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defaultThemeVersion="166925"/>
  <mc:AlternateContent xmlns:mc="http://schemas.openxmlformats.org/markup-compatibility/2006">
    <mc:Choice Requires="x15">
      <x15ac:absPath xmlns:x15ac="http://schemas.microsoft.com/office/spreadsheetml/2010/11/ac" url="I:\ACDP-STASH\HAI\COVIDVax Reporting\Monthly reporting resources\"/>
    </mc:Choice>
  </mc:AlternateContent>
  <xr:revisionPtr revIDLastSave="0" documentId="13_ncr:1_{8D0F867A-113A-404B-9113-B2D325B357E7}" xr6:coauthVersionLast="47" xr6:coauthVersionMax="47" xr10:uidLastSave="{00000000-0000-0000-0000-000000000000}"/>
  <bookViews>
    <workbookView xWindow="-120" yWindow="-120" windowWidth="19440" windowHeight="11640" activeTab="1" xr2:uid="{F34A7478-5692-4471-933B-35F99BBFCC00}"/>
  </bookViews>
  <sheets>
    <sheet name="READ THIS - Instructions" sheetId="10" r:id="rId1"/>
    <sheet name="TrackingWorksheet" sheetId="2" r:id="rId2"/>
    <sheet name="WeeklySummary" sheetId="5" r:id="rId3"/>
    <sheet name="AllSummary" sheetId="12" state="hidden" r:id="rId4"/>
    <sheet name="Calculations" sheetId="6" state="hidden" r:id="rId5"/>
    <sheet name="Lists" sheetId="7" state="hidden" r:id="rId6"/>
  </sheets>
  <externalReferences>
    <externalReference r:id="rId7"/>
    <externalReference r:id="rId8"/>
    <externalReference r:id="rId9"/>
    <externalReference r:id="rId10"/>
  </externalReferences>
  <definedNames>
    <definedName name="_Hlk52979112" localSheetId="3">AllSummary!#REF!</definedName>
    <definedName name="_Hlk52979112" localSheetId="2">WeeklySummary!#REF!</definedName>
    <definedName name="Addn_Dose" localSheetId="3">Table7[Additional Dose Options]</definedName>
    <definedName name="Addn_Dose" localSheetId="0">[1]!Table7[Additional Dose Options]</definedName>
    <definedName name="Addn_Dose">Table7[Additional Dose Options]</definedName>
    <definedName name="Employee" localSheetId="0">#REF!</definedName>
    <definedName name="Employee">[2]!Table8[Employee]</definedName>
    <definedName name="Employee_Status" localSheetId="0">[3]!Dialysis_Location[Dialysis_Location]</definedName>
    <definedName name="Employee_Status">[2]!Table7[Employee Status]</definedName>
    <definedName name="HCP_Categories" localSheetId="3">Table8[HCP_Categories]</definedName>
    <definedName name="HCP_Categories" localSheetId="0">[1]!Table8[HCP_Categories]</definedName>
    <definedName name="HCP_Categories">Table8[HCP_Categories]</definedName>
    <definedName name="Janssen" localSheetId="3">Table6[[#Headers],[N/A]]</definedName>
    <definedName name="Janssen" localSheetId="0">[4]!Table6[[#Headers],[N/A]]</definedName>
    <definedName name="Janssen">Table6[[#Headers],[N/A]]</definedName>
    <definedName name="Moderna" localSheetId="3">Table4[Moderna 2nd Dose List]</definedName>
    <definedName name="Moderna" localSheetId="0">[3]!Table4[Moderna 2nd Dose List]</definedName>
    <definedName name="Moderna">Table4[Moderna 2nd Dose List]</definedName>
    <definedName name="Non_Employee" localSheetId="0">#REF!</definedName>
    <definedName name="Non_Employee">#REF!</definedName>
    <definedName name="Pfizer" localSheetId="0">#REF!</definedName>
    <definedName name="Pfizer">#REF!</definedName>
    <definedName name="Pfizer_BioNTech" localSheetId="3">Table5[Pfizer 2nd Dose List]</definedName>
    <definedName name="Pfizer_BioNTech" localSheetId="0">[3]!Table5[Pfizer 2nd Dose List]</definedName>
    <definedName name="Pfizer_BioNTech">Table5[Pfizer 2nd Dose List]</definedName>
    <definedName name="Vaccines" localSheetId="3">Table2[Vaccine Manufacturers]</definedName>
    <definedName name="Vaccines" localSheetId="0">[3]!Table2[Vaccine Manufacturers]</definedName>
    <definedName name="Vaccines">Table2[Vaccine Manufacturers]</definedName>
    <definedName name="YES_Addn" localSheetId="3">YES[Addn Dose Manf.]</definedName>
    <definedName name="YES_Addn" localSheetId="0">[1]!YES[Addn Dose Manf.]</definedName>
    <definedName name="YES_Addn">YES[Addn Dose Manf.]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4" i="6" l="1"/>
  <c r="AK4" i="6"/>
  <c r="AL4" i="6"/>
  <c r="AM4" i="6"/>
  <c r="AN4" i="6"/>
  <c r="AO4" i="6"/>
  <c r="AP4" i="6"/>
  <c r="AQ4" i="6"/>
  <c r="AR4" i="6"/>
  <c r="AS4" i="6"/>
  <c r="AJ5" i="6"/>
  <c r="AK5" i="6"/>
  <c r="AL5" i="6"/>
  <c r="AM5" i="6"/>
  <c r="AN5" i="6"/>
  <c r="AO5" i="6"/>
  <c r="AP5" i="6"/>
  <c r="AQ5" i="6"/>
  <c r="AR5" i="6"/>
  <c r="AS5" i="6"/>
  <c r="AJ6" i="6"/>
  <c r="AK6" i="6"/>
  <c r="AL6" i="6"/>
  <c r="AM6" i="6"/>
  <c r="AN6" i="6"/>
  <c r="AO6" i="6"/>
  <c r="AP6" i="6"/>
  <c r="AQ6" i="6"/>
  <c r="AR6" i="6"/>
  <c r="AS6" i="6"/>
  <c r="AJ7" i="6"/>
  <c r="AK7" i="6"/>
  <c r="AL7" i="6"/>
  <c r="AM7" i="6"/>
  <c r="AN7" i="6"/>
  <c r="AO7" i="6"/>
  <c r="AP7" i="6"/>
  <c r="AQ7" i="6"/>
  <c r="AR7" i="6"/>
  <c r="AS7" i="6"/>
  <c r="AJ8" i="6"/>
  <c r="AK8" i="6"/>
  <c r="AL8" i="6"/>
  <c r="AM8" i="6"/>
  <c r="AN8" i="6"/>
  <c r="AO8" i="6"/>
  <c r="AP8" i="6"/>
  <c r="AQ8" i="6"/>
  <c r="AR8" i="6"/>
  <c r="AS8" i="6"/>
  <c r="AJ9" i="6"/>
  <c r="AK9" i="6"/>
  <c r="AL9" i="6"/>
  <c r="AM9" i="6"/>
  <c r="AN9" i="6"/>
  <c r="AO9" i="6"/>
  <c r="AP9" i="6"/>
  <c r="AQ9" i="6"/>
  <c r="AR9" i="6"/>
  <c r="AS9" i="6"/>
  <c r="AJ10" i="6"/>
  <c r="AK10" i="6"/>
  <c r="AL10" i="6"/>
  <c r="AM10" i="6"/>
  <c r="AN10" i="6"/>
  <c r="AO10" i="6"/>
  <c r="AP10" i="6"/>
  <c r="AQ10" i="6"/>
  <c r="AR10" i="6"/>
  <c r="AS10" i="6"/>
  <c r="AJ11" i="6"/>
  <c r="AK11" i="6"/>
  <c r="AL11" i="6"/>
  <c r="AM11" i="6"/>
  <c r="AN11" i="6"/>
  <c r="AO11" i="6"/>
  <c r="AP11" i="6"/>
  <c r="AQ11" i="6"/>
  <c r="AR11" i="6"/>
  <c r="AS11" i="6"/>
  <c r="AJ12" i="6"/>
  <c r="AK12" i="6"/>
  <c r="AL12" i="6"/>
  <c r="AM12" i="6"/>
  <c r="AN12" i="6"/>
  <c r="AO12" i="6"/>
  <c r="AP12" i="6"/>
  <c r="AQ12" i="6"/>
  <c r="AR12" i="6"/>
  <c r="AS12" i="6"/>
  <c r="AJ13" i="6"/>
  <c r="AK13" i="6"/>
  <c r="AL13" i="6"/>
  <c r="AM13" i="6"/>
  <c r="AN13" i="6"/>
  <c r="AO13" i="6"/>
  <c r="AP13" i="6"/>
  <c r="AQ13" i="6"/>
  <c r="AR13" i="6"/>
  <c r="AS13" i="6"/>
  <c r="AJ14" i="6"/>
  <c r="AK14" i="6"/>
  <c r="AL14" i="6"/>
  <c r="AM14" i="6"/>
  <c r="AN14" i="6"/>
  <c r="AO14" i="6"/>
  <c r="AP14" i="6"/>
  <c r="AQ14" i="6"/>
  <c r="AR14" i="6"/>
  <c r="AS14" i="6"/>
  <c r="AJ15" i="6"/>
  <c r="AK15" i="6"/>
  <c r="AL15" i="6"/>
  <c r="AM15" i="6"/>
  <c r="AN15" i="6"/>
  <c r="AO15" i="6"/>
  <c r="AP15" i="6"/>
  <c r="AQ15" i="6"/>
  <c r="AR15" i="6"/>
  <c r="AS15" i="6"/>
  <c r="AJ16" i="6"/>
  <c r="AK16" i="6"/>
  <c r="AL16" i="6"/>
  <c r="AM16" i="6"/>
  <c r="AN16" i="6"/>
  <c r="AO16" i="6"/>
  <c r="AP16" i="6"/>
  <c r="AQ16" i="6"/>
  <c r="AR16" i="6"/>
  <c r="AS16" i="6"/>
  <c r="AJ17" i="6"/>
  <c r="AK17" i="6"/>
  <c r="AL17" i="6"/>
  <c r="AM17" i="6"/>
  <c r="AN17" i="6"/>
  <c r="AO17" i="6"/>
  <c r="AP17" i="6"/>
  <c r="AQ17" i="6"/>
  <c r="AR17" i="6"/>
  <c r="AS17" i="6"/>
  <c r="AJ18" i="6"/>
  <c r="AK18" i="6"/>
  <c r="AL18" i="6"/>
  <c r="AM18" i="6"/>
  <c r="AN18" i="6"/>
  <c r="AO18" i="6"/>
  <c r="AP18" i="6"/>
  <c r="AQ18" i="6"/>
  <c r="AR18" i="6"/>
  <c r="AS18" i="6"/>
  <c r="AJ19" i="6"/>
  <c r="AK19" i="6"/>
  <c r="AL19" i="6"/>
  <c r="AM19" i="6"/>
  <c r="AN19" i="6"/>
  <c r="AO19" i="6"/>
  <c r="AP19" i="6"/>
  <c r="AQ19" i="6"/>
  <c r="AR19" i="6"/>
  <c r="AS19" i="6"/>
  <c r="AJ20" i="6"/>
  <c r="AK20" i="6"/>
  <c r="AL20" i="6"/>
  <c r="AM20" i="6"/>
  <c r="AN20" i="6"/>
  <c r="AO20" i="6"/>
  <c r="AP20" i="6"/>
  <c r="AQ20" i="6"/>
  <c r="AR20" i="6"/>
  <c r="AS20" i="6"/>
  <c r="AJ21" i="6"/>
  <c r="AK21" i="6"/>
  <c r="AL21" i="6"/>
  <c r="AM21" i="6"/>
  <c r="AN21" i="6"/>
  <c r="AO21" i="6"/>
  <c r="AP21" i="6"/>
  <c r="AQ21" i="6"/>
  <c r="AR21" i="6"/>
  <c r="AS21" i="6"/>
  <c r="AJ22" i="6"/>
  <c r="AK22" i="6"/>
  <c r="AL22" i="6"/>
  <c r="AM22" i="6"/>
  <c r="AN22" i="6"/>
  <c r="AO22" i="6"/>
  <c r="AP22" i="6"/>
  <c r="AQ22" i="6"/>
  <c r="AR22" i="6"/>
  <c r="AS22" i="6"/>
  <c r="AJ23" i="6"/>
  <c r="AK23" i="6"/>
  <c r="AL23" i="6"/>
  <c r="AM23" i="6"/>
  <c r="AN23" i="6"/>
  <c r="AO23" i="6"/>
  <c r="AP23" i="6"/>
  <c r="AQ23" i="6"/>
  <c r="AR23" i="6"/>
  <c r="AS23" i="6"/>
  <c r="AJ24" i="6"/>
  <c r="AK24" i="6"/>
  <c r="AL24" i="6"/>
  <c r="AM24" i="6"/>
  <c r="AN24" i="6"/>
  <c r="AO24" i="6"/>
  <c r="AP24" i="6"/>
  <c r="AQ24" i="6"/>
  <c r="AR24" i="6"/>
  <c r="AS24" i="6"/>
  <c r="AJ25" i="6"/>
  <c r="AK25" i="6"/>
  <c r="AL25" i="6"/>
  <c r="AM25" i="6"/>
  <c r="AN25" i="6"/>
  <c r="AO25" i="6"/>
  <c r="AP25" i="6"/>
  <c r="AQ25" i="6"/>
  <c r="AR25" i="6"/>
  <c r="AS25" i="6"/>
  <c r="AJ26" i="6"/>
  <c r="AK26" i="6"/>
  <c r="AL26" i="6"/>
  <c r="AM26" i="6"/>
  <c r="AN26" i="6"/>
  <c r="AO26" i="6"/>
  <c r="AP26" i="6"/>
  <c r="AQ26" i="6"/>
  <c r="AR26" i="6"/>
  <c r="AS26" i="6"/>
  <c r="AJ27" i="6"/>
  <c r="AK27" i="6"/>
  <c r="AL27" i="6"/>
  <c r="AM27" i="6"/>
  <c r="AN27" i="6"/>
  <c r="AO27" i="6"/>
  <c r="AP27" i="6"/>
  <c r="AQ27" i="6"/>
  <c r="AR27" i="6"/>
  <c r="AS27" i="6"/>
  <c r="AJ28" i="6"/>
  <c r="AK28" i="6"/>
  <c r="AL28" i="6"/>
  <c r="AM28" i="6"/>
  <c r="AN28" i="6"/>
  <c r="AO28" i="6"/>
  <c r="AP28" i="6"/>
  <c r="AQ28" i="6"/>
  <c r="AR28" i="6"/>
  <c r="AS28" i="6"/>
  <c r="AJ29" i="6"/>
  <c r="AK29" i="6"/>
  <c r="AL29" i="6"/>
  <c r="AM29" i="6"/>
  <c r="AN29" i="6"/>
  <c r="AO29" i="6"/>
  <c r="AP29" i="6"/>
  <c r="AQ29" i="6"/>
  <c r="AR29" i="6"/>
  <c r="AS29" i="6"/>
  <c r="AJ30" i="6"/>
  <c r="AK30" i="6"/>
  <c r="AL30" i="6"/>
  <c r="AM30" i="6"/>
  <c r="AN30" i="6"/>
  <c r="AO30" i="6"/>
  <c r="AP30" i="6"/>
  <c r="AQ30" i="6"/>
  <c r="AR30" i="6"/>
  <c r="AS30" i="6"/>
  <c r="AJ31" i="6"/>
  <c r="AK31" i="6"/>
  <c r="AL31" i="6"/>
  <c r="AM31" i="6"/>
  <c r="AN31" i="6"/>
  <c r="AO31" i="6"/>
  <c r="AP31" i="6"/>
  <c r="AQ31" i="6"/>
  <c r="AR31" i="6"/>
  <c r="AS31" i="6"/>
  <c r="AJ32" i="6"/>
  <c r="AK32" i="6"/>
  <c r="AL32" i="6"/>
  <c r="AM32" i="6"/>
  <c r="AN32" i="6"/>
  <c r="AO32" i="6"/>
  <c r="AP32" i="6"/>
  <c r="AQ32" i="6"/>
  <c r="AR32" i="6"/>
  <c r="AS32" i="6"/>
  <c r="AJ33" i="6"/>
  <c r="AK33" i="6"/>
  <c r="AL33" i="6"/>
  <c r="AM33" i="6"/>
  <c r="AN33" i="6"/>
  <c r="AO33" i="6"/>
  <c r="AP33" i="6"/>
  <c r="AQ33" i="6"/>
  <c r="AR33" i="6"/>
  <c r="AS33" i="6"/>
  <c r="AJ34" i="6"/>
  <c r="AK34" i="6"/>
  <c r="AL34" i="6"/>
  <c r="AM34" i="6"/>
  <c r="AN34" i="6"/>
  <c r="AO34" i="6"/>
  <c r="AP34" i="6"/>
  <c r="AQ34" i="6"/>
  <c r="AR34" i="6"/>
  <c r="AS34" i="6"/>
  <c r="AJ35" i="6"/>
  <c r="AK35" i="6"/>
  <c r="AL35" i="6"/>
  <c r="AM35" i="6"/>
  <c r="AN35" i="6"/>
  <c r="AO35" i="6"/>
  <c r="AP35" i="6"/>
  <c r="AQ35" i="6"/>
  <c r="AR35" i="6"/>
  <c r="AS35" i="6"/>
  <c r="AJ36" i="6"/>
  <c r="AK36" i="6"/>
  <c r="AL36" i="6"/>
  <c r="AM36" i="6"/>
  <c r="AN36" i="6"/>
  <c r="AO36" i="6"/>
  <c r="AP36" i="6"/>
  <c r="AQ36" i="6"/>
  <c r="AR36" i="6"/>
  <c r="AS36" i="6"/>
  <c r="AJ37" i="6"/>
  <c r="AK37" i="6"/>
  <c r="AL37" i="6"/>
  <c r="AM37" i="6"/>
  <c r="AN37" i="6"/>
  <c r="AO37" i="6"/>
  <c r="AP37" i="6"/>
  <c r="AQ37" i="6"/>
  <c r="AR37" i="6"/>
  <c r="AS37" i="6"/>
  <c r="AJ38" i="6"/>
  <c r="AK38" i="6"/>
  <c r="AL38" i="6"/>
  <c r="AM38" i="6"/>
  <c r="AN38" i="6"/>
  <c r="AO38" i="6"/>
  <c r="AP38" i="6"/>
  <c r="AQ38" i="6"/>
  <c r="AR38" i="6"/>
  <c r="AS38" i="6"/>
  <c r="AJ39" i="6"/>
  <c r="AK39" i="6"/>
  <c r="AL39" i="6"/>
  <c r="AM39" i="6"/>
  <c r="AN39" i="6"/>
  <c r="AO39" i="6"/>
  <c r="AP39" i="6"/>
  <c r="AQ39" i="6"/>
  <c r="AR39" i="6"/>
  <c r="AS39" i="6"/>
  <c r="AJ40" i="6"/>
  <c r="AK40" i="6"/>
  <c r="AL40" i="6"/>
  <c r="AM40" i="6"/>
  <c r="AN40" i="6"/>
  <c r="AO40" i="6"/>
  <c r="AP40" i="6"/>
  <c r="AQ40" i="6"/>
  <c r="AR40" i="6"/>
  <c r="AS40" i="6"/>
  <c r="AJ41" i="6"/>
  <c r="AK41" i="6"/>
  <c r="AL41" i="6"/>
  <c r="AM41" i="6"/>
  <c r="AN41" i="6"/>
  <c r="AO41" i="6"/>
  <c r="AP41" i="6"/>
  <c r="AQ41" i="6"/>
  <c r="AR41" i="6"/>
  <c r="AS41" i="6"/>
  <c r="AJ42" i="6"/>
  <c r="AK42" i="6"/>
  <c r="AL42" i="6"/>
  <c r="AM42" i="6"/>
  <c r="AN42" i="6"/>
  <c r="AO42" i="6"/>
  <c r="AP42" i="6"/>
  <c r="AQ42" i="6"/>
  <c r="AR42" i="6"/>
  <c r="AS42" i="6"/>
  <c r="AJ43" i="6"/>
  <c r="AK43" i="6"/>
  <c r="AL43" i="6"/>
  <c r="AM43" i="6"/>
  <c r="AN43" i="6"/>
  <c r="AO43" i="6"/>
  <c r="AP43" i="6"/>
  <c r="AQ43" i="6"/>
  <c r="AR43" i="6"/>
  <c r="AS43" i="6"/>
  <c r="AJ44" i="6"/>
  <c r="AK44" i="6"/>
  <c r="AL44" i="6"/>
  <c r="AM44" i="6"/>
  <c r="AN44" i="6"/>
  <c r="AO44" i="6"/>
  <c r="AP44" i="6"/>
  <c r="AQ44" i="6"/>
  <c r="AR44" i="6"/>
  <c r="AS44" i="6"/>
  <c r="AJ45" i="6"/>
  <c r="AK45" i="6"/>
  <c r="AL45" i="6"/>
  <c r="AM45" i="6"/>
  <c r="AN45" i="6"/>
  <c r="AO45" i="6"/>
  <c r="AP45" i="6"/>
  <c r="AQ45" i="6"/>
  <c r="AR45" i="6"/>
  <c r="AS45" i="6"/>
  <c r="AJ46" i="6"/>
  <c r="AK46" i="6"/>
  <c r="AL46" i="6"/>
  <c r="AM46" i="6"/>
  <c r="AN46" i="6"/>
  <c r="AO46" i="6"/>
  <c r="AP46" i="6"/>
  <c r="AQ46" i="6"/>
  <c r="AR46" i="6"/>
  <c r="AS46" i="6"/>
  <c r="AJ47" i="6"/>
  <c r="AK47" i="6"/>
  <c r="AL47" i="6"/>
  <c r="AM47" i="6"/>
  <c r="AN47" i="6"/>
  <c r="AO47" i="6"/>
  <c r="AP47" i="6"/>
  <c r="AQ47" i="6"/>
  <c r="AR47" i="6"/>
  <c r="AS47" i="6"/>
  <c r="AJ48" i="6"/>
  <c r="AK48" i="6"/>
  <c r="AL48" i="6"/>
  <c r="AM48" i="6"/>
  <c r="AN48" i="6"/>
  <c r="AO48" i="6"/>
  <c r="AP48" i="6"/>
  <c r="AQ48" i="6"/>
  <c r="AR48" i="6"/>
  <c r="AS48" i="6"/>
  <c r="AJ49" i="6"/>
  <c r="AK49" i="6"/>
  <c r="AL49" i="6"/>
  <c r="AM49" i="6"/>
  <c r="AN49" i="6"/>
  <c r="AO49" i="6"/>
  <c r="AP49" i="6"/>
  <c r="AQ49" i="6"/>
  <c r="AR49" i="6"/>
  <c r="AS49" i="6"/>
  <c r="AJ50" i="6"/>
  <c r="AK50" i="6"/>
  <c r="AL50" i="6"/>
  <c r="AM50" i="6"/>
  <c r="AN50" i="6"/>
  <c r="AO50" i="6"/>
  <c r="AP50" i="6"/>
  <c r="AQ50" i="6"/>
  <c r="AR50" i="6"/>
  <c r="AS50" i="6"/>
  <c r="AJ51" i="6"/>
  <c r="AK51" i="6"/>
  <c r="AL51" i="6"/>
  <c r="AM51" i="6"/>
  <c r="AN51" i="6"/>
  <c r="AO51" i="6"/>
  <c r="AP51" i="6"/>
  <c r="AQ51" i="6"/>
  <c r="AR51" i="6"/>
  <c r="AS51" i="6"/>
  <c r="AJ52" i="6"/>
  <c r="AK52" i="6"/>
  <c r="AL52" i="6"/>
  <c r="AM52" i="6"/>
  <c r="AN52" i="6"/>
  <c r="AO52" i="6"/>
  <c r="AP52" i="6"/>
  <c r="AQ52" i="6"/>
  <c r="AR52" i="6"/>
  <c r="AS52" i="6"/>
  <c r="AJ53" i="6"/>
  <c r="AK53" i="6"/>
  <c r="AL53" i="6"/>
  <c r="AM53" i="6"/>
  <c r="AN53" i="6"/>
  <c r="AO53" i="6"/>
  <c r="AP53" i="6"/>
  <c r="AQ53" i="6"/>
  <c r="AR53" i="6"/>
  <c r="AS53" i="6"/>
  <c r="AJ54" i="6"/>
  <c r="AK54" i="6"/>
  <c r="AL54" i="6"/>
  <c r="AM54" i="6"/>
  <c r="AN54" i="6"/>
  <c r="AO54" i="6"/>
  <c r="AP54" i="6"/>
  <c r="AQ54" i="6"/>
  <c r="AR54" i="6"/>
  <c r="AS54" i="6"/>
  <c r="AJ55" i="6"/>
  <c r="AK55" i="6"/>
  <c r="AL55" i="6"/>
  <c r="AM55" i="6"/>
  <c r="AN55" i="6"/>
  <c r="AO55" i="6"/>
  <c r="AP55" i="6"/>
  <c r="AQ55" i="6"/>
  <c r="AR55" i="6"/>
  <c r="AS55" i="6"/>
  <c r="AJ56" i="6"/>
  <c r="AK56" i="6"/>
  <c r="AL56" i="6"/>
  <c r="AM56" i="6"/>
  <c r="AN56" i="6"/>
  <c r="AO56" i="6"/>
  <c r="AP56" i="6"/>
  <c r="AQ56" i="6"/>
  <c r="AR56" i="6"/>
  <c r="AS56" i="6"/>
  <c r="AJ57" i="6"/>
  <c r="AK57" i="6"/>
  <c r="AL57" i="6"/>
  <c r="AM57" i="6"/>
  <c r="AN57" i="6"/>
  <c r="AO57" i="6"/>
  <c r="AP57" i="6"/>
  <c r="AQ57" i="6"/>
  <c r="AR57" i="6"/>
  <c r="AS57" i="6"/>
  <c r="AJ58" i="6"/>
  <c r="AK58" i="6"/>
  <c r="AL58" i="6"/>
  <c r="AM58" i="6"/>
  <c r="AN58" i="6"/>
  <c r="AO58" i="6"/>
  <c r="AP58" i="6"/>
  <c r="AQ58" i="6"/>
  <c r="AR58" i="6"/>
  <c r="AS58" i="6"/>
  <c r="AJ59" i="6"/>
  <c r="AK59" i="6"/>
  <c r="AL59" i="6"/>
  <c r="AM59" i="6"/>
  <c r="AN59" i="6"/>
  <c r="AO59" i="6"/>
  <c r="AP59" i="6"/>
  <c r="AQ59" i="6"/>
  <c r="AR59" i="6"/>
  <c r="AS59" i="6"/>
  <c r="AJ60" i="6"/>
  <c r="AK60" i="6"/>
  <c r="AL60" i="6"/>
  <c r="AM60" i="6"/>
  <c r="AN60" i="6"/>
  <c r="AO60" i="6"/>
  <c r="AP60" i="6"/>
  <c r="AQ60" i="6"/>
  <c r="AR60" i="6"/>
  <c r="AS60" i="6"/>
  <c r="AJ61" i="6"/>
  <c r="AK61" i="6"/>
  <c r="AL61" i="6"/>
  <c r="AM61" i="6"/>
  <c r="AN61" i="6"/>
  <c r="AO61" i="6"/>
  <c r="AP61" i="6"/>
  <c r="AQ61" i="6"/>
  <c r="AR61" i="6"/>
  <c r="AS61" i="6"/>
  <c r="AJ62" i="6"/>
  <c r="AK62" i="6"/>
  <c r="AL62" i="6"/>
  <c r="AM62" i="6"/>
  <c r="AN62" i="6"/>
  <c r="AO62" i="6"/>
  <c r="AP62" i="6"/>
  <c r="AQ62" i="6"/>
  <c r="AR62" i="6"/>
  <c r="AS62" i="6"/>
  <c r="AJ63" i="6"/>
  <c r="AK63" i="6"/>
  <c r="AL63" i="6"/>
  <c r="AM63" i="6"/>
  <c r="AN63" i="6"/>
  <c r="AO63" i="6"/>
  <c r="AP63" i="6"/>
  <c r="AQ63" i="6"/>
  <c r="AR63" i="6"/>
  <c r="AS63" i="6"/>
  <c r="AJ64" i="6"/>
  <c r="AK64" i="6"/>
  <c r="AL64" i="6"/>
  <c r="AM64" i="6"/>
  <c r="AN64" i="6"/>
  <c r="AO64" i="6"/>
  <c r="AP64" i="6"/>
  <c r="AQ64" i="6"/>
  <c r="AR64" i="6"/>
  <c r="AS64" i="6"/>
  <c r="AJ65" i="6"/>
  <c r="AK65" i="6"/>
  <c r="AL65" i="6"/>
  <c r="AM65" i="6"/>
  <c r="AN65" i="6"/>
  <c r="AO65" i="6"/>
  <c r="AP65" i="6"/>
  <c r="AQ65" i="6"/>
  <c r="AR65" i="6"/>
  <c r="AS65" i="6"/>
  <c r="AJ66" i="6"/>
  <c r="AK66" i="6"/>
  <c r="AL66" i="6"/>
  <c r="AM66" i="6"/>
  <c r="AN66" i="6"/>
  <c r="AO66" i="6"/>
  <c r="AP66" i="6"/>
  <c r="AQ66" i="6"/>
  <c r="AR66" i="6"/>
  <c r="AS66" i="6"/>
  <c r="AJ67" i="6"/>
  <c r="AK67" i="6"/>
  <c r="AL67" i="6"/>
  <c r="AM67" i="6"/>
  <c r="AN67" i="6"/>
  <c r="AO67" i="6"/>
  <c r="AP67" i="6"/>
  <c r="AQ67" i="6"/>
  <c r="AR67" i="6"/>
  <c r="AS67" i="6"/>
  <c r="AJ68" i="6"/>
  <c r="AK68" i="6"/>
  <c r="AL68" i="6"/>
  <c r="AM68" i="6"/>
  <c r="AN68" i="6"/>
  <c r="AO68" i="6"/>
  <c r="AP68" i="6"/>
  <c r="AQ68" i="6"/>
  <c r="AR68" i="6"/>
  <c r="AS68" i="6"/>
  <c r="AJ69" i="6"/>
  <c r="AK69" i="6"/>
  <c r="AL69" i="6"/>
  <c r="AM69" i="6"/>
  <c r="AN69" i="6"/>
  <c r="AO69" i="6"/>
  <c r="AP69" i="6"/>
  <c r="AQ69" i="6"/>
  <c r="AR69" i="6"/>
  <c r="AS69" i="6"/>
  <c r="AJ70" i="6"/>
  <c r="AK70" i="6"/>
  <c r="AL70" i="6"/>
  <c r="AM70" i="6"/>
  <c r="AN70" i="6"/>
  <c r="AO70" i="6"/>
  <c r="AP70" i="6"/>
  <c r="AQ70" i="6"/>
  <c r="AR70" i="6"/>
  <c r="AS70" i="6"/>
  <c r="AJ71" i="6"/>
  <c r="AK71" i="6"/>
  <c r="AL71" i="6"/>
  <c r="AM71" i="6"/>
  <c r="AN71" i="6"/>
  <c r="AO71" i="6"/>
  <c r="AP71" i="6"/>
  <c r="AQ71" i="6"/>
  <c r="AR71" i="6"/>
  <c r="AS71" i="6"/>
  <c r="AJ72" i="6"/>
  <c r="AK72" i="6"/>
  <c r="AL72" i="6"/>
  <c r="AM72" i="6"/>
  <c r="AN72" i="6"/>
  <c r="AO72" i="6"/>
  <c r="AP72" i="6"/>
  <c r="AQ72" i="6"/>
  <c r="AR72" i="6"/>
  <c r="AS72" i="6"/>
  <c r="AJ73" i="6"/>
  <c r="AK73" i="6"/>
  <c r="AL73" i="6"/>
  <c r="AM73" i="6"/>
  <c r="AN73" i="6"/>
  <c r="AO73" i="6"/>
  <c r="AP73" i="6"/>
  <c r="AQ73" i="6"/>
  <c r="AR73" i="6"/>
  <c r="AS73" i="6"/>
  <c r="AJ74" i="6"/>
  <c r="AK74" i="6"/>
  <c r="AL74" i="6"/>
  <c r="AM74" i="6"/>
  <c r="AN74" i="6"/>
  <c r="AO74" i="6"/>
  <c r="AP74" i="6"/>
  <c r="AQ74" i="6"/>
  <c r="AR74" i="6"/>
  <c r="AS74" i="6"/>
  <c r="AJ75" i="6"/>
  <c r="AK75" i="6"/>
  <c r="AL75" i="6"/>
  <c r="AM75" i="6"/>
  <c r="AN75" i="6"/>
  <c r="AO75" i="6"/>
  <c r="AP75" i="6"/>
  <c r="AQ75" i="6"/>
  <c r="AR75" i="6"/>
  <c r="AS75" i="6"/>
  <c r="AJ76" i="6"/>
  <c r="AK76" i="6"/>
  <c r="AL76" i="6"/>
  <c r="AM76" i="6"/>
  <c r="AN76" i="6"/>
  <c r="AO76" i="6"/>
  <c r="AP76" i="6"/>
  <c r="AQ76" i="6"/>
  <c r="AR76" i="6"/>
  <c r="AS76" i="6"/>
  <c r="AJ77" i="6"/>
  <c r="AK77" i="6"/>
  <c r="AL77" i="6"/>
  <c r="AM77" i="6"/>
  <c r="AN77" i="6"/>
  <c r="AO77" i="6"/>
  <c r="AP77" i="6"/>
  <c r="AQ77" i="6"/>
  <c r="AR77" i="6"/>
  <c r="AS77" i="6"/>
  <c r="AJ78" i="6"/>
  <c r="AK78" i="6"/>
  <c r="AL78" i="6"/>
  <c r="AM78" i="6"/>
  <c r="AN78" i="6"/>
  <c r="AO78" i="6"/>
  <c r="AP78" i="6"/>
  <c r="AQ78" i="6"/>
  <c r="AR78" i="6"/>
  <c r="AS78" i="6"/>
  <c r="AJ79" i="6"/>
  <c r="AK79" i="6"/>
  <c r="AL79" i="6"/>
  <c r="AM79" i="6"/>
  <c r="AN79" i="6"/>
  <c r="AO79" i="6"/>
  <c r="AP79" i="6"/>
  <c r="AQ79" i="6"/>
  <c r="AR79" i="6"/>
  <c r="AS79" i="6"/>
  <c r="AJ80" i="6"/>
  <c r="AK80" i="6"/>
  <c r="AL80" i="6"/>
  <c r="AM80" i="6"/>
  <c r="AN80" i="6"/>
  <c r="AO80" i="6"/>
  <c r="AP80" i="6"/>
  <c r="AQ80" i="6"/>
  <c r="AR80" i="6"/>
  <c r="AS80" i="6"/>
  <c r="AJ81" i="6"/>
  <c r="AK81" i="6"/>
  <c r="AL81" i="6"/>
  <c r="AM81" i="6"/>
  <c r="AN81" i="6"/>
  <c r="AO81" i="6"/>
  <c r="AP81" i="6"/>
  <c r="AQ81" i="6"/>
  <c r="AR81" i="6"/>
  <c r="AS81" i="6"/>
  <c r="AJ82" i="6"/>
  <c r="AK82" i="6"/>
  <c r="AL82" i="6"/>
  <c r="AM82" i="6"/>
  <c r="AN82" i="6"/>
  <c r="AO82" i="6"/>
  <c r="AP82" i="6"/>
  <c r="AQ82" i="6"/>
  <c r="AR82" i="6"/>
  <c r="AS82" i="6"/>
  <c r="AJ83" i="6"/>
  <c r="AK83" i="6"/>
  <c r="AL83" i="6"/>
  <c r="AM83" i="6"/>
  <c r="AN83" i="6"/>
  <c r="AO83" i="6"/>
  <c r="AP83" i="6"/>
  <c r="AQ83" i="6"/>
  <c r="AR83" i="6"/>
  <c r="AS83" i="6"/>
  <c r="AJ84" i="6"/>
  <c r="AK84" i="6"/>
  <c r="AL84" i="6"/>
  <c r="AM84" i="6"/>
  <c r="AN84" i="6"/>
  <c r="AO84" i="6"/>
  <c r="AP84" i="6"/>
  <c r="AQ84" i="6"/>
  <c r="AR84" i="6"/>
  <c r="AS84" i="6"/>
  <c r="AJ85" i="6"/>
  <c r="AK85" i="6"/>
  <c r="AL85" i="6"/>
  <c r="AM85" i="6"/>
  <c r="AN85" i="6"/>
  <c r="AO85" i="6"/>
  <c r="AP85" i="6"/>
  <c r="AQ85" i="6"/>
  <c r="AR85" i="6"/>
  <c r="AS85" i="6"/>
  <c r="AJ86" i="6"/>
  <c r="AK86" i="6"/>
  <c r="AL86" i="6"/>
  <c r="AM86" i="6"/>
  <c r="AN86" i="6"/>
  <c r="AO86" i="6"/>
  <c r="AP86" i="6"/>
  <c r="AQ86" i="6"/>
  <c r="AR86" i="6"/>
  <c r="AS86" i="6"/>
  <c r="AJ87" i="6"/>
  <c r="AK87" i="6"/>
  <c r="AL87" i="6"/>
  <c r="AM87" i="6"/>
  <c r="AN87" i="6"/>
  <c r="AO87" i="6"/>
  <c r="AP87" i="6"/>
  <c r="AQ87" i="6"/>
  <c r="AR87" i="6"/>
  <c r="AS87" i="6"/>
  <c r="AJ88" i="6"/>
  <c r="AK88" i="6"/>
  <c r="AL88" i="6"/>
  <c r="AM88" i="6"/>
  <c r="AN88" i="6"/>
  <c r="AO88" i="6"/>
  <c r="AP88" i="6"/>
  <c r="AQ88" i="6"/>
  <c r="AR88" i="6"/>
  <c r="AS88" i="6"/>
  <c r="AJ89" i="6"/>
  <c r="AK89" i="6"/>
  <c r="AL89" i="6"/>
  <c r="AM89" i="6"/>
  <c r="AN89" i="6"/>
  <c r="AO89" i="6"/>
  <c r="AP89" i="6"/>
  <c r="AQ89" i="6"/>
  <c r="AR89" i="6"/>
  <c r="AS89" i="6"/>
  <c r="AJ90" i="6"/>
  <c r="AK90" i="6"/>
  <c r="AL90" i="6"/>
  <c r="AM90" i="6"/>
  <c r="AN90" i="6"/>
  <c r="AO90" i="6"/>
  <c r="AP90" i="6"/>
  <c r="AQ90" i="6"/>
  <c r="AR90" i="6"/>
  <c r="AS90" i="6"/>
  <c r="AJ91" i="6"/>
  <c r="AK91" i="6"/>
  <c r="AL91" i="6"/>
  <c r="AM91" i="6"/>
  <c r="AN91" i="6"/>
  <c r="AO91" i="6"/>
  <c r="AP91" i="6"/>
  <c r="AQ91" i="6"/>
  <c r="AR91" i="6"/>
  <c r="AS91" i="6"/>
  <c r="AJ92" i="6"/>
  <c r="AK92" i="6"/>
  <c r="AL92" i="6"/>
  <c r="AM92" i="6"/>
  <c r="AN92" i="6"/>
  <c r="AO92" i="6"/>
  <c r="AP92" i="6"/>
  <c r="AQ92" i="6"/>
  <c r="AR92" i="6"/>
  <c r="AS92" i="6"/>
  <c r="AJ93" i="6"/>
  <c r="AK93" i="6"/>
  <c r="AL93" i="6"/>
  <c r="AM93" i="6"/>
  <c r="AN93" i="6"/>
  <c r="AO93" i="6"/>
  <c r="AP93" i="6"/>
  <c r="AQ93" i="6"/>
  <c r="AR93" i="6"/>
  <c r="AS93" i="6"/>
  <c r="AJ94" i="6"/>
  <c r="AK94" i="6"/>
  <c r="AL94" i="6"/>
  <c r="AM94" i="6"/>
  <c r="AN94" i="6"/>
  <c r="AO94" i="6"/>
  <c r="AP94" i="6"/>
  <c r="AQ94" i="6"/>
  <c r="AR94" i="6"/>
  <c r="AS94" i="6"/>
  <c r="AJ95" i="6"/>
  <c r="AK95" i="6"/>
  <c r="AL95" i="6"/>
  <c r="AM95" i="6"/>
  <c r="AN95" i="6"/>
  <c r="AO95" i="6"/>
  <c r="AP95" i="6"/>
  <c r="AQ95" i="6"/>
  <c r="AR95" i="6"/>
  <c r="AS95" i="6"/>
  <c r="AJ96" i="6"/>
  <c r="AK96" i="6"/>
  <c r="AL96" i="6"/>
  <c r="AM96" i="6"/>
  <c r="AN96" i="6"/>
  <c r="AO96" i="6"/>
  <c r="AP96" i="6"/>
  <c r="AQ96" i="6"/>
  <c r="AR96" i="6"/>
  <c r="AS96" i="6"/>
  <c r="AJ97" i="6"/>
  <c r="AK97" i="6"/>
  <c r="AL97" i="6"/>
  <c r="AM97" i="6"/>
  <c r="AN97" i="6"/>
  <c r="AO97" i="6"/>
  <c r="AP97" i="6"/>
  <c r="AQ97" i="6"/>
  <c r="AR97" i="6"/>
  <c r="AS97" i="6"/>
  <c r="AJ98" i="6"/>
  <c r="AK98" i="6"/>
  <c r="AL98" i="6"/>
  <c r="AM98" i="6"/>
  <c r="AN98" i="6"/>
  <c r="AO98" i="6"/>
  <c r="AP98" i="6"/>
  <c r="AQ98" i="6"/>
  <c r="AR98" i="6"/>
  <c r="AS98" i="6"/>
  <c r="AJ99" i="6"/>
  <c r="AK99" i="6"/>
  <c r="AL99" i="6"/>
  <c r="AM99" i="6"/>
  <c r="AN99" i="6"/>
  <c r="AO99" i="6"/>
  <c r="AP99" i="6"/>
  <c r="AQ99" i="6"/>
  <c r="AR99" i="6"/>
  <c r="AS99" i="6"/>
  <c r="AJ100" i="6"/>
  <c r="AK100" i="6"/>
  <c r="AL100" i="6"/>
  <c r="AM100" i="6"/>
  <c r="AN100" i="6"/>
  <c r="AO100" i="6"/>
  <c r="AP100" i="6"/>
  <c r="AQ100" i="6"/>
  <c r="AR100" i="6"/>
  <c r="AS100" i="6"/>
  <c r="AJ101" i="6"/>
  <c r="AK101" i="6"/>
  <c r="AL101" i="6"/>
  <c r="AM101" i="6"/>
  <c r="AN101" i="6"/>
  <c r="AO101" i="6"/>
  <c r="AP101" i="6"/>
  <c r="AQ101" i="6"/>
  <c r="AR101" i="6"/>
  <c r="AS101" i="6"/>
  <c r="AJ102" i="6"/>
  <c r="AK102" i="6"/>
  <c r="AL102" i="6"/>
  <c r="AM102" i="6"/>
  <c r="AN102" i="6"/>
  <c r="AO102" i="6"/>
  <c r="AP102" i="6"/>
  <c r="AQ102" i="6"/>
  <c r="AR102" i="6"/>
  <c r="AS102" i="6"/>
  <c r="AJ103" i="6"/>
  <c r="AK103" i="6"/>
  <c r="AL103" i="6"/>
  <c r="AM103" i="6"/>
  <c r="AN103" i="6"/>
  <c r="AO103" i="6"/>
  <c r="AP103" i="6"/>
  <c r="AQ103" i="6"/>
  <c r="AR103" i="6"/>
  <c r="AS103" i="6"/>
  <c r="AJ104" i="6"/>
  <c r="AK104" i="6"/>
  <c r="AL104" i="6"/>
  <c r="AM104" i="6"/>
  <c r="AN104" i="6"/>
  <c r="AO104" i="6"/>
  <c r="AP104" i="6"/>
  <c r="AQ104" i="6"/>
  <c r="AR104" i="6"/>
  <c r="AS104" i="6"/>
  <c r="AJ105" i="6"/>
  <c r="AK105" i="6"/>
  <c r="AL105" i="6"/>
  <c r="AM105" i="6"/>
  <c r="AN105" i="6"/>
  <c r="AO105" i="6"/>
  <c r="AP105" i="6"/>
  <c r="AQ105" i="6"/>
  <c r="AR105" i="6"/>
  <c r="AS105" i="6"/>
  <c r="AJ106" i="6"/>
  <c r="AK106" i="6"/>
  <c r="AL106" i="6"/>
  <c r="AM106" i="6"/>
  <c r="AN106" i="6"/>
  <c r="AO106" i="6"/>
  <c r="AP106" i="6"/>
  <c r="AQ106" i="6"/>
  <c r="AR106" i="6"/>
  <c r="AS106" i="6"/>
  <c r="AJ107" i="6"/>
  <c r="AK107" i="6"/>
  <c r="AL107" i="6"/>
  <c r="AM107" i="6"/>
  <c r="AN107" i="6"/>
  <c r="AO107" i="6"/>
  <c r="AP107" i="6"/>
  <c r="AQ107" i="6"/>
  <c r="AR107" i="6"/>
  <c r="AS107" i="6"/>
  <c r="AJ108" i="6"/>
  <c r="AK108" i="6"/>
  <c r="AL108" i="6"/>
  <c r="AM108" i="6"/>
  <c r="AN108" i="6"/>
  <c r="AO108" i="6"/>
  <c r="AP108" i="6"/>
  <c r="AQ108" i="6"/>
  <c r="AR108" i="6"/>
  <c r="AS108" i="6"/>
  <c r="AJ109" i="6"/>
  <c r="AK109" i="6"/>
  <c r="AL109" i="6"/>
  <c r="AM109" i="6"/>
  <c r="AN109" i="6"/>
  <c r="AO109" i="6"/>
  <c r="AP109" i="6"/>
  <c r="AQ109" i="6"/>
  <c r="AR109" i="6"/>
  <c r="AS109" i="6"/>
  <c r="AJ110" i="6"/>
  <c r="AK110" i="6"/>
  <c r="AL110" i="6"/>
  <c r="AM110" i="6"/>
  <c r="AN110" i="6"/>
  <c r="AO110" i="6"/>
  <c r="AP110" i="6"/>
  <c r="AQ110" i="6"/>
  <c r="AR110" i="6"/>
  <c r="AS110" i="6"/>
  <c r="AJ111" i="6"/>
  <c r="AK111" i="6"/>
  <c r="AL111" i="6"/>
  <c r="AM111" i="6"/>
  <c r="AN111" i="6"/>
  <c r="AO111" i="6"/>
  <c r="AP111" i="6"/>
  <c r="AQ111" i="6"/>
  <c r="AR111" i="6"/>
  <c r="AS111" i="6"/>
  <c r="AJ112" i="6"/>
  <c r="AK112" i="6"/>
  <c r="AL112" i="6"/>
  <c r="AM112" i="6"/>
  <c r="AN112" i="6"/>
  <c r="AO112" i="6"/>
  <c r="AP112" i="6"/>
  <c r="AQ112" i="6"/>
  <c r="AR112" i="6"/>
  <c r="AS112" i="6"/>
  <c r="AJ113" i="6"/>
  <c r="AK113" i="6"/>
  <c r="AL113" i="6"/>
  <c r="AM113" i="6"/>
  <c r="AN113" i="6"/>
  <c r="AO113" i="6"/>
  <c r="AP113" i="6"/>
  <c r="AQ113" i="6"/>
  <c r="AR113" i="6"/>
  <c r="AS113" i="6"/>
  <c r="AJ114" i="6"/>
  <c r="AK114" i="6"/>
  <c r="AL114" i="6"/>
  <c r="AM114" i="6"/>
  <c r="AN114" i="6"/>
  <c r="AO114" i="6"/>
  <c r="AP114" i="6"/>
  <c r="AQ114" i="6"/>
  <c r="AR114" i="6"/>
  <c r="AS114" i="6"/>
  <c r="AJ115" i="6"/>
  <c r="AK115" i="6"/>
  <c r="AL115" i="6"/>
  <c r="AM115" i="6"/>
  <c r="AN115" i="6"/>
  <c r="AO115" i="6"/>
  <c r="AP115" i="6"/>
  <c r="AQ115" i="6"/>
  <c r="AR115" i="6"/>
  <c r="AS115" i="6"/>
  <c r="AJ116" i="6"/>
  <c r="AK116" i="6"/>
  <c r="AL116" i="6"/>
  <c r="AM116" i="6"/>
  <c r="AN116" i="6"/>
  <c r="AO116" i="6"/>
  <c r="AP116" i="6"/>
  <c r="AQ116" i="6"/>
  <c r="AR116" i="6"/>
  <c r="AS116" i="6"/>
  <c r="AJ117" i="6"/>
  <c r="AK117" i="6"/>
  <c r="AL117" i="6"/>
  <c r="AM117" i="6"/>
  <c r="AN117" i="6"/>
  <c r="AO117" i="6"/>
  <c r="AP117" i="6"/>
  <c r="AQ117" i="6"/>
  <c r="AR117" i="6"/>
  <c r="AS117" i="6"/>
  <c r="AJ118" i="6"/>
  <c r="AK118" i="6"/>
  <c r="AL118" i="6"/>
  <c r="AM118" i="6"/>
  <c r="AN118" i="6"/>
  <c r="AO118" i="6"/>
  <c r="AP118" i="6"/>
  <c r="AQ118" i="6"/>
  <c r="AR118" i="6"/>
  <c r="AS118" i="6"/>
  <c r="AJ119" i="6"/>
  <c r="AK119" i="6"/>
  <c r="AL119" i="6"/>
  <c r="AM119" i="6"/>
  <c r="AN119" i="6"/>
  <c r="AO119" i="6"/>
  <c r="AP119" i="6"/>
  <c r="AQ119" i="6"/>
  <c r="AR119" i="6"/>
  <c r="AS119" i="6"/>
  <c r="AJ120" i="6"/>
  <c r="AK120" i="6"/>
  <c r="AL120" i="6"/>
  <c r="AM120" i="6"/>
  <c r="AN120" i="6"/>
  <c r="AO120" i="6"/>
  <c r="AP120" i="6"/>
  <c r="AQ120" i="6"/>
  <c r="AR120" i="6"/>
  <c r="AS120" i="6"/>
  <c r="AJ121" i="6"/>
  <c r="AK121" i="6"/>
  <c r="AL121" i="6"/>
  <c r="AM121" i="6"/>
  <c r="AN121" i="6"/>
  <c r="AO121" i="6"/>
  <c r="AP121" i="6"/>
  <c r="AQ121" i="6"/>
  <c r="AR121" i="6"/>
  <c r="AS121" i="6"/>
  <c r="AJ122" i="6"/>
  <c r="AK122" i="6"/>
  <c r="AL122" i="6"/>
  <c r="AM122" i="6"/>
  <c r="AN122" i="6"/>
  <c r="AO122" i="6"/>
  <c r="AP122" i="6"/>
  <c r="AQ122" i="6"/>
  <c r="AR122" i="6"/>
  <c r="AS122" i="6"/>
  <c r="AJ123" i="6"/>
  <c r="AK123" i="6"/>
  <c r="AL123" i="6"/>
  <c r="AM123" i="6"/>
  <c r="AN123" i="6"/>
  <c r="AO123" i="6"/>
  <c r="AP123" i="6"/>
  <c r="AQ123" i="6"/>
  <c r="AR123" i="6"/>
  <c r="AS123" i="6"/>
  <c r="AJ124" i="6"/>
  <c r="AK124" i="6"/>
  <c r="AL124" i="6"/>
  <c r="AM124" i="6"/>
  <c r="AN124" i="6"/>
  <c r="AO124" i="6"/>
  <c r="AP124" i="6"/>
  <c r="AQ124" i="6"/>
  <c r="AR124" i="6"/>
  <c r="AS124" i="6"/>
  <c r="AJ125" i="6"/>
  <c r="AK125" i="6"/>
  <c r="AL125" i="6"/>
  <c r="AM125" i="6"/>
  <c r="AN125" i="6"/>
  <c r="AO125" i="6"/>
  <c r="AP125" i="6"/>
  <c r="AQ125" i="6"/>
  <c r="AR125" i="6"/>
  <c r="AS125" i="6"/>
  <c r="AJ126" i="6"/>
  <c r="AK126" i="6"/>
  <c r="AL126" i="6"/>
  <c r="AM126" i="6"/>
  <c r="AN126" i="6"/>
  <c r="AO126" i="6"/>
  <c r="AP126" i="6"/>
  <c r="AQ126" i="6"/>
  <c r="AR126" i="6"/>
  <c r="AS126" i="6"/>
  <c r="AJ127" i="6"/>
  <c r="AK127" i="6"/>
  <c r="AL127" i="6"/>
  <c r="AM127" i="6"/>
  <c r="AN127" i="6"/>
  <c r="AO127" i="6"/>
  <c r="AP127" i="6"/>
  <c r="AQ127" i="6"/>
  <c r="AR127" i="6"/>
  <c r="AS127" i="6"/>
  <c r="AJ128" i="6"/>
  <c r="AK128" i="6"/>
  <c r="AL128" i="6"/>
  <c r="AM128" i="6"/>
  <c r="AN128" i="6"/>
  <c r="AO128" i="6"/>
  <c r="AP128" i="6"/>
  <c r="AQ128" i="6"/>
  <c r="AR128" i="6"/>
  <c r="AS128" i="6"/>
  <c r="AJ129" i="6"/>
  <c r="AK129" i="6"/>
  <c r="AL129" i="6"/>
  <c r="AM129" i="6"/>
  <c r="AN129" i="6"/>
  <c r="AO129" i="6"/>
  <c r="AP129" i="6"/>
  <c r="AQ129" i="6"/>
  <c r="AR129" i="6"/>
  <c r="AS129" i="6"/>
  <c r="AJ130" i="6"/>
  <c r="AK130" i="6"/>
  <c r="AL130" i="6"/>
  <c r="AM130" i="6"/>
  <c r="AN130" i="6"/>
  <c r="AO130" i="6"/>
  <c r="AP130" i="6"/>
  <c r="AQ130" i="6"/>
  <c r="AR130" i="6"/>
  <c r="AS130" i="6"/>
  <c r="AJ131" i="6"/>
  <c r="AK131" i="6"/>
  <c r="AL131" i="6"/>
  <c r="AM131" i="6"/>
  <c r="AN131" i="6"/>
  <c r="AO131" i="6"/>
  <c r="AP131" i="6"/>
  <c r="AQ131" i="6"/>
  <c r="AR131" i="6"/>
  <c r="AS131" i="6"/>
  <c r="AJ132" i="6"/>
  <c r="AK132" i="6"/>
  <c r="AL132" i="6"/>
  <c r="AM132" i="6"/>
  <c r="AN132" i="6"/>
  <c r="AO132" i="6"/>
  <c r="AP132" i="6"/>
  <c r="AQ132" i="6"/>
  <c r="AR132" i="6"/>
  <c r="AS132" i="6"/>
  <c r="AJ133" i="6"/>
  <c r="AK133" i="6"/>
  <c r="AL133" i="6"/>
  <c r="AM133" i="6"/>
  <c r="AN133" i="6"/>
  <c r="AO133" i="6"/>
  <c r="AP133" i="6"/>
  <c r="AQ133" i="6"/>
  <c r="AR133" i="6"/>
  <c r="AS133" i="6"/>
  <c r="AJ134" i="6"/>
  <c r="AK134" i="6"/>
  <c r="AL134" i="6"/>
  <c r="AM134" i="6"/>
  <c r="AN134" i="6"/>
  <c r="AO134" i="6"/>
  <c r="AP134" i="6"/>
  <c r="AQ134" i="6"/>
  <c r="AR134" i="6"/>
  <c r="AS134" i="6"/>
  <c r="AJ135" i="6"/>
  <c r="AK135" i="6"/>
  <c r="AL135" i="6"/>
  <c r="AM135" i="6"/>
  <c r="AN135" i="6"/>
  <c r="AO135" i="6"/>
  <c r="AP135" i="6"/>
  <c r="AQ135" i="6"/>
  <c r="AR135" i="6"/>
  <c r="AS135" i="6"/>
  <c r="AJ136" i="6"/>
  <c r="AK136" i="6"/>
  <c r="AL136" i="6"/>
  <c r="AM136" i="6"/>
  <c r="AN136" i="6"/>
  <c r="AO136" i="6"/>
  <c r="AP136" i="6"/>
  <c r="AQ136" i="6"/>
  <c r="AR136" i="6"/>
  <c r="AS136" i="6"/>
  <c r="AJ137" i="6"/>
  <c r="AK137" i="6"/>
  <c r="AL137" i="6"/>
  <c r="AM137" i="6"/>
  <c r="AN137" i="6"/>
  <c r="AO137" i="6"/>
  <c r="AP137" i="6"/>
  <c r="AQ137" i="6"/>
  <c r="AR137" i="6"/>
  <c r="AS137" i="6"/>
  <c r="AJ138" i="6"/>
  <c r="AK138" i="6"/>
  <c r="AL138" i="6"/>
  <c r="AM138" i="6"/>
  <c r="AN138" i="6"/>
  <c r="AO138" i="6"/>
  <c r="AP138" i="6"/>
  <c r="AQ138" i="6"/>
  <c r="AR138" i="6"/>
  <c r="AS138" i="6"/>
  <c r="AJ139" i="6"/>
  <c r="AK139" i="6"/>
  <c r="AL139" i="6"/>
  <c r="AM139" i="6"/>
  <c r="AN139" i="6"/>
  <c r="AO139" i="6"/>
  <c r="AP139" i="6"/>
  <c r="AQ139" i="6"/>
  <c r="AR139" i="6"/>
  <c r="AS139" i="6"/>
  <c r="AJ140" i="6"/>
  <c r="AK140" i="6"/>
  <c r="AL140" i="6"/>
  <c r="AM140" i="6"/>
  <c r="AN140" i="6"/>
  <c r="AO140" i="6"/>
  <c r="AP140" i="6"/>
  <c r="AQ140" i="6"/>
  <c r="AR140" i="6"/>
  <c r="AS140" i="6"/>
  <c r="AJ141" i="6"/>
  <c r="AK141" i="6"/>
  <c r="AL141" i="6"/>
  <c r="AM141" i="6"/>
  <c r="AN141" i="6"/>
  <c r="AO141" i="6"/>
  <c r="AP141" i="6"/>
  <c r="AQ141" i="6"/>
  <c r="AR141" i="6"/>
  <c r="AS141" i="6"/>
  <c r="AJ142" i="6"/>
  <c r="AK142" i="6"/>
  <c r="AL142" i="6"/>
  <c r="AM142" i="6"/>
  <c r="AN142" i="6"/>
  <c r="AO142" i="6"/>
  <c r="AP142" i="6"/>
  <c r="AQ142" i="6"/>
  <c r="AR142" i="6"/>
  <c r="AS142" i="6"/>
  <c r="AJ143" i="6"/>
  <c r="AK143" i="6"/>
  <c r="AL143" i="6"/>
  <c r="AM143" i="6"/>
  <c r="AN143" i="6"/>
  <c r="AO143" i="6"/>
  <c r="AP143" i="6"/>
  <c r="AQ143" i="6"/>
  <c r="AR143" i="6"/>
  <c r="AS143" i="6"/>
  <c r="AJ144" i="6"/>
  <c r="AK144" i="6"/>
  <c r="AL144" i="6"/>
  <c r="AM144" i="6"/>
  <c r="AN144" i="6"/>
  <c r="AO144" i="6"/>
  <c r="AP144" i="6"/>
  <c r="AQ144" i="6"/>
  <c r="AR144" i="6"/>
  <c r="AS144" i="6"/>
  <c r="AJ145" i="6"/>
  <c r="AK145" i="6"/>
  <c r="AL145" i="6"/>
  <c r="AM145" i="6"/>
  <c r="AN145" i="6"/>
  <c r="AO145" i="6"/>
  <c r="AP145" i="6"/>
  <c r="AQ145" i="6"/>
  <c r="AR145" i="6"/>
  <c r="AS145" i="6"/>
  <c r="AJ146" i="6"/>
  <c r="AK146" i="6"/>
  <c r="AL146" i="6"/>
  <c r="AM146" i="6"/>
  <c r="AN146" i="6"/>
  <c r="AO146" i="6"/>
  <c r="AP146" i="6"/>
  <c r="AQ146" i="6"/>
  <c r="AR146" i="6"/>
  <c r="AS146" i="6"/>
  <c r="AJ147" i="6"/>
  <c r="AK147" i="6"/>
  <c r="AL147" i="6"/>
  <c r="AM147" i="6"/>
  <c r="AN147" i="6"/>
  <c r="AO147" i="6"/>
  <c r="AP147" i="6"/>
  <c r="AQ147" i="6"/>
  <c r="AR147" i="6"/>
  <c r="AS147" i="6"/>
  <c r="AJ148" i="6"/>
  <c r="AK148" i="6"/>
  <c r="AL148" i="6"/>
  <c r="AM148" i="6"/>
  <c r="AN148" i="6"/>
  <c r="AO148" i="6"/>
  <c r="AP148" i="6"/>
  <c r="AQ148" i="6"/>
  <c r="AR148" i="6"/>
  <c r="AS148" i="6"/>
  <c r="AJ149" i="6"/>
  <c r="AK149" i="6"/>
  <c r="AL149" i="6"/>
  <c r="AM149" i="6"/>
  <c r="AN149" i="6"/>
  <c r="AO149" i="6"/>
  <c r="AP149" i="6"/>
  <c r="AQ149" i="6"/>
  <c r="AR149" i="6"/>
  <c r="AS149" i="6"/>
  <c r="AJ150" i="6"/>
  <c r="AK150" i="6"/>
  <c r="AL150" i="6"/>
  <c r="AM150" i="6"/>
  <c r="AN150" i="6"/>
  <c r="AO150" i="6"/>
  <c r="AP150" i="6"/>
  <c r="AQ150" i="6"/>
  <c r="AR150" i="6"/>
  <c r="AS150" i="6"/>
  <c r="AJ151" i="6"/>
  <c r="AK151" i="6"/>
  <c r="AL151" i="6"/>
  <c r="AM151" i="6"/>
  <c r="AN151" i="6"/>
  <c r="AO151" i="6"/>
  <c r="AP151" i="6"/>
  <c r="AQ151" i="6"/>
  <c r="AR151" i="6"/>
  <c r="AS151" i="6"/>
  <c r="AJ152" i="6"/>
  <c r="AK152" i="6"/>
  <c r="AL152" i="6"/>
  <c r="AM152" i="6"/>
  <c r="AN152" i="6"/>
  <c r="AO152" i="6"/>
  <c r="AP152" i="6"/>
  <c r="AQ152" i="6"/>
  <c r="AR152" i="6"/>
  <c r="AS152" i="6"/>
  <c r="AJ153" i="6"/>
  <c r="AK153" i="6"/>
  <c r="AL153" i="6"/>
  <c r="AM153" i="6"/>
  <c r="AN153" i="6"/>
  <c r="AO153" i="6"/>
  <c r="AP153" i="6"/>
  <c r="AQ153" i="6"/>
  <c r="AR153" i="6"/>
  <c r="AS153" i="6"/>
  <c r="AJ154" i="6"/>
  <c r="AK154" i="6"/>
  <c r="AL154" i="6"/>
  <c r="AM154" i="6"/>
  <c r="AN154" i="6"/>
  <c r="AO154" i="6"/>
  <c r="AP154" i="6"/>
  <c r="AQ154" i="6"/>
  <c r="AR154" i="6"/>
  <c r="AS154" i="6"/>
  <c r="AJ155" i="6"/>
  <c r="AK155" i="6"/>
  <c r="AL155" i="6"/>
  <c r="AM155" i="6"/>
  <c r="AN155" i="6"/>
  <c r="AO155" i="6"/>
  <c r="AP155" i="6"/>
  <c r="AQ155" i="6"/>
  <c r="AR155" i="6"/>
  <c r="AS155" i="6"/>
  <c r="AJ156" i="6"/>
  <c r="AK156" i="6"/>
  <c r="AL156" i="6"/>
  <c r="AM156" i="6"/>
  <c r="AN156" i="6"/>
  <c r="AO156" i="6"/>
  <c r="AP156" i="6"/>
  <c r="AQ156" i="6"/>
  <c r="AR156" i="6"/>
  <c r="AS156" i="6"/>
  <c r="AJ157" i="6"/>
  <c r="AK157" i="6"/>
  <c r="AL157" i="6"/>
  <c r="AM157" i="6"/>
  <c r="AN157" i="6"/>
  <c r="AO157" i="6"/>
  <c r="AP157" i="6"/>
  <c r="AQ157" i="6"/>
  <c r="AR157" i="6"/>
  <c r="AS157" i="6"/>
  <c r="AJ158" i="6"/>
  <c r="AK158" i="6"/>
  <c r="AL158" i="6"/>
  <c r="AM158" i="6"/>
  <c r="AN158" i="6"/>
  <c r="AO158" i="6"/>
  <c r="AP158" i="6"/>
  <c r="AQ158" i="6"/>
  <c r="AR158" i="6"/>
  <c r="AS158" i="6"/>
  <c r="AJ159" i="6"/>
  <c r="AK159" i="6"/>
  <c r="AL159" i="6"/>
  <c r="AM159" i="6"/>
  <c r="AN159" i="6"/>
  <c r="AO159" i="6"/>
  <c r="AP159" i="6"/>
  <c r="AQ159" i="6"/>
  <c r="AR159" i="6"/>
  <c r="AS159" i="6"/>
  <c r="AJ160" i="6"/>
  <c r="AK160" i="6"/>
  <c r="AL160" i="6"/>
  <c r="AM160" i="6"/>
  <c r="AN160" i="6"/>
  <c r="AO160" i="6"/>
  <c r="AP160" i="6"/>
  <c r="AQ160" i="6"/>
  <c r="AR160" i="6"/>
  <c r="AS160" i="6"/>
  <c r="AJ161" i="6"/>
  <c r="AK161" i="6"/>
  <c r="AL161" i="6"/>
  <c r="AM161" i="6"/>
  <c r="AN161" i="6"/>
  <c r="AO161" i="6"/>
  <c r="AP161" i="6"/>
  <c r="AQ161" i="6"/>
  <c r="AR161" i="6"/>
  <c r="AS161" i="6"/>
  <c r="AJ162" i="6"/>
  <c r="AK162" i="6"/>
  <c r="AL162" i="6"/>
  <c r="AM162" i="6"/>
  <c r="AN162" i="6"/>
  <c r="AO162" i="6"/>
  <c r="AP162" i="6"/>
  <c r="AQ162" i="6"/>
  <c r="AR162" i="6"/>
  <c r="AS162" i="6"/>
  <c r="AJ163" i="6"/>
  <c r="AK163" i="6"/>
  <c r="AL163" i="6"/>
  <c r="AM163" i="6"/>
  <c r="AN163" i="6"/>
  <c r="AO163" i="6"/>
  <c r="AP163" i="6"/>
  <c r="AQ163" i="6"/>
  <c r="AR163" i="6"/>
  <c r="AS163" i="6"/>
  <c r="AJ164" i="6"/>
  <c r="AK164" i="6"/>
  <c r="AL164" i="6"/>
  <c r="AM164" i="6"/>
  <c r="AN164" i="6"/>
  <c r="AO164" i="6"/>
  <c r="AP164" i="6"/>
  <c r="AQ164" i="6"/>
  <c r="AR164" i="6"/>
  <c r="AS164" i="6"/>
  <c r="AJ165" i="6"/>
  <c r="AK165" i="6"/>
  <c r="AL165" i="6"/>
  <c r="AM165" i="6"/>
  <c r="AN165" i="6"/>
  <c r="AO165" i="6"/>
  <c r="AP165" i="6"/>
  <c r="AQ165" i="6"/>
  <c r="AR165" i="6"/>
  <c r="AS165" i="6"/>
  <c r="AJ166" i="6"/>
  <c r="AK166" i="6"/>
  <c r="AL166" i="6"/>
  <c r="AM166" i="6"/>
  <c r="AN166" i="6"/>
  <c r="AO166" i="6"/>
  <c r="AP166" i="6"/>
  <c r="AQ166" i="6"/>
  <c r="AR166" i="6"/>
  <c r="AS166" i="6"/>
  <c r="AJ167" i="6"/>
  <c r="AK167" i="6"/>
  <c r="AL167" i="6"/>
  <c r="AM167" i="6"/>
  <c r="AN167" i="6"/>
  <c r="AO167" i="6"/>
  <c r="AP167" i="6"/>
  <c r="AQ167" i="6"/>
  <c r="AR167" i="6"/>
  <c r="AS167" i="6"/>
  <c r="AJ168" i="6"/>
  <c r="AK168" i="6"/>
  <c r="AL168" i="6"/>
  <c r="AM168" i="6"/>
  <c r="AN168" i="6"/>
  <c r="AO168" i="6"/>
  <c r="AP168" i="6"/>
  <c r="AQ168" i="6"/>
  <c r="AR168" i="6"/>
  <c r="AS168" i="6"/>
  <c r="AJ169" i="6"/>
  <c r="AK169" i="6"/>
  <c r="AL169" i="6"/>
  <c r="AM169" i="6"/>
  <c r="AN169" i="6"/>
  <c r="AO169" i="6"/>
  <c r="AP169" i="6"/>
  <c r="AQ169" i="6"/>
  <c r="AR169" i="6"/>
  <c r="AS169" i="6"/>
  <c r="AJ170" i="6"/>
  <c r="AK170" i="6"/>
  <c r="AL170" i="6"/>
  <c r="AM170" i="6"/>
  <c r="AN170" i="6"/>
  <c r="AO170" i="6"/>
  <c r="AP170" i="6"/>
  <c r="AQ170" i="6"/>
  <c r="AR170" i="6"/>
  <c r="AS170" i="6"/>
  <c r="AJ171" i="6"/>
  <c r="AK171" i="6"/>
  <c r="AL171" i="6"/>
  <c r="AM171" i="6"/>
  <c r="AN171" i="6"/>
  <c r="AO171" i="6"/>
  <c r="AP171" i="6"/>
  <c r="AQ171" i="6"/>
  <c r="AR171" i="6"/>
  <c r="AS171" i="6"/>
  <c r="AJ172" i="6"/>
  <c r="AK172" i="6"/>
  <c r="AL172" i="6"/>
  <c r="AM172" i="6"/>
  <c r="AN172" i="6"/>
  <c r="AO172" i="6"/>
  <c r="AP172" i="6"/>
  <c r="AQ172" i="6"/>
  <c r="AR172" i="6"/>
  <c r="AS172" i="6"/>
  <c r="AJ173" i="6"/>
  <c r="AK173" i="6"/>
  <c r="AL173" i="6"/>
  <c r="AM173" i="6"/>
  <c r="AN173" i="6"/>
  <c r="AO173" i="6"/>
  <c r="AP173" i="6"/>
  <c r="AQ173" i="6"/>
  <c r="AR173" i="6"/>
  <c r="AS173" i="6"/>
  <c r="AJ174" i="6"/>
  <c r="AK174" i="6"/>
  <c r="AL174" i="6"/>
  <c r="AM174" i="6"/>
  <c r="AN174" i="6"/>
  <c r="AO174" i="6"/>
  <c r="AP174" i="6"/>
  <c r="AQ174" i="6"/>
  <c r="AR174" i="6"/>
  <c r="AS174" i="6"/>
  <c r="AJ175" i="6"/>
  <c r="AK175" i="6"/>
  <c r="AL175" i="6"/>
  <c r="AM175" i="6"/>
  <c r="AN175" i="6"/>
  <c r="AO175" i="6"/>
  <c r="AP175" i="6"/>
  <c r="AQ175" i="6"/>
  <c r="AR175" i="6"/>
  <c r="AS175" i="6"/>
  <c r="AJ176" i="6"/>
  <c r="AK176" i="6"/>
  <c r="AL176" i="6"/>
  <c r="AM176" i="6"/>
  <c r="AN176" i="6"/>
  <c r="AO176" i="6"/>
  <c r="AP176" i="6"/>
  <c r="AQ176" i="6"/>
  <c r="AR176" i="6"/>
  <c r="AS176" i="6"/>
  <c r="AJ177" i="6"/>
  <c r="AK177" i="6"/>
  <c r="AL177" i="6"/>
  <c r="AM177" i="6"/>
  <c r="AN177" i="6"/>
  <c r="AO177" i="6"/>
  <c r="AP177" i="6"/>
  <c r="AQ177" i="6"/>
  <c r="AR177" i="6"/>
  <c r="AS177" i="6"/>
  <c r="AJ178" i="6"/>
  <c r="AK178" i="6"/>
  <c r="AL178" i="6"/>
  <c r="AM178" i="6"/>
  <c r="AN178" i="6"/>
  <c r="AO178" i="6"/>
  <c r="AP178" i="6"/>
  <c r="AQ178" i="6"/>
  <c r="AR178" i="6"/>
  <c r="AS178" i="6"/>
  <c r="AJ179" i="6"/>
  <c r="AK179" i="6"/>
  <c r="AL179" i="6"/>
  <c r="AM179" i="6"/>
  <c r="AN179" i="6"/>
  <c r="AO179" i="6"/>
  <c r="AP179" i="6"/>
  <c r="AQ179" i="6"/>
  <c r="AR179" i="6"/>
  <c r="AS179" i="6"/>
  <c r="AJ180" i="6"/>
  <c r="AK180" i="6"/>
  <c r="AL180" i="6"/>
  <c r="AM180" i="6"/>
  <c r="AN180" i="6"/>
  <c r="AO180" i="6"/>
  <c r="AP180" i="6"/>
  <c r="AQ180" i="6"/>
  <c r="AR180" i="6"/>
  <c r="AS180" i="6"/>
  <c r="AJ181" i="6"/>
  <c r="AK181" i="6"/>
  <c r="AL181" i="6"/>
  <c r="AM181" i="6"/>
  <c r="AN181" i="6"/>
  <c r="AO181" i="6"/>
  <c r="AP181" i="6"/>
  <c r="AQ181" i="6"/>
  <c r="AR181" i="6"/>
  <c r="AS181" i="6"/>
  <c r="AJ182" i="6"/>
  <c r="AK182" i="6"/>
  <c r="AL182" i="6"/>
  <c r="AM182" i="6"/>
  <c r="AN182" i="6"/>
  <c r="AO182" i="6"/>
  <c r="AP182" i="6"/>
  <c r="AQ182" i="6"/>
  <c r="AR182" i="6"/>
  <c r="AS182" i="6"/>
  <c r="AJ183" i="6"/>
  <c r="AK183" i="6"/>
  <c r="AL183" i="6"/>
  <c r="AM183" i="6"/>
  <c r="AN183" i="6"/>
  <c r="AO183" i="6"/>
  <c r="AP183" i="6"/>
  <c r="AQ183" i="6"/>
  <c r="AR183" i="6"/>
  <c r="AS183" i="6"/>
  <c r="AJ184" i="6"/>
  <c r="AK184" i="6"/>
  <c r="AL184" i="6"/>
  <c r="AM184" i="6"/>
  <c r="AN184" i="6"/>
  <c r="AO184" i="6"/>
  <c r="AP184" i="6"/>
  <c r="AQ184" i="6"/>
  <c r="AR184" i="6"/>
  <c r="AS184" i="6"/>
  <c r="AJ185" i="6"/>
  <c r="AK185" i="6"/>
  <c r="AL185" i="6"/>
  <c r="AM185" i="6"/>
  <c r="AN185" i="6"/>
  <c r="AO185" i="6"/>
  <c r="AP185" i="6"/>
  <c r="AQ185" i="6"/>
  <c r="AR185" i="6"/>
  <c r="AS185" i="6"/>
  <c r="AJ186" i="6"/>
  <c r="AK186" i="6"/>
  <c r="AL186" i="6"/>
  <c r="AM186" i="6"/>
  <c r="AN186" i="6"/>
  <c r="AO186" i="6"/>
  <c r="AP186" i="6"/>
  <c r="AQ186" i="6"/>
  <c r="AR186" i="6"/>
  <c r="AS186" i="6"/>
  <c r="AJ187" i="6"/>
  <c r="AK187" i="6"/>
  <c r="AL187" i="6"/>
  <c r="AM187" i="6"/>
  <c r="AN187" i="6"/>
  <c r="AO187" i="6"/>
  <c r="AP187" i="6"/>
  <c r="AQ187" i="6"/>
  <c r="AR187" i="6"/>
  <c r="AS187" i="6"/>
  <c r="AJ188" i="6"/>
  <c r="AK188" i="6"/>
  <c r="AL188" i="6"/>
  <c r="AM188" i="6"/>
  <c r="AN188" i="6"/>
  <c r="AO188" i="6"/>
  <c r="AP188" i="6"/>
  <c r="AQ188" i="6"/>
  <c r="AR188" i="6"/>
  <c r="AS188" i="6"/>
  <c r="AJ189" i="6"/>
  <c r="AK189" i="6"/>
  <c r="AL189" i="6"/>
  <c r="AM189" i="6"/>
  <c r="AN189" i="6"/>
  <c r="AO189" i="6"/>
  <c r="AP189" i="6"/>
  <c r="AQ189" i="6"/>
  <c r="AR189" i="6"/>
  <c r="AS189" i="6"/>
  <c r="AJ190" i="6"/>
  <c r="AK190" i="6"/>
  <c r="AL190" i="6"/>
  <c r="AM190" i="6"/>
  <c r="AN190" i="6"/>
  <c r="AO190" i="6"/>
  <c r="AP190" i="6"/>
  <c r="AQ190" i="6"/>
  <c r="AR190" i="6"/>
  <c r="AS190" i="6"/>
  <c r="AJ191" i="6"/>
  <c r="AK191" i="6"/>
  <c r="AL191" i="6"/>
  <c r="AM191" i="6"/>
  <c r="AN191" i="6"/>
  <c r="AO191" i="6"/>
  <c r="AP191" i="6"/>
  <c r="AQ191" i="6"/>
  <c r="AR191" i="6"/>
  <c r="AS191" i="6"/>
  <c r="AJ192" i="6"/>
  <c r="AK192" i="6"/>
  <c r="AL192" i="6"/>
  <c r="AM192" i="6"/>
  <c r="AN192" i="6"/>
  <c r="AO192" i="6"/>
  <c r="AP192" i="6"/>
  <c r="AQ192" i="6"/>
  <c r="AR192" i="6"/>
  <c r="AS192" i="6"/>
  <c r="AJ193" i="6"/>
  <c r="AK193" i="6"/>
  <c r="AL193" i="6"/>
  <c r="AM193" i="6"/>
  <c r="AN193" i="6"/>
  <c r="AO193" i="6"/>
  <c r="AP193" i="6"/>
  <c r="AQ193" i="6"/>
  <c r="AR193" i="6"/>
  <c r="AS193" i="6"/>
  <c r="AJ194" i="6"/>
  <c r="AK194" i="6"/>
  <c r="AL194" i="6"/>
  <c r="AM194" i="6"/>
  <c r="AN194" i="6"/>
  <c r="AO194" i="6"/>
  <c r="AP194" i="6"/>
  <c r="AQ194" i="6"/>
  <c r="AR194" i="6"/>
  <c r="AS194" i="6"/>
  <c r="AJ195" i="6"/>
  <c r="AK195" i="6"/>
  <c r="AL195" i="6"/>
  <c r="AM195" i="6"/>
  <c r="AN195" i="6"/>
  <c r="AO195" i="6"/>
  <c r="AP195" i="6"/>
  <c r="AQ195" i="6"/>
  <c r="AR195" i="6"/>
  <c r="AS195" i="6"/>
  <c r="AJ196" i="6"/>
  <c r="AK196" i="6"/>
  <c r="AL196" i="6"/>
  <c r="AM196" i="6"/>
  <c r="AN196" i="6"/>
  <c r="AO196" i="6"/>
  <c r="AP196" i="6"/>
  <c r="AQ196" i="6"/>
  <c r="AR196" i="6"/>
  <c r="AS196" i="6"/>
  <c r="AJ197" i="6"/>
  <c r="AK197" i="6"/>
  <c r="AL197" i="6"/>
  <c r="AM197" i="6"/>
  <c r="AN197" i="6"/>
  <c r="AO197" i="6"/>
  <c r="AP197" i="6"/>
  <c r="AQ197" i="6"/>
  <c r="AR197" i="6"/>
  <c r="AS197" i="6"/>
  <c r="AJ198" i="6"/>
  <c r="AK198" i="6"/>
  <c r="AL198" i="6"/>
  <c r="AM198" i="6"/>
  <c r="AN198" i="6"/>
  <c r="AO198" i="6"/>
  <c r="AP198" i="6"/>
  <c r="AQ198" i="6"/>
  <c r="AR198" i="6"/>
  <c r="AS198" i="6"/>
  <c r="AJ199" i="6"/>
  <c r="AK199" i="6"/>
  <c r="AL199" i="6"/>
  <c r="AM199" i="6"/>
  <c r="AN199" i="6"/>
  <c r="AO199" i="6"/>
  <c r="AP199" i="6"/>
  <c r="AQ199" i="6"/>
  <c r="AR199" i="6"/>
  <c r="AS199" i="6"/>
  <c r="AJ200" i="6"/>
  <c r="AK200" i="6"/>
  <c r="AL200" i="6"/>
  <c r="AM200" i="6"/>
  <c r="AN200" i="6"/>
  <c r="AO200" i="6"/>
  <c r="AP200" i="6"/>
  <c r="AQ200" i="6"/>
  <c r="AR200" i="6"/>
  <c r="AS200" i="6"/>
  <c r="AJ201" i="6"/>
  <c r="AK201" i="6"/>
  <c r="AL201" i="6"/>
  <c r="AM201" i="6"/>
  <c r="AN201" i="6"/>
  <c r="AO201" i="6"/>
  <c r="AP201" i="6"/>
  <c r="AQ201" i="6"/>
  <c r="AR201" i="6"/>
  <c r="AS201" i="6"/>
  <c r="AJ202" i="6"/>
  <c r="AK202" i="6"/>
  <c r="AL202" i="6"/>
  <c r="AM202" i="6"/>
  <c r="AN202" i="6"/>
  <c r="AO202" i="6"/>
  <c r="AP202" i="6"/>
  <c r="AQ202" i="6"/>
  <c r="AR202" i="6"/>
  <c r="AS202" i="6"/>
  <c r="AJ203" i="6"/>
  <c r="AK203" i="6"/>
  <c r="AL203" i="6"/>
  <c r="AM203" i="6"/>
  <c r="AN203" i="6"/>
  <c r="AO203" i="6"/>
  <c r="AP203" i="6"/>
  <c r="AQ203" i="6"/>
  <c r="AR203" i="6"/>
  <c r="AS203" i="6"/>
  <c r="AJ204" i="6"/>
  <c r="AK204" i="6"/>
  <c r="AL204" i="6"/>
  <c r="AM204" i="6"/>
  <c r="AN204" i="6"/>
  <c r="AO204" i="6"/>
  <c r="AP204" i="6"/>
  <c r="AQ204" i="6"/>
  <c r="AR204" i="6"/>
  <c r="AS204" i="6"/>
  <c r="AJ205" i="6"/>
  <c r="AK205" i="6"/>
  <c r="AL205" i="6"/>
  <c r="AM205" i="6"/>
  <c r="AN205" i="6"/>
  <c r="AO205" i="6"/>
  <c r="AP205" i="6"/>
  <c r="AQ205" i="6"/>
  <c r="AR205" i="6"/>
  <c r="AS205" i="6"/>
  <c r="AJ206" i="6"/>
  <c r="AK206" i="6"/>
  <c r="AL206" i="6"/>
  <c r="AM206" i="6"/>
  <c r="AN206" i="6"/>
  <c r="AO206" i="6"/>
  <c r="AP206" i="6"/>
  <c r="AQ206" i="6"/>
  <c r="AR206" i="6"/>
  <c r="AS206" i="6"/>
  <c r="AJ207" i="6"/>
  <c r="AK207" i="6"/>
  <c r="AL207" i="6"/>
  <c r="AM207" i="6"/>
  <c r="AN207" i="6"/>
  <c r="AO207" i="6"/>
  <c r="AP207" i="6"/>
  <c r="AQ207" i="6"/>
  <c r="AR207" i="6"/>
  <c r="AS207" i="6"/>
  <c r="AJ208" i="6"/>
  <c r="AK208" i="6"/>
  <c r="AL208" i="6"/>
  <c r="AM208" i="6"/>
  <c r="AN208" i="6"/>
  <c r="AO208" i="6"/>
  <c r="AP208" i="6"/>
  <c r="AQ208" i="6"/>
  <c r="AR208" i="6"/>
  <c r="AS208" i="6"/>
  <c r="AJ209" i="6"/>
  <c r="AK209" i="6"/>
  <c r="AL209" i="6"/>
  <c r="AM209" i="6"/>
  <c r="AN209" i="6"/>
  <c r="AO209" i="6"/>
  <c r="AP209" i="6"/>
  <c r="AQ209" i="6"/>
  <c r="AR209" i="6"/>
  <c r="AS209" i="6"/>
  <c r="AJ210" i="6"/>
  <c r="AK210" i="6"/>
  <c r="AL210" i="6"/>
  <c r="AM210" i="6"/>
  <c r="AN210" i="6"/>
  <c r="AO210" i="6"/>
  <c r="AP210" i="6"/>
  <c r="AQ210" i="6"/>
  <c r="AR210" i="6"/>
  <c r="AS210" i="6"/>
  <c r="AJ211" i="6"/>
  <c r="AK211" i="6"/>
  <c r="AL211" i="6"/>
  <c r="AM211" i="6"/>
  <c r="AN211" i="6"/>
  <c r="AO211" i="6"/>
  <c r="AP211" i="6"/>
  <c r="AQ211" i="6"/>
  <c r="AR211" i="6"/>
  <c r="AS211" i="6"/>
  <c r="AJ212" i="6"/>
  <c r="AK212" i="6"/>
  <c r="AL212" i="6"/>
  <c r="AM212" i="6"/>
  <c r="AN212" i="6"/>
  <c r="AO212" i="6"/>
  <c r="AP212" i="6"/>
  <c r="AQ212" i="6"/>
  <c r="AR212" i="6"/>
  <c r="AS212" i="6"/>
  <c r="AJ213" i="6"/>
  <c r="AK213" i="6"/>
  <c r="AL213" i="6"/>
  <c r="AM213" i="6"/>
  <c r="AN213" i="6"/>
  <c r="AO213" i="6"/>
  <c r="AP213" i="6"/>
  <c r="AQ213" i="6"/>
  <c r="AR213" i="6"/>
  <c r="AS213" i="6"/>
  <c r="AJ214" i="6"/>
  <c r="AK214" i="6"/>
  <c r="AL214" i="6"/>
  <c r="AM214" i="6"/>
  <c r="AN214" i="6"/>
  <c r="AO214" i="6"/>
  <c r="AP214" i="6"/>
  <c r="AQ214" i="6"/>
  <c r="AR214" i="6"/>
  <c r="AS214" i="6"/>
  <c r="AJ215" i="6"/>
  <c r="AK215" i="6"/>
  <c r="AL215" i="6"/>
  <c r="AM215" i="6"/>
  <c r="AN215" i="6"/>
  <c r="AO215" i="6"/>
  <c r="AP215" i="6"/>
  <c r="AQ215" i="6"/>
  <c r="AR215" i="6"/>
  <c r="AS215" i="6"/>
  <c r="AJ216" i="6"/>
  <c r="AK216" i="6"/>
  <c r="AL216" i="6"/>
  <c r="AM216" i="6"/>
  <c r="AN216" i="6"/>
  <c r="AO216" i="6"/>
  <c r="AP216" i="6"/>
  <c r="AQ216" i="6"/>
  <c r="AR216" i="6"/>
  <c r="AS216" i="6"/>
  <c r="AJ217" i="6"/>
  <c r="AK217" i="6"/>
  <c r="AL217" i="6"/>
  <c r="AM217" i="6"/>
  <c r="AN217" i="6"/>
  <c r="AO217" i="6"/>
  <c r="AP217" i="6"/>
  <c r="AQ217" i="6"/>
  <c r="AR217" i="6"/>
  <c r="AS217" i="6"/>
  <c r="AJ218" i="6"/>
  <c r="AK218" i="6"/>
  <c r="AL218" i="6"/>
  <c r="AM218" i="6"/>
  <c r="AN218" i="6"/>
  <c r="AO218" i="6"/>
  <c r="AP218" i="6"/>
  <c r="AQ218" i="6"/>
  <c r="AR218" i="6"/>
  <c r="AS218" i="6"/>
  <c r="AJ219" i="6"/>
  <c r="AK219" i="6"/>
  <c r="AL219" i="6"/>
  <c r="AM219" i="6"/>
  <c r="AN219" i="6"/>
  <c r="AO219" i="6"/>
  <c r="AP219" i="6"/>
  <c r="AQ219" i="6"/>
  <c r="AR219" i="6"/>
  <c r="AS219" i="6"/>
  <c r="AJ220" i="6"/>
  <c r="AK220" i="6"/>
  <c r="AL220" i="6"/>
  <c r="AM220" i="6"/>
  <c r="AN220" i="6"/>
  <c r="AO220" i="6"/>
  <c r="AP220" i="6"/>
  <c r="AQ220" i="6"/>
  <c r="AR220" i="6"/>
  <c r="AS220" i="6"/>
  <c r="AJ221" i="6"/>
  <c r="AK221" i="6"/>
  <c r="AL221" i="6"/>
  <c r="AM221" i="6"/>
  <c r="AN221" i="6"/>
  <c r="AO221" i="6"/>
  <c r="AP221" i="6"/>
  <c r="AQ221" i="6"/>
  <c r="AR221" i="6"/>
  <c r="AS221" i="6"/>
  <c r="AJ222" i="6"/>
  <c r="AK222" i="6"/>
  <c r="AL222" i="6"/>
  <c r="AM222" i="6"/>
  <c r="AN222" i="6"/>
  <c r="AO222" i="6"/>
  <c r="AP222" i="6"/>
  <c r="AQ222" i="6"/>
  <c r="AR222" i="6"/>
  <c r="AS222" i="6"/>
  <c r="AJ223" i="6"/>
  <c r="AK223" i="6"/>
  <c r="AL223" i="6"/>
  <c r="AM223" i="6"/>
  <c r="AN223" i="6"/>
  <c r="AO223" i="6"/>
  <c r="AP223" i="6"/>
  <c r="AQ223" i="6"/>
  <c r="AR223" i="6"/>
  <c r="AS223" i="6"/>
  <c r="AJ224" i="6"/>
  <c r="AK224" i="6"/>
  <c r="AL224" i="6"/>
  <c r="AM224" i="6"/>
  <c r="AN224" i="6"/>
  <c r="AO224" i="6"/>
  <c r="AP224" i="6"/>
  <c r="AQ224" i="6"/>
  <c r="AR224" i="6"/>
  <c r="AS224" i="6"/>
  <c r="AJ225" i="6"/>
  <c r="AK225" i="6"/>
  <c r="AL225" i="6"/>
  <c r="AM225" i="6"/>
  <c r="AN225" i="6"/>
  <c r="AO225" i="6"/>
  <c r="AP225" i="6"/>
  <c r="AQ225" i="6"/>
  <c r="AR225" i="6"/>
  <c r="AS225" i="6"/>
  <c r="AJ226" i="6"/>
  <c r="AK226" i="6"/>
  <c r="AL226" i="6"/>
  <c r="AM226" i="6"/>
  <c r="AN226" i="6"/>
  <c r="AO226" i="6"/>
  <c r="AP226" i="6"/>
  <c r="AQ226" i="6"/>
  <c r="AR226" i="6"/>
  <c r="AS226" i="6"/>
  <c r="AJ227" i="6"/>
  <c r="AK227" i="6"/>
  <c r="AL227" i="6"/>
  <c r="AM227" i="6"/>
  <c r="AN227" i="6"/>
  <c r="AO227" i="6"/>
  <c r="AP227" i="6"/>
  <c r="AQ227" i="6"/>
  <c r="AR227" i="6"/>
  <c r="AS227" i="6"/>
  <c r="AJ228" i="6"/>
  <c r="AK228" i="6"/>
  <c r="AL228" i="6"/>
  <c r="AM228" i="6"/>
  <c r="AN228" i="6"/>
  <c r="AO228" i="6"/>
  <c r="AP228" i="6"/>
  <c r="AQ228" i="6"/>
  <c r="AR228" i="6"/>
  <c r="AS228" i="6"/>
  <c r="AJ229" i="6"/>
  <c r="AK229" i="6"/>
  <c r="AL229" i="6"/>
  <c r="AM229" i="6"/>
  <c r="AN229" i="6"/>
  <c r="AO229" i="6"/>
  <c r="AP229" i="6"/>
  <c r="AQ229" i="6"/>
  <c r="AR229" i="6"/>
  <c r="AS229" i="6"/>
  <c r="AJ230" i="6"/>
  <c r="AK230" i="6"/>
  <c r="AL230" i="6"/>
  <c r="AM230" i="6"/>
  <c r="AN230" i="6"/>
  <c r="AO230" i="6"/>
  <c r="AP230" i="6"/>
  <c r="AQ230" i="6"/>
  <c r="AR230" i="6"/>
  <c r="AS230" i="6"/>
  <c r="AJ231" i="6"/>
  <c r="AK231" i="6"/>
  <c r="AL231" i="6"/>
  <c r="AM231" i="6"/>
  <c r="AN231" i="6"/>
  <c r="AO231" i="6"/>
  <c r="AP231" i="6"/>
  <c r="AQ231" i="6"/>
  <c r="AR231" i="6"/>
  <c r="AS231" i="6"/>
  <c r="AJ232" i="6"/>
  <c r="AK232" i="6"/>
  <c r="AL232" i="6"/>
  <c r="AM232" i="6"/>
  <c r="AN232" i="6"/>
  <c r="AO232" i="6"/>
  <c r="AP232" i="6"/>
  <c r="AQ232" i="6"/>
  <c r="AR232" i="6"/>
  <c r="AS232" i="6"/>
  <c r="AJ233" i="6"/>
  <c r="AK233" i="6"/>
  <c r="AL233" i="6"/>
  <c r="AM233" i="6"/>
  <c r="AN233" i="6"/>
  <c r="AO233" i="6"/>
  <c r="AP233" i="6"/>
  <c r="AQ233" i="6"/>
  <c r="AR233" i="6"/>
  <c r="AS233" i="6"/>
  <c r="AJ234" i="6"/>
  <c r="AK234" i="6"/>
  <c r="AL234" i="6"/>
  <c r="AM234" i="6"/>
  <c r="AN234" i="6"/>
  <c r="AO234" i="6"/>
  <c r="AP234" i="6"/>
  <c r="AQ234" i="6"/>
  <c r="AR234" i="6"/>
  <c r="AS234" i="6"/>
  <c r="AJ235" i="6"/>
  <c r="AK235" i="6"/>
  <c r="AL235" i="6"/>
  <c r="AM235" i="6"/>
  <c r="AN235" i="6"/>
  <c r="AO235" i="6"/>
  <c r="AP235" i="6"/>
  <c r="AQ235" i="6"/>
  <c r="AR235" i="6"/>
  <c r="AS235" i="6"/>
  <c r="AJ236" i="6"/>
  <c r="AK236" i="6"/>
  <c r="AL236" i="6"/>
  <c r="AM236" i="6"/>
  <c r="AN236" i="6"/>
  <c r="AO236" i="6"/>
  <c r="AP236" i="6"/>
  <c r="AQ236" i="6"/>
  <c r="AR236" i="6"/>
  <c r="AS236" i="6"/>
  <c r="AJ237" i="6"/>
  <c r="AK237" i="6"/>
  <c r="AL237" i="6"/>
  <c r="AM237" i="6"/>
  <c r="AN237" i="6"/>
  <c r="AO237" i="6"/>
  <c r="AP237" i="6"/>
  <c r="AQ237" i="6"/>
  <c r="AR237" i="6"/>
  <c r="AS237" i="6"/>
  <c r="AJ238" i="6"/>
  <c r="AK238" i="6"/>
  <c r="AL238" i="6"/>
  <c r="AM238" i="6"/>
  <c r="AN238" i="6"/>
  <c r="AO238" i="6"/>
  <c r="AP238" i="6"/>
  <c r="AQ238" i="6"/>
  <c r="AR238" i="6"/>
  <c r="AS238" i="6"/>
  <c r="AJ239" i="6"/>
  <c r="AK239" i="6"/>
  <c r="AL239" i="6"/>
  <c r="AM239" i="6"/>
  <c r="AN239" i="6"/>
  <c r="AO239" i="6"/>
  <c r="AP239" i="6"/>
  <c r="AQ239" i="6"/>
  <c r="AR239" i="6"/>
  <c r="AS239" i="6"/>
  <c r="AJ240" i="6"/>
  <c r="AK240" i="6"/>
  <c r="AL240" i="6"/>
  <c r="AM240" i="6"/>
  <c r="AN240" i="6"/>
  <c r="AO240" i="6"/>
  <c r="AP240" i="6"/>
  <c r="AQ240" i="6"/>
  <c r="AR240" i="6"/>
  <c r="AS240" i="6"/>
  <c r="AJ241" i="6"/>
  <c r="AK241" i="6"/>
  <c r="AL241" i="6"/>
  <c r="AM241" i="6"/>
  <c r="AN241" i="6"/>
  <c r="AO241" i="6"/>
  <c r="AP241" i="6"/>
  <c r="AQ241" i="6"/>
  <c r="AR241" i="6"/>
  <c r="AS241" i="6"/>
  <c r="AJ242" i="6"/>
  <c r="AK242" i="6"/>
  <c r="AL242" i="6"/>
  <c r="AM242" i="6"/>
  <c r="AN242" i="6"/>
  <c r="AO242" i="6"/>
  <c r="AP242" i="6"/>
  <c r="AQ242" i="6"/>
  <c r="AR242" i="6"/>
  <c r="AS242" i="6"/>
  <c r="AJ243" i="6"/>
  <c r="AK243" i="6"/>
  <c r="AL243" i="6"/>
  <c r="AM243" i="6"/>
  <c r="AN243" i="6"/>
  <c r="AO243" i="6"/>
  <c r="AP243" i="6"/>
  <c r="AQ243" i="6"/>
  <c r="AR243" i="6"/>
  <c r="AS243" i="6"/>
  <c r="AJ244" i="6"/>
  <c r="AK244" i="6"/>
  <c r="AL244" i="6"/>
  <c r="AM244" i="6"/>
  <c r="AN244" i="6"/>
  <c r="AO244" i="6"/>
  <c r="AP244" i="6"/>
  <c r="AQ244" i="6"/>
  <c r="AR244" i="6"/>
  <c r="AS244" i="6"/>
  <c r="AJ245" i="6"/>
  <c r="AK245" i="6"/>
  <c r="AL245" i="6"/>
  <c r="AM245" i="6"/>
  <c r="AN245" i="6"/>
  <c r="AO245" i="6"/>
  <c r="AP245" i="6"/>
  <c r="AQ245" i="6"/>
  <c r="AR245" i="6"/>
  <c r="AS245" i="6"/>
  <c r="AJ246" i="6"/>
  <c r="AK246" i="6"/>
  <c r="AL246" i="6"/>
  <c r="AM246" i="6"/>
  <c r="AN246" i="6"/>
  <c r="AO246" i="6"/>
  <c r="AP246" i="6"/>
  <c r="AQ246" i="6"/>
  <c r="AR246" i="6"/>
  <c r="AS246" i="6"/>
  <c r="AJ247" i="6"/>
  <c r="AK247" i="6"/>
  <c r="AL247" i="6"/>
  <c r="AM247" i="6"/>
  <c r="AN247" i="6"/>
  <c r="AO247" i="6"/>
  <c r="AP247" i="6"/>
  <c r="AQ247" i="6"/>
  <c r="AR247" i="6"/>
  <c r="AS247" i="6"/>
  <c r="AJ248" i="6"/>
  <c r="AK248" i="6"/>
  <c r="AL248" i="6"/>
  <c r="AM248" i="6"/>
  <c r="AN248" i="6"/>
  <c r="AO248" i="6"/>
  <c r="AP248" i="6"/>
  <c r="AQ248" i="6"/>
  <c r="AR248" i="6"/>
  <c r="AS248" i="6"/>
  <c r="AJ249" i="6"/>
  <c r="AK249" i="6"/>
  <c r="AL249" i="6"/>
  <c r="AM249" i="6"/>
  <c r="AN249" i="6"/>
  <c r="AO249" i="6"/>
  <c r="AP249" i="6"/>
  <c r="AQ249" i="6"/>
  <c r="AR249" i="6"/>
  <c r="AS249" i="6"/>
  <c r="AJ250" i="6"/>
  <c r="AK250" i="6"/>
  <c r="AL250" i="6"/>
  <c r="AM250" i="6"/>
  <c r="AN250" i="6"/>
  <c r="AO250" i="6"/>
  <c r="AP250" i="6"/>
  <c r="AQ250" i="6"/>
  <c r="AR250" i="6"/>
  <c r="AS250" i="6"/>
  <c r="AJ251" i="6"/>
  <c r="AK251" i="6"/>
  <c r="AL251" i="6"/>
  <c r="AM251" i="6"/>
  <c r="AN251" i="6"/>
  <c r="AO251" i="6"/>
  <c r="AP251" i="6"/>
  <c r="AQ251" i="6"/>
  <c r="AR251" i="6"/>
  <c r="AS251" i="6"/>
  <c r="AJ252" i="6"/>
  <c r="AK252" i="6"/>
  <c r="AL252" i="6"/>
  <c r="AM252" i="6"/>
  <c r="AN252" i="6"/>
  <c r="AO252" i="6"/>
  <c r="AP252" i="6"/>
  <c r="AQ252" i="6"/>
  <c r="AR252" i="6"/>
  <c r="AS252" i="6"/>
  <c r="AJ253" i="6"/>
  <c r="AK253" i="6"/>
  <c r="AL253" i="6"/>
  <c r="AM253" i="6"/>
  <c r="AN253" i="6"/>
  <c r="AO253" i="6"/>
  <c r="AP253" i="6"/>
  <c r="AQ253" i="6"/>
  <c r="AR253" i="6"/>
  <c r="AS253" i="6"/>
  <c r="AJ254" i="6"/>
  <c r="AK254" i="6"/>
  <c r="AL254" i="6"/>
  <c r="AM254" i="6"/>
  <c r="AN254" i="6"/>
  <c r="AO254" i="6"/>
  <c r="AP254" i="6"/>
  <c r="AQ254" i="6"/>
  <c r="AR254" i="6"/>
  <c r="AS254" i="6"/>
  <c r="AJ255" i="6"/>
  <c r="AK255" i="6"/>
  <c r="AL255" i="6"/>
  <c r="AM255" i="6"/>
  <c r="AN255" i="6"/>
  <c r="AO255" i="6"/>
  <c r="AP255" i="6"/>
  <c r="AQ255" i="6"/>
  <c r="AR255" i="6"/>
  <c r="AS255" i="6"/>
  <c r="AJ256" i="6"/>
  <c r="AK256" i="6"/>
  <c r="AL256" i="6"/>
  <c r="AM256" i="6"/>
  <c r="AN256" i="6"/>
  <c r="AO256" i="6"/>
  <c r="AP256" i="6"/>
  <c r="AQ256" i="6"/>
  <c r="AR256" i="6"/>
  <c r="AS256" i="6"/>
  <c r="AJ257" i="6"/>
  <c r="AK257" i="6"/>
  <c r="AL257" i="6"/>
  <c r="AM257" i="6"/>
  <c r="AN257" i="6"/>
  <c r="AO257" i="6"/>
  <c r="AP257" i="6"/>
  <c r="AQ257" i="6"/>
  <c r="AR257" i="6"/>
  <c r="AS257" i="6"/>
  <c r="AJ258" i="6"/>
  <c r="AK258" i="6"/>
  <c r="AL258" i="6"/>
  <c r="AM258" i="6"/>
  <c r="AN258" i="6"/>
  <c r="AO258" i="6"/>
  <c r="AP258" i="6"/>
  <c r="AQ258" i="6"/>
  <c r="AR258" i="6"/>
  <c r="AS258" i="6"/>
  <c r="AJ259" i="6"/>
  <c r="AK259" i="6"/>
  <c r="AL259" i="6"/>
  <c r="AM259" i="6"/>
  <c r="AN259" i="6"/>
  <c r="AO259" i="6"/>
  <c r="AP259" i="6"/>
  <c r="AQ259" i="6"/>
  <c r="AR259" i="6"/>
  <c r="AS259" i="6"/>
  <c r="AJ260" i="6"/>
  <c r="AK260" i="6"/>
  <c r="AL260" i="6"/>
  <c r="AM260" i="6"/>
  <c r="AN260" i="6"/>
  <c r="AO260" i="6"/>
  <c r="AP260" i="6"/>
  <c r="AQ260" i="6"/>
  <c r="AR260" i="6"/>
  <c r="AS260" i="6"/>
  <c r="AJ261" i="6"/>
  <c r="AK261" i="6"/>
  <c r="AL261" i="6"/>
  <c r="AM261" i="6"/>
  <c r="AN261" i="6"/>
  <c r="AO261" i="6"/>
  <c r="AP261" i="6"/>
  <c r="AQ261" i="6"/>
  <c r="AR261" i="6"/>
  <c r="AS261" i="6"/>
  <c r="AJ262" i="6"/>
  <c r="AK262" i="6"/>
  <c r="AL262" i="6"/>
  <c r="AM262" i="6"/>
  <c r="AN262" i="6"/>
  <c r="AO262" i="6"/>
  <c r="AP262" i="6"/>
  <c r="AQ262" i="6"/>
  <c r="AR262" i="6"/>
  <c r="AS262" i="6"/>
  <c r="AJ263" i="6"/>
  <c r="AK263" i="6"/>
  <c r="AL263" i="6"/>
  <c r="AM263" i="6"/>
  <c r="AN263" i="6"/>
  <c r="AO263" i="6"/>
  <c r="AP263" i="6"/>
  <c r="AQ263" i="6"/>
  <c r="AR263" i="6"/>
  <c r="AS263" i="6"/>
  <c r="AJ264" i="6"/>
  <c r="AK264" i="6"/>
  <c r="AL264" i="6"/>
  <c r="AM264" i="6"/>
  <c r="AN264" i="6"/>
  <c r="AO264" i="6"/>
  <c r="AP264" i="6"/>
  <c r="AQ264" i="6"/>
  <c r="AR264" i="6"/>
  <c r="AS264" i="6"/>
  <c r="AJ265" i="6"/>
  <c r="AK265" i="6"/>
  <c r="AL265" i="6"/>
  <c r="AM265" i="6"/>
  <c r="AN265" i="6"/>
  <c r="AO265" i="6"/>
  <c r="AP265" i="6"/>
  <c r="AQ265" i="6"/>
  <c r="AR265" i="6"/>
  <c r="AS265" i="6"/>
  <c r="AJ266" i="6"/>
  <c r="AK266" i="6"/>
  <c r="AL266" i="6"/>
  <c r="AM266" i="6"/>
  <c r="AN266" i="6"/>
  <c r="AO266" i="6"/>
  <c r="AP266" i="6"/>
  <c r="AQ266" i="6"/>
  <c r="AR266" i="6"/>
  <c r="AS266" i="6"/>
  <c r="AJ267" i="6"/>
  <c r="AK267" i="6"/>
  <c r="AL267" i="6"/>
  <c r="AM267" i="6"/>
  <c r="AN267" i="6"/>
  <c r="AO267" i="6"/>
  <c r="AP267" i="6"/>
  <c r="AQ267" i="6"/>
  <c r="AR267" i="6"/>
  <c r="AS267" i="6"/>
  <c r="AJ268" i="6"/>
  <c r="AK268" i="6"/>
  <c r="AL268" i="6"/>
  <c r="AM268" i="6"/>
  <c r="AN268" i="6"/>
  <c r="AO268" i="6"/>
  <c r="AP268" i="6"/>
  <c r="AQ268" i="6"/>
  <c r="AR268" i="6"/>
  <c r="AS268" i="6"/>
  <c r="AJ269" i="6"/>
  <c r="AK269" i="6"/>
  <c r="AL269" i="6"/>
  <c r="AM269" i="6"/>
  <c r="AN269" i="6"/>
  <c r="AO269" i="6"/>
  <c r="AP269" i="6"/>
  <c r="AQ269" i="6"/>
  <c r="AR269" i="6"/>
  <c r="AS269" i="6"/>
  <c r="AJ270" i="6"/>
  <c r="AK270" i="6"/>
  <c r="AL270" i="6"/>
  <c r="AM270" i="6"/>
  <c r="AN270" i="6"/>
  <c r="AO270" i="6"/>
  <c r="AP270" i="6"/>
  <c r="AQ270" i="6"/>
  <c r="AR270" i="6"/>
  <c r="AS270" i="6"/>
  <c r="AJ271" i="6"/>
  <c r="AK271" i="6"/>
  <c r="AL271" i="6"/>
  <c r="AM271" i="6"/>
  <c r="AN271" i="6"/>
  <c r="AO271" i="6"/>
  <c r="AP271" i="6"/>
  <c r="AQ271" i="6"/>
  <c r="AR271" i="6"/>
  <c r="AS271" i="6"/>
  <c r="AJ272" i="6"/>
  <c r="AK272" i="6"/>
  <c r="AL272" i="6"/>
  <c r="AM272" i="6"/>
  <c r="AN272" i="6"/>
  <c r="AO272" i="6"/>
  <c r="AP272" i="6"/>
  <c r="AQ272" i="6"/>
  <c r="AR272" i="6"/>
  <c r="AS272" i="6"/>
  <c r="AJ273" i="6"/>
  <c r="AK273" i="6"/>
  <c r="AL273" i="6"/>
  <c r="AM273" i="6"/>
  <c r="AN273" i="6"/>
  <c r="AO273" i="6"/>
  <c r="AP273" i="6"/>
  <c r="AQ273" i="6"/>
  <c r="AR273" i="6"/>
  <c r="AS273" i="6"/>
  <c r="AJ274" i="6"/>
  <c r="AK274" i="6"/>
  <c r="AL274" i="6"/>
  <c r="AM274" i="6"/>
  <c r="AN274" i="6"/>
  <c r="AO274" i="6"/>
  <c r="AP274" i="6"/>
  <c r="AQ274" i="6"/>
  <c r="AR274" i="6"/>
  <c r="AS274" i="6"/>
  <c r="AJ275" i="6"/>
  <c r="AK275" i="6"/>
  <c r="AL275" i="6"/>
  <c r="AM275" i="6"/>
  <c r="AN275" i="6"/>
  <c r="AO275" i="6"/>
  <c r="AP275" i="6"/>
  <c r="AQ275" i="6"/>
  <c r="AR275" i="6"/>
  <c r="AS275" i="6"/>
  <c r="AJ276" i="6"/>
  <c r="AK276" i="6"/>
  <c r="AL276" i="6"/>
  <c r="AM276" i="6"/>
  <c r="AN276" i="6"/>
  <c r="AO276" i="6"/>
  <c r="AP276" i="6"/>
  <c r="AQ276" i="6"/>
  <c r="AR276" i="6"/>
  <c r="AS276" i="6"/>
  <c r="AJ277" i="6"/>
  <c r="AK277" i="6"/>
  <c r="AL277" i="6"/>
  <c r="AM277" i="6"/>
  <c r="AN277" i="6"/>
  <c r="AO277" i="6"/>
  <c r="AP277" i="6"/>
  <c r="AQ277" i="6"/>
  <c r="AR277" i="6"/>
  <c r="AS277" i="6"/>
  <c r="AJ278" i="6"/>
  <c r="AK278" i="6"/>
  <c r="AL278" i="6"/>
  <c r="AM278" i="6"/>
  <c r="AN278" i="6"/>
  <c r="AO278" i="6"/>
  <c r="AP278" i="6"/>
  <c r="AQ278" i="6"/>
  <c r="AR278" i="6"/>
  <c r="AS278" i="6"/>
  <c r="AJ279" i="6"/>
  <c r="AK279" i="6"/>
  <c r="AL279" i="6"/>
  <c r="AM279" i="6"/>
  <c r="AN279" i="6"/>
  <c r="AO279" i="6"/>
  <c r="AP279" i="6"/>
  <c r="AQ279" i="6"/>
  <c r="AR279" i="6"/>
  <c r="AS279" i="6"/>
  <c r="AJ280" i="6"/>
  <c r="AK280" i="6"/>
  <c r="AL280" i="6"/>
  <c r="AM280" i="6"/>
  <c r="AN280" i="6"/>
  <c r="AO280" i="6"/>
  <c r="AP280" i="6"/>
  <c r="AQ280" i="6"/>
  <c r="AR280" i="6"/>
  <c r="AS280" i="6"/>
  <c r="AJ281" i="6"/>
  <c r="AK281" i="6"/>
  <c r="AL281" i="6"/>
  <c r="AM281" i="6"/>
  <c r="AN281" i="6"/>
  <c r="AO281" i="6"/>
  <c r="AP281" i="6"/>
  <c r="AQ281" i="6"/>
  <c r="AR281" i="6"/>
  <c r="AS281" i="6"/>
  <c r="AJ282" i="6"/>
  <c r="AK282" i="6"/>
  <c r="AL282" i="6"/>
  <c r="AM282" i="6"/>
  <c r="AN282" i="6"/>
  <c r="AO282" i="6"/>
  <c r="AP282" i="6"/>
  <c r="AQ282" i="6"/>
  <c r="AR282" i="6"/>
  <c r="AS282" i="6"/>
  <c r="AJ283" i="6"/>
  <c r="AK283" i="6"/>
  <c r="AL283" i="6"/>
  <c r="AM283" i="6"/>
  <c r="AN283" i="6"/>
  <c r="AO283" i="6"/>
  <c r="AP283" i="6"/>
  <c r="AQ283" i="6"/>
  <c r="AR283" i="6"/>
  <c r="AS283" i="6"/>
  <c r="AJ284" i="6"/>
  <c r="AK284" i="6"/>
  <c r="AL284" i="6"/>
  <c r="AM284" i="6"/>
  <c r="AN284" i="6"/>
  <c r="AO284" i="6"/>
  <c r="AP284" i="6"/>
  <c r="AQ284" i="6"/>
  <c r="AR284" i="6"/>
  <c r="AS284" i="6"/>
  <c r="AJ285" i="6"/>
  <c r="AK285" i="6"/>
  <c r="AL285" i="6"/>
  <c r="AM285" i="6"/>
  <c r="AN285" i="6"/>
  <c r="AO285" i="6"/>
  <c r="AP285" i="6"/>
  <c r="AQ285" i="6"/>
  <c r="AR285" i="6"/>
  <c r="AS285" i="6"/>
  <c r="AJ286" i="6"/>
  <c r="AK286" i="6"/>
  <c r="AL286" i="6"/>
  <c r="AM286" i="6"/>
  <c r="AN286" i="6"/>
  <c r="AO286" i="6"/>
  <c r="AP286" i="6"/>
  <c r="AQ286" i="6"/>
  <c r="AR286" i="6"/>
  <c r="AS286" i="6"/>
  <c r="AJ287" i="6"/>
  <c r="AK287" i="6"/>
  <c r="AL287" i="6"/>
  <c r="AM287" i="6"/>
  <c r="AN287" i="6"/>
  <c r="AO287" i="6"/>
  <c r="AP287" i="6"/>
  <c r="AQ287" i="6"/>
  <c r="AR287" i="6"/>
  <c r="AS287" i="6"/>
  <c r="AJ288" i="6"/>
  <c r="AK288" i="6"/>
  <c r="AL288" i="6"/>
  <c r="AM288" i="6"/>
  <c r="AN288" i="6"/>
  <c r="AO288" i="6"/>
  <c r="AP288" i="6"/>
  <c r="AQ288" i="6"/>
  <c r="AR288" i="6"/>
  <c r="AS288" i="6"/>
  <c r="AJ289" i="6"/>
  <c r="AK289" i="6"/>
  <c r="AL289" i="6"/>
  <c r="AM289" i="6"/>
  <c r="AN289" i="6"/>
  <c r="AO289" i="6"/>
  <c r="AP289" i="6"/>
  <c r="AQ289" i="6"/>
  <c r="AR289" i="6"/>
  <c r="AS289" i="6"/>
  <c r="AJ290" i="6"/>
  <c r="AK290" i="6"/>
  <c r="AL290" i="6"/>
  <c r="AM290" i="6"/>
  <c r="AN290" i="6"/>
  <c r="AO290" i="6"/>
  <c r="AP290" i="6"/>
  <c r="AQ290" i="6"/>
  <c r="AR290" i="6"/>
  <c r="AS290" i="6"/>
  <c r="AJ291" i="6"/>
  <c r="AK291" i="6"/>
  <c r="AL291" i="6"/>
  <c r="AM291" i="6"/>
  <c r="AN291" i="6"/>
  <c r="AO291" i="6"/>
  <c r="AP291" i="6"/>
  <c r="AQ291" i="6"/>
  <c r="AR291" i="6"/>
  <c r="AS291" i="6"/>
  <c r="AJ292" i="6"/>
  <c r="AK292" i="6"/>
  <c r="AL292" i="6"/>
  <c r="AM292" i="6"/>
  <c r="AN292" i="6"/>
  <c r="AO292" i="6"/>
  <c r="AP292" i="6"/>
  <c r="AQ292" i="6"/>
  <c r="AR292" i="6"/>
  <c r="AS292" i="6"/>
  <c r="AJ293" i="6"/>
  <c r="AK293" i="6"/>
  <c r="AL293" i="6"/>
  <c r="AM293" i="6"/>
  <c r="AN293" i="6"/>
  <c r="AO293" i="6"/>
  <c r="AP293" i="6"/>
  <c r="AQ293" i="6"/>
  <c r="AR293" i="6"/>
  <c r="AS293" i="6"/>
  <c r="AJ294" i="6"/>
  <c r="AK294" i="6"/>
  <c r="AL294" i="6"/>
  <c r="AM294" i="6"/>
  <c r="AN294" i="6"/>
  <c r="AO294" i="6"/>
  <c r="AP294" i="6"/>
  <c r="AQ294" i="6"/>
  <c r="AR294" i="6"/>
  <c r="AS294" i="6"/>
  <c r="AJ295" i="6"/>
  <c r="AK295" i="6"/>
  <c r="AL295" i="6"/>
  <c r="AM295" i="6"/>
  <c r="AN295" i="6"/>
  <c r="AO295" i="6"/>
  <c r="AP295" i="6"/>
  <c r="AQ295" i="6"/>
  <c r="AR295" i="6"/>
  <c r="AS295" i="6"/>
  <c r="AJ296" i="6"/>
  <c r="AK296" i="6"/>
  <c r="AL296" i="6"/>
  <c r="AM296" i="6"/>
  <c r="AN296" i="6"/>
  <c r="AO296" i="6"/>
  <c r="AP296" i="6"/>
  <c r="AQ296" i="6"/>
  <c r="AR296" i="6"/>
  <c r="AS296" i="6"/>
  <c r="AJ297" i="6"/>
  <c r="AK297" i="6"/>
  <c r="AL297" i="6"/>
  <c r="AM297" i="6"/>
  <c r="AN297" i="6"/>
  <c r="AO297" i="6"/>
  <c r="AP297" i="6"/>
  <c r="AQ297" i="6"/>
  <c r="AR297" i="6"/>
  <c r="AS297" i="6"/>
  <c r="AJ298" i="6"/>
  <c r="AK298" i="6"/>
  <c r="AL298" i="6"/>
  <c r="AM298" i="6"/>
  <c r="AN298" i="6"/>
  <c r="AO298" i="6"/>
  <c r="AP298" i="6"/>
  <c r="AQ298" i="6"/>
  <c r="AR298" i="6"/>
  <c r="AS298" i="6"/>
  <c r="AJ299" i="6"/>
  <c r="AK299" i="6"/>
  <c r="AL299" i="6"/>
  <c r="AM299" i="6"/>
  <c r="AN299" i="6"/>
  <c r="AO299" i="6"/>
  <c r="AP299" i="6"/>
  <c r="AQ299" i="6"/>
  <c r="AR299" i="6"/>
  <c r="AS299" i="6"/>
  <c r="AJ300" i="6"/>
  <c r="AK300" i="6"/>
  <c r="AL300" i="6"/>
  <c r="AM300" i="6"/>
  <c r="AN300" i="6"/>
  <c r="AO300" i="6"/>
  <c r="AP300" i="6"/>
  <c r="AQ300" i="6"/>
  <c r="AR300" i="6"/>
  <c r="AS300" i="6"/>
  <c r="AJ301" i="6"/>
  <c r="AK301" i="6"/>
  <c r="AL301" i="6"/>
  <c r="AM301" i="6"/>
  <c r="AN301" i="6"/>
  <c r="AO301" i="6"/>
  <c r="AP301" i="6"/>
  <c r="AQ301" i="6"/>
  <c r="AR301" i="6"/>
  <c r="AS301" i="6"/>
  <c r="AJ302" i="6"/>
  <c r="AK302" i="6"/>
  <c r="AL302" i="6"/>
  <c r="AM302" i="6"/>
  <c r="AN302" i="6"/>
  <c r="AO302" i="6"/>
  <c r="AP302" i="6"/>
  <c r="AQ302" i="6"/>
  <c r="AR302" i="6"/>
  <c r="AS302" i="6"/>
  <c r="AJ303" i="6"/>
  <c r="AK303" i="6"/>
  <c r="AL303" i="6"/>
  <c r="AM303" i="6"/>
  <c r="AN303" i="6"/>
  <c r="AO303" i="6"/>
  <c r="AP303" i="6"/>
  <c r="AQ303" i="6"/>
  <c r="AR303" i="6"/>
  <c r="AS303" i="6"/>
  <c r="AJ304" i="6"/>
  <c r="AK304" i="6"/>
  <c r="AL304" i="6"/>
  <c r="AM304" i="6"/>
  <c r="AN304" i="6"/>
  <c r="AO304" i="6"/>
  <c r="AP304" i="6"/>
  <c r="AQ304" i="6"/>
  <c r="AR304" i="6"/>
  <c r="AS304" i="6"/>
  <c r="AJ305" i="6"/>
  <c r="AK305" i="6"/>
  <c r="AL305" i="6"/>
  <c r="AM305" i="6"/>
  <c r="AN305" i="6"/>
  <c r="AO305" i="6"/>
  <c r="AP305" i="6"/>
  <c r="AQ305" i="6"/>
  <c r="AR305" i="6"/>
  <c r="AS305" i="6"/>
  <c r="AJ306" i="6"/>
  <c r="AK306" i="6"/>
  <c r="AL306" i="6"/>
  <c r="AM306" i="6"/>
  <c r="AN306" i="6"/>
  <c r="AO306" i="6"/>
  <c r="AP306" i="6"/>
  <c r="AQ306" i="6"/>
  <c r="AR306" i="6"/>
  <c r="AS306" i="6"/>
  <c r="AJ307" i="6"/>
  <c r="AK307" i="6"/>
  <c r="AL307" i="6"/>
  <c r="AM307" i="6"/>
  <c r="AN307" i="6"/>
  <c r="AO307" i="6"/>
  <c r="AP307" i="6"/>
  <c r="AQ307" i="6"/>
  <c r="AR307" i="6"/>
  <c r="AS307" i="6"/>
  <c r="AJ308" i="6"/>
  <c r="AK308" i="6"/>
  <c r="AL308" i="6"/>
  <c r="AM308" i="6"/>
  <c r="AN308" i="6"/>
  <c r="AO308" i="6"/>
  <c r="AP308" i="6"/>
  <c r="AQ308" i="6"/>
  <c r="AR308" i="6"/>
  <c r="AS308" i="6"/>
  <c r="AJ309" i="6"/>
  <c r="AK309" i="6"/>
  <c r="AL309" i="6"/>
  <c r="AM309" i="6"/>
  <c r="AN309" i="6"/>
  <c r="AO309" i="6"/>
  <c r="AP309" i="6"/>
  <c r="AQ309" i="6"/>
  <c r="AR309" i="6"/>
  <c r="AS309" i="6"/>
  <c r="AJ310" i="6"/>
  <c r="AK310" i="6"/>
  <c r="AL310" i="6"/>
  <c r="AM310" i="6"/>
  <c r="AN310" i="6"/>
  <c r="AO310" i="6"/>
  <c r="AP310" i="6"/>
  <c r="AQ310" i="6"/>
  <c r="AR310" i="6"/>
  <c r="AS310" i="6"/>
  <c r="AJ311" i="6"/>
  <c r="AK311" i="6"/>
  <c r="AL311" i="6"/>
  <c r="AM311" i="6"/>
  <c r="AN311" i="6"/>
  <c r="AO311" i="6"/>
  <c r="AP311" i="6"/>
  <c r="AQ311" i="6"/>
  <c r="AR311" i="6"/>
  <c r="AS311" i="6"/>
  <c r="AJ312" i="6"/>
  <c r="AK312" i="6"/>
  <c r="AL312" i="6"/>
  <c r="AM312" i="6"/>
  <c r="AN312" i="6"/>
  <c r="AO312" i="6"/>
  <c r="AP312" i="6"/>
  <c r="AQ312" i="6"/>
  <c r="AR312" i="6"/>
  <c r="AS312" i="6"/>
  <c r="AJ313" i="6"/>
  <c r="AK313" i="6"/>
  <c r="AL313" i="6"/>
  <c r="AM313" i="6"/>
  <c r="AN313" i="6"/>
  <c r="AO313" i="6"/>
  <c r="AP313" i="6"/>
  <c r="AQ313" i="6"/>
  <c r="AR313" i="6"/>
  <c r="AS313" i="6"/>
  <c r="AJ314" i="6"/>
  <c r="AK314" i="6"/>
  <c r="AL314" i="6"/>
  <c r="AM314" i="6"/>
  <c r="AN314" i="6"/>
  <c r="AO314" i="6"/>
  <c r="AP314" i="6"/>
  <c r="AQ314" i="6"/>
  <c r="AR314" i="6"/>
  <c r="AS314" i="6"/>
  <c r="AJ315" i="6"/>
  <c r="AK315" i="6"/>
  <c r="AL315" i="6"/>
  <c r="AM315" i="6"/>
  <c r="AN315" i="6"/>
  <c r="AO315" i="6"/>
  <c r="AP315" i="6"/>
  <c r="AQ315" i="6"/>
  <c r="AR315" i="6"/>
  <c r="AS315" i="6"/>
  <c r="AJ316" i="6"/>
  <c r="AK316" i="6"/>
  <c r="AL316" i="6"/>
  <c r="AM316" i="6"/>
  <c r="AN316" i="6"/>
  <c r="AO316" i="6"/>
  <c r="AP316" i="6"/>
  <c r="AQ316" i="6"/>
  <c r="AR316" i="6"/>
  <c r="AS316" i="6"/>
  <c r="AJ317" i="6"/>
  <c r="AK317" i="6"/>
  <c r="AL317" i="6"/>
  <c r="AM317" i="6"/>
  <c r="AN317" i="6"/>
  <c r="AO317" i="6"/>
  <c r="AP317" i="6"/>
  <c r="AQ317" i="6"/>
  <c r="AR317" i="6"/>
  <c r="AS317" i="6"/>
  <c r="AJ318" i="6"/>
  <c r="AK318" i="6"/>
  <c r="AL318" i="6"/>
  <c r="AM318" i="6"/>
  <c r="AN318" i="6"/>
  <c r="AO318" i="6"/>
  <c r="AP318" i="6"/>
  <c r="AQ318" i="6"/>
  <c r="AR318" i="6"/>
  <c r="AS318" i="6"/>
  <c r="AJ319" i="6"/>
  <c r="AK319" i="6"/>
  <c r="AL319" i="6"/>
  <c r="AM319" i="6"/>
  <c r="AN319" i="6"/>
  <c r="AO319" i="6"/>
  <c r="AP319" i="6"/>
  <c r="AQ319" i="6"/>
  <c r="AR319" i="6"/>
  <c r="AS319" i="6"/>
  <c r="AJ320" i="6"/>
  <c r="AK320" i="6"/>
  <c r="AL320" i="6"/>
  <c r="AM320" i="6"/>
  <c r="AN320" i="6"/>
  <c r="AO320" i="6"/>
  <c r="AP320" i="6"/>
  <c r="AQ320" i="6"/>
  <c r="AR320" i="6"/>
  <c r="AS320" i="6"/>
  <c r="AJ321" i="6"/>
  <c r="AK321" i="6"/>
  <c r="AL321" i="6"/>
  <c r="AM321" i="6"/>
  <c r="AN321" i="6"/>
  <c r="AO321" i="6"/>
  <c r="AP321" i="6"/>
  <c r="AQ321" i="6"/>
  <c r="AR321" i="6"/>
  <c r="AS321" i="6"/>
  <c r="AJ322" i="6"/>
  <c r="AK322" i="6"/>
  <c r="AL322" i="6"/>
  <c r="AM322" i="6"/>
  <c r="AN322" i="6"/>
  <c r="AO322" i="6"/>
  <c r="AP322" i="6"/>
  <c r="AQ322" i="6"/>
  <c r="AR322" i="6"/>
  <c r="AS322" i="6"/>
  <c r="AJ323" i="6"/>
  <c r="AK323" i="6"/>
  <c r="AL323" i="6"/>
  <c r="AM323" i="6"/>
  <c r="AN323" i="6"/>
  <c r="AO323" i="6"/>
  <c r="AP323" i="6"/>
  <c r="AQ323" i="6"/>
  <c r="AR323" i="6"/>
  <c r="AS323" i="6"/>
  <c r="AJ324" i="6"/>
  <c r="AK324" i="6"/>
  <c r="AL324" i="6"/>
  <c r="AM324" i="6"/>
  <c r="AN324" i="6"/>
  <c r="AO324" i="6"/>
  <c r="AP324" i="6"/>
  <c r="AQ324" i="6"/>
  <c r="AR324" i="6"/>
  <c r="AS324" i="6"/>
  <c r="AJ325" i="6"/>
  <c r="AK325" i="6"/>
  <c r="AL325" i="6"/>
  <c r="AM325" i="6"/>
  <c r="AN325" i="6"/>
  <c r="AO325" i="6"/>
  <c r="AP325" i="6"/>
  <c r="AQ325" i="6"/>
  <c r="AR325" i="6"/>
  <c r="AS325" i="6"/>
  <c r="AJ326" i="6"/>
  <c r="AK326" i="6"/>
  <c r="AL326" i="6"/>
  <c r="AM326" i="6"/>
  <c r="AN326" i="6"/>
  <c r="AO326" i="6"/>
  <c r="AP326" i="6"/>
  <c r="AQ326" i="6"/>
  <c r="AR326" i="6"/>
  <c r="AS326" i="6"/>
  <c r="AJ327" i="6"/>
  <c r="AK327" i="6"/>
  <c r="AL327" i="6"/>
  <c r="AM327" i="6"/>
  <c r="AN327" i="6"/>
  <c r="AO327" i="6"/>
  <c r="AP327" i="6"/>
  <c r="AQ327" i="6"/>
  <c r="AR327" i="6"/>
  <c r="AS327" i="6"/>
  <c r="AJ328" i="6"/>
  <c r="AK328" i="6"/>
  <c r="AL328" i="6"/>
  <c r="AM328" i="6"/>
  <c r="AN328" i="6"/>
  <c r="AO328" i="6"/>
  <c r="AP328" i="6"/>
  <c r="AQ328" i="6"/>
  <c r="AR328" i="6"/>
  <c r="AS328" i="6"/>
  <c r="AJ329" i="6"/>
  <c r="AK329" i="6"/>
  <c r="AL329" i="6"/>
  <c r="AM329" i="6"/>
  <c r="AN329" i="6"/>
  <c r="AO329" i="6"/>
  <c r="AP329" i="6"/>
  <c r="AQ329" i="6"/>
  <c r="AR329" i="6"/>
  <c r="AS329" i="6"/>
  <c r="AJ330" i="6"/>
  <c r="AK330" i="6"/>
  <c r="AL330" i="6"/>
  <c r="AM330" i="6"/>
  <c r="AN330" i="6"/>
  <c r="AO330" i="6"/>
  <c r="AP330" i="6"/>
  <c r="AQ330" i="6"/>
  <c r="AR330" i="6"/>
  <c r="AS330" i="6"/>
  <c r="AJ331" i="6"/>
  <c r="AK331" i="6"/>
  <c r="AL331" i="6"/>
  <c r="AM331" i="6"/>
  <c r="AN331" i="6"/>
  <c r="AO331" i="6"/>
  <c r="AP331" i="6"/>
  <c r="AQ331" i="6"/>
  <c r="AR331" i="6"/>
  <c r="AS331" i="6"/>
  <c r="AJ332" i="6"/>
  <c r="AK332" i="6"/>
  <c r="AL332" i="6"/>
  <c r="AM332" i="6"/>
  <c r="AN332" i="6"/>
  <c r="AO332" i="6"/>
  <c r="AP332" i="6"/>
  <c r="AQ332" i="6"/>
  <c r="AR332" i="6"/>
  <c r="AS332" i="6"/>
  <c r="AJ333" i="6"/>
  <c r="AK333" i="6"/>
  <c r="AL333" i="6"/>
  <c r="AM333" i="6"/>
  <c r="AN333" i="6"/>
  <c r="AO333" i="6"/>
  <c r="AP333" i="6"/>
  <c r="AQ333" i="6"/>
  <c r="AR333" i="6"/>
  <c r="AS333" i="6"/>
  <c r="AJ334" i="6"/>
  <c r="AK334" i="6"/>
  <c r="AL334" i="6"/>
  <c r="AM334" i="6"/>
  <c r="AN334" i="6"/>
  <c r="AO334" i="6"/>
  <c r="AP334" i="6"/>
  <c r="AQ334" i="6"/>
  <c r="AR334" i="6"/>
  <c r="AS334" i="6"/>
  <c r="AJ335" i="6"/>
  <c r="AK335" i="6"/>
  <c r="AL335" i="6"/>
  <c r="AM335" i="6"/>
  <c r="AN335" i="6"/>
  <c r="AO335" i="6"/>
  <c r="AP335" i="6"/>
  <c r="AQ335" i="6"/>
  <c r="AR335" i="6"/>
  <c r="AS335" i="6"/>
  <c r="AJ336" i="6"/>
  <c r="AK336" i="6"/>
  <c r="AL336" i="6"/>
  <c r="AM336" i="6"/>
  <c r="AN336" i="6"/>
  <c r="AO336" i="6"/>
  <c r="AP336" i="6"/>
  <c r="AQ336" i="6"/>
  <c r="AR336" i="6"/>
  <c r="AS336" i="6"/>
  <c r="AJ337" i="6"/>
  <c r="AK337" i="6"/>
  <c r="AL337" i="6"/>
  <c r="AM337" i="6"/>
  <c r="AN337" i="6"/>
  <c r="AO337" i="6"/>
  <c r="AP337" i="6"/>
  <c r="AQ337" i="6"/>
  <c r="AR337" i="6"/>
  <c r="AS337" i="6"/>
  <c r="AJ338" i="6"/>
  <c r="AK338" i="6"/>
  <c r="AL338" i="6"/>
  <c r="AM338" i="6"/>
  <c r="AN338" i="6"/>
  <c r="AO338" i="6"/>
  <c r="AP338" i="6"/>
  <c r="AQ338" i="6"/>
  <c r="AR338" i="6"/>
  <c r="AS338" i="6"/>
  <c r="AJ339" i="6"/>
  <c r="AK339" i="6"/>
  <c r="AL339" i="6"/>
  <c r="AM339" i="6"/>
  <c r="AN339" i="6"/>
  <c r="AO339" i="6"/>
  <c r="AP339" i="6"/>
  <c r="AQ339" i="6"/>
  <c r="AR339" i="6"/>
  <c r="AS339" i="6"/>
  <c r="AJ340" i="6"/>
  <c r="AK340" i="6"/>
  <c r="AL340" i="6"/>
  <c r="AM340" i="6"/>
  <c r="AN340" i="6"/>
  <c r="AO340" i="6"/>
  <c r="AP340" i="6"/>
  <c r="AQ340" i="6"/>
  <c r="AR340" i="6"/>
  <c r="AS340" i="6"/>
  <c r="AJ341" i="6"/>
  <c r="AK341" i="6"/>
  <c r="AL341" i="6"/>
  <c r="AM341" i="6"/>
  <c r="AN341" i="6"/>
  <c r="AO341" i="6"/>
  <c r="AP341" i="6"/>
  <c r="AQ341" i="6"/>
  <c r="AR341" i="6"/>
  <c r="AS341" i="6"/>
  <c r="AJ342" i="6"/>
  <c r="AK342" i="6"/>
  <c r="AL342" i="6"/>
  <c r="AM342" i="6"/>
  <c r="AN342" i="6"/>
  <c r="AO342" i="6"/>
  <c r="AP342" i="6"/>
  <c r="AQ342" i="6"/>
  <c r="AR342" i="6"/>
  <c r="AS342" i="6"/>
  <c r="AJ343" i="6"/>
  <c r="AK343" i="6"/>
  <c r="AL343" i="6"/>
  <c r="AM343" i="6"/>
  <c r="AN343" i="6"/>
  <c r="AO343" i="6"/>
  <c r="AP343" i="6"/>
  <c r="AQ343" i="6"/>
  <c r="AR343" i="6"/>
  <c r="AS343" i="6"/>
  <c r="AJ344" i="6"/>
  <c r="AK344" i="6"/>
  <c r="AL344" i="6"/>
  <c r="AM344" i="6"/>
  <c r="AN344" i="6"/>
  <c r="AO344" i="6"/>
  <c r="AP344" i="6"/>
  <c r="AQ344" i="6"/>
  <c r="AR344" i="6"/>
  <c r="AS344" i="6"/>
  <c r="AJ345" i="6"/>
  <c r="AK345" i="6"/>
  <c r="AL345" i="6"/>
  <c r="AM345" i="6"/>
  <c r="AN345" i="6"/>
  <c r="AO345" i="6"/>
  <c r="AP345" i="6"/>
  <c r="AQ345" i="6"/>
  <c r="AR345" i="6"/>
  <c r="AS345" i="6"/>
  <c r="AJ346" i="6"/>
  <c r="AK346" i="6"/>
  <c r="AL346" i="6"/>
  <c r="AM346" i="6"/>
  <c r="AN346" i="6"/>
  <c r="AO346" i="6"/>
  <c r="AP346" i="6"/>
  <c r="AQ346" i="6"/>
  <c r="AR346" i="6"/>
  <c r="AS346" i="6"/>
  <c r="AJ347" i="6"/>
  <c r="AK347" i="6"/>
  <c r="AL347" i="6"/>
  <c r="AM347" i="6"/>
  <c r="AN347" i="6"/>
  <c r="AO347" i="6"/>
  <c r="AP347" i="6"/>
  <c r="AQ347" i="6"/>
  <c r="AR347" i="6"/>
  <c r="AS347" i="6"/>
  <c r="AJ348" i="6"/>
  <c r="AK348" i="6"/>
  <c r="AL348" i="6"/>
  <c r="AM348" i="6"/>
  <c r="AN348" i="6"/>
  <c r="AO348" i="6"/>
  <c r="AP348" i="6"/>
  <c r="AQ348" i="6"/>
  <c r="AR348" i="6"/>
  <c r="AS348" i="6"/>
  <c r="AJ349" i="6"/>
  <c r="AK349" i="6"/>
  <c r="AL349" i="6"/>
  <c r="AM349" i="6"/>
  <c r="AN349" i="6"/>
  <c r="AO349" i="6"/>
  <c r="AP349" i="6"/>
  <c r="AQ349" i="6"/>
  <c r="AR349" i="6"/>
  <c r="AS349" i="6"/>
  <c r="AJ350" i="6"/>
  <c r="AK350" i="6"/>
  <c r="AL350" i="6"/>
  <c r="AM350" i="6"/>
  <c r="AN350" i="6"/>
  <c r="AO350" i="6"/>
  <c r="AP350" i="6"/>
  <c r="AQ350" i="6"/>
  <c r="AR350" i="6"/>
  <c r="AS350" i="6"/>
  <c r="AJ351" i="6"/>
  <c r="AK351" i="6"/>
  <c r="AL351" i="6"/>
  <c r="AM351" i="6"/>
  <c r="AN351" i="6"/>
  <c r="AO351" i="6"/>
  <c r="AP351" i="6"/>
  <c r="AQ351" i="6"/>
  <c r="AR351" i="6"/>
  <c r="AS351" i="6"/>
  <c r="AJ352" i="6"/>
  <c r="AK352" i="6"/>
  <c r="AL352" i="6"/>
  <c r="AM352" i="6"/>
  <c r="AN352" i="6"/>
  <c r="AO352" i="6"/>
  <c r="AP352" i="6"/>
  <c r="AQ352" i="6"/>
  <c r="AR352" i="6"/>
  <c r="AS352" i="6"/>
  <c r="AJ353" i="6"/>
  <c r="AK353" i="6"/>
  <c r="AL353" i="6"/>
  <c r="AM353" i="6"/>
  <c r="AN353" i="6"/>
  <c r="AO353" i="6"/>
  <c r="AP353" i="6"/>
  <c r="AQ353" i="6"/>
  <c r="AR353" i="6"/>
  <c r="AS353" i="6"/>
  <c r="AJ354" i="6"/>
  <c r="AK354" i="6"/>
  <c r="AL354" i="6"/>
  <c r="AM354" i="6"/>
  <c r="AN354" i="6"/>
  <c r="AO354" i="6"/>
  <c r="AP354" i="6"/>
  <c r="AQ354" i="6"/>
  <c r="AR354" i="6"/>
  <c r="AS354" i="6"/>
  <c r="AJ355" i="6"/>
  <c r="AK355" i="6"/>
  <c r="AL355" i="6"/>
  <c r="AM355" i="6"/>
  <c r="AN355" i="6"/>
  <c r="AO355" i="6"/>
  <c r="AP355" i="6"/>
  <c r="AQ355" i="6"/>
  <c r="AR355" i="6"/>
  <c r="AS355" i="6"/>
  <c r="AJ356" i="6"/>
  <c r="AK356" i="6"/>
  <c r="AL356" i="6"/>
  <c r="AM356" i="6"/>
  <c r="AN356" i="6"/>
  <c r="AO356" i="6"/>
  <c r="AP356" i="6"/>
  <c r="AQ356" i="6"/>
  <c r="AR356" i="6"/>
  <c r="AS356" i="6"/>
  <c r="AJ357" i="6"/>
  <c r="AK357" i="6"/>
  <c r="AL357" i="6"/>
  <c r="AM357" i="6"/>
  <c r="AN357" i="6"/>
  <c r="AO357" i="6"/>
  <c r="AP357" i="6"/>
  <c r="AQ357" i="6"/>
  <c r="AR357" i="6"/>
  <c r="AS357" i="6"/>
  <c r="AJ358" i="6"/>
  <c r="AK358" i="6"/>
  <c r="AL358" i="6"/>
  <c r="AM358" i="6"/>
  <c r="AN358" i="6"/>
  <c r="AO358" i="6"/>
  <c r="AP358" i="6"/>
  <c r="AQ358" i="6"/>
  <c r="AR358" i="6"/>
  <c r="AS358" i="6"/>
  <c r="AJ359" i="6"/>
  <c r="AK359" i="6"/>
  <c r="AL359" i="6"/>
  <c r="AM359" i="6"/>
  <c r="AN359" i="6"/>
  <c r="AO359" i="6"/>
  <c r="AP359" i="6"/>
  <c r="AQ359" i="6"/>
  <c r="AR359" i="6"/>
  <c r="AS359" i="6"/>
  <c r="AJ360" i="6"/>
  <c r="AK360" i="6"/>
  <c r="AL360" i="6"/>
  <c r="AM360" i="6"/>
  <c r="AN360" i="6"/>
  <c r="AO360" i="6"/>
  <c r="AP360" i="6"/>
  <c r="AQ360" i="6"/>
  <c r="AR360" i="6"/>
  <c r="AS360" i="6"/>
  <c r="AJ361" i="6"/>
  <c r="AK361" i="6"/>
  <c r="AL361" i="6"/>
  <c r="AM361" i="6"/>
  <c r="AN361" i="6"/>
  <c r="AO361" i="6"/>
  <c r="AP361" i="6"/>
  <c r="AQ361" i="6"/>
  <c r="AR361" i="6"/>
  <c r="AS361" i="6"/>
  <c r="AJ362" i="6"/>
  <c r="AK362" i="6"/>
  <c r="AL362" i="6"/>
  <c r="AM362" i="6"/>
  <c r="AN362" i="6"/>
  <c r="AO362" i="6"/>
  <c r="AP362" i="6"/>
  <c r="AQ362" i="6"/>
  <c r="AR362" i="6"/>
  <c r="AS362" i="6"/>
  <c r="AJ363" i="6"/>
  <c r="AK363" i="6"/>
  <c r="AL363" i="6"/>
  <c r="AM363" i="6"/>
  <c r="AN363" i="6"/>
  <c r="AO363" i="6"/>
  <c r="AP363" i="6"/>
  <c r="AQ363" i="6"/>
  <c r="AR363" i="6"/>
  <c r="AS363" i="6"/>
  <c r="AJ364" i="6"/>
  <c r="AK364" i="6"/>
  <c r="AL364" i="6"/>
  <c r="AM364" i="6"/>
  <c r="AN364" i="6"/>
  <c r="AO364" i="6"/>
  <c r="AP364" i="6"/>
  <c r="AQ364" i="6"/>
  <c r="AR364" i="6"/>
  <c r="AS364" i="6"/>
  <c r="AJ365" i="6"/>
  <c r="AK365" i="6"/>
  <c r="AL365" i="6"/>
  <c r="AM365" i="6"/>
  <c r="AN365" i="6"/>
  <c r="AO365" i="6"/>
  <c r="AP365" i="6"/>
  <c r="AQ365" i="6"/>
  <c r="AR365" i="6"/>
  <c r="AS365" i="6"/>
  <c r="AJ366" i="6"/>
  <c r="AK366" i="6"/>
  <c r="AL366" i="6"/>
  <c r="AM366" i="6"/>
  <c r="AN366" i="6"/>
  <c r="AO366" i="6"/>
  <c r="AP366" i="6"/>
  <c r="AQ366" i="6"/>
  <c r="AR366" i="6"/>
  <c r="AS366" i="6"/>
  <c r="AJ367" i="6"/>
  <c r="AK367" i="6"/>
  <c r="AL367" i="6"/>
  <c r="AM367" i="6"/>
  <c r="AN367" i="6"/>
  <c r="AO367" i="6"/>
  <c r="AP367" i="6"/>
  <c r="AQ367" i="6"/>
  <c r="AR367" i="6"/>
  <c r="AS367" i="6"/>
  <c r="AJ368" i="6"/>
  <c r="AK368" i="6"/>
  <c r="AL368" i="6"/>
  <c r="AM368" i="6"/>
  <c r="AN368" i="6"/>
  <c r="AO368" i="6"/>
  <c r="AP368" i="6"/>
  <c r="AQ368" i="6"/>
  <c r="AR368" i="6"/>
  <c r="AS368" i="6"/>
  <c r="AJ369" i="6"/>
  <c r="AK369" i="6"/>
  <c r="AL369" i="6"/>
  <c r="AM369" i="6"/>
  <c r="AN369" i="6"/>
  <c r="AO369" i="6"/>
  <c r="AP369" i="6"/>
  <c r="AQ369" i="6"/>
  <c r="AR369" i="6"/>
  <c r="AS369" i="6"/>
  <c r="AJ370" i="6"/>
  <c r="AK370" i="6"/>
  <c r="AL370" i="6"/>
  <c r="AM370" i="6"/>
  <c r="AN370" i="6"/>
  <c r="AO370" i="6"/>
  <c r="AP370" i="6"/>
  <c r="AQ370" i="6"/>
  <c r="AR370" i="6"/>
  <c r="AS370" i="6"/>
  <c r="AJ371" i="6"/>
  <c r="AK371" i="6"/>
  <c r="AL371" i="6"/>
  <c r="AM371" i="6"/>
  <c r="AN371" i="6"/>
  <c r="AO371" i="6"/>
  <c r="AP371" i="6"/>
  <c r="AQ371" i="6"/>
  <c r="AR371" i="6"/>
  <c r="AS371" i="6"/>
  <c r="AJ372" i="6"/>
  <c r="AK372" i="6"/>
  <c r="AL372" i="6"/>
  <c r="AM372" i="6"/>
  <c r="AN372" i="6"/>
  <c r="AO372" i="6"/>
  <c r="AP372" i="6"/>
  <c r="AQ372" i="6"/>
  <c r="AR372" i="6"/>
  <c r="AS372" i="6"/>
  <c r="AJ373" i="6"/>
  <c r="AK373" i="6"/>
  <c r="AL373" i="6"/>
  <c r="AM373" i="6"/>
  <c r="AN373" i="6"/>
  <c r="AO373" i="6"/>
  <c r="AP373" i="6"/>
  <c r="AQ373" i="6"/>
  <c r="AR373" i="6"/>
  <c r="AS373" i="6"/>
  <c r="AJ374" i="6"/>
  <c r="AK374" i="6"/>
  <c r="AL374" i="6"/>
  <c r="AM374" i="6"/>
  <c r="AN374" i="6"/>
  <c r="AO374" i="6"/>
  <c r="AP374" i="6"/>
  <c r="AQ374" i="6"/>
  <c r="AR374" i="6"/>
  <c r="AS374" i="6"/>
  <c r="AJ375" i="6"/>
  <c r="AK375" i="6"/>
  <c r="AL375" i="6"/>
  <c r="AM375" i="6"/>
  <c r="AN375" i="6"/>
  <c r="AO375" i="6"/>
  <c r="AP375" i="6"/>
  <c r="AQ375" i="6"/>
  <c r="AR375" i="6"/>
  <c r="AS375" i="6"/>
  <c r="AJ376" i="6"/>
  <c r="AK376" i="6"/>
  <c r="AL376" i="6"/>
  <c r="AM376" i="6"/>
  <c r="AN376" i="6"/>
  <c r="AO376" i="6"/>
  <c r="AP376" i="6"/>
  <c r="AQ376" i="6"/>
  <c r="AR376" i="6"/>
  <c r="AS376" i="6"/>
  <c r="AJ377" i="6"/>
  <c r="AK377" i="6"/>
  <c r="AL377" i="6"/>
  <c r="AM377" i="6"/>
  <c r="AN377" i="6"/>
  <c r="AO377" i="6"/>
  <c r="AP377" i="6"/>
  <c r="AQ377" i="6"/>
  <c r="AR377" i="6"/>
  <c r="AS377" i="6"/>
  <c r="AJ378" i="6"/>
  <c r="AK378" i="6"/>
  <c r="AL378" i="6"/>
  <c r="AM378" i="6"/>
  <c r="AN378" i="6"/>
  <c r="AO378" i="6"/>
  <c r="AP378" i="6"/>
  <c r="AQ378" i="6"/>
  <c r="AR378" i="6"/>
  <c r="AS378" i="6"/>
  <c r="AJ379" i="6"/>
  <c r="AK379" i="6"/>
  <c r="AL379" i="6"/>
  <c r="AM379" i="6"/>
  <c r="AN379" i="6"/>
  <c r="AO379" i="6"/>
  <c r="AP379" i="6"/>
  <c r="AQ379" i="6"/>
  <c r="AR379" i="6"/>
  <c r="AS379" i="6"/>
  <c r="AJ380" i="6"/>
  <c r="AK380" i="6"/>
  <c r="AL380" i="6"/>
  <c r="AM380" i="6"/>
  <c r="AN380" i="6"/>
  <c r="AO380" i="6"/>
  <c r="AP380" i="6"/>
  <c r="AQ380" i="6"/>
  <c r="AR380" i="6"/>
  <c r="AS380" i="6"/>
  <c r="AJ381" i="6"/>
  <c r="AK381" i="6"/>
  <c r="AL381" i="6"/>
  <c r="AM381" i="6"/>
  <c r="AN381" i="6"/>
  <c r="AO381" i="6"/>
  <c r="AP381" i="6"/>
  <c r="AQ381" i="6"/>
  <c r="AR381" i="6"/>
  <c r="AS381" i="6"/>
  <c r="AJ382" i="6"/>
  <c r="AK382" i="6"/>
  <c r="AL382" i="6"/>
  <c r="AM382" i="6"/>
  <c r="AN382" i="6"/>
  <c r="AO382" i="6"/>
  <c r="AP382" i="6"/>
  <c r="AQ382" i="6"/>
  <c r="AR382" i="6"/>
  <c r="AS382" i="6"/>
  <c r="AJ383" i="6"/>
  <c r="AK383" i="6"/>
  <c r="AL383" i="6"/>
  <c r="AM383" i="6"/>
  <c r="AN383" i="6"/>
  <c r="AO383" i="6"/>
  <c r="AP383" i="6"/>
  <c r="AQ383" i="6"/>
  <c r="AR383" i="6"/>
  <c r="AS383" i="6"/>
  <c r="AJ384" i="6"/>
  <c r="AK384" i="6"/>
  <c r="AL384" i="6"/>
  <c r="AM384" i="6"/>
  <c r="AN384" i="6"/>
  <c r="AO384" i="6"/>
  <c r="AP384" i="6"/>
  <c r="AQ384" i="6"/>
  <c r="AR384" i="6"/>
  <c r="AS384" i="6"/>
  <c r="AJ385" i="6"/>
  <c r="AK385" i="6"/>
  <c r="AL385" i="6"/>
  <c r="AM385" i="6"/>
  <c r="AN385" i="6"/>
  <c r="AO385" i="6"/>
  <c r="AP385" i="6"/>
  <c r="AQ385" i="6"/>
  <c r="AR385" i="6"/>
  <c r="AS385" i="6"/>
  <c r="AJ386" i="6"/>
  <c r="AK386" i="6"/>
  <c r="AL386" i="6"/>
  <c r="AM386" i="6"/>
  <c r="AN386" i="6"/>
  <c r="AO386" i="6"/>
  <c r="AP386" i="6"/>
  <c r="AQ386" i="6"/>
  <c r="AR386" i="6"/>
  <c r="AS386" i="6"/>
  <c r="AJ387" i="6"/>
  <c r="AK387" i="6"/>
  <c r="AL387" i="6"/>
  <c r="AM387" i="6"/>
  <c r="AN387" i="6"/>
  <c r="AO387" i="6"/>
  <c r="AP387" i="6"/>
  <c r="AQ387" i="6"/>
  <c r="AR387" i="6"/>
  <c r="AS387" i="6"/>
  <c r="AJ388" i="6"/>
  <c r="AK388" i="6"/>
  <c r="AL388" i="6"/>
  <c r="AM388" i="6"/>
  <c r="AN388" i="6"/>
  <c r="AO388" i="6"/>
  <c r="AP388" i="6"/>
  <c r="AQ388" i="6"/>
  <c r="AR388" i="6"/>
  <c r="AS388" i="6"/>
  <c r="AJ389" i="6"/>
  <c r="AK389" i="6"/>
  <c r="AL389" i="6"/>
  <c r="AM389" i="6"/>
  <c r="AN389" i="6"/>
  <c r="AO389" i="6"/>
  <c r="AP389" i="6"/>
  <c r="AQ389" i="6"/>
  <c r="AR389" i="6"/>
  <c r="AS389" i="6"/>
  <c r="AJ390" i="6"/>
  <c r="AK390" i="6"/>
  <c r="AL390" i="6"/>
  <c r="AM390" i="6"/>
  <c r="AN390" i="6"/>
  <c r="AO390" i="6"/>
  <c r="AP390" i="6"/>
  <c r="AQ390" i="6"/>
  <c r="AR390" i="6"/>
  <c r="AS390" i="6"/>
  <c r="AJ391" i="6"/>
  <c r="AK391" i="6"/>
  <c r="AL391" i="6"/>
  <c r="AM391" i="6"/>
  <c r="AN391" i="6"/>
  <c r="AO391" i="6"/>
  <c r="AP391" i="6"/>
  <c r="AQ391" i="6"/>
  <c r="AR391" i="6"/>
  <c r="AS391" i="6"/>
  <c r="AJ392" i="6"/>
  <c r="AK392" i="6"/>
  <c r="AL392" i="6"/>
  <c r="AM392" i="6"/>
  <c r="AN392" i="6"/>
  <c r="AO392" i="6"/>
  <c r="AP392" i="6"/>
  <c r="AQ392" i="6"/>
  <c r="AR392" i="6"/>
  <c r="AS392" i="6"/>
  <c r="AJ393" i="6"/>
  <c r="AK393" i="6"/>
  <c r="AL393" i="6"/>
  <c r="AM393" i="6"/>
  <c r="AN393" i="6"/>
  <c r="AO393" i="6"/>
  <c r="AP393" i="6"/>
  <c r="AQ393" i="6"/>
  <c r="AR393" i="6"/>
  <c r="AS393" i="6"/>
  <c r="AJ394" i="6"/>
  <c r="AK394" i="6"/>
  <c r="AL394" i="6"/>
  <c r="AM394" i="6"/>
  <c r="AN394" i="6"/>
  <c r="AO394" i="6"/>
  <c r="AP394" i="6"/>
  <c r="AQ394" i="6"/>
  <c r="AR394" i="6"/>
  <c r="AS394" i="6"/>
  <c r="AJ395" i="6"/>
  <c r="AK395" i="6"/>
  <c r="AL395" i="6"/>
  <c r="AM395" i="6"/>
  <c r="AN395" i="6"/>
  <c r="AO395" i="6"/>
  <c r="AP395" i="6"/>
  <c r="AQ395" i="6"/>
  <c r="AR395" i="6"/>
  <c r="AS395" i="6"/>
  <c r="AJ396" i="6"/>
  <c r="AK396" i="6"/>
  <c r="AL396" i="6"/>
  <c r="AM396" i="6"/>
  <c r="AN396" i="6"/>
  <c r="AO396" i="6"/>
  <c r="AP396" i="6"/>
  <c r="AQ396" i="6"/>
  <c r="AR396" i="6"/>
  <c r="AS396" i="6"/>
  <c r="AJ397" i="6"/>
  <c r="AK397" i="6"/>
  <c r="AL397" i="6"/>
  <c r="AM397" i="6"/>
  <c r="AN397" i="6"/>
  <c r="AO397" i="6"/>
  <c r="AP397" i="6"/>
  <c r="AQ397" i="6"/>
  <c r="AR397" i="6"/>
  <c r="AS397" i="6"/>
  <c r="AJ398" i="6"/>
  <c r="AK398" i="6"/>
  <c r="AL398" i="6"/>
  <c r="AM398" i="6"/>
  <c r="AN398" i="6"/>
  <c r="AO398" i="6"/>
  <c r="AP398" i="6"/>
  <c r="AQ398" i="6"/>
  <c r="AR398" i="6"/>
  <c r="AS398" i="6"/>
  <c r="AJ399" i="6"/>
  <c r="AK399" i="6"/>
  <c r="AL399" i="6"/>
  <c r="AM399" i="6"/>
  <c r="AN399" i="6"/>
  <c r="AO399" i="6"/>
  <c r="AP399" i="6"/>
  <c r="AQ399" i="6"/>
  <c r="AR399" i="6"/>
  <c r="AS399" i="6"/>
  <c r="AJ400" i="6"/>
  <c r="AK400" i="6"/>
  <c r="AL400" i="6"/>
  <c r="AM400" i="6"/>
  <c r="AN400" i="6"/>
  <c r="AO400" i="6"/>
  <c r="AP400" i="6"/>
  <c r="AQ400" i="6"/>
  <c r="AR400" i="6"/>
  <c r="AS400" i="6"/>
  <c r="AJ401" i="6"/>
  <c r="AK401" i="6"/>
  <c r="AL401" i="6"/>
  <c r="AM401" i="6"/>
  <c r="AN401" i="6"/>
  <c r="AO401" i="6"/>
  <c r="AP401" i="6"/>
  <c r="AQ401" i="6"/>
  <c r="AR401" i="6"/>
  <c r="AS401" i="6"/>
  <c r="AJ402" i="6"/>
  <c r="AK402" i="6"/>
  <c r="AL402" i="6"/>
  <c r="AM402" i="6"/>
  <c r="AN402" i="6"/>
  <c r="AO402" i="6"/>
  <c r="AP402" i="6"/>
  <c r="AQ402" i="6"/>
  <c r="AR402" i="6"/>
  <c r="AS402" i="6"/>
  <c r="AJ403" i="6"/>
  <c r="AK403" i="6"/>
  <c r="AL403" i="6"/>
  <c r="AM403" i="6"/>
  <c r="AN403" i="6"/>
  <c r="AO403" i="6"/>
  <c r="AP403" i="6"/>
  <c r="AQ403" i="6"/>
  <c r="AR403" i="6"/>
  <c r="AS403" i="6"/>
  <c r="AJ404" i="6"/>
  <c r="AK404" i="6"/>
  <c r="AL404" i="6"/>
  <c r="AM404" i="6"/>
  <c r="AN404" i="6"/>
  <c r="AO404" i="6"/>
  <c r="AP404" i="6"/>
  <c r="AQ404" i="6"/>
  <c r="AR404" i="6"/>
  <c r="AS404" i="6"/>
  <c r="AJ405" i="6"/>
  <c r="AK405" i="6"/>
  <c r="AL405" i="6"/>
  <c r="AM405" i="6"/>
  <c r="AN405" i="6"/>
  <c r="AO405" i="6"/>
  <c r="AP405" i="6"/>
  <c r="AQ405" i="6"/>
  <c r="AR405" i="6"/>
  <c r="AS405" i="6"/>
  <c r="AJ406" i="6"/>
  <c r="AK406" i="6"/>
  <c r="AL406" i="6"/>
  <c r="AM406" i="6"/>
  <c r="AN406" i="6"/>
  <c r="AO406" i="6"/>
  <c r="AP406" i="6"/>
  <c r="AQ406" i="6"/>
  <c r="AR406" i="6"/>
  <c r="AS406" i="6"/>
  <c r="AJ407" i="6"/>
  <c r="AK407" i="6"/>
  <c r="AL407" i="6"/>
  <c r="AM407" i="6"/>
  <c r="AN407" i="6"/>
  <c r="AO407" i="6"/>
  <c r="AP407" i="6"/>
  <c r="AQ407" i="6"/>
  <c r="AR407" i="6"/>
  <c r="AS407" i="6"/>
  <c r="AJ408" i="6"/>
  <c r="AK408" i="6"/>
  <c r="AL408" i="6"/>
  <c r="AM408" i="6"/>
  <c r="AN408" i="6"/>
  <c r="AO408" i="6"/>
  <c r="AP408" i="6"/>
  <c r="AQ408" i="6"/>
  <c r="AR408" i="6"/>
  <c r="AS408" i="6"/>
  <c r="AJ409" i="6"/>
  <c r="AK409" i="6"/>
  <c r="AL409" i="6"/>
  <c r="AM409" i="6"/>
  <c r="AN409" i="6"/>
  <c r="AO409" i="6"/>
  <c r="AP409" i="6"/>
  <c r="AQ409" i="6"/>
  <c r="AR409" i="6"/>
  <c r="AS409" i="6"/>
  <c r="AJ410" i="6"/>
  <c r="AK410" i="6"/>
  <c r="AL410" i="6"/>
  <c r="AM410" i="6"/>
  <c r="AN410" i="6"/>
  <c r="AO410" i="6"/>
  <c r="AP410" i="6"/>
  <c r="AQ410" i="6"/>
  <c r="AR410" i="6"/>
  <c r="AS410" i="6"/>
  <c r="AJ411" i="6"/>
  <c r="AK411" i="6"/>
  <c r="AL411" i="6"/>
  <c r="AM411" i="6"/>
  <c r="AN411" i="6"/>
  <c r="AO411" i="6"/>
  <c r="AP411" i="6"/>
  <c r="AQ411" i="6"/>
  <c r="AR411" i="6"/>
  <c r="AS411" i="6"/>
  <c r="AJ412" i="6"/>
  <c r="AK412" i="6"/>
  <c r="AL412" i="6"/>
  <c r="AM412" i="6"/>
  <c r="AN412" i="6"/>
  <c r="AO412" i="6"/>
  <c r="AP412" i="6"/>
  <c r="AQ412" i="6"/>
  <c r="AR412" i="6"/>
  <c r="AS412" i="6"/>
  <c r="AJ413" i="6"/>
  <c r="AK413" i="6"/>
  <c r="AL413" i="6"/>
  <c r="AM413" i="6"/>
  <c r="AN413" i="6"/>
  <c r="AO413" i="6"/>
  <c r="AP413" i="6"/>
  <c r="AQ413" i="6"/>
  <c r="AR413" i="6"/>
  <c r="AS413" i="6"/>
  <c r="AJ414" i="6"/>
  <c r="AK414" i="6"/>
  <c r="AL414" i="6"/>
  <c r="AM414" i="6"/>
  <c r="AN414" i="6"/>
  <c r="AO414" i="6"/>
  <c r="AP414" i="6"/>
  <c r="AQ414" i="6"/>
  <c r="AR414" i="6"/>
  <c r="AS414" i="6"/>
  <c r="AJ415" i="6"/>
  <c r="AK415" i="6"/>
  <c r="AL415" i="6"/>
  <c r="AM415" i="6"/>
  <c r="AN415" i="6"/>
  <c r="AO415" i="6"/>
  <c r="AP415" i="6"/>
  <c r="AQ415" i="6"/>
  <c r="AR415" i="6"/>
  <c r="AS415" i="6"/>
  <c r="AJ416" i="6"/>
  <c r="AK416" i="6"/>
  <c r="AL416" i="6"/>
  <c r="AM416" i="6"/>
  <c r="AN416" i="6"/>
  <c r="AO416" i="6"/>
  <c r="AP416" i="6"/>
  <c r="AQ416" i="6"/>
  <c r="AR416" i="6"/>
  <c r="AS416" i="6"/>
  <c r="AJ417" i="6"/>
  <c r="AK417" i="6"/>
  <c r="AL417" i="6"/>
  <c r="AM417" i="6"/>
  <c r="AN417" i="6"/>
  <c r="AO417" i="6"/>
  <c r="AP417" i="6"/>
  <c r="AQ417" i="6"/>
  <c r="AR417" i="6"/>
  <c r="AS417" i="6"/>
  <c r="AJ418" i="6"/>
  <c r="AK418" i="6"/>
  <c r="AL418" i="6"/>
  <c r="AM418" i="6"/>
  <c r="AN418" i="6"/>
  <c r="AO418" i="6"/>
  <c r="AP418" i="6"/>
  <c r="AQ418" i="6"/>
  <c r="AR418" i="6"/>
  <c r="AS418" i="6"/>
  <c r="AJ419" i="6"/>
  <c r="AK419" i="6"/>
  <c r="AL419" i="6"/>
  <c r="AM419" i="6"/>
  <c r="AN419" i="6"/>
  <c r="AO419" i="6"/>
  <c r="AP419" i="6"/>
  <c r="AQ419" i="6"/>
  <c r="AR419" i="6"/>
  <c r="AS419" i="6"/>
  <c r="AJ420" i="6"/>
  <c r="AK420" i="6"/>
  <c r="AL420" i="6"/>
  <c r="AM420" i="6"/>
  <c r="AN420" i="6"/>
  <c r="AO420" i="6"/>
  <c r="AP420" i="6"/>
  <c r="AQ420" i="6"/>
  <c r="AR420" i="6"/>
  <c r="AS420" i="6"/>
  <c r="AJ421" i="6"/>
  <c r="AK421" i="6"/>
  <c r="AL421" i="6"/>
  <c r="AM421" i="6"/>
  <c r="AN421" i="6"/>
  <c r="AO421" i="6"/>
  <c r="AP421" i="6"/>
  <c r="AQ421" i="6"/>
  <c r="AR421" i="6"/>
  <c r="AS421" i="6"/>
  <c r="AJ422" i="6"/>
  <c r="AK422" i="6"/>
  <c r="AL422" i="6"/>
  <c r="AM422" i="6"/>
  <c r="AN422" i="6"/>
  <c r="AO422" i="6"/>
  <c r="AP422" i="6"/>
  <c r="AQ422" i="6"/>
  <c r="AR422" i="6"/>
  <c r="AS422" i="6"/>
  <c r="AJ423" i="6"/>
  <c r="AK423" i="6"/>
  <c r="AL423" i="6"/>
  <c r="AM423" i="6"/>
  <c r="AN423" i="6"/>
  <c r="AO423" i="6"/>
  <c r="AP423" i="6"/>
  <c r="AQ423" i="6"/>
  <c r="AR423" i="6"/>
  <c r="AS423" i="6"/>
  <c r="AJ424" i="6"/>
  <c r="AK424" i="6"/>
  <c r="AL424" i="6"/>
  <c r="AM424" i="6"/>
  <c r="AN424" i="6"/>
  <c r="AO424" i="6"/>
  <c r="AP424" i="6"/>
  <c r="AQ424" i="6"/>
  <c r="AR424" i="6"/>
  <c r="AS424" i="6"/>
  <c r="AJ425" i="6"/>
  <c r="AK425" i="6"/>
  <c r="AL425" i="6"/>
  <c r="AM425" i="6"/>
  <c r="AN425" i="6"/>
  <c r="AO425" i="6"/>
  <c r="AP425" i="6"/>
  <c r="AQ425" i="6"/>
  <c r="AR425" i="6"/>
  <c r="AS425" i="6"/>
  <c r="AJ426" i="6"/>
  <c r="AK426" i="6"/>
  <c r="AL426" i="6"/>
  <c r="AM426" i="6"/>
  <c r="AN426" i="6"/>
  <c r="AO426" i="6"/>
  <c r="AP426" i="6"/>
  <c r="AQ426" i="6"/>
  <c r="AR426" i="6"/>
  <c r="AS426" i="6"/>
  <c r="AJ427" i="6"/>
  <c r="AK427" i="6"/>
  <c r="AL427" i="6"/>
  <c r="AM427" i="6"/>
  <c r="AN427" i="6"/>
  <c r="AO427" i="6"/>
  <c r="AP427" i="6"/>
  <c r="AQ427" i="6"/>
  <c r="AR427" i="6"/>
  <c r="AS427" i="6"/>
  <c r="AJ428" i="6"/>
  <c r="AK428" i="6"/>
  <c r="AL428" i="6"/>
  <c r="AM428" i="6"/>
  <c r="AN428" i="6"/>
  <c r="AO428" i="6"/>
  <c r="AP428" i="6"/>
  <c r="AQ428" i="6"/>
  <c r="AR428" i="6"/>
  <c r="AS428" i="6"/>
  <c r="AJ429" i="6"/>
  <c r="AK429" i="6"/>
  <c r="AL429" i="6"/>
  <c r="AM429" i="6"/>
  <c r="AN429" i="6"/>
  <c r="AO429" i="6"/>
  <c r="AP429" i="6"/>
  <c r="AQ429" i="6"/>
  <c r="AR429" i="6"/>
  <c r="AS429" i="6"/>
  <c r="AJ430" i="6"/>
  <c r="AK430" i="6"/>
  <c r="AL430" i="6"/>
  <c r="AM430" i="6"/>
  <c r="AN430" i="6"/>
  <c r="AO430" i="6"/>
  <c r="AP430" i="6"/>
  <c r="AQ430" i="6"/>
  <c r="AR430" i="6"/>
  <c r="AS430" i="6"/>
  <c r="AJ431" i="6"/>
  <c r="AK431" i="6"/>
  <c r="AL431" i="6"/>
  <c r="AM431" i="6"/>
  <c r="AN431" i="6"/>
  <c r="AO431" i="6"/>
  <c r="AP431" i="6"/>
  <c r="AQ431" i="6"/>
  <c r="AR431" i="6"/>
  <c r="AS431" i="6"/>
  <c r="AJ432" i="6"/>
  <c r="AK432" i="6"/>
  <c r="AL432" i="6"/>
  <c r="AM432" i="6"/>
  <c r="AN432" i="6"/>
  <c r="AO432" i="6"/>
  <c r="AP432" i="6"/>
  <c r="AQ432" i="6"/>
  <c r="AR432" i="6"/>
  <c r="AS432" i="6"/>
  <c r="AJ433" i="6"/>
  <c r="AK433" i="6"/>
  <c r="AL433" i="6"/>
  <c r="AM433" i="6"/>
  <c r="AN433" i="6"/>
  <c r="AO433" i="6"/>
  <c r="AP433" i="6"/>
  <c r="AQ433" i="6"/>
  <c r="AR433" i="6"/>
  <c r="AS433" i="6"/>
  <c r="AJ434" i="6"/>
  <c r="AK434" i="6"/>
  <c r="AL434" i="6"/>
  <c r="AM434" i="6"/>
  <c r="AN434" i="6"/>
  <c r="AO434" i="6"/>
  <c r="AP434" i="6"/>
  <c r="AQ434" i="6"/>
  <c r="AR434" i="6"/>
  <c r="AS434" i="6"/>
  <c r="AJ435" i="6"/>
  <c r="AK435" i="6"/>
  <c r="AL435" i="6"/>
  <c r="AM435" i="6"/>
  <c r="AN435" i="6"/>
  <c r="AO435" i="6"/>
  <c r="AP435" i="6"/>
  <c r="AQ435" i="6"/>
  <c r="AR435" i="6"/>
  <c r="AS435" i="6"/>
  <c r="AJ436" i="6"/>
  <c r="AK436" i="6"/>
  <c r="AL436" i="6"/>
  <c r="AM436" i="6"/>
  <c r="AN436" i="6"/>
  <c r="AO436" i="6"/>
  <c r="AP436" i="6"/>
  <c r="AQ436" i="6"/>
  <c r="AR436" i="6"/>
  <c r="AS436" i="6"/>
  <c r="AJ437" i="6"/>
  <c r="AK437" i="6"/>
  <c r="AL437" i="6"/>
  <c r="AM437" i="6"/>
  <c r="AN437" i="6"/>
  <c r="AO437" i="6"/>
  <c r="AP437" i="6"/>
  <c r="AQ437" i="6"/>
  <c r="AR437" i="6"/>
  <c r="AS437" i="6"/>
  <c r="AJ438" i="6"/>
  <c r="AK438" i="6"/>
  <c r="AL438" i="6"/>
  <c r="AM438" i="6"/>
  <c r="AN438" i="6"/>
  <c r="AO438" i="6"/>
  <c r="AP438" i="6"/>
  <c r="AQ438" i="6"/>
  <c r="AR438" i="6"/>
  <c r="AS438" i="6"/>
  <c r="AJ439" i="6"/>
  <c r="AK439" i="6"/>
  <c r="AL439" i="6"/>
  <c r="AM439" i="6"/>
  <c r="AN439" i="6"/>
  <c r="AO439" i="6"/>
  <c r="AP439" i="6"/>
  <c r="AQ439" i="6"/>
  <c r="AR439" i="6"/>
  <c r="AS439" i="6"/>
  <c r="AJ440" i="6"/>
  <c r="AK440" i="6"/>
  <c r="AL440" i="6"/>
  <c r="AM440" i="6"/>
  <c r="AN440" i="6"/>
  <c r="AO440" i="6"/>
  <c r="AP440" i="6"/>
  <c r="AQ440" i="6"/>
  <c r="AR440" i="6"/>
  <c r="AS440" i="6"/>
  <c r="AJ441" i="6"/>
  <c r="AK441" i="6"/>
  <c r="AL441" i="6"/>
  <c r="AM441" i="6"/>
  <c r="AN441" i="6"/>
  <c r="AO441" i="6"/>
  <c r="AP441" i="6"/>
  <c r="AQ441" i="6"/>
  <c r="AR441" i="6"/>
  <c r="AS441" i="6"/>
  <c r="AJ442" i="6"/>
  <c r="AK442" i="6"/>
  <c r="AL442" i="6"/>
  <c r="AM442" i="6"/>
  <c r="AN442" i="6"/>
  <c r="AO442" i="6"/>
  <c r="AP442" i="6"/>
  <c r="AQ442" i="6"/>
  <c r="AR442" i="6"/>
  <c r="AS442" i="6"/>
  <c r="AJ443" i="6"/>
  <c r="AK443" i="6"/>
  <c r="AL443" i="6"/>
  <c r="AM443" i="6"/>
  <c r="AN443" i="6"/>
  <c r="AO443" i="6"/>
  <c r="AP443" i="6"/>
  <c r="AQ443" i="6"/>
  <c r="AR443" i="6"/>
  <c r="AS443" i="6"/>
  <c r="AJ444" i="6"/>
  <c r="AK444" i="6"/>
  <c r="AL444" i="6"/>
  <c r="AM444" i="6"/>
  <c r="AN444" i="6"/>
  <c r="AO444" i="6"/>
  <c r="AP444" i="6"/>
  <c r="AQ444" i="6"/>
  <c r="AR444" i="6"/>
  <c r="AS444" i="6"/>
  <c r="AJ445" i="6"/>
  <c r="AK445" i="6"/>
  <c r="AL445" i="6"/>
  <c r="AM445" i="6"/>
  <c r="AN445" i="6"/>
  <c r="AO445" i="6"/>
  <c r="AP445" i="6"/>
  <c r="AQ445" i="6"/>
  <c r="AR445" i="6"/>
  <c r="AS445" i="6"/>
  <c r="AJ446" i="6"/>
  <c r="AK446" i="6"/>
  <c r="AL446" i="6"/>
  <c r="AM446" i="6"/>
  <c r="AN446" i="6"/>
  <c r="AO446" i="6"/>
  <c r="AP446" i="6"/>
  <c r="AQ446" i="6"/>
  <c r="AR446" i="6"/>
  <c r="AS446" i="6"/>
  <c r="AJ447" i="6"/>
  <c r="AK447" i="6"/>
  <c r="AL447" i="6"/>
  <c r="AM447" i="6"/>
  <c r="AN447" i="6"/>
  <c r="AO447" i="6"/>
  <c r="AP447" i="6"/>
  <c r="AQ447" i="6"/>
  <c r="AR447" i="6"/>
  <c r="AS447" i="6"/>
  <c r="AJ448" i="6"/>
  <c r="AK448" i="6"/>
  <c r="AL448" i="6"/>
  <c r="AM448" i="6"/>
  <c r="AN448" i="6"/>
  <c r="AO448" i="6"/>
  <c r="AP448" i="6"/>
  <c r="AQ448" i="6"/>
  <c r="AR448" i="6"/>
  <c r="AS448" i="6"/>
  <c r="AJ449" i="6"/>
  <c r="AK449" i="6"/>
  <c r="AL449" i="6"/>
  <c r="AM449" i="6"/>
  <c r="AN449" i="6"/>
  <c r="AO449" i="6"/>
  <c r="AP449" i="6"/>
  <c r="AQ449" i="6"/>
  <c r="AR449" i="6"/>
  <c r="AS449" i="6"/>
  <c r="AJ450" i="6"/>
  <c r="AK450" i="6"/>
  <c r="AL450" i="6"/>
  <c r="AM450" i="6"/>
  <c r="AN450" i="6"/>
  <c r="AO450" i="6"/>
  <c r="AP450" i="6"/>
  <c r="AQ450" i="6"/>
  <c r="AR450" i="6"/>
  <c r="AS450" i="6"/>
  <c r="AJ451" i="6"/>
  <c r="AK451" i="6"/>
  <c r="AL451" i="6"/>
  <c r="AM451" i="6"/>
  <c r="AN451" i="6"/>
  <c r="AO451" i="6"/>
  <c r="AP451" i="6"/>
  <c r="AQ451" i="6"/>
  <c r="AR451" i="6"/>
  <c r="AS451" i="6"/>
  <c r="AJ452" i="6"/>
  <c r="AK452" i="6"/>
  <c r="AL452" i="6"/>
  <c r="AM452" i="6"/>
  <c r="AN452" i="6"/>
  <c r="AO452" i="6"/>
  <c r="AP452" i="6"/>
  <c r="AQ452" i="6"/>
  <c r="AR452" i="6"/>
  <c r="AS452" i="6"/>
  <c r="AJ453" i="6"/>
  <c r="AK453" i="6"/>
  <c r="AL453" i="6"/>
  <c r="AM453" i="6"/>
  <c r="AN453" i="6"/>
  <c r="AO453" i="6"/>
  <c r="AP453" i="6"/>
  <c r="AQ453" i="6"/>
  <c r="AR453" i="6"/>
  <c r="AS453" i="6"/>
  <c r="AJ454" i="6"/>
  <c r="AK454" i="6"/>
  <c r="AL454" i="6"/>
  <c r="AM454" i="6"/>
  <c r="AN454" i="6"/>
  <c r="AO454" i="6"/>
  <c r="AP454" i="6"/>
  <c r="AQ454" i="6"/>
  <c r="AR454" i="6"/>
  <c r="AS454" i="6"/>
  <c r="AJ455" i="6"/>
  <c r="AK455" i="6"/>
  <c r="AL455" i="6"/>
  <c r="AM455" i="6"/>
  <c r="AN455" i="6"/>
  <c r="AO455" i="6"/>
  <c r="AP455" i="6"/>
  <c r="AQ455" i="6"/>
  <c r="AR455" i="6"/>
  <c r="AS455" i="6"/>
  <c r="AJ456" i="6"/>
  <c r="AK456" i="6"/>
  <c r="AL456" i="6"/>
  <c r="AM456" i="6"/>
  <c r="AN456" i="6"/>
  <c r="AO456" i="6"/>
  <c r="AP456" i="6"/>
  <c r="AQ456" i="6"/>
  <c r="AR456" i="6"/>
  <c r="AS456" i="6"/>
  <c r="AJ457" i="6"/>
  <c r="AK457" i="6"/>
  <c r="AL457" i="6"/>
  <c r="AM457" i="6"/>
  <c r="AN457" i="6"/>
  <c r="AO457" i="6"/>
  <c r="AP457" i="6"/>
  <c r="AQ457" i="6"/>
  <c r="AR457" i="6"/>
  <c r="AS457" i="6"/>
  <c r="AJ458" i="6"/>
  <c r="AK458" i="6"/>
  <c r="AL458" i="6"/>
  <c r="AM458" i="6"/>
  <c r="AN458" i="6"/>
  <c r="AO458" i="6"/>
  <c r="AP458" i="6"/>
  <c r="AQ458" i="6"/>
  <c r="AR458" i="6"/>
  <c r="AS458" i="6"/>
  <c r="AJ459" i="6"/>
  <c r="AK459" i="6"/>
  <c r="AL459" i="6"/>
  <c r="AM459" i="6"/>
  <c r="AN459" i="6"/>
  <c r="AO459" i="6"/>
  <c r="AP459" i="6"/>
  <c r="AQ459" i="6"/>
  <c r="AR459" i="6"/>
  <c r="AS459" i="6"/>
  <c r="AJ460" i="6"/>
  <c r="AK460" i="6"/>
  <c r="AL460" i="6"/>
  <c r="AM460" i="6"/>
  <c r="AN460" i="6"/>
  <c r="AO460" i="6"/>
  <c r="AP460" i="6"/>
  <c r="AQ460" i="6"/>
  <c r="AR460" i="6"/>
  <c r="AS460" i="6"/>
  <c r="AJ461" i="6"/>
  <c r="AK461" i="6"/>
  <c r="AL461" i="6"/>
  <c r="AM461" i="6"/>
  <c r="AN461" i="6"/>
  <c r="AO461" i="6"/>
  <c r="AP461" i="6"/>
  <c r="AQ461" i="6"/>
  <c r="AR461" i="6"/>
  <c r="AS461" i="6"/>
  <c r="AJ462" i="6"/>
  <c r="AK462" i="6"/>
  <c r="AL462" i="6"/>
  <c r="AM462" i="6"/>
  <c r="AN462" i="6"/>
  <c r="AO462" i="6"/>
  <c r="AP462" i="6"/>
  <c r="AQ462" i="6"/>
  <c r="AR462" i="6"/>
  <c r="AS462" i="6"/>
  <c r="AJ463" i="6"/>
  <c r="AK463" i="6"/>
  <c r="AL463" i="6"/>
  <c r="AM463" i="6"/>
  <c r="AN463" i="6"/>
  <c r="AO463" i="6"/>
  <c r="AP463" i="6"/>
  <c r="AQ463" i="6"/>
  <c r="AR463" i="6"/>
  <c r="AS463" i="6"/>
  <c r="AJ464" i="6"/>
  <c r="AK464" i="6"/>
  <c r="AL464" i="6"/>
  <c r="AM464" i="6"/>
  <c r="AN464" i="6"/>
  <c r="AO464" i="6"/>
  <c r="AP464" i="6"/>
  <c r="AQ464" i="6"/>
  <c r="AR464" i="6"/>
  <c r="AS464" i="6"/>
  <c r="AJ465" i="6"/>
  <c r="AK465" i="6"/>
  <c r="AL465" i="6"/>
  <c r="AM465" i="6"/>
  <c r="AN465" i="6"/>
  <c r="AO465" i="6"/>
  <c r="AP465" i="6"/>
  <c r="AQ465" i="6"/>
  <c r="AR465" i="6"/>
  <c r="AS465" i="6"/>
  <c r="AJ466" i="6"/>
  <c r="AK466" i="6"/>
  <c r="AL466" i="6"/>
  <c r="AM466" i="6"/>
  <c r="AN466" i="6"/>
  <c r="AO466" i="6"/>
  <c r="AP466" i="6"/>
  <c r="AQ466" i="6"/>
  <c r="AR466" i="6"/>
  <c r="AS466" i="6"/>
  <c r="AJ467" i="6"/>
  <c r="AK467" i="6"/>
  <c r="AL467" i="6"/>
  <c r="AM467" i="6"/>
  <c r="AN467" i="6"/>
  <c r="AO467" i="6"/>
  <c r="AP467" i="6"/>
  <c r="AQ467" i="6"/>
  <c r="AR467" i="6"/>
  <c r="AS467" i="6"/>
  <c r="AJ468" i="6"/>
  <c r="AK468" i="6"/>
  <c r="AL468" i="6"/>
  <c r="AM468" i="6"/>
  <c r="AN468" i="6"/>
  <c r="AO468" i="6"/>
  <c r="AP468" i="6"/>
  <c r="AQ468" i="6"/>
  <c r="AR468" i="6"/>
  <c r="AS468" i="6"/>
  <c r="AJ469" i="6"/>
  <c r="AK469" i="6"/>
  <c r="AL469" i="6"/>
  <c r="AM469" i="6"/>
  <c r="AN469" i="6"/>
  <c r="AO469" i="6"/>
  <c r="AP469" i="6"/>
  <c r="AQ469" i="6"/>
  <c r="AR469" i="6"/>
  <c r="AS469" i="6"/>
  <c r="AJ470" i="6"/>
  <c r="AK470" i="6"/>
  <c r="AL470" i="6"/>
  <c r="AM470" i="6"/>
  <c r="AN470" i="6"/>
  <c r="AO470" i="6"/>
  <c r="AP470" i="6"/>
  <c r="AQ470" i="6"/>
  <c r="AR470" i="6"/>
  <c r="AS470" i="6"/>
  <c r="AJ471" i="6"/>
  <c r="AK471" i="6"/>
  <c r="AL471" i="6"/>
  <c r="AM471" i="6"/>
  <c r="AN471" i="6"/>
  <c r="AO471" i="6"/>
  <c r="AP471" i="6"/>
  <c r="AQ471" i="6"/>
  <c r="AR471" i="6"/>
  <c r="AS471" i="6"/>
  <c r="AJ472" i="6"/>
  <c r="AK472" i="6"/>
  <c r="AL472" i="6"/>
  <c r="AM472" i="6"/>
  <c r="AN472" i="6"/>
  <c r="AO472" i="6"/>
  <c r="AP472" i="6"/>
  <c r="AQ472" i="6"/>
  <c r="AR472" i="6"/>
  <c r="AS472" i="6"/>
  <c r="AJ473" i="6"/>
  <c r="AK473" i="6"/>
  <c r="AL473" i="6"/>
  <c r="AM473" i="6"/>
  <c r="AN473" i="6"/>
  <c r="AO473" i="6"/>
  <c r="AP473" i="6"/>
  <c r="AQ473" i="6"/>
  <c r="AR473" i="6"/>
  <c r="AS473" i="6"/>
  <c r="AJ474" i="6"/>
  <c r="AK474" i="6"/>
  <c r="AL474" i="6"/>
  <c r="AM474" i="6"/>
  <c r="AN474" i="6"/>
  <c r="AO474" i="6"/>
  <c r="AP474" i="6"/>
  <c r="AQ474" i="6"/>
  <c r="AR474" i="6"/>
  <c r="AS474" i="6"/>
  <c r="AJ475" i="6"/>
  <c r="AK475" i="6"/>
  <c r="AL475" i="6"/>
  <c r="AM475" i="6"/>
  <c r="AN475" i="6"/>
  <c r="AO475" i="6"/>
  <c r="AP475" i="6"/>
  <c r="AQ475" i="6"/>
  <c r="AR475" i="6"/>
  <c r="AS475" i="6"/>
  <c r="AJ476" i="6"/>
  <c r="AK476" i="6"/>
  <c r="AL476" i="6"/>
  <c r="AM476" i="6"/>
  <c r="AN476" i="6"/>
  <c r="AO476" i="6"/>
  <c r="AP476" i="6"/>
  <c r="AQ476" i="6"/>
  <c r="AR476" i="6"/>
  <c r="AS476" i="6"/>
  <c r="AJ477" i="6"/>
  <c r="AK477" i="6"/>
  <c r="AL477" i="6"/>
  <c r="AM477" i="6"/>
  <c r="AN477" i="6"/>
  <c r="AO477" i="6"/>
  <c r="AP477" i="6"/>
  <c r="AQ477" i="6"/>
  <c r="AR477" i="6"/>
  <c r="AS477" i="6"/>
  <c r="AJ478" i="6"/>
  <c r="AK478" i="6"/>
  <c r="AL478" i="6"/>
  <c r="AM478" i="6"/>
  <c r="AN478" i="6"/>
  <c r="AO478" i="6"/>
  <c r="AP478" i="6"/>
  <c r="AQ478" i="6"/>
  <c r="AR478" i="6"/>
  <c r="AS478" i="6"/>
  <c r="AJ479" i="6"/>
  <c r="AK479" i="6"/>
  <c r="AL479" i="6"/>
  <c r="AM479" i="6"/>
  <c r="AN479" i="6"/>
  <c r="AO479" i="6"/>
  <c r="AP479" i="6"/>
  <c r="AQ479" i="6"/>
  <c r="AR479" i="6"/>
  <c r="AS479" i="6"/>
  <c r="AJ480" i="6"/>
  <c r="AK480" i="6"/>
  <c r="AL480" i="6"/>
  <c r="AM480" i="6"/>
  <c r="AN480" i="6"/>
  <c r="AO480" i="6"/>
  <c r="AP480" i="6"/>
  <c r="AQ480" i="6"/>
  <c r="AR480" i="6"/>
  <c r="AS480" i="6"/>
  <c r="AJ481" i="6"/>
  <c r="AK481" i="6"/>
  <c r="AL481" i="6"/>
  <c r="AM481" i="6"/>
  <c r="AN481" i="6"/>
  <c r="AO481" i="6"/>
  <c r="AP481" i="6"/>
  <c r="AQ481" i="6"/>
  <c r="AR481" i="6"/>
  <c r="AS481" i="6"/>
  <c r="AJ482" i="6"/>
  <c r="AK482" i="6"/>
  <c r="AL482" i="6"/>
  <c r="AM482" i="6"/>
  <c r="AN482" i="6"/>
  <c r="AO482" i="6"/>
  <c r="AP482" i="6"/>
  <c r="AQ482" i="6"/>
  <c r="AR482" i="6"/>
  <c r="AS482" i="6"/>
  <c r="AJ483" i="6"/>
  <c r="AK483" i="6"/>
  <c r="AL483" i="6"/>
  <c r="AM483" i="6"/>
  <c r="AN483" i="6"/>
  <c r="AO483" i="6"/>
  <c r="AP483" i="6"/>
  <c r="AQ483" i="6"/>
  <c r="AR483" i="6"/>
  <c r="AS483" i="6"/>
  <c r="AJ484" i="6"/>
  <c r="AK484" i="6"/>
  <c r="AL484" i="6"/>
  <c r="AM484" i="6"/>
  <c r="AN484" i="6"/>
  <c r="AO484" i="6"/>
  <c r="AP484" i="6"/>
  <c r="AQ484" i="6"/>
  <c r="AR484" i="6"/>
  <c r="AS484" i="6"/>
  <c r="AJ485" i="6"/>
  <c r="AK485" i="6"/>
  <c r="AL485" i="6"/>
  <c r="AM485" i="6"/>
  <c r="AN485" i="6"/>
  <c r="AO485" i="6"/>
  <c r="AP485" i="6"/>
  <c r="AQ485" i="6"/>
  <c r="AR485" i="6"/>
  <c r="AS485" i="6"/>
  <c r="AJ486" i="6"/>
  <c r="AK486" i="6"/>
  <c r="AL486" i="6"/>
  <c r="AM486" i="6"/>
  <c r="AN486" i="6"/>
  <c r="AO486" i="6"/>
  <c r="AP486" i="6"/>
  <c r="AQ486" i="6"/>
  <c r="AR486" i="6"/>
  <c r="AS486" i="6"/>
  <c r="AJ487" i="6"/>
  <c r="AK487" i="6"/>
  <c r="AL487" i="6"/>
  <c r="AM487" i="6"/>
  <c r="AN487" i="6"/>
  <c r="AO487" i="6"/>
  <c r="AP487" i="6"/>
  <c r="AQ487" i="6"/>
  <c r="AR487" i="6"/>
  <c r="AS487" i="6"/>
  <c r="AJ488" i="6"/>
  <c r="AK488" i="6"/>
  <c r="AL488" i="6"/>
  <c r="AM488" i="6"/>
  <c r="AN488" i="6"/>
  <c r="AO488" i="6"/>
  <c r="AP488" i="6"/>
  <c r="AQ488" i="6"/>
  <c r="AR488" i="6"/>
  <c r="AS488" i="6"/>
  <c r="AJ489" i="6"/>
  <c r="AK489" i="6"/>
  <c r="AL489" i="6"/>
  <c r="AM489" i="6"/>
  <c r="AN489" i="6"/>
  <c r="AO489" i="6"/>
  <c r="AP489" i="6"/>
  <c r="AQ489" i="6"/>
  <c r="AR489" i="6"/>
  <c r="AS489" i="6"/>
  <c r="AJ490" i="6"/>
  <c r="AK490" i="6"/>
  <c r="AL490" i="6"/>
  <c r="AM490" i="6"/>
  <c r="AN490" i="6"/>
  <c r="AO490" i="6"/>
  <c r="AP490" i="6"/>
  <c r="AQ490" i="6"/>
  <c r="AR490" i="6"/>
  <c r="AS490" i="6"/>
  <c r="AJ491" i="6"/>
  <c r="AK491" i="6"/>
  <c r="AL491" i="6"/>
  <c r="AM491" i="6"/>
  <c r="AN491" i="6"/>
  <c r="AO491" i="6"/>
  <c r="AP491" i="6"/>
  <c r="AQ491" i="6"/>
  <c r="AR491" i="6"/>
  <c r="AS491" i="6"/>
  <c r="AJ492" i="6"/>
  <c r="AK492" i="6"/>
  <c r="AL492" i="6"/>
  <c r="AM492" i="6"/>
  <c r="AN492" i="6"/>
  <c r="AO492" i="6"/>
  <c r="AP492" i="6"/>
  <c r="AQ492" i="6"/>
  <c r="AR492" i="6"/>
  <c r="AS492" i="6"/>
  <c r="AJ493" i="6"/>
  <c r="AK493" i="6"/>
  <c r="AL493" i="6"/>
  <c r="AM493" i="6"/>
  <c r="AN493" i="6"/>
  <c r="AO493" i="6"/>
  <c r="AP493" i="6"/>
  <c r="AQ493" i="6"/>
  <c r="AR493" i="6"/>
  <c r="AS493" i="6"/>
  <c r="AJ494" i="6"/>
  <c r="AK494" i="6"/>
  <c r="AL494" i="6"/>
  <c r="AM494" i="6"/>
  <c r="AN494" i="6"/>
  <c r="AO494" i="6"/>
  <c r="AP494" i="6"/>
  <c r="AQ494" i="6"/>
  <c r="AR494" i="6"/>
  <c r="AS494" i="6"/>
  <c r="AJ495" i="6"/>
  <c r="AK495" i="6"/>
  <c r="AL495" i="6"/>
  <c r="AM495" i="6"/>
  <c r="AN495" i="6"/>
  <c r="AO495" i="6"/>
  <c r="AP495" i="6"/>
  <c r="AQ495" i="6"/>
  <c r="AR495" i="6"/>
  <c r="AS495" i="6"/>
  <c r="AJ496" i="6"/>
  <c r="AK496" i="6"/>
  <c r="AL496" i="6"/>
  <c r="AM496" i="6"/>
  <c r="AN496" i="6"/>
  <c r="AO496" i="6"/>
  <c r="AP496" i="6"/>
  <c r="AQ496" i="6"/>
  <c r="AR496" i="6"/>
  <c r="AS496" i="6"/>
  <c r="AJ497" i="6"/>
  <c r="AK497" i="6"/>
  <c r="AL497" i="6"/>
  <c r="AM497" i="6"/>
  <c r="AN497" i="6"/>
  <c r="AO497" i="6"/>
  <c r="AP497" i="6"/>
  <c r="AQ497" i="6"/>
  <c r="AR497" i="6"/>
  <c r="AS497" i="6"/>
  <c r="AJ498" i="6"/>
  <c r="AK498" i="6"/>
  <c r="AL498" i="6"/>
  <c r="AM498" i="6"/>
  <c r="AN498" i="6"/>
  <c r="AO498" i="6"/>
  <c r="AP498" i="6"/>
  <c r="AQ498" i="6"/>
  <c r="AR498" i="6"/>
  <c r="AS498" i="6"/>
  <c r="AJ499" i="6"/>
  <c r="AK499" i="6"/>
  <c r="AL499" i="6"/>
  <c r="AM499" i="6"/>
  <c r="AN499" i="6"/>
  <c r="AO499" i="6"/>
  <c r="AP499" i="6"/>
  <c r="AQ499" i="6"/>
  <c r="AR499" i="6"/>
  <c r="AS499" i="6"/>
  <c r="AJ500" i="6"/>
  <c r="AK500" i="6"/>
  <c r="AL500" i="6"/>
  <c r="AM500" i="6"/>
  <c r="AN500" i="6"/>
  <c r="AO500" i="6"/>
  <c r="AP500" i="6"/>
  <c r="AQ500" i="6"/>
  <c r="AR500" i="6"/>
  <c r="AS500" i="6"/>
  <c r="AJ501" i="6"/>
  <c r="AK501" i="6"/>
  <c r="AL501" i="6"/>
  <c r="AM501" i="6"/>
  <c r="AN501" i="6"/>
  <c r="AO501" i="6"/>
  <c r="AP501" i="6"/>
  <c r="AQ501" i="6"/>
  <c r="AR501" i="6"/>
  <c r="AS501" i="6"/>
  <c r="AJ502" i="6"/>
  <c r="AK502" i="6"/>
  <c r="AL502" i="6"/>
  <c r="AM502" i="6"/>
  <c r="AN502" i="6"/>
  <c r="AO502" i="6"/>
  <c r="AP502" i="6"/>
  <c r="AQ502" i="6"/>
  <c r="AR502" i="6"/>
  <c r="AS502" i="6"/>
  <c r="AJ503" i="6"/>
  <c r="AK503" i="6"/>
  <c r="AL503" i="6"/>
  <c r="AM503" i="6"/>
  <c r="AN503" i="6"/>
  <c r="AO503" i="6"/>
  <c r="AP503" i="6"/>
  <c r="AQ503" i="6"/>
  <c r="AR503" i="6"/>
  <c r="AS503" i="6"/>
  <c r="AJ504" i="6"/>
  <c r="AK504" i="6"/>
  <c r="AL504" i="6"/>
  <c r="AM504" i="6"/>
  <c r="AN504" i="6"/>
  <c r="AO504" i="6"/>
  <c r="AP504" i="6"/>
  <c r="AQ504" i="6"/>
  <c r="AR504" i="6"/>
  <c r="AS504" i="6"/>
  <c r="AJ505" i="6"/>
  <c r="AK505" i="6"/>
  <c r="AL505" i="6"/>
  <c r="AM505" i="6"/>
  <c r="AN505" i="6"/>
  <c r="AO505" i="6"/>
  <c r="AP505" i="6"/>
  <c r="AQ505" i="6"/>
  <c r="AR505" i="6"/>
  <c r="AS505" i="6"/>
  <c r="AJ506" i="6"/>
  <c r="AK506" i="6"/>
  <c r="AL506" i="6"/>
  <c r="AM506" i="6"/>
  <c r="AN506" i="6"/>
  <c r="AO506" i="6"/>
  <c r="AP506" i="6"/>
  <c r="AQ506" i="6"/>
  <c r="AR506" i="6"/>
  <c r="AS506" i="6"/>
  <c r="AJ507" i="6"/>
  <c r="AK507" i="6"/>
  <c r="AL507" i="6"/>
  <c r="AM507" i="6"/>
  <c r="AN507" i="6"/>
  <c r="AO507" i="6"/>
  <c r="AP507" i="6"/>
  <c r="AQ507" i="6"/>
  <c r="AR507" i="6"/>
  <c r="AS507" i="6"/>
  <c r="AJ508" i="6"/>
  <c r="AK508" i="6"/>
  <c r="AL508" i="6"/>
  <c r="AM508" i="6"/>
  <c r="AN508" i="6"/>
  <c r="AO508" i="6"/>
  <c r="AP508" i="6"/>
  <c r="AQ508" i="6"/>
  <c r="AR508" i="6"/>
  <c r="AS508" i="6"/>
  <c r="AJ509" i="6"/>
  <c r="AK509" i="6"/>
  <c r="AL509" i="6"/>
  <c r="AM509" i="6"/>
  <c r="AN509" i="6"/>
  <c r="AO509" i="6"/>
  <c r="AP509" i="6"/>
  <c r="AQ509" i="6"/>
  <c r="AR509" i="6"/>
  <c r="AS509" i="6"/>
  <c r="AJ510" i="6"/>
  <c r="AK510" i="6"/>
  <c r="AL510" i="6"/>
  <c r="AM510" i="6"/>
  <c r="AN510" i="6"/>
  <c r="AO510" i="6"/>
  <c r="AP510" i="6"/>
  <c r="AQ510" i="6"/>
  <c r="AR510" i="6"/>
  <c r="AS510" i="6"/>
  <c r="AJ511" i="6"/>
  <c r="AK511" i="6"/>
  <c r="AL511" i="6"/>
  <c r="AM511" i="6"/>
  <c r="AN511" i="6"/>
  <c r="AO511" i="6"/>
  <c r="AP511" i="6"/>
  <c r="AQ511" i="6"/>
  <c r="AR511" i="6"/>
  <c r="AS511" i="6"/>
  <c r="AJ512" i="6"/>
  <c r="AK512" i="6"/>
  <c r="AL512" i="6"/>
  <c r="AM512" i="6"/>
  <c r="AN512" i="6"/>
  <c r="AO512" i="6"/>
  <c r="AP512" i="6"/>
  <c r="AQ512" i="6"/>
  <c r="AR512" i="6"/>
  <c r="AS512" i="6"/>
  <c r="AJ513" i="6"/>
  <c r="AK513" i="6"/>
  <c r="AL513" i="6"/>
  <c r="AM513" i="6"/>
  <c r="AN513" i="6"/>
  <c r="AO513" i="6"/>
  <c r="AP513" i="6"/>
  <c r="AQ513" i="6"/>
  <c r="AR513" i="6"/>
  <c r="AS513" i="6"/>
  <c r="AJ514" i="6"/>
  <c r="AK514" i="6"/>
  <c r="AL514" i="6"/>
  <c r="AM514" i="6"/>
  <c r="AN514" i="6"/>
  <c r="AO514" i="6"/>
  <c r="AP514" i="6"/>
  <c r="AQ514" i="6"/>
  <c r="AR514" i="6"/>
  <c r="AS514" i="6"/>
  <c r="AJ515" i="6"/>
  <c r="AK515" i="6"/>
  <c r="AL515" i="6"/>
  <c r="AM515" i="6"/>
  <c r="AN515" i="6"/>
  <c r="AO515" i="6"/>
  <c r="AP515" i="6"/>
  <c r="AQ515" i="6"/>
  <c r="AR515" i="6"/>
  <c r="AS515" i="6"/>
  <c r="AJ516" i="6"/>
  <c r="AK516" i="6"/>
  <c r="AL516" i="6"/>
  <c r="AM516" i="6"/>
  <c r="AN516" i="6"/>
  <c r="AO516" i="6"/>
  <c r="AP516" i="6"/>
  <c r="AQ516" i="6"/>
  <c r="AR516" i="6"/>
  <c r="AS516" i="6"/>
  <c r="AJ517" i="6"/>
  <c r="AK517" i="6"/>
  <c r="AL517" i="6"/>
  <c r="AM517" i="6"/>
  <c r="AN517" i="6"/>
  <c r="AO517" i="6"/>
  <c r="AP517" i="6"/>
  <c r="AQ517" i="6"/>
  <c r="AR517" i="6"/>
  <c r="AS517" i="6"/>
  <c r="AJ518" i="6"/>
  <c r="AK518" i="6"/>
  <c r="AL518" i="6"/>
  <c r="AM518" i="6"/>
  <c r="AN518" i="6"/>
  <c r="AO518" i="6"/>
  <c r="AP518" i="6"/>
  <c r="AQ518" i="6"/>
  <c r="AR518" i="6"/>
  <c r="AS518" i="6"/>
  <c r="AJ519" i="6"/>
  <c r="AK519" i="6"/>
  <c r="AL519" i="6"/>
  <c r="AM519" i="6"/>
  <c r="AN519" i="6"/>
  <c r="AO519" i="6"/>
  <c r="AP519" i="6"/>
  <c r="AQ519" i="6"/>
  <c r="AR519" i="6"/>
  <c r="AS519" i="6"/>
  <c r="AJ520" i="6"/>
  <c r="AK520" i="6"/>
  <c r="AL520" i="6"/>
  <c r="AM520" i="6"/>
  <c r="AN520" i="6"/>
  <c r="AO520" i="6"/>
  <c r="AP520" i="6"/>
  <c r="AQ520" i="6"/>
  <c r="AR520" i="6"/>
  <c r="AS520" i="6"/>
  <c r="AJ521" i="6"/>
  <c r="AK521" i="6"/>
  <c r="AL521" i="6"/>
  <c r="AM521" i="6"/>
  <c r="AN521" i="6"/>
  <c r="AO521" i="6"/>
  <c r="AP521" i="6"/>
  <c r="AQ521" i="6"/>
  <c r="AR521" i="6"/>
  <c r="AS521" i="6"/>
  <c r="AJ522" i="6"/>
  <c r="AK522" i="6"/>
  <c r="AL522" i="6"/>
  <c r="AM522" i="6"/>
  <c r="AN522" i="6"/>
  <c r="AO522" i="6"/>
  <c r="AP522" i="6"/>
  <c r="AQ522" i="6"/>
  <c r="AR522" i="6"/>
  <c r="AS522" i="6"/>
  <c r="AJ523" i="6"/>
  <c r="AK523" i="6"/>
  <c r="AL523" i="6"/>
  <c r="AM523" i="6"/>
  <c r="AN523" i="6"/>
  <c r="AO523" i="6"/>
  <c r="AP523" i="6"/>
  <c r="AQ523" i="6"/>
  <c r="AR523" i="6"/>
  <c r="AS523" i="6"/>
  <c r="AJ524" i="6"/>
  <c r="AK524" i="6"/>
  <c r="AL524" i="6"/>
  <c r="AM524" i="6"/>
  <c r="AN524" i="6"/>
  <c r="AO524" i="6"/>
  <c r="AP524" i="6"/>
  <c r="AQ524" i="6"/>
  <c r="AR524" i="6"/>
  <c r="AS524" i="6"/>
  <c r="AJ525" i="6"/>
  <c r="AK525" i="6"/>
  <c r="AL525" i="6"/>
  <c r="AM525" i="6"/>
  <c r="AN525" i="6"/>
  <c r="AO525" i="6"/>
  <c r="AP525" i="6"/>
  <c r="AQ525" i="6"/>
  <c r="AR525" i="6"/>
  <c r="AS525" i="6"/>
  <c r="AJ526" i="6"/>
  <c r="AK526" i="6"/>
  <c r="AL526" i="6"/>
  <c r="AM526" i="6"/>
  <c r="AN526" i="6"/>
  <c r="AO526" i="6"/>
  <c r="AP526" i="6"/>
  <c r="AQ526" i="6"/>
  <c r="AR526" i="6"/>
  <c r="AS526" i="6"/>
  <c r="AJ527" i="6"/>
  <c r="AK527" i="6"/>
  <c r="AL527" i="6"/>
  <c r="AM527" i="6"/>
  <c r="AN527" i="6"/>
  <c r="AO527" i="6"/>
  <c r="AP527" i="6"/>
  <c r="AQ527" i="6"/>
  <c r="AR527" i="6"/>
  <c r="AS527" i="6"/>
  <c r="AJ528" i="6"/>
  <c r="AK528" i="6"/>
  <c r="AL528" i="6"/>
  <c r="AM528" i="6"/>
  <c r="AN528" i="6"/>
  <c r="AO528" i="6"/>
  <c r="AP528" i="6"/>
  <c r="AQ528" i="6"/>
  <c r="AR528" i="6"/>
  <c r="AS528" i="6"/>
  <c r="AJ529" i="6"/>
  <c r="AK529" i="6"/>
  <c r="AL529" i="6"/>
  <c r="AM529" i="6"/>
  <c r="AN529" i="6"/>
  <c r="AO529" i="6"/>
  <c r="AP529" i="6"/>
  <c r="AQ529" i="6"/>
  <c r="AR529" i="6"/>
  <c r="AS529" i="6"/>
  <c r="AJ530" i="6"/>
  <c r="AK530" i="6"/>
  <c r="AL530" i="6"/>
  <c r="AM530" i="6"/>
  <c r="AN530" i="6"/>
  <c r="AO530" i="6"/>
  <c r="AP530" i="6"/>
  <c r="AQ530" i="6"/>
  <c r="AR530" i="6"/>
  <c r="AS530" i="6"/>
  <c r="AJ531" i="6"/>
  <c r="AK531" i="6"/>
  <c r="AL531" i="6"/>
  <c r="AM531" i="6"/>
  <c r="AN531" i="6"/>
  <c r="AO531" i="6"/>
  <c r="AP531" i="6"/>
  <c r="AQ531" i="6"/>
  <c r="AR531" i="6"/>
  <c r="AS531" i="6"/>
  <c r="AJ532" i="6"/>
  <c r="AK532" i="6"/>
  <c r="AL532" i="6"/>
  <c r="AM532" i="6"/>
  <c r="AN532" i="6"/>
  <c r="AO532" i="6"/>
  <c r="AP532" i="6"/>
  <c r="AQ532" i="6"/>
  <c r="AR532" i="6"/>
  <c r="AS532" i="6"/>
  <c r="AJ533" i="6"/>
  <c r="AK533" i="6"/>
  <c r="AL533" i="6"/>
  <c r="AM533" i="6"/>
  <c r="AN533" i="6"/>
  <c r="AO533" i="6"/>
  <c r="AP533" i="6"/>
  <c r="AQ533" i="6"/>
  <c r="AR533" i="6"/>
  <c r="AS533" i="6"/>
  <c r="AJ534" i="6"/>
  <c r="AK534" i="6"/>
  <c r="AL534" i="6"/>
  <c r="AM534" i="6"/>
  <c r="AN534" i="6"/>
  <c r="AO534" i="6"/>
  <c r="AP534" i="6"/>
  <c r="AQ534" i="6"/>
  <c r="AR534" i="6"/>
  <c r="AS534" i="6"/>
  <c r="AJ535" i="6"/>
  <c r="AK535" i="6"/>
  <c r="AL535" i="6"/>
  <c r="AM535" i="6"/>
  <c r="AN535" i="6"/>
  <c r="AO535" i="6"/>
  <c r="AP535" i="6"/>
  <c r="AQ535" i="6"/>
  <c r="AR535" i="6"/>
  <c r="AS535" i="6"/>
  <c r="AJ536" i="6"/>
  <c r="AK536" i="6"/>
  <c r="AL536" i="6"/>
  <c r="AM536" i="6"/>
  <c r="AN536" i="6"/>
  <c r="AO536" i="6"/>
  <c r="AP536" i="6"/>
  <c r="AQ536" i="6"/>
  <c r="AR536" i="6"/>
  <c r="AS536" i="6"/>
  <c r="AJ537" i="6"/>
  <c r="AK537" i="6"/>
  <c r="AL537" i="6"/>
  <c r="AM537" i="6"/>
  <c r="AN537" i="6"/>
  <c r="AO537" i="6"/>
  <c r="AP537" i="6"/>
  <c r="AQ537" i="6"/>
  <c r="AR537" i="6"/>
  <c r="AS537" i="6"/>
  <c r="AJ538" i="6"/>
  <c r="AK538" i="6"/>
  <c r="AL538" i="6"/>
  <c r="AM538" i="6"/>
  <c r="AN538" i="6"/>
  <c r="AO538" i="6"/>
  <c r="AP538" i="6"/>
  <c r="AQ538" i="6"/>
  <c r="AR538" i="6"/>
  <c r="AS538" i="6"/>
  <c r="AJ539" i="6"/>
  <c r="AK539" i="6"/>
  <c r="AL539" i="6"/>
  <c r="AM539" i="6"/>
  <c r="AN539" i="6"/>
  <c r="AO539" i="6"/>
  <c r="AP539" i="6"/>
  <c r="AQ539" i="6"/>
  <c r="AR539" i="6"/>
  <c r="AS539" i="6"/>
  <c r="AJ540" i="6"/>
  <c r="AK540" i="6"/>
  <c r="AL540" i="6"/>
  <c r="AM540" i="6"/>
  <c r="AN540" i="6"/>
  <c r="AO540" i="6"/>
  <c r="AP540" i="6"/>
  <c r="AQ540" i="6"/>
  <c r="AR540" i="6"/>
  <c r="AS540" i="6"/>
  <c r="AJ541" i="6"/>
  <c r="AK541" i="6"/>
  <c r="AL541" i="6"/>
  <c r="AM541" i="6"/>
  <c r="AN541" i="6"/>
  <c r="AO541" i="6"/>
  <c r="AP541" i="6"/>
  <c r="AQ541" i="6"/>
  <c r="AR541" i="6"/>
  <c r="AS541" i="6"/>
  <c r="AJ542" i="6"/>
  <c r="AK542" i="6"/>
  <c r="AL542" i="6"/>
  <c r="AM542" i="6"/>
  <c r="AN542" i="6"/>
  <c r="AO542" i="6"/>
  <c r="AP542" i="6"/>
  <c r="AQ542" i="6"/>
  <c r="AR542" i="6"/>
  <c r="AS542" i="6"/>
  <c r="AJ543" i="6"/>
  <c r="AK543" i="6"/>
  <c r="AL543" i="6"/>
  <c r="AM543" i="6"/>
  <c r="AN543" i="6"/>
  <c r="AO543" i="6"/>
  <c r="AP543" i="6"/>
  <c r="AQ543" i="6"/>
  <c r="AR543" i="6"/>
  <c r="AS543" i="6"/>
  <c r="AJ544" i="6"/>
  <c r="AK544" i="6"/>
  <c r="AL544" i="6"/>
  <c r="AM544" i="6"/>
  <c r="AN544" i="6"/>
  <c r="AO544" i="6"/>
  <c r="AP544" i="6"/>
  <c r="AQ544" i="6"/>
  <c r="AR544" i="6"/>
  <c r="AS544" i="6"/>
  <c r="AJ545" i="6"/>
  <c r="AK545" i="6"/>
  <c r="AL545" i="6"/>
  <c r="AM545" i="6"/>
  <c r="AN545" i="6"/>
  <c r="AO545" i="6"/>
  <c r="AP545" i="6"/>
  <c r="AQ545" i="6"/>
  <c r="AR545" i="6"/>
  <c r="AS545" i="6"/>
  <c r="AJ546" i="6"/>
  <c r="AK546" i="6"/>
  <c r="AL546" i="6"/>
  <c r="AM546" i="6"/>
  <c r="AN546" i="6"/>
  <c r="AO546" i="6"/>
  <c r="AP546" i="6"/>
  <c r="AQ546" i="6"/>
  <c r="AR546" i="6"/>
  <c r="AS546" i="6"/>
  <c r="AJ547" i="6"/>
  <c r="AK547" i="6"/>
  <c r="AL547" i="6"/>
  <c r="AM547" i="6"/>
  <c r="AN547" i="6"/>
  <c r="AO547" i="6"/>
  <c r="AP547" i="6"/>
  <c r="AQ547" i="6"/>
  <c r="AR547" i="6"/>
  <c r="AS547" i="6"/>
  <c r="AJ548" i="6"/>
  <c r="AK548" i="6"/>
  <c r="AL548" i="6"/>
  <c r="AM548" i="6"/>
  <c r="AN548" i="6"/>
  <c r="AO548" i="6"/>
  <c r="AP548" i="6"/>
  <c r="AQ548" i="6"/>
  <c r="AR548" i="6"/>
  <c r="AS548" i="6"/>
  <c r="AJ549" i="6"/>
  <c r="AK549" i="6"/>
  <c r="AL549" i="6"/>
  <c r="AM549" i="6"/>
  <c r="AN549" i="6"/>
  <c r="AO549" i="6"/>
  <c r="AP549" i="6"/>
  <c r="AQ549" i="6"/>
  <c r="AR549" i="6"/>
  <c r="AS549" i="6"/>
  <c r="AJ550" i="6"/>
  <c r="AK550" i="6"/>
  <c r="AL550" i="6"/>
  <c r="AM550" i="6"/>
  <c r="AN550" i="6"/>
  <c r="AO550" i="6"/>
  <c r="AP550" i="6"/>
  <c r="AQ550" i="6"/>
  <c r="AR550" i="6"/>
  <c r="AS550" i="6"/>
  <c r="AJ551" i="6"/>
  <c r="AK551" i="6"/>
  <c r="AL551" i="6"/>
  <c r="AM551" i="6"/>
  <c r="AN551" i="6"/>
  <c r="AO551" i="6"/>
  <c r="AP551" i="6"/>
  <c r="AQ551" i="6"/>
  <c r="AR551" i="6"/>
  <c r="AS551" i="6"/>
  <c r="AJ552" i="6"/>
  <c r="AK552" i="6"/>
  <c r="AL552" i="6"/>
  <c r="AM552" i="6"/>
  <c r="AN552" i="6"/>
  <c r="AO552" i="6"/>
  <c r="AP552" i="6"/>
  <c r="AQ552" i="6"/>
  <c r="AR552" i="6"/>
  <c r="AS552" i="6"/>
  <c r="AJ553" i="6"/>
  <c r="AK553" i="6"/>
  <c r="AL553" i="6"/>
  <c r="AM553" i="6"/>
  <c r="AN553" i="6"/>
  <c r="AO553" i="6"/>
  <c r="AP553" i="6"/>
  <c r="AQ553" i="6"/>
  <c r="AR553" i="6"/>
  <c r="AS553" i="6"/>
  <c r="AJ554" i="6"/>
  <c r="AK554" i="6"/>
  <c r="AL554" i="6"/>
  <c r="AM554" i="6"/>
  <c r="AN554" i="6"/>
  <c r="AO554" i="6"/>
  <c r="AP554" i="6"/>
  <c r="AQ554" i="6"/>
  <c r="AR554" i="6"/>
  <c r="AS554" i="6"/>
  <c r="AJ555" i="6"/>
  <c r="AK555" i="6"/>
  <c r="AL555" i="6"/>
  <c r="AM555" i="6"/>
  <c r="AN555" i="6"/>
  <c r="AO555" i="6"/>
  <c r="AP555" i="6"/>
  <c r="AQ555" i="6"/>
  <c r="AR555" i="6"/>
  <c r="AS555" i="6"/>
  <c r="AJ556" i="6"/>
  <c r="AK556" i="6"/>
  <c r="AL556" i="6"/>
  <c r="AM556" i="6"/>
  <c r="AN556" i="6"/>
  <c r="AO556" i="6"/>
  <c r="AP556" i="6"/>
  <c r="AQ556" i="6"/>
  <c r="AR556" i="6"/>
  <c r="AS556" i="6"/>
  <c r="AJ557" i="6"/>
  <c r="AK557" i="6"/>
  <c r="AL557" i="6"/>
  <c r="AM557" i="6"/>
  <c r="AN557" i="6"/>
  <c r="AO557" i="6"/>
  <c r="AP557" i="6"/>
  <c r="AQ557" i="6"/>
  <c r="AR557" i="6"/>
  <c r="AS557" i="6"/>
  <c r="AJ558" i="6"/>
  <c r="AK558" i="6"/>
  <c r="AL558" i="6"/>
  <c r="AM558" i="6"/>
  <c r="AN558" i="6"/>
  <c r="AO558" i="6"/>
  <c r="AP558" i="6"/>
  <c r="AQ558" i="6"/>
  <c r="AR558" i="6"/>
  <c r="AS558" i="6"/>
  <c r="AJ559" i="6"/>
  <c r="AK559" i="6"/>
  <c r="AL559" i="6"/>
  <c r="AM559" i="6"/>
  <c r="AN559" i="6"/>
  <c r="AO559" i="6"/>
  <c r="AP559" i="6"/>
  <c r="AQ559" i="6"/>
  <c r="AR559" i="6"/>
  <c r="AS559" i="6"/>
  <c r="AJ560" i="6"/>
  <c r="AK560" i="6"/>
  <c r="AL560" i="6"/>
  <c r="AM560" i="6"/>
  <c r="AN560" i="6"/>
  <c r="AO560" i="6"/>
  <c r="AP560" i="6"/>
  <c r="AQ560" i="6"/>
  <c r="AR560" i="6"/>
  <c r="AS560" i="6"/>
  <c r="AJ561" i="6"/>
  <c r="AK561" i="6"/>
  <c r="AL561" i="6"/>
  <c r="AM561" i="6"/>
  <c r="AN561" i="6"/>
  <c r="AO561" i="6"/>
  <c r="AP561" i="6"/>
  <c r="AQ561" i="6"/>
  <c r="AR561" i="6"/>
  <c r="AS561" i="6"/>
  <c r="AJ562" i="6"/>
  <c r="AK562" i="6"/>
  <c r="AL562" i="6"/>
  <c r="AM562" i="6"/>
  <c r="AN562" i="6"/>
  <c r="AO562" i="6"/>
  <c r="AP562" i="6"/>
  <c r="AQ562" i="6"/>
  <c r="AR562" i="6"/>
  <c r="AS562" i="6"/>
  <c r="AJ563" i="6"/>
  <c r="AK563" i="6"/>
  <c r="AL563" i="6"/>
  <c r="AM563" i="6"/>
  <c r="AN563" i="6"/>
  <c r="AO563" i="6"/>
  <c r="AP563" i="6"/>
  <c r="AQ563" i="6"/>
  <c r="AR563" i="6"/>
  <c r="AS563" i="6"/>
  <c r="AJ564" i="6"/>
  <c r="AK564" i="6"/>
  <c r="AL564" i="6"/>
  <c r="AM564" i="6"/>
  <c r="AN564" i="6"/>
  <c r="AO564" i="6"/>
  <c r="AP564" i="6"/>
  <c r="AQ564" i="6"/>
  <c r="AR564" i="6"/>
  <c r="AS564" i="6"/>
  <c r="AJ565" i="6"/>
  <c r="AK565" i="6"/>
  <c r="AL565" i="6"/>
  <c r="AM565" i="6"/>
  <c r="AN565" i="6"/>
  <c r="AO565" i="6"/>
  <c r="AP565" i="6"/>
  <c r="AQ565" i="6"/>
  <c r="AR565" i="6"/>
  <c r="AS565" i="6"/>
  <c r="AJ566" i="6"/>
  <c r="AK566" i="6"/>
  <c r="AL566" i="6"/>
  <c r="AM566" i="6"/>
  <c r="AN566" i="6"/>
  <c r="AO566" i="6"/>
  <c r="AP566" i="6"/>
  <c r="AQ566" i="6"/>
  <c r="AR566" i="6"/>
  <c r="AS566" i="6"/>
  <c r="AJ567" i="6"/>
  <c r="AK567" i="6"/>
  <c r="AL567" i="6"/>
  <c r="AM567" i="6"/>
  <c r="AN567" i="6"/>
  <c r="AO567" i="6"/>
  <c r="AP567" i="6"/>
  <c r="AQ567" i="6"/>
  <c r="AR567" i="6"/>
  <c r="AS567" i="6"/>
  <c r="AJ568" i="6"/>
  <c r="AK568" i="6"/>
  <c r="AL568" i="6"/>
  <c r="AM568" i="6"/>
  <c r="AN568" i="6"/>
  <c r="AO568" i="6"/>
  <c r="AP568" i="6"/>
  <c r="AQ568" i="6"/>
  <c r="AR568" i="6"/>
  <c r="AS568" i="6"/>
  <c r="AJ569" i="6"/>
  <c r="AK569" i="6"/>
  <c r="AL569" i="6"/>
  <c r="AM569" i="6"/>
  <c r="AN569" i="6"/>
  <c r="AO569" i="6"/>
  <c r="AP569" i="6"/>
  <c r="AQ569" i="6"/>
  <c r="AR569" i="6"/>
  <c r="AS569" i="6"/>
  <c r="AJ570" i="6"/>
  <c r="AK570" i="6"/>
  <c r="AL570" i="6"/>
  <c r="AM570" i="6"/>
  <c r="AN570" i="6"/>
  <c r="AO570" i="6"/>
  <c r="AP570" i="6"/>
  <c r="AQ570" i="6"/>
  <c r="AR570" i="6"/>
  <c r="AS570" i="6"/>
  <c r="AJ571" i="6"/>
  <c r="AK571" i="6"/>
  <c r="AL571" i="6"/>
  <c r="AM571" i="6"/>
  <c r="AN571" i="6"/>
  <c r="AO571" i="6"/>
  <c r="AP571" i="6"/>
  <c r="AQ571" i="6"/>
  <c r="AR571" i="6"/>
  <c r="AS571" i="6"/>
  <c r="AJ572" i="6"/>
  <c r="AK572" i="6"/>
  <c r="AL572" i="6"/>
  <c r="AM572" i="6"/>
  <c r="AN572" i="6"/>
  <c r="AO572" i="6"/>
  <c r="AP572" i="6"/>
  <c r="AQ572" i="6"/>
  <c r="AR572" i="6"/>
  <c r="AS572" i="6"/>
  <c r="AJ573" i="6"/>
  <c r="AK573" i="6"/>
  <c r="AL573" i="6"/>
  <c r="AM573" i="6"/>
  <c r="AN573" i="6"/>
  <c r="AO573" i="6"/>
  <c r="AP573" i="6"/>
  <c r="AQ573" i="6"/>
  <c r="AR573" i="6"/>
  <c r="AS573" i="6"/>
  <c r="AJ574" i="6"/>
  <c r="AK574" i="6"/>
  <c r="AL574" i="6"/>
  <c r="AM574" i="6"/>
  <c r="AN574" i="6"/>
  <c r="AO574" i="6"/>
  <c r="AP574" i="6"/>
  <c r="AQ574" i="6"/>
  <c r="AR574" i="6"/>
  <c r="AS574" i="6"/>
  <c r="AJ575" i="6"/>
  <c r="AK575" i="6"/>
  <c r="AL575" i="6"/>
  <c r="AM575" i="6"/>
  <c r="AN575" i="6"/>
  <c r="AO575" i="6"/>
  <c r="AP575" i="6"/>
  <c r="AQ575" i="6"/>
  <c r="AR575" i="6"/>
  <c r="AS575" i="6"/>
  <c r="AJ576" i="6"/>
  <c r="AK576" i="6"/>
  <c r="AL576" i="6"/>
  <c r="AM576" i="6"/>
  <c r="AN576" i="6"/>
  <c r="AO576" i="6"/>
  <c r="AP576" i="6"/>
  <c r="AQ576" i="6"/>
  <c r="AR576" i="6"/>
  <c r="AS576" i="6"/>
  <c r="AJ577" i="6"/>
  <c r="AK577" i="6"/>
  <c r="AL577" i="6"/>
  <c r="AM577" i="6"/>
  <c r="AN577" i="6"/>
  <c r="AO577" i="6"/>
  <c r="AP577" i="6"/>
  <c r="AQ577" i="6"/>
  <c r="AR577" i="6"/>
  <c r="AS577" i="6"/>
  <c r="AJ578" i="6"/>
  <c r="AK578" i="6"/>
  <c r="AL578" i="6"/>
  <c r="AM578" i="6"/>
  <c r="AN578" i="6"/>
  <c r="AO578" i="6"/>
  <c r="AP578" i="6"/>
  <c r="AQ578" i="6"/>
  <c r="AR578" i="6"/>
  <c r="AS578" i="6"/>
  <c r="AJ579" i="6"/>
  <c r="AK579" i="6"/>
  <c r="AL579" i="6"/>
  <c r="AM579" i="6"/>
  <c r="AN579" i="6"/>
  <c r="AO579" i="6"/>
  <c r="AP579" i="6"/>
  <c r="AQ579" i="6"/>
  <c r="AR579" i="6"/>
  <c r="AS579" i="6"/>
  <c r="AJ580" i="6"/>
  <c r="AK580" i="6"/>
  <c r="AL580" i="6"/>
  <c r="AM580" i="6"/>
  <c r="AN580" i="6"/>
  <c r="AO580" i="6"/>
  <c r="AP580" i="6"/>
  <c r="AQ580" i="6"/>
  <c r="AR580" i="6"/>
  <c r="AS580" i="6"/>
  <c r="AJ581" i="6"/>
  <c r="AK581" i="6"/>
  <c r="AL581" i="6"/>
  <c r="AM581" i="6"/>
  <c r="AN581" i="6"/>
  <c r="AO581" i="6"/>
  <c r="AP581" i="6"/>
  <c r="AQ581" i="6"/>
  <c r="AR581" i="6"/>
  <c r="AS581" i="6"/>
  <c r="AJ582" i="6"/>
  <c r="AK582" i="6"/>
  <c r="AL582" i="6"/>
  <c r="AM582" i="6"/>
  <c r="AN582" i="6"/>
  <c r="AO582" i="6"/>
  <c r="AP582" i="6"/>
  <c r="AQ582" i="6"/>
  <c r="AR582" i="6"/>
  <c r="AS582" i="6"/>
  <c r="AJ583" i="6"/>
  <c r="AK583" i="6"/>
  <c r="AL583" i="6"/>
  <c r="AM583" i="6"/>
  <c r="AN583" i="6"/>
  <c r="AO583" i="6"/>
  <c r="AP583" i="6"/>
  <c r="AQ583" i="6"/>
  <c r="AR583" i="6"/>
  <c r="AS583" i="6"/>
  <c r="AJ584" i="6"/>
  <c r="AK584" i="6"/>
  <c r="AL584" i="6"/>
  <c r="AM584" i="6"/>
  <c r="AN584" i="6"/>
  <c r="AO584" i="6"/>
  <c r="AP584" i="6"/>
  <c r="AQ584" i="6"/>
  <c r="AR584" i="6"/>
  <c r="AS584" i="6"/>
  <c r="AJ585" i="6"/>
  <c r="AK585" i="6"/>
  <c r="AL585" i="6"/>
  <c r="AM585" i="6"/>
  <c r="AN585" i="6"/>
  <c r="AO585" i="6"/>
  <c r="AP585" i="6"/>
  <c r="AQ585" i="6"/>
  <c r="AR585" i="6"/>
  <c r="AS585" i="6"/>
  <c r="AJ586" i="6"/>
  <c r="AK586" i="6"/>
  <c r="AL586" i="6"/>
  <c r="AM586" i="6"/>
  <c r="AN586" i="6"/>
  <c r="AO586" i="6"/>
  <c r="AP586" i="6"/>
  <c r="AQ586" i="6"/>
  <c r="AR586" i="6"/>
  <c r="AS586" i="6"/>
  <c r="AJ587" i="6"/>
  <c r="AK587" i="6"/>
  <c r="AL587" i="6"/>
  <c r="AM587" i="6"/>
  <c r="AN587" i="6"/>
  <c r="AO587" i="6"/>
  <c r="AP587" i="6"/>
  <c r="AQ587" i="6"/>
  <c r="AR587" i="6"/>
  <c r="AS587" i="6"/>
  <c r="AJ588" i="6"/>
  <c r="AK588" i="6"/>
  <c r="AL588" i="6"/>
  <c r="AM588" i="6"/>
  <c r="AN588" i="6"/>
  <c r="AO588" i="6"/>
  <c r="AP588" i="6"/>
  <c r="AQ588" i="6"/>
  <c r="AR588" i="6"/>
  <c r="AS588" i="6"/>
  <c r="AJ589" i="6"/>
  <c r="AK589" i="6"/>
  <c r="AL589" i="6"/>
  <c r="AM589" i="6"/>
  <c r="AN589" i="6"/>
  <c r="AO589" i="6"/>
  <c r="AP589" i="6"/>
  <c r="AQ589" i="6"/>
  <c r="AR589" i="6"/>
  <c r="AS589" i="6"/>
  <c r="AJ590" i="6"/>
  <c r="AK590" i="6"/>
  <c r="AL590" i="6"/>
  <c r="AM590" i="6"/>
  <c r="AN590" i="6"/>
  <c r="AO590" i="6"/>
  <c r="AP590" i="6"/>
  <c r="AQ590" i="6"/>
  <c r="AR590" i="6"/>
  <c r="AS590" i="6"/>
  <c r="AJ591" i="6"/>
  <c r="AK591" i="6"/>
  <c r="AL591" i="6"/>
  <c r="AM591" i="6"/>
  <c r="AN591" i="6"/>
  <c r="AO591" i="6"/>
  <c r="AP591" i="6"/>
  <c r="AQ591" i="6"/>
  <c r="AR591" i="6"/>
  <c r="AS591" i="6"/>
  <c r="AJ592" i="6"/>
  <c r="AK592" i="6"/>
  <c r="AL592" i="6"/>
  <c r="AM592" i="6"/>
  <c r="AN592" i="6"/>
  <c r="AO592" i="6"/>
  <c r="AP592" i="6"/>
  <c r="AQ592" i="6"/>
  <c r="AR592" i="6"/>
  <c r="AS592" i="6"/>
  <c r="AJ593" i="6"/>
  <c r="AK593" i="6"/>
  <c r="AL593" i="6"/>
  <c r="AM593" i="6"/>
  <c r="AN593" i="6"/>
  <c r="AO593" i="6"/>
  <c r="AP593" i="6"/>
  <c r="AQ593" i="6"/>
  <c r="AR593" i="6"/>
  <c r="AS593" i="6"/>
  <c r="AJ594" i="6"/>
  <c r="AK594" i="6"/>
  <c r="AL594" i="6"/>
  <c r="AM594" i="6"/>
  <c r="AN594" i="6"/>
  <c r="AO594" i="6"/>
  <c r="AP594" i="6"/>
  <c r="AQ594" i="6"/>
  <c r="AR594" i="6"/>
  <c r="AS594" i="6"/>
  <c r="AJ595" i="6"/>
  <c r="AK595" i="6"/>
  <c r="AL595" i="6"/>
  <c r="AM595" i="6"/>
  <c r="AN595" i="6"/>
  <c r="AO595" i="6"/>
  <c r="AP595" i="6"/>
  <c r="AQ595" i="6"/>
  <c r="AR595" i="6"/>
  <c r="AS595" i="6"/>
  <c r="AJ596" i="6"/>
  <c r="AK596" i="6"/>
  <c r="AL596" i="6"/>
  <c r="AM596" i="6"/>
  <c r="AN596" i="6"/>
  <c r="AO596" i="6"/>
  <c r="AP596" i="6"/>
  <c r="AQ596" i="6"/>
  <c r="AR596" i="6"/>
  <c r="AS596" i="6"/>
  <c r="AJ597" i="6"/>
  <c r="AK597" i="6"/>
  <c r="AL597" i="6"/>
  <c r="AM597" i="6"/>
  <c r="AN597" i="6"/>
  <c r="AO597" i="6"/>
  <c r="AP597" i="6"/>
  <c r="AQ597" i="6"/>
  <c r="AR597" i="6"/>
  <c r="AS597" i="6"/>
  <c r="AJ598" i="6"/>
  <c r="AK598" i="6"/>
  <c r="AL598" i="6"/>
  <c r="AM598" i="6"/>
  <c r="AN598" i="6"/>
  <c r="AO598" i="6"/>
  <c r="AP598" i="6"/>
  <c r="AQ598" i="6"/>
  <c r="AR598" i="6"/>
  <c r="AS598" i="6"/>
  <c r="AJ599" i="6"/>
  <c r="AK599" i="6"/>
  <c r="AL599" i="6"/>
  <c r="AM599" i="6"/>
  <c r="AN599" i="6"/>
  <c r="AO599" i="6"/>
  <c r="AP599" i="6"/>
  <c r="AQ599" i="6"/>
  <c r="AR599" i="6"/>
  <c r="AS599" i="6"/>
  <c r="AJ600" i="6"/>
  <c r="AK600" i="6"/>
  <c r="AL600" i="6"/>
  <c r="AM600" i="6"/>
  <c r="AN600" i="6"/>
  <c r="AO600" i="6"/>
  <c r="AP600" i="6"/>
  <c r="AQ600" i="6"/>
  <c r="AR600" i="6"/>
  <c r="AS600" i="6"/>
  <c r="AJ601" i="6"/>
  <c r="AK601" i="6"/>
  <c r="AL601" i="6"/>
  <c r="AM601" i="6"/>
  <c r="AN601" i="6"/>
  <c r="AO601" i="6"/>
  <c r="AP601" i="6"/>
  <c r="AQ601" i="6"/>
  <c r="AR601" i="6"/>
  <c r="AS601" i="6"/>
  <c r="AJ602" i="6"/>
  <c r="AK602" i="6"/>
  <c r="AL602" i="6"/>
  <c r="AM602" i="6"/>
  <c r="AN602" i="6"/>
  <c r="AO602" i="6"/>
  <c r="AP602" i="6"/>
  <c r="AQ602" i="6"/>
  <c r="AR602" i="6"/>
  <c r="AS602" i="6"/>
  <c r="AJ603" i="6"/>
  <c r="AK603" i="6"/>
  <c r="AL603" i="6"/>
  <c r="AM603" i="6"/>
  <c r="AN603" i="6"/>
  <c r="AO603" i="6"/>
  <c r="AP603" i="6"/>
  <c r="AQ603" i="6"/>
  <c r="AR603" i="6"/>
  <c r="AS603" i="6"/>
  <c r="AJ604" i="6"/>
  <c r="AK604" i="6"/>
  <c r="AL604" i="6"/>
  <c r="AM604" i="6"/>
  <c r="AN604" i="6"/>
  <c r="AO604" i="6"/>
  <c r="AP604" i="6"/>
  <c r="AQ604" i="6"/>
  <c r="AR604" i="6"/>
  <c r="AS604" i="6"/>
  <c r="AJ605" i="6"/>
  <c r="AK605" i="6"/>
  <c r="AL605" i="6"/>
  <c r="AM605" i="6"/>
  <c r="AN605" i="6"/>
  <c r="AO605" i="6"/>
  <c r="AP605" i="6"/>
  <c r="AQ605" i="6"/>
  <c r="AR605" i="6"/>
  <c r="AS605" i="6"/>
  <c r="AJ606" i="6"/>
  <c r="AK606" i="6"/>
  <c r="AL606" i="6"/>
  <c r="AM606" i="6"/>
  <c r="AN606" i="6"/>
  <c r="AO606" i="6"/>
  <c r="AP606" i="6"/>
  <c r="AQ606" i="6"/>
  <c r="AR606" i="6"/>
  <c r="AS606" i="6"/>
  <c r="AJ607" i="6"/>
  <c r="AK607" i="6"/>
  <c r="AL607" i="6"/>
  <c r="AM607" i="6"/>
  <c r="AN607" i="6"/>
  <c r="AO607" i="6"/>
  <c r="AP607" i="6"/>
  <c r="AQ607" i="6"/>
  <c r="AR607" i="6"/>
  <c r="AS607" i="6"/>
  <c r="AJ608" i="6"/>
  <c r="AK608" i="6"/>
  <c r="AL608" i="6"/>
  <c r="AM608" i="6"/>
  <c r="AN608" i="6"/>
  <c r="AO608" i="6"/>
  <c r="AP608" i="6"/>
  <c r="AQ608" i="6"/>
  <c r="AR608" i="6"/>
  <c r="AS608" i="6"/>
  <c r="AJ609" i="6"/>
  <c r="AK609" i="6"/>
  <c r="AL609" i="6"/>
  <c r="AM609" i="6"/>
  <c r="AN609" i="6"/>
  <c r="AO609" i="6"/>
  <c r="AP609" i="6"/>
  <c r="AQ609" i="6"/>
  <c r="AR609" i="6"/>
  <c r="AS609" i="6"/>
  <c r="AJ610" i="6"/>
  <c r="AK610" i="6"/>
  <c r="AL610" i="6"/>
  <c r="AM610" i="6"/>
  <c r="AN610" i="6"/>
  <c r="AO610" i="6"/>
  <c r="AP610" i="6"/>
  <c r="AQ610" i="6"/>
  <c r="AR610" i="6"/>
  <c r="AS610" i="6"/>
  <c r="AJ611" i="6"/>
  <c r="AK611" i="6"/>
  <c r="AL611" i="6"/>
  <c r="AM611" i="6"/>
  <c r="AN611" i="6"/>
  <c r="AO611" i="6"/>
  <c r="AP611" i="6"/>
  <c r="AQ611" i="6"/>
  <c r="AR611" i="6"/>
  <c r="AS611" i="6"/>
  <c r="AJ612" i="6"/>
  <c r="AK612" i="6"/>
  <c r="AL612" i="6"/>
  <c r="AM612" i="6"/>
  <c r="AN612" i="6"/>
  <c r="AO612" i="6"/>
  <c r="AP612" i="6"/>
  <c r="AQ612" i="6"/>
  <c r="AR612" i="6"/>
  <c r="AS612" i="6"/>
  <c r="AJ613" i="6"/>
  <c r="AK613" i="6"/>
  <c r="AL613" i="6"/>
  <c r="AM613" i="6"/>
  <c r="AN613" i="6"/>
  <c r="AO613" i="6"/>
  <c r="AP613" i="6"/>
  <c r="AQ613" i="6"/>
  <c r="AR613" i="6"/>
  <c r="AS613" i="6"/>
  <c r="AJ614" i="6"/>
  <c r="AK614" i="6"/>
  <c r="AL614" i="6"/>
  <c r="AM614" i="6"/>
  <c r="AN614" i="6"/>
  <c r="AO614" i="6"/>
  <c r="AP614" i="6"/>
  <c r="AQ614" i="6"/>
  <c r="AR614" i="6"/>
  <c r="AS614" i="6"/>
  <c r="AJ615" i="6"/>
  <c r="AK615" i="6"/>
  <c r="AL615" i="6"/>
  <c r="AM615" i="6"/>
  <c r="AN615" i="6"/>
  <c r="AO615" i="6"/>
  <c r="AP615" i="6"/>
  <c r="AQ615" i="6"/>
  <c r="AR615" i="6"/>
  <c r="AS615" i="6"/>
  <c r="AJ616" i="6"/>
  <c r="AK616" i="6"/>
  <c r="AL616" i="6"/>
  <c r="AM616" i="6"/>
  <c r="AN616" i="6"/>
  <c r="AO616" i="6"/>
  <c r="AP616" i="6"/>
  <c r="AQ616" i="6"/>
  <c r="AR616" i="6"/>
  <c r="AS616" i="6"/>
  <c r="AJ617" i="6"/>
  <c r="AK617" i="6"/>
  <c r="AL617" i="6"/>
  <c r="AM617" i="6"/>
  <c r="AN617" i="6"/>
  <c r="AO617" i="6"/>
  <c r="AP617" i="6"/>
  <c r="AQ617" i="6"/>
  <c r="AR617" i="6"/>
  <c r="AS617" i="6"/>
  <c r="AJ618" i="6"/>
  <c r="AK618" i="6"/>
  <c r="AL618" i="6"/>
  <c r="AM618" i="6"/>
  <c r="AN618" i="6"/>
  <c r="AO618" i="6"/>
  <c r="AP618" i="6"/>
  <c r="AQ618" i="6"/>
  <c r="AR618" i="6"/>
  <c r="AS618" i="6"/>
  <c r="AJ619" i="6"/>
  <c r="AK619" i="6"/>
  <c r="AL619" i="6"/>
  <c r="AM619" i="6"/>
  <c r="AN619" i="6"/>
  <c r="AO619" i="6"/>
  <c r="AP619" i="6"/>
  <c r="AQ619" i="6"/>
  <c r="AR619" i="6"/>
  <c r="AS619" i="6"/>
  <c r="AJ620" i="6"/>
  <c r="AK620" i="6"/>
  <c r="AL620" i="6"/>
  <c r="AM620" i="6"/>
  <c r="AN620" i="6"/>
  <c r="AO620" i="6"/>
  <c r="AP620" i="6"/>
  <c r="AQ620" i="6"/>
  <c r="AR620" i="6"/>
  <c r="AS620" i="6"/>
  <c r="AJ621" i="6"/>
  <c r="AK621" i="6"/>
  <c r="AL621" i="6"/>
  <c r="AM621" i="6"/>
  <c r="AN621" i="6"/>
  <c r="AO621" i="6"/>
  <c r="AP621" i="6"/>
  <c r="AQ621" i="6"/>
  <c r="AR621" i="6"/>
  <c r="AS621" i="6"/>
  <c r="AJ622" i="6"/>
  <c r="AK622" i="6"/>
  <c r="AL622" i="6"/>
  <c r="AM622" i="6"/>
  <c r="AN622" i="6"/>
  <c r="AO622" i="6"/>
  <c r="AP622" i="6"/>
  <c r="AQ622" i="6"/>
  <c r="AR622" i="6"/>
  <c r="AS622" i="6"/>
  <c r="AJ623" i="6"/>
  <c r="AK623" i="6"/>
  <c r="AL623" i="6"/>
  <c r="AM623" i="6"/>
  <c r="AN623" i="6"/>
  <c r="AO623" i="6"/>
  <c r="AP623" i="6"/>
  <c r="AQ623" i="6"/>
  <c r="AR623" i="6"/>
  <c r="AS623" i="6"/>
  <c r="AJ624" i="6"/>
  <c r="AK624" i="6"/>
  <c r="AL624" i="6"/>
  <c r="AM624" i="6"/>
  <c r="AN624" i="6"/>
  <c r="AO624" i="6"/>
  <c r="AP624" i="6"/>
  <c r="AQ624" i="6"/>
  <c r="AR624" i="6"/>
  <c r="AS624" i="6"/>
  <c r="AJ625" i="6"/>
  <c r="AK625" i="6"/>
  <c r="AL625" i="6"/>
  <c r="AM625" i="6"/>
  <c r="AN625" i="6"/>
  <c r="AO625" i="6"/>
  <c r="AP625" i="6"/>
  <c r="AQ625" i="6"/>
  <c r="AR625" i="6"/>
  <c r="AS625" i="6"/>
  <c r="AJ626" i="6"/>
  <c r="AK626" i="6"/>
  <c r="AL626" i="6"/>
  <c r="AM626" i="6"/>
  <c r="AN626" i="6"/>
  <c r="AO626" i="6"/>
  <c r="AP626" i="6"/>
  <c r="AQ626" i="6"/>
  <c r="AR626" i="6"/>
  <c r="AS626" i="6"/>
  <c r="AJ627" i="6"/>
  <c r="AK627" i="6"/>
  <c r="AL627" i="6"/>
  <c r="AM627" i="6"/>
  <c r="AN627" i="6"/>
  <c r="AO627" i="6"/>
  <c r="AP627" i="6"/>
  <c r="AQ627" i="6"/>
  <c r="AR627" i="6"/>
  <c r="AS627" i="6"/>
  <c r="AJ628" i="6"/>
  <c r="AK628" i="6"/>
  <c r="AL628" i="6"/>
  <c r="AM628" i="6"/>
  <c r="AN628" i="6"/>
  <c r="AO628" i="6"/>
  <c r="AP628" i="6"/>
  <c r="AQ628" i="6"/>
  <c r="AR628" i="6"/>
  <c r="AS628" i="6"/>
  <c r="AJ629" i="6"/>
  <c r="AK629" i="6"/>
  <c r="AL629" i="6"/>
  <c r="AM629" i="6"/>
  <c r="AN629" i="6"/>
  <c r="AO629" i="6"/>
  <c r="AP629" i="6"/>
  <c r="AQ629" i="6"/>
  <c r="AR629" i="6"/>
  <c r="AS629" i="6"/>
  <c r="AJ630" i="6"/>
  <c r="AK630" i="6"/>
  <c r="AL630" i="6"/>
  <c r="AM630" i="6"/>
  <c r="AN630" i="6"/>
  <c r="AO630" i="6"/>
  <c r="AP630" i="6"/>
  <c r="AQ630" i="6"/>
  <c r="AR630" i="6"/>
  <c r="AS630" i="6"/>
  <c r="AJ631" i="6"/>
  <c r="AK631" i="6"/>
  <c r="AL631" i="6"/>
  <c r="AM631" i="6"/>
  <c r="AN631" i="6"/>
  <c r="AO631" i="6"/>
  <c r="AP631" i="6"/>
  <c r="AQ631" i="6"/>
  <c r="AR631" i="6"/>
  <c r="AS631" i="6"/>
  <c r="AJ632" i="6"/>
  <c r="AK632" i="6"/>
  <c r="AL632" i="6"/>
  <c r="AM632" i="6"/>
  <c r="AN632" i="6"/>
  <c r="AO632" i="6"/>
  <c r="AP632" i="6"/>
  <c r="AQ632" i="6"/>
  <c r="AR632" i="6"/>
  <c r="AS632" i="6"/>
  <c r="AJ633" i="6"/>
  <c r="AK633" i="6"/>
  <c r="AL633" i="6"/>
  <c r="AM633" i="6"/>
  <c r="AN633" i="6"/>
  <c r="AO633" i="6"/>
  <c r="AP633" i="6"/>
  <c r="AQ633" i="6"/>
  <c r="AR633" i="6"/>
  <c r="AS633" i="6"/>
  <c r="AJ634" i="6"/>
  <c r="AK634" i="6"/>
  <c r="AL634" i="6"/>
  <c r="AM634" i="6"/>
  <c r="AN634" i="6"/>
  <c r="AO634" i="6"/>
  <c r="AP634" i="6"/>
  <c r="AQ634" i="6"/>
  <c r="AR634" i="6"/>
  <c r="AS634" i="6"/>
  <c r="AJ635" i="6"/>
  <c r="AK635" i="6"/>
  <c r="AL635" i="6"/>
  <c r="AM635" i="6"/>
  <c r="AN635" i="6"/>
  <c r="AO635" i="6"/>
  <c r="AP635" i="6"/>
  <c r="AQ635" i="6"/>
  <c r="AR635" i="6"/>
  <c r="AS635" i="6"/>
  <c r="AJ636" i="6"/>
  <c r="AK636" i="6"/>
  <c r="AL636" i="6"/>
  <c r="AM636" i="6"/>
  <c r="AN636" i="6"/>
  <c r="AO636" i="6"/>
  <c r="AP636" i="6"/>
  <c r="AQ636" i="6"/>
  <c r="AR636" i="6"/>
  <c r="AS636" i="6"/>
  <c r="AJ637" i="6"/>
  <c r="AK637" i="6"/>
  <c r="AL637" i="6"/>
  <c r="AM637" i="6"/>
  <c r="AN637" i="6"/>
  <c r="AO637" i="6"/>
  <c r="AP637" i="6"/>
  <c r="AQ637" i="6"/>
  <c r="AR637" i="6"/>
  <c r="AS637" i="6"/>
  <c r="AJ638" i="6"/>
  <c r="AK638" i="6"/>
  <c r="AL638" i="6"/>
  <c r="AM638" i="6"/>
  <c r="AN638" i="6"/>
  <c r="AO638" i="6"/>
  <c r="AP638" i="6"/>
  <c r="AQ638" i="6"/>
  <c r="AR638" i="6"/>
  <c r="AS638" i="6"/>
  <c r="AJ639" i="6"/>
  <c r="AK639" i="6"/>
  <c r="AL639" i="6"/>
  <c r="AM639" i="6"/>
  <c r="AN639" i="6"/>
  <c r="AO639" i="6"/>
  <c r="AP639" i="6"/>
  <c r="AQ639" i="6"/>
  <c r="AR639" i="6"/>
  <c r="AS639" i="6"/>
  <c r="AJ640" i="6"/>
  <c r="AK640" i="6"/>
  <c r="AL640" i="6"/>
  <c r="AM640" i="6"/>
  <c r="AN640" i="6"/>
  <c r="AO640" i="6"/>
  <c r="AP640" i="6"/>
  <c r="AQ640" i="6"/>
  <c r="AR640" i="6"/>
  <c r="AS640" i="6"/>
  <c r="AJ641" i="6"/>
  <c r="AK641" i="6"/>
  <c r="AL641" i="6"/>
  <c r="AM641" i="6"/>
  <c r="AN641" i="6"/>
  <c r="AO641" i="6"/>
  <c r="AP641" i="6"/>
  <c r="AQ641" i="6"/>
  <c r="AR641" i="6"/>
  <c r="AS641" i="6"/>
  <c r="AJ642" i="6"/>
  <c r="AK642" i="6"/>
  <c r="AL642" i="6"/>
  <c r="AM642" i="6"/>
  <c r="AN642" i="6"/>
  <c r="AO642" i="6"/>
  <c r="AP642" i="6"/>
  <c r="AQ642" i="6"/>
  <c r="AR642" i="6"/>
  <c r="AS642" i="6"/>
  <c r="AJ643" i="6"/>
  <c r="AK643" i="6"/>
  <c r="AL643" i="6"/>
  <c r="AM643" i="6"/>
  <c r="AN643" i="6"/>
  <c r="AO643" i="6"/>
  <c r="AP643" i="6"/>
  <c r="AQ643" i="6"/>
  <c r="AR643" i="6"/>
  <c r="AS643" i="6"/>
  <c r="AJ644" i="6"/>
  <c r="AK644" i="6"/>
  <c r="AL644" i="6"/>
  <c r="AM644" i="6"/>
  <c r="AN644" i="6"/>
  <c r="AO644" i="6"/>
  <c r="AP644" i="6"/>
  <c r="AQ644" i="6"/>
  <c r="AR644" i="6"/>
  <c r="AS644" i="6"/>
  <c r="AJ645" i="6"/>
  <c r="AK645" i="6"/>
  <c r="AL645" i="6"/>
  <c r="AM645" i="6"/>
  <c r="AN645" i="6"/>
  <c r="AO645" i="6"/>
  <c r="AP645" i="6"/>
  <c r="AQ645" i="6"/>
  <c r="AR645" i="6"/>
  <c r="AS645" i="6"/>
  <c r="AJ646" i="6"/>
  <c r="AK646" i="6"/>
  <c r="AL646" i="6"/>
  <c r="AM646" i="6"/>
  <c r="AN646" i="6"/>
  <c r="AO646" i="6"/>
  <c r="AP646" i="6"/>
  <c r="AQ646" i="6"/>
  <c r="AR646" i="6"/>
  <c r="AS646" i="6"/>
  <c r="AJ647" i="6"/>
  <c r="AK647" i="6"/>
  <c r="AL647" i="6"/>
  <c r="AM647" i="6"/>
  <c r="AN647" i="6"/>
  <c r="AO647" i="6"/>
  <c r="AP647" i="6"/>
  <c r="AQ647" i="6"/>
  <c r="AR647" i="6"/>
  <c r="AS647" i="6"/>
  <c r="AJ648" i="6"/>
  <c r="AK648" i="6"/>
  <c r="AL648" i="6"/>
  <c r="AM648" i="6"/>
  <c r="AN648" i="6"/>
  <c r="AO648" i="6"/>
  <c r="AP648" i="6"/>
  <c r="AQ648" i="6"/>
  <c r="AR648" i="6"/>
  <c r="AS648" i="6"/>
  <c r="AJ649" i="6"/>
  <c r="AK649" i="6"/>
  <c r="AL649" i="6"/>
  <c r="AM649" i="6"/>
  <c r="AN649" i="6"/>
  <c r="AO649" i="6"/>
  <c r="AP649" i="6"/>
  <c r="AQ649" i="6"/>
  <c r="AR649" i="6"/>
  <c r="AS649" i="6"/>
  <c r="AJ650" i="6"/>
  <c r="AK650" i="6"/>
  <c r="AL650" i="6"/>
  <c r="AM650" i="6"/>
  <c r="AN650" i="6"/>
  <c r="AO650" i="6"/>
  <c r="AP650" i="6"/>
  <c r="AQ650" i="6"/>
  <c r="AR650" i="6"/>
  <c r="AS650" i="6"/>
  <c r="AJ651" i="6"/>
  <c r="AK651" i="6"/>
  <c r="AL651" i="6"/>
  <c r="AM651" i="6"/>
  <c r="AN651" i="6"/>
  <c r="AO651" i="6"/>
  <c r="AP651" i="6"/>
  <c r="AQ651" i="6"/>
  <c r="AR651" i="6"/>
  <c r="AS651" i="6"/>
  <c r="AJ652" i="6"/>
  <c r="AK652" i="6"/>
  <c r="AL652" i="6"/>
  <c r="AM652" i="6"/>
  <c r="AN652" i="6"/>
  <c r="AO652" i="6"/>
  <c r="AP652" i="6"/>
  <c r="AQ652" i="6"/>
  <c r="AR652" i="6"/>
  <c r="AS652" i="6"/>
  <c r="AJ653" i="6"/>
  <c r="AK653" i="6"/>
  <c r="AL653" i="6"/>
  <c r="AM653" i="6"/>
  <c r="AN653" i="6"/>
  <c r="AO653" i="6"/>
  <c r="AP653" i="6"/>
  <c r="AQ653" i="6"/>
  <c r="AR653" i="6"/>
  <c r="AS653" i="6"/>
  <c r="AJ654" i="6"/>
  <c r="AK654" i="6"/>
  <c r="AL654" i="6"/>
  <c r="AM654" i="6"/>
  <c r="AN654" i="6"/>
  <c r="AO654" i="6"/>
  <c r="AP654" i="6"/>
  <c r="AQ654" i="6"/>
  <c r="AR654" i="6"/>
  <c r="AS654" i="6"/>
  <c r="AJ655" i="6"/>
  <c r="AK655" i="6"/>
  <c r="AL655" i="6"/>
  <c r="AM655" i="6"/>
  <c r="AN655" i="6"/>
  <c r="AO655" i="6"/>
  <c r="AP655" i="6"/>
  <c r="AQ655" i="6"/>
  <c r="AR655" i="6"/>
  <c r="AS655" i="6"/>
  <c r="AJ656" i="6"/>
  <c r="AK656" i="6"/>
  <c r="AL656" i="6"/>
  <c r="AM656" i="6"/>
  <c r="AN656" i="6"/>
  <c r="AO656" i="6"/>
  <c r="AP656" i="6"/>
  <c r="AQ656" i="6"/>
  <c r="AR656" i="6"/>
  <c r="AS656" i="6"/>
  <c r="AJ657" i="6"/>
  <c r="AK657" i="6"/>
  <c r="AL657" i="6"/>
  <c r="AM657" i="6"/>
  <c r="AN657" i="6"/>
  <c r="AO657" i="6"/>
  <c r="AP657" i="6"/>
  <c r="AQ657" i="6"/>
  <c r="AR657" i="6"/>
  <c r="AS657" i="6"/>
  <c r="AJ658" i="6"/>
  <c r="AK658" i="6"/>
  <c r="AL658" i="6"/>
  <c r="AM658" i="6"/>
  <c r="AN658" i="6"/>
  <c r="AO658" i="6"/>
  <c r="AP658" i="6"/>
  <c r="AQ658" i="6"/>
  <c r="AR658" i="6"/>
  <c r="AS658" i="6"/>
  <c r="AJ659" i="6"/>
  <c r="AK659" i="6"/>
  <c r="AL659" i="6"/>
  <c r="AM659" i="6"/>
  <c r="AN659" i="6"/>
  <c r="AO659" i="6"/>
  <c r="AP659" i="6"/>
  <c r="AQ659" i="6"/>
  <c r="AR659" i="6"/>
  <c r="AS659" i="6"/>
  <c r="AJ660" i="6"/>
  <c r="AK660" i="6"/>
  <c r="AL660" i="6"/>
  <c r="AM660" i="6"/>
  <c r="AN660" i="6"/>
  <c r="AO660" i="6"/>
  <c r="AP660" i="6"/>
  <c r="AQ660" i="6"/>
  <c r="AR660" i="6"/>
  <c r="AS660" i="6"/>
  <c r="AJ661" i="6"/>
  <c r="AK661" i="6"/>
  <c r="AL661" i="6"/>
  <c r="AM661" i="6"/>
  <c r="AN661" i="6"/>
  <c r="AO661" i="6"/>
  <c r="AP661" i="6"/>
  <c r="AQ661" i="6"/>
  <c r="AR661" i="6"/>
  <c r="AS661" i="6"/>
  <c r="AJ662" i="6"/>
  <c r="AK662" i="6"/>
  <c r="AL662" i="6"/>
  <c r="AM662" i="6"/>
  <c r="AN662" i="6"/>
  <c r="AO662" i="6"/>
  <c r="AP662" i="6"/>
  <c r="AQ662" i="6"/>
  <c r="AR662" i="6"/>
  <c r="AS662" i="6"/>
  <c r="AJ663" i="6"/>
  <c r="AK663" i="6"/>
  <c r="AL663" i="6"/>
  <c r="AM663" i="6"/>
  <c r="AN663" i="6"/>
  <c r="AO663" i="6"/>
  <c r="AP663" i="6"/>
  <c r="AQ663" i="6"/>
  <c r="AR663" i="6"/>
  <c r="AS663" i="6"/>
  <c r="AJ664" i="6"/>
  <c r="AK664" i="6"/>
  <c r="AL664" i="6"/>
  <c r="AM664" i="6"/>
  <c r="AN664" i="6"/>
  <c r="AO664" i="6"/>
  <c r="AP664" i="6"/>
  <c r="AQ664" i="6"/>
  <c r="AR664" i="6"/>
  <c r="AS664" i="6"/>
  <c r="AJ665" i="6"/>
  <c r="AK665" i="6"/>
  <c r="AL665" i="6"/>
  <c r="AM665" i="6"/>
  <c r="AN665" i="6"/>
  <c r="AO665" i="6"/>
  <c r="AP665" i="6"/>
  <c r="AQ665" i="6"/>
  <c r="AR665" i="6"/>
  <c r="AS665" i="6"/>
  <c r="AJ666" i="6"/>
  <c r="AK666" i="6"/>
  <c r="AL666" i="6"/>
  <c r="AM666" i="6"/>
  <c r="AN666" i="6"/>
  <c r="AO666" i="6"/>
  <c r="AP666" i="6"/>
  <c r="AQ666" i="6"/>
  <c r="AR666" i="6"/>
  <c r="AS666" i="6"/>
  <c r="AJ667" i="6"/>
  <c r="AK667" i="6"/>
  <c r="AL667" i="6"/>
  <c r="AM667" i="6"/>
  <c r="AN667" i="6"/>
  <c r="AO667" i="6"/>
  <c r="AP667" i="6"/>
  <c r="AQ667" i="6"/>
  <c r="AR667" i="6"/>
  <c r="AS667" i="6"/>
  <c r="AJ668" i="6"/>
  <c r="AK668" i="6"/>
  <c r="AL668" i="6"/>
  <c r="AM668" i="6"/>
  <c r="AN668" i="6"/>
  <c r="AO668" i="6"/>
  <c r="AP668" i="6"/>
  <c r="AQ668" i="6"/>
  <c r="AR668" i="6"/>
  <c r="AS668" i="6"/>
  <c r="AJ669" i="6"/>
  <c r="AK669" i="6"/>
  <c r="AL669" i="6"/>
  <c r="AM669" i="6"/>
  <c r="AN669" i="6"/>
  <c r="AO669" i="6"/>
  <c r="AP669" i="6"/>
  <c r="AQ669" i="6"/>
  <c r="AR669" i="6"/>
  <c r="AS669" i="6"/>
  <c r="AJ670" i="6"/>
  <c r="AK670" i="6"/>
  <c r="AL670" i="6"/>
  <c r="AM670" i="6"/>
  <c r="AN670" i="6"/>
  <c r="AO670" i="6"/>
  <c r="AP670" i="6"/>
  <c r="AQ670" i="6"/>
  <c r="AR670" i="6"/>
  <c r="AS670" i="6"/>
  <c r="AJ671" i="6"/>
  <c r="AK671" i="6"/>
  <c r="AL671" i="6"/>
  <c r="AM671" i="6"/>
  <c r="AN671" i="6"/>
  <c r="AO671" i="6"/>
  <c r="AP671" i="6"/>
  <c r="AQ671" i="6"/>
  <c r="AR671" i="6"/>
  <c r="AS671" i="6"/>
  <c r="AJ672" i="6"/>
  <c r="AK672" i="6"/>
  <c r="AL672" i="6"/>
  <c r="AM672" i="6"/>
  <c r="AN672" i="6"/>
  <c r="AO672" i="6"/>
  <c r="AP672" i="6"/>
  <c r="AQ672" i="6"/>
  <c r="AR672" i="6"/>
  <c r="AS672" i="6"/>
  <c r="AJ673" i="6"/>
  <c r="AK673" i="6"/>
  <c r="AL673" i="6"/>
  <c r="AM673" i="6"/>
  <c r="AN673" i="6"/>
  <c r="AO673" i="6"/>
  <c r="AP673" i="6"/>
  <c r="AQ673" i="6"/>
  <c r="AR673" i="6"/>
  <c r="AS673" i="6"/>
  <c r="AJ674" i="6"/>
  <c r="AK674" i="6"/>
  <c r="AL674" i="6"/>
  <c r="AM674" i="6"/>
  <c r="AN674" i="6"/>
  <c r="AO674" i="6"/>
  <c r="AP674" i="6"/>
  <c r="AQ674" i="6"/>
  <c r="AR674" i="6"/>
  <c r="AS674" i="6"/>
  <c r="AJ675" i="6"/>
  <c r="AK675" i="6"/>
  <c r="AL675" i="6"/>
  <c r="AM675" i="6"/>
  <c r="AN675" i="6"/>
  <c r="AO675" i="6"/>
  <c r="AP675" i="6"/>
  <c r="AQ675" i="6"/>
  <c r="AR675" i="6"/>
  <c r="AS675" i="6"/>
  <c r="AJ676" i="6"/>
  <c r="AK676" i="6"/>
  <c r="AL676" i="6"/>
  <c r="AM676" i="6"/>
  <c r="AN676" i="6"/>
  <c r="AO676" i="6"/>
  <c r="AP676" i="6"/>
  <c r="AQ676" i="6"/>
  <c r="AR676" i="6"/>
  <c r="AS676" i="6"/>
  <c r="AJ677" i="6"/>
  <c r="AK677" i="6"/>
  <c r="AL677" i="6"/>
  <c r="AM677" i="6"/>
  <c r="AN677" i="6"/>
  <c r="AO677" i="6"/>
  <c r="AP677" i="6"/>
  <c r="AQ677" i="6"/>
  <c r="AR677" i="6"/>
  <c r="AS677" i="6"/>
  <c r="AJ678" i="6"/>
  <c r="AK678" i="6"/>
  <c r="AL678" i="6"/>
  <c r="AM678" i="6"/>
  <c r="AN678" i="6"/>
  <c r="AO678" i="6"/>
  <c r="AP678" i="6"/>
  <c r="AQ678" i="6"/>
  <c r="AR678" i="6"/>
  <c r="AS678" i="6"/>
  <c r="AJ679" i="6"/>
  <c r="AK679" i="6"/>
  <c r="AL679" i="6"/>
  <c r="AM679" i="6"/>
  <c r="AN679" i="6"/>
  <c r="AO679" i="6"/>
  <c r="AP679" i="6"/>
  <c r="AQ679" i="6"/>
  <c r="AR679" i="6"/>
  <c r="AS679" i="6"/>
  <c r="AJ680" i="6"/>
  <c r="AK680" i="6"/>
  <c r="AL680" i="6"/>
  <c r="AM680" i="6"/>
  <c r="AN680" i="6"/>
  <c r="AO680" i="6"/>
  <c r="AP680" i="6"/>
  <c r="AQ680" i="6"/>
  <c r="AR680" i="6"/>
  <c r="AS680" i="6"/>
  <c r="AJ681" i="6"/>
  <c r="AK681" i="6"/>
  <c r="AL681" i="6"/>
  <c r="AM681" i="6"/>
  <c r="AN681" i="6"/>
  <c r="AO681" i="6"/>
  <c r="AP681" i="6"/>
  <c r="AQ681" i="6"/>
  <c r="AR681" i="6"/>
  <c r="AS681" i="6"/>
  <c r="AJ682" i="6"/>
  <c r="AK682" i="6"/>
  <c r="AL682" i="6"/>
  <c r="AM682" i="6"/>
  <c r="AN682" i="6"/>
  <c r="AO682" i="6"/>
  <c r="AP682" i="6"/>
  <c r="AQ682" i="6"/>
  <c r="AR682" i="6"/>
  <c r="AS682" i="6"/>
  <c r="AJ683" i="6"/>
  <c r="AK683" i="6"/>
  <c r="AL683" i="6"/>
  <c r="AM683" i="6"/>
  <c r="AN683" i="6"/>
  <c r="AO683" i="6"/>
  <c r="AP683" i="6"/>
  <c r="AQ683" i="6"/>
  <c r="AR683" i="6"/>
  <c r="AS683" i="6"/>
  <c r="AJ684" i="6"/>
  <c r="AK684" i="6"/>
  <c r="AL684" i="6"/>
  <c r="AM684" i="6"/>
  <c r="AN684" i="6"/>
  <c r="AO684" i="6"/>
  <c r="AP684" i="6"/>
  <c r="AQ684" i="6"/>
  <c r="AR684" i="6"/>
  <c r="AS684" i="6"/>
  <c r="AJ685" i="6"/>
  <c r="AK685" i="6"/>
  <c r="AL685" i="6"/>
  <c r="AM685" i="6"/>
  <c r="AN685" i="6"/>
  <c r="AO685" i="6"/>
  <c r="AP685" i="6"/>
  <c r="AQ685" i="6"/>
  <c r="AR685" i="6"/>
  <c r="AS685" i="6"/>
  <c r="AJ686" i="6"/>
  <c r="AK686" i="6"/>
  <c r="AL686" i="6"/>
  <c r="AM686" i="6"/>
  <c r="AN686" i="6"/>
  <c r="AO686" i="6"/>
  <c r="AP686" i="6"/>
  <c r="AQ686" i="6"/>
  <c r="AR686" i="6"/>
  <c r="AS686" i="6"/>
  <c r="AJ687" i="6"/>
  <c r="AK687" i="6"/>
  <c r="AL687" i="6"/>
  <c r="AM687" i="6"/>
  <c r="AN687" i="6"/>
  <c r="AO687" i="6"/>
  <c r="AP687" i="6"/>
  <c r="AQ687" i="6"/>
  <c r="AR687" i="6"/>
  <c r="AS687" i="6"/>
  <c r="AJ688" i="6"/>
  <c r="AK688" i="6"/>
  <c r="AL688" i="6"/>
  <c r="AM688" i="6"/>
  <c r="AN688" i="6"/>
  <c r="AO688" i="6"/>
  <c r="AP688" i="6"/>
  <c r="AQ688" i="6"/>
  <c r="AR688" i="6"/>
  <c r="AS688" i="6"/>
  <c r="AJ689" i="6"/>
  <c r="AK689" i="6"/>
  <c r="AL689" i="6"/>
  <c r="AM689" i="6"/>
  <c r="AN689" i="6"/>
  <c r="AO689" i="6"/>
  <c r="AP689" i="6"/>
  <c r="AQ689" i="6"/>
  <c r="AR689" i="6"/>
  <c r="AS689" i="6"/>
  <c r="AJ690" i="6"/>
  <c r="AK690" i="6"/>
  <c r="AL690" i="6"/>
  <c r="AM690" i="6"/>
  <c r="AN690" i="6"/>
  <c r="AO690" i="6"/>
  <c r="AP690" i="6"/>
  <c r="AQ690" i="6"/>
  <c r="AR690" i="6"/>
  <c r="AS690" i="6"/>
  <c r="AJ691" i="6"/>
  <c r="AK691" i="6"/>
  <c r="AL691" i="6"/>
  <c r="AM691" i="6"/>
  <c r="AN691" i="6"/>
  <c r="AO691" i="6"/>
  <c r="AP691" i="6"/>
  <c r="AQ691" i="6"/>
  <c r="AR691" i="6"/>
  <c r="AS691" i="6"/>
  <c r="AJ692" i="6"/>
  <c r="AK692" i="6"/>
  <c r="AL692" i="6"/>
  <c r="AM692" i="6"/>
  <c r="AN692" i="6"/>
  <c r="AO692" i="6"/>
  <c r="AP692" i="6"/>
  <c r="AQ692" i="6"/>
  <c r="AR692" i="6"/>
  <c r="AS692" i="6"/>
  <c r="AJ693" i="6"/>
  <c r="AK693" i="6"/>
  <c r="AL693" i="6"/>
  <c r="AM693" i="6"/>
  <c r="AN693" i="6"/>
  <c r="AO693" i="6"/>
  <c r="AP693" i="6"/>
  <c r="AQ693" i="6"/>
  <c r="AR693" i="6"/>
  <c r="AS693" i="6"/>
  <c r="AJ694" i="6"/>
  <c r="AK694" i="6"/>
  <c r="AL694" i="6"/>
  <c r="AM694" i="6"/>
  <c r="AN694" i="6"/>
  <c r="AO694" i="6"/>
  <c r="AP694" i="6"/>
  <c r="AQ694" i="6"/>
  <c r="AR694" i="6"/>
  <c r="AS694" i="6"/>
  <c r="AJ695" i="6"/>
  <c r="AK695" i="6"/>
  <c r="AL695" i="6"/>
  <c r="AM695" i="6"/>
  <c r="AN695" i="6"/>
  <c r="AO695" i="6"/>
  <c r="AP695" i="6"/>
  <c r="AQ695" i="6"/>
  <c r="AR695" i="6"/>
  <c r="AS695" i="6"/>
  <c r="AJ696" i="6"/>
  <c r="AK696" i="6"/>
  <c r="AL696" i="6"/>
  <c r="AM696" i="6"/>
  <c r="AN696" i="6"/>
  <c r="AO696" i="6"/>
  <c r="AP696" i="6"/>
  <c r="AQ696" i="6"/>
  <c r="AR696" i="6"/>
  <c r="AS696" i="6"/>
  <c r="AJ697" i="6"/>
  <c r="AK697" i="6"/>
  <c r="AL697" i="6"/>
  <c r="AM697" i="6"/>
  <c r="AN697" i="6"/>
  <c r="AO697" i="6"/>
  <c r="AP697" i="6"/>
  <c r="AQ697" i="6"/>
  <c r="AR697" i="6"/>
  <c r="AS697" i="6"/>
  <c r="AJ698" i="6"/>
  <c r="AK698" i="6"/>
  <c r="AL698" i="6"/>
  <c r="AM698" i="6"/>
  <c r="AN698" i="6"/>
  <c r="AO698" i="6"/>
  <c r="AP698" i="6"/>
  <c r="AQ698" i="6"/>
  <c r="AR698" i="6"/>
  <c r="AS698" i="6"/>
  <c r="AJ699" i="6"/>
  <c r="AK699" i="6"/>
  <c r="AL699" i="6"/>
  <c r="AM699" i="6"/>
  <c r="AN699" i="6"/>
  <c r="AO699" i="6"/>
  <c r="AP699" i="6"/>
  <c r="AQ699" i="6"/>
  <c r="AR699" i="6"/>
  <c r="AS699" i="6"/>
  <c r="AJ700" i="6"/>
  <c r="AK700" i="6"/>
  <c r="AL700" i="6"/>
  <c r="AM700" i="6"/>
  <c r="AN700" i="6"/>
  <c r="AO700" i="6"/>
  <c r="AP700" i="6"/>
  <c r="AQ700" i="6"/>
  <c r="AR700" i="6"/>
  <c r="AS700" i="6"/>
  <c r="AJ701" i="6"/>
  <c r="AK701" i="6"/>
  <c r="AL701" i="6"/>
  <c r="AM701" i="6"/>
  <c r="AN701" i="6"/>
  <c r="AO701" i="6"/>
  <c r="AP701" i="6"/>
  <c r="AQ701" i="6"/>
  <c r="AR701" i="6"/>
  <c r="AS701" i="6"/>
  <c r="AJ702" i="6"/>
  <c r="AK702" i="6"/>
  <c r="AL702" i="6"/>
  <c r="AM702" i="6"/>
  <c r="AN702" i="6"/>
  <c r="AO702" i="6"/>
  <c r="AP702" i="6"/>
  <c r="AQ702" i="6"/>
  <c r="AR702" i="6"/>
  <c r="AS702" i="6"/>
  <c r="AJ703" i="6"/>
  <c r="AK703" i="6"/>
  <c r="AL703" i="6"/>
  <c r="AM703" i="6"/>
  <c r="AN703" i="6"/>
  <c r="AO703" i="6"/>
  <c r="AP703" i="6"/>
  <c r="AQ703" i="6"/>
  <c r="AR703" i="6"/>
  <c r="AS703" i="6"/>
  <c r="AJ704" i="6"/>
  <c r="AK704" i="6"/>
  <c r="AL704" i="6"/>
  <c r="AM704" i="6"/>
  <c r="AN704" i="6"/>
  <c r="AO704" i="6"/>
  <c r="AP704" i="6"/>
  <c r="AQ704" i="6"/>
  <c r="AR704" i="6"/>
  <c r="AS704" i="6"/>
  <c r="AJ705" i="6"/>
  <c r="AK705" i="6"/>
  <c r="AL705" i="6"/>
  <c r="AM705" i="6"/>
  <c r="AN705" i="6"/>
  <c r="AO705" i="6"/>
  <c r="AP705" i="6"/>
  <c r="AQ705" i="6"/>
  <c r="AR705" i="6"/>
  <c r="AS705" i="6"/>
  <c r="AJ706" i="6"/>
  <c r="AK706" i="6"/>
  <c r="AL706" i="6"/>
  <c r="AM706" i="6"/>
  <c r="AN706" i="6"/>
  <c r="AO706" i="6"/>
  <c r="AP706" i="6"/>
  <c r="AQ706" i="6"/>
  <c r="AR706" i="6"/>
  <c r="AS706" i="6"/>
  <c r="AJ707" i="6"/>
  <c r="AK707" i="6"/>
  <c r="AL707" i="6"/>
  <c r="AM707" i="6"/>
  <c r="AN707" i="6"/>
  <c r="AO707" i="6"/>
  <c r="AP707" i="6"/>
  <c r="AQ707" i="6"/>
  <c r="AR707" i="6"/>
  <c r="AS707" i="6"/>
  <c r="AJ708" i="6"/>
  <c r="AK708" i="6"/>
  <c r="AL708" i="6"/>
  <c r="AM708" i="6"/>
  <c r="AN708" i="6"/>
  <c r="AO708" i="6"/>
  <c r="AP708" i="6"/>
  <c r="AQ708" i="6"/>
  <c r="AR708" i="6"/>
  <c r="AS708" i="6"/>
  <c r="AJ709" i="6"/>
  <c r="AK709" i="6"/>
  <c r="AL709" i="6"/>
  <c r="AM709" i="6"/>
  <c r="AN709" i="6"/>
  <c r="AO709" i="6"/>
  <c r="AP709" i="6"/>
  <c r="AQ709" i="6"/>
  <c r="AR709" i="6"/>
  <c r="AS709" i="6"/>
  <c r="AJ710" i="6"/>
  <c r="AK710" i="6"/>
  <c r="AL710" i="6"/>
  <c r="AM710" i="6"/>
  <c r="AN710" i="6"/>
  <c r="AO710" i="6"/>
  <c r="AP710" i="6"/>
  <c r="AQ710" i="6"/>
  <c r="AR710" i="6"/>
  <c r="AS710" i="6"/>
  <c r="AJ711" i="6"/>
  <c r="AK711" i="6"/>
  <c r="AL711" i="6"/>
  <c r="AM711" i="6"/>
  <c r="AN711" i="6"/>
  <c r="AO711" i="6"/>
  <c r="AP711" i="6"/>
  <c r="AQ711" i="6"/>
  <c r="AR711" i="6"/>
  <c r="AS711" i="6"/>
  <c r="AJ712" i="6"/>
  <c r="AK712" i="6"/>
  <c r="AL712" i="6"/>
  <c r="AM712" i="6"/>
  <c r="AN712" i="6"/>
  <c r="AO712" i="6"/>
  <c r="AP712" i="6"/>
  <c r="AQ712" i="6"/>
  <c r="AR712" i="6"/>
  <c r="AS712" i="6"/>
  <c r="AJ713" i="6"/>
  <c r="AK713" i="6"/>
  <c r="AL713" i="6"/>
  <c r="AM713" i="6"/>
  <c r="AN713" i="6"/>
  <c r="AO713" i="6"/>
  <c r="AP713" i="6"/>
  <c r="AQ713" i="6"/>
  <c r="AR713" i="6"/>
  <c r="AS713" i="6"/>
  <c r="AJ714" i="6"/>
  <c r="AK714" i="6"/>
  <c r="AL714" i="6"/>
  <c r="AM714" i="6"/>
  <c r="AN714" i="6"/>
  <c r="AO714" i="6"/>
  <c r="AP714" i="6"/>
  <c r="AQ714" i="6"/>
  <c r="AR714" i="6"/>
  <c r="AS714" i="6"/>
  <c r="AJ715" i="6"/>
  <c r="AK715" i="6"/>
  <c r="AL715" i="6"/>
  <c r="AM715" i="6"/>
  <c r="AN715" i="6"/>
  <c r="AO715" i="6"/>
  <c r="AP715" i="6"/>
  <c r="AQ715" i="6"/>
  <c r="AR715" i="6"/>
  <c r="AS715" i="6"/>
  <c r="AJ716" i="6"/>
  <c r="AK716" i="6"/>
  <c r="AL716" i="6"/>
  <c r="AM716" i="6"/>
  <c r="AN716" i="6"/>
  <c r="AO716" i="6"/>
  <c r="AP716" i="6"/>
  <c r="AQ716" i="6"/>
  <c r="AR716" i="6"/>
  <c r="AS716" i="6"/>
  <c r="AJ717" i="6"/>
  <c r="AK717" i="6"/>
  <c r="AL717" i="6"/>
  <c r="AM717" i="6"/>
  <c r="AN717" i="6"/>
  <c r="AO717" i="6"/>
  <c r="AP717" i="6"/>
  <c r="AQ717" i="6"/>
  <c r="AR717" i="6"/>
  <c r="AS717" i="6"/>
  <c r="AJ718" i="6"/>
  <c r="AK718" i="6"/>
  <c r="AL718" i="6"/>
  <c r="AM718" i="6"/>
  <c r="AN718" i="6"/>
  <c r="AO718" i="6"/>
  <c r="AP718" i="6"/>
  <c r="AQ718" i="6"/>
  <c r="AR718" i="6"/>
  <c r="AS718" i="6"/>
  <c r="AJ719" i="6"/>
  <c r="AK719" i="6"/>
  <c r="AL719" i="6"/>
  <c r="AM719" i="6"/>
  <c r="AN719" i="6"/>
  <c r="AO719" i="6"/>
  <c r="AP719" i="6"/>
  <c r="AQ719" i="6"/>
  <c r="AR719" i="6"/>
  <c r="AS719" i="6"/>
  <c r="AJ720" i="6"/>
  <c r="AK720" i="6"/>
  <c r="AL720" i="6"/>
  <c r="AM720" i="6"/>
  <c r="AN720" i="6"/>
  <c r="AO720" i="6"/>
  <c r="AP720" i="6"/>
  <c r="AQ720" i="6"/>
  <c r="AR720" i="6"/>
  <c r="AS720" i="6"/>
  <c r="AJ721" i="6"/>
  <c r="AK721" i="6"/>
  <c r="AL721" i="6"/>
  <c r="AM721" i="6"/>
  <c r="AN721" i="6"/>
  <c r="AO721" i="6"/>
  <c r="AP721" i="6"/>
  <c r="AQ721" i="6"/>
  <c r="AR721" i="6"/>
  <c r="AS721" i="6"/>
  <c r="AJ722" i="6"/>
  <c r="AK722" i="6"/>
  <c r="AL722" i="6"/>
  <c r="AM722" i="6"/>
  <c r="AN722" i="6"/>
  <c r="AO722" i="6"/>
  <c r="AP722" i="6"/>
  <c r="AQ722" i="6"/>
  <c r="AR722" i="6"/>
  <c r="AS722" i="6"/>
  <c r="AJ723" i="6"/>
  <c r="AK723" i="6"/>
  <c r="AL723" i="6"/>
  <c r="AM723" i="6"/>
  <c r="AN723" i="6"/>
  <c r="AO723" i="6"/>
  <c r="AP723" i="6"/>
  <c r="AQ723" i="6"/>
  <c r="AR723" i="6"/>
  <c r="AS723" i="6"/>
  <c r="AJ724" i="6"/>
  <c r="AK724" i="6"/>
  <c r="AL724" i="6"/>
  <c r="AM724" i="6"/>
  <c r="AN724" i="6"/>
  <c r="AO724" i="6"/>
  <c r="AP724" i="6"/>
  <c r="AQ724" i="6"/>
  <c r="AR724" i="6"/>
  <c r="AS724" i="6"/>
  <c r="AJ725" i="6"/>
  <c r="AK725" i="6"/>
  <c r="AL725" i="6"/>
  <c r="AM725" i="6"/>
  <c r="AN725" i="6"/>
  <c r="AO725" i="6"/>
  <c r="AP725" i="6"/>
  <c r="AQ725" i="6"/>
  <c r="AR725" i="6"/>
  <c r="AS725" i="6"/>
  <c r="AJ726" i="6"/>
  <c r="AK726" i="6"/>
  <c r="AL726" i="6"/>
  <c r="AM726" i="6"/>
  <c r="AN726" i="6"/>
  <c r="AO726" i="6"/>
  <c r="AP726" i="6"/>
  <c r="AQ726" i="6"/>
  <c r="AR726" i="6"/>
  <c r="AS726" i="6"/>
  <c r="AJ727" i="6"/>
  <c r="AK727" i="6"/>
  <c r="AL727" i="6"/>
  <c r="AM727" i="6"/>
  <c r="AN727" i="6"/>
  <c r="AO727" i="6"/>
  <c r="AP727" i="6"/>
  <c r="AQ727" i="6"/>
  <c r="AR727" i="6"/>
  <c r="AS727" i="6"/>
  <c r="AJ728" i="6"/>
  <c r="AK728" i="6"/>
  <c r="AL728" i="6"/>
  <c r="AM728" i="6"/>
  <c r="AN728" i="6"/>
  <c r="AO728" i="6"/>
  <c r="AP728" i="6"/>
  <c r="AQ728" i="6"/>
  <c r="AR728" i="6"/>
  <c r="AS728" i="6"/>
  <c r="AJ729" i="6"/>
  <c r="AK729" i="6"/>
  <c r="AL729" i="6"/>
  <c r="AM729" i="6"/>
  <c r="AN729" i="6"/>
  <c r="AO729" i="6"/>
  <c r="AP729" i="6"/>
  <c r="AQ729" i="6"/>
  <c r="AR729" i="6"/>
  <c r="AS729" i="6"/>
  <c r="AJ730" i="6"/>
  <c r="AK730" i="6"/>
  <c r="AL730" i="6"/>
  <c r="AM730" i="6"/>
  <c r="AN730" i="6"/>
  <c r="AO730" i="6"/>
  <c r="AP730" i="6"/>
  <c r="AQ730" i="6"/>
  <c r="AR730" i="6"/>
  <c r="AS730" i="6"/>
  <c r="AJ731" i="6"/>
  <c r="AK731" i="6"/>
  <c r="AL731" i="6"/>
  <c r="AM731" i="6"/>
  <c r="AN731" i="6"/>
  <c r="AO731" i="6"/>
  <c r="AP731" i="6"/>
  <c r="AQ731" i="6"/>
  <c r="AR731" i="6"/>
  <c r="AS731" i="6"/>
  <c r="AJ732" i="6"/>
  <c r="AK732" i="6"/>
  <c r="AL732" i="6"/>
  <c r="AM732" i="6"/>
  <c r="AN732" i="6"/>
  <c r="AO732" i="6"/>
  <c r="AP732" i="6"/>
  <c r="AQ732" i="6"/>
  <c r="AR732" i="6"/>
  <c r="AS732" i="6"/>
  <c r="AJ733" i="6"/>
  <c r="AK733" i="6"/>
  <c r="AL733" i="6"/>
  <c r="AM733" i="6"/>
  <c r="AN733" i="6"/>
  <c r="AO733" i="6"/>
  <c r="AP733" i="6"/>
  <c r="AQ733" i="6"/>
  <c r="AR733" i="6"/>
  <c r="AS733" i="6"/>
  <c r="AJ734" i="6"/>
  <c r="AK734" i="6"/>
  <c r="AL734" i="6"/>
  <c r="AM734" i="6"/>
  <c r="AN734" i="6"/>
  <c r="AO734" i="6"/>
  <c r="AP734" i="6"/>
  <c r="AQ734" i="6"/>
  <c r="AR734" i="6"/>
  <c r="AS734" i="6"/>
  <c r="AJ735" i="6"/>
  <c r="AK735" i="6"/>
  <c r="AL735" i="6"/>
  <c r="AM735" i="6"/>
  <c r="AN735" i="6"/>
  <c r="AO735" i="6"/>
  <c r="AP735" i="6"/>
  <c r="AQ735" i="6"/>
  <c r="AR735" i="6"/>
  <c r="AS735" i="6"/>
  <c r="AJ736" i="6"/>
  <c r="AK736" i="6"/>
  <c r="AL736" i="6"/>
  <c r="AM736" i="6"/>
  <c r="AN736" i="6"/>
  <c r="AO736" i="6"/>
  <c r="AP736" i="6"/>
  <c r="AQ736" i="6"/>
  <c r="AR736" i="6"/>
  <c r="AS736" i="6"/>
  <c r="AJ737" i="6"/>
  <c r="AK737" i="6"/>
  <c r="AL737" i="6"/>
  <c r="AM737" i="6"/>
  <c r="AN737" i="6"/>
  <c r="AO737" i="6"/>
  <c r="AP737" i="6"/>
  <c r="AQ737" i="6"/>
  <c r="AR737" i="6"/>
  <c r="AS737" i="6"/>
  <c r="AJ738" i="6"/>
  <c r="AK738" i="6"/>
  <c r="AL738" i="6"/>
  <c r="AM738" i="6"/>
  <c r="AN738" i="6"/>
  <c r="AO738" i="6"/>
  <c r="AP738" i="6"/>
  <c r="AQ738" i="6"/>
  <c r="AR738" i="6"/>
  <c r="AS738" i="6"/>
  <c r="AJ739" i="6"/>
  <c r="AK739" i="6"/>
  <c r="AL739" i="6"/>
  <c r="AM739" i="6"/>
  <c r="AN739" i="6"/>
  <c r="AO739" i="6"/>
  <c r="AP739" i="6"/>
  <c r="AQ739" i="6"/>
  <c r="AR739" i="6"/>
  <c r="AS739" i="6"/>
  <c r="AJ740" i="6"/>
  <c r="AK740" i="6"/>
  <c r="AL740" i="6"/>
  <c r="AM740" i="6"/>
  <c r="AN740" i="6"/>
  <c r="AO740" i="6"/>
  <c r="AP740" i="6"/>
  <c r="AQ740" i="6"/>
  <c r="AR740" i="6"/>
  <c r="AS740" i="6"/>
  <c r="AJ741" i="6"/>
  <c r="AK741" i="6"/>
  <c r="AL741" i="6"/>
  <c r="AM741" i="6"/>
  <c r="AN741" i="6"/>
  <c r="AO741" i="6"/>
  <c r="AP741" i="6"/>
  <c r="AQ741" i="6"/>
  <c r="AR741" i="6"/>
  <c r="AS741" i="6"/>
  <c r="AJ742" i="6"/>
  <c r="AK742" i="6"/>
  <c r="AL742" i="6"/>
  <c r="AM742" i="6"/>
  <c r="AN742" i="6"/>
  <c r="AO742" i="6"/>
  <c r="AP742" i="6"/>
  <c r="AQ742" i="6"/>
  <c r="AR742" i="6"/>
  <c r="AS742" i="6"/>
  <c r="AJ743" i="6"/>
  <c r="AK743" i="6"/>
  <c r="AL743" i="6"/>
  <c r="AM743" i="6"/>
  <c r="AN743" i="6"/>
  <c r="AO743" i="6"/>
  <c r="AP743" i="6"/>
  <c r="AQ743" i="6"/>
  <c r="AR743" i="6"/>
  <c r="AS743" i="6"/>
  <c r="AJ744" i="6"/>
  <c r="AK744" i="6"/>
  <c r="AL744" i="6"/>
  <c r="AM744" i="6"/>
  <c r="AN744" i="6"/>
  <c r="AO744" i="6"/>
  <c r="AP744" i="6"/>
  <c r="AQ744" i="6"/>
  <c r="AR744" i="6"/>
  <c r="AS744" i="6"/>
  <c r="AJ745" i="6"/>
  <c r="AK745" i="6"/>
  <c r="AL745" i="6"/>
  <c r="AM745" i="6"/>
  <c r="AN745" i="6"/>
  <c r="AO745" i="6"/>
  <c r="AP745" i="6"/>
  <c r="AQ745" i="6"/>
  <c r="AR745" i="6"/>
  <c r="AS745" i="6"/>
  <c r="AJ746" i="6"/>
  <c r="AK746" i="6"/>
  <c r="AL746" i="6"/>
  <c r="AM746" i="6"/>
  <c r="AN746" i="6"/>
  <c r="AO746" i="6"/>
  <c r="AP746" i="6"/>
  <c r="AQ746" i="6"/>
  <c r="AR746" i="6"/>
  <c r="AS746" i="6"/>
  <c r="AJ747" i="6"/>
  <c r="AK747" i="6"/>
  <c r="AL747" i="6"/>
  <c r="AM747" i="6"/>
  <c r="AN747" i="6"/>
  <c r="AO747" i="6"/>
  <c r="AP747" i="6"/>
  <c r="AQ747" i="6"/>
  <c r="AR747" i="6"/>
  <c r="AS747" i="6"/>
  <c r="AJ748" i="6"/>
  <c r="AK748" i="6"/>
  <c r="AL748" i="6"/>
  <c r="AM748" i="6"/>
  <c r="AN748" i="6"/>
  <c r="AO748" i="6"/>
  <c r="AP748" i="6"/>
  <c r="AQ748" i="6"/>
  <c r="AR748" i="6"/>
  <c r="AS748" i="6"/>
  <c r="AJ749" i="6"/>
  <c r="AK749" i="6"/>
  <c r="AL749" i="6"/>
  <c r="AM749" i="6"/>
  <c r="AN749" i="6"/>
  <c r="AO749" i="6"/>
  <c r="AP749" i="6"/>
  <c r="AQ749" i="6"/>
  <c r="AR749" i="6"/>
  <c r="AS749" i="6"/>
  <c r="AJ750" i="6"/>
  <c r="AK750" i="6"/>
  <c r="AL750" i="6"/>
  <c r="AM750" i="6"/>
  <c r="AN750" i="6"/>
  <c r="AO750" i="6"/>
  <c r="AP750" i="6"/>
  <c r="AQ750" i="6"/>
  <c r="AR750" i="6"/>
  <c r="AS750" i="6"/>
  <c r="AJ751" i="6"/>
  <c r="AK751" i="6"/>
  <c r="AL751" i="6"/>
  <c r="AM751" i="6"/>
  <c r="AN751" i="6"/>
  <c r="AO751" i="6"/>
  <c r="AP751" i="6"/>
  <c r="AQ751" i="6"/>
  <c r="AR751" i="6"/>
  <c r="AS751" i="6"/>
  <c r="AJ752" i="6"/>
  <c r="AK752" i="6"/>
  <c r="AL752" i="6"/>
  <c r="AM752" i="6"/>
  <c r="AN752" i="6"/>
  <c r="AO752" i="6"/>
  <c r="AP752" i="6"/>
  <c r="AQ752" i="6"/>
  <c r="AR752" i="6"/>
  <c r="AS752" i="6"/>
  <c r="AJ753" i="6"/>
  <c r="AK753" i="6"/>
  <c r="AL753" i="6"/>
  <c r="AM753" i="6"/>
  <c r="AN753" i="6"/>
  <c r="AO753" i="6"/>
  <c r="AP753" i="6"/>
  <c r="AQ753" i="6"/>
  <c r="AR753" i="6"/>
  <c r="AS753" i="6"/>
  <c r="AJ754" i="6"/>
  <c r="AK754" i="6"/>
  <c r="AL754" i="6"/>
  <c r="AM754" i="6"/>
  <c r="AN754" i="6"/>
  <c r="AO754" i="6"/>
  <c r="AP754" i="6"/>
  <c r="AQ754" i="6"/>
  <c r="AR754" i="6"/>
  <c r="AS754" i="6"/>
  <c r="AJ755" i="6"/>
  <c r="AK755" i="6"/>
  <c r="AL755" i="6"/>
  <c r="AM755" i="6"/>
  <c r="AN755" i="6"/>
  <c r="AO755" i="6"/>
  <c r="AP755" i="6"/>
  <c r="AQ755" i="6"/>
  <c r="AR755" i="6"/>
  <c r="AS755" i="6"/>
  <c r="AJ756" i="6"/>
  <c r="AK756" i="6"/>
  <c r="AL756" i="6"/>
  <c r="AM756" i="6"/>
  <c r="AN756" i="6"/>
  <c r="AO756" i="6"/>
  <c r="AP756" i="6"/>
  <c r="AQ756" i="6"/>
  <c r="AR756" i="6"/>
  <c r="AS756" i="6"/>
  <c r="AJ757" i="6"/>
  <c r="AK757" i="6"/>
  <c r="AL757" i="6"/>
  <c r="AM757" i="6"/>
  <c r="AN757" i="6"/>
  <c r="AO757" i="6"/>
  <c r="AP757" i="6"/>
  <c r="AQ757" i="6"/>
  <c r="AR757" i="6"/>
  <c r="AS757" i="6"/>
  <c r="AJ758" i="6"/>
  <c r="AK758" i="6"/>
  <c r="AL758" i="6"/>
  <c r="AM758" i="6"/>
  <c r="AN758" i="6"/>
  <c r="AO758" i="6"/>
  <c r="AP758" i="6"/>
  <c r="AQ758" i="6"/>
  <c r="AR758" i="6"/>
  <c r="AS758" i="6"/>
  <c r="AJ759" i="6"/>
  <c r="AK759" i="6"/>
  <c r="AL759" i="6"/>
  <c r="AM759" i="6"/>
  <c r="AN759" i="6"/>
  <c r="AO759" i="6"/>
  <c r="AP759" i="6"/>
  <c r="AQ759" i="6"/>
  <c r="AR759" i="6"/>
  <c r="AS759" i="6"/>
  <c r="AJ760" i="6"/>
  <c r="AK760" i="6"/>
  <c r="AL760" i="6"/>
  <c r="AM760" i="6"/>
  <c r="AN760" i="6"/>
  <c r="AO760" i="6"/>
  <c r="AP760" i="6"/>
  <c r="AQ760" i="6"/>
  <c r="AR760" i="6"/>
  <c r="AS760" i="6"/>
  <c r="AJ761" i="6"/>
  <c r="AK761" i="6"/>
  <c r="AL761" i="6"/>
  <c r="AM761" i="6"/>
  <c r="AN761" i="6"/>
  <c r="AO761" i="6"/>
  <c r="AP761" i="6"/>
  <c r="AQ761" i="6"/>
  <c r="AR761" i="6"/>
  <c r="AS761" i="6"/>
  <c r="AJ762" i="6"/>
  <c r="AK762" i="6"/>
  <c r="AL762" i="6"/>
  <c r="AM762" i="6"/>
  <c r="AN762" i="6"/>
  <c r="AO762" i="6"/>
  <c r="AP762" i="6"/>
  <c r="AQ762" i="6"/>
  <c r="AR762" i="6"/>
  <c r="AS762" i="6"/>
  <c r="AJ763" i="6"/>
  <c r="AK763" i="6"/>
  <c r="AL763" i="6"/>
  <c r="AM763" i="6"/>
  <c r="AN763" i="6"/>
  <c r="AO763" i="6"/>
  <c r="AP763" i="6"/>
  <c r="AQ763" i="6"/>
  <c r="AR763" i="6"/>
  <c r="AS763" i="6"/>
  <c r="AJ764" i="6"/>
  <c r="AK764" i="6"/>
  <c r="AL764" i="6"/>
  <c r="AM764" i="6"/>
  <c r="AN764" i="6"/>
  <c r="AO764" i="6"/>
  <c r="AP764" i="6"/>
  <c r="AQ764" i="6"/>
  <c r="AR764" i="6"/>
  <c r="AS764" i="6"/>
  <c r="AJ765" i="6"/>
  <c r="AK765" i="6"/>
  <c r="AL765" i="6"/>
  <c r="AM765" i="6"/>
  <c r="AN765" i="6"/>
  <c r="AO765" i="6"/>
  <c r="AP765" i="6"/>
  <c r="AQ765" i="6"/>
  <c r="AR765" i="6"/>
  <c r="AS765" i="6"/>
  <c r="AJ766" i="6"/>
  <c r="AK766" i="6"/>
  <c r="AL766" i="6"/>
  <c r="AM766" i="6"/>
  <c r="AN766" i="6"/>
  <c r="AO766" i="6"/>
  <c r="AP766" i="6"/>
  <c r="AQ766" i="6"/>
  <c r="AR766" i="6"/>
  <c r="AS766" i="6"/>
  <c r="AJ767" i="6"/>
  <c r="AK767" i="6"/>
  <c r="AL767" i="6"/>
  <c r="AM767" i="6"/>
  <c r="AN767" i="6"/>
  <c r="AO767" i="6"/>
  <c r="AP767" i="6"/>
  <c r="AQ767" i="6"/>
  <c r="AR767" i="6"/>
  <c r="AS767" i="6"/>
  <c r="AJ768" i="6"/>
  <c r="AK768" i="6"/>
  <c r="AL768" i="6"/>
  <c r="AM768" i="6"/>
  <c r="AN768" i="6"/>
  <c r="AO768" i="6"/>
  <c r="AP768" i="6"/>
  <c r="AQ768" i="6"/>
  <c r="AR768" i="6"/>
  <c r="AS768" i="6"/>
  <c r="AJ769" i="6"/>
  <c r="AK769" i="6"/>
  <c r="AL769" i="6"/>
  <c r="AM769" i="6"/>
  <c r="AN769" i="6"/>
  <c r="AO769" i="6"/>
  <c r="AP769" i="6"/>
  <c r="AQ769" i="6"/>
  <c r="AR769" i="6"/>
  <c r="AS769" i="6"/>
  <c r="AJ770" i="6"/>
  <c r="AK770" i="6"/>
  <c r="AL770" i="6"/>
  <c r="AM770" i="6"/>
  <c r="AN770" i="6"/>
  <c r="AO770" i="6"/>
  <c r="AP770" i="6"/>
  <c r="AQ770" i="6"/>
  <c r="AR770" i="6"/>
  <c r="AS770" i="6"/>
  <c r="AJ771" i="6"/>
  <c r="AK771" i="6"/>
  <c r="AL771" i="6"/>
  <c r="AM771" i="6"/>
  <c r="AN771" i="6"/>
  <c r="AO771" i="6"/>
  <c r="AP771" i="6"/>
  <c r="AQ771" i="6"/>
  <c r="AR771" i="6"/>
  <c r="AS771" i="6"/>
  <c r="AJ772" i="6"/>
  <c r="AK772" i="6"/>
  <c r="AL772" i="6"/>
  <c r="AM772" i="6"/>
  <c r="AN772" i="6"/>
  <c r="AO772" i="6"/>
  <c r="AP772" i="6"/>
  <c r="AQ772" i="6"/>
  <c r="AR772" i="6"/>
  <c r="AS772" i="6"/>
  <c r="AJ773" i="6"/>
  <c r="AK773" i="6"/>
  <c r="AL773" i="6"/>
  <c r="AM773" i="6"/>
  <c r="AN773" i="6"/>
  <c r="AO773" i="6"/>
  <c r="AP773" i="6"/>
  <c r="AQ773" i="6"/>
  <c r="AR773" i="6"/>
  <c r="AS773" i="6"/>
  <c r="AJ774" i="6"/>
  <c r="AK774" i="6"/>
  <c r="AL774" i="6"/>
  <c r="AM774" i="6"/>
  <c r="AN774" i="6"/>
  <c r="AO774" i="6"/>
  <c r="AP774" i="6"/>
  <c r="AQ774" i="6"/>
  <c r="AR774" i="6"/>
  <c r="AS774" i="6"/>
  <c r="AJ775" i="6"/>
  <c r="AK775" i="6"/>
  <c r="AL775" i="6"/>
  <c r="AM775" i="6"/>
  <c r="AN775" i="6"/>
  <c r="AO775" i="6"/>
  <c r="AP775" i="6"/>
  <c r="AQ775" i="6"/>
  <c r="AR775" i="6"/>
  <c r="AS775" i="6"/>
  <c r="AJ776" i="6"/>
  <c r="AK776" i="6"/>
  <c r="AL776" i="6"/>
  <c r="AM776" i="6"/>
  <c r="AN776" i="6"/>
  <c r="AO776" i="6"/>
  <c r="AP776" i="6"/>
  <c r="AQ776" i="6"/>
  <c r="AR776" i="6"/>
  <c r="AS776" i="6"/>
  <c r="AJ777" i="6"/>
  <c r="AK777" i="6"/>
  <c r="AL777" i="6"/>
  <c r="AM777" i="6"/>
  <c r="AN777" i="6"/>
  <c r="AO777" i="6"/>
  <c r="AP777" i="6"/>
  <c r="AQ777" i="6"/>
  <c r="AR777" i="6"/>
  <c r="AS777" i="6"/>
  <c r="AJ778" i="6"/>
  <c r="AK778" i="6"/>
  <c r="AL778" i="6"/>
  <c r="AM778" i="6"/>
  <c r="AN778" i="6"/>
  <c r="AO778" i="6"/>
  <c r="AP778" i="6"/>
  <c r="AQ778" i="6"/>
  <c r="AR778" i="6"/>
  <c r="AS778" i="6"/>
  <c r="AJ779" i="6"/>
  <c r="AK779" i="6"/>
  <c r="AL779" i="6"/>
  <c r="AM779" i="6"/>
  <c r="AN779" i="6"/>
  <c r="AO779" i="6"/>
  <c r="AP779" i="6"/>
  <c r="AQ779" i="6"/>
  <c r="AR779" i="6"/>
  <c r="AS779" i="6"/>
  <c r="AJ780" i="6"/>
  <c r="AK780" i="6"/>
  <c r="AL780" i="6"/>
  <c r="AM780" i="6"/>
  <c r="AN780" i="6"/>
  <c r="AO780" i="6"/>
  <c r="AP780" i="6"/>
  <c r="AQ780" i="6"/>
  <c r="AR780" i="6"/>
  <c r="AS780" i="6"/>
  <c r="AJ781" i="6"/>
  <c r="AK781" i="6"/>
  <c r="AL781" i="6"/>
  <c r="AM781" i="6"/>
  <c r="AN781" i="6"/>
  <c r="AO781" i="6"/>
  <c r="AP781" i="6"/>
  <c r="AQ781" i="6"/>
  <c r="AR781" i="6"/>
  <c r="AS781" i="6"/>
  <c r="AJ782" i="6"/>
  <c r="AK782" i="6"/>
  <c r="AL782" i="6"/>
  <c r="AM782" i="6"/>
  <c r="AN782" i="6"/>
  <c r="AO782" i="6"/>
  <c r="AP782" i="6"/>
  <c r="AQ782" i="6"/>
  <c r="AR782" i="6"/>
  <c r="AS782" i="6"/>
  <c r="AJ783" i="6"/>
  <c r="AK783" i="6"/>
  <c r="AL783" i="6"/>
  <c r="AM783" i="6"/>
  <c r="AN783" i="6"/>
  <c r="AO783" i="6"/>
  <c r="AP783" i="6"/>
  <c r="AQ783" i="6"/>
  <c r="AR783" i="6"/>
  <c r="AS783" i="6"/>
  <c r="AJ784" i="6"/>
  <c r="AK784" i="6"/>
  <c r="AL784" i="6"/>
  <c r="AM784" i="6"/>
  <c r="AN784" i="6"/>
  <c r="AO784" i="6"/>
  <c r="AP784" i="6"/>
  <c r="AQ784" i="6"/>
  <c r="AR784" i="6"/>
  <c r="AS784" i="6"/>
  <c r="AJ785" i="6"/>
  <c r="AK785" i="6"/>
  <c r="AL785" i="6"/>
  <c r="AM785" i="6"/>
  <c r="AN785" i="6"/>
  <c r="AO785" i="6"/>
  <c r="AP785" i="6"/>
  <c r="AQ785" i="6"/>
  <c r="AR785" i="6"/>
  <c r="AS785" i="6"/>
  <c r="AJ786" i="6"/>
  <c r="AK786" i="6"/>
  <c r="AL786" i="6"/>
  <c r="AM786" i="6"/>
  <c r="AN786" i="6"/>
  <c r="AO786" i="6"/>
  <c r="AP786" i="6"/>
  <c r="AQ786" i="6"/>
  <c r="AR786" i="6"/>
  <c r="AS786" i="6"/>
  <c r="AJ787" i="6"/>
  <c r="AK787" i="6"/>
  <c r="AL787" i="6"/>
  <c r="AM787" i="6"/>
  <c r="AN787" i="6"/>
  <c r="AO787" i="6"/>
  <c r="AP787" i="6"/>
  <c r="AQ787" i="6"/>
  <c r="AR787" i="6"/>
  <c r="AS787" i="6"/>
  <c r="AJ788" i="6"/>
  <c r="AK788" i="6"/>
  <c r="AL788" i="6"/>
  <c r="AM788" i="6"/>
  <c r="AN788" i="6"/>
  <c r="AO788" i="6"/>
  <c r="AP788" i="6"/>
  <c r="AQ788" i="6"/>
  <c r="AR788" i="6"/>
  <c r="AS788" i="6"/>
  <c r="AJ789" i="6"/>
  <c r="AK789" i="6"/>
  <c r="AL789" i="6"/>
  <c r="AM789" i="6"/>
  <c r="AN789" i="6"/>
  <c r="AO789" i="6"/>
  <c r="AP789" i="6"/>
  <c r="AQ789" i="6"/>
  <c r="AR789" i="6"/>
  <c r="AS789" i="6"/>
  <c r="AJ790" i="6"/>
  <c r="AK790" i="6"/>
  <c r="AL790" i="6"/>
  <c r="AM790" i="6"/>
  <c r="AN790" i="6"/>
  <c r="AO790" i="6"/>
  <c r="AP790" i="6"/>
  <c r="AQ790" i="6"/>
  <c r="AR790" i="6"/>
  <c r="AS790" i="6"/>
  <c r="AJ791" i="6"/>
  <c r="AK791" i="6"/>
  <c r="AL791" i="6"/>
  <c r="AM791" i="6"/>
  <c r="AN791" i="6"/>
  <c r="AO791" i="6"/>
  <c r="AP791" i="6"/>
  <c r="AQ791" i="6"/>
  <c r="AR791" i="6"/>
  <c r="AS791" i="6"/>
  <c r="AJ792" i="6"/>
  <c r="AK792" i="6"/>
  <c r="AL792" i="6"/>
  <c r="AM792" i="6"/>
  <c r="AN792" i="6"/>
  <c r="AO792" i="6"/>
  <c r="AP792" i="6"/>
  <c r="AQ792" i="6"/>
  <c r="AR792" i="6"/>
  <c r="AS792" i="6"/>
  <c r="AJ793" i="6"/>
  <c r="AK793" i="6"/>
  <c r="AL793" i="6"/>
  <c r="AM793" i="6"/>
  <c r="AN793" i="6"/>
  <c r="AO793" i="6"/>
  <c r="AP793" i="6"/>
  <c r="AQ793" i="6"/>
  <c r="AR793" i="6"/>
  <c r="AS793" i="6"/>
  <c r="AJ794" i="6"/>
  <c r="AK794" i="6"/>
  <c r="AL794" i="6"/>
  <c r="AM794" i="6"/>
  <c r="AN794" i="6"/>
  <c r="AO794" i="6"/>
  <c r="AP794" i="6"/>
  <c r="AQ794" i="6"/>
  <c r="AR794" i="6"/>
  <c r="AS794" i="6"/>
  <c r="AJ795" i="6"/>
  <c r="AK795" i="6"/>
  <c r="AL795" i="6"/>
  <c r="AM795" i="6"/>
  <c r="AN795" i="6"/>
  <c r="AO795" i="6"/>
  <c r="AP795" i="6"/>
  <c r="AQ795" i="6"/>
  <c r="AR795" i="6"/>
  <c r="AS795" i="6"/>
  <c r="AJ796" i="6"/>
  <c r="AK796" i="6"/>
  <c r="AL796" i="6"/>
  <c r="AM796" i="6"/>
  <c r="AN796" i="6"/>
  <c r="AO796" i="6"/>
  <c r="AP796" i="6"/>
  <c r="AQ796" i="6"/>
  <c r="AR796" i="6"/>
  <c r="AS796" i="6"/>
  <c r="AJ797" i="6"/>
  <c r="AK797" i="6"/>
  <c r="AL797" i="6"/>
  <c r="AM797" i="6"/>
  <c r="AN797" i="6"/>
  <c r="AO797" i="6"/>
  <c r="AP797" i="6"/>
  <c r="AQ797" i="6"/>
  <c r="AR797" i="6"/>
  <c r="AS797" i="6"/>
  <c r="AJ798" i="6"/>
  <c r="AK798" i="6"/>
  <c r="AL798" i="6"/>
  <c r="AM798" i="6"/>
  <c r="AN798" i="6"/>
  <c r="AO798" i="6"/>
  <c r="AP798" i="6"/>
  <c r="AQ798" i="6"/>
  <c r="AR798" i="6"/>
  <c r="AS798" i="6"/>
  <c r="AJ799" i="6"/>
  <c r="AK799" i="6"/>
  <c r="AL799" i="6"/>
  <c r="AM799" i="6"/>
  <c r="AN799" i="6"/>
  <c r="AO799" i="6"/>
  <c r="AP799" i="6"/>
  <c r="AQ799" i="6"/>
  <c r="AR799" i="6"/>
  <c r="AS799" i="6"/>
  <c r="AJ800" i="6"/>
  <c r="AK800" i="6"/>
  <c r="AL800" i="6"/>
  <c r="AM800" i="6"/>
  <c r="AN800" i="6"/>
  <c r="AO800" i="6"/>
  <c r="AP800" i="6"/>
  <c r="AQ800" i="6"/>
  <c r="AR800" i="6"/>
  <c r="AS800" i="6"/>
  <c r="AJ801" i="6"/>
  <c r="AK801" i="6"/>
  <c r="AL801" i="6"/>
  <c r="AM801" i="6"/>
  <c r="AN801" i="6"/>
  <c r="AO801" i="6"/>
  <c r="AP801" i="6"/>
  <c r="AQ801" i="6"/>
  <c r="AR801" i="6"/>
  <c r="AS801" i="6"/>
  <c r="AJ802" i="6"/>
  <c r="AK802" i="6"/>
  <c r="AL802" i="6"/>
  <c r="AM802" i="6"/>
  <c r="AN802" i="6"/>
  <c r="AO802" i="6"/>
  <c r="AP802" i="6"/>
  <c r="AQ802" i="6"/>
  <c r="AR802" i="6"/>
  <c r="AS802" i="6"/>
  <c r="AJ803" i="6"/>
  <c r="AK803" i="6"/>
  <c r="AL803" i="6"/>
  <c r="AM803" i="6"/>
  <c r="AN803" i="6"/>
  <c r="AO803" i="6"/>
  <c r="AP803" i="6"/>
  <c r="AQ803" i="6"/>
  <c r="AR803" i="6"/>
  <c r="AS803" i="6"/>
  <c r="AJ804" i="6"/>
  <c r="AK804" i="6"/>
  <c r="AL804" i="6"/>
  <c r="AM804" i="6"/>
  <c r="AN804" i="6"/>
  <c r="AO804" i="6"/>
  <c r="AP804" i="6"/>
  <c r="AQ804" i="6"/>
  <c r="AR804" i="6"/>
  <c r="AS804" i="6"/>
  <c r="AJ805" i="6"/>
  <c r="AK805" i="6"/>
  <c r="AL805" i="6"/>
  <c r="AM805" i="6"/>
  <c r="AN805" i="6"/>
  <c r="AO805" i="6"/>
  <c r="AP805" i="6"/>
  <c r="AQ805" i="6"/>
  <c r="AR805" i="6"/>
  <c r="AS805" i="6"/>
  <c r="AJ806" i="6"/>
  <c r="AK806" i="6"/>
  <c r="AL806" i="6"/>
  <c r="AM806" i="6"/>
  <c r="AN806" i="6"/>
  <c r="AO806" i="6"/>
  <c r="AP806" i="6"/>
  <c r="AQ806" i="6"/>
  <c r="AR806" i="6"/>
  <c r="AS806" i="6"/>
  <c r="AJ807" i="6"/>
  <c r="AK807" i="6"/>
  <c r="AL807" i="6"/>
  <c r="AM807" i="6"/>
  <c r="AN807" i="6"/>
  <c r="AO807" i="6"/>
  <c r="AP807" i="6"/>
  <c r="AQ807" i="6"/>
  <c r="AR807" i="6"/>
  <c r="AS807" i="6"/>
  <c r="AJ808" i="6"/>
  <c r="AK808" i="6"/>
  <c r="AL808" i="6"/>
  <c r="AM808" i="6"/>
  <c r="AN808" i="6"/>
  <c r="AO808" i="6"/>
  <c r="AP808" i="6"/>
  <c r="AQ808" i="6"/>
  <c r="AR808" i="6"/>
  <c r="AS808" i="6"/>
  <c r="AJ809" i="6"/>
  <c r="AK809" i="6"/>
  <c r="AL809" i="6"/>
  <c r="AM809" i="6"/>
  <c r="AN809" i="6"/>
  <c r="AO809" i="6"/>
  <c r="AP809" i="6"/>
  <c r="AQ809" i="6"/>
  <c r="AR809" i="6"/>
  <c r="AS809" i="6"/>
  <c r="AJ810" i="6"/>
  <c r="AK810" i="6"/>
  <c r="AL810" i="6"/>
  <c r="AM810" i="6"/>
  <c r="AN810" i="6"/>
  <c r="AO810" i="6"/>
  <c r="AP810" i="6"/>
  <c r="AQ810" i="6"/>
  <c r="AR810" i="6"/>
  <c r="AS810" i="6"/>
  <c r="AJ811" i="6"/>
  <c r="AK811" i="6"/>
  <c r="AL811" i="6"/>
  <c r="AM811" i="6"/>
  <c r="AN811" i="6"/>
  <c r="AO811" i="6"/>
  <c r="AP811" i="6"/>
  <c r="AQ811" i="6"/>
  <c r="AR811" i="6"/>
  <c r="AS811" i="6"/>
  <c r="AJ812" i="6"/>
  <c r="AK812" i="6"/>
  <c r="AL812" i="6"/>
  <c r="AM812" i="6"/>
  <c r="AN812" i="6"/>
  <c r="AO812" i="6"/>
  <c r="AP812" i="6"/>
  <c r="AQ812" i="6"/>
  <c r="AR812" i="6"/>
  <c r="AS812" i="6"/>
  <c r="AJ813" i="6"/>
  <c r="AK813" i="6"/>
  <c r="AL813" i="6"/>
  <c r="AM813" i="6"/>
  <c r="AN813" i="6"/>
  <c r="AO813" i="6"/>
  <c r="AP813" i="6"/>
  <c r="AQ813" i="6"/>
  <c r="AR813" i="6"/>
  <c r="AS813" i="6"/>
  <c r="AJ814" i="6"/>
  <c r="AK814" i="6"/>
  <c r="AL814" i="6"/>
  <c r="AM814" i="6"/>
  <c r="AN814" i="6"/>
  <c r="AO814" i="6"/>
  <c r="AP814" i="6"/>
  <c r="AQ814" i="6"/>
  <c r="AR814" i="6"/>
  <c r="AS814" i="6"/>
  <c r="AJ815" i="6"/>
  <c r="AK815" i="6"/>
  <c r="AL815" i="6"/>
  <c r="AM815" i="6"/>
  <c r="AN815" i="6"/>
  <c r="AO815" i="6"/>
  <c r="AP815" i="6"/>
  <c r="AQ815" i="6"/>
  <c r="AR815" i="6"/>
  <c r="AS815" i="6"/>
  <c r="AJ816" i="6"/>
  <c r="AK816" i="6"/>
  <c r="AL816" i="6"/>
  <c r="AM816" i="6"/>
  <c r="AN816" i="6"/>
  <c r="AO816" i="6"/>
  <c r="AP816" i="6"/>
  <c r="AQ816" i="6"/>
  <c r="AR816" i="6"/>
  <c r="AS816" i="6"/>
  <c r="AJ817" i="6"/>
  <c r="AK817" i="6"/>
  <c r="AL817" i="6"/>
  <c r="AM817" i="6"/>
  <c r="AN817" i="6"/>
  <c r="AO817" i="6"/>
  <c r="AP817" i="6"/>
  <c r="AQ817" i="6"/>
  <c r="AR817" i="6"/>
  <c r="AS817" i="6"/>
  <c r="AJ818" i="6"/>
  <c r="AK818" i="6"/>
  <c r="AL818" i="6"/>
  <c r="AM818" i="6"/>
  <c r="AN818" i="6"/>
  <c r="AO818" i="6"/>
  <c r="AP818" i="6"/>
  <c r="AQ818" i="6"/>
  <c r="AR818" i="6"/>
  <c r="AS818" i="6"/>
  <c r="AJ819" i="6"/>
  <c r="AK819" i="6"/>
  <c r="AL819" i="6"/>
  <c r="AM819" i="6"/>
  <c r="AN819" i="6"/>
  <c r="AO819" i="6"/>
  <c r="AP819" i="6"/>
  <c r="AQ819" i="6"/>
  <c r="AR819" i="6"/>
  <c r="AS819" i="6"/>
  <c r="AJ820" i="6"/>
  <c r="AK820" i="6"/>
  <c r="AL820" i="6"/>
  <c r="AM820" i="6"/>
  <c r="AN820" i="6"/>
  <c r="AO820" i="6"/>
  <c r="AP820" i="6"/>
  <c r="AQ820" i="6"/>
  <c r="AR820" i="6"/>
  <c r="AS820" i="6"/>
  <c r="AJ821" i="6"/>
  <c r="AK821" i="6"/>
  <c r="AL821" i="6"/>
  <c r="AM821" i="6"/>
  <c r="AN821" i="6"/>
  <c r="AO821" i="6"/>
  <c r="AP821" i="6"/>
  <c r="AQ821" i="6"/>
  <c r="AR821" i="6"/>
  <c r="AS821" i="6"/>
  <c r="AJ822" i="6"/>
  <c r="AK822" i="6"/>
  <c r="AL822" i="6"/>
  <c r="AM822" i="6"/>
  <c r="AN822" i="6"/>
  <c r="AO822" i="6"/>
  <c r="AP822" i="6"/>
  <c r="AQ822" i="6"/>
  <c r="AR822" i="6"/>
  <c r="AS822" i="6"/>
  <c r="AJ823" i="6"/>
  <c r="AK823" i="6"/>
  <c r="AL823" i="6"/>
  <c r="AM823" i="6"/>
  <c r="AN823" i="6"/>
  <c r="AO823" i="6"/>
  <c r="AP823" i="6"/>
  <c r="AQ823" i="6"/>
  <c r="AR823" i="6"/>
  <c r="AS823" i="6"/>
  <c r="AJ824" i="6"/>
  <c r="AK824" i="6"/>
  <c r="AL824" i="6"/>
  <c r="AM824" i="6"/>
  <c r="AN824" i="6"/>
  <c r="AO824" i="6"/>
  <c r="AP824" i="6"/>
  <c r="AQ824" i="6"/>
  <c r="AR824" i="6"/>
  <c r="AS824" i="6"/>
  <c r="AJ825" i="6"/>
  <c r="AK825" i="6"/>
  <c r="AL825" i="6"/>
  <c r="AM825" i="6"/>
  <c r="AN825" i="6"/>
  <c r="AO825" i="6"/>
  <c r="AP825" i="6"/>
  <c r="AQ825" i="6"/>
  <c r="AR825" i="6"/>
  <c r="AS825" i="6"/>
  <c r="AJ826" i="6"/>
  <c r="AK826" i="6"/>
  <c r="AL826" i="6"/>
  <c r="AM826" i="6"/>
  <c r="AN826" i="6"/>
  <c r="AO826" i="6"/>
  <c r="AP826" i="6"/>
  <c r="AQ826" i="6"/>
  <c r="AR826" i="6"/>
  <c r="AS826" i="6"/>
  <c r="AJ827" i="6"/>
  <c r="AK827" i="6"/>
  <c r="AL827" i="6"/>
  <c r="AM827" i="6"/>
  <c r="AN827" i="6"/>
  <c r="AO827" i="6"/>
  <c r="AP827" i="6"/>
  <c r="AQ827" i="6"/>
  <c r="AR827" i="6"/>
  <c r="AS827" i="6"/>
  <c r="AJ828" i="6"/>
  <c r="AK828" i="6"/>
  <c r="AL828" i="6"/>
  <c r="AM828" i="6"/>
  <c r="AN828" i="6"/>
  <c r="AO828" i="6"/>
  <c r="AP828" i="6"/>
  <c r="AQ828" i="6"/>
  <c r="AR828" i="6"/>
  <c r="AS828" i="6"/>
  <c r="AJ829" i="6"/>
  <c r="AK829" i="6"/>
  <c r="AL829" i="6"/>
  <c r="AM829" i="6"/>
  <c r="AN829" i="6"/>
  <c r="AO829" i="6"/>
  <c r="AP829" i="6"/>
  <c r="AQ829" i="6"/>
  <c r="AR829" i="6"/>
  <c r="AS829" i="6"/>
  <c r="AJ830" i="6"/>
  <c r="AK830" i="6"/>
  <c r="AL830" i="6"/>
  <c r="AM830" i="6"/>
  <c r="AN830" i="6"/>
  <c r="AO830" i="6"/>
  <c r="AP830" i="6"/>
  <c r="AQ830" i="6"/>
  <c r="AR830" i="6"/>
  <c r="AS830" i="6"/>
  <c r="AJ831" i="6"/>
  <c r="AK831" i="6"/>
  <c r="AL831" i="6"/>
  <c r="AM831" i="6"/>
  <c r="AN831" i="6"/>
  <c r="AO831" i="6"/>
  <c r="AP831" i="6"/>
  <c r="AQ831" i="6"/>
  <c r="AR831" i="6"/>
  <c r="AS831" i="6"/>
  <c r="AJ832" i="6"/>
  <c r="AK832" i="6"/>
  <c r="AL832" i="6"/>
  <c r="AM832" i="6"/>
  <c r="AN832" i="6"/>
  <c r="AO832" i="6"/>
  <c r="AP832" i="6"/>
  <c r="AQ832" i="6"/>
  <c r="AR832" i="6"/>
  <c r="AS832" i="6"/>
  <c r="AJ833" i="6"/>
  <c r="AK833" i="6"/>
  <c r="AL833" i="6"/>
  <c r="AM833" i="6"/>
  <c r="AN833" i="6"/>
  <c r="AO833" i="6"/>
  <c r="AP833" i="6"/>
  <c r="AQ833" i="6"/>
  <c r="AR833" i="6"/>
  <c r="AS833" i="6"/>
  <c r="AJ834" i="6"/>
  <c r="AK834" i="6"/>
  <c r="AL834" i="6"/>
  <c r="AM834" i="6"/>
  <c r="AN834" i="6"/>
  <c r="AO834" i="6"/>
  <c r="AP834" i="6"/>
  <c r="AQ834" i="6"/>
  <c r="AR834" i="6"/>
  <c r="AS834" i="6"/>
  <c r="AJ835" i="6"/>
  <c r="AK835" i="6"/>
  <c r="AL835" i="6"/>
  <c r="AM835" i="6"/>
  <c r="AN835" i="6"/>
  <c r="AO835" i="6"/>
  <c r="AP835" i="6"/>
  <c r="AQ835" i="6"/>
  <c r="AR835" i="6"/>
  <c r="AS835" i="6"/>
  <c r="AJ836" i="6"/>
  <c r="AK836" i="6"/>
  <c r="AL836" i="6"/>
  <c r="AM836" i="6"/>
  <c r="AN836" i="6"/>
  <c r="AO836" i="6"/>
  <c r="AP836" i="6"/>
  <c r="AQ836" i="6"/>
  <c r="AR836" i="6"/>
  <c r="AS836" i="6"/>
  <c r="AJ837" i="6"/>
  <c r="AK837" i="6"/>
  <c r="AL837" i="6"/>
  <c r="AM837" i="6"/>
  <c r="AN837" i="6"/>
  <c r="AO837" i="6"/>
  <c r="AP837" i="6"/>
  <c r="AQ837" i="6"/>
  <c r="AR837" i="6"/>
  <c r="AS837" i="6"/>
  <c r="AJ838" i="6"/>
  <c r="AK838" i="6"/>
  <c r="AL838" i="6"/>
  <c r="AM838" i="6"/>
  <c r="AN838" i="6"/>
  <c r="AO838" i="6"/>
  <c r="AP838" i="6"/>
  <c r="AQ838" i="6"/>
  <c r="AR838" i="6"/>
  <c r="AS838" i="6"/>
  <c r="AJ839" i="6"/>
  <c r="AK839" i="6"/>
  <c r="AL839" i="6"/>
  <c r="AM839" i="6"/>
  <c r="AN839" i="6"/>
  <c r="AO839" i="6"/>
  <c r="AP839" i="6"/>
  <c r="AQ839" i="6"/>
  <c r="AR839" i="6"/>
  <c r="AS839" i="6"/>
  <c r="AJ840" i="6"/>
  <c r="AK840" i="6"/>
  <c r="AL840" i="6"/>
  <c r="AM840" i="6"/>
  <c r="AN840" i="6"/>
  <c r="AO840" i="6"/>
  <c r="AP840" i="6"/>
  <c r="AQ840" i="6"/>
  <c r="AR840" i="6"/>
  <c r="AS840" i="6"/>
  <c r="AJ841" i="6"/>
  <c r="AK841" i="6"/>
  <c r="AL841" i="6"/>
  <c r="AM841" i="6"/>
  <c r="AN841" i="6"/>
  <c r="AO841" i="6"/>
  <c r="AP841" i="6"/>
  <c r="AQ841" i="6"/>
  <c r="AR841" i="6"/>
  <c r="AS841" i="6"/>
  <c r="AJ842" i="6"/>
  <c r="AK842" i="6"/>
  <c r="AL842" i="6"/>
  <c r="AM842" i="6"/>
  <c r="AN842" i="6"/>
  <c r="AO842" i="6"/>
  <c r="AP842" i="6"/>
  <c r="AQ842" i="6"/>
  <c r="AR842" i="6"/>
  <c r="AS842" i="6"/>
  <c r="AJ843" i="6"/>
  <c r="AK843" i="6"/>
  <c r="AL843" i="6"/>
  <c r="AM843" i="6"/>
  <c r="AN843" i="6"/>
  <c r="AO843" i="6"/>
  <c r="AP843" i="6"/>
  <c r="AQ843" i="6"/>
  <c r="AR843" i="6"/>
  <c r="AS843" i="6"/>
  <c r="AJ844" i="6"/>
  <c r="AK844" i="6"/>
  <c r="AL844" i="6"/>
  <c r="AM844" i="6"/>
  <c r="AN844" i="6"/>
  <c r="AO844" i="6"/>
  <c r="AP844" i="6"/>
  <c r="AQ844" i="6"/>
  <c r="AR844" i="6"/>
  <c r="AS844" i="6"/>
  <c r="AJ845" i="6"/>
  <c r="AK845" i="6"/>
  <c r="AL845" i="6"/>
  <c r="AM845" i="6"/>
  <c r="AN845" i="6"/>
  <c r="AO845" i="6"/>
  <c r="AP845" i="6"/>
  <c r="AQ845" i="6"/>
  <c r="AR845" i="6"/>
  <c r="AS845" i="6"/>
  <c r="AJ846" i="6"/>
  <c r="AK846" i="6"/>
  <c r="AL846" i="6"/>
  <c r="AM846" i="6"/>
  <c r="AN846" i="6"/>
  <c r="AO846" i="6"/>
  <c r="AP846" i="6"/>
  <c r="AQ846" i="6"/>
  <c r="AR846" i="6"/>
  <c r="AS846" i="6"/>
  <c r="AJ847" i="6"/>
  <c r="AK847" i="6"/>
  <c r="AL847" i="6"/>
  <c r="AM847" i="6"/>
  <c r="AN847" i="6"/>
  <c r="AO847" i="6"/>
  <c r="AP847" i="6"/>
  <c r="AQ847" i="6"/>
  <c r="AR847" i="6"/>
  <c r="AS847" i="6"/>
  <c r="AJ848" i="6"/>
  <c r="AK848" i="6"/>
  <c r="AL848" i="6"/>
  <c r="AM848" i="6"/>
  <c r="AN848" i="6"/>
  <c r="AO848" i="6"/>
  <c r="AP848" i="6"/>
  <c r="AQ848" i="6"/>
  <c r="AR848" i="6"/>
  <c r="AS848" i="6"/>
  <c r="AJ849" i="6"/>
  <c r="AK849" i="6"/>
  <c r="AL849" i="6"/>
  <c r="AM849" i="6"/>
  <c r="AN849" i="6"/>
  <c r="AO849" i="6"/>
  <c r="AP849" i="6"/>
  <c r="AQ849" i="6"/>
  <c r="AR849" i="6"/>
  <c r="AS849" i="6"/>
  <c r="AJ850" i="6"/>
  <c r="AK850" i="6"/>
  <c r="AL850" i="6"/>
  <c r="AM850" i="6"/>
  <c r="AN850" i="6"/>
  <c r="AO850" i="6"/>
  <c r="AP850" i="6"/>
  <c r="AQ850" i="6"/>
  <c r="AR850" i="6"/>
  <c r="AS850" i="6"/>
  <c r="AJ851" i="6"/>
  <c r="AK851" i="6"/>
  <c r="AL851" i="6"/>
  <c r="AM851" i="6"/>
  <c r="AN851" i="6"/>
  <c r="AO851" i="6"/>
  <c r="AP851" i="6"/>
  <c r="AQ851" i="6"/>
  <c r="AR851" i="6"/>
  <c r="AS851" i="6"/>
  <c r="AJ852" i="6"/>
  <c r="AK852" i="6"/>
  <c r="AL852" i="6"/>
  <c r="AM852" i="6"/>
  <c r="AN852" i="6"/>
  <c r="AO852" i="6"/>
  <c r="AP852" i="6"/>
  <c r="AQ852" i="6"/>
  <c r="AR852" i="6"/>
  <c r="AS852" i="6"/>
  <c r="AJ853" i="6"/>
  <c r="AK853" i="6"/>
  <c r="AL853" i="6"/>
  <c r="AM853" i="6"/>
  <c r="AN853" i="6"/>
  <c r="AO853" i="6"/>
  <c r="AP853" i="6"/>
  <c r="AQ853" i="6"/>
  <c r="AR853" i="6"/>
  <c r="AS853" i="6"/>
  <c r="AJ854" i="6"/>
  <c r="AK854" i="6"/>
  <c r="AL854" i="6"/>
  <c r="AM854" i="6"/>
  <c r="AN854" i="6"/>
  <c r="AO854" i="6"/>
  <c r="AP854" i="6"/>
  <c r="AQ854" i="6"/>
  <c r="AR854" i="6"/>
  <c r="AS854" i="6"/>
  <c r="AJ855" i="6"/>
  <c r="AK855" i="6"/>
  <c r="AL855" i="6"/>
  <c r="AM855" i="6"/>
  <c r="AN855" i="6"/>
  <c r="AO855" i="6"/>
  <c r="AP855" i="6"/>
  <c r="AQ855" i="6"/>
  <c r="AR855" i="6"/>
  <c r="AS855" i="6"/>
  <c r="AJ856" i="6"/>
  <c r="AK856" i="6"/>
  <c r="AL856" i="6"/>
  <c r="AM856" i="6"/>
  <c r="AN856" i="6"/>
  <c r="AO856" i="6"/>
  <c r="AP856" i="6"/>
  <c r="AQ856" i="6"/>
  <c r="AR856" i="6"/>
  <c r="AS856" i="6"/>
  <c r="AJ857" i="6"/>
  <c r="AK857" i="6"/>
  <c r="AL857" i="6"/>
  <c r="AM857" i="6"/>
  <c r="AN857" i="6"/>
  <c r="AO857" i="6"/>
  <c r="AP857" i="6"/>
  <c r="AQ857" i="6"/>
  <c r="AR857" i="6"/>
  <c r="AS857" i="6"/>
  <c r="AJ858" i="6"/>
  <c r="AK858" i="6"/>
  <c r="AL858" i="6"/>
  <c r="AM858" i="6"/>
  <c r="AN858" i="6"/>
  <c r="AO858" i="6"/>
  <c r="AP858" i="6"/>
  <c r="AQ858" i="6"/>
  <c r="AR858" i="6"/>
  <c r="AS858" i="6"/>
  <c r="AJ859" i="6"/>
  <c r="AK859" i="6"/>
  <c r="AL859" i="6"/>
  <c r="AM859" i="6"/>
  <c r="AN859" i="6"/>
  <c r="AO859" i="6"/>
  <c r="AP859" i="6"/>
  <c r="AQ859" i="6"/>
  <c r="AR859" i="6"/>
  <c r="AS859" i="6"/>
  <c r="AJ860" i="6"/>
  <c r="AK860" i="6"/>
  <c r="AL860" i="6"/>
  <c r="AM860" i="6"/>
  <c r="AN860" i="6"/>
  <c r="AO860" i="6"/>
  <c r="AP860" i="6"/>
  <c r="AQ860" i="6"/>
  <c r="AR860" i="6"/>
  <c r="AS860" i="6"/>
  <c r="AJ861" i="6"/>
  <c r="AK861" i="6"/>
  <c r="AL861" i="6"/>
  <c r="AM861" i="6"/>
  <c r="AN861" i="6"/>
  <c r="AO861" i="6"/>
  <c r="AP861" i="6"/>
  <c r="AQ861" i="6"/>
  <c r="AR861" i="6"/>
  <c r="AS861" i="6"/>
  <c r="AJ862" i="6"/>
  <c r="AK862" i="6"/>
  <c r="AL862" i="6"/>
  <c r="AM862" i="6"/>
  <c r="AN862" i="6"/>
  <c r="AO862" i="6"/>
  <c r="AP862" i="6"/>
  <c r="AQ862" i="6"/>
  <c r="AR862" i="6"/>
  <c r="AS862" i="6"/>
  <c r="AJ863" i="6"/>
  <c r="AK863" i="6"/>
  <c r="AL863" i="6"/>
  <c r="AM863" i="6"/>
  <c r="AN863" i="6"/>
  <c r="AO863" i="6"/>
  <c r="AP863" i="6"/>
  <c r="AQ863" i="6"/>
  <c r="AR863" i="6"/>
  <c r="AS863" i="6"/>
  <c r="AJ864" i="6"/>
  <c r="AK864" i="6"/>
  <c r="AL864" i="6"/>
  <c r="AM864" i="6"/>
  <c r="AN864" i="6"/>
  <c r="AO864" i="6"/>
  <c r="AP864" i="6"/>
  <c r="AQ864" i="6"/>
  <c r="AR864" i="6"/>
  <c r="AS864" i="6"/>
  <c r="AJ865" i="6"/>
  <c r="AK865" i="6"/>
  <c r="AL865" i="6"/>
  <c r="AM865" i="6"/>
  <c r="AN865" i="6"/>
  <c r="AO865" i="6"/>
  <c r="AP865" i="6"/>
  <c r="AQ865" i="6"/>
  <c r="AR865" i="6"/>
  <c r="AS865" i="6"/>
  <c r="AJ866" i="6"/>
  <c r="AK866" i="6"/>
  <c r="AL866" i="6"/>
  <c r="AM866" i="6"/>
  <c r="AN866" i="6"/>
  <c r="AO866" i="6"/>
  <c r="AP866" i="6"/>
  <c r="AQ866" i="6"/>
  <c r="AR866" i="6"/>
  <c r="AS866" i="6"/>
  <c r="AJ867" i="6"/>
  <c r="AK867" i="6"/>
  <c r="AL867" i="6"/>
  <c r="AM867" i="6"/>
  <c r="AN867" i="6"/>
  <c r="AO867" i="6"/>
  <c r="AP867" i="6"/>
  <c r="AQ867" i="6"/>
  <c r="AR867" i="6"/>
  <c r="AS867" i="6"/>
  <c r="AJ868" i="6"/>
  <c r="AK868" i="6"/>
  <c r="AL868" i="6"/>
  <c r="AM868" i="6"/>
  <c r="AN868" i="6"/>
  <c r="AO868" i="6"/>
  <c r="AP868" i="6"/>
  <c r="AQ868" i="6"/>
  <c r="AR868" i="6"/>
  <c r="AS868" i="6"/>
  <c r="AJ869" i="6"/>
  <c r="AK869" i="6"/>
  <c r="AL869" i="6"/>
  <c r="AM869" i="6"/>
  <c r="AN869" i="6"/>
  <c r="AO869" i="6"/>
  <c r="AP869" i="6"/>
  <c r="AQ869" i="6"/>
  <c r="AR869" i="6"/>
  <c r="AS869" i="6"/>
  <c r="AJ870" i="6"/>
  <c r="AK870" i="6"/>
  <c r="AL870" i="6"/>
  <c r="AM870" i="6"/>
  <c r="AN870" i="6"/>
  <c r="AO870" i="6"/>
  <c r="AP870" i="6"/>
  <c r="AQ870" i="6"/>
  <c r="AR870" i="6"/>
  <c r="AS870" i="6"/>
  <c r="AJ871" i="6"/>
  <c r="AK871" i="6"/>
  <c r="AL871" i="6"/>
  <c r="AM871" i="6"/>
  <c r="AN871" i="6"/>
  <c r="AO871" i="6"/>
  <c r="AP871" i="6"/>
  <c r="AQ871" i="6"/>
  <c r="AR871" i="6"/>
  <c r="AS871" i="6"/>
  <c r="AJ872" i="6"/>
  <c r="AK872" i="6"/>
  <c r="AL872" i="6"/>
  <c r="AM872" i="6"/>
  <c r="AN872" i="6"/>
  <c r="AO872" i="6"/>
  <c r="AP872" i="6"/>
  <c r="AQ872" i="6"/>
  <c r="AR872" i="6"/>
  <c r="AS872" i="6"/>
  <c r="AJ873" i="6"/>
  <c r="AK873" i="6"/>
  <c r="AL873" i="6"/>
  <c r="AM873" i="6"/>
  <c r="AN873" i="6"/>
  <c r="AO873" i="6"/>
  <c r="AP873" i="6"/>
  <c r="AQ873" i="6"/>
  <c r="AR873" i="6"/>
  <c r="AS873" i="6"/>
  <c r="AJ874" i="6"/>
  <c r="AK874" i="6"/>
  <c r="AL874" i="6"/>
  <c r="AM874" i="6"/>
  <c r="AN874" i="6"/>
  <c r="AO874" i="6"/>
  <c r="AP874" i="6"/>
  <c r="AQ874" i="6"/>
  <c r="AR874" i="6"/>
  <c r="AS874" i="6"/>
  <c r="AJ875" i="6"/>
  <c r="AK875" i="6"/>
  <c r="AL875" i="6"/>
  <c r="AM875" i="6"/>
  <c r="AN875" i="6"/>
  <c r="AO875" i="6"/>
  <c r="AP875" i="6"/>
  <c r="AQ875" i="6"/>
  <c r="AR875" i="6"/>
  <c r="AS875" i="6"/>
  <c r="AJ876" i="6"/>
  <c r="AK876" i="6"/>
  <c r="AL876" i="6"/>
  <c r="AM876" i="6"/>
  <c r="AN876" i="6"/>
  <c r="AO876" i="6"/>
  <c r="AP876" i="6"/>
  <c r="AQ876" i="6"/>
  <c r="AR876" i="6"/>
  <c r="AS876" i="6"/>
  <c r="AJ877" i="6"/>
  <c r="AK877" i="6"/>
  <c r="AL877" i="6"/>
  <c r="AM877" i="6"/>
  <c r="AN877" i="6"/>
  <c r="AO877" i="6"/>
  <c r="AP877" i="6"/>
  <c r="AQ877" i="6"/>
  <c r="AR877" i="6"/>
  <c r="AS877" i="6"/>
  <c r="AJ878" i="6"/>
  <c r="AK878" i="6"/>
  <c r="AL878" i="6"/>
  <c r="AM878" i="6"/>
  <c r="AN878" i="6"/>
  <c r="AO878" i="6"/>
  <c r="AP878" i="6"/>
  <c r="AQ878" i="6"/>
  <c r="AR878" i="6"/>
  <c r="AS878" i="6"/>
  <c r="AJ879" i="6"/>
  <c r="AK879" i="6"/>
  <c r="AL879" i="6"/>
  <c r="AM879" i="6"/>
  <c r="AN879" i="6"/>
  <c r="AO879" i="6"/>
  <c r="AP879" i="6"/>
  <c r="AQ879" i="6"/>
  <c r="AR879" i="6"/>
  <c r="AS879" i="6"/>
  <c r="AJ880" i="6"/>
  <c r="AK880" i="6"/>
  <c r="AL880" i="6"/>
  <c r="AM880" i="6"/>
  <c r="AN880" i="6"/>
  <c r="AO880" i="6"/>
  <c r="AP880" i="6"/>
  <c r="AQ880" i="6"/>
  <c r="AR880" i="6"/>
  <c r="AS880" i="6"/>
  <c r="AJ881" i="6"/>
  <c r="AK881" i="6"/>
  <c r="AL881" i="6"/>
  <c r="AM881" i="6"/>
  <c r="AN881" i="6"/>
  <c r="AO881" i="6"/>
  <c r="AP881" i="6"/>
  <c r="AQ881" i="6"/>
  <c r="AR881" i="6"/>
  <c r="AS881" i="6"/>
  <c r="AJ882" i="6"/>
  <c r="AK882" i="6"/>
  <c r="AL882" i="6"/>
  <c r="AM882" i="6"/>
  <c r="AN882" i="6"/>
  <c r="AO882" i="6"/>
  <c r="AP882" i="6"/>
  <c r="AQ882" i="6"/>
  <c r="AR882" i="6"/>
  <c r="AS882" i="6"/>
  <c r="AJ883" i="6"/>
  <c r="AK883" i="6"/>
  <c r="AL883" i="6"/>
  <c r="AM883" i="6"/>
  <c r="AN883" i="6"/>
  <c r="AO883" i="6"/>
  <c r="AP883" i="6"/>
  <c r="AQ883" i="6"/>
  <c r="AR883" i="6"/>
  <c r="AS883" i="6"/>
  <c r="AJ884" i="6"/>
  <c r="AK884" i="6"/>
  <c r="AL884" i="6"/>
  <c r="AM884" i="6"/>
  <c r="AN884" i="6"/>
  <c r="AO884" i="6"/>
  <c r="AP884" i="6"/>
  <c r="AQ884" i="6"/>
  <c r="AR884" i="6"/>
  <c r="AS884" i="6"/>
  <c r="AJ885" i="6"/>
  <c r="AK885" i="6"/>
  <c r="AL885" i="6"/>
  <c r="AM885" i="6"/>
  <c r="AN885" i="6"/>
  <c r="AO885" i="6"/>
  <c r="AP885" i="6"/>
  <c r="AQ885" i="6"/>
  <c r="AR885" i="6"/>
  <c r="AS885" i="6"/>
  <c r="AJ886" i="6"/>
  <c r="AK886" i="6"/>
  <c r="AL886" i="6"/>
  <c r="AM886" i="6"/>
  <c r="AN886" i="6"/>
  <c r="AO886" i="6"/>
  <c r="AP886" i="6"/>
  <c r="AQ886" i="6"/>
  <c r="AR886" i="6"/>
  <c r="AS886" i="6"/>
  <c r="AJ887" i="6"/>
  <c r="AK887" i="6"/>
  <c r="AL887" i="6"/>
  <c r="AM887" i="6"/>
  <c r="AN887" i="6"/>
  <c r="AO887" i="6"/>
  <c r="AP887" i="6"/>
  <c r="AQ887" i="6"/>
  <c r="AR887" i="6"/>
  <c r="AS887" i="6"/>
  <c r="AJ888" i="6"/>
  <c r="AK888" i="6"/>
  <c r="AL888" i="6"/>
  <c r="AM888" i="6"/>
  <c r="AN888" i="6"/>
  <c r="AO888" i="6"/>
  <c r="AP888" i="6"/>
  <c r="AQ888" i="6"/>
  <c r="AR888" i="6"/>
  <c r="AS888" i="6"/>
  <c r="AJ889" i="6"/>
  <c r="AK889" i="6"/>
  <c r="AL889" i="6"/>
  <c r="AM889" i="6"/>
  <c r="AN889" i="6"/>
  <c r="AO889" i="6"/>
  <c r="AP889" i="6"/>
  <c r="AQ889" i="6"/>
  <c r="AR889" i="6"/>
  <c r="AS889" i="6"/>
  <c r="AJ890" i="6"/>
  <c r="AK890" i="6"/>
  <c r="AL890" i="6"/>
  <c r="AM890" i="6"/>
  <c r="AN890" i="6"/>
  <c r="AO890" i="6"/>
  <c r="AP890" i="6"/>
  <c r="AQ890" i="6"/>
  <c r="AR890" i="6"/>
  <c r="AS890" i="6"/>
  <c r="AJ891" i="6"/>
  <c r="AK891" i="6"/>
  <c r="AL891" i="6"/>
  <c r="AM891" i="6"/>
  <c r="AN891" i="6"/>
  <c r="AO891" i="6"/>
  <c r="AP891" i="6"/>
  <c r="AQ891" i="6"/>
  <c r="AR891" i="6"/>
  <c r="AS891" i="6"/>
  <c r="AJ892" i="6"/>
  <c r="AK892" i="6"/>
  <c r="AL892" i="6"/>
  <c r="AM892" i="6"/>
  <c r="AN892" i="6"/>
  <c r="AO892" i="6"/>
  <c r="AP892" i="6"/>
  <c r="AQ892" i="6"/>
  <c r="AR892" i="6"/>
  <c r="AS892" i="6"/>
  <c r="AJ893" i="6"/>
  <c r="AK893" i="6"/>
  <c r="AL893" i="6"/>
  <c r="AM893" i="6"/>
  <c r="AN893" i="6"/>
  <c r="AO893" i="6"/>
  <c r="AP893" i="6"/>
  <c r="AQ893" i="6"/>
  <c r="AR893" i="6"/>
  <c r="AS893" i="6"/>
  <c r="AJ894" i="6"/>
  <c r="AK894" i="6"/>
  <c r="AL894" i="6"/>
  <c r="AM894" i="6"/>
  <c r="AN894" i="6"/>
  <c r="AO894" i="6"/>
  <c r="AP894" i="6"/>
  <c r="AQ894" i="6"/>
  <c r="AR894" i="6"/>
  <c r="AS894" i="6"/>
  <c r="AJ895" i="6"/>
  <c r="AK895" i="6"/>
  <c r="AL895" i="6"/>
  <c r="AM895" i="6"/>
  <c r="AN895" i="6"/>
  <c r="AO895" i="6"/>
  <c r="AP895" i="6"/>
  <c r="AQ895" i="6"/>
  <c r="AR895" i="6"/>
  <c r="AS895" i="6"/>
  <c r="AJ896" i="6"/>
  <c r="AK896" i="6"/>
  <c r="AL896" i="6"/>
  <c r="AM896" i="6"/>
  <c r="AN896" i="6"/>
  <c r="AO896" i="6"/>
  <c r="AP896" i="6"/>
  <c r="AQ896" i="6"/>
  <c r="AR896" i="6"/>
  <c r="AS896" i="6"/>
  <c r="AJ897" i="6"/>
  <c r="AK897" i="6"/>
  <c r="AL897" i="6"/>
  <c r="AM897" i="6"/>
  <c r="AN897" i="6"/>
  <c r="AO897" i="6"/>
  <c r="AP897" i="6"/>
  <c r="AQ897" i="6"/>
  <c r="AR897" i="6"/>
  <c r="AS897" i="6"/>
  <c r="AJ898" i="6"/>
  <c r="AK898" i="6"/>
  <c r="AL898" i="6"/>
  <c r="AM898" i="6"/>
  <c r="AN898" i="6"/>
  <c r="AO898" i="6"/>
  <c r="AP898" i="6"/>
  <c r="AQ898" i="6"/>
  <c r="AR898" i="6"/>
  <c r="AS898" i="6"/>
  <c r="AJ899" i="6"/>
  <c r="AK899" i="6"/>
  <c r="AL899" i="6"/>
  <c r="AM899" i="6"/>
  <c r="AN899" i="6"/>
  <c r="AO899" i="6"/>
  <c r="AP899" i="6"/>
  <c r="AQ899" i="6"/>
  <c r="AR899" i="6"/>
  <c r="AS899" i="6"/>
  <c r="AJ900" i="6"/>
  <c r="AK900" i="6"/>
  <c r="AL900" i="6"/>
  <c r="AM900" i="6"/>
  <c r="AN900" i="6"/>
  <c r="AO900" i="6"/>
  <c r="AP900" i="6"/>
  <c r="AQ900" i="6"/>
  <c r="AR900" i="6"/>
  <c r="AS900" i="6"/>
  <c r="AJ901" i="6"/>
  <c r="AK901" i="6"/>
  <c r="AL901" i="6"/>
  <c r="AM901" i="6"/>
  <c r="AN901" i="6"/>
  <c r="AO901" i="6"/>
  <c r="AP901" i="6"/>
  <c r="AQ901" i="6"/>
  <c r="AR901" i="6"/>
  <c r="AS901" i="6"/>
  <c r="AJ902" i="6"/>
  <c r="AK902" i="6"/>
  <c r="AL902" i="6"/>
  <c r="AM902" i="6"/>
  <c r="AN902" i="6"/>
  <c r="AO902" i="6"/>
  <c r="AP902" i="6"/>
  <c r="AQ902" i="6"/>
  <c r="AR902" i="6"/>
  <c r="AS902" i="6"/>
  <c r="AJ903" i="6"/>
  <c r="AK903" i="6"/>
  <c r="AL903" i="6"/>
  <c r="AM903" i="6"/>
  <c r="AN903" i="6"/>
  <c r="AO903" i="6"/>
  <c r="AP903" i="6"/>
  <c r="AQ903" i="6"/>
  <c r="AR903" i="6"/>
  <c r="AS903" i="6"/>
  <c r="AJ904" i="6"/>
  <c r="AK904" i="6"/>
  <c r="AL904" i="6"/>
  <c r="AM904" i="6"/>
  <c r="AN904" i="6"/>
  <c r="AO904" i="6"/>
  <c r="AP904" i="6"/>
  <c r="AQ904" i="6"/>
  <c r="AR904" i="6"/>
  <c r="AS904" i="6"/>
  <c r="AJ905" i="6"/>
  <c r="AK905" i="6"/>
  <c r="AL905" i="6"/>
  <c r="AM905" i="6"/>
  <c r="AN905" i="6"/>
  <c r="AO905" i="6"/>
  <c r="AP905" i="6"/>
  <c r="AQ905" i="6"/>
  <c r="AR905" i="6"/>
  <c r="AS905" i="6"/>
  <c r="AJ906" i="6"/>
  <c r="AK906" i="6"/>
  <c r="AL906" i="6"/>
  <c r="AM906" i="6"/>
  <c r="AN906" i="6"/>
  <c r="AO906" i="6"/>
  <c r="AP906" i="6"/>
  <c r="AQ906" i="6"/>
  <c r="AR906" i="6"/>
  <c r="AS906" i="6"/>
  <c r="AJ907" i="6"/>
  <c r="AK907" i="6"/>
  <c r="AL907" i="6"/>
  <c r="AM907" i="6"/>
  <c r="AN907" i="6"/>
  <c r="AO907" i="6"/>
  <c r="AP907" i="6"/>
  <c r="AQ907" i="6"/>
  <c r="AR907" i="6"/>
  <c r="AS907" i="6"/>
  <c r="AJ908" i="6"/>
  <c r="AK908" i="6"/>
  <c r="AL908" i="6"/>
  <c r="AM908" i="6"/>
  <c r="AN908" i="6"/>
  <c r="AO908" i="6"/>
  <c r="AP908" i="6"/>
  <c r="AQ908" i="6"/>
  <c r="AR908" i="6"/>
  <c r="AS908" i="6"/>
  <c r="AJ909" i="6"/>
  <c r="AK909" i="6"/>
  <c r="AL909" i="6"/>
  <c r="AM909" i="6"/>
  <c r="AN909" i="6"/>
  <c r="AO909" i="6"/>
  <c r="AP909" i="6"/>
  <c r="AQ909" i="6"/>
  <c r="AR909" i="6"/>
  <c r="AS909" i="6"/>
  <c r="AJ910" i="6"/>
  <c r="AK910" i="6"/>
  <c r="AL910" i="6"/>
  <c r="AM910" i="6"/>
  <c r="AN910" i="6"/>
  <c r="AO910" i="6"/>
  <c r="AP910" i="6"/>
  <c r="AQ910" i="6"/>
  <c r="AR910" i="6"/>
  <c r="AS910" i="6"/>
  <c r="AJ911" i="6"/>
  <c r="AK911" i="6"/>
  <c r="AL911" i="6"/>
  <c r="AM911" i="6"/>
  <c r="AN911" i="6"/>
  <c r="AO911" i="6"/>
  <c r="AP911" i="6"/>
  <c r="AQ911" i="6"/>
  <c r="AR911" i="6"/>
  <c r="AS911" i="6"/>
  <c r="AJ912" i="6"/>
  <c r="AK912" i="6"/>
  <c r="AL912" i="6"/>
  <c r="AM912" i="6"/>
  <c r="AN912" i="6"/>
  <c r="AO912" i="6"/>
  <c r="AP912" i="6"/>
  <c r="AQ912" i="6"/>
  <c r="AR912" i="6"/>
  <c r="AS912" i="6"/>
  <c r="AJ913" i="6"/>
  <c r="AK913" i="6"/>
  <c r="AL913" i="6"/>
  <c r="AM913" i="6"/>
  <c r="AN913" i="6"/>
  <c r="AO913" i="6"/>
  <c r="AP913" i="6"/>
  <c r="AQ913" i="6"/>
  <c r="AR913" i="6"/>
  <c r="AS913" i="6"/>
  <c r="AJ914" i="6"/>
  <c r="AK914" i="6"/>
  <c r="AL914" i="6"/>
  <c r="AM914" i="6"/>
  <c r="AN914" i="6"/>
  <c r="AO914" i="6"/>
  <c r="AP914" i="6"/>
  <c r="AQ914" i="6"/>
  <c r="AR914" i="6"/>
  <c r="AS914" i="6"/>
  <c r="AJ915" i="6"/>
  <c r="AK915" i="6"/>
  <c r="AL915" i="6"/>
  <c r="AM915" i="6"/>
  <c r="AN915" i="6"/>
  <c r="AO915" i="6"/>
  <c r="AP915" i="6"/>
  <c r="AQ915" i="6"/>
  <c r="AR915" i="6"/>
  <c r="AS915" i="6"/>
  <c r="AJ916" i="6"/>
  <c r="AK916" i="6"/>
  <c r="AL916" i="6"/>
  <c r="AM916" i="6"/>
  <c r="AN916" i="6"/>
  <c r="AO916" i="6"/>
  <c r="AP916" i="6"/>
  <c r="AQ916" i="6"/>
  <c r="AR916" i="6"/>
  <c r="AS916" i="6"/>
  <c r="AJ917" i="6"/>
  <c r="AK917" i="6"/>
  <c r="AL917" i="6"/>
  <c r="AM917" i="6"/>
  <c r="AN917" i="6"/>
  <c r="AO917" i="6"/>
  <c r="AP917" i="6"/>
  <c r="AQ917" i="6"/>
  <c r="AR917" i="6"/>
  <c r="AS917" i="6"/>
  <c r="AJ918" i="6"/>
  <c r="AK918" i="6"/>
  <c r="AL918" i="6"/>
  <c r="AM918" i="6"/>
  <c r="AN918" i="6"/>
  <c r="AO918" i="6"/>
  <c r="AP918" i="6"/>
  <c r="AQ918" i="6"/>
  <c r="AR918" i="6"/>
  <c r="AS918" i="6"/>
  <c r="AJ919" i="6"/>
  <c r="AK919" i="6"/>
  <c r="AL919" i="6"/>
  <c r="AM919" i="6"/>
  <c r="AN919" i="6"/>
  <c r="AO919" i="6"/>
  <c r="AP919" i="6"/>
  <c r="AQ919" i="6"/>
  <c r="AR919" i="6"/>
  <c r="AS919" i="6"/>
  <c r="AJ920" i="6"/>
  <c r="AK920" i="6"/>
  <c r="AL920" i="6"/>
  <c r="AM920" i="6"/>
  <c r="AN920" i="6"/>
  <c r="AO920" i="6"/>
  <c r="AP920" i="6"/>
  <c r="AQ920" i="6"/>
  <c r="AR920" i="6"/>
  <c r="AS920" i="6"/>
  <c r="AJ921" i="6"/>
  <c r="AK921" i="6"/>
  <c r="AL921" i="6"/>
  <c r="AM921" i="6"/>
  <c r="AN921" i="6"/>
  <c r="AO921" i="6"/>
  <c r="AP921" i="6"/>
  <c r="AQ921" i="6"/>
  <c r="AR921" i="6"/>
  <c r="AS921" i="6"/>
  <c r="AJ922" i="6"/>
  <c r="AK922" i="6"/>
  <c r="AL922" i="6"/>
  <c r="AM922" i="6"/>
  <c r="AN922" i="6"/>
  <c r="AO922" i="6"/>
  <c r="AP922" i="6"/>
  <c r="AQ922" i="6"/>
  <c r="AR922" i="6"/>
  <c r="AS922" i="6"/>
  <c r="AJ923" i="6"/>
  <c r="AK923" i="6"/>
  <c r="AL923" i="6"/>
  <c r="AM923" i="6"/>
  <c r="AN923" i="6"/>
  <c r="AO923" i="6"/>
  <c r="AP923" i="6"/>
  <c r="AQ923" i="6"/>
  <c r="AR923" i="6"/>
  <c r="AS923" i="6"/>
  <c r="AJ924" i="6"/>
  <c r="AK924" i="6"/>
  <c r="AL924" i="6"/>
  <c r="AM924" i="6"/>
  <c r="AN924" i="6"/>
  <c r="AO924" i="6"/>
  <c r="AP924" i="6"/>
  <c r="AQ924" i="6"/>
  <c r="AR924" i="6"/>
  <c r="AS924" i="6"/>
  <c r="AJ925" i="6"/>
  <c r="AK925" i="6"/>
  <c r="AL925" i="6"/>
  <c r="AM925" i="6"/>
  <c r="AN925" i="6"/>
  <c r="AO925" i="6"/>
  <c r="AP925" i="6"/>
  <c r="AQ925" i="6"/>
  <c r="AR925" i="6"/>
  <c r="AS925" i="6"/>
  <c r="AJ926" i="6"/>
  <c r="AK926" i="6"/>
  <c r="AL926" i="6"/>
  <c r="AM926" i="6"/>
  <c r="AN926" i="6"/>
  <c r="AO926" i="6"/>
  <c r="AP926" i="6"/>
  <c r="AQ926" i="6"/>
  <c r="AR926" i="6"/>
  <c r="AS926" i="6"/>
  <c r="AJ927" i="6"/>
  <c r="AK927" i="6"/>
  <c r="AL927" i="6"/>
  <c r="AM927" i="6"/>
  <c r="AN927" i="6"/>
  <c r="AO927" i="6"/>
  <c r="AP927" i="6"/>
  <c r="AQ927" i="6"/>
  <c r="AR927" i="6"/>
  <c r="AS927" i="6"/>
  <c r="AJ928" i="6"/>
  <c r="AK928" i="6"/>
  <c r="AL928" i="6"/>
  <c r="AM928" i="6"/>
  <c r="AN928" i="6"/>
  <c r="AO928" i="6"/>
  <c r="AP928" i="6"/>
  <c r="AQ928" i="6"/>
  <c r="AR928" i="6"/>
  <c r="AS928" i="6"/>
  <c r="AJ929" i="6"/>
  <c r="AK929" i="6"/>
  <c r="AL929" i="6"/>
  <c r="AM929" i="6"/>
  <c r="AN929" i="6"/>
  <c r="AO929" i="6"/>
  <c r="AP929" i="6"/>
  <c r="AQ929" i="6"/>
  <c r="AR929" i="6"/>
  <c r="AS929" i="6"/>
  <c r="AJ930" i="6"/>
  <c r="AK930" i="6"/>
  <c r="AL930" i="6"/>
  <c r="AM930" i="6"/>
  <c r="AN930" i="6"/>
  <c r="AO930" i="6"/>
  <c r="AP930" i="6"/>
  <c r="AQ930" i="6"/>
  <c r="AR930" i="6"/>
  <c r="AS930" i="6"/>
  <c r="AJ931" i="6"/>
  <c r="AK931" i="6"/>
  <c r="AL931" i="6"/>
  <c r="AM931" i="6"/>
  <c r="AN931" i="6"/>
  <c r="AO931" i="6"/>
  <c r="AP931" i="6"/>
  <c r="AQ931" i="6"/>
  <c r="AR931" i="6"/>
  <c r="AS931" i="6"/>
  <c r="AJ932" i="6"/>
  <c r="AK932" i="6"/>
  <c r="AL932" i="6"/>
  <c r="AM932" i="6"/>
  <c r="AN932" i="6"/>
  <c r="AO932" i="6"/>
  <c r="AP932" i="6"/>
  <c r="AQ932" i="6"/>
  <c r="AR932" i="6"/>
  <c r="AS932" i="6"/>
  <c r="AJ933" i="6"/>
  <c r="AK933" i="6"/>
  <c r="AL933" i="6"/>
  <c r="AM933" i="6"/>
  <c r="AN933" i="6"/>
  <c r="AO933" i="6"/>
  <c r="AP933" i="6"/>
  <c r="AQ933" i="6"/>
  <c r="AR933" i="6"/>
  <c r="AS933" i="6"/>
  <c r="AJ934" i="6"/>
  <c r="AK934" i="6"/>
  <c r="AL934" i="6"/>
  <c r="AM934" i="6"/>
  <c r="AN934" i="6"/>
  <c r="AO934" i="6"/>
  <c r="AP934" i="6"/>
  <c r="AQ934" i="6"/>
  <c r="AR934" i="6"/>
  <c r="AS934" i="6"/>
  <c r="AJ935" i="6"/>
  <c r="AK935" i="6"/>
  <c r="AL935" i="6"/>
  <c r="AM935" i="6"/>
  <c r="AN935" i="6"/>
  <c r="AO935" i="6"/>
  <c r="AP935" i="6"/>
  <c r="AQ935" i="6"/>
  <c r="AR935" i="6"/>
  <c r="AS935" i="6"/>
  <c r="AJ936" i="6"/>
  <c r="AK936" i="6"/>
  <c r="AL936" i="6"/>
  <c r="AM936" i="6"/>
  <c r="AN936" i="6"/>
  <c r="AO936" i="6"/>
  <c r="AP936" i="6"/>
  <c r="AQ936" i="6"/>
  <c r="AR936" i="6"/>
  <c r="AS936" i="6"/>
  <c r="AJ937" i="6"/>
  <c r="AK937" i="6"/>
  <c r="AL937" i="6"/>
  <c r="AM937" i="6"/>
  <c r="AN937" i="6"/>
  <c r="AO937" i="6"/>
  <c r="AP937" i="6"/>
  <c r="AQ937" i="6"/>
  <c r="AR937" i="6"/>
  <c r="AS937" i="6"/>
  <c r="AJ938" i="6"/>
  <c r="AK938" i="6"/>
  <c r="AL938" i="6"/>
  <c r="AM938" i="6"/>
  <c r="AN938" i="6"/>
  <c r="AO938" i="6"/>
  <c r="AP938" i="6"/>
  <c r="AQ938" i="6"/>
  <c r="AR938" i="6"/>
  <c r="AS938" i="6"/>
  <c r="AJ939" i="6"/>
  <c r="AK939" i="6"/>
  <c r="AL939" i="6"/>
  <c r="AM939" i="6"/>
  <c r="AN939" i="6"/>
  <c r="AO939" i="6"/>
  <c r="AP939" i="6"/>
  <c r="AQ939" i="6"/>
  <c r="AR939" i="6"/>
  <c r="AS939" i="6"/>
  <c r="AJ940" i="6"/>
  <c r="AK940" i="6"/>
  <c r="AL940" i="6"/>
  <c r="AM940" i="6"/>
  <c r="AN940" i="6"/>
  <c r="AO940" i="6"/>
  <c r="AP940" i="6"/>
  <c r="AQ940" i="6"/>
  <c r="AR940" i="6"/>
  <c r="AS940" i="6"/>
  <c r="AJ941" i="6"/>
  <c r="AK941" i="6"/>
  <c r="AL941" i="6"/>
  <c r="AM941" i="6"/>
  <c r="AN941" i="6"/>
  <c r="AO941" i="6"/>
  <c r="AP941" i="6"/>
  <c r="AQ941" i="6"/>
  <c r="AR941" i="6"/>
  <c r="AS941" i="6"/>
  <c r="AJ942" i="6"/>
  <c r="AK942" i="6"/>
  <c r="AL942" i="6"/>
  <c r="AM942" i="6"/>
  <c r="AN942" i="6"/>
  <c r="AO942" i="6"/>
  <c r="AP942" i="6"/>
  <c r="AQ942" i="6"/>
  <c r="AR942" i="6"/>
  <c r="AS942" i="6"/>
  <c r="AJ943" i="6"/>
  <c r="AK943" i="6"/>
  <c r="AL943" i="6"/>
  <c r="AM943" i="6"/>
  <c r="AN943" i="6"/>
  <c r="AO943" i="6"/>
  <c r="AP943" i="6"/>
  <c r="AQ943" i="6"/>
  <c r="AR943" i="6"/>
  <c r="AS943" i="6"/>
  <c r="AJ944" i="6"/>
  <c r="AK944" i="6"/>
  <c r="AL944" i="6"/>
  <c r="AM944" i="6"/>
  <c r="AN944" i="6"/>
  <c r="AO944" i="6"/>
  <c r="AP944" i="6"/>
  <c r="AQ944" i="6"/>
  <c r="AR944" i="6"/>
  <c r="AS944" i="6"/>
  <c r="AJ945" i="6"/>
  <c r="AK945" i="6"/>
  <c r="AL945" i="6"/>
  <c r="AM945" i="6"/>
  <c r="AN945" i="6"/>
  <c r="AO945" i="6"/>
  <c r="AP945" i="6"/>
  <c r="AQ945" i="6"/>
  <c r="AR945" i="6"/>
  <c r="AS945" i="6"/>
  <c r="AJ946" i="6"/>
  <c r="AK946" i="6"/>
  <c r="AL946" i="6"/>
  <c r="AM946" i="6"/>
  <c r="AN946" i="6"/>
  <c r="AO946" i="6"/>
  <c r="AP946" i="6"/>
  <c r="AQ946" i="6"/>
  <c r="AR946" i="6"/>
  <c r="AS946" i="6"/>
  <c r="AJ947" i="6"/>
  <c r="AK947" i="6"/>
  <c r="AL947" i="6"/>
  <c r="AM947" i="6"/>
  <c r="AN947" i="6"/>
  <c r="AO947" i="6"/>
  <c r="AP947" i="6"/>
  <c r="AQ947" i="6"/>
  <c r="AR947" i="6"/>
  <c r="AS947" i="6"/>
  <c r="AJ948" i="6"/>
  <c r="AK948" i="6"/>
  <c r="AL948" i="6"/>
  <c r="AM948" i="6"/>
  <c r="AN948" i="6"/>
  <c r="AO948" i="6"/>
  <c r="AP948" i="6"/>
  <c r="AQ948" i="6"/>
  <c r="AR948" i="6"/>
  <c r="AS948" i="6"/>
  <c r="AJ949" i="6"/>
  <c r="AK949" i="6"/>
  <c r="AL949" i="6"/>
  <c r="AM949" i="6"/>
  <c r="AN949" i="6"/>
  <c r="AO949" i="6"/>
  <c r="AP949" i="6"/>
  <c r="AQ949" i="6"/>
  <c r="AR949" i="6"/>
  <c r="AS949" i="6"/>
  <c r="AJ950" i="6"/>
  <c r="AK950" i="6"/>
  <c r="AL950" i="6"/>
  <c r="AM950" i="6"/>
  <c r="AN950" i="6"/>
  <c r="AO950" i="6"/>
  <c r="AP950" i="6"/>
  <c r="AQ950" i="6"/>
  <c r="AR950" i="6"/>
  <c r="AS950" i="6"/>
  <c r="AJ951" i="6"/>
  <c r="AK951" i="6"/>
  <c r="AL951" i="6"/>
  <c r="AM951" i="6"/>
  <c r="AN951" i="6"/>
  <c r="AO951" i="6"/>
  <c r="AP951" i="6"/>
  <c r="AQ951" i="6"/>
  <c r="AR951" i="6"/>
  <c r="AS951" i="6"/>
  <c r="AJ952" i="6"/>
  <c r="AK952" i="6"/>
  <c r="AL952" i="6"/>
  <c r="AM952" i="6"/>
  <c r="AN952" i="6"/>
  <c r="AO952" i="6"/>
  <c r="AP952" i="6"/>
  <c r="AQ952" i="6"/>
  <c r="AR952" i="6"/>
  <c r="AS952" i="6"/>
  <c r="AJ953" i="6"/>
  <c r="AK953" i="6"/>
  <c r="AL953" i="6"/>
  <c r="AM953" i="6"/>
  <c r="AN953" i="6"/>
  <c r="AO953" i="6"/>
  <c r="AP953" i="6"/>
  <c r="AQ953" i="6"/>
  <c r="AR953" i="6"/>
  <c r="AS953" i="6"/>
  <c r="AJ954" i="6"/>
  <c r="AK954" i="6"/>
  <c r="AL954" i="6"/>
  <c r="AM954" i="6"/>
  <c r="AN954" i="6"/>
  <c r="AO954" i="6"/>
  <c r="AP954" i="6"/>
  <c r="AQ954" i="6"/>
  <c r="AR954" i="6"/>
  <c r="AS954" i="6"/>
  <c r="AJ955" i="6"/>
  <c r="AK955" i="6"/>
  <c r="AL955" i="6"/>
  <c r="AM955" i="6"/>
  <c r="AN955" i="6"/>
  <c r="AO955" i="6"/>
  <c r="AP955" i="6"/>
  <c r="AQ955" i="6"/>
  <c r="AR955" i="6"/>
  <c r="AS955" i="6"/>
  <c r="AJ956" i="6"/>
  <c r="AK956" i="6"/>
  <c r="AL956" i="6"/>
  <c r="AM956" i="6"/>
  <c r="AN956" i="6"/>
  <c r="AO956" i="6"/>
  <c r="AP956" i="6"/>
  <c r="AQ956" i="6"/>
  <c r="AR956" i="6"/>
  <c r="AS956" i="6"/>
  <c r="AJ957" i="6"/>
  <c r="AK957" i="6"/>
  <c r="AL957" i="6"/>
  <c r="AM957" i="6"/>
  <c r="AN957" i="6"/>
  <c r="AO957" i="6"/>
  <c r="AP957" i="6"/>
  <c r="AQ957" i="6"/>
  <c r="AR957" i="6"/>
  <c r="AS957" i="6"/>
  <c r="AJ958" i="6"/>
  <c r="AK958" i="6"/>
  <c r="AL958" i="6"/>
  <c r="AM958" i="6"/>
  <c r="AN958" i="6"/>
  <c r="AO958" i="6"/>
  <c r="AP958" i="6"/>
  <c r="AQ958" i="6"/>
  <c r="AR958" i="6"/>
  <c r="AS958" i="6"/>
  <c r="AJ959" i="6"/>
  <c r="AK959" i="6"/>
  <c r="AL959" i="6"/>
  <c r="AM959" i="6"/>
  <c r="AN959" i="6"/>
  <c r="AO959" i="6"/>
  <c r="AP959" i="6"/>
  <c r="AQ959" i="6"/>
  <c r="AR959" i="6"/>
  <c r="AS959" i="6"/>
  <c r="AJ960" i="6"/>
  <c r="AK960" i="6"/>
  <c r="AL960" i="6"/>
  <c r="AM960" i="6"/>
  <c r="AN960" i="6"/>
  <c r="AO960" i="6"/>
  <c r="AP960" i="6"/>
  <c r="AQ960" i="6"/>
  <c r="AR960" i="6"/>
  <c r="AS960" i="6"/>
  <c r="AJ961" i="6"/>
  <c r="AK961" i="6"/>
  <c r="AL961" i="6"/>
  <c r="AM961" i="6"/>
  <c r="AN961" i="6"/>
  <c r="AO961" i="6"/>
  <c r="AP961" i="6"/>
  <c r="AQ961" i="6"/>
  <c r="AR961" i="6"/>
  <c r="AS961" i="6"/>
  <c r="AJ962" i="6"/>
  <c r="AK962" i="6"/>
  <c r="AL962" i="6"/>
  <c r="AM962" i="6"/>
  <c r="AN962" i="6"/>
  <c r="AO962" i="6"/>
  <c r="AP962" i="6"/>
  <c r="AQ962" i="6"/>
  <c r="AR962" i="6"/>
  <c r="AS962" i="6"/>
  <c r="AJ963" i="6"/>
  <c r="AK963" i="6"/>
  <c r="AL963" i="6"/>
  <c r="AM963" i="6"/>
  <c r="AN963" i="6"/>
  <c r="AO963" i="6"/>
  <c r="AP963" i="6"/>
  <c r="AQ963" i="6"/>
  <c r="AR963" i="6"/>
  <c r="AS963" i="6"/>
  <c r="AJ964" i="6"/>
  <c r="AK964" i="6"/>
  <c r="AL964" i="6"/>
  <c r="AM964" i="6"/>
  <c r="AN964" i="6"/>
  <c r="AO964" i="6"/>
  <c r="AP964" i="6"/>
  <c r="AQ964" i="6"/>
  <c r="AR964" i="6"/>
  <c r="AS964" i="6"/>
  <c r="AJ965" i="6"/>
  <c r="AK965" i="6"/>
  <c r="AL965" i="6"/>
  <c r="AM965" i="6"/>
  <c r="AN965" i="6"/>
  <c r="AO965" i="6"/>
  <c r="AP965" i="6"/>
  <c r="AQ965" i="6"/>
  <c r="AR965" i="6"/>
  <c r="AS965" i="6"/>
  <c r="AJ966" i="6"/>
  <c r="AK966" i="6"/>
  <c r="AL966" i="6"/>
  <c r="AM966" i="6"/>
  <c r="AN966" i="6"/>
  <c r="AO966" i="6"/>
  <c r="AP966" i="6"/>
  <c r="AQ966" i="6"/>
  <c r="AR966" i="6"/>
  <c r="AS966" i="6"/>
  <c r="AJ967" i="6"/>
  <c r="AK967" i="6"/>
  <c r="AL967" i="6"/>
  <c r="AM967" i="6"/>
  <c r="AN967" i="6"/>
  <c r="AO967" i="6"/>
  <c r="AP967" i="6"/>
  <c r="AQ967" i="6"/>
  <c r="AR967" i="6"/>
  <c r="AS967" i="6"/>
  <c r="AJ968" i="6"/>
  <c r="AK968" i="6"/>
  <c r="AL968" i="6"/>
  <c r="AM968" i="6"/>
  <c r="AN968" i="6"/>
  <c r="AO968" i="6"/>
  <c r="AP968" i="6"/>
  <c r="AQ968" i="6"/>
  <c r="AR968" i="6"/>
  <c r="AS968" i="6"/>
  <c r="AJ969" i="6"/>
  <c r="AK969" i="6"/>
  <c r="AL969" i="6"/>
  <c r="AM969" i="6"/>
  <c r="AN969" i="6"/>
  <c r="AO969" i="6"/>
  <c r="AP969" i="6"/>
  <c r="AQ969" i="6"/>
  <c r="AR969" i="6"/>
  <c r="AS969" i="6"/>
  <c r="AJ970" i="6"/>
  <c r="AK970" i="6"/>
  <c r="AL970" i="6"/>
  <c r="AM970" i="6"/>
  <c r="AN970" i="6"/>
  <c r="AO970" i="6"/>
  <c r="AP970" i="6"/>
  <c r="AQ970" i="6"/>
  <c r="AR970" i="6"/>
  <c r="AS970" i="6"/>
  <c r="AJ971" i="6"/>
  <c r="AK971" i="6"/>
  <c r="AL971" i="6"/>
  <c r="AM971" i="6"/>
  <c r="AN971" i="6"/>
  <c r="AO971" i="6"/>
  <c r="AP971" i="6"/>
  <c r="AQ971" i="6"/>
  <c r="AR971" i="6"/>
  <c r="AS971" i="6"/>
  <c r="AJ972" i="6"/>
  <c r="AK972" i="6"/>
  <c r="AL972" i="6"/>
  <c r="AM972" i="6"/>
  <c r="AN972" i="6"/>
  <c r="AO972" i="6"/>
  <c r="AP972" i="6"/>
  <c r="AQ972" i="6"/>
  <c r="AR972" i="6"/>
  <c r="AS972" i="6"/>
  <c r="AJ973" i="6"/>
  <c r="AK973" i="6"/>
  <c r="AL973" i="6"/>
  <c r="AM973" i="6"/>
  <c r="AN973" i="6"/>
  <c r="AO973" i="6"/>
  <c r="AP973" i="6"/>
  <c r="AQ973" i="6"/>
  <c r="AR973" i="6"/>
  <c r="AS973" i="6"/>
  <c r="AJ974" i="6"/>
  <c r="AK974" i="6"/>
  <c r="AL974" i="6"/>
  <c r="AM974" i="6"/>
  <c r="AN974" i="6"/>
  <c r="AO974" i="6"/>
  <c r="AP974" i="6"/>
  <c r="AQ974" i="6"/>
  <c r="AR974" i="6"/>
  <c r="AS974" i="6"/>
  <c r="AJ975" i="6"/>
  <c r="AK975" i="6"/>
  <c r="AL975" i="6"/>
  <c r="AM975" i="6"/>
  <c r="AN975" i="6"/>
  <c r="AO975" i="6"/>
  <c r="AP975" i="6"/>
  <c r="AQ975" i="6"/>
  <c r="AR975" i="6"/>
  <c r="AS975" i="6"/>
  <c r="AJ976" i="6"/>
  <c r="AK976" i="6"/>
  <c r="AL976" i="6"/>
  <c r="AM976" i="6"/>
  <c r="AN976" i="6"/>
  <c r="AO976" i="6"/>
  <c r="AP976" i="6"/>
  <c r="AQ976" i="6"/>
  <c r="AR976" i="6"/>
  <c r="AS976" i="6"/>
  <c r="AJ977" i="6"/>
  <c r="AK977" i="6"/>
  <c r="AL977" i="6"/>
  <c r="AM977" i="6"/>
  <c r="AN977" i="6"/>
  <c r="AO977" i="6"/>
  <c r="AP977" i="6"/>
  <c r="AQ977" i="6"/>
  <c r="AR977" i="6"/>
  <c r="AS977" i="6"/>
  <c r="AJ978" i="6"/>
  <c r="AK978" i="6"/>
  <c r="AL978" i="6"/>
  <c r="AM978" i="6"/>
  <c r="AN978" i="6"/>
  <c r="AO978" i="6"/>
  <c r="AP978" i="6"/>
  <c r="AQ978" i="6"/>
  <c r="AR978" i="6"/>
  <c r="AS978" i="6"/>
  <c r="AJ979" i="6"/>
  <c r="AK979" i="6"/>
  <c r="AL979" i="6"/>
  <c r="AM979" i="6"/>
  <c r="AN979" i="6"/>
  <c r="AO979" i="6"/>
  <c r="AP979" i="6"/>
  <c r="AQ979" i="6"/>
  <c r="AR979" i="6"/>
  <c r="AS979" i="6"/>
  <c r="AJ980" i="6"/>
  <c r="AK980" i="6"/>
  <c r="AL980" i="6"/>
  <c r="AM980" i="6"/>
  <c r="AN980" i="6"/>
  <c r="AO980" i="6"/>
  <c r="AP980" i="6"/>
  <c r="AQ980" i="6"/>
  <c r="AR980" i="6"/>
  <c r="AS980" i="6"/>
  <c r="AJ981" i="6"/>
  <c r="AK981" i="6"/>
  <c r="AL981" i="6"/>
  <c r="AM981" i="6"/>
  <c r="AN981" i="6"/>
  <c r="AO981" i="6"/>
  <c r="AP981" i="6"/>
  <c r="AQ981" i="6"/>
  <c r="AR981" i="6"/>
  <c r="AS981" i="6"/>
  <c r="AJ982" i="6"/>
  <c r="AK982" i="6"/>
  <c r="AL982" i="6"/>
  <c r="AM982" i="6"/>
  <c r="AN982" i="6"/>
  <c r="AO982" i="6"/>
  <c r="AP982" i="6"/>
  <c r="AQ982" i="6"/>
  <c r="AR982" i="6"/>
  <c r="AS982" i="6"/>
  <c r="AJ983" i="6"/>
  <c r="AK983" i="6"/>
  <c r="AL983" i="6"/>
  <c r="AM983" i="6"/>
  <c r="AN983" i="6"/>
  <c r="AO983" i="6"/>
  <c r="AP983" i="6"/>
  <c r="AQ983" i="6"/>
  <c r="AR983" i="6"/>
  <c r="AS983" i="6"/>
  <c r="AJ984" i="6"/>
  <c r="AK984" i="6"/>
  <c r="AL984" i="6"/>
  <c r="AM984" i="6"/>
  <c r="AN984" i="6"/>
  <c r="AO984" i="6"/>
  <c r="AP984" i="6"/>
  <c r="AQ984" i="6"/>
  <c r="AR984" i="6"/>
  <c r="AS984" i="6"/>
  <c r="AJ985" i="6"/>
  <c r="AK985" i="6"/>
  <c r="AL985" i="6"/>
  <c r="AM985" i="6"/>
  <c r="AN985" i="6"/>
  <c r="AO985" i="6"/>
  <c r="AP985" i="6"/>
  <c r="AQ985" i="6"/>
  <c r="AR985" i="6"/>
  <c r="AS985" i="6"/>
  <c r="AJ986" i="6"/>
  <c r="AK986" i="6"/>
  <c r="AL986" i="6"/>
  <c r="AM986" i="6"/>
  <c r="AN986" i="6"/>
  <c r="AO986" i="6"/>
  <c r="AP986" i="6"/>
  <c r="AQ986" i="6"/>
  <c r="AR986" i="6"/>
  <c r="AS986" i="6"/>
  <c r="AJ987" i="6"/>
  <c r="AK987" i="6"/>
  <c r="AL987" i="6"/>
  <c r="AM987" i="6"/>
  <c r="AN987" i="6"/>
  <c r="AO987" i="6"/>
  <c r="AP987" i="6"/>
  <c r="AQ987" i="6"/>
  <c r="AR987" i="6"/>
  <c r="AS987" i="6"/>
  <c r="AJ988" i="6"/>
  <c r="AK988" i="6"/>
  <c r="AL988" i="6"/>
  <c r="AM988" i="6"/>
  <c r="AN988" i="6"/>
  <c r="AO988" i="6"/>
  <c r="AP988" i="6"/>
  <c r="AQ988" i="6"/>
  <c r="AR988" i="6"/>
  <c r="AS988" i="6"/>
  <c r="AJ989" i="6"/>
  <c r="AK989" i="6"/>
  <c r="AL989" i="6"/>
  <c r="AM989" i="6"/>
  <c r="AN989" i="6"/>
  <c r="AO989" i="6"/>
  <c r="AP989" i="6"/>
  <c r="AQ989" i="6"/>
  <c r="AR989" i="6"/>
  <c r="AS989" i="6"/>
  <c r="AJ990" i="6"/>
  <c r="AK990" i="6"/>
  <c r="AL990" i="6"/>
  <c r="AM990" i="6"/>
  <c r="AN990" i="6"/>
  <c r="AO990" i="6"/>
  <c r="AP990" i="6"/>
  <c r="AQ990" i="6"/>
  <c r="AR990" i="6"/>
  <c r="AS990" i="6"/>
  <c r="AJ991" i="6"/>
  <c r="AK991" i="6"/>
  <c r="AL991" i="6"/>
  <c r="AM991" i="6"/>
  <c r="AN991" i="6"/>
  <c r="AO991" i="6"/>
  <c r="AP991" i="6"/>
  <c r="AQ991" i="6"/>
  <c r="AR991" i="6"/>
  <c r="AS991" i="6"/>
  <c r="AJ992" i="6"/>
  <c r="AK992" i="6"/>
  <c r="AL992" i="6"/>
  <c r="AM992" i="6"/>
  <c r="AN992" i="6"/>
  <c r="AO992" i="6"/>
  <c r="AP992" i="6"/>
  <c r="AQ992" i="6"/>
  <c r="AR992" i="6"/>
  <c r="AS992" i="6"/>
  <c r="AJ993" i="6"/>
  <c r="AK993" i="6"/>
  <c r="AL993" i="6"/>
  <c r="AM993" i="6"/>
  <c r="AN993" i="6"/>
  <c r="AO993" i="6"/>
  <c r="AP993" i="6"/>
  <c r="AQ993" i="6"/>
  <c r="AR993" i="6"/>
  <c r="AS993" i="6"/>
  <c r="AJ994" i="6"/>
  <c r="AK994" i="6"/>
  <c r="AL994" i="6"/>
  <c r="AM994" i="6"/>
  <c r="AN994" i="6"/>
  <c r="AO994" i="6"/>
  <c r="AP994" i="6"/>
  <c r="AQ994" i="6"/>
  <c r="AR994" i="6"/>
  <c r="AS994" i="6"/>
  <c r="AJ995" i="6"/>
  <c r="AK995" i="6"/>
  <c r="AL995" i="6"/>
  <c r="AM995" i="6"/>
  <c r="AN995" i="6"/>
  <c r="AO995" i="6"/>
  <c r="AP995" i="6"/>
  <c r="AQ995" i="6"/>
  <c r="AR995" i="6"/>
  <c r="AS995" i="6"/>
  <c r="AJ996" i="6"/>
  <c r="AK996" i="6"/>
  <c r="AL996" i="6"/>
  <c r="AM996" i="6"/>
  <c r="AN996" i="6"/>
  <c r="AO996" i="6"/>
  <c r="AP996" i="6"/>
  <c r="AQ996" i="6"/>
  <c r="AR996" i="6"/>
  <c r="AS996" i="6"/>
  <c r="AJ997" i="6"/>
  <c r="AK997" i="6"/>
  <c r="AL997" i="6"/>
  <c r="AM997" i="6"/>
  <c r="AN997" i="6"/>
  <c r="AO997" i="6"/>
  <c r="AP997" i="6"/>
  <c r="AQ997" i="6"/>
  <c r="AR997" i="6"/>
  <c r="AS997" i="6"/>
  <c r="AJ998" i="6"/>
  <c r="AK998" i="6"/>
  <c r="AL998" i="6"/>
  <c r="AM998" i="6"/>
  <c r="AN998" i="6"/>
  <c r="AO998" i="6"/>
  <c r="AP998" i="6"/>
  <c r="AQ998" i="6"/>
  <c r="AR998" i="6"/>
  <c r="AS998" i="6"/>
  <c r="AJ999" i="6"/>
  <c r="AK999" i="6"/>
  <c r="AL999" i="6"/>
  <c r="AM999" i="6"/>
  <c r="AN999" i="6"/>
  <c r="AO999" i="6"/>
  <c r="AP999" i="6"/>
  <c r="AQ999" i="6"/>
  <c r="AR999" i="6"/>
  <c r="AS999" i="6"/>
  <c r="AJ1000" i="6"/>
  <c r="AK1000" i="6"/>
  <c r="AL1000" i="6"/>
  <c r="AM1000" i="6"/>
  <c r="AN1000" i="6"/>
  <c r="AO1000" i="6"/>
  <c r="AP1000" i="6"/>
  <c r="AQ1000" i="6"/>
  <c r="AR1000" i="6"/>
  <c r="AS1000" i="6"/>
  <c r="AJ1001" i="6"/>
  <c r="AK1001" i="6"/>
  <c r="AL1001" i="6"/>
  <c r="AM1001" i="6"/>
  <c r="AN1001" i="6"/>
  <c r="AO1001" i="6"/>
  <c r="AP1001" i="6"/>
  <c r="AQ1001" i="6"/>
  <c r="AR1001" i="6"/>
  <c r="AS1001" i="6"/>
  <c r="AJ1002" i="6"/>
  <c r="AK1002" i="6"/>
  <c r="AL1002" i="6"/>
  <c r="AM1002" i="6"/>
  <c r="AN1002" i="6"/>
  <c r="AO1002" i="6"/>
  <c r="AP1002" i="6"/>
  <c r="AQ1002" i="6"/>
  <c r="AR1002" i="6"/>
  <c r="AS1002" i="6"/>
  <c r="AJ1003" i="6"/>
  <c r="AK1003" i="6"/>
  <c r="AL1003" i="6"/>
  <c r="AM1003" i="6"/>
  <c r="AN1003" i="6"/>
  <c r="AO1003" i="6"/>
  <c r="AP1003" i="6"/>
  <c r="AQ1003" i="6"/>
  <c r="AR1003" i="6"/>
  <c r="AS1003" i="6"/>
  <c r="AJ1004" i="6"/>
  <c r="AK1004" i="6"/>
  <c r="AL1004" i="6"/>
  <c r="AM1004" i="6"/>
  <c r="AN1004" i="6"/>
  <c r="AO1004" i="6"/>
  <c r="AP1004" i="6"/>
  <c r="AQ1004" i="6"/>
  <c r="AR1004" i="6"/>
  <c r="AS1004" i="6"/>
  <c r="AJ1005" i="6"/>
  <c r="AK1005" i="6"/>
  <c r="AL1005" i="6"/>
  <c r="AM1005" i="6"/>
  <c r="AN1005" i="6"/>
  <c r="AO1005" i="6"/>
  <c r="AP1005" i="6"/>
  <c r="AQ1005" i="6"/>
  <c r="AR1005" i="6"/>
  <c r="AS1005" i="6"/>
  <c r="AJ1006" i="6"/>
  <c r="AK1006" i="6"/>
  <c r="AL1006" i="6"/>
  <c r="AM1006" i="6"/>
  <c r="AN1006" i="6"/>
  <c r="AO1006" i="6"/>
  <c r="AP1006" i="6"/>
  <c r="AQ1006" i="6"/>
  <c r="AR1006" i="6"/>
  <c r="AS1006" i="6"/>
  <c r="AJ1007" i="6"/>
  <c r="AK1007" i="6"/>
  <c r="AL1007" i="6"/>
  <c r="AM1007" i="6"/>
  <c r="AN1007" i="6"/>
  <c r="AO1007" i="6"/>
  <c r="AP1007" i="6"/>
  <c r="AQ1007" i="6"/>
  <c r="AR1007" i="6"/>
  <c r="AS1007" i="6"/>
  <c r="AJ1008" i="6"/>
  <c r="AK1008" i="6"/>
  <c r="AL1008" i="6"/>
  <c r="AM1008" i="6"/>
  <c r="AN1008" i="6"/>
  <c r="AO1008" i="6"/>
  <c r="AP1008" i="6"/>
  <c r="AQ1008" i="6"/>
  <c r="AR1008" i="6"/>
  <c r="AS1008" i="6"/>
  <c r="AJ1009" i="6"/>
  <c r="AK1009" i="6"/>
  <c r="AL1009" i="6"/>
  <c r="AM1009" i="6"/>
  <c r="AN1009" i="6"/>
  <c r="AO1009" i="6"/>
  <c r="AP1009" i="6"/>
  <c r="AQ1009" i="6"/>
  <c r="AR1009" i="6"/>
  <c r="AS1009" i="6"/>
  <c r="AJ1010" i="6"/>
  <c r="AK1010" i="6"/>
  <c r="AL1010" i="6"/>
  <c r="AM1010" i="6"/>
  <c r="AN1010" i="6"/>
  <c r="AO1010" i="6"/>
  <c r="AP1010" i="6"/>
  <c r="AQ1010" i="6"/>
  <c r="AR1010" i="6"/>
  <c r="AS1010" i="6"/>
  <c r="AJ1011" i="6"/>
  <c r="AK1011" i="6"/>
  <c r="AL1011" i="6"/>
  <c r="AM1011" i="6"/>
  <c r="AN1011" i="6"/>
  <c r="AO1011" i="6"/>
  <c r="AP1011" i="6"/>
  <c r="AQ1011" i="6"/>
  <c r="AR1011" i="6"/>
  <c r="AS1011" i="6"/>
  <c r="AJ1012" i="6"/>
  <c r="AK1012" i="6"/>
  <c r="AL1012" i="6"/>
  <c r="AM1012" i="6"/>
  <c r="AN1012" i="6"/>
  <c r="AO1012" i="6"/>
  <c r="AP1012" i="6"/>
  <c r="AQ1012" i="6"/>
  <c r="AR1012" i="6"/>
  <c r="AS1012" i="6"/>
  <c r="AJ1013" i="6"/>
  <c r="AK1013" i="6"/>
  <c r="AL1013" i="6"/>
  <c r="AM1013" i="6"/>
  <c r="AN1013" i="6"/>
  <c r="AO1013" i="6"/>
  <c r="AP1013" i="6"/>
  <c r="AQ1013" i="6"/>
  <c r="AR1013" i="6"/>
  <c r="AS1013" i="6"/>
  <c r="AJ1014" i="6"/>
  <c r="AK1014" i="6"/>
  <c r="AL1014" i="6"/>
  <c r="AM1014" i="6"/>
  <c r="AN1014" i="6"/>
  <c r="AO1014" i="6"/>
  <c r="AP1014" i="6"/>
  <c r="AQ1014" i="6"/>
  <c r="AR1014" i="6"/>
  <c r="AS1014" i="6"/>
  <c r="AJ1015" i="6"/>
  <c r="AK1015" i="6"/>
  <c r="AL1015" i="6"/>
  <c r="AM1015" i="6"/>
  <c r="AN1015" i="6"/>
  <c r="AO1015" i="6"/>
  <c r="AP1015" i="6"/>
  <c r="AQ1015" i="6"/>
  <c r="AR1015" i="6"/>
  <c r="AS1015" i="6"/>
  <c r="AJ1016" i="6"/>
  <c r="AK1016" i="6"/>
  <c r="AL1016" i="6"/>
  <c r="AM1016" i="6"/>
  <c r="AN1016" i="6"/>
  <c r="AO1016" i="6"/>
  <c r="AP1016" i="6"/>
  <c r="AQ1016" i="6"/>
  <c r="AR1016" i="6"/>
  <c r="AS1016" i="6"/>
  <c r="AJ1017" i="6"/>
  <c r="AK1017" i="6"/>
  <c r="AL1017" i="6"/>
  <c r="AM1017" i="6"/>
  <c r="AN1017" i="6"/>
  <c r="AO1017" i="6"/>
  <c r="AP1017" i="6"/>
  <c r="AQ1017" i="6"/>
  <c r="AR1017" i="6"/>
  <c r="AS1017" i="6"/>
  <c r="AJ1018" i="6"/>
  <c r="AK1018" i="6"/>
  <c r="AL1018" i="6"/>
  <c r="AM1018" i="6"/>
  <c r="AN1018" i="6"/>
  <c r="AO1018" i="6"/>
  <c r="AP1018" i="6"/>
  <c r="AQ1018" i="6"/>
  <c r="AR1018" i="6"/>
  <c r="AS1018" i="6"/>
  <c r="AJ1019" i="6"/>
  <c r="AK1019" i="6"/>
  <c r="AL1019" i="6"/>
  <c r="AM1019" i="6"/>
  <c r="AN1019" i="6"/>
  <c r="AO1019" i="6"/>
  <c r="AP1019" i="6"/>
  <c r="AQ1019" i="6"/>
  <c r="AR1019" i="6"/>
  <c r="AS1019" i="6"/>
  <c r="AJ1020" i="6"/>
  <c r="AK1020" i="6"/>
  <c r="AL1020" i="6"/>
  <c r="AM1020" i="6"/>
  <c r="AN1020" i="6"/>
  <c r="AO1020" i="6"/>
  <c r="AP1020" i="6"/>
  <c r="AQ1020" i="6"/>
  <c r="AR1020" i="6"/>
  <c r="AS1020" i="6"/>
  <c r="AJ1021" i="6"/>
  <c r="AK1021" i="6"/>
  <c r="AL1021" i="6"/>
  <c r="AM1021" i="6"/>
  <c r="AN1021" i="6"/>
  <c r="AO1021" i="6"/>
  <c r="AP1021" i="6"/>
  <c r="AQ1021" i="6"/>
  <c r="AR1021" i="6"/>
  <c r="AS1021" i="6"/>
  <c r="AJ1022" i="6"/>
  <c r="AK1022" i="6"/>
  <c r="AL1022" i="6"/>
  <c r="AM1022" i="6"/>
  <c r="AN1022" i="6"/>
  <c r="AO1022" i="6"/>
  <c r="AP1022" i="6"/>
  <c r="AQ1022" i="6"/>
  <c r="AR1022" i="6"/>
  <c r="AS1022" i="6"/>
  <c r="AJ1023" i="6"/>
  <c r="AK1023" i="6"/>
  <c r="AL1023" i="6"/>
  <c r="AM1023" i="6"/>
  <c r="AN1023" i="6"/>
  <c r="AO1023" i="6"/>
  <c r="AP1023" i="6"/>
  <c r="AQ1023" i="6"/>
  <c r="AR1023" i="6"/>
  <c r="AS1023" i="6"/>
  <c r="AJ1024" i="6"/>
  <c r="AK1024" i="6"/>
  <c r="AL1024" i="6"/>
  <c r="AM1024" i="6"/>
  <c r="AN1024" i="6"/>
  <c r="AO1024" i="6"/>
  <c r="AP1024" i="6"/>
  <c r="AQ1024" i="6"/>
  <c r="AR1024" i="6"/>
  <c r="AS1024" i="6"/>
  <c r="AJ1025" i="6"/>
  <c r="AK1025" i="6"/>
  <c r="AL1025" i="6"/>
  <c r="AM1025" i="6"/>
  <c r="AN1025" i="6"/>
  <c r="AO1025" i="6"/>
  <c r="AP1025" i="6"/>
  <c r="AQ1025" i="6"/>
  <c r="AR1025" i="6"/>
  <c r="AS1025" i="6"/>
  <c r="AJ1026" i="6"/>
  <c r="AK1026" i="6"/>
  <c r="AL1026" i="6"/>
  <c r="AM1026" i="6"/>
  <c r="AN1026" i="6"/>
  <c r="AO1026" i="6"/>
  <c r="AP1026" i="6"/>
  <c r="AQ1026" i="6"/>
  <c r="AR1026" i="6"/>
  <c r="AS1026" i="6"/>
  <c r="AJ1027" i="6"/>
  <c r="AK1027" i="6"/>
  <c r="AL1027" i="6"/>
  <c r="AM1027" i="6"/>
  <c r="AN1027" i="6"/>
  <c r="AO1027" i="6"/>
  <c r="AP1027" i="6"/>
  <c r="AQ1027" i="6"/>
  <c r="AR1027" i="6"/>
  <c r="AS1027" i="6"/>
  <c r="AJ1028" i="6"/>
  <c r="AK1028" i="6"/>
  <c r="AL1028" i="6"/>
  <c r="AM1028" i="6"/>
  <c r="AN1028" i="6"/>
  <c r="AO1028" i="6"/>
  <c r="AP1028" i="6"/>
  <c r="AQ1028" i="6"/>
  <c r="AR1028" i="6"/>
  <c r="AS1028" i="6"/>
  <c r="AJ1029" i="6"/>
  <c r="AK1029" i="6"/>
  <c r="AL1029" i="6"/>
  <c r="AM1029" i="6"/>
  <c r="AN1029" i="6"/>
  <c r="AO1029" i="6"/>
  <c r="AP1029" i="6"/>
  <c r="AQ1029" i="6"/>
  <c r="AR1029" i="6"/>
  <c r="AS1029" i="6"/>
  <c r="AJ1030" i="6"/>
  <c r="AK1030" i="6"/>
  <c r="AL1030" i="6"/>
  <c r="AM1030" i="6"/>
  <c r="AN1030" i="6"/>
  <c r="AO1030" i="6"/>
  <c r="AP1030" i="6"/>
  <c r="AQ1030" i="6"/>
  <c r="AR1030" i="6"/>
  <c r="AS1030" i="6"/>
  <c r="AJ1031" i="6"/>
  <c r="AK1031" i="6"/>
  <c r="AL1031" i="6"/>
  <c r="AM1031" i="6"/>
  <c r="AN1031" i="6"/>
  <c r="AO1031" i="6"/>
  <c r="AP1031" i="6"/>
  <c r="AQ1031" i="6"/>
  <c r="AR1031" i="6"/>
  <c r="AS1031" i="6"/>
  <c r="AJ1032" i="6"/>
  <c r="AK1032" i="6"/>
  <c r="AL1032" i="6"/>
  <c r="AM1032" i="6"/>
  <c r="AN1032" i="6"/>
  <c r="AO1032" i="6"/>
  <c r="AP1032" i="6"/>
  <c r="AQ1032" i="6"/>
  <c r="AR1032" i="6"/>
  <c r="AS1032" i="6"/>
  <c r="AJ1033" i="6"/>
  <c r="AK1033" i="6"/>
  <c r="AL1033" i="6"/>
  <c r="AM1033" i="6"/>
  <c r="AN1033" i="6"/>
  <c r="AO1033" i="6"/>
  <c r="AP1033" i="6"/>
  <c r="AQ1033" i="6"/>
  <c r="AR1033" i="6"/>
  <c r="AS1033" i="6"/>
  <c r="AJ1034" i="6"/>
  <c r="AK1034" i="6"/>
  <c r="AL1034" i="6"/>
  <c r="AM1034" i="6"/>
  <c r="AN1034" i="6"/>
  <c r="AO1034" i="6"/>
  <c r="AP1034" i="6"/>
  <c r="AQ1034" i="6"/>
  <c r="AR1034" i="6"/>
  <c r="AS1034" i="6"/>
  <c r="AJ1035" i="6"/>
  <c r="AK1035" i="6"/>
  <c r="AL1035" i="6"/>
  <c r="AM1035" i="6"/>
  <c r="AN1035" i="6"/>
  <c r="AO1035" i="6"/>
  <c r="AP1035" i="6"/>
  <c r="AQ1035" i="6"/>
  <c r="AR1035" i="6"/>
  <c r="AS1035" i="6"/>
  <c r="AJ1036" i="6"/>
  <c r="AK1036" i="6"/>
  <c r="AL1036" i="6"/>
  <c r="AM1036" i="6"/>
  <c r="AN1036" i="6"/>
  <c r="AO1036" i="6"/>
  <c r="AP1036" i="6"/>
  <c r="AQ1036" i="6"/>
  <c r="AR1036" i="6"/>
  <c r="AS1036" i="6"/>
  <c r="AJ1037" i="6"/>
  <c r="AK1037" i="6"/>
  <c r="AL1037" i="6"/>
  <c r="AM1037" i="6"/>
  <c r="AN1037" i="6"/>
  <c r="AO1037" i="6"/>
  <c r="AP1037" i="6"/>
  <c r="AQ1037" i="6"/>
  <c r="AR1037" i="6"/>
  <c r="AS1037" i="6"/>
  <c r="AJ1038" i="6"/>
  <c r="AK1038" i="6"/>
  <c r="AL1038" i="6"/>
  <c r="AM1038" i="6"/>
  <c r="AN1038" i="6"/>
  <c r="AO1038" i="6"/>
  <c r="AP1038" i="6"/>
  <c r="AQ1038" i="6"/>
  <c r="AR1038" i="6"/>
  <c r="AS1038" i="6"/>
  <c r="AJ1039" i="6"/>
  <c r="AK1039" i="6"/>
  <c r="AL1039" i="6"/>
  <c r="AM1039" i="6"/>
  <c r="AN1039" i="6"/>
  <c r="AO1039" i="6"/>
  <c r="AP1039" i="6"/>
  <c r="AQ1039" i="6"/>
  <c r="AR1039" i="6"/>
  <c r="AS1039" i="6"/>
  <c r="AJ1040" i="6"/>
  <c r="AK1040" i="6"/>
  <c r="AL1040" i="6"/>
  <c r="AM1040" i="6"/>
  <c r="AN1040" i="6"/>
  <c r="AO1040" i="6"/>
  <c r="AP1040" i="6"/>
  <c r="AQ1040" i="6"/>
  <c r="AR1040" i="6"/>
  <c r="AS1040" i="6"/>
  <c r="AJ1041" i="6"/>
  <c r="AK1041" i="6"/>
  <c r="AL1041" i="6"/>
  <c r="AM1041" i="6"/>
  <c r="AN1041" i="6"/>
  <c r="AO1041" i="6"/>
  <c r="AP1041" i="6"/>
  <c r="AQ1041" i="6"/>
  <c r="AR1041" i="6"/>
  <c r="AS1041" i="6"/>
  <c r="AJ1042" i="6"/>
  <c r="AK1042" i="6"/>
  <c r="AL1042" i="6"/>
  <c r="AM1042" i="6"/>
  <c r="AN1042" i="6"/>
  <c r="AO1042" i="6"/>
  <c r="AP1042" i="6"/>
  <c r="AQ1042" i="6"/>
  <c r="AR1042" i="6"/>
  <c r="AS1042" i="6"/>
  <c r="AJ1043" i="6"/>
  <c r="AK1043" i="6"/>
  <c r="AL1043" i="6"/>
  <c r="AM1043" i="6"/>
  <c r="AN1043" i="6"/>
  <c r="AO1043" i="6"/>
  <c r="AP1043" i="6"/>
  <c r="AQ1043" i="6"/>
  <c r="AR1043" i="6"/>
  <c r="AS1043" i="6"/>
  <c r="AJ1044" i="6"/>
  <c r="AK1044" i="6"/>
  <c r="AL1044" i="6"/>
  <c r="AM1044" i="6"/>
  <c r="AN1044" i="6"/>
  <c r="AO1044" i="6"/>
  <c r="AP1044" i="6"/>
  <c r="AQ1044" i="6"/>
  <c r="AR1044" i="6"/>
  <c r="AS1044" i="6"/>
  <c r="AJ1045" i="6"/>
  <c r="AK1045" i="6"/>
  <c r="AL1045" i="6"/>
  <c r="AM1045" i="6"/>
  <c r="AN1045" i="6"/>
  <c r="AO1045" i="6"/>
  <c r="AP1045" i="6"/>
  <c r="AQ1045" i="6"/>
  <c r="AR1045" i="6"/>
  <c r="AS1045" i="6"/>
  <c r="AJ1046" i="6"/>
  <c r="AK1046" i="6"/>
  <c r="AL1046" i="6"/>
  <c r="AM1046" i="6"/>
  <c r="AN1046" i="6"/>
  <c r="AO1046" i="6"/>
  <c r="AP1046" i="6"/>
  <c r="AQ1046" i="6"/>
  <c r="AR1046" i="6"/>
  <c r="AS1046" i="6"/>
  <c r="AJ1047" i="6"/>
  <c r="AK1047" i="6"/>
  <c r="AL1047" i="6"/>
  <c r="AM1047" i="6"/>
  <c r="AN1047" i="6"/>
  <c r="AO1047" i="6"/>
  <c r="AP1047" i="6"/>
  <c r="AQ1047" i="6"/>
  <c r="AR1047" i="6"/>
  <c r="AS1047" i="6"/>
  <c r="AJ1048" i="6"/>
  <c r="AK1048" i="6"/>
  <c r="AL1048" i="6"/>
  <c r="AM1048" i="6"/>
  <c r="AN1048" i="6"/>
  <c r="AO1048" i="6"/>
  <c r="AP1048" i="6"/>
  <c r="AQ1048" i="6"/>
  <c r="AR1048" i="6"/>
  <c r="AS1048" i="6"/>
  <c r="AJ1049" i="6"/>
  <c r="AK1049" i="6"/>
  <c r="AL1049" i="6"/>
  <c r="AM1049" i="6"/>
  <c r="AN1049" i="6"/>
  <c r="AO1049" i="6"/>
  <c r="AP1049" i="6"/>
  <c r="AQ1049" i="6"/>
  <c r="AR1049" i="6"/>
  <c r="AS1049" i="6"/>
  <c r="AJ1050" i="6"/>
  <c r="AK1050" i="6"/>
  <c r="AL1050" i="6"/>
  <c r="AM1050" i="6"/>
  <c r="AN1050" i="6"/>
  <c r="AO1050" i="6"/>
  <c r="AP1050" i="6"/>
  <c r="AQ1050" i="6"/>
  <c r="AR1050" i="6"/>
  <c r="AS1050" i="6"/>
  <c r="AJ1051" i="6"/>
  <c r="AK1051" i="6"/>
  <c r="AL1051" i="6"/>
  <c r="AM1051" i="6"/>
  <c r="AN1051" i="6"/>
  <c r="AO1051" i="6"/>
  <c r="AP1051" i="6"/>
  <c r="AQ1051" i="6"/>
  <c r="AR1051" i="6"/>
  <c r="AS1051" i="6"/>
  <c r="AJ1052" i="6"/>
  <c r="AK1052" i="6"/>
  <c r="AL1052" i="6"/>
  <c r="AM1052" i="6"/>
  <c r="AN1052" i="6"/>
  <c r="AO1052" i="6"/>
  <c r="AP1052" i="6"/>
  <c r="AQ1052" i="6"/>
  <c r="AR1052" i="6"/>
  <c r="AS1052" i="6"/>
  <c r="AJ1053" i="6"/>
  <c r="AK1053" i="6"/>
  <c r="AL1053" i="6"/>
  <c r="AM1053" i="6"/>
  <c r="AN1053" i="6"/>
  <c r="AO1053" i="6"/>
  <c r="AP1053" i="6"/>
  <c r="AQ1053" i="6"/>
  <c r="AR1053" i="6"/>
  <c r="AS1053" i="6"/>
  <c r="AJ1054" i="6"/>
  <c r="AK1054" i="6"/>
  <c r="AL1054" i="6"/>
  <c r="AM1054" i="6"/>
  <c r="AN1054" i="6"/>
  <c r="AO1054" i="6"/>
  <c r="AP1054" i="6"/>
  <c r="AQ1054" i="6"/>
  <c r="AR1054" i="6"/>
  <c r="AS1054" i="6"/>
  <c r="AJ1055" i="6"/>
  <c r="AK1055" i="6"/>
  <c r="AL1055" i="6"/>
  <c r="AM1055" i="6"/>
  <c r="AN1055" i="6"/>
  <c r="AO1055" i="6"/>
  <c r="AP1055" i="6"/>
  <c r="AQ1055" i="6"/>
  <c r="AR1055" i="6"/>
  <c r="AS1055" i="6"/>
  <c r="AJ1056" i="6"/>
  <c r="AK1056" i="6"/>
  <c r="AL1056" i="6"/>
  <c r="AM1056" i="6"/>
  <c r="AN1056" i="6"/>
  <c r="AO1056" i="6"/>
  <c r="AP1056" i="6"/>
  <c r="AQ1056" i="6"/>
  <c r="AR1056" i="6"/>
  <c r="AS1056" i="6"/>
  <c r="AJ1057" i="6"/>
  <c r="AK1057" i="6"/>
  <c r="AL1057" i="6"/>
  <c r="AM1057" i="6"/>
  <c r="AN1057" i="6"/>
  <c r="AO1057" i="6"/>
  <c r="AP1057" i="6"/>
  <c r="AQ1057" i="6"/>
  <c r="AR1057" i="6"/>
  <c r="AS1057" i="6"/>
  <c r="AJ1058" i="6"/>
  <c r="AK1058" i="6"/>
  <c r="AL1058" i="6"/>
  <c r="AM1058" i="6"/>
  <c r="AN1058" i="6"/>
  <c r="AO1058" i="6"/>
  <c r="AP1058" i="6"/>
  <c r="AQ1058" i="6"/>
  <c r="AR1058" i="6"/>
  <c r="AS1058" i="6"/>
  <c r="AJ1059" i="6"/>
  <c r="AK1059" i="6"/>
  <c r="AL1059" i="6"/>
  <c r="AM1059" i="6"/>
  <c r="AN1059" i="6"/>
  <c r="AO1059" i="6"/>
  <c r="AP1059" i="6"/>
  <c r="AQ1059" i="6"/>
  <c r="AR1059" i="6"/>
  <c r="AS1059" i="6"/>
  <c r="AJ1060" i="6"/>
  <c r="AK1060" i="6"/>
  <c r="AL1060" i="6"/>
  <c r="AM1060" i="6"/>
  <c r="AN1060" i="6"/>
  <c r="AO1060" i="6"/>
  <c r="AP1060" i="6"/>
  <c r="AQ1060" i="6"/>
  <c r="AR1060" i="6"/>
  <c r="AS1060" i="6"/>
  <c r="AJ1061" i="6"/>
  <c r="AK1061" i="6"/>
  <c r="AL1061" i="6"/>
  <c r="AM1061" i="6"/>
  <c r="AN1061" i="6"/>
  <c r="AO1061" i="6"/>
  <c r="AP1061" i="6"/>
  <c r="AQ1061" i="6"/>
  <c r="AR1061" i="6"/>
  <c r="AS1061" i="6"/>
  <c r="AJ1062" i="6"/>
  <c r="AK1062" i="6"/>
  <c r="AL1062" i="6"/>
  <c r="AM1062" i="6"/>
  <c r="AN1062" i="6"/>
  <c r="AO1062" i="6"/>
  <c r="AP1062" i="6"/>
  <c r="AQ1062" i="6"/>
  <c r="AR1062" i="6"/>
  <c r="AS1062" i="6"/>
  <c r="AJ1063" i="6"/>
  <c r="AK1063" i="6"/>
  <c r="AL1063" i="6"/>
  <c r="AM1063" i="6"/>
  <c r="AN1063" i="6"/>
  <c r="AO1063" i="6"/>
  <c r="AP1063" i="6"/>
  <c r="AQ1063" i="6"/>
  <c r="AR1063" i="6"/>
  <c r="AS1063" i="6"/>
  <c r="AJ1064" i="6"/>
  <c r="AK1064" i="6"/>
  <c r="AL1064" i="6"/>
  <c r="AM1064" i="6"/>
  <c r="AN1064" i="6"/>
  <c r="AO1064" i="6"/>
  <c r="AP1064" i="6"/>
  <c r="AQ1064" i="6"/>
  <c r="AR1064" i="6"/>
  <c r="AS1064" i="6"/>
  <c r="AJ1065" i="6"/>
  <c r="AK1065" i="6"/>
  <c r="AL1065" i="6"/>
  <c r="AM1065" i="6"/>
  <c r="AN1065" i="6"/>
  <c r="AO1065" i="6"/>
  <c r="AP1065" i="6"/>
  <c r="AQ1065" i="6"/>
  <c r="AR1065" i="6"/>
  <c r="AS1065" i="6"/>
  <c r="AJ1066" i="6"/>
  <c r="AK1066" i="6"/>
  <c r="AL1066" i="6"/>
  <c r="AM1066" i="6"/>
  <c r="AN1066" i="6"/>
  <c r="AO1066" i="6"/>
  <c r="AP1066" i="6"/>
  <c r="AQ1066" i="6"/>
  <c r="AR1066" i="6"/>
  <c r="AS1066" i="6"/>
  <c r="AJ1067" i="6"/>
  <c r="AK1067" i="6"/>
  <c r="AL1067" i="6"/>
  <c r="AM1067" i="6"/>
  <c r="AN1067" i="6"/>
  <c r="AO1067" i="6"/>
  <c r="AP1067" i="6"/>
  <c r="AQ1067" i="6"/>
  <c r="AR1067" i="6"/>
  <c r="AS1067" i="6"/>
  <c r="AJ1068" i="6"/>
  <c r="AK1068" i="6"/>
  <c r="AL1068" i="6"/>
  <c r="AM1068" i="6"/>
  <c r="AN1068" i="6"/>
  <c r="AO1068" i="6"/>
  <c r="AP1068" i="6"/>
  <c r="AQ1068" i="6"/>
  <c r="AR1068" i="6"/>
  <c r="AS1068" i="6"/>
  <c r="AJ1069" i="6"/>
  <c r="AK1069" i="6"/>
  <c r="AL1069" i="6"/>
  <c r="AM1069" i="6"/>
  <c r="AN1069" i="6"/>
  <c r="AO1069" i="6"/>
  <c r="AP1069" i="6"/>
  <c r="AQ1069" i="6"/>
  <c r="AR1069" i="6"/>
  <c r="AS1069" i="6"/>
  <c r="AJ1070" i="6"/>
  <c r="AK1070" i="6"/>
  <c r="AL1070" i="6"/>
  <c r="AM1070" i="6"/>
  <c r="AN1070" i="6"/>
  <c r="AO1070" i="6"/>
  <c r="AP1070" i="6"/>
  <c r="AQ1070" i="6"/>
  <c r="AR1070" i="6"/>
  <c r="AS1070" i="6"/>
  <c r="AJ1071" i="6"/>
  <c r="AK1071" i="6"/>
  <c r="AL1071" i="6"/>
  <c r="AM1071" i="6"/>
  <c r="AN1071" i="6"/>
  <c r="AO1071" i="6"/>
  <c r="AP1071" i="6"/>
  <c r="AQ1071" i="6"/>
  <c r="AR1071" i="6"/>
  <c r="AS1071" i="6"/>
  <c r="AJ1072" i="6"/>
  <c r="AK1072" i="6"/>
  <c r="AL1072" i="6"/>
  <c r="AM1072" i="6"/>
  <c r="AN1072" i="6"/>
  <c r="AO1072" i="6"/>
  <c r="AP1072" i="6"/>
  <c r="AQ1072" i="6"/>
  <c r="AR1072" i="6"/>
  <c r="AS1072" i="6"/>
  <c r="AJ1073" i="6"/>
  <c r="AK1073" i="6"/>
  <c r="AL1073" i="6"/>
  <c r="AM1073" i="6"/>
  <c r="AN1073" i="6"/>
  <c r="AO1073" i="6"/>
  <c r="AP1073" i="6"/>
  <c r="AQ1073" i="6"/>
  <c r="AR1073" i="6"/>
  <c r="AS1073" i="6"/>
  <c r="AJ1074" i="6"/>
  <c r="AK1074" i="6"/>
  <c r="AL1074" i="6"/>
  <c r="AM1074" i="6"/>
  <c r="AN1074" i="6"/>
  <c r="AO1074" i="6"/>
  <c r="AP1074" i="6"/>
  <c r="AQ1074" i="6"/>
  <c r="AR1074" i="6"/>
  <c r="AS1074" i="6"/>
  <c r="AJ1075" i="6"/>
  <c r="AK1075" i="6"/>
  <c r="AL1075" i="6"/>
  <c r="AM1075" i="6"/>
  <c r="AN1075" i="6"/>
  <c r="AO1075" i="6"/>
  <c r="AP1075" i="6"/>
  <c r="AQ1075" i="6"/>
  <c r="AR1075" i="6"/>
  <c r="AS1075" i="6"/>
  <c r="AJ1076" i="6"/>
  <c r="AK1076" i="6"/>
  <c r="AL1076" i="6"/>
  <c r="AM1076" i="6"/>
  <c r="AN1076" i="6"/>
  <c r="AO1076" i="6"/>
  <c r="AP1076" i="6"/>
  <c r="AQ1076" i="6"/>
  <c r="AR1076" i="6"/>
  <c r="AS1076" i="6"/>
  <c r="AJ1077" i="6"/>
  <c r="AK1077" i="6"/>
  <c r="AL1077" i="6"/>
  <c r="AM1077" i="6"/>
  <c r="AN1077" i="6"/>
  <c r="AO1077" i="6"/>
  <c r="AP1077" i="6"/>
  <c r="AQ1077" i="6"/>
  <c r="AR1077" i="6"/>
  <c r="AS1077" i="6"/>
  <c r="AJ1078" i="6"/>
  <c r="AK1078" i="6"/>
  <c r="AL1078" i="6"/>
  <c r="AM1078" i="6"/>
  <c r="AN1078" i="6"/>
  <c r="AO1078" i="6"/>
  <c r="AP1078" i="6"/>
  <c r="AQ1078" i="6"/>
  <c r="AR1078" i="6"/>
  <c r="AS1078" i="6"/>
  <c r="AJ1079" i="6"/>
  <c r="AK1079" i="6"/>
  <c r="AL1079" i="6"/>
  <c r="AM1079" i="6"/>
  <c r="AN1079" i="6"/>
  <c r="AO1079" i="6"/>
  <c r="AP1079" i="6"/>
  <c r="AQ1079" i="6"/>
  <c r="AR1079" i="6"/>
  <c r="AS1079" i="6"/>
  <c r="AJ1080" i="6"/>
  <c r="AK1080" i="6"/>
  <c r="AL1080" i="6"/>
  <c r="AM1080" i="6"/>
  <c r="AN1080" i="6"/>
  <c r="AO1080" i="6"/>
  <c r="AP1080" i="6"/>
  <c r="AQ1080" i="6"/>
  <c r="AR1080" i="6"/>
  <c r="AS1080" i="6"/>
  <c r="AJ1081" i="6"/>
  <c r="AK1081" i="6"/>
  <c r="AL1081" i="6"/>
  <c r="AM1081" i="6"/>
  <c r="AN1081" i="6"/>
  <c r="AO1081" i="6"/>
  <c r="AP1081" i="6"/>
  <c r="AQ1081" i="6"/>
  <c r="AR1081" i="6"/>
  <c r="AS1081" i="6"/>
  <c r="AJ1082" i="6"/>
  <c r="AK1082" i="6"/>
  <c r="AL1082" i="6"/>
  <c r="AM1082" i="6"/>
  <c r="AN1082" i="6"/>
  <c r="AO1082" i="6"/>
  <c r="AP1082" i="6"/>
  <c r="AQ1082" i="6"/>
  <c r="AR1082" i="6"/>
  <c r="AS1082" i="6"/>
  <c r="AJ1083" i="6"/>
  <c r="AK1083" i="6"/>
  <c r="AL1083" i="6"/>
  <c r="AM1083" i="6"/>
  <c r="AN1083" i="6"/>
  <c r="AO1083" i="6"/>
  <c r="AP1083" i="6"/>
  <c r="AQ1083" i="6"/>
  <c r="AR1083" i="6"/>
  <c r="AS1083" i="6"/>
  <c r="AJ1084" i="6"/>
  <c r="AK1084" i="6"/>
  <c r="AL1084" i="6"/>
  <c r="AM1084" i="6"/>
  <c r="AN1084" i="6"/>
  <c r="AO1084" i="6"/>
  <c r="AP1084" i="6"/>
  <c r="AQ1084" i="6"/>
  <c r="AR1084" i="6"/>
  <c r="AS1084" i="6"/>
  <c r="AJ1085" i="6"/>
  <c r="AK1085" i="6"/>
  <c r="AL1085" i="6"/>
  <c r="AM1085" i="6"/>
  <c r="AN1085" i="6"/>
  <c r="AO1085" i="6"/>
  <c r="AP1085" i="6"/>
  <c r="AQ1085" i="6"/>
  <c r="AR1085" i="6"/>
  <c r="AS1085" i="6"/>
  <c r="AJ1086" i="6"/>
  <c r="AK1086" i="6"/>
  <c r="AL1086" i="6"/>
  <c r="AM1086" i="6"/>
  <c r="AN1086" i="6"/>
  <c r="AO1086" i="6"/>
  <c r="AP1086" i="6"/>
  <c r="AQ1086" i="6"/>
  <c r="AR1086" i="6"/>
  <c r="AS1086" i="6"/>
  <c r="AJ1087" i="6"/>
  <c r="AK1087" i="6"/>
  <c r="AL1087" i="6"/>
  <c r="AM1087" i="6"/>
  <c r="AN1087" i="6"/>
  <c r="AO1087" i="6"/>
  <c r="AP1087" i="6"/>
  <c r="AQ1087" i="6"/>
  <c r="AR1087" i="6"/>
  <c r="AS1087" i="6"/>
  <c r="AJ1088" i="6"/>
  <c r="AK1088" i="6"/>
  <c r="AL1088" i="6"/>
  <c r="AM1088" i="6"/>
  <c r="AN1088" i="6"/>
  <c r="AO1088" i="6"/>
  <c r="AP1088" i="6"/>
  <c r="AQ1088" i="6"/>
  <c r="AR1088" i="6"/>
  <c r="AS1088" i="6"/>
  <c r="AJ1089" i="6"/>
  <c r="AK1089" i="6"/>
  <c r="AL1089" i="6"/>
  <c r="AM1089" i="6"/>
  <c r="AN1089" i="6"/>
  <c r="AO1089" i="6"/>
  <c r="AP1089" i="6"/>
  <c r="AQ1089" i="6"/>
  <c r="AR1089" i="6"/>
  <c r="AS1089" i="6"/>
  <c r="AJ1090" i="6"/>
  <c r="AK1090" i="6"/>
  <c r="AL1090" i="6"/>
  <c r="AM1090" i="6"/>
  <c r="AN1090" i="6"/>
  <c r="AO1090" i="6"/>
  <c r="AP1090" i="6"/>
  <c r="AQ1090" i="6"/>
  <c r="AR1090" i="6"/>
  <c r="AS1090" i="6"/>
  <c r="AJ1091" i="6"/>
  <c r="AK1091" i="6"/>
  <c r="AL1091" i="6"/>
  <c r="AM1091" i="6"/>
  <c r="AN1091" i="6"/>
  <c r="AO1091" i="6"/>
  <c r="AP1091" i="6"/>
  <c r="AQ1091" i="6"/>
  <c r="AR1091" i="6"/>
  <c r="AS1091" i="6"/>
  <c r="AJ1092" i="6"/>
  <c r="AK1092" i="6"/>
  <c r="AL1092" i="6"/>
  <c r="AM1092" i="6"/>
  <c r="AN1092" i="6"/>
  <c r="AO1092" i="6"/>
  <c r="AP1092" i="6"/>
  <c r="AQ1092" i="6"/>
  <c r="AR1092" i="6"/>
  <c r="AS1092" i="6"/>
  <c r="AJ1093" i="6"/>
  <c r="AK1093" i="6"/>
  <c r="AL1093" i="6"/>
  <c r="AM1093" i="6"/>
  <c r="AN1093" i="6"/>
  <c r="AO1093" i="6"/>
  <c r="AP1093" i="6"/>
  <c r="AQ1093" i="6"/>
  <c r="AR1093" i="6"/>
  <c r="AS1093" i="6"/>
  <c r="AJ1094" i="6"/>
  <c r="AK1094" i="6"/>
  <c r="AL1094" i="6"/>
  <c r="AM1094" i="6"/>
  <c r="AN1094" i="6"/>
  <c r="AO1094" i="6"/>
  <c r="AP1094" i="6"/>
  <c r="AQ1094" i="6"/>
  <c r="AR1094" i="6"/>
  <c r="AS1094" i="6"/>
  <c r="AJ1095" i="6"/>
  <c r="AK1095" i="6"/>
  <c r="AL1095" i="6"/>
  <c r="AM1095" i="6"/>
  <c r="AN1095" i="6"/>
  <c r="AO1095" i="6"/>
  <c r="AP1095" i="6"/>
  <c r="AQ1095" i="6"/>
  <c r="AR1095" i="6"/>
  <c r="AS1095" i="6"/>
  <c r="AJ1096" i="6"/>
  <c r="AK1096" i="6"/>
  <c r="AL1096" i="6"/>
  <c r="AM1096" i="6"/>
  <c r="AN1096" i="6"/>
  <c r="AO1096" i="6"/>
  <c r="AP1096" i="6"/>
  <c r="AQ1096" i="6"/>
  <c r="AR1096" i="6"/>
  <c r="AS1096" i="6"/>
  <c r="AJ1097" i="6"/>
  <c r="AK1097" i="6"/>
  <c r="AL1097" i="6"/>
  <c r="AM1097" i="6"/>
  <c r="AN1097" i="6"/>
  <c r="AO1097" i="6"/>
  <c r="AP1097" i="6"/>
  <c r="AQ1097" i="6"/>
  <c r="AR1097" i="6"/>
  <c r="AS1097" i="6"/>
  <c r="AJ1098" i="6"/>
  <c r="AK1098" i="6"/>
  <c r="AL1098" i="6"/>
  <c r="AM1098" i="6"/>
  <c r="AN1098" i="6"/>
  <c r="AO1098" i="6"/>
  <c r="AP1098" i="6"/>
  <c r="AQ1098" i="6"/>
  <c r="AR1098" i="6"/>
  <c r="AS1098" i="6"/>
  <c r="AJ1099" i="6"/>
  <c r="AK1099" i="6"/>
  <c r="AL1099" i="6"/>
  <c r="AM1099" i="6"/>
  <c r="AN1099" i="6"/>
  <c r="AO1099" i="6"/>
  <c r="AP1099" i="6"/>
  <c r="AQ1099" i="6"/>
  <c r="AR1099" i="6"/>
  <c r="AS1099" i="6"/>
  <c r="AJ1100" i="6"/>
  <c r="AK1100" i="6"/>
  <c r="AL1100" i="6"/>
  <c r="AM1100" i="6"/>
  <c r="AN1100" i="6"/>
  <c r="AO1100" i="6"/>
  <c r="AP1100" i="6"/>
  <c r="AQ1100" i="6"/>
  <c r="AR1100" i="6"/>
  <c r="AS1100" i="6"/>
  <c r="AJ1101" i="6"/>
  <c r="AK1101" i="6"/>
  <c r="AL1101" i="6"/>
  <c r="AM1101" i="6"/>
  <c r="AN1101" i="6"/>
  <c r="AO1101" i="6"/>
  <c r="AP1101" i="6"/>
  <c r="AQ1101" i="6"/>
  <c r="AR1101" i="6"/>
  <c r="AS1101" i="6"/>
  <c r="AJ1102" i="6"/>
  <c r="AK1102" i="6"/>
  <c r="AL1102" i="6"/>
  <c r="AM1102" i="6"/>
  <c r="AN1102" i="6"/>
  <c r="AO1102" i="6"/>
  <c r="AP1102" i="6"/>
  <c r="AQ1102" i="6"/>
  <c r="AR1102" i="6"/>
  <c r="AS1102" i="6"/>
  <c r="AJ1103" i="6"/>
  <c r="AK1103" i="6"/>
  <c r="AL1103" i="6"/>
  <c r="AM1103" i="6"/>
  <c r="AN1103" i="6"/>
  <c r="AO1103" i="6"/>
  <c r="AP1103" i="6"/>
  <c r="AQ1103" i="6"/>
  <c r="AR1103" i="6"/>
  <c r="AS1103" i="6"/>
  <c r="AJ1104" i="6"/>
  <c r="AK1104" i="6"/>
  <c r="AL1104" i="6"/>
  <c r="AM1104" i="6"/>
  <c r="AN1104" i="6"/>
  <c r="AO1104" i="6"/>
  <c r="AP1104" i="6"/>
  <c r="AQ1104" i="6"/>
  <c r="AR1104" i="6"/>
  <c r="AS1104" i="6"/>
  <c r="AJ1105" i="6"/>
  <c r="AK1105" i="6"/>
  <c r="AL1105" i="6"/>
  <c r="AM1105" i="6"/>
  <c r="AN1105" i="6"/>
  <c r="AO1105" i="6"/>
  <c r="AP1105" i="6"/>
  <c r="AQ1105" i="6"/>
  <c r="AR1105" i="6"/>
  <c r="AS1105" i="6"/>
  <c r="AJ1106" i="6"/>
  <c r="AK1106" i="6"/>
  <c r="AL1106" i="6"/>
  <c r="AM1106" i="6"/>
  <c r="AN1106" i="6"/>
  <c r="AO1106" i="6"/>
  <c r="AP1106" i="6"/>
  <c r="AQ1106" i="6"/>
  <c r="AR1106" i="6"/>
  <c r="AS1106" i="6"/>
  <c r="AJ1107" i="6"/>
  <c r="AK1107" i="6"/>
  <c r="AL1107" i="6"/>
  <c r="AM1107" i="6"/>
  <c r="AN1107" i="6"/>
  <c r="AO1107" i="6"/>
  <c r="AP1107" i="6"/>
  <c r="AQ1107" i="6"/>
  <c r="AR1107" i="6"/>
  <c r="AS1107" i="6"/>
  <c r="AJ1108" i="6"/>
  <c r="AK1108" i="6"/>
  <c r="AL1108" i="6"/>
  <c r="AM1108" i="6"/>
  <c r="AN1108" i="6"/>
  <c r="AO1108" i="6"/>
  <c r="AP1108" i="6"/>
  <c r="AQ1108" i="6"/>
  <c r="AR1108" i="6"/>
  <c r="AS1108" i="6"/>
  <c r="AJ1109" i="6"/>
  <c r="AK1109" i="6"/>
  <c r="AL1109" i="6"/>
  <c r="AM1109" i="6"/>
  <c r="AN1109" i="6"/>
  <c r="AO1109" i="6"/>
  <c r="AP1109" i="6"/>
  <c r="AQ1109" i="6"/>
  <c r="AR1109" i="6"/>
  <c r="AS1109" i="6"/>
  <c r="AJ1110" i="6"/>
  <c r="AK1110" i="6"/>
  <c r="AL1110" i="6"/>
  <c r="AM1110" i="6"/>
  <c r="AN1110" i="6"/>
  <c r="AO1110" i="6"/>
  <c r="AP1110" i="6"/>
  <c r="AQ1110" i="6"/>
  <c r="AR1110" i="6"/>
  <c r="AS1110" i="6"/>
  <c r="AJ1111" i="6"/>
  <c r="AK1111" i="6"/>
  <c r="AL1111" i="6"/>
  <c r="AM1111" i="6"/>
  <c r="AN1111" i="6"/>
  <c r="AO1111" i="6"/>
  <c r="AP1111" i="6"/>
  <c r="AQ1111" i="6"/>
  <c r="AR1111" i="6"/>
  <c r="AS1111" i="6"/>
  <c r="AJ1112" i="6"/>
  <c r="AK1112" i="6"/>
  <c r="AL1112" i="6"/>
  <c r="AM1112" i="6"/>
  <c r="AN1112" i="6"/>
  <c r="AO1112" i="6"/>
  <c r="AP1112" i="6"/>
  <c r="AQ1112" i="6"/>
  <c r="AR1112" i="6"/>
  <c r="AS1112" i="6"/>
  <c r="AJ1113" i="6"/>
  <c r="AK1113" i="6"/>
  <c r="AL1113" i="6"/>
  <c r="AM1113" i="6"/>
  <c r="AN1113" i="6"/>
  <c r="AO1113" i="6"/>
  <c r="AP1113" i="6"/>
  <c r="AQ1113" i="6"/>
  <c r="AR1113" i="6"/>
  <c r="AS1113" i="6"/>
  <c r="AJ1114" i="6"/>
  <c r="AK1114" i="6"/>
  <c r="AL1114" i="6"/>
  <c r="AM1114" i="6"/>
  <c r="AN1114" i="6"/>
  <c r="AO1114" i="6"/>
  <c r="AP1114" i="6"/>
  <c r="AQ1114" i="6"/>
  <c r="AR1114" i="6"/>
  <c r="AS1114" i="6"/>
  <c r="AJ1115" i="6"/>
  <c r="AK1115" i="6"/>
  <c r="AL1115" i="6"/>
  <c r="AM1115" i="6"/>
  <c r="AN1115" i="6"/>
  <c r="AO1115" i="6"/>
  <c r="AP1115" i="6"/>
  <c r="AQ1115" i="6"/>
  <c r="AR1115" i="6"/>
  <c r="AS1115" i="6"/>
  <c r="AJ1116" i="6"/>
  <c r="AK1116" i="6"/>
  <c r="AL1116" i="6"/>
  <c r="AM1116" i="6"/>
  <c r="AN1116" i="6"/>
  <c r="AO1116" i="6"/>
  <c r="AP1116" i="6"/>
  <c r="AQ1116" i="6"/>
  <c r="AR1116" i="6"/>
  <c r="AS1116" i="6"/>
  <c r="AJ1117" i="6"/>
  <c r="AK1117" i="6"/>
  <c r="AL1117" i="6"/>
  <c r="AM1117" i="6"/>
  <c r="AN1117" i="6"/>
  <c r="AO1117" i="6"/>
  <c r="AP1117" i="6"/>
  <c r="AQ1117" i="6"/>
  <c r="AR1117" i="6"/>
  <c r="AS1117" i="6"/>
  <c r="AJ1118" i="6"/>
  <c r="AK1118" i="6"/>
  <c r="AL1118" i="6"/>
  <c r="AM1118" i="6"/>
  <c r="AN1118" i="6"/>
  <c r="AO1118" i="6"/>
  <c r="AP1118" i="6"/>
  <c r="AQ1118" i="6"/>
  <c r="AR1118" i="6"/>
  <c r="AS1118" i="6"/>
  <c r="AJ1119" i="6"/>
  <c r="AK1119" i="6"/>
  <c r="AL1119" i="6"/>
  <c r="AM1119" i="6"/>
  <c r="AN1119" i="6"/>
  <c r="AO1119" i="6"/>
  <c r="AP1119" i="6"/>
  <c r="AQ1119" i="6"/>
  <c r="AR1119" i="6"/>
  <c r="AS1119" i="6"/>
  <c r="AJ1120" i="6"/>
  <c r="AK1120" i="6"/>
  <c r="AL1120" i="6"/>
  <c r="AM1120" i="6"/>
  <c r="AN1120" i="6"/>
  <c r="AO1120" i="6"/>
  <c r="AP1120" i="6"/>
  <c r="AQ1120" i="6"/>
  <c r="AR1120" i="6"/>
  <c r="AS1120" i="6"/>
  <c r="AJ1121" i="6"/>
  <c r="AK1121" i="6"/>
  <c r="AL1121" i="6"/>
  <c r="AM1121" i="6"/>
  <c r="AN1121" i="6"/>
  <c r="AO1121" i="6"/>
  <c r="AP1121" i="6"/>
  <c r="AQ1121" i="6"/>
  <c r="AR1121" i="6"/>
  <c r="AS1121" i="6"/>
  <c r="AJ1122" i="6"/>
  <c r="AK1122" i="6"/>
  <c r="AL1122" i="6"/>
  <c r="AM1122" i="6"/>
  <c r="AN1122" i="6"/>
  <c r="AO1122" i="6"/>
  <c r="AP1122" i="6"/>
  <c r="AQ1122" i="6"/>
  <c r="AR1122" i="6"/>
  <c r="AS1122" i="6"/>
  <c r="AJ1123" i="6"/>
  <c r="AK1123" i="6"/>
  <c r="AL1123" i="6"/>
  <c r="AM1123" i="6"/>
  <c r="AN1123" i="6"/>
  <c r="AO1123" i="6"/>
  <c r="AP1123" i="6"/>
  <c r="AQ1123" i="6"/>
  <c r="AR1123" i="6"/>
  <c r="AS1123" i="6"/>
  <c r="AJ1124" i="6"/>
  <c r="AK1124" i="6"/>
  <c r="AL1124" i="6"/>
  <c r="AM1124" i="6"/>
  <c r="AN1124" i="6"/>
  <c r="AO1124" i="6"/>
  <c r="AP1124" i="6"/>
  <c r="AQ1124" i="6"/>
  <c r="AR1124" i="6"/>
  <c r="AS1124" i="6"/>
  <c r="AJ1125" i="6"/>
  <c r="AK1125" i="6"/>
  <c r="AL1125" i="6"/>
  <c r="AM1125" i="6"/>
  <c r="AN1125" i="6"/>
  <c r="AO1125" i="6"/>
  <c r="AP1125" i="6"/>
  <c r="AQ1125" i="6"/>
  <c r="AR1125" i="6"/>
  <c r="AS1125" i="6"/>
  <c r="AJ1126" i="6"/>
  <c r="AK1126" i="6"/>
  <c r="AL1126" i="6"/>
  <c r="AM1126" i="6"/>
  <c r="AN1126" i="6"/>
  <c r="AO1126" i="6"/>
  <c r="AP1126" i="6"/>
  <c r="AQ1126" i="6"/>
  <c r="AR1126" i="6"/>
  <c r="AS1126" i="6"/>
  <c r="AJ1127" i="6"/>
  <c r="AK1127" i="6"/>
  <c r="AL1127" i="6"/>
  <c r="AM1127" i="6"/>
  <c r="AN1127" i="6"/>
  <c r="AO1127" i="6"/>
  <c r="AP1127" i="6"/>
  <c r="AQ1127" i="6"/>
  <c r="AR1127" i="6"/>
  <c r="AS1127" i="6"/>
  <c r="AJ1128" i="6"/>
  <c r="AK1128" i="6"/>
  <c r="AL1128" i="6"/>
  <c r="AM1128" i="6"/>
  <c r="AN1128" i="6"/>
  <c r="AO1128" i="6"/>
  <c r="AP1128" i="6"/>
  <c r="AQ1128" i="6"/>
  <c r="AR1128" i="6"/>
  <c r="AS1128" i="6"/>
  <c r="AJ1129" i="6"/>
  <c r="AK1129" i="6"/>
  <c r="AL1129" i="6"/>
  <c r="AM1129" i="6"/>
  <c r="AN1129" i="6"/>
  <c r="AO1129" i="6"/>
  <c r="AP1129" i="6"/>
  <c r="AQ1129" i="6"/>
  <c r="AR1129" i="6"/>
  <c r="AS1129" i="6"/>
  <c r="AJ1130" i="6"/>
  <c r="AK1130" i="6"/>
  <c r="AL1130" i="6"/>
  <c r="AM1130" i="6"/>
  <c r="AN1130" i="6"/>
  <c r="AO1130" i="6"/>
  <c r="AP1130" i="6"/>
  <c r="AQ1130" i="6"/>
  <c r="AR1130" i="6"/>
  <c r="AS1130" i="6"/>
  <c r="AJ1131" i="6"/>
  <c r="AK1131" i="6"/>
  <c r="AL1131" i="6"/>
  <c r="AM1131" i="6"/>
  <c r="AN1131" i="6"/>
  <c r="AO1131" i="6"/>
  <c r="AP1131" i="6"/>
  <c r="AQ1131" i="6"/>
  <c r="AR1131" i="6"/>
  <c r="AS1131" i="6"/>
  <c r="AJ1132" i="6"/>
  <c r="AK1132" i="6"/>
  <c r="AL1132" i="6"/>
  <c r="AM1132" i="6"/>
  <c r="AN1132" i="6"/>
  <c r="AO1132" i="6"/>
  <c r="AP1132" i="6"/>
  <c r="AQ1132" i="6"/>
  <c r="AR1132" i="6"/>
  <c r="AS1132" i="6"/>
  <c r="AJ1133" i="6"/>
  <c r="AK1133" i="6"/>
  <c r="AL1133" i="6"/>
  <c r="AM1133" i="6"/>
  <c r="AN1133" i="6"/>
  <c r="AO1133" i="6"/>
  <c r="AP1133" i="6"/>
  <c r="AQ1133" i="6"/>
  <c r="AR1133" i="6"/>
  <c r="AS1133" i="6"/>
  <c r="AJ1134" i="6"/>
  <c r="AK1134" i="6"/>
  <c r="AL1134" i="6"/>
  <c r="AM1134" i="6"/>
  <c r="AN1134" i="6"/>
  <c r="AO1134" i="6"/>
  <c r="AP1134" i="6"/>
  <c r="AQ1134" i="6"/>
  <c r="AR1134" i="6"/>
  <c r="AS1134" i="6"/>
  <c r="AJ1135" i="6"/>
  <c r="AK1135" i="6"/>
  <c r="AL1135" i="6"/>
  <c r="AM1135" i="6"/>
  <c r="AN1135" i="6"/>
  <c r="AO1135" i="6"/>
  <c r="AP1135" i="6"/>
  <c r="AQ1135" i="6"/>
  <c r="AR1135" i="6"/>
  <c r="AS1135" i="6"/>
  <c r="AJ1136" i="6"/>
  <c r="AK1136" i="6"/>
  <c r="AL1136" i="6"/>
  <c r="AM1136" i="6"/>
  <c r="AN1136" i="6"/>
  <c r="AO1136" i="6"/>
  <c r="AP1136" i="6"/>
  <c r="AQ1136" i="6"/>
  <c r="AR1136" i="6"/>
  <c r="AS1136" i="6"/>
  <c r="AJ1137" i="6"/>
  <c r="AK1137" i="6"/>
  <c r="AL1137" i="6"/>
  <c r="AM1137" i="6"/>
  <c r="AN1137" i="6"/>
  <c r="AO1137" i="6"/>
  <c r="AP1137" i="6"/>
  <c r="AQ1137" i="6"/>
  <c r="AR1137" i="6"/>
  <c r="AS1137" i="6"/>
  <c r="AJ1138" i="6"/>
  <c r="AK1138" i="6"/>
  <c r="AL1138" i="6"/>
  <c r="AM1138" i="6"/>
  <c r="AN1138" i="6"/>
  <c r="AO1138" i="6"/>
  <c r="AP1138" i="6"/>
  <c r="AQ1138" i="6"/>
  <c r="AR1138" i="6"/>
  <c r="AS1138" i="6"/>
  <c r="AJ1139" i="6"/>
  <c r="AK1139" i="6"/>
  <c r="AL1139" i="6"/>
  <c r="AM1139" i="6"/>
  <c r="AN1139" i="6"/>
  <c r="AO1139" i="6"/>
  <c r="AP1139" i="6"/>
  <c r="AQ1139" i="6"/>
  <c r="AR1139" i="6"/>
  <c r="AS1139" i="6"/>
  <c r="AJ1140" i="6"/>
  <c r="AK1140" i="6"/>
  <c r="AL1140" i="6"/>
  <c r="AM1140" i="6"/>
  <c r="AN1140" i="6"/>
  <c r="AO1140" i="6"/>
  <c r="AP1140" i="6"/>
  <c r="AQ1140" i="6"/>
  <c r="AR1140" i="6"/>
  <c r="AS1140" i="6"/>
  <c r="AJ1141" i="6"/>
  <c r="AK1141" i="6"/>
  <c r="AL1141" i="6"/>
  <c r="AM1141" i="6"/>
  <c r="AN1141" i="6"/>
  <c r="AO1141" i="6"/>
  <c r="AP1141" i="6"/>
  <c r="AQ1141" i="6"/>
  <c r="AR1141" i="6"/>
  <c r="AS1141" i="6"/>
  <c r="AJ1142" i="6"/>
  <c r="AK1142" i="6"/>
  <c r="AL1142" i="6"/>
  <c r="AM1142" i="6"/>
  <c r="AN1142" i="6"/>
  <c r="AO1142" i="6"/>
  <c r="AP1142" i="6"/>
  <c r="AQ1142" i="6"/>
  <c r="AR1142" i="6"/>
  <c r="AS1142" i="6"/>
  <c r="AJ1143" i="6"/>
  <c r="AK1143" i="6"/>
  <c r="AL1143" i="6"/>
  <c r="AM1143" i="6"/>
  <c r="AN1143" i="6"/>
  <c r="AO1143" i="6"/>
  <c r="AP1143" i="6"/>
  <c r="AQ1143" i="6"/>
  <c r="AR1143" i="6"/>
  <c r="AS1143" i="6"/>
  <c r="AJ1144" i="6"/>
  <c r="AK1144" i="6"/>
  <c r="AL1144" i="6"/>
  <c r="AM1144" i="6"/>
  <c r="AN1144" i="6"/>
  <c r="AO1144" i="6"/>
  <c r="AP1144" i="6"/>
  <c r="AQ1144" i="6"/>
  <c r="AR1144" i="6"/>
  <c r="AS1144" i="6"/>
  <c r="AJ1145" i="6"/>
  <c r="AK1145" i="6"/>
  <c r="AL1145" i="6"/>
  <c r="AM1145" i="6"/>
  <c r="AN1145" i="6"/>
  <c r="AO1145" i="6"/>
  <c r="AP1145" i="6"/>
  <c r="AQ1145" i="6"/>
  <c r="AR1145" i="6"/>
  <c r="AS1145" i="6"/>
  <c r="AJ1146" i="6"/>
  <c r="AK1146" i="6"/>
  <c r="AL1146" i="6"/>
  <c r="AM1146" i="6"/>
  <c r="AN1146" i="6"/>
  <c r="AO1146" i="6"/>
  <c r="AP1146" i="6"/>
  <c r="AQ1146" i="6"/>
  <c r="AR1146" i="6"/>
  <c r="AS1146" i="6"/>
  <c r="AJ1147" i="6"/>
  <c r="AK1147" i="6"/>
  <c r="AL1147" i="6"/>
  <c r="AM1147" i="6"/>
  <c r="AN1147" i="6"/>
  <c r="AO1147" i="6"/>
  <c r="AP1147" i="6"/>
  <c r="AQ1147" i="6"/>
  <c r="AR1147" i="6"/>
  <c r="AS1147" i="6"/>
  <c r="AJ1148" i="6"/>
  <c r="AK1148" i="6"/>
  <c r="AL1148" i="6"/>
  <c r="AM1148" i="6"/>
  <c r="AN1148" i="6"/>
  <c r="AO1148" i="6"/>
  <c r="AP1148" i="6"/>
  <c r="AQ1148" i="6"/>
  <c r="AR1148" i="6"/>
  <c r="AS1148" i="6"/>
  <c r="AJ1149" i="6"/>
  <c r="AK1149" i="6"/>
  <c r="AL1149" i="6"/>
  <c r="AM1149" i="6"/>
  <c r="AN1149" i="6"/>
  <c r="AO1149" i="6"/>
  <c r="AP1149" i="6"/>
  <c r="AQ1149" i="6"/>
  <c r="AR1149" i="6"/>
  <c r="AS1149" i="6"/>
  <c r="AJ1150" i="6"/>
  <c r="AK1150" i="6"/>
  <c r="AL1150" i="6"/>
  <c r="AM1150" i="6"/>
  <c r="AN1150" i="6"/>
  <c r="AO1150" i="6"/>
  <c r="AP1150" i="6"/>
  <c r="AQ1150" i="6"/>
  <c r="AR1150" i="6"/>
  <c r="AS1150" i="6"/>
  <c r="AJ1151" i="6"/>
  <c r="AK1151" i="6"/>
  <c r="AL1151" i="6"/>
  <c r="AM1151" i="6"/>
  <c r="AN1151" i="6"/>
  <c r="AO1151" i="6"/>
  <c r="AP1151" i="6"/>
  <c r="AQ1151" i="6"/>
  <c r="AR1151" i="6"/>
  <c r="AS1151" i="6"/>
  <c r="AJ1152" i="6"/>
  <c r="AK1152" i="6"/>
  <c r="AL1152" i="6"/>
  <c r="AM1152" i="6"/>
  <c r="AN1152" i="6"/>
  <c r="AO1152" i="6"/>
  <c r="AP1152" i="6"/>
  <c r="AQ1152" i="6"/>
  <c r="AR1152" i="6"/>
  <c r="AS1152" i="6"/>
  <c r="AJ1153" i="6"/>
  <c r="AK1153" i="6"/>
  <c r="AL1153" i="6"/>
  <c r="AM1153" i="6"/>
  <c r="AN1153" i="6"/>
  <c r="AO1153" i="6"/>
  <c r="AP1153" i="6"/>
  <c r="AQ1153" i="6"/>
  <c r="AR1153" i="6"/>
  <c r="AS1153" i="6"/>
  <c r="AJ1154" i="6"/>
  <c r="AK1154" i="6"/>
  <c r="AL1154" i="6"/>
  <c r="AM1154" i="6"/>
  <c r="AN1154" i="6"/>
  <c r="AO1154" i="6"/>
  <c r="AP1154" i="6"/>
  <c r="AQ1154" i="6"/>
  <c r="AR1154" i="6"/>
  <c r="AS1154" i="6"/>
  <c r="AJ1155" i="6"/>
  <c r="AK1155" i="6"/>
  <c r="AL1155" i="6"/>
  <c r="AM1155" i="6"/>
  <c r="AN1155" i="6"/>
  <c r="AO1155" i="6"/>
  <c r="AP1155" i="6"/>
  <c r="AQ1155" i="6"/>
  <c r="AR1155" i="6"/>
  <c r="AS1155" i="6"/>
  <c r="AJ1156" i="6"/>
  <c r="AK1156" i="6"/>
  <c r="AL1156" i="6"/>
  <c r="AM1156" i="6"/>
  <c r="AN1156" i="6"/>
  <c r="AO1156" i="6"/>
  <c r="AP1156" i="6"/>
  <c r="AQ1156" i="6"/>
  <c r="AR1156" i="6"/>
  <c r="AS1156" i="6"/>
  <c r="AJ1157" i="6"/>
  <c r="AK1157" i="6"/>
  <c r="AL1157" i="6"/>
  <c r="AM1157" i="6"/>
  <c r="AN1157" i="6"/>
  <c r="AO1157" i="6"/>
  <c r="AP1157" i="6"/>
  <c r="AQ1157" i="6"/>
  <c r="AR1157" i="6"/>
  <c r="AS1157" i="6"/>
  <c r="AJ1158" i="6"/>
  <c r="AK1158" i="6"/>
  <c r="AL1158" i="6"/>
  <c r="AM1158" i="6"/>
  <c r="AN1158" i="6"/>
  <c r="AO1158" i="6"/>
  <c r="AP1158" i="6"/>
  <c r="AQ1158" i="6"/>
  <c r="AR1158" i="6"/>
  <c r="AS1158" i="6"/>
  <c r="AJ1159" i="6"/>
  <c r="AK1159" i="6"/>
  <c r="AL1159" i="6"/>
  <c r="AM1159" i="6"/>
  <c r="AN1159" i="6"/>
  <c r="AO1159" i="6"/>
  <c r="AP1159" i="6"/>
  <c r="AQ1159" i="6"/>
  <c r="AR1159" i="6"/>
  <c r="AS1159" i="6"/>
  <c r="AJ1160" i="6"/>
  <c r="AK1160" i="6"/>
  <c r="AL1160" i="6"/>
  <c r="AM1160" i="6"/>
  <c r="AN1160" i="6"/>
  <c r="AO1160" i="6"/>
  <c r="AP1160" i="6"/>
  <c r="AQ1160" i="6"/>
  <c r="AR1160" i="6"/>
  <c r="AS1160" i="6"/>
  <c r="AJ1161" i="6"/>
  <c r="AK1161" i="6"/>
  <c r="AL1161" i="6"/>
  <c r="AM1161" i="6"/>
  <c r="AN1161" i="6"/>
  <c r="AO1161" i="6"/>
  <c r="AP1161" i="6"/>
  <c r="AQ1161" i="6"/>
  <c r="AR1161" i="6"/>
  <c r="AS1161" i="6"/>
  <c r="AJ1162" i="6"/>
  <c r="AK1162" i="6"/>
  <c r="AL1162" i="6"/>
  <c r="AM1162" i="6"/>
  <c r="AN1162" i="6"/>
  <c r="AO1162" i="6"/>
  <c r="AP1162" i="6"/>
  <c r="AQ1162" i="6"/>
  <c r="AR1162" i="6"/>
  <c r="AS1162" i="6"/>
  <c r="AJ1163" i="6"/>
  <c r="AK1163" i="6"/>
  <c r="AL1163" i="6"/>
  <c r="AM1163" i="6"/>
  <c r="AN1163" i="6"/>
  <c r="AO1163" i="6"/>
  <c r="AP1163" i="6"/>
  <c r="AQ1163" i="6"/>
  <c r="AR1163" i="6"/>
  <c r="AS1163" i="6"/>
  <c r="AJ1164" i="6"/>
  <c r="AK1164" i="6"/>
  <c r="AL1164" i="6"/>
  <c r="AM1164" i="6"/>
  <c r="AN1164" i="6"/>
  <c r="AO1164" i="6"/>
  <c r="AP1164" i="6"/>
  <c r="AQ1164" i="6"/>
  <c r="AR1164" i="6"/>
  <c r="AS1164" i="6"/>
  <c r="AJ1165" i="6"/>
  <c r="AK1165" i="6"/>
  <c r="AL1165" i="6"/>
  <c r="AM1165" i="6"/>
  <c r="AN1165" i="6"/>
  <c r="AO1165" i="6"/>
  <c r="AP1165" i="6"/>
  <c r="AQ1165" i="6"/>
  <c r="AR1165" i="6"/>
  <c r="AS1165" i="6"/>
  <c r="AJ1166" i="6"/>
  <c r="AK1166" i="6"/>
  <c r="AL1166" i="6"/>
  <c r="AM1166" i="6"/>
  <c r="AN1166" i="6"/>
  <c r="AO1166" i="6"/>
  <c r="AP1166" i="6"/>
  <c r="AQ1166" i="6"/>
  <c r="AR1166" i="6"/>
  <c r="AS1166" i="6"/>
  <c r="AJ1167" i="6"/>
  <c r="AK1167" i="6"/>
  <c r="AL1167" i="6"/>
  <c r="AM1167" i="6"/>
  <c r="AN1167" i="6"/>
  <c r="AO1167" i="6"/>
  <c r="AP1167" i="6"/>
  <c r="AQ1167" i="6"/>
  <c r="AR1167" i="6"/>
  <c r="AS1167" i="6"/>
  <c r="AJ1168" i="6"/>
  <c r="AK1168" i="6"/>
  <c r="AL1168" i="6"/>
  <c r="AM1168" i="6"/>
  <c r="AN1168" i="6"/>
  <c r="AO1168" i="6"/>
  <c r="AP1168" i="6"/>
  <c r="AQ1168" i="6"/>
  <c r="AR1168" i="6"/>
  <c r="AS1168" i="6"/>
  <c r="AJ1169" i="6"/>
  <c r="AK1169" i="6"/>
  <c r="AL1169" i="6"/>
  <c r="AM1169" i="6"/>
  <c r="AN1169" i="6"/>
  <c r="AO1169" i="6"/>
  <c r="AP1169" i="6"/>
  <c r="AQ1169" i="6"/>
  <c r="AR1169" i="6"/>
  <c r="AS1169" i="6"/>
  <c r="AJ1170" i="6"/>
  <c r="AK1170" i="6"/>
  <c r="AL1170" i="6"/>
  <c r="AM1170" i="6"/>
  <c r="AN1170" i="6"/>
  <c r="AO1170" i="6"/>
  <c r="AP1170" i="6"/>
  <c r="AQ1170" i="6"/>
  <c r="AR1170" i="6"/>
  <c r="AS1170" i="6"/>
  <c r="AJ1171" i="6"/>
  <c r="AK1171" i="6"/>
  <c r="AL1171" i="6"/>
  <c r="AM1171" i="6"/>
  <c r="AN1171" i="6"/>
  <c r="AO1171" i="6"/>
  <c r="AP1171" i="6"/>
  <c r="AQ1171" i="6"/>
  <c r="AR1171" i="6"/>
  <c r="AS1171" i="6"/>
  <c r="AJ1172" i="6"/>
  <c r="AK1172" i="6"/>
  <c r="AL1172" i="6"/>
  <c r="AM1172" i="6"/>
  <c r="AN1172" i="6"/>
  <c r="AO1172" i="6"/>
  <c r="AP1172" i="6"/>
  <c r="AQ1172" i="6"/>
  <c r="AR1172" i="6"/>
  <c r="AS1172" i="6"/>
  <c r="AJ1173" i="6"/>
  <c r="AK1173" i="6"/>
  <c r="AL1173" i="6"/>
  <c r="AM1173" i="6"/>
  <c r="AN1173" i="6"/>
  <c r="AO1173" i="6"/>
  <c r="AP1173" i="6"/>
  <c r="AQ1173" i="6"/>
  <c r="AR1173" i="6"/>
  <c r="AS1173" i="6"/>
  <c r="AJ1174" i="6"/>
  <c r="AK1174" i="6"/>
  <c r="AL1174" i="6"/>
  <c r="AM1174" i="6"/>
  <c r="AN1174" i="6"/>
  <c r="AO1174" i="6"/>
  <c r="AP1174" i="6"/>
  <c r="AQ1174" i="6"/>
  <c r="AR1174" i="6"/>
  <c r="AS1174" i="6"/>
  <c r="AJ1175" i="6"/>
  <c r="AK1175" i="6"/>
  <c r="AL1175" i="6"/>
  <c r="AM1175" i="6"/>
  <c r="AN1175" i="6"/>
  <c r="AO1175" i="6"/>
  <c r="AP1175" i="6"/>
  <c r="AQ1175" i="6"/>
  <c r="AR1175" i="6"/>
  <c r="AS1175" i="6"/>
  <c r="AJ1176" i="6"/>
  <c r="AK1176" i="6"/>
  <c r="AL1176" i="6"/>
  <c r="AM1176" i="6"/>
  <c r="AN1176" i="6"/>
  <c r="AO1176" i="6"/>
  <c r="AP1176" i="6"/>
  <c r="AQ1176" i="6"/>
  <c r="AR1176" i="6"/>
  <c r="AS1176" i="6"/>
  <c r="AJ1177" i="6"/>
  <c r="AK1177" i="6"/>
  <c r="AL1177" i="6"/>
  <c r="AM1177" i="6"/>
  <c r="AN1177" i="6"/>
  <c r="AO1177" i="6"/>
  <c r="AP1177" i="6"/>
  <c r="AQ1177" i="6"/>
  <c r="AR1177" i="6"/>
  <c r="AS1177" i="6"/>
  <c r="AJ1178" i="6"/>
  <c r="AK1178" i="6"/>
  <c r="AL1178" i="6"/>
  <c r="AM1178" i="6"/>
  <c r="AN1178" i="6"/>
  <c r="AO1178" i="6"/>
  <c r="AP1178" i="6"/>
  <c r="AQ1178" i="6"/>
  <c r="AR1178" i="6"/>
  <c r="AS1178" i="6"/>
  <c r="AJ1179" i="6"/>
  <c r="AK1179" i="6"/>
  <c r="AL1179" i="6"/>
  <c r="AM1179" i="6"/>
  <c r="AN1179" i="6"/>
  <c r="AO1179" i="6"/>
  <c r="AP1179" i="6"/>
  <c r="AQ1179" i="6"/>
  <c r="AR1179" i="6"/>
  <c r="AS1179" i="6"/>
  <c r="AJ1180" i="6"/>
  <c r="AK1180" i="6"/>
  <c r="AL1180" i="6"/>
  <c r="AM1180" i="6"/>
  <c r="AN1180" i="6"/>
  <c r="AO1180" i="6"/>
  <c r="AP1180" i="6"/>
  <c r="AQ1180" i="6"/>
  <c r="AR1180" i="6"/>
  <c r="AS1180" i="6"/>
  <c r="AJ1181" i="6"/>
  <c r="AK1181" i="6"/>
  <c r="AL1181" i="6"/>
  <c r="AM1181" i="6"/>
  <c r="AN1181" i="6"/>
  <c r="AO1181" i="6"/>
  <c r="AP1181" i="6"/>
  <c r="AQ1181" i="6"/>
  <c r="AR1181" i="6"/>
  <c r="AS1181" i="6"/>
  <c r="AJ1182" i="6"/>
  <c r="AK1182" i="6"/>
  <c r="AL1182" i="6"/>
  <c r="AM1182" i="6"/>
  <c r="AN1182" i="6"/>
  <c r="AO1182" i="6"/>
  <c r="AP1182" i="6"/>
  <c r="AQ1182" i="6"/>
  <c r="AR1182" i="6"/>
  <c r="AS1182" i="6"/>
  <c r="AJ1183" i="6"/>
  <c r="AK1183" i="6"/>
  <c r="AL1183" i="6"/>
  <c r="AM1183" i="6"/>
  <c r="AN1183" i="6"/>
  <c r="AO1183" i="6"/>
  <c r="AP1183" i="6"/>
  <c r="AQ1183" i="6"/>
  <c r="AR1183" i="6"/>
  <c r="AS1183" i="6"/>
  <c r="AJ1184" i="6"/>
  <c r="AK1184" i="6"/>
  <c r="AL1184" i="6"/>
  <c r="AM1184" i="6"/>
  <c r="AN1184" i="6"/>
  <c r="AO1184" i="6"/>
  <c r="AP1184" i="6"/>
  <c r="AQ1184" i="6"/>
  <c r="AR1184" i="6"/>
  <c r="AS1184" i="6"/>
  <c r="AJ1185" i="6"/>
  <c r="AK1185" i="6"/>
  <c r="AL1185" i="6"/>
  <c r="AM1185" i="6"/>
  <c r="AN1185" i="6"/>
  <c r="AO1185" i="6"/>
  <c r="AP1185" i="6"/>
  <c r="AQ1185" i="6"/>
  <c r="AR1185" i="6"/>
  <c r="AS1185" i="6"/>
  <c r="AJ1186" i="6"/>
  <c r="AK1186" i="6"/>
  <c r="AL1186" i="6"/>
  <c r="AM1186" i="6"/>
  <c r="AN1186" i="6"/>
  <c r="AO1186" i="6"/>
  <c r="AP1186" i="6"/>
  <c r="AQ1186" i="6"/>
  <c r="AR1186" i="6"/>
  <c r="AS1186" i="6"/>
  <c r="AJ1187" i="6"/>
  <c r="AK1187" i="6"/>
  <c r="AL1187" i="6"/>
  <c r="AM1187" i="6"/>
  <c r="AN1187" i="6"/>
  <c r="AO1187" i="6"/>
  <c r="AP1187" i="6"/>
  <c r="AQ1187" i="6"/>
  <c r="AR1187" i="6"/>
  <c r="AS1187" i="6"/>
  <c r="AJ1188" i="6"/>
  <c r="AK1188" i="6"/>
  <c r="AL1188" i="6"/>
  <c r="AM1188" i="6"/>
  <c r="AN1188" i="6"/>
  <c r="AO1188" i="6"/>
  <c r="AP1188" i="6"/>
  <c r="AQ1188" i="6"/>
  <c r="AR1188" i="6"/>
  <c r="AS1188" i="6"/>
  <c r="AJ1189" i="6"/>
  <c r="AK1189" i="6"/>
  <c r="AL1189" i="6"/>
  <c r="AM1189" i="6"/>
  <c r="AN1189" i="6"/>
  <c r="AO1189" i="6"/>
  <c r="AP1189" i="6"/>
  <c r="AQ1189" i="6"/>
  <c r="AR1189" i="6"/>
  <c r="AS1189" i="6"/>
  <c r="AJ1190" i="6"/>
  <c r="AK1190" i="6"/>
  <c r="AL1190" i="6"/>
  <c r="AM1190" i="6"/>
  <c r="AN1190" i="6"/>
  <c r="AO1190" i="6"/>
  <c r="AP1190" i="6"/>
  <c r="AQ1190" i="6"/>
  <c r="AR1190" i="6"/>
  <c r="AS1190" i="6"/>
  <c r="AJ1191" i="6"/>
  <c r="AK1191" i="6"/>
  <c r="AL1191" i="6"/>
  <c r="AM1191" i="6"/>
  <c r="AN1191" i="6"/>
  <c r="AO1191" i="6"/>
  <c r="AP1191" i="6"/>
  <c r="AQ1191" i="6"/>
  <c r="AR1191" i="6"/>
  <c r="AS1191" i="6"/>
  <c r="AJ1192" i="6"/>
  <c r="AK1192" i="6"/>
  <c r="AL1192" i="6"/>
  <c r="AM1192" i="6"/>
  <c r="AN1192" i="6"/>
  <c r="AO1192" i="6"/>
  <c r="AP1192" i="6"/>
  <c r="AQ1192" i="6"/>
  <c r="AR1192" i="6"/>
  <c r="AS1192" i="6"/>
  <c r="AJ1193" i="6"/>
  <c r="AK1193" i="6"/>
  <c r="AL1193" i="6"/>
  <c r="AM1193" i="6"/>
  <c r="AN1193" i="6"/>
  <c r="AO1193" i="6"/>
  <c r="AP1193" i="6"/>
  <c r="AQ1193" i="6"/>
  <c r="AR1193" i="6"/>
  <c r="AS1193" i="6"/>
  <c r="AJ1194" i="6"/>
  <c r="AK1194" i="6"/>
  <c r="AL1194" i="6"/>
  <c r="AM1194" i="6"/>
  <c r="AN1194" i="6"/>
  <c r="AO1194" i="6"/>
  <c r="AP1194" i="6"/>
  <c r="AQ1194" i="6"/>
  <c r="AR1194" i="6"/>
  <c r="AS1194" i="6"/>
  <c r="AJ1195" i="6"/>
  <c r="AK1195" i="6"/>
  <c r="AL1195" i="6"/>
  <c r="AM1195" i="6"/>
  <c r="AN1195" i="6"/>
  <c r="AO1195" i="6"/>
  <c r="AP1195" i="6"/>
  <c r="AQ1195" i="6"/>
  <c r="AR1195" i="6"/>
  <c r="AS1195" i="6"/>
  <c r="AJ1196" i="6"/>
  <c r="AK1196" i="6"/>
  <c r="AL1196" i="6"/>
  <c r="AM1196" i="6"/>
  <c r="AN1196" i="6"/>
  <c r="AO1196" i="6"/>
  <c r="AP1196" i="6"/>
  <c r="AQ1196" i="6"/>
  <c r="AR1196" i="6"/>
  <c r="AS1196" i="6"/>
  <c r="AJ1197" i="6"/>
  <c r="AK1197" i="6"/>
  <c r="AL1197" i="6"/>
  <c r="AM1197" i="6"/>
  <c r="AN1197" i="6"/>
  <c r="AO1197" i="6"/>
  <c r="AP1197" i="6"/>
  <c r="AQ1197" i="6"/>
  <c r="AR1197" i="6"/>
  <c r="AS1197" i="6"/>
  <c r="AJ1198" i="6"/>
  <c r="AK1198" i="6"/>
  <c r="AL1198" i="6"/>
  <c r="AM1198" i="6"/>
  <c r="AN1198" i="6"/>
  <c r="AO1198" i="6"/>
  <c r="AP1198" i="6"/>
  <c r="AQ1198" i="6"/>
  <c r="AR1198" i="6"/>
  <c r="AS1198" i="6"/>
  <c r="AJ1199" i="6"/>
  <c r="AK1199" i="6"/>
  <c r="AL1199" i="6"/>
  <c r="AM1199" i="6"/>
  <c r="AN1199" i="6"/>
  <c r="AO1199" i="6"/>
  <c r="AP1199" i="6"/>
  <c r="AQ1199" i="6"/>
  <c r="AR1199" i="6"/>
  <c r="AS1199" i="6"/>
  <c r="AJ1200" i="6"/>
  <c r="AK1200" i="6"/>
  <c r="AL1200" i="6"/>
  <c r="AM1200" i="6"/>
  <c r="AN1200" i="6"/>
  <c r="AO1200" i="6"/>
  <c r="AP1200" i="6"/>
  <c r="AQ1200" i="6"/>
  <c r="AR1200" i="6"/>
  <c r="AS1200" i="6"/>
  <c r="AJ1201" i="6"/>
  <c r="AK1201" i="6"/>
  <c r="AL1201" i="6"/>
  <c r="AM1201" i="6"/>
  <c r="AN1201" i="6"/>
  <c r="AO1201" i="6"/>
  <c r="AP1201" i="6"/>
  <c r="AQ1201" i="6"/>
  <c r="AR1201" i="6"/>
  <c r="AS1201" i="6"/>
  <c r="AJ1202" i="6"/>
  <c r="AK1202" i="6"/>
  <c r="AL1202" i="6"/>
  <c r="AM1202" i="6"/>
  <c r="AN1202" i="6"/>
  <c r="AO1202" i="6"/>
  <c r="AP1202" i="6"/>
  <c r="AQ1202" i="6"/>
  <c r="AR1202" i="6"/>
  <c r="AS1202" i="6"/>
  <c r="AJ1203" i="6"/>
  <c r="AK1203" i="6"/>
  <c r="AL1203" i="6"/>
  <c r="AM1203" i="6"/>
  <c r="AN1203" i="6"/>
  <c r="AO1203" i="6"/>
  <c r="AP1203" i="6"/>
  <c r="AQ1203" i="6"/>
  <c r="AR1203" i="6"/>
  <c r="AS1203" i="6"/>
  <c r="AJ1204" i="6"/>
  <c r="AK1204" i="6"/>
  <c r="AL1204" i="6"/>
  <c r="AM1204" i="6"/>
  <c r="AN1204" i="6"/>
  <c r="AO1204" i="6"/>
  <c r="AP1204" i="6"/>
  <c r="AQ1204" i="6"/>
  <c r="AR1204" i="6"/>
  <c r="AS1204" i="6"/>
  <c r="AJ1205" i="6"/>
  <c r="AK1205" i="6"/>
  <c r="AL1205" i="6"/>
  <c r="AM1205" i="6"/>
  <c r="AN1205" i="6"/>
  <c r="AO1205" i="6"/>
  <c r="AP1205" i="6"/>
  <c r="AQ1205" i="6"/>
  <c r="AR1205" i="6"/>
  <c r="AS1205" i="6"/>
  <c r="AJ1206" i="6"/>
  <c r="AK1206" i="6"/>
  <c r="AL1206" i="6"/>
  <c r="AM1206" i="6"/>
  <c r="AN1206" i="6"/>
  <c r="AO1206" i="6"/>
  <c r="AP1206" i="6"/>
  <c r="AQ1206" i="6"/>
  <c r="AR1206" i="6"/>
  <c r="AS1206" i="6"/>
  <c r="AJ1207" i="6"/>
  <c r="AK1207" i="6"/>
  <c r="AL1207" i="6"/>
  <c r="AM1207" i="6"/>
  <c r="AN1207" i="6"/>
  <c r="AO1207" i="6"/>
  <c r="AP1207" i="6"/>
  <c r="AQ1207" i="6"/>
  <c r="AR1207" i="6"/>
  <c r="AS1207" i="6"/>
  <c r="AJ1208" i="6"/>
  <c r="AK1208" i="6"/>
  <c r="AL1208" i="6"/>
  <c r="AM1208" i="6"/>
  <c r="AN1208" i="6"/>
  <c r="AO1208" i="6"/>
  <c r="AP1208" i="6"/>
  <c r="AQ1208" i="6"/>
  <c r="AR1208" i="6"/>
  <c r="AS1208" i="6"/>
  <c r="AJ1209" i="6"/>
  <c r="AK1209" i="6"/>
  <c r="AL1209" i="6"/>
  <c r="AM1209" i="6"/>
  <c r="AN1209" i="6"/>
  <c r="AO1209" i="6"/>
  <c r="AP1209" i="6"/>
  <c r="AQ1209" i="6"/>
  <c r="AR1209" i="6"/>
  <c r="AS1209" i="6"/>
  <c r="AJ1210" i="6"/>
  <c r="AK1210" i="6"/>
  <c r="AL1210" i="6"/>
  <c r="AM1210" i="6"/>
  <c r="AN1210" i="6"/>
  <c r="AO1210" i="6"/>
  <c r="AP1210" i="6"/>
  <c r="AQ1210" i="6"/>
  <c r="AR1210" i="6"/>
  <c r="AS1210" i="6"/>
  <c r="AJ1211" i="6"/>
  <c r="AK1211" i="6"/>
  <c r="AL1211" i="6"/>
  <c r="AM1211" i="6"/>
  <c r="AN1211" i="6"/>
  <c r="AO1211" i="6"/>
  <c r="AP1211" i="6"/>
  <c r="AQ1211" i="6"/>
  <c r="AR1211" i="6"/>
  <c r="AS1211" i="6"/>
  <c r="AJ1212" i="6"/>
  <c r="AK1212" i="6"/>
  <c r="AL1212" i="6"/>
  <c r="AM1212" i="6"/>
  <c r="AN1212" i="6"/>
  <c r="AO1212" i="6"/>
  <c r="AP1212" i="6"/>
  <c r="AQ1212" i="6"/>
  <c r="AR1212" i="6"/>
  <c r="AS1212" i="6"/>
  <c r="AJ1213" i="6"/>
  <c r="AK1213" i="6"/>
  <c r="AL1213" i="6"/>
  <c r="AM1213" i="6"/>
  <c r="AN1213" i="6"/>
  <c r="AO1213" i="6"/>
  <c r="AP1213" i="6"/>
  <c r="AQ1213" i="6"/>
  <c r="AR1213" i="6"/>
  <c r="AS1213" i="6"/>
  <c r="AJ1214" i="6"/>
  <c r="AK1214" i="6"/>
  <c r="AL1214" i="6"/>
  <c r="AM1214" i="6"/>
  <c r="AN1214" i="6"/>
  <c r="AO1214" i="6"/>
  <c r="AP1214" i="6"/>
  <c r="AQ1214" i="6"/>
  <c r="AR1214" i="6"/>
  <c r="AS1214" i="6"/>
  <c r="AJ1215" i="6"/>
  <c r="AK1215" i="6"/>
  <c r="AL1215" i="6"/>
  <c r="AM1215" i="6"/>
  <c r="AN1215" i="6"/>
  <c r="AO1215" i="6"/>
  <c r="AP1215" i="6"/>
  <c r="AQ1215" i="6"/>
  <c r="AR1215" i="6"/>
  <c r="AS1215" i="6"/>
  <c r="AJ1216" i="6"/>
  <c r="AK1216" i="6"/>
  <c r="AL1216" i="6"/>
  <c r="AM1216" i="6"/>
  <c r="AN1216" i="6"/>
  <c r="AO1216" i="6"/>
  <c r="AP1216" i="6"/>
  <c r="AQ1216" i="6"/>
  <c r="AR1216" i="6"/>
  <c r="AS1216" i="6"/>
  <c r="AJ1217" i="6"/>
  <c r="AK1217" i="6"/>
  <c r="AL1217" i="6"/>
  <c r="AM1217" i="6"/>
  <c r="AN1217" i="6"/>
  <c r="AO1217" i="6"/>
  <c r="AP1217" i="6"/>
  <c r="AQ1217" i="6"/>
  <c r="AR1217" i="6"/>
  <c r="AS1217" i="6"/>
  <c r="AJ1218" i="6"/>
  <c r="AK1218" i="6"/>
  <c r="AL1218" i="6"/>
  <c r="AM1218" i="6"/>
  <c r="AN1218" i="6"/>
  <c r="AO1218" i="6"/>
  <c r="AP1218" i="6"/>
  <c r="AQ1218" i="6"/>
  <c r="AR1218" i="6"/>
  <c r="AS1218" i="6"/>
  <c r="AJ1219" i="6"/>
  <c r="AK1219" i="6"/>
  <c r="AL1219" i="6"/>
  <c r="AM1219" i="6"/>
  <c r="AN1219" i="6"/>
  <c r="AO1219" i="6"/>
  <c r="AP1219" i="6"/>
  <c r="AQ1219" i="6"/>
  <c r="AR1219" i="6"/>
  <c r="AS1219" i="6"/>
  <c r="AJ1220" i="6"/>
  <c r="AK1220" i="6"/>
  <c r="AL1220" i="6"/>
  <c r="AM1220" i="6"/>
  <c r="AN1220" i="6"/>
  <c r="AO1220" i="6"/>
  <c r="AP1220" i="6"/>
  <c r="AQ1220" i="6"/>
  <c r="AR1220" i="6"/>
  <c r="AS1220" i="6"/>
  <c r="AJ1221" i="6"/>
  <c r="AK1221" i="6"/>
  <c r="AL1221" i="6"/>
  <c r="AM1221" i="6"/>
  <c r="AN1221" i="6"/>
  <c r="AO1221" i="6"/>
  <c r="AP1221" i="6"/>
  <c r="AQ1221" i="6"/>
  <c r="AR1221" i="6"/>
  <c r="AS1221" i="6"/>
  <c r="AJ1222" i="6"/>
  <c r="AK1222" i="6"/>
  <c r="AL1222" i="6"/>
  <c r="AM1222" i="6"/>
  <c r="AN1222" i="6"/>
  <c r="AO1222" i="6"/>
  <c r="AP1222" i="6"/>
  <c r="AQ1222" i="6"/>
  <c r="AR1222" i="6"/>
  <c r="AS1222" i="6"/>
  <c r="AJ1223" i="6"/>
  <c r="AK1223" i="6"/>
  <c r="AL1223" i="6"/>
  <c r="AM1223" i="6"/>
  <c r="AN1223" i="6"/>
  <c r="AO1223" i="6"/>
  <c r="AP1223" i="6"/>
  <c r="AQ1223" i="6"/>
  <c r="AR1223" i="6"/>
  <c r="AS1223" i="6"/>
  <c r="AJ1224" i="6"/>
  <c r="AK1224" i="6"/>
  <c r="AL1224" i="6"/>
  <c r="AM1224" i="6"/>
  <c r="AN1224" i="6"/>
  <c r="AO1224" i="6"/>
  <c r="AP1224" i="6"/>
  <c r="AQ1224" i="6"/>
  <c r="AR1224" i="6"/>
  <c r="AS1224" i="6"/>
  <c r="AJ1225" i="6"/>
  <c r="AK1225" i="6"/>
  <c r="AL1225" i="6"/>
  <c r="AM1225" i="6"/>
  <c r="AN1225" i="6"/>
  <c r="AO1225" i="6"/>
  <c r="AP1225" i="6"/>
  <c r="AQ1225" i="6"/>
  <c r="AR1225" i="6"/>
  <c r="AS1225" i="6"/>
  <c r="AJ1226" i="6"/>
  <c r="AK1226" i="6"/>
  <c r="AL1226" i="6"/>
  <c r="AM1226" i="6"/>
  <c r="AN1226" i="6"/>
  <c r="AO1226" i="6"/>
  <c r="AP1226" i="6"/>
  <c r="AQ1226" i="6"/>
  <c r="AR1226" i="6"/>
  <c r="AS1226" i="6"/>
  <c r="AJ1227" i="6"/>
  <c r="AK1227" i="6"/>
  <c r="AL1227" i="6"/>
  <c r="AM1227" i="6"/>
  <c r="AN1227" i="6"/>
  <c r="AO1227" i="6"/>
  <c r="AP1227" i="6"/>
  <c r="AQ1227" i="6"/>
  <c r="AR1227" i="6"/>
  <c r="AS1227" i="6"/>
  <c r="AJ1228" i="6"/>
  <c r="AK1228" i="6"/>
  <c r="AL1228" i="6"/>
  <c r="AM1228" i="6"/>
  <c r="AN1228" i="6"/>
  <c r="AO1228" i="6"/>
  <c r="AP1228" i="6"/>
  <c r="AQ1228" i="6"/>
  <c r="AR1228" i="6"/>
  <c r="AS1228" i="6"/>
  <c r="AJ1229" i="6"/>
  <c r="AK1229" i="6"/>
  <c r="AL1229" i="6"/>
  <c r="AM1229" i="6"/>
  <c r="AN1229" i="6"/>
  <c r="AO1229" i="6"/>
  <c r="AP1229" i="6"/>
  <c r="AQ1229" i="6"/>
  <c r="AR1229" i="6"/>
  <c r="AS1229" i="6"/>
  <c r="AJ1230" i="6"/>
  <c r="AK1230" i="6"/>
  <c r="AL1230" i="6"/>
  <c r="AM1230" i="6"/>
  <c r="AN1230" i="6"/>
  <c r="AO1230" i="6"/>
  <c r="AP1230" i="6"/>
  <c r="AQ1230" i="6"/>
  <c r="AR1230" i="6"/>
  <c r="AS1230" i="6"/>
  <c r="AJ1231" i="6"/>
  <c r="AK1231" i="6"/>
  <c r="AL1231" i="6"/>
  <c r="AM1231" i="6"/>
  <c r="AN1231" i="6"/>
  <c r="AO1231" i="6"/>
  <c r="AP1231" i="6"/>
  <c r="AQ1231" i="6"/>
  <c r="AR1231" i="6"/>
  <c r="AS1231" i="6"/>
  <c r="AJ1232" i="6"/>
  <c r="AK1232" i="6"/>
  <c r="AL1232" i="6"/>
  <c r="AM1232" i="6"/>
  <c r="AN1232" i="6"/>
  <c r="AO1232" i="6"/>
  <c r="AP1232" i="6"/>
  <c r="AQ1232" i="6"/>
  <c r="AR1232" i="6"/>
  <c r="AS1232" i="6"/>
  <c r="AJ1233" i="6"/>
  <c r="AK1233" i="6"/>
  <c r="AL1233" i="6"/>
  <c r="AM1233" i="6"/>
  <c r="AN1233" i="6"/>
  <c r="AO1233" i="6"/>
  <c r="AP1233" i="6"/>
  <c r="AQ1233" i="6"/>
  <c r="AR1233" i="6"/>
  <c r="AS1233" i="6"/>
  <c r="AJ1234" i="6"/>
  <c r="AK1234" i="6"/>
  <c r="AL1234" i="6"/>
  <c r="AM1234" i="6"/>
  <c r="AN1234" i="6"/>
  <c r="AO1234" i="6"/>
  <c r="AP1234" i="6"/>
  <c r="AQ1234" i="6"/>
  <c r="AR1234" i="6"/>
  <c r="AS1234" i="6"/>
  <c r="AJ1235" i="6"/>
  <c r="AK1235" i="6"/>
  <c r="AL1235" i="6"/>
  <c r="AM1235" i="6"/>
  <c r="AN1235" i="6"/>
  <c r="AO1235" i="6"/>
  <c r="AP1235" i="6"/>
  <c r="AQ1235" i="6"/>
  <c r="AR1235" i="6"/>
  <c r="AS1235" i="6"/>
  <c r="AJ1236" i="6"/>
  <c r="AK1236" i="6"/>
  <c r="AL1236" i="6"/>
  <c r="AM1236" i="6"/>
  <c r="AN1236" i="6"/>
  <c r="AO1236" i="6"/>
  <c r="AP1236" i="6"/>
  <c r="AQ1236" i="6"/>
  <c r="AR1236" i="6"/>
  <c r="AS1236" i="6"/>
  <c r="AJ1237" i="6"/>
  <c r="AK1237" i="6"/>
  <c r="AL1237" i="6"/>
  <c r="AM1237" i="6"/>
  <c r="AN1237" i="6"/>
  <c r="AO1237" i="6"/>
  <c r="AP1237" i="6"/>
  <c r="AQ1237" i="6"/>
  <c r="AR1237" i="6"/>
  <c r="AS1237" i="6"/>
  <c r="AJ1238" i="6"/>
  <c r="AK1238" i="6"/>
  <c r="AL1238" i="6"/>
  <c r="AM1238" i="6"/>
  <c r="AN1238" i="6"/>
  <c r="AO1238" i="6"/>
  <c r="AP1238" i="6"/>
  <c r="AQ1238" i="6"/>
  <c r="AR1238" i="6"/>
  <c r="AS1238" i="6"/>
  <c r="AJ1239" i="6"/>
  <c r="AK1239" i="6"/>
  <c r="AL1239" i="6"/>
  <c r="AM1239" i="6"/>
  <c r="AN1239" i="6"/>
  <c r="AO1239" i="6"/>
  <c r="AP1239" i="6"/>
  <c r="AQ1239" i="6"/>
  <c r="AR1239" i="6"/>
  <c r="AS1239" i="6"/>
  <c r="AJ1240" i="6"/>
  <c r="AK1240" i="6"/>
  <c r="AL1240" i="6"/>
  <c r="AM1240" i="6"/>
  <c r="AN1240" i="6"/>
  <c r="AO1240" i="6"/>
  <c r="AP1240" i="6"/>
  <c r="AQ1240" i="6"/>
  <c r="AR1240" i="6"/>
  <c r="AS1240" i="6"/>
  <c r="AJ1241" i="6"/>
  <c r="AK1241" i="6"/>
  <c r="AL1241" i="6"/>
  <c r="AM1241" i="6"/>
  <c r="AN1241" i="6"/>
  <c r="AO1241" i="6"/>
  <c r="AP1241" i="6"/>
  <c r="AQ1241" i="6"/>
  <c r="AR1241" i="6"/>
  <c r="AS1241" i="6"/>
  <c r="AJ1242" i="6"/>
  <c r="AK1242" i="6"/>
  <c r="AL1242" i="6"/>
  <c r="AM1242" i="6"/>
  <c r="AN1242" i="6"/>
  <c r="AO1242" i="6"/>
  <c r="AP1242" i="6"/>
  <c r="AQ1242" i="6"/>
  <c r="AR1242" i="6"/>
  <c r="AS1242" i="6"/>
  <c r="AJ1243" i="6"/>
  <c r="AK1243" i="6"/>
  <c r="AL1243" i="6"/>
  <c r="AM1243" i="6"/>
  <c r="AN1243" i="6"/>
  <c r="AO1243" i="6"/>
  <c r="AP1243" i="6"/>
  <c r="AQ1243" i="6"/>
  <c r="AR1243" i="6"/>
  <c r="AS1243" i="6"/>
  <c r="AJ1244" i="6"/>
  <c r="AK1244" i="6"/>
  <c r="AL1244" i="6"/>
  <c r="AM1244" i="6"/>
  <c r="AN1244" i="6"/>
  <c r="AO1244" i="6"/>
  <c r="AP1244" i="6"/>
  <c r="AQ1244" i="6"/>
  <c r="AR1244" i="6"/>
  <c r="AS1244" i="6"/>
  <c r="AJ1245" i="6"/>
  <c r="AK1245" i="6"/>
  <c r="AL1245" i="6"/>
  <c r="AM1245" i="6"/>
  <c r="AN1245" i="6"/>
  <c r="AO1245" i="6"/>
  <c r="AP1245" i="6"/>
  <c r="AQ1245" i="6"/>
  <c r="AR1245" i="6"/>
  <c r="AS1245" i="6"/>
  <c r="AJ1246" i="6"/>
  <c r="AK1246" i="6"/>
  <c r="AL1246" i="6"/>
  <c r="AM1246" i="6"/>
  <c r="AN1246" i="6"/>
  <c r="AO1246" i="6"/>
  <c r="AP1246" i="6"/>
  <c r="AQ1246" i="6"/>
  <c r="AR1246" i="6"/>
  <c r="AS1246" i="6"/>
  <c r="AJ1247" i="6"/>
  <c r="AK1247" i="6"/>
  <c r="AL1247" i="6"/>
  <c r="AM1247" i="6"/>
  <c r="AN1247" i="6"/>
  <c r="AO1247" i="6"/>
  <c r="AP1247" i="6"/>
  <c r="AQ1247" i="6"/>
  <c r="AR1247" i="6"/>
  <c r="AS1247" i="6"/>
  <c r="AJ1248" i="6"/>
  <c r="AK1248" i="6"/>
  <c r="AL1248" i="6"/>
  <c r="AM1248" i="6"/>
  <c r="AN1248" i="6"/>
  <c r="AO1248" i="6"/>
  <c r="AP1248" i="6"/>
  <c r="AQ1248" i="6"/>
  <c r="AR1248" i="6"/>
  <c r="AS1248" i="6"/>
  <c r="AJ1249" i="6"/>
  <c r="AK1249" i="6"/>
  <c r="AL1249" i="6"/>
  <c r="AM1249" i="6"/>
  <c r="AN1249" i="6"/>
  <c r="AO1249" i="6"/>
  <c r="AP1249" i="6"/>
  <c r="AQ1249" i="6"/>
  <c r="AR1249" i="6"/>
  <c r="AS1249" i="6"/>
  <c r="AJ1250" i="6"/>
  <c r="AK1250" i="6"/>
  <c r="AL1250" i="6"/>
  <c r="AM1250" i="6"/>
  <c r="AN1250" i="6"/>
  <c r="AO1250" i="6"/>
  <c r="AP1250" i="6"/>
  <c r="AQ1250" i="6"/>
  <c r="AR1250" i="6"/>
  <c r="AS1250" i="6"/>
  <c r="AJ1251" i="6"/>
  <c r="AK1251" i="6"/>
  <c r="AL1251" i="6"/>
  <c r="AM1251" i="6"/>
  <c r="AN1251" i="6"/>
  <c r="AO1251" i="6"/>
  <c r="AP1251" i="6"/>
  <c r="AQ1251" i="6"/>
  <c r="AR1251" i="6"/>
  <c r="AS1251" i="6"/>
  <c r="AJ1252" i="6"/>
  <c r="AK1252" i="6"/>
  <c r="AL1252" i="6"/>
  <c r="AM1252" i="6"/>
  <c r="AN1252" i="6"/>
  <c r="AO1252" i="6"/>
  <c r="AP1252" i="6"/>
  <c r="AQ1252" i="6"/>
  <c r="AR1252" i="6"/>
  <c r="AS1252" i="6"/>
  <c r="AJ1253" i="6"/>
  <c r="AK1253" i="6"/>
  <c r="AL1253" i="6"/>
  <c r="AM1253" i="6"/>
  <c r="AN1253" i="6"/>
  <c r="AO1253" i="6"/>
  <c r="AP1253" i="6"/>
  <c r="AQ1253" i="6"/>
  <c r="AR1253" i="6"/>
  <c r="AS1253" i="6"/>
  <c r="AJ1254" i="6"/>
  <c r="AK1254" i="6"/>
  <c r="AL1254" i="6"/>
  <c r="AM1254" i="6"/>
  <c r="AN1254" i="6"/>
  <c r="AO1254" i="6"/>
  <c r="AP1254" i="6"/>
  <c r="AQ1254" i="6"/>
  <c r="AR1254" i="6"/>
  <c r="AS1254" i="6"/>
  <c r="AJ1255" i="6"/>
  <c r="AK1255" i="6"/>
  <c r="AL1255" i="6"/>
  <c r="AM1255" i="6"/>
  <c r="AN1255" i="6"/>
  <c r="AO1255" i="6"/>
  <c r="AP1255" i="6"/>
  <c r="AQ1255" i="6"/>
  <c r="AR1255" i="6"/>
  <c r="AS1255" i="6"/>
  <c r="AJ1256" i="6"/>
  <c r="AK1256" i="6"/>
  <c r="AL1256" i="6"/>
  <c r="AM1256" i="6"/>
  <c r="AN1256" i="6"/>
  <c r="AO1256" i="6"/>
  <c r="AP1256" i="6"/>
  <c r="AQ1256" i="6"/>
  <c r="AR1256" i="6"/>
  <c r="AS1256" i="6"/>
  <c r="AJ1257" i="6"/>
  <c r="AK1257" i="6"/>
  <c r="AL1257" i="6"/>
  <c r="AM1257" i="6"/>
  <c r="AN1257" i="6"/>
  <c r="AO1257" i="6"/>
  <c r="AP1257" i="6"/>
  <c r="AQ1257" i="6"/>
  <c r="AR1257" i="6"/>
  <c r="AS1257" i="6"/>
  <c r="AJ1258" i="6"/>
  <c r="AK1258" i="6"/>
  <c r="AL1258" i="6"/>
  <c r="AM1258" i="6"/>
  <c r="AN1258" i="6"/>
  <c r="AO1258" i="6"/>
  <c r="AP1258" i="6"/>
  <c r="AQ1258" i="6"/>
  <c r="AR1258" i="6"/>
  <c r="AS1258" i="6"/>
  <c r="AJ1259" i="6"/>
  <c r="AK1259" i="6"/>
  <c r="AL1259" i="6"/>
  <c r="AM1259" i="6"/>
  <c r="AN1259" i="6"/>
  <c r="AO1259" i="6"/>
  <c r="AP1259" i="6"/>
  <c r="AQ1259" i="6"/>
  <c r="AR1259" i="6"/>
  <c r="AS1259" i="6"/>
  <c r="AJ1260" i="6"/>
  <c r="AK1260" i="6"/>
  <c r="AL1260" i="6"/>
  <c r="AM1260" i="6"/>
  <c r="AN1260" i="6"/>
  <c r="AO1260" i="6"/>
  <c r="AP1260" i="6"/>
  <c r="AQ1260" i="6"/>
  <c r="AR1260" i="6"/>
  <c r="AS1260" i="6"/>
  <c r="AJ1261" i="6"/>
  <c r="AK1261" i="6"/>
  <c r="AL1261" i="6"/>
  <c r="AM1261" i="6"/>
  <c r="AN1261" i="6"/>
  <c r="AO1261" i="6"/>
  <c r="AP1261" i="6"/>
  <c r="AQ1261" i="6"/>
  <c r="AR1261" i="6"/>
  <c r="AS1261" i="6"/>
  <c r="AJ1262" i="6"/>
  <c r="AK1262" i="6"/>
  <c r="AL1262" i="6"/>
  <c r="AM1262" i="6"/>
  <c r="AN1262" i="6"/>
  <c r="AO1262" i="6"/>
  <c r="AP1262" i="6"/>
  <c r="AQ1262" i="6"/>
  <c r="AR1262" i="6"/>
  <c r="AS1262" i="6"/>
  <c r="AJ1263" i="6"/>
  <c r="AK1263" i="6"/>
  <c r="AL1263" i="6"/>
  <c r="AM1263" i="6"/>
  <c r="AN1263" i="6"/>
  <c r="AO1263" i="6"/>
  <c r="AP1263" i="6"/>
  <c r="AQ1263" i="6"/>
  <c r="AR1263" i="6"/>
  <c r="AS1263" i="6"/>
  <c r="AJ1264" i="6"/>
  <c r="AK1264" i="6"/>
  <c r="AL1264" i="6"/>
  <c r="AM1264" i="6"/>
  <c r="AN1264" i="6"/>
  <c r="AO1264" i="6"/>
  <c r="AP1264" i="6"/>
  <c r="AQ1264" i="6"/>
  <c r="AR1264" i="6"/>
  <c r="AS1264" i="6"/>
  <c r="AJ1265" i="6"/>
  <c r="AK1265" i="6"/>
  <c r="AL1265" i="6"/>
  <c r="AM1265" i="6"/>
  <c r="AN1265" i="6"/>
  <c r="AO1265" i="6"/>
  <c r="AP1265" i="6"/>
  <c r="AQ1265" i="6"/>
  <c r="AR1265" i="6"/>
  <c r="AS1265" i="6"/>
  <c r="AJ1266" i="6"/>
  <c r="AK1266" i="6"/>
  <c r="AL1266" i="6"/>
  <c r="AM1266" i="6"/>
  <c r="AN1266" i="6"/>
  <c r="AO1266" i="6"/>
  <c r="AP1266" i="6"/>
  <c r="AQ1266" i="6"/>
  <c r="AR1266" i="6"/>
  <c r="AS1266" i="6"/>
  <c r="AJ1267" i="6"/>
  <c r="AK1267" i="6"/>
  <c r="AL1267" i="6"/>
  <c r="AM1267" i="6"/>
  <c r="AN1267" i="6"/>
  <c r="AO1267" i="6"/>
  <c r="AP1267" i="6"/>
  <c r="AQ1267" i="6"/>
  <c r="AR1267" i="6"/>
  <c r="AS1267" i="6"/>
  <c r="AJ1268" i="6"/>
  <c r="AK1268" i="6"/>
  <c r="AL1268" i="6"/>
  <c r="AM1268" i="6"/>
  <c r="AN1268" i="6"/>
  <c r="AO1268" i="6"/>
  <c r="AP1268" i="6"/>
  <c r="AQ1268" i="6"/>
  <c r="AR1268" i="6"/>
  <c r="AS1268" i="6"/>
  <c r="AJ1269" i="6"/>
  <c r="AK1269" i="6"/>
  <c r="AL1269" i="6"/>
  <c r="AM1269" i="6"/>
  <c r="AN1269" i="6"/>
  <c r="AO1269" i="6"/>
  <c r="AP1269" i="6"/>
  <c r="AQ1269" i="6"/>
  <c r="AR1269" i="6"/>
  <c r="AS1269" i="6"/>
  <c r="AJ1270" i="6"/>
  <c r="AK1270" i="6"/>
  <c r="AL1270" i="6"/>
  <c r="AM1270" i="6"/>
  <c r="AN1270" i="6"/>
  <c r="AO1270" i="6"/>
  <c r="AP1270" i="6"/>
  <c r="AQ1270" i="6"/>
  <c r="AR1270" i="6"/>
  <c r="AS1270" i="6"/>
  <c r="AJ1271" i="6"/>
  <c r="AK1271" i="6"/>
  <c r="AL1271" i="6"/>
  <c r="AM1271" i="6"/>
  <c r="AN1271" i="6"/>
  <c r="AO1271" i="6"/>
  <c r="AP1271" i="6"/>
  <c r="AQ1271" i="6"/>
  <c r="AR1271" i="6"/>
  <c r="AS1271" i="6"/>
  <c r="AJ1272" i="6"/>
  <c r="AK1272" i="6"/>
  <c r="AL1272" i="6"/>
  <c r="AM1272" i="6"/>
  <c r="AN1272" i="6"/>
  <c r="AO1272" i="6"/>
  <c r="AP1272" i="6"/>
  <c r="AQ1272" i="6"/>
  <c r="AR1272" i="6"/>
  <c r="AS1272" i="6"/>
  <c r="AJ1273" i="6"/>
  <c r="AK1273" i="6"/>
  <c r="AL1273" i="6"/>
  <c r="AM1273" i="6"/>
  <c r="AN1273" i="6"/>
  <c r="AO1273" i="6"/>
  <c r="AP1273" i="6"/>
  <c r="AQ1273" i="6"/>
  <c r="AR1273" i="6"/>
  <c r="AS1273" i="6"/>
  <c r="AJ1274" i="6"/>
  <c r="AK1274" i="6"/>
  <c r="AL1274" i="6"/>
  <c r="AM1274" i="6"/>
  <c r="AN1274" i="6"/>
  <c r="AO1274" i="6"/>
  <c r="AP1274" i="6"/>
  <c r="AQ1274" i="6"/>
  <c r="AR1274" i="6"/>
  <c r="AS1274" i="6"/>
  <c r="AJ1275" i="6"/>
  <c r="AK1275" i="6"/>
  <c r="AL1275" i="6"/>
  <c r="AM1275" i="6"/>
  <c r="AN1275" i="6"/>
  <c r="AO1275" i="6"/>
  <c r="AP1275" i="6"/>
  <c r="AQ1275" i="6"/>
  <c r="AR1275" i="6"/>
  <c r="AS1275" i="6"/>
  <c r="AJ1276" i="6"/>
  <c r="AK1276" i="6"/>
  <c r="AL1276" i="6"/>
  <c r="AM1276" i="6"/>
  <c r="AN1276" i="6"/>
  <c r="AO1276" i="6"/>
  <c r="AP1276" i="6"/>
  <c r="AQ1276" i="6"/>
  <c r="AR1276" i="6"/>
  <c r="AS1276" i="6"/>
  <c r="AJ1277" i="6"/>
  <c r="AK1277" i="6"/>
  <c r="AL1277" i="6"/>
  <c r="AM1277" i="6"/>
  <c r="AN1277" i="6"/>
  <c r="AO1277" i="6"/>
  <c r="AP1277" i="6"/>
  <c r="AQ1277" i="6"/>
  <c r="AR1277" i="6"/>
  <c r="AS1277" i="6"/>
  <c r="AJ1278" i="6"/>
  <c r="AK1278" i="6"/>
  <c r="AL1278" i="6"/>
  <c r="AM1278" i="6"/>
  <c r="AN1278" i="6"/>
  <c r="AO1278" i="6"/>
  <c r="AP1278" i="6"/>
  <c r="AQ1278" i="6"/>
  <c r="AR1278" i="6"/>
  <c r="AS1278" i="6"/>
  <c r="AJ1279" i="6"/>
  <c r="AK1279" i="6"/>
  <c r="AL1279" i="6"/>
  <c r="AM1279" i="6"/>
  <c r="AN1279" i="6"/>
  <c r="AO1279" i="6"/>
  <c r="AP1279" i="6"/>
  <c r="AQ1279" i="6"/>
  <c r="AR1279" i="6"/>
  <c r="AS1279" i="6"/>
  <c r="AJ1280" i="6"/>
  <c r="AK1280" i="6"/>
  <c r="AL1280" i="6"/>
  <c r="AM1280" i="6"/>
  <c r="AN1280" i="6"/>
  <c r="AO1280" i="6"/>
  <c r="AP1280" i="6"/>
  <c r="AQ1280" i="6"/>
  <c r="AR1280" i="6"/>
  <c r="AS1280" i="6"/>
  <c r="AJ1281" i="6"/>
  <c r="AK1281" i="6"/>
  <c r="AL1281" i="6"/>
  <c r="AM1281" i="6"/>
  <c r="AN1281" i="6"/>
  <c r="AO1281" i="6"/>
  <c r="AP1281" i="6"/>
  <c r="AQ1281" i="6"/>
  <c r="AR1281" i="6"/>
  <c r="AS1281" i="6"/>
  <c r="AJ1282" i="6"/>
  <c r="AK1282" i="6"/>
  <c r="AL1282" i="6"/>
  <c r="AM1282" i="6"/>
  <c r="AN1282" i="6"/>
  <c r="AO1282" i="6"/>
  <c r="AP1282" i="6"/>
  <c r="AQ1282" i="6"/>
  <c r="AR1282" i="6"/>
  <c r="AS1282" i="6"/>
  <c r="AJ1283" i="6"/>
  <c r="AK1283" i="6"/>
  <c r="AL1283" i="6"/>
  <c r="AM1283" i="6"/>
  <c r="AN1283" i="6"/>
  <c r="AO1283" i="6"/>
  <c r="AP1283" i="6"/>
  <c r="AQ1283" i="6"/>
  <c r="AR1283" i="6"/>
  <c r="AS1283" i="6"/>
  <c r="AJ1284" i="6"/>
  <c r="AK1284" i="6"/>
  <c r="AL1284" i="6"/>
  <c r="AM1284" i="6"/>
  <c r="AN1284" i="6"/>
  <c r="AO1284" i="6"/>
  <c r="AP1284" i="6"/>
  <c r="AQ1284" i="6"/>
  <c r="AR1284" i="6"/>
  <c r="AS1284" i="6"/>
  <c r="AJ1285" i="6"/>
  <c r="AK1285" i="6"/>
  <c r="AL1285" i="6"/>
  <c r="AM1285" i="6"/>
  <c r="AN1285" i="6"/>
  <c r="AO1285" i="6"/>
  <c r="AP1285" i="6"/>
  <c r="AQ1285" i="6"/>
  <c r="AR1285" i="6"/>
  <c r="AS1285" i="6"/>
  <c r="AJ1286" i="6"/>
  <c r="AK1286" i="6"/>
  <c r="AL1286" i="6"/>
  <c r="AM1286" i="6"/>
  <c r="AN1286" i="6"/>
  <c r="AO1286" i="6"/>
  <c r="AP1286" i="6"/>
  <c r="AQ1286" i="6"/>
  <c r="AR1286" i="6"/>
  <c r="AS1286" i="6"/>
  <c r="AJ1287" i="6"/>
  <c r="AK1287" i="6"/>
  <c r="AL1287" i="6"/>
  <c r="AM1287" i="6"/>
  <c r="AN1287" i="6"/>
  <c r="AO1287" i="6"/>
  <c r="AP1287" i="6"/>
  <c r="AQ1287" i="6"/>
  <c r="AR1287" i="6"/>
  <c r="AS1287" i="6"/>
  <c r="AJ1288" i="6"/>
  <c r="AK1288" i="6"/>
  <c r="AL1288" i="6"/>
  <c r="AM1288" i="6"/>
  <c r="AN1288" i="6"/>
  <c r="AO1288" i="6"/>
  <c r="AP1288" i="6"/>
  <c r="AQ1288" i="6"/>
  <c r="AR1288" i="6"/>
  <c r="AS1288" i="6"/>
  <c r="AJ1289" i="6"/>
  <c r="AK1289" i="6"/>
  <c r="AL1289" i="6"/>
  <c r="AM1289" i="6"/>
  <c r="AN1289" i="6"/>
  <c r="AO1289" i="6"/>
  <c r="AP1289" i="6"/>
  <c r="AQ1289" i="6"/>
  <c r="AR1289" i="6"/>
  <c r="AS1289" i="6"/>
  <c r="AJ1290" i="6"/>
  <c r="AK1290" i="6"/>
  <c r="AL1290" i="6"/>
  <c r="AM1290" i="6"/>
  <c r="AN1290" i="6"/>
  <c r="AO1290" i="6"/>
  <c r="AP1290" i="6"/>
  <c r="AQ1290" i="6"/>
  <c r="AR1290" i="6"/>
  <c r="AS1290" i="6"/>
  <c r="AJ1291" i="6"/>
  <c r="AK1291" i="6"/>
  <c r="AL1291" i="6"/>
  <c r="AM1291" i="6"/>
  <c r="AN1291" i="6"/>
  <c r="AO1291" i="6"/>
  <c r="AP1291" i="6"/>
  <c r="AQ1291" i="6"/>
  <c r="AR1291" i="6"/>
  <c r="AS1291" i="6"/>
  <c r="AJ1292" i="6"/>
  <c r="AK1292" i="6"/>
  <c r="AL1292" i="6"/>
  <c r="AM1292" i="6"/>
  <c r="AN1292" i="6"/>
  <c r="AO1292" i="6"/>
  <c r="AP1292" i="6"/>
  <c r="AQ1292" i="6"/>
  <c r="AR1292" i="6"/>
  <c r="AS1292" i="6"/>
  <c r="AJ1293" i="6"/>
  <c r="AK1293" i="6"/>
  <c r="AL1293" i="6"/>
  <c r="AM1293" i="6"/>
  <c r="AN1293" i="6"/>
  <c r="AO1293" i="6"/>
  <c r="AP1293" i="6"/>
  <c r="AQ1293" i="6"/>
  <c r="AR1293" i="6"/>
  <c r="AS1293" i="6"/>
  <c r="AJ1294" i="6"/>
  <c r="AK1294" i="6"/>
  <c r="AL1294" i="6"/>
  <c r="AM1294" i="6"/>
  <c r="AN1294" i="6"/>
  <c r="AO1294" i="6"/>
  <c r="AP1294" i="6"/>
  <c r="AQ1294" i="6"/>
  <c r="AR1294" i="6"/>
  <c r="AS1294" i="6"/>
  <c r="AJ1295" i="6"/>
  <c r="AK1295" i="6"/>
  <c r="AL1295" i="6"/>
  <c r="AM1295" i="6"/>
  <c r="AN1295" i="6"/>
  <c r="AO1295" i="6"/>
  <c r="AP1295" i="6"/>
  <c r="AQ1295" i="6"/>
  <c r="AR1295" i="6"/>
  <c r="AS1295" i="6"/>
  <c r="AJ1296" i="6"/>
  <c r="AK1296" i="6"/>
  <c r="AL1296" i="6"/>
  <c r="AM1296" i="6"/>
  <c r="AN1296" i="6"/>
  <c r="AO1296" i="6"/>
  <c r="AP1296" i="6"/>
  <c r="AQ1296" i="6"/>
  <c r="AR1296" i="6"/>
  <c r="AS1296" i="6"/>
  <c r="AJ1297" i="6"/>
  <c r="AK1297" i="6"/>
  <c r="AL1297" i="6"/>
  <c r="AM1297" i="6"/>
  <c r="AN1297" i="6"/>
  <c r="AO1297" i="6"/>
  <c r="AP1297" i="6"/>
  <c r="AQ1297" i="6"/>
  <c r="AR1297" i="6"/>
  <c r="AS1297" i="6"/>
  <c r="AJ1298" i="6"/>
  <c r="AK1298" i="6"/>
  <c r="AL1298" i="6"/>
  <c r="AM1298" i="6"/>
  <c r="AN1298" i="6"/>
  <c r="AO1298" i="6"/>
  <c r="AP1298" i="6"/>
  <c r="AQ1298" i="6"/>
  <c r="AR1298" i="6"/>
  <c r="AS1298" i="6"/>
  <c r="AJ1299" i="6"/>
  <c r="AK1299" i="6"/>
  <c r="AL1299" i="6"/>
  <c r="AM1299" i="6"/>
  <c r="AN1299" i="6"/>
  <c r="AO1299" i="6"/>
  <c r="AP1299" i="6"/>
  <c r="AQ1299" i="6"/>
  <c r="AR1299" i="6"/>
  <c r="AS1299" i="6"/>
  <c r="AJ1300" i="6"/>
  <c r="AK1300" i="6"/>
  <c r="AL1300" i="6"/>
  <c r="AM1300" i="6"/>
  <c r="AN1300" i="6"/>
  <c r="AO1300" i="6"/>
  <c r="AP1300" i="6"/>
  <c r="AQ1300" i="6"/>
  <c r="AR1300" i="6"/>
  <c r="AS1300" i="6"/>
  <c r="AJ1301" i="6"/>
  <c r="AK1301" i="6"/>
  <c r="AL1301" i="6"/>
  <c r="AM1301" i="6"/>
  <c r="AN1301" i="6"/>
  <c r="AO1301" i="6"/>
  <c r="AP1301" i="6"/>
  <c r="AQ1301" i="6"/>
  <c r="AR1301" i="6"/>
  <c r="AS1301" i="6"/>
  <c r="AJ1302" i="6"/>
  <c r="AK1302" i="6"/>
  <c r="AL1302" i="6"/>
  <c r="AM1302" i="6"/>
  <c r="AN1302" i="6"/>
  <c r="AO1302" i="6"/>
  <c r="AP1302" i="6"/>
  <c r="AQ1302" i="6"/>
  <c r="AR1302" i="6"/>
  <c r="AS1302" i="6"/>
  <c r="AJ1303" i="6"/>
  <c r="AK1303" i="6"/>
  <c r="AL1303" i="6"/>
  <c r="AM1303" i="6"/>
  <c r="AN1303" i="6"/>
  <c r="AO1303" i="6"/>
  <c r="AP1303" i="6"/>
  <c r="AQ1303" i="6"/>
  <c r="AR1303" i="6"/>
  <c r="AS1303" i="6"/>
  <c r="AJ1304" i="6"/>
  <c r="AK1304" i="6"/>
  <c r="AL1304" i="6"/>
  <c r="AM1304" i="6"/>
  <c r="AN1304" i="6"/>
  <c r="AO1304" i="6"/>
  <c r="AP1304" i="6"/>
  <c r="AQ1304" i="6"/>
  <c r="AR1304" i="6"/>
  <c r="AS1304" i="6"/>
  <c r="AJ1305" i="6"/>
  <c r="AK1305" i="6"/>
  <c r="AL1305" i="6"/>
  <c r="AM1305" i="6"/>
  <c r="AN1305" i="6"/>
  <c r="AO1305" i="6"/>
  <c r="AP1305" i="6"/>
  <c r="AQ1305" i="6"/>
  <c r="AR1305" i="6"/>
  <c r="AS1305" i="6"/>
  <c r="AJ1306" i="6"/>
  <c r="AK1306" i="6"/>
  <c r="AL1306" i="6"/>
  <c r="AM1306" i="6"/>
  <c r="AN1306" i="6"/>
  <c r="AO1306" i="6"/>
  <c r="AP1306" i="6"/>
  <c r="AQ1306" i="6"/>
  <c r="AR1306" i="6"/>
  <c r="AS1306" i="6"/>
  <c r="AJ1307" i="6"/>
  <c r="AK1307" i="6"/>
  <c r="AL1307" i="6"/>
  <c r="AM1307" i="6"/>
  <c r="AN1307" i="6"/>
  <c r="AO1307" i="6"/>
  <c r="AP1307" i="6"/>
  <c r="AQ1307" i="6"/>
  <c r="AR1307" i="6"/>
  <c r="AS1307" i="6"/>
  <c r="AJ1308" i="6"/>
  <c r="AK1308" i="6"/>
  <c r="AL1308" i="6"/>
  <c r="AM1308" i="6"/>
  <c r="AN1308" i="6"/>
  <c r="AO1308" i="6"/>
  <c r="AP1308" i="6"/>
  <c r="AQ1308" i="6"/>
  <c r="AR1308" i="6"/>
  <c r="AS1308" i="6"/>
  <c r="AJ1309" i="6"/>
  <c r="AK1309" i="6"/>
  <c r="AL1309" i="6"/>
  <c r="AM1309" i="6"/>
  <c r="AN1309" i="6"/>
  <c r="AO1309" i="6"/>
  <c r="AP1309" i="6"/>
  <c r="AQ1309" i="6"/>
  <c r="AR1309" i="6"/>
  <c r="AS1309" i="6"/>
  <c r="AJ1310" i="6"/>
  <c r="AK1310" i="6"/>
  <c r="AL1310" i="6"/>
  <c r="AM1310" i="6"/>
  <c r="AN1310" i="6"/>
  <c r="AO1310" i="6"/>
  <c r="AP1310" i="6"/>
  <c r="AQ1310" i="6"/>
  <c r="AR1310" i="6"/>
  <c r="AS1310" i="6"/>
  <c r="AJ1311" i="6"/>
  <c r="AK1311" i="6"/>
  <c r="AL1311" i="6"/>
  <c r="AM1311" i="6"/>
  <c r="AN1311" i="6"/>
  <c r="AO1311" i="6"/>
  <c r="AP1311" i="6"/>
  <c r="AQ1311" i="6"/>
  <c r="AR1311" i="6"/>
  <c r="AS1311" i="6"/>
  <c r="AJ1312" i="6"/>
  <c r="AK1312" i="6"/>
  <c r="AL1312" i="6"/>
  <c r="AM1312" i="6"/>
  <c r="AN1312" i="6"/>
  <c r="AO1312" i="6"/>
  <c r="AP1312" i="6"/>
  <c r="AQ1312" i="6"/>
  <c r="AR1312" i="6"/>
  <c r="AS1312" i="6"/>
  <c r="AJ1313" i="6"/>
  <c r="AK1313" i="6"/>
  <c r="AL1313" i="6"/>
  <c r="AM1313" i="6"/>
  <c r="AN1313" i="6"/>
  <c r="AO1313" i="6"/>
  <c r="AP1313" i="6"/>
  <c r="AQ1313" i="6"/>
  <c r="AR1313" i="6"/>
  <c r="AS1313" i="6"/>
  <c r="AJ1314" i="6"/>
  <c r="AK1314" i="6"/>
  <c r="AL1314" i="6"/>
  <c r="AM1314" i="6"/>
  <c r="AN1314" i="6"/>
  <c r="AO1314" i="6"/>
  <c r="AP1314" i="6"/>
  <c r="AQ1314" i="6"/>
  <c r="AR1314" i="6"/>
  <c r="AS1314" i="6"/>
  <c r="AJ1315" i="6"/>
  <c r="AK1315" i="6"/>
  <c r="AL1315" i="6"/>
  <c r="AM1315" i="6"/>
  <c r="AN1315" i="6"/>
  <c r="AO1315" i="6"/>
  <c r="AP1315" i="6"/>
  <c r="AQ1315" i="6"/>
  <c r="AR1315" i="6"/>
  <c r="AS1315" i="6"/>
  <c r="AJ1316" i="6"/>
  <c r="AK1316" i="6"/>
  <c r="AL1316" i="6"/>
  <c r="AM1316" i="6"/>
  <c r="AN1316" i="6"/>
  <c r="AO1316" i="6"/>
  <c r="AP1316" i="6"/>
  <c r="AQ1316" i="6"/>
  <c r="AR1316" i="6"/>
  <c r="AS1316" i="6"/>
  <c r="AJ1317" i="6"/>
  <c r="AK1317" i="6"/>
  <c r="AL1317" i="6"/>
  <c r="AM1317" i="6"/>
  <c r="AN1317" i="6"/>
  <c r="AO1317" i="6"/>
  <c r="AP1317" i="6"/>
  <c r="AQ1317" i="6"/>
  <c r="AR1317" i="6"/>
  <c r="AS1317" i="6"/>
  <c r="AJ1318" i="6"/>
  <c r="AK1318" i="6"/>
  <c r="AL1318" i="6"/>
  <c r="AM1318" i="6"/>
  <c r="AN1318" i="6"/>
  <c r="AO1318" i="6"/>
  <c r="AP1318" i="6"/>
  <c r="AQ1318" i="6"/>
  <c r="AR1318" i="6"/>
  <c r="AS1318" i="6"/>
  <c r="AJ1319" i="6"/>
  <c r="AK1319" i="6"/>
  <c r="AL1319" i="6"/>
  <c r="AM1319" i="6"/>
  <c r="AN1319" i="6"/>
  <c r="AO1319" i="6"/>
  <c r="AP1319" i="6"/>
  <c r="AQ1319" i="6"/>
  <c r="AR1319" i="6"/>
  <c r="AS1319" i="6"/>
  <c r="AJ1320" i="6"/>
  <c r="AK1320" i="6"/>
  <c r="AL1320" i="6"/>
  <c r="AM1320" i="6"/>
  <c r="AN1320" i="6"/>
  <c r="AO1320" i="6"/>
  <c r="AP1320" i="6"/>
  <c r="AQ1320" i="6"/>
  <c r="AR1320" i="6"/>
  <c r="AS1320" i="6"/>
  <c r="AJ1321" i="6"/>
  <c r="AK1321" i="6"/>
  <c r="AL1321" i="6"/>
  <c r="AM1321" i="6"/>
  <c r="AN1321" i="6"/>
  <c r="AO1321" i="6"/>
  <c r="AP1321" i="6"/>
  <c r="AQ1321" i="6"/>
  <c r="AR1321" i="6"/>
  <c r="AS1321" i="6"/>
  <c r="AJ1322" i="6"/>
  <c r="AK1322" i="6"/>
  <c r="AL1322" i="6"/>
  <c r="AM1322" i="6"/>
  <c r="AN1322" i="6"/>
  <c r="AO1322" i="6"/>
  <c r="AP1322" i="6"/>
  <c r="AQ1322" i="6"/>
  <c r="AR1322" i="6"/>
  <c r="AS1322" i="6"/>
  <c r="AJ1323" i="6"/>
  <c r="AK1323" i="6"/>
  <c r="AL1323" i="6"/>
  <c r="AM1323" i="6"/>
  <c r="AN1323" i="6"/>
  <c r="AO1323" i="6"/>
  <c r="AP1323" i="6"/>
  <c r="AQ1323" i="6"/>
  <c r="AR1323" i="6"/>
  <c r="AS1323" i="6"/>
  <c r="AJ1324" i="6"/>
  <c r="AK1324" i="6"/>
  <c r="AL1324" i="6"/>
  <c r="AM1324" i="6"/>
  <c r="AN1324" i="6"/>
  <c r="AO1324" i="6"/>
  <c r="AP1324" i="6"/>
  <c r="AQ1324" i="6"/>
  <c r="AR1324" i="6"/>
  <c r="AS1324" i="6"/>
  <c r="AJ1325" i="6"/>
  <c r="AK1325" i="6"/>
  <c r="AL1325" i="6"/>
  <c r="AM1325" i="6"/>
  <c r="AN1325" i="6"/>
  <c r="AO1325" i="6"/>
  <c r="AP1325" i="6"/>
  <c r="AQ1325" i="6"/>
  <c r="AR1325" i="6"/>
  <c r="AS1325" i="6"/>
  <c r="AJ1326" i="6"/>
  <c r="AK1326" i="6"/>
  <c r="AL1326" i="6"/>
  <c r="AM1326" i="6"/>
  <c r="AN1326" i="6"/>
  <c r="AO1326" i="6"/>
  <c r="AP1326" i="6"/>
  <c r="AQ1326" i="6"/>
  <c r="AR1326" i="6"/>
  <c r="AS1326" i="6"/>
  <c r="AJ1327" i="6"/>
  <c r="AK1327" i="6"/>
  <c r="AL1327" i="6"/>
  <c r="AM1327" i="6"/>
  <c r="AN1327" i="6"/>
  <c r="AO1327" i="6"/>
  <c r="AP1327" i="6"/>
  <c r="AQ1327" i="6"/>
  <c r="AR1327" i="6"/>
  <c r="AS1327" i="6"/>
  <c r="AJ1328" i="6"/>
  <c r="AK1328" i="6"/>
  <c r="AL1328" i="6"/>
  <c r="AM1328" i="6"/>
  <c r="AN1328" i="6"/>
  <c r="AO1328" i="6"/>
  <c r="AP1328" i="6"/>
  <c r="AQ1328" i="6"/>
  <c r="AR1328" i="6"/>
  <c r="AS1328" i="6"/>
  <c r="AJ1329" i="6"/>
  <c r="AK1329" i="6"/>
  <c r="AL1329" i="6"/>
  <c r="AM1329" i="6"/>
  <c r="AN1329" i="6"/>
  <c r="AO1329" i="6"/>
  <c r="AP1329" i="6"/>
  <c r="AQ1329" i="6"/>
  <c r="AR1329" i="6"/>
  <c r="AS1329" i="6"/>
  <c r="AJ1330" i="6"/>
  <c r="AK1330" i="6"/>
  <c r="AL1330" i="6"/>
  <c r="AM1330" i="6"/>
  <c r="AN1330" i="6"/>
  <c r="AO1330" i="6"/>
  <c r="AP1330" i="6"/>
  <c r="AQ1330" i="6"/>
  <c r="AR1330" i="6"/>
  <c r="AS1330" i="6"/>
  <c r="AJ1331" i="6"/>
  <c r="AK1331" i="6"/>
  <c r="AL1331" i="6"/>
  <c r="AM1331" i="6"/>
  <c r="AN1331" i="6"/>
  <c r="AO1331" i="6"/>
  <c r="AP1331" i="6"/>
  <c r="AQ1331" i="6"/>
  <c r="AR1331" i="6"/>
  <c r="AS1331" i="6"/>
  <c r="AJ1332" i="6"/>
  <c r="AK1332" i="6"/>
  <c r="AL1332" i="6"/>
  <c r="AM1332" i="6"/>
  <c r="AN1332" i="6"/>
  <c r="AO1332" i="6"/>
  <c r="AP1332" i="6"/>
  <c r="AQ1332" i="6"/>
  <c r="AR1332" i="6"/>
  <c r="AS1332" i="6"/>
  <c r="AJ1333" i="6"/>
  <c r="AK1333" i="6"/>
  <c r="AL1333" i="6"/>
  <c r="AM1333" i="6"/>
  <c r="AN1333" i="6"/>
  <c r="AO1333" i="6"/>
  <c r="AP1333" i="6"/>
  <c r="AQ1333" i="6"/>
  <c r="AR1333" i="6"/>
  <c r="AS1333" i="6"/>
  <c r="AJ1334" i="6"/>
  <c r="AK1334" i="6"/>
  <c r="AL1334" i="6"/>
  <c r="AM1334" i="6"/>
  <c r="AN1334" i="6"/>
  <c r="AO1334" i="6"/>
  <c r="AP1334" i="6"/>
  <c r="AQ1334" i="6"/>
  <c r="AR1334" i="6"/>
  <c r="AS1334" i="6"/>
  <c r="AJ1335" i="6"/>
  <c r="AK1335" i="6"/>
  <c r="AL1335" i="6"/>
  <c r="AM1335" i="6"/>
  <c r="AN1335" i="6"/>
  <c r="AO1335" i="6"/>
  <c r="AP1335" i="6"/>
  <c r="AQ1335" i="6"/>
  <c r="AR1335" i="6"/>
  <c r="AS1335" i="6"/>
  <c r="AJ1336" i="6"/>
  <c r="AK1336" i="6"/>
  <c r="AL1336" i="6"/>
  <c r="AM1336" i="6"/>
  <c r="AN1336" i="6"/>
  <c r="AO1336" i="6"/>
  <c r="AP1336" i="6"/>
  <c r="AQ1336" i="6"/>
  <c r="AR1336" i="6"/>
  <c r="AS1336" i="6"/>
  <c r="AJ1337" i="6"/>
  <c r="AK1337" i="6"/>
  <c r="AL1337" i="6"/>
  <c r="AM1337" i="6"/>
  <c r="AN1337" i="6"/>
  <c r="AO1337" i="6"/>
  <c r="AP1337" i="6"/>
  <c r="AQ1337" i="6"/>
  <c r="AR1337" i="6"/>
  <c r="AS1337" i="6"/>
  <c r="AJ1338" i="6"/>
  <c r="AK1338" i="6"/>
  <c r="AL1338" i="6"/>
  <c r="AM1338" i="6"/>
  <c r="AN1338" i="6"/>
  <c r="AO1338" i="6"/>
  <c r="AP1338" i="6"/>
  <c r="AQ1338" i="6"/>
  <c r="AR1338" i="6"/>
  <c r="AS1338" i="6"/>
  <c r="AJ1339" i="6"/>
  <c r="AK1339" i="6"/>
  <c r="AL1339" i="6"/>
  <c r="AM1339" i="6"/>
  <c r="AN1339" i="6"/>
  <c r="AO1339" i="6"/>
  <c r="AP1339" i="6"/>
  <c r="AQ1339" i="6"/>
  <c r="AR1339" i="6"/>
  <c r="AS1339" i="6"/>
  <c r="AJ1340" i="6"/>
  <c r="AK1340" i="6"/>
  <c r="AL1340" i="6"/>
  <c r="AM1340" i="6"/>
  <c r="AN1340" i="6"/>
  <c r="AO1340" i="6"/>
  <c r="AP1340" i="6"/>
  <c r="AQ1340" i="6"/>
  <c r="AR1340" i="6"/>
  <c r="AS1340" i="6"/>
  <c r="AJ1341" i="6"/>
  <c r="AK1341" i="6"/>
  <c r="AL1341" i="6"/>
  <c r="AM1341" i="6"/>
  <c r="AN1341" i="6"/>
  <c r="AO1341" i="6"/>
  <c r="AP1341" i="6"/>
  <c r="AQ1341" i="6"/>
  <c r="AR1341" i="6"/>
  <c r="AS1341" i="6"/>
  <c r="AJ1342" i="6"/>
  <c r="AK1342" i="6"/>
  <c r="AL1342" i="6"/>
  <c r="AM1342" i="6"/>
  <c r="AN1342" i="6"/>
  <c r="AO1342" i="6"/>
  <c r="AP1342" i="6"/>
  <c r="AQ1342" i="6"/>
  <c r="AR1342" i="6"/>
  <c r="AS1342" i="6"/>
  <c r="AJ1343" i="6"/>
  <c r="AK1343" i="6"/>
  <c r="AL1343" i="6"/>
  <c r="AM1343" i="6"/>
  <c r="AN1343" i="6"/>
  <c r="AO1343" i="6"/>
  <c r="AP1343" i="6"/>
  <c r="AQ1343" i="6"/>
  <c r="AR1343" i="6"/>
  <c r="AS1343" i="6"/>
  <c r="AJ1344" i="6"/>
  <c r="AK1344" i="6"/>
  <c r="AL1344" i="6"/>
  <c r="AM1344" i="6"/>
  <c r="AN1344" i="6"/>
  <c r="AO1344" i="6"/>
  <c r="AP1344" i="6"/>
  <c r="AQ1344" i="6"/>
  <c r="AR1344" i="6"/>
  <c r="AS1344" i="6"/>
  <c r="AJ1345" i="6"/>
  <c r="AK1345" i="6"/>
  <c r="AL1345" i="6"/>
  <c r="AM1345" i="6"/>
  <c r="AN1345" i="6"/>
  <c r="AO1345" i="6"/>
  <c r="AP1345" i="6"/>
  <c r="AQ1345" i="6"/>
  <c r="AR1345" i="6"/>
  <c r="AS1345" i="6"/>
  <c r="AJ1346" i="6"/>
  <c r="AK1346" i="6"/>
  <c r="AL1346" i="6"/>
  <c r="AM1346" i="6"/>
  <c r="AN1346" i="6"/>
  <c r="AO1346" i="6"/>
  <c r="AP1346" i="6"/>
  <c r="AQ1346" i="6"/>
  <c r="AR1346" i="6"/>
  <c r="AS1346" i="6"/>
  <c r="AJ1347" i="6"/>
  <c r="AK1347" i="6"/>
  <c r="AL1347" i="6"/>
  <c r="AM1347" i="6"/>
  <c r="AN1347" i="6"/>
  <c r="AO1347" i="6"/>
  <c r="AP1347" i="6"/>
  <c r="AQ1347" i="6"/>
  <c r="AR1347" i="6"/>
  <c r="AS1347" i="6"/>
  <c r="AJ1348" i="6"/>
  <c r="AK1348" i="6"/>
  <c r="AL1348" i="6"/>
  <c r="AM1348" i="6"/>
  <c r="AN1348" i="6"/>
  <c r="AO1348" i="6"/>
  <c r="AP1348" i="6"/>
  <c r="AQ1348" i="6"/>
  <c r="AR1348" i="6"/>
  <c r="AS1348" i="6"/>
  <c r="AJ1349" i="6"/>
  <c r="AK1349" i="6"/>
  <c r="AL1349" i="6"/>
  <c r="AM1349" i="6"/>
  <c r="AN1349" i="6"/>
  <c r="AO1349" i="6"/>
  <c r="AP1349" i="6"/>
  <c r="AQ1349" i="6"/>
  <c r="AR1349" i="6"/>
  <c r="AS1349" i="6"/>
  <c r="AJ1350" i="6"/>
  <c r="AK1350" i="6"/>
  <c r="AL1350" i="6"/>
  <c r="AM1350" i="6"/>
  <c r="AN1350" i="6"/>
  <c r="AO1350" i="6"/>
  <c r="AP1350" i="6"/>
  <c r="AQ1350" i="6"/>
  <c r="AR1350" i="6"/>
  <c r="AS1350" i="6"/>
  <c r="AJ1351" i="6"/>
  <c r="AK1351" i="6"/>
  <c r="AL1351" i="6"/>
  <c r="AM1351" i="6"/>
  <c r="AN1351" i="6"/>
  <c r="AO1351" i="6"/>
  <c r="AP1351" i="6"/>
  <c r="AQ1351" i="6"/>
  <c r="AR1351" i="6"/>
  <c r="AS1351" i="6"/>
  <c r="AJ1352" i="6"/>
  <c r="AK1352" i="6"/>
  <c r="AL1352" i="6"/>
  <c r="AM1352" i="6"/>
  <c r="AN1352" i="6"/>
  <c r="AO1352" i="6"/>
  <c r="AP1352" i="6"/>
  <c r="AQ1352" i="6"/>
  <c r="AR1352" i="6"/>
  <c r="AS1352" i="6"/>
  <c r="AJ1353" i="6"/>
  <c r="AK1353" i="6"/>
  <c r="AL1353" i="6"/>
  <c r="AM1353" i="6"/>
  <c r="AN1353" i="6"/>
  <c r="AO1353" i="6"/>
  <c r="AP1353" i="6"/>
  <c r="AQ1353" i="6"/>
  <c r="AR1353" i="6"/>
  <c r="AS1353" i="6"/>
  <c r="AJ1354" i="6"/>
  <c r="AK1354" i="6"/>
  <c r="AL1354" i="6"/>
  <c r="AM1354" i="6"/>
  <c r="AN1354" i="6"/>
  <c r="AO1354" i="6"/>
  <c r="AP1354" i="6"/>
  <c r="AQ1354" i="6"/>
  <c r="AR1354" i="6"/>
  <c r="AS1354" i="6"/>
  <c r="AJ1355" i="6"/>
  <c r="AK1355" i="6"/>
  <c r="AL1355" i="6"/>
  <c r="AM1355" i="6"/>
  <c r="AN1355" i="6"/>
  <c r="AO1355" i="6"/>
  <c r="AP1355" i="6"/>
  <c r="AQ1355" i="6"/>
  <c r="AR1355" i="6"/>
  <c r="AS1355" i="6"/>
  <c r="AJ1356" i="6"/>
  <c r="AK1356" i="6"/>
  <c r="AL1356" i="6"/>
  <c r="AM1356" i="6"/>
  <c r="AN1356" i="6"/>
  <c r="AO1356" i="6"/>
  <c r="AP1356" i="6"/>
  <c r="AQ1356" i="6"/>
  <c r="AR1356" i="6"/>
  <c r="AS1356" i="6"/>
  <c r="AJ1357" i="6"/>
  <c r="AK1357" i="6"/>
  <c r="AL1357" i="6"/>
  <c r="AM1357" i="6"/>
  <c r="AN1357" i="6"/>
  <c r="AO1357" i="6"/>
  <c r="AP1357" i="6"/>
  <c r="AQ1357" i="6"/>
  <c r="AR1357" i="6"/>
  <c r="AS1357" i="6"/>
  <c r="AJ1358" i="6"/>
  <c r="AK1358" i="6"/>
  <c r="AL1358" i="6"/>
  <c r="AM1358" i="6"/>
  <c r="AN1358" i="6"/>
  <c r="AO1358" i="6"/>
  <c r="AP1358" i="6"/>
  <c r="AQ1358" i="6"/>
  <c r="AR1358" i="6"/>
  <c r="AS1358" i="6"/>
  <c r="AJ1359" i="6"/>
  <c r="AK1359" i="6"/>
  <c r="AL1359" i="6"/>
  <c r="AM1359" i="6"/>
  <c r="AN1359" i="6"/>
  <c r="AO1359" i="6"/>
  <c r="AP1359" i="6"/>
  <c r="AQ1359" i="6"/>
  <c r="AR1359" i="6"/>
  <c r="AS1359" i="6"/>
  <c r="AJ1360" i="6"/>
  <c r="AK1360" i="6"/>
  <c r="AL1360" i="6"/>
  <c r="AM1360" i="6"/>
  <c r="AN1360" i="6"/>
  <c r="AO1360" i="6"/>
  <c r="AP1360" i="6"/>
  <c r="AQ1360" i="6"/>
  <c r="AR1360" i="6"/>
  <c r="AS1360" i="6"/>
  <c r="AJ1361" i="6"/>
  <c r="AK1361" i="6"/>
  <c r="AL1361" i="6"/>
  <c r="AM1361" i="6"/>
  <c r="AN1361" i="6"/>
  <c r="AO1361" i="6"/>
  <c r="AP1361" i="6"/>
  <c r="AQ1361" i="6"/>
  <c r="AR1361" i="6"/>
  <c r="AS1361" i="6"/>
  <c r="AJ1362" i="6"/>
  <c r="AK1362" i="6"/>
  <c r="AL1362" i="6"/>
  <c r="AM1362" i="6"/>
  <c r="AN1362" i="6"/>
  <c r="AO1362" i="6"/>
  <c r="AP1362" i="6"/>
  <c r="AQ1362" i="6"/>
  <c r="AR1362" i="6"/>
  <c r="AS1362" i="6"/>
  <c r="AJ1363" i="6"/>
  <c r="AK1363" i="6"/>
  <c r="AL1363" i="6"/>
  <c r="AM1363" i="6"/>
  <c r="AN1363" i="6"/>
  <c r="AO1363" i="6"/>
  <c r="AP1363" i="6"/>
  <c r="AQ1363" i="6"/>
  <c r="AR1363" i="6"/>
  <c r="AS1363" i="6"/>
  <c r="AJ1364" i="6"/>
  <c r="AK1364" i="6"/>
  <c r="AL1364" i="6"/>
  <c r="AM1364" i="6"/>
  <c r="AN1364" i="6"/>
  <c r="AO1364" i="6"/>
  <c r="AP1364" i="6"/>
  <c r="AQ1364" i="6"/>
  <c r="AR1364" i="6"/>
  <c r="AS1364" i="6"/>
  <c r="AJ1365" i="6"/>
  <c r="AK1365" i="6"/>
  <c r="AL1365" i="6"/>
  <c r="AM1365" i="6"/>
  <c r="AN1365" i="6"/>
  <c r="AO1365" i="6"/>
  <c r="AP1365" i="6"/>
  <c r="AQ1365" i="6"/>
  <c r="AR1365" i="6"/>
  <c r="AS1365" i="6"/>
  <c r="AJ1366" i="6"/>
  <c r="AK1366" i="6"/>
  <c r="AL1366" i="6"/>
  <c r="AM1366" i="6"/>
  <c r="AN1366" i="6"/>
  <c r="AO1366" i="6"/>
  <c r="AP1366" i="6"/>
  <c r="AQ1366" i="6"/>
  <c r="AR1366" i="6"/>
  <c r="AS1366" i="6"/>
  <c r="AJ1367" i="6"/>
  <c r="AK1367" i="6"/>
  <c r="AL1367" i="6"/>
  <c r="AM1367" i="6"/>
  <c r="AN1367" i="6"/>
  <c r="AO1367" i="6"/>
  <c r="AP1367" i="6"/>
  <c r="AQ1367" i="6"/>
  <c r="AR1367" i="6"/>
  <c r="AS1367" i="6"/>
  <c r="AJ1368" i="6"/>
  <c r="AK1368" i="6"/>
  <c r="AL1368" i="6"/>
  <c r="AM1368" i="6"/>
  <c r="AN1368" i="6"/>
  <c r="AO1368" i="6"/>
  <c r="AP1368" i="6"/>
  <c r="AQ1368" i="6"/>
  <c r="AR1368" i="6"/>
  <c r="AS1368" i="6"/>
  <c r="AJ1369" i="6"/>
  <c r="AK1369" i="6"/>
  <c r="AL1369" i="6"/>
  <c r="AM1369" i="6"/>
  <c r="AN1369" i="6"/>
  <c r="AO1369" i="6"/>
  <c r="AP1369" i="6"/>
  <c r="AQ1369" i="6"/>
  <c r="AR1369" i="6"/>
  <c r="AS1369" i="6"/>
  <c r="AJ1370" i="6"/>
  <c r="AK1370" i="6"/>
  <c r="AL1370" i="6"/>
  <c r="AM1370" i="6"/>
  <c r="AN1370" i="6"/>
  <c r="AO1370" i="6"/>
  <c r="AP1370" i="6"/>
  <c r="AQ1370" i="6"/>
  <c r="AR1370" i="6"/>
  <c r="AS1370" i="6"/>
  <c r="AJ1371" i="6"/>
  <c r="AK1371" i="6"/>
  <c r="AL1371" i="6"/>
  <c r="AM1371" i="6"/>
  <c r="AN1371" i="6"/>
  <c r="AO1371" i="6"/>
  <c r="AP1371" i="6"/>
  <c r="AQ1371" i="6"/>
  <c r="AR1371" i="6"/>
  <c r="AS1371" i="6"/>
  <c r="AJ1372" i="6"/>
  <c r="AK1372" i="6"/>
  <c r="AL1372" i="6"/>
  <c r="AM1372" i="6"/>
  <c r="AN1372" i="6"/>
  <c r="AO1372" i="6"/>
  <c r="AP1372" i="6"/>
  <c r="AQ1372" i="6"/>
  <c r="AR1372" i="6"/>
  <c r="AS1372" i="6"/>
  <c r="AJ1373" i="6"/>
  <c r="AK1373" i="6"/>
  <c r="AL1373" i="6"/>
  <c r="AM1373" i="6"/>
  <c r="AN1373" i="6"/>
  <c r="AO1373" i="6"/>
  <c r="AP1373" i="6"/>
  <c r="AQ1373" i="6"/>
  <c r="AR1373" i="6"/>
  <c r="AS1373" i="6"/>
  <c r="AJ1374" i="6"/>
  <c r="AK1374" i="6"/>
  <c r="AL1374" i="6"/>
  <c r="AM1374" i="6"/>
  <c r="AN1374" i="6"/>
  <c r="AO1374" i="6"/>
  <c r="AP1374" i="6"/>
  <c r="AQ1374" i="6"/>
  <c r="AR1374" i="6"/>
  <c r="AS1374" i="6"/>
  <c r="AJ1375" i="6"/>
  <c r="AK1375" i="6"/>
  <c r="AL1375" i="6"/>
  <c r="AM1375" i="6"/>
  <c r="AN1375" i="6"/>
  <c r="AO1375" i="6"/>
  <c r="AP1375" i="6"/>
  <c r="AQ1375" i="6"/>
  <c r="AR1375" i="6"/>
  <c r="AS1375" i="6"/>
  <c r="AJ1376" i="6"/>
  <c r="AK1376" i="6"/>
  <c r="AL1376" i="6"/>
  <c r="AM1376" i="6"/>
  <c r="AN1376" i="6"/>
  <c r="AO1376" i="6"/>
  <c r="AP1376" i="6"/>
  <c r="AQ1376" i="6"/>
  <c r="AR1376" i="6"/>
  <c r="AS1376" i="6"/>
  <c r="AJ1377" i="6"/>
  <c r="AK1377" i="6"/>
  <c r="AL1377" i="6"/>
  <c r="AM1377" i="6"/>
  <c r="AN1377" i="6"/>
  <c r="AO1377" i="6"/>
  <c r="AP1377" i="6"/>
  <c r="AQ1377" i="6"/>
  <c r="AR1377" i="6"/>
  <c r="AS1377" i="6"/>
  <c r="AJ1378" i="6"/>
  <c r="AK1378" i="6"/>
  <c r="AL1378" i="6"/>
  <c r="AM1378" i="6"/>
  <c r="AN1378" i="6"/>
  <c r="AO1378" i="6"/>
  <c r="AP1378" i="6"/>
  <c r="AQ1378" i="6"/>
  <c r="AR1378" i="6"/>
  <c r="AS1378" i="6"/>
  <c r="AJ1379" i="6"/>
  <c r="AK1379" i="6"/>
  <c r="AL1379" i="6"/>
  <c r="AM1379" i="6"/>
  <c r="AN1379" i="6"/>
  <c r="AO1379" i="6"/>
  <c r="AP1379" i="6"/>
  <c r="AQ1379" i="6"/>
  <c r="AR1379" i="6"/>
  <c r="AS1379" i="6"/>
  <c r="AJ1380" i="6"/>
  <c r="AK1380" i="6"/>
  <c r="AL1380" i="6"/>
  <c r="AM1380" i="6"/>
  <c r="AN1380" i="6"/>
  <c r="AO1380" i="6"/>
  <c r="AP1380" i="6"/>
  <c r="AQ1380" i="6"/>
  <c r="AR1380" i="6"/>
  <c r="AS1380" i="6"/>
  <c r="AJ1381" i="6"/>
  <c r="AK1381" i="6"/>
  <c r="AL1381" i="6"/>
  <c r="AM1381" i="6"/>
  <c r="AN1381" i="6"/>
  <c r="AO1381" i="6"/>
  <c r="AP1381" i="6"/>
  <c r="AQ1381" i="6"/>
  <c r="AR1381" i="6"/>
  <c r="AS1381" i="6"/>
  <c r="AJ1382" i="6"/>
  <c r="AK1382" i="6"/>
  <c r="AL1382" i="6"/>
  <c r="AM1382" i="6"/>
  <c r="AN1382" i="6"/>
  <c r="AO1382" i="6"/>
  <c r="AP1382" i="6"/>
  <c r="AQ1382" i="6"/>
  <c r="AR1382" i="6"/>
  <c r="AS1382" i="6"/>
  <c r="AJ1383" i="6"/>
  <c r="AK1383" i="6"/>
  <c r="AL1383" i="6"/>
  <c r="AM1383" i="6"/>
  <c r="AN1383" i="6"/>
  <c r="AO1383" i="6"/>
  <c r="AP1383" i="6"/>
  <c r="AQ1383" i="6"/>
  <c r="AR1383" i="6"/>
  <c r="AS1383" i="6"/>
  <c r="AJ1384" i="6"/>
  <c r="AK1384" i="6"/>
  <c r="AL1384" i="6"/>
  <c r="AM1384" i="6"/>
  <c r="AN1384" i="6"/>
  <c r="AO1384" i="6"/>
  <c r="AP1384" i="6"/>
  <c r="AQ1384" i="6"/>
  <c r="AR1384" i="6"/>
  <c r="AS1384" i="6"/>
  <c r="AJ1385" i="6"/>
  <c r="AK1385" i="6"/>
  <c r="AL1385" i="6"/>
  <c r="AM1385" i="6"/>
  <c r="AN1385" i="6"/>
  <c r="AO1385" i="6"/>
  <c r="AP1385" i="6"/>
  <c r="AQ1385" i="6"/>
  <c r="AR1385" i="6"/>
  <c r="AS1385" i="6"/>
  <c r="AJ1386" i="6"/>
  <c r="AK1386" i="6"/>
  <c r="AL1386" i="6"/>
  <c r="AM1386" i="6"/>
  <c r="AN1386" i="6"/>
  <c r="AO1386" i="6"/>
  <c r="AP1386" i="6"/>
  <c r="AQ1386" i="6"/>
  <c r="AR1386" i="6"/>
  <c r="AS1386" i="6"/>
  <c r="AJ1387" i="6"/>
  <c r="AK1387" i="6"/>
  <c r="AL1387" i="6"/>
  <c r="AM1387" i="6"/>
  <c r="AN1387" i="6"/>
  <c r="AO1387" i="6"/>
  <c r="AP1387" i="6"/>
  <c r="AQ1387" i="6"/>
  <c r="AR1387" i="6"/>
  <c r="AS1387" i="6"/>
  <c r="AJ1388" i="6"/>
  <c r="AK1388" i="6"/>
  <c r="AL1388" i="6"/>
  <c r="AM1388" i="6"/>
  <c r="AN1388" i="6"/>
  <c r="AO1388" i="6"/>
  <c r="AP1388" i="6"/>
  <c r="AQ1388" i="6"/>
  <c r="AR1388" i="6"/>
  <c r="AS1388" i="6"/>
  <c r="AJ1389" i="6"/>
  <c r="AK1389" i="6"/>
  <c r="AL1389" i="6"/>
  <c r="AM1389" i="6"/>
  <c r="AN1389" i="6"/>
  <c r="AO1389" i="6"/>
  <c r="AP1389" i="6"/>
  <c r="AQ1389" i="6"/>
  <c r="AR1389" i="6"/>
  <c r="AS1389" i="6"/>
  <c r="AJ1390" i="6"/>
  <c r="AK1390" i="6"/>
  <c r="AL1390" i="6"/>
  <c r="AM1390" i="6"/>
  <c r="AN1390" i="6"/>
  <c r="AO1390" i="6"/>
  <c r="AP1390" i="6"/>
  <c r="AQ1390" i="6"/>
  <c r="AR1390" i="6"/>
  <c r="AS1390" i="6"/>
  <c r="AJ1391" i="6"/>
  <c r="AK1391" i="6"/>
  <c r="AL1391" i="6"/>
  <c r="AM1391" i="6"/>
  <c r="AN1391" i="6"/>
  <c r="AO1391" i="6"/>
  <c r="AP1391" i="6"/>
  <c r="AQ1391" i="6"/>
  <c r="AR1391" i="6"/>
  <c r="AS1391" i="6"/>
  <c r="AJ1392" i="6"/>
  <c r="AK1392" i="6"/>
  <c r="AL1392" i="6"/>
  <c r="AM1392" i="6"/>
  <c r="AN1392" i="6"/>
  <c r="AO1392" i="6"/>
  <c r="AP1392" i="6"/>
  <c r="AQ1392" i="6"/>
  <c r="AR1392" i="6"/>
  <c r="AS1392" i="6"/>
  <c r="AJ1393" i="6"/>
  <c r="AK1393" i="6"/>
  <c r="AL1393" i="6"/>
  <c r="AM1393" i="6"/>
  <c r="AN1393" i="6"/>
  <c r="AO1393" i="6"/>
  <c r="AP1393" i="6"/>
  <c r="AQ1393" i="6"/>
  <c r="AR1393" i="6"/>
  <c r="AS1393" i="6"/>
  <c r="AJ1394" i="6"/>
  <c r="AK1394" i="6"/>
  <c r="AL1394" i="6"/>
  <c r="AM1394" i="6"/>
  <c r="AN1394" i="6"/>
  <c r="AO1394" i="6"/>
  <c r="AP1394" i="6"/>
  <c r="AQ1394" i="6"/>
  <c r="AR1394" i="6"/>
  <c r="AS1394" i="6"/>
  <c r="AJ1395" i="6"/>
  <c r="AK1395" i="6"/>
  <c r="AL1395" i="6"/>
  <c r="AM1395" i="6"/>
  <c r="AN1395" i="6"/>
  <c r="AO1395" i="6"/>
  <c r="AP1395" i="6"/>
  <c r="AQ1395" i="6"/>
  <c r="AR1395" i="6"/>
  <c r="AS1395" i="6"/>
  <c r="AJ1396" i="6"/>
  <c r="AK1396" i="6"/>
  <c r="AL1396" i="6"/>
  <c r="AM1396" i="6"/>
  <c r="AN1396" i="6"/>
  <c r="AO1396" i="6"/>
  <c r="AP1396" i="6"/>
  <c r="AQ1396" i="6"/>
  <c r="AR1396" i="6"/>
  <c r="AS1396" i="6"/>
  <c r="AJ1397" i="6"/>
  <c r="AK1397" i="6"/>
  <c r="AL1397" i="6"/>
  <c r="AM1397" i="6"/>
  <c r="AN1397" i="6"/>
  <c r="AO1397" i="6"/>
  <c r="AP1397" i="6"/>
  <c r="AQ1397" i="6"/>
  <c r="AR1397" i="6"/>
  <c r="AS1397" i="6"/>
  <c r="AJ1398" i="6"/>
  <c r="AK1398" i="6"/>
  <c r="AL1398" i="6"/>
  <c r="AM1398" i="6"/>
  <c r="AN1398" i="6"/>
  <c r="AO1398" i="6"/>
  <c r="AP1398" i="6"/>
  <c r="AQ1398" i="6"/>
  <c r="AR1398" i="6"/>
  <c r="AS1398" i="6"/>
  <c r="AJ1399" i="6"/>
  <c r="AK1399" i="6"/>
  <c r="AL1399" i="6"/>
  <c r="AM1399" i="6"/>
  <c r="AN1399" i="6"/>
  <c r="AO1399" i="6"/>
  <c r="AP1399" i="6"/>
  <c r="AQ1399" i="6"/>
  <c r="AR1399" i="6"/>
  <c r="AS1399" i="6"/>
  <c r="AJ1400" i="6"/>
  <c r="AK1400" i="6"/>
  <c r="AL1400" i="6"/>
  <c r="AM1400" i="6"/>
  <c r="AN1400" i="6"/>
  <c r="AO1400" i="6"/>
  <c r="AP1400" i="6"/>
  <c r="AQ1400" i="6"/>
  <c r="AR1400" i="6"/>
  <c r="AS1400" i="6"/>
  <c r="AJ1401" i="6"/>
  <c r="AK1401" i="6"/>
  <c r="AL1401" i="6"/>
  <c r="AM1401" i="6"/>
  <c r="AN1401" i="6"/>
  <c r="AO1401" i="6"/>
  <c r="AP1401" i="6"/>
  <c r="AQ1401" i="6"/>
  <c r="AR1401" i="6"/>
  <c r="AS1401" i="6"/>
  <c r="AJ1402" i="6"/>
  <c r="AK1402" i="6"/>
  <c r="AL1402" i="6"/>
  <c r="AM1402" i="6"/>
  <c r="AN1402" i="6"/>
  <c r="AO1402" i="6"/>
  <c r="AP1402" i="6"/>
  <c r="AQ1402" i="6"/>
  <c r="AR1402" i="6"/>
  <c r="AS1402" i="6"/>
  <c r="AJ1403" i="6"/>
  <c r="AK1403" i="6"/>
  <c r="AL1403" i="6"/>
  <c r="AM1403" i="6"/>
  <c r="AN1403" i="6"/>
  <c r="AO1403" i="6"/>
  <c r="AP1403" i="6"/>
  <c r="AQ1403" i="6"/>
  <c r="AR1403" i="6"/>
  <c r="AS1403" i="6"/>
  <c r="AJ1404" i="6"/>
  <c r="AK1404" i="6"/>
  <c r="AL1404" i="6"/>
  <c r="AM1404" i="6"/>
  <c r="AN1404" i="6"/>
  <c r="AO1404" i="6"/>
  <c r="AP1404" i="6"/>
  <c r="AQ1404" i="6"/>
  <c r="AR1404" i="6"/>
  <c r="AS1404" i="6"/>
  <c r="AJ1405" i="6"/>
  <c r="AK1405" i="6"/>
  <c r="AL1405" i="6"/>
  <c r="AM1405" i="6"/>
  <c r="AN1405" i="6"/>
  <c r="AO1405" i="6"/>
  <c r="AP1405" i="6"/>
  <c r="AQ1405" i="6"/>
  <c r="AR1405" i="6"/>
  <c r="AS1405" i="6"/>
  <c r="AJ1406" i="6"/>
  <c r="AK1406" i="6"/>
  <c r="AL1406" i="6"/>
  <c r="AM1406" i="6"/>
  <c r="AN1406" i="6"/>
  <c r="AO1406" i="6"/>
  <c r="AP1406" i="6"/>
  <c r="AQ1406" i="6"/>
  <c r="AR1406" i="6"/>
  <c r="AS1406" i="6"/>
  <c r="AJ1407" i="6"/>
  <c r="AK1407" i="6"/>
  <c r="AL1407" i="6"/>
  <c r="AM1407" i="6"/>
  <c r="AN1407" i="6"/>
  <c r="AO1407" i="6"/>
  <c r="AP1407" i="6"/>
  <c r="AQ1407" i="6"/>
  <c r="AR1407" i="6"/>
  <c r="AS1407" i="6"/>
  <c r="AJ1408" i="6"/>
  <c r="AK1408" i="6"/>
  <c r="AL1408" i="6"/>
  <c r="AM1408" i="6"/>
  <c r="AN1408" i="6"/>
  <c r="AO1408" i="6"/>
  <c r="AP1408" i="6"/>
  <c r="AQ1408" i="6"/>
  <c r="AR1408" i="6"/>
  <c r="AS1408" i="6"/>
  <c r="AJ1409" i="6"/>
  <c r="AK1409" i="6"/>
  <c r="AL1409" i="6"/>
  <c r="AM1409" i="6"/>
  <c r="AN1409" i="6"/>
  <c r="AO1409" i="6"/>
  <c r="AP1409" i="6"/>
  <c r="AQ1409" i="6"/>
  <c r="AR1409" i="6"/>
  <c r="AS1409" i="6"/>
  <c r="AJ1410" i="6"/>
  <c r="AK1410" i="6"/>
  <c r="AL1410" i="6"/>
  <c r="AM1410" i="6"/>
  <c r="AN1410" i="6"/>
  <c r="AO1410" i="6"/>
  <c r="AP1410" i="6"/>
  <c r="AQ1410" i="6"/>
  <c r="AR1410" i="6"/>
  <c r="AS1410" i="6"/>
  <c r="AJ1411" i="6"/>
  <c r="AK1411" i="6"/>
  <c r="AL1411" i="6"/>
  <c r="AM1411" i="6"/>
  <c r="AN1411" i="6"/>
  <c r="AO1411" i="6"/>
  <c r="AP1411" i="6"/>
  <c r="AQ1411" i="6"/>
  <c r="AR1411" i="6"/>
  <c r="AS1411" i="6"/>
  <c r="AJ1412" i="6"/>
  <c r="AK1412" i="6"/>
  <c r="AL1412" i="6"/>
  <c r="AM1412" i="6"/>
  <c r="AN1412" i="6"/>
  <c r="AO1412" i="6"/>
  <c r="AP1412" i="6"/>
  <c r="AQ1412" i="6"/>
  <c r="AR1412" i="6"/>
  <c r="AS1412" i="6"/>
  <c r="AJ1413" i="6"/>
  <c r="AK1413" i="6"/>
  <c r="AL1413" i="6"/>
  <c r="AM1413" i="6"/>
  <c r="AN1413" i="6"/>
  <c r="AO1413" i="6"/>
  <c r="AP1413" i="6"/>
  <c r="AQ1413" i="6"/>
  <c r="AR1413" i="6"/>
  <c r="AS1413" i="6"/>
  <c r="AJ1414" i="6"/>
  <c r="AK1414" i="6"/>
  <c r="AL1414" i="6"/>
  <c r="AM1414" i="6"/>
  <c r="AN1414" i="6"/>
  <c r="AO1414" i="6"/>
  <c r="AP1414" i="6"/>
  <c r="AQ1414" i="6"/>
  <c r="AR1414" i="6"/>
  <c r="AS1414" i="6"/>
  <c r="AJ1415" i="6"/>
  <c r="AK1415" i="6"/>
  <c r="AL1415" i="6"/>
  <c r="AM1415" i="6"/>
  <c r="AN1415" i="6"/>
  <c r="AO1415" i="6"/>
  <c r="AP1415" i="6"/>
  <c r="AQ1415" i="6"/>
  <c r="AR1415" i="6"/>
  <c r="AS1415" i="6"/>
  <c r="AJ1416" i="6"/>
  <c r="AK1416" i="6"/>
  <c r="AL1416" i="6"/>
  <c r="AM1416" i="6"/>
  <c r="AN1416" i="6"/>
  <c r="AO1416" i="6"/>
  <c r="AP1416" i="6"/>
  <c r="AQ1416" i="6"/>
  <c r="AR1416" i="6"/>
  <c r="AS1416" i="6"/>
  <c r="AJ1417" i="6"/>
  <c r="AK1417" i="6"/>
  <c r="AL1417" i="6"/>
  <c r="AM1417" i="6"/>
  <c r="AN1417" i="6"/>
  <c r="AO1417" i="6"/>
  <c r="AP1417" i="6"/>
  <c r="AQ1417" i="6"/>
  <c r="AR1417" i="6"/>
  <c r="AS1417" i="6"/>
  <c r="AJ1418" i="6"/>
  <c r="AK1418" i="6"/>
  <c r="AL1418" i="6"/>
  <c r="AM1418" i="6"/>
  <c r="AN1418" i="6"/>
  <c r="AO1418" i="6"/>
  <c r="AP1418" i="6"/>
  <c r="AQ1418" i="6"/>
  <c r="AR1418" i="6"/>
  <c r="AS1418" i="6"/>
  <c r="AJ1419" i="6"/>
  <c r="AK1419" i="6"/>
  <c r="AL1419" i="6"/>
  <c r="AM1419" i="6"/>
  <c r="AN1419" i="6"/>
  <c r="AO1419" i="6"/>
  <c r="AP1419" i="6"/>
  <c r="AQ1419" i="6"/>
  <c r="AR1419" i="6"/>
  <c r="AS1419" i="6"/>
  <c r="AJ1420" i="6"/>
  <c r="AK1420" i="6"/>
  <c r="AL1420" i="6"/>
  <c r="AM1420" i="6"/>
  <c r="AN1420" i="6"/>
  <c r="AO1420" i="6"/>
  <c r="AP1420" i="6"/>
  <c r="AQ1420" i="6"/>
  <c r="AR1420" i="6"/>
  <c r="AS1420" i="6"/>
  <c r="AJ1421" i="6"/>
  <c r="AK1421" i="6"/>
  <c r="AL1421" i="6"/>
  <c r="AM1421" i="6"/>
  <c r="AN1421" i="6"/>
  <c r="AO1421" i="6"/>
  <c r="AP1421" i="6"/>
  <c r="AQ1421" i="6"/>
  <c r="AR1421" i="6"/>
  <c r="AS1421" i="6"/>
  <c r="AJ1422" i="6"/>
  <c r="AK1422" i="6"/>
  <c r="AL1422" i="6"/>
  <c r="AM1422" i="6"/>
  <c r="AN1422" i="6"/>
  <c r="AO1422" i="6"/>
  <c r="AP1422" i="6"/>
  <c r="AQ1422" i="6"/>
  <c r="AR1422" i="6"/>
  <c r="AS1422" i="6"/>
  <c r="AJ1423" i="6"/>
  <c r="AK1423" i="6"/>
  <c r="AL1423" i="6"/>
  <c r="AM1423" i="6"/>
  <c r="AN1423" i="6"/>
  <c r="AO1423" i="6"/>
  <c r="AP1423" i="6"/>
  <c r="AQ1423" i="6"/>
  <c r="AR1423" i="6"/>
  <c r="AS1423" i="6"/>
  <c r="AJ1424" i="6"/>
  <c r="AK1424" i="6"/>
  <c r="AL1424" i="6"/>
  <c r="AM1424" i="6"/>
  <c r="AN1424" i="6"/>
  <c r="AO1424" i="6"/>
  <c r="AP1424" i="6"/>
  <c r="AQ1424" i="6"/>
  <c r="AR1424" i="6"/>
  <c r="AS1424" i="6"/>
  <c r="AJ1425" i="6"/>
  <c r="AK1425" i="6"/>
  <c r="AL1425" i="6"/>
  <c r="AM1425" i="6"/>
  <c r="AN1425" i="6"/>
  <c r="AO1425" i="6"/>
  <c r="AP1425" i="6"/>
  <c r="AQ1425" i="6"/>
  <c r="AR1425" i="6"/>
  <c r="AS1425" i="6"/>
  <c r="AJ1426" i="6"/>
  <c r="AK1426" i="6"/>
  <c r="AL1426" i="6"/>
  <c r="AM1426" i="6"/>
  <c r="AN1426" i="6"/>
  <c r="AO1426" i="6"/>
  <c r="AP1426" i="6"/>
  <c r="AQ1426" i="6"/>
  <c r="AR1426" i="6"/>
  <c r="AS1426" i="6"/>
  <c r="AJ1427" i="6"/>
  <c r="AK1427" i="6"/>
  <c r="AL1427" i="6"/>
  <c r="AM1427" i="6"/>
  <c r="AN1427" i="6"/>
  <c r="AO1427" i="6"/>
  <c r="AP1427" i="6"/>
  <c r="AQ1427" i="6"/>
  <c r="AR1427" i="6"/>
  <c r="AS1427" i="6"/>
  <c r="AJ1428" i="6"/>
  <c r="AK1428" i="6"/>
  <c r="AL1428" i="6"/>
  <c r="AM1428" i="6"/>
  <c r="AN1428" i="6"/>
  <c r="AO1428" i="6"/>
  <c r="AP1428" i="6"/>
  <c r="AQ1428" i="6"/>
  <c r="AR1428" i="6"/>
  <c r="AS1428" i="6"/>
  <c r="AJ1429" i="6"/>
  <c r="AK1429" i="6"/>
  <c r="AL1429" i="6"/>
  <c r="AM1429" i="6"/>
  <c r="AN1429" i="6"/>
  <c r="AO1429" i="6"/>
  <c r="AP1429" i="6"/>
  <c r="AQ1429" i="6"/>
  <c r="AR1429" i="6"/>
  <c r="AS1429" i="6"/>
  <c r="AJ1430" i="6"/>
  <c r="AK1430" i="6"/>
  <c r="AL1430" i="6"/>
  <c r="AM1430" i="6"/>
  <c r="AN1430" i="6"/>
  <c r="AO1430" i="6"/>
  <c r="AP1430" i="6"/>
  <c r="AQ1430" i="6"/>
  <c r="AR1430" i="6"/>
  <c r="AS1430" i="6"/>
  <c r="AJ1431" i="6"/>
  <c r="AK1431" i="6"/>
  <c r="AL1431" i="6"/>
  <c r="AM1431" i="6"/>
  <c r="AN1431" i="6"/>
  <c r="AO1431" i="6"/>
  <c r="AP1431" i="6"/>
  <c r="AQ1431" i="6"/>
  <c r="AR1431" i="6"/>
  <c r="AS1431" i="6"/>
  <c r="AJ1432" i="6"/>
  <c r="AK1432" i="6"/>
  <c r="AL1432" i="6"/>
  <c r="AM1432" i="6"/>
  <c r="AN1432" i="6"/>
  <c r="AO1432" i="6"/>
  <c r="AP1432" i="6"/>
  <c r="AQ1432" i="6"/>
  <c r="AR1432" i="6"/>
  <c r="AS1432" i="6"/>
  <c r="AJ1433" i="6"/>
  <c r="AK1433" i="6"/>
  <c r="AL1433" i="6"/>
  <c r="AM1433" i="6"/>
  <c r="AN1433" i="6"/>
  <c r="AO1433" i="6"/>
  <c r="AP1433" i="6"/>
  <c r="AQ1433" i="6"/>
  <c r="AR1433" i="6"/>
  <c r="AS1433" i="6"/>
  <c r="AJ1434" i="6"/>
  <c r="AK1434" i="6"/>
  <c r="AL1434" i="6"/>
  <c r="AM1434" i="6"/>
  <c r="AN1434" i="6"/>
  <c r="AO1434" i="6"/>
  <c r="AP1434" i="6"/>
  <c r="AQ1434" i="6"/>
  <c r="AR1434" i="6"/>
  <c r="AS1434" i="6"/>
  <c r="AJ1435" i="6"/>
  <c r="AK1435" i="6"/>
  <c r="AL1435" i="6"/>
  <c r="AM1435" i="6"/>
  <c r="AN1435" i="6"/>
  <c r="AO1435" i="6"/>
  <c r="AP1435" i="6"/>
  <c r="AQ1435" i="6"/>
  <c r="AR1435" i="6"/>
  <c r="AS1435" i="6"/>
  <c r="AJ1436" i="6"/>
  <c r="AK1436" i="6"/>
  <c r="AL1436" i="6"/>
  <c r="AM1436" i="6"/>
  <c r="AN1436" i="6"/>
  <c r="AO1436" i="6"/>
  <c r="AP1436" i="6"/>
  <c r="AQ1436" i="6"/>
  <c r="AR1436" i="6"/>
  <c r="AS1436" i="6"/>
  <c r="AJ1437" i="6"/>
  <c r="AK1437" i="6"/>
  <c r="AL1437" i="6"/>
  <c r="AM1437" i="6"/>
  <c r="AN1437" i="6"/>
  <c r="AO1437" i="6"/>
  <c r="AP1437" i="6"/>
  <c r="AQ1437" i="6"/>
  <c r="AR1437" i="6"/>
  <c r="AS1437" i="6"/>
  <c r="AJ1438" i="6"/>
  <c r="AK1438" i="6"/>
  <c r="AL1438" i="6"/>
  <c r="AM1438" i="6"/>
  <c r="AN1438" i="6"/>
  <c r="AO1438" i="6"/>
  <c r="AP1438" i="6"/>
  <c r="AQ1438" i="6"/>
  <c r="AR1438" i="6"/>
  <c r="AS1438" i="6"/>
  <c r="AJ1439" i="6"/>
  <c r="AK1439" i="6"/>
  <c r="AL1439" i="6"/>
  <c r="AM1439" i="6"/>
  <c r="AN1439" i="6"/>
  <c r="AO1439" i="6"/>
  <c r="AP1439" i="6"/>
  <c r="AQ1439" i="6"/>
  <c r="AR1439" i="6"/>
  <c r="AS1439" i="6"/>
  <c r="AJ1440" i="6"/>
  <c r="AK1440" i="6"/>
  <c r="AL1440" i="6"/>
  <c r="AM1440" i="6"/>
  <c r="AN1440" i="6"/>
  <c r="AO1440" i="6"/>
  <c r="AP1440" i="6"/>
  <c r="AQ1440" i="6"/>
  <c r="AR1440" i="6"/>
  <c r="AS1440" i="6"/>
  <c r="AJ1441" i="6"/>
  <c r="AK1441" i="6"/>
  <c r="AL1441" i="6"/>
  <c r="AM1441" i="6"/>
  <c r="AN1441" i="6"/>
  <c r="AO1441" i="6"/>
  <c r="AP1441" i="6"/>
  <c r="AQ1441" i="6"/>
  <c r="AR1441" i="6"/>
  <c r="AS1441" i="6"/>
  <c r="AJ1442" i="6"/>
  <c r="AK1442" i="6"/>
  <c r="AL1442" i="6"/>
  <c r="AM1442" i="6"/>
  <c r="AN1442" i="6"/>
  <c r="AO1442" i="6"/>
  <c r="AP1442" i="6"/>
  <c r="AQ1442" i="6"/>
  <c r="AR1442" i="6"/>
  <c r="AS1442" i="6"/>
  <c r="AJ1443" i="6"/>
  <c r="AK1443" i="6"/>
  <c r="AL1443" i="6"/>
  <c r="AM1443" i="6"/>
  <c r="AN1443" i="6"/>
  <c r="AO1443" i="6"/>
  <c r="AP1443" i="6"/>
  <c r="AQ1443" i="6"/>
  <c r="AR1443" i="6"/>
  <c r="AS1443" i="6"/>
  <c r="AJ1444" i="6"/>
  <c r="AK1444" i="6"/>
  <c r="AL1444" i="6"/>
  <c r="AM1444" i="6"/>
  <c r="AN1444" i="6"/>
  <c r="AO1444" i="6"/>
  <c r="AP1444" i="6"/>
  <c r="AQ1444" i="6"/>
  <c r="AR1444" i="6"/>
  <c r="AS1444" i="6"/>
  <c r="AJ1445" i="6"/>
  <c r="AK1445" i="6"/>
  <c r="AL1445" i="6"/>
  <c r="AM1445" i="6"/>
  <c r="AN1445" i="6"/>
  <c r="AO1445" i="6"/>
  <c r="AP1445" i="6"/>
  <c r="AQ1445" i="6"/>
  <c r="AR1445" i="6"/>
  <c r="AS1445" i="6"/>
  <c r="AJ1446" i="6"/>
  <c r="AK1446" i="6"/>
  <c r="AL1446" i="6"/>
  <c r="AM1446" i="6"/>
  <c r="AN1446" i="6"/>
  <c r="AO1446" i="6"/>
  <c r="AP1446" i="6"/>
  <c r="AQ1446" i="6"/>
  <c r="AR1446" i="6"/>
  <c r="AS1446" i="6"/>
  <c r="AJ1447" i="6"/>
  <c r="AK1447" i="6"/>
  <c r="AL1447" i="6"/>
  <c r="AM1447" i="6"/>
  <c r="AN1447" i="6"/>
  <c r="AO1447" i="6"/>
  <c r="AP1447" i="6"/>
  <c r="AQ1447" i="6"/>
  <c r="AR1447" i="6"/>
  <c r="AS1447" i="6"/>
  <c r="AJ1448" i="6"/>
  <c r="AK1448" i="6"/>
  <c r="AL1448" i="6"/>
  <c r="AM1448" i="6"/>
  <c r="AN1448" i="6"/>
  <c r="AO1448" i="6"/>
  <c r="AP1448" i="6"/>
  <c r="AQ1448" i="6"/>
  <c r="AR1448" i="6"/>
  <c r="AS1448" i="6"/>
  <c r="AJ1449" i="6"/>
  <c r="AK1449" i="6"/>
  <c r="AL1449" i="6"/>
  <c r="AM1449" i="6"/>
  <c r="AN1449" i="6"/>
  <c r="AO1449" i="6"/>
  <c r="AP1449" i="6"/>
  <c r="AQ1449" i="6"/>
  <c r="AR1449" i="6"/>
  <c r="AS1449" i="6"/>
  <c r="AJ1450" i="6"/>
  <c r="AK1450" i="6"/>
  <c r="AL1450" i="6"/>
  <c r="AM1450" i="6"/>
  <c r="AN1450" i="6"/>
  <c r="AO1450" i="6"/>
  <c r="AP1450" i="6"/>
  <c r="AQ1450" i="6"/>
  <c r="AR1450" i="6"/>
  <c r="AS1450" i="6"/>
  <c r="AJ1451" i="6"/>
  <c r="AK1451" i="6"/>
  <c r="AL1451" i="6"/>
  <c r="AM1451" i="6"/>
  <c r="AN1451" i="6"/>
  <c r="AO1451" i="6"/>
  <c r="AP1451" i="6"/>
  <c r="AQ1451" i="6"/>
  <c r="AR1451" i="6"/>
  <c r="AS1451" i="6"/>
  <c r="AJ1452" i="6"/>
  <c r="AK1452" i="6"/>
  <c r="AL1452" i="6"/>
  <c r="AM1452" i="6"/>
  <c r="AN1452" i="6"/>
  <c r="AO1452" i="6"/>
  <c r="AP1452" i="6"/>
  <c r="AQ1452" i="6"/>
  <c r="AR1452" i="6"/>
  <c r="AS1452" i="6"/>
  <c r="AJ1453" i="6"/>
  <c r="AK1453" i="6"/>
  <c r="AL1453" i="6"/>
  <c r="AM1453" i="6"/>
  <c r="AN1453" i="6"/>
  <c r="AO1453" i="6"/>
  <c r="AP1453" i="6"/>
  <c r="AQ1453" i="6"/>
  <c r="AR1453" i="6"/>
  <c r="AS1453" i="6"/>
  <c r="AJ1454" i="6"/>
  <c r="AK1454" i="6"/>
  <c r="AL1454" i="6"/>
  <c r="AM1454" i="6"/>
  <c r="AN1454" i="6"/>
  <c r="AO1454" i="6"/>
  <c r="AP1454" i="6"/>
  <c r="AQ1454" i="6"/>
  <c r="AR1454" i="6"/>
  <c r="AS1454" i="6"/>
  <c r="AJ1455" i="6"/>
  <c r="AK1455" i="6"/>
  <c r="AL1455" i="6"/>
  <c r="AM1455" i="6"/>
  <c r="AN1455" i="6"/>
  <c r="AO1455" i="6"/>
  <c r="AP1455" i="6"/>
  <c r="AQ1455" i="6"/>
  <c r="AR1455" i="6"/>
  <c r="AS1455" i="6"/>
  <c r="AJ1456" i="6"/>
  <c r="AK1456" i="6"/>
  <c r="AL1456" i="6"/>
  <c r="AM1456" i="6"/>
  <c r="AN1456" i="6"/>
  <c r="AO1456" i="6"/>
  <c r="AP1456" i="6"/>
  <c r="AQ1456" i="6"/>
  <c r="AR1456" i="6"/>
  <c r="AS1456" i="6"/>
  <c r="AJ1457" i="6"/>
  <c r="AK1457" i="6"/>
  <c r="AL1457" i="6"/>
  <c r="AM1457" i="6"/>
  <c r="AN1457" i="6"/>
  <c r="AO1457" i="6"/>
  <c r="AP1457" i="6"/>
  <c r="AQ1457" i="6"/>
  <c r="AR1457" i="6"/>
  <c r="AS1457" i="6"/>
  <c r="AJ1458" i="6"/>
  <c r="AK1458" i="6"/>
  <c r="AL1458" i="6"/>
  <c r="AM1458" i="6"/>
  <c r="AN1458" i="6"/>
  <c r="AO1458" i="6"/>
  <c r="AP1458" i="6"/>
  <c r="AQ1458" i="6"/>
  <c r="AR1458" i="6"/>
  <c r="AS1458" i="6"/>
  <c r="AJ1459" i="6"/>
  <c r="AK1459" i="6"/>
  <c r="AL1459" i="6"/>
  <c r="AM1459" i="6"/>
  <c r="AN1459" i="6"/>
  <c r="AO1459" i="6"/>
  <c r="AP1459" i="6"/>
  <c r="AQ1459" i="6"/>
  <c r="AR1459" i="6"/>
  <c r="AS1459" i="6"/>
  <c r="AJ1460" i="6"/>
  <c r="AK1460" i="6"/>
  <c r="AL1460" i="6"/>
  <c r="AM1460" i="6"/>
  <c r="AN1460" i="6"/>
  <c r="AO1460" i="6"/>
  <c r="AP1460" i="6"/>
  <c r="AQ1460" i="6"/>
  <c r="AR1460" i="6"/>
  <c r="AS1460" i="6"/>
  <c r="AJ1461" i="6"/>
  <c r="AK1461" i="6"/>
  <c r="AL1461" i="6"/>
  <c r="AM1461" i="6"/>
  <c r="AN1461" i="6"/>
  <c r="AO1461" i="6"/>
  <c r="AP1461" i="6"/>
  <c r="AQ1461" i="6"/>
  <c r="AR1461" i="6"/>
  <c r="AS1461" i="6"/>
  <c r="AJ1462" i="6"/>
  <c r="AK1462" i="6"/>
  <c r="AL1462" i="6"/>
  <c r="AM1462" i="6"/>
  <c r="AN1462" i="6"/>
  <c r="AO1462" i="6"/>
  <c r="AP1462" i="6"/>
  <c r="AQ1462" i="6"/>
  <c r="AR1462" i="6"/>
  <c r="AS1462" i="6"/>
  <c r="AJ1463" i="6"/>
  <c r="AK1463" i="6"/>
  <c r="AL1463" i="6"/>
  <c r="AM1463" i="6"/>
  <c r="AN1463" i="6"/>
  <c r="AO1463" i="6"/>
  <c r="AP1463" i="6"/>
  <c r="AQ1463" i="6"/>
  <c r="AR1463" i="6"/>
  <c r="AS1463" i="6"/>
  <c r="AJ1464" i="6"/>
  <c r="AK1464" i="6"/>
  <c r="AL1464" i="6"/>
  <c r="AM1464" i="6"/>
  <c r="AN1464" i="6"/>
  <c r="AO1464" i="6"/>
  <c r="AP1464" i="6"/>
  <c r="AQ1464" i="6"/>
  <c r="AR1464" i="6"/>
  <c r="AS1464" i="6"/>
  <c r="AJ1465" i="6"/>
  <c r="AK1465" i="6"/>
  <c r="AL1465" i="6"/>
  <c r="AM1465" i="6"/>
  <c r="AN1465" i="6"/>
  <c r="AO1465" i="6"/>
  <c r="AP1465" i="6"/>
  <c r="AQ1465" i="6"/>
  <c r="AR1465" i="6"/>
  <c r="AS1465" i="6"/>
  <c r="AJ1466" i="6"/>
  <c r="AK1466" i="6"/>
  <c r="AL1466" i="6"/>
  <c r="AM1466" i="6"/>
  <c r="AN1466" i="6"/>
  <c r="AO1466" i="6"/>
  <c r="AP1466" i="6"/>
  <c r="AQ1466" i="6"/>
  <c r="AR1466" i="6"/>
  <c r="AS1466" i="6"/>
  <c r="AJ1467" i="6"/>
  <c r="AK1467" i="6"/>
  <c r="AL1467" i="6"/>
  <c r="AM1467" i="6"/>
  <c r="AN1467" i="6"/>
  <c r="AO1467" i="6"/>
  <c r="AP1467" i="6"/>
  <c r="AQ1467" i="6"/>
  <c r="AR1467" i="6"/>
  <c r="AS1467" i="6"/>
  <c r="AJ1468" i="6"/>
  <c r="AK1468" i="6"/>
  <c r="AL1468" i="6"/>
  <c r="AM1468" i="6"/>
  <c r="AN1468" i="6"/>
  <c r="AO1468" i="6"/>
  <c r="AP1468" i="6"/>
  <c r="AQ1468" i="6"/>
  <c r="AR1468" i="6"/>
  <c r="AS1468" i="6"/>
  <c r="AJ1469" i="6"/>
  <c r="AK1469" i="6"/>
  <c r="AL1469" i="6"/>
  <c r="AM1469" i="6"/>
  <c r="AN1469" i="6"/>
  <c r="AO1469" i="6"/>
  <c r="AP1469" i="6"/>
  <c r="AQ1469" i="6"/>
  <c r="AR1469" i="6"/>
  <c r="AS1469" i="6"/>
  <c r="AJ1470" i="6"/>
  <c r="AK1470" i="6"/>
  <c r="AL1470" i="6"/>
  <c r="AM1470" i="6"/>
  <c r="AN1470" i="6"/>
  <c r="AO1470" i="6"/>
  <c r="AP1470" i="6"/>
  <c r="AQ1470" i="6"/>
  <c r="AR1470" i="6"/>
  <c r="AS1470" i="6"/>
  <c r="AJ1471" i="6"/>
  <c r="AK1471" i="6"/>
  <c r="AL1471" i="6"/>
  <c r="AM1471" i="6"/>
  <c r="AN1471" i="6"/>
  <c r="AO1471" i="6"/>
  <c r="AP1471" i="6"/>
  <c r="AQ1471" i="6"/>
  <c r="AR1471" i="6"/>
  <c r="AS1471" i="6"/>
  <c r="AJ1472" i="6"/>
  <c r="AK1472" i="6"/>
  <c r="AL1472" i="6"/>
  <c r="AM1472" i="6"/>
  <c r="AN1472" i="6"/>
  <c r="AO1472" i="6"/>
  <c r="AP1472" i="6"/>
  <c r="AQ1472" i="6"/>
  <c r="AR1472" i="6"/>
  <c r="AS1472" i="6"/>
  <c r="AJ1473" i="6"/>
  <c r="AK1473" i="6"/>
  <c r="AL1473" i="6"/>
  <c r="AM1473" i="6"/>
  <c r="AN1473" i="6"/>
  <c r="AO1473" i="6"/>
  <c r="AP1473" i="6"/>
  <c r="AQ1473" i="6"/>
  <c r="AR1473" i="6"/>
  <c r="AS1473" i="6"/>
  <c r="AJ1474" i="6"/>
  <c r="AK1474" i="6"/>
  <c r="AL1474" i="6"/>
  <c r="AM1474" i="6"/>
  <c r="AN1474" i="6"/>
  <c r="AO1474" i="6"/>
  <c r="AP1474" i="6"/>
  <c r="AQ1474" i="6"/>
  <c r="AR1474" i="6"/>
  <c r="AS1474" i="6"/>
  <c r="AJ1475" i="6"/>
  <c r="AK1475" i="6"/>
  <c r="AL1475" i="6"/>
  <c r="AM1475" i="6"/>
  <c r="AN1475" i="6"/>
  <c r="AO1475" i="6"/>
  <c r="AP1475" i="6"/>
  <c r="AQ1475" i="6"/>
  <c r="AR1475" i="6"/>
  <c r="AS1475" i="6"/>
  <c r="AJ1476" i="6"/>
  <c r="AK1476" i="6"/>
  <c r="AL1476" i="6"/>
  <c r="AM1476" i="6"/>
  <c r="AN1476" i="6"/>
  <c r="AO1476" i="6"/>
  <c r="AP1476" i="6"/>
  <c r="AQ1476" i="6"/>
  <c r="AR1476" i="6"/>
  <c r="AS1476" i="6"/>
  <c r="AJ1477" i="6"/>
  <c r="AK1477" i="6"/>
  <c r="AL1477" i="6"/>
  <c r="AM1477" i="6"/>
  <c r="AN1477" i="6"/>
  <c r="AO1477" i="6"/>
  <c r="AP1477" i="6"/>
  <c r="AQ1477" i="6"/>
  <c r="AR1477" i="6"/>
  <c r="AS1477" i="6"/>
  <c r="AJ1478" i="6"/>
  <c r="AK1478" i="6"/>
  <c r="AL1478" i="6"/>
  <c r="AM1478" i="6"/>
  <c r="AN1478" i="6"/>
  <c r="AO1478" i="6"/>
  <c r="AP1478" i="6"/>
  <c r="AQ1478" i="6"/>
  <c r="AR1478" i="6"/>
  <c r="AS1478" i="6"/>
  <c r="AJ1479" i="6"/>
  <c r="AK1479" i="6"/>
  <c r="AL1479" i="6"/>
  <c r="AM1479" i="6"/>
  <c r="AN1479" i="6"/>
  <c r="AO1479" i="6"/>
  <c r="AP1479" i="6"/>
  <c r="AQ1479" i="6"/>
  <c r="AR1479" i="6"/>
  <c r="AS1479" i="6"/>
  <c r="AJ1480" i="6"/>
  <c r="AK1480" i="6"/>
  <c r="AL1480" i="6"/>
  <c r="AM1480" i="6"/>
  <c r="AN1480" i="6"/>
  <c r="AO1480" i="6"/>
  <c r="AP1480" i="6"/>
  <c r="AQ1480" i="6"/>
  <c r="AR1480" i="6"/>
  <c r="AS1480" i="6"/>
  <c r="AJ1481" i="6"/>
  <c r="AK1481" i="6"/>
  <c r="AL1481" i="6"/>
  <c r="AM1481" i="6"/>
  <c r="AN1481" i="6"/>
  <c r="AO1481" i="6"/>
  <c r="AP1481" i="6"/>
  <c r="AQ1481" i="6"/>
  <c r="AR1481" i="6"/>
  <c r="AS1481" i="6"/>
  <c r="AJ1482" i="6"/>
  <c r="AK1482" i="6"/>
  <c r="AL1482" i="6"/>
  <c r="AM1482" i="6"/>
  <c r="AN1482" i="6"/>
  <c r="AO1482" i="6"/>
  <c r="AP1482" i="6"/>
  <c r="AQ1482" i="6"/>
  <c r="AR1482" i="6"/>
  <c r="AS1482" i="6"/>
  <c r="AJ1483" i="6"/>
  <c r="AK1483" i="6"/>
  <c r="AL1483" i="6"/>
  <c r="AM1483" i="6"/>
  <c r="AN1483" i="6"/>
  <c r="AO1483" i="6"/>
  <c r="AP1483" i="6"/>
  <c r="AQ1483" i="6"/>
  <c r="AR1483" i="6"/>
  <c r="AS1483" i="6"/>
  <c r="AJ1484" i="6"/>
  <c r="AK1484" i="6"/>
  <c r="AL1484" i="6"/>
  <c r="AM1484" i="6"/>
  <c r="AN1484" i="6"/>
  <c r="AO1484" i="6"/>
  <c r="AP1484" i="6"/>
  <c r="AQ1484" i="6"/>
  <c r="AR1484" i="6"/>
  <c r="AS1484" i="6"/>
  <c r="AJ1485" i="6"/>
  <c r="AK1485" i="6"/>
  <c r="AL1485" i="6"/>
  <c r="AM1485" i="6"/>
  <c r="AN1485" i="6"/>
  <c r="AO1485" i="6"/>
  <c r="AP1485" i="6"/>
  <c r="AQ1485" i="6"/>
  <c r="AR1485" i="6"/>
  <c r="AS1485" i="6"/>
  <c r="AJ1486" i="6"/>
  <c r="AK1486" i="6"/>
  <c r="AL1486" i="6"/>
  <c r="AM1486" i="6"/>
  <c r="AN1486" i="6"/>
  <c r="AO1486" i="6"/>
  <c r="AP1486" i="6"/>
  <c r="AQ1486" i="6"/>
  <c r="AR1486" i="6"/>
  <c r="AS1486" i="6"/>
  <c r="AJ1487" i="6"/>
  <c r="AK1487" i="6"/>
  <c r="AL1487" i="6"/>
  <c r="AM1487" i="6"/>
  <c r="AN1487" i="6"/>
  <c r="AO1487" i="6"/>
  <c r="AP1487" i="6"/>
  <c r="AQ1487" i="6"/>
  <c r="AR1487" i="6"/>
  <c r="AS1487" i="6"/>
  <c r="AJ1488" i="6"/>
  <c r="AK1488" i="6"/>
  <c r="AL1488" i="6"/>
  <c r="AM1488" i="6"/>
  <c r="AN1488" i="6"/>
  <c r="AO1488" i="6"/>
  <c r="AP1488" i="6"/>
  <c r="AQ1488" i="6"/>
  <c r="AR1488" i="6"/>
  <c r="AS1488" i="6"/>
  <c r="AJ1489" i="6"/>
  <c r="AK1489" i="6"/>
  <c r="AL1489" i="6"/>
  <c r="AM1489" i="6"/>
  <c r="AN1489" i="6"/>
  <c r="AO1489" i="6"/>
  <c r="AP1489" i="6"/>
  <c r="AQ1489" i="6"/>
  <c r="AR1489" i="6"/>
  <c r="AS1489" i="6"/>
  <c r="AJ1490" i="6"/>
  <c r="AK1490" i="6"/>
  <c r="AL1490" i="6"/>
  <c r="AM1490" i="6"/>
  <c r="AN1490" i="6"/>
  <c r="AO1490" i="6"/>
  <c r="AP1490" i="6"/>
  <c r="AQ1490" i="6"/>
  <c r="AR1490" i="6"/>
  <c r="AS1490" i="6"/>
  <c r="AJ1491" i="6"/>
  <c r="AK1491" i="6"/>
  <c r="AL1491" i="6"/>
  <c r="AM1491" i="6"/>
  <c r="AN1491" i="6"/>
  <c r="AO1491" i="6"/>
  <c r="AP1491" i="6"/>
  <c r="AQ1491" i="6"/>
  <c r="AR1491" i="6"/>
  <c r="AS1491" i="6"/>
  <c r="AJ1492" i="6"/>
  <c r="AK1492" i="6"/>
  <c r="AL1492" i="6"/>
  <c r="AM1492" i="6"/>
  <c r="AN1492" i="6"/>
  <c r="AO1492" i="6"/>
  <c r="AP1492" i="6"/>
  <c r="AQ1492" i="6"/>
  <c r="AR1492" i="6"/>
  <c r="AS1492" i="6"/>
  <c r="AJ1493" i="6"/>
  <c r="AK1493" i="6"/>
  <c r="AL1493" i="6"/>
  <c r="AM1493" i="6"/>
  <c r="AN1493" i="6"/>
  <c r="AO1493" i="6"/>
  <c r="AP1493" i="6"/>
  <c r="AQ1493" i="6"/>
  <c r="AR1493" i="6"/>
  <c r="AS1493" i="6"/>
  <c r="AJ1494" i="6"/>
  <c r="AK1494" i="6"/>
  <c r="AL1494" i="6"/>
  <c r="AM1494" i="6"/>
  <c r="AN1494" i="6"/>
  <c r="AO1494" i="6"/>
  <c r="AP1494" i="6"/>
  <c r="AQ1494" i="6"/>
  <c r="AR1494" i="6"/>
  <c r="AS1494" i="6"/>
  <c r="AJ1495" i="6"/>
  <c r="AK1495" i="6"/>
  <c r="AL1495" i="6"/>
  <c r="AM1495" i="6"/>
  <c r="AN1495" i="6"/>
  <c r="AO1495" i="6"/>
  <c r="AP1495" i="6"/>
  <c r="AQ1495" i="6"/>
  <c r="AR1495" i="6"/>
  <c r="AS1495" i="6"/>
  <c r="AS3" i="6"/>
  <c r="AR3" i="6"/>
  <c r="AQ3" i="6"/>
  <c r="AP3" i="6"/>
  <c r="AO3" i="6"/>
  <c r="AN3" i="6"/>
  <c r="AM3" i="6"/>
  <c r="AL3" i="6"/>
  <c r="AK3" i="6"/>
  <c r="AJ3" i="6"/>
  <c r="K11" i="2" l="1"/>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8" i="2"/>
  <c r="K9" i="2"/>
  <c r="B162" i="7"/>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K10" i="2"/>
  <c r="AF8" i="2" l="1"/>
  <c r="B5" i="6" l="1"/>
  <c r="AU5" i="6" s="1"/>
  <c r="B6" i="6"/>
  <c r="AU6" i="6" s="1"/>
  <c r="B7" i="6"/>
  <c r="AU7" i="6" s="1"/>
  <c r="B8" i="6"/>
  <c r="AU8" i="6" s="1"/>
  <c r="B9" i="6"/>
  <c r="AU9" i="6" s="1"/>
  <c r="B10" i="6"/>
  <c r="AU10" i="6" s="1"/>
  <c r="B11" i="6"/>
  <c r="AU11" i="6" s="1"/>
  <c r="B12" i="6"/>
  <c r="AU12" i="6" s="1"/>
  <c r="B13" i="6"/>
  <c r="AU13" i="6" s="1"/>
  <c r="B14" i="6"/>
  <c r="AU14" i="6" s="1"/>
  <c r="B15" i="6"/>
  <c r="AU15" i="6" s="1"/>
  <c r="B16" i="6"/>
  <c r="AU16" i="6" s="1"/>
  <c r="B17" i="6"/>
  <c r="AU17" i="6" s="1"/>
  <c r="B18" i="6"/>
  <c r="AU18" i="6" s="1"/>
  <c r="B19" i="6"/>
  <c r="AU19" i="6" s="1"/>
  <c r="B20" i="6"/>
  <c r="AU20" i="6" s="1"/>
  <c r="B21" i="6"/>
  <c r="AU21" i="6" s="1"/>
  <c r="B22" i="6"/>
  <c r="AU22" i="6" s="1"/>
  <c r="B23" i="6"/>
  <c r="AU23" i="6" s="1"/>
  <c r="B24" i="6"/>
  <c r="AU24" i="6" s="1"/>
  <c r="B25" i="6"/>
  <c r="AU25" i="6" s="1"/>
  <c r="B26" i="6"/>
  <c r="AU26" i="6" s="1"/>
  <c r="B27" i="6"/>
  <c r="AU27" i="6" s="1"/>
  <c r="B28" i="6"/>
  <c r="AU28" i="6" s="1"/>
  <c r="B29" i="6"/>
  <c r="AU29" i="6" s="1"/>
  <c r="B30" i="6"/>
  <c r="AU30" i="6" s="1"/>
  <c r="B31" i="6"/>
  <c r="AU31" i="6" s="1"/>
  <c r="B32" i="6"/>
  <c r="AU32" i="6" s="1"/>
  <c r="B33" i="6"/>
  <c r="AU33" i="6" s="1"/>
  <c r="B34" i="6"/>
  <c r="AU34" i="6" s="1"/>
  <c r="B35" i="6"/>
  <c r="AU35" i="6" s="1"/>
  <c r="B36" i="6"/>
  <c r="AU36" i="6" s="1"/>
  <c r="B37" i="6"/>
  <c r="AU37" i="6" s="1"/>
  <c r="B38" i="6"/>
  <c r="AU38" i="6" s="1"/>
  <c r="B39" i="6"/>
  <c r="AU39" i="6" s="1"/>
  <c r="B40" i="6"/>
  <c r="AU40" i="6" s="1"/>
  <c r="B41" i="6"/>
  <c r="AU41" i="6" s="1"/>
  <c r="B42" i="6"/>
  <c r="AU42" i="6" s="1"/>
  <c r="B43" i="6"/>
  <c r="AU43" i="6" s="1"/>
  <c r="B44" i="6"/>
  <c r="AU44" i="6" s="1"/>
  <c r="B45" i="6"/>
  <c r="AU45" i="6" s="1"/>
  <c r="B46" i="6"/>
  <c r="AU46" i="6" s="1"/>
  <c r="B47" i="6"/>
  <c r="AU47" i="6" s="1"/>
  <c r="B48" i="6"/>
  <c r="AU48" i="6" s="1"/>
  <c r="B49" i="6"/>
  <c r="AU49" i="6" s="1"/>
  <c r="B50" i="6"/>
  <c r="AU50" i="6" s="1"/>
  <c r="B51" i="6"/>
  <c r="AU51" i="6" s="1"/>
  <c r="B52" i="6"/>
  <c r="AU52" i="6" s="1"/>
  <c r="B53" i="6"/>
  <c r="AU53" i="6" s="1"/>
  <c r="B54" i="6"/>
  <c r="AU54" i="6" s="1"/>
  <c r="B55" i="6"/>
  <c r="AU55" i="6" s="1"/>
  <c r="B56" i="6"/>
  <c r="AU56" i="6" s="1"/>
  <c r="B57" i="6"/>
  <c r="AU57" i="6" s="1"/>
  <c r="B58" i="6"/>
  <c r="AU58" i="6" s="1"/>
  <c r="B59" i="6"/>
  <c r="AU59" i="6" s="1"/>
  <c r="B60" i="6"/>
  <c r="AU60" i="6" s="1"/>
  <c r="B61" i="6"/>
  <c r="AU61" i="6" s="1"/>
  <c r="B62" i="6"/>
  <c r="AU62" i="6" s="1"/>
  <c r="B63" i="6"/>
  <c r="AU63" i="6" s="1"/>
  <c r="B64" i="6"/>
  <c r="AU64" i="6" s="1"/>
  <c r="B65" i="6"/>
  <c r="AU65" i="6" s="1"/>
  <c r="B66" i="6"/>
  <c r="AU66" i="6" s="1"/>
  <c r="B67" i="6"/>
  <c r="AU67" i="6" s="1"/>
  <c r="B68" i="6"/>
  <c r="AU68" i="6" s="1"/>
  <c r="B69" i="6"/>
  <c r="AU69" i="6" s="1"/>
  <c r="B70" i="6"/>
  <c r="AU70" i="6" s="1"/>
  <c r="B71" i="6"/>
  <c r="AU71" i="6" s="1"/>
  <c r="B72" i="6"/>
  <c r="AU72" i="6" s="1"/>
  <c r="B73" i="6"/>
  <c r="AU73" i="6" s="1"/>
  <c r="B74" i="6"/>
  <c r="AU74" i="6" s="1"/>
  <c r="B75" i="6"/>
  <c r="AU75" i="6" s="1"/>
  <c r="B76" i="6"/>
  <c r="AU76" i="6" s="1"/>
  <c r="B77" i="6"/>
  <c r="AU77" i="6" s="1"/>
  <c r="B78" i="6"/>
  <c r="AU78" i="6" s="1"/>
  <c r="B79" i="6"/>
  <c r="AU79" i="6" s="1"/>
  <c r="B80" i="6"/>
  <c r="AU80" i="6" s="1"/>
  <c r="B81" i="6"/>
  <c r="AU81" i="6" s="1"/>
  <c r="B82" i="6"/>
  <c r="AU82" i="6" s="1"/>
  <c r="B83" i="6"/>
  <c r="AU83" i="6" s="1"/>
  <c r="B84" i="6"/>
  <c r="AU84" i="6" s="1"/>
  <c r="B85" i="6"/>
  <c r="AU85" i="6" s="1"/>
  <c r="B86" i="6"/>
  <c r="AU86" i="6" s="1"/>
  <c r="B87" i="6"/>
  <c r="AU87" i="6" s="1"/>
  <c r="B88" i="6"/>
  <c r="AU88" i="6" s="1"/>
  <c r="B89" i="6"/>
  <c r="AU89" i="6" s="1"/>
  <c r="B90" i="6"/>
  <c r="AU90" i="6" s="1"/>
  <c r="B91" i="6"/>
  <c r="AU91" i="6" s="1"/>
  <c r="B92" i="6"/>
  <c r="AU92" i="6" s="1"/>
  <c r="B93" i="6"/>
  <c r="AU93" i="6" s="1"/>
  <c r="B94" i="6"/>
  <c r="AU94" i="6" s="1"/>
  <c r="B95" i="6"/>
  <c r="AU95" i="6" s="1"/>
  <c r="B96" i="6"/>
  <c r="AU96" i="6" s="1"/>
  <c r="B97" i="6"/>
  <c r="AU97" i="6" s="1"/>
  <c r="B98" i="6"/>
  <c r="AU98" i="6" s="1"/>
  <c r="B99" i="6"/>
  <c r="AU99" i="6" s="1"/>
  <c r="B100" i="6"/>
  <c r="AU100" i="6" s="1"/>
  <c r="B101" i="6"/>
  <c r="AU101" i="6" s="1"/>
  <c r="B102" i="6"/>
  <c r="AU102" i="6" s="1"/>
  <c r="B103" i="6"/>
  <c r="AU103" i="6" s="1"/>
  <c r="B104" i="6"/>
  <c r="AU104" i="6" s="1"/>
  <c r="B105" i="6"/>
  <c r="AU105" i="6" s="1"/>
  <c r="B106" i="6"/>
  <c r="AU106" i="6" s="1"/>
  <c r="B107" i="6"/>
  <c r="AU107" i="6" s="1"/>
  <c r="B108" i="6"/>
  <c r="AU108" i="6" s="1"/>
  <c r="B109" i="6"/>
  <c r="AU109" i="6" s="1"/>
  <c r="B110" i="6"/>
  <c r="AU110" i="6" s="1"/>
  <c r="B111" i="6"/>
  <c r="AU111" i="6" s="1"/>
  <c r="B112" i="6"/>
  <c r="AU112" i="6" s="1"/>
  <c r="B113" i="6"/>
  <c r="AU113" i="6" s="1"/>
  <c r="B114" i="6"/>
  <c r="AU114" i="6" s="1"/>
  <c r="B115" i="6"/>
  <c r="AU115" i="6" s="1"/>
  <c r="B116" i="6"/>
  <c r="AU116" i="6" s="1"/>
  <c r="B117" i="6"/>
  <c r="AU117" i="6" s="1"/>
  <c r="B118" i="6"/>
  <c r="AU118" i="6" s="1"/>
  <c r="B119" i="6"/>
  <c r="AU119" i="6" s="1"/>
  <c r="B120" i="6"/>
  <c r="AU120" i="6" s="1"/>
  <c r="B121" i="6"/>
  <c r="AU121" i="6" s="1"/>
  <c r="B122" i="6"/>
  <c r="AU122" i="6" s="1"/>
  <c r="B123" i="6"/>
  <c r="AU123" i="6" s="1"/>
  <c r="B124" i="6"/>
  <c r="AU124" i="6" s="1"/>
  <c r="B125" i="6"/>
  <c r="AU125" i="6" s="1"/>
  <c r="B126" i="6"/>
  <c r="AU126" i="6" s="1"/>
  <c r="B127" i="6"/>
  <c r="AU127" i="6" s="1"/>
  <c r="B128" i="6"/>
  <c r="AU128" i="6" s="1"/>
  <c r="B129" i="6"/>
  <c r="AU129" i="6" s="1"/>
  <c r="B130" i="6"/>
  <c r="AU130" i="6" s="1"/>
  <c r="B131" i="6"/>
  <c r="AU131" i="6" s="1"/>
  <c r="B132" i="6"/>
  <c r="AU132" i="6" s="1"/>
  <c r="B133" i="6"/>
  <c r="AU133" i="6" s="1"/>
  <c r="B134" i="6"/>
  <c r="AU134" i="6" s="1"/>
  <c r="B135" i="6"/>
  <c r="AU135" i="6" s="1"/>
  <c r="B136" i="6"/>
  <c r="AU136" i="6" s="1"/>
  <c r="B137" i="6"/>
  <c r="AU137" i="6" s="1"/>
  <c r="B138" i="6"/>
  <c r="AU138" i="6" s="1"/>
  <c r="B139" i="6"/>
  <c r="AU139" i="6" s="1"/>
  <c r="B140" i="6"/>
  <c r="AU140" i="6" s="1"/>
  <c r="B141" i="6"/>
  <c r="AU141" i="6" s="1"/>
  <c r="B142" i="6"/>
  <c r="AU142" i="6" s="1"/>
  <c r="B143" i="6"/>
  <c r="AU143" i="6" s="1"/>
  <c r="B144" i="6"/>
  <c r="AU144" i="6" s="1"/>
  <c r="B145" i="6"/>
  <c r="AU145" i="6" s="1"/>
  <c r="B146" i="6"/>
  <c r="AU146" i="6" s="1"/>
  <c r="B147" i="6"/>
  <c r="AU147" i="6" s="1"/>
  <c r="B148" i="6"/>
  <c r="AU148" i="6" s="1"/>
  <c r="B149" i="6"/>
  <c r="AU149" i="6" s="1"/>
  <c r="B150" i="6"/>
  <c r="AU150" i="6" s="1"/>
  <c r="B151" i="6"/>
  <c r="AU151" i="6" s="1"/>
  <c r="B152" i="6"/>
  <c r="AU152" i="6" s="1"/>
  <c r="B153" i="6"/>
  <c r="AU153" i="6" s="1"/>
  <c r="B154" i="6"/>
  <c r="AU154" i="6" s="1"/>
  <c r="B155" i="6"/>
  <c r="AU155" i="6" s="1"/>
  <c r="B156" i="6"/>
  <c r="AU156" i="6" s="1"/>
  <c r="B157" i="6"/>
  <c r="AU157" i="6" s="1"/>
  <c r="B158" i="6"/>
  <c r="AU158" i="6" s="1"/>
  <c r="B159" i="6"/>
  <c r="AU159" i="6" s="1"/>
  <c r="B160" i="6"/>
  <c r="AU160" i="6" s="1"/>
  <c r="B161" i="6"/>
  <c r="AU161" i="6" s="1"/>
  <c r="B162" i="6"/>
  <c r="AU162" i="6" s="1"/>
  <c r="B163" i="6"/>
  <c r="AU163" i="6" s="1"/>
  <c r="B164" i="6"/>
  <c r="AU164" i="6" s="1"/>
  <c r="B165" i="6"/>
  <c r="AU165" i="6" s="1"/>
  <c r="B166" i="6"/>
  <c r="AU166" i="6" s="1"/>
  <c r="B167" i="6"/>
  <c r="AU167" i="6" s="1"/>
  <c r="B168" i="6"/>
  <c r="AU168" i="6" s="1"/>
  <c r="B169" i="6"/>
  <c r="AU169" i="6" s="1"/>
  <c r="B170" i="6"/>
  <c r="AU170" i="6" s="1"/>
  <c r="B171" i="6"/>
  <c r="AU171" i="6" s="1"/>
  <c r="B172" i="6"/>
  <c r="AU172" i="6" s="1"/>
  <c r="B173" i="6"/>
  <c r="AU173" i="6" s="1"/>
  <c r="B174" i="6"/>
  <c r="AU174" i="6" s="1"/>
  <c r="B175" i="6"/>
  <c r="AU175" i="6" s="1"/>
  <c r="B176" i="6"/>
  <c r="AU176" i="6" s="1"/>
  <c r="B177" i="6"/>
  <c r="AU177" i="6" s="1"/>
  <c r="B178" i="6"/>
  <c r="AU178" i="6" s="1"/>
  <c r="B179" i="6"/>
  <c r="AU179" i="6" s="1"/>
  <c r="B180" i="6"/>
  <c r="AU180" i="6" s="1"/>
  <c r="B181" i="6"/>
  <c r="AU181" i="6" s="1"/>
  <c r="B182" i="6"/>
  <c r="AU182" i="6" s="1"/>
  <c r="B183" i="6"/>
  <c r="AU183" i="6" s="1"/>
  <c r="B184" i="6"/>
  <c r="AU184" i="6" s="1"/>
  <c r="B185" i="6"/>
  <c r="AU185" i="6" s="1"/>
  <c r="B186" i="6"/>
  <c r="AU186" i="6" s="1"/>
  <c r="B187" i="6"/>
  <c r="AU187" i="6" s="1"/>
  <c r="B188" i="6"/>
  <c r="AU188" i="6" s="1"/>
  <c r="B189" i="6"/>
  <c r="AU189" i="6" s="1"/>
  <c r="B190" i="6"/>
  <c r="AU190" i="6" s="1"/>
  <c r="B191" i="6"/>
  <c r="AU191" i="6" s="1"/>
  <c r="B192" i="6"/>
  <c r="AU192" i="6" s="1"/>
  <c r="B193" i="6"/>
  <c r="AU193" i="6" s="1"/>
  <c r="B194" i="6"/>
  <c r="AU194" i="6" s="1"/>
  <c r="B195" i="6"/>
  <c r="AU195" i="6" s="1"/>
  <c r="B196" i="6"/>
  <c r="AU196" i="6" s="1"/>
  <c r="B197" i="6"/>
  <c r="AU197" i="6" s="1"/>
  <c r="B198" i="6"/>
  <c r="AU198" i="6" s="1"/>
  <c r="B199" i="6"/>
  <c r="AU199" i="6" s="1"/>
  <c r="B200" i="6"/>
  <c r="AU200" i="6" s="1"/>
  <c r="B201" i="6"/>
  <c r="AU201" i="6" s="1"/>
  <c r="B202" i="6"/>
  <c r="AU202" i="6" s="1"/>
  <c r="B203" i="6"/>
  <c r="AU203" i="6" s="1"/>
  <c r="B204" i="6"/>
  <c r="AU204" i="6" s="1"/>
  <c r="B205" i="6"/>
  <c r="AU205" i="6" s="1"/>
  <c r="B206" i="6"/>
  <c r="AU206" i="6" s="1"/>
  <c r="B207" i="6"/>
  <c r="AU207" i="6" s="1"/>
  <c r="B208" i="6"/>
  <c r="AU208" i="6" s="1"/>
  <c r="B209" i="6"/>
  <c r="AU209" i="6" s="1"/>
  <c r="B210" i="6"/>
  <c r="AU210" i="6" s="1"/>
  <c r="B211" i="6"/>
  <c r="AU211" i="6" s="1"/>
  <c r="B212" i="6"/>
  <c r="AU212" i="6" s="1"/>
  <c r="B213" i="6"/>
  <c r="AU213" i="6" s="1"/>
  <c r="B214" i="6"/>
  <c r="AU214" i="6" s="1"/>
  <c r="B215" i="6"/>
  <c r="AU215" i="6" s="1"/>
  <c r="B216" i="6"/>
  <c r="AU216" i="6" s="1"/>
  <c r="B217" i="6"/>
  <c r="AU217" i="6" s="1"/>
  <c r="B218" i="6"/>
  <c r="AU218" i="6" s="1"/>
  <c r="B219" i="6"/>
  <c r="AU219" i="6" s="1"/>
  <c r="B220" i="6"/>
  <c r="AU220" i="6" s="1"/>
  <c r="B221" i="6"/>
  <c r="AU221" i="6" s="1"/>
  <c r="B222" i="6"/>
  <c r="AU222" i="6" s="1"/>
  <c r="B223" i="6"/>
  <c r="AU223" i="6" s="1"/>
  <c r="B224" i="6"/>
  <c r="AU224" i="6" s="1"/>
  <c r="B225" i="6"/>
  <c r="AU225" i="6" s="1"/>
  <c r="B226" i="6"/>
  <c r="AU226" i="6" s="1"/>
  <c r="B227" i="6"/>
  <c r="AU227" i="6" s="1"/>
  <c r="B228" i="6"/>
  <c r="AU228" i="6" s="1"/>
  <c r="B229" i="6"/>
  <c r="AU229" i="6" s="1"/>
  <c r="B230" i="6"/>
  <c r="AU230" i="6" s="1"/>
  <c r="B231" i="6"/>
  <c r="AU231" i="6" s="1"/>
  <c r="B232" i="6"/>
  <c r="AU232" i="6" s="1"/>
  <c r="B233" i="6"/>
  <c r="AU233" i="6" s="1"/>
  <c r="B234" i="6"/>
  <c r="AU234" i="6" s="1"/>
  <c r="B235" i="6"/>
  <c r="AU235" i="6" s="1"/>
  <c r="R235" i="6"/>
  <c r="B236" i="6"/>
  <c r="AU236" i="6" s="1"/>
  <c r="B237" i="6"/>
  <c r="AU237" i="6" s="1"/>
  <c r="B238" i="6"/>
  <c r="AU238" i="6" s="1"/>
  <c r="B239" i="6"/>
  <c r="AU239" i="6" s="1"/>
  <c r="B240" i="6"/>
  <c r="AU240" i="6" s="1"/>
  <c r="B241" i="6"/>
  <c r="AU241" i="6" s="1"/>
  <c r="B242" i="6"/>
  <c r="AU242" i="6" s="1"/>
  <c r="B243" i="6"/>
  <c r="AU243" i="6" s="1"/>
  <c r="B244" i="6"/>
  <c r="AU244" i="6" s="1"/>
  <c r="B245" i="6"/>
  <c r="AU245" i="6" s="1"/>
  <c r="B246" i="6"/>
  <c r="AU246" i="6" s="1"/>
  <c r="B247" i="6"/>
  <c r="AU247" i="6" s="1"/>
  <c r="B248" i="6"/>
  <c r="AU248" i="6" s="1"/>
  <c r="B249" i="6"/>
  <c r="AU249" i="6" s="1"/>
  <c r="B250" i="6"/>
  <c r="AU250" i="6" s="1"/>
  <c r="B251" i="6"/>
  <c r="AU251" i="6" s="1"/>
  <c r="B252" i="6"/>
  <c r="AU252" i="6" s="1"/>
  <c r="B253" i="6"/>
  <c r="AU253" i="6" s="1"/>
  <c r="B254" i="6"/>
  <c r="AU254" i="6" s="1"/>
  <c r="B255" i="6"/>
  <c r="AU255" i="6" s="1"/>
  <c r="B256" i="6"/>
  <c r="AU256" i="6" s="1"/>
  <c r="B257" i="6"/>
  <c r="AU257" i="6" s="1"/>
  <c r="B258" i="6"/>
  <c r="AU258" i="6" s="1"/>
  <c r="B259" i="6"/>
  <c r="AU259" i="6" s="1"/>
  <c r="B260" i="6"/>
  <c r="AU260" i="6" s="1"/>
  <c r="B261" i="6"/>
  <c r="AU261" i="6" s="1"/>
  <c r="B262" i="6"/>
  <c r="AU262" i="6" s="1"/>
  <c r="B263" i="6"/>
  <c r="AU263" i="6" s="1"/>
  <c r="B264" i="6"/>
  <c r="AU264" i="6" s="1"/>
  <c r="B265" i="6"/>
  <c r="AU265" i="6" s="1"/>
  <c r="B266" i="6"/>
  <c r="AU266" i="6" s="1"/>
  <c r="B267" i="6"/>
  <c r="AU267" i="6" s="1"/>
  <c r="B268" i="6"/>
  <c r="AU268" i="6" s="1"/>
  <c r="B269" i="6"/>
  <c r="AU269" i="6" s="1"/>
  <c r="B270" i="6"/>
  <c r="AU270" i="6" s="1"/>
  <c r="B271" i="6"/>
  <c r="AU271" i="6" s="1"/>
  <c r="B272" i="6"/>
  <c r="AU272" i="6" s="1"/>
  <c r="B273" i="6"/>
  <c r="AU273" i="6" s="1"/>
  <c r="B274" i="6"/>
  <c r="AU274" i="6" s="1"/>
  <c r="B275" i="6"/>
  <c r="AU275" i="6" s="1"/>
  <c r="B276" i="6"/>
  <c r="AU276" i="6" s="1"/>
  <c r="B277" i="6"/>
  <c r="AU277" i="6" s="1"/>
  <c r="B278" i="6"/>
  <c r="AU278" i="6" s="1"/>
  <c r="B279" i="6"/>
  <c r="AU279" i="6" s="1"/>
  <c r="B280" i="6"/>
  <c r="AU280" i="6" s="1"/>
  <c r="B281" i="6"/>
  <c r="AU281" i="6" s="1"/>
  <c r="B282" i="6"/>
  <c r="AU282" i="6" s="1"/>
  <c r="B283" i="6"/>
  <c r="AU283" i="6" s="1"/>
  <c r="B284" i="6"/>
  <c r="AU284" i="6" s="1"/>
  <c r="B285" i="6"/>
  <c r="AU285" i="6" s="1"/>
  <c r="B286" i="6"/>
  <c r="AU286" i="6" s="1"/>
  <c r="B287" i="6"/>
  <c r="AU287" i="6" s="1"/>
  <c r="B288" i="6"/>
  <c r="AU288" i="6" s="1"/>
  <c r="B289" i="6"/>
  <c r="AU289" i="6" s="1"/>
  <c r="B290" i="6"/>
  <c r="AU290" i="6" s="1"/>
  <c r="B291" i="6"/>
  <c r="AU291" i="6" s="1"/>
  <c r="B292" i="6"/>
  <c r="AU292" i="6" s="1"/>
  <c r="B293" i="6"/>
  <c r="AU293" i="6" s="1"/>
  <c r="B294" i="6"/>
  <c r="AU294" i="6" s="1"/>
  <c r="B295" i="6"/>
  <c r="AU295" i="6" s="1"/>
  <c r="B296" i="6"/>
  <c r="AU296" i="6" s="1"/>
  <c r="B297" i="6"/>
  <c r="AU297" i="6" s="1"/>
  <c r="B298" i="6"/>
  <c r="AU298" i="6" s="1"/>
  <c r="B299" i="6"/>
  <c r="AU299" i="6" s="1"/>
  <c r="B300" i="6"/>
  <c r="AU300" i="6" s="1"/>
  <c r="B301" i="6"/>
  <c r="AU301" i="6" s="1"/>
  <c r="B302" i="6"/>
  <c r="AU302" i="6" s="1"/>
  <c r="B303" i="6"/>
  <c r="AU303" i="6" s="1"/>
  <c r="B304" i="6"/>
  <c r="AU304" i="6" s="1"/>
  <c r="B305" i="6"/>
  <c r="AU305" i="6" s="1"/>
  <c r="B306" i="6"/>
  <c r="AU306" i="6" s="1"/>
  <c r="B307" i="6"/>
  <c r="AU307" i="6" s="1"/>
  <c r="B308" i="6"/>
  <c r="AU308" i="6" s="1"/>
  <c r="B309" i="6"/>
  <c r="AU309" i="6" s="1"/>
  <c r="B310" i="6"/>
  <c r="AU310" i="6" s="1"/>
  <c r="B311" i="6"/>
  <c r="AU311" i="6" s="1"/>
  <c r="B312" i="6"/>
  <c r="AU312" i="6" s="1"/>
  <c r="B313" i="6"/>
  <c r="AU313" i="6" s="1"/>
  <c r="B314" i="6"/>
  <c r="AU314" i="6" s="1"/>
  <c r="B315" i="6"/>
  <c r="AU315" i="6" s="1"/>
  <c r="B316" i="6"/>
  <c r="AU316" i="6" s="1"/>
  <c r="B317" i="6"/>
  <c r="AU317" i="6" s="1"/>
  <c r="B318" i="6"/>
  <c r="AU318" i="6" s="1"/>
  <c r="B319" i="6"/>
  <c r="AU319" i="6" s="1"/>
  <c r="B320" i="6"/>
  <c r="AU320" i="6" s="1"/>
  <c r="B321" i="6"/>
  <c r="AU321" i="6" s="1"/>
  <c r="B322" i="6"/>
  <c r="AU322" i="6" s="1"/>
  <c r="B323" i="6"/>
  <c r="AU323" i="6" s="1"/>
  <c r="B324" i="6"/>
  <c r="AU324" i="6" s="1"/>
  <c r="B325" i="6"/>
  <c r="AU325" i="6" s="1"/>
  <c r="B326" i="6"/>
  <c r="AU326" i="6" s="1"/>
  <c r="B327" i="6"/>
  <c r="AU327" i="6" s="1"/>
  <c r="B328" i="6"/>
  <c r="AU328" i="6" s="1"/>
  <c r="B329" i="6"/>
  <c r="AU329" i="6" s="1"/>
  <c r="B330" i="6"/>
  <c r="AU330" i="6" s="1"/>
  <c r="B331" i="6"/>
  <c r="AU331" i="6" s="1"/>
  <c r="B332" i="6"/>
  <c r="AU332" i="6" s="1"/>
  <c r="B333" i="6"/>
  <c r="AU333" i="6" s="1"/>
  <c r="B334" i="6"/>
  <c r="AU334" i="6" s="1"/>
  <c r="B335" i="6"/>
  <c r="AU335" i="6" s="1"/>
  <c r="B336" i="6"/>
  <c r="AU336" i="6" s="1"/>
  <c r="B337" i="6"/>
  <c r="AU337" i="6" s="1"/>
  <c r="B338" i="6"/>
  <c r="AU338" i="6" s="1"/>
  <c r="B339" i="6"/>
  <c r="AU339" i="6" s="1"/>
  <c r="B340" i="6"/>
  <c r="AU340" i="6" s="1"/>
  <c r="B341" i="6"/>
  <c r="AU341" i="6" s="1"/>
  <c r="B342" i="6"/>
  <c r="AU342" i="6" s="1"/>
  <c r="B343" i="6"/>
  <c r="AU343" i="6" s="1"/>
  <c r="B344" i="6"/>
  <c r="AU344" i="6" s="1"/>
  <c r="B345" i="6"/>
  <c r="AU345" i="6" s="1"/>
  <c r="B346" i="6"/>
  <c r="AU346" i="6" s="1"/>
  <c r="B347" i="6"/>
  <c r="AU347" i="6" s="1"/>
  <c r="B348" i="6"/>
  <c r="AU348" i="6" s="1"/>
  <c r="B349" i="6"/>
  <c r="AU349" i="6" s="1"/>
  <c r="B350" i="6"/>
  <c r="AU350" i="6" s="1"/>
  <c r="B351" i="6"/>
  <c r="AU351" i="6" s="1"/>
  <c r="B352" i="6"/>
  <c r="AU352" i="6" s="1"/>
  <c r="B353" i="6"/>
  <c r="AU353" i="6" s="1"/>
  <c r="B354" i="6"/>
  <c r="AU354" i="6" s="1"/>
  <c r="B355" i="6"/>
  <c r="AU355" i="6" s="1"/>
  <c r="B356" i="6"/>
  <c r="AU356" i="6" s="1"/>
  <c r="B357" i="6"/>
  <c r="AU357" i="6" s="1"/>
  <c r="B358" i="6"/>
  <c r="AU358" i="6" s="1"/>
  <c r="B359" i="6"/>
  <c r="AU359" i="6" s="1"/>
  <c r="B360" i="6"/>
  <c r="AU360" i="6" s="1"/>
  <c r="B361" i="6"/>
  <c r="AU361" i="6" s="1"/>
  <c r="B362" i="6"/>
  <c r="AU362" i="6" s="1"/>
  <c r="B363" i="6"/>
  <c r="AU363" i="6" s="1"/>
  <c r="B364" i="6"/>
  <c r="AU364" i="6" s="1"/>
  <c r="B365" i="6"/>
  <c r="AU365" i="6" s="1"/>
  <c r="B366" i="6"/>
  <c r="AU366" i="6" s="1"/>
  <c r="B367" i="6"/>
  <c r="AU367" i="6" s="1"/>
  <c r="B368" i="6"/>
  <c r="AU368" i="6" s="1"/>
  <c r="B369" i="6"/>
  <c r="AU369" i="6" s="1"/>
  <c r="B370" i="6"/>
  <c r="AU370" i="6" s="1"/>
  <c r="B371" i="6"/>
  <c r="AU371" i="6" s="1"/>
  <c r="B372" i="6"/>
  <c r="AU372" i="6" s="1"/>
  <c r="B373" i="6"/>
  <c r="AU373" i="6" s="1"/>
  <c r="B374" i="6"/>
  <c r="AU374" i="6" s="1"/>
  <c r="B375" i="6"/>
  <c r="AU375" i="6" s="1"/>
  <c r="B376" i="6"/>
  <c r="AU376" i="6" s="1"/>
  <c r="B377" i="6"/>
  <c r="AU377" i="6" s="1"/>
  <c r="B378" i="6"/>
  <c r="AU378" i="6" s="1"/>
  <c r="B379" i="6"/>
  <c r="AU379" i="6" s="1"/>
  <c r="B380" i="6"/>
  <c r="AU380" i="6" s="1"/>
  <c r="B381" i="6"/>
  <c r="AU381" i="6" s="1"/>
  <c r="B382" i="6"/>
  <c r="AU382" i="6" s="1"/>
  <c r="B383" i="6"/>
  <c r="AU383" i="6" s="1"/>
  <c r="B384" i="6"/>
  <c r="AU384" i="6" s="1"/>
  <c r="B385" i="6"/>
  <c r="AU385" i="6" s="1"/>
  <c r="B386" i="6"/>
  <c r="AU386" i="6" s="1"/>
  <c r="B387" i="6"/>
  <c r="AU387" i="6" s="1"/>
  <c r="B388" i="6"/>
  <c r="AU388" i="6" s="1"/>
  <c r="B389" i="6"/>
  <c r="AU389" i="6" s="1"/>
  <c r="B390" i="6"/>
  <c r="AU390" i="6" s="1"/>
  <c r="B391" i="6"/>
  <c r="AU391" i="6" s="1"/>
  <c r="B392" i="6"/>
  <c r="AU392" i="6" s="1"/>
  <c r="B393" i="6"/>
  <c r="AU393" i="6" s="1"/>
  <c r="B394" i="6"/>
  <c r="AU394" i="6" s="1"/>
  <c r="B395" i="6"/>
  <c r="AU395" i="6" s="1"/>
  <c r="B396" i="6"/>
  <c r="AU396" i="6" s="1"/>
  <c r="B397" i="6"/>
  <c r="AU397" i="6" s="1"/>
  <c r="B398" i="6"/>
  <c r="AU398" i="6" s="1"/>
  <c r="B399" i="6"/>
  <c r="AU399" i="6" s="1"/>
  <c r="B400" i="6"/>
  <c r="AU400" i="6" s="1"/>
  <c r="B401" i="6"/>
  <c r="AU401" i="6" s="1"/>
  <c r="B402" i="6"/>
  <c r="AU402" i="6" s="1"/>
  <c r="B403" i="6"/>
  <c r="AU403" i="6" s="1"/>
  <c r="B404" i="6"/>
  <c r="AU404" i="6" s="1"/>
  <c r="B405" i="6"/>
  <c r="AU405" i="6" s="1"/>
  <c r="B406" i="6"/>
  <c r="AU406" i="6" s="1"/>
  <c r="B407" i="6"/>
  <c r="AU407" i="6" s="1"/>
  <c r="B408" i="6"/>
  <c r="AU408" i="6" s="1"/>
  <c r="B409" i="6"/>
  <c r="AU409" i="6" s="1"/>
  <c r="B410" i="6"/>
  <c r="AU410" i="6" s="1"/>
  <c r="B411" i="6"/>
  <c r="AU411" i="6" s="1"/>
  <c r="B412" i="6"/>
  <c r="AU412" i="6" s="1"/>
  <c r="B413" i="6"/>
  <c r="AU413" i="6" s="1"/>
  <c r="B414" i="6"/>
  <c r="AU414" i="6" s="1"/>
  <c r="B415" i="6"/>
  <c r="AU415" i="6" s="1"/>
  <c r="B416" i="6"/>
  <c r="AU416" i="6" s="1"/>
  <c r="B417" i="6"/>
  <c r="AU417" i="6" s="1"/>
  <c r="B418" i="6"/>
  <c r="AU418" i="6" s="1"/>
  <c r="B419" i="6"/>
  <c r="AU419" i="6" s="1"/>
  <c r="B420" i="6"/>
  <c r="AU420" i="6" s="1"/>
  <c r="B421" i="6"/>
  <c r="AU421" i="6" s="1"/>
  <c r="B422" i="6"/>
  <c r="AU422" i="6" s="1"/>
  <c r="B423" i="6"/>
  <c r="AU423" i="6" s="1"/>
  <c r="B424" i="6"/>
  <c r="AU424" i="6" s="1"/>
  <c r="B425" i="6"/>
  <c r="AU425" i="6" s="1"/>
  <c r="B426" i="6"/>
  <c r="AU426" i="6" s="1"/>
  <c r="B427" i="6"/>
  <c r="AU427" i="6" s="1"/>
  <c r="B428" i="6"/>
  <c r="AU428" i="6" s="1"/>
  <c r="B429" i="6"/>
  <c r="AU429" i="6" s="1"/>
  <c r="B430" i="6"/>
  <c r="AU430" i="6" s="1"/>
  <c r="B431" i="6"/>
  <c r="AU431" i="6" s="1"/>
  <c r="B432" i="6"/>
  <c r="AU432" i="6" s="1"/>
  <c r="B433" i="6"/>
  <c r="AU433" i="6" s="1"/>
  <c r="B434" i="6"/>
  <c r="AU434" i="6" s="1"/>
  <c r="B435" i="6"/>
  <c r="AU435" i="6" s="1"/>
  <c r="B436" i="6"/>
  <c r="AU436" i="6" s="1"/>
  <c r="B437" i="6"/>
  <c r="AU437" i="6" s="1"/>
  <c r="B438" i="6"/>
  <c r="AU438" i="6" s="1"/>
  <c r="B439" i="6"/>
  <c r="AU439" i="6" s="1"/>
  <c r="B440" i="6"/>
  <c r="AU440" i="6" s="1"/>
  <c r="B441" i="6"/>
  <c r="AU441" i="6" s="1"/>
  <c r="B442" i="6"/>
  <c r="AU442" i="6" s="1"/>
  <c r="B443" i="6"/>
  <c r="AU443" i="6" s="1"/>
  <c r="B444" i="6"/>
  <c r="AU444" i="6" s="1"/>
  <c r="B445" i="6"/>
  <c r="AU445" i="6" s="1"/>
  <c r="B446" i="6"/>
  <c r="AU446" i="6" s="1"/>
  <c r="B447" i="6"/>
  <c r="AU447" i="6" s="1"/>
  <c r="B448" i="6"/>
  <c r="AU448" i="6" s="1"/>
  <c r="B449" i="6"/>
  <c r="AU449" i="6" s="1"/>
  <c r="B450" i="6"/>
  <c r="AU450" i="6" s="1"/>
  <c r="B451" i="6"/>
  <c r="AU451" i="6" s="1"/>
  <c r="B452" i="6"/>
  <c r="AU452" i="6" s="1"/>
  <c r="B453" i="6"/>
  <c r="AU453" i="6" s="1"/>
  <c r="B454" i="6"/>
  <c r="AU454" i="6" s="1"/>
  <c r="B455" i="6"/>
  <c r="AU455" i="6" s="1"/>
  <c r="B456" i="6"/>
  <c r="AU456" i="6" s="1"/>
  <c r="B457" i="6"/>
  <c r="AU457" i="6" s="1"/>
  <c r="B458" i="6"/>
  <c r="AU458" i="6" s="1"/>
  <c r="B459" i="6"/>
  <c r="AU459" i="6" s="1"/>
  <c r="B460" i="6"/>
  <c r="AU460" i="6" s="1"/>
  <c r="B461" i="6"/>
  <c r="AU461" i="6" s="1"/>
  <c r="B462" i="6"/>
  <c r="AU462" i="6" s="1"/>
  <c r="B463" i="6"/>
  <c r="AU463" i="6" s="1"/>
  <c r="B464" i="6"/>
  <c r="AU464" i="6" s="1"/>
  <c r="B465" i="6"/>
  <c r="AU465" i="6" s="1"/>
  <c r="B466" i="6"/>
  <c r="AU466" i="6" s="1"/>
  <c r="B467" i="6"/>
  <c r="AU467" i="6" s="1"/>
  <c r="B468" i="6"/>
  <c r="AU468" i="6" s="1"/>
  <c r="B469" i="6"/>
  <c r="AU469" i="6" s="1"/>
  <c r="B470" i="6"/>
  <c r="AU470" i="6" s="1"/>
  <c r="B471" i="6"/>
  <c r="AU471" i="6" s="1"/>
  <c r="B472" i="6"/>
  <c r="AU472" i="6" s="1"/>
  <c r="B473" i="6"/>
  <c r="AU473" i="6" s="1"/>
  <c r="B474" i="6"/>
  <c r="AU474" i="6" s="1"/>
  <c r="B475" i="6"/>
  <c r="AU475" i="6" s="1"/>
  <c r="B476" i="6"/>
  <c r="AU476" i="6" s="1"/>
  <c r="B477" i="6"/>
  <c r="AU477" i="6" s="1"/>
  <c r="B478" i="6"/>
  <c r="AU478" i="6" s="1"/>
  <c r="B479" i="6"/>
  <c r="AU479" i="6" s="1"/>
  <c r="B480" i="6"/>
  <c r="AU480" i="6" s="1"/>
  <c r="B481" i="6"/>
  <c r="AU481" i="6" s="1"/>
  <c r="B482" i="6"/>
  <c r="AU482" i="6" s="1"/>
  <c r="B483" i="6"/>
  <c r="AU483" i="6" s="1"/>
  <c r="B484" i="6"/>
  <c r="AU484" i="6" s="1"/>
  <c r="B485" i="6"/>
  <c r="AU485" i="6" s="1"/>
  <c r="B486" i="6"/>
  <c r="AU486" i="6" s="1"/>
  <c r="B487" i="6"/>
  <c r="AU487" i="6" s="1"/>
  <c r="B488" i="6"/>
  <c r="AU488" i="6" s="1"/>
  <c r="B489" i="6"/>
  <c r="AU489" i="6" s="1"/>
  <c r="B490" i="6"/>
  <c r="AU490" i="6" s="1"/>
  <c r="B491" i="6"/>
  <c r="AU491" i="6" s="1"/>
  <c r="B492" i="6"/>
  <c r="AU492" i="6" s="1"/>
  <c r="B493" i="6"/>
  <c r="AU493" i="6" s="1"/>
  <c r="B494" i="6"/>
  <c r="AU494" i="6" s="1"/>
  <c r="B495" i="6"/>
  <c r="AU495" i="6" s="1"/>
  <c r="B496" i="6"/>
  <c r="AU496" i="6" s="1"/>
  <c r="B497" i="6"/>
  <c r="AU497" i="6" s="1"/>
  <c r="B498" i="6"/>
  <c r="AU498" i="6" s="1"/>
  <c r="B499" i="6"/>
  <c r="AU499" i="6" s="1"/>
  <c r="B500" i="6"/>
  <c r="AU500" i="6" s="1"/>
  <c r="B501" i="6"/>
  <c r="AU501" i="6" s="1"/>
  <c r="B502" i="6"/>
  <c r="AU502" i="6" s="1"/>
  <c r="B503" i="6"/>
  <c r="AU503" i="6" s="1"/>
  <c r="B504" i="6"/>
  <c r="AU504" i="6" s="1"/>
  <c r="B505" i="6"/>
  <c r="AU505" i="6" s="1"/>
  <c r="B506" i="6"/>
  <c r="AU506" i="6" s="1"/>
  <c r="B507" i="6"/>
  <c r="AU507" i="6" s="1"/>
  <c r="B508" i="6"/>
  <c r="AU508" i="6" s="1"/>
  <c r="B509" i="6"/>
  <c r="AU509" i="6" s="1"/>
  <c r="B510" i="6"/>
  <c r="AU510" i="6" s="1"/>
  <c r="B511" i="6"/>
  <c r="AU511" i="6" s="1"/>
  <c r="B512" i="6"/>
  <c r="AU512" i="6" s="1"/>
  <c r="B513" i="6"/>
  <c r="AU513" i="6" s="1"/>
  <c r="B514" i="6"/>
  <c r="AU514" i="6" s="1"/>
  <c r="B515" i="6"/>
  <c r="AU515" i="6" s="1"/>
  <c r="B516" i="6"/>
  <c r="AU516" i="6" s="1"/>
  <c r="B517" i="6"/>
  <c r="AU517" i="6" s="1"/>
  <c r="B518" i="6"/>
  <c r="AU518" i="6" s="1"/>
  <c r="B519" i="6"/>
  <c r="AU519" i="6" s="1"/>
  <c r="B520" i="6"/>
  <c r="AU520" i="6" s="1"/>
  <c r="B521" i="6"/>
  <c r="AU521" i="6" s="1"/>
  <c r="B522" i="6"/>
  <c r="AU522" i="6" s="1"/>
  <c r="B523" i="6"/>
  <c r="AU523" i="6" s="1"/>
  <c r="B524" i="6"/>
  <c r="AU524" i="6" s="1"/>
  <c r="B525" i="6"/>
  <c r="AU525" i="6" s="1"/>
  <c r="B526" i="6"/>
  <c r="AU526" i="6" s="1"/>
  <c r="B527" i="6"/>
  <c r="AU527" i="6" s="1"/>
  <c r="B528" i="6"/>
  <c r="AU528" i="6" s="1"/>
  <c r="B529" i="6"/>
  <c r="AU529" i="6" s="1"/>
  <c r="B530" i="6"/>
  <c r="AU530" i="6" s="1"/>
  <c r="B531" i="6"/>
  <c r="AU531" i="6" s="1"/>
  <c r="B532" i="6"/>
  <c r="AU532" i="6" s="1"/>
  <c r="B533" i="6"/>
  <c r="AU533" i="6" s="1"/>
  <c r="B534" i="6"/>
  <c r="AU534" i="6" s="1"/>
  <c r="B535" i="6"/>
  <c r="AU535" i="6" s="1"/>
  <c r="B536" i="6"/>
  <c r="AU536" i="6" s="1"/>
  <c r="B537" i="6"/>
  <c r="AU537" i="6" s="1"/>
  <c r="B538" i="6"/>
  <c r="AU538" i="6" s="1"/>
  <c r="B539" i="6"/>
  <c r="AU539" i="6" s="1"/>
  <c r="B540" i="6"/>
  <c r="AU540" i="6" s="1"/>
  <c r="B541" i="6"/>
  <c r="AU541" i="6" s="1"/>
  <c r="B542" i="6"/>
  <c r="AU542" i="6" s="1"/>
  <c r="B543" i="6"/>
  <c r="AU543" i="6" s="1"/>
  <c r="B544" i="6"/>
  <c r="AU544" i="6" s="1"/>
  <c r="B545" i="6"/>
  <c r="AU545" i="6" s="1"/>
  <c r="B546" i="6"/>
  <c r="AU546" i="6" s="1"/>
  <c r="B547" i="6"/>
  <c r="AU547" i="6" s="1"/>
  <c r="B548" i="6"/>
  <c r="AU548" i="6" s="1"/>
  <c r="B549" i="6"/>
  <c r="AU549" i="6" s="1"/>
  <c r="B550" i="6"/>
  <c r="AU550" i="6" s="1"/>
  <c r="B551" i="6"/>
  <c r="AU551" i="6" s="1"/>
  <c r="B552" i="6"/>
  <c r="AU552" i="6" s="1"/>
  <c r="B553" i="6"/>
  <c r="AU553" i="6" s="1"/>
  <c r="B554" i="6"/>
  <c r="AU554" i="6" s="1"/>
  <c r="B555" i="6"/>
  <c r="AU555" i="6" s="1"/>
  <c r="B556" i="6"/>
  <c r="AU556" i="6" s="1"/>
  <c r="B557" i="6"/>
  <c r="AU557" i="6" s="1"/>
  <c r="B558" i="6"/>
  <c r="AU558" i="6" s="1"/>
  <c r="B559" i="6"/>
  <c r="AU559" i="6" s="1"/>
  <c r="B560" i="6"/>
  <c r="AU560" i="6" s="1"/>
  <c r="B561" i="6"/>
  <c r="AU561" i="6" s="1"/>
  <c r="B562" i="6"/>
  <c r="AU562" i="6" s="1"/>
  <c r="B563" i="6"/>
  <c r="AU563" i="6" s="1"/>
  <c r="B564" i="6"/>
  <c r="AU564" i="6" s="1"/>
  <c r="B565" i="6"/>
  <c r="AU565" i="6" s="1"/>
  <c r="B566" i="6"/>
  <c r="AU566" i="6" s="1"/>
  <c r="B567" i="6"/>
  <c r="AU567" i="6" s="1"/>
  <c r="B568" i="6"/>
  <c r="AU568" i="6" s="1"/>
  <c r="B569" i="6"/>
  <c r="AU569" i="6" s="1"/>
  <c r="B570" i="6"/>
  <c r="AU570" i="6" s="1"/>
  <c r="B571" i="6"/>
  <c r="AU571" i="6" s="1"/>
  <c r="B572" i="6"/>
  <c r="AU572" i="6" s="1"/>
  <c r="B573" i="6"/>
  <c r="AU573" i="6" s="1"/>
  <c r="B574" i="6"/>
  <c r="AU574" i="6" s="1"/>
  <c r="B575" i="6"/>
  <c r="AU575" i="6" s="1"/>
  <c r="B576" i="6"/>
  <c r="AU576" i="6" s="1"/>
  <c r="B577" i="6"/>
  <c r="AU577" i="6" s="1"/>
  <c r="B578" i="6"/>
  <c r="AU578" i="6" s="1"/>
  <c r="B579" i="6"/>
  <c r="AU579" i="6" s="1"/>
  <c r="B580" i="6"/>
  <c r="AU580" i="6" s="1"/>
  <c r="B581" i="6"/>
  <c r="AU581" i="6" s="1"/>
  <c r="B582" i="6"/>
  <c r="AU582" i="6" s="1"/>
  <c r="B583" i="6"/>
  <c r="AU583" i="6" s="1"/>
  <c r="B584" i="6"/>
  <c r="AU584" i="6" s="1"/>
  <c r="B585" i="6"/>
  <c r="AU585" i="6" s="1"/>
  <c r="B586" i="6"/>
  <c r="AU586" i="6" s="1"/>
  <c r="B587" i="6"/>
  <c r="AU587" i="6" s="1"/>
  <c r="B588" i="6"/>
  <c r="AU588" i="6" s="1"/>
  <c r="B589" i="6"/>
  <c r="AU589" i="6" s="1"/>
  <c r="B590" i="6"/>
  <c r="AU590" i="6" s="1"/>
  <c r="B591" i="6"/>
  <c r="AU591" i="6" s="1"/>
  <c r="B592" i="6"/>
  <c r="AU592" i="6" s="1"/>
  <c r="B593" i="6"/>
  <c r="AU593" i="6" s="1"/>
  <c r="B594" i="6"/>
  <c r="AU594" i="6" s="1"/>
  <c r="B595" i="6"/>
  <c r="AU595" i="6" s="1"/>
  <c r="B596" i="6"/>
  <c r="AU596" i="6" s="1"/>
  <c r="B597" i="6"/>
  <c r="AU597" i="6" s="1"/>
  <c r="B598" i="6"/>
  <c r="AU598" i="6" s="1"/>
  <c r="B599" i="6"/>
  <c r="AU599" i="6" s="1"/>
  <c r="B600" i="6"/>
  <c r="AU600" i="6" s="1"/>
  <c r="B601" i="6"/>
  <c r="AU601" i="6" s="1"/>
  <c r="B602" i="6"/>
  <c r="AU602" i="6" s="1"/>
  <c r="B603" i="6"/>
  <c r="AU603" i="6" s="1"/>
  <c r="B604" i="6"/>
  <c r="AU604" i="6" s="1"/>
  <c r="B605" i="6"/>
  <c r="AU605" i="6" s="1"/>
  <c r="B606" i="6"/>
  <c r="AU606" i="6" s="1"/>
  <c r="B607" i="6"/>
  <c r="AU607" i="6" s="1"/>
  <c r="B608" i="6"/>
  <c r="AU608" i="6" s="1"/>
  <c r="B609" i="6"/>
  <c r="AU609" i="6" s="1"/>
  <c r="B610" i="6"/>
  <c r="AU610" i="6" s="1"/>
  <c r="B611" i="6"/>
  <c r="AU611" i="6" s="1"/>
  <c r="B612" i="6"/>
  <c r="AU612" i="6" s="1"/>
  <c r="B613" i="6"/>
  <c r="AU613" i="6" s="1"/>
  <c r="B614" i="6"/>
  <c r="AU614" i="6" s="1"/>
  <c r="B615" i="6"/>
  <c r="AU615" i="6" s="1"/>
  <c r="B616" i="6"/>
  <c r="AU616" i="6" s="1"/>
  <c r="B617" i="6"/>
  <c r="AU617" i="6" s="1"/>
  <c r="B618" i="6"/>
  <c r="AU618" i="6" s="1"/>
  <c r="B619" i="6"/>
  <c r="AU619" i="6" s="1"/>
  <c r="B620" i="6"/>
  <c r="AU620" i="6" s="1"/>
  <c r="B621" i="6"/>
  <c r="AU621" i="6" s="1"/>
  <c r="B622" i="6"/>
  <c r="AU622" i="6" s="1"/>
  <c r="B623" i="6"/>
  <c r="AU623" i="6" s="1"/>
  <c r="B624" i="6"/>
  <c r="AU624" i="6" s="1"/>
  <c r="B625" i="6"/>
  <c r="AU625" i="6" s="1"/>
  <c r="B626" i="6"/>
  <c r="AU626" i="6" s="1"/>
  <c r="B627" i="6"/>
  <c r="AU627" i="6" s="1"/>
  <c r="B628" i="6"/>
  <c r="AU628" i="6" s="1"/>
  <c r="B629" i="6"/>
  <c r="AU629" i="6" s="1"/>
  <c r="B630" i="6"/>
  <c r="AU630" i="6" s="1"/>
  <c r="B631" i="6"/>
  <c r="AU631" i="6" s="1"/>
  <c r="B632" i="6"/>
  <c r="AU632" i="6" s="1"/>
  <c r="B633" i="6"/>
  <c r="AU633" i="6" s="1"/>
  <c r="B634" i="6"/>
  <c r="AU634" i="6" s="1"/>
  <c r="B635" i="6"/>
  <c r="AU635" i="6" s="1"/>
  <c r="B636" i="6"/>
  <c r="AU636" i="6" s="1"/>
  <c r="B637" i="6"/>
  <c r="AU637" i="6" s="1"/>
  <c r="B638" i="6"/>
  <c r="AU638" i="6" s="1"/>
  <c r="B639" i="6"/>
  <c r="AU639" i="6" s="1"/>
  <c r="B640" i="6"/>
  <c r="AU640" i="6" s="1"/>
  <c r="B641" i="6"/>
  <c r="AU641" i="6" s="1"/>
  <c r="B642" i="6"/>
  <c r="AU642" i="6" s="1"/>
  <c r="B643" i="6"/>
  <c r="AU643" i="6" s="1"/>
  <c r="B644" i="6"/>
  <c r="AU644" i="6" s="1"/>
  <c r="B645" i="6"/>
  <c r="AU645" i="6" s="1"/>
  <c r="B646" i="6"/>
  <c r="AU646" i="6" s="1"/>
  <c r="B647" i="6"/>
  <c r="AU647" i="6" s="1"/>
  <c r="B648" i="6"/>
  <c r="AU648" i="6" s="1"/>
  <c r="B649" i="6"/>
  <c r="AU649" i="6" s="1"/>
  <c r="B650" i="6"/>
  <c r="AU650" i="6" s="1"/>
  <c r="B651" i="6"/>
  <c r="AU651" i="6" s="1"/>
  <c r="B652" i="6"/>
  <c r="AU652" i="6" s="1"/>
  <c r="B653" i="6"/>
  <c r="AU653" i="6" s="1"/>
  <c r="B654" i="6"/>
  <c r="AU654" i="6" s="1"/>
  <c r="B655" i="6"/>
  <c r="AU655" i="6" s="1"/>
  <c r="B656" i="6"/>
  <c r="AU656" i="6" s="1"/>
  <c r="B657" i="6"/>
  <c r="AU657" i="6" s="1"/>
  <c r="B658" i="6"/>
  <c r="AU658" i="6" s="1"/>
  <c r="B659" i="6"/>
  <c r="AU659" i="6" s="1"/>
  <c r="B660" i="6"/>
  <c r="AU660" i="6" s="1"/>
  <c r="B661" i="6"/>
  <c r="AU661" i="6" s="1"/>
  <c r="B662" i="6"/>
  <c r="AU662" i="6" s="1"/>
  <c r="B663" i="6"/>
  <c r="AU663" i="6" s="1"/>
  <c r="B664" i="6"/>
  <c r="AU664" i="6" s="1"/>
  <c r="B665" i="6"/>
  <c r="AU665" i="6" s="1"/>
  <c r="B666" i="6"/>
  <c r="AU666" i="6" s="1"/>
  <c r="B667" i="6"/>
  <c r="AU667" i="6" s="1"/>
  <c r="B668" i="6"/>
  <c r="AU668" i="6" s="1"/>
  <c r="B669" i="6"/>
  <c r="AU669" i="6" s="1"/>
  <c r="B670" i="6"/>
  <c r="AU670" i="6" s="1"/>
  <c r="B671" i="6"/>
  <c r="AU671" i="6" s="1"/>
  <c r="B672" i="6"/>
  <c r="AU672" i="6" s="1"/>
  <c r="B673" i="6"/>
  <c r="AU673" i="6" s="1"/>
  <c r="B674" i="6"/>
  <c r="AU674" i="6" s="1"/>
  <c r="B675" i="6"/>
  <c r="AU675" i="6" s="1"/>
  <c r="B676" i="6"/>
  <c r="AU676" i="6" s="1"/>
  <c r="B677" i="6"/>
  <c r="AU677" i="6" s="1"/>
  <c r="B678" i="6"/>
  <c r="AU678" i="6" s="1"/>
  <c r="B679" i="6"/>
  <c r="AU679" i="6" s="1"/>
  <c r="B680" i="6"/>
  <c r="AU680" i="6" s="1"/>
  <c r="B681" i="6"/>
  <c r="AU681" i="6" s="1"/>
  <c r="B682" i="6"/>
  <c r="AU682" i="6" s="1"/>
  <c r="B683" i="6"/>
  <c r="AU683" i="6" s="1"/>
  <c r="B684" i="6"/>
  <c r="AU684" i="6" s="1"/>
  <c r="B685" i="6"/>
  <c r="AU685" i="6" s="1"/>
  <c r="B686" i="6"/>
  <c r="AU686" i="6" s="1"/>
  <c r="B687" i="6"/>
  <c r="AU687" i="6" s="1"/>
  <c r="B688" i="6"/>
  <c r="AU688" i="6" s="1"/>
  <c r="B689" i="6"/>
  <c r="AU689" i="6" s="1"/>
  <c r="B690" i="6"/>
  <c r="AU690" i="6" s="1"/>
  <c r="B691" i="6"/>
  <c r="AU691" i="6" s="1"/>
  <c r="B692" i="6"/>
  <c r="AU692" i="6" s="1"/>
  <c r="B693" i="6"/>
  <c r="AU693" i="6" s="1"/>
  <c r="B694" i="6"/>
  <c r="AU694" i="6" s="1"/>
  <c r="B695" i="6"/>
  <c r="AU695" i="6" s="1"/>
  <c r="B696" i="6"/>
  <c r="AU696" i="6" s="1"/>
  <c r="B697" i="6"/>
  <c r="AU697" i="6" s="1"/>
  <c r="B698" i="6"/>
  <c r="AU698" i="6" s="1"/>
  <c r="B699" i="6"/>
  <c r="AU699" i="6" s="1"/>
  <c r="B700" i="6"/>
  <c r="AU700" i="6" s="1"/>
  <c r="B701" i="6"/>
  <c r="AU701" i="6" s="1"/>
  <c r="B702" i="6"/>
  <c r="AU702" i="6" s="1"/>
  <c r="B703" i="6"/>
  <c r="AU703" i="6" s="1"/>
  <c r="B704" i="6"/>
  <c r="AU704" i="6" s="1"/>
  <c r="B705" i="6"/>
  <c r="AU705" i="6" s="1"/>
  <c r="B706" i="6"/>
  <c r="AU706" i="6" s="1"/>
  <c r="B707" i="6"/>
  <c r="AU707" i="6" s="1"/>
  <c r="B708" i="6"/>
  <c r="AU708" i="6" s="1"/>
  <c r="B709" i="6"/>
  <c r="AU709" i="6" s="1"/>
  <c r="B710" i="6"/>
  <c r="AU710" i="6" s="1"/>
  <c r="B711" i="6"/>
  <c r="AU711" i="6" s="1"/>
  <c r="B712" i="6"/>
  <c r="AU712" i="6" s="1"/>
  <c r="B713" i="6"/>
  <c r="AU713" i="6" s="1"/>
  <c r="B714" i="6"/>
  <c r="AU714" i="6" s="1"/>
  <c r="B715" i="6"/>
  <c r="AU715" i="6" s="1"/>
  <c r="B716" i="6"/>
  <c r="AU716" i="6" s="1"/>
  <c r="B717" i="6"/>
  <c r="AU717" i="6" s="1"/>
  <c r="B718" i="6"/>
  <c r="AU718" i="6" s="1"/>
  <c r="B719" i="6"/>
  <c r="AU719" i="6" s="1"/>
  <c r="B720" i="6"/>
  <c r="AU720" i="6" s="1"/>
  <c r="B721" i="6"/>
  <c r="AU721" i="6" s="1"/>
  <c r="B722" i="6"/>
  <c r="AU722" i="6" s="1"/>
  <c r="B723" i="6"/>
  <c r="AU723" i="6" s="1"/>
  <c r="B724" i="6"/>
  <c r="AU724" i="6" s="1"/>
  <c r="B725" i="6"/>
  <c r="AU725" i="6" s="1"/>
  <c r="B726" i="6"/>
  <c r="AU726" i="6" s="1"/>
  <c r="B727" i="6"/>
  <c r="AU727" i="6" s="1"/>
  <c r="B728" i="6"/>
  <c r="AU728" i="6" s="1"/>
  <c r="B729" i="6"/>
  <c r="AU729" i="6" s="1"/>
  <c r="B730" i="6"/>
  <c r="AU730" i="6" s="1"/>
  <c r="B731" i="6"/>
  <c r="AU731" i="6" s="1"/>
  <c r="B732" i="6"/>
  <c r="AU732" i="6" s="1"/>
  <c r="B733" i="6"/>
  <c r="AU733" i="6" s="1"/>
  <c r="B734" i="6"/>
  <c r="AU734" i="6" s="1"/>
  <c r="B735" i="6"/>
  <c r="AU735" i="6" s="1"/>
  <c r="B736" i="6"/>
  <c r="AU736" i="6" s="1"/>
  <c r="B737" i="6"/>
  <c r="AU737" i="6" s="1"/>
  <c r="B738" i="6"/>
  <c r="AU738" i="6" s="1"/>
  <c r="B739" i="6"/>
  <c r="AU739" i="6" s="1"/>
  <c r="B740" i="6"/>
  <c r="AU740" i="6" s="1"/>
  <c r="B741" i="6"/>
  <c r="AU741" i="6" s="1"/>
  <c r="B742" i="6"/>
  <c r="AU742" i="6" s="1"/>
  <c r="B743" i="6"/>
  <c r="AU743" i="6" s="1"/>
  <c r="B744" i="6"/>
  <c r="AU744" i="6" s="1"/>
  <c r="B745" i="6"/>
  <c r="AU745" i="6" s="1"/>
  <c r="B746" i="6"/>
  <c r="AU746" i="6" s="1"/>
  <c r="B747" i="6"/>
  <c r="AU747" i="6" s="1"/>
  <c r="B748" i="6"/>
  <c r="AU748" i="6" s="1"/>
  <c r="B749" i="6"/>
  <c r="AU749" i="6" s="1"/>
  <c r="B750" i="6"/>
  <c r="AU750" i="6" s="1"/>
  <c r="B751" i="6"/>
  <c r="AU751" i="6" s="1"/>
  <c r="B752" i="6"/>
  <c r="AU752" i="6" s="1"/>
  <c r="B753" i="6"/>
  <c r="AU753" i="6" s="1"/>
  <c r="B754" i="6"/>
  <c r="AU754" i="6" s="1"/>
  <c r="B755" i="6"/>
  <c r="AU755" i="6" s="1"/>
  <c r="B756" i="6"/>
  <c r="AU756" i="6" s="1"/>
  <c r="B757" i="6"/>
  <c r="AU757" i="6" s="1"/>
  <c r="B758" i="6"/>
  <c r="AU758" i="6" s="1"/>
  <c r="B759" i="6"/>
  <c r="AU759" i="6" s="1"/>
  <c r="B760" i="6"/>
  <c r="AU760" i="6" s="1"/>
  <c r="B761" i="6"/>
  <c r="AU761" i="6" s="1"/>
  <c r="B762" i="6"/>
  <c r="AU762" i="6" s="1"/>
  <c r="B763" i="6"/>
  <c r="AU763" i="6" s="1"/>
  <c r="B764" i="6"/>
  <c r="AU764" i="6" s="1"/>
  <c r="B765" i="6"/>
  <c r="AU765" i="6" s="1"/>
  <c r="B766" i="6"/>
  <c r="AU766" i="6" s="1"/>
  <c r="B767" i="6"/>
  <c r="AU767" i="6" s="1"/>
  <c r="B768" i="6"/>
  <c r="AU768" i="6" s="1"/>
  <c r="B769" i="6"/>
  <c r="AU769" i="6" s="1"/>
  <c r="B770" i="6"/>
  <c r="AU770" i="6" s="1"/>
  <c r="B771" i="6"/>
  <c r="AU771" i="6" s="1"/>
  <c r="B772" i="6"/>
  <c r="AU772" i="6" s="1"/>
  <c r="B773" i="6"/>
  <c r="AU773" i="6" s="1"/>
  <c r="B774" i="6"/>
  <c r="AU774" i="6" s="1"/>
  <c r="B775" i="6"/>
  <c r="AU775" i="6" s="1"/>
  <c r="B776" i="6"/>
  <c r="AU776" i="6" s="1"/>
  <c r="B777" i="6"/>
  <c r="AU777" i="6" s="1"/>
  <c r="B778" i="6"/>
  <c r="AU778" i="6" s="1"/>
  <c r="B779" i="6"/>
  <c r="AU779" i="6" s="1"/>
  <c r="B780" i="6"/>
  <c r="AU780" i="6" s="1"/>
  <c r="B781" i="6"/>
  <c r="AU781" i="6" s="1"/>
  <c r="B782" i="6"/>
  <c r="AU782" i="6" s="1"/>
  <c r="B783" i="6"/>
  <c r="AU783" i="6" s="1"/>
  <c r="B784" i="6"/>
  <c r="AU784" i="6" s="1"/>
  <c r="B785" i="6"/>
  <c r="AU785" i="6" s="1"/>
  <c r="B786" i="6"/>
  <c r="AU786" i="6" s="1"/>
  <c r="B787" i="6"/>
  <c r="AU787" i="6" s="1"/>
  <c r="B788" i="6"/>
  <c r="AU788" i="6" s="1"/>
  <c r="B789" i="6"/>
  <c r="AU789" i="6" s="1"/>
  <c r="B790" i="6"/>
  <c r="AU790" i="6" s="1"/>
  <c r="B791" i="6"/>
  <c r="AU791" i="6" s="1"/>
  <c r="B792" i="6"/>
  <c r="AU792" i="6" s="1"/>
  <c r="B793" i="6"/>
  <c r="AU793" i="6" s="1"/>
  <c r="B794" i="6"/>
  <c r="AU794" i="6" s="1"/>
  <c r="B795" i="6"/>
  <c r="AU795" i="6" s="1"/>
  <c r="B796" i="6"/>
  <c r="AU796" i="6" s="1"/>
  <c r="B797" i="6"/>
  <c r="AU797" i="6" s="1"/>
  <c r="B798" i="6"/>
  <c r="AU798" i="6" s="1"/>
  <c r="B799" i="6"/>
  <c r="AU799" i="6" s="1"/>
  <c r="B800" i="6"/>
  <c r="AU800" i="6" s="1"/>
  <c r="B801" i="6"/>
  <c r="AU801" i="6" s="1"/>
  <c r="B802" i="6"/>
  <c r="AU802" i="6" s="1"/>
  <c r="B803" i="6"/>
  <c r="AU803" i="6" s="1"/>
  <c r="B804" i="6"/>
  <c r="AU804" i="6" s="1"/>
  <c r="B805" i="6"/>
  <c r="AU805" i="6" s="1"/>
  <c r="B806" i="6"/>
  <c r="AU806" i="6" s="1"/>
  <c r="B807" i="6"/>
  <c r="AU807" i="6" s="1"/>
  <c r="B808" i="6"/>
  <c r="AU808" i="6" s="1"/>
  <c r="B809" i="6"/>
  <c r="AU809" i="6" s="1"/>
  <c r="B810" i="6"/>
  <c r="AU810" i="6" s="1"/>
  <c r="B811" i="6"/>
  <c r="AU811" i="6" s="1"/>
  <c r="B812" i="6"/>
  <c r="AU812" i="6" s="1"/>
  <c r="B813" i="6"/>
  <c r="AU813" i="6" s="1"/>
  <c r="B814" i="6"/>
  <c r="AU814" i="6" s="1"/>
  <c r="B815" i="6"/>
  <c r="AU815" i="6" s="1"/>
  <c r="B816" i="6"/>
  <c r="AU816" i="6" s="1"/>
  <c r="B817" i="6"/>
  <c r="AU817" i="6" s="1"/>
  <c r="B818" i="6"/>
  <c r="AU818" i="6" s="1"/>
  <c r="B819" i="6"/>
  <c r="AU819" i="6" s="1"/>
  <c r="B820" i="6"/>
  <c r="AU820" i="6" s="1"/>
  <c r="B821" i="6"/>
  <c r="AU821" i="6" s="1"/>
  <c r="B822" i="6"/>
  <c r="AU822" i="6" s="1"/>
  <c r="B823" i="6"/>
  <c r="AU823" i="6" s="1"/>
  <c r="B824" i="6"/>
  <c r="AU824" i="6" s="1"/>
  <c r="B825" i="6"/>
  <c r="AU825" i="6" s="1"/>
  <c r="B826" i="6"/>
  <c r="AU826" i="6" s="1"/>
  <c r="B827" i="6"/>
  <c r="AU827" i="6" s="1"/>
  <c r="B828" i="6"/>
  <c r="AU828" i="6" s="1"/>
  <c r="B829" i="6"/>
  <c r="AU829" i="6" s="1"/>
  <c r="B830" i="6"/>
  <c r="AU830" i="6" s="1"/>
  <c r="B831" i="6"/>
  <c r="AU831" i="6" s="1"/>
  <c r="B832" i="6"/>
  <c r="AU832" i="6" s="1"/>
  <c r="B833" i="6"/>
  <c r="AU833" i="6" s="1"/>
  <c r="B834" i="6"/>
  <c r="AU834" i="6" s="1"/>
  <c r="B835" i="6"/>
  <c r="AU835" i="6" s="1"/>
  <c r="B836" i="6"/>
  <c r="AU836" i="6" s="1"/>
  <c r="B837" i="6"/>
  <c r="AU837" i="6" s="1"/>
  <c r="B838" i="6"/>
  <c r="AU838" i="6" s="1"/>
  <c r="B839" i="6"/>
  <c r="AU839" i="6" s="1"/>
  <c r="B840" i="6"/>
  <c r="AU840" i="6" s="1"/>
  <c r="B841" i="6"/>
  <c r="AU841" i="6" s="1"/>
  <c r="B842" i="6"/>
  <c r="AU842" i="6" s="1"/>
  <c r="B843" i="6"/>
  <c r="AU843" i="6" s="1"/>
  <c r="B844" i="6"/>
  <c r="AU844" i="6" s="1"/>
  <c r="B845" i="6"/>
  <c r="AU845" i="6" s="1"/>
  <c r="B846" i="6"/>
  <c r="AU846" i="6" s="1"/>
  <c r="B847" i="6"/>
  <c r="AU847" i="6" s="1"/>
  <c r="B848" i="6"/>
  <c r="AU848" i="6" s="1"/>
  <c r="B849" i="6"/>
  <c r="AU849" i="6" s="1"/>
  <c r="B850" i="6"/>
  <c r="AU850" i="6" s="1"/>
  <c r="B851" i="6"/>
  <c r="AU851" i="6" s="1"/>
  <c r="B852" i="6"/>
  <c r="AU852" i="6" s="1"/>
  <c r="B853" i="6"/>
  <c r="AU853" i="6" s="1"/>
  <c r="B854" i="6"/>
  <c r="AU854" i="6" s="1"/>
  <c r="B855" i="6"/>
  <c r="AU855" i="6" s="1"/>
  <c r="B856" i="6"/>
  <c r="AU856" i="6" s="1"/>
  <c r="B857" i="6"/>
  <c r="AU857" i="6" s="1"/>
  <c r="B858" i="6"/>
  <c r="AU858" i="6" s="1"/>
  <c r="B859" i="6"/>
  <c r="AU859" i="6" s="1"/>
  <c r="B860" i="6"/>
  <c r="AU860" i="6" s="1"/>
  <c r="B861" i="6"/>
  <c r="AU861" i="6" s="1"/>
  <c r="B862" i="6"/>
  <c r="AU862" i="6" s="1"/>
  <c r="B863" i="6"/>
  <c r="AU863" i="6" s="1"/>
  <c r="B864" i="6"/>
  <c r="AU864" i="6" s="1"/>
  <c r="B865" i="6"/>
  <c r="AU865" i="6" s="1"/>
  <c r="B866" i="6"/>
  <c r="AU866" i="6" s="1"/>
  <c r="B867" i="6"/>
  <c r="AU867" i="6" s="1"/>
  <c r="B868" i="6"/>
  <c r="AU868" i="6" s="1"/>
  <c r="B869" i="6"/>
  <c r="AU869" i="6" s="1"/>
  <c r="B870" i="6"/>
  <c r="AU870" i="6" s="1"/>
  <c r="B871" i="6"/>
  <c r="AU871" i="6" s="1"/>
  <c r="B872" i="6"/>
  <c r="AU872" i="6" s="1"/>
  <c r="B873" i="6"/>
  <c r="AU873" i="6" s="1"/>
  <c r="B874" i="6"/>
  <c r="AU874" i="6" s="1"/>
  <c r="B875" i="6"/>
  <c r="AU875" i="6" s="1"/>
  <c r="B876" i="6"/>
  <c r="AU876" i="6" s="1"/>
  <c r="B877" i="6"/>
  <c r="AU877" i="6" s="1"/>
  <c r="B878" i="6"/>
  <c r="AU878" i="6" s="1"/>
  <c r="B879" i="6"/>
  <c r="AU879" i="6" s="1"/>
  <c r="B880" i="6"/>
  <c r="AU880" i="6" s="1"/>
  <c r="B881" i="6"/>
  <c r="AU881" i="6" s="1"/>
  <c r="B882" i="6"/>
  <c r="AU882" i="6" s="1"/>
  <c r="B883" i="6"/>
  <c r="AU883" i="6" s="1"/>
  <c r="B884" i="6"/>
  <c r="AU884" i="6" s="1"/>
  <c r="B885" i="6"/>
  <c r="AU885" i="6" s="1"/>
  <c r="B886" i="6"/>
  <c r="AU886" i="6" s="1"/>
  <c r="B887" i="6"/>
  <c r="AU887" i="6" s="1"/>
  <c r="B888" i="6"/>
  <c r="AU888" i="6" s="1"/>
  <c r="B889" i="6"/>
  <c r="AU889" i="6" s="1"/>
  <c r="B890" i="6"/>
  <c r="AU890" i="6" s="1"/>
  <c r="B891" i="6"/>
  <c r="AU891" i="6" s="1"/>
  <c r="B892" i="6"/>
  <c r="AU892" i="6" s="1"/>
  <c r="B893" i="6"/>
  <c r="AU893" i="6" s="1"/>
  <c r="B894" i="6"/>
  <c r="AU894" i="6" s="1"/>
  <c r="B895" i="6"/>
  <c r="AU895" i="6" s="1"/>
  <c r="B896" i="6"/>
  <c r="AU896" i="6" s="1"/>
  <c r="B897" i="6"/>
  <c r="AU897" i="6" s="1"/>
  <c r="B898" i="6"/>
  <c r="AU898" i="6" s="1"/>
  <c r="B899" i="6"/>
  <c r="AU899" i="6" s="1"/>
  <c r="B900" i="6"/>
  <c r="AU900" i="6" s="1"/>
  <c r="B901" i="6"/>
  <c r="AU901" i="6" s="1"/>
  <c r="B902" i="6"/>
  <c r="AU902" i="6" s="1"/>
  <c r="B903" i="6"/>
  <c r="AU903" i="6" s="1"/>
  <c r="B904" i="6"/>
  <c r="AU904" i="6" s="1"/>
  <c r="B905" i="6"/>
  <c r="AU905" i="6" s="1"/>
  <c r="B906" i="6"/>
  <c r="AU906" i="6" s="1"/>
  <c r="B907" i="6"/>
  <c r="AU907" i="6" s="1"/>
  <c r="B908" i="6"/>
  <c r="AU908" i="6" s="1"/>
  <c r="B909" i="6"/>
  <c r="AU909" i="6" s="1"/>
  <c r="B910" i="6"/>
  <c r="AU910" i="6" s="1"/>
  <c r="B911" i="6"/>
  <c r="AU911" i="6" s="1"/>
  <c r="B912" i="6"/>
  <c r="AU912" i="6" s="1"/>
  <c r="B913" i="6"/>
  <c r="AU913" i="6" s="1"/>
  <c r="B914" i="6"/>
  <c r="AU914" i="6" s="1"/>
  <c r="B915" i="6"/>
  <c r="AU915" i="6" s="1"/>
  <c r="B916" i="6"/>
  <c r="AU916" i="6" s="1"/>
  <c r="B917" i="6"/>
  <c r="AU917" i="6" s="1"/>
  <c r="B918" i="6"/>
  <c r="AU918" i="6" s="1"/>
  <c r="B919" i="6"/>
  <c r="AU919" i="6" s="1"/>
  <c r="B920" i="6"/>
  <c r="AU920" i="6" s="1"/>
  <c r="B921" i="6"/>
  <c r="AU921" i="6" s="1"/>
  <c r="B922" i="6"/>
  <c r="AU922" i="6" s="1"/>
  <c r="B923" i="6"/>
  <c r="AU923" i="6" s="1"/>
  <c r="B924" i="6"/>
  <c r="AU924" i="6" s="1"/>
  <c r="B925" i="6"/>
  <c r="AU925" i="6" s="1"/>
  <c r="B926" i="6"/>
  <c r="AU926" i="6" s="1"/>
  <c r="B927" i="6"/>
  <c r="AU927" i="6" s="1"/>
  <c r="B928" i="6"/>
  <c r="AU928" i="6" s="1"/>
  <c r="B929" i="6"/>
  <c r="AU929" i="6" s="1"/>
  <c r="B930" i="6"/>
  <c r="AU930" i="6" s="1"/>
  <c r="B931" i="6"/>
  <c r="AU931" i="6" s="1"/>
  <c r="B932" i="6"/>
  <c r="AU932" i="6" s="1"/>
  <c r="B933" i="6"/>
  <c r="AU933" i="6" s="1"/>
  <c r="B934" i="6"/>
  <c r="AU934" i="6" s="1"/>
  <c r="B935" i="6"/>
  <c r="AU935" i="6" s="1"/>
  <c r="B936" i="6"/>
  <c r="AU936" i="6" s="1"/>
  <c r="B937" i="6"/>
  <c r="AU937" i="6" s="1"/>
  <c r="B938" i="6"/>
  <c r="AU938" i="6" s="1"/>
  <c r="B939" i="6"/>
  <c r="AU939" i="6" s="1"/>
  <c r="B940" i="6"/>
  <c r="AU940" i="6" s="1"/>
  <c r="B941" i="6"/>
  <c r="AU941" i="6" s="1"/>
  <c r="B942" i="6"/>
  <c r="AU942" i="6" s="1"/>
  <c r="B943" i="6"/>
  <c r="AU943" i="6" s="1"/>
  <c r="B944" i="6"/>
  <c r="AU944" i="6" s="1"/>
  <c r="B945" i="6"/>
  <c r="AU945" i="6" s="1"/>
  <c r="B946" i="6"/>
  <c r="AU946" i="6" s="1"/>
  <c r="B947" i="6"/>
  <c r="AU947" i="6" s="1"/>
  <c r="B948" i="6"/>
  <c r="AU948" i="6" s="1"/>
  <c r="B949" i="6"/>
  <c r="AU949" i="6" s="1"/>
  <c r="B950" i="6"/>
  <c r="AU950" i="6" s="1"/>
  <c r="B951" i="6"/>
  <c r="AU951" i="6" s="1"/>
  <c r="B952" i="6"/>
  <c r="AU952" i="6" s="1"/>
  <c r="B953" i="6"/>
  <c r="AU953" i="6" s="1"/>
  <c r="B954" i="6"/>
  <c r="AU954" i="6" s="1"/>
  <c r="B955" i="6"/>
  <c r="AU955" i="6" s="1"/>
  <c r="B956" i="6"/>
  <c r="AU956" i="6" s="1"/>
  <c r="B957" i="6"/>
  <c r="AU957" i="6" s="1"/>
  <c r="B958" i="6"/>
  <c r="AU958" i="6" s="1"/>
  <c r="B959" i="6"/>
  <c r="AU959" i="6" s="1"/>
  <c r="B960" i="6"/>
  <c r="AU960" i="6" s="1"/>
  <c r="B961" i="6"/>
  <c r="AU961" i="6" s="1"/>
  <c r="B962" i="6"/>
  <c r="AU962" i="6" s="1"/>
  <c r="B963" i="6"/>
  <c r="AU963" i="6" s="1"/>
  <c r="B964" i="6"/>
  <c r="AU964" i="6" s="1"/>
  <c r="B965" i="6"/>
  <c r="AU965" i="6" s="1"/>
  <c r="B966" i="6"/>
  <c r="AU966" i="6" s="1"/>
  <c r="B967" i="6"/>
  <c r="AU967" i="6" s="1"/>
  <c r="B968" i="6"/>
  <c r="AU968" i="6" s="1"/>
  <c r="B969" i="6"/>
  <c r="AU969" i="6" s="1"/>
  <c r="B970" i="6"/>
  <c r="AU970" i="6" s="1"/>
  <c r="B971" i="6"/>
  <c r="AU971" i="6" s="1"/>
  <c r="B972" i="6"/>
  <c r="AU972" i="6" s="1"/>
  <c r="B973" i="6"/>
  <c r="AU973" i="6" s="1"/>
  <c r="B974" i="6"/>
  <c r="AU974" i="6" s="1"/>
  <c r="B975" i="6"/>
  <c r="AU975" i="6" s="1"/>
  <c r="B976" i="6"/>
  <c r="AU976" i="6" s="1"/>
  <c r="B977" i="6"/>
  <c r="AU977" i="6" s="1"/>
  <c r="B978" i="6"/>
  <c r="AU978" i="6" s="1"/>
  <c r="B979" i="6"/>
  <c r="AU979" i="6" s="1"/>
  <c r="B980" i="6"/>
  <c r="AU980" i="6" s="1"/>
  <c r="B981" i="6"/>
  <c r="AU981" i="6" s="1"/>
  <c r="B982" i="6"/>
  <c r="AU982" i="6" s="1"/>
  <c r="B983" i="6"/>
  <c r="AU983" i="6" s="1"/>
  <c r="B984" i="6"/>
  <c r="AU984" i="6" s="1"/>
  <c r="B985" i="6"/>
  <c r="AU985" i="6" s="1"/>
  <c r="B986" i="6"/>
  <c r="AU986" i="6" s="1"/>
  <c r="B987" i="6"/>
  <c r="AU987" i="6" s="1"/>
  <c r="B988" i="6"/>
  <c r="AU988" i="6" s="1"/>
  <c r="B989" i="6"/>
  <c r="AU989" i="6" s="1"/>
  <c r="B990" i="6"/>
  <c r="AU990" i="6" s="1"/>
  <c r="B991" i="6"/>
  <c r="AU991" i="6" s="1"/>
  <c r="B992" i="6"/>
  <c r="AU992" i="6" s="1"/>
  <c r="B993" i="6"/>
  <c r="AU993" i="6" s="1"/>
  <c r="B994" i="6"/>
  <c r="AU994" i="6" s="1"/>
  <c r="B995" i="6"/>
  <c r="AU995" i="6" s="1"/>
  <c r="B996" i="6"/>
  <c r="AU996" i="6" s="1"/>
  <c r="B997" i="6"/>
  <c r="AU997" i="6" s="1"/>
  <c r="B998" i="6"/>
  <c r="AU998" i="6" s="1"/>
  <c r="B999" i="6"/>
  <c r="AU999" i="6" s="1"/>
  <c r="B1000" i="6"/>
  <c r="AU1000" i="6" s="1"/>
  <c r="B1001" i="6"/>
  <c r="AU1001" i="6" s="1"/>
  <c r="B1002" i="6"/>
  <c r="AU1002" i="6" s="1"/>
  <c r="B1003" i="6"/>
  <c r="AU1003" i="6" s="1"/>
  <c r="B1004" i="6"/>
  <c r="AU1004" i="6" s="1"/>
  <c r="B1005" i="6"/>
  <c r="AU1005" i="6" s="1"/>
  <c r="B1006" i="6"/>
  <c r="AU1006" i="6" s="1"/>
  <c r="B1007" i="6"/>
  <c r="AU1007" i="6" s="1"/>
  <c r="B1008" i="6"/>
  <c r="AU1008" i="6" s="1"/>
  <c r="B1009" i="6"/>
  <c r="AU1009" i="6" s="1"/>
  <c r="B1010" i="6"/>
  <c r="AU1010" i="6" s="1"/>
  <c r="B1011" i="6"/>
  <c r="AU1011" i="6" s="1"/>
  <c r="B1012" i="6"/>
  <c r="AU1012" i="6" s="1"/>
  <c r="B1013" i="6"/>
  <c r="AU1013" i="6" s="1"/>
  <c r="B1014" i="6"/>
  <c r="AU1014" i="6" s="1"/>
  <c r="B1015" i="6"/>
  <c r="AU1015" i="6" s="1"/>
  <c r="B1016" i="6"/>
  <c r="AU1016" i="6" s="1"/>
  <c r="B1017" i="6"/>
  <c r="AU1017" i="6" s="1"/>
  <c r="B1018" i="6"/>
  <c r="AU1018" i="6" s="1"/>
  <c r="R1018" i="6"/>
  <c r="B1019" i="6"/>
  <c r="AU1019" i="6" s="1"/>
  <c r="B1020" i="6"/>
  <c r="AU1020" i="6" s="1"/>
  <c r="B1021" i="6"/>
  <c r="AU1021" i="6" s="1"/>
  <c r="B1022" i="6"/>
  <c r="AU1022" i="6" s="1"/>
  <c r="B1023" i="6"/>
  <c r="AU1023" i="6" s="1"/>
  <c r="B1024" i="6"/>
  <c r="AU1024" i="6" s="1"/>
  <c r="B1025" i="6"/>
  <c r="AU1025" i="6" s="1"/>
  <c r="B1026" i="6"/>
  <c r="AU1026" i="6" s="1"/>
  <c r="B1027" i="6"/>
  <c r="AU1027" i="6" s="1"/>
  <c r="B1028" i="6"/>
  <c r="AU1028" i="6" s="1"/>
  <c r="B1029" i="6"/>
  <c r="AU1029" i="6" s="1"/>
  <c r="B1030" i="6"/>
  <c r="AU1030" i="6" s="1"/>
  <c r="B1031" i="6"/>
  <c r="AU1031" i="6" s="1"/>
  <c r="B1032" i="6"/>
  <c r="AU1032" i="6" s="1"/>
  <c r="B1033" i="6"/>
  <c r="AU1033" i="6" s="1"/>
  <c r="B1034" i="6"/>
  <c r="AU1034" i="6" s="1"/>
  <c r="B1035" i="6"/>
  <c r="AU1035" i="6" s="1"/>
  <c r="B1036" i="6"/>
  <c r="AU1036" i="6" s="1"/>
  <c r="B1037" i="6"/>
  <c r="AU1037" i="6" s="1"/>
  <c r="B1038" i="6"/>
  <c r="AU1038" i="6" s="1"/>
  <c r="B1039" i="6"/>
  <c r="AU1039" i="6" s="1"/>
  <c r="B1040" i="6"/>
  <c r="AU1040" i="6" s="1"/>
  <c r="B1041" i="6"/>
  <c r="AU1041" i="6" s="1"/>
  <c r="B1042" i="6"/>
  <c r="AU1042" i="6" s="1"/>
  <c r="B1043" i="6"/>
  <c r="AU1043" i="6" s="1"/>
  <c r="B1044" i="6"/>
  <c r="AU1044" i="6" s="1"/>
  <c r="B1045" i="6"/>
  <c r="AU1045" i="6" s="1"/>
  <c r="B1046" i="6"/>
  <c r="AU1046" i="6" s="1"/>
  <c r="B1047" i="6"/>
  <c r="AU1047" i="6" s="1"/>
  <c r="B1048" i="6"/>
  <c r="AU1048" i="6" s="1"/>
  <c r="B1049" i="6"/>
  <c r="AU1049" i="6" s="1"/>
  <c r="B1050" i="6"/>
  <c r="AU1050" i="6" s="1"/>
  <c r="B1051" i="6"/>
  <c r="AU1051" i="6" s="1"/>
  <c r="B1052" i="6"/>
  <c r="AU1052" i="6" s="1"/>
  <c r="B1053" i="6"/>
  <c r="AU1053" i="6" s="1"/>
  <c r="B1054" i="6"/>
  <c r="AU1054" i="6" s="1"/>
  <c r="B1055" i="6"/>
  <c r="AU1055" i="6" s="1"/>
  <c r="B1056" i="6"/>
  <c r="AU1056" i="6" s="1"/>
  <c r="B1057" i="6"/>
  <c r="AU1057" i="6" s="1"/>
  <c r="B1058" i="6"/>
  <c r="AU1058" i="6" s="1"/>
  <c r="B1059" i="6"/>
  <c r="AU1059" i="6" s="1"/>
  <c r="B1060" i="6"/>
  <c r="AU1060" i="6" s="1"/>
  <c r="B1061" i="6"/>
  <c r="AU1061" i="6" s="1"/>
  <c r="B1062" i="6"/>
  <c r="AU1062" i="6" s="1"/>
  <c r="B1063" i="6"/>
  <c r="AU1063" i="6" s="1"/>
  <c r="B1064" i="6"/>
  <c r="AU1064" i="6" s="1"/>
  <c r="B1065" i="6"/>
  <c r="AU1065" i="6" s="1"/>
  <c r="B1066" i="6"/>
  <c r="AU1066" i="6" s="1"/>
  <c r="B1067" i="6"/>
  <c r="AU1067" i="6" s="1"/>
  <c r="B1068" i="6"/>
  <c r="AU1068" i="6" s="1"/>
  <c r="B1069" i="6"/>
  <c r="AU1069" i="6" s="1"/>
  <c r="B1070" i="6"/>
  <c r="AU1070" i="6" s="1"/>
  <c r="B1071" i="6"/>
  <c r="AU1071" i="6" s="1"/>
  <c r="B1072" i="6"/>
  <c r="AU1072" i="6" s="1"/>
  <c r="B1073" i="6"/>
  <c r="AU1073" i="6" s="1"/>
  <c r="B1074" i="6"/>
  <c r="AU1074" i="6" s="1"/>
  <c r="B1075" i="6"/>
  <c r="AU1075" i="6" s="1"/>
  <c r="B1076" i="6"/>
  <c r="AU1076" i="6" s="1"/>
  <c r="B1077" i="6"/>
  <c r="AU1077" i="6" s="1"/>
  <c r="B1078" i="6"/>
  <c r="AU1078" i="6" s="1"/>
  <c r="B1079" i="6"/>
  <c r="AU1079" i="6" s="1"/>
  <c r="B1080" i="6"/>
  <c r="AU1080" i="6" s="1"/>
  <c r="B1081" i="6"/>
  <c r="AU1081" i="6" s="1"/>
  <c r="B1082" i="6"/>
  <c r="AU1082" i="6" s="1"/>
  <c r="B1083" i="6"/>
  <c r="AU1083" i="6" s="1"/>
  <c r="B1084" i="6"/>
  <c r="AU1084" i="6" s="1"/>
  <c r="B1085" i="6"/>
  <c r="AU1085" i="6" s="1"/>
  <c r="B1086" i="6"/>
  <c r="AU1086" i="6" s="1"/>
  <c r="B1087" i="6"/>
  <c r="AU1087" i="6" s="1"/>
  <c r="B1088" i="6"/>
  <c r="AU1088" i="6" s="1"/>
  <c r="B1089" i="6"/>
  <c r="AU1089" i="6" s="1"/>
  <c r="B1090" i="6"/>
  <c r="AU1090" i="6" s="1"/>
  <c r="B1091" i="6"/>
  <c r="AU1091" i="6" s="1"/>
  <c r="B1092" i="6"/>
  <c r="AU1092" i="6" s="1"/>
  <c r="B1093" i="6"/>
  <c r="AU1093" i="6" s="1"/>
  <c r="B1094" i="6"/>
  <c r="AU1094" i="6" s="1"/>
  <c r="B1095" i="6"/>
  <c r="AU1095" i="6" s="1"/>
  <c r="B1096" i="6"/>
  <c r="AU1096" i="6" s="1"/>
  <c r="B1097" i="6"/>
  <c r="AU1097" i="6" s="1"/>
  <c r="B1098" i="6"/>
  <c r="AU1098" i="6" s="1"/>
  <c r="B1099" i="6"/>
  <c r="AU1099" i="6" s="1"/>
  <c r="B1100" i="6"/>
  <c r="AU1100" i="6" s="1"/>
  <c r="B1101" i="6"/>
  <c r="AU1101" i="6" s="1"/>
  <c r="B1102" i="6"/>
  <c r="AU1102" i="6" s="1"/>
  <c r="B1103" i="6"/>
  <c r="AU1103" i="6" s="1"/>
  <c r="B1104" i="6"/>
  <c r="AU1104" i="6" s="1"/>
  <c r="B1105" i="6"/>
  <c r="AU1105" i="6" s="1"/>
  <c r="B1106" i="6"/>
  <c r="AU1106" i="6" s="1"/>
  <c r="B1107" i="6"/>
  <c r="AU1107" i="6" s="1"/>
  <c r="B1108" i="6"/>
  <c r="AU1108" i="6" s="1"/>
  <c r="B1109" i="6"/>
  <c r="AU1109" i="6" s="1"/>
  <c r="B1110" i="6"/>
  <c r="AU1110" i="6" s="1"/>
  <c r="B1111" i="6"/>
  <c r="AU1111" i="6" s="1"/>
  <c r="B1112" i="6"/>
  <c r="AU1112" i="6" s="1"/>
  <c r="B1113" i="6"/>
  <c r="AU1113" i="6" s="1"/>
  <c r="B1114" i="6"/>
  <c r="AU1114" i="6" s="1"/>
  <c r="B1115" i="6"/>
  <c r="AU1115" i="6" s="1"/>
  <c r="B1116" i="6"/>
  <c r="AU1116" i="6" s="1"/>
  <c r="B1117" i="6"/>
  <c r="AU1117" i="6" s="1"/>
  <c r="B1118" i="6"/>
  <c r="AU1118" i="6" s="1"/>
  <c r="B1119" i="6"/>
  <c r="AU1119" i="6" s="1"/>
  <c r="B1120" i="6"/>
  <c r="AU1120" i="6" s="1"/>
  <c r="B1121" i="6"/>
  <c r="AU1121" i="6" s="1"/>
  <c r="B1122" i="6"/>
  <c r="AU1122" i="6" s="1"/>
  <c r="B1123" i="6"/>
  <c r="AU1123" i="6" s="1"/>
  <c r="B1124" i="6"/>
  <c r="AU1124" i="6" s="1"/>
  <c r="B1125" i="6"/>
  <c r="AU1125" i="6" s="1"/>
  <c r="B1126" i="6"/>
  <c r="AU1126" i="6" s="1"/>
  <c r="B1127" i="6"/>
  <c r="AU1127" i="6" s="1"/>
  <c r="B1128" i="6"/>
  <c r="AU1128" i="6" s="1"/>
  <c r="B1129" i="6"/>
  <c r="AU1129" i="6" s="1"/>
  <c r="B1130" i="6"/>
  <c r="AU1130" i="6" s="1"/>
  <c r="B1131" i="6"/>
  <c r="AU1131" i="6" s="1"/>
  <c r="B1132" i="6"/>
  <c r="AU1132" i="6" s="1"/>
  <c r="B1133" i="6"/>
  <c r="AU1133" i="6" s="1"/>
  <c r="B1134" i="6"/>
  <c r="AU1134" i="6" s="1"/>
  <c r="B1135" i="6"/>
  <c r="AU1135" i="6" s="1"/>
  <c r="B1136" i="6"/>
  <c r="AU1136" i="6" s="1"/>
  <c r="B1137" i="6"/>
  <c r="AU1137" i="6" s="1"/>
  <c r="B1138" i="6"/>
  <c r="AU1138" i="6" s="1"/>
  <c r="B1139" i="6"/>
  <c r="AU1139" i="6" s="1"/>
  <c r="B1140" i="6"/>
  <c r="AU1140" i="6" s="1"/>
  <c r="B1141" i="6"/>
  <c r="AU1141" i="6" s="1"/>
  <c r="B1142" i="6"/>
  <c r="AU1142" i="6" s="1"/>
  <c r="B1143" i="6"/>
  <c r="AU1143" i="6" s="1"/>
  <c r="B1144" i="6"/>
  <c r="AU1144" i="6" s="1"/>
  <c r="B1145" i="6"/>
  <c r="AU1145" i="6" s="1"/>
  <c r="B1146" i="6"/>
  <c r="AU1146" i="6" s="1"/>
  <c r="B1147" i="6"/>
  <c r="AU1147" i="6" s="1"/>
  <c r="B1148" i="6"/>
  <c r="AU1148" i="6" s="1"/>
  <c r="B1149" i="6"/>
  <c r="AU1149" i="6" s="1"/>
  <c r="B1150" i="6"/>
  <c r="AU1150" i="6" s="1"/>
  <c r="B1151" i="6"/>
  <c r="AU1151" i="6" s="1"/>
  <c r="B1152" i="6"/>
  <c r="AU1152" i="6" s="1"/>
  <c r="B1153" i="6"/>
  <c r="AU1153" i="6" s="1"/>
  <c r="B1154" i="6"/>
  <c r="AU1154" i="6" s="1"/>
  <c r="B1155" i="6"/>
  <c r="AU1155" i="6" s="1"/>
  <c r="B1156" i="6"/>
  <c r="AU1156" i="6" s="1"/>
  <c r="B1157" i="6"/>
  <c r="AU1157" i="6" s="1"/>
  <c r="B1158" i="6"/>
  <c r="AU1158" i="6" s="1"/>
  <c r="B1159" i="6"/>
  <c r="AU1159" i="6" s="1"/>
  <c r="B1160" i="6"/>
  <c r="AU1160" i="6" s="1"/>
  <c r="B1161" i="6"/>
  <c r="AU1161" i="6" s="1"/>
  <c r="B1162" i="6"/>
  <c r="AU1162" i="6" s="1"/>
  <c r="B1163" i="6"/>
  <c r="AU1163" i="6" s="1"/>
  <c r="B1164" i="6"/>
  <c r="AU1164" i="6" s="1"/>
  <c r="B1165" i="6"/>
  <c r="AU1165" i="6" s="1"/>
  <c r="B1166" i="6"/>
  <c r="AU1166" i="6" s="1"/>
  <c r="B1167" i="6"/>
  <c r="AU1167" i="6" s="1"/>
  <c r="B1168" i="6"/>
  <c r="AU1168" i="6" s="1"/>
  <c r="B1169" i="6"/>
  <c r="AU1169" i="6" s="1"/>
  <c r="B1170" i="6"/>
  <c r="AU1170" i="6" s="1"/>
  <c r="B1171" i="6"/>
  <c r="AU1171" i="6" s="1"/>
  <c r="B1172" i="6"/>
  <c r="AU1172" i="6" s="1"/>
  <c r="B1173" i="6"/>
  <c r="AU1173" i="6" s="1"/>
  <c r="B1174" i="6"/>
  <c r="AU1174" i="6" s="1"/>
  <c r="B1175" i="6"/>
  <c r="AU1175" i="6" s="1"/>
  <c r="B1176" i="6"/>
  <c r="AU1176" i="6" s="1"/>
  <c r="B1177" i="6"/>
  <c r="AU1177" i="6" s="1"/>
  <c r="B1178" i="6"/>
  <c r="AU1178" i="6" s="1"/>
  <c r="B1179" i="6"/>
  <c r="AU1179" i="6" s="1"/>
  <c r="B1180" i="6"/>
  <c r="AU1180" i="6" s="1"/>
  <c r="B1181" i="6"/>
  <c r="AU1181" i="6" s="1"/>
  <c r="B1182" i="6"/>
  <c r="AU1182" i="6" s="1"/>
  <c r="B1183" i="6"/>
  <c r="AU1183" i="6" s="1"/>
  <c r="B1184" i="6"/>
  <c r="AU1184" i="6" s="1"/>
  <c r="B1185" i="6"/>
  <c r="AU1185" i="6" s="1"/>
  <c r="B1186" i="6"/>
  <c r="AU1186" i="6" s="1"/>
  <c r="B1187" i="6"/>
  <c r="AU1187" i="6" s="1"/>
  <c r="B1188" i="6"/>
  <c r="AU1188" i="6" s="1"/>
  <c r="B1189" i="6"/>
  <c r="AU1189" i="6" s="1"/>
  <c r="B1190" i="6"/>
  <c r="AU1190" i="6" s="1"/>
  <c r="B1191" i="6"/>
  <c r="AU1191" i="6" s="1"/>
  <c r="B1192" i="6"/>
  <c r="AU1192" i="6" s="1"/>
  <c r="B1193" i="6"/>
  <c r="AU1193" i="6" s="1"/>
  <c r="B1194" i="6"/>
  <c r="AU1194" i="6" s="1"/>
  <c r="B1195" i="6"/>
  <c r="AU1195" i="6" s="1"/>
  <c r="B1196" i="6"/>
  <c r="AU1196" i="6" s="1"/>
  <c r="B1197" i="6"/>
  <c r="AU1197" i="6" s="1"/>
  <c r="B1198" i="6"/>
  <c r="AU1198" i="6" s="1"/>
  <c r="B1199" i="6"/>
  <c r="AU1199" i="6" s="1"/>
  <c r="B1200" i="6"/>
  <c r="AU1200" i="6" s="1"/>
  <c r="B1201" i="6"/>
  <c r="AU1201" i="6" s="1"/>
  <c r="B1202" i="6"/>
  <c r="AU1202" i="6" s="1"/>
  <c r="B1203" i="6"/>
  <c r="AU1203" i="6" s="1"/>
  <c r="B1204" i="6"/>
  <c r="AU1204" i="6" s="1"/>
  <c r="B1205" i="6"/>
  <c r="AU1205" i="6" s="1"/>
  <c r="B1206" i="6"/>
  <c r="AU1206" i="6" s="1"/>
  <c r="B1207" i="6"/>
  <c r="AU1207" i="6" s="1"/>
  <c r="B1208" i="6"/>
  <c r="AU1208" i="6" s="1"/>
  <c r="B1209" i="6"/>
  <c r="AU1209" i="6" s="1"/>
  <c r="B1210" i="6"/>
  <c r="AU1210" i="6" s="1"/>
  <c r="B1211" i="6"/>
  <c r="AU1211" i="6" s="1"/>
  <c r="B1212" i="6"/>
  <c r="AU1212" i="6" s="1"/>
  <c r="B1213" i="6"/>
  <c r="AU1213" i="6" s="1"/>
  <c r="B1214" i="6"/>
  <c r="AU1214" i="6" s="1"/>
  <c r="B1215" i="6"/>
  <c r="AU1215" i="6" s="1"/>
  <c r="B1216" i="6"/>
  <c r="AU1216" i="6" s="1"/>
  <c r="B1217" i="6"/>
  <c r="AU1217" i="6" s="1"/>
  <c r="B1218" i="6"/>
  <c r="AU1218" i="6" s="1"/>
  <c r="B1219" i="6"/>
  <c r="AU1219" i="6" s="1"/>
  <c r="B1220" i="6"/>
  <c r="AU1220" i="6" s="1"/>
  <c r="B1221" i="6"/>
  <c r="AU1221" i="6" s="1"/>
  <c r="B1222" i="6"/>
  <c r="AU1222" i="6" s="1"/>
  <c r="B1223" i="6"/>
  <c r="AU1223" i="6" s="1"/>
  <c r="B1224" i="6"/>
  <c r="AU1224" i="6" s="1"/>
  <c r="B1225" i="6"/>
  <c r="AU1225" i="6" s="1"/>
  <c r="B1226" i="6"/>
  <c r="AU1226" i="6" s="1"/>
  <c r="B1227" i="6"/>
  <c r="AU1227" i="6" s="1"/>
  <c r="B1228" i="6"/>
  <c r="AU1228" i="6" s="1"/>
  <c r="B1229" i="6"/>
  <c r="AU1229" i="6" s="1"/>
  <c r="B1230" i="6"/>
  <c r="AU1230" i="6" s="1"/>
  <c r="B1231" i="6"/>
  <c r="AU1231" i="6" s="1"/>
  <c r="B1232" i="6"/>
  <c r="AU1232" i="6" s="1"/>
  <c r="B1233" i="6"/>
  <c r="AU1233" i="6" s="1"/>
  <c r="B1234" i="6"/>
  <c r="AU1234" i="6" s="1"/>
  <c r="B1235" i="6"/>
  <c r="AU1235" i="6" s="1"/>
  <c r="B1236" i="6"/>
  <c r="AU1236" i="6" s="1"/>
  <c r="B1237" i="6"/>
  <c r="AU1237" i="6" s="1"/>
  <c r="B1238" i="6"/>
  <c r="AU1238" i="6" s="1"/>
  <c r="B1239" i="6"/>
  <c r="AU1239" i="6" s="1"/>
  <c r="B1240" i="6"/>
  <c r="AU1240" i="6" s="1"/>
  <c r="B1241" i="6"/>
  <c r="AU1241" i="6" s="1"/>
  <c r="B1242" i="6"/>
  <c r="AU1242" i="6" s="1"/>
  <c r="B1243" i="6"/>
  <c r="AU1243" i="6" s="1"/>
  <c r="B1244" i="6"/>
  <c r="AU1244" i="6" s="1"/>
  <c r="B1245" i="6"/>
  <c r="AU1245" i="6" s="1"/>
  <c r="B1246" i="6"/>
  <c r="AU1246" i="6" s="1"/>
  <c r="B1247" i="6"/>
  <c r="AU1247" i="6" s="1"/>
  <c r="B1248" i="6"/>
  <c r="AU1248" i="6" s="1"/>
  <c r="B1249" i="6"/>
  <c r="AU1249" i="6" s="1"/>
  <c r="B1250" i="6"/>
  <c r="AU1250" i="6" s="1"/>
  <c r="B1251" i="6"/>
  <c r="AU1251" i="6" s="1"/>
  <c r="B1252" i="6"/>
  <c r="AU1252" i="6" s="1"/>
  <c r="B1253" i="6"/>
  <c r="AU1253" i="6" s="1"/>
  <c r="B1254" i="6"/>
  <c r="AU1254" i="6" s="1"/>
  <c r="B1255" i="6"/>
  <c r="AU1255" i="6" s="1"/>
  <c r="B1256" i="6"/>
  <c r="AU1256" i="6" s="1"/>
  <c r="B1257" i="6"/>
  <c r="AU1257" i="6" s="1"/>
  <c r="B1258" i="6"/>
  <c r="AU1258" i="6" s="1"/>
  <c r="B1259" i="6"/>
  <c r="AU1259" i="6" s="1"/>
  <c r="B1260" i="6"/>
  <c r="AU1260" i="6" s="1"/>
  <c r="B1261" i="6"/>
  <c r="AU1261" i="6" s="1"/>
  <c r="B1262" i="6"/>
  <c r="AU1262" i="6" s="1"/>
  <c r="B1263" i="6"/>
  <c r="AU1263" i="6" s="1"/>
  <c r="B1264" i="6"/>
  <c r="AU1264" i="6" s="1"/>
  <c r="B1265" i="6"/>
  <c r="AU1265" i="6" s="1"/>
  <c r="B1266" i="6"/>
  <c r="AU1266" i="6" s="1"/>
  <c r="B1267" i="6"/>
  <c r="AU1267" i="6" s="1"/>
  <c r="B1268" i="6"/>
  <c r="AU1268" i="6" s="1"/>
  <c r="B1269" i="6"/>
  <c r="AU1269" i="6" s="1"/>
  <c r="B1270" i="6"/>
  <c r="AU1270" i="6" s="1"/>
  <c r="B1271" i="6"/>
  <c r="AU1271" i="6" s="1"/>
  <c r="B1272" i="6"/>
  <c r="AU1272" i="6" s="1"/>
  <c r="B1273" i="6"/>
  <c r="AU1273" i="6" s="1"/>
  <c r="B1274" i="6"/>
  <c r="AU1274" i="6" s="1"/>
  <c r="B1275" i="6"/>
  <c r="AU1275" i="6" s="1"/>
  <c r="B1276" i="6"/>
  <c r="AU1276" i="6" s="1"/>
  <c r="B1277" i="6"/>
  <c r="AU1277" i="6" s="1"/>
  <c r="B1278" i="6"/>
  <c r="AU1278" i="6" s="1"/>
  <c r="B1279" i="6"/>
  <c r="AU1279" i="6" s="1"/>
  <c r="B1280" i="6"/>
  <c r="AU1280" i="6" s="1"/>
  <c r="B1281" i="6"/>
  <c r="AU1281" i="6" s="1"/>
  <c r="B1282" i="6"/>
  <c r="AU1282" i="6" s="1"/>
  <c r="B1283" i="6"/>
  <c r="AU1283" i="6" s="1"/>
  <c r="B1284" i="6"/>
  <c r="AU1284" i="6" s="1"/>
  <c r="B1285" i="6"/>
  <c r="AU1285" i="6" s="1"/>
  <c r="B1286" i="6"/>
  <c r="AU1286" i="6" s="1"/>
  <c r="B1287" i="6"/>
  <c r="AU1287" i="6" s="1"/>
  <c r="B1288" i="6"/>
  <c r="AU1288" i="6" s="1"/>
  <c r="B1289" i="6"/>
  <c r="AU1289" i="6" s="1"/>
  <c r="B1290" i="6"/>
  <c r="AU1290" i="6" s="1"/>
  <c r="B1291" i="6"/>
  <c r="AU1291" i="6" s="1"/>
  <c r="B1292" i="6"/>
  <c r="AU1292" i="6" s="1"/>
  <c r="B1293" i="6"/>
  <c r="AU1293" i="6" s="1"/>
  <c r="B1294" i="6"/>
  <c r="AU1294" i="6" s="1"/>
  <c r="B1295" i="6"/>
  <c r="AU1295" i="6" s="1"/>
  <c r="B1296" i="6"/>
  <c r="AU1296" i="6" s="1"/>
  <c r="B1297" i="6"/>
  <c r="AU1297" i="6" s="1"/>
  <c r="B1298" i="6"/>
  <c r="AU1298" i="6" s="1"/>
  <c r="B1299" i="6"/>
  <c r="AU1299" i="6" s="1"/>
  <c r="B1300" i="6"/>
  <c r="AU1300" i="6" s="1"/>
  <c r="B1301" i="6"/>
  <c r="AU1301" i="6" s="1"/>
  <c r="B1302" i="6"/>
  <c r="AU1302" i="6" s="1"/>
  <c r="B1303" i="6"/>
  <c r="AU1303" i="6" s="1"/>
  <c r="B1304" i="6"/>
  <c r="AU1304" i="6" s="1"/>
  <c r="B1305" i="6"/>
  <c r="AU1305" i="6" s="1"/>
  <c r="B1306" i="6"/>
  <c r="AU1306" i="6" s="1"/>
  <c r="B1307" i="6"/>
  <c r="AU1307" i="6" s="1"/>
  <c r="B1308" i="6"/>
  <c r="AU1308" i="6" s="1"/>
  <c r="B1309" i="6"/>
  <c r="AU1309" i="6" s="1"/>
  <c r="B1310" i="6"/>
  <c r="AU1310" i="6" s="1"/>
  <c r="B1311" i="6"/>
  <c r="AU1311" i="6" s="1"/>
  <c r="B1312" i="6"/>
  <c r="AU1312" i="6" s="1"/>
  <c r="B1313" i="6"/>
  <c r="AU1313" i="6" s="1"/>
  <c r="B1314" i="6"/>
  <c r="AU1314" i="6" s="1"/>
  <c r="B1315" i="6"/>
  <c r="AU1315" i="6" s="1"/>
  <c r="B1316" i="6"/>
  <c r="AU1316" i="6" s="1"/>
  <c r="B1317" i="6"/>
  <c r="AU1317" i="6" s="1"/>
  <c r="B1318" i="6"/>
  <c r="AU1318" i="6" s="1"/>
  <c r="B1319" i="6"/>
  <c r="AU1319" i="6" s="1"/>
  <c r="B1320" i="6"/>
  <c r="AU1320" i="6" s="1"/>
  <c r="B1321" i="6"/>
  <c r="AU1321" i="6" s="1"/>
  <c r="B1322" i="6"/>
  <c r="AU1322" i="6" s="1"/>
  <c r="B1323" i="6"/>
  <c r="AU1323" i="6" s="1"/>
  <c r="B1324" i="6"/>
  <c r="AU1324" i="6" s="1"/>
  <c r="B1325" i="6"/>
  <c r="AU1325" i="6" s="1"/>
  <c r="B1326" i="6"/>
  <c r="AU1326" i="6" s="1"/>
  <c r="B1327" i="6"/>
  <c r="AU1327" i="6" s="1"/>
  <c r="B1328" i="6"/>
  <c r="AU1328" i="6" s="1"/>
  <c r="B1329" i="6"/>
  <c r="AU1329" i="6" s="1"/>
  <c r="B1330" i="6"/>
  <c r="AU1330" i="6" s="1"/>
  <c r="B1331" i="6"/>
  <c r="AU1331" i="6" s="1"/>
  <c r="B1332" i="6"/>
  <c r="AU1332" i="6" s="1"/>
  <c r="B1333" i="6"/>
  <c r="AU1333" i="6" s="1"/>
  <c r="B1334" i="6"/>
  <c r="AU1334" i="6" s="1"/>
  <c r="B1335" i="6"/>
  <c r="AU1335" i="6" s="1"/>
  <c r="B1336" i="6"/>
  <c r="AU1336" i="6" s="1"/>
  <c r="B1337" i="6"/>
  <c r="AU1337" i="6" s="1"/>
  <c r="B1338" i="6"/>
  <c r="AU1338" i="6" s="1"/>
  <c r="B1339" i="6"/>
  <c r="AU1339" i="6" s="1"/>
  <c r="B1340" i="6"/>
  <c r="AU1340" i="6" s="1"/>
  <c r="B1341" i="6"/>
  <c r="AU1341" i="6" s="1"/>
  <c r="B1342" i="6"/>
  <c r="AU1342" i="6" s="1"/>
  <c r="B1343" i="6"/>
  <c r="AU1343" i="6" s="1"/>
  <c r="B1344" i="6"/>
  <c r="AU1344" i="6" s="1"/>
  <c r="B1345" i="6"/>
  <c r="AU1345" i="6" s="1"/>
  <c r="B1346" i="6"/>
  <c r="AU1346" i="6" s="1"/>
  <c r="B1347" i="6"/>
  <c r="AU1347" i="6" s="1"/>
  <c r="B1348" i="6"/>
  <c r="AU1348" i="6" s="1"/>
  <c r="B1349" i="6"/>
  <c r="AU1349" i="6" s="1"/>
  <c r="B1350" i="6"/>
  <c r="AU1350" i="6" s="1"/>
  <c r="B1351" i="6"/>
  <c r="AU1351" i="6" s="1"/>
  <c r="B1352" i="6"/>
  <c r="AU1352" i="6" s="1"/>
  <c r="B1353" i="6"/>
  <c r="AU1353" i="6" s="1"/>
  <c r="B1354" i="6"/>
  <c r="AU1354" i="6" s="1"/>
  <c r="B1355" i="6"/>
  <c r="AU1355" i="6" s="1"/>
  <c r="B1356" i="6"/>
  <c r="AU1356" i="6" s="1"/>
  <c r="B1357" i="6"/>
  <c r="AU1357" i="6" s="1"/>
  <c r="B1358" i="6"/>
  <c r="AU1358" i="6" s="1"/>
  <c r="B1359" i="6"/>
  <c r="AU1359" i="6" s="1"/>
  <c r="B1360" i="6"/>
  <c r="AU1360" i="6" s="1"/>
  <c r="B1361" i="6"/>
  <c r="AU1361" i="6" s="1"/>
  <c r="B1362" i="6"/>
  <c r="AU1362" i="6" s="1"/>
  <c r="B1363" i="6"/>
  <c r="AU1363" i="6" s="1"/>
  <c r="B1364" i="6"/>
  <c r="AU1364" i="6" s="1"/>
  <c r="B1365" i="6"/>
  <c r="AU1365" i="6" s="1"/>
  <c r="B1366" i="6"/>
  <c r="AU1366" i="6" s="1"/>
  <c r="B1367" i="6"/>
  <c r="AU1367" i="6" s="1"/>
  <c r="B1368" i="6"/>
  <c r="AU1368" i="6" s="1"/>
  <c r="B1369" i="6"/>
  <c r="AU1369" i="6" s="1"/>
  <c r="B1370" i="6"/>
  <c r="AU1370" i="6" s="1"/>
  <c r="B1371" i="6"/>
  <c r="AU1371" i="6" s="1"/>
  <c r="B1372" i="6"/>
  <c r="AU1372" i="6" s="1"/>
  <c r="B1373" i="6"/>
  <c r="AU1373" i="6" s="1"/>
  <c r="B1374" i="6"/>
  <c r="AU1374" i="6" s="1"/>
  <c r="B1375" i="6"/>
  <c r="AU1375" i="6" s="1"/>
  <c r="B1376" i="6"/>
  <c r="AU1376" i="6" s="1"/>
  <c r="B1377" i="6"/>
  <c r="AU1377" i="6" s="1"/>
  <c r="B1378" i="6"/>
  <c r="AU1378" i="6" s="1"/>
  <c r="B1379" i="6"/>
  <c r="AU1379" i="6" s="1"/>
  <c r="B1380" i="6"/>
  <c r="AU1380" i="6" s="1"/>
  <c r="B1381" i="6"/>
  <c r="AU1381" i="6" s="1"/>
  <c r="B1382" i="6"/>
  <c r="AU1382" i="6" s="1"/>
  <c r="B1383" i="6"/>
  <c r="AU1383" i="6" s="1"/>
  <c r="B1384" i="6"/>
  <c r="AU1384" i="6" s="1"/>
  <c r="B1385" i="6"/>
  <c r="AU1385" i="6" s="1"/>
  <c r="B1386" i="6"/>
  <c r="AU1386" i="6" s="1"/>
  <c r="B1387" i="6"/>
  <c r="AU1387" i="6" s="1"/>
  <c r="B1388" i="6"/>
  <c r="AU1388" i="6" s="1"/>
  <c r="B1389" i="6"/>
  <c r="AU1389" i="6" s="1"/>
  <c r="B1390" i="6"/>
  <c r="AU1390" i="6" s="1"/>
  <c r="B1391" i="6"/>
  <c r="AU1391" i="6" s="1"/>
  <c r="B1392" i="6"/>
  <c r="AU1392" i="6" s="1"/>
  <c r="B1393" i="6"/>
  <c r="AU1393" i="6" s="1"/>
  <c r="B1394" i="6"/>
  <c r="AU1394" i="6" s="1"/>
  <c r="B1395" i="6"/>
  <c r="AU1395" i="6" s="1"/>
  <c r="B1396" i="6"/>
  <c r="AU1396" i="6" s="1"/>
  <c r="B1397" i="6"/>
  <c r="AU1397" i="6" s="1"/>
  <c r="B1398" i="6"/>
  <c r="AU1398" i="6" s="1"/>
  <c r="B1399" i="6"/>
  <c r="AU1399" i="6" s="1"/>
  <c r="B1400" i="6"/>
  <c r="AU1400" i="6" s="1"/>
  <c r="B1401" i="6"/>
  <c r="AU1401" i="6" s="1"/>
  <c r="B1402" i="6"/>
  <c r="AU1402" i="6" s="1"/>
  <c r="B1403" i="6"/>
  <c r="AU1403" i="6" s="1"/>
  <c r="B1404" i="6"/>
  <c r="AU1404" i="6" s="1"/>
  <c r="B1405" i="6"/>
  <c r="AU1405" i="6" s="1"/>
  <c r="B1406" i="6"/>
  <c r="AU1406" i="6" s="1"/>
  <c r="B1407" i="6"/>
  <c r="AU1407" i="6" s="1"/>
  <c r="B1408" i="6"/>
  <c r="AU1408" i="6" s="1"/>
  <c r="B1409" i="6"/>
  <c r="AU1409" i="6" s="1"/>
  <c r="B1410" i="6"/>
  <c r="AU1410" i="6" s="1"/>
  <c r="B1411" i="6"/>
  <c r="AU1411" i="6" s="1"/>
  <c r="B1412" i="6"/>
  <c r="AU1412" i="6" s="1"/>
  <c r="B1413" i="6"/>
  <c r="AU1413" i="6" s="1"/>
  <c r="B1414" i="6"/>
  <c r="AU1414" i="6" s="1"/>
  <c r="B1415" i="6"/>
  <c r="AU1415" i="6" s="1"/>
  <c r="B1416" i="6"/>
  <c r="AU1416" i="6" s="1"/>
  <c r="B1417" i="6"/>
  <c r="AU1417" i="6" s="1"/>
  <c r="B1418" i="6"/>
  <c r="AU1418" i="6" s="1"/>
  <c r="B1419" i="6"/>
  <c r="AU1419" i="6" s="1"/>
  <c r="B1420" i="6"/>
  <c r="AU1420" i="6" s="1"/>
  <c r="B1421" i="6"/>
  <c r="AU1421" i="6" s="1"/>
  <c r="B1422" i="6"/>
  <c r="AU1422" i="6" s="1"/>
  <c r="B1423" i="6"/>
  <c r="AU1423" i="6" s="1"/>
  <c r="B1424" i="6"/>
  <c r="AU1424" i="6" s="1"/>
  <c r="B1425" i="6"/>
  <c r="AU1425" i="6" s="1"/>
  <c r="B1426" i="6"/>
  <c r="AU1426" i="6" s="1"/>
  <c r="B1427" i="6"/>
  <c r="AU1427" i="6" s="1"/>
  <c r="B1428" i="6"/>
  <c r="AU1428" i="6" s="1"/>
  <c r="B1429" i="6"/>
  <c r="AU1429" i="6" s="1"/>
  <c r="B1430" i="6"/>
  <c r="AU1430" i="6" s="1"/>
  <c r="B1431" i="6"/>
  <c r="AU1431" i="6" s="1"/>
  <c r="B1432" i="6"/>
  <c r="AU1432" i="6" s="1"/>
  <c r="B1433" i="6"/>
  <c r="AU1433" i="6" s="1"/>
  <c r="B1434" i="6"/>
  <c r="AU1434" i="6" s="1"/>
  <c r="B1435" i="6"/>
  <c r="AU1435" i="6" s="1"/>
  <c r="B1436" i="6"/>
  <c r="AU1436" i="6" s="1"/>
  <c r="B1437" i="6"/>
  <c r="AU1437" i="6" s="1"/>
  <c r="B1438" i="6"/>
  <c r="AU1438" i="6" s="1"/>
  <c r="B1439" i="6"/>
  <c r="AU1439" i="6" s="1"/>
  <c r="B1440" i="6"/>
  <c r="AU1440" i="6" s="1"/>
  <c r="B1441" i="6"/>
  <c r="AU1441" i="6" s="1"/>
  <c r="B1442" i="6"/>
  <c r="AU1442" i="6" s="1"/>
  <c r="B1443" i="6"/>
  <c r="AU1443" i="6" s="1"/>
  <c r="B1444" i="6"/>
  <c r="AU1444" i="6" s="1"/>
  <c r="B1445" i="6"/>
  <c r="AU1445" i="6" s="1"/>
  <c r="B1446" i="6"/>
  <c r="AU1446" i="6" s="1"/>
  <c r="B1447" i="6"/>
  <c r="AU1447" i="6" s="1"/>
  <c r="B1448" i="6"/>
  <c r="AU1448" i="6" s="1"/>
  <c r="B1449" i="6"/>
  <c r="AU1449" i="6" s="1"/>
  <c r="B1450" i="6"/>
  <c r="AU1450" i="6" s="1"/>
  <c r="B1451" i="6"/>
  <c r="AU1451" i="6" s="1"/>
  <c r="B1452" i="6"/>
  <c r="AU1452" i="6" s="1"/>
  <c r="B1453" i="6"/>
  <c r="AU1453" i="6" s="1"/>
  <c r="B1454" i="6"/>
  <c r="AU1454" i="6" s="1"/>
  <c r="B1455" i="6"/>
  <c r="AU1455" i="6" s="1"/>
  <c r="B1456" i="6"/>
  <c r="AU1456" i="6" s="1"/>
  <c r="B1457" i="6"/>
  <c r="AU1457" i="6" s="1"/>
  <c r="B1458" i="6"/>
  <c r="AU1458" i="6" s="1"/>
  <c r="B1459" i="6"/>
  <c r="AU1459" i="6" s="1"/>
  <c r="B1460" i="6"/>
  <c r="AU1460" i="6" s="1"/>
  <c r="B1461" i="6"/>
  <c r="AU1461" i="6" s="1"/>
  <c r="B1462" i="6"/>
  <c r="AU1462" i="6" s="1"/>
  <c r="B1463" i="6"/>
  <c r="AU1463" i="6" s="1"/>
  <c r="B1464" i="6"/>
  <c r="AU1464" i="6" s="1"/>
  <c r="B1465" i="6"/>
  <c r="AU1465" i="6" s="1"/>
  <c r="B1466" i="6"/>
  <c r="AU1466" i="6" s="1"/>
  <c r="B1467" i="6"/>
  <c r="AU1467" i="6" s="1"/>
  <c r="B1468" i="6"/>
  <c r="AU1468" i="6" s="1"/>
  <c r="B1469" i="6"/>
  <c r="AU1469" i="6" s="1"/>
  <c r="B1470" i="6"/>
  <c r="AU1470" i="6" s="1"/>
  <c r="B1471" i="6"/>
  <c r="AU1471" i="6" s="1"/>
  <c r="B1472" i="6"/>
  <c r="AU1472" i="6" s="1"/>
  <c r="B1473" i="6"/>
  <c r="AU1473" i="6" s="1"/>
  <c r="B1474" i="6"/>
  <c r="AU1474" i="6" s="1"/>
  <c r="B1475" i="6"/>
  <c r="AU1475" i="6" s="1"/>
  <c r="B1476" i="6"/>
  <c r="AU1476" i="6" s="1"/>
  <c r="B1477" i="6"/>
  <c r="AU1477" i="6" s="1"/>
  <c r="B1478" i="6"/>
  <c r="AU1478" i="6" s="1"/>
  <c r="B1479" i="6"/>
  <c r="AU1479" i="6" s="1"/>
  <c r="B1480" i="6"/>
  <c r="AU1480" i="6" s="1"/>
  <c r="B1481" i="6"/>
  <c r="AU1481" i="6" s="1"/>
  <c r="B1482" i="6"/>
  <c r="AU1482" i="6" s="1"/>
  <c r="B1483" i="6"/>
  <c r="AU1483" i="6" s="1"/>
  <c r="B1484" i="6"/>
  <c r="AU1484" i="6" s="1"/>
  <c r="B1485" i="6"/>
  <c r="AU1485" i="6" s="1"/>
  <c r="B1486" i="6"/>
  <c r="AU1486" i="6" s="1"/>
  <c r="B1487" i="6"/>
  <c r="AU1487" i="6" s="1"/>
  <c r="B1488" i="6"/>
  <c r="AU1488" i="6" s="1"/>
  <c r="B1489" i="6"/>
  <c r="AU1489" i="6" s="1"/>
  <c r="B1490" i="6"/>
  <c r="AU1490" i="6" s="1"/>
  <c r="B1491" i="6"/>
  <c r="AU1491" i="6" s="1"/>
  <c r="B1492" i="6"/>
  <c r="AU1492" i="6" s="1"/>
  <c r="B1493" i="6"/>
  <c r="AU1493" i="6" s="1"/>
  <c r="B1494" i="6"/>
  <c r="AU1494" i="6" s="1"/>
  <c r="B1495" i="6"/>
  <c r="AU1495" i="6" s="1"/>
  <c r="U1486" i="6" l="1"/>
  <c r="U1474" i="6"/>
  <c r="U1462" i="6"/>
  <c r="U1450" i="6"/>
  <c r="U1438" i="6"/>
  <c r="U1426" i="6"/>
  <c r="U1414" i="6"/>
  <c r="U1398" i="6"/>
  <c r="U1386" i="6"/>
  <c r="U1374" i="6"/>
  <c r="U1362" i="6"/>
  <c r="U1350" i="6"/>
  <c r="U1338" i="6"/>
  <c r="U1330" i="6"/>
  <c r="U1318" i="6"/>
  <c r="U1306" i="6"/>
  <c r="U1294" i="6"/>
  <c r="U1282" i="6"/>
  <c r="U1270" i="6"/>
  <c r="U1258" i="6"/>
  <c r="U1242" i="6"/>
  <c r="U1230" i="6"/>
  <c r="U1218" i="6"/>
  <c r="U1206" i="6"/>
  <c r="U1194" i="6"/>
  <c r="U1186" i="6"/>
  <c r="U1170" i="6"/>
  <c r="U1158" i="6"/>
  <c r="U1146" i="6"/>
  <c r="U1134" i="6"/>
  <c r="U1122" i="6"/>
  <c r="U1110" i="6"/>
  <c r="U1098" i="6"/>
  <c r="U1086" i="6"/>
  <c r="U1074" i="6"/>
  <c r="U1062" i="6"/>
  <c r="U1050" i="6"/>
  <c r="U1038" i="6"/>
  <c r="U1007" i="6"/>
  <c r="U995" i="6"/>
  <c r="U983" i="6"/>
  <c r="U971" i="6"/>
  <c r="U959" i="6"/>
  <c r="U947" i="6"/>
  <c r="U935" i="6"/>
  <c r="U923" i="6"/>
  <c r="U911" i="6"/>
  <c r="U899" i="6"/>
  <c r="U887" i="6"/>
  <c r="U875" i="6"/>
  <c r="U863" i="6"/>
  <c r="U851" i="6"/>
  <c r="U839" i="6"/>
  <c r="U827" i="6"/>
  <c r="U815" i="6"/>
  <c r="U803" i="6"/>
  <c r="U791" i="6"/>
  <c r="U779" i="6"/>
  <c r="U767" i="6"/>
  <c r="U755" i="6"/>
  <c r="U743" i="6"/>
  <c r="U735" i="6"/>
  <c r="U723" i="6"/>
  <c r="U707" i="6"/>
  <c r="U691" i="6"/>
  <c r="U679" i="6"/>
  <c r="U667" i="6"/>
  <c r="U651" i="6"/>
  <c r="U643" i="6"/>
  <c r="U627" i="6"/>
  <c r="U615" i="6"/>
  <c r="U603" i="6"/>
  <c r="U591" i="6"/>
  <c r="U579" i="6"/>
  <c r="U567" i="6"/>
  <c r="U555" i="6"/>
  <c r="U543" i="6"/>
  <c r="U535" i="6"/>
  <c r="U519" i="6"/>
  <c r="U507" i="6"/>
  <c r="U495" i="6"/>
  <c r="U483" i="6"/>
  <c r="U471" i="6"/>
  <c r="U459" i="6"/>
  <c r="U447" i="6"/>
  <c r="U435" i="6"/>
  <c r="U427" i="6"/>
  <c r="U415" i="6"/>
  <c r="U403" i="6"/>
  <c r="U391" i="6"/>
  <c r="U379" i="6"/>
  <c r="U367" i="6"/>
  <c r="U355" i="6"/>
  <c r="U343" i="6"/>
  <c r="U331" i="6"/>
  <c r="U319" i="6"/>
  <c r="U307" i="6"/>
  <c r="U295" i="6"/>
  <c r="U283" i="6"/>
  <c r="U275" i="6"/>
  <c r="U263" i="6"/>
  <c r="U251" i="6"/>
  <c r="U243" i="6"/>
  <c r="U232" i="6"/>
  <c r="U220" i="6"/>
  <c r="U208" i="6"/>
  <c r="U196" i="6"/>
  <c r="U184" i="6"/>
  <c r="U172" i="6"/>
  <c r="U160" i="6"/>
  <c r="U148" i="6"/>
  <c r="U132" i="6"/>
  <c r="U120" i="6"/>
  <c r="U108" i="6"/>
  <c r="U96" i="6"/>
  <c r="U88" i="6"/>
  <c r="U76" i="6"/>
  <c r="U60" i="6"/>
  <c r="U52" i="6"/>
  <c r="U40" i="6"/>
  <c r="U28" i="6"/>
  <c r="U8" i="6"/>
  <c r="U1485" i="6"/>
  <c r="U1473" i="6"/>
  <c r="U1461" i="6"/>
  <c r="U1449" i="6"/>
  <c r="U1437" i="6"/>
  <c r="U1425" i="6"/>
  <c r="U1413" i="6"/>
  <c r="U1405" i="6"/>
  <c r="U1393" i="6"/>
  <c r="U1381" i="6"/>
  <c r="U1369" i="6"/>
  <c r="U1357" i="6"/>
  <c r="U1345" i="6"/>
  <c r="U1329" i="6"/>
  <c r="U1317" i="6"/>
  <c r="U1301" i="6"/>
  <c r="U1293" i="6"/>
  <c r="U1281" i="6"/>
  <c r="U1269" i="6"/>
  <c r="U1253" i="6"/>
  <c r="U1245" i="6"/>
  <c r="U1233" i="6"/>
  <c r="U1221" i="6"/>
  <c r="U1209" i="6"/>
  <c r="U1197" i="6"/>
  <c r="U1185" i="6"/>
  <c r="U1173" i="6"/>
  <c r="U1161" i="6"/>
  <c r="U1149" i="6"/>
  <c r="U1137" i="6"/>
  <c r="U1125" i="6"/>
  <c r="U1117" i="6"/>
  <c r="U1109" i="6"/>
  <c r="U1101" i="6"/>
  <c r="U1089" i="6"/>
  <c r="U1077" i="6"/>
  <c r="U1069" i="6"/>
  <c r="U1061" i="6"/>
  <c r="U1053" i="6"/>
  <c r="U1045" i="6"/>
  <c r="U1037" i="6"/>
  <c r="U1029" i="6"/>
  <c r="U1021" i="6"/>
  <c r="U1010" i="6"/>
  <c r="U1002" i="6"/>
  <c r="U994" i="6"/>
  <c r="U986" i="6"/>
  <c r="U978" i="6"/>
  <c r="U970" i="6"/>
  <c r="U962" i="6"/>
  <c r="U954" i="6"/>
  <c r="U942" i="6"/>
  <c r="U934" i="6"/>
  <c r="U926" i="6"/>
  <c r="U918" i="6"/>
  <c r="U898" i="6"/>
  <c r="U734" i="6"/>
  <c r="U730" i="6"/>
  <c r="U726" i="6"/>
  <c r="U722" i="6"/>
  <c r="U718" i="6"/>
  <c r="U714" i="6"/>
  <c r="U710" i="6"/>
  <c r="U706" i="6"/>
  <c r="U702" i="6"/>
  <c r="U698" i="6"/>
  <c r="U694" i="6"/>
  <c r="U690" i="6"/>
  <c r="U686" i="6"/>
  <c r="U682" i="6"/>
  <c r="U678" i="6"/>
  <c r="U674" i="6"/>
  <c r="U670" i="6"/>
  <c r="U666" i="6"/>
  <c r="U662" i="6"/>
  <c r="U658" i="6"/>
  <c r="U654" i="6"/>
  <c r="U650" i="6"/>
  <c r="U646" i="6"/>
  <c r="U642" i="6"/>
  <c r="U638" i="6"/>
  <c r="U634" i="6"/>
  <c r="U630" i="6"/>
  <c r="U626" i="6"/>
  <c r="U622" i="6"/>
  <c r="U618" i="6"/>
  <c r="U614" i="6"/>
  <c r="U610" i="6"/>
  <c r="U606" i="6"/>
  <c r="U602" i="6"/>
  <c r="U598" i="6"/>
  <c r="U594" i="6"/>
  <c r="U590" i="6"/>
  <c r="U586" i="6"/>
  <c r="U582" i="6"/>
  <c r="U578" i="6"/>
  <c r="U574" i="6"/>
  <c r="U570" i="6"/>
  <c r="U566" i="6"/>
  <c r="U562" i="6"/>
  <c r="U558" i="6"/>
  <c r="U554" i="6"/>
  <c r="U550" i="6"/>
  <c r="U546" i="6"/>
  <c r="U542" i="6"/>
  <c r="U538" i="6"/>
  <c r="U534" i="6"/>
  <c r="U530" i="6"/>
  <c r="U526" i="6"/>
  <c r="U522" i="6"/>
  <c r="U518" i="6"/>
  <c r="U514" i="6"/>
  <c r="U510" i="6"/>
  <c r="U506" i="6"/>
  <c r="U502" i="6"/>
  <c r="U498" i="6"/>
  <c r="U494" i="6"/>
  <c r="U490" i="6"/>
  <c r="U486" i="6"/>
  <c r="U482" i="6"/>
  <c r="U478" i="6"/>
  <c r="U474" i="6"/>
  <c r="U470" i="6"/>
  <c r="U466" i="6"/>
  <c r="U462" i="6"/>
  <c r="U458" i="6"/>
  <c r="U454" i="6"/>
  <c r="U450" i="6"/>
  <c r="U446" i="6"/>
  <c r="U442" i="6"/>
  <c r="U438" i="6"/>
  <c r="U434" i="6"/>
  <c r="U430" i="6"/>
  <c r="U426" i="6"/>
  <c r="U422" i="6"/>
  <c r="U418" i="6"/>
  <c r="U414" i="6"/>
  <c r="U410" i="6"/>
  <c r="U406" i="6"/>
  <c r="U402" i="6"/>
  <c r="U398" i="6"/>
  <c r="U394" i="6"/>
  <c r="U390" i="6"/>
  <c r="U386" i="6"/>
  <c r="U382" i="6"/>
  <c r="U378" i="6"/>
  <c r="U374" i="6"/>
  <c r="U370" i="6"/>
  <c r="U366" i="6"/>
  <c r="U362" i="6"/>
  <c r="U358" i="6"/>
  <c r="U354" i="6"/>
  <c r="U350" i="6"/>
  <c r="U346" i="6"/>
  <c r="U342" i="6"/>
  <c r="U338" i="6"/>
  <c r="U334" i="6"/>
  <c r="U330" i="6"/>
  <c r="U326" i="6"/>
  <c r="U322" i="6"/>
  <c r="U318" i="6"/>
  <c r="U314" i="6"/>
  <c r="U310" i="6"/>
  <c r="U306" i="6"/>
  <c r="U302" i="6"/>
  <c r="U298" i="6"/>
  <c r="U294" i="6"/>
  <c r="U290" i="6"/>
  <c r="U286" i="6"/>
  <c r="U282" i="6"/>
  <c r="U278" i="6"/>
  <c r="U274" i="6"/>
  <c r="U270" i="6"/>
  <c r="U266" i="6"/>
  <c r="U262" i="6"/>
  <c r="U258" i="6"/>
  <c r="U254" i="6"/>
  <c r="U250" i="6"/>
  <c r="U246" i="6"/>
  <c r="U242" i="6"/>
  <c r="U238" i="6"/>
  <c r="U235" i="6"/>
  <c r="U231" i="6"/>
  <c r="U227" i="6"/>
  <c r="U223" i="6"/>
  <c r="U219" i="6"/>
  <c r="U215" i="6"/>
  <c r="U211" i="6"/>
  <c r="U207" i="6"/>
  <c r="U203" i="6"/>
  <c r="U199" i="6"/>
  <c r="U195" i="6"/>
  <c r="U191" i="6"/>
  <c r="U187" i="6"/>
  <c r="U183" i="6"/>
  <c r="U179" i="6"/>
  <c r="U175" i="6"/>
  <c r="U171" i="6"/>
  <c r="U167" i="6"/>
  <c r="U163" i="6"/>
  <c r="U159" i="6"/>
  <c r="U155" i="6"/>
  <c r="U151" i="6"/>
  <c r="U147" i="6"/>
  <c r="U143" i="6"/>
  <c r="U139" i="6"/>
  <c r="U135" i="6"/>
  <c r="U131" i="6"/>
  <c r="U127" i="6"/>
  <c r="U123" i="6"/>
  <c r="U119" i="6"/>
  <c r="U115" i="6"/>
  <c r="U111" i="6"/>
  <c r="U107" i="6"/>
  <c r="U103" i="6"/>
  <c r="U99" i="6"/>
  <c r="U95" i="6"/>
  <c r="U91" i="6"/>
  <c r="U87" i="6"/>
  <c r="U83" i="6"/>
  <c r="U79" i="6"/>
  <c r="U75" i="6"/>
  <c r="U71" i="6"/>
  <c r="U67" i="6"/>
  <c r="U63" i="6"/>
  <c r="U59" i="6"/>
  <c r="U55" i="6"/>
  <c r="U51" i="6"/>
  <c r="U47" i="6"/>
  <c r="U43" i="6"/>
  <c r="U39" i="6"/>
  <c r="U35" i="6"/>
  <c r="U31" i="6"/>
  <c r="U27" i="6"/>
  <c r="U23" i="6"/>
  <c r="U19" i="6"/>
  <c r="U15" i="6"/>
  <c r="U11" i="6"/>
  <c r="U7" i="6"/>
  <c r="U1490" i="6"/>
  <c r="U1478" i="6"/>
  <c r="U1466" i="6"/>
  <c r="U1454" i="6"/>
  <c r="U1442" i="6"/>
  <c r="U1430" i="6"/>
  <c r="U1418" i="6"/>
  <c r="U1406" i="6"/>
  <c r="U1394" i="6"/>
  <c r="U1382" i="6"/>
  <c r="U1370" i="6"/>
  <c r="U1358" i="6"/>
  <c r="U1346" i="6"/>
  <c r="U1334" i="6"/>
  <c r="U1322" i="6"/>
  <c r="U1310" i="6"/>
  <c r="U1298" i="6"/>
  <c r="U1286" i="6"/>
  <c r="U1274" i="6"/>
  <c r="U1262" i="6"/>
  <c r="U1250" i="6"/>
  <c r="U1238" i="6"/>
  <c r="U1226" i="6"/>
  <c r="U1214" i="6"/>
  <c r="U1202" i="6"/>
  <c r="U1190" i="6"/>
  <c r="U1178" i="6"/>
  <c r="U1166" i="6"/>
  <c r="U1154" i="6"/>
  <c r="U1142" i="6"/>
  <c r="U1130" i="6"/>
  <c r="U1118" i="6"/>
  <c r="U1106" i="6"/>
  <c r="U1094" i="6"/>
  <c r="U1082" i="6"/>
  <c r="U1070" i="6"/>
  <c r="U1058" i="6"/>
  <c r="U1046" i="6"/>
  <c r="U1034" i="6"/>
  <c r="U1026" i="6"/>
  <c r="U1015" i="6"/>
  <c r="U1003" i="6"/>
  <c r="U991" i="6"/>
  <c r="U979" i="6"/>
  <c r="U967" i="6"/>
  <c r="U955" i="6"/>
  <c r="U943" i="6"/>
  <c r="U931" i="6"/>
  <c r="U919" i="6"/>
  <c r="U907" i="6"/>
  <c r="U895" i="6"/>
  <c r="U883" i="6"/>
  <c r="U871" i="6"/>
  <c r="U859" i="6"/>
  <c r="U847" i="6"/>
  <c r="U835" i="6"/>
  <c r="U823" i="6"/>
  <c r="U811" i="6"/>
  <c r="U799" i="6"/>
  <c r="U787" i="6"/>
  <c r="U775" i="6"/>
  <c r="U763" i="6"/>
  <c r="U751" i="6"/>
  <c r="U739" i="6"/>
  <c r="U727" i="6"/>
  <c r="U715" i="6"/>
  <c r="U711" i="6"/>
  <c r="U699" i="6"/>
  <c r="U687" i="6"/>
  <c r="U675" i="6"/>
  <c r="U663" i="6"/>
  <c r="U655" i="6"/>
  <c r="U647" i="6"/>
  <c r="U635" i="6"/>
  <c r="U623" i="6"/>
  <c r="U611" i="6"/>
  <c r="U599" i="6"/>
  <c r="U587" i="6"/>
  <c r="U575" i="6"/>
  <c r="U563" i="6"/>
  <c r="U547" i="6"/>
  <c r="U531" i="6"/>
  <c r="U523" i="6"/>
  <c r="U511" i="6"/>
  <c r="U503" i="6"/>
  <c r="U491" i="6"/>
  <c r="U479" i="6"/>
  <c r="U467" i="6"/>
  <c r="U455" i="6"/>
  <c r="U443" i="6"/>
  <c r="U431" i="6"/>
  <c r="U419" i="6"/>
  <c r="U407" i="6"/>
  <c r="U395" i="6"/>
  <c r="U383" i="6"/>
  <c r="U371" i="6"/>
  <c r="U359" i="6"/>
  <c r="U347" i="6"/>
  <c r="U335" i="6"/>
  <c r="U323" i="6"/>
  <c r="U311" i="6"/>
  <c r="U299" i="6"/>
  <c r="U287" i="6"/>
  <c r="U271" i="6"/>
  <c r="U255" i="6"/>
  <c r="U224" i="6"/>
  <c r="U212" i="6"/>
  <c r="U200" i="6"/>
  <c r="U188" i="6"/>
  <c r="U176" i="6"/>
  <c r="U164" i="6"/>
  <c r="U152" i="6"/>
  <c r="U140" i="6"/>
  <c r="U128" i="6"/>
  <c r="U116" i="6"/>
  <c r="U104" i="6"/>
  <c r="U92" i="6"/>
  <c r="U80" i="6"/>
  <c r="U68" i="6"/>
  <c r="U56" i="6"/>
  <c r="U44" i="6"/>
  <c r="U32" i="6"/>
  <c r="U20" i="6"/>
  <c r="U12" i="6"/>
  <c r="U1489" i="6"/>
  <c r="U1477" i="6"/>
  <c r="U1465" i="6"/>
  <c r="U1453" i="6"/>
  <c r="U1441" i="6"/>
  <c r="U1429" i="6"/>
  <c r="U1417" i="6"/>
  <c r="U1401" i="6"/>
  <c r="U1389" i="6"/>
  <c r="U1373" i="6"/>
  <c r="U1361" i="6"/>
  <c r="U1349" i="6"/>
  <c r="U1337" i="6"/>
  <c r="U1325" i="6"/>
  <c r="U1313" i="6"/>
  <c r="U1309" i="6"/>
  <c r="U1297" i="6"/>
  <c r="U1285" i="6"/>
  <c r="U1273" i="6"/>
  <c r="U1261" i="6"/>
  <c r="U1249" i="6"/>
  <c r="U1237" i="6"/>
  <c r="U1225" i="6"/>
  <c r="U1213" i="6"/>
  <c r="U1201" i="6"/>
  <c r="U1189" i="6"/>
  <c r="U1177" i="6"/>
  <c r="U1165" i="6"/>
  <c r="U1153" i="6"/>
  <c r="U1141" i="6"/>
  <c r="U1129" i="6"/>
  <c r="U1121" i="6"/>
  <c r="U1113" i="6"/>
  <c r="U1105" i="6"/>
  <c r="U1097" i="6"/>
  <c r="U1085" i="6"/>
  <c r="U1081" i="6"/>
  <c r="U1073" i="6"/>
  <c r="U1065" i="6"/>
  <c r="U1057" i="6"/>
  <c r="U1049" i="6"/>
  <c r="U1041" i="6"/>
  <c r="U1033" i="6"/>
  <c r="U1025" i="6"/>
  <c r="U1018" i="6"/>
  <c r="U1014" i="6"/>
  <c r="U1006" i="6"/>
  <c r="U998" i="6"/>
  <c r="U990" i="6"/>
  <c r="U982" i="6"/>
  <c r="U974" i="6"/>
  <c r="U966" i="6"/>
  <c r="U958" i="6"/>
  <c r="U950" i="6"/>
  <c r="U946" i="6"/>
  <c r="U938" i="6"/>
  <c r="U930" i="6"/>
  <c r="U922" i="6"/>
  <c r="U914" i="6"/>
  <c r="U910" i="6"/>
  <c r="U906" i="6"/>
  <c r="U902" i="6"/>
  <c r="U894" i="6"/>
  <c r="U890" i="6"/>
  <c r="U886" i="6"/>
  <c r="U882" i="6"/>
  <c r="U878" i="6"/>
  <c r="U874" i="6"/>
  <c r="U870" i="6"/>
  <c r="U866" i="6"/>
  <c r="U862" i="6"/>
  <c r="U858" i="6"/>
  <c r="U854" i="6"/>
  <c r="U850" i="6"/>
  <c r="U846" i="6"/>
  <c r="U842" i="6"/>
  <c r="U838" i="6"/>
  <c r="U834" i="6"/>
  <c r="U830" i="6"/>
  <c r="U826" i="6"/>
  <c r="U822" i="6"/>
  <c r="U818" i="6"/>
  <c r="U814" i="6"/>
  <c r="U810" i="6"/>
  <c r="U806" i="6"/>
  <c r="U802" i="6"/>
  <c r="U798" i="6"/>
  <c r="U794" i="6"/>
  <c r="U790" i="6"/>
  <c r="U786" i="6"/>
  <c r="U782" i="6"/>
  <c r="U778" i="6"/>
  <c r="U774" i="6"/>
  <c r="U770" i="6"/>
  <c r="U766" i="6"/>
  <c r="U762" i="6"/>
  <c r="U758" i="6"/>
  <c r="U754" i="6"/>
  <c r="U750" i="6"/>
  <c r="U746" i="6"/>
  <c r="U742" i="6"/>
  <c r="U738" i="6"/>
  <c r="U1492" i="6"/>
  <c r="U1488" i="6"/>
  <c r="U1484" i="6"/>
  <c r="U1480" i="6"/>
  <c r="U1476" i="6"/>
  <c r="U1472" i="6"/>
  <c r="U1468" i="6"/>
  <c r="U1464" i="6"/>
  <c r="U1460" i="6"/>
  <c r="U1456" i="6"/>
  <c r="U1452" i="6"/>
  <c r="U1448" i="6"/>
  <c r="U1444" i="6"/>
  <c r="U1440" i="6"/>
  <c r="U1436" i="6"/>
  <c r="U1432" i="6"/>
  <c r="U1428" i="6"/>
  <c r="U1424" i="6"/>
  <c r="U1420" i="6"/>
  <c r="U1416" i="6"/>
  <c r="U1412" i="6"/>
  <c r="U1408" i="6"/>
  <c r="U1404" i="6"/>
  <c r="U1400" i="6"/>
  <c r="U1396" i="6"/>
  <c r="U1392" i="6"/>
  <c r="U1388" i="6"/>
  <c r="U1384" i="6"/>
  <c r="U1380" i="6"/>
  <c r="U1376" i="6"/>
  <c r="U1372" i="6"/>
  <c r="U1368" i="6"/>
  <c r="U1364" i="6"/>
  <c r="U1360" i="6"/>
  <c r="U1356" i="6"/>
  <c r="U1352" i="6"/>
  <c r="U1348" i="6"/>
  <c r="U1344" i="6"/>
  <c r="U1340" i="6"/>
  <c r="U1336" i="6"/>
  <c r="U1332" i="6"/>
  <c r="U1328" i="6"/>
  <c r="U1324" i="6"/>
  <c r="U1320" i="6"/>
  <c r="U1316" i="6"/>
  <c r="U1312" i="6"/>
  <c r="U1308" i="6"/>
  <c r="U1304" i="6"/>
  <c r="U1300" i="6"/>
  <c r="U1296" i="6"/>
  <c r="U1292" i="6"/>
  <c r="U1288" i="6"/>
  <c r="U1284" i="6"/>
  <c r="U1280" i="6"/>
  <c r="U1276" i="6"/>
  <c r="U1272" i="6"/>
  <c r="U1268" i="6"/>
  <c r="U1264" i="6"/>
  <c r="U1260" i="6"/>
  <c r="U1256" i="6"/>
  <c r="U1252" i="6"/>
  <c r="U1248" i="6"/>
  <c r="U1244" i="6"/>
  <c r="U1240" i="6"/>
  <c r="U1236" i="6"/>
  <c r="U1232" i="6"/>
  <c r="U1228" i="6"/>
  <c r="U1224" i="6"/>
  <c r="U1220" i="6"/>
  <c r="U1216" i="6"/>
  <c r="U1212" i="6"/>
  <c r="U1208" i="6"/>
  <c r="U1204" i="6"/>
  <c r="U1200" i="6"/>
  <c r="U1196" i="6"/>
  <c r="U1192" i="6"/>
  <c r="U1188" i="6"/>
  <c r="U1184" i="6"/>
  <c r="U1180" i="6"/>
  <c r="U1176" i="6"/>
  <c r="U1172" i="6"/>
  <c r="U1168" i="6"/>
  <c r="U1164" i="6"/>
  <c r="U1160" i="6"/>
  <c r="U1156" i="6"/>
  <c r="U1152" i="6"/>
  <c r="U1148" i="6"/>
  <c r="U1144" i="6"/>
  <c r="U1140" i="6"/>
  <c r="U1136" i="6"/>
  <c r="U1132" i="6"/>
  <c r="U1128" i="6"/>
  <c r="U1124" i="6"/>
  <c r="U1120" i="6"/>
  <c r="U1116" i="6"/>
  <c r="U1112" i="6"/>
  <c r="U1108" i="6"/>
  <c r="U1104" i="6"/>
  <c r="U1100" i="6"/>
  <c r="U1096" i="6"/>
  <c r="U1092" i="6"/>
  <c r="U1088" i="6"/>
  <c r="U1084" i="6"/>
  <c r="U1080" i="6"/>
  <c r="U1076" i="6"/>
  <c r="U1072" i="6"/>
  <c r="U1068" i="6"/>
  <c r="U1064" i="6"/>
  <c r="U1060" i="6"/>
  <c r="U1056" i="6"/>
  <c r="U1052" i="6"/>
  <c r="U1048" i="6"/>
  <c r="U1044" i="6"/>
  <c r="U1040" i="6"/>
  <c r="U1036" i="6"/>
  <c r="U1032" i="6"/>
  <c r="U1028" i="6"/>
  <c r="U1024" i="6"/>
  <c r="U1020" i="6"/>
  <c r="U1017" i="6"/>
  <c r="U1013" i="6"/>
  <c r="U1009" i="6"/>
  <c r="U1005" i="6"/>
  <c r="U1001" i="6"/>
  <c r="U997" i="6"/>
  <c r="U993" i="6"/>
  <c r="U989" i="6"/>
  <c r="U985" i="6"/>
  <c r="U981" i="6"/>
  <c r="U977" i="6"/>
  <c r="U973" i="6"/>
  <c r="U969" i="6"/>
  <c r="U965" i="6"/>
  <c r="U961" i="6"/>
  <c r="U957" i="6"/>
  <c r="U953" i="6"/>
  <c r="U949" i="6"/>
  <c r="U945" i="6"/>
  <c r="U941" i="6"/>
  <c r="U937" i="6"/>
  <c r="U933" i="6"/>
  <c r="U929" i="6"/>
  <c r="U925" i="6"/>
  <c r="U921" i="6"/>
  <c r="U917" i="6"/>
  <c r="U913" i="6"/>
  <c r="U909" i="6"/>
  <c r="U905" i="6"/>
  <c r="U901" i="6"/>
  <c r="U897" i="6"/>
  <c r="U893" i="6"/>
  <c r="U889" i="6"/>
  <c r="U885" i="6"/>
  <c r="U881" i="6"/>
  <c r="U877" i="6"/>
  <c r="U873" i="6"/>
  <c r="U869" i="6"/>
  <c r="U865" i="6"/>
  <c r="U861" i="6"/>
  <c r="U857" i="6"/>
  <c r="U853" i="6"/>
  <c r="U849" i="6"/>
  <c r="U845" i="6"/>
  <c r="U841" i="6"/>
  <c r="U837" i="6"/>
  <c r="U833" i="6"/>
  <c r="U829" i="6"/>
  <c r="U825" i="6"/>
  <c r="U821" i="6"/>
  <c r="U817" i="6"/>
  <c r="U813" i="6"/>
  <c r="U809" i="6"/>
  <c r="U805" i="6"/>
  <c r="U801" i="6"/>
  <c r="U797" i="6"/>
  <c r="U793" i="6"/>
  <c r="U789" i="6"/>
  <c r="U785" i="6"/>
  <c r="U781" i="6"/>
  <c r="U777" i="6"/>
  <c r="U773" i="6"/>
  <c r="U769" i="6"/>
  <c r="U765" i="6"/>
  <c r="U761" i="6"/>
  <c r="U757" i="6"/>
  <c r="U753" i="6"/>
  <c r="U749" i="6"/>
  <c r="U745" i="6"/>
  <c r="U741" i="6"/>
  <c r="U737" i="6"/>
  <c r="U733" i="6"/>
  <c r="U729" i="6"/>
  <c r="U725" i="6"/>
  <c r="U721" i="6"/>
  <c r="U717" i="6"/>
  <c r="U713" i="6"/>
  <c r="U709" i="6"/>
  <c r="U705" i="6"/>
  <c r="U701" i="6"/>
  <c r="U697" i="6"/>
  <c r="U693" i="6"/>
  <c r="U689" i="6"/>
  <c r="U685" i="6"/>
  <c r="U681" i="6"/>
  <c r="U677" i="6"/>
  <c r="U673" i="6"/>
  <c r="U669" i="6"/>
  <c r="U665" i="6"/>
  <c r="U661" i="6"/>
  <c r="U657" i="6"/>
  <c r="U653" i="6"/>
  <c r="U649" i="6"/>
  <c r="U645" i="6"/>
  <c r="U641" i="6"/>
  <c r="U637" i="6"/>
  <c r="U633" i="6"/>
  <c r="U629" i="6"/>
  <c r="U625" i="6"/>
  <c r="U621" i="6"/>
  <c r="U617" i="6"/>
  <c r="U613" i="6"/>
  <c r="U609" i="6"/>
  <c r="U605" i="6"/>
  <c r="U601" i="6"/>
  <c r="U597" i="6"/>
  <c r="U593" i="6"/>
  <c r="U589" i="6"/>
  <c r="U585" i="6"/>
  <c r="U581" i="6"/>
  <c r="U577" i="6"/>
  <c r="U573" i="6"/>
  <c r="U569" i="6"/>
  <c r="U565" i="6"/>
  <c r="U561" i="6"/>
  <c r="U557" i="6"/>
  <c r="U553" i="6"/>
  <c r="U549" i="6"/>
  <c r="U545" i="6"/>
  <c r="U541" i="6"/>
  <c r="U537" i="6"/>
  <c r="U533" i="6"/>
  <c r="U529" i="6"/>
  <c r="U525" i="6"/>
  <c r="U521" i="6"/>
  <c r="U517" i="6"/>
  <c r="U513" i="6"/>
  <c r="U509" i="6"/>
  <c r="U505" i="6"/>
  <c r="U501" i="6"/>
  <c r="U497" i="6"/>
  <c r="U493" i="6"/>
  <c r="U489" i="6"/>
  <c r="U485" i="6"/>
  <c r="U481" i="6"/>
  <c r="U477" i="6"/>
  <c r="U473" i="6"/>
  <c r="U469" i="6"/>
  <c r="U465" i="6"/>
  <c r="U461" i="6"/>
  <c r="U457" i="6"/>
  <c r="U453" i="6"/>
  <c r="U449" i="6"/>
  <c r="U445" i="6"/>
  <c r="U441" i="6"/>
  <c r="U437" i="6"/>
  <c r="U433" i="6"/>
  <c r="U429" i="6"/>
  <c r="U425" i="6"/>
  <c r="U421" i="6"/>
  <c r="U417" i="6"/>
  <c r="U413" i="6"/>
  <c r="U409" i="6"/>
  <c r="U405" i="6"/>
  <c r="U401" i="6"/>
  <c r="U397" i="6"/>
  <c r="U393" i="6"/>
  <c r="U389" i="6"/>
  <c r="U385" i="6"/>
  <c r="U381" i="6"/>
  <c r="U377" i="6"/>
  <c r="U373" i="6"/>
  <c r="U369" i="6"/>
  <c r="U365" i="6"/>
  <c r="U361" i="6"/>
  <c r="U357" i="6"/>
  <c r="U353" i="6"/>
  <c r="U349" i="6"/>
  <c r="U345" i="6"/>
  <c r="U341" i="6"/>
  <c r="U337" i="6"/>
  <c r="U333" i="6"/>
  <c r="U329" i="6"/>
  <c r="U325" i="6"/>
  <c r="U321" i="6"/>
  <c r="U317" i="6"/>
  <c r="U313" i="6"/>
  <c r="U309" i="6"/>
  <c r="U305" i="6"/>
  <c r="U301" i="6"/>
  <c r="U297" i="6"/>
  <c r="U293" i="6"/>
  <c r="U289" i="6"/>
  <c r="U285" i="6"/>
  <c r="U281" i="6"/>
  <c r="U277" i="6"/>
  <c r="U273" i="6"/>
  <c r="U269" i="6"/>
  <c r="U265" i="6"/>
  <c r="U261" i="6"/>
  <c r="U257" i="6"/>
  <c r="U253" i="6"/>
  <c r="U249" i="6"/>
  <c r="U245" i="6"/>
  <c r="U241" i="6"/>
  <c r="U237" i="6"/>
  <c r="U234" i="6"/>
  <c r="U230" i="6"/>
  <c r="U226" i="6"/>
  <c r="U222" i="6"/>
  <c r="U218" i="6"/>
  <c r="U214" i="6"/>
  <c r="U210" i="6"/>
  <c r="U206" i="6"/>
  <c r="U202" i="6"/>
  <c r="U198" i="6"/>
  <c r="U194" i="6"/>
  <c r="U190" i="6"/>
  <c r="U186" i="6"/>
  <c r="U182" i="6"/>
  <c r="U178" i="6"/>
  <c r="U174" i="6"/>
  <c r="U170" i="6"/>
  <c r="U166" i="6"/>
  <c r="U162" i="6"/>
  <c r="U158" i="6"/>
  <c r="U154" i="6"/>
  <c r="U150" i="6"/>
  <c r="U146" i="6"/>
  <c r="U142" i="6"/>
  <c r="U138" i="6"/>
  <c r="U134" i="6"/>
  <c r="U130" i="6"/>
  <c r="U126" i="6"/>
  <c r="U122" i="6"/>
  <c r="U118" i="6"/>
  <c r="U114" i="6"/>
  <c r="U110" i="6"/>
  <c r="U106" i="6"/>
  <c r="U102" i="6"/>
  <c r="U98" i="6"/>
  <c r="U94" i="6"/>
  <c r="U90" i="6"/>
  <c r="U86" i="6"/>
  <c r="U82" i="6"/>
  <c r="U78" i="6"/>
  <c r="U74" i="6"/>
  <c r="U70" i="6"/>
  <c r="U66" i="6"/>
  <c r="U62" i="6"/>
  <c r="U58" i="6"/>
  <c r="U54" i="6"/>
  <c r="U50" i="6"/>
  <c r="U46" i="6"/>
  <c r="U42" i="6"/>
  <c r="U38" i="6"/>
  <c r="U34" i="6"/>
  <c r="U30" i="6"/>
  <c r="U26" i="6"/>
  <c r="U22" i="6"/>
  <c r="U18" i="6"/>
  <c r="U14" i="6"/>
  <c r="U10" i="6"/>
  <c r="U6" i="6"/>
  <c r="U1494" i="6"/>
  <c r="U1482" i="6"/>
  <c r="U1470" i="6"/>
  <c r="U1458" i="6"/>
  <c r="U1446" i="6"/>
  <c r="U1434" i="6"/>
  <c r="U1422" i="6"/>
  <c r="U1410" i="6"/>
  <c r="U1402" i="6"/>
  <c r="U1390" i="6"/>
  <c r="U1378" i="6"/>
  <c r="U1366" i="6"/>
  <c r="U1354" i="6"/>
  <c r="U1342" i="6"/>
  <c r="U1326" i="6"/>
  <c r="U1314" i="6"/>
  <c r="U1302" i="6"/>
  <c r="U1290" i="6"/>
  <c r="U1278" i="6"/>
  <c r="U1266" i="6"/>
  <c r="U1254" i="6"/>
  <c r="U1246" i="6"/>
  <c r="U1234" i="6"/>
  <c r="U1222" i="6"/>
  <c r="U1210" i="6"/>
  <c r="U1198" i="6"/>
  <c r="U1182" i="6"/>
  <c r="U1174" i="6"/>
  <c r="U1162" i="6"/>
  <c r="U1150" i="6"/>
  <c r="U1138" i="6"/>
  <c r="U1126" i="6"/>
  <c r="U1114" i="6"/>
  <c r="U1102" i="6"/>
  <c r="U1090" i="6"/>
  <c r="U1078" i="6"/>
  <c r="U1066" i="6"/>
  <c r="U1054" i="6"/>
  <c r="U1042" i="6"/>
  <c r="U1030" i="6"/>
  <c r="U1022" i="6"/>
  <c r="U1011" i="6"/>
  <c r="U999" i="6"/>
  <c r="U987" i="6"/>
  <c r="U975" i="6"/>
  <c r="U963" i="6"/>
  <c r="U951" i="6"/>
  <c r="U939" i="6"/>
  <c r="U927" i="6"/>
  <c r="U915" i="6"/>
  <c r="U903" i="6"/>
  <c r="U891" i="6"/>
  <c r="U879" i="6"/>
  <c r="U867" i="6"/>
  <c r="U855" i="6"/>
  <c r="U843" i="6"/>
  <c r="U831" i="6"/>
  <c r="U819" i="6"/>
  <c r="U807" i="6"/>
  <c r="U795" i="6"/>
  <c r="U783" i="6"/>
  <c r="U771" i="6"/>
  <c r="U759" i="6"/>
  <c r="U747" i="6"/>
  <c r="U731" i="6"/>
  <c r="U719" i="6"/>
  <c r="U703" i="6"/>
  <c r="U695" i="6"/>
  <c r="U683" i="6"/>
  <c r="U671" i="6"/>
  <c r="U659" i="6"/>
  <c r="U639" i="6"/>
  <c r="U631" i="6"/>
  <c r="U619" i="6"/>
  <c r="U607" i="6"/>
  <c r="U595" i="6"/>
  <c r="U583" i="6"/>
  <c r="U571" i="6"/>
  <c r="U559" i="6"/>
  <c r="U551" i="6"/>
  <c r="U539" i="6"/>
  <c r="U527" i="6"/>
  <c r="U515" i="6"/>
  <c r="U499" i="6"/>
  <c r="U487" i="6"/>
  <c r="U475" i="6"/>
  <c r="U463" i="6"/>
  <c r="U451" i="6"/>
  <c r="U439" i="6"/>
  <c r="U423" i="6"/>
  <c r="U411" i="6"/>
  <c r="U399" i="6"/>
  <c r="U387" i="6"/>
  <c r="U375" i="6"/>
  <c r="U363" i="6"/>
  <c r="U351" i="6"/>
  <c r="U339" i="6"/>
  <c r="U327" i="6"/>
  <c r="U315" i="6"/>
  <c r="U303" i="6"/>
  <c r="U291" i="6"/>
  <c r="U279" i="6"/>
  <c r="U267" i="6"/>
  <c r="U259" i="6"/>
  <c r="U247" i="6"/>
  <c r="U239" i="6"/>
  <c r="U228" i="6"/>
  <c r="U216" i="6"/>
  <c r="U204" i="6"/>
  <c r="U192" i="6"/>
  <c r="U180" i="6"/>
  <c r="U168" i="6"/>
  <c r="U156" i="6"/>
  <c r="U144" i="6"/>
  <c r="U136" i="6"/>
  <c r="U124" i="6"/>
  <c r="U112" i="6"/>
  <c r="U100" i="6"/>
  <c r="U84" i="6"/>
  <c r="U72" i="6"/>
  <c r="U64" i="6"/>
  <c r="U48" i="6"/>
  <c r="U36" i="6"/>
  <c r="U24" i="6"/>
  <c r="U16" i="6"/>
  <c r="U1493" i="6"/>
  <c r="U1481" i="6"/>
  <c r="U1469" i="6"/>
  <c r="U1457" i="6"/>
  <c r="U1445" i="6"/>
  <c r="U1433" i="6"/>
  <c r="U1421" i="6"/>
  <c r="U1409" i="6"/>
  <c r="U1397" i="6"/>
  <c r="U1385" i="6"/>
  <c r="U1377" i="6"/>
  <c r="U1365" i="6"/>
  <c r="U1353" i="6"/>
  <c r="U1341" i="6"/>
  <c r="U1333" i="6"/>
  <c r="U1321" i="6"/>
  <c r="U1305" i="6"/>
  <c r="U1289" i="6"/>
  <c r="U1277" i="6"/>
  <c r="U1265" i="6"/>
  <c r="U1257" i="6"/>
  <c r="U1241" i="6"/>
  <c r="U1229" i="6"/>
  <c r="U1217" i="6"/>
  <c r="U1205" i="6"/>
  <c r="U1193" i="6"/>
  <c r="U1181" i="6"/>
  <c r="U1169" i="6"/>
  <c r="U1157" i="6"/>
  <c r="U1145" i="6"/>
  <c r="U1133" i="6"/>
  <c r="U1093" i="6"/>
  <c r="U1495" i="6"/>
  <c r="U1491" i="6"/>
  <c r="U1487" i="6"/>
  <c r="U1483" i="6"/>
  <c r="U1479" i="6"/>
  <c r="U1475" i="6"/>
  <c r="U1471" i="6"/>
  <c r="U1467" i="6"/>
  <c r="U1463" i="6"/>
  <c r="U1459" i="6"/>
  <c r="U1455" i="6"/>
  <c r="U1451" i="6"/>
  <c r="U1447" i="6"/>
  <c r="U1443" i="6"/>
  <c r="U1439" i="6"/>
  <c r="U1435" i="6"/>
  <c r="U1431" i="6"/>
  <c r="U1427" i="6"/>
  <c r="U1423" i="6"/>
  <c r="U1419" i="6"/>
  <c r="U1415" i="6"/>
  <c r="U1411" i="6"/>
  <c r="U1407" i="6"/>
  <c r="U1403" i="6"/>
  <c r="U1399" i="6"/>
  <c r="U1395" i="6"/>
  <c r="U1391" i="6"/>
  <c r="U1387" i="6"/>
  <c r="U1383" i="6"/>
  <c r="U1379" i="6"/>
  <c r="U1375" i="6"/>
  <c r="U1371" i="6"/>
  <c r="U1367" i="6"/>
  <c r="U1363" i="6"/>
  <c r="U1359" i="6"/>
  <c r="U1355" i="6"/>
  <c r="U1351" i="6"/>
  <c r="U1347" i="6"/>
  <c r="U1343" i="6"/>
  <c r="U1339" i="6"/>
  <c r="U1335" i="6"/>
  <c r="U1331" i="6"/>
  <c r="U1327" i="6"/>
  <c r="U1323" i="6"/>
  <c r="U1319" i="6"/>
  <c r="U1315" i="6"/>
  <c r="U1311" i="6"/>
  <c r="U1307" i="6"/>
  <c r="U1303" i="6"/>
  <c r="U1299" i="6"/>
  <c r="U1295" i="6"/>
  <c r="U1291" i="6"/>
  <c r="U1287" i="6"/>
  <c r="U1283" i="6"/>
  <c r="U1279" i="6"/>
  <c r="U1275" i="6"/>
  <c r="U1271" i="6"/>
  <c r="U1267" i="6"/>
  <c r="U1263" i="6"/>
  <c r="U1259" i="6"/>
  <c r="U1255" i="6"/>
  <c r="U1251" i="6"/>
  <c r="U1247" i="6"/>
  <c r="U1243" i="6"/>
  <c r="U1239" i="6"/>
  <c r="U1235" i="6"/>
  <c r="U1231" i="6"/>
  <c r="U1227" i="6"/>
  <c r="U1223" i="6"/>
  <c r="U1219" i="6"/>
  <c r="U1215" i="6"/>
  <c r="U1211" i="6"/>
  <c r="U1207" i="6"/>
  <c r="U1203" i="6"/>
  <c r="U1199" i="6"/>
  <c r="U1195" i="6"/>
  <c r="U1191" i="6"/>
  <c r="U1187" i="6"/>
  <c r="U1183" i="6"/>
  <c r="U1179" i="6"/>
  <c r="U1175" i="6"/>
  <c r="U1171" i="6"/>
  <c r="U1167" i="6"/>
  <c r="U1163" i="6"/>
  <c r="U1159" i="6"/>
  <c r="U1155" i="6"/>
  <c r="U1151" i="6"/>
  <c r="U1147" i="6"/>
  <c r="U1143" i="6"/>
  <c r="U1139" i="6"/>
  <c r="U1135" i="6"/>
  <c r="U1131" i="6"/>
  <c r="U1127" i="6"/>
  <c r="U1123" i="6"/>
  <c r="U1119" i="6"/>
  <c r="U1115" i="6"/>
  <c r="U1111" i="6"/>
  <c r="U1107" i="6"/>
  <c r="U1103" i="6"/>
  <c r="U1099" i="6"/>
  <c r="U1095" i="6"/>
  <c r="U1091" i="6"/>
  <c r="U1087" i="6"/>
  <c r="U1083" i="6"/>
  <c r="U1079" i="6"/>
  <c r="U1075" i="6"/>
  <c r="U1071" i="6"/>
  <c r="U1067" i="6"/>
  <c r="U1063" i="6"/>
  <c r="U1059" i="6"/>
  <c r="U1055" i="6"/>
  <c r="U1051" i="6"/>
  <c r="U1047" i="6"/>
  <c r="U1043" i="6"/>
  <c r="U1039" i="6"/>
  <c r="U1035" i="6"/>
  <c r="U1031" i="6"/>
  <c r="U1027" i="6"/>
  <c r="U1023" i="6"/>
  <c r="U1019" i="6"/>
  <c r="U1016" i="6"/>
  <c r="U1012" i="6"/>
  <c r="U1008" i="6"/>
  <c r="U1004" i="6"/>
  <c r="U1000" i="6"/>
  <c r="U996" i="6"/>
  <c r="U992" i="6"/>
  <c r="U988" i="6"/>
  <c r="U984" i="6"/>
  <c r="U980" i="6"/>
  <c r="U976" i="6"/>
  <c r="U972" i="6"/>
  <c r="U968" i="6"/>
  <c r="U964" i="6"/>
  <c r="U960" i="6"/>
  <c r="U956" i="6"/>
  <c r="U952" i="6"/>
  <c r="U948" i="6"/>
  <c r="U944" i="6"/>
  <c r="U940" i="6"/>
  <c r="U936" i="6"/>
  <c r="U932" i="6"/>
  <c r="U928" i="6"/>
  <c r="U924" i="6"/>
  <c r="U920" i="6"/>
  <c r="U916" i="6"/>
  <c r="U912" i="6"/>
  <c r="U908" i="6"/>
  <c r="U904" i="6"/>
  <c r="U900" i="6"/>
  <c r="U896" i="6"/>
  <c r="U892" i="6"/>
  <c r="U888" i="6"/>
  <c r="U884" i="6"/>
  <c r="U880" i="6"/>
  <c r="U876" i="6"/>
  <c r="U872" i="6"/>
  <c r="U868" i="6"/>
  <c r="U864" i="6"/>
  <c r="U860" i="6"/>
  <c r="U856" i="6"/>
  <c r="U852" i="6"/>
  <c r="U848" i="6"/>
  <c r="U844" i="6"/>
  <c r="U840" i="6"/>
  <c r="U836" i="6"/>
  <c r="U832" i="6"/>
  <c r="U828" i="6"/>
  <c r="U824" i="6"/>
  <c r="U820" i="6"/>
  <c r="U816" i="6"/>
  <c r="U812" i="6"/>
  <c r="U808" i="6"/>
  <c r="U804" i="6"/>
  <c r="U800" i="6"/>
  <c r="U796" i="6"/>
  <c r="U792" i="6"/>
  <c r="U788" i="6"/>
  <c r="U784" i="6"/>
  <c r="U780" i="6"/>
  <c r="U776" i="6"/>
  <c r="U772" i="6"/>
  <c r="U768" i="6"/>
  <c r="U764" i="6"/>
  <c r="U760" i="6"/>
  <c r="U756" i="6"/>
  <c r="U752" i="6"/>
  <c r="U748" i="6"/>
  <c r="U744" i="6"/>
  <c r="U740" i="6"/>
  <c r="U736" i="6"/>
  <c r="U732" i="6"/>
  <c r="U728" i="6"/>
  <c r="U724" i="6"/>
  <c r="U720" i="6"/>
  <c r="U716" i="6"/>
  <c r="U712" i="6"/>
  <c r="U708" i="6"/>
  <c r="U704" i="6"/>
  <c r="U700" i="6"/>
  <c r="U696" i="6"/>
  <c r="U692" i="6"/>
  <c r="U688" i="6"/>
  <c r="U684" i="6"/>
  <c r="U680" i="6"/>
  <c r="U676" i="6"/>
  <c r="U672" i="6"/>
  <c r="U668" i="6"/>
  <c r="U664" i="6"/>
  <c r="U660" i="6"/>
  <c r="U656" i="6"/>
  <c r="U652" i="6"/>
  <c r="U648" i="6"/>
  <c r="U644" i="6"/>
  <c r="U640" i="6"/>
  <c r="U636" i="6"/>
  <c r="U632" i="6"/>
  <c r="U628" i="6"/>
  <c r="U624" i="6"/>
  <c r="U620" i="6"/>
  <c r="U616" i="6"/>
  <c r="U612" i="6"/>
  <c r="U608" i="6"/>
  <c r="U604" i="6"/>
  <c r="U600" i="6"/>
  <c r="U596" i="6"/>
  <c r="U592" i="6"/>
  <c r="U588" i="6"/>
  <c r="U584" i="6"/>
  <c r="U580" i="6"/>
  <c r="U576" i="6"/>
  <c r="U572" i="6"/>
  <c r="U568" i="6"/>
  <c r="U564" i="6"/>
  <c r="U560" i="6"/>
  <c r="U556" i="6"/>
  <c r="U552" i="6"/>
  <c r="U548" i="6"/>
  <c r="U544" i="6"/>
  <c r="U540" i="6"/>
  <c r="U536" i="6"/>
  <c r="U532" i="6"/>
  <c r="U528" i="6"/>
  <c r="U524" i="6"/>
  <c r="U520" i="6"/>
  <c r="U516" i="6"/>
  <c r="U512" i="6"/>
  <c r="U508" i="6"/>
  <c r="U504" i="6"/>
  <c r="U500" i="6"/>
  <c r="U496" i="6"/>
  <c r="U492" i="6"/>
  <c r="U488" i="6"/>
  <c r="U484" i="6"/>
  <c r="U480" i="6"/>
  <c r="U476" i="6"/>
  <c r="U472" i="6"/>
  <c r="U468" i="6"/>
  <c r="U464" i="6"/>
  <c r="U460" i="6"/>
  <c r="U456" i="6"/>
  <c r="U452" i="6"/>
  <c r="U448" i="6"/>
  <c r="U444" i="6"/>
  <c r="U440" i="6"/>
  <c r="U436" i="6"/>
  <c r="U432" i="6"/>
  <c r="U428" i="6"/>
  <c r="U424" i="6"/>
  <c r="U420" i="6"/>
  <c r="U416" i="6"/>
  <c r="U412" i="6"/>
  <c r="U408" i="6"/>
  <c r="U404" i="6"/>
  <c r="U400" i="6"/>
  <c r="U396" i="6"/>
  <c r="U392" i="6"/>
  <c r="U388" i="6"/>
  <c r="U384" i="6"/>
  <c r="U380" i="6"/>
  <c r="U376" i="6"/>
  <c r="U372" i="6"/>
  <c r="U368" i="6"/>
  <c r="U364" i="6"/>
  <c r="U360" i="6"/>
  <c r="U356" i="6"/>
  <c r="U352" i="6"/>
  <c r="U348" i="6"/>
  <c r="U344" i="6"/>
  <c r="U340" i="6"/>
  <c r="U336" i="6"/>
  <c r="U332" i="6"/>
  <c r="U328" i="6"/>
  <c r="U324" i="6"/>
  <c r="U320" i="6"/>
  <c r="U316" i="6"/>
  <c r="U312" i="6"/>
  <c r="U308" i="6"/>
  <c r="U304" i="6"/>
  <c r="U300" i="6"/>
  <c r="U296" i="6"/>
  <c r="U292" i="6"/>
  <c r="U288" i="6"/>
  <c r="U284" i="6"/>
  <c r="U280" i="6"/>
  <c r="U276" i="6"/>
  <c r="U272" i="6"/>
  <c r="U268" i="6"/>
  <c r="U264" i="6"/>
  <c r="U260" i="6"/>
  <c r="U256" i="6"/>
  <c r="U252" i="6"/>
  <c r="U248" i="6"/>
  <c r="U244" i="6"/>
  <c r="U240" i="6"/>
  <c r="U236" i="6"/>
  <c r="U233" i="6"/>
  <c r="U229" i="6"/>
  <c r="U225" i="6"/>
  <c r="U221" i="6"/>
  <c r="U217" i="6"/>
  <c r="U213" i="6"/>
  <c r="U209" i="6"/>
  <c r="U205" i="6"/>
  <c r="U201" i="6"/>
  <c r="U197" i="6"/>
  <c r="U193" i="6"/>
  <c r="U189" i="6"/>
  <c r="U185" i="6"/>
  <c r="U181" i="6"/>
  <c r="U177" i="6"/>
  <c r="U173" i="6"/>
  <c r="U169" i="6"/>
  <c r="U165" i="6"/>
  <c r="U161" i="6"/>
  <c r="U157" i="6"/>
  <c r="U153" i="6"/>
  <c r="U149" i="6"/>
  <c r="U145" i="6"/>
  <c r="U141" i="6"/>
  <c r="U137" i="6"/>
  <c r="U133" i="6"/>
  <c r="U129" i="6"/>
  <c r="U125" i="6"/>
  <c r="U121" i="6"/>
  <c r="U117" i="6"/>
  <c r="U113" i="6"/>
  <c r="U109" i="6"/>
  <c r="U105" i="6"/>
  <c r="U101" i="6"/>
  <c r="U97" i="6"/>
  <c r="U93" i="6"/>
  <c r="U89" i="6"/>
  <c r="U85" i="6"/>
  <c r="U81" i="6"/>
  <c r="U77" i="6"/>
  <c r="U73" i="6"/>
  <c r="U69" i="6"/>
  <c r="U65" i="6"/>
  <c r="U61" i="6"/>
  <c r="U57" i="6"/>
  <c r="U53" i="6"/>
  <c r="U49" i="6"/>
  <c r="U45" i="6"/>
  <c r="U41" i="6"/>
  <c r="U37" i="6"/>
  <c r="U33" i="6"/>
  <c r="U29" i="6"/>
  <c r="U25" i="6"/>
  <c r="U21" i="6"/>
  <c r="U17" i="6"/>
  <c r="U13" i="6"/>
  <c r="U9" i="6"/>
  <c r="U5" i="6"/>
  <c r="AE1494" i="6"/>
  <c r="AI1494" i="6"/>
  <c r="AF1494" i="6"/>
  <c r="AH1494" i="6"/>
  <c r="AG1494" i="6"/>
  <c r="AE1490" i="6"/>
  <c r="AI1490" i="6"/>
  <c r="AF1490" i="6"/>
  <c r="AG1490" i="6"/>
  <c r="AH1490" i="6"/>
  <c r="AE1482" i="6"/>
  <c r="AI1482" i="6"/>
  <c r="AF1482" i="6"/>
  <c r="AH1482" i="6"/>
  <c r="AG1482" i="6"/>
  <c r="AE1474" i="6"/>
  <c r="AI1474" i="6"/>
  <c r="AF1474" i="6"/>
  <c r="AH1474" i="6"/>
  <c r="AG1474" i="6"/>
  <c r="AE1466" i="6"/>
  <c r="AI1466" i="6"/>
  <c r="AF1466" i="6"/>
  <c r="AG1466" i="6"/>
  <c r="AH1466" i="6"/>
  <c r="AE1458" i="6"/>
  <c r="AI1458" i="6"/>
  <c r="AF1458" i="6"/>
  <c r="AG1458" i="6"/>
  <c r="AH1458" i="6"/>
  <c r="AE1450" i="6"/>
  <c r="AI1450" i="6"/>
  <c r="AH1450" i="6"/>
  <c r="AF1450" i="6"/>
  <c r="AG1450" i="6"/>
  <c r="AE1438" i="6"/>
  <c r="AI1438" i="6"/>
  <c r="AF1438" i="6"/>
  <c r="AH1438" i="6"/>
  <c r="AG1438" i="6"/>
  <c r="AE1418" i="6"/>
  <c r="AI1418" i="6"/>
  <c r="AF1418" i="6"/>
  <c r="AG1418" i="6"/>
  <c r="AH1418" i="6"/>
  <c r="AE1406" i="6"/>
  <c r="AI1406" i="6"/>
  <c r="AF1406" i="6"/>
  <c r="AG1406" i="6"/>
  <c r="AH1406" i="6"/>
  <c r="AE1394" i="6"/>
  <c r="AI1394" i="6"/>
  <c r="AF1394" i="6"/>
  <c r="AH1394" i="6"/>
  <c r="AG1394" i="6"/>
  <c r="AE1382" i="6"/>
  <c r="AI1382" i="6"/>
  <c r="AF1382" i="6"/>
  <c r="AG1382" i="6"/>
  <c r="AH1382" i="6"/>
  <c r="AE1370" i="6"/>
  <c r="AI1370" i="6"/>
  <c r="AH1370" i="6"/>
  <c r="AF1370" i="6"/>
  <c r="AG1370" i="6"/>
  <c r="AE1358" i="6"/>
  <c r="AI1358" i="6"/>
  <c r="AF1358" i="6"/>
  <c r="AG1358" i="6"/>
  <c r="AH1358" i="6"/>
  <c r="AE1346" i="6"/>
  <c r="AI1346" i="6"/>
  <c r="AF1346" i="6"/>
  <c r="AG1346" i="6"/>
  <c r="AH1346" i="6"/>
  <c r="AE1334" i="6"/>
  <c r="AI1334" i="6"/>
  <c r="AF1334" i="6"/>
  <c r="AH1334" i="6"/>
  <c r="AG1334" i="6"/>
  <c r="J1326" i="6"/>
  <c r="AE1326" i="6"/>
  <c r="AI1326" i="6"/>
  <c r="AF1326" i="6"/>
  <c r="AH1326" i="6"/>
  <c r="AG1326" i="6"/>
  <c r="AE1322" i="6"/>
  <c r="AI1322" i="6"/>
  <c r="AH1322" i="6"/>
  <c r="AF1322" i="6"/>
  <c r="AG1322" i="6"/>
  <c r="AE1314" i="6"/>
  <c r="AI1314" i="6"/>
  <c r="AF1314" i="6"/>
  <c r="AH1314" i="6"/>
  <c r="AG1314" i="6"/>
  <c r="AE1306" i="6"/>
  <c r="AI1306" i="6"/>
  <c r="AF1306" i="6"/>
  <c r="AG1306" i="6"/>
  <c r="AH1306" i="6"/>
  <c r="AE1294" i="6"/>
  <c r="AI1294" i="6"/>
  <c r="AH1294" i="6"/>
  <c r="AF1294" i="6"/>
  <c r="AG1294" i="6"/>
  <c r="AE1286" i="6"/>
  <c r="AI1286" i="6"/>
  <c r="AH1286" i="6"/>
  <c r="AF1286" i="6"/>
  <c r="AG1286" i="6"/>
  <c r="AE1278" i="6"/>
  <c r="AI1278" i="6"/>
  <c r="AF1278" i="6"/>
  <c r="AG1278" i="6"/>
  <c r="AH1278" i="6"/>
  <c r="AE1274" i="6"/>
  <c r="AI1274" i="6"/>
  <c r="AH1274" i="6"/>
  <c r="AF1274" i="6"/>
  <c r="AG1274" i="6"/>
  <c r="AE1254" i="6"/>
  <c r="AI1254" i="6"/>
  <c r="AF1254" i="6"/>
  <c r="AG1254" i="6"/>
  <c r="AH1254" i="6"/>
  <c r="AE1242" i="6"/>
  <c r="AI1242" i="6"/>
  <c r="AH1242" i="6"/>
  <c r="AF1242" i="6"/>
  <c r="AG1242" i="6"/>
  <c r="AE1226" i="6"/>
  <c r="AI1226" i="6"/>
  <c r="AF1226" i="6"/>
  <c r="AH1226" i="6"/>
  <c r="AG1226" i="6"/>
  <c r="AE1214" i="6"/>
  <c r="AI1214" i="6"/>
  <c r="AH1214" i="6"/>
  <c r="AF1214" i="6"/>
  <c r="AG1214" i="6"/>
  <c r="AE1210" i="6"/>
  <c r="AI1210" i="6"/>
  <c r="AF1210" i="6"/>
  <c r="AG1210" i="6"/>
  <c r="AH1210" i="6"/>
  <c r="AE1202" i="6"/>
  <c r="AI1202" i="6"/>
  <c r="AF1202" i="6"/>
  <c r="AH1202" i="6"/>
  <c r="AG1202" i="6"/>
  <c r="AE1194" i="6"/>
  <c r="AI1194" i="6"/>
  <c r="AF1194" i="6"/>
  <c r="AG1194" i="6"/>
  <c r="AH1194" i="6"/>
  <c r="AE1186" i="6"/>
  <c r="AI1186" i="6"/>
  <c r="AF1186" i="6"/>
  <c r="AG1186" i="6"/>
  <c r="AH1186" i="6"/>
  <c r="AE1178" i="6"/>
  <c r="AI1178" i="6"/>
  <c r="AF1178" i="6"/>
  <c r="AG1178" i="6"/>
  <c r="AH1178" i="6"/>
  <c r="AE1174" i="6"/>
  <c r="AI1174" i="6"/>
  <c r="AF1174" i="6"/>
  <c r="AG1174" i="6"/>
  <c r="AH1174" i="6"/>
  <c r="AE1166" i="6"/>
  <c r="AI1166" i="6"/>
  <c r="AF1166" i="6"/>
  <c r="AG1166" i="6"/>
  <c r="AH1166" i="6"/>
  <c r="AE1154" i="6"/>
  <c r="AI1154" i="6"/>
  <c r="AF1154" i="6"/>
  <c r="AG1154" i="6"/>
  <c r="AH1154" i="6"/>
  <c r="AE1146" i="6"/>
  <c r="AI1146" i="6"/>
  <c r="AF1146" i="6"/>
  <c r="AG1146" i="6"/>
  <c r="AH1146" i="6"/>
  <c r="AE1138" i="6"/>
  <c r="AI1138" i="6"/>
  <c r="AF1138" i="6"/>
  <c r="AG1138" i="6"/>
  <c r="AH1138" i="6"/>
  <c r="AE1130" i="6"/>
  <c r="AI1130" i="6"/>
  <c r="AF1130" i="6"/>
  <c r="AG1130" i="6"/>
  <c r="AH1130" i="6"/>
  <c r="AE1122" i="6"/>
  <c r="AI1122" i="6"/>
  <c r="AF1122" i="6"/>
  <c r="AG1122" i="6"/>
  <c r="AH1122" i="6"/>
  <c r="AE1114" i="6"/>
  <c r="AI1114" i="6"/>
  <c r="AF1114" i="6"/>
  <c r="AG1114" i="6"/>
  <c r="AH1114" i="6"/>
  <c r="F1094" i="6"/>
  <c r="AE1094" i="6"/>
  <c r="AI1094" i="6"/>
  <c r="AF1094" i="6"/>
  <c r="AG1094" i="6"/>
  <c r="AH1094" i="6"/>
  <c r="AE1082" i="6"/>
  <c r="AI1082" i="6"/>
  <c r="AF1082" i="6"/>
  <c r="AG1082" i="6"/>
  <c r="AH1082" i="6"/>
  <c r="AE1066" i="6"/>
  <c r="AI1066" i="6"/>
  <c r="AF1066" i="6"/>
  <c r="AG1066" i="6"/>
  <c r="AH1066" i="6"/>
  <c r="AE1050" i="6"/>
  <c r="AI1050" i="6"/>
  <c r="AF1050" i="6"/>
  <c r="AG1050" i="6"/>
  <c r="AH1050" i="6"/>
  <c r="AE1030" i="6"/>
  <c r="AI1030" i="6"/>
  <c r="AF1030" i="6"/>
  <c r="AG1030" i="6"/>
  <c r="AH1030" i="6"/>
  <c r="AE1015" i="6"/>
  <c r="AI1015" i="6"/>
  <c r="AF1015" i="6"/>
  <c r="AG1015" i="6"/>
  <c r="AH1015" i="6"/>
  <c r="F1007" i="6"/>
  <c r="AE1007" i="6"/>
  <c r="AI1007" i="6"/>
  <c r="AF1007" i="6"/>
  <c r="AG1007" i="6"/>
  <c r="AH1007" i="6"/>
  <c r="AE1003" i="6"/>
  <c r="AI1003" i="6"/>
  <c r="AF1003" i="6"/>
  <c r="AG1003" i="6"/>
  <c r="AH1003" i="6"/>
  <c r="AG995" i="6"/>
  <c r="AH995" i="6"/>
  <c r="AI995" i="6"/>
  <c r="AE995" i="6"/>
  <c r="AF995" i="6"/>
  <c r="AG987" i="6"/>
  <c r="AH987" i="6"/>
  <c r="AI987" i="6"/>
  <c r="AE987" i="6"/>
  <c r="AF987" i="6"/>
  <c r="AG979" i="6"/>
  <c r="AH979" i="6"/>
  <c r="AI979" i="6"/>
  <c r="AE979" i="6"/>
  <c r="AF979" i="6"/>
  <c r="AG971" i="6"/>
  <c r="AH971" i="6"/>
  <c r="AI971" i="6"/>
  <c r="AE971" i="6"/>
  <c r="AF971" i="6"/>
  <c r="AG963" i="6"/>
  <c r="AH963" i="6"/>
  <c r="AI963" i="6"/>
  <c r="AE963" i="6"/>
  <c r="AF963" i="6"/>
  <c r="BJ955" i="6"/>
  <c r="AG955" i="6"/>
  <c r="AH955" i="6"/>
  <c r="AI955" i="6"/>
  <c r="AE955" i="6"/>
  <c r="AF955" i="6"/>
  <c r="AG943" i="6"/>
  <c r="AH943" i="6"/>
  <c r="AI943" i="6"/>
  <c r="AE943" i="6"/>
  <c r="AF943" i="6"/>
  <c r="AG931" i="6"/>
  <c r="AH931" i="6"/>
  <c r="AI931" i="6"/>
  <c r="AE931" i="6"/>
  <c r="AF931" i="6"/>
  <c r="AG919" i="6"/>
  <c r="AH919" i="6"/>
  <c r="AI919" i="6"/>
  <c r="AE919" i="6"/>
  <c r="AF919" i="6"/>
  <c r="AG899" i="6"/>
  <c r="AH899" i="6"/>
  <c r="AI899" i="6"/>
  <c r="AE899" i="6"/>
  <c r="AF899" i="6"/>
  <c r="AG887" i="6"/>
  <c r="AH887" i="6"/>
  <c r="AI887" i="6"/>
  <c r="AE887" i="6"/>
  <c r="AF887" i="6"/>
  <c r="AG867" i="6"/>
  <c r="AH867" i="6"/>
  <c r="AI867" i="6"/>
  <c r="AE867" i="6"/>
  <c r="AF867" i="6"/>
  <c r="AG851" i="6"/>
  <c r="AH851" i="6"/>
  <c r="AI851" i="6"/>
  <c r="AE851" i="6"/>
  <c r="AF851" i="6"/>
  <c r="AG835" i="6"/>
  <c r="AH835" i="6"/>
  <c r="AI835" i="6"/>
  <c r="AE835" i="6"/>
  <c r="AF835" i="6"/>
  <c r="AG827" i="6"/>
  <c r="AH827" i="6"/>
  <c r="AI827" i="6"/>
  <c r="AE827" i="6"/>
  <c r="AF827" i="6"/>
  <c r="AG815" i="6"/>
  <c r="AH815" i="6"/>
  <c r="AI815" i="6"/>
  <c r="AE815" i="6"/>
  <c r="AF815" i="6"/>
  <c r="AG807" i="6"/>
  <c r="AH807" i="6"/>
  <c r="AI807" i="6"/>
  <c r="AE807" i="6"/>
  <c r="AF807" i="6"/>
  <c r="AG799" i="6"/>
  <c r="AH799" i="6"/>
  <c r="AI799" i="6"/>
  <c r="AE799" i="6"/>
  <c r="AF799" i="6"/>
  <c r="AG795" i="6"/>
  <c r="AH795" i="6"/>
  <c r="AI795" i="6"/>
  <c r="AE795" i="6"/>
  <c r="AF795" i="6"/>
  <c r="AG787" i="6"/>
  <c r="AH787" i="6"/>
  <c r="AI787" i="6"/>
  <c r="AE787" i="6"/>
  <c r="AF787" i="6"/>
  <c r="AF779" i="6"/>
  <c r="AG779" i="6"/>
  <c r="AE779" i="6"/>
  <c r="AH779" i="6"/>
  <c r="AI779" i="6"/>
  <c r="AF771" i="6"/>
  <c r="AG771" i="6"/>
  <c r="AE771" i="6"/>
  <c r="AH771" i="6"/>
  <c r="AI771" i="6"/>
  <c r="AF763" i="6"/>
  <c r="AG763" i="6"/>
  <c r="AE763" i="6"/>
  <c r="AH763" i="6"/>
  <c r="AI763" i="6"/>
  <c r="AA755" i="6"/>
  <c r="AF755" i="6"/>
  <c r="AG755" i="6"/>
  <c r="AE755" i="6"/>
  <c r="AH755" i="6"/>
  <c r="AI755" i="6"/>
  <c r="AF751" i="6"/>
  <c r="AG751" i="6"/>
  <c r="AE751" i="6"/>
  <c r="AH751" i="6"/>
  <c r="AI751" i="6"/>
  <c r="AF743" i="6"/>
  <c r="AG743" i="6"/>
  <c r="AE743" i="6"/>
  <c r="AH743" i="6"/>
  <c r="AI743" i="6"/>
  <c r="AF735" i="6"/>
  <c r="AG735" i="6"/>
  <c r="AE735" i="6"/>
  <c r="AH735" i="6"/>
  <c r="AI735" i="6"/>
  <c r="AF723" i="6"/>
  <c r="AG723" i="6"/>
  <c r="AE723" i="6"/>
  <c r="AH723" i="6"/>
  <c r="AI723" i="6"/>
  <c r="AF715" i="6"/>
  <c r="AG715" i="6"/>
  <c r="AE715" i="6"/>
  <c r="AH715" i="6"/>
  <c r="AI715" i="6"/>
  <c r="AF707" i="6"/>
  <c r="AG707" i="6"/>
  <c r="AE707" i="6"/>
  <c r="AH707" i="6"/>
  <c r="AI707" i="6"/>
  <c r="AF699" i="6"/>
  <c r="AG699" i="6"/>
  <c r="AE699" i="6"/>
  <c r="AH699" i="6"/>
  <c r="AI699" i="6"/>
  <c r="AF695" i="6"/>
  <c r="AG695" i="6"/>
  <c r="AE695" i="6"/>
  <c r="AH695" i="6"/>
  <c r="AI695" i="6"/>
  <c r="AF679" i="6"/>
  <c r="AG679" i="6"/>
  <c r="AE679" i="6"/>
  <c r="AH679" i="6"/>
  <c r="AI679" i="6"/>
  <c r="AF675" i="6"/>
  <c r="AG675" i="6"/>
  <c r="AE675" i="6"/>
  <c r="AH675" i="6"/>
  <c r="AI675" i="6"/>
  <c r="AF667" i="6"/>
  <c r="AG667" i="6"/>
  <c r="AE667" i="6"/>
  <c r="AH667" i="6"/>
  <c r="AI667" i="6"/>
  <c r="AF663" i="6"/>
  <c r="AG663" i="6"/>
  <c r="AE663" i="6"/>
  <c r="AH663" i="6"/>
  <c r="AI663" i="6"/>
  <c r="AF655" i="6"/>
  <c r="AG655" i="6"/>
  <c r="AE655" i="6"/>
  <c r="AH655" i="6"/>
  <c r="AI655" i="6"/>
  <c r="AF647" i="6"/>
  <c r="AG647" i="6"/>
  <c r="AE647" i="6"/>
  <c r="AH647" i="6"/>
  <c r="AI647" i="6"/>
  <c r="AF639" i="6"/>
  <c r="AG639" i="6"/>
  <c r="AE639" i="6"/>
  <c r="AH639" i="6"/>
  <c r="AI639" i="6"/>
  <c r="AF631" i="6"/>
  <c r="AG631" i="6"/>
  <c r="AE631" i="6"/>
  <c r="AH631" i="6"/>
  <c r="AI631" i="6"/>
  <c r="AF623" i="6"/>
  <c r="AG623" i="6"/>
  <c r="AE623" i="6"/>
  <c r="AH623" i="6"/>
  <c r="AI623" i="6"/>
  <c r="AF615" i="6"/>
  <c r="AG615" i="6"/>
  <c r="AE615" i="6"/>
  <c r="AH615" i="6"/>
  <c r="AI615" i="6"/>
  <c r="AF607" i="6"/>
  <c r="AG607" i="6"/>
  <c r="AE607" i="6"/>
  <c r="AH607" i="6"/>
  <c r="AI607" i="6"/>
  <c r="AF599" i="6"/>
  <c r="AG599" i="6"/>
  <c r="AE599" i="6"/>
  <c r="AH599" i="6"/>
  <c r="AI599" i="6"/>
  <c r="AF587" i="6"/>
  <c r="AG587" i="6"/>
  <c r="AE587" i="6"/>
  <c r="AH587" i="6"/>
  <c r="AI587" i="6"/>
  <c r="AF579" i="6"/>
  <c r="AG579" i="6"/>
  <c r="AE579" i="6"/>
  <c r="AH579" i="6"/>
  <c r="AI579" i="6"/>
  <c r="AF575" i="6"/>
  <c r="AG575" i="6"/>
  <c r="AE575" i="6"/>
  <c r="AH575" i="6"/>
  <c r="AI575" i="6"/>
  <c r="AF567" i="6"/>
  <c r="AG567" i="6"/>
  <c r="AE567" i="6"/>
  <c r="AH567" i="6"/>
  <c r="AI567" i="6"/>
  <c r="AF559" i="6"/>
  <c r="AG559" i="6"/>
  <c r="AE559" i="6"/>
  <c r="AH559" i="6"/>
  <c r="AI559" i="6"/>
  <c r="AF551" i="6"/>
  <c r="AG551" i="6"/>
  <c r="AE551" i="6"/>
  <c r="AH551" i="6"/>
  <c r="AI551" i="6"/>
  <c r="AF543" i="6"/>
  <c r="AG543" i="6"/>
  <c r="AE543" i="6"/>
  <c r="AH543" i="6"/>
  <c r="AI543" i="6"/>
  <c r="AF535" i="6"/>
  <c r="AG535" i="6"/>
  <c r="AE535" i="6"/>
  <c r="AH535" i="6"/>
  <c r="AI535" i="6"/>
  <c r="AF531" i="6"/>
  <c r="AG531" i="6"/>
  <c r="AE531" i="6"/>
  <c r="AH531" i="6"/>
  <c r="AI531" i="6"/>
  <c r="BJ523" i="6"/>
  <c r="AE523" i="6"/>
  <c r="AI523" i="6"/>
  <c r="AF523" i="6"/>
  <c r="AG523" i="6"/>
  <c r="AH523" i="6"/>
  <c r="AE515" i="6"/>
  <c r="AI515" i="6"/>
  <c r="AF515" i="6"/>
  <c r="AG515" i="6"/>
  <c r="AH515" i="6"/>
  <c r="AE507" i="6"/>
  <c r="AI507" i="6"/>
  <c r="AF507" i="6"/>
  <c r="AG507" i="6"/>
  <c r="AH507" i="6"/>
  <c r="AE499" i="6"/>
  <c r="AI499" i="6"/>
  <c r="AF499" i="6"/>
  <c r="AG499" i="6"/>
  <c r="AH499" i="6"/>
  <c r="AE491" i="6"/>
  <c r="AI491" i="6"/>
  <c r="AF491" i="6"/>
  <c r="AG491" i="6"/>
  <c r="AH491" i="6"/>
  <c r="AE483" i="6"/>
  <c r="AI483" i="6"/>
  <c r="AF483" i="6"/>
  <c r="AG483" i="6"/>
  <c r="AH483" i="6"/>
  <c r="AE475" i="6"/>
  <c r="AI475" i="6"/>
  <c r="AF475" i="6"/>
  <c r="AG475" i="6"/>
  <c r="AH475" i="6"/>
  <c r="AE471" i="6"/>
  <c r="AI471" i="6"/>
  <c r="AF471" i="6"/>
  <c r="AG471" i="6"/>
  <c r="AH471" i="6"/>
  <c r="AE463" i="6"/>
  <c r="AI463" i="6"/>
  <c r="AF463" i="6"/>
  <c r="AG463" i="6"/>
  <c r="AH463" i="6"/>
  <c r="AE451" i="6"/>
  <c r="AI451" i="6"/>
  <c r="AF451" i="6"/>
  <c r="AG451" i="6"/>
  <c r="AH451" i="6"/>
  <c r="AE443" i="6"/>
  <c r="AI443" i="6"/>
  <c r="AF443" i="6"/>
  <c r="AG443" i="6"/>
  <c r="AH443" i="6"/>
  <c r="AH435" i="6"/>
  <c r="AE435" i="6"/>
  <c r="AI435" i="6"/>
  <c r="AG435" i="6"/>
  <c r="AF435" i="6"/>
  <c r="AH431" i="6"/>
  <c r="AE431" i="6"/>
  <c r="AI431" i="6"/>
  <c r="AG431" i="6"/>
  <c r="AF431" i="6"/>
  <c r="AH423" i="6"/>
  <c r="AE423" i="6"/>
  <c r="AI423" i="6"/>
  <c r="AG423" i="6"/>
  <c r="AF423" i="6"/>
  <c r="AH407" i="6"/>
  <c r="AE407" i="6"/>
  <c r="AI407" i="6"/>
  <c r="AG407" i="6"/>
  <c r="AF407" i="6"/>
  <c r="AH395" i="6"/>
  <c r="AE395" i="6"/>
  <c r="AI395" i="6"/>
  <c r="AG395" i="6"/>
  <c r="AF395" i="6"/>
  <c r="AH383" i="6"/>
  <c r="AE383" i="6"/>
  <c r="AI383" i="6"/>
  <c r="AG383" i="6"/>
  <c r="AF383" i="6"/>
  <c r="AH367" i="6"/>
  <c r="AE367" i="6"/>
  <c r="AI367" i="6"/>
  <c r="AG367" i="6"/>
  <c r="AF367" i="6"/>
  <c r="AH359" i="6"/>
  <c r="AE359" i="6"/>
  <c r="AI359" i="6"/>
  <c r="AG359" i="6"/>
  <c r="AF359" i="6"/>
  <c r="AH347" i="6"/>
  <c r="AE347" i="6"/>
  <c r="AI347" i="6"/>
  <c r="AG347" i="6"/>
  <c r="AF347" i="6"/>
  <c r="AH335" i="6"/>
  <c r="AE335" i="6"/>
  <c r="AI335" i="6"/>
  <c r="AG335" i="6"/>
  <c r="AF335" i="6"/>
  <c r="AH323" i="6"/>
  <c r="AE323" i="6"/>
  <c r="AI323" i="6"/>
  <c r="AG323" i="6"/>
  <c r="AF323" i="6"/>
  <c r="AH315" i="6"/>
  <c r="AE315" i="6"/>
  <c r="AI315" i="6"/>
  <c r="AG315" i="6"/>
  <c r="AF315" i="6"/>
  <c r="AH307" i="6"/>
  <c r="AE307" i="6"/>
  <c r="AI307" i="6"/>
  <c r="AG307" i="6"/>
  <c r="AF307" i="6"/>
  <c r="AF295" i="6"/>
  <c r="AG295" i="6"/>
  <c r="AE295" i="6"/>
  <c r="AI295" i="6"/>
  <c r="AH295" i="6"/>
  <c r="AF287" i="6"/>
  <c r="AG287" i="6"/>
  <c r="AE287" i="6"/>
  <c r="AI287" i="6"/>
  <c r="AH287" i="6"/>
  <c r="AF279" i="6"/>
  <c r="AG279" i="6"/>
  <c r="AH279" i="6"/>
  <c r="AI279" i="6"/>
  <c r="AE279" i="6"/>
  <c r="AF271" i="6"/>
  <c r="AG271" i="6"/>
  <c r="AH271" i="6"/>
  <c r="AI271" i="6"/>
  <c r="AE271" i="6"/>
  <c r="AF263" i="6"/>
  <c r="AG263" i="6"/>
  <c r="AH263" i="6"/>
  <c r="AI263" i="6"/>
  <c r="AE263" i="6"/>
  <c r="AF255" i="6"/>
  <c r="AG255" i="6"/>
  <c r="AH255" i="6"/>
  <c r="AI255" i="6"/>
  <c r="AE255" i="6"/>
  <c r="AF216" i="6"/>
  <c r="AG216" i="6"/>
  <c r="AH216" i="6"/>
  <c r="AI216" i="6"/>
  <c r="AE216" i="6"/>
  <c r="AE196" i="6"/>
  <c r="AI196" i="6"/>
  <c r="AF196" i="6"/>
  <c r="AG196" i="6"/>
  <c r="AH196" i="6"/>
  <c r="AE184" i="6"/>
  <c r="AI184" i="6"/>
  <c r="AF184" i="6"/>
  <c r="AG184" i="6"/>
  <c r="AH184" i="6"/>
  <c r="AE172" i="6"/>
  <c r="AI172" i="6"/>
  <c r="AF172" i="6"/>
  <c r="AG172" i="6"/>
  <c r="AH172" i="6"/>
  <c r="AE164" i="6"/>
  <c r="AI164" i="6"/>
  <c r="AF164" i="6"/>
  <c r="AG164" i="6"/>
  <c r="AH164" i="6"/>
  <c r="AE156" i="6"/>
  <c r="AI156" i="6"/>
  <c r="AF156" i="6"/>
  <c r="AG156" i="6"/>
  <c r="AH156" i="6"/>
  <c r="AF148" i="6"/>
  <c r="AG148" i="6"/>
  <c r="AH148" i="6"/>
  <c r="AI148" i="6"/>
  <c r="AE148" i="6"/>
  <c r="AF144" i="6"/>
  <c r="AG144" i="6"/>
  <c r="AH144" i="6"/>
  <c r="AI144" i="6"/>
  <c r="AE144" i="6"/>
  <c r="AF136" i="6"/>
  <c r="AG136" i="6"/>
  <c r="AI136" i="6"/>
  <c r="AE136" i="6"/>
  <c r="AH136" i="6"/>
  <c r="AF128" i="6"/>
  <c r="AG128" i="6"/>
  <c r="AI128" i="6"/>
  <c r="AE128" i="6"/>
  <c r="AH128" i="6"/>
  <c r="AF124" i="6"/>
  <c r="AG124" i="6"/>
  <c r="AH124" i="6"/>
  <c r="AI124" i="6"/>
  <c r="AE124" i="6"/>
  <c r="AF120" i="6"/>
  <c r="AG120" i="6"/>
  <c r="AH120" i="6"/>
  <c r="AI120" i="6"/>
  <c r="AE120" i="6"/>
  <c r="AF116" i="6"/>
  <c r="AG116" i="6"/>
  <c r="AH116" i="6"/>
  <c r="AI116" i="6"/>
  <c r="AE116" i="6"/>
  <c r="AF112" i="6"/>
  <c r="AG112" i="6"/>
  <c r="AH112" i="6"/>
  <c r="AI112" i="6"/>
  <c r="AE112" i="6"/>
  <c r="AF108" i="6"/>
  <c r="AG108" i="6"/>
  <c r="AH108" i="6"/>
  <c r="AI108" i="6"/>
  <c r="AE108" i="6"/>
  <c r="AF104" i="6"/>
  <c r="AG104" i="6"/>
  <c r="AH104" i="6"/>
  <c r="AI104" i="6"/>
  <c r="AE104" i="6"/>
  <c r="AF100" i="6"/>
  <c r="AG100" i="6"/>
  <c r="AH100" i="6"/>
  <c r="AI100" i="6"/>
  <c r="AE100" i="6"/>
  <c r="AF96" i="6"/>
  <c r="AG96" i="6"/>
  <c r="AH96" i="6"/>
  <c r="AI96" i="6"/>
  <c r="AE96" i="6"/>
  <c r="AF92" i="6"/>
  <c r="AG92" i="6"/>
  <c r="AE92" i="6"/>
  <c r="AH92" i="6"/>
  <c r="AI92" i="6"/>
  <c r="AF88" i="6"/>
  <c r="AG88" i="6"/>
  <c r="AE88" i="6"/>
  <c r="AH88" i="6"/>
  <c r="AI88" i="6"/>
  <c r="AE76" i="6"/>
  <c r="AI76" i="6"/>
  <c r="AF76" i="6"/>
  <c r="AG76" i="6"/>
  <c r="AH76" i="6"/>
  <c r="AE72" i="6"/>
  <c r="AI72" i="6"/>
  <c r="AF72" i="6"/>
  <c r="AG72" i="6"/>
  <c r="AH72" i="6"/>
  <c r="AE68" i="6"/>
  <c r="AI68" i="6"/>
  <c r="AF68" i="6"/>
  <c r="AG68" i="6"/>
  <c r="AH68" i="6"/>
  <c r="AE64" i="6"/>
  <c r="AI64" i="6"/>
  <c r="AF64" i="6"/>
  <c r="AG64" i="6"/>
  <c r="AH64" i="6"/>
  <c r="AH60" i="6"/>
  <c r="AI60" i="6"/>
  <c r="AE60" i="6"/>
  <c r="AF60" i="6"/>
  <c r="AG60" i="6"/>
  <c r="AH56" i="6"/>
  <c r="AI56" i="6"/>
  <c r="AE56" i="6"/>
  <c r="AF56" i="6"/>
  <c r="AG56" i="6"/>
  <c r="AH52" i="6"/>
  <c r="AI52" i="6"/>
  <c r="AE52" i="6"/>
  <c r="AF52" i="6"/>
  <c r="AG52" i="6"/>
  <c r="AG48" i="6"/>
  <c r="AH48" i="6"/>
  <c r="AE48" i="6"/>
  <c r="AF48" i="6"/>
  <c r="AI48" i="6"/>
  <c r="AG44" i="6"/>
  <c r="AH44" i="6"/>
  <c r="AE44" i="6"/>
  <c r="AF44" i="6"/>
  <c r="AI44" i="6"/>
  <c r="AG40" i="6"/>
  <c r="AH40" i="6"/>
  <c r="AE40" i="6"/>
  <c r="AF40" i="6"/>
  <c r="AI40" i="6"/>
  <c r="AG36" i="6"/>
  <c r="AH36" i="6"/>
  <c r="AE36" i="6"/>
  <c r="AF36" i="6"/>
  <c r="AI36" i="6"/>
  <c r="AG32" i="6"/>
  <c r="AH32" i="6"/>
  <c r="AE32" i="6"/>
  <c r="AF32" i="6"/>
  <c r="AI32" i="6"/>
  <c r="AH28" i="6"/>
  <c r="AE28" i="6"/>
  <c r="AI28" i="6"/>
  <c r="AF28" i="6"/>
  <c r="AG28" i="6"/>
  <c r="AE24" i="6"/>
  <c r="AI24" i="6"/>
  <c r="AF24" i="6"/>
  <c r="AG24" i="6"/>
  <c r="AH24" i="6"/>
  <c r="AE20" i="6"/>
  <c r="AI20" i="6"/>
  <c r="AF20" i="6"/>
  <c r="AG20" i="6"/>
  <c r="AH20" i="6"/>
  <c r="AE16" i="6"/>
  <c r="AI16" i="6"/>
  <c r="AF16" i="6"/>
  <c r="AG16" i="6"/>
  <c r="AH16" i="6"/>
  <c r="AE12" i="6"/>
  <c r="AI12" i="6"/>
  <c r="AF12" i="6"/>
  <c r="AG12" i="6"/>
  <c r="AH12" i="6"/>
  <c r="AE8" i="6"/>
  <c r="AI8" i="6"/>
  <c r="AF8" i="6"/>
  <c r="AG8" i="6"/>
  <c r="AH8" i="6"/>
  <c r="AE1493" i="6"/>
  <c r="AI1493" i="6"/>
  <c r="AF1493" i="6"/>
  <c r="AG1493" i="6"/>
  <c r="AH1493" i="6"/>
  <c r="AE1489" i="6"/>
  <c r="AI1489" i="6"/>
  <c r="AF1489" i="6"/>
  <c r="AG1489" i="6"/>
  <c r="AH1489" i="6"/>
  <c r="AE1485" i="6"/>
  <c r="AI1485" i="6"/>
  <c r="AH1485" i="6"/>
  <c r="AF1485" i="6"/>
  <c r="AG1485" i="6"/>
  <c r="AE1481" i="6"/>
  <c r="AI1481" i="6"/>
  <c r="AF1481" i="6"/>
  <c r="AG1481" i="6"/>
  <c r="AH1481" i="6"/>
  <c r="AE1477" i="6"/>
  <c r="AI1477" i="6"/>
  <c r="AH1477" i="6"/>
  <c r="AF1477" i="6"/>
  <c r="AG1477" i="6"/>
  <c r="AE1473" i="6"/>
  <c r="AI1473" i="6"/>
  <c r="AF1473" i="6"/>
  <c r="AH1473" i="6"/>
  <c r="AG1473" i="6"/>
  <c r="AE1469" i="6"/>
  <c r="AI1469" i="6"/>
  <c r="AH1469" i="6"/>
  <c r="AF1469" i="6"/>
  <c r="AG1469" i="6"/>
  <c r="AE1465" i="6"/>
  <c r="AI1465" i="6"/>
  <c r="AF1465" i="6"/>
  <c r="AH1465" i="6"/>
  <c r="AG1465" i="6"/>
  <c r="AE1461" i="6"/>
  <c r="AI1461" i="6"/>
  <c r="AH1461" i="6"/>
  <c r="AF1461" i="6"/>
  <c r="AG1461" i="6"/>
  <c r="AE1457" i="6"/>
  <c r="AI1457" i="6"/>
  <c r="AF1457" i="6"/>
  <c r="AH1457" i="6"/>
  <c r="AG1457" i="6"/>
  <c r="AE1453" i="6"/>
  <c r="AI1453" i="6"/>
  <c r="AF1453" i="6"/>
  <c r="AH1453" i="6"/>
  <c r="AG1453" i="6"/>
  <c r="AE1449" i="6"/>
  <c r="AI1449" i="6"/>
  <c r="AF1449" i="6"/>
  <c r="AG1449" i="6"/>
  <c r="AH1449" i="6"/>
  <c r="AE1445" i="6"/>
  <c r="AI1445" i="6"/>
  <c r="AF1445" i="6"/>
  <c r="AG1445" i="6"/>
  <c r="AH1445" i="6"/>
  <c r="AE1441" i="6"/>
  <c r="AI1441" i="6"/>
  <c r="AF1441" i="6"/>
  <c r="AH1441" i="6"/>
  <c r="AG1441" i="6"/>
  <c r="BK1437" i="6"/>
  <c r="AE1437" i="6"/>
  <c r="AI1437" i="6"/>
  <c r="AH1437" i="6"/>
  <c r="AF1437" i="6"/>
  <c r="AG1437" i="6"/>
  <c r="AE1433" i="6"/>
  <c r="AI1433" i="6"/>
  <c r="AF1433" i="6"/>
  <c r="AG1433" i="6"/>
  <c r="AH1433" i="6"/>
  <c r="AE1429" i="6"/>
  <c r="AI1429" i="6"/>
  <c r="AF1429" i="6"/>
  <c r="AH1429" i="6"/>
  <c r="AG1429" i="6"/>
  <c r="AE1425" i="6"/>
  <c r="AI1425" i="6"/>
  <c r="AF1425" i="6"/>
  <c r="AH1425" i="6"/>
  <c r="AG1425" i="6"/>
  <c r="AE1421" i="6"/>
  <c r="AI1421" i="6"/>
  <c r="AH1421" i="6"/>
  <c r="AF1421" i="6"/>
  <c r="AG1421" i="6"/>
  <c r="AE1417" i="6"/>
  <c r="AI1417" i="6"/>
  <c r="AF1417" i="6"/>
  <c r="AH1417" i="6"/>
  <c r="AG1417" i="6"/>
  <c r="AE1413" i="6"/>
  <c r="AI1413" i="6"/>
  <c r="AH1413" i="6"/>
  <c r="AF1413" i="6"/>
  <c r="AG1413" i="6"/>
  <c r="AE1409" i="6"/>
  <c r="AI1409" i="6"/>
  <c r="AF1409" i="6"/>
  <c r="AG1409" i="6"/>
  <c r="AH1409" i="6"/>
  <c r="AE1405" i="6"/>
  <c r="AI1405" i="6"/>
  <c r="AF1405" i="6"/>
  <c r="AH1405" i="6"/>
  <c r="AG1405" i="6"/>
  <c r="AE1401" i="6"/>
  <c r="AI1401" i="6"/>
  <c r="AF1401" i="6"/>
  <c r="AH1401" i="6"/>
  <c r="AG1401" i="6"/>
  <c r="AE1397" i="6"/>
  <c r="AI1397" i="6"/>
  <c r="AF1397" i="6"/>
  <c r="AH1397" i="6"/>
  <c r="AG1397" i="6"/>
  <c r="AE1393" i="6"/>
  <c r="AI1393" i="6"/>
  <c r="AF1393" i="6"/>
  <c r="AG1393" i="6"/>
  <c r="AH1393" i="6"/>
  <c r="R1389" i="6"/>
  <c r="AE1389" i="6"/>
  <c r="AI1389" i="6"/>
  <c r="AF1389" i="6"/>
  <c r="AH1389" i="6"/>
  <c r="AG1389" i="6"/>
  <c r="AE1385" i="6"/>
  <c r="AI1385" i="6"/>
  <c r="AF1385" i="6"/>
  <c r="AH1385" i="6"/>
  <c r="AG1385" i="6"/>
  <c r="AE1381" i="6"/>
  <c r="AI1381" i="6"/>
  <c r="AF1381" i="6"/>
  <c r="AH1381" i="6"/>
  <c r="AG1381" i="6"/>
  <c r="AE1377" i="6"/>
  <c r="AI1377" i="6"/>
  <c r="AF1377" i="6"/>
  <c r="AH1377" i="6"/>
  <c r="AG1377" i="6"/>
  <c r="AE1373" i="6"/>
  <c r="AI1373" i="6"/>
  <c r="AF1373" i="6"/>
  <c r="AH1373" i="6"/>
  <c r="AG1373" i="6"/>
  <c r="AE1369" i="6"/>
  <c r="AI1369" i="6"/>
  <c r="AF1369" i="6"/>
  <c r="AG1369" i="6"/>
  <c r="AH1369" i="6"/>
  <c r="AE1365" i="6"/>
  <c r="AI1365" i="6"/>
  <c r="AH1365" i="6"/>
  <c r="AF1365" i="6"/>
  <c r="AG1365" i="6"/>
  <c r="BI1361" i="6"/>
  <c r="AE1361" i="6"/>
  <c r="AI1361" i="6"/>
  <c r="AH1361" i="6"/>
  <c r="AF1361" i="6"/>
  <c r="AG1361" i="6"/>
  <c r="AE1357" i="6"/>
  <c r="AI1357" i="6"/>
  <c r="AF1357" i="6"/>
  <c r="AH1357" i="6"/>
  <c r="AG1357" i="6"/>
  <c r="AE1353" i="6"/>
  <c r="AI1353" i="6"/>
  <c r="AF1353" i="6"/>
  <c r="AH1353" i="6"/>
  <c r="AG1353" i="6"/>
  <c r="AE1349" i="6"/>
  <c r="AI1349" i="6"/>
  <c r="AH1349" i="6"/>
  <c r="AF1349" i="6"/>
  <c r="AG1349" i="6"/>
  <c r="AE1345" i="6"/>
  <c r="AI1345" i="6"/>
  <c r="AF1345" i="6"/>
  <c r="AH1345" i="6"/>
  <c r="AG1345" i="6"/>
  <c r="AE1341" i="6"/>
  <c r="AI1341" i="6"/>
  <c r="AH1341" i="6"/>
  <c r="AF1341" i="6"/>
  <c r="AG1341" i="6"/>
  <c r="AE1337" i="6"/>
  <c r="AI1337" i="6"/>
  <c r="AF1337" i="6"/>
  <c r="AG1337" i="6"/>
  <c r="AH1337" i="6"/>
  <c r="AE1333" i="6"/>
  <c r="AI1333" i="6"/>
  <c r="AF1333" i="6"/>
  <c r="AH1333" i="6"/>
  <c r="AG1333" i="6"/>
  <c r="AE1329" i="6"/>
  <c r="AI1329" i="6"/>
  <c r="AH1329" i="6"/>
  <c r="AF1329" i="6"/>
  <c r="AG1329" i="6"/>
  <c r="AE1325" i="6"/>
  <c r="AI1325" i="6"/>
  <c r="AF1325" i="6"/>
  <c r="AG1325" i="6"/>
  <c r="AH1325" i="6"/>
  <c r="AE1321" i="6"/>
  <c r="AI1321" i="6"/>
  <c r="AF1321" i="6"/>
  <c r="AG1321" i="6"/>
  <c r="AH1321" i="6"/>
  <c r="AE1317" i="6"/>
  <c r="AI1317" i="6"/>
  <c r="AF1317" i="6"/>
  <c r="AH1317" i="6"/>
  <c r="AG1317" i="6"/>
  <c r="AE1313" i="6"/>
  <c r="AI1313" i="6"/>
  <c r="AF1313" i="6"/>
  <c r="AG1313" i="6"/>
  <c r="AH1313" i="6"/>
  <c r="AE1309" i="6"/>
  <c r="AI1309" i="6"/>
  <c r="AF1309" i="6"/>
  <c r="AH1309" i="6"/>
  <c r="AG1309" i="6"/>
  <c r="X1305" i="6"/>
  <c r="AE1305" i="6"/>
  <c r="AI1305" i="6"/>
  <c r="AF1305" i="6"/>
  <c r="AG1305" i="6"/>
  <c r="AH1305" i="6"/>
  <c r="AE1301" i="6"/>
  <c r="AI1301" i="6"/>
  <c r="AH1301" i="6"/>
  <c r="AF1301" i="6"/>
  <c r="AG1301" i="6"/>
  <c r="AE1297" i="6"/>
  <c r="AI1297" i="6"/>
  <c r="AF1297" i="6"/>
  <c r="AG1297" i="6"/>
  <c r="AH1297" i="6"/>
  <c r="AE1293" i="6"/>
  <c r="AI1293" i="6"/>
  <c r="AH1293" i="6"/>
  <c r="AF1293" i="6"/>
  <c r="AG1293" i="6"/>
  <c r="AE1289" i="6"/>
  <c r="AI1289" i="6"/>
  <c r="AF1289" i="6"/>
  <c r="AG1289" i="6"/>
  <c r="AH1289" i="6"/>
  <c r="AE1285" i="6"/>
  <c r="AI1285" i="6"/>
  <c r="AH1285" i="6"/>
  <c r="AF1285" i="6"/>
  <c r="AG1285" i="6"/>
  <c r="AE1281" i="6"/>
  <c r="AI1281" i="6"/>
  <c r="AH1281" i="6"/>
  <c r="AF1281" i="6"/>
  <c r="AG1281" i="6"/>
  <c r="AE1277" i="6"/>
  <c r="AI1277" i="6"/>
  <c r="AF1277" i="6"/>
  <c r="AH1277" i="6"/>
  <c r="AG1277" i="6"/>
  <c r="AE1273" i="6"/>
  <c r="AI1273" i="6"/>
  <c r="AF1273" i="6"/>
  <c r="AH1273" i="6"/>
  <c r="AG1273" i="6"/>
  <c r="AE1269" i="6"/>
  <c r="AI1269" i="6"/>
  <c r="AF1269" i="6"/>
  <c r="AG1269" i="6"/>
  <c r="AH1269" i="6"/>
  <c r="AE1265" i="6"/>
  <c r="AI1265" i="6"/>
  <c r="AF1265" i="6"/>
  <c r="AH1265" i="6"/>
  <c r="AG1265" i="6"/>
  <c r="AE1261" i="6"/>
  <c r="AI1261" i="6"/>
  <c r="AF1261" i="6"/>
  <c r="AG1261" i="6"/>
  <c r="AH1261" i="6"/>
  <c r="AE1257" i="6"/>
  <c r="AI1257" i="6"/>
  <c r="AH1257" i="6"/>
  <c r="AF1257" i="6"/>
  <c r="AG1257" i="6"/>
  <c r="AE1253" i="6"/>
  <c r="AI1253" i="6"/>
  <c r="AF1253" i="6"/>
  <c r="AH1253" i="6"/>
  <c r="AG1253" i="6"/>
  <c r="AE1249" i="6"/>
  <c r="AI1249" i="6"/>
  <c r="AH1249" i="6"/>
  <c r="AF1249" i="6"/>
  <c r="AG1249" i="6"/>
  <c r="BG1245" i="6"/>
  <c r="AE1245" i="6"/>
  <c r="AI1245" i="6"/>
  <c r="AF1245" i="6"/>
  <c r="AG1245" i="6"/>
  <c r="AH1245" i="6"/>
  <c r="R1241" i="6"/>
  <c r="AE1241" i="6"/>
  <c r="AI1241" i="6"/>
  <c r="AF1241" i="6"/>
  <c r="AG1241" i="6"/>
  <c r="AH1241" i="6"/>
  <c r="AE1237" i="6"/>
  <c r="AI1237" i="6"/>
  <c r="AF1237" i="6"/>
  <c r="AG1237" i="6"/>
  <c r="AH1237" i="6"/>
  <c r="AE1233" i="6"/>
  <c r="AI1233" i="6"/>
  <c r="AH1233" i="6"/>
  <c r="AF1233" i="6"/>
  <c r="AG1233" i="6"/>
  <c r="AE1229" i="6"/>
  <c r="AI1229" i="6"/>
  <c r="AH1229" i="6"/>
  <c r="AF1229" i="6"/>
  <c r="AG1229" i="6"/>
  <c r="AE1225" i="6"/>
  <c r="AI1225" i="6"/>
  <c r="AF1225" i="6"/>
  <c r="AG1225" i="6"/>
  <c r="AH1225" i="6"/>
  <c r="AE1221" i="6"/>
  <c r="AI1221" i="6"/>
  <c r="AF1221" i="6"/>
  <c r="AG1221" i="6"/>
  <c r="AH1221" i="6"/>
  <c r="AE1217" i="6"/>
  <c r="AI1217" i="6"/>
  <c r="AF1217" i="6"/>
  <c r="AG1217" i="6"/>
  <c r="AH1217" i="6"/>
  <c r="AE1213" i="6"/>
  <c r="AI1213" i="6"/>
  <c r="AF1213" i="6"/>
  <c r="AG1213" i="6"/>
  <c r="AH1213" i="6"/>
  <c r="AE1209" i="6"/>
  <c r="AI1209" i="6"/>
  <c r="AH1209" i="6"/>
  <c r="AF1209" i="6"/>
  <c r="AG1209" i="6"/>
  <c r="AE1205" i="6"/>
  <c r="AI1205" i="6"/>
  <c r="AF1205" i="6"/>
  <c r="AH1205" i="6"/>
  <c r="AG1205" i="6"/>
  <c r="AE1201" i="6"/>
  <c r="AI1201" i="6"/>
  <c r="AF1201" i="6"/>
  <c r="AG1201" i="6"/>
  <c r="AH1201" i="6"/>
  <c r="AE1197" i="6"/>
  <c r="AI1197" i="6"/>
  <c r="AF1197" i="6"/>
  <c r="AH1197" i="6"/>
  <c r="AG1197" i="6"/>
  <c r="AE1193" i="6"/>
  <c r="AI1193" i="6"/>
  <c r="AF1193" i="6"/>
  <c r="AH1193" i="6"/>
  <c r="AG1193" i="6"/>
  <c r="AE1189" i="6"/>
  <c r="AI1189" i="6"/>
  <c r="AF1189" i="6"/>
  <c r="AG1189" i="6"/>
  <c r="AH1189" i="6"/>
  <c r="AE1185" i="6"/>
  <c r="AI1185" i="6"/>
  <c r="AF1185" i="6"/>
  <c r="AG1185" i="6"/>
  <c r="AH1185" i="6"/>
  <c r="AE1181" i="6"/>
  <c r="AI1181" i="6"/>
  <c r="AF1181" i="6"/>
  <c r="AG1181" i="6"/>
  <c r="AH1181" i="6"/>
  <c r="AE1177" i="6"/>
  <c r="AI1177" i="6"/>
  <c r="AF1177" i="6"/>
  <c r="AG1177" i="6"/>
  <c r="AH1177" i="6"/>
  <c r="AE1173" i="6"/>
  <c r="AI1173" i="6"/>
  <c r="AF1173" i="6"/>
  <c r="AG1173" i="6"/>
  <c r="AH1173" i="6"/>
  <c r="AE1169" i="6"/>
  <c r="AI1169" i="6"/>
  <c r="AF1169" i="6"/>
  <c r="AG1169" i="6"/>
  <c r="AH1169" i="6"/>
  <c r="AE1165" i="6"/>
  <c r="AI1165" i="6"/>
  <c r="AF1165" i="6"/>
  <c r="AG1165" i="6"/>
  <c r="AH1165" i="6"/>
  <c r="AE1161" i="6"/>
  <c r="AI1161" i="6"/>
  <c r="AF1161" i="6"/>
  <c r="AG1161" i="6"/>
  <c r="AH1161" i="6"/>
  <c r="AE1157" i="6"/>
  <c r="AI1157" i="6"/>
  <c r="AF1157" i="6"/>
  <c r="AG1157" i="6"/>
  <c r="AH1157" i="6"/>
  <c r="AE1153" i="6"/>
  <c r="AI1153" i="6"/>
  <c r="AF1153" i="6"/>
  <c r="AG1153" i="6"/>
  <c r="AH1153" i="6"/>
  <c r="AE1149" i="6"/>
  <c r="AI1149" i="6"/>
  <c r="AF1149" i="6"/>
  <c r="AG1149" i="6"/>
  <c r="AH1149" i="6"/>
  <c r="AE1145" i="6"/>
  <c r="AI1145" i="6"/>
  <c r="AF1145" i="6"/>
  <c r="AG1145" i="6"/>
  <c r="AH1145" i="6"/>
  <c r="AE1141" i="6"/>
  <c r="AI1141" i="6"/>
  <c r="AF1141" i="6"/>
  <c r="AG1141" i="6"/>
  <c r="AH1141" i="6"/>
  <c r="Y1137" i="6"/>
  <c r="AE1137" i="6"/>
  <c r="AI1137" i="6"/>
  <c r="AF1137" i="6"/>
  <c r="AG1137" i="6"/>
  <c r="AH1137" i="6"/>
  <c r="AE1133" i="6"/>
  <c r="AI1133" i="6"/>
  <c r="AF1133" i="6"/>
  <c r="AG1133" i="6"/>
  <c r="AH1133" i="6"/>
  <c r="AE1129" i="6"/>
  <c r="AI1129" i="6"/>
  <c r="AF1129" i="6"/>
  <c r="AG1129" i="6"/>
  <c r="AH1129" i="6"/>
  <c r="AE1125" i="6"/>
  <c r="AI1125" i="6"/>
  <c r="AF1125" i="6"/>
  <c r="AG1125" i="6"/>
  <c r="AH1125" i="6"/>
  <c r="R1121" i="6"/>
  <c r="AE1121" i="6"/>
  <c r="AI1121" i="6"/>
  <c r="AF1121" i="6"/>
  <c r="AG1121" i="6"/>
  <c r="AH1121" i="6"/>
  <c r="AE1117" i="6"/>
  <c r="AI1117" i="6"/>
  <c r="AF1117" i="6"/>
  <c r="AG1117" i="6"/>
  <c r="AH1117" i="6"/>
  <c r="AE1113" i="6"/>
  <c r="AI1113" i="6"/>
  <c r="AF1113" i="6"/>
  <c r="AG1113" i="6"/>
  <c r="AH1113" i="6"/>
  <c r="AE1109" i="6"/>
  <c r="AI1109" i="6"/>
  <c r="AF1109" i="6"/>
  <c r="AG1109" i="6"/>
  <c r="AH1109" i="6"/>
  <c r="AE1105" i="6"/>
  <c r="AI1105" i="6"/>
  <c r="AF1105" i="6"/>
  <c r="AG1105" i="6"/>
  <c r="AH1105" i="6"/>
  <c r="AE1101" i="6"/>
  <c r="AI1101" i="6"/>
  <c r="AF1101" i="6"/>
  <c r="AG1101" i="6"/>
  <c r="AH1101" i="6"/>
  <c r="AE1097" i="6"/>
  <c r="AI1097" i="6"/>
  <c r="AF1097" i="6"/>
  <c r="AG1097" i="6"/>
  <c r="AH1097" i="6"/>
  <c r="AE1093" i="6"/>
  <c r="AI1093" i="6"/>
  <c r="AF1093" i="6"/>
  <c r="AG1093" i="6"/>
  <c r="AH1093" i="6"/>
  <c r="AE1089" i="6"/>
  <c r="AI1089" i="6"/>
  <c r="AF1089" i="6"/>
  <c r="AG1089" i="6"/>
  <c r="AH1089" i="6"/>
  <c r="AE1085" i="6"/>
  <c r="AI1085" i="6"/>
  <c r="AF1085" i="6"/>
  <c r="AG1085" i="6"/>
  <c r="AH1085" i="6"/>
  <c r="AE1081" i="6"/>
  <c r="AI1081" i="6"/>
  <c r="AF1081" i="6"/>
  <c r="AG1081" i="6"/>
  <c r="AH1081" i="6"/>
  <c r="AE1077" i="6"/>
  <c r="AI1077" i="6"/>
  <c r="AF1077" i="6"/>
  <c r="AG1077" i="6"/>
  <c r="AH1077" i="6"/>
  <c r="AE1073" i="6"/>
  <c r="AI1073" i="6"/>
  <c r="AF1073" i="6"/>
  <c r="AG1073" i="6"/>
  <c r="AH1073" i="6"/>
  <c r="AE1069" i="6"/>
  <c r="AI1069" i="6"/>
  <c r="AF1069" i="6"/>
  <c r="AG1069" i="6"/>
  <c r="AH1069" i="6"/>
  <c r="AE1065" i="6"/>
  <c r="AI1065" i="6"/>
  <c r="AF1065" i="6"/>
  <c r="AG1065" i="6"/>
  <c r="AH1065" i="6"/>
  <c r="AE1061" i="6"/>
  <c r="AI1061" i="6"/>
  <c r="AF1061" i="6"/>
  <c r="AG1061" i="6"/>
  <c r="AH1061" i="6"/>
  <c r="AE1057" i="6"/>
  <c r="AI1057" i="6"/>
  <c r="AF1057" i="6"/>
  <c r="AG1057" i="6"/>
  <c r="AH1057" i="6"/>
  <c r="AE1053" i="6"/>
  <c r="AI1053" i="6"/>
  <c r="AF1053" i="6"/>
  <c r="AG1053" i="6"/>
  <c r="AH1053" i="6"/>
  <c r="AE1049" i="6"/>
  <c r="AI1049" i="6"/>
  <c r="AF1049" i="6"/>
  <c r="AG1049" i="6"/>
  <c r="AH1049" i="6"/>
  <c r="AE1045" i="6"/>
  <c r="AI1045" i="6"/>
  <c r="AF1045" i="6"/>
  <c r="AG1045" i="6"/>
  <c r="AH1045" i="6"/>
  <c r="BI1041" i="6"/>
  <c r="AE1041" i="6"/>
  <c r="AI1041" i="6"/>
  <c r="AF1041" i="6"/>
  <c r="AG1041" i="6"/>
  <c r="AH1041" i="6"/>
  <c r="AE1037" i="6"/>
  <c r="AI1037" i="6"/>
  <c r="AF1037" i="6"/>
  <c r="AG1037" i="6"/>
  <c r="AH1037" i="6"/>
  <c r="AE1033" i="6"/>
  <c r="AI1033" i="6"/>
  <c r="AF1033" i="6"/>
  <c r="AG1033" i="6"/>
  <c r="AH1033" i="6"/>
  <c r="AE1029" i="6"/>
  <c r="AI1029" i="6"/>
  <c r="AF1029" i="6"/>
  <c r="AG1029" i="6"/>
  <c r="AH1029" i="6"/>
  <c r="AE1025" i="6"/>
  <c r="AI1025" i="6"/>
  <c r="AF1025" i="6"/>
  <c r="AG1025" i="6"/>
  <c r="AH1025" i="6"/>
  <c r="AE1021" i="6"/>
  <c r="AI1021" i="6"/>
  <c r="AF1021" i="6"/>
  <c r="AG1021" i="6"/>
  <c r="AH1021" i="6"/>
  <c r="AE1018" i="6"/>
  <c r="AI1018" i="6"/>
  <c r="AF1018" i="6"/>
  <c r="AG1018" i="6"/>
  <c r="AH1018" i="6"/>
  <c r="AE1014" i="6"/>
  <c r="AI1014" i="6"/>
  <c r="AF1014" i="6"/>
  <c r="AG1014" i="6"/>
  <c r="AH1014" i="6"/>
  <c r="AE1010" i="6"/>
  <c r="AI1010" i="6"/>
  <c r="AF1010" i="6"/>
  <c r="AG1010" i="6"/>
  <c r="AH1010" i="6"/>
  <c r="AE1006" i="6"/>
  <c r="AI1006" i="6"/>
  <c r="AF1006" i="6"/>
  <c r="AG1006" i="6"/>
  <c r="AH1006" i="6"/>
  <c r="AG1002" i="6"/>
  <c r="AH1002" i="6"/>
  <c r="AI1002" i="6"/>
  <c r="AE1002" i="6"/>
  <c r="AF1002" i="6"/>
  <c r="AG998" i="6"/>
  <c r="AH998" i="6"/>
  <c r="AI998" i="6"/>
  <c r="AE998" i="6"/>
  <c r="AF998" i="6"/>
  <c r="AG994" i="6"/>
  <c r="AH994" i="6"/>
  <c r="AI994" i="6"/>
  <c r="AE994" i="6"/>
  <c r="AF994" i="6"/>
  <c r="AG990" i="6"/>
  <c r="AH990" i="6"/>
  <c r="AI990" i="6"/>
  <c r="AE990" i="6"/>
  <c r="AF990" i="6"/>
  <c r="AG986" i="6"/>
  <c r="AH986" i="6"/>
  <c r="AI986" i="6"/>
  <c r="AE986" i="6"/>
  <c r="AF986" i="6"/>
  <c r="AG982" i="6"/>
  <c r="AH982" i="6"/>
  <c r="AI982" i="6"/>
  <c r="AE982" i="6"/>
  <c r="AF982" i="6"/>
  <c r="AG978" i="6"/>
  <c r="AH978" i="6"/>
  <c r="AI978" i="6"/>
  <c r="AE978" i="6"/>
  <c r="AF978" i="6"/>
  <c r="BJ974" i="6"/>
  <c r="AG974" i="6"/>
  <c r="AH974" i="6"/>
  <c r="AI974" i="6"/>
  <c r="AE974" i="6"/>
  <c r="AF974" i="6"/>
  <c r="AG970" i="6"/>
  <c r="AH970" i="6"/>
  <c r="AI970" i="6"/>
  <c r="AE970" i="6"/>
  <c r="AF970" i="6"/>
  <c r="AG966" i="6"/>
  <c r="AH966" i="6"/>
  <c r="AI966" i="6"/>
  <c r="AE966" i="6"/>
  <c r="AF966" i="6"/>
  <c r="AG962" i="6"/>
  <c r="AH962" i="6"/>
  <c r="AI962" i="6"/>
  <c r="AE962" i="6"/>
  <c r="AF962" i="6"/>
  <c r="AG958" i="6"/>
  <c r="AH958" i="6"/>
  <c r="AI958" i="6"/>
  <c r="AE958" i="6"/>
  <c r="AF958" i="6"/>
  <c r="AG954" i="6"/>
  <c r="AH954" i="6"/>
  <c r="AI954" i="6"/>
  <c r="AE954" i="6"/>
  <c r="AF954" i="6"/>
  <c r="AG950" i="6"/>
  <c r="AH950" i="6"/>
  <c r="AI950" i="6"/>
  <c r="AE950" i="6"/>
  <c r="AF950" i="6"/>
  <c r="AG946" i="6"/>
  <c r="AH946" i="6"/>
  <c r="AI946" i="6"/>
  <c r="AE946" i="6"/>
  <c r="AF946" i="6"/>
  <c r="AG942" i="6"/>
  <c r="AH942" i="6"/>
  <c r="AI942" i="6"/>
  <c r="AE942" i="6"/>
  <c r="AF942" i="6"/>
  <c r="AG938" i="6"/>
  <c r="AH938" i="6"/>
  <c r="AI938" i="6"/>
  <c r="AE938" i="6"/>
  <c r="AF938" i="6"/>
  <c r="AG934" i="6"/>
  <c r="AH934" i="6"/>
  <c r="AI934" i="6"/>
  <c r="AE934" i="6"/>
  <c r="AF934" i="6"/>
  <c r="AG930" i="6"/>
  <c r="AH930" i="6"/>
  <c r="AI930" i="6"/>
  <c r="AE930" i="6"/>
  <c r="AF930" i="6"/>
  <c r="AG926" i="6"/>
  <c r="AH926" i="6"/>
  <c r="AI926" i="6"/>
  <c r="AE926" i="6"/>
  <c r="AF926" i="6"/>
  <c r="AG922" i="6"/>
  <c r="AH922" i="6"/>
  <c r="AI922" i="6"/>
  <c r="AE922" i="6"/>
  <c r="AF922" i="6"/>
  <c r="AG918" i="6"/>
  <c r="AH918" i="6"/>
  <c r="AI918" i="6"/>
  <c r="AE918" i="6"/>
  <c r="AF918" i="6"/>
  <c r="AG914" i="6"/>
  <c r="AH914" i="6"/>
  <c r="AI914" i="6"/>
  <c r="AE914" i="6"/>
  <c r="AF914" i="6"/>
  <c r="AG910" i="6"/>
  <c r="AH910" i="6"/>
  <c r="AI910" i="6"/>
  <c r="AE910" i="6"/>
  <c r="AF910" i="6"/>
  <c r="AG906" i="6"/>
  <c r="AH906" i="6"/>
  <c r="AI906" i="6"/>
  <c r="AE906" i="6"/>
  <c r="AF906" i="6"/>
  <c r="AG902" i="6"/>
  <c r="AH902" i="6"/>
  <c r="AI902" i="6"/>
  <c r="AE902" i="6"/>
  <c r="AF902" i="6"/>
  <c r="AG898" i="6"/>
  <c r="AH898" i="6"/>
  <c r="AI898" i="6"/>
  <c r="AE898" i="6"/>
  <c r="AF898" i="6"/>
  <c r="AG894" i="6"/>
  <c r="AH894" i="6"/>
  <c r="AI894" i="6"/>
  <c r="AE894" i="6"/>
  <c r="AF894" i="6"/>
  <c r="AG890" i="6"/>
  <c r="AH890" i="6"/>
  <c r="AI890" i="6"/>
  <c r="AE890" i="6"/>
  <c r="AF890" i="6"/>
  <c r="AG886" i="6"/>
  <c r="AH886" i="6"/>
  <c r="AI886" i="6"/>
  <c r="AE886" i="6"/>
  <c r="AF886" i="6"/>
  <c r="AG882" i="6"/>
  <c r="AH882" i="6"/>
  <c r="AI882" i="6"/>
  <c r="AE882" i="6"/>
  <c r="AF882" i="6"/>
  <c r="AG878" i="6"/>
  <c r="AH878" i="6"/>
  <c r="AI878" i="6"/>
  <c r="AE878" i="6"/>
  <c r="AF878" i="6"/>
  <c r="AG874" i="6"/>
  <c r="AH874" i="6"/>
  <c r="AI874" i="6"/>
  <c r="AE874" i="6"/>
  <c r="AF874" i="6"/>
  <c r="AG870" i="6"/>
  <c r="AH870" i="6"/>
  <c r="AI870" i="6"/>
  <c r="AE870" i="6"/>
  <c r="AF870" i="6"/>
  <c r="AG866" i="6"/>
  <c r="AH866" i="6"/>
  <c r="AI866" i="6"/>
  <c r="AE866" i="6"/>
  <c r="AF866" i="6"/>
  <c r="AG862" i="6"/>
  <c r="AH862" i="6"/>
  <c r="AI862" i="6"/>
  <c r="AE862" i="6"/>
  <c r="AF862" i="6"/>
  <c r="AG858" i="6"/>
  <c r="AH858" i="6"/>
  <c r="AI858" i="6"/>
  <c r="AE858" i="6"/>
  <c r="AF858" i="6"/>
  <c r="AG854" i="6"/>
  <c r="AH854" i="6"/>
  <c r="AI854" i="6"/>
  <c r="AE854" i="6"/>
  <c r="AF854" i="6"/>
  <c r="AG850" i="6"/>
  <c r="AH850" i="6"/>
  <c r="AI850" i="6"/>
  <c r="AE850" i="6"/>
  <c r="AF850" i="6"/>
  <c r="AG846" i="6"/>
  <c r="AH846" i="6"/>
  <c r="AI846" i="6"/>
  <c r="AE846" i="6"/>
  <c r="AF846" i="6"/>
  <c r="AG842" i="6"/>
  <c r="AH842" i="6"/>
  <c r="AI842" i="6"/>
  <c r="AE842" i="6"/>
  <c r="AF842" i="6"/>
  <c r="AG838" i="6"/>
  <c r="AH838" i="6"/>
  <c r="AI838" i="6"/>
  <c r="AE838" i="6"/>
  <c r="AF838" i="6"/>
  <c r="AG834" i="6"/>
  <c r="AH834" i="6"/>
  <c r="AI834" i="6"/>
  <c r="AE834" i="6"/>
  <c r="AF834" i="6"/>
  <c r="AG830" i="6"/>
  <c r="AH830" i="6"/>
  <c r="AI830" i="6"/>
  <c r="AE830" i="6"/>
  <c r="AF830" i="6"/>
  <c r="AA826" i="6"/>
  <c r="AG826" i="6"/>
  <c r="AH826" i="6"/>
  <c r="AI826" i="6"/>
  <c r="AE826" i="6"/>
  <c r="AF826" i="6"/>
  <c r="AG822" i="6"/>
  <c r="AH822" i="6"/>
  <c r="AI822" i="6"/>
  <c r="AE822" i="6"/>
  <c r="AF822" i="6"/>
  <c r="AG818" i="6"/>
  <c r="AH818" i="6"/>
  <c r="AI818" i="6"/>
  <c r="AE818" i="6"/>
  <c r="AF818" i="6"/>
  <c r="AG814" i="6"/>
  <c r="AH814" i="6"/>
  <c r="AI814" i="6"/>
  <c r="AE814" i="6"/>
  <c r="AF814" i="6"/>
  <c r="AG810" i="6"/>
  <c r="AH810" i="6"/>
  <c r="AI810" i="6"/>
  <c r="AE810" i="6"/>
  <c r="AF810" i="6"/>
  <c r="AG806" i="6"/>
  <c r="AH806" i="6"/>
  <c r="AI806" i="6"/>
  <c r="AE806" i="6"/>
  <c r="AF806" i="6"/>
  <c r="AG802" i="6"/>
  <c r="AH802" i="6"/>
  <c r="AI802" i="6"/>
  <c r="AE802" i="6"/>
  <c r="AF802" i="6"/>
  <c r="AG798" i="6"/>
  <c r="AH798" i="6"/>
  <c r="AI798" i="6"/>
  <c r="AE798" i="6"/>
  <c r="AF798" i="6"/>
  <c r="AG794" i="6"/>
  <c r="AH794" i="6"/>
  <c r="AI794" i="6"/>
  <c r="AE794" i="6"/>
  <c r="AF794" i="6"/>
  <c r="AG790" i="6"/>
  <c r="AH790" i="6"/>
  <c r="AI790" i="6"/>
  <c r="AE790" i="6"/>
  <c r="AF790" i="6"/>
  <c r="AG786" i="6"/>
  <c r="AH786" i="6"/>
  <c r="AI786" i="6"/>
  <c r="AE786" i="6"/>
  <c r="AF786" i="6"/>
  <c r="AF782" i="6"/>
  <c r="AG782" i="6"/>
  <c r="AE782" i="6"/>
  <c r="AH782" i="6"/>
  <c r="AI782" i="6"/>
  <c r="AF778" i="6"/>
  <c r="AG778" i="6"/>
  <c r="AE778" i="6"/>
  <c r="AH778" i="6"/>
  <c r="AI778" i="6"/>
  <c r="AF774" i="6"/>
  <c r="AG774" i="6"/>
  <c r="AE774" i="6"/>
  <c r="AH774" i="6"/>
  <c r="AI774" i="6"/>
  <c r="AF770" i="6"/>
  <c r="AG770" i="6"/>
  <c r="AE770" i="6"/>
  <c r="AH770" i="6"/>
  <c r="AI770" i="6"/>
  <c r="AF766" i="6"/>
  <c r="AG766" i="6"/>
  <c r="AE766" i="6"/>
  <c r="AH766" i="6"/>
  <c r="AI766" i="6"/>
  <c r="AF762" i="6"/>
  <c r="AG762" i="6"/>
  <c r="AE762" i="6"/>
  <c r="AH762" i="6"/>
  <c r="AI762" i="6"/>
  <c r="AF758" i="6"/>
  <c r="AG758" i="6"/>
  <c r="AE758" i="6"/>
  <c r="AH758" i="6"/>
  <c r="AI758" i="6"/>
  <c r="AF754" i="6"/>
  <c r="AG754" i="6"/>
  <c r="AE754" i="6"/>
  <c r="AH754" i="6"/>
  <c r="AI754" i="6"/>
  <c r="AF750" i="6"/>
  <c r="AG750" i="6"/>
  <c r="AE750" i="6"/>
  <c r="AH750" i="6"/>
  <c r="AI750" i="6"/>
  <c r="AF746" i="6"/>
  <c r="AG746" i="6"/>
  <c r="AE746" i="6"/>
  <c r="AH746" i="6"/>
  <c r="AI746" i="6"/>
  <c r="AF742" i="6"/>
  <c r="AG742" i="6"/>
  <c r="AE742" i="6"/>
  <c r="AH742" i="6"/>
  <c r="AI742" i="6"/>
  <c r="AF738" i="6"/>
  <c r="AG738" i="6"/>
  <c r="AE738" i="6"/>
  <c r="AH738" i="6"/>
  <c r="AI738" i="6"/>
  <c r="AF734" i="6"/>
  <c r="AG734" i="6"/>
  <c r="AE734" i="6"/>
  <c r="AH734" i="6"/>
  <c r="AI734" i="6"/>
  <c r="AF730" i="6"/>
  <c r="AG730" i="6"/>
  <c r="AE730" i="6"/>
  <c r="AH730" i="6"/>
  <c r="AI730" i="6"/>
  <c r="AF726" i="6"/>
  <c r="AG726" i="6"/>
  <c r="AE726" i="6"/>
  <c r="AH726" i="6"/>
  <c r="AI726" i="6"/>
  <c r="AF722" i="6"/>
  <c r="AG722" i="6"/>
  <c r="AE722" i="6"/>
  <c r="AH722" i="6"/>
  <c r="AI722" i="6"/>
  <c r="S718" i="6"/>
  <c r="AF718" i="6"/>
  <c r="AG718" i="6"/>
  <c r="AE718" i="6"/>
  <c r="AH718" i="6"/>
  <c r="AI718" i="6"/>
  <c r="AF714" i="6"/>
  <c r="AG714" i="6"/>
  <c r="AE714" i="6"/>
  <c r="AH714" i="6"/>
  <c r="AI714" i="6"/>
  <c r="AF710" i="6"/>
  <c r="AG710" i="6"/>
  <c r="AE710" i="6"/>
  <c r="AH710" i="6"/>
  <c r="AI710" i="6"/>
  <c r="AF706" i="6"/>
  <c r="AG706" i="6"/>
  <c r="AE706" i="6"/>
  <c r="AH706" i="6"/>
  <c r="AI706" i="6"/>
  <c r="AF702" i="6"/>
  <c r="AG702" i="6"/>
  <c r="AE702" i="6"/>
  <c r="AH702" i="6"/>
  <c r="AI702" i="6"/>
  <c r="AF698" i="6"/>
  <c r="AG698" i="6"/>
  <c r="AE698" i="6"/>
  <c r="AH698" i="6"/>
  <c r="AI698" i="6"/>
  <c r="AF694" i="6"/>
  <c r="AG694" i="6"/>
  <c r="AE694" i="6"/>
  <c r="AH694" i="6"/>
  <c r="AI694" i="6"/>
  <c r="AF690" i="6"/>
  <c r="AG690" i="6"/>
  <c r="AE690" i="6"/>
  <c r="AH690" i="6"/>
  <c r="AI690" i="6"/>
  <c r="AF686" i="6"/>
  <c r="AG686" i="6"/>
  <c r="AE686" i="6"/>
  <c r="AH686" i="6"/>
  <c r="AI686" i="6"/>
  <c r="AF682" i="6"/>
  <c r="AG682" i="6"/>
  <c r="AE682" i="6"/>
  <c r="AH682" i="6"/>
  <c r="AI682" i="6"/>
  <c r="AF678" i="6"/>
  <c r="AG678" i="6"/>
  <c r="AE678" i="6"/>
  <c r="AH678" i="6"/>
  <c r="AI678" i="6"/>
  <c r="AF674" i="6"/>
  <c r="AG674" i="6"/>
  <c r="AE674" i="6"/>
  <c r="AH674" i="6"/>
  <c r="AI674" i="6"/>
  <c r="AF670" i="6"/>
  <c r="AG670" i="6"/>
  <c r="AE670" i="6"/>
  <c r="AH670" i="6"/>
  <c r="AI670" i="6"/>
  <c r="AF666" i="6"/>
  <c r="AG666" i="6"/>
  <c r="AE666" i="6"/>
  <c r="AH666" i="6"/>
  <c r="AI666" i="6"/>
  <c r="AF662" i="6"/>
  <c r="AG662" i="6"/>
  <c r="AE662" i="6"/>
  <c r="AH662" i="6"/>
  <c r="AI662" i="6"/>
  <c r="AF658" i="6"/>
  <c r="AG658" i="6"/>
  <c r="AE658" i="6"/>
  <c r="AH658" i="6"/>
  <c r="AI658" i="6"/>
  <c r="AF654" i="6"/>
  <c r="AG654" i="6"/>
  <c r="AE654" i="6"/>
  <c r="AH654" i="6"/>
  <c r="AI654" i="6"/>
  <c r="AF650" i="6"/>
  <c r="AG650" i="6"/>
  <c r="AE650" i="6"/>
  <c r="AH650" i="6"/>
  <c r="AI650" i="6"/>
  <c r="AF646" i="6"/>
  <c r="AG646" i="6"/>
  <c r="AE646" i="6"/>
  <c r="AH646" i="6"/>
  <c r="AI646" i="6"/>
  <c r="AF642" i="6"/>
  <c r="AG642" i="6"/>
  <c r="AE642" i="6"/>
  <c r="AH642" i="6"/>
  <c r="AI642" i="6"/>
  <c r="AF638" i="6"/>
  <c r="AG638" i="6"/>
  <c r="AE638" i="6"/>
  <c r="AH638" i="6"/>
  <c r="AI638" i="6"/>
  <c r="AF634" i="6"/>
  <c r="AG634" i="6"/>
  <c r="AE634" i="6"/>
  <c r="AH634" i="6"/>
  <c r="AI634" i="6"/>
  <c r="AF630" i="6"/>
  <c r="AG630" i="6"/>
  <c r="AE630" i="6"/>
  <c r="AH630" i="6"/>
  <c r="AI630" i="6"/>
  <c r="AF626" i="6"/>
  <c r="AG626" i="6"/>
  <c r="AE626" i="6"/>
  <c r="AH626" i="6"/>
  <c r="AI626" i="6"/>
  <c r="AF622" i="6"/>
  <c r="AG622" i="6"/>
  <c r="AE622" i="6"/>
  <c r="AH622" i="6"/>
  <c r="AI622" i="6"/>
  <c r="AF618" i="6"/>
  <c r="AG618" i="6"/>
  <c r="AE618" i="6"/>
  <c r="AH618" i="6"/>
  <c r="AI618" i="6"/>
  <c r="AF614" i="6"/>
  <c r="AG614" i="6"/>
  <c r="AE614" i="6"/>
  <c r="AH614" i="6"/>
  <c r="AI614" i="6"/>
  <c r="AF610" i="6"/>
  <c r="AG610" i="6"/>
  <c r="AE610" i="6"/>
  <c r="AH610" i="6"/>
  <c r="AI610" i="6"/>
  <c r="AA606" i="6"/>
  <c r="AF606" i="6"/>
  <c r="AG606" i="6"/>
  <c r="AE606" i="6"/>
  <c r="AH606" i="6"/>
  <c r="AI606" i="6"/>
  <c r="AF602" i="6"/>
  <c r="AG602" i="6"/>
  <c r="AE602" i="6"/>
  <c r="AH602" i="6"/>
  <c r="AI602" i="6"/>
  <c r="AF598" i="6"/>
  <c r="AG598" i="6"/>
  <c r="AE598" i="6"/>
  <c r="AH598" i="6"/>
  <c r="AI598" i="6"/>
  <c r="AF594" i="6"/>
  <c r="AG594" i="6"/>
  <c r="AE594" i="6"/>
  <c r="AH594" i="6"/>
  <c r="AI594" i="6"/>
  <c r="AF590" i="6"/>
  <c r="AG590" i="6"/>
  <c r="AE590" i="6"/>
  <c r="AH590" i="6"/>
  <c r="AI590" i="6"/>
  <c r="AF586" i="6"/>
  <c r="AG586" i="6"/>
  <c r="AE586" i="6"/>
  <c r="AH586" i="6"/>
  <c r="AI586" i="6"/>
  <c r="AF582" i="6"/>
  <c r="AG582" i="6"/>
  <c r="AE582" i="6"/>
  <c r="AH582" i="6"/>
  <c r="AI582" i="6"/>
  <c r="AF578" i="6"/>
  <c r="AG578" i="6"/>
  <c r="AE578" i="6"/>
  <c r="AH578" i="6"/>
  <c r="AI578" i="6"/>
  <c r="AF574" i="6"/>
  <c r="AG574" i="6"/>
  <c r="AE574" i="6"/>
  <c r="AH574" i="6"/>
  <c r="AI574" i="6"/>
  <c r="AF570" i="6"/>
  <c r="AG570" i="6"/>
  <c r="AE570" i="6"/>
  <c r="AH570" i="6"/>
  <c r="AI570" i="6"/>
  <c r="AF566" i="6"/>
  <c r="AG566" i="6"/>
  <c r="AE566" i="6"/>
  <c r="AH566" i="6"/>
  <c r="AI566" i="6"/>
  <c r="AA562" i="6"/>
  <c r="AF562" i="6"/>
  <c r="AG562" i="6"/>
  <c r="AE562" i="6"/>
  <c r="AH562" i="6"/>
  <c r="AI562" i="6"/>
  <c r="AF558" i="6"/>
  <c r="AG558" i="6"/>
  <c r="AE558" i="6"/>
  <c r="AH558" i="6"/>
  <c r="AI558" i="6"/>
  <c r="BJ554" i="6"/>
  <c r="AF554" i="6"/>
  <c r="AG554" i="6"/>
  <c r="AE554" i="6"/>
  <c r="AH554" i="6"/>
  <c r="AI554" i="6"/>
  <c r="AF550" i="6"/>
  <c r="AG550" i="6"/>
  <c r="AE550" i="6"/>
  <c r="AH550" i="6"/>
  <c r="AI550" i="6"/>
  <c r="AF546" i="6"/>
  <c r="AG546" i="6"/>
  <c r="AE546" i="6"/>
  <c r="AH546" i="6"/>
  <c r="AI546" i="6"/>
  <c r="AD542" i="6"/>
  <c r="AF542" i="6"/>
  <c r="AG542" i="6"/>
  <c r="AE542" i="6"/>
  <c r="AH542" i="6"/>
  <c r="AI542" i="6"/>
  <c r="AF538" i="6"/>
  <c r="AG538" i="6"/>
  <c r="AE538" i="6"/>
  <c r="AH538" i="6"/>
  <c r="AI538" i="6"/>
  <c r="AF534" i="6"/>
  <c r="AG534" i="6"/>
  <c r="AE534" i="6"/>
  <c r="AH534" i="6"/>
  <c r="AI534" i="6"/>
  <c r="AF530" i="6"/>
  <c r="AG530" i="6"/>
  <c r="AE530" i="6"/>
  <c r="AH530" i="6"/>
  <c r="AI530" i="6"/>
  <c r="AE526" i="6"/>
  <c r="AI526" i="6"/>
  <c r="AF526" i="6"/>
  <c r="AG526" i="6"/>
  <c r="AH526" i="6"/>
  <c r="BJ522" i="6"/>
  <c r="AE522" i="6"/>
  <c r="AI522" i="6"/>
  <c r="AF522" i="6"/>
  <c r="AG522" i="6"/>
  <c r="AH522" i="6"/>
  <c r="AE518" i="6"/>
  <c r="AI518" i="6"/>
  <c r="AF518" i="6"/>
  <c r="AG518" i="6"/>
  <c r="AH518" i="6"/>
  <c r="BG514" i="6"/>
  <c r="AE514" i="6"/>
  <c r="AI514" i="6"/>
  <c r="AF514" i="6"/>
  <c r="AG514" i="6"/>
  <c r="AH514" i="6"/>
  <c r="AE510" i="6"/>
  <c r="AI510" i="6"/>
  <c r="AF510" i="6"/>
  <c r="AG510" i="6"/>
  <c r="AH510" i="6"/>
  <c r="AE506" i="6"/>
  <c r="AI506" i="6"/>
  <c r="AF506" i="6"/>
  <c r="AG506" i="6"/>
  <c r="AH506" i="6"/>
  <c r="BI502" i="6"/>
  <c r="AE502" i="6"/>
  <c r="AI502" i="6"/>
  <c r="AF502" i="6"/>
  <c r="AG502" i="6"/>
  <c r="AH502" i="6"/>
  <c r="AE498" i="6"/>
  <c r="AI498" i="6"/>
  <c r="AF498" i="6"/>
  <c r="AG498" i="6"/>
  <c r="AH498" i="6"/>
  <c r="AE494" i="6"/>
  <c r="AI494" i="6"/>
  <c r="AF494" i="6"/>
  <c r="AG494" i="6"/>
  <c r="AH494" i="6"/>
  <c r="AE490" i="6"/>
  <c r="AI490" i="6"/>
  <c r="AF490" i="6"/>
  <c r="AG490" i="6"/>
  <c r="AH490" i="6"/>
  <c r="AE486" i="6"/>
  <c r="AI486" i="6"/>
  <c r="AF486" i="6"/>
  <c r="AG486" i="6"/>
  <c r="AH486" i="6"/>
  <c r="AE482" i="6"/>
  <c r="AI482" i="6"/>
  <c r="AF482" i="6"/>
  <c r="AG482" i="6"/>
  <c r="AH482" i="6"/>
  <c r="AE478" i="6"/>
  <c r="AI478" i="6"/>
  <c r="AF478" i="6"/>
  <c r="AG478" i="6"/>
  <c r="AH478" i="6"/>
  <c r="AE474" i="6"/>
  <c r="AI474" i="6"/>
  <c r="AF474" i="6"/>
  <c r="AG474" i="6"/>
  <c r="AH474" i="6"/>
  <c r="AE470" i="6"/>
  <c r="AI470" i="6"/>
  <c r="AF470" i="6"/>
  <c r="AG470" i="6"/>
  <c r="AH470" i="6"/>
  <c r="AE466" i="6"/>
  <c r="AI466" i="6"/>
  <c r="AF466" i="6"/>
  <c r="AG466" i="6"/>
  <c r="AH466" i="6"/>
  <c r="AE462" i="6"/>
  <c r="AI462" i="6"/>
  <c r="AF462" i="6"/>
  <c r="AG462" i="6"/>
  <c r="AH462" i="6"/>
  <c r="AE458" i="6"/>
  <c r="AI458" i="6"/>
  <c r="AF458" i="6"/>
  <c r="AG458" i="6"/>
  <c r="AH458" i="6"/>
  <c r="AE454" i="6"/>
  <c r="AI454" i="6"/>
  <c r="AF454" i="6"/>
  <c r="AG454" i="6"/>
  <c r="AH454" i="6"/>
  <c r="AE450" i="6"/>
  <c r="AI450" i="6"/>
  <c r="AF450" i="6"/>
  <c r="AG450" i="6"/>
  <c r="AH450" i="6"/>
  <c r="AE446" i="6"/>
  <c r="AI446" i="6"/>
  <c r="AF446" i="6"/>
  <c r="AG446" i="6"/>
  <c r="AH446" i="6"/>
  <c r="AE442" i="6"/>
  <c r="AI442" i="6"/>
  <c r="AF442" i="6"/>
  <c r="AG442" i="6"/>
  <c r="AH442" i="6"/>
  <c r="AH438" i="6"/>
  <c r="AE438" i="6"/>
  <c r="AI438" i="6"/>
  <c r="AG438" i="6"/>
  <c r="AF438" i="6"/>
  <c r="AH434" i="6"/>
  <c r="AE434" i="6"/>
  <c r="AI434" i="6"/>
  <c r="AG434" i="6"/>
  <c r="AF434" i="6"/>
  <c r="AH430" i="6"/>
  <c r="AE430" i="6"/>
  <c r="AI430" i="6"/>
  <c r="AG430" i="6"/>
  <c r="AF430" i="6"/>
  <c r="AH426" i="6"/>
  <c r="AE426" i="6"/>
  <c r="AI426" i="6"/>
  <c r="AG426" i="6"/>
  <c r="AF426" i="6"/>
  <c r="AH422" i="6"/>
  <c r="AE422" i="6"/>
  <c r="AI422" i="6"/>
  <c r="AG422" i="6"/>
  <c r="AF422" i="6"/>
  <c r="AH418" i="6"/>
  <c r="AE418" i="6"/>
  <c r="AI418" i="6"/>
  <c r="AG418" i="6"/>
  <c r="AF418" i="6"/>
  <c r="AH414" i="6"/>
  <c r="AE414" i="6"/>
  <c r="AI414" i="6"/>
  <c r="AG414" i="6"/>
  <c r="AF414" i="6"/>
  <c r="AH410" i="6"/>
  <c r="AE410" i="6"/>
  <c r="AI410" i="6"/>
  <c r="AG410" i="6"/>
  <c r="AF410" i="6"/>
  <c r="AH406" i="6"/>
  <c r="AE406" i="6"/>
  <c r="AI406" i="6"/>
  <c r="AG406" i="6"/>
  <c r="AF406" i="6"/>
  <c r="AH402" i="6"/>
  <c r="AE402" i="6"/>
  <c r="AI402" i="6"/>
  <c r="AG402" i="6"/>
  <c r="AF402" i="6"/>
  <c r="AH398" i="6"/>
  <c r="AE398" i="6"/>
  <c r="AI398" i="6"/>
  <c r="AG398" i="6"/>
  <c r="AF398" i="6"/>
  <c r="AH394" i="6"/>
  <c r="AE394" i="6"/>
  <c r="AI394" i="6"/>
  <c r="AG394" i="6"/>
  <c r="AF394" i="6"/>
  <c r="AH390" i="6"/>
  <c r="AE390" i="6"/>
  <c r="AI390" i="6"/>
  <c r="AG390" i="6"/>
  <c r="AF390" i="6"/>
  <c r="AH386" i="6"/>
  <c r="AE386" i="6"/>
  <c r="AI386" i="6"/>
  <c r="AG386" i="6"/>
  <c r="AF386" i="6"/>
  <c r="AH382" i="6"/>
  <c r="AE382" i="6"/>
  <c r="AI382" i="6"/>
  <c r="AG382" i="6"/>
  <c r="AF382" i="6"/>
  <c r="AH378" i="6"/>
  <c r="AE378" i="6"/>
  <c r="AI378" i="6"/>
  <c r="AG378" i="6"/>
  <c r="AF378" i="6"/>
  <c r="AH374" i="6"/>
  <c r="AE374" i="6"/>
  <c r="AI374" i="6"/>
  <c r="AG374" i="6"/>
  <c r="AF374" i="6"/>
  <c r="AH370" i="6"/>
  <c r="AE370" i="6"/>
  <c r="AI370" i="6"/>
  <c r="AG370" i="6"/>
  <c r="AF370" i="6"/>
  <c r="AH366" i="6"/>
  <c r="AE366" i="6"/>
  <c r="AI366" i="6"/>
  <c r="AG366" i="6"/>
  <c r="AF366" i="6"/>
  <c r="AH362" i="6"/>
  <c r="AE362" i="6"/>
  <c r="AI362" i="6"/>
  <c r="AG362" i="6"/>
  <c r="AF362" i="6"/>
  <c r="AH358" i="6"/>
  <c r="AE358" i="6"/>
  <c r="AI358" i="6"/>
  <c r="AG358" i="6"/>
  <c r="AF358" i="6"/>
  <c r="AH354" i="6"/>
  <c r="AE354" i="6"/>
  <c r="AI354" i="6"/>
  <c r="AG354" i="6"/>
  <c r="AF354" i="6"/>
  <c r="AH350" i="6"/>
  <c r="AE350" i="6"/>
  <c r="AI350" i="6"/>
  <c r="AG350" i="6"/>
  <c r="AF350" i="6"/>
  <c r="AH346" i="6"/>
  <c r="AE346" i="6"/>
  <c r="AI346" i="6"/>
  <c r="AG346" i="6"/>
  <c r="AF346" i="6"/>
  <c r="AH342" i="6"/>
  <c r="AE342" i="6"/>
  <c r="AI342" i="6"/>
  <c r="AG342" i="6"/>
  <c r="AF342" i="6"/>
  <c r="AH338" i="6"/>
  <c r="AE338" i="6"/>
  <c r="AI338" i="6"/>
  <c r="AG338" i="6"/>
  <c r="AF338" i="6"/>
  <c r="AH334" i="6"/>
  <c r="AE334" i="6"/>
  <c r="AI334" i="6"/>
  <c r="AG334" i="6"/>
  <c r="AF334" i="6"/>
  <c r="AH330" i="6"/>
  <c r="AE330" i="6"/>
  <c r="AI330" i="6"/>
  <c r="AG330" i="6"/>
  <c r="AF330" i="6"/>
  <c r="AH326" i="6"/>
  <c r="AE326" i="6"/>
  <c r="AI326" i="6"/>
  <c r="AG326" i="6"/>
  <c r="AF326" i="6"/>
  <c r="AH322" i="6"/>
  <c r="AE322" i="6"/>
  <c r="AI322" i="6"/>
  <c r="AG322" i="6"/>
  <c r="AF322" i="6"/>
  <c r="AH318" i="6"/>
  <c r="AE318" i="6"/>
  <c r="AI318" i="6"/>
  <c r="AG318" i="6"/>
  <c r="AF318" i="6"/>
  <c r="AH314" i="6"/>
  <c r="AE314" i="6"/>
  <c r="AI314" i="6"/>
  <c r="AG314" i="6"/>
  <c r="AF314" i="6"/>
  <c r="AH310" i="6"/>
  <c r="AE310" i="6"/>
  <c r="AI310" i="6"/>
  <c r="AG310" i="6"/>
  <c r="AF310" i="6"/>
  <c r="AH306" i="6"/>
  <c r="AE306" i="6"/>
  <c r="AI306" i="6"/>
  <c r="AG306" i="6"/>
  <c r="AF306" i="6"/>
  <c r="AF302" i="6"/>
  <c r="AG302" i="6"/>
  <c r="AE302" i="6"/>
  <c r="AI302" i="6"/>
  <c r="AH302" i="6"/>
  <c r="AF298" i="6"/>
  <c r="AG298" i="6"/>
  <c r="AE298" i="6"/>
  <c r="AI298" i="6"/>
  <c r="AH298" i="6"/>
  <c r="AF294" i="6"/>
  <c r="AG294" i="6"/>
  <c r="AE294" i="6"/>
  <c r="AI294" i="6"/>
  <c r="AH294" i="6"/>
  <c r="AF290" i="6"/>
  <c r="AG290" i="6"/>
  <c r="AE290" i="6"/>
  <c r="AI290" i="6"/>
  <c r="AH290" i="6"/>
  <c r="AF286" i="6"/>
  <c r="AG286" i="6"/>
  <c r="AE286" i="6"/>
  <c r="AI286" i="6"/>
  <c r="AH286" i="6"/>
  <c r="AF282" i="6"/>
  <c r="AG282" i="6"/>
  <c r="AE282" i="6"/>
  <c r="AI282" i="6"/>
  <c r="AH282" i="6"/>
  <c r="AF278" i="6"/>
  <c r="AG278" i="6"/>
  <c r="AH278" i="6"/>
  <c r="AE278" i="6"/>
  <c r="AI278" i="6"/>
  <c r="AF274" i="6"/>
  <c r="AG274" i="6"/>
  <c r="AH274" i="6"/>
  <c r="AE274" i="6"/>
  <c r="AI274" i="6"/>
  <c r="AF270" i="6"/>
  <c r="AG270" i="6"/>
  <c r="AH270" i="6"/>
  <c r="AE270" i="6"/>
  <c r="AI270" i="6"/>
  <c r="AF266" i="6"/>
  <c r="AG266" i="6"/>
  <c r="AH266" i="6"/>
  <c r="AE266" i="6"/>
  <c r="AI266" i="6"/>
  <c r="AF262" i="6"/>
  <c r="AG262" i="6"/>
  <c r="AH262" i="6"/>
  <c r="AE262" i="6"/>
  <c r="AI262" i="6"/>
  <c r="AF258" i="6"/>
  <c r="AG258" i="6"/>
  <c r="AH258" i="6"/>
  <c r="AE258" i="6"/>
  <c r="AI258" i="6"/>
  <c r="AF254" i="6"/>
  <c r="AG254" i="6"/>
  <c r="AH254" i="6"/>
  <c r="AE254" i="6"/>
  <c r="AI254" i="6"/>
  <c r="AF250" i="6"/>
  <c r="AG250" i="6"/>
  <c r="AH250" i="6"/>
  <c r="AE250" i="6"/>
  <c r="AI250" i="6"/>
  <c r="AF246" i="6"/>
  <c r="AG246" i="6"/>
  <c r="AH246" i="6"/>
  <c r="AE246" i="6"/>
  <c r="AI246" i="6"/>
  <c r="AF242" i="6"/>
  <c r="AG242" i="6"/>
  <c r="AH242" i="6"/>
  <c r="AE242" i="6"/>
  <c r="AI242" i="6"/>
  <c r="AF238" i="6"/>
  <c r="AG238" i="6"/>
  <c r="AH238" i="6"/>
  <c r="AE238" i="6"/>
  <c r="AI238" i="6"/>
  <c r="AF235" i="6"/>
  <c r="AG235" i="6"/>
  <c r="AH235" i="6"/>
  <c r="AI235" i="6"/>
  <c r="AE235" i="6"/>
  <c r="AF231" i="6"/>
  <c r="AG231" i="6"/>
  <c r="AH231" i="6"/>
  <c r="AI231" i="6"/>
  <c r="AE231" i="6"/>
  <c r="AF227" i="6"/>
  <c r="AG227" i="6"/>
  <c r="AH227" i="6"/>
  <c r="AI227" i="6"/>
  <c r="AE227" i="6"/>
  <c r="AF223" i="6"/>
  <c r="AG223" i="6"/>
  <c r="AH223" i="6"/>
  <c r="AI223" i="6"/>
  <c r="AE223" i="6"/>
  <c r="AF219" i="6"/>
  <c r="AG219" i="6"/>
  <c r="AH219" i="6"/>
  <c r="AI219" i="6"/>
  <c r="AE219" i="6"/>
  <c r="AE215" i="6"/>
  <c r="AI215" i="6"/>
  <c r="AF215" i="6"/>
  <c r="AH215" i="6"/>
  <c r="AG215" i="6"/>
  <c r="AE211" i="6"/>
  <c r="AI211" i="6"/>
  <c r="AF211" i="6"/>
  <c r="AG211" i="6"/>
  <c r="AH211" i="6"/>
  <c r="AE207" i="6"/>
  <c r="AI207" i="6"/>
  <c r="AF207" i="6"/>
  <c r="AG207" i="6"/>
  <c r="AH207" i="6"/>
  <c r="AE203" i="6"/>
  <c r="AI203" i="6"/>
  <c r="AF203" i="6"/>
  <c r="AG203" i="6"/>
  <c r="AH203" i="6"/>
  <c r="AE199" i="6"/>
  <c r="AI199" i="6"/>
  <c r="AF199" i="6"/>
  <c r="AG199" i="6"/>
  <c r="AH199" i="6"/>
  <c r="AE195" i="6"/>
  <c r="AI195" i="6"/>
  <c r="AF195" i="6"/>
  <c r="AG195" i="6"/>
  <c r="AH195" i="6"/>
  <c r="AE191" i="6"/>
  <c r="AI191" i="6"/>
  <c r="AF191" i="6"/>
  <c r="AG191" i="6"/>
  <c r="AH191" i="6"/>
  <c r="AE187" i="6"/>
  <c r="AI187" i="6"/>
  <c r="AF187" i="6"/>
  <c r="AG187" i="6"/>
  <c r="AH187" i="6"/>
  <c r="AE183" i="6"/>
  <c r="AI183" i="6"/>
  <c r="AF183" i="6"/>
  <c r="AG183" i="6"/>
  <c r="AH183" i="6"/>
  <c r="AE179" i="6"/>
  <c r="AI179" i="6"/>
  <c r="AF179" i="6"/>
  <c r="AG179" i="6"/>
  <c r="AH179" i="6"/>
  <c r="AE175" i="6"/>
  <c r="AI175" i="6"/>
  <c r="AF175" i="6"/>
  <c r="AG175" i="6"/>
  <c r="AH175" i="6"/>
  <c r="AE171" i="6"/>
  <c r="AI171" i="6"/>
  <c r="AF171" i="6"/>
  <c r="AG171" i="6"/>
  <c r="AH171" i="6"/>
  <c r="AE167" i="6"/>
  <c r="AI167" i="6"/>
  <c r="AF167" i="6"/>
  <c r="AG167" i="6"/>
  <c r="AH167" i="6"/>
  <c r="AE163" i="6"/>
  <c r="AI163" i="6"/>
  <c r="AF163" i="6"/>
  <c r="AG163" i="6"/>
  <c r="AH163" i="6"/>
  <c r="AE159" i="6"/>
  <c r="AI159" i="6"/>
  <c r="AF159" i="6"/>
  <c r="AG159" i="6"/>
  <c r="AH159" i="6"/>
  <c r="AE155" i="6"/>
  <c r="AI155" i="6"/>
  <c r="AF155" i="6"/>
  <c r="AG155" i="6"/>
  <c r="AH155" i="6"/>
  <c r="AF151" i="6"/>
  <c r="AG151" i="6"/>
  <c r="AH151" i="6"/>
  <c r="AI151" i="6"/>
  <c r="AE151" i="6"/>
  <c r="AF147" i="6"/>
  <c r="AG147" i="6"/>
  <c r="AH147" i="6"/>
  <c r="AI147" i="6"/>
  <c r="AE147" i="6"/>
  <c r="AF143" i="6"/>
  <c r="AG143" i="6"/>
  <c r="AH143" i="6"/>
  <c r="AI143" i="6"/>
  <c r="AE143" i="6"/>
  <c r="AF139" i="6"/>
  <c r="AG139" i="6"/>
  <c r="AI139" i="6"/>
  <c r="AH139" i="6"/>
  <c r="AE139" i="6"/>
  <c r="AF135" i="6"/>
  <c r="AG135" i="6"/>
  <c r="AI135" i="6"/>
  <c r="AH135" i="6"/>
  <c r="AE135" i="6"/>
  <c r="AF131" i="6"/>
  <c r="AG131" i="6"/>
  <c r="AI131" i="6"/>
  <c r="AH131" i="6"/>
  <c r="AE131" i="6"/>
  <c r="AF127" i="6"/>
  <c r="AG127" i="6"/>
  <c r="AI127" i="6"/>
  <c r="AH127" i="6"/>
  <c r="AE127" i="6"/>
  <c r="AF123" i="6"/>
  <c r="AG123" i="6"/>
  <c r="AH123" i="6"/>
  <c r="AI123" i="6"/>
  <c r="AE123" i="6"/>
  <c r="AF119" i="6"/>
  <c r="AG119" i="6"/>
  <c r="AH119" i="6"/>
  <c r="AI119" i="6"/>
  <c r="AE119" i="6"/>
  <c r="AF115" i="6"/>
  <c r="AG115" i="6"/>
  <c r="AH115" i="6"/>
  <c r="AI115" i="6"/>
  <c r="AE115" i="6"/>
  <c r="AF111" i="6"/>
  <c r="AG111" i="6"/>
  <c r="AH111" i="6"/>
  <c r="AI111" i="6"/>
  <c r="AE111" i="6"/>
  <c r="AF107" i="6"/>
  <c r="AG107" i="6"/>
  <c r="AH107" i="6"/>
  <c r="AI107" i="6"/>
  <c r="AE107" i="6"/>
  <c r="AF103" i="6"/>
  <c r="AG103" i="6"/>
  <c r="AH103" i="6"/>
  <c r="AI103" i="6"/>
  <c r="AE103" i="6"/>
  <c r="AF99" i="6"/>
  <c r="AG99" i="6"/>
  <c r="AH99" i="6"/>
  <c r="AI99" i="6"/>
  <c r="AE99" i="6"/>
  <c r="AF95" i="6"/>
  <c r="AG95" i="6"/>
  <c r="AH95" i="6"/>
  <c r="AI95" i="6"/>
  <c r="AE95" i="6"/>
  <c r="AF91" i="6"/>
  <c r="AG91" i="6"/>
  <c r="AE91" i="6"/>
  <c r="AH91" i="6"/>
  <c r="AI91" i="6"/>
  <c r="AF87" i="6"/>
  <c r="AG87" i="6"/>
  <c r="AE87" i="6"/>
  <c r="AH87" i="6"/>
  <c r="AI87" i="6"/>
  <c r="AF83" i="6"/>
  <c r="AG83" i="6"/>
  <c r="AH83" i="6"/>
  <c r="AE83" i="6"/>
  <c r="AI83" i="6"/>
  <c r="AE79" i="6"/>
  <c r="AI79" i="6"/>
  <c r="AF79" i="6"/>
  <c r="AG79" i="6"/>
  <c r="AH79" i="6"/>
  <c r="AE75" i="6"/>
  <c r="AI75" i="6"/>
  <c r="AF75" i="6"/>
  <c r="AG75" i="6"/>
  <c r="AH75" i="6"/>
  <c r="AE71" i="6"/>
  <c r="AI71" i="6"/>
  <c r="AF71" i="6"/>
  <c r="AG71" i="6"/>
  <c r="AH71" i="6"/>
  <c r="AE67" i="6"/>
  <c r="AI67" i="6"/>
  <c r="AF67" i="6"/>
  <c r="AG67" i="6"/>
  <c r="AH67" i="6"/>
  <c r="AE63" i="6"/>
  <c r="AI63" i="6"/>
  <c r="AF63" i="6"/>
  <c r="AG63" i="6"/>
  <c r="AH63" i="6"/>
  <c r="AH59" i="6"/>
  <c r="AI59" i="6"/>
  <c r="AE59" i="6"/>
  <c r="AF59" i="6"/>
  <c r="AG59" i="6"/>
  <c r="AH55" i="6"/>
  <c r="AI55" i="6"/>
  <c r="AE55" i="6"/>
  <c r="AF55" i="6"/>
  <c r="AG55" i="6"/>
  <c r="AH51" i="6"/>
  <c r="AI51" i="6"/>
  <c r="AE51" i="6"/>
  <c r="AF51" i="6"/>
  <c r="AG51" i="6"/>
  <c r="AG47" i="6"/>
  <c r="AH47" i="6"/>
  <c r="AE47" i="6"/>
  <c r="AF47" i="6"/>
  <c r="AI47" i="6"/>
  <c r="AG43" i="6"/>
  <c r="AH43" i="6"/>
  <c r="AE43" i="6"/>
  <c r="AF43" i="6"/>
  <c r="AI43" i="6"/>
  <c r="AG39" i="6"/>
  <c r="AH39" i="6"/>
  <c r="AE39" i="6"/>
  <c r="AF39" i="6"/>
  <c r="AI39" i="6"/>
  <c r="AG35" i="6"/>
  <c r="AH35" i="6"/>
  <c r="AE35" i="6"/>
  <c r="AF35" i="6"/>
  <c r="AI35" i="6"/>
  <c r="AG31" i="6"/>
  <c r="AH31" i="6"/>
  <c r="AE31" i="6"/>
  <c r="AF31" i="6"/>
  <c r="AI31" i="6"/>
  <c r="AH27" i="6"/>
  <c r="AE27" i="6"/>
  <c r="AI27" i="6"/>
  <c r="AF27" i="6"/>
  <c r="AG27" i="6"/>
  <c r="AE23" i="6"/>
  <c r="AI23" i="6"/>
  <c r="AF23" i="6"/>
  <c r="AG23" i="6"/>
  <c r="AH23" i="6"/>
  <c r="AE19" i="6"/>
  <c r="AI19" i="6"/>
  <c r="AF19" i="6"/>
  <c r="AG19" i="6"/>
  <c r="AH19" i="6"/>
  <c r="AE15" i="6"/>
  <c r="AI15" i="6"/>
  <c r="AF15" i="6"/>
  <c r="AG15" i="6"/>
  <c r="AH15" i="6"/>
  <c r="AE11" i="6"/>
  <c r="AI11" i="6"/>
  <c r="AF11" i="6"/>
  <c r="AG11" i="6"/>
  <c r="AH11" i="6"/>
  <c r="AE7" i="6"/>
  <c r="AI7" i="6"/>
  <c r="AF7" i="6"/>
  <c r="AG7" i="6"/>
  <c r="AH7" i="6"/>
  <c r="AE1446" i="6"/>
  <c r="AI1446" i="6"/>
  <c r="AF1446" i="6"/>
  <c r="AH1446" i="6"/>
  <c r="AG1446" i="6"/>
  <c r="AE1434" i="6"/>
  <c r="AI1434" i="6"/>
  <c r="AF1434" i="6"/>
  <c r="AH1434" i="6"/>
  <c r="AG1434" i="6"/>
  <c r="AE1426" i="6"/>
  <c r="AI1426" i="6"/>
  <c r="AF1426" i="6"/>
  <c r="AG1426" i="6"/>
  <c r="AH1426" i="6"/>
  <c r="AE1414" i="6"/>
  <c r="AI1414" i="6"/>
  <c r="AF1414" i="6"/>
  <c r="AH1414" i="6"/>
  <c r="AG1414" i="6"/>
  <c r="AE1402" i="6"/>
  <c r="AI1402" i="6"/>
  <c r="AF1402" i="6"/>
  <c r="AG1402" i="6"/>
  <c r="AH1402" i="6"/>
  <c r="AE1386" i="6"/>
  <c r="AI1386" i="6"/>
  <c r="AF1386" i="6"/>
  <c r="AG1386" i="6"/>
  <c r="AH1386" i="6"/>
  <c r="AE1374" i="6"/>
  <c r="AI1374" i="6"/>
  <c r="AF1374" i="6"/>
  <c r="AG1374" i="6"/>
  <c r="AH1374" i="6"/>
  <c r="AE1362" i="6"/>
  <c r="AI1362" i="6"/>
  <c r="AF1362" i="6"/>
  <c r="AH1362" i="6"/>
  <c r="AG1362" i="6"/>
  <c r="AE1350" i="6"/>
  <c r="AI1350" i="6"/>
  <c r="AH1350" i="6"/>
  <c r="AF1350" i="6"/>
  <c r="AG1350" i="6"/>
  <c r="AE1338" i="6"/>
  <c r="AI1338" i="6"/>
  <c r="AF1338" i="6"/>
  <c r="AH1338" i="6"/>
  <c r="AG1338" i="6"/>
  <c r="AE1266" i="6"/>
  <c r="AI1266" i="6"/>
  <c r="AF1266" i="6"/>
  <c r="AG1266" i="6"/>
  <c r="AH1266" i="6"/>
  <c r="AE1258" i="6"/>
  <c r="AI1258" i="6"/>
  <c r="AF1258" i="6"/>
  <c r="AH1258" i="6"/>
  <c r="AG1258" i="6"/>
  <c r="AE1246" i="6"/>
  <c r="AI1246" i="6"/>
  <c r="AH1246" i="6"/>
  <c r="AF1246" i="6"/>
  <c r="AG1246" i="6"/>
  <c r="AE1234" i="6"/>
  <c r="AI1234" i="6"/>
  <c r="AH1234" i="6"/>
  <c r="AF1234" i="6"/>
  <c r="AG1234" i="6"/>
  <c r="X1222" i="6"/>
  <c r="AE1222" i="6"/>
  <c r="AI1222" i="6"/>
  <c r="AF1222" i="6"/>
  <c r="AH1222" i="6"/>
  <c r="AG1222" i="6"/>
  <c r="AE1110" i="6"/>
  <c r="AI1110" i="6"/>
  <c r="AF1110" i="6"/>
  <c r="AG1110" i="6"/>
  <c r="AH1110" i="6"/>
  <c r="AE1102" i="6"/>
  <c r="AI1102" i="6"/>
  <c r="AF1102" i="6"/>
  <c r="AG1102" i="6"/>
  <c r="AH1102" i="6"/>
  <c r="AE1090" i="6"/>
  <c r="AI1090" i="6"/>
  <c r="AF1090" i="6"/>
  <c r="AG1090" i="6"/>
  <c r="AH1090" i="6"/>
  <c r="P1078" i="6"/>
  <c r="AE1078" i="6"/>
  <c r="AI1078" i="6"/>
  <c r="AF1078" i="6"/>
  <c r="AG1078" i="6"/>
  <c r="AH1078" i="6"/>
  <c r="AE1070" i="6"/>
  <c r="AI1070" i="6"/>
  <c r="AF1070" i="6"/>
  <c r="AG1070" i="6"/>
  <c r="AH1070" i="6"/>
  <c r="AE1058" i="6"/>
  <c r="AI1058" i="6"/>
  <c r="AF1058" i="6"/>
  <c r="AG1058" i="6"/>
  <c r="AH1058" i="6"/>
  <c r="AE1046" i="6"/>
  <c r="AI1046" i="6"/>
  <c r="AF1046" i="6"/>
  <c r="AG1046" i="6"/>
  <c r="AH1046" i="6"/>
  <c r="AE1038" i="6"/>
  <c r="AI1038" i="6"/>
  <c r="AF1038" i="6"/>
  <c r="AG1038" i="6"/>
  <c r="AH1038" i="6"/>
  <c r="AA1026" i="6"/>
  <c r="AE1026" i="6"/>
  <c r="AI1026" i="6"/>
  <c r="AF1026" i="6"/>
  <c r="AG1026" i="6"/>
  <c r="AH1026" i="6"/>
  <c r="AG947" i="6"/>
  <c r="AH947" i="6"/>
  <c r="AI947" i="6"/>
  <c r="AE947" i="6"/>
  <c r="AF947" i="6"/>
  <c r="AG935" i="6"/>
  <c r="AH935" i="6"/>
  <c r="AI935" i="6"/>
  <c r="AE935" i="6"/>
  <c r="AF935" i="6"/>
  <c r="AG927" i="6"/>
  <c r="AH927" i="6"/>
  <c r="AI927" i="6"/>
  <c r="AE927" i="6"/>
  <c r="AF927" i="6"/>
  <c r="AG911" i="6"/>
  <c r="AH911" i="6"/>
  <c r="AI911" i="6"/>
  <c r="AE911" i="6"/>
  <c r="AF911" i="6"/>
  <c r="AG903" i="6"/>
  <c r="AH903" i="6"/>
  <c r="AI903" i="6"/>
  <c r="AE903" i="6"/>
  <c r="AF903" i="6"/>
  <c r="AG891" i="6"/>
  <c r="AH891" i="6"/>
  <c r="AI891" i="6"/>
  <c r="AE891" i="6"/>
  <c r="AF891" i="6"/>
  <c r="AG879" i="6"/>
  <c r="AH879" i="6"/>
  <c r="AI879" i="6"/>
  <c r="AE879" i="6"/>
  <c r="AF879" i="6"/>
  <c r="AG871" i="6"/>
  <c r="AH871" i="6"/>
  <c r="AI871" i="6"/>
  <c r="AE871" i="6"/>
  <c r="AF871" i="6"/>
  <c r="AG859" i="6"/>
  <c r="AH859" i="6"/>
  <c r="AI859" i="6"/>
  <c r="AE859" i="6"/>
  <c r="AF859" i="6"/>
  <c r="AG847" i="6"/>
  <c r="AH847" i="6"/>
  <c r="AI847" i="6"/>
  <c r="AE847" i="6"/>
  <c r="AF847" i="6"/>
  <c r="AG839" i="6"/>
  <c r="AH839" i="6"/>
  <c r="AI839" i="6"/>
  <c r="AE839" i="6"/>
  <c r="AF839" i="6"/>
  <c r="AG819" i="6"/>
  <c r="AH819" i="6"/>
  <c r="AI819" i="6"/>
  <c r="AE819" i="6"/>
  <c r="AF819" i="6"/>
  <c r="AF687" i="6"/>
  <c r="AG687" i="6"/>
  <c r="AE687" i="6"/>
  <c r="AH687" i="6"/>
  <c r="AI687" i="6"/>
  <c r="F415" i="6"/>
  <c r="AH415" i="6"/>
  <c r="AE415" i="6"/>
  <c r="AI415" i="6"/>
  <c r="AG415" i="6"/>
  <c r="AF415" i="6"/>
  <c r="AH403" i="6"/>
  <c r="AE403" i="6"/>
  <c r="AI403" i="6"/>
  <c r="AG403" i="6"/>
  <c r="AF403" i="6"/>
  <c r="AH391" i="6"/>
  <c r="AE391" i="6"/>
  <c r="AI391" i="6"/>
  <c r="AG391" i="6"/>
  <c r="AF391" i="6"/>
  <c r="AH379" i="6"/>
  <c r="AE379" i="6"/>
  <c r="AI379" i="6"/>
  <c r="AG379" i="6"/>
  <c r="AF379" i="6"/>
  <c r="AH371" i="6"/>
  <c r="AE371" i="6"/>
  <c r="AI371" i="6"/>
  <c r="AG371" i="6"/>
  <c r="AF371" i="6"/>
  <c r="AH355" i="6"/>
  <c r="AE355" i="6"/>
  <c r="AI355" i="6"/>
  <c r="AG355" i="6"/>
  <c r="AF355" i="6"/>
  <c r="AH343" i="6"/>
  <c r="AE343" i="6"/>
  <c r="AI343" i="6"/>
  <c r="AG343" i="6"/>
  <c r="AF343" i="6"/>
  <c r="AH331" i="6"/>
  <c r="AE331" i="6"/>
  <c r="AI331" i="6"/>
  <c r="AG331" i="6"/>
  <c r="AF331" i="6"/>
  <c r="AH311" i="6"/>
  <c r="AE311" i="6"/>
  <c r="AI311" i="6"/>
  <c r="AG311" i="6"/>
  <c r="AF311" i="6"/>
  <c r="AF251" i="6"/>
  <c r="AG251" i="6"/>
  <c r="AH251" i="6"/>
  <c r="AI251" i="6"/>
  <c r="AE251" i="6"/>
  <c r="AF243" i="6"/>
  <c r="AG243" i="6"/>
  <c r="AH243" i="6"/>
  <c r="AI243" i="6"/>
  <c r="AE243" i="6"/>
  <c r="AF232" i="6"/>
  <c r="AG232" i="6"/>
  <c r="AH232" i="6"/>
  <c r="AE232" i="6"/>
  <c r="AI232" i="6"/>
  <c r="AF224" i="6"/>
  <c r="AG224" i="6"/>
  <c r="AH224" i="6"/>
  <c r="AI224" i="6"/>
  <c r="AE224" i="6"/>
  <c r="AE212" i="6"/>
  <c r="AI212" i="6"/>
  <c r="AF212" i="6"/>
  <c r="AG212" i="6"/>
  <c r="AH212" i="6"/>
  <c r="AE204" i="6"/>
  <c r="AI204" i="6"/>
  <c r="AF204" i="6"/>
  <c r="AG204" i="6"/>
  <c r="AH204" i="6"/>
  <c r="AE192" i="6"/>
  <c r="AI192" i="6"/>
  <c r="AF192" i="6"/>
  <c r="AG192" i="6"/>
  <c r="AH192" i="6"/>
  <c r="AE176" i="6"/>
  <c r="AI176" i="6"/>
  <c r="AF176" i="6"/>
  <c r="AG176" i="6"/>
  <c r="AH176" i="6"/>
  <c r="AF84" i="6"/>
  <c r="AG84" i="6"/>
  <c r="AH84" i="6"/>
  <c r="AE84" i="6"/>
  <c r="AI84" i="6"/>
  <c r="AE1488" i="6"/>
  <c r="AI1488" i="6"/>
  <c r="AF1488" i="6"/>
  <c r="AH1488" i="6"/>
  <c r="AG1488" i="6"/>
  <c r="AE1448" i="6"/>
  <c r="AI1448" i="6"/>
  <c r="AF1448" i="6"/>
  <c r="AH1448" i="6"/>
  <c r="AG1448" i="6"/>
  <c r="AE1440" i="6"/>
  <c r="AI1440" i="6"/>
  <c r="AH1440" i="6"/>
  <c r="AF1440" i="6"/>
  <c r="AG1440" i="6"/>
  <c r="AE1432" i="6"/>
  <c r="AI1432" i="6"/>
  <c r="AF1432" i="6"/>
  <c r="AH1432" i="6"/>
  <c r="AG1432" i="6"/>
  <c r="AE1424" i="6"/>
  <c r="AI1424" i="6"/>
  <c r="AH1424" i="6"/>
  <c r="AF1424" i="6"/>
  <c r="AG1424" i="6"/>
  <c r="AE1416" i="6"/>
  <c r="AI1416" i="6"/>
  <c r="AF1416" i="6"/>
  <c r="AG1416" i="6"/>
  <c r="AH1416" i="6"/>
  <c r="AE1408" i="6"/>
  <c r="AI1408" i="6"/>
  <c r="AF1408" i="6"/>
  <c r="AH1408" i="6"/>
  <c r="AG1408" i="6"/>
  <c r="AE1400" i="6"/>
  <c r="AI1400" i="6"/>
  <c r="AF1400" i="6"/>
  <c r="AG1400" i="6"/>
  <c r="AH1400" i="6"/>
  <c r="AE1392" i="6"/>
  <c r="AI1392" i="6"/>
  <c r="AF1392" i="6"/>
  <c r="AH1392" i="6"/>
  <c r="AG1392" i="6"/>
  <c r="AE1384" i="6"/>
  <c r="AI1384" i="6"/>
  <c r="AF1384" i="6"/>
  <c r="AG1384" i="6"/>
  <c r="AH1384" i="6"/>
  <c r="AE1376" i="6"/>
  <c r="AI1376" i="6"/>
  <c r="AF1376" i="6"/>
  <c r="AG1376" i="6"/>
  <c r="AH1376" i="6"/>
  <c r="AE1368" i="6"/>
  <c r="AI1368" i="6"/>
  <c r="AF1368" i="6"/>
  <c r="AH1368" i="6"/>
  <c r="AG1368" i="6"/>
  <c r="P1360" i="6"/>
  <c r="AE1360" i="6"/>
  <c r="AI1360" i="6"/>
  <c r="AF1360" i="6"/>
  <c r="AG1360" i="6"/>
  <c r="AH1360" i="6"/>
  <c r="AE1352" i="6"/>
  <c r="AI1352" i="6"/>
  <c r="AF1352" i="6"/>
  <c r="AG1352" i="6"/>
  <c r="AH1352" i="6"/>
  <c r="AE1344" i="6"/>
  <c r="AI1344" i="6"/>
  <c r="AH1344" i="6"/>
  <c r="AF1344" i="6"/>
  <c r="AG1344" i="6"/>
  <c r="AE1336" i="6"/>
  <c r="AI1336" i="6"/>
  <c r="AF1336" i="6"/>
  <c r="AH1336" i="6"/>
  <c r="AG1336" i="6"/>
  <c r="AE1328" i="6"/>
  <c r="AI1328" i="6"/>
  <c r="AF1328" i="6"/>
  <c r="AH1328" i="6"/>
  <c r="AG1328" i="6"/>
  <c r="AE1320" i="6"/>
  <c r="AI1320" i="6"/>
  <c r="AH1320" i="6"/>
  <c r="AF1320" i="6"/>
  <c r="AG1320" i="6"/>
  <c r="AE1312" i="6"/>
  <c r="AI1312" i="6"/>
  <c r="AF1312" i="6"/>
  <c r="AH1312" i="6"/>
  <c r="AG1312" i="6"/>
  <c r="I1304" i="6"/>
  <c r="AE1304" i="6"/>
  <c r="AI1304" i="6"/>
  <c r="AF1304" i="6"/>
  <c r="AG1304" i="6"/>
  <c r="AH1304" i="6"/>
  <c r="AE1296" i="6"/>
  <c r="AI1296" i="6"/>
  <c r="AF1296" i="6"/>
  <c r="AH1296" i="6"/>
  <c r="AG1296" i="6"/>
  <c r="AE1288" i="6"/>
  <c r="AI1288" i="6"/>
  <c r="AF1288" i="6"/>
  <c r="AH1288" i="6"/>
  <c r="AG1288" i="6"/>
  <c r="AE1280" i="6"/>
  <c r="AI1280" i="6"/>
  <c r="AF1280" i="6"/>
  <c r="AH1280" i="6"/>
  <c r="AG1280" i="6"/>
  <c r="AE1268" i="6"/>
  <c r="AI1268" i="6"/>
  <c r="AF1268" i="6"/>
  <c r="AH1268" i="6"/>
  <c r="AG1268" i="6"/>
  <c r="AE1264" i="6"/>
  <c r="AI1264" i="6"/>
  <c r="AF1264" i="6"/>
  <c r="AG1264" i="6"/>
  <c r="AH1264" i="6"/>
  <c r="AE1260" i="6"/>
  <c r="AI1260" i="6"/>
  <c r="AF1260" i="6"/>
  <c r="AH1260" i="6"/>
  <c r="AG1260" i="6"/>
  <c r="AE1256" i="6"/>
  <c r="AI1256" i="6"/>
  <c r="AF1256" i="6"/>
  <c r="AG1256" i="6"/>
  <c r="AH1256" i="6"/>
  <c r="AE1252" i="6"/>
  <c r="AI1252" i="6"/>
  <c r="AF1252" i="6"/>
  <c r="AH1252" i="6"/>
  <c r="AG1252" i="6"/>
  <c r="AE1248" i="6"/>
  <c r="AI1248" i="6"/>
  <c r="AH1248" i="6"/>
  <c r="AF1248" i="6"/>
  <c r="AG1248" i="6"/>
  <c r="AE1244" i="6"/>
  <c r="AI1244" i="6"/>
  <c r="AH1244" i="6"/>
  <c r="AF1244" i="6"/>
  <c r="AG1244" i="6"/>
  <c r="AE1240" i="6"/>
  <c r="AI1240" i="6"/>
  <c r="AF1240" i="6"/>
  <c r="AH1240" i="6"/>
  <c r="AG1240" i="6"/>
  <c r="AE1236" i="6"/>
  <c r="AI1236" i="6"/>
  <c r="AF1236" i="6"/>
  <c r="AH1236" i="6"/>
  <c r="AG1236" i="6"/>
  <c r="AE1232" i="6"/>
  <c r="AI1232" i="6"/>
  <c r="AH1232" i="6"/>
  <c r="AF1232" i="6"/>
  <c r="AG1232" i="6"/>
  <c r="AE1228" i="6"/>
  <c r="AI1228" i="6"/>
  <c r="AF1228" i="6"/>
  <c r="AH1228" i="6"/>
  <c r="AG1228" i="6"/>
  <c r="AE1224" i="6"/>
  <c r="AI1224" i="6"/>
  <c r="AF1224" i="6"/>
  <c r="AH1224" i="6"/>
  <c r="AG1224" i="6"/>
  <c r="AE1220" i="6"/>
  <c r="AI1220" i="6"/>
  <c r="AF1220" i="6"/>
  <c r="AH1220" i="6"/>
  <c r="AG1220" i="6"/>
  <c r="AE1216" i="6"/>
  <c r="AI1216" i="6"/>
  <c r="AH1216" i="6"/>
  <c r="AF1216" i="6"/>
  <c r="AG1216" i="6"/>
  <c r="AE1212" i="6"/>
  <c r="AI1212" i="6"/>
  <c r="AF1212" i="6"/>
  <c r="AH1212" i="6"/>
  <c r="AG1212" i="6"/>
  <c r="AE1208" i="6"/>
  <c r="AI1208" i="6"/>
  <c r="AF1208" i="6"/>
  <c r="AG1208" i="6"/>
  <c r="AH1208" i="6"/>
  <c r="AE1204" i="6"/>
  <c r="AI1204" i="6"/>
  <c r="AH1204" i="6"/>
  <c r="AF1204" i="6"/>
  <c r="AG1204" i="6"/>
  <c r="AE1200" i="6"/>
  <c r="AI1200" i="6"/>
  <c r="AF1200" i="6"/>
  <c r="AG1200" i="6"/>
  <c r="AH1200" i="6"/>
  <c r="AE1196" i="6"/>
  <c r="AI1196" i="6"/>
  <c r="AF1196" i="6"/>
  <c r="AG1196" i="6"/>
  <c r="AH1196" i="6"/>
  <c r="AE1192" i="6"/>
  <c r="AI1192" i="6"/>
  <c r="AF1192" i="6"/>
  <c r="AG1192" i="6"/>
  <c r="AH1192" i="6"/>
  <c r="AE1188" i="6"/>
  <c r="AI1188" i="6"/>
  <c r="AF1188" i="6"/>
  <c r="AG1188" i="6"/>
  <c r="AH1188" i="6"/>
  <c r="AE1184" i="6"/>
  <c r="AI1184" i="6"/>
  <c r="AF1184" i="6"/>
  <c r="AG1184" i="6"/>
  <c r="AH1184" i="6"/>
  <c r="AE1180" i="6"/>
  <c r="AI1180" i="6"/>
  <c r="AF1180" i="6"/>
  <c r="AG1180" i="6"/>
  <c r="AH1180" i="6"/>
  <c r="AE1176" i="6"/>
  <c r="AI1176" i="6"/>
  <c r="AF1176" i="6"/>
  <c r="AG1176" i="6"/>
  <c r="AH1176" i="6"/>
  <c r="AE1172" i="6"/>
  <c r="AI1172" i="6"/>
  <c r="AF1172" i="6"/>
  <c r="AG1172" i="6"/>
  <c r="AH1172" i="6"/>
  <c r="AE1168" i="6"/>
  <c r="AI1168" i="6"/>
  <c r="AF1168" i="6"/>
  <c r="AG1168" i="6"/>
  <c r="AH1168" i="6"/>
  <c r="AE1164" i="6"/>
  <c r="AI1164" i="6"/>
  <c r="AF1164" i="6"/>
  <c r="AG1164" i="6"/>
  <c r="AH1164" i="6"/>
  <c r="AE1160" i="6"/>
  <c r="AI1160" i="6"/>
  <c r="AF1160" i="6"/>
  <c r="AG1160" i="6"/>
  <c r="AH1160" i="6"/>
  <c r="AE1156" i="6"/>
  <c r="AI1156" i="6"/>
  <c r="AF1156" i="6"/>
  <c r="AG1156" i="6"/>
  <c r="AH1156" i="6"/>
  <c r="AE1152" i="6"/>
  <c r="AI1152" i="6"/>
  <c r="AF1152" i="6"/>
  <c r="AG1152" i="6"/>
  <c r="AH1152" i="6"/>
  <c r="AE1148" i="6"/>
  <c r="AI1148" i="6"/>
  <c r="AF1148" i="6"/>
  <c r="AG1148" i="6"/>
  <c r="AH1148" i="6"/>
  <c r="AE1144" i="6"/>
  <c r="AI1144" i="6"/>
  <c r="AF1144" i="6"/>
  <c r="AG1144" i="6"/>
  <c r="AH1144" i="6"/>
  <c r="AE1140" i="6"/>
  <c r="AI1140" i="6"/>
  <c r="AF1140" i="6"/>
  <c r="AG1140" i="6"/>
  <c r="AH1140" i="6"/>
  <c r="AE1136" i="6"/>
  <c r="AI1136" i="6"/>
  <c r="AF1136" i="6"/>
  <c r="AG1136" i="6"/>
  <c r="AH1136" i="6"/>
  <c r="AE1132" i="6"/>
  <c r="AI1132" i="6"/>
  <c r="AF1132" i="6"/>
  <c r="AG1132" i="6"/>
  <c r="AH1132" i="6"/>
  <c r="AE1128" i="6"/>
  <c r="AI1128" i="6"/>
  <c r="AF1128" i="6"/>
  <c r="AG1128" i="6"/>
  <c r="AH1128" i="6"/>
  <c r="J1124" i="6"/>
  <c r="AE1124" i="6"/>
  <c r="AI1124" i="6"/>
  <c r="AF1124" i="6"/>
  <c r="AG1124" i="6"/>
  <c r="AH1124" i="6"/>
  <c r="AE1120" i="6"/>
  <c r="AI1120" i="6"/>
  <c r="AF1120" i="6"/>
  <c r="AG1120" i="6"/>
  <c r="AH1120" i="6"/>
  <c r="AE1116" i="6"/>
  <c r="AI1116" i="6"/>
  <c r="AF1116" i="6"/>
  <c r="AG1116" i="6"/>
  <c r="AH1116" i="6"/>
  <c r="AE1112" i="6"/>
  <c r="AI1112" i="6"/>
  <c r="AF1112" i="6"/>
  <c r="AG1112" i="6"/>
  <c r="AH1112" i="6"/>
  <c r="AE1108" i="6"/>
  <c r="AI1108" i="6"/>
  <c r="AF1108" i="6"/>
  <c r="AG1108" i="6"/>
  <c r="AH1108" i="6"/>
  <c r="AE1104" i="6"/>
  <c r="AI1104" i="6"/>
  <c r="AF1104" i="6"/>
  <c r="AG1104" i="6"/>
  <c r="AH1104" i="6"/>
  <c r="AE1100" i="6"/>
  <c r="AI1100" i="6"/>
  <c r="AF1100" i="6"/>
  <c r="AG1100" i="6"/>
  <c r="AH1100" i="6"/>
  <c r="AE1096" i="6"/>
  <c r="AI1096" i="6"/>
  <c r="AF1096" i="6"/>
  <c r="AG1096" i="6"/>
  <c r="AH1096" i="6"/>
  <c r="AE1092" i="6"/>
  <c r="AI1092" i="6"/>
  <c r="AF1092" i="6"/>
  <c r="AG1092" i="6"/>
  <c r="AH1092" i="6"/>
  <c r="AE1088" i="6"/>
  <c r="AI1088" i="6"/>
  <c r="AF1088" i="6"/>
  <c r="AG1088" i="6"/>
  <c r="AH1088" i="6"/>
  <c r="AE1084" i="6"/>
  <c r="AI1084" i="6"/>
  <c r="AF1084" i="6"/>
  <c r="AG1084" i="6"/>
  <c r="AH1084" i="6"/>
  <c r="AE1080" i="6"/>
  <c r="AI1080" i="6"/>
  <c r="AF1080" i="6"/>
  <c r="AG1080" i="6"/>
  <c r="AH1080" i="6"/>
  <c r="AE1076" i="6"/>
  <c r="AI1076" i="6"/>
  <c r="AF1076" i="6"/>
  <c r="AG1076" i="6"/>
  <c r="AH1076" i="6"/>
  <c r="AE1072" i="6"/>
  <c r="AI1072" i="6"/>
  <c r="AF1072" i="6"/>
  <c r="AG1072" i="6"/>
  <c r="AH1072" i="6"/>
  <c r="AE1068" i="6"/>
  <c r="AI1068" i="6"/>
  <c r="AF1068" i="6"/>
  <c r="AG1068" i="6"/>
  <c r="AH1068" i="6"/>
  <c r="BG1064" i="6"/>
  <c r="AE1064" i="6"/>
  <c r="AI1064" i="6"/>
  <c r="AF1064" i="6"/>
  <c r="AG1064" i="6"/>
  <c r="AH1064" i="6"/>
  <c r="AE1060" i="6"/>
  <c r="AI1060" i="6"/>
  <c r="AF1060" i="6"/>
  <c r="AG1060" i="6"/>
  <c r="AH1060" i="6"/>
  <c r="AE1056" i="6"/>
  <c r="AI1056" i="6"/>
  <c r="AF1056" i="6"/>
  <c r="AG1056" i="6"/>
  <c r="AH1056" i="6"/>
  <c r="AE1052" i="6"/>
  <c r="AI1052" i="6"/>
  <c r="AF1052" i="6"/>
  <c r="AG1052" i="6"/>
  <c r="AH1052" i="6"/>
  <c r="AE1048" i="6"/>
  <c r="AI1048" i="6"/>
  <c r="AF1048" i="6"/>
  <c r="AG1048" i="6"/>
  <c r="AH1048" i="6"/>
  <c r="BJ1044" i="6"/>
  <c r="AE1044" i="6"/>
  <c r="AI1044" i="6"/>
  <c r="AF1044" i="6"/>
  <c r="AG1044" i="6"/>
  <c r="AH1044" i="6"/>
  <c r="AE1040" i="6"/>
  <c r="AI1040" i="6"/>
  <c r="AF1040" i="6"/>
  <c r="AG1040" i="6"/>
  <c r="AH1040" i="6"/>
  <c r="AE1036" i="6"/>
  <c r="AI1036" i="6"/>
  <c r="AF1036" i="6"/>
  <c r="AG1036" i="6"/>
  <c r="AH1036" i="6"/>
  <c r="AE1032" i="6"/>
  <c r="AI1032" i="6"/>
  <c r="AF1032" i="6"/>
  <c r="AG1032" i="6"/>
  <c r="AH1032" i="6"/>
  <c r="AE1028" i="6"/>
  <c r="AI1028" i="6"/>
  <c r="AF1028" i="6"/>
  <c r="AG1028" i="6"/>
  <c r="AH1028" i="6"/>
  <c r="AE1024" i="6"/>
  <c r="AI1024" i="6"/>
  <c r="AF1024" i="6"/>
  <c r="AG1024" i="6"/>
  <c r="AH1024" i="6"/>
  <c r="AE1020" i="6"/>
  <c r="AI1020" i="6"/>
  <c r="AF1020" i="6"/>
  <c r="AG1020" i="6"/>
  <c r="AH1020" i="6"/>
  <c r="AE1017" i="6"/>
  <c r="AI1017" i="6"/>
  <c r="AF1017" i="6"/>
  <c r="AG1017" i="6"/>
  <c r="AH1017" i="6"/>
  <c r="AE1013" i="6"/>
  <c r="AI1013" i="6"/>
  <c r="AF1013" i="6"/>
  <c r="AG1013" i="6"/>
  <c r="AH1013" i="6"/>
  <c r="AE1009" i="6"/>
  <c r="AI1009" i="6"/>
  <c r="AF1009" i="6"/>
  <c r="AG1009" i="6"/>
  <c r="AH1009" i="6"/>
  <c r="AE1005" i="6"/>
  <c r="AI1005" i="6"/>
  <c r="AF1005" i="6"/>
  <c r="AG1005" i="6"/>
  <c r="AH1005" i="6"/>
  <c r="AG1001" i="6"/>
  <c r="AH1001" i="6"/>
  <c r="AI1001" i="6"/>
  <c r="AE1001" i="6"/>
  <c r="AF1001" i="6"/>
  <c r="AG997" i="6"/>
  <c r="AH997" i="6"/>
  <c r="AI997" i="6"/>
  <c r="AE997" i="6"/>
  <c r="AF997" i="6"/>
  <c r="AG993" i="6"/>
  <c r="AH993" i="6"/>
  <c r="AI993" i="6"/>
  <c r="AE993" i="6"/>
  <c r="AF993" i="6"/>
  <c r="AG989" i="6"/>
  <c r="AH989" i="6"/>
  <c r="AI989" i="6"/>
  <c r="AE989" i="6"/>
  <c r="AF989" i="6"/>
  <c r="AG985" i="6"/>
  <c r="AH985" i="6"/>
  <c r="AI985" i="6"/>
  <c r="AE985" i="6"/>
  <c r="AF985" i="6"/>
  <c r="AG981" i="6"/>
  <c r="AH981" i="6"/>
  <c r="AI981" i="6"/>
  <c r="AE981" i="6"/>
  <c r="AF981" i="6"/>
  <c r="AG977" i="6"/>
  <c r="AH977" i="6"/>
  <c r="AI977" i="6"/>
  <c r="AE977" i="6"/>
  <c r="AF977" i="6"/>
  <c r="AG973" i="6"/>
  <c r="AH973" i="6"/>
  <c r="AI973" i="6"/>
  <c r="AE973" i="6"/>
  <c r="AF973" i="6"/>
  <c r="AG969" i="6"/>
  <c r="AH969" i="6"/>
  <c r="AI969" i="6"/>
  <c r="AE969" i="6"/>
  <c r="AF969" i="6"/>
  <c r="AG965" i="6"/>
  <c r="AH965" i="6"/>
  <c r="AI965" i="6"/>
  <c r="AE965" i="6"/>
  <c r="AF965" i="6"/>
  <c r="AG961" i="6"/>
  <c r="AH961" i="6"/>
  <c r="AI961" i="6"/>
  <c r="AE961" i="6"/>
  <c r="AF961" i="6"/>
  <c r="AA957" i="6"/>
  <c r="AG957" i="6"/>
  <c r="AH957" i="6"/>
  <c r="AI957" i="6"/>
  <c r="AE957" i="6"/>
  <c r="AF957" i="6"/>
  <c r="AG953" i="6"/>
  <c r="AH953" i="6"/>
  <c r="AI953" i="6"/>
  <c r="AE953" i="6"/>
  <c r="AF953" i="6"/>
  <c r="AG949" i="6"/>
  <c r="AH949" i="6"/>
  <c r="AI949" i="6"/>
  <c r="AE949" i="6"/>
  <c r="AF949" i="6"/>
  <c r="AG945" i="6"/>
  <c r="AH945" i="6"/>
  <c r="AI945" i="6"/>
  <c r="AE945" i="6"/>
  <c r="AF945" i="6"/>
  <c r="AG941" i="6"/>
  <c r="AH941" i="6"/>
  <c r="AI941" i="6"/>
  <c r="AE941" i="6"/>
  <c r="AF941" i="6"/>
  <c r="AG937" i="6"/>
  <c r="AH937" i="6"/>
  <c r="AI937" i="6"/>
  <c r="AE937" i="6"/>
  <c r="AF937" i="6"/>
  <c r="AG933" i="6"/>
  <c r="AH933" i="6"/>
  <c r="AI933" i="6"/>
  <c r="AE933" i="6"/>
  <c r="AF933" i="6"/>
  <c r="AG929" i="6"/>
  <c r="AH929" i="6"/>
  <c r="AI929" i="6"/>
  <c r="AE929" i="6"/>
  <c r="AF929" i="6"/>
  <c r="AG925" i="6"/>
  <c r="AH925" i="6"/>
  <c r="AI925" i="6"/>
  <c r="AE925" i="6"/>
  <c r="AF925" i="6"/>
  <c r="AG921" i="6"/>
  <c r="AH921" i="6"/>
  <c r="AI921" i="6"/>
  <c r="AE921" i="6"/>
  <c r="AF921" i="6"/>
  <c r="AG917" i="6"/>
  <c r="AH917" i="6"/>
  <c r="AI917" i="6"/>
  <c r="AE917" i="6"/>
  <c r="AF917" i="6"/>
  <c r="AG913" i="6"/>
  <c r="AH913" i="6"/>
  <c r="AI913" i="6"/>
  <c r="AE913" i="6"/>
  <c r="AF913" i="6"/>
  <c r="AG909" i="6"/>
  <c r="AH909" i="6"/>
  <c r="AI909" i="6"/>
  <c r="AE909" i="6"/>
  <c r="AF909" i="6"/>
  <c r="AG905" i="6"/>
  <c r="AH905" i="6"/>
  <c r="AI905" i="6"/>
  <c r="AE905" i="6"/>
  <c r="AF905" i="6"/>
  <c r="AG901" i="6"/>
  <c r="AH901" i="6"/>
  <c r="AI901" i="6"/>
  <c r="AE901" i="6"/>
  <c r="AF901" i="6"/>
  <c r="AG897" i="6"/>
  <c r="AH897" i="6"/>
  <c r="AI897" i="6"/>
  <c r="AE897" i="6"/>
  <c r="AF897" i="6"/>
  <c r="AG893" i="6"/>
  <c r="AH893" i="6"/>
  <c r="AI893" i="6"/>
  <c r="AE893" i="6"/>
  <c r="AF893" i="6"/>
  <c r="AG889" i="6"/>
  <c r="AH889" i="6"/>
  <c r="AI889" i="6"/>
  <c r="AE889" i="6"/>
  <c r="AF889" i="6"/>
  <c r="AG885" i="6"/>
  <c r="AH885" i="6"/>
  <c r="AI885" i="6"/>
  <c r="AE885" i="6"/>
  <c r="AF885" i="6"/>
  <c r="AG881" i="6"/>
  <c r="AH881" i="6"/>
  <c r="AI881" i="6"/>
  <c r="AE881" i="6"/>
  <c r="AF881" i="6"/>
  <c r="AG877" i="6"/>
  <c r="AH877" i="6"/>
  <c r="AI877" i="6"/>
  <c r="AE877" i="6"/>
  <c r="AF877" i="6"/>
  <c r="AG873" i="6"/>
  <c r="AH873" i="6"/>
  <c r="AI873" i="6"/>
  <c r="AE873" i="6"/>
  <c r="AF873" i="6"/>
  <c r="AG869" i="6"/>
  <c r="AH869" i="6"/>
  <c r="AI869" i="6"/>
  <c r="AE869" i="6"/>
  <c r="AF869" i="6"/>
  <c r="AG865" i="6"/>
  <c r="AH865" i="6"/>
  <c r="AI865" i="6"/>
  <c r="AE865" i="6"/>
  <c r="AF865" i="6"/>
  <c r="AG861" i="6"/>
  <c r="AH861" i="6"/>
  <c r="AI861" i="6"/>
  <c r="AE861" i="6"/>
  <c r="AF861" i="6"/>
  <c r="AG857" i="6"/>
  <c r="AH857" i="6"/>
  <c r="AI857" i="6"/>
  <c r="AE857" i="6"/>
  <c r="AF857" i="6"/>
  <c r="AG853" i="6"/>
  <c r="AH853" i="6"/>
  <c r="AI853" i="6"/>
  <c r="AE853" i="6"/>
  <c r="AF853" i="6"/>
  <c r="AG849" i="6"/>
  <c r="AH849" i="6"/>
  <c r="AI849" i="6"/>
  <c r="AE849" i="6"/>
  <c r="AF849" i="6"/>
  <c r="AG845" i="6"/>
  <c r="AH845" i="6"/>
  <c r="AI845" i="6"/>
  <c r="AE845" i="6"/>
  <c r="AF845" i="6"/>
  <c r="AG841" i="6"/>
  <c r="AH841" i="6"/>
  <c r="AI841" i="6"/>
  <c r="AE841" i="6"/>
  <c r="AF841" i="6"/>
  <c r="AG837" i="6"/>
  <c r="AH837" i="6"/>
  <c r="AI837" i="6"/>
  <c r="AE837" i="6"/>
  <c r="AF837" i="6"/>
  <c r="AG833" i="6"/>
  <c r="AH833" i="6"/>
  <c r="AI833" i="6"/>
  <c r="AE833" i="6"/>
  <c r="AF833" i="6"/>
  <c r="R829" i="6"/>
  <c r="AG829" i="6"/>
  <c r="AH829" i="6"/>
  <c r="AI829" i="6"/>
  <c r="AE829" i="6"/>
  <c r="AF829" i="6"/>
  <c r="AG825" i="6"/>
  <c r="AH825" i="6"/>
  <c r="AI825" i="6"/>
  <c r="AE825" i="6"/>
  <c r="AF825" i="6"/>
  <c r="AG821" i="6"/>
  <c r="AH821" i="6"/>
  <c r="AI821" i="6"/>
  <c r="AE821" i="6"/>
  <c r="AF821" i="6"/>
  <c r="AG817" i="6"/>
  <c r="AH817" i="6"/>
  <c r="AI817" i="6"/>
  <c r="AE817" i="6"/>
  <c r="AF817" i="6"/>
  <c r="AG813" i="6"/>
  <c r="AH813" i="6"/>
  <c r="AI813" i="6"/>
  <c r="AE813" i="6"/>
  <c r="AF813" i="6"/>
  <c r="AG809" i="6"/>
  <c r="AH809" i="6"/>
  <c r="AI809" i="6"/>
  <c r="AE809" i="6"/>
  <c r="AF809" i="6"/>
  <c r="Z805" i="6"/>
  <c r="AG805" i="6"/>
  <c r="AH805" i="6"/>
  <c r="AI805" i="6"/>
  <c r="AE805" i="6"/>
  <c r="AF805" i="6"/>
  <c r="AG801" i="6"/>
  <c r="AH801" i="6"/>
  <c r="AI801" i="6"/>
  <c r="AE801" i="6"/>
  <c r="AF801" i="6"/>
  <c r="AG797" i="6"/>
  <c r="AH797" i="6"/>
  <c r="AI797" i="6"/>
  <c r="AE797" i="6"/>
  <c r="AF797" i="6"/>
  <c r="AG793" i="6"/>
  <c r="AH793" i="6"/>
  <c r="AI793" i="6"/>
  <c r="AE793" i="6"/>
  <c r="AF793" i="6"/>
  <c r="AG789" i="6"/>
  <c r="AH789" i="6"/>
  <c r="AI789" i="6"/>
  <c r="AE789" i="6"/>
  <c r="AF789" i="6"/>
  <c r="AE785" i="6"/>
  <c r="AI785" i="6"/>
  <c r="AF785" i="6"/>
  <c r="AG785" i="6"/>
  <c r="AH785" i="6"/>
  <c r="AF781" i="6"/>
  <c r="AG781" i="6"/>
  <c r="AE781" i="6"/>
  <c r="AH781" i="6"/>
  <c r="AI781" i="6"/>
  <c r="AF777" i="6"/>
  <c r="AG777" i="6"/>
  <c r="AE777" i="6"/>
  <c r="AH777" i="6"/>
  <c r="AI777" i="6"/>
  <c r="AF773" i="6"/>
  <c r="AG773" i="6"/>
  <c r="AE773" i="6"/>
  <c r="AH773" i="6"/>
  <c r="AI773" i="6"/>
  <c r="AF769" i="6"/>
  <c r="AG769" i="6"/>
  <c r="AE769" i="6"/>
  <c r="AH769" i="6"/>
  <c r="AI769" i="6"/>
  <c r="AF765" i="6"/>
  <c r="AG765" i="6"/>
  <c r="AE765" i="6"/>
  <c r="AH765" i="6"/>
  <c r="AI765" i="6"/>
  <c r="AF761" i="6"/>
  <c r="AG761" i="6"/>
  <c r="AE761" i="6"/>
  <c r="AH761" i="6"/>
  <c r="AI761" i="6"/>
  <c r="AF757" i="6"/>
  <c r="AG757" i="6"/>
  <c r="AE757" i="6"/>
  <c r="AH757" i="6"/>
  <c r="AI757" i="6"/>
  <c r="AF753" i="6"/>
  <c r="AG753" i="6"/>
  <c r="AE753" i="6"/>
  <c r="AH753" i="6"/>
  <c r="AI753" i="6"/>
  <c r="AF749" i="6"/>
  <c r="AG749" i="6"/>
  <c r="AE749" i="6"/>
  <c r="AH749" i="6"/>
  <c r="AI749" i="6"/>
  <c r="AF745" i="6"/>
  <c r="AG745" i="6"/>
  <c r="AE745" i="6"/>
  <c r="AH745" i="6"/>
  <c r="AI745" i="6"/>
  <c r="AF741" i="6"/>
  <c r="AG741" i="6"/>
  <c r="AE741" i="6"/>
  <c r="AH741" i="6"/>
  <c r="AI741" i="6"/>
  <c r="AF737" i="6"/>
  <c r="AG737" i="6"/>
  <c r="AE737" i="6"/>
  <c r="AH737" i="6"/>
  <c r="AI737" i="6"/>
  <c r="AF733" i="6"/>
  <c r="AG733" i="6"/>
  <c r="AE733" i="6"/>
  <c r="AH733" i="6"/>
  <c r="AI733" i="6"/>
  <c r="AF729" i="6"/>
  <c r="AG729" i="6"/>
  <c r="AE729" i="6"/>
  <c r="AH729" i="6"/>
  <c r="AI729" i="6"/>
  <c r="AF725" i="6"/>
  <c r="AG725" i="6"/>
  <c r="AE725" i="6"/>
  <c r="AH725" i="6"/>
  <c r="AI725" i="6"/>
  <c r="AF721" i="6"/>
  <c r="AG721" i="6"/>
  <c r="AE721" i="6"/>
  <c r="AH721" i="6"/>
  <c r="AI721" i="6"/>
  <c r="AF717" i="6"/>
  <c r="AG717" i="6"/>
  <c r="AE717" i="6"/>
  <c r="AH717" i="6"/>
  <c r="AI717" i="6"/>
  <c r="AF713" i="6"/>
  <c r="AG713" i="6"/>
  <c r="AE713" i="6"/>
  <c r="AH713" i="6"/>
  <c r="AI713" i="6"/>
  <c r="AF709" i="6"/>
  <c r="AG709" i="6"/>
  <c r="AE709" i="6"/>
  <c r="AH709" i="6"/>
  <c r="AI709" i="6"/>
  <c r="AF705" i="6"/>
  <c r="AG705" i="6"/>
  <c r="AE705" i="6"/>
  <c r="AH705" i="6"/>
  <c r="AI705" i="6"/>
  <c r="AF701" i="6"/>
  <c r="AG701" i="6"/>
  <c r="AE701" i="6"/>
  <c r="AH701" i="6"/>
  <c r="AI701" i="6"/>
  <c r="AF697" i="6"/>
  <c r="AG697" i="6"/>
  <c r="AE697" i="6"/>
  <c r="AH697" i="6"/>
  <c r="AI697" i="6"/>
  <c r="AF693" i="6"/>
  <c r="AG693" i="6"/>
  <c r="AE693" i="6"/>
  <c r="AH693" i="6"/>
  <c r="AI693" i="6"/>
  <c r="AF689" i="6"/>
  <c r="AG689" i="6"/>
  <c r="AE689" i="6"/>
  <c r="AH689" i="6"/>
  <c r="AI689" i="6"/>
  <c r="AF685" i="6"/>
  <c r="AG685" i="6"/>
  <c r="AE685" i="6"/>
  <c r="AH685" i="6"/>
  <c r="AI685" i="6"/>
  <c r="AF681" i="6"/>
  <c r="AG681" i="6"/>
  <c r="AE681" i="6"/>
  <c r="AH681" i="6"/>
  <c r="AI681" i="6"/>
  <c r="AF677" i="6"/>
  <c r="AG677" i="6"/>
  <c r="AE677" i="6"/>
  <c r="AH677" i="6"/>
  <c r="AI677" i="6"/>
  <c r="AF673" i="6"/>
  <c r="AG673" i="6"/>
  <c r="AE673" i="6"/>
  <c r="AH673" i="6"/>
  <c r="AI673" i="6"/>
  <c r="AF669" i="6"/>
  <c r="AG669" i="6"/>
  <c r="AE669" i="6"/>
  <c r="AH669" i="6"/>
  <c r="AI669" i="6"/>
  <c r="AF665" i="6"/>
  <c r="AG665" i="6"/>
  <c r="AE665" i="6"/>
  <c r="AH665" i="6"/>
  <c r="AI665" i="6"/>
  <c r="AF661" i="6"/>
  <c r="AG661" i="6"/>
  <c r="AE661" i="6"/>
  <c r="AH661" i="6"/>
  <c r="AI661" i="6"/>
  <c r="AF657" i="6"/>
  <c r="AG657" i="6"/>
  <c r="AE657" i="6"/>
  <c r="AH657" i="6"/>
  <c r="AI657" i="6"/>
  <c r="AF653" i="6"/>
  <c r="AG653" i="6"/>
  <c r="AE653" i="6"/>
  <c r="AH653" i="6"/>
  <c r="AI653" i="6"/>
  <c r="AF649" i="6"/>
  <c r="AG649" i="6"/>
  <c r="AE649" i="6"/>
  <c r="AH649" i="6"/>
  <c r="AI649" i="6"/>
  <c r="AF645" i="6"/>
  <c r="AG645" i="6"/>
  <c r="AE645" i="6"/>
  <c r="AH645" i="6"/>
  <c r="AI645" i="6"/>
  <c r="AF641" i="6"/>
  <c r="AG641" i="6"/>
  <c r="AE641" i="6"/>
  <c r="AH641" i="6"/>
  <c r="AI641" i="6"/>
  <c r="AF637" i="6"/>
  <c r="AG637" i="6"/>
  <c r="AE637" i="6"/>
  <c r="AH637" i="6"/>
  <c r="AI637" i="6"/>
  <c r="AF633" i="6"/>
  <c r="AG633" i="6"/>
  <c r="AE633" i="6"/>
  <c r="AH633" i="6"/>
  <c r="AI633" i="6"/>
  <c r="AF629" i="6"/>
  <c r="AG629" i="6"/>
  <c r="AE629" i="6"/>
  <c r="AH629" i="6"/>
  <c r="AI629" i="6"/>
  <c r="AF625" i="6"/>
  <c r="AG625" i="6"/>
  <c r="AE625" i="6"/>
  <c r="AH625" i="6"/>
  <c r="AI625" i="6"/>
  <c r="AF621" i="6"/>
  <c r="AG621" i="6"/>
  <c r="AE621" i="6"/>
  <c r="AH621" i="6"/>
  <c r="AI621" i="6"/>
  <c r="AF617" i="6"/>
  <c r="AG617" i="6"/>
  <c r="AE617" i="6"/>
  <c r="AH617" i="6"/>
  <c r="AI617" i="6"/>
  <c r="AF613" i="6"/>
  <c r="AG613" i="6"/>
  <c r="AE613" i="6"/>
  <c r="AH613" i="6"/>
  <c r="AI613" i="6"/>
  <c r="AF609" i="6"/>
  <c r="AG609" i="6"/>
  <c r="AE609" i="6"/>
  <c r="AH609" i="6"/>
  <c r="AI609" i="6"/>
  <c r="AF605" i="6"/>
  <c r="AG605" i="6"/>
  <c r="AE605" i="6"/>
  <c r="AH605" i="6"/>
  <c r="AI605" i="6"/>
  <c r="AF601" i="6"/>
  <c r="AG601" i="6"/>
  <c r="AE601" i="6"/>
  <c r="AH601" i="6"/>
  <c r="AI601" i="6"/>
  <c r="AF597" i="6"/>
  <c r="AG597" i="6"/>
  <c r="AE597" i="6"/>
  <c r="AH597" i="6"/>
  <c r="AI597" i="6"/>
  <c r="AF593" i="6"/>
  <c r="AG593" i="6"/>
  <c r="AE593" i="6"/>
  <c r="AH593" i="6"/>
  <c r="AI593" i="6"/>
  <c r="AF589" i="6"/>
  <c r="AG589" i="6"/>
  <c r="AE589" i="6"/>
  <c r="AH589" i="6"/>
  <c r="AI589" i="6"/>
  <c r="AF585" i="6"/>
  <c r="AG585" i="6"/>
  <c r="AE585" i="6"/>
  <c r="AH585" i="6"/>
  <c r="AI585" i="6"/>
  <c r="AF581" i="6"/>
  <c r="AG581" i="6"/>
  <c r="AE581" i="6"/>
  <c r="AH581" i="6"/>
  <c r="AI581" i="6"/>
  <c r="AF577" i="6"/>
  <c r="AG577" i="6"/>
  <c r="AE577" i="6"/>
  <c r="AH577" i="6"/>
  <c r="AI577" i="6"/>
  <c r="AF573" i="6"/>
  <c r="AG573" i="6"/>
  <c r="AE573" i="6"/>
  <c r="AH573" i="6"/>
  <c r="AI573" i="6"/>
  <c r="AF569" i="6"/>
  <c r="AG569" i="6"/>
  <c r="AE569" i="6"/>
  <c r="AH569" i="6"/>
  <c r="AI569" i="6"/>
  <c r="AF565" i="6"/>
  <c r="AG565" i="6"/>
  <c r="AE565" i="6"/>
  <c r="AH565" i="6"/>
  <c r="AI565" i="6"/>
  <c r="AF561" i="6"/>
  <c r="AG561" i="6"/>
  <c r="AE561" i="6"/>
  <c r="AH561" i="6"/>
  <c r="AI561" i="6"/>
  <c r="AF557" i="6"/>
  <c r="AG557" i="6"/>
  <c r="AE557" i="6"/>
  <c r="AH557" i="6"/>
  <c r="AI557" i="6"/>
  <c r="AF553" i="6"/>
  <c r="AG553" i="6"/>
  <c r="AE553" i="6"/>
  <c r="AH553" i="6"/>
  <c r="AI553" i="6"/>
  <c r="AF549" i="6"/>
  <c r="AG549" i="6"/>
  <c r="AE549" i="6"/>
  <c r="AH549" i="6"/>
  <c r="AI549" i="6"/>
  <c r="AF545" i="6"/>
  <c r="AG545" i="6"/>
  <c r="AE545" i="6"/>
  <c r="AH545" i="6"/>
  <c r="AI545" i="6"/>
  <c r="AF541" i="6"/>
  <c r="AG541" i="6"/>
  <c r="AE541" i="6"/>
  <c r="AH541" i="6"/>
  <c r="AI541" i="6"/>
  <c r="AF537" i="6"/>
  <c r="AG537" i="6"/>
  <c r="AE537" i="6"/>
  <c r="AH537" i="6"/>
  <c r="AI537" i="6"/>
  <c r="AF533" i="6"/>
  <c r="AG533" i="6"/>
  <c r="AE533" i="6"/>
  <c r="AH533" i="6"/>
  <c r="AI533" i="6"/>
  <c r="AE529" i="6"/>
  <c r="AI529" i="6"/>
  <c r="AF529" i="6"/>
  <c r="AG529" i="6"/>
  <c r="AH529" i="6"/>
  <c r="AE525" i="6"/>
  <c r="AI525" i="6"/>
  <c r="AF525" i="6"/>
  <c r="AG525" i="6"/>
  <c r="AH525" i="6"/>
  <c r="AE521" i="6"/>
  <c r="AI521" i="6"/>
  <c r="AF521" i="6"/>
  <c r="AG521" i="6"/>
  <c r="AH521" i="6"/>
  <c r="AE517" i="6"/>
  <c r="AI517" i="6"/>
  <c r="AF517" i="6"/>
  <c r="AG517" i="6"/>
  <c r="AH517" i="6"/>
  <c r="AE513" i="6"/>
  <c r="AI513" i="6"/>
  <c r="AF513" i="6"/>
  <c r="AG513" i="6"/>
  <c r="AH513" i="6"/>
  <c r="AE509" i="6"/>
  <c r="AI509" i="6"/>
  <c r="AF509" i="6"/>
  <c r="AG509" i="6"/>
  <c r="AH509" i="6"/>
  <c r="Z505" i="6"/>
  <c r="AE505" i="6"/>
  <c r="AI505" i="6"/>
  <c r="AF505" i="6"/>
  <c r="AG505" i="6"/>
  <c r="AH505" i="6"/>
  <c r="AE501" i="6"/>
  <c r="AI501" i="6"/>
  <c r="AF501" i="6"/>
  <c r="AG501" i="6"/>
  <c r="AH501" i="6"/>
  <c r="AE497" i="6"/>
  <c r="AI497" i="6"/>
  <c r="AF497" i="6"/>
  <c r="AG497" i="6"/>
  <c r="AH497" i="6"/>
  <c r="AE493" i="6"/>
  <c r="AI493" i="6"/>
  <c r="AF493" i="6"/>
  <c r="AG493" i="6"/>
  <c r="AH493" i="6"/>
  <c r="AE489" i="6"/>
  <c r="AI489" i="6"/>
  <c r="AF489" i="6"/>
  <c r="AG489" i="6"/>
  <c r="AH489" i="6"/>
  <c r="AE485" i="6"/>
  <c r="AI485" i="6"/>
  <c r="AF485" i="6"/>
  <c r="AG485" i="6"/>
  <c r="AH485" i="6"/>
  <c r="AE481" i="6"/>
  <c r="AI481" i="6"/>
  <c r="AF481" i="6"/>
  <c r="AG481" i="6"/>
  <c r="AH481" i="6"/>
  <c r="AE477" i="6"/>
  <c r="AI477" i="6"/>
  <c r="AF477" i="6"/>
  <c r="AG477" i="6"/>
  <c r="AH477" i="6"/>
  <c r="AE473" i="6"/>
  <c r="AI473" i="6"/>
  <c r="AF473" i="6"/>
  <c r="AG473" i="6"/>
  <c r="AH473" i="6"/>
  <c r="AE469" i="6"/>
  <c r="AI469" i="6"/>
  <c r="AF469" i="6"/>
  <c r="AG469" i="6"/>
  <c r="AH469" i="6"/>
  <c r="AE465" i="6"/>
  <c r="AI465" i="6"/>
  <c r="AF465" i="6"/>
  <c r="AG465" i="6"/>
  <c r="AH465" i="6"/>
  <c r="AE461" i="6"/>
  <c r="AI461" i="6"/>
  <c r="AF461" i="6"/>
  <c r="AG461" i="6"/>
  <c r="AH461" i="6"/>
  <c r="AE457" i="6"/>
  <c r="AI457" i="6"/>
  <c r="AF457" i="6"/>
  <c r="AG457" i="6"/>
  <c r="AH457" i="6"/>
  <c r="AE453" i="6"/>
  <c r="AI453" i="6"/>
  <c r="AF453" i="6"/>
  <c r="AG453" i="6"/>
  <c r="AH453" i="6"/>
  <c r="AE449" i="6"/>
  <c r="AI449" i="6"/>
  <c r="AF449" i="6"/>
  <c r="AG449" i="6"/>
  <c r="AH449" i="6"/>
  <c r="AE445" i="6"/>
  <c r="AI445" i="6"/>
  <c r="AF445" i="6"/>
  <c r="AG445" i="6"/>
  <c r="AH445" i="6"/>
  <c r="AH441" i="6"/>
  <c r="AE441" i="6"/>
  <c r="AI441" i="6"/>
  <c r="AG441" i="6"/>
  <c r="AF441" i="6"/>
  <c r="AH437" i="6"/>
  <c r="AE437" i="6"/>
  <c r="AI437" i="6"/>
  <c r="AG437" i="6"/>
  <c r="AF437" i="6"/>
  <c r="AH433" i="6"/>
  <c r="AE433" i="6"/>
  <c r="AI433" i="6"/>
  <c r="AG433" i="6"/>
  <c r="AF433" i="6"/>
  <c r="AH429" i="6"/>
  <c r="AE429" i="6"/>
  <c r="AI429" i="6"/>
  <c r="AG429" i="6"/>
  <c r="AF429" i="6"/>
  <c r="AH425" i="6"/>
  <c r="AE425" i="6"/>
  <c r="AI425" i="6"/>
  <c r="AG425" i="6"/>
  <c r="AF425" i="6"/>
  <c r="AH421" i="6"/>
  <c r="AE421" i="6"/>
  <c r="AI421" i="6"/>
  <c r="AG421" i="6"/>
  <c r="AF421" i="6"/>
  <c r="AH417" i="6"/>
  <c r="AE417" i="6"/>
  <c r="AI417" i="6"/>
  <c r="AG417" i="6"/>
  <c r="AF417" i="6"/>
  <c r="AH413" i="6"/>
  <c r="AE413" i="6"/>
  <c r="AI413" i="6"/>
  <c r="AG413" i="6"/>
  <c r="AF413" i="6"/>
  <c r="AH409" i="6"/>
  <c r="AE409" i="6"/>
  <c r="AI409" i="6"/>
  <c r="AG409" i="6"/>
  <c r="AF409" i="6"/>
  <c r="AH405" i="6"/>
  <c r="AE405" i="6"/>
  <c r="AI405" i="6"/>
  <c r="AG405" i="6"/>
  <c r="AF405" i="6"/>
  <c r="AH401" i="6"/>
  <c r="AE401" i="6"/>
  <c r="AI401" i="6"/>
  <c r="AG401" i="6"/>
  <c r="AF401" i="6"/>
  <c r="AH397" i="6"/>
  <c r="AE397" i="6"/>
  <c r="AI397" i="6"/>
  <c r="AG397" i="6"/>
  <c r="AF397" i="6"/>
  <c r="AH393" i="6"/>
  <c r="AE393" i="6"/>
  <c r="AI393" i="6"/>
  <c r="AG393" i="6"/>
  <c r="AF393" i="6"/>
  <c r="AH389" i="6"/>
  <c r="AE389" i="6"/>
  <c r="AI389" i="6"/>
  <c r="AG389" i="6"/>
  <c r="AF389" i="6"/>
  <c r="AH385" i="6"/>
  <c r="AE385" i="6"/>
  <c r="AI385" i="6"/>
  <c r="AG385" i="6"/>
  <c r="AF385" i="6"/>
  <c r="AH381" i="6"/>
  <c r="AE381" i="6"/>
  <c r="AI381" i="6"/>
  <c r="AG381" i="6"/>
  <c r="AF381" i="6"/>
  <c r="AH377" i="6"/>
  <c r="AE377" i="6"/>
  <c r="AI377" i="6"/>
  <c r="AG377" i="6"/>
  <c r="AF377" i="6"/>
  <c r="AH373" i="6"/>
  <c r="AE373" i="6"/>
  <c r="AI373" i="6"/>
  <c r="AG373" i="6"/>
  <c r="AF373" i="6"/>
  <c r="AH369" i="6"/>
  <c r="AE369" i="6"/>
  <c r="AI369" i="6"/>
  <c r="AG369" i="6"/>
  <c r="AF369" i="6"/>
  <c r="AH365" i="6"/>
  <c r="AE365" i="6"/>
  <c r="AI365" i="6"/>
  <c r="AG365" i="6"/>
  <c r="AF365" i="6"/>
  <c r="AH361" i="6"/>
  <c r="AE361" i="6"/>
  <c r="AI361" i="6"/>
  <c r="AG361" i="6"/>
  <c r="AF361" i="6"/>
  <c r="AH357" i="6"/>
  <c r="AE357" i="6"/>
  <c r="AI357" i="6"/>
  <c r="AG357" i="6"/>
  <c r="AF357" i="6"/>
  <c r="AH353" i="6"/>
  <c r="AE353" i="6"/>
  <c r="AI353" i="6"/>
  <c r="AG353" i="6"/>
  <c r="AF353" i="6"/>
  <c r="AA349" i="6"/>
  <c r="AH349" i="6"/>
  <c r="AE349" i="6"/>
  <c r="AI349" i="6"/>
  <c r="AG349" i="6"/>
  <c r="AF349" i="6"/>
  <c r="AH345" i="6"/>
  <c r="AE345" i="6"/>
  <c r="AI345" i="6"/>
  <c r="AG345" i="6"/>
  <c r="AF345" i="6"/>
  <c r="AH341" i="6"/>
  <c r="AE341" i="6"/>
  <c r="AI341" i="6"/>
  <c r="AG341" i="6"/>
  <c r="AF341" i="6"/>
  <c r="AH337" i="6"/>
  <c r="AE337" i="6"/>
  <c r="AI337" i="6"/>
  <c r="AG337" i="6"/>
  <c r="AF337" i="6"/>
  <c r="AZ333" i="6"/>
  <c r="AH333" i="6"/>
  <c r="AE333" i="6"/>
  <c r="AI333" i="6"/>
  <c r="AG333" i="6"/>
  <c r="AF333" i="6"/>
  <c r="AH329" i="6"/>
  <c r="AE329" i="6"/>
  <c r="AI329" i="6"/>
  <c r="AG329" i="6"/>
  <c r="AF329" i="6"/>
  <c r="AH325" i="6"/>
  <c r="AE325" i="6"/>
  <c r="AI325" i="6"/>
  <c r="AG325" i="6"/>
  <c r="AF325" i="6"/>
  <c r="AH321" i="6"/>
  <c r="AE321" i="6"/>
  <c r="AI321" i="6"/>
  <c r="AG321" i="6"/>
  <c r="AF321" i="6"/>
  <c r="AA317" i="6"/>
  <c r="AH317" i="6"/>
  <c r="AE317" i="6"/>
  <c r="AI317" i="6"/>
  <c r="AG317" i="6"/>
  <c r="AF317" i="6"/>
  <c r="AH313" i="6"/>
  <c r="AE313" i="6"/>
  <c r="AI313" i="6"/>
  <c r="AG313" i="6"/>
  <c r="AF313" i="6"/>
  <c r="AH309" i="6"/>
  <c r="AE309" i="6"/>
  <c r="AI309" i="6"/>
  <c r="AG309" i="6"/>
  <c r="AF309" i="6"/>
  <c r="AF305" i="6"/>
  <c r="AG305" i="6"/>
  <c r="AE305" i="6"/>
  <c r="AI305" i="6"/>
  <c r="AH305" i="6"/>
  <c r="AF301" i="6"/>
  <c r="AG301" i="6"/>
  <c r="AE301" i="6"/>
  <c r="AI301" i="6"/>
  <c r="AH301" i="6"/>
  <c r="AF297" i="6"/>
  <c r="AG297" i="6"/>
  <c r="AE297" i="6"/>
  <c r="AI297" i="6"/>
  <c r="AH297" i="6"/>
  <c r="AF293" i="6"/>
  <c r="AG293" i="6"/>
  <c r="AE293" i="6"/>
  <c r="AI293" i="6"/>
  <c r="AH293" i="6"/>
  <c r="AF289" i="6"/>
  <c r="AG289" i="6"/>
  <c r="AE289" i="6"/>
  <c r="AI289" i="6"/>
  <c r="AH289" i="6"/>
  <c r="AF285" i="6"/>
  <c r="AG285" i="6"/>
  <c r="AE285" i="6"/>
  <c r="AI285" i="6"/>
  <c r="AH285" i="6"/>
  <c r="AF281" i="6"/>
  <c r="AG281" i="6"/>
  <c r="AE281" i="6"/>
  <c r="AI281" i="6"/>
  <c r="AH281" i="6"/>
  <c r="AF277" i="6"/>
  <c r="AG277" i="6"/>
  <c r="AH277" i="6"/>
  <c r="AI277" i="6"/>
  <c r="AE277" i="6"/>
  <c r="AF273" i="6"/>
  <c r="AG273" i="6"/>
  <c r="AH273" i="6"/>
  <c r="AI273" i="6"/>
  <c r="AE273" i="6"/>
  <c r="AF269" i="6"/>
  <c r="AG269" i="6"/>
  <c r="AH269" i="6"/>
  <c r="AI269" i="6"/>
  <c r="AE269" i="6"/>
  <c r="AF265" i="6"/>
  <c r="AG265" i="6"/>
  <c r="AH265" i="6"/>
  <c r="AI265" i="6"/>
  <c r="AE265" i="6"/>
  <c r="F261" i="6"/>
  <c r="AF261" i="6"/>
  <c r="AG261" i="6"/>
  <c r="AH261" i="6"/>
  <c r="AI261" i="6"/>
  <c r="AE261" i="6"/>
  <c r="AF257" i="6"/>
  <c r="AG257" i="6"/>
  <c r="AH257" i="6"/>
  <c r="AI257" i="6"/>
  <c r="AE257" i="6"/>
  <c r="AF253" i="6"/>
  <c r="AG253" i="6"/>
  <c r="AH253" i="6"/>
  <c r="AI253" i="6"/>
  <c r="AE253" i="6"/>
  <c r="AF249" i="6"/>
  <c r="AG249" i="6"/>
  <c r="AH249" i="6"/>
  <c r="AI249" i="6"/>
  <c r="AE249" i="6"/>
  <c r="AF245" i="6"/>
  <c r="AG245" i="6"/>
  <c r="AH245" i="6"/>
  <c r="AI245" i="6"/>
  <c r="AE245" i="6"/>
  <c r="AF241" i="6"/>
  <c r="AG241" i="6"/>
  <c r="AH241" i="6"/>
  <c r="AI241" i="6"/>
  <c r="AE241" i="6"/>
  <c r="AF237" i="6"/>
  <c r="AG237" i="6"/>
  <c r="AH237" i="6"/>
  <c r="AI237" i="6"/>
  <c r="AE237" i="6"/>
  <c r="AF234" i="6"/>
  <c r="AG234" i="6"/>
  <c r="AH234" i="6"/>
  <c r="AE234" i="6"/>
  <c r="AI234" i="6"/>
  <c r="AF230" i="6"/>
  <c r="AG230" i="6"/>
  <c r="AH230" i="6"/>
  <c r="AI230" i="6"/>
  <c r="AE230" i="6"/>
  <c r="AF226" i="6"/>
  <c r="AG226" i="6"/>
  <c r="AH226" i="6"/>
  <c r="AI226" i="6"/>
  <c r="AE226" i="6"/>
  <c r="AF222" i="6"/>
  <c r="AG222" i="6"/>
  <c r="AH222" i="6"/>
  <c r="AI222" i="6"/>
  <c r="AE222" i="6"/>
  <c r="AF218" i="6"/>
  <c r="AG218" i="6"/>
  <c r="AH218" i="6"/>
  <c r="AI218" i="6"/>
  <c r="AE218" i="6"/>
  <c r="AE214" i="6"/>
  <c r="AI214" i="6"/>
  <c r="AF214" i="6"/>
  <c r="AG214" i="6"/>
  <c r="AH214" i="6"/>
  <c r="AE210" i="6"/>
  <c r="AI210" i="6"/>
  <c r="AF210" i="6"/>
  <c r="AG210" i="6"/>
  <c r="AH210" i="6"/>
  <c r="AE206" i="6"/>
  <c r="AI206" i="6"/>
  <c r="AF206" i="6"/>
  <c r="AG206" i="6"/>
  <c r="AH206" i="6"/>
  <c r="AE202" i="6"/>
  <c r="AI202" i="6"/>
  <c r="AF202" i="6"/>
  <c r="AG202" i="6"/>
  <c r="AH202" i="6"/>
  <c r="AE198" i="6"/>
  <c r="AI198" i="6"/>
  <c r="AF198" i="6"/>
  <c r="AG198" i="6"/>
  <c r="AH198" i="6"/>
  <c r="AE194" i="6"/>
  <c r="AI194" i="6"/>
  <c r="AF194" i="6"/>
  <c r="AG194" i="6"/>
  <c r="AH194" i="6"/>
  <c r="AE190" i="6"/>
  <c r="AI190" i="6"/>
  <c r="AF190" i="6"/>
  <c r="AG190" i="6"/>
  <c r="AH190" i="6"/>
  <c r="AE186" i="6"/>
  <c r="AI186" i="6"/>
  <c r="AF186" i="6"/>
  <c r="AG186" i="6"/>
  <c r="AH186" i="6"/>
  <c r="AE182" i="6"/>
  <c r="AI182" i="6"/>
  <c r="AF182" i="6"/>
  <c r="AG182" i="6"/>
  <c r="AH182" i="6"/>
  <c r="AE178" i="6"/>
  <c r="AI178" i="6"/>
  <c r="AF178" i="6"/>
  <c r="AG178" i="6"/>
  <c r="AH178" i="6"/>
  <c r="AE174" i="6"/>
  <c r="AI174" i="6"/>
  <c r="AF174" i="6"/>
  <c r="AG174" i="6"/>
  <c r="AH174" i="6"/>
  <c r="AE170" i="6"/>
  <c r="AI170" i="6"/>
  <c r="AF170" i="6"/>
  <c r="AG170" i="6"/>
  <c r="AH170" i="6"/>
  <c r="AE166" i="6"/>
  <c r="AI166" i="6"/>
  <c r="AF166" i="6"/>
  <c r="AG166" i="6"/>
  <c r="AH166" i="6"/>
  <c r="AE162" i="6"/>
  <c r="AI162" i="6"/>
  <c r="AF162" i="6"/>
  <c r="AG162" i="6"/>
  <c r="AH162" i="6"/>
  <c r="AE158" i="6"/>
  <c r="AI158" i="6"/>
  <c r="AF158" i="6"/>
  <c r="AG158" i="6"/>
  <c r="AH158" i="6"/>
  <c r="AE154" i="6"/>
  <c r="AI154" i="6"/>
  <c r="AF154" i="6"/>
  <c r="AG154" i="6"/>
  <c r="AH154" i="6"/>
  <c r="AF150" i="6"/>
  <c r="AG150" i="6"/>
  <c r="AH150" i="6"/>
  <c r="AI150" i="6"/>
  <c r="AE150" i="6"/>
  <c r="AF146" i="6"/>
  <c r="AG146" i="6"/>
  <c r="AH146" i="6"/>
  <c r="AI146" i="6"/>
  <c r="AE146" i="6"/>
  <c r="AF142" i="6"/>
  <c r="AG142" i="6"/>
  <c r="AH142" i="6"/>
  <c r="AI142" i="6"/>
  <c r="AE142" i="6"/>
  <c r="AF138" i="6"/>
  <c r="AG138" i="6"/>
  <c r="AI138" i="6"/>
  <c r="AE138" i="6"/>
  <c r="AH138" i="6"/>
  <c r="AF134" i="6"/>
  <c r="AG134" i="6"/>
  <c r="AI134" i="6"/>
  <c r="AE134" i="6"/>
  <c r="AH134" i="6"/>
  <c r="AF130" i="6"/>
  <c r="AG130" i="6"/>
  <c r="AI130" i="6"/>
  <c r="AE130" i="6"/>
  <c r="AH130" i="6"/>
  <c r="AF126" i="6"/>
  <c r="AG126" i="6"/>
  <c r="AH126" i="6"/>
  <c r="AI126" i="6"/>
  <c r="AE126" i="6"/>
  <c r="AF122" i="6"/>
  <c r="AG122" i="6"/>
  <c r="AH122" i="6"/>
  <c r="AI122" i="6"/>
  <c r="AE122" i="6"/>
  <c r="AF118" i="6"/>
  <c r="AG118" i="6"/>
  <c r="AH118" i="6"/>
  <c r="AI118" i="6"/>
  <c r="AE118" i="6"/>
  <c r="AF114" i="6"/>
  <c r="AG114" i="6"/>
  <c r="AH114" i="6"/>
  <c r="AI114" i="6"/>
  <c r="AE114" i="6"/>
  <c r="AF110" i="6"/>
  <c r="AG110" i="6"/>
  <c r="AH110" i="6"/>
  <c r="AI110" i="6"/>
  <c r="AE110" i="6"/>
  <c r="AF106" i="6"/>
  <c r="AG106" i="6"/>
  <c r="AH106" i="6"/>
  <c r="AI106" i="6"/>
  <c r="AE106" i="6"/>
  <c r="AF102" i="6"/>
  <c r="AG102" i="6"/>
  <c r="AH102" i="6"/>
  <c r="AI102" i="6"/>
  <c r="AE102" i="6"/>
  <c r="AF98" i="6"/>
  <c r="AG98" i="6"/>
  <c r="AH98" i="6"/>
  <c r="AI98" i="6"/>
  <c r="AE98" i="6"/>
  <c r="AF94" i="6"/>
  <c r="AG94" i="6"/>
  <c r="AE94" i="6"/>
  <c r="AH94" i="6"/>
  <c r="AI94" i="6"/>
  <c r="AF90" i="6"/>
  <c r="AG90" i="6"/>
  <c r="AE90" i="6"/>
  <c r="AH90" i="6"/>
  <c r="AI90" i="6"/>
  <c r="AF86" i="6"/>
  <c r="AG86" i="6"/>
  <c r="AH86" i="6"/>
  <c r="AE86" i="6"/>
  <c r="AI86" i="6"/>
  <c r="AF82" i="6"/>
  <c r="AG82" i="6"/>
  <c r="AH82" i="6"/>
  <c r="AE82" i="6"/>
  <c r="AI82" i="6"/>
  <c r="AE78" i="6"/>
  <c r="AI78" i="6"/>
  <c r="AF78" i="6"/>
  <c r="AG78" i="6"/>
  <c r="AH78" i="6"/>
  <c r="AE74" i="6"/>
  <c r="AI74" i="6"/>
  <c r="AF74" i="6"/>
  <c r="AG74" i="6"/>
  <c r="AH74" i="6"/>
  <c r="AE70" i="6"/>
  <c r="AI70" i="6"/>
  <c r="AF70" i="6"/>
  <c r="AG70" i="6"/>
  <c r="AH70" i="6"/>
  <c r="AE66" i="6"/>
  <c r="AI66" i="6"/>
  <c r="AF66" i="6"/>
  <c r="AG66" i="6"/>
  <c r="AH66" i="6"/>
  <c r="AH62" i="6"/>
  <c r="AI62" i="6"/>
  <c r="AE62" i="6"/>
  <c r="AF62" i="6"/>
  <c r="AG62" i="6"/>
  <c r="AH58" i="6"/>
  <c r="AI58" i="6"/>
  <c r="AE58" i="6"/>
  <c r="AF58" i="6"/>
  <c r="AG58" i="6"/>
  <c r="AH54" i="6"/>
  <c r="AI54" i="6"/>
  <c r="AE54" i="6"/>
  <c r="AF54" i="6"/>
  <c r="AG54" i="6"/>
  <c r="AH50" i="6"/>
  <c r="AI50" i="6"/>
  <c r="AE50" i="6"/>
  <c r="AF50" i="6"/>
  <c r="AG50" i="6"/>
  <c r="AG46" i="6"/>
  <c r="AH46" i="6"/>
  <c r="AE46" i="6"/>
  <c r="AF46" i="6"/>
  <c r="AI46" i="6"/>
  <c r="AG42" i="6"/>
  <c r="AH42" i="6"/>
  <c r="AE42" i="6"/>
  <c r="AF42" i="6"/>
  <c r="AI42" i="6"/>
  <c r="AG38" i="6"/>
  <c r="AH38" i="6"/>
  <c r="AE38" i="6"/>
  <c r="AF38" i="6"/>
  <c r="AI38" i="6"/>
  <c r="AG34" i="6"/>
  <c r="AH34" i="6"/>
  <c r="AE34" i="6"/>
  <c r="AF34" i="6"/>
  <c r="AI34" i="6"/>
  <c r="AH30" i="6"/>
  <c r="AE30" i="6"/>
  <c r="AI30" i="6"/>
  <c r="AF30" i="6"/>
  <c r="AG30" i="6"/>
  <c r="AH26" i="6"/>
  <c r="AE26" i="6"/>
  <c r="AI26" i="6"/>
  <c r="AF26" i="6"/>
  <c r="AG26" i="6"/>
  <c r="AE22" i="6"/>
  <c r="AI22" i="6"/>
  <c r="AF22" i="6"/>
  <c r="AG22" i="6"/>
  <c r="AH22" i="6"/>
  <c r="AE18" i="6"/>
  <c r="AI18" i="6"/>
  <c r="AF18" i="6"/>
  <c r="AG18" i="6"/>
  <c r="AH18" i="6"/>
  <c r="AE14" i="6"/>
  <c r="AI14" i="6"/>
  <c r="AF14" i="6"/>
  <c r="AG14" i="6"/>
  <c r="AH14" i="6"/>
  <c r="AE10" i="6"/>
  <c r="AI10" i="6"/>
  <c r="AF10" i="6"/>
  <c r="AG10" i="6"/>
  <c r="AH10" i="6"/>
  <c r="AE6" i="6"/>
  <c r="AI6" i="6"/>
  <c r="AF6" i="6"/>
  <c r="AG6" i="6"/>
  <c r="AH6" i="6"/>
  <c r="AE1486" i="6"/>
  <c r="AI1486" i="6"/>
  <c r="AF1486" i="6"/>
  <c r="AG1486" i="6"/>
  <c r="AH1486" i="6"/>
  <c r="AE1478" i="6"/>
  <c r="AI1478" i="6"/>
  <c r="AF1478" i="6"/>
  <c r="AH1478" i="6"/>
  <c r="AG1478" i="6"/>
  <c r="AE1470" i="6"/>
  <c r="AI1470" i="6"/>
  <c r="AF1470" i="6"/>
  <c r="AH1470" i="6"/>
  <c r="AG1470" i="6"/>
  <c r="AE1462" i="6"/>
  <c r="AI1462" i="6"/>
  <c r="AH1462" i="6"/>
  <c r="AF1462" i="6"/>
  <c r="AG1462" i="6"/>
  <c r="AE1454" i="6"/>
  <c r="AI1454" i="6"/>
  <c r="AF1454" i="6"/>
  <c r="AH1454" i="6"/>
  <c r="AG1454" i="6"/>
  <c r="AE1442" i="6"/>
  <c r="AI1442" i="6"/>
  <c r="AF1442" i="6"/>
  <c r="AG1442" i="6"/>
  <c r="AH1442" i="6"/>
  <c r="AE1430" i="6"/>
  <c r="AI1430" i="6"/>
  <c r="AF1430" i="6"/>
  <c r="AH1430" i="6"/>
  <c r="AG1430" i="6"/>
  <c r="AE1422" i="6"/>
  <c r="AI1422" i="6"/>
  <c r="AH1422" i="6"/>
  <c r="AF1422" i="6"/>
  <c r="AG1422" i="6"/>
  <c r="AE1410" i="6"/>
  <c r="AI1410" i="6"/>
  <c r="AF1410" i="6"/>
  <c r="AH1410" i="6"/>
  <c r="AG1410" i="6"/>
  <c r="AE1398" i="6"/>
  <c r="AI1398" i="6"/>
  <c r="AF1398" i="6"/>
  <c r="AG1398" i="6"/>
  <c r="AH1398" i="6"/>
  <c r="AE1390" i="6"/>
  <c r="AI1390" i="6"/>
  <c r="AF1390" i="6"/>
  <c r="AG1390" i="6"/>
  <c r="AH1390" i="6"/>
  <c r="AE1378" i="6"/>
  <c r="AI1378" i="6"/>
  <c r="AF1378" i="6"/>
  <c r="AH1378" i="6"/>
  <c r="AG1378" i="6"/>
  <c r="AE1366" i="6"/>
  <c r="AI1366" i="6"/>
  <c r="AF1366" i="6"/>
  <c r="AH1366" i="6"/>
  <c r="AG1366" i="6"/>
  <c r="AZ1354" i="6"/>
  <c r="AE1354" i="6"/>
  <c r="AI1354" i="6"/>
  <c r="AF1354" i="6"/>
  <c r="AH1354" i="6"/>
  <c r="AG1354" i="6"/>
  <c r="AE1342" i="6"/>
  <c r="AI1342" i="6"/>
  <c r="AH1342" i="6"/>
  <c r="AF1342" i="6"/>
  <c r="AG1342" i="6"/>
  <c r="AE1330" i="6"/>
  <c r="AI1330" i="6"/>
  <c r="AF1330" i="6"/>
  <c r="AH1330" i="6"/>
  <c r="AG1330" i="6"/>
  <c r="AE1318" i="6"/>
  <c r="AI1318" i="6"/>
  <c r="AF1318" i="6"/>
  <c r="AG1318" i="6"/>
  <c r="AH1318" i="6"/>
  <c r="AE1310" i="6"/>
  <c r="AI1310" i="6"/>
  <c r="AF1310" i="6"/>
  <c r="AG1310" i="6"/>
  <c r="AH1310" i="6"/>
  <c r="AE1302" i="6"/>
  <c r="AI1302" i="6"/>
  <c r="AF1302" i="6"/>
  <c r="AH1302" i="6"/>
  <c r="AG1302" i="6"/>
  <c r="J1298" i="6"/>
  <c r="AE1298" i="6"/>
  <c r="AI1298" i="6"/>
  <c r="AF1298" i="6"/>
  <c r="AH1298" i="6"/>
  <c r="AG1298" i="6"/>
  <c r="H1290" i="6"/>
  <c r="AE1290" i="6"/>
  <c r="AI1290" i="6"/>
  <c r="AF1290" i="6"/>
  <c r="AH1290" i="6"/>
  <c r="AG1290" i="6"/>
  <c r="AE1282" i="6"/>
  <c r="AI1282" i="6"/>
  <c r="AF1282" i="6"/>
  <c r="AG1282" i="6"/>
  <c r="AH1282" i="6"/>
  <c r="AE1270" i="6"/>
  <c r="AI1270" i="6"/>
  <c r="AF1270" i="6"/>
  <c r="AH1270" i="6"/>
  <c r="AG1270" i="6"/>
  <c r="AE1262" i="6"/>
  <c r="AI1262" i="6"/>
  <c r="AF1262" i="6"/>
  <c r="AH1262" i="6"/>
  <c r="AG1262" i="6"/>
  <c r="AE1250" i="6"/>
  <c r="AI1250" i="6"/>
  <c r="AF1250" i="6"/>
  <c r="AH1250" i="6"/>
  <c r="AG1250" i="6"/>
  <c r="AE1238" i="6"/>
  <c r="AI1238" i="6"/>
  <c r="AF1238" i="6"/>
  <c r="AG1238" i="6"/>
  <c r="AH1238" i="6"/>
  <c r="AE1230" i="6"/>
  <c r="AI1230" i="6"/>
  <c r="AF1230" i="6"/>
  <c r="AG1230" i="6"/>
  <c r="AH1230" i="6"/>
  <c r="AE1218" i="6"/>
  <c r="AI1218" i="6"/>
  <c r="AF1218" i="6"/>
  <c r="AH1218" i="6"/>
  <c r="AG1218" i="6"/>
  <c r="AD1206" i="6"/>
  <c r="AE1206" i="6"/>
  <c r="AI1206" i="6"/>
  <c r="AH1206" i="6"/>
  <c r="AF1206" i="6"/>
  <c r="AG1206" i="6"/>
  <c r="AE1198" i="6"/>
  <c r="AI1198" i="6"/>
  <c r="AF1198" i="6"/>
  <c r="AG1198" i="6"/>
  <c r="AH1198" i="6"/>
  <c r="AE1190" i="6"/>
  <c r="AI1190" i="6"/>
  <c r="AF1190" i="6"/>
  <c r="AG1190" i="6"/>
  <c r="AH1190" i="6"/>
  <c r="AE1182" i="6"/>
  <c r="AI1182" i="6"/>
  <c r="AF1182" i="6"/>
  <c r="AG1182" i="6"/>
  <c r="AH1182" i="6"/>
  <c r="AE1170" i="6"/>
  <c r="AI1170" i="6"/>
  <c r="AF1170" i="6"/>
  <c r="AG1170" i="6"/>
  <c r="AH1170" i="6"/>
  <c r="AE1162" i="6"/>
  <c r="AI1162" i="6"/>
  <c r="AF1162" i="6"/>
  <c r="AG1162" i="6"/>
  <c r="AH1162" i="6"/>
  <c r="AE1158" i="6"/>
  <c r="AI1158" i="6"/>
  <c r="AF1158" i="6"/>
  <c r="AG1158" i="6"/>
  <c r="AH1158" i="6"/>
  <c r="AE1150" i="6"/>
  <c r="AI1150" i="6"/>
  <c r="AF1150" i="6"/>
  <c r="AG1150" i="6"/>
  <c r="AH1150" i="6"/>
  <c r="AE1142" i="6"/>
  <c r="AI1142" i="6"/>
  <c r="AF1142" i="6"/>
  <c r="AG1142" i="6"/>
  <c r="AH1142" i="6"/>
  <c r="AE1134" i="6"/>
  <c r="AI1134" i="6"/>
  <c r="AF1134" i="6"/>
  <c r="AG1134" i="6"/>
  <c r="AH1134" i="6"/>
  <c r="AE1126" i="6"/>
  <c r="AI1126" i="6"/>
  <c r="AF1126" i="6"/>
  <c r="AG1126" i="6"/>
  <c r="AH1126" i="6"/>
  <c r="AE1118" i="6"/>
  <c r="AI1118" i="6"/>
  <c r="AF1118" i="6"/>
  <c r="AG1118" i="6"/>
  <c r="AH1118" i="6"/>
  <c r="AE1106" i="6"/>
  <c r="AI1106" i="6"/>
  <c r="AF1106" i="6"/>
  <c r="AG1106" i="6"/>
  <c r="AH1106" i="6"/>
  <c r="AE1098" i="6"/>
  <c r="AI1098" i="6"/>
  <c r="AF1098" i="6"/>
  <c r="AG1098" i="6"/>
  <c r="AH1098" i="6"/>
  <c r="AE1086" i="6"/>
  <c r="AI1086" i="6"/>
  <c r="AF1086" i="6"/>
  <c r="AG1086" i="6"/>
  <c r="AH1086" i="6"/>
  <c r="AE1074" i="6"/>
  <c r="AI1074" i="6"/>
  <c r="AF1074" i="6"/>
  <c r="AG1074" i="6"/>
  <c r="AH1074" i="6"/>
  <c r="AE1062" i="6"/>
  <c r="AI1062" i="6"/>
  <c r="AF1062" i="6"/>
  <c r="AG1062" i="6"/>
  <c r="AH1062" i="6"/>
  <c r="AE1054" i="6"/>
  <c r="AI1054" i="6"/>
  <c r="AF1054" i="6"/>
  <c r="AG1054" i="6"/>
  <c r="AH1054" i="6"/>
  <c r="AE1042" i="6"/>
  <c r="AI1042" i="6"/>
  <c r="AF1042" i="6"/>
  <c r="AG1042" i="6"/>
  <c r="AH1042" i="6"/>
  <c r="AE1034" i="6"/>
  <c r="AI1034" i="6"/>
  <c r="AF1034" i="6"/>
  <c r="AG1034" i="6"/>
  <c r="AH1034" i="6"/>
  <c r="AE1022" i="6"/>
  <c r="AI1022" i="6"/>
  <c r="AF1022" i="6"/>
  <c r="AG1022" i="6"/>
  <c r="AH1022" i="6"/>
  <c r="AE1011" i="6"/>
  <c r="AI1011" i="6"/>
  <c r="AF1011" i="6"/>
  <c r="AG1011" i="6"/>
  <c r="AH1011" i="6"/>
  <c r="AG999" i="6"/>
  <c r="AH999" i="6"/>
  <c r="AI999" i="6"/>
  <c r="AE999" i="6"/>
  <c r="AF999" i="6"/>
  <c r="AG991" i="6"/>
  <c r="AH991" i="6"/>
  <c r="AI991" i="6"/>
  <c r="AE991" i="6"/>
  <c r="AF991" i="6"/>
  <c r="AG983" i="6"/>
  <c r="AH983" i="6"/>
  <c r="AI983" i="6"/>
  <c r="AE983" i="6"/>
  <c r="AF983" i="6"/>
  <c r="AG975" i="6"/>
  <c r="AH975" i="6"/>
  <c r="AI975" i="6"/>
  <c r="AE975" i="6"/>
  <c r="AF975" i="6"/>
  <c r="AG967" i="6"/>
  <c r="AH967" i="6"/>
  <c r="AI967" i="6"/>
  <c r="AE967" i="6"/>
  <c r="AF967" i="6"/>
  <c r="AG959" i="6"/>
  <c r="AH959" i="6"/>
  <c r="AI959" i="6"/>
  <c r="AE959" i="6"/>
  <c r="AF959" i="6"/>
  <c r="AG951" i="6"/>
  <c r="AH951" i="6"/>
  <c r="AI951" i="6"/>
  <c r="AE951" i="6"/>
  <c r="AF951" i="6"/>
  <c r="AG939" i="6"/>
  <c r="AH939" i="6"/>
  <c r="AI939" i="6"/>
  <c r="AE939" i="6"/>
  <c r="AF939" i="6"/>
  <c r="AG923" i="6"/>
  <c r="AH923" i="6"/>
  <c r="AI923" i="6"/>
  <c r="AE923" i="6"/>
  <c r="AF923" i="6"/>
  <c r="AG915" i="6"/>
  <c r="AH915" i="6"/>
  <c r="AI915" i="6"/>
  <c r="AE915" i="6"/>
  <c r="AF915" i="6"/>
  <c r="AG907" i="6"/>
  <c r="AH907" i="6"/>
  <c r="AI907" i="6"/>
  <c r="AE907" i="6"/>
  <c r="AF907" i="6"/>
  <c r="AG895" i="6"/>
  <c r="AH895" i="6"/>
  <c r="AI895" i="6"/>
  <c r="AE895" i="6"/>
  <c r="AF895" i="6"/>
  <c r="AG883" i="6"/>
  <c r="AH883" i="6"/>
  <c r="AI883" i="6"/>
  <c r="AE883" i="6"/>
  <c r="AF883" i="6"/>
  <c r="AG875" i="6"/>
  <c r="AH875" i="6"/>
  <c r="AI875" i="6"/>
  <c r="AE875" i="6"/>
  <c r="AF875" i="6"/>
  <c r="AG863" i="6"/>
  <c r="AH863" i="6"/>
  <c r="AI863" i="6"/>
  <c r="AE863" i="6"/>
  <c r="AF863" i="6"/>
  <c r="AG855" i="6"/>
  <c r="AH855" i="6"/>
  <c r="AI855" i="6"/>
  <c r="AE855" i="6"/>
  <c r="AF855" i="6"/>
  <c r="AG843" i="6"/>
  <c r="AH843" i="6"/>
  <c r="AI843" i="6"/>
  <c r="AE843" i="6"/>
  <c r="AF843" i="6"/>
  <c r="AG831" i="6"/>
  <c r="AH831" i="6"/>
  <c r="AI831" i="6"/>
  <c r="AE831" i="6"/>
  <c r="AF831" i="6"/>
  <c r="AG823" i="6"/>
  <c r="AH823" i="6"/>
  <c r="AI823" i="6"/>
  <c r="AE823" i="6"/>
  <c r="AF823" i="6"/>
  <c r="AG811" i="6"/>
  <c r="AH811" i="6"/>
  <c r="AI811" i="6"/>
  <c r="AE811" i="6"/>
  <c r="AF811" i="6"/>
  <c r="AG803" i="6"/>
  <c r="AH803" i="6"/>
  <c r="AI803" i="6"/>
  <c r="AE803" i="6"/>
  <c r="AF803" i="6"/>
  <c r="AG791" i="6"/>
  <c r="AH791" i="6"/>
  <c r="AI791" i="6"/>
  <c r="AE791" i="6"/>
  <c r="AF791" i="6"/>
  <c r="AF783" i="6"/>
  <c r="AG783" i="6"/>
  <c r="AE783" i="6"/>
  <c r="AH783" i="6"/>
  <c r="AI783" i="6"/>
  <c r="AF775" i="6"/>
  <c r="AG775" i="6"/>
  <c r="AE775" i="6"/>
  <c r="AH775" i="6"/>
  <c r="AI775" i="6"/>
  <c r="AF767" i="6"/>
  <c r="AG767" i="6"/>
  <c r="AE767" i="6"/>
  <c r="AH767" i="6"/>
  <c r="AI767" i="6"/>
  <c r="AF759" i="6"/>
  <c r="AG759" i="6"/>
  <c r="AE759" i="6"/>
  <c r="AH759" i="6"/>
  <c r="AI759" i="6"/>
  <c r="AF747" i="6"/>
  <c r="AG747" i="6"/>
  <c r="AE747" i="6"/>
  <c r="AH747" i="6"/>
  <c r="AI747" i="6"/>
  <c r="AF739" i="6"/>
  <c r="AG739" i="6"/>
  <c r="AE739" i="6"/>
  <c r="AH739" i="6"/>
  <c r="AI739" i="6"/>
  <c r="AF731" i="6"/>
  <c r="AG731" i="6"/>
  <c r="AE731" i="6"/>
  <c r="AH731" i="6"/>
  <c r="AI731" i="6"/>
  <c r="AF727" i="6"/>
  <c r="AG727" i="6"/>
  <c r="AE727" i="6"/>
  <c r="AH727" i="6"/>
  <c r="AI727" i="6"/>
  <c r="AF719" i="6"/>
  <c r="AG719" i="6"/>
  <c r="AE719" i="6"/>
  <c r="AH719" i="6"/>
  <c r="AI719" i="6"/>
  <c r="AF711" i="6"/>
  <c r="AG711" i="6"/>
  <c r="AE711" i="6"/>
  <c r="AH711" i="6"/>
  <c r="AI711" i="6"/>
  <c r="AF703" i="6"/>
  <c r="AG703" i="6"/>
  <c r="AE703" i="6"/>
  <c r="AH703" i="6"/>
  <c r="AI703" i="6"/>
  <c r="AF691" i="6"/>
  <c r="AG691" i="6"/>
  <c r="AE691" i="6"/>
  <c r="AH691" i="6"/>
  <c r="AI691" i="6"/>
  <c r="AF683" i="6"/>
  <c r="AG683" i="6"/>
  <c r="AE683" i="6"/>
  <c r="AH683" i="6"/>
  <c r="AI683" i="6"/>
  <c r="AF671" i="6"/>
  <c r="AG671" i="6"/>
  <c r="AE671" i="6"/>
  <c r="AH671" i="6"/>
  <c r="AI671" i="6"/>
  <c r="AF659" i="6"/>
  <c r="AG659" i="6"/>
  <c r="AE659" i="6"/>
  <c r="AH659" i="6"/>
  <c r="AI659" i="6"/>
  <c r="AF651" i="6"/>
  <c r="AG651" i="6"/>
  <c r="AE651" i="6"/>
  <c r="AH651" i="6"/>
  <c r="AI651" i="6"/>
  <c r="AF643" i="6"/>
  <c r="AG643" i="6"/>
  <c r="AE643" i="6"/>
  <c r="AH643" i="6"/>
  <c r="AI643" i="6"/>
  <c r="AF635" i="6"/>
  <c r="AG635" i="6"/>
  <c r="AE635" i="6"/>
  <c r="AH635" i="6"/>
  <c r="AI635" i="6"/>
  <c r="AF627" i="6"/>
  <c r="AG627" i="6"/>
  <c r="AE627" i="6"/>
  <c r="AH627" i="6"/>
  <c r="AI627" i="6"/>
  <c r="AF619" i="6"/>
  <c r="AG619" i="6"/>
  <c r="AE619" i="6"/>
  <c r="AH619" i="6"/>
  <c r="AI619" i="6"/>
  <c r="AF611" i="6"/>
  <c r="AG611" i="6"/>
  <c r="AE611" i="6"/>
  <c r="AH611" i="6"/>
  <c r="AI611" i="6"/>
  <c r="AF603" i="6"/>
  <c r="AG603" i="6"/>
  <c r="AE603" i="6"/>
  <c r="AH603" i="6"/>
  <c r="AI603" i="6"/>
  <c r="AF595" i="6"/>
  <c r="AG595" i="6"/>
  <c r="AE595" i="6"/>
  <c r="AH595" i="6"/>
  <c r="AI595" i="6"/>
  <c r="AF591" i="6"/>
  <c r="AG591" i="6"/>
  <c r="AE591" i="6"/>
  <c r="AH591" i="6"/>
  <c r="AI591" i="6"/>
  <c r="AF583" i="6"/>
  <c r="AG583" i="6"/>
  <c r="AE583" i="6"/>
  <c r="AH583" i="6"/>
  <c r="AI583" i="6"/>
  <c r="AF571" i="6"/>
  <c r="AG571" i="6"/>
  <c r="AE571" i="6"/>
  <c r="AH571" i="6"/>
  <c r="AI571" i="6"/>
  <c r="AF563" i="6"/>
  <c r="AG563" i="6"/>
  <c r="AE563" i="6"/>
  <c r="AH563" i="6"/>
  <c r="AI563" i="6"/>
  <c r="AF555" i="6"/>
  <c r="AG555" i="6"/>
  <c r="AE555" i="6"/>
  <c r="AH555" i="6"/>
  <c r="AI555" i="6"/>
  <c r="AF547" i="6"/>
  <c r="AG547" i="6"/>
  <c r="AE547" i="6"/>
  <c r="AH547" i="6"/>
  <c r="AI547" i="6"/>
  <c r="AF539" i="6"/>
  <c r="AG539" i="6"/>
  <c r="AE539" i="6"/>
  <c r="AH539" i="6"/>
  <c r="AI539" i="6"/>
  <c r="AE527" i="6"/>
  <c r="AI527" i="6"/>
  <c r="AF527" i="6"/>
  <c r="AG527" i="6"/>
  <c r="AH527" i="6"/>
  <c r="AE519" i="6"/>
  <c r="AI519" i="6"/>
  <c r="AF519" i="6"/>
  <c r="AG519" i="6"/>
  <c r="AH519" i="6"/>
  <c r="AE511" i="6"/>
  <c r="AI511" i="6"/>
  <c r="AF511" i="6"/>
  <c r="AG511" i="6"/>
  <c r="AH511" i="6"/>
  <c r="AE503" i="6"/>
  <c r="AI503" i="6"/>
  <c r="AF503" i="6"/>
  <c r="AG503" i="6"/>
  <c r="AH503" i="6"/>
  <c r="AE495" i="6"/>
  <c r="AI495" i="6"/>
  <c r="AF495" i="6"/>
  <c r="AG495" i="6"/>
  <c r="AH495" i="6"/>
  <c r="AE487" i="6"/>
  <c r="AI487" i="6"/>
  <c r="AF487" i="6"/>
  <c r="AG487" i="6"/>
  <c r="AH487" i="6"/>
  <c r="AE479" i="6"/>
  <c r="AI479" i="6"/>
  <c r="AF479" i="6"/>
  <c r="AG479" i="6"/>
  <c r="AH479" i="6"/>
  <c r="AE467" i="6"/>
  <c r="AI467" i="6"/>
  <c r="AF467" i="6"/>
  <c r="AG467" i="6"/>
  <c r="AH467" i="6"/>
  <c r="AE459" i="6"/>
  <c r="AI459" i="6"/>
  <c r="AF459" i="6"/>
  <c r="AG459" i="6"/>
  <c r="AH459" i="6"/>
  <c r="AE455" i="6"/>
  <c r="AI455" i="6"/>
  <c r="AF455" i="6"/>
  <c r="AG455" i="6"/>
  <c r="AH455" i="6"/>
  <c r="AE447" i="6"/>
  <c r="AI447" i="6"/>
  <c r="AF447" i="6"/>
  <c r="AG447" i="6"/>
  <c r="AH447" i="6"/>
  <c r="AH439" i="6"/>
  <c r="AE439" i="6"/>
  <c r="AI439" i="6"/>
  <c r="AG439" i="6"/>
  <c r="AF439" i="6"/>
  <c r="AH427" i="6"/>
  <c r="AE427" i="6"/>
  <c r="AI427" i="6"/>
  <c r="AG427" i="6"/>
  <c r="AF427" i="6"/>
  <c r="AH419" i="6"/>
  <c r="AE419" i="6"/>
  <c r="AI419" i="6"/>
  <c r="AG419" i="6"/>
  <c r="AF419" i="6"/>
  <c r="AH411" i="6"/>
  <c r="AE411" i="6"/>
  <c r="AI411" i="6"/>
  <c r="AG411" i="6"/>
  <c r="AF411" i="6"/>
  <c r="AH399" i="6"/>
  <c r="AE399" i="6"/>
  <c r="AI399" i="6"/>
  <c r="AG399" i="6"/>
  <c r="AF399" i="6"/>
  <c r="AH387" i="6"/>
  <c r="AE387" i="6"/>
  <c r="AI387" i="6"/>
  <c r="AG387" i="6"/>
  <c r="AF387" i="6"/>
  <c r="AH375" i="6"/>
  <c r="AE375" i="6"/>
  <c r="AI375" i="6"/>
  <c r="AG375" i="6"/>
  <c r="AF375" i="6"/>
  <c r="AH363" i="6"/>
  <c r="AE363" i="6"/>
  <c r="AI363" i="6"/>
  <c r="AG363" i="6"/>
  <c r="AF363" i="6"/>
  <c r="AH351" i="6"/>
  <c r="AE351" i="6"/>
  <c r="AI351" i="6"/>
  <c r="AG351" i="6"/>
  <c r="AF351" i="6"/>
  <c r="AH339" i="6"/>
  <c r="AE339" i="6"/>
  <c r="AI339" i="6"/>
  <c r="AG339" i="6"/>
  <c r="AF339" i="6"/>
  <c r="AH327" i="6"/>
  <c r="AE327" i="6"/>
  <c r="AI327" i="6"/>
  <c r="AG327" i="6"/>
  <c r="AF327" i="6"/>
  <c r="AH319" i="6"/>
  <c r="AE319" i="6"/>
  <c r="AI319" i="6"/>
  <c r="AG319" i="6"/>
  <c r="AF319" i="6"/>
  <c r="AF303" i="6"/>
  <c r="AG303" i="6"/>
  <c r="AE303" i="6"/>
  <c r="AI303" i="6"/>
  <c r="AH303" i="6"/>
  <c r="AF299" i="6"/>
  <c r="AG299" i="6"/>
  <c r="AE299" i="6"/>
  <c r="AI299" i="6"/>
  <c r="AH299" i="6"/>
  <c r="AF291" i="6"/>
  <c r="AG291" i="6"/>
  <c r="AE291" i="6"/>
  <c r="AI291" i="6"/>
  <c r="AH291" i="6"/>
  <c r="AF283" i="6"/>
  <c r="AG283" i="6"/>
  <c r="AE283" i="6"/>
  <c r="AI283" i="6"/>
  <c r="AH283" i="6"/>
  <c r="AF275" i="6"/>
  <c r="AG275" i="6"/>
  <c r="AH275" i="6"/>
  <c r="AI275" i="6"/>
  <c r="AE275" i="6"/>
  <c r="AF267" i="6"/>
  <c r="AG267" i="6"/>
  <c r="AH267" i="6"/>
  <c r="AI267" i="6"/>
  <c r="AE267" i="6"/>
  <c r="AF259" i="6"/>
  <c r="AG259" i="6"/>
  <c r="AH259" i="6"/>
  <c r="AI259" i="6"/>
  <c r="AE259" i="6"/>
  <c r="AF247" i="6"/>
  <c r="AG247" i="6"/>
  <c r="AH247" i="6"/>
  <c r="AI247" i="6"/>
  <c r="AE247" i="6"/>
  <c r="AF239" i="6"/>
  <c r="AG239" i="6"/>
  <c r="AH239" i="6"/>
  <c r="AI239" i="6"/>
  <c r="AE239" i="6"/>
  <c r="AF228" i="6"/>
  <c r="AG228" i="6"/>
  <c r="AH228" i="6"/>
  <c r="AI228" i="6"/>
  <c r="AE228" i="6"/>
  <c r="AF220" i="6"/>
  <c r="AG220" i="6"/>
  <c r="AH220" i="6"/>
  <c r="AI220" i="6"/>
  <c r="AE220" i="6"/>
  <c r="AE208" i="6"/>
  <c r="AI208" i="6"/>
  <c r="AF208" i="6"/>
  <c r="AG208" i="6"/>
  <c r="AH208" i="6"/>
  <c r="AE200" i="6"/>
  <c r="AI200" i="6"/>
  <c r="AF200" i="6"/>
  <c r="AG200" i="6"/>
  <c r="AH200" i="6"/>
  <c r="AE188" i="6"/>
  <c r="AI188" i="6"/>
  <c r="AF188" i="6"/>
  <c r="AG188" i="6"/>
  <c r="AH188" i="6"/>
  <c r="AE180" i="6"/>
  <c r="AI180" i="6"/>
  <c r="AF180" i="6"/>
  <c r="AG180" i="6"/>
  <c r="AH180" i="6"/>
  <c r="AE168" i="6"/>
  <c r="AI168" i="6"/>
  <c r="AF168" i="6"/>
  <c r="AG168" i="6"/>
  <c r="AH168" i="6"/>
  <c r="AE160" i="6"/>
  <c r="AI160" i="6"/>
  <c r="AF160" i="6"/>
  <c r="AG160" i="6"/>
  <c r="AH160" i="6"/>
  <c r="AF152" i="6"/>
  <c r="AG152" i="6"/>
  <c r="AH152" i="6"/>
  <c r="AI152" i="6"/>
  <c r="AE152" i="6"/>
  <c r="AF140" i="6"/>
  <c r="AG140" i="6"/>
  <c r="AH140" i="6"/>
  <c r="AI140" i="6"/>
  <c r="AE140" i="6"/>
  <c r="AF132" i="6"/>
  <c r="AG132" i="6"/>
  <c r="AI132" i="6"/>
  <c r="AE132" i="6"/>
  <c r="AH132" i="6"/>
  <c r="AE80" i="6"/>
  <c r="AF80" i="6"/>
  <c r="AG80" i="6"/>
  <c r="AI80" i="6"/>
  <c r="AH80" i="6"/>
  <c r="AE1492" i="6"/>
  <c r="AI1492" i="6"/>
  <c r="AH1492" i="6"/>
  <c r="AF1492" i="6"/>
  <c r="AG1492" i="6"/>
  <c r="AE1484" i="6"/>
  <c r="AI1484" i="6"/>
  <c r="AF1484" i="6"/>
  <c r="AH1484" i="6"/>
  <c r="AG1484" i="6"/>
  <c r="AE1480" i="6"/>
  <c r="AI1480" i="6"/>
  <c r="AF1480" i="6"/>
  <c r="AG1480" i="6"/>
  <c r="AH1480" i="6"/>
  <c r="AE1476" i="6"/>
  <c r="AI1476" i="6"/>
  <c r="AF1476" i="6"/>
  <c r="AH1476" i="6"/>
  <c r="AG1476" i="6"/>
  <c r="AE1472" i="6"/>
  <c r="AI1472" i="6"/>
  <c r="AH1472" i="6"/>
  <c r="AF1472" i="6"/>
  <c r="AG1472" i="6"/>
  <c r="AE1468" i="6"/>
  <c r="AI1468" i="6"/>
  <c r="AH1468" i="6"/>
  <c r="AF1468" i="6"/>
  <c r="AG1468" i="6"/>
  <c r="AE1464" i="6"/>
  <c r="AI1464" i="6"/>
  <c r="AH1464" i="6"/>
  <c r="AF1464" i="6"/>
  <c r="AG1464" i="6"/>
  <c r="AE1460" i="6"/>
  <c r="AI1460" i="6"/>
  <c r="AH1460" i="6"/>
  <c r="AF1460" i="6"/>
  <c r="AG1460" i="6"/>
  <c r="AE1456" i="6"/>
  <c r="AI1456" i="6"/>
  <c r="AF1456" i="6"/>
  <c r="AG1456" i="6"/>
  <c r="AH1456" i="6"/>
  <c r="AE1452" i="6"/>
  <c r="AI1452" i="6"/>
  <c r="AH1452" i="6"/>
  <c r="AF1452" i="6"/>
  <c r="AG1452" i="6"/>
  <c r="AE1444" i="6"/>
  <c r="AI1444" i="6"/>
  <c r="AF1444" i="6"/>
  <c r="AH1444" i="6"/>
  <c r="AG1444" i="6"/>
  <c r="AE1436" i="6"/>
  <c r="AI1436" i="6"/>
  <c r="AF1436" i="6"/>
  <c r="AG1436" i="6"/>
  <c r="AH1436" i="6"/>
  <c r="AE1428" i="6"/>
  <c r="AI1428" i="6"/>
  <c r="AF1428" i="6"/>
  <c r="AG1428" i="6"/>
  <c r="AH1428" i="6"/>
  <c r="AE1420" i="6"/>
  <c r="AI1420" i="6"/>
  <c r="AF1420" i="6"/>
  <c r="AG1420" i="6"/>
  <c r="AH1420" i="6"/>
  <c r="AE1412" i="6"/>
  <c r="AI1412" i="6"/>
  <c r="AF1412" i="6"/>
  <c r="AH1412" i="6"/>
  <c r="AG1412" i="6"/>
  <c r="AE1404" i="6"/>
  <c r="AI1404" i="6"/>
  <c r="AF1404" i="6"/>
  <c r="AG1404" i="6"/>
  <c r="AH1404" i="6"/>
  <c r="AE1396" i="6"/>
  <c r="AI1396" i="6"/>
  <c r="AF1396" i="6"/>
  <c r="AH1396" i="6"/>
  <c r="AG1396" i="6"/>
  <c r="AE1388" i="6"/>
  <c r="AI1388" i="6"/>
  <c r="AF1388" i="6"/>
  <c r="AG1388" i="6"/>
  <c r="AH1388" i="6"/>
  <c r="AE1380" i="6"/>
  <c r="AI1380" i="6"/>
  <c r="AF1380" i="6"/>
  <c r="AH1380" i="6"/>
  <c r="AG1380" i="6"/>
  <c r="AE1372" i="6"/>
  <c r="AI1372" i="6"/>
  <c r="AH1372" i="6"/>
  <c r="AF1372" i="6"/>
  <c r="AG1372" i="6"/>
  <c r="AE1364" i="6"/>
  <c r="AI1364" i="6"/>
  <c r="AF1364" i="6"/>
  <c r="AH1364" i="6"/>
  <c r="AG1364" i="6"/>
  <c r="AE1356" i="6"/>
  <c r="AI1356" i="6"/>
  <c r="AH1356" i="6"/>
  <c r="AF1356" i="6"/>
  <c r="AG1356" i="6"/>
  <c r="AE1348" i="6"/>
  <c r="AI1348" i="6"/>
  <c r="AH1348" i="6"/>
  <c r="AF1348" i="6"/>
  <c r="AG1348" i="6"/>
  <c r="AE1340" i="6"/>
  <c r="AI1340" i="6"/>
  <c r="AF1340" i="6"/>
  <c r="AH1340" i="6"/>
  <c r="AG1340" i="6"/>
  <c r="AE1332" i="6"/>
  <c r="AI1332" i="6"/>
  <c r="AF1332" i="6"/>
  <c r="AH1332" i="6"/>
  <c r="AG1332" i="6"/>
  <c r="AE1324" i="6"/>
  <c r="AI1324" i="6"/>
  <c r="AF1324" i="6"/>
  <c r="AH1324" i="6"/>
  <c r="AG1324" i="6"/>
  <c r="AE1316" i="6"/>
  <c r="AI1316" i="6"/>
  <c r="AF1316" i="6"/>
  <c r="AH1316" i="6"/>
  <c r="AG1316" i="6"/>
  <c r="AE1308" i="6"/>
  <c r="AI1308" i="6"/>
  <c r="AF1308" i="6"/>
  <c r="AG1308" i="6"/>
  <c r="AH1308" i="6"/>
  <c r="E1300" i="6"/>
  <c r="AE1300" i="6"/>
  <c r="AI1300" i="6"/>
  <c r="AF1300" i="6"/>
  <c r="AG1300" i="6"/>
  <c r="AH1300" i="6"/>
  <c r="AE1292" i="6"/>
  <c r="AI1292" i="6"/>
  <c r="AF1292" i="6"/>
  <c r="AH1292" i="6"/>
  <c r="AG1292" i="6"/>
  <c r="AE1284" i="6"/>
  <c r="AI1284" i="6"/>
  <c r="AH1284" i="6"/>
  <c r="AF1284" i="6"/>
  <c r="AG1284" i="6"/>
  <c r="BI1276" i="6"/>
  <c r="AE1276" i="6"/>
  <c r="AI1276" i="6"/>
  <c r="AF1276" i="6"/>
  <c r="AH1276" i="6"/>
  <c r="AG1276" i="6"/>
  <c r="AE1272" i="6"/>
  <c r="AI1272" i="6"/>
  <c r="AH1272" i="6"/>
  <c r="AF1272" i="6"/>
  <c r="AG1272" i="6"/>
  <c r="AE1495" i="6"/>
  <c r="AI1495" i="6"/>
  <c r="AF1495" i="6"/>
  <c r="AG1495" i="6"/>
  <c r="AH1495" i="6"/>
  <c r="AE1491" i="6"/>
  <c r="AI1491" i="6"/>
  <c r="AF1491" i="6"/>
  <c r="AH1491" i="6"/>
  <c r="AG1491" i="6"/>
  <c r="AE1487" i="6"/>
  <c r="AI1487" i="6"/>
  <c r="AF1487" i="6"/>
  <c r="AG1487" i="6"/>
  <c r="AH1487" i="6"/>
  <c r="AE1483" i="6"/>
  <c r="AI1483" i="6"/>
  <c r="AF1483" i="6"/>
  <c r="AG1483" i="6"/>
  <c r="AH1483" i="6"/>
  <c r="AE1479" i="6"/>
  <c r="AI1479" i="6"/>
  <c r="AH1479" i="6"/>
  <c r="AF1479" i="6"/>
  <c r="AG1479" i="6"/>
  <c r="AE1475" i="6"/>
  <c r="AI1475" i="6"/>
  <c r="AF1475" i="6"/>
  <c r="AH1475" i="6"/>
  <c r="AG1475" i="6"/>
  <c r="AE1471" i="6"/>
  <c r="AI1471" i="6"/>
  <c r="AF1471" i="6"/>
  <c r="AH1471" i="6"/>
  <c r="AG1471" i="6"/>
  <c r="AE1467" i="6"/>
  <c r="AI1467" i="6"/>
  <c r="AH1467" i="6"/>
  <c r="AF1467" i="6"/>
  <c r="AG1467" i="6"/>
  <c r="AE1463" i="6"/>
  <c r="AI1463" i="6"/>
  <c r="AF1463" i="6"/>
  <c r="AG1463" i="6"/>
  <c r="AH1463" i="6"/>
  <c r="AE1459" i="6"/>
  <c r="AI1459" i="6"/>
  <c r="AH1459" i="6"/>
  <c r="AF1459" i="6"/>
  <c r="AG1459" i="6"/>
  <c r="AE1455" i="6"/>
  <c r="AI1455" i="6"/>
  <c r="AF1455" i="6"/>
  <c r="AH1455" i="6"/>
  <c r="AG1455" i="6"/>
  <c r="AE1451" i="6"/>
  <c r="AI1451" i="6"/>
  <c r="AF1451" i="6"/>
  <c r="AG1451" i="6"/>
  <c r="AH1451" i="6"/>
  <c r="AE1447" i="6"/>
  <c r="AI1447" i="6"/>
  <c r="AF1447" i="6"/>
  <c r="AG1447" i="6"/>
  <c r="AH1447" i="6"/>
  <c r="AE1443" i="6"/>
  <c r="AI1443" i="6"/>
  <c r="AH1443" i="6"/>
  <c r="AF1443" i="6"/>
  <c r="AG1443" i="6"/>
  <c r="AE1439" i="6"/>
  <c r="AI1439" i="6"/>
  <c r="AH1439" i="6"/>
  <c r="AF1439" i="6"/>
  <c r="AG1439" i="6"/>
  <c r="AE1435" i="6"/>
  <c r="AI1435" i="6"/>
  <c r="AH1435" i="6"/>
  <c r="AF1435" i="6"/>
  <c r="AG1435" i="6"/>
  <c r="AE1431" i="6"/>
  <c r="AI1431" i="6"/>
  <c r="AF1431" i="6"/>
  <c r="AG1431" i="6"/>
  <c r="AH1431" i="6"/>
  <c r="AE1427" i="6"/>
  <c r="AI1427" i="6"/>
  <c r="AF1427" i="6"/>
  <c r="AH1427" i="6"/>
  <c r="AG1427" i="6"/>
  <c r="AE1423" i="6"/>
  <c r="AI1423" i="6"/>
  <c r="AH1423" i="6"/>
  <c r="AF1423" i="6"/>
  <c r="AG1423" i="6"/>
  <c r="BK1419" i="6"/>
  <c r="AE1419" i="6"/>
  <c r="AI1419" i="6"/>
  <c r="AF1419" i="6"/>
  <c r="AG1419" i="6"/>
  <c r="AH1419" i="6"/>
  <c r="AE1415" i="6"/>
  <c r="AI1415" i="6"/>
  <c r="AH1415" i="6"/>
  <c r="AF1415" i="6"/>
  <c r="AG1415" i="6"/>
  <c r="AE1411" i="6"/>
  <c r="AI1411" i="6"/>
  <c r="AF1411" i="6"/>
  <c r="AG1411" i="6"/>
  <c r="AH1411" i="6"/>
  <c r="AE1407" i="6"/>
  <c r="AI1407" i="6"/>
  <c r="AF1407" i="6"/>
  <c r="AH1407" i="6"/>
  <c r="AG1407" i="6"/>
  <c r="AE1403" i="6"/>
  <c r="AI1403" i="6"/>
  <c r="AF1403" i="6"/>
  <c r="AH1403" i="6"/>
  <c r="AG1403" i="6"/>
  <c r="AE1399" i="6"/>
  <c r="AI1399" i="6"/>
  <c r="AF1399" i="6"/>
  <c r="AH1399" i="6"/>
  <c r="AG1399" i="6"/>
  <c r="AE1395" i="6"/>
  <c r="AI1395" i="6"/>
  <c r="AF1395" i="6"/>
  <c r="AG1395" i="6"/>
  <c r="AH1395" i="6"/>
  <c r="AE1391" i="6"/>
  <c r="AI1391" i="6"/>
  <c r="AF1391" i="6"/>
  <c r="AG1391" i="6"/>
  <c r="AH1391" i="6"/>
  <c r="AE1387" i="6"/>
  <c r="AI1387" i="6"/>
  <c r="AF1387" i="6"/>
  <c r="AH1387" i="6"/>
  <c r="AG1387" i="6"/>
  <c r="AE1383" i="6"/>
  <c r="AI1383" i="6"/>
  <c r="AF1383" i="6"/>
  <c r="AH1383" i="6"/>
  <c r="AG1383" i="6"/>
  <c r="AE1379" i="6"/>
  <c r="AI1379" i="6"/>
  <c r="AF1379" i="6"/>
  <c r="AG1379" i="6"/>
  <c r="AH1379" i="6"/>
  <c r="AE1375" i="6"/>
  <c r="AI1375" i="6"/>
  <c r="AF1375" i="6"/>
  <c r="AH1375" i="6"/>
  <c r="AG1375" i="6"/>
  <c r="AE1371" i="6"/>
  <c r="AI1371" i="6"/>
  <c r="AF1371" i="6"/>
  <c r="AG1371" i="6"/>
  <c r="AH1371" i="6"/>
  <c r="AE1367" i="6"/>
  <c r="AI1367" i="6"/>
  <c r="AF1367" i="6"/>
  <c r="AG1367" i="6"/>
  <c r="AH1367" i="6"/>
  <c r="AE1363" i="6"/>
  <c r="AI1363" i="6"/>
  <c r="AH1363" i="6"/>
  <c r="AF1363" i="6"/>
  <c r="AG1363" i="6"/>
  <c r="AE1359" i="6"/>
  <c r="AI1359" i="6"/>
  <c r="AF1359" i="6"/>
  <c r="AH1359" i="6"/>
  <c r="AG1359" i="6"/>
  <c r="AE1355" i="6"/>
  <c r="AI1355" i="6"/>
  <c r="AF1355" i="6"/>
  <c r="AG1355" i="6"/>
  <c r="AH1355" i="6"/>
  <c r="AE1351" i="6"/>
  <c r="AI1351" i="6"/>
  <c r="AF1351" i="6"/>
  <c r="AG1351" i="6"/>
  <c r="AH1351" i="6"/>
  <c r="AE1347" i="6"/>
  <c r="AI1347" i="6"/>
  <c r="AF1347" i="6"/>
  <c r="AH1347" i="6"/>
  <c r="AG1347" i="6"/>
  <c r="AE1343" i="6"/>
  <c r="AI1343" i="6"/>
  <c r="AF1343" i="6"/>
  <c r="AG1343" i="6"/>
  <c r="AH1343" i="6"/>
  <c r="AE1339" i="6"/>
  <c r="AI1339" i="6"/>
  <c r="AF1339" i="6"/>
  <c r="AG1339" i="6"/>
  <c r="AH1339" i="6"/>
  <c r="AE1335" i="6"/>
  <c r="AI1335" i="6"/>
  <c r="AF1335" i="6"/>
  <c r="AG1335" i="6"/>
  <c r="AH1335" i="6"/>
  <c r="AE1331" i="6"/>
  <c r="AI1331" i="6"/>
  <c r="AF1331" i="6"/>
  <c r="AG1331" i="6"/>
  <c r="AH1331" i="6"/>
  <c r="AE1327" i="6"/>
  <c r="AI1327" i="6"/>
  <c r="AH1327" i="6"/>
  <c r="AF1327" i="6"/>
  <c r="AG1327" i="6"/>
  <c r="AE1323" i="6"/>
  <c r="AI1323" i="6"/>
  <c r="AH1323" i="6"/>
  <c r="AF1323" i="6"/>
  <c r="AG1323" i="6"/>
  <c r="AE1319" i="6"/>
  <c r="AI1319" i="6"/>
  <c r="AF1319" i="6"/>
  <c r="AH1319" i="6"/>
  <c r="AG1319" i="6"/>
  <c r="AE1315" i="6"/>
  <c r="AI1315" i="6"/>
  <c r="AF1315" i="6"/>
  <c r="AG1315" i="6"/>
  <c r="AH1315" i="6"/>
  <c r="AE1311" i="6"/>
  <c r="AI1311" i="6"/>
  <c r="AH1311" i="6"/>
  <c r="AF1311" i="6"/>
  <c r="AG1311" i="6"/>
  <c r="AE1307" i="6"/>
  <c r="AI1307" i="6"/>
  <c r="AF1307" i="6"/>
  <c r="AH1307" i="6"/>
  <c r="AG1307" i="6"/>
  <c r="AE1303" i="6"/>
  <c r="AI1303" i="6"/>
  <c r="AH1303" i="6"/>
  <c r="AF1303" i="6"/>
  <c r="AG1303" i="6"/>
  <c r="AZ1299" i="6"/>
  <c r="AE1299" i="6"/>
  <c r="AI1299" i="6"/>
  <c r="AH1299" i="6"/>
  <c r="AF1299" i="6"/>
  <c r="AG1299" i="6"/>
  <c r="AE1295" i="6"/>
  <c r="AI1295" i="6"/>
  <c r="AF1295" i="6"/>
  <c r="AG1295" i="6"/>
  <c r="AH1295" i="6"/>
  <c r="AE1291" i="6"/>
  <c r="AI1291" i="6"/>
  <c r="AF1291" i="6"/>
  <c r="AG1291" i="6"/>
  <c r="AH1291" i="6"/>
  <c r="AE1287" i="6"/>
  <c r="AI1287" i="6"/>
  <c r="AF1287" i="6"/>
  <c r="AH1287" i="6"/>
  <c r="AG1287" i="6"/>
  <c r="AE1283" i="6"/>
  <c r="AI1283" i="6"/>
  <c r="AF1283" i="6"/>
  <c r="AH1283" i="6"/>
  <c r="AG1283" i="6"/>
  <c r="AE1279" i="6"/>
  <c r="AI1279" i="6"/>
  <c r="AF1279" i="6"/>
  <c r="AG1279" i="6"/>
  <c r="AH1279" i="6"/>
  <c r="AE1275" i="6"/>
  <c r="AI1275" i="6"/>
  <c r="AF1275" i="6"/>
  <c r="AG1275" i="6"/>
  <c r="AH1275" i="6"/>
  <c r="AE1271" i="6"/>
  <c r="AI1271" i="6"/>
  <c r="AF1271" i="6"/>
  <c r="AG1271" i="6"/>
  <c r="AH1271" i="6"/>
  <c r="AE1267" i="6"/>
  <c r="AI1267" i="6"/>
  <c r="AH1267" i="6"/>
  <c r="AF1267" i="6"/>
  <c r="AG1267" i="6"/>
  <c r="AE1263" i="6"/>
  <c r="AI1263" i="6"/>
  <c r="AF1263" i="6"/>
  <c r="AH1263" i="6"/>
  <c r="AG1263" i="6"/>
  <c r="AE1259" i="6"/>
  <c r="AI1259" i="6"/>
  <c r="AF1259" i="6"/>
  <c r="AH1259" i="6"/>
  <c r="AG1259" i="6"/>
  <c r="AE1255" i="6"/>
  <c r="AI1255" i="6"/>
  <c r="AH1255" i="6"/>
  <c r="AF1255" i="6"/>
  <c r="AG1255" i="6"/>
  <c r="AE1251" i="6"/>
  <c r="AI1251" i="6"/>
  <c r="AF1251" i="6"/>
  <c r="AG1251" i="6"/>
  <c r="AH1251" i="6"/>
  <c r="AE1247" i="6"/>
  <c r="AI1247" i="6"/>
  <c r="AH1247" i="6"/>
  <c r="AF1247" i="6"/>
  <c r="AG1247" i="6"/>
  <c r="AE1243" i="6"/>
  <c r="AI1243" i="6"/>
  <c r="AF1243" i="6"/>
  <c r="AH1243" i="6"/>
  <c r="AG1243" i="6"/>
  <c r="AE1239" i="6"/>
  <c r="AI1239" i="6"/>
  <c r="AF1239" i="6"/>
  <c r="AG1239" i="6"/>
  <c r="AH1239" i="6"/>
  <c r="AE1235" i="6"/>
  <c r="AI1235" i="6"/>
  <c r="AH1235" i="6"/>
  <c r="AF1235" i="6"/>
  <c r="AG1235" i="6"/>
  <c r="AE1231" i="6"/>
  <c r="AI1231" i="6"/>
  <c r="AH1231" i="6"/>
  <c r="AF1231" i="6"/>
  <c r="AG1231" i="6"/>
  <c r="AE1227" i="6"/>
  <c r="AI1227" i="6"/>
  <c r="AF1227" i="6"/>
  <c r="AG1227" i="6"/>
  <c r="AH1227" i="6"/>
  <c r="AE1223" i="6"/>
  <c r="AI1223" i="6"/>
  <c r="AF1223" i="6"/>
  <c r="AG1223" i="6"/>
  <c r="AH1223" i="6"/>
  <c r="AE1219" i="6"/>
  <c r="AI1219" i="6"/>
  <c r="AF1219" i="6"/>
  <c r="AG1219" i="6"/>
  <c r="AH1219" i="6"/>
  <c r="AE1215" i="6"/>
  <c r="AI1215" i="6"/>
  <c r="AF1215" i="6"/>
  <c r="AH1215" i="6"/>
  <c r="AG1215" i="6"/>
  <c r="AE1211" i="6"/>
  <c r="AI1211" i="6"/>
  <c r="AF1211" i="6"/>
  <c r="AH1211" i="6"/>
  <c r="AG1211" i="6"/>
  <c r="AE1207" i="6"/>
  <c r="AI1207" i="6"/>
  <c r="AF1207" i="6"/>
  <c r="AH1207" i="6"/>
  <c r="AG1207" i="6"/>
  <c r="AE1203" i="6"/>
  <c r="AI1203" i="6"/>
  <c r="AH1203" i="6"/>
  <c r="AF1203" i="6"/>
  <c r="AG1203" i="6"/>
  <c r="AE1199" i="6"/>
  <c r="AI1199" i="6"/>
  <c r="AH1199" i="6"/>
  <c r="AF1199" i="6"/>
  <c r="AG1199" i="6"/>
  <c r="AE1195" i="6"/>
  <c r="AI1195" i="6"/>
  <c r="AH1195" i="6"/>
  <c r="AF1195" i="6"/>
  <c r="AG1195" i="6"/>
  <c r="BH1191" i="6"/>
  <c r="AE1191" i="6"/>
  <c r="AI1191" i="6"/>
  <c r="AF1191" i="6"/>
  <c r="AG1191" i="6"/>
  <c r="AH1191" i="6"/>
  <c r="AE1187" i="6"/>
  <c r="AI1187" i="6"/>
  <c r="AF1187" i="6"/>
  <c r="AG1187" i="6"/>
  <c r="AH1187" i="6"/>
  <c r="AE1183" i="6"/>
  <c r="AI1183" i="6"/>
  <c r="AF1183" i="6"/>
  <c r="AG1183" i="6"/>
  <c r="AH1183" i="6"/>
  <c r="AE1179" i="6"/>
  <c r="AI1179" i="6"/>
  <c r="AF1179" i="6"/>
  <c r="AG1179" i="6"/>
  <c r="AH1179" i="6"/>
  <c r="AE1175" i="6"/>
  <c r="AI1175" i="6"/>
  <c r="AF1175" i="6"/>
  <c r="AG1175" i="6"/>
  <c r="AH1175" i="6"/>
  <c r="AE1171" i="6"/>
  <c r="AI1171" i="6"/>
  <c r="AF1171" i="6"/>
  <c r="AG1171" i="6"/>
  <c r="AH1171" i="6"/>
  <c r="AE1167" i="6"/>
  <c r="AI1167" i="6"/>
  <c r="AF1167" i="6"/>
  <c r="AG1167" i="6"/>
  <c r="AH1167" i="6"/>
  <c r="AE1163" i="6"/>
  <c r="AI1163" i="6"/>
  <c r="AF1163" i="6"/>
  <c r="AG1163" i="6"/>
  <c r="AH1163" i="6"/>
  <c r="AE1159" i="6"/>
  <c r="AI1159" i="6"/>
  <c r="AF1159" i="6"/>
  <c r="AG1159" i="6"/>
  <c r="AH1159" i="6"/>
  <c r="AE1155" i="6"/>
  <c r="AI1155" i="6"/>
  <c r="AF1155" i="6"/>
  <c r="AG1155" i="6"/>
  <c r="AH1155" i="6"/>
  <c r="AE1151" i="6"/>
  <c r="AI1151" i="6"/>
  <c r="AF1151" i="6"/>
  <c r="AG1151" i="6"/>
  <c r="AH1151" i="6"/>
  <c r="AE1147" i="6"/>
  <c r="AI1147" i="6"/>
  <c r="AF1147" i="6"/>
  <c r="AG1147" i="6"/>
  <c r="AH1147" i="6"/>
  <c r="AE1143" i="6"/>
  <c r="AI1143" i="6"/>
  <c r="AF1143" i="6"/>
  <c r="AG1143" i="6"/>
  <c r="AH1143" i="6"/>
  <c r="AE1139" i="6"/>
  <c r="AI1139" i="6"/>
  <c r="AF1139" i="6"/>
  <c r="AG1139" i="6"/>
  <c r="AH1139" i="6"/>
  <c r="AE1135" i="6"/>
  <c r="AI1135" i="6"/>
  <c r="AF1135" i="6"/>
  <c r="AG1135" i="6"/>
  <c r="AH1135" i="6"/>
  <c r="AE1131" i="6"/>
  <c r="AI1131" i="6"/>
  <c r="AF1131" i="6"/>
  <c r="AG1131" i="6"/>
  <c r="AH1131" i="6"/>
  <c r="J1127" i="6"/>
  <c r="AE1127" i="6"/>
  <c r="AI1127" i="6"/>
  <c r="AF1127" i="6"/>
  <c r="AG1127" i="6"/>
  <c r="AH1127" i="6"/>
  <c r="AE1123" i="6"/>
  <c r="AI1123" i="6"/>
  <c r="AF1123" i="6"/>
  <c r="AG1123" i="6"/>
  <c r="AH1123" i="6"/>
  <c r="AE1119" i="6"/>
  <c r="AI1119" i="6"/>
  <c r="AF1119" i="6"/>
  <c r="AG1119" i="6"/>
  <c r="AH1119" i="6"/>
  <c r="AE1115" i="6"/>
  <c r="AI1115" i="6"/>
  <c r="AF1115" i="6"/>
  <c r="AG1115" i="6"/>
  <c r="AH1115" i="6"/>
  <c r="AE1111" i="6"/>
  <c r="AI1111" i="6"/>
  <c r="AF1111" i="6"/>
  <c r="AG1111" i="6"/>
  <c r="AH1111" i="6"/>
  <c r="L1107" i="6"/>
  <c r="AE1107" i="6"/>
  <c r="AI1107" i="6"/>
  <c r="AF1107" i="6"/>
  <c r="AG1107" i="6"/>
  <c r="AH1107" i="6"/>
  <c r="AE1103" i="6"/>
  <c r="AI1103" i="6"/>
  <c r="AF1103" i="6"/>
  <c r="AG1103" i="6"/>
  <c r="AH1103" i="6"/>
  <c r="AE1099" i="6"/>
  <c r="AI1099" i="6"/>
  <c r="AF1099" i="6"/>
  <c r="AG1099" i="6"/>
  <c r="AH1099" i="6"/>
  <c r="N1095" i="6"/>
  <c r="AE1095" i="6"/>
  <c r="AI1095" i="6"/>
  <c r="AF1095" i="6"/>
  <c r="AG1095" i="6"/>
  <c r="AH1095" i="6"/>
  <c r="AE1091" i="6"/>
  <c r="AI1091" i="6"/>
  <c r="AF1091" i="6"/>
  <c r="AG1091" i="6"/>
  <c r="AH1091" i="6"/>
  <c r="AE1087" i="6"/>
  <c r="AI1087" i="6"/>
  <c r="AF1087" i="6"/>
  <c r="AG1087" i="6"/>
  <c r="AH1087" i="6"/>
  <c r="AE1083" i="6"/>
  <c r="AI1083" i="6"/>
  <c r="AF1083" i="6"/>
  <c r="AG1083" i="6"/>
  <c r="AH1083" i="6"/>
  <c r="AE1079" i="6"/>
  <c r="AI1079" i="6"/>
  <c r="AF1079" i="6"/>
  <c r="AG1079" i="6"/>
  <c r="AH1079" i="6"/>
  <c r="L1075" i="6"/>
  <c r="AE1075" i="6"/>
  <c r="AI1075" i="6"/>
  <c r="AF1075" i="6"/>
  <c r="AG1075" i="6"/>
  <c r="AH1075" i="6"/>
  <c r="AE1071" i="6"/>
  <c r="AI1071" i="6"/>
  <c r="AF1071" i="6"/>
  <c r="AG1071" i="6"/>
  <c r="AH1071" i="6"/>
  <c r="AE1067" i="6"/>
  <c r="AI1067" i="6"/>
  <c r="AF1067" i="6"/>
  <c r="AG1067" i="6"/>
  <c r="AH1067" i="6"/>
  <c r="AE1063" i="6"/>
  <c r="AI1063" i="6"/>
  <c r="AF1063" i="6"/>
  <c r="AG1063" i="6"/>
  <c r="AH1063" i="6"/>
  <c r="AE1059" i="6"/>
  <c r="AI1059" i="6"/>
  <c r="AF1059" i="6"/>
  <c r="AG1059" i="6"/>
  <c r="AH1059" i="6"/>
  <c r="AE1055" i="6"/>
  <c r="AI1055" i="6"/>
  <c r="AF1055" i="6"/>
  <c r="AG1055" i="6"/>
  <c r="AH1055" i="6"/>
  <c r="AE1051" i="6"/>
  <c r="AI1051" i="6"/>
  <c r="AF1051" i="6"/>
  <c r="AG1051" i="6"/>
  <c r="AH1051" i="6"/>
  <c r="L1047" i="6"/>
  <c r="AE1047" i="6"/>
  <c r="AI1047" i="6"/>
  <c r="AF1047" i="6"/>
  <c r="AG1047" i="6"/>
  <c r="AH1047" i="6"/>
  <c r="AE1043" i="6"/>
  <c r="AI1043" i="6"/>
  <c r="AF1043" i="6"/>
  <c r="AG1043" i="6"/>
  <c r="AH1043" i="6"/>
  <c r="AA1039" i="6"/>
  <c r="AE1039" i="6"/>
  <c r="AI1039" i="6"/>
  <c r="AF1039" i="6"/>
  <c r="AG1039" i="6"/>
  <c r="AH1039" i="6"/>
  <c r="BJ1035" i="6"/>
  <c r="AE1035" i="6"/>
  <c r="AI1035" i="6"/>
  <c r="AF1035" i="6"/>
  <c r="AG1035" i="6"/>
  <c r="AH1035" i="6"/>
  <c r="AE1031" i="6"/>
  <c r="AI1031" i="6"/>
  <c r="AF1031" i="6"/>
  <c r="AG1031" i="6"/>
  <c r="AH1031" i="6"/>
  <c r="AE1027" i="6"/>
  <c r="AI1027" i="6"/>
  <c r="AF1027" i="6"/>
  <c r="AG1027" i="6"/>
  <c r="AH1027" i="6"/>
  <c r="AE1023" i="6"/>
  <c r="AI1023" i="6"/>
  <c r="AF1023" i="6"/>
  <c r="AG1023" i="6"/>
  <c r="AH1023" i="6"/>
  <c r="AE1019" i="6"/>
  <c r="AI1019" i="6"/>
  <c r="AF1019" i="6"/>
  <c r="AG1019" i="6"/>
  <c r="AH1019" i="6"/>
  <c r="AE1016" i="6"/>
  <c r="AI1016" i="6"/>
  <c r="AF1016" i="6"/>
  <c r="AG1016" i="6"/>
  <c r="AH1016" i="6"/>
  <c r="AE1012" i="6"/>
  <c r="AI1012" i="6"/>
  <c r="AF1012" i="6"/>
  <c r="AG1012" i="6"/>
  <c r="AH1012" i="6"/>
  <c r="AE1008" i="6"/>
  <c r="AI1008" i="6"/>
  <c r="AF1008" i="6"/>
  <c r="AG1008" i="6"/>
  <c r="AH1008" i="6"/>
  <c r="AE1004" i="6"/>
  <c r="AI1004" i="6"/>
  <c r="AF1004" i="6"/>
  <c r="AG1004" i="6"/>
  <c r="AH1004" i="6"/>
  <c r="AG1000" i="6"/>
  <c r="AH1000" i="6"/>
  <c r="AI1000" i="6"/>
  <c r="AE1000" i="6"/>
  <c r="AF1000" i="6"/>
  <c r="AG996" i="6"/>
  <c r="AH996" i="6"/>
  <c r="AI996" i="6"/>
  <c r="AE996" i="6"/>
  <c r="AF996" i="6"/>
  <c r="AG992" i="6"/>
  <c r="AH992" i="6"/>
  <c r="AI992" i="6"/>
  <c r="AE992" i="6"/>
  <c r="AF992" i="6"/>
  <c r="AG988" i="6"/>
  <c r="AH988" i="6"/>
  <c r="AI988" i="6"/>
  <c r="AE988" i="6"/>
  <c r="AF988" i="6"/>
  <c r="AG984" i="6"/>
  <c r="AH984" i="6"/>
  <c r="AI984" i="6"/>
  <c r="AE984" i="6"/>
  <c r="AF984" i="6"/>
  <c r="AG980" i="6"/>
  <c r="AH980" i="6"/>
  <c r="AI980" i="6"/>
  <c r="AE980" i="6"/>
  <c r="AF980" i="6"/>
  <c r="AG976" i="6"/>
  <c r="AH976" i="6"/>
  <c r="AI976" i="6"/>
  <c r="AE976" i="6"/>
  <c r="AF976" i="6"/>
  <c r="K972" i="6"/>
  <c r="AG972" i="6"/>
  <c r="AH972" i="6"/>
  <c r="AI972" i="6"/>
  <c r="AE972" i="6"/>
  <c r="AF972" i="6"/>
  <c r="AG968" i="6"/>
  <c r="AH968" i="6"/>
  <c r="AI968" i="6"/>
  <c r="AE968" i="6"/>
  <c r="AF968" i="6"/>
  <c r="AG964" i="6"/>
  <c r="AH964" i="6"/>
  <c r="AI964" i="6"/>
  <c r="AE964" i="6"/>
  <c r="AF964" i="6"/>
  <c r="AG960" i="6"/>
  <c r="AH960" i="6"/>
  <c r="AI960" i="6"/>
  <c r="AE960" i="6"/>
  <c r="AF960" i="6"/>
  <c r="AG956" i="6"/>
  <c r="AH956" i="6"/>
  <c r="AI956" i="6"/>
  <c r="AE956" i="6"/>
  <c r="AF956" i="6"/>
  <c r="AG952" i="6"/>
  <c r="AH952" i="6"/>
  <c r="AI952" i="6"/>
  <c r="AE952" i="6"/>
  <c r="AF952" i="6"/>
  <c r="AG948" i="6"/>
  <c r="AH948" i="6"/>
  <c r="AI948" i="6"/>
  <c r="AE948" i="6"/>
  <c r="AF948" i="6"/>
  <c r="AG944" i="6"/>
  <c r="AH944" i="6"/>
  <c r="AI944" i="6"/>
  <c r="AE944" i="6"/>
  <c r="AF944" i="6"/>
  <c r="AG940" i="6"/>
  <c r="AH940" i="6"/>
  <c r="AI940" i="6"/>
  <c r="AE940" i="6"/>
  <c r="AF940" i="6"/>
  <c r="AG936" i="6"/>
  <c r="AH936" i="6"/>
  <c r="AI936" i="6"/>
  <c r="AE936" i="6"/>
  <c r="AF936" i="6"/>
  <c r="AG932" i="6"/>
  <c r="AH932" i="6"/>
  <c r="AI932" i="6"/>
  <c r="AE932" i="6"/>
  <c r="AF932" i="6"/>
  <c r="AG928" i="6"/>
  <c r="AH928" i="6"/>
  <c r="AI928" i="6"/>
  <c r="AE928" i="6"/>
  <c r="AF928" i="6"/>
  <c r="AG924" i="6"/>
  <c r="AH924" i="6"/>
  <c r="AI924" i="6"/>
  <c r="AE924" i="6"/>
  <c r="AF924" i="6"/>
  <c r="AG920" i="6"/>
  <c r="AH920" i="6"/>
  <c r="AI920" i="6"/>
  <c r="AE920" i="6"/>
  <c r="AF920" i="6"/>
  <c r="AG916" i="6"/>
  <c r="AH916" i="6"/>
  <c r="AI916" i="6"/>
  <c r="AE916" i="6"/>
  <c r="AF916" i="6"/>
  <c r="J912" i="6"/>
  <c r="AG912" i="6"/>
  <c r="AH912" i="6"/>
  <c r="AI912" i="6"/>
  <c r="AE912" i="6"/>
  <c r="AF912" i="6"/>
  <c r="AG908" i="6"/>
  <c r="AH908" i="6"/>
  <c r="AI908" i="6"/>
  <c r="AE908" i="6"/>
  <c r="AF908" i="6"/>
  <c r="AG904" i="6"/>
  <c r="AH904" i="6"/>
  <c r="AI904" i="6"/>
  <c r="AE904" i="6"/>
  <c r="AF904" i="6"/>
  <c r="AG900" i="6"/>
  <c r="AH900" i="6"/>
  <c r="AI900" i="6"/>
  <c r="AE900" i="6"/>
  <c r="AF900" i="6"/>
  <c r="AG896" i="6"/>
  <c r="AH896" i="6"/>
  <c r="AI896" i="6"/>
  <c r="AE896" i="6"/>
  <c r="AF896" i="6"/>
  <c r="AG892" i="6"/>
  <c r="AH892" i="6"/>
  <c r="AI892" i="6"/>
  <c r="AE892" i="6"/>
  <c r="AF892" i="6"/>
  <c r="AG888" i="6"/>
  <c r="AH888" i="6"/>
  <c r="AI888" i="6"/>
  <c r="AE888" i="6"/>
  <c r="AF888" i="6"/>
  <c r="AG884" i="6"/>
  <c r="AH884" i="6"/>
  <c r="AI884" i="6"/>
  <c r="AE884" i="6"/>
  <c r="AF884" i="6"/>
  <c r="AG880" i="6"/>
  <c r="AH880" i="6"/>
  <c r="AI880" i="6"/>
  <c r="AE880" i="6"/>
  <c r="AF880" i="6"/>
  <c r="AG876" i="6"/>
  <c r="AH876" i="6"/>
  <c r="AI876" i="6"/>
  <c r="AE876" i="6"/>
  <c r="AF876" i="6"/>
  <c r="AG872" i="6"/>
  <c r="AH872" i="6"/>
  <c r="AI872" i="6"/>
  <c r="AE872" i="6"/>
  <c r="AF872" i="6"/>
  <c r="AG868" i="6"/>
  <c r="AH868" i="6"/>
  <c r="AI868" i="6"/>
  <c r="AE868" i="6"/>
  <c r="AF868" i="6"/>
  <c r="AG864" i="6"/>
  <c r="AH864" i="6"/>
  <c r="AI864" i="6"/>
  <c r="AE864" i="6"/>
  <c r="AF864" i="6"/>
  <c r="AG860" i="6"/>
  <c r="AH860" i="6"/>
  <c r="AI860" i="6"/>
  <c r="AE860" i="6"/>
  <c r="AF860" i="6"/>
  <c r="AG856" i="6"/>
  <c r="AH856" i="6"/>
  <c r="AI856" i="6"/>
  <c r="AE856" i="6"/>
  <c r="AF856" i="6"/>
  <c r="AG852" i="6"/>
  <c r="AH852" i="6"/>
  <c r="AI852" i="6"/>
  <c r="AE852" i="6"/>
  <c r="AF852" i="6"/>
  <c r="AG848" i="6"/>
  <c r="AH848" i="6"/>
  <c r="AI848" i="6"/>
  <c r="AE848" i="6"/>
  <c r="AF848" i="6"/>
  <c r="AG844" i="6"/>
  <c r="AH844" i="6"/>
  <c r="AI844" i="6"/>
  <c r="AE844" i="6"/>
  <c r="AF844" i="6"/>
  <c r="AG840" i="6"/>
  <c r="AH840" i="6"/>
  <c r="AI840" i="6"/>
  <c r="AE840" i="6"/>
  <c r="AF840" i="6"/>
  <c r="AG836" i="6"/>
  <c r="AH836" i="6"/>
  <c r="AI836" i="6"/>
  <c r="AE836" i="6"/>
  <c r="AF836" i="6"/>
  <c r="AG832" i="6"/>
  <c r="AH832" i="6"/>
  <c r="AI832" i="6"/>
  <c r="AE832" i="6"/>
  <c r="AF832" i="6"/>
  <c r="AG828" i="6"/>
  <c r="AH828" i="6"/>
  <c r="AI828" i="6"/>
  <c r="AE828" i="6"/>
  <c r="AF828" i="6"/>
  <c r="AG824" i="6"/>
  <c r="AH824" i="6"/>
  <c r="AI824" i="6"/>
  <c r="AE824" i="6"/>
  <c r="AF824" i="6"/>
  <c r="AG820" i="6"/>
  <c r="AH820" i="6"/>
  <c r="AI820" i="6"/>
  <c r="AE820" i="6"/>
  <c r="AF820" i="6"/>
  <c r="AG816" i="6"/>
  <c r="AH816" i="6"/>
  <c r="AI816" i="6"/>
  <c r="AE816" i="6"/>
  <c r="AF816" i="6"/>
  <c r="AG812" i="6"/>
  <c r="AH812" i="6"/>
  <c r="AI812" i="6"/>
  <c r="AE812" i="6"/>
  <c r="AF812" i="6"/>
  <c r="AG808" i="6"/>
  <c r="AH808" i="6"/>
  <c r="AI808" i="6"/>
  <c r="AE808" i="6"/>
  <c r="AF808" i="6"/>
  <c r="AG804" i="6"/>
  <c r="AH804" i="6"/>
  <c r="AI804" i="6"/>
  <c r="AE804" i="6"/>
  <c r="AF804" i="6"/>
  <c r="AG800" i="6"/>
  <c r="AH800" i="6"/>
  <c r="AI800" i="6"/>
  <c r="AE800" i="6"/>
  <c r="AF800" i="6"/>
  <c r="AG796" i="6"/>
  <c r="AH796" i="6"/>
  <c r="AI796" i="6"/>
  <c r="AE796" i="6"/>
  <c r="AF796" i="6"/>
  <c r="AG792" i="6"/>
  <c r="AH792" i="6"/>
  <c r="AI792" i="6"/>
  <c r="AE792" i="6"/>
  <c r="AF792" i="6"/>
  <c r="AG788" i="6"/>
  <c r="AH788" i="6"/>
  <c r="AI788" i="6"/>
  <c r="AE788" i="6"/>
  <c r="AF788" i="6"/>
  <c r="AF784" i="6"/>
  <c r="AG784" i="6"/>
  <c r="AE784" i="6"/>
  <c r="AH784" i="6"/>
  <c r="AI784" i="6"/>
  <c r="AF780" i="6"/>
  <c r="AG780" i="6"/>
  <c r="AE780" i="6"/>
  <c r="AH780" i="6"/>
  <c r="AI780" i="6"/>
  <c r="AF776" i="6"/>
  <c r="AG776" i="6"/>
  <c r="AE776" i="6"/>
  <c r="AH776" i="6"/>
  <c r="AI776" i="6"/>
  <c r="AF772" i="6"/>
  <c r="AG772" i="6"/>
  <c r="AE772" i="6"/>
  <c r="AH772" i="6"/>
  <c r="AI772" i="6"/>
  <c r="AF768" i="6"/>
  <c r="AG768" i="6"/>
  <c r="AE768" i="6"/>
  <c r="AH768" i="6"/>
  <c r="AI768" i="6"/>
  <c r="AF764" i="6"/>
  <c r="AG764" i="6"/>
  <c r="AE764" i="6"/>
  <c r="AH764" i="6"/>
  <c r="AI764" i="6"/>
  <c r="AF760" i="6"/>
  <c r="AG760" i="6"/>
  <c r="AE760" i="6"/>
  <c r="AH760" i="6"/>
  <c r="AI760" i="6"/>
  <c r="AF756" i="6"/>
  <c r="AG756" i="6"/>
  <c r="AE756" i="6"/>
  <c r="AH756" i="6"/>
  <c r="AI756" i="6"/>
  <c r="AF752" i="6"/>
  <c r="AG752" i="6"/>
  <c r="AE752" i="6"/>
  <c r="AH752" i="6"/>
  <c r="AI752" i="6"/>
  <c r="AD748" i="6"/>
  <c r="AF748" i="6"/>
  <c r="AG748" i="6"/>
  <c r="AE748" i="6"/>
  <c r="AH748" i="6"/>
  <c r="AI748" i="6"/>
  <c r="AF744" i="6"/>
  <c r="AG744" i="6"/>
  <c r="AE744" i="6"/>
  <c r="AH744" i="6"/>
  <c r="AI744" i="6"/>
  <c r="AF740" i="6"/>
  <c r="AG740" i="6"/>
  <c r="AE740" i="6"/>
  <c r="AH740" i="6"/>
  <c r="AI740" i="6"/>
  <c r="AF736" i="6"/>
  <c r="AG736" i="6"/>
  <c r="AE736" i="6"/>
  <c r="AH736" i="6"/>
  <c r="AI736" i="6"/>
  <c r="AF732" i="6"/>
  <c r="AG732" i="6"/>
  <c r="AE732" i="6"/>
  <c r="AH732" i="6"/>
  <c r="AI732" i="6"/>
  <c r="AF728" i="6"/>
  <c r="AG728" i="6"/>
  <c r="AE728" i="6"/>
  <c r="AH728" i="6"/>
  <c r="AI728" i="6"/>
  <c r="AF724" i="6"/>
  <c r="AG724" i="6"/>
  <c r="AE724" i="6"/>
  <c r="AH724" i="6"/>
  <c r="AI724" i="6"/>
  <c r="AF720" i="6"/>
  <c r="AG720" i="6"/>
  <c r="AE720" i="6"/>
  <c r="AH720" i="6"/>
  <c r="AI720" i="6"/>
  <c r="AF716" i="6"/>
  <c r="AG716" i="6"/>
  <c r="AE716" i="6"/>
  <c r="AH716" i="6"/>
  <c r="AI716" i="6"/>
  <c r="AF712" i="6"/>
  <c r="AG712" i="6"/>
  <c r="AE712" i="6"/>
  <c r="AH712" i="6"/>
  <c r="AI712" i="6"/>
  <c r="AF708" i="6"/>
  <c r="AG708" i="6"/>
  <c r="AE708" i="6"/>
  <c r="AH708" i="6"/>
  <c r="AI708" i="6"/>
  <c r="AF704" i="6"/>
  <c r="AG704" i="6"/>
  <c r="AE704" i="6"/>
  <c r="AH704" i="6"/>
  <c r="AI704" i="6"/>
  <c r="AF700" i="6"/>
  <c r="AG700" i="6"/>
  <c r="AE700" i="6"/>
  <c r="AH700" i="6"/>
  <c r="AI700" i="6"/>
  <c r="AF696" i="6"/>
  <c r="AG696" i="6"/>
  <c r="AE696" i="6"/>
  <c r="AH696" i="6"/>
  <c r="AI696" i="6"/>
  <c r="AF692" i="6"/>
  <c r="AG692" i="6"/>
  <c r="AE692" i="6"/>
  <c r="AH692" i="6"/>
  <c r="AI692" i="6"/>
  <c r="AF688" i="6"/>
  <c r="AG688" i="6"/>
  <c r="AE688" i="6"/>
  <c r="AH688" i="6"/>
  <c r="AI688" i="6"/>
  <c r="AF684" i="6"/>
  <c r="AG684" i="6"/>
  <c r="AE684" i="6"/>
  <c r="AH684" i="6"/>
  <c r="AI684" i="6"/>
  <c r="AF680" i="6"/>
  <c r="AG680" i="6"/>
  <c r="AE680" i="6"/>
  <c r="AH680" i="6"/>
  <c r="AI680" i="6"/>
  <c r="AF676" i="6"/>
  <c r="AG676" i="6"/>
  <c r="AE676" i="6"/>
  <c r="AH676" i="6"/>
  <c r="AI676" i="6"/>
  <c r="AF672" i="6"/>
  <c r="AG672" i="6"/>
  <c r="AE672" i="6"/>
  <c r="AH672" i="6"/>
  <c r="AI672" i="6"/>
  <c r="AF668" i="6"/>
  <c r="AG668" i="6"/>
  <c r="AE668" i="6"/>
  <c r="AH668" i="6"/>
  <c r="AI668" i="6"/>
  <c r="AF664" i="6"/>
  <c r="AG664" i="6"/>
  <c r="AE664" i="6"/>
  <c r="AH664" i="6"/>
  <c r="AI664" i="6"/>
  <c r="AF660" i="6"/>
  <c r="AG660" i="6"/>
  <c r="AE660" i="6"/>
  <c r="AH660" i="6"/>
  <c r="AI660" i="6"/>
  <c r="AF656" i="6"/>
  <c r="AG656" i="6"/>
  <c r="AE656" i="6"/>
  <c r="AH656" i="6"/>
  <c r="AI656" i="6"/>
  <c r="AF652" i="6"/>
  <c r="AG652" i="6"/>
  <c r="AE652" i="6"/>
  <c r="AH652" i="6"/>
  <c r="AI652" i="6"/>
  <c r="AF648" i="6"/>
  <c r="AG648" i="6"/>
  <c r="AE648" i="6"/>
  <c r="AH648" i="6"/>
  <c r="AI648" i="6"/>
  <c r="AF644" i="6"/>
  <c r="AG644" i="6"/>
  <c r="AE644" i="6"/>
  <c r="AH644" i="6"/>
  <c r="AI644" i="6"/>
  <c r="AF640" i="6"/>
  <c r="AG640" i="6"/>
  <c r="AE640" i="6"/>
  <c r="AH640" i="6"/>
  <c r="AI640" i="6"/>
  <c r="AF636" i="6"/>
  <c r="AG636" i="6"/>
  <c r="AE636" i="6"/>
  <c r="AH636" i="6"/>
  <c r="AI636" i="6"/>
  <c r="R632" i="6"/>
  <c r="AF632" i="6"/>
  <c r="AG632" i="6"/>
  <c r="AE632" i="6"/>
  <c r="AH632" i="6"/>
  <c r="AI632" i="6"/>
  <c r="AF628" i="6"/>
  <c r="AG628" i="6"/>
  <c r="AE628" i="6"/>
  <c r="AH628" i="6"/>
  <c r="AI628" i="6"/>
  <c r="AF624" i="6"/>
  <c r="AG624" i="6"/>
  <c r="AE624" i="6"/>
  <c r="AH624" i="6"/>
  <c r="AI624" i="6"/>
  <c r="AF620" i="6"/>
  <c r="AG620" i="6"/>
  <c r="AE620" i="6"/>
  <c r="AH620" i="6"/>
  <c r="AI620" i="6"/>
  <c r="AF616" i="6"/>
  <c r="AG616" i="6"/>
  <c r="AE616" i="6"/>
  <c r="AH616" i="6"/>
  <c r="AI616" i="6"/>
  <c r="AF612" i="6"/>
  <c r="AG612" i="6"/>
  <c r="AE612" i="6"/>
  <c r="AH612" i="6"/>
  <c r="AI612" i="6"/>
  <c r="AF608" i="6"/>
  <c r="AG608" i="6"/>
  <c r="AE608" i="6"/>
  <c r="AH608" i="6"/>
  <c r="AI608" i="6"/>
  <c r="AF604" i="6"/>
  <c r="AG604" i="6"/>
  <c r="AE604" i="6"/>
  <c r="AH604" i="6"/>
  <c r="AI604" i="6"/>
  <c r="AF600" i="6"/>
  <c r="AG600" i="6"/>
  <c r="AE600" i="6"/>
  <c r="AH600" i="6"/>
  <c r="AI600" i="6"/>
  <c r="AF596" i="6"/>
  <c r="AG596" i="6"/>
  <c r="AE596" i="6"/>
  <c r="AH596" i="6"/>
  <c r="AI596" i="6"/>
  <c r="AF592" i="6"/>
  <c r="AG592" i="6"/>
  <c r="AE592" i="6"/>
  <c r="AH592" i="6"/>
  <c r="AI592" i="6"/>
  <c r="AF588" i="6"/>
  <c r="AG588" i="6"/>
  <c r="AE588" i="6"/>
  <c r="AH588" i="6"/>
  <c r="AI588" i="6"/>
  <c r="AF584" i="6"/>
  <c r="AG584" i="6"/>
  <c r="AE584" i="6"/>
  <c r="AH584" i="6"/>
  <c r="AI584" i="6"/>
  <c r="AF580" i="6"/>
  <c r="AG580" i="6"/>
  <c r="AE580" i="6"/>
  <c r="AH580" i="6"/>
  <c r="AI580" i="6"/>
  <c r="AF576" i="6"/>
  <c r="AG576" i="6"/>
  <c r="AE576" i="6"/>
  <c r="AH576" i="6"/>
  <c r="AI576" i="6"/>
  <c r="AF572" i="6"/>
  <c r="AG572" i="6"/>
  <c r="AE572" i="6"/>
  <c r="AH572" i="6"/>
  <c r="AI572" i="6"/>
  <c r="AF568" i="6"/>
  <c r="AG568" i="6"/>
  <c r="AE568" i="6"/>
  <c r="AH568" i="6"/>
  <c r="AI568" i="6"/>
  <c r="AF564" i="6"/>
  <c r="AG564" i="6"/>
  <c r="AE564" i="6"/>
  <c r="AH564" i="6"/>
  <c r="AI564" i="6"/>
  <c r="AF560" i="6"/>
  <c r="AG560" i="6"/>
  <c r="AE560" i="6"/>
  <c r="AH560" i="6"/>
  <c r="AI560" i="6"/>
  <c r="AF556" i="6"/>
  <c r="AG556" i="6"/>
  <c r="AE556" i="6"/>
  <c r="AH556" i="6"/>
  <c r="AI556" i="6"/>
  <c r="AF552" i="6"/>
  <c r="AG552" i="6"/>
  <c r="AE552" i="6"/>
  <c r="AH552" i="6"/>
  <c r="AI552" i="6"/>
  <c r="AF548" i="6"/>
  <c r="AG548" i="6"/>
  <c r="AE548" i="6"/>
  <c r="AH548" i="6"/>
  <c r="AI548" i="6"/>
  <c r="AF544" i="6"/>
  <c r="AG544" i="6"/>
  <c r="AE544" i="6"/>
  <c r="AH544" i="6"/>
  <c r="AI544" i="6"/>
  <c r="AF540" i="6"/>
  <c r="AG540" i="6"/>
  <c r="AE540" i="6"/>
  <c r="AH540" i="6"/>
  <c r="AI540" i="6"/>
  <c r="AF536" i="6"/>
  <c r="AG536" i="6"/>
  <c r="AE536" i="6"/>
  <c r="AH536" i="6"/>
  <c r="AI536" i="6"/>
  <c r="AF532" i="6"/>
  <c r="AG532" i="6"/>
  <c r="AE532" i="6"/>
  <c r="AH532" i="6"/>
  <c r="AI532" i="6"/>
  <c r="AE528" i="6"/>
  <c r="AI528" i="6"/>
  <c r="AF528" i="6"/>
  <c r="AG528" i="6"/>
  <c r="AH528" i="6"/>
  <c r="AE524" i="6"/>
  <c r="AI524" i="6"/>
  <c r="AF524" i="6"/>
  <c r="AG524" i="6"/>
  <c r="AH524" i="6"/>
  <c r="AE520" i="6"/>
  <c r="AI520" i="6"/>
  <c r="AF520" i="6"/>
  <c r="AG520" i="6"/>
  <c r="AH520" i="6"/>
  <c r="AE516" i="6"/>
  <c r="AI516" i="6"/>
  <c r="AF516" i="6"/>
  <c r="AG516" i="6"/>
  <c r="AH516" i="6"/>
  <c r="AE512" i="6"/>
  <c r="AI512" i="6"/>
  <c r="AF512" i="6"/>
  <c r="AG512" i="6"/>
  <c r="AH512" i="6"/>
  <c r="AE508" i="6"/>
  <c r="AI508" i="6"/>
  <c r="AF508" i="6"/>
  <c r="AG508" i="6"/>
  <c r="AH508" i="6"/>
  <c r="AE504" i="6"/>
  <c r="AI504" i="6"/>
  <c r="AF504" i="6"/>
  <c r="AG504" i="6"/>
  <c r="AH504" i="6"/>
  <c r="AE500" i="6"/>
  <c r="AI500" i="6"/>
  <c r="AF500" i="6"/>
  <c r="AG500" i="6"/>
  <c r="AH500" i="6"/>
  <c r="AE496" i="6"/>
  <c r="AI496" i="6"/>
  <c r="AF496" i="6"/>
  <c r="AG496" i="6"/>
  <c r="AH496" i="6"/>
  <c r="AE492" i="6"/>
  <c r="AI492" i="6"/>
  <c r="AF492" i="6"/>
  <c r="AG492" i="6"/>
  <c r="AH492" i="6"/>
  <c r="AE488" i="6"/>
  <c r="AI488" i="6"/>
  <c r="AF488" i="6"/>
  <c r="AG488" i="6"/>
  <c r="AH488" i="6"/>
  <c r="AE484" i="6"/>
  <c r="AI484" i="6"/>
  <c r="AF484" i="6"/>
  <c r="AG484" i="6"/>
  <c r="AH484" i="6"/>
  <c r="AE480" i="6"/>
  <c r="AI480" i="6"/>
  <c r="AF480" i="6"/>
  <c r="AG480" i="6"/>
  <c r="AH480" i="6"/>
  <c r="AE476" i="6"/>
  <c r="AI476" i="6"/>
  <c r="AF476" i="6"/>
  <c r="AG476" i="6"/>
  <c r="AH476" i="6"/>
  <c r="AE472" i="6"/>
  <c r="AI472" i="6"/>
  <c r="AF472" i="6"/>
  <c r="AG472" i="6"/>
  <c r="AH472" i="6"/>
  <c r="AE468" i="6"/>
  <c r="AI468" i="6"/>
  <c r="AF468" i="6"/>
  <c r="AG468" i="6"/>
  <c r="AH468" i="6"/>
  <c r="AE464" i="6"/>
  <c r="AI464" i="6"/>
  <c r="AF464" i="6"/>
  <c r="AG464" i="6"/>
  <c r="AH464" i="6"/>
  <c r="AE460" i="6"/>
  <c r="AI460" i="6"/>
  <c r="AF460" i="6"/>
  <c r="AG460" i="6"/>
  <c r="AH460" i="6"/>
  <c r="AE456" i="6"/>
  <c r="AI456" i="6"/>
  <c r="AF456" i="6"/>
  <c r="AG456" i="6"/>
  <c r="AH456" i="6"/>
  <c r="AE452" i="6"/>
  <c r="AI452" i="6"/>
  <c r="AF452" i="6"/>
  <c r="AG452" i="6"/>
  <c r="AH452" i="6"/>
  <c r="AE448" i="6"/>
  <c r="AI448" i="6"/>
  <c r="AF448" i="6"/>
  <c r="AG448" i="6"/>
  <c r="AH448" i="6"/>
  <c r="AE444" i="6"/>
  <c r="AI444" i="6"/>
  <c r="AF444" i="6"/>
  <c r="AG444" i="6"/>
  <c r="AH444" i="6"/>
  <c r="AH440" i="6"/>
  <c r="AE440" i="6"/>
  <c r="AI440" i="6"/>
  <c r="AG440" i="6"/>
  <c r="AF440" i="6"/>
  <c r="AH436" i="6"/>
  <c r="AE436" i="6"/>
  <c r="AI436" i="6"/>
  <c r="AG436" i="6"/>
  <c r="AF436" i="6"/>
  <c r="AH432" i="6"/>
  <c r="AE432" i="6"/>
  <c r="AI432" i="6"/>
  <c r="AG432" i="6"/>
  <c r="AF432" i="6"/>
  <c r="AH428" i="6"/>
  <c r="AE428" i="6"/>
  <c r="AI428" i="6"/>
  <c r="AG428" i="6"/>
  <c r="AF428" i="6"/>
  <c r="AH424" i="6"/>
  <c r="AE424" i="6"/>
  <c r="AI424" i="6"/>
  <c r="AG424" i="6"/>
  <c r="AF424" i="6"/>
  <c r="AH420" i="6"/>
  <c r="AE420" i="6"/>
  <c r="AI420" i="6"/>
  <c r="AG420" i="6"/>
  <c r="AF420" i="6"/>
  <c r="AH416" i="6"/>
  <c r="AE416" i="6"/>
  <c r="AI416" i="6"/>
  <c r="AG416" i="6"/>
  <c r="AF416" i="6"/>
  <c r="BH412" i="6"/>
  <c r="AH412" i="6"/>
  <c r="AE412" i="6"/>
  <c r="AI412" i="6"/>
  <c r="AG412" i="6"/>
  <c r="AF412" i="6"/>
  <c r="AH408" i="6"/>
  <c r="AE408" i="6"/>
  <c r="AI408" i="6"/>
  <c r="AG408" i="6"/>
  <c r="AF408" i="6"/>
  <c r="AH404" i="6"/>
  <c r="AE404" i="6"/>
  <c r="AI404" i="6"/>
  <c r="AG404" i="6"/>
  <c r="AF404" i="6"/>
  <c r="AH400" i="6"/>
  <c r="AE400" i="6"/>
  <c r="AI400" i="6"/>
  <c r="AG400" i="6"/>
  <c r="AF400" i="6"/>
  <c r="AH396" i="6"/>
  <c r="AE396" i="6"/>
  <c r="AI396" i="6"/>
  <c r="AG396" i="6"/>
  <c r="AF396" i="6"/>
  <c r="AH392" i="6"/>
  <c r="AE392" i="6"/>
  <c r="AI392" i="6"/>
  <c r="AG392" i="6"/>
  <c r="AF392" i="6"/>
  <c r="AH388" i="6"/>
  <c r="AE388" i="6"/>
  <c r="AI388" i="6"/>
  <c r="AG388" i="6"/>
  <c r="AF388" i="6"/>
  <c r="AH384" i="6"/>
  <c r="AE384" i="6"/>
  <c r="AI384" i="6"/>
  <c r="AG384" i="6"/>
  <c r="AF384" i="6"/>
  <c r="AH380" i="6"/>
  <c r="AE380" i="6"/>
  <c r="AI380" i="6"/>
  <c r="AG380" i="6"/>
  <c r="AF380" i="6"/>
  <c r="AH376" i="6"/>
  <c r="AE376" i="6"/>
  <c r="AI376" i="6"/>
  <c r="AG376" i="6"/>
  <c r="AF376" i="6"/>
  <c r="AH372" i="6"/>
  <c r="AE372" i="6"/>
  <c r="AI372" i="6"/>
  <c r="AG372" i="6"/>
  <c r="AF372" i="6"/>
  <c r="AH368" i="6"/>
  <c r="AE368" i="6"/>
  <c r="AI368" i="6"/>
  <c r="AG368" i="6"/>
  <c r="AF368" i="6"/>
  <c r="AH364" i="6"/>
  <c r="AE364" i="6"/>
  <c r="AI364" i="6"/>
  <c r="AG364" i="6"/>
  <c r="AF364" i="6"/>
  <c r="AH360" i="6"/>
  <c r="AE360" i="6"/>
  <c r="AI360" i="6"/>
  <c r="AG360" i="6"/>
  <c r="AF360" i="6"/>
  <c r="AH356" i="6"/>
  <c r="AE356" i="6"/>
  <c r="AI356" i="6"/>
  <c r="AG356" i="6"/>
  <c r="AF356" i="6"/>
  <c r="AH352" i="6"/>
  <c r="AE352" i="6"/>
  <c r="AI352" i="6"/>
  <c r="AG352" i="6"/>
  <c r="AF352" i="6"/>
  <c r="AH348" i="6"/>
  <c r="AE348" i="6"/>
  <c r="AI348" i="6"/>
  <c r="AG348" i="6"/>
  <c r="AF348" i="6"/>
  <c r="AH344" i="6"/>
  <c r="AE344" i="6"/>
  <c r="AI344" i="6"/>
  <c r="AG344" i="6"/>
  <c r="AF344" i="6"/>
  <c r="AH340" i="6"/>
  <c r="AE340" i="6"/>
  <c r="AI340" i="6"/>
  <c r="AG340" i="6"/>
  <c r="AF340" i="6"/>
  <c r="AH336" i="6"/>
  <c r="AE336" i="6"/>
  <c r="AI336" i="6"/>
  <c r="AG336" i="6"/>
  <c r="AF336" i="6"/>
  <c r="AH332" i="6"/>
  <c r="AE332" i="6"/>
  <c r="AI332" i="6"/>
  <c r="AG332" i="6"/>
  <c r="AF332" i="6"/>
  <c r="AB328" i="6"/>
  <c r="AH328" i="6"/>
  <c r="AE328" i="6"/>
  <c r="AI328" i="6"/>
  <c r="AG328" i="6"/>
  <c r="AF328" i="6"/>
  <c r="AH324" i="6"/>
  <c r="AE324" i="6"/>
  <c r="AI324" i="6"/>
  <c r="AG324" i="6"/>
  <c r="AF324" i="6"/>
  <c r="AH320" i="6"/>
  <c r="AE320" i="6"/>
  <c r="AI320" i="6"/>
  <c r="AG320" i="6"/>
  <c r="AF320" i="6"/>
  <c r="AH316" i="6"/>
  <c r="AE316" i="6"/>
  <c r="AI316" i="6"/>
  <c r="AG316" i="6"/>
  <c r="AF316" i="6"/>
  <c r="AH312" i="6"/>
  <c r="AE312" i="6"/>
  <c r="AI312" i="6"/>
  <c r="AG312" i="6"/>
  <c r="AF312" i="6"/>
  <c r="AH308" i="6"/>
  <c r="AE308" i="6"/>
  <c r="AI308" i="6"/>
  <c r="AG308" i="6"/>
  <c r="AF308" i="6"/>
  <c r="AF304" i="6"/>
  <c r="AG304" i="6"/>
  <c r="AE304" i="6"/>
  <c r="AI304" i="6"/>
  <c r="AH304" i="6"/>
  <c r="AF300" i="6"/>
  <c r="AG300" i="6"/>
  <c r="AE300" i="6"/>
  <c r="AI300" i="6"/>
  <c r="AH300" i="6"/>
  <c r="AF296" i="6"/>
  <c r="AG296" i="6"/>
  <c r="AE296" i="6"/>
  <c r="AI296" i="6"/>
  <c r="AH296" i="6"/>
  <c r="AF292" i="6"/>
  <c r="AG292" i="6"/>
  <c r="AE292" i="6"/>
  <c r="AI292" i="6"/>
  <c r="AH292" i="6"/>
  <c r="AF288" i="6"/>
  <c r="AG288" i="6"/>
  <c r="AE288" i="6"/>
  <c r="AI288" i="6"/>
  <c r="AH288" i="6"/>
  <c r="AF284" i="6"/>
  <c r="AG284" i="6"/>
  <c r="AE284" i="6"/>
  <c r="AI284" i="6"/>
  <c r="AH284" i="6"/>
  <c r="AF280" i="6"/>
  <c r="AG280" i="6"/>
  <c r="AE280" i="6"/>
  <c r="AI280" i="6"/>
  <c r="AH280" i="6"/>
  <c r="AF276" i="6"/>
  <c r="AG276" i="6"/>
  <c r="AH276" i="6"/>
  <c r="AE276" i="6"/>
  <c r="AI276" i="6"/>
  <c r="AF272" i="6"/>
  <c r="AG272" i="6"/>
  <c r="AH272" i="6"/>
  <c r="AE272" i="6"/>
  <c r="AI272" i="6"/>
  <c r="AF268" i="6"/>
  <c r="AG268" i="6"/>
  <c r="AH268" i="6"/>
  <c r="AE268" i="6"/>
  <c r="AI268" i="6"/>
  <c r="AA264" i="6"/>
  <c r="AF264" i="6"/>
  <c r="AG264" i="6"/>
  <c r="AH264" i="6"/>
  <c r="AE264" i="6"/>
  <c r="AI264" i="6"/>
  <c r="AF260" i="6"/>
  <c r="AG260" i="6"/>
  <c r="AH260" i="6"/>
  <c r="AE260" i="6"/>
  <c r="AI260" i="6"/>
  <c r="AF256" i="6"/>
  <c r="AG256" i="6"/>
  <c r="AH256" i="6"/>
  <c r="AE256" i="6"/>
  <c r="AI256" i="6"/>
  <c r="AF252" i="6"/>
  <c r="AG252" i="6"/>
  <c r="AH252" i="6"/>
  <c r="AE252" i="6"/>
  <c r="AI252" i="6"/>
  <c r="AF248" i="6"/>
  <c r="AG248" i="6"/>
  <c r="AH248" i="6"/>
  <c r="AE248" i="6"/>
  <c r="AI248" i="6"/>
  <c r="AF244" i="6"/>
  <c r="AG244" i="6"/>
  <c r="AH244" i="6"/>
  <c r="AE244" i="6"/>
  <c r="AI244" i="6"/>
  <c r="AF240" i="6"/>
  <c r="AG240" i="6"/>
  <c r="AH240" i="6"/>
  <c r="AE240" i="6"/>
  <c r="AI240" i="6"/>
  <c r="AF236" i="6"/>
  <c r="AG236" i="6"/>
  <c r="AH236" i="6"/>
  <c r="AE236" i="6"/>
  <c r="AI236" i="6"/>
  <c r="AF233" i="6"/>
  <c r="AG233" i="6"/>
  <c r="AH233" i="6"/>
  <c r="AI233" i="6"/>
  <c r="AE233" i="6"/>
  <c r="AF229" i="6"/>
  <c r="AG229" i="6"/>
  <c r="AH229" i="6"/>
  <c r="AI229" i="6"/>
  <c r="AE229" i="6"/>
  <c r="AF225" i="6"/>
  <c r="AG225" i="6"/>
  <c r="AH225" i="6"/>
  <c r="AI225" i="6"/>
  <c r="AE225" i="6"/>
  <c r="AF221" i="6"/>
  <c r="AG221" i="6"/>
  <c r="AH221" i="6"/>
  <c r="AI221" i="6"/>
  <c r="AE221" i="6"/>
  <c r="AF217" i="6"/>
  <c r="AG217" i="6"/>
  <c r="AH217" i="6"/>
  <c r="AI217" i="6"/>
  <c r="AE217" i="6"/>
  <c r="AE213" i="6"/>
  <c r="AI213" i="6"/>
  <c r="AF213" i="6"/>
  <c r="AG213" i="6"/>
  <c r="AH213" i="6"/>
  <c r="AE209" i="6"/>
  <c r="AI209" i="6"/>
  <c r="AF209" i="6"/>
  <c r="AG209" i="6"/>
  <c r="AH209" i="6"/>
  <c r="AE205" i="6"/>
  <c r="AI205" i="6"/>
  <c r="AF205" i="6"/>
  <c r="AG205" i="6"/>
  <c r="AH205" i="6"/>
  <c r="AE201" i="6"/>
  <c r="AI201" i="6"/>
  <c r="AF201" i="6"/>
  <c r="AG201" i="6"/>
  <c r="AH201" i="6"/>
  <c r="AE197" i="6"/>
  <c r="AI197" i="6"/>
  <c r="AF197" i="6"/>
  <c r="AG197" i="6"/>
  <c r="AH197" i="6"/>
  <c r="AE193" i="6"/>
  <c r="AI193" i="6"/>
  <c r="AF193" i="6"/>
  <c r="AG193" i="6"/>
  <c r="AH193" i="6"/>
  <c r="AE189" i="6"/>
  <c r="AI189" i="6"/>
  <c r="AF189" i="6"/>
  <c r="AG189" i="6"/>
  <c r="AH189" i="6"/>
  <c r="AE185" i="6"/>
  <c r="AI185" i="6"/>
  <c r="AF185" i="6"/>
  <c r="AG185" i="6"/>
  <c r="AH185" i="6"/>
  <c r="AE181" i="6"/>
  <c r="AI181" i="6"/>
  <c r="AF181" i="6"/>
  <c r="AG181" i="6"/>
  <c r="AH181" i="6"/>
  <c r="AE177" i="6"/>
  <c r="AI177" i="6"/>
  <c r="AF177" i="6"/>
  <c r="AG177" i="6"/>
  <c r="AH177" i="6"/>
  <c r="AE173" i="6"/>
  <c r="AI173" i="6"/>
  <c r="AF173" i="6"/>
  <c r="AG173" i="6"/>
  <c r="AH173" i="6"/>
  <c r="AE169" i="6"/>
  <c r="AI169" i="6"/>
  <c r="AF169" i="6"/>
  <c r="AG169" i="6"/>
  <c r="AH169" i="6"/>
  <c r="AE165" i="6"/>
  <c r="AI165" i="6"/>
  <c r="AF165" i="6"/>
  <c r="AG165" i="6"/>
  <c r="AH165" i="6"/>
  <c r="AE161" i="6"/>
  <c r="AI161" i="6"/>
  <c r="AF161" i="6"/>
  <c r="AG161" i="6"/>
  <c r="AH161" i="6"/>
  <c r="AE157" i="6"/>
  <c r="AI157" i="6"/>
  <c r="AF157" i="6"/>
  <c r="AG157" i="6"/>
  <c r="AH157" i="6"/>
  <c r="AF153" i="6"/>
  <c r="AG153" i="6"/>
  <c r="AH153" i="6"/>
  <c r="AI153" i="6"/>
  <c r="AE153" i="6"/>
  <c r="AF149" i="6"/>
  <c r="AG149" i="6"/>
  <c r="AH149" i="6"/>
  <c r="AI149" i="6"/>
  <c r="AE149" i="6"/>
  <c r="AF145" i="6"/>
  <c r="AG145" i="6"/>
  <c r="AH145" i="6"/>
  <c r="AI145" i="6"/>
  <c r="AE145" i="6"/>
  <c r="AF141" i="6"/>
  <c r="AG141" i="6"/>
  <c r="AH141" i="6"/>
  <c r="AI141" i="6"/>
  <c r="AE141" i="6"/>
  <c r="AF137" i="6"/>
  <c r="AG137" i="6"/>
  <c r="AI137" i="6"/>
  <c r="AH137" i="6"/>
  <c r="AE137" i="6"/>
  <c r="AF133" i="6"/>
  <c r="AG133" i="6"/>
  <c r="AI133" i="6"/>
  <c r="AH133" i="6"/>
  <c r="AE133" i="6"/>
  <c r="AF129" i="6"/>
  <c r="AG129" i="6"/>
  <c r="AI129" i="6"/>
  <c r="AH129" i="6"/>
  <c r="AE129" i="6"/>
  <c r="AF125" i="6"/>
  <c r="AG125" i="6"/>
  <c r="AH125" i="6"/>
  <c r="AI125" i="6"/>
  <c r="AE125" i="6"/>
  <c r="AF121" i="6"/>
  <c r="AG121" i="6"/>
  <c r="AH121" i="6"/>
  <c r="AI121" i="6"/>
  <c r="AE121" i="6"/>
  <c r="AF117" i="6"/>
  <c r="AG117" i="6"/>
  <c r="AH117" i="6"/>
  <c r="AI117" i="6"/>
  <c r="AE117" i="6"/>
  <c r="AF113" i="6"/>
  <c r="AG113" i="6"/>
  <c r="AH113" i="6"/>
  <c r="AI113" i="6"/>
  <c r="AE113" i="6"/>
  <c r="AF109" i="6"/>
  <c r="AG109" i="6"/>
  <c r="AH109" i="6"/>
  <c r="AI109" i="6"/>
  <c r="AE109" i="6"/>
  <c r="AF105" i="6"/>
  <c r="AG105" i="6"/>
  <c r="AH105" i="6"/>
  <c r="AI105" i="6"/>
  <c r="AE105" i="6"/>
  <c r="AF101" i="6"/>
  <c r="AG101" i="6"/>
  <c r="AH101" i="6"/>
  <c r="AI101" i="6"/>
  <c r="AE101" i="6"/>
  <c r="AF97" i="6"/>
  <c r="AG97" i="6"/>
  <c r="AH97" i="6"/>
  <c r="AI97" i="6"/>
  <c r="AE97" i="6"/>
  <c r="AF93" i="6"/>
  <c r="AG93" i="6"/>
  <c r="AE93" i="6"/>
  <c r="AH93" i="6"/>
  <c r="AI93" i="6"/>
  <c r="AF89" i="6"/>
  <c r="AG89" i="6"/>
  <c r="AE89" i="6"/>
  <c r="AH89" i="6"/>
  <c r="AI89" i="6"/>
  <c r="AF85" i="6"/>
  <c r="AG85" i="6"/>
  <c r="AH85" i="6"/>
  <c r="AE85" i="6"/>
  <c r="AI85" i="6"/>
  <c r="AF81" i="6"/>
  <c r="AG81" i="6"/>
  <c r="AH81" i="6"/>
  <c r="AE81" i="6"/>
  <c r="AI81" i="6"/>
  <c r="AE77" i="6"/>
  <c r="AI77" i="6"/>
  <c r="AF77" i="6"/>
  <c r="AG77" i="6"/>
  <c r="AH77" i="6"/>
  <c r="AE73" i="6"/>
  <c r="AI73" i="6"/>
  <c r="AF73" i="6"/>
  <c r="AG73" i="6"/>
  <c r="AH73" i="6"/>
  <c r="AE69" i="6"/>
  <c r="AI69" i="6"/>
  <c r="AF69" i="6"/>
  <c r="AG69" i="6"/>
  <c r="AH69" i="6"/>
  <c r="AE65" i="6"/>
  <c r="AI65" i="6"/>
  <c r="AF65" i="6"/>
  <c r="AG65" i="6"/>
  <c r="AH65" i="6"/>
  <c r="AH61" i="6"/>
  <c r="AI61" i="6"/>
  <c r="AE61" i="6"/>
  <c r="AF61" i="6"/>
  <c r="AG61" i="6"/>
  <c r="AH57" i="6"/>
  <c r="AI57" i="6"/>
  <c r="AE57" i="6"/>
  <c r="AF57" i="6"/>
  <c r="AG57" i="6"/>
  <c r="AH53" i="6"/>
  <c r="AI53" i="6"/>
  <c r="AE53" i="6"/>
  <c r="AF53" i="6"/>
  <c r="AG53" i="6"/>
  <c r="AH49" i="6"/>
  <c r="AI49" i="6"/>
  <c r="AE49" i="6"/>
  <c r="AF49" i="6"/>
  <c r="AG49" i="6"/>
  <c r="AG45" i="6"/>
  <c r="AH45" i="6"/>
  <c r="AE45" i="6"/>
  <c r="AF45" i="6"/>
  <c r="AI45" i="6"/>
  <c r="AG41" i="6"/>
  <c r="AH41" i="6"/>
  <c r="AE41" i="6"/>
  <c r="AF41" i="6"/>
  <c r="AI41" i="6"/>
  <c r="AG37" i="6"/>
  <c r="AH37" i="6"/>
  <c r="AE37" i="6"/>
  <c r="AF37" i="6"/>
  <c r="AI37" i="6"/>
  <c r="AG33" i="6"/>
  <c r="AH33" i="6"/>
  <c r="AE33" i="6"/>
  <c r="AF33" i="6"/>
  <c r="AI33" i="6"/>
  <c r="AH29" i="6"/>
  <c r="AE29" i="6"/>
  <c r="AI29" i="6"/>
  <c r="AF29" i="6"/>
  <c r="AG29" i="6"/>
  <c r="AH25" i="6"/>
  <c r="AE25" i="6"/>
  <c r="AI25" i="6"/>
  <c r="AF25" i="6"/>
  <c r="AG25" i="6"/>
  <c r="AE21" i="6"/>
  <c r="AI21" i="6"/>
  <c r="AF21" i="6"/>
  <c r="AG21" i="6"/>
  <c r="AH21" i="6"/>
  <c r="AE17" i="6"/>
  <c r="AI17" i="6"/>
  <c r="AF17" i="6"/>
  <c r="AG17" i="6"/>
  <c r="AH17" i="6"/>
  <c r="AE13" i="6"/>
  <c r="AI13" i="6"/>
  <c r="AF13" i="6"/>
  <c r="AG13" i="6"/>
  <c r="AH13" i="6"/>
  <c r="AE9" i="6"/>
  <c r="AI9" i="6"/>
  <c r="AF9" i="6"/>
  <c r="AG9" i="6"/>
  <c r="AH9" i="6"/>
  <c r="AE5" i="6"/>
  <c r="AI5" i="6"/>
  <c r="AF5" i="6"/>
  <c r="AG5" i="6"/>
  <c r="AH5" i="6"/>
  <c r="AC1298" i="6"/>
  <c r="Y1239" i="6"/>
  <c r="AA1305" i="6"/>
  <c r="J1304" i="6"/>
  <c r="AZ1290" i="6"/>
  <c r="AB1241" i="6"/>
  <c r="R590" i="6"/>
  <c r="H1241" i="6"/>
  <c r="BH1304" i="6"/>
  <c r="AA1419" i="6"/>
  <c r="H1305" i="6"/>
  <c r="AA1304" i="6"/>
  <c r="BG1389" i="6"/>
  <c r="R1361" i="6"/>
  <c r="BJ1305" i="6"/>
  <c r="E1305" i="6"/>
  <c r="P1191" i="6"/>
  <c r="AA1007" i="6"/>
  <c r="BJ349" i="6"/>
  <c r="BJ1007" i="6"/>
  <c r="BK1348" i="6"/>
  <c r="AB1326" i="6"/>
  <c r="T1304" i="6"/>
  <c r="P1007" i="6"/>
  <c r="M317" i="6"/>
  <c r="C1493" i="6"/>
  <c r="AV1493" i="6"/>
  <c r="AW1493" i="6"/>
  <c r="C1481" i="6"/>
  <c r="AV1481" i="6"/>
  <c r="AW1481" i="6"/>
  <c r="E1469" i="6"/>
  <c r="AV1469" i="6"/>
  <c r="AW1469" i="6"/>
  <c r="H1457" i="6"/>
  <c r="AW1457" i="6"/>
  <c r="AV1457" i="6"/>
  <c r="E1441" i="6"/>
  <c r="AW1441" i="6"/>
  <c r="AV1441" i="6"/>
  <c r="H1430" i="6"/>
  <c r="AV1430" i="6"/>
  <c r="AW1430" i="6"/>
  <c r="D1416" i="6"/>
  <c r="AV1416" i="6"/>
  <c r="AW1416" i="6"/>
  <c r="D1404" i="6"/>
  <c r="AV1404" i="6"/>
  <c r="AW1404" i="6"/>
  <c r="D1392" i="6"/>
  <c r="AV1392" i="6"/>
  <c r="AW1392" i="6"/>
  <c r="C1379" i="6"/>
  <c r="AW1379" i="6"/>
  <c r="AV1379" i="6"/>
  <c r="AW1367" i="6"/>
  <c r="AV1367" i="6"/>
  <c r="AW1359" i="6"/>
  <c r="AV1359" i="6"/>
  <c r="F1339" i="6"/>
  <c r="AW1339" i="6"/>
  <c r="AV1339" i="6"/>
  <c r="E1327" i="6"/>
  <c r="AW1327" i="6"/>
  <c r="AV1327" i="6"/>
  <c r="AW1317" i="6"/>
  <c r="AV1317" i="6"/>
  <c r="D1292" i="6"/>
  <c r="AV1292" i="6"/>
  <c r="AW1292" i="6"/>
  <c r="I1285" i="6"/>
  <c r="AW1285" i="6"/>
  <c r="AV1285" i="6"/>
  <c r="C1275" i="6"/>
  <c r="AW1275" i="6"/>
  <c r="AV1275" i="6"/>
  <c r="J1263" i="6"/>
  <c r="AW1263" i="6"/>
  <c r="AV1263" i="6"/>
  <c r="F1251" i="6"/>
  <c r="AW1251" i="6"/>
  <c r="AV1251" i="6"/>
  <c r="C1232" i="6"/>
  <c r="AV1232" i="6"/>
  <c r="AW1232" i="6"/>
  <c r="S1221" i="6"/>
  <c r="AW1221" i="6"/>
  <c r="AV1221" i="6"/>
  <c r="P1211" i="6"/>
  <c r="AW1211" i="6"/>
  <c r="AV1211" i="6"/>
  <c r="Y1200" i="6"/>
  <c r="AV1200" i="6"/>
  <c r="AW1200" i="6"/>
  <c r="F1179" i="6"/>
  <c r="AW1179" i="6"/>
  <c r="AV1179" i="6"/>
  <c r="AW1167" i="6"/>
  <c r="AV1167" i="6"/>
  <c r="J1155" i="6"/>
  <c r="AW1155" i="6"/>
  <c r="AV1155" i="6"/>
  <c r="J1143" i="6"/>
  <c r="AW1143" i="6"/>
  <c r="AV1143" i="6"/>
  <c r="F1132" i="6"/>
  <c r="AV1132" i="6"/>
  <c r="AW1132" i="6"/>
  <c r="H1122" i="6"/>
  <c r="AV1122" i="6"/>
  <c r="AW1122" i="6"/>
  <c r="D1112" i="6"/>
  <c r="AV1112" i="6"/>
  <c r="AW1112" i="6"/>
  <c r="AW1101" i="6"/>
  <c r="AV1101" i="6"/>
  <c r="J1084" i="6"/>
  <c r="AV1084" i="6"/>
  <c r="AW1084" i="6"/>
  <c r="Y1074" i="6"/>
  <c r="AV1074" i="6"/>
  <c r="AW1074" i="6"/>
  <c r="J1063" i="6"/>
  <c r="AW1063" i="6"/>
  <c r="AV1063" i="6"/>
  <c r="E1052" i="6"/>
  <c r="AV1052" i="6"/>
  <c r="AW1052" i="6"/>
  <c r="BI1042" i="6"/>
  <c r="AV1042" i="6"/>
  <c r="AW1042" i="6"/>
  <c r="P1033" i="6"/>
  <c r="AW1033" i="6"/>
  <c r="AV1033" i="6"/>
  <c r="R1017" i="6"/>
  <c r="AW1017" i="6"/>
  <c r="AV1017" i="6"/>
  <c r="AW997" i="6"/>
  <c r="AV997" i="6"/>
  <c r="C986" i="6"/>
  <c r="AV986" i="6"/>
  <c r="AW986" i="6"/>
  <c r="AW977" i="6"/>
  <c r="AV977" i="6"/>
  <c r="AZ962" i="6"/>
  <c r="AV962" i="6"/>
  <c r="AW962" i="6"/>
  <c r="AB952" i="6"/>
  <c r="AV952" i="6"/>
  <c r="AW952" i="6"/>
  <c r="E940" i="6"/>
  <c r="AV940" i="6"/>
  <c r="AW940" i="6"/>
  <c r="AV928" i="6"/>
  <c r="AW928" i="6"/>
  <c r="AV916" i="6"/>
  <c r="AW916" i="6"/>
  <c r="R906" i="6"/>
  <c r="AV906" i="6"/>
  <c r="AW906" i="6"/>
  <c r="AV894" i="6"/>
  <c r="AW894" i="6"/>
  <c r="E883" i="6"/>
  <c r="AW883" i="6"/>
  <c r="AV883" i="6"/>
  <c r="AW871" i="6"/>
  <c r="AV871" i="6"/>
  <c r="AV860" i="6"/>
  <c r="AW860" i="6"/>
  <c r="E845" i="6"/>
  <c r="AW845" i="6"/>
  <c r="AV845" i="6"/>
  <c r="N834" i="6"/>
  <c r="AV834" i="6"/>
  <c r="AW834" i="6"/>
  <c r="C824" i="6"/>
  <c r="AV824" i="6"/>
  <c r="AW824" i="6"/>
  <c r="R812" i="6"/>
  <c r="AV812" i="6"/>
  <c r="AW812" i="6"/>
  <c r="BH804" i="6"/>
  <c r="AV804" i="6"/>
  <c r="AW804" i="6"/>
  <c r="BK788" i="6"/>
  <c r="AV788" i="6"/>
  <c r="AW788" i="6"/>
  <c r="AV776" i="6"/>
  <c r="AW776" i="6"/>
  <c r="J764" i="6"/>
  <c r="AV764" i="6"/>
  <c r="AW764" i="6"/>
  <c r="J753" i="6"/>
  <c r="AW753" i="6"/>
  <c r="AV753" i="6"/>
  <c r="AV742" i="6"/>
  <c r="AW742" i="6"/>
  <c r="AA733" i="6"/>
  <c r="AW733" i="6"/>
  <c r="AV733" i="6"/>
  <c r="F723" i="6"/>
  <c r="AW723" i="6"/>
  <c r="AV723" i="6"/>
  <c r="J712" i="6"/>
  <c r="AV712" i="6"/>
  <c r="AW712" i="6"/>
  <c r="R700" i="6"/>
  <c r="AV700" i="6"/>
  <c r="AW700" i="6"/>
  <c r="AA685" i="6"/>
  <c r="AW685" i="6"/>
  <c r="AV685" i="6"/>
  <c r="AV666" i="6"/>
  <c r="AW666" i="6"/>
  <c r="AV654" i="6"/>
  <c r="AW654" i="6"/>
  <c r="R638" i="6"/>
  <c r="AV638" i="6"/>
  <c r="AW638" i="6"/>
  <c r="AW627" i="6"/>
  <c r="AV627" i="6"/>
  <c r="C612" i="6"/>
  <c r="AV612" i="6"/>
  <c r="AW612" i="6"/>
  <c r="AW601" i="6"/>
  <c r="AV601" i="6"/>
  <c r="AV587" i="6"/>
  <c r="AW587" i="6"/>
  <c r="C575" i="6"/>
  <c r="AV575" i="6"/>
  <c r="AW575" i="6"/>
  <c r="X563" i="6"/>
  <c r="AV563" i="6"/>
  <c r="AW563" i="6"/>
  <c r="AV553" i="6"/>
  <c r="AW553" i="6"/>
  <c r="AD546" i="6"/>
  <c r="AV546" i="6"/>
  <c r="AW546" i="6"/>
  <c r="AV535" i="6"/>
  <c r="AW535" i="6"/>
  <c r="AV512" i="6"/>
  <c r="AW512" i="6"/>
  <c r="AV503" i="6"/>
  <c r="AW503" i="6"/>
  <c r="AV494" i="6"/>
  <c r="AW494" i="6"/>
  <c r="X483" i="6"/>
  <c r="AV483" i="6"/>
  <c r="AW483" i="6"/>
  <c r="AV467" i="6"/>
  <c r="AW467" i="6"/>
  <c r="AA452" i="6"/>
  <c r="AV452" i="6"/>
  <c r="AW452" i="6"/>
  <c r="AV440" i="6"/>
  <c r="AW440" i="6"/>
  <c r="R428" i="6"/>
  <c r="AV428" i="6"/>
  <c r="AW428" i="6"/>
  <c r="R416" i="6"/>
  <c r="AV416" i="6"/>
  <c r="AW416" i="6"/>
  <c r="AV406" i="6"/>
  <c r="AW406" i="6"/>
  <c r="BJ394" i="6"/>
  <c r="AV394" i="6"/>
  <c r="AW394" i="6"/>
  <c r="AV382" i="6"/>
  <c r="AW382" i="6"/>
  <c r="AV370" i="6"/>
  <c r="AW370" i="6"/>
  <c r="C359" i="6"/>
  <c r="AV359" i="6"/>
  <c r="AW359" i="6"/>
  <c r="M346" i="6"/>
  <c r="AV346" i="6"/>
  <c r="AW346" i="6"/>
  <c r="O335" i="6"/>
  <c r="AV335" i="6"/>
  <c r="AW335" i="6"/>
  <c r="H318" i="6"/>
  <c r="AV318" i="6"/>
  <c r="AW318" i="6"/>
  <c r="F309" i="6"/>
  <c r="AV309" i="6"/>
  <c r="AW309" i="6"/>
  <c r="AV298" i="6"/>
  <c r="AW298" i="6"/>
  <c r="AV286" i="6"/>
  <c r="AW286" i="6"/>
  <c r="F255" i="6"/>
  <c r="AV255" i="6"/>
  <c r="AW255" i="6"/>
  <c r="AV243" i="6"/>
  <c r="AW243" i="6"/>
  <c r="C228" i="6"/>
  <c r="AV228" i="6"/>
  <c r="AW228" i="6"/>
  <c r="AV216" i="6"/>
  <c r="AW216" i="6"/>
  <c r="AV204" i="6"/>
  <c r="AW204" i="6"/>
  <c r="AV192" i="6"/>
  <c r="AW192" i="6"/>
  <c r="AV176" i="6"/>
  <c r="AW176" i="6"/>
  <c r="AV164" i="6"/>
  <c r="AW164" i="6"/>
  <c r="AV152" i="6"/>
  <c r="AW152" i="6"/>
  <c r="AV140" i="6"/>
  <c r="AW140" i="6"/>
  <c r="AV128" i="6"/>
  <c r="AW128" i="6"/>
  <c r="AC124" i="6"/>
  <c r="AV124" i="6"/>
  <c r="AW124" i="6"/>
  <c r="AV112" i="6"/>
  <c r="AW112" i="6"/>
  <c r="AV108" i="6"/>
  <c r="AW108" i="6"/>
  <c r="AV104" i="6"/>
  <c r="AW104" i="6"/>
  <c r="AV100" i="6"/>
  <c r="AW100" i="6"/>
  <c r="AV96" i="6"/>
  <c r="AW96" i="6"/>
  <c r="AV92" i="6"/>
  <c r="AW92" i="6"/>
  <c r="AV88" i="6"/>
  <c r="AW88" i="6"/>
  <c r="AV84" i="6"/>
  <c r="AW84" i="6"/>
  <c r="C80" i="6"/>
  <c r="AV80" i="6"/>
  <c r="AW80" i="6"/>
  <c r="C76" i="6"/>
  <c r="AV76" i="6"/>
  <c r="AW76" i="6"/>
  <c r="C72" i="6"/>
  <c r="AV72" i="6"/>
  <c r="AW72" i="6"/>
  <c r="AV68" i="6"/>
  <c r="AW68" i="6"/>
  <c r="AV64" i="6"/>
  <c r="AW64" i="6"/>
  <c r="AZ60" i="6"/>
  <c r="AV60" i="6"/>
  <c r="AW60" i="6"/>
  <c r="AZ56" i="6"/>
  <c r="AV56" i="6"/>
  <c r="AW56" i="6"/>
  <c r="AV44" i="6"/>
  <c r="AW44" i="6"/>
  <c r="C40" i="6"/>
  <c r="AV40" i="6"/>
  <c r="AW40" i="6"/>
  <c r="AZ36" i="6"/>
  <c r="AV36" i="6"/>
  <c r="AW36" i="6"/>
  <c r="AV32" i="6"/>
  <c r="AW32" i="6"/>
  <c r="AV28" i="6"/>
  <c r="AW28" i="6"/>
  <c r="C24" i="6"/>
  <c r="AV24" i="6"/>
  <c r="AW24" i="6"/>
  <c r="AZ20" i="6"/>
  <c r="AV20" i="6"/>
  <c r="AW20" i="6"/>
  <c r="AV16" i="6"/>
  <c r="AW16" i="6"/>
  <c r="AZ12" i="6"/>
  <c r="AV12" i="6"/>
  <c r="AW12" i="6"/>
  <c r="AV8" i="6"/>
  <c r="AW8" i="6"/>
  <c r="C1492" i="6"/>
  <c r="AW1492" i="6"/>
  <c r="AV1492" i="6"/>
  <c r="C1488" i="6"/>
  <c r="AV1488" i="6"/>
  <c r="AW1488" i="6"/>
  <c r="C1484" i="6"/>
  <c r="AV1484" i="6"/>
  <c r="AW1484" i="6"/>
  <c r="C1480" i="6"/>
  <c r="AV1480" i="6"/>
  <c r="AW1480" i="6"/>
  <c r="C1476" i="6"/>
  <c r="AW1476" i="6"/>
  <c r="AV1476" i="6"/>
  <c r="H1472" i="6"/>
  <c r="AW1472" i="6"/>
  <c r="AV1472" i="6"/>
  <c r="D1468" i="6"/>
  <c r="AW1468" i="6"/>
  <c r="AV1468" i="6"/>
  <c r="D1464" i="6"/>
  <c r="AW1464" i="6"/>
  <c r="AV1464" i="6"/>
  <c r="D1460" i="6"/>
  <c r="AV1460" i="6"/>
  <c r="AW1460" i="6"/>
  <c r="D1456" i="6"/>
  <c r="AV1456" i="6"/>
  <c r="AW1456" i="6"/>
  <c r="D1452" i="6"/>
  <c r="AV1452" i="6"/>
  <c r="AW1452" i="6"/>
  <c r="D1448" i="6"/>
  <c r="AV1448" i="6"/>
  <c r="AW1448" i="6"/>
  <c r="H1444" i="6"/>
  <c r="AV1444" i="6"/>
  <c r="AW1444" i="6"/>
  <c r="D1440" i="6"/>
  <c r="AV1440" i="6"/>
  <c r="AW1440" i="6"/>
  <c r="E1437" i="6"/>
  <c r="AW1437" i="6"/>
  <c r="AV1437" i="6"/>
  <c r="E1433" i="6"/>
  <c r="AW1433" i="6"/>
  <c r="AV1433" i="6"/>
  <c r="E1429" i="6"/>
  <c r="AW1429" i="6"/>
  <c r="AV1429" i="6"/>
  <c r="H1425" i="6"/>
  <c r="AW1425" i="6"/>
  <c r="AV1425" i="6"/>
  <c r="E1421" i="6"/>
  <c r="AW1421" i="6"/>
  <c r="AV1421" i="6"/>
  <c r="E1419" i="6"/>
  <c r="AW1419" i="6"/>
  <c r="AV1419" i="6"/>
  <c r="E1415" i="6"/>
  <c r="AW1415" i="6"/>
  <c r="AV1415" i="6"/>
  <c r="E1411" i="6"/>
  <c r="AW1411" i="6"/>
  <c r="AV1411" i="6"/>
  <c r="E1407" i="6"/>
  <c r="AW1407" i="6"/>
  <c r="AV1407" i="6"/>
  <c r="E1403" i="6"/>
  <c r="AW1403" i="6"/>
  <c r="AV1403" i="6"/>
  <c r="E1399" i="6"/>
  <c r="AW1399" i="6"/>
  <c r="AV1399" i="6"/>
  <c r="E1395" i="6"/>
  <c r="AW1395" i="6"/>
  <c r="AV1395" i="6"/>
  <c r="E1391" i="6"/>
  <c r="AW1391" i="6"/>
  <c r="AV1391" i="6"/>
  <c r="AV1386" i="6"/>
  <c r="AW1386" i="6"/>
  <c r="C1382" i="6"/>
  <c r="AV1382" i="6"/>
  <c r="AW1382" i="6"/>
  <c r="C1378" i="6"/>
  <c r="AV1378" i="6"/>
  <c r="AW1378" i="6"/>
  <c r="E1374" i="6"/>
  <c r="AV1374" i="6"/>
  <c r="AW1374" i="6"/>
  <c r="AV1370" i="6"/>
  <c r="AW1370" i="6"/>
  <c r="E1366" i="6"/>
  <c r="AV1366" i="6"/>
  <c r="AW1366" i="6"/>
  <c r="H1362" i="6"/>
  <c r="AV1362" i="6"/>
  <c r="AW1362" i="6"/>
  <c r="D1361" i="6"/>
  <c r="AW1361" i="6"/>
  <c r="AV1361" i="6"/>
  <c r="AV1358" i="6"/>
  <c r="AW1358" i="6"/>
  <c r="Q1351" i="6"/>
  <c r="AW1351" i="6"/>
  <c r="AV1351" i="6"/>
  <c r="D1345" i="6"/>
  <c r="AW1345" i="6"/>
  <c r="AV1345" i="6"/>
  <c r="F1342" i="6"/>
  <c r="AV1342" i="6"/>
  <c r="AW1342" i="6"/>
  <c r="AZ1338" i="6"/>
  <c r="AV1338" i="6"/>
  <c r="AW1338" i="6"/>
  <c r="AV1334" i="6"/>
  <c r="AW1334" i="6"/>
  <c r="Z1330" i="6"/>
  <c r="AV1330" i="6"/>
  <c r="AW1330" i="6"/>
  <c r="BJ1326" i="6"/>
  <c r="Q1326" i="6"/>
  <c r="AV1324" i="6"/>
  <c r="AW1324" i="6"/>
  <c r="T1320" i="6"/>
  <c r="AV1320" i="6"/>
  <c r="AW1320" i="6"/>
  <c r="AV1316" i="6"/>
  <c r="AW1316" i="6"/>
  <c r="O1312" i="6"/>
  <c r="AV1312" i="6"/>
  <c r="AW1312" i="6"/>
  <c r="AV1308" i="6"/>
  <c r="AW1308" i="6"/>
  <c r="D1305" i="6"/>
  <c r="AW1305" i="6"/>
  <c r="AV1305" i="6"/>
  <c r="AB1304" i="6"/>
  <c r="AW1301" i="6"/>
  <c r="AV1301" i="6"/>
  <c r="AW1299" i="6"/>
  <c r="AV1299" i="6"/>
  <c r="C1298" i="6"/>
  <c r="AV1298" i="6"/>
  <c r="AW1298" i="6"/>
  <c r="AW1295" i="6"/>
  <c r="AV1295" i="6"/>
  <c r="M1291" i="6"/>
  <c r="AW1291" i="6"/>
  <c r="AV1291" i="6"/>
  <c r="M1290" i="6"/>
  <c r="AV1288" i="6"/>
  <c r="AW1288" i="6"/>
  <c r="D1284" i="6"/>
  <c r="AV1284" i="6"/>
  <c r="AW1284" i="6"/>
  <c r="J1281" i="6"/>
  <c r="AW1281" i="6"/>
  <c r="AV1281" i="6"/>
  <c r="AW1277" i="6"/>
  <c r="AV1277" i="6"/>
  <c r="D1274" i="6"/>
  <c r="AV1274" i="6"/>
  <c r="AW1274" i="6"/>
  <c r="J1270" i="6"/>
  <c r="AV1270" i="6"/>
  <c r="AW1270" i="6"/>
  <c r="AV1266" i="6"/>
  <c r="AW1266" i="6"/>
  <c r="AV1262" i="6"/>
  <c r="AW1262" i="6"/>
  <c r="D1258" i="6"/>
  <c r="AV1258" i="6"/>
  <c r="AW1258" i="6"/>
  <c r="E1254" i="6"/>
  <c r="AV1254" i="6"/>
  <c r="AW1254" i="6"/>
  <c r="AV1250" i="6"/>
  <c r="AW1250" i="6"/>
  <c r="AV1246" i="6"/>
  <c r="AW1246" i="6"/>
  <c r="AV1244" i="6"/>
  <c r="AW1244" i="6"/>
  <c r="AW1241" i="6"/>
  <c r="AV1241" i="6"/>
  <c r="D1239" i="6"/>
  <c r="AW1239" i="6"/>
  <c r="AV1239" i="6"/>
  <c r="P1235" i="6"/>
  <c r="AW1235" i="6"/>
  <c r="AV1235" i="6"/>
  <c r="Z1231" i="6"/>
  <c r="AW1231" i="6"/>
  <c r="AV1231" i="6"/>
  <c r="AW1227" i="6"/>
  <c r="AV1227" i="6"/>
  <c r="AW1223" i="6"/>
  <c r="AV1223" i="6"/>
  <c r="AV1220" i="6"/>
  <c r="AW1220" i="6"/>
  <c r="BH1216" i="6"/>
  <c r="AV1216" i="6"/>
  <c r="AW1216" i="6"/>
  <c r="N1214" i="6"/>
  <c r="AV1214" i="6"/>
  <c r="AW1214" i="6"/>
  <c r="AV1210" i="6"/>
  <c r="AW1210" i="6"/>
  <c r="I1203" i="6"/>
  <c r="AW1203" i="6"/>
  <c r="AV1203" i="6"/>
  <c r="AW1199" i="6"/>
  <c r="AV1199" i="6"/>
  <c r="F1195" i="6"/>
  <c r="AW1195" i="6"/>
  <c r="AV1195" i="6"/>
  <c r="D1192" i="6"/>
  <c r="AV1192" i="6"/>
  <c r="AW1192" i="6"/>
  <c r="F1191" i="6"/>
  <c r="AW1191" i="6"/>
  <c r="AV1191" i="6"/>
  <c r="D1188" i="6"/>
  <c r="AV1188" i="6"/>
  <c r="AW1188" i="6"/>
  <c r="D1186" i="6"/>
  <c r="AV1186" i="6"/>
  <c r="AW1186" i="6"/>
  <c r="D1182" i="6"/>
  <c r="AV1182" i="6"/>
  <c r="AW1182" i="6"/>
  <c r="F1178" i="6"/>
  <c r="AV1178" i="6"/>
  <c r="AW1178" i="6"/>
  <c r="AV1174" i="6"/>
  <c r="AW1174" i="6"/>
  <c r="F1170" i="6"/>
  <c r="AV1170" i="6"/>
  <c r="AW1170" i="6"/>
  <c r="R1166" i="6"/>
  <c r="AV1166" i="6"/>
  <c r="AW1166" i="6"/>
  <c r="AV1162" i="6"/>
  <c r="AW1162" i="6"/>
  <c r="F1158" i="6"/>
  <c r="AV1158" i="6"/>
  <c r="AW1158" i="6"/>
  <c r="F1154" i="6"/>
  <c r="AV1154" i="6"/>
  <c r="AW1154" i="6"/>
  <c r="F1150" i="6"/>
  <c r="AV1150" i="6"/>
  <c r="AW1150" i="6"/>
  <c r="AV1146" i="6"/>
  <c r="AW1146" i="6"/>
  <c r="F1142" i="6"/>
  <c r="AV1142" i="6"/>
  <c r="AW1142" i="6"/>
  <c r="AV1138" i="6"/>
  <c r="AW1138" i="6"/>
  <c r="F1135" i="6"/>
  <c r="AW1135" i="6"/>
  <c r="AV1135" i="6"/>
  <c r="D1131" i="6"/>
  <c r="AW1131" i="6"/>
  <c r="AV1131" i="6"/>
  <c r="BG1121" i="6"/>
  <c r="R1119" i="6"/>
  <c r="AW1119" i="6"/>
  <c r="AV1119" i="6"/>
  <c r="H1115" i="6"/>
  <c r="AW1115" i="6"/>
  <c r="AV1115" i="6"/>
  <c r="D1111" i="6"/>
  <c r="AW1111" i="6"/>
  <c r="AV1111" i="6"/>
  <c r="C1104" i="6"/>
  <c r="AV1104" i="6"/>
  <c r="AW1104" i="6"/>
  <c r="AV1100" i="6"/>
  <c r="AW1100" i="6"/>
  <c r="AV1096" i="6"/>
  <c r="AW1096" i="6"/>
  <c r="P1095" i="6"/>
  <c r="AW1091" i="6"/>
  <c r="AV1091" i="6"/>
  <c r="L1087" i="6"/>
  <c r="AW1087" i="6"/>
  <c r="AV1087" i="6"/>
  <c r="D1083" i="6"/>
  <c r="AW1083" i="6"/>
  <c r="AV1083" i="6"/>
  <c r="AW1079" i="6"/>
  <c r="AV1079" i="6"/>
  <c r="BI1076" i="6"/>
  <c r="AV1076" i="6"/>
  <c r="AW1076" i="6"/>
  <c r="AW1073" i="6"/>
  <c r="AV1073" i="6"/>
  <c r="AW1069" i="6"/>
  <c r="AV1069" i="6"/>
  <c r="AW1065" i="6"/>
  <c r="AV1065" i="6"/>
  <c r="AC1062" i="6"/>
  <c r="AV1062" i="6"/>
  <c r="AW1062" i="6"/>
  <c r="AV1058" i="6"/>
  <c r="AW1058" i="6"/>
  <c r="M1054" i="6"/>
  <c r="AV1054" i="6"/>
  <c r="AW1054" i="6"/>
  <c r="AD1052" i="6"/>
  <c r="M1051" i="6"/>
  <c r="AW1051" i="6"/>
  <c r="AV1051" i="6"/>
  <c r="AW1039" i="6"/>
  <c r="AV1039" i="6"/>
  <c r="D1032" i="6"/>
  <c r="AV1032" i="6"/>
  <c r="AW1032" i="6"/>
  <c r="AV1028" i="6"/>
  <c r="AW1028" i="6"/>
  <c r="AV1026" i="6"/>
  <c r="AW1026" i="6"/>
  <c r="AV1022" i="6"/>
  <c r="AW1022" i="6"/>
  <c r="J1016" i="6"/>
  <c r="AV1016" i="6"/>
  <c r="AW1016" i="6"/>
  <c r="G1012" i="6"/>
  <c r="AV1012" i="6"/>
  <c r="AW1012" i="6"/>
  <c r="M1008" i="6"/>
  <c r="AV1008" i="6"/>
  <c r="AW1008" i="6"/>
  <c r="AC1007" i="6"/>
  <c r="G1004" i="6"/>
  <c r="AV1004" i="6"/>
  <c r="AW1004" i="6"/>
  <c r="L1000" i="6"/>
  <c r="AV1000" i="6"/>
  <c r="AW1000" i="6"/>
  <c r="O996" i="6"/>
  <c r="AV996" i="6"/>
  <c r="AW996" i="6"/>
  <c r="G993" i="6"/>
  <c r="AW993" i="6"/>
  <c r="AV993" i="6"/>
  <c r="AW989" i="6"/>
  <c r="AV989" i="6"/>
  <c r="AW985" i="6"/>
  <c r="AV985" i="6"/>
  <c r="AC982" i="6"/>
  <c r="AV982" i="6"/>
  <c r="AW982" i="6"/>
  <c r="AV978" i="6"/>
  <c r="AW978" i="6"/>
  <c r="AD977" i="6"/>
  <c r="AB976" i="6"/>
  <c r="AV976" i="6"/>
  <c r="AW976" i="6"/>
  <c r="L972" i="6"/>
  <c r="AV972" i="6"/>
  <c r="AW972" i="6"/>
  <c r="G969" i="6"/>
  <c r="AW969" i="6"/>
  <c r="AV969" i="6"/>
  <c r="J965" i="6"/>
  <c r="AW965" i="6"/>
  <c r="AV965" i="6"/>
  <c r="AW961" i="6"/>
  <c r="AV961" i="6"/>
  <c r="C955" i="6"/>
  <c r="AW955" i="6"/>
  <c r="AV955" i="6"/>
  <c r="AW951" i="6"/>
  <c r="AV951" i="6"/>
  <c r="O947" i="6"/>
  <c r="AW947" i="6"/>
  <c r="AV947" i="6"/>
  <c r="AW943" i="6"/>
  <c r="AV943" i="6"/>
  <c r="E939" i="6"/>
  <c r="AW939" i="6"/>
  <c r="AV939" i="6"/>
  <c r="AA935" i="6"/>
  <c r="AW935" i="6"/>
  <c r="AV935" i="6"/>
  <c r="AW931" i="6"/>
  <c r="AV931" i="6"/>
  <c r="E927" i="6"/>
  <c r="AW927" i="6"/>
  <c r="AV927" i="6"/>
  <c r="AA923" i="6"/>
  <c r="AW923" i="6"/>
  <c r="AV923" i="6"/>
  <c r="AW919" i="6"/>
  <c r="AV919" i="6"/>
  <c r="J915" i="6"/>
  <c r="AW915" i="6"/>
  <c r="AV915" i="6"/>
  <c r="E912" i="6"/>
  <c r="AV912" i="6"/>
  <c r="AW912" i="6"/>
  <c r="AW909" i="6"/>
  <c r="AV909" i="6"/>
  <c r="AW905" i="6"/>
  <c r="AV905" i="6"/>
  <c r="E901" i="6"/>
  <c r="AW901" i="6"/>
  <c r="AV901" i="6"/>
  <c r="AW897" i="6"/>
  <c r="AV897" i="6"/>
  <c r="E893" i="6"/>
  <c r="AW893" i="6"/>
  <c r="AV893" i="6"/>
  <c r="AW889" i="6"/>
  <c r="AV889" i="6"/>
  <c r="AW885" i="6"/>
  <c r="AV885" i="6"/>
  <c r="AV882" i="6"/>
  <c r="AW882" i="6"/>
  <c r="R878" i="6"/>
  <c r="AV878" i="6"/>
  <c r="AW878" i="6"/>
  <c r="AV874" i="6"/>
  <c r="AW874" i="6"/>
  <c r="AV870" i="6"/>
  <c r="AW870" i="6"/>
  <c r="AV866" i="6"/>
  <c r="AW866" i="6"/>
  <c r="AA862" i="6"/>
  <c r="AV862" i="6"/>
  <c r="AW862" i="6"/>
  <c r="AW859" i="6"/>
  <c r="AV859" i="6"/>
  <c r="AW855" i="6"/>
  <c r="AV855" i="6"/>
  <c r="AA851" i="6"/>
  <c r="AW851" i="6"/>
  <c r="AV851" i="6"/>
  <c r="J848" i="6"/>
  <c r="AV848" i="6"/>
  <c r="AW848" i="6"/>
  <c r="Z844" i="6"/>
  <c r="AV844" i="6"/>
  <c r="AW844" i="6"/>
  <c r="AV840" i="6"/>
  <c r="AW840" i="6"/>
  <c r="AV836" i="6"/>
  <c r="AW836" i="6"/>
  <c r="AW833" i="6"/>
  <c r="AV833" i="6"/>
  <c r="J823" i="6"/>
  <c r="AW823" i="6"/>
  <c r="AV823" i="6"/>
  <c r="AW819" i="6"/>
  <c r="AV819" i="6"/>
  <c r="J815" i="6"/>
  <c r="AW815" i="6"/>
  <c r="AV815" i="6"/>
  <c r="AW811" i="6"/>
  <c r="AV811" i="6"/>
  <c r="AW809" i="6"/>
  <c r="AV809" i="6"/>
  <c r="Q803" i="6"/>
  <c r="AW803" i="6"/>
  <c r="AV803" i="6"/>
  <c r="E799" i="6"/>
  <c r="AW799" i="6"/>
  <c r="AV799" i="6"/>
  <c r="J795" i="6"/>
  <c r="AW795" i="6"/>
  <c r="AV795" i="6"/>
  <c r="L791" i="6"/>
  <c r="AW791" i="6"/>
  <c r="AV791" i="6"/>
  <c r="J787" i="6"/>
  <c r="AW787" i="6"/>
  <c r="AV787" i="6"/>
  <c r="AW783" i="6"/>
  <c r="AV783" i="6"/>
  <c r="J779" i="6"/>
  <c r="AW779" i="6"/>
  <c r="AV779" i="6"/>
  <c r="R775" i="6"/>
  <c r="AW775" i="6"/>
  <c r="AV775" i="6"/>
  <c r="AW771" i="6"/>
  <c r="AV771" i="6"/>
  <c r="AA767" i="6"/>
  <c r="AW767" i="6"/>
  <c r="AV767" i="6"/>
  <c r="AW763" i="6"/>
  <c r="AV763" i="6"/>
  <c r="AW759" i="6"/>
  <c r="AV759" i="6"/>
  <c r="I752" i="6"/>
  <c r="AV752" i="6"/>
  <c r="AW752" i="6"/>
  <c r="AZ745" i="6"/>
  <c r="AW745" i="6"/>
  <c r="AV745" i="6"/>
  <c r="E741" i="6"/>
  <c r="AW741" i="6"/>
  <c r="AV741" i="6"/>
  <c r="AW739" i="6"/>
  <c r="AV739" i="6"/>
  <c r="AV736" i="6"/>
  <c r="AW736" i="6"/>
  <c r="C732" i="6"/>
  <c r="AV732" i="6"/>
  <c r="AW732" i="6"/>
  <c r="J729" i="6"/>
  <c r="AW729" i="6"/>
  <c r="AV729" i="6"/>
  <c r="C725" i="6"/>
  <c r="AW725" i="6"/>
  <c r="AV725" i="6"/>
  <c r="M722" i="6"/>
  <c r="AV722" i="6"/>
  <c r="AW722" i="6"/>
  <c r="M715" i="6"/>
  <c r="AW715" i="6"/>
  <c r="AV715" i="6"/>
  <c r="R711" i="6"/>
  <c r="AW711" i="6"/>
  <c r="AV711" i="6"/>
  <c r="R707" i="6"/>
  <c r="AW707" i="6"/>
  <c r="AV707" i="6"/>
  <c r="J703" i="6"/>
  <c r="AW703" i="6"/>
  <c r="AV703" i="6"/>
  <c r="R699" i="6"/>
  <c r="AW699" i="6"/>
  <c r="AV699" i="6"/>
  <c r="AW695" i="6"/>
  <c r="AV695" i="6"/>
  <c r="R691" i="6"/>
  <c r="AW691" i="6"/>
  <c r="AV691" i="6"/>
  <c r="AA688" i="6"/>
  <c r="AV688" i="6"/>
  <c r="AW688" i="6"/>
  <c r="R684" i="6"/>
  <c r="AV684" i="6"/>
  <c r="AW684" i="6"/>
  <c r="AA680" i="6"/>
  <c r="AV680" i="6"/>
  <c r="AW680" i="6"/>
  <c r="R677" i="6"/>
  <c r="AW677" i="6"/>
  <c r="AV677" i="6"/>
  <c r="AA673" i="6"/>
  <c r="AW673" i="6"/>
  <c r="AV673" i="6"/>
  <c r="AW669" i="6"/>
  <c r="AV669" i="6"/>
  <c r="AW665" i="6"/>
  <c r="AV665" i="6"/>
  <c r="AA661" i="6"/>
  <c r="AW661" i="6"/>
  <c r="AV661" i="6"/>
  <c r="AW657" i="6"/>
  <c r="AV657" i="6"/>
  <c r="AW653" i="6"/>
  <c r="AV653" i="6"/>
  <c r="AW649" i="6"/>
  <c r="AV649" i="6"/>
  <c r="R645" i="6"/>
  <c r="AW645" i="6"/>
  <c r="AV645" i="6"/>
  <c r="AW641" i="6"/>
  <c r="AV641" i="6"/>
  <c r="F637" i="6"/>
  <c r="AW637" i="6"/>
  <c r="AV637" i="6"/>
  <c r="AW633" i="6"/>
  <c r="AV633" i="6"/>
  <c r="R630" i="6"/>
  <c r="AV630" i="6"/>
  <c r="AW630" i="6"/>
  <c r="R626" i="6"/>
  <c r="AV626" i="6"/>
  <c r="AW626" i="6"/>
  <c r="R623" i="6"/>
  <c r="AW623" i="6"/>
  <c r="AV623" i="6"/>
  <c r="AV619" i="6"/>
  <c r="AW619" i="6"/>
  <c r="J615" i="6"/>
  <c r="AV615" i="6"/>
  <c r="AW615" i="6"/>
  <c r="AV611" i="6"/>
  <c r="AW611" i="6"/>
  <c r="AV607" i="6"/>
  <c r="AW607" i="6"/>
  <c r="AV604" i="6"/>
  <c r="AW604" i="6"/>
  <c r="C600" i="6"/>
  <c r="AV600" i="6"/>
  <c r="AW600" i="6"/>
  <c r="C596" i="6"/>
  <c r="AV596" i="6"/>
  <c r="AW596" i="6"/>
  <c r="M592" i="6"/>
  <c r="AV592" i="6"/>
  <c r="AW592" i="6"/>
  <c r="C590" i="6"/>
  <c r="AV590" i="6"/>
  <c r="AW590" i="6"/>
  <c r="J586" i="6"/>
  <c r="AV586" i="6"/>
  <c r="AW586" i="6"/>
  <c r="AV582" i="6"/>
  <c r="AW582" i="6"/>
  <c r="G578" i="6"/>
  <c r="AV578" i="6"/>
  <c r="AW578" i="6"/>
  <c r="C574" i="6"/>
  <c r="AV574" i="6"/>
  <c r="AW574" i="6"/>
  <c r="AV570" i="6"/>
  <c r="AW570" i="6"/>
  <c r="AV566" i="6"/>
  <c r="AW566" i="6"/>
  <c r="M559" i="6"/>
  <c r="AV559" i="6"/>
  <c r="AW559" i="6"/>
  <c r="X555" i="6"/>
  <c r="AV555" i="6"/>
  <c r="AW555" i="6"/>
  <c r="AA552" i="6"/>
  <c r="AV552" i="6"/>
  <c r="AW552" i="6"/>
  <c r="F549" i="6"/>
  <c r="AV549" i="6"/>
  <c r="AW549" i="6"/>
  <c r="AD545" i="6"/>
  <c r="AV545" i="6"/>
  <c r="AW545" i="6"/>
  <c r="F542" i="6"/>
  <c r="AV542" i="6"/>
  <c r="AW542" i="6"/>
  <c r="D538" i="6"/>
  <c r="AV538" i="6"/>
  <c r="AW538" i="6"/>
  <c r="D534" i="6"/>
  <c r="AV534" i="6"/>
  <c r="AW534" i="6"/>
  <c r="AA530" i="6"/>
  <c r="AV530" i="6"/>
  <c r="AW530" i="6"/>
  <c r="M526" i="6"/>
  <c r="AV526" i="6"/>
  <c r="AW526" i="6"/>
  <c r="D523" i="6"/>
  <c r="AV523" i="6"/>
  <c r="AW523" i="6"/>
  <c r="Q520" i="6"/>
  <c r="AV520" i="6"/>
  <c r="AW520" i="6"/>
  <c r="F516" i="6"/>
  <c r="AV516" i="6"/>
  <c r="AW516" i="6"/>
  <c r="AV514" i="6"/>
  <c r="AW514" i="6"/>
  <c r="AD499" i="6"/>
  <c r="AV499" i="6"/>
  <c r="AW499" i="6"/>
  <c r="E496" i="6"/>
  <c r="AV496" i="6"/>
  <c r="AW496" i="6"/>
  <c r="X493" i="6"/>
  <c r="AV493" i="6"/>
  <c r="AW493" i="6"/>
  <c r="AD489" i="6"/>
  <c r="AV489" i="6"/>
  <c r="AW489" i="6"/>
  <c r="AV482" i="6"/>
  <c r="AW482" i="6"/>
  <c r="G478" i="6"/>
  <c r="AV478" i="6"/>
  <c r="AW478" i="6"/>
  <c r="X474" i="6"/>
  <c r="AV474" i="6"/>
  <c r="AW474" i="6"/>
  <c r="X470" i="6"/>
  <c r="AV470" i="6"/>
  <c r="AW470" i="6"/>
  <c r="AV466" i="6"/>
  <c r="AW466" i="6"/>
  <c r="AA462" i="6"/>
  <c r="AV462" i="6"/>
  <c r="AW462" i="6"/>
  <c r="AV458" i="6"/>
  <c r="AW458" i="6"/>
  <c r="AA454" i="6"/>
  <c r="AV454" i="6"/>
  <c r="AW454" i="6"/>
  <c r="AV451" i="6"/>
  <c r="AW451" i="6"/>
  <c r="AV447" i="6"/>
  <c r="AW447" i="6"/>
  <c r="F443" i="6"/>
  <c r="AV443" i="6"/>
  <c r="AW443" i="6"/>
  <c r="F439" i="6"/>
  <c r="AV439" i="6"/>
  <c r="AW439" i="6"/>
  <c r="AV435" i="6"/>
  <c r="AW435" i="6"/>
  <c r="AV431" i="6"/>
  <c r="AW431" i="6"/>
  <c r="AV427" i="6"/>
  <c r="AW427" i="6"/>
  <c r="AV423" i="6"/>
  <c r="AW423" i="6"/>
  <c r="AV419" i="6"/>
  <c r="AW419" i="6"/>
  <c r="X409" i="6"/>
  <c r="AV409" i="6"/>
  <c r="AW409" i="6"/>
  <c r="J405" i="6"/>
  <c r="AV405" i="6"/>
  <c r="AW405" i="6"/>
  <c r="AV401" i="6"/>
  <c r="AW401" i="6"/>
  <c r="AV397" i="6"/>
  <c r="AW397" i="6"/>
  <c r="AV393" i="6"/>
  <c r="AW393" i="6"/>
  <c r="J389" i="6"/>
  <c r="AV389" i="6"/>
  <c r="AW389" i="6"/>
  <c r="M385" i="6"/>
  <c r="AV385" i="6"/>
  <c r="AW385" i="6"/>
  <c r="X381" i="6"/>
  <c r="AV381" i="6"/>
  <c r="AW381" i="6"/>
  <c r="X377" i="6"/>
  <c r="AV377" i="6"/>
  <c r="AW377" i="6"/>
  <c r="AD373" i="6"/>
  <c r="AV373" i="6"/>
  <c r="AW373" i="6"/>
  <c r="M369" i="6"/>
  <c r="AV369" i="6"/>
  <c r="AW369" i="6"/>
  <c r="AV365" i="6"/>
  <c r="AW365" i="6"/>
  <c r="E358" i="6"/>
  <c r="AW358" i="6"/>
  <c r="AV358" i="6"/>
  <c r="AV355" i="6"/>
  <c r="AW355" i="6"/>
  <c r="AV351" i="6"/>
  <c r="AW351" i="6"/>
  <c r="G349" i="6"/>
  <c r="AV349" i="6"/>
  <c r="AW349" i="6"/>
  <c r="I345" i="6"/>
  <c r="AV345" i="6"/>
  <c r="AW345" i="6"/>
  <c r="AV342" i="6"/>
  <c r="AW342" i="6"/>
  <c r="D338" i="6"/>
  <c r="AV338" i="6"/>
  <c r="AW338" i="6"/>
  <c r="AV334" i="6"/>
  <c r="AW334" i="6"/>
  <c r="M331" i="6"/>
  <c r="AV331" i="6"/>
  <c r="AW331" i="6"/>
  <c r="C328" i="6"/>
  <c r="AV328" i="6"/>
  <c r="AW328" i="6"/>
  <c r="O324" i="6"/>
  <c r="AV324" i="6"/>
  <c r="AW324" i="6"/>
  <c r="C321" i="6"/>
  <c r="AV321" i="6"/>
  <c r="AW321" i="6"/>
  <c r="AV315" i="6"/>
  <c r="AW315" i="6"/>
  <c r="AV312" i="6"/>
  <c r="AW312" i="6"/>
  <c r="F308" i="6"/>
  <c r="AV308" i="6"/>
  <c r="AW308" i="6"/>
  <c r="AV304" i="6"/>
  <c r="AW304" i="6"/>
  <c r="AV301" i="6"/>
  <c r="AW301" i="6"/>
  <c r="F297" i="6"/>
  <c r="AV297" i="6"/>
  <c r="AW297" i="6"/>
  <c r="AV293" i="6"/>
  <c r="AW293" i="6"/>
  <c r="F289" i="6"/>
  <c r="AV289" i="6"/>
  <c r="AW289" i="6"/>
  <c r="F285" i="6"/>
  <c r="AV285" i="6"/>
  <c r="AW285" i="6"/>
  <c r="AV281" i="6"/>
  <c r="AW281" i="6"/>
  <c r="AV277" i="6"/>
  <c r="AW277" i="6"/>
  <c r="C274" i="6"/>
  <c r="AV274" i="6"/>
  <c r="AW274" i="6"/>
  <c r="AC270" i="6"/>
  <c r="AV270" i="6"/>
  <c r="AW270" i="6"/>
  <c r="H267" i="6"/>
  <c r="AV267" i="6"/>
  <c r="AW267" i="6"/>
  <c r="R258" i="6"/>
  <c r="AV258" i="6"/>
  <c r="AW258" i="6"/>
  <c r="R254" i="6"/>
  <c r="AV254" i="6"/>
  <c r="AW254" i="6"/>
  <c r="R250" i="6"/>
  <c r="AV250" i="6"/>
  <c r="AW250" i="6"/>
  <c r="R246" i="6"/>
  <c r="AV246" i="6"/>
  <c r="AW246" i="6"/>
  <c r="R242" i="6"/>
  <c r="AV242" i="6"/>
  <c r="AW242" i="6"/>
  <c r="AV238" i="6"/>
  <c r="AW238" i="6"/>
  <c r="AV235" i="6"/>
  <c r="AW235" i="6"/>
  <c r="C231" i="6"/>
  <c r="AV231" i="6"/>
  <c r="AW231" i="6"/>
  <c r="C227" i="6"/>
  <c r="AV227" i="6"/>
  <c r="AW227" i="6"/>
  <c r="C223" i="6"/>
  <c r="AV223" i="6"/>
  <c r="AW223" i="6"/>
  <c r="C219" i="6"/>
  <c r="AV219" i="6"/>
  <c r="AW219" i="6"/>
  <c r="AV215" i="6"/>
  <c r="AW215" i="6"/>
  <c r="AZ211" i="6"/>
  <c r="AV211" i="6"/>
  <c r="AW211" i="6"/>
  <c r="AV207" i="6"/>
  <c r="AW207" i="6"/>
  <c r="AV203" i="6"/>
  <c r="AW203" i="6"/>
  <c r="AV199" i="6"/>
  <c r="AW199" i="6"/>
  <c r="AC195" i="6"/>
  <c r="AV195" i="6"/>
  <c r="AW195" i="6"/>
  <c r="C191" i="6"/>
  <c r="AV191" i="6"/>
  <c r="AW191" i="6"/>
  <c r="AV187" i="6"/>
  <c r="AW187" i="6"/>
  <c r="C183" i="6"/>
  <c r="AV183" i="6"/>
  <c r="AW183" i="6"/>
  <c r="AV179" i="6"/>
  <c r="AW179" i="6"/>
  <c r="AV175" i="6"/>
  <c r="AW175" i="6"/>
  <c r="AV171" i="6"/>
  <c r="AW171" i="6"/>
  <c r="C167" i="6"/>
  <c r="AV167" i="6"/>
  <c r="AW167" i="6"/>
  <c r="AV163" i="6"/>
  <c r="AW163" i="6"/>
  <c r="AV159" i="6"/>
  <c r="AW159" i="6"/>
  <c r="AV155" i="6"/>
  <c r="AW155" i="6"/>
  <c r="C151" i="6"/>
  <c r="AV151" i="6"/>
  <c r="AW151" i="6"/>
  <c r="AV147" i="6"/>
  <c r="AW147" i="6"/>
  <c r="AV143" i="6"/>
  <c r="AW143" i="6"/>
  <c r="AV139" i="6"/>
  <c r="AW139" i="6"/>
  <c r="AC135" i="6"/>
  <c r="AV135" i="6"/>
  <c r="AW135" i="6"/>
  <c r="AV131" i="6"/>
  <c r="AW131" i="6"/>
  <c r="AV127" i="6"/>
  <c r="AW127" i="6"/>
  <c r="AV123" i="6"/>
  <c r="AW123" i="6"/>
  <c r="AC119" i="6"/>
  <c r="AV119" i="6"/>
  <c r="AW119" i="6"/>
  <c r="AC115" i="6"/>
  <c r="AV115" i="6"/>
  <c r="AW115" i="6"/>
  <c r="AV111" i="6"/>
  <c r="AW111" i="6"/>
  <c r="AV107" i="6"/>
  <c r="AW107" i="6"/>
  <c r="AV103" i="6"/>
  <c r="AW103" i="6"/>
  <c r="AV99" i="6"/>
  <c r="AW99" i="6"/>
  <c r="AV95" i="6"/>
  <c r="AW95" i="6"/>
  <c r="AV91" i="6"/>
  <c r="AW91" i="6"/>
  <c r="AW87" i="6"/>
  <c r="AV87" i="6"/>
  <c r="AW83" i="6"/>
  <c r="AV83" i="6"/>
  <c r="AW79" i="6"/>
  <c r="AV79" i="6"/>
  <c r="AW75" i="6"/>
  <c r="AV75" i="6"/>
  <c r="C71" i="6"/>
  <c r="AW71" i="6"/>
  <c r="AV71" i="6"/>
  <c r="AW67" i="6"/>
  <c r="AV67" i="6"/>
  <c r="AW63" i="6"/>
  <c r="AV63" i="6"/>
  <c r="AW59" i="6"/>
  <c r="AV59" i="6"/>
  <c r="AZ55" i="6"/>
  <c r="AW55" i="6"/>
  <c r="AV55" i="6"/>
  <c r="AW51" i="6"/>
  <c r="AV51" i="6"/>
  <c r="AW47" i="6"/>
  <c r="AV47" i="6"/>
  <c r="AZ43" i="6"/>
  <c r="AW43" i="6"/>
  <c r="AV43" i="6"/>
  <c r="AZ39" i="6"/>
  <c r="AW39" i="6"/>
  <c r="AV39" i="6"/>
  <c r="AW35" i="6"/>
  <c r="AV35" i="6"/>
  <c r="AW31" i="6"/>
  <c r="AV31" i="6"/>
  <c r="C27" i="6"/>
  <c r="AW27" i="6"/>
  <c r="AV27" i="6"/>
  <c r="AW23" i="6"/>
  <c r="AV23" i="6"/>
  <c r="AW19" i="6"/>
  <c r="AV19" i="6"/>
  <c r="AW15" i="6"/>
  <c r="AV15" i="6"/>
  <c r="AW11" i="6"/>
  <c r="AV11" i="6"/>
  <c r="AW7" i="6"/>
  <c r="AV7" i="6"/>
  <c r="C1489" i="6"/>
  <c r="AV1489" i="6"/>
  <c r="AW1489" i="6"/>
  <c r="C1477" i="6"/>
  <c r="AV1477" i="6"/>
  <c r="AW1477" i="6"/>
  <c r="E1465" i="6"/>
  <c r="AV1465" i="6"/>
  <c r="AW1465" i="6"/>
  <c r="H1453" i="6"/>
  <c r="AW1453" i="6"/>
  <c r="AV1453" i="6"/>
  <c r="H1445" i="6"/>
  <c r="AW1445" i="6"/>
  <c r="AV1445" i="6"/>
  <c r="H1434" i="6"/>
  <c r="AV1434" i="6"/>
  <c r="AW1434" i="6"/>
  <c r="D1422" i="6"/>
  <c r="AV1422" i="6"/>
  <c r="AW1422" i="6"/>
  <c r="D1412" i="6"/>
  <c r="AV1412" i="6"/>
  <c r="AW1412" i="6"/>
  <c r="D1400" i="6"/>
  <c r="AV1400" i="6"/>
  <c r="AW1400" i="6"/>
  <c r="C1387" i="6"/>
  <c r="AW1387" i="6"/>
  <c r="AV1387" i="6"/>
  <c r="D1375" i="6"/>
  <c r="AW1375" i="6"/>
  <c r="AV1375" i="6"/>
  <c r="J1363" i="6"/>
  <c r="AW1363" i="6"/>
  <c r="AV1363" i="6"/>
  <c r="AW1355" i="6"/>
  <c r="AV1355" i="6"/>
  <c r="H1346" i="6"/>
  <c r="AV1346" i="6"/>
  <c r="AW1346" i="6"/>
  <c r="I1335" i="6"/>
  <c r="AW1335" i="6"/>
  <c r="AV1335" i="6"/>
  <c r="F1325" i="6"/>
  <c r="AW1325" i="6"/>
  <c r="AV1325" i="6"/>
  <c r="BG1313" i="6"/>
  <c r="AW1313" i="6"/>
  <c r="AV1313" i="6"/>
  <c r="N1289" i="6"/>
  <c r="AW1289" i="6"/>
  <c r="AV1289" i="6"/>
  <c r="X1278" i="6"/>
  <c r="AV1278" i="6"/>
  <c r="AW1278" i="6"/>
  <c r="BJ1271" i="6"/>
  <c r="AW1271" i="6"/>
  <c r="AV1271" i="6"/>
  <c r="AC1259" i="6"/>
  <c r="AW1259" i="6"/>
  <c r="AV1259" i="6"/>
  <c r="AC1247" i="6"/>
  <c r="AW1247" i="6"/>
  <c r="AV1247" i="6"/>
  <c r="D1236" i="6"/>
  <c r="AV1236" i="6"/>
  <c r="AW1236" i="6"/>
  <c r="AV1224" i="6"/>
  <c r="AW1224" i="6"/>
  <c r="N1215" i="6"/>
  <c r="AW1215" i="6"/>
  <c r="AV1215" i="6"/>
  <c r="AV1204" i="6"/>
  <c r="AW1204" i="6"/>
  <c r="F1193" i="6"/>
  <c r="AW1193" i="6"/>
  <c r="AV1193" i="6"/>
  <c r="F1187" i="6"/>
  <c r="AW1187" i="6"/>
  <c r="AV1187" i="6"/>
  <c r="AW1175" i="6"/>
  <c r="AV1175" i="6"/>
  <c r="J1163" i="6"/>
  <c r="AW1163" i="6"/>
  <c r="AV1163" i="6"/>
  <c r="J1151" i="6"/>
  <c r="AW1151" i="6"/>
  <c r="AV1151" i="6"/>
  <c r="J1139" i="6"/>
  <c r="AW1139" i="6"/>
  <c r="AV1139" i="6"/>
  <c r="AV1128" i="6"/>
  <c r="AW1128" i="6"/>
  <c r="H1120" i="6"/>
  <c r="AV1120" i="6"/>
  <c r="AW1120" i="6"/>
  <c r="R1108" i="6"/>
  <c r="AV1108" i="6"/>
  <c r="AW1108" i="6"/>
  <c r="F1097" i="6"/>
  <c r="AW1097" i="6"/>
  <c r="AV1097" i="6"/>
  <c r="J1092" i="6"/>
  <c r="AV1092" i="6"/>
  <c r="AW1092" i="6"/>
  <c r="AV1080" i="6"/>
  <c r="AW1080" i="6"/>
  <c r="N1070" i="6"/>
  <c r="AV1070" i="6"/>
  <c r="AW1070" i="6"/>
  <c r="E1055" i="6"/>
  <c r="AW1055" i="6"/>
  <c r="AV1055" i="6"/>
  <c r="AV1048" i="6"/>
  <c r="AW1048" i="6"/>
  <c r="AA1029" i="6"/>
  <c r="AW1029" i="6"/>
  <c r="AV1029" i="6"/>
  <c r="AW1019" i="6"/>
  <c r="AV1019" i="6"/>
  <c r="J1009" i="6"/>
  <c r="AW1009" i="6"/>
  <c r="AV1009" i="6"/>
  <c r="Y1005" i="6"/>
  <c r="AW1005" i="6"/>
  <c r="AV1005" i="6"/>
  <c r="K990" i="6"/>
  <c r="AV990" i="6"/>
  <c r="AW990" i="6"/>
  <c r="AW979" i="6"/>
  <c r="AV979" i="6"/>
  <c r="AZ958" i="6"/>
  <c r="AV958" i="6"/>
  <c r="AW958" i="6"/>
  <c r="K948" i="6"/>
  <c r="AV948" i="6"/>
  <c r="AW948" i="6"/>
  <c r="AV936" i="6"/>
  <c r="AW936" i="6"/>
  <c r="AV924" i="6"/>
  <c r="AW924" i="6"/>
  <c r="J920" i="6"/>
  <c r="AV920" i="6"/>
  <c r="AW920" i="6"/>
  <c r="E910" i="6"/>
  <c r="AV910" i="6"/>
  <c r="AW910" i="6"/>
  <c r="E898" i="6"/>
  <c r="AV898" i="6"/>
  <c r="AW898" i="6"/>
  <c r="E886" i="6"/>
  <c r="AV886" i="6"/>
  <c r="AW886" i="6"/>
  <c r="M875" i="6"/>
  <c r="AW875" i="6"/>
  <c r="AV875" i="6"/>
  <c r="AA863" i="6"/>
  <c r="AW863" i="6"/>
  <c r="AV863" i="6"/>
  <c r="AV852" i="6"/>
  <c r="AW852" i="6"/>
  <c r="AA841" i="6"/>
  <c r="AW841" i="6"/>
  <c r="AV841" i="6"/>
  <c r="AV830" i="6"/>
  <c r="AW830" i="6"/>
  <c r="J820" i="6"/>
  <c r="AV820" i="6"/>
  <c r="AW820" i="6"/>
  <c r="C810" i="6"/>
  <c r="AV810" i="6"/>
  <c r="AW810" i="6"/>
  <c r="AV800" i="6"/>
  <c r="AW800" i="6"/>
  <c r="AV792" i="6"/>
  <c r="AW792" i="6"/>
  <c r="R780" i="6"/>
  <c r="AV780" i="6"/>
  <c r="AW780" i="6"/>
  <c r="AV768" i="6"/>
  <c r="AW768" i="6"/>
  <c r="AV756" i="6"/>
  <c r="AW756" i="6"/>
  <c r="E746" i="6"/>
  <c r="AV746" i="6"/>
  <c r="AW746" i="6"/>
  <c r="AW737" i="6"/>
  <c r="AV737" i="6"/>
  <c r="AV726" i="6"/>
  <c r="AW726" i="6"/>
  <c r="Q716" i="6"/>
  <c r="AV716" i="6"/>
  <c r="AW716" i="6"/>
  <c r="AV704" i="6"/>
  <c r="AW704" i="6"/>
  <c r="R692" i="6"/>
  <c r="AV692" i="6"/>
  <c r="AW692" i="6"/>
  <c r="AV674" i="6"/>
  <c r="AW674" i="6"/>
  <c r="AV662" i="6"/>
  <c r="AW662" i="6"/>
  <c r="AV650" i="6"/>
  <c r="AW650" i="6"/>
  <c r="R642" i="6"/>
  <c r="AV642" i="6"/>
  <c r="AW642" i="6"/>
  <c r="AW631" i="6"/>
  <c r="AV631" i="6"/>
  <c r="C620" i="6"/>
  <c r="AV620" i="6"/>
  <c r="AW620" i="6"/>
  <c r="C608" i="6"/>
  <c r="AV608" i="6"/>
  <c r="AW608" i="6"/>
  <c r="J597" i="6"/>
  <c r="AW597" i="6"/>
  <c r="AV597" i="6"/>
  <c r="AV579" i="6"/>
  <c r="AW579" i="6"/>
  <c r="AV567" i="6"/>
  <c r="AW567" i="6"/>
  <c r="G556" i="6"/>
  <c r="AV556" i="6"/>
  <c r="AW556" i="6"/>
  <c r="AV539" i="6"/>
  <c r="AW539" i="6"/>
  <c r="G527" i="6"/>
  <c r="AV527" i="6"/>
  <c r="AW527" i="6"/>
  <c r="AV517" i="6"/>
  <c r="AW517" i="6"/>
  <c r="AV506" i="6"/>
  <c r="AW506" i="6"/>
  <c r="E486" i="6"/>
  <c r="AV486" i="6"/>
  <c r="AW486" i="6"/>
  <c r="X475" i="6"/>
  <c r="AV475" i="6"/>
  <c r="AW475" i="6"/>
  <c r="AV463" i="6"/>
  <c r="AW463" i="6"/>
  <c r="AV455" i="6"/>
  <c r="AW455" i="6"/>
  <c r="J444" i="6"/>
  <c r="AV444" i="6"/>
  <c r="AW444" i="6"/>
  <c r="R432" i="6"/>
  <c r="AV432" i="6"/>
  <c r="AW432" i="6"/>
  <c r="R420" i="6"/>
  <c r="AV420" i="6"/>
  <c r="AW420" i="6"/>
  <c r="Q410" i="6"/>
  <c r="AV410" i="6"/>
  <c r="AW410" i="6"/>
  <c r="AV398" i="6"/>
  <c r="AW398" i="6"/>
  <c r="M386" i="6"/>
  <c r="AV386" i="6"/>
  <c r="AW386" i="6"/>
  <c r="AV374" i="6"/>
  <c r="AW374" i="6"/>
  <c r="AA362" i="6"/>
  <c r="AW362" i="6"/>
  <c r="AV362" i="6"/>
  <c r="AW352" i="6"/>
  <c r="AV352" i="6"/>
  <c r="AV343" i="6"/>
  <c r="AW343" i="6"/>
  <c r="M332" i="6"/>
  <c r="AV332" i="6"/>
  <c r="AW332" i="6"/>
  <c r="F313" i="6"/>
  <c r="AV313" i="6"/>
  <c r="AW313" i="6"/>
  <c r="F302" i="6"/>
  <c r="AV302" i="6"/>
  <c r="AW302" i="6"/>
  <c r="AV290" i="6"/>
  <c r="AW290" i="6"/>
  <c r="F278" i="6"/>
  <c r="AV278" i="6"/>
  <c r="AW278" i="6"/>
  <c r="C268" i="6"/>
  <c r="AV268" i="6"/>
  <c r="AW268" i="6"/>
  <c r="X259" i="6"/>
  <c r="AV259" i="6"/>
  <c r="AW259" i="6"/>
  <c r="AV247" i="6"/>
  <c r="AW247" i="6"/>
  <c r="C224" i="6"/>
  <c r="AV224" i="6"/>
  <c r="AW224" i="6"/>
  <c r="AZ212" i="6"/>
  <c r="AV212" i="6"/>
  <c r="AW212" i="6"/>
  <c r="AV200" i="6"/>
  <c r="AW200" i="6"/>
  <c r="AV188" i="6"/>
  <c r="AW188" i="6"/>
  <c r="AV180" i="6"/>
  <c r="AW180" i="6"/>
  <c r="AV168" i="6"/>
  <c r="AW168" i="6"/>
  <c r="AV156" i="6"/>
  <c r="AW156" i="6"/>
  <c r="AV148" i="6"/>
  <c r="AW148" i="6"/>
  <c r="AV136" i="6"/>
  <c r="AW136" i="6"/>
  <c r="AC120" i="6"/>
  <c r="AV120" i="6"/>
  <c r="AW120" i="6"/>
  <c r="C52" i="6"/>
  <c r="AV52" i="6"/>
  <c r="AW52" i="6"/>
  <c r="C1495" i="6"/>
  <c r="AV1495" i="6"/>
  <c r="AW1495" i="6"/>
  <c r="AV1491" i="6"/>
  <c r="AW1491" i="6"/>
  <c r="C1487" i="6"/>
  <c r="AV1487" i="6"/>
  <c r="AW1487" i="6"/>
  <c r="C1483" i="6"/>
  <c r="AV1483" i="6"/>
  <c r="AW1483" i="6"/>
  <c r="C1479" i="6"/>
  <c r="AV1479" i="6"/>
  <c r="AW1479" i="6"/>
  <c r="C1475" i="6"/>
  <c r="AV1475" i="6"/>
  <c r="AW1475" i="6"/>
  <c r="H1471" i="6"/>
  <c r="AV1471" i="6"/>
  <c r="AW1471" i="6"/>
  <c r="H1467" i="6"/>
  <c r="AV1467" i="6"/>
  <c r="AW1467" i="6"/>
  <c r="H1463" i="6"/>
  <c r="AV1463" i="6"/>
  <c r="AW1463" i="6"/>
  <c r="E1459" i="6"/>
  <c r="AW1459" i="6"/>
  <c r="AV1459" i="6"/>
  <c r="H1455" i="6"/>
  <c r="AW1455" i="6"/>
  <c r="AV1455" i="6"/>
  <c r="J1451" i="6"/>
  <c r="AW1451" i="6"/>
  <c r="AV1451" i="6"/>
  <c r="H1447" i="6"/>
  <c r="AW1447" i="6"/>
  <c r="AV1447" i="6"/>
  <c r="E1443" i="6"/>
  <c r="AW1443" i="6"/>
  <c r="AV1443" i="6"/>
  <c r="H1439" i="6"/>
  <c r="AW1439" i="6"/>
  <c r="AV1439" i="6"/>
  <c r="H1436" i="6"/>
  <c r="AV1436" i="6"/>
  <c r="AW1436" i="6"/>
  <c r="D1432" i="6"/>
  <c r="AV1432" i="6"/>
  <c r="AW1432" i="6"/>
  <c r="D1428" i="6"/>
  <c r="AV1428" i="6"/>
  <c r="AW1428" i="6"/>
  <c r="D1424" i="6"/>
  <c r="AV1424" i="6"/>
  <c r="AW1424" i="6"/>
  <c r="D1420" i="6"/>
  <c r="AV1420" i="6"/>
  <c r="AW1420" i="6"/>
  <c r="D1418" i="6"/>
  <c r="AV1418" i="6"/>
  <c r="AW1418" i="6"/>
  <c r="D1414" i="6"/>
  <c r="AV1414" i="6"/>
  <c r="AW1414" i="6"/>
  <c r="D1410" i="6"/>
  <c r="AV1410" i="6"/>
  <c r="AW1410" i="6"/>
  <c r="D1406" i="6"/>
  <c r="AV1406" i="6"/>
  <c r="AW1406" i="6"/>
  <c r="D1402" i="6"/>
  <c r="AV1402" i="6"/>
  <c r="AW1402" i="6"/>
  <c r="D1398" i="6"/>
  <c r="AV1398" i="6"/>
  <c r="AW1398" i="6"/>
  <c r="D1394" i="6"/>
  <c r="AV1394" i="6"/>
  <c r="AW1394" i="6"/>
  <c r="D1390" i="6"/>
  <c r="AV1390" i="6"/>
  <c r="AW1390" i="6"/>
  <c r="C1389" i="6"/>
  <c r="AW1389" i="6"/>
  <c r="AV1389" i="6"/>
  <c r="AW1385" i="6"/>
  <c r="AV1385" i="6"/>
  <c r="C1381" i="6"/>
  <c r="AW1381" i="6"/>
  <c r="AV1381" i="6"/>
  <c r="C1377" i="6"/>
  <c r="AW1377" i="6"/>
  <c r="AV1377" i="6"/>
  <c r="C1373" i="6"/>
  <c r="AW1373" i="6"/>
  <c r="AV1373" i="6"/>
  <c r="E1369" i="6"/>
  <c r="AW1369" i="6"/>
  <c r="AV1369" i="6"/>
  <c r="E1365" i="6"/>
  <c r="AW1365" i="6"/>
  <c r="AV1365" i="6"/>
  <c r="F1357" i="6"/>
  <c r="AW1357" i="6"/>
  <c r="AV1357" i="6"/>
  <c r="N1354" i="6"/>
  <c r="AV1354" i="6"/>
  <c r="AW1354" i="6"/>
  <c r="F1350" i="6"/>
  <c r="AV1350" i="6"/>
  <c r="AW1350" i="6"/>
  <c r="P1348" i="6"/>
  <c r="AV1348" i="6"/>
  <c r="AW1348" i="6"/>
  <c r="AV1344" i="6"/>
  <c r="AW1344" i="6"/>
  <c r="AW1341" i="6"/>
  <c r="AV1341" i="6"/>
  <c r="J1337" i="6"/>
  <c r="AW1337" i="6"/>
  <c r="AV1337" i="6"/>
  <c r="R1333" i="6"/>
  <c r="AW1333" i="6"/>
  <c r="AV1333" i="6"/>
  <c r="S1329" i="6"/>
  <c r="AW1329" i="6"/>
  <c r="AV1329" i="6"/>
  <c r="AW1323" i="6"/>
  <c r="AV1323" i="6"/>
  <c r="F1319" i="6"/>
  <c r="AW1319" i="6"/>
  <c r="AV1319" i="6"/>
  <c r="AW1315" i="6"/>
  <c r="AV1315" i="6"/>
  <c r="C1311" i="6"/>
  <c r="AW1311" i="6"/>
  <c r="AV1311" i="6"/>
  <c r="AW1307" i="6"/>
  <c r="AV1307" i="6"/>
  <c r="D1304" i="6"/>
  <c r="AV1304" i="6"/>
  <c r="AW1304" i="6"/>
  <c r="AW1297" i="6"/>
  <c r="AV1297" i="6"/>
  <c r="J1294" i="6"/>
  <c r="AV1294" i="6"/>
  <c r="AW1294" i="6"/>
  <c r="BJ1290" i="6"/>
  <c r="C1287" i="6"/>
  <c r="AW1287" i="6"/>
  <c r="AV1287" i="6"/>
  <c r="M1283" i="6"/>
  <c r="AW1283" i="6"/>
  <c r="AV1283" i="6"/>
  <c r="I1280" i="6"/>
  <c r="AV1280" i="6"/>
  <c r="AW1280" i="6"/>
  <c r="AW1273" i="6"/>
  <c r="AV1273" i="6"/>
  <c r="AW1269" i="6"/>
  <c r="AV1269" i="6"/>
  <c r="AW1265" i="6"/>
  <c r="AV1265" i="6"/>
  <c r="E1261" i="6"/>
  <c r="AW1261" i="6"/>
  <c r="AV1261" i="6"/>
  <c r="H1257" i="6"/>
  <c r="AW1257" i="6"/>
  <c r="AV1257" i="6"/>
  <c r="F1253" i="6"/>
  <c r="AW1253" i="6"/>
  <c r="AV1253" i="6"/>
  <c r="D1249" i="6"/>
  <c r="AW1249" i="6"/>
  <c r="AV1249" i="6"/>
  <c r="Z1243" i="6"/>
  <c r="AW1243" i="6"/>
  <c r="AV1243" i="6"/>
  <c r="J1240" i="6"/>
  <c r="AV1240" i="6"/>
  <c r="AW1240" i="6"/>
  <c r="AV1238" i="6"/>
  <c r="AW1238" i="6"/>
  <c r="M1234" i="6"/>
  <c r="AV1234" i="6"/>
  <c r="AW1234" i="6"/>
  <c r="F1230" i="6"/>
  <c r="AV1230" i="6"/>
  <c r="AW1230" i="6"/>
  <c r="C1226" i="6"/>
  <c r="AV1226" i="6"/>
  <c r="AW1226" i="6"/>
  <c r="AW1219" i="6"/>
  <c r="AV1219" i="6"/>
  <c r="BH1215" i="6"/>
  <c r="E1213" i="6"/>
  <c r="AW1213" i="6"/>
  <c r="AV1213" i="6"/>
  <c r="H1209" i="6"/>
  <c r="AW1209" i="6"/>
  <c r="AV1209" i="6"/>
  <c r="D1206" i="6"/>
  <c r="AV1206" i="6"/>
  <c r="AW1206" i="6"/>
  <c r="AD1202" i="6"/>
  <c r="AV1202" i="6"/>
  <c r="AW1202" i="6"/>
  <c r="Y1198" i="6"/>
  <c r="AV1198" i="6"/>
  <c r="AW1198" i="6"/>
  <c r="Y1194" i="6"/>
  <c r="AV1194" i="6"/>
  <c r="AW1194" i="6"/>
  <c r="AV1190" i="6"/>
  <c r="AW1190" i="6"/>
  <c r="P1185" i="6"/>
  <c r="AW1185" i="6"/>
  <c r="AV1185" i="6"/>
  <c r="AW1181" i="6"/>
  <c r="AV1181" i="6"/>
  <c r="AW1177" i="6"/>
  <c r="AV1177" i="6"/>
  <c r="AW1173" i="6"/>
  <c r="AV1173" i="6"/>
  <c r="D1169" i="6"/>
  <c r="AW1169" i="6"/>
  <c r="AV1169" i="6"/>
  <c r="R1165" i="6"/>
  <c r="AW1165" i="6"/>
  <c r="AV1165" i="6"/>
  <c r="Y1161" i="6"/>
  <c r="AW1161" i="6"/>
  <c r="AV1161" i="6"/>
  <c r="Y1157" i="6"/>
  <c r="AW1157" i="6"/>
  <c r="AV1157" i="6"/>
  <c r="AW1153" i="6"/>
  <c r="AV1153" i="6"/>
  <c r="J1149" i="6"/>
  <c r="AW1149" i="6"/>
  <c r="AV1149" i="6"/>
  <c r="AW1145" i="6"/>
  <c r="AV1145" i="6"/>
  <c r="J1141" i="6"/>
  <c r="AW1141" i="6"/>
  <c r="AV1141" i="6"/>
  <c r="P1134" i="6"/>
  <c r="AV1134" i="6"/>
  <c r="AW1134" i="6"/>
  <c r="AV1130" i="6"/>
  <c r="AW1130" i="6"/>
  <c r="F1127" i="6"/>
  <c r="AW1127" i="6"/>
  <c r="AV1127" i="6"/>
  <c r="F1124" i="6"/>
  <c r="AV1124" i="6"/>
  <c r="AW1124" i="6"/>
  <c r="H1118" i="6"/>
  <c r="AV1118" i="6"/>
  <c r="AW1118" i="6"/>
  <c r="H1114" i="6"/>
  <c r="AV1114" i="6"/>
  <c r="AW1114" i="6"/>
  <c r="BG1110" i="6"/>
  <c r="AV1110" i="6"/>
  <c r="AW1110" i="6"/>
  <c r="R1107" i="6"/>
  <c r="AW1107" i="6"/>
  <c r="AV1107" i="6"/>
  <c r="BG1103" i="6"/>
  <c r="AW1103" i="6"/>
  <c r="AV1103" i="6"/>
  <c r="AW1099" i="6"/>
  <c r="AV1099" i="6"/>
  <c r="BG1095" i="6"/>
  <c r="C1094" i="6"/>
  <c r="AV1094" i="6"/>
  <c r="AW1094" i="6"/>
  <c r="H1090" i="6"/>
  <c r="AV1090" i="6"/>
  <c r="AW1090" i="6"/>
  <c r="L1086" i="6"/>
  <c r="AV1086" i="6"/>
  <c r="AW1086" i="6"/>
  <c r="AV1082" i="6"/>
  <c r="AW1082" i="6"/>
  <c r="L1072" i="6"/>
  <c r="AV1072" i="6"/>
  <c r="AW1072" i="6"/>
  <c r="D1068" i="6"/>
  <c r="AV1068" i="6"/>
  <c r="AW1068" i="6"/>
  <c r="R1061" i="6"/>
  <c r="AW1061" i="6"/>
  <c r="AV1061" i="6"/>
  <c r="Z1057" i="6"/>
  <c r="AW1057" i="6"/>
  <c r="AV1057" i="6"/>
  <c r="AA1053" i="6"/>
  <c r="AW1053" i="6"/>
  <c r="AV1053" i="6"/>
  <c r="Q1052" i="6"/>
  <c r="AV1050" i="6"/>
  <c r="AW1050" i="6"/>
  <c r="I1047" i="6"/>
  <c r="AW1047" i="6"/>
  <c r="AV1047" i="6"/>
  <c r="Y1044" i="6"/>
  <c r="AV1044" i="6"/>
  <c r="AW1044" i="6"/>
  <c r="AW1041" i="6"/>
  <c r="AV1041" i="6"/>
  <c r="AV1038" i="6"/>
  <c r="AW1038" i="6"/>
  <c r="Z1035" i="6"/>
  <c r="AW1035" i="6"/>
  <c r="AV1035" i="6"/>
  <c r="AW1031" i="6"/>
  <c r="AV1031" i="6"/>
  <c r="AW1027" i="6"/>
  <c r="AV1027" i="6"/>
  <c r="AW1025" i="6"/>
  <c r="AV1025" i="6"/>
  <c r="D1021" i="6"/>
  <c r="AW1021" i="6"/>
  <c r="AV1021" i="6"/>
  <c r="AW1015" i="6"/>
  <c r="AV1015" i="6"/>
  <c r="F1011" i="6"/>
  <c r="AW1011" i="6"/>
  <c r="AV1011" i="6"/>
  <c r="AW1007" i="6"/>
  <c r="AV1007" i="6"/>
  <c r="AZ1003" i="6"/>
  <c r="AW1003" i="6"/>
  <c r="AV1003" i="6"/>
  <c r="BH999" i="6"/>
  <c r="AW999" i="6"/>
  <c r="AV999" i="6"/>
  <c r="H995" i="6"/>
  <c r="AW995" i="6"/>
  <c r="AV995" i="6"/>
  <c r="AV992" i="6"/>
  <c r="AW992" i="6"/>
  <c r="AV988" i="6"/>
  <c r="AW988" i="6"/>
  <c r="AV984" i="6"/>
  <c r="AW984" i="6"/>
  <c r="AW981" i="6"/>
  <c r="AV981" i="6"/>
  <c r="BH977" i="6"/>
  <c r="R977" i="6"/>
  <c r="D974" i="6"/>
  <c r="AV974" i="6"/>
  <c r="AW974" i="6"/>
  <c r="AW971" i="6"/>
  <c r="AV971" i="6"/>
  <c r="AV968" i="6"/>
  <c r="AW968" i="6"/>
  <c r="K964" i="6"/>
  <c r="AV964" i="6"/>
  <c r="AW964" i="6"/>
  <c r="F960" i="6"/>
  <c r="AV960" i="6"/>
  <c r="AW960" i="6"/>
  <c r="G957" i="6"/>
  <c r="AW957" i="6"/>
  <c r="AV957" i="6"/>
  <c r="AV954" i="6"/>
  <c r="AW954" i="6"/>
  <c r="AV950" i="6"/>
  <c r="AW950" i="6"/>
  <c r="AV946" i="6"/>
  <c r="AW946" i="6"/>
  <c r="E942" i="6"/>
  <c r="AV942" i="6"/>
  <c r="AW942" i="6"/>
  <c r="E938" i="6"/>
  <c r="AV938" i="6"/>
  <c r="AW938" i="6"/>
  <c r="AV934" i="6"/>
  <c r="AW934" i="6"/>
  <c r="AV930" i="6"/>
  <c r="AW930" i="6"/>
  <c r="AV926" i="6"/>
  <c r="AW926" i="6"/>
  <c r="AV922" i="6"/>
  <c r="AW922" i="6"/>
  <c r="J918" i="6"/>
  <c r="AV918" i="6"/>
  <c r="AW918" i="6"/>
  <c r="AV914" i="6"/>
  <c r="AW914" i="6"/>
  <c r="AW911" i="6"/>
  <c r="AV911" i="6"/>
  <c r="AV908" i="6"/>
  <c r="AW908" i="6"/>
  <c r="AV904" i="6"/>
  <c r="AW904" i="6"/>
  <c r="AV900" i="6"/>
  <c r="AW900" i="6"/>
  <c r="AV896" i="6"/>
  <c r="AW896" i="6"/>
  <c r="E892" i="6"/>
  <c r="AV892" i="6"/>
  <c r="AW892" i="6"/>
  <c r="AV888" i="6"/>
  <c r="AW888" i="6"/>
  <c r="AV884" i="6"/>
  <c r="AW884" i="6"/>
  <c r="E881" i="6"/>
  <c r="AW881" i="6"/>
  <c r="AV881" i="6"/>
  <c r="AW877" i="6"/>
  <c r="AV877" i="6"/>
  <c r="AA873" i="6"/>
  <c r="AW873" i="6"/>
  <c r="AV873" i="6"/>
  <c r="BH869" i="6"/>
  <c r="AW869" i="6"/>
  <c r="AV869" i="6"/>
  <c r="AA865" i="6"/>
  <c r="AW865" i="6"/>
  <c r="AV865" i="6"/>
  <c r="AV858" i="6"/>
  <c r="AW858" i="6"/>
  <c r="AV854" i="6"/>
  <c r="AW854" i="6"/>
  <c r="AA850" i="6"/>
  <c r="AV850" i="6"/>
  <c r="AW850" i="6"/>
  <c r="AW847" i="6"/>
  <c r="AV847" i="6"/>
  <c r="E843" i="6"/>
  <c r="AW843" i="6"/>
  <c r="AV843" i="6"/>
  <c r="J839" i="6"/>
  <c r="AW839" i="6"/>
  <c r="AV839" i="6"/>
  <c r="J835" i="6"/>
  <c r="AW835" i="6"/>
  <c r="AV835" i="6"/>
  <c r="C832" i="6"/>
  <c r="AV832" i="6"/>
  <c r="AW832" i="6"/>
  <c r="J829" i="6"/>
  <c r="AW829" i="6"/>
  <c r="AV829" i="6"/>
  <c r="C826" i="6"/>
  <c r="AV826" i="6"/>
  <c r="AW826" i="6"/>
  <c r="AV822" i="6"/>
  <c r="AW822" i="6"/>
  <c r="AV818" i="6"/>
  <c r="AW818" i="6"/>
  <c r="C814" i="6"/>
  <c r="AV814" i="6"/>
  <c r="AW814" i="6"/>
  <c r="BI810" i="6"/>
  <c r="AV808" i="6"/>
  <c r="AW808" i="6"/>
  <c r="E802" i="6"/>
  <c r="AV802" i="6"/>
  <c r="AW802" i="6"/>
  <c r="Y798" i="6"/>
  <c r="AV798" i="6"/>
  <c r="AW798" i="6"/>
  <c r="AD794" i="6"/>
  <c r="AV794" i="6"/>
  <c r="AW794" i="6"/>
  <c r="R790" i="6"/>
  <c r="AV790" i="6"/>
  <c r="AW790" i="6"/>
  <c r="R786" i="6"/>
  <c r="AV786" i="6"/>
  <c r="AW786" i="6"/>
  <c r="AA782" i="6"/>
  <c r="AV782" i="6"/>
  <c r="AW782" i="6"/>
  <c r="R778" i="6"/>
  <c r="AV778" i="6"/>
  <c r="AW778" i="6"/>
  <c r="AV774" i="6"/>
  <c r="AW774" i="6"/>
  <c r="AV770" i="6"/>
  <c r="AW770" i="6"/>
  <c r="AV766" i="6"/>
  <c r="AW766" i="6"/>
  <c r="AA762" i="6"/>
  <c r="AV762" i="6"/>
  <c r="AW762" i="6"/>
  <c r="AV758" i="6"/>
  <c r="AW758" i="6"/>
  <c r="F755" i="6"/>
  <c r="AW755" i="6"/>
  <c r="AV755" i="6"/>
  <c r="G751" i="6"/>
  <c r="AW751" i="6"/>
  <c r="AV751" i="6"/>
  <c r="S748" i="6"/>
  <c r="AV748" i="6"/>
  <c r="AW748" i="6"/>
  <c r="AV744" i="6"/>
  <c r="AW744" i="6"/>
  <c r="AW735" i="6"/>
  <c r="AV735" i="6"/>
  <c r="AV728" i="6"/>
  <c r="AW728" i="6"/>
  <c r="C721" i="6"/>
  <c r="AW721" i="6"/>
  <c r="AV721" i="6"/>
  <c r="E718" i="6"/>
  <c r="AV718" i="6"/>
  <c r="AW718" i="6"/>
  <c r="AV714" i="6"/>
  <c r="AW714" i="6"/>
  <c r="AV710" i="6"/>
  <c r="AW710" i="6"/>
  <c r="R706" i="6"/>
  <c r="AV706" i="6"/>
  <c r="AW706" i="6"/>
  <c r="R702" i="6"/>
  <c r="AV702" i="6"/>
  <c r="AW702" i="6"/>
  <c r="AA698" i="6"/>
  <c r="AV698" i="6"/>
  <c r="AW698" i="6"/>
  <c r="AV694" i="6"/>
  <c r="AW694" i="6"/>
  <c r="R690" i="6"/>
  <c r="AV690" i="6"/>
  <c r="AW690" i="6"/>
  <c r="AA687" i="6"/>
  <c r="AW687" i="6"/>
  <c r="AV687" i="6"/>
  <c r="AW683" i="6"/>
  <c r="AV683" i="6"/>
  <c r="AA679" i="6"/>
  <c r="AW679" i="6"/>
  <c r="AV679" i="6"/>
  <c r="AA676" i="6"/>
  <c r="AV676" i="6"/>
  <c r="AW676" i="6"/>
  <c r="R672" i="6"/>
  <c r="AV672" i="6"/>
  <c r="AW672" i="6"/>
  <c r="AV668" i="6"/>
  <c r="AW668" i="6"/>
  <c r="AV664" i="6"/>
  <c r="AW664" i="6"/>
  <c r="R660" i="6"/>
  <c r="AV660" i="6"/>
  <c r="AW660" i="6"/>
  <c r="AV656" i="6"/>
  <c r="AW656" i="6"/>
  <c r="AV652" i="6"/>
  <c r="AW652" i="6"/>
  <c r="R648" i="6"/>
  <c r="AV648" i="6"/>
  <c r="AW648" i="6"/>
  <c r="AV644" i="6"/>
  <c r="AW644" i="6"/>
  <c r="AA640" i="6"/>
  <c r="AV640" i="6"/>
  <c r="AW640" i="6"/>
  <c r="AV636" i="6"/>
  <c r="AW636" i="6"/>
  <c r="R629" i="6"/>
  <c r="AW629" i="6"/>
  <c r="AV629" i="6"/>
  <c r="C622" i="6"/>
  <c r="AV622" i="6"/>
  <c r="AW622" i="6"/>
  <c r="C618" i="6"/>
  <c r="AV618" i="6"/>
  <c r="AW618" i="6"/>
  <c r="R614" i="6"/>
  <c r="AV614" i="6"/>
  <c r="AW614" i="6"/>
  <c r="C610" i="6"/>
  <c r="AV610" i="6"/>
  <c r="AW610" i="6"/>
  <c r="AV603" i="6"/>
  <c r="AW603" i="6"/>
  <c r="J599" i="6"/>
  <c r="AV599" i="6"/>
  <c r="AW599" i="6"/>
  <c r="D595" i="6"/>
  <c r="AV595" i="6"/>
  <c r="AW595" i="6"/>
  <c r="M591" i="6"/>
  <c r="AV591" i="6"/>
  <c r="AW591" i="6"/>
  <c r="AD589" i="6"/>
  <c r="AW589" i="6"/>
  <c r="AV589" i="6"/>
  <c r="C585" i="6"/>
  <c r="AW585" i="6"/>
  <c r="AV585" i="6"/>
  <c r="R581" i="6"/>
  <c r="AW581" i="6"/>
  <c r="AV581" i="6"/>
  <c r="C577" i="6"/>
  <c r="AW577" i="6"/>
  <c r="AV577" i="6"/>
  <c r="X573" i="6"/>
  <c r="AV573" i="6"/>
  <c r="AW573" i="6"/>
  <c r="G569" i="6"/>
  <c r="AV569" i="6"/>
  <c r="AW569" i="6"/>
  <c r="AV565" i="6"/>
  <c r="AW565" i="6"/>
  <c r="G562" i="6"/>
  <c r="AV562" i="6"/>
  <c r="AW562" i="6"/>
  <c r="AV558" i="6"/>
  <c r="AW558" i="6"/>
  <c r="C551" i="6"/>
  <c r="AV551" i="6"/>
  <c r="AW551" i="6"/>
  <c r="R548" i="6"/>
  <c r="AV548" i="6"/>
  <c r="AW548" i="6"/>
  <c r="AD544" i="6"/>
  <c r="AV544" i="6"/>
  <c r="AW544" i="6"/>
  <c r="AV541" i="6"/>
  <c r="AW541" i="6"/>
  <c r="AV537" i="6"/>
  <c r="AW537" i="6"/>
  <c r="AV533" i="6"/>
  <c r="AW533" i="6"/>
  <c r="I529" i="6"/>
  <c r="AV529" i="6"/>
  <c r="AW529" i="6"/>
  <c r="M525" i="6"/>
  <c r="AV525" i="6"/>
  <c r="AW525" i="6"/>
  <c r="AV519" i="6"/>
  <c r="AW519" i="6"/>
  <c r="AV513" i="6"/>
  <c r="AW513" i="6"/>
  <c r="J511" i="6"/>
  <c r="AV511" i="6"/>
  <c r="AW511" i="6"/>
  <c r="R508" i="6"/>
  <c r="AV508" i="6"/>
  <c r="AW508" i="6"/>
  <c r="F505" i="6"/>
  <c r="AV505" i="6"/>
  <c r="AW505" i="6"/>
  <c r="Y502" i="6"/>
  <c r="AV502" i="6"/>
  <c r="AW502" i="6"/>
  <c r="AV498" i="6"/>
  <c r="AW498" i="6"/>
  <c r="G495" i="6"/>
  <c r="AV495" i="6"/>
  <c r="AW495" i="6"/>
  <c r="AA492" i="6"/>
  <c r="AV492" i="6"/>
  <c r="AW492" i="6"/>
  <c r="AV488" i="6"/>
  <c r="AW488" i="6"/>
  <c r="X485" i="6"/>
  <c r="AV485" i="6"/>
  <c r="AW485" i="6"/>
  <c r="AV481" i="6"/>
  <c r="AW481" i="6"/>
  <c r="X477" i="6"/>
  <c r="AV477" i="6"/>
  <c r="AW477" i="6"/>
  <c r="AV473" i="6"/>
  <c r="AW473" i="6"/>
  <c r="R469" i="6"/>
  <c r="AV469" i="6"/>
  <c r="AW469" i="6"/>
  <c r="F465" i="6"/>
  <c r="AV465" i="6"/>
  <c r="AW465" i="6"/>
  <c r="R461" i="6"/>
  <c r="AV461" i="6"/>
  <c r="AW461" i="6"/>
  <c r="AV457" i="6"/>
  <c r="AW457" i="6"/>
  <c r="R453" i="6"/>
  <c r="AV453" i="6"/>
  <c r="AW453" i="6"/>
  <c r="AA450" i="6"/>
  <c r="AV450" i="6"/>
  <c r="AW450" i="6"/>
  <c r="AV446" i="6"/>
  <c r="AW446" i="6"/>
  <c r="AV442" i="6"/>
  <c r="AW442" i="6"/>
  <c r="AV438" i="6"/>
  <c r="AW438" i="6"/>
  <c r="R434" i="6"/>
  <c r="AV434" i="6"/>
  <c r="AW434" i="6"/>
  <c r="AV430" i="6"/>
  <c r="AW430" i="6"/>
  <c r="R426" i="6"/>
  <c r="AV426" i="6"/>
  <c r="AW426" i="6"/>
  <c r="AV422" i="6"/>
  <c r="AW422" i="6"/>
  <c r="AV418" i="6"/>
  <c r="AW418" i="6"/>
  <c r="E415" i="6"/>
  <c r="AV415" i="6"/>
  <c r="AW415" i="6"/>
  <c r="F412" i="6"/>
  <c r="AV412" i="6"/>
  <c r="AW412" i="6"/>
  <c r="AV408" i="6"/>
  <c r="AW408" i="6"/>
  <c r="M404" i="6"/>
  <c r="AV404" i="6"/>
  <c r="AW404" i="6"/>
  <c r="BJ400" i="6"/>
  <c r="AV400" i="6"/>
  <c r="AW400" i="6"/>
  <c r="E396" i="6"/>
  <c r="AV396" i="6"/>
  <c r="AW396" i="6"/>
  <c r="AV392" i="6"/>
  <c r="AW392" i="6"/>
  <c r="E388" i="6"/>
  <c r="AV388" i="6"/>
  <c r="AW388" i="6"/>
  <c r="M384" i="6"/>
  <c r="AV384" i="6"/>
  <c r="AW384" i="6"/>
  <c r="M380" i="6"/>
  <c r="AV380" i="6"/>
  <c r="AW380" i="6"/>
  <c r="X376" i="6"/>
  <c r="AV376" i="6"/>
  <c r="AW376" i="6"/>
  <c r="AV372" i="6"/>
  <c r="AW372" i="6"/>
  <c r="J368" i="6"/>
  <c r="AV368" i="6"/>
  <c r="AW368" i="6"/>
  <c r="AW364" i="6"/>
  <c r="AV364" i="6"/>
  <c r="C361" i="6"/>
  <c r="AV361" i="6"/>
  <c r="AW361" i="6"/>
  <c r="AV357" i="6"/>
  <c r="AW357" i="6"/>
  <c r="AW354" i="6"/>
  <c r="AV354" i="6"/>
  <c r="C350" i="6"/>
  <c r="AV350" i="6"/>
  <c r="AW350" i="6"/>
  <c r="M348" i="6"/>
  <c r="AV348" i="6"/>
  <c r="AW348" i="6"/>
  <c r="AV344" i="6"/>
  <c r="AW344" i="6"/>
  <c r="AV341" i="6"/>
  <c r="AW341" i="6"/>
  <c r="I337" i="6"/>
  <c r="AV337" i="6"/>
  <c r="AW337" i="6"/>
  <c r="BJ330" i="6"/>
  <c r="AV330" i="6"/>
  <c r="AW330" i="6"/>
  <c r="D327" i="6"/>
  <c r="AV327" i="6"/>
  <c r="AW327" i="6"/>
  <c r="J323" i="6"/>
  <c r="AV323" i="6"/>
  <c r="AW323" i="6"/>
  <c r="H320" i="6"/>
  <c r="AV320" i="6"/>
  <c r="AW320" i="6"/>
  <c r="F314" i="6"/>
  <c r="AV314" i="6"/>
  <c r="AW314" i="6"/>
  <c r="R311" i="6"/>
  <c r="AV311" i="6"/>
  <c r="AW311" i="6"/>
  <c r="AV307" i="6"/>
  <c r="AW307" i="6"/>
  <c r="AV303" i="6"/>
  <c r="AW303" i="6"/>
  <c r="F300" i="6"/>
  <c r="AV300" i="6"/>
  <c r="AW300" i="6"/>
  <c r="AV296" i="6"/>
  <c r="AW296" i="6"/>
  <c r="F292" i="6"/>
  <c r="AV292" i="6"/>
  <c r="AW292" i="6"/>
  <c r="AV288" i="6"/>
  <c r="AW288" i="6"/>
  <c r="F284" i="6"/>
  <c r="AV284" i="6"/>
  <c r="AW284" i="6"/>
  <c r="J280" i="6"/>
  <c r="AV280" i="6"/>
  <c r="AW280" i="6"/>
  <c r="AV276" i="6"/>
  <c r="AW276" i="6"/>
  <c r="AV273" i="6"/>
  <c r="AW273" i="6"/>
  <c r="AV269" i="6"/>
  <c r="AW269" i="6"/>
  <c r="AV266" i="6"/>
  <c r="AW266" i="6"/>
  <c r="J264" i="6"/>
  <c r="AV264" i="6"/>
  <c r="AW264" i="6"/>
  <c r="G261" i="6"/>
  <c r="AV261" i="6"/>
  <c r="AW261" i="6"/>
  <c r="F257" i="6"/>
  <c r="AV257" i="6"/>
  <c r="AW257" i="6"/>
  <c r="AZ253" i="6"/>
  <c r="AV253" i="6"/>
  <c r="AW253" i="6"/>
  <c r="F249" i="6"/>
  <c r="AV249" i="6"/>
  <c r="AW249" i="6"/>
  <c r="AZ245" i="6"/>
  <c r="AV245" i="6"/>
  <c r="AW245" i="6"/>
  <c r="F241" i="6"/>
  <c r="AV241" i="6"/>
  <c r="AW241" i="6"/>
  <c r="AV237" i="6"/>
  <c r="AW237" i="6"/>
  <c r="AV234" i="6"/>
  <c r="AW234" i="6"/>
  <c r="AV230" i="6"/>
  <c r="AW230" i="6"/>
  <c r="C226" i="6"/>
  <c r="AV226" i="6"/>
  <c r="AW226" i="6"/>
  <c r="C222" i="6"/>
  <c r="AV222" i="6"/>
  <c r="AW222" i="6"/>
  <c r="AV218" i="6"/>
  <c r="AW218" i="6"/>
  <c r="AV214" i="6"/>
  <c r="AW214" i="6"/>
  <c r="AZ210" i="6"/>
  <c r="AV210" i="6"/>
  <c r="AW210" i="6"/>
  <c r="AV206" i="6"/>
  <c r="AW206" i="6"/>
  <c r="AV202" i="6"/>
  <c r="AW202" i="6"/>
  <c r="AC198" i="6"/>
  <c r="AV198" i="6"/>
  <c r="AW198" i="6"/>
  <c r="AV194" i="6"/>
  <c r="AW194" i="6"/>
  <c r="C190" i="6"/>
  <c r="AV190" i="6"/>
  <c r="AW190" i="6"/>
  <c r="AV186" i="6"/>
  <c r="AW186" i="6"/>
  <c r="AZ182" i="6"/>
  <c r="AV182" i="6"/>
  <c r="AW182" i="6"/>
  <c r="AV178" i="6"/>
  <c r="AW178" i="6"/>
  <c r="AV174" i="6"/>
  <c r="AW174" i="6"/>
  <c r="AC170" i="6"/>
  <c r="AV170" i="6"/>
  <c r="AW170" i="6"/>
  <c r="AV166" i="6"/>
  <c r="AW166" i="6"/>
  <c r="AV162" i="6"/>
  <c r="AW162" i="6"/>
  <c r="AV158" i="6"/>
  <c r="AW158" i="6"/>
  <c r="AZ154" i="6"/>
  <c r="AV154" i="6"/>
  <c r="AW154" i="6"/>
  <c r="AV150" i="6"/>
  <c r="AW150" i="6"/>
  <c r="AV146" i="6"/>
  <c r="AW146" i="6"/>
  <c r="AV142" i="6"/>
  <c r="AW142" i="6"/>
  <c r="AV138" i="6"/>
  <c r="AW138" i="6"/>
  <c r="AV134" i="6"/>
  <c r="AW134" i="6"/>
  <c r="AV130" i="6"/>
  <c r="AW130" i="6"/>
  <c r="AC126" i="6"/>
  <c r="AV126" i="6"/>
  <c r="AW126" i="6"/>
  <c r="AV122" i="6"/>
  <c r="AW122" i="6"/>
  <c r="AV118" i="6"/>
  <c r="AW118" i="6"/>
  <c r="AV114" i="6"/>
  <c r="AW114" i="6"/>
  <c r="AV110" i="6"/>
  <c r="AW110" i="6"/>
  <c r="AV106" i="6"/>
  <c r="AW106" i="6"/>
  <c r="AV102" i="6"/>
  <c r="AW102" i="6"/>
  <c r="AV98" i="6"/>
  <c r="AW98" i="6"/>
  <c r="AV94" i="6"/>
  <c r="AW94" i="6"/>
  <c r="AV90" i="6"/>
  <c r="AW90" i="6"/>
  <c r="AV86" i="6"/>
  <c r="AW86" i="6"/>
  <c r="C82" i="6"/>
  <c r="AV82" i="6"/>
  <c r="AW82" i="6"/>
  <c r="C78" i="6"/>
  <c r="AV78" i="6"/>
  <c r="AW78" i="6"/>
  <c r="C74" i="6"/>
  <c r="AV74" i="6"/>
  <c r="AW74" i="6"/>
  <c r="AV70" i="6"/>
  <c r="AW70" i="6"/>
  <c r="AZ66" i="6"/>
  <c r="AV66" i="6"/>
  <c r="AW66" i="6"/>
  <c r="AZ62" i="6"/>
  <c r="AV62" i="6"/>
  <c r="AW62" i="6"/>
  <c r="AV58" i="6"/>
  <c r="AW58" i="6"/>
  <c r="AZ54" i="6"/>
  <c r="AV54" i="6"/>
  <c r="AW54" i="6"/>
  <c r="AC50" i="6"/>
  <c r="AV50" i="6"/>
  <c r="AW50" i="6"/>
  <c r="C46" i="6"/>
  <c r="AV46" i="6"/>
  <c r="AW46" i="6"/>
  <c r="C42" i="6"/>
  <c r="AV42" i="6"/>
  <c r="AW42" i="6"/>
  <c r="AV38" i="6"/>
  <c r="AW38" i="6"/>
  <c r="AV34" i="6"/>
  <c r="AW34" i="6"/>
  <c r="AC30" i="6"/>
  <c r="AV30" i="6"/>
  <c r="AW30" i="6"/>
  <c r="AV26" i="6"/>
  <c r="AW26" i="6"/>
  <c r="AC22" i="6"/>
  <c r="AV22" i="6"/>
  <c r="AW22" i="6"/>
  <c r="AV18" i="6"/>
  <c r="AW18" i="6"/>
  <c r="AV14" i="6"/>
  <c r="AW14" i="6"/>
  <c r="C10" i="6"/>
  <c r="AV10" i="6"/>
  <c r="AW10" i="6"/>
  <c r="AV6" i="6"/>
  <c r="AW6" i="6"/>
  <c r="C1485" i="6"/>
  <c r="AV1485" i="6"/>
  <c r="AW1485" i="6"/>
  <c r="E1473" i="6"/>
  <c r="AV1473" i="6"/>
  <c r="AW1473" i="6"/>
  <c r="H1461" i="6"/>
  <c r="AW1461" i="6"/>
  <c r="AV1461" i="6"/>
  <c r="H1449" i="6"/>
  <c r="AW1449" i="6"/>
  <c r="AV1449" i="6"/>
  <c r="D1426" i="6"/>
  <c r="AV1426" i="6"/>
  <c r="AW1426" i="6"/>
  <c r="D1408" i="6"/>
  <c r="AV1408" i="6"/>
  <c r="AW1408" i="6"/>
  <c r="D1396" i="6"/>
  <c r="AV1396" i="6"/>
  <c r="AW1396" i="6"/>
  <c r="C1383" i="6"/>
  <c r="AW1383" i="6"/>
  <c r="AV1383" i="6"/>
  <c r="I1371" i="6"/>
  <c r="AW1371" i="6"/>
  <c r="AV1371" i="6"/>
  <c r="E1352" i="6"/>
  <c r="AV1352" i="6"/>
  <c r="AW1352" i="6"/>
  <c r="I1343" i="6"/>
  <c r="AW1343" i="6"/>
  <c r="AV1343" i="6"/>
  <c r="P1331" i="6"/>
  <c r="AW1331" i="6"/>
  <c r="AV1331" i="6"/>
  <c r="AW1321" i="6"/>
  <c r="AV1321" i="6"/>
  <c r="Y1309" i="6"/>
  <c r="AW1309" i="6"/>
  <c r="AV1309" i="6"/>
  <c r="BH1302" i="6"/>
  <c r="AV1302" i="6"/>
  <c r="AW1302" i="6"/>
  <c r="J1296" i="6"/>
  <c r="AV1296" i="6"/>
  <c r="AW1296" i="6"/>
  <c r="D1282" i="6"/>
  <c r="AV1282" i="6"/>
  <c r="AW1282" i="6"/>
  <c r="M1267" i="6"/>
  <c r="AW1267" i="6"/>
  <c r="AV1267" i="6"/>
  <c r="C1255" i="6"/>
  <c r="AW1255" i="6"/>
  <c r="AV1255" i="6"/>
  <c r="D1245" i="6"/>
  <c r="AW1245" i="6"/>
  <c r="AV1245" i="6"/>
  <c r="F1228" i="6"/>
  <c r="AV1228" i="6"/>
  <c r="AW1228" i="6"/>
  <c r="I1217" i="6"/>
  <c r="AW1217" i="6"/>
  <c r="AV1217" i="6"/>
  <c r="D1207" i="6"/>
  <c r="AW1207" i="6"/>
  <c r="AV1207" i="6"/>
  <c r="Y1196" i="6"/>
  <c r="AV1196" i="6"/>
  <c r="AW1196" i="6"/>
  <c r="Z1183" i="6"/>
  <c r="AW1183" i="6"/>
  <c r="AV1183" i="6"/>
  <c r="F1171" i="6"/>
  <c r="AW1171" i="6"/>
  <c r="AV1171" i="6"/>
  <c r="J1159" i="6"/>
  <c r="AW1159" i="6"/>
  <c r="AV1159" i="6"/>
  <c r="J1147" i="6"/>
  <c r="AW1147" i="6"/>
  <c r="AV1147" i="6"/>
  <c r="AV1136" i="6"/>
  <c r="AW1136" i="6"/>
  <c r="T1125" i="6"/>
  <c r="AW1125" i="6"/>
  <c r="AV1125" i="6"/>
  <c r="H1116" i="6"/>
  <c r="AV1116" i="6"/>
  <c r="AW1116" i="6"/>
  <c r="C1105" i="6"/>
  <c r="AW1105" i="6"/>
  <c r="AV1105" i="6"/>
  <c r="F1088" i="6"/>
  <c r="AV1088" i="6"/>
  <c r="AW1088" i="6"/>
  <c r="AW1077" i="6"/>
  <c r="AV1077" i="6"/>
  <c r="R1066" i="6"/>
  <c r="AV1066" i="6"/>
  <c r="AW1066" i="6"/>
  <c r="E1059" i="6"/>
  <c r="AW1059" i="6"/>
  <c r="AV1059" i="6"/>
  <c r="AW1045" i="6"/>
  <c r="AV1045" i="6"/>
  <c r="AV1036" i="6"/>
  <c r="AW1036" i="6"/>
  <c r="R1023" i="6"/>
  <c r="AW1023" i="6"/>
  <c r="AV1023" i="6"/>
  <c r="AW1013" i="6"/>
  <c r="AV1013" i="6"/>
  <c r="AW1001" i="6"/>
  <c r="AV1001" i="6"/>
  <c r="G983" i="6"/>
  <c r="AW983" i="6"/>
  <c r="AV983" i="6"/>
  <c r="D975" i="6"/>
  <c r="AW975" i="6"/>
  <c r="AV975" i="6"/>
  <c r="AV966" i="6"/>
  <c r="AW966" i="6"/>
  <c r="AV944" i="6"/>
  <c r="AW944" i="6"/>
  <c r="E932" i="6"/>
  <c r="AV932" i="6"/>
  <c r="AW932" i="6"/>
  <c r="AV902" i="6"/>
  <c r="AW902" i="6"/>
  <c r="R890" i="6"/>
  <c r="AV890" i="6"/>
  <c r="AW890" i="6"/>
  <c r="AW879" i="6"/>
  <c r="AV879" i="6"/>
  <c r="AW867" i="6"/>
  <c r="AV867" i="6"/>
  <c r="AV856" i="6"/>
  <c r="AW856" i="6"/>
  <c r="J837" i="6"/>
  <c r="AW837" i="6"/>
  <c r="AV837" i="6"/>
  <c r="J827" i="6"/>
  <c r="AW827" i="6"/>
  <c r="AV827" i="6"/>
  <c r="C816" i="6"/>
  <c r="AV816" i="6"/>
  <c r="AW816" i="6"/>
  <c r="AV806" i="6"/>
  <c r="AW806" i="6"/>
  <c r="R796" i="6"/>
  <c r="AV796" i="6"/>
  <c r="AW796" i="6"/>
  <c r="J784" i="6"/>
  <c r="AV784" i="6"/>
  <c r="AW784" i="6"/>
  <c r="AV772" i="6"/>
  <c r="AW772" i="6"/>
  <c r="AV760" i="6"/>
  <c r="AW760" i="6"/>
  <c r="R749" i="6"/>
  <c r="AW749" i="6"/>
  <c r="AV749" i="6"/>
  <c r="G740" i="6"/>
  <c r="AV740" i="6"/>
  <c r="AW740" i="6"/>
  <c r="AV730" i="6"/>
  <c r="AW730" i="6"/>
  <c r="J719" i="6"/>
  <c r="AW719" i="6"/>
  <c r="AV719" i="6"/>
  <c r="R708" i="6"/>
  <c r="AV708" i="6"/>
  <c r="AW708" i="6"/>
  <c r="R696" i="6"/>
  <c r="AV696" i="6"/>
  <c r="AW696" i="6"/>
  <c r="AW681" i="6"/>
  <c r="AV681" i="6"/>
  <c r="R670" i="6"/>
  <c r="AV670" i="6"/>
  <c r="AW670" i="6"/>
  <c r="AA658" i="6"/>
  <c r="AV658" i="6"/>
  <c r="AW658" i="6"/>
  <c r="AV646" i="6"/>
  <c r="AW646" i="6"/>
  <c r="R634" i="6"/>
  <c r="AV634" i="6"/>
  <c r="AW634" i="6"/>
  <c r="AV624" i="6"/>
  <c r="AW624" i="6"/>
  <c r="C616" i="6"/>
  <c r="AV616" i="6"/>
  <c r="AW616" i="6"/>
  <c r="R605" i="6"/>
  <c r="AW605" i="6"/>
  <c r="AV605" i="6"/>
  <c r="I593" i="6"/>
  <c r="AW593" i="6"/>
  <c r="AV593" i="6"/>
  <c r="AV583" i="6"/>
  <c r="AW583" i="6"/>
  <c r="AV571" i="6"/>
  <c r="AW571" i="6"/>
  <c r="I560" i="6"/>
  <c r="AV560" i="6"/>
  <c r="AW560" i="6"/>
  <c r="D531" i="6"/>
  <c r="AV531" i="6"/>
  <c r="AW531" i="6"/>
  <c r="Q521" i="6"/>
  <c r="AV521" i="6"/>
  <c r="AW521" i="6"/>
  <c r="AV509" i="6"/>
  <c r="AW509" i="6"/>
  <c r="BJ500" i="6"/>
  <c r="AV500" i="6"/>
  <c r="AW500" i="6"/>
  <c r="BJ490" i="6"/>
  <c r="AV490" i="6"/>
  <c r="AW490" i="6"/>
  <c r="X479" i="6"/>
  <c r="AV479" i="6"/>
  <c r="AW479" i="6"/>
  <c r="O471" i="6"/>
  <c r="AV471" i="6"/>
  <c r="AW471" i="6"/>
  <c r="AV459" i="6"/>
  <c r="AW459" i="6"/>
  <c r="AV448" i="6"/>
  <c r="AW448" i="6"/>
  <c r="R436" i="6"/>
  <c r="AV436" i="6"/>
  <c r="AW436" i="6"/>
  <c r="R424" i="6"/>
  <c r="AV424" i="6"/>
  <c r="AW424" i="6"/>
  <c r="D413" i="6"/>
  <c r="AV413" i="6"/>
  <c r="AW413" i="6"/>
  <c r="E402" i="6"/>
  <c r="AV402" i="6"/>
  <c r="AW402" i="6"/>
  <c r="AV390" i="6"/>
  <c r="AW390" i="6"/>
  <c r="AV378" i="6"/>
  <c r="AW378" i="6"/>
  <c r="G366" i="6"/>
  <c r="AW366" i="6"/>
  <c r="AV366" i="6"/>
  <c r="G356" i="6"/>
  <c r="AW356" i="6"/>
  <c r="AV356" i="6"/>
  <c r="AB339" i="6"/>
  <c r="AV339" i="6"/>
  <c r="AW339" i="6"/>
  <c r="BJ325" i="6"/>
  <c r="AV325" i="6"/>
  <c r="AW325" i="6"/>
  <c r="AV316" i="6"/>
  <c r="AW316" i="6"/>
  <c r="F305" i="6"/>
  <c r="AV305" i="6"/>
  <c r="AW305" i="6"/>
  <c r="AV294" i="6"/>
  <c r="AW294" i="6"/>
  <c r="AV282" i="6"/>
  <c r="AW282" i="6"/>
  <c r="AV271" i="6"/>
  <c r="AW271" i="6"/>
  <c r="O262" i="6"/>
  <c r="AV262" i="6"/>
  <c r="AW262" i="6"/>
  <c r="AA251" i="6"/>
  <c r="AV251" i="6"/>
  <c r="AW251" i="6"/>
  <c r="F239" i="6"/>
  <c r="AV239" i="6"/>
  <c r="AW239" i="6"/>
  <c r="N232" i="6"/>
  <c r="AV232" i="6"/>
  <c r="AW232" i="6"/>
  <c r="C220" i="6"/>
  <c r="AV220" i="6"/>
  <c r="AW220" i="6"/>
  <c r="AV208" i="6"/>
  <c r="AW208" i="6"/>
  <c r="AV196" i="6"/>
  <c r="AW196" i="6"/>
  <c r="AC184" i="6"/>
  <c r="AV184" i="6"/>
  <c r="AW184" i="6"/>
  <c r="AV172" i="6"/>
  <c r="AW172" i="6"/>
  <c r="AV160" i="6"/>
  <c r="AW160" i="6"/>
  <c r="AV144" i="6"/>
  <c r="AW144" i="6"/>
  <c r="AV132" i="6"/>
  <c r="AW132" i="6"/>
  <c r="AC116" i="6"/>
  <c r="AV116" i="6"/>
  <c r="AW116" i="6"/>
  <c r="AZ48" i="6"/>
  <c r="AV48" i="6"/>
  <c r="AW48" i="6"/>
  <c r="C1494" i="6"/>
  <c r="AV1494" i="6"/>
  <c r="AW1494" i="6"/>
  <c r="C1490" i="6"/>
  <c r="AW1490" i="6"/>
  <c r="AV1490" i="6"/>
  <c r="C1486" i="6"/>
  <c r="AW1486" i="6"/>
  <c r="AV1486" i="6"/>
  <c r="C1482" i="6"/>
  <c r="AW1482" i="6"/>
  <c r="AV1482" i="6"/>
  <c r="C1478" i="6"/>
  <c r="AW1478" i="6"/>
  <c r="AV1478" i="6"/>
  <c r="C1474" i="6"/>
  <c r="AV1474" i="6"/>
  <c r="AW1474" i="6"/>
  <c r="H1470" i="6"/>
  <c r="AW1470" i="6"/>
  <c r="AV1470" i="6"/>
  <c r="D1466" i="6"/>
  <c r="AV1466" i="6"/>
  <c r="AW1466" i="6"/>
  <c r="D1462" i="6"/>
  <c r="AV1462" i="6"/>
  <c r="AW1462" i="6"/>
  <c r="D1458" i="6"/>
  <c r="AV1458" i="6"/>
  <c r="AW1458" i="6"/>
  <c r="H1454" i="6"/>
  <c r="AV1454" i="6"/>
  <c r="AW1454" i="6"/>
  <c r="H1450" i="6"/>
  <c r="AV1450" i="6"/>
  <c r="AW1450" i="6"/>
  <c r="D1446" i="6"/>
  <c r="AV1446" i="6"/>
  <c r="AW1446" i="6"/>
  <c r="H1442" i="6"/>
  <c r="AV1442" i="6"/>
  <c r="AW1442" i="6"/>
  <c r="D1438" i="6"/>
  <c r="AV1438" i="6"/>
  <c r="AW1438" i="6"/>
  <c r="E1435" i="6"/>
  <c r="AW1435" i="6"/>
  <c r="AV1435" i="6"/>
  <c r="H1431" i="6"/>
  <c r="AW1431" i="6"/>
  <c r="AV1431" i="6"/>
  <c r="E1427" i="6"/>
  <c r="AW1427" i="6"/>
  <c r="AV1427" i="6"/>
  <c r="E1423" i="6"/>
  <c r="AW1423" i="6"/>
  <c r="AV1423" i="6"/>
  <c r="H1417" i="6"/>
  <c r="AW1417" i="6"/>
  <c r="AV1417" i="6"/>
  <c r="AW1413" i="6"/>
  <c r="AV1413" i="6"/>
  <c r="H1409" i="6"/>
  <c r="AW1409" i="6"/>
  <c r="AV1409" i="6"/>
  <c r="E1405" i="6"/>
  <c r="AW1405" i="6"/>
  <c r="AV1405" i="6"/>
  <c r="H1401" i="6"/>
  <c r="AW1401" i="6"/>
  <c r="AV1401" i="6"/>
  <c r="E1397" i="6"/>
  <c r="AW1397" i="6"/>
  <c r="AV1397" i="6"/>
  <c r="H1393" i="6"/>
  <c r="AW1393" i="6"/>
  <c r="AV1393" i="6"/>
  <c r="C1388" i="6"/>
  <c r="AV1388" i="6"/>
  <c r="AW1388" i="6"/>
  <c r="C1384" i="6"/>
  <c r="AV1384" i="6"/>
  <c r="AW1384" i="6"/>
  <c r="AV1380" i="6"/>
  <c r="AW1380" i="6"/>
  <c r="C1376" i="6"/>
  <c r="AV1376" i="6"/>
  <c r="AW1376" i="6"/>
  <c r="AV1372" i="6"/>
  <c r="AW1372" i="6"/>
  <c r="AV1368" i="6"/>
  <c r="AW1368" i="6"/>
  <c r="F1364" i="6"/>
  <c r="AV1364" i="6"/>
  <c r="AW1364" i="6"/>
  <c r="AV1360" i="6"/>
  <c r="AW1360" i="6"/>
  <c r="AV1356" i="6"/>
  <c r="AW1356" i="6"/>
  <c r="C1353" i="6"/>
  <c r="AW1353" i="6"/>
  <c r="AV1353" i="6"/>
  <c r="J1349" i="6"/>
  <c r="AW1349" i="6"/>
  <c r="AV1349" i="6"/>
  <c r="N1347" i="6"/>
  <c r="AW1347" i="6"/>
  <c r="AV1347" i="6"/>
  <c r="BH1343" i="6"/>
  <c r="AV1340" i="6"/>
  <c r="AW1340" i="6"/>
  <c r="J1336" i="6"/>
  <c r="AV1336" i="6"/>
  <c r="AW1336" i="6"/>
  <c r="C1332" i="6"/>
  <c r="AV1332" i="6"/>
  <c r="AW1332" i="6"/>
  <c r="AV1328" i="6"/>
  <c r="AW1328" i="6"/>
  <c r="C1326" i="6"/>
  <c r="AV1326" i="6"/>
  <c r="AW1326" i="6"/>
  <c r="C1322" i="6"/>
  <c r="AV1322" i="6"/>
  <c r="AW1322" i="6"/>
  <c r="X1318" i="6"/>
  <c r="AV1318" i="6"/>
  <c r="AW1318" i="6"/>
  <c r="C1314" i="6"/>
  <c r="AV1314" i="6"/>
  <c r="AW1314" i="6"/>
  <c r="AV1310" i="6"/>
  <c r="AW1310" i="6"/>
  <c r="AV1306" i="6"/>
  <c r="AW1306" i="6"/>
  <c r="AW1303" i="6"/>
  <c r="AV1303" i="6"/>
  <c r="AV1300" i="6"/>
  <c r="AW1300" i="6"/>
  <c r="AZ1296" i="6"/>
  <c r="AW1293" i="6"/>
  <c r="AV1293" i="6"/>
  <c r="C1290" i="6"/>
  <c r="AV1290" i="6"/>
  <c r="AW1290" i="6"/>
  <c r="N1286" i="6"/>
  <c r="AV1286" i="6"/>
  <c r="AW1286" i="6"/>
  <c r="BJ1282" i="6"/>
  <c r="AW1279" i="6"/>
  <c r="AV1279" i="6"/>
  <c r="D1276" i="6"/>
  <c r="AV1276" i="6"/>
  <c r="AW1276" i="6"/>
  <c r="X1272" i="6"/>
  <c r="AV1272" i="6"/>
  <c r="AW1272" i="6"/>
  <c r="D1268" i="6"/>
  <c r="AV1268" i="6"/>
  <c r="AW1268" i="6"/>
  <c r="AV1264" i="6"/>
  <c r="AW1264" i="6"/>
  <c r="F1260" i="6"/>
  <c r="AV1260" i="6"/>
  <c r="AW1260" i="6"/>
  <c r="D1256" i="6"/>
  <c r="AV1256" i="6"/>
  <c r="AW1256" i="6"/>
  <c r="AV1252" i="6"/>
  <c r="AW1252" i="6"/>
  <c r="C1248" i="6"/>
  <c r="AV1248" i="6"/>
  <c r="AW1248" i="6"/>
  <c r="N1242" i="6"/>
  <c r="AV1242" i="6"/>
  <c r="AW1242" i="6"/>
  <c r="N1237" i="6"/>
  <c r="AW1237" i="6"/>
  <c r="AV1237" i="6"/>
  <c r="C1233" i="6"/>
  <c r="AW1233" i="6"/>
  <c r="AV1233" i="6"/>
  <c r="E1229" i="6"/>
  <c r="AW1229" i="6"/>
  <c r="AV1229" i="6"/>
  <c r="BI1225" i="6"/>
  <c r="AW1225" i="6"/>
  <c r="AV1225" i="6"/>
  <c r="D1222" i="6"/>
  <c r="AV1222" i="6"/>
  <c r="AW1222" i="6"/>
  <c r="AV1218" i="6"/>
  <c r="AW1218" i="6"/>
  <c r="Y1215" i="6"/>
  <c r="AV1212" i="6"/>
  <c r="AW1212" i="6"/>
  <c r="Y1208" i="6"/>
  <c r="AV1208" i="6"/>
  <c r="AW1208" i="6"/>
  <c r="N1205" i="6"/>
  <c r="AW1205" i="6"/>
  <c r="AV1205" i="6"/>
  <c r="F1201" i="6"/>
  <c r="AW1201" i="6"/>
  <c r="AV1201" i="6"/>
  <c r="F1197" i="6"/>
  <c r="AW1197" i="6"/>
  <c r="AV1197" i="6"/>
  <c r="AW1189" i="6"/>
  <c r="AV1189" i="6"/>
  <c r="Y1187" i="6"/>
  <c r="D1184" i="6"/>
  <c r="AV1184" i="6"/>
  <c r="AW1184" i="6"/>
  <c r="AV1180" i="6"/>
  <c r="AW1180" i="6"/>
  <c r="AV1176" i="6"/>
  <c r="AW1176" i="6"/>
  <c r="F1172" i="6"/>
  <c r="AV1172" i="6"/>
  <c r="AW1172" i="6"/>
  <c r="D1168" i="6"/>
  <c r="AV1168" i="6"/>
  <c r="AW1168" i="6"/>
  <c r="L1164" i="6"/>
  <c r="AV1164" i="6"/>
  <c r="AW1164" i="6"/>
  <c r="AV1160" i="6"/>
  <c r="AW1160" i="6"/>
  <c r="J1156" i="6"/>
  <c r="AV1156" i="6"/>
  <c r="AW1156" i="6"/>
  <c r="J1152" i="6"/>
  <c r="AV1152" i="6"/>
  <c r="AW1152" i="6"/>
  <c r="J1148" i="6"/>
  <c r="AV1148" i="6"/>
  <c r="AW1148" i="6"/>
  <c r="J1144" i="6"/>
  <c r="AV1144" i="6"/>
  <c r="AW1144" i="6"/>
  <c r="J1140" i="6"/>
  <c r="AV1140" i="6"/>
  <c r="AW1140" i="6"/>
  <c r="F1137" i="6"/>
  <c r="AW1137" i="6"/>
  <c r="AV1137" i="6"/>
  <c r="T1133" i="6"/>
  <c r="AW1133" i="6"/>
  <c r="AV1133" i="6"/>
  <c r="AW1129" i="6"/>
  <c r="AV1129" i="6"/>
  <c r="D1126" i="6"/>
  <c r="AV1126" i="6"/>
  <c r="AW1126" i="6"/>
  <c r="J1123" i="6"/>
  <c r="AW1123" i="6"/>
  <c r="AV1123" i="6"/>
  <c r="J1121" i="6"/>
  <c r="AW1121" i="6"/>
  <c r="AV1121" i="6"/>
  <c r="H1117" i="6"/>
  <c r="AW1117" i="6"/>
  <c r="AV1117" i="6"/>
  <c r="BG1113" i="6"/>
  <c r="AW1113" i="6"/>
  <c r="AV1113" i="6"/>
  <c r="AW1109" i="6"/>
  <c r="AV1109" i="6"/>
  <c r="D1106" i="6"/>
  <c r="AV1106" i="6"/>
  <c r="AW1106" i="6"/>
  <c r="AV1102" i="6"/>
  <c r="AW1102" i="6"/>
  <c r="L1098" i="6"/>
  <c r="AV1098" i="6"/>
  <c r="AW1098" i="6"/>
  <c r="C1095" i="6"/>
  <c r="AW1095" i="6"/>
  <c r="AV1095" i="6"/>
  <c r="AW1093" i="6"/>
  <c r="AV1093" i="6"/>
  <c r="F1089" i="6"/>
  <c r="AW1089" i="6"/>
  <c r="AV1089" i="6"/>
  <c r="AW1085" i="6"/>
  <c r="AV1085" i="6"/>
  <c r="BG1081" i="6"/>
  <c r="AW1081" i="6"/>
  <c r="AV1081" i="6"/>
  <c r="D1078" i="6"/>
  <c r="AV1078" i="6"/>
  <c r="AW1078" i="6"/>
  <c r="AW1075" i="6"/>
  <c r="AV1075" i="6"/>
  <c r="BG1071" i="6"/>
  <c r="AW1071" i="6"/>
  <c r="AV1071" i="6"/>
  <c r="AW1067" i="6"/>
  <c r="AV1067" i="6"/>
  <c r="D1064" i="6"/>
  <c r="AV1064" i="6"/>
  <c r="AW1064" i="6"/>
  <c r="AZ1060" i="6"/>
  <c r="AV1060" i="6"/>
  <c r="AW1060" i="6"/>
  <c r="H1056" i="6"/>
  <c r="AV1056" i="6"/>
  <c r="AW1056" i="6"/>
  <c r="BH1052" i="6"/>
  <c r="P1052" i="6"/>
  <c r="AW1049" i="6"/>
  <c r="AV1049" i="6"/>
  <c r="J1046" i="6"/>
  <c r="AV1046" i="6"/>
  <c r="AW1046" i="6"/>
  <c r="AW1043" i="6"/>
  <c r="AV1043" i="6"/>
  <c r="AC1040" i="6"/>
  <c r="AV1040" i="6"/>
  <c r="AW1040" i="6"/>
  <c r="T1037" i="6"/>
  <c r="AW1037" i="6"/>
  <c r="AV1037" i="6"/>
  <c r="C1034" i="6"/>
  <c r="AV1034" i="6"/>
  <c r="AW1034" i="6"/>
  <c r="AZ1030" i="6"/>
  <c r="AV1030" i="6"/>
  <c r="AW1030" i="6"/>
  <c r="E1024" i="6"/>
  <c r="AV1024" i="6"/>
  <c r="AW1024" i="6"/>
  <c r="N1020" i="6"/>
  <c r="AV1020" i="6"/>
  <c r="AW1020" i="6"/>
  <c r="E1018" i="6"/>
  <c r="AV1018" i="6"/>
  <c r="AW1018" i="6"/>
  <c r="AV1014" i="6"/>
  <c r="AW1014" i="6"/>
  <c r="AV1010" i="6"/>
  <c r="AW1010" i="6"/>
  <c r="Q1007" i="6"/>
  <c r="AV1006" i="6"/>
  <c r="AW1006" i="6"/>
  <c r="AV1002" i="6"/>
  <c r="AW1002" i="6"/>
  <c r="J998" i="6"/>
  <c r="AV998" i="6"/>
  <c r="AW998" i="6"/>
  <c r="M994" i="6"/>
  <c r="AV994" i="6"/>
  <c r="AW994" i="6"/>
  <c r="H991" i="6"/>
  <c r="AW991" i="6"/>
  <c r="AV991" i="6"/>
  <c r="AW987" i="6"/>
  <c r="AV987" i="6"/>
  <c r="BJ983" i="6"/>
  <c r="AV980" i="6"/>
  <c r="AW980" i="6"/>
  <c r="BG977" i="6"/>
  <c r="K977" i="6"/>
  <c r="AD975" i="6"/>
  <c r="AZ973" i="6"/>
  <c r="AW973" i="6"/>
  <c r="AV973" i="6"/>
  <c r="AV970" i="6"/>
  <c r="AW970" i="6"/>
  <c r="BJ967" i="6"/>
  <c r="AW967" i="6"/>
  <c r="AV967" i="6"/>
  <c r="AW963" i="6"/>
  <c r="AV963" i="6"/>
  <c r="C959" i="6"/>
  <c r="AW959" i="6"/>
  <c r="AV959" i="6"/>
  <c r="AV956" i="6"/>
  <c r="AW956" i="6"/>
  <c r="G953" i="6"/>
  <c r="AW953" i="6"/>
  <c r="AV953" i="6"/>
  <c r="AW949" i="6"/>
  <c r="AV949" i="6"/>
  <c r="AW945" i="6"/>
  <c r="AV945" i="6"/>
  <c r="E941" i="6"/>
  <c r="AW941" i="6"/>
  <c r="AV941" i="6"/>
  <c r="AW937" i="6"/>
  <c r="AV937" i="6"/>
  <c r="AW933" i="6"/>
  <c r="AV933" i="6"/>
  <c r="E929" i="6"/>
  <c r="AW929" i="6"/>
  <c r="AV929" i="6"/>
  <c r="AW925" i="6"/>
  <c r="AV925" i="6"/>
  <c r="AW921" i="6"/>
  <c r="AV921" i="6"/>
  <c r="AW917" i="6"/>
  <c r="AV917" i="6"/>
  <c r="E913" i="6"/>
  <c r="AW913" i="6"/>
  <c r="AV913" i="6"/>
  <c r="J910" i="6"/>
  <c r="AW907" i="6"/>
  <c r="AV907" i="6"/>
  <c r="AW903" i="6"/>
  <c r="AV903" i="6"/>
  <c r="AW899" i="6"/>
  <c r="AV899" i="6"/>
  <c r="E895" i="6"/>
  <c r="AW895" i="6"/>
  <c r="AV895" i="6"/>
  <c r="AA891" i="6"/>
  <c r="AW891" i="6"/>
  <c r="AV891" i="6"/>
  <c r="AW887" i="6"/>
  <c r="AV887" i="6"/>
  <c r="AA880" i="6"/>
  <c r="AV880" i="6"/>
  <c r="AW880" i="6"/>
  <c r="AV876" i="6"/>
  <c r="AW876" i="6"/>
  <c r="AV872" i="6"/>
  <c r="AW872" i="6"/>
  <c r="AV868" i="6"/>
  <c r="AW868" i="6"/>
  <c r="AA864" i="6"/>
  <c r="AV864" i="6"/>
  <c r="AW864" i="6"/>
  <c r="I861" i="6"/>
  <c r="AW861" i="6"/>
  <c r="AV861" i="6"/>
  <c r="AW857" i="6"/>
  <c r="AV857" i="6"/>
  <c r="E853" i="6"/>
  <c r="AW853" i="6"/>
  <c r="AV853" i="6"/>
  <c r="J849" i="6"/>
  <c r="AW849" i="6"/>
  <c r="AV849" i="6"/>
  <c r="AV846" i="6"/>
  <c r="AW846" i="6"/>
  <c r="I842" i="6"/>
  <c r="AV842" i="6"/>
  <c r="AW842" i="6"/>
  <c r="AV838" i="6"/>
  <c r="AW838" i="6"/>
  <c r="J831" i="6"/>
  <c r="AW831" i="6"/>
  <c r="AV831" i="6"/>
  <c r="AV828" i="6"/>
  <c r="AW828" i="6"/>
  <c r="AW825" i="6"/>
  <c r="AV825" i="6"/>
  <c r="J821" i="6"/>
  <c r="AW821" i="6"/>
  <c r="AV821" i="6"/>
  <c r="BH817" i="6"/>
  <c r="AW817" i="6"/>
  <c r="AV817" i="6"/>
  <c r="E813" i="6"/>
  <c r="AW813" i="6"/>
  <c r="AV813" i="6"/>
  <c r="R810" i="6"/>
  <c r="M807" i="6"/>
  <c r="AW807" i="6"/>
  <c r="AV807" i="6"/>
  <c r="J805" i="6"/>
  <c r="AW805" i="6"/>
  <c r="AV805" i="6"/>
  <c r="K801" i="6"/>
  <c r="AW801" i="6"/>
  <c r="AV801" i="6"/>
  <c r="AC797" i="6"/>
  <c r="AW797" i="6"/>
  <c r="AV797" i="6"/>
  <c r="E793" i="6"/>
  <c r="AW793" i="6"/>
  <c r="AV793" i="6"/>
  <c r="Y789" i="6"/>
  <c r="AW789" i="6"/>
  <c r="AV789" i="6"/>
  <c r="J785" i="6"/>
  <c r="AW785" i="6"/>
  <c r="AV785" i="6"/>
  <c r="AW781" i="6"/>
  <c r="AV781" i="6"/>
  <c r="J777" i="6"/>
  <c r="AW777" i="6"/>
  <c r="AV777" i="6"/>
  <c r="J773" i="6"/>
  <c r="AW773" i="6"/>
  <c r="AV773" i="6"/>
  <c r="R769" i="6"/>
  <c r="AW769" i="6"/>
  <c r="AV769" i="6"/>
  <c r="AW765" i="6"/>
  <c r="AV765" i="6"/>
  <c r="G761" i="6"/>
  <c r="AW761" i="6"/>
  <c r="AV761" i="6"/>
  <c r="AA757" i="6"/>
  <c r="AW757" i="6"/>
  <c r="AV757" i="6"/>
  <c r="AV754" i="6"/>
  <c r="AW754" i="6"/>
  <c r="AV750" i="6"/>
  <c r="AW750" i="6"/>
  <c r="X747" i="6"/>
  <c r="AW747" i="6"/>
  <c r="AV747" i="6"/>
  <c r="AW743" i="6"/>
  <c r="AV743" i="6"/>
  <c r="AZ740" i="6"/>
  <c r="AV738" i="6"/>
  <c r="AW738" i="6"/>
  <c r="AV734" i="6"/>
  <c r="AW734" i="6"/>
  <c r="C731" i="6"/>
  <c r="AW731" i="6"/>
  <c r="AV731" i="6"/>
  <c r="AW727" i="6"/>
  <c r="AV727" i="6"/>
  <c r="E724" i="6"/>
  <c r="AV724" i="6"/>
  <c r="AW724" i="6"/>
  <c r="AV720" i="6"/>
  <c r="AW720" i="6"/>
  <c r="F717" i="6"/>
  <c r="AW717" i="6"/>
  <c r="AV717" i="6"/>
  <c r="AW713" i="6"/>
  <c r="AV713" i="6"/>
  <c r="AW709" i="6"/>
  <c r="AV709" i="6"/>
  <c r="R705" i="6"/>
  <c r="AW705" i="6"/>
  <c r="AV705" i="6"/>
  <c r="R701" i="6"/>
  <c r="AW701" i="6"/>
  <c r="AV701" i="6"/>
  <c r="R697" i="6"/>
  <c r="AW697" i="6"/>
  <c r="AV697" i="6"/>
  <c r="AA693" i="6"/>
  <c r="AW693" i="6"/>
  <c r="AV693" i="6"/>
  <c r="AW689" i="6"/>
  <c r="AV689" i="6"/>
  <c r="AV686" i="6"/>
  <c r="AW686" i="6"/>
  <c r="AA682" i="6"/>
  <c r="AV682" i="6"/>
  <c r="AW682" i="6"/>
  <c r="R678" i="6"/>
  <c r="AV678" i="6"/>
  <c r="AW678" i="6"/>
  <c r="R675" i="6"/>
  <c r="AW675" i="6"/>
  <c r="AV675" i="6"/>
  <c r="AW671" i="6"/>
  <c r="AV671" i="6"/>
  <c r="R667" i="6"/>
  <c r="AW667" i="6"/>
  <c r="AV667" i="6"/>
  <c r="AA663" i="6"/>
  <c r="AW663" i="6"/>
  <c r="AV663" i="6"/>
  <c r="AW659" i="6"/>
  <c r="AV659" i="6"/>
  <c r="AA655" i="6"/>
  <c r="AW655" i="6"/>
  <c r="AV655" i="6"/>
  <c r="AW651" i="6"/>
  <c r="AV651" i="6"/>
  <c r="AA647" i="6"/>
  <c r="AW647" i="6"/>
  <c r="AV647" i="6"/>
  <c r="F643" i="6"/>
  <c r="AW643" i="6"/>
  <c r="AV643" i="6"/>
  <c r="AW639" i="6"/>
  <c r="AV639" i="6"/>
  <c r="AW635" i="6"/>
  <c r="AV635" i="6"/>
  <c r="AA632" i="6"/>
  <c r="AV632" i="6"/>
  <c r="AW632" i="6"/>
  <c r="AV628" i="6"/>
  <c r="AW628" i="6"/>
  <c r="R625" i="6"/>
  <c r="AW625" i="6"/>
  <c r="AV625" i="6"/>
  <c r="J621" i="6"/>
  <c r="AW621" i="6"/>
  <c r="AV621" i="6"/>
  <c r="AW617" i="6"/>
  <c r="AV617" i="6"/>
  <c r="J613" i="6"/>
  <c r="AW613" i="6"/>
  <c r="AV613" i="6"/>
  <c r="BH609" i="6"/>
  <c r="AW609" i="6"/>
  <c r="AV609" i="6"/>
  <c r="C606" i="6"/>
  <c r="AV606" i="6"/>
  <c r="AW606" i="6"/>
  <c r="AV602" i="6"/>
  <c r="AW602" i="6"/>
  <c r="C598" i="6"/>
  <c r="AV598" i="6"/>
  <c r="AW598" i="6"/>
  <c r="C594" i="6"/>
  <c r="AV594" i="6"/>
  <c r="AW594" i="6"/>
  <c r="R588" i="6"/>
  <c r="AV588" i="6"/>
  <c r="AW588" i="6"/>
  <c r="F584" i="6"/>
  <c r="AV584" i="6"/>
  <c r="AW584" i="6"/>
  <c r="R580" i="6"/>
  <c r="AV580" i="6"/>
  <c r="AW580" i="6"/>
  <c r="E576" i="6"/>
  <c r="AV576" i="6"/>
  <c r="AW576" i="6"/>
  <c r="G572" i="6"/>
  <c r="AV572" i="6"/>
  <c r="AW572" i="6"/>
  <c r="AV568" i="6"/>
  <c r="AW568" i="6"/>
  <c r="AV564" i="6"/>
  <c r="AW564" i="6"/>
  <c r="X561" i="6"/>
  <c r="AV561" i="6"/>
  <c r="AW561" i="6"/>
  <c r="AV557" i="6"/>
  <c r="AW557" i="6"/>
  <c r="C554" i="6"/>
  <c r="AV554" i="6"/>
  <c r="AW554" i="6"/>
  <c r="AV550" i="6"/>
  <c r="AW550" i="6"/>
  <c r="AV547" i="6"/>
  <c r="AW547" i="6"/>
  <c r="J543" i="6"/>
  <c r="AV543" i="6"/>
  <c r="AW543" i="6"/>
  <c r="F540" i="6"/>
  <c r="AV540" i="6"/>
  <c r="AW540" i="6"/>
  <c r="D536" i="6"/>
  <c r="AV536" i="6"/>
  <c r="AW536" i="6"/>
  <c r="D532" i="6"/>
  <c r="AV532" i="6"/>
  <c r="AW532" i="6"/>
  <c r="I528" i="6"/>
  <c r="AV528" i="6"/>
  <c r="AW528" i="6"/>
  <c r="G524" i="6"/>
  <c r="AV524" i="6"/>
  <c r="AW524" i="6"/>
  <c r="D522" i="6"/>
  <c r="AV522" i="6"/>
  <c r="AW522" i="6"/>
  <c r="D518" i="6"/>
  <c r="AV518" i="6"/>
  <c r="AW518" i="6"/>
  <c r="I515" i="6"/>
  <c r="AV515" i="6"/>
  <c r="AW515" i="6"/>
  <c r="S512" i="6"/>
  <c r="AV510" i="6"/>
  <c r="AW510" i="6"/>
  <c r="H507" i="6"/>
  <c r="AV507" i="6"/>
  <c r="AW507" i="6"/>
  <c r="BH504" i="6"/>
  <c r="AV504" i="6"/>
  <c r="AW504" i="6"/>
  <c r="Z501" i="6"/>
  <c r="AV501" i="6"/>
  <c r="AW501" i="6"/>
  <c r="AV497" i="6"/>
  <c r="AW497" i="6"/>
  <c r="AA494" i="6"/>
  <c r="C491" i="6"/>
  <c r="AV491" i="6"/>
  <c r="AW491" i="6"/>
  <c r="G487" i="6"/>
  <c r="AV487" i="6"/>
  <c r="AW487" i="6"/>
  <c r="R484" i="6"/>
  <c r="AV484" i="6"/>
  <c r="AW484" i="6"/>
  <c r="R480" i="6"/>
  <c r="AV480" i="6"/>
  <c r="AW480" i="6"/>
  <c r="G476" i="6"/>
  <c r="AV476" i="6"/>
  <c r="AW476" i="6"/>
  <c r="AV472" i="6"/>
  <c r="AW472" i="6"/>
  <c r="AV468" i="6"/>
  <c r="AW468" i="6"/>
  <c r="AV464" i="6"/>
  <c r="AW464" i="6"/>
  <c r="R460" i="6"/>
  <c r="AV460" i="6"/>
  <c r="AW460" i="6"/>
  <c r="AV456" i="6"/>
  <c r="AW456" i="6"/>
  <c r="R452" i="6"/>
  <c r="F449" i="6"/>
  <c r="AV449" i="6"/>
  <c r="AW449" i="6"/>
  <c r="AV445" i="6"/>
  <c r="AW445" i="6"/>
  <c r="F441" i="6"/>
  <c r="AV441" i="6"/>
  <c r="AW441" i="6"/>
  <c r="AV437" i="6"/>
  <c r="AW437" i="6"/>
  <c r="AV433" i="6"/>
  <c r="AW433" i="6"/>
  <c r="R429" i="6"/>
  <c r="AV429" i="6"/>
  <c r="AW429" i="6"/>
  <c r="AV425" i="6"/>
  <c r="AW425" i="6"/>
  <c r="R421" i="6"/>
  <c r="AV421" i="6"/>
  <c r="AW421" i="6"/>
  <c r="R417" i="6"/>
  <c r="AV417" i="6"/>
  <c r="AW417" i="6"/>
  <c r="AV414" i="6"/>
  <c r="AW414" i="6"/>
  <c r="AC411" i="6"/>
  <c r="AV411" i="6"/>
  <c r="AW411" i="6"/>
  <c r="G407" i="6"/>
  <c r="AV407" i="6"/>
  <c r="AW407" i="6"/>
  <c r="M403" i="6"/>
  <c r="AV403" i="6"/>
  <c r="AW403" i="6"/>
  <c r="AA399" i="6"/>
  <c r="AV399" i="6"/>
  <c r="AW399" i="6"/>
  <c r="M395" i="6"/>
  <c r="AV395" i="6"/>
  <c r="AW395" i="6"/>
  <c r="AD391" i="6"/>
  <c r="AV391" i="6"/>
  <c r="AW391" i="6"/>
  <c r="R387" i="6"/>
  <c r="AV387" i="6"/>
  <c r="AW387" i="6"/>
  <c r="AV383" i="6"/>
  <c r="AW383" i="6"/>
  <c r="R379" i="6"/>
  <c r="AV379" i="6"/>
  <c r="AW379" i="6"/>
  <c r="G375" i="6"/>
  <c r="AV375" i="6"/>
  <c r="AW375" i="6"/>
  <c r="AV371" i="6"/>
  <c r="AW371" i="6"/>
  <c r="AD367" i="6"/>
  <c r="AV367" i="6"/>
  <c r="AW367" i="6"/>
  <c r="AV363" i="6"/>
  <c r="AW363" i="6"/>
  <c r="M360" i="6"/>
  <c r="AW360" i="6"/>
  <c r="AV360" i="6"/>
  <c r="AZ356" i="6"/>
  <c r="X353" i="6"/>
  <c r="AV353" i="6"/>
  <c r="AW353" i="6"/>
  <c r="S347" i="6"/>
  <c r="AV347" i="6"/>
  <c r="AW347" i="6"/>
  <c r="BH343" i="6"/>
  <c r="D340" i="6"/>
  <c r="AV340" i="6"/>
  <c r="AW340" i="6"/>
  <c r="I336" i="6"/>
  <c r="AV336" i="6"/>
  <c r="AW336" i="6"/>
  <c r="AV333" i="6"/>
  <c r="AW333" i="6"/>
  <c r="AV329" i="6"/>
  <c r="AW329" i="6"/>
  <c r="Q326" i="6"/>
  <c r="AV326" i="6"/>
  <c r="AW326" i="6"/>
  <c r="F322" i="6"/>
  <c r="AV322" i="6"/>
  <c r="AW322" i="6"/>
  <c r="D319" i="6"/>
  <c r="AV319" i="6"/>
  <c r="AW319" i="6"/>
  <c r="D317" i="6"/>
  <c r="AV317" i="6"/>
  <c r="AW317" i="6"/>
  <c r="I313" i="6"/>
  <c r="AV310" i="6"/>
  <c r="AW310" i="6"/>
  <c r="AV306" i="6"/>
  <c r="AW306" i="6"/>
  <c r="R299" i="6"/>
  <c r="AV299" i="6"/>
  <c r="AW299" i="6"/>
  <c r="AV295" i="6"/>
  <c r="AW295" i="6"/>
  <c r="AV291" i="6"/>
  <c r="AW291" i="6"/>
  <c r="AV287" i="6"/>
  <c r="AW287" i="6"/>
  <c r="E283" i="6"/>
  <c r="AV283" i="6"/>
  <c r="AW283" i="6"/>
  <c r="F279" i="6"/>
  <c r="AV279" i="6"/>
  <c r="AW279" i="6"/>
  <c r="AV275" i="6"/>
  <c r="AW275" i="6"/>
  <c r="R272" i="6"/>
  <c r="AV272" i="6"/>
  <c r="AW272" i="6"/>
  <c r="T265" i="6"/>
  <c r="AV265" i="6"/>
  <c r="AW265" i="6"/>
  <c r="R263" i="6"/>
  <c r="AV263" i="6"/>
  <c r="AW263" i="6"/>
  <c r="AV260" i="6"/>
  <c r="AW260" i="6"/>
  <c r="R256" i="6"/>
  <c r="AV256" i="6"/>
  <c r="AW256" i="6"/>
  <c r="R252" i="6"/>
  <c r="AV252" i="6"/>
  <c r="AW252" i="6"/>
  <c r="R248" i="6"/>
  <c r="AV248" i="6"/>
  <c r="AW248" i="6"/>
  <c r="R244" i="6"/>
  <c r="AV244" i="6"/>
  <c r="AW244" i="6"/>
  <c r="R240" i="6"/>
  <c r="AV240" i="6"/>
  <c r="AW240" i="6"/>
  <c r="R236" i="6"/>
  <c r="AV236" i="6"/>
  <c r="AW236" i="6"/>
  <c r="J233" i="6"/>
  <c r="AV233" i="6"/>
  <c r="AW233" i="6"/>
  <c r="AV229" i="6"/>
  <c r="AW229" i="6"/>
  <c r="C225" i="6"/>
  <c r="AV225" i="6"/>
  <c r="AW225" i="6"/>
  <c r="C221" i="6"/>
  <c r="AV221" i="6"/>
  <c r="AW221" i="6"/>
  <c r="C217" i="6"/>
  <c r="AV217" i="6"/>
  <c r="AW217" i="6"/>
  <c r="AV213" i="6"/>
  <c r="AW213" i="6"/>
  <c r="AZ209" i="6"/>
  <c r="AV209" i="6"/>
  <c r="AW209" i="6"/>
  <c r="AV205" i="6"/>
  <c r="AW205" i="6"/>
  <c r="AV201" i="6"/>
  <c r="AW201" i="6"/>
  <c r="C197" i="6"/>
  <c r="AV197" i="6"/>
  <c r="AW197" i="6"/>
  <c r="AV193" i="6"/>
  <c r="AW193" i="6"/>
  <c r="C189" i="6"/>
  <c r="AV189" i="6"/>
  <c r="AW189" i="6"/>
  <c r="AV185" i="6"/>
  <c r="AW185" i="6"/>
  <c r="AV181" i="6"/>
  <c r="AW181" i="6"/>
  <c r="AV177" i="6"/>
  <c r="AW177" i="6"/>
  <c r="AV173" i="6"/>
  <c r="AW173" i="6"/>
  <c r="AV169" i="6"/>
  <c r="AW169" i="6"/>
  <c r="AV165" i="6"/>
  <c r="AW165" i="6"/>
  <c r="AV161" i="6"/>
  <c r="AW161" i="6"/>
  <c r="AV157" i="6"/>
  <c r="AW157" i="6"/>
  <c r="AV153" i="6"/>
  <c r="AW153" i="6"/>
  <c r="C149" i="6"/>
  <c r="AV149" i="6"/>
  <c r="AW149" i="6"/>
  <c r="AV145" i="6"/>
  <c r="AW145" i="6"/>
  <c r="AV141" i="6"/>
  <c r="AW141" i="6"/>
  <c r="AC137" i="6"/>
  <c r="AV137" i="6"/>
  <c r="AW137" i="6"/>
  <c r="AZ133" i="6"/>
  <c r="AV133" i="6"/>
  <c r="AW133" i="6"/>
  <c r="AV129" i="6"/>
  <c r="AW129" i="6"/>
  <c r="AV125" i="6"/>
  <c r="AW125" i="6"/>
  <c r="AV121" i="6"/>
  <c r="AW121" i="6"/>
  <c r="AV117" i="6"/>
  <c r="AW117" i="6"/>
  <c r="AV113" i="6"/>
  <c r="AW113" i="6"/>
  <c r="AV109" i="6"/>
  <c r="AW109" i="6"/>
  <c r="AV105" i="6"/>
  <c r="AW105" i="6"/>
  <c r="AV101" i="6"/>
  <c r="AW101" i="6"/>
  <c r="AV97" i="6"/>
  <c r="AW97" i="6"/>
  <c r="AV93" i="6"/>
  <c r="AW93" i="6"/>
  <c r="AW89" i="6"/>
  <c r="AV89" i="6"/>
  <c r="AW85" i="6"/>
  <c r="AV85" i="6"/>
  <c r="AZ81" i="6"/>
  <c r="AW81" i="6"/>
  <c r="AV81" i="6"/>
  <c r="AZ77" i="6"/>
  <c r="AW77" i="6"/>
  <c r="AV77" i="6"/>
  <c r="AW73" i="6"/>
  <c r="AV73" i="6"/>
  <c r="C69" i="6"/>
  <c r="AW69" i="6"/>
  <c r="AV69" i="6"/>
  <c r="AW65" i="6"/>
  <c r="AV65" i="6"/>
  <c r="AW61" i="6"/>
  <c r="AV61" i="6"/>
  <c r="AW57" i="6"/>
  <c r="AV57" i="6"/>
  <c r="AZ53" i="6"/>
  <c r="AW53" i="6"/>
  <c r="AV53" i="6"/>
  <c r="AC49" i="6"/>
  <c r="AW49" i="6"/>
  <c r="AV49" i="6"/>
  <c r="AW45" i="6"/>
  <c r="AV45" i="6"/>
  <c r="AW41" i="6"/>
  <c r="AV41" i="6"/>
  <c r="AW37" i="6"/>
  <c r="AV37" i="6"/>
  <c r="AW33" i="6"/>
  <c r="AV33" i="6"/>
  <c r="AW29" i="6"/>
  <c r="AV29" i="6"/>
  <c r="AW25" i="6"/>
  <c r="AV25" i="6"/>
  <c r="AC21" i="6"/>
  <c r="AW21" i="6"/>
  <c r="AV21" i="6"/>
  <c r="AW17" i="6"/>
  <c r="AV17" i="6"/>
  <c r="AW13" i="6"/>
  <c r="AV13" i="6"/>
  <c r="C9" i="6"/>
  <c r="AW9" i="6"/>
  <c r="AV9" i="6"/>
  <c r="C5" i="6"/>
  <c r="AV5" i="6"/>
  <c r="AW5" i="6"/>
  <c r="D1344" i="6"/>
  <c r="Z1344" i="6"/>
  <c r="H1277" i="6"/>
  <c r="BJ1277" i="6"/>
  <c r="P1136" i="6"/>
  <c r="T1136" i="6"/>
  <c r="J1102" i="6"/>
  <c r="C582" i="6"/>
  <c r="BI582" i="6"/>
  <c r="AA243" i="6"/>
  <c r="F243" i="6"/>
  <c r="C1315" i="6"/>
  <c r="AZ1315" i="6"/>
  <c r="K950" i="6"/>
  <c r="AZ950" i="6"/>
  <c r="E738" i="6"/>
  <c r="F738" i="6"/>
  <c r="Q738" i="6"/>
  <c r="E714" i="6"/>
  <c r="D342" i="6"/>
  <c r="X342" i="6"/>
  <c r="I1334" i="6"/>
  <c r="BI1334" i="6"/>
  <c r="F1252" i="6"/>
  <c r="AZ1252" i="6"/>
  <c r="BJ1252" i="6"/>
  <c r="C1227" i="6"/>
  <c r="M1227" i="6"/>
  <c r="Y1227" i="6"/>
  <c r="C1300" i="6"/>
  <c r="P1300" i="6"/>
  <c r="BJ1300" i="6"/>
  <c r="T1300" i="6"/>
  <c r="R1266" i="6"/>
  <c r="F1146" i="6"/>
  <c r="Q1022" i="6"/>
  <c r="BK1361" i="6"/>
  <c r="R1310" i="6"/>
  <c r="H1250" i="6"/>
  <c r="BH1250" i="6"/>
  <c r="F1241" i="6"/>
  <c r="L1241" i="6"/>
  <c r="AZ1241" i="6"/>
  <c r="BJ1241" i="6"/>
  <c r="Q1241" i="6"/>
  <c r="E1212" i="6"/>
  <c r="X1212" i="6"/>
  <c r="BG1201" i="6"/>
  <c r="C1007" i="6"/>
  <c r="J1007" i="6"/>
  <c r="R1007" i="6"/>
  <c r="Y1007" i="6"/>
  <c r="L1007" i="6"/>
  <c r="V1007" i="6" s="1"/>
  <c r="BH1007" i="6"/>
  <c r="D977" i="6"/>
  <c r="G977" i="6"/>
  <c r="S977" i="6"/>
  <c r="Z977" i="6"/>
  <c r="J977" i="6"/>
  <c r="C818" i="6"/>
  <c r="M730" i="6"/>
  <c r="O723" i="6"/>
  <c r="C550" i="6"/>
  <c r="D344" i="6"/>
  <c r="C1329" i="6"/>
  <c r="R1001" i="6"/>
  <c r="BJ1001" i="6"/>
  <c r="E988" i="6"/>
  <c r="L988" i="6"/>
  <c r="S988" i="6"/>
  <c r="BI988" i="6"/>
  <c r="I840" i="6"/>
  <c r="E1360" i="6"/>
  <c r="BG1360" i="6"/>
  <c r="I1361" i="6"/>
  <c r="AA1361" i="6"/>
  <c r="H1358" i="6"/>
  <c r="AZ1358" i="6"/>
  <c r="F1355" i="6"/>
  <c r="BG1355" i="6"/>
  <c r="J1348" i="6"/>
  <c r="M1334" i="6"/>
  <c r="J1329" i="6"/>
  <c r="J1278" i="6"/>
  <c r="C1272" i="6"/>
  <c r="AC1252" i="6"/>
  <c r="F1238" i="6"/>
  <c r="E1231" i="6"/>
  <c r="BI1231" i="6"/>
  <c r="F1102" i="6"/>
  <c r="F1052" i="6"/>
  <c r="H1052" i="6"/>
  <c r="Z1052" i="6"/>
  <c r="BI1052" i="6"/>
  <c r="L1052" i="6"/>
  <c r="AA1052" i="6"/>
  <c r="Z988" i="6"/>
  <c r="E975" i="6"/>
  <c r="L975" i="6"/>
  <c r="BG975" i="6"/>
  <c r="R975" i="6"/>
  <c r="C830" i="6"/>
  <c r="E750" i="6"/>
  <c r="R750" i="6"/>
  <c r="BJ750" i="6"/>
  <c r="E748" i="6"/>
  <c r="I748" i="6"/>
  <c r="R748" i="6"/>
  <c r="BI738" i="6"/>
  <c r="I736" i="6"/>
  <c r="C579" i="6"/>
  <c r="X579" i="6"/>
  <c r="F414" i="6"/>
  <c r="D414" i="6"/>
  <c r="T414" i="6"/>
  <c r="P1305" i="6"/>
  <c r="BK1305" i="6"/>
  <c r="AC1305" i="6"/>
  <c r="N1305" i="6"/>
  <c r="AA1290" i="6"/>
  <c r="R1095" i="6"/>
  <c r="BI1094" i="6"/>
  <c r="BJ328" i="6"/>
  <c r="S261" i="6"/>
  <c r="BI1494" i="6"/>
  <c r="BH1298" i="6"/>
  <c r="X1298" i="6"/>
  <c r="F1278" i="6"/>
  <c r="L1212" i="6"/>
  <c r="J1193" i="6"/>
  <c r="D1191" i="6"/>
  <c r="Y1127" i="6"/>
  <c r="AC1117" i="6"/>
  <c r="AZ1052" i="6"/>
  <c r="R1052" i="6"/>
  <c r="J1052" i="6"/>
  <c r="BG1030" i="6"/>
  <c r="M1026" i="6"/>
  <c r="BK1012" i="6"/>
  <c r="BI996" i="6"/>
  <c r="P993" i="6"/>
  <c r="AC977" i="6"/>
  <c r="O977" i="6"/>
  <c r="C977" i="6"/>
  <c r="O957" i="6"/>
  <c r="AB950" i="6"/>
  <c r="AZ824" i="6"/>
  <c r="Z816" i="6"/>
  <c r="Z750" i="6"/>
  <c r="BJ740" i="6"/>
  <c r="Z740" i="6"/>
  <c r="AA723" i="6"/>
  <c r="X722" i="6"/>
  <c r="J412" i="6"/>
  <c r="O409" i="6"/>
  <c r="O402" i="6"/>
  <c r="M316" i="6"/>
  <c r="AA1353" i="6"/>
  <c r="BH1344" i="6"/>
  <c r="Q1344" i="6"/>
  <c r="AA1343" i="6"/>
  <c r="AA1332" i="6"/>
  <c r="R1329" i="6"/>
  <c r="Y1326" i="6"/>
  <c r="F1326" i="6"/>
  <c r="AA1315" i="6"/>
  <c r="BK1311" i="6"/>
  <c r="K1298" i="6"/>
  <c r="R1252" i="6"/>
  <c r="Y1245" i="6"/>
  <c r="N1239" i="6"/>
  <c r="N1030" i="6"/>
  <c r="BI1007" i="6"/>
  <c r="AZ1007" i="6"/>
  <c r="X1007" i="6"/>
  <c r="M1007" i="6"/>
  <c r="E1007" i="6"/>
  <c r="R996" i="6"/>
  <c r="L993" i="6"/>
  <c r="BJ950" i="6"/>
  <c r="R950" i="6"/>
  <c r="Z824" i="6"/>
  <c r="BI740" i="6"/>
  <c r="I740" i="6"/>
  <c r="Q590" i="6"/>
  <c r="L502" i="6"/>
  <c r="X361" i="6"/>
  <c r="X344" i="6"/>
  <c r="AZ255" i="6"/>
  <c r="BI1376" i="6"/>
  <c r="AZ1366" i="6"/>
  <c r="BH1353" i="6"/>
  <c r="N1353" i="6"/>
  <c r="N1344" i="6"/>
  <c r="Z1335" i="6"/>
  <c r="BJ1315" i="6"/>
  <c r="M1315" i="6"/>
  <c r="J1272" i="6"/>
  <c r="H1255" i="6"/>
  <c r="BK1245" i="6"/>
  <c r="I1245" i="6"/>
  <c r="L1239" i="6"/>
  <c r="Y1191" i="6"/>
  <c r="BK1112" i="6"/>
  <c r="BI1095" i="6"/>
  <c r="AC1095" i="6"/>
  <c r="F1095" i="6"/>
  <c r="R1064" i="6"/>
  <c r="R1054" i="6"/>
  <c r="X1004" i="6"/>
  <c r="BI972" i="6"/>
  <c r="Z967" i="6"/>
  <c r="BI950" i="6"/>
  <c r="F950" i="6"/>
  <c r="J929" i="6"/>
  <c r="J927" i="6"/>
  <c r="BH824" i="6"/>
  <c r="F824" i="6"/>
  <c r="BJ593" i="6"/>
  <c r="J590" i="6"/>
  <c r="BJ373" i="6"/>
  <c r="R361" i="6"/>
  <c r="X358" i="6"/>
  <c r="I350" i="6"/>
  <c r="M344" i="6"/>
  <c r="BH342" i="6"/>
  <c r="AZ340" i="6"/>
  <c r="R335" i="6"/>
  <c r="G321" i="6"/>
  <c r="Y1419" i="6"/>
  <c r="H1376" i="6"/>
  <c r="BI1354" i="6"/>
  <c r="BG1353" i="6"/>
  <c r="E1353" i="6"/>
  <c r="AC1326" i="6"/>
  <c r="N1326" i="6"/>
  <c r="H1315" i="6"/>
  <c r="R1312" i="6"/>
  <c r="BJ1310" i="6"/>
  <c r="M1305" i="6"/>
  <c r="R1278" i="6"/>
  <c r="Z1240" i="6"/>
  <c r="Q1226" i="6"/>
  <c r="BK1117" i="6"/>
  <c r="AA1112" i="6"/>
  <c r="AC1097" i="6"/>
  <c r="R1090" i="6"/>
  <c r="AZ1083" i="6"/>
  <c r="K1011" i="6"/>
  <c r="Z993" i="6"/>
  <c r="BI747" i="6"/>
  <c r="Z722" i="6"/>
  <c r="F620" i="6"/>
  <c r="AA593" i="6"/>
  <c r="BJ590" i="6"/>
  <c r="AB590" i="6"/>
  <c r="E590" i="6"/>
  <c r="K574" i="6"/>
  <c r="N560" i="6"/>
  <c r="X499" i="6"/>
  <c r="AA486" i="6"/>
  <c r="C1380" i="6"/>
  <c r="Q1380" i="6"/>
  <c r="E1367" i="6"/>
  <c r="BH1367" i="6"/>
  <c r="E1413" i="6"/>
  <c r="BH1413" i="6"/>
  <c r="H1370" i="6"/>
  <c r="M1370" i="6"/>
  <c r="Q1370" i="6"/>
  <c r="AD1370" i="6"/>
  <c r="J1317" i="6"/>
  <c r="BK1317" i="6"/>
  <c r="D1299" i="6"/>
  <c r="J1299" i="6"/>
  <c r="S1299" i="6"/>
  <c r="BG1299" i="6"/>
  <c r="Y1299" i="6"/>
  <c r="C1491" i="6"/>
  <c r="L1491" i="6"/>
  <c r="BK1491" i="6"/>
  <c r="C1386" i="6"/>
  <c r="T1372" i="6"/>
  <c r="M1372" i="6"/>
  <c r="F1356" i="6"/>
  <c r="AZ1356" i="6"/>
  <c r="C1320" i="6"/>
  <c r="I1320" i="6"/>
  <c r="J1320" i="6"/>
  <c r="R1320" i="6"/>
  <c r="D1316" i="6"/>
  <c r="P1316" i="6"/>
  <c r="J1307" i="6"/>
  <c r="BK1307" i="6"/>
  <c r="F1295" i="6"/>
  <c r="C1301" i="6"/>
  <c r="Q1301" i="6"/>
  <c r="BJ1301" i="6"/>
  <c r="C1385" i="6"/>
  <c r="Q1385" i="6"/>
  <c r="BI1385" i="6"/>
  <c r="C1310" i="6"/>
  <c r="G1310" i="6"/>
  <c r="S1310" i="6"/>
  <c r="H1310" i="6"/>
  <c r="Z1310" i="6"/>
  <c r="L1310" i="6"/>
  <c r="AZ1310" i="6"/>
  <c r="AB1306" i="6"/>
  <c r="C1306" i="6"/>
  <c r="BH1306" i="6"/>
  <c r="BI1306" i="6"/>
  <c r="BG1213" i="6"/>
  <c r="C1082" i="6"/>
  <c r="P1082" i="6"/>
  <c r="AA1069" i="6"/>
  <c r="F979" i="6"/>
  <c r="J979" i="6"/>
  <c r="R979" i="6"/>
  <c r="AC979" i="6"/>
  <c r="BI979" i="6"/>
  <c r="F513" i="6"/>
  <c r="I513" i="6"/>
  <c r="AB513" i="6"/>
  <c r="M513" i="6"/>
  <c r="AC513" i="6"/>
  <c r="Q513" i="6"/>
  <c r="BI513" i="6"/>
  <c r="M354" i="6"/>
  <c r="E354" i="6"/>
  <c r="C334" i="6"/>
  <c r="Z1353" i="6"/>
  <c r="M1353" i="6"/>
  <c r="R1292" i="6"/>
  <c r="BG1234" i="6"/>
  <c r="BJ1229" i="6"/>
  <c r="T1082" i="6"/>
  <c r="AD1043" i="6"/>
  <c r="BK1043" i="6"/>
  <c r="H1041" i="6"/>
  <c r="R1041" i="6"/>
  <c r="C1039" i="6"/>
  <c r="H1039" i="6"/>
  <c r="R1039" i="6"/>
  <c r="BJ1039" i="6"/>
  <c r="D1035" i="6"/>
  <c r="J1035" i="6"/>
  <c r="Q1035" i="6"/>
  <c r="D1022" i="6"/>
  <c r="F1022" i="6"/>
  <c r="AD1022" i="6"/>
  <c r="M1022" i="6"/>
  <c r="BI1022" i="6"/>
  <c r="E911" i="6"/>
  <c r="AA911" i="6"/>
  <c r="T514" i="6"/>
  <c r="J514" i="6"/>
  <c r="AZ514" i="6"/>
  <c r="J374" i="6"/>
  <c r="D343" i="6"/>
  <c r="M343" i="6"/>
  <c r="X343" i="6"/>
  <c r="Z1292" i="6"/>
  <c r="BG1082" i="6"/>
  <c r="D1079" i="6"/>
  <c r="K739" i="6"/>
  <c r="F739" i="6"/>
  <c r="AZ739" i="6"/>
  <c r="M739" i="6"/>
  <c r="Q739" i="6"/>
  <c r="BH1419" i="6"/>
  <c r="J1419" i="6"/>
  <c r="BK1411" i="6"/>
  <c r="BK1404" i="6"/>
  <c r="AA1376" i="6"/>
  <c r="Y1363" i="6"/>
  <c r="AZ1353" i="6"/>
  <c r="T1353" i="6"/>
  <c r="I1353" i="6"/>
  <c r="BI1344" i="6"/>
  <c r="AZ1344" i="6"/>
  <c r="H1344" i="6"/>
  <c r="M1300" i="6"/>
  <c r="N1292" i="6"/>
  <c r="M1277" i="6"/>
  <c r="BJ1256" i="6"/>
  <c r="J1252" i="6"/>
  <c r="Z1250" i="6"/>
  <c r="R1245" i="6"/>
  <c r="BJ1244" i="6"/>
  <c r="BH1239" i="6"/>
  <c r="Z1239" i="6"/>
  <c r="F1239" i="6"/>
  <c r="G1231" i="6"/>
  <c r="BH1214" i="6"/>
  <c r="AC1165" i="6"/>
  <c r="BK1136" i="6"/>
  <c r="BK1102" i="6"/>
  <c r="AC1102" i="6"/>
  <c r="AZ1094" i="6"/>
  <c r="L1082" i="6"/>
  <c r="F1075" i="6"/>
  <c r="BK1075" i="6"/>
  <c r="BG1035" i="6"/>
  <c r="F954" i="6"/>
  <c r="AZ954" i="6"/>
  <c r="C745" i="6"/>
  <c r="J745" i="6"/>
  <c r="K745" i="6"/>
  <c r="X745" i="6"/>
  <c r="Z510" i="6"/>
  <c r="AA510" i="6"/>
  <c r="J397" i="6"/>
  <c r="G333" i="6"/>
  <c r="F333" i="6"/>
  <c r="M333" i="6"/>
  <c r="BI333" i="6"/>
  <c r="AA333" i="6"/>
  <c r="BJ333" i="6"/>
  <c r="AC1082" i="6"/>
  <c r="E897" i="6"/>
  <c r="I859" i="6"/>
  <c r="R558" i="6"/>
  <c r="Q558" i="6"/>
  <c r="J440" i="6"/>
  <c r="AZ1376" i="6"/>
  <c r="Z1376" i="6"/>
  <c r="BI1353" i="6"/>
  <c r="P1353" i="6"/>
  <c r="H1353" i="6"/>
  <c r="Y1334" i="6"/>
  <c r="BJ1332" i="6"/>
  <c r="BI1305" i="6"/>
  <c r="AZ1305" i="6"/>
  <c r="T1305" i="6"/>
  <c r="I1305" i="6"/>
  <c r="BJ1304" i="6"/>
  <c r="P1304" i="6"/>
  <c r="AA1300" i="6"/>
  <c r="I1300" i="6"/>
  <c r="S1298" i="6"/>
  <c r="BJ1292" i="6"/>
  <c r="AZ1292" i="6"/>
  <c r="J1292" i="6"/>
  <c r="R1290" i="6"/>
  <c r="BG1289" i="6"/>
  <c r="R1274" i="6"/>
  <c r="BJ1259" i="6"/>
  <c r="BJ1257" i="6"/>
  <c r="Z1256" i="6"/>
  <c r="Y1255" i="6"/>
  <c r="N1245" i="6"/>
  <c r="BG1240" i="6"/>
  <c r="M1229" i="6"/>
  <c r="BI1226" i="6"/>
  <c r="AA1215" i="6"/>
  <c r="L1213" i="6"/>
  <c r="Y1186" i="6"/>
  <c r="BH1183" i="6"/>
  <c r="Y1170" i="6"/>
  <c r="AA1167" i="6"/>
  <c r="BK1134" i="6"/>
  <c r="Y1132" i="6"/>
  <c r="AA1127" i="6"/>
  <c r="J1118" i="6"/>
  <c r="BI1102" i="6"/>
  <c r="Y1102" i="6"/>
  <c r="R1094" i="6"/>
  <c r="D1082" i="6"/>
  <c r="J1079" i="6"/>
  <c r="F1049" i="6"/>
  <c r="F1042" i="6"/>
  <c r="R1042" i="6"/>
  <c r="AZ1039" i="6"/>
  <c r="X1022" i="6"/>
  <c r="C834" i="6"/>
  <c r="E834" i="6"/>
  <c r="R834" i="6"/>
  <c r="F834" i="6"/>
  <c r="AA834" i="6"/>
  <c r="M834" i="6"/>
  <c r="AZ834" i="6"/>
  <c r="BI834" i="6"/>
  <c r="F747" i="6"/>
  <c r="G747" i="6"/>
  <c r="N747" i="6"/>
  <c r="O747" i="6"/>
  <c r="R739" i="6"/>
  <c r="C737" i="6"/>
  <c r="K737" i="6"/>
  <c r="X737" i="6"/>
  <c r="AZ737" i="6"/>
  <c r="R664" i="6"/>
  <c r="R513" i="6"/>
  <c r="H512" i="6"/>
  <c r="D512" i="6"/>
  <c r="AB512" i="6"/>
  <c r="L512" i="6"/>
  <c r="AZ512" i="6"/>
  <c r="BH512" i="6"/>
  <c r="O512" i="6"/>
  <c r="BK512" i="6"/>
  <c r="J503" i="6"/>
  <c r="K503" i="6"/>
  <c r="AC503" i="6"/>
  <c r="BI503" i="6"/>
  <c r="H988" i="6"/>
  <c r="Z975" i="6"/>
  <c r="K975" i="6"/>
  <c r="R892" i="6"/>
  <c r="AA849" i="6"/>
  <c r="Q848" i="6"/>
  <c r="AA846" i="6"/>
  <c r="Z840" i="6"/>
  <c r="BH832" i="6"/>
  <c r="R824" i="6"/>
  <c r="J819" i="6"/>
  <c r="R805" i="6"/>
  <c r="AD574" i="6"/>
  <c r="BH358" i="6"/>
  <c r="AD313" i="6"/>
  <c r="BI1011" i="6"/>
  <c r="H1007" i="6"/>
  <c r="AB1004" i="6"/>
  <c r="T975" i="6"/>
  <c r="J975" i="6"/>
  <c r="BH957" i="6"/>
  <c r="BI824" i="6"/>
  <c r="M824" i="6"/>
  <c r="AD738" i="6"/>
  <c r="BI714" i="6"/>
  <c r="Q574" i="6"/>
  <c r="BH356" i="6"/>
  <c r="BH317" i="6"/>
  <c r="AA313" i="6"/>
  <c r="BK1463" i="6"/>
  <c r="M1419" i="6"/>
  <c r="Y1411" i="6"/>
  <c r="Z1389" i="6"/>
  <c r="M1388" i="6"/>
  <c r="AC1385" i="6"/>
  <c r="BI1380" i="6"/>
  <c r="R1380" i="6"/>
  <c r="F1380" i="6"/>
  <c r="BG1366" i="6"/>
  <c r="BI1348" i="6"/>
  <c r="R1348" i="6"/>
  <c r="N1334" i="6"/>
  <c r="AZ1332" i="6"/>
  <c r="H1332" i="6"/>
  <c r="BI1327" i="6"/>
  <c r="Y1319" i="6"/>
  <c r="Z1316" i="6"/>
  <c r="Z1314" i="6"/>
  <c r="N1311" i="6"/>
  <c r="Y1301" i="6"/>
  <c r="H1301" i="6"/>
  <c r="BH1300" i="6"/>
  <c r="AZ1300" i="6"/>
  <c r="Z1300" i="6"/>
  <c r="N1300" i="6"/>
  <c r="H1300" i="6"/>
  <c r="N1295" i="6"/>
  <c r="AZ1291" i="6"/>
  <c r="N1282" i="6"/>
  <c r="J1276" i="6"/>
  <c r="Q1275" i="6"/>
  <c r="Q1272" i="6"/>
  <c r="E1266" i="6"/>
  <c r="N1266" i="6"/>
  <c r="BJ1266" i="6"/>
  <c r="D1263" i="6"/>
  <c r="BJ1263" i="6"/>
  <c r="F1243" i="6"/>
  <c r="R1243" i="6"/>
  <c r="C1234" i="6"/>
  <c r="N1234" i="6"/>
  <c r="E1234" i="6"/>
  <c r="AA1234" i="6"/>
  <c r="BH1234" i="6"/>
  <c r="BH1220" i="6"/>
  <c r="AA1413" i="6"/>
  <c r="AD1367" i="6"/>
  <c r="C1257" i="6"/>
  <c r="M1257" i="6"/>
  <c r="AA1257" i="6"/>
  <c r="F1257" i="6"/>
  <c r="Q1257" i="6"/>
  <c r="BI1257" i="6"/>
  <c r="C1250" i="6"/>
  <c r="J1250" i="6"/>
  <c r="X1250" i="6"/>
  <c r="BG1250" i="6"/>
  <c r="F1250" i="6"/>
  <c r="P1250" i="6"/>
  <c r="AD1250" i="6"/>
  <c r="BI1250" i="6"/>
  <c r="D1242" i="6"/>
  <c r="J1242" i="6"/>
  <c r="BI1242" i="6"/>
  <c r="R1242" i="6"/>
  <c r="G1219" i="6"/>
  <c r="BI1219" i="6"/>
  <c r="AA1463" i="6"/>
  <c r="J1463" i="6"/>
  <c r="R1413" i="6"/>
  <c r="BH1411" i="6"/>
  <c r="R1392" i="6"/>
  <c r="AA1388" i="6"/>
  <c r="J1385" i="6"/>
  <c r="AD1380" i="6"/>
  <c r="L1380" i="6"/>
  <c r="M1376" i="6"/>
  <c r="AA1367" i="6"/>
  <c r="Q1366" i="6"/>
  <c r="P1356" i="6"/>
  <c r="P1354" i="6"/>
  <c r="I1348" i="6"/>
  <c r="AA1344" i="6"/>
  <c r="I1344" i="6"/>
  <c r="BG1334" i="6"/>
  <c r="AA1334" i="6"/>
  <c r="G1334" i="6"/>
  <c r="R1332" i="6"/>
  <c r="P1327" i="6"/>
  <c r="AZ1326" i="6"/>
  <c r="R1326" i="6"/>
  <c r="I1326" i="6"/>
  <c r="K1316" i="6"/>
  <c r="Z1313" i="6"/>
  <c r="Y1312" i="6"/>
  <c r="Z1307" i="6"/>
  <c r="X1306" i="6"/>
  <c r="BI1301" i="6"/>
  <c r="AZ1301" i="6"/>
  <c r="P1301" i="6"/>
  <c r="BK1300" i="6"/>
  <c r="AB1300" i="6"/>
  <c r="R1300" i="6"/>
  <c r="J1300" i="6"/>
  <c r="D1300" i="6"/>
  <c r="K1299" i="6"/>
  <c r="Z1295" i="6"/>
  <c r="AA1277" i="6"/>
  <c r="AD1276" i="6"/>
  <c r="BI1275" i="6"/>
  <c r="BI1272" i="6"/>
  <c r="Y1272" i="6"/>
  <c r="H1272" i="6"/>
  <c r="D1269" i="6"/>
  <c r="R1269" i="6"/>
  <c r="AZ1266" i="6"/>
  <c r="BG1257" i="6"/>
  <c r="Y1257" i="6"/>
  <c r="Q1250" i="6"/>
  <c r="Z1234" i="6"/>
  <c r="R1218" i="6"/>
  <c r="AA1411" i="6"/>
  <c r="BI1388" i="6"/>
  <c r="R1388" i="6"/>
  <c r="Y1380" i="6"/>
  <c r="J1380" i="6"/>
  <c r="M1332" i="6"/>
  <c r="BG1319" i="6"/>
  <c r="AB1311" i="6"/>
  <c r="AA1301" i="6"/>
  <c r="J1301" i="6"/>
  <c r="BJ1295" i="6"/>
  <c r="O1295" i="6"/>
  <c r="AB1282" i="6"/>
  <c r="AC1276" i="6"/>
  <c r="P1257" i="6"/>
  <c r="M1250" i="6"/>
  <c r="Y1242" i="6"/>
  <c r="C1224" i="6"/>
  <c r="R1255" i="6"/>
  <c r="N1252" i="6"/>
  <c r="AB1245" i="6"/>
  <c r="J1245" i="6"/>
  <c r="BK1241" i="6"/>
  <c r="Y1241" i="6"/>
  <c r="I1241" i="6"/>
  <c r="Z1229" i="6"/>
  <c r="O1227" i="6"/>
  <c r="BH1213" i="6"/>
  <c r="Y1213" i="6"/>
  <c r="BH1212" i="6"/>
  <c r="AZ1212" i="6"/>
  <c r="Y1212" i="6"/>
  <c r="O1212" i="6"/>
  <c r="F1212" i="6"/>
  <c r="BK1201" i="6"/>
  <c r="M1201" i="6"/>
  <c r="M1192" i="6"/>
  <c r="N1191" i="6"/>
  <c r="T1179" i="6"/>
  <c r="AA1169" i="6"/>
  <c r="D1142" i="6"/>
  <c r="AA1136" i="6"/>
  <c r="D1134" i="6"/>
  <c r="AA1132" i="6"/>
  <c r="J1132" i="6"/>
  <c r="P1131" i="6"/>
  <c r="BG1119" i="6"/>
  <c r="H1119" i="6"/>
  <c r="J1117" i="6"/>
  <c r="BG1111" i="6"/>
  <c r="AZ1107" i="6"/>
  <c r="Y1104" i="6"/>
  <c r="BG1086" i="6"/>
  <c r="L1083" i="6"/>
  <c r="AZ1064" i="6"/>
  <c r="BG1057" i="6"/>
  <c r="M1039" i="6"/>
  <c r="BH1035" i="6"/>
  <c r="AZ1035" i="6"/>
  <c r="Y1035" i="6"/>
  <c r="O1035" i="6"/>
  <c r="G1035" i="6"/>
  <c r="BI1034" i="6"/>
  <c r="L1033" i="6"/>
  <c r="V1033" i="6" s="1"/>
  <c r="BI1033" i="6"/>
  <c r="G1019" i="6"/>
  <c r="AZ1086" i="6"/>
  <c r="AD1035" i="6"/>
  <c r="X1035" i="6"/>
  <c r="M1035" i="6"/>
  <c r="F1035" i="6"/>
  <c r="F1034" i="6"/>
  <c r="R1034" i="6"/>
  <c r="BJ1034" i="6"/>
  <c r="AD1212" i="6"/>
  <c r="T1212" i="6"/>
  <c r="J1212" i="6"/>
  <c r="R1206" i="6"/>
  <c r="AD1201" i="6"/>
  <c r="I1183" i="6"/>
  <c r="R1178" i="6"/>
  <c r="L1170" i="6"/>
  <c r="BG1165" i="6"/>
  <c r="D1136" i="6"/>
  <c r="L1133" i="6"/>
  <c r="P1132" i="6"/>
  <c r="L1127" i="6"/>
  <c r="Y1124" i="6"/>
  <c r="AC1119" i="6"/>
  <c r="Y1117" i="6"/>
  <c r="H1112" i="6"/>
  <c r="H1107" i="6"/>
  <c r="P1102" i="6"/>
  <c r="BK1095" i="6"/>
  <c r="AA1095" i="6"/>
  <c r="H1095" i="6"/>
  <c r="BG1094" i="6"/>
  <c r="P1094" i="6"/>
  <c r="R1092" i="6"/>
  <c r="BG1087" i="6"/>
  <c r="N1086" i="6"/>
  <c r="BK1082" i="6"/>
  <c r="AA1082" i="6"/>
  <c r="J1082" i="6"/>
  <c r="T1079" i="6"/>
  <c r="AA1070" i="6"/>
  <c r="BI1061" i="6"/>
  <c r="L1061" i="6"/>
  <c r="Z1047" i="6"/>
  <c r="Z1046" i="6"/>
  <c r="AC1035" i="6"/>
  <c r="R1035" i="6"/>
  <c r="K1035" i="6"/>
  <c r="E1035" i="6"/>
  <c r="AZ1034" i="6"/>
  <c r="C1030" i="6"/>
  <c r="Z1030" i="6"/>
  <c r="E1026" i="6"/>
  <c r="H1026" i="6"/>
  <c r="AZ1026" i="6"/>
  <c r="BH1026" i="6"/>
  <c r="R1026" i="6"/>
  <c r="BJ1212" i="6"/>
  <c r="AC1212" i="6"/>
  <c r="P1212" i="6"/>
  <c r="G1212" i="6"/>
  <c r="Z1201" i="6"/>
  <c r="Y1134" i="6"/>
  <c r="L1132" i="6"/>
  <c r="T1119" i="6"/>
  <c r="R1117" i="6"/>
  <c r="O1034" i="6"/>
  <c r="AC1025" i="6"/>
  <c r="N1025" i="6"/>
  <c r="BK1022" i="6"/>
  <c r="Z1022" i="6"/>
  <c r="J1022" i="6"/>
  <c r="J1018" i="6"/>
  <c r="N1012" i="6"/>
  <c r="Z1011" i="6"/>
  <c r="Y1001" i="6"/>
  <c r="BH990" i="6"/>
  <c r="R988" i="6"/>
  <c r="G988" i="6"/>
  <c r="BK982" i="6"/>
  <c r="M979" i="6"/>
  <c r="BK977" i="6"/>
  <c r="Y977" i="6"/>
  <c r="N977" i="6"/>
  <c r="F977" i="6"/>
  <c r="BJ975" i="6"/>
  <c r="AC975" i="6"/>
  <c r="P975" i="6"/>
  <c r="F975" i="6"/>
  <c r="AB974" i="6"/>
  <c r="Z972" i="6"/>
  <c r="S969" i="6"/>
  <c r="BI960" i="6"/>
  <c r="I959" i="6"/>
  <c r="I955" i="6"/>
  <c r="R954" i="6"/>
  <c r="G950" i="6"/>
  <c r="AA893" i="6"/>
  <c r="E851" i="6"/>
  <c r="E849" i="6"/>
  <c r="R848" i="6"/>
  <c r="AA845" i="6"/>
  <c r="I843" i="6"/>
  <c r="BI840" i="6"/>
  <c r="AA840" i="6"/>
  <c r="F840" i="6"/>
  <c r="BI832" i="6"/>
  <c r="Q830" i="6"/>
  <c r="AA824" i="6"/>
  <c r="J824" i="6"/>
  <c r="BH810" i="6"/>
  <c r="AZ810" i="6"/>
  <c r="M810" i="6"/>
  <c r="AA802" i="6"/>
  <c r="K748" i="6"/>
  <c r="AA747" i="6"/>
  <c r="I747" i="6"/>
  <c r="X746" i="6"/>
  <c r="N740" i="6"/>
  <c r="AA739" i="6"/>
  <c r="G739" i="6"/>
  <c r="N738" i="6"/>
  <c r="N1001" i="6"/>
  <c r="BK988" i="6"/>
  <c r="AA988" i="6"/>
  <c r="N988" i="6"/>
  <c r="C988" i="6"/>
  <c r="Z983" i="6"/>
  <c r="M969" i="6"/>
  <c r="AA810" i="6"/>
  <c r="J810" i="6"/>
  <c r="AD799" i="6"/>
  <c r="AC1018" i="6"/>
  <c r="BJ1005" i="6"/>
  <c r="Y990" i="6"/>
  <c r="N983" i="6"/>
  <c r="J969" i="6"/>
  <c r="AB964" i="6"/>
  <c r="X959" i="6"/>
  <c r="BI954" i="6"/>
  <c r="J897" i="6"/>
  <c r="BH873" i="6"/>
  <c r="R861" i="6"/>
  <c r="R859" i="6"/>
  <c r="R849" i="6"/>
  <c r="E846" i="6"/>
  <c r="R840" i="6"/>
  <c r="R832" i="6"/>
  <c r="AD818" i="6"/>
  <c r="AA814" i="6"/>
  <c r="Z810" i="6"/>
  <c r="F810" i="6"/>
  <c r="P799" i="6"/>
  <c r="AD796" i="6"/>
  <c r="O959" i="6"/>
  <c r="Z955" i="6"/>
  <c r="BH849" i="6"/>
  <c r="I849" i="6"/>
  <c r="Z843" i="6"/>
  <c r="J840" i="6"/>
  <c r="R830" i="6"/>
  <c r="BI746" i="6"/>
  <c r="X511" i="6"/>
  <c r="AA498" i="6"/>
  <c r="AD358" i="6"/>
  <c r="M358" i="6"/>
  <c r="X356" i="6"/>
  <c r="M342" i="6"/>
  <c r="N340" i="6"/>
  <c r="AD737" i="6"/>
  <c r="J737" i="6"/>
  <c r="AZ730" i="6"/>
  <c r="AA584" i="6"/>
  <c r="X581" i="6"/>
  <c r="BH540" i="6"/>
  <c r="K511" i="6"/>
  <c r="I508" i="6"/>
  <c r="BH505" i="6"/>
  <c r="R505" i="6"/>
  <c r="Z502" i="6"/>
  <c r="BJ499" i="6"/>
  <c r="M498" i="6"/>
  <c r="E494" i="6"/>
  <c r="BJ491" i="6"/>
  <c r="J410" i="6"/>
  <c r="O380" i="6"/>
  <c r="BJ358" i="6"/>
  <c r="AA358" i="6"/>
  <c r="J358" i="6"/>
  <c r="BJ356" i="6"/>
  <c r="O356" i="6"/>
  <c r="R350" i="6"/>
  <c r="AA345" i="6"/>
  <c r="O344" i="6"/>
  <c r="AD342" i="6"/>
  <c r="G342" i="6"/>
  <c r="G340" i="6"/>
  <c r="N338" i="6"/>
  <c r="O337" i="6"/>
  <c r="C335" i="6"/>
  <c r="M328" i="6"/>
  <c r="AA327" i="6"/>
  <c r="R321" i="6"/>
  <c r="AD314" i="6"/>
  <c r="X274" i="6"/>
  <c r="X268" i="6"/>
  <c r="BI251" i="6"/>
  <c r="BJ726" i="6"/>
  <c r="R622" i="6"/>
  <c r="BJ592" i="6"/>
  <c r="AB582" i="6"/>
  <c r="BI576" i="6"/>
  <c r="BJ525" i="6"/>
  <c r="L505" i="6"/>
  <c r="AD491" i="6"/>
  <c r="S327" i="6"/>
  <c r="R274" i="6"/>
  <c r="AZ249" i="6"/>
  <c r="BI243" i="6"/>
  <c r="BI231" i="6"/>
  <c r="Q737" i="6"/>
  <c r="O717" i="6"/>
  <c r="F622" i="6"/>
  <c r="F600" i="6"/>
  <c r="M585" i="6"/>
  <c r="O582" i="6"/>
  <c r="AB576" i="6"/>
  <c r="BJ562" i="6"/>
  <c r="R525" i="6"/>
  <c r="BH517" i="6"/>
  <c r="X513" i="6"/>
  <c r="J513" i="6"/>
  <c r="BJ512" i="6"/>
  <c r="Y512" i="6"/>
  <c r="BI510" i="6"/>
  <c r="G505" i="6"/>
  <c r="O500" i="6"/>
  <c r="BJ494" i="6"/>
  <c r="X491" i="6"/>
  <c r="P414" i="6"/>
  <c r="T412" i="6"/>
  <c r="BG410" i="6"/>
  <c r="BJ380" i="6"/>
  <c r="AD359" i="6"/>
  <c r="O358" i="6"/>
  <c r="AB356" i="6"/>
  <c r="R349" i="6"/>
  <c r="BJ344" i="6"/>
  <c r="AD344" i="6"/>
  <c r="G344" i="6"/>
  <c r="O342" i="6"/>
  <c r="R340" i="6"/>
  <c r="BJ337" i="6"/>
  <c r="AA335" i="6"/>
  <c r="AD328" i="6"/>
  <c r="BH327" i="6"/>
  <c r="C327" i="6"/>
  <c r="Q313" i="6"/>
  <c r="L274" i="6"/>
  <c r="BJ268" i="6"/>
  <c r="BK264" i="6"/>
  <c r="AZ251" i="6"/>
  <c r="AA249" i="6"/>
  <c r="AZ191" i="6"/>
  <c r="BK1495" i="6"/>
  <c r="P1494" i="6"/>
  <c r="T1493" i="6"/>
  <c r="BG1491" i="6"/>
  <c r="H1491" i="6"/>
  <c r="Y1487" i="6"/>
  <c r="BG1475" i="6"/>
  <c r="E1463" i="6"/>
  <c r="BK1460" i="6"/>
  <c r="R1437" i="6"/>
  <c r="M1413" i="6"/>
  <c r="BK1395" i="6"/>
  <c r="AZ1388" i="6"/>
  <c r="H1388" i="6"/>
  <c r="AA1386" i="6"/>
  <c r="BG1380" i="6"/>
  <c r="AA1380" i="6"/>
  <c r="M1380" i="6"/>
  <c r="E1380" i="6"/>
  <c r="BG1367" i="6"/>
  <c r="Q1367" i="6"/>
  <c r="AC1366" i="6"/>
  <c r="L1366" i="6"/>
  <c r="AA1360" i="6"/>
  <c r="M1360" i="6"/>
  <c r="R1358" i="6"/>
  <c r="J1356" i="6"/>
  <c r="AD1355" i="6"/>
  <c r="BG1354" i="6"/>
  <c r="AA1345" i="6"/>
  <c r="AC1337" i="6"/>
  <c r="BJ1335" i="6"/>
  <c r="S1335" i="6"/>
  <c r="BH1334" i="6"/>
  <c r="R1334" i="6"/>
  <c r="C1334" i="6"/>
  <c r="BI1332" i="6"/>
  <c r="Y1332" i="6"/>
  <c r="Q1332" i="6"/>
  <c r="L1332" i="6"/>
  <c r="F1332" i="6"/>
  <c r="BJ1331" i="6"/>
  <c r="BH1329" i="6"/>
  <c r="Y1329" i="6"/>
  <c r="F1329" i="6"/>
  <c r="AD1327" i="6"/>
  <c r="L1327" i="6"/>
  <c r="V1327" i="6" s="1"/>
  <c r="BJ1320" i="6"/>
  <c r="AB1320" i="6"/>
  <c r="P1320" i="6"/>
  <c r="E1320" i="6"/>
  <c r="R1319" i="6"/>
  <c r="BG1317" i="6"/>
  <c r="BJ1316" i="6"/>
  <c r="AC1316" i="6"/>
  <c r="J1316" i="6"/>
  <c r="M1314" i="6"/>
  <c r="J1312" i="6"/>
  <c r="BG1311" i="6"/>
  <c r="Y1311" i="6"/>
  <c r="J1311" i="6"/>
  <c r="BG1307" i="6"/>
  <c r="Y1307" i="6"/>
  <c r="BG1305" i="6"/>
  <c r="AB1305" i="6"/>
  <c r="R1305" i="6"/>
  <c r="J1305" i="6"/>
  <c r="BG1304" i="6"/>
  <c r="R1304" i="6"/>
  <c r="E1304" i="6"/>
  <c r="BG1301" i="6"/>
  <c r="X1301" i="6"/>
  <c r="M1301" i="6"/>
  <c r="F1301" i="6"/>
  <c r="AD1299" i="6"/>
  <c r="R1299" i="6"/>
  <c r="F1299" i="6"/>
  <c r="Z1296" i="6"/>
  <c r="AB1294" i="6"/>
  <c r="Y1292" i="6"/>
  <c r="G1292" i="6"/>
  <c r="BH1290" i="6"/>
  <c r="AC1290" i="6"/>
  <c r="X1290" i="6"/>
  <c r="P1290" i="6"/>
  <c r="J1290" i="6"/>
  <c r="E1290" i="6"/>
  <c r="AC1284" i="6"/>
  <c r="AZ1282" i="6"/>
  <c r="R1282" i="6"/>
  <c r="I1282" i="6"/>
  <c r="BI1280" i="6"/>
  <c r="AA1275" i="6"/>
  <c r="J1275" i="6"/>
  <c r="AC1274" i="6"/>
  <c r="J1274" i="6"/>
  <c r="AZ1260" i="6"/>
  <c r="N1256" i="6"/>
  <c r="R1254" i="6"/>
  <c r="AA1248" i="6"/>
  <c r="AC1245" i="6"/>
  <c r="Q1245" i="6"/>
  <c r="F1245" i="6"/>
  <c r="X1242" i="6"/>
  <c r="G1242" i="6"/>
  <c r="S1239" i="6"/>
  <c r="H1239" i="6"/>
  <c r="BI1238" i="6"/>
  <c r="R1238" i="6"/>
  <c r="BI1236" i="6"/>
  <c r="AZ1234" i="6"/>
  <c r="T1234" i="6"/>
  <c r="I1234" i="6"/>
  <c r="R1231" i="6"/>
  <c r="AZ1229" i="6"/>
  <c r="R1229" i="6"/>
  <c r="G1229" i="6"/>
  <c r="BG1227" i="6"/>
  <c r="Z1227" i="6"/>
  <c r="F1227" i="6"/>
  <c r="Y1226" i="6"/>
  <c r="J1226" i="6"/>
  <c r="R1224" i="6"/>
  <c r="L1222" i="6"/>
  <c r="Z1219" i="6"/>
  <c r="BI1213" i="6"/>
  <c r="AD1213" i="6"/>
  <c r="P1213" i="6"/>
  <c r="G1213" i="6"/>
  <c r="BI1212" i="6"/>
  <c r="AB1212" i="6"/>
  <c r="R1212" i="6"/>
  <c r="K1212" i="6"/>
  <c r="D1212" i="6"/>
  <c r="M1207" i="6"/>
  <c r="Y1146" i="6"/>
  <c r="L1137" i="6"/>
  <c r="Y1114" i="6"/>
  <c r="N1102" i="6"/>
  <c r="AC1094" i="6"/>
  <c r="N1094" i="6"/>
  <c r="BG1089" i="6"/>
  <c r="R1089" i="6"/>
  <c r="Y1086" i="6"/>
  <c r="J1086" i="6"/>
  <c r="R1084" i="6"/>
  <c r="Y1064" i="6"/>
  <c r="J1064" i="6"/>
  <c r="Z1055" i="6"/>
  <c r="I1054" i="6"/>
  <c r="BH1047" i="6"/>
  <c r="AC1047" i="6"/>
  <c r="Q1047" i="6"/>
  <c r="H1047" i="6"/>
  <c r="AA1042" i="6"/>
  <c r="L1042" i="6"/>
  <c r="AA1033" i="6"/>
  <c r="H1033" i="6"/>
  <c r="BJ1020" i="6"/>
  <c r="R1019" i="6"/>
  <c r="BJ1018" i="6"/>
  <c r="AZ1018" i="6"/>
  <c r="Y1018" i="6"/>
  <c r="N1018" i="6"/>
  <c r="F1018" i="6"/>
  <c r="L1016" i="6"/>
  <c r="E1015" i="6"/>
  <c r="AC1005" i="6"/>
  <c r="F1494" i="6"/>
  <c r="BG1487" i="6"/>
  <c r="P1487" i="6"/>
  <c r="AD1460" i="6"/>
  <c r="BH1443" i="6"/>
  <c r="BK1413" i="6"/>
  <c r="J1413" i="6"/>
  <c r="Y1405" i="6"/>
  <c r="BK1403" i="6"/>
  <c r="R1403" i="6"/>
  <c r="BI1384" i="6"/>
  <c r="Z1366" i="6"/>
  <c r="J1366" i="6"/>
  <c r="AZ1362" i="6"/>
  <c r="BI1360" i="6"/>
  <c r="Z1360" i="6"/>
  <c r="H1360" i="6"/>
  <c r="BI1358" i="6"/>
  <c r="Q1358" i="6"/>
  <c r="P1355" i="6"/>
  <c r="BI1345" i="6"/>
  <c r="M1345" i="6"/>
  <c r="AA1337" i="6"/>
  <c r="X1336" i="6"/>
  <c r="M1335" i="6"/>
  <c r="BH1332" i="6"/>
  <c r="AC1332" i="6"/>
  <c r="X1332" i="6"/>
  <c r="P1332" i="6"/>
  <c r="J1332" i="6"/>
  <c r="E1332" i="6"/>
  <c r="Z1327" i="6"/>
  <c r="G1327" i="6"/>
  <c r="R1322" i="6"/>
  <c r="BG1320" i="6"/>
  <c r="AA1320" i="6"/>
  <c r="M1320" i="6"/>
  <c r="D1320" i="6"/>
  <c r="J1319" i="6"/>
  <c r="AC1317" i="6"/>
  <c r="H1314" i="6"/>
  <c r="BH1312" i="6"/>
  <c r="AB1312" i="6"/>
  <c r="G1312" i="6"/>
  <c r="R1311" i="6"/>
  <c r="I1311" i="6"/>
  <c r="N1307" i="6"/>
  <c r="AC1301" i="6"/>
  <c r="R1301" i="6"/>
  <c r="L1301" i="6"/>
  <c r="V1301" i="6" s="1"/>
  <c r="E1301" i="6"/>
  <c r="BJ1299" i="6"/>
  <c r="AC1299" i="6"/>
  <c r="N1299" i="6"/>
  <c r="C1299" i="6"/>
  <c r="BI1294" i="6"/>
  <c r="R1294" i="6"/>
  <c r="AB1290" i="6"/>
  <c r="T1290" i="6"/>
  <c r="N1290" i="6"/>
  <c r="I1290" i="6"/>
  <c r="D1290" i="6"/>
  <c r="R1284" i="6"/>
  <c r="AC1282" i="6"/>
  <c r="Q1282" i="6"/>
  <c r="F1282" i="6"/>
  <c r="AA1280" i="6"/>
  <c r="AZ1277" i="6"/>
  <c r="Y1275" i="6"/>
  <c r="H1275" i="6"/>
  <c r="Z1274" i="6"/>
  <c r="G1274" i="6"/>
  <c r="BG1272" i="6"/>
  <c r="M1272" i="6"/>
  <c r="AC1269" i="6"/>
  <c r="AC1268" i="6"/>
  <c r="AA1267" i="6"/>
  <c r="Z1263" i="6"/>
  <c r="AZ1257" i="6"/>
  <c r="X1257" i="6"/>
  <c r="J1257" i="6"/>
  <c r="BK1256" i="6"/>
  <c r="AC1256" i="6"/>
  <c r="F1256" i="6"/>
  <c r="F1254" i="6"/>
  <c r="Q1248" i="6"/>
  <c r="BI1239" i="6"/>
  <c r="AD1239" i="6"/>
  <c r="P1239" i="6"/>
  <c r="G1239" i="6"/>
  <c r="M1238" i="6"/>
  <c r="BJ1234" i="6"/>
  <c r="P1234" i="6"/>
  <c r="H1234" i="6"/>
  <c r="R1233" i="6"/>
  <c r="L1232" i="6"/>
  <c r="L1231" i="6"/>
  <c r="BK1229" i="6"/>
  <c r="AB1229" i="6"/>
  <c r="N1229" i="6"/>
  <c r="C1229" i="6"/>
  <c r="X1226" i="6"/>
  <c r="G1226" i="6"/>
  <c r="G1224" i="6"/>
  <c r="BK1222" i="6"/>
  <c r="AZ1222" i="6"/>
  <c r="J1222" i="6"/>
  <c r="Z1221" i="6"/>
  <c r="R1219" i="6"/>
  <c r="BJ1217" i="6"/>
  <c r="Z1213" i="6"/>
  <c r="O1213" i="6"/>
  <c r="F1213" i="6"/>
  <c r="T1203" i="6"/>
  <c r="BH1197" i="6"/>
  <c r="R1192" i="6"/>
  <c r="BG1191" i="6"/>
  <c r="AA1191" i="6"/>
  <c r="H1191" i="6"/>
  <c r="BK1187" i="6"/>
  <c r="I1185" i="6"/>
  <c r="L1171" i="6"/>
  <c r="Y1159" i="6"/>
  <c r="L1158" i="6"/>
  <c r="AA1154" i="6"/>
  <c r="J1146" i="6"/>
  <c r="Y1139" i="6"/>
  <c r="AA1137" i="6"/>
  <c r="J1137" i="6"/>
  <c r="L1136" i="6"/>
  <c r="V1136" i="6" s="1"/>
  <c r="P1135" i="6"/>
  <c r="D1124" i="6"/>
  <c r="BK1122" i="6"/>
  <c r="BK1121" i="6"/>
  <c r="T1121" i="6"/>
  <c r="T1115" i="6"/>
  <c r="R1114" i="6"/>
  <c r="AA1102" i="6"/>
  <c r="BK1097" i="6"/>
  <c r="AZ1095" i="6"/>
  <c r="Y1095" i="6"/>
  <c r="J1095" i="6"/>
  <c r="BK1094" i="6"/>
  <c r="AA1094" i="6"/>
  <c r="H1094" i="6"/>
  <c r="N1089" i="6"/>
  <c r="Y1088" i="6"/>
  <c r="BI1086" i="6"/>
  <c r="T1086" i="6"/>
  <c r="D1086" i="6"/>
  <c r="R1082" i="6"/>
  <c r="H1082" i="6"/>
  <c r="R1079" i="6"/>
  <c r="AA1068" i="6"/>
  <c r="T1064" i="6"/>
  <c r="F1064" i="6"/>
  <c r="L1055" i="6"/>
  <c r="T1054" i="6"/>
  <c r="D1054" i="6"/>
  <c r="BG1047" i="6"/>
  <c r="AA1047" i="6"/>
  <c r="N1047" i="6"/>
  <c r="D1047" i="6"/>
  <c r="AC1046" i="6"/>
  <c r="Y1042" i="6"/>
  <c r="H1042" i="6"/>
  <c r="T1041" i="6"/>
  <c r="R1040" i="6"/>
  <c r="T1039" i="6"/>
  <c r="I1039" i="6"/>
  <c r="R1033" i="6"/>
  <c r="D1033" i="6"/>
  <c r="L1032" i="6"/>
  <c r="H1031" i="6"/>
  <c r="Q1030" i="6"/>
  <c r="N1029" i="6"/>
  <c r="BJ1026" i="6"/>
  <c r="T1026" i="6"/>
  <c r="I1026" i="6"/>
  <c r="AC1024" i="6"/>
  <c r="AZ1023" i="6"/>
  <c r="BG1022" i="6"/>
  <c r="Y1022" i="6"/>
  <c r="O1022" i="6"/>
  <c r="G1022" i="6"/>
  <c r="BI1021" i="6"/>
  <c r="Y1020" i="6"/>
  <c r="M1019" i="6"/>
  <c r="BG1018" i="6"/>
  <c r="AD1018" i="6"/>
  <c r="S1018" i="6"/>
  <c r="K1018" i="6"/>
  <c r="C1018" i="6"/>
  <c r="Y1017" i="6"/>
  <c r="P1475" i="6"/>
  <c r="Y1460" i="6"/>
  <c r="AA1443" i="6"/>
  <c r="BH1403" i="6"/>
  <c r="M1403" i="6"/>
  <c r="Y1398" i="6"/>
  <c r="BI1366" i="6"/>
  <c r="R1366" i="6"/>
  <c r="Q1362" i="6"/>
  <c r="BH1360" i="6"/>
  <c r="Q1360" i="6"/>
  <c r="F1360" i="6"/>
  <c r="BI1351" i="6"/>
  <c r="Z1349" i="6"/>
  <c r="AZ1347" i="6"/>
  <c r="I1345" i="6"/>
  <c r="R1336" i="6"/>
  <c r="AB1332" i="6"/>
  <c r="T1332" i="6"/>
  <c r="N1332" i="6"/>
  <c r="I1332" i="6"/>
  <c r="D1332" i="6"/>
  <c r="R1327" i="6"/>
  <c r="F1327" i="6"/>
  <c r="AC1319" i="6"/>
  <c r="R1317" i="6"/>
  <c r="AC1311" i="6"/>
  <c r="Q1311" i="6"/>
  <c r="F1311" i="6"/>
  <c r="BG1303" i="6"/>
  <c r="N1294" i="6"/>
  <c r="Y1154" i="6"/>
  <c r="Y1126" i="6"/>
  <c r="Y1122" i="6"/>
  <c r="E1016" i="6"/>
  <c r="R1016" i="6"/>
  <c r="E1005" i="6"/>
  <c r="N1005" i="6"/>
  <c r="D1005" i="6"/>
  <c r="L1005" i="6"/>
  <c r="BI1290" i="6"/>
  <c r="Y1290" i="6"/>
  <c r="Q1290" i="6"/>
  <c r="L1290" i="6"/>
  <c r="V1290" i="6" s="1"/>
  <c r="F1290" i="6"/>
  <c r="Y1282" i="6"/>
  <c r="J1282" i="6"/>
  <c r="BH1275" i="6"/>
  <c r="P1275" i="6"/>
  <c r="BK1274" i="6"/>
  <c r="O1274" i="6"/>
  <c r="BJ1267" i="6"/>
  <c r="O1256" i="6"/>
  <c r="Y1254" i="6"/>
  <c r="AA1238" i="6"/>
  <c r="S1229" i="6"/>
  <c r="I1229" i="6"/>
  <c r="M1226" i="6"/>
  <c r="S1224" i="6"/>
  <c r="R1222" i="6"/>
  <c r="BJ1221" i="6"/>
  <c r="T1213" i="6"/>
  <c r="J1213" i="6"/>
  <c r="Y1188" i="6"/>
  <c r="J1187" i="6"/>
  <c r="P1183" i="6"/>
  <c r="J1154" i="6"/>
  <c r="D1150" i="6"/>
  <c r="AA1146" i="6"/>
  <c r="T1138" i="6"/>
  <c r="P1137" i="6"/>
  <c r="J1126" i="6"/>
  <c r="T1124" i="6"/>
  <c r="AA1123" i="6"/>
  <c r="R1122" i="6"/>
  <c r="H1121" i="6"/>
  <c r="L1119" i="6"/>
  <c r="BG1117" i="6"/>
  <c r="L1117" i="6"/>
  <c r="R1116" i="6"/>
  <c r="BK1114" i="6"/>
  <c r="P1106" i="6"/>
  <c r="F1105" i="6"/>
  <c r="R1104" i="6"/>
  <c r="Y1089" i="6"/>
  <c r="BI1088" i="6"/>
  <c r="AC1086" i="6"/>
  <c r="BI1079" i="6"/>
  <c r="AA1079" i="6"/>
  <c r="H1079" i="6"/>
  <c r="L1064" i="6"/>
  <c r="BK1054" i="6"/>
  <c r="BG1052" i="6"/>
  <c r="Y1052" i="6"/>
  <c r="M1052" i="6"/>
  <c r="AA1051" i="6"/>
  <c r="BJ1047" i="6"/>
  <c r="AZ1047" i="6"/>
  <c r="R1047" i="6"/>
  <c r="BG1046" i="6"/>
  <c r="AZ1042" i="6"/>
  <c r="M1042" i="6"/>
  <c r="BK1039" i="6"/>
  <c r="AB1039" i="6"/>
  <c r="N1039" i="6"/>
  <c r="D1039" i="6"/>
  <c r="AC1033" i="6"/>
  <c r="BI1030" i="6"/>
  <c r="I1030" i="6"/>
  <c r="AB1026" i="6"/>
  <c r="N1026" i="6"/>
  <c r="D1026" i="6"/>
  <c r="BK1023" i="6"/>
  <c r="AC1022" i="6"/>
  <c r="R1022" i="6"/>
  <c r="K1022" i="6"/>
  <c r="E1022" i="6"/>
  <c r="BK1019" i="6"/>
  <c r="Z1019" i="6"/>
  <c r="BK1018" i="6"/>
  <c r="Z1018" i="6"/>
  <c r="O1018" i="6"/>
  <c r="G1018" i="6"/>
  <c r="BK1017" i="6"/>
  <c r="BH1016" i="6"/>
  <c r="AC1016" i="6"/>
  <c r="R1015" i="6"/>
  <c r="C1008" i="6"/>
  <c r="BJ1008" i="6"/>
  <c r="BH1005" i="6"/>
  <c r="AZ1001" i="6"/>
  <c r="BH1000" i="6"/>
  <c r="I1000" i="6"/>
  <c r="BI995" i="6"/>
  <c r="BH975" i="6"/>
  <c r="AZ975" i="6"/>
  <c r="Y975" i="6"/>
  <c r="O975" i="6"/>
  <c r="G975" i="6"/>
  <c r="BK974" i="6"/>
  <c r="M974" i="6"/>
  <c r="AA965" i="6"/>
  <c r="M960" i="6"/>
  <c r="C957" i="6"/>
  <c r="S953" i="6"/>
  <c r="Q950" i="6"/>
  <c r="AB946" i="6"/>
  <c r="R912" i="6"/>
  <c r="R895" i="6"/>
  <c r="R883" i="6"/>
  <c r="AA881" i="6"/>
  <c r="M873" i="6"/>
  <c r="E850" i="6"/>
  <c r="AA848" i="6"/>
  <c r="E848" i="6"/>
  <c r="J845" i="6"/>
  <c r="AA842" i="6"/>
  <c r="BH840" i="6"/>
  <c r="AZ840" i="6"/>
  <c r="M840" i="6"/>
  <c r="R839" i="6"/>
  <c r="R837" i="6"/>
  <c r="AZ832" i="6"/>
  <c r="J832" i="6"/>
  <c r="AD830" i="6"/>
  <c r="I830" i="6"/>
  <c r="M826" i="6"/>
  <c r="R820" i="6"/>
  <c r="I818" i="6"/>
  <c r="E816" i="6"/>
  <c r="M814" i="6"/>
  <c r="Q795" i="6"/>
  <c r="AD791" i="6"/>
  <c r="AA770" i="6"/>
  <c r="I755" i="6"/>
  <c r="R753" i="6"/>
  <c r="Z748" i="6"/>
  <c r="M748" i="6"/>
  <c r="C748" i="6"/>
  <c r="AB747" i="6"/>
  <c r="R747" i="6"/>
  <c r="J747" i="6"/>
  <c r="C747" i="6"/>
  <c r="G746" i="6"/>
  <c r="R745" i="6"/>
  <c r="G743" i="6"/>
  <c r="Q740" i="6"/>
  <c r="BJ739" i="6"/>
  <c r="Z739" i="6"/>
  <c r="G735" i="6"/>
  <c r="AB725" i="6"/>
  <c r="S724" i="6"/>
  <c r="K718" i="6"/>
  <c r="AA717" i="6"/>
  <c r="I717" i="6"/>
  <c r="X714" i="6"/>
  <c r="J700" i="6"/>
  <c r="AA660" i="6"/>
  <c r="AA642" i="6"/>
  <c r="R640" i="6"/>
  <c r="J638" i="6"/>
  <c r="R624" i="6"/>
  <c r="R608" i="6"/>
  <c r="BH606" i="6"/>
  <c r="R598" i="6"/>
  <c r="O595" i="6"/>
  <c r="S594" i="6"/>
  <c r="J593" i="6"/>
  <c r="AD590" i="6"/>
  <c r="K590" i="6"/>
  <c r="R586" i="6"/>
  <c r="AB584" i="6"/>
  <c r="BJ582" i="6"/>
  <c r="AZ582" i="6"/>
  <c r="Q582" i="6"/>
  <c r="G582" i="6"/>
  <c r="Q580" i="6"/>
  <c r="R577" i="6"/>
  <c r="N576" i="6"/>
  <c r="R574" i="6"/>
  <c r="E574" i="6"/>
  <c r="Z554" i="6"/>
  <c r="J550" i="6"/>
  <c r="M546" i="6"/>
  <c r="R540" i="6"/>
  <c r="BI536" i="6"/>
  <c r="AA525" i="6"/>
  <c r="O523" i="6"/>
  <c r="G518" i="6"/>
  <c r="F515" i="6"/>
  <c r="Y509" i="6"/>
  <c r="AB509" i="6"/>
  <c r="F998" i="6"/>
  <c r="AA995" i="6"/>
  <c r="AD986" i="6"/>
  <c r="F976" i="6"/>
  <c r="I965" i="6"/>
  <c r="BH953" i="6"/>
  <c r="C953" i="6"/>
  <c r="BI948" i="6"/>
  <c r="G947" i="6"/>
  <c r="R942" i="6"/>
  <c r="AA938" i="6"/>
  <c r="AA925" i="6"/>
  <c r="J913" i="6"/>
  <c r="AA886" i="6"/>
  <c r="J883" i="6"/>
  <c r="E873" i="6"/>
  <c r="I845" i="6"/>
  <c r="AZ826" i="6"/>
  <c r="E826" i="6"/>
  <c r="R823" i="6"/>
  <c r="R821" i="6"/>
  <c r="E814" i="6"/>
  <c r="J804" i="6"/>
  <c r="R793" i="6"/>
  <c r="E753" i="6"/>
  <c r="AD746" i="6"/>
  <c r="F746" i="6"/>
  <c r="I744" i="6"/>
  <c r="K724" i="6"/>
  <c r="AD718" i="6"/>
  <c r="I718" i="6"/>
  <c r="X717" i="6"/>
  <c r="G717" i="6"/>
  <c r="J701" i="6"/>
  <c r="R682" i="6"/>
  <c r="AA672" i="6"/>
  <c r="J660" i="6"/>
  <c r="R658" i="6"/>
  <c r="R628" i="6"/>
  <c r="BH613" i="6"/>
  <c r="R612" i="6"/>
  <c r="F608" i="6"/>
  <c r="E595" i="6"/>
  <c r="BJ591" i="6"/>
  <c r="E586" i="6"/>
  <c r="J576" i="6"/>
  <c r="J540" i="6"/>
  <c r="R538" i="6"/>
  <c r="R532" i="6"/>
  <c r="X516" i="6"/>
  <c r="BH582" i="6"/>
  <c r="AA582" i="6"/>
  <c r="M582" i="6"/>
  <c r="X518" i="6"/>
  <c r="R515" i="6"/>
  <c r="T1000" i="6"/>
  <c r="AD993" i="6"/>
  <c r="F993" i="6"/>
  <c r="L983" i="6"/>
  <c r="AA974" i="6"/>
  <c r="AD965" i="6"/>
  <c r="AB960" i="6"/>
  <c r="M957" i="6"/>
  <c r="Z953" i="6"/>
  <c r="AA883" i="6"/>
  <c r="I848" i="6"/>
  <c r="Z845" i="6"/>
  <c r="M832" i="6"/>
  <c r="BH830" i="6"/>
  <c r="J830" i="6"/>
  <c r="N826" i="6"/>
  <c r="R818" i="6"/>
  <c r="R816" i="6"/>
  <c r="BI814" i="6"/>
  <c r="N814" i="6"/>
  <c r="R813" i="6"/>
  <c r="N810" i="6"/>
  <c r="E810" i="6"/>
  <c r="AD803" i="6"/>
  <c r="BK793" i="6"/>
  <c r="BH787" i="6"/>
  <c r="R773" i="6"/>
  <c r="J769" i="6"/>
  <c r="Z761" i="6"/>
  <c r="O755" i="6"/>
  <c r="BJ748" i="6"/>
  <c r="AB748" i="6"/>
  <c r="Q748" i="6"/>
  <c r="F748" i="6"/>
  <c r="BH747" i="6"/>
  <c r="AD747" i="6"/>
  <c r="S747" i="6"/>
  <c r="M747" i="6"/>
  <c r="E747" i="6"/>
  <c r="Q746" i="6"/>
  <c r="AA743" i="6"/>
  <c r="R737" i="6"/>
  <c r="F737" i="6"/>
  <c r="N731" i="6"/>
  <c r="X730" i="6"/>
  <c r="I723" i="6"/>
  <c r="R718" i="6"/>
  <c r="BI717" i="6"/>
  <c r="N717" i="6"/>
  <c r="Z714" i="6"/>
  <c r="J702" i="6"/>
  <c r="AA700" i="6"/>
  <c r="J677" i="6"/>
  <c r="J634" i="6"/>
  <c r="J617" i="6"/>
  <c r="R595" i="6"/>
  <c r="Q593" i="6"/>
  <c r="AA586" i="6"/>
  <c r="BH584" i="6"/>
  <c r="X582" i="6"/>
  <c r="J582" i="6"/>
  <c r="X577" i="6"/>
  <c r="BH576" i="6"/>
  <c r="S576" i="6"/>
  <c r="AA574" i="6"/>
  <c r="J574" i="6"/>
  <c r="BJ569" i="6"/>
  <c r="Q566" i="6"/>
  <c r="E558" i="6"/>
  <c r="Q550" i="6"/>
  <c r="BI546" i="6"/>
  <c r="M544" i="6"/>
  <c r="AZ525" i="6"/>
  <c r="AD523" i="6"/>
  <c r="BJ518" i="6"/>
  <c r="O518" i="6"/>
  <c r="BI515" i="6"/>
  <c r="Q515" i="6"/>
  <c r="E512" i="6"/>
  <c r="G512" i="6"/>
  <c r="N512" i="6"/>
  <c r="T512" i="6"/>
  <c r="AD512" i="6"/>
  <c r="C512" i="6"/>
  <c r="J512" i="6"/>
  <c r="R512" i="6"/>
  <c r="Z512" i="6"/>
  <c r="H510" i="6"/>
  <c r="S503" i="6"/>
  <c r="BH502" i="6"/>
  <c r="G499" i="6"/>
  <c r="AD496" i="6"/>
  <c r="M491" i="6"/>
  <c r="AD485" i="6"/>
  <c r="AC413" i="6"/>
  <c r="BK412" i="6"/>
  <c r="AD412" i="6"/>
  <c r="R412" i="6"/>
  <c r="I412" i="6"/>
  <c r="AD410" i="6"/>
  <c r="E387" i="6"/>
  <c r="AD386" i="6"/>
  <c r="K352" i="6"/>
  <c r="O350" i="6"/>
  <c r="AZ344" i="6"/>
  <c r="S344" i="6"/>
  <c r="I344" i="6"/>
  <c r="BI343" i="6"/>
  <c r="AA343" i="6"/>
  <c r="N343" i="6"/>
  <c r="E343" i="6"/>
  <c r="S342" i="6"/>
  <c r="I342" i="6"/>
  <c r="X337" i="6"/>
  <c r="C336" i="6"/>
  <c r="I335" i="6"/>
  <c r="I334" i="6"/>
  <c r="Q333" i="6"/>
  <c r="J327" i="6"/>
  <c r="AB323" i="6"/>
  <c r="R322" i="6"/>
  <c r="Z321" i="6"/>
  <c r="AA320" i="6"/>
  <c r="AD318" i="6"/>
  <c r="BH314" i="6"/>
  <c r="M314" i="6"/>
  <c r="R302" i="6"/>
  <c r="AA262" i="6"/>
  <c r="J251" i="6"/>
  <c r="BI233" i="6"/>
  <c r="BH507" i="6"/>
  <c r="AA496" i="6"/>
  <c r="G491" i="6"/>
  <c r="BJ485" i="6"/>
  <c r="R485" i="6"/>
  <c r="AZ471" i="6"/>
  <c r="AB470" i="6"/>
  <c r="J468" i="6"/>
  <c r="R465" i="6"/>
  <c r="J462" i="6"/>
  <c r="BI413" i="6"/>
  <c r="M413" i="6"/>
  <c r="AA412" i="6"/>
  <c r="P412" i="6"/>
  <c r="E412" i="6"/>
  <c r="BH384" i="6"/>
  <c r="X366" i="6"/>
  <c r="BJ360" i="6"/>
  <c r="I314" i="6"/>
  <c r="M313" i="6"/>
  <c r="J302" i="6"/>
  <c r="F251" i="6"/>
  <c r="BI511" i="6"/>
  <c r="S511" i="6"/>
  <c r="Q508" i="6"/>
  <c r="Y507" i="6"/>
  <c r="BJ496" i="6"/>
  <c r="O496" i="6"/>
  <c r="BJ488" i="6"/>
  <c r="M485" i="6"/>
  <c r="AB480" i="6"/>
  <c r="F471" i="6"/>
  <c r="O470" i="6"/>
  <c r="L413" i="6"/>
  <c r="Z412" i="6"/>
  <c r="M412" i="6"/>
  <c r="D412" i="6"/>
  <c r="AA402" i="6"/>
  <c r="AD387" i="6"/>
  <c r="BJ386" i="6"/>
  <c r="AD380" i="6"/>
  <c r="BJ374" i="6"/>
  <c r="BH366" i="6"/>
  <c r="R366" i="6"/>
  <c r="AA360" i="6"/>
  <c r="AA350" i="6"/>
  <c r="BH344" i="6"/>
  <c r="AA344" i="6"/>
  <c r="N344" i="6"/>
  <c r="E344" i="6"/>
  <c r="S343" i="6"/>
  <c r="I343" i="6"/>
  <c r="BI342" i="6"/>
  <c r="AA342" i="6"/>
  <c r="N342" i="6"/>
  <c r="E342" i="6"/>
  <c r="G337" i="6"/>
  <c r="AA336" i="6"/>
  <c r="R334" i="6"/>
  <c r="AA271" i="6"/>
  <c r="L268" i="6"/>
  <c r="BG264" i="6"/>
  <c r="R264" i="6"/>
  <c r="BJ261" i="6"/>
  <c r="R261" i="6"/>
  <c r="AZ259" i="6"/>
  <c r="BI253" i="6"/>
  <c r="AZ243" i="6"/>
  <c r="AA241" i="6"/>
  <c r="C193" i="6"/>
  <c r="O387" i="6"/>
  <c r="AD343" i="6"/>
  <c r="O343" i="6"/>
  <c r="G343" i="6"/>
  <c r="R336" i="6"/>
  <c r="O334" i="6"/>
  <c r="M327" i="6"/>
  <c r="BK314" i="6"/>
  <c r="AA314" i="6"/>
  <c r="G264" i="6"/>
  <c r="C1328" i="6"/>
  <c r="N1328" i="6"/>
  <c r="X1328" i="6"/>
  <c r="BJ1285" i="6"/>
  <c r="AA1285" i="6"/>
  <c r="M1285" i="6"/>
  <c r="C1264" i="6"/>
  <c r="E1264" i="6"/>
  <c r="L1264" i="6"/>
  <c r="R1264" i="6"/>
  <c r="AC1264" i="6"/>
  <c r="F1264" i="6"/>
  <c r="M1264" i="6"/>
  <c r="X1264" i="6"/>
  <c r="BG1264" i="6"/>
  <c r="H1264" i="6"/>
  <c r="P1264" i="6"/>
  <c r="Y1264" i="6"/>
  <c r="BH1264" i="6"/>
  <c r="F1199" i="6"/>
  <c r="E1199" i="6"/>
  <c r="Z1199" i="6"/>
  <c r="I1199" i="6"/>
  <c r="AD1199" i="6"/>
  <c r="P1199" i="6"/>
  <c r="BH1199" i="6"/>
  <c r="F1176" i="6"/>
  <c r="Y1130" i="6"/>
  <c r="BK1130" i="6"/>
  <c r="F1096" i="6"/>
  <c r="J1096" i="6"/>
  <c r="Y1096" i="6"/>
  <c r="D1091" i="6"/>
  <c r="H1091" i="6"/>
  <c r="BK1091" i="6"/>
  <c r="P1091" i="6"/>
  <c r="R1067" i="6"/>
  <c r="G989" i="6"/>
  <c r="Q989" i="6"/>
  <c r="AZ989" i="6"/>
  <c r="BI989" i="6"/>
  <c r="BI1476" i="6"/>
  <c r="BK1473" i="6"/>
  <c r="AC1473" i="6"/>
  <c r="M1460" i="6"/>
  <c r="AA1447" i="6"/>
  <c r="P1443" i="6"/>
  <c r="BH1437" i="6"/>
  <c r="M1437" i="6"/>
  <c r="P1425" i="6"/>
  <c r="Y1414" i="6"/>
  <c r="M1411" i="6"/>
  <c r="R1408" i="6"/>
  <c r="R1405" i="6"/>
  <c r="AD1404" i="6"/>
  <c r="Y1400" i="6"/>
  <c r="BH1388" i="6"/>
  <c r="Z1388" i="6"/>
  <c r="Q1388" i="6"/>
  <c r="L1388" i="6"/>
  <c r="F1388" i="6"/>
  <c r="BH1387" i="6"/>
  <c r="BH1386" i="6"/>
  <c r="N1386" i="6"/>
  <c r="AA1384" i="6"/>
  <c r="BH1378" i="6"/>
  <c r="L1367" i="6"/>
  <c r="AD1365" i="6"/>
  <c r="D1354" i="6"/>
  <c r="H1354" i="6"/>
  <c r="Y1354" i="6"/>
  <c r="I1354" i="6"/>
  <c r="AA1354" i="6"/>
  <c r="BI1347" i="6"/>
  <c r="P1347" i="6"/>
  <c r="BK1343" i="6"/>
  <c r="BJ1337" i="6"/>
  <c r="L1336" i="6"/>
  <c r="BK1316" i="6"/>
  <c r="R1316" i="6"/>
  <c r="BK1310" i="6"/>
  <c r="AA1310" i="6"/>
  <c r="N1310" i="6"/>
  <c r="F1309" i="6"/>
  <c r="J1309" i="6"/>
  <c r="R1309" i="6"/>
  <c r="BG1309" i="6"/>
  <c r="D1307" i="6"/>
  <c r="F1307" i="6"/>
  <c r="O1307" i="6"/>
  <c r="AC1307" i="6"/>
  <c r="G1307" i="6"/>
  <c r="R1307" i="6"/>
  <c r="E1297" i="6"/>
  <c r="D1291" i="6"/>
  <c r="R1291" i="6"/>
  <c r="BI1291" i="6"/>
  <c r="T1285" i="6"/>
  <c r="BI1283" i="6"/>
  <c r="R1283" i="6"/>
  <c r="D1271" i="6"/>
  <c r="N1271" i="6"/>
  <c r="Z1271" i="6"/>
  <c r="AA1264" i="6"/>
  <c r="Y1252" i="6"/>
  <c r="BK1247" i="6"/>
  <c r="D1235" i="6"/>
  <c r="E1235" i="6"/>
  <c r="T1235" i="6"/>
  <c r="I1235" i="6"/>
  <c r="AA1235" i="6"/>
  <c r="M1235" i="6"/>
  <c r="AC1235" i="6"/>
  <c r="D1223" i="6"/>
  <c r="P1223" i="6"/>
  <c r="BI1223" i="6"/>
  <c r="Q1223" i="6"/>
  <c r="BJ1223" i="6"/>
  <c r="AZ1223" i="6"/>
  <c r="L1219" i="6"/>
  <c r="D1190" i="6"/>
  <c r="Y1190" i="6"/>
  <c r="F1181" i="6"/>
  <c r="T1181" i="6"/>
  <c r="AA1181" i="6"/>
  <c r="F1175" i="6"/>
  <c r="R1175" i="6"/>
  <c r="T1175" i="6"/>
  <c r="J1153" i="6"/>
  <c r="P1153" i="6"/>
  <c r="BK1153" i="6"/>
  <c r="Y1153" i="6"/>
  <c r="L1113" i="6"/>
  <c r="BK1113" i="6"/>
  <c r="Y1113" i="6"/>
  <c r="J1081" i="6"/>
  <c r="R1081" i="6"/>
  <c r="AC1081" i="6"/>
  <c r="E980" i="6"/>
  <c r="D980" i="6"/>
  <c r="N980" i="6"/>
  <c r="Z980" i="6"/>
  <c r="BG980" i="6"/>
  <c r="G980" i="6"/>
  <c r="O980" i="6"/>
  <c r="AC980" i="6"/>
  <c r="BI980" i="6"/>
  <c r="H980" i="6"/>
  <c r="S980" i="6"/>
  <c r="L980" i="6"/>
  <c r="T980" i="6"/>
  <c r="E900" i="6"/>
  <c r="J900" i="6"/>
  <c r="R900" i="6"/>
  <c r="AA900" i="6"/>
  <c r="C1321" i="6"/>
  <c r="P1321" i="6"/>
  <c r="BJ1321" i="6"/>
  <c r="AA1321" i="6"/>
  <c r="E1293" i="6"/>
  <c r="R1293" i="6"/>
  <c r="BJ1293" i="6"/>
  <c r="AC1293" i="6"/>
  <c r="C1285" i="6"/>
  <c r="E1285" i="6"/>
  <c r="J1285" i="6"/>
  <c r="P1285" i="6"/>
  <c r="X1285" i="6"/>
  <c r="AC1285" i="6"/>
  <c r="BG1285" i="6"/>
  <c r="F1285" i="6"/>
  <c r="L1285" i="6"/>
  <c r="Q1285" i="6"/>
  <c r="Y1285" i="6"/>
  <c r="BI1285" i="6"/>
  <c r="F1246" i="6"/>
  <c r="X1246" i="6"/>
  <c r="F1162" i="6"/>
  <c r="J1162" i="6"/>
  <c r="AA1162" i="6"/>
  <c r="L1162" i="6"/>
  <c r="P1162" i="6"/>
  <c r="D1099" i="6"/>
  <c r="P1099" i="6"/>
  <c r="AZ1099" i="6"/>
  <c r="D1076" i="6"/>
  <c r="J1076" i="6"/>
  <c r="Y1076" i="6"/>
  <c r="L1076" i="6"/>
  <c r="AC1076" i="6"/>
  <c r="N1076" i="6"/>
  <c r="AZ1076" i="6"/>
  <c r="BG1076" i="6"/>
  <c r="J1073" i="6"/>
  <c r="L1073" i="6"/>
  <c r="AC1073" i="6"/>
  <c r="D1073" i="6"/>
  <c r="Y1073" i="6"/>
  <c r="BG1073" i="6"/>
  <c r="F1073" i="6"/>
  <c r="BK1073" i="6"/>
  <c r="N1073" i="6"/>
  <c r="C1038" i="6"/>
  <c r="J1038" i="6"/>
  <c r="R1038" i="6"/>
  <c r="AB1038" i="6"/>
  <c r="BJ1038" i="6"/>
  <c r="E1038" i="6"/>
  <c r="M1038" i="6"/>
  <c r="S1038" i="6"/>
  <c r="AC1038" i="6"/>
  <c r="BK1038" i="6"/>
  <c r="G1038" i="6"/>
  <c r="N1038" i="6"/>
  <c r="X1038" i="6"/>
  <c r="I1038" i="6"/>
  <c r="O1038" i="6"/>
  <c r="BI1038" i="6"/>
  <c r="Z1038" i="6"/>
  <c r="M992" i="6"/>
  <c r="P992" i="6"/>
  <c r="BJ992" i="6"/>
  <c r="AA992" i="6"/>
  <c r="E860" i="6"/>
  <c r="J860" i="6"/>
  <c r="AA860" i="6"/>
  <c r="M860" i="6"/>
  <c r="BH860" i="6"/>
  <c r="I860" i="6"/>
  <c r="R860" i="6"/>
  <c r="Z860" i="6"/>
  <c r="AC1491" i="6"/>
  <c r="T1495" i="6"/>
  <c r="AC1494" i="6"/>
  <c r="Y1491" i="6"/>
  <c r="BI1486" i="6"/>
  <c r="BG1484" i="6"/>
  <c r="BG1482" i="6"/>
  <c r="AA1476" i="6"/>
  <c r="BG1473" i="6"/>
  <c r="P1473" i="6"/>
  <c r="Y1466" i="6"/>
  <c r="H1460" i="6"/>
  <c r="P1447" i="6"/>
  <c r="BK1433" i="6"/>
  <c r="R1433" i="6"/>
  <c r="E1425" i="6"/>
  <c r="R1414" i="6"/>
  <c r="J1411" i="6"/>
  <c r="J1405" i="6"/>
  <c r="BK1396" i="6"/>
  <c r="AA1395" i="6"/>
  <c r="BG1388" i="6"/>
  <c r="AD1388" i="6"/>
  <c r="Y1388" i="6"/>
  <c r="P1388" i="6"/>
  <c r="J1388" i="6"/>
  <c r="E1388" i="6"/>
  <c r="M1386" i="6"/>
  <c r="M1384" i="6"/>
  <c r="BI1381" i="6"/>
  <c r="BH1380" i="6"/>
  <c r="AZ1380" i="6"/>
  <c r="Z1380" i="6"/>
  <c r="P1380" i="6"/>
  <c r="H1380" i="6"/>
  <c r="BH1379" i="6"/>
  <c r="Q1377" i="6"/>
  <c r="N1376" i="6"/>
  <c r="BH1373" i="6"/>
  <c r="D1358" i="6"/>
  <c r="I1358" i="6"/>
  <c r="Z1358" i="6"/>
  <c r="L1358" i="6"/>
  <c r="AC1358" i="6"/>
  <c r="BH1347" i="6"/>
  <c r="H1343" i="6"/>
  <c r="N1343" i="6"/>
  <c r="P1343" i="6"/>
  <c r="E1337" i="6"/>
  <c r="L1337" i="6"/>
  <c r="Q1337" i="6"/>
  <c r="AZ1336" i="6"/>
  <c r="D1330" i="6"/>
  <c r="C1316" i="6"/>
  <c r="F1316" i="6"/>
  <c r="L1316" i="6"/>
  <c r="V1316" i="6" s="1"/>
  <c r="T1316" i="6"/>
  <c r="AD1316" i="6"/>
  <c r="BG1316" i="6"/>
  <c r="G1316" i="6"/>
  <c r="O1316" i="6"/>
  <c r="Y1316" i="6"/>
  <c r="BH1316" i="6"/>
  <c r="E1310" i="6"/>
  <c r="D1310" i="6"/>
  <c r="J1310" i="6"/>
  <c r="O1310" i="6"/>
  <c r="T1310" i="6"/>
  <c r="AC1310" i="6"/>
  <c r="BG1310" i="6"/>
  <c r="F1310" i="6"/>
  <c r="K1310" i="6"/>
  <c r="P1310" i="6"/>
  <c r="Y1310" i="6"/>
  <c r="AD1310" i="6"/>
  <c r="BH1310" i="6"/>
  <c r="C1303" i="6"/>
  <c r="S1303" i="6"/>
  <c r="Y1303" i="6"/>
  <c r="E1296" i="6"/>
  <c r="M1296" i="6"/>
  <c r="X1296" i="6"/>
  <c r="F1289" i="6"/>
  <c r="R1289" i="6"/>
  <c r="BK1289" i="6"/>
  <c r="AC1289" i="6"/>
  <c r="AZ1285" i="6"/>
  <c r="R1285" i="6"/>
  <c r="H1285" i="6"/>
  <c r="BH1283" i="6"/>
  <c r="D1280" i="6"/>
  <c r="M1280" i="6"/>
  <c r="T1280" i="6"/>
  <c r="C1277" i="6"/>
  <c r="D1277" i="6"/>
  <c r="I1277" i="6"/>
  <c r="N1277" i="6"/>
  <c r="T1277" i="6"/>
  <c r="AB1277" i="6"/>
  <c r="BK1277" i="6"/>
  <c r="E1277" i="6"/>
  <c r="J1277" i="6"/>
  <c r="P1277" i="6"/>
  <c r="X1277" i="6"/>
  <c r="AC1277" i="6"/>
  <c r="BG1277" i="6"/>
  <c r="F1277" i="6"/>
  <c r="L1277" i="6"/>
  <c r="V1277" i="6" s="1"/>
  <c r="Q1277" i="6"/>
  <c r="Y1277" i="6"/>
  <c r="J1273" i="6"/>
  <c r="F1273" i="6"/>
  <c r="R1273" i="6"/>
  <c r="Y1273" i="6"/>
  <c r="C1267" i="6"/>
  <c r="F1267" i="6"/>
  <c r="Q1267" i="6"/>
  <c r="H1267" i="6"/>
  <c r="R1267" i="6"/>
  <c r="AZ1267" i="6"/>
  <c r="L1267" i="6"/>
  <c r="Y1267" i="6"/>
  <c r="BI1267" i="6"/>
  <c r="BI1264" i="6"/>
  <c r="Q1264" i="6"/>
  <c r="F1262" i="6"/>
  <c r="AB1262" i="6"/>
  <c r="BI1262" i="6"/>
  <c r="E1259" i="6"/>
  <c r="J1259" i="6"/>
  <c r="AZ1259" i="6"/>
  <c r="N1259" i="6"/>
  <c r="R1259" i="6"/>
  <c r="C1252" i="6"/>
  <c r="G1252" i="6"/>
  <c r="K1252" i="6"/>
  <c r="O1252" i="6"/>
  <c r="S1252" i="6"/>
  <c r="Z1252" i="6"/>
  <c r="AD1252" i="6"/>
  <c r="BG1252" i="6"/>
  <c r="BK1252" i="6"/>
  <c r="D1252" i="6"/>
  <c r="H1252" i="6"/>
  <c r="L1252" i="6"/>
  <c r="P1252" i="6"/>
  <c r="T1252" i="6"/>
  <c r="AA1252" i="6"/>
  <c r="BH1252" i="6"/>
  <c r="E1252" i="6"/>
  <c r="I1252" i="6"/>
  <c r="M1252" i="6"/>
  <c r="Q1252" i="6"/>
  <c r="X1252" i="6"/>
  <c r="AB1252" i="6"/>
  <c r="BI1252" i="6"/>
  <c r="BJ1235" i="6"/>
  <c r="E1218" i="6"/>
  <c r="F1218" i="6"/>
  <c r="X1218" i="6"/>
  <c r="J1218" i="6"/>
  <c r="AB1218" i="6"/>
  <c r="N1218" i="6"/>
  <c r="BI1218" i="6"/>
  <c r="I1216" i="6"/>
  <c r="Z1216" i="6"/>
  <c r="F1189" i="6"/>
  <c r="J1189" i="6"/>
  <c r="Y1189" i="6"/>
  <c r="F1174" i="6"/>
  <c r="R1174" i="6"/>
  <c r="BG1174" i="6"/>
  <c r="F1129" i="6"/>
  <c r="D1129" i="6"/>
  <c r="P1129" i="6"/>
  <c r="T1129" i="6"/>
  <c r="BK1129" i="6"/>
  <c r="D1110" i="6"/>
  <c r="H1110" i="6"/>
  <c r="AA1110" i="6"/>
  <c r="D1065" i="6"/>
  <c r="N1065" i="6"/>
  <c r="E1058" i="6"/>
  <c r="AA1058" i="6"/>
  <c r="BI1058" i="6"/>
  <c r="F1014" i="6"/>
  <c r="BK1014" i="6"/>
  <c r="AZ1490" i="6"/>
  <c r="H1476" i="6"/>
  <c r="J1473" i="6"/>
  <c r="BK1470" i="6"/>
  <c r="R1466" i="6"/>
  <c r="BH1433" i="6"/>
  <c r="M1433" i="6"/>
  <c r="BK1388" i="6"/>
  <c r="AC1388" i="6"/>
  <c r="T1388" i="6"/>
  <c r="N1388" i="6"/>
  <c r="I1388" i="6"/>
  <c r="D1388" i="6"/>
  <c r="AA1387" i="6"/>
  <c r="AA1381" i="6"/>
  <c r="N1378" i="6"/>
  <c r="AA1373" i="6"/>
  <c r="P1369" i="6"/>
  <c r="C1347" i="6"/>
  <c r="H1347" i="6"/>
  <c r="Z1347" i="6"/>
  <c r="I1347" i="6"/>
  <c r="AA1347" i="6"/>
  <c r="D1336" i="6"/>
  <c r="E1336" i="6"/>
  <c r="M1336" i="6"/>
  <c r="AB1336" i="6"/>
  <c r="BG1336" i="6"/>
  <c r="F1336" i="6"/>
  <c r="Q1336" i="6"/>
  <c r="AD1336" i="6"/>
  <c r="BK1336" i="6"/>
  <c r="E1333" i="6"/>
  <c r="K1328" i="6"/>
  <c r="I1321" i="6"/>
  <c r="J1293" i="6"/>
  <c r="D1288" i="6"/>
  <c r="BI1288" i="6"/>
  <c r="BK1285" i="6"/>
  <c r="AB1285" i="6"/>
  <c r="N1285" i="6"/>
  <c r="D1285" i="6"/>
  <c r="F1283" i="6"/>
  <c r="H1283" i="6"/>
  <c r="Y1283" i="6"/>
  <c r="L1283" i="6"/>
  <c r="AA1283" i="6"/>
  <c r="C1279" i="6"/>
  <c r="AD1279" i="6"/>
  <c r="BI1277" i="6"/>
  <c r="R1277" i="6"/>
  <c r="J1264" i="6"/>
  <c r="F1247" i="6"/>
  <c r="J1247" i="6"/>
  <c r="N1247" i="6"/>
  <c r="R1247" i="6"/>
  <c r="BG1247" i="6"/>
  <c r="E1219" i="6"/>
  <c r="C1219" i="6"/>
  <c r="H1219" i="6"/>
  <c r="N1219" i="6"/>
  <c r="S1219" i="6"/>
  <c r="AA1219" i="6"/>
  <c r="BK1219" i="6"/>
  <c r="D1219" i="6"/>
  <c r="J1219" i="6"/>
  <c r="O1219" i="6"/>
  <c r="T1219" i="6"/>
  <c r="AC1219" i="6"/>
  <c r="BG1219" i="6"/>
  <c r="F1219" i="6"/>
  <c r="K1219" i="6"/>
  <c r="P1219" i="6"/>
  <c r="Y1219" i="6"/>
  <c r="AD1219" i="6"/>
  <c r="BH1219" i="6"/>
  <c r="T1199" i="6"/>
  <c r="F1173" i="6"/>
  <c r="Y1173" i="6"/>
  <c r="Y1162" i="6"/>
  <c r="J1160" i="6"/>
  <c r="J1145" i="6"/>
  <c r="P1145" i="6"/>
  <c r="BK1145" i="6"/>
  <c r="Y1145" i="6"/>
  <c r="P1128" i="6"/>
  <c r="D1128" i="6"/>
  <c r="AA1128" i="6"/>
  <c r="F1103" i="6"/>
  <c r="N1103" i="6"/>
  <c r="AA1103" i="6"/>
  <c r="T1076" i="6"/>
  <c r="R1073" i="6"/>
  <c r="D1045" i="6"/>
  <c r="L1045" i="6"/>
  <c r="J1045" i="6"/>
  <c r="BG1045" i="6"/>
  <c r="T1045" i="6"/>
  <c r="BI1045" i="6"/>
  <c r="AA1045" i="6"/>
  <c r="AZ1038" i="6"/>
  <c r="C1027" i="6"/>
  <c r="O1027" i="6"/>
  <c r="BJ1027" i="6"/>
  <c r="F1006" i="6"/>
  <c r="J1006" i="6"/>
  <c r="N1006" i="6"/>
  <c r="R1006" i="6"/>
  <c r="BG1006" i="6"/>
  <c r="AC1006" i="6"/>
  <c r="BK1006" i="6"/>
  <c r="D1072" i="6"/>
  <c r="N1072" i="6"/>
  <c r="BG1072" i="6"/>
  <c r="F1062" i="6"/>
  <c r="R1062" i="6"/>
  <c r="F1060" i="6"/>
  <c r="N1060" i="6"/>
  <c r="J1053" i="6"/>
  <c r="BH1053" i="6"/>
  <c r="M1049" i="6"/>
  <c r="G1046" i="6"/>
  <c r="R1046" i="6"/>
  <c r="BI1046" i="6"/>
  <c r="F1031" i="6"/>
  <c r="C1031" i="6"/>
  <c r="J1031" i="6"/>
  <c r="R1031" i="6"/>
  <c r="AA1031" i="6"/>
  <c r="BI1031" i="6"/>
  <c r="D1031" i="6"/>
  <c r="L1031" i="6"/>
  <c r="S1031" i="6"/>
  <c r="AC1031" i="6"/>
  <c r="BK1031" i="6"/>
  <c r="G1031" i="6"/>
  <c r="N1031" i="6"/>
  <c r="T1031" i="6"/>
  <c r="BG1031" i="6"/>
  <c r="H1013" i="6"/>
  <c r="R1013" i="6"/>
  <c r="E1004" i="6"/>
  <c r="C1004" i="6"/>
  <c r="H1004" i="6"/>
  <c r="N1004" i="6"/>
  <c r="R1004" i="6"/>
  <c r="Y1004" i="6"/>
  <c r="AC1004" i="6"/>
  <c r="BG1004" i="6"/>
  <c r="BK1004" i="6"/>
  <c r="D1004" i="6"/>
  <c r="J1004" i="6"/>
  <c r="O1004" i="6"/>
  <c r="S1004" i="6"/>
  <c r="Z1004" i="6"/>
  <c r="AD1004" i="6"/>
  <c r="BH1004" i="6"/>
  <c r="F1004" i="6"/>
  <c r="K1004" i="6"/>
  <c r="P1004" i="6"/>
  <c r="T1004" i="6"/>
  <c r="AA1004" i="6"/>
  <c r="BI1004" i="6"/>
  <c r="K962" i="6"/>
  <c r="F962" i="6"/>
  <c r="Q962" i="6"/>
  <c r="BI962" i="6"/>
  <c r="R962" i="6"/>
  <c r="BJ962" i="6"/>
  <c r="F956" i="6"/>
  <c r="M956" i="6"/>
  <c r="X956" i="6"/>
  <c r="BI956" i="6"/>
  <c r="AB956" i="6"/>
  <c r="E944" i="6"/>
  <c r="J944" i="6"/>
  <c r="I865" i="6"/>
  <c r="R865" i="6"/>
  <c r="J865" i="6"/>
  <c r="Z865" i="6"/>
  <c r="BH865" i="6"/>
  <c r="E865" i="6"/>
  <c r="AD865" i="6"/>
  <c r="M865" i="6"/>
  <c r="Q865" i="6"/>
  <c r="I863" i="6"/>
  <c r="R863" i="6"/>
  <c r="J863" i="6"/>
  <c r="Z863" i="6"/>
  <c r="BH863" i="6"/>
  <c r="E863" i="6"/>
  <c r="AD863" i="6"/>
  <c r="M863" i="6"/>
  <c r="Q863" i="6"/>
  <c r="E858" i="6"/>
  <c r="J858" i="6"/>
  <c r="AA858" i="6"/>
  <c r="M858" i="6"/>
  <c r="BH858" i="6"/>
  <c r="I858" i="6"/>
  <c r="R858" i="6"/>
  <c r="Z858" i="6"/>
  <c r="J836" i="6"/>
  <c r="BH836" i="6"/>
  <c r="BK1295" i="6"/>
  <c r="AC1295" i="6"/>
  <c r="J1284" i="6"/>
  <c r="BI1282" i="6"/>
  <c r="X1282" i="6"/>
  <c r="M1282" i="6"/>
  <c r="E1282" i="6"/>
  <c r="R1276" i="6"/>
  <c r="BH1272" i="6"/>
  <c r="AA1272" i="6"/>
  <c r="P1272" i="6"/>
  <c r="F1272" i="6"/>
  <c r="BG1269" i="6"/>
  <c r="J1269" i="6"/>
  <c r="R1268" i="6"/>
  <c r="Y1263" i="6"/>
  <c r="R1261" i="6"/>
  <c r="R1260" i="6"/>
  <c r="AC1257" i="6"/>
  <c r="R1257" i="6"/>
  <c r="L1257" i="6"/>
  <c r="V1257" i="6" s="1"/>
  <c r="E1257" i="6"/>
  <c r="Y1256" i="6"/>
  <c r="J1256" i="6"/>
  <c r="BI1255" i="6"/>
  <c r="M1255" i="6"/>
  <c r="BJ1254" i="6"/>
  <c r="AZ1254" i="6"/>
  <c r="N1254" i="6"/>
  <c r="AB1250" i="6"/>
  <c r="R1250" i="6"/>
  <c r="L1250" i="6"/>
  <c r="V1250" i="6" s="1"/>
  <c r="E1250" i="6"/>
  <c r="J1248" i="6"/>
  <c r="BJ1245" i="6"/>
  <c r="AZ1245" i="6"/>
  <c r="X1245" i="6"/>
  <c r="M1245" i="6"/>
  <c r="E1245" i="6"/>
  <c r="AB1242" i="6"/>
  <c r="O1242" i="6"/>
  <c r="F1242" i="6"/>
  <c r="K1240" i="6"/>
  <c r="H1238" i="6"/>
  <c r="AA1236" i="6"/>
  <c r="Z1232" i="6"/>
  <c r="BH1229" i="6"/>
  <c r="AD1229" i="6"/>
  <c r="Y1229" i="6"/>
  <c r="Q1229" i="6"/>
  <c r="K1229" i="6"/>
  <c r="F1229" i="6"/>
  <c r="X1227" i="6"/>
  <c r="J1227" i="6"/>
  <c r="BK1226" i="6"/>
  <c r="AB1226" i="6"/>
  <c r="O1226" i="6"/>
  <c r="F1226" i="6"/>
  <c r="AD1224" i="6"/>
  <c r="L1224" i="6"/>
  <c r="AA1217" i="6"/>
  <c r="AC1213" i="6"/>
  <c r="R1213" i="6"/>
  <c r="K1213" i="6"/>
  <c r="D1213" i="6"/>
  <c r="H1206" i="6"/>
  <c r="Y1202" i="6"/>
  <c r="I1201" i="6"/>
  <c r="BG1179" i="6"/>
  <c r="T1165" i="6"/>
  <c r="T1158" i="6"/>
  <c r="Y1155" i="6"/>
  <c r="P1154" i="6"/>
  <c r="AA1150" i="6"/>
  <c r="Y1147" i="6"/>
  <c r="P1146" i="6"/>
  <c r="AA1142" i="6"/>
  <c r="AA1131" i="6"/>
  <c r="T1126" i="6"/>
  <c r="R1112" i="6"/>
  <c r="Y1105" i="6"/>
  <c r="F1104" i="6"/>
  <c r="Y1097" i="6"/>
  <c r="BK1089" i="6"/>
  <c r="AC1083" i="6"/>
  <c r="AZ1072" i="6"/>
  <c r="D1061" i="6"/>
  <c r="F1061" i="6"/>
  <c r="AC1061" i="6"/>
  <c r="L1054" i="6"/>
  <c r="AA1054" i="6"/>
  <c r="C1052" i="6"/>
  <c r="D1052" i="6"/>
  <c r="I1052" i="6"/>
  <c r="N1052" i="6"/>
  <c r="T1052" i="6"/>
  <c r="AC1052" i="6"/>
  <c r="BK1052" i="6"/>
  <c r="Y1049" i="6"/>
  <c r="F1047" i="6"/>
  <c r="M1047" i="6"/>
  <c r="T1047" i="6"/>
  <c r="BK1047" i="6"/>
  <c r="Q1046" i="6"/>
  <c r="BJ1042" i="6"/>
  <c r="Q1042" i="6"/>
  <c r="Z1031" i="6"/>
  <c r="Q1004" i="6"/>
  <c r="F982" i="6"/>
  <c r="J982" i="6"/>
  <c r="N982" i="6"/>
  <c r="R982" i="6"/>
  <c r="BG982" i="6"/>
  <c r="Y971" i="6"/>
  <c r="M971" i="6"/>
  <c r="BI971" i="6"/>
  <c r="C961" i="6"/>
  <c r="S961" i="6"/>
  <c r="Z961" i="6"/>
  <c r="E930" i="6"/>
  <c r="J930" i="6"/>
  <c r="R930" i="6"/>
  <c r="E928" i="6"/>
  <c r="AA928" i="6"/>
  <c r="E926" i="6"/>
  <c r="AA926" i="6"/>
  <c r="E908" i="6"/>
  <c r="E905" i="6"/>
  <c r="R905" i="6"/>
  <c r="AA871" i="6"/>
  <c r="M871" i="6"/>
  <c r="AD871" i="6"/>
  <c r="E871" i="6"/>
  <c r="J847" i="6"/>
  <c r="E847" i="6"/>
  <c r="AA847" i="6"/>
  <c r="I847" i="6"/>
  <c r="Q847" i="6"/>
  <c r="R847" i="6"/>
  <c r="BG1362" i="6"/>
  <c r="AZ1360" i="6"/>
  <c r="Y1360" i="6"/>
  <c r="J1360" i="6"/>
  <c r="BG1356" i="6"/>
  <c r="Y1356" i="6"/>
  <c r="T1345" i="6"/>
  <c r="S1334" i="6"/>
  <c r="BG1329" i="6"/>
  <c r="AD1329" i="6"/>
  <c r="K1329" i="6"/>
  <c r="BH1327" i="6"/>
  <c r="Y1327" i="6"/>
  <c r="K1327" i="6"/>
  <c r="BH1320" i="6"/>
  <c r="AZ1320" i="6"/>
  <c r="Z1320" i="6"/>
  <c r="N1320" i="6"/>
  <c r="H1320" i="6"/>
  <c r="R1315" i="6"/>
  <c r="BG1314" i="6"/>
  <c r="R1314" i="6"/>
  <c r="BG1300" i="6"/>
  <c r="AD1300" i="6"/>
  <c r="X1300" i="6"/>
  <c r="Q1300" i="6"/>
  <c r="L1300" i="6"/>
  <c r="F1300" i="6"/>
  <c r="BK1299" i="6"/>
  <c r="Z1299" i="6"/>
  <c r="O1299" i="6"/>
  <c r="G1299" i="6"/>
  <c r="R1298" i="6"/>
  <c r="K1276" i="6"/>
  <c r="N1263" i="6"/>
  <c r="AZ1256" i="6"/>
  <c r="R1256" i="6"/>
  <c r="G1256" i="6"/>
  <c r="BH1255" i="6"/>
  <c r="AA1255" i="6"/>
  <c r="L1255" i="6"/>
  <c r="AC1254" i="6"/>
  <c r="J1254" i="6"/>
  <c r="BH1232" i="6"/>
  <c r="R1232" i="6"/>
  <c r="BG1229" i="6"/>
  <c r="AC1229" i="6"/>
  <c r="X1229" i="6"/>
  <c r="O1229" i="6"/>
  <c r="J1229" i="6"/>
  <c r="BI1227" i="6"/>
  <c r="AD1227" i="6"/>
  <c r="Q1227" i="6"/>
  <c r="G1227" i="6"/>
  <c r="Y1224" i="6"/>
  <c r="H1224" i="6"/>
  <c r="T1207" i="6"/>
  <c r="Y1193" i="6"/>
  <c r="Z1191" i="6"/>
  <c r="J1191" i="6"/>
  <c r="BG1185" i="6"/>
  <c r="T1178" i="6"/>
  <c r="BG1169" i="6"/>
  <c r="P1158" i="6"/>
  <c r="L1154" i="6"/>
  <c r="T1150" i="6"/>
  <c r="L1146" i="6"/>
  <c r="T1142" i="6"/>
  <c r="T1131" i="6"/>
  <c r="P1127" i="6"/>
  <c r="BK1126" i="6"/>
  <c r="P1126" i="6"/>
  <c r="BK1124" i="6"/>
  <c r="P1124" i="6"/>
  <c r="BG1123" i="6"/>
  <c r="L1112" i="6"/>
  <c r="BK1107" i="6"/>
  <c r="T1107" i="6"/>
  <c r="BG1106" i="6"/>
  <c r="BK1105" i="6"/>
  <c r="R1105" i="6"/>
  <c r="Y1094" i="6"/>
  <c r="J1094" i="6"/>
  <c r="T1090" i="6"/>
  <c r="P1083" i="6"/>
  <c r="AZ1079" i="6"/>
  <c r="L1079" i="6"/>
  <c r="BG1078" i="6"/>
  <c r="AC1072" i="6"/>
  <c r="C1069" i="6"/>
  <c r="L1069" i="6"/>
  <c r="Y1061" i="6"/>
  <c r="F1057" i="6"/>
  <c r="M1057" i="6"/>
  <c r="AD1053" i="6"/>
  <c r="BH1049" i="6"/>
  <c r="Q1049" i="6"/>
  <c r="BK1046" i="6"/>
  <c r="O1046" i="6"/>
  <c r="N1044" i="6"/>
  <c r="AZ1044" i="6"/>
  <c r="C1042" i="6"/>
  <c r="D1042" i="6"/>
  <c r="I1042" i="6"/>
  <c r="N1042" i="6"/>
  <c r="T1042" i="6"/>
  <c r="AB1042" i="6"/>
  <c r="E1042" i="6"/>
  <c r="J1042" i="6"/>
  <c r="P1042" i="6"/>
  <c r="X1042" i="6"/>
  <c r="AC1042" i="6"/>
  <c r="BH1042" i="6"/>
  <c r="H1037" i="6"/>
  <c r="AA1037" i="6"/>
  <c r="J1037" i="6"/>
  <c r="BG1037" i="6"/>
  <c r="R1037" i="6"/>
  <c r="BI1037" i="6"/>
  <c r="BH1031" i="6"/>
  <c r="O1031" i="6"/>
  <c r="J1028" i="6"/>
  <c r="N1028" i="6"/>
  <c r="R1028" i="6"/>
  <c r="BJ1028" i="6"/>
  <c r="AC1028" i="6"/>
  <c r="D1023" i="6"/>
  <c r="H1023" i="6"/>
  <c r="Y1023" i="6"/>
  <c r="L1023" i="6"/>
  <c r="AA1023" i="6"/>
  <c r="BG1023" i="6"/>
  <c r="M1023" i="6"/>
  <c r="BI1023" i="6"/>
  <c r="E1010" i="6"/>
  <c r="J1010" i="6"/>
  <c r="BG1010" i="6"/>
  <c r="R1010" i="6"/>
  <c r="AC1010" i="6"/>
  <c r="BJ1004" i="6"/>
  <c r="AZ1004" i="6"/>
  <c r="L1004" i="6"/>
  <c r="I1003" i="6"/>
  <c r="C1003" i="6"/>
  <c r="O1003" i="6"/>
  <c r="BI1003" i="6"/>
  <c r="R1003" i="6"/>
  <c r="BJ1003" i="6"/>
  <c r="D990" i="6"/>
  <c r="C990" i="6"/>
  <c r="N990" i="6"/>
  <c r="AC990" i="6"/>
  <c r="BK990" i="6"/>
  <c r="F990" i="6"/>
  <c r="R990" i="6"/>
  <c r="AD990" i="6"/>
  <c r="J990" i="6"/>
  <c r="S990" i="6"/>
  <c r="BG990" i="6"/>
  <c r="Y987" i="6"/>
  <c r="F985" i="6"/>
  <c r="R985" i="6"/>
  <c r="Y985" i="6"/>
  <c r="F978" i="6"/>
  <c r="G966" i="6"/>
  <c r="F966" i="6"/>
  <c r="BI966" i="6"/>
  <c r="R966" i="6"/>
  <c r="AB966" i="6"/>
  <c r="G963" i="6"/>
  <c r="K946" i="6"/>
  <c r="G946" i="6"/>
  <c r="AD946" i="6"/>
  <c r="BI946" i="6"/>
  <c r="M946" i="6"/>
  <c r="AZ946" i="6"/>
  <c r="Q946" i="6"/>
  <c r="I866" i="6"/>
  <c r="M866" i="6"/>
  <c r="BH866" i="6"/>
  <c r="AA866" i="6"/>
  <c r="E866" i="6"/>
  <c r="AD866" i="6"/>
  <c r="I864" i="6"/>
  <c r="R864" i="6"/>
  <c r="J864" i="6"/>
  <c r="Z864" i="6"/>
  <c r="BH864" i="6"/>
  <c r="E864" i="6"/>
  <c r="AD864" i="6"/>
  <c r="M864" i="6"/>
  <c r="Q864" i="6"/>
  <c r="I862" i="6"/>
  <c r="R862" i="6"/>
  <c r="J862" i="6"/>
  <c r="Z862" i="6"/>
  <c r="BH862" i="6"/>
  <c r="E862" i="6"/>
  <c r="AD862" i="6"/>
  <c r="M862" i="6"/>
  <c r="Q862" i="6"/>
  <c r="R1024" i="6"/>
  <c r="E906" i="6"/>
  <c r="J906" i="6"/>
  <c r="E890" i="6"/>
  <c r="E887" i="6"/>
  <c r="R887" i="6"/>
  <c r="E872" i="6"/>
  <c r="AD872" i="6"/>
  <c r="BH857" i="6"/>
  <c r="J846" i="6"/>
  <c r="I846" i="6"/>
  <c r="Q846" i="6"/>
  <c r="C822" i="6"/>
  <c r="R822" i="6"/>
  <c r="C812" i="6"/>
  <c r="I812" i="6"/>
  <c r="AD812" i="6"/>
  <c r="J812" i="6"/>
  <c r="BH812" i="6"/>
  <c r="Q812" i="6"/>
  <c r="Q809" i="6"/>
  <c r="E809" i="6"/>
  <c r="M809" i="6"/>
  <c r="AD809" i="6"/>
  <c r="C806" i="6"/>
  <c r="N806" i="6"/>
  <c r="BI806" i="6"/>
  <c r="E806" i="6"/>
  <c r="M806" i="6"/>
  <c r="AA806" i="6"/>
  <c r="R774" i="6"/>
  <c r="J774" i="6"/>
  <c r="F754" i="6"/>
  <c r="Z754" i="6"/>
  <c r="J1040" i="6"/>
  <c r="BI1039" i="6"/>
  <c r="Y1039" i="6"/>
  <c r="Q1039" i="6"/>
  <c r="L1039" i="6"/>
  <c r="F1039" i="6"/>
  <c r="BK1035" i="6"/>
  <c r="AB1035" i="6"/>
  <c r="S1035" i="6"/>
  <c r="N1035" i="6"/>
  <c r="I1035" i="6"/>
  <c r="C1035" i="6"/>
  <c r="AB1034" i="6"/>
  <c r="J1034" i="6"/>
  <c r="AA1032" i="6"/>
  <c r="BI1026" i="6"/>
  <c r="Y1026" i="6"/>
  <c r="Q1026" i="6"/>
  <c r="L1026" i="6"/>
  <c r="V1026" i="6" s="1"/>
  <c r="F1026" i="6"/>
  <c r="BG1025" i="6"/>
  <c r="J1024" i="6"/>
  <c r="BJ1022" i="6"/>
  <c r="AZ1022" i="6"/>
  <c r="AB1022" i="6"/>
  <c r="S1022" i="6"/>
  <c r="N1022" i="6"/>
  <c r="I1022" i="6"/>
  <c r="C1022" i="6"/>
  <c r="Y1021" i="6"/>
  <c r="T1016" i="6"/>
  <c r="D1016" i="6"/>
  <c r="R1009" i="6"/>
  <c r="AB1007" i="6"/>
  <c r="T1007" i="6"/>
  <c r="N1007" i="6"/>
  <c r="I1007" i="6"/>
  <c r="D1007" i="6"/>
  <c r="R1000" i="6"/>
  <c r="L999" i="6"/>
  <c r="Y998" i="6"/>
  <c r="M995" i="6"/>
  <c r="BH993" i="6"/>
  <c r="Y993" i="6"/>
  <c r="K993" i="6"/>
  <c r="BK983" i="6"/>
  <c r="AA983" i="6"/>
  <c r="C983" i="6"/>
  <c r="BJ977" i="6"/>
  <c r="AZ977" i="6"/>
  <c r="AB977" i="6"/>
  <c r="X977" i="6"/>
  <c r="Q977" i="6"/>
  <c r="M977" i="6"/>
  <c r="I977" i="6"/>
  <c r="E977" i="6"/>
  <c r="BK976" i="6"/>
  <c r="BK975" i="6"/>
  <c r="AA975" i="6"/>
  <c r="S975" i="6"/>
  <c r="N975" i="6"/>
  <c r="H975" i="6"/>
  <c r="C975" i="6"/>
  <c r="BH972" i="6"/>
  <c r="Y972" i="6"/>
  <c r="BH969" i="6"/>
  <c r="Z969" i="6"/>
  <c r="C969" i="6"/>
  <c r="S965" i="6"/>
  <c r="BI964" i="6"/>
  <c r="K960" i="6"/>
  <c r="Z957" i="6"/>
  <c r="J957" i="6"/>
  <c r="O955" i="6"/>
  <c r="BJ954" i="6"/>
  <c r="Q954" i="6"/>
  <c r="M953" i="6"/>
  <c r="X952" i="6"/>
  <c r="E861" i="6"/>
  <c r="J861" i="6"/>
  <c r="AA861" i="6"/>
  <c r="M861" i="6"/>
  <c r="BH861" i="6"/>
  <c r="E859" i="6"/>
  <c r="J859" i="6"/>
  <c r="AA859" i="6"/>
  <c r="M859" i="6"/>
  <c r="BH859" i="6"/>
  <c r="E852" i="6"/>
  <c r="AA852" i="6"/>
  <c r="E844" i="6"/>
  <c r="E842" i="6"/>
  <c r="J842" i="6"/>
  <c r="Z842" i="6"/>
  <c r="BG1039" i="6"/>
  <c r="AC1039" i="6"/>
  <c r="X1039" i="6"/>
  <c r="P1039" i="6"/>
  <c r="J1039" i="6"/>
  <c r="E1039" i="6"/>
  <c r="Z1034" i="6"/>
  <c r="I1034" i="6"/>
  <c r="BH1032" i="6"/>
  <c r="T1032" i="6"/>
  <c r="BK1029" i="6"/>
  <c r="AC1026" i="6"/>
  <c r="X1026" i="6"/>
  <c r="P1026" i="6"/>
  <c r="J1026" i="6"/>
  <c r="Z1012" i="6"/>
  <c r="BJ1000" i="6"/>
  <c r="R998" i="6"/>
  <c r="BG993" i="6"/>
  <c r="R993" i="6"/>
  <c r="BI977" i="6"/>
  <c r="AA977" i="6"/>
  <c r="T977" i="6"/>
  <c r="P977" i="6"/>
  <c r="L977" i="6"/>
  <c r="H977" i="6"/>
  <c r="BJ976" i="6"/>
  <c r="S957" i="6"/>
  <c r="E957" i="6"/>
  <c r="N955" i="6"/>
  <c r="J953" i="6"/>
  <c r="R929" i="6"/>
  <c r="R927" i="6"/>
  <c r="R910" i="6"/>
  <c r="E903" i="6"/>
  <c r="J903" i="6"/>
  <c r="E891" i="6"/>
  <c r="E888" i="6"/>
  <c r="AA888" i="6"/>
  <c r="Q874" i="6"/>
  <c r="BH874" i="6"/>
  <c r="Z861" i="6"/>
  <c r="Z859" i="6"/>
  <c r="R846" i="6"/>
  <c r="C838" i="6"/>
  <c r="R838" i="6"/>
  <c r="J828" i="6"/>
  <c r="R828" i="6"/>
  <c r="M802" i="6"/>
  <c r="F802" i="6"/>
  <c r="BH802" i="6"/>
  <c r="E801" i="6"/>
  <c r="J789" i="6"/>
  <c r="BH789" i="6"/>
  <c r="E756" i="6"/>
  <c r="K756" i="6"/>
  <c r="S756" i="6"/>
  <c r="E749" i="6"/>
  <c r="C749" i="6"/>
  <c r="AA749" i="6"/>
  <c r="G749" i="6"/>
  <c r="N749" i="6"/>
  <c r="E742" i="6"/>
  <c r="Z742" i="6"/>
  <c r="N840" i="6"/>
  <c r="E840" i="6"/>
  <c r="Z832" i="6"/>
  <c r="E832" i="6"/>
  <c r="BI826" i="6"/>
  <c r="Z826" i="6"/>
  <c r="J826" i="6"/>
  <c r="N824" i="6"/>
  <c r="E824" i="6"/>
  <c r="BI816" i="6"/>
  <c r="AZ816" i="6"/>
  <c r="M816" i="6"/>
  <c r="R802" i="6"/>
  <c r="AD873" i="6"/>
  <c r="Q849" i="6"/>
  <c r="R845" i="6"/>
  <c r="AA843" i="6"/>
  <c r="BH826" i="6"/>
  <c r="R826" i="6"/>
  <c r="F826" i="6"/>
  <c r="R819" i="6"/>
  <c r="BH816" i="6"/>
  <c r="J816" i="6"/>
  <c r="E805" i="6"/>
  <c r="I805" i="6"/>
  <c r="AD805" i="6"/>
  <c r="BI805" i="6"/>
  <c r="N802" i="6"/>
  <c r="X801" i="6"/>
  <c r="BI795" i="6"/>
  <c r="D793" i="6"/>
  <c r="AC793" i="6"/>
  <c r="J775" i="6"/>
  <c r="AA775" i="6"/>
  <c r="J765" i="6"/>
  <c r="R765" i="6"/>
  <c r="G729" i="6"/>
  <c r="Z724" i="6"/>
  <c r="M724" i="6"/>
  <c r="C724" i="6"/>
  <c r="AB723" i="6"/>
  <c r="R723" i="6"/>
  <c r="J723" i="6"/>
  <c r="C723" i="6"/>
  <c r="E721" i="6"/>
  <c r="BJ719" i="6"/>
  <c r="C719" i="6"/>
  <c r="C714" i="6"/>
  <c r="AA618" i="6"/>
  <c r="AA616" i="6"/>
  <c r="BH610" i="6"/>
  <c r="R606" i="6"/>
  <c r="Q594" i="6"/>
  <c r="Q562" i="6"/>
  <c r="BJ561" i="6"/>
  <c r="AB560" i="6"/>
  <c r="M560" i="6"/>
  <c r="BH554" i="6"/>
  <c r="X554" i="6"/>
  <c r="R543" i="6"/>
  <c r="N542" i="6"/>
  <c r="BH536" i="6"/>
  <c r="R536" i="6"/>
  <c r="AA529" i="6"/>
  <c r="AA524" i="6"/>
  <c r="R516" i="6"/>
  <c r="S507" i="6"/>
  <c r="AD505" i="6"/>
  <c r="P505" i="6"/>
  <c r="I750" i="6"/>
  <c r="AD745" i="6"/>
  <c r="Q745" i="6"/>
  <c r="F745" i="6"/>
  <c r="R688" i="6"/>
  <c r="J684" i="6"/>
  <c r="R680" i="6"/>
  <c r="J672" i="6"/>
  <c r="AA670" i="6"/>
  <c r="BH620" i="6"/>
  <c r="R618" i="6"/>
  <c r="J616" i="6"/>
  <c r="F612" i="6"/>
  <c r="AA610" i="6"/>
  <c r="J606" i="6"/>
  <c r="J605" i="6"/>
  <c r="AA600" i="6"/>
  <c r="F598" i="6"/>
  <c r="BH596" i="6"/>
  <c r="I594" i="6"/>
  <c r="BH593" i="6"/>
  <c r="AD593" i="6"/>
  <c r="F593" i="6"/>
  <c r="AA592" i="6"/>
  <c r="E588" i="6"/>
  <c r="X585" i="6"/>
  <c r="BI584" i="6"/>
  <c r="M584" i="6"/>
  <c r="BJ578" i="6"/>
  <c r="M577" i="6"/>
  <c r="X576" i="6"/>
  <c r="I576" i="6"/>
  <c r="M575" i="6"/>
  <c r="O562" i="6"/>
  <c r="AA560" i="6"/>
  <c r="G560" i="6"/>
  <c r="M554" i="6"/>
  <c r="AD549" i="6"/>
  <c r="N543" i="6"/>
  <c r="M542" i="6"/>
  <c r="M536" i="6"/>
  <c r="BI532" i="6"/>
  <c r="BJ529" i="6"/>
  <c r="O529" i="6"/>
  <c r="AA527" i="6"/>
  <c r="R524" i="6"/>
  <c r="M523" i="6"/>
  <c r="AA522" i="6"/>
  <c r="BH518" i="6"/>
  <c r="AZ518" i="6"/>
  <c r="N518" i="6"/>
  <c r="J516" i="6"/>
  <c r="BH515" i="6"/>
  <c r="N515" i="6"/>
  <c r="C509" i="6"/>
  <c r="G509" i="6"/>
  <c r="J509" i="6"/>
  <c r="L507" i="6"/>
  <c r="E505" i="6"/>
  <c r="C505" i="6"/>
  <c r="H505" i="6"/>
  <c r="N505" i="6"/>
  <c r="S505" i="6"/>
  <c r="AA505" i="6"/>
  <c r="AZ505" i="6"/>
  <c r="BJ505" i="6"/>
  <c r="D505" i="6"/>
  <c r="J505" i="6"/>
  <c r="O505" i="6"/>
  <c r="T505" i="6"/>
  <c r="AC505" i="6"/>
  <c r="BK505" i="6"/>
  <c r="AA753" i="6"/>
  <c r="C750" i="6"/>
  <c r="BI748" i="6"/>
  <c r="AZ748" i="6"/>
  <c r="X748" i="6"/>
  <c r="N748" i="6"/>
  <c r="G748" i="6"/>
  <c r="BJ747" i="6"/>
  <c r="AZ747" i="6"/>
  <c r="Z747" i="6"/>
  <c r="Q747" i="6"/>
  <c r="K747" i="6"/>
  <c r="BJ746" i="6"/>
  <c r="N746" i="6"/>
  <c r="BI745" i="6"/>
  <c r="AA745" i="6"/>
  <c r="M745" i="6"/>
  <c r="E745" i="6"/>
  <c r="R741" i="6"/>
  <c r="Z738" i="6"/>
  <c r="M738" i="6"/>
  <c r="BI737" i="6"/>
  <c r="AA737" i="6"/>
  <c r="M737" i="6"/>
  <c r="E737" i="6"/>
  <c r="R732" i="6"/>
  <c r="I730" i="6"/>
  <c r="Z729" i="6"/>
  <c r="Q726" i="6"/>
  <c r="AD724" i="6"/>
  <c r="R724" i="6"/>
  <c r="I724" i="6"/>
  <c r="BI723" i="6"/>
  <c r="X723" i="6"/>
  <c r="N723" i="6"/>
  <c r="G723" i="6"/>
  <c r="BI722" i="6"/>
  <c r="F722" i="6"/>
  <c r="R721" i="6"/>
  <c r="I720" i="6"/>
  <c r="AA719" i="6"/>
  <c r="BJ718" i="6"/>
  <c r="AB718" i="6"/>
  <c r="Q718" i="6"/>
  <c r="F718" i="6"/>
  <c r="BH717" i="6"/>
  <c r="AD717" i="6"/>
  <c r="S717" i="6"/>
  <c r="M717" i="6"/>
  <c r="E717" i="6"/>
  <c r="N714" i="6"/>
  <c r="AA648" i="6"/>
  <c r="AA620" i="6"/>
  <c r="F618" i="6"/>
  <c r="BH616" i="6"/>
  <c r="F616" i="6"/>
  <c r="F610" i="6"/>
  <c r="F606" i="6"/>
  <c r="R600" i="6"/>
  <c r="AA596" i="6"/>
  <c r="BI594" i="6"/>
  <c r="AA594" i="6"/>
  <c r="F594" i="6"/>
  <c r="R585" i="6"/>
  <c r="BI578" i="6"/>
  <c r="C568" i="6"/>
  <c r="J562" i="6"/>
  <c r="G561" i="6"/>
  <c r="R560" i="6"/>
  <c r="C560" i="6"/>
  <c r="AZ554" i="6"/>
  <c r="J554" i="6"/>
  <c r="AA550" i="6"/>
  <c r="BI549" i="6"/>
  <c r="AA549" i="6"/>
  <c r="M545" i="6"/>
  <c r="E543" i="6"/>
  <c r="AZ542" i="6"/>
  <c r="E542" i="6"/>
  <c r="AZ536" i="6"/>
  <c r="J536" i="6"/>
  <c r="R534" i="6"/>
  <c r="Q531" i="6"/>
  <c r="M524" i="6"/>
  <c r="M522" i="6"/>
  <c r="AA518" i="6"/>
  <c r="I518" i="6"/>
  <c r="AB516" i="6"/>
  <c r="AB515" i="6"/>
  <c r="C510" i="6"/>
  <c r="J510" i="6"/>
  <c r="O510" i="6"/>
  <c r="AZ507" i="6"/>
  <c r="BG505" i="6"/>
  <c r="Y505" i="6"/>
  <c r="K505" i="6"/>
  <c r="M490" i="6"/>
  <c r="BJ738" i="6"/>
  <c r="X738" i="6"/>
  <c r="G738" i="6"/>
  <c r="AA735" i="6"/>
  <c r="Q729" i="6"/>
  <c r="C726" i="6"/>
  <c r="BJ724" i="6"/>
  <c r="AB724" i="6"/>
  <c r="Q724" i="6"/>
  <c r="F724" i="6"/>
  <c r="BH723" i="6"/>
  <c r="AD723" i="6"/>
  <c r="S723" i="6"/>
  <c r="M723" i="6"/>
  <c r="E723" i="6"/>
  <c r="Q721" i="6"/>
  <c r="R719" i="6"/>
  <c r="Z718" i="6"/>
  <c r="M718" i="6"/>
  <c r="C718" i="6"/>
  <c r="AB717" i="6"/>
  <c r="R717" i="6"/>
  <c r="J717" i="6"/>
  <c r="C717" i="6"/>
  <c r="K714" i="6"/>
  <c r="AA707" i="6"/>
  <c r="AA702" i="6"/>
  <c r="R687" i="6"/>
  <c r="R685" i="6"/>
  <c r="R679" i="6"/>
  <c r="AA675" i="6"/>
  <c r="J648" i="6"/>
  <c r="C507" i="6"/>
  <c r="N507" i="6"/>
  <c r="Z507" i="6"/>
  <c r="BJ507" i="6"/>
  <c r="G507" i="6"/>
  <c r="R507" i="6"/>
  <c r="AD507" i="6"/>
  <c r="O504" i="6"/>
  <c r="AZ504" i="6"/>
  <c r="AD497" i="6"/>
  <c r="E513" i="6"/>
  <c r="C503" i="6"/>
  <c r="AA488" i="6"/>
  <c r="R486" i="6"/>
  <c r="AB484" i="6"/>
  <c r="X480" i="6"/>
  <c r="R471" i="6"/>
  <c r="J470" i="6"/>
  <c r="J460" i="6"/>
  <c r="J452" i="6"/>
  <c r="AA444" i="6"/>
  <c r="R443" i="6"/>
  <c r="R441" i="6"/>
  <c r="BJ415" i="6"/>
  <c r="M414" i="6"/>
  <c r="Y411" i="6"/>
  <c r="Z410" i="6"/>
  <c r="G409" i="6"/>
  <c r="X407" i="6"/>
  <c r="AD403" i="6"/>
  <c r="X396" i="6"/>
  <c r="BJ389" i="6"/>
  <c r="X388" i="6"/>
  <c r="O386" i="6"/>
  <c r="AD384" i="6"/>
  <c r="AA374" i="6"/>
  <c r="M372" i="6"/>
  <c r="BJ368" i="6"/>
  <c r="M361" i="6"/>
  <c r="X359" i="6"/>
  <c r="BI356" i="6"/>
  <c r="AA356" i="6"/>
  <c r="M356" i="6"/>
  <c r="AD354" i="6"/>
  <c r="G351" i="6"/>
  <c r="BJ348" i="6"/>
  <c r="AA346" i="6"/>
  <c r="AB508" i="6"/>
  <c r="R491" i="6"/>
  <c r="O488" i="6"/>
  <c r="BJ486" i="6"/>
  <c r="O484" i="6"/>
  <c r="K480" i="6"/>
  <c r="BJ471" i="6"/>
  <c r="R454" i="6"/>
  <c r="R449" i="6"/>
  <c r="R444" i="6"/>
  <c r="AA415" i="6"/>
  <c r="AA414" i="6"/>
  <c r="E414" i="6"/>
  <c r="Y413" i="6"/>
  <c r="BI411" i="6"/>
  <c r="M411" i="6"/>
  <c r="O410" i="6"/>
  <c r="O407" i="6"/>
  <c r="M396" i="6"/>
  <c r="M391" i="6"/>
  <c r="M388" i="6"/>
  <c r="AD377" i="6"/>
  <c r="X373" i="6"/>
  <c r="BJ369" i="6"/>
  <c r="AA368" i="6"/>
  <c r="BJ359" i="6"/>
  <c r="M359" i="6"/>
  <c r="J356" i="6"/>
  <c r="D348" i="6"/>
  <c r="AA348" i="6"/>
  <c r="D347" i="6"/>
  <c r="M347" i="6"/>
  <c r="BH347" i="6"/>
  <c r="S346" i="6"/>
  <c r="D339" i="6"/>
  <c r="G339" i="6"/>
  <c r="M339" i="6"/>
  <c r="AA339" i="6"/>
  <c r="C484" i="6"/>
  <c r="G480" i="6"/>
  <c r="J454" i="6"/>
  <c r="R418" i="6"/>
  <c r="X368" i="6"/>
  <c r="AD356" i="6"/>
  <c r="R356" i="6"/>
  <c r="E356" i="6"/>
  <c r="J350" i="6"/>
  <c r="AB350" i="6"/>
  <c r="BH346" i="6"/>
  <c r="BJ388" i="6"/>
  <c r="AD351" i="6"/>
  <c r="S348" i="6"/>
  <c r="AA347" i="6"/>
  <c r="D346" i="6"/>
  <c r="I346" i="6"/>
  <c r="AA231" i="6"/>
  <c r="AZ64" i="6"/>
  <c r="AB338" i="6"/>
  <c r="M338" i="6"/>
  <c r="AZ280" i="6"/>
  <c r="AA267" i="6"/>
  <c r="R262" i="6"/>
  <c r="BJ259" i="6"/>
  <c r="AB259" i="6"/>
  <c r="J245" i="6"/>
  <c r="BI235" i="6"/>
  <c r="F231" i="6"/>
  <c r="AC217" i="6"/>
  <c r="AB344" i="6"/>
  <c r="R344" i="6"/>
  <c r="J344" i="6"/>
  <c r="C344" i="6"/>
  <c r="AB343" i="6"/>
  <c r="R343" i="6"/>
  <c r="J343" i="6"/>
  <c r="C343" i="6"/>
  <c r="AB342" i="6"/>
  <c r="R342" i="6"/>
  <c r="J342" i="6"/>
  <c r="C342" i="6"/>
  <c r="BJ340" i="6"/>
  <c r="AA340" i="6"/>
  <c r="C340" i="6"/>
  <c r="AA338" i="6"/>
  <c r="G338" i="6"/>
  <c r="BH337" i="6"/>
  <c r="AZ337" i="6"/>
  <c r="N337" i="6"/>
  <c r="BJ336" i="6"/>
  <c r="O336" i="6"/>
  <c r="AA334" i="6"/>
  <c r="BH333" i="6"/>
  <c r="Z333" i="6"/>
  <c r="K333" i="6"/>
  <c r="AD327" i="6"/>
  <c r="R327" i="6"/>
  <c r="I327" i="6"/>
  <c r="BJ326" i="6"/>
  <c r="AC322" i="6"/>
  <c r="BK321" i="6"/>
  <c r="O321" i="6"/>
  <c r="BH319" i="6"/>
  <c r="AA280" i="6"/>
  <c r="S267" i="6"/>
  <c r="O264" i="6"/>
  <c r="J262" i="6"/>
  <c r="BI261" i="6"/>
  <c r="AZ261" i="6"/>
  <c r="K261" i="6"/>
  <c r="J259" i="6"/>
  <c r="AZ257" i="6"/>
  <c r="AC139" i="6"/>
  <c r="R338" i="6"/>
  <c r="C338" i="6"/>
  <c r="AA337" i="6"/>
  <c r="AZ336" i="6"/>
  <c r="R333" i="6"/>
  <c r="AB327" i="6"/>
  <c r="O327" i="6"/>
  <c r="E327" i="6"/>
  <c r="BG322" i="6"/>
  <c r="Y322" i="6"/>
  <c r="AC321" i="6"/>
  <c r="J321" i="6"/>
  <c r="AA319" i="6"/>
  <c r="Q314" i="6"/>
  <c r="R285" i="6"/>
  <c r="R283" i="6"/>
  <c r="BI280" i="6"/>
  <c r="F280" i="6"/>
  <c r="AA279" i="6"/>
  <c r="AC268" i="6"/>
  <c r="BJ267" i="6"/>
  <c r="AB264" i="6"/>
  <c r="AB262" i="6"/>
  <c r="G262" i="6"/>
  <c r="X261" i="6"/>
  <c r="J261" i="6"/>
  <c r="F259" i="6"/>
  <c r="AA257" i="6"/>
  <c r="J253" i="6"/>
  <c r="BI245" i="6"/>
  <c r="J243" i="6"/>
  <c r="AZ241" i="6"/>
  <c r="AZ239" i="6"/>
  <c r="J235" i="6"/>
  <c r="AZ231" i="6"/>
  <c r="AZ19" i="6"/>
  <c r="AZ9" i="6"/>
  <c r="AC209" i="6"/>
  <c r="AC149" i="6"/>
  <c r="AZ139" i="6"/>
  <c r="AZ135" i="6"/>
  <c r="AZ131" i="6"/>
  <c r="AZ46" i="6"/>
  <c r="AZ26" i="6"/>
  <c r="AC64" i="6"/>
  <c r="C39" i="6"/>
  <c r="C32" i="6"/>
  <c r="AZ27" i="6"/>
  <c r="AZ69" i="6"/>
  <c r="C55" i="6"/>
  <c r="AZ52" i="6"/>
  <c r="BG1478" i="6"/>
  <c r="Y1478" i="6"/>
  <c r="AA1477" i="6"/>
  <c r="D1313" i="6"/>
  <c r="O1313" i="6"/>
  <c r="D1495" i="6"/>
  <c r="BI1495" i="6"/>
  <c r="P1495" i="6"/>
  <c r="BK1457" i="6"/>
  <c r="AA1457" i="6"/>
  <c r="BG1495" i="6"/>
  <c r="AC1495" i="6"/>
  <c r="L1495" i="6"/>
  <c r="T1490" i="6"/>
  <c r="L1487" i="6"/>
  <c r="AZ1486" i="6"/>
  <c r="AC1482" i="6"/>
  <c r="P1478" i="6"/>
  <c r="BK1477" i="6"/>
  <c r="Y1477" i="6"/>
  <c r="AC1474" i="6"/>
  <c r="BH1457" i="6"/>
  <c r="P1457" i="6"/>
  <c r="BH1449" i="6"/>
  <c r="BH1439" i="6"/>
  <c r="AA1437" i="6"/>
  <c r="J1437" i="6"/>
  <c r="AA1433" i="6"/>
  <c r="J1433" i="6"/>
  <c r="R1429" i="6"/>
  <c r="BK1428" i="6"/>
  <c r="BH1427" i="6"/>
  <c r="Y1427" i="6"/>
  <c r="R1419" i="6"/>
  <c r="H1419" i="6"/>
  <c r="M1414" i="6"/>
  <c r="AD1409" i="6"/>
  <c r="M1408" i="6"/>
  <c r="BK1405" i="6"/>
  <c r="AA1405" i="6"/>
  <c r="H1405" i="6"/>
  <c r="H1404" i="6"/>
  <c r="AA1403" i="6"/>
  <c r="J1403" i="6"/>
  <c r="R1398" i="6"/>
  <c r="BK1397" i="6"/>
  <c r="R1397" i="6"/>
  <c r="M1395" i="6"/>
  <c r="AD1393" i="6"/>
  <c r="M1392" i="6"/>
  <c r="Y1390" i="6"/>
  <c r="M1389" i="6"/>
  <c r="M1387" i="6"/>
  <c r="Z1386" i="6"/>
  <c r="H1386" i="6"/>
  <c r="BH1385" i="6"/>
  <c r="AZ1385" i="6"/>
  <c r="Z1385" i="6"/>
  <c r="P1385" i="6"/>
  <c r="H1385" i="6"/>
  <c r="R1381" i="6"/>
  <c r="BK1380" i="6"/>
  <c r="AC1380" i="6"/>
  <c r="T1380" i="6"/>
  <c r="N1380" i="6"/>
  <c r="I1380" i="6"/>
  <c r="D1380" i="6"/>
  <c r="AA1379" i="6"/>
  <c r="AA1378" i="6"/>
  <c r="M1378" i="6"/>
  <c r="BH1377" i="6"/>
  <c r="AZ1377" i="6"/>
  <c r="P1377" i="6"/>
  <c r="BK1376" i="6"/>
  <c r="R1376" i="6"/>
  <c r="D1376" i="6"/>
  <c r="P1375" i="6"/>
  <c r="R1373" i="6"/>
  <c r="N1369" i="6"/>
  <c r="Z1367" i="6"/>
  <c r="J1367" i="6"/>
  <c r="AA1365" i="6"/>
  <c r="M1362" i="6"/>
  <c r="AD1360" i="6"/>
  <c r="R1360" i="6"/>
  <c r="L1360" i="6"/>
  <c r="BH1358" i="6"/>
  <c r="AA1358" i="6"/>
  <c r="N1358" i="6"/>
  <c r="Z1356" i="6"/>
  <c r="Z1355" i="6"/>
  <c r="M1355" i="6"/>
  <c r="AC1353" i="6"/>
  <c r="R1353" i="6"/>
  <c r="J1353" i="6"/>
  <c r="D1353" i="6"/>
  <c r="Y1349" i="6"/>
  <c r="AA1348" i="6"/>
  <c r="D1348" i="6"/>
  <c r="BG1347" i="6"/>
  <c r="T1347" i="6"/>
  <c r="M1347" i="6"/>
  <c r="E1347" i="6"/>
  <c r="T1344" i="6"/>
  <c r="M1344" i="6"/>
  <c r="F1344" i="6"/>
  <c r="R1337" i="6"/>
  <c r="Q1333" i="6"/>
  <c r="BK1332" i="6"/>
  <c r="BG1332" i="6"/>
  <c r="AD1332" i="6"/>
  <c r="Z1332" i="6"/>
  <c r="S1332" i="6"/>
  <c r="O1332" i="6"/>
  <c r="K1332" i="6"/>
  <c r="G1332" i="6"/>
  <c r="R1330" i="6"/>
  <c r="BK1329" i="6"/>
  <c r="AC1329" i="6"/>
  <c r="N1329" i="6"/>
  <c r="BG1327" i="6"/>
  <c r="AC1327" i="6"/>
  <c r="T1327" i="6"/>
  <c r="O1327" i="6"/>
  <c r="J1327" i="6"/>
  <c r="D1327" i="6"/>
  <c r="BI1326" i="6"/>
  <c r="X1326" i="6"/>
  <c r="M1326" i="6"/>
  <c r="E1326" i="6"/>
  <c r="O1322" i="6"/>
  <c r="BG1321" i="6"/>
  <c r="AZ1321" i="6"/>
  <c r="X1321" i="6"/>
  <c r="N1321" i="6"/>
  <c r="H1321" i="6"/>
  <c r="N1317" i="6"/>
  <c r="AZ1316" i="6"/>
  <c r="AA1316" i="6"/>
  <c r="S1316" i="6"/>
  <c r="N1316" i="6"/>
  <c r="H1316" i="6"/>
  <c r="R1313" i="6"/>
  <c r="D1312" i="6"/>
  <c r="F1312" i="6"/>
  <c r="N1312" i="6"/>
  <c r="X1312" i="6"/>
  <c r="BI1312" i="6"/>
  <c r="C1312" i="6"/>
  <c r="K1312" i="6"/>
  <c r="S1312" i="6"/>
  <c r="AC1312" i="6"/>
  <c r="D1306" i="6"/>
  <c r="J1306" i="6"/>
  <c r="S1306" i="6"/>
  <c r="F1306" i="6"/>
  <c r="R1306" i="6"/>
  <c r="AC1306" i="6"/>
  <c r="C1302" i="6"/>
  <c r="K1302" i="6"/>
  <c r="Y1302" i="6"/>
  <c r="BH1429" i="6"/>
  <c r="AA1429" i="6"/>
  <c r="BK1427" i="6"/>
  <c r="AA1427" i="6"/>
  <c r="Y1495" i="6"/>
  <c r="H1495" i="6"/>
  <c r="P1491" i="6"/>
  <c r="BI1490" i="6"/>
  <c r="D1490" i="6"/>
  <c r="BK1487" i="6"/>
  <c r="AC1487" i="6"/>
  <c r="H1487" i="6"/>
  <c r="D1486" i="6"/>
  <c r="T1485" i="6"/>
  <c r="D1484" i="6"/>
  <c r="T1483" i="6"/>
  <c r="H1482" i="6"/>
  <c r="L1478" i="6"/>
  <c r="BI1477" i="6"/>
  <c r="L1477" i="6"/>
  <c r="V1477" i="6" s="1"/>
  <c r="P1474" i="6"/>
  <c r="T1473" i="6"/>
  <c r="BH1463" i="6"/>
  <c r="P1463" i="6"/>
  <c r="R1460" i="6"/>
  <c r="J1457" i="6"/>
  <c r="AA1449" i="6"/>
  <c r="AA1439" i="6"/>
  <c r="Y1437" i="6"/>
  <c r="H1437" i="6"/>
  <c r="Y1433" i="6"/>
  <c r="H1433" i="6"/>
  <c r="M1429" i="6"/>
  <c r="AD1428" i="6"/>
  <c r="M1427" i="6"/>
  <c r="Y1422" i="6"/>
  <c r="AD1419" i="6"/>
  <c r="P1419" i="6"/>
  <c r="AD1417" i="6"/>
  <c r="Y1416" i="6"/>
  <c r="BK1414" i="6"/>
  <c r="AD1414" i="6"/>
  <c r="H1414" i="6"/>
  <c r="BK1412" i="6"/>
  <c r="P1409" i="6"/>
  <c r="Y1403" i="6"/>
  <c r="H1403" i="6"/>
  <c r="M1398" i="6"/>
  <c r="BH1397" i="6"/>
  <c r="M1397" i="6"/>
  <c r="P1393" i="6"/>
  <c r="H1389" i="6"/>
  <c r="R1386" i="6"/>
  <c r="D1386" i="6"/>
  <c r="BG1385" i="6"/>
  <c r="Y1385" i="6"/>
  <c r="M1385" i="6"/>
  <c r="F1385" i="6"/>
  <c r="M1381" i="6"/>
  <c r="M1379" i="6"/>
  <c r="Z1378" i="6"/>
  <c r="H1378" i="6"/>
  <c r="BG1377" i="6"/>
  <c r="AC1377" i="6"/>
  <c r="J1377" i="6"/>
  <c r="M1373" i="6"/>
  <c r="BK1369" i="6"/>
  <c r="H1369" i="6"/>
  <c r="BK1367" i="6"/>
  <c r="R1367" i="6"/>
  <c r="H1367" i="6"/>
  <c r="N1365" i="6"/>
  <c r="Z1362" i="6"/>
  <c r="J1362" i="6"/>
  <c r="AZ1355" i="6"/>
  <c r="Y1355" i="6"/>
  <c r="H1355" i="6"/>
  <c r="M1349" i="6"/>
  <c r="AC1347" i="6"/>
  <c r="R1347" i="6"/>
  <c r="J1347" i="6"/>
  <c r="D1347" i="6"/>
  <c r="BK1344" i="6"/>
  <c r="AC1344" i="6"/>
  <c r="R1344" i="6"/>
  <c r="L1344" i="6"/>
  <c r="AZ1342" i="6"/>
  <c r="BG1333" i="6"/>
  <c r="AC1333" i="6"/>
  <c r="J1333" i="6"/>
  <c r="M1330" i="6"/>
  <c r="BK1327" i="6"/>
  <c r="AA1327" i="6"/>
  <c r="S1327" i="6"/>
  <c r="N1327" i="6"/>
  <c r="H1327" i="6"/>
  <c r="C1327" i="6"/>
  <c r="AC1321" i="6"/>
  <c r="T1321" i="6"/>
  <c r="M1321" i="6"/>
  <c r="E1321" i="6"/>
  <c r="F1318" i="6"/>
  <c r="R1318" i="6"/>
  <c r="E1316" i="6"/>
  <c r="I1316" i="6"/>
  <c r="M1316" i="6"/>
  <c r="Q1316" i="6"/>
  <c r="X1316" i="6"/>
  <c r="AB1316" i="6"/>
  <c r="BI1316" i="6"/>
  <c r="J1313" i="6"/>
  <c r="F1308" i="6"/>
  <c r="X1308" i="6"/>
  <c r="R1308" i="6"/>
  <c r="N1306" i="6"/>
  <c r="BK1478" i="6"/>
  <c r="AC1478" i="6"/>
  <c r="H1478" i="6"/>
  <c r="AC1477" i="6"/>
  <c r="H1477" i="6"/>
  <c r="E1457" i="6"/>
  <c r="P1449" i="6"/>
  <c r="P1439" i="6"/>
  <c r="BK1429" i="6"/>
  <c r="J1429" i="6"/>
  <c r="J1427" i="6"/>
  <c r="R1422" i="6"/>
  <c r="R1416" i="6"/>
  <c r="AD1412" i="6"/>
  <c r="BK1409" i="6"/>
  <c r="E1409" i="6"/>
  <c r="BK1398" i="6"/>
  <c r="AD1398" i="6"/>
  <c r="H1398" i="6"/>
  <c r="E1393" i="6"/>
  <c r="AD1385" i="6"/>
  <c r="R1385" i="6"/>
  <c r="L1385" i="6"/>
  <c r="V1385" i="6" s="1"/>
  <c r="E1385" i="6"/>
  <c r="AZ1381" i="6"/>
  <c r="H1381" i="6"/>
  <c r="R1378" i="6"/>
  <c r="D1378" i="6"/>
  <c r="Z1377" i="6"/>
  <c r="H1377" i="6"/>
  <c r="H1373" i="6"/>
  <c r="BH1369" i="6"/>
  <c r="Z1369" i="6"/>
  <c r="M1365" i="6"/>
  <c r="BI1362" i="6"/>
  <c r="Y1362" i="6"/>
  <c r="BK1355" i="6"/>
  <c r="Q1355" i="6"/>
  <c r="AB1333" i="6"/>
  <c r="I1333" i="6"/>
  <c r="BG1330" i="6"/>
  <c r="H1330" i="6"/>
  <c r="BK1321" i="6"/>
  <c r="AB1321" i="6"/>
  <c r="R1321" i="6"/>
  <c r="J1321" i="6"/>
  <c r="D1321" i="6"/>
  <c r="C1317" i="6"/>
  <c r="F1317" i="6"/>
  <c r="Y1317" i="6"/>
  <c r="AC1313" i="6"/>
  <c r="G1313" i="6"/>
  <c r="K1306" i="6"/>
  <c r="AZ1303" i="6"/>
  <c r="J1303" i="6"/>
  <c r="BJ1297" i="6"/>
  <c r="Q1297" i="6"/>
  <c r="BG1296" i="6"/>
  <c r="AD1296" i="6"/>
  <c r="P1296" i="6"/>
  <c r="F1296" i="6"/>
  <c r="T1291" i="6"/>
  <c r="H1291" i="6"/>
  <c r="M1288" i="6"/>
  <c r="BJ1284" i="6"/>
  <c r="AZ1284" i="6"/>
  <c r="Y1284" i="6"/>
  <c r="N1284" i="6"/>
  <c r="F1284" i="6"/>
  <c r="BK1282" i="6"/>
  <c r="BG1282" i="6"/>
  <c r="AD1282" i="6"/>
  <c r="Z1282" i="6"/>
  <c r="S1282" i="6"/>
  <c r="O1282" i="6"/>
  <c r="K1282" i="6"/>
  <c r="G1282" i="6"/>
  <c r="C1282" i="6"/>
  <c r="BG1279" i="6"/>
  <c r="K1279" i="6"/>
  <c r="AC1275" i="6"/>
  <c r="R1275" i="6"/>
  <c r="L1275" i="6"/>
  <c r="E1275" i="6"/>
  <c r="BG1274" i="6"/>
  <c r="AD1274" i="6"/>
  <c r="S1274" i="6"/>
  <c r="K1274" i="6"/>
  <c r="C1274" i="6"/>
  <c r="AZ1271" i="6"/>
  <c r="R1271" i="6"/>
  <c r="G1271" i="6"/>
  <c r="BK1269" i="6"/>
  <c r="Y1269" i="6"/>
  <c r="N1269" i="6"/>
  <c r="F1269" i="6"/>
  <c r="AB1267" i="6"/>
  <c r="T1267" i="6"/>
  <c r="N1267" i="6"/>
  <c r="I1267" i="6"/>
  <c r="D1267" i="6"/>
  <c r="Y1266" i="6"/>
  <c r="F1266" i="6"/>
  <c r="BK1263" i="6"/>
  <c r="AC1263" i="6"/>
  <c r="O1263" i="6"/>
  <c r="F1263" i="6"/>
  <c r="N1262" i="6"/>
  <c r="BG1261" i="6"/>
  <c r="AC1261" i="6"/>
  <c r="J1261" i="6"/>
  <c r="R1258" i="6"/>
  <c r="BH1254" i="6"/>
  <c r="AA1254" i="6"/>
  <c r="T1254" i="6"/>
  <c r="P1254" i="6"/>
  <c r="L1254" i="6"/>
  <c r="H1254" i="6"/>
  <c r="D1254" i="6"/>
  <c r="R1251" i="6"/>
  <c r="R1249" i="6"/>
  <c r="BH1248" i="6"/>
  <c r="X1248" i="6"/>
  <c r="M1248" i="6"/>
  <c r="F1248" i="6"/>
  <c r="BH1245" i="6"/>
  <c r="AD1245" i="6"/>
  <c r="Z1245" i="6"/>
  <c r="S1245" i="6"/>
  <c r="O1245" i="6"/>
  <c r="K1245" i="6"/>
  <c r="G1245" i="6"/>
  <c r="C1245" i="6"/>
  <c r="AZ1244" i="6"/>
  <c r="BG1243" i="6"/>
  <c r="G1243" i="6"/>
  <c r="AD1240" i="6"/>
  <c r="R1240" i="6"/>
  <c r="G1240" i="6"/>
  <c r="AC1238" i="6"/>
  <c r="X1238" i="6"/>
  <c r="P1238" i="6"/>
  <c r="J1238" i="6"/>
  <c r="E1238" i="6"/>
  <c r="R1237" i="6"/>
  <c r="M1236" i="6"/>
  <c r="BG1231" i="6"/>
  <c r="AC1231" i="6"/>
  <c r="T1231" i="6"/>
  <c r="O1231" i="6"/>
  <c r="J1231" i="6"/>
  <c r="D1231" i="6"/>
  <c r="R1230" i="6"/>
  <c r="Y1223" i="6"/>
  <c r="H1223" i="6"/>
  <c r="BG1222" i="6"/>
  <c r="AB1222" i="6"/>
  <c r="M1222" i="6"/>
  <c r="E1222" i="6"/>
  <c r="G1221" i="6"/>
  <c r="I1221" i="6"/>
  <c r="M1217" i="6"/>
  <c r="D1215" i="6"/>
  <c r="F1215" i="6"/>
  <c r="P1215" i="6"/>
  <c r="AC1215" i="6"/>
  <c r="BI1215" i="6"/>
  <c r="H1215" i="6"/>
  <c r="R1215" i="6"/>
  <c r="BK1215" i="6"/>
  <c r="Z1207" i="6"/>
  <c r="BH1205" i="6"/>
  <c r="P1205" i="6"/>
  <c r="D1204" i="6"/>
  <c r="Y1204" i="6"/>
  <c r="AD1204" i="6"/>
  <c r="J1203" i="6"/>
  <c r="J1297" i="6"/>
  <c r="BI1284" i="6"/>
  <c r="AD1284" i="6"/>
  <c r="S1284" i="6"/>
  <c r="K1284" i="6"/>
  <c r="C1284" i="6"/>
  <c r="BK1271" i="6"/>
  <c r="AC1271" i="6"/>
  <c r="O1271" i="6"/>
  <c r="F1271" i="6"/>
  <c r="BH1269" i="6"/>
  <c r="AD1269" i="6"/>
  <c r="S1269" i="6"/>
  <c r="K1269" i="6"/>
  <c r="C1269" i="6"/>
  <c r="J1262" i="6"/>
  <c r="Y1261" i="6"/>
  <c r="F1261" i="6"/>
  <c r="J1258" i="6"/>
  <c r="BK1254" i="6"/>
  <c r="BG1254" i="6"/>
  <c r="AD1254" i="6"/>
  <c r="Z1254" i="6"/>
  <c r="S1254" i="6"/>
  <c r="O1254" i="6"/>
  <c r="K1254" i="6"/>
  <c r="G1254" i="6"/>
  <c r="C1254" i="6"/>
  <c r="J1251" i="6"/>
  <c r="BG1249" i="6"/>
  <c r="J1249" i="6"/>
  <c r="AC1248" i="6"/>
  <c r="R1248" i="6"/>
  <c r="L1248" i="6"/>
  <c r="E1248" i="6"/>
  <c r="N1244" i="6"/>
  <c r="BK1240" i="6"/>
  <c r="AC1240" i="6"/>
  <c r="O1240" i="6"/>
  <c r="C1240" i="6"/>
  <c r="BJ1238" i="6"/>
  <c r="AZ1238" i="6"/>
  <c r="AB1238" i="6"/>
  <c r="T1238" i="6"/>
  <c r="N1238" i="6"/>
  <c r="I1238" i="6"/>
  <c r="D1238" i="6"/>
  <c r="H1236" i="6"/>
  <c r="BK1231" i="6"/>
  <c r="AA1231" i="6"/>
  <c r="S1231" i="6"/>
  <c r="N1231" i="6"/>
  <c r="H1231" i="6"/>
  <c r="C1231" i="6"/>
  <c r="R1228" i="6"/>
  <c r="F1209" i="6"/>
  <c r="I1209" i="6"/>
  <c r="Z1209" i="6"/>
  <c r="N1209" i="6"/>
  <c r="BG1209" i="6"/>
  <c r="F1207" i="6"/>
  <c r="E1207" i="6"/>
  <c r="P1207" i="6"/>
  <c r="AA1207" i="6"/>
  <c r="BH1207" i="6"/>
  <c r="I1207" i="6"/>
  <c r="R1207" i="6"/>
  <c r="AD1207" i="6"/>
  <c r="BK1207" i="6"/>
  <c r="BG1205" i="6"/>
  <c r="BK1203" i="6"/>
  <c r="AD1203" i="6"/>
  <c r="D1217" i="6"/>
  <c r="N1217" i="6"/>
  <c r="AB1217" i="6"/>
  <c r="BK1217" i="6"/>
  <c r="H1217" i="6"/>
  <c r="R1217" i="6"/>
  <c r="AZ1217" i="6"/>
  <c r="D1210" i="6"/>
  <c r="M1210" i="6"/>
  <c r="Y1210" i="6"/>
  <c r="Y1209" i="6"/>
  <c r="F1205" i="6"/>
  <c r="H1205" i="6"/>
  <c r="Y1205" i="6"/>
  <c r="I1205" i="6"/>
  <c r="Z1205" i="6"/>
  <c r="F1203" i="6"/>
  <c r="D1203" i="6"/>
  <c r="M1203" i="6"/>
  <c r="Z1203" i="6"/>
  <c r="E1203" i="6"/>
  <c r="P1203" i="6"/>
  <c r="AA1203" i="6"/>
  <c r="BH1203" i="6"/>
  <c r="D1202" i="6"/>
  <c r="H1202" i="6"/>
  <c r="R1202" i="6"/>
  <c r="BJ1311" i="6"/>
  <c r="AZ1311" i="6"/>
  <c r="X1311" i="6"/>
  <c r="M1311" i="6"/>
  <c r="E1311" i="6"/>
  <c r="AC1309" i="6"/>
  <c r="BH1307" i="6"/>
  <c r="AD1307" i="6"/>
  <c r="S1307" i="6"/>
  <c r="K1307" i="6"/>
  <c r="C1307" i="6"/>
  <c r="AZ1304" i="6"/>
  <c r="Z1304" i="6"/>
  <c r="M1304" i="6"/>
  <c r="K1303" i="6"/>
  <c r="BK1301" i="6"/>
  <c r="AB1301" i="6"/>
  <c r="T1301" i="6"/>
  <c r="N1301" i="6"/>
  <c r="I1301" i="6"/>
  <c r="D1301" i="6"/>
  <c r="AA1297" i="6"/>
  <c r="BK1296" i="6"/>
  <c r="Q1296" i="6"/>
  <c r="H1296" i="6"/>
  <c r="AC1292" i="6"/>
  <c r="O1292" i="6"/>
  <c r="F1292" i="6"/>
  <c r="AA1291" i="6"/>
  <c r="I1291" i="6"/>
  <c r="J1289" i="6"/>
  <c r="AA1288" i="6"/>
  <c r="R1287" i="6"/>
  <c r="Z1284" i="6"/>
  <c r="O1284" i="6"/>
  <c r="G1284" i="6"/>
  <c r="BH1282" i="6"/>
  <c r="AA1282" i="6"/>
  <c r="T1282" i="6"/>
  <c r="P1282" i="6"/>
  <c r="L1282" i="6"/>
  <c r="H1282" i="6"/>
  <c r="R1279" i="6"/>
  <c r="BH1277" i="6"/>
  <c r="AD1277" i="6"/>
  <c r="Z1277" i="6"/>
  <c r="S1277" i="6"/>
  <c r="O1277" i="6"/>
  <c r="K1277" i="6"/>
  <c r="G1277" i="6"/>
  <c r="S1276" i="6"/>
  <c r="C1276" i="6"/>
  <c r="X1275" i="6"/>
  <c r="M1275" i="6"/>
  <c r="F1275" i="6"/>
  <c r="BJ1274" i="6"/>
  <c r="AZ1274" i="6"/>
  <c r="Y1274" i="6"/>
  <c r="N1274" i="6"/>
  <c r="F1274" i="6"/>
  <c r="AC1272" i="6"/>
  <c r="R1272" i="6"/>
  <c r="L1272" i="6"/>
  <c r="V1272" i="6" s="1"/>
  <c r="E1272" i="6"/>
  <c r="Y1271" i="6"/>
  <c r="J1271" i="6"/>
  <c r="Z1269" i="6"/>
  <c r="O1269" i="6"/>
  <c r="G1269" i="6"/>
  <c r="J1268" i="6"/>
  <c r="BH1267" i="6"/>
  <c r="AC1267" i="6"/>
  <c r="X1267" i="6"/>
  <c r="P1267" i="6"/>
  <c r="J1267" i="6"/>
  <c r="E1267" i="6"/>
  <c r="AC1266" i="6"/>
  <c r="J1266" i="6"/>
  <c r="AZ1263" i="6"/>
  <c r="R1263" i="6"/>
  <c r="G1263" i="6"/>
  <c r="R1262" i="6"/>
  <c r="BK1261" i="6"/>
  <c r="N1261" i="6"/>
  <c r="BJ1260" i="6"/>
  <c r="N1260" i="6"/>
  <c r="Y1259" i="6"/>
  <c r="F1259" i="6"/>
  <c r="AB1258" i="6"/>
  <c r="BK1257" i="6"/>
  <c r="AB1257" i="6"/>
  <c r="T1257" i="6"/>
  <c r="N1257" i="6"/>
  <c r="I1257" i="6"/>
  <c r="D1257" i="6"/>
  <c r="BG1256" i="6"/>
  <c r="AD1256" i="6"/>
  <c r="S1256" i="6"/>
  <c r="K1256" i="6"/>
  <c r="C1256" i="6"/>
  <c r="Q1255" i="6"/>
  <c r="F1255" i="6"/>
  <c r="BI1254" i="6"/>
  <c r="AB1254" i="6"/>
  <c r="X1254" i="6"/>
  <c r="Q1254" i="6"/>
  <c r="M1254" i="6"/>
  <c r="I1254" i="6"/>
  <c r="Y1251" i="6"/>
  <c r="BK1250" i="6"/>
  <c r="AA1250" i="6"/>
  <c r="T1250" i="6"/>
  <c r="N1250" i="6"/>
  <c r="I1250" i="6"/>
  <c r="D1250" i="6"/>
  <c r="AC1249" i="6"/>
  <c r="BI1248" i="6"/>
  <c r="Y1248" i="6"/>
  <c r="P1248" i="6"/>
  <c r="H1248" i="6"/>
  <c r="R1246" i="6"/>
  <c r="BI1245" i="6"/>
  <c r="AA1245" i="6"/>
  <c r="T1245" i="6"/>
  <c r="P1245" i="6"/>
  <c r="L1245" i="6"/>
  <c r="H1245" i="6"/>
  <c r="BK1243" i="6"/>
  <c r="N1243" i="6"/>
  <c r="BH1242" i="6"/>
  <c r="AC1242" i="6"/>
  <c r="S1242" i="6"/>
  <c r="K1242" i="6"/>
  <c r="C1242" i="6"/>
  <c r="BI1241" i="6"/>
  <c r="AA1241" i="6"/>
  <c r="N1241" i="6"/>
  <c r="D1241" i="6"/>
  <c r="S1240" i="6"/>
  <c r="BK1239" i="6"/>
  <c r="AA1239" i="6"/>
  <c r="R1239" i="6"/>
  <c r="K1239" i="6"/>
  <c r="C1239" i="6"/>
  <c r="BH1238" i="6"/>
  <c r="Y1238" i="6"/>
  <c r="Q1238" i="6"/>
  <c r="L1238" i="6"/>
  <c r="BK1237" i="6"/>
  <c r="R1236" i="6"/>
  <c r="AB1234" i="6"/>
  <c r="R1234" i="6"/>
  <c r="J1234" i="6"/>
  <c r="D1234" i="6"/>
  <c r="AZ1232" i="6"/>
  <c r="G1232" i="6"/>
  <c r="BH1231" i="6"/>
  <c r="AD1231" i="6"/>
  <c r="Y1231" i="6"/>
  <c r="P1231" i="6"/>
  <c r="K1231" i="6"/>
  <c r="F1231" i="6"/>
  <c r="BK1227" i="6"/>
  <c r="AC1227" i="6"/>
  <c r="R1227" i="6"/>
  <c r="K1227" i="6"/>
  <c r="E1227" i="6"/>
  <c r="BG1226" i="6"/>
  <c r="AC1226" i="6"/>
  <c r="R1226" i="6"/>
  <c r="K1226" i="6"/>
  <c r="E1226" i="6"/>
  <c r="BH1224" i="6"/>
  <c r="Z1224" i="6"/>
  <c r="N1224" i="6"/>
  <c r="AA1223" i="6"/>
  <c r="J1223" i="6"/>
  <c r="BJ1222" i="6"/>
  <c r="AD1222" i="6"/>
  <c r="Q1222" i="6"/>
  <c r="F1222" i="6"/>
  <c r="M1221" i="6"/>
  <c r="I1220" i="6"/>
  <c r="M1220" i="6"/>
  <c r="Y1220" i="6"/>
  <c r="T1217" i="6"/>
  <c r="H1216" i="6"/>
  <c r="M1216" i="6"/>
  <c r="T1216" i="6"/>
  <c r="BG1216" i="6"/>
  <c r="J1215" i="6"/>
  <c r="D1214" i="6"/>
  <c r="Z1214" i="6"/>
  <c r="BH1209" i="6"/>
  <c r="P1209" i="6"/>
  <c r="D1208" i="6"/>
  <c r="AD1208" i="6"/>
  <c r="BK1208" i="6"/>
  <c r="J1207" i="6"/>
  <c r="BK1204" i="6"/>
  <c r="R1203" i="6"/>
  <c r="BK1202" i="6"/>
  <c r="AD1195" i="6"/>
  <c r="R1188" i="6"/>
  <c r="R1187" i="6"/>
  <c r="I1187" i="6"/>
  <c r="T1169" i="6"/>
  <c r="Y1149" i="6"/>
  <c r="Y1141" i="6"/>
  <c r="AA1135" i="6"/>
  <c r="L1135" i="6"/>
  <c r="Y1123" i="6"/>
  <c r="R1115" i="6"/>
  <c r="AC1106" i="6"/>
  <c r="L1106" i="6"/>
  <c r="V1106" i="6" s="1"/>
  <c r="AZ1103" i="6"/>
  <c r="Y1103" i="6"/>
  <c r="J1103" i="6"/>
  <c r="BK1099" i="6"/>
  <c r="AC1099" i="6"/>
  <c r="L1099" i="6"/>
  <c r="V1099" i="6" s="1"/>
  <c r="BK1098" i="6"/>
  <c r="T1098" i="6"/>
  <c r="J1080" i="6"/>
  <c r="N1080" i="6"/>
  <c r="AC1080" i="6"/>
  <c r="BK1213" i="6"/>
  <c r="AA1213" i="6"/>
  <c r="S1213" i="6"/>
  <c r="N1213" i="6"/>
  <c r="H1213" i="6"/>
  <c r="C1213" i="6"/>
  <c r="Z1212" i="6"/>
  <c r="S1212" i="6"/>
  <c r="N1212" i="6"/>
  <c r="H1212" i="6"/>
  <c r="C1212" i="6"/>
  <c r="BH1195" i="6"/>
  <c r="P1195" i="6"/>
  <c r="M1188" i="6"/>
  <c r="BH1187" i="6"/>
  <c r="AA1187" i="6"/>
  <c r="P1187" i="6"/>
  <c r="H1187" i="6"/>
  <c r="Z1185" i="6"/>
  <c r="R1179" i="6"/>
  <c r="L1173" i="6"/>
  <c r="Y1172" i="6"/>
  <c r="R1169" i="6"/>
  <c r="T1168" i="6"/>
  <c r="J1167" i="6"/>
  <c r="L1165" i="6"/>
  <c r="BK1162" i="6"/>
  <c r="T1162" i="6"/>
  <c r="D1162" i="6"/>
  <c r="P1161" i="6"/>
  <c r="AA1158" i="6"/>
  <c r="D1158" i="6"/>
  <c r="P1157" i="6"/>
  <c r="BK1154" i="6"/>
  <c r="T1154" i="6"/>
  <c r="D1154" i="6"/>
  <c r="Y1151" i="6"/>
  <c r="P1150" i="6"/>
  <c r="BK1149" i="6"/>
  <c r="P1149" i="6"/>
  <c r="BK1146" i="6"/>
  <c r="T1146" i="6"/>
  <c r="D1146" i="6"/>
  <c r="Y1143" i="6"/>
  <c r="P1142" i="6"/>
  <c r="BK1141" i="6"/>
  <c r="P1141" i="6"/>
  <c r="BK1137" i="6"/>
  <c r="T1137" i="6"/>
  <c r="D1137" i="6"/>
  <c r="Y1135" i="6"/>
  <c r="J1135" i="6"/>
  <c r="T1134" i="6"/>
  <c r="BK1132" i="6"/>
  <c r="T1132" i="6"/>
  <c r="D1132" i="6"/>
  <c r="L1130" i="6"/>
  <c r="AA1129" i="6"/>
  <c r="L1129" i="6"/>
  <c r="V1129" i="6" s="1"/>
  <c r="T1128" i="6"/>
  <c r="BK1127" i="6"/>
  <c r="T1127" i="6"/>
  <c r="D1127" i="6"/>
  <c r="P1123" i="6"/>
  <c r="J1122" i="6"/>
  <c r="AC1121" i="6"/>
  <c r="L1121" i="6"/>
  <c r="V1121" i="6" s="1"/>
  <c r="Y1118" i="6"/>
  <c r="T1117" i="6"/>
  <c r="L1115" i="6"/>
  <c r="J1114" i="6"/>
  <c r="AA1111" i="6"/>
  <c r="R1110" i="6"/>
  <c r="AA1106" i="6"/>
  <c r="H1106" i="6"/>
  <c r="BG1105" i="6"/>
  <c r="N1105" i="6"/>
  <c r="BI1104" i="6"/>
  <c r="AZ1104" i="6"/>
  <c r="N1104" i="6"/>
  <c r="BK1103" i="6"/>
  <c r="R1103" i="6"/>
  <c r="H1103" i="6"/>
  <c r="BI1099" i="6"/>
  <c r="AA1099" i="6"/>
  <c r="J1099" i="6"/>
  <c r="P1098" i="6"/>
  <c r="Y1087" i="6"/>
  <c r="P1201" i="6"/>
  <c r="P1197" i="6"/>
  <c r="M1195" i="6"/>
  <c r="Y1192" i="6"/>
  <c r="BK1191" i="6"/>
  <c r="R1191" i="6"/>
  <c r="I1191" i="6"/>
  <c r="BK1188" i="6"/>
  <c r="AD1188" i="6"/>
  <c r="H1188" i="6"/>
  <c r="BG1187" i="6"/>
  <c r="Z1187" i="6"/>
  <c r="N1187" i="6"/>
  <c r="D1187" i="6"/>
  <c r="BG1181" i="6"/>
  <c r="J1179" i="6"/>
  <c r="BG1177" i="6"/>
  <c r="R1176" i="6"/>
  <c r="L1172" i="6"/>
  <c r="V1172" i="6" s="1"/>
  <c r="Y1171" i="6"/>
  <c r="BK1169" i="6"/>
  <c r="D1165" i="6"/>
  <c r="J1161" i="6"/>
  <c r="J1157" i="6"/>
  <c r="L1150" i="6"/>
  <c r="L1142" i="6"/>
  <c r="BK1135" i="6"/>
  <c r="T1135" i="6"/>
  <c r="D1135" i="6"/>
  <c r="Y1129" i="6"/>
  <c r="J1129" i="6"/>
  <c r="AA1124" i="6"/>
  <c r="L1124" i="6"/>
  <c r="BK1123" i="6"/>
  <c r="Y1121" i="6"/>
  <c r="R1120" i="6"/>
  <c r="BK1118" i="6"/>
  <c r="R1118" i="6"/>
  <c r="BG1115" i="6"/>
  <c r="AC1115" i="6"/>
  <c r="L1111" i="6"/>
  <c r="L1110" i="6"/>
  <c r="BK1106" i="6"/>
  <c r="R1106" i="6"/>
  <c r="AC1105" i="6"/>
  <c r="J1105" i="6"/>
  <c r="AC1104" i="6"/>
  <c r="J1104" i="6"/>
  <c r="BI1103" i="6"/>
  <c r="AC1103" i="6"/>
  <c r="P1103" i="6"/>
  <c r="T1099" i="6"/>
  <c r="J1097" i="6"/>
  <c r="R1097" i="6"/>
  <c r="AA1179" i="6"/>
  <c r="D1179" i="6"/>
  <c r="J1176" i="6"/>
  <c r="Y1163" i="6"/>
  <c r="C1099" i="6"/>
  <c r="H1099" i="6"/>
  <c r="R1099" i="6"/>
  <c r="D1098" i="6"/>
  <c r="AC1098" i="6"/>
  <c r="BG1098" i="6"/>
  <c r="D1087" i="6"/>
  <c r="N1087" i="6"/>
  <c r="AC1087" i="6"/>
  <c r="BK1087" i="6"/>
  <c r="F1087" i="6"/>
  <c r="R1087" i="6"/>
  <c r="J1087" i="6"/>
  <c r="T1087" i="6"/>
  <c r="BI1080" i="6"/>
  <c r="E1050" i="6"/>
  <c r="P1050" i="6"/>
  <c r="M1048" i="6"/>
  <c r="C1043" i="6"/>
  <c r="M1043" i="6"/>
  <c r="AB1043" i="6"/>
  <c r="BJ1043" i="6"/>
  <c r="I1043" i="6"/>
  <c r="Z1043" i="6"/>
  <c r="T1095" i="6"/>
  <c r="L1095" i="6"/>
  <c r="V1095" i="6" s="1"/>
  <c r="D1095" i="6"/>
  <c r="T1094" i="6"/>
  <c r="L1094" i="6"/>
  <c r="V1094" i="6" s="1"/>
  <c r="D1094" i="6"/>
  <c r="L1090" i="6"/>
  <c r="N1088" i="6"/>
  <c r="AA1083" i="6"/>
  <c r="J1083" i="6"/>
  <c r="N1081" i="6"/>
  <c r="BK1079" i="6"/>
  <c r="AC1079" i="6"/>
  <c r="P1079" i="6"/>
  <c r="AC1078" i="6"/>
  <c r="L1078" i="6"/>
  <c r="V1078" i="6" s="1"/>
  <c r="R1076" i="6"/>
  <c r="Y1072" i="6"/>
  <c r="J1072" i="6"/>
  <c r="AZ1069" i="6"/>
  <c r="T1069" i="6"/>
  <c r="J1069" i="6"/>
  <c r="BG1068" i="6"/>
  <c r="P1068" i="6"/>
  <c r="AC1065" i="6"/>
  <c r="L1065" i="6"/>
  <c r="BI1064" i="6"/>
  <c r="AC1064" i="6"/>
  <c r="N1064" i="6"/>
  <c r="J1062" i="6"/>
  <c r="AA1060" i="6"/>
  <c r="M1060" i="6"/>
  <c r="R1058" i="6"/>
  <c r="AA1056" i="6"/>
  <c r="BK1055" i="6"/>
  <c r="R1055" i="6"/>
  <c r="J1055" i="6"/>
  <c r="P1053" i="6"/>
  <c r="R1045" i="6"/>
  <c r="H1045" i="6"/>
  <c r="R1044" i="6"/>
  <c r="S1043" i="6"/>
  <c r="AA1091" i="6"/>
  <c r="BG1090" i="6"/>
  <c r="BI1083" i="6"/>
  <c r="T1083" i="6"/>
  <c r="BK1081" i="6"/>
  <c r="AA1078" i="6"/>
  <c r="J1078" i="6"/>
  <c r="T1073" i="6"/>
  <c r="BI1072" i="6"/>
  <c r="T1072" i="6"/>
  <c r="BK1069" i="6"/>
  <c r="R1069" i="6"/>
  <c r="H1069" i="6"/>
  <c r="J1068" i="6"/>
  <c r="Y1065" i="6"/>
  <c r="J1065" i="6"/>
  <c r="Z1060" i="6"/>
  <c r="I1060" i="6"/>
  <c r="Y1059" i="6"/>
  <c r="M1058" i="6"/>
  <c r="BH1056" i="6"/>
  <c r="R1056" i="6"/>
  <c r="BH1055" i="6"/>
  <c r="AD1055" i="6"/>
  <c r="Q1055" i="6"/>
  <c r="H1055" i="6"/>
  <c r="BI1050" i="6"/>
  <c r="E1049" i="6"/>
  <c r="J1049" i="6"/>
  <c r="AA1049" i="6"/>
  <c r="K1046" i="6"/>
  <c r="Y1046" i="6"/>
  <c r="AC1045" i="6"/>
  <c r="P1045" i="6"/>
  <c r="Q1043" i="6"/>
  <c r="BK1078" i="6"/>
  <c r="T1078" i="6"/>
  <c r="BI1069" i="6"/>
  <c r="AC1069" i="6"/>
  <c r="P1069" i="6"/>
  <c r="D1069" i="6"/>
  <c r="BG1065" i="6"/>
  <c r="T1065" i="6"/>
  <c r="BH1060" i="6"/>
  <c r="T1060" i="6"/>
  <c r="AZ1058" i="6"/>
  <c r="H1058" i="6"/>
  <c r="BG1055" i="6"/>
  <c r="AA1055" i="6"/>
  <c r="P1055" i="6"/>
  <c r="M1053" i="6"/>
  <c r="BH1048" i="6"/>
  <c r="F1045" i="6"/>
  <c r="N1045" i="6"/>
  <c r="Y1045" i="6"/>
  <c r="BK1045" i="6"/>
  <c r="D1044" i="6"/>
  <c r="J1044" i="6"/>
  <c r="AC1044" i="6"/>
  <c r="F1044" i="6"/>
  <c r="F1043" i="6"/>
  <c r="F1036" i="6"/>
  <c r="AZ1036" i="6"/>
  <c r="BK1034" i="6"/>
  <c r="AC1034" i="6"/>
  <c r="S1034" i="6"/>
  <c r="M1034" i="6"/>
  <c r="E1034" i="6"/>
  <c r="X1027" i="6"/>
  <c r="G1027" i="6"/>
  <c r="BK1025" i="6"/>
  <c r="R1025" i="6"/>
  <c r="BH1024" i="6"/>
  <c r="T1024" i="6"/>
  <c r="L1024" i="6"/>
  <c r="V1024" i="6" s="1"/>
  <c r="D1024" i="6"/>
  <c r="AZ1020" i="6"/>
  <c r="F1020" i="6"/>
  <c r="BH1018" i="6"/>
  <c r="AA1018" i="6"/>
  <c r="T1018" i="6"/>
  <c r="P1018" i="6"/>
  <c r="L1018" i="6"/>
  <c r="V1018" i="6" s="1"/>
  <c r="H1018" i="6"/>
  <c r="D1018" i="6"/>
  <c r="BJ1016" i="6"/>
  <c r="AZ1016" i="6"/>
  <c r="Y1016" i="6"/>
  <c r="N1016" i="6"/>
  <c r="F1016" i="6"/>
  <c r="AB1015" i="6"/>
  <c r="I1015" i="6"/>
  <c r="AC1012" i="6"/>
  <c r="O1012" i="6"/>
  <c r="F1012" i="6"/>
  <c r="M1011" i="6"/>
  <c r="BI1010" i="6"/>
  <c r="T1010" i="6"/>
  <c r="L1010" i="6"/>
  <c r="V1010" i="6" s="1"/>
  <c r="D1010" i="6"/>
  <c r="Y1009" i="6"/>
  <c r="F1009" i="6"/>
  <c r="Z1008" i="6"/>
  <c r="R1005" i="6"/>
  <c r="F1005" i="6"/>
  <c r="Z1003" i="6"/>
  <c r="C996" i="6"/>
  <c r="G996" i="6"/>
  <c r="Z996" i="6"/>
  <c r="L996" i="6"/>
  <c r="AC996" i="6"/>
  <c r="D992" i="6"/>
  <c r="H992" i="6"/>
  <c r="R992" i="6"/>
  <c r="AZ992" i="6"/>
  <c r="J992" i="6"/>
  <c r="X992" i="6"/>
  <c r="BG992" i="6"/>
  <c r="Y989" i="6"/>
  <c r="AZ983" i="6"/>
  <c r="R983" i="6"/>
  <c r="R981" i="6"/>
  <c r="E972" i="6"/>
  <c r="C972" i="6"/>
  <c r="H972" i="6"/>
  <c r="N972" i="6"/>
  <c r="S972" i="6"/>
  <c r="AA972" i="6"/>
  <c r="BK972" i="6"/>
  <c r="D972" i="6"/>
  <c r="J972" i="6"/>
  <c r="O972" i="6"/>
  <c r="T972" i="6"/>
  <c r="AC972" i="6"/>
  <c r="BG972" i="6"/>
  <c r="M968" i="6"/>
  <c r="X968" i="6"/>
  <c r="BI968" i="6"/>
  <c r="AB968" i="6"/>
  <c r="C989" i="6"/>
  <c r="K989" i="6"/>
  <c r="R989" i="6"/>
  <c r="AB989" i="6"/>
  <c r="BJ989" i="6"/>
  <c r="F989" i="6"/>
  <c r="M989" i="6"/>
  <c r="S989" i="6"/>
  <c r="AD989" i="6"/>
  <c r="J986" i="6"/>
  <c r="G986" i="6"/>
  <c r="Z986" i="6"/>
  <c r="K986" i="6"/>
  <c r="AC986" i="6"/>
  <c r="BG1027" i="6"/>
  <c r="AZ1027" i="6"/>
  <c r="N1027" i="6"/>
  <c r="AA1024" i="6"/>
  <c r="P1024" i="6"/>
  <c r="H1024" i="6"/>
  <c r="R1020" i="6"/>
  <c r="Q1015" i="6"/>
  <c r="BG1012" i="6"/>
  <c r="Y1012" i="6"/>
  <c r="J1012" i="6"/>
  <c r="AA1010" i="6"/>
  <c r="P1010" i="6"/>
  <c r="H1010" i="6"/>
  <c r="BJ1009" i="6"/>
  <c r="AZ1009" i="6"/>
  <c r="N1009" i="6"/>
  <c r="D1003" i="6"/>
  <c r="E1003" i="6"/>
  <c r="M1003" i="6"/>
  <c r="S1003" i="6"/>
  <c r="AC1003" i="6"/>
  <c r="BK1003" i="6"/>
  <c r="G1003" i="6"/>
  <c r="N1003" i="6"/>
  <c r="X1003" i="6"/>
  <c r="G999" i="6"/>
  <c r="Z999" i="6"/>
  <c r="Z994" i="6"/>
  <c r="BJ994" i="6"/>
  <c r="BG989" i="6"/>
  <c r="N989" i="6"/>
  <c r="E987" i="6"/>
  <c r="F987" i="6"/>
  <c r="R987" i="6"/>
  <c r="R986" i="6"/>
  <c r="E983" i="6"/>
  <c r="D983" i="6"/>
  <c r="J983" i="6"/>
  <c r="O983" i="6"/>
  <c r="T983" i="6"/>
  <c r="AC983" i="6"/>
  <c r="BG983" i="6"/>
  <c r="F983" i="6"/>
  <c r="K983" i="6"/>
  <c r="P983" i="6"/>
  <c r="Y983" i="6"/>
  <c r="AD983" i="6"/>
  <c r="BH983" i="6"/>
  <c r="C978" i="6"/>
  <c r="R978" i="6"/>
  <c r="Y978" i="6"/>
  <c r="N976" i="6"/>
  <c r="Q976" i="6"/>
  <c r="H974" i="6"/>
  <c r="R974" i="6"/>
  <c r="AZ974" i="6"/>
  <c r="I974" i="6"/>
  <c r="T974" i="6"/>
  <c r="R972" i="6"/>
  <c r="G972" i="6"/>
  <c r="BK1042" i="6"/>
  <c r="BG1042" i="6"/>
  <c r="AD1042" i="6"/>
  <c r="Z1042" i="6"/>
  <c r="S1042" i="6"/>
  <c r="O1042" i="6"/>
  <c r="K1042" i="6"/>
  <c r="G1042" i="6"/>
  <c r="BH1039" i="6"/>
  <c r="AD1039" i="6"/>
  <c r="Z1039" i="6"/>
  <c r="S1039" i="6"/>
  <c r="O1039" i="6"/>
  <c r="K1039" i="6"/>
  <c r="G1039" i="6"/>
  <c r="X1034" i="6"/>
  <c r="N1034" i="6"/>
  <c r="G1034" i="6"/>
  <c r="J1032" i="6"/>
  <c r="Y1030" i="6"/>
  <c r="G1030" i="6"/>
  <c r="AZ1028" i="6"/>
  <c r="Z1027" i="6"/>
  <c r="I1027" i="6"/>
  <c r="BJ1024" i="6"/>
  <c r="AZ1024" i="6"/>
  <c r="Y1024" i="6"/>
  <c r="N1024" i="6"/>
  <c r="F1024" i="6"/>
  <c r="BJ1023" i="6"/>
  <c r="AC1023" i="6"/>
  <c r="Q1023" i="6"/>
  <c r="F1023" i="6"/>
  <c r="L1021" i="6"/>
  <c r="BH1019" i="6"/>
  <c r="AZ1019" i="6"/>
  <c r="BI1018" i="6"/>
  <c r="AB1018" i="6"/>
  <c r="X1018" i="6"/>
  <c r="Q1018" i="6"/>
  <c r="M1018" i="6"/>
  <c r="I1018" i="6"/>
  <c r="AA1016" i="6"/>
  <c r="P1016" i="6"/>
  <c r="H1016" i="6"/>
  <c r="BG1015" i="6"/>
  <c r="AC1015" i="6"/>
  <c r="J1015" i="6"/>
  <c r="P1013" i="6"/>
  <c r="R1012" i="6"/>
  <c r="BG1011" i="6"/>
  <c r="Y1011" i="6"/>
  <c r="BK1010" i="6"/>
  <c r="Y1010" i="6"/>
  <c r="N1010" i="6"/>
  <c r="F1010" i="6"/>
  <c r="AC1009" i="6"/>
  <c r="BK1007" i="6"/>
  <c r="BG1007" i="6"/>
  <c r="AD1007" i="6"/>
  <c r="Z1007" i="6"/>
  <c r="S1007" i="6"/>
  <c r="O1007" i="6"/>
  <c r="K1007" i="6"/>
  <c r="G1007" i="6"/>
  <c r="Y1006" i="6"/>
  <c r="AZ1005" i="6"/>
  <c r="T1005" i="6"/>
  <c r="J1005" i="6"/>
  <c r="AB1003" i="6"/>
  <c r="J1003" i="6"/>
  <c r="D1002" i="6"/>
  <c r="R1002" i="6"/>
  <c r="H1000" i="6"/>
  <c r="D1000" i="6"/>
  <c r="M1000" i="6"/>
  <c r="AA1000" i="6"/>
  <c r="F1000" i="6"/>
  <c r="Q1000" i="6"/>
  <c r="AB1000" i="6"/>
  <c r="BG1000" i="6"/>
  <c r="D996" i="6"/>
  <c r="E993" i="6"/>
  <c r="C993" i="6"/>
  <c r="H993" i="6"/>
  <c r="N993" i="6"/>
  <c r="S993" i="6"/>
  <c r="AA993" i="6"/>
  <c r="AZ993" i="6"/>
  <c r="BJ993" i="6"/>
  <c r="D993" i="6"/>
  <c r="J993" i="6"/>
  <c r="O993" i="6"/>
  <c r="T993" i="6"/>
  <c r="AC993" i="6"/>
  <c r="BK993" i="6"/>
  <c r="AC992" i="6"/>
  <c r="E992" i="6"/>
  <c r="Z989" i="6"/>
  <c r="I989" i="6"/>
  <c r="BH986" i="6"/>
  <c r="O986" i="6"/>
  <c r="J985" i="6"/>
  <c r="AC985" i="6"/>
  <c r="N985" i="6"/>
  <c r="AZ985" i="6"/>
  <c r="BJ985" i="6"/>
  <c r="S983" i="6"/>
  <c r="H983" i="6"/>
  <c r="AC976" i="6"/>
  <c r="N974" i="6"/>
  <c r="AD972" i="6"/>
  <c r="P972" i="6"/>
  <c r="F972" i="6"/>
  <c r="R713" i="6"/>
  <c r="AA872" i="6"/>
  <c r="BH853" i="6"/>
  <c r="R844" i="6"/>
  <c r="Q838" i="6"/>
  <c r="Q822" i="6"/>
  <c r="Q813" i="6"/>
  <c r="R803" i="6"/>
  <c r="S801" i="6"/>
  <c r="J801" i="6"/>
  <c r="AC799" i="6"/>
  <c r="L799" i="6"/>
  <c r="BK796" i="6"/>
  <c r="Y796" i="6"/>
  <c r="Q761" i="6"/>
  <c r="AD756" i="6"/>
  <c r="R756" i="6"/>
  <c r="I756" i="6"/>
  <c r="BI755" i="6"/>
  <c r="X755" i="6"/>
  <c r="N755" i="6"/>
  <c r="G755" i="6"/>
  <c r="BI754" i="6"/>
  <c r="X754" i="6"/>
  <c r="Q742" i="6"/>
  <c r="BH741" i="6"/>
  <c r="M741" i="6"/>
  <c r="Q732" i="6"/>
  <c r="AB731" i="6"/>
  <c r="M731" i="6"/>
  <c r="AA725" i="6"/>
  <c r="AA703" i="6"/>
  <c r="R703" i="6"/>
  <c r="F1001" i="6"/>
  <c r="R984" i="6"/>
  <c r="BK980" i="6"/>
  <c r="AA980" i="6"/>
  <c r="R980" i="6"/>
  <c r="J980" i="6"/>
  <c r="C980" i="6"/>
  <c r="X979" i="6"/>
  <c r="E979" i="6"/>
  <c r="AD969" i="6"/>
  <c r="R969" i="6"/>
  <c r="I969" i="6"/>
  <c r="Q966" i="6"/>
  <c r="AD962" i="6"/>
  <c r="M962" i="6"/>
  <c r="BH961" i="6"/>
  <c r="Z959" i="6"/>
  <c r="G959" i="6"/>
  <c r="K956" i="6"/>
  <c r="X955" i="6"/>
  <c r="G955" i="6"/>
  <c r="AD953" i="6"/>
  <c r="R953" i="6"/>
  <c r="I953" i="6"/>
  <c r="BI952" i="6"/>
  <c r="X947" i="6"/>
  <c r="BJ946" i="6"/>
  <c r="R946" i="6"/>
  <c r="F946" i="6"/>
  <c r="J942" i="6"/>
  <c r="R941" i="6"/>
  <c r="AA940" i="6"/>
  <c r="R939" i="6"/>
  <c r="R932" i="6"/>
  <c r="R908" i="6"/>
  <c r="J905" i="6"/>
  <c r="R898" i="6"/>
  <c r="J895" i="6"/>
  <c r="J892" i="6"/>
  <c r="J890" i="6"/>
  <c r="J887" i="6"/>
  <c r="M872" i="6"/>
  <c r="AA853" i="6"/>
  <c r="J844" i="6"/>
  <c r="R843" i="6"/>
  <c r="BH838" i="6"/>
  <c r="J838" i="6"/>
  <c r="R836" i="6"/>
  <c r="AD832" i="6"/>
  <c r="Q832" i="6"/>
  <c r="I832" i="6"/>
  <c r="BH822" i="6"/>
  <c r="J822" i="6"/>
  <c r="Q818" i="6"/>
  <c r="AD816" i="6"/>
  <c r="Q816" i="6"/>
  <c r="I816" i="6"/>
  <c r="BH815" i="6"/>
  <c r="BH814" i="6"/>
  <c r="Z814" i="6"/>
  <c r="J814" i="6"/>
  <c r="BH813" i="6"/>
  <c r="AZ813" i="6"/>
  <c r="J813" i="6"/>
  <c r="BH806" i="6"/>
  <c r="Z806" i="6"/>
  <c r="J806" i="6"/>
  <c r="J803" i="6"/>
  <c r="AD801" i="6"/>
  <c r="Q801" i="6"/>
  <c r="F801" i="6"/>
  <c r="BK799" i="6"/>
  <c r="AA799" i="6"/>
  <c r="H799" i="6"/>
  <c r="M796" i="6"/>
  <c r="Q793" i="6"/>
  <c r="AA787" i="6"/>
  <c r="AA785" i="6"/>
  <c r="R767" i="6"/>
  <c r="BK761" i="6"/>
  <c r="J761" i="6"/>
  <c r="BJ756" i="6"/>
  <c r="AB756" i="6"/>
  <c r="Q756" i="6"/>
  <c r="F756" i="6"/>
  <c r="BH755" i="6"/>
  <c r="AD755" i="6"/>
  <c r="S755" i="6"/>
  <c r="M755" i="6"/>
  <c r="E755" i="6"/>
  <c r="M754" i="6"/>
  <c r="Q753" i="6"/>
  <c r="K742" i="6"/>
  <c r="AA741" i="6"/>
  <c r="I741" i="6"/>
  <c r="I732" i="6"/>
  <c r="AA731" i="6"/>
  <c r="G731" i="6"/>
  <c r="S730" i="6"/>
  <c r="BJ729" i="6"/>
  <c r="O729" i="6"/>
  <c r="M725" i="6"/>
  <c r="N722" i="6"/>
  <c r="AD721" i="6"/>
  <c r="K721" i="6"/>
  <c r="O719" i="6"/>
  <c r="AZ714" i="6"/>
  <c r="R714" i="6"/>
  <c r="I714" i="6"/>
  <c r="R712" i="6"/>
  <c r="AA712" i="6"/>
  <c r="M1004" i="6"/>
  <c r="I1004" i="6"/>
  <c r="Z990" i="6"/>
  <c r="O990" i="6"/>
  <c r="G990" i="6"/>
  <c r="BK969" i="6"/>
  <c r="AA969" i="6"/>
  <c r="O969" i="6"/>
  <c r="E969" i="6"/>
  <c r="BJ966" i="6"/>
  <c r="AZ966" i="6"/>
  <c r="AB962" i="6"/>
  <c r="G962" i="6"/>
  <c r="AA953" i="6"/>
  <c r="O953" i="6"/>
  <c r="E953" i="6"/>
  <c r="S949" i="6"/>
  <c r="R944" i="6"/>
  <c r="J941" i="6"/>
  <c r="J939" i="6"/>
  <c r="J932" i="6"/>
  <c r="R913" i="6"/>
  <c r="J908" i="6"/>
  <c r="R903" i="6"/>
  <c r="AA901" i="6"/>
  <c r="J898" i="6"/>
  <c r="R897" i="6"/>
  <c r="AD849" i="6"/>
  <c r="M849" i="6"/>
  <c r="AD848" i="6"/>
  <c r="M848" i="6"/>
  <c r="AD847" i="6"/>
  <c r="M847" i="6"/>
  <c r="AD846" i="6"/>
  <c r="M846" i="6"/>
  <c r="AA844" i="6"/>
  <c r="I844" i="6"/>
  <c r="J843" i="6"/>
  <c r="R842" i="6"/>
  <c r="AD840" i="6"/>
  <c r="Q840" i="6"/>
  <c r="AD838" i="6"/>
  <c r="I838" i="6"/>
  <c r="BH834" i="6"/>
  <c r="Z834" i="6"/>
  <c r="J834" i="6"/>
  <c r="AA832" i="6"/>
  <c r="N832" i="6"/>
  <c r="F832" i="6"/>
  <c r="R831" i="6"/>
  <c r="AD824" i="6"/>
  <c r="Q824" i="6"/>
  <c r="I824" i="6"/>
  <c r="AD822" i="6"/>
  <c r="I822" i="6"/>
  <c r="BH819" i="6"/>
  <c r="BH818" i="6"/>
  <c r="J818" i="6"/>
  <c r="AA816" i="6"/>
  <c r="N816" i="6"/>
  <c r="F816" i="6"/>
  <c r="AZ814" i="6"/>
  <c r="R814" i="6"/>
  <c r="F814" i="6"/>
  <c r="Z813" i="6"/>
  <c r="I813" i="6"/>
  <c r="AD810" i="6"/>
  <c r="Q810" i="6"/>
  <c r="I810" i="6"/>
  <c r="BI809" i="6"/>
  <c r="AZ806" i="6"/>
  <c r="R806" i="6"/>
  <c r="F806" i="6"/>
  <c r="BH805" i="6"/>
  <c r="AZ805" i="6"/>
  <c r="M805" i="6"/>
  <c r="BI803" i="6"/>
  <c r="I803" i="6"/>
  <c r="AD802" i="6"/>
  <c r="BH801" i="6"/>
  <c r="AB801" i="6"/>
  <c r="N801" i="6"/>
  <c r="BI799" i="6"/>
  <c r="Q799" i="6"/>
  <c r="H796" i="6"/>
  <c r="AA795" i="6"/>
  <c r="J793" i="6"/>
  <c r="AA789" i="6"/>
  <c r="R787" i="6"/>
  <c r="J786" i="6"/>
  <c r="R785" i="6"/>
  <c r="AA773" i="6"/>
  <c r="J767" i="6"/>
  <c r="AA765" i="6"/>
  <c r="BG761" i="6"/>
  <c r="AA761" i="6"/>
  <c r="Z756" i="6"/>
  <c r="M756" i="6"/>
  <c r="C756" i="6"/>
  <c r="AB755" i="6"/>
  <c r="R755" i="6"/>
  <c r="J755" i="6"/>
  <c r="C755" i="6"/>
  <c r="Q750" i="6"/>
  <c r="AB749" i="6"/>
  <c r="M749" i="6"/>
  <c r="Z746" i="6"/>
  <c r="M746" i="6"/>
  <c r="BJ745" i="6"/>
  <c r="Z745" i="6"/>
  <c r="O745" i="6"/>
  <c r="G745" i="6"/>
  <c r="BJ742" i="6"/>
  <c r="AB742" i="6"/>
  <c r="I742" i="6"/>
  <c r="S741" i="6"/>
  <c r="G741" i="6"/>
  <c r="AZ738" i="6"/>
  <c r="S738" i="6"/>
  <c r="I738" i="6"/>
  <c r="BJ737" i="6"/>
  <c r="Z737" i="6"/>
  <c r="O737" i="6"/>
  <c r="G737" i="6"/>
  <c r="BJ732" i="6"/>
  <c r="Z732" i="6"/>
  <c r="R731" i="6"/>
  <c r="AA729" i="6"/>
  <c r="AA721" i="6"/>
  <c r="J721" i="6"/>
  <c r="I719" i="6"/>
  <c r="BI718" i="6"/>
  <c r="AZ718" i="6"/>
  <c r="X718" i="6"/>
  <c r="N718" i="6"/>
  <c r="G718" i="6"/>
  <c r="BJ717" i="6"/>
  <c r="AZ717" i="6"/>
  <c r="Z717" i="6"/>
  <c r="Q717" i="6"/>
  <c r="K717" i="6"/>
  <c r="BJ716" i="6"/>
  <c r="BJ714" i="6"/>
  <c r="AB714" i="6"/>
  <c r="Q714" i="6"/>
  <c r="G714" i="6"/>
  <c r="J713" i="6"/>
  <c r="J697" i="6"/>
  <c r="J696" i="6"/>
  <c r="J692" i="6"/>
  <c r="F596" i="6"/>
  <c r="F514" i="6"/>
  <c r="H514" i="6"/>
  <c r="N514" i="6"/>
  <c r="X514" i="6"/>
  <c r="BI514" i="6"/>
  <c r="E504" i="6"/>
  <c r="D504" i="6"/>
  <c r="L504" i="6"/>
  <c r="V504" i="6" s="1"/>
  <c r="S504" i="6"/>
  <c r="AB504" i="6"/>
  <c r="BK504" i="6"/>
  <c r="G504" i="6"/>
  <c r="N504" i="6"/>
  <c r="T504" i="6"/>
  <c r="AD504" i="6"/>
  <c r="E502" i="6"/>
  <c r="C502" i="6"/>
  <c r="H502" i="6"/>
  <c r="N502" i="6"/>
  <c r="S502" i="6"/>
  <c r="AA502" i="6"/>
  <c r="BK502" i="6"/>
  <c r="D502" i="6"/>
  <c r="J502" i="6"/>
  <c r="O502" i="6"/>
  <c r="T502" i="6"/>
  <c r="AC502" i="6"/>
  <c r="BG502" i="6"/>
  <c r="G500" i="6"/>
  <c r="E500" i="6"/>
  <c r="AD500" i="6"/>
  <c r="M500" i="6"/>
  <c r="G496" i="6"/>
  <c r="R496" i="6"/>
  <c r="J496" i="6"/>
  <c r="X496" i="6"/>
  <c r="BH496" i="6"/>
  <c r="J494" i="6"/>
  <c r="G494" i="6"/>
  <c r="O494" i="6"/>
  <c r="G488" i="6"/>
  <c r="R488" i="6"/>
  <c r="J488" i="6"/>
  <c r="X488" i="6"/>
  <c r="BH488" i="6"/>
  <c r="J486" i="6"/>
  <c r="G486" i="6"/>
  <c r="O486" i="6"/>
  <c r="AB482" i="6"/>
  <c r="G482" i="6"/>
  <c r="X482" i="6"/>
  <c r="K476" i="6"/>
  <c r="X476" i="6"/>
  <c r="AB476" i="6"/>
  <c r="J471" i="6"/>
  <c r="G471" i="6"/>
  <c r="AA471" i="6"/>
  <c r="N471" i="6"/>
  <c r="AB471" i="6"/>
  <c r="R466" i="6"/>
  <c r="AA466" i="6"/>
  <c r="R422" i="6"/>
  <c r="E394" i="6"/>
  <c r="O394" i="6"/>
  <c r="AA394" i="6"/>
  <c r="G384" i="6"/>
  <c r="R384" i="6"/>
  <c r="E384" i="6"/>
  <c r="X384" i="6"/>
  <c r="J384" i="6"/>
  <c r="AA384" i="6"/>
  <c r="F330" i="6"/>
  <c r="AA330" i="6"/>
  <c r="M330" i="6"/>
  <c r="Q554" i="6"/>
  <c r="G554" i="6"/>
  <c r="X551" i="6"/>
  <c r="BJ550" i="6"/>
  <c r="Z550" i="6"/>
  <c r="O550" i="6"/>
  <c r="G550" i="6"/>
  <c r="BJ549" i="6"/>
  <c r="R549" i="6"/>
  <c r="Z540" i="6"/>
  <c r="E540" i="6"/>
  <c r="BI538" i="6"/>
  <c r="AZ538" i="6"/>
  <c r="M538" i="6"/>
  <c r="Z536" i="6"/>
  <c r="E536" i="6"/>
  <c r="BI534" i="6"/>
  <c r="AZ534" i="6"/>
  <c r="M534" i="6"/>
  <c r="AZ532" i="6"/>
  <c r="M532" i="6"/>
  <c r="BJ531" i="6"/>
  <c r="AZ531" i="6"/>
  <c r="M531" i="6"/>
  <c r="BJ530" i="6"/>
  <c r="G525" i="6"/>
  <c r="AA523" i="6"/>
  <c r="I523" i="6"/>
  <c r="BI522" i="6"/>
  <c r="X522" i="6"/>
  <c r="J522" i="6"/>
  <c r="AD518" i="6"/>
  <c r="S518" i="6"/>
  <c r="M518" i="6"/>
  <c r="E518" i="6"/>
  <c r="C515" i="6"/>
  <c r="E515" i="6"/>
  <c r="M515" i="6"/>
  <c r="X515" i="6"/>
  <c r="AC514" i="6"/>
  <c r="R514" i="6"/>
  <c r="I514" i="6"/>
  <c r="Z504" i="6"/>
  <c r="J504" i="6"/>
  <c r="K502" i="6"/>
  <c r="C472" i="6"/>
  <c r="J472" i="6"/>
  <c r="AB472" i="6"/>
  <c r="R425" i="6"/>
  <c r="AD399" i="6"/>
  <c r="C375" i="6"/>
  <c r="M375" i="6"/>
  <c r="X375" i="6"/>
  <c r="BJ375" i="6"/>
  <c r="AD375" i="6"/>
  <c r="M329" i="6"/>
  <c r="J237" i="6"/>
  <c r="AC213" i="6"/>
  <c r="J707" i="6"/>
  <c r="R698" i="6"/>
  <c r="R693" i="6"/>
  <c r="J688" i="6"/>
  <c r="J680" i="6"/>
  <c r="J678" i="6"/>
  <c r="AA677" i="6"/>
  <c r="J675" i="6"/>
  <c r="R673" i="6"/>
  <c r="J670" i="6"/>
  <c r="AA664" i="6"/>
  <c r="R663" i="6"/>
  <c r="R661" i="6"/>
  <c r="R655" i="6"/>
  <c r="R643" i="6"/>
  <c r="J642" i="6"/>
  <c r="R621" i="6"/>
  <c r="R620" i="6"/>
  <c r="N618" i="6"/>
  <c r="BH617" i="6"/>
  <c r="R613" i="6"/>
  <c r="R610" i="6"/>
  <c r="N600" i="6"/>
  <c r="R597" i="6"/>
  <c r="R596" i="6"/>
  <c r="AD595" i="6"/>
  <c r="M595" i="6"/>
  <c r="X591" i="6"/>
  <c r="BI590" i="6"/>
  <c r="AA590" i="6"/>
  <c r="O590" i="6"/>
  <c r="G590" i="6"/>
  <c r="X588" i="6"/>
  <c r="O586" i="6"/>
  <c r="BJ585" i="6"/>
  <c r="AD585" i="6"/>
  <c r="G585" i="6"/>
  <c r="F582" i="6"/>
  <c r="R579" i="6"/>
  <c r="X575" i="6"/>
  <c r="BJ574" i="6"/>
  <c r="Z574" i="6"/>
  <c r="O574" i="6"/>
  <c r="G574" i="6"/>
  <c r="Z562" i="6"/>
  <c r="AD561" i="6"/>
  <c r="BH560" i="6"/>
  <c r="S560" i="6"/>
  <c r="AA554" i="6"/>
  <c r="O554" i="6"/>
  <c r="F554" i="6"/>
  <c r="R551" i="6"/>
  <c r="BI550" i="6"/>
  <c r="AZ550" i="6"/>
  <c r="X550" i="6"/>
  <c r="M550" i="6"/>
  <c r="F550" i="6"/>
  <c r="J549" i="6"/>
  <c r="BH538" i="6"/>
  <c r="J538" i="6"/>
  <c r="BH534" i="6"/>
  <c r="J534" i="6"/>
  <c r="J532" i="6"/>
  <c r="AA531" i="6"/>
  <c r="K531" i="6"/>
  <c r="S523" i="6"/>
  <c r="E523" i="6"/>
  <c r="R522" i="6"/>
  <c r="G522" i="6"/>
  <c r="AB518" i="6"/>
  <c r="R518" i="6"/>
  <c r="J518" i="6"/>
  <c r="C518" i="6"/>
  <c r="Q517" i="6"/>
  <c r="AA515" i="6"/>
  <c r="J515" i="6"/>
  <c r="BK514" i="6"/>
  <c r="AB514" i="6"/>
  <c r="P514" i="6"/>
  <c r="E514" i="6"/>
  <c r="BK510" i="6"/>
  <c r="R510" i="6"/>
  <c r="E507" i="6"/>
  <c r="D507" i="6"/>
  <c r="J507" i="6"/>
  <c r="O507" i="6"/>
  <c r="T507" i="6"/>
  <c r="AB507" i="6"/>
  <c r="BK507" i="6"/>
  <c r="F507" i="6"/>
  <c r="K507" i="6"/>
  <c r="P507" i="6"/>
  <c r="X507" i="6"/>
  <c r="AC507" i="6"/>
  <c r="BG507" i="6"/>
  <c r="Y504" i="6"/>
  <c r="H504" i="6"/>
  <c r="R502" i="6"/>
  <c r="G502" i="6"/>
  <c r="AA500" i="6"/>
  <c r="M496" i="6"/>
  <c r="R494" i="6"/>
  <c r="M488" i="6"/>
  <c r="G481" i="6"/>
  <c r="AB481" i="6"/>
  <c r="AA468" i="6"/>
  <c r="R468" i="6"/>
  <c r="F457" i="6"/>
  <c r="R457" i="6"/>
  <c r="R430" i="6"/>
  <c r="O391" i="6"/>
  <c r="AA391" i="6"/>
  <c r="E389" i="6"/>
  <c r="M389" i="6"/>
  <c r="BJ384" i="6"/>
  <c r="O384" i="6"/>
  <c r="J372" i="6"/>
  <c r="E372" i="6"/>
  <c r="R372" i="6"/>
  <c r="G372" i="6"/>
  <c r="AA372" i="6"/>
  <c r="O372" i="6"/>
  <c r="BJ372" i="6"/>
  <c r="AD372" i="6"/>
  <c r="J698" i="6"/>
  <c r="AA697" i="6"/>
  <c r="J693" i="6"/>
  <c r="AA692" i="6"/>
  <c r="AA684" i="6"/>
  <c r="R676" i="6"/>
  <c r="J667" i="6"/>
  <c r="J664" i="6"/>
  <c r="R647" i="6"/>
  <c r="AA622" i="6"/>
  <c r="BH621" i="6"/>
  <c r="J620" i="6"/>
  <c r="BH618" i="6"/>
  <c r="J618" i="6"/>
  <c r="R616" i="6"/>
  <c r="R615" i="6"/>
  <c r="AA612" i="6"/>
  <c r="J610" i="6"/>
  <c r="J609" i="6"/>
  <c r="AA608" i="6"/>
  <c r="N606" i="6"/>
  <c r="BH605" i="6"/>
  <c r="BH600" i="6"/>
  <c r="J600" i="6"/>
  <c r="R599" i="6"/>
  <c r="AA598" i="6"/>
  <c r="BH597" i="6"/>
  <c r="J596" i="6"/>
  <c r="AA595" i="6"/>
  <c r="G595" i="6"/>
  <c r="M594" i="6"/>
  <c r="N593" i="6"/>
  <c r="G591" i="6"/>
  <c r="BH590" i="6"/>
  <c r="AZ590" i="6"/>
  <c r="X590" i="6"/>
  <c r="M590" i="6"/>
  <c r="F590" i="6"/>
  <c r="BH588" i="6"/>
  <c r="BI586" i="6"/>
  <c r="R575" i="6"/>
  <c r="BI574" i="6"/>
  <c r="AZ574" i="6"/>
  <c r="X574" i="6"/>
  <c r="M574" i="6"/>
  <c r="F574" i="6"/>
  <c r="M551" i="6"/>
  <c r="AD550" i="6"/>
  <c r="R550" i="6"/>
  <c r="K550" i="6"/>
  <c r="E550" i="6"/>
  <c r="BI540" i="6"/>
  <c r="AZ540" i="6"/>
  <c r="M540" i="6"/>
  <c r="Z538" i="6"/>
  <c r="E538" i="6"/>
  <c r="Z534" i="6"/>
  <c r="E534" i="6"/>
  <c r="BJ532" i="6"/>
  <c r="Z532" i="6"/>
  <c r="E532" i="6"/>
  <c r="Z531" i="6"/>
  <c r="F531" i="6"/>
  <c r="AD522" i="6"/>
  <c r="O522" i="6"/>
  <c r="E522" i="6"/>
  <c r="J517" i="6"/>
  <c r="BJ514" i="6"/>
  <c r="AA514" i="6"/>
  <c r="M514" i="6"/>
  <c r="D514" i="6"/>
  <c r="E510" i="6"/>
  <c r="D510" i="6"/>
  <c r="L510" i="6"/>
  <c r="S510" i="6"/>
  <c r="AC510" i="6"/>
  <c r="G510" i="6"/>
  <c r="N510" i="6"/>
  <c r="T510" i="6"/>
  <c r="BG510" i="6"/>
  <c r="I506" i="6"/>
  <c r="R506" i="6"/>
  <c r="BJ504" i="6"/>
  <c r="R504" i="6"/>
  <c r="C504" i="6"/>
  <c r="AD502" i="6"/>
  <c r="P502" i="6"/>
  <c r="F502" i="6"/>
  <c r="C497" i="6"/>
  <c r="G497" i="6"/>
  <c r="M497" i="6"/>
  <c r="E492" i="6"/>
  <c r="BJ492" i="6"/>
  <c r="C489" i="6"/>
  <c r="G489" i="6"/>
  <c r="M489" i="6"/>
  <c r="AD488" i="6"/>
  <c r="E488" i="6"/>
  <c r="BI472" i="6"/>
  <c r="R433" i="6"/>
  <c r="M399" i="6"/>
  <c r="O399" i="6"/>
  <c r="BJ390" i="6"/>
  <c r="J376" i="6"/>
  <c r="AA376" i="6"/>
  <c r="BH376" i="6"/>
  <c r="BJ376" i="6"/>
  <c r="D326" i="6"/>
  <c r="C326" i="6"/>
  <c r="I326" i="6"/>
  <c r="N326" i="6"/>
  <c r="S326" i="6"/>
  <c r="AB326" i="6"/>
  <c r="E326" i="6"/>
  <c r="K326" i="6"/>
  <c r="R326" i="6"/>
  <c r="AD326" i="6"/>
  <c r="F326" i="6"/>
  <c r="M326" i="6"/>
  <c r="X326" i="6"/>
  <c r="BH326" i="6"/>
  <c r="J326" i="6"/>
  <c r="AA326" i="6"/>
  <c r="O326" i="6"/>
  <c r="AZ326" i="6"/>
  <c r="BI326" i="6"/>
  <c r="G326" i="6"/>
  <c r="Z326" i="6"/>
  <c r="F288" i="6"/>
  <c r="R288" i="6"/>
  <c r="J288" i="6"/>
  <c r="E281" i="6"/>
  <c r="R281" i="6"/>
  <c r="AZ281" i="6"/>
  <c r="G271" i="6"/>
  <c r="R271" i="6"/>
  <c r="AC271" i="6"/>
  <c r="BJ271" i="6"/>
  <c r="J271" i="6"/>
  <c r="T271" i="6"/>
  <c r="L271" i="6"/>
  <c r="O271" i="6"/>
  <c r="F247" i="6"/>
  <c r="AZ247" i="6"/>
  <c r="R229" i="6"/>
  <c r="AA229" i="6"/>
  <c r="BI229" i="6"/>
  <c r="C201" i="6"/>
  <c r="AC201" i="6"/>
  <c r="G383" i="6"/>
  <c r="C377" i="6"/>
  <c r="G377" i="6"/>
  <c r="M377" i="6"/>
  <c r="C367" i="6"/>
  <c r="G367" i="6"/>
  <c r="M367" i="6"/>
  <c r="AD362" i="6"/>
  <c r="BJ362" i="6"/>
  <c r="G354" i="6"/>
  <c r="F354" i="6"/>
  <c r="X354" i="6"/>
  <c r="BH354" i="6"/>
  <c r="K354" i="6"/>
  <c r="AB354" i="6"/>
  <c r="BJ354" i="6"/>
  <c r="E336" i="6"/>
  <c r="M336" i="6"/>
  <c r="S336" i="6"/>
  <c r="AD336" i="6"/>
  <c r="BH336" i="6"/>
  <c r="G336" i="6"/>
  <c r="N336" i="6"/>
  <c r="X336" i="6"/>
  <c r="BI336" i="6"/>
  <c r="E335" i="6"/>
  <c r="M335" i="6"/>
  <c r="S335" i="6"/>
  <c r="AD335" i="6"/>
  <c r="BH335" i="6"/>
  <c r="G335" i="6"/>
  <c r="N335" i="6"/>
  <c r="X335" i="6"/>
  <c r="BI335" i="6"/>
  <c r="E334" i="6"/>
  <c r="M334" i="6"/>
  <c r="S334" i="6"/>
  <c r="AD334" i="6"/>
  <c r="BH334" i="6"/>
  <c r="G334" i="6"/>
  <c r="N334" i="6"/>
  <c r="X334" i="6"/>
  <c r="BI334" i="6"/>
  <c r="D328" i="6"/>
  <c r="E328" i="6"/>
  <c r="O328" i="6"/>
  <c r="I328" i="6"/>
  <c r="S328" i="6"/>
  <c r="J328" i="6"/>
  <c r="AA328" i="6"/>
  <c r="F304" i="6"/>
  <c r="J304" i="6"/>
  <c r="R304" i="6"/>
  <c r="F298" i="6"/>
  <c r="J298" i="6"/>
  <c r="X271" i="6"/>
  <c r="G265" i="6"/>
  <c r="O265" i="6"/>
  <c r="BG265" i="6"/>
  <c r="C263" i="6"/>
  <c r="BG512" i="6"/>
  <c r="AC512" i="6"/>
  <c r="X512" i="6"/>
  <c r="P512" i="6"/>
  <c r="K512" i="6"/>
  <c r="F512" i="6"/>
  <c r="R509" i="6"/>
  <c r="BI505" i="6"/>
  <c r="AB505" i="6"/>
  <c r="X505" i="6"/>
  <c r="Q505" i="6"/>
  <c r="M505" i="6"/>
  <c r="I505" i="6"/>
  <c r="R503" i="6"/>
  <c r="BJ498" i="6"/>
  <c r="BJ484" i="6"/>
  <c r="BI414" i="6"/>
  <c r="Z414" i="6"/>
  <c r="J414" i="6"/>
  <c r="BK410" i="6"/>
  <c r="BH409" i="6"/>
  <c r="BJ402" i="6"/>
  <c r="BJ387" i="6"/>
  <c r="R385" i="6"/>
  <c r="G385" i="6"/>
  <c r="J380" i="6"/>
  <c r="E380" i="6"/>
  <c r="R380" i="6"/>
  <c r="G380" i="6"/>
  <c r="AA380" i="6"/>
  <c r="BJ377" i="6"/>
  <c r="E364" i="6"/>
  <c r="Q354" i="6"/>
  <c r="F352" i="6"/>
  <c r="Q352" i="6"/>
  <c r="BJ352" i="6"/>
  <c r="AD352" i="6"/>
  <c r="C351" i="6"/>
  <c r="M351" i="6"/>
  <c r="X351" i="6"/>
  <c r="BJ351" i="6"/>
  <c r="D350" i="6"/>
  <c r="E350" i="6"/>
  <c r="M350" i="6"/>
  <c r="S350" i="6"/>
  <c r="AD350" i="6"/>
  <c r="BH350" i="6"/>
  <c r="G350" i="6"/>
  <c r="N350" i="6"/>
  <c r="X350" i="6"/>
  <c r="BI350" i="6"/>
  <c r="D337" i="6"/>
  <c r="C337" i="6"/>
  <c r="J337" i="6"/>
  <c r="R337" i="6"/>
  <c r="AB337" i="6"/>
  <c r="E337" i="6"/>
  <c r="M337" i="6"/>
  <c r="S337" i="6"/>
  <c r="AD337" i="6"/>
  <c r="AB336" i="6"/>
  <c r="J336" i="6"/>
  <c r="AB335" i="6"/>
  <c r="J335" i="6"/>
  <c r="AB334" i="6"/>
  <c r="J334" i="6"/>
  <c r="R328" i="6"/>
  <c r="F312" i="6"/>
  <c r="I312" i="6"/>
  <c r="AA312" i="6"/>
  <c r="J312" i="6"/>
  <c r="R312" i="6"/>
  <c r="Z312" i="6"/>
  <c r="F293" i="6"/>
  <c r="R293" i="6"/>
  <c r="F286" i="6"/>
  <c r="J286" i="6"/>
  <c r="R286" i="6"/>
  <c r="AA286" i="6"/>
  <c r="AA278" i="6"/>
  <c r="BG271" i="6"/>
  <c r="D271" i="6"/>
  <c r="G267" i="6"/>
  <c r="C267" i="6"/>
  <c r="L267" i="6"/>
  <c r="X267" i="6"/>
  <c r="D267" i="6"/>
  <c r="O267" i="6"/>
  <c r="Y267" i="6"/>
  <c r="BG267" i="6"/>
  <c r="J267" i="6"/>
  <c r="BK267" i="6"/>
  <c r="R267" i="6"/>
  <c r="AZ17" i="6"/>
  <c r="G373" i="6"/>
  <c r="BJ361" i="6"/>
  <c r="AD361" i="6"/>
  <c r="G361" i="6"/>
  <c r="G359" i="6"/>
  <c r="R358" i="6"/>
  <c r="G358" i="6"/>
  <c r="I348" i="6"/>
  <c r="I347" i="6"/>
  <c r="C57" i="6"/>
  <c r="AC45" i="6"/>
  <c r="AZ16" i="6"/>
  <c r="AB340" i="6"/>
  <c r="M340" i="6"/>
  <c r="P316" i="6"/>
  <c r="BH316" i="6"/>
  <c r="AD316" i="6"/>
  <c r="F301" i="6"/>
  <c r="R301" i="6"/>
  <c r="F299" i="6"/>
  <c r="F295" i="6"/>
  <c r="R295" i="6"/>
  <c r="E282" i="6"/>
  <c r="R282" i="6"/>
  <c r="X270" i="6"/>
  <c r="BJ270" i="6"/>
  <c r="C230" i="6"/>
  <c r="N230" i="6"/>
  <c r="R230" i="6"/>
  <c r="BI230" i="6"/>
  <c r="AA230" i="6"/>
  <c r="C207" i="6"/>
  <c r="AZ207" i="6"/>
  <c r="C188" i="6"/>
  <c r="AC188" i="6"/>
  <c r="AC44" i="6"/>
  <c r="AZ44" i="6"/>
  <c r="AZ145" i="6"/>
  <c r="AZ141" i="6"/>
  <c r="AZ71" i="6"/>
  <c r="R323" i="6"/>
  <c r="M319" i="6"/>
  <c r="R314" i="6"/>
  <c r="E314" i="6"/>
  <c r="R313" i="6"/>
  <c r="E313" i="6"/>
  <c r="R309" i="6"/>
  <c r="R279" i="6"/>
  <c r="BJ274" i="6"/>
  <c r="AC274" i="6"/>
  <c r="G274" i="6"/>
  <c r="G268" i="6"/>
  <c r="AB261" i="6"/>
  <c r="N261" i="6"/>
  <c r="C261" i="6"/>
  <c r="F253" i="6"/>
  <c r="F245" i="6"/>
  <c r="R231" i="6"/>
  <c r="AC210" i="6"/>
  <c r="AC191" i="6"/>
  <c r="AC186" i="6"/>
  <c r="AC145" i="6"/>
  <c r="AC141" i="6"/>
  <c r="AZ122" i="6"/>
  <c r="AC27" i="6"/>
  <c r="N231" i="6"/>
  <c r="BG1488" i="6"/>
  <c r="Y1482" i="6"/>
  <c r="L1481" i="6"/>
  <c r="V1481" i="6" s="1"/>
  <c r="L1480" i="6"/>
  <c r="D1372" i="6"/>
  <c r="J1372" i="6"/>
  <c r="E1363" i="6"/>
  <c r="M1363" i="6"/>
  <c r="T1363" i="6"/>
  <c r="AD1363" i="6"/>
  <c r="D1351" i="6"/>
  <c r="L1351" i="6"/>
  <c r="R1351" i="6"/>
  <c r="AC1351" i="6"/>
  <c r="F1351" i="6"/>
  <c r="M1351" i="6"/>
  <c r="T1351" i="6"/>
  <c r="BG1351" i="6"/>
  <c r="E1340" i="6"/>
  <c r="R1340" i="6"/>
  <c r="J1340" i="6"/>
  <c r="AA1340" i="6"/>
  <c r="D1338" i="6"/>
  <c r="R1338" i="6"/>
  <c r="BG1338" i="6"/>
  <c r="I1338" i="6"/>
  <c r="AA1338" i="6"/>
  <c r="BK1338" i="6"/>
  <c r="E1331" i="6"/>
  <c r="M1331" i="6"/>
  <c r="T1331" i="6"/>
  <c r="AC1331" i="6"/>
  <c r="H1331" i="6"/>
  <c r="N1331" i="6"/>
  <c r="X1331" i="6"/>
  <c r="AZ1331" i="6"/>
  <c r="BG1331" i="6"/>
  <c r="C1323" i="6"/>
  <c r="G1323" i="6"/>
  <c r="Z1323" i="6"/>
  <c r="J1323" i="6"/>
  <c r="AC1323" i="6"/>
  <c r="BG1323" i="6"/>
  <c r="O1323" i="6"/>
  <c r="P1480" i="6"/>
  <c r="BG1494" i="6"/>
  <c r="AA1494" i="6"/>
  <c r="N1494" i="6"/>
  <c r="BG1490" i="6"/>
  <c r="AC1481" i="6"/>
  <c r="BK1480" i="6"/>
  <c r="AA1480" i="6"/>
  <c r="AC1475" i="6"/>
  <c r="BK1474" i="6"/>
  <c r="AA1474" i="6"/>
  <c r="AZ1494" i="6"/>
  <c r="Y1494" i="6"/>
  <c r="J1494" i="6"/>
  <c r="BK1493" i="6"/>
  <c r="D1493" i="6"/>
  <c r="AC1490" i="6"/>
  <c r="L1490" i="6"/>
  <c r="L1488" i="6"/>
  <c r="BI1487" i="6"/>
  <c r="AZ1487" i="6"/>
  <c r="T1487" i="6"/>
  <c r="D1487" i="6"/>
  <c r="T1486" i="6"/>
  <c r="BG1485" i="6"/>
  <c r="D1485" i="6"/>
  <c r="T1484" i="6"/>
  <c r="BG1483" i="6"/>
  <c r="D1483" i="6"/>
  <c r="P1482" i="6"/>
  <c r="BK1481" i="6"/>
  <c r="Y1481" i="6"/>
  <c r="H1481" i="6"/>
  <c r="BI1480" i="6"/>
  <c r="AZ1480" i="6"/>
  <c r="Y1480" i="6"/>
  <c r="H1480" i="6"/>
  <c r="AZ1476" i="6"/>
  <c r="P1476" i="6"/>
  <c r="BK1475" i="6"/>
  <c r="Y1475" i="6"/>
  <c r="H1475" i="6"/>
  <c r="BI1474" i="6"/>
  <c r="AZ1474" i="6"/>
  <c r="Y1474" i="6"/>
  <c r="H1474" i="6"/>
  <c r="P1469" i="6"/>
  <c r="M1466" i="6"/>
  <c r="AA1465" i="6"/>
  <c r="BK1464" i="6"/>
  <c r="AA1459" i="6"/>
  <c r="BK1458" i="6"/>
  <c r="AA1455" i="6"/>
  <c r="E1451" i="6"/>
  <c r="J1449" i="6"/>
  <c r="BH1447" i="6"/>
  <c r="J1447" i="6"/>
  <c r="E1445" i="6"/>
  <c r="J1443" i="6"/>
  <c r="J1439" i="6"/>
  <c r="AD1437" i="6"/>
  <c r="P1437" i="6"/>
  <c r="AD1433" i="6"/>
  <c r="P1433" i="6"/>
  <c r="AD1431" i="6"/>
  <c r="Y1429" i="6"/>
  <c r="H1429" i="6"/>
  <c r="H1428" i="6"/>
  <c r="R1427" i="6"/>
  <c r="H1427" i="6"/>
  <c r="Y1424" i="6"/>
  <c r="M1422" i="6"/>
  <c r="BH1421" i="6"/>
  <c r="M1421" i="6"/>
  <c r="BK1420" i="6"/>
  <c r="P1417" i="6"/>
  <c r="M1416" i="6"/>
  <c r="Y1413" i="6"/>
  <c r="H1413" i="6"/>
  <c r="H1412" i="6"/>
  <c r="R1411" i="6"/>
  <c r="H1411" i="6"/>
  <c r="R1406" i="6"/>
  <c r="AD1403" i="6"/>
  <c r="P1403" i="6"/>
  <c r="AD1401" i="6"/>
  <c r="R1400" i="6"/>
  <c r="AA1397" i="6"/>
  <c r="J1397" i="6"/>
  <c r="AD1396" i="6"/>
  <c r="BH1395" i="6"/>
  <c r="Y1395" i="6"/>
  <c r="J1395" i="6"/>
  <c r="R1390" i="6"/>
  <c r="BK1389" i="6"/>
  <c r="AD1389" i="6"/>
  <c r="Y1389" i="6"/>
  <c r="Q1389" i="6"/>
  <c r="L1389" i="6"/>
  <c r="V1389" i="6" s="1"/>
  <c r="F1389" i="6"/>
  <c r="AZ1387" i="6"/>
  <c r="T1387" i="6"/>
  <c r="I1387" i="6"/>
  <c r="T1384" i="6"/>
  <c r="I1384" i="6"/>
  <c r="BH1381" i="6"/>
  <c r="Z1381" i="6"/>
  <c r="Q1381" i="6"/>
  <c r="L1381" i="6"/>
  <c r="F1381" i="6"/>
  <c r="AZ1379" i="6"/>
  <c r="T1379" i="6"/>
  <c r="I1379" i="6"/>
  <c r="Y1377" i="6"/>
  <c r="M1377" i="6"/>
  <c r="F1377" i="6"/>
  <c r="AA1375" i="6"/>
  <c r="J1375" i="6"/>
  <c r="BG1373" i="6"/>
  <c r="Z1373" i="6"/>
  <c r="Q1373" i="6"/>
  <c r="L1373" i="6"/>
  <c r="F1373" i="6"/>
  <c r="BK1372" i="6"/>
  <c r="AC1372" i="6"/>
  <c r="R1372" i="6"/>
  <c r="I1372" i="6"/>
  <c r="Y1370" i="6"/>
  <c r="I1370" i="6"/>
  <c r="D1369" i="6"/>
  <c r="I1369" i="6"/>
  <c r="T1369" i="6"/>
  <c r="P1367" i="6"/>
  <c r="BI1365" i="6"/>
  <c r="Y1365" i="6"/>
  <c r="H1365" i="6"/>
  <c r="BK1363" i="6"/>
  <c r="AZ1363" i="6"/>
  <c r="R1363" i="6"/>
  <c r="I1363" i="6"/>
  <c r="J1361" i="6"/>
  <c r="AC1361" i="6"/>
  <c r="E1356" i="6"/>
  <c r="H1356" i="6"/>
  <c r="Q1356" i="6"/>
  <c r="BK1356" i="6"/>
  <c r="E1355" i="6"/>
  <c r="L1355" i="6"/>
  <c r="R1355" i="6"/>
  <c r="AC1355" i="6"/>
  <c r="BI1355" i="6"/>
  <c r="AD1354" i="6"/>
  <c r="T1354" i="6"/>
  <c r="M1354" i="6"/>
  <c r="E1354" i="6"/>
  <c r="BH1351" i="6"/>
  <c r="AZ1351" i="6"/>
  <c r="N1351" i="6"/>
  <c r="AZ1349" i="6"/>
  <c r="AZ1345" i="6"/>
  <c r="R1345" i="6"/>
  <c r="H1345" i="6"/>
  <c r="Z1343" i="6"/>
  <c r="AD1340" i="6"/>
  <c r="AC1338" i="6"/>
  <c r="D1337" i="6"/>
  <c r="F1337" i="6"/>
  <c r="M1337" i="6"/>
  <c r="X1337" i="6"/>
  <c r="BG1337" i="6"/>
  <c r="H1337" i="6"/>
  <c r="P1337" i="6"/>
  <c r="Y1337" i="6"/>
  <c r="AZ1337" i="6"/>
  <c r="BI1337" i="6"/>
  <c r="C1335" i="6"/>
  <c r="N1335" i="6"/>
  <c r="AB1335" i="6"/>
  <c r="BK1335" i="6"/>
  <c r="G1335" i="6"/>
  <c r="R1335" i="6"/>
  <c r="AZ1335" i="6"/>
  <c r="BK1333" i="6"/>
  <c r="Y1333" i="6"/>
  <c r="N1333" i="6"/>
  <c r="F1333" i="6"/>
  <c r="AB1331" i="6"/>
  <c r="J1331" i="6"/>
  <c r="BH1330" i="6"/>
  <c r="AA1330" i="6"/>
  <c r="N1330" i="6"/>
  <c r="BH1328" i="6"/>
  <c r="AB1328" i="6"/>
  <c r="Y1488" i="6"/>
  <c r="BG1481" i="6"/>
  <c r="P1490" i="6"/>
  <c r="P1488" i="6"/>
  <c r="BG1486" i="6"/>
  <c r="AC1484" i="6"/>
  <c r="Y1476" i="6"/>
  <c r="L1475" i="6"/>
  <c r="L1474" i="6"/>
  <c r="AA1469" i="6"/>
  <c r="BK1468" i="6"/>
  <c r="BK1421" i="6"/>
  <c r="R1421" i="6"/>
  <c r="Y1406" i="6"/>
  <c r="BK1494" i="6"/>
  <c r="R1494" i="6"/>
  <c r="H1494" i="6"/>
  <c r="BK1490" i="6"/>
  <c r="Y1490" i="6"/>
  <c r="H1490" i="6"/>
  <c r="BK1488" i="6"/>
  <c r="AC1488" i="6"/>
  <c r="H1488" i="6"/>
  <c r="P1486" i="6"/>
  <c r="P1484" i="6"/>
  <c r="L1482" i="6"/>
  <c r="V1482" i="6" s="1"/>
  <c r="BI1481" i="6"/>
  <c r="AZ1481" i="6"/>
  <c r="T1481" i="6"/>
  <c r="D1481" i="6"/>
  <c r="BG1480" i="6"/>
  <c r="T1480" i="6"/>
  <c r="D1480" i="6"/>
  <c r="AZ1477" i="6"/>
  <c r="P1477" i="6"/>
  <c r="BK1476" i="6"/>
  <c r="AC1476" i="6"/>
  <c r="L1476" i="6"/>
  <c r="V1476" i="6" s="1"/>
  <c r="BI1475" i="6"/>
  <c r="AZ1475" i="6"/>
  <c r="T1475" i="6"/>
  <c r="D1475" i="6"/>
  <c r="BG1474" i="6"/>
  <c r="T1474" i="6"/>
  <c r="D1474" i="6"/>
  <c r="BH1469" i="6"/>
  <c r="J1469" i="6"/>
  <c r="AD1468" i="6"/>
  <c r="E1467" i="6"/>
  <c r="P1465" i="6"/>
  <c r="AD1464" i="6"/>
  <c r="BK1459" i="6"/>
  <c r="P1459" i="6"/>
  <c r="AD1458" i="6"/>
  <c r="P1455" i="6"/>
  <c r="E1449" i="6"/>
  <c r="BK1440" i="6"/>
  <c r="E1439" i="6"/>
  <c r="P1431" i="6"/>
  <c r="AD1427" i="6"/>
  <c r="P1427" i="6"/>
  <c r="AD1425" i="6"/>
  <c r="R1424" i="6"/>
  <c r="BK1422" i="6"/>
  <c r="AD1422" i="6"/>
  <c r="H1422" i="6"/>
  <c r="AA1421" i="6"/>
  <c r="J1421" i="6"/>
  <c r="AD1420" i="6"/>
  <c r="E1417" i="6"/>
  <c r="AD1411" i="6"/>
  <c r="P1411" i="6"/>
  <c r="Y1408" i="6"/>
  <c r="M1406" i="6"/>
  <c r="BH1405" i="6"/>
  <c r="M1405" i="6"/>
  <c r="P1401" i="6"/>
  <c r="M1400" i="6"/>
  <c r="Y1397" i="6"/>
  <c r="H1397" i="6"/>
  <c r="H1396" i="6"/>
  <c r="R1395" i="6"/>
  <c r="H1395" i="6"/>
  <c r="Y1392" i="6"/>
  <c r="M1390" i="6"/>
  <c r="BI1389" i="6"/>
  <c r="AZ1389" i="6"/>
  <c r="AC1389" i="6"/>
  <c r="P1389" i="6"/>
  <c r="J1389" i="6"/>
  <c r="E1389" i="6"/>
  <c r="R1387" i="6"/>
  <c r="H1387" i="6"/>
  <c r="BG1386" i="6"/>
  <c r="T1386" i="6"/>
  <c r="I1386" i="6"/>
  <c r="AZ1384" i="6"/>
  <c r="R1384" i="6"/>
  <c r="H1384" i="6"/>
  <c r="BG1381" i="6"/>
  <c r="AD1381" i="6"/>
  <c r="Y1381" i="6"/>
  <c r="P1381" i="6"/>
  <c r="J1381" i="6"/>
  <c r="E1381" i="6"/>
  <c r="R1379" i="6"/>
  <c r="H1379" i="6"/>
  <c r="BG1378" i="6"/>
  <c r="T1378" i="6"/>
  <c r="I1378" i="6"/>
  <c r="BI1377" i="6"/>
  <c r="AD1377" i="6"/>
  <c r="R1377" i="6"/>
  <c r="L1377" i="6"/>
  <c r="V1377" i="6" s="1"/>
  <c r="E1377" i="6"/>
  <c r="T1376" i="6"/>
  <c r="I1376" i="6"/>
  <c r="BH1375" i="6"/>
  <c r="Z1375" i="6"/>
  <c r="I1375" i="6"/>
  <c r="BK1373" i="6"/>
  <c r="AD1373" i="6"/>
  <c r="Y1373" i="6"/>
  <c r="P1373" i="6"/>
  <c r="J1373" i="6"/>
  <c r="E1373" i="6"/>
  <c r="BI1372" i="6"/>
  <c r="AA1372" i="6"/>
  <c r="P1372" i="6"/>
  <c r="H1372" i="6"/>
  <c r="BK1370" i="6"/>
  <c r="T1370" i="6"/>
  <c r="AC1369" i="6"/>
  <c r="M1369" i="6"/>
  <c r="F1367" i="6"/>
  <c r="M1367" i="6"/>
  <c r="Y1367" i="6"/>
  <c r="BG1365" i="6"/>
  <c r="P1365" i="6"/>
  <c r="BI1363" i="6"/>
  <c r="AC1363" i="6"/>
  <c r="P1363" i="6"/>
  <c r="H1363" i="6"/>
  <c r="E1362" i="6"/>
  <c r="F1362" i="6"/>
  <c r="P1362" i="6"/>
  <c r="AA1362" i="6"/>
  <c r="BH1362" i="6"/>
  <c r="P1361" i="6"/>
  <c r="F1358" i="6"/>
  <c r="M1358" i="6"/>
  <c r="T1358" i="6"/>
  <c r="BG1358" i="6"/>
  <c r="AD1356" i="6"/>
  <c r="M1356" i="6"/>
  <c r="J1355" i="6"/>
  <c r="BK1354" i="6"/>
  <c r="AC1354" i="6"/>
  <c r="R1354" i="6"/>
  <c r="J1354" i="6"/>
  <c r="AA1351" i="6"/>
  <c r="I1351" i="6"/>
  <c r="E1349" i="6"/>
  <c r="F1349" i="6"/>
  <c r="P1349" i="6"/>
  <c r="AD1349" i="6"/>
  <c r="BG1349" i="6"/>
  <c r="H1349" i="6"/>
  <c r="Q1349" i="6"/>
  <c r="BK1349" i="6"/>
  <c r="BK1345" i="6"/>
  <c r="AC1345" i="6"/>
  <c r="N1345" i="6"/>
  <c r="D1343" i="6"/>
  <c r="J1343" i="6"/>
  <c r="R1343" i="6"/>
  <c r="AC1343" i="6"/>
  <c r="E1343" i="6"/>
  <c r="M1343" i="6"/>
  <c r="T1343" i="6"/>
  <c r="BG1343" i="6"/>
  <c r="BI1340" i="6"/>
  <c r="Q1340" i="6"/>
  <c r="P1338" i="6"/>
  <c r="BJ1333" i="6"/>
  <c r="AZ1333" i="6"/>
  <c r="X1333" i="6"/>
  <c r="M1333" i="6"/>
  <c r="AA1331" i="6"/>
  <c r="I1331" i="6"/>
  <c r="C1330" i="6"/>
  <c r="E1330" i="6"/>
  <c r="J1330" i="6"/>
  <c r="P1330" i="6"/>
  <c r="AB1330" i="6"/>
  <c r="AZ1330" i="6"/>
  <c r="BJ1330" i="6"/>
  <c r="F1330" i="6"/>
  <c r="L1330" i="6"/>
  <c r="Q1330" i="6"/>
  <c r="X1330" i="6"/>
  <c r="AD1330" i="6"/>
  <c r="BK1330" i="6"/>
  <c r="F1328" i="6"/>
  <c r="R1328" i="6"/>
  <c r="AC1328" i="6"/>
  <c r="J1328" i="6"/>
  <c r="S1328" i="6"/>
  <c r="P1481" i="6"/>
  <c r="AC1480" i="6"/>
  <c r="H1468" i="6"/>
  <c r="BH1465" i="6"/>
  <c r="J1465" i="6"/>
  <c r="H1464" i="6"/>
  <c r="BH1459" i="6"/>
  <c r="J1459" i="6"/>
  <c r="H1458" i="6"/>
  <c r="BH1455" i="6"/>
  <c r="J1455" i="6"/>
  <c r="E1431" i="6"/>
  <c r="M1424" i="6"/>
  <c r="Y1421" i="6"/>
  <c r="H1421" i="6"/>
  <c r="H1420" i="6"/>
  <c r="BK1406" i="6"/>
  <c r="AD1406" i="6"/>
  <c r="H1406" i="6"/>
  <c r="E1401" i="6"/>
  <c r="AD1395" i="6"/>
  <c r="P1395" i="6"/>
  <c r="BK1390" i="6"/>
  <c r="AD1390" i="6"/>
  <c r="H1390" i="6"/>
  <c r="BH1389" i="6"/>
  <c r="AA1389" i="6"/>
  <c r="T1389" i="6"/>
  <c r="N1389" i="6"/>
  <c r="I1389" i="6"/>
  <c r="D1389" i="6"/>
  <c r="BI1387" i="6"/>
  <c r="AC1387" i="6"/>
  <c r="N1387" i="6"/>
  <c r="D1387" i="6"/>
  <c r="BK1384" i="6"/>
  <c r="AC1384" i="6"/>
  <c r="N1384" i="6"/>
  <c r="D1384" i="6"/>
  <c r="BK1381" i="6"/>
  <c r="AC1381" i="6"/>
  <c r="T1381" i="6"/>
  <c r="N1381" i="6"/>
  <c r="I1381" i="6"/>
  <c r="D1381" i="6"/>
  <c r="BI1379" i="6"/>
  <c r="AC1379" i="6"/>
  <c r="N1379" i="6"/>
  <c r="D1379" i="6"/>
  <c r="BG1375" i="6"/>
  <c r="R1375" i="6"/>
  <c r="BI1373" i="6"/>
  <c r="AZ1373" i="6"/>
  <c r="AC1373" i="6"/>
  <c r="T1373" i="6"/>
  <c r="N1373" i="6"/>
  <c r="I1373" i="6"/>
  <c r="D1373" i="6"/>
  <c r="BH1372" i="6"/>
  <c r="AZ1372" i="6"/>
  <c r="Z1372" i="6"/>
  <c r="N1372" i="6"/>
  <c r="E1372" i="6"/>
  <c r="D1370" i="6"/>
  <c r="F1370" i="6"/>
  <c r="N1370" i="6"/>
  <c r="Z1370" i="6"/>
  <c r="BG1370" i="6"/>
  <c r="D1365" i="6"/>
  <c r="I1365" i="6"/>
  <c r="T1365" i="6"/>
  <c r="AZ1365" i="6"/>
  <c r="BG1363" i="6"/>
  <c r="AA1363" i="6"/>
  <c r="N1363" i="6"/>
  <c r="D1363" i="6"/>
  <c r="C1354" i="6"/>
  <c r="F1354" i="6"/>
  <c r="L1354" i="6"/>
  <c r="V1354" i="6" s="1"/>
  <c r="Q1354" i="6"/>
  <c r="Z1354" i="6"/>
  <c r="BH1354" i="6"/>
  <c r="Z1351" i="6"/>
  <c r="H1351" i="6"/>
  <c r="C1345" i="6"/>
  <c r="E1345" i="6"/>
  <c r="J1345" i="6"/>
  <c r="P1345" i="6"/>
  <c r="Y1345" i="6"/>
  <c r="AD1345" i="6"/>
  <c r="BG1345" i="6"/>
  <c r="F1345" i="6"/>
  <c r="L1345" i="6"/>
  <c r="Q1345" i="6"/>
  <c r="Z1345" i="6"/>
  <c r="BH1345" i="6"/>
  <c r="L1340" i="6"/>
  <c r="J1338" i="6"/>
  <c r="C1333" i="6"/>
  <c r="G1333" i="6"/>
  <c r="K1333" i="6"/>
  <c r="O1333" i="6"/>
  <c r="S1333" i="6"/>
  <c r="Z1333" i="6"/>
  <c r="AD1333" i="6"/>
  <c r="BH1333" i="6"/>
  <c r="D1333" i="6"/>
  <c r="H1333" i="6"/>
  <c r="L1333" i="6"/>
  <c r="P1333" i="6"/>
  <c r="T1333" i="6"/>
  <c r="AA1333" i="6"/>
  <c r="BI1333" i="6"/>
  <c r="BK1331" i="6"/>
  <c r="R1331" i="6"/>
  <c r="D1331" i="6"/>
  <c r="T1330" i="6"/>
  <c r="I1330" i="6"/>
  <c r="R1323" i="6"/>
  <c r="BH1326" i="6"/>
  <c r="AA1326" i="6"/>
  <c r="T1326" i="6"/>
  <c r="P1326" i="6"/>
  <c r="L1326" i="6"/>
  <c r="H1326" i="6"/>
  <c r="D1326" i="6"/>
  <c r="BI1322" i="6"/>
  <c r="AB1322" i="6"/>
  <c r="J1322" i="6"/>
  <c r="J1318" i="6"/>
  <c r="BJ1317" i="6"/>
  <c r="AZ1317" i="6"/>
  <c r="AB1317" i="6"/>
  <c r="X1317" i="6"/>
  <c r="Q1317" i="6"/>
  <c r="M1317" i="6"/>
  <c r="I1317" i="6"/>
  <c r="E1317" i="6"/>
  <c r="BI1315" i="6"/>
  <c r="Y1315" i="6"/>
  <c r="Q1315" i="6"/>
  <c r="L1315" i="6"/>
  <c r="V1315" i="6" s="1"/>
  <c r="F1315" i="6"/>
  <c r="BK1314" i="6"/>
  <c r="AD1314" i="6"/>
  <c r="X1314" i="6"/>
  <c r="Q1314" i="6"/>
  <c r="L1314" i="6"/>
  <c r="F1314" i="6"/>
  <c r="BK1313" i="6"/>
  <c r="Y1313" i="6"/>
  <c r="N1313" i="6"/>
  <c r="F1313" i="6"/>
  <c r="BI1311" i="6"/>
  <c r="AA1311" i="6"/>
  <c r="T1311" i="6"/>
  <c r="P1311" i="6"/>
  <c r="L1311" i="6"/>
  <c r="V1311" i="6" s="1"/>
  <c r="H1311" i="6"/>
  <c r="D1311" i="6"/>
  <c r="J1308" i="6"/>
  <c r="C1304" i="6"/>
  <c r="F1304" i="6"/>
  <c r="L1304" i="6"/>
  <c r="V1304" i="6" s="1"/>
  <c r="Q1304" i="6"/>
  <c r="X1304" i="6"/>
  <c r="AD1304" i="6"/>
  <c r="BK1304" i="6"/>
  <c r="AD1303" i="6"/>
  <c r="R1303" i="6"/>
  <c r="F1303" i="6"/>
  <c r="S1302" i="6"/>
  <c r="J1302" i="6"/>
  <c r="F1298" i="6"/>
  <c r="BI1297" i="6"/>
  <c r="AZ1297" i="6"/>
  <c r="Y1297" i="6"/>
  <c r="P1297" i="6"/>
  <c r="H1297" i="6"/>
  <c r="D1295" i="6"/>
  <c r="C1295" i="6"/>
  <c r="K1295" i="6"/>
  <c r="S1295" i="6"/>
  <c r="AD1295" i="6"/>
  <c r="BG1295" i="6"/>
  <c r="BH1293" i="6"/>
  <c r="AB1293" i="6"/>
  <c r="Q1293" i="6"/>
  <c r="I1293" i="6"/>
  <c r="T1288" i="6"/>
  <c r="I1288" i="6"/>
  <c r="BG1287" i="6"/>
  <c r="AD1287" i="6"/>
  <c r="K1287" i="6"/>
  <c r="BK1353" i="6"/>
  <c r="AD1353" i="6"/>
  <c r="Y1353" i="6"/>
  <c r="Q1353" i="6"/>
  <c r="L1353" i="6"/>
  <c r="V1353" i="6" s="1"/>
  <c r="F1353" i="6"/>
  <c r="AC1348" i="6"/>
  <c r="BK1347" i="6"/>
  <c r="AD1347" i="6"/>
  <c r="Y1347" i="6"/>
  <c r="Q1347" i="6"/>
  <c r="L1347" i="6"/>
  <c r="V1347" i="6" s="1"/>
  <c r="F1347" i="6"/>
  <c r="BJ1336" i="6"/>
  <c r="Z1336" i="6"/>
  <c r="P1336" i="6"/>
  <c r="H1336" i="6"/>
  <c r="BJ1327" i="6"/>
  <c r="AZ1327" i="6"/>
  <c r="AB1327" i="6"/>
  <c r="X1327" i="6"/>
  <c r="Q1327" i="6"/>
  <c r="M1327" i="6"/>
  <c r="I1327" i="6"/>
  <c r="BK1326" i="6"/>
  <c r="BG1326" i="6"/>
  <c r="AD1326" i="6"/>
  <c r="Z1326" i="6"/>
  <c r="S1326" i="6"/>
  <c r="O1326" i="6"/>
  <c r="K1326" i="6"/>
  <c r="G1326" i="6"/>
  <c r="Y1322" i="6"/>
  <c r="G1322" i="6"/>
  <c r="BI1321" i="6"/>
  <c r="Y1321" i="6"/>
  <c r="Q1321" i="6"/>
  <c r="L1321" i="6"/>
  <c r="V1321" i="6" s="1"/>
  <c r="F1321" i="6"/>
  <c r="BK1320" i="6"/>
  <c r="AD1320" i="6"/>
  <c r="X1320" i="6"/>
  <c r="Q1320" i="6"/>
  <c r="L1320" i="6"/>
  <c r="V1320" i="6" s="1"/>
  <c r="F1320" i="6"/>
  <c r="AB1318" i="6"/>
  <c r="BI1317" i="6"/>
  <c r="AA1317" i="6"/>
  <c r="T1317" i="6"/>
  <c r="P1317" i="6"/>
  <c r="L1317" i="6"/>
  <c r="H1317" i="6"/>
  <c r="D1317" i="6"/>
  <c r="BG1315" i="6"/>
  <c r="AC1315" i="6"/>
  <c r="X1315" i="6"/>
  <c r="P1315" i="6"/>
  <c r="J1315" i="6"/>
  <c r="E1315" i="6"/>
  <c r="BJ1314" i="6"/>
  <c r="AZ1314" i="6"/>
  <c r="AB1314" i="6"/>
  <c r="P1314" i="6"/>
  <c r="J1314" i="6"/>
  <c r="E1314" i="6"/>
  <c r="BH1313" i="6"/>
  <c r="AD1313" i="6"/>
  <c r="S1313" i="6"/>
  <c r="K1313" i="6"/>
  <c r="C1313" i="6"/>
  <c r="BH1311" i="6"/>
  <c r="AD1311" i="6"/>
  <c r="Z1311" i="6"/>
  <c r="S1311" i="6"/>
  <c r="O1311" i="6"/>
  <c r="K1311" i="6"/>
  <c r="G1311" i="6"/>
  <c r="BI1310" i="6"/>
  <c r="AB1310" i="6"/>
  <c r="X1310" i="6"/>
  <c r="Q1310" i="6"/>
  <c r="M1310" i="6"/>
  <c r="I1310" i="6"/>
  <c r="AB1308" i="6"/>
  <c r="Y1306" i="6"/>
  <c r="O1306" i="6"/>
  <c r="G1306" i="6"/>
  <c r="C1305" i="6"/>
  <c r="F1305" i="6"/>
  <c r="L1305" i="6"/>
  <c r="Q1305" i="6"/>
  <c r="Y1305" i="6"/>
  <c r="N1304" i="6"/>
  <c r="H1304" i="6"/>
  <c r="BJ1303" i="6"/>
  <c r="AC1303" i="6"/>
  <c r="N1303" i="6"/>
  <c r="AC1302" i="6"/>
  <c r="R1302" i="6"/>
  <c r="G1302" i="6"/>
  <c r="BI1298" i="6"/>
  <c r="AB1298" i="6"/>
  <c r="N1298" i="6"/>
  <c r="BG1297" i="6"/>
  <c r="X1297" i="6"/>
  <c r="M1297" i="6"/>
  <c r="F1297" i="6"/>
  <c r="BJ1296" i="6"/>
  <c r="AB1296" i="6"/>
  <c r="R1296" i="6"/>
  <c r="L1296" i="6"/>
  <c r="V1296" i="6" s="1"/>
  <c r="Y1295" i="6"/>
  <c r="J1295" i="6"/>
  <c r="F1294" i="6"/>
  <c r="X1294" i="6"/>
  <c r="BG1293" i="6"/>
  <c r="Y1293" i="6"/>
  <c r="N1293" i="6"/>
  <c r="F1293" i="6"/>
  <c r="BJ1291" i="6"/>
  <c r="AB1291" i="6"/>
  <c r="N1291" i="6"/>
  <c r="R1288" i="6"/>
  <c r="H1288" i="6"/>
  <c r="AC1287" i="6"/>
  <c r="J1287" i="6"/>
  <c r="Q1283" i="6"/>
  <c r="R1280" i="6"/>
  <c r="H1280" i="6"/>
  <c r="AC1279" i="6"/>
  <c r="J1279" i="6"/>
  <c r="BH1317" i="6"/>
  <c r="AD1317" i="6"/>
  <c r="Z1317" i="6"/>
  <c r="S1317" i="6"/>
  <c r="O1317" i="6"/>
  <c r="K1317" i="6"/>
  <c r="G1317" i="6"/>
  <c r="BK1315" i="6"/>
  <c r="AB1315" i="6"/>
  <c r="T1315" i="6"/>
  <c r="N1315" i="6"/>
  <c r="I1315" i="6"/>
  <c r="D1315" i="6"/>
  <c r="BH1314" i="6"/>
  <c r="AA1314" i="6"/>
  <c r="T1314" i="6"/>
  <c r="N1314" i="6"/>
  <c r="I1314" i="6"/>
  <c r="D1314" i="6"/>
  <c r="D1303" i="6"/>
  <c r="G1303" i="6"/>
  <c r="O1303" i="6"/>
  <c r="Z1303" i="6"/>
  <c r="BK1303" i="6"/>
  <c r="AB1302" i="6"/>
  <c r="O1302" i="6"/>
  <c r="D1298" i="6"/>
  <c r="G1298" i="6"/>
  <c r="O1298" i="6"/>
  <c r="Y1298" i="6"/>
  <c r="AC1297" i="6"/>
  <c r="R1297" i="6"/>
  <c r="L1297" i="6"/>
  <c r="V1297" i="6" s="1"/>
  <c r="C1296" i="6"/>
  <c r="D1296" i="6"/>
  <c r="I1296" i="6"/>
  <c r="N1296" i="6"/>
  <c r="T1296" i="6"/>
  <c r="AA1296" i="6"/>
  <c r="BH1296" i="6"/>
  <c r="AZ1295" i="6"/>
  <c r="R1295" i="6"/>
  <c r="G1295" i="6"/>
  <c r="BK1293" i="6"/>
  <c r="AZ1293" i="6"/>
  <c r="X1293" i="6"/>
  <c r="M1293" i="6"/>
  <c r="C1291" i="6"/>
  <c r="E1291" i="6"/>
  <c r="J1291" i="6"/>
  <c r="P1291" i="6"/>
  <c r="X1291" i="6"/>
  <c r="AC1291" i="6"/>
  <c r="F1291" i="6"/>
  <c r="L1291" i="6"/>
  <c r="V1291" i="6" s="1"/>
  <c r="Q1291" i="6"/>
  <c r="Y1291" i="6"/>
  <c r="BH1291" i="6"/>
  <c r="BK1288" i="6"/>
  <c r="AB1288" i="6"/>
  <c r="N1288" i="6"/>
  <c r="S1287" i="6"/>
  <c r="C1283" i="6"/>
  <c r="D1283" i="6"/>
  <c r="I1283" i="6"/>
  <c r="N1283" i="6"/>
  <c r="T1283" i="6"/>
  <c r="AB1283" i="6"/>
  <c r="AZ1283" i="6"/>
  <c r="BJ1283" i="6"/>
  <c r="E1283" i="6"/>
  <c r="J1283" i="6"/>
  <c r="P1283" i="6"/>
  <c r="X1283" i="6"/>
  <c r="AC1283" i="6"/>
  <c r="BK1280" i="6"/>
  <c r="AB1280" i="6"/>
  <c r="N1280" i="6"/>
  <c r="S1279" i="6"/>
  <c r="D1302" i="6"/>
  <c r="F1302" i="6"/>
  <c r="N1302" i="6"/>
  <c r="X1302" i="6"/>
  <c r="BI1302" i="6"/>
  <c r="C1297" i="6"/>
  <c r="D1297" i="6"/>
  <c r="I1297" i="6"/>
  <c r="N1297" i="6"/>
  <c r="T1297" i="6"/>
  <c r="AB1297" i="6"/>
  <c r="BK1297" i="6"/>
  <c r="C1293" i="6"/>
  <c r="G1293" i="6"/>
  <c r="K1293" i="6"/>
  <c r="O1293" i="6"/>
  <c r="S1293" i="6"/>
  <c r="Z1293" i="6"/>
  <c r="AD1293" i="6"/>
  <c r="D1293" i="6"/>
  <c r="H1293" i="6"/>
  <c r="L1293" i="6"/>
  <c r="V1293" i="6" s="1"/>
  <c r="P1293" i="6"/>
  <c r="T1293" i="6"/>
  <c r="AA1293" i="6"/>
  <c r="BI1293" i="6"/>
  <c r="C1288" i="6"/>
  <c r="E1288" i="6"/>
  <c r="J1288" i="6"/>
  <c r="P1288" i="6"/>
  <c r="X1288" i="6"/>
  <c r="AC1288" i="6"/>
  <c r="BG1288" i="6"/>
  <c r="F1288" i="6"/>
  <c r="L1288" i="6"/>
  <c r="Q1288" i="6"/>
  <c r="Y1288" i="6"/>
  <c r="BH1288" i="6"/>
  <c r="D1287" i="6"/>
  <c r="F1287" i="6"/>
  <c r="N1287" i="6"/>
  <c r="Y1287" i="6"/>
  <c r="AZ1287" i="6"/>
  <c r="BJ1287" i="6"/>
  <c r="G1287" i="6"/>
  <c r="O1287" i="6"/>
  <c r="Z1287" i="6"/>
  <c r="BK1287" i="6"/>
  <c r="C1280" i="6"/>
  <c r="E1280" i="6"/>
  <c r="J1280" i="6"/>
  <c r="P1280" i="6"/>
  <c r="X1280" i="6"/>
  <c r="AC1280" i="6"/>
  <c r="BG1280" i="6"/>
  <c r="F1280" i="6"/>
  <c r="L1280" i="6"/>
  <c r="Q1280" i="6"/>
  <c r="Y1280" i="6"/>
  <c r="BH1280" i="6"/>
  <c r="D1279" i="6"/>
  <c r="F1279" i="6"/>
  <c r="N1279" i="6"/>
  <c r="Y1279" i="6"/>
  <c r="AZ1279" i="6"/>
  <c r="BJ1279" i="6"/>
  <c r="G1279" i="6"/>
  <c r="O1279" i="6"/>
  <c r="Z1279" i="6"/>
  <c r="BK1279" i="6"/>
  <c r="BI1292" i="6"/>
  <c r="AD1292" i="6"/>
  <c r="S1292" i="6"/>
  <c r="K1292" i="6"/>
  <c r="C1292" i="6"/>
  <c r="BK1290" i="6"/>
  <c r="BG1290" i="6"/>
  <c r="AD1290" i="6"/>
  <c r="Z1290" i="6"/>
  <c r="S1290" i="6"/>
  <c r="O1290" i="6"/>
  <c r="K1290" i="6"/>
  <c r="G1290" i="6"/>
  <c r="Y1289" i="6"/>
  <c r="BH1285" i="6"/>
  <c r="AD1285" i="6"/>
  <c r="Z1285" i="6"/>
  <c r="S1285" i="6"/>
  <c r="O1285" i="6"/>
  <c r="K1285" i="6"/>
  <c r="G1285" i="6"/>
  <c r="BI1278" i="6"/>
  <c r="N1278" i="6"/>
  <c r="Z1276" i="6"/>
  <c r="O1276" i="6"/>
  <c r="G1276" i="6"/>
  <c r="BJ1275" i="6"/>
  <c r="AZ1275" i="6"/>
  <c r="AB1275" i="6"/>
  <c r="T1275" i="6"/>
  <c r="N1275" i="6"/>
  <c r="I1275" i="6"/>
  <c r="D1275" i="6"/>
  <c r="BI1274" i="6"/>
  <c r="AB1274" i="6"/>
  <c r="X1274" i="6"/>
  <c r="Q1274" i="6"/>
  <c r="M1274" i="6"/>
  <c r="I1274" i="6"/>
  <c r="E1274" i="6"/>
  <c r="BK1273" i="6"/>
  <c r="N1273" i="6"/>
  <c r="BK1272" i="6"/>
  <c r="AB1272" i="6"/>
  <c r="T1272" i="6"/>
  <c r="N1272" i="6"/>
  <c r="I1272" i="6"/>
  <c r="D1272" i="6"/>
  <c r="BG1271" i="6"/>
  <c r="AD1271" i="6"/>
  <c r="S1271" i="6"/>
  <c r="K1271" i="6"/>
  <c r="C1271" i="6"/>
  <c r="BJ1269" i="6"/>
  <c r="AZ1269" i="6"/>
  <c r="AB1269" i="6"/>
  <c r="X1269" i="6"/>
  <c r="Q1269" i="6"/>
  <c r="M1269" i="6"/>
  <c r="I1269" i="6"/>
  <c r="E1269" i="6"/>
  <c r="BJ1268" i="6"/>
  <c r="AZ1268" i="6"/>
  <c r="Y1268" i="6"/>
  <c r="N1268" i="6"/>
  <c r="F1268" i="6"/>
  <c r="BH1266" i="6"/>
  <c r="AA1266" i="6"/>
  <c r="T1266" i="6"/>
  <c r="P1266" i="6"/>
  <c r="L1266" i="6"/>
  <c r="H1266" i="6"/>
  <c r="D1266" i="6"/>
  <c r="BK1264" i="6"/>
  <c r="AB1264" i="6"/>
  <c r="T1264" i="6"/>
  <c r="N1264" i="6"/>
  <c r="I1264" i="6"/>
  <c r="D1264" i="6"/>
  <c r="BG1263" i="6"/>
  <c r="AD1263" i="6"/>
  <c r="S1263" i="6"/>
  <c r="K1263" i="6"/>
  <c r="C1263" i="6"/>
  <c r="X1262" i="6"/>
  <c r="BI1261" i="6"/>
  <c r="AA1261" i="6"/>
  <c r="T1261" i="6"/>
  <c r="P1261" i="6"/>
  <c r="L1261" i="6"/>
  <c r="H1261" i="6"/>
  <c r="D1261" i="6"/>
  <c r="BH1259" i="6"/>
  <c r="AA1259" i="6"/>
  <c r="T1259" i="6"/>
  <c r="P1259" i="6"/>
  <c r="L1259" i="6"/>
  <c r="H1259" i="6"/>
  <c r="D1259" i="6"/>
  <c r="BI1258" i="6"/>
  <c r="X1258" i="6"/>
  <c r="N1258" i="6"/>
  <c r="F1258" i="6"/>
  <c r="AC1255" i="6"/>
  <c r="X1255" i="6"/>
  <c r="P1255" i="6"/>
  <c r="J1255" i="6"/>
  <c r="E1255" i="6"/>
  <c r="R1253" i="6"/>
  <c r="AC1251" i="6"/>
  <c r="Z1249" i="6"/>
  <c r="O1249" i="6"/>
  <c r="G1249" i="6"/>
  <c r="BJ1248" i="6"/>
  <c r="AZ1248" i="6"/>
  <c r="AB1248" i="6"/>
  <c r="T1248" i="6"/>
  <c r="N1248" i="6"/>
  <c r="I1248" i="6"/>
  <c r="D1248" i="6"/>
  <c r="Y1247" i="6"/>
  <c r="J1246" i="6"/>
  <c r="F1244" i="6"/>
  <c r="R1244" i="6"/>
  <c r="AC1243" i="6"/>
  <c r="O1243" i="6"/>
  <c r="T1241" i="6"/>
  <c r="M1241" i="6"/>
  <c r="D1240" i="6"/>
  <c r="F1240" i="6"/>
  <c r="N1240" i="6"/>
  <c r="Y1240" i="6"/>
  <c r="AZ1240" i="6"/>
  <c r="BJ1240" i="6"/>
  <c r="BG1239" i="6"/>
  <c r="AC1239" i="6"/>
  <c r="T1239" i="6"/>
  <c r="O1239" i="6"/>
  <c r="J1239" i="6"/>
  <c r="C1238" i="6"/>
  <c r="G1238" i="6"/>
  <c r="K1238" i="6"/>
  <c r="O1238" i="6"/>
  <c r="S1238" i="6"/>
  <c r="Z1238" i="6"/>
  <c r="AD1238" i="6"/>
  <c r="BG1238" i="6"/>
  <c r="BK1238" i="6"/>
  <c r="BH1236" i="6"/>
  <c r="Y1236" i="6"/>
  <c r="Q1236" i="6"/>
  <c r="L1236" i="6"/>
  <c r="V1236" i="6" s="1"/>
  <c r="F1236" i="6"/>
  <c r="BK1235" i="6"/>
  <c r="AB1235" i="6"/>
  <c r="R1235" i="6"/>
  <c r="J1235" i="6"/>
  <c r="BH1233" i="6"/>
  <c r="AD1233" i="6"/>
  <c r="K1233" i="6"/>
  <c r="BI1232" i="6"/>
  <c r="AA1232" i="6"/>
  <c r="N1232" i="6"/>
  <c r="BI1230" i="6"/>
  <c r="N1230" i="6"/>
  <c r="Y1228" i="6"/>
  <c r="H1225" i="6"/>
  <c r="S1225" i="6"/>
  <c r="C1225" i="6"/>
  <c r="N1225" i="6"/>
  <c r="AA1225" i="6"/>
  <c r="BK1225" i="6"/>
  <c r="G1225" i="6"/>
  <c r="R1225" i="6"/>
  <c r="AB1278" i="6"/>
  <c r="BJ1276" i="6"/>
  <c r="AZ1276" i="6"/>
  <c r="Y1276" i="6"/>
  <c r="N1276" i="6"/>
  <c r="F1276" i="6"/>
  <c r="BH1274" i="6"/>
  <c r="AA1274" i="6"/>
  <c r="T1274" i="6"/>
  <c r="P1274" i="6"/>
  <c r="L1274" i="6"/>
  <c r="H1274" i="6"/>
  <c r="BG1273" i="6"/>
  <c r="AC1273" i="6"/>
  <c r="BI1269" i="6"/>
  <c r="AA1269" i="6"/>
  <c r="T1269" i="6"/>
  <c r="P1269" i="6"/>
  <c r="L1269" i="6"/>
  <c r="H1269" i="6"/>
  <c r="BI1268" i="6"/>
  <c r="AD1268" i="6"/>
  <c r="S1268" i="6"/>
  <c r="K1268" i="6"/>
  <c r="C1268" i="6"/>
  <c r="BK1266" i="6"/>
  <c r="BG1266" i="6"/>
  <c r="AD1266" i="6"/>
  <c r="Z1266" i="6"/>
  <c r="S1266" i="6"/>
  <c r="O1266" i="6"/>
  <c r="K1266" i="6"/>
  <c r="G1266" i="6"/>
  <c r="C1266" i="6"/>
  <c r="BH1261" i="6"/>
  <c r="AD1261" i="6"/>
  <c r="Z1261" i="6"/>
  <c r="S1261" i="6"/>
  <c r="O1261" i="6"/>
  <c r="K1261" i="6"/>
  <c r="G1261" i="6"/>
  <c r="C1261" i="6"/>
  <c r="BK1259" i="6"/>
  <c r="BG1259" i="6"/>
  <c r="AD1259" i="6"/>
  <c r="Z1259" i="6"/>
  <c r="S1259" i="6"/>
  <c r="O1259" i="6"/>
  <c r="K1259" i="6"/>
  <c r="G1259" i="6"/>
  <c r="C1259" i="6"/>
  <c r="AC1258" i="6"/>
  <c r="S1258" i="6"/>
  <c r="K1258" i="6"/>
  <c r="C1258" i="6"/>
  <c r="BJ1255" i="6"/>
  <c r="AZ1255" i="6"/>
  <c r="AB1255" i="6"/>
  <c r="T1255" i="6"/>
  <c r="N1255" i="6"/>
  <c r="I1255" i="6"/>
  <c r="D1255" i="6"/>
  <c r="BK1253" i="6"/>
  <c r="N1253" i="6"/>
  <c r="BK1249" i="6"/>
  <c r="Y1249" i="6"/>
  <c r="N1249" i="6"/>
  <c r="F1249" i="6"/>
  <c r="AB1246" i="6"/>
  <c r="D1243" i="6"/>
  <c r="C1243" i="6"/>
  <c r="K1243" i="6"/>
  <c r="S1243" i="6"/>
  <c r="AD1243" i="6"/>
  <c r="BH1243" i="6"/>
  <c r="F1237" i="6"/>
  <c r="AC1236" i="6"/>
  <c r="X1236" i="6"/>
  <c r="P1236" i="6"/>
  <c r="J1236" i="6"/>
  <c r="E1236" i="6"/>
  <c r="C1235" i="6"/>
  <c r="F1235" i="6"/>
  <c r="L1235" i="6"/>
  <c r="V1235" i="6" s="1"/>
  <c r="Q1235" i="6"/>
  <c r="Y1235" i="6"/>
  <c r="BI1235" i="6"/>
  <c r="BG1233" i="6"/>
  <c r="AC1233" i="6"/>
  <c r="J1233" i="6"/>
  <c r="F1232" i="6"/>
  <c r="K1232" i="6"/>
  <c r="P1232" i="6"/>
  <c r="Y1232" i="6"/>
  <c r="AD1232" i="6"/>
  <c r="BG1232" i="6"/>
  <c r="BK1232" i="6"/>
  <c r="D1232" i="6"/>
  <c r="J1232" i="6"/>
  <c r="O1232" i="6"/>
  <c r="T1232" i="6"/>
  <c r="AC1232" i="6"/>
  <c r="BJ1232" i="6"/>
  <c r="AB1230" i="6"/>
  <c r="J1230" i="6"/>
  <c r="E1228" i="6"/>
  <c r="I1228" i="6"/>
  <c r="M1228" i="6"/>
  <c r="Q1228" i="6"/>
  <c r="X1228" i="6"/>
  <c r="AB1228" i="6"/>
  <c r="BI1228" i="6"/>
  <c r="C1228" i="6"/>
  <c r="G1228" i="6"/>
  <c r="K1228" i="6"/>
  <c r="O1228" i="6"/>
  <c r="S1228" i="6"/>
  <c r="Z1228" i="6"/>
  <c r="AD1228" i="6"/>
  <c r="BG1228" i="6"/>
  <c r="BK1228" i="6"/>
  <c r="D1228" i="6"/>
  <c r="H1228" i="6"/>
  <c r="L1228" i="6"/>
  <c r="P1228" i="6"/>
  <c r="T1228" i="6"/>
  <c r="AA1228" i="6"/>
  <c r="BH1228" i="6"/>
  <c r="BH1249" i="6"/>
  <c r="AD1249" i="6"/>
  <c r="S1249" i="6"/>
  <c r="K1249" i="6"/>
  <c r="C1249" i="6"/>
  <c r="N1246" i="6"/>
  <c r="BH1246" i="6"/>
  <c r="Y1243" i="6"/>
  <c r="J1243" i="6"/>
  <c r="C1241" i="6"/>
  <c r="E1241" i="6"/>
  <c r="J1241" i="6"/>
  <c r="P1241" i="6"/>
  <c r="X1241" i="6"/>
  <c r="AC1241" i="6"/>
  <c r="BG1241" i="6"/>
  <c r="E1239" i="6"/>
  <c r="I1239" i="6"/>
  <c r="M1239" i="6"/>
  <c r="Q1239" i="6"/>
  <c r="X1239" i="6"/>
  <c r="AB1239" i="6"/>
  <c r="AZ1239" i="6"/>
  <c r="BJ1239" i="6"/>
  <c r="BJ1236" i="6"/>
  <c r="AZ1236" i="6"/>
  <c r="AB1236" i="6"/>
  <c r="T1236" i="6"/>
  <c r="N1236" i="6"/>
  <c r="I1236" i="6"/>
  <c r="BG1235" i="6"/>
  <c r="AZ1235" i="6"/>
  <c r="X1235" i="6"/>
  <c r="N1235" i="6"/>
  <c r="H1235" i="6"/>
  <c r="S1233" i="6"/>
  <c r="S1232" i="6"/>
  <c r="H1232" i="6"/>
  <c r="X1230" i="6"/>
  <c r="BJ1228" i="6"/>
  <c r="AZ1228" i="6"/>
  <c r="N1228" i="6"/>
  <c r="Z1225" i="6"/>
  <c r="Z1268" i="6"/>
  <c r="O1268" i="6"/>
  <c r="G1268" i="6"/>
  <c r="BI1266" i="6"/>
  <c r="AB1266" i="6"/>
  <c r="X1266" i="6"/>
  <c r="Q1266" i="6"/>
  <c r="M1266" i="6"/>
  <c r="I1266" i="6"/>
  <c r="BJ1261" i="6"/>
  <c r="AZ1261" i="6"/>
  <c r="AB1261" i="6"/>
  <c r="X1261" i="6"/>
  <c r="Q1261" i="6"/>
  <c r="M1261" i="6"/>
  <c r="I1261" i="6"/>
  <c r="BI1259" i="6"/>
  <c r="AB1259" i="6"/>
  <c r="X1259" i="6"/>
  <c r="Q1259" i="6"/>
  <c r="M1259" i="6"/>
  <c r="I1259" i="6"/>
  <c r="BJ1258" i="6"/>
  <c r="AZ1258" i="6"/>
  <c r="Y1258" i="6"/>
  <c r="O1258" i="6"/>
  <c r="G1258" i="6"/>
  <c r="C1236" i="6"/>
  <c r="G1236" i="6"/>
  <c r="K1236" i="6"/>
  <c r="O1236" i="6"/>
  <c r="S1236" i="6"/>
  <c r="Z1236" i="6"/>
  <c r="AD1236" i="6"/>
  <c r="BG1236" i="6"/>
  <c r="BK1236" i="6"/>
  <c r="D1233" i="6"/>
  <c r="G1233" i="6"/>
  <c r="O1233" i="6"/>
  <c r="Z1233" i="6"/>
  <c r="F1233" i="6"/>
  <c r="N1233" i="6"/>
  <c r="Y1233" i="6"/>
  <c r="BK1233" i="6"/>
  <c r="E1230" i="6"/>
  <c r="I1230" i="6"/>
  <c r="M1230" i="6"/>
  <c r="Q1230" i="6"/>
  <c r="AA1230" i="6"/>
  <c r="BH1230" i="6"/>
  <c r="C1230" i="6"/>
  <c r="G1230" i="6"/>
  <c r="K1230" i="6"/>
  <c r="O1230" i="6"/>
  <c r="S1230" i="6"/>
  <c r="Y1230" i="6"/>
  <c r="AC1230" i="6"/>
  <c r="AZ1230" i="6"/>
  <c r="BJ1230" i="6"/>
  <c r="D1230" i="6"/>
  <c r="H1230" i="6"/>
  <c r="L1230" i="6"/>
  <c r="P1230" i="6"/>
  <c r="T1230" i="6"/>
  <c r="Z1230" i="6"/>
  <c r="AD1230" i="6"/>
  <c r="BG1230" i="6"/>
  <c r="BK1230" i="6"/>
  <c r="AC1228" i="6"/>
  <c r="J1228" i="6"/>
  <c r="L1225" i="6"/>
  <c r="V1225" i="6" s="1"/>
  <c r="BK1234" i="6"/>
  <c r="AD1234" i="6"/>
  <c r="X1234" i="6"/>
  <c r="Q1234" i="6"/>
  <c r="L1234" i="6"/>
  <c r="F1234" i="6"/>
  <c r="BJ1231" i="6"/>
  <c r="AZ1231" i="6"/>
  <c r="AB1231" i="6"/>
  <c r="X1231" i="6"/>
  <c r="Q1231" i="6"/>
  <c r="M1231" i="6"/>
  <c r="I1231" i="6"/>
  <c r="AC1223" i="6"/>
  <c r="R1223" i="6"/>
  <c r="L1223" i="6"/>
  <c r="V1223" i="6" s="1"/>
  <c r="E1223" i="6"/>
  <c r="BH1222" i="6"/>
  <c r="Z1222" i="6"/>
  <c r="P1222" i="6"/>
  <c r="H1222" i="6"/>
  <c r="BK1221" i="6"/>
  <c r="AB1221" i="6"/>
  <c r="N1221" i="6"/>
  <c r="C1221" i="6"/>
  <c r="R1220" i="6"/>
  <c r="G1220" i="6"/>
  <c r="BJ1219" i="6"/>
  <c r="AZ1219" i="6"/>
  <c r="AB1219" i="6"/>
  <c r="X1219" i="6"/>
  <c r="Q1219" i="6"/>
  <c r="M1219" i="6"/>
  <c r="I1219" i="6"/>
  <c r="BK1218" i="6"/>
  <c r="BG1218" i="6"/>
  <c r="AD1218" i="6"/>
  <c r="Z1218" i="6"/>
  <c r="T1218" i="6"/>
  <c r="P1218" i="6"/>
  <c r="L1218" i="6"/>
  <c r="H1218" i="6"/>
  <c r="D1218" i="6"/>
  <c r="AA1216" i="6"/>
  <c r="N1216" i="6"/>
  <c r="D1216" i="6"/>
  <c r="R1214" i="6"/>
  <c r="H1214" i="6"/>
  <c r="BJ1213" i="6"/>
  <c r="AZ1213" i="6"/>
  <c r="AB1213" i="6"/>
  <c r="X1213" i="6"/>
  <c r="Q1213" i="6"/>
  <c r="M1213" i="6"/>
  <c r="I1213" i="6"/>
  <c r="BK1212" i="6"/>
  <c r="BG1212" i="6"/>
  <c r="AA1212" i="6"/>
  <c r="Q1212" i="6"/>
  <c r="M1212" i="6"/>
  <c r="I1212" i="6"/>
  <c r="AD1211" i="6"/>
  <c r="BK1209" i="6"/>
  <c r="AA1209" i="6"/>
  <c r="R1209" i="6"/>
  <c r="J1209" i="6"/>
  <c r="D1209" i="6"/>
  <c r="H1208" i="6"/>
  <c r="BG1207" i="6"/>
  <c r="Y1207" i="6"/>
  <c r="N1207" i="6"/>
  <c r="H1207" i="6"/>
  <c r="BK1206" i="6"/>
  <c r="Y1206" i="6"/>
  <c r="BK1205" i="6"/>
  <c r="AA1205" i="6"/>
  <c r="R1205" i="6"/>
  <c r="J1205" i="6"/>
  <c r="D1205" i="6"/>
  <c r="H1204" i="6"/>
  <c r="BG1203" i="6"/>
  <c r="Y1203" i="6"/>
  <c r="N1203" i="6"/>
  <c r="H1203" i="6"/>
  <c r="M1199" i="6"/>
  <c r="Z1197" i="6"/>
  <c r="I1197" i="6"/>
  <c r="T1195" i="6"/>
  <c r="E1195" i="6"/>
  <c r="BH1193" i="6"/>
  <c r="AA1193" i="6"/>
  <c r="P1193" i="6"/>
  <c r="H1193" i="6"/>
  <c r="M1190" i="6"/>
  <c r="BH1189" i="6"/>
  <c r="AA1189" i="6"/>
  <c r="P1189" i="6"/>
  <c r="H1189" i="6"/>
  <c r="M1186" i="6"/>
  <c r="M1184" i="6"/>
  <c r="M1182" i="6"/>
  <c r="I1181" i="6"/>
  <c r="AC1179" i="6"/>
  <c r="L1179" i="6"/>
  <c r="BG1178" i="6"/>
  <c r="AC1178" i="6"/>
  <c r="D1178" i="6"/>
  <c r="R1177" i="6"/>
  <c r="AA1176" i="6"/>
  <c r="BG1175" i="6"/>
  <c r="AC1175" i="6"/>
  <c r="D1175" i="6"/>
  <c r="AA1174" i="6"/>
  <c r="J1174" i="6"/>
  <c r="BG1173" i="6"/>
  <c r="AC1173" i="6"/>
  <c r="R1173" i="6"/>
  <c r="H1173" i="6"/>
  <c r="BG1172" i="6"/>
  <c r="AC1172" i="6"/>
  <c r="R1172" i="6"/>
  <c r="H1172" i="6"/>
  <c r="BG1171" i="6"/>
  <c r="AC1171" i="6"/>
  <c r="R1171" i="6"/>
  <c r="H1171" i="6"/>
  <c r="BG1170" i="6"/>
  <c r="AC1170" i="6"/>
  <c r="R1170" i="6"/>
  <c r="H1170" i="6"/>
  <c r="F1169" i="6"/>
  <c r="L1169" i="6"/>
  <c r="AC1169" i="6"/>
  <c r="J1168" i="6"/>
  <c r="BK1164" i="6"/>
  <c r="T1164" i="6"/>
  <c r="BK1161" i="6"/>
  <c r="P1160" i="6"/>
  <c r="BK1157" i="6"/>
  <c r="P1156" i="6"/>
  <c r="P1152" i="6"/>
  <c r="P1148" i="6"/>
  <c r="P1144" i="6"/>
  <c r="P1140" i="6"/>
  <c r="F1138" i="6"/>
  <c r="D1138" i="6"/>
  <c r="P1138" i="6"/>
  <c r="J1138" i="6"/>
  <c r="Y1138" i="6"/>
  <c r="BK1138" i="6"/>
  <c r="AA1220" i="6"/>
  <c r="N1220" i="6"/>
  <c r="C1220" i="6"/>
  <c r="BJ1218" i="6"/>
  <c r="AZ1218" i="6"/>
  <c r="AC1218" i="6"/>
  <c r="Y1218" i="6"/>
  <c r="S1218" i="6"/>
  <c r="O1218" i="6"/>
  <c r="K1218" i="6"/>
  <c r="G1218" i="6"/>
  <c r="C1218" i="6"/>
  <c r="BJ1214" i="6"/>
  <c r="AB1214" i="6"/>
  <c r="P1214" i="6"/>
  <c r="F1214" i="6"/>
  <c r="T1197" i="6"/>
  <c r="E1197" i="6"/>
  <c r="BG1193" i="6"/>
  <c r="Z1193" i="6"/>
  <c r="N1193" i="6"/>
  <c r="D1193" i="6"/>
  <c r="BK1190" i="6"/>
  <c r="AD1190" i="6"/>
  <c r="H1190" i="6"/>
  <c r="BG1189" i="6"/>
  <c r="Z1189" i="6"/>
  <c r="N1189" i="6"/>
  <c r="D1189" i="6"/>
  <c r="BK1186" i="6"/>
  <c r="AD1186" i="6"/>
  <c r="H1186" i="6"/>
  <c r="T1174" i="6"/>
  <c r="D1174" i="6"/>
  <c r="AA1173" i="6"/>
  <c r="P1173" i="6"/>
  <c r="D1173" i="6"/>
  <c r="AA1172" i="6"/>
  <c r="P1172" i="6"/>
  <c r="D1172" i="6"/>
  <c r="AA1171" i="6"/>
  <c r="P1171" i="6"/>
  <c r="D1171" i="6"/>
  <c r="AA1170" i="6"/>
  <c r="P1170" i="6"/>
  <c r="D1170" i="6"/>
  <c r="BG1168" i="6"/>
  <c r="AA1168" i="6"/>
  <c r="F1163" i="6"/>
  <c r="D1163" i="6"/>
  <c r="T1163" i="6"/>
  <c r="BK1163" i="6"/>
  <c r="L1163" i="6"/>
  <c r="AA1163" i="6"/>
  <c r="F1159" i="6"/>
  <c r="L1159" i="6"/>
  <c r="AA1159" i="6"/>
  <c r="D1159" i="6"/>
  <c r="T1159" i="6"/>
  <c r="BK1159" i="6"/>
  <c r="F1155" i="6"/>
  <c r="D1155" i="6"/>
  <c r="T1155" i="6"/>
  <c r="BK1155" i="6"/>
  <c r="L1155" i="6"/>
  <c r="AA1155" i="6"/>
  <c r="F1151" i="6"/>
  <c r="L1151" i="6"/>
  <c r="AA1151" i="6"/>
  <c r="D1151" i="6"/>
  <c r="T1151" i="6"/>
  <c r="BK1151" i="6"/>
  <c r="F1147" i="6"/>
  <c r="D1147" i="6"/>
  <c r="T1147" i="6"/>
  <c r="BK1147" i="6"/>
  <c r="L1147" i="6"/>
  <c r="AA1147" i="6"/>
  <c r="F1143" i="6"/>
  <c r="L1143" i="6"/>
  <c r="AA1143" i="6"/>
  <c r="D1143" i="6"/>
  <c r="T1143" i="6"/>
  <c r="BK1143" i="6"/>
  <c r="F1139" i="6"/>
  <c r="D1139" i="6"/>
  <c r="T1139" i="6"/>
  <c r="BK1139" i="6"/>
  <c r="L1139" i="6"/>
  <c r="AA1139" i="6"/>
  <c r="AA1138" i="6"/>
  <c r="F1125" i="6"/>
  <c r="J1125" i="6"/>
  <c r="Y1125" i="6"/>
  <c r="BK1125" i="6"/>
  <c r="L1125" i="6"/>
  <c r="P1125" i="6"/>
  <c r="D1125" i="6"/>
  <c r="AA1125" i="6"/>
  <c r="F1168" i="6"/>
  <c r="L1168" i="6"/>
  <c r="AC1168" i="6"/>
  <c r="F1164" i="6"/>
  <c r="R1164" i="6"/>
  <c r="BG1164" i="6"/>
  <c r="D1164" i="6"/>
  <c r="AA1164" i="6"/>
  <c r="F1160" i="6"/>
  <c r="D1160" i="6"/>
  <c r="T1160" i="6"/>
  <c r="BK1160" i="6"/>
  <c r="L1160" i="6"/>
  <c r="V1160" i="6" s="1"/>
  <c r="AA1160" i="6"/>
  <c r="F1156" i="6"/>
  <c r="L1156" i="6"/>
  <c r="AA1156" i="6"/>
  <c r="D1156" i="6"/>
  <c r="T1156" i="6"/>
  <c r="BK1156" i="6"/>
  <c r="F1152" i="6"/>
  <c r="D1152" i="6"/>
  <c r="T1152" i="6"/>
  <c r="BK1152" i="6"/>
  <c r="L1152" i="6"/>
  <c r="AA1152" i="6"/>
  <c r="F1148" i="6"/>
  <c r="L1148" i="6"/>
  <c r="AA1148" i="6"/>
  <c r="D1148" i="6"/>
  <c r="T1148" i="6"/>
  <c r="BK1148" i="6"/>
  <c r="F1144" i="6"/>
  <c r="D1144" i="6"/>
  <c r="T1144" i="6"/>
  <c r="BK1144" i="6"/>
  <c r="L1144" i="6"/>
  <c r="AA1144" i="6"/>
  <c r="F1140" i="6"/>
  <c r="L1140" i="6"/>
  <c r="AA1140" i="6"/>
  <c r="D1140" i="6"/>
  <c r="T1140" i="6"/>
  <c r="BK1140" i="6"/>
  <c r="F1133" i="6"/>
  <c r="J1133" i="6"/>
  <c r="Y1133" i="6"/>
  <c r="BK1133" i="6"/>
  <c r="D1133" i="6"/>
  <c r="AA1133" i="6"/>
  <c r="P1133" i="6"/>
  <c r="F1130" i="6"/>
  <c r="D1130" i="6"/>
  <c r="T1130" i="6"/>
  <c r="J1130" i="6"/>
  <c r="AA1130" i="6"/>
  <c r="P1130" i="6"/>
  <c r="BG1223" i="6"/>
  <c r="X1223" i="6"/>
  <c r="M1223" i="6"/>
  <c r="F1223" i="6"/>
  <c r="AZ1221" i="6"/>
  <c r="R1221" i="6"/>
  <c r="BG1220" i="6"/>
  <c r="S1220" i="6"/>
  <c r="BH1218" i="6"/>
  <c r="AA1218" i="6"/>
  <c r="Q1218" i="6"/>
  <c r="M1218" i="6"/>
  <c r="I1218" i="6"/>
  <c r="R1216" i="6"/>
  <c r="AZ1214" i="6"/>
  <c r="X1214" i="6"/>
  <c r="J1214" i="6"/>
  <c r="AD1209" i="6"/>
  <c r="T1209" i="6"/>
  <c r="M1209" i="6"/>
  <c r="E1209" i="6"/>
  <c r="R1208" i="6"/>
  <c r="AD1205" i="6"/>
  <c r="T1205" i="6"/>
  <c r="M1205" i="6"/>
  <c r="E1205" i="6"/>
  <c r="R1204" i="6"/>
  <c r="T1201" i="6"/>
  <c r="E1201" i="6"/>
  <c r="AD1197" i="6"/>
  <c r="M1197" i="6"/>
  <c r="Z1195" i="6"/>
  <c r="I1195" i="6"/>
  <c r="R1193" i="6"/>
  <c r="I1193" i="6"/>
  <c r="BK1192" i="6"/>
  <c r="AD1192" i="6"/>
  <c r="H1192" i="6"/>
  <c r="R1190" i="6"/>
  <c r="BK1189" i="6"/>
  <c r="R1189" i="6"/>
  <c r="I1189" i="6"/>
  <c r="R1186" i="6"/>
  <c r="Y1184" i="6"/>
  <c r="Y1182" i="6"/>
  <c r="N1181" i="6"/>
  <c r="L1178" i="6"/>
  <c r="L1175" i="6"/>
  <c r="AC1174" i="6"/>
  <c r="L1174" i="6"/>
  <c r="BK1173" i="6"/>
  <c r="T1173" i="6"/>
  <c r="J1173" i="6"/>
  <c r="BK1172" i="6"/>
  <c r="T1172" i="6"/>
  <c r="J1172" i="6"/>
  <c r="BK1171" i="6"/>
  <c r="T1171" i="6"/>
  <c r="J1171" i="6"/>
  <c r="BK1170" i="6"/>
  <c r="T1170" i="6"/>
  <c r="J1170" i="6"/>
  <c r="R1168" i="6"/>
  <c r="F1167" i="6"/>
  <c r="R1167" i="6"/>
  <c r="BG1167" i="6"/>
  <c r="F1165" i="6"/>
  <c r="J1165" i="6"/>
  <c r="AA1165" i="6"/>
  <c r="AC1164" i="6"/>
  <c r="P1163" i="6"/>
  <c r="F1161" i="6"/>
  <c r="L1161" i="6"/>
  <c r="V1161" i="6" s="1"/>
  <c r="AA1161" i="6"/>
  <c r="D1161" i="6"/>
  <c r="T1161" i="6"/>
  <c r="Y1160" i="6"/>
  <c r="P1159" i="6"/>
  <c r="F1157" i="6"/>
  <c r="D1157" i="6"/>
  <c r="T1157" i="6"/>
  <c r="L1157" i="6"/>
  <c r="AA1157" i="6"/>
  <c r="Y1156" i="6"/>
  <c r="P1155" i="6"/>
  <c r="F1153" i="6"/>
  <c r="L1153" i="6"/>
  <c r="AA1153" i="6"/>
  <c r="D1153" i="6"/>
  <c r="T1153" i="6"/>
  <c r="Y1152" i="6"/>
  <c r="P1151" i="6"/>
  <c r="F1149" i="6"/>
  <c r="D1149" i="6"/>
  <c r="T1149" i="6"/>
  <c r="L1149" i="6"/>
  <c r="AA1149" i="6"/>
  <c r="Y1148" i="6"/>
  <c r="P1147" i="6"/>
  <c r="F1145" i="6"/>
  <c r="L1145" i="6"/>
  <c r="AA1145" i="6"/>
  <c r="D1145" i="6"/>
  <c r="T1145" i="6"/>
  <c r="Y1144" i="6"/>
  <c r="P1143" i="6"/>
  <c r="F1141" i="6"/>
  <c r="D1141" i="6"/>
  <c r="T1141" i="6"/>
  <c r="L1141" i="6"/>
  <c r="V1141" i="6" s="1"/>
  <c r="AA1141" i="6"/>
  <c r="Y1140" i="6"/>
  <c r="P1139" i="6"/>
  <c r="L1138" i="6"/>
  <c r="V1138" i="6" s="1"/>
  <c r="F1134" i="6"/>
  <c r="L1134" i="6"/>
  <c r="V1134" i="6" s="1"/>
  <c r="AA1134" i="6"/>
  <c r="F1131" i="6"/>
  <c r="J1131" i="6"/>
  <c r="Y1131" i="6"/>
  <c r="F1128" i="6"/>
  <c r="J1128" i="6"/>
  <c r="Y1128" i="6"/>
  <c r="F1123" i="6"/>
  <c r="D1123" i="6"/>
  <c r="T1123" i="6"/>
  <c r="AC1122" i="6"/>
  <c r="L1122" i="6"/>
  <c r="BG1120" i="6"/>
  <c r="T1120" i="6"/>
  <c r="F1119" i="6"/>
  <c r="D1119" i="6"/>
  <c r="P1119" i="6"/>
  <c r="AA1119" i="6"/>
  <c r="AC1118" i="6"/>
  <c r="L1118" i="6"/>
  <c r="BG1116" i="6"/>
  <c r="T1116" i="6"/>
  <c r="F1115" i="6"/>
  <c r="D1115" i="6"/>
  <c r="P1115" i="6"/>
  <c r="AA1115" i="6"/>
  <c r="AC1114" i="6"/>
  <c r="L1114" i="6"/>
  <c r="F1113" i="6"/>
  <c r="H1113" i="6"/>
  <c r="AC1113" i="6"/>
  <c r="AZ1112" i="6"/>
  <c r="T1112" i="6"/>
  <c r="J1112" i="6"/>
  <c r="BK1111" i="6"/>
  <c r="AC1111" i="6"/>
  <c r="P1111" i="6"/>
  <c r="T1110" i="6"/>
  <c r="J1110" i="6"/>
  <c r="C1107" i="6"/>
  <c r="D1107" i="6"/>
  <c r="P1107" i="6"/>
  <c r="AC1107" i="6"/>
  <c r="BI1107" i="6"/>
  <c r="C1102" i="6"/>
  <c r="D1102" i="6"/>
  <c r="L1102" i="6"/>
  <c r="T1102" i="6"/>
  <c r="BG1102" i="6"/>
  <c r="C1098" i="6"/>
  <c r="H1098" i="6"/>
  <c r="R1098" i="6"/>
  <c r="R1096" i="6"/>
  <c r="AC1091" i="6"/>
  <c r="L1091" i="6"/>
  <c r="V1091" i="6" s="1"/>
  <c r="C1090" i="6"/>
  <c r="D1090" i="6"/>
  <c r="P1090" i="6"/>
  <c r="AC1090" i="6"/>
  <c r="BK1090" i="6"/>
  <c r="R1088" i="6"/>
  <c r="C1086" i="6"/>
  <c r="H1086" i="6"/>
  <c r="P1086" i="6"/>
  <c r="AA1086" i="6"/>
  <c r="BK1086" i="6"/>
  <c r="R1080" i="6"/>
  <c r="C1078" i="6"/>
  <c r="F1078" i="6"/>
  <c r="N1078" i="6"/>
  <c r="Y1078" i="6"/>
  <c r="AZ1078" i="6"/>
  <c r="BI1078" i="6"/>
  <c r="C1072" i="6"/>
  <c r="H1072" i="6"/>
  <c r="P1072" i="6"/>
  <c r="AA1072" i="6"/>
  <c r="BK1072" i="6"/>
  <c r="F1070" i="6"/>
  <c r="H1070" i="6"/>
  <c r="AZ1070" i="6"/>
  <c r="BK1068" i="6"/>
  <c r="T1068" i="6"/>
  <c r="C1065" i="6"/>
  <c r="H1065" i="6"/>
  <c r="P1065" i="6"/>
  <c r="AA1065" i="6"/>
  <c r="AZ1065" i="6"/>
  <c r="BI1065" i="6"/>
  <c r="BH1061" i="6"/>
  <c r="AZ1061" i="6"/>
  <c r="AA1061" i="6"/>
  <c r="N1061" i="6"/>
  <c r="C1060" i="6"/>
  <c r="D1060" i="6"/>
  <c r="L1060" i="6"/>
  <c r="R1060" i="6"/>
  <c r="AC1060" i="6"/>
  <c r="BK1060" i="6"/>
  <c r="P1059" i="6"/>
  <c r="AZ1057" i="6"/>
  <c r="T1057" i="6"/>
  <c r="I1057" i="6"/>
  <c r="C1055" i="6"/>
  <c r="D1055" i="6"/>
  <c r="I1055" i="6"/>
  <c r="N1055" i="6"/>
  <c r="T1055" i="6"/>
  <c r="AC1055" i="6"/>
  <c r="AZ1055" i="6"/>
  <c r="BI1055" i="6"/>
  <c r="C1054" i="6"/>
  <c r="H1054" i="6"/>
  <c r="N1054" i="6"/>
  <c r="Z1054" i="6"/>
  <c r="AZ1054" i="6"/>
  <c r="BH1054" i="6"/>
  <c r="E1051" i="6"/>
  <c r="H1051" i="6"/>
  <c r="Y1050" i="6"/>
  <c r="BG1049" i="6"/>
  <c r="Z1049" i="6"/>
  <c r="P1049" i="6"/>
  <c r="H1049" i="6"/>
  <c r="D1046" i="6"/>
  <c r="C1046" i="6"/>
  <c r="I1046" i="6"/>
  <c r="N1046" i="6"/>
  <c r="S1046" i="6"/>
  <c r="AB1046" i="6"/>
  <c r="AZ1046" i="6"/>
  <c r="BJ1046" i="6"/>
  <c r="R1043" i="6"/>
  <c r="K1043" i="6"/>
  <c r="D1041" i="6"/>
  <c r="P1041" i="6"/>
  <c r="AC1041" i="6"/>
  <c r="F1037" i="6"/>
  <c r="N1037" i="6"/>
  <c r="Y1037" i="6"/>
  <c r="BK1037" i="6"/>
  <c r="D1037" i="6"/>
  <c r="P1037" i="6"/>
  <c r="Y1036" i="6"/>
  <c r="F1120" i="6"/>
  <c r="D1120" i="6"/>
  <c r="P1120" i="6"/>
  <c r="AA1120" i="6"/>
  <c r="F1116" i="6"/>
  <c r="D1116" i="6"/>
  <c r="P1116" i="6"/>
  <c r="AA1116" i="6"/>
  <c r="C1111" i="6"/>
  <c r="F1111" i="6"/>
  <c r="N1111" i="6"/>
  <c r="Y1111" i="6"/>
  <c r="AZ1111" i="6"/>
  <c r="BI1111" i="6"/>
  <c r="D1075" i="6"/>
  <c r="R1075" i="6"/>
  <c r="C1068" i="6"/>
  <c r="H1068" i="6"/>
  <c r="R1068" i="6"/>
  <c r="AC1063" i="6"/>
  <c r="C1061" i="6"/>
  <c r="H1061" i="6"/>
  <c r="P1061" i="6"/>
  <c r="Z1061" i="6"/>
  <c r="BG1061" i="6"/>
  <c r="BK1059" i="6"/>
  <c r="J1059" i="6"/>
  <c r="BI1057" i="6"/>
  <c r="Q1057" i="6"/>
  <c r="H1057" i="6"/>
  <c r="H1050" i="6"/>
  <c r="R1050" i="6"/>
  <c r="AZ1050" i="6"/>
  <c r="D1043" i="6"/>
  <c r="E1043" i="6"/>
  <c r="J1043" i="6"/>
  <c r="O1043" i="6"/>
  <c r="X1043" i="6"/>
  <c r="AC1043" i="6"/>
  <c r="BG1043" i="6"/>
  <c r="BG1041" i="6"/>
  <c r="L1041" i="6"/>
  <c r="D1038" i="6"/>
  <c r="F1038" i="6"/>
  <c r="K1038" i="6"/>
  <c r="Q1038" i="6"/>
  <c r="Y1038" i="6"/>
  <c r="AD1038" i="6"/>
  <c r="BG1038" i="6"/>
  <c r="AC1037" i="6"/>
  <c r="L1037" i="6"/>
  <c r="V1037" i="6" s="1"/>
  <c r="BJ1036" i="6"/>
  <c r="R1036" i="6"/>
  <c r="BK1158" i="6"/>
  <c r="Y1158" i="6"/>
  <c r="J1158" i="6"/>
  <c r="BK1150" i="6"/>
  <c r="Y1150" i="6"/>
  <c r="J1150" i="6"/>
  <c r="BK1142" i="6"/>
  <c r="Y1142" i="6"/>
  <c r="J1142" i="6"/>
  <c r="F1136" i="6"/>
  <c r="J1136" i="6"/>
  <c r="Y1136" i="6"/>
  <c r="J1134" i="6"/>
  <c r="BK1131" i="6"/>
  <c r="L1131" i="6"/>
  <c r="BK1128" i="6"/>
  <c r="L1128" i="6"/>
  <c r="V1128" i="6" s="1"/>
  <c r="F1126" i="6"/>
  <c r="L1126" i="6"/>
  <c r="V1126" i="6" s="1"/>
  <c r="AA1126" i="6"/>
  <c r="L1123" i="6"/>
  <c r="V1123" i="6" s="1"/>
  <c r="BG1122" i="6"/>
  <c r="T1122" i="6"/>
  <c r="F1121" i="6"/>
  <c r="D1121" i="6"/>
  <c r="P1121" i="6"/>
  <c r="AA1121" i="6"/>
  <c r="AC1120" i="6"/>
  <c r="L1120" i="6"/>
  <c r="V1120" i="6" s="1"/>
  <c r="BK1119" i="6"/>
  <c r="Y1119" i="6"/>
  <c r="J1119" i="6"/>
  <c r="BG1118" i="6"/>
  <c r="T1118" i="6"/>
  <c r="F1117" i="6"/>
  <c r="D1117" i="6"/>
  <c r="P1117" i="6"/>
  <c r="AA1117" i="6"/>
  <c r="AC1116" i="6"/>
  <c r="L1116" i="6"/>
  <c r="BK1115" i="6"/>
  <c r="Y1115" i="6"/>
  <c r="J1115" i="6"/>
  <c r="BG1114" i="6"/>
  <c r="T1114" i="6"/>
  <c r="R1113" i="6"/>
  <c r="BI1112" i="6"/>
  <c r="AC1112" i="6"/>
  <c r="P1112" i="6"/>
  <c r="T1111" i="6"/>
  <c r="J1111" i="6"/>
  <c r="BK1110" i="6"/>
  <c r="AC1110" i="6"/>
  <c r="P1110" i="6"/>
  <c r="J1108" i="6"/>
  <c r="AA1107" i="6"/>
  <c r="J1107" i="6"/>
  <c r="C1106" i="6"/>
  <c r="J1106" i="6"/>
  <c r="T1106" i="6"/>
  <c r="C1103" i="6"/>
  <c r="D1103" i="6"/>
  <c r="L1103" i="6"/>
  <c r="T1103" i="6"/>
  <c r="AZ1102" i="6"/>
  <c r="R1102" i="6"/>
  <c r="H1102" i="6"/>
  <c r="AA1098" i="6"/>
  <c r="J1098" i="6"/>
  <c r="C1097" i="6"/>
  <c r="N1097" i="6"/>
  <c r="BG1097" i="6"/>
  <c r="AC1096" i="6"/>
  <c r="BI1091" i="6"/>
  <c r="R1091" i="6"/>
  <c r="AA1090" i="6"/>
  <c r="J1090" i="6"/>
  <c r="C1089" i="6"/>
  <c r="J1089" i="6"/>
  <c r="AC1089" i="6"/>
  <c r="AZ1088" i="6"/>
  <c r="C1087" i="6"/>
  <c r="H1087" i="6"/>
  <c r="P1087" i="6"/>
  <c r="AA1087" i="6"/>
  <c r="AZ1087" i="6"/>
  <c r="BI1087" i="6"/>
  <c r="R1086" i="6"/>
  <c r="F1086" i="6"/>
  <c r="C1083" i="6"/>
  <c r="H1083" i="6"/>
  <c r="R1083" i="6"/>
  <c r="BK1083" i="6"/>
  <c r="C1081" i="6"/>
  <c r="F1081" i="6"/>
  <c r="Y1081" i="6"/>
  <c r="AZ1080" i="6"/>
  <c r="C1079" i="6"/>
  <c r="F1079" i="6"/>
  <c r="N1079" i="6"/>
  <c r="Y1079" i="6"/>
  <c r="BG1079" i="6"/>
  <c r="R1078" i="6"/>
  <c r="H1078" i="6"/>
  <c r="H1076" i="6"/>
  <c r="P1076" i="6"/>
  <c r="AA1076" i="6"/>
  <c r="BK1076" i="6"/>
  <c r="Y1075" i="6"/>
  <c r="C1073" i="6"/>
  <c r="H1073" i="6"/>
  <c r="P1073" i="6"/>
  <c r="AA1073" i="6"/>
  <c r="AZ1073" i="6"/>
  <c r="BI1073" i="6"/>
  <c r="R1072" i="6"/>
  <c r="F1072" i="6"/>
  <c r="BI1070" i="6"/>
  <c r="R1070" i="6"/>
  <c r="AC1068" i="6"/>
  <c r="L1068" i="6"/>
  <c r="V1068" i="6" s="1"/>
  <c r="BK1065" i="6"/>
  <c r="R1065" i="6"/>
  <c r="F1065" i="6"/>
  <c r="C1064" i="6"/>
  <c r="H1064" i="6"/>
  <c r="P1064" i="6"/>
  <c r="AA1064" i="6"/>
  <c r="BK1064" i="6"/>
  <c r="BK1061" i="6"/>
  <c r="AD1061" i="6"/>
  <c r="T1061" i="6"/>
  <c r="J1061" i="6"/>
  <c r="BI1060" i="6"/>
  <c r="Q1060" i="6"/>
  <c r="H1060" i="6"/>
  <c r="BH1059" i="6"/>
  <c r="AA1059" i="6"/>
  <c r="BH1057" i="6"/>
  <c r="AA1057" i="6"/>
  <c r="N1057" i="6"/>
  <c r="E1056" i="6"/>
  <c r="M1056" i="6"/>
  <c r="Y1055" i="6"/>
  <c r="M1055" i="6"/>
  <c r="F1055" i="6"/>
  <c r="BI1054" i="6"/>
  <c r="AC1054" i="6"/>
  <c r="Q1054" i="6"/>
  <c r="F1054" i="6"/>
  <c r="E1053" i="6"/>
  <c r="Y1053" i="6"/>
  <c r="BK1053" i="6"/>
  <c r="BH1051" i="6"/>
  <c r="R1051" i="6"/>
  <c r="BG1050" i="6"/>
  <c r="AD1050" i="6"/>
  <c r="M1050" i="6"/>
  <c r="BK1049" i="6"/>
  <c r="AD1049" i="6"/>
  <c r="R1049" i="6"/>
  <c r="L1049" i="6"/>
  <c r="V1049" i="6" s="1"/>
  <c r="C1047" i="6"/>
  <c r="E1047" i="6"/>
  <c r="J1047" i="6"/>
  <c r="P1047" i="6"/>
  <c r="Y1047" i="6"/>
  <c r="AD1047" i="6"/>
  <c r="BI1047" i="6"/>
  <c r="AD1046" i="6"/>
  <c r="X1046" i="6"/>
  <c r="M1046" i="6"/>
  <c r="F1046" i="6"/>
  <c r="BH1043" i="6"/>
  <c r="AZ1043" i="6"/>
  <c r="Y1043" i="6"/>
  <c r="N1043" i="6"/>
  <c r="G1043" i="6"/>
  <c r="AA1041" i="6"/>
  <c r="J1041" i="6"/>
  <c r="F1122" i="6"/>
  <c r="D1122" i="6"/>
  <c r="P1122" i="6"/>
  <c r="AA1122" i="6"/>
  <c r="BK1120" i="6"/>
  <c r="Y1120" i="6"/>
  <c r="J1120" i="6"/>
  <c r="F1118" i="6"/>
  <c r="D1118" i="6"/>
  <c r="P1118" i="6"/>
  <c r="AA1118" i="6"/>
  <c r="BK1116" i="6"/>
  <c r="Y1116" i="6"/>
  <c r="J1116" i="6"/>
  <c r="F1114" i="6"/>
  <c r="D1114" i="6"/>
  <c r="P1114" i="6"/>
  <c r="AA1114" i="6"/>
  <c r="F1112" i="6"/>
  <c r="N1112" i="6"/>
  <c r="Y1112" i="6"/>
  <c r="BG1112" i="6"/>
  <c r="R1111" i="6"/>
  <c r="H1111" i="6"/>
  <c r="C1110" i="6"/>
  <c r="F1110" i="6"/>
  <c r="N1110" i="6"/>
  <c r="Y1110" i="6"/>
  <c r="AZ1110" i="6"/>
  <c r="BI1110" i="6"/>
  <c r="J1100" i="6"/>
  <c r="R1100" i="6"/>
  <c r="C1096" i="6"/>
  <c r="N1096" i="6"/>
  <c r="AZ1096" i="6"/>
  <c r="BI1096" i="6"/>
  <c r="C1091" i="6"/>
  <c r="J1091" i="6"/>
  <c r="T1091" i="6"/>
  <c r="AZ1091" i="6"/>
  <c r="C1088" i="6"/>
  <c r="J1088" i="6"/>
  <c r="AC1088" i="6"/>
  <c r="C1080" i="6"/>
  <c r="F1080" i="6"/>
  <c r="Y1080" i="6"/>
  <c r="L1074" i="6"/>
  <c r="BG1074" i="6"/>
  <c r="F1063" i="6"/>
  <c r="R1063" i="6"/>
  <c r="BK1063" i="6"/>
  <c r="M1059" i="6"/>
  <c r="AD1059" i="6"/>
  <c r="C1057" i="6"/>
  <c r="D1057" i="6"/>
  <c r="L1057" i="6"/>
  <c r="R1057" i="6"/>
  <c r="AC1057" i="6"/>
  <c r="AA1050" i="6"/>
  <c r="J1050" i="6"/>
  <c r="C1049" i="6"/>
  <c r="D1049" i="6"/>
  <c r="I1049" i="6"/>
  <c r="N1049" i="6"/>
  <c r="T1049" i="6"/>
  <c r="AC1049" i="6"/>
  <c r="AZ1049" i="6"/>
  <c r="BI1049" i="6"/>
  <c r="E1046" i="6"/>
  <c r="D1036" i="6"/>
  <c r="J1036" i="6"/>
  <c r="AC1036" i="6"/>
  <c r="N1036" i="6"/>
  <c r="E1029" i="6"/>
  <c r="D1029" i="6"/>
  <c r="L1029" i="6"/>
  <c r="T1029" i="6"/>
  <c r="BI1029" i="6"/>
  <c r="J1029" i="6"/>
  <c r="Y1029" i="6"/>
  <c r="BG1029" i="6"/>
  <c r="F1029" i="6"/>
  <c r="P1029" i="6"/>
  <c r="AC1029" i="6"/>
  <c r="H1029" i="6"/>
  <c r="R1029" i="6"/>
  <c r="BG1034" i="6"/>
  <c r="AD1034" i="6"/>
  <c r="Y1034" i="6"/>
  <c r="Q1034" i="6"/>
  <c r="K1034" i="6"/>
  <c r="J1033" i="6"/>
  <c r="T1033" i="6"/>
  <c r="BG1033" i="6"/>
  <c r="AC1032" i="6"/>
  <c r="P1032" i="6"/>
  <c r="AD1031" i="6"/>
  <c r="Y1031" i="6"/>
  <c r="P1031" i="6"/>
  <c r="K1031" i="6"/>
  <c r="BJ1030" i="6"/>
  <c r="AB1030" i="6"/>
  <c r="R1030" i="6"/>
  <c r="K1030" i="6"/>
  <c r="BK1027" i="6"/>
  <c r="AB1027" i="6"/>
  <c r="R1027" i="6"/>
  <c r="J1027" i="6"/>
  <c r="F1025" i="6"/>
  <c r="Y1025" i="6"/>
  <c r="AB1023" i="6"/>
  <c r="T1023" i="6"/>
  <c r="N1023" i="6"/>
  <c r="I1023" i="6"/>
  <c r="R1021" i="6"/>
  <c r="F1021" i="6"/>
  <c r="D1019" i="6"/>
  <c r="E1019" i="6"/>
  <c r="J1019" i="6"/>
  <c r="O1019" i="6"/>
  <c r="X1019" i="6"/>
  <c r="AC1019" i="6"/>
  <c r="BG1019" i="6"/>
  <c r="F1019" i="6"/>
  <c r="K1019" i="6"/>
  <c r="Q1019" i="6"/>
  <c r="Y1019" i="6"/>
  <c r="AD1019" i="6"/>
  <c r="BJ1015" i="6"/>
  <c r="AZ1015" i="6"/>
  <c r="X1015" i="6"/>
  <c r="M1015" i="6"/>
  <c r="Y1014" i="6"/>
  <c r="AA1013" i="6"/>
  <c r="D1012" i="6"/>
  <c r="H1012" i="6"/>
  <c r="L1012" i="6"/>
  <c r="V1012" i="6" s="1"/>
  <c r="P1012" i="6"/>
  <c r="T1012" i="6"/>
  <c r="AA1012" i="6"/>
  <c r="BI1012" i="6"/>
  <c r="E1012" i="6"/>
  <c r="I1012" i="6"/>
  <c r="M1012" i="6"/>
  <c r="Q1012" i="6"/>
  <c r="X1012" i="6"/>
  <c r="AB1012" i="6"/>
  <c r="AZ1012" i="6"/>
  <c r="BJ1012" i="6"/>
  <c r="AD1011" i="6"/>
  <c r="Q1011" i="6"/>
  <c r="AZ1008" i="6"/>
  <c r="R1008" i="6"/>
  <c r="G1008" i="6"/>
  <c r="BG1002" i="6"/>
  <c r="AC1002" i="6"/>
  <c r="J1002" i="6"/>
  <c r="BK998" i="6"/>
  <c r="N998" i="6"/>
  <c r="BJ991" i="6"/>
  <c r="P991" i="6"/>
  <c r="C985" i="6"/>
  <c r="G985" i="6"/>
  <c r="K985" i="6"/>
  <c r="O985" i="6"/>
  <c r="S985" i="6"/>
  <c r="Z985" i="6"/>
  <c r="AD985" i="6"/>
  <c r="BG985" i="6"/>
  <c r="BK985" i="6"/>
  <c r="D985" i="6"/>
  <c r="H985" i="6"/>
  <c r="L985" i="6"/>
  <c r="V985" i="6" s="1"/>
  <c r="P985" i="6"/>
  <c r="T985" i="6"/>
  <c r="AA985" i="6"/>
  <c r="BH985" i="6"/>
  <c r="E985" i="6"/>
  <c r="I985" i="6"/>
  <c r="M985" i="6"/>
  <c r="Q985" i="6"/>
  <c r="X985" i="6"/>
  <c r="AB985" i="6"/>
  <c r="BI985" i="6"/>
  <c r="Y982" i="6"/>
  <c r="C981" i="6"/>
  <c r="F981" i="6"/>
  <c r="Y981" i="6"/>
  <c r="J981" i="6"/>
  <c r="AC981" i="6"/>
  <c r="N981" i="6"/>
  <c r="AZ981" i="6"/>
  <c r="BJ981" i="6"/>
  <c r="E811" i="6"/>
  <c r="Q811" i="6"/>
  <c r="I811" i="6"/>
  <c r="R811" i="6"/>
  <c r="AZ811" i="6"/>
  <c r="J811" i="6"/>
  <c r="Z811" i="6"/>
  <c r="BH811" i="6"/>
  <c r="M811" i="6"/>
  <c r="AD811" i="6"/>
  <c r="C808" i="6"/>
  <c r="E808" i="6"/>
  <c r="M808" i="6"/>
  <c r="Z808" i="6"/>
  <c r="AZ808" i="6"/>
  <c r="BI808" i="6"/>
  <c r="F808" i="6"/>
  <c r="N808" i="6"/>
  <c r="AA808" i="6"/>
  <c r="I808" i="6"/>
  <c r="Q808" i="6"/>
  <c r="AD808" i="6"/>
  <c r="J808" i="6"/>
  <c r="BH808" i="6"/>
  <c r="R808" i="6"/>
  <c r="E1032" i="6"/>
  <c r="F1032" i="6"/>
  <c r="N1032" i="6"/>
  <c r="Y1032" i="6"/>
  <c r="AZ1032" i="6"/>
  <c r="BJ1032" i="6"/>
  <c r="D1030" i="6"/>
  <c r="E1030" i="6"/>
  <c r="J1030" i="6"/>
  <c r="O1030" i="6"/>
  <c r="X1030" i="6"/>
  <c r="AC1030" i="6"/>
  <c r="BK1030" i="6"/>
  <c r="D1027" i="6"/>
  <c r="F1027" i="6"/>
  <c r="K1027" i="6"/>
  <c r="Q1027" i="6"/>
  <c r="Y1027" i="6"/>
  <c r="AD1027" i="6"/>
  <c r="BH1027" i="6"/>
  <c r="C1023" i="6"/>
  <c r="G1023" i="6"/>
  <c r="K1023" i="6"/>
  <c r="O1023" i="6"/>
  <c r="S1023" i="6"/>
  <c r="Z1023" i="6"/>
  <c r="AD1023" i="6"/>
  <c r="BH1023" i="6"/>
  <c r="BK1021" i="6"/>
  <c r="AC1021" i="6"/>
  <c r="N1021" i="6"/>
  <c r="BJ1019" i="6"/>
  <c r="S1019" i="6"/>
  <c r="I1019" i="6"/>
  <c r="C1015" i="6"/>
  <c r="G1015" i="6"/>
  <c r="K1015" i="6"/>
  <c r="O1015" i="6"/>
  <c r="S1015" i="6"/>
  <c r="Z1015" i="6"/>
  <c r="AD1015" i="6"/>
  <c r="BH1015" i="6"/>
  <c r="D1015" i="6"/>
  <c r="H1015" i="6"/>
  <c r="L1015" i="6"/>
  <c r="P1015" i="6"/>
  <c r="T1015" i="6"/>
  <c r="AA1015" i="6"/>
  <c r="BI1015" i="6"/>
  <c r="E1013" i="6"/>
  <c r="D1013" i="6"/>
  <c r="L1013" i="6"/>
  <c r="T1013" i="6"/>
  <c r="BH1013" i="6"/>
  <c r="F1013" i="6"/>
  <c r="N1013" i="6"/>
  <c r="Y1013" i="6"/>
  <c r="AZ1013" i="6"/>
  <c r="BJ1013" i="6"/>
  <c r="D1011" i="6"/>
  <c r="C1011" i="6"/>
  <c r="I1011" i="6"/>
  <c r="N1011" i="6"/>
  <c r="S1011" i="6"/>
  <c r="AB1011" i="6"/>
  <c r="AZ1011" i="6"/>
  <c r="BJ1011" i="6"/>
  <c r="E1011" i="6"/>
  <c r="J1011" i="6"/>
  <c r="O1011" i="6"/>
  <c r="X1011" i="6"/>
  <c r="AC1011" i="6"/>
  <c r="BK1011" i="6"/>
  <c r="BK1008" i="6"/>
  <c r="AB1008" i="6"/>
  <c r="N1008" i="6"/>
  <c r="T1002" i="6"/>
  <c r="BG998" i="6"/>
  <c r="AC998" i="6"/>
  <c r="C982" i="6"/>
  <c r="G982" i="6"/>
  <c r="K982" i="6"/>
  <c r="O982" i="6"/>
  <c r="S982" i="6"/>
  <c r="Z982" i="6"/>
  <c r="AD982" i="6"/>
  <c r="BH982" i="6"/>
  <c r="D982" i="6"/>
  <c r="H982" i="6"/>
  <c r="L982" i="6"/>
  <c r="P982" i="6"/>
  <c r="T982" i="6"/>
  <c r="AA982" i="6"/>
  <c r="BI982" i="6"/>
  <c r="E982" i="6"/>
  <c r="I982" i="6"/>
  <c r="M982" i="6"/>
  <c r="Q982" i="6"/>
  <c r="X982" i="6"/>
  <c r="AB982" i="6"/>
  <c r="AZ982" i="6"/>
  <c r="BJ982" i="6"/>
  <c r="C971" i="6"/>
  <c r="I971" i="6"/>
  <c r="Q971" i="6"/>
  <c r="AB971" i="6"/>
  <c r="E971" i="6"/>
  <c r="N971" i="6"/>
  <c r="AC971" i="6"/>
  <c r="BJ971" i="6"/>
  <c r="F971" i="6"/>
  <c r="R971" i="6"/>
  <c r="J971" i="6"/>
  <c r="X971" i="6"/>
  <c r="AZ971" i="6"/>
  <c r="C951" i="6"/>
  <c r="G951" i="6"/>
  <c r="X951" i="6"/>
  <c r="I951" i="6"/>
  <c r="Z951" i="6"/>
  <c r="N951" i="6"/>
  <c r="BJ951" i="6"/>
  <c r="O951" i="6"/>
  <c r="E758" i="6"/>
  <c r="I758" i="6"/>
  <c r="Z758" i="6"/>
  <c r="K758" i="6"/>
  <c r="AB758" i="6"/>
  <c r="C758" i="6"/>
  <c r="Q758" i="6"/>
  <c r="BJ758" i="6"/>
  <c r="R758" i="6"/>
  <c r="E1021" i="6"/>
  <c r="H1021" i="6"/>
  <c r="P1021" i="6"/>
  <c r="AA1021" i="6"/>
  <c r="N1014" i="6"/>
  <c r="R1014" i="6"/>
  <c r="D1008" i="6"/>
  <c r="E1008" i="6"/>
  <c r="J1008" i="6"/>
  <c r="O1008" i="6"/>
  <c r="X1008" i="6"/>
  <c r="AC1008" i="6"/>
  <c r="BG1008" i="6"/>
  <c r="F1008" i="6"/>
  <c r="K1008" i="6"/>
  <c r="Q1008" i="6"/>
  <c r="Y1008" i="6"/>
  <c r="AD1008" i="6"/>
  <c r="BH1008" i="6"/>
  <c r="E1002" i="6"/>
  <c r="F1002" i="6"/>
  <c r="N1002" i="6"/>
  <c r="Y1002" i="6"/>
  <c r="BK1002" i="6"/>
  <c r="H1002" i="6"/>
  <c r="P1002" i="6"/>
  <c r="AA1002" i="6"/>
  <c r="C991" i="6"/>
  <c r="K991" i="6"/>
  <c r="R991" i="6"/>
  <c r="AA991" i="6"/>
  <c r="F991" i="6"/>
  <c r="L991" i="6"/>
  <c r="S991" i="6"/>
  <c r="AD991" i="6"/>
  <c r="BG991" i="6"/>
  <c r="G991" i="6"/>
  <c r="N991" i="6"/>
  <c r="Y991" i="6"/>
  <c r="AZ991" i="6"/>
  <c r="BH991" i="6"/>
  <c r="J973" i="6"/>
  <c r="N973" i="6"/>
  <c r="F973" i="6"/>
  <c r="R973" i="6"/>
  <c r="BJ973" i="6"/>
  <c r="Y973" i="6"/>
  <c r="K958" i="6"/>
  <c r="F958" i="6"/>
  <c r="R958" i="6"/>
  <c r="BJ958" i="6"/>
  <c r="G958" i="6"/>
  <c r="AB958" i="6"/>
  <c r="M958" i="6"/>
  <c r="Q958" i="6"/>
  <c r="BI958" i="6"/>
  <c r="AD958" i="6"/>
  <c r="E933" i="6"/>
  <c r="AA933" i="6"/>
  <c r="E885" i="6"/>
  <c r="J885" i="6"/>
  <c r="R885" i="6"/>
  <c r="AA885" i="6"/>
  <c r="D1034" i="6"/>
  <c r="H1034" i="6"/>
  <c r="L1034" i="6"/>
  <c r="P1034" i="6"/>
  <c r="T1034" i="6"/>
  <c r="AA1034" i="6"/>
  <c r="BH1034" i="6"/>
  <c r="R1032" i="6"/>
  <c r="H1032" i="6"/>
  <c r="E1031" i="6"/>
  <c r="I1031" i="6"/>
  <c r="M1031" i="6"/>
  <c r="Q1031" i="6"/>
  <c r="X1031" i="6"/>
  <c r="AB1031" i="6"/>
  <c r="AZ1031" i="6"/>
  <c r="BJ1031" i="6"/>
  <c r="AD1030" i="6"/>
  <c r="S1030" i="6"/>
  <c r="M1030" i="6"/>
  <c r="F1030" i="6"/>
  <c r="F1028" i="6"/>
  <c r="Y1028" i="6"/>
  <c r="AC1027" i="6"/>
  <c r="S1027" i="6"/>
  <c r="M1027" i="6"/>
  <c r="E1027" i="6"/>
  <c r="C1026" i="6"/>
  <c r="G1026" i="6"/>
  <c r="K1026" i="6"/>
  <c r="O1026" i="6"/>
  <c r="S1026" i="6"/>
  <c r="Z1026" i="6"/>
  <c r="AD1026" i="6"/>
  <c r="BG1026" i="6"/>
  <c r="BK1026" i="6"/>
  <c r="J1025" i="6"/>
  <c r="X1023" i="6"/>
  <c r="P1023" i="6"/>
  <c r="J1023" i="6"/>
  <c r="E1023" i="6"/>
  <c r="BG1021" i="6"/>
  <c r="T1021" i="6"/>
  <c r="J1021" i="6"/>
  <c r="AB1019" i="6"/>
  <c r="N1019" i="6"/>
  <c r="C1019" i="6"/>
  <c r="F1017" i="6"/>
  <c r="N1017" i="6"/>
  <c r="BK1015" i="6"/>
  <c r="Y1015" i="6"/>
  <c r="N1015" i="6"/>
  <c r="F1015" i="6"/>
  <c r="AC1013" i="6"/>
  <c r="J1013" i="6"/>
  <c r="BH1012" i="6"/>
  <c r="AD1012" i="6"/>
  <c r="S1012" i="6"/>
  <c r="K1012" i="6"/>
  <c r="C1012" i="6"/>
  <c r="R1011" i="6"/>
  <c r="G1011" i="6"/>
  <c r="S1008" i="6"/>
  <c r="I1008" i="6"/>
  <c r="BI1002" i="6"/>
  <c r="L1002" i="6"/>
  <c r="C998" i="6"/>
  <c r="G998" i="6"/>
  <c r="K998" i="6"/>
  <c r="O998" i="6"/>
  <c r="S998" i="6"/>
  <c r="Z998" i="6"/>
  <c r="AD998" i="6"/>
  <c r="BH998" i="6"/>
  <c r="D998" i="6"/>
  <c r="H998" i="6"/>
  <c r="L998" i="6"/>
  <c r="P998" i="6"/>
  <c r="T998" i="6"/>
  <c r="AA998" i="6"/>
  <c r="BI998" i="6"/>
  <c r="E998" i="6"/>
  <c r="I998" i="6"/>
  <c r="M998" i="6"/>
  <c r="Q998" i="6"/>
  <c r="X998" i="6"/>
  <c r="AB998" i="6"/>
  <c r="AZ998" i="6"/>
  <c r="BJ998" i="6"/>
  <c r="C994" i="6"/>
  <c r="E994" i="6"/>
  <c r="O994" i="6"/>
  <c r="AC994" i="6"/>
  <c r="G994" i="6"/>
  <c r="R994" i="6"/>
  <c r="AZ994" i="6"/>
  <c r="J994" i="6"/>
  <c r="X994" i="6"/>
  <c r="BG994" i="6"/>
  <c r="Z991" i="6"/>
  <c r="E984" i="6"/>
  <c r="F984" i="6"/>
  <c r="Y984" i="6"/>
  <c r="J984" i="6"/>
  <c r="AC984" i="6"/>
  <c r="BG984" i="6"/>
  <c r="N984" i="6"/>
  <c r="BK984" i="6"/>
  <c r="C967" i="6"/>
  <c r="G967" i="6"/>
  <c r="X967" i="6"/>
  <c r="I967" i="6"/>
  <c r="N967" i="6"/>
  <c r="O967" i="6"/>
  <c r="G949" i="6"/>
  <c r="C949" i="6"/>
  <c r="M949" i="6"/>
  <c r="Z949" i="6"/>
  <c r="BH949" i="6"/>
  <c r="E949" i="6"/>
  <c r="O949" i="6"/>
  <c r="AA949" i="6"/>
  <c r="I949" i="6"/>
  <c r="AD949" i="6"/>
  <c r="J949" i="6"/>
  <c r="R949" i="6"/>
  <c r="E937" i="6"/>
  <c r="J937" i="6"/>
  <c r="R937" i="6"/>
  <c r="AA937" i="6"/>
  <c r="BH877" i="6"/>
  <c r="M877" i="6"/>
  <c r="E870" i="6"/>
  <c r="J870" i="6"/>
  <c r="AA870" i="6"/>
  <c r="M870" i="6"/>
  <c r="BH870" i="6"/>
  <c r="I870" i="6"/>
  <c r="R870" i="6"/>
  <c r="Z870" i="6"/>
  <c r="BI811" i="6"/>
  <c r="R694" i="6"/>
  <c r="J694" i="6"/>
  <c r="AA694" i="6"/>
  <c r="R652" i="6"/>
  <c r="J652" i="6"/>
  <c r="AA652" i="6"/>
  <c r="F631" i="6"/>
  <c r="R631" i="6"/>
  <c r="C627" i="6"/>
  <c r="F627" i="6"/>
  <c r="AA627" i="6"/>
  <c r="J627" i="6"/>
  <c r="N627" i="6"/>
  <c r="AZ627" i="6"/>
  <c r="BI627" i="6"/>
  <c r="R627" i="6"/>
  <c r="C604" i="6"/>
  <c r="F604" i="6"/>
  <c r="AA604" i="6"/>
  <c r="J604" i="6"/>
  <c r="BH604" i="6"/>
  <c r="N604" i="6"/>
  <c r="R604" i="6"/>
  <c r="C570" i="6"/>
  <c r="E570" i="6"/>
  <c r="K570" i="6"/>
  <c r="R570" i="6"/>
  <c r="AD570" i="6"/>
  <c r="F570" i="6"/>
  <c r="M570" i="6"/>
  <c r="X570" i="6"/>
  <c r="AZ570" i="6"/>
  <c r="BI570" i="6"/>
  <c r="G570" i="6"/>
  <c r="Z570" i="6"/>
  <c r="J570" i="6"/>
  <c r="AA570" i="6"/>
  <c r="O570" i="6"/>
  <c r="BJ570" i="6"/>
  <c r="Q570" i="6"/>
  <c r="E370" i="6"/>
  <c r="M370" i="6"/>
  <c r="BJ370" i="6"/>
  <c r="AA370" i="6"/>
  <c r="AD370" i="6"/>
  <c r="J273" i="6"/>
  <c r="D273" i="6"/>
  <c r="G273" i="6"/>
  <c r="X273" i="6"/>
  <c r="BJ273" i="6"/>
  <c r="L273" i="6"/>
  <c r="AA273" i="6"/>
  <c r="O273" i="6"/>
  <c r="AC273" i="6"/>
  <c r="R273" i="6"/>
  <c r="BG273" i="6"/>
  <c r="E976" i="6"/>
  <c r="M976" i="6"/>
  <c r="X976" i="6"/>
  <c r="AZ976" i="6"/>
  <c r="C974" i="6"/>
  <c r="G974" i="6"/>
  <c r="K974" i="6"/>
  <c r="O974" i="6"/>
  <c r="S974" i="6"/>
  <c r="Z974" i="6"/>
  <c r="AD974" i="6"/>
  <c r="BH974" i="6"/>
  <c r="R970" i="6"/>
  <c r="C963" i="6"/>
  <c r="I963" i="6"/>
  <c r="Z963" i="6"/>
  <c r="N963" i="6"/>
  <c r="BJ963" i="6"/>
  <c r="G961" i="6"/>
  <c r="E961" i="6"/>
  <c r="O961" i="6"/>
  <c r="AA961" i="6"/>
  <c r="I961" i="6"/>
  <c r="R961" i="6"/>
  <c r="AD961" i="6"/>
  <c r="F948" i="6"/>
  <c r="M948" i="6"/>
  <c r="X948" i="6"/>
  <c r="E935" i="6"/>
  <c r="J935" i="6"/>
  <c r="R935" i="6"/>
  <c r="E920" i="6"/>
  <c r="R920" i="6"/>
  <c r="E918" i="6"/>
  <c r="R918" i="6"/>
  <c r="E880" i="6"/>
  <c r="J880" i="6"/>
  <c r="R880" i="6"/>
  <c r="M876" i="6"/>
  <c r="I874" i="6"/>
  <c r="E874" i="6"/>
  <c r="AD874" i="6"/>
  <c r="M874" i="6"/>
  <c r="M856" i="6"/>
  <c r="AA856" i="6"/>
  <c r="M854" i="6"/>
  <c r="AA854" i="6"/>
  <c r="M841" i="6"/>
  <c r="BH841" i="6"/>
  <c r="J833" i="6"/>
  <c r="R833" i="6"/>
  <c r="BH828" i="6"/>
  <c r="J825" i="6"/>
  <c r="R825" i="6"/>
  <c r="BH820" i="6"/>
  <c r="C804" i="6"/>
  <c r="E804" i="6"/>
  <c r="M804" i="6"/>
  <c r="Z804" i="6"/>
  <c r="AZ804" i="6"/>
  <c r="BI804" i="6"/>
  <c r="F804" i="6"/>
  <c r="N804" i="6"/>
  <c r="AA804" i="6"/>
  <c r="I804" i="6"/>
  <c r="Q804" i="6"/>
  <c r="AD804" i="6"/>
  <c r="J772" i="6"/>
  <c r="R772" i="6"/>
  <c r="AA772" i="6"/>
  <c r="E734" i="6"/>
  <c r="C734" i="6"/>
  <c r="R734" i="6"/>
  <c r="I734" i="6"/>
  <c r="Z734" i="6"/>
  <c r="K734" i="6"/>
  <c r="Q734" i="6"/>
  <c r="BJ734" i="6"/>
  <c r="AB734" i="6"/>
  <c r="BJ990" i="6"/>
  <c r="AZ990" i="6"/>
  <c r="AB990" i="6"/>
  <c r="X990" i="6"/>
  <c r="Q990" i="6"/>
  <c r="M990" i="6"/>
  <c r="I990" i="6"/>
  <c r="E990" i="6"/>
  <c r="BH988" i="6"/>
  <c r="AD988" i="6"/>
  <c r="Y988" i="6"/>
  <c r="P988" i="6"/>
  <c r="K988" i="6"/>
  <c r="F988" i="6"/>
  <c r="BJ987" i="6"/>
  <c r="AZ987" i="6"/>
  <c r="N987" i="6"/>
  <c r="AB979" i="6"/>
  <c r="Q979" i="6"/>
  <c r="I979" i="6"/>
  <c r="BK978" i="6"/>
  <c r="N978" i="6"/>
  <c r="BG976" i="6"/>
  <c r="Y976" i="6"/>
  <c r="J976" i="6"/>
  <c r="BI974" i="6"/>
  <c r="Y974" i="6"/>
  <c r="Q974" i="6"/>
  <c r="L974" i="6"/>
  <c r="F974" i="6"/>
  <c r="G965" i="6"/>
  <c r="C965" i="6"/>
  <c r="M965" i="6"/>
  <c r="Z965" i="6"/>
  <c r="BH965" i="6"/>
  <c r="E965" i="6"/>
  <c r="O965" i="6"/>
  <c r="X963" i="6"/>
  <c r="M961" i="6"/>
  <c r="F952" i="6"/>
  <c r="K952" i="6"/>
  <c r="M952" i="6"/>
  <c r="E925" i="6"/>
  <c r="J925" i="6"/>
  <c r="R925" i="6"/>
  <c r="E921" i="6"/>
  <c r="AA921" i="6"/>
  <c r="E919" i="6"/>
  <c r="AA919" i="6"/>
  <c r="E915" i="6"/>
  <c r="R915" i="6"/>
  <c r="E878" i="6"/>
  <c r="AA878" i="6"/>
  <c r="AD878" i="6"/>
  <c r="BH878" i="6"/>
  <c r="I873" i="6"/>
  <c r="R873" i="6"/>
  <c r="J873" i="6"/>
  <c r="Z873" i="6"/>
  <c r="I872" i="6"/>
  <c r="R872" i="6"/>
  <c r="J872" i="6"/>
  <c r="Z872" i="6"/>
  <c r="BH872" i="6"/>
  <c r="I871" i="6"/>
  <c r="R871" i="6"/>
  <c r="J871" i="6"/>
  <c r="Z871" i="6"/>
  <c r="BH871" i="6"/>
  <c r="I853" i="6"/>
  <c r="M853" i="6"/>
  <c r="Q853" i="6"/>
  <c r="I852" i="6"/>
  <c r="M852" i="6"/>
  <c r="Q852" i="6"/>
  <c r="I851" i="6"/>
  <c r="M851" i="6"/>
  <c r="Q851" i="6"/>
  <c r="I850" i="6"/>
  <c r="M850" i="6"/>
  <c r="Q850" i="6"/>
  <c r="C836" i="6"/>
  <c r="E836" i="6"/>
  <c r="M836" i="6"/>
  <c r="Z836" i="6"/>
  <c r="AZ836" i="6"/>
  <c r="BI836" i="6"/>
  <c r="F836" i="6"/>
  <c r="N836" i="6"/>
  <c r="AA836" i="6"/>
  <c r="I836" i="6"/>
  <c r="Q836" i="6"/>
  <c r="AD836" i="6"/>
  <c r="C828" i="6"/>
  <c r="E828" i="6"/>
  <c r="M828" i="6"/>
  <c r="Z828" i="6"/>
  <c r="AZ828" i="6"/>
  <c r="BI828" i="6"/>
  <c r="F828" i="6"/>
  <c r="N828" i="6"/>
  <c r="AA828" i="6"/>
  <c r="I828" i="6"/>
  <c r="Q828" i="6"/>
  <c r="AD828" i="6"/>
  <c r="C820" i="6"/>
  <c r="E820" i="6"/>
  <c r="M820" i="6"/>
  <c r="Z820" i="6"/>
  <c r="AZ820" i="6"/>
  <c r="BI820" i="6"/>
  <c r="F820" i="6"/>
  <c r="N820" i="6"/>
  <c r="AA820" i="6"/>
  <c r="I820" i="6"/>
  <c r="Q820" i="6"/>
  <c r="AD820" i="6"/>
  <c r="E757" i="6"/>
  <c r="G757" i="6"/>
  <c r="R757" i="6"/>
  <c r="I757" i="6"/>
  <c r="S757" i="6"/>
  <c r="BH757" i="6"/>
  <c r="C757" i="6"/>
  <c r="AB757" i="6"/>
  <c r="M757" i="6"/>
  <c r="N757" i="6"/>
  <c r="C602" i="6"/>
  <c r="F602" i="6"/>
  <c r="AA602" i="6"/>
  <c r="J602" i="6"/>
  <c r="BH602" i="6"/>
  <c r="N602" i="6"/>
  <c r="R602" i="6"/>
  <c r="AA1005" i="6"/>
  <c r="P1005" i="6"/>
  <c r="H1005" i="6"/>
  <c r="BG1003" i="6"/>
  <c r="AD1003" i="6"/>
  <c r="Y1003" i="6"/>
  <c r="Q1003" i="6"/>
  <c r="K1003" i="6"/>
  <c r="F1003" i="6"/>
  <c r="BK1000" i="6"/>
  <c r="AZ1000" i="6"/>
  <c r="Y1000" i="6"/>
  <c r="N1000" i="6"/>
  <c r="BG996" i="6"/>
  <c r="T996" i="6"/>
  <c r="J996" i="6"/>
  <c r="BI993" i="6"/>
  <c r="AB993" i="6"/>
  <c r="X993" i="6"/>
  <c r="Q993" i="6"/>
  <c r="M993" i="6"/>
  <c r="I993" i="6"/>
  <c r="BI990" i="6"/>
  <c r="AA990" i="6"/>
  <c r="T990" i="6"/>
  <c r="P990" i="6"/>
  <c r="L990" i="6"/>
  <c r="H990" i="6"/>
  <c r="BG988" i="6"/>
  <c r="AC988" i="6"/>
  <c r="T988" i="6"/>
  <c r="O988" i="6"/>
  <c r="J988" i="6"/>
  <c r="D988" i="6"/>
  <c r="AC987" i="6"/>
  <c r="J987" i="6"/>
  <c r="BG986" i="6"/>
  <c r="S986" i="6"/>
  <c r="BH980" i="6"/>
  <c r="AD980" i="6"/>
  <c r="Y980" i="6"/>
  <c r="P980" i="6"/>
  <c r="K980" i="6"/>
  <c r="F980" i="6"/>
  <c r="BJ979" i="6"/>
  <c r="AZ979" i="6"/>
  <c r="Y979" i="6"/>
  <c r="N979" i="6"/>
  <c r="BG978" i="6"/>
  <c r="AC978" i="6"/>
  <c r="J978" i="6"/>
  <c r="R976" i="6"/>
  <c r="I976" i="6"/>
  <c r="BG974" i="6"/>
  <c r="AC974" i="6"/>
  <c r="X974" i="6"/>
  <c r="P974" i="6"/>
  <c r="J974" i="6"/>
  <c r="E974" i="6"/>
  <c r="F968" i="6"/>
  <c r="K968" i="6"/>
  <c r="K966" i="6"/>
  <c r="M966" i="6"/>
  <c r="AD966" i="6"/>
  <c r="R965" i="6"/>
  <c r="F964" i="6"/>
  <c r="M964" i="6"/>
  <c r="X964" i="6"/>
  <c r="O963" i="6"/>
  <c r="J961" i="6"/>
  <c r="K954" i="6"/>
  <c r="G954" i="6"/>
  <c r="AB954" i="6"/>
  <c r="M954" i="6"/>
  <c r="AD954" i="6"/>
  <c r="AB948" i="6"/>
  <c r="C947" i="6"/>
  <c r="I947" i="6"/>
  <c r="Z947" i="6"/>
  <c r="N947" i="6"/>
  <c r="BJ947" i="6"/>
  <c r="E923" i="6"/>
  <c r="J923" i="6"/>
  <c r="R923" i="6"/>
  <c r="E916" i="6"/>
  <c r="AA916" i="6"/>
  <c r="E914" i="6"/>
  <c r="AA914" i="6"/>
  <c r="AA874" i="6"/>
  <c r="Q873" i="6"/>
  <c r="Q872" i="6"/>
  <c r="Q871" i="6"/>
  <c r="M857" i="6"/>
  <c r="AA857" i="6"/>
  <c r="M855" i="6"/>
  <c r="AA855" i="6"/>
  <c r="AD853" i="6"/>
  <c r="AD852" i="6"/>
  <c r="AD851" i="6"/>
  <c r="AD850" i="6"/>
  <c r="J817" i="6"/>
  <c r="R817" i="6"/>
  <c r="R804" i="6"/>
  <c r="E733" i="6"/>
  <c r="C733" i="6"/>
  <c r="N733" i="6"/>
  <c r="AB733" i="6"/>
  <c r="G733" i="6"/>
  <c r="R733" i="6"/>
  <c r="I733" i="6"/>
  <c r="M733" i="6"/>
  <c r="S733" i="6"/>
  <c r="BH733" i="6"/>
  <c r="I728" i="6"/>
  <c r="AA838" i="6"/>
  <c r="N838" i="6"/>
  <c r="F838" i="6"/>
  <c r="AA830" i="6"/>
  <c r="N830" i="6"/>
  <c r="F830" i="6"/>
  <c r="AA822" i="6"/>
  <c r="N822" i="6"/>
  <c r="F822" i="6"/>
  <c r="AA818" i="6"/>
  <c r="N818" i="6"/>
  <c r="F818" i="6"/>
  <c r="R815" i="6"/>
  <c r="AA812" i="6"/>
  <c r="N812" i="6"/>
  <c r="F812" i="6"/>
  <c r="BI807" i="6"/>
  <c r="C802" i="6"/>
  <c r="I802" i="6"/>
  <c r="Q802" i="6"/>
  <c r="C801" i="6"/>
  <c r="G801" i="6"/>
  <c r="M801" i="6"/>
  <c r="R801" i="6"/>
  <c r="AA801" i="6"/>
  <c r="AZ801" i="6"/>
  <c r="BJ801" i="6"/>
  <c r="D799" i="6"/>
  <c r="F799" i="6"/>
  <c r="M799" i="6"/>
  <c r="Y799" i="6"/>
  <c r="AZ799" i="6"/>
  <c r="BH799" i="6"/>
  <c r="BK791" i="6"/>
  <c r="Q791" i="6"/>
  <c r="M789" i="6"/>
  <c r="J780" i="6"/>
  <c r="AA780" i="6"/>
  <c r="J778" i="6"/>
  <c r="AA778" i="6"/>
  <c r="J770" i="6"/>
  <c r="R770" i="6"/>
  <c r="C761" i="6"/>
  <c r="E761" i="6"/>
  <c r="K761" i="6"/>
  <c r="R761" i="6"/>
  <c r="AD761" i="6"/>
  <c r="BI761" i="6"/>
  <c r="F761" i="6"/>
  <c r="M761" i="6"/>
  <c r="X761" i="6"/>
  <c r="AZ761" i="6"/>
  <c r="BJ761" i="6"/>
  <c r="G759" i="6"/>
  <c r="AA759" i="6"/>
  <c r="E754" i="6"/>
  <c r="G754" i="6"/>
  <c r="Q754" i="6"/>
  <c r="AD754" i="6"/>
  <c r="BJ754" i="6"/>
  <c r="I754" i="6"/>
  <c r="S754" i="6"/>
  <c r="AZ754" i="6"/>
  <c r="C753" i="6"/>
  <c r="F753" i="6"/>
  <c r="M753" i="6"/>
  <c r="X753" i="6"/>
  <c r="AZ753" i="6"/>
  <c r="BI753" i="6"/>
  <c r="G753" i="6"/>
  <c r="O753" i="6"/>
  <c r="Z753" i="6"/>
  <c r="BJ753" i="6"/>
  <c r="AA751" i="6"/>
  <c r="X740" i="6"/>
  <c r="E732" i="6"/>
  <c r="F732" i="6"/>
  <c r="M732" i="6"/>
  <c r="S732" i="6"/>
  <c r="AD732" i="6"/>
  <c r="G732" i="6"/>
  <c r="N732" i="6"/>
  <c r="X732" i="6"/>
  <c r="AZ732" i="6"/>
  <c r="BI732" i="6"/>
  <c r="E731" i="6"/>
  <c r="J731" i="6"/>
  <c r="O731" i="6"/>
  <c r="X731" i="6"/>
  <c r="AD731" i="6"/>
  <c r="BI731" i="6"/>
  <c r="F731" i="6"/>
  <c r="K731" i="6"/>
  <c r="Q731" i="6"/>
  <c r="Z731" i="6"/>
  <c r="AZ731" i="6"/>
  <c r="BJ731" i="6"/>
  <c r="E726" i="6"/>
  <c r="I726" i="6"/>
  <c r="Z726" i="6"/>
  <c r="K726" i="6"/>
  <c r="AB726" i="6"/>
  <c r="E725" i="6"/>
  <c r="G725" i="6"/>
  <c r="R725" i="6"/>
  <c r="I725" i="6"/>
  <c r="S725" i="6"/>
  <c r="BH725" i="6"/>
  <c r="AA715" i="6"/>
  <c r="R709" i="6"/>
  <c r="R656" i="6"/>
  <c r="J656" i="6"/>
  <c r="AA656" i="6"/>
  <c r="F639" i="6"/>
  <c r="R639" i="6"/>
  <c r="F635" i="6"/>
  <c r="R635" i="6"/>
  <c r="C628" i="6"/>
  <c r="F628" i="6"/>
  <c r="AA628" i="6"/>
  <c r="J628" i="6"/>
  <c r="N628" i="6"/>
  <c r="AZ628" i="6"/>
  <c r="BI628" i="6"/>
  <c r="C624" i="6"/>
  <c r="F624" i="6"/>
  <c r="AA624" i="6"/>
  <c r="J624" i="6"/>
  <c r="N624" i="6"/>
  <c r="AZ624" i="6"/>
  <c r="BI624" i="6"/>
  <c r="J601" i="6"/>
  <c r="BH601" i="6"/>
  <c r="M587" i="6"/>
  <c r="R587" i="6"/>
  <c r="C571" i="6"/>
  <c r="M571" i="6"/>
  <c r="R571" i="6"/>
  <c r="X571" i="6"/>
  <c r="AA564" i="6"/>
  <c r="M564" i="6"/>
  <c r="X960" i="6"/>
  <c r="BJ959" i="6"/>
  <c r="N959" i="6"/>
  <c r="AD957" i="6"/>
  <c r="R957" i="6"/>
  <c r="I957" i="6"/>
  <c r="AD950" i="6"/>
  <c r="M950" i="6"/>
  <c r="AA944" i="6"/>
  <c r="AA942" i="6"/>
  <c r="AA932" i="6"/>
  <c r="AA930" i="6"/>
  <c r="AA913" i="6"/>
  <c r="AA908" i="6"/>
  <c r="AA906" i="6"/>
  <c r="AA903" i="6"/>
  <c r="AA898" i="6"/>
  <c r="AA895" i="6"/>
  <c r="Q866" i="6"/>
  <c r="Z849" i="6"/>
  <c r="BH848" i="6"/>
  <c r="Z848" i="6"/>
  <c r="BH847" i="6"/>
  <c r="Z847" i="6"/>
  <c r="BH846" i="6"/>
  <c r="Z846" i="6"/>
  <c r="BH845" i="6"/>
  <c r="M845" i="6"/>
  <c r="BH844" i="6"/>
  <c r="M844" i="6"/>
  <c r="BH843" i="6"/>
  <c r="M843" i="6"/>
  <c r="BH842" i="6"/>
  <c r="M842" i="6"/>
  <c r="BI838" i="6"/>
  <c r="AZ838" i="6"/>
  <c r="Z838" i="6"/>
  <c r="M838" i="6"/>
  <c r="E838" i="6"/>
  <c r="R835" i="6"/>
  <c r="AD834" i="6"/>
  <c r="Q834" i="6"/>
  <c r="I834" i="6"/>
  <c r="BI830" i="6"/>
  <c r="AZ830" i="6"/>
  <c r="Z830" i="6"/>
  <c r="M830" i="6"/>
  <c r="E830" i="6"/>
  <c r="R827" i="6"/>
  <c r="AD826" i="6"/>
  <c r="Q826" i="6"/>
  <c r="I826" i="6"/>
  <c r="BI822" i="6"/>
  <c r="AZ822" i="6"/>
  <c r="Z822" i="6"/>
  <c r="M822" i="6"/>
  <c r="E822" i="6"/>
  <c r="BI818" i="6"/>
  <c r="AZ818" i="6"/>
  <c r="Z818" i="6"/>
  <c r="M818" i="6"/>
  <c r="E818" i="6"/>
  <c r="AD814" i="6"/>
  <c r="Q814" i="6"/>
  <c r="I814" i="6"/>
  <c r="BI813" i="6"/>
  <c r="AD813" i="6"/>
  <c r="M813" i="6"/>
  <c r="BI812" i="6"/>
  <c r="AZ812" i="6"/>
  <c r="Z812" i="6"/>
  <c r="M812" i="6"/>
  <c r="E812" i="6"/>
  <c r="AD806" i="6"/>
  <c r="Q806" i="6"/>
  <c r="I806" i="6"/>
  <c r="BH803" i="6"/>
  <c r="BI802" i="6"/>
  <c r="AZ802" i="6"/>
  <c r="Z802" i="6"/>
  <c r="J802" i="6"/>
  <c r="BI801" i="6"/>
  <c r="Z801" i="6"/>
  <c r="O801" i="6"/>
  <c r="I801" i="6"/>
  <c r="Y800" i="6"/>
  <c r="R799" i="6"/>
  <c r="J799" i="6"/>
  <c r="J797" i="6"/>
  <c r="Q797" i="6"/>
  <c r="BK797" i="6"/>
  <c r="H790" i="6"/>
  <c r="Y790" i="6"/>
  <c r="R784" i="6"/>
  <c r="AA784" i="6"/>
  <c r="J782" i="6"/>
  <c r="R782" i="6"/>
  <c r="O761" i="6"/>
  <c r="N754" i="6"/>
  <c r="AD753" i="6"/>
  <c r="K753" i="6"/>
  <c r="E740" i="6"/>
  <c r="C740" i="6"/>
  <c r="K740" i="6"/>
  <c r="R740" i="6"/>
  <c r="AB740" i="6"/>
  <c r="F740" i="6"/>
  <c r="M740" i="6"/>
  <c r="S740" i="6"/>
  <c r="AD740" i="6"/>
  <c r="C739" i="6"/>
  <c r="I739" i="6"/>
  <c r="N739" i="6"/>
  <c r="S739" i="6"/>
  <c r="AB739" i="6"/>
  <c r="BH739" i="6"/>
  <c r="E739" i="6"/>
  <c r="J739" i="6"/>
  <c r="O739" i="6"/>
  <c r="X739" i="6"/>
  <c r="AD739" i="6"/>
  <c r="BI739" i="6"/>
  <c r="AB732" i="6"/>
  <c r="K732" i="6"/>
  <c r="BH731" i="6"/>
  <c r="S731" i="6"/>
  <c r="I731" i="6"/>
  <c r="E730" i="6"/>
  <c r="F730" i="6"/>
  <c r="N730" i="6"/>
  <c r="Z730" i="6"/>
  <c r="BI730" i="6"/>
  <c r="G730" i="6"/>
  <c r="Q730" i="6"/>
  <c r="AD730" i="6"/>
  <c r="BJ730" i="6"/>
  <c r="C729" i="6"/>
  <c r="E729" i="6"/>
  <c r="K729" i="6"/>
  <c r="R729" i="6"/>
  <c r="AD729" i="6"/>
  <c r="F729" i="6"/>
  <c r="M729" i="6"/>
  <c r="X729" i="6"/>
  <c r="AZ729" i="6"/>
  <c r="BI729" i="6"/>
  <c r="G727" i="6"/>
  <c r="AA727" i="6"/>
  <c r="R726" i="6"/>
  <c r="N725" i="6"/>
  <c r="E722" i="6"/>
  <c r="G722" i="6"/>
  <c r="Q722" i="6"/>
  <c r="AD722" i="6"/>
  <c r="BJ722" i="6"/>
  <c r="I722" i="6"/>
  <c r="S722" i="6"/>
  <c r="AZ722" i="6"/>
  <c r="R669" i="6"/>
  <c r="J669" i="6"/>
  <c r="AA669" i="6"/>
  <c r="AA666" i="6"/>
  <c r="R666" i="6"/>
  <c r="AA650" i="6"/>
  <c r="R650" i="6"/>
  <c r="C629" i="6"/>
  <c r="F629" i="6"/>
  <c r="AA629" i="6"/>
  <c r="J629" i="6"/>
  <c r="N629" i="6"/>
  <c r="AZ629" i="6"/>
  <c r="BI629" i="6"/>
  <c r="C625" i="6"/>
  <c r="F625" i="6"/>
  <c r="AA625" i="6"/>
  <c r="J625" i="6"/>
  <c r="N625" i="6"/>
  <c r="AZ625" i="6"/>
  <c r="BI625" i="6"/>
  <c r="C614" i="6"/>
  <c r="F614" i="6"/>
  <c r="AA614" i="6"/>
  <c r="J614" i="6"/>
  <c r="BH614" i="6"/>
  <c r="N614" i="6"/>
  <c r="J607" i="6"/>
  <c r="R607" i="6"/>
  <c r="G592" i="6"/>
  <c r="F592" i="6"/>
  <c r="Q592" i="6"/>
  <c r="AB592" i="6"/>
  <c r="I592" i="6"/>
  <c r="R592" i="6"/>
  <c r="K592" i="6"/>
  <c r="S592" i="6"/>
  <c r="C566" i="6"/>
  <c r="E566" i="6"/>
  <c r="K566" i="6"/>
  <c r="R566" i="6"/>
  <c r="AD566" i="6"/>
  <c r="F566" i="6"/>
  <c r="M566" i="6"/>
  <c r="X566" i="6"/>
  <c r="AZ566" i="6"/>
  <c r="BI566" i="6"/>
  <c r="G566" i="6"/>
  <c r="Z566" i="6"/>
  <c r="J566" i="6"/>
  <c r="AA566" i="6"/>
  <c r="O566" i="6"/>
  <c r="BJ566" i="6"/>
  <c r="H798" i="6"/>
  <c r="D791" i="6"/>
  <c r="E791" i="6"/>
  <c r="R791" i="6"/>
  <c r="J791" i="6"/>
  <c r="AC791" i="6"/>
  <c r="D789" i="6"/>
  <c r="F789" i="6"/>
  <c r="P789" i="6"/>
  <c r="AC789" i="6"/>
  <c r="BI789" i="6"/>
  <c r="H789" i="6"/>
  <c r="Q789" i="6"/>
  <c r="AZ789" i="6"/>
  <c r="BK789" i="6"/>
  <c r="R779" i="6"/>
  <c r="R777" i="6"/>
  <c r="R764" i="6"/>
  <c r="AA764" i="6"/>
  <c r="J762" i="6"/>
  <c r="R762" i="6"/>
  <c r="I760" i="6"/>
  <c r="F716" i="6"/>
  <c r="S716" i="6"/>
  <c r="I716" i="6"/>
  <c r="Z716" i="6"/>
  <c r="M716" i="6"/>
  <c r="AD716" i="6"/>
  <c r="E715" i="6"/>
  <c r="O715" i="6"/>
  <c r="AD715" i="6"/>
  <c r="G715" i="6"/>
  <c r="R715" i="6"/>
  <c r="J715" i="6"/>
  <c r="X715" i="6"/>
  <c r="BI715" i="6"/>
  <c r="R695" i="6"/>
  <c r="AA653" i="6"/>
  <c r="R653" i="6"/>
  <c r="C630" i="6"/>
  <c r="F630" i="6"/>
  <c r="AA630" i="6"/>
  <c r="J630" i="6"/>
  <c r="N630" i="6"/>
  <c r="AZ630" i="6"/>
  <c r="BI630" i="6"/>
  <c r="C626" i="6"/>
  <c r="F626" i="6"/>
  <c r="AA626" i="6"/>
  <c r="J626" i="6"/>
  <c r="N626" i="6"/>
  <c r="AZ626" i="6"/>
  <c r="BI626" i="6"/>
  <c r="C567" i="6"/>
  <c r="M567" i="6"/>
  <c r="R567" i="6"/>
  <c r="X567" i="6"/>
  <c r="F588" i="6"/>
  <c r="K588" i="6"/>
  <c r="J578" i="6"/>
  <c r="O578" i="6"/>
  <c r="Q578" i="6"/>
  <c r="G573" i="6"/>
  <c r="C572" i="6"/>
  <c r="M572" i="6"/>
  <c r="R572" i="6"/>
  <c r="G568" i="6"/>
  <c r="I568" i="6"/>
  <c r="AA568" i="6"/>
  <c r="M568" i="6"/>
  <c r="AB568" i="6"/>
  <c r="BH568" i="6"/>
  <c r="C559" i="6"/>
  <c r="R559" i="6"/>
  <c r="X559" i="6"/>
  <c r="C558" i="6"/>
  <c r="F558" i="6"/>
  <c r="M558" i="6"/>
  <c r="X558" i="6"/>
  <c r="AZ558" i="6"/>
  <c r="BI558" i="6"/>
  <c r="G558" i="6"/>
  <c r="O558" i="6"/>
  <c r="Z558" i="6"/>
  <c r="BJ558" i="6"/>
  <c r="C555" i="6"/>
  <c r="M555" i="6"/>
  <c r="R555" i="6"/>
  <c r="D528" i="6"/>
  <c r="C528" i="6"/>
  <c r="J528" i="6"/>
  <c r="R528" i="6"/>
  <c r="AB528" i="6"/>
  <c r="E528" i="6"/>
  <c r="M528" i="6"/>
  <c r="S528" i="6"/>
  <c r="AD528" i="6"/>
  <c r="BH528" i="6"/>
  <c r="G528" i="6"/>
  <c r="N528" i="6"/>
  <c r="X528" i="6"/>
  <c r="BI528" i="6"/>
  <c r="D527" i="6"/>
  <c r="C527" i="6"/>
  <c r="I527" i="6"/>
  <c r="N527" i="6"/>
  <c r="S527" i="6"/>
  <c r="AB527" i="6"/>
  <c r="BH527" i="6"/>
  <c r="E527" i="6"/>
  <c r="J527" i="6"/>
  <c r="O527" i="6"/>
  <c r="X527" i="6"/>
  <c r="AD527" i="6"/>
  <c r="BI527" i="6"/>
  <c r="F527" i="6"/>
  <c r="K527" i="6"/>
  <c r="Q527" i="6"/>
  <c r="Z527" i="6"/>
  <c r="AZ527" i="6"/>
  <c r="BJ527" i="6"/>
  <c r="D526" i="6"/>
  <c r="F526" i="6"/>
  <c r="Q526" i="6"/>
  <c r="AZ526" i="6"/>
  <c r="G526" i="6"/>
  <c r="R526" i="6"/>
  <c r="BI526" i="6"/>
  <c r="K526" i="6"/>
  <c r="Z526" i="6"/>
  <c r="BJ526" i="6"/>
  <c r="D520" i="6"/>
  <c r="G520" i="6"/>
  <c r="R520" i="6"/>
  <c r="F520" i="6"/>
  <c r="Z520" i="6"/>
  <c r="K520" i="6"/>
  <c r="AA520" i="6"/>
  <c r="M520" i="6"/>
  <c r="AZ520" i="6"/>
  <c r="BJ520" i="6"/>
  <c r="E398" i="6"/>
  <c r="O398" i="6"/>
  <c r="AA398" i="6"/>
  <c r="BJ398" i="6"/>
  <c r="R742" i="6"/>
  <c r="C742" i="6"/>
  <c r="AB741" i="6"/>
  <c r="N741" i="6"/>
  <c r="C741" i="6"/>
  <c r="BJ721" i="6"/>
  <c r="Z721" i="6"/>
  <c r="O721" i="6"/>
  <c r="G721" i="6"/>
  <c r="AA713" i="6"/>
  <c r="AA701" i="6"/>
  <c r="AA696" i="6"/>
  <c r="N622" i="6"/>
  <c r="N612" i="6"/>
  <c r="N608" i="6"/>
  <c r="N598" i="6"/>
  <c r="AZ588" i="6"/>
  <c r="M588" i="6"/>
  <c r="G586" i="6"/>
  <c r="Q586" i="6"/>
  <c r="AD586" i="6"/>
  <c r="BJ586" i="6"/>
  <c r="C584" i="6"/>
  <c r="G584" i="6"/>
  <c r="Q584" i="6"/>
  <c r="AZ584" i="6"/>
  <c r="BJ584" i="6"/>
  <c r="J584" i="6"/>
  <c r="X584" i="6"/>
  <c r="J580" i="6"/>
  <c r="E580" i="6"/>
  <c r="AD580" i="6"/>
  <c r="BJ580" i="6"/>
  <c r="K580" i="6"/>
  <c r="S568" i="6"/>
  <c r="AD558" i="6"/>
  <c r="K558" i="6"/>
  <c r="M556" i="6"/>
  <c r="R556" i="6"/>
  <c r="AA556" i="6"/>
  <c r="F547" i="6"/>
  <c r="M547" i="6"/>
  <c r="R547" i="6"/>
  <c r="AZ547" i="6"/>
  <c r="AA528" i="6"/>
  <c r="R527" i="6"/>
  <c r="D521" i="6"/>
  <c r="G521" i="6"/>
  <c r="R521" i="6"/>
  <c r="F521" i="6"/>
  <c r="Z521" i="6"/>
  <c r="BJ521" i="6"/>
  <c r="K521" i="6"/>
  <c r="AA521" i="6"/>
  <c r="M521" i="6"/>
  <c r="AZ521" i="6"/>
  <c r="G519" i="6"/>
  <c r="M519" i="6"/>
  <c r="AA519" i="6"/>
  <c r="BJ519" i="6"/>
  <c r="D517" i="6"/>
  <c r="G517" i="6"/>
  <c r="M517" i="6"/>
  <c r="R517" i="6"/>
  <c r="Y517" i="6"/>
  <c r="AD517" i="6"/>
  <c r="C517" i="6"/>
  <c r="L517" i="6"/>
  <c r="T517" i="6"/>
  <c r="AA517" i="6"/>
  <c r="AZ517" i="6"/>
  <c r="BI517" i="6"/>
  <c r="E517" i="6"/>
  <c r="N517" i="6"/>
  <c r="AC517" i="6"/>
  <c r="BJ517" i="6"/>
  <c r="I517" i="6"/>
  <c r="P517" i="6"/>
  <c r="AA446" i="6"/>
  <c r="J446" i="6"/>
  <c r="R446" i="6"/>
  <c r="AD793" i="6"/>
  <c r="L793" i="6"/>
  <c r="BI756" i="6"/>
  <c r="AZ756" i="6"/>
  <c r="X756" i="6"/>
  <c r="N756" i="6"/>
  <c r="G756" i="6"/>
  <c r="BJ755" i="6"/>
  <c r="AZ755" i="6"/>
  <c r="Z755" i="6"/>
  <c r="Q755" i="6"/>
  <c r="K755" i="6"/>
  <c r="AB750" i="6"/>
  <c r="K750" i="6"/>
  <c r="BH749" i="6"/>
  <c r="S749" i="6"/>
  <c r="I749" i="6"/>
  <c r="AZ746" i="6"/>
  <c r="S746" i="6"/>
  <c r="I746" i="6"/>
  <c r="BI724" i="6"/>
  <c r="AZ724" i="6"/>
  <c r="X724" i="6"/>
  <c r="N724" i="6"/>
  <c r="G724" i="6"/>
  <c r="BJ723" i="6"/>
  <c r="AZ723" i="6"/>
  <c r="Z723" i="6"/>
  <c r="Q723" i="6"/>
  <c r="K723" i="6"/>
  <c r="BI721" i="6"/>
  <c r="AZ721" i="6"/>
  <c r="X721" i="6"/>
  <c r="M721" i="6"/>
  <c r="F721" i="6"/>
  <c r="AB719" i="6"/>
  <c r="AA678" i="6"/>
  <c r="AA667" i="6"/>
  <c r="AA638" i="6"/>
  <c r="AA634" i="6"/>
  <c r="BH622" i="6"/>
  <c r="J622" i="6"/>
  <c r="N620" i="6"/>
  <c r="N616" i="6"/>
  <c r="BH612" i="6"/>
  <c r="J612" i="6"/>
  <c r="N610" i="6"/>
  <c r="BH608" i="6"/>
  <c r="J608" i="6"/>
  <c r="BH598" i="6"/>
  <c r="J598" i="6"/>
  <c r="N596" i="6"/>
  <c r="BI595" i="6"/>
  <c r="X595" i="6"/>
  <c r="J595" i="6"/>
  <c r="AD591" i="6"/>
  <c r="AB588" i="6"/>
  <c r="J588" i="6"/>
  <c r="AB586" i="6"/>
  <c r="K586" i="6"/>
  <c r="O584" i="6"/>
  <c r="AA578" i="6"/>
  <c r="AA572" i="6"/>
  <c r="X569" i="6"/>
  <c r="AD569" i="6"/>
  <c r="N568" i="6"/>
  <c r="C563" i="6"/>
  <c r="M563" i="6"/>
  <c r="R563" i="6"/>
  <c r="C562" i="6"/>
  <c r="E562" i="6"/>
  <c r="K562" i="6"/>
  <c r="R562" i="6"/>
  <c r="AD562" i="6"/>
  <c r="F562" i="6"/>
  <c r="M562" i="6"/>
  <c r="X562" i="6"/>
  <c r="AZ562" i="6"/>
  <c r="BI562" i="6"/>
  <c r="AA558" i="6"/>
  <c r="J558" i="6"/>
  <c r="D529" i="6"/>
  <c r="C529" i="6"/>
  <c r="J529" i="6"/>
  <c r="R529" i="6"/>
  <c r="AB529" i="6"/>
  <c r="E529" i="6"/>
  <c r="M529" i="6"/>
  <c r="S529" i="6"/>
  <c r="AD529" i="6"/>
  <c r="G529" i="6"/>
  <c r="N529" i="6"/>
  <c r="X529" i="6"/>
  <c r="AZ529" i="6"/>
  <c r="BH529" i="6"/>
  <c r="O528" i="6"/>
  <c r="M527" i="6"/>
  <c r="AA526" i="6"/>
  <c r="BI521" i="6"/>
  <c r="Z517" i="6"/>
  <c r="K473" i="6"/>
  <c r="X473" i="6"/>
  <c r="R464" i="6"/>
  <c r="AA464" i="6"/>
  <c r="F451" i="6"/>
  <c r="AB523" i="6"/>
  <c r="R523" i="6"/>
  <c r="J523" i="6"/>
  <c r="C523" i="6"/>
  <c r="BH522" i="6"/>
  <c r="AB522" i="6"/>
  <c r="S522" i="6"/>
  <c r="N522" i="6"/>
  <c r="I522" i="6"/>
  <c r="C522" i="6"/>
  <c r="N516" i="6"/>
  <c r="AZ516" i="6"/>
  <c r="BJ516" i="6"/>
  <c r="BJ513" i="6"/>
  <c r="AZ513" i="6"/>
  <c r="Y513" i="6"/>
  <c r="N513" i="6"/>
  <c r="E508" i="6"/>
  <c r="M508" i="6"/>
  <c r="X508" i="6"/>
  <c r="AZ508" i="6"/>
  <c r="BJ508" i="6"/>
  <c r="F508" i="6"/>
  <c r="N508" i="6"/>
  <c r="AA508" i="6"/>
  <c r="AB503" i="6"/>
  <c r="G477" i="6"/>
  <c r="K477" i="6"/>
  <c r="E392" i="6"/>
  <c r="M392" i="6"/>
  <c r="X392" i="6"/>
  <c r="BJ392" i="6"/>
  <c r="AD582" i="6"/>
  <c r="R582" i="6"/>
  <c r="K582" i="6"/>
  <c r="E582" i="6"/>
  <c r="M579" i="6"/>
  <c r="BJ577" i="6"/>
  <c r="AD577" i="6"/>
  <c r="G577" i="6"/>
  <c r="AD576" i="6"/>
  <c r="O576" i="6"/>
  <c r="X557" i="6"/>
  <c r="BI554" i="6"/>
  <c r="AD554" i="6"/>
  <c r="R554" i="6"/>
  <c r="K554" i="6"/>
  <c r="E554" i="6"/>
  <c r="BJ551" i="6"/>
  <c r="AD551" i="6"/>
  <c r="G551" i="6"/>
  <c r="BH550" i="6"/>
  <c r="AB550" i="6"/>
  <c r="S550" i="6"/>
  <c r="N550" i="6"/>
  <c r="I550" i="6"/>
  <c r="E549" i="6"/>
  <c r="BI543" i="6"/>
  <c r="AZ543" i="6"/>
  <c r="M543" i="6"/>
  <c r="BI542" i="6"/>
  <c r="AA542" i="6"/>
  <c r="J542" i="6"/>
  <c r="AD540" i="6"/>
  <c r="Q540" i="6"/>
  <c r="I540" i="6"/>
  <c r="AD538" i="6"/>
  <c r="Q538" i="6"/>
  <c r="I538" i="6"/>
  <c r="AD536" i="6"/>
  <c r="Q536" i="6"/>
  <c r="I536" i="6"/>
  <c r="AD534" i="6"/>
  <c r="Q534" i="6"/>
  <c r="I534" i="6"/>
  <c r="BH532" i="6"/>
  <c r="AD532" i="6"/>
  <c r="Q532" i="6"/>
  <c r="I532" i="6"/>
  <c r="E506" i="6"/>
  <c r="J506" i="6"/>
  <c r="AC506" i="6"/>
  <c r="BG506" i="6"/>
  <c r="Q506" i="6"/>
  <c r="C495" i="6"/>
  <c r="X495" i="6"/>
  <c r="AD495" i="6"/>
  <c r="G492" i="6"/>
  <c r="M492" i="6"/>
  <c r="O492" i="6"/>
  <c r="C487" i="6"/>
  <c r="X487" i="6"/>
  <c r="AD487" i="6"/>
  <c r="X478" i="6"/>
  <c r="AB478" i="6"/>
  <c r="R408" i="6"/>
  <c r="K408" i="6"/>
  <c r="BI408" i="6"/>
  <c r="J401" i="6"/>
  <c r="J382" i="6"/>
  <c r="E382" i="6"/>
  <c r="R382" i="6"/>
  <c r="G382" i="6"/>
  <c r="AA382" i="6"/>
  <c r="M382" i="6"/>
  <c r="O382" i="6"/>
  <c r="BJ382" i="6"/>
  <c r="AD382" i="6"/>
  <c r="AD543" i="6"/>
  <c r="F543" i="6"/>
  <c r="BH542" i="6"/>
  <c r="R542" i="6"/>
  <c r="AA540" i="6"/>
  <c r="N540" i="6"/>
  <c r="AA538" i="6"/>
  <c r="N538" i="6"/>
  <c r="F538" i="6"/>
  <c r="AA536" i="6"/>
  <c r="N536" i="6"/>
  <c r="F536" i="6"/>
  <c r="AA534" i="6"/>
  <c r="N534" i="6"/>
  <c r="F534" i="6"/>
  <c r="AA532" i="6"/>
  <c r="N532" i="6"/>
  <c r="F532" i="6"/>
  <c r="BI531" i="6"/>
  <c r="R531" i="6"/>
  <c r="G531" i="6"/>
  <c r="BH523" i="6"/>
  <c r="AZ523" i="6"/>
  <c r="X523" i="6"/>
  <c r="N523" i="6"/>
  <c r="G523" i="6"/>
  <c r="AZ522" i="6"/>
  <c r="Z522" i="6"/>
  <c r="Q522" i="6"/>
  <c r="K522" i="6"/>
  <c r="F522" i="6"/>
  <c r="C513" i="6"/>
  <c r="G513" i="6"/>
  <c r="K513" i="6"/>
  <c r="O513" i="6"/>
  <c r="S513" i="6"/>
  <c r="Z513" i="6"/>
  <c r="AD513" i="6"/>
  <c r="BG513" i="6"/>
  <c r="BK513" i="6"/>
  <c r="D513" i="6"/>
  <c r="H513" i="6"/>
  <c r="L513" i="6"/>
  <c r="P513" i="6"/>
  <c r="T513" i="6"/>
  <c r="AA513" i="6"/>
  <c r="BH513" i="6"/>
  <c r="C511" i="6"/>
  <c r="N511" i="6"/>
  <c r="AB511" i="6"/>
  <c r="F511" i="6"/>
  <c r="R511" i="6"/>
  <c r="AC511" i="6"/>
  <c r="BI508" i="6"/>
  <c r="J508" i="6"/>
  <c r="AB506" i="6"/>
  <c r="D503" i="6"/>
  <c r="F503" i="6"/>
  <c r="N503" i="6"/>
  <c r="X503" i="6"/>
  <c r="AZ503" i="6"/>
  <c r="BJ503" i="6"/>
  <c r="G503" i="6"/>
  <c r="O503" i="6"/>
  <c r="Y503" i="6"/>
  <c r="C499" i="6"/>
  <c r="M499" i="6"/>
  <c r="R499" i="6"/>
  <c r="BJ495" i="6"/>
  <c r="AD492" i="6"/>
  <c r="BJ487" i="6"/>
  <c r="K481" i="6"/>
  <c r="X481" i="6"/>
  <c r="AB477" i="6"/>
  <c r="F474" i="6"/>
  <c r="G474" i="6"/>
  <c r="AB474" i="6"/>
  <c r="K474" i="6"/>
  <c r="R474" i="6"/>
  <c r="F467" i="6"/>
  <c r="AA438" i="6"/>
  <c r="J438" i="6"/>
  <c r="R438" i="6"/>
  <c r="C409" i="6"/>
  <c r="J409" i="6"/>
  <c r="R409" i="6"/>
  <c r="AA409" i="6"/>
  <c r="E409" i="6"/>
  <c r="M409" i="6"/>
  <c r="S409" i="6"/>
  <c r="X405" i="6"/>
  <c r="O395" i="6"/>
  <c r="AA395" i="6"/>
  <c r="E374" i="6"/>
  <c r="O374" i="6"/>
  <c r="AD374" i="6"/>
  <c r="G374" i="6"/>
  <c r="R374" i="6"/>
  <c r="C369" i="6"/>
  <c r="R369" i="6"/>
  <c r="X369" i="6"/>
  <c r="J364" i="6"/>
  <c r="G364" i="6"/>
  <c r="AA364" i="6"/>
  <c r="M364" i="6"/>
  <c r="AD364" i="6"/>
  <c r="BJ345" i="6"/>
  <c r="O345" i="6"/>
  <c r="F325" i="6"/>
  <c r="G325" i="6"/>
  <c r="AZ325" i="6"/>
  <c r="M325" i="6"/>
  <c r="R325" i="6"/>
  <c r="AA325" i="6"/>
  <c r="D324" i="6"/>
  <c r="C324" i="6"/>
  <c r="J324" i="6"/>
  <c r="R324" i="6"/>
  <c r="Z324" i="6"/>
  <c r="BH324" i="6"/>
  <c r="E324" i="6"/>
  <c r="M324" i="6"/>
  <c r="S324" i="6"/>
  <c r="AA324" i="6"/>
  <c r="AZ324" i="6"/>
  <c r="BJ324" i="6"/>
  <c r="G324" i="6"/>
  <c r="T324" i="6"/>
  <c r="I324" i="6"/>
  <c r="Y324" i="6"/>
  <c r="BG324" i="6"/>
  <c r="N324" i="6"/>
  <c r="AC324" i="6"/>
  <c r="BK324" i="6"/>
  <c r="F294" i="6"/>
  <c r="J294" i="6"/>
  <c r="R294" i="6"/>
  <c r="AA294" i="6"/>
  <c r="R476" i="6"/>
  <c r="X472" i="6"/>
  <c r="AA460" i="6"/>
  <c r="R415" i="6"/>
  <c r="D411" i="6"/>
  <c r="L411" i="6"/>
  <c r="E410" i="6"/>
  <c r="G410" i="6"/>
  <c r="Y410" i="6"/>
  <c r="AD409" i="6"/>
  <c r="N409" i="6"/>
  <c r="BJ405" i="6"/>
  <c r="E400" i="6"/>
  <c r="M400" i="6"/>
  <c r="X400" i="6"/>
  <c r="J393" i="6"/>
  <c r="E390" i="6"/>
  <c r="O390" i="6"/>
  <c r="AA390" i="6"/>
  <c r="BH374" i="6"/>
  <c r="X374" i="6"/>
  <c r="BJ364" i="6"/>
  <c r="R364" i="6"/>
  <c r="X363" i="6"/>
  <c r="G362" i="6"/>
  <c r="E362" i="6"/>
  <c r="M362" i="6"/>
  <c r="O362" i="6"/>
  <c r="C357" i="6"/>
  <c r="G357" i="6"/>
  <c r="BJ357" i="6"/>
  <c r="X357" i="6"/>
  <c r="AD357" i="6"/>
  <c r="C355" i="6"/>
  <c r="G355" i="6"/>
  <c r="BJ355" i="6"/>
  <c r="X355" i="6"/>
  <c r="AD355" i="6"/>
  <c r="G341" i="6"/>
  <c r="M341" i="6"/>
  <c r="R341" i="6"/>
  <c r="BJ341" i="6"/>
  <c r="AA341" i="6"/>
  <c r="D315" i="6"/>
  <c r="Y315" i="6"/>
  <c r="BH315" i="6"/>
  <c r="F296" i="6"/>
  <c r="J296" i="6"/>
  <c r="R296" i="6"/>
  <c r="BH514" i="6"/>
  <c r="AD514" i="6"/>
  <c r="Y514" i="6"/>
  <c r="Q514" i="6"/>
  <c r="L514" i="6"/>
  <c r="V514" i="6" s="1"/>
  <c r="BH510" i="6"/>
  <c r="AD510" i="6"/>
  <c r="Y510" i="6"/>
  <c r="P510" i="6"/>
  <c r="K510" i="6"/>
  <c r="F510" i="6"/>
  <c r="BJ509" i="6"/>
  <c r="AZ509" i="6"/>
  <c r="O509" i="6"/>
  <c r="BI507" i="6"/>
  <c r="AA507" i="6"/>
  <c r="Q507" i="6"/>
  <c r="M507" i="6"/>
  <c r="I507" i="6"/>
  <c r="BG504" i="6"/>
  <c r="AC504" i="6"/>
  <c r="X504" i="6"/>
  <c r="P504" i="6"/>
  <c r="K504" i="6"/>
  <c r="F504" i="6"/>
  <c r="BJ497" i="6"/>
  <c r="X497" i="6"/>
  <c r="AD494" i="6"/>
  <c r="M494" i="6"/>
  <c r="BJ489" i="6"/>
  <c r="X489" i="6"/>
  <c r="AD486" i="6"/>
  <c r="M486" i="6"/>
  <c r="O472" i="6"/>
  <c r="X471" i="6"/>
  <c r="BJ470" i="6"/>
  <c r="J415" i="6"/>
  <c r="BH414" i="6"/>
  <c r="AD414" i="6"/>
  <c r="R414" i="6"/>
  <c r="I414" i="6"/>
  <c r="BJ409" i="6"/>
  <c r="Z409" i="6"/>
  <c r="I409" i="6"/>
  <c r="X404" i="6"/>
  <c r="BJ404" i="6"/>
  <c r="O403" i="6"/>
  <c r="AA403" i="6"/>
  <c r="AD395" i="6"/>
  <c r="J386" i="6"/>
  <c r="E386" i="6"/>
  <c r="R386" i="6"/>
  <c r="G386" i="6"/>
  <c r="AA386" i="6"/>
  <c r="AA378" i="6"/>
  <c r="BJ378" i="6"/>
  <c r="M374" i="6"/>
  <c r="AD369" i="6"/>
  <c r="E366" i="6"/>
  <c r="J366" i="6"/>
  <c r="AA366" i="6"/>
  <c r="BJ366" i="6"/>
  <c r="M366" i="6"/>
  <c r="AD366" i="6"/>
  <c r="BH364" i="6"/>
  <c r="O364" i="6"/>
  <c r="D345" i="6"/>
  <c r="C345" i="6"/>
  <c r="J345" i="6"/>
  <c r="R345" i="6"/>
  <c r="AB345" i="6"/>
  <c r="E345" i="6"/>
  <c r="M345" i="6"/>
  <c r="S345" i="6"/>
  <c r="AD345" i="6"/>
  <c r="G345" i="6"/>
  <c r="N345" i="6"/>
  <c r="X345" i="6"/>
  <c r="AZ345" i="6"/>
  <c r="BH345" i="6"/>
  <c r="AD324" i="6"/>
  <c r="C323" i="6"/>
  <c r="G323" i="6"/>
  <c r="K323" i="6"/>
  <c r="O323" i="6"/>
  <c r="S323" i="6"/>
  <c r="Y323" i="6"/>
  <c r="AC323" i="6"/>
  <c r="AZ323" i="6"/>
  <c r="BI323" i="6"/>
  <c r="D323" i="6"/>
  <c r="H323" i="6"/>
  <c r="L323" i="6"/>
  <c r="P323" i="6"/>
  <c r="T323" i="6"/>
  <c r="Z323" i="6"/>
  <c r="AD323" i="6"/>
  <c r="BJ323" i="6"/>
  <c r="E323" i="6"/>
  <c r="M323" i="6"/>
  <c r="BG323" i="6"/>
  <c r="F323" i="6"/>
  <c r="N323" i="6"/>
  <c r="X323" i="6"/>
  <c r="BH323" i="6"/>
  <c r="I323" i="6"/>
  <c r="Q323" i="6"/>
  <c r="AA323" i="6"/>
  <c r="BK323" i="6"/>
  <c r="F306" i="6"/>
  <c r="J306" i="6"/>
  <c r="F276" i="6"/>
  <c r="J276" i="6"/>
  <c r="R276" i="6"/>
  <c r="AA276" i="6"/>
  <c r="AB352" i="6"/>
  <c r="J352" i="6"/>
  <c r="AZ348" i="6"/>
  <c r="R348" i="6"/>
  <c r="G348" i="6"/>
  <c r="R347" i="6"/>
  <c r="G347" i="6"/>
  <c r="R346" i="6"/>
  <c r="G346" i="6"/>
  <c r="F332" i="6"/>
  <c r="AA332" i="6"/>
  <c r="C329" i="6"/>
  <c r="AA329" i="6"/>
  <c r="BJ321" i="6"/>
  <c r="AZ321" i="6"/>
  <c r="Y321" i="6"/>
  <c r="N321" i="6"/>
  <c r="F321" i="6"/>
  <c r="D320" i="6"/>
  <c r="M320" i="6"/>
  <c r="BH320" i="6"/>
  <c r="Y320" i="6"/>
  <c r="BJ320" i="6"/>
  <c r="AA318" i="6"/>
  <c r="F310" i="6"/>
  <c r="J310" i="6"/>
  <c r="R310" i="6"/>
  <c r="AA310" i="6"/>
  <c r="BH310" i="6"/>
  <c r="F287" i="6"/>
  <c r="R287" i="6"/>
  <c r="R266" i="6"/>
  <c r="AC143" i="6"/>
  <c r="AZ143" i="6"/>
  <c r="C35" i="6"/>
  <c r="BJ396" i="6"/>
  <c r="AD385" i="6"/>
  <c r="R377" i="6"/>
  <c r="BH368" i="6"/>
  <c r="BJ367" i="6"/>
  <c r="X367" i="6"/>
  <c r="BI354" i="6"/>
  <c r="AZ354" i="6"/>
  <c r="R354" i="6"/>
  <c r="J354" i="6"/>
  <c r="R352" i="6"/>
  <c r="E352" i="6"/>
  <c r="R351" i="6"/>
  <c r="BJ350" i="6"/>
  <c r="AZ350" i="6"/>
  <c r="Z350" i="6"/>
  <c r="Q350" i="6"/>
  <c r="K350" i="6"/>
  <c r="F350" i="6"/>
  <c r="AB348" i="6"/>
  <c r="N348" i="6"/>
  <c r="C348" i="6"/>
  <c r="AB347" i="6"/>
  <c r="N347" i="6"/>
  <c r="C347" i="6"/>
  <c r="AB346" i="6"/>
  <c r="N346" i="6"/>
  <c r="C346" i="6"/>
  <c r="BI344" i="6"/>
  <c r="Z344" i="6"/>
  <c r="Q344" i="6"/>
  <c r="K344" i="6"/>
  <c r="F344" i="6"/>
  <c r="BJ343" i="6"/>
  <c r="AZ343" i="6"/>
  <c r="Z343" i="6"/>
  <c r="Q343" i="6"/>
  <c r="K343" i="6"/>
  <c r="F343" i="6"/>
  <c r="BJ342" i="6"/>
  <c r="AZ342" i="6"/>
  <c r="Z342" i="6"/>
  <c r="Q342" i="6"/>
  <c r="K342" i="6"/>
  <c r="F342" i="6"/>
  <c r="S340" i="6"/>
  <c r="I340" i="6"/>
  <c r="BH339" i="6"/>
  <c r="R339" i="6"/>
  <c r="BH338" i="6"/>
  <c r="S338" i="6"/>
  <c r="I338" i="6"/>
  <c r="D333" i="6"/>
  <c r="C333" i="6"/>
  <c r="I333" i="6"/>
  <c r="N333" i="6"/>
  <c r="S333" i="6"/>
  <c r="AB333" i="6"/>
  <c r="E333" i="6"/>
  <c r="J333" i="6"/>
  <c r="O333" i="6"/>
  <c r="X333" i="6"/>
  <c r="AD333" i="6"/>
  <c r="BJ329" i="6"/>
  <c r="BG321" i="6"/>
  <c r="AD321" i="6"/>
  <c r="S321" i="6"/>
  <c r="K321" i="6"/>
  <c r="AD320" i="6"/>
  <c r="BH318" i="6"/>
  <c r="D316" i="6"/>
  <c r="E316" i="6"/>
  <c r="R316" i="6"/>
  <c r="BK316" i="6"/>
  <c r="H316" i="6"/>
  <c r="AA316" i="6"/>
  <c r="F303" i="6"/>
  <c r="R303" i="6"/>
  <c r="F291" i="6"/>
  <c r="R291" i="6"/>
  <c r="F277" i="6"/>
  <c r="J277" i="6"/>
  <c r="AA277" i="6"/>
  <c r="D275" i="6"/>
  <c r="L275" i="6"/>
  <c r="O275" i="6"/>
  <c r="BG275" i="6"/>
  <c r="AA275" i="6"/>
  <c r="BI275" i="6"/>
  <c r="C205" i="6"/>
  <c r="C192" i="6"/>
  <c r="F331" i="6"/>
  <c r="AA331" i="6"/>
  <c r="D321" i="6"/>
  <c r="H321" i="6"/>
  <c r="L321" i="6"/>
  <c r="V321" i="6" s="1"/>
  <c r="P321" i="6"/>
  <c r="T321" i="6"/>
  <c r="AA321" i="6"/>
  <c r="BH321" i="6"/>
  <c r="E321" i="6"/>
  <c r="I321" i="6"/>
  <c r="M321" i="6"/>
  <c r="Q321" i="6"/>
  <c r="X321" i="6"/>
  <c r="AB321" i="6"/>
  <c r="BI321" i="6"/>
  <c r="D318" i="6"/>
  <c r="M318" i="6"/>
  <c r="BK318" i="6"/>
  <c r="Y318" i="6"/>
  <c r="F311" i="6"/>
  <c r="I311" i="6"/>
  <c r="Z311" i="6"/>
  <c r="BH311" i="6"/>
  <c r="J311" i="6"/>
  <c r="AA311" i="6"/>
  <c r="M311" i="6"/>
  <c r="AD311" i="6"/>
  <c r="F307" i="6"/>
  <c r="R307" i="6"/>
  <c r="F290" i="6"/>
  <c r="J290" i="6"/>
  <c r="F234" i="6"/>
  <c r="R234" i="6"/>
  <c r="D269" i="6"/>
  <c r="X269" i="6"/>
  <c r="C265" i="6"/>
  <c r="J265" i="6"/>
  <c r="R265" i="6"/>
  <c r="Y265" i="6"/>
  <c r="BJ265" i="6"/>
  <c r="D265" i="6"/>
  <c r="L265" i="6"/>
  <c r="S265" i="6"/>
  <c r="AA265" i="6"/>
  <c r="BK265" i="6"/>
  <c r="F232" i="6"/>
  <c r="C215" i="6"/>
  <c r="AC215" i="6"/>
  <c r="C47" i="6"/>
  <c r="AC34" i="6"/>
  <c r="AZ34" i="6"/>
  <c r="BI281" i="6"/>
  <c r="N281" i="6"/>
  <c r="R280" i="6"/>
  <c r="X272" i="6"/>
  <c r="G270" i="6"/>
  <c r="AC265" i="6"/>
  <c r="N265" i="6"/>
  <c r="C229" i="6"/>
  <c r="F229" i="6"/>
  <c r="AZ229" i="6"/>
  <c r="N229" i="6"/>
  <c r="AC185" i="6"/>
  <c r="AZ130" i="6"/>
  <c r="AZ63" i="6"/>
  <c r="AZ51" i="6"/>
  <c r="C18" i="6"/>
  <c r="AZ18" i="6"/>
  <c r="BH328" i="6"/>
  <c r="AZ328" i="6"/>
  <c r="X328" i="6"/>
  <c r="N328" i="6"/>
  <c r="G328" i="6"/>
  <c r="BI327" i="6"/>
  <c r="X327" i="6"/>
  <c r="N327" i="6"/>
  <c r="G327" i="6"/>
  <c r="Z314" i="6"/>
  <c r="J314" i="6"/>
  <c r="BH313" i="6"/>
  <c r="Z313" i="6"/>
  <c r="J313" i="6"/>
  <c r="BH312" i="6"/>
  <c r="M312" i="6"/>
  <c r="AA302" i="6"/>
  <c r="X265" i="6"/>
  <c r="H265" i="6"/>
  <c r="C264" i="6"/>
  <c r="K264" i="6"/>
  <c r="S264" i="6"/>
  <c r="BI264" i="6"/>
  <c r="F264" i="6"/>
  <c r="N264" i="6"/>
  <c r="X264" i="6"/>
  <c r="AZ264" i="6"/>
  <c r="BJ264" i="6"/>
  <c r="J260" i="6"/>
  <c r="R260" i="6"/>
  <c r="F238" i="6"/>
  <c r="R238" i="6"/>
  <c r="F236" i="6"/>
  <c r="R233" i="6"/>
  <c r="AC200" i="6"/>
  <c r="AC187" i="6"/>
  <c r="C152" i="6"/>
  <c r="AZ152" i="6"/>
  <c r="AC147" i="6"/>
  <c r="AZ147" i="6"/>
  <c r="C41" i="6"/>
  <c r="C31" i="6"/>
  <c r="AC31" i="6"/>
  <c r="AZ31" i="6"/>
  <c r="AZ230" i="6"/>
  <c r="F230" i="6"/>
  <c r="AZ151" i="6"/>
  <c r="AZ132" i="6"/>
  <c r="AC122" i="6"/>
  <c r="AZ57" i="6"/>
  <c r="AZ49" i="6"/>
  <c r="AC46" i="6"/>
  <c r="C25" i="6"/>
  <c r="R268" i="6"/>
  <c r="BG1492" i="6"/>
  <c r="BI1489" i="6"/>
  <c r="P1489" i="6"/>
  <c r="Y1462" i="6"/>
  <c r="AA1453" i="6"/>
  <c r="BK1435" i="6"/>
  <c r="M1435" i="6"/>
  <c r="M1407" i="6"/>
  <c r="AA1391" i="6"/>
  <c r="BH1383" i="6"/>
  <c r="AA1383" i="6"/>
  <c r="M1383" i="6"/>
  <c r="BG1382" i="6"/>
  <c r="P1374" i="6"/>
  <c r="AZ1371" i="6"/>
  <c r="C1368" i="6"/>
  <c r="E1368" i="6"/>
  <c r="J1368" i="6"/>
  <c r="P1368" i="6"/>
  <c r="AC1368" i="6"/>
  <c r="BK1368" i="6"/>
  <c r="J1364" i="6"/>
  <c r="C1359" i="6"/>
  <c r="F1359" i="6"/>
  <c r="L1359" i="6"/>
  <c r="Q1359" i="6"/>
  <c r="Z1359" i="6"/>
  <c r="BH1359" i="6"/>
  <c r="J1357" i="6"/>
  <c r="Z1352" i="6"/>
  <c r="BH1350" i="6"/>
  <c r="Q1350" i="6"/>
  <c r="I1346" i="6"/>
  <c r="BG1339" i="6"/>
  <c r="AZ1339" i="6"/>
  <c r="AC1325" i="6"/>
  <c r="C1265" i="6"/>
  <c r="G1265" i="6"/>
  <c r="K1265" i="6"/>
  <c r="O1265" i="6"/>
  <c r="S1265" i="6"/>
  <c r="Z1265" i="6"/>
  <c r="AD1265" i="6"/>
  <c r="BH1265" i="6"/>
  <c r="D1265" i="6"/>
  <c r="H1265" i="6"/>
  <c r="L1265" i="6"/>
  <c r="P1265" i="6"/>
  <c r="T1265" i="6"/>
  <c r="AA1265" i="6"/>
  <c r="BI1265" i="6"/>
  <c r="E1265" i="6"/>
  <c r="I1265" i="6"/>
  <c r="M1265" i="6"/>
  <c r="Q1265" i="6"/>
  <c r="X1265" i="6"/>
  <c r="AB1265" i="6"/>
  <c r="AZ1265" i="6"/>
  <c r="BJ1265" i="6"/>
  <c r="F459" i="6"/>
  <c r="R459" i="6"/>
  <c r="R448" i="6"/>
  <c r="AA448" i="6"/>
  <c r="J448" i="6"/>
  <c r="P1479" i="6"/>
  <c r="AA1461" i="6"/>
  <c r="Y1410" i="6"/>
  <c r="BK1407" i="6"/>
  <c r="AA1407" i="6"/>
  <c r="R1383" i="6"/>
  <c r="H1383" i="6"/>
  <c r="Z1382" i="6"/>
  <c r="M1382" i="6"/>
  <c r="I1374" i="6"/>
  <c r="C1371" i="6"/>
  <c r="E1371" i="6"/>
  <c r="J1371" i="6"/>
  <c r="P1371" i="6"/>
  <c r="Y1371" i="6"/>
  <c r="AD1371" i="6"/>
  <c r="BK1371" i="6"/>
  <c r="Z1368" i="6"/>
  <c r="I1368" i="6"/>
  <c r="BI1364" i="6"/>
  <c r="AA1364" i="6"/>
  <c r="P1359" i="6"/>
  <c r="BH1357" i="6"/>
  <c r="Z1357" i="6"/>
  <c r="BH1352" i="6"/>
  <c r="AZ1352" i="6"/>
  <c r="I1352" i="6"/>
  <c r="AA1350" i="6"/>
  <c r="J1350" i="6"/>
  <c r="AZ1346" i="6"/>
  <c r="C1341" i="6"/>
  <c r="F1341" i="6"/>
  <c r="L1341" i="6"/>
  <c r="Q1341" i="6"/>
  <c r="Y1341" i="6"/>
  <c r="AD1341" i="6"/>
  <c r="AZ1341" i="6"/>
  <c r="BI1341" i="6"/>
  <c r="Z1339" i="6"/>
  <c r="J1339" i="6"/>
  <c r="C1324" i="6"/>
  <c r="G1324" i="6"/>
  <c r="K1324" i="6"/>
  <c r="O1324" i="6"/>
  <c r="S1324" i="6"/>
  <c r="Y1324" i="6"/>
  <c r="AC1324" i="6"/>
  <c r="BI1324" i="6"/>
  <c r="D1324" i="6"/>
  <c r="H1324" i="6"/>
  <c r="L1324" i="6"/>
  <c r="P1324" i="6"/>
  <c r="T1324" i="6"/>
  <c r="Z1324" i="6"/>
  <c r="AD1324" i="6"/>
  <c r="AZ1324" i="6"/>
  <c r="BJ1324" i="6"/>
  <c r="BI1493" i="6"/>
  <c r="P1493" i="6"/>
  <c r="L1492" i="6"/>
  <c r="AC1489" i="6"/>
  <c r="AC1479" i="6"/>
  <c r="L1479" i="6"/>
  <c r="AA1467" i="6"/>
  <c r="Y1464" i="6"/>
  <c r="R1462" i="6"/>
  <c r="P1461" i="6"/>
  <c r="P1453" i="6"/>
  <c r="BK1445" i="6"/>
  <c r="AA1445" i="6"/>
  <c r="BK1431" i="6"/>
  <c r="AA1431" i="6"/>
  <c r="M1431" i="6"/>
  <c r="R1426" i="6"/>
  <c r="BK1425" i="6"/>
  <c r="AA1425" i="6"/>
  <c r="M1425" i="6"/>
  <c r="Y1420" i="6"/>
  <c r="Y1412" i="6"/>
  <c r="AA1409" i="6"/>
  <c r="M1409" i="6"/>
  <c r="BH1407" i="6"/>
  <c r="R1402" i="6"/>
  <c r="BK1401" i="6"/>
  <c r="AA1401" i="6"/>
  <c r="M1401" i="6"/>
  <c r="J1399" i="6"/>
  <c r="Y1396" i="6"/>
  <c r="J1391" i="6"/>
  <c r="BG1383" i="6"/>
  <c r="Z1383" i="6"/>
  <c r="Q1383" i="6"/>
  <c r="L1383" i="6"/>
  <c r="F1383" i="6"/>
  <c r="BK1382" i="6"/>
  <c r="AD1382" i="6"/>
  <c r="Y1382" i="6"/>
  <c r="Q1382" i="6"/>
  <c r="L1382" i="6"/>
  <c r="F1382" i="6"/>
  <c r="C1375" i="6"/>
  <c r="F1375" i="6"/>
  <c r="L1375" i="6"/>
  <c r="Q1375" i="6"/>
  <c r="N1374" i="6"/>
  <c r="H1374" i="6"/>
  <c r="BG1371" i="6"/>
  <c r="Z1371" i="6"/>
  <c r="N1371" i="6"/>
  <c r="H1371" i="6"/>
  <c r="BH1368" i="6"/>
  <c r="AZ1368" i="6"/>
  <c r="Y1368" i="6"/>
  <c r="N1368" i="6"/>
  <c r="H1368" i="6"/>
  <c r="C1366" i="6"/>
  <c r="D1366" i="6"/>
  <c r="I1366" i="6"/>
  <c r="N1366" i="6"/>
  <c r="T1366" i="6"/>
  <c r="AA1366" i="6"/>
  <c r="BH1366" i="6"/>
  <c r="BH1364" i="6"/>
  <c r="AZ1364" i="6"/>
  <c r="Z1364" i="6"/>
  <c r="P1364" i="6"/>
  <c r="H1364" i="6"/>
  <c r="C1361" i="6"/>
  <c r="F1361" i="6"/>
  <c r="L1361" i="6"/>
  <c r="V1361" i="6" s="1"/>
  <c r="Q1361" i="6"/>
  <c r="Z1361" i="6"/>
  <c r="BH1361" i="6"/>
  <c r="BG1359" i="6"/>
  <c r="AZ1359" i="6"/>
  <c r="Y1359" i="6"/>
  <c r="N1359" i="6"/>
  <c r="H1359" i="6"/>
  <c r="BG1357" i="6"/>
  <c r="Y1357" i="6"/>
  <c r="P1357" i="6"/>
  <c r="H1357" i="6"/>
  <c r="N1352" i="6"/>
  <c r="H1352" i="6"/>
  <c r="BG1350" i="6"/>
  <c r="Z1350" i="6"/>
  <c r="P1350" i="6"/>
  <c r="H1350" i="6"/>
  <c r="C1348" i="6"/>
  <c r="F1348" i="6"/>
  <c r="L1348" i="6"/>
  <c r="Q1348" i="6"/>
  <c r="Z1348" i="6"/>
  <c r="BH1348" i="6"/>
  <c r="Y1346" i="6"/>
  <c r="N1346" i="6"/>
  <c r="BG1342" i="6"/>
  <c r="Z1342" i="6"/>
  <c r="N1342" i="6"/>
  <c r="H1342" i="6"/>
  <c r="BK1341" i="6"/>
  <c r="N1341" i="6"/>
  <c r="H1341" i="6"/>
  <c r="C1340" i="6"/>
  <c r="D1340" i="6"/>
  <c r="I1340" i="6"/>
  <c r="N1340" i="6"/>
  <c r="T1340" i="6"/>
  <c r="AC1340" i="6"/>
  <c r="BK1340" i="6"/>
  <c r="Y1339" i="6"/>
  <c r="P1339" i="6"/>
  <c r="H1339" i="6"/>
  <c r="C1338" i="6"/>
  <c r="F1338" i="6"/>
  <c r="L1338" i="6"/>
  <c r="V1338" i="6" s="1"/>
  <c r="Q1338" i="6"/>
  <c r="Z1338" i="6"/>
  <c r="BI1338" i="6"/>
  <c r="D1335" i="6"/>
  <c r="H1335" i="6"/>
  <c r="L1335" i="6"/>
  <c r="V1335" i="6" s="1"/>
  <c r="P1335" i="6"/>
  <c r="T1335" i="6"/>
  <c r="AA1335" i="6"/>
  <c r="BI1335" i="6"/>
  <c r="D1334" i="6"/>
  <c r="H1334" i="6"/>
  <c r="L1334" i="6"/>
  <c r="P1334" i="6"/>
  <c r="T1334" i="6"/>
  <c r="Z1334" i="6"/>
  <c r="AD1334" i="6"/>
  <c r="AZ1334" i="6"/>
  <c r="BJ1334" i="6"/>
  <c r="C1331" i="6"/>
  <c r="G1331" i="6"/>
  <c r="K1331" i="6"/>
  <c r="O1331" i="6"/>
  <c r="S1331" i="6"/>
  <c r="Z1331" i="6"/>
  <c r="AD1331" i="6"/>
  <c r="BH1331" i="6"/>
  <c r="D1329" i="6"/>
  <c r="H1329" i="6"/>
  <c r="L1329" i="6"/>
  <c r="V1329" i="6" s="1"/>
  <c r="P1329" i="6"/>
  <c r="T1329" i="6"/>
  <c r="AA1329" i="6"/>
  <c r="BI1329" i="6"/>
  <c r="E1329" i="6"/>
  <c r="I1329" i="6"/>
  <c r="M1329" i="6"/>
  <c r="Q1329" i="6"/>
  <c r="X1329" i="6"/>
  <c r="AB1329" i="6"/>
  <c r="AZ1329" i="6"/>
  <c r="BJ1329" i="6"/>
  <c r="D1328" i="6"/>
  <c r="H1328" i="6"/>
  <c r="L1328" i="6"/>
  <c r="P1328" i="6"/>
  <c r="T1328" i="6"/>
  <c r="Z1328" i="6"/>
  <c r="AD1328" i="6"/>
  <c r="AZ1328" i="6"/>
  <c r="BJ1328" i="6"/>
  <c r="E1328" i="6"/>
  <c r="I1328" i="6"/>
  <c r="M1328" i="6"/>
  <c r="Q1328" i="6"/>
  <c r="AA1328" i="6"/>
  <c r="BG1328" i="6"/>
  <c r="BK1328" i="6"/>
  <c r="AB1325" i="6"/>
  <c r="Q1325" i="6"/>
  <c r="I1325" i="6"/>
  <c r="BK1324" i="6"/>
  <c r="AA1324" i="6"/>
  <c r="Q1324" i="6"/>
  <c r="I1324" i="6"/>
  <c r="BK1323" i="6"/>
  <c r="Y1323" i="6"/>
  <c r="N1323" i="6"/>
  <c r="F1323" i="6"/>
  <c r="BH1322" i="6"/>
  <c r="X1322" i="6"/>
  <c r="N1322" i="6"/>
  <c r="F1322" i="6"/>
  <c r="C1319" i="6"/>
  <c r="G1319" i="6"/>
  <c r="K1319" i="6"/>
  <c r="O1319" i="6"/>
  <c r="S1319" i="6"/>
  <c r="Z1319" i="6"/>
  <c r="AD1319" i="6"/>
  <c r="BH1319" i="6"/>
  <c r="D1319" i="6"/>
  <c r="H1319" i="6"/>
  <c r="L1319" i="6"/>
  <c r="P1319" i="6"/>
  <c r="T1319" i="6"/>
  <c r="AA1319" i="6"/>
  <c r="BI1319" i="6"/>
  <c r="E1319" i="6"/>
  <c r="I1319" i="6"/>
  <c r="M1319" i="6"/>
  <c r="Q1319" i="6"/>
  <c r="X1319" i="6"/>
  <c r="AB1319" i="6"/>
  <c r="AZ1319" i="6"/>
  <c r="BJ1319" i="6"/>
  <c r="C1318" i="6"/>
  <c r="G1318" i="6"/>
  <c r="K1318" i="6"/>
  <c r="O1318" i="6"/>
  <c r="S1318" i="6"/>
  <c r="Y1318" i="6"/>
  <c r="AC1318" i="6"/>
  <c r="BI1318" i="6"/>
  <c r="D1318" i="6"/>
  <c r="H1318" i="6"/>
  <c r="L1318" i="6"/>
  <c r="P1318" i="6"/>
  <c r="T1318" i="6"/>
  <c r="Z1318" i="6"/>
  <c r="AD1318" i="6"/>
  <c r="AZ1318" i="6"/>
  <c r="BJ1318" i="6"/>
  <c r="E1318" i="6"/>
  <c r="I1318" i="6"/>
  <c r="M1318" i="6"/>
  <c r="Q1318" i="6"/>
  <c r="AA1318" i="6"/>
  <c r="BG1318" i="6"/>
  <c r="BK1318" i="6"/>
  <c r="C1309" i="6"/>
  <c r="G1309" i="6"/>
  <c r="K1309" i="6"/>
  <c r="O1309" i="6"/>
  <c r="S1309" i="6"/>
  <c r="Z1309" i="6"/>
  <c r="AD1309" i="6"/>
  <c r="BH1309" i="6"/>
  <c r="D1309" i="6"/>
  <c r="H1309" i="6"/>
  <c r="L1309" i="6"/>
  <c r="P1309" i="6"/>
  <c r="T1309" i="6"/>
  <c r="AA1309" i="6"/>
  <c r="BI1309" i="6"/>
  <c r="E1309" i="6"/>
  <c r="I1309" i="6"/>
  <c r="M1309" i="6"/>
  <c r="Q1309" i="6"/>
  <c r="X1309" i="6"/>
  <c r="AB1309" i="6"/>
  <c r="AZ1309" i="6"/>
  <c r="BJ1309" i="6"/>
  <c r="C1308" i="6"/>
  <c r="G1308" i="6"/>
  <c r="K1308" i="6"/>
  <c r="O1308" i="6"/>
  <c r="S1308" i="6"/>
  <c r="Y1308" i="6"/>
  <c r="AC1308" i="6"/>
  <c r="BI1308" i="6"/>
  <c r="D1308" i="6"/>
  <c r="H1308" i="6"/>
  <c r="L1308" i="6"/>
  <c r="V1308" i="6" s="1"/>
  <c r="P1308" i="6"/>
  <c r="T1308" i="6"/>
  <c r="Z1308" i="6"/>
  <c r="AD1308" i="6"/>
  <c r="AZ1308" i="6"/>
  <c r="BJ1308" i="6"/>
  <c r="E1308" i="6"/>
  <c r="I1308" i="6"/>
  <c r="M1308" i="6"/>
  <c r="Q1308" i="6"/>
  <c r="AA1308" i="6"/>
  <c r="BG1308" i="6"/>
  <c r="BK1308" i="6"/>
  <c r="BI1286" i="6"/>
  <c r="BK1281" i="6"/>
  <c r="N1281" i="6"/>
  <c r="BI1270" i="6"/>
  <c r="N1270" i="6"/>
  <c r="BK1265" i="6"/>
  <c r="N1265" i="6"/>
  <c r="AC1260" i="6"/>
  <c r="J1260" i="6"/>
  <c r="BG1253" i="6"/>
  <c r="AC1253" i="6"/>
  <c r="J1253" i="6"/>
  <c r="C1251" i="6"/>
  <c r="G1251" i="6"/>
  <c r="K1251" i="6"/>
  <c r="O1251" i="6"/>
  <c r="S1251" i="6"/>
  <c r="Z1251" i="6"/>
  <c r="AD1251" i="6"/>
  <c r="BG1251" i="6"/>
  <c r="BK1251" i="6"/>
  <c r="D1251" i="6"/>
  <c r="H1251" i="6"/>
  <c r="L1251" i="6"/>
  <c r="P1251" i="6"/>
  <c r="T1251" i="6"/>
  <c r="AA1251" i="6"/>
  <c r="BH1251" i="6"/>
  <c r="E1251" i="6"/>
  <c r="I1251" i="6"/>
  <c r="M1251" i="6"/>
  <c r="Q1251" i="6"/>
  <c r="X1251" i="6"/>
  <c r="AB1251" i="6"/>
  <c r="BI1251" i="6"/>
  <c r="AC1244" i="6"/>
  <c r="J1244" i="6"/>
  <c r="BG1237" i="6"/>
  <c r="AC1237" i="6"/>
  <c r="J1237" i="6"/>
  <c r="F1211" i="6"/>
  <c r="D1211" i="6"/>
  <c r="J1211" i="6"/>
  <c r="R1211" i="6"/>
  <c r="Z1211" i="6"/>
  <c r="BJ1211" i="6"/>
  <c r="H1211" i="6"/>
  <c r="N1211" i="6"/>
  <c r="X1211" i="6"/>
  <c r="AC1211" i="6"/>
  <c r="BG1211" i="6"/>
  <c r="E1211" i="6"/>
  <c r="T1211" i="6"/>
  <c r="I1211" i="6"/>
  <c r="Y1211" i="6"/>
  <c r="BH1211" i="6"/>
  <c r="M1211" i="6"/>
  <c r="AB1211" i="6"/>
  <c r="BK1211" i="6"/>
  <c r="F1180" i="6"/>
  <c r="D1180" i="6"/>
  <c r="T1180" i="6"/>
  <c r="BG1180" i="6"/>
  <c r="J1180" i="6"/>
  <c r="AA1180" i="6"/>
  <c r="L1180" i="6"/>
  <c r="AC1180" i="6"/>
  <c r="R1180" i="6"/>
  <c r="P1492" i="6"/>
  <c r="BG1479" i="6"/>
  <c r="AA1441" i="6"/>
  <c r="BK1423" i="6"/>
  <c r="M1423" i="6"/>
  <c r="Y1418" i="6"/>
  <c r="AA1415" i="6"/>
  <c r="AA1399" i="6"/>
  <c r="Y1394" i="6"/>
  <c r="BK1391" i="6"/>
  <c r="M1391" i="6"/>
  <c r="R1382" i="6"/>
  <c r="H1382" i="6"/>
  <c r="BG1374" i="6"/>
  <c r="Z1374" i="6"/>
  <c r="BH1371" i="6"/>
  <c r="AA1371" i="6"/>
  <c r="BI1368" i="6"/>
  <c r="Q1368" i="6"/>
  <c r="Q1364" i="6"/>
  <c r="BI1359" i="6"/>
  <c r="AA1359" i="6"/>
  <c r="Q1357" i="6"/>
  <c r="P1352" i="6"/>
  <c r="C1346" i="6"/>
  <c r="F1346" i="6"/>
  <c r="L1346" i="6"/>
  <c r="Q1346" i="6"/>
  <c r="Z1346" i="6"/>
  <c r="BG1346" i="6"/>
  <c r="BH1342" i="6"/>
  <c r="AA1342" i="6"/>
  <c r="Q1342" i="6"/>
  <c r="I1342" i="6"/>
  <c r="Q1339" i="6"/>
  <c r="BG1325" i="6"/>
  <c r="R1325" i="6"/>
  <c r="J1325" i="6"/>
  <c r="J1324" i="6"/>
  <c r="C1286" i="6"/>
  <c r="G1286" i="6"/>
  <c r="K1286" i="6"/>
  <c r="O1286" i="6"/>
  <c r="S1286" i="6"/>
  <c r="Y1286" i="6"/>
  <c r="AC1286" i="6"/>
  <c r="AZ1286" i="6"/>
  <c r="BJ1286" i="6"/>
  <c r="D1286" i="6"/>
  <c r="H1286" i="6"/>
  <c r="L1286" i="6"/>
  <c r="V1286" i="6" s="1"/>
  <c r="P1286" i="6"/>
  <c r="T1286" i="6"/>
  <c r="Z1286" i="6"/>
  <c r="AD1286" i="6"/>
  <c r="BG1286" i="6"/>
  <c r="BK1286" i="6"/>
  <c r="E1286" i="6"/>
  <c r="I1286" i="6"/>
  <c r="M1286" i="6"/>
  <c r="Q1286" i="6"/>
  <c r="AA1286" i="6"/>
  <c r="BH1286" i="6"/>
  <c r="R1281" i="6"/>
  <c r="R1270" i="6"/>
  <c r="AC1492" i="6"/>
  <c r="BG1489" i="6"/>
  <c r="L1489" i="6"/>
  <c r="V1489" i="6" s="1"/>
  <c r="AC1485" i="6"/>
  <c r="P1485" i="6"/>
  <c r="AC1483" i="6"/>
  <c r="P1483" i="6"/>
  <c r="BH1471" i="6"/>
  <c r="P1471" i="6"/>
  <c r="Y1468" i="6"/>
  <c r="BH1461" i="6"/>
  <c r="Y1458" i="6"/>
  <c r="BH1453" i="6"/>
  <c r="AA1451" i="6"/>
  <c r="BH1441" i="6"/>
  <c r="P1441" i="6"/>
  <c r="BH1435" i="6"/>
  <c r="Y1435" i="6"/>
  <c r="J1435" i="6"/>
  <c r="Y1428" i="6"/>
  <c r="BH1423" i="6"/>
  <c r="Y1423" i="6"/>
  <c r="J1423" i="6"/>
  <c r="R1418" i="6"/>
  <c r="BK1417" i="6"/>
  <c r="AA1417" i="6"/>
  <c r="M1417" i="6"/>
  <c r="BH1415" i="6"/>
  <c r="Y1415" i="6"/>
  <c r="J1415" i="6"/>
  <c r="R1410" i="6"/>
  <c r="Y1407" i="6"/>
  <c r="J1407" i="6"/>
  <c r="Y1404" i="6"/>
  <c r="BH1399" i="6"/>
  <c r="Y1399" i="6"/>
  <c r="R1394" i="6"/>
  <c r="BK1393" i="6"/>
  <c r="AA1393" i="6"/>
  <c r="M1393" i="6"/>
  <c r="BH1391" i="6"/>
  <c r="Y1391" i="6"/>
  <c r="T1494" i="6"/>
  <c r="L1494" i="6"/>
  <c r="D1494" i="6"/>
  <c r="BG1493" i="6"/>
  <c r="AC1493" i="6"/>
  <c r="L1493" i="6"/>
  <c r="BK1492" i="6"/>
  <c r="Y1492" i="6"/>
  <c r="H1492" i="6"/>
  <c r="BI1491" i="6"/>
  <c r="AZ1491" i="6"/>
  <c r="T1491" i="6"/>
  <c r="D1491" i="6"/>
  <c r="Y1489" i="6"/>
  <c r="H1489" i="6"/>
  <c r="BI1488" i="6"/>
  <c r="AZ1488" i="6"/>
  <c r="T1488" i="6"/>
  <c r="D1488" i="6"/>
  <c r="AC1486" i="6"/>
  <c r="L1486" i="6"/>
  <c r="BK1485" i="6"/>
  <c r="AA1485" i="6"/>
  <c r="L1485" i="6"/>
  <c r="BK1484" i="6"/>
  <c r="AA1484" i="6"/>
  <c r="L1484" i="6"/>
  <c r="V1484" i="6" s="1"/>
  <c r="BK1483" i="6"/>
  <c r="AA1483" i="6"/>
  <c r="L1483" i="6"/>
  <c r="BK1482" i="6"/>
  <c r="T1482" i="6"/>
  <c r="D1482" i="6"/>
  <c r="Y1479" i="6"/>
  <c r="H1479" i="6"/>
  <c r="BI1478" i="6"/>
  <c r="AZ1478" i="6"/>
  <c r="T1478" i="6"/>
  <c r="D1478" i="6"/>
  <c r="BG1477" i="6"/>
  <c r="T1477" i="6"/>
  <c r="D1477" i="6"/>
  <c r="BG1476" i="6"/>
  <c r="T1476" i="6"/>
  <c r="D1476" i="6"/>
  <c r="Y1473" i="6"/>
  <c r="J1471" i="6"/>
  <c r="R1468" i="6"/>
  <c r="BH1467" i="6"/>
  <c r="P1467" i="6"/>
  <c r="BK1466" i="6"/>
  <c r="AD1466" i="6"/>
  <c r="H1466" i="6"/>
  <c r="R1464" i="6"/>
  <c r="M1462" i="6"/>
  <c r="J1461" i="6"/>
  <c r="R1458" i="6"/>
  <c r="E1455" i="6"/>
  <c r="J1453" i="6"/>
  <c r="BH1451" i="6"/>
  <c r="P1451" i="6"/>
  <c r="E1447" i="6"/>
  <c r="BH1445" i="6"/>
  <c r="P1445" i="6"/>
  <c r="J1441" i="6"/>
  <c r="R1435" i="6"/>
  <c r="H1435" i="6"/>
  <c r="BH1431" i="6"/>
  <c r="Y1431" i="6"/>
  <c r="J1431" i="6"/>
  <c r="AD1429" i="6"/>
  <c r="P1429" i="6"/>
  <c r="R1428" i="6"/>
  <c r="M1426" i="6"/>
  <c r="BH1425" i="6"/>
  <c r="Y1425" i="6"/>
  <c r="J1425" i="6"/>
  <c r="BK1424" i="6"/>
  <c r="AD1424" i="6"/>
  <c r="H1424" i="6"/>
  <c r="R1423" i="6"/>
  <c r="H1423" i="6"/>
  <c r="AD1421" i="6"/>
  <c r="P1421" i="6"/>
  <c r="R1420" i="6"/>
  <c r="M1418" i="6"/>
  <c r="BH1417" i="6"/>
  <c r="Y1417" i="6"/>
  <c r="J1417" i="6"/>
  <c r="BK1416" i="6"/>
  <c r="AD1416" i="6"/>
  <c r="H1416" i="6"/>
  <c r="R1415" i="6"/>
  <c r="H1415" i="6"/>
  <c r="AD1413" i="6"/>
  <c r="P1413" i="6"/>
  <c r="R1412" i="6"/>
  <c r="M1410" i="6"/>
  <c r="BH1409" i="6"/>
  <c r="Y1409" i="6"/>
  <c r="J1409" i="6"/>
  <c r="BK1408" i="6"/>
  <c r="AD1408" i="6"/>
  <c r="H1408" i="6"/>
  <c r="R1407" i="6"/>
  <c r="H1407" i="6"/>
  <c r="AD1405" i="6"/>
  <c r="P1405" i="6"/>
  <c r="R1404" i="6"/>
  <c r="M1402" i="6"/>
  <c r="BH1401" i="6"/>
  <c r="Y1401" i="6"/>
  <c r="J1401" i="6"/>
  <c r="BK1400" i="6"/>
  <c r="AD1400" i="6"/>
  <c r="H1400" i="6"/>
  <c r="R1399" i="6"/>
  <c r="H1399" i="6"/>
  <c r="AD1397" i="6"/>
  <c r="P1397" i="6"/>
  <c r="R1396" i="6"/>
  <c r="M1394" i="6"/>
  <c r="BH1393" i="6"/>
  <c r="Y1393" i="6"/>
  <c r="J1393" i="6"/>
  <c r="BK1392" i="6"/>
  <c r="AD1392" i="6"/>
  <c r="H1392" i="6"/>
  <c r="R1391" i="6"/>
  <c r="H1391" i="6"/>
  <c r="BG1387" i="6"/>
  <c r="Z1387" i="6"/>
  <c r="Q1387" i="6"/>
  <c r="L1387" i="6"/>
  <c r="F1387" i="6"/>
  <c r="BK1386" i="6"/>
  <c r="AD1386" i="6"/>
  <c r="Y1386" i="6"/>
  <c r="Q1386" i="6"/>
  <c r="L1386" i="6"/>
  <c r="F1386" i="6"/>
  <c r="BK1385" i="6"/>
  <c r="AA1385" i="6"/>
  <c r="T1385" i="6"/>
  <c r="N1385" i="6"/>
  <c r="I1385" i="6"/>
  <c r="D1385" i="6"/>
  <c r="BH1384" i="6"/>
  <c r="Z1384" i="6"/>
  <c r="Q1384" i="6"/>
  <c r="L1384" i="6"/>
  <c r="F1384" i="6"/>
  <c r="BK1383" i="6"/>
  <c r="AD1383" i="6"/>
  <c r="Y1383" i="6"/>
  <c r="P1383" i="6"/>
  <c r="J1383" i="6"/>
  <c r="E1383" i="6"/>
  <c r="BI1382" i="6"/>
  <c r="AZ1382" i="6"/>
  <c r="AC1382" i="6"/>
  <c r="P1382" i="6"/>
  <c r="J1382" i="6"/>
  <c r="E1382" i="6"/>
  <c r="BG1379" i="6"/>
  <c r="Z1379" i="6"/>
  <c r="Q1379" i="6"/>
  <c r="L1379" i="6"/>
  <c r="V1379" i="6" s="1"/>
  <c r="F1379" i="6"/>
  <c r="BK1378" i="6"/>
  <c r="AD1378" i="6"/>
  <c r="Y1378" i="6"/>
  <c r="Q1378" i="6"/>
  <c r="L1378" i="6"/>
  <c r="F1378" i="6"/>
  <c r="BK1377" i="6"/>
  <c r="AA1377" i="6"/>
  <c r="T1377" i="6"/>
  <c r="N1377" i="6"/>
  <c r="I1377" i="6"/>
  <c r="D1377" i="6"/>
  <c r="BH1376" i="6"/>
  <c r="AD1376" i="6"/>
  <c r="Y1376" i="6"/>
  <c r="Q1376" i="6"/>
  <c r="L1376" i="6"/>
  <c r="F1376" i="6"/>
  <c r="BK1375" i="6"/>
  <c r="AD1375" i="6"/>
  <c r="Y1375" i="6"/>
  <c r="N1375" i="6"/>
  <c r="H1375" i="6"/>
  <c r="BI1374" i="6"/>
  <c r="AC1374" i="6"/>
  <c r="T1374" i="6"/>
  <c r="M1374" i="6"/>
  <c r="C1372" i="6"/>
  <c r="F1372" i="6"/>
  <c r="L1372" i="6"/>
  <c r="V1372" i="6" s="1"/>
  <c r="Q1372" i="6"/>
  <c r="Y1372" i="6"/>
  <c r="AD1372" i="6"/>
  <c r="BG1372" i="6"/>
  <c r="T1371" i="6"/>
  <c r="M1371" i="6"/>
  <c r="F1371" i="6"/>
  <c r="BH1370" i="6"/>
  <c r="AA1370" i="6"/>
  <c r="R1370" i="6"/>
  <c r="L1370" i="6"/>
  <c r="BG1369" i="6"/>
  <c r="AA1369" i="6"/>
  <c r="R1369" i="6"/>
  <c r="J1369" i="6"/>
  <c r="BG1368" i="6"/>
  <c r="AD1368" i="6"/>
  <c r="T1368" i="6"/>
  <c r="M1368" i="6"/>
  <c r="F1368" i="6"/>
  <c r="C1367" i="6"/>
  <c r="D1367" i="6"/>
  <c r="I1367" i="6"/>
  <c r="N1367" i="6"/>
  <c r="T1367" i="6"/>
  <c r="AC1367" i="6"/>
  <c r="AZ1367" i="6"/>
  <c r="BI1367" i="6"/>
  <c r="Y1366" i="6"/>
  <c r="P1366" i="6"/>
  <c r="H1366" i="6"/>
  <c r="BK1365" i="6"/>
  <c r="AC1365" i="6"/>
  <c r="R1365" i="6"/>
  <c r="J1365" i="6"/>
  <c r="BG1364" i="6"/>
  <c r="Y1364" i="6"/>
  <c r="M1364" i="6"/>
  <c r="C1363" i="6"/>
  <c r="F1363" i="6"/>
  <c r="L1363" i="6"/>
  <c r="V1363" i="6" s="1"/>
  <c r="Q1363" i="6"/>
  <c r="Z1363" i="6"/>
  <c r="BH1363" i="6"/>
  <c r="AD1362" i="6"/>
  <c r="R1362" i="6"/>
  <c r="L1362" i="6"/>
  <c r="BG1361" i="6"/>
  <c r="AZ1361" i="6"/>
  <c r="Y1361" i="6"/>
  <c r="N1361" i="6"/>
  <c r="H1361" i="6"/>
  <c r="C1360" i="6"/>
  <c r="D1360" i="6"/>
  <c r="I1360" i="6"/>
  <c r="N1360" i="6"/>
  <c r="T1360" i="6"/>
  <c r="AC1360" i="6"/>
  <c r="BK1360" i="6"/>
  <c r="AD1359" i="6"/>
  <c r="T1359" i="6"/>
  <c r="M1359" i="6"/>
  <c r="E1359" i="6"/>
  <c r="C1358" i="6"/>
  <c r="E1358" i="6"/>
  <c r="J1358" i="6"/>
  <c r="P1358" i="6"/>
  <c r="Y1358" i="6"/>
  <c r="AD1358" i="6"/>
  <c r="BK1358" i="6"/>
  <c r="AD1357" i="6"/>
  <c r="M1357" i="6"/>
  <c r="BI1356" i="6"/>
  <c r="AC1356" i="6"/>
  <c r="R1356" i="6"/>
  <c r="L1356" i="6"/>
  <c r="C1355" i="6"/>
  <c r="D1355" i="6"/>
  <c r="I1355" i="6"/>
  <c r="N1355" i="6"/>
  <c r="T1355" i="6"/>
  <c r="AA1355" i="6"/>
  <c r="BH1355" i="6"/>
  <c r="BK1352" i="6"/>
  <c r="AC1352" i="6"/>
  <c r="T1352" i="6"/>
  <c r="M1352" i="6"/>
  <c r="C1351" i="6"/>
  <c r="E1351" i="6"/>
  <c r="J1351" i="6"/>
  <c r="P1351" i="6"/>
  <c r="Y1351" i="6"/>
  <c r="AD1351" i="6"/>
  <c r="BK1351" i="6"/>
  <c r="Y1350" i="6"/>
  <c r="M1350" i="6"/>
  <c r="BI1349" i="6"/>
  <c r="AC1349" i="6"/>
  <c r="R1349" i="6"/>
  <c r="L1349" i="6"/>
  <c r="V1349" i="6" s="1"/>
  <c r="BG1348" i="6"/>
  <c r="AZ1348" i="6"/>
  <c r="Y1348" i="6"/>
  <c r="N1348" i="6"/>
  <c r="H1348" i="6"/>
  <c r="BK1346" i="6"/>
  <c r="AD1346" i="6"/>
  <c r="T1346" i="6"/>
  <c r="M1346" i="6"/>
  <c r="E1346" i="6"/>
  <c r="C1344" i="6"/>
  <c r="E1344" i="6"/>
  <c r="J1344" i="6"/>
  <c r="P1344" i="6"/>
  <c r="Y1344" i="6"/>
  <c r="AD1344" i="6"/>
  <c r="BG1344" i="6"/>
  <c r="C1343" i="6"/>
  <c r="F1343" i="6"/>
  <c r="L1343" i="6"/>
  <c r="Q1343" i="6"/>
  <c r="Y1343" i="6"/>
  <c r="AD1343" i="6"/>
  <c r="AZ1343" i="6"/>
  <c r="BI1343" i="6"/>
  <c r="T1342" i="6"/>
  <c r="M1342" i="6"/>
  <c r="BH1341" i="6"/>
  <c r="AC1341" i="6"/>
  <c r="T1341" i="6"/>
  <c r="M1341" i="6"/>
  <c r="E1341" i="6"/>
  <c r="BH1340" i="6"/>
  <c r="AZ1340" i="6"/>
  <c r="Z1340" i="6"/>
  <c r="P1340" i="6"/>
  <c r="H1340" i="6"/>
  <c r="BK1339" i="6"/>
  <c r="AD1339" i="6"/>
  <c r="M1339" i="6"/>
  <c r="BJ1338" i="6"/>
  <c r="Y1338" i="6"/>
  <c r="N1338" i="6"/>
  <c r="H1338" i="6"/>
  <c r="BK1337" i="6"/>
  <c r="AB1337" i="6"/>
  <c r="T1337" i="6"/>
  <c r="N1337" i="6"/>
  <c r="I1337" i="6"/>
  <c r="BH1336" i="6"/>
  <c r="AA1336" i="6"/>
  <c r="T1336" i="6"/>
  <c r="N1336" i="6"/>
  <c r="I1336" i="6"/>
  <c r="BH1335" i="6"/>
  <c r="AD1335" i="6"/>
  <c r="Y1335" i="6"/>
  <c r="Q1335" i="6"/>
  <c r="K1335" i="6"/>
  <c r="F1335" i="6"/>
  <c r="BK1334" i="6"/>
  <c r="AC1334" i="6"/>
  <c r="X1334" i="6"/>
  <c r="Q1334" i="6"/>
  <c r="K1334" i="6"/>
  <c r="F1334" i="6"/>
  <c r="BI1331" i="6"/>
  <c r="Y1331" i="6"/>
  <c r="Q1331" i="6"/>
  <c r="L1331" i="6"/>
  <c r="F1331" i="6"/>
  <c r="Z1329" i="6"/>
  <c r="O1329" i="6"/>
  <c r="G1329" i="6"/>
  <c r="BI1328" i="6"/>
  <c r="Y1328" i="6"/>
  <c r="O1328" i="6"/>
  <c r="G1328" i="6"/>
  <c r="BK1325" i="6"/>
  <c r="Y1325" i="6"/>
  <c r="N1325" i="6"/>
  <c r="BH1324" i="6"/>
  <c r="X1324" i="6"/>
  <c r="N1324" i="6"/>
  <c r="F1324" i="6"/>
  <c r="BH1323" i="6"/>
  <c r="AD1323" i="6"/>
  <c r="S1323" i="6"/>
  <c r="K1323" i="6"/>
  <c r="AC1322" i="6"/>
  <c r="S1322" i="6"/>
  <c r="K1322" i="6"/>
  <c r="BK1319" i="6"/>
  <c r="N1319" i="6"/>
  <c r="BH1318" i="6"/>
  <c r="N1318" i="6"/>
  <c r="BK1309" i="6"/>
  <c r="N1309" i="6"/>
  <c r="BH1308" i="6"/>
  <c r="N1308" i="6"/>
  <c r="C1294" i="6"/>
  <c r="G1294" i="6"/>
  <c r="K1294" i="6"/>
  <c r="O1294" i="6"/>
  <c r="S1294" i="6"/>
  <c r="Y1294" i="6"/>
  <c r="AC1294" i="6"/>
  <c r="AZ1294" i="6"/>
  <c r="BJ1294" i="6"/>
  <c r="D1294" i="6"/>
  <c r="H1294" i="6"/>
  <c r="L1294" i="6"/>
  <c r="P1294" i="6"/>
  <c r="T1294" i="6"/>
  <c r="Z1294" i="6"/>
  <c r="AD1294" i="6"/>
  <c r="BG1294" i="6"/>
  <c r="BK1294" i="6"/>
  <c r="E1294" i="6"/>
  <c r="I1294" i="6"/>
  <c r="M1294" i="6"/>
  <c r="Q1294" i="6"/>
  <c r="AA1294" i="6"/>
  <c r="BH1294" i="6"/>
  <c r="C1289" i="6"/>
  <c r="G1289" i="6"/>
  <c r="K1289" i="6"/>
  <c r="O1289" i="6"/>
  <c r="S1289" i="6"/>
  <c r="Z1289" i="6"/>
  <c r="AD1289" i="6"/>
  <c r="BH1289" i="6"/>
  <c r="D1289" i="6"/>
  <c r="H1289" i="6"/>
  <c r="L1289" i="6"/>
  <c r="P1289" i="6"/>
  <c r="T1289" i="6"/>
  <c r="AA1289" i="6"/>
  <c r="BI1289" i="6"/>
  <c r="E1289" i="6"/>
  <c r="I1289" i="6"/>
  <c r="M1289" i="6"/>
  <c r="Q1289" i="6"/>
  <c r="X1289" i="6"/>
  <c r="AB1289" i="6"/>
  <c r="AZ1289" i="6"/>
  <c r="BJ1289" i="6"/>
  <c r="AB1286" i="6"/>
  <c r="J1286" i="6"/>
  <c r="BG1281" i="6"/>
  <c r="AC1281" i="6"/>
  <c r="C1278" i="6"/>
  <c r="G1278" i="6"/>
  <c r="K1278" i="6"/>
  <c r="O1278" i="6"/>
  <c r="S1278" i="6"/>
  <c r="Y1278" i="6"/>
  <c r="AC1278" i="6"/>
  <c r="AZ1278" i="6"/>
  <c r="BJ1278" i="6"/>
  <c r="D1278" i="6"/>
  <c r="H1278" i="6"/>
  <c r="L1278" i="6"/>
  <c r="P1278" i="6"/>
  <c r="T1278" i="6"/>
  <c r="Z1278" i="6"/>
  <c r="AD1278" i="6"/>
  <c r="BG1278" i="6"/>
  <c r="BK1278" i="6"/>
  <c r="E1278" i="6"/>
  <c r="I1278" i="6"/>
  <c r="M1278" i="6"/>
  <c r="Q1278" i="6"/>
  <c r="AA1278" i="6"/>
  <c r="BH1278" i="6"/>
  <c r="C1273" i="6"/>
  <c r="G1273" i="6"/>
  <c r="K1273" i="6"/>
  <c r="O1273" i="6"/>
  <c r="S1273" i="6"/>
  <c r="Z1273" i="6"/>
  <c r="AD1273" i="6"/>
  <c r="BH1273" i="6"/>
  <c r="D1273" i="6"/>
  <c r="H1273" i="6"/>
  <c r="L1273" i="6"/>
  <c r="P1273" i="6"/>
  <c r="T1273" i="6"/>
  <c r="AA1273" i="6"/>
  <c r="BI1273" i="6"/>
  <c r="E1273" i="6"/>
  <c r="I1273" i="6"/>
  <c r="M1273" i="6"/>
  <c r="Q1273" i="6"/>
  <c r="X1273" i="6"/>
  <c r="AB1273" i="6"/>
  <c r="AZ1273" i="6"/>
  <c r="BJ1273" i="6"/>
  <c r="AB1270" i="6"/>
  <c r="BG1265" i="6"/>
  <c r="AC1265" i="6"/>
  <c r="J1265" i="6"/>
  <c r="C1262" i="6"/>
  <c r="G1262" i="6"/>
  <c r="K1262" i="6"/>
  <c r="O1262" i="6"/>
  <c r="S1262" i="6"/>
  <c r="Y1262" i="6"/>
  <c r="AC1262" i="6"/>
  <c r="AZ1262" i="6"/>
  <c r="BJ1262" i="6"/>
  <c r="D1262" i="6"/>
  <c r="H1262" i="6"/>
  <c r="L1262" i="6"/>
  <c r="P1262" i="6"/>
  <c r="T1262" i="6"/>
  <c r="Z1262" i="6"/>
  <c r="AD1262" i="6"/>
  <c r="BG1262" i="6"/>
  <c r="BK1262" i="6"/>
  <c r="E1262" i="6"/>
  <c r="I1262" i="6"/>
  <c r="M1262" i="6"/>
  <c r="Q1262" i="6"/>
  <c r="AA1262" i="6"/>
  <c r="BH1262" i="6"/>
  <c r="Y1260" i="6"/>
  <c r="Y1253" i="6"/>
  <c r="BJ1251" i="6"/>
  <c r="AZ1251" i="6"/>
  <c r="N1251" i="6"/>
  <c r="C1247" i="6"/>
  <c r="G1247" i="6"/>
  <c r="K1247" i="6"/>
  <c r="O1247" i="6"/>
  <c r="S1247" i="6"/>
  <c r="Z1247" i="6"/>
  <c r="AD1247" i="6"/>
  <c r="BH1247" i="6"/>
  <c r="D1247" i="6"/>
  <c r="H1247" i="6"/>
  <c r="L1247" i="6"/>
  <c r="P1247" i="6"/>
  <c r="T1247" i="6"/>
  <c r="AA1247" i="6"/>
  <c r="BI1247" i="6"/>
  <c r="E1247" i="6"/>
  <c r="I1247" i="6"/>
  <c r="M1247" i="6"/>
  <c r="Q1247" i="6"/>
  <c r="X1247" i="6"/>
  <c r="AB1247" i="6"/>
  <c r="AZ1247" i="6"/>
  <c r="BJ1247" i="6"/>
  <c r="C1246" i="6"/>
  <c r="G1246" i="6"/>
  <c r="K1246" i="6"/>
  <c r="O1246" i="6"/>
  <c r="S1246" i="6"/>
  <c r="Y1246" i="6"/>
  <c r="AC1246" i="6"/>
  <c r="BI1246" i="6"/>
  <c r="D1246" i="6"/>
  <c r="H1246" i="6"/>
  <c r="L1246" i="6"/>
  <c r="V1246" i="6" s="1"/>
  <c r="P1246" i="6"/>
  <c r="T1246" i="6"/>
  <c r="Z1246" i="6"/>
  <c r="AD1246" i="6"/>
  <c r="AZ1246" i="6"/>
  <c r="BJ1246" i="6"/>
  <c r="E1246" i="6"/>
  <c r="I1246" i="6"/>
  <c r="M1246" i="6"/>
  <c r="Q1246" i="6"/>
  <c r="AA1246" i="6"/>
  <c r="BG1246" i="6"/>
  <c r="BK1246" i="6"/>
  <c r="Y1244" i="6"/>
  <c r="Y1237" i="6"/>
  <c r="C1071" i="6"/>
  <c r="D1071" i="6"/>
  <c r="L1071" i="6"/>
  <c r="T1071" i="6"/>
  <c r="F1071" i="6"/>
  <c r="P1071" i="6"/>
  <c r="AC1071" i="6"/>
  <c r="BI1071" i="6"/>
  <c r="H1071" i="6"/>
  <c r="R1071" i="6"/>
  <c r="BK1071" i="6"/>
  <c r="J1071" i="6"/>
  <c r="Y1071" i="6"/>
  <c r="AZ1071" i="6"/>
  <c r="N1071" i="6"/>
  <c r="AA1071" i="6"/>
  <c r="AA1471" i="6"/>
  <c r="AA1435" i="6"/>
  <c r="Y1426" i="6"/>
  <c r="AA1423" i="6"/>
  <c r="BK1415" i="6"/>
  <c r="M1415" i="6"/>
  <c r="Y1402" i="6"/>
  <c r="BK1399" i="6"/>
  <c r="M1399" i="6"/>
  <c r="C1374" i="6"/>
  <c r="F1374" i="6"/>
  <c r="L1374" i="6"/>
  <c r="Q1374" i="6"/>
  <c r="Y1374" i="6"/>
  <c r="AD1374" i="6"/>
  <c r="BK1374" i="6"/>
  <c r="Q1371" i="6"/>
  <c r="C1364" i="6"/>
  <c r="D1364" i="6"/>
  <c r="I1364" i="6"/>
  <c r="N1364" i="6"/>
  <c r="T1364" i="6"/>
  <c r="AC1364" i="6"/>
  <c r="BK1364" i="6"/>
  <c r="I1359" i="6"/>
  <c r="C1357" i="6"/>
  <c r="D1357" i="6"/>
  <c r="I1357" i="6"/>
  <c r="N1357" i="6"/>
  <c r="T1357" i="6"/>
  <c r="AA1357" i="6"/>
  <c r="AZ1357" i="6"/>
  <c r="BI1357" i="6"/>
  <c r="C1352" i="6"/>
  <c r="F1352" i="6"/>
  <c r="L1352" i="6"/>
  <c r="Q1352" i="6"/>
  <c r="Y1352" i="6"/>
  <c r="AD1352" i="6"/>
  <c r="BG1352" i="6"/>
  <c r="C1350" i="6"/>
  <c r="D1350" i="6"/>
  <c r="I1350" i="6"/>
  <c r="N1350" i="6"/>
  <c r="T1350" i="6"/>
  <c r="AC1350" i="6"/>
  <c r="AZ1350" i="6"/>
  <c r="BI1350" i="6"/>
  <c r="BH1346" i="6"/>
  <c r="AA1346" i="6"/>
  <c r="P1346" i="6"/>
  <c r="C1342" i="6"/>
  <c r="E1342" i="6"/>
  <c r="J1342" i="6"/>
  <c r="P1342" i="6"/>
  <c r="Y1342" i="6"/>
  <c r="AD1342" i="6"/>
  <c r="BK1342" i="6"/>
  <c r="Z1341" i="6"/>
  <c r="P1341" i="6"/>
  <c r="I1341" i="6"/>
  <c r="C1339" i="6"/>
  <c r="D1339" i="6"/>
  <c r="I1339" i="6"/>
  <c r="N1339" i="6"/>
  <c r="T1339" i="6"/>
  <c r="AA1339" i="6"/>
  <c r="BH1339" i="6"/>
  <c r="C1325" i="6"/>
  <c r="G1325" i="6"/>
  <c r="K1325" i="6"/>
  <c r="O1325" i="6"/>
  <c r="S1325" i="6"/>
  <c r="Z1325" i="6"/>
  <c r="AD1325" i="6"/>
  <c r="BH1325" i="6"/>
  <c r="D1325" i="6"/>
  <c r="H1325" i="6"/>
  <c r="L1325" i="6"/>
  <c r="P1325" i="6"/>
  <c r="T1325" i="6"/>
  <c r="AA1325" i="6"/>
  <c r="BI1325" i="6"/>
  <c r="AB1324" i="6"/>
  <c r="R1324" i="6"/>
  <c r="R1286" i="6"/>
  <c r="C1281" i="6"/>
  <c r="G1281" i="6"/>
  <c r="K1281" i="6"/>
  <c r="O1281" i="6"/>
  <c r="S1281" i="6"/>
  <c r="Z1281" i="6"/>
  <c r="AD1281" i="6"/>
  <c r="BH1281" i="6"/>
  <c r="D1281" i="6"/>
  <c r="H1281" i="6"/>
  <c r="L1281" i="6"/>
  <c r="V1281" i="6" s="1"/>
  <c r="P1281" i="6"/>
  <c r="T1281" i="6"/>
  <c r="AA1281" i="6"/>
  <c r="BI1281" i="6"/>
  <c r="E1281" i="6"/>
  <c r="I1281" i="6"/>
  <c r="M1281" i="6"/>
  <c r="Q1281" i="6"/>
  <c r="X1281" i="6"/>
  <c r="AB1281" i="6"/>
  <c r="AZ1281" i="6"/>
  <c r="BJ1281" i="6"/>
  <c r="C1270" i="6"/>
  <c r="G1270" i="6"/>
  <c r="K1270" i="6"/>
  <c r="O1270" i="6"/>
  <c r="S1270" i="6"/>
  <c r="Y1270" i="6"/>
  <c r="AC1270" i="6"/>
  <c r="AZ1270" i="6"/>
  <c r="BJ1270" i="6"/>
  <c r="D1270" i="6"/>
  <c r="H1270" i="6"/>
  <c r="L1270" i="6"/>
  <c r="V1270" i="6" s="1"/>
  <c r="P1270" i="6"/>
  <c r="T1270" i="6"/>
  <c r="Z1270" i="6"/>
  <c r="AD1270" i="6"/>
  <c r="BG1270" i="6"/>
  <c r="BK1270" i="6"/>
  <c r="E1270" i="6"/>
  <c r="I1270" i="6"/>
  <c r="M1270" i="6"/>
  <c r="Q1270" i="6"/>
  <c r="AA1270" i="6"/>
  <c r="BH1270" i="6"/>
  <c r="R1265" i="6"/>
  <c r="D997" i="6"/>
  <c r="H997" i="6"/>
  <c r="L997" i="6"/>
  <c r="V997" i="6" s="1"/>
  <c r="P997" i="6"/>
  <c r="T997" i="6"/>
  <c r="AA997" i="6"/>
  <c r="BH997" i="6"/>
  <c r="C997" i="6"/>
  <c r="I997" i="6"/>
  <c r="N997" i="6"/>
  <c r="S997" i="6"/>
  <c r="AB997" i="6"/>
  <c r="AZ997" i="6"/>
  <c r="BJ997" i="6"/>
  <c r="E997" i="6"/>
  <c r="J997" i="6"/>
  <c r="O997" i="6"/>
  <c r="X997" i="6"/>
  <c r="AC997" i="6"/>
  <c r="BK997" i="6"/>
  <c r="F997" i="6"/>
  <c r="K997" i="6"/>
  <c r="Q997" i="6"/>
  <c r="Y997" i="6"/>
  <c r="AD997" i="6"/>
  <c r="BG997" i="6"/>
  <c r="G997" i="6"/>
  <c r="M997" i="6"/>
  <c r="R997" i="6"/>
  <c r="Z997" i="6"/>
  <c r="BI997" i="6"/>
  <c r="C603" i="6"/>
  <c r="E603" i="6"/>
  <c r="M603" i="6"/>
  <c r="Z603" i="6"/>
  <c r="AZ603" i="6"/>
  <c r="BI603" i="6"/>
  <c r="F603" i="6"/>
  <c r="N603" i="6"/>
  <c r="AA603" i="6"/>
  <c r="I603" i="6"/>
  <c r="Q603" i="6"/>
  <c r="AD603" i="6"/>
  <c r="J603" i="6"/>
  <c r="BH603" i="6"/>
  <c r="R603" i="6"/>
  <c r="Y1493" i="6"/>
  <c r="H1493" i="6"/>
  <c r="BI1492" i="6"/>
  <c r="AZ1492" i="6"/>
  <c r="T1492" i="6"/>
  <c r="D1492" i="6"/>
  <c r="BK1489" i="6"/>
  <c r="T1489" i="6"/>
  <c r="D1489" i="6"/>
  <c r="BK1486" i="6"/>
  <c r="Y1486" i="6"/>
  <c r="H1486" i="6"/>
  <c r="BI1485" i="6"/>
  <c r="AZ1485" i="6"/>
  <c r="Y1485" i="6"/>
  <c r="H1485" i="6"/>
  <c r="BI1484" i="6"/>
  <c r="AZ1484" i="6"/>
  <c r="Y1484" i="6"/>
  <c r="H1484" i="6"/>
  <c r="BI1483" i="6"/>
  <c r="AZ1483" i="6"/>
  <c r="Y1483" i="6"/>
  <c r="H1483" i="6"/>
  <c r="BK1479" i="6"/>
  <c r="T1479" i="6"/>
  <c r="D1479" i="6"/>
  <c r="E1471" i="6"/>
  <c r="M1468" i="6"/>
  <c r="J1467" i="6"/>
  <c r="M1464" i="6"/>
  <c r="BK1462" i="6"/>
  <c r="AD1462" i="6"/>
  <c r="H1462" i="6"/>
  <c r="E1461" i="6"/>
  <c r="M1458" i="6"/>
  <c r="E1453" i="6"/>
  <c r="J1445" i="6"/>
  <c r="BK1442" i="6"/>
  <c r="BK1438" i="6"/>
  <c r="AD1435" i="6"/>
  <c r="P1435" i="6"/>
  <c r="BK1432" i="6"/>
  <c r="R1431" i="6"/>
  <c r="M1428" i="6"/>
  <c r="BK1426" i="6"/>
  <c r="AD1426" i="6"/>
  <c r="H1426" i="6"/>
  <c r="R1425" i="6"/>
  <c r="AD1423" i="6"/>
  <c r="P1423" i="6"/>
  <c r="M1420" i="6"/>
  <c r="BK1418" i="6"/>
  <c r="AD1418" i="6"/>
  <c r="H1418" i="6"/>
  <c r="R1417" i="6"/>
  <c r="AD1415" i="6"/>
  <c r="P1415" i="6"/>
  <c r="M1412" i="6"/>
  <c r="BK1410" i="6"/>
  <c r="AD1410" i="6"/>
  <c r="H1410" i="6"/>
  <c r="R1409" i="6"/>
  <c r="AD1407" i="6"/>
  <c r="P1407" i="6"/>
  <c r="M1404" i="6"/>
  <c r="BK1402" i="6"/>
  <c r="AD1402" i="6"/>
  <c r="H1402" i="6"/>
  <c r="R1401" i="6"/>
  <c r="AD1399" i="6"/>
  <c r="P1399" i="6"/>
  <c r="M1396" i="6"/>
  <c r="BK1394" i="6"/>
  <c r="AD1394" i="6"/>
  <c r="H1394" i="6"/>
  <c r="R1393" i="6"/>
  <c r="AD1391" i="6"/>
  <c r="P1391" i="6"/>
  <c r="BK1387" i="6"/>
  <c r="AD1387" i="6"/>
  <c r="Y1387" i="6"/>
  <c r="P1387" i="6"/>
  <c r="J1387" i="6"/>
  <c r="E1387" i="6"/>
  <c r="BI1386" i="6"/>
  <c r="AZ1386" i="6"/>
  <c r="AC1386" i="6"/>
  <c r="P1386" i="6"/>
  <c r="J1386" i="6"/>
  <c r="E1386" i="6"/>
  <c r="BG1384" i="6"/>
  <c r="AD1384" i="6"/>
  <c r="Y1384" i="6"/>
  <c r="P1384" i="6"/>
  <c r="J1384" i="6"/>
  <c r="E1384" i="6"/>
  <c r="BI1383" i="6"/>
  <c r="AZ1383" i="6"/>
  <c r="AC1383" i="6"/>
  <c r="T1383" i="6"/>
  <c r="N1383" i="6"/>
  <c r="I1383" i="6"/>
  <c r="D1383" i="6"/>
  <c r="BH1382" i="6"/>
  <c r="AA1382" i="6"/>
  <c r="T1382" i="6"/>
  <c r="N1382" i="6"/>
  <c r="I1382" i="6"/>
  <c r="D1382" i="6"/>
  <c r="BK1379" i="6"/>
  <c r="AD1379" i="6"/>
  <c r="Y1379" i="6"/>
  <c r="P1379" i="6"/>
  <c r="J1379" i="6"/>
  <c r="E1379" i="6"/>
  <c r="BI1378" i="6"/>
  <c r="AZ1378" i="6"/>
  <c r="AC1378" i="6"/>
  <c r="P1378" i="6"/>
  <c r="J1378" i="6"/>
  <c r="E1378" i="6"/>
  <c r="BG1376" i="6"/>
  <c r="AC1376" i="6"/>
  <c r="P1376" i="6"/>
  <c r="J1376" i="6"/>
  <c r="E1376" i="6"/>
  <c r="BI1375" i="6"/>
  <c r="AZ1375" i="6"/>
  <c r="AC1375" i="6"/>
  <c r="T1375" i="6"/>
  <c r="M1375" i="6"/>
  <c r="E1375" i="6"/>
  <c r="BH1374" i="6"/>
  <c r="AZ1374" i="6"/>
  <c r="AA1374" i="6"/>
  <c r="R1374" i="6"/>
  <c r="J1374" i="6"/>
  <c r="D1374" i="6"/>
  <c r="BI1371" i="6"/>
  <c r="AC1371" i="6"/>
  <c r="R1371" i="6"/>
  <c r="L1371" i="6"/>
  <c r="D1371" i="6"/>
  <c r="C1370" i="6"/>
  <c r="E1370" i="6"/>
  <c r="J1370" i="6"/>
  <c r="P1370" i="6"/>
  <c r="AC1370" i="6"/>
  <c r="AZ1370" i="6"/>
  <c r="BI1370" i="6"/>
  <c r="C1369" i="6"/>
  <c r="F1369" i="6"/>
  <c r="L1369" i="6"/>
  <c r="V1369" i="6" s="1"/>
  <c r="Q1369" i="6"/>
  <c r="Y1369" i="6"/>
  <c r="AD1369" i="6"/>
  <c r="AZ1369" i="6"/>
  <c r="BI1369" i="6"/>
  <c r="AA1368" i="6"/>
  <c r="R1368" i="6"/>
  <c r="L1368" i="6"/>
  <c r="V1368" i="6" s="1"/>
  <c r="D1368" i="6"/>
  <c r="BK1366" i="6"/>
  <c r="AD1366" i="6"/>
  <c r="M1366" i="6"/>
  <c r="F1366" i="6"/>
  <c r="C1365" i="6"/>
  <c r="F1365" i="6"/>
  <c r="L1365" i="6"/>
  <c r="V1365" i="6" s="1"/>
  <c r="Q1365" i="6"/>
  <c r="Z1365" i="6"/>
  <c r="BH1365" i="6"/>
  <c r="AD1364" i="6"/>
  <c r="R1364" i="6"/>
  <c r="L1364" i="6"/>
  <c r="E1364" i="6"/>
  <c r="C1362" i="6"/>
  <c r="D1362" i="6"/>
  <c r="I1362" i="6"/>
  <c r="N1362" i="6"/>
  <c r="T1362" i="6"/>
  <c r="AC1362" i="6"/>
  <c r="BK1362" i="6"/>
  <c r="AD1361" i="6"/>
  <c r="T1361" i="6"/>
  <c r="M1361" i="6"/>
  <c r="E1361" i="6"/>
  <c r="BK1359" i="6"/>
  <c r="AC1359" i="6"/>
  <c r="R1359" i="6"/>
  <c r="J1359" i="6"/>
  <c r="D1359" i="6"/>
  <c r="BK1357" i="6"/>
  <c r="AC1357" i="6"/>
  <c r="R1357" i="6"/>
  <c r="L1357" i="6"/>
  <c r="V1357" i="6" s="1"/>
  <c r="E1357" i="6"/>
  <c r="C1356" i="6"/>
  <c r="D1356" i="6"/>
  <c r="I1356" i="6"/>
  <c r="N1356" i="6"/>
  <c r="T1356" i="6"/>
  <c r="AA1356" i="6"/>
  <c r="BH1356" i="6"/>
  <c r="BI1352" i="6"/>
  <c r="AA1352" i="6"/>
  <c r="R1352" i="6"/>
  <c r="J1352" i="6"/>
  <c r="D1352" i="6"/>
  <c r="BK1350" i="6"/>
  <c r="AD1350" i="6"/>
  <c r="R1350" i="6"/>
  <c r="L1350" i="6"/>
  <c r="V1350" i="6" s="1"/>
  <c r="E1350" i="6"/>
  <c r="C1349" i="6"/>
  <c r="D1349" i="6"/>
  <c r="I1349" i="6"/>
  <c r="N1349" i="6"/>
  <c r="T1349" i="6"/>
  <c r="AA1349" i="6"/>
  <c r="BH1349" i="6"/>
  <c r="AD1348" i="6"/>
  <c r="T1348" i="6"/>
  <c r="M1348" i="6"/>
  <c r="E1348" i="6"/>
  <c r="BI1346" i="6"/>
  <c r="AC1346" i="6"/>
  <c r="R1346" i="6"/>
  <c r="J1346" i="6"/>
  <c r="D1346" i="6"/>
  <c r="BI1342" i="6"/>
  <c r="AC1342" i="6"/>
  <c r="R1342" i="6"/>
  <c r="L1342" i="6"/>
  <c r="V1342" i="6" s="1"/>
  <c r="D1342" i="6"/>
  <c r="BG1341" i="6"/>
  <c r="AA1341" i="6"/>
  <c r="R1341" i="6"/>
  <c r="J1341" i="6"/>
  <c r="D1341" i="6"/>
  <c r="BG1340" i="6"/>
  <c r="Y1340" i="6"/>
  <c r="M1340" i="6"/>
  <c r="F1340" i="6"/>
  <c r="BI1339" i="6"/>
  <c r="AC1339" i="6"/>
  <c r="R1339" i="6"/>
  <c r="L1339" i="6"/>
  <c r="E1339" i="6"/>
  <c r="BH1338" i="6"/>
  <c r="AD1338" i="6"/>
  <c r="T1338" i="6"/>
  <c r="M1338" i="6"/>
  <c r="E1338" i="6"/>
  <c r="C1337" i="6"/>
  <c r="G1337" i="6"/>
  <c r="K1337" i="6"/>
  <c r="O1337" i="6"/>
  <c r="S1337" i="6"/>
  <c r="Z1337" i="6"/>
  <c r="AD1337" i="6"/>
  <c r="BH1337" i="6"/>
  <c r="C1336" i="6"/>
  <c r="G1336" i="6"/>
  <c r="K1336" i="6"/>
  <c r="O1336" i="6"/>
  <c r="S1336" i="6"/>
  <c r="Y1336" i="6"/>
  <c r="AC1336" i="6"/>
  <c r="BI1336" i="6"/>
  <c r="BG1335" i="6"/>
  <c r="AC1335" i="6"/>
  <c r="X1335" i="6"/>
  <c r="O1335" i="6"/>
  <c r="J1335" i="6"/>
  <c r="E1335" i="6"/>
  <c r="AB1334" i="6"/>
  <c r="O1334" i="6"/>
  <c r="J1334" i="6"/>
  <c r="E1334" i="6"/>
  <c r="BJ1325" i="6"/>
  <c r="AZ1325" i="6"/>
  <c r="X1325" i="6"/>
  <c r="M1325" i="6"/>
  <c r="E1325" i="6"/>
  <c r="BG1324" i="6"/>
  <c r="M1324" i="6"/>
  <c r="E1324" i="6"/>
  <c r="D1323" i="6"/>
  <c r="H1323" i="6"/>
  <c r="L1323" i="6"/>
  <c r="P1323" i="6"/>
  <c r="T1323" i="6"/>
  <c r="AA1323" i="6"/>
  <c r="BI1323" i="6"/>
  <c r="E1323" i="6"/>
  <c r="I1323" i="6"/>
  <c r="M1323" i="6"/>
  <c r="Q1323" i="6"/>
  <c r="X1323" i="6"/>
  <c r="AB1323" i="6"/>
  <c r="AZ1323" i="6"/>
  <c r="BJ1323" i="6"/>
  <c r="D1322" i="6"/>
  <c r="H1322" i="6"/>
  <c r="L1322" i="6"/>
  <c r="P1322" i="6"/>
  <c r="T1322" i="6"/>
  <c r="Z1322" i="6"/>
  <c r="AD1322" i="6"/>
  <c r="AZ1322" i="6"/>
  <c r="BJ1322" i="6"/>
  <c r="E1322" i="6"/>
  <c r="I1322" i="6"/>
  <c r="M1322" i="6"/>
  <c r="Q1322" i="6"/>
  <c r="AA1322" i="6"/>
  <c r="BG1322" i="6"/>
  <c r="BK1322" i="6"/>
  <c r="X1286" i="6"/>
  <c r="F1286" i="6"/>
  <c r="Y1281" i="6"/>
  <c r="F1281" i="6"/>
  <c r="X1270" i="6"/>
  <c r="F1270" i="6"/>
  <c r="Y1265" i="6"/>
  <c r="F1265" i="6"/>
  <c r="C1260" i="6"/>
  <c r="G1260" i="6"/>
  <c r="K1260" i="6"/>
  <c r="O1260" i="6"/>
  <c r="S1260" i="6"/>
  <c r="Z1260" i="6"/>
  <c r="AD1260" i="6"/>
  <c r="BG1260" i="6"/>
  <c r="BK1260" i="6"/>
  <c r="D1260" i="6"/>
  <c r="H1260" i="6"/>
  <c r="L1260" i="6"/>
  <c r="P1260" i="6"/>
  <c r="T1260" i="6"/>
  <c r="AA1260" i="6"/>
  <c r="BH1260" i="6"/>
  <c r="E1260" i="6"/>
  <c r="I1260" i="6"/>
  <c r="M1260" i="6"/>
  <c r="Q1260" i="6"/>
  <c r="X1260" i="6"/>
  <c r="AB1260" i="6"/>
  <c r="BI1260" i="6"/>
  <c r="C1253" i="6"/>
  <c r="G1253" i="6"/>
  <c r="K1253" i="6"/>
  <c r="O1253" i="6"/>
  <c r="S1253" i="6"/>
  <c r="Z1253" i="6"/>
  <c r="AD1253" i="6"/>
  <c r="BH1253" i="6"/>
  <c r="D1253" i="6"/>
  <c r="H1253" i="6"/>
  <c r="L1253" i="6"/>
  <c r="P1253" i="6"/>
  <c r="T1253" i="6"/>
  <c r="AA1253" i="6"/>
  <c r="BI1253" i="6"/>
  <c r="E1253" i="6"/>
  <c r="I1253" i="6"/>
  <c r="M1253" i="6"/>
  <c r="Q1253" i="6"/>
  <c r="X1253" i="6"/>
  <c r="AB1253" i="6"/>
  <c r="AZ1253" i="6"/>
  <c r="BJ1253" i="6"/>
  <c r="C1244" i="6"/>
  <c r="G1244" i="6"/>
  <c r="K1244" i="6"/>
  <c r="O1244" i="6"/>
  <c r="S1244" i="6"/>
  <c r="Z1244" i="6"/>
  <c r="AD1244" i="6"/>
  <c r="BG1244" i="6"/>
  <c r="BK1244" i="6"/>
  <c r="D1244" i="6"/>
  <c r="H1244" i="6"/>
  <c r="L1244" i="6"/>
  <c r="P1244" i="6"/>
  <c r="T1244" i="6"/>
  <c r="AA1244" i="6"/>
  <c r="BH1244" i="6"/>
  <c r="E1244" i="6"/>
  <c r="I1244" i="6"/>
  <c r="M1244" i="6"/>
  <c r="Q1244" i="6"/>
  <c r="X1244" i="6"/>
  <c r="AB1244" i="6"/>
  <c r="BI1244" i="6"/>
  <c r="C1237" i="6"/>
  <c r="G1237" i="6"/>
  <c r="K1237" i="6"/>
  <c r="O1237" i="6"/>
  <c r="S1237" i="6"/>
  <c r="Z1237" i="6"/>
  <c r="AD1237" i="6"/>
  <c r="BH1237" i="6"/>
  <c r="D1237" i="6"/>
  <c r="H1237" i="6"/>
  <c r="L1237" i="6"/>
  <c r="P1237" i="6"/>
  <c r="T1237" i="6"/>
  <c r="AA1237" i="6"/>
  <c r="BI1237" i="6"/>
  <c r="E1237" i="6"/>
  <c r="I1237" i="6"/>
  <c r="M1237" i="6"/>
  <c r="Q1237" i="6"/>
  <c r="X1237" i="6"/>
  <c r="AB1237" i="6"/>
  <c r="AZ1237" i="6"/>
  <c r="BJ1237" i="6"/>
  <c r="C1109" i="6"/>
  <c r="D1109" i="6"/>
  <c r="L1109" i="6"/>
  <c r="T1109" i="6"/>
  <c r="F1109" i="6"/>
  <c r="N1109" i="6"/>
  <c r="Y1109" i="6"/>
  <c r="BG1109" i="6"/>
  <c r="H1109" i="6"/>
  <c r="P1109" i="6"/>
  <c r="AA1109" i="6"/>
  <c r="AZ1109" i="6"/>
  <c r="BI1109" i="6"/>
  <c r="J1109" i="6"/>
  <c r="R1109" i="6"/>
  <c r="BK1109" i="6"/>
  <c r="AC1109" i="6"/>
  <c r="C1101" i="6"/>
  <c r="D1101" i="6"/>
  <c r="L1101" i="6"/>
  <c r="T1101" i="6"/>
  <c r="F1101" i="6"/>
  <c r="N1101" i="6"/>
  <c r="Y1101" i="6"/>
  <c r="BG1101" i="6"/>
  <c r="H1101" i="6"/>
  <c r="P1101" i="6"/>
  <c r="AA1101" i="6"/>
  <c r="AZ1101" i="6"/>
  <c r="BI1101" i="6"/>
  <c r="J1101" i="6"/>
  <c r="R1101" i="6"/>
  <c r="BK1101" i="6"/>
  <c r="AC1101" i="6"/>
  <c r="C1093" i="6"/>
  <c r="D1093" i="6"/>
  <c r="L1093" i="6"/>
  <c r="V1093" i="6" s="1"/>
  <c r="T1093" i="6"/>
  <c r="F1093" i="6"/>
  <c r="N1093" i="6"/>
  <c r="Y1093" i="6"/>
  <c r="BG1093" i="6"/>
  <c r="H1093" i="6"/>
  <c r="P1093" i="6"/>
  <c r="AA1093" i="6"/>
  <c r="AZ1093" i="6"/>
  <c r="BI1093" i="6"/>
  <c r="J1093" i="6"/>
  <c r="R1093" i="6"/>
  <c r="BK1093" i="6"/>
  <c r="AC1093" i="6"/>
  <c r="C1085" i="6"/>
  <c r="D1085" i="6"/>
  <c r="L1085" i="6"/>
  <c r="T1085" i="6"/>
  <c r="F1085" i="6"/>
  <c r="N1085" i="6"/>
  <c r="Y1085" i="6"/>
  <c r="BG1085" i="6"/>
  <c r="H1085" i="6"/>
  <c r="P1085" i="6"/>
  <c r="AA1085" i="6"/>
  <c r="AZ1085" i="6"/>
  <c r="BI1085" i="6"/>
  <c r="J1085" i="6"/>
  <c r="R1085" i="6"/>
  <c r="BK1085" i="6"/>
  <c r="AC1085" i="6"/>
  <c r="C1077" i="6"/>
  <c r="D1077" i="6"/>
  <c r="L1077" i="6"/>
  <c r="T1077" i="6"/>
  <c r="F1077" i="6"/>
  <c r="N1077" i="6"/>
  <c r="Y1077" i="6"/>
  <c r="BG1077" i="6"/>
  <c r="H1077" i="6"/>
  <c r="P1077" i="6"/>
  <c r="AA1077" i="6"/>
  <c r="AZ1077" i="6"/>
  <c r="BI1077" i="6"/>
  <c r="J1077" i="6"/>
  <c r="R1077" i="6"/>
  <c r="BK1077" i="6"/>
  <c r="AC1077" i="6"/>
  <c r="E1225" i="6"/>
  <c r="I1225" i="6"/>
  <c r="M1225" i="6"/>
  <c r="Q1225" i="6"/>
  <c r="X1225" i="6"/>
  <c r="AB1225" i="6"/>
  <c r="AZ1225" i="6"/>
  <c r="BJ1225" i="6"/>
  <c r="E1224" i="6"/>
  <c r="I1224" i="6"/>
  <c r="M1224" i="6"/>
  <c r="Q1224" i="6"/>
  <c r="AA1224" i="6"/>
  <c r="BG1224" i="6"/>
  <c r="BK1224" i="6"/>
  <c r="D1221" i="6"/>
  <c r="H1221" i="6"/>
  <c r="L1221" i="6"/>
  <c r="P1221" i="6"/>
  <c r="T1221" i="6"/>
  <c r="AA1221" i="6"/>
  <c r="BI1221" i="6"/>
  <c r="D1220" i="6"/>
  <c r="H1220" i="6"/>
  <c r="L1220" i="6"/>
  <c r="P1220" i="6"/>
  <c r="T1220" i="6"/>
  <c r="Z1220" i="6"/>
  <c r="AD1220" i="6"/>
  <c r="AZ1220" i="6"/>
  <c r="BJ1220" i="6"/>
  <c r="C1217" i="6"/>
  <c r="G1217" i="6"/>
  <c r="K1217" i="6"/>
  <c r="O1217" i="6"/>
  <c r="S1217" i="6"/>
  <c r="Z1217" i="6"/>
  <c r="AD1217" i="6"/>
  <c r="BH1217" i="6"/>
  <c r="C1216" i="6"/>
  <c r="G1216" i="6"/>
  <c r="K1216" i="6"/>
  <c r="O1216" i="6"/>
  <c r="S1216" i="6"/>
  <c r="Y1216" i="6"/>
  <c r="AC1216" i="6"/>
  <c r="BI1216" i="6"/>
  <c r="D1200" i="6"/>
  <c r="H1200" i="6"/>
  <c r="AD1200" i="6"/>
  <c r="BK1200" i="6"/>
  <c r="M1200" i="6"/>
  <c r="R1200" i="6"/>
  <c r="D1198" i="6"/>
  <c r="H1198" i="6"/>
  <c r="AD1198" i="6"/>
  <c r="BK1198" i="6"/>
  <c r="M1198" i="6"/>
  <c r="R1198" i="6"/>
  <c r="D1196" i="6"/>
  <c r="H1196" i="6"/>
  <c r="AD1196" i="6"/>
  <c r="BK1196" i="6"/>
  <c r="M1196" i="6"/>
  <c r="R1196" i="6"/>
  <c r="D1194" i="6"/>
  <c r="H1194" i="6"/>
  <c r="AD1194" i="6"/>
  <c r="BK1194" i="6"/>
  <c r="M1194" i="6"/>
  <c r="R1194" i="6"/>
  <c r="F1166" i="6"/>
  <c r="D1166" i="6"/>
  <c r="T1166" i="6"/>
  <c r="BG1166" i="6"/>
  <c r="J1166" i="6"/>
  <c r="AA1166" i="6"/>
  <c r="L1166" i="6"/>
  <c r="AC1166" i="6"/>
  <c r="C1066" i="6"/>
  <c r="H1066" i="6"/>
  <c r="P1066" i="6"/>
  <c r="AA1066" i="6"/>
  <c r="BK1066" i="6"/>
  <c r="D1066" i="6"/>
  <c r="L1066" i="6"/>
  <c r="V1066" i="6" s="1"/>
  <c r="T1066" i="6"/>
  <c r="BG1066" i="6"/>
  <c r="F1066" i="6"/>
  <c r="Y1066" i="6"/>
  <c r="J1066" i="6"/>
  <c r="AC1066" i="6"/>
  <c r="N1066" i="6"/>
  <c r="AZ1066" i="6"/>
  <c r="BI1066" i="6"/>
  <c r="C1048" i="6"/>
  <c r="F1048" i="6"/>
  <c r="L1048" i="6"/>
  <c r="Q1048" i="6"/>
  <c r="Z1048" i="6"/>
  <c r="BG1048" i="6"/>
  <c r="D1048" i="6"/>
  <c r="I1048" i="6"/>
  <c r="N1048" i="6"/>
  <c r="T1048" i="6"/>
  <c r="AC1048" i="6"/>
  <c r="AZ1048" i="6"/>
  <c r="BI1048" i="6"/>
  <c r="E1048" i="6"/>
  <c r="P1048" i="6"/>
  <c r="AD1048" i="6"/>
  <c r="BK1048" i="6"/>
  <c r="H1048" i="6"/>
  <c r="R1048" i="6"/>
  <c r="J1048" i="6"/>
  <c r="Y1048" i="6"/>
  <c r="BI1330" i="6"/>
  <c r="AC1330" i="6"/>
  <c r="Y1330" i="6"/>
  <c r="S1330" i="6"/>
  <c r="O1330" i="6"/>
  <c r="K1330" i="6"/>
  <c r="G1330" i="6"/>
  <c r="BH1321" i="6"/>
  <c r="AD1321" i="6"/>
  <c r="Z1321" i="6"/>
  <c r="S1321" i="6"/>
  <c r="O1321" i="6"/>
  <c r="K1321" i="6"/>
  <c r="G1321" i="6"/>
  <c r="BI1320" i="6"/>
  <c r="AC1320" i="6"/>
  <c r="Y1320" i="6"/>
  <c r="S1320" i="6"/>
  <c r="O1320" i="6"/>
  <c r="K1320" i="6"/>
  <c r="G1320" i="6"/>
  <c r="BH1315" i="6"/>
  <c r="AD1315" i="6"/>
  <c r="Z1315" i="6"/>
  <c r="S1315" i="6"/>
  <c r="O1315" i="6"/>
  <c r="K1315" i="6"/>
  <c r="G1315" i="6"/>
  <c r="BI1314" i="6"/>
  <c r="AC1314" i="6"/>
  <c r="Y1314" i="6"/>
  <c r="S1314" i="6"/>
  <c r="O1314" i="6"/>
  <c r="K1314" i="6"/>
  <c r="G1314" i="6"/>
  <c r="BJ1313" i="6"/>
  <c r="AZ1313" i="6"/>
  <c r="AB1313" i="6"/>
  <c r="X1313" i="6"/>
  <c r="Q1313" i="6"/>
  <c r="M1313" i="6"/>
  <c r="I1313" i="6"/>
  <c r="E1313" i="6"/>
  <c r="BK1312" i="6"/>
  <c r="BG1312" i="6"/>
  <c r="AA1312" i="6"/>
  <c r="Q1312" i="6"/>
  <c r="M1312" i="6"/>
  <c r="I1312" i="6"/>
  <c r="E1312" i="6"/>
  <c r="BJ1307" i="6"/>
  <c r="AZ1307" i="6"/>
  <c r="AB1307" i="6"/>
  <c r="X1307" i="6"/>
  <c r="Q1307" i="6"/>
  <c r="M1307" i="6"/>
  <c r="I1307" i="6"/>
  <c r="E1307" i="6"/>
  <c r="BK1306" i="6"/>
  <c r="BG1306" i="6"/>
  <c r="AA1306" i="6"/>
  <c r="Q1306" i="6"/>
  <c r="M1306" i="6"/>
  <c r="I1306" i="6"/>
  <c r="E1306" i="6"/>
  <c r="BH1305" i="6"/>
  <c r="AD1305" i="6"/>
  <c r="Z1305" i="6"/>
  <c r="S1305" i="6"/>
  <c r="O1305" i="6"/>
  <c r="K1305" i="6"/>
  <c r="G1305" i="6"/>
  <c r="BI1304" i="6"/>
  <c r="AC1304" i="6"/>
  <c r="Y1304" i="6"/>
  <c r="S1304" i="6"/>
  <c r="O1304" i="6"/>
  <c r="K1304" i="6"/>
  <c r="G1304" i="6"/>
  <c r="BI1303" i="6"/>
  <c r="AB1303" i="6"/>
  <c r="X1303" i="6"/>
  <c r="Q1303" i="6"/>
  <c r="M1303" i="6"/>
  <c r="I1303" i="6"/>
  <c r="E1303" i="6"/>
  <c r="BK1302" i="6"/>
  <c r="BG1302" i="6"/>
  <c r="AA1302" i="6"/>
  <c r="Q1302" i="6"/>
  <c r="M1302" i="6"/>
  <c r="I1302" i="6"/>
  <c r="E1302" i="6"/>
  <c r="BH1301" i="6"/>
  <c r="AD1301" i="6"/>
  <c r="Z1301" i="6"/>
  <c r="S1301" i="6"/>
  <c r="O1301" i="6"/>
  <c r="K1301" i="6"/>
  <c r="G1301" i="6"/>
  <c r="BI1300" i="6"/>
  <c r="AC1300" i="6"/>
  <c r="Y1300" i="6"/>
  <c r="S1300" i="6"/>
  <c r="O1300" i="6"/>
  <c r="K1300" i="6"/>
  <c r="G1300" i="6"/>
  <c r="BI1299" i="6"/>
  <c r="AB1299" i="6"/>
  <c r="X1299" i="6"/>
  <c r="Q1299" i="6"/>
  <c r="M1299" i="6"/>
  <c r="I1299" i="6"/>
  <c r="E1299" i="6"/>
  <c r="BK1298" i="6"/>
  <c r="BG1298" i="6"/>
  <c r="AA1298" i="6"/>
  <c r="Q1298" i="6"/>
  <c r="M1298" i="6"/>
  <c r="I1298" i="6"/>
  <c r="E1298" i="6"/>
  <c r="BH1297" i="6"/>
  <c r="AD1297" i="6"/>
  <c r="Z1297" i="6"/>
  <c r="S1297" i="6"/>
  <c r="O1297" i="6"/>
  <c r="K1297" i="6"/>
  <c r="G1297" i="6"/>
  <c r="BI1296" i="6"/>
  <c r="AC1296" i="6"/>
  <c r="Y1296" i="6"/>
  <c r="S1296" i="6"/>
  <c r="O1296" i="6"/>
  <c r="K1296" i="6"/>
  <c r="G1296" i="6"/>
  <c r="BI1295" i="6"/>
  <c r="AB1295" i="6"/>
  <c r="X1295" i="6"/>
  <c r="Q1295" i="6"/>
  <c r="M1295" i="6"/>
  <c r="I1295" i="6"/>
  <c r="E1295" i="6"/>
  <c r="BH1292" i="6"/>
  <c r="AB1292" i="6"/>
  <c r="X1292" i="6"/>
  <c r="Q1292" i="6"/>
  <c r="M1292" i="6"/>
  <c r="I1292" i="6"/>
  <c r="E1292" i="6"/>
  <c r="BK1291" i="6"/>
  <c r="BG1291" i="6"/>
  <c r="AD1291" i="6"/>
  <c r="Z1291" i="6"/>
  <c r="S1291" i="6"/>
  <c r="O1291" i="6"/>
  <c r="K1291" i="6"/>
  <c r="G1291" i="6"/>
  <c r="BJ1288" i="6"/>
  <c r="AZ1288" i="6"/>
  <c r="AD1288" i="6"/>
  <c r="Z1288" i="6"/>
  <c r="S1288" i="6"/>
  <c r="O1288" i="6"/>
  <c r="K1288" i="6"/>
  <c r="G1288" i="6"/>
  <c r="BI1287" i="6"/>
  <c r="AB1287" i="6"/>
  <c r="X1287" i="6"/>
  <c r="Q1287" i="6"/>
  <c r="M1287" i="6"/>
  <c r="I1287" i="6"/>
  <c r="E1287" i="6"/>
  <c r="BH1284" i="6"/>
  <c r="AB1284" i="6"/>
  <c r="X1284" i="6"/>
  <c r="Q1284" i="6"/>
  <c r="M1284" i="6"/>
  <c r="I1284" i="6"/>
  <c r="E1284" i="6"/>
  <c r="BK1283" i="6"/>
  <c r="BG1283" i="6"/>
  <c r="AD1283" i="6"/>
  <c r="Z1283" i="6"/>
  <c r="S1283" i="6"/>
  <c r="O1283" i="6"/>
  <c r="K1283" i="6"/>
  <c r="G1283" i="6"/>
  <c r="BJ1280" i="6"/>
  <c r="AZ1280" i="6"/>
  <c r="AD1280" i="6"/>
  <c r="Z1280" i="6"/>
  <c r="S1280" i="6"/>
  <c r="O1280" i="6"/>
  <c r="K1280" i="6"/>
  <c r="G1280" i="6"/>
  <c r="BI1279" i="6"/>
  <c r="AB1279" i="6"/>
  <c r="X1279" i="6"/>
  <c r="Q1279" i="6"/>
  <c r="M1279" i="6"/>
  <c r="I1279" i="6"/>
  <c r="E1279" i="6"/>
  <c r="BH1276" i="6"/>
  <c r="AB1276" i="6"/>
  <c r="X1276" i="6"/>
  <c r="Q1276" i="6"/>
  <c r="M1276" i="6"/>
  <c r="I1276" i="6"/>
  <c r="E1276" i="6"/>
  <c r="BK1275" i="6"/>
  <c r="BG1275" i="6"/>
  <c r="AD1275" i="6"/>
  <c r="Z1275" i="6"/>
  <c r="S1275" i="6"/>
  <c r="O1275" i="6"/>
  <c r="K1275" i="6"/>
  <c r="G1275" i="6"/>
  <c r="BJ1272" i="6"/>
  <c r="AZ1272" i="6"/>
  <c r="AD1272" i="6"/>
  <c r="Z1272" i="6"/>
  <c r="S1272" i="6"/>
  <c r="O1272" i="6"/>
  <c r="K1272" i="6"/>
  <c r="G1272" i="6"/>
  <c r="BI1271" i="6"/>
  <c r="AB1271" i="6"/>
  <c r="X1271" i="6"/>
  <c r="Q1271" i="6"/>
  <c r="M1271" i="6"/>
  <c r="I1271" i="6"/>
  <c r="E1271" i="6"/>
  <c r="BH1268" i="6"/>
  <c r="AB1268" i="6"/>
  <c r="X1268" i="6"/>
  <c r="Q1268" i="6"/>
  <c r="M1268" i="6"/>
  <c r="I1268" i="6"/>
  <c r="E1268" i="6"/>
  <c r="BK1267" i="6"/>
  <c r="BG1267" i="6"/>
  <c r="AD1267" i="6"/>
  <c r="Z1267" i="6"/>
  <c r="S1267" i="6"/>
  <c r="O1267" i="6"/>
  <c r="K1267" i="6"/>
  <c r="G1267" i="6"/>
  <c r="BJ1264" i="6"/>
  <c r="AZ1264" i="6"/>
  <c r="AD1264" i="6"/>
  <c r="Z1264" i="6"/>
  <c r="S1264" i="6"/>
  <c r="O1264" i="6"/>
  <c r="K1264" i="6"/>
  <c r="G1264" i="6"/>
  <c r="BI1263" i="6"/>
  <c r="AB1263" i="6"/>
  <c r="X1263" i="6"/>
  <c r="Q1263" i="6"/>
  <c r="M1263" i="6"/>
  <c r="I1263" i="6"/>
  <c r="E1263" i="6"/>
  <c r="BH1258" i="6"/>
  <c r="AA1258" i="6"/>
  <c r="Q1258" i="6"/>
  <c r="M1258" i="6"/>
  <c r="I1258" i="6"/>
  <c r="E1258" i="6"/>
  <c r="BH1257" i="6"/>
  <c r="AD1257" i="6"/>
  <c r="Z1257" i="6"/>
  <c r="S1257" i="6"/>
  <c r="O1257" i="6"/>
  <c r="K1257" i="6"/>
  <c r="G1257" i="6"/>
  <c r="BI1256" i="6"/>
  <c r="AB1256" i="6"/>
  <c r="X1256" i="6"/>
  <c r="Q1256" i="6"/>
  <c r="M1256" i="6"/>
  <c r="I1256" i="6"/>
  <c r="E1256" i="6"/>
  <c r="BK1255" i="6"/>
  <c r="BG1255" i="6"/>
  <c r="AD1255" i="6"/>
  <c r="Z1255" i="6"/>
  <c r="S1255" i="6"/>
  <c r="O1255" i="6"/>
  <c r="K1255" i="6"/>
  <c r="G1255" i="6"/>
  <c r="BJ1250" i="6"/>
  <c r="AZ1250" i="6"/>
  <c r="AC1250" i="6"/>
  <c r="Y1250" i="6"/>
  <c r="S1250" i="6"/>
  <c r="O1250" i="6"/>
  <c r="K1250" i="6"/>
  <c r="G1250" i="6"/>
  <c r="BJ1249" i="6"/>
  <c r="AZ1249" i="6"/>
  <c r="AB1249" i="6"/>
  <c r="X1249" i="6"/>
  <c r="Q1249" i="6"/>
  <c r="M1249" i="6"/>
  <c r="I1249" i="6"/>
  <c r="E1249" i="6"/>
  <c r="BK1248" i="6"/>
  <c r="BG1248" i="6"/>
  <c r="AD1248" i="6"/>
  <c r="Z1248" i="6"/>
  <c r="S1248" i="6"/>
  <c r="O1248" i="6"/>
  <c r="K1248" i="6"/>
  <c r="G1248" i="6"/>
  <c r="BJ1243" i="6"/>
  <c r="AZ1243" i="6"/>
  <c r="AB1243" i="6"/>
  <c r="X1243" i="6"/>
  <c r="Q1243" i="6"/>
  <c r="M1243" i="6"/>
  <c r="I1243" i="6"/>
  <c r="E1243" i="6"/>
  <c r="BK1242" i="6"/>
  <c r="BG1242" i="6"/>
  <c r="AA1242" i="6"/>
  <c r="Q1242" i="6"/>
  <c r="M1242" i="6"/>
  <c r="I1242" i="6"/>
  <c r="E1242" i="6"/>
  <c r="BH1241" i="6"/>
  <c r="AD1241" i="6"/>
  <c r="Z1241" i="6"/>
  <c r="S1241" i="6"/>
  <c r="O1241" i="6"/>
  <c r="K1241" i="6"/>
  <c r="G1241" i="6"/>
  <c r="BI1240" i="6"/>
  <c r="AB1240" i="6"/>
  <c r="X1240" i="6"/>
  <c r="Q1240" i="6"/>
  <c r="M1240" i="6"/>
  <c r="I1240" i="6"/>
  <c r="E1240" i="6"/>
  <c r="BH1235" i="6"/>
  <c r="AD1235" i="6"/>
  <c r="Z1235" i="6"/>
  <c r="S1235" i="6"/>
  <c r="O1235" i="6"/>
  <c r="K1235" i="6"/>
  <c r="G1235" i="6"/>
  <c r="BI1234" i="6"/>
  <c r="AC1234" i="6"/>
  <c r="Y1234" i="6"/>
  <c r="S1234" i="6"/>
  <c r="O1234" i="6"/>
  <c r="K1234" i="6"/>
  <c r="G1234" i="6"/>
  <c r="BJ1233" i="6"/>
  <c r="AZ1233" i="6"/>
  <c r="AB1233" i="6"/>
  <c r="X1233" i="6"/>
  <c r="Q1233" i="6"/>
  <c r="M1233" i="6"/>
  <c r="I1233" i="6"/>
  <c r="E1233" i="6"/>
  <c r="E1232" i="6"/>
  <c r="I1232" i="6"/>
  <c r="M1232" i="6"/>
  <c r="Q1232" i="6"/>
  <c r="X1232" i="6"/>
  <c r="AB1232" i="6"/>
  <c r="D1229" i="6"/>
  <c r="H1229" i="6"/>
  <c r="L1229" i="6"/>
  <c r="P1229" i="6"/>
  <c r="T1229" i="6"/>
  <c r="AA1229" i="6"/>
  <c r="BI1229" i="6"/>
  <c r="BJ1227" i="6"/>
  <c r="AZ1227" i="6"/>
  <c r="AB1227" i="6"/>
  <c r="S1227" i="6"/>
  <c r="N1227" i="6"/>
  <c r="I1227" i="6"/>
  <c r="BH1226" i="6"/>
  <c r="AA1226" i="6"/>
  <c r="S1226" i="6"/>
  <c r="N1226" i="6"/>
  <c r="I1226" i="6"/>
  <c r="BH1225" i="6"/>
  <c r="AD1225" i="6"/>
  <c r="Y1225" i="6"/>
  <c r="P1225" i="6"/>
  <c r="K1225" i="6"/>
  <c r="F1225" i="6"/>
  <c r="BJ1224" i="6"/>
  <c r="AZ1224" i="6"/>
  <c r="AC1224" i="6"/>
  <c r="X1224" i="6"/>
  <c r="P1224" i="6"/>
  <c r="K1224" i="6"/>
  <c r="F1224" i="6"/>
  <c r="BK1223" i="6"/>
  <c r="AB1223" i="6"/>
  <c r="T1223" i="6"/>
  <c r="N1223" i="6"/>
  <c r="I1223" i="6"/>
  <c r="AA1222" i="6"/>
  <c r="T1222" i="6"/>
  <c r="N1222" i="6"/>
  <c r="I1222" i="6"/>
  <c r="BH1221" i="6"/>
  <c r="AD1221" i="6"/>
  <c r="Y1221" i="6"/>
  <c r="Q1221" i="6"/>
  <c r="K1221" i="6"/>
  <c r="F1221" i="6"/>
  <c r="BK1220" i="6"/>
  <c r="AC1220" i="6"/>
  <c r="X1220" i="6"/>
  <c r="Q1220" i="6"/>
  <c r="K1220" i="6"/>
  <c r="F1220" i="6"/>
  <c r="BI1217" i="6"/>
  <c r="Y1217" i="6"/>
  <c r="Q1217" i="6"/>
  <c r="L1217" i="6"/>
  <c r="F1217" i="6"/>
  <c r="BK1216" i="6"/>
  <c r="AD1216" i="6"/>
  <c r="X1216" i="6"/>
  <c r="Q1216" i="6"/>
  <c r="L1216" i="6"/>
  <c r="F1216" i="6"/>
  <c r="BG1215" i="6"/>
  <c r="T1215" i="6"/>
  <c r="L1215" i="6"/>
  <c r="AD1214" i="6"/>
  <c r="T1214" i="6"/>
  <c r="L1214" i="6"/>
  <c r="V1214" i="6" s="1"/>
  <c r="C1108" i="6"/>
  <c r="D1108" i="6"/>
  <c r="L1108" i="6"/>
  <c r="T1108" i="6"/>
  <c r="BG1108" i="6"/>
  <c r="F1108" i="6"/>
  <c r="N1108" i="6"/>
  <c r="Y1108" i="6"/>
  <c r="AZ1108" i="6"/>
  <c r="BI1108" i="6"/>
  <c r="H1108" i="6"/>
  <c r="P1108" i="6"/>
  <c r="AA1108" i="6"/>
  <c r="BK1108" i="6"/>
  <c r="C1100" i="6"/>
  <c r="D1100" i="6"/>
  <c r="L1100" i="6"/>
  <c r="T1100" i="6"/>
  <c r="BG1100" i="6"/>
  <c r="F1100" i="6"/>
  <c r="N1100" i="6"/>
  <c r="Y1100" i="6"/>
  <c r="AZ1100" i="6"/>
  <c r="BI1100" i="6"/>
  <c r="H1100" i="6"/>
  <c r="P1100" i="6"/>
  <c r="AA1100" i="6"/>
  <c r="BK1100" i="6"/>
  <c r="C1092" i="6"/>
  <c r="D1092" i="6"/>
  <c r="L1092" i="6"/>
  <c r="T1092" i="6"/>
  <c r="BG1092" i="6"/>
  <c r="F1092" i="6"/>
  <c r="N1092" i="6"/>
  <c r="Y1092" i="6"/>
  <c r="AZ1092" i="6"/>
  <c r="BI1092" i="6"/>
  <c r="H1092" i="6"/>
  <c r="P1092" i="6"/>
  <c r="AA1092" i="6"/>
  <c r="BK1092" i="6"/>
  <c r="C1084" i="6"/>
  <c r="D1084" i="6"/>
  <c r="L1084" i="6"/>
  <c r="T1084" i="6"/>
  <c r="BG1084" i="6"/>
  <c r="F1084" i="6"/>
  <c r="N1084" i="6"/>
  <c r="Y1084" i="6"/>
  <c r="AZ1084" i="6"/>
  <c r="BI1084" i="6"/>
  <c r="H1084" i="6"/>
  <c r="P1084" i="6"/>
  <c r="AA1084" i="6"/>
  <c r="BK1084" i="6"/>
  <c r="C1074" i="6"/>
  <c r="H1074" i="6"/>
  <c r="P1074" i="6"/>
  <c r="AA1074" i="6"/>
  <c r="BK1074" i="6"/>
  <c r="D1074" i="6"/>
  <c r="N1074" i="6"/>
  <c r="AC1074" i="6"/>
  <c r="BI1074" i="6"/>
  <c r="F1074" i="6"/>
  <c r="R1074" i="6"/>
  <c r="J1074" i="6"/>
  <c r="T1074" i="6"/>
  <c r="AZ1074" i="6"/>
  <c r="C1067" i="6"/>
  <c r="H1067" i="6"/>
  <c r="P1067" i="6"/>
  <c r="AA1067" i="6"/>
  <c r="AZ1067" i="6"/>
  <c r="BI1067" i="6"/>
  <c r="D1067" i="6"/>
  <c r="L1067" i="6"/>
  <c r="T1067" i="6"/>
  <c r="F1067" i="6"/>
  <c r="Y1067" i="6"/>
  <c r="J1067" i="6"/>
  <c r="AC1067" i="6"/>
  <c r="N1067" i="6"/>
  <c r="BG1067" i="6"/>
  <c r="E879" i="6"/>
  <c r="J879" i="6"/>
  <c r="R879" i="6"/>
  <c r="AA879" i="6"/>
  <c r="E867" i="6"/>
  <c r="Q867" i="6"/>
  <c r="AD867" i="6"/>
  <c r="I867" i="6"/>
  <c r="R867" i="6"/>
  <c r="J867" i="6"/>
  <c r="Z867" i="6"/>
  <c r="BH867" i="6"/>
  <c r="M867" i="6"/>
  <c r="AA867" i="6"/>
  <c r="BI1313" i="6"/>
  <c r="AA1313" i="6"/>
  <c r="T1313" i="6"/>
  <c r="P1313" i="6"/>
  <c r="L1313" i="6"/>
  <c r="V1313" i="6" s="1"/>
  <c r="H1313" i="6"/>
  <c r="BJ1312" i="6"/>
  <c r="AZ1312" i="6"/>
  <c r="AD1312" i="6"/>
  <c r="Z1312" i="6"/>
  <c r="T1312" i="6"/>
  <c r="P1312" i="6"/>
  <c r="L1312" i="6"/>
  <c r="V1312" i="6" s="1"/>
  <c r="H1312" i="6"/>
  <c r="BI1307" i="6"/>
  <c r="AA1307" i="6"/>
  <c r="T1307" i="6"/>
  <c r="P1307" i="6"/>
  <c r="L1307" i="6"/>
  <c r="H1307" i="6"/>
  <c r="BJ1306" i="6"/>
  <c r="AZ1306" i="6"/>
  <c r="AD1306" i="6"/>
  <c r="Z1306" i="6"/>
  <c r="T1306" i="6"/>
  <c r="P1306" i="6"/>
  <c r="L1306" i="6"/>
  <c r="H1306" i="6"/>
  <c r="BH1303" i="6"/>
  <c r="AA1303" i="6"/>
  <c r="T1303" i="6"/>
  <c r="P1303" i="6"/>
  <c r="L1303" i="6"/>
  <c r="V1303" i="6" s="1"/>
  <c r="H1303" i="6"/>
  <c r="BJ1302" i="6"/>
  <c r="AZ1302" i="6"/>
  <c r="AD1302" i="6"/>
  <c r="Z1302" i="6"/>
  <c r="T1302" i="6"/>
  <c r="P1302" i="6"/>
  <c r="L1302" i="6"/>
  <c r="V1302" i="6" s="1"/>
  <c r="H1302" i="6"/>
  <c r="BH1299" i="6"/>
  <c r="AA1299" i="6"/>
  <c r="T1299" i="6"/>
  <c r="P1299" i="6"/>
  <c r="L1299" i="6"/>
  <c r="H1299" i="6"/>
  <c r="BJ1298" i="6"/>
  <c r="AZ1298" i="6"/>
  <c r="AD1298" i="6"/>
  <c r="Z1298" i="6"/>
  <c r="T1298" i="6"/>
  <c r="P1298" i="6"/>
  <c r="L1298" i="6"/>
  <c r="H1298" i="6"/>
  <c r="BH1295" i="6"/>
  <c r="AA1295" i="6"/>
  <c r="T1295" i="6"/>
  <c r="P1295" i="6"/>
  <c r="L1295" i="6"/>
  <c r="V1295" i="6" s="1"/>
  <c r="H1295" i="6"/>
  <c r="BK1292" i="6"/>
  <c r="BG1292" i="6"/>
  <c r="AA1292" i="6"/>
  <c r="T1292" i="6"/>
  <c r="P1292" i="6"/>
  <c r="L1292" i="6"/>
  <c r="H1292" i="6"/>
  <c r="BH1287" i="6"/>
  <c r="AA1287" i="6"/>
  <c r="T1287" i="6"/>
  <c r="P1287" i="6"/>
  <c r="L1287" i="6"/>
  <c r="H1287" i="6"/>
  <c r="BK1284" i="6"/>
  <c r="BG1284" i="6"/>
  <c r="AA1284" i="6"/>
  <c r="T1284" i="6"/>
  <c r="P1284" i="6"/>
  <c r="L1284" i="6"/>
  <c r="V1284" i="6" s="1"/>
  <c r="H1284" i="6"/>
  <c r="BH1279" i="6"/>
  <c r="AA1279" i="6"/>
  <c r="T1279" i="6"/>
  <c r="P1279" i="6"/>
  <c r="L1279" i="6"/>
  <c r="H1279" i="6"/>
  <c r="BK1276" i="6"/>
  <c r="BG1276" i="6"/>
  <c r="AA1276" i="6"/>
  <c r="T1276" i="6"/>
  <c r="P1276" i="6"/>
  <c r="L1276" i="6"/>
  <c r="H1276" i="6"/>
  <c r="BH1271" i="6"/>
  <c r="AA1271" i="6"/>
  <c r="T1271" i="6"/>
  <c r="P1271" i="6"/>
  <c r="L1271" i="6"/>
  <c r="H1271" i="6"/>
  <c r="BK1268" i="6"/>
  <c r="BG1268" i="6"/>
  <c r="AA1268" i="6"/>
  <c r="T1268" i="6"/>
  <c r="P1268" i="6"/>
  <c r="L1268" i="6"/>
  <c r="H1268" i="6"/>
  <c r="BH1263" i="6"/>
  <c r="AA1263" i="6"/>
  <c r="T1263" i="6"/>
  <c r="P1263" i="6"/>
  <c r="L1263" i="6"/>
  <c r="V1263" i="6" s="1"/>
  <c r="H1263" i="6"/>
  <c r="BK1258" i="6"/>
  <c r="BG1258" i="6"/>
  <c r="AD1258" i="6"/>
  <c r="Z1258" i="6"/>
  <c r="T1258" i="6"/>
  <c r="P1258" i="6"/>
  <c r="L1258" i="6"/>
  <c r="V1258" i="6" s="1"/>
  <c r="H1258" i="6"/>
  <c r="BH1256" i="6"/>
  <c r="AA1256" i="6"/>
  <c r="T1256" i="6"/>
  <c r="P1256" i="6"/>
  <c r="L1256" i="6"/>
  <c r="H1256" i="6"/>
  <c r="BI1249" i="6"/>
  <c r="AA1249" i="6"/>
  <c r="T1249" i="6"/>
  <c r="P1249" i="6"/>
  <c r="L1249" i="6"/>
  <c r="V1249" i="6" s="1"/>
  <c r="H1249" i="6"/>
  <c r="BI1243" i="6"/>
  <c r="AA1243" i="6"/>
  <c r="T1243" i="6"/>
  <c r="P1243" i="6"/>
  <c r="L1243" i="6"/>
  <c r="H1243" i="6"/>
  <c r="BJ1242" i="6"/>
  <c r="AZ1242" i="6"/>
  <c r="AD1242" i="6"/>
  <c r="Z1242" i="6"/>
  <c r="T1242" i="6"/>
  <c r="P1242" i="6"/>
  <c r="L1242" i="6"/>
  <c r="H1242" i="6"/>
  <c r="BH1240" i="6"/>
  <c r="AA1240" i="6"/>
  <c r="T1240" i="6"/>
  <c r="P1240" i="6"/>
  <c r="L1240" i="6"/>
  <c r="V1240" i="6" s="1"/>
  <c r="H1240" i="6"/>
  <c r="BI1233" i="6"/>
  <c r="AA1233" i="6"/>
  <c r="T1233" i="6"/>
  <c r="P1233" i="6"/>
  <c r="L1233" i="6"/>
  <c r="H1233" i="6"/>
  <c r="D1227" i="6"/>
  <c r="H1227" i="6"/>
  <c r="L1227" i="6"/>
  <c r="P1227" i="6"/>
  <c r="T1227" i="6"/>
  <c r="AA1227" i="6"/>
  <c r="BH1227" i="6"/>
  <c r="D1226" i="6"/>
  <c r="H1226" i="6"/>
  <c r="L1226" i="6"/>
  <c r="P1226" i="6"/>
  <c r="T1226" i="6"/>
  <c r="Z1226" i="6"/>
  <c r="AD1226" i="6"/>
  <c r="AZ1226" i="6"/>
  <c r="BJ1226" i="6"/>
  <c r="BG1225" i="6"/>
  <c r="AC1225" i="6"/>
  <c r="T1225" i="6"/>
  <c r="O1225" i="6"/>
  <c r="J1225" i="6"/>
  <c r="D1225" i="6"/>
  <c r="BI1224" i="6"/>
  <c r="AB1224" i="6"/>
  <c r="T1224" i="6"/>
  <c r="O1224" i="6"/>
  <c r="J1224" i="6"/>
  <c r="D1224" i="6"/>
  <c r="C1223" i="6"/>
  <c r="G1223" i="6"/>
  <c r="K1223" i="6"/>
  <c r="O1223" i="6"/>
  <c r="S1223" i="6"/>
  <c r="Z1223" i="6"/>
  <c r="AD1223" i="6"/>
  <c r="BH1223" i="6"/>
  <c r="C1222" i="6"/>
  <c r="G1222" i="6"/>
  <c r="K1222" i="6"/>
  <c r="O1222" i="6"/>
  <c r="S1222" i="6"/>
  <c r="Y1222" i="6"/>
  <c r="AC1222" i="6"/>
  <c r="BI1222" i="6"/>
  <c r="BG1221" i="6"/>
  <c r="AC1221" i="6"/>
  <c r="X1221" i="6"/>
  <c r="O1221" i="6"/>
  <c r="J1221" i="6"/>
  <c r="E1221" i="6"/>
  <c r="BI1220" i="6"/>
  <c r="AB1220" i="6"/>
  <c r="O1220" i="6"/>
  <c r="J1220" i="6"/>
  <c r="E1220" i="6"/>
  <c r="BG1217" i="6"/>
  <c r="AC1217" i="6"/>
  <c r="X1217" i="6"/>
  <c r="P1217" i="6"/>
  <c r="J1217" i="6"/>
  <c r="E1217" i="6"/>
  <c r="BJ1216" i="6"/>
  <c r="AZ1216" i="6"/>
  <c r="AB1216" i="6"/>
  <c r="P1216" i="6"/>
  <c r="J1216" i="6"/>
  <c r="E1216" i="6"/>
  <c r="C1215" i="6"/>
  <c r="G1215" i="6"/>
  <c r="K1215" i="6"/>
  <c r="O1215" i="6"/>
  <c r="S1215" i="6"/>
  <c r="Z1215" i="6"/>
  <c r="AD1215" i="6"/>
  <c r="E1215" i="6"/>
  <c r="I1215" i="6"/>
  <c r="M1215" i="6"/>
  <c r="Q1215" i="6"/>
  <c r="X1215" i="6"/>
  <c r="AB1215" i="6"/>
  <c r="AZ1215" i="6"/>
  <c r="BJ1215" i="6"/>
  <c r="C1214" i="6"/>
  <c r="G1214" i="6"/>
  <c r="K1214" i="6"/>
  <c r="O1214" i="6"/>
  <c r="S1214" i="6"/>
  <c r="Y1214" i="6"/>
  <c r="AC1214" i="6"/>
  <c r="BI1214" i="6"/>
  <c r="E1214" i="6"/>
  <c r="I1214" i="6"/>
  <c r="M1214" i="6"/>
  <c r="Q1214" i="6"/>
  <c r="AA1214" i="6"/>
  <c r="BG1214" i="6"/>
  <c r="BK1214" i="6"/>
  <c r="F1185" i="6"/>
  <c r="D1185" i="6"/>
  <c r="J1185" i="6"/>
  <c r="R1185" i="6"/>
  <c r="AA1185" i="6"/>
  <c r="BH1185" i="6"/>
  <c r="E1185" i="6"/>
  <c r="M1185" i="6"/>
  <c r="T1185" i="6"/>
  <c r="AD1185" i="6"/>
  <c r="BK1185" i="6"/>
  <c r="H1185" i="6"/>
  <c r="N1185" i="6"/>
  <c r="Y1185" i="6"/>
  <c r="F1183" i="6"/>
  <c r="D1183" i="6"/>
  <c r="J1183" i="6"/>
  <c r="R1183" i="6"/>
  <c r="AA1183" i="6"/>
  <c r="BK1183" i="6"/>
  <c r="E1183" i="6"/>
  <c r="M1183" i="6"/>
  <c r="T1183" i="6"/>
  <c r="AD1183" i="6"/>
  <c r="H1183" i="6"/>
  <c r="N1183" i="6"/>
  <c r="Y1183" i="6"/>
  <c r="BG1183" i="6"/>
  <c r="F1177" i="6"/>
  <c r="D1177" i="6"/>
  <c r="T1177" i="6"/>
  <c r="J1177" i="6"/>
  <c r="AA1177" i="6"/>
  <c r="L1177" i="6"/>
  <c r="AC1177" i="6"/>
  <c r="AC1108" i="6"/>
  <c r="AC1100" i="6"/>
  <c r="AC1092" i="6"/>
  <c r="AC1084" i="6"/>
  <c r="BK1067" i="6"/>
  <c r="AA1048" i="6"/>
  <c r="E1040" i="6"/>
  <c r="I1040" i="6"/>
  <c r="M1040" i="6"/>
  <c r="Q1040" i="6"/>
  <c r="X1040" i="6"/>
  <c r="AB1040" i="6"/>
  <c r="BI1040" i="6"/>
  <c r="C1040" i="6"/>
  <c r="G1040" i="6"/>
  <c r="K1040" i="6"/>
  <c r="O1040" i="6"/>
  <c r="S1040" i="6"/>
  <c r="Z1040" i="6"/>
  <c r="AD1040" i="6"/>
  <c r="BG1040" i="6"/>
  <c r="BK1040" i="6"/>
  <c r="D1040" i="6"/>
  <c r="L1040" i="6"/>
  <c r="T1040" i="6"/>
  <c r="BH1040" i="6"/>
  <c r="F1040" i="6"/>
  <c r="N1040" i="6"/>
  <c r="Y1040" i="6"/>
  <c r="AZ1040" i="6"/>
  <c r="BJ1040" i="6"/>
  <c r="H1040" i="6"/>
  <c r="P1040" i="6"/>
  <c r="AA1040" i="6"/>
  <c r="BK1210" i="6"/>
  <c r="AD1210" i="6"/>
  <c r="H1210" i="6"/>
  <c r="M1208" i="6"/>
  <c r="M1206" i="6"/>
  <c r="M1204" i="6"/>
  <c r="M1202" i="6"/>
  <c r="BH1201" i="6"/>
  <c r="AA1201" i="6"/>
  <c r="R1201" i="6"/>
  <c r="J1201" i="6"/>
  <c r="D1201" i="6"/>
  <c r="BK1199" i="6"/>
  <c r="AA1199" i="6"/>
  <c r="R1199" i="6"/>
  <c r="J1199" i="6"/>
  <c r="D1199" i="6"/>
  <c r="BK1197" i="6"/>
  <c r="AA1197" i="6"/>
  <c r="R1197" i="6"/>
  <c r="J1197" i="6"/>
  <c r="D1197" i="6"/>
  <c r="BK1195" i="6"/>
  <c r="AA1195" i="6"/>
  <c r="R1195" i="6"/>
  <c r="J1195" i="6"/>
  <c r="D1195" i="6"/>
  <c r="BK1193" i="6"/>
  <c r="AD1193" i="6"/>
  <c r="T1193" i="6"/>
  <c r="M1193" i="6"/>
  <c r="E1193" i="6"/>
  <c r="AD1191" i="6"/>
  <c r="T1191" i="6"/>
  <c r="M1191" i="6"/>
  <c r="E1191" i="6"/>
  <c r="AD1189" i="6"/>
  <c r="T1189" i="6"/>
  <c r="M1189" i="6"/>
  <c r="E1189" i="6"/>
  <c r="AD1187" i="6"/>
  <c r="T1187" i="6"/>
  <c r="M1187" i="6"/>
  <c r="E1187" i="6"/>
  <c r="BK1184" i="6"/>
  <c r="AD1184" i="6"/>
  <c r="H1184" i="6"/>
  <c r="BK1182" i="6"/>
  <c r="AD1182" i="6"/>
  <c r="H1182" i="6"/>
  <c r="P1181" i="6"/>
  <c r="D1181" i="6"/>
  <c r="AA1178" i="6"/>
  <c r="J1178" i="6"/>
  <c r="BG1176" i="6"/>
  <c r="T1176" i="6"/>
  <c r="D1176" i="6"/>
  <c r="AA1175" i="6"/>
  <c r="J1175" i="6"/>
  <c r="Y1169" i="6"/>
  <c r="J1169" i="6"/>
  <c r="T1167" i="6"/>
  <c r="D1167" i="6"/>
  <c r="Y1164" i="6"/>
  <c r="J1164" i="6"/>
  <c r="BG1163" i="6"/>
  <c r="AC1163" i="6"/>
  <c r="R1163" i="6"/>
  <c r="H1163" i="6"/>
  <c r="BG1162" i="6"/>
  <c r="AC1162" i="6"/>
  <c r="R1162" i="6"/>
  <c r="H1162" i="6"/>
  <c r="BG1161" i="6"/>
  <c r="AC1161" i="6"/>
  <c r="R1161" i="6"/>
  <c r="H1161" i="6"/>
  <c r="BG1160" i="6"/>
  <c r="AC1160" i="6"/>
  <c r="R1160" i="6"/>
  <c r="H1160" i="6"/>
  <c r="BG1159" i="6"/>
  <c r="AC1159" i="6"/>
  <c r="R1159" i="6"/>
  <c r="H1159" i="6"/>
  <c r="BG1158" i="6"/>
  <c r="AC1158" i="6"/>
  <c r="R1158" i="6"/>
  <c r="H1158" i="6"/>
  <c r="BG1157" i="6"/>
  <c r="AC1157" i="6"/>
  <c r="R1157" i="6"/>
  <c r="H1157" i="6"/>
  <c r="BG1156" i="6"/>
  <c r="AC1156" i="6"/>
  <c r="R1156" i="6"/>
  <c r="H1156" i="6"/>
  <c r="BG1155" i="6"/>
  <c r="AC1155" i="6"/>
  <c r="R1155" i="6"/>
  <c r="H1155" i="6"/>
  <c r="BG1154" i="6"/>
  <c r="AC1154" i="6"/>
  <c r="R1154" i="6"/>
  <c r="H1154" i="6"/>
  <c r="BG1153" i="6"/>
  <c r="AC1153" i="6"/>
  <c r="R1153" i="6"/>
  <c r="H1153" i="6"/>
  <c r="BG1152" i="6"/>
  <c r="AC1152" i="6"/>
  <c r="R1152" i="6"/>
  <c r="H1152" i="6"/>
  <c r="BG1151" i="6"/>
  <c r="AC1151" i="6"/>
  <c r="R1151" i="6"/>
  <c r="H1151" i="6"/>
  <c r="BG1150" i="6"/>
  <c r="AC1150" i="6"/>
  <c r="R1150" i="6"/>
  <c r="H1150" i="6"/>
  <c r="BG1149" i="6"/>
  <c r="AC1149" i="6"/>
  <c r="R1149" i="6"/>
  <c r="H1149" i="6"/>
  <c r="BG1148" i="6"/>
  <c r="AC1148" i="6"/>
  <c r="R1148" i="6"/>
  <c r="H1148" i="6"/>
  <c r="BG1147" i="6"/>
  <c r="AC1147" i="6"/>
  <c r="R1147" i="6"/>
  <c r="H1147" i="6"/>
  <c r="BG1146" i="6"/>
  <c r="AC1146" i="6"/>
  <c r="R1146" i="6"/>
  <c r="H1146" i="6"/>
  <c r="BG1145" i="6"/>
  <c r="AC1145" i="6"/>
  <c r="R1145" i="6"/>
  <c r="H1145" i="6"/>
  <c r="BG1144" i="6"/>
  <c r="AC1144" i="6"/>
  <c r="R1144" i="6"/>
  <c r="H1144" i="6"/>
  <c r="BG1143" i="6"/>
  <c r="AC1143" i="6"/>
  <c r="R1143" i="6"/>
  <c r="H1143" i="6"/>
  <c r="BG1142" i="6"/>
  <c r="AC1142" i="6"/>
  <c r="R1142" i="6"/>
  <c r="H1142" i="6"/>
  <c r="BG1141" i="6"/>
  <c r="AC1141" i="6"/>
  <c r="R1141" i="6"/>
  <c r="H1141" i="6"/>
  <c r="BG1140" i="6"/>
  <c r="AC1140" i="6"/>
  <c r="R1140" i="6"/>
  <c r="H1140" i="6"/>
  <c r="BG1139" i="6"/>
  <c r="AC1139" i="6"/>
  <c r="R1139" i="6"/>
  <c r="H1139" i="6"/>
  <c r="BG1138" i="6"/>
  <c r="AC1138" i="6"/>
  <c r="R1138" i="6"/>
  <c r="H1138" i="6"/>
  <c r="BG1137" i="6"/>
  <c r="AC1137" i="6"/>
  <c r="R1137" i="6"/>
  <c r="H1137" i="6"/>
  <c r="BG1136" i="6"/>
  <c r="AC1136" i="6"/>
  <c r="R1136" i="6"/>
  <c r="H1136" i="6"/>
  <c r="BG1135" i="6"/>
  <c r="AC1135" i="6"/>
  <c r="R1135" i="6"/>
  <c r="H1135" i="6"/>
  <c r="BG1134" i="6"/>
  <c r="AC1134" i="6"/>
  <c r="R1134" i="6"/>
  <c r="H1134" i="6"/>
  <c r="BG1133" i="6"/>
  <c r="AC1133" i="6"/>
  <c r="R1133" i="6"/>
  <c r="H1133" i="6"/>
  <c r="BG1132" i="6"/>
  <c r="AC1132" i="6"/>
  <c r="R1132" i="6"/>
  <c r="H1132" i="6"/>
  <c r="BG1131" i="6"/>
  <c r="AC1131" i="6"/>
  <c r="R1131" i="6"/>
  <c r="H1131" i="6"/>
  <c r="BG1130" i="6"/>
  <c r="AC1130" i="6"/>
  <c r="R1130" i="6"/>
  <c r="H1130" i="6"/>
  <c r="BG1129" i="6"/>
  <c r="AC1129" i="6"/>
  <c r="R1129" i="6"/>
  <c r="H1129" i="6"/>
  <c r="BG1128" i="6"/>
  <c r="AC1128" i="6"/>
  <c r="R1128" i="6"/>
  <c r="H1128" i="6"/>
  <c r="BG1127" i="6"/>
  <c r="AC1127" i="6"/>
  <c r="R1127" i="6"/>
  <c r="H1127" i="6"/>
  <c r="BG1126" i="6"/>
  <c r="AC1126" i="6"/>
  <c r="R1126" i="6"/>
  <c r="H1126" i="6"/>
  <c r="BG1125" i="6"/>
  <c r="AC1125" i="6"/>
  <c r="R1125" i="6"/>
  <c r="H1125" i="6"/>
  <c r="BG1124" i="6"/>
  <c r="AC1124" i="6"/>
  <c r="R1124" i="6"/>
  <c r="H1124" i="6"/>
  <c r="AC1123" i="6"/>
  <c r="R1123" i="6"/>
  <c r="H1123" i="6"/>
  <c r="BI1113" i="6"/>
  <c r="AZ1113" i="6"/>
  <c r="AA1113" i="6"/>
  <c r="P1113" i="6"/>
  <c r="D1113" i="6"/>
  <c r="T1105" i="6"/>
  <c r="L1105" i="6"/>
  <c r="D1105" i="6"/>
  <c r="BG1104" i="6"/>
  <c r="T1104" i="6"/>
  <c r="L1104" i="6"/>
  <c r="D1104" i="6"/>
  <c r="T1097" i="6"/>
  <c r="L1097" i="6"/>
  <c r="D1097" i="6"/>
  <c r="BG1096" i="6"/>
  <c r="T1096" i="6"/>
  <c r="L1096" i="6"/>
  <c r="D1096" i="6"/>
  <c r="T1089" i="6"/>
  <c r="L1089" i="6"/>
  <c r="D1089" i="6"/>
  <c r="BG1088" i="6"/>
  <c r="T1088" i="6"/>
  <c r="L1088" i="6"/>
  <c r="D1088" i="6"/>
  <c r="T1081" i="6"/>
  <c r="L1081" i="6"/>
  <c r="D1081" i="6"/>
  <c r="BG1080" i="6"/>
  <c r="T1080" i="6"/>
  <c r="L1080" i="6"/>
  <c r="D1080" i="6"/>
  <c r="BG1075" i="6"/>
  <c r="AC1075" i="6"/>
  <c r="N1075" i="6"/>
  <c r="BK1070" i="6"/>
  <c r="AC1070" i="6"/>
  <c r="P1070" i="6"/>
  <c r="Y1063" i="6"/>
  <c r="Y1062" i="6"/>
  <c r="C1059" i="6"/>
  <c r="D1059" i="6"/>
  <c r="I1059" i="6"/>
  <c r="N1059" i="6"/>
  <c r="T1059" i="6"/>
  <c r="AC1059" i="6"/>
  <c r="AZ1059" i="6"/>
  <c r="BI1059" i="6"/>
  <c r="F1059" i="6"/>
  <c r="L1059" i="6"/>
  <c r="Q1059" i="6"/>
  <c r="Z1059" i="6"/>
  <c r="BG1059" i="6"/>
  <c r="AD1058" i="6"/>
  <c r="P1058" i="6"/>
  <c r="BK1056" i="6"/>
  <c r="AD1056" i="6"/>
  <c r="P1056" i="6"/>
  <c r="C1053" i="6"/>
  <c r="D1053" i="6"/>
  <c r="I1053" i="6"/>
  <c r="N1053" i="6"/>
  <c r="T1053" i="6"/>
  <c r="AC1053" i="6"/>
  <c r="AZ1053" i="6"/>
  <c r="BI1053" i="6"/>
  <c r="F1053" i="6"/>
  <c r="L1053" i="6"/>
  <c r="Q1053" i="6"/>
  <c r="Z1053" i="6"/>
  <c r="BG1053" i="6"/>
  <c r="BK1051" i="6"/>
  <c r="AD1051" i="6"/>
  <c r="P1051" i="6"/>
  <c r="BH1044" i="6"/>
  <c r="T1044" i="6"/>
  <c r="L1044" i="6"/>
  <c r="C1041" i="6"/>
  <c r="G1041" i="6"/>
  <c r="K1041" i="6"/>
  <c r="O1041" i="6"/>
  <c r="S1041" i="6"/>
  <c r="Z1041" i="6"/>
  <c r="AD1041" i="6"/>
  <c r="BH1041" i="6"/>
  <c r="E1041" i="6"/>
  <c r="I1041" i="6"/>
  <c r="M1041" i="6"/>
  <c r="Q1041" i="6"/>
  <c r="X1041" i="6"/>
  <c r="AB1041" i="6"/>
  <c r="AZ1041" i="6"/>
  <c r="BJ1041" i="6"/>
  <c r="BH1036" i="6"/>
  <c r="T1036" i="6"/>
  <c r="L1036" i="6"/>
  <c r="C1033" i="6"/>
  <c r="G1033" i="6"/>
  <c r="K1033" i="6"/>
  <c r="O1033" i="6"/>
  <c r="S1033" i="6"/>
  <c r="Z1033" i="6"/>
  <c r="AD1033" i="6"/>
  <c r="BH1033" i="6"/>
  <c r="E1033" i="6"/>
  <c r="I1033" i="6"/>
  <c r="M1033" i="6"/>
  <c r="Q1033" i="6"/>
  <c r="X1033" i="6"/>
  <c r="AB1033" i="6"/>
  <c r="AZ1033" i="6"/>
  <c r="BJ1033" i="6"/>
  <c r="C1020" i="6"/>
  <c r="G1020" i="6"/>
  <c r="K1020" i="6"/>
  <c r="O1020" i="6"/>
  <c r="S1020" i="6"/>
  <c r="Z1020" i="6"/>
  <c r="AD1020" i="6"/>
  <c r="BG1020" i="6"/>
  <c r="BK1020" i="6"/>
  <c r="D1020" i="6"/>
  <c r="H1020" i="6"/>
  <c r="L1020" i="6"/>
  <c r="P1020" i="6"/>
  <c r="T1020" i="6"/>
  <c r="AA1020" i="6"/>
  <c r="BH1020" i="6"/>
  <c r="E1020" i="6"/>
  <c r="I1020" i="6"/>
  <c r="M1020" i="6"/>
  <c r="Q1020" i="6"/>
  <c r="X1020" i="6"/>
  <c r="AB1020" i="6"/>
  <c r="BI1020" i="6"/>
  <c r="C1017" i="6"/>
  <c r="G1017" i="6"/>
  <c r="K1017" i="6"/>
  <c r="O1017" i="6"/>
  <c r="S1017" i="6"/>
  <c r="Z1017" i="6"/>
  <c r="AD1017" i="6"/>
  <c r="BH1017" i="6"/>
  <c r="D1017" i="6"/>
  <c r="H1017" i="6"/>
  <c r="L1017" i="6"/>
  <c r="V1017" i="6" s="1"/>
  <c r="P1017" i="6"/>
  <c r="T1017" i="6"/>
  <c r="AA1017" i="6"/>
  <c r="BI1017" i="6"/>
  <c r="E1017" i="6"/>
  <c r="I1017" i="6"/>
  <c r="M1017" i="6"/>
  <c r="Q1017" i="6"/>
  <c r="X1017" i="6"/>
  <c r="AB1017" i="6"/>
  <c r="AZ1017" i="6"/>
  <c r="BJ1017" i="6"/>
  <c r="C1014" i="6"/>
  <c r="G1014" i="6"/>
  <c r="K1014" i="6"/>
  <c r="O1014" i="6"/>
  <c r="S1014" i="6"/>
  <c r="Z1014" i="6"/>
  <c r="AD1014" i="6"/>
  <c r="BH1014" i="6"/>
  <c r="D1014" i="6"/>
  <c r="H1014" i="6"/>
  <c r="L1014" i="6"/>
  <c r="P1014" i="6"/>
  <c r="T1014" i="6"/>
  <c r="AA1014" i="6"/>
  <c r="BI1014" i="6"/>
  <c r="E1014" i="6"/>
  <c r="I1014" i="6"/>
  <c r="M1014" i="6"/>
  <c r="Q1014" i="6"/>
  <c r="X1014" i="6"/>
  <c r="AB1014" i="6"/>
  <c r="AZ1014" i="6"/>
  <c r="BJ1014" i="6"/>
  <c r="C1001" i="6"/>
  <c r="G1001" i="6"/>
  <c r="K1001" i="6"/>
  <c r="O1001" i="6"/>
  <c r="S1001" i="6"/>
  <c r="Z1001" i="6"/>
  <c r="AD1001" i="6"/>
  <c r="BG1001" i="6"/>
  <c r="BK1001" i="6"/>
  <c r="D1001" i="6"/>
  <c r="H1001" i="6"/>
  <c r="L1001" i="6"/>
  <c r="P1001" i="6"/>
  <c r="T1001" i="6"/>
  <c r="AA1001" i="6"/>
  <c r="BH1001" i="6"/>
  <c r="E1001" i="6"/>
  <c r="I1001" i="6"/>
  <c r="M1001" i="6"/>
  <c r="Q1001" i="6"/>
  <c r="X1001" i="6"/>
  <c r="AB1001" i="6"/>
  <c r="BI1001" i="6"/>
  <c r="E917" i="6"/>
  <c r="J917" i="6"/>
  <c r="R917" i="6"/>
  <c r="AA917" i="6"/>
  <c r="J768" i="6"/>
  <c r="R768" i="6"/>
  <c r="AA768" i="6"/>
  <c r="C1075" i="6"/>
  <c r="H1075" i="6"/>
  <c r="P1075" i="6"/>
  <c r="AA1075" i="6"/>
  <c r="AZ1075" i="6"/>
  <c r="BI1075" i="6"/>
  <c r="C1070" i="6"/>
  <c r="D1070" i="6"/>
  <c r="L1070" i="6"/>
  <c r="T1070" i="6"/>
  <c r="BG1070" i="6"/>
  <c r="C1063" i="6"/>
  <c r="D1063" i="6"/>
  <c r="L1063" i="6"/>
  <c r="T1063" i="6"/>
  <c r="H1063" i="6"/>
  <c r="P1063" i="6"/>
  <c r="AA1063" i="6"/>
  <c r="AZ1063" i="6"/>
  <c r="BI1063" i="6"/>
  <c r="C1062" i="6"/>
  <c r="D1062" i="6"/>
  <c r="L1062" i="6"/>
  <c r="T1062" i="6"/>
  <c r="BG1062" i="6"/>
  <c r="H1062" i="6"/>
  <c r="P1062" i="6"/>
  <c r="AA1062" i="6"/>
  <c r="BK1062" i="6"/>
  <c r="C1058" i="6"/>
  <c r="F1058" i="6"/>
  <c r="L1058" i="6"/>
  <c r="V1058" i="6" s="1"/>
  <c r="Q1058" i="6"/>
  <c r="Z1058" i="6"/>
  <c r="BH1058" i="6"/>
  <c r="D1058" i="6"/>
  <c r="I1058" i="6"/>
  <c r="N1058" i="6"/>
  <c r="T1058" i="6"/>
  <c r="AC1058" i="6"/>
  <c r="BK1058" i="6"/>
  <c r="C1056" i="6"/>
  <c r="D1056" i="6"/>
  <c r="I1056" i="6"/>
  <c r="N1056" i="6"/>
  <c r="T1056" i="6"/>
  <c r="AC1056" i="6"/>
  <c r="AZ1056" i="6"/>
  <c r="BI1056" i="6"/>
  <c r="F1056" i="6"/>
  <c r="L1056" i="6"/>
  <c r="V1056" i="6" s="1"/>
  <c r="Q1056" i="6"/>
  <c r="Z1056" i="6"/>
  <c r="BG1056" i="6"/>
  <c r="C1051" i="6"/>
  <c r="F1051" i="6"/>
  <c r="L1051" i="6"/>
  <c r="Q1051" i="6"/>
  <c r="Z1051" i="6"/>
  <c r="BG1051" i="6"/>
  <c r="D1051" i="6"/>
  <c r="I1051" i="6"/>
  <c r="N1051" i="6"/>
  <c r="T1051" i="6"/>
  <c r="AC1051" i="6"/>
  <c r="AZ1051" i="6"/>
  <c r="BI1051" i="6"/>
  <c r="C1044" i="6"/>
  <c r="G1044" i="6"/>
  <c r="K1044" i="6"/>
  <c r="O1044" i="6"/>
  <c r="S1044" i="6"/>
  <c r="Z1044" i="6"/>
  <c r="AD1044" i="6"/>
  <c r="BG1044" i="6"/>
  <c r="BK1044" i="6"/>
  <c r="E1044" i="6"/>
  <c r="I1044" i="6"/>
  <c r="M1044" i="6"/>
  <c r="Q1044" i="6"/>
  <c r="X1044" i="6"/>
  <c r="AB1044" i="6"/>
  <c r="BI1044" i="6"/>
  <c r="C1036" i="6"/>
  <c r="G1036" i="6"/>
  <c r="K1036" i="6"/>
  <c r="O1036" i="6"/>
  <c r="S1036" i="6"/>
  <c r="Z1036" i="6"/>
  <c r="AD1036" i="6"/>
  <c r="BG1036" i="6"/>
  <c r="BK1036" i="6"/>
  <c r="E1036" i="6"/>
  <c r="I1036" i="6"/>
  <c r="M1036" i="6"/>
  <c r="Q1036" i="6"/>
  <c r="X1036" i="6"/>
  <c r="AB1036" i="6"/>
  <c r="BI1036" i="6"/>
  <c r="E999" i="6"/>
  <c r="I999" i="6"/>
  <c r="M999" i="6"/>
  <c r="Q999" i="6"/>
  <c r="X999" i="6"/>
  <c r="AB999" i="6"/>
  <c r="BI999" i="6"/>
  <c r="C999" i="6"/>
  <c r="H999" i="6"/>
  <c r="N999" i="6"/>
  <c r="S999" i="6"/>
  <c r="AA999" i="6"/>
  <c r="AZ999" i="6"/>
  <c r="BJ999" i="6"/>
  <c r="D999" i="6"/>
  <c r="J999" i="6"/>
  <c r="O999" i="6"/>
  <c r="T999" i="6"/>
  <c r="AC999" i="6"/>
  <c r="BK999" i="6"/>
  <c r="F999" i="6"/>
  <c r="K999" i="6"/>
  <c r="P999" i="6"/>
  <c r="Y999" i="6"/>
  <c r="AD999" i="6"/>
  <c r="BG999" i="6"/>
  <c r="C995" i="6"/>
  <c r="G995" i="6"/>
  <c r="K995" i="6"/>
  <c r="O995" i="6"/>
  <c r="S995" i="6"/>
  <c r="Z995" i="6"/>
  <c r="AD995" i="6"/>
  <c r="BG995" i="6"/>
  <c r="BK995" i="6"/>
  <c r="D995" i="6"/>
  <c r="I995" i="6"/>
  <c r="N995" i="6"/>
  <c r="T995" i="6"/>
  <c r="AB995" i="6"/>
  <c r="AZ995" i="6"/>
  <c r="BJ995" i="6"/>
  <c r="E995" i="6"/>
  <c r="J995" i="6"/>
  <c r="P995" i="6"/>
  <c r="X995" i="6"/>
  <c r="AC995" i="6"/>
  <c r="F995" i="6"/>
  <c r="L995" i="6"/>
  <c r="V995" i="6" s="1"/>
  <c r="Q995" i="6"/>
  <c r="Y995" i="6"/>
  <c r="BH995" i="6"/>
  <c r="C970" i="6"/>
  <c r="G970" i="6"/>
  <c r="K970" i="6"/>
  <c r="O970" i="6"/>
  <c r="S970" i="6"/>
  <c r="Z970" i="6"/>
  <c r="AD970" i="6"/>
  <c r="BH970" i="6"/>
  <c r="D970" i="6"/>
  <c r="H970" i="6"/>
  <c r="L970" i="6"/>
  <c r="P970" i="6"/>
  <c r="T970" i="6"/>
  <c r="AA970" i="6"/>
  <c r="BI970" i="6"/>
  <c r="E970" i="6"/>
  <c r="I970" i="6"/>
  <c r="M970" i="6"/>
  <c r="Q970" i="6"/>
  <c r="X970" i="6"/>
  <c r="AB970" i="6"/>
  <c r="AZ970" i="6"/>
  <c r="BJ970" i="6"/>
  <c r="F970" i="6"/>
  <c r="Y970" i="6"/>
  <c r="J970" i="6"/>
  <c r="AC970" i="6"/>
  <c r="BG970" i="6"/>
  <c r="N970" i="6"/>
  <c r="BK970" i="6"/>
  <c r="E902" i="6"/>
  <c r="J902" i="6"/>
  <c r="R902" i="6"/>
  <c r="AA902" i="6"/>
  <c r="E869" i="6"/>
  <c r="Q869" i="6"/>
  <c r="AD869" i="6"/>
  <c r="I869" i="6"/>
  <c r="R869" i="6"/>
  <c r="J869" i="6"/>
  <c r="Z869" i="6"/>
  <c r="M869" i="6"/>
  <c r="AA869" i="6"/>
  <c r="R1210" i="6"/>
  <c r="Y1201" i="6"/>
  <c r="N1201" i="6"/>
  <c r="H1201" i="6"/>
  <c r="BG1199" i="6"/>
  <c r="Y1199" i="6"/>
  <c r="N1199" i="6"/>
  <c r="H1199" i="6"/>
  <c r="BG1197" i="6"/>
  <c r="Y1197" i="6"/>
  <c r="N1197" i="6"/>
  <c r="H1197" i="6"/>
  <c r="BG1195" i="6"/>
  <c r="Y1195" i="6"/>
  <c r="N1195" i="6"/>
  <c r="H1195" i="6"/>
  <c r="R1184" i="6"/>
  <c r="R1182" i="6"/>
  <c r="BH1181" i="6"/>
  <c r="Z1181" i="6"/>
  <c r="J1181" i="6"/>
  <c r="AC1176" i="6"/>
  <c r="L1176" i="6"/>
  <c r="AC1167" i="6"/>
  <c r="L1167" i="6"/>
  <c r="T1113" i="6"/>
  <c r="J1113" i="6"/>
  <c r="BG1107" i="6"/>
  <c r="Y1107" i="6"/>
  <c r="N1107" i="6"/>
  <c r="F1107" i="6"/>
  <c r="BI1106" i="6"/>
  <c r="AZ1106" i="6"/>
  <c r="Y1106" i="6"/>
  <c r="N1106" i="6"/>
  <c r="F1106" i="6"/>
  <c r="BI1105" i="6"/>
  <c r="AZ1105" i="6"/>
  <c r="AA1105" i="6"/>
  <c r="P1105" i="6"/>
  <c r="H1105" i="6"/>
  <c r="BK1104" i="6"/>
  <c r="AA1104" i="6"/>
  <c r="P1104" i="6"/>
  <c r="H1104" i="6"/>
  <c r="BG1099" i="6"/>
  <c r="Y1099" i="6"/>
  <c r="N1099" i="6"/>
  <c r="F1099" i="6"/>
  <c r="BI1098" i="6"/>
  <c r="AZ1098" i="6"/>
  <c r="Y1098" i="6"/>
  <c r="N1098" i="6"/>
  <c r="F1098" i="6"/>
  <c r="BI1097" i="6"/>
  <c r="AZ1097" i="6"/>
  <c r="AA1097" i="6"/>
  <c r="P1097" i="6"/>
  <c r="H1097" i="6"/>
  <c r="BK1096" i="6"/>
  <c r="AA1096" i="6"/>
  <c r="P1096" i="6"/>
  <c r="H1096" i="6"/>
  <c r="BG1091" i="6"/>
  <c r="Y1091" i="6"/>
  <c r="N1091" i="6"/>
  <c r="F1091" i="6"/>
  <c r="BI1090" i="6"/>
  <c r="AZ1090" i="6"/>
  <c r="Y1090" i="6"/>
  <c r="N1090" i="6"/>
  <c r="F1090" i="6"/>
  <c r="BI1089" i="6"/>
  <c r="AZ1089" i="6"/>
  <c r="AA1089" i="6"/>
  <c r="P1089" i="6"/>
  <c r="H1089" i="6"/>
  <c r="BK1088" i="6"/>
  <c r="AA1088" i="6"/>
  <c r="P1088" i="6"/>
  <c r="H1088" i="6"/>
  <c r="BG1083" i="6"/>
  <c r="Y1083" i="6"/>
  <c r="N1083" i="6"/>
  <c r="F1083" i="6"/>
  <c r="BI1082" i="6"/>
  <c r="AZ1082" i="6"/>
  <c r="Y1082" i="6"/>
  <c r="N1082" i="6"/>
  <c r="F1082" i="6"/>
  <c r="BI1081" i="6"/>
  <c r="AZ1081" i="6"/>
  <c r="AA1081" i="6"/>
  <c r="P1081" i="6"/>
  <c r="H1081" i="6"/>
  <c r="BK1080" i="6"/>
  <c r="AA1080" i="6"/>
  <c r="P1080" i="6"/>
  <c r="H1080" i="6"/>
  <c r="C1076" i="6"/>
  <c r="F1076" i="6"/>
  <c r="T1075" i="6"/>
  <c r="J1075" i="6"/>
  <c r="Y1070" i="6"/>
  <c r="J1070" i="6"/>
  <c r="BG1063" i="6"/>
  <c r="N1063" i="6"/>
  <c r="BI1062" i="6"/>
  <c r="AZ1062" i="6"/>
  <c r="N1062" i="6"/>
  <c r="R1059" i="6"/>
  <c r="H1059" i="6"/>
  <c r="BG1058" i="6"/>
  <c r="Y1058" i="6"/>
  <c r="J1058" i="6"/>
  <c r="Y1056" i="6"/>
  <c r="J1056" i="6"/>
  <c r="R1053" i="6"/>
  <c r="H1053" i="6"/>
  <c r="Y1051" i="6"/>
  <c r="J1051" i="6"/>
  <c r="C1050" i="6"/>
  <c r="D1050" i="6"/>
  <c r="I1050" i="6"/>
  <c r="N1050" i="6"/>
  <c r="T1050" i="6"/>
  <c r="AC1050" i="6"/>
  <c r="BK1050" i="6"/>
  <c r="F1050" i="6"/>
  <c r="L1050" i="6"/>
  <c r="Q1050" i="6"/>
  <c r="Z1050" i="6"/>
  <c r="BH1050" i="6"/>
  <c r="E1045" i="6"/>
  <c r="I1045" i="6"/>
  <c r="M1045" i="6"/>
  <c r="Q1045" i="6"/>
  <c r="X1045" i="6"/>
  <c r="AB1045" i="6"/>
  <c r="AZ1045" i="6"/>
  <c r="BJ1045" i="6"/>
  <c r="C1045" i="6"/>
  <c r="G1045" i="6"/>
  <c r="K1045" i="6"/>
  <c r="O1045" i="6"/>
  <c r="S1045" i="6"/>
  <c r="Z1045" i="6"/>
  <c r="AD1045" i="6"/>
  <c r="BH1045" i="6"/>
  <c r="AA1044" i="6"/>
  <c r="P1044" i="6"/>
  <c r="H1044" i="6"/>
  <c r="BK1041" i="6"/>
  <c r="Y1041" i="6"/>
  <c r="N1041" i="6"/>
  <c r="F1041" i="6"/>
  <c r="E1037" i="6"/>
  <c r="I1037" i="6"/>
  <c r="M1037" i="6"/>
  <c r="Q1037" i="6"/>
  <c r="X1037" i="6"/>
  <c r="AB1037" i="6"/>
  <c r="AZ1037" i="6"/>
  <c r="BJ1037" i="6"/>
  <c r="C1037" i="6"/>
  <c r="G1037" i="6"/>
  <c r="K1037" i="6"/>
  <c r="O1037" i="6"/>
  <c r="S1037" i="6"/>
  <c r="Z1037" i="6"/>
  <c r="AD1037" i="6"/>
  <c r="BH1037" i="6"/>
  <c r="AA1036" i="6"/>
  <c r="P1036" i="6"/>
  <c r="H1036" i="6"/>
  <c r="BK1033" i="6"/>
  <c r="Y1033" i="6"/>
  <c r="N1033" i="6"/>
  <c r="F1033" i="6"/>
  <c r="C1028" i="6"/>
  <c r="G1028" i="6"/>
  <c r="K1028" i="6"/>
  <c r="O1028" i="6"/>
  <c r="S1028" i="6"/>
  <c r="Z1028" i="6"/>
  <c r="AD1028" i="6"/>
  <c r="BG1028" i="6"/>
  <c r="BK1028" i="6"/>
  <c r="D1028" i="6"/>
  <c r="H1028" i="6"/>
  <c r="L1028" i="6"/>
  <c r="P1028" i="6"/>
  <c r="T1028" i="6"/>
  <c r="AA1028" i="6"/>
  <c r="BH1028" i="6"/>
  <c r="E1028" i="6"/>
  <c r="I1028" i="6"/>
  <c r="M1028" i="6"/>
  <c r="Q1028" i="6"/>
  <c r="X1028" i="6"/>
  <c r="AB1028" i="6"/>
  <c r="BI1028" i="6"/>
  <c r="C1025" i="6"/>
  <c r="G1025" i="6"/>
  <c r="K1025" i="6"/>
  <c r="O1025" i="6"/>
  <c r="S1025" i="6"/>
  <c r="Z1025" i="6"/>
  <c r="AD1025" i="6"/>
  <c r="BH1025" i="6"/>
  <c r="D1025" i="6"/>
  <c r="H1025" i="6"/>
  <c r="L1025" i="6"/>
  <c r="V1025" i="6" s="1"/>
  <c r="P1025" i="6"/>
  <c r="T1025" i="6"/>
  <c r="AA1025" i="6"/>
  <c r="BI1025" i="6"/>
  <c r="E1025" i="6"/>
  <c r="I1025" i="6"/>
  <c r="M1025" i="6"/>
  <c r="Q1025" i="6"/>
  <c r="X1025" i="6"/>
  <c r="AB1025" i="6"/>
  <c r="AZ1025" i="6"/>
  <c r="BJ1025" i="6"/>
  <c r="AC1020" i="6"/>
  <c r="J1020" i="6"/>
  <c r="BG1017" i="6"/>
  <c r="AC1017" i="6"/>
  <c r="J1017" i="6"/>
  <c r="BG1014" i="6"/>
  <c r="AC1014" i="6"/>
  <c r="J1014" i="6"/>
  <c r="C1009" i="6"/>
  <c r="G1009" i="6"/>
  <c r="K1009" i="6"/>
  <c r="O1009" i="6"/>
  <c r="S1009" i="6"/>
  <c r="Z1009" i="6"/>
  <c r="AD1009" i="6"/>
  <c r="BG1009" i="6"/>
  <c r="BK1009" i="6"/>
  <c r="D1009" i="6"/>
  <c r="H1009" i="6"/>
  <c r="L1009" i="6"/>
  <c r="V1009" i="6" s="1"/>
  <c r="P1009" i="6"/>
  <c r="T1009" i="6"/>
  <c r="AA1009" i="6"/>
  <c r="BH1009" i="6"/>
  <c r="E1009" i="6"/>
  <c r="I1009" i="6"/>
  <c r="M1009" i="6"/>
  <c r="Q1009" i="6"/>
  <c r="X1009" i="6"/>
  <c r="AB1009" i="6"/>
  <c r="BI1009" i="6"/>
  <c r="C1006" i="6"/>
  <c r="G1006" i="6"/>
  <c r="K1006" i="6"/>
  <c r="O1006" i="6"/>
  <c r="S1006" i="6"/>
  <c r="Z1006" i="6"/>
  <c r="AD1006" i="6"/>
  <c r="BH1006" i="6"/>
  <c r="D1006" i="6"/>
  <c r="H1006" i="6"/>
  <c r="L1006" i="6"/>
  <c r="P1006" i="6"/>
  <c r="T1006" i="6"/>
  <c r="AA1006" i="6"/>
  <c r="BI1006" i="6"/>
  <c r="E1006" i="6"/>
  <c r="I1006" i="6"/>
  <c r="M1006" i="6"/>
  <c r="Q1006" i="6"/>
  <c r="X1006" i="6"/>
  <c r="AB1006" i="6"/>
  <c r="AZ1006" i="6"/>
  <c r="BJ1006" i="6"/>
  <c r="AC1001" i="6"/>
  <c r="J1001" i="6"/>
  <c r="R999" i="6"/>
  <c r="R995" i="6"/>
  <c r="E904" i="6"/>
  <c r="J904" i="6"/>
  <c r="R904" i="6"/>
  <c r="AA904" i="6"/>
  <c r="E889" i="6"/>
  <c r="J889" i="6"/>
  <c r="R889" i="6"/>
  <c r="AA889" i="6"/>
  <c r="E868" i="6"/>
  <c r="Q868" i="6"/>
  <c r="AD868" i="6"/>
  <c r="I868" i="6"/>
  <c r="R868" i="6"/>
  <c r="J868" i="6"/>
  <c r="Z868" i="6"/>
  <c r="BH868" i="6"/>
  <c r="M868" i="6"/>
  <c r="AA868" i="6"/>
  <c r="BK1032" i="6"/>
  <c r="BG1032" i="6"/>
  <c r="AD1032" i="6"/>
  <c r="Z1032" i="6"/>
  <c r="S1032" i="6"/>
  <c r="O1032" i="6"/>
  <c r="K1032" i="6"/>
  <c r="G1032" i="6"/>
  <c r="C1032" i="6"/>
  <c r="BH1029" i="6"/>
  <c r="AD1029" i="6"/>
  <c r="Z1029" i="6"/>
  <c r="S1029" i="6"/>
  <c r="O1029" i="6"/>
  <c r="K1029" i="6"/>
  <c r="G1029" i="6"/>
  <c r="C1029" i="6"/>
  <c r="BK1024" i="6"/>
  <c r="BG1024" i="6"/>
  <c r="AD1024" i="6"/>
  <c r="Z1024" i="6"/>
  <c r="S1024" i="6"/>
  <c r="O1024" i="6"/>
  <c r="K1024" i="6"/>
  <c r="G1024" i="6"/>
  <c r="C1024" i="6"/>
  <c r="BH1021" i="6"/>
  <c r="AD1021" i="6"/>
  <c r="Z1021" i="6"/>
  <c r="S1021" i="6"/>
  <c r="O1021" i="6"/>
  <c r="K1021" i="6"/>
  <c r="G1021" i="6"/>
  <c r="C1021" i="6"/>
  <c r="BK1016" i="6"/>
  <c r="BG1016" i="6"/>
  <c r="AD1016" i="6"/>
  <c r="Z1016" i="6"/>
  <c r="S1016" i="6"/>
  <c r="O1016" i="6"/>
  <c r="K1016" i="6"/>
  <c r="G1016" i="6"/>
  <c r="C1016" i="6"/>
  <c r="BK1013" i="6"/>
  <c r="BG1013" i="6"/>
  <c r="AD1013" i="6"/>
  <c r="Z1013" i="6"/>
  <c r="S1013" i="6"/>
  <c r="O1013" i="6"/>
  <c r="K1013" i="6"/>
  <c r="G1013" i="6"/>
  <c r="C1013" i="6"/>
  <c r="BH1010" i="6"/>
  <c r="AD1010" i="6"/>
  <c r="Z1010" i="6"/>
  <c r="S1010" i="6"/>
  <c r="O1010" i="6"/>
  <c r="K1010" i="6"/>
  <c r="G1010" i="6"/>
  <c r="C1010" i="6"/>
  <c r="BK1005" i="6"/>
  <c r="BG1005" i="6"/>
  <c r="AD1005" i="6"/>
  <c r="Z1005" i="6"/>
  <c r="S1005" i="6"/>
  <c r="O1005" i="6"/>
  <c r="K1005" i="6"/>
  <c r="G1005" i="6"/>
  <c r="C1005" i="6"/>
  <c r="BH1002" i="6"/>
  <c r="AD1002" i="6"/>
  <c r="Z1002" i="6"/>
  <c r="S1002" i="6"/>
  <c r="O1002" i="6"/>
  <c r="K1002" i="6"/>
  <c r="G1002" i="6"/>
  <c r="C1002" i="6"/>
  <c r="C1000" i="6"/>
  <c r="G1000" i="6"/>
  <c r="K1000" i="6"/>
  <c r="O1000" i="6"/>
  <c r="S1000" i="6"/>
  <c r="Z1000" i="6"/>
  <c r="AD1000" i="6"/>
  <c r="BK996" i="6"/>
  <c r="AA996" i="6"/>
  <c r="S996" i="6"/>
  <c r="N996" i="6"/>
  <c r="H996" i="6"/>
  <c r="BK994" i="6"/>
  <c r="AB994" i="6"/>
  <c r="S994" i="6"/>
  <c r="N994" i="6"/>
  <c r="I994" i="6"/>
  <c r="BK992" i="6"/>
  <c r="AB992" i="6"/>
  <c r="T992" i="6"/>
  <c r="N992" i="6"/>
  <c r="I992" i="6"/>
  <c r="E991" i="6"/>
  <c r="I991" i="6"/>
  <c r="M991" i="6"/>
  <c r="Q991" i="6"/>
  <c r="X991" i="6"/>
  <c r="AB991" i="6"/>
  <c r="BI991" i="6"/>
  <c r="D989" i="6"/>
  <c r="H989" i="6"/>
  <c r="L989" i="6"/>
  <c r="P989" i="6"/>
  <c r="T989" i="6"/>
  <c r="AA989" i="6"/>
  <c r="BH989" i="6"/>
  <c r="BI987" i="6"/>
  <c r="X987" i="6"/>
  <c r="M987" i="6"/>
  <c r="D986" i="6"/>
  <c r="H986" i="6"/>
  <c r="L986" i="6"/>
  <c r="P986" i="6"/>
  <c r="T986" i="6"/>
  <c r="AA986" i="6"/>
  <c r="BI986" i="6"/>
  <c r="E986" i="6"/>
  <c r="I986" i="6"/>
  <c r="M986" i="6"/>
  <c r="Q986" i="6"/>
  <c r="X986" i="6"/>
  <c r="AB986" i="6"/>
  <c r="AZ986" i="6"/>
  <c r="BJ986" i="6"/>
  <c r="BJ984" i="6"/>
  <c r="AZ984" i="6"/>
  <c r="X984" i="6"/>
  <c r="M984" i="6"/>
  <c r="BG981" i="6"/>
  <c r="AD981" i="6"/>
  <c r="S981" i="6"/>
  <c r="K981" i="6"/>
  <c r="BH978" i="6"/>
  <c r="AD978" i="6"/>
  <c r="S978" i="6"/>
  <c r="K978" i="6"/>
  <c r="AC973" i="6"/>
  <c r="E945" i="6"/>
  <c r="J945" i="6"/>
  <c r="R945" i="6"/>
  <c r="AA945" i="6"/>
  <c r="E943" i="6"/>
  <c r="J943" i="6"/>
  <c r="R943" i="6"/>
  <c r="AA943" i="6"/>
  <c r="E931" i="6"/>
  <c r="J931" i="6"/>
  <c r="R931" i="6"/>
  <c r="AA931" i="6"/>
  <c r="E877" i="6"/>
  <c r="Q877" i="6"/>
  <c r="AD877" i="6"/>
  <c r="I877" i="6"/>
  <c r="R877" i="6"/>
  <c r="J877" i="6"/>
  <c r="Z877" i="6"/>
  <c r="E876" i="6"/>
  <c r="Q876" i="6"/>
  <c r="AD876" i="6"/>
  <c r="I876" i="6"/>
  <c r="R876" i="6"/>
  <c r="J876" i="6"/>
  <c r="Z876" i="6"/>
  <c r="BH876" i="6"/>
  <c r="E875" i="6"/>
  <c r="Q875" i="6"/>
  <c r="AD875" i="6"/>
  <c r="I875" i="6"/>
  <c r="R875" i="6"/>
  <c r="J875" i="6"/>
  <c r="Z875" i="6"/>
  <c r="BH875" i="6"/>
  <c r="BH839" i="6"/>
  <c r="BH837" i="6"/>
  <c r="BH835" i="6"/>
  <c r="BH833" i="6"/>
  <c r="BH831" i="6"/>
  <c r="BH829" i="6"/>
  <c r="BH827" i="6"/>
  <c r="BH825" i="6"/>
  <c r="BH823" i="6"/>
  <c r="BH821" i="6"/>
  <c r="C807" i="6"/>
  <c r="F807" i="6"/>
  <c r="N807" i="6"/>
  <c r="AA807" i="6"/>
  <c r="E807" i="6"/>
  <c r="Q807" i="6"/>
  <c r="I807" i="6"/>
  <c r="R807" i="6"/>
  <c r="AZ807" i="6"/>
  <c r="J807" i="6"/>
  <c r="Z807" i="6"/>
  <c r="BH807" i="6"/>
  <c r="J662" i="6"/>
  <c r="R662" i="6"/>
  <c r="AA662" i="6"/>
  <c r="F644" i="6"/>
  <c r="AA644" i="6"/>
  <c r="J644" i="6"/>
  <c r="N644" i="6"/>
  <c r="AZ644" i="6"/>
  <c r="BI644" i="6"/>
  <c r="R644" i="6"/>
  <c r="F633" i="6"/>
  <c r="R633" i="6"/>
  <c r="E996" i="6"/>
  <c r="I996" i="6"/>
  <c r="M996" i="6"/>
  <c r="Q996" i="6"/>
  <c r="X996" i="6"/>
  <c r="AB996" i="6"/>
  <c r="AZ996" i="6"/>
  <c r="BJ996" i="6"/>
  <c r="D994" i="6"/>
  <c r="H994" i="6"/>
  <c r="L994" i="6"/>
  <c r="V994" i="6" s="1"/>
  <c r="P994" i="6"/>
  <c r="T994" i="6"/>
  <c r="AA994" i="6"/>
  <c r="BI994" i="6"/>
  <c r="C992" i="6"/>
  <c r="G992" i="6"/>
  <c r="K992" i="6"/>
  <c r="O992" i="6"/>
  <c r="S992" i="6"/>
  <c r="Z992" i="6"/>
  <c r="AD992" i="6"/>
  <c r="BH992" i="6"/>
  <c r="C987" i="6"/>
  <c r="G987" i="6"/>
  <c r="K987" i="6"/>
  <c r="O987" i="6"/>
  <c r="S987" i="6"/>
  <c r="Z987" i="6"/>
  <c r="AD987" i="6"/>
  <c r="BG987" i="6"/>
  <c r="BK987" i="6"/>
  <c r="D987" i="6"/>
  <c r="H987" i="6"/>
  <c r="L987" i="6"/>
  <c r="V987" i="6" s="1"/>
  <c r="P987" i="6"/>
  <c r="T987" i="6"/>
  <c r="AA987" i="6"/>
  <c r="BH987" i="6"/>
  <c r="C984" i="6"/>
  <c r="G984" i="6"/>
  <c r="K984" i="6"/>
  <c r="O984" i="6"/>
  <c r="S984" i="6"/>
  <c r="Z984" i="6"/>
  <c r="AD984" i="6"/>
  <c r="BH984" i="6"/>
  <c r="D984" i="6"/>
  <c r="H984" i="6"/>
  <c r="L984" i="6"/>
  <c r="P984" i="6"/>
  <c r="T984" i="6"/>
  <c r="AA984" i="6"/>
  <c r="BI984" i="6"/>
  <c r="D981" i="6"/>
  <c r="H981" i="6"/>
  <c r="L981" i="6"/>
  <c r="P981" i="6"/>
  <c r="T981" i="6"/>
  <c r="AA981" i="6"/>
  <c r="BH981" i="6"/>
  <c r="E981" i="6"/>
  <c r="I981" i="6"/>
  <c r="M981" i="6"/>
  <c r="Q981" i="6"/>
  <c r="X981" i="6"/>
  <c r="AB981" i="6"/>
  <c r="BI981" i="6"/>
  <c r="D978" i="6"/>
  <c r="H978" i="6"/>
  <c r="L978" i="6"/>
  <c r="V978" i="6" s="1"/>
  <c r="P978" i="6"/>
  <c r="T978" i="6"/>
  <c r="AA978" i="6"/>
  <c r="BI978" i="6"/>
  <c r="E978" i="6"/>
  <c r="I978" i="6"/>
  <c r="M978" i="6"/>
  <c r="Q978" i="6"/>
  <c r="X978" i="6"/>
  <c r="AB978" i="6"/>
  <c r="AZ978" i="6"/>
  <c r="BJ978" i="6"/>
  <c r="E899" i="6"/>
  <c r="J899" i="6"/>
  <c r="R899" i="6"/>
  <c r="AA899" i="6"/>
  <c r="E884" i="6"/>
  <c r="J884" i="6"/>
  <c r="R884" i="6"/>
  <c r="AA884" i="6"/>
  <c r="E882" i="6"/>
  <c r="J882" i="6"/>
  <c r="R882" i="6"/>
  <c r="AA882" i="6"/>
  <c r="E841" i="6"/>
  <c r="Q841" i="6"/>
  <c r="AD841" i="6"/>
  <c r="I841" i="6"/>
  <c r="R841" i="6"/>
  <c r="J841" i="6"/>
  <c r="Z841" i="6"/>
  <c r="E839" i="6"/>
  <c r="M839" i="6"/>
  <c r="Z839" i="6"/>
  <c r="AZ839" i="6"/>
  <c r="BI839" i="6"/>
  <c r="F839" i="6"/>
  <c r="N839" i="6"/>
  <c r="AA839" i="6"/>
  <c r="I839" i="6"/>
  <c r="Q839" i="6"/>
  <c r="AD839" i="6"/>
  <c r="C837" i="6"/>
  <c r="E837" i="6"/>
  <c r="M837" i="6"/>
  <c r="Z837" i="6"/>
  <c r="AZ837" i="6"/>
  <c r="BI837" i="6"/>
  <c r="F837" i="6"/>
  <c r="N837" i="6"/>
  <c r="AA837" i="6"/>
  <c r="I837" i="6"/>
  <c r="Q837" i="6"/>
  <c r="AD837" i="6"/>
  <c r="C835" i="6"/>
  <c r="E835" i="6"/>
  <c r="M835" i="6"/>
  <c r="Z835" i="6"/>
  <c r="AZ835" i="6"/>
  <c r="BI835" i="6"/>
  <c r="F835" i="6"/>
  <c r="N835" i="6"/>
  <c r="AA835" i="6"/>
  <c r="I835" i="6"/>
  <c r="Q835" i="6"/>
  <c r="AD835" i="6"/>
  <c r="C833" i="6"/>
  <c r="E833" i="6"/>
  <c r="M833" i="6"/>
  <c r="Z833" i="6"/>
  <c r="AZ833" i="6"/>
  <c r="BI833" i="6"/>
  <c r="F833" i="6"/>
  <c r="N833" i="6"/>
  <c r="AA833" i="6"/>
  <c r="I833" i="6"/>
  <c r="Q833" i="6"/>
  <c r="AD833" i="6"/>
  <c r="C831" i="6"/>
  <c r="E831" i="6"/>
  <c r="M831" i="6"/>
  <c r="Z831" i="6"/>
  <c r="AZ831" i="6"/>
  <c r="BI831" i="6"/>
  <c r="F831" i="6"/>
  <c r="N831" i="6"/>
  <c r="AA831" i="6"/>
  <c r="I831" i="6"/>
  <c r="Q831" i="6"/>
  <c r="AD831" i="6"/>
  <c r="C829" i="6"/>
  <c r="E829" i="6"/>
  <c r="M829" i="6"/>
  <c r="Z829" i="6"/>
  <c r="AZ829" i="6"/>
  <c r="BI829" i="6"/>
  <c r="F829" i="6"/>
  <c r="N829" i="6"/>
  <c r="AA829" i="6"/>
  <c r="I829" i="6"/>
  <c r="Q829" i="6"/>
  <c r="AD829" i="6"/>
  <c r="C827" i="6"/>
  <c r="E827" i="6"/>
  <c r="M827" i="6"/>
  <c r="Z827" i="6"/>
  <c r="AZ827" i="6"/>
  <c r="BI827" i="6"/>
  <c r="F827" i="6"/>
  <c r="N827" i="6"/>
  <c r="AA827" i="6"/>
  <c r="I827" i="6"/>
  <c r="Q827" i="6"/>
  <c r="AD827" i="6"/>
  <c r="C825" i="6"/>
  <c r="E825" i="6"/>
  <c r="M825" i="6"/>
  <c r="Z825" i="6"/>
  <c r="AZ825" i="6"/>
  <c r="BI825" i="6"/>
  <c r="F825" i="6"/>
  <c r="N825" i="6"/>
  <c r="AA825" i="6"/>
  <c r="I825" i="6"/>
  <c r="Q825" i="6"/>
  <c r="AD825" i="6"/>
  <c r="C823" i="6"/>
  <c r="E823" i="6"/>
  <c r="M823" i="6"/>
  <c r="Z823" i="6"/>
  <c r="AZ823" i="6"/>
  <c r="BI823" i="6"/>
  <c r="F823" i="6"/>
  <c r="N823" i="6"/>
  <c r="AA823" i="6"/>
  <c r="I823" i="6"/>
  <c r="Q823" i="6"/>
  <c r="AD823" i="6"/>
  <c r="C821" i="6"/>
  <c r="E821" i="6"/>
  <c r="M821" i="6"/>
  <c r="Z821" i="6"/>
  <c r="AZ821" i="6"/>
  <c r="BI821" i="6"/>
  <c r="F821" i="6"/>
  <c r="N821" i="6"/>
  <c r="AA821" i="6"/>
  <c r="I821" i="6"/>
  <c r="Q821" i="6"/>
  <c r="AD821" i="6"/>
  <c r="C819" i="6"/>
  <c r="E819" i="6"/>
  <c r="M819" i="6"/>
  <c r="Z819" i="6"/>
  <c r="AZ819" i="6"/>
  <c r="BI819" i="6"/>
  <c r="F819" i="6"/>
  <c r="N819" i="6"/>
  <c r="AA819" i="6"/>
  <c r="I819" i="6"/>
  <c r="Q819" i="6"/>
  <c r="AD819" i="6"/>
  <c r="C817" i="6"/>
  <c r="E817" i="6"/>
  <c r="M817" i="6"/>
  <c r="Z817" i="6"/>
  <c r="AZ817" i="6"/>
  <c r="BI817" i="6"/>
  <c r="F817" i="6"/>
  <c r="N817" i="6"/>
  <c r="AA817" i="6"/>
  <c r="I817" i="6"/>
  <c r="Q817" i="6"/>
  <c r="AD817" i="6"/>
  <c r="C815" i="6"/>
  <c r="E815" i="6"/>
  <c r="M815" i="6"/>
  <c r="Z815" i="6"/>
  <c r="AZ815" i="6"/>
  <c r="BI815" i="6"/>
  <c r="F815" i="6"/>
  <c r="N815" i="6"/>
  <c r="AA815" i="6"/>
  <c r="I815" i="6"/>
  <c r="Q815" i="6"/>
  <c r="AD815" i="6"/>
  <c r="J763" i="6"/>
  <c r="R763" i="6"/>
  <c r="AA763" i="6"/>
  <c r="BG1069" i="6"/>
  <c r="Y1069" i="6"/>
  <c r="N1069" i="6"/>
  <c r="F1069" i="6"/>
  <c r="BI1068" i="6"/>
  <c r="AZ1068" i="6"/>
  <c r="Y1068" i="6"/>
  <c r="N1068" i="6"/>
  <c r="F1068" i="6"/>
  <c r="BG1060" i="6"/>
  <c r="AD1060" i="6"/>
  <c r="Y1060" i="6"/>
  <c r="P1060" i="6"/>
  <c r="J1060" i="6"/>
  <c r="E1060" i="6"/>
  <c r="BK1057" i="6"/>
  <c r="AD1057" i="6"/>
  <c r="Y1057" i="6"/>
  <c r="P1057" i="6"/>
  <c r="J1057" i="6"/>
  <c r="E1057" i="6"/>
  <c r="BG1054" i="6"/>
  <c r="AD1054" i="6"/>
  <c r="Y1054" i="6"/>
  <c r="P1054" i="6"/>
  <c r="J1054" i="6"/>
  <c r="E1054" i="6"/>
  <c r="BH1046" i="6"/>
  <c r="AA1046" i="6"/>
  <c r="T1046" i="6"/>
  <c r="P1046" i="6"/>
  <c r="L1046" i="6"/>
  <c r="H1046" i="6"/>
  <c r="BI1043" i="6"/>
  <c r="AA1043" i="6"/>
  <c r="T1043" i="6"/>
  <c r="P1043" i="6"/>
  <c r="L1043" i="6"/>
  <c r="H1043" i="6"/>
  <c r="BH1038" i="6"/>
  <c r="AA1038" i="6"/>
  <c r="T1038" i="6"/>
  <c r="P1038" i="6"/>
  <c r="L1038" i="6"/>
  <c r="H1038" i="6"/>
  <c r="BI1035" i="6"/>
  <c r="AA1035" i="6"/>
  <c r="T1035" i="6"/>
  <c r="P1035" i="6"/>
  <c r="L1035" i="6"/>
  <c r="H1035" i="6"/>
  <c r="BI1032" i="6"/>
  <c r="AB1032" i="6"/>
  <c r="X1032" i="6"/>
  <c r="Q1032" i="6"/>
  <c r="M1032" i="6"/>
  <c r="I1032" i="6"/>
  <c r="BH1030" i="6"/>
  <c r="AA1030" i="6"/>
  <c r="T1030" i="6"/>
  <c r="P1030" i="6"/>
  <c r="L1030" i="6"/>
  <c r="H1030" i="6"/>
  <c r="BJ1029" i="6"/>
  <c r="AZ1029" i="6"/>
  <c r="AB1029" i="6"/>
  <c r="X1029" i="6"/>
  <c r="Q1029" i="6"/>
  <c r="M1029" i="6"/>
  <c r="I1029" i="6"/>
  <c r="BI1027" i="6"/>
  <c r="AA1027" i="6"/>
  <c r="T1027" i="6"/>
  <c r="P1027" i="6"/>
  <c r="L1027" i="6"/>
  <c r="H1027" i="6"/>
  <c r="BI1024" i="6"/>
  <c r="AB1024" i="6"/>
  <c r="X1024" i="6"/>
  <c r="Q1024" i="6"/>
  <c r="M1024" i="6"/>
  <c r="I1024" i="6"/>
  <c r="BH1022" i="6"/>
  <c r="AA1022" i="6"/>
  <c r="T1022" i="6"/>
  <c r="P1022" i="6"/>
  <c r="L1022" i="6"/>
  <c r="H1022" i="6"/>
  <c r="BJ1021" i="6"/>
  <c r="AZ1021" i="6"/>
  <c r="AB1021" i="6"/>
  <c r="X1021" i="6"/>
  <c r="Q1021" i="6"/>
  <c r="M1021" i="6"/>
  <c r="I1021" i="6"/>
  <c r="BI1019" i="6"/>
  <c r="AA1019" i="6"/>
  <c r="T1019" i="6"/>
  <c r="P1019" i="6"/>
  <c r="L1019" i="6"/>
  <c r="H1019" i="6"/>
  <c r="BI1016" i="6"/>
  <c r="AB1016" i="6"/>
  <c r="X1016" i="6"/>
  <c r="Q1016" i="6"/>
  <c r="M1016" i="6"/>
  <c r="I1016" i="6"/>
  <c r="BI1013" i="6"/>
  <c r="AB1013" i="6"/>
  <c r="X1013" i="6"/>
  <c r="Q1013" i="6"/>
  <c r="M1013" i="6"/>
  <c r="I1013" i="6"/>
  <c r="BH1011" i="6"/>
  <c r="AA1011" i="6"/>
  <c r="T1011" i="6"/>
  <c r="P1011" i="6"/>
  <c r="L1011" i="6"/>
  <c r="H1011" i="6"/>
  <c r="BJ1010" i="6"/>
  <c r="AZ1010" i="6"/>
  <c r="AB1010" i="6"/>
  <c r="X1010" i="6"/>
  <c r="Q1010" i="6"/>
  <c r="M1010" i="6"/>
  <c r="I1010" i="6"/>
  <c r="BI1008" i="6"/>
  <c r="AA1008" i="6"/>
  <c r="T1008" i="6"/>
  <c r="P1008" i="6"/>
  <c r="L1008" i="6"/>
  <c r="H1008" i="6"/>
  <c r="BI1005" i="6"/>
  <c r="AB1005" i="6"/>
  <c r="X1005" i="6"/>
  <c r="Q1005" i="6"/>
  <c r="M1005" i="6"/>
  <c r="I1005" i="6"/>
  <c r="BH1003" i="6"/>
  <c r="AA1003" i="6"/>
  <c r="T1003" i="6"/>
  <c r="P1003" i="6"/>
  <c r="L1003" i="6"/>
  <c r="H1003" i="6"/>
  <c r="BJ1002" i="6"/>
  <c r="AZ1002" i="6"/>
  <c r="AB1002" i="6"/>
  <c r="X1002" i="6"/>
  <c r="Q1002" i="6"/>
  <c r="M1002" i="6"/>
  <c r="I1002" i="6"/>
  <c r="BI1000" i="6"/>
  <c r="AC1000" i="6"/>
  <c r="X1000" i="6"/>
  <c r="P1000" i="6"/>
  <c r="J1000" i="6"/>
  <c r="E1000" i="6"/>
  <c r="BH996" i="6"/>
  <c r="AD996" i="6"/>
  <c r="Y996" i="6"/>
  <c r="P996" i="6"/>
  <c r="K996" i="6"/>
  <c r="F996" i="6"/>
  <c r="BH994" i="6"/>
  <c r="AD994" i="6"/>
  <c r="Y994" i="6"/>
  <c r="Q994" i="6"/>
  <c r="K994" i="6"/>
  <c r="F994" i="6"/>
  <c r="BI992" i="6"/>
  <c r="Y992" i="6"/>
  <c r="Q992" i="6"/>
  <c r="L992" i="6"/>
  <c r="V992" i="6" s="1"/>
  <c r="F992" i="6"/>
  <c r="BK991" i="6"/>
  <c r="AC991" i="6"/>
  <c r="T991" i="6"/>
  <c r="O991" i="6"/>
  <c r="J991" i="6"/>
  <c r="D991" i="6"/>
  <c r="BK989" i="6"/>
  <c r="AC989" i="6"/>
  <c r="X989" i="6"/>
  <c r="O989" i="6"/>
  <c r="J989" i="6"/>
  <c r="E989" i="6"/>
  <c r="AB987" i="6"/>
  <c r="Q987" i="6"/>
  <c r="I987" i="6"/>
  <c r="BK986" i="6"/>
  <c r="Y986" i="6"/>
  <c r="N986" i="6"/>
  <c r="F986" i="6"/>
  <c r="AB984" i="6"/>
  <c r="Q984" i="6"/>
  <c r="I984" i="6"/>
  <c r="BK981" i="6"/>
  <c r="Z981" i="6"/>
  <c r="O981" i="6"/>
  <c r="G981" i="6"/>
  <c r="C979" i="6"/>
  <c r="G979" i="6"/>
  <c r="K979" i="6"/>
  <c r="O979" i="6"/>
  <c r="S979" i="6"/>
  <c r="Z979" i="6"/>
  <c r="AD979" i="6"/>
  <c r="BG979" i="6"/>
  <c r="BK979" i="6"/>
  <c r="D979" i="6"/>
  <c r="H979" i="6"/>
  <c r="L979" i="6"/>
  <c r="P979" i="6"/>
  <c r="T979" i="6"/>
  <c r="AA979" i="6"/>
  <c r="BH979" i="6"/>
  <c r="Z978" i="6"/>
  <c r="O978" i="6"/>
  <c r="G978" i="6"/>
  <c r="C976" i="6"/>
  <c r="G976" i="6"/>
  <c r="K976" i="6"/>
  <c r="O976" i="6"/>
  <c r="S976" i="6"/>
  <c r="Z976" i="6"/>
  <c r="AD976" i="6"/>
  <c r="BH976" i="6"/>
  <c r="D976" i="6"/>
  <c r="H976" i="6"/>
  <c r="L976" i="6"/>
  <c r="P976" i="6"/>
  <c r="T976" i="6"/>
  <c r="AA976" i="6"/>
  <c r="BI976" i="6"/>
  <c r="C973" i="6"/>
  <c r="G973" i="6"/>
  <c r="K973" i="6"/>
  <c r="O973" i="6"/>
  <c r="S973" i="6"/>
  <c r="Z973" i="6"/>
  <c r="AD973" i="6"/>
  <c r="BG973" i="6"/>
  <c r="BK973" i="6"/>
  <c r="D973" i="6"/>
  <c r="H973" i="6"/>
  <c r="L973" i="6"/>
  <c r="P973" i="6"/>
  <c r="T973" i="6"/>
  <c r="AA973" i="6"/>
  <c r="BH973" i="6"/>
  <c r="E973" i="6"/>
  <c r="I973" i="6"/>
  <c r="M973" i="6"/>
  <c r="Q973" i="6"/>
  <c r="X973" i="6"/>
  <c r="AB973" i="6"/>
  <c r="BI973" i="6"/>
  <c r="E936" i="6"/>
  <c r="J936" i="6"/>
  <c r="R936" i="6"/>
  <c r="AA936" i="6"/>
  <c r="E934" i="6"/>
  <c r="J934" i="6"/>
  <c r="R934" i="6"/>
  <c r="AA934" i="6"/>
  <c r="E924" i="6"/>
  <c r="J924" i="6"/>
  <c r="R924" i="6"/>
  <c r="AA924" i="6"/>
  <c r="E922" i="6"/>
  <c r="J922" i="6"/>
  <c r="R922" i="6"/>
  <c r="AA922" i="6"/>
  <c r="E909" i="6"/>
  <c r="J909" i="6"/>
  <c r="R909" i="6"/>
  <c r="AA909" i="6"/>
  <c r="E907" i="6"/>
  <c r="J907" i="6"/>
  <c r="R907" i="6"/>
  <c r="AA907" i="6"/>
  <c r="E896" i="6"/>
  <c r="J896" i="6"/>
  <c r="R896" i="6"/>
  <c r="AA896" i="6"/>
  <c r="E894" i="6"/>
  <c r="J894" i="6"/>
  <c r="R894" i="6"/>
  <c r="AA894" i="6"/>
  <c r="AA877" i="6"/>
  <c r="AA876" i="6"/>
  <c r="AA875" i="6"/>
  <c r="E857" i="6"/>
  <c r="Q857" i="6"/>
  <c r="AD857" i="6"/>
  <c r="I857" i="6"/>
  <c r="R857" i="6"/>
  <c r="J857" i="6"/>
  <c r="Z857" i="6"/>
  <c r="E856" i="6"/>
  <c r="Q856" i="6"/>
  <c r="AD856" i="6"/>
  <c r="I856" i="6"/>
  <c r="R856" i="6"/>
  <c r="J856" i="6"/>
  <c r="Z856" i="6"/>
  <c r="BH856" i="6"/>
  <c r="E855" i="6"/>
  <c r="Q855" i="6"/>
  <c r="AD855" i="6"/>
  <c r="I855" i="6"/>
  <c r="R855" i="6"/>
  <c r="J855" i="6"/>
  <c r="Z855" i="6"/>
  <c r="BH855" i="6"/>
  <c r="E854" i="6"/>
  <c r="Q854" i="6"/>
  <c r="AD854" i="6"/>
  <c r="I854" i="6"/>
  <c r="R854" i="6"/>
  <c r="J854" i="6"/>
  <c r="Z854" i="6"/>
  <c r="BH854" i="6"/>
  <c r="AD807" i="6"/>
  <c r="J766" i="6"/>
  <c r="R766" i="6"/>
  <c r="AA766" i="6"/>
  <c r="BH971" i="6"/>
  <c r="AA971" i="6"/>
  <c r="T971" i="6"/>
  <c r="P971" i="6"/>
  <c r="L971" i="6"/>
  <c r="H971" i="6"/>
  <c r="D971" i="6"/>
  <c r="AZ968" i="6"/>
  <c r="R968" i="6"/>
  <c r="G968" i="6"/>
  <c r="BH967" i="6"/>
  <c r="AD967" i="6"/>
  <c r="S967" i="6"/>
  <c r="M967" i="6"/>
  <c r="E967" i="6"/>
  <c r="AZ964" i="6"/>
  <c r="R964" i="6"/>
  <c r="G964" i="6"/>
  <c r="BH963" i="6"/>
  <c r="AD963" i="6"/>
  <c r="S963" i="6"/>
  <c r="M963" i="6"/>
  <c r="E963" i="6"/>
  <c r="AZ960" i="6"/>
  <c r="R960" i="6"/>
  <c r="G960" i="6"/>
  <c r="BH959" i="6"/>
  <c r="AD959" i="6"/>
  <c r="S959" i="6"/>
  <c r="M959" i="6"/>
  <c r="E959" i="6"/>
  <c r="AZ956" i="6"/>
  <c r="R956" i="6"/>
  <c r="G956" i="6"/>
  <c r="BH955" i="6"/>
  <c r="AD955" i="6"/>
  <c r="S955" i="6"/>
  <c r="M955" i="6"/>
  <c r="E955" i="6"/>
  <c r="AZ952" i="6"/>
  <c r="R952" i="6"/>
  <c r="G952" i="6"/>
  <c r="BH951" i="6"/>
  <c r="AD951" i="6"/>
  <c r="S951" i="6"/>
  <c r="M951" i="6"/>
  <c r="E951" i="6"/>
  <c r="AZ948" i="6"/>
  <c r="R948" i="6"/>
  <c r="G948" i="6"/>
  <c r="BH947" i="6"/>
  <c r="AD947" i="6"/>
  <c r="S947" i="6"/>
  <c r="M947" i="6"/>
  <c r="E947" i="6"/>
  <c r="R940" i="6"/>
  <c r="R938" i="6"/>
  <c r="R933" i="6"/>
  <c r="R928" i="6"/>
  <c r="R926" i="6"/>
  <c r="R921" i="6"/>
  <c r="R919" i="6"/>
  <c r="R916" i="6"/>
  <c r="R914" i="6"/>
  <c r="R911" i="6"/>
  <c r="R901" i="6"/>
  <c r="R893" i="6"/>
  <c r="R891" i="6"/>
  <c r="R888" i="6"/>
  <c r="R886" i="6"/>
  <c r="R881" i="6"/>
  <c r="C809" i="6"/>
  <c r="F809" i="6"/>
  <c r="N809" i="6"/>
  <c r="AA809" i="6"/>
  <c r="H794" i="6"/>
  <c r="M794" i="6"/>
  <c r="Y794" i="6"/>
  <c r="BK794" i="6"/>
  <c r="J776" i="6"/>
  <c r="R776" i="6"/>
  <c r="AA776" i="6"/>
  <c r="J771" i="6"/>
  <c r="R771" i="6"/>
  <c r="AA771" i="6"/>
  <c r="E760" i="6"/>
  <c r="C760" i="6"/>
  <c r="K760" i="6"/>
  <c r="R760" i="6"/>
  <c r="AB760" i="6"/>
  <c r="F760" i="6"/>
  <c r="M760" i="6"/>
  <c r="S760" i="6"/>
  <c r="AD760" i="6"/>
  <c r="G760" i="6"/>
  <c r="N760" i="6"/>
  <c r="X760" i="6"/>
  <c r="AZ760" i="6"/>
  <c r="BI760" i="6"/>
  <c r="C759" i="6"/>
  <c r="I759" i="6"/>
  <c r="N759" i="6"/>
  <c r="S759" i="6"/>
  <c r="AB759" i="6"/>
  <c r="BH759" i="6"/>
  <c r="E759" i="6"/>
  <c r="J759" i="6"/>
  <c r="O759" i="6"/>
  <c r="X759" i="6"/>
  <c r="AD759" i="6"/>
  <c r="BI759" i="6"/>
  <c r="F759" i="6"/>
  <c r="K759" i="6"/>
  <c r="Q759" i="6"/>
  <c r="Z759" i="6"/>
  <c r="AZ759" i="6"/>
  <c r="BJ759" i="6"/>
  <c r="E752" i="6"/>
  <c r="C752" i="6"/>
  <c r="K752" i="6"/>
  <c r="R752" i="6"/>
  <c r="AB752" i="6"/>
  <c r="F752" i="6"/>
  <c r="M752" i="6"/>
  <c r="S752" i="6"/>
  <c r="AD752" i="6"/>
  <c r="G752" i="6"/>
  <c r="N752" i="6"/>
  <c r="X752" i="6"/>
  <c r="AZ752" i="6"/>
  <c r="BI752" i="6"/>
  <c r="C751" i="6"/>
  <c r="I751" i="6"/>
  <c r="N751" i="6"/>
  <c r="S751" i="6"/>
  <c r="AB751" i="6"/>
  <c r="BH751" i="6"/>
  <c r="E751" i="6"/>
  <c r="J751" i="6"/>
  <c r="O751" i="6"/>
  <c r="X751" i="6"/>
  <c r="AD751" i="6"/>
  <c r="BI751" i="6"/>
  <c r="F751" i="6"/>
  <c r="K751" i="6"/>
  <c r="Q751" i="6"/>
  <c r="Z751" i="6"/>
  <c r="AZ751" i="6"/>
  <c r="BJ751" i="6"/>
  <c r="E744" i="6"/>
  <c r="C744" i="6"/>
  <c r="K744" i="6"/>
  <c r="R744" i="6"/>
  <c r="AB744" i="6"/>
  <c r="F744" i="6"/>
  <c r="M744" i="6"/>
  <c r="S744" i="6"/>
  <c r="AD744" i="6"/>
  <c r="G744" i="6"/>
  <c r="N744" i="6"/>
  <c r="X744" i="6"/>
  <c r="AZ744" i="6"/>
  <c r="BI744" i="6"/>
  <c r="C743" i="6"/>
  <c r="I743" i="6"/>
  <c r="N743" i="6"/>
  <c r="S743" i="6"/>
  <c r="AB743" i="6"/>
  <c r="BH743" i="6"/>
  <c r="E743" i="6"/>
  <c r="J743" i="6"/>
  <c r="O743" i="6"/>
  <c r="X743" i="6"/>
  <c r="AD743" i="6"/>
  <c r="BI743" i="6"/>
  <c r="F743" i="6"/>
  <c r="K743" i="6"/>
  <c r="Q743" i="6"/>
  <c r="Z743" i="6"/>
  <c r="AZ743" i="6"/>
  <c r="BJ743" i="6"/>
  <c r="E736" i="6"/>
  <c r="C736" i="6"/>
  <c r="K736" i="6"/>
  <c r="R736" i="6"/>
  <c r="AB736" i="6"/>
  <c r="F736" i="6"/>
  <c r="M736" i="6"/>
  <c r="S736" i="6"/>
  <c r="AD736" i="6"/>
  <c r="G736" i="6"/>
  <c r="N736" i="6"/>
  <c r="X736" i="6"/>
  <c r="AZ736" i="6"/>
  <c r="BI736" i="6"/>
  <c r="C735" i="6"/>
  <c r="I735" i="6"/>
  <c r="N735" i="6"/>
  <c r="S735" i="6"/>
  <c r="AB735" i="6"/>
  <c r="BH735" i="6"/>
  <c r="E735" i="6"/>
  <c r="J735" i="6"/>
  <c r="O735" i="6"/>
  <c r="X735" i="6"/>
  <c r="AD735" i="6"/>
  <c r="BI735" i="6"/>
  <c r="F735" i="6"/>
  <c r="K735" i="6"/>
  <c r="Q735" i="6"/>
  <c r="Z735" i="6"/>
  <c r="AZ735" i="6"/>
  <c r="BJ735" i="6"/>
  <c r="E728" i="6"/>
  <c r="C728" i="6"/>
  <c r="K728" i="6"/>
  <c r="R728" i="6"/>
  <c r="AB728" i="6"/>
  <c r="F728" i="6"/>
  <c r="M728" i="6"/>
  <c r="S728" i="6"/>
  <c r="AD728" i="6"/>
  <c r="G728" i="6"/>
  <c r="N728" i="6"/>
  <c r="X728" i="6"/>
  <c r="AZ728" i="6"/>
  <c r="BI728" i="6"/>
  <c r="C727" i="6"/>
  <c r="I727" i="6"/>
  <c r="N727" i="6"/>
  <c r="S727" i="6"/>
  <c r="AB727" i="6"/>
  <c r="BH727" i="6"/>
  <c r="E727" i="6"/>
  <c r="J727" i="6"/>
  <c r="O727" i="6"/>
  <c r="X727" i="6"/>
  <c r="AD727" i="6"/>
  <c r="BI727" i="6"/>
  <c r="F727" i="6"/>
  <c r="K727" i="6"/>
  <c r="Q727" i="6"/>
  <c r="Z727" i="6"/>
  <c r="AZ727" i="6"/>
  <c r="BJ727" i="6"/>
  <c r="E720" i="6"/>
  <c r="C720" i="6"/>
  <c r="K720" i="6"/>
  <c r="R720" i="6"/>
  <c r="AB720" i="6"/>
  <c r="F720" i="6"/>
  <c r="M720" i="6"/>
  <c r="S720" i="6"/>
  <c r="AD720" i="6"/>
  <c r="G720" i="6"/>
  <c r="N720" i="6"/>
  <c r="X720" i="6"/>
  <c r="AZ720" i="6"/>
  <c r="BI720" i="6"/>
  <c r="AA710" i="6"/>
  <c r="J710" i="6"/>
  <c r="R710" i="6"/>
  <c r="J704" i="6"/>
  <c r="AA704" i="6"/>
  <c r="R704" i="6"/>
  <c r="C611" i="6"/>
  <c r="E611" i="6"/>
  <c r="M611" i="6"/>
  <c r="Z611" i="6"/>
  <c r="AZ611" i="6"/>
  <c r="BI611" i="6"/>
  <c r="F611" i="6"/>
  <c r="N611" i="6"/>
  <c r="AA611" i="6"/>
  <c r="I611" i="6"/>
  <c r="Q611" i="6"/>
  <c r="AD611" i="6"/>
  <c r="J611" i="6"/>
  <c r="BH611" i="6"/>
  <c r="R611" i="6"/>
  <c r="BJ988" i="6"/>
  <c r="AZ988" i="6"/>
  <c r="AB988" i="6"/>
  <c r="X988" i="6"/>
  <c r="Q988" i="6"/>
  <c r="M988" i="6"/>
  <c r="I988" i="6"/>
  <c r="BI983" i="6"/>
  <c r="AB983" i="6"/>
  <c r="X983" i="6"/>
  <c r="Q983" i="6"/>
  <c r="M983" i="6"/>
  <c r="I983" i="6"/>
  <c r="BJ980" i="6"/>
  <c r="AZ980" i="6"/>
  <c r="AB980" i="6"/>
  <c r="X980" i="6"/>
  <c r="Q980" i="6"/>
  <c r="M980" i="6"/>
  <c r="I980" i="6"/>
  <c r="BI975" i="6"/>
  <c r="AB975" i="6"/>
  <c r="X975" i="6"/>
  <c r="Q975" i="6"/>
  <c r="M975" i="6"/>
  <c r="I975" i="6"/>
  <c r="BJ972" i="6"/>
  <c r="AZ972" i="6"/>
  <c r="AB972" i="6"/>
  <c r="X972" i="6"/>
  <c r="Q972" i="6"/>
  <c r="M972" i="6"/>
  <c r="I972" i="6"/>
  <c r="BK971" i="6"/>
  <c r="BG971" i="6"/>
  <c r="AD971" i="6"/>
  <c r="Z971" i="6"/>
  <c r="S971" i="6"/>
  <c r="O971" i="6"/>
  <c r="K971" i="6"/>
  <c r="G971" i="6"/>
  <c r="BJ969" i="6"/>
  <c r="X969" i="6"/>
  <c r="N969" i="6"/>
  <c r="BJ968" i="6"/>
  <c r="AD968" i="6"/>
  <c r="Q968" i="6"/>
  <c r="AA967" i="6"/>
  <c r="R967" i="6"/>
  <c r="J967" i="6"/>
  <c r="X966" i="6"/>
  <c r="BJ965" i="6"/>
  <c r="X965" i="6"/>
  <c r="N965" i="6"/>
  <c r="BJ964" i="6"/>
  <c r="AD964" i="6"/>
  <c r="Q964" i="6"/>
  <c r="AA963" i="6"/>
  <c r="R963" i="6"/>
  <c r="J963" i="6"/>
  <c r="X962" i="6"/>
  <c r="BJ961" i="6"/>
  <c r="X961" i="6"/>
  <c r="N961" i="6"/>
  <c r="BJ960" i="6"/>
  <c r="AD960" i="6"/>
  <c r="Q960" i="6"/>
  <c r="AA959" i="6"/>
  <c r="R959" i="6"/>
  <c r="J959" i="6"/>
  <c r="X958" i="6"/>
  <c r="BJ957" i="6"/>
  <c r="X957" i="6"/>
  <c r="N957" i="6"/>
  <c r="BJ956" i="6"/>
  <c r="AD956" i="6"/>
  <c r="Q956" i="6"/>
  <c r="AA955" i="6"/>
  <c r="R955" i="6"/>
  <c r="J955" i="6"/>
  <c r="X954" i="6"/>
  <c r="BJ953" i="6"/>
  <c r="X953" i="6"/>
  <c r="N953" i="6"/>
  <c r="BJ952" i="6"/>
  <c r="AD952" i="6"/>
  <c r="Q952" i="6"/>
  <c r="AA951" i="6"/>
  <c r="R951" i="6"/>
  <c r="J951" i="6"/>
  <c r="X950" i="6"/>
  <c r="BJ949" i="6"/>
  <c r="X949" i="6"/>
  <c r="N949" i="6"/>
  <c r="BJ948" i="6"/>
  <c r="AD948" i="6"/>
  <c r="Q948" i="6"/>
  <c r="AA947" i="6"/>
  <c r="R947" i="6"/>
  <c r="J947" i="6"/>
  <c r="X946" i="6"/>
  <c r="AA941" i="6"/>
  <c r="J940" i="6"/>
  <c r="AA939" i="6"/>
  <c r="J938" i="6"/>
  <c r="J933" i="6"/>
  <c r="AA929" i="6"/>
  <c r="J928" i="6"/>
  <c r="AA927" i="6"/>
  <c r="J926" i="6"/>
  <c r="J921" i="6"/>
  <c r="AA920" i="6"/>
  <c r="J919" i="6"/>
  <c r="AA918" i="6"/>
  <c r="J916" i="6"/>
  <c r="AA915" i="6"/>
  <c r="J914" i="6"/>
  <c r="AA912" i="6"/>
  <c r="J911" i="6"/>
  <c r="AA910" i="6"/>
  <c r="AA905" i="6"/>
  <c r="J901" i="6"/>
  <c r="AA897" i="6"/>
  <c r="J893" i="6"/>
  <c r="AA892" i="6"/>
  <c r="J891" i="6"/>
  <c r="AA890" i="6"/>
  <c r="J888" i="6"/>
  <c r="AA887" i="6"/>
  <c r="J886" i="6"/>
  <c r="J881" i="6"/>
  <c r="J878" i="6"/>
  <c r="Z874" i="6"/>
  <c r="J874" i="6"/>
  <c r="AD870" i="6"/>
  <c r="Q870" i="6"/>
  <c r="Z866" i="6"/>
  <c r="J866" i="6"/>
  <c r="AD861" i="6"/>
  <c r="Q861" i="6"/>
  <c r="AD860" i="6"/>
  <c r="Q860" i="6"/>
  <c r="AD859" i="6"/>
  <c r="Q859" i="6"/>
  <c r="AD858" i="6"/>
  <c r="Q858" i="6"/>
  <c r="Z853" i="6"/>
  <c r="J853" i="6"/>
  <c r="BH852" i="6"/>
  <c r="Z852" i="6"/>
  <c r="J852" i="6"/>
  <c r="BH851" i="6"/>
  <c r="Z851" i="6"/>
  <c r="J851" i="6"/>
  <c r="BH850" i="6"/>
  <c r="Z850" i="6"/>
  <c r="J850" i="6"/>
  <c r="AD845" i="6"/>
  <c r="Q845" i="6"/>
  <c r="AD844" i="6"/>
  <c r="Q844" i="6"/>
  <c r="AD843" i="6"/>
  <c r="Q843" i="6"/>
  <c r="AD842" i="6"/>
  <c r="Q842" i="6"/>
  <c r="AA813" i="6"/>
  <c r="N813" i="6"/>
  <c r="C811" i="6"/>
  <c r="F811" i="6"/>
  <c r="N811" i="6"/>
  <c r="AA811" i="6"/>
  <c r="BH809" i="6"/>
  <c r="Z809" i="6"/>
  <c r="J809" i="6"/>
  <c r="Q805" i="6"/>
  <c r="C803" i="6"/>
  <c r="E803" i="6"/>
  <c r="M803" i="6"/>
  <c r="Z803" i="6"/>
  <c r="AZ803" i="6"/>
  <c r="F803" i="6"/>
  <c r="N803" i="6"/>
  <c r="AA803" i="6"/>
  <c r="D797" i="6"/>
  <c r="E797" i="6"/>
  <c r="L797" i="6"/>
  <c r="R797" i="6"/>
  <c r="AD797" i="6"/>
  <c r="F797" i="6"/>
  <c r="M797" i="6"/>
  <c r="Y797" i="6"/>
  <c r="AZ797" i="6"/>
  <c r="BH797" i="6"/>
  <c r="H797" i="6"/>
  <c r="P797" i="6"/>
  <c r="AA797" i="6"/>
  <c r="BI797" i="6"/>
  <c r="H788" i="6"/>
  <c r="M788" i="6"/>
  <c r="Y788" i="6"/>
  <c r="Z760" i="6"/>
  <c r="R759" i="6"/>
  <c r="Z752" i="6"/>
  <c r="R751" i="6"/>
  <c r="Z744" i="6"/>
  <c r="R743" i="6"/>
  <c r="Z736" i="6"/>
  <c r="R735" i="6"/>
  <c r="Z728" i="6"/>
  <c r="R727" i="6"/>
  <c r="Z720" i="6"/>
  <c r="J683" i="6"/>
  <c r="R683" i="6"/>
  <c r="AA683" i="6"/>
  <c r="C619" i="6"/>
  <c r="E619" i="6"/>
  <c r="M619" i="6"/>
  <c r="Z619" i="6"/>
  <c r="AZ619" i="6"/>
  <c r="BI619" i="6"/>
  <c r="F619" i="6"/>
  <c r="N619" i="6"/>
  <c r="AA619" i="6"/>
  <c r="I619" i="6"/>
  <c r="Q619" i="6"/>
  <c r="AD619" i="6"/>
  <c r="J619" i="6"/>
  <c r="BH619" i="6"/>
  <c r="R619" i="6"/>
  <c r="R874" i="6"/>
  <c r="R866" i="6"/>
  <c r="R853" i="6"/>
  <c r="R852" i="6"/>
  <c r="R851" i="6"/>
  <c r="R850" i="6"/>
  <c r="C813" i="6"/>
  <c r="F813" i="6"/>
  <c r="AZ809" i="6"/>
  <c r="R809" i="6"/>
  <c r="I809" i="6"/>
  <c r="C805" i="6"/>
  <c r="F805" i="6"/>
  <c r="N805" i="6"/>
  <c r="AA805" i="6"/>
  <c r="D795" i="6"/>
  <c r="E795" i="6"/>
  <c r="L795" i="6"/>
  <c r="R795" i="6"/>
  <c r="AC795" i="6"/>
  <c r="BK795" i="6"/>
  <c r="F795" i="6"/>
  <c r="M795" i="6"/>
  <c r="AD795" i="6"/>
  <c r="H795" i="6"/>
  <c r="P795" i="6"/>
  <c r="Y795" i="6"/>
  <c r="AZ795" i="6"/>
  <c r="BH795" i="6"/>
  <c r="Y792" i="6"/>
  <c r="J783" i="6"/>
  <c r="R783" i="6"/>
  <c r="AA783" i="6"/>
  <c r="J781" i="6"/>
  <c r="R781" i="6"/>
  <c r="AA781" i="6"/>
  <c r="BJ760" i="6"/>
  <c r="Q760" i="6"/>
  <c r="M759" i="6"/>
  <c r="BJ752" i="6"/>
  <c r="Q752" i="6"/>
  <c r="M751" i="6"/>
  <c r="BJ744" i="6"/>
  <c r="Q744" i="6"/>
  <c r="M743" i="6"/>
  <c r="BJ736" i="6"/>
  <c r="Q736" i="6"/>
  <c r="M735" i="6"/>
  <c r="BJ728" i="6"/>
  <c r="Q728" i="6"/>
  <c r="M727" i="6"/>
  <c r="BJ720" i="6"/>
  <c r="Q720" i="6"/>
  <c r="J689" i="6"/>
  <c r="AA689" i="6"/>
  <c r="R689" i="6"/>
  <c r="J651" i="6"/>
  <c r="R651" i="6"/>
  <c r="AA651" i="6"/>
  <c r="F719" i="6"/>
  <c r="K719" i="6"/>
  <c r="Q719" i="6"/>
  <c r="Z719" i="6"/>
  <c r="AZ719" i="6"/>
  <c r="J711" i="6"/>
  <c r="AA711" i="6"/>
  <c r="AA705" i="6"/>
  <c r="J705" i="6"/>
  <c r="AA690" i="6"/>
  <c r="J690" i="6"/>
  <c r="J681" i="6"/>
  <c r="R681" i="6"/>
  <c r="AA681" i="6"/>
  <c r="J674" i="6"/>
  <c r="R674" i="6"/>
  <c r="AA674" i="6"/>
  <c r="J668" i="6"/>
  <c r="R668" i="6"/>
  <c r="AA668" i="6"/>
  <c r="J659" i="6"/>
  <c r="R659" i="6"/>
  <c r="AA659" i="6"/>
  <c r="J649" i="6"/>
  <c r="R649" i="6"/>
  <c r="AA649" i="6"/>
  <c r="F645" i="6"/>
  <c r="AA645" i="6"/>
  <c r="J645" i="6"/>
  <c r="N645" i="6"/>
  <c r="AZ645" i="6"/>
  <c r="BI645" i="6"/>
  <c r="F641" i="6"/>
  <c r="R641" i="6"/>
  <c r="C617" i="6"/>
  <c r="E617" i="6"/>
  <c r="M617" i="6"/>
  <c r="Z617" i="6"/>
  <c r="AZ617" i="6"/>
  <c r="BI617" i="6"/>
  <c r="F617" i="6"/>
  <c r="N617" i="6"/>
  <c r="AA617" i="6"/>
  <c r="I617" i="6"/>
  <c r="Q617" i="6"/>
  <c r="AD617" i="6"/>
  <c r="BH615" i="6"/>
  <c r="C609" i="6"/>
  <c r="E609" i="6"/>
  <c r="M609" i="6"/>
  <c r="Z609" i="6"/>
  <c r="AZ609" i="6"/>
  <c r="BI609" i="6"/>
  <c r="F609" i="6"/>
  <c r="N609" i="6"/>
  <c r="AA609" i="6"/>
  <c r="I609" i="6"/>
  <c r="Q609" i="6"/>
  <c r="AD609" i="6"/>
  <c r="BH607" i="6"/>
  <c r="C601" i="6"/>
  <c r="E601" i="6"/>
  <c r="M601" i="6"/>
  <c r="Z601" i="6"/>
  <c r="AZ601" i="6"/>
  <c r="BI601" i="6"/>
  <c r="F601" i="6"/>
  <c r="N601" i="6"/>
  <c r="AA601" i="6"/>
  <c r="I601" i="6"/>
  <c r="Q601" i="6"/>
  <c r="AD601" i="6"/>
  <c r="BH599" i="6"/>
  <c r="C553" i="6"/>
  <c r="G553" i="6"/>
  <c r="AD553" i="6"/>
  <c r="BJ553" i="6"/>
  <c r="M553" i="6"/>
  <c r="R553" i="6"/>
  <c r="X553" i="6"/>
  <c r="E541" i="6"/>
  <c r="M541" i="6"/>
  <c r="Z541" i="6"/>
  <c r="AZ541" i="6"/>
  <c r="BI541" i="6"/>
  <c r="F541" i="6"/>
  <c r="N541" i="6"/>
  <c r="AA541" i="6"/>
  <c r="I541" i="6"/>
  <c r="Q541" i="6"/>
  <c r="AD541" i="6"/>
  <c r="J541" i="6"/>
  <c r="BH541" i="6"/>
  <c r="R541" i="6"/>
  <c r="D539" i="6"/>
  <c r="E539" i="6"/>
  <c r="M539" i="6"/>
  <c r="Z539" i="6"/>
  <c r="AZ539" i="6"/>
  <c r="BI539" i="6"/>
  <c r="F539" i="6"/>
  <c r="N539" i="6"/>
  <c r="AA539" i="6"/>
  <c r="I539" i="6"/>
  <c r="Q539" i="6"/>
  <c r="AD539" i="6"/>
  <c r="J539" i="6"/>
  <c r="BH539" i="6"/>
  <c r="R539" i="6"/>
  <c r="D537" i="6"/>
  <c r="E537" i="6"/>
  <c r="M537" i="6"/>
  <c r="Z537" i="6"/>
  <c r="AZ537" i="6"/>
  <c r="BI537" i="6"/>
  <c r="F537" i="6"/>
  <c r="N537" i="6"/>
  <c r="AA537" i="6"/>
  <c r="I537" i="6"/>
  <c r="Q537" i="6"/>
  <c r="AD537" i="6"/>
  <c r="J537" i="6"/>
  <c r="BH537" i="6"/>
  <c r="R537" i="6"/>
  <c r="D535" i="6"/>
  <c r="E535" i="6"/>
  <c r="M535" i="6"/>
  <c r="Z535" i="6"/>
  <c r="AZ535" i="6"/>
  <c r="BI535" i="6"/>
  <c r="F535" i="6"/>
  <c r="N535" i="6"/>
  <c r="AA535" i="6"/>
  <c r="I535" i="6"/>
  <c r="Q535" i="6"/>
  <c r="AD535" i="6"/>
  <c r="J535" i="6"/>
  <c r="BH535" i="6"/>
  <c r="R535" i="6"/>
  <c r="D533" i="6"/>
  <c r="E533" i="6"/>
  <c r="M533" i="6"/>
  <c r="Z533" i="6"/>
  <c r="AZ533" i="6"/>
  <c r="BI533" i="6"/>
  <c r="F533" i="6"/>
  <c r="N533" i="6"/>
  <c r="AA533" i="6"/>
  <c r="I533" i="6"/>
  <c r="Q533" i="6"/>
  <c r="AD533" i="6"/>
  <c r="J533" i="6"/>
  <c r="BH533" i="6"/>
  <c r="R533" i="6"/>
  <c r="R798" i="6"/>
  <c r="BI793" i="6"/>
  <c r="AA793" i="6"/>
  <c r="P793" i="6"/>
  <c r="H793" i="6"/>
  <c r="BI791" i="6"/>
  <c r="AA791" i="6"/>
  <c r="P791" i="6"/>
  <c r="H791" i="6"/>
  <c r="AD789" i="6"/>
  <c r="R789" i="6"/>
  <c r="L789" i="6"/>
  <c r="E789" i="6"/>
  <c r="AA786" i="6"/>
  <c r="AA779" i="6"/>
  <c r="AA777" i="6"/>
  <c r="AA774" i="6"/>
  <c r="AA769" i="6"/>
  <c r="BH761" i="6"/>
  <c r="AB761" i="6"/>
  <c r="S761" i="6"/>
  <c r="N761" i="6"/>
  <c r="I761" i="6"/>
  <c r="BI758" i="6"/>
  <c r="AZ758" i="6"/>
  <c r="X758" i="6"/>
  <c r="N758" i="6"/>
  <c r="G758" i="6"/>
  <c r="BJ757" i="6"/>
  <c r="AZ757" i="6"/>
  <c r="Z757" i="6"/>
  <c r="Q757" i="6"/>
  <c r="K757" i="6"/>
  <c r="F757" i="6"/>
  <c r="AB754" i="6"/>
  <c r="R754" i="6"/>
  <c r="K754" i="6"/>
  <c r="C754" i="6"/>
  <c r="BH753" i="6"/>
  <c r="AB753" i="6"/>
  <c r="S753" i="6"/>
  <c r="N753" i="6"/>
  <c r="I753" i="6"/>
  <c r="BI750" i="6"/>
  <c r="AZ750" i="6"/>
  <c r="X750" i="6"/>
  <c r="N750" i="6"/>
  <c r="G750" i="6"/>
  <c r="BJ749" i="6"/>
  <c r="AZ749" i="6"/>
  <c r="Z749" i="6"/>
  <c r="Q749" i="6"/>
  <c r="K749" i="6"/>
  <c r="F749" i="6"/>
  <c r="AB746" i="6"/>
  <c r="R746" i="6"/>
  <c r="K746" i="6"/>
  <c r="C746" i="6"/>
  <c r="BH745" i="6"/>
  <c r="AB745" i="6"/>
  <c r="S745" i="6"/>
  <c r="N745" i="6"/>
  <c r="I745" i="6"/>
  <c r="BI742" i="6"/>
  <c r="AZ742" i="6"/>
  <c r="X742" i="6"/>
  <c r="N742" i="6"/>
  <c r="G742" i="6"/>
  <c r="BJ741" i="6"/>
  <c r="AZ741" i="6"/>
  <c r="Z741" i="6"/>
  <c r="Q741" i="6"/>
  <c r="K741" i="6"/>
  <c r="F741" i="6"/>
  <c r="AB738" i="6"/>
  <c r="R738" i="6"/>
  <c r="K738" i="6"/>
  <c r="C738" i="6"/>
  <c r="BH737" i="6"/>
  <c r="AB737" i="6"/>
  <c r="S737" i="6"/>
  <c r="N737" i="6"/>
  <c r="I737" i="6"/>
  <c r="BI734" i="6"/>
  <c r="AZ734" i="6"/>
  <c r="X734" i="6"/>
  <c r="N734" i="6"/>
  <c r="G734" i="6"/>
  <c r="BJ733" i="6"/>
  <c r="AZ733" i="6"/>
  <c r="Z733" i="6"/>
  <c r="Q733" i="6"/>
  <c r="K733" i="6"/>
  <c r="F733" i="6"/>
  <c r="AB730" i="6"/>
  <c r="R730" i="6"/>
  <c r="K730" i="6"/>
  <c r="C730" i="6"/>
  <c r="BH729" i="6"/>
  <c r="AB729" i="6"/>
  <c r="S729" i="6"/>
  <c r="N729" i="6"/>
  <c r="I729" i="6"/>
  <c r="BI726" i="6"/>
  <c r="AZ726" i="6"/>
  <c r="X726" i="6"/>
  <c r="N726" i="6"/>
  <c r="G726" i="6"/>
  <c r="BJ725" i="6"/>
  <c r="AZ725" i="6"/>
  <c r="Z725" i="6"/>
  <c r="Q725" i="6"/>
  <c r="K725" i="6"/>
  <c r="F725" i="6"/>
  <c r="AB722" i="6"/>
  <c r="R722" i="6"/>
  <c r="K722" i="6"/>
  <c r="C722" i="6"/>
  <c r="BH721" i="6"/>
  <c r="AB721" i="6"/>
  <c r="S721" i="6"/>
  <c r="N721" i="6"/>
  <c r="I721" i="6"/>
  <c r="BI719" i="6"/>
  <c r="X719" i="6"/>
  <c r="N719" i="6"/>
  <c r="G719" i="6"/>
  <c r="AA708" i="6"/>
  <c r="J708" i="6"/>
  <c r="J706" i="6"/>
  <c r="AA706" i="6"/>
  <c r="J699" i="6"/>
  <c r="AA699" i="6"/>
  <c r="J691" i="6"/>
  <c r="AA691" i="6"/>
  <c r="J671" i="6"/>
  <c r="R671" i="6"/>
  <c r="AA671" i="6"/>
  <c r="J665" i="6"/>
  <c r="R665" i="6"/>
  <c r="AA665" i="6"/>
  <c r="J657" i="6"/>
  <c r="R657" i="6"/>
  <c r="AA657" i="6"/>
  <c r="J646" i="6"/>
  <c r="R646" i="6"/>
  <c r="AA646" i="6"/>
  <c r="C623" i="6"/>
  <c r="F623" i="6"/>
  <c r="AA623" i="6"/>
  <c r="BH623" i="6"/>
  <c r="J623" i="6"/>
  <c r="BI623" i="6"/>
  <c r="N623" i="6"/>
  <c r="AZ623" i="6"/>
  <c r="C615" i="6"/>
  <c r="E615" i="6"/>
  <c r="M615" i="6"/>
  <c r="Z615" i="6"/>
  <c r="AZ615" i="6"/>
  <c r="BI615" i="6"/>
  <c r="F615" i="6"/>
  <c r="N615" i="6"/>
  <c r="AA615" i="6"/>
  <c r="I615" i="6"/>
  <c r="Q615" i="6"/>
  <c r="AD615" i="6"/>
  <c r="C607" i="6"/>
  <c r="E607" i="6"/>
  <c r="M607" i="6"/>
  <c r="Z607" i="6"/>
  <c r="AZ607" i="6"/>
  <c r="BI607" i="6"/>
  <c r="F607" i="6"/>
  <c r="N607" i="6"/>
  <c r="AA607" i="6"/>
  <c r="I607" i="6"/>
  <c r="Q607" i="6"/>
  <c r="AD607" i="6"/>
  <c r="C599" i="6"/>
  <c r="E599" i="6"/>
  <c r="M599" i="6"/>
  <c r="Z599" i="6"/>
  <c r="AZ599" i="6"/>
  <c r="BI599" i="6"/>
  <c r="F599" i="6"/>
  <c r="N599" i="6"/>
  <c r="AA599" i="6"/>
  <c r="I599" i="6"/>
  <c r="Q599" i="6"/>
  <c r="AD599" i="6"/>
  <c r="C589" i="6"/>
  <c r="M589" i="6"/>
  <c r="G589" i="6"/>
  <c r="R589" i="6"/>
  <c r="X589" i="6"/>
  <c r="BJ589" i="6"/>
  <c r="C583" i="6"/>
  <c r="M583" i="6"/>
  <c r="R583" i="6"/>
  <c r="G583" i="6"/>
  <c r="BJ583" i="6"/>
  <c r="X583" i="6"/>
  <c r="AD583" i="6"/>
  <c r="C565" i="6"/>
  <c r="M565" i="6"/>
  <c r="R565" i="6"/>
  <c r="G565" i="6"/>
  <c r="BJ565" i="6"/>
  <c r="X565" i="6"/>
  <c r="AD565" i="6"/>
  <c r="E564" i="6"/>
  <c r="J564" i="6"/>
  <c r="O564" i="6"/>
  <c r="X564" i="6"/>
  <c r="AD564" i="6"/>
  <c r="BI564" i="6"/>
  <c r="F564" i="6"/>
  <c r="K564" i="6"/>
  <c r="Q564" i="6"/>
  <c r="Z564" i="6"/>
  <c r="AZ564" i="6"/>
  <c r="BJ564" i="6"/>
  <c r="C564" i="6"/>
  <c r="N564" i="6"/>
  <c r="AB564" i="6"/>
  <c r="G564" i="6"/>
  <c r="R564" i="6"/>
  <c r="I564" i="6"/>
  <c r="S564" i="6"/>
  <c r="BH564" i="6"/>
  <c r="D530" i="6"/>
  <c r="C530" i="6"/>
  <c r="I530" i="6"/>
  <c r="N530" i="6"/>
  <c r="S530" i="6"/>
  <c r="AB530" i="6"/>
  <c r="E530" i="6"/>
  <c r="J530" i="6"/>
  <c r="O530" i="6"/>
  <c r="X530" i="6"/>
  <c r="AD530" i="6"/>
  <c r="BH530" i="6"/>
  <c r="F530" i="6"/>
  <c r="K530" i="6"/>
  <c r="Q530" i="6"/>
  <c r="Z530" i="6"/>
  <c r="BI530" i="6"/>
  <c r="G530" i="6"/>
  <c r="AZ530" i="6"/>
  <c r="M530" i="6"/>
  <c r="R530" i="6"/>
  <c r="BH793" i="6"/>
  <c r="AZ793" i="6"/>
  <c r="Y793" i="6"/>
  <c r="M793" i="6"/>
  <c r="F793" i="6"/>
  <c r="BH791" i="6"/>
  <c r="AZ791" i="6"/>
  <c r="Y791" i="6"/>
  <c r="M791" i="6"/>
  <c r="F791" i="6"/>
  <c r="AD758" i="6"/>
  <c r="S758" i="6"/>
  <c r="M758" i="6"/>
  <c r="F758" i="6"/>
  <c r="BI757" i="6"/>
  <c r="AD757" i="6"/>
  <c r="X757" i="6"/>
  <c r="O757" i="6"/>
  <c r="J757" i="6"/>
  <c r="AD750" i="6"/>
  <c r="S750" i="6"/>
  <c r="M750" i="6"/>
  <c r="F750" i="6"/>
  <c r="BI749" i="6"/>
  <c r="AD749" i="6"/>
  <c r="X749" i="6"/>
  <c r="O749" i="6"/>
  <c r="J749" i="6"/>
  <c r="AD742" i="6"/>
  <c r="S742" i="6"/>
  <c r="M742" i="6"/>
  <c r="F742" i="6"/>
  <c r="BI741" i="6"/>
  <c r="AD741" i="6"/>
  <c r="X741" i="6"/>
  <c r="O741" i="6"/>
  <c r="J741" i="6"/>
  <c r="AD734" i="6"/>
  <c r="S734" i="6"/>
  <c r="M734" i="6"/>
  <c r="F734" i="6"/>
  <c r="BI733" i="6"/>
  <c r="AD733" i="6"/>
  <c r="X733" i="6"/>
  <c r="O733" i="6"/>
  <c r="J733" i="6"/>
  <c r="AD726" i="6"/>
  <c r="S726" i="6"/>
  <c r="M726" i="6"/>
  <c r="F726" i="6"/>
  <c r="BI725" i="6"/>
  <c r="AD725" i="6"/>
  <c r="X725" i="6"/>
  <c r="O725" i="6"/>
  <c r="J725" i="6"/>
  <c r="BH719" i="6"/>
  <c r="AD719" i="6"/>
  <c r="S719" i="6"/>
  <c r="M719" i="6"/>
  <c r="E719" i="6"/>
  <c r="E716" i="6"/>
  <c r="C716" i="6"/>
  <c r="K716" i="6"/>
  <c r="R716" i="6"/>
  <c r="AB716" i="6"/>
  <c r="G716" i="6"/>
  <c r="N716" i="6"/>
  <c r="X716" i="6"/>
  <c r="AZ716" i="6"/>
  <c r="BI716" i="6"/>
  <c r="C715" i="6"/>
  <c r="I715" i="6"/>
  <c r="N715" i="6"/>
  <c r="S715" i="6"/>
  <c r="AB715" i="6"/>
  <c r="BH715" i="6"/>
  <c r="F715" i="6"/>
  <c r="K715" i="6"/>
  <c r="Q715" i="6"/>
  <c r="Z715" i="6"/>
  <c r="AZ715" i="6"/>
  <c r="BJ715" i="6"/>
  <c r="J709" i="6"/>
  <c r="AA709" i="6"/>
  <c r="AA695" i="6"/>
  <c r="J695" i="6"/>
  <c r="J686" i="6"/>
  <c r="R686" i="6"/>
  <c r="AA686" i="6"/>
  <c r="J654" i="6"/>
  <c r="R654" i="6"/>
  <c r="AA654" i="6"/>
  <c r="J636" i="6"/>
  <c r="R636" i="6"/>
  <c r="AA636" i="6"/>
  <c r="C621" i="6"/>
  <c r="E621" i="6"/>
  <c r="M621" i="6"/>
  <c r="Z621" i="6"/>
  <c r="AZ621" i="6"/>
  <c r="BI621" i="6"/>
  <c r="F621" i="6"/>
  <c r="N621" i="6"/>
  <c r="AA621" i="6"/>
  <c r="I621" i="6"/>
  <c r="Q621" i="6"/>
  <c r="AD621" i="6"/>
  <c r="R617" i="6"/>
  <c r="C613" i="6"/>
  <c r="E613" i="6"/>
  <c r="M613" i="6"/>
  <c r="Z613" i="6"/>
  <c r="AZ613" i="6"/>
  <c r="BI613" i="6"/>
  <c r="F613" i="6"/>
  <c r="N613" i="6"/>
  <c r="AA613" i="6"/>
  <c r="I613" i="6"/>
  <c r="Q613" i="6"/>
  <c r="AD613" i="6"/>
  <c r="R609" i="6"/>
  <c r="C605" i="6"/>
  <c r="E605" i="6"/>
  <c r="M605" i="6"/>
  <c r="Z605" i="6"/>
  <c r="AZ605" i="6"/>
  <c r="BI605" i="6"/>
  <c r="F605" i="6"/>
  <c r="N605" i="6"/>
  <c r="AA605" i="6"/>
  <c r="I605" i="6"/>
  <c r="Q605" i="6"/>
  <c r="AD605" i="6"/>
  <c r="R601" i="6"/>
  <c r="C597" i="6"/>
  <c r="E597" i="6"/>
  <c r="M597" i="6"/>
  <c r="Z597" i="6"/>
  <c r="AZ597" i="6"/>
  <c r="BI597" i="6"/>
  <c r="F597" i="6"/>
  <c r="N597" i="6"/>
  <c r="AA597" i="6"/>
  <c r="I597" i="6"/>
  <c r="Q597" i="6"/>
  <c r="AD597" i="6"/>
  <c r="C552" i="6"/>
  <c r="I552" i="6"/>
  <c r="N552" i="6"/>
  <c r="S552" i="6"/>
  <c r="AB552" i="6"/>
  <c r="BH552" i="6"/>
  <c r="E552" i="6"/>
  <c r="J552" i="6"/>
  <c r="O552" i="6"/>
  <c r="X552" i="6"/>
  <c r="AD552" i="6"/>
  <c r="BI552" i="6"/>
  <c r="F552" i="6"/>
  <c r="K552" i="6"/>
  <c r="Q552" i="6"/>
  <c r="Z552" i="6"/>
  <c r="AZ552" i="6"/>
  <c r="BJ552" i="6"/>
  <c r="G552" i="6"/>
  <c r="M552" i="6"/>
  <c r="R552" i="6"/>
  <c r="J687" i="6"/>
  <c r="J685" i="6"/>
  <c r="J682" i="6"/>
  <c r="J679" i="6"/>
  <c r="J676" i="6"/>
  <c r="J673" i="6"/>
  <c r="J666" i="6"/>
  <c r="J663" i="6"/>
  <c r="J661" i="6"/>
  <c r="J658" i="6"/>
  <c r="J655" i="6"/>
  <c r="J653" i="6"/>
  <c r="J650" i="6"/>
  <c r="J647" i="6"/>
  <c r="J640" i="6"/>
  <c r="R637" i="6"/>
  <c r="J632" i="6"/>
  <c r="BI622" i="6"/>
  <c r="AZ622" i="6"/>
  <c r="Z622" i="6"/>
  <c r="M622" i="6"/>
  <c r="E622" i="6"/>
  <c r="BI620" i="6"/>
  <c r="AZ620" i="6"/>
  <c r="Z620" i="6"/>
  <c r="M620" i="6"/>
  <c r="E620" i="6"/>
  <c r="BI618" i="6"/>
  <c r="AZ618" i="6"/>
  <c r="Z618" i="6"/>
  <c r="M618" i="6"/>
  <c r="E618" i="6"/>
  <c r="BI616" i="6"/>
  <c r="AZ616" i="6"/>
  <c r="Z616" i="6"/>
  <c r="M616" i="6"/>
  <c r="E616" i="6"/>
  <c r="BI614" i="6"/>
  <c r="AZ614" i="6"/>
  <c r="Z614" i="6"/>
  <c r="M614" i="6"/>
  <c r="E614" i="6"/>
  <c r="BI612" i="6"/>
  <c r="AZ612" i="6"/>
  <c r="Z612" i="6"/>
  <c r="M612" i="6"/>
  <c r="E612" i="6"/>
  <c r="BI610" i="6"/>
  <c r="AZ610" i="6"/>
  <c r="Z610" i="6"/>
  <c r="M610" i="6"/>
  <c r="E610" i="6"/>
  <c r="BI608" i="6"/>
  <c r="AZ608" i="6"/>
  <c r="Z608" i="6"/>
  <c r="M608" i="6"/>
  <c r="E608" i="6"/>
  <c r="BI606" i="6"/>
  <c r="AZ606" i="6"/>
  <c r="Z606" i="6"/>
  <c r="M606" i="6"/>
  <c r="E606" i="6"/>
  <c r="BI604" i="6"/>
  <c r="AZ604" i="6"/>
  <c r="Z604" i="6"/>
  <c r="M604" i="6"/>
  <c r="E604" i="6"/>
  <c r="BI602" i="6"/>
  <c r="AZ602" i="6"/>
  <c r="Z602" i="6"/>
  <c r="M602" i="6"/>
  <c r="E602" i="6"/>
  <c r="BI600" i="6"/>
  <c r="AZ600" i="6"/>
  <c r="Z600" i="6"/>
  <c r="M600" i="6"/>
  <c r="E600" i="6"/>
  <c r="BI598" i="6"/>
  <c r="AZ598" i="6"/>
  <c r="Z598" i="6"/>
  <c r="M598" i="6"/>
  <c r="E598" i="6"/>
  <c r="BI596" i="6"/>
  <c r="AZ596" i="6"/>
  <c r="Z596" i="6"/>
  <c r="M596" i="6"/>
  <c r="E596" i="6"/>
  <c r="BH595" i="6"/>
  <c r="AB595" i="6"/>
  <c r="S595" i="6"/>
  <c r="N595" i="6"/>
  <c r="I595" i="6"/>
  <c r="C595" i="6"/>
  <c r="BH594" i="6"/>
  <c r="AB594" i="6"/>
  <c r="R594" i="6"/>
  <c r="K594" i="6"/>
  <c r="R593" i="6"/>
  <c r="BI592" i="6"/>
  <c r="AZ592" i="6"/>
  <c r="Z592" i="6"/>
  <c r="N592" i="6"/>
  <c r="BJ588" i="6"/>
  <c r="AD588" i="6"/>
  <c r="Q588" i="6"/>
  <c r="C586" i="6"/>
  <c r="F586" i="6"/>
  <c r="M586" i="6"/>
  <c r="X586" i="6"/>
  <c r="AZ586" i="6"/>
  <c r="BH586" i="6"/>
  <c r="AB580" i="6"/>
  <c r="AB578" i="6"/>
  <c r="C576" i="6"/>
  <c r="F576" i="6"/>
  <c r="K576" i="6"/>
  <c r="Q576" i="6"/>
  <c r="Z576" i="6"/>
  <c r="AZ576" i="6"/>
  <c r="BJ576" i="6"/>
  <c r="G576" i="6"/>
  <c r="M576" i="6"/>
  <c r="R576" i="6"/>
  <c r="AA576" i="6"/>
  <c r="BJ573" i="6"/>
  <c r="AB572" i="6"/>
  <c r="N572" i="6"/>
  <c r="R568" i="6"/>
  <c r="C561" i="6"/>
  <c r="M561" i="6"/>
  <c r="R561" i="6"/>
  <c r="E560" i="6"/>
  <c r="J560" i="6"/>
  <c r="O560" i="6"/>
  <c r="X560" i="6"/>
  <c r="AD560" i="6"/>
  <c r="BI560" i="6"/>
  <c r="F560" i="6"/>
  <c r="K560" i="6"/>
  <c r="Q560" i="6"/>
  <c r="Z560" i="6"/>
  <c r="AZ560" i="6"/>
  <c r="BJ560" i="6"/>
  <c r="F548" i="6"/>
  <c r="E548" i="6"/>
  <c r="AA548" i="6"/>
  <c r="J548" i="6"/>
  <c r="AD548" i="6"/>
  <c r="BH548" i="6"/>
  <c r="M548" i="6"/>
  <c r="E546" i="6"/>
  <c r="N546" i="6"/>
  <c r="F546" i="6"/>
  <c r="R546" i="6"/>
  <c r="AZ546" i="6"/>
  <c r="J546" i="6"/>
  <c r="AA546" i="6"/>
  <c r="BH546" i="6"/>
  <c r="E545" i="6"/>
  <c r="N545" i="6"/>
  <c r="AZ545" i="6"/>
  <c r="F545" i="6"/>
  <c r="R545" i="6"/>
  <c r="BH545" i="6"/>
  <c r="J545" i="6"/>
  <c r="AA545" i="6"/>
  <c r="BI545" i="6"/>
  <c r="E544" i="6"/>
  <c r="N544" i="6"/>
  <c r="AZ544" i="6"/>
  <c r="F544" i="6"/>
  <c r="R544" i="6"/>
  <c r="BH544" i="6"/>
  <c r="J544" i="6"/>
  <c r="AA544" i="6"/>
  <c r="BI544" i="6"/>
  <c r="AZ519" i="6"/>
  <c r="D594" i="6"/>
  <c r="E594" i="6"/>
  <c r="J594" i="6"/>
  <c r="O594" i="6"/>
  <c r="X594" i="6"/>
  <c r="AD594" i="6"/>
  <c r="C587" i="6"/>
  <c r="G587" i="6"/>
  <c r="AD587" i="6"/>
  <c r="BJ587" i="6"/>
  <c r="C581" i="6"/>
  <c r="G581" i="6"/>
  <c r="AD581" i="6"/>
  <c r="BJ581" i="6"/>
  <c r="M581" i="6"/>
  <c r="C573" i="6"/>
  <c r="M573" i="6"/>
  <c r="R573" i="6"/>
  <c r="E572" i="6"/>
  <c r="J572" i="6"/>
  <c r="O572" i="6"/>
  <c r="X572" i="6"/>
  <c r="AD572" i="6"/>
  <c r="BI572" i="6"/>
  <c r="F572" i="6"/>
  <c r="K572" i="6"/>
  <c r="Q572" i="6"/>
  <c r="Z572" i="6"/>
  <c r="AZ572" i="6"/>
  <c r="BJ572" i="6"/>
  <c r="D519" i="6"/>
  <c r="C519" i="6"/>
  <c r="I519" i="6"/>
  <c r="N519" i="6"/>
  <c r="S519" i="6"/>
  <c r="AB519" i="6"/>
  <c r="E519" i="6"/>
  <c r="J519" i="6"/>
  <c r="O519" i="6"/>
  <c r="X519" i="6"/>
  <c r="AD519" i="6"/>
  <c r="BH519" i="6"/>
  <c r="F519" i="6"/>
  <c r="K519" i="6"/>
  <c r="Q519" i="6"/>
  <c r="Z519" i="6"/>
  <c r="BI519" i="6"/>
  <c r="AD714" i="6"/>
  <c r="S714" i="6"/>
  <c r="M714" i="6"/>
  <c r="F714" i="6"/>
  <c r="AD622" i="6"/>
  <c r="Q622" i="6"/>
  <c r="I622" i="6"/>
  <c r="AD620" i="6"/>
  <c r="Q620" i="6"/>
  <c r="I620" i="6"/>
  <c r="AD618" i="6"/>
  <c r="Q618" i="6"/>
  <c r="I618" i="6"/>
  <c r="AD616" i="6"/>
  <c r="Q616" i="6"/>
  <c r="I616" i="6"/>
  <c r="AD614" i="6"/>
  <c r="Q614" i="6"/>
  <c r="I614" i="6"/>
  <c r="AD612" i="6"/>
  <c r="Q612" i="6"/>
  <c r="I612" i="6"/>
  <c r="AD610" i="6"/>
  <c r="Q610" i="6"/>
  <c r="I610" i="6"/>
  <c r="AD608" i="6"/>
  <c r="Q608" i="6"/>
  <c r="I608" i="6"/>
  <c r="AD606" i="6"/>
  <c r="Q606" i="6"/>
  <c r="I606" i="6"/>
  <c r="AD604" i="6"/>
  <c r="Q604" i="6"/>
  <c r="I604" i="6"/>
  <c r="AD602" i="6"/>
  <c r="Q602" i="6"/>
  <c r="I602" i="6"/>
  <c r="AD600" i="6"/>
  <c r="Q600" i="6"/>
  <c r="I600" i="6"/>
  <c r="AD598" i="6"/>
  <c r="Q598" i="6"/>
  <c r="I598" i="6"/>
  <c r="AD596" i="6"/>
  <c r="Q596" i="6"/>
  <c r="I596" i="6"/>
  <c r="BJ595" i="6"/>
  <c r="AZ595" i="6"/>
  <c r="Z595" i="6"/>
  <c r="Q595" i="6"/>
  <c r="K595" i="6"/>
  <c r="F595" i="6"/>
  <c r="BJ594" i="6"/>
  <c r="AZ594" i="6"/>
  <c r="Z594" i="6"/>
  <c r="N594" i="6"/>
  <c r="G594" i="6"/>
  <c r="C593" i="6"/>
  <c r="E593" i="6"/>
  <c r="M593" i="6"/>
  <c r="Z593" i="6"/>
  <c r="AZ593" i="6"/>
  <c r="BI593" i="6"/>
  <c r="D592" i="6"/>
  <c r="E592" i="6"/>
  <c r="J592" i="6"/>
  <c r="O592" i="6"/>
  <c r="X592" i="6"/>
  <c r="AD592" i="6"/>
  <c r="BH592" i="6"/>
  <c r="C591" i="6"/>
  <c r="R591" i="6"/>
  <c r="C588" i="6"/>
  <c r="G588" i="6"/>
  <c r="O588" i="6"/>
  <c r="AA588" i="6"/>
  <c r="BI588" i="6"/>
  <c r="X587" i="6"/>
  <c r="C580" i="6"/>
  <c r="F580" i="6"/>
  <c r="M580" i="6"/>
  <c r="X580" i="6"/>
  <c r="AZ580" i="6"/>
  <c r="BH580" i="6"/>
  <c r="G580" i="6"/>
  <c r="O580" i="6"/>
  <c r="AA580" i="6"/>
  <c r="BI580" i="6"/>
  <c r="C578" i="6"/>
  <c r="E578" i="6"/>
  <c r="K578" i="6"/>
  <c r="R578" i="6"/>
  <c r="AD578" i="6"/>
  <c r="F578" i="6"/>
  <c r="M578" i="6"/>
  <c r="X578" i="6"/>
  <c r="AZ578" i="6"/>
  <c r="BH578" i="6"/>
  <c r="AD573" i="6"/>
  <c r="BH572" i="6"/>
  <c r="S572" i="6"/>
  <c r="I572" i="6"/>
  <c r="C569" i="6"/>
  <c r="M569" i="6"/>
  <c r="R569" i="6"/>
  <c r="E568" i="6"/>
  <c r="J568" i="6"/>
  <c r="O568" i="6"/>
  <c r="X568" i="6"/>
  <c r="AD568" i="6"/>
  <c r="BI568" i="6"/>
  <c r="F568" i="6"/>
  <c r="K568" i="6"/>
  <c r="Q568" i="6"/>
  <c r="Z568" i="6"/>
  <c r="AZ568" i="6"/>
  <c r="BJ568" i="6"/>
  <c r="C557" i="6"/>
  <c r="G557" i="6"/>
  <c r="AD557" i="6"/>
  <c r="BJ557" i="6"/>
  <c r="M557" i="6"/>
  <c r="R557" i="6"/>
  <c r="C556" i="6"/>
  <c r="I556" i="6"/>
  <c r="N556" i="6"/>
  <c r="S556" i="6"/>
  <c r="AB556" i="6"/>
  <c r="BH556" i="6"/>
  <c r="E556" i="6"/>
  <c r="J556" i="6"/>
  <c r="O556" i="6"/>
  <c r="X556" i="6"/>
  <c r="AD556" i="6"/>
  <c r="BI556" i="6"/>
  <c r="F556" i="6"/>
  <c r="K556" i="6"/>
  <c r="Q556" i="6"/>
  <c r="Z556" i="6"/>
  <c r="AZ556" i="6"/>
  <c r="BJ556" i="6"/>
  <c r="D525" i="6"/>
  <c r="C525" i="6"/>
  <c r="I525" i="6"/>
  <c r="N525" i="6"/>
  <c r="S525" i="6"/>
  <c r="AB525" i="6"/>
  <c r="E525" i="6"/>
  <c r="J525" i="6"/>
  <c r="O525" i="6"/>
  <c r="X525" i="6"/>
  <c r="AD525" i="6"/>
  <c r="BH525" i="6"/>
  <c r="F525" i="6"/>
  <c r="K525" i="6"/>
  <c r="Q525" i="6"/>
  <c r="Z525" i="6"/>
  <c r="BI525" i="6"/>
  <c r="D524" i="6"/>
  <c r="C524" i="6"/>
  <c r="I524" i="6"/>
  <c r="N524" i="6"/>
  <c r="S524" i="6"/>
  <c r="AB524" i="6"/>
  <c r="BH524" i="6"/>
  <c r="E524" i="6"/>
  <c r="J524" i="6"/>
  <c r="O524" i="6"/>
  <c r="X524" i="6"/>
  <c r="AD524" i="6"/>
  <c r="BI524" i="6"/>
  <c r="F524" i="6"/>
  <c r="K524" i="6"/>
  <c r="Q524" i="6"/>
  <c r="Z524" i="6"/>
  <c r="AZ524" i="6"/>
  <c r="BJ524" i="6"/>
  <c r="R519" i="6"/>
  <c r="C516" i="6"/>
  <c r="G516" i="6"/>
  <c r="K516" i="6"/>
  <c r="O516" i="6"/>
  <c r="S516" i="6"/>
  <c r="Y516" i="6"/>
  <c r="AC516" i="6"/>
  <c r="BG516" i="6"/>
  <c r="BK516" i="6"/>
  <c r="D516" i="6"/>
  <c r="H516" i="6"/>
  <c r="L516" i="6"/>
  <c r="P516" i="6"/>
  <c r="T516" i="6"/>
  <c r="Z516" i="6"/>
  <c r="AD516" i="6"/>
  <c r="BH516" i="6"/>
  <c r="E516" i="6"/>
  <c r="I516" i="6"/>
  <c r="M516" i="6"/>
  <c r="Q516" i="6"/>
  <c r="AA516" i="6"/>
  <c r="BI516" i="6"/>
  <c r="AD584" i="6"/>
  <c r="R584" i="6"/>
  <c r="K584" i="6"/>
  <c r="E584" i="6"/>
  <c r="BJ579" i="6"/>
  <c r="AD579" i="6"/>
  <c r="G579" i="6"/>
  <c r="BJ575" i="6"/>
  <c r="AD575" i="6"/>
  <c r="G575" i="6"/>
  <c r="BH574" i="6"/>
  <c r="AB574" i="6"/>
  <c r="S574" i="6"/>
  <c r="N574" i="6"/>
  <c r="I574" i="6"/>
  <c r="BJ571" i="6"/>
  <c r="AD571" i="6"/>
  <c r="G571" i="6"/>
  <c r="BH570" i="6"/>
  <c r="AB570" i="6"/>
  <c r="S570" i="6"/>
  <c r="N570" i="6"/>
  <c r="I570" i="6"/>
  <c r="BJ567" i="6"/>
  <c r="AD567" i="6"/>
  <c r="G567" i="6"/>
  <c r="BH566" i="6"/>
  <c r="AB566" i="6"/>
  <c r="S566" i="6"/>
  <c r="N566" i="6"/>
  <c r="I566" i="6"/>
  <c r="BJ563" i="6"/>
  <c r="AD563" i="6"/>
  <c r="G563" i="6"/>
  <c r="BH562" i="6"/>
  <c r="AB562" i="6"/>
  <c r="S562" i="6"/>
  <c r="N562" i="6"/>
  <c r="I562" i="6"/>
  <c r="BJ559" i="6"/>
  <c r="AD559" i="6"/>
  <c r="G559" i="6"/>
  <c r="BH558" i="6"/>
  <c r="AB558" i="6"/>
  <c r="S558" i="6"/>
  <c r="N558" i="6"/>
  <c r="I558" i="6"/>
  <c r="BJ555" i="6"/>
  <c r="AD555" i="6"/>
  <c r="G555" i="6"/>
  <c r="AB554" i="6"/>
  <c r="S554" i="6"/>
  <c r="N554" i="6"/>
  <c r="I554" i="6"/>
  <c r="BI547" i="6"/>
  <c r="AD547" i="6"/>
  <c r="J547" i="6"/>
  <c r="BH531" i="6"/>
  <c r="AD531" i="6"/>
  <c r="X531" i="6"/>
  <c r="O531" i="6"/>
  <c r="J531" i="6"/>
  <c r="E531" i="6"/>
  <c r="BH526" i="6"/>
  <c r="AD526" i="6"/>
  <c r="X526" i="6"/>
  <c r="O526" i="6"/>
  <c r="J526" i="6"/>
  <c r="E526" i="6"/>
  <c r="BH521" i="6"/>
  <c r="AD521" i="6"/>
  <c r="X521" i="6"/>
  <c r="O521" i="6"/>
  <c r="J521" i="6"/>
  <c r="E521" i="6"/>
  <c r="BI520" i="6"/>
  <c r="AD520" i="6"/>
  <c r="X520" i="6"/>
  <c r="O520" i="6"/>
  <c r="J520" i="6"/>
  <c r="E520" i="6"/>
  <c r="BK515" i="6"/>
  <c r="BG515" i="6"/>
  <c r="AD515" i="6"/>
  <c r="Z515" i="6"/>
  <c r="T515" i="6"/>
  <c r="P515" i="6"/>
  <c r="L515" i="6"/>
  <c r="H515" i="6"/>
  <c r="D515" i="6"/>
  <c r="D511" i="6"/>
  <c r="H511" i="6"/>
  <c r="L511" i="6"/>
  <c r="P511" i="6"/>
  <c r="T511" i="6"/>
  <c r="Z511" i="6"/>
  <c r="AD511" i="6"/>
  <c r="BG511" i="6"/>
  <c r="BK511" i="6"/>
  <c r="E511" i="6"/>
  <c r="I511" i="6"/>
  <c r="M511" i="6"/>
  <c r="Q511" i="6"/>
  <c r="AA511" i="6"/>
  <c r="BH511" i="6"/>
  <c r="BI509" i="6"/>
  <c r="X509" i="6"/>
  <c r="N509" i="6"/>
  <c r="F509" i="6"/>
  <c r="BK506" i="6"/>
  <c r="Y506" i="6"/>
  <c r="N506" i="6"/>
  <c r="F506" i="6"/>
  <c r="C493" i="6"/>
  <c r="G493" i="6"/>
  <c r="AD493" i="6"/>
  <c r="BJ493" i="6"/>
  <c r="M493" i="6"/>
  <c r="R493" i="6"/>
  <c r="E490" i="6"/>
  <c r="O490" i="6"/>
  <c r="AD490" i="6"/>
  <c r="G490" i="6"/>
  <c r="R490" i="6"/>
  <c r="J490" i="6"/>
  <c r="X490" i="6"/>
  <c r="BH490" i="6"/>
  <c r="F483" i="6"/>
  <c r="C483" i="6"/>
  <c r="O483" i="6"/>
  <c r="AA483" i="6"/>
  <c r="BJ483" i="6"/>
  <c r="J483" i="6"/>
  <c r="S483" i="6"/>
  <c r="G483" i="6"/>
  <c r="AB483" i="6"/>
  <c r="K483" i="6"/>
  <c r="R483" i="6"/>
  <c r="F479" i="6"/>
  <c r="C479" i="6"/>
  <c r="O479" i="6"/>
  <c r="AA479" i="6"/>
  <c r="BJ479" i="6"/>
  <c r="J479" i="6"/>
  <c r="S479" i="6"/>
  <c r="G479" i="6"/>
  <c r="AB479" i="6"/>
  <c r="K479" i="6"/>
  <c r="R479" i="6"/>
  <c r="F475" i="6"/>
  <c r="C475" i="6"/>
  <c r="O475" i="6"/>
  <c r="AA475" i="6"/>
  <c r="BJ475" i="6"/>
  <c r="J475" i="6"/>
  <c r="S475" i="6"/>
  <c r="G475" i="6"/>
  <c r="AB475" i="6"/>
  <c r="K475" i="6"/>
  <c r="R475" i="6"/>
  <c r="AZ549" i="6"/>
  <c r="M549" i="6"/>
  <c r="BH547" i="6"/>
  <c r="AA547" i="6"/>
  <c r="E547" i="6"/>
  <c r="BH543" i="6"/>
  <c r="AA543" i="6"/>
  <c r="AB531" i="6"/>
  <c r="S531" i="6"/>
  <c r="N531" i="6"/>
  <c r="I531" i="6"/>
  <c r="C531" i="6"/>
  <c r="BI529" i="6"/>
  <c r="Z529" i="6"/>
  <c r="Q529" i="6"/>
  <c r="K529" i="6"/>
  <c r="F529" i="6"/>
  <c r="BJ528" i="6"/>
  <c r="AZ528" i="6"/>
  <c r="Z528" i="6"/>
  <c r="Q528" i="6"/>
  <c r="K528" i="6"/>
  <c r="F528" i="6"/>
  <c r="AB526" i="6"/>
  <c r="S526" i="6"/>
  <c r="N526" i="6"/>
  <c r="I526" i="6"/>
  <c r="C526" i="6"/>
  <c r="BI523" i="6"/>
  <c r="Z523" i="6"/>
  <c r="Q523" i="6"/>
  <c r="K523" i="6"/>
  <c r="F523" i="6"/>
  <c r="AB521" i="6"/>
  <c r="S521" i="6"/>
  <c r="N521" i="6"/>
  <c r="I521" i="6"/>
  <c r="C521" i="6"/>
  <c r="BH520" i="6"/>
  <c r="AB520" i="6"/>
  <c r="S520" i="6"/>
  <c r="N520" i="6"/>
  <c r="I520" i="6"/>
  <c r="C520" i="6"/>
  <c r="BI518" i="6"/>
  <c r="Z518" i="6"/>
  <c r="Q518" i="6"/>
  <c r="K518" i="6"/>
  <c r="F518" i="6"/>
  <c r="BK517" i="6"/>
  <c r="BG517" i="6"/>
  <c r="AB517" i="6"/>
  <c r="X517" i="6"/>
  <c r="S517" i="6"/>
  <c r="O517" i="6"/>
  <c r="K517" i="6"/>
  <c r="F517" i="6"/>
  <c r="BJ515" i="6"/>
  <c r="AZ515" i="6"/>
  <c r="AC515" i="6"/>
  <c r="Y515" i="6"/>
  <c r="S515" i="6"/>
  <c r="O515" i="6"/>
  <c r="K515" i="6"/>
  <c r="G515" i="6"/>
  <c r="C514" i="6"/>
  <c r="G514" i="6"/>
  <c r="K514" i="6"/>
  <c r="O514" i="6"/>
  <c r="S514" i="6"/>
  <c r="Z514" i="6"/>
  <c r="BJ511" i="6"/>
  <c r="AZ511" i="6"/>
  <c r="Y511" i="6"/>
  <c r="O511" i="6"/>
  <c r="G511" i="6"/>
  <c r="AC509" i="6"/>
  <c r="S509" i="6"/>
  <c r="K509" i="6"/>
  <c r="C508" i="6"/>
  <c r="G508" i="6"/>
  <c r="K508" i="6"/>
  <c r="O508" i="6"/>
  <c r="S508" i="6"/>
  <c r="Y508" i="6"/>
  <c r="AC508" i="6"/>
  <c r="BG508" i="6"/>
  <c r="BK508" i="6"/>
  <c r="D508" i="6"/>
  <c r="H508" i="6"/>
  <c r="L508" i="6"/>
  <c r="P508" i="6"/>
  <c r="T508" i="6"/>
  <c r="Z508" i="6"/>
  <c r="AD508" i="6"/>
  <c r="BH508" i="6"/>
  <c r="BJ506" i="6"/>
  <c r="AZ506" i="6"/>
  <c r="X506" i="6"/>
  <c r="M506" i="6"/>
  <c r="C501" i="6"/>
  <c r="G501" i="6"/>
  <c r="AD501" i="6"/>
  <c r="BH501" i="6"/>
  <c r="M501" i="6"/>
  <c r="Q501" i="6"/>
  <c r="E498" i="6"/>
  <c r="O498" i="6"/>
  <c r="AD498" i="6"/>
  <c r="G498" i="6"/>
  <c r="R498" i="6"/>
  <c r="J498" i="6"/>
  <c r="X498" i="6"/>
  <c r="BH498" i="6"/>
  <c r="D509" i="6"/>
  <c r="H509" i="6"/>
  <c r="L509" i="6"/>
  <c r="P509" i="6"/>
  <c r="T509" i="6"/>
  <c r="Z509" i="6"/>
  <c r="AD509" i="6"/>
  <c r="BG509" i="6"/>
  <c r="BK509" i="6"/>
  <c r="E509" i="6"/>
  <c r="I509" i="6"/>
  <c r="M509" i="6"/>
  <c r="Q509" i="6"/>
  <c r="AA509" i="6"/>
  <c r="BH509" i="6"/>
  <c r="C506" i="6"/>
  <c r="G506" i="6"/>
  <c r="K506" i="6"/>
  <c r="O506" i="6"/>
  <c r="S506" i="6"/>
  <c r="Z506" i="6"/>
  <c r="AD506" i="6"/>
  <c r="BH506" i="6"/>
  <c r="D506" i="6"/>
  <c r="H506" i="6"/>
  <c r="L506" i="6"/>
  <c r="P506" i="6"/>
  <c r="T506" i="6"/>
  <c r="AA506" i="6"/>
  <c r="BI506" i="6"/>
  <c r="AA490" i="6"/>
  <c r="F484" i="6"/>
  <c r="J484" i="6"/>
  <c r="S484" i="6"/>
  <c r="F482" i="6"/>
  <c r="J482" i="6"/>
  <c r="S482" i="6"/>
  <c r="C482" i="6"/>
  <c r="O482" i="6"/>
  <c r="AA482" i="6"/>
  <c r="BJ482" i="6"/>
  <c r="F478" i="6"/>
  <c r="J478" i="6"/>
  <c r="S478" i="6"/>
  <c r="C478" i="6"/>
  <c r="O478" i="6"/>
  <c r="AA478" i="6"/>
  <c r="BJ478" i="6"/>
  <c r="J458" i="6"/>
  <c r="R458" i="6"/>
  <c r="AA458" i="6"/>
  <c r="J442" i="6"/>
  <c r="R442" i="6"/>
  <c r="AA442" i="6"/>
  <c r="G406" i="6"/>
  <c r="R406" i="6"/>
  <c r="E406" i="6"/>
  <c r="X406" i="6"/>
  <c r="J406" i="6"/>
  <c r="AA406" i="6"/>
  <c r="M406" i="6"/>
  <c r="AD406" i="6"/>
  <c r="BH406" i="6"/>
  <c r="O406" i="6"/>
  <c r="BJ406" i="6"/>
  <c r="BH503" i="6"/>
  <c r="AA503" i="6"/>
  <c r="Q503" i="6"/>
  <c r="M503" i="6"/>
  <c r="I503" i="6"/>
  <c r="E503" i="6"/>
  <c r="BH500" i="6"/>
  <c r="X500" i="6"/>
  <c r="J500" i="6"/>
  <c r="R495" i="6"/>
  <c r="BH492" i="6"/>
  <c r="X492" i="6"/>
  <c r="J492" i="6"/>
  <c r="R487" i="6"/>
  <c r="AA484" i="6"/>
  <c r="K484" i="6"/>
  <c r="R482" i="6"/>
  <c r="F481" i="6"/>
  <c r="C481" i="6"/>
  <c r="O481" i="6"/>
  <c r="AA481" i="6"/>
  <c r="BJ481" i="6"/>
  <c r="J481" i="6"/>
  <c r="S481" i="6"/>
  <c r="R478" i="6"/>
  <c r="F477" i="6"/>
  <c r="C477" i="6"/>
  <c r="O477" i="6"/>
  <c r="AA477" i="6"/>
  <c r="BJ477" i="6"/>
  <c r="J477" i="6"/>
  <c r="S477" i="6"/>
  <c r="F473" i="6"/>
  <c r="C473" i="6"/>
  <c r="O473" i="6"/>
  <c r="AA473" i="6"/>
  <c r="BJ473" i="6"/>
  <c r="G473" i="6"/>
  <c r="R473" i="6"/>
  <c r="AB473" i="6"/>
  <c r="J473" i="6"/>
  <c r="S473" i="6"/>
  <c r="R456" i="6"/>
  <c r="J456" i="6"/>
  <c r="AA456" i="6"/>
  <c r="E435" i="6"/>
  <c r="F435" i="6"/>
  <c r="AA435" i="6"/>
  <c r="J435" i="6"/>
  <c r="N435" i="6"/>
  <c r="AZ435" i="6"/>
  <c r="BI435" i="6"/>
  <c r="R435" i="6"/>
  <c r="E431" i="6"/>
  <c r="F431" i="6"/>
  <c r="AA431" i="6"/>
  <c r="J431" i="6"/>
  <c r="N431" i="6"/>
  <c r="AZ431" i="6"/>
  <c r="BI431" i="6"/>
  <c r="R431" i="6"/>
  <c r="E427" i="6"/>
  <c r="F427" i="6"/>
  <c r="AA427" i="6"/>
  <c r="J427" i="6"/>
  <c r="N427" i="6"/>
  <c r="AZ427" i="6"/>
  <c r="BI427" i="6"/>
  <c r="R427" i="6"/>
  <c r="E423" i="6"/>
  <c r="F423" i="6"/>
  <c r="AA423" i="6"/>
  <c r="J423" i="6"/>
  <c r="N423" i="6"/>
  <c r="AZ423" i="6"/>
  <c r="BI423" i="6"/>
  <c r="R423" i="6"/>
  <c r="E419" i="6"/>
  <c r="F419" i="6"/>
  <c r="AA419" i="6"/>
  <c r="J419" i="6"/>
  <c r="N419" i="6"/>
  <c r="AZ419" i="6"/>
  <c r="BI419" i="6"/>
  <c r="R419" i="6"/>
  <c r="BI512" i="6"/>
  <c r="AA512" i="6"/>
  <c r="Q512" i="6"/>
  <c r="M512" i="6"/>
  <c r="I512" i="6"/>
  <c r="BJ510" i="6"/>
  <c r="AZ510" i="6"/>
  <c r="AB510" i="6"/>
  <c r="X510" i="6"/>
  <c r="Q510" i="6"/>
  <c r="M510" i="6"/>
  <c r="I510" i="6"/>
  <c r="BI504" i="6"/>
  <c r="AA504" i="6"/>
  <c r="Q504" i="6"/>
  <c r="M504" i="6"/>
  <c r="I504" i="6"/>
  <c r="BK503" i="6"/>
  <c r="BG503" i="6"/>
  <c r="AD503" i="6"/>
  <c r="Z503" i="6"/>
  <c r="T503" i="6"/>
  <c r="P503" i="6"/>
  <c r="L503" i="6"/>
  <c r="H503" i="6"/>
  <c r="BJ502" i="6"/>
  <c r="AZ502" i="6"/>
  <c r="AB502" i="6"/>
  <c r="X502" i="6"/>
  <c r="Q502" i="6"/>
  <c r="M502" i="6"/>
  <c r="I502" i="6"/>
  <c r="R500" i="6"/>
  <c r="R497" i="6"/>
  <c r="M495" i="6"/>
  <c r="BH494" i="6"/>
  <c r="X494" i="6"/>
  <c r="R492" i="6"/>
  <c r="R489" i="6"/>
  <c r="M487" i="6"/>
  <c r="BH486" i="6"/>
  <c r="X486" i="6"/>
  <c r="C485" i="6"/>
  <c r="G485" i="6"/>
  <c r="X484" i="6"/>
  <c r="G484" i="6"/>
  <c r="K482" i="6"/>
  <c r="R481" i="6"/>
  <c r="F480" i="6"/>
  <c r="J480" i="6"/>
  <c r="S480" i="6"/>
  <c r="C480" i="6"/>
  <c r="O480" i="6"/>
  <c r="AA480" i="6"/>
  <c r="BJ480" i="6"/>
  <c r="K478" i="6"/>
  <c r="R477" i="6"/>
  <c r="F476" i="6"/>
  <c r="J476" i="6"/>
  <c r="S476" i="6"/>
  <c r="C476" i="6"/>
  <c r="O476" i="6"/>
  <c r="AA476" i="6"/>
  <c r="BJ476" i="6"/>
  <c r="F463" i="6"/>
  <c r="R463" i="6"/>
  <c r="F445" i="6"/>
  <c r="R445" i="6"/>
  <c r="BJ474" i="6"/>
  <c r="AA474" i="6"/>
  <c r="O474" i="6"/>
  <c r="C474" i="6"/>
  <c r="BJ472" i="6"/>
  <c r="S472" i="6"/>
  <c r="F469" i="6"/>
  <c r="R467" i="6"/>
  <c r="J464" i="6"/>
  <c r="F453" i="6"/>
  <c r="R451" i="6"/>
  <c r="J450" i="6"/>
  <c r="R450" i="6"/>
  <c r="F447" i="6"/>
  <c r="R447" i="6"/>
  <c r="E436" i="6"/>
  <c r="F436" i="6"/>
  <c r="AA436" i="6"/>
  <c r="J436" i="6"/>
  <c r="N436" i="6"/>
  <c r="AZ436" i="6"/>
  <c r="BI436" i="6"/>
  <c r="E432" i="6"/>
  <c r="F432" i="6"/>
  <c r="AA432" i="6"/>
  <c r="J432" i="6"/>
  <c r="N432" i="6"/>
  <c r="AZ432" i="6"/>
  <c r="BI432" i="6"/>
  <c r="E428" i="6"/>
  <c r="F428" i="6"/>
  <c r="AA428" i="6"/>
  <c r="J428" i="6"/>
  <c r="N428" i="6"/>
  <c r="AZ428" i="6"/>
  <c r="BI428" i="6"/>
  <c r="E424" i="6"/>
  <c r="F424" i="6"/>
  <c r="AA424" i="6"/>
  <c r="J424" i="6"/>
  <c r="N424" i="6"/>
  <c r="AZ424" i="6"/>
  <c r="BI424" i="6"/>
  <c r="E420" i="6"/>
  <c r="F420" i="6"/>
  <c r="AA420" i="6"/>
  <c r="J420" i="6"/>
  <c r="N420" i="6"/>
  <c r="AZ420" i="6"/>
  <c r="BI420" i="6"/>
  <c r="E416" i="6"/>
  <c r="F416" i="6"/>
  <c r="AA416" i="6"/>
  <c r="J416" i="6"/>
  <c r="N416" i="6"/>
  <c r="AZ416" i="6"/>
  <c r="BI416" i="6"/>
  <c r="C365" i="6"/>
  <c r="M365" i="6"/>
  <c r="R365" i="6"/>
  <c r="G365" i="6"/>
  <c r="BJ365" i="6"/>
  <c r="X365" i="6"/>
  <c r="AD365" i="6"/>
  <c r="F472" i="6"/>
  <c r="G472" i="6"/>
  <c r="R472" i="6"/>
  <c r="J466" i="6"/>
  <c r="F455" i="6"/>
  <c r="R455" i="6"/>
  <c r="F437" i="6"/>
  <c r="R437" i="6"/>
  <c r="E433" i="6"/>
  <c r="F433" i="6"/>
  <c r="AA433" i="6"/>
  <c r="J433" i="6"/>
  <c r="N433" i="6"/>
  <c r="AZ433" i="6"/>
  <c r="BI433" i="6"/>
  <c r="E429" i="6"/>
  <c r="F429" i="6"/>
  <c r="AA429" i="6"/>
  <c r="J429" i="6"/>
  <c r="N429" i="6"/>
  <c r="AZ429" i="6"/>
  <c r="BI429" i="6"/>
  <c r="E425" i="6"/>
  <c r="F425" i="6"/>
  <c r="AA425" i="6"/>
  <c r="J425" i="6"/>
  <c r="N425" i="6"/>
  <c r="AZ425" i="6"/>
  <c r="BI425" i="6"/>
  <c r="E421" i="6"/>
  <c r="F421" i="6"/>
  <c r="AA421" i="6"/>
  <c r="J421" i="6"/>
  <c r="N421" i="6"/>
  <c r="AZ421" i="6"/>
  <c r="BI421" i="6"/>
  <c r="E417" i="6"/>
  <c r="F417" i="6"/>
  <c r="AA417" i="6"/>
  <c r="J417" i="6"/>
  <c r="N417" i="6"/>
  <c r="AZ417" i="6"/>
  <c r="BI417" i="6"/>
  <c r="G378" i="6"/>
  <c r="R378" i="6"/>
  <c r="J378" i="6"/>
  <c r="X378" i="6"/>
  <c r="BH378" i="6"/>
  <c r="E378" i="6"/>
  <c r="AD378" i="6"/>
  <c r="M378" i="6"/>
  <c r="O378" i="6"/>
  <c r="S474" i="6"/>
  <c r="J474" i="6"/>
  <c r="AA472" i="6"/>
  <c r="K472" i="6"/>
  <c r="C471" i="6"/>
  <c r="K471" i="6"/>
  <c r="S471" i="6"/>
  <c r="BI471" i="6"/>
  <c r="S470" i="6"/>
  <c r="R462" i="6"/>
  <c r="F461" i="6"/>
  <c r="R440" i="6"/>
  <c r="AA440" i="6"/>
  <c r="E434" i="6"/>
  <c r="F434" i="6"/>
  <c r="AA434" i="6"/>
  <c r="J434" i="6"/>
  <c r="N434" i="6"/>
  <c r="AZ434" i="6"/>
  <c r="BI434" i="6"/>
  <c r="E430" i="6"/>
  <c r="F430" i="6"/>
  <c r="AA430" i="6"/>
  <c r="J430" i="6"/>
  <c r="N430" i="6"/>
  <c r="AZ430" i="6"/>
  <c r="BI430" i="6"/>
  <c r="E426" i="6"/>
  <c r="F426" i="6"/>
  <c r="AA426" i="6"/>
  <c r="J426" i="6"/>
  <c r="N426" i="6"/>
  <c r="AZ426" i="6"/>
  <c r="BI426" i="6"/>
  <c r="E422" i="6"/>
  <c r="F422" i="6"/>
  <c r="AA422" i="6"/>
  <c r="J422" i="6"/>
  <c r="N422" i="6"/>
  <c r="AZ422" i="6"/>
  <c r="BI422" i="6"/>
  <c r="E418" i="6"/>
  <c r="F418" i="6"/>
  <c r="AA418" i="6"/>
  <c r="J418" i="6"/>
  <c r="N418" i="6"/>
  <c r="AZ418" i="6"/>
  <c r="BI418" i="6"/>
  <c r="C371" i="6"/>
  <c r="G371" i="6"/>
  <c r="AD371" i="6"/>
  <c r="BJ371" i="6"/>
  <c r="M371" i="6"/>
  <c r="R371" i="6"/>
  <c r="X371" i="6"/>
  <c r="AZ413" i="6"/>
  <c r="R413" i="6"/>
  <c r="H413" i="6"/>
  <c r="AZ411" i="6"/>
  <c r="R411" i="6"/>
  <c r="H411" i="6"/>
  <c r="BI410" i="6"/>
  <c r="AZ410" i="6"/>
  <c r="AC410" i="6"/>
  <c r="T410" i="6"/>
  <c r="M410" i="6"/>
  <c r="F410" i="6"/>
  <c r="E408" i="6"/>
  <c r="AA408" i="6"/>
  <c r="AD407" i="6"/>
  <c r="M407" i="6"/>
  <c r="M402" i="6"/>
  <c r="M398" i="6"/>
  <c r="M394" i="6"/>
  <c r="M390" i="6"/>
  <c r="G381" i="6"/>
  <c r="X379" i="6"/>
  <c r="M376" i="6"/>
  <c r="G370" i="6"/>
  <c r="R370" i="6"/>
  <c r="J370" i="6"/>
  <c r="X370" i="6"/>
  <c r="BH370" i="6"/>
  <c r="M368" i="6"/>
  <c r="C363" i="6"/>
  <c r="R363" i="6"/>
  <c r="G363" i="6"/>
  <c r="AD363" i="6"/>
  <c r="BJ363" i="6"/>
  <c r="M363" i="6"/>
  <c r="J360" i="6"/>
  <c r="X360" i="6"/>
  <c r="BH360" i="6"/>
  <c r="E360" i="6"/>
  <c r="O360" i="6"/>
  <c r="AD360" i="6"/>
  <c r="G360" i="6"/>
  <c r="R360" i="6"/>
  <c r="M349" i="6"/>
  <c r="R439" i="6"/>
  <c r="BI415" i="6"/>
  <c r="AZ415" i="6"/>
  <c r="N415" i="6"/>
  <c r="BJ414" i="6"/>
  <c r="AZ414" i="6"/>
  <c r="Y414" i="6"/>
  <c r="N414" i="6"/>
  <c r="H414" i="6"/>
  <c r="BK413" i="6"/>
  <c r="AD413" i="6"/>
  <c r="Q413" i="6"/>
  <c r="F413" i="6"/>
  <c r="BG412" i="6"/>
  <c r="Y412" i="6"/>
  <c r="N412" i="6"/>
  <c r="H412" i="6"/>
  <c r="BK411" i="6"/>
  <c r="AD411" i="6"/>
  <c r="Q411" i="6"/>
  <c r="F411" i="6"/>
  <c r="BH410" i="6"/>
  <c r="AA410" i="6"/>
  <c r="R410" i="6"/>
  <c r="K410" i="6"/>
  <c r="AA407" i="6"/>
  <c r="E405" i="6"/>
  <c r="M405" i="6"/>
  <c r="BH405" i="6"/>
  <c r="E404" i="6"/>
  <c r="J403" i="6"/>
  <c r="E403" i="6"/>
  <c r="R403" i="6"/>
  <c r="BJ403" i="6"/>
  <c r="G403" i="6"/>
  <c r="X403" i="6"/>
  <c r="AD402" i="6"/>
  <c r="J399" i="6"/>
  <c r="E399" i="6"/>
  <c r="R399" i="6"/>
  <c r="BJ399" i="6"/>
  <c r="G399" i="6"/>
  <c r="X399" i="6"/>
  <c r="AD398" i="6"/>
  <c r="J395" i="6"/>
  <c r="E395" i="6"/>
  <c r="R395" i="6"/>
  <c r="BJ395" i="6"/>
  <c r="G395" i="6"/>
  <c r="X395" i="6"/>
  <c r="AD394" i="6"/>
  <c r="J391" i="6"/>
  <c r="E391" i="6"/>
  <c r="R391" i="6"/>
  <c r="BJ391" i="6"/>
  <c r="G391" i="6"/>
  <c r="X391" i="6"/>
  <c r="AD390" i="6"/>
  <c r="J387" i="6"/>
  <c r="G387" i="6"/>
  <c r="X387" i="6"/>
  <c r="M387" i="6"/>
  <c r="AA387" i="6"/>
  <c r="M383" i="6"/>
  <c r="X383" i="6"/>
  <c r="AD383" i="6"/>
  <c r="C373" i="6"/>
  <c r="M373" i="6"/>
  <c r="R373" i="6"/>
  <c r="O370" i="6"/>
  <c r="AZ349" i="6"/>
  <c r="AZ341" i="6"/>
  <c r="J407" i="6"/>
  <c r="E407" i="6"/>
  <c r="R407" i="6"/>
  <c r="BJ407" i="6"/>
  <c r="G402" i="6"/>
  <c r="R402" i="6"/>
  <c r="J402" i="6"/>
  <c r="X402" i="6"/>
  <c r="BH402" i="6"/>
  <c r="E401" i="6"/>
  <c r="M401" i="6"/>
  <c r="BH401" i="6"/>
  <c r="X401" i="6"/>
  <c r="BJ401" i="6"/>
  <c r="G398" i="6"/>
  <c r="R398" i="6"/>
  <c r="J398" i="6"/>
  <c r="X398" i="6"/>
  <c r="BH398" i="6"/>
  <c r="E397" i="6"/>
  <c r="M397" i="6"/>
  <c r="BH397" i="6"/>
  <c r="X397" i="6"/>
  <c r="BJ397" i="6"/>
  <c r="G394" i="6"/>
  <c r="R394" i="6"/>
  <c r="J394" i="6"/>
  <c r="X394" i="6"/>
  <c r="BH394" i="6"/>
  <c r="E393" i="6"/>
  <c r="M393" i="6"/>
  <c r="BH393" i="6"/>
  <c r="X393" i="6"/>
  <c r="BJ393" i="6"/>
  <c r="G390" i="6"/>
  <c r="R390" i="6"/>
  <c r="J390" i="6"/>
  <c r="X390" i="6"/>
  <c r="BH390" i="6"/>
  <c r="C379" i="6"/>
  <c r="G379" i="6"/>
  <c r="AD379" i="6"/>
  <c r="BJ379" i="6"/>
  <c r="M379" i="6"/>
  <c r="E376" i="6"/>
  <c r="O376" i="6"/>
  <c r="AD376" i="6"/>
  <c r="G376" i="6"/>
  <c r="R376" i="6"/>
  <c r="E368" i="6"/>
  <c r="O368" i="6"/>
  <c r="AD368" i="6"/>
  <c r="G368" i="6"/>
  <c r="R368" i="6"/>
  <c r="C353" i="6"/>
  <c r="R353" i="6"/>
  <c r="G353" i="6"/>
  <c r="AD353" i="6"/>
  <c r="BJ353" i="6"/>
  <c r="M353" i="6"/>
  <c r="D349" i="6"/>
  <c r="F349" i="6"/>
  <c r="K349" i="6"/>
  <c r="Q349" i="6"/>
  <c r="Z349" i="6"/>
  <c r="BI349" i="6"/>
  <c r="C349" i="6"/>
  <c r="I349" i="6"/>
  <c r="N349" i="6"/>
  <c r="S349" i="6"/>
  <c r="AB349" i="6"/>
  <c r="E349" i="6"/>
  <c r="J349" i="6"/>
  <c r="O349" i="6"/>
  <c r="X349" i="6"/>
  <c r="AD349" i="6"/>
  <c r="BH349" i="6"/>
  <c r="D341" i="6"/>
  <c r="F341" i="6"/>
  <c r="K341" i="6"/>
  <c r="Q341" i="6"/>
  <c r="Z341" i="6"/>
  <c r="BI341" i="6"/>
  <c r="C341" i="6"/>
  <c r="I341" i="6"/>
  <c r="N341" i="6"/>
  <c r="S341" i="6"/>
  <c r="AB341" i="6"/>
  <c r="E341" i="6"/>
  <c r="J341" i="6"/>
  <c r="O341" i="6"/>
  <c r="X341" i="6"/>
  <c r="AD341" i="6"/>
  <c r="BH341" i="6"/>
  <c r="G369" i="6"/>
  <c r="O366" i="6"/>
  <c r="BH362" i="6"/>
  <c r="X362" i="6"/>
  <c r="J362" i="6"/>
  <c r="R357" i="6"/>
  <c r="R355" i="6"/>
  <c r="BI352" i="6"/>
  <c r="AA352" i="6"/>
  <c r="O352" i="6"/>
  <c r="G352" i="6"/>
  <c r="BI348" i="6"/>
  <c r="Z348" i="6"/>
  <c r="Q348" i="6"/>
  <c r="K348" i="6"/>
  <c r="F348" i="6"/>
  <c r="BJ347" i="6"/>
  <c r="AZ347" i="6"/>
  <c r="Z347" i="6"/>
  <c r="Q347" i="6"/>
  <c r="K347" i="6"/>
  <c r="F347" i="6"/>
  <c r="BJ346" i="6"/>
  <c r="AZ346" i="6"/>
  <c r="Z346" i="6"/>
  <c r="Q346" i="6"/>
  <c r="K346" i="6"/>
  <c r="F346" i="6"/>
  <c r="BI340" i="6"/>
  <c r="Z340" i="6"/>
  <c r="Q340" i="6"/>
  <c r="K340" i="6"/>
  <c r="F340" i="6"/>
  <c r="BJ339" i="6"/>
  <c r="AZ339" i="6"/>
  <c r="Z339" i="6"/>
  <c r="Q339" i="6"/>
  <c r="K339" i="6"/>
  <c r="F339" i="6"/>
  <c r="BJ338" i="6"/>
  <c r="AZ338" i="6"/>
  <c r="Z338" i="6"/>
  <c r="Q338" i="6"/>
  <c r="K338" i="6"/>
  <c r="F338" i="6"/>
  <c r="BI332" i="6"/>
  <c r="AZ332" i="6"/>
  <c r="R332" i="6"/>
  <c r="G332" i="6"/>
  <c r="R331" i="6"/>
  <c r="G331" i="6"/>
  <c r="R330" i="6"/>
  <c r="G330" i="6"/>
  <c r="S329" i="6"/>
  <c r="I329" i="6"/>
  <c r="J322" i="6"/>
  <c r="BH389" i="6"/>
  <c r="X389" i="6"/>
  <c r="BH386" i="6"/>
  <c r="X386" i="6"/>
  <c r="BJ385" i="6"/>
  <c r="X385" i="6"/>
  <c r="BH382" i="6"/>
  <c r="X382" i="6"/>
  <c r="BH380" i="6"/>
  <c r="X380" i="6"/>
  <c r="R375" i="6"/>
  <c r="BH372" i="6"/>
  <c r="X372" i="6"/>
  <c r="R367" i="6"/>
  <c r="X364" i="6"/>
  <c r="R362" i="6"/>
  <c r="R359" i="6"/>
  <c r="M357" i="6"/>
  <c r="M355" i="6"/>
  <c r="AA354" i="6"/>
  <c r="O354" i="6"/>
  <c r="BH352" i="6"/>
  <c r="AZ352" i="6"/>
  <c r="X352" i="6"/>
  <c r="M352" i="6"/>
  <c r="BH348" i="6"/>
  <c r="AD348" i="6"/>
  <c r="X348" i="6"/>
  <c r="O348" i="6"/>
  <c r="J348" i="6"/>
  <c r="E348" i="6"/>
  <c r="BI347" i="6"/>
  <c r="AD347" i="6"/>
  <c r="X347" i="6"/>
  <c r="O347" i="6"/>
  <c r="J347" i="6"/>
  <c r="E347" i="6"/>
  <c r="BI346" i="6"/>
  <c r="AD346" i="6"/>
  <c r="X346" i="6"/>
  <c r="O346" i="6"/>
  <c r="J346" i="6"/>
  <c r="E346" i="6"/>
  <c r="BI345" i="6"/>
  <c r="Z345" i="6"/>
  <c r="Q345" i="6"/>
  <c r="K345" i="6"/>
  <c r="F345" i="6"/>
  <c r="BH340" i="6"/>
  <c r="AD340" i="6"/>
  <c r="X340" i="6"/>
  <c r="O340" i="6"/>
  <c r="J340" i="6"/>
  <c r="E340" i="6"/>
  <c r="BI339" i="6"/>
  <c r="AD339" i="6"/>
  <c r="X339" i="6"/>
  <c r="O339" i="6"/>
  <c r="J339" i="6"/>
  <c r="E339" i="6"/>
  <c r="BI338" i="6"/>
  <c r="AD338" i="6"/>
  <c r="X338" i="6"/>
  <c r="O338" i="6"/>
  <c r="J338" i="6"/>
  <c r="E338" i="6"/>
  <c r="BI337" i="6"/>
  <c r="Z337" i="6"/>
  <c r="Q337" i="6"/>
  <c r="K337" i="6"/>
  <c r="F337" i="6"/>
  <c r="D336" i="6"/>
  <c r="F336" i="6"/>
  <c r="K336" i="6"/>
  <c r="Q336" i="6"/>
  <c r="Z336" i="6"/>
  <c r="D335" i="6"/>
  <c r="F335" i="6"/>
  <c r="K335" i="6"/>
  <c r="Q335" i="6"/>
  <c r="Z335" i="6"/>
  <c r="AZ335" i="6"/>
  <c r="BJ335" i="6"/>
  <c r="D334" i="6"/>
  <c r="F334" i="6"/>
  <c r="K334" i="6"/>
  <c r="Q334" i="6"/>
  <c r="Z334" i="6"/>
  <c r="AZ334" i="6"/>
  <c r="BJ334" i="6"/>
  <c r="BH332" i="6"/>
  <c r="Q332" i="6"/>
  <c r="AZ331" i="6"/>
  <c r="Q331" i="6"/>
  <c r="AZ330" i="6"/>
  <c r="Q330" i="6"/>
  <c r="AZ329" i="6"/>
  <c r="R329" i="6"/>
  <c r="G329" i="6"/>
  <c r="Q325" i="6"/>
  <c r="S339" i="6"/>
  <c r="N339" i="6"/>
  <c r="I339" i="6"/>
  <c r="C339" i="6"/>
  <c r="D332" i="6"/>
  <c r="C332" i="6"/>
  <c r="I332" i="6"/>
  <c r="N332" i="6"/>
  <c r="S332" i="6"/>
  <c r="AB332" i="6"/>
  <c r="E332" i="6"/>
  <c r="J332" i="6"/>
  <c r="O332" i="6"/>
  <c r="X332" i="6"/>
  <c r="AD332" i="6"/>
  <c r="D331" i="6"/>
  <c r="C331" i="6"/>
  <c r="I331" i="6"/>
  <c r="N331" i="6"/>
  <c r="S331" i="6"/>
  <c r="AB331" i="6"/>
  <c r="BH331" i="6"/>
  <c r="E331" i="6"/>
  <c r="J331" i="6"/>
  <c r="O331" i="6"/>
  <c r="X331" i="6"/>
  <c r="AD331" i="6"/>
  <c r="BI331" i="6"/>
  <c r="D330" i="6"/>
  <c r="C330" i="6"/>
  <c r="I330" i="6"/>
  <c r="N330" i="6"/>
  <c r="S330" i="6"/>
  <c r="AB330" i="6"/>
  <c r="BH330" i="6"/>
  <c r="E330" i="6"/>
  <c r="J330" i="6"/>
  <c r="O330" i="6"/>
  <c r="X330" i="6"/>
  <c r="AD330" i="6"/>
  <c r="BI330" i="6"/>
  <c r="AB329" i="6"/>
  <c r="N329" i="6"/>
  <c r="D325" i="6"/>
  <c r="C325" i="6"/>
  <c r="I325" i="6"/>
  <c r="N325" i="6"/>
  <c r="S325" i="6"/>
  <c r="AB325" i="6"/>
  <c r="E325" i="6"/>
  <c r="J325" i="6"/>
  <c r="O325" i="6"/>
  <c r="X325" i="6"/>
  <c r="AD325" i="6"/>
  <c r="BH325" i="6"/>
  <c r="E322" i="6"/>
  <c r="I322" i="6"/>
  <c r="M322" i="6"/>
  <c r="Q322" i="6"/>
  <c r="X322" i="6"/>
  <c r="AB322" i="6"/>
  <c r="AZ322" i="6"/>
  <c r="BJ322" i="6"/>
  <c r="C322" i="6"/>
  <c r="G322" i="6"/>
  <c r="K322" i="6"/>
  <c r="O322" i="6"/>
  <c r="S322" i="6"/>
  <c r="Z322" i="6"/>
  <c r="AD322" i="6"/>
  <c r="BH322" i="6"/>
  <c r="D322" i="6"/>
  <c r="H322" i="6"/>
  <c r="L322" i="6"/>
  <c r="P322" i="6"/>
  <c r="T322" i="6"/>
  <c r="AA322" i="6"/>
  <c r="BI322" i="6"/>
  <c r="BJ332" i="6"/>
  <c r="Z332" i="6"/>
  <c r="K332" i="6"/>
  <c r="BJ331" i="6"/>
  <c r="Z331" i="6"/>
  <c r="K331" i="6"/>
  <c r="Z330" i="6"/>
  <c r="K330" i="6"/>
  <c r="D329" i="6"/>
  <c r="E329" i="6"/>
  <c r="J329" i="6"/>
  <c r="O329" i="6"/>
  <c r="X329" i="6"/>
  <c r="AD329" i="6"/>
  <c r="BH329" i="6"/>
  <c r="F329" i="6"/>
  <c r="K329" i="6"/>
  <c r="Q329" i="6"/>
  <c r="Z329" i="6"/>
  <c r="BI329" i="6"/>
  <c r="BI325" i="6"/>
  <c r="Z325" i="6"/>
  <c r="K325" i="6"/>
  <c r="BK322" i="6"/>
  <c r="N322" i="6"/>
  <c r="R319" i="6"/>
  <c r="H319" i="6"/>
  <c r="R317" i="6"/>
  <c r="H317" i="6"/>
  <c r="AD315" i="6"/>
  <c r="M315" i="6"/>
  <c r="AD312" i="6"/>
  <c r="Q312" i="6"/>
  <c r="E312" i="6"/>
  <c r="Q311" i="6"/>
  <c r="E311" i="6"/>
  <c r="R308" i="6"/>
  <c r="AA306" i="6"/>
  <c r="R300" i="6"/>
  <c r="AA298" i="6"/>
  <c r="R292" i="6"/>
  <c r="AA290" i="6"/>
  <c r="R284" i="6"/>
  <c r="J283" i="6"/>
  <c r="J282" i="6"/>
  <c r="J281" i="6"/>
  <c r="J279" i="6"/>
  <c r="R278" i="6"/>
  <c r="E277" i="6"/>
  <c r="N277" i="6"/>
  <c r="AZ277" i="6"/>
  <c r="BI277" i="6"/>
  <c r="AZ275" i="6"/>
  <c r="X275" i="6"/>
  <c r="J275" i="6"/>
  <c r="C272" i="6"/>
  <c r="G272" i="6"/>
  <c r="AC272" i="6"/>
  <c r="BJ272" i="6"/>
  <c r="L272" i="6"/>
  <c r="O269" i="6"/>
  <c r="BI263" i="6"/>
  <c r="AB263" i="6"/>
  <c r="J263" i="6"/>
  <c r="C260" i="6"/>
  <c r="K260" i="6"/>
  <c r="S260" i="6"/>
  <c r="BI260" i="6"/>
  <c r="F260" i="6"/>
  <c r="N260" i="6"/>
  <c r="X260" i="6"/>
  <c r="AZ260" i="6"/>
  <c r="BJ260" i="6"/>
  <c r="G260" i="6"/>
  <c r="O260" i="6"/>
  <c r="AA260" i="6"/>
  <c r="BI328" i="6"/>
  <c r="Z328" i="6"/>
  <c r="Q328" i="6"/>
  <c r="K328" i="6"/>
  <c r="F328" i="6"/>
  <c r="BJ327" i="6"/>
  <c r="AZ327" i="6"/>
  <c r="Z327" i="6"/>
  <c r="Q327" i="6"/>
  <c r="K327" i="6"/>
  <c r="F327" i="6"/>
  <c r="BI324" i="6"/>
  <c r="AB324" i="6"/>
  <c r="X324" i="6"/>
  <c r="Q324" i="6"/>
  <c r="K324" i="6"/>
  <c r="F324" i="6"/>
  <c r="R320" i="6"/>
  <c r="BK319" i="6"/>
  <c r="AD319" i="6"/>
  <c r="P319" i="6"/>
  <c r="E319" i="6"/>
  <c r="R318" i="6"/>
  <c r="BK317" i="6"/>
  <c r="AD317" i="6"/>
  <c r="P317" i="6"/>
  <c r="E317" i="6"/>
  <c r="Y316" i="6"/>
  <c r="J316" i="6"/>
  <c r="BK315" i="6"/>
  <c r="AA315" i="6"/>
  <c r="H315" i="6"/>
  <c r="J308" i="6"/>
  <c r="R306" i="6"/>
  <c r="R305" i="6"/>
  <c r="AA304" i="6"/>
  <c r="J300" i="6"/>
  <c r="R298" i="6"/>
  <c r="R297" i="6"/>
  <c r="AA296" i="6"/>
  <c r="J292" i="6"/>
  <c r="R290" i="6"/>
  <c r="R289" i="6"/>
  <c r="AA288" i="6"/>
  <c r="J284" i="6"/>
  <c r="AA283" i="6"/>
  <c r="F283" i="6"/>
  <c r="AA282" i="6"/>
  <c r="F282" i="6"/>
  <c r="AA281" i="6"/>
  <c r="F281" i="6"/>
  <c r="E280" i="6"/>
  <c r="N280" i="6"/>
  <c r="J278" i="6"/>
  <c r="R277" i="6"/>
  <c r="E276" i="6"/>
  <c r="N276" i="6"/>
  <c r="AZ276" i="6"/>
  <c r="BI276" i="6"/>
  <c r="T275" i="6"/>
  <c r="C270" i="6"/>
  <c r="L270" i="6"/>
  <c r="R270" i="6"/>
  <c r="L269" i="6"/>
  <c r="X266" i="6"/>
  <c r="S263" i="6"/>
  <c r="C262" i="6"/>
  <c r="K262" i="6"/>
  <c r="S262" i="6"/>
  <c r="BI262" i="6"/>
  <c r="F262" i="6"/>
  <c r="N262" i="6"/>
  <c r="X262" i="6"/>
  <c r="AZ262" i="6"/>
  <c r="BJ262" i="6"/>
  <c r="AB260" i="6"/>
  <c r="E279" i="6"/>
  <c r="N279" i="6"/>
  <c r="AZ279" i="6"/>
  <c r="BI279" i="6"/>
  <c r="G275" i="6"/>
  <c r="R275" i="6"/>
  <c r="AC275" i="6"/>
  <c r="BK275" i="6"/>
  <c r="BG269" i="6"/>
  <c r="AA269" i="6"/>
  <c r="F263" i="6"/>
  <c r="N263" i="6"/>
  <c r="X263" i="6"/>
  <c r="G263" i="6"/>
  <c r="O263" i="6"/>
  <c r="AA263" i="6"/>
  <c r="Y319" i="6"/>
  <c r="J319" i="6"/>
  <c r="Y317" i="6"/>
  <c r="J317" i="6"/>
  <c r="R315" i="6"/>
  <c r="AA308" i="6"/>
  <c r="AA300" i="6"/>
  <c r="AA292" i="6"/>
  <c r="AA284" i="6"/>
  <c r="BI283" i="6"/>
  <c r="AZ283" i="6"/>
  <c r="N283" i="6"/>
  <c r="BI282" i="6"/>
  <c r="AZ282" i="6"/>
  <c r="N282" i="6"/>
  <c r="E278" i="6"/>
  <c r="N278" i="6"/>
  <c r="AZ278" i="6"/>
  <c r="BI278" i="6"/>
  <c r="G269" i="6"/>
  <c r="R269" i="6"/>
  <c r="AC269" i="6"/>
  <c r="BJ269" i="6"/>
  <c r="J269" i="6"/>
  <c r="T269" i="6"/>
  <c r="BK269" i="6"/>
  <c r="C266" i="6"/>
  <c r="G266" i="6"/>
  <c r="AC266" i="6"/>
  <c r="BJ266" i="6"/>
  <c r="L266" i="6"/>
  <c r="BJ263" i="6"/>
  <c r="AZ263" i="6"/>
  <c r="K263" i="6"/>
  <c r="BI257" i="6"/>
  <c r="J257" i="6"/>
  <c r="F256" i="6"/>
  <c r="AA255" i="6"/>
  <c r="R253" i="6"/>
  <c r="BI249" i="6"/>
  <c r="J249" i="6"/>
  <c r="F248" i="6"/>
  <c r="AA247" i="6"/>
  <c r="R245" i="6"/>
  <c r="BI241" i="6"/>
  <c r="J241" i="6"/>
  <c r="F240" i="6"/>
  <c r="AA239" i="6"/>
  <c r="AZ237" i="6"/>
  <c r="N235" i="6"/>
  <c r="F235" i="6"/>
  <c r="AA235" i="6"/>
  <c r="F233" i="6"/>
  <c r="AA233" i="6"/>
  <c r="N233" i="6"/>
  <c r="T273" i="6"/>
  <c r="AC267" i="6"/>
  <c r="T267" i="6"/>
  <c r="N267" i="6"/>
  <c r="AA261" i="6"/>
  <c r="O261" i="6"/>
  <c r="R259" i="6"/>
  <c r="BI259" i="6"/>
  <c r="BI255" i="6"/>
  <c r="J255" i="6"/>
  <c r="F254" i="6"/>
  <c r="AA253" i="6"/>
  <c r="R251" i="6"/>
  <c r="BI247" i="6"/>
  <c r="J247" i="6"/>
  <c r="F246" i="6"/>
  <c r="AA245" i="6"/>
  <c r="R243" i="6"/>
  <c r="BI239" i="6"/>
  <c r="J239" i="6"/>
  <c r="R237" i="6"/>
  <c r="AZ235" i="6"/>
  <c r="AZ233" i="6"/>
  <c r="AC208" i="6"/>
  <c r="C208" i="6"/>
  <c r="R257" i="6"/>
  <c r="F252" i="6"/>
  <c r="R249" i="6"/>
  <c r="F244" i="6"/>
  <c r="R241" i="6"/>
  <c r="BI237" i="6"/>
  <c r="F258" i="6"/>
  <c r="R255" i="6"/>
  <c r="F250" i="6"/>
  <c r="R247" i="6"/>
  <c r="F242" i="6"/>
  <c r="R239" i="6"/>
  <c r="F237" i="6"/>
  <c r="AA237" i="6"/>
  <c r="N237" i="6"/>
  <c r="C218" i="6"/>
  <c r="AZ218" i="6"/>
  <c r="AC218" i="6"/>
  <c r="AC216" i="6"/>
  <c r="C216" i="6"/>
  <c r="AC214" i="6"/>
  <c r="C214" i="6"/>
  <c r="AC189" i="6"/>
  <c r="C187" i="6"/>
  <c r="C184" i="6"/>
  <c r="C154" i="6"/>
  <c r="C153" i="6"/>
  <c r="AZ153" i="6"/>
  <c r="AZ148" i="6"/>
  <c r="AC148" i="6"/>
  <c r="AZ146" i="6"/>
  <c r="AC146" i="6"/>
  <c r="AZ144" i="6"/>
  <c r="AC144" i="6"/>
  <c r="AZ142" i="6"/>
  <c r="AC142" i="6"/>
  <c r="AZ140" i="6"/>
  <c r="AC140" i="6"/>
  <c r="AZ138" i="6"/>
  <c r="AC138" i="6"/>
  <c r="AC136" i="6"/>
  <c r="R232" i="6"/>
  <c r="J231" i="6"/>
  <c r="J230" i="6"/>
  <c r="J229" i="6"/>
  <c r="AC207" i="6"/>
  <c r="AZ205" i="6"/>
  <c r="AZ187" i="6"/>
  <c r="AC168" i="6"/>
  <c r="C168" i="6"/>
  <c r="AZ134" i="6"/>
  <c r="AC134" i="6"/>
  <c r="AZ73" i="6"/>
  <c r="AC66" i="6"/>
  <c r="C63" i="6"/>
  <c r="AC62" i="6"/>
  <c r="C50" i="6"/>
  <c r="AC48" i="6"/>
  <c r="AZ47" i="6"/>
  <c r="C45" i="6"/>
  <c r="C44" i="6"/>
  <c r="AC39" i="6"/>
  <c r="AC32" i="6"/>
  <c r="C30" i="6"/>
  <c r="AC25" i="6"/>
  <c r="AZ24" i="6"/>
  <c r="C22" i="6"/>
  <c r="C21" i="6"/>
  <c r="AZ42" i="6"/>
  <c r="AZ50" i="6"/>
  <c r="AZ45" i="6"/>
  <c r="AZ30" i="6"/>
  <c r="AZ22" i="6"/>
  <c r="AZ21" i="6"/>
  <c r="AZ217" i="6"/>
  <c r="AZ216" i="6"/>
  <c r="AZ215" i="6"/>
  <c r="AZ214" i="6"/>
  <c r="AZ213" i="6"/>
  <c r="AC212" i="6"/>
  <c r="C210" i="6"/>
  <c r="C211" i="6"/>
  <c r="AZ204" i="6"/>
  <c r="AC204" i="6"/>
  <c r="AZ228" i="6"/>
  <c r="AZ227" i="6"/>
  <c r="AZ226" i="6"/>
  <c r="AZ225" i="6"/>
  <c r="AZ224" i="6"/>
  <c r="AZ223" i="6"/>
  <c r="AZ222" i="6"/>
  <c r="AZ221" i="6"/>
  <c r="AZ220" i="6"/>
  <c r="AZ219" i="6"/>
  <c r="C212" i="6"/>
  <c r="C209" i="6"/>
  <c r="AC206" i="6"/>
  <c r="C206" i="6"/>
  <c r="C213" i="6"/>
  <c r="AC211" i="6"/>
  <c r="AC196" i="6"/>
  <c r="C199" i="6"/>
  <c r="AC199" i="6"/>
  <c r="AC205" i="6"/>
  <c r="AC202" i="6"/>
  <c r="AC197" i="6"/>
  <c r="C185" i="6"/>
  <c r="AZ185" i="6"/>
  <c r="C195" i="6"/>
  <c r="AC193" i="6"/>
  <c r="AC192" i="6"/>
  <c r="AZ189" i="6"/>
  <c r="AC175" i="6"/>
  <c r="AC190" i="6"/>
  <c r="C186" i="6"/>
  <c r="C181" i="6"/>
  <c r="AC179" i="6"/>
  <c r="AC180" i="6"/>
  <c r="AC178" i="6"/>
  <c r="AC174" i="6"/>
  <c r="AC171" i="6"/>
  <c r="AZ149" i="6"/>
  <c r="AZ168" i="6"/>
  <c r="C150" i="6"/>
  <c r="AZ150" i="6"/>
  <c r="AZ137" i="6"/>
  <c r="C133" i="6"/>
  <c r="AC133" i="6"/>
  <c r="C136" i="6"/>
  <c r="AZ136" i="6"/>
  <c r="C148" i="6"/>
  <c r="C147" i="6"/>
  <c r="C146" i="6"/>
  <c r="C145" i="6"/>
  <c r="C144" i="6"/>
  <c r="C143" i="6"/>
  <c r="C142" i="6"/>
  <c r="C141" i="6"/>
  <c r="C140" i="6"/>
  <c r="C139" i="6"/>
  <c r="C138" i="6"/>
  <c r="C137" i="6"/>
  <c r="C132" i="6"/>
  <c r="C134" i="6"/>
  <c r="AC132" i="6"/>
  <c r="AC130" i="6"/>
  <c r="AZ128" i="6"/>
  <c r="AZ124" i="6"/>
  <c r="C135" i="6"/>
  <c r="AC128" i="6"/>
  <c r="AZ126" i="6"/>
  <c r="C70" i="6"/>
  <c r="AC67" i="6"/>
  <c r="C67" i="6"/>
  <c r="AZ67" i="6"/>
  <c r="C79" i="6"/>
  <c r="AC79" i="6"/>
  <c r="C75" i="6"/>
  <c r="AC75" i="6"/>
  <c r="AC83" i="6"/>
  <c r="C83" i="6"/>
  <c r="AZ83" i="6"/>
  <c r="AZ79" i="6"/>
  <c r="AZ75" i="6"/>
  <c r="C68" i="6"/>
  <c r="C81" i="6"/>
  <c r="AC81" i="6"/>
  <c r="C77" i="6"/>
  <c r="AC77" i="6"/>
  <c r="C73" i="6"/>
  <c r="AC73" i="6"/>
  <c r="AZ65" i="6"/>
  <c r="AC71" i="6"/>
  <c r="AC69" i="6"/>
  <c r="C65" i="6"/>
  <c r="C61" i="6"/>
  <c r="C59" i="6"/>
  <c r="C53" i="6"/>
  <c r="AC51" i="6"/>
  <c r="C51" i="6"/>
  <c r="AZ61" i="6"/>
  <c r="AC61" i="6"/>
  <c r="C66" i="6"/>
  <c r="AC65" i="6"/>
  <c r="C64" i="6"/>
  <c r="AC63" i="6"/>
  <c r="C62" i="6"/>
  <c r="AZ58" i="6"/>
  <c r="C54" i="6"/>
  <c r="C49" i="6"/>
  <c r="C48" i="6"/>
  <c r="AC47" i="6"/>
  <c r="AC43" i="6"/>
  <c r="C43" i="6"/>
  <c r="AC38" i="6"/>
  <c r="C38" i="6"/>
  <c r="C36" i="6"/>
  <c r="AZ35" i="6"/>
  <c r="AZ38" i="6"/>
  <c r="AZ32" i="6"/>
  <c r="AC42" i="6"/>
  <c r="AZ41" i="6"/>
  <c r="AC41" i="6"/>
  <c r="AZ40" i="6"/>
  <c r="AC40" i="6"/>
  <c r="C34" i="6"/>
  <c r="C33" i="6"/>
  <c r="AC33" i="6"/>
  <c r="AZ33" i="6"/>
  <c r="AZ28" i="6"/>
  <c r="AZ29" i="6"/>
  <c r="C26" i="6"/>
  <c r="AC26" i="6"/>
  <c r="C29" i="6"/>
  <c r="AC29" i="6"/>
  <c r="AC28" i="6"/>
  <c r="C28" i="6"/>
  <c r="AZ25" i="6"/>
  <c r="AC23" i="6"/>
  <c r="C23" i="6"/>
  <c r="C20" i="6"/>
  <c r="AC20" i="6"/>
  <c r="AZ14" i="6"/>
  <c r="AZ15" i="6"/>
  <c r="C15" i="6"/>
  <c r="AC24" i="6"/>
  <c r="AZ23" i="6"/>
  <c r="AZ13" i="6"/>
  <c r="C17" i="6"/>
  <c r="C16" i="6"/>
  <c r="AZ11" i="6"/>
  <c r="AZ5" i="6"/>
  <c r="C19" i="6"/>
  <c r="AZ1495" i="6"/>
  <c r="AA1495" i="6"/>
  <c r="R1495" i="6"/>
  <c r="N1495" i="6"/>
  <c r="J1495" i="6"/>
  <c r="F1495" i="6"/>
  <c r="AZ1489" i="6"/>
  <c r="AA1489" i="6"/>
  <c r="R1489" i="6"/>
  <c r="N1489" i="6"/>
  <c r="J1489" i="6"/>
  <c r="F1489" i="6"/>
  <c r="AA1488" i="6"/>
  <c r="R1488" i="6"/>
  <c r="N1488" i="6"/>
  <c r="J1488" i="6"/>
  <c r="F1488" i="6"/>
  <c r="AA1487" i="6"/>
  <c r="R1487" i="6"/>
  <c r="N1487" i="6"/>
  <c r="J1487" i="6"/>
  <c r="F1487" i="6"/>
  <c r="AA1486" i="6"/>
  <c r="R1486" i="6"/>
  <c r="N1486" i="6"/>
  <c r="J1486" i="6"/>
  <c r="F1486" i="6"/>
  <c r="R1485" i="6"/>
  <c r="N1485" i="6"/>
  <c r="J1485" i="6"/>
  <c r="F1485" i="6"/>
  <c r="R1484" i="6"/>
  <c r="N1484" i="6"/>
  <c r="J1484" i="6"/>
  <c r="F1484" i="6"/>
  <c r="R1483" i="6"/>
  <c r="N1483" i="6"/>
  <c r="J1483" i="6"/>
  <c r="F1483" i="6"/>
  <c r="AA1481" i="6"/>
  <c r="R1481" i="6"/>
  <c r="N1481" i="6"/>
  <c r="J1481" i="6"/>
  <c r="F1481" i="6"/>
  <c r="R1480" i="6"/>
  <c r="N1480" i="6"/>
  <c r="J1480" i="6"/>
  <c r="F1480" i="6"/>
  <c r="AA1478" i="6"/>
  <c r="R1478" i="6"/>
  <c r="N1478" i="6"/>
  <c r="J1478" i="6"/>
  <c r="F1478" i="6"/>
  <c r="R1477" i="6"/>
  <c r="N1477" i="6"/>
  <c r="J1477" i="6"/>
  <c r="F1477" i="6"/>
  <c r="R1476" i="6"/>
  <c r="N1476" i="6"/>
  <c r="J1476" i="6"/>
  <c r="F1476" i="6"/>
  <c r="AA1475" i="6"/>
  <c r="R1475" i="6"/>
  <c r="N1475" i="6"/>
  <c r="J1475" i="6"/>
  <c r="F1475" i="6"/>
  <c r="R1474" i="6"/>
  <c r="N1474" i="6"/>
  <c r="J1474" i="6"/>
  <c r="F1474" i="6"/>
  <c r="C1473" i="6"/>
  <c r="G1473" i="6"/>
  <c r="K1473" i="6"/>
  <c r="O1473" i="6"/>
  <c r="P1472" i="6"/>
  <c r="E1472" i="6"/>
  <c r="BK1471" i="6"/>
  <c r="AD1471" i="6"/>
  <c r="Y1471" i="6"/>
  <c r="R1471" i="6"/>
  <c r="M1471" i="6"/>
  <c r="BH1470" i="6"/>
  <c r="C1469" i="6"/>
  <c r="G1469" i="6"/>
  <c r="K1469" i="6"/>
  <c r="O1469" i="6"/>
  <c r="S1469" i="6"/>
  <c r="X1469" i="6"/>
  <c r="AB1469" i="6"/>
  <c r="BJ1469" i="6"/>
  <c r="AA1468" i="6"/>
  <c r="P1468" i="6"/>
  <c r="E1468" i="6"/>
  <c r="BK1467" i="6"/>
  <c r="AD1467" i="6"/>
  <c r="Y1467" i="6"/>
  <c r="R1467" i="6"/>
  <c r="M1467" i="6"/>
  <c r="BH1466" i="6"/>
  <c r="P1466" i="6"/>
  <c r="C1465" i="6"/>
  <c r="G1465" i="6"/>
  <c r="K1465" i="6"/>
  <c r="O1465" i="6"/>
  <c r="S1465" i="6"/>
  <c r="X1465" i="6"/>
  <c r="AB1465" i="6"/>
  <c r="BJ1465" i="6"/>
  <c r="AA1464" i="6"/>
  <c r="P1464" i="6"/>
  <c r="AD1463" i="6"/>
  <c r="Y1463" i="6"/>
  <c r="R1463" i="6"/>
  <c r="M1463" i="6"/>
  <c r="BH1462" i="6"/>
  <c r="AA1462" i="6"/>
  <c r="P1462" i="6"/>
  <c r="E1462" i="6"/>
  <c r="BK1461" i="6"/>
  <c r="AD1461" i="6"/>
  <c r="Y1461" i="6"/>
  <c r="R1461" i="6"/>
  <c r="M1461" i="6"/>
  <c r="BH1460" i="6"/>
  <c r="AA1460" i="6"/>
  <c r="E1460" i="6"/>
  <c r="C1459" i="6"/>
  <c r="G1459" i="6"/>
  <c r="K1459" i="6"/>
  <c r="O1459" i="6"/>
  <c r="S1459" i="6"/>
  <c r="X1459" i="6"/>
  <c r="AB1459" i="6"/>
  <c r="BJ1459" i="6"/>
  <c r="J1458" i="6"/>
  <c r="AD1457" i="6"/>
  <c r="Y1457" i="6"/>
  <c r="R1457" i="6"/>
  <c r="M1457" i="6"/>
  <c r="BH1456" i="6"/>
  <c r="J1456" i="6"/>
  <c r="E1456" i="6"/>
  <c r="BK1455" i="6"/>
  <c r="AD1455" i="6"/>
  <c r="Y1455" i="6"/>
  <c r="R1455" i="6"/>
  <c r="M1455" i="6"/>
  <c r="BH1454" i="6"/>
  <c r="P1454" i="6"/>
  <c r="E1454" i="6"/>
  <c r="BK1453" i="6"/>
  <c r="AD1453" i="6"/>
  <c r="Y1453" i="6"/>
  <c r="R1453" i="6"/>
  <c r="M1453" i="6"/>
  <c r="BH1452" i="6"/>
  <c r="J1452" i="6"/>
  <c r="C1451" i="6"/>
  <c r="G1451" i="6"/>
  <c r="K1451" i="6"/>
  <c r="O1451" i="6"/>
  <c r="S1451" i="6"/>
  <c r="X1451" i="6"/>
  <c r="AB1451" i="6"/>
  <c r="BJ1451" i="6"/>
  <c r="P1450" i="6"/>
  <c r="E1450" i="6"/>
  <c r="BK1449" i="6"/>
  <c r="AD1449" i="6"/>
  <c r="Y1449" i="6"/>
  <c r="R1449" i="6"/>
  <c r="M1449" i="6"/>
  <c r="AA1448" i="6"/>
  <c r="P1448" i="6"/>
  <c r="E1448" i="6"/>
  <c r="BK1447" i="6"/>
  <c r="AD1447" i="6"/>
  <c r="Y1447" i="6"/>
  <c r="R1447" i="6"/>
  <c r="M1447" i="6"/>
  <c r="BH1446" i="6"/>
  <c r="AA1446" i="6"/>
  <c r="P1446" i="6"/>
  <c r="J1446" i="6"/>
  <c r="E1446" i="6"/>
  <c r="AD1445" i="6"/>
  <c r="Y1445" i="6"/>
  <c r="R1445" i="6"/>
  <c r="M1445" i="6"/>
  <c r="BH1444" i="6"/>
  <c r="AA1444" i="6"/>
  <c r="J1444" i="6"/>
  <c r="C1443" i="6"/>
  <c r="G1443" i="6"/>
  <c r="K1443" i="6"/>
  <c r="O1443" i="6"/>
  <c r="S1443" i="6"/>
  <c r="X1443" i="6"/>
  <c r="AB1443" i="6"/>
  <c r="BJ1443" i="6"/>
  <c r="J1442" i="6"/>
  <c r="C1441" i="6"/>
  <c r="G1441" i="6"/>
  <c r="K1441" i="6"/>
  <c r="O1441" i="6"/>
  <c r="S1441" i="6"/>
  <c r="X1441" i="6"/>
  <c r="AB1441" i="6"/>
  <c r="BJ1441" i="6"/>
  <c r="P1440" i="6"/>
  <c r="J1440" i="6"/>
  <c r="E1440" i="6"/>
  <c r="BK1439" i="6"/>
  <c r="AD1439" i="6"/>
  <c r="Y1439" i="6"/>
  <c r="R1439" i="6"/>
  <c r="M1439" i="6"/>
  <c r="BH1438" i="6"/>
  <c r="J1438" i="6"/>
  <c r="E1438" i="6"/>
  <c r="C1437" i="6"/>
  <c r="G1437" i="6"/>
  <c r="K1437" i="6"/>
  <c r="O1437" i="6"/>
  <c r="S1437" i="6"/>
  <c r="X1437" i="6"/>
  <c r="AB1437" i="6"/>
  <c r="BJ1437" i="6"/>
  <c r="BH1436" i="6"/>
  <c r="AA1436" i="6"/>
  <c r="P1436" i="6"/>
  <c r="J1436" i="6"/>
  <c r="E1436" i="6"/>
  <c r="C1435" i="6"/>
  <c r="G1435" i="6"/>
  <c r="K1435" i="6"/>
  <c r="O1435" i="6"/>
  <c r="S1435" i="6"/>
  <c r="X1435" i="6"/>
  <c r="AB1435" i="6"/>
  <c r="BJ1435" i="6"/>
  <c r="BH1434" i="6"/>
  <c r="AA1434" i="6"/>
  <c r="P1434" i="6"/>
  <c r="J1434" i="6"/>
  <c r="E1434" i="6"/>
  <c r="C1433" i="6"/>
  <c r="G1433" i="6"/>
  <c r="K1433" i="6"/>
  <c r="O1433" i="6"/>
  <c r="S1433" i="6"/>
  <c r="X1433" i="6"/>
  <c r="AB1433" i="6"/>
  <c r="BJ1433" i="6"/>
  <c r="BH1432" i="6"/>
  <c r="AA1432" i="6"/>
  <c r="P1432" i="6"/>
  <c r="J1432" i="6"/>
  <c r="E1432" i="6"/>
  <c r="C1431" i="6"/>
  <c r="G1431" i="6"/>
  <c r="K1431" i="6"/>
  <c r="O1431" i="6"/>
  <c r="S1431" i="6"/>
  <c r="X1431" i="6"/>
  <c r="AB1431" i="6"/>
  <c r="BJ1431" i="6"/>
  <c r="BH1430" i="6"/>
  <c r="AA1430" i="6"/>
  <c r="P1430" i="6"/>
  <c r="J1430" i="6"/>
  <c r="E1430" i="6"/>
  <c r="C1429" i="6"/>
  <c r="G1429" i="6"/>
  <c r="K1429" i="6"/>
  <c r="O1429" i="6"/>
  <c r="S1429" i="6"/>
  <c r="X1429" i="6"/>
  <c r="AB1429" i="6"/>
  <c r="BJ1429" i="6"/>
  <c r="BH1428" i="6"/>
  <c r="AA1428" i="6"/>
  <c r="P1428" i="6"/>
  <c r="J1428" i="6"/>
  <c r="E1428" i="6"/>
  <c r="C1427" i="6"/>
  <c r="G1427" i="6"/>
  <c r="K1427" i="6"/>
  <c r="O1427" i="6"/>
  <c r="S1427" i="6"/>
  <c r="X1427" i="6"/>
  <c r="AB1427" i="6"/>
  <c r="BJ1427" i="6"/>
  <c r="BH1426" i="6"/>
  <c r="AA1426" i="6"/>
  <c r="P1426" i="6"/>
  <c r="J1426" i="6"/>
  <c r="E1426" i="6"/>
  <c r="C1425" i="6"/>
  <c r="G1425" i="6"/>
  <c r="K1425" i="6"/>
  <c r="O1425" i="6"/>
  <c r="S1425" i="6"/>
  <c r="X1425" i="6"/>
  <c r="AB1425" i="6"/>
  <c r="BJ1425" i="6"/>
  <c r="BH1424" i="6"/>
  <c r="AA1424" i="6"/>
  <c r="P1424" i="6"/>
  <c r="J1424" i="6"/>
  <c r="E1424" i="6"/>
  <c r="C1423" i="6"/>
  <c r="G1423" i="6"/>
  <c r="K1423" i="6"/>
  <c r="O1423" i="6"/>
  <c r="S1423" i="6"/>
  <c r="X1423" i="6"/>
  <c r="AB1423" i="6"/>
  <c r="BJ1423" i="6"/>
  <c r="BH1422" i="6"/>
  <c r="AA1422" i="6"/>
  <c r="P1422" i="6"/>
  <c r="J1422" i="6"/>
  <c r="E1422" i="6"/>
  <c r="C1421" i="6"/>
  <c r="G1421" i="6"/>
  <c r="K1421" i="6"/>
  <c r="O1421" i="6"/>
  <c r="S1421" i="6"/>
  <c r="X1421" i="6"/>
  <c r="AB1421" i="6"/>
  <c r="BJ1421" i="6"/>
  <c r="BH1420" i="6"/>
  <c r="AA1420" i="6"/>
  <c r="P1420" i="6"/>
  <c r="J1420" i="6"/>
  <c r="E1420" i="6"/>
  <c r="C1419" i="6"/>
  <c r="G1419" i="6"/>
  <c r="K1419" i="6"/>
  <c r="O1419" i="6"/>
  <c r="S1419" i="6"/>
  <c r="X1419" i="6"/>
  <c r="AB1419" i="6"/>
  <c r="BJ1419" i="6"/>
  <c r="BH1418" i="6"/>
  <c r="AA1418" i="6"/>
  <c r="P1418" i="6"/>
  <c r="J1418" i="6"/>
  <c r="E1418" i="6"/>
  <c r="C1417" i="6"/>
  <c r="G1417" i="6"/>
  <c r="K1417" i="6"/>
  <c r="O1417" i="6"/>
  <c r="S1417" i="6"/>
  <c r="X1417" i="6"/>
  <c r="AB1417" i="6"/>
  <c r="BJ1417" i="6"/>
  <c r="BH1416" i="6"/>
  <c r="AA1416" i="6"/>
  <c r="P1416" i="6"/>
  <c r="J1416" i="6"/>
  <c r="E1416" i="6"/>
  <c r="C1415" i="6"/>
  <c r="G1415" i="6"/>
  <c r="K1415" i="6"/>
  <c r="O1415" i="6"/>
  <c r="S1415" i="6"/>
  <c r="X1415" i="6"/>
  <c r="AB1415" i="6"/>
  <c r="BJ1415" i="6"/>
  <c r="BH1414" i="6"/>
  <c r="AA1414" i="6"/>
  <c r="P1414" i="6"/>
  <c r="J1414" i="6"/>
  <c r="E1414" i="6"/>
  <c r="C1413" i="6"/>
  <c r="G1413" i="6"/>
  <c r="K1413" i="6"/>
  <c r="O1413" i="6"/>
  <c r="S1413" i="6"/>
  <c r="X1413" i="6"/>
  <c r="AB1413" i="6"/>
  <c r="BJ1413" i="6"/>
  <c r="BH1412" i="6"/>
  <c r="AA1412" i="6"/>
  <c r="P1412" i="6"/>
  <c r="J1412" i="6"/>
  <c r="E1412" i="6"/>
  <c r="C1411" i="6"/>
  <c r="G1411" i="6"/>
  <c r="K1411" i="6"/>
  <c r="O1411" i="6"/>
  <c r="S1411" i="6"/>
  <c r="X1411" i="6"/>
  <c r="AB1411" i="6"/>
  <c r="BJ1411" i="6"/>
  <c r="BH1410" i="6"/>
  <c r="AA1410" i="6"/>
  <c r="P1410" i="6"/>
  <c r="J1410" i="6"/>
  <c r="E1410" i="6"/>
  <c r="C1409" i="6"/>
  <c r="G1409" i="6"/>
  <c r="K1409" i="6"/>
  <c r="O1409" i="6"/>
  <c r="S1409" i="6"/>
  <c r="X1409" i="6"/>
  <c r="AB1409" i="6"/>
  <c r="BJ1409" i="6"/>
  <c r="BH1408" i="6"/>
  <c r="AA1408" i="6"/>
  <c r="P1408" i="6"/>
  <c r="J1408" i="6"/>
  <c r="E1408" i="6"/>
  <c r="C1407" i="6"/>
  <c r="G1407" i="6"/>
  <c r="K1407" i="6"/>
  <c r="O1407" i="6"/>
  <c r="S1407" i="6"/>
  <c r="X1407" i="6"/>
  <c r="AB1407" i="6"/>
  <c r="BJ1407" i="6"/>
  <c r="BH1406" i="6"/>
  <c r="AA1406" i="6"/>
  <c r="P1406" i="6"/>
  <c r="J1406" i="6"/>
  <c r="E1406" i="6"/>
  <c r="C1405" i="6"/>
  <c r="G1405" i="6"/>
  <c r="K1405" i="6"/>
  <c r="O1405" i="6"/>
  <c r="S1405" i="6"/>
  <c r="X1405" i="6"/>
  <c r="AB1405" i="6"/>
  <c r="BJ1405" i="6"/>
  <c r="BH1404" i="6"/>
  <c r="AA1404" i="6"/>
  <c r="P1404" i="6"/>
  <c r="J1404" i="6"/>
  <c r="E1404" i="6"/>
  <c r="C1403" i="6"/>
  <c r="G1403" i="6"/>
  <c r="K1403" i="6"/>
  <c r="O1403" i="6"/>
  <c r="S1403" i="6"/>
  <c r="X1403" i="6"/>
  <c r="AB1403" i="6"/>
  <c r="BJ1403" i="6"/>
  <c r="BH1402" i="6"/>
  <c r="AA1402" i="6"/>
  <c r="P1402" i="6"/>
  <c r="J1402" i="6"/>
  <c r="E1402" i="6"/>
  <c r="C1401" i="6"/>
  <c r="G1401" i="6"/>
  <c r="K1401" i="6"/>
  <c r="O1401" i="6"/>
  <c r="S1401" i="6"/>
  <c r="X1401" i="6"/>
  <c r="AB1401" i="6"/>
  <c r="BJ1401" i="6"/>
  <c r="BH1400" i="6"/>
  <c r="AA1400" i="6"/>
  <c r="P1400" i="6"/>
  <c r="J1400" i="6"/>
  <c r="E1400" i="6"/>
  <c r="C1399" i="6"/>
  <c r="G1399" i="6"/>
  <c r="K1399" i="6"/>
  <c r="O1399" i="6"/>
  <c r="S1399" i="6"/>
  <c r="X1399" i="6"/>
  <c r="AB1399" i="6"/>
  <c r="BJ1399" i="6"/>
  <c r="BH1398" i="6"/>
  <c r="AA1398" i="6"/>
  <c r="P1398" i="6"/>
  <c r="J1398" i="6"/>
  <c r="E1398" i="6"/>
  <c r="C1397" i="6"/>
  <c r="G1397" i="6"/>
  <c r="K1397" i="6"/>
  <c r="O1397" i="6"/>
  <c r="S1397" i="6"/>
  <c r="X1397" i="6"/>
  <c r="AB1397" i="6"/>
  <c r="BJ1397" i="6"/>
  <c r="BH1396" i="6"/>
  <c r="AA1396" i="6"/>
  <c r="P1396" i="6"/>
  <c r="J1396" i="6"/>
  <c r="E1396" i="6"/>
  <c r="C1395" i="6"/>
  <c r="G1395" i="6"/>
  <c r="K1395" i="6"/>
  <c r="O1395" i="6"/>
  <c r="S1395" i="6"/>
  <c r="X1395" i="6"/>
  <c r="AB1395" i="6"/>
  <c r="BJ1395" i="6"/>
  <c r="BH1394" i="6"/>
  <c r="AA1394" i="6"/>
  <c r="P1394" i="6"/>
  <c r="J1394" i="6"/>
  <c r="E1394" i="6"/>
  <c r="C1393" i="6"/>
  <c r="G1393" i="6"/>
  <c r="K1393" i="6"/>
  <c r="O1393" i="6"/>
  <c r="S1393" i="6"/>
  <c r="X1393" i="6"/>
  <c r="AB1393" i="6"/>
  <c r="BJ1393" i="6"/>
  <c r="BH1392" i="6"/>
  <c r="AA1392" i="6"/>
  <c r="P1392" i="6"/>
  <c r="J1392" i="6"/>
  <c r="E1392" i="6"/>
  <c r="C1391" i="6"/>
  <c r="G1391" i="6"/>
  <c r="K1391" i="6"/>
  <c r="O1391" i="6"/>
  <c r="S1391" i="6"/>
  <c r="X1391" i="6"/>
  <c r="AB1391" i="6"/>
  <c r="BJ1391" i="6"/>
  <c r="BH1390" i="6"/>
  <c r="AA1390" i="6"/>
  <c r="P1390" i="6"/>
  <c r="J1390" i="6"/>
  <c r="E1390" i="6"/>
  <c r="AZ1493" i="6"/>
  <c r="AA1493" i="6"/>
  <c r="R1493" i="6"/>
  <c r="N1493" i="6"/>
  <c r="J1493" i="6"/>
  <c r="F1493" i="6"/>
  <c r="AA1492" i="6"/>
  <c r="R1492" i="6"/>
  <c r="N1492" i="6"/>
  <c r="J1492" i="6"/>
  <c r="F1492" i="6"/>
  <c r="AA1491" i="6"/>
  <c r="R1491" i="6"/>
  <c r="N1491" i="6"/>
  <c r="J1491" i="6"/>
  <c r="F1491" i="6"/>
  <c r="AA1490" i="6"/>
  <c r="R1490" i="6"/>
  <c r="N1490" i="6"/>
  <c r="J1490" i="6"/>
  <c r="F1490" i="6"/>
  <c r="BI1482" i="6"/>
  <c r="AZ1482" i="6"/>
  <c r="AA1482" i="6"/>
  <c r="R1482" i="6"/>
  <c r="N1482" i="6"/>
  <c r="J1482" i="6"/>
  <c r="F1482" i="6"/>
  <c r="BI1479" i="6"/>
  <c r="AZ1479" i="6"/>
  <c r="AA1479" i="6"/>
  <c r="R1479" i="6"/>
  <c r="N1479" i="6"/>
  <c r="J1479" i="6"/>
  <c r="F1479" i="6"/>
  <c r="BI1473" i="6"/>
  <c r="AZ1473" i="6"/>
  <c r="AA1473" i="6"/>
  <c r="R1473" i="6"/>
  <c r="M1473" i="6"/>
  <c r="H1473" i="6"/>
  <c r="BH1472" i="6"/>
  <c r="AA1472" i="6"/>
  <c r="J1472" i="6"/>
  <c r="C1471" i="6"/>
  <c r="G1471" i="6"/>
  <c r="K1471" i="6"/>
  <c r="O1471" i="6"/>
  <c r="S1471" i="6"/>
  <c r="X1471" i="6"/>
  <c r="AB1471" i="6"/>
  <c r="BJ1471" i="6"/>
  <c r="AA1470" i="6"/>
  <c r="P1470" i="6"/>
  <c r="J1470" i="6"/>
  <c r="E1470" i="6"/>
  <c r="BK1469" i="6"/>
  <c r="AD1469" i="6"/>
  <c r="Y1469" i="6"/>
  <c r="R1469" i="6"/>
  <c r="M1469" i="6"/>
  <c r="H1469" i="6"/>
  <c r="BH1468" i="6"/>
  <c r="J1468" i="6"/>
  <c r="C1467" i="6"/>
  <c r="G1467" i="6"/>
  <c r="K1467" i="6"/>
  <c r="O1467" i="6"/>
  <c r="S1467" i="6"/>
  <c r="X1467" i="6"/>
  <c r="AB1467" i="6"/>
  <c r="BJ1467" i="6"/>
  <c r="AA1466" i="6"/>
  <c r="J1466" i="6"/>
  <c r="E1466" i="6"/>
  <c r="BK1465" i="6"/>
  <c r="AD1465" i="6"/>
  <c r="Y1465" i="6"/>
  <c r="R1465" i="6"/>
  <c r="M1465" i="6"/>
  <c r="H1465" i="6"/>
  <c r="BH1464" i="6"/>
  <c r="J1464" i="6"/>
  <c r="E1464" i="6"/>
  <c r="C1463" i="6"/>
  <c r="G1463" i="6"/>
  <c r="K1463" i="6"/>
  <c r="O1463" i="6"/>
  <c r="S1463" i="6"/>
  <c r="X1463" i="6"/>
  <c r="AB1463" i="6"/>
  <c r="BJ1463" i="6"/>
  <c r="J1462" i="6"/>
  <c r="C1461" i="6"/>
  <c r="G1461" i="6"/>
  <c r="K1461" i="6"/>
  <c r="O1461" i="6"/>
  <c r="S1461" i="6"/>
  <c r="X1461" i="6"/>
  <c r="AB1461" i="6"/>
  <c r="BJ1461" i="6"/>
  <c r="P1460" i="6"/>
  <c r="J1460" i="6"/>
  <c r="AD1459" i="6"/>
  <c r="Y1459" i="6"/>
  <c r="R1459" i="6"/>
  <c r="M1459" i="6"/>
  <c r="H1459" i="6"/>
  <c r="BH1458" i="6"/>
  <c r="AA1458" i="6"/>
  <c r="P1458" i="6"/>
  <c r="E1458" i="6"/>
  <c r="C1457" i="6"/>
  <c r="G1457" i="6"/>
  <c r="K1457" i="6"/>
  <c r="O1457" i="6"/>
  <c r="S1457" i="6"/>
  <c r="X1457" i="6"/>
  <c r="AB1457" i="6"/>
  <c r="BJ1457" i="6"/>
  <c r="AA1456" i="6"/>
  <c r="P1456" i="6"/>
  <c r="C1455" i="6"/>
  <c r="G1455" i="6"/>
  <c r="K1455" i="6"/>
  <c r="O1455" i="6"/>
  <c r="S1455" i="6"/>
  <c r="X1455" i="6"/>
  <c r="AB1455" i="6"/>
  <c r="BJ1455" i="6"/>
  <c r="AA1454" i="6"/>
  <c r="J1454" i="6"/>
  <c r="C1453" i="6"/>
  <c r="G1453" i="6"/>
  <c r="K1453" i="6"/>
  <c r="O1453" i="6"/>
  <c r="S1453" i="6"/>
  <c r="X1453" i="6"/>
  <c r="AB1453" i="6"/>
  <c r="BJ1453" i="6"/>
  <c r="AA1452" i="6"/>
  <c r="P1452" i="6"/>
  <c r="E1452" i="6"/>
  <c r="BK1451" i="6"/>
  <c r="AD1451" i="6"/>
  <c r="Y1451" i="6"/>
  <c r="R1451" i="6"/>
  <c r="M1451" i="6"/>
  <c r="H1451" i="6"/>
  <c r="BH1450" i="6"/>
  <c r="AA1450" i="6"/>
  <c r="J1450" i="6"/>
  <c r="C1449" i="6"/>
  <c r="G1449" i="6"/>
  <c r="K1449" i="6"/>
  <c r="O1449" i="6"/>
  <c r="S1449" i="6"/>
  <c r="X1449" i="6"/>
  <c r="AB1449" i="6"/>
  <c r="BJ1449" i="6"/>
  <c r="BH1448" i="6"/>
  <c r="J1448" i="6"/>
  <c r="C1447" i="6"/>
  <c r="G1447" i="6"/>
  <c r="K1447" i="6"/>
  <c r="O1447" i="6"/>
  <c r="S1447" i="6"/>
  <c r="X1447" i="6"/>
  <c r="AB1447" i="6"/>
  <c r="BJ1447" i="6"/>
  <c r="C1445" i="6"/>
  <c r="G1445" i="6"/>
  <c r="K1445" i="6"/>
  <c r="O1445" i="6"/>
  <c r="S1445" i="6"/>
  <c r="X1445" i="6"/>
  <c r="AB1445" i="6"/>
  <c r="BJ1445" i="6"/>
  <c r="P1444" i="6"/>
  <c r="E1444" i="6"/>
  <c r="BK1443" i="6"/>
  <c r="AD1443" i="6"/>
  <c r="Y1443" i="6"/>
  <c r="R1443" i="6"/>
  <c r="M1443" i="6"/>
  <c r="H1443" i="6"/>
  <c r="BH1442" i="6"/>
  <c r="AA1442" i="6"/>
  <c r="P1442" i="6"/>
  <c r="E1442" i="6"/>
  <c r="BK1441" i="6"/>
  <c r="AD1441" i="6"/>
  <c r="Y1441" i="6"/>
  <c r="R1441" i="6"/>
  <c r="M1441" i="6"/>
  <c r="H1441" i="6"/>
  <c r="BH1440" i="6"/>
  <c r="AA1440" i="6"/>
  <c r="C1439" i="6"/>
  <c r="G1439" i="6"/>
  <c r="K1439" i="6"/>
  <c r="O1439" i="6"/>
  <c r="S1439" i="6"/>
  <c r="X1439" i="6"/>
  <c r="AB1439" i="6"/>
  <c r="BJ1439" i="6"/>
  <c r="AA1438" i="6"/>
  <c r="P1438" i="6"/>
  <c r="BH1495" i="6"/>
  <c r="AD1495" i="6"/>
  <c r="Z1495" i="6"/>
  <c r="Q1495" i="6"/>
  <c r="M1495" i="6"/>
  <c r="I1495" i="6"/>
  <c r="E1495" i="6"/>
  <c r="BH1494" i="6"/>
  <c r="AD1494" i="6"/>
  <c r="Z1494" i="6"/>
  <c r="Q1494" i="6"/>
  <c r="M1494" i="6"/>
  <c r="I1494" i="6"/>
  <c r="E1494" i="6"/>
  <c r="BH1493" i="6"/>
  <c r="AD1493" i="6"/>
  <c r="Z1493" i="6"/>
  <c r="Q1493" i="6"/>
  <c r="M1493" i="6"/>
  <c r="I1493" i="6"/>
  <c r="E1493" i="6"/>
  <c r="BH1492" i="6"/>
  <c r="AD1492" i="6"/>
  <c r="Z1492" i="6"/>
  <c r="Q1492" i="6"/>
  <c r="M1492" i="6"/>
  <c r="I1492" i="6"/>
  <c r="E1492" i="6"/>
  <c r="BH1491" i="6"/>
  <c r="AD1491" i="6"/>
  <c r="Z1491" i="6"/>
  <c r="Q1491" i="6"/>
  <c r="M1491" i="6"/>
  <c r="I1491" i="6"/>
  <c r="E1491" i="6"/>
  <c r="BH1490" i="6"/>
  <c r="AD1490" i="6"/>
  <c r="Z1490" i="6"/>
  <c r="Q1490" i="6"/>
  <c r="M1490" i="6"/>
  <c r="I1490" i="6"/>
  <c r="E1490" i="6"/>
  <c r="BH1489" i="6"/>
  <c r="AD1489" i="6"/>
  <c r="Z1489" i="6"/>
  <c r="Q1489" i="6"/>
  <c r="M1489" i="6"/>
  <c r="I1489" i="6"/>
  <c r="E1489" i="6"/>
  <c r="BH1488" i="6"/>
  <c r="AD1488" i="6"/>
  <c r="Z1488" i="6"/>
  <c r="Q1488" i="6"/>
  <c r="M1488" i="6"/>
  <c r="I1488" i="6"/>
  <c r="E1488" i="6"/>
  <c r="BH1487" i="6"/>
  <c r="AD1487" i="6"/>
  <c r="Z1487" i="6"/>
  <c r="Q1487" i="6"/>
  <c r="M1487" i="6"/>
  <c r="I1487" i="6"/>
  <c r="E1487" i="6"/>
  <c r="BH1486" i="6"/>
  <c r="AD1486" i="6"/>
  <c r="Z1486" i="6"/>
  <c r="Q1486" i="6"/>
  <c r="M1486" i="6"/>
  <c r="I1486" i="6"/>
  <c r="E1486" i="6"/>
  <c r="BH1485" i="6"/>
  <c r="AD1485" i="6"/>
  <c r="Z1485" i="6"/>
  <c r="Q1485" i="6"/>
  <c r="M1485" i="6"/>
  <c r="I1485" i="6"/>
  <c r="E1485" i="6"/>
  <c r="BH1484" i="6"/>
  <c r="AD1484" i="6"/>
  <c r="Z1484" i="6"/>
  <c r="Q1484" i="6"/>
  <c r="M1484" i="6"/>
  <c r="I1484" i="6"/>
  <c r="E1484" i="6"/>
  <c r="BH1483" i="6"/>
  <c r="AD1483" i="6"/>
  <c r="Z1483" i="6"/>
  <c r="Q1483" i="6"/>
  <c r="M1483" i="6"/>
  <c r="I1483" i="6"/>
  <c r="E1483" i="6"/>
  <c r="BH1482" i="6"/>
  <c r="AD1482" i="6"/>
  <c r="Z1482" i="6"/>
  <c r="Q1482" i="6"/>
  <c r="M1482" i="6"/>
  <c r="I1482" i="6"/>
  <c r="E1482" i="6"/>
  <c r="BH1481" i="6"/>
  <c r="AD1481" i="6"/>
  <c r="Z1481" i="6"/>
  <c r="Q1481" i="6"/>
  <c r="M1481" i="6"/>
  <c r="I1481" i="6"/>
  <c r="E1481" i="6"/>
  <c r="BH1480" i="6"/>
  <c r="AD1480" i="6"/>
  <c r="Z1480" i="6"/>
  <c r="Q1480" i="6"/>
  <c r="M1480" i="6"/>
  <c r="I1480" i="6"/>
  <c r="E1480" i="6"/>
  <c r="BH1479" i="6"/>
  <c r="AD1479" i="6"/>
  <c r="Z1479" i="6"/>
  <c r="Q1479" i="6"/>
  <c r="M1479" i="6"/>
  <c r="I1479" i="6"/>
  <c r="E1479" i="6"/>
  <c r="BH1478" i="6"/>
  <c r="AD1478" i="6"/>
  <c r="Z1478" i="6"/>
  <c r="Q1478" i="6"/>
  <c r="M1478" i="6"/>
  <c r="I1478" i="6"/>
  <c r="E1478" i="6"/>
  <c r="BH1477" i="6"/>
  <c r="AD1477" i="6"/>
  <c r="Z1477" i="6"/>
  <c r="Q1477" i="6"/>
  <c r="M1477" i="6"/>
  <c r="I1477" i="6"/>
  <c r="E1477" i="6"/>
  <c r="BH1476" i="6"/>
  <c r="AD1476" i="6"/>
  <c r="Z1476" i="6"/>
  <c r="Q1476" i="6"/>
  <c r="M1476" i="6"/>
  <c r="I1476" i="6"/>
  <c r="E1476" i="6"/>
  <c r="BH1475" i="6"/>
  <c r="AD1475" i="6"/>
  <c r="Z1475" i="6"/>
  <c r="Q1475" i="6"/>
  <c r="M1475" i="6"/>
  <c r="I1475" i="6"/>
  <c r="E1475" i="6"/>
  <c r="BH1474" i="6"/>
  <c r="AD1474" i="6"/>
  <c r="Z1474" i="6"/>
  <c r="Q1474" i="6"/>
  <c r="M1474" i="6"/>
  <c r="I1474" i="6"/>
  <c r="E1474" i="6"/>
  <c r="BH1473" i="6"/>
  <c r="AD1473" i="6"/>
  <c r="Z1473" i="6"/>
  <c r="Q1473" i="6"/>
  <c r="L1473" i="6"/>
  <c r="F1473" i="6"/>
  <c r="BG1472" i="6"/>
  <c r="Z1472" i="6"/>
  <c r="T1472" i="6"/>
  <c r="N1472" i="6"/>
  <c r="I1472" i="6"/>
  <c r="D1472" i="6"/>
  <c r="BI1471" i="6"/>
  <c r="AZ1471" i="6"/>
  <c r="AC1471" i="6"/>
  <c r="Q1471" i="6"/>
  <c r="L1471" i="6"/>
  <c r="F1471" i="6"/>
  <c r="BG1470" i="6"/>
  <c r="Z1470" i="6"/>
  <c r="T1470" i="6"/>
  <c r="N1470" i="6"/>
  <c r="I1470" i="6"/>
  <c r="D1470" i="6"/>
  <c r="BI1469" i="6"/>
  <c r="AZ1469" i="6"/>
  <c r="AC1469" i="6"/>
  <c r="Q1469" i="6"/>
  <c r="L1469" i="6"/>
  <c r="F1469" i="6"/>
  <c r="BG1468" i="6"/>
  <c r="Z1468" i="6"/>
  <c r="T1468" i="6"/>
  <c r="N1468" i="6"/>
  <c r="I1468" i="6"/>
  <c r="BI1467" i="6"/>
  <c r="AZ1467" i="6"/>
  <c r="AC1467" i="6"/>
  <c r="Q1467" i="6"/>
  <c r="L1467" i="6"/>
  <c r="F1467" i="6"/>
  <c r="BG1466" i="6"/>
  <c r="Z1466" i="6"/>
  <c r="T1466" i="6"/>
  <c r="N1466" i="6"/>
  <c r="I1466" i="6"/>
  <c r="BI1465" i="6"/>
  <c r="AZ1465" i="6"/>
  <c r="AC1465" i="6"/>
  <c r="Q1465" i="6"/>
  <c r="L1465" i="6"/>
  <c r="F1465" i="6"/>
  <c r="BG1464" i="6"/>
  <c r="Z1464" i="6"/>
  <c r="T1464" i="6"/>
  <c r="N1464" i="6"/>
  <c r="I1464" i="6"/>
  <c r="BI1463" i="6"/>
  <c r="AZ1463" i="6"/>
  <c r="AC1463" i="6"/>
  <c r="Q1463" i="6"/>
  <c r="L1463" i="6"/>
  <c r="F1463" i="6"/>
  <c r="BG1462" i="6"/>
  <c r="Z1462" i="6"/>
  <c r="T1462" i="6"/>
  <c r="N1462" i="6"/>
  <c r="I1462" i="6"/>
  <c r="BI1461" i="6"/>
  <c r="AZ1461" i="6"/>
  <c r="AC1461" i="6"/>
  <c r="Q1461" i="6"/>
  <c r="L1461" i="6"/>
  <c r="V1461" i="6" s="1"/>
  <c r="F1461" i="6"/>
  <c r="BG1460" i="6"/>
  <c r="Z1460" i="6"/>
  <c r="T1460" i="6"/>
  <c r="N1460" i="6"/>
  <c r="I1460" i="6"/>
  <c r="BI1459" i="6"/>
  <c r="AZ1459" i="6"/>
  <c r="AC1459" i="6"/>
  <c r="Q1459" i="6"/>
  <c r="L1459" i="6"/>
  <c r="V1459" i="6" s="1"/>
  <c r="F1459" i="6"/>
  <c r="BG1458" i="6"/>
  <c r="Z1458" i="6"/>
  <c r="T1458" i="6"/>
  <c r="N1458" i="6"/>
  <c r="I1458" i="6"/>
  <c r="BI1457" i="6"/>
  <c r="AZ1457" i="6"/>
  <c r="AC1457" i="6"/>
  <c r="Q1457" i="6"/>
  <c r="L1457" i="6"/>
  <c r="F1457" i="6"/>
  <c r="BG1456" i="6"/>
  <c r="Z1456" i="6"/>
  <c r="T1456" i="6"/>
  <c r="N1456" i="6"/>
  <c r="I1456" i="6"/>
  <c r="BI1455" i="6"/>
  <c r="AZ1455" i="6"/>
  <c r="AC1455" i="6"/>
  <c r="Q1455" i="6"/>
  <c r="L1455" i="6"/>
  <c r="F1455" i="6"/>
  <c r="BG1454" i="6"/>
  <c r="Z1454" i="6"/>
  <c r="T1454" i="6"/>
  <c r="N1454" i="6"/>
  <c r="I1454" i="6"/>
  <c r="D1454" i="6"/>
  <c r="BI1453" i="6"/>
  <c r="AZ1453" i="6"/>
  <c r="AC1453" i="6"/>
  <c r="Q1453" i="6"/>
  <c r="L1453" i="6"/>
  <c r="V1453" i="6" s="1"/>
  <c r="F1453" i="6"/>
  <c r="BG1452" i="6"/>
  <c r="Z1452" i="6"/>
  <c r="T1452" i="6"/>
  <c r="N1452" i="6"/>
  <c r="I1452" i="6"/>
  <c r="BI1451" i="6"/>
  <c r="AZ1451" i="6"/>
  <c r="AC1451" i="6"/>
  <c r="Q1451" i="6"/>
  <c r="L1451" i="6"/>
  <c r="V1451" i="6" s="1"/>
  <c r="F1451" i="6"/>
  <c r="BG1450" i="6"/>
  <c r="Z1450" i="6"/>
  <c r="T1450" i="6"/>
  <c r="N1450" i="6"/>
  <c r="I1450" i="6"/>
  <c r="D1450" i="6"/>
  <c r="BI1449" i="6"/>
  <c r="AZ1449" i="6"/>
  <c r="AC1449" i="6"/>
  <c r="Q1449" i="6"/>
  <c r="L1449" i="6"/>
  <c r="F1449" i="6"/>
  <c r="BG1448" i="6"/>
  <c r="Z1448" i="6"/>
  <c r="T1448" i="6"/>
  <c r="N1448" i="6"/>
  <c r="I1448" i="6"/>
  <c r="BI1447" i="6"/>
  <c r="AZ1447" i="6"/>
  <c r="AC1447" i="6"/>
  <c r="Q1447" i="6"/>
  <c r="L1447" i="6"/>
  <c r="V1447" i="6" s="1"/>
  <c r="F1447" i="6"/>
  <c r="BG1446" i="6"/>
  <c r="Z1446" i="6"/>
  <c r="T1446" i="6"/>
  <c r="N1446" i="6"/>
  <c r="I1446" i="6"/>
  <c r="BI1445" i="6"/>
  <c r="AZ1445" i="6"/>
  <c r="AC1445" i="6"/>
  <c r="Q1445" i="6"/>
  <c r="L1445" i="6"/>
  <c r="F1445" i="6"/>
  <c r="BG1444" i="6"/>
  <c r="Z1444" i="6"/>
  <c r="T1444" i="6"/>
  <c r="N1444" i="6"/>
  <c r="I1444" i="6"/>
  <c r="D1444" i="6"/>
  <c r="BI1443" i="6"/>
  <c r="AZ1443" i="6"/>
  <c r="AC1443" i="6"/>
  <c r="Q1443" i="6"/>
  <c r="L1443" i="6"/>
  <c r="F1443" i="6"/>
  <c r="BG1442" i="6"/>
  <c r="Z1442" i="6"/>
  <c r="T1442" i="6"/>
  <c r="N1442" i="6"/>
  <c r="I1442" i="6"/>
  <c r="D1442" i="6"/>
  <c r="BI1441" i="6"/>
  <c r="AZ1441" i="6"/>
  <c r="AC1441" i="6"/>
  <c r="Q1441" i="6"/>
  <c r="L1441" i="6"/>
  <c r="F1441" i="6"/>
  <c r="BG1440" i="6"/>
  <c r="Z1440" i="6"/>
  <c r="T1440" i="6"/>
  <c r="N1440" i="6"/>
  <c r="I1440" i="6"/>
  <c r="BI1439" i="6"/>
  <c r="AZ1439" i="6"/>
  <c r="AC1439" i="6"/>
  <c r="Q1439" i="6"/>
  <c r="L1439" i="6"/>
  <c r="V1439" i="6" s="1"/>
  <c r="F1439" i="6"/>
  <c r="BG1438" i="6"/>
  <c r="Z1438" i="6"/>
  <c r="T1438" i="6"/>
  <c r="N1438" i="6"/>
  <c r="I1438" i="6"/>
  <c r="BI1437" i="6"/>
  <c r="AZ1437" i="6"/>
  <c r="AC1437" i="6"/>
  <c r="Q1437" i="6"/>
  <c r="L1437" i="6"/>
  <c r="F1437" i="6"/>
  <c r="BG1436" i="6"/>
  <c r="Z1436" i="6"/>
  <c r="T1436" i="6"/>
  <c r="N1436" i="6"/>
  <c r="I1436" i="6"/>
  <c r="D1436" i="6"/>
  <c r="BI1435" i="6"/>
  <c r="AZ1435" i="6"/>
  <c r="AC1435" i="6"/>
  <c r="Q1435" i="6"/>
  <c r="L1435" i="6"/>
  <c r="V1435" i="6" s="1"/>
  <c r="F1435" i="6"/>
  <c r="BG1434" i="6"/>
  <c r="Z1434" i="6"/>
  <c r="T1434" i="6"/>
  <c r="N1434" i="6"/>
  <c r="I1434" i="6"/>
  <c r="D1434" i="6"/>
  <c r="BI1433" i="6"/>
  <c r="AZ1433" i="6"/>
  <c r="AC1433" i="6"/>
  <c r="Q1433" i="6"/>
  <c r="L1433" i="6"/>
  <c r="V1433" i="6" s="1"/>
  <c r="F1433" i="6"/>
  <c r="BG1432" i="6"/>
  <c r="Z1432" i="6"/>
  <c r="T1432" i="6"/>
  <c r="N1432" i="6"/>
  <c r="I1432" i="6"/>
  <c r="BI1431" i="6"/>
  <c r="AZ1431" i="6"/>
  <c r="AC1431" i="6"/>
  <c r="Q1431" i="6"/>
  <c r="L1431" i="6"/>
  <c r="V1431" i="6" s="1"/>
  <c r="F1431" i="6"/>
  <c r="BG1430" i="6"/>
  <c r="Z1430" i="6"/>
  <c r="T1430" i="6"/>
  <c r="N1430" i="6"/>
  <c r="I1430" i="6"/>
  <c r="D1430" i="6"/>
  <c r="BI1429" i="6"/>
  <c r="AZ1429" i="6"/>
  <c r="AC1429" i="6"/>
  <c r="Q1429" i="6"/>
  <c r="L1429" i="6"/>
  <c r="V1429" i="6" s="1"/>
  <c r="F1429" i="6"/>
  <c r="BG1428" i="6"/>
  <c r="Z1428" i="6"/>
  <c r="T1428" i="6"/>
  <c r="N1428" i="6"/>
  <c r="I1428" i="6"/>
  <c r="BI1427" i="6"/>
  <c r="AZ1427" i="6"/>
  <c r="AC1427" i="6"/>
  <c r="Q1427" i="6"/>
  <c r="L1427" i="6"/>
  <c r="V1427" i="6" s="1"/>
  <c r="F1427" i="6"/>
  <c r="BG1426" i="6"/>
  <c r="Z1426" i="6"/>
  <c r="T1426" i="6"/>
  <c r="N1426" i="6"/>
  <c r="I1426" i="6"/>
  <c r="BI1425" i="6"/>
  <c r="AZ1425" i="6"/>
  <c r="AC1425" i="6"/>
  <c r="Q1425" i="6"/>
  <c r="L1425" i="6"/>
  <c r="V1425" i="6" s="1"/>
  <c r="F1425" i="6"/>
  <c r="BG1424" i="6"/>
  <c r="Z1424" i="6"/>
  <c r="T1424" i="6"/>
  <c r="N1424" i="6"/>
  <c r="I1424" i="6"/>
  <c r="BI1423" i="6"/>
  <c r="AZ1423" i="6"/>
  <c r="AC1423" i="6"/>
  <c r="Q1423" i="6"/>
  <c r="L1423" i="6"/>
  <c r="F1423" i="6"/>
  <c r="BG1422" i="6"/>
  <c r="Z1422" i="6"/>
  <c r="T1422" i="6"/>
  <c r="N1422" i="6"/>
  <c r="I1422" i="6"/>
  <c r="BI1421" i="6"/>
  <c r="AZ1421" i="6"/>
  <c r="AC1421" i="6"/>
  <c r="Q1421" i="6"/>
  <c r="L1421" i="6"/>
  <c r="V1421" i="6" s="1"/>
  <c r="F1421" i="6"/>
  <c r="BG1420" i="6"/>
  <c r="Z1420" i="6"/>
  <c r="T1420" i="6"/>
  <c r="N1420" i="6"/>
  <c r="I1420" i="6"/>
  <c r="BI1419" i="6"/>
  <c r="AZ1419" i="6"/>
  <c r="AC1419" i="6"/>
  <c r="Q1419" i="6"/>
  <c r="L1419" i="6"/>
  <c r="F1419" i="6"/>
  <c r="BG1418" i="6"/>
  <c r="Z1418" i="6"/>
  <c r="T1418" i="6"/>
  <c r="N1418" i="6"/>
  <c r="I1418" i="6"/>
  <c r="BI1417" i="6"/>
  <c r="AZ1417" i="6"/>
  <c r="AC1417" i="6"/>
  <c r="Q1417" i="6"/>
  <c r="L1417" i="6"/>
  <c r="F1417" i="6"/>
  <c r="BG1416" i="6"/>
  <c r="Z1416" i="6"/>
  <c r="T1416" i="6"/>
  <c r="N1416" i="6"/>
  <c r="I1416" i="6"/>
  <c r="BI1415" i="6"/>
  <c r="AZ1415" i="6"/>
  <c r="AC1415" i="6"/>
  <c r="Q1415" i="6"/>
  <c r="L1415" i="6"/>
  <c r="V1415" i="6" s="1"/>
  <c r="F1415" i="6"/>
  <c r="BG1414" i="6"/>
  <c r="Z1414" i="6"/>
  <c r="T1414" i="6"/>
  <c r="N1414" i="6"/>
  <c r="I1414" i="6"/>
  <c r="BI1413" i="6"/>
  <c r="AZ1413" i="6"/>
  <c r="AC1413" i="6"/>
  <c r="Q1413" i="6"/>
  <c r="L1413" i="6"/>
  <c r="V1413" i="6" s="1"/>
  <c r="F1413" i="6"/>
  <c r="BG1412" i="6"/>
  <c r="Z1412" i="6"/>
  <c r="T1412" i="6"/>
  <c r="N1412" i="6"/>
  <c r="I1412" i="6"/>
  <c r="BI1411" i="6"/>
  <c r="AZ1411" i="6"/>
  <c r="AC1411" i="6"/>
  <c r="Q1411" i="6"/>
  <c r="L1411" i="6"/>
  <c r="F1411" i="6"/>
  <c r="BG1410" i="6"/>
  <c r="Z1410" i="6"/>
  <c r="T1410" i="6"/>
  <c r="N1410" i="6"/>
  <c r="I1410" i="6"/>
  <c r="BI1409" i="6"/>
  <c r="AZ1409" i="6"/>
  <c r="AC1409" i="6"/>
  <c r="Q1409" i="6"/>
  <c r="L1409" i="6"/>
  <c r="F1409" i="6"/>
  <c r="BG1408" i="6"/>
  <c r="Z1408" i="6"/>
  <c r="T1408" i="6"/>
  <c r="N1408" i="6"/>
  <c r="I1408" i="6"/>
  <c r="BI1407" i="6"/>
  <c r="AZ1407" i="6"/>
  <c r="AC1407" i="6"/>
  <c r="Q1407" i="6"/>
  <c r="L1407" i="6"/>
  <c r="F1407" i="6"/>
  <c r="BG1406" i="6"/>
  <c r="Z1406" i="6"/>
  <c r="T1406" i="6"/>
  <c r="N1406" i="6"/>
  <c r="I1406" i="6"/>
  <c r="BI1405" i="6"/>
  <c r="AZ1405" i="6"/>
  <c r="AC1405" i="6"/>
  <c r="Q1405" i="6"/>
  <c r="L1405" i="6"/>
  <c r="V1405" i="6" s="1"/>
  <c r="F1405" i="6"/>
  <c r="BG1404" i="6"/>
  <c r="Z1404" i="6"/>
  <c r="T1404" i="6"/>
  <c r="N1404" i="6"/>
  <c r="I1404" i="6"/>
  <c r="BI1403" i="6"/>
  <c r="AZ1403" i="6"/>
  <c r="AC1403" i="6"/>
  <c r="Q1403" i="6"/>
  <c r="L1403" i="6"/>
  <c r="F1403" i="6"/>
  <c r="BG1402" i="6"/>
  <c r="Z1402" i="6"/>
  <c r="T1402" i="6"/>
  <c r="N1402" i="6"/>
  <c r="I1402" i="6"/>
  <c r="BI1401" i="6"/>
  <c r="AZ1401" i="6"/>
  <c r="AC1401" i="6"/>
  <c r="Q1401" i="6"/>
  <c r="L1401" i="6"/>
  <c r="V1401" i="6" s="1"/>
  <c r="F1401" i="6"/>
  <c r="BG1400" i="6"/>
  <c r="Z1400" i="6"/>
  <c r="T1400" i="6"/>
  <c r="N1400" i="6"/>
  <c r="I1400" i="6"/>
  <c r="BI1399" i="6"/>
  <c r="AZ1399" i="6"/>
  <c r="AC1399" i="6"/>
  <c r="Q1399" i="6"/>
  <c r="L1399" i="6"/>
  <c r="F1399" i="6"/>
  <c r="BG1398" i="6"/>
  <c r="Z1398" i="6"/>
  <c r="T1398" i="6"/>
  <c r="N1398" i="6"/>
  <c r="I1398" i="6"/>
  <c r="BI1397" i="6"/>
  <c r="AZ1397" i="6"/>
  <c r="AC1397" i="6"/>
  <c r="Q1397" i="6"/>
  <c r="L1397" i="6"/>
  <c r="V1397" i="6" s="1"/>
  <c r="F1397" i="6"/>
  <c r="BG1396" i="6"/>
  <c r="Z1396" i="6"/>
  <c r="T1396" i="6"/>
  <c r="N1396" i="6"/>
  <c r="I1396" i="6"/>
  <c r="BI1395" i="6"/>
  <c r="AZ1395" i="6"/>
  <c r="AC1395" i="6"/>
  <c r="Q1395" i="6"/>
  <c r="L1395" i="6"/>
  <c r="F1395" i="6"/>
  <c r="BG1394" i="6"/>
  <c r="Z1394" i="6"/>
  <c r="T1394" i="6"/>
  <c r="N1394" i="6"/>
  <c r="I1394" i="6"/>
  <c r="BI1393" i="6"/>
  <c r="AZ1393" i="6"/>
  <c r="AC1393" i="6"/>
  <c r="Q1393" i="6"/>
  <c r="L1393" i="6"/>
  <c r="V1393" i="6" s="1"/>
  <c r="F1393" i="6"/>
  <c r="BG1392" i="6"/>
  <c r="Z1392" i="6"/>
  <c r="T1392" i="6"/>
  <c r="N1392" i="6"/>
  <c r="I1392" i="6"/>
  <c r="BI1391" i="6"/>
  <c r="AZ1391" i="6"/>
  <c r="AC1391" i="6"/>
  <c r="Q1391" i="6"/>
  <c r="L1391" i="6"/>
  <c r="F1391" i="6"/>
  <c r="BG1390" i="6"/>
  <c r="Z1390" i="6"/>
  <c r="T1390" i="6"/>
  <c r="N1390" i="6"/>
  <c r="I1390" i="6"/>
  <c r="BK1472" i="6"/>
  <c r="AD1472" i="6"/>
  <c r="Y1472" i="6"/>
  <c r="R1472" i="6"/>
  <c r="M1472" i="6"/>
  <c r="AD1470" i="6"/>
  <c r="Y1470" i="6"/>
  <c r="R1470" i="6"/>
  <c r="M1470" i="6"/>
  <c r="C1456" i="6"/>
  <c r="G1456" i="6"/>
  <c r="K1456" i="6"/>
  <c r="O1456" i="6"/>
  <c r="S1456" i="6"/>
  <c r="X1456" i="6"/>
  <c r="AB1456" i="6"/>
  <c r="BJ1456" i="6"/>
  <c r="BK1454" i="6"/>
  <c r="AD1454" i="6"/>
  <c r="Y1454" i="6"/>
  <c r="R1454" i="6"/>
  <c r="M1454" i="6"/>
  <c r="C1452" i="6"/>
  <c r="G1452" i="6"/>
  <c r="K1452" i="6"/>
  <c r="O1452" i="6"/>
  <c r="S1452" i="6"/>
  <c r="X1452" i="6"/>
  <c r="AB1452" i="6"/>
  <c r="BJ1452" i="6"/>
  <c r="BK1450" i="6"/>
  <c r="AD1450" i="6"/>
  <c r="Y1450" i="6"/>
  <c r="R1450" i="6"/>
  <c r="M1450" i="6"/>
  <c r="C1448" i="6"/>
  <c r="G1448" i="6"/>
  <c r="K1448" i="6"/>
  <c r="O1448" i="6"/>
  <c r="S1448" i="6"/>
  <c r="X1448" i="6"/>
  <c r="AB1448" i="6"/>
  <c r="BJ1448" i="6"/>
  <c r="C1446" i="6"/>
  <c r="G1446" i="6"/>
  <c r="K1446" i="6"/>
  <c r="O1446" i="6"/>
  <c r="S1446" i="6"/>
  <c r="X1446" i="6"/>
  <c r="AB1446" i="6"/>
  <c r="BJ1446" i="6"/>
  <c r="BK1444" i="6"/>
  <c r="AD1444" i="6"/>
  <c r="Y1444" i="6"/>
  <c r="R1444" i="6"/>
  <c r="M1444" i="6"/>
  <c r="AD1442" i="6"/>
  <c r="Y1442" i="6"/>
  <c r="R1442" i="6"/>
  <c r="M1442" i="6"/>
  <c r="C1440" i="6"/>
  <c r="G1440" i="6"/>
  <c r="K1440" i="6"/>
  <c r="O1440" i="6"/>
  <c r="S1440" i="6"/>
  <c r="X1440" i="6"/>
  <c r="AB1440" i="6"/>
  <c r="BJ1440" i="6"/>
  <c r="C1438" i="6"/>
  <c r="G1438" i="6"/>
  <c r="K1438" i="6"/>
  <c r="O1438" i="6"/>
  <c r="S1438" i="6"/>
  <c r="X1438" i="6"/>
  <c r="AB1438" i="6"/>
  <c r="BJ1438" i="6"/>
  <c r="BK1436" i="6"/>
  <c r="AD1436" i="6"/>
  <c r="Y1436" i="6"/>
  <c r="R1436" i="6"/>
  <c r="M1436" i="6"/>
  <c r="BK1434" i="6"/>
  <c r="AD1434" i="6"/>
  <c r="Y1434" i="6"/>
  <c r="R1434" i="6"/>
  <c r="M1434" i="6"/>
  <c r="C1432" i="6"/>
  <c r="G1432" i="6"/>
  <c r="K1432" i="6"/>
  <c r="O1432" i="6"/>
  <c r="S1432" i="6"/>
  <c r="X1432" i="6"/>
  <c r="AB1432" i="6"/>
  <c r="BJ1432" i="6"/>
  <c r="BK1430" i="6"/>
  <c r="AD1430" i="6"/>
  <c r="Y1430" i="6"/>
  <c r="R1430" i="6"/>
  <c r="M1430" i="6"/>
  <c r="C1428" i="6"/>
  <c r="G1428" i="6"/>
  <c r="K1428" i="6"/>
  <c r="O1428" i="6"/>
  <c r="S1428" i="6"/>
  <c r="X1428" i="6"/>
  <c r="AB1428" i="6"/>
  <c r="BJ1428" i="6"/>
  <c r="C1426" i="6"/>
  <c r="G1426" i="6"/>
  <c r="K1426" i="6"/>
  <c r="O1426" i="6"/>
  <c r="S1426" i="6"/>
  <c r="X1426" i="6"/>
  <c r="AB1426" i="6"/>
  <c r="BJ1426" i="6"/>
  <c r="C1424" i="6"/>
  <c r="G1424" i="6"/>
  <c r="K1424" i="6"/>
  <c r="O1424" i="6"/>
  <c r="S1424" i="6"/>
  <c r="X1424" i="6"/>
  <c r="AB1424" i="6"/>
  <c r="BJ1424" i="6"/>
  <c r="C1422" i="6"/>
  <c r="G1422" i="6"/>
  <c r="K1422" i="6"/>
  <c r="O1422" i="6"/>
  <c r="S1422" i="6"/>
  <c r="X1422" i="6"/>
  <c r="AB1422" i="6"/>
  <c r="BJ1422" i="6"/>
  <c r="C1420" i="6"/>
  <c r="G1420" i="6"/>
  <c r="K1420" i="6"/>
  <c r="O1420" i="6"/>
  <c r="S1420" i="6"/>
  <c r="X1420" i="6"/>
  <c r="AB1420" i="6"/>
  <c r="BJ1420" i="6"/>
  <c r="C1418" i="6"/>
  <c r="G1418" i="6"/>
  <c r="K1418" i="6"/>
  <c r="O1418" i="6"/>
  <c r="S1418" i="6"/>
  <c r="X1418" i="6"/>
  <c r="AB1418" i="6"/>
  <c r="BJ1418" i="6"/>
  <c r="C1416" i="6"/>
  <c r="G1416" i="6"/>
  <c r="K1416" i="6"/>
  <c r="O1416" i="6"/>
  <c r="S1416" i="6"/>
  <c r="X1416" i="6"/>
  <c r="AB1416" i="6"/>
  <c r="BJ1416" i="6"/>
  <c r="C1414" i="6"/>
  <c r="G1414" i="6"/>
  <c r="K1414" i="6"/>
  <c r="O1414" i="6"/>
  <c r="S1414" i="6"/>
  <c r="X1414" i="6"/>
  <c r="AB1414" i="6"/>
  <c r="BJ1414" i="6"/>
  <c r="C1412" i="6"/>
  <c r="G1412" i="6"/>
  <c r="K1412" i="6"/>
  <c r="O1412" i="6"/>
  <c r="S1412" i="6"/>
  <c r="X1412" i="6"/>
  <c r="AB1412" i="6"/>
  <c r="BJ1412" i="6"/>
  <c r="C1410" i="6"/>
  <c r="G1410" i="6"/>
  <c r="K1410" i="6"/>
  <c r="O1410" i="6"/>
  <c r="S1410" i="6"/>
  <c r="X1410" i="6"/>
  <c r="AB1410" i="6"/>
  <c r="BJ1410" i="6"/>
  <c r="C1408" i="6"/>
  <c r="G1408" i="6"/>
  <c r="K1408" i="6"/>
  <c r="O1408" i="6"/>
  <c r="S1408" i="6"/>
  <c r="X1408" i="6"/>
  <c r="AB1408" i="6"/>
  <c r="BJ1408" i="6"/>
  <c r="C1406" i="6"/>
  <c r="G1406" i="6"/>
  <c r="K1406" i="6"/>
  <c r="O1406" i="6"/>
  <c r="S1406" i="6"/>
  <c r="X1406" i="6"/>
  <c r="AB1406" i="6"/>
  <c r="BJ1406" i="6"/>
  <c r="C1404" i="6"/>
  <c r="G1404" i="6"/>
  <c r="K1404" i="6"/>
  <c r="O1404" i="6"/>
  <c r="S1404" i="6"/>
  <c r="X1404" i="6"/>
  <c r="AB1404" i="6"/>
  <c r="BJ1404" i="6"/>
  <c r="C1402" i="6"/>
  <c r="G1402" i="6"/>
  <c r="K1402" i="6"/>
  <c r="O1402" i="6"/>
  <c r="S1402" i="6"/>
  <c r="X1402" i="6"/>
  <c r="AB1402" i="6"/>
  <c r="BJ1402" i="6"/>
  <c r="C1400" i="6"/>
  <c r="G1400" i="6"/>
  <c r="K1400" i="6"/>
  <c r="O1400" i="6"/>
  <c r="S1400" i="6"/>
  <c r="X1400" i="6"/>
  <c r="AB1400" i="6"/>
  <c r="BJ1400" i="6"/>
  <c r="C1398" i="6"/>
  <c r="G1398" i="6"/>
  <c r="K1398" i="6"/>
  <c r="O1398" i="6"/>
  <c r="S1398" i="6"/>
  <c r="X1398" i="6"/>
  <c r="AB1398" i="6"/>
  <c r="BJ1398" i="6"/>
  <c r="C1396" i="6"/>
  <c r="G1396" i="6"/>
  <c r="K1396" i="6"/>
  <c r="O1396" i="6"/>
  <c r="S1396" i="6"/>
  <c r="X1396" i="6"/>
  <c r="AB1396" i="6"/>
  <c r="BJ1396" i="6"/>
  <c r="C1394" i="6"/>
  <c r="G1394" i="6"/>
  <c r="K1394" i="6"/>
  <c r="O1394" i="6"/>
  <c r="S1394" i="6"/>
  <c r="X1394" i="6"/>
  <c r="AB1394" i="6"/>
  <c r="BJ1394" i="6"/>
  <c r="C1392" i="6"/>
  <c r="G1392" i="6"/>
  <c r="K1392" i="6"/>
  <c r="O1392" i="6"/>
  <c r="S1392" i="6"/>
  <c r="X1392" i="6"/>
  <c r="AB1392" i="6"/>
  <c r="BJ1392" i="6"/>
  <c r="C1390" i="6"/>
  <c r="G1390" i="6"/>
  <c r="K1390" i="6"/>
  <c r="O1390" i="6"/>
  <c r="S1390" i="6"/>
  <c r="X1390" i="6"/>
  <c r="AB1390" i="6"/>
  <c r="BJ1390" i="6"/>
  <c r="C1472" i="6"/>
  <c r="G1472" i="6"/>
  <c r="K1472" i="6"/>
  <c r="O1472" i="6"/>
  <c r="S1472" i="6"/>
  <c r="X1472" i="6"/>
  <c r="AB1472" i="6"/>
  <c r="BJ1472" i="6"/>
  <c r="C1470" i="6"/>
  <c r="G1470" i="6"/>
  <c r="K1470" i="6"/>
  <c r="O1470" i="6"/>
  <c r="S1470" i="6"/>
  <c r="X1470" i="6"/>
  <c r="AB1470" i="6"/>
  <c r="BJ1470" i="6"/>
  <c r="C1468" i="6"/>
  <c r="G1468" i="6"/>
  <c r="K1468" i="6"/>
  <c r="O1468" i="6"/>
  <c r="S1468" i="6"/>
  <c r="X1468" i="6"/>
  <c r="AB1468" i="6"/>
  <c r="BJ1468" i="6"/>
  <c r="C1466" i="6"/>
  <c r="G1466" i="6"/>
  <c r="K1466" i="6"/>
  <c r="O1466" i="6"/>
  <c r="S1466" i="6"/>
  <c r="X1466" i="6"/>
  <c r="AB1466" i="6"/>
  <c r="BJ1466" i="6"/>
  <c r="C1464" i="6"/>
  <c r="G1464" i="6"/>
  <c r="K1464" i="6"/>
  <c r="O1464" i="6"/>
  <c r="S1464" i="6"/>
  <c r="X1464" i="6"/>
  <c r="AB1464" i="6"/>
  <c r="BJ1464" i="6"/>
  <c r="C1462" i="6"/>
  <c r="G1462" i="6"/>
  <c r="K1462" i="6"/>
  <c r="O1462" i="6"/>
  <c r="S1462" i="6"/>
  <c r="X1462" i="6"/>
  <c r="AB1462" i="6"/>
  <c r="BJ1462" i="6"/>
  <c r="C1460" i="6"/>
  <c r="G1460" i="6"/>
  <c r="K1460" i="6"/>
  <c r="O1460" i="6"/>
  <c r="S1460" i="6"/>
  <c r="X1460" i="6"/>
  <c r="AB1460" i="6"/>
  <c r="BJ1460" i="6"/>
  <c r="C1458" i="6"/>
  <c r="G1458" i="6"/>
  <c r="K1458" i="6"/>
  <c r="O1458" i="6"/>
  <c r="S1458" i="6"/>
  <c r="X1458" i="6"/>
  <c r="AB1458" i="6"/>
  <c r="BJ1458" i="6"/>
  <c r="BK1456" i="6"/>
  <c r="AD1456" i="6"/>
  <c r="Y1456" i="6"/>
  <c r="R1456" i="6"/>
  <c r="M1456" i="6"/>
  <c r="H1456" i="6"/>
  <c r="C1454" i="6"/>
  <c r="G1454" i="6"/>
  <c r="K1454" i="6"/>
  <c r="O1454" i="6"/>
  <c r="S1454" i="6"/>
  <c r="X1454" i="6"/>
  <c r="AB1454" i="6"/>
  <c r="BJ1454" i="6"/>
  <c r="BK1452" i="6"/>
  <c r="AD1452" i="6"/>
  <c r="Y1452" i="6"/>
  <c r="R1452" i="6"/>
  <c r="M1452" i="6"/>
  <c r="H1452" i="6"/>
  <c r="C1450" i="6"/>
  <c r="G1450" i="6"/>
  <c r="K1450" i="6"/>
  <c r="O1450" i="6"/>
  <c r="S1450" i="6"/>
  <c r="X1450" i="6"/>
  <c r="AB1450" i="6"/>
  <c r="BJ1450" i="6"/>
  <c r="BK1448" i="6"/>
  <c r="AD1448" i="6"/>
  <c r="Y1448" i="6"/>
  <c r="R1448" i="6"/>
  <c r="M1448" i="6"/>
  <c r="H1448" i="6"/>
  <c r="BK1446" i="6"/>
  <c r="AD1446" i="6"/>
  <c r="Y1446" i="6"/>
  <c r="R1446" i="6"/>
  <c r="M1446" i="6"/>
  <c r="H1446" i="6"/>
  <c r="C1444" i="6"/>
  <c r="G1444" i="6"/>
  <c r="K1444" i="6"/>
  <c r="O1444" i="6"/>
  <c r="S1444" i="6"/>
  <c r="X1444" i="6"/>
  <c r="AB1444" i="6"/>
  <c r="BJ1444" i="6"/>
  <c r="C1442" i="6"/>
  <c r="G1442" i="6"/>
  <c r="K1442" i="6"/>
  <c r="O1442" i="6"/>
  <c r="S1442" i="6"/>
  <c r="X1442" i="6"/>
  <c r="AB1442" i="6"/>
  <c r="BJ1442" i="6"/>
  <c r="AD1440" i="6"/>
  <c r="Y1440" i="6"/>
  <c r="R1440" i="6"/>
  <c r="M1440" i="6"/>
  <c r="H1440" i="6"/>
  <c r="AD1438" i="6"/>
  <c r="Y1438" i="6"/>
  <c r="R1438" i="6"/>
  <c r="M1438" i="6"/>
  <c r="H1438" i="6"/>
  <c r="C1436" i="6"/>
  <c r="G1436" i="6"/>
  <c r="K1436" i="6"/>
  <c r="O1436" i="6"/>
  <c r="S1436" i="6"/>
  <c r="X1436" i="6"/>
  <c r="AB1436" i="6"/>
  <c r="BJ1436" i="6"/>
  <c r="C1434" i="6"/>
  <c r="G1434" i="6"/>
  <c r="K1434" i="6"/>
  <c r="O1434" i="6"/>
  <c r="S1434" i="6"/>
  <c r="X1434" i="6"/>
  <c r="AB1434" i="6"/>
  <c r="BJ1434" i="6"/>
  <c r="AD1432" i="6"/>
  <c r="Y1432" i="6"/>
  <c r="R1432" i="6"/>
  <c r="M1432" i="6"/>
  <c r="H1432" i="6"/>
  <c r="C1430" i="6"/>
  <c r="G1430" i="6"/>
  <c r="K1430" i="6"/>
  <c r="O1430" i="6"/>
  <c r="S1430" i="6"/>
  <c r="X1430" i="6"/>
  <c r="AB1430" i="6"/>
  <c r="BJ1430" i="6"/>
  <c r="BJ1495" i="6"/>
  <c r="AB1495" i="6"/>
  <c r="X1495" i="6"/>
  <c r="S1495" i="6"/>
  <c r="O1495" i="6"/>
  <c r="K1495" i="6"/>
  <c r="G1495" i="6"/>
  <c r="BJ1494" i="6"/>
  <c r="AB1494" i="6"/>
  <c r="X1494" i="6"/>
  <c r="S1494" i="6"/>
  <c r="O1494" i="6"/>
  <c r="K1494" i="6"/>
  <c r="G1494" i="6"/>
  <c r="BJ1493" i="6"/>
  <c r="AB1493" i="6"/>
  <c r="X1493" i="6"/>
  <c r="S1493" i="6"/>
  <c r="O1493" i="6"/>
  <c r="K1493" i="6"/>
  <c r="G1493" i="6"/>
  <c r="BJ1492" i="6"/>
  <c r="AB1492" i="6"/>
  <c r="X1492" i="6"/>
  <c r="S1492" i="6"/>
  <c r="O1492" i="6"/>
  <c r="K1492" i="6"/>
  <c r="G1492" i="6"/>
  <c r="BJ1491" i="6"/>
  <c r="AB1491" i="6"/>
  <c r="X1491" i="6"/>
  <c r="S1491" i="6"/>
  <c r="O1491" i="6"/>
  <c r="K1491" i="6"/>
  <c r="G1491" i="6"/>
  <c r="BJ1490" i="6"/>
  <c r="AB1490" i="6"/>
  <c r="X1490" i="6"/>
  <c r="S1490" i="6"/>
  <c r="O1490" i="6"/>
  <c r="K1490" i="6"/>
  <c r="G1490" i="6"/>
  <c r="BJ1489" i="6"/>
  <c r="AB1489" i="6"/>
  <c r="X1489" i="6"/>
  <c r="S1489" i="6"/>
  <c r="O1489" i="6"/>
  <c r="K1489" i="6"/>
  <c r="G1489" i="6"/>
  <c r="BJ1488" i="6"/>
  <c r="AB1488" i="6"/>
  <c r="X1488" i="6"/>
  <c r="S1488" i="6"/>
  <c r="O1488" i="6"/>
  <c r="K1488" i="6"/>
  <c r="G1488" i="6"/>
  <c r="BJ1487" i="6"/>
  <c r="AB1487" i="6"/>
  <c r="X1487" i="6"/>
  <c r="S1487" i="6"/>
  <c r="O1487" i="6"/>
  <c r="K1487" i="6"/>
  <c r="G1487" i="6"/>
  <c r="BJ1486" i="6"/>
  <c r="AB1486" i="6"/>
  <c r="X1486" i="6"/>
  <c r="S1486" i="6"/>
  <c r="O1486" i="6"/>
  <c r="K1486" i="6"/>
  <c r="G1486" i="6"/>
  <c r="BJ1485" i="6"/>
  <c r="AB1485" i="6"/>
  <c r="X1485" i="6"/>
  <c r="S1485" i="6"/>
  <c r="O1485" i="6"/>
  <c r="K1485" i="6"/>
  <c r="G1485" i="6"/>
  <c r="BJ1484" i="6"/>
  <c r="AB1484" i="6"/>
  <c r="X1484" i="6"/>
  <c r="S1484" i="6"/>
  <c r="O1484" i="6"/>
  <c r="K1484" i="6"/>
  <c r="G1484" i="6"/>
  <c r="BJ1483" i="6"/>
  <c r="AB1483" i="6"/>
  <c r="X1483" i="6"/>
  <c r="S1483" i="6"/>
  <c r="O1483" i="6"/>
  <c r="K1483" i="6"/>
  <c r="G1483" i="6"/>
  <c r="BJ1482" i="6"/>
  <c r="AB1482" i="6"/>
  <c r="X1482" i="6"/>
  <c r="S1482" i="6"/>
  <c r="O1482" i="6"/>
  <c r="K1482" i="6"/>
  <c r="G1482" i="6"/>
  <c r="BJ1481" i="6"/>
  <c r="AB1481" i="6"/>
  <c r="X1481" i="6"/>
  <c r="S1481" i="6"/>
  <c r="O1481" i="6"/>
  <c r="K1481" i="6"/>
  <c r="G1481" i="6"/>
  <c r="BJ1480" i="6"/>
  <c r="AB1480" i="6"/>
  <c r="X1480" i="6"/>
  <c r="S1480" i="6"/>
  <c r="O1480" i="6"/>
  <c r="K1480" i="6"/>
  <c r="G1480" i="6"/>
  <c r="BJ1479" i="6"/>
  <c r="AB1479" i="6"/>
  <c r="X1479" i="6"/>
  <c r="S1479" i="6"/>
  <c r="O1479" i="6"/>
  <c r="K1479" i="6"/>
  <c r="G1479" i="6"/>
  <c r="BJ1478" i="6"/>
  <c r="AB1478" i="6"/>
  <c r="X1478" i="6"/>
  <c r="S1478" i="6"/>
  <c r="O1478" i="6"/>
  <c r="K1478" i="6"/>
  <c r="G1478" i="6"/>
  <c r="BJ1477" i="6"/>
  <c r="AB1477" i="6"/>
  <c r="X1477" i="6"/>
  <c r="S1477" i="6"/>
  <c r="O1477" i="6"/>
  <c r="K1477" i="6"/>
  <c r="G1477" i="6"/>
  <c r="BJ1476" i="6"/>
  <c r="AB1476" i="6"/>
  <c r="X1476" i="6"/>
  <c r="S1476" i="6"/>
  <c r="O1476" i="6"/>
  <c r="K1476" i="6"/>
  <c r="G1476" i="6"/>
  <c r="BJ1475" i="6"/>
  <c r="AB1475" i="6"/>
  <c r="X1475" i="6"/>
  <c r="S1475" i="6"/>
  <c r="O1475" i="6"/>
  <c r="K1475" i="6"/>
  <c r="G1475" i="6"/>
  <c r="BJ1474" i="6"/>
  <c r="AB1474" i="6"/>
  <c r="X1474" i="6"/>
  <c r="S1474" i="6"/>
  <c r="O1474" i="6"/>
  <c r="K1474" i="6"/>
  <c r="G1474" i="6"/>
  <c r="BJ1473" i="6"/>
  <c r="AB1473" i="6"/>
  <c r="X1473" i="6"/>
  <c r="S1473" i="6"/>
  <c r="N1473" i="6"/>
  <c r="I1473" i="6"/>
  <c r="D1473" i="6"/>
  <c r="BI1472" i="6"/>
  <c r="AZ1472" i="6"/>
  <c r="AC1472" i="6"/>
  <c r="Q1472" i="6"/>
  <c r="L1472" i="6"/>
  <c r="F1472" i="6"/>
  <c r="BG1471" i="6"/>
  <c r="Z1471" i="6"/>
  <c r="T1471" i="6"/>
  <c r="N1471" i="6"/>
  <c r="I1471" i="6"/>
  <c r="D1471" i="6"/>
  <c r="BI1470" i="6"/>
  <c r="AZ1470" i="6"/>
  <c r="AC1470" i="6"/>
  <c r="Q1470" i="6"/>
  <c r="L1470" i="6"/>
  <c r="F1470" i="6"/>
  <c r="BG1469" i="6"/>
  <c r="Z1469" i="6"/>
  <c r="T1469" i="6"/>
  <c r="N1469" i="6"/>
  <c r="I1469" i="6"/>
  <c r="D1469" i="6"/>
  <c r="BI1468" i="6"/>
  <c r="AZ1468" i="6"/>
  <c r="AC1468" i="6"/>
  <c r="Q1468" i="6"/>
  <c r="L1468" i="6"/>
  <c r="F1468" i="6"/>
  <c r="BG1467" i="6"/>
  <c r="Z1467" i="6"/>
  <c r="T1467" i="6"/>
  <c r="N1467" i="6"/>
  <c r="I1467" i="6"/>
  <c r="D1467" i="6"/>
  <c r="BI1466" i="6"/>
  <c r="AZ1466" i="6"/>
  <c r="AC1466" i="6"/>
  <c r="Q1466" i="6"/>
  <c r="L1466" i="6"/>
  <c r="F1466" i="6"/>
  <c r="BG1465" i="6"/>
  <c r="Z1465" i="6"/>
  <c r="T1465" i="6"/>
  <c r="N1465" i="6"/>
  <c r="I1465" i="6"/>
  <c r="D1465" i="6"/>
  <c r="BI1464" i="6"/>
  <c r="AZ1464" i="6"/>
  <c r="AC1464" i="6"/>
  <c r="Q1464" i="6"/>
  <c r="L1464" i="6"/>
  <c r="F1464" i="6"/>
  <c r="BG1463" i="6"/>
  <c r="Z1463" i="6"/>
  <c r="T1463" i="6"/>
  <c r="N1463" i="6"/>
  <c r="I1463" i="6"/>
  <c r="D1463" i="6"/>
  <c r="BI1462" i="6"/>
  <c r="AZ1462" i="6"/>
  <c r="AC1462" i="6"/>
  <c r="Q1462" i="6"/>
  <c r="L1462" i="6"/>
  <c r="V1462" i="6" s="1"/>
  <c r="F1462" i="6"/>
  <c r="BG1461" i="6"/>
  <c r="Z1461" i="6"/>
  <c r="T1461" i="6"/>
  <c r="N1461" i="6"/>
  <c r="I1461" i="6"/>
  <c r="D1461" i="6"/>
  <c r="BI1460" i="6"/>
  <c r="AZ1460" i="6"/>
  <c r="AC1460" i="6"/>
  <c r="Q1460" i="6"/>
  <c r="L1460" i="6"/>
  <c r="F1460" i="6"/>
  <c r="BG1459" i="6"/>
  <c r="Z1459" i="6"/>
  <c r="T1459" i="6"/>
  <c r="N1459" i="6"/>
  <c r="I1459" i="6"/>
  <c r="D1459" i="6"/>
  <c r="BI1458" i="6"/>
  <c r="AZ1458" i="6"/>
  <c r="AC1458" i="6"/>
  <c r="Q1458" i="6"/>
  <c r="L1458" i="6"/>
  <c r="F1458" i="6"/>
  <c r="BG1457" i="6"/>
  <c r="Z1457" i="6"/>
  <c r="T1457" i="6"/>
  <c r="N1457" i="6"/>
  <c r="I1457" i="6"/>
  <c r="D1457" i="6"/>
  <c r="BI1456" i="6"/>
  <c r="AZ1456" i="6"/>
  <c r="AC1456" i="6"/>
  <c r="Q1456" i="6"/>
  <c r="L1456" i="6"/>
  <c r="F1456" i="6"/>
  <c r="BG1455" i="6"/>
  <c r="Z1455" i="6"/>
  <c r="T1455" i="6"/>
  <c r="N1455" i="6"/>
  <c r="I1455" i="6"/>
  <c r="D1455" i="6"/>
  <c r="BI1454" i="6"/>
  <c r="AZ1454" i="6"/>
  <c r="AC1454" i="6"/>
  <c r="Q1454" i="6"/>
  <c r="L1454" i="6"/>
  <c r="V1454" i="6" s="1"/>
  <c r="F1454" i="6"/>
  <c r="BG1453" i="6"/>
  <c r="Z1453" i="6"/>
  <c r="T1453" i="6"/>
  <c r="N1453" i="6"/>
  <c r="I1453" i="6"/>
  <c r="D1453" i="6"/>
  <c r="BI1452" i="6"/>
  <c r="AZ1452" i="6"/>
  <c r="AC1452" i="6"/>
  <c r="Q1452" i="6"/>
  <c r="L1452" i="6"/>
  <c r="F1452" i="6"/>
  <c r="BG1451" i="6"/>
  <c r="Z1451" i="6"/>
  <c r="T1451" i="6"/>
  <c r="N1451" i="6"/>
  <c r="I1451" i="6"/>
  <c r="D1451" i="6"/>
  <c r="BI1450" i="6"/>
  <c r="AZ1450" i="6"/>
  <c r="AC1450" i="6"/>
  <c r="Q1450" i="6"/>
  <c r="L1450" i="6"/>
  <c r="F1450" i="6"/>
  <c r="BG1449" i="6"/>
  <c r="Z1449" i="6"/>
  <c r="T1449" i="6"/>
  <c r="N1449" i="6"/>
  <c r="I1449" i="6"/>
  <c r="D1449" i="6"/>
  <c r="BI1448" i="6"/>
  <c r="AZ1448" i="6"/>
  <c r="AC1448" i="6"/>
  <c r="Q1448" i="6"/>
  <c r="L1448" i="6"/>
  <c r="F1448" i="6"/>
  <c r="BG1447" i="6"/>
  <c r="Z1447" i="6"/>
  <c r="T1447" i="6"/>
  <c r="N1447" i="6"/>
  <c r="I1447" i="6"/>
  <c r="D1447" i="6"/>
  <c r="BI1446" i="6"/>
  <c r="AZ1446" i="6"/>
  <c r="AC1446" i="6"/>
  <c r="Q1446" i="6"/>
  <c r="L1446" i="6"/>
  <c r="F1446" i="6"/>
  <c r="BG1445" i="6"/>
  <c r="Z1445" i="6"/>
  <c r="T1445" i="6"/>
  <c r="N1445" i="6"/>
  <c r="I1445" i="6"/>
  <c r="D1445" i="6"/>
  <c r="BI1444" i="6"/>
  <c r="AZ1444" i="6"/>
  <c r="AC1444" i="6"/>
  <c r="Q1444" i="6"/>
  <c r="L1444" i="6"/>
  <c r="F1444" i="6"/>
  <c r="BG1443" i="6"/>
  <c r="Z1443" i="6"/>
  <c r="T1443" i="6"/>
  <c r="N1443" i="6"/>
  <c r="I1443" i="6"/>
  <c r="D1443" i="6"/>
  <c r="BI1442" i="6"/>
  <c r="AZ1442" i="6"/>
  <c r="AC1442" i="6"/>
  <c r="Q1442" i="6"/>
  <c r="L1442" i="6"/>
  <c r="V1442" i="6" s="1"/>
  <c r="F1442" i="6"/>
  <c r="BG1441" i="6"/>
  <c r="Z1441" i="6"/>
  <c r="T1441" i="6"/>
  <c r="N1441" i="6"/>
  <c r="I1441" i="6"/>
  <c r="D1441" i="6"/>
  <c r="BI1440" i="6"/>
  <c r="AZ1440" i="6"/>
  <c r="AC1440" i="6"/>
  <c r="Q1440" i="6"/>
  <c r="L1440" i="6"/>
  <c r="F1440" i="6"/>
  <c r="BG1439" i="6"/>
  <c r="Z1439" i="6"/>
  <c r="T1439" i="6"/>
  <c r="N1439" i="6"/>
  <c r="I1439" i="6"/>
  <c r="D1439" i="6"/>
  <c r="BI1438" i="6"/>
  <c r="AZ1438" i="6"/>
  <c r="AC1438" i="6"/>
  <c r="Q1438" i="6"/>
  <c r="L1438" i="6"/>
  <c r="F1438" i="6"/>
  <c r="BG1437" i="6"/>
  <c r="Z1437" i="6"/>
  <c r="T1437" i="6"/>
  <c r="N1437" i="6"/>
  <c r="I1437" i="6"/>
  <c r="D1437" i="6"/>
  <c r="BI1436" i="6"/>
  <c r="AZ1436" i="6"/>
  <c r="AC1436" i="6"/>
  <c r="Q1436" i="6"/>
  <c r="L1436" i="6"/>
  <c r="F1436" i="6"/>
  <c r="BG1435" i="6"/>
  <c r="Z1435" i="6"/>
  <c r="T1435" i="6"/>
  <c r="N1435" i="6"/>
  <c r="I1435" i="6"/>
  <c r="D1435" i="6"/>
  <c r="BI1434" i="6"/>
  <c r="AZ1434" i="6"/>
  <c r="AC1434" i="6"/>
  <c r="Q1434" i="6"/>
  <c r="L1434" i="6"/>
  <c r="F1434" i="6"/>
  <c r="BG1433" i="6"/>
  <c r="Z1433" i="6"/>
  <c r="T1433" i="6"/>
  <c r="N1433" i="6"/>
  <c r="I1433" i="6"/>
  <c r="D1433" i="6"/>
  <c r="BI1432" i="6"/>
  <c r="AZ1432" i="6"/>
  <c r="AC1432" i="6"/>
  <c r="Q1432" i="6"/>
  <c r="L1432" i="6"/>
  <c r="V1432" i="6" s="1"/>
  <c r="F1432" i="6"/>
  <c r="BG1431" i="6"/>
  <c r="Z1431" i="6"/>
  <c r="T1431" i="6"/>
  <c r="N1431" i="6"/>
  <c r="I1431" i="6"/>
  <c r="D1431" i="6"/>
  <c r="BI1430" i="6"/>
  <c r="AZ1430" i="6"/>
  <c r="AC1430" i="6"/>
  <c r="Q1430" i="6"/>
  <c r="L1430" i="6"/>
  <c r="F1430" i="6"/>
  <c r="BG1429" i="6"/>
  <c r="Z1429" i="6"/>
  <c r="T1429" i="6"/>
  <c r="N1429" i="6"/>
  <c r="I1429" i="6"/>
  <c r="D1429" i="6"/>
  <c r="BI1428" i="6"/>
  <c r="AZ1428" i="6"/>
  <c r="AC1428" i="6"/>
  <c r="Q1428" i="6"/>
  <c r="L1428" i="6"/>
  <c r="F1428" i="6"/>
  <c r="BG1427" i="6"/>
  <c r="Z1427" i="6"/>
  <c r="T1427" i="6"/>
  <c r="N1427" i="6"/>
  <c r="I1427" i="6"/>
  <c r="D1427" i="6"/>
  <c r="BI1426" i="6"/>
  <c r="AZ1426" i="6"/>
  <c r="AC1426" i="6"/>
  <c r="Q1426" i="6"/>
  <c r="L1426" i="6"/>
  <c r="F1426" i="6"/>
  <c r="BG1425" i="6"/>
  <c r="Z1425" i="6"/>
  <c r="T1425" i="6"/>
  <c r="N1425" i="6"/>
  <c r="I1425" i="6"/>
  <c r="D1425" i="6"/>
  <c r="BI1424" i="6"/>
  <c r="AZ1424" i="6"/>
  <c r="AC1424" i="6"/>
  <c r="Q1424" i="6"/>
  <c r="L1424" i="6"/>
  <c r="V1424" i="6" s="1"/>
  <c r="F1424" i="6"/>
  <c r="BG1423" i="6"/>
  <c r="Z1423" i="6"/>
  <c r="T1423" i="6"/>
  <c r="N1423" i="6"/>
  <c r="I1423" i="6"/>
  <c r="D1423" i="6"/>
  <c r="BI1422" i="6"/>
  <c r="AZ1422" i="6"/>
  <c r="AC1422" i="6"/>
  <c r="Q1422" i="6"/>
  <c r="L1422" i="6"/>
  <c r="F1422" i="6"/>
  <c r="BG1421" i="6"/>
  <c r="Z1421" i="6"/>
  <c r="T1421" i="6"/>
  <c r="N1421" i="6"/>
  <c r="I1421" i="6"/>
  <c r="D1421" i="6"/>
  <c r="BI1420" i="6"/>
  <c r="AZ1420" i="6"/>
  <c r="AC1420" i="6"/>
  <c r="Q1420" i="6"/>
  <c r="L1420" i="6"/>
  <c r="F1420" i="6"/>
  <c r="BG1419" i="6"/>
  <c r="Z1419" i="6"/>
  <c r="T1419" i="6"/>
  <c r="N1419" i="6"/>
  <c r="I1419" i="6"/>
  <c r="D1419" i="6"/>
  <c r="BI1418" i="6"/>
  <c r="AZ1418" i="6"/>
  <c r="AC1418" i="6"/>
  <c r="Q1418" i="6"/>
  <c r="L1418" i="6"/>
  <c r="F1418" i="6"/>
  <c r="BG1417" i="6"/>
  <c r="Z1417" i="6"/>
  <c r="T1417" i="6"/>
  <c r="N1417" i="6"/>
  <c r="I1417" i="6"/>
  <c r="D1417" i="6"/>
  <c r="BI1416" i="6"/>
  <c r="AZ1416" i="6"/>
  <c r="AC1416" i="6"/>
  <c r="Q1416" i="6"/>
  <c r="L1416" i="6"/>
  <c r="V1416" i="6" s="1"/>
  <c r="F1416" i="6"/>
  <c r="BG1415" i="6"/>
  <c r="Z1415" i="6"/>
  <c r="T1415" i="6"/>
  <c r="N1415" i="6"/>
  <c r="I1415" i="6"/>
  <c r="D1415" i="6"/>
  <c r="BI1414" i="6"/>
  <c r="AZ1414" i="6"/>
  <c r="AC1414" i="6"/>
  <c r="Q1414" i="6"/>
  <c r="L1414" i="6"/>
  <c r="F1414" i="6"/>
  <c r="BG1413" i="6"/>
  <c r="Z1413" i="6"/>
  <c r="T1413" i="6"/>
  <c r="N1413" i="6"/>
  <c r="I1413" i="6"/>
  <c r="D1413" i="6"/>
  <c r="BI1412" i="6"/>
  <c r="AZ1412" i="6"/>
  <c r="AC1412" i="6"/>
  <c r="Q1412" i="6"/>
  <c r="L1412" i="6"/>
  <c r="F1412" i="6"/>
  <c r="BG1411" i="6"/>
  <c r="Z1411" i="6"/>
  <c r="T1411" i="6"/>
  <c r="N1411" i="6"/>
  <c r="I1411" i="6"/>
  <c r="D1411" i="6"/>
  <c r="BI1410" i="6"/>
  <c r="AZ1410" i="6"/>
  <c r="AC1410" i="6"/>
  <c r="Q1410" i="6"/>
  <c r="L1410" i="6"/>
  <c r="F1410" i="6"/>
  <c r="BG1409" i="6"/>
  <c r="Z1409" i="6"/>
  <c r="T1409" i="6"/>
  <c r="N1409" i="6"/>
  <c r="I1409" i="6"/>
  <c r="D1409" i="6"/>
  <c r="BI1408" i="6"/>
  <c r="AZ1408" i="6"/>
  <c r="AC1408" i="6"/>
  <c r="Q1408" i="6"/>
  <c r="L1408" i="6"/>
  <c r="V1408" i="6" s="1"/>
  <c r="F1408" i="6"/>
  <c r="BG1407" i="6"/>
  <c r="Z1407" i="6"/>
  <c r="T1407" i="6"/>
  <c r="N1407" i="6"/>
  <c r="I1407" i="6"/>
  <c r="D1407" i="6"/>
  <c r="BI1406" i="6"/>
  <c r="AZ1406" i="6"/>
  <c r="AC1406" i="6"/>
  <c r="Q1406" i="6"/>
  <c r="L1406" i="6"/>
  <c r="F1406" i="6"/>
  <c r="BG1405" i="6"/>
  <c r="Z1405" i="6"/>
  <c r="T1405" i="6"/>
  <c r="N1405" i="6"/>
  <c r="I1405" i="6"/>
  <c r="D1405" i="6"/>
  <c r="BI1404" i="6"/>
  <c r="AZ1404" i="6"/>
  <c r="AC1404" i="6"/>
  <c r="Q1404" i="6"/>
  <c r="L1404" i="6"/>
  <c r="F1404" i="6"/>
  <c r="BG1403" i="6"/>
  <c r="Z1403" i="6"/>
  <c r="T1403" i="6"/>
  <c r="N1403" i="6"/>
  <c r="I1403" i="6"/>
  <c r="D1403" i="6"/>
  <c r="BI1402" i="6"/>
  <c r="AZ1402" i="6"/>
  <c r="AC1402" i="6"/>
  <c r="Q1402" i="6"/>
  <c r="L1402" i="6"/>
  <c r="F1402" i="6"/>
  <c r="BG1401" i="6"/>
  <c r="Z1401" i="6"/>
  <c r="T1401" i="6"/>
  <c r="N1401" i="6"/>
  <c r="I1401" i="6"/>
  <c r="D1401" i="6"/>
  <c r="BI1400" i="6"/>
  <c r="AZ1400" i="6"/>
  <c r="AC1400" i="6"/>
  <c r="Q1400" i="6"/>
  <c r="L1400" i="6"/>
  <c r="V1400" i="6" s="1"/>
  <c r="F1400" i="6"/>
  <c r="BG1399" i="6"/>
  <c r="Z1399" i="6"/>
  <c r="T1399" i="6"/>
  <c r="N1399" i="6"/>
  <c r="I1399" i="6"/>
  <c r="D1399" i="6"/>
  <c r="BI1398" i="6"/>
  <c r="AZ1398" i="6"/>
  <c r="AC1398" i="6"/>
  <c r="Q1398" i="6"/>
  <c r="L1398" i="6"/>
  <c r="F1398" i="6"/>
  <c r="BG1397" i="6"/>
  <c r="Z1397" i="6"/>
  <c r="T1397" i="6"/>
  <c r="N1397" i="6"/>
  <c r="I1397" i="6"/>
  <c r="D1397" i="6"/>
  <c r="BI1396" i="6"/>
  <c r="AZ1396" i="6"/>
  <c r="AC1396" i="6"/>
  <c r="Q1396" i="6"/>
  <c r="L1396" i="6"/>
  <c r="F1396" i="6"/>
  <c r="BG1395" i="6"/>
  <c r="Z1395" i="6"/>
  <c r="T1395" i="6"/>
  <c r="N1395" i="6"/>
  <c r="I1395" i="6"/>
  <c r="D1395" i="6"/>
  <c r="BI1394" i="6"/>
  <c r="AZ1394" i="6"/>
  <c r="AC1394" i="6"/>
  <c r="Q1394" i="6"/>
  <c r="L1394" i="6"/>
  <c r="F1394" i="6"/>
  <c r="BG1393" i="6"/>
  <c r="Z1393" i="6"/>
  <c r="T1393" i="6"/>
  <c r="N1393" i="6"/>
  <c r="I1393" i="6"/>
  <c r="D1393" i="6"/>
  <c r="BI1392" i="6"/>
  <c r="AZ1392" i="6"/>
  <c r="AC1392" i="6"/>
  <c r="Q1392" i="6"/>
  <c r="L1392" i="6"/>
  <c r="V1392" i="6" s="1"/>
  <c r="F1392" i="6"/>
  <c r="BG1391" i="6"/>
  <c r="Z1391" i="6"/>
  <c r="T1391" i="6"/>
  <c r="N1391" i="6"/>
  <c r="I1391" i="6"/>
  <c r="D1391" i="6"/>
  <c r="BI1390" i="6"/>
  <c r="AZ1390" i="6"/>
  <c r="AC1390" i="6"/>
  <c r="Q1390" i="6"/>
  <c r="L1390" i="6"/>
  <c r="F1390" i="6"/>
  <c r="BI1211" i="6"/>
  <c r="AZ1211" i="6"/>
  <c r="AA1211" i="6"/>
  <c r="Q1211" i="6"/>
  <c r="L1211" i="6"/>
  <c r="BG1210" i="6"/>
  <c r="Z1210" i="6"/>
  <c r="T1210" i="6"/>
  <c r="N1210" i="6"/>
  <c r="I1210" i="6"/>
  <c r="BI1209" i="6"/>
  <c r="AZ1209" i="6"/>
  <c r="AC1209" i="6"/>
  <c r="Q1209" i="6"/>
  <c r="L1209" i="6"/>
  <c r="BG1208" i="6"/>
  <c r="Z1208" i="6"/>
  <c r="T1208" i="6"/>
  <c r="N1208" i="6"/>
  <c r="I1208" i="6"/>
  <c r="BI1207" i="6"/>
  <c r="AZ1207" i="6"/>
  <c r="AC1207" i="6"/>
  <c r="Q1207" i="6"/>
  <c r="L1207" i="6"/>
  <c r="BG1206" i="6"/>
  <c r="Z1206" i="6"/>
  <c r="T1206" i="6"/>
  <c r="N1206" i="6"/>
  <c r="I1206" i="6"/>
  <c r="BI1205" i="6"/>
  <c r="AZ1205" i="6"/>
  <c r="AC1205" i="6"/>
  <c r="Q1205" i="6"/>
  <c r="L1205" i="6"/>
  <c r="BG1204" i="6"/>
  <c r="Z1204" i="6"/>
  <c r="T1204" i="6"/>
  <c r="N1204" i="6"/>
  <c r="I1204" i="6"/>
  <c r="BI1203" i="6"/>
  <c r="AZ1203" i="6"/>
  <c r="AC1203" i="6"/>
  <c r="Q1203" i="6"/>
  <c r="L1203" i="6"/>
  <c r="BG1202" i="6"/>
  <c r="Z1202" i="6"/>
  <c r="T1202" i="6"/>
  <c r="N1202" i="6"/>
  <c r="I1202" i="6"/>
  <c r="BI1201" i="6"/>
  <c r="AZ1201" i="6"/>
  <c r="AC1201" i="6"/>
  <c r="Q1201" i="6"/>
  <c r="L1201" i="6"/>
  <c r="BG1200" i="6"/>
  <c r="Z1200" i="6"/>
  <c r="T1200" i="6"/>
  <c r="N1200" i="6"/>
  <c r="I1200" i="6"/>
  <c r="BI1199" i="6"/>
  <c r="AZ1199" i="6"/>
  <c r="AC1199" i="6"/>
  <c r="Q1199" i="6"/>
  <c r="L1199" i="6"/>
  <c r="BG1198" i="6"/>
  <c r="Z1198" i="6"/>
  <c r="T1198" i="6"/>
  <c r="N1198" i="6"/>
  <c r="I1198" i="6"/>
  <c r="BI1197" i="6"/>
  <c r="AZ1197" i="6"/>
  <c r="AC1197" i="6"/>
  <c r="Q1197" i="6"/>
  <c r="L1197" i="6"/>
  <c r="V1197" i="6" s="1"/>
  <c r="BG1196" i="6"/>
  <c r="Z1196" i="6"/>
  <c r="T1196" i="6"/>
  <c r="N1196" i="6"/>
  <c r="I1196" i="6"/>
  <c r="BI1195" i="6"/>
  <c r="AZ1195" i="6"/>
  <c r="AC1195" i="6"/>
  <c r="Q1195" i="6"/>
  <c r="L1195" i="6"/>
  <c r="BG1194" i="6"/>
  <c r="Z1194" i="6"/>
  <c r="T1194" i="6"/>
  <c r="N1194" i="6"/>
  <c r="I1194" i="6"/>
  <c r="BI1193" i="6"/>
  <c r="AZ1193" i="6"/>
  <c r="AC1193" i="6"/>
  <c r="Q1193" i="6"/>
  <c r="L1193" i="6"/>
  <c r="BG1192" i="6"/>
  <c r="Z1192" i="6"/>
  <c r="T1192" i="6"/>
  <c r="N1192" i="6"/>
  <c r="I1192" i="6"/>
  <c r="BI1191" i="6"/>
  <c r="AZ1191" i="6"/>
  <c r="AC1191" i="6"/>
  <c r="Q1191" i="6"/>
  <c r="L1191" i="6"/>
  <c r="BG1190" i="6"/>
  <c r="Z1190" i="6"/>
  <c r="T1190" i="6"/>
  <c r="N1190" i="6"/>
  <c r="I1190" i="6"/>
  <c r="BI1189" i="6"/>
  <c r="AZ1189" i="6"/>
  <c r="AC1189" i="6"/>
  <c r="Q1189" i="6"/>
  <c r="L1189" i="6"/>
  <c r="BG1188" i="6"/>
  <c r="Z1188" i="6"/>
  <c r="T1188" i="6"/>
  <c r="N1188" i="6"/>
  <c r="I1188" i="6"/>
  <c r="BI1187" i="6"/>
  <c r="AZ1187" i="6"/>
  <c r="AC1187" i="6"/>
  <c r="Q1187" i="6"/>
  <c r="L1187" i="6"/>
  <c r="BG1186" i="6"/>
  <c r="Z1186" i="6"/>
  <c r="T1186" i="6"/>
  <c r="N1186" i="6"/>
  <c r="I1186" i="6"/>
  <c r="BI1185" i="6"/>
  <c r="AZ1185" i="6"/>
  <c r="AC1185" i="6"/>
  <c r="Q1185" i="6"/>
  <c r="L1185" i="6"/>
  <c r="BG1184" i="6"/>
  <c r="Z1184" i="6"/>
  <c r="T1184" i="6"/>
  <c r="N1184" i="6"/>
  <c r="I1184" i="6"/>
  <c r="BI1183" i="6"/>
  <c r="AZ1183" i="6"/>
  <c r="AC1183" i="6"/>
  <c r="Q1183" i="6"/>
  <c r="L1183" i="6"/>
  <c r="BG1182" i="6"/>
  <c r="Z1182" i="6"/>
  <c r="T1182" i="6"/>
  <c r="N1182" i="6"/>
  <c r="I1182" i="6"/>
  <c r="BI1181" i="6"/>
  <c r="AZ1181" i="6"/>
  <c r="AC1181" i="6"/>
  <c r="Q1181" i="6"/>
  <c r="L1181" i="6"/>
  <c r="BI1180" i="6"/>
  <c r="AZ1180" i="6"/>
  <c r="N1180" i="6"/>
  <c r="BI1179" i="6"/>
  <c r="AZ1179" i="6"/>
  <c r="N1179" i="6"/>
  <c r="BI1178" i="6"/>
  <c r="AZ1178" i="6"/>
  <c r="N1178" i="6"/>
  <c r="BI1177" i="6"/>
  <c r="AZ1177" i="6"/>
  <c r="N1177" i="6"/>
  <c r="BI1176" i="6"/>
  <c r="AZ1176" i="6"/>
  <c r="N1176" i="6"/>
  <c r="BI1175" i="6"/>
  <c r="AZ1175" i="6"/>
  <c r="N1175" i="6"/>
  <c r="BI1174" i="6"/>
  <c r="AZ1174" i="6"/>
  <c r="N1174" i="6"/>
  <c r="BI1173" i="6"/>
  <c r="AZ1173" i="6"/>
  <c r="N1173" i="6"/>
  <c r="BI1172" i="6"/>
  <c r="AZ1172" i="6"/>
  <c r="N1172" i="6"/>
  <c r="BI1171" i="6"/>
  <c r="AZ1171" i="6"/>
  <c r="N1171" i="6"/>
  <c r="BI1170" i="6"/>
  <c r="AZ1170" i="6"/>
  <c r="N1170" i="6"/>
  <c r="BI1169" i="6"/>
  <c r="AZ1169" i="6"/>
  <c r="N1169" i="6"/>
  <c r="BI1168" i="6"/>
  <c r="AZ1168" i="6"/>
  <c r="N1168" i="6"/>
  <c r="BI1167" i="6"/>
  <c r="AZ1167" i="6"/>
  <c r="N1167" i="6"/>
  <c r="BI1166" i="6"/>
  <c r="AZ1166" i="6"/>
  <c r="N1166" i="6"/>
  <c r="BI1165" i="6"/>
  <c r="AZ1165" i="6"/>
  <c r="N1165" i="6"/>
  <c r="BI1164" i="6"/>
  <c r="AZ1164" i="6"/>
  <c r="N1164" i="6"/>
  <c r="BI1163" i="6"/>
  <c r="AZ1163" i="6"/>
  <c r="N1163" i="6"/>
  <c r="BI1162" i="6"/>
  <c r="AZ1162" i="6"/>
  <c r="N1162" i="6"/>
  <c r="BI1161" i="6"/>
  <c r="AZ1161" i="6"/>
  <c r="N1161" i="6"/>
  <c r="BI1160" i="6"/>
  <c r="AZ1160" i="6"/>
  <c r="N1160" i="6"/>
  <c r="BI1159" i="6"/>
  <c r="AZ1159" i="6"/>
  <c r="N1159" i="6"/>
  <c r="BI1158" i="6"/>
  <c r="AZ1158" i="6"/>
  <c r="N1158" i="6"/>
  <c r="BI1157" i="6"/>
  <c r="AZ1157" i="6"/>
  <c r="N1157" i="6"/>
  <c r="BI1156" i="6"/>
  <c r="AZ1156" i="6"/>
  <c r="N1156" i="6"/>
  <c r="BI1155" i="6"/>
  <c r="AZ1155" i="6"/>
  <c r="N1155" i="6"/>
  <c r="BI1154" i="6"/>
  <c r="AZ1154" i="6"/>
  <c r="N1154" i="6"/>
  <c r="BI1153" i="6"/>
  <c r="AZ1153" i="6"/>
  <c r="N1153" i="6"/>
  <c r="BI1152" i="6"/>
  <c r="AZ1152" i="6"/>
  <c r="N1152" i="6"/>
  <c r="BI1151" i="6"/>
  <c r="AZ1151" i="6"/>
  <c r="N1151" i="6"/>
  <c r="BI1150" i="6"/>
  <c r="AZ1150" i="6"/>
  <c r="N1150" i="6"/>
  <c r="BI1149" i="6"/>
  <c r="AZ1149" i="6"/>
  <c r="N1149" i="6"/>
  <c r="BI1148" i="6"/>
  <c r="AZ1148" i="6"/>
  <c r="N1148" i="6"/>
  <c r="BI1147" i="6"/>
  <c r="AZ1147" i="6"/>
  <c r="N1147" i="6"/>
  <c r="BI1146" i="6"/>
  <c r="AZ1146" i="6"/>
  <c r="N1146" i="6"/>
  <c r="BI1145" i="6"/>
  <c r="AZ1145" i="6"/>
  <c r="N1145" i="6"/>
  <c r="BI1144" i="6"/>
  <c r="AZ1144" i="6"/>
  <c r="N1144" i="6"/>
  <c r="BI1143" i="6"/>
  <c r="AZ1143" i="6"/>
  <c r="N1143" i="6"/>
  <c r="BI1142" i="6"/>
  <c r="AZ1142" i="6"/>
  <c r="N1142" i="6"/>
  <c r="BI1141" i="6"/>
  <c r="AZ1141" i="6"/>
  <c r="N1141" i="6"/>
  <c r="BI1140" i="6"/>
  <c r="AZ1140" i="6"/>
  <c r="N1140" i="6"/>
  <c r="BI1139" i="6"/>
  <c r="AZ1139" i="6"/>
  <c r="N1139" i="6"/>
  <c r="BI1138" i="6"/>
  <c r="AZ1138" i="6"/>
  <c r="N1138" i="6"/>
  <c r="BI1137" i="6"/>
  <c r="AZ1137" i="6"/>
  <c r="N1137" i="6"/>
  <c r="BI1136" i="6"/>
  <c r="AZ1136" i="6"/>
  <c r="N1136" i="6"/>
  <c r="BI1135" i="6"/>
  <c r="AZ1135" i="6"/>
  <c r="N1135" i="6"/>
  <c r="BI1134" i="6"/>
  <c r="AZ1134" i="6"/>
  <c r="N1134" i="6"/>
  <c r="BI1133" i="6"/>
  <c r="AZ1133" i="6"/>
  <c r="N1133" i="6"/>
  <c r="BI1132" i="6"/>
  <c r="AZ1132" i="6"/>
  <c r="N1132" i="6"/>
  <c r="BI1131" i="6"/>
  <c r="AZ1131" i="6"/>
  <c r="N1131" i="6"/>
  <c r="BI1130" i="6"/>
  <c r="AZ1130" i="6"/>
  <c r="N1130" i="6"/>
  <c r="BI1129" i="6"/>
  <c r="AZ1129" i="6"/>
  <c r="N1129" i="6"/>
  <c r="BI1128" i="6"/>
  <c r="AZ1128" i="6"/>
  <c r="N1128" i="6"/>
  <c r="BI1127" i="6"/>
  <c r="AZ1127" i="6"/>
  <c r="N1127" i="6"/>
  <c r="BI1126" i="6"/>
  <c r="AZ1126" i="6"/>
  <c r="N1126" i="6"/>
  <c r="BI1125" i="6"/>
  <c r="AZ1125" i="6"/>
  <c r="N1125" i="6"/>
  <c r="BI1124" i="6"/>
  <c r="AZ1124" i="6"/>
  <c r="N1124" i="6"/>
  <c r="BI1123" i="6"/>
  <c r="AZ1123" i="6"/>
  <c r="N1123" i="6"/>
  <c r="BI1122" i="6"/>
  <c r="AZ1122" i="6"/>
  <c r="N1122" i="6"/>
  <c r="BI1121" i="6"/>
  <c r="AZ1121" i="6"/>
  <c r="N1121" i="6"/>
  <c r="BI1120" i="6"/>
  <c r="AZ1120" i="6"/>
  <c r="N1120" i="6"/>
  <c r="BI1119" i="6"/>
  <c r="AZ1119" i="6"/>
  <c r="N1119" i="6"/>
  <c r="BI1118" i="6"/>
  <c r="AZ1118" i="6"/>
  <c r="N1118" i="6"/>
  <c r="BI1117" i="6"/>
  <c r="AZ1117" i="6"/>
  <c r="N1117" i="6"/>
  <c r="BI1116" i="6"/>
  <c r="AZ1116" i="6"/>
  <c r="N1116" i="6"/>
  <c r="BI1115" i="6"/>
  <c r="AZ1115" i="6"/>
  <c r="N1115" i="6"/>
  <c r="BI1114" i="6"/>
  <c r="AZ1114" i="6"/>
  <c r="N1114" i="6"/>
  <c r="N1113" i="6"/>
  <c r="C1210" i="6"/>
  <c r="G1210" i="6"/>
  <c r="K1210" i="6"/>
  <c r="O1210" i="6"/>
  <c r="S1210" i="6"/>
  <c r="X1210" i="6"/>
  <c r="AB1210" i="6"/>
  <c r="BJ1210" i="6"/>
  <c r="C1208" i="6"/>
  <c r="G1208" i="6"/>
  <c r="K1208" i="6"/>
  <c r="O1208" i="6"/>
  <c r="S1208" i="6"/>
  <c r="X1208" i="6"/>
  <c r="AB1208" i="6"/>
  <c r="BJ1208" i="6"/>
  <c r="C1206" i="6"/>
  <c r="G1206" i="6"/>
  <c r="K1206" i="6"/>
  <c r="O1206" i="6"/>
  <c r="S1206" i="6"/>
  <c r="X1206" i="6"/>
  <c r="AB1206" i="6"/>
  <c r="BJ1206" i="6"/>
  <c r="C1204" i="6"/>
  <c r="G1204" i="6"/>
  <c r="K1204" i="6"/>
  <c r="O1204" i="6"/>
  <c r="S1204" i="6"/>
  <c r="X1204" i="6"/>
  <c r="AB1204" i="6"/>
  <c r="BJ1204" i="6"/>
  <c r="C1202" i="6"/>
  <c r="G1202" i="6"/>
  <c r="K1202" i="6"/>
  <c r="O1202" i="6"/>
  <c r="S1202" i="6"/>
  <c r="X1202" i="6"/>
  <c r="AB1202" i="6"/>
  <c r="BJ1202" i="6"/>
  <c r="C1200" i="6"/>
  <c r="G1200" i="6"/>
  <c r="K1200" i="6"/>
  <c r="O1200" i="6"/>
  <c r="S1200" i="6"/>
  <c r="X1200" i="6"/>
  <c r="AB1200" i="6"/>
  <c r="BJ1200" i="6"/>
  <c r="C1198" i="6"/>
  <c r="G1198" i="6"/>
  <c r="K1198" i="6"/>
  <c r="O1198" i="6"/>
  <c r="S1198" i="6"/>
  <c r="X1198" i="6"/>
  <c r="AB1198" i="6"/>
  <c r="BJ1198" i="6"/>
  <c r="C1196" i="6"/>
  <c r="G1196" i="6"/>
  <c r="K1196" i="6"/>
  <c r="O1196" i="6"/>
  <c r="S1196" i="6"/>
  <c r="X1196" i="6"/>
  <c r="AB1196" i="6"/>
  <c r="BJ1196" i="6"/>
  <c r="C1194" i="6"/>
  <c r="G1194" i="6"/>
  <c r="K1194" i="6"/>
  <c r="O1194" i="6"/>
  <c r="S1194" i="6"/>
  <c r="X1194" i="6"/>
  <c r="AB1194" i="6"/>
  <c r="BJ1194" i="6"/>
  <c r="C1192" i="6"/>
  <c r="G1192" i="6"/>
  <c r="K1192" i="6"/>
  <c r="O1192" i="6"/>
  <c r="S1192" i="6"/>
  <c r="X1192" i="6"/>
  <c r="AB1192" i="6"/>
  <c r="BJ1192" i="6"/>
  <c r="C1190" i="6"/>
  <c r="G1190" i="6"/>
  <c r="K1190" i="6"/>
  <c r="O1190" i="6"/>
  <c r="S1190" i="6"/>
  <c r="X1190" i="6"/>
  <c r="AB1190" i="6"/>
  <c r="BJ1190" i="6"/>
  <c r="C1188" i="6"/>
  <c r="G1188" i="6"/>
  <c r="K1188" i="6"/>
  <c r="O1188" i="6"/>
  <c r="S1188" i="6"/>
  <c r="X1188" i="6"/>
  <c r="AB1188" i="6"/>
  <c r="BJ1188" i="6"/>
  <c r="C1186" i="6"/>
  <c r="G1186" i="6"/>
  <c r="K1186" i="6"/>
  <c r="O1186" i="6"/>
  <c r="S1186" i="6"/>
  <c r="X1186" i="6"/>
  <c r="AB1186" i="6"/>
  <c r="BJ1186" i="6"/>
  <c r="C1184" i="6"/>
  <c r="G1184" i="6"/>
  <c r="K1184" i="6"/>
  <c r="O1184" i="6"/>
  <c r="S1184" i="6"/>
  <c r="X1184" i="6"/>
  <c r="AB1184" i="6"/>
  <c r="BJ1184" i="6"/>
  <c r="C1182" i="6"/>
  <c r="G1182" i="6"/>
  <c r="K1182" i="6"/>
  <c r="O1182" i="6"/>
  <c r="S1182" i="6"/>
  <c r="X1182" i="6"/>
  <c r="AB1182" i="6"/>
  <c r="BJ1182" i="6"/>
  <c r="BI1210" i="6"/>
  <c r="AZ1210" i="6"/>
  <c r="AC1210" i="6"/>
  <c r="Q1210" i="6"/>
  <c r="L1210" i="6"/>
  <c r="F1210" i="6"/>
  <c r="BI1208" i="6"/>
  <c r="AZ1208" i="6"/>
  <c r="AC1208" i="6"/>
  <c r="Q1208" i="6"/>
  <c r="L1208" i="6"/>
  <c r="F1208" i="6"/>
  <c r="BI1206" i="6"/>
  <c r="AZ1206" i="6"/>
  <c r="AC1206" i="6"/>
  <c r="Q1206" i="6"/>
  <c r="L1206" i="6"/>
  <c r="F1206" i="6"/>
  <c r="BI1204" i="6"/>
  <c r="AZ1204" i="6"/>
  <c r="AC1204" i="6"/>
  <c r="Q1204" i="6"/>
  <c r="L1204" i="6"/>
  <c r="F1204" i="6"/>
  <c r="BI1202" i="6"/>
  <c r="AZ1202" i="6"/>
  <c r="AC1202" i="6"/>
  <c r="Q1202" i="6"/>
  <c r="L1202" i="6"/>
  <c r="F1202" i="6"/>
  <c r="BI1200" i="6"/>
  <c r="AZ1200" i="6"/>
  <c r="AC1200" i="6"/>
  <c r="Q1200" i="6"/>
  <c r="L1200" i="6"/>
  <c r="F1200" i="6"/>
  <c r="BI1198" i="6"/>
  <c r="AZ1198" i="6"/>
  <c r="AC1198" i="6"/>
  <c r="Q1198" i="6"/>
  <c r="L1198" i="6"/>
  <c r="F1198" i="6"/>
  <c r="BI1196" i="6"/>
  <c r="AZ1196" i="6"/>
  <c r="AC1196" i="6"/>
  <c r="Q1196" i="6"/>
  <c r="L1196" i="6"/>
  <c r="F1196" i="6"/>
  <c r="BI1194" i="6"/>
  <c r="AZ1194" i="6"/>
  <c r="AC1194" i="6"/>
  <c r="Q1194" i="6"/>
  <c r="L1194" i="6"/>
  <c r="F1194" i="6"/>
  <c r="BI1192" i="6"/>
  <c r="AZ1192" i="6"/>
  <c r="AC1192" i="6"/>
  <c r="Q1192" i="6"/>
  <c r="L1192" i="6"/>
  <c r="F1192" i="6"/>
  <c r="BI1190" i="6"/>
  <c r="AZ1190" i="6"/>
  <c r="AC1190" i="6"/>
  <c r="Q1190" i="6"/>
  <c r="L1190" i="6"/>
  <c r="F1190" i="6"/>
  <c r="BI1188" i="6"/>
  <c r="AZ1188" i="6"/>
  <c r="AC1188" i="6"/>
  <c r="Q1188" i="6"/>
  <c r="L1188" i="6"/>
  <c r="F1188" i="6"/>
  <c r="BI1186" i="6"/>
  <c r="AZ1186" i="6"/>
  <c r="AC1186" i="6"/>
  <c r="Q1186" i="6"/>
  <c r="L1186" i="6"/>
  <c r="F1186" i="6"/>
  <c r="BI1184" i="6"/>
  <c r="AZ1184" i="6"/>
  <c r="AC1184" i="6"/>
  <c r="Q1184" i="6"/>
  <c r="L1184" i="6"/>
  <c r="F1184" i="6"/>
  <c r="BI1182" i="6"/>
  <c r="AZ1182" i="6"/>
  <c r="AC1182" i="6"/>
  <c r="Q1182" i="6"/>
  <c r="L1182" i="6"/>
  <c r="F1182" i="6"/>
  <c r="C1181" i="6"/>
  <c r="G1181" i="6"/>
  <c r="K1181" i="6"/>
  <c r="O1181" i="6"/>
  <c r="S1181" i="6"/>
  <c r="X1181" i="6"/>
  <c r="AB1181" i="6"/>
  <c r="BJ1181" i="6"/>
  <c r="E1181" i="6"/>
  <c r="C1180" i="6"/>
  <c r="G1180" i="6"/>
  <c r="K1180" i="6"/>
  <c r="O1180" i="6"/>
  <c r="S1180" i="6"/>
  <c r="X1180" i="6"/>
  <c r="AB1180" i="6"/>
  <c r="BJ1180" i="6"/>
  <c r="E1180" i="6"/>
  <c r="I1180" i="6"/>
  <c r="M1180" i="6"/>
  <c r="Q1180" i="6"/>
  <c r="Z1180" i="6"/>
  <c r="AD1180" i="6"/>
  <c r="BH1180" i="6"/>
  <c r="C1179" i="6"/>
  <c r="G1179" i="6"/>
  <c r="K1179" i="6"/>
  <c r="O1179" i="6"/>
  <c r="S1179" i="6"/>
  <c r="X1179" i="6"/>
  <c r="AB1179" i="6"/>
  <c r="BJ1179" i="6"/>
  <c r="E1179" i="6"/>
  <c r="I1179" i="6"/>
  <c r="M1179" i="6"/>
  <c r="Q1179" i="6"/>
  <c r="Z1179" i="6"/>
  <c r="AD1179" i="6"/>
  <c r="BH1179" i="6"/>
  <c r="C1178" i="6"/>
  <c r="G1178" i="6"/>
  <c r="K1178" i="6"/>
  <c r="O1178" i="6"/>
  <c r="S1178" i="6"/>
  <c r="X1178" i="6"/>
  <c r="AB1178" i="6"/>
  <c r="BJ1178" i="6"/>
  <c r="E1178" i="6"/>
  <c r="I1178" i="6"/>
  <c r="M1178" i="6"/>
  <c r="Q1178" i="6"/>
  <c r="Z1178" i="6"/>
  <c r="AD1178" i="6"/>
  <c r="BH1178" i="6"/>
  <c r="C1177" i="6"/>
  <c r="G1177" i="6"/>
  <c r="K1177" i="6"/>
  <c r="O1177" i="6"/>
  <c r="S1177" i="6"/>
  <c r="X1177" i="6"/>
  <c r="AB1177" i="6"/>
  <c r="BJ1177" i="6"/>
  <c r="E1177" i="6"/>
  <c r="I1177" i="6"/>
  <c r="M1177" i="6"/>
  <c r="Q1177" i="6"/>
  <c r="Z1177" i="6"/>
  <c r="AD1177" i="6"/>
  <c r="BH1177" i="6"/>
  <c r="C1176" i="6"/>
  <c r="G1176" i="6"/>
  <c r="K1176" i="6"/>
  <c r="O1176" i="6"/>
  <c r="S1176" i="6"/>
  <c r="X1176" i="6"/>
  <c r="AB1176" i="6"/>
  <c r="BJ1176" i="6"/>
  <c r="E1176" i="6"/>
  <c r="I1176" i="6"/>
  <c r="M1176" i="6"/>
  <c r="Q1176" i="6"/>
  <c r="Z1176" i="6"/>
  <c r="AD1176" i="6"/>
  <c r="BH1176" i="6"/>
  <c r="C1175" i="6"/>
  <c r="G1175" i="6"/>
  <c r="K1175" i="6"/>
  <c r="O1175" i="6"/>
  <c r="S1175" i="6"/>
  <c r="X1175" i="6"/>
  <c r="AB1175" i="6"/>
  <c r="BJ1175" i="6"/>
  <c r="E1175" i="6"/>
  <c r="I1175" i="6"/>
  <c r="M1175" i="6"/>
  <c r="Q1175" i="6"/>
  <c r="Z1175" i="6"/>
  <c r="AD1175" i="6"/>
  <c r="BH1175" i="6"/>
  <c r="C1174" i="6"/>
  <c r="G1174" i="6"/>
  <c r="K1174" i="6"/>
  <c r="O1174" i="6"/>
  <c r="S1174" i="6"/>
  <c r="X1174" i="6"/>
  <c r="AB1174" i="6"/>
  <c r="BJ1174" i="6"/>
  <c r="E1174" i="6"/>
  <c r="I1174" i="6"/>
  <c r="M1174" i="6"/>
  <c r="Q1174" i="6"/>
  <c r="Z1174" i="6"/>
  <c r="AD1174" i="6"/>
  <c r="BH1174" i="6"/>
  <c r="C1173" i="6"/>
  <c r="G1173" i="6"/>
  <c r="K1173" i="6"/>
  <c r="O1173" i="6"/>
  <c r="S1173" i="6"/>
  <c r="X1173" i="6"/>
  <c r="AB1173" i="6"/>
  <c r="BJ1173" i="6"/>
  <c r="E1173" i="6"/>
  <c r="I1173" i="6"/>
  <c r="M1173" i="6"/>
  <c r="Q1173" i="6"/>
  <c r="Z1173" i="6"/>
  <c r="AD1173" i="6"/>
  <c r="BH1173" i="6"/>
  <c r="C1172" i="6"/>
  <c r="G1172" i="6"/>
  <c r="K1172" i="6"/>
  <c r="O1172" i="6"/>
  <c r="S1172" i="6"/>
  <c r="X1172" i="6"/>
  <c r="AB1172" i="6"/>
  <c r="BJ1172" i="6"/>
  <c r="E1172" i="6"/>
  <c r="I1172" i="6"/>
  <c r="M1172" i="6"/>
  <c r="Q1172" i="6"/>
  <c r="Z1172" i="6"/>
  <c r="AD1172" i="6"/>
  <c r="BH1172" i="6"/>
  <c r="C1171" i="6"/>
  <c r="G1171" i="6"/>
  <c r="K1171" i="6"/>
  <c r="O1171" i="6"/>
  <c r="S1171" i="6"/>
  <c r="X1171" i="6"/>
  <c r="AB1171" i="6"/>
  <c r="BJ1171" i="6"/>
  <c r="E1171" i="6"/>
  <c r="I1171" i="6"/>
  <c r="M1171" i="6"/>
  <c r="Q1171" i="6"/>
  <c r="Z1171" i="6"/>
  <c r="AD1171" i="6"/>
  <c r="BH1171" i="6"/>
  <c r="C1170" i="6"/>
  <c r="G1170" i="6"/>
  <c r="K1170" i="6"/>
  <c r="O1170" i="6"/>
  <c r="S1170" i="6"/>
  <c r="X1170" i="6"/>
  <c r="AB1170" i="6"/>
  <c r="BJ1170" i="6"/>
  <c r="E1170" i="6"/>
  <c r="I1170" i="6"/>
  <c r="M1170" i="6"/>
  <c r="Q1170" i="6"/>
  <c r="Z1170" i="6"/>
  <c r="AD1170" i="6"/>
  <c r="BH1170" i="6"/>
  <c r="C1169" i="6"/>
  <c r="G1169" i="6"/>
  <c r="K1169" i="6"/>
  <c r="O1169" i="6"/>
  <c r="S1169" i="6"/>
  <c r="X1169" i="6"/>
  <c r="AB1169" i="6"/>
  <c r="BJ1169" i="6"/>
  <c r="E1169" i="6"/>
  <c r="I1169" i="6"/>
  <c r="M1169" i="6"/>
  <c r="Q1169" i="6"/>
  <c r="Z1169" i="6"/>
  <c r="AD1169" i="6"/>
  <c r="BH1169" i="6"/>
  <c r="C1168" i="6"/>
  <c r="G1168" i="6"/>
  <c r="K1168" i="6"/>
  <c r="O1168" i="6"/>
  <c r="S1168" i="6"/>
  <c r="X1168" i="6"/>
  <c r="AB1168" i="6"/>
  <c r="BJ1168" i="6"/>
  <c r="E1168" i="6"/>
  <c r="I1168" i="6"/>
  <c r="M1168" i="6"/>
  <c r="Q1168" i="6"/>
  <c r="Z1168" i="6"/>
  <c r="AD1168" i="6"/>
  <c r="BH1168" i="6"/>
  <c r="C1167" i="6"/>
  <c r="G1167" i="6"/>
  <c r="K1167" i="6"/>
  <c r="O1167" i="6"/>
  <c r="S1167" i="6"/>
  <c r="X1167" i="6"/>
  <c r="AB1167" i="6"/>
  <c r="BJ1167" i="6"/>
  <c r="E1167" i="6"/>
  <c r="I1167" i="6"/>
  <c r="M1167" i="6"/>
  <c r="Q1167" i="6"/>
  <c r="Z1167" i="6"/>
  <c r="AD1167" i="6"/>
  <c r="BH1167" i="6"/>
  <c r="C1166" i="6"/>
  <c r="G1166" i="6"/>
  <c r="K1166" i="6"/>
  <c r="O1166" i="6"/>
  <c r="S1166" i="6"/>
  <c r="X1166" i="6"/>
  <c r="AB1166" i="6"/>
  <c r="BJ1166" i="6"/>
  <c r="E1166" i="6"/>
  <c r="I1166" i="6"/>
  <c r="M1166" i="6"/>
  <c r="Q1166" i="6"/>
  <c r="Z1166" i="6"/>
  <c r="AD1166" i="6"/>
  <c r="BH1166" i="6"/>
  <c r="C1165" i="6"/>
  <c r="G1165" i="6"/>
  <c r="K1165" i="6"/>
  <c r="O1165" i="6"/>
  <c r="S1165" i="6"/>
  <c r="X1165" i="6"/>
  <c r="AB1165" i="6"/>
  <c r="BJ1165" i="6"/>
  <c r="E1165" i="6"/>
  <c r="I1165" i="6"/>
  <c r="M1165" i="6"/>
  <c r="Q1165" i="6"/>
  <c r="Z1165" i="6"/>
  <c r="AD1165" i="6"/>
  <c r="BH1165" i="6"/>
  <c r="C1164" i="6"/>
  <c r="G1164" i="6"/>
  <c r="K1164" i="6"/>
  <c r="O1164" i="6"/>
  <c r="S1164" i="6"/>
  <c r="X1164" i="6"/>
  <c r="AB1164" i="6"/>
  <c r="BJ1164" i="6"/>
  <c r="E1164" i="6"/>
  <c r="I1164" i="6"/>
  <c r="M1164" i="6"/>
  <c r="Q1164" i="6"/>
  <c r="Z1164" i="6"/>
  <c r="AD1164" i="6"/>
  <c r="BH1164" i="6"/>
  <c r="C1163" i="6"/>
  <c r="G1163" i="6"/>
  <c r="K1163" i="6"/>
  <c r="O1163" i="6"/>
  <c r="S1163" i="6"/>
  <c r="X1163" i="6"/>
  <c r="AB1163" i="6"/>
  <c r="BJ1163" i="6"/>
  <c r="E1163" i="6"/>
  <c r="I1163" i="6"/>
  <c r="M1163" i="6"/>
  <c r="Q1163" i="6"/>
  <c r="Z1163" i="6"/>
  <c r="AD1163" i="6"/>
  <c r="BH1163" i="6"/>
  <c r="C1162" i="6"/>
  <c r="G1162" i="6"/>
  <c r="K1162" i="6"/>
  <c r="O1162" i="6"/>
  <c r="S1162" i="6"/>
  <c r="X1162" i="6"/>
  <c r="AB1162" i="6"/>
  <c r="BJ1162" i="6"/>
  <c r="E1162" i="6"/>
  <c r="I1162" i="6"/>
  <c r="M1162" i="6"/>
  <c r="Q1162" i="6"/>
  <c r="Z1162" i="6"/>
  <c r="AD1162" i="6"/>
  <c r="BH1162" i="6"/>
  <c r="C1161" i="6"/>
  <c r="G1161" i="6"/>
  <c r="K1161" i="6"/>
  <c r="O1161" i="6"/>
  <c r="S1161" i="6"/>
  <c r="X1161" i="6"/>
  <c r="AB1161" i="6"/>
  <c r="BJ1161" i="6"/>
  <c r="E1161" i="6"/>
  <c r="I1161" i="6"/>
  <c r="M1161" i="6"/>
  <c r="Q1161" i="6"/>
  <c r="Z1161" i="6"/>
  <c r="AD1161" i="6"/>
  <c r="BH1161" i="6"/>
  <c r="C1160" i="6"/>
  <c r="G1160" i="6"/>
  <c r="K1160" i="6"/>
  <c r="O1160" i="6"/>
  <c r="S1160" i="6"/>
  <c r="X1160" i="6"/>
  <c r="AB1160" i="6"/>
  <c r="BJ1160" i="6"/>
  <c r="E1160" i="6"/>
  <c r="I1160" i="6"/>
  <c r="M1160" i="6"/>
  <c r="Q1160" i="6"/>
  <c r="Z1160" i="6"/>
  <c r="AD1160" i="6"/>
  <c r="BH1160" i="6"/>
  <c r="C1159" i="6"/>
  <c r="G1159" i="6"/>
  <c r="K1159" i="6"/>
  <c r="O1159" i="6"/>
  <c r="S1159" i="6"/>
  <c r="X1159" i="6"/>
  <c r="AB1159" i="6"/>
  <c r="BJ1159" i="6"/>
  <c r="E1159" i="6"/>
  <c r="I1159" i="6"/>
  <c r="M1159" i="6"/>
  <c r="Q1159" i="6"/>
  <c r="Z1159" i="6"/>
  <c r="AD1159" i="6"/>
  <c r="BH1159" i="6"/>
  <c r="C1158" i="6"/>
  <c r="G1158" i="6"/>
  <c r="K1158" i="6"/>
  <c r="O1158" i="6"/>
  <c r="S1158" i="6"/>
  <c r="X1158" i="6"/>
  <c r="AB1158" i="6"/>
  <c r="BJ1158" i="6"/>
  <c r="E1158" i="6"/>
  <c r="I1158" i="6"/>
  <c r="M1158" i="6"/>
  <c r="Q1158" i="6"/>
  <c r="Z1158" i="6"/>
  <c r="AD1158" i="6"/>
  <c r="BH1158" i="6"/>
  <c r="C1157" i="6"/>
  <c r="G1157" i="6"/>
  <c r="K1157" i="6"/>
  <c r="O1157" i="6"/>
  <c r="S1157" i="6"/>
  <c r="X1157" i="6"/>
  <c r="AB1157" i="6"/>
  <c r="BJ1157" i="6"/>
  <c r="E1157" i="6"/>
  <c r="I1157" i="6"/>
  <c r="M1157" i="6"/>
  <c r="Q1157" i="6"/>
  <c r="Z1157" i="6"/>
  <c r="AD1157" i="6"/>
  <c r="BH1157" i="6"/>
  <c r="C1156" i="6"/>
  <c r="G1156" i="6"/>
  <c r="K1156" i="6"/>
  <c r="O1156" i="6"/>
  <c r="S1156" i="6"/>
  <c r="X1156" i="6"/>
  <c r="AB1156" i="6"/>
  <c r="BJ1156" i="6"/>
  <c r="E1156" i="6"/>
  <c r="I1156" i="6"/>
  <c r="M1156" i="6"/>
  <c r="Q1156" i="6"/>
  <c r="Z1156" i="6"/>
  <c r="AD1156" i="6"/>
  <c r="BH1156" i="6"/>
  <c r="C1155" i="6"/>
  <c r="G1155" i="6"/>
  <c r="K1155" i="6"/>
  <c r="O1155" i="6"/>
  <c r="S1155" i="6"/>
  <c r="X1155" i="6"/>
  <c r="AB1155" i="6"/>
  <c r="BJ1155" i="6"/>
  <c r="E1155" i="6"/>
  <c r="I1155" i="6"/>
  <c r="M1155" i="6"/>
  <c r="Q1155" i="6"/>
  <c r="Z1155" i="6"/>
  <c r="AD1155" i="6"/>
  <c r="BH1155" i="6"/>
  <c r="C1154" i="6"/>
  <c r="G1154" i="6"/>
  <c r="K1154" i="6"/>
  <c r="O1154" i="6"/>
  <c r="S1154" i="6"/>
  <c r="X1154" i="6"/>
  <c r="AB1154" i="6"/>
  <c r="BJ1154" i="6"/>
  <c r="E1154" i="6"/>
  <c r="I1154" i="6"/>
  <c r="M1154" i="6"/>
  <c r="Q1154" i="6"/>
  <c r="Z1154" i="6"/>
  <c r="AD1154" i="6"/>
  <c r="BH1154" i="6"/>
  <c r="C1153" i="6"/>
  <c r="G1153" i="6"/>
  <c r="K1153" i="6"/>
  <c r="O1153" i="6"/>
  <c r="S1153" i="6"/>
  <c r="X1153" i="6"/>
  <c r="AB1153" i="6"/>
  <c r="BJ1153" i="6"/>
  <c r="E1153" i="6"/>
  <c r="I1153" i="6"/>
  <c r="M1153" i="6"/>
  <c r="Q1153" i="6"/>
  <c r="Z1153" i="6"/>
  <c r="AD1153" i="6"/>
  <c r="BH1153" i="6"/>
  <c r="C1152" i="6"/>
  <c r="G1152" i="6"/>
  <c r="K1152" i="6"/>
  <c r="O1152" i="6"/>
  <c r="S1152" i="6"/>
  <c r="X1152" i="6"/>
  <c r="AB1152" i="6"/>
  <c r="BJ1152" i="6"/>
  <c r="E1152" i="6"/>
  <c r="I1152" i="6"/>
  <c r="M1152" i="6"/>
  <c r="Q1152" i="6"/>
  <c r="Z1152" i="6"/>
  <c r="AD1152" i="6"/>
  <c r="BH1152" i="6"/>
  <c r="C1151" i="6"/>
  <c r="G1151" i="6"/>
  <c r="K1151" i="6"/>
  <c r="O1151" i="6"/>
  <c r="S1151" i="6"/>
  <c r="X1151" i="6"/>
  <c r="AB1151" i="6"/>
  <c r="BJ1151" i="6"/>
  <c r="E1151" i="6"/>
  <c r="I1151" i="6"/>
  <c r="M1151" i="6"/>
  <c r="Q1151" i="6"/>
  <c r="Z1151" i="6"/>
  <c r="AD1151" i="6"/>
  <c r="BH1151" i="6"/>
  <c r="C1150" i="6"/>
  <c r="G1150" i="6"/>
  <c r="K1150" i="6"/>
  <c r="O1150" i="6"/>
  <c r="S1150" i="6"/>
  <c r="X1150" i="6"/>
  <c r="AB1150" i="6"/>
  <c r="BJ1150" i="6"/>
  <c r="E1150" i="6"/>
  <c r="I1150" i="6"/>
  <c r="M1150" i="6"/>
  <c r="Q1150" i="6"/>
  <c r="Z1150" i="6"/>
  <c r="AD1150" i="6"/>
  <c r="BH1150" i="6"/>
  <c r="C1149" i="6"/>
  <c r="G1149" i="6"/>
  <c r="K1149" i="6"/>
  <c r="O1149" i="6"/>
  <c r="S1149" i="6"/>
  <c r="X1149" i="6"/>
  <c r="AB1149" i="6"/>
  <c r="BJ1149" i="6"/>
  <c r="E1149" i="6"/>
  <c r="I1149" i="6"/>
  <c r="M1149" i="6"/>
  <c r="Q1149" i="6"/>
  <c r="Z1149" i="6"/>
  <c r="AD1149" i="6"/>
  <c r="BH1149" i="6"/>
  <c r="C1148" i="6"/>
  <c r="G1148" i="6"/>
  <c r="K1148" i="6"/>
  <c r="O1148" i="6"/>
  <c r="S1148" i="6"/>
  <c r="X1148" i="6"/>
  <c r="AB1148" i="6"/>
  <c r="BJ1148" i="6"/>
  <c r="E1148" i="6"/>
  <c r="I1148" i="6"/>
  <c r="M1148" i="6"/>
  <c r="Q1148" i="6"/>
  <c r="Z1148" i="6"/>
  <c r="AD1148" i="6"/>
  <c r="BH1148" i="6"/>
  <c r="C1147" i="6"/>
  <c r="G1147" i="6"/>
  <c r="K1147" i="6"/>
  <c r="O1147" i="6"/>
  <c r="S1147" i="6"/>
  <c r="X1147" i="6"/>
  <c r="AB1147" i="6"/>
  <c r="BJ1147" i="6"/>
  <c r="E1147" i="6"/>
  <c r="I1147" i="6"/>
  <c r="M1147" i="6"/>
  <c r="Q1147" i="6"/>
  <c r="Z1147" i="6"/>
  <c r="AD1147" i="6"/>
  <c r="BH1147" i="6"/>
  <c r="C1146" i="6"/>
  <c r="G1146" i="6"/>
  <c r="K1146" i="6"/>
  <c r="O1146" i="6"/>
  <c r="S1146" i="6"/>
  <c r="X1146" i="6"/>
  <c r="AB1146" i="6"/>
  <c r="BJ1146" i="6"/>
  <c r="E1146" i="6"/>
  <c r="I1146" i="6"/>
  <c r="M1146" i="6"/>
  <c r="Q1146" i="6"/>
  <c r="Z1146" i="6"/>
  <c r="AD1146" i="6"/>
  <c r="BH1146" i="6"/>
  <c r="C1145" i="6"/>
  <c r="G1145" i="6"/>
  <c r="K1145" i="6"/>
  <c r="O1145" i="6"/>
  <c r="S1145" i="6"/>
  <c r="X1145" i="6"/>
  <c r="AB1145" i="6"/>
  <c r="BJ1145" i="6"/>
  <c r="E1145" i="6"/>
  <c r="I1145" i="6"/>
  <c r="M1145" i="6"/>
  <c r="Q1145" i="6"/>
  <c r="Z1145" i="6"/>
  <c r="AD1145" i="6"/>
  <c r="BH1145" i="6"/>
  <c r="C1144" i="6"/>
  <c r="G1144" i="6"/>
  <c r="K1144" i="6"/>
  <c r="O1144" i="6"/>
  <c r="S1144" i="6"/>
  <c r="X1144" i="6"/>
  <c r="AB1144" i="6"/>
  <c r="BJ1144" i="6"/>
  <c r="E1144" i="6"/>
  <c r="I1144" i="6"/>
  <c r="M1144" i="6"/>
  <c r="Q1144" i="6"/>
  <c r="Z1144" i="6"/>
  <c r="AD1144" i="6"/>
  <c r="BH1144" i="6"/>
  <c r="C1143" i="6"/>
  <c r="G1143" i="6"/>
  <c r="K1143" i="6"/>
  <c r="O1143" i="6"/>
  <c r="S1143" i="6"/>
  <c r="X1143" i="6"/>
  <c r="AB1143" i="6"/>
  <c r="BJ1143" i="6"/>
  <c r="E1143" i="6"/>
  <c r="I1143" i="6"/>
  <c r="M1143" i="6"/>
  <c r="Q1143" i="6"/>
  <c r="Z1143" i="6"/>
  <c r="AD1143" i="6"/>
  <c r="BH1143" i="6"/>
  <c r="C1142" i="6"/>
  <c r="G1142" i="6"/>
  <c r="K1142" i="6"/>
  <c r="O1142" i="6"/>
  <c r="S1142" i="6"/>
  <c r="X1142" i="6"/>
  <c r="AB1142" i="6"/>
  <c r="BJ1142" i="6"/>
  <c r="E1142" i="6"/>
  <c r="I1142" i="6"/>
  <c r="M1142" i="6"/>
  <c r="Q1142" i="6"/>
  <c r="Z1142" i="6"/>
  <c r="AD1142" i="6"/>
  <c r="BH1142" i="6"/>
  <c r="C1141" i="6"/>
  <c r="G1141" i="6"/>
  <c r="K1141" i="6"/>
  <c r="O1141" i="6"/>
  <c r="S1141" i="6"/>
  <c r="X1141" i="6"/>
  <c r="AB1141" i="6"/>
  <c r="BJ1141" i="6"/>
  <c r="E1141" i="6"/>
  <c r="I1141" i="6"/>
  <c r="M1141" i="6"/>
  <c r="Q1141" i="6"/>
  <c r="Z1141" i="6"/>
  <c r="AD1141" i="6"/>
  <c r="BH1141" i="6"/>
  <c r="C1140" i="6"/>
  <c r="G1140" i="6"/>
  <c r="K1140" i="6"/>
  <c r="O1140" i="6"/>
  <c r="S1140" i="6"/>
  <c r="X1140" i="6"/>
  <c r="AB1140" i="6"/>
  <c r="BJ1140" i="6"/>
  <c r="E1140" i="6"/>
  <c r="I1140" i="6"/>
  <c r="M1140" i="6"/>
  <c r="Q1140" i="6"/>
  <c r="Z1140" i="6"/>
  <c r="AD1140" i="6"/>
  <c r="BH1140" i="6"/>
  <c r="C1139" i="6"/>
  <c r="G1139" i="6"/>
  <c r="K1139" i="6"/>
  <c r="O1139" i="6"/>
  <c r="S1139" i="6"/>
  <c r="X1139" i="6"/>
  <c r="AB1139" i="6"/>
  <c r="BJ1139" i="6"/>
  <c r="E1139" i="6"/>
  <c r="I1139" i="6"/>
  <c r="M1139" i="6"/>
  <c r="Q1139" i="6"/>
  <c r="Z1139" i="6"/>
  <c r="AD1139" i="6"/>
  <c r="BH1139" i="6"/>
  <c r="C1138" i="6"/>
  <c r="G1138" i="6"/>
  <c r="K1138" i="6"/>
  <c r="O1138" i="6"/>
  <c r="S1138" i="6"/>
  <c r="X1138" i="6"/>
  <c r="AB1138" i="6"/>
  <c r="BJ1138" i="6"/>
  <c r="E1138" i="6"/>
  <c r="I1138" i="6"/>
  <c r="M1138" i="6"/>
  <c r="Q1138" i="6"/>
  <c r="Z1138" i="6"/>
  <c r="AD1138" i="6"/>
  <c r="BH1138" i="6"/>
  <c r="C1137" i="6"/>
  <c r="G1137" i="6"/>
  <c r="K1137" i="6"/>
  <c r="O1137" i="6"/>
  <c r="S1137" i="6"/>
  <c r="X1137" i="6"/>
  <c r="AB1137" i="6"/>
  <c r="BJ1137" i="6"/>
  <c r="E1137" i="6"/>
  <c r="I1137" i="6"/>
  <c r="M1137" i="6"/>
  <c r="Q1137" i="6"/>
  <c r="Z1137" i="6"/>
  <c r="AD1137" i="6"/>
  <c r="BH1137" i="6"/>
  <c r="C1136" i="6"/>
  <c r="G1136" i="6"/>
  <c r="K1136" i="6"/>
  <c r="O1136" i="6"/>
  <c r="S1136" i="6"/>
  <c r="X1136" i="6"/>
  <c r="AB1136" i="6"/>
  <c r="BJ1136" i="6"/>
  <c r="E1136" i="6"/>
  <c r="I1136" i="6"/>
  <c r="M1136" i="6"/>
  <c r="Q1136" i="6"/>
  <c r="Z1136" i="6"/>
  <c r="AD1136" i="6"/>
  <c r="BH1136" i="6"/>
  <c r="C1135" i="6"/>
  <c r="G1135" i="6"/>
  <c r="K1135" i="6"/>
  <c r="O1135" i="6"/>
  <c r="S1135" i="6"/>
  <c r="X1135" i="6"/>
  <c r="AB1135" i="6"/>
  <c r="BJ1135" i="6"/>
  <c r="E1135" i="6"/>
  <c r="I1135" i="6"/>
  <c r="M1135" i="6"/>
  <c r="Q1135" i="6"/>
  <c r="Z1135" i="6"/>
  <c r="AD1135" i="6"/>
  <c r="BH1135" i="6"/>
  <c r="C1134" i="6"/>
  <c r="G1134" i="6"/>
  <c r="K1134" i="6"/>
  <c r="O1134" i="6"/>
  <c r="S1134" i="6"/>
  <c r="X1134" i="6"/>
  <c r="AB1134" i="6"/>
  <c r="BJ1134" i="6"/>
  <c r="E1134" i="6"/>
  <c r="I1134" i="6"/>
  <c r="M1134" i="6"/>
  <c r="Q1134" i="6"/>
  <c r="Z1134" i="6"/>
  <c r="AD1134" i="6"/>
  <c r="BH1134" i="6"/>
  <c r="C1133" i="6"/>
  <c r="G1133" i="6"/>
  <c r="K1133" i="6"/>
  <c r="O1133" i="6"/>
  <c r="S1133" i="6"/>
  <c r="X1133" i="6"/>
  <c r="AB1133" i="6"/>
  <c r="BJ1133" i="6"/>
  <c r="E1133" i="6"/>
  <c r="I1133" i="6"/>
  <c r="M1133" i="6"/>
  <c r="Q1133" i="6"/>
  <c r="Z1133" i="6"/>
  <c r="AD1133" i="6"/>
  <c r="BH1133" i="6"/>
  <c r="C1132" i="6"/>
  <c r="G1132" i="6"/>
  <c r="K1132" i="6"/>
  <c r="O1132" i="6"/>
  <c r="S1132" i="6"/>
  <c r="X1132" i="6"/>
  <c r="AB1132" i="6"/>
  <c r="BJ1132" i="6"/>
  <c r="E1132" i="6"/>
  <c r="I1132" i="6"/>
  <c r="M1132" i="6"/>
  <c r="Q1132" i="6"/>
  <c r="Z1132" i="6"/>
  <c r="AD1132" i="6"/>
  <c r="BH1132" i="6"/>
  <c r="C1131" i="6"/>
  <c r="G1131" i="6"/>
  <c r="K1131" i="6"/>
  <c r="O1131" i="6"/>
  <c r="S1131" i="6"/>
  <c r="X1131" i="6"/>
  <c r="AB1131" i="6"/>
  <c r="BJ1131" i="6"/>
  <c r="E1131" i="6"/>
  <c r="I1131" i="6"/>
  <c r="M1131" i="6"/>
  <c r="Q1131" i="6"/>
  <c r="Z1131" i="6"/>
  <c r="AD1131" i="6"/>
  <c r="BH1131" i="6"/>
  <c r="C1130" i="6"/>
  <c r="G1130" i="6"/>
  <c r="K1130" i="6"/>
  <c r="O1130" i="6"/>
  <c r="S1130" i="6"/>
  <c r="X1130" i="6"/>
  <c r="AB1130" i="6"/>
  <c r="BJ1130" i="6"/>
  <c r="E1130" i="6"/>
  <c r="I1130" i="6"/>
  <c r="M1130" i="6"/>
  <c r="Q1130" i="6"/>
  <c r="Z1130" i="6"/>
  <c r="AD1130" i="6"/>
  <c r="BH1130" i="6"/>
  <c r="C1129" i="6"/>
  <c r="G1129" i="6"/>
  <c r="K1129" i="6"/>
  <c r="O1129" i="6"/>
  <c r="S1129" i="6"/>
  <c r="X1129" i="6"/>
  <c r="AB1129" i="6"/>
  <c r="BJ1129" i="6"/>
  <c r="E1129" i="6"/>
  <c r="I1129" i="6"/>
  <c r="M1129" i="6"/>
  <c r="Q1129" i="6"/>
  <c r="Z1129" i="6"/>
  <c r="AD1129" i="6"/>
  <c r="BH1129" i="6"/>
  <c r="C1128" i="6"/>
  <c r="G1128" i="6"/>
  <c r="K1128" i="6"/>
  <c r="O1128" i="6"/>
  <c r="S1128" i="6"/>
  <c r="X1128" i="6"/>
  <c r="AB1128" i="6"/>
  <c r="BJ1128" i="6"/>
  <c r="E1128" i="6"/>
  <c r="I1128" i="6"/>
  <c r="M1128" i="6"/>
  <c r="Q1128" i="6"/>
  <c r="Z1128" i="6"/>
  <c r="AD1128" i="6"/>
  <c r="BH1128" i="6"/>
  <c r="C1127" i="6"/>
  <c r="G1127" i="6"/>
  <c r="K1127" i="6"/>
  <c r="O1127" i="6"/>
  <c r="S1127" i="6"/>
  <c r="X1127" i="6"/>
  <c r="AB1127" i="6"/>
  <c r="BJ1127" i="6"/>
  <c r="E1127" i="6"/>
  <c r="I1127" i="6"/>
  <c r="M1127" i="6"/>
  <c r="Q1127" i="6"/>
  <c r="Z1127" i="6"/>
  <c r="AD1127" i="6"/>
  <c r="BH1127" i="6"/>
  <c r="C1126" i="6"/>
  <c r="G1126" i="6"/>
  <c r="K1126" i="6"/>
  <c r="O1126" i="6"/>
  <c r="S1126" i="6"/>
  <c r="X1126" i="6"/>
  <c r="AB1126" i="6"/>
  <c r="BJ1126" i="6"/>
  <c r="E1126" i="6"/>
  <c r="I1126" i="6"/>
  <c r="M1126" i="6"/>
  <c r="Q1126" i="6"/>
  <c r="Z1126" i="6"/>
  <c r="AD1126" i="6"/>
  <c r="BH1126" i="6"/>
  <c r="C1125" i="6"/>
  <c r="G1125" i="6"/>
  <c r="K1125" i="6"/>
  <c r="O1125" i="6"/>
  <c r="S1125" i="6"/>
  <c r="X1125" i="6"/>
  <c r="AB1125" i="6"/>
  <c r="BJ1125" i="6"/>
  <c r="E1125" i="6"/>
  <c r="I1125" i="6"/>
  <c r="M1125" i="6"/>
  <c r="Q1125" i="6"/>
  <c r="Z1125" i="6"/>
  <c r="AD1125" i="6"/>
  <c r="BH1125" i="6"/>
  <c r="C1124" i="6"/>
  <c r="G1124" i="6"/>
  <c r="K1124" i="6"/>
  <c r="O1124" i="6"/>
  <c r="S1124" i="6"/>
  <c r="X1124" i="6"/>
  <c r="AB1124" i="6"/>
  <c r="BJ1124" i="6"/>
  <c r="E1124" i="6"/>
  <c r="I1124" i="6"/>
  <c r="M1124" i="6"/>
  <c r="Q1124" i="6"/>
  <c r="Z1124" i="6"/>
  <c r="AD1124" i="6"/>
  <c r="BH1124" i="6"/>
  <c r="C1123" i="6"/>
  <c r="G1123" i="6"/>
  <c r="K1123" i="6"/>
  <c r="O1123" i="6"/>
  <c r="S1123" i="6"/>
  <c r="X1123" i="6"/>
  <c r="AB1123" i="6"/>
  <c r="BJ1123" i="6"/>
  <c r="E1123" i="6"/>
  <c r="I1123" i="6"/>
  <c r="M1123" i="6"/>
  <c r="Q1123" i="6"/>
  <c r="Z1123" i="6"/>
  <c r="AD1123" i="6"/>
  <c r="BH1123" i="6"/>
  <c r="C1122" i="6"/>
  <c r="G1122" i="6"/>
  <c r="K1122" i="6"/>
  <c r="O1122" i="6"/>
  <c r="S1122" i="6"/>
  <c r="X1122" i="6"/>
  <c r="AB1122" i="6"/>
  <c r="BJ1122" i="6"/>
  <c r="E1122" i="6"/>
  <c r="I1122" i="6"/>
  <c r="M1122" i="6"/>
  <c r="Q1122" i="6"/>
  <c r="Z1122" i="6"/>
  <c r="AD1122" i="6"/>
  <c r="BH1122" i="6"/>
  <c r="C1121" i="6"/>
  <c r="G1121" i="6"/>
  <c r="K1121" i="6"/>
  <c r="O1121" i="6"/>
  <c r="S1121" i="6"/>
  <c r="X1121" i="6"/>
  <c r="AB1121" i="6"/>
  <c r="BJ1121" i="6"/>
  <c r="E1121" i="6"/>
  <c r="I1121" i="6"/>
  <c r="M1121" i="6"/>
  <c r="Q1121" i="6"/>
  <c r="Z1121" i="6"/>
  <c r="AD1121" i="6"/>
  <c r="BH1121" i="6"/>
  <c r="C1120" i="6"/>
  <c r="G1120" i="6"/>
  <c r="K1120" i="6"/>
  <c r="O1120" i="6"/>
  <c r="S1120" i="6"/>
  <c r="X1120" i="6"/>
  <c r="AB1120" i="6"/>
  <c r="BJ1120" i="6"/>
  <c r="E1120" i="6"/>
  <c r="I1120" i="6"/>
  <c r="M1120" i="6"/>
  <c r="Q1120" i="6"/>
  <c r="Z1120" i="6"/>
  <c r="AD1120" i="6"/>
  <c r="BH1120" i="6"/>
  <c r="C1119" i="6"/>
  <c r="G1119" i="6"/>
  <c r="K1119" i="6"/>
  <c r="O1119" i="6"/>
  <c r="S1119" i="6"/>
  <c r="X1119" i="6"/>
  <c r="AB1119" i="6"/>
  <c r="BJ1119" i="6"/>
  <c r="E1119" i="6"/>
  <c r="I1119" i="6"/>
  <c r="M1119" i="6"/>
  <c r="Q1119" i="6"/>
  <c r="Z1119" i="6"/>
  <c r="AD1119" i="6"/>
  <c r="BH1119" i="6"/>
  <c r="C1118" i="6"/>
  <c r="G1118" i="6"/>
  <c r="K1118" i="6"/>
  <c r="O1118" i="6"/>
  <c r="S1118" i="6"/>
  <c r="X1118" i="6"/>
  <c r="AB1118" i="6"/>
  <c r="BJ1118" i="6"/>
  <c r="E1118" i="6"/>
  <c r="I1118" i="6"/>
  <c r="M1118" i="6"/>
  <c r="Q1118" i="6"/>
  <c r="Z1118" i="6"/>
  <c r="AD1118" i="6"/>
  <c r="BH1118" i="6"/>
  <c r="C1117" i="6"/>
  <c r="G1117" i="6"/>
  <c r="K1117" i="6"/>
  <c r="O1117" i="6"/>
  <c r="S1117" i="6"/>
  <c r="X1117" i="6"/>
  <c r="AB1117" i="6"/>
  <c r="BJ1117" i="6"/>
  <c r="E1117" i="6"/>
  <c r="I1117" i="6"/>
  <c r="M1117" i="6"/>
  <c r="Q1117" i="6"/>
  <c r="Z1117" i="6"/>
  <c r="AD1117" i="6"/>
  <c r="BH1117" i="6"/>
  <c r="C1116" i="6"/>
  <c r="G1116" i="6"/>
  <c r="K1116" i="6"/>
  <c r="O1116" i="6"/>
  <c r="S1116" i="6"/>
  <c r="X1116" i="6"/>
  <c r="AB1116" i="6"/>
  <c r="BJ1116" i="6"/>
  <c r="E1116" i="6"/>
  <c r="I1116" i="6"/>
  <c r="M1116" i="6"/>
  <c r="Q1116" i="6"/>
  <c r="Z1116" i="6"/>
  <c r="AD1116" i="6"/>
  <c r="BH1116" i="6"/>
  <c r="C1115" i="6"/>
  <c r="G1115" i="6"/>
  <c r="K1115" i="6"/>
  <c r="O1115" i="6"/>
  <c r="S1115" i="6"/>
  <c r="X1115" i="6"/>
  <c r="AB1115" i="6"/>
  <c r="BJ1115" i="6"/>
  <c r="E1115" i="6"/>
  <c r="I1115" i="6"/>
  <c r="M1115" i="6"/>
  <c r="Q1115" i="6"/>
  <c r="Z1115" i="6"/>
  <c r="AD1115" i="6"/>
  <c r="BH1115" i="6"/>
  <c r="C1114" i="6"/>
  <c r="G1114" i="6"/>
  <c r="K1114" i="6"/>
  <c r="O1114" i="6"/>
  <c r="S1114" i="6"/>
  <c r="X1114" i="6"/>
  <c r="AB1114" i="6"/>
  <c r="BJ1114" i="6"/>
  <c r="E1114" i="6"/>
  <c r="I1114" i="6"/>
  <c r="M1114" i="6"/>
  <c r="Q1114" i="6"/>
  <c r="Z1114" i="6"/>
  <c r="AD1114" i="6"/>
  <c r="BH1114" i="6"/>
  <c r="C1113" i="6"/>
  <c r="G1113" i="6"/>
  <c r="K1113" i="6"/>
  <c r="O1113" i="6"/>
  <c r="S1113" i="6"/>
  <c r="X1113" i="6"/>
  <c r="AB1113" i="6"/>
  <c r="BJ1113" i="6"/>
  <c r="E1113" i="6"/>
  <c r="I1113" i="6"/>
  <c r="M1113" i="6"/>
  <c r="Q1113" i="6"/>
  <c r="Z1113" i="6"/>
  <c r="AD1113" i="6"/>
  <c r="BH1113" i="6"/>
  <c r="C1112" i="6"/>
  <c r="G1112" i="6"/>
  <c r="K1112" i="6"/>
  <c r="O1112" i="6"/>
  <c r="S1112" i="6"/>
  <c r="X1112" i="6"/>
  <c r="AB1112" i="6"/>
  <c r="BJ1112" i="6"/>
  <c r="E1112" i="6"/>
  <c r="I1112" i="6"/>
  <c r="M1112" i="6"/>
  <c r="Q1112" i="6"/>
  <c r="Z1112" i="6"/>
  <c r="AD1112" i="6"/>
  <c r="BH1112" i="6"/>
  <c r="BJ1389" i="6"/>
  <c r="AB1389" i="6"/>
  <c r="X1389" i="6"/>
  <c r="S1389" i="6"/>
  <c r="O1389" i="6"/>
  <c r="K1389" i="6"/>
  <c r="G1389" i="6"/>
  <c r="BJ1388" i="6"/>
  <c r="AB1388" i="6"/>
  <c r="X1388" i="6"/>
  <c r="S1388" i="6"/>
  <c r="O1388" i="6"/>
  <c r="K1388" i="6"/>
  <c r="G1388" i="6"/>
  <c r="BJ1387" i="6"/>
  <c r="AB1387" i="6"/>
  <c r="X1387" i="6"/>
  <c r="S1387" i="6"/>
  <c r="O1387" i="6"/>
  <c r="K1387" i="6"/>
  <c r="G1387" i="6"/>
  <c r="BJ1386" i="6"/>
  <c r="AB1386" i="6"/>
  <c r="X1386" i="6"/>
  <c r="S1386" i="6"/>
  <c r="O1386" i="6"/>
  <c r="K1386" i="6"/>
  <c r="G1386" i="6"/>
  <c r="BJ1385" i="6"/>
  <c r="AB1385" i="6"/>
  <c r="X1385" i="6"/>
  <c r="S1385" i="6"/>
  <c r="O1385" i="6"/>
  <c r="K1385" i="6"/>
  <c r="G1385" i="6"/>
  <c r="BJ1384" i="6"/>
  <c r="AB1384" i="6"/>
  <c r="X1384" i="6"/>
  <c r="S1384" i="6"/>
  <c r="O1384" i="6"/>
  <c r="K1384" i="6"/>
  <c r="G1384" i="6"/>
  <c r="BJ1383" i="6"/>
  <c r="AB1383" i="6"/>
  <c r="X1383" i="6"/>
  <c r="S1383" i="6"/>
  <c r="O1383" i="6"/>
  <c r="K1383" i="6"/>
  <c r="G1383" i="6"/>
  <c r="BJ1382" i="6"/>
  <c r="AB1382" i="6"/>
  <c r="X1382" i="6"/>
  <c r="S1382" i="6"/>
  <c r="O1382" i="6"/>
  <c r="K1382" i="6"/>
  <c r="G1382" i="6"/>
  <c r="BJ1381" i="6"/>
  <c r="AB1381" i="6"/>
  <c r="X1381" i="6"/>
  <c r="S1381" i="6"/>
  <c r="O1381" i="6"/>
  <c r="K1381" i="6"/>
  <c r="G1381" i="6"/>
  <c r="BJ1380" i="6"/>
  <c r="AB1380" i="6"/>
  <c r="X1380" i="6"/>
  <c r="S1380" i="6"/>
  <c r="O1380" i="6"/>
  <c r="K1380" i="6"/>
  <c r="G1380" i="6"/>
  <c r="BJ1379" i="6"/>
  <c r="AB1379" i="6"/>
  <c r="X1379" i="6"/>
  <c r="S1379" i="6"/>
  <c r="O1379" i="6"/>
  <c r="K1379" i="6"/>
  <c r="G1379" i="6"/>
  <c r="BJ1378" i="6"/>
  <c r="AB1378" i="6"/>
  <c r="X1378" i="6"/>
  <c r="S1378" i="6"/>
  <c r="O1378" i="6"/>
  <c r="K1378" i="6"/>
  <c r="G1378" i="6"/>
  <c r="BJ1377" i="6"/>
  <c r="AB1377" i="6"/>
  <c r="X1377" i="6"/>
  <c r="S1377" i="6"/>
  <c r="O1377" i="6"/>
  <c r="K1377" i="6"/>
  <c r="G1377" i="6"/>
  <c r="BJ1376" i="6"/>
  <c r="AB1376" i="6"/>
  <c r="X1376" i="6"/>
  <c r="S1376" i="6"/>
  <c r="O1376" i="6"/>
  <c r="K1376" i="6"/>
  <c r="G1376" i="6"/>
  <c r="BJ1375" i="6"/>
  <c r="AB1375" i="6"/>
  <c r="X1375" i="6"/>
  <c r="S1375" i="6"/>
  <c r="O1375" i="6"/>
  <c r="K1375" i="6"/>
  <c r="G1375" i="6"/>
  <c r="BJ1374" i="6"/>
  <c r="AB1374" i="6"/>
  <c r="X1374" i="6"/>
  <c r="S1374" i="6"/>
  <c r="O1374" i="6"/>
  <c r="K1374" i="6"/>
  <c r="G1374" i="6"/>
  <c r="BJ1373" i="6"/>
  <c r="AB1373" i="6"/>
  <c r="X1373" i="6"/>
  <c r="S1373" i="6"/>
  <c r="O1373" i="6"/>
  <c r="K1373" i="6"/>
  <c r="G1373" i="6"/>
  <c r="BJ1372" i="6"/>
  <c r="AB1372" i="6"/>
  <c r="X1372" i="6"/>
  <c r="S1372" i="6"/>
  <c r="O1372" i="6"/>
  <c r="K1372" i="6"/>
  <c r="G1372" i="6"/>
  <c r="BJ1371" i="6"/>
  <c r="AB1371" i="6"/>
  <c r="X1371" i="6"/>
  <c r="S1371" i="6"/>
  <c r="O1371" i="6"/>
  <c r="K1371" i="6"/>
  <c r="G1371" i="6"/>
  <c r="BJ1370" i="6"/>
  <c r="AB1370" i="6"/>
  <c r="X1370" i="6"/>
  <c r="S1370" i="6"/>
  <c r="O1370" i="6"/>
  <c r="K1370" i="6"/>
  <c r="G1370" i="6"/>
  <c r="BJ1369" i="6"/>
  <c r="AB1369" i="6"/>
  <c r="X1369" i="6"/>
  <c r="S1369" i="6"/>
  <c r="O1369" i="6"/>
  <c r="K1369" i="6"/>
  <c r="G1369" i="6"/>
  <c r="BJ1368" i="6"/>
  <c r="AB1368" i="6"/>
  <c r="X1368" i="6"/>
  <c r="S1368" i="6"/>
  <c r="O1368" i="6"/>
  <c r="K1368" i="6"/>
  <c r="G1368" i="6"/>
  <c r="BJ1367" i="6"/>
  <c r="AB1367" i="6"/>
  <c r="X1367" i="6"/>
  <c r="S1367" i="6"/>
  <c r="O1367" i="6"/>
  <c r="K1367" i="6"/>
  <c r="G1367" i="6"/>
  <c r="BJ1366" i="6"/>
  <c r="AB1366" i="6"/>
  <c r="X1366" i="6"/>
  <c r="S1366" i="6"/>
  <c r="O1366" i="6"/>
  <c r="K1366" i="6"/>
  <c r="G1366" i="6"/>
  <c r="BJ1365" i="6"/>
  <c r="AB1365" i="6"/>
  <c r="X1365" i="6"/>
  <c r="S1365" i="6"/>
  <c r="O1365" i="6"/>
  <c r="K1365" i="6"/>
  <c r="G1365" i="6"/>
  <c r="BJ1364" i="6"/>
  <c r="AB1364" i="6"/>
  <c r="X1364" i="6"/>
  <c r="S1364" i="6"/>
  <c r="O1364" i="6"/>
  <c r="K1364" i="6"/>
  <c r="G1364" i="6"/>
  <c r="BJ1363" i="6"/>
  <c r="AB1363" i="6"/>
  <c r="X1363" i="6"/>
  <c r="S1363" i="6"/>
  <c r="O1363" i="6"/>
  <c r="K1363" i="6"/>
  <c r="G1363" i="6"/>
  <c r="BJ1362" i="6"/>
  <c r="AB1362" i="6"/>
  <c r="X1362" i="6"/>
  <c r="S1362" i="6"/>
  <c r="O1362" i="6"/>
  <c r="K1362" i="6"/>
  <c r="G1362" i="6"/>
  <c r="BJ1361" i="6"/>
  <c r="AB1361" i="6"/>
  <c r="X1361" i="6"/>
  <c r="S1361" i="6"/>
  <c r="O1361" i="6"/>
  <c r="K1361" i="6"/>
  <c r="G1361" i="6"/>
  <c r="BJ1360" i="6"/>
  <c r="AB1360" i="6"/>
  <c r="X1360" i="6"/>
  <c r="S1360" i="6"/>
  <c r="O1360" i="6"/>
  <c r="K1360" i="6"/>
  <c r="G1360" i="6"/>
  <c r="BJ1359" i="6"/>
  <c r="AB1359" i="6"/>
  <c r="X1359" i="6"/>
  <c r="S1359" i="6"/>
  <c r="O1359" i="6"/>
  <c r="K1359" i="6"/>
  <c r="G1359" i="6"/>
  <c r="BJ1358" i="6"/>
  <c r="AB1358" i="6"/>
  <c r="X1358" i="6"/>
  <c r="S1358" i="6"/>
  <c r="O1358" i="6"/>
  <c r="K1358" i="6"/>
  <c r="G1358" i="6"/>
  <c r="BJ1357" i="6"/>
  <c r="AB1357" i="6"/>
  <c r="X1357" i="6"/>
  <c r="S1357" i="6"/>
  <c r="O1357" i="6"/>
  <c r="K1357" i="6"/>
  <c r="G1357" i="6"/>
  <c r="BJ1356" i="6"/>
  <c r="AB1356" i="6"/>
  <c r="X1356" i="6"/>
  <c r="S1356" i="6"/>
  <c r="O1356" i="6"/>
  <c r="K1356" i="6"/>
  <c r="G1356" i="6"/>
  <c r="BJ1355" i="6"/>
  <c r="AB1355" i="6"/>
  <c r="X1355" i="6"/>
  <c r="S1355" i="6"/>
  <c r="O1355" i="6"/>
  <c r="K1355" i="6"/>
  <c r="G1355" i="6"/>
  <c r="BJ1354" i="6"/>
  <c r="AB1354" i="6"/>
  <c r="X1354" i="6"/>
  <c r="S1354" i="6"/>
  <c r="O1354" i="6"/>
  <c r="K1354" i="6"/>
  <c r="G1354" i="6"/>
  <c r="BJ1353" i="6"/>
  <c r="AB1353" i="6"/>
  <c r="X1353" i="6"/>
  <c r="S1353" i="6"/>
  <c r="O1353" i="6"/>
  <c r="K1353" i="6"/>
  <c r="G1353" i="6"/>
  <c r="BJ1352" i="6"/>
  <c r="AB1352" i="6"/>
  <c r="X1352" i="6"/>
  <c r="S1352" i="6"/>
  <c r="O1352" i="6"/>
  <c r="K1352" i="6"/>
  <c r="G1352" i="6"/>
  <c r="BJ1351" i="6"/>
  <c r="AB1351" i="6"/>
  <c r="X1351" i="6"/>
  <c r="S1351" i="6"/>
  <c r="O1351" i="6"/>
  <c r="K1351" i="6"/>
  <c r="G1351" i="6"/>
  <c r="BJ1350" i="6"/>
  <c r="AB1350" i="6"/>
  <c r="X1350" i="6"/>
  <c r="S1350" i="6"/>
  <c r="O1350" i="6"/>
  <c r="K1350" i="6"/>
  <c r="G1350" i="6"/>
  <c r="BJ1349" i="6"/>
  <c r="AB1349" i="6"/>
  <c r="X1349" i="6"/>
  <c r="S1349" i="6"/>
  <c r="O1349" i="6"/>
  <c r="K1349" i="6"/>
  <c r="G1349" i="6"/>
  <c r="BJ1348" i="6"/>
  <c r="AB1348" i="6"/>
  <c r="X1348" i="6"/>
  <c r="S1348" i="6"/>
  <c r="O1348" i="6"/>
  <c r="K1348" i="6"/>
  <c r="G1348" i="6"/>
  <c r="BJ1347" i="6"/>
  <c r="AB1347" i="6"/>
  <c r="X1347" i="6"/>
  <c r="S1347" i="6"/>
  <c r="O1347" i="6"/>
  <c r="K1347" i="6"/>
  <c r="G1347" i="6"/>
  <c r="BJ1346" i="6"/>
  <c r="AB1346" i="6"/>
  <c r="X1346" i="6"/>
  <c r="S1346" i="6"/>
  <c r="O1346" i="6"/>
  <c r="K1346" i="6"/>
  <c r="G1346" i="6"/>
  <c r="BJ1345" i="6"/>
  <c r="AB1345" i="6"/>
  <c r="X1345" i="6"/>
  <c r="S1345" i="6"/>
  <c r="O1345" i="6"/>
  <c r="K1345" i="6"/>
  <c r="G1345" i="6"/>
  <c r="BJ1344" i="6"/>
  <c r="AB1344" i="6"/>
  <c r="X1344" i="6"/>
  <c r="S1344" i="6"/>
  <c r="O1344" i="6"/>
  <c r="K1344" i="6"/>
  <c r="G1344" i="6"/>
  <c r="BJ1343" i="6"/>
  <c r="AB1343" i="6"/>
  <c r="X1343" i="6"/>
  <c r="S1343" i="6"/>
  <c r="O1343" i="6"/>
  <c r="K1343" i="6"/>
  <c r="G1343" i="6"/>
  <c r="BJ1342" i="6"/>
  <c r="AB1342" i="6"/>
  <c r="X1342" i="6"/>
  <c r="S1342" i="6"/>
  <c r="O1342" i="6"/>
  <c r="K1342" i="6"/>
  <c r="G1342" i="6"/>
  <c r="BJ1341" i="6"/>
  <c r="AB1341" i="6"/>
  <c r="X1341" i="6"/>
  <c r="S1341" i="6"/>
  <c r="O1341" i="6"/>
  <c r="K1341" i="6"/>
  <c r="G1341" i="6"/>
  <c r="BJ1340" i="6"/>
  <c r="AB1340" i="6"/>
  <c r="X1340" i="6"/>
  <c r="S1340" i="6"/>
  <c r="O1340" i="6"/>
  <c r="K1340" i="6"/>
  <c r="G1340" i="6"/>
  <c r="BJ1339" i="6"/>
  <c r="AB1339" i="6"/>
  <c r="X1339" i="6"/>
  <c r="S1339" i="6"/>
  <c r="O1339" i="6"/>
  <c r="K1339" i="6"/>
  <c r="G1339" i="6"/>
  <c r="AB1338" i="6"/>
  <c r="X1338" i="6"/>
  <c r="S1338" i="6"/>
  <c r="O1338" i="6"/>
  <c r="K1338" i="6"/>
  <c r="G1338" i="6"/>
  <c r="C1211" i="6"/>
  <c r="G1211" i="6"/>
  <c r="K1211" i="6"/>
  <c r="O1211" i="6"/>
  <c r="S1211" i="6"/>
  <c r="BH1210" i="6"/>
  <c r="AA1210" i="6"/>
  <c r="P1210" i="6"/>
  <c r="J1210" i="6"/>
  <c r="E1210" i="6"/>
  <c r="C1209" i="6"/>
  <c r="G1209" i="6"/>
  <c r="K1209" i="6"/>
  <c r="O1209" i="6"/>
  <c r="S1209" i="6"/>
  <c r="X1209" i="6"/>
  <c r="AB1209" i="6"/>
  <c r="BJ1209" i="6"/>
  <c r="BH1208" i="6"/>
  <c r="AA1208" i="6"/>
  <c r="P1208" i="6"/>
  <c r="J1208" i="6"/>
  <c r="E1208" i="6"/>
  <c r="C1207" i="6"/>
  <c r="G1207" i="6"/>
  <c r="K1207" i="6"/>
  <c r="O1207" i="6"/>
  <c r="S1207" i="6"/>
  <c r="X1207" i="6"/>
  <c r="AB1207" i="6"/>
  <c r="BJ1207" i="6"/>
  <c r="BH1206" i="6"/>
  <c r="AA1206" i="6"/>
  <c r="P1206" i="6"/>
  <c r="J1206" i="6"/>
  <c r="E1206" i="6"/>
  <c r="C1205" i="6"/>
  <c r="G1205" i="6"/>
  <c r="K1205" i="6"/>
  <c r="O1205" i="6"/>
  <c r="S1205" i="6"/>
  <c r="X1205" i="6"/>
  <c r="AB1205" i="6"/>
  <c r="BJ1205" i="6"/>
  <c r="BH1204" i="6"/>
  <c r="AA1204" i="6"/>
  <c r="P1204" i="6"/>
  <c r="J1204" i="6"/>
  <c r="E1204" i="6"/>
  <c r="C1203" i="6"/>
  <c r="G1203" i="6"/>
  <c r="K1203" i="6"/>
  <c r="O1203" i="6"/>
  <c r="S1203" i="6"/>
  <c r="X1203" i="6"/>
  <c r="AB1203" i="6"/>
  <c r="BJ1203" i="6"/>
  <c r="BH1202" i="6"/>
  <c r="AA1202" i="6"/>
  <c r="P1202" i="6"/>
  <c r="J1202" i="6"/>
  <c r="E1202" i="6"/>
  <c r="C1201" i="6"/>
  <c r="G1201" i="6"/>
  <c r="K1201" i="6"/>
  <c r="O1201" i="6"/>
  <c r="S1201" i="6"/>
  <c r="X1201" i="6"/>
  <c r="AB1201" i="6"/>
  <c r="BJ1201" i="6"/>
  <c r="BH1200" i="6"/>
  <c r="AA1200" i="6"/>
  <c r="P1200" i="6"/>
  <c r="J1200" i="6"/>
  <c r="E1200" i="6"/>
  <c r="C1199" i="6"/>
  <c r="G1199" i="6"/>
  <c r="K1199" i="6"/>
  <c r="O1199" i="6"/>
  <c r="S1199" i="6"/>
  <c r="X1199" i="6"/>
  <c r="AB1199" i="6"/>
  <c r="BJ1199" i="6"/>
  <c r="BH1198" i="6"/>
  <c r="AA1198" i="6"/>
  <c r="P1198" i="6"/>
  <c r="J1198" i="6"/>
  <c r="E1198" i="6"/>
  <c r="C1197" i="6"/>
  <c r="G1197" i="6"/>
  <c r="K1197" i="6"/>
  <c r="O1197" i="6"/>
  <c r="S1197" i="6"/>
  <c r="X1197" i="6"/>
  <c r="AB1197" i="6"/>
  <c r="BJ1197" i="6"/>
  <c r="BH1196" i="6"/>
  <c r="AA1196" i="6"/>
  <c r="P1196" i="6"/>
  <c r="J1196" i="6"/>
  <c r="E1196" i="6"/>
  <c r="C1195" i="6"/>
  <c r="G1195" i="6"/>
  <c r="K1195" i="6"/>
  <c r="O1195" i="6"/>
  <c r="S1195" i="6"/>
  <c r="X1195" i="6"/>
  <c r="AB1195" i="6"/>
  <c r="BJ1195" i="6"/>
  <c r="BH1194" i="6"/>
  <c r="AA1194" i="6"/>
  <c r="P1194" i="6"/>
  <c r="J1194" i="6"/>
  <c r="E1194" i="6"/>
  <c r="C1193" i="6"/>
  <c r="G1193" i="6"/>
  <c r="K1193" i="6"/>
  <c r="O1193" i="6"/>
  <c r="S1193" i="6"/>
  <c r="X1193" i="6"/>
  <c r="AB1193" i="6"/>
  <c r="BJ1193" i="6"/>
  <c r="BH1192" i="6"/>
  <c r="AA1192" i="6"/>
  <c r="P1192" i="6"/>
  <c r="J1192" i="6"/>
  <c r="E1192" i="6"/>
  <c r="C1191" i="6"/>
  <c r="G1191" i="6"/>
  <c r="K1191" i="6"/>
  <c r="O1191" i="6"/>
  <c r="S1191" i="6"/>
  <c r="X1191" i="6"/>
  <c r="AB1191" i="6"/>
  <c r="BJ1191" i="6"/>
  <c r="BH1190" i="6"/>
  <c r="AA1190" i="6"/>
  <c r="P1190" i="6"/>
  <c r="J1190" i="6"/>
  <c r="E1190" i="6"/>
  <c r="C1189" i="6"/>
  <c r="G1189" i="6"/>
  <c r="K1189" i="6"/>
  <c r="O1189" i="6"/>
  <c r="S1189" i="6"/>
  <c r="X1189" i="6"/>
  <c r="AB1189" i="6"/>
  <c r="BJ1189" i="6"/>
  <c r="BH1188" i="6"/>
  <c r="AA1188" i="6"/>
  <c r="P1188" i="6"/>
  <c r="J1188" i="6"/>
  <c r="E1188" i="6"/>
  <c r="C1187" i="6"/>
  <c r="G1187" i="6"/>
  <c r="K1187" i="6"/>
  <c r="O1187" i="6"/>
  <c r="S1187" i="6"/>
  <c r="X1187" i="6"/>
  <c r="AB1187" i="6"/>
  <c r="BJ1187" i="6"/>
  <c r="BH1186" i="6"/>
  <c r="AA1186" i="6"/>
  <c r="P1186" i="6"/>
  <c r="J1186" i="6"/>
  <c r="E1186" i="6"/>
  <c r="C1185" i="6"/>
  <c r="G1185" i="6"/>
  <c r="K1185" i="6"/>
  <c r="O1185" i="6"/>
  <c r="S1185" i="6"/>
  <c r="X1185" i="6"/>
  <c r="AB1185" i="6"/>
  <c r="BJ1185" i="6"/>
  <c r="BH1184" i="6"/>
  <c r="AA1184" i="6"/>
  <c r="P1184" i="6"/>
  <c r="J1184" i="6"/>
  <c r="E1184" i="6"/>
  <c r="C1183" i="6"/>
  <c r="G1183" i="6"/>
  <c r="K1183" i="6"/>
  <c r="O1183" i="6"/>
  <c r="S1183" i="6"/>
  <c r="X1183" i="6"/>
  <c r="AB1183" i="6"/>
  <c r="BJ1183" i="6"/>
  <c r="BH1182" i="6"/>
  <c r="AA1182" i="6"/>
  <c r="P1182" i="6"/>
  <c r="J1182" i="6"/>
  <c r="E1182" i="6"/>
  <c r="BK1181" i="6"/>
  <c r="AD1181" i="6"/>
  <c r="Y1181" i="6"/>
  <c r="R1181" i="6"/>
  <c r="M1181" i="6"/>
  <c r="H1181" i="6"/>
  <c r="BK1180" i="6"/>
  <c r="Y1180" i="6"/>
  <c r="P1180" i="6"/>
  <c r="H1180" i="6"/>
  <c r="BK1179" i="6"/>
  <c r="Y1179" i="6"/>
  <c r="P1179" i="6"/>
  <c r="H1179" i="6"/>
  <c r="BK1178" i="6"/>
  <c r="Y1178" i="6"/>
  <c r="P1178" i="6"/>
  <c r="H1178" i="6"/>
  <c r="BK1177" i="6"/>
  <c r="Y1177" i="6"/>
  <c r="P1177" i="6"/>
  <c r="H1177" i="6"/>
  <c r="BK1176" i="6"/>
  <c r="Y1176" i="6"/>
  <c r="P1176" i="6"/>
  <c r="H1176" i="6"/>
  <c r="BK1175" i="6"/>
  <c r="Y1175" i="6"/>
  <c r="P1175" i="6"/>
  <c r="H1175" i="6"/>
  <c r="BK1174" i="6"/>
  <c r="Y1174" i="6"/>
  <c r="P1174" i="6"/>
  <c r="H1174" i="6"/>
  <c r="P1169" i="6"/>
  <c r="H1169" i="6"/>
  <c r="BK1168" i="6"/>
  <c r="Y1168" i="6"/>
  <c r="P1168" i="6"/>
  <c r="H1168" i="6"/>
  <c r="BK1167" i="6"/>
  <c r="Y1167" i="6"/>
  <c r="P1167" i="6"/>
  <c r="H1167" i="6"/>
  <c r="BK1166" i="6"/>
  <c r="Y1166" i="6"/>
  <c r="P1166" i="6"/>
  <c r="H1166" i="6"/>
  <c r="BK1165" i="6"/>
  <c r="Y1165" i="6"/>
  <c r="P1165" i="6"/>
  <c r="H1165" i="6"/>
  <c r="P1164" i="6"/>
  <c r="H1164" i="6"/>
  <c r="BH1111" i="6"/>
  <c r="AD1111" i="6"/>
  <c r="Z1111" i="6"/>
  <c r="Q1111" i="6"/>
  <c r="M1111" i="6"/>
  <c r="I1111" i="6"/>
  <c r="E1111" i="6"/>
  <c r="BH1110" i="6"/>
  <c r="AD1110" i="6"/>
  <c r="Z1110" i="6"/>
  <c r="Q1110" i="6"/>
  <c r="M1110" i="6"/>
  <c r="I1110" i="6"/>
  <c r="E1110" i="6"/>
  <c r="BH1109" i="6"/>
  <c r="AD1109" i="6"/>
  <c r="Z1109" i="6"/>
  <c r="Q1109" i="6"/>
  <c r="M1109" i="6"/>
  <c r="I1109" i="6"/>
  <c r="E1109" i="6"/>
  <c r="BH1108" i="6"/>
  <c r="AD1108" i="6"/>
  <c r="Z1108" i="6"/>
  <c r="Q1108" i="6"/>
  <c r="M1108" i="6"/>
  <c r="I1108" i="6"/>
  <c r="E1108" i="6"/>
  <c r="BH1107" i="6"/>
  <c r="AD1107" i="6"/>
  <c r="Z1107" i="6"/>
  <c r="Q1107" i="6"/>
  <c r="M1107" i="6"/>
  <c r="I1107" i="6"/>
  <c r="E1107" i="6"/>
  <c r="BH1106" i="6"/>
  <c r="AD1106" i="6"/>
  <c r="Z1106" i="6"/>
  <c r="Q1106" i="6"/>
  <c r="M1106" i="6"/>
  <c r="I1106" i="6"/>
  <c r="E1106" i="6"/>
  <c r="BH1105" i="6"/>
  <c r="AD1105" i="6"/>
  <c r="Z1105" i="6"/>
  <c r="Q1105" i="6"/>
  <c r="M1105" i="6"/>
  <c r="I1105" i="6"/>
  <c r="E1105" i="6"/>
  <c r="BH1104" i="6"/>
  <c r="AD1104" i="6"/>
  <c r="Z1104" i="6"/>
  <c r="Q1104" i="6"/>
  <c r="M1104" i="6"/>
  <c r="I1104" i="6"/>
  <c r="E1104" i="6"/>
  <c r="BH1103" i="6"/>
  <c r="AD1103" i="6"/>
  <c r="Z1103" i="6"/>
  <c r="Q1103" i="6"/>
  <c r="M1103" i="6"/>
  <c r="I1103" i="6"/>
  <c r="E1103" i="6"/>
  <c r="BH1102" i="6"/>
  <c r="AD1102" i="6"/>
  <c r="Z1102" i="6"/>
  <c r="Q1102" i="6"/>
  <c r="M1102" i="6"/>
  <c r="I1102" i="6"/>
  <c r="E1102" i="6"/>
  <c r="BH1101" i="6"/>
  <c r="AD1101" i="6"/>
  <c r="Z1101" i="6"/>
  <c r="Q1101" i="6"/>
  <c r="M1101" i="6"/>
  <c r="I1101" i="6"/>
  <c r="E1101" i="6"/>
  <c r="BH1100" i="6"/>
  <c r="AD1100" i="6"/>
  <c r="Z1100" i="6"/>
  <c r="Q1100" i="6"/>
  <c r="M1100" i="6"/>
  <c r="I1100" i="6"/>
  <c r="E1100" i="6"/>
  <c r="BH1099" i="6"/>
  <c r="AD1099" i="6"/>
  <c r="Z1099" i="6"/>
  <c r="Q1099" i="6"/>
  <c r="M1099" i="6"/>
  <c r="I1099" i="6"/>
  <c r="E1099" i="6"/>
  <c r="BH1098" i="6"/>
  <c r="AD1098" i="6"/>
  <c r="Z1098" i="6"/>
  <c r="Q1098" i="6"/>
  <c r="M1098" i="6"/>
  <c r="I1098" i="6"/>
  <c r="E1098" i="6"/>
  <c r="BH1097" i="6"/>
  <c r="AD1097" i="6"/>
  <c r="Z1097" i="6"/>
  <c r="Q1097" i="6"/>
  <c r="M1097" i="6"/>
  <c r="I1097" i="6"/>
  <c r="E1097" i="6"/>
  <c r="BH1096" i="6"/>
  <c r="AD1096" i="6"/>
  <c r="Z1096" i="6"/>
  <c r="Q1096" i="6"/>
  <c r="M1096" i="6"/>
  <c r="I1096" i="6"/>
  <c r="E1096" i="6"/>
  <c r="BH1095" i="6"/>
  <c r="AD1095" i="6"/>
  <c r="Z1095" i="6"/>
  <c r="Q1095" i="6"/>
  <c r="M1095" i="6"/>
  <c r="I1095" i="6"/>
  <c r="E1095" i="6"/>
  <c r="BH1094" i="6"/>
  <c r="AD1094" i="6"/>
  <c r="Z1094" i="6"/>
  <c r="Q1094" i="6"/>
  <c r="M1094" i="6"/>
  <c r="I1094" i="6"/>
  <c r="E1094" i="6"/>
  <c r="BH1093" i="6"/>
  <c r="AD1093" i="6"/>
  <c r="Z1093" i="6"/>
  <c r="Q1093" i="6"/>
  <c r="M1093" i="6"/>
  <c r="I1093" i="6"/>
  <c r="E1093" i="6"/>
  <c r="BH1092" i="6"/>
  <c r="AD1092" i="6"/>
  <c r="Z1092" i="6"/>
  <c r="Q1092" i="6"/>
  <c r="M1092" i="6"/>
  <c r="I1092" i="6"/>
  <c r="E1092" i="6"/>
  <c r="BH1091" i="6"/>
  <c r="AD1091" i="6"/>
  <c r="Z1091" i="6"/>
  <c r="Q1091" i="6"/>
  <c r="M1091" i="6"/>
  <c r="I1091" i="6"/>
  <c r="E1091" i="6"/>
  <c r="BH1090" i="6"/>
  <c r="AD1090" i="6"/>
  <c r="Z1090" i="6"/>
  <c r="Q1090" i="6"/>
  <c r="M1090" i="6"/>
  <c r="I1090" i="6"/>
  <c r="E1090" i="6"/>
  <c r="BH1089" i="6"/>
  <c r="AD1089" i="6"/>
  <c r="Z1089" i="6"/>
  <c r="Q1089" i="6"/>
  <c r="M1089" i="6"/>
  <c r="I1089" i="6"/>
  <c r="E1089" i="6"/>
  <c r="BH1088" i="6"/>
  <c r="AD1088" i="6"/>
  <c r="Z1088" i="6"/>
  <c r="Q1088" i="6"/>
  <c r="M1088" i="6"/>
  <c r="I1088" i="6"/>
  <c r="E1088" i="6"/>
  <c r="BH1087" i="6"/>
  <c r="AD1087" i="6"/>
  <c r="Z1087" i="6"/>
  <c r="Q1087" i="6"/>
  <c r="M1087" i="6"/>
  <c r="I1087" i="6"/>
  <c r="E1087" i="6"/>
  <c r="BH1086" i="6"/>
  <c r="AD1086" i="6"/>
  <c r="Z1086" i="6"/>
  <c r="Q1086" i="6"/>
  <c r="M1086" i="6"/>
  <c r="I1086" i="6"/>
  <c r="E1086" i="6"/>
  <c r="BH1085" i="6"/>
  <c r="AD1085" i="6"/>
  <c r="Z1085" i="6"/>
  <c r="Q1085" i="6"/>
  <c r="M1085" i="6"/>
  <c r="I1085" i="6"/>
  <c r="E1085" i="6"/>
  <c r="BH1084" i="6"/>
  <c r="AD1084" i="6"/>
  <c r="Z1084" i="6"/>
  <c r="Q1084" i="6"/>
  <c r="M1084" i="6"/>
  <c r="I1084" i="6"/>
  <c r="E1084" i="6"/>
  <c r="BH1083" i="6"/>
  <c r="AD1083" i="6"/>
  <c r="Z1083" i="6"/>
  <c r="Q1083" i="6"/>
  <c r="M1083" i="6"/>
  <c r="I1083" i="6"/>
  <c r="E1083" i="6"/>
  <c r="BH1082" i="6"/>
  <c r="AD1082" i="6"/>
  <c r="Z1082" i="6"/>
  <c r="Q1082" i="6"/>
  <c r="M1082" i="6"/>
  <c r="I1082" i="6"/>
  <c r="E1082" i="6"/>
  <c r="BH1081" i="6"/>
  <c r="AD1081" i="6"/>
  <c r="Z1081" i="6"/>
  <c r="Q1081" i="6"/>
  <c r="M1081" i="6"/>
  <c r="I1081" i="6"/>
  <c r="E1081" i="6"/>
  <c r="BH1080" i="6"/>
  <c r="AD1080" i="6"/>
  <c r="Z1080" i="6"/>
  <c r="Q1080" i="6"/>
  <c r="M1080" i="6"/>
  <c r="I1080" i="6"/>
  <c r="E1080" i="6"/>
  <c r="BH1079" i="6"/>
  <c r="AD1079" i="6"/>
  <c r="Z1079" i="6"/>
  <c r="Q1079" i="6"/>
  <c r="M1079" i="6"/>
  <c r="I1079" i="6"/>
  <c r="E1079" i="6"/>
  <c r="BH1078" i="6"/>
  <c r="AD1078" i="6"/>
  <c r="Z1078" i="6"/>
  <c r="Q1078" i="6"/>
  <c r="M1078" i="6"/>
  <c r="I1078" i="6"/>
  <c r="E1078" i="6"/>
  <c r="BH1077" i="6"/>
  <c r="AD1077" i="6"/>
  <c r="Z1077" i="6"/>
  <c r="Q1077" i="6"/>
  <c r="M1077" i="6"/>
  <c r="I1077" i="6"/>
  <c r="E1077" i="6"/>
  <c r="BH1076" i="6"/>
  <c r="AD1076" i="6"/>
  <c r="Z1076" i="6"/>
  <c r="Q1076" i="6"/>
  <c r="M1076" i="6"/>
  <c r="I1076" i="6"/>
  <c r="E1076" i="6"/>
  <c r="BH1075" i="6"/>
  <c r="AD1075" i="6"/>
  <c r="Z1075" i="6"/>
  <c r="Q1075" i="6"/>
  <c r="M1075" i="6"/>
  <c r="I1075" i="6"/>
  <c r="E1075" i="6"/>
  <c r="BH1074" i="6"/>
  <c r="AD1074" i="6"/>
  <c r="Z1074" i="6"/>
  <c r="Q1074" i="6"/>
  <c r="M1074" i="6"/>
  <c r="I1074" i="6"/>
  <c r="E1074" i="6"/>
  <c r="BH1073" i="6"/>
  <c r="AD1073" i="6"/>
  <c r="Z1073" i="6"/>
  <c r="Q1073" i="6"/>
  <c r="M1073" i="6"/>
  <c r="I1073" i="6"/>
  <c r="E1073" i="6"/>
  <c r="BH1072" i="6"/>
  <c r="AD1072" i="6"/>
  <c r="Z1072" i="6"/>
  <c r="Q1072" i="6"/>
  <c r="M1072" i="6"/>
  <c r="I1072" i="6"/>
  <c r="E1072" i="6"/>
  <c r="BH1071" i="6"/>
  <c r="AD1071" i="6"/>
  <c r="Z1071" i="6"/>
  <c r="Q1071" i="6"/>
  <c r="M1071" i="6"/>
  <c r="I1071" i="6"/>
  <c r="E1071" i="6"/>
  <c r="BH1070" i="6"/>
  <c r="AD1070" i="6"/>
  <c r="Z1070" i="6"/>
  <c r="Q1070" i="6"/>
  <c r="M1070" i="6"/>
  <c r="I1070" i="6"/>
  <c r="E1070" i="6"/>
  <c r="BH1069" i="6"/>
  <c r="AD1069" i="6"/>
  <c r="Z1069" i="6"/>
  <c r="Q1069" i="6"/>
  <c r="M1069" i="6"/>
  <c r="I1069" i="6"/>
  <c r="E1069" i="6"/>
  <c r="BH1068" i="6"/>
  <c r="AD1068" i="6"/>
  <c r="Z1068" i="6"/>
  <c r="Q1068" i="6"/>
  <c r="M1068" i="6"/>
  <c r="I1068" i="6"/>
  <c r="E1068" i="6"/>
  <c r="BH1067" i="6"/>
  <c r="AD1067" i="6"/>
  <c r="Z1067" i="6"/>
  <c r="Q1067" i="6"/>
  <c r="M1067" i="6"/>
  <c r="I1067" i="6"/>
  <c r="E1067" i="6"/>
  <c r="BH1066" i="6"/>
  <c r="AD1066" i="6"/>
  <c r="Z1066" i="6"/>
  <c r="Q1066" i="6"/>
  <c r="M1066" i="6"/>
  <c r="I1066" i="6"/>
  <c r="E1066" i="6"/>
  <c r="BH1065" i="6"/>
  <c r="AD1065" i="6"/>
  <c r="Z1065" i="6"/>
  <c r="Q1065" i="6"/>
  <c r="M1065" i="6"/>
  <c r="I1065" i="6"/>
  <c r="E1065" i="6"/>
  <c r="BH1064" i="6"/>
  <c r="AD1064" i="6"/>
  <c r="Z1064" i="6"/>
  <c r="Q1064" i="6"/>
  <c r="M1064" i="6"/>
  <c r="I1064" i="6"/>
  <c r="E1064" i="6"/>
  <c r="BH1063" i="6"/>
  <c r="AD1063" i="6"/>
  <c r="Z1063" i="6"/>
  <c r="Q1063" i="6"/>
  <c r="M1063" i="6"/>
  <c r="I1063" i="6"/>
  <c r="E1063" i="6"/>
  <c r="BH1062" i="6"/>
  <c r="AD1062" i="6"/>
  <c r="Z1062" i="6"/>
  <c r="Q1062" i="6"/>
  <c r="M1062" i="6"/>
  <c r="I1062" i="6"/>
  <c r="E1062" i="6"/>
  <c r="Q1061" i="6"/>
  <c r="M1061" i="6"/>
  <c r="I1061" i="6"/>
  <c r="E1061" i="6"/>
  <c r="D968" i="6"/>
  <c r="H968" i="6"/>
  <c r="L968" i="6"/>
  <c r="P968" i="6"/>
  <c r="T968" i="6"/>
  <c r="Y968" i="6"/>
  <c r="AC968" i="6"/>
  <c r="BG968" i="6"/>
  <c r="BK968" i="6"/>
  <c r="D966" i="6"/>
  <c r="H966" i="6"/>
  <c r="L966" i="6"/>
  <c r="P966" i="6"/>
  <c r="T966" i="6"/>
  <c r="Y966" i="6"/>
  <c r="AC966" i="6"/>
  <c r="BG966" i="6"/>
  <c r="BK966" i="6"/>
  <c r="D964" i="6"/>
  <c r="H964" i="6"/>
  <c r="L964" i="6"/>
  <c r="P964" i="6"/>
  <c r="T964" i="6"/>
  <c r="Y964" i="6"/>
  <c r="AC964" i="6"/>
  <c r="BG964" i="6"/>
  <c r="BK964" i="6"/>
  <c r="D962" i="6"/>
  <c r="H962" i="6"/>
  <c r="L962" i="6"/>
  <c r="P962" i="6"/>
  <c r="T962" i="6"/>
  <c r="Y962" i="6"/>
  <c r="AC962" i="6"/>
  <c r="BG962" i="6"/>
  <c r="BK962" i="6"/>
  <c r="D960" i="6"/>
  <c r="H960" i="6"/>
  <c r="L960" i="6"/>
  <c r="P960" i="6"/>
  <c r="T960" i="6"/>
  <c r="Y960" i="6"/>
  <c r="AC960" i="6"/>
  <c r="BG960" i="6"/>
  <c r="BK960" i="6"/>
  <c r="D958" i="6"/>
  <c r="H958" i="6"/>
  <c r="L958" i="6"/>
  <c r="P958" i="6"/>
  <c r="T958" i="6"/>
  <c r="Y958" i="6"/>
  <c r="AC958" i="6"/>
  <c r="BG958" i="6"/>
  <c r="BK958" i="6"/>
  <c r="D956" i="6"/>
  <c r="H956" i="6"/>
  <c r="L956" i="6"/>
  <c r="P956" i="6"/>
  <c r="T956" i="6"/>
  <c r="Y956" i="6"/>
  <c r="AC956" i="6"/>
  <c r="BG956" i="6"/>
  <c r="BK956" i="6"/>
  <c r="D954" i="6"/>
  <c r="H954" i="6"/>
  <c r="L954" i="6"/>
  <c r="P954" i="6"/>
  <c r="T954" i="6"/>
  <c r="Y954" i="6"/>
  <c r="AC954" i="6"/>
  <c r="BG954" i="6"/>
  <c r="BK954" i="6"/>
  <c r="D952" i="6"/>
  <c r="H952" i="6"/>
  <c r="L952" i="6"/>
  <c r="P952" i="6"/>
  <c r="T952" i="6"/>
  <c r="Y952" i="6"/>
  <c r="AC952" i="6"/>
  <c r="BG952" i="6"/>
  <c r="BK952" i="6"/>
  <c r="D950" i="6"/>
  <c r="H950" i="6"/>
  <c r="L950" i="6"/>
  <c r="P950" i="6"/>
  <c r="T950" i="6"/>
  <c r="Y950" i="6"/>
  <c r="AC950" i="6"/>
  <c r="BG950" i="6"/>
  <c r="BK950" i="6"/>
  <c r="D948" i="6"/>
  <c r="H948" i="6"/>
  <c r="L948" i="6"/>
  <c r="P948" i="6"/>
  <c r="T948" i="6"/>
  <c r="Y948" i="6"/>
  <c r="AC948" i="6"/>
  <c r="BG948" i="6"/>
  <c r="BK948" i="6"/>
  <c r="D946" i="6"/>
  <c r="H946" i="6"/>
  <c r="L946" i="6"/>
  <c r="P946" i="6"/>
  <c r="T946" i="6"/>
  <c r="Y946" i="6"/>
  <c r="AC946" i="6"/>
  <c r="BG946" i="6"/>
  <c r="BK946" i="6"/>
  <c r="BH945" i="6"/>
  <c r="AD945" i="6"/>
  <c r="M945" i="6"/>
  <c r="BH944" i="6"/>
  <c r="AD944" i="6"/>
  <c r="M944" i="6"/>
  <c r="BH943" i="6"/>
  <c r="AD943" i="6"/>
  <c r="M943" i="6"/>
  <c r="BH942" i="6"/>
  <c r="AD942" i="6"/>
  <c r="M942" i="6"/>
  <c r="BH941" i="6"/>
  <c r="AD941" i="6"/>
  <c r="M941" i="6"/>
  <c r="BH940" i="6"/>
  <c r="AD940" i="6"/>
  <c r="M940" i="6"/>
  <c r="BH939" i="6"/>
  <c r="AD939" i="6"/>
  <c r="M939" i="6"/>
  <c r="BH938" i="6"/>
  <c r="AD938" i="6"/>
  <c r="M938" i="6"/>
  <c r="BH937" i="6"/>
  <c r="AD937" i="6"/>
  <c r="M937" i="6"/>
  <c r="BH936" i="6"/>
  <c r="AD936" i="6"/>
  <c r="M936" i="6"/>
  <c r="BH935" i="6"/>
  <c r="AD935" i="6"/>
  <c r="M935" i="6"/>
  <c r="BH934" i="6"/>
  <c r="AD934" i="6"/>
  <c r="M934" i="6"/>
  <c r="BH933" i="6"/>
  <c r="AD933" i="6"/>
  <c r="M933" i="6"/>
  <c r="BH932" i="6"/>
  <c r="AD932" i="6"/>
  <c r="M932" i="6"/>
  <c r="BH931" i="6"/>
  <c r="AD931" i="6"/>
  <c r="M931" i="6"/>
  <c r="BH930" i="6"/>
  <c r="AD930" i="6"/>
  <c r="M930" i="6"/>
  <c r="BH929" i="6"/>
  <c r="AD929" i="6"/>
  <c r="M929" i="6"/>
  <c r="BH928" i="6"/>
  <c r="AD928" i="6"/>
  <c r="M928" i="6"/>
  <c r="BH927" i="6"/>
  <c r="AD927" i="6"/>
  <c r="M927" i="6"/>
  <c r="BH926" i="6"/>
  <c r="AD926" i="6"/>
  <c r="M926" i="6"/>
  <c r="BH925" i="6"/>
  <c r="AD925" i="6"/>
  <c r="M925" i="6"/>
  <c r="BH924" i="6"/>
  <c r="AD924" i="6"/>
  <c r="M924" i="6"/>
  <c r="BH923" i="6"/>
  <c r="AD923" i="6"/>
  <c r="M923" i="6"/>
  <c r="BH922" i="6"/>
  <c r="AD922" i="6"/>
  <c r="M922" i="6"/>
  <c r="BH921" i="6"/>
  <c r="AD921" i="6"/>
  <c r="M921" i="6"/>
  <c r="BH920" i="6"/>
  <c r="AD920" i="6"/>
  <c r="M920" i="6"/>
  <c r="BH919" i="6"/>
  <c r="AD919" i="6"/>
  <c r="M919" i="6"/>
  <c r="BH918" i="6"/>
  <c r="AD918" i="6"/>
  <c r="M918" i="6"/>
  <c r="BH917" i="6"/>
  <c r="AD917" i="6"/>
  <c r="M917" i="6"/>
  <c r="BH916" i="6"/>
  <c r="AD916" i="6"/>
  <c r="M916" i="6"/>
  <c r="BH915" i="6"/>
  <c r="AD915" i="6"/>
  <c r="M915" i="6"/>
  <c r="BH914" i="6"/>
  <c r="AD914" i="6"/>
  <c r="M914" i="6"/>
  <c r="BH913" i="6"/>
  <c r="AD913" i="6"/>
  <c r="M913" i="6"/>
  <c r="BH912" i="6"/>
  <c r="AD912" i="6"/>
  <c r="M912" i="6"/>
  <c r="BH911" i="6"/>
  <c r="AD911" i="6"/>
  <c r="M911" i="6"/>
  <c r="BH910" i="6"/>
  <c r="AD910" i="6"/>
  <c r="M910" i="6"/>
  <c r="BH909" i="6"/>
  <c r="AD909" i="6"/>
  <c r="M909" i="6"/>
  <c r="BH908" i="6"/>
  <c r="AD908" i="6"/>
  <c r="M908" i="6"/>
  <c r="BH907" i="6"/>
  <c r="AD907" i="6"/>
  <c r="M907" i="6"/>
  <c r="BH906" i="6"/>
  <c r="AD906" i="6"/>
  <c r="M906" i="6"/>
  <c r="BH905" i="6"/>
  <c r="AD905" i="6"/>
  <c r="M905" i="6"/>
  <c r="BH904" i="6"/>
  <c r="AD904" i="6"/>
  <c r="M904" i="6"/>
  <c r="BH903" i="6"/>
  <c r="AD903" i="6"/>
  <c r="M903" i="6"/>
  <c r="BH902" i="6"/>
  <c r="AD902" i="6"/>
  <c r="M902" i="6"/>
  <c r="BH901" i="6"/>
  <c r="AD901" i="6"/>
  <c r="M901" i="6"/>
  <c r="BH900" i="6"/>
  <c r="AD900" i="6"/>
  <c r="M900" i="6"/>
  <c r="BH899" i="6"/>
  <c r="AD899" i="6"/>
  <c r="M899" i="6"/>
  <c r="BH898" i="6"/>
  <c r="AD898" i="6"/>
  <c r="M898" i="6"/>
  <c r="BH897" i="6"/>
  <c r="AD897" i="6"/>
  <c r="M897" i="6"/>
  <c r="BH896" i="6"/>
  <c r="AD896" i="6"/>
  <c r="M896" i="6"/>
  <c r="BH895" i="6"/>
  <c r="AD895" i="6"/>
  <c r="M895" i="6"/>
  <c r="BH894" i="6"/>
  <c r="AD894" i="6"/>
  <c r="M894" i="6"/>
  <c r="BH893" i="6"/>
  <c r="AD893" i="6"/>
  <c r="M893" i="6"/>
  <c r="BH892" i="6"/>
  <c r="AD892" i="6"/>
  <c r="M892" i="6"/>
  <c r="BH891" i="6"/>
  <c r="AD891" i="6"/>
  <c r="M891" i="6"/>
  <c r="BH890" i="6"/>
  <c r="AD890" i="6"/>
  <c r="M890" i="6"/>
  <c r="BH889" i="6"/>
  <c r="AD889" i="6"/>
  <c r="M889" i="6"/>
  <c r="BH888" i="6"/>
  <c r="AD888" i="6"/>
  <c r="M888" i="6"/>
  <c r="BH887" i="6"/>
  <c r="AD887" i="6"/>
  <c r="M887" i="6"/>
  <c r="BH886" i="6"/>
  <c r="AD886" i="6"/>
  <c r="M886" i="6"/>
  <c r="BH885" i="6"/>
  <c r="AD885" i="6"/>
  <c r="M885" i="6"/>
  <c r="BH884" i="6"/>
  <c r="AD884" i="6"/>
  <c r="M884" i="6"/>
  <c r="BH883" i="6"/>
  <c r="AD883" i="6"/>
  <c r="M883" i="6"/>
  <c r="BH882" i="6"/>
  <c r="AD882" i="6"/>
  <c r="M882" i="6"/>
  <c r="BH881" i="6"/>
  <c r="AD881" i="6"/>
  <c r="M881" i="6"/>
  <c r="BH880" i="6"/>
  <c r="AD880" i="6"/>
  <c r="M880" i="6"/>
  <c r="BH879" i="6"/>
  <c r="AD879" i="6"/>
  <c r="M879" i="6"/>
  <c r="M878" i="6"/>
  <c r="C800" i="6"/>
  <c r="G800" i="6"/>
  <c r="K800" i="6"/>
  <c r="O800" i="6"/>
  <c r="S800" i="6"/>
  <c r="X800" i="6"/>
  <c r="AB800" i="6"/>
  <c r="BJ800" i="6"/>
  <c r="D800" i="6"/>
  <c r="I800" i="6"/>
  <c r="N800" i="6"/>
  <c r="T800" i="6"/>
  <c r="Z800" i="6"/>
  <c r="BG800" i="6"/>
  <c r="E800" i="6"/>
  <c r="J800" i="6"/>
  <c r="P800" i="6"/>
  <c r="AA800" i="6"/>
  <c r="BH800" i="6"/>
  <c r="F800" i="6"/>
  <c r="L800" i="6"/>
  <c r="V800" i="6" s="1"/>
  <c r="Q800" i="6"/>
  <c r="AC800" i="6"/>
  <c r="AZ800" i="6"/>
  <c r="BI800" i="6"/>
  <c r="C792" i="6"/>
  <c r="G792" i="6"/>
  <c r="K792" i="6"/>
  <c r="O792" i="6"/>
  <c r="S792" i="6"/>
  <c r="X792" i="6"/>
  <c r="AB792" i="6"/>
  <c r="BJ792" i="6"/>
  <c r="D792" i="6"/>
  <c r="I792" i="6"/>
  <c r="N792" i="6"/>
  <c r="T792" i="6"/>
  <c r="Z792" i="6"/>
  <c r="BG792" i="6"/>
  <c r="E792" i="6"/>
  <c r="J792" i="6"/>
  <c r="P792" i="6"/>
  <c r="AA792" i="6"/>
  <c r="BH792" i="6"/>
  <c r="F792" i="6"/>
  <c r="L792" i="6"/>
  <c r="V792" i="6" s="1"/>
  <c r="Q792" i="6"/>
  <c r="AC792" i="6"/>
  <c r="AZ792" i="6"/>
  <c r="BI792" i="6"/>
  <c r="C945" i="6"/>
  <c r="G945" i="6"/>
  <c r="K945" i="6"/>
  <c r="O945" i="6"/>
  <c r="S945" i="6"/>
  <c r="X945" i="6"/>
  <c r="AB945" i="6"/>
  <c r="D945" i="6"/>
  <c r="H945" i="6"/>
  <c r="L945" i="6"/>
  <c r="P945" i="6"/>
  <c r="T945" i="6"/>
  <c r="Y945" i="6"/>
  <c r="AC945" i="6"/>
  <c r="BG945" i="6"/>
  <c r="BK945" i="6"/>
  <c r="C944" i="6"/>
  <c r="G944" i="6"/>
  <c r="K944" i="6"/>
  <c r="O944" i="6"/>
  <c r="S944" i="6"/>
  <c r="X944" i="6"/>
  <c r="AB944" i="6"/>
  <c r="BJ944" i="6"/>
  <c r="D944" i="6"/>
  <c r="H944" i="6"/>
  <c r="L944" i="6"/>
  <c r="P944" i="6"/>
  <c r="T944" i="6"/>
  <c r="Y944" i="6"/>
  <c r="AC944" i="6"/>
  <c r="BG944" i="6"/>
  <c r="BK944" i="6"/>
  <c r="C943" i="6"/>
  <c r="G943" i="6"/>
  <c r="K943" i="6"/>
  <c r="O943" i="6"/>
  <c r="S943" i="6"/>
  <c r="X943" i="6"/>
  <c r="AB943" i="6"/>
  <c r="BJ943" i="6"/>
  <c r="D943" i="6"/>
  <c r="H943" i="6"/>
  <c r="L943" i="6"/>
  <c r="P943" i="6"/>
  <c r="T943" i="6"/>
  <c r="Y943" i="6"/>
  <c r="AC943" i="6"/>
  <c r="BG943" i="6"/>
  <c r="BK943" i="6"/>
  <c r="C942" i="6"/>
  <c r="G942" i="6"/>
  <c r="K942" i="6"/>
  <c r="O942" i="6"/>
  <c r="S942" i="6"/>
  <c r="X942" i="6"/>
  <c r="AB942" i="6"/>
  <c r="BJ942" i="6"/>
  <c r="D942" i="6"/>
  <c r="H942" i="6"/>
  <c r="L942" i="6"/>
  <c r="P942" i="6"/>
  <c r="T942" i="6"/>
  <c r="Y942" i="6"/>
  <c r="AC942" i="6"/>
  <c r="BG942" i="6"/>
  <c r="BK942" i="6"/>
  <c r="C941" i="6"/>
  <c r="G941" i="6"/>
  <c r="K941" i="6"/>
  <c r="O941" i="6"/>
  <c r="S941" i="6"/>
  <c r="X941" i="6"/>
  <c r="AB941" i="6"/>
  <c r="BJ941" i="6"/>
  <c r="D941" i="6"/>
  <c r="H941" i="6"/>
  <c r="L941" i="6"/>
  <c r="P941" i="6"/>
  <c r="T941" i="6"/>
  <c r="Y941" i="6"/>
  <c r="AC941" i="6"/>
  <c r="BG941" i="6"/>
  <c r="BK941" i="6"/>
  <c r="C940" i="6"/>
  <c r="G940" i="6"/>
  <c r="K940" i="6"/>
  <c r="O940" i="6"/>
  <c r="S940" i="6"/>
  <c r="X940" i="6"/>
  <c r="AB940" i="6"/>
  <c r="BJ940" i="6"/>
  <c r="D940" i="6"/>
  <c r="H940" i="6"/>
  <c r="L940" i="6"/>
  <c r="P940" i="6"/>
  <c r="T940" i="6"/>
  <c r="Y940" i="6"/>
  <c r="AC940" i="6"/>
  <c r="BG940" i="6"/>
  <c r="BK940" i="6"/>
  <c r="C939" i="6"/>
  <c r="G939" i="6"/>
  <c r="K939" i="6"/>
  <c r="O939" i="6"/>
  <c r="S939" i="6"/>
  <c r="X939" i="6"/>
  <c r="AB939" i="6"/>
  <c r="BJ939" i="6"/>
  <c r="D939" i="6"/>
  <c r="H939" i="6"/>
  <c r="L939" i="6"/>
  <c r="P939" i="6"/>
  <c r="T939" i="6"/>
  <c r="Y939" i="6"/>
  <c r="AC939" i="6"/>
  <c r="BG939" i="6"/>
  <c r="BK939" i="6"/>
  <c r="C938" i="6"/>
  <c r="G938" i="6"/>
  <c r="K938" i="6"/>
  <c r="O938" i="6"/>
  <c r="S938" i="6"/>
  <c r="X938" i="6"/>
  <c r="AB938" i="6"/>
  <c r="BJ938" i="6"/>
  <c r="D938" i="6"/>
  <c r="H938" i="6"/>
  <c r="L938" i="6"/>
  <c r="P938" i="6"/>
  <c r="T938" i="6"/>
  <c r="Y938" i="6"/>
  <c r="AC938" i="6"/>
  <c r="BG938" i="6"/>
  <c r="BK938" i="6"/>
  <c r="C937" i="6"/>
  <c r="G937" i="6"/>
  <c r="K937" i="6"/>
  <c r="O937" i="6"/>
  <c r="S937" i="6"/>
  <c r="X937" i="6"/>
  <c r="AB937" i="6"/>
  <c r="BJ937" i="6"/>
  <c r="D937" i="6"/>
  <c r="H937" i="6"/>
  <c r="L937" i="6"/>
  <c r="P937" i="6"/>
  <c r="T937" i="6"/>
  <c r="Y937" i="6"/>
  <c r="AC937" i="6"/>
  <c r="BG937" i="6"/>
  <c r="BK937" i="6"/>
  <c r="C936" i="6"/>
  <c r="G936" i="6"/>
  <c r="K936" i="6"/>
  <c r="O936" i="6"/>
  <c r="S936" i="6"/>
  <c r="X936" i="6"/>
  <c r="AB936" i="6"/>
  <c r="BJ936" i="6"/>
  <c r="D936" i="6"/>
  <c r="H936" i="6"/>
  <c r="L936" i="6"/>
  <c r="P936" i="6"/>
  <c r="T936" i="6"/>
  <c r="Y936" i="6"/>
  <c r="AC936" i="6"/>
  <c r="BG936" i="6"/>
  <c r="BK936" i="6"/>
  <c r="C935" i="6"/>
  <c r="G935" i="6"/>
  <c r="K935" i="6"/>
  <c r="O935" i="6"/>
  <c r="S935" i="6"/>
  <c r="X935" i="6"/>
  <c r="AB935" i="6"/>
  <c r="BJ935" i="6"/>
  <c r="D935" i="6"/>
  <c r="H935" i="6"/>
  <c r="L935" i="6"/>
  <c r="P935" i="6"/>
  <c r="T935" i="6"/>
  <c r="Y935" i="6"/>
  <c r="AC935" i="6"/>
  <c r="BG935" i="6"/>
  <c r="BK935" i="6"/>
  <c r="C934" i="6"/>
  <c r="G934" i="6"/>
  <c r="K934" i="6"/>
  <c r="O934" i="6"/>
  <c r="S934" i="6"/>
  <c r="X934" i="6"/>
  <c r="AB934" i="6"/>
  <c r="BJ934" i="6"/>
  <c r="D934" i="6"/>
  <c r="H934" i="6"/>
  <c r="L934" i="6"/>
  <c r="P934" i="6"/>
  <c r="T934" i="6"/>
  <c r="Y934" i="6"/>
  <c r="AC934" i="6"/>
  <c r="BG934" i="6"/>
  <c r="BK934" i="6"/>
  <c r="C933" i="6"/>
  <c r="G933" i="6"/>
  <c r="K933" i="6"/>
  <c r="O933" i="6"/>
  <c r="S933" i="6"/>
  <c r="X933" i="6"/>
  <c r="AB933" i="6"/>
  <c r="BJ933" i="6"/>
  <c r="D933" i="6"/>
  <c r="H933" i="6"/>
  <c r="L933" i="6"/>
  <c r="P933" i="6"/>
  <c r="T933" i="6"/>
  <c r="Y933" i="6"/>
  <c r="AC933" i="6"/>
  <c r="BG933" i="6"/>
  <c r="BK933" i="6"/>
  <c r="C932" i="6"/>
  <c r="G932" i="6"/>
  <c r="K932" i="6"/>
  <c r="O932" i="6"/>
  <c r="S932" i="6"/>
  <c r="X932" i="6"/>
  <c r="AB932" i="6"/>
  <c r="BJ932" i="6"/>
  <c r="D932" i="6"/>
  <c r="H932" i="6"/>
  <c r="L932" i="6"/>
  <c r="P932" i="6"/>
  <c r="T932" i="6"/>
  <c r="Y932" i="6"/>
  <c r="AC932" i="6"/>
  <c r="BG932" i="6"/>
  <c r="BK932" i="6"/>
  <c r="C931" i="6"/>
  <c r="G931" i="6"/>
  <c r="K931" i="6"/>
  <c r="O931" i="6"/>
  <c r="S931" i="6"/>
  <c r="X931" i="6"/>
  <c r="AB931" i="6"/>
  <c r="BJ931" i="6"/>
  <c r="D931" i="6"/>
  <c r="H931" i="6"/>
  <c r="L931" i="6"/>
  <c r="P931" i="6"/>
  <c r="T931" i="6"/>
  <c r="Y931" i="6"/>
  <c r="AC931" i="6"/>
  <c r="BG931" i="6"/>
  <c r="BK931" i="6"/>
  <c r="C930" i="6"/>
  <c r="G930" i="6"/>
  <c r="K930" i="6"/>
  <c r="O930" i="6"/>
  <c r="S930" i="6"/>
  <c r="X930" i="6"/>
  <c r="AB930" i="6"/>
  <c r="BJ930" i="6"/>
  <c r="D930" i="6"/>
  <c r="H930" i="6"/>
  <c r="L930" i="6"/>
  <c r="P930" i="6"/>
  <c r="T930" i="6"/>
  <c r="Y930" i="6"/>
  <c r="AC930" i="6"/>
  <c r="BG930" i="6"/>
  <c r="BK930" i="6"/>
  <c r="C929" i="6"/>
  <c r="G929" i="6"/>
  <c r="K929" i="6"/>
  <c r="O929" i="6"/>
  <c r="S929" i="6"/>
  <c r="X929" i="6"/>
  <c r="AB929" i="6"/>
  <c r="BJ929" i="6"/>
  <c r="D929" i="6"/>
  <c r="H929" i="6"/>
  <c r="L929" i="6"/>
  <c r="P929" i="6"/>
  <c r="T929" i="6"/>
  <c r="Y929" i="6"/>
  <c r="AC929" i="6"/>
  <c r="BG929" i="6"/>
  <c r="BK929" i="6"/>
  <c r="C928" i="6"/>
  <c r="G928" i="6"/>
  <c r="K928" i="6"/>
  <c r="O928" i="6"/>
  <c r="S928" i="6"/>
  <c r="X928" i="6"/>
  <c r="AB928" i="6"/>
  <c r="BJ928" i="6"/>
  <c r="D928" i="6"/>
  <c r="H928" i="6"/>
  <c r="L928" i="6"/>
  <c r="P928" i="6"/>
  <c r="T928" i="6"/>
  <c r="Y928" i="6"/>
  <c r="AC928" i="6"/>
  <c r="BG928" i="6"/>
  <c r="BK928" i="6"/>
  <c r="C927" i="6"/>
  <c r="G927" i="6"/>
  <c r="K927" i="6"/>
  <c r="O927" i="6"/>
  <c r="S927" i="6"/>
  <c r="X927" i="6"/>
  <c r="AB927" i="6"/>
  <c r="BJ927" i="6"/>
  <c r="D927" i="6"/>
  <c r="H927" i="6"/>
  <c r="L927" i="6"/>
  <c r="P927" i="6"/>
  <c r="T927" i="6"/>
  <c r="Y927" i="6"/>
  <c r="AC927" i="6"/>
  <c r="BG927" i="6"/>
  <c r="BK927" i="6"/>
  <c r="C926" i="6"/>
  <c r="G926" i="6"/>
  <c r="K926" i="6"/>
  <c r="O926" i="6"/>
  <c r="S926" i="6"/>
  <c r="X926" i="6"/>
  <c r="AB926" i="6"/>
  <c r="BJ926" i="6"/>
  <c r="D926" i="6"/>
  <c r="H926" i="6"/>
  <c r="L926" i="6"/>
  <c r="P926" i="6"/>
  <c r="T926" i="6"/>
  <c r="Y926" i="6"/>
  <c r="AC926" i="6"/>
  <c r="BG926" i="6"/>
  <c r="BK926" i="6"/>
  <c r="C925" i="6"/>
  <c r="G925" i="6"/>
  <c r="K925" i="6"/>
  <c r="O925" i="6"/>
  <c r="S925" i="6"/>
  <c r="X925" i="6"/>
  <c r="AB925" i="6"/>
  <c r="BJ925" i="6"/>
  <c r="D925" i="6"/>
  <c r="H925" i="6"/>
  <c r="L925" i="6"/>
  <c r="P925" i="6"/>
  <c r="T925" i="6"/>
  <c r="Y925" i="6"/>
  <c r="AC925" i="6"/>
  <c r="BG925" i="6"/>
  <c r="BK925" i="6"/>
  <c r="C924" i="6"/>
  <c r="G924" i="6"/>
  <c r="K924" i="6"/>
  <c r="O924" i="6"/>
  <c r="S924" i="6"/>
  <c r="X924" i="6"/>
  <c r="AB924" i="6"/>
  <c r="BJ924" i="6"/>
  <c r="D924" i="6"/>
  <c r="H924" i="6"/>
  <c r="L924" i="6"/>
  <c r="P924" i="6"/>
  <c r="T924" i="6"/>
  <c r="Y924" i="6"/>
  <c r="AC924" i="6"/>
  <c r="BG924" i="6"/>
  <c r="BK924" i="6"/>
  <c r="C923" i="6"/>
  <c r="G923" i="6"/>
  <c r="K923" i="6"/>
  <c r="O923" i="6"/>
  <c r="S923" i="6"/>
  <c r="X923" i="6"/>
  <c r="AB923" i="6"/>
  <c r="BJ923" i="6"/>
  <c r="D923" i="6"/>
  <c r="H923" i="6"/>
  <c r="L923" i="6"/>
  <c r="P923" i="6"/>
  <c r="T923" i="6"/>
  <c r="Y923" i="6"/>
  <c r="AC923" i="6"/>
  <c r="BG923" i="6"/>
  <c r="BK923" i="6"/>
  <c r="C922" i="6"/>
  <c r="G922" i="6"/>
  <c r="K922" i="6"/>
  <c r="O922" i="6"/>
  <c r="S922" i="6"/>
  <c r="X922" i="6"/>
  <c r="AB922" i="6"/>
  <c r="BJ922" i="6"/>
  <c r="D922" i="6"/>
  <c r="H922" i="6"/>
  <c r="L922" i="6"/>
  <c r="P922" i="6"/>
  <c r="T922" i="6"/>
  <c r="Y922" i="6"/>
  <c r="AC922" i="6"/>
  <c r="BG922" i="6"/>
  <c r="BK922" i="6"/>
  <c r="C921" i="6"/>
  <c r="G921" i="6"/>
  <c r="K921" i="6"/>
  <c r="O921" i="6"/>
  <c r="S921" i="6"/>
  <c r="X921" i="6"/>
  <c r="AB921" i="6"/>
  <c r="BJ921" i="6"/>
  <c r="D921" i="6"/>
  <c r="H921" i="6"/>
  <c r="L921" i="6"/>
  <c r="P921" i="6"/>
  <c r="T921" i="6"/>
  <c r="Y921" i="6"/>
  <c r="AC921" i="6"/>
  <c r="BG921" i="6"/>
  <c r="BK921" i="6"/>
  <c r="C920" i="6"/>
  <c r="G920" i="6"/>
  <c r="K920" i="6"/>
  <c r="O920" i="6"/>
  <c r="S920" i="6"/>
  <c r="X920" i="6"/>
  <c r="AB920" i="6"/>
  <c r="BJ920" i="6"/>
  <c r="D920" i="6"/>
  <c r="H920" i="6"/>
  <c r="L920" i="6"/>
  <c r="P920" i="6"/>
  <c r="T920" i="6"/>
  <c r="Y920" i="6"/>
  <c r="AC920" i="6"/>
  <c r="BG920" i="6"/>
  <c r="BK920" i="6"/>
  <c r="C919" i="6"/>
  <c r="G919" i="6"/>
  <c r="K919" i="6"/>
  <c r="O919" i="6"/>
  <c r="S919" i="6"/>
  <c r="X919" i="6"/>
  <c r="AB919" i="6"/>
  <c r="BJ919" i="6"/>
  <c r="D919" i="6"/>
  <c r="H919" i="6"/>
  <c r="L919" i="6"/>
  <c r="P919" i="6"/>
  <c r="T919" i="6"/>
  <c r="Y919" i="6"/>
  <c r="AC919" i="6"/>
  <c r="BG919" i="6"/>
  <c r="BK919" i="6"/>
  <c r="C918" i="6"/>
  <c r="G918" i="6"/>
  <c r="K918" i="6"/>
  <c r="O918" i="6"/>
  <c r="S918" i="6"/>
  <c r="X918" i="6"/>
  <c r="AB918" i="6"/>
  <c r="BJ918" i="6"/>
  <c r="D918" i="6"/>
  <c r="H918" i="6"/>
  <c r="L918" i="6"/>
  <c r="P918" i="6"/>
  <c r="T918" i="6"/>
  <c r="Y918" i="6"/>
  <c r="AC918" i="6"/>
  <c r="BG918" i="6"/>
  <c r="BK918" i="6"/>
  <c r="C917" i="6"/>
  <c r="G917" i="6"/>
  <c r="K917" i="6"/>
  <c r="O917" i="6"/>
  <c r="S917" i="6"/>
  <c r="X917" i="6"/>
  <c r="AB917" i="6"/>
  <c r="BJ917" i="6"/>
  <c r="D917" i="6"/>
  <c r="H917" i="6"/>
  <c r="L917" i="6"/>
  <c r="P917" i="6"/>
  <c r="T917" i="6"/>
  <c r="Y917" i="6"/>
  <c r="AC917" i="6"/>
  <c r="BG917" i="6"/>
  <c r="BK917" i="6"/>
  <c r="C916" i="6"/>
  <c r="G916" i="6"/>
  <c r="K916" i="6"/>
  <c r="O916" i="6"/>
  <c r="S916" i="6"/>
  <c r="X916" i="6"/>
  <c r="AB916" i="6"/>
  <c r="BJ916" i="6"/>
  <c r="D916" i="6"/>
  <c r="H916" i="6"/>
  <c r="L916" i="6"/>
  <c r="P916" i="6"/>
  <c r="T916" i="6"/>
  <c r="Y916" i="6"/>
  <c r="AC916" i="6"/>
  <c r="BG916" i="6"/>
  <c r="BK916" i="6"/>
  <c r="C915" i="6"/>
  <c r="G915" i="6"/>
  <c r="K915" i="6"/>
  <c r="O915" i="6"/>
  <c r="S915" i="6"/>
  <c r="X915" i="6"/>
  <c r="AB915" i="6"/>
  <c r="BJ915" i="6"/>
  <c r="D915" i="6"/>
  <c r="H915" i="6"/>
  <c r="L915" i="6"/>
  <c r="P915" i="6"/>
  <c r="T915" i="6"/>
  <c r="Y915" i="6"/>
  <c r="AC915" i="6"/>
  <c r="BG915" i="6"/>
  <c r="BK915" i="6"/>
  <c r="C914" i="6"/>
  <c r="G914" i="6"/>
  <c r="K914" i="6"/>
  <c r="O914" i="6"/>
  <c r="S914" i="6"/>
  <c r="X914" i="6"/>
  <c r="AB914" i="6"/>
  <c r="BJ914" i="6"/>
  <c r="D914" i="6"/>
  <c r="H914" i="6"/>
  <c r="L914" i="6"/>
  <c r="P914" i="6"/>
  <c r="T914" i="6"/>
  <c r="Y914" i="6"/>
  <c r="AC914" i="6"/>
  <c r="BG914" i="6"/>
  <c r="BK914" i="6"/>
  <c r="C913" i="6"/>
  <c r="G913" i="6"/>
  <c r="K913" i="6"/>
  <c r="O913" i="6"/>
  <c r="S913" i="6"/>
  <c r="X913" i="6"/>
  <c r="AB913" i="6"/>
  <c r="BJ913" i="6"/>
  <c r="D913" i="6"/>
  <c r="H913" i="6"/>
  <c r="L913" i="6"/>
  <c r="P913" i="6"/>
  <c r="T913" i="6"/>
  <c r="Y913" i="6"/>
  <c r="AC913" i="6"/>
  <c r="BG913" i="6"/>
  <c r="BK913" i="6"/>
  <c r="C912" i="6"/>
  <c r="G912" i="6"/>
  <c r="K912" i="6"/>
  <c r="O912" i="6"/>
  <c r="S912" i="6"/>
  <c r="X912" i="6"/>
  <c r="AB912" i="6"/>
  <c r="BJ912" i="6"/>
  <c r="D912" i="6"/>
  <c r="H912" i="6"/>
  <c r="L912" i="6"/>
  <c r="P912" i="6"/>
  <c r="T912" i="6"/>
  <c r="Y912" i="6"/>
  <c r="AC912" i="6"/>
  <c r="BG912" i="6"/>
  <c r="BK912" i="6"/>
  <c r="C911" i="6"/>
  <c r="G911" i="6"/>
  <c r="K911" i="6"/>
  <c r="O911" i="6"/>
  <c r="S911" i="6"/>
  <c r="X911" i="6"/>
  <c r="AB911" i="6"/>
  <c r="BJ911" i="6"/>
  <c r="D911" i="6"/>
  <c r="H911" i="6"/>
  <c r="L911" i="6"/>
  <c r="P911" i="6"/>
  <c r="T911" i="6"/>
  <c r="Y911" i="6"/>
  <c r="AC911" i="6"/>
  <c r="BG911" i="6"/>
  <c r="BK911" i="6"/>
  <c r="C910" i="6"/>
  <c r="G910" i="6"/>
  <c r="K910" i="6"/>
  <c r="O910" i="6"/>
  <c r="S910" i="6"/>
  <c r="X910" i="6"/>
  <c r="AB910" i="6"/>
  <c r="BJ910" i="6"/>
  <c r="D910" i="6"/>
  <c r="H910" i="6"/>
  <c r="L910" i="6"/>
  <c r="P910" i="6"/>
  <c r="T910" i="6"/>
  <c r="Y910" i="6"/>
  <c r="AC910" i="6"/>
  <c r="BG910" i="6"/>
  <c r="BK910" i="6"/>
  <c r="C909" i="6"/>
  <c r="G909" i="6"/>
  <c r="K909" i="6"/>
  <c r="O909" i="6"/>
  <c r="S909" i="6"/>
  <c r="X909" i="6"/>
  <c r="AB909" i="6"/>
  <c r="BJ909" i="6"/>
  <c r="D909" i="6"/>
  <c r="H909" i="6"/>
  <c r="L909" i="6"/>
  <c r="P909" i="6"/>
  <c r="T909" i="6"/>
  <c r="Y909" i="6"/>
  <c r="AC909" i="6"/>
  <c r="BG909" i="6"/>
  <c r="BK909" i="6"/>
  <c r="C908" i="6"/>
  <c r="G908" i="6"/>
  <c r="K908" i="6"/>
  <c r="O908" i="6"/>
  <c r="S908" i="6"/>
  <c r="X908" i="6"/>
  <c r="AB908" i="6"/>
  <c r="BJ908" i="6"/>
  <c r="D908" i="6"/>
  <c r="H908" i="6"/>
  <c r="L908" i="6"/>
  <c r="P908" i="6"/>
  <c r="T908" i="6"/>
  <c r="Y908" i="6"/>
  <c r="AC908" i="6"/>
  <c r="BG908" i="6"/>
  <c r="BK908" i="6"/>
  <c r="C907" i="6"/>
  <c r="G907" i="6"/>
  <c r="K907" i="6"/>
  <c r="O907" i="6"/>
  <c r="S907" i="6"/>
  <c r="X907" i="6"/>
  <c r="AB907" i="6"/>
  <c r="BJ907" i="6"/>
  <c r="D907" i="6"/>
  <c r="H907" i="6"/>
  <c r="L907" i="6"/>
  <c r="P907" i="6"/>
  <c r="T907" i="6"/>
  <c r="Y907" i="6"/>
  <c r="AC907" i="6"/>
  <c r="BG907" i="6"/>
  <c r="BK907" i="6"/>
  <c r="C906" i="6"/>
  <c r="G906" i="6"/>
  <c r="K906" i="6"/>
  <c r="O906" i="6"/>
  <c r="S906" i="6"/>
  <c r="X906" i="6"/>
  <c r="AB906" i="6"/>
  <c r="BJ906" i="6"/>
  <c r="D906" i="6"/>
  <c r="H906" i="6"/>
  <c r="L906" i="6"/>
  <c r="P906" i="6"/>
  <c r="T906" i="6"/>
  <c r="Y906" i="6"/>
  <c r="AC906" i="6"/>
  <c r="BG906" i="6"/>
  <c r="BK906" i="6"/>
  <c r="C905" i="6"/>
  <c r="G905" i="6"/>
  <c r="K905" i="6"/>
  <c r="O905" i="6"/>
  <c r="S905" i="6"/>
  <c r="X905" i="6"/>
  <c r="AB905" i="6"/>
  <c r="BJ905" i="6"/>
  <c r="D905" i="6"/>
  <c r="H905" i="6"/>
  <c r="L905" i="6"/>
  <c r="P905" i="6"/>
  <c r="T905" i="6"/>
  <c r="Y905" i="6"/>
  <c r="AC905" i="6"/>
  <c r="BG905" i="6"/>
  <c r="BK905" i="6"/>
  <c r="C904" i="6"/>
  <c r="G904" i="6"/>
  <c r="K904" i="6"/>
  <c r="O904" i="6"/>
  <c r="S904" i="6"/>
  <c r="X904" i="6"/>
  <c r="AB904" i="6"/>
  <c r="BJ904" i="6"/>
  <c r="D904" i="6"/>
  <c r="H904" i="6"/>
  <c r="L904" i="6"/>
  <c r="P904" i="6"/>
  <c r="T904" i="6"/>
  <c r="Y904" i="6"/>
  <c r="AC904" i="6"/>
  <c r="BG904" i="6"/>
  <c r="BK904" i="6"/>
  <c r="C903" i="6"/>
  <c r="G903" i="6"/>
  <c r="K903" i="6"/>
  <c r="O903" i="6"/>
  <c r="S903" i="6"/>
  <c r="X903" i="6"/>
  <c r="AB903" i="6"/>
  <c r="BJ903" i="6"/>
  <c r="D903" i="6"/>
  <c r="H903" i="6"/>
  <c r="L903" i="6"/>
  <c r="P903" i="6"/>
  <c r="T903" i="6"/>
  <c r="Y903" i="6"/>
  <c r="AC903" i="6"/>
  <c r="BG903" i="6"/>
  <c r="BK903" i="6"/>
  <c r="C902" i="6"/>
  <c r="G902" i="6"/>
  <c r="K902" i="6"/>
  <c r="O902" i="6"/>
  <c r="S902" i="6"/>
  <c r="X902" i="6"/>
  <c r="AB902" i="6"/>
  <c r="BJ902" i="6"/>
  <c r="D902" i="6"/>
  <c r="H902" i="6"/>
  <c r="L902" i="6"/>
  <c r="P902" i="6"/>
  <c r="T902" i="6"/>
  <c r="Y902" i="6"/>
  <c r="AC902" i="6"/>
  <c r="BG902" i="6"/>
  <c r="BK902" i="6"/>
  <c r="C901" i="6"/>
  <c r="G901" i="6"/>
  <c r="K901" i="6"/>
  <c r="O901" i="6"/>
  <c r="S901" i="6"/>
  <c r="X901" i="6"/>
  <c r="AB901" i="6"/>
  <c r="BJ901" i="6"/>
  <c r="D901" i="6"/>
  <c r="H901" i="6"/>
  <c r="L901" i="6"/>
  <c r="P901" i="6"/>
  <c r="T901" i="6"/>
  <c r="Y901" i="6"/>
  <c r="AC901" i="6"/>
  <c r="BG901" i="6"/>
  <c r="BK901" i="6"/>
  <c r="C900" i="6"/>
  <c r="G900" i="6"/>
  <c r="K900" i="6"/>
  <c r="O900" i="6"/>
  <c r="S900" i="6"/>
  <c r="X900" i="6"/>
  <c r="AB900" i="6"/>
  <c r="BJ900" i="6"/>
  <c r="D900" i="6"/>
  <c r="H900" i="6"/>
  <c r="L900" i="6"/>
  <c r="P900" i="6"/>
  <c r="T900" i="6"/>
  <c r="Y900" i="6"/>
  <c r="AC900" i="6"/>
  <c r="BG900" i="6"/>
  <c r="BK900" i="6"/>
  <c r="C899" i="6"/>
  <c r="G899" i="6"/>
  <c r="K899" i="6"/>
  <c r="O899" i="6"/>
  <c r="S899" i="6"/>
  <c r="X899" i="6"/>
  <c r="AB899" i="6"/>
  <c r="BJ899" i="6"/>
  <c r="D899" i="6"/>
  <c r="H899" i="6"/>
  <c r="L899" i="6"/>
  <c r="P899" i="6"/>
  <c r="T899" i="6"/>
  <c r="Y899" i="6"/>
  <c r="AC899" i="6"/>
  <c r="BG899" i="6"/>
  <c r="BK899" i="6"/>
  <c r="C898" i="6"/>
  <c r="G898" i="6"/>
  <c r="K898" i="6"/>
  <c r="O898" i="6"/>
  <c r="S898" i="6"/>
  <c r="X898" i="6"/>
  <c r="AB898" i="6"/>
  <c r="BJ898" i="6"/>
  <c r="D898" i="6"/>
  <c r="H898" i="6"/>
  <c r="L898" i="6"/>
  <c r="P898" i="6"/>
  <c r="T898" i="6"/>
  <c r="Y898" i="6"/>
  <c r="AC898" i="6"/>
  <c r="BG898" i="6"/>
  <c r="BK898" i="6"/>
  <c r="C897" i="6"/>
  <c r="G897" i="6"/>
  <c r="K897" i="6"/>
  <c r="O897" i="6"/>
  <c r="S897" i="6"/>
  <c r="X897" i="6"/>
  <c r="AB897" i="6"/>
  <c r="BJ897" i="6"/>
  <c r="D897" i="6"/>
  <c r="H897" i="6"/>
  <c r="L897" i="6"/>
  <c r="P897" i="6"/>
  <c r="T897" i="6"/>
  <c r="Y897" i="6"/>
  <c r="AC897" i="6"/>
  <c r="BG897" i="6"/>
  <c r="BK897" i="6"/>
  <c r="C896" i="6"/>
  <c r="G896" i="6"/>
  <c r="K896" i="6"/>
  <c r="O896" i="6"/>
  <c r="S896" i="6"/>
  <c r="X896" i="6"/>
  <c r="AB896" i="6"/>
  <c r="BJ896" i="6"/>
  <c r="D896" i="6"/>
  <c r="H896" i="6"/>
  <c r="L896" i="6"/>
  <c r="P896" i="6"/>
  <c r="T896" i="6"/>
  <c r="Y896" i="6"/>
  <c r="AC896" i="6"/>
  <c r="BG896" i="6"/>
  <c r="BK896" i="6"/>
  <c r="C895" i="6"/>
  <c r="G895" i="6"/>
  <c r="K895" i="6"/>
  <c r="O895" i="6"/>
  <c r="S895" i="6"/>
  <c r="X895" i="6"/>
  <c r="AB895" i="6"/>
  <c r="BJ895" i="6"/>
  <c r="D895" i="6"/>
  <c r="H895" i="6"/>
  <c r="L895" i="6"/>
  <c r="P895" i="6"/>
  <c r="T895" i="6"/>
  <c r="Y895" i="6"/>
  <c r="AC895" i="6"/>
  <c r="BG895" i="6"/>
  <c r="BK895" i="6"/>
  <c r="C894" i="6"/>
  <c r="G894" i="6"/>
  <c r="K894" i="6"/>
  <c r="O894" i="6"/>
  <c r="S894" i="6"/>
  <c r="X894" i="6"/>
  <c r="AB894" i="6"/>
  <c r="BJ894" i="6"/>
  <c r="D894" i="6"/>
  <c r="H894" i="6"/>
  <c r="L894" i="6"/>
  <c r="P894" i="6"/>
  <c r="T894" i="6"/>
  <c r="Y894" i="6"/>
  <c r="AC894" i="6"/>
  <c r="BG894" i="6"/>
  <c r="BK894" i="6"/>
  <c r="C893" i="6"/>
  <c r="G893" i="6"/>
  <c r="K893" i="6"/>
  <c r="O893" i="6"/>
  <c r="S893" i="6"/>
  <c r="X893" i="6"/>
  <c r="AB893" i="6"/>
  <c r="BJ893" i="6"/>
  <c r="D893" i="6"/>
  <c r="H893" i="6"/>
  <c r="L893" i="6"/>
  <c r="P893" i="6"/>
  <c r="T893" i="6"/>
  <c r="Y893" i="6"/>
  <c r="AC893" i="6"/>
  <c r="BG893" i="6"/>
  <c r="BK893" i="6"/>
  <c r="C892" i="6"/>
  <c r="G892" i="6"/>
  <c r="K892" i="6"/>
  <c r="O892" i="6"/>
  <c r="S892" i="6"/>
  <c r="X892" i="6"/>
  <c r="AB892" i="6"/>
  <c r="BJ892" i="6"/>
  <c r="D892" i="6"/>
  <c r="H892" i="6"/>
  <c r="L892" i="6"/>
  <c r="P892" i="6"/>
  <c r="T892" i="6"/>
  <c r="Y892" i="6"/>
  <c r="AC892" i="6"/>
  <c r="BG892" i="6"/>
  <c r="BK892" i="6"/>
  <c r="C891" i="6"/>
  <c r="G891" i="6"/>
  <c r="K891" i="6"/>
  <c r="O891" i="6"/>
  <c r="S891" i="6"/>
  <c r="X891" i="6"/>
  <c r="AB891" i="6"/>
  <c r="BJ891" i="6"/>
  <c r="D891" i="6"/>
  <c r="H891" i="6"/>
  <c r="L891" i="6"/>
  <c r="P891" i="6"/>
  <c r="T891" i="6"/>
  <c r="Y891" i="6"/>
  <c r="AC891" i="6"/>
  <c r="BG891" i="6"/>
  <c r="BK891" i="6"/>
  <c r="C890" i="6"/>
  <c r="G890" i="6"/>
  <c r="K890" i="6"/>
  <c r="O890" i="6"/>
  <c r="S890" i="6"/>
  <c r="X890" i="6"/>
  <c r="AB890" i="6"/>
  <c r="BJ890" i="6"/>
  <c r="D890" i="6"/>
  <c r="H890" i="6"/>
  <c r="L890" i="6"/>
  <c r="P890" i="6"/>
  <c r="T890" i="6"/>
  <c r="Y890" i="6"/>
  <c r="AC890" i="6"/>
  <c r="BG890" i="6"/>
  <c r="BK890" i="6"/>
  <c r="C889" i="6"/>
  <c r="G889" i="6"/>
  <c r="K889" i="6"/>
  <c r="O889" i="6"/>
  <c r="S889" i="6"/>
  <c r="X889" i="6"/>
  <c r="AB889" i="6"/>
  <c r="BJ889" i="6"/>
  <c r="D889" i="6"/>
  <c r="H889" i="6"/>
  <c r="L889" i="6"/>
  <c r="P889" i="6"/>
  <c r="T889" i="6"/>
  <c r="Y889" i="6"/>
  <c r="AC889" i="6"/>
  <c r="BG889" i="6"/>
  <c r="BK889" i="6"/>
  <c r="C888" i="6"/>
  <c r="G888" i="6"/>
  <c r="K888" i="6"/>
  <c r="O888" i="6"/>
  <c r="S888" i="6"/>
  <c r="X888" i="6"/>
  <c r="AB888" i="6"/>
  <c r="BJ888" i="6"/>
  <c r="D888" i="6"/>
  <c r="H888" i="6"/>
  <c r="L888" i="6"/>
  <c r="P888" i="6"/>
  <c r="T888" i="6"/>
  <c r="Y888" i="6"/>
  <c r="AC888" i="6"/>
  <c r="BG888" i="6"/>
  <c r="BK888" i="6"/>
  <c r="C887" i="6"/>
  <c r="G887" i="6"/>
  <c r="K887" i="6"/>
  <c r="O887" i="6"/>
  <c r="S887" i="6"/>
  <c r="X887" i="6"/>
  <c r="AB887" i="6"/>
  <c r="BJ887" i="6"/>
  <c r="D887" i="6"/>
  <c r="H887" i="6"/>
  <c r="L887" i="6"/>
  <c r="P887" i="6"/>
  <c r="T887" i="6"/>
  <c r="Y887" i="6"/>
  <c r="AC887" i="6"/>
  <c r="BG887" i="6"/>
  <c r="BK887" i="6"/>
  <c r="C886" i="6"/>
  <c r="G886" i="6"/>
  <c r="K886" i="6"/>
  <c r="O886" i="6"/>
  <c r="S886" i="6"/>
  <c r="X886" i="6"/>
  <c r="AB886" i="6"/>
  <c r="BJ886" i="6"/>
  <c r="D886" i="6"/>
  <c r="H886" i="6"/>
  <c r="L886" i="6"/>
  <c r="P886" i="6"/>
  <c r="T886" i="6"/>
  <c r="Y886" i="6"/>
  <c r="AC886" i="6"/>
  <c r="BG886" i="6"/>
  <c r="BK886" i="6"/>
  <c r="C885" i="6"/>
  <c r="G885" i="6"/>
  <c r="K885" i="6"/>
  <c r="O885" i="6"/>
  <c r="S885" i="6"/>
  <c r="X885" i="6"/>
  <c r="AB885" i="6"/>
  <c r="BJ885" i="6"/>
  <c r="D885" i="6"/>
  <c r="H885" i="6"/>
  <c r="L885" i="6"/>
  <c r="P885" i="6"/>
  <c r="T885" i="6"/>
  <c r="Y885" i="6"/>
  <c r="AC885" i="6"/>
  <c r="BG885" i="6"/>
  <c r="BK885" i="6"/>
  <c r="C884" i="6"/>
  <c r="G884" i="6"/>
  <c r="K884" i="6"/>
  <c r="O884" i="6"/>
  <c r="S884" i="6"/>
  <c r="X884" i="6"/>
  <c r="AB884" i="6"/>
  <c r="BJ884" i="6"/>
  <c r="D884" i="6"/>
  <c r="H884" i="6"/>
  <c r="L884" i="6"/>
  <c r="P884" i="6"/>
  <c r="T884" i="6"/>
  <c r="Y884" i="6"/>
  <c r="AC884" i="6"/>
  <c r="BG884" i="6"/>
  <c r="BK884" i="6"/>
  <c r="C883" i="6"/>
  <c r="G883" i="6"/>
  <c r="K883" i="6"/>
  <c r="O883" i="6"/>
  <c r="S883" i="6"/>
  <c r="X883" i="6"/>
  <c r="AB883" i="6"/>
  <c r="BJ883" i="6"/>
  <c r="D883" i="6"/>
  <c r="H883" i="6"/>
  <c r="L883" i="6"/>
  <c r="P883" i="6"/>
  <c r="T883" i="6"/>
  <c r="Y883" i="6"/>
  <c r="AC883" i="6"/>
  <c r="BG883" i="6"/>
  <c r="BK883" i="6"/>
  <c r="C882" i="6"/>
  <c r="G882" i="6"/>
  <c r="K882" i="6"/>
  <c r="O882" i="6"/>
  <c r="S882" i="6"/>
  <c r="X882" i="6"/>
  <c r="AB882" i="6"/>
  <c r="BJ882" i="6"/>
  <c r="D882" i="6"/>
  <c r="H882" i="6"/>
  <c r="L882" i="6"/>
  <c r="P882" i="6"/>
  <c r="T882" i="6"/>
  <c r="Y882" i="6"/>
  <c r="AC882" i="6"/>
  <c r="BG882" i="6"/>
  <c r="BK882" i="6"/>
  <c r="C881" i="6"/>
  <c r="G881" i="6"/>
  <c r="K881" i="6"/>
  <c r="O881" i="6"/>
  <c r="S881" i="6"/>
  <c r="X881" i="6"/>
  <c r="AB881" i="6"/>
  <c r="BJ881" i="6"/>
  <c r="D881" i="6"/>
  <c r="H881" i="6"/>
  <c r="L881" i="6"/>
  <c r="P881" i="6"/>
  <c r="T881" i="6"/>
  <c r="Y881" i="6"/>
  <c r="AC881" i="6"/>
  <c r="BG881" i="6"/>
  <c r="BK881" i="6"/>
  <c r="C880" i="6"/>
  <c r="G880" i="6"/>
  <c r="K880" i="6"/>
  <c r="O880" i="6"/>
  <c r="S880" i="6"/>
  <c r="X880" i="6"/>
  <c r="AB880" i="6"/>
  <c r="BJ880" i="6"/>
  <c r="D880" i="6"/>
  <c r="H880" i="6"/>
  <c r="L880" i="6"/>
  <c r="P880" i="6"/>
  <c r="T880" i="6"/>
  <c r="Y880" i="6"/>
  <c r="AC880" i="6"/>
  <c r="BG880" i="6"/>
  <c r="BK880" i="6"/>
  <c r="C879" i="6"/>
  <c r="G879" i="6"/>
  <c r="K879" i="6"/>
  <c r="O879" i="6"/>
  <c r="S879" i="6"/>
  <c r="X879" i="6"/>
  <c r="AB879" i="6"/>
  <c r="BJ879" i="6"/>
  <c r="D879" i="6"/>
  <c r="H879" i="6"/>
  <c r="L879" i="6"/>
  <c r="P879" i="6"/>
  <c r="T879" i="6"/>
  <c r="Y879" i="6"/>
  <c r="AC879" i="6"/>
  <c r="BG879" i="6"/>
  <c r="BK879" i="6"/>
  <c r="C878" i="6"/>
  <c r="G878" i="6"/>
  <c r="K878" i="6"/>
  <c r="O878" i="6"/>
  <c r="S878" i="6"/>
  <c r="X878" i="6"/>
  <c r="AB878" i="6"/>
  <c r="BJ878" i="6"/>
  <c r="D878" i="6"/>
  <c r="H878" i="6"/>
  <c r="L878" i="6"/>
  <c r="P878" i="6"/>
  <c r="T878" i="6"/>
  <c r="Y878" i="6"/>
  <c r="AC878" i="6"/>
  <c r="BG878" i="6"/>
  <c r="BK878" i="6"/>
  <c r="C877" i="6"/>
  <c r="G877" i="6"/>
  <c r="K877" i="6"/>
  <c r="O877" i="6"/>
  <c r="S877" i="6"/>
  <c r="X877" i="6"/>
  <c r="AB877" i="6"/>
  <c r="BJ877" i="6"/>
  <c r="D877" i="6"/>
  <c r="H877" i="6"/>
  <c r="L877" i="6"/>
  <c r="V877" i="6" s="1"/>
  <c r="P877" i="6"/>
  <c r="T877" i="6"/>
  <c r="Y877" i="6"/>
  <c r="AC877" i="6"/>
  <c r="BG877" i="6"/>
  <c r="BK877" i="6"/>
  <c r="C876" i="6"/>
  <c r="G876" i="6"/>
  <c r="K876" i="6"/>
  <c r="O876" i="6"/>
  <c r="S876" i="6"/>
  <c r="X876" i="6"/>
  <c r="AB876" i="6"/>
  <c r="BJ876" i="6"/>
  <c r="D876" i="6"/>
  <c r="H876" i="6"/>
  <c r="L876" i="6"/>
  <c r="P876" i="6"/>
  <c r="T876" i="6"/>
  <c r="Y876" i="6"/>
  <c r="AC876" i="6"/>
  <c r="BG876" i="6"/>
  <c r="BK876" i="6"/>
  <c r="C875" i="6"/>
  <c r="G875" i="6"/>
  <c r="K875" i="6"/>
  <c r="O875" i="6"/>
  <c r="S875" i="6"/>
  <c r="X875" i="6"/>
  <c r="AB875" i="6"/>
  <c r="BJ875" i="6"/>
  <c r="D875" i="6"/>
  <c r="H875" i="6"/>
  <c r="L875" i="6"/>
  <c r="P875" i="6"/>
  <c r="T875" i="6"/>
  <c r="Y875" i="6"/>
  <c r="AC875" i="6"/>
  <c r="BG875" i="6"/>
  <c r="BK875" i="6"/>
  <c r="C874" i="6"/>
  <c r="G874" i="6"/>
  <c r="K874" i="6"/>
  <c r="O874" i="6"/>
  <c r="S874" i="6"/>
  <c r="X874" i="6"/>
  <c r="AB874" i="6"/>
  <c r="BJ874" i="6"/>
  <c r="D874" i="6"/>
  <c r="H874" i="6"/>
  <c r="L874" i="6"/>
  <c r="P874" i="6"/>
  <c r="T874" i="6"/>
  <c r="Y874" i="6"/>
  <c r="AC874" i="6"/>
  <c r="BG874" i="6"/>
  <c r="BK874" i="6"/>
  <c r="C873" i="6"/>
  <c r="G873" i="6"/>
  <c r="K873" i="6"/>
  <c r="O873" i="6"/>
  <c r="S873" i="6"/>
  <c r="X873" i="6"/>
  <c r="AB873" i="6"/>
  <c r="BJ873" i="6"/>
  <c r="D873" i="6"/>
  <c r="H873" i="6"/>
  <c r="L873" i="6"/>
  <c r="P873" i="6"/>
  <c r="T873" i="6"/>
  <c r="Y873" i="6"/>
  <c r="AC873" i="6"/>
  <c r="BG873" i="6"/>
  <c r="BK873" i="6"/>
  <c r="C872" i="6"/>
  <c r="G872" i="6"/>
  <c r="K872" i="6"/>
  <c r="O872" i="6"/>
  <c r="S872" i="6"/>
  <c r="X872" i="6"/>
  <c r="AB872" i="6"/>
  <c r="BJ872" i="6"/>
  <c r="D872" i="6"/>
  <c r="H872" i="6"/>
  <c r="L872" i="6"/>
  <c r="P872" i="6"/>
  <c r="T872" i="6"/>
  <c r="Y872" i="6"/>
  <c r="AC872" i="6"/>
  <c r="BG872" i="6"/>
  <c r="BK872" i="6"/>
  <c r="C871" i="6"/>
  <c r="G871" i="6"/>
  <c r="K871" i="6"/>
  <c r="O871" i="6"/>
  <c r="S871" i="6"/>
  <c r="X871" i="6"/>
  <c r="AB871" i="6"/>
  <c r="BJ871" i="6"/>
  <c r="D871" i="6"/>
  <c r="H871" i="6"/>
  <c r="L871" i="6"/>
  <c r="P871" i="6"/>
  <c r="T871" i="6"/>
  <c r="Y871" i="6"/>
  <c r="AC871" i="6"/>
  <c r="BG871" i="6"/>
  <c r="BK871" i="6"/>
  <c r="C870" i="6"/>
  <c r="G870" i="6"/>
  <c r="K870" i="6"/>
  <c r="O870" i="6"/>
  <c r="S870" i="6"/>
  <c r="X870" i="6"/>
  <c r="AB870" i="6"/>
  <c r="BJ870" i="6"/>
  <c r="D870" i="6"/>
  <c r="H870" i="6"/>
  <c r="L870" i="6"/>
  <c r="P870" i="6"/>
  <c r="T870" i="6"/>
  <c r="Y870" i="6"/>
  <c r="AC870" i="6"/>
  <c r="BG870" i="6"/>
  <c r="BK870" i="6"/>
  <c r="C869" i="6"/>
  <c r="G869" i="6"/>
  <c r="K869" i="6"/>
  <c r="O869" i="6"/>
  <c r="S869" i="6"/>
  <c r="X869" i="6"/>
  <c r="AB869" i="6"/>
  <c r="BJ869" i="6"/>
  <c r="D869" i="6"/>
  <c r="H869" i="6"/>
  <c r="L869" i="6"/>
  <c r="P869" i="6"/>
  <c r="T869" i="6"/>
  <c r="Y869" i="6"/>
  <c r="AC869" i="6"/>
  <c r="BG869" i="6"/>
  <c r="BK869" i="6"/>
  <c r="C868" i="6"/>
  <c r="G868" i="6"/>
  <c r="K868" i="6"/>
  <c r="O868" i="6"/>
  <c r="S868" i="6"/>
  <c r="X868" i="6"/>
  <c r="AB868" i="6"/>
  <c r="BJ868" i="6"/>
  <c r="D868" i="6"/>
  <c r="H868" i="6"/>
  <c r="L868" i="6"/>
  <c r="P868" i="6"/>
  <c r="T868" i="6"/>
  <c r="Y868" i="6"/>
  <c r="AC868" i="6"/>
  <c r="BG868" i="6"/>
  <c r="BK868" i="6"/>
  <c r="C867" i="6"/>
  <c r="G867" i="6"/>
  <c r="K867" i="6"/>
  <c r="O867" i="6"/>
  <c r="S867" i="6"/>
  <c r="X867" i="6"/>
  <c r="AB867" i="6"/>
  <c r="BJ867" i="6"/>
  <c r="D867" i="6"/>
  <c r="H867" i="6"/>
  <c r="L867" i="6"/>
  <c r="P867" i="6"/>
  <c r="T867" i="6"/>
  <c r="Y867" i="6"/>
  <c r="AC867" i="6"/>
  <c r="BG867" i="6"/>
  <c r="BK867" i="6"/>
  <c r="C866" i="6"/>
  <c r="G866" i="6"/>
  <c r="K866" i="6"/>
  <c r="O866" i="6"/>
  <c r="S866" i="6"/>
  <c r="X866" i="6"/>
  <c r="AB866" i="6"/>
  <c r="BJ866" i="6"/>
  <c r="D866" i="6"/>
  <c r="H866" i="6"/>
  <c r="L866" i="6"/>
  <c r="P866" i="6"/>
  <c r="T866" i="6"/>
  <c r="Y866" i="6"/>
  <c r="AC866" i="6"/>
  <c r="BG866" i="6"/>
  <c r="BK866" i="6"/>
  <c r="C865" i="6"/>
  <c r="G865" i="6"/>
  <c r="K865" i="6"/>
  <c r="O865" i="6"/>
  <c r="S865" i="6"/>
  <c r="X865" i="6"/>
  <c r="AB865" i="6"/>
  <c r="BJ865" i="6"/>
  <c r="D865" i="6"/>
  <c r="H865" i="6"/>
  <c r="L865" i="6"/>
  <c r="P865" i="6"/>
  <c r="T865" i="6"/>
  <c r="Y865" i="6"/>
  <c r="AC865" i="6"/>
  <c r="BG865" i="6"/>
  <c r="BK865" i="6"/>
  <c r="C864" i="6"/>
  <c r="G864" i="6"/>
  <c r="K864" i="6"/>
  <c r="O864" i="6"/>
  <c r="S864" i="6"/>
  <c r="X864" i="6"/>
  <c r="AB864" i="6"/>
  <c r="BJ864" i="6"/>
  <c r="D864" i="6"/>
  <c r="H864" i="6"/>
  <c r="L864" i="6"/>
  <c r="P864" i="6"/>
  <c r="T864" i="6"/>
  <c r="Y864" i="6"/>
  <c r="AC864" i="6"/>
  <c r="BG864" i="6"/>
  <c r="BK864" i="6"/>
  <c r="C863" i="6"/>
  <c r="G863" i="6"/>
  <c r="K863" i="6"/>
  <c r="O863" i="6"/>
  <c r="S863" i="6"/>
  <c r="X863" i="6"/>
  <c r="AB863" i="6"/>
  <c r="BJ863" i="6"/>
  <c r="D863" i="6"/>
  <c r="H863" i="6"/>
  <c r="L863" i="6"/>
  <c r="P863" i="6"/>
  <c r="T863" i="6"/>
  <c r="Y863" i="6"/>
  <c r="AC863" i="6"/>
  <c r="BG863" i="6"/>
  <c r="BK863" i="6"/>
  <c r="C862" i="6"/>
  <c r="G862" i="6"/>
  <c r="K862" i="6"/>
  <c r="O862" i="6"/>
  <c r="S862" i="6"/>
  <c r="X862" i="6"/>
  <c r="AB862" i="6"/>
  <c r="BJ862" i="6"/>
  <c r="D862" i="6"/>
  <c r="H862" i="6"/>
  <c r="L862" i="6"/>
  <c r="P862" i="6"/>
  <c r="T862" i="6"/>
  <c r="Y862" i="6"/>
  <c r="AC862" i="6"/>
  <c r="BG862" i="6"/>
  <c r="BK862" i="6"/>
  <c r="C861" i="6"/>
  <c r="G861" i="6"/>
  <c r="K861" i="6"/>
  <c r="O861" i="6"/>
  <c r="S861" i="6"/>
  <c r="X861" i="6"/>
  <c r="AB861" i="6"/>
  <c r="BJ861" i="6"/>
  <c r="D861" i="6"/>
  <c r="H861" i="6"/>
  <c r="L861" i="6"/>
  <c r="P861" i="6"/>
  <c r="T861" i="6"/>
  <c r="Y861" i="6"/>
  <c r="AC861" i="6"/>
  <c r="BG861" i="6"/>
  <c r="BK861" i="6"/>
  <c r="C860" i="6"/>
  <c r="G860" i="6"/>
  <c r="K860" i="6"/>
  <c r="O860" i="6"/>
  <c r="S860" i="6"/>
  <c r="X860" i="6"/>
  <c r="AB860" i="6"/>
  <c r="BJ860" i="6"/>
  <c r="D860" i="6"/>
  <c r="H860" i="6"/>
  <c r="L860" i="6"/>
  <c r="P860" i="6"/>
  <c r="T860" i="6"/>
  <c r="Y860" i="6"/>
  <c r="AC860" i="6"/>
  <c r="BG860" i="6"/>
  <c r="BK860" i="6"/>
  <c r="C859" i="6"/>
  <c r="G859" i="6"/>
  <c r="K859" i="6"/>
  <c r="O859" i="6"/>
  <c r="S859" i="6"/>
  <c r="X859" i="6"/>
  <c r="AB859" i="6"/>
  <c r="BJ859" i="6"/>
  <c r="D859" i="6"/>
  <c r="H859" i="6"/>
  <c r="L859" i="6"/>
  <c r="P859" i="6"/>
  <c r="T859" i="6"/>
  <c r="Y859" i="6"/>
  <c r="AC859" i="6"/>
  <c r="BG859" i="6"/>
  <c r="BK859" i="6"/>
  <c r="C858" i="6"/>
  <c r="G858" i="6"/>
  <c r="K858" i="6"/>
  <c r="O858" i="6"/>
  <c r="S858" i="6"/>
  <c r="X858" i="6"/>
  <c r="AB858" i="6"/>
  <c r="BJ858" i="6"/>
  <c r="D858" i="6"/>
  <c r="H858" i="6"/>
  <c r="L858" i="6"/>
  <c r="P858" i="6"/>
  <c r="T858" i="6"/>
  <c r="Y858" i="6"/>
  <c r="AC858" i="6"/>
  <c r="BG858" i="6"/>
  <c r="BK858" i="6"/>
  <c r="C857" i="6"/>
  <c r="G857" i="6"/>
  <c r="K857" i="6"/>
  <c r="O857" i="6"/>
  <c r="S857" i="6"/>
  <c r="X857" i="6"/>
  <c r="AB857" i="6"/>
  <c r="BJ857" i="6"/>
  <c r="D857" i="6"/>
  <c r="H857" i="6"/>
  <c r="L857" i="6"/>
  <c r="P857" i="6"/>
  <c r="T857" i="6"/>
  <c r="Y857" i="6"/>
  <c r="AC857" i="6"/>
  <c r="BG857" i="6"/>
  <c r="BK857" i="6"/>
  <c r="C856" i="6"/>
  <c r="G856" i="6"/>
  <c r="K856" i="6"/>
  <c r="O856" i="6"/>
  <c r="S856" i="6"/>
  <c r="X856" i="6"/>
  <c r="AB856" i="6"/>
  <c r="BJ856" i="6"/>
  <c r="D856" i="6"/>
  <c r="H856" i="6"/>
  <c r="L856" i="6"/>
  <c r="P856" i="6"/>
  <c r="T856" i="6"/>
  <c r="Y856" i="6"/>
  <c r="AC856" i="6"/>
  <c r="BG856" i="6"/>
  <c r="BK856" i="6"/>
  <c r="C855" i="6"/>
  <c r="G855" i="6"/>
  <c r="K855" i="6"/>
  <c r="O855" i="6"/>
  <c r="S855" i="6"/>
  <c r="X855" i="6"/>
  <c r="AB855" i="6"/>
  <c r="BJ855" i="6"/>
  <c r="D855" i="6"/>
  <c r="H855" i="6"/>
  <c r="L855" i="6"/>
  <c r="P855" i="6"/>
  <c r="T855" i="6"/>
  <c r="Y855" i="6"/>
  <c r="AC855" i="6"/>
  <c r="BG855" i="6"/>
  <c r="BK855" i="6"/>
  <c r="C854" i="6"/>
  <c r="G854" i="6"/>
  <c r="K854" i="6"/>
  <c r="O854" i="6"/>
  <c r="S854" i="6"/>
  <c r="X854" i="6"/>
  <c r="AB854" i="6"/>
  <c r="BJ854" i="6"/>
  <c r="D854" i="6"/>
  <c r="H854" i="6"/>
  <c r="L854" i="6"/>
  <c r="P854" i="6"/>
  <c r="T854" i="6"/>
  <c r="Y854" i="6"/>
  <c r="AC854" i="6"/>
  <c r="BG854" i="6"/>
  <c r="BK854" i="6"/>
  <c r="C853" i="6"/>
  <c r="G853" i="6"/>
  <c r="K853" i="6"/>
  <c r="O853" i="6"/>
  <c r="S853" i="6"/>
  <c r="X853" i="6"/>
  <c r="AB853" i="6"/>
  <c r="BJ853" i="6"/>
  <c r="D853" i="6"/>
  <c r="H853" i="6"/>
  <c r="L853" i="6"/>
  <c r="P853" i="6"/>
  <c r="T853" i="6"/>
  <c r="Y853" i="6"/>
  <c r="AC853" i="6"/>
  <c r="BG853" i="6"/>
  <c r="BK853" i="6"/>
  <c r="C852" i="6"/>
  <c r="G852" i="6"/>
  <c r="K852" i="6"/>
  <c r="O852" i="6"/>
  <c r="S852" i="6"/>
  <c r="X852" i="6"/>
  <c r="AB852" i="6"/>
  <c r="BJ852" i="6"/>
  <c r="D852" i="6"/>
  <c r="H852" i="6"/>
  <c r="L852" i="6"/>
  <c r="P852" i="6"/>
  <c r="T852" i="6"/>
  <c r="Y852" i="6"/>
  <c r="AC852" i="6"/>
  <c r="BG852" i="6"/>
  <c r="BK852" i="6"/>
  <c r="C851" i="6"/>
  <c r="G851" i="6"/>
  <c r="K851" i="6"/>
  <c r="O851" i="6"/>
  <c r="S851" i="6"/>
  <c r="X851" i="6"/>
  <c r="AB851" i="6"/>
  <c r="BJ851" i="6"/>
  <c r="D851" i="6"/>
  <c r="H851" i="6"/>
  <c r="L851" i="6"/>
  <c r="P851" i="6"/>
  <c r="T851" i="6"/>
  <c r="Y851" i="6"/>
  <c r="AC851" i="6"/>
  <c r="BG851" i="6"/>
  <c r="BK851" i="6"/>
  <c r="C850" i="6"/>
  <c r="G850" i="6"/>
  <c r="K850" i="6"/>
  <c r="O850" i="6"/>
  <c r="S850" i="6"/>
  <c r="X850" i="6"/>
  <c r="AB850" i="6"/>
  <c r="BJ850" i="6"/>
  <c r="D850" i="6"/>
  <c r="H850" i="6"/>
  <c r="L850" i="6"/>
  <c r="P850" i="6"/>
  <c r="T850" i="6"/>
  <c r="Y850" i="6"/>
  <c r="AC850" i="6"/>
  <c r="BG850" i="6"/>
  <c r="BK850" i="6"/>
  <c r="C849" i="6"/>
  <c r="G849" i="6"/>
  <c r="K849" i="6"/>
  <c r="O849" i="6"/>
  <c r="S849" i="6"/>
  <c r="X849" i="6"/>
  <c r="AB849" i="6"/>
  <c r="BJ849" i="6"/>
  <c r="D849" i="6"/>
  <c r="H849" i="6"/>
  <c r="L849" i="6"/>
  <c r="P849" i="6"/>
  <c r="T849" i="6"/>
  <c r="Y849" i="6"/>
  <c r="AC849" i="6"/>
  <c r="BG849" i="6"/>
  <c r="BK849" i="6"/>
  <c r="C848" i="6"/>
  <c r="G848" i="6"/>
  <c r="K848" i="6"/>
  <c r="O848" i="6"/>
  <c r="S848" i="6"/>
  <c r="X848" i="6"/>
  <c r="AB848" i="6"/>
  <c r="BJ848" i="6"/>
  <c r="D848" i="6"/>
  <c r="H848" i="6"/>
  <c r="L848" i="6"/>
  <c r="P848" i="6"/>
  <c r="T848" i="6"/>
  <c r="Y848" i="6"/>
  <c r="AC848" i="6"/>
  <c r="BG848" i="6"/>
  <c r="BK848" i="6"/>
  <c r="C847" i="6"/>
  <c r="G847" i="6"/>
  <c r="K847" i="6"/>
  <c r="O847" i="6"/>
  <c r="S847" i="6"/>
  <c r="X847" i="6"/>
  <c r="AB847" i="6"/>
  <c r="BJ847" i="6"/>
  <c r="D847" i="6"/>
  <c r="H847" i="6"/>
  <c r="L847" i="6"/>
  <c r="P847" i="6"/>
  <c r="T847" i="6"/>
  <c r="Y847" i="6"/>
  <c r="AC847" i="6"/>
  <c r="BG847" i="6"/>
  <c r="BK847" i="6"/>
  <c r="C846" i="6"/>
  <c r="G846" i="6"/>
  <c r="K846" i="6"/>
  <c r="O846" i="6"/>
  <c r="S846" i="6"/>
  <c r="X846" i="6"/>
  <c r="AB846" i="6"/>
  <c r="BJ846" i="6"/>
  <c r="D846" i="6"/>
  <c r="H846" i="6"/>
  <c r="L846" i="6"/>
  <c r="P846" i="6"/>
  <c r="T846" i="6"/>
  <c r="Y846" i="6"/>
  <c r="AC846" i="6"/>
  <c r="BG846" i="6"/>
  <c r="BK846" i="6"/>
  <c r="C845" i="6"/>
  <c r="G845" i="6"/>
  <c r="K845" i="6"/>
  <c r="O845" i="6"/>
  <c r="S845" i="6"/>
  <c r="X845" i="6"/>
  <c r="AB845" i="6"/>
  <c r="BJ845" i="6"/>
  <c r="D845" i="6"/>
  <c r="H845" i="6"/>
  <c r="L845" i="6"/>
  <c r="P845" i="6"/>
  <c r="T845" i="6"/>
  <c r="Y845" i="6"/>
  <c r="AC845" i="6"/>
  <c r="BG845" i="6"/>
  <c r="BK845" i="6"/>
  <c r="C844" i="6"/>
  <c r="G844" i="6"/>
  <c r="K844" i="6"/>
  <c r="O844" i="6"/>
  <c r="S844" i="6"/>
  <c r="X844" i="6"/>
  <c r="AB844" i="6"/>
  <c r="BJ844" i="6"/>
  <c r="D844" i="6"/>
  <c r="H844" i="6"/>
  <c r="L844" i="6"/>
  <c r="P844" i="6"/>
  <c r="T844" i="6"/>
  <c r="Y844" i="6"/>
  <c r="AC844" i="6"/>
  <c r="BG844" i="6"/>
  <c r="BK844" i="6"/>
  <c r="C843" i="6"/>
  <c r="G843" i="6"/>
  <c r="K843" i="6"/>
  <c r="O843" i="6"/>
  <c r="S843" i="6"/>
  <c r="X843" i="6"/>
  <c r="AB843" i="6"/>
  <c r="BJ843" i="6"/>
  <c r="D843" i="6"/>
  <c r="H843" i="6"/>
  <c r="L843" i="6"/>
  <c r="P843" i="6"/>
  <c r="T843" i="6"/>
  <c r="Y843" i="6"/>
  <c r="AC843" i="6"/>
  <c r="BG843" i="6"/>
  <c r="BK843" i="6"/>
  <c r="C842" i="6"/>
  <c r="G842" i="6"/>
  <c r="K842" i="6"/>
  <c r="O842" i="6"/>
  <c r="S842" i="6"/>
  <c r="X842" i="6"/>
  <c r="AB842" i="6"/>
  <c r="BJ842" i="6"/>
  <c r="D842" i="6"/>
  <c r="H842" i="6"/>
  <c r="L842" i="6"/>
  <c r="P842" i="6"/>
  <c r="T842" i="6"/>
  <c r="Y842" i="6"/>
  <c r="AC842" i="6"/>
  <c r="BG842" i="6"/>
  <c r="BK842" i="6"/>
  <c r="C841" i="6"/>
  <c r="G841" i="6"/>
  <c r="K841" i="6"/>
  <c r="O841" i="6"/>
  <c r="S841" i="6"/>
  <c r="X841" i="6"/>
  <c r="AB841" i="6"/>
  <c r="BJ841" i="6"/>
  <c r="D841" i="6"/>
  <c r="H841" i="6"/>
  <c r="L841" i="6"/>
  <c r="P841" i="6"/>
  <c r="T841" i="6"/>
  <c r="Y841" i="6"/>
  <c r="AC841" i="6"/>
  <c r="BG841" i="6"/>
  <c r="BK841" i="6"/>
  <c r="C840" i="6"/>
  <c r="G840" i="6"/>
  <c r="K840" i="6"/>
  <c r="O840" i="6"/>
  <c r="S840" i="6"/>
  <c r="X840" i="6"/>
  <c r="AB840" i="6"/>
  <c r="BJ840" i="6"/>
  <c r="D840" i="6"/>
  <c r="H840" i="6"/>
  <c r="L840" i="6"/>
  <c r="P840" i="6"/>
  <c r="T840" i="6"/>
  <c r="Y840" i="6"/>
  <c r="AC840" i="6"/>
  <c r="BG840" i="6"/>
  <c r="BK840" i="6"/>
  <c r="C839" i="6"/>
  <c r="G839" i="6"/>
  <c r="K839" i="6"/>
  <c r="O839" i="6"/>
  <c r="S839" i="6"/>
  <c r="X839" i="6"/>
  <c r="AB839" i="6"/>
  <c r="BJ839" i="6"/>
  <c r="D839" i="6"/>
  <c r="H839" i="6"/>
  <c r="L839" i="6"/>
  <c r="P839" i="6"/>
  <c r="T839" i="6"/>
  <c r="Y839" i="6"/>
  <c r="AC839" i="6"/>
  <c r="BG839" i="6"/>
  <c r="BK839" i="6"/>
  <c r="R800" i="6"/>
  <c r="BK798" i="6"/>
  <c r="M798" i="6"/>
  <c r="C794" i="6"/>
  <c r="G794" i="6"/>
  <c r="K794" i="6"/>
  <c r="O794" i="6"/>
  <c r="S794" i="6"/>
  <c r="X794" i="6"/>
  <c r="AB794" i="6"/>
  <c r="BJ794" i="6"/>
  <c r="D794" i="6"/>
  <c r="I794" i="6"/>
  <c r="N794" i="6"/>
  <c r="T794" i="6"/>
  <c r="Z794" i="6"/>
  <c r="BG794" i="6"/>
  <c r="E794" i="6"/>
  <c r="J794" i="6"/>
  <c r="P794" i="6"/>
  <c r="AA794" i="6"/>
  <c r="BH794" i="6"/>
  <c r="F794" i="6"/>
  <c r="L794" i="6"/>
  <c r="V794" i="6" s="1"/>
  <c r="Q794" i="6"/>
  <c r="AC794" i="6"/>
  <c r="AZ794" i="6"/>
  <c r="BI794" i="6"/>
  <c r="R792" i="6"/>
  <c r="BK790" i="6"/>
  <c r="M790" i="6"/>
  <c r="AD788" i="6"/>
  <c r="BJ1111" i="6"/>
  <c r="AB1111" i="6"/>
  <c r="X1111" i="6"/>
  <c r="S1111" i="6"/>
  <c r="O1111" i="6"/>
  <c r="K1111" i="6"/>
  <c r="G1111" i="6"/>
  <c r="BJ1110" i="6"/>
  <c r="AB1110" i="6"/>
  <c r="X1110" i="6"/>
  <c r="S1110" i="6"/>
  <c r="O1110" i="6"/>
  <c r="K1110" i="6"/>
  <c r="G1110" i="6"/>
  <c r="BJ1109" i="6"/>
  <c r="AB1109" i="6"/>
  <c r="X1109" i="6"/>
  <c r="S1109" i="6"/>
  <c r="O1109" i="6"/>
  <c r="K1109" i="6"/>
  <c r="G1109" i="6"/>
  <c r="BJ1108" i="6"/>
  <c r="AB1108" i="6"/>
  <c r="X1108" i="6"/>
  <c r="S1108" i="6"/>
  <c r="O1108" i="6"/>
  <c r="K1108" i="6"/>
  <c r="G1108" i="6"/>
  <c r="BJ1107" i="6"/>
  <c r="AB1107" i="6"/>
  <c r="X1107" i="6"/>
  <c r="S1107" i="6"/>
  <c r="O1107" i="6"/>
  <c r="K1107" i="6"/>
  <c r="G1107" i="6"/>
  <c r="BJ1106" i="6"/>
  <c r="AB1106" i="6"/>
  <c r="X1106" i="6"/>
  <c r="S1106" i="6"/>
  <c r="O1106" i="6"/>
  <c r="K1106" i="6"/>
  <c r="G1106" i="6"/>
  <c r="BJ1105" i="6"/>
  <c r="AB1105" i="6"/>
  <c r="X1105" i="6"/>
  <c r="S1105" i="6"/>
  <c r="O1105" i="6"/>
  <c r="K1105" i="6"/>
  <c r="G1105" i="6"/>
  <c r="BJ1104" i="6"/>
  <c r="AB1104" i="6"/>
  <c r="X1104" i="6"/>
  <c r="S1104" i="6"/>
  <c r="O1104" i="6"/>
  <c r="K1104" i="6"/>
  <c r="G1104" i="6"/>
  <c r="BJ1103" i="6"/>
  <c r="AB1103" i="6"/>
  <c r="X1103" i="6"/>
  <c r="S1103" i="6"/>
  <c r="O1103" i="6"/>
  <c r="K1103" i="6"/>
  <c r="G1103" i="6"/>
  <c r="BJ1102" i="6"/>
  <c r="AB1102" i="6"/>
  <c r="X1102" i="6"/>
  <c r="S1102" i="6"/>
  <c r="O1102" i="6"/>
  <c r="K1102" i="6"/>
  <c r="G1102" i="6"/>
  <c r="BJ1101" i="6"/>
  <c r="AB1101" i="6"/>
  <c r="X1101" i="6"/>
  <c r="S1101" i="6"/>
  <c r="O1101" i="6"/>
  <c r="K1101" i="6"/>
  <c r="G1101" i="6"/>
  <c r="BJ1100" i="6"/>
  <c r="AB1100" i="6"/>
  <c r="X1100" i="6"/>
  <c r="S1100" i="6"/>
  <c r="O1100" i="6"/>
  <c r="K1100" i="6"/>
  <c r="G1100" i="6"/>
  <c r="BJ1099" i="6"/>
  <c r="AB1099" i="6"/>
  <c r="X1099" i="6"/>
  <c r="S1099" i="6"/>
  <c r="O1099" i="6"/>
  <c r="K1099" i="6"/>
  <c r="G1099" i="6"/>
  <c r="BJ1098" i="6"/>
  <c r="AB1098" i="6"/>
  <c r="X1098" i="6"/>
  <c r="S1098" i="6"/>
  <c r="O1098" i="6"/>
  <c r="K1098" i="6"/>
  <c r="G1098" i="6"/>
  <c r="BJ1097" i="6"/>
  <c r="AB1097" i="6"/>
  <c r="X1097" i="6"/>
  <c r="S1097" i="6"/>
  <c r="O1097" i="6"/>
  <c r="K1097" i="6"/>
  <c r="G1097" i="6"/>
  <c r="BJ1096" i="6"/>
  <c r="AB1096" i="6"/>
  <c r="X1096" i="6"/>
  <c r="S1096" i="6"/>
  <c r="O1096" i="6"/>
  <c r="K1096" i="6"/>
  <c r="G1096" i="6"/>
  <c r="BJ1095" i="6"/>
  <c r="AB1095" i="6"/>
  <c r="X1095" i="6"/>
  <c r="S1095" i="6"/>
  <c r="O1095" i="6"/>
  <c r="K1095" i="6"/>
  <c r="G1095" i="6"/>
  <c r="BJ1094" i="6"/>
  <c r="AB1094" i="6"/>
  <c r="X1094" i="6"/>
  <c r="S1094" i="6"/>
  <c r="O1094" i="6"/>
  <c r="K1094" i="6"/>
  <c r="G1094" i="6"/>
  <c r="BJ1093" i="6"/>
  <c r="AB1093" i="6"/>
  <c r="X1093" i="6"/>
  <c r="S1093" i="6"/>
  <c r="O1093" i="6"/>
  <c r="K1093" i="6"/>
  <c r="G1093" i="6"/>
  <c r="BJ1092" i="6"/>
  <c r="AB1092" i="6"/>
  <c r="X1092" i="6"/>
  <c r="S1092" i="6"/>
  <c r="O1092" i="6"/>
  <c r="K1092" i="6"/>
  <c r="G1092" i="6"/>
  <c r="BJ1091" i="6"/>
  <c r="AB1091" i="6"/>
  <c r="X1091" i="6"/>
  <c r="S1091" i="6"/>
  <c r="O1091" i="6"/>
  <c r="K1091" i="6"/>
  <c r="G1091" i="6"/>
  <c r="BJ1090" i="6"/>
  <c r="AB1090" i="6"/>
  <c r="X1090" i="6"/>
  <c r="S1090" i="6"/>
  <c r="O1090" i="6"/>
  <c r="K1090" i="6"/>
  <c r="G1090" i="6"/>
  <c r="BJ1089" i="6"/>
  <c r="AB1089" i="6"/>
  <c r="X1089" i="6"/>
  <c r="S1089" i="6"/>
  <c r="O1089" i="6"/>
  <c r="K1089" i="6"/>
  <c r="G1089" i="6"/>
  <c r="BJ1088" i="6"/>
  <c r="AB1088" i="6"/>
  <c r="X1088" i="6"/>
  <c r="S1088" i="6"/>
  <c r="O1088" i="6"/>
  <c r="K1088" i="6"/>
  <c r="G1088" i="6"/>
  <c r="BJ1087" i="6"/>
  <c r="AB1087" i="6"/>
  <c r="X1087" i="6"/>
  <c r="S1087" i="6"/>
  <c r="O1087" i="6"/>
  <c r="K1087" i="6"/>
  <c r="G1087" i="6"/>
  <c r="BJ1086" i="6"/>
  <c r="AB1086" i="6"/>
  <c r="X1086" i="6"/>
  <c r="S1086" i="6"/>
  <c r="O1086" i="6"/>
  <c r="K1086" i="6"/>
  <c r="G1086" i="6"/>
  <c r="BJ1085" i="6"/>
  <c r="AB1085" i="6"/>
  <c r="X1085" i="6"/>
  <c r="S1085" i="6"/>
  <c r="O1085" i="6"/>
  <c r="K1085" i="6"/>
  <c r="G1085" i="6"/>
  <c r="BJ1084" i="6"/>
  <c r="AB1084" i="6"/>
  <c r="X1084" i="6"/>
  <c r="S1084" i="6"/>
  <c r="O1084" i="6"/>
  <c r="K1084" i="6"/>
  <c r="G1084" i="6"/>
  <c r="BJ1083" i="6"/>
  <c r="AB1083" i="6"/>
  <c r="X1083" i="6"/>
  <c r="S1083" i="6"/>
  <c r="O1083" i="6"/>
  <c r="K1083" i="6"/>
  <c r="G1083" i="6"/>
  <c r="BJ1082" i="6"/>
  <c r="AB1082" i="6"/>
  <c r="X1082" i="6"/>
  <c r="S1082" i="6"/>
  <c r="O1082" i="6"/>
  <c r="K1082" i="6"/>
  <c r="G1082" i="6"/>
  <c r="BJ1081" i="6"/>
  <c r="AB1081" i="6"/>
  <c r="X1081" i="6"/>
  <c r="S1081" i="6"/>
  <c r="O1081" i="6"/>
  <c r="K1081" i="6"/>
  <c r="G1081" i="6"/>
  <c r="BJ1080" i="6"/>
  <c r="AB1080" i="6"/>
  <c r="X1080" i="6"/>
  <c r="S1080" i="6"/>
  <c r="O1080" i="6"/>
  <c r="K1080" i="6"/>
  <c r="G1080" i="6"/>
  <c r="BJ1079" i="6"/>
  <c r="AB1079" i="6"/>
  <c r="X1079" i="6"/>
  <c r="S1079" i="6"/>
  <c r="O1079" i="6"/>
  <c r="K1079" i="6"/>
  <c r="G1079" i="6"/>
  <c r="BJ1078" i="6"/>
  <c r="AB1078" i="6"/>
  <c r="X1078" i="6"/>
  <c r="S1078" i="6"/>
  <c r="O1078" i="6"/>
  <c r="K1078" i="6"/>
  <c r="G1078" i="6"/>
  <c r="BJ1077" i="6"/>
  <c r="AB1077" i="6"/>
  <c r="X1077" i="6"/>
  <c r="S1077" i="6"/>
  <c r="O1077" i="6"/>
  <c r="K1077" i="6"/>
  <c r="G1077" i="6"/>
  <c r="BJ1076" i="6"/>
  <c r="AB1076" i="6"/>
  <c r="X1076" i="6"/>
  <c r="S1076" i="6"/>
  <c r="O1076" i="6"/>
  <c r="K1076" i="6"/>
  <c r="G1076" i="6"/>
  <c r="BJ1075" i="6"/>
  <c r="AB1075" i="6"/>
  <c r="X1075" i="6"/>
  <c r="S1075" i="6"/>
  <c r="O1075" i="6"/>
  <c r="K1075" i="6"/>
  <c r="G1075" i="6"/>
  <c r="BJ1074" i="6"/>
  <c r="AB1074" i="6"/>
  <c r="X1074" i="6"/>
  <c r="S1074" i="6"/>
  <c r="O1074" i="6"/>
  <c r="K1074" i="6"/>
  <c r="G1074" i="6"/>
  <c r="BJ1073" i="6"/>
  <c r="AB1073" i="6"/>
  <c r="X1073" i="6"/>
  <c r="S1073" i="6"/>
  <c r="O1073" i="6"/>
  <c r="K1073" i="6"/>
  <c r="G1073" i="6"/>
  <c r="BJ1072" i="6"/>
  <c r="AB1072" i="6"/>
  <c r="X1072" i="6"/>
  <c r="S1072" i="6"/>
  <c r="O1072" i="6"/>
  <c r="K1072" i="6"/>
  <c r="G1072" i="6"/>
  <c r="BJ1071" i="6"/>
  <c r="AB1071" i="6"/>
  <c r="X1071" i="6"/>
  <c r="S1071" i="6"/>
  <c r="O1071" i="6"/>
  <c r="K1071" i="6"/>
  <c r="G1071" i="6"/>
  <c r="BJ1070" i="6"/>
  <c r="AB1070" i="6"/>
  <c r="X1070" i="6"/>
  <c r="S1070" i="6"/>
  <c r="O1070" i="6"/>
  <c r="K1070" i="6"/>
  <c r="G1070" i="6"/>
  <c r="BJ1069" i="6"/>
  <c r="AB1069" i="6"/>
  <c r="X1069" i="6"/>
  <c r="S1069" i="6"/>
  <c r="O1069" i="6"/>
  <c r="K1069" i="6"/>
  <c r="G1069" i="6"/>
  <c r="BJ1068" i="6"/>
  <c r="AB1068" i="6"/>
  <c r="X1068" i="6"/>
  <c r="S1068" i="6"/>
  <c r="O1068" i="6"/>
  <c r="K1068" i="6"/>
  <c r="G1068" i="6"/>
  <c r="BJ1067" i="6"/>
  <c r="AB1067" i="6"/>
  <c r="X1067" i="6"/>
  <c r="S1067" i="6"/>
  <c r="O1067" i="6"/>
  <c r="K1067" i="6"/>
  <c r="G1067" i="6"/>
  <c r="BJ1066" i="6"/>
  <c r="AB1066" i="6"/>
  <c r="X1066" i="6"/>
  <c r="S1066" i="6"/>
  <c r="O1066" i="6"/>
  <c r="K1066" i="6"/>
  <c r="G1066" i="6"/>
  <c r="BJ1065" i="6"/>
  <c r="AB1065" i="6"/>
  <c r="X1065" i="6"/>
  <c r="S1065" i="6"/>
  <c r="O1065" i="6"/>
  <c r="K1065" i="6"/>
  <c r="G1065" i="6"/>
  <c r="BJ1064" i="6"/>
  <c r="AB1064" i="6"/>
  <c r="X1064" i="6"/>
  <c r="S1064" i="6"/>
  <c r="O1064" i="6"/>
  <c r="K1064" i="6"/>
  <c r="G1064" i="6"/>
  <c r="BJ1063" i="6"/>
  <c r="AB1063" i="6"/>
  <c r="X1063" i="6"/>
  <c r="S1063" i="6"/>
  <c r="O1063" i="6"/>
  <c r="K1063" i="6"/>
  <c r="G1063" i="6"/>
  <c r="BJ1062" i="6"/>
  <c r="AB1062" i="6"/>
  <c r="X1062" i="6"/>
  <c r="S1062" i="6"/>
  <c r="O1062" i="6"/>
  <c r="K1062" i="6"/>
  <c r="G1062" i="6"/>
  <c r="BJ1061" i="6"/>
  <c r="AB1061" i="6"/>
  <c r="X1061" i="6"/>
  <c r="S1061" i="6"/>
  <c r="O1061" i="6"/>
  <c r="K1061" i="6"/>
  <c r="G1061" i="6"/>
  <c r="BJ1060" i="6"/>
  <c r="AB1060" i="6"/>
  <c r="X1060" i="6"/>
  <c r="S1060" i="6"/>
  <c r="O1060" i="6"/>
  <c r="K1060" i="6"/>
  <c r="G1060" i="6"/>
  <c r="BJ1059" i="6"/>
  <c r="AB1059" i="6"/>
  <c r="X1059" i="6"/>
  <c r="S1059" i="6"/>
  <c r="O1059" i="6"/>
  <c r="K1059" i="6"/>
  <c r="G1059" i="6"/>
  <c r="BJ1058" i="6"/>
  <c r="AB1058" i="6"/>
  <c r="X1058" i="6"/>
  <c r="S1058" i="6"/>
  <c r="O1058" i="6"/>
  <c r="K1058" i="6"/>
  <c r="G1058" i="6"/>
  <c r="BJ1057" i="6"/>
  <c r="AB1057" i="6"/>
  <c r="X1057" i="6"/>
  <c r="S1057" i="6"/>
  <c r="O1057" i="6"/>
  <c r="K1057" i="6"/>
  <c r="G1057" i="6"/>
  <c r="BJ1056" i="6"/>
  <c r="AB1056" i="6"/>
  <c r="X1056" i="6"/>
  <c r="S1056" i="6"/>
  <c r="O1056" i="6"/>
  <c r="K1056" i="6"/>
  <c r="G1056" i="6"/>
  <c r="BJ1055" i="6"/>
  <c r="AB1055" i="6"/>
  <c r="X1055" i="6"/>
  <c r="S1055" i="6"/>
  <c r="O1055" i="6"/>
  <c r="K1055" i="6"/>
  <c r="G1055" i="6"/>
  <c r="BJ1054" i="6"/>
  <c r="AB1054" i="6"/>
  <c r="X1054" i="6"/>
  <c r="S1054" i="6"/>
  <c r="O1054" i="6"/>
  <c r="K1054" i="6"/>
  <c r="G1054" i="6"/>
  <c r="BJ1053" i="6"/>
  <c r="AB1053" i="6"/>
  <c r="X1053" i="6"/>
  <c r="S1053" i="6"/>
  <c r="O1053" i="6"/>
  <c r="K1053" i="6"/>
  <c r="G1053" i="6"/>
  <c r="BJ1052" i="6"/>
  <c r="AB1052" i="6"/>
  <c r="X1052" i="6"/>
  <c r="S1052" i="6"/>
  <c r="O1052" i="6"/>
  <c r="K1052" i="6"/>
  <c r="G1052" i="6"/>
  <c r="BJ1051" i="6"/>
  <c r="AB1051" i="6"/>
  <c r="X1051" i="6"/>
  <c r="S1051" i="6"/>
  <c r="O1051" i="6"/>
  <c r="K1051" i="6"/>
  <c r="G1051" i="6"/>
  <c r="BJ1050" i="6"/>
  <c r="AB1050" i="6"/>
  <c r="X1050" i="6"/>
  <c r="S1050" i="6"/>
  <c r="O1050" i="6"/>
  <c r="K1050" i="6"/>
  <c r="G1050" i="6"/>
  <c r="BJ1049" i="6"/>
  <c r="AB1049" i="6"/>
  <c r="X1049" i="6"/>
  <c r="S1049" i="6"/>
  <c r="O1049" i="6"/>
  <c r="K1049" i="6"/>
  <c r="G1049" i="6"/>
  <c r="BJ1048" i="6"/>
  <c r="AB1048" i="6"/>
  <c r="X1048" i="6"/>
  <c r="S1048" i="6"/>
  <c r="O1048" i="6"/>
  <c r="K1048" i="6"/>
  <c r="G1048" i="6"/>
  <c r="AB1047" i="6"/>
  <c r="X1047" i="6"/>
  <c r="S1047" i="6"/>
  <c r="O1047" i="6"/>
  <c r="K1047" i="6"/>
  <c r="G1047" i="6"/>
  <c r="D969" i="6"/>
  <c r="H969" i="6"/>
  <c r="L969" i="6"/>
  <c r="P969" i="6"/>
  <c r="T969" i="6"/>
  <c r="Y969" i="6"/>
  <c r="AC969" i="6"/>
  <c r="BG969" i="6"/>
  <c r="BH968" i="6"/>
  <c r="AA968" i="6"/>
  <c r="O968" i="6"/>
  <c r="J968" i="6"/>
  <c r="E968" i="6"/>
  <c r="D967" i="6"/>
  <c r="H967" i="6"/>
  <c r="L967" i="6"/>
  <c r="P967" i="6"/>
  <c r="T967" i="6"/>
  <c r="Y967" i="6"/>
  <c r="AC967" i="6"/>
  <c r="BG967" i="6"/>
  <c r="BK967" i="6"/>
  <c r="BH966" i="6"/>
  <c r="AA966" i="6"/>
  <c r="O966" i="6"/>
  <c r="J966" i="6"/>
  <c r="E966" i="6"/>
  <c r="D965" i="6"/>
  <c r="H965" i="6"/>
  <c r="L965" i="6"/>
  <c r="P965" i="6"/>
  <c r="T965" i="6"/>
  <c r="Y965" i="6"/>
  <c r="AC965" i="6"/>
  <c r="BG965" i="6"/>
  <c r="BK965" i="6"/>
  <c r="BH964" i="6"/>
  <c r="AA964" i="6"/>
  <c r="O964" i="6"/>
  <c r="J964" i="6"/>
  <c r="E964" i="6"/>
  <c r="D963" i="6"/>
  <c r="H963" i="6"/>
  <c r="L963" i="6"/>
  <c r="P963" i="6"/>
  <c r="T963" i="6"/>
  <c r="Y963" i="6"/>
  <c r="AC963" i="6"/>
  <c r="BG963" i="6"/>
  <c r="BK963" i="6"/>
  <c r="BH962" i="6"/>
  <c r="AA962" i="6"/>
  <c r="O962" i="6"/>
  <c r="J962" i="6"/>
  <c r="E962" i="6"/>
  <c r="D961" i="6"/>
  <c r="H961" i="6"/>
  <c r="L961" i="6"/>
  <c r="P961" i="6"/>
  <c r="T961" i="6"/>
  <c r="Y961" i="6"/>
  <c r="AC961" i="6"/>
  <c r="BG961" i="6"/>
  <c r="BK961" i="6"/>
  <c r="BH960" i="6"/>
  <c r="AA960" i="6"/>
  <c r="O960" i="6"/>
  <c r="J960" i="6"/>
  <c r="E960" i="6"/>
  <c r="D959" i="6"/>
  <c r="H959" i="6"/>
  <c r="L959" i="6"/>
  <c r="P959" i="6"/>
  <c r="T959" i="6"/>
  <c r="Y959" i="6"/>
  <c r="AC959" i="6"/>
  <c r="BG959" i="6"/>
  <c r="BK959" i="6"/>
  <c r="BH958" i="6"/>
  <c r="AA958" i="6"/>
  <c r="O958" i="6"/>
  <c r="J958" i="6"/>
  <c r="E958" i="6"/>
  <c r="D957" i="6"/>
  <c r="H957" i="6"/>
  <c r="L957" i="6"/>
  <c r="P957" i="6"/>
  <c r="T957" i="6"/>
  <c r="Y957" i="6"/>
  <c r="AC957" i="6"/>
  <c r="BG957" i="6"/>
  <c r="BK957" i="6"/>
  <c r="BH956" i="6"/>
  <c r="AA956" i="6"/>
  <c r="O956" i="6"/>
  <c r="J956" i="6"/>
  <c r="E956" i="6"/>
  <c r="D955" i="6"/>
  <c r="H955" i="6"/>
  <c r="L955" i="6"/>
  <c r="P955" i="6"/>
  <c r="T955" i="6"/>
  <c r="Y955" i="6"/>
  <c r="AC955" i="6"/>
  <c r="BG955" i="6"/>
  <c r="BK955" i="6"/>
  <c r="BH954" i="6"/>
  <c r="AA954" i="6"/>
  <c r="O954" i="6"/>
  <c r="J954" i="6"/>
  <c r="E954" i="6"/>
  <c r="D953" i="6"/>
  <c r="H953" i="6"/>
  <c r="L953" i="6"/>
  <c r="P953" i="6"/>
  <c r="T953" i="6"/>
  <c r="Y953" i="6"/>
  <c r="AC953" i="6"/>
  <c r="BG953" i="6"/>
  <c r="BK953" i="6"/>
  <c r="BH952" i="6"/>
  <c r="AA952" i="6"/>
  <c r="O952" i="6"/>
  <c r="J952" i="6"/>
  <c r="E952" i="6"/>
  <c r="D951" i="6"/>
  <c r="H951" i="6"/>
  <c r="L951" i="6"/>
  <c r="P951" i="6"/>
  <c r="T951" i="6"/>
  <c r="Y951" i="6"/>
  <c r="AC951" i="6"/>
  <c r="BG951" i="6"/>
  <c r="BK951" i="6"/>
  <c r="BH950" i="6"/>
  <c r="AA950" i="6"/>
  <c r="O950" i="6"/>
  <c r="J950" i="6"/>
  <c r="E950" i="6"/>
  <c r="D949" i="6"/>
  <c r="H949" i="6"/>
  <c r="L949" i="6"/>
  <c r="P949" i="6"/>
  <c r="T949" i="6"/>
  <c r="Y949" i="6"/>
  <c r="AC949" i="6"/>
  <c r="BG949" i="6"/>
  <c r="BK949" i="6"/>
  <c r="BH948" i="6"/>
  <c r="AA948" i="6"/>
  <c r="O948" i="6"/>
  <c r="J948" i="6"/>
  <c r="E948" i="6"/>
  <c r="D947" i="6"/>
  <c r="H947" i="6"/>
  <c r="L947" i="6"/>
  <c r="P947" i="6"/>
  <c r="T947" i="6"/>
  <c r="Y947" i="6"/>
  <c r="AC947" i="6"/>
  <c r="BG947" i="6"/>
  <c r="BK947" i="6"/>
  <c r="BH946" i="6"/>
  <c r="AA946" i="6"/>
  <c r="O946" i="6"/>
  <c r="J946" i="6"/>
  <c r="E946" i="6"/>
  <c r="BJ945" i="6"/>
  <c r="Z945" i="6"/>
  <c r="Q945" i="6"/>
  <c r="I945" i="6"/>
  <c r="Z944" i="6"/>
  <c r="Q944" i="6"/>
  <c r="I944" i="6"/>
  <c r="Z943" i="6"/>
  <c r="Q943" i="6"/>
  <c r="I943" i="6"/>
  <c r="Z942" i="6"/>
  <c r="Q942" i="6"/>
  <c r="I942" i="6"/>
  <c r="Z941" i="6"/>
  <c r="Q941" i="6"/>
  <c r="I941" i="6"/>
  <c r="Z940" i="6"/>
  <c r="Q940" i="6"/>
  <c r="I940" i="6"/>
  <c r="Z939" i="6"/>
  <c r="Q939" i="6"/>
  <c r="I939" i="6"/>
  <c r="Z938" i="6"/>
  <c r="Q938" i="6"/>
  <c r="I938" i="6"/>
  <c r="Z937" i="6"/>
  <c r="Q937" i="6"/>
  <c r="I937" i="6"/>
  <c r="Z936" i="6"/>
  <c r="Q936" i="6"/>
  <c r="I936" i="6"/>
  <c r="Z935" i="6"/>
  <c r="Q935" i="6"/>
  <c r="I935" i="6"/>
  <c r="Z934" i="6"/>
  <c r="Q934" i="6"/>
  <c r="I934" i="6"/>
  <c r="Z933" i="6"/>
  <c r="Q933" i="6"/>
  <c r="I933" i="6"/>
  <c r="Z932" i="6"/>
  <c r="Q932" i="6"/>
  <c r="I932" i="6"/>
  <c r="Z931" i="6"/>
  <c r="Q931" i="6"/>
  <c r="I931" i="6"/>
  <c r="Z930" i="6"/>
  <c r="Q930" i="6"/>
  <c r="I930" i="6"/>
  <c r="Z929" i="6"/>
  <c r="Q929" i="6"/>
  <c r="I929" i="6"/>
  <c r="Z928" i="6"/>
  <c r="Q928" i="6"/>
  <c r="I928" i="6"/>
  <c r="Z927" i="6"/>
  <c r="Q927" i="6"/>
  <c r="I927" i="6"/>
  <c r="Z926" i="6"/>
  <c r="Q926" i="6"/>
  <c r="I926" i="6"/>
  <c r="Z925" i="6"/>
  <c r="Q925" i="6"/>
  <c r="I925" i="6"/>
  <c r="Z924" i="6"/>
  <c r="Q924" i="6"/>
  <c r="I924" i="6"/>
  <c r="Z923" i="6"/>
  <c r="Q923" i="6"/>
  <c r="I923" i="6"/>
  <c r="Z922" i="6"/>
  <c r="Q922" i="6"/>
  <c r="I922" i="6"/>
  <c r="Z921" i="6"/>
  <c r="Q921" i="6"/>
  <c r="I921" i="6"/>
  <c r="Z920" i="6"/>
  <c r="Q920" i="6"/>
  <c r="I920" i="6"/>
  <c r="Z919" i="6"/>
  <c r="Q919" i="6"/>
  <c r="I919" i="6"/>
  <c r="Z918" i="6"/>
  <c r="Q918" i="6"/>
  <c r="I918" i="6"/>
  <c r="Z917" i="6"/>
  <c r="Q917" i="6"/>
  <c r="I917" i="6"/>
  <c r="Z916" i="6"/>
  <c r="Q916" i="6"/>
  <c r="I916" i="6"/>
  <c r="Z915" i="6"/>
  <c r="Q915" i="6"/>
  <c r="I915" i="6"/>
  <c r="Z914" i="6"/>
  <c r="Q914" i="6"/>
  <c r="I914" i="6"/>
  <c r="Z913" i="6"/>
  <c r="Q913" i="6"/>
  <c r="I913" i="6"/>
  <c r="Z912" i="6"/>
  <c r="Q912" i="6"/>
  <c r="I912" i="6"/>
  <c r="Z911" i="6"/>
  <c r="Q911" i="6"/>
  <c r="I911" i="6"/>
  <c r="Z910" i="6"/>
  <c r="Q910" i="6"/>
  <c r="I910" i="6"/>
  <c r="Z909" i="6"/>
  <c r="Q909" i="6"/>
  <c r="I909" i="6"/>
  <c r="Z908" i="6"/>
  <c r="Q908" i="6"/>
  <c r="I908" i="6"/>
  <c r="Z907" i="6"/>
  <c r="Q907" i="6"/>
  <c r="I907" i="6"/>
  <c r="Z906" i="6"/>
  <c r="Q906" i="6"/>
  <c r="I906" i="6"/>
  <c r="Z905" i="6"/>
  <c r="Q905" i="6"/>
  <c r="I905" i="6"/>
  <c r="Z904" i="6"/>
  <c r="Q904" i="6"/>
  <c r="I904" i="6"/>
  <c r="Z903" i="6"/>
  <c r="Q903" i="6"/>
  <c r="I903" i="6"/>
  <c r="Z902" i="6"/>
  <c r="Q902" i="6"/>
  <c r="I902" i="6"/>
  <c r="Z901" i="6"/>
  <c r="Q901" i="6"/>
  <c r="I901" i="6"/>
  <c r="Z900" i="6"/>
  <c r="Q900" i="6"/>
  <c r="I900" i="6"/>
  <c r="Z899" i="6"/>
  <c r="Q899" i="6"/>
  <c r="I899" i="6"/>
  <c r="Z898" i="6"/>
  <c r="Q898" i="6"/>
  <c r="I898" i="6"/>
  <c r="Z897" i="6"/>
  <c r="Q897" i="6"/>
  <c r="I897" i="6"/>
  <c r="Z896" i="6"/>
  <c r="Q896" i="6"/>
  <c r="I896" i="6"/>
  <c r="Z895" i="6"/>
  <c r="Q895" i="6"/>
  <c r="I895" i="6"/>
  <c r="Z894" i="6"/>
  <c r="Q894" i="6"/>
  <c r="I894" i="6"/>
  <c r="Z893" i="6"/>
  <c r="Q893" i="6"/>
  <c r="I893" i="6"/>
  <c r="Z892" i="6"/>
  <c r="Q892" i="6"/>
  <c r="I892" i="6"/>
  <c r="Z891" i="6"/>
  <c r="Q891" i="6"/>
  <c r="I891" i="6"/>
  <c r="Z890" i="6"/>
  <c r="Q890" i="6"/>
  <c r="I890" i="6"/>
  <c r="Z889" i="6"/>
  <c r="Q889" i="6"/>
  <c r="I889" i="6"/>
  <c r="Z888" i="6"/>
  <c r="Q888" i="6"/>
  <c r="I888" i="6"/>
  <c r="Z887" i="6"/>
  <c r="Q887" i="6"/>
  <c r="I887" i="6"/>
  <c r="Z886" i="6"/>
  <c r="Q886" i="6"/>
  <c r="I886" i="6"/>
  <c r="Z885" i="6"/>
  <c r="Q885" i="6"/>
  <c r="I885" i="6"/>
  <c r="Z884" i="6"/>
  <c r="Q884" i="6"/>
  <c r="I884" i="6"/>
  <c r="Z883" i="6"/>
  <c r="Q883" i="6"/>
  <c r="I883" i="6"/>
  <c r="Z882" i="6"/>
  <c r="Q882" i="6"/>
  <c r="I882" i="6"/>
  <c r="Z881" i="6"/>
  <c r="Q881" i="6"/>
  <c r="I881" i="6"/>
  <c r="Z880" i="6"/>
  <c r="Q880" i="6"/>
  <c r="I880" i="6"/>
  <c r="Z879" i="6"/>
  <c r="Q879" i="6"/>
  <c r="I879" i="6"/>
  <c r="Z878" i="6"/>
  <c r="Q878" i="6"/>
  <c r="I878" i="6"/>
  <c r="BK800" i="6"/>
  <c r="M800" i="6"/>
  <c r="AD798" i="6"/>
  <c r="C796" i="6"/>
  <c r="G796" i="6"/>
  <c r="K796" i="6"/>
  <c r="O796" i="6"/>
  <c r="S796" i="6"/>
  <c r="X796" i="6"/>
  <c r="AB796" i="6"/>
  <c r="BJ796" i="6"/>
  <c r="D796" i="6"/>
  <c r="I796" i="6"/>
  <c r="N796" i="6"/>
  <c r="T796" i="6"/>
  <c r="Z796" i="6"/>
  <c r="BG796" i="6"/>
  <c r="E796" i="6"/>
  <c r="J796" i="6"/>
  <c r="P796" i="6"/>
  <c r="AA796" i="6"/>
  <c r="BH796" i="6"/>
  <c r="F796" i="6"/>
  <c r="L796" i="6"/>
  <c r="V796" i="6" s="1"/>
  <c r="Q796" i="6"/>
  <c r="AC796" i="6"/>
  <c r="AZ796" i="6"/>
  <c r="BI796" i="6"/>
  <c r="R794" i="6"/>
  <c r="BK792" i="6"/>
  <c r="M792" i="6"/>
  <c r="AD790" i="6"/>
  <c r="C788" i="6"/>
  <c r="G788" i="6"/>
  <c r="K788" i="6"/>
  <c r="O788" i="6"/>
  <c r="S788" i="6"/>
  <c r="X788" i="6"/>
  <c r="AB788" i="6"/>
  <c r="BJ788" i="6"/>
  <c r="D788" i="6"/>
  <c r="I788" i="6"/>
  <c r="N788" i="6"/>
  <c r="T788" i="6"/>
  <c r="Z788" i="6"/>
  <c r="BG788" i="6"/>
  <c r="E788" i="6"/>
  <c r="J788" i="6"/>
  <c r="P788" i="6"/>
  <c r="AA788" i="6"/>
  <c r="BH788" i="6"/>
  <c r="F788" i="6"/>
  <c r="L788" i="6"/>
  <c r="V788" i="6" s="1"/>
  <c r="Q788" i="6"/>
  <c r="AC788" i="6"/>
  <c r="AZ788" i="6"/>
  <c r="BI788" i="6"/>
  <c r="BI969" i="6"/>
  <c r="AZ969" i="6"/>
  <c r="AB969" i="6"/>
  <c r="Q969" i="6"/>
  <c r="K969" i="6"/>
  <c r="F969" i="6"/>
  <c r="Z968" i="6"/>
  <c r="S968" i="6"/>
  <c r="N968" i="6"/>
  <c r="I968" i="6"/>
  <c r="C968" i="6"/>
  <c r="BI967" i="6"/>
  <c r="AZ967" i="6"/>
  <c r="AB967" i="6"/>
  <c r="Q967" i="6"/>
  <c r="K967" i="6"/>
  <c r="F967" i="6"/>
  <c r="Z966" i="6"/>
  <c r="S966" i="6"/>
  <c r="N966" i="6"/>
  <c r="I966" i="6"/>
  <c r="C966" i="6"/>
  <c r="BI965" i="6"/>
  <c r="AZ965" i="6"/>
  <c r="AB965" i="6"/>
  <c r="Q965" i="6"/>
  <c r="K965" i="6"/>
  <c r="F965" i="6"/>
  <c r="Z964" i="6"/>
  <c r="S964" i="6"/>
  <c r="N964" i="6"/>
  <c r="I964" i="6"/>
  <c r="C964" i="6"/>
  <c r="BI963" i="6"/>
  <c r="AZ963" i="6"/>
  <c r="AB963" i="6"/>
  <c r="Q963" i="6"/>
  <c r="K963" i="6"/>
  <c r="F963" i="6"/>
  <c r="Z962" i="6"/>
  <c r="S962" i="6"/>
  <c r="N962" i="6"/>
  <c r="I962" i="6"/>
  <c r="C962" i="6"/>
  <c r="BI961" i="6"/>
  <c r="AZ961" i="6"/>
  <c r="AB961" i="6"/>
  <c r="Q961" i="6"/>
  <c r="K961" i="6"/>
  <c r="F961" i="6"/>
  <c r="Z960" i="6"/>
  <c r="S960" i="6"/>
  <c r="N960" i="6"/>
  <c r="I960" i="6"/>
  <c r="C960" i="6"/>
  <c r="BI959" i="6"/>
  <c r="AZ959" i="6"/>
  <c r="AB959" i="6"/>
  <c r="Q959" i="6"/>
  <c r="K959" i="6"/>
  <c r="F959" i="6"/>
  <c r="Z958" i="6"/>
  <c r="S958" i="6"/>
  <c r="N958" i="6"/>
  <c r="I958" i="6"/>
  <c r="C958" i="6"/>
  <c r="BI957" i="6"/>
  <c r="AZ957" i="6"/>
  <c r="AB957" i="6"/>
  <c r="Q957" i="6"/>
  <c r="K957" i="6"/>
  <c r="F957" i="6"/>
  <c r="Z956" i="6"/>
  <c r="S956" i="6"/>
  <c r="N956" i="6"/>
  <c r="I956" i="6"/>
  <c r="C956" i="6"/>
  <c r="BI955" i="6"/>
  <c r="AZ955" i="6"/>
  <c r="AB955" i="6"/>
  <c r="Q955" i="6"/>
  <c r="K955" i="6"/>
  <c r="F955" i="6"/>
  <c r="Z954" i="6"/>
  <c r="S954" i="6"/>
  <c r="N954" i="6"/>
  <c r="I954" i="6"/>
  <c r="C954" i="6"/>
  <c r="BI953" i="6"/>
  <c r="AZ953" i="6"/>
  <c r="AB953" i="6"/>
  <c r="Q953" i="6"/>
  <c r="K953" i="6"/>
  <c r="F953" i="6"/>
  <c r="Z952" i="6"/>
  <c r="S952" i="6"/>
  <c r="N952" i="6"/>
  <c r="I952" i="6"/>
  <c r="C952" i="6"/>
  <c r="BI951" i="6"/>
  <c r="AZ951" i="6"/>
  <c r="AB951" i="6"/>
  <c r="Q951" i="6"/>
  <c r="K951" i="6"/>
  <c r="F951" i="6"/>
  <c r="Z950" i="6"/>
  <c r="S950" i="6"/>
  <c r="N950" i="6"/>
  <c r="I950" i="6"/>
  <c r="C950" i="6"/>
  <c r="BI949" i="6"/>
  <c r="AZ949" i="6"/>
  <c r="AB949" i="6"/>
  <c r="Q949" i="6"/>
  <c r="K949" i="6"/>
  <c r="F949" i="6"/>
  <c r="Z948" i="6"/>
  <c r="S948" i="6"/>
  <c r="N948" i="6"/>
  <c r="I948" i="6"/>
  <c r="C948" i="6"/>
  <c r="BI947" i="6"/>
  <c r="AZ947" i="6"/>
  <c r="AB947" i="6"/>
  <c r="Q947" i="6"/>
  <c r="K947" i="6"/>
  <c r="F947" i="6"/>
  <c r="Z946" i="6"/>
  <c r="S946" i="6"/>
  <c r="N946" i="6"/>
  <c r="I946" i="6"/>
  <c r="C946" i="6"/>
  <c r="BI945" i="6"/>
  <c r="AZ945" i="6"/>
  <c r="N945" i="6"/>
  <c r="F945" i="6"/>
  <c r="BI944" i="6"/>
  <c r="AZ944" i="6"/>
  <c r="N944" i="6"/>
  <c r="F944" i="6"/>
  <c r="BI943" i="6"/>
  <c r="AZ943" i="6"/>
  <c r="N943" i="6"/>
  <c r="F943" i="6"/>
  <c r="BI942" i="6"/>
  <c r="AZ942" i="6"/>
  <c r="N942" i="6"/>
  <c r="F942" i="6"/>
  <c r="BI941" i="6"/>
  <c r="AZ941" i="6"/>
  <c r="N941" i="6"/>
  <c r="F941" i="6"/>
  <c r="BI940" i="6"/>
  <c r="AZ940" i="6"/>
  <c r="N940" i="6"/>
  <c r="F940" i="6"/>
  <c r="BI939" i="6"/>
  <c r="AZ939" i="6"/>
  <c r="N939" i="6"/>
  <c r="F939" i="6"/>
  <c r="BI938" i="6"/>
  <c r="AZ938" i="6"/>
  <c r="N938" i="6"/>
  <c r="F938" i="6"/>
  <c r="BI937" i="6"/>
  <c r="AZ937" i="6"/>
  <c r="N937" i="6"/>
  <c r="F937" i="6"/>
  <c r="BI936" i="6"/>
  <c r="AZ936" i="6"/>
  <c r="N936" i="6"/>
  <c r="F936" i="6"/>
  <c r="BI935" i="6"/>
  <c r="AZ935" i="6"/>
  <c r="N935" i="6"/>
  <c r="F935" i="6"/>
  <c r="BI934" i="6"/>
  <c r="AZ934" i="6"/>
  <c r="N934" i="6"/>
  <c r="F934" i="6"/>
  <c r="BI933" i="6"/>
  <c r="AZ933" i="6"/>
  <c r="N933" i="6"/>
  <c r="F933" i="6"/>
  <c r="BI932" i="6"/>
  <c r="AZ932" i="6"/>
  <c r="N932" i="6"/>
  <c r="F932" i="6"/>
  <c r="BI931" i="6"/>
  <c r="AZ931" i="6"/>
  <c r="N931" i="6"/>
  <c r="F931" i="6"/>
  <c r="BI930" i="6"/>
  <c r="AZ930" i="6"/>
  <c r="N930" i="6"/>
  <c r="F930" i="6"/>
  <c r="BI929" i="6"/>
  <c r="AZ929" i="6"/>
  <c r="N929" i="6"/>
  <c r="F929" i="6"/>
  <c r="BI928" i="6"/>
  <c r="AZ928" i="6"/>
  <c r="N928" i="6"/>
  <c r="F928" i="6"/>
  <c r="BI927" i="6"/>
  <c r="AZ927" i="6"/>
  <c r="N927" i="6"/>
  <c r="F927" i="6"/>
  <c r="BI926" i="6"/>
  <c r="AZ926" i="6"/>
  <c r="N926" i="6"/>
  <c r="F926" i="6"/>
  <c r="BI925" i="6"/>
  <c r="AZ925" i="6"/>
  <c r="N925" i="6"/>
  <c r="F925" i="6"/>
  <c r="BI924" i="6"/>
  <c r="AZ924" i="6"/>
  <c r="N924" i="6"/>
  <c r="F924" i="6"/>
  <c r="BI923" i="6"/>
  <c r="AZ923" i="6"/>
  <c r="N923" i="6"/>
  <c r="F923" i="6"/>
  <c r="BI922" i="6"/>
  <c r="AZ922" i="6"/>
  <c r="N922" i="6"/>
  <c r="F922" i="6"/>
  <c r="BI921" i="6"/>
  <c r="AZ921" i="6"/>
  <c r="N921" i="6"/>
  <c r="F921" i="6"/>
  <c r="BI920" i="6"/>
  <c r="AZ920" i="6"/>
  <c r="N920" i="6"/>
  <c r="F920" i="6"/>
  <c r="BI919" i="6"/>
  <c r="AZ919" i="6"/>
  <c r="N919" i="6"/>
  <c r="F919" i="6"/>
  <c r="BI918" i="6"/>
  <c r="AZ918" i="6"/>
  <c r="N918" i="6"/>
  <c r="F918" i="6"/>
  <c r="BI917" i="6"/>
  <c r="AZ917" i="6"/>
  <c r="N917" i="6"/>
  <c r="F917" i="6"/>
  <c r="BI916" i="6"/>
  <c r="AZ916" i="6"/>
  <c r="N916" i="6"/>
  <c r="F916" i="6"/>
  <c r="BI915" i="6"/>
  <c r="AZ915" i="6"/>
  <c r="N915" i="6"/>
  <c r="F915" i="6"/>
  <c r="BI914" i="6"/>
  <c r="AZ914" i="6"/>
  <c r="N914" i="6"/>
  <c r="F914" i="6"/>
  <c r="BI913" i="6"/>
  <c r="AZ913" i="6"/>
  <c r="N913" i="6"/>
  <c r="F913" i="6"/>
  <c r="BI912" i="6"/>
  <c r="AZ912" i="6"/>
  <c r="N912" i="6"/>
  <c r="F912" i="6"/>
  <c r="BI911" i="6"/>
  <c r="AZ911" i="6"/>
  <c r="N911" i="6"/>
  <c r="F911" i="6"/>
  <c r="BI910" i="6"/>
  <c r="AZ910" i="6"/>
  <c r="N910" i="6"/>
  <c r="F910" i="6"/>
  <c r="BI909" i="6"/>
  <c r="AZ909" i="6"/>
  <c r="N909" i="6"/>
  <c r="F909" i="6"/>
  <c r="BI908" i="6"/>
  <c r="AZ908" i="6"/>
  <c r="N908" i="6"/>
  <c r="F908" i="6"/>
  <c r="BI907" i="6"/>
  <c r="AZ907" i="6"/>
  <c r="N907" i="6"/>
  <c r="F907" i="6"/>
  <c r="BI906" i="6"/>
  <c r="AZ906" i="6"/>
  <c r="N906" i="6"/>
  <c r="F906" i="6"/>
  <c r="BI905" i="6"/>
  <c r="AZ905" i="6"/>
  <c r="N905" i="6"/>
  <c r="F905" i="6"/>
  <c r="BI904" i="6"/>
  <c r="AZ904" i="6"/>
  <c r="N904" i="6"/>
  <c r="F904" i="6"/>
  <c r="BI903" i="6"/>
  <c r="AZ903" i="6"/>
  <c r="N903" i="6"/>
  <c r="F903" i="6"/>
  <c r="BI902" i="6"/>
  <c r="AZ902" i="6"/>
  <c r="N902" i="6"/>
  <c r="F902" i="6"/>
  <c r="BI901" i="6"/>
  <c r="AZ901" i="6"/>
  <c r="N901" i="6"/>
  <c r="F901" i="6"/>
  <c r="BI900" i="6"/>
  <c r="AZ900" i="6"/>
  <c r="N900" i="6"/>
  <c r="F900" i="6"/>
  <c r="BI899" i="6"/>
  <c r="AZ899" i="6"/>
  <c r="N899" i="6"/>
  <c r="F899" i="6"/>
  <c r="BI898" i="6"/>
  <c r="AZ898" i="6"/>
  <c r="N898" i="6"/>
  <c r="F898" i="6"/>
  <c r="BI897" i="6"/>
  <c r="AZ897" i="6"/>
  <c r="N897" i="6"/>
  <c r="F897" i="6"/>
  <c r="BI896" i="6"/>
  <c r="AZ896" i="6"/>
  <c r="N896" i="6"/>
  <c r="F896" i="6"/>
  <c r="BI895" i="6"/>
  <c r="AZ895" i="6"/>
  <c r="N895" i="6"/>
  <c r="F895" i="6"/>
  <c r="BI894" i="6"/>
  <c r="AZ894" i="6"/>
  <c r="N894" i="6"/>
  <c r="F894" i="6"/>
  <c r="BI893" i="6"/>
  <c r="AZ893" i="6"/>
  <c r="N893" i="6"/>
  <c r="F893" i="6"/>
  <c r="BI892" i="6"/>
  <c r="AZ892" i="6"/>
  <c r="N892" i="6"/>
  <c r="F892" i="6"/>
  <c r="BI891" i="6"/>
  <c r="AZ891" i="6"/>
  <c r="N891" i="6"/>
  <c r="F891" i="6"/>
  <c r="BI890" i="6"/>
  <c r="AZ890" i="6"/>
  <c r="N890" i="6"/>
  <c r="F890" i="6"/>
  <c r="BI889" i="6"/>
  <c r="AZ889" i="6"/>
  <c r="N889" i="6"/>
  <c r="F889" i="6"/>
  <c r="BI888" i="6"/>
  <c r="AZ888" i="6"/>
  <c r="N888" i="6"/>
  <c r="F888" i="6"/>
  <c r="BI887" i="6"/>
  <c r="AZ887" i="6"/>
  <c r="N887" i="6"/>
  <c r="F887" i="6"/>
  <c r="BI886" i="6"/>
  <c r="AZ886" i="6"/>
  <c r="N886" i="6"/>
  <c r="F886" i="6"/>
  <c r="BI885" i="6"/>
  <c r="AZ885" i="6"/>
  <c r="N885" i="6"/>
  <c r="F885" i="6"/>
  <c r="BI884" i="6"/>
  <c r="AZ884" i="6"/>
  <c r="N884" i="6"/>
  <c r="F884" i="6"/>
  <c r="BI883" i="6"/>
  <c r="AZ883" i="6"/>
  <c r="N883" i="6"/>
  <c r="F883" i="6"/>
  <c r="BI882" i="6"/>
  <c r="AZ882" i="6"/>
  <c r="N882" i="6"/>
  <c r="F882" i="6"/>
  <c r="BI881" i="6"/>
  <c r="AZ881" i="6"/>
  <c r="N881" i="6"/>
  <c r="F881" i="6"/>
  <c r="BI880" i="6"/>
  <c r="AZ880" i="6"/>
  <c r="N880" i="6"/>
  <c r="F880" i="6"/>
  <c r="BI879" i="6"/>
  <c r="AZ879" i="6"/>
  <c r="N879" i="6"/>
  <c r="F879" i="6"/>
  <c r="BI878" i="6"/>
  <c r="AZ878" i="6"/>
  <c r="N878" i="6"/>
  <c r="F878" i="6"/>
  <c r="BI877" i="6"/>
  <c r="AZ877" i="6"/>
  <c r="N877" i="6"/>
  <c r="F877" i="6"/>
  <c r="BI876" i="6"/>
  <c r="AZ876" i="6"/>
  <c r="N876" i="6"/>
  <c r="F876" i="6"/>
  <c r="BI875" i="6"/>
  <c r="AZ875" i="6"/>
  <c r="N875" i="6"/>
  <c r="F875" i="6"/>
  <c r="BI874" i="6"/>
  <c r="AZ874" i="6"/>
  <c r="N874" i="6"/>
  <c r="F874" i="6"/>
  <c r="BI873" i="6"/>
  <c r="AZ873" i="6"/>
  <c r="N873" i="6"/>
  <c r="F873" i="6"/>
  <c r="BI872" i="6"/>
  <c r="AZ872" i="6"/>
  <c r="N872" i="6"/>
  <c r="F872" i="6"/>
  <c r="BI871" i="6"/>
  <c r="AZ871" i="6"/>
  <c r="N871" i="6"/>
  <c r="F871" i="6"/>
  <c r="BI870" i="6"/>
  <c r="AZ870" i="6"/>
  <c r="N870" i="6"/>
  <c r="F870" i="6"/>
  <c r="BI869" i="6"/>
  <c r="AZ869" i="6"/>
  <c r="N869" i="6"/>
  <c r="F869" i="6"/>
  <c r="BI868" i="6"/>
  <c r="AZ868" i="6"/>
  <c r="N868" i="6"/>
  <c r="F868" i="6"/>
  <c r="BI867" i="6"/>
  <c r="AZ867" i="6"/>
  <c r="N867" i="6"/>
  <c r="F867" i="6"/>
  <c r="BI866" i="6"/>
  <c r="AZ866" i="6"/>
  <c r="N866" i="6"/>
  <c r="F866" i="6"/>
  <c r="BI865" i="6"/>
  <c r="AZ865" i="6"/>
  <c r="N865" i="6"/>
  <c r="F865" i="6"/>
  <c r="BI864" i="6"/>
  <c r="AZ864" i="6"/>
  <c r="N864" i="6"/>
  <c r="F864" i="6"/>
  <c r="BI863" i="6"/>
  <c r="AZ863" i="6"/>
  <c r="N863" i="6"/>
  <c r="F863" i="6"/>
  <c r="BI862" i="6"/>
  <c r="AZ862" i="6"/>
  <c r="N862" i="6"/>
  <c r="F862" i="6"/>
  <c r="BI861" i="6"/>
  <c r="AZ861" i="6"/>
  <c r="N861" i="6"/>
  <c r="F861" i="6"/>
  <c r="BI860" i="6"/>
  <c r="AZ860" i="6"/>
  <c r="N860" i="6"/>
  <c r="F860" i="6"/>
  <c r="BI859" i="6"/>
  <c r="AZ859" i="6"/>
  <c r="N859" i="6"/>
  <c r="F859" i="6"/>
  <c r="BI858" i="6"/>
  <c r="AZ858" i="6"/>
  <c r="N858" i="6"/>
  <c r="F858" i="6"/>
  <c r="BI857" i="6"/>
  <c r="AZ857" i="6"/>
  <c r="N857" i="6"/>
  <c r="F857" i="6"/>
  <c r="BI856" i="6"/>
  <c r="AZ856" i="6"/>
  <c r="N856" i="6"/>
  <c r="F856" i="6"/>
  <c r="BI855" i="6"/>
  <c r="AZ855" i="6"/>
  <c r="N855" i="6"/>
  <c r="F855" i="6"/>
  <c r="BI854" i="6"/>
  <c r="AZ854" i="6"/>
  <c r="N854" i="6"/>
  <c r="F854" i="6"/>
  <c r="BI853" i="6"/>
  <c r="AZ853" i="6"/>
  <c r="N853" i="6"/>
  <c r="F853" i="6"/>
  <c r="BI852" i="6"/>
  <c r="AZ852" i="6"/>
  <c r="N852" i="6"/>
  <c r="F852" i="6"/>
  <c r="BI851" i="6"/>
  <c r="AZ851" i="6"/>
  <c r="N851" i="6"/>
  <c r="F851" i="6"/>
  <c r="BI850" i="6"/>
  <c r="AZ850" i="6"/>
  <c r="N850" i="6"/>
  <c r="F850" i="6"/>
  <c r="BI849" i="6"/>
  <c r="AZ849" i="6"/>
  <c r="N849" i="6"/>
  <c r="F849" i="6"/>
  <c r="BI848" i="6"/>
  <c r="AZ848" i="6"/>
  <c r="N848" i="6"/>
  <c r="F848" i="6"/>
  <c r="BI847" i="6"/>
  <c r="AZ847" i="6"/>
  <c r="N847" i="6"/>
  <c r="F847" i="6"/>
  <c r="BI846" i="6"/>
  <c r="AZ846" i="6"/>
  <c r="N846" i="6"/>
  <c r="F846" i="6"/>
  <c r="BI845" i="6"/>
  <c r="AZ845" i="6"/>
  <c r="N845" i="6"/>
  <c r="F845" i="6"/>
  <c r="BI844" i="6"/>
  <c r="AZ844" i="6"/>
  <c r="N844" i="6"/>
  <c r="F844" i="6"/>
  <c r="BI843" i="6"/>
  <c r="AZ843" i="6"/>
  <c r="N843" i="6"/>
  <c r="F843" i="6"/>
  <c r="BI842" i="6"/>
  <c r="AZ842" i="6"/>
  <c r="N842" i="6"/>
  <c r="F842" i="6"/>
  <c r="BI841" i="6"/>
  <c r="AZ841" i="6"/>
  <c r="N841" i="6"/>
  <c r="F841" i="6"/>
  <c r="AD800" i="6"/>
  <c r="H800" i="6"/>
  <c r="C798" i="6"/>
  <c r="G798" i="6"/>
  <c r="K798" i="6"/>
  <c r="O798" i="6"/>
  <c r="S798" i="6"/>
  <c r="X798" i="6"/>
  <c r="AB798" i="6"/>
  <c r="BJ798" i="6"/>
  <c r="D798" i="6"/>
  <c r="I798" i="6"/>
  <c r="N798" i="6"/>
  <c r="T798" i="6"/>
  <c r="Z798" i="6"/>
  <c r="BG798" i="6"/>
  <c r="E798" i="6"/>
  <c r="J798" i="6"/>
  <c r="P798" i="6"/>
  <c r="AA798" i="6"/>
  <c r="BH798" i="6"/>
  <c r="F798" i="6"/>
  <c r="L798" i="6"/>
  <c r="V798" i="6" s="1"/>
  <c r="Q798" i="6"/>
  <c r="AC798" i="6"/>
  <c r="AZ798" i="6"/>
  <c r="BI798" i="6"/>
  <c r="AD792" i="6"/>
  <c r="H792" i="6"/>
  <c r="C790" i="6"/>
  <c r="G790" i="6"/>
  <c r="K790" i="6"/>
  <c r="O790" i="6"/>
  <c r="S790" i="6"/>
  <c r="X790" i="6"/>
  <c r="AB790" i="6"/>
  <c r="BJ790" i="6"/>
  <c r="D790" i="6"/>
  <c r="I790" i="6"/>
  <c r="N790" i="6"/>
  <c r="T790" i="6"/>
  <c r="Z790" i="6"/>
  <c r="BG790" i="6"/>
  <c r="E790" i="6"/>
  <c r="J790" i="6"/>
  <c r="P790" i="6"/>
  <c r="AA790" i="6"/>
  <c r="BH790" i="6"/>
  <c r="F790" i="6"/>
  <c r="L790" i="6"/>
  <c r="V790" i="6" s="1"/>
  <c r="Q790" i="6"/>
  <c r="AC790" i="6"/>
  <c r="AZ790" i="6"/>
  <c r="BI790" i="6"/>
  <c r="R788" i="6"/>
  <c r="E787" i="6"/>
  <c r="I787" i="6"/>
  <c r="M787" i="6"/>
  <c r="Q787" i="6"/>
  <c r="Z787" i="6"/>
  <c r="C787" i="6"/>
  <c r="G787" i="6"/>
  <c r="K787" i="6"/>
  <c r="O787" i="6"/>
  <c r="S787" i="6"/>
  <c r="X787" i="6"/>
  <c r="AB787" i="6"/>
  <c r="BJ787" i="6"/>
  <c r="E786" i="6"/>
  <c r="I786" i="6"/>
  <c r="M786" i="6"/>
  <c r="Q786" i="6"/>
  <c r="Z786" i="6"/>
  <c r="AD786" i="6"/>
  <c r="BH786" i="6"/>
  <c r="C786" i="6"/>
  <c r="G786" i="6"/>
  <c r="K786" i="6"/>
  <c r="O786" i="6"/>
  <c r="S786" i="6"/>
  <c r="X786" i="6"/>
  <c r="AB786" i="6"/>
  <c r="BJ786" i="6"/>
  <c r="E785" i="6"/>
  <c r="I785" i="6"/>
  <c r="M785" i="6"/>
  <c r="Q785" i="6"/>
  <c r="Z785" i="6"/>
  <c r="AD785" i="6"/>
  <c r="BH785" i="6"/>
  <c r="C785" i="6"/>
  <c r="G785" i="6"/>
  <c r="K785" i="6"/>
  <c r="O785" i="6"/>
  <c r="S785" i="6"/>
  <c r="X785" i="6"/>
  <c r="AB785" i="6"/>
  <c r="BJ785" i="6"/>
  <c r="E784" i="6"/>
  <c r="I784" i="6"/>
  <c r="M784" i="6"/>
  <c r="Q784" i="6"/>
  <c r="Z784" i="6"/>
  <c r="AD784" i="6"/>
  <c r="BH784" i="6"/>
  <c r="C784" i="6"/>
  <c r="G784" i="6"/>
  <c r="K784" i="6"/>
  <c r="O784" i="6"/>
  <c r="S784" i="6"/>
  <c r="X784" i="6"/>
  <c r="AB784" i="6"/>
  <c r="BJ784" i="6"/>
  <c r="E783" i="6"/>
  <c r="I783" i="6"/>
  <c r="M783" i="6"/>
  <c r="Q783" i="6"/>
  <c r="Z783" i="6"/>
  <c r="AD783" i="6"/>
  <c r="BH783" i="6"/>
  <c r="C783" i="6"/>
  <c r="G783" i="6"/>
  <c r="K783" i="6"/>
  <c r="O783" i="6"/>
  <c r="S783" i="6"/>
  <c r="X783" i="6"/>
  <c r="AB783" i="6"/>
  <c r="BJ783" i="6"/>
  <c r="E782" i="6"/>
  <c r="I782" i="6"/>
  <c r="M782" i="6"/>
  <c r="Q782" i="6"/>
  <c r="Z782" i="6"/>
  <c r="AD782" i="6"/>
  <c r="BH782" i="6"/>
  <c r="C782" i="6"/>
  <c r="G782" i="6"/>
  <c r="K782" i="6"/>
  <c r="O782" i="6"/>
  <c r="S782" i="6"/>
  <c r="X782" i="6"/>
  <c r="AB782" i="6"/>
  <c r="BJ782" i="6"/>
  <c r="E781" i="6"/>
  <c r="I781" i="6"/>
  <c r="M781" i="6"/>
  <c r="Q781" i="6"/>
  <c r="Z781" i="6"/>
  <c r="AD781" i="6"/>
  <c r="BH781" i="6"/>
  <c r="C781" i="6"/>
  <c r="G781" i="6"/>
  <c r="K781" i="6"/>
  <c r="O781" i="6"/>
  <c r="S781" i="6"/>
  <c r="X781" i="6"/>
  <c r="AB781" i="6"/>
  <c r="BJ781" i="6"/>
  <c r="E780" i="6"/>
  <c r="I780" i="6"/>
  <c r="M780" i="6"/>
  <c r="Q780" i="6"/>
  <c r="Z780" i="6"/>
  <c r="AD780" i="6"/>
  <c r="BH780" i="6"/>
  <c r="C780" i="6"/>
  <c r="G780" i="6"/>
  <c r="K780" i="6"/>
  <c r="O780" i="6"/>
  <c r="S780" i="6"/>
  <c r="X780" i="6"/>
  <c r="AB780" i="6"/>
  <c r="BJ780" i="6"/>
  <c r="E779" i="6"/>
  <c r="I779" i="6"/>
  <c r="M779" i="6"/>
  <c r="Q779" i="6"/>
  <c r="Z779" i="6"/>
  <c r="AD779" i="6"/>
  <c r="BH779" i="6"/>
  <c r="C779" i="6"/>
  <c r="G779" i="6"/>
  <c r="K779" i="6"/>
  <c r="O779" i="6"/>
  <c r="S779" i="6"/>
  <c r="X779" i="6"/>
  <c r="AB779" i="6"/>
  <c r="BJ779" i="6"/>
  <c r="E778" i="6"/>
  <c r="I778" i="6"/>
  <c r="M778" i="6"/>
  <c r="Q778" i="6"/>
  <c r="Z778" i="6"/>
  <c r="AD778" i="6"/>
  <c r="BH778" i="6"/>
  <c r="C778" i="6"/>
  <c r="G778" i="6"/>
  <c r="K778" i="6"/>
  <c r="O778" i="6"/>
  <c r="S778" i="6"/>
  <c r="X778" i="6"/>
  <c r="AB778" i="6"/>
  <c r="BJ778" i="6"/>
  <c r="E777" i="6"/>
  <c r="I777" i="6"/>
  <c r="M777" i="6"/>
  <c r="Q777" i="6"/>
  <c r="Z777" i="6"/>
  <c r="AD777" i="6"/>
  <c r="BH777" i="6"/>
  <c r="C777" i="6"/>
  <c r="G777" i="6"/>
  <c r="K777" i="6"/>
  <c r="O777" i="6"/>
  <c r="S777" i="6"/>
  <c r="X777" i="6"/>
  <c r="AB777" i="6"/>
  <c r="BJ777" i="6"/>
  <c r="E776" i="6"/>
  <c r="I776" i="6"/>
  <c r="M776" i="6"/>
  <c r="Q776" i="6"/>
  <c r="Z776" i="6"/>
  <c r="AD776" i="6"/>
  <c r="BH776" i="6"/>
  <c r="C776" i="6"/>
  <c r="G776" i="6"/>
  <c r="K776" i="6"/>
  <c r="O776" i="6"/>
  <c r="S776" i="6"/>
  <c r="X776" i="6"/>
  <c r="AB776" i="6"/>
  <c r="BJ776" i="6"/>
  <c r="E775" i="6"/>
  <c r="I775" i="6"/>
  <c r="M775" i="6"/>
  <c r="Q775" i="6"/>
  <c r="Z775" i="6"/>
  <c r="AD775" i="6"/>
  <c r="BH775" i="6"/>
  <c r="C775" i="6"/>
  <c r="G775" i="6"/>
  <c r="K775" i="6"/>
  <c r="O775" i="6"/>
  <c r="S775" i="6"/>
  <c r="X775" i="6"/>
  <c r="AB775" i="6"/>
  <c r="BJ775" i="6"/>
  <c r="E774" i="6"/>
  <c r="I774" i="6"/>
  <c r="M774" i="6"/>
  <c r="Q774" i="6"/>
  <c r="Z774" i="6"/>
  <c r="AD774" i="6"/>
  <c r="BH774" i="6"/>
  <c r="C774" i="6"/>
  <c r="G774" i="6"/>
  <c r="K774" i="6"/>
  <c r="O774" i="6"/>
  <c r="S774" i="6"/>
  <c r="X774" i="6"/>
  <c r="AB774" i="6"/>
  <c r="BJ774" i="6"/>
  <c r="E773" i="6"/>
  <c r="I773" i="6"/>
  <c r="M773" i="6"/>
  <c r="Q773" i="6"/>
  <c r="Z773" i="6"/>
  <c r="AD773" i="6"/>
  <c r="BH773" i="6"/>
  <c r="C773" i="6"/>
  <c r="G773" i="6"/>
  <c r="K773" i="6"/>
  <c r="O773" i="6"/>
  <c r="S773" i="6"/>
  <c r="X773" i="6"/>
  <c r="AB773" i="6"/>
  <c r="BJ773" i="6"/>
  <c r="E772" i="6"/>
  <c r="I772" i="6"/>
  <c r="M772" i="6"/>
  <c r="Q772" i="6"/>
  <c r="Z772" i="6"/>
  <c r="AD772" i="6"/>
  <c r="BH772" i="6"/>
  <c r="C772" i="6"/>
  <c r="G772" i="6"/>
  <c r="K772" i="6"/>
  <c r="O772" i="6"/>
  <c r="S772" i="6"/>
  <c r="X772" i="6"/>
  <c r="AB772" i="6"/>
  <c r="BJ772" i="6"/>
  <c r="E771" i="6"/>
  <c r="I771" i="6"/>
  <c r="M771" i="6"/>
  <c r="Q771" i="6"/>
  <c r="Z771" i="6"/>
  <c r="AD771" i="6"/>
  <c r="BH771" i="6"/>
  <c r="C771" i="6"/>
  <c r="G771" i="6"/>
  <c r="K771" i="6"/>
  <c r="O771" i="6"/>
  <c r="S771" i="6"/>
  <c r="X771" i="6"/>
  <c r="AB771" i="6"/>
  <c r="BJ771" i="6"/>
  <c r="E770" i="6"/>
  <c r="I770" i="6"/>
  <c r="M770" i="6"/>
  <c r="Q770" i="6"/>
  <c r="Z770" i="6"/>
  <c r="AD770" i="6"/>
  <c r="BH770" i="6"/>
  <c r="C770" i="6"/>
  <c r="G770" i="6"/>
  <c r="K770" i="6"/>
  <c r="O770" i="6"/>
  <c r="S770" i="6"/>
  <c r="X770" i="6"/>
  <c r="AB770" i="6"/>
  <c r="BJ770" i="6"/>
  <c r="E769" i="6"/>
  <c r="I769" i="6"/>
  <c r="M769" i="6"/>
  <c r="Q769" i="6"/>
  <c r="Z769" i="6"/>
  <c r="AD769" i="6"/>
  <c r="BH769" i="6"/>
  <c r="C769" i="6"/>
  <c r="G769" i="6"/>
  <c r="K769" i="6"/>
  <c r="O769" i="6"/>
  <c r="S769" i="6"/>
  <c r="X769" i="6"/>
  <c r="AB769" i="6"/>
  <c r="BJ769" i="6"/>
  <c r="E768" i="6"/>
  <c r="I768" i="6"/>
  <c r="M768" i="6"/>
  <c r="Q768" i="6"/>
  <c r="Z768" i="6"/>
  <c r="AD768" i="6"/>
  <c r="BH768" i="6"/>
  <c r="C768" i="6"/>
  <c r="G768" i="6"/>
  <c r="K768" i="6"/>
  <c r="O768" i="6"/>
  <c r="S768" i="6"/>
  <c r="X768" i="6"/>
  <c r="AB768" i="6"/>
  <c r="BJ768" i="6"/>
  <c r="E767" i="6"/>
  <c r="I767" i="6"/>
  <c r="M767" i="6"/>
  <c r="Q767" i="6"/>
  <c r="Z767" i="6"/>
  <c r="AD767" i="6"/>
  <c r="BH767" i="6"/>
  <c r="C767" i="6"/>
  <c r="G767" i="6"/>
  <c r="K767" i="6"/>
  <c r="O767" i="6"/>
  <c r="S767" i="6"/>
  <c r="X767" i="6"/>
  <c r="AB767" i="6"/>
  <c r="BJ767" i="6"/>
  <c r="E766" i="6"/>
  <c r="I766" i="6"/>
  <c r="M766" i="6"/>
  <c r="Q766" i="6"/>
  <c r="Z766" i="6"/>
  <c r="AD766" i="6"/>
  <c r="BH766" i="6"/>
  <c r="C766" i="6"/>
  <c r="G766" i="6"/>
  <c r="K766" i="6"/>
  <c r="O766" i="6"/>
  <c r="S766" i="6"/>
  <c r="X766" i="6"/>
  <c r="AB766" i="6"/>
  <c r="BJ766" i="6"/>
  <c r="E765" i="6"/>
  <c r="I765" i="6"/>
  <c r="M765" i="6"/>
  <c r="Q765" i="6"/>
  <c r="Z765" i="6"/>
  <c r="AD765" i="6"/>
  <c r="BH765" i="6"/>
  <c r="C765" i="6"/>
  <c r="G765" i="6"/>
  <c r="K765" i="6"/>
  <c r="O765" i="6"/>
  <c r="S765" i="6"/>
  <c r="X765" i="6"/>
  <c r="AB765" i="6"/>
  <c r="BJ765" i="6"/>
  <c r="E764" i="6"/>
  <c r="I764" i="6"/>
  <c r="M764" i="6"/>
  <c r="Q764" i="6"/>
  <c r="Z764" i="6"/>
  <c r="AD764" i="6"/>
  <c r="BH764" i="6"/>
  <c r="C764" i="6"/>
  <c r="G764" i="6"/>
  <c r="K764" i="6"/>
  <c r="O764" i="6"/>
  <c r="S764" i="6"/>
  <c r="X764" i="6"/>
  <c r="AB764" i="6"/>
  <c r="BJ764" i="6"/>
  <c r="E763" i="6"/>
  <c r="I763" i="6"/>
  <c r="M763" i="6"/>
  <c r="Q763" i="6"/>
  <c r="Z763" i="6"/>
  <c r="AD763" i="6"/>
  <c r="BH763" i="6"/>
  <c r="C763" i="6"/>
  <c r="G763" i="6"/>
  <c r="K763" i="6"/>
  <c r="O763" i="6"/>
  <c r="S763" i="6"/>
  <c r="X763" i="6"/>
  <c r="AB763" i="6"/>
  <c r="BJ763" i="6"/>
  <c r="E762" i="6"/>
  <c r="I762" i="6"/>
  <c r="M762" i="6"/>
  <c r="Q762" i="6"/>
  <c r="Z762" i="6"/>
  <c r="AD762" i="6"/>
  <c r="BH762" i="6"/>
  <c r="C762" i="6"/>
  <c r="G762" i="6"/>
  <c r="K762" i="6"/>
  <c r="O762" i="6"/>
  <c r="S762" i="6"/>
  <c r="X762" i="6"/>
  <c r="AB762" i="6"/>
  <c r="BJ762" i="6"/>
  <c r="BK838" i="6"/>
  <c r="BG838" i="6"/>
  <c r="AC838" i="6"/>
  <c r="Y838" i="6"/>
  <c r="T838" i="6"/>
  <c r="P838" i="6"/>
  <c r="L838" i="6"/>
  <c r="H838" i="6"/>
  <c r="D838" i="6"/>
  <c r="BK837" i="6"/>
  <c r="BG837" i="6"/>
  <c r="AC837" i="6"/>
  <c r="Y837" i="6"/>
  <c r="T837" i="6"/>
  <c r="P837" i="6"/>
  <c r="L837" i="6"/>
  <c r="H837" i="6"/>
  <c r="D837" i="6"/>
  <c r="BK836" i="6"/>
  <c r="BG836" i="6"/>
  <c r="AC836" i="6"/>
  <c r="Y836" i="6"/>
  <c r="T836" i="6"/>
  <c r="P836" i="6"/>
  <c r="L836" i="6"/>
  <c r="H836" i="6"/>
  <c r="D836" i="6"/>
  <c r="BK835" i="6"/>
  <c r="BG835" i="6"/>
  <c r="AC835" i="6"/>
  <c r="Y835" i="6"/>
  <c r="T835" i="6"/>
  <c r="P835" i="6"/>
  <c r="L835" i="6"/>
  <c r="V835" i="6" s="1"/>
  <c r="H835" i="6"/>
  <c r="D835" i="6"/>
  <c r="BK834" i="6"/>
  <c r="BG834" i="6"/>
  <c r="AC834" i="6"/>
  <c r="Y834" i="6"/>
  <c r="T834" i="6"/>
  <c r="P834" i="6"/>
  <c r="L834" i="6"/>
  <c r="H834" i="6"/>
  <c r="D834" i="6"/>
  <c r="BK833" i="6"/>
  <c r="BG833" i="6"/>
  <c r="AC833" i="6"/>
  <c r="Y833" i="6"/>
  <c r="T833" i="6"/>
  <c r="P833" i="6"/>
  <c r="L833" i="6"/>
  <c r="H833" i="6"/>
  <c r="D833" i="6"/>
  <c r="BK832" i="6"/>
  <c r="BG832" i="6"/>
  <c r="AC832" i="6"/>
  <c r="Y832" i="6"/>
  <c r="T832" i="6"/>
  <c r="P832" i="6"/>
  <c r="L832" i="6"/>
  <c r="H832" i="6"/>
  <c r="D832" i="6"/>
  <c r="BK831" i="6"/>
  <c r="BG831" i="6"/>
  <c r="AC831" i="6"/>
  <c r="Y831" i="6"/>
  <c r="T831" i="6"/>
  <c r="P831" i="6"/>
  <c r="L831" i="6"/>
  <c r="V831" i="6" s="1"/>
  <c r="H831" i="6"/>
  <c r="D831" i="6"/>
  <c r="BK830" i="6"/>
  <c r="BG830" i="6"/>
  <c r="AC830" i="6"/>
  <c r="Y830" i="6"/>
  <c r="T830" i="6"/>
  <c r="P830" i="6"/>
  <c r="L830" i="6"/>
  <c r="H830" i="6"/>
  <c r="D830" i="6"/>
  <c r="BK829" i="6"/>
  <c r="BG829" i="6"/>
  <c r="AC829" i="6"/>
  <c r="Y829" i="6"/>
  <c r="T829" i="6"/>
  <c r="P829" i="6"/>
  <c r="L829" i="6"/>
  <c r="H829" i="6"/>
  <c r="D829" i="6"/>
  <c r="BK828" i="6"/>
  <c r="BG828" i="6"/>
  <c r="AC828" i="6"/>
  <c r="Y828" i="6"/>
  <c r="T828" i="6"/>
  <c r="P828" i="6"/>
  <c r="L828" i="6"/>
  <c r="H828" i="6"/>
  <c r="D828" i="6"/>
  <c r="BK827" i="6"/>
  <c r="BG827" i="6"/>
  <c r="AC827" i="6"/>
  <c r="Y827" i="6"/>
  <c r="T827" i="6"/>
  <c r="P827" i="6"/>
  <c r="L827" i="6"/>
  <c r="V827" i="6" s="1"/>
  <c r="H827" i="6"/>
  <c r="D827" i="6"/>
  <c r="BK826" i="6"/>
  <c r="BG826" i="6"/>
  <c r="AC826" i="6"/>
  <c r="Y826" i="6"/>
  <c r="T826" i="6"/>
  <c r="P826" i="6"/>
  <c r="L826" i="6"/>
  <c r="H826" i="6"/>
  <c r="D826" i="6"/>
  <c r="BK825" i="6"/>
  <c r="BG825" i="6"/>
  <c r="AC825" i="6"/>
  <c r="Y825" i="6"/>
  <c r="T825" i="6"/>
  <c r="P825" i="6"/>
  <c r="L825" i="6"/>
  <c r="H825" i="6"/>
  <c r="D825" i="6"/>
  <c r="BK824" i="6"/>
  <c r="BG824" i="6"/>
  <c r="AC824" i="6"/>
  <c r="Y824" i="6"/>
  <c r="T824" i="6"/>
  <c r="P824" i="6"/>
  <c r="L824" i="6"/>
  <c r="H824" i="6"/>
  <c r="D824" i="6"/>
  <c r="BK823" i="6"/>
  <c r="BG823" i="6"/>
  <c r="AC823" i="6"/>
  <c r="Y823" i="6"/>
  <c r="T823" i="6"/>
  <c r="P823" i="6"/>
  <c r="L823" i="6"/>
  <c r="V823" i="6" s="1"/>
  <c r="H823" i="6"/>
  <c r="D823" i="6"/>
  <c r="BK822" i="6"/>
  <c r="BG822" i="6"/>
  <c r="AC822" i="6"/>
  <c r="Y822" i="6"/>
  <c r="T822" i="6"/>
  <c r="P822" i="6"/>
  <c r="L822" i="6"/>
  <c r="H822" i="6"/>
  <c r="D822" i="6"/>
  <c r="BK821" i="6"/>
  <c r="BG821" i="6"/>
  <c r="AC821" i="6"/>
  <c r="Y821" i="6"/>
  <c r="T821" i="6"/>
  <c r="P821" i="6"/>
  <c r="L821" i="6"/>
  <c r="H821" i="6"/>
  <c r="D821" i="6"/>
  <c r="BK820" i="6"/>
  <c r="BG820" i="6"/>
  <c r="AC820" i="6"/>
  <c r="Y820" i="6"/>
  <c r="T820" i="6"/>
  <c r="P820" i="6"/>
  <c r="L820" i="6"/>
  <c r="H820" i="6"/>
  <c r="D820" i="6"/>
  <c r="BK819" i="6"/>
  <c r="BG819" i="6"/>
  <c r="AC819" i="6"/>
  <c r="Y819" i="6"/>
  <c r="T819" i="6"/>
  <c r="P819" i="6"/>
  <c r="L819" i="6"/>
  <c r="V819" i="6" s="1"/>
  <c r="H819" i="6"/>
  <c r="D819" i="6"/>
  <c r="BK818" i="6"/>
  <c r="BG818" i="6"/>
  <c r="AC818" i="6"/>
  <c r="Y818" i="6"/>
  <c r="T818" i="6"/>
  <c r="P818" i="6"/>
  <c r="L818" i="6"/>
  <c r="H818" i="6"/>
  <c r="D818" i="6"/>
  <c r="BK817" i="6"/>
  <c r="BG817" i="6"/>
  <c r="AC817" i="6"/>
  <c r="Y817" i="6"/>
  <c r="T817" i="6"/>
  <c r="P817" i="6"/>
  <c r="L817" i="6"/>
  <c r="H817" i="6"/>
  <c r="D817" i="6"/>
  <c r="BK816" i="6"/>
  <c r="BG816" i="6"/>
  <c r="AC816" i="6"/>
  <c r="Y816" i="6"/>
  <c r="T816" i="6"/>
  <c r="P816" i="6"/>
  <c r="L816" i="6"/>
  <c r="H816" i="6"/>
  <c r="D816" i="6"/>
  <c r="BK815" i="6"/>
  <c r="BG815" i="6"/>
  <c r="AC815" i="6"/>
  <c r="Y815" i="6"/>
  <c r="T815" i="6"/>
  <c r="P815" i="6"/>
  <c r="L815" i="6"/>
  <c r="V815" i="6" s="1"/>
  <c r="H815" i="6"/>
  <c r="D815" i="6"/>
  <c r="BK814" i="6"/>
  <c r="BG814" i="6"/>
  <c r="AC814" i="6"/>
  <c r="Y814" i="6"/>
  <c r="T814" i="6"/>
  <c r="P814" i="6"/>
  <c r="L814" i="6"/>
  <c r="H814" i="6"/>
  <c r="D814" i="6"/>
  <c r="BK813" i="6"/>
  <c r="BG813" i="6"/>
  <c r="AC813" i="6"/>
  <c r="Y813" i="6"/>
  <c r="T813" i="6"/>
  <c r="P813" i="6"/>
  <c r="L813" i="6"/>
  <c r="H813" i="6"/>
  <c r="D813" i="6"/>
  <c r="BK812" i="6"/>
  <c r="BG812" i="6"/>
  <c r="AC812" i="6"/>
  <c r="Y812" i="6"/>
  <c r="T812" i="6"/>
  <c r="P812" i="6"/>
  <c r="L812" i="6"/>
  <c r="H812" i="6"/>
  <c r="D812" i="6"/>
  <c r="BK811" i="6"/>
  <c r="BG811" i="6"/>
  <c r="AC811" i="6"/>
  <c r="Y811" i="6"/>
  <c r="T811" i="6"/>
  <c r="P811" i="6"/>
  <c r="L811" i="6"/>
  <c r="V811" i="6" s="1"/>
  <c r="H811" i="6"/>
  <c r="D811" i="6"/>
  <c r="BK810" i="6"/>
  <c r="BG810" i="6"/>
  <c r="AC810" i="6"/>
  <c r="Y810" i="6"/>
  <c r="T810" i="6"/>
  <c r="P810" i="6"/>
  <c r="L810" i="6"/>
  <c r="H810" i="6"/>
  <c r="D810" i="6"/>
  <c r="BK809" i="6"/>
  <c r="BG809" i="6"/>
  <c r="AC809" i="6"/>
  <c r="Y809" i="6"/>
  <c r="T809" i="6"/>
  <c r="P809" i="6"/>
  <c r="L809" i="6"/>
  <c r="H809" i="6"/>
  <c r="D809" i="6"/>
  <c r="BK808" i="6"/>
  <c r="BG808" i="6"/>
  <c r="AC808" i="6"/>
  <c r="Y808" i="6"/>
  <c r="T808" i="6"/>
  <c r="P808" i="6"/>
  <c r="L808" i="6"/>
  <c r="H808" i="6"/>
  <c r="D808" i="6"/>
  <c r="BK807" i="6"/>
  <c r="BG807" i="6"/>
  <c r="AC807" i="6"/>
  <c r="Y807" i="6"/>
  <c r="T807" i="6"/>
  <c r="P807" i="6"/>
  <c r="L807" i="6"/>
  <c r="V807" i="6" s="1"/>
  <c r="H807" i="6"/>
  <c r="D807" i="6"/>
  <c r="BK806" i="6"/>
  <c r="BG806" i="6"/>
  <c r="AC806" i="6"/>
  <c r="Y806" i="6"/>
  <c r="T806" i="6"/>
  <c r="P806" i="6"/>
  <c r="L806" i="6"/>
  <c r="H806" i="6"/>
  <c r="D806" i="6"/>
  <c r="BK805" i="6"/>
  <c r="BG805" i="6"/>
  <c r="AC805" i="6"/>
  <c r="Y805" i="6"/>
  <c r="T805" i="6"/>
  <c r="P805" i="6"/>
  <c r="L805" i="6"/>
  <c r="H805" i="6"/>
  <c r="D805" i="6"/>
  <c r="BK804" i="6"/>
  <c r="BG804" i="6"/>
  <c r="AC804" i="6"/>
  <c r="Y804" i="6"/>
  <c r="T804" i="6"/>
  <c r="P804" i="6"/>
  <c r="L804" i="6"/>
  <c r="H804" i="6"/>
  <c r="D804" i="6"/>
  <c r="BK803" i="6"/>
  <c r="BG803" i="6"/>
  <c r="AC803" i="6"/>
  <c r="Y803" i="6"/>
  <c r="T803" i="6"/>
  <c r="P803" i="6"/>
  <c r="L803" i="6"/>
  <c r="V803" i="6" s="1"/>
  <c r="H803" i="6"/>
  <c r="D803" i="6"/>
  <c r="BK802" i="6"/>
  <c r="BG802" i="6"/>
  <c r="AC802" i="6"/>
  <c r="Y802" i="6"/>
  <c r="T802" i="6"/>
  <c r="P802" i="6"/>
  <c r="L802" i="6"/>
  <c r="H802" i="6"/>
  <c r="D802" i="6"/>
  <c r="BK801" i="6"/>
  <c r="BG801" i="6"/>
  <c r="AC801" i="6"/>
  <c r="Y801" i="6"/>
  <c r="T801" i="6"/>
  <c r="P801" i="6"/>
  <c r="L801" i="6"/>
  <c r="H801" i="6"/>
  <c r="D801" i="6"/>
  <c r="BG799" i="6"/>
  <c r="Z799" i="6"/>
  <c r="T799" i="6"/>
  <c r="N799" i="6"/>
  <c r="I799" i="6"/>
  <c r="BG797" i="6"/>
  <c r="Z797" i="6"/>
  <c r="T797" i="6"/>
  <c r="N797" i="6"/>
  <c r="I797" i="6"/>
  <c r="BG795" i="6"/>
  <c r="Z795" i="6"/>
  <c r="T795" i="6"/>
  <c r="N795" i="6"/>
  <c r="I795" i="6"/>
  <c r="BG793" i="6"/>
  <c r="Z793" i="6"/>
  <c r="T793" i="6"/>
  <c r="N793" i="6"/>
  <c r="I793" i="6"/>
  <c r="BG791" i="6"/>
  <c r="Z791" i="6"/>
  <c r="T791" i="6"/>
  <c r="N791" i="6"/>
  <c r="I791" i="6"/>
  <c r="BG789" i="6"/>
  <c r="Z789" i="6"/>
  <c r="T789" i="6"/>
  <c r="N789" i="6"/>
  <c r="I789" i="6"/>
  <c r="BG787" i="6"/>
  <c r="Y787" i="6"/>
  <c r="P787" i="6"/>
  <c r="H787" i="6"/>
  <c r="BK786" i="6"/>
  <c r="Y786" i="6"/>
  <c r="P786" i="6"/>
  <c r="H786" i="6"/>
  <c r="BK785" i="6"/>
  <c r="Y785" i="6"/>
  <c r="P785" i="6"/>
  <c r="H785" i="6"/>
  <c r="BK784" i="6"/>
  <c r="Y784" i="6"/>
  <c r="P784" i="6"/>
  <c r="H784" i="6"/>
  <c r="BK783" i="6"/>
  <c r="Y783" i="6"/>
  <c r="P783" i="6"/>
  <c r="H783" i="6"/>
  <c r="BK782" i="6"/>
  <c r="Y782" i="6"/>
  <c r="P782" i="6"/>
  <c r="H782" i="6"/>
  <c r="BK781" i="6"/>
  <c r="Y781" i="6"/>
  <c r="P781" i="6"/>
  <c r="H781" i="6"/>
  <c r="BK780" i="6"/>
  <c r="Y780" i="6"/>
  <c r="P780" i="6"/>
  <c r="H780" i="6"/>
  <c r="BK779" i="6"/>
  <c r="Y779" i="6"/>
  <c r="P779" i="6"/>
  <c r="H779" i="6"/>
  <c r="BK778" i="6"/>
  <c r="Y778" i="6"/>
  <c r="P778" i="6"/>
  <c r="H778" i="6"/>
  <c r="BK777" i="6"/>
  <c r="Y777" i="6"/>
  <c r="P777" i="6"/>
  <c r="H777" i="6"/>
  <c r="BK776" i="6"/>
  <c r="Y776" i="6"/>
  <c r="P776" i="6"/>
  <c r="H776" i="6"/>
  <c r="BK775" i="6"/>
  <c r="Y775" i="6"/>
  <c r="P775" i="6"/>
  <c r="H775" i="6"/>
  <c r="BK774" i="6"/>
  <c r="Y774" i="6"/>
  <c r="P774" i="6"/>
  <c r="H774" i="6"/>
  <c r="BK773" i="6"/>
  <c r="Y773" i="6"/>
  <c r="P773" i="6"/>
  <c r="H773" i="6"/>
  <c r="BK772" i="6"/>
  <c r="Y772" i="6"/>
  <c r="P772" i="6"/>
  <c r="H772" i="6"/>
  <c r="BK771" i="6"/>
  <c r="Y771" i="6"/>
  <c r="P771" i="6"/>
  <c r="H771" i="6"/>
  <c r="BK770" i="6"/>
  <c r="Y770" i="6"/>
  <c r="P770" i="6"/>
  <c r="H770" i="6"/>
  <c r="BK769" i="6"/>
  <c r="Y769" i="6"/>
  <c r="P769" i="6"/>
  <c r="H769" i="6"/>
  <c r="BK768" i="6"/>
  <c r="Y768" i="6"/>
  <c r="P768" i="6"/>
  <c r="H768" i="6"/>
  <c r="BK767" i="6"/>
  <c r="Y767" i="6"/>
  <c r="P767" i="6"/>
  <c r="H767" i="6"/>
  <c r="BK766" i="6"/>
  <c r="Y766" i="6"/>
  <c r="P766" i="6"/>
  <c r="H766" i="6"/>
  <c r="BK765" i="6"/>
  <c r="Y765" i="6"/>
  <c r="P765" i="6"/>
  <c r="H765" i="6"/>
  <c r="BK764" i="6"/>
  <c r="Y764" i="6"/>
  <c r="P764" i="6"/>
  <c r="H764" i="6"/>
  <c r="BK763" i="6"/>
  <c r="Y763" i="6"/>
  <c r="P763" i="6"/>
  <c r="H763" i="6"/>
  <c r="BK762" i="6"/>
  <c r="Y762" i="6"/>
  <c r="P762" i="6"/>
  <c r="H762" i="6"/>
  <c r="BJ838" i="6"/>
  <c r="AB838" i="6"/>
  <c r="X838" i="6"/>
  <c r="S838" i="6"/>
  <c r="O838" i="6"/>
  <c r="K838" i="6"/>
  <c r="G838" i="6"/>
  <c r="BJ837" i="6"/>
  <c r="AB837" i="6"/>
  <c r="X837" i="6"/>
  <c r="S837" i="6"/>
  <c r="O837" i="6"/>
  <c r="K837" i="6"/>
  <c r="G837" i="6"/>
  <c r="BJ836" i="6"/>
  <c r="AB836" i="6"/>
  <c r="X836" i="6"/>
  <c r="S836" i="6"/>
  <c r="O836" i="6"/>
  <c r="K836" i="6"/>
  <c r="G836" i="6"/>
  <c r="BJ835" i="6"/>
  <c r="AB835" i="6"/>
  <c r="X835" i="6"/>
  <c r="S835" i="6"/>
  <c r="O835" i="6"/>
  <c r="K835" i="6"/>
  <c r="G835" i="6"/>
  <c r="BJ834" i="6"/>
  <c r="AB834" i="6"/>
  <c r="X834" i="6"/>
  <c r="S834" i="6"/>
  <c r="O834" i="6"/>
  <c r="K834" i="6"/>
  <c r="G834" i="6"/>
  <c r="BJ833" i="6"/>
  <c r="AB833" i="6"/>
  <c r="X833" i="6"/>
  <c r="S833" i="6"/>
  <c r="O833" i="6"/>
  <c r="K833" i="6"/>
  <c r="G833" i="6"/>
  <c r="BJ832" i="6"/>
  <c r="AB832" i="6"/>
  <c r="X832" i="6"/>
  <c r="S832" i="6"/>
  <c r="O832" i="6"/>
  <c r="K832" i="6"/>
  <c r="G832" i="6"/>
  <c r="BJ831" i="6"/>
  <c r="AB831" i="6"/>
  <c r="X831" i="6"/>
  <c r="S831" i="6"/>
  <c r="O831" i="6"/>
  <c r="K831" i="6"/>
  <c r="G831" i="6"/>
  <c r="BJ830" i="6"/>
  <c r="AB830" i="6"/>
  <c r="X830" i="6"/>
  <c r="S830" i="6"/>
  <c r="O830" i="6"/>
  <c r="K830" i="6"/>
  <c r="G830" i="6"/>
  <c r="BJ829" i="6"/>
  <c r="AB829" i="6"/>
  <c r="X829" i="6"/>
  <c r="S829" i="6"/>
  <c r="O829" i="6"/>
  <c r="K829" i="6"/>
  <c r="G829" i="6"/>
  <c r="BJ828" i="6"/>
  <c r="AB828" i="6"/>
  <c r="X828" i="6"/>
  <c r="S828" i="6"/>
  <c r="O828" i="6"/>
  <c r="K828" i="6"/>
  <c r="G828" i="6"/>
  <c r="BJ827" i="6"/>
  <c r="AB827" i="6"/>
  <c r="X827" i="6"/>
  <c r="S827" i="6"/>
  <c r="O827" i="6"/>
  <c r="K827" i="6"/>
  <c r="G827" i="6"/>
  <c r="BJ826" i="6"/>
  <c r="AB826" i="6"/>
  <c r="X826" i="6"/>
  <c r="S826" i="6"/>
  <c r="O826" i="6"/>
  <c r="K826" i="6"/>
  <c r="G826" i="6"/>
  <c r="BJ825" i="6"/>
  <c r="AB825" i="6"/>
  <c r="X825" i="6"/>
  <c r="S825" i="6"/>
  <c r="O825" i="6"/>
  <c r="K825" i="6"/>
  <c r="G825" i="6"/>
  <c r="BJ824" i="6"/>
  <c r="AB824" i="6"/>
  <c r="X824" i="6"/>
  <c r="S824" i="6"/>
  <c r="O824" i="6"/>
  <c r="K824" i="6"/>
  <c r="G824" i="6"/>
  <c r="BJ823" i="6"/>
  <c r="AB823" i="6"/>
  <c r="X823" i="6"/>
  <c r="S823" i="6"/>
  <c r="O823" i="6"/>
  <c r="K823" i="6"/>
  <c r="G823" i="6"/>
  <c r="BJ822" i="6"/>
  <c r="AB822" i="6"/>
  <c r="X822" i="6"/>
  <c r="S822" i="6"/>
  <c r="O822" i="6"/>
  <c r="K822" i="6"/>
  <c r="G822" i="6"/>
  <c r="BJ821" i="6"/>
  <c r="AB821" i="6"/>
  <c r="X821" i="6"/>
  <c r="S821" i="6"/>
  <c r="O821" i="6"/>
  <c r="K821" i="6"/>
  <c r="G821" i="6"/>
  <c r="BJ820" i="6"/>
  <c r="AB820" i="6"/>
  <c r="X820" i="6"/>
  <c r="S820" i="6"/>
  <c r="O820" i="6"/>
  <c r="K820" i="6"/>
  <c r="G820" i="6"/>
  <c r="BJ819" i="6"/>
  <c r="AB819" i="6"/>
  <c r="X819" i="6"/>
  <c r="S819" i="6"/>
  <c r="O819" i="6"/>
  <c r="K819" i="6"/>
  <c r="G819" i="6"/>
  <c r="BJ818" i="6"/>
  <c r="AB818" i="6"/>
  <c r="X818" i="6"/>
  <c r="S818" i="6"/>
  <c r="O818" i="6"/>
  <c r="K818" i="6"/>
  <c r="G818" i="6"/>
  <c r="BJ817" i="6"/>
  <c r="AB817" i="6"/>
  <c r="X817" i="6"/>
  <c r="S817" i="6"/>
  <c r="O817" i="6"/>
  <c r="K817" i="6"/>
  <c r="G817" i="6"/>
  <c r="BJ816" i="6"/>
  <c r="AB816" i="6"/>
  <c r="X816" i="6"/>
  <c r="S816" i="6"/>
  <c r="O816" i="6"/>
  <c r="K816" i="6"/>
  <c r="G816" i="6"/>
  <c r="BJ815" i="6"/>
  <c r="AB815" i="6"/>
  <c r="X815" i="6"/>
  <c r="S815" i="6"/>
  <c r="O815" i="6"/>
  <c r="K815" i="6"/>
  <c r="G815" i="6"/>
  <c r="BJ814" i="6"/>
  <c r="AB814" i="6"/>
  <c r="X814" i="6"/>
  <c r="S814" i="6"/>
  <c r="O814" i="6"/>
  <c r="K814" i="6"/>
  <c r="G814" i="6"/>
  <c r="BJ813" i="6"/>
  <c r="AB813" i="6"/>
  <c r="X813" i="6"/>
  <c r="S813" i="6"/>
  <c r="O813" i="6"/>
  <c r="K813" i="6"/>
  <c r="G813" i="6"/>
  <c r="BJ812" i="6"/>
  <c r="AB812" i="6"/>
  <c r="X812" i="6"/>
  <c r="S812" i="6"/>
  <c r="O812" i="6"/>
  <c r="K812" i="6"/>
  <c r="G812" i="6"/>
  <c r="BJ811" i="6"/>
  <c r="AB811" i="6"/>
  <c r="X811" i="6"/>
  <c r="S811" i="6"/>
  <c r="O811" i="6"/>
  <c r="K811" i="6"/>
  <c r="G811" i="6"/>
  <c r="BJ810" i="6"/>
  <c r="AB810" i="6"/>
  <c r="X810" i="6"/>
  <c r="S810" i="6"/>
  <c r="O810" i="6"/>
  <c r="K810" i="6"/>
  <c r="G810" i="6"/>
  <c r="BJ809" i="6"/>
  <c r="AB809" i="6"/>
  <c r="X809" i="6"/>
  <c r="S809" i="6"/>
  <c r="O809" i="6"/>
  <c r="K809" i="6"/>
  <c r="G809" i="6"/>
  <c r="BJ808" i="6"/>
  <c r="AB808" i="6"/>
  <c r="X808" i="6"/>
  <c r="S808" i="6"/>
  <c r="O808" i="6"/>
  <c r="K808" i="6"/>
  <c r="G808" i="6"/>
  <c r="BJ807" i="6"/>
  <c r="AB807" i="6"/>
  <c r="X807" i="6"/>
  <c r="S807" i="6"/>
  <c r="O807" i="6"/>
  <c r="K807" i="6"/>
  <c r="G807" i="6"/>
  <c r="BJ806" i="6"/>
  <c r="AB806" i="6"/>
  <c r="X806" i="6"/>
  <c r="S806" i="6"/>
  <c r="O806" i="6"/>
  <c r="K806" i="6"/>
  <c r="G806" i="6"/>
  <c r="BJ805" i="6"/>
  <c r="AB805" i="6"/>
  <c r="X805" i="6"/>
  <c r="S805" i="6"/>
  <c r="O805" i="6"/>
  <c r="K805" i="6"/>
  <c r="G805" i="6"/>
  <c r="BJ804" i="6"/>
  <c r="AB804" i="6"/>
  <c r="X804" i="6"/>
  <c r="S804" i="6"/>
  <c r="O804" i="6"/>
  <c r="K804" i="6"/>
  <c r="G804" i="6"/>
  <c r="BJ803" i="6"/>
  <c r="AB803" i="6"/>
  <c r="X803" i="6"/>
  <c r="S803" i="6"/>
  <c r="O803" i="6"/>
  <c r="K803" i="6"/>
  <c r="G803" i="6"/>
  <c r="BJ802" i="6"/>
  <c r="AB802" i="6"/>
  <c r="X802" i="6"/>
  <c r="S802" i="6"/>
  <c r="O802" i="6"/>
  <c r="K802" i="6"/>
  <c r="G802" i="6"/>
  <c r="C799" i="6"/>
  <c r="G799" i="6"/>
  <c r="K799" i="6"/>
  <c r="O799" i="6"/>
  <c r="S799" i="6"/>
  <c r="X799" i="6"/>
  <c r="AB799" i="6"/>
  <c r="BJ799" i="6"/>
  <c r="C797" i="6"/>
  <c r="G797" i="6"/>
  <c r="K797" i="6"/>
  <c r="O797" i="6"/>
  <c r="S797" i="6"/>
  <c r="X797" i="6"/>
  <c r="AB797" i="6"/>
  <c r="BJ797" i="6"/>
  <c r="C795" i="6"/>
  <c r="G795" i="6"/>
  <c r="K795" i="6"/>
  <c r="O795" i="6"/>
  <c r="S795" i="6"/>
  <c r="X795" i="6"/>
  <c r="AB795" i="6"/>
  <c r="BJ795" i="6"/>
  <c r="C793" i="6"/>
  <c r="G793" i="6"/>
  <c r="K793" i="6"/>
  <c r="O793" i="6"/>
  <c r="S793" i="6"/>
  <c r="X793" i="6"/>
  <c r="AB793" i="6"/>
  <c r="BJ793" i="6"/>
  <c r="C791" i="6"/>
  <c r="G791" i="6"/>
  <c r="K791" i="6"/>
  <c r="O791" i="6"/>
  <c r="S791" i="6"/>
  <c r="X791" i="6"/>
  <c r="AB791" i="6"/>
  <c r="BJ791" i="6"/>
  <c r="C789" i="6"/>
  <c r="G789" i="6"/>
  <c r="K789" i="6"/>
  <c r="O789" i="6"/>
  <c r="S789" i="6"/>
  <c r="X789" i="6"/>
  <c r="AB789" i="6"/>
  <c r="BJ789" i="6"/>
  <c r="BK787" i="6"/>
  <c r="AD787" i="6"/>
  <c r="N787" i="6"/>
  <c r="F787" i="6"/>
  <c r="BI786" i="6"/>
  <c r="AZ786" i="6"/>
  <c r="N786" i="6"/>
  <c r="F786" i="6"/>
  <c r="BI785" i="6"/>
  <c r="AZ785" i="6"/>
  <c r="N785" i="6"/>
  <c r="F785" i="6"/>
  <c r="BI784" i="6"/>
  <c r="AZ784" i="6"/>
  <c r="N784" i="6"/>
  <c r="F784" i="6"/>
  <c r="BI783" i="6"/>
  <c r="AZ783" i="6"/>
  <c r="N783" i="6"/>
  <c r="F783" i="6"/>
  <c r="BI782" i="6"/>
  <c r="AZ782" i="6"/>
  <c r="N782" i="6"/>
  <c r="F782" i="6"/>
  <c r="BI781" i="6"/>
  <c r="AZ781" i="6"/>
  <c r="N781" i="6"/>
  <c r="F781" i="6"/>
  <c r="BI780" i="6"/>
  <c r="AZ780" i="6"/>
  <c r="N780" i="6"/>
  <c r="F780" i="6"/>
  <c r="BI779" i="6"/>
  <c r="AZ779" i="6"/>
  <c r="N779" i="6"/>
  <c r="F779" i="6"/>
  <c r="BI778" i="6"/>
  <c r="AZ778" i="6"/>
  <c r="N778" i="6"/>
  <c r="F778" i="6"/>
  <c r="BI777" i="6"/>
  <c r="AZ777" i="6"/>
  <c r="N777" i="6"/>
  <c r="F777" i="6"/>
  <c r="BI776" i="6"/>
  <c r="AZ776" i="6"/>
  <c r="N776" i="6"/>
  <c r="F776" i="6"/>
  <c r="BI775" i="6"/>
  <c r="AZ775" i="6"/>
  <c r="N775" i="6"/>
  <c r="F775" i="6"/>
  <c r="BI774" i="6"/>
  <c r="AZ774" i="6"/>
  <c r="N774" i="6"/>
  <c r="F774" i="6"/>
  <c r="BI773" i="6"/>
  <c r="AZ773" i="6"/>
  <c r="N773" i="6"/>
  <c r="F773" i="6"/>
  <c r="BI772" i="6"/>
  <c r="AZ772" i="6"/>
  <c r="N772" i="6"/>
  <c r="F772" i="6"/>
  <c r="BI771" i="6"/>
  <c r="AZ771" i="6"/>
  <c r="N771" i="6"/>
  <c r="F771" i="6"/>
  <c r="BI770" i="6"/>
  <c r="AZ770" i="6"/>
  <c r="N770" i="6"/>
  <c r="F770" i="6"/>
  <c r="BI769" i="6"/>
  <c r="AZ769" i="6"/>
  <c r="N769" i="6"/>
  <c r="F769" i="6"/>
  <c r="BI768" i="6"/>
  <c r="AZ768" i="6"/>
  <c r="N768" i="6"/>
  <c r="F768" i="6"/>
  <c r="BI767" i="6"/>
  <c r="AZ767" i="6"/>
  <c r="N767" i="6"/>
  <c r="F767" i="6"/>
  <c r="BI766" i="6"/>
  <c r="AZ766" i="6"/>
  <c r="N766" i="6"/>
  <c r="F766" i="6"/>
  <c r="BI765" i="6"/>
  <c r="AZ765" i="6"/>
  <c r="N765" i="6"/>
  <c r="F765" i="6"/>
  <c r="BI764" i="6"/>
  <c r="AZ764" i="6"/>
  <c r="N764" i="6"/>
  <c r="F764" i="6"/>
  <c r="BI763" i="6"/>
  <c r="AZ763" i="6"/>
  <c r="N763" i="6"/>
  <c r="F763" i="6"/>
  <c r="BI762" i="6"/>
  <c r="AZ762" i="6"/>
  <c r="N762" i="6"/>
  <c r="F762" i="6"/>
  <c r="BI787" i="6"/>
  <c r="AZ787" i="6"/>
  <c r="AC787" i="6"/>
  <c r="T787" i="6"/>
  <c r="L787" i="6"/>
  <c r="D787" i="6"/>
  <c r="BG786" i="6"/>
  <c r="AC786" i="6"/>
  <c r="T786" i="6"/>
  <c r="L786" i="6"/>
  <c r="D786" i="6"/>
  <c r="BG785" i="6"/>
  <c r="AC785" i="6"/>
  <c r="T785" i="6"/>
  <c r="L785" i="6"/>
  <c r="D785" i="6"/>
  <c r="BG784" i="6"/>
  <c r="AC784" i="6"/>
  <c r="T784" i="6"/>
  <c r="L784" i="6"/>
  <c r="V784" i="6" s="1"/>
  <c r="D784" i="6"/>
  <c r="BG783" i="6"/>
  <c r="AC783" i="6"/>
  <c r="T783" i="6"/>
  <c r="L783" i="6"/>
  <c r="D783" i="6"/>
  <c r="BG782" i="6"/>
  <c r="AC782" i="6"/>
  <c r="T782" i="6"/>
  <c r="L782" i="6"/>
  <c r="D782" i="6"/>
  <c r="BG781" i="6"/>
  <c r="AC781" i="6"/>
  <c r="T781" i="6"/>
  <c r="L781" i="6"/>
  <c r="D781" i="6"/>
  <c r="BG780" i="6"/>
  <c r="AC780" i="6"/>
  <c r="T780" i="6"/>
  <c r="L780" i="6"/>
  <c r="V780" i="6" s="1"/>
  <c r="D780" i="6"/>
  <c r="BG779" i="6"/>
  <c r="AC779" i="6"/>
  <c r="T779" i="6"/>
  <c r="L779" i="6"/>
  <c r="D779" i="6"/>
  <c r="BG778" i="6"/>
  <c r="AC778" i="6"/>
  <c r="T778" i="6"/>
  <c r="L778" i="6"/>
  <c r="D778" i="6"/>
  <c r="BG777" i="6"/>
  <c r="AC777" i="6"/>
  <c r="T777" i="6"/>
  <c r="L777" i="6"/>
  <c r="D777" i="6"/>
  <c r="BG776" i="6"/>
  <c r="AC776" i="6"/>
  <c r="T776" i="6"/>
  <c r="L776" i="6"/>
  <c r="V776" i="6" s="1"/>
  <c r="D776" i="6"/>
  <c r="BG775" i="6"/>
  <c r="AC775" i="6"/>
  <c r="T775" i="6"/>
  <c r="L775" i="6"/>
  <c r="D775" i="6"/>
  <c r="BG774" i="6"/>
  <c r="AC774" i="6"/>
  <c r="T774" i="6"/>
  <c r="L774" i="6"/>
  <c r="D774" i="6"/>
  <c r="BG773" i="6"/>
  <c r="AC773" i="6"/>
  <c r="T773" i="6"/>
  <c r="L773" i="6"/>
  <c r="D773" i="6"/>
  <c r="BG772" i="6"/>
  <c r="AC772" i="6"/>
  <c r="T772" i="6"/>
  <c r="L772" i="6"/>
  <c r="V772" i="6" s="1"/>
  <c r="D772" i="6"/>
  <c r="BG771" i="6"/>
  <c r="AC771" i="6"/>
  <c r="T771" i="6"/>
  <c r="L771" i="6"/>
  <c r="D771" i="6"/>
  <c r="BG770" i="6"/>
  <c r="AC770" i="6"/>
  <c r="T770" i="6"/>
  <c r="L770" i="6"/>
  <c r="D770" i="6"/>
  <c r="BG769" i="6"/>
  <c r="AC769" i="6"/>
  <c r="T769" i="6"/>
  <c r="L769" i="6"/>
  <c r="D769" i="6"/>
  <c r="BG768" i="6"/>
  <c r="AC768" i="6"/>
  <c r="T768" i="6"/>
  <c r="L768" i="6"/>
  <c r="V768" i="6" s="1"/>
  <c r="D768" i="6"/>
  <c r="BG767" i="6"/>
  <c r="AC767" i="6"/>
  <c r="T767" i="6"/>
  <c r="L767" i="6"/>
  <c r="D767" i="6"/>
  <c r="BG766" i="6"/>
  <c r="AC766" i="6"/>
  <c r="T766" i="6"/>
  <c r="L766" i="6"/>
  <c r="D766" i="6"/>
  <c r="BG765" i="6"/>
  <c r="AC765" i="6"/>
  <c r="T765" i="6"/>
  <c r="L765" i="6"/>
  <c r="D765" i="6"/>
  <c r="BG764" i="6"/>
  <c r="AC764" i="6"/>
  <c r="T764" i="6"/>
  <c r="L764" i="6"/>
  <c r="V764" i="6" s="1"/>
  <c r="D764" i="6"/>
  <c r="BG763" i="6"/>
  <c r="AC763" i="6"/>
  <c r="T763" i="6"/>
  <c r="L763" i="6"/>
  <c r="D763" i="6"/>
  <c r="BG762" i="6"/>
  <c r="AC762" i="6"/>
  <c r="T762" i="6"/>
  <c r="L762" i="6"/>
  <c r="D762" i="6"/>
  <c r="C713" i="6"/>
  <c r="G713" i="6"/>
  <c r="K713" i="6"/>
  <c r="O713" i="6"/>
  <c r="S713" i="6"/>
  <c r="X713" i="6"/>
  <c r="AB713" i="6"/>
  <c r="D713" i="6"/>
  <c r="H713" i="6"/>
  <c r="L713" i="6"/>
  <c r="P713" i="6"/>
  <c r="T713" i="6"/>
  <c r="Y713" i="6"/>
  <c r="AC713" i="6"/>
  <c r="BG713" i="6"/>
  <c r="BK713" i="6"/>
  <c r="C712" i="6"/>
  <c r="G712" i="6"/>
  <c r="K712" i="6"/>
  <c r="O712" i="6"/>
  <c r="S712" i="6"/>
  <c r="X712" i="6"/>
  <c r="AB712" i="6"/>
  <c r="BJ712" i="6"/>
  <c r="D712" i="6"/>
  <c r="H712" i="6"/>
  <c r="L712" i="6"/>
  <c r="P712" i="6"/>
  <c r="T712" i="6"/>
  <c r="Y712" i="6"/>
  <c r="AC712" i="6"/>
  <c r="BG712" i="6"/>
  <c r="BK712" i="6"/>
  <c r="C711" i="6"/>
  <c r="G711" i="6"/>
  <c r="K711" i="6"/>
  <c r="O711" i="6"/>
  <c r="S711" i="6"/>
  <c r="X711" i="6"/>
  <c r="AB711" i="6"/>
  <c r="BJ711" i="6"/>
  <c r="D711" i="6"/>
  <c r="H711" i="6"/>
  <c r="L711" i="6"/>
  <c r="P711" i="6"/>
  <c r="T711" i="6"/>
  <c r="Y711" i="6"/>
  <c r="AC711" i="6"/>
  <c r="BG711" i="6"/>
  <c r="BK711" i="6"/>
  <c r="C710" i="6"/>
  <c r="G710" i="6"/>
  <c r="K710" i="6"/>
  <c r="O710" i="6"/>
  <c r="S710" i="6"/>
  <c r="X710" i="6"/>
  <c r="AB710" i="6"/>
  <c r="BJ710" i="6"/>
  <c r="D710" i="6"/>
  <c r="H710" i="6"/>
  <c r="L710" i="6"/>
  <c r="P710" i="6"/>
  <c r="T710" i="6"/>
  <c r="Y710" i="6"/>
  <c r="AC710" i="6"/>
  <c r="BG710" i="6"/>
  <c r="BK710" i="6"/>
  <c r="C709" i="6"/>
  <c r="G709" i="6"/>
  <c r="K709" i="6"/>
  <c r="O709" i="6"/>
  <c r="S709" i="6"/>
  <c r="X709" i="6"/>
  <c r="AB709" i="6"/>
  <c r="BJ709" i="6"/>
  <c r="D709" i="6"/>
  <c r="H709" i="6"/>
  <c r="L709" i="6"/>
  <c r="P709" i="6"/>
  <c r="T709" i="6"/>
  <c r="Y709" i="6"/>
  <c r="AC709" i="6"/>
  <c r="BG709" i="6"/>
  <c r="BK709" i="6"/>
  <c r="C708" i="6"/>
  <c r="G708" i="6"/>
  <c r="K708" i="6"/>
  <c r="O708" i="6"/>
  <c r="S708" i="6"/>
  <c r="X708" i="6"/>
  <c r="AB708" i="6"/>
  <c r="BJ708" i="6"/>
  <c r="D708" i="6"/>
  <c r="H708" i="6"/>
  <c r="L708" i="6"/>
  <c r="P708" i="6"/>
  <c r="T708" i="6"/>
  <c r="Y708" i="6"/>
  <c r="AC708" i="6"/>
  <c r="BG708" i="6"/>
  <c r="BK708" i="6"/>
  <c r="C707" i="6"/>
  <c r="G707" i="6"/>
  <c r="K707" i="6"/>
  <c r="O707" i="6"/>
  <c r="S707" i="6"/>
  <c r="X707" i="6"/>
  <c r="AB707" i="6"/>
  <c r="BJ707" i="6"/>
  <c r="D707" i="6"/>
  <c r="H707" i="6"/>
  <c r="L707" i="6"/>
  <c r="P707" i="6"/>
  <c r="T707" i="6"/>
  <c r="Y707" i="6"/>
  <c r="AC707" i="6"/>
  <c r="BG707" i="6"/>
  <c r="BK707" i="6"/>
  <c r="C706" i="6"/>
  <c r="G706" i="6"/>
  <c r="K706" i="6"/>
  <c r="O706" i="6"/>
  <c r="S706" i="6"/>
  <c r="X706" i="6"/>
  <c r="AB706" i="6"/>
  <c r="BJ706" i="6"/>
  <c r="D706" i="6"/>
  <c r="H706" i="6"/>
  <c r="L706" i="6"/>
  <c r="P706" i="6"/>
  <c r="T706" i="6"/>
  <c r="Y706" i="6"/>
  <c r="AC706" i="6"/>
  <c r="BG706" i="6"/>
  <c r="BK706" i="6"/>
  <c r="C705" i="6"/>
  <c r="G705" i="6"/>
  <c r="K705" i="6"/>
  <c r="O705" i="6"/>
  <c r="S705" i="6"/>
  <c r="X705" i="6"/>
  <c r="AB705" i="6"/>
  <c r="BJ705" i="6"/>
  <c r="D705" i="6"/>
  <c r="H705" i="6"/>
  <c r="L705" i="6"/>
  <c r="P705" i="6"/>
  <c r="T705" i="6"/>
  <c r="Y705" i="6"/>
  <c r="AC705" i="6"/>
  <c r="BG705" i="6"/>
  <c r="BK705" i="6"/>
  <c r="C704" i="6"/>
  <c r="G704" i="6"/>
  <c r="K704" i="6"/>
  <c r="O704" i="6"/>
  <c r="S704" i="6"/>
  <c r="X704" i="6"/>
  <c r="AB704" i="6"/>
  <c r="BJ704" i="6"/>
  <c r="D704" i="6"/>
  <c r="H704" i="6"/>
  <c r="L704" i="6"/>
  <c r="P704" i="6"/>
  <c r="T704" i="6"/>
  <c r="Y704" i="6"/>
  <c r="AC704" i="6"/>
  <c r="BG704" i="6"/>
  <c r="BK704" i="6"/>
  <c r="C703" i="6"/>
  <c r="G703" i="6"/>
  <c r="K703" i="6"/>
  <c r="O703" i="6"/>
  <c r="S703" i="6"/>
  <c r="X703" i="6"/>
  <c r="AB703" i="6"/>
  <c r="BJ703" i="6"/>
  <c r="D703" i="6"/>
  <c r="H703" i="6"/>
  <c r="L703" i="6"/>
  <c r="P703" i="6"/>
  <c r="T703" i="6"/>
  <c r="Y703" i="6"/>
  <c r="AC703" i="6"/>
  <c r="BG703" i="6"/>
  <c r="BK703" i="6"/>
  <c r="C702" i="6"/>
  <c r="G702" i="6"/>
  <c r="K702" i="6"/>
  <c r="O702" i="6"/>
  <c r="S702" i="6"/>
  <c r="X702" i="6"/>
  <c r="AB702" i="6"/>
  <c r="BJ702" i="6"/>
  <c r="D702" i="6"/>
  <c r="H702" i="6"/>
  <c r="L702" i="6"/>
  <c r="P702" i="6"/>
  <c r="T702" i="6"/>
  <c r="Y702" i="6"/>
  <c r="AC702" i="6"/>
  <c r="BG702" i="6"/>
  <c r="BK702" i="6"/>
  <c r="C701" i="6"/>
  <c r="G701" i="6"/>
  <c r="K701" i="6"/>
  <c r="O701" i="6"/>
  <c r="S701" i="6"/>
  <c r="X701" i="6"/>
  <c r="AB701" i="6"/>
  <c r="BJ701" i="6"/>
  <c r="D701" i="6"/>
  <c r="H701" i="6"/>
  <c r="L701" i="6"/>
  <c r="P701" i="6"/>
  <c r="T701" i="6"/>
  <c r="Y701" i="6"/>
  <c r="AC701" i="6"/>
  <c r="BG701" i="6"/>
  <c r="BK701" i="6"/>
  <c r="C700" i="6"/>
  <c r="G700" i="6"/>
  <c r="K700" i="6"/>
  <c r="O700" i="6"/>
  <c r="S700" i="6"/>
  <c r="X700" i="6"/>
  <c r="AB700" i="6"/>
  <c r="BJ700" i="6"/>
  <c r="D700" i="6"/>
  <c r="H700" i="6"/>
  <c r="L700" i="6"/>
  <c r="P700" i="6"/>
  <c r="T700" i="6"/>
  <c r="Y700" i="6"/>
  <c r="AC700" i="6"/>
  <c r="BG700" i="6"/>
  <c r="BK700" i="6"/>
  <c r="C699" i="6"/>
  <c r="G699" i="6"/>
  <c r="K699" i="6"/>
  <c r="O699" i="6"/>
  <c r="S699" i="6"/>
  <c r="X699" i="6"/>
  <c r="AB699" i="6"/>
  <c r="BJ699" i="6"/>
  <c r="D699" i="6"/>
  <c r="H699" i="6"/>
  <c r="L699" i="6"/>
  <c r="P699" i="6"/>
  <c r="T699" i="6"/>
  <c r="Y699" i="6"/>
  <c r="AC699" i="6"/>
  <c r="BG699" i="6"/>
  <c r="BK699" i="6"/>
  <c r="C698" i="6"/>
  <c r="G698" i="6"/>
  <c r="K698" i="6"/>
  <c r="O698" i="6"/>
  <c r="S698" i="6"/>
  <c r="X698" i="6"/>
  <c r="AB698" i="6"/>
  <c r="BJ698" i="6"/>
  <c r="D698" i="6"/>
  <c r="H698" i="6"/>
  <c r="L698" i="6"/>
  <c r="P698" i="6"/>
  <c r="T698" i="6"/>
  <c r="Y698" i="6"/>
  <c r="AC698" i="6"/>
  <c r="BG698" i="6"/>
  <c r="BK698" i="6"/>
  <c r="C697" i="6"/>
  <c r="G697" i="6"/>
  <c r="K697" i="6"/>
  <c r="O697" i="6"/>
  <c r="S697" i="6"/>
  <c r="X697" i="6"/>
  <c r="AB697" i="6"/>
  <c r="BJ697" i="6"/>
  <c r="D697" i="6"/>
  <c r="H697" i="6"/>
  <c r="L697" i="6"/>
  <c r="P697" i="6"/>
  <c r="T697" i="6"/>
  <c r="Y697" i="6"/>
  <c r="AC697" i="6"/>
  <c r="BG697" i="6"/>
  <c r="BK697" i="6"/>
  <c r="C696" i="6"/>
  <c r="G696" i="6"/>
  <c r="K696" i="6"/>
  <c r="O696" i="6"/>
  <c r="S696" i="6"/>
  <c r="X696" i="6"/>
  <c r="AB696" i="6"/>
  <c r="BJ696" i="6"/>
  <c r="D696" i="6"/>
  <c r="H696" i="6"/>
  <c r="L696" i="6"/>
  <c r="P696" i="6"/>
  <c r="T696" i="6"/>
  <c r="Y696" i="6"/>
  <c r="AC696" i="6"/>
  <c r="BG696" i="6"/>
  <c r="BK696" i="6"/>
  <c r="C695" i="6"/>
  <c r="G695" i="6"/>
  <c r="K695" i="6"/>
  <c r="O695" i="6"/>
  <c r="S695" i="6"/>
  <c r="X695" i="6"/>
  <c r="AB695" i="6"/>
  <c r="BJ695" i="6"/>
  <c r="D695" i="6"/>
  <c r="H695" i="6"/>
  <c r="L695" i="6"/>
  <c r="P695" i="6"/>
  <c r="T695" i="6"/>
  <c r="Y695" i="6"/>
  <c r="AC695" i="6"/>
  <c r="BG695" i="6"/>
  <c r="BK695" i="6"/>
  <c r="C694" i="6"/>
  <c r="G694" i="6"/>
  <c r="K694" i="6"/>
  <c r="O694" i="6"/>
  <c r="S694" i="6"/>
  <c r="X694" i="6"/>
  <c r="AB694" i="6"/>
  <c r="BJ694" i="6"/>
  <c r="D694" i="6"/>
  <c r="H694" i="6"/>
  <c r="L694" i="6"/>
  <c r="P694" i="6"/>
  <c r="T694" i="6"/>
  <c r="Y694" i="6"/>
  <c r="AC694" i="6"/>
  <c r="BG694" i="6"/>
  <c r="BK694" i="6"/>
  <c r="C693" i="6"/>
  <c r="G693" i="6"/>
  <c r="K693" i="6"/>
  <c r="O693" i="6"/>
  <c r="S693" i="6"/>
  <c r="X693" i="6"/>
  <c r="AB693" i="6"/>
  <c r="BJ693" i="6"/>
  <c r="D693" i="6"/>
  <c r="H693" i="6"/>
  <c r="L693" i="6"/>
  <c r="P693" i="6"/>
  <c r="T693" i="6"/>
  <c r="Y693" i="6"/>
  <c r="AC693" i="6"/>
  <c r="BG693" i="6"/>
  <c r="BK693" i="6"/>
  <c r="C692" i="6"/>
  <c r="G692" i="6"/>
  <c r="K692" i="6"/>
  <c r="O692" i="6"/>
  <c r="S692" i="6"/>
  <c r="X692" i="6"/>
  <c r="AB692" i="6"/>
  <c r="BJ692" i="6"/>
  <c r="D692" i="6"/>
  <c r="H692" i="6"/>
  <c r="L692" i="6"/>
  <c r="P692" i="6"/>
  <c r="T692" i="6"/>
  <c r="Y692" i="6"/>
  <c r="AC692" i="6"/>
  <c r="BG692" i="6"/>
  <c r="BK692" i="6"/>
  <c r="C691" i="6"/>
  <c r="G691" i="6"/>
  <c r="K691" i="6"/>
  <c r="O691" i="6"/>
  <c r="S691" i="6"/>
  <c r="X691" i="6"/>
  <c r="AB691" i="6"/>
  <c r="BJ691" i="6"/>
  <c r="D691" i="6"/>
  <c r="H691" i="6"/>
  <c r="L691" i="6"/>
  <c r="P691" i="6"/>
  <c r="T691" i="6"/>
  <c r="Y691" i="6"/>
  <c r="AC691" i="6"/>
  <c r="BG691" i="6"/>
  <c r="BK691" i="6"/>
  <c r="C690" i="6"/>
  <c r="G690" i="6"/>
  <c r="K690" i="6"/>
  <c r="O690" i="6"/>
  <c r="S690" i="6"/>
  <c r="X690" i="6"/>
  <c r="AB690" i="6"/>
  <c r="BJ690" i="6"/>
  <c r="D690" i="6"/>
  <c r="H690" i="6"/>
  <c r="L690" i="6"/>
  <c r="P690" i="6"/>
  <c r="T690" i="6"/>
  <c r="Y690" i="6"/>
  <c r="AC690" i="6"/>
  <c r="BG690" i="6"/>
  <c r="BK690" i="6"/>
  <c r="C689" i="6"/>
  <c r="G689" i="6"/>
  <c r="K689" i="6"/>
  <c r="O689" i="6"/>
  <c r="S689" i="6"/>
  <c r="X689" i="6"/>
  <c r="AB689" i="6"/>
  <c r="BJ689" i="6"/>
  <c r="D689" i="6"/>
  <c r="H689" i="6"/>
  <c r="L689" i="6"/>
  <c r="P689" i="6"/>
  <c r="T689" i="6"/>
  <c r="Y689" i="6"/>
  <c r="AC689" i="6"/>
  <c r="BG689" i="6"/>
  <c r="BK689" i="6"/>
  <c r="C688" i="6"/>
  <c r="G688" i="6"/>
  <c r="K688" i="6"/>
  <c r="O688" i="6"/>
  <c r="S688" i="6"/>
  <c r="X688" i="6"/>
  <c r="AB688" i="6"/>
  <c r="BJ688" i="6"/>
  <c r="D688" i="6"/>
  <c r="H688" i="6"/>
  <c r="L688" i="6"/>
  <c r="P688" i="6"/>
  <c r="T688" i="6"/>
  <c r="Y688" i="6"/>
  <c r="AC688" i="6"/>
  <c r="BG688" i="6"/>
  <c r="BK688" i="6"/>
  <c r="C687" i="6"/>
  <c r="G687" i="6"/>
  <c r="K687" i="6"/>
  <c r="O687" i="6"/>
  <c r="S687" i="6"/>
  <c r="X687" i="6"/>
  <c r="AB687" i="6"/>
  <c r="BJ687" i="6"/>
  <c r="D687" i="6"/>
  <c r="H687" i="6"/>
  <c r="L687" i="6"/>
  <c r="P687" i="6"/>
  <c r="T687" i="6"/>
  <c r="Y687" i="6"/>
  <c r="AC687" i="6"/>
  <c r="BG687" i="6"/>
  <c r="BK687" i="6"/>
  <c r="C686" i="6"/>
  <c r="G686" i="6"/>
  <c r="K686" i="6"/>
  <c r="O686" i="6"/>
  <c r="S686" i="6"/>
  <c r="X686" i="6"/>
  <c r="AB686" i="6"/>
  <c r="BJ686" i="6"/>
  <c r="D686" i="6"/>
  <c r="H686" i="6"/>
  <c r="L686" i="6"/>
  <c r="P686" i="6"/>
  <c r="T686" i="6"/>
  <c r="Y686" i="6"/>
  <c r="AC686" i="6"/>
  <c r="BG686" i="6"/>
  <c r="BK686" i="6"/>
  <c r="C685" i="6"/>
  <c r="G685" i="6"/>
  <c r="K685" i="6"/>
  <c r="O685" i="6"/>
  <c r="S685" i="6"/>
  <c r="X685" i="6"/>
  <c r="AB685" i="6"/>
  <c r="BJ685" i="6"/>
  <c r="D685" i="6"/>
  <c r="H685" i="6"/>
  <c r="L685" i="6"/>
  <c r="P685" i="6"/>
  <c r="T685" i="6"/>
  <c r="Y685" i="6"/>
  <c r="AC685" i="6"/>
  <c r="BG685" i="6"/>
  <c r="BK685" i="6"/>
  <c r="C684" i="6"/>
  <c r="G684" i="6"/>
  <c r="K684" i="6"/>
  <c r="O684" i="6"/>
  <c r="S684" i="6"/>
  <c r="X684" i="6"/>
  <c r="AB684" i="6"/>
  <c r="BJ684" i="6"/>
  <c r="D684" i="6"/>
  <c r="H684" i="6"/>
  <c r="L684" i="6"/>
  <c r="P684" i="6"/>
  <c r="T684" i="6"/>
  <c r="Y684" i="6"/>
  <c r="AC684" i="6"/>
  <c r="BG684" i="6"/>
  <c r="BK684" i="6"/>
  <c r="C683" i="6"/>
  <c r="G683" i="6"/>
  <c r="K683" i="6"/>
  <c r="O683" i="6"/>
  <c r="S683" i="6"/>
  <c r="X683" i="6"/>
  <c r="AB683" i="6"/>
  <c r="BJ683" i="6"/>
  <c r="D683" i="6"/>
  <c r="H683" i="6"/>
  <c r="L683" i="6"/>
  <c r="P683" i="6"/>
  <c r="T683" i="6"/>
  <c r="Y683" i="6"/>
  <c r="AC683" i="6"/>
  <c r="BG683" i="6"/>
  <c r="BK683" i="6"/>
  <c r="C682" i="6"/>
  <c r="G682" i="6"/>
  <c r="K682" i="6"/>
  <c r="O682" i="6"/>
  <c r="S682" i="6"/>
  <c r="X682" i="6"/>
  <c r="AB682" i="6"/>
  <c r="BJ682" i="6"/>
  <c r="D682" i="6"/>
  <c r="H682" i="6"/>
  <c r="L682" i="6"/>
  <c r="P682" i="6"/>
  <c r="T682" i="6"/>
  <c r="Y682" i="6"/>
  <c r="AC682" i="6"/>
  <c r="BG682" i="6"/>
  <c r="BK682" i="6"/>
  <c r="C681" i="6"/>
  <c r="G681" i="6"/>
  <c r="K681" i="6"/>
  <c r="O681" i="6"/>
  <c r="S681" i="6"/>
  <c r="X681" i="6"/>
  <c r="AB681" i="6"/>
  <c r="BJ681" i="6"/>
  <c r="D681" i="6"/>
  <c r="H681" i="6"/>
  <c r="L681" i="6"/>
  <c r="P681" i="6"/>
  <c r="T681" i="6"/>
  <c r="Y681" i="6"/>
  <c r="AC681" i="6"/>
  <c r="BG681" i="6"/>
  <c r="BK681" i="6"/>
  <c r="C680" i="6"/>
  <c r="G680" i="6"/>
  <c r="K680" i="6"/>
  <c r="O680" i="6"/>
  <c r="S680" i="6"/>
  <c r="X680" i="6"/>
  <c r="AB680" i="6"/>
  <c r="BJ680" i="6"/>
  <c r="D680" i="6"/>
  <c r="H680" i="6"/>
  <c r="L680" i="6"/>
  <c r="P680" i="6"/>
  <c r="T680" i="6"/>
  <c r="Y680" i="6"/>
  <c r="AC680" i="6"/>
  <c r="BG680" i="6"/>
  <c r="BK680" i="6"/>
  <c r="C679" i="6"/>
  <c r="G679" i="6"/>
  <c r="K679" i="6"/>
  <c r="O679" i="6"/>
  <c r="S679" i="6"/>
  <c r="X679" i="6"/>
  <c r="AB679" i="6"/>
  <c r="BJ679" i="6"/>
  <c r="D679" i="6"/>
  <c r="H679" i="6"/>
  <c r="L679" i="6"/>
  <c r="P679" i="6"/>
  <c r="T679" i="6"/>
  <c r="Y679" i="6"/>
  <c r="AC679" i="6"/>
  <c r="BG679" i="6"/>
  <c r="BK679" i="6"/>
  <c r="C678" i="6"/>
  <c r="G678" i="6"/>
  <c r="K678" i="6"/>
  <c r="O678" i="6"/>
  <c r="S678" i="6"/>
  <c r="X678" i="6"/>
  <c r="AB678" i="6"/>
  <c r="BJ678" i="6"/>
  <c r="D678" i="6"/>
  <c r="H678" i="6"/>
  <c r="L678" i="6"/>
  <c r="P678" i="6"/>
  <c r="T678" i="6"/>
  <c r="Y678" i="6"/>
  <c r="AC678" i="6"/>
  <c r="BG678" i="6"/>
  <c r="BK678" i="6"/>
  <c r="C677" i="6"/>
  <c r="G677" i="6"/>
  <c r="K677" i="6"/>
  <c r="O677" i="6"/>
  <c r="S677" i="6"/>
  <c r="X677" i="6"/>
  <c r="AB677" i="6"/>
  <c r="BJ677" i="6"/>
  <c r="D677" i="6"/>
  <c r="H677" i="6"/>
  <c r="L677" i="6"/>
  <c r="P677" i="6"/>
  <c r="T677" i="6"/>
  <c r="Y677" i="6"/>
  <c r="AC677" i="6"/>
  <c r="BG677" i="6"/>
  <c r="BK677" i="6"/>
  <c r="C676" i="6"/>
  <c r="G676" i="6"/>
  <c r="K676" i="6"/>
  <c r="O676" i="6"/>
  <c r="S676" i="6"/>
  <c r="X676" i="6"/>
  <c r="AB676" i="6"/>
  <c r="BJ676" i="6"/>
  <c r="D676" i="6"/>
  <c r="H676" i="6"/>
  <c r="L676" i="6"/>
  <c r="P676" i="6"/>
  <c r="T676" i="6"/>
  <c r="Y676" i="6"/>
  <c r="AC676" i="6"/>
  <c r="BG676" i="6"/>
  <c r="BK676" i="6"/>
  <c r="C675" i="6"/>
  <c r="G675" i="6"/>
  <c r="K675" i="6"/>
  <c r="O675" i="6"/>
  <c r="S675" i="6"/>
  <c r="X675" i="6"/>
  <c r="AB675" i="6"/>
  <c r="BJ675" i="6"/>
  <c r="D675" i="6"/>
  <c r="H675" i="6"/>
  <c r="L675" i="6"/>
  <c r="P675" i="6"/>
  <c r="T675" i="6"/>
  <c r="Y675" i="6"/>
  <c r="AC675" i="6"/>
  <c r="BG675" i="6"/>
  <c r="BK675" i="6"/>
  <c r="C674" i="6"/>
  <c r="G674" i="6"/>
  <c r="K674" i="6"/>
  <c r="O674" i="6"/>
  <c r="S674" i="6"/>
  <c r="X674" i="6"/>
  <c r="AB674" i="6"/>
  <c r="BJ674" i="6"/>
  <c r="D674" i="6"/>
  <c r="H674" i="6"/>
  <c r="L674" i="6"/>
  <c r="P674" i="6"/>
  <c r="T674" i="6"/>
  <c r="Y674" i="6"/>
  <c r="AC674" i="6"/>
  <c r="BG674" i="6"/>
  <c r="BK674" i="6"/>
  <c r="C673" i="6"/>
  <c r="G673" i="6"/>
  <c r="K673" i="6"/>
  <c r="O673" i="6"/>
  <c r="S673" i="6"/>
  <c r="X673" i="6"/>
  <c r="AB673" i="6"/>
  <c r="BJ673" i="6"/>
  <c r="D673" i="6"/>
  <c r="H673" i="6"/>
  <c r="L673" i="6"/>
  <c r="P673" i="6"/>
  <c r="T673" i="6"/>
  <c r="Y673" i="6"/>
  <c r="AC673" i="6"/>
  <c r="BG673" i="6"/>
  <c r="BK673" i="6"/>
  <c r="C672" i="6"/>
  <c r="G672" i="6"/>
  <c r="K672" i="6"/>
  <c r="O672" i="6"/>
  <c r="S672" i="6"/>
  <c r="X672" i="6"/>
  <c r="AB672" i="6"/>
  <c r="BJ672" i="6"/>
  <c r="D672" i="6"/>
  <c r="H672" i="6"/>
  <c r="L672" i="6"/>
  <c r="P672" i="6"/>
  <c r="T672" i="6"/>
  <c r="Y672" i="6"/>
  <c r="AC672" i="6"/>
  <c r="BG672" i="6"/>
  <c r="BK672" i="6"/>
  <c r="C671" i="6"/>
  <c r="G671" i="6"/>
  <c r="K671" i="6"/>
  <c r="O671" i="6"/>
  <c r="S671" i="6"/>
  <c r="X671" i="6"/>
  <c r="AB671" i="6"/>
  <c r="BJ671" i="6"/>
  <c r="D671" i="6"/>
  <c r="H671" i="6"/>
  <c r="L671" i="6"/>
  <c r="P671" i="6"/>
  <c r="T671" i="6"/>
  <c r="Y671" i="6"/>
  <c r="AC671" i="6"/>
  <c r="BG671" i="6"/>
  <c r="BK671" i="6"/>
  <c r="C670" i="6"/>
  <c r="G670" i="6"/>
  <c r="K670" i="6"/>
  <c r="O670" i="6"/>
  <c r="S670" i="6"/>
  <c r="X670" i="6"/>
  <c r="AB670" i="6"/>
  <c r="BJ670" i="6"/>
  <c r="D670" i="6"/>
  <c r="H670" i="6"/>
  <c r="L670" i="6"/>
  <c r="P670" i="6"/>
  <c r="T670" i="6"/>
  <c r="Y670" i="6"/>
  <c r="AC670" i="6"/>
  <c r="BG670" i="6"/>
  <c r="BK670" i="6"/>
  <c r="C669" i="6"/>
  <c r="G669" i="6"/>
  <c r="K669" i="6"/>
  <c r="O669" i="6"/>
  <c r="S669" i="6"/>
  <c r="X669" i="6"/>
  <c r="AB669" i="6"/>
  <c r="BJ669" i="6"/>
  <c r="D669" i="6"/>
  <c r="H669" i="6"/>
  <c r="L669" i="6"/>
  <c r="P669" i="6"/>
  <c r="T669" i="6"/>
  <c r="Y669" i="6"/>
  <c r="AC669" i="6"/>
  <c r="BG669" i="6"/>
  <c r="BK669" i="6"/>
  <c r="C668" i="6"/>
  <c r="G668" i="6"/>
  <c r="K668" i="6"/>
  <c r="O668" i="6"/>
  <c r="S668" i="6"/>
  <c r="X668" i="6"/>
  <c r="AB668" i="6"/>
  <c r="BJ668" i="6"/>
  <c r="D668" i="6"/>
  <c r="H668" i="6"/>
  <c r="L668" i="6"/>
  <c r="P668" i="6"/>
  <c r="T668" i="6"/>
  <c r="Y668" i="6"/>
  <c r="AC668" i="6"/>
  <c r="BG668" i="6"/>
  <c r="BK668" i="6"/>
  <c r="C667" i="6"/>
  <c r="G667" i="6"/>
  <c r="K667" i="6"/>
  <c r="O667" i="6"/>
  <c r="S667" i="6"/>
  <c r="X667" i="6"/>
  <c r="AB667" i="6"/>
  <c r="BJ667" i="6"/>
  <c r="D667" i="6"/>
  <c r="H667" i="6"/>
  <c r="L667" i="6"/>
  <c r="P667" i="6"/>
  <c r="T667" i="6"/>
  <c r="Y667" i="6"/>
  <c r="AC667" i="6"/>
  <c r="BG667" i="6"/>
  <c r="BK667" i="6"/>
  <c r="C666" i="6"/>
  <c r="G666" i="6"/>
  <c r="K666" i="6"/>
  <c r="O666" i="6"/>
  <c r="S666" i="6"/>
  <c r="X666" i="6"/>
  <c r="AB666" i="6"/>
  <c r="BJ666" i="6"/>
  <c r="D666" i="6"/>
  <c r="H666" i="6"/>
  <c r="L666" i="6"/>
  <c r="P666" i="6"/>
  <c r="T666" i="6"/>
  <c r="Y666" i="6"/>
  <c r="AC666" i="6"/>
  <c r="BG666" i="6"/>
  <c r="BK666" i="6"/>
  <c r="C665" i="6"/>
  <c r="G665" i="6"/>
  <c r="K665" i="6"/>
  <c r="O665" i="6"/>
  <c r="S665" i="6"/>
  <c r="X665" i="6"/>
  <c r="AB665" i="6"/>
  <c r="BJ665" i="6"/>
  <c r="D665" i="6"/>
  <c r="H665" i="6"/>
  <c r="L665" i="6"/>
  <c r="P665" i="6"/>
  <c r="T665" i="6"/>
  <c r="Y665" i="6"/>
  <c r="AC665" i="6"/>
  <c r="BG665" i="6"/>
  <c r="BK665" i="6"/>
  <c r="C664" i="6"/>
  <c r="G664" i="6"/>
  <c r="K664" i="6"/>
  <c r="O664" i="6"/>
  <c r="S664" i="6"/>
  <c r="X664" i="6"/>
  <c r="AB664" i="6"/>
  <c r="BJ664" i="6"/>
  <c r="D664" i="6"/>
  <c r="H664" i="6"/>
  <c r="L664" i="6"/>
  <c r="P664" i="6"/>
  <c r="T664" i="6"/>
  <c r="Y664" i="6"/>
  <c r="AC664" i="6"/>
  <c r="BG664" i="6"/>
  <c r="BK664" i="6"/>
  <c r="C663" i="6"/>
  <c r="G663" i="6"/>
  <c r="K663" i="6"/>
  <c r="O663" i="6"/>
  <c r="S663" i="6"/>
  <c r="X663" i="6"/>
  <c r="AB663" i="6"/>
  <c r="BJ663" i="6"/>
  <c r="D663" i="6"/>
  <c r="H663" i="6"/>
  <c r="L663" i="6"/>
  <c r="P663" i="6"/>
  <c r="T663" i="6"/>
  <c r="Y663" i="6"/>
  <c r="AC663" i="6"/>
  <c r="BG663" i="6"/>
  <c r="BK663" i="6"/>
  <c r="C662" i="6"/>
  <c r="G662" i="6"/>
  <c r="K662" i="6"/>
  <c r="O662" i="6"/>
  <c r="S662" i="6"/>
  <c r="X662" i="6"/>
  <c r="AB662" i="6"/>
  <c r="BJ662" i="6"/>
  <c r="D662" i="6"/>
  <c r="H662" i="6"/>
  <c r="L662" i="6"/>
  <c r="P662" i="6"/>
  <c r="T662" i="6"/>
  <c r="Y662" i="6"/>
  <c r="AC662" i="6"/>
  <c r="BG662" i="6"/>
  <c r="BK662" i="6"/>
  <c r="C661" i="6"/>
  <c r="G661" i="6"/>
  <c r="K661" i="6"/>
  <c r="O661" i="6"/>
  <c r="S661" i="6"/>
  <c r="X661" i="6"/>
  <c r="AB661" i="6"/>
  <c r="BJ661" i="6"/>
  <c r="D661" i="6"/>
  <c r="H661" i="6"/>
  <c r="L661" i="6"/>
  <c r="P661" i="6"/>
  <c r="T661" i="6"/>
  <c r="Y661" i="6"/>
  <c r="AC661" i="6"/>
  <c r="BG661" i="6"/>
  <c r="BK661" i="6"/>
  <c r="C660" i="6"/>
  <c r="G660" i="6"/>
  <c r="K660" i="6"/>
  <c r="O660" i="6"/>
  <c r="S660" i="6"/>
  <c r="X660" i="6"/>
  <c r="AB660" i="6"/>
  <c r="BJ660" i="6"/>
  <c r="D660" i="6"/>
  <c r="H660" i="6"/>
  <c r="L660" i="6"/>
  <c r="P660" i="6"/>
  <c r="T660" i="6"/>
  <c r="Y660" i="6"/>
  <c r="AC660" i="6"/>
  <c r="BG660" i="6"/>
  <c r="BK660" i="6"/>
  <c r="C659" i="6"/>
  <c r="G659" i="6"/>
  <c r="K659" i="6"/>
  <c r="O659" i="6"/>
  <c r="S659" i="6"/>
  <c r="X659" i="6"/>
  <c r="AB659" i="6"/>
  <c r="BJ659" i="6"/>
  <c r="D659" i="6"/>
  <c r="H659" i="6"/>
  <c r="L659" i="6"/>
  <c r="P659" i="6"/>
  <c r="T659" i="6"/>
  <c r="Y659" i="6"/>
  <c r="AC659" i="6"/>
  <c r="BG659" i="6"/>
  <c r="BK659" i="6"/>
  <c r="C658" i="6"/>
  <c r="G658" i="6"/>
  <c r="K658" i="6"/>
  <c r="O658" i="6"/>
  <c r="S658" i="6"/>
  <c r="X658" i="6"/>
  <c r="AB658" i="6"/>
  <c r="BJ658" i="6"/>
  <c r="D658" i="6"/>
  <c r="H658" i="6"/>
  <c r="L658" i="6"/>
  <c r="P658" i="6"/>
  <c r="T658" i="6"/>
  <c r="Y658" i="6"/>
  <c r="AC658" i="6"/>
  <c r="BG658" i="6"/>
  <c r="BK658" i="6"/>
  <c r="C657" i="6"/>
  <c r="G657" i="6"/>
  <c r="K657" i="6"/>
  <c r="O657" i="6"/>
  <c r="S657" i="6"/>
  <c r="X657" i="6"/>
  <c r="AB657" i="6"/>
  <c r="BJ657" i="6"/>
  <c r="D657" i="6"/>
  <c r="H657" i="6"/>
  <c r="L657" i="6"/>
  <c r="P657" i="6"/>
  <c r="T657" i="6"/>
  <c r="Y657" i="6"/>
  <c r="AC657" i="6"/>
  <c r="BG657" i="6"/>
  <c r="BK657" i="6"/>
  <c r="C656" i="6"/>
  <c r="G656" i="6"/>
  <c r="K656" i="6"/>
  <c r="O656" i="6"/>
  <c r="S656" i="6"/>
  <c r="X656" i="6"/>
  <c r="AB656" i="6"/>
  <c r="BJ656" i="6"/>
  <c r="D656" i="6"/>
  <c r="H656" i="6"/>
  <c r="L656" i="6"/>
  <c r="P656" i="6"/>
  <c r="T656" i="6"/>
  <c r="Y656" i="6"/>
  <c r="AC656" i="6"/>
  <c r="BG656" i="6"/>
  <c r="BK656" i="6"/>
  <c r="C655" i="6"/>
  <c r="G655" i="6"/>
  <c r="K655" i="6"/>
  <c r="O655" i="6"/>
  <c r="S655" i="6"/>
  <c r="X655" i="6"/>
  <c r="AB655" i="6"/>
  <c r="BJ655" i="6"/>
  <c r="D655" i="6"/>
  <c r="H655" i="6"/>
  <c r="L655" i="6"/>
  <c r="P655" i="6"/>
  <c r="T655" i="6"/>
  <c r="Y655" i="6"/>
  <c r="AC655" i="6"/>
  <c r="BG655" i="6"/>
  <c r="BK655" i="6"/>
  <c r="C654" i="6"/>
  <c r="G654" i="6"/>
  <c r="K654" i="6"/>
  <c r="O654" i="6"/>
  <c r="S654" i="6"/>
  <c r="X654" i="6"/>
  <c r="AB654" i="6"/>
  <c r="BJ654" i="6"/>
  <c r="D654" i="6"/>
  <c r="H654" i="6"/>
  <c r="L654" i="6"/>
  <c r="P654" i="6"/>
  <c r="T654" i="6"/>
  <c r="Y654" i="6"/>
  <c r="AC654" i="6"/>
  <c r="BG654" i="6"/>
  <c r="BK654" i="6"/>
  <c r="C653" i="6"/>
  <c r="G653" i="6"/>
  <c r="K653" i="6"/>
  <c r="O653" i="6"/>
  <c r="S653" i="6"/>
  <c r="X653" i="6"/>
  <c r="AB653" i="6"/>
  <c r="BJ653" i="6"/>
  <c r="D653" i="6"/>
  <c r="H653" i="6"/>
  <c r="L653" i="6"/>
  <c r="P653" i="6"/>
  <c r="T653" i="6"/>
  <c r="Y653" i="6"/>
  <c r="AC653" i="6"/>
  <c r="BG653" i="6"/>
  <c r="BK653" i="6"/>
  <c r="C652" i="6"/>
  <c r="G652" i="6"/>
  <c r="K652" i="6"/>
  <c r="O652" i="6"/>
  <c r="S652" i="6"/>
  <c r="X652" i="6"/>
  <c r="AB652" i="6"/>
  <c r="BJ652" i="6"/>
  <c r="D652" i="6"/>
  <c r="H652" i="6"/>
  <c r="L652" i="6"/>
  <c r="P652" i="6"/>
  <c r="T652" i="6"/>
  <c r="Y652" i="6"/>
  <c r="AC652" i="6"/>
  <c r="BG652" i="6"/>
  <c r="BK652" i="6"/>
  <c r="C651" i="6"/>
  <c r="G651" i="6"/>
  <c r="K651" i="6"/>
  <c r="O651" i="6"/>
  <c r="S651" i="6"/>
  <c r="X651" i="6"/>
  <c r="AB651" i="6"/>
  <c r="BJ651" i="6"/>
  <c r="D651" i="6"/>
  <c r="H651" i="6"/>
  <c r="L651" i="6"/>
  <c r="P651" i="6"/>
  <c r="T651" i="6"/>
  <c r="Y651" i="6"/>
  <c r="AC651" i="6"/>
  <c r="BG651" i="6"/>
  <c r="BK651" i="6"/>
  <c r="C650" i="6"/>
  <c r="G650" i="6"/>
  <c r="K650" i="6"/>
  <c r="O650" i="6"/>
  <c r="S650" i="6"/>
  <c r="X650" i="6"/>
  <c r="AB650" i="6"/>
  <c r="BJ650" i="6"/>
  <c r="D650" i="6"/>
  <c r="H650" i="6"/>
  <c r="L650" i="6"/>
  <c r="P650" i="6"/>
  <c r="T650" i="6"/>
  <c r="Y650" i="6"/>
  <c r="AC650" i="6"/>
  <c r="BG650" i="6"/>
  <c r="BK650" i="6"/>
  <c r="C649" i="6"/>
  <c r="G649" i="6"/>
  <c r="K649" i="6"/>
  <c r="O649" i="6"/>
  <c r="S649" i="6"/>
  <c r="X649" i="6"/>
  <c r="AB649" i="6"/>
  <c r="BJ649" i="6"/>
  <c r="D649" i="6"/>
  <c r="H649" i="6"/>
  <c r="L649" i="6"/>
  <c r="P649" i="6"/>
  <c r="T649" i="6"/>
  <c r="Y649" i="6"/>
  <c r="AC649" i="6"/>
  <c r="BG649" i="6"/>
  <c r="BK649" i="6"/>
  <c r="C648" i="6"/>
  <c r="G648" i="6"/>
  <c r="K648" i="6"/>
  <c r="O648" i="6"/>
  <c r="S648" i="6"/>
  <c r="X648" i="6"/>
  <c r="AB648" i="6"/>
  <c r="BJ648" i="6"/>
  <c r="D648" i="6"/>
  <c r="H648" i="6"/>
  <c r="L648" i="6"/>
  <c r="P648" i="6"/>
  <c r="T648" i="6"/>
  <c r="Y648" i="6"/>
  <c r="AC648" i="6"/>
  <c r="BG648" i="6"/>
  <c r="BK648" i="6"/>
  <c r="C647" i="6"/>
  <c r="G647" i="6"/>
  <c r="K647" i="6"/>
  <c r="O647" i="6"/>
  <c r="S647" i="6"/>
  <c r="X647" i="6"/>
  <c r="AB647" i="6"/>
  <c r="BJ647" i="6"/>
  <c r="D647" i="6"/>
  <c r="H647" i="6"/>
  <c r="L647" i="6"/>
  <c r="P647" i="6"/>
  <c r="T647" i="6"/>
  <c r="Y647" i="6"/>
  <c r="AC647" i="6"/>
  <c r="BG647" i="6"/>
  <c r="BK647" i="6"/>
  <c r="C646" i="6"/>
  <c r="G646" i="6"/>
  <c r="K646" i="6"/>
  <c r="O646" i="6"/>
  <c r="S646" i="6"/>
  <c r="X646" i="6"/>
  <c r="AB646" i="6"/>
  <c r="BJ646" i="6"/>
  <c r="D646" i="6"/>
  <c r="H646" i="6"/>
  <c r="L646" i="6"/>
  <c r="P646" i="6"/>
  <c r="T646" i="6"/>
  <c r="Y646" i="6"/>
  <c r="AC646" i="6"/>
  <c r="BG646" i="6"/>
  <c r="BK646" i="6"/>
  <c r="C645" i="6"/>
  <c r="G645" i="6"/>
  <c r="K645" i="6"/>
  <c r="O645" i="6"/>
  <c r="S645" i="6"/>
  <c r="X645" i="6"/>
  <c r="AB645" i="6"/>
  <c r="BJ645" i="6"/>
  <c r="D645" i="6"/>
  <c r="H645" i="6"/>
  <c r="L645" i="6"/>
  <c r="P645" i="6"/>
  <c r="T645" i="6"/>
  <c r="Y645" i="6"/>
  <c r="AC645" i="6"/>
  <c r="BG645" i="6"/>
  <c r="BK645" i="6"/>
  <c r="C644" i="6"/>
  <c r="G644" i="6"/>
  <c r="K644" i="6"/>
  <c r="O644" i="6"/>
  <c r="S644" i="6"/>
  <c r="X644" i="6"/>
  <c r="AB644" i="6"/>
  <c r="BJ644" i="6"/>
  <c r="D644" i="6"/>
  <c r="H644" i="6"/>
  <c r="L644" i="6"/>
  <c r="P644" i="6"/>
  <c r="T644" i="6"/>
  <c r="Y644" i="6"/>
  <c r="AC644" i="6"/>
  <c r="BG644" i="6"/>
  <c r="BK644" i="6"/>
  <c r="AA643" i="6"/>
  <c r="J643" i="6"/>
  <c r="C642" i="6"/>
  <c r="G642" i="6"/>
  <c r="K642" i="6"/>
  <c r="O642" i="6"/>
  <c r="S642" i="6"/>
  <c r="X642" i="6"/>
  <c r="AB642" i="6"/>
  <c r="BJ642" i="6"/>
  <c r="D642" i="6"/>
  <c r="H642" i="6"/>
  <c r="L642" i="6"/>
  <c r="P642" i="6"/>
  <c r="T642" i="6"/>
  <c r="Y642" i="6"/>
  <c r="AC642" i="6"/>
  <c r="BG642" i="6"/>
  <c r="BK642" i="6"/>
  <c r="E642" i="6"/>
  <c r="I642" i="6"/>
  <c r="M642" i="6"/>
  <c r="Q642" i="6"/>
  <c r="Z642" i="6"/>
  <c r="AD642" i="6"/>
  <c r="BH642" i="6"/>
  <c r="AA641" i="6"/>
  <c r="J641" i="6"/>
  <c r="C640" i="6"/>
  <c r="G640" i="6"/>
  <c r="K640" i="6"/>
  <c r="O640" i="6"/>
  <c r="S640" i="6"/>
  <c r="X640" i="6"/>
  <c r="AB640" i="6"/>
  <c r="BJ640" i="6"/>
  <c r="D640" i="6"/>
  <c r="H640" i="6"/>
  <c r="L640" i="6"/>
  <c r="P640" i="6"/>
  <c r="T640" i="6"/>
  <c r="Y640" i="6"/>
  <c r="AC640" i="6"/>
  <c r="BG640" i="6"/>
  <c r="BK640" i="6"/>
  <c r="E640" i="6"/>
  <c r="I640" i="6"/>
  <c r="M640" i="6"/>
  <c r="Q640" i="6"/>
  <c r="Z640" i="6"/>
  <c r="AD640" i="6"/>
  <c r="BH640" i="6"/>
  <c r="AA639" i="6"/>
  <c r="J639" i="6"/>
  <c r="C638" i="6"/>
  <c r="G638" i="6"/>
  <c r="K638" i="6"/>
  <c r="O638" i="6"/>
  <c r="S638" i="6"/>
  <c r="X638" i="6"/>
  <c r="AB638" i="6"/>
  <c r="BJ638" i="6"/>
  <c r="D638" i="6"/>
  <c r="H638" i="6"/>
  <c r="L638" i="6"/>
  <c r="P638" i="6"/>
  <c r="T638" i="6"/>
  <c r="Y638" i="6"/>
  <c r="AC638" i="6"/>
  <c r="BG638" i="6"/>
  <c r="BK638" i="6"/>
  <c r="E638" i="6"/>
  <c r="I638" i="6"/>
  <c r="M638" i="6"/>
  <c r="Q638" i="6"/>
  <c r="Z638" i="6"/>
  <c r="AD638" i="6"/>
  <c r="BH638" i="6"/>
  <c r="AA637" i="6"/>
  <c r="J637" i="6"/>
  <c r="C636" i="6"/>
  <c r="G636" i="6"/>
  <c r="K636" i="6"/>
  <c r="O636" i="6"/>
  <c r="S636" i="6"/>
  <c r="X636" i="6"/>
  <c r="AB636" i="6"/>
  <c r="BJ636" i="6"/>
  <c r="D636" i="6"/>
  <c r="H636" i="6"/>
  <c r="L636" i="6"/>
  <c r="P636" i="6"/>
  <c r="T636" i="6"/>
  <c r="Y636" i="6"/>
  <c r="AC636" i="6"/>
  <c r="BG636" i="6"/>
  <c r="BK636" i="6"/>
  <c r="E636" i="6"/>
  <c r="I636" i="6"/>
  <c r="M636" i="6"/>
  <c r="Q636" i="6"/>
  <c r="Z636" i="6"/>
  <c r="AD636" i="6"/>
  <c r="BH636" i="6"/>
  <c r="AA635" i="6"/>
  <c r="J635" i="6"/>
  <c r="C634" i="6"/>
  <c r="G634" i="6"/>
  <c r="K634" i="6"/>
  <c r="O634" i="6"/>
  <c r="S634" i="6"/>
  <c r="X634" i="6"/>
  <c r="AB634" i="6"/>
  <c r="BJ634" i="6"/>
  <c r="D634" i="6"/>
  <c r="H634" i="6"/>
  <c r="L634" i="6"/>
  <c r="P634" i="6"/>
  <c r="T634" i="6"/>
  <c r="Y634" i="6"/>
  <c r="AC634" i="6"/>
  <c r="BG634" i="6"/>
  <c r="BK634" i="6"/>
  <c r="E634" i="6"/>
  <c r="I634" i="6"/>
  <c r="M634" i="6"/>
  <c r="Q634" i="6"/>
  <c r="Z634" i="6"/>
  <c r="AD634" i="6"/>
  <c r="BH634" i="6"/>
  <c r="AA633" i="6"/>
  <c r="J633" i="6"/>
  <c r="C632" i="6"/>
  <c r="G632" i="6"/>
  <c r="K632" i="6"/>
  <c r="O632" i="6"/>
  <c r="S632" i="6"/>
  <c r="X632" i="6"/>
  <c r="AB632" i="6"/>
  <c r="BJ632" i="6"/>
  <c r="D632" i="6"/>
  <c r="H632" i="6"/>
  <c r="L632" i="6"/>
  <c r="P632" i="6"/>
  <c r="T632" i="6"/>
  <c r="Y632" i="6"/>
  <c r="AC632" i="6"/>
  <c r="BG632" i="6"/>
  <c r="BK632" i="6"/>
  <c r="E632" i="6"/>
  <c r="I632" i="6"/>
  <c r="M632" i="6"/>
  <c r="Q632" i="6"/>
  <c r="Z632" i="6"/>
  <c r="AD632" i="6"/>
  <c r="BH632" i="6"/>
  <c r="AA631" i="6"/>
  <c r="J631" i="6"/>
  <c r="D761" i="6"/>
  <c r="H761" i="6"/>
  <c r="L761" i="6"/>
  <c r="P761" i="6"/>
  <c r="T761" i="6"/>
  <c r="Y761" i="6"/>
  <c r="AC761" i="6"/>
  <c r="BH760" i="6"/>
  <c r="AA760" i="6"/>
  <c r="O760" i="6"/>
  <c r="J760" i="6"/>
  <c r="D759" i="6"/>
  <c r="H759" i="6"/>
  <c r="L759" i="6"/>
  <c r="P759" i="6"/>
  <c r="T759" i="6"/>
  <c r="Y759" i="6"/>
  <c r="AC759" i="6"/>
  <c r="BG759" i="6"/>
  <c r="BK759" i="6"/>
  <c r="BH758" i="6"/>
  <c r="AA758" i="6"/>
  <c r="O758" i="6"/>
  <c r="J758" i="6"/>
  <c r="D757" i="6"/>
  <c r="H757" i="6"/>
  <c r="L757" i="6"/>
  <c r="P757" i="6"/>
  <c r="T757" i="6"/>
  <c r="Y757" i="6"/>
  <c r="AC757" i="6"/>
  <c r="BG757" i="6"/>
  <c r="BK757" i="6"/>
  <c r="BH756" i="6"/>
  <c r="AA756" i="6"/>
  <c r="O756" i="6"/>
  <c r="J756" i="6"/>
  <c r="D755" i="6"/>
  <c r="H755" i="6"/>
  <c r="L755" i="6"/>
  <c r="P755" i="6"/>
  <c r="T755" i="6"/>
  <c r="Y755" i="6"/>
  <c r="AC755" i="6"/>
  <c r="BG755" i="6"/>
  <c r="BK755" i="6"/>
  <c r="BH754" i="6"/>
  <c r="AA754" i="6"/>
  <c r="O754" i="6"/>
  <c r="J754" i="6"/>
  <c r="D753" i="6"/>
  <c r="H753" i="6"/>
  <c r="L753" i="6"/>
  <c r="P753" i="6"/>
  <c r="T753" i="6"/>
  <c r="Y753" i="6"/>
  <c r="AC753" i="6"/>
  <c r="BG753" i="6"/>
  <c r="BK753" i="6"/>
  <c r="BH752" i="6"/>
  <c r="AA752" i="6"/>
  <c r="O752" i="6"/>
  <c r="J752" i="6"/>
  <c r="D751" i="6"/>
  <c r="H751" i="6"/>
  <c r="L751" i="6"/>
  <c r="P751" i="6"/>
  <c r="T751" i="6"/>
  <c r="Y751" i="6"/>
  <c r="AC751" i="6"/>
  <c r="BG751" i="6"/>
  <c r="BK751" i="6"/>
  <c r="BH750" i="6"/>
  <c r="AA750" i="6"/>
  <c r="O750" i="6"/>
  <c r="J750" i="6"/>
  <c r="D749" i="6"/>
  <c r="H749" i="6"/>
  <c r="L749" i="6"/>
  <c r="P749" i="6"/>
  <c r="T749" i="6"/>
  <c r="Y749" i="6"/>
  <c r="AC749" i="6"/>
  <c r="BG749" i="6"/>
  <c r="BK749" i="6"/>
  <c r="BH748" i="6"/>
  <c r="AA748" i="6"/>
  <c r="O748" i="6"/>
  <c r="J748" i="6"/>
  <c r="D747" i="6"/>
  <c r="H747" i="6"/>
  <c r="L747" i="6"/>
  <c r="P747" i="6"/>
  <c r="T747" i="6"/>
  <c r="Y747" i="6"/>
  <c r="AC747" i="6"/>
  <c r="BG747" i="6"/>
  <c r="BK747" i="6"/>
  <c r="BH746" i="6"/>
  <c r="AA746" i="6"/>
  <c r="O746" i="6"/>
  <c r="J746" i="6"/>
  <c r="D745" i="6"/>
  <c r="H745" i="6"/>
  <c r="L745" i="6"/>
  <c r="P745" i="6"/>
  <c r="T745" i="6"/>
  <c r="Y745" i="6"/>
  <c r="AC745" i="6"/>
  <c r="BG745" i="6"/>
  <c r="BK745" i="6"/>
  <c r="BH744" i="6"/>
  <c r="AA744" i="6"/>
  <c r="O744" i="6"/>
  <c r="J744" i="6"/>
  <c r="D743" i="6"/>
  <c r="H743" i="6"/>
  <c r="L743" i="6"/>
  <c r="P743" i="6"/>
  <c r="T743" i="6"/>
  <c r="Y743" i="6"/>
  <c r="AC743" i="6"/>
  <c r="BG743" i="6"/>
  <c r="BK743" i="6"/>
  <c r="BH742" i="6"/>
  <c r="AA742" i="6"/>
  <c r="O742" i="6"/>
  <c r="J742" i="6"/>
  <c r="D741" i="6"/>
  <c r="H741" i="6"/>
  <c r="L741" i="6"/>
  <c r="P741" i="6"/>
  <c r="T741" i="6"/>
  <c r="Y741" i="6"/>
  <c r="AC741" i="6"/>
  <c r="BG741" i="6"/>
  <c r="BK741" i="6"/>
  <c r="BH740" i="6"/>
  <c r="AA740" i="6"/>
  <c r="O740" i="6"/>
  <c r="J740" i="6"/>
  <c r="D739" i="6"/>
  <c r="H739" i="6"/>
  <c r="L739" i="6"/>
  <c r="P739" i="6"/>
  <c r="T739" i="6"/>
  <c r="Y739" i="6"/>
  <c r="AC739" i="6"/>
  <c r="BG739" i="6"/>
  <c r="BK739" i="6"/>
  <c r="BH738" i="6"/>
  <c r="AA738" i="6"/>
  <c r="O738" i="6"/>
  <c r="J738" i="6"/>
  <c r="D737" i="6"/>
  <c r="H737" i="6"/>
  <c r="L737" i="6"/>
  <c r="P737" i="6"/>
  <c r="T737" i="6"/>
  <c r="Y737" i="6"/>
  <c r="AC737" i="6"/>
  <c r="BG737" i="6"/>
  <c r="BK737" i="6"/>
  <c r="BH736" i="6"/>
  <c r="AA736" i="6"/>
  <c r="O736" i="6"/>
  <c r="J736" i="6"/>
  <c r="D735" i="6"/>
  <c r="H735" i="6"/>
  <c r="L735" i="6"/>
  <c r="P735" i="6"/>
  <c r="T735" i="6"/>
  <c r="Y735" i="6"/>
  <c r="AC735" i="6"/>
  <c r="BG735" i="6"/>
  <c r="BK735" i="6"/>
  <c r="BH734" i="6"/>
  <c r="AA734" i="6"/>
  <c r="O734" i="6"/>
  <c r="J734" i="6"/>
  <c r="D733" i="6"/>
  <c r="H733" i="6"/>
  <c r="L733" i="6"/>
  <c r="P733" i="6"/>
  <c r="T733" i="6"/>
  <c r="Y733" i="6"/>
  <c r="AC733" i="6"/>
  <c r="BG733" i="6"/>
  <c r="BK733" i="6"/>
  <c r="BH732" i="6"/>
  <c r="AA732" i="6"/>
  <c r="O732" i="6"/>
  <c r="J732" i="6"/>
  <c r="D731" i="6"/>
  <c r="H731" i="6"/>
  <c r="L731" i="6"/>
  <c r="P731" i="6"/>
  <c r="T731" i="6"/>
  <c r="Y731" i="6"/>
  <c r="AC731" i="6"/>
  <c r="BG731" i="6"/>
  <c r="BK731" i="6"/>
  <c r="BH730" i="6"/>
  <c r="AA730" i="6"/>
  <c r="O730" i="6"/>
  <c r="J730" i="6"/>
  <c r="D729" i="6"/>
  <c r="H729" i="6"/>
  <c r="L729" i="6"/>
  <c r="P729" i="6"/>
  <c r="T729" i="6"/>
  <c r="Y729" i="6"/>
  <c r="AC729" i="6"/>
  <c r="BG729" i="6"/>
  <c r="BK729" i="6"/>
  <c r="BH728" i="6"/>
  <c r="AA728" i="6"/>
  <c r="O728" i="6"/>
  <c r="J728" i="6"/>
  <c r="D727" i="6"/>
  <c r="H727" i="6"/>
  <c r="L727" i="6"/>
  <c r="P727" i="6"/>
  <c r="T727" i="6"/>
  <c r="Y727" i="6"/>
  <c r="AC727" i="6"/>
  <c r="BG727" i="6"/>
  <c r="BK727" i="6"/>
  <c r="BH726" i="6"/>
  <c r="AA726" i="6"/>
  <c r="O726" i="6"/>
  <c r="J726" i="6"/>
  <c r="D725" i="6"/>
  <c r="H725" i="6"/>
  <c r="L725" i="6"/>
  <c r="P725" i="6"/>
  <c r="T725" i="6"/>
  <c r="Y725" i="6"/>
  <c r="AC725" i="6"/>
  <c r="BG725" i="6"/>
  <c r="BK725" i="6"/>
  <c r="BH724" i="6"/>
  <c r="AA724" i="6"/>
  <c r="O724" i="6"/>
  <c r="J724" i="6"/>
  <c r="D723" i="6"/>
  <c r="H723" i="6"/>
  <c r="L723" i="6"/>
  <c r="P723" i="6"/>
  <c r="T723" i="6"/>
  <c r="Y723" i="6"/>
  <c r="AC723" i="6"/>
  <c r="BG723" i="6"/>
  <c r="BK723" i="6"/>
  <c r="BH722" i="6"/>
  <c r="AA722" i="6"/>
  <c r="O722" i="6"/>
  <c r="J722" i="6"/>
  <c r="D721" i="6"/>
  <c r="H721" i="6"/>
  <c r="L721" i="6"/>
  <c r="P721" i="6"/>
  <c r="T721" i="6"/>
  <c r="Y721" i="6"/>
  <c r="AC721" i="6"/>
  <c r="BG721" i="6"/>
  <c r="BK721" i="6"/>
  <c r="BH720" i="6"/>
  <c r="AA720" i="6"/>
  <c r="O720" i="6"/>
  <c r="J720" i="6"/>
  <c r="D719" i="6"/>
  <c r="H719" i="6"/>
  <c r="L719" i="6"/>
  <c r="P719" i="6"/>
  <c r="T719" i="6"/>
  <c r="Y719" i="6"/>
  <c r="AC719" i="6"/>
  <c r="BG719" i="6"/>
  <c r="BK719" i="6"/>
  <c r="BH718" i="6"/>
  <c r="AA718" i="6"/>
  <c r="O718" i="6"/>
  <c r="J718" i="6"/>
  <c r="D717" i="6"/>
  <c r="H717" i="6"/>
  <c r="L717" i="6"/>
  <c r="P717" i="6"/>
  <c r="T717" i="6"/>
  <c r="Y717" i="6"/>
  <c r="AC717" i="6"/>
  <c r="BG717" i="6"/>
  <c r="BK717" i="6"/>
  <c r="BH716" i="6"/>
  <c r="AA716" i="6"/>
  <c r="O716" i="6"/>
  <c r="J716" i="6"/>
  <c r="D715" i="6"/>
  <c r="H715" i="6"/>
  <c r="L715" i="6"/>
  <c r="P715" i="6"/>
  <c r="T715" i="6"/>
  <c r="Y715" i="6"/>
  <c r="AC715" i="6"/>
  <c r="BG715" i="6"/>
  <c r="BK715" i="6"/>
  <c r="BH714" i="6"/>
  <c r="AA714" i="6"/>
  <c r="O714" i="6"/>
  <c r="J714" i="6"/>
  <c r="BJ713" i="6"/>
  <c r="Z713" i="6"/>
  <c r="Q713" i="6"/>
  <c r="I713" i="6"/>
  <c r="Z712" i="6"/>
  <c r="Q712" i="6"/>
  <c r="I712" i="6"/>
  <c r="Z711" i="6"/>
  <c r="Q711" i="6"/>
  <c r="I711" i="6"/>
  <c r="Z710" i="6"/>
  <c r="Q710" i="6"/>
  <c r="I710" i="6"/>
  <c r="Z709" i="6"/>
  <c r="Q709" i="6"/>
  <c r="I709" i="6"/>
  <c r="Z708" i="6"/>
  <c r="Q708" i="6"/>
  <c r="I708" i="6"/>
  <c r="Z707" i="6"/>
  <c r="Q707" i="6"/>
  <c r="I707" i="6"/>
  <c r="Z706" i="6"/>
  <c r="Q706" i="6"/>
  <c r="I706" i="6"/>
  <c r="Z705" i="6"/>
  <c r="Q705" i="6"/>
  <c r="I705" i="6"/>
  <c r="Z704" i="6"/>
  <c r="Q704" i="6"/>
  <c r="I704" i="6"/>
  <c r="Z703" i="6"/>
  <c r="Q703" i="6"/>
  <c r="I703" i="6"/>
  <c r="Z702" i="6"/>
  <c r="Q702" i="6"/>
  <c r="I702" i="6"/>
  <c r="Z701" i="6"/>
  <c r="Q701" i="6"/>
  <c r="I701" i="6"/>
  <c r="Z700" i="6"/>
  <c r="Q700" i="6"/>
  <c r="I700" i="6"/>
  <c r="Z699" i="6"/>
  <c r="Q699" i="6"/>
  <c r="I699" i="6"/>
  <c r="Z698" i="6"/>
  <c r="Q698" i="6"/>
  <c r="I698" i="6"/>
  <c r="Z697" i="6"/>
  <c r="Q697" i="6"/>
  <c r="I697" i="6"/>
  <c r="Z696" i="6"/>
  <c r="Q696" i="6"/>
  <c r="I696" i="6"/>
  <c r="Z695" i="6"/>
  <c r="Q695" i="6"/>
  <c r="I695" i="6"/>
  <c r="Z694" i="6"/>
  <c r="Q694" i="6"/>
  <c r="I694" i="6"/>
  <c r="Z693" i="6"/>
  <c r="Q693" i="6"/>
  <c r="I693" i="6"/>
  <c r="Z692" i="6"/>
  <c r="Q692" i="6"/>
  <c r="I692" i="6"/>
  <c r="Z691" i="6"/>
  <c r="Q691" i="6"/>
  <c r="I691" i="6"/>
  <c r="Z690" i="6"/>
  <c r="Q690" i="6"/>
  <c r="I690" i="6"/>
  <c r="Z689" i="6"/>
  <c r="Q689" i="6"/>
  <c r="I689" i="6"/>
  <c r="Z688" i="6"/>
  <c r="Q688" i="6"/>
  <c r="I688" i="6"/>
  <c r="Z687" i="6"/>
  <c r="Q687" i="6"/>
  <c r="I687" i="6"/>
  <c r="Z686" i="6"/>
  <c r="Q686" i="6"/>
  <c r="I686" i="6"/>
  <c r="Z685" i="6"/>
  <c r="Q685" i="6"/>
  <c r="I685" i="6"/>
  <c r="Z684" i="6"/>
  <c r="Q684" i="6"/>
  <c r="I684" i="6"/>
  <c r="Z683" i="6"/>
  <c r="Q683" i="6"/>
  <c r="I683" i="6"/>
  <c r="Z682" i="6"/>
  <c r="Q682" i="6"/>
  <c r="I682" i="6"/>
  <c r="Z681" i="6"/>
  <c r="Q681" i="6"/>
  <c r="I681" i="6"/>
  <c r="Z680" i="6"/>
  <c r="Q680" i="6"/>
  <c r="I680" i="6"/>
  <c r="Z679" i="6"/>
  <c r="Q679" i="6"/>
  <c r="I679" i="6"/>
  <c r="Z678" i="6"/>
  <c r="Q678" i="6"/>
  <c r="I678" i="6"/>
  <c r="Z677" i="6"/>
  <c r="Q677" i="6"/>
  <c r="I677" i="6"/>
  <c r="Z676" i="6"/>
  <c r="Q676" i="6"/>
  <c r="I676" i="6"/>
  <c r="Z675" i="6"/>
  <c r="Q675" i="6"/>
  <c r="I675" i="6"/>
  <c r="Z674" i="6"/>
  <c r="Q674" i="6"/>
  <c r="I674" i="6"/>
  <c r="Z673" i="6"/>
  <c r="Q673" i="6"/>
  <c r="I673" i="6"/>
  <c r="Z672" i="6"/>
  <c r="Q672" i="6"/>
  <c r="I672" i="6"/>
  <c r="Z671" i="6"/>
  <c r="Q671" i="6"/>
  <c r="I671" i="6"/>
  <c r="Z670" i="6"/>
  <c r="Q670" i="6"/>
  <c r="I670" i="6"/>
  <c r="Z669" i="6"/>
  <c r="Q669" i="6"/>
  <c r="I669" i="6"/>
  <c r="Z668" i="6"/>
  <c r="Q668" i="6"/>
  <c r="I668" i="6"/>
  <c r="Z667" i="6"/>
  <c r="Q667" i="6"/>
  <c r="I667" i="6"/>
  <c r="Z666" i="6"/>
  <c r="Q666" i="6"/>
  <c r="I666" i="6"/>
  <c r="Z665" i="6"/>
  <c r="Q665" i="6"/>
  <c r="I665" i="6"/>
  <c r="Z664" i="6"/>
  <c r="Q664" i="6"/>
  <c r="I664" i="6"/>
  <c r="Z663" i="6"/>
  <c r="Q663" i="6"/>
  <c r="I663" i="6"/>
  <c r="Z662" i="6"/>
  <c r="Q662" i="6"/>
  <c r="I662" i="6"/>
  <c r="Z661" i="6"/>
  <c r="Q661" i="6"/>
  <c r="I661" i="6"/>
  <c r="Z660" i="6"/>
  <c r="Q660" i="6"/>
  <c r="I660" i="6"/>
  <c r="Z659" i="6"/>
  <c r="Q659" i="6"/>
  <c r="I659" i="6"/>
  <c r="Z658" i="6"/>
  <c r="Q658" i="6"/>
  <c r="I658" i="6"/>
  <c r="Z657" i="6"/>
  <c r="Q657" i="6"/>
  <c r="I657" i="6"/>
  <c r="Z656" i="6"/>
  <c r="Q656" i="6"/>
  <c r="I656" i="6"/>
  <c r="Z655" i="6"/>
  <c r="Q655" i="6"/>
  <c r="I655" i="6"/>
  <c r="Z654" i="6"/>
  <c r="Q654" i="6"/>
  <c r="I654" i="6"/>
  <c r="Z653" i="6"/>
  <c r="Q653" i="6"/>
  <c r="I653" i="6"/>
  <c r="Z652" i="6"/>
  <c r="Q652" i="6"/>
  <c r="I652" i="6"/>
  <c r="Z651" i="6"/>
  <c r="Q651" i="6"/>
  <c r="I651" i="6"/>
  <c r="Z650" i="6"/>
  <c r="Q650" i="6"/>
  <c r="I650" i="6"/>
  <c r="Z649" i="6"/>
  <c r="Q649" i="6"/>
  <c r="I649" i="6"/>
  <c r="Z648" i="6"/>
  <c r="Q648" i="6"/>
  <c r="I648" i="6"/>
  <c r="Z647" i="6"/>
  <c r="Q647" i="6"/>
  <c r="I647" i="6"/>
  <c r="Z646" i="6"/>
  <c r="Q646" i="6"/>
  <c r="I646" i="6"/>
  <c r="Z645" i="6"/>
  <c r="Q645" i="6"/>
  <c r="I645" i="6"/>
  <c r="Z644" i="6"/>
  <c r="Q644" i="6"/>
  <c r="I644" i="6"/>
  <c r="BI643" i="6"/>
  <c r="AZ643" i="6"/>
  <c r="N642" i="6"/>
  <c r="BI641" i="6"/>
  <c r="AZ641" i="6"/>
  <c r="N640" i="6"/>
  <c r="BI639" i="6"/>
  <c r="AZ639" i="6"/>
  <c r="N638" i="6"/>
  <c r="BI637" i="6"/>
  <c r="AZ637" i="6"/>
  <c r="N636" i="6"/>
  <c r="BI635" i="6"/>
  <c r="AZ635" i="6"/>
  <c r="N634" i="6"/>
  <c r="BI633" i="6"/>
  <c r="AZ633" i="6"/>
  <c r="N632" i="6"/>
  <c r="BI631" i="6"/>
  <c r="AZ631" i="6"/>
  <c r="BI713" i="6"/>
  <c r="AZ713" i="6"/>
  <c r="N713" i="6"/>
  <c r="F713" i="6"/>
  <c r="BI712" i="6"/>
  <c r="AZ712" i="6"/>
  <c r="N712" i="6"/>
  <c r="F712" i="6"/>
  <c r="BI711" i="6"/>
  <c r="AZ711" i="6"/>
  <c r="N711" i="6"/>
  <c r="F711" i="6"/>
  <c r="BI710" i="6"/>
  <c r="AZ710" i="6"/>
  <c r="N710" i="6"/>
  <c r="F710" i="6"/>
  <c r="BI709" i="6"/>
  <c r="AZ709" i="6"/>
  <c r="N709" i="6"/>
  <c r="F709" i="6"/>
  <c r="BI708" i="6"/>
  <c r="AZ708" i="6"/>
  <c r="N708" i="6"/>
  <c r="F708" i="6"/>
  <c r="BI707" i="6"/>
  <c r="AZ707" i="6"/>
  <c r="N707" i="6"/>
  <c r="F707" i="6"/>
  <c r="BI706" i="6"/>
  <c r="AZ706" i="6"/>
  <c r="N706" i="6"/>
  <c r="F706" i="6"/>
  <c r="BI705" i="6"/>
  <c r="AZ705" i="6"/>
  <c r="N705" i="6"/>
  <c r="F705" i="6"/>
  <c r="BI704" i="6"/>
  <c r="AZ704" i="6"/>
  <c r="N704" i="6"/>
  <c r="F704" i="6"/>
  <c r="BI703" i="6"/>
  <c r="AZ703" i="6"/>
  <c r="N703" i="6"/>
  <c r="F703" i="6"/>
  <c r="BI702" i="6"/>
  <c r="AZ702" i="6"/>
  <c r="N702" i="6"/>
  <c r="F702" i="6"/>
  <c r="BI701" i="6"/>
  <c r="AZ701" i="6"/>
  <c r="N701" i="6"/>
  <c r="F701" i="6"/>
  <c r="BI700" i="6"/>
  <c r="AZ700" i="6"/>
  <c r="N700" i="6"/>
  <c r="F700" i="6"/>
  <c r="BI699" i="6"/>
  <c r="AZ699" i="6"/>
  <c r="N699" i="6"/>
  <c r="F699" i="6"/>
  <c r="BI698" i="6"/>
  <c r="AZ698" i="6"/>
  <c r="N698" i="6"/>
  <c r="F698" i="6"/>
  <c r="BI697" i="6"/>
  <c r="AZ697" i="6"/>
  <c r="N697" i="6"/>
  <c r="F697" i="6"/>
  <c r="BI696" i="6"/>
  <c r="AZ696" i="6"/>
  <c r="N696" i="6"/>
  <c r="F696" i="6"/>
  <c r="BI695" i="6"/>
  <c r="AZ695" i="6"/>
  <c r="N695" i="6"/>
  <c r="F695" i="6"/>
  <c r="BI694" i="6"/>
  <c r="AZ694" i="6"/>
  <c r="N694" i="6"/>
  <c r="F694" i="6"/>
  <c r="BI693" i="6"/>
  <c r="AZ693" i="6"/>
  <c r="N693" i="6"/>
  <c r="F693" i="6"/>
  <c r="BI692" i="6"/>
  <c r="AZ692" i="6"/>
  <c r="N692" i="6"/>
  <c r="F692" i="6"/>
  <c r="BI691" i="6"/>
  <c r="AZ691" i="6"/>
  <c r="N691" i="6"/>
  <c r="F691" i="6"/>
  <c r="BI690" i="6"/>
  <c r="AZ690" i="6"/>
  <c r="N690" i="6"/>
  <c r="F690" i="6"/>
  <c r="BI689" i="6"/>
  <c r="AZ689" i="6"/>
  <c r="N689" i="6"/>
  <c r="F689" i="6"/>
  <c r="BI688" i="6"/>
  <c r="AZ688" i="6"/>
  <c r="N688" i="6"/>
  <c r="F688" i="6"/>
  <c r="BI687" i="6"/>
  <c r="AZ687" i="6"/>
  <c r="N687" i="6"/>
  <c r="F687" i="6"/>
  <c r="BI686" i="6"/>
  <c r="AZ686" i="6"/>
  <c r="N686" i="6"/>
  <c r="F686" i="6"/>
  <c r="BI685" i="6"/>
  <c r="AZ685" i="6"/>
  <c r="N685" i="6"/>
  <c r="F685" i="6"/>
  <c r="BI684" i="6"/>
  <c r="AZ684" i="6"/>
  <c r="N684" i="6"/>
  <c r="F684" i="6"/>
  <c r="BI683" i="6"/>
  <c r="AZ683" i="6"/>
  <c r="N683" i="6"/>
  <c r="F683" i="6"/>
  <c r="BI682" i="6"/>
  <c r="AZ682" i="6"/>
  <c r="N682" i="6"/>
  <c r="F682" i="6"/>
  <c r="BI681" i="6"/>
  <c r="AZ681" i="6"/>
  <c r="N681" i="6"/>
  <c r="F681" i="6"/>
  <c r="BI680" i="6"/>
  <c r="AZ680" i="6"/>
  <c r="N680" i="6"/>
  <c r="F680" i="6"/>
  <c r="BI679" i="6"/>
  <c r="AZ679" i="6"/>
  <c r="N679" i="6"/>
  <c r="F679" i="6"/>
  <c r="BI678" i="6"/>
  <c r="AZ678" i="6"/>
  <c r="N678" i="6"/>
  <c r="F678" i="6"/>
  <c r="BI677" i="6"/>
  <c r="AZ677" i="6"/>
  <c r="N677" i="6"/>
  <c r="F677" i="6"/>
  <c r="BI676" i="6"/>
  <c r="AZ676" i="6"/>
  <c r="N676" i="6"/>
  <c r="F676" i="6"/>
  <c r="BI675" i="6"/>
  <c r="AZ675" i="6"/>
  <c r="N675" i="6"/>
  <c r="F675" i="6"/>
  <c r="BI674" i="6"/>
  <c r="AZ674" i="6"/>
  <c r="N674" i="6"/>
  <c r="F674" i="6"/>
  <c r="BI673" i="6"/>
  <c r="AZ673" i="6"/>
  <c r="N673" i="6"/>
  <c r="F673" i="6"/>
  <c r="BI672" i="6"/>
  <c r="AZ672" i="6"/>
  <c r="N672" i="6"/>
  <c r="F672" i="6"/>
  <c r="BI671" i="6"/>
  <c r="AZ671" i="6"/>
  <c r="N671" i="6"/>
  <c r="F671" i="6"/>
  <c r="BI670" i="6"/>
  <c r="AZ670" i="6"/>
  <c r="N670" i="6"/>
  <c r="F670" i="6"/>
  <c r="BI669" i="6"/>
  <c r="AZ669" i="6"/>
  <c r="N669" i="6"/>
  <c r="F669" i="6"/>
  <c r="BI668" i="6"/>
  <c r="AZ668" i="6"/>
  <c r="N668" i="6"/>
  <c r="F668" i="6"/>
  <c r="BI667" i="6"/>
  <c r="AZ667" i="6"/>
  <c r="N667" i="6"/>
  <c r="F667" i="6"/>
  <c r="BI666" i="6"/>
  <c r="AZ666" i="6"/>
  <c r="N666" i="6"/>
  <c r="F666" i="6"/>
  <c r="BI665" i="6"/>
  <c r="AZ665" i="6"/>
  <c r="N665" i="6"/>
  <c r="F665" i="6"/>
  <c r="BI664" i="6"/>
  <c r="AZ664" i="6"/>
  <c r="N664" i="6"/>
  <c r="F664" i="6"/>
  <c r="BI663" i="6"/>
  <c r="AZ663" i="6"/>
  <c r="N663" i="6"/>
  <c r="F663" i="6"/>
  <c r="BI662" i="6"/>
  <c r="AZ662" i="6"/>
  <c r="N662" i="6"/>
  <c r="F662" i="6"/>
  <c r="BI661" i="6"/>
  <c r="AZ661" i="6"/>
  <c r="N661" i="6"/>
  <c r="F661" i="6"/>
  <c r="BI660" i="6"/>
  <c r="AZ660" i="6"/>
  <c r="N660" i="6"/>
  <c r="F660" i="6"/>
  <c r="BI659" i="6"/>
  <c r="AZ659" i="6"/>
  <c r="N659" i="6"/>
  <c r="F659" i="6"/>
  <c r="BI658" i="6"/>
  <c r="AZ658" i="6"/>
  <c r="N658" i="6"/>
  <c r="F658" i="6"/>
  <c r="BI657" i="6"/>
  <c r="AZ657" i="6"/>
  <c r="N657" i="6"/>
  <c r="F657" i="6"/>
  <c r="BI656" i="6"/>
  <c r="AZ656" i="6"/>
  <c r="N656" i="6"/>
  <c r="F656" i="6"/>
  <c r="BI655" i="6"/>
  <c r="AZ655" i="6"/>
  <c r="N655" i="6"/>
  <c r="F655" i="6"/>
  <c r="BI654" i="6"/>
  <c r="AZ654" i="6"/>
  <c r="N654" i="6"/>
  <c r="F654" i="6"/>
  <c r="BI653" i="6"/>
  <c r="AZ653" i="6"/>
  <c r="N653" i="6"/>
  <c r="F653" i="6"/>
  <c r="BI652" i="6"/>
  <c r="AZ652" i="6"/>
  <c r="N652" i="6"/>
  <c r="F652" i="6"/>
  <c r="BI651" i="6"/>
  <c r="AZ651" i="6"/>
  <c r="N651" i="6"/>
  <c r="F651" i="6"/>
  <c r="BI650" i="6"/>
  <c r="AZ650" i="6"/>
  <c r="N650" i="6"/>
  <c r="F650" i="6"/>
  <c r="BI649" i="6"/>
  <c r="AZ649" i="6"/>
  <c r="N649" i="6"/>
  <c r="F649" i="6"/>
  <c r="BI648" i="6"/>
  <c r="AZ648" i="6"/>
  <c r="N648" i="6"/>
  <c r="F648" i="6"/>
  <c r="BI647" i="6"/>
  <c r="AZ647" i="6"/>
  <c r="N647" i="6"/>
  <c r="F647" i="6"/>
  <c r="BI646" i="6"/>
  <c r="AZ646" i="6"/>
  <c r="N646" i="6"/>
  <c r="F646" i="6"/>
  <c r="C643" i="6"/>
  <c r="G643" i="6"/>
  <c r="K643" i="6"/>
  <c r="O643" i="6"/>
  <c r="S643" i="6"/>
  <c r="X643" i="6"/>
  <c r="AB643" i="6"/>
  <c r="BJ643" i="6"/>
  <c r="D643" i="6"/>
  <c r="H643" i="6"/>
  <c r="L643" i="6"/>
  <c r="P643" i="6"/>
  <c r="T643" i="6"/>
  <c r="Y643" i="6"/>
  <c r="AC643" i="6"/>
  <c r="BG643" i="6"/>
  <c r="BK643" i="6"/>
  <c r="E643" i="6"/>
  <c r="I643" i="6"/>
  <c r="M643" i="6"/>
  <c r="Q643" i="6"/>
  <c r="Z643" i="6"/>
  <c r="AD643" i="6"/>
  <c r="BH643" i="6"/>
  <c r="C641" i="6"/>
  <c r="G641" i="6"/>
  <c r="K641" i="6"/>
  <c r="O641" i="6"/>
  <c r="S641" i="6"/>
  <c r="X641" i="6"/>
  <c r="AB641" i="6"/>
  <c r="BJ641" i="6"/>
  <c r="D641" i="6"/>
  <c r="H641" i="6"/>
  <c r="L641" i="6"/>
  <c r="P641" i="6"/>
  <c r="T641" i="6"/>
  <c r="Y641" i="6"/>
  <c r="AC641" i="6"/>
  <c r="BG641" i="6"/>
  <c r="BK641" i="6"/>
  <c r="E641" i="6"/>
  <c r="I641" i="6"/>
  <c r="M641" i="6"/>
  <c r="Q641" i="6"/>
  <c r="Z641" i="6"/>
  <c r="AD641" i="6"/>
  <c r="BH641" i="6"/>
  <c r="C639" i="6"/>
  <c r="G639" i="6"/>
  <c r="K639" i="6"/>
  <c r="O639" i="6"/>
  <c r="S639" i="6"/>
  <c r="X639" i="6"/>
  <c r="AB639" i="6"/>
  <c r="BJ639" i="6"/>
  <c r="D639" i="6"/>
  <c r="H639" i="6"/>
  <c r="L639" i="6"/>
  <c r="P639" i="6"/>
  <c r="T639" i="6"/>
  <c r="Y639" i="6"/>
  <c r="AC639" i="6"/>
  <c r="BG639" i="6"/>
  <c r="BK639" i="6"/>
  <c r="E639" i="6"/>
  <c r="I639" i="6"/>
  <c r="M639" i="6"/>
  <c r="Q639" i="6"/>
  <c r="Z639" i="6"/>
  <c r="AD639" i="6"/>
  <c r="BH639" i="6"/>
  <c r="C637" i="6"/>
  <c r="G637" i="6"/>
  <c r="K637" i="6"/>
  <c r="O637" i="6"/>
  <c r="S637" i="6"/>
  <c r="X637" i="6"/>
  <c r="AB637" i="6"/>
  <c r="BJ637" i="6"/>
  <c r="D637" i="6"/>
  <c r="H637" i="6"/>
  <c r="L637" i="6"/>
  <c r="P637" i="6"/>
  <c r="T637" i="6"/>
  <c r="Y637" i="6"/>
  <c r="AC637" i="6"/>
  <c r="BG637" i="6"/>
  <c r="BK637" i="6"/>
  <c r="E637" i="6"/>
  <c r="I637" i="6"/>
  <c r="M637" i="6"/>
  <c r="Q637" i="6"/>
  <c r="Z637" i="6"/>
  <c r="AD637" i="6"/>
  <c r="BH637" i="6"/>
  <c r="C635" i="6"/>
  <c r="G635" i="6"/>
  <c r="K635" i="6"/>
  <c r="O635" i="6"/>
  <c r="S635" i="6"/>
  <c r="X635" i="6"/>
  <c r="AB635" i="6"/>
  <c r="BJ635" i="6"/>
  <c r="D635" i="6"/>
  <c r="H635" i="6"/>
  <c r="L635" i="6"/>
  <c r="P635" i="6"/>
  <c r="T635" i="6"/>
  <c r="Y635" i="6"/>
  <c r="AC635" i="6"/>
  <c r="BG635" i="6"/>
  <c r="BK635" i="6"/>
  <c r="E635" i="6"/>
  <c r="I635" i="6"/>
  <c r="M635" i="6"/>
  <c r="Q635" i="6"/>
  <c r="Z635" i="6"/>
  <c r="AD635" i="6"/>
  <c r="BH635" i="6"/>
  <c r="C633" i="6"/>
  <c r="G633" i="6"/>
  <c r="K633" i="6"/>
  <c r="O633" i="6"/>
  <c r="S633" i="6"/>
  <c r="X633" i="6"/>
  <c r="AB633" i="6"/>
  <c r="BJ633" i="6"/>
  <c r="D633" i="6"/>
  <c r="H633" i="6"/>
  <c r="L633" i="6"/>
  <c r="P633" i="6"/>
  <c r="T633" i="6"/>
  <c r="Y633" i="6"/>
  <c r="AC633" i="6"/>
  <c r="BG633" i="6"/>
  <c r="BK633" i="6"/>
  <c r="E633" i="6"/>
  <c r="I633" i="6"/>
  <c r="M633" i="6"/>
  <c r="Q633" i="6"/>
  <c r="Z633" i="6"/>
  <c r="AD633" i="6"/>
  <c r="BH633" i="6"/>
  <c r="C631" i="6"/>
  <c r="G631" i="6"/>
  <c r="K631" i="6"/>
  <c r="O631" i="6"/>
  <c r="S631" i="6"/>
  <c r="X631" i="6"/>
  <c r="AB631" i="6"/>
  <c r="BJ631" i="6"/>
  <c r="D631" i="6"/>
  <c r="H631" i="6"/>
  <c r="L631" i="6"/>
  <c r="P631" i="6"/>
  <c r="T631" i="6"/>
  <c r="Y631" i="6"/>
  <c r="AC631" i="6"/>
  <c r="BG631" i="6"/>
  <c r="BK631" i="6"/>
  <c r="E631" i="6"/>
  <c r="I631" i="6"/>
  <c r="M631" i="6"/>
  <c r="Q631" i="6"/>
  <c r="Z631" i="6"/>
  <c r="AD631" i="6"/>
  <c r="BH631" i="6"/>
  <c r="D760" i="6"/>
  <c r="H760" i="6"/>
  <c r="L760" i="6"/>
  <c r="P760" i="6"/>
  <c r="T760" i="6"/>
  <c r="Y760" i="6"/>
  <c r="AC760" i="6"/>
  <c r="BG760" i="6"/>
  <c r="BK760" i="6"/>
  <c r="D758" i="6"/>
  <c r="H758" i="6"/>
  <c r="L758" i="6"/>
  <c r="P758" i="6"/>
  <c r="T758" i="6"/>
  <c r="Y758" i="6"/>
  <c r="AC758" i="6"/>
  <c r="BG758" i="6"/>
  <c r="BK758" i="6"/>
  <c r="D756" i="6"/>
  <c r="H756" i="6"/>
  <c r="L756" i="6"/>
  <c r="P756" i="6"/>
  <c r="T756" i="6"/>
  <c r="Y756" i="6"/>
  <c r="AC756" i="6"/>
  <c r="BG756" i="6"/>
  <c r="BK756" i="6"/>
  <c r="D754" i="6"/>
  <c r="H754" i="6"/>
  <c r="L754" i="6"/>
  <c r="P754" i="6"/>
  <c r="T754" i="6"/>
  <c r="Y754" i="6"/>
  <c r="AC754" i="6"/>
  <c r="BG754" i="6"/>
  <c r="BK754" i="6"/>
  <c r="D752" i="6"/>
  <c r="H752" i="6"/>
  <c r="L752" i="6"/>
  <c r="P752" i="6"/>
  <c r="T752" i="6"/>
  <c r="Y752" i="6"/>
  <c r="AC752" i="6"/>
  <c r="BG752" i="6"/>
  <c r="BK752" i="6"/>
  <c r="D750" i="6"/>
  <c r="H750" i="6"/>
  <c r="L750" i="6"/>
  <c r="P750" i="6"/>
  <c r="T750" i="6"/>
  <c r="Y750" i="6"/>
  <c r="AC750" i="6"/>
  <c r="BG750" i="6"/>
  <c r="BK750" i="6"/>
  <c r="D748" i="6"/>
  <c r="H748" i="6"/>
  <c r="L748" i="6"/>
  <c r="P748" i="6"/>
  <c r="T748" i="6"/>
  <c r="Y748" i="6"/>
  <c r="AC748" i="6"/>
  <c r="BG748" i="6"/>
  <c r="BK748" i="6"/>
  <c r="D746" i="6"/>
  <c r="H746" i="6"/>
  <c r="L746" i="6"/>
  <c r="P746" i="6"/>
  <c r="T746" i="6"/>
  <c r="Y746" i="6"/>
  <c r="AC746" i="6"/>
  <c r="BG746" i="6"/>
  <c r="BK746" i="6"/>
  <c r="D744" i="6"/>
  <c r="H744" i="6"/>
  <c r="L744" i="6"/>
  <c r="P744" i="6"/>
  <c r="T744" i="6"/>
  <c r="Y744" i="6"/>
  <c r="AC744" i="6"/>
  <c r="BG744" i="6"/>
  <c r="BK744" i="6"/>
  <c r="D742" i="6"/>
  <c r="H742" i="6"/>
  <c r="L742" i="6"/>
  <c r="P742" i="6"/>
  <c r="T742" i="6"/>
  <c r="Y742" i="6"/>
  <c r="AC742" i="6"/>
  <c r="BG742" i="6"/>
  <c r="BK742" i="6"/>
  <c r="D740" i="6"/>
  <c r="H740" i="6"/>
  <c r="L740" i="6"/>
  <c r="P740" i="6"/>
  <c r="T740" i="6"/>
  <c r="Y740" i="6"/>
  <c r="AC740" i="6"/>
  <c r="BG740" i="6"/>
  <c r="BK740" i="6"/>
  <c r="D738" i="6"/>
  <c r="H738" i="6"/>
  <c r="L738" i="6"/>
  <c r="P738" i="6"/>
  <c r="T738" i="6"/>
  <c r="Y738" i="6"/>
  <c r="AC738" i="6"/>
  <c r="BG738" i="6"/>
  <c r="BK738" i="6"/>
  <c r="D736" i="6"/>
  <c r="H736" i="6"/>
  <c r="L736" i="6"/>
  <c r="P736" i="6"/>
  <c r="T736" i="6"/>
  <c r="Y736" i="6"/>
  <c r="AC736" i="6"/>
  <c r="BG736" i="6"/>
  <c r="BK736" i="6"/>
  <c r="D734" i="6"/>
  <c r="H734" i="6"/>
  <c r="L734" i="6"/>
  <c r="P734" i="6"/>
  <c r="T734" i="6"/>
  <c r="Y734" i="6"/>
  <c r="AC734" i="6"/>
  <c r="BG734" i="6"/>
  <c r="BK734" i="6"/>
  <c r="D732" i="6"/>
  <c r="H732" i="6"/>
  <c r="L732" i="6"/>
  <c r="P732" i="6"/>
  <c r="T732" i="6"/>
  <c r="Y732" i="6"/>
  <c r="AC732" i="6"/>
  <c r="BG732" i="6"/>
  <c r="BK732" i="6"/>
  <c r="D730" i="6"/>
  <c r="H730" i="6"/>
  <c r="L730" i="6"/>
  <c r="P730" i="6"/>
  <c r="T730" i="6"/>
  <c r="Y730" i="6"/>
  <c r="AC730" i="6"/>
  <c r="BG730" i="6"/>
  <c r="BK730" i="6"/>
  <c r="D728" i="6"/>
  <c r="H728" i="6"/>
  <c r="L728" i="6"/>
  <c r="P728" i="6"/>
  <c r="T728" i="6"/>
  <c r="Y728" i="6"/>
  <c r="AC728" i="6"/>
  <c r="BG728" i="6"/>
  <c r="BK728" i="6"/>
  <c r="D726" i="6"/>
  <c r="H726" i="6"/>
  <c r="L726" i="6"/>
  <c r="P726" i="6"/>
  <c r="T726" i="6"/>
  <c r="Y726" i="6"/>
  <c r="AC726" i="6"/>
  <c r="BG726" i="6"/>
  <c r="BK726" i="6"/>
  <c r="D724" i="6"/>
  <c r="H724" i="6"/>
  <c r="L724" i="6"/>
  <c r="P724" i="6"/>
  <c r="T724" i="6"/>
  <c r="Y724" i="6"/>
  <c r="AC724" i="6"/>
  <c r="BG724" i="6"/>
  <c r="BK724" i="6"/>
  <c r="D722" i="6"/>
  <c r="H722" i="6"/>
  <c r="L722" i="6"/>
  <c r="P722" i="6"/>
  <c r="T722" i="6"/>
  <c r="Y722" i="6"/>
  <c r="AC722" i="6"/>
  <c r="BG722" i="6"/>
  <c r="BK722" i="6"/>
  <c r="D720" i="6"/>
  <c r="H720" i="6"/>
  <c r="L720" i="6"/>
  <c r="P720" i="6"/>
  <c r="T720" i="6"/>
  <c r="Y720" i="6"/>
  <c r="AC720" i="6"/>
  <c r="BG720" i="6"/>
  <c r="BK720" i="6"/>
  <c r="D718" i="6"/>
  <c r="H718" i="6"/>
  <c r="L718" i="6"/>
  <c r="P718" i="6"/>
  <c r="T718" i="6"/>
  <c r="Y718" i="6"/>
  <c r="AC718" i="6"/>
  <c r="BG718" i="6"/>
  <c r="BK718" i="6"/>
  <c r="D716" i="6"/>
  <c r="H716" i="6"/>
  <c r="L716" i="6"/>
  <c r="P716" i="6"/>
  <c r="T716" i="6"/>
  <c r="Y716" i="6"/>
  <c r="AC716" i="6"/>
  <c r="BG716" i="6"/>
  <c r="BK716" i="6"/>
  <c r="D714" i="6"/>
  <c r="H714" i="6"/>
  <c r="L714" i="6"/>
  <c r="P714" i="6"/>
  <c r="T714" i="6"/>
  <c r="Y714" i="6"/>
  <c r="AC714" i="6"/>
  <c r="BG714" i="6"/>
  <c r="BK714" i="6"/>
  <c r="BH713" i="6"/>
  <c r="AD713" i="6"/>
  <c r="M713" i="6"/>
  <c r="E713" i="6"/>
  <c r="BH712" i="6"/>
  <c r="AD712" i="6"/>
  <c r="M712" i="6"/>
  <c r="E712" i="6"/>
  <c r="BH711" i="6"/>
  <c r="AD711" i="6"/>
  <c r="M711" i="6"/>
  <c r="E711" i="6"/>
  <c r="BH710" i="6"/>
  <c r="AD710" i="6"/>
  <c r="M710" i="6"/>
  <c r="E710" i="6"/>
  <c r="BH709" i="6"/>
  <c r="AD709" i="6"/>
  <c r="M709" i="6"/>
  <c r="E709" i="6"/>
  <c r="BH708" i="6"/>
  <c r="AD708" i="6"/>
  <c r="M708" i="6"/>
  <c r="E708" i="6"/>
  <c r="BH707" i="6"/>
  <c r="AD707" i="6"/>
  <c r="M707" i="6"/>
  <c r="E707" i="6"/>
  <c r="BH706" i="6"/>
  <c r="AD706" i="6"/>
  <c r="M706" i="6"/>
  <c r="E706" i="6"/>
  <c r="BH705" i="6"/>
  <c r="AD705" i="6"/>
  <c r="M705" i="6"/>
  <c r="E705" i="6"/>
  <c r="BH704" i="6"/>
  <c r="AD704" i="6"/>
  <c r="M704" i="6"/>
  <c r="E704" i="6"/>
  <c r="BH703" i="6"/>
  <c r="AD703" i="6"/>
  <c r="M703" i="6"/>
  <c r="E703" i="6"/>
  <c r="BH702" i="6"/>
  <c r="AD702" i="6"/>
  <c r="M702" i="6"/>
  <c r="E702" i="6"/>
  <c r="BH701" i="6"/>
  <c r="AD701" i="6"/>
  <c r="M701" i="6"/>
  <c r="E701" i="6"/>
  <c r="BH700" i="6"/>
  <c r="AD700" i="6"/>
  <c r="M700" i="6"/>
  <c r="E700" i="6"/>
  <c r="BH699" i="6"/>
  <c r="AD699" i="6"/>
  <c r="M699" i="6"/>
  <c r="E699" i="6"/>
  <c r="BH698" i="6"/>
  <c r="AD698" i="6"/>
  <c r="M698" i="6"/>
  <c r="E698" i="6"/>
  <c r="BH697" i="6"/>
  <c r="AD697" i="6"/>
  <c r="M697" i="6"/>
  <c r="E697" i="6"/>
  <c r="BH696" i="6"/>
  <c r="AD696" i="6"/>
  <c r="M696" i="6"/>
  <c r="E696" i="6"/>
  <c r="BH695" i="6"/>
  <c r="AD695" i="6"/>
  <c r="M695" i="6"/>
  <c r="E695" i="6"/>
  <c r="BH694" i="6"/>
  <c r="AD694" i="6"/>
  <c r="M694" i="6"/>
  <c r="E694" i="6"/>
  <c r="BH693" i="6"/>
  <c r="AD693" i="6"/>
  <c r="M693" i="6"/>
  <c r="E693" i="6"/>
  <c r="BH692" i="6"/>
  <c r="AD692" i="6"/>
  <c r="M692" i="6"/>
  <c r="E692" i="6"/>
  <c r="BH691" i="6"/>
  <c r="AD691" i="6"/>
  <c r="M691" i="6"/>
  <c r="E691" i="6"/>
  <c r="BH690" i="6"/>
  <c r="AD690" i="6"/>
  <c r="M690" i="6"/>
  <c r="E690" i="6"/>
  <c r="BH689" i="6"/>
  <c r="AD689" i="6"/>
  <c r="M689" i="6"/>
  <c r="E689" i="6"/>
  <c r="BH688" i="6"/>
  <c r="AD688" i="6"/>
  <c r="M688" i="6"/>
  <c r="E688" i="6"/>
  <c r="BH687" i="6"/>
  <c r="AD687" i="6"/>
  <c r="M687" i="6"/>
  <c r="E687" i="6"/>
  <c r="BH686" i="6"/>
  <c r="AD686" i="6"/>
  <c r="M686" i="6"/>
  <c r="E686" i="6"/>
  <c r="BH685" i="6"/>
  <c r="AD685" i="6"/>
  <c r="M685" i="6"/>
  <c r="E685" i="6"/>
  <c r="BH684" i="6"/>
  <c r="AD684" i="6"/>
  <c r="M684" i="6"/>
  <c r="E684" i="6"/>
  <c r="BH683" i="6"/>
  <c r="AD683" i="6"/>
  <c r="M683" i="6"/>
  <c r="E683" i="6"/>
  <c r="BH682" i="6"/>
  <c r="AD682" i="6"/>
  <c r="M682" i="6"/>
  <c r="E682" i="6"/>
  <c r="BH681" i="6"/>
  <c r="AD681" i="6"/>
  <c r="M681" i="6"/>
  <c r="E681" i="6"/>
  <c r="BH680" i="6"/>
  <c r="AD680" i="6"/>
  <c r="M680" i="6"/>
  <c r="E680" i="6"/>
  <c r="BH679" i="6"/>
  <c r="AD679" i="6"/>
  <c r="M679" i="6"/>
  <c r="E679" i="6"/>
  <c r="BH678" i="6"/>
  <c r="AD678" i="6"/>
  <c r="M678" i="6"/>
  <c r="E678" i="6"/>
  <c r="BH677" i="6"/>
  <c r="AD677" i="6"/>
  <c r="M677" i="6"/>
  <c r="E677" i="6"/>
  <c r="BH676" i="6"/>
  <c r="AD676" i="6"/>
  <c r="M676" i="6"/>
  <c r="E676" i="6"/>
  <c r="BH675" i="6"/>
  <c r="AD675" i="6"/>
  <c r="M675" i="6"/>
  <c r="E675" i="6"/>
  <c r="BH674" i="6"/>
  <c r="AD674" i="6"/>
  <c r="M674" i="6"/>
  <c r="E674" i="6"/>
  <c r="BH673" i="6"/>
  <c r="AD673" i="6"/>
  <c r="M673" i="6"/>
  <c r="E673" i="6"/>
  <c r="BH672" i="6"/>
  <c r="AD672" i="6"/>
  <c r="M672" i="6"/>
  <c r="E672" i="6"/>
  <c r="BH671" i="6"/>
  <c r="AD671" i="6"/>
  <c r="M671" i="6"/>
  <c r="E671" i="6"/>
  <c r="BH670" i="6"/>
  <c r="AD670" i="6"/>
  <c r="M670" i="6"/>
  <c r="E670" i="6"/>
  <c r="BH669" i="6"/>
  <c r="AD669" i="6"/>
  <c r="M669" i="6"/>
  <c r="E669" i="6"/>
  <c r="BH668" i="6"/>
  <c r="AD668" i="6"/>
  <c r="M668" i="6"/>
  <c r="E668" i="6"/>
  <c r="BH667" i="6"/>
  <c r="AD667" i="6"/>
  <c r="M667" i="6"/>
  <c r="E667" i="6"/>
  <c r="BH666" i="6"/>
  <c r="AD666" i="6"/>
  <c r="M666" i="6"/>
  <c r="E666" i="6"/>
  <c r="BH665" i="6"/>
  <c r="AD665" i="6"/>
  <c r="M665" i="6"/>
  <c r="E665" i="6"/>
  <c r="BH664" i="6"/>
  <c r="AD664" i="6"/>
  <c r="M664" i="6"/>
  <c r="E664" i="6"/>
  <c r="BH663" i="6"/>
  <c r="AD663" i="6"/>
  <c r="M663" i="6"/>
  <c r="E663" i="6"/>
  <c r="BH662" i="6"/>
  <c r="AD662" i="6"/>
  <c r="M662" i="6"/>
  <c r="E662" i="6"/>
  <c r="BH661" i="6"/>
  <c r="AD661" i="6"/>
  <c r="M661" i="6"/>
  <c r="E661" i="6"/>
  <c r="BH660" i="6"/>
  <c r="AD660" i="6"/>
  <c r="M660" i="6"/>
  <c r="E660" i="6"/>
  <c r="BH659" i="6"/>
  <c r="AD659" i="6"/>
  <c r="M659" i="6"/>
  <c r="E659" i="6"/>
  <c r="BH658" i="6"/>
  <c r="AD658" i="6"/>
  <c r="M658" i="6"/>
  <c r="E658" i="6"/>
  <c r="BH657" i="6"/>
  <c r="AD657" i="6"/>
  <c r="M657" i="6"/>
  <c r="E657" i="6"/>
  <c r="BH656" i="6"/>
  <c r="AD656" i="6"/>
  <c r="M656" i="6"/>
  <c r="E656" i="6"/>
  <c r="BH655" i="6"/>
  <c r="AD655" i="6"/>
  <c r="M655" i="6"/>
  <c r="E655" i="6"/>
  <c r="BH654" i="6"/>
  <c r="AD654" i="6"/>
  <c r="M654" i="6"/>
  <c r="E654" i="6"/>
  <c r="BH653" i="6"/>
  <c r="AD653" i="6"/>
  <c r="M653" i="6"/>
  <c r="E653" i="6"/>
  <c r="BH652" i="6"/>
  <c r="AD652" i="6"/>
  <c r="M652" i="6"/>
  <c r="E652" i="6"/>
  <c r="BH651" i="6"/>
  <c r="AD651" i="6"/>
  <c r="M651" i="6"/>
  <c r="E651" i="6"/>
  <c r="BH650" i="6"/>
  <c r="AD650" i="6"/>
  <c r="M650" i="6"/>
  <c r="E650" i="6"/>
  <c r="BH649" i="6"/>
  <c r="AD649" i="6"/>
  <c r="M649" i="6"/>
  <c r="E649" i="6"/>
  <c r="BH648" i="6"/>
  <c r="AD648" i="6"/>
  <c r="M648" i="6"/>
  <c r="E648" i="6"/>
  <c r="BH647" i="6"/>
  <c r="AD647" i="6"/>
  <c r="M647" i="6"/>
  <c r="E647" i="6"/>
  <c r="BH646" i="6"/>
  <c r="AD646" i="6"/>
  <c r="M646" i="6"/>
  <c r="E646" i="6"/>
  <c r="BH645" i="6"/>
  <c r="AD645" i="6"/>
  <c r="M645" i="6"/>
  <c r="E645" i="6"/>
  <c r="BH644" i="6"/>
  <c r="AD644" i="6"/>
  <c r="M644" i="6"/>
  <c r="E644" i="6"/>
  <c r="N643" i="6"/>
  <c r="BI642" i="6"/>
  <c r="AZ642" i="6"/>
  <c r="F642" i="6"/>
  <c r="N641" i="6"/>
  <c r="BI640" i="6"/>
  <c r="AZ640" i="6"/>
  <c r="F640" i="6"/>
  <c r="N639" i="6"/>
  <c r="BI638" i="6"/>
  <c r="AZ638" i="6"/>
  <c r="F638" i="6"/>
  <c r="N637" i="6"/>
  <c r="BI636" i="6"/>
  <c r="AZ636" i="6"/>
  <c r="F636" i="6"/>
  <c r="N635" i="6"/>
  <c r="BI634" i="6"/>
  <c r="AZ634" i="6"/>
  <c r="F634" i="6"/>
  <c r="N633" i="6"/>
  <c r="BI632" i="6"/>
  <c r="AZ632" i="6"/>
  <c r="F632" i="6"/>
  <c r="N631" i="6"/>
  <c r="Z591" i="6"/>
  <c r="S591" i="6"/>
  <c r="N591" i="6"/>
  <c r="I591" i="6"/>
  <c r="Z589" i="6"/>
  <c r="S589" i="6"/>
  <c r="N589" i="6"/>
  <c r="I589" i="6"/>
  <c r="Z587" i="6"/>
  <c r="S587" i="6"/>
  <c r="N587" i="6"/>
  <c r="I587" i="6"/>
  <c r="Z585" i="6"/>
  <c r="S585" i="6"/>
  <c r="N585" i="6"/>
  <c r="I585" i="6"/>
  <c r="Z583" i="6"/>
  <c r="S583" i="6"/>
  <c r="N583" i="6"/>
  <c r="I583" i="6"/>
  <c r="Z581" i="6"/>
  <c r="S581" i="6"/>
  <c r="N581" i="6"/>
  <c r="I581" i="6"/>
  <c r="Z579" i="6"/>
  <c r="S579" i="6"/>
  <c r="N579" i="6"/>
  <c r="I579" i="6"/>
  <c r="Z577" i="6"/>
  <c r="S577" i="6"/>
  <c r="N577" i="6"/>
  <c r="I577" i="6"/>
  <c r="Z575" i="6"/>
  <c r="S575" i="6"/>
  <c r="N575" i="6"/>
  <c r="I575" i="6"/>
  <c r="Z573" i="6"/>
  <c r="S573" i="6"/>
  <c r="N573" i="6"/>
  <c r="I573" i="6"/>
  <c r="Z571" i="6"/>
  <c r="S571" i="6"/>
  <c r="N571" i="6"/>
  <c r="I571" i="6"/>
  <c r="Z569" i="6"/>
  <c r="S569" i="6"/>
  <c r="N569" i="6"/>
  <c r="I569" i="6"/>
  <c r="Z567" i="6"/>
  <c r="S567" i="6"/>
  <c r="N567" i="6"/>
  <c r="I567" i="6"/>
  <c r="Z565" i="6"/>
  <c r="S565" i="6"/>
  <c r="N565" i="6"/>
  <c r="I565" i="6"/>
  <c r="Z563" i="6"/>
  <c r="S563" i="6"/>
  <c r="N563" i="6"/>
  <c r="I563" i="6"/>
  <c r="Z561" i="6"/>
  <c r="S561" i="6"/>
  <c r="N561" i="6"/>
  <c r="I561" i="6"/>
  <c r="Z559" i="6"/>
  <c r="S559" i="6"/>
  <c r="N559" i="6"/>
  <c r="I559" i="6"/>
  <c r="Z557" i="6"/>
  <c r="S557" i="6"/>
  <c r="N557" i="6"/>
  <c r="I557" i="6"/>
  <c r="Z555" i="6"/>
  <c r="S555" i="6"/>
  <c r="N555" i="6"/>
  <c r="I555" i="6"/>
  <c r="Z553" i="6"/>
  <c r="S553" i="6"/>
  <c r="N553" i="6"/>
  <c r="I553" i="6"/>
  <c r="Z551" i="6"/>
  <c r="S551" i="6"/>
  <c r="N551" i="6"/>
  <c r="I551" i="6"/>
  <c r="N549" i="6"/>
  <c r="BI548" i="6"/>
  <c r="AZ548" i="6"/>
  <c r="N548" i="6"/>
  <c r="N547" i="6"/>
  <c r="BH630" i="6"/>
  <c r="AD630" i="6"/>
  <c r="Z630" i="6"/>
  <c r="Q630" i="6"/>
  <c r="M630" i="6"/>
  <c r="I630" i="6"/>
  <c r="E630" i="6"/>
  <c r="BH629" i="6"/>
  <c r="AD629" i="6"/>
  <c r="Z629" i="6"/>
  <c r="Q629" i="6"/>
  <c r="M629" i="6"/>
  <c r="I629" i="6"/>
  <c r="E629" i="6"/>
  <c r="BH628" i="6"/>
  <c r="AD628" i="6"/>
  <c r="Z628" i="6"/>
  <c r="Q628" i="6"/>
  <c r="M628" i="6"/>
  <c r="I628" i="6"/>
  <c r="E628" i="6"/>
  <c r="BH627" i="6"/>
  <c r="AD627" i="6"/>
  <c r="Z627" i="6"/>
  <c r="Q627" i="6"/>
  <c r="M627" i="6"/>
  <c r="I627" i="6"/>
  <c r="E627" i="6"/>
  <c r="BH626" i="6"/>
  <c r="AD626" i="6"/>
  <c r="Z626" i="6"/>
  <c r="Q626" i="6"/>
  <c r="M626" i="6"/>
  <c r="I626" i="6"/>
  <c r="E626" i="6"/>
  <c r="BH625" i="6"/>
  <c r="AD625" i="6"/>
  <c r="Z625" i="6"/>
  <c r="Q625" i="6"/>
  <c r="M625" i="6"/>
  <c r="I625" i="6"/>
  <c r="E625" i="6"/>
  <c r="BH624" i="6"/>
  <c r="AD624" i="6"/>
  <c r="Z624" i="6"/>
  <c r="Q624" i="6"/>
  <c r="M624" i="6"/>
  <c r="I624" i="6"/>
  <c r="E624" i="6"/>
  <c r="AD623" i="6"/>
  <c r="Z623" i="6"/>
  <c r="Q623" i="6"/>
  <c r="M623" i="6"/>
  <c r="I623" i="6"/>
  <c r="E623" i="6"/>
  <c r="D591" i="6"/>
  <c r="H591" i="6"/>
  <c r="L591" i="6"/>
  <c r="P591" i="6"/>
  <c r="T591" i="6"/>
  <c r="Y591" i="6"/>
  <c r="AC591" i="6"/>
  <c r="BG591" i="6"/>
  <c r="BK591" i="6"/>
  <c r="D589" i="6"/>
  <c r="H589" i="6"/>
  <c r="L589" i="6"/>
  <c r="P589" i="6"/>
  <c r="T589" i="6"/>
  <c r="Y589" i="6"/>
  <c r="AC589" i="6"/>
  <c r="BG589" i="6"/>
  <c r="BK589" i="6"/>
  <c r="D587" i="6"/>
  <c r="H587" i="6"/>
  <c r="L587" i="6"/>
  <c r="P587" i="6"/>
  <c r="T587" i="6"/>
  <c r="Y587" i="6"/>
  <c r="AC587" i="6"/>
  <c r="BG587" i="6"/>
  <c r="BK587" i="6"/>
  <c r="D585" i="6"/>
  <c r="H585" i="6"/>
  <c r="L585" i="6"/>
  <c r="P585" i="6"/>
  <c r="T585" i="6"/>
  <c r="Y585" i="6"/>
  <c r="AC585" i="6"/>
  <c r="BG585" i="6"/>
  <c r="BK585" i="6"/>
  <c r="D583" i="6"/>
  <c r="H583" i="6"/>
  <c r="L583" i="6"/>
  <c r="P583" i="6"/>
  <c r="T583" i="6"/>
  <c r="Y583" i="6"/>
  <c r="AC583" i="6"/>
  <c r="BG583" i="6"/>
  <c r="BK583" i="6"/>
  <c r="D581" i="6"/>
  <c r="H581" i="6"/>
  <c r="L581" i="6"/>
  <c r="P581" i="6"/>
  <c r="T581" i="6"/>
  <c r="Y581" i="6"/>
  <c r="AC581" i="6"/>
  <c r="BG581" i="6"/>
  <c r="BK581" i="6"/>
  <c r="D579" i="6"/>
  <c r="H579" i="6"/>
  <c r="L579" i="6"/>
  <c r="P579" i="6"/>
  <c r="T579" i="6"/>
  <c r="Y579" i="6"/>
  <c r="AC579" i="6"/>
  <c r="BG579" i="6"/>
  <c r="BK579" i="6"/>
  <c r="D577" i="6"/>
  <c r="H577" i="6"/>
  <c r="L577" i="6"/>
  <c r="P577" i="6"/>
  <c r="T577" i="6"/>
  <c r="Y577" i="6"/>
  <c r="AC577" i="6"/>
  <c r="BG577" i="6"/>
  <c r="BK577" i="6"/>
  <c r="D575" i="6"/>
  <c r="H575" i="6"/>
  <c r="L575" i="6"/>
  <c r="P575" i="6"/>
  <c r="T575" i="6"/>
  <c r="Y575" i="6"/>
  <c r="AC575" i="6"/>
  <c r="BG575" i="6"/>
  <c r="BK575" i="6"/>
  <c r="D573" i="6"/>
  <c r="H573" i="6"/>
  <c r="L573" i="6"/>
  <c r="P573" i="6"/>
  <c r="T573" i="6"/>
  <c r="Y573" i="6"/>
  <c r="AC573" i="6"/>
  <c r="BG573" i="6"/>
  <c r="BK573" i="6"/>
  <c r="D571" i="6"/>
  <c r="H571" i="6"/>
  <c r="L571" i="6"/>
  <c r="P571" i="6"/>
  <c r="T571" i="6"/>
  <c r="Y571" i="6"/>
  <c r="AC571" i="6"/>
  <c r="BG571" i="6"/>
  <c r="BK571" i="6"/>
  <c r="D569" i="6"/>
  <c r="H569" i="6"/>
  <c r="L569" i="6"/>
  <c r="P569" i="6"/>
  <c r="T569" i="6"/>
  <c r="Y569" i="6"/>
  <c r="AC569" i="6"/>
  <c r="BG569" i="6"/>
  <c r="BK569" i="6"/>
  <c r="D567" i="6"/>
  <c r="H567" i="6"/>
  <c r="L567" i="6"/>
  <c r="P567" i="6"/>
  <c r="T567" i="6"/>
  <c r="Y567" i="6"/>
  <c r="AC567" i="6"/>
  <c r="BG567" i="6"/>
  <c r="BK567" i="6"/>
  <c r="D565" i="6"/>
  <c r="H565" i="6"/>
  <c r="L565" i="6"/>
  <c r="P565" i="6"/>
  <c r="T565" i="6"/>
  <c r="Y565" i="6"/>
  <c r="AC565" i="6"/>
  <c r="BG565" i="6"/>
  <c r="BK565" i="6"/>
  <c r="D563" i="6"/>
  <c r="H563" i="6"/>
  <c r="L563" i="6"/>
  <c r="P563" i="6"/>
  <c r="T563" i="6"/>
  <c r="Y563" i="6"/>
  <c r="AC563" i="6"/>
  <c r="BG563" i="6"/>
  <c r="BK563" i="6"/>
  <c r="D561" i="6"/>
  <c r="H561" i="6"/>
  <c r="L561" i="6"/>
  <c r="P561" i="6"/>
  <c r="T561" i="6"/>
  <c r="Y561" i="6"/>
  <c r="AC561" i="6"/>
  <c r="BG561" i="6"/>
  <c r="BK561" i="6"/>
  <c r="D559" i="6"/>
  <c r="H559" i="6"/>
  <c r="L559" i="6"/>
  <c r="P559" i="6"/>
  <c r="T559" i="6"/>
  <c r="Y559" i="6"/>
  <c r="AC559" i="6"/>
  <c r="BG559" i="6"/>
  <c r="BK559" i="6"/>
  <c r="D557" i="6"/>
  <c r="H557" i="6"/>
  <c r="L557" i="6"/>
  <c r="P557" i="6"/>
  <c r="T557" i="6"/>
  <c r="Y557" i="6"/>
  <c r="AC557" i="6"/>
  <c r="BG557" i="6"/>
  <c r="BK557" i="6"/>
  <c r="D555" i="6"/>
  <c r="H555" i="6"/>
  <c r="L555" i="6"/>
  <c r="P555" i="6"/>
  <c r="T555" i="6"/>
  <c r="Y555" i="6"/>
  <c r="AC555" i="6"/>
  <c r="BG555" i="6"/>
  <c r="BK555" i="6"/>
  <c r="D553" i="6"/>
  <c r="H553" i="6"/>
  <c r="L553" i="6"/>
  <c r="P553" i="6"/>
  <c r="T553" i="6"/>
  <c r="Y553" i="6"/>
  <c r="AC553" i="6"/>
  <c r="BG553" i="6"/>
  <c r="BK553" i="6"/>
  <c r="D551" i="6"/>
  <c r="H551" i="6"/>
  <c r="L551" i="6"/>
  <c r="P551" i="6"/>
  <c r="T551" i="6"/>
  <c r="Y551" i="6"/>
  <c r="AC551" i="6"/>
  <c r="BG551" i="6"/>
  <c r="BK551" i="6"/>
  <c r="BK630" i="6"/>
  <c r="BG630" i="6"/>
  <c r="AC630" i="6"/>
  <c r="Y630" i="6"/>
  <c r="T630" i="6"/>
  <c r="P630" i="6"/>
  <c r="L630" i="6"/>
  <c r="H630" i="6"/>
  <c r="D630" i="6"/>
  <c r="BK629" i="6"/>
  <c r="BG629" i="6"/>
  <c r="AC629" i="6"/>
  <c r="Y629" i="6"/>
  <c r="T629" i="6"/>
  <c r="P629" i="6"/>
  <c r="L629" i="6"/>
  <c r="H629" i="6"/>
  <c r="D629" i="6"/>
  <c r="BK628" i="6"/>
  <c r="BG628" i="6"/>
  <c r="AC628" i="6"/>
  <c r="Y628" i="6"/>
  <c r="T628" i="6"/>
  <c r="P628" i="6"/>
  <c r="L628" i="6"/>
  <c r="H628" i="6"/>
  <c r="D628" i="6"/>
  <c r="BK627" i="6"/>
  <c r="BG627" i="6"/>
  <c r="AC627" i="6"/>
  <c r="Y627" i="6"/>
  <c r="T627" i="6"/>
  <c r="P627" i="6"/>
  <c r="L627" i="6"/>
  <c r="V627" i="6" s="1"/>
  <c r="H627" i="6"/>
  <c r="D627" i="6"/>
  <c r="BK626" i="6"/>
  <c r="BG626" i="6"/>
  <c r="AC626" i="6"/>
  <c r="Y626" i="6"/>
  <c r="T626" i="6"/>
  <c r="P626" i="6"/>
  <c r="L626" i="6"/>
  <c r="H626" i="6"/>
  <c r="D626" i="6"/>
  <c r="BK625" i="6"/>
  <c r="BG625" i="6"/>
  <c r="AC625" i="6"/>
  <c r="Y625" i="6"/>
  <c r="T625" i="6"/>
  <c r="P625" i="6"/>
  <c r="L625" i="6"/>
  <c r="H625" i="6"/>
  <c r="D625" i="6"/>
  <c r="BK624" i="6"/>
  <c r="BG624" i="6"/>
  <c r="AC624" i="6"/>
  <c r="Y624" i="6"/>
  <c r="T624" i="6"/>
  <c r="P624" i="6"/>
  <c r="L624" i="6"/>
  <c r="H624" i="6"/>
  <c r="D624" i="6"/>
  <c r="BK623" i="6"/>
  <c r="BG623" i="6"/>
  <c r="AC623" i="6"/>
  <c r="Y623" i="6"/>
  <c r="T623" i="6"/>
  <c r="P623" i="6"/>
  <c r="L623" i="6"/>
  <c r="V623" i="6" s="1"/>
  <c r="H623" i="6"/>
  <c r="D623" i="6"/>
  <c r="BK622" i="6"/>
  <c r="BG622" i="6"/>
  <c r="AC622" i="6"/>
  <c r="Y622" i="6"/>
  <c r="T622" i="6"/>
  <c r="P622" i="6"/>
  <c r="L622" i="6"/>
  <c r="H622" i="6"/>
  <c r="D622" i="6"/>
  <c r="BK621" i="6"/>
  <c r="BG621" i="6"/>
  <c r="AC621" i="6"/>
  <c r="Y621" i="6"/>
  <c r="T621" i="6"/>
  <c r="P621" i="6"/>
  <c r="L621" i="6"/>
  <c r="H621" i="6"/>
  <c r="D621" i="6"/>
  <c r="BK620" i="6"/>
  <c r="BG620" i="6"/>
  <c r="AC620" i="6"/>
  <c r="Y620" i="6"/>
  <c r="T620" i="6"/>
  <c r="P620" i="6"/>
  <c r="L620" i="6"/>
  <c r="H620" i="6"/>
  <c r="D620" i="6"/>
  <c r="BK619" i="6"/>
  <c r="BG619" i="6"/>
  <c r="AC619" i="6"/>
  <c r="Y619" i="6"/>
  <c r="T619" i="6"/>
  <c r="P619" i="6"/>
  <c r="L619" i="6"/>
  <c r="V619" i="6" s="1"/>
  <c r="H619" i="6"/>
  <c r="D619" i="6"/>
  <c r="BK618" i="6"/>
  <c r="BG618" i="6"/>
  <c r="AC618" i="6"/>
  <c r="Y618" i="6"/>
  <c r="T618" i="6"/>
  <c r="P618" i="6"/>
  <c r="L618" i="6"/>
  <c r="H618" i="6"/>
  <c r="D618" i="6"/>
  <c r="BK617" i="6"/>
  <c r="BG617" i="6"/>
  <c r="AC617" i="6"/>
  <c r="Y617" i="6"/>
  <c r="T617" i="6"/>
  <c r="P617" i="6"/>
  <c r="L617" i="6"/>
  <c r="H617" i="6"/>
  <c r="D617" i="6"/>
  <c r="BK616" i="6"/>
  <c r="BG616" i="6"/>
  <c r="AC616" i="6"/>
  <c r="Y616" i="6"/>
  <c r="T616" i="6"/>
  <c r="P616" i="6"/>
  <c r="L616" i="6"/>
  <c r="H616" i="6"/>
  <c r="D616" i="6"/>
  <c r="BK615" i="6"/>
  <c r="BG615" i="6"/>
  <c r="AC615" i="6"/>
  <c r="Y615" i="6"/>
  <c r="T615" i="6"/>
  <c r="P615" i="6"/>
  <c r="L615" i="6"/>
  <c r="V615" i="6" s="1"/>
  <c r="H615" i="6"/>
  <c r="D615" i="6"/>
  <c r="BK614" i="6"/>
  <c r="BG614" i="6"/>
  <c r="AC614" i="6"/>
  <c r="Y614" i="6"/>
  <c r="T614" i="6"/>
  <c r="P614" i="6"/>
  <c r="L614" i="6"/>
  <c r="H614" i="6"/>
  <c r="D614" i="6"/>
  <c r="BK613" i="6"/>
  <c r="BG613" i="6"/>
  <c r="AC613" i="6"/>
  <c r="Y613" i="6"/>
  <c r="T613" i="6"/>
  <c r="P613" i="6"/>
  <c r="L613" i="6"/>
  <c r="H613" i="6"/>
  <c r="D613" i="6"/>
  <c r="BK612" i="6"/>
  <c r="BG612" i="6"/>
  <c r="AC612" i="6"/>
  <c r="Y612" i="6"/>
  <c r="T612" i="6"/>
  <c r="P612" i="6"/>
  <c r="L612" i="6"/>
  <c r="H612" i="6"/>
  <c r="D612" i="6"/>
  <c r="BK611" i="6"/>
  <c r="BG611" i="6"/>
  <c r="AC611" i="6"/>
  <c r="Y611" i="6"/>
  <c r="T611" i="6"/>
  <c r="P611" i="6"/>
  <c r="L611" i="6"/>
  <c r="V611" i="6" s="1"/>
  <c r="H611" i="6"/>
  <c r="D611" i="6"/>
  <c r="BK610" i="6"/>
  <c r="BG610" i="6"/>
  <c r="AC610" i="6"/>
  <c r="Y610" i="6"/>
  <c r="T610" i="6"/>
  <c r="P610" i="6"/>
  <c r="L610" i="6"/>
  <c r="H610" i="6"/>
  <c r="D610" i="6"/>
  <c r="BK609" i="6"/>
  <c r="BG609" i="6"/>
  <c r="AC609" i="6"/>
  <c r="Y609" i="6"/>
  <c r="T609" i="6"/>
  <c r="P609" i="6"/>
  <c r="L609" i="6"/>
  <c r="H609" i="6"/>
  <c r="D609" i="6"/>
  <c r="BK608" i="6"/>
  <c r="BG608" i="6"/>
  <c r="AC608" i="6"/>
  <c r="Y608" i="6"/>
  <c r="T608" i="6"/>
  <c r="P608" i="6"/>
  <c r="L608" i="6"/>
  <c r="H608" i="6"/>
  <c r="D608" i="6"/>
  <c r="BK607" i="6"/>
  <c r="BG607" i="6"/>
  <c r="AC607" i="6"/>
  <c r="Y607" i="6"/>
  <c r="T607" i="6"/>
  <c r="P607" i="6"/>
  <c r="L607" i="6"/>
  <c r="V607" i="6" s="1"/>
  <c r="H607" i="6"/>
  <c r="D607" i="6"/>
  <c r="BK606" i="6"/>
  <c r="BG606" i="6"/>
  <c r="AC606" i="6"/>
  <c r="Y606" i="6"/>
  <c r="T606" i="6"/>
  <c r="P606" i="6"/>
  <c r="L606" i="6"/>
  <c r="H606" i="6"/>
  <c r="D606" i="6"/>
  <c r="BK605" i="6"/>
  <c r="BG605" i="6"/>
  <c r="AC605" i="6"/>
  <c r="Y605" i="6"/>
  <c r="T605" i="6"/>
  <c r="P605" i="6"/>
  <c r="L605" i="6"/>
  <c r="H605" i="6"/>
  <c r="D605" i="6"/>
  <c r="BK604" i="6"/>
  <c r="BG604" i="6"/>
  <c r="AC604" i="6"/>
  <c r="Y604" i="6"/>
  <c r="T604" i="6"/>
  <c r="P604" i="6"/>
  <c r="L604" i="6"/>
  <c r="H604" i="6"/>
  <c r="D604" i="6"/>
  <c r="BK603" i="6"/>
  <c r="BG603" i="6"/>
  <c r="AC603" i="6"/>
  <c r="Y603" i="6"/>
  <c r="T603" i="6"/>
  <c r="P603" i="6"/>
  <c r="L603" i="6"/>
  <c r="V603" i="6" s="1"/>
  <c r="H603" i="6"/>
  <c r="D603" i="6"/>
  <c r="BK602" i="6"/>
  <c r="BG602" i="6"/>
  <c r="AC602" i="6"/>
  <c r="Y602" i="6"/>
  <c r="T602" i="6"/>
  <c r="P602" i="6"/>
  <c r="L602" i="6"/>
  <c r="H602" i="6"/>
  <c r="D602" i="6"/>
  <c r="BK601" i="6"/>
  <c r="BG601" i="6"/>
  <c r="AC601" i="6"/>
  <c r="Y601" i="6"/>
  <c r="T601" i="6"/>
  <c r="P601" i="6"/>
  <c r="L601" i="6"/>
  <c r="H601" i="6"/>
  <c r="D601" i="6"/>
  <c r="BK600" i="6"/>
  <c r="BG600" i="6"/>
  <c r="AC600" i="6"/>
  <c r="Y600" i="6"/>
  <c r="T600" i="6"/>
  <c r="P600" i="6"/>
  <c r="L600" i="6"/>
  <c r="H600" i="6"/>
  <c r="D600" i="6"/>
  <c r="BK599" i="6"/>
  <c r="BG599" i="6"/>
  <c r="AC599" i="6"/>
  <c r="Y599" i="6"/>
  <c r="T599" i="6"/>
  <c r="P599" i="6"/>
  <c r="L599" i="6"/>
  <c r="V599" i="6" s="1"/>
  <c r="H599" i="6"/>
  <c r="D599" i="6"/>
  <c r="BK598" i="6"/>
  <c r="BG598" i="6"/>
  <c r="AC598" i="6"/>
  <c r="Y598" i="6"/>
  <c r="T598" i="6"/>
  <c r="P598" i="6"/>
  <c r="L598" i="6"/>
  <c r="H598" i="6"/>
  <c r="D598" i="6"/>
  <c r="BK597" i="6"/>
  <c r="BG597" i="6"/>
  <c r="AC597" i="6"/>
  <c r="Y597" i="6"/>
  <c r="T597" i="6"/>
  <c r="P597" i="6"/>
  <c r="L597" i="6"/>
  <c r="H597" i="6"/>
  <c r="D597" i="6"/>
  <c r="BK596" i="6"/>
  <c r="BG596" i="6"/>
  <c r="AC596" i="6"/>
  <c r="Y596" i="6"/>
  <c r="T596" i="6"/>
  <c r="P596" i="6"/>
  <c r="L596" i="6"/>
  <c r="H596" i="6"/>
  <c r="D596" i="6"/>
  <c r="BK595" i="6"/>
  <c r="BG595" i="6"/>
  <c r="AC595" i="6"/>
  <c r="Y595" i="6"/>
  <c r="T595" i="6"/>
  <c r="P595" i="6"/>
  <c r="L595" i="6"/>
  <c r="V595" i="6" s="1"/>
  <c r="H595" i="6"/>
  <c r="BK594" i="6"/>
  <c r="BG594" i="6"/>
  <c r="AC594" i="6"/>
  <c r="Y594" i="6"/>
  <c r="T594" i="6"/>
  <c r="P594" i="6"/>
  <c r="L594" i="6"/>
  <c r="V594" i="6" s="1"/>
  <c r="H594" i="6"/>
  <c r="BK593" i="6"/>
  <c r="BG593" i="6"/>
  <c r="AC593" i="6"/>
  <c r="Y593" i="6"/>
  <c r="T593" i="6"/>
  <c r="P593" i="6"/>
  <c r="L593" i="6"/>
  <c r="V593" i="6" s="1"/>
  <c r="H593" i="6"/>
  <c r="D593" i="6"/>
  <c r="BK592" i="6"/>
  <c r="BG592" i="6"/>
  <c r="AC592" i="6"/>
  <c r="Y592" i="6"/>
  <c r="T592" i="6"/>
  <c r="P592" i="6"/>
  <c r="L592" i="6"/>
  <c r="H592" i="6"/>
  <c r="C592" i="6"/>
  <c r="BI591" i="6"/>
  <c r="AZ591" i="6"/>
  <c r="AB591" i="6"/>
  <c r="Q591" i="6"/>
  <c r="K591" i="6"/>
  <c r="F591" i="6"/>
  <c r="Z590" i="6"/>
  <c r="S590" i="6"/>
  <c r="N590" i="6"/>
  <c r="I590" i="6"/>
  <c r="BI589" i="6"/>
  <c r="AZ589" i="6"/>
  <c r="AB589" i="6"/>
  <c r="Q589" i="6"/>
  <c r="K589" i="6"/>
  <c r="F589" i="6"/>
  <c r="Z588" i="6"/>
  <c r="S588" i="6"/>
  <c r="N588" i="6"/>
  <c r="I588" i="6"/>
  <c r="BI587" i="6"/>
  <c r="AZ587" i="6"/>
  <c r="AB587" i="6"/>
  <c r="Q587" i="6"/>
  <c r="K587" i="6"/>
  <c r="F587" i="6"/>
  <c r="Z586" i="6"/>
  <c r="S586" i="6"/>
  <c r="N586" i="6"/>
  <c r="I586" i="6"/>
  <c r="BI585" i="6"/>
  <c r="AZ585" i="6"/>
  <c r="AB585" i="6"/>
  <c r="Q585" i="6"/>
  <c r="K585" i="6"/>
  <c r="F585" i="6"/>
  <c r="Z584" i="6"/>
  <c r="S584" i="6"/>
  <c r="N584" i="6"/>
  <c r="I584" i="6"/>
  <c r="BI583" i="6"/>
  <c r="AZ583" i="6"/>
  <c r="AB583" i="6"/>
  <c r="Q583" i="6"/>
  <c r="K583" i="6"/>
  <c r="F583" i="6"/>
  <c r="Z582" i="6"/>
  <c r="S582" i="6"/>
  <c r="N582" i="6"/>
  <c r="I582" i="6"/>
  <c r="BI581" i="6"/>
  <c r="AZ581" i="6"/>
  <c r="AB581" i="6"/>
  <c r="Q581" i="6"/>
  <c r="K581" i="6"/>
  <c r="F581" i="6"/>
  <c r="Z580" i="6"/>
  <c r="S580" i="6"/>
  <c r="N580" i="6"/>
  <c r="I580" i="6"/>
  <c r="BI579" i="6"/>
  <c r="AZ579" i="6"/>
  <c r="AB579" i="6"/>
  <c r="Q579" i="6"/>
  <c r="K579" i="6"/>
  <c r="F579" i="6"/>
  <c r="Z578" i="6"/>
  <c r="S578" i="6"/>
  <c r="N578" i="6"/>
  <c r="I578" i="6"/>
  <c r="BI577" i="6"/>
  <c r="AZ577" i="6"/>
  <c r="AB577" i="6"/>
  <c r="Q577" i="6"/>
  <c r="K577" i="6"/>
  <c r="F577" i="6"/>
  <c r="BI575" i="6"/>
  <c r="AZ575" i="6"/>
  <c r="AB575" i="6"/>
  <c r="Q575" i="6"/>
  <c r="K575" i="6"/>
  <c r="F575" i="6"/>
  <c r="BI573" i="6"/>
  <c r="AZ573" i="6"/>
  <c r="AB573" i="6"/>
  <c r="Q573" i="6"/>
  <c r="K573" i="6"/>
  <c r="F573" i="6"/>
  <c r="BI571" i="6"/>
  <c r="AZ571" i="6"/>
  <c r="AB571" i="6"/>
  <c r="Q571" i="6"/>
  <c r="K571" i="6"/>
  <c r="F571" i="6"/>
  <c r="BI569" i="6"/>
  <c r="AZ569" i="6"/>
  <c r="AB569" i="6"/>
  <c r="Q569" i="6"/>
  <c r="K569" i="6"/>
  <c r="F569" i="6"/>
  <c r="BI567" i="6"/>
  <c r="AZ567" i="6"/>
  <c r="AB567" i="6"/>
  <c r="Q567" i="6"/>
  <c r="K567" i="6"/>
  <c r="F567" i="6"/>
  <c r="BI565" i="6"/>
  <c r="AZ565" i="6"/>
  <c r="AB565" i="6"/>
  <c r="Q565" i="6"/>
  <c r="K565" i="6"/>
  <c r="F565" i="6"/>
  <c r="BI563" i="6"/>
  <c r="AZ563" i="6"/>
  <c r="AB563" i="6"/>
  <c r="Q563" i="6"/>
  <c r="K563" i="6"/>
  <c r="F563" i="6"/>
  <c r="BI561" i="6"/>
  <c r="AZ561" i="6"/>
  <c r="AB561" i="6"/>
  <c r="Q561" i="6"/>
  <c r="K561" i="6"/>
  <c r="F561" i="6"/>
  <c r="BI559" i="6"/>
  <c r="AZ559" i="6"/>
  <c r="AB559" i="6"/>
  <c r="Q559" i="6"/>
  <c r="K559" i="6"/>
  <c r="F559" i="6"/>
  <c r="BI557" i="6"/>
  <c r="AZ557" i="6"/>
  <c r="AB557" i="6"/>
  <c r="Q557" i="6"/>
  <c r="K557" i="6"/>
  <c r="F557" i="6"/>
  <c r="BI555" i="6"/>
  <c r="AZ555" i="6"/>
  <c r="AB555" i="6"/>
  <c r="Q555" i="6"/>
  <c r="K555" i="6"/>
  <c r="F555" i="6"/>
  <c r="BI553" i="6"/>
  <c r="AZ553" i="6"/>
  <c r="AB553" i="6"/>
  <c r="Q553" i="6"/>
  <c r="K553" i="6"/>
  <c r="F553" i="6"/>
  <c r="BI551" i="6"/>
  <c r="AZ551" i="6"/>
  <c r="AB551" i="6"/>
  <c r="Q551" i="6"/>
  <c r="K551" i="6"/>
  <c r="F551" i="6"/>
  <c r="D549" i="6"/>
  <c r="H549" i="6"/>
  <c r="L549" i="6"/>
  <c r="P549" i="6"/>
  <c r="T549" i="6"/>
  <c r="Y549" i="6"/>
  <c r="AC549" i="6"/>
  <c r="BG549" i="6"/>
  <c r="BK549" i="6"/>
  <c r="C549" i="6"/>
  <c r="G549" i="6"/>
  <c r="K549" i="6"/>
  <c r="O549" i="6"/>
  <c r="S549" i="6"/>
  <c r="X549" i="6"/>
  <c r="AB549" i="6"/>
  <c r="D548" i="6"/>
  <c r="H548" i="6"/>
  <c r="L548" i="6"/>
  <c r="P548" i="6"/>
  <c r="T548" i="6"/>
  <c r="Y548" i="6"/>
  <c r="AC548" i="6"/>
  <c r="BG548" i="6"/>
  <c r="BK548" i="6"/>
  <c r="C548" i="6"/>
  <c r="G548" i="6"/>
  <c r="K548" i="6"/>
  <c r="O548" i="6"/>
  <c r="S548" i="6"/>
  <c r="X548" i="6"/>
  <c r="AB548" i="6"/>
  <c r="BJ548" i="6"/>
  <c r="D547" i="6"/>
  <c r="H547" i="6"/>
  <c r="L547" i="6"/>
  <c r="P547" i="6"/>
  <c r="T547" i="6"/>
  <c r="Y547" i="6"/>
  <c r="AC547" i="6"/>
  <c r="BG547" i="6"/>
  <c r="BK547" i="6"/>
  <c r="C547" i="6"/>
  <c r="G547" i="6"/>
  <c r="K547" i="6"/>
  <c r="O547" i="6"/>
  <c r="S547" i="6"/>
  <c r="X547" i="6"/>
  <c r="AB547" i="6"/>
  <c r="BJ547" i="6"/>
  <c r="D546" i="6"/>
  <c r="H546" i="6"/>
  <c r="L546" i="6"/>
  <c r="P546" i="6"/>
  <c r="T546" i="6"/>
  <c r="Y546" i="6"/>
  <c r="AC546" i="6"/>
  <c r="BG546" i="6"/>
  <c r="BK546" i="6"/>
  <c r="C546" i="6"/>
  <c r="G546" i="6"/>
  <c r="K546" i="6"/>
  <c r="O546" i="6"/>
  <c r="S546" i="6"/>
  <c r="X546" i="6"/>
  <c r="AB546" i="6"/>
  <c r="BJ546" i="6"/>
  <c r="D545" i="6"/>
  <c r="H545" i="6"/>
  <c r="L545" i="6"/>
  <c r="P545" i="6"/>
  <c r="T545" i="6"/>
  <c r="Y545" i="6"/>
  <c r="AC545" i="6"/>
  <c r="BG545" i="6"/>
  <c r="BK545" i="6"/>
  <c r="C545" i="6"/>
  <c r="G545" i="6"/>
  <c r="K545" i="6"/>
  <c r="O545" i="6"/>
  <c r="S545" i="6"/>
  <c r="X545" i="6"/>
  <c r="AB545" i="6"/>
  <c r="BJ545" i="6"/>
  <c r="D544" i="6"/>
  <c r="H544" i="6"/>
  <c r="L544" i="6"/>
  <c r="P544" i="6"/>
  <c r="T544" i="6"/>
  <c r="Y544" i="6"/>
  <c r="AC544" i="6"/>
  <c r="BG544" i="6"/>
  <c r="BK544" i="6"/>
  <c r="C544" i="6"/>
  <c r="G544" i="6"/>
  <c r="K544" i="6"/>
  <c r="O544" i="6"/>
  <c r="S544" i="6"/>
  <c r="X544" i="6"/>
  <c r="AB544" i="6"/>
  <c r="BJ544" i="6"/>
  <c r="D543" i="6"/>
  <c r="H543" i="6"/>
  <c r="L543" i="6"/>
  <c r="P543" i="6"/>
  <c r="T543" i="6"/>
  <c r="Y543" i="6"/>
  <c r="AC543" i="6"/>
  <c r="BG543" i="6"/>
  <c r="BK543" i="6"/>
  <c r="C543" i="6"/>
  <c r="G543" i="6"/>
  <c r="K543" i="6"/>
  <c r="O543" i="6"/>
  <c r="S543" i="6"/>
  <c r="X543" i="6"/>
  <c r="AB543" i="6"/>
  <c r="BJ543" i="6"/>
  <c r="D542" i="6"/>
  <c r="H542" i="6"/>
  <c r="L542" i="6"/>
  <c r="P542" i="6"/>
  <c r="T542" i="6"/>
  <c r="Y542" i="6"/>
  <c r="AC542" i="6"/>
  <c r="BG542" i="6"/>
  <c r="BK542" i="6"/>
  <c r="C542" i="6"/>
  <c r="G542" i="6"/>
  <c r="K542" i="6"/>
  <c r="O542" i="6"/>
  <c r="S542" i="6"/>
  <c r="X542" i="6"/>
  <c r="AB542" i="6"/>
  <c r="BJ542" i="6"/>
  <c r="D541" i="6"/>
  <c r="H541" i="6"/>
  <c r="L541" i="6"/>
  <c r="P541" i="6"/>
  <c r="T541" i="6"/>
  <c r="Y541" i="6"/>
  <c r="AC541" i="6"/>
  <c r="BG541" i="6"/>
  <c r="BK541" i="6"/>
  <c r="C541" i="6"/>
  <c r="G541" i="6"/>
  <c r="K541" i="6"/>
  <c r="O541" i="6"/>
  <c r="S541" i="6"/>
  <c r="X541" i="6"/>
  <c r="AB541" i="6"/>
  <c r="BJ541" i="6"/>
  <c r="D540" i="6"/>
  <c r="H540" i="6"/>
  <c r="L540" i="6"/>
  <c r="P540" i="6"/>
  <c r="T540" i="6"/>
  <c r="Y540" i="6"/>
  <c r="AC540" i="6"/>
  <c r="BG540" i="6"/>
  <c r="BK540" i="6"/>
  <c r="C540" i="6"/>
  <c r="G540" i="6"/>
  <c r="K540" i="6"/>
  <c r="O540" i="6"/>
  <c r="S540" i="6"/>
  <c r="X540" i="6"/>
  <c r="AB540" i="6"/>
  <c r="BJ540" i="6"/>
  <c r="BJ630" i="6"/>
  <c r="AB630" i="6"/>
  <c r="X630" i="6"/>
  <c r="S630" i="6"/>
  <c r="O630" i="6"/>
  <c r="K630" i="6"/>
  <c r="G630" i="6"/>
  <c r="BJ629" i="6"/>
  <c r="AB629" i="6"/>
  <c r="X629" i="6"/>
  <c r="S629" i="6"/>
  <c r="O629" i="6"/>
  <c r="K629" i="6"/>
  <c r="G629" i="6"/>
  <c r="BJ628" i="6"/>
  <c r="AB628" i="6"/>
  <c r="X628" i="6"/>
  <c r="S628" i="6"/>
  <c r="O628" i="6"/>
  <c r="K628" i="6"/>
  <c r="G628" i="6"/>
  <c r="BJ627" i="6"/>
  <c r="AB627" i="6"/>
  <c r="X627" i="6"/>
  <c r="S627" i="6"/>
  <c r="O627" i="6"/>
  <c r="K627" i="6"/>
  <c r="G627" i="6"/>
  <c r="BJ626" i="6"/>
  <c r="AB626" i="6"/>
  <c r="X626" i="6"/>
  <c r="S626" i="6"/>
  <c r="O626" i="6"/>
  <c r="K626" i="6"/>
  <c r="G626" i="6"/>
  <c r="BJ625" i="6"/>
  <c r="AB625" i="6"/>
  <c r="X625" i="6"/>
  <c r="S625" i="6"/>
  <c r="O625" i="6"/>
  <c r="K625" i="6"/>
  <c r="G625" i="6"/>
  <c r="BJ624" i="6"/>
  <c r="AB624" i="6"/>
  <c r="X624" i="6"/>
  <c r="S624" i="6"/>
  <c r="O624" i="6"/>
  <c r="K624" i="6"/>
  <c r="G624" i="6"/>
  <c r="BJ623" i="6"/>
  <c r="AB623" i="6"/>
  <c r="X623" i="6"/>
  <c r="S623" i="6"/>
  <c r="O623" i="6"/>
  <c r="K623" i="6"/>
  <c r="G623" i="6"/>
  <c r="BJ622" i="6"/>
  <c r="AB622" i="6"/>
  <c r="X622" i="6"/>
  <c r="S622" i="6"/>
  <c r="O622" i="6"/>
  <c r="K622" i="6"/>
  <c r="G622" i="6"/>
  <c r="BJ621" i="6"/>
  <c r="AB621" i="6"/>
  <c r="X621" i="6"/>
  <c r="S621" i="6"/>
  <c r="O621" i="6"/>
  <c r="K621" i="6"/>
  <c r="G621" i="6"/>
  <c r="BJ620" i="6"/>
  <c r="AB620" i="6"/>
  <c r="X620" i="6"/>
  <c r="S620" i="6"/>
  <c r="O620" i="6"/>
  <c r="K620" i="6"/>
  <c r="G620" i="6"/>
  <c r="BJ619" i="6"/>
  <c r="AB619" i="6"/>
  <c r="X619" i="6"/>
  <c r="S619" i="6"/>
  <c r="O619" i="6"/>
  <c r="K619" i="6"/>
  <c r="G619" i="6"/>
  <c r="BJ618" i="6"/>
  <c r="AB618" i="6"/>
  <c r="X618" i="6"/>
  <c r="S618" i="6"/>
  <c r="O618" i="6"/>
  <c r="K618" i="6"/>
  <c r="G618" i="6"/>
  <c r="BJ617" i="6"/>
  <c r="AB617" i="6"/>
  <c r="X617" i="6"/>
  <c r="S617" i="6"/>
  <c r="O617" i="6"/>
  <c r="K617" i="6"/>
  <c r="G617" i="6"/>
  <c r="BJ616" i="6"/>
  <c r="AB616" i="6"/>
  <c r="X616" i="6"/>
  <c r="S616" i="6"/>
  <c r="O616" i="6"/>
  <c r="K616" i="6"/>
  <c r="G616" i="6"/>
  <c r="BJ615" i="6"/>
  <c r="AB615" i="6"/>
  <c r="X615" i="6"/>
  <c r="S615" i="6"/>
  <c r="O615" i="6"/>
  <c r="K615" i="6"/>
  <c r="G615" i="6"/>
  <c r="BJ614" i="6"/>
  <c r="AB614" i="6"/>
  <c r="X614" i="6"/>
  <c r="S614" i="6"/>
  <c r="O614" i="6"/>
  <c r="K614" i="6"/>
  <c r="G614" i="6"/>
  <c r="BJ613" i="6"/>
  <c r="AB613" i="6"/>
  <c r="X613" i="6"/>
  <c r="S613" i="6"/>
  <c r="O613" i="6"/>
  <c r="K613" i="6"/>
  <c r="G613" i="6"/>
  <c r="BJ612" i="6"/>
  <c r="AB612" i="6"/>
  <c r="X612" i="6"/>
  <c r="S612" i="6"/>
  <c r="O612" i="6"/>
  <c r="K612" i="6"/>
  <c r="G612" i="6"/>
  <c r="BJ611" i="6"/>
  <c r="AB611" i="6"/>
  <c r="X611" i="6"/>
  <c r="S611" i="6"/>
  <c r="O611" i="6"/>
  <c r="K611" i="6"/>
  <c r="G611" i="6"/>
  <c r="BJ610" i="6"/>
  <c r="AB610" i="6"/>
  <c r="X610" i="6"/>
  <c r="S610" i="6"/>
  <c r="O610" i="6"/>
  <c r="K610" i="6"/>
  <c r="G610" i="6"/>
  <c r="BJ609" i="6"/>
  <c r="AB609" i="6"/>
  <c r="X609" i="6"/>
  <c r="S609" i="6"/>
  <c r="O609" i="6"/>
  <c r="K609" i="6"/>
  <c r="G609" i="6"/>
  <c r="BJ608" i="6"/>
  <c r="AB608" i="6"/>
  <c r="X608" i="6"/>
  <c r="S608" i="6"/>
  <c r="O608" i="6"/>
  <c r="K608" i="6"/>
  <c r="G608" i="6"/>
  <c r="BJ607" i="6"/>
  <c r="AB607" i="6"/>
  <c r="X607" i="6"/>
  <c r="S607" i="6"/>
  <c r="O607" i="6"/>
  <c r="K607" i="6"/>
  <c r="G607" i="6"/>
  <c r="BJ606" i="6"/>
  <c r="AB606" i="6"/>
  <c r="X606" i="6"/>
  <c r="S606" i="6"/>
  <c r="O606" i="6"/>
  <c r="K606" i="6"/>
  <c r="G606" i="6"/>
  <c r="BJ605" i="6"/>
  <c r="AB605" i="6"/>
  <c r="X605" i="6"/>
  <c r="S605" i="6"/>
  <c r="O605" i="6"/>
  <c r="K605" i="6"/>
  <c r="G605" i="6"/>
  <c r="BJ604" i="6"/>
  <c r="AB604" i="6"/>
  <c r="X604" i="6"/>
  <c r="S604" i="6"/>
  <c r="O604" i="6"/>
  <c r="K604" i="6"/>
  <c r="G604" i="6"/>
  <c r="BJ603" i="6"/>
  <c r="AB603" i="6"/>
  <c r="X603" i="6"/>
  <c r="S603" i="6"/>
  <c r="O603" i="6"/>
  <c r="K603" i="6"/>
  <c r="G603" i="6"/>
  <c r="BJ602" i="6"/>
  <c r="AB602" i="6"/>
  <c r="X602" i="6"/>
  <c r="S602" i="6"/>
  <c r="O602" i="6"/>
  <c r="K602" i="6"/>
  <c r="G602" i="6"/>
  <c r="BJ601" i="6"/>
  <c r="AB601" i="6"/>
  <c r="X601" i="6"/>
  <c r="S601" i="6"/>
  <c r="O601" i="6"/>
  <c r="K601" i="6"/>
  <c r="G601" i="6"/>
  <c r="BJ600" i="6"/>
  <c r="AB600" i="6"/>
  <c r="X600" i="6"/>
  <c r="S600" i="6"/>
  <c r="O600" i="6"/>
  <c r="K600" i="6"/>
  <c r="G600" i="6"/>
  <c r="BJ599" i="6"/>
  <c r="AB599" i="6"/>
  <c r="X599" i="6"/>
  <c r="S599" i="6"/>
  <c r="O599" i="6"/>
  <c r="K599" i="6"/>
  <c r="G599" i="6"/>
  <c r="BJ598" i="6"/>
  <c r="AB598" i="6"/>
  <c r="X598" i="6"/>
  <c r="S598" i="6"/>
  <c r="O598" i="6"/>
  <c r="K598" i="6"/>
  <c r="G598" i="6"/>
  <c r="BJ597" i="6"/>
  <c r="AB597" i="6"/>
  <c r="X597" i="6"/>
  <c r="S597" i="6"/>
  <c r="O597" i="6"/>
  <c r="K597" i="6"/>
  <c r="G597" i="6"/>
  <c r="BJ596" i="6"/>
  <c r="AB596" i="6"/>
  <c r="X596" i="6"/>
  <c r="S596" i="6"/>
  <c r="O596" i="6"/>
  <c r="K596" i="6"/>
  <c r="G596" i="6"/>
  <c r="AB593" i="6"/>
  <c r="X593" i="6"/>
  <c r="S593" i="6"/>
  <c r="O593" i="6"/>
  <c r="K593" i="6"/>
  <c r="G593" i="6"/>
  <c r="BH591" i="6"/>
  <c r="AA591" i="6"/>
  <c r="O591" i="6"/>
  <c r="J591" i="6"/>
  <c r="E591" i="6"/>
  <c r="D590" i="6"/>
  <c r="H590" i="6"/>
  <c r="L590" i="6"/>
  <c r="P590" i="6"/>
  <c r="T590" i="6"/>
  <c r="Y590" i="6"/>
  <c r="AC590" i="6"/>
  <c r="BG590" i="6"/>
  <c r="BK590" i="6"/>
  <c r="BH589" i="6"/>
  <c r="AA589" i="6"/>
  <c r="O589" i="6"/>
  <c r="J589" i="6"/>
  <c r="E589" i="6"/>
  <c r="D588" i="6"/>
  <c r="H588" i="6"/>
  <c r="L588" i="6"/>
  <c r="P588" i="6"/>
  <c r="T588" i="6"/>
  <c r="Y588" i="6"/>
  <c r="AC588" i="6"/>
  <c r="BG588" i="6"/>
  <c r="BK588" i="6"/>
  <c r="BH587" i="6"/>
  <c r="AA587" i="6"/>
  <c r="O587" i="6"/>
  <c r="J587" i="6"/>
  <c r="E587" i="6"/>
  <c r="D586" i="6"/>
  <c r="H586" i="6"/>
  <c r="L586" i="6"/>
  <c r="P586" i="6"/>
  <c r="T586" i="6"/>
  <c r="Y586" i="6"/>
  <c r="AC586" i="6"/>
  <c r="BG586" i="6"/>
  <c r="BK586" i="6"/>
  <c r="BH585" i="6"/>
  <c r="AA585" i="6"/>
  <c r="O585" i="6"/>
  <c r="J585" i="6"/>
  <c r="E585" i="6"/>
  <c r="D584" i="6"/>
  <c r="H584" i="6"/>
  <c r="L584" i="6"/>
  <c r="P584" i="6"/>
  <c r="T584" i="6"/>
  <c r="Y584" i="6"/>
  <c r="AC584" i="6"/>
  <c r="BG584" i="6"/>
  <c r="BK584" i="6"/>
  <c r="BH583" i="6"/>
  <c r="AA583" i="6"/>
  <c r="O583" i="6"/>
  <c r="J583" i="6"/>
  <c r="E583" i="6"/>
  <c r="D582" i="6"/>
  <c r="H582" i="6"/>
  <c r="L582" i="6"/>
  <c r="P582" i="6"/>
  <c r="T582" i="6"/>
  <c r="Y582" i="6"/>
  <c r="AC582" i="6"/>
  <c r="BG582" i="6"/>
  <c r="BK582" i="6"/>
  <c r="BH581" i="6"/>
  <c r="AA581" i="6"/>
  <c r="O581" i="6"/>
  <c r="J581" i="6"/>
  <c r="E581" i="6"/>
  <c r="D580" i="6"/>
  <c r="H580" i="6"/>
  <c r="L580" i="6"/>
  <c r="P580" i="6"/>
  <c r="T580" i="6"/>
  <c r="Y580" i="6"/>
  <c r="AC580" i="6"/>
  <c r="BG580" i="6"/>
  <c r="BK580" i="6"/>
  <c r="BH579" i="6"/>
  <c r="AA579" i="6"/>
  <c r="O579" i="6"/>
  <c r="J579" i="6"/>
  <c r="E579" i="6"/>
  <c r="D578" i="6"/>
  <c r="H578" i="6"/>
  <c r="L578" i="6"/>
  <c r="P578" i="6"/>
  <c r="T578" i="6"/>
  <c r="Y578" i="6"/>
  <c r="AC578" i="6"/>
  <c r="BG578" i="6"/>
  <c r="BK578" i="6"/>
  <c r="BH577" i="6"/>
  <c r="AA577" i="6"/>
  <c r="O577" i="6"/>
  <c r="J577" i="6"/>
  <c r="E577" i="6"/>
  <c r="D576" i="6"/>
  <c r="H576" i="6"/>
  <c r="L576" i="6"/>
  <c r="P576" i="6"/>
  <c r="T576" i="6"/>
  <c r="Y576" i="6"/>
  <c r="AC576" i="6"/>
  <c r="BG576" i="6"/>
  <c r="BK576" i="6"/>
  <c r="BH575" i="6"/>
  <c r="AA575" i="6"/>
  <c r="O575" i="6"/>
  <c r="J575" i="6"/>
  <c r="E575" i="6"/>
  <c r="D574" i="6"/>
  <c r="H574" i="6"/>
  <c r="L574" i="6"/>
  <c r="P574" i="6"/>
  <c r="T574" i="6"/>
  <c r="Y574" i="6"/>
  <c r="AC574" i="6"/>
  <c r="BG574" i="6"/>
  <c r="BK574" i="6"/>
  <c r="BH573" i="6"/>
  <c r="AA573" i="6"/>
  <c r="O573" i="6"/>
  <c r="J573" i="6"/>
  <c r="E573" i="6"/>
  <c r="D572" i="6"/>
  <c r="H572" i="6"/>
  <c r="L572" i="6"/>
  <c r="P572" i="6"/>
  <c r="T572" i="6"/>
  <c r="Y572" i="6"/>
  <c r="AC572" i="6"/>
  <c r="BG572" i="6"/>
  <c r="BK572" i="6"/>
  <c r="BH571" i="6"/>
  <c r="AA571" i="6"/>
  <c r="O571" i="6"/>
  <c r="J571" i="6"/>
  <c r="E571" i="6"/>
  <c r="D570" i="6"/>
  <c r="H570" i="6"/>
  <c r="L570" i="6"/>
  <c r="P570" i="6"/>
  <c r="T570" i="6"/>
  <c r="Y570" i="6"/>
  <c r="AC570" i="6"/>
  <c r="BG570" i="6"/>
  <c r="BK570" i="6"/>
  <c r="BH569" i="6"/>
  <c r="AA569" i="6"/>
  <c r="O569" i="6"/>
  <c r="J569" i="6"/>
  <c r="E569" i="6"/>
  <c r="D568" i="6"/>
  <c r="H568" i="6"/>
  <c r="L568" i="6"/>
  <c r="P568" i="6"/>
  <c r="T568" i="6"/>
  <c r="Y568" i="6"/>
  <c r="AC568" i="6"/>
  <c r="BG568" i="6"/>
  <c r="BK568" i="6"/>
  <c r="BH567" i="6"/>
  <c r="AA567" i="6"/>
  <c r="O567" i="6"/>
  <c r="J567" i="6"/>
  <c r="E567" i="6"/>
  <c r="D566" i="6"/>
  <c r="H566" i="6"/>
  <c r="L566" i="6"/>
  <c r="P566" i="6"/>
  <c r="T566" i="6"/>
  <c r="Y566" i="6"/>
  <c r="AC566" i="6"/>
  <c r="BG566" i="6"/>
  <c r="BK566" i="6"/>
  <c r="BH565" i="6"/>
  <c r="AA565" i="6"/>
  <c r="O565" i="6"/>
  <c r="J565" i="6"/>
  <c r="E565" i="6"/>
  <c r="D564" i="6"/>
  <c r="H564" i="6"/>
  <c r="L564" i="6"/>
  <c r="P564" i="6"/>
  <c r="T564" i="6"/>
  <c r="Y564" i="6"/>
  <c r="AC564" i="6"/>
  <c r="BG564" i="6"/>
  <c r="BK564" i="6"/>
  <c r="BH563" i="6"/>
  <c r="AA563" i="6"/>
  <c r="O563" i="6"/>
  <c r="J563" i="6"/>
  <c r="E563" i="6"/>
  <c r="D562" i="6"/>
  <c r="H562" i="6"/>
  <c r="L562" i="6"/>
  <c r="P562" i="6"/>
  <c r="T562" i="6"/>
  <c r="Y562" i="6"/>
  <c r="AC562" i="6"/>
  <c r="BG562" i="6"/>
  <c r="BK562" i="6"/>
  <c r="BH561" i="6"/>
  <c r="AA561" i="6"/>
  <c r="O561" i="6"/>
  <c r="J561" i="6"/>
  <c r="E561" i="6"/>
  <c r="D560" i="6"/>
  <c r="H560" i="6"/>
  <c r="L560" i="6"/>
  <c r="P560" i="6"/>
  <c r="T560" i="6"/>
  <c r="Y560" i="6"/>
  <c r="AC560" i="6"/>
  <c r="BG560" i="6"/>
  <c r="BK560" i="6"/>
  <c r="BH559" i="6"/>
  <c r="AA559" i="6"/>
  <c r="O559" i="6"/>
  <c r="J559" i="6"/>
  <c r="E559" i="6"/>
  <c r="D558" i="6"/>
  <c r="H558" i="6"/>
  <c r="L558" i="6"/>
  <c r="P558" i="6"/>
  <c r="T558" i="6"/>
  <c r="Y558" i="6"/>
  <c r="AC558" i="6"/>
  <c r="BG558" i="6"/>
  <c r="BK558" i="6"/>
  <c r="BH557" i="6"/>
  <c r="AA557" i="6"/>
  <c r="O557" i="6"/>
  <c r="J557" i="6"/>
  <c r="E557" i="6"/>
  <c r="D556" i="6"/>
  <c r="H556" i="6"/>
  <c r="L556" i="6"/>
  <c r="P556" i="6"/>
  <c r="T556" i="6"/>
  <c r="Y556" i="6"/>
  <c r="AC556" i="6"/>
  <c r="BG556" i="6"/>
  <c r="BK556" i="6"/>
  <c r="BH555" i="6"/>
  <c r="AA555" i="6"/>
  <c r="O555" i="6"/>
  <c r="J555" i="6"/>
  <c r="E555" i="6"/>
  <c r="D554" i="6"/>
  <c r="H554" i="6"/>
  <c r="L554" i="6"/>
  <c r="P554" i="6"/>
  <c r="T554" i="6"/>
  <c r="Y554" i="6"/>
  <c r="AC554" i="6"/>
  <c r="BG554" i="6"/>
  <c r="BK554" i="6"/>
  <c r="BH553" i="6"/>
  <c r="AA553" i="6"/>
  <c r="O553" i="6"/>
  <c r="J553" i="6"/>
  <c r="E553" i="6"/>
  <c r="D552" i="6"/>
  <c r="H552" i="6"/>
  <c r="L552" i="6"/>
  <c r="P552" i="6"/>
  <c r="T552" i="6"/>
  <c r="Y552" i="6"/>
  <c r="AC552" i="6"/>
  <c r="BG552" i="6"/>
  <c r="BK552" i="6"/>
  <c r="BH551" i="6"/>
  <c r="AA551" i="6"/>
  <c r="O551" i="6"/>
  <c r="J551" i="6"/>
  <c r="E551" i="6"/>
  <c r="D550" i="6"/>
  <c r="H550" i="6"/>
  <c r="L550" i="6"/>
  <c r="P550" i="6"/>
  <c r="T550" i="6"/>
  <c r="Y550" i="6"/>
  <c r="AC550" i="6"/>
  <c r="BG550" i="6"/>
  <c r="BK550" i="6"/>
  <c r="BH549" i="6"/>
  <c r="Z549" i="6"/>
  <c r="Q549" i="6"/>
  <c r="I549" i="6"/>
  <c r="Z548" i="6"/>
  <c r="Q548" i="6"/>
  <c r="I548" i="6"/>
  <c r="Z547" i="6"/>
  <c r="Q547" i="6"/>
  <c r="I547" i="6"/>
  <c r="Z546" i="6"/>
  <c r="Q546" i="6"/>
  <c r="I546" i="6"/>
  <c r="Z545" i="6"/>
  <c r="Q545" i="6"/>
  <c r="I545" i="6"/>
  <c r="Z544" i="6"/>
  <c r="Q544" i="6"/>
  <c r="I544" i="6"/>
  <c r="Z543" i="6"/>
  <c r="Q543" i="6"/>
  <c r="I543" i="6"/>
  <c r="Z542" i="6"/>
  <c r="Q542" i="6"/>
  <c r="I542" i="6"/>
  <c r="BJ539" i="6"/>
  <c r="AB539" i="6"/>
  <c r="X539" i="6"/>
  <c r="S539" i="6"/>
  <c r="O539" i="6"/>
  <c r="K539" i="6"/>
  <c r="G539" i="6"/>
  <c r="C539" i="6"/>
  <c r="BJ538" i="6"/>
  <c r="AB538" i="6"/>
  <c r="X538" i="6"/>
  <c r="S538" i="6"/>
  <c r="O538" i="6"/>
  <c r="K538" i="6"/>
  <c r="G538" i="6"/>
  <c r="C538" i="6"/>
  <c r="BJ537" i="6"/>
  <c r="AB537" i="6"/>
  <c r="X537" i="6"/>
  <c r="S537" i="6"/>
  <c r="O537" i="6"/>
  <c r="K537" i="6"/>
  <c r="G537" i="6"/>
  <c r="C537" i="6"/>
  <c r="BJ536" i="6"/>
  <c r="AB536" i="6"/>
  <c r="X536" i="6"/>
  <c r="S536" i="6"/>
  <c r="O536" i="6"/>
  <c r="K536" i="6"/>
  <c r="G536" i="6"/>
  <c r="C536" i="6"/>
  <c r="BJ535" i="6"/>
  <c r="AB535" i="6"/>
  <c r="X535" i="6"/>
  <c r="S535" i="6"/>
  <c r="O535" i="6"/>
  <c r="K535" i="6"/>
  <c r="G535" i="6"/>
  <c r="C535" i="6"/>
  <c r="BJ534" i="6"/>
  <c r="AB534" i="6"/>
  <c r="X534" i="6"/>
  <c r="S534" i="6"/>
  <c r="O534" i="6"/>
  <c r="K534" i="6"/>
  <c r="G534" i="6"/>
  <c r="C534" i="6"/>
  <c r="BJ533" i="6"/>
  <c r="AB533" i="6"/>
  <c r="X533" i="6"/>
  <c r="S533" i="6"/>
  <c r="O533" i="6"/>
  <c r="K533" i="6"/>
  <c r="G533" i="6"/>
  <c r="C533" i="6"/>
  <c r="AB532" i="6"/>
  <c r="X532" i="6"/>
  <c r="S532" i="6"/>
  <c r="O532" i="6"/>
  <c r="K532" i="6"/>
  <c r="G532" i="6"/>
  <c r="C532" i="6"/>
  <c r="BJ501" i="6"/>
  <c r="AB501" i="6"/>
  <c r="X501" i="6"/>
  <c r="S501" i="6"/>
  <c r="O501" i="6"/>
  <c r="J501" i="6"/>
  <c r="E501" i="6"/>
  <c r="D500" i="6"/>
  <c r="H500" i="6"/>
  <c r="L500" i="6"/>
  <c r="P500" i="6"/>
  <c r="T500" i="6"/>
  <c r="Y500" i="6"/>
  <c r="AC500" i="6"/>
  <c r="BG500" i="6"/>
  <c r="BK500" i="6"/>
  <c r="BH499" i="6"/>
  <c r="AA499" i="6"/>
  <c r="O499" i="6"/>
  <c r="J499" i="6"/>
  <c r="E499" i="6"/>
  <c r="D498" i="6"/>
  <c r="H498" i="6"/>
  <c r="L498" i="6"/>
  <c r="P498" i="6"/>
  <c r="T498" i="6"/>
  <c r="Y498" i="6"/>
  <c r="AC498" i="6"/>
  <c r="BG498" i="6"/>
  <c r="BK498" i="6"/>
  <c r="BH497" i="6"/>
  <c r="AA497" i="6"/>
  <c r="O497" i="6"/>
  <c r="J497" i="6"/>
  <c r="E497" i="6"/>
  <c r="D496" i="6"/>
  <c r="H496" i="6"/>
  <c r="L496" i="6"/>
  <c r="P496" i="6"/>
  <c r="T496" i="6"/>
  <c r="Y496" i="6"/>
  <c r="AC496" i="6"/>
  <c r="BG496" i="6"/>
  <c r="BK496" i="6"/>
  <c r="BH495" i="6"/>
  <c r="AA495" i="6"/>
  <c r="O495" i="6"/>
  <c r="J495" i="6"/>
  <c r="E495" i="6"/>
  <c r="D494" i="6"/>
  <c r="H494" i="6"/>
  <c r="L494" i="6"/>
  <c r="P494" i="6"/>
  <c r="T494" i="6"/>
  <c r="Y494" i="6"/>
  <c r="AC494" i="6"/>
  <c r="BG494" i="6"/>
  <c r="BK494" i="6"/>
  <c r="BH493" i="6"/>
  <c r="AA493" i="6"/>
  <c r="O493" i="6"/>
  <c r="J493" i="6"/>
  <c r="E493" i="6"/>
  <c r="D492" i="6"/>
  <c r="H492" i="6"/>
  <c r="L492" i="6"/>
  <c r="P492" i="6"/>
  <c r="T492" i="6"/>
  <c r="Y492" i="6"/>
  <c r="AC492" i="6"/>
  <c r="BG492" i="6"/>
  <c r="BK492" i="6"/>
  <c r="BH491" i="6"/>
  <c r="AA491" i="6"/>
  <c r="O491" i="6"/>
  <c r="J491" i="6"/>
  <c r="E491" i="6"/>
  <c r="D490" i="6"/>
  <c r="H490" i="6"/>
  <c r="L490" i="6"/>
  <c r="P490" i="6"/>
  <c r="T490" i="6"/>
  <c r="Y490" i="6"/>
  <c r="AC490" i="6"/>
  <c r="BG490" i="6"/>
  <c r="BK490" i="6"/>
  <c r="BH489" i="6"/>
  <c r="AA489" i="6"/>
  <c r="O489" i="6"/>
  <c r="J489" i="6"/>
  <c r="E489" i="6"/>
  <c r="D488" i="6"/>
  <c r="H488" i="6"/>
  <c r="L488" i="6"/>
  <c r="P488" i="6"/>
  <c r="T488" i="6"/>
  <c r="Y488" i="6"/>
  <c r="AC488" i="6"/>
  <c r="BG488" i="6"/>
  <c r="BK488" i="6"/>
  <c r="BH487" i="6"/>
  <c r="AA487" i="6"/>
  <c r="O487" i="6"/>
  <c r="J487" i="6"/>
  <c r="E487" i="6"/>
  <c r="D486" i="6"/>
  <c r="H486" i="6"/>
  <c r="L486" i="6"/>
  <c r="P486" i="6"/>
  <c r="T486" i="6"/>
  <c r="Y486" i="6"/>
  <c r="AC486" i="6"/>
  <c r="BG486" i="6"/>
  <c r="BK486" i="6"/>
  <c r="BH485" i="6"/>
  <c r="AA485" i="6"/>
  <c r="O485" i="6"/>
  <c r="J485" i="6"/>
  <c r="E485" i="6"/>
  <c r="E470" i="6"/>
  <c r="I470" i="6"/>
  <c r="M470" i="6"/>
  <c r="Q470" i="6"/>
  <c r="Z470" i="6"/>
  <c r="AD470" i="6"/>
  <c r="BH470" i="6"/>
  <c r="C470" i="6"/>
  <c r="G470" i="6"/>
  <c r="K470" i="6"/>
  <c r="D470" i="6"/>
  <c r="H470" i="6"/>
  <c r="L470" i="6"/>
  <c r="P470" i="6"/>
  <c r="T470" i="6"/>
  <c r="Y470" i="6"/>
  <c r="AC470" i="6"/>
  <c r="BG470" i="6"/>
  <c r="BK470" i="6"/>
  <c r="AA469" i="6"/>
  <c r="J469" i="6"/>
  <c r="E468" i="6"/>
  <c r="I468" i="6"/>
  <c r="M468" i="6"/>
  <c r="Q468" i="6"/>
  <c r="Z468" i="6"/>
  <c r="AD468" i="6"/>
  <c r="BH468" i="6"/>
  <c r="C468" i="6"/>
  <c r="G468" i="6"/>
  <c r="K468" i="6"/>
  <c r="O468" i="6"/>
  <c r="S468" i="6"/>
  <c r="X468" i="6"/>
  <c r="AB468" i="6"/>
  <c r="BJ468" i="6"/>
  <c r="D468" i="6"/>
  <c r="H468" i="6"/>
  <c r="L468" i="6"/>
  <c r="P468" i="6"/>
  <c r="T468" i="6"/>
  <c r="Y468" i="6"/>
  <c r="AC468" i="6"/>
  <c r="BG468" i="6"/>
  <c r="BK468" i="6"/>
  <c r="AA467" i="6"/>
  <c r="J467" i="6"/>
  <c r="E466" i="6"/>
  <c r="I466" i="6"/>
  <c r="M466" i="6"/>
  <c r="Q466" i="6"/>
  <c r="Z466" i="6"/>
  <c r="AD466" i="6"/>
  <c r="BH466" i="6"/>
  <c r="C466" i="6"/>
  <c r="G466" i="6"/>
  <c r="K466" i="6"/>
  <c r="O466" i="6"/>
  <c r="S466" i="6"/>
  <c r="X466" i="6"/>
  <c r="AB466" i="6"/>
  <c r="BJ466" i="6"/>
  <c r="D466" i="6"/>
  <c r="H466" i="6"/>
  <c r="L466" i="6"/>
  <c r="P466" i="6"/>
  <c r="T466" i="6"/>
  <c r="Y466" i="6"/>
  <c r="AC466" i="6"/>
  <c r="BG466" i="6"/>
  <c r="BK466" i="6"/>
  <c r="AA465" i="6"/>
  <c r="J465" i="6"/>
  <c r="E464" i="6"/>
  <c r="I464" i="6"/>
  <c r="M464" i="6"/>
  <c r="Q464" i="6"/>
  <c r="Z464" i="6"/>
  <c r="AD464" i="6"/>
  <c r="BH464" i="6"/>
  <c r="C464" i="6"/>
  <c r="G464" i="6"/>
  <c r="K464" i="6"/>
  <c r="O464" i="6"/>
  <c r="S464" i="6"/>
  <c r="X464" i="6"/>
  <c r="AB464" i="6"/>
  <c r="BJ464" i="6"/>
  <c r="D464" i="6"/>
  <c r="H464" i="6"/>
  <c r="L464" i="6"/>
  <c r="P464" i="6"/>
  <c r="T464" i="6"/>
  <c r="Y464" i="6"/>
  <c r="AC464" i="6"/>
  <c r="BG464" i="6"/>
  <c r="BK464" i="6"/>
  <c r="AA463" i="6"/>
  <c r="J463" i="6"/>
  <c r="E462" i="6"/>
  <c r="I462" i="6"/>
  <c r="M462" i="6"/>
  <c r="Q462" i="6"/>
  <c r="Z462" i="6"/>
  <c r="AD462" i="6"/>
  <c r="BH462" i="6"/>
  <c r="C462" i="6"/>
  <c r="G462" i="6"/>
  <c r="K462" i="6"/>
  <c r="O462" i="6"/>
  <c r="S462" i="6"/>
  <c r="X462" i="6"/>
  <c r="AB462" i="6"/>
  <c r="BJ462" i="6"/>
  <c r="D462" i="6"/>
  <c r="H462" i="6"/>
  <c r="L462" i="6"/>
  <c r="P462" i="6"/>
  <c r="T462" i="6"/>
  <c r="Y462" i="6"/>
  <c r="AC462" i="6"/>
  <c r="BG462" i="6"/>
  <c r="BK462" i="6"/>
  <c r="AA461" i="6"/>
  <c r="J461" i="6"/>
  <c r="E460" i="6"/>
  <c r="I460" i="6"/>
  <c r="M460" i="6"/>
  <c r="Q460" i="6"/>
  <c r="Z460" i="6"/>
  <c r="AD460" i="6"/>
  <c r="BH460" i="6"/>
  <c r="C460" i="6"/>
  <c r="G460" i="6"/>
  <c r="K460" i="6"/>
  <c r="O460" i="6"/>
  <c r="S460" i="6"/>
  <c r="X460" i="6"/>
  <c r="AB460" i="6"/>
  <c r="BJ460" i="6"/>
  <c r="D460" i="6"/>
  <c r="H460" i="6"/>
  <c r="L460" i="6"/>
  <c r="P460" i="6"/>
  <c r="T460" i="6"/>
  <c r="Y460" i="6"/>
  <c r="AC460" i="6"/>
  <c r="BG460" i="6"/>
  <c r="BK460" i="6"/>
  <c r="AA459" i="6"/>
  <c r="J459" i="6"/>
  <c r="E458" i="6"/>
  <c r="I458" i="6"/>
  <c r="M458" i="6"/>
  <c r="Q458" i="6"/>
  <c r="Z458" i="6"/>
  <c r="AD458" i="6"/>
  <c r="BH458" i="6"/>
  <c r="C458" i="6"/>
  <c r="G458" i="6"/>
  <c r="K458" i="6"/>
  <c r="O458" i="6"/>
  <c r="S458" i="6"/>
  <c r="X458" i="6"/>
  <c r="AB458" i="6"/>
  <c r="BJ458" i="6"/>
  <c r="D458" i="6"/>
  <c r="H458" i="6"/>
  <c r="L458" i="6"/>
  <c r="P458" i="6"/>
  <c r="T458" i="6"/>
  <c r="Y458" i="6"/>
  <c r="AC458" i="6"/>
  <c r="BG458" i="6"/>
  <c r="BK458" i="6"/>
  <c r="AA457" i="6"/>
  <c r="J457" i="6"/>
  <c r="E456" i="6"/>
  <c r="I456" i="6"/>
  <c r="M456" i="6"/>
  <c r="Q456" i="6"/>
  <c r="Z456" i="6"/>
  <c r="AD456" i="6"/>
  <c r="BH456" i="6"/>
  <c r="C456" i="6"/>
  <c r="G456" i="6"/>
  <c r="K456" i="6"/>
  <c r="O456" i="6"/>
  <c r="S456" i="6"/>
  <c r="X456" i="6"/>
  <c r="AB456" i="6"/>
  <c r="BJ456" i="6"/>
  <c r="D456" i="6"/>
  <c r="H456" i="6"/>
  <c r="L456" i="6"/>
  <c r="P456" i="6"/>
  <c r="T456" i="6"/>
  <c r="Y456" i="6"/>
  <c r="AC456" i="6"/>
  <c r="BG456" i="6"/>
  <c r="BK456" i="6"/>
  <c r="AA455" i="6"/>
  <c r="J455" i="6"/>
  <c r="E454" i="6"/>
  <c r="I454" i="6"/>
  <c r="M454" i="6"/>
  <c r="Q454" i="6"/>
  <c r="Z454" i="6"/>
  <c r="AD454" i="6"/>
  <c r="BH454" i="6"/>
  <c r="C454" i="6"/>
  <c r="G454" i="6"/>
  <c r="K454" i="6"/>
  <c r="O454" i="6"/>
  <c r="S454" i="6"/>
  <c r="X454" i="6"/>
  <c r="AB454" i="6"/>
  <c r="BJ454" i="6"/>
  <c r="D454" i="6"/>
  <c r="H454" i="6"/>
  <c r="L454" i="6"/>
  <c r="P454" i="6"/>
  <c r="T454" i="6"/>
  <c r="Y454" i="6"/>
  <c r="AC454" i="6"/>
  <c r="BG454" i="6"/>
  <c r="BK454" i="6"/>
  <c r="AA453" i="6"/>
  <c r="J453" i="6"/>
  <c r="E452" i="6"/>
  <c r="I452" i="6"/>
  <c r="M452" i="6"/>
  <c r="Q452" i="6"/>
  <c r="Z452" i="6"/>
  <c r="AD452" i="6"/>
  <c r="BH452" i="6"/>
  <c r="C452" i="6"/>
  <c r="G452" i="6"/>
  <c r="K452" i="6"/>
  <c r="O452" i="6"/>
  <c r="S452" i="6"/>
  <c r="X452" i="6"/>
  <c r="AB452" i="6"/>
  <c r="BJ452" i="6"/>
  <c r="D452" i="6"/>
  <c r="H452" i="6"/>
  <c r="L452" i="6"/>
  <c r="P452" i="6"/>
  <c r="T452" i="6"/>
  <c r="Y452" i="6"/>
  <c r="AC452" i="6"/>
  <c r="BG452" i="6"/>
  <c r="BK452" i="6"/>
  <c r="AA451" i="6"/>
  <c r="J451" i="6"/>
  <c r="E450" i="6"/>
  <c r="I450" i="6"/>
  <c r="M450" i="6"/>
  <c r="Q450" i="6"/>
  <c r="Z450" i="6"/>
  <c r="AD450" i="6"/>
  <c r="BH450" i="6"/>
  <c r="C450" i="6"/>
  <c r="G450" i="6"/>
  <c r="K450" i="6"/>
  <c r="O450" i="6"/>
  <c r="S450" i="6"/>
  <c r="X450" i="6"/>
  <c r="AB450" i="6"/>
  <c r="BJ450" i="6"/>
  <c r="D450" i="6"/>
  <c r="H450" i="6"/>
  <c r="L450" i="6"/>
  <c r="P450" i="6"/>
  <c r="T450" i="6"/>
  <c r="Y450" i="6"/>
  <c r="AC450" i="6"/>
  <c r="BG450" i="6"/>
  <c r="BK450" i="6"/>
  <c r="AA449" i="6"/>
  <c r="J449" i="6"/>
  <c r="E448" i="6"/>
  <c r="I448" i="6"/>
  <c r="M448" i="6"/>
  <c r="Q448" i="6"/>
  <c r="Z448" i="6"/>
  <c r="AD448" i="6"/>
  <c r="BH448" i="6"/>
  <c r="C448" i="6"/>
  <c r="G448" i="6"/>
  <c r="K448" i="6"/>
  <c r="O448" i="6"/>
  <c r="S448" i="6"/>
  <c r="X448" i="6"/>
  <c r="AB448" i="6"/>
  <c r="BJ448" i="6"/>
  <c r="D448" i="6"/>
  <c r="H448" i="6"/>
  <c r="L448" i="6"/>
  <c r="P448" i="6"/>
  <c r="T448" i="6"/>
  <c r="Y448" i="6"/>
  <c r="AC448" i="6"/>
  <c r="BG448" i="6"/>
  <c r="BK448" i="6"/>
  <c r="AA447" i="6"/>
  <c r="J447" i="6"/>
  <c r="E446" i="6"/>
  <c r="I446" i="6"/>
  <c r="M446" i="6"/>
  <c r="Q446" i="6"/>
  <c r="Z446" i="6"/>
  <c r="AD446" i="6"/>
  <c r="BH446" i="6"/>
  <c r="C446" i="6"/>
  <c r="G446" i="6"/>
  <c r="K446" i="6"/>
  <c r="O446" i="6"/>
  <c r="S446" i="6"/>
  <c r="X446" i="6"/>
  <c r="AB446" i="6"/>
  <c r="BJ446" i="6"/>
  <c r="D446" i="6"/>
  <c r="H446" i="6"/>
  <c r="L446" i="6"/>
  <c r="P446" i="6"/>
  <c r="T446" i="6"/>
  <c r="Y446" i="6"/>
  <c r="AC446" i="6"/>
  <c r="BG446" i="6"/>
  <c r="BK446" i="6"/>
  <c r="AA445" i="6"/>
  <c r="J445" i="6"/>
  <c r="E444" i="6"/>
  <c r="I444" i="6"/>
  <c r="M444" i="6"/>
  <c r="Q444" i="6"/>
  <c r="Z444" i="6"/>
  <c r="AD444" i="6"/>
  <c r="BH444" i="6"/>
  <c r="C444" i="6"/>
  <c r="G444" i="6"/>
  <c r="K444" i="6"/>
  <c r="O444" i="6"/>
  <c r="S444" i="6"/>
  <c r="X444" i="6"/>
  <c r="AB444" i="6"/>
  <c r="BJ444" i="6"/>
  <c r="D444" i="6"/>
  <c r="H444" i="6"/>
  <c r="L444" i="6"/>
  <c r="P444" i="6"/>
  <c r="T444" i="6"/>
  <c r="Y444" i="6"/>
  <c r="AC444" i="6"/>
  <c r="BG444" i="6"/>
  <c r="BK444" i="6"/>
  <c r="AA443" i="6"/>
  <c r="J443" i="6"/>
  <c r="E442" i="6"/>
  <c r="I442" i="6"/>
  <c r="M442" i="6"/>
  <c r="Q442" i="6"/>
  <c r="Z442" i="6"/>
  <c r="AD442" i="6"/>
  <c r="BH442" i="6"/>
  <c r="C442" i="6"/>
  <c r="G442" i="6"/>
  <c r="K442" i="6"/>
  <c r="O442" i="6"/>
  <c r="S442" i="6"/>
  <c r="X442" i="6"/>
  <c r="AB442" i="6"/>
  <c r="BJ442" i="6"/>
  <c r="D442" i="6"/>
  <c r="H442" i="6"/>
  <c r="L442" i="6"/>
  <c r="P442" i="6"/>
  <c r="T442" i="6"/>
  <c r="Y442" i="6"/>
  <c r="AC442" i="6"/>
  <c r="BG442" i="6"/>
  <c r="BK442" i="6"/>
  <c r="AA441" i="6"/>
  <c r="J441" i="6"/>
  <c r="E440" i="6"/>
  <c r="I440" i="6"/>
  <c r="M440" i="6"/>
  <c r="Q440" i="6"/>
  <c r="Z440" i="6"/>
  <c r="AD440" i="6"/>
  <c r="BH440" i="6"/>
  <c r="C440" i="6"/>
  <c r="G440" i="6"/>
  <c r="K440" i="6"/>
  <c r="O440" i="6"/>
  <c r="S440" i="6"/>
  <c r="X440" i="6"/>
  <c r="AB440" i="6"/>
  <c r="BJ440" i="6"/>
  <c r="D440" i="6"/>
  <c r="H440" i="6"/>
  <c r="L440" i="6"/>
  <c r="P440" i="6"/>
  <c r="T440" i="6"/>
  <c r="Y440" i="6"/>
  <c r="AC440" i="6"/>
  <c r="BG440" i="6"/>
  <c r="BK440" i="6"/>
  <c r="AA439" i="6"/>
  <c r="J439" i="6"/>
  <c r="E438" i="6"/>
  <c r="I438" i="6"/>
  <c r="M438" i="6"/>
  <c r="Q438" i="6"/>
  <c r="Z438" i="6"/>
  <c r="AD438" i="6"/>
  <c r="BH438" i="6"/>
  <c r="C438" i="6"/>
  <c r="G438" i="6"/>
  <c r="K438" i="6"/>
  <c r="O438" i="6"/>
  <c r="S438" i="6"/>
  <c r="X438" i="6"/>
  <c r="AB438" i="6"/>
  <c r="BJ438" i="6"/>
  <c r="D438" i="6"/>
  <c r="H438" i="6"/>
  <c r="L438" i="6"/>
  <c r="P438" i="6"/>
  <c r="T438" i="6"/>
  <c r="Y438" i="6"/>
  <c r="AC438" i="6"/>
  <c r="BG438" i="6"/>
  <c r="BK438" i="6"/>
  <c r="AA437" i="6"/>
  <c r="J437" i="6"/>
  <c r="BI501" i="6"/>
  <c r="AZ501" i="6"/>
  <c r="AA501" i="6"/>
  <c r="R501" i="6"/>
  <c r="N501" i="6"/>
  <c r="I501" i="6"/>
  <c r="BI500" i="6"/>
  <c r="AZ500" i="6"/>
  <c r="AB500" i="6"/>
  <c r="Q500" i="6"/>
  <c r="K500" i="6"/>
  <c r="F500" i="6"/>
  <c r="Z499" i="6"/>
  <c r="S499" i="6"/>
  <c r="N499" i="6"/>
  <c r="I499" i="6"/>
  <c r="BI498" i="6"/>
  <c r="AZ498" i="6"/>
  <c r="AB498" i="6"/>
  <c r="Q498" i="6"/>
  <c r="K498" i="6"/>
  <c r="F498" i="6"/>
  <c r="Z497" i="6"/>
  <c r="S497" i="6"/>
  <c r="N497" i="6"/>
  <c r="I497" i="6"/>
  <c r="BI496" i="6"/>
  <c r="AZ496" i="6"/>
  <c r="AB496" i="6"/>
  <c r="Q496" i="6"/>
  <c r="K496" i="6"/>
  <c r="F496" i="6"/>
  <c r="Z495" i="6"/>
  <c r="S495" i="6"/>
  <c r="N495" i="6"/>
  <c r="I495" i="6"/>
  <c r="BI494" i="6"/>
  <c r="AZ494" i="6"/>
  <c r="AB494" i="6"/>
  <c r="Q494" i="6"/>
  <c r="K494" i="6"/>
  <c r="F494" i="6"/>
  <c r="Z493" i="6"/>
  <c r="S493" i="6"/>
  <c r="N493" i="6"/>
  <c r="I493" i="6"/>
  <c r="BI492" i="6"/>
  <c r="AZ492" i="6"/>
  <c r="AB492" i="6"/>
  <c r="Q492" i="6"/>
  <c r="K492" i="6"/>
  <c r="F492" i="6"/>
  <c r="Z491" i="6"/>
  <c r="S491" i="6"/>
  <c r="N491" i="6"/>
  <c r="I491" i="6"/>
  <c r="BI490" i="6"/>
  <c r="AZ490" i="6"/>
  <c r="AB490" i="6"/>
  <c r="Q490" i="6"/>
  <c r="K490" i="6"/>
  <c r="F490" i="6"/>
  <c r="Z489" i="6"/>
  <c r="S489" i="6"/>
  <c r="N489" i="6"/>
  <c r="I489" i="6"/>
  <c r="BI488" i="6"/>
  <c r="AZ488" i="6"/>
  <c r="AB488" i="6"/>
  <c r="Q488" i="6"/>
  <c r="K488" i="6"/>
  <c r="F488" i="6"/>
  <c r="Z487" i="6"/>
  <c r="S487" i="6"/>
  <c r="N487" i="6"/>
  <c r="I487" i="6"/>
  <c r="BI486" i="6"/>
  <c r="AZ486" i="6"/>
  <c r="AB486" i="6"/>
  <c r="Q486" i="6"/>
  <c r="K486" i="6"/>
  <c r="F486" i="6"/>
  <c r="Z485" i="6"/>
  <c r="S485" i="6"/>
  <c r="N485" i="6"/>
  <c r="I485" i="6"/>
  <c r="BI484" i="6"/>
  <c r="AZ484" i="6"/>
  <c r="N484" i="6"/>
  <c r="BI483" i="6"/>
  <c r="AZ483" i="6"/>
  <c r="N483" i="6"/>
  <c r="BI482" i="6"/>
  <c r="AZ482" i="6"/>
  <c r="N482" i="6"/>
  <c r="BI481" i="6"/>
  <c r="AZ481" i="6"/>
  <c r="N481" i="6"/>
  <c r="BI480" i="6"/>
  <c r="AZ480" i="6"/>
  <c r="N480" i="6"/>
  <c r="BI479" i="6"/>
  <c r="AZ479" i="6"/>
  <c r="N479" i="6"/>
  <c r="BI478" i="6"/>
  <c r="AZ478" i="6"/>
  <c r="N478" i="6"/>
  <c r="BI477" i="6"/>
  <c r="AZ477" i="6"/>
  <c r="N477" i="6"/>
  <c r="BI476" i="6"/>
  <c r="AZ476" i="6"/>
  <c r="N476" i="6"/>
  <c r="BI475" i="6"/>
  <c r="AZ475" i="6"/>
  <c r="N475" i="6"/>
  <c r="BI474" i="6"/>
  <c r="AZ474" i="6"/>
  <c r="N474" i="6"/>
  <c r="BI473" i="6"/>
  <c r="AZ473" i="6"/>
  <c r="N473" i="6"/>
  <c r="AZ472" i="6"/>
  <c r="N472" i="6"/>
  <c r="BI470" i="6"/>
  <c r="AZ470" i="6"/>
  <c r="N470" i="6"/>
  <c r="BI469" i="6"/>
  <c r="AZ469" i="6"/>
  <c r="N468" i="6"/>
  <c r="BI467" i="6"/>
  <c r="AZ467" i="6"/>
  <c r="N466" i="6"/>
  <c r="BI465" i="6"/>
  <c r="AZ465" i="6"/>
  <c r="N464" i="6"/>
  <c r="BI463" i="6"/>
  <c r="AZ463" i="6"/>
  <c r="N462" i="6"/>
  <c r="BI461" i="6"/>
  <c r="AZ461" i="6"/>
  <c r="N460" i="6"/>
  <c r="BI459" i="6"/>
  <c r="AZ459" i="6"/>
  <c r="N458" i="6"/>
  <c r="BI457" i="6"/>
  <c r="AZ457" i="6"/>
  <c r="N456" i="6"/>
  <c r="BI455" i="6"/>
  <c r="AZ455" i="6"/>
  <c r="N454" i="6"/>
  <c r="BI453" i="6"/>
  <c r="AZ453" i="6"/>
  <c r="N452" i="6"/>
  <c r="BI451" i="6"/>
  <c r="AZ451" i="6"/>
  <c r="N450" i="6"/>
  <c r="BI449" i="6"/>
  <c r="AZ449" i="6"/>
  <c r="N448" i="6"/>
  <c r="BI447" i="6"/>
  <c r="AZ447" i="6"/>
  <c r="N446" i="6"/>
  <c r="BI445" i="6"/>
  <c r="AZ445" i="6"/>
  <c r="N444" i="6"/>
  <c r="BI443" i="6"/>
  <c r="AZ443" i="6"/>
  <c r="N442" i="6"/>
  <c r="BI441" i="6"/>
  <c r="AZ441" i="6"/>
  <c r="N440" i="6"/>
  <c r="BI439" i="6"/>
  <c r="AZ439" i="6"/>
  <c r="N438" i="6"/>
  <c r="BI437" i="6"/>
  <c r="AZ437" i="6"/>
  <c r="D501" i="6"/>
  <c r="H501" i="6"/>
  <c r="L501" i="6"/>
  <c r="D499" i="6"/>
  <c r="H499" i="6"/>
  <c r="L499" i="6"/>
  <c r="P499" i="6"/>
  <c r="T499" i="6"/>
  <c r="Y499" i="6"/>
  <c r="AC499" i="6"/>
  <c r="BG499" i="6"/>
  <c r="BK499" i="6"/>
  <c r="D497" i="6"/>
  <c r="H497" i="6"/>
  <c r="L497" i="6"/>
  <c r="P497" i="6"/>
  <c r="T497" i="6"/>
  <c r="Y497" i="6"/>
  <c r="AC497" i="6"/>
  <c r="BG497" i="6"/>
  <c r="BK497" i="6"/>
  <c r="D495" i="6"/>
  <c r="H495" i="6"/>
  <c r="L495" i="6"/>
  <c r="P495" i="6"/>
  <c r="T495" i="6"/>
  <c r="Y495" i="6"/>
  <c r="AC495" i="6"/>
  <c r="BG495" i="6"/>
  <c r="BK495" i="6"/>
  <c r="D493" i="6"/>
  <c r="H493" i="6"/>
  <c r="L493" i="6"/>
  <c r="P493" i="6"/>
  <c r="T493" i="6"/>
  <c r="Y493" i="6"/>
  <c r="AC493" i="6"/>
  <c r="BG493" i="6"/>
  <c r="BK493" i="6"/>
  <c r="D491" i="6"/>
  <c r="H491" i="6"/>
  <c r="L491" i="6"/>
  <c r="P491" i="6"/>
  <c r="T491" i="6"/>
  <c r="Y491" i="6"/>
  <c r="AC491" i="6"/>
  <c r="BG491" i="6"/>
  <c r="BK491" i="6"/>
  <c r="D489" i="6"/>
  <c r="H489" i="6"/>
  <c r="L489" i="6"/>
  <c r="P489" i="6"/>
  <c r="T489" i="6"/>
  <c r="Y489" i="6"/>
  <c r="AC489" i="6"/>
  <c r="BG489" i="6"/>
  <c r="BK489" i="6"/>
  <c r="D487" i="6"/>
  <c r="H487" i="6"/>
  <c r="L487" i="6"/>
  <c r="P487" i="6"/>
  <c r="T487" i="6"/>
  <c r="Y487" i="6"/>
  <c r="AC487" i="6"/>
  <c r="BG487" i="6"/>
  <c r="BK487" i="6"/>
  <c r="D485" i="6"/>
  <c r="H485" i="6"/>
  <c r="L485" i="6"/>
  <c r="P485" i="6"/>
  <c r="T485" i="6"/>
  <c r="Y485" i="6"/>
  <c r="AC485" i="6"/>
  <c r="BG485" i="6"/>
  <c r="BK485" i="6"/>
  <c r="E469" i="6"/>
  <c r="I469" i="6"/>
  <c r="M469" i="6"/>
  <c r="Q469" i="6"/>
  <c r="Z469" i="6"/>
  <c r="AD469" i="6"/>
  <c r="BH469" i="6"/>
  <c r="C469" i="6"/>
  <c r="G469" i="6"/>
  <c r="K469" i="6"/>
  <c r="O469" i="6"/>
  <c r="S469" i="6"/>
  <c r="X469" i="6"/>
  <c r="AB469" i="6"/>
  <c r="BJ469" i="6"/>
  <c r="D469" i="6"/>
  <c r="H469" i="6"/>
  <c r="L469" i="6"/>
  <c r="P469" i="6"/>
  <c r="T469" i="6"/>
  <c r="Y469" i="6"/>
  <c r="AC469" i="6"/>
  <c r="BG469" i="6"/>
  <c r="BK469" i="6"/>
  <c r="E467" i="6"/>
  <c r="I467" i="6"/>
  <c r="M467" i="6"/>
  <c r="Q467" i="6"/>
  <c r="Z467" i="6"/>
  <c r="AD467" i="6"/>
  <c r="BH467" i="6"/>
  <c r="C467" i="6"/>
  <c r="G467" i="6"/>
  <c r="K467" i="6"/>
  <c r="O467" i="6"/>
  <c r="S467" i="6"/>
  <c r="X467" i="6"/>
  <c r="AB467" i="6"/>
  <c r="BJ467" i="6"/>
  <c r="D467" i="6"/>
  <c r="H467" i="6"/>
  <c r="L467" i="6"/>
  <c r="P467" i="6"/>
  <c r="T467" i="6"/>
  <c r="Y467" i="6"/>
  <c r="AC467" i="6"/>
  <c r="BG467" i="6"/>
  <c r="BK467" i="6"/>
  <c r="E465" i="6"/>
  <c r="I465" i="6"/>
  <c r="M465" i="6"/>
  <c r="Q465" i="6"/>
  <c r="Z465" i="6"/>
  <c r="AD465" i="6"/>
  <c r="BH465" i="6"/>
  <c r="C465" i="6"/>
  <c r="G465" i="6"/>
  <c r="K465" i="6"/>
  <c r="O465" i="6"/>
  <c r="S465" i="6"/>
  <c r="X465" i="6"/>
  <c r="AB465" i="6"/>
  <c r="BJ465" i="6"/>
  <c r="D465" i="6"/>
  <c r="H465" i="6"/>
  <c r="L465" i="6"/>
  <c r="P465" i="6"/>
  <c r="T465" i="6"/>
  <c r="Y465" i="6"/>
  <c r="AC465" i="6"/>
  <c r="BG465" i="6"/>
  <c r="BK465" i="6"/>
  <c r="E463" i="6"/>
  <c r="I463" i="6"/>
  <c r="M463" i="6"/>
  <c r="Q463" i="6"/>
  <c r="Z463" i="6"/>
  <c r="AD463" i="6"/>
  <c r="BH463" i="6"/>
  <c r="C463" i="6"/>
  <c r="G463" i="6"/>
  <c r="K463" i="6"/>
  <c r="O463" i="6"/>
  <c r="S463" i="6"/>
  <c r="X463" i="6"/>
  <c r="AB463" i="6"/>
  <c r="BJ463" i="6"/>
  <c r="D463" i="6"/>
  <c r="H463" i="6"/>
  <c r="L463" i="6"/>
  <c r="P463" i="6"/>
  <c r="T463" i="6"/>
  <c r="Y463" i="6"/>
  <c r="AC463" i="6"/>
  <c r="BG463" i="6"/>
  <c r="BK463" i="6"/>
  <c r="E461" i="6"/>
  <c r="I461" i="6"/>
  <c r="M461" i="6"/>
  <c r="Q461" i="6"/>
  <c r="Z461" i="6"/>
  <c r="AD461" i="6"/>
  <c r="BH461" i="6"/>
  <c r="C461" i="6"/>
  <c r="G461" i="6"/>
  <c r="K461" i="6"/>
  <c r="O461" i="6"/>
  <c r="S461" i="6"/>
  <c r="X461" i="6"/>
  <c r="AB461" i="6"/>
  <c r="BJ461" i="6"/>
  <c r="D461" i="6"/>
  <c r="H461" i="6"/>
  <c r="L461" i="6"/>
  <c r="P461" i="6"/>
  <c r="T461" i="6"/>
  <c r="Y461" i="6"/>
  <c r="AC461" i="6"/>
  <c r="BG461" i="6"/>
  <c r="BK461" i="6"/>
  <c r="E459" i="6"/>
  <c r="I459" i="6"/>
  <c r="M459" i="6"/>
  <c r="Q459" i="6"/>
  <c r="Z459" i="6"/>
  <c r="AD459" i="6"/>
  <c r="BH459" i="6"/>
  <c r="C459" i="6"/>
  <c r="G459" i="6"/>
  <c r="K459" i="6"/>
  <c r="O459" i="6"/>
  <c r="S459" i="6"/>
  <c r="X459" i="6"/>
  <c r="AB459" i="6"/>
  <c r="BJ459" i="6"/>
  <c r="D459" i="6"/>
  <c r="H459" i="6"/>
  <c r="L459" i="6"/>
  <c r="P459" i="6"/>
  <c r="T459" i="6"/>
  <c r="Y459" i="6"/>
  <c r="AC459" i="6"/>
  <c r="BG459" i="6"/>
  <c r="BK459" i="6"/>
  <c r="E457" i="6"/>
  <c r="I457" i="6"/>
  <c r="M457" i="6"/>
  <c r="Q457" i="6"/>
  <c r="Z457" i="6"/>
  <c r="AD457" i="6"/>
  <c r="BH457" i="6"/>
  <c r="C457" i="6"/>
  <c r="G457" i="6"/>
  <c r="K457" i="6"/>
  <c r="O457" i="6"/>
  <c r="S457" i="6"/>
  <c r="X457" i="6"/>
  <c r="AB457" i="6"/>
  <c r="BJ457" i="6"/>
  <c r="D457" i="6"/>
  <c r="H457" i="6"/>
  <c r="L457" i="6"/>
  <c r="P457" i="6"/>
  <c r="T457" i="6"/>
  <c r="Y457" i="6"/>
  <c r="AC457" i="6"/>
  <c r="BG457" i="6"/>
  <c r="BK457" i="6"/>
  <c r="E455" i="6"/>
  <c r="I455" i="6"/>
  <c r="M455" i="6"/>
  <c r="Q455" i="6"/>
  <c r="Z455" i="6"/>
  <c r="AD455" i="6"/>
  <c r="BH455" i="6"/>
  <c r="C455" i="6"/>
  <c r="G455" i="6"/>
  <c r="K455" i="6"/>
  <c r="O455" i="6"/>
  <c r="S455" i="6"/>
  <c r="X455" i="6"/>
  <c r="AB455" i="6"/>
  <c r="BJ455" i="6"/>
  <c r="D455" i="6"/>
  <c r="H455" i="6"/>
  <c r="L455" i="6"/>
  <c r="P455" i="6"/>
  <c r="T455" i="6"/>
  <c r="Y455" i="6"/>
  <c r="AC455" i="6"/>
  <c r="BG455" i="6"/>
  <c r="BK455" i="6"/>
  <c r="E453" i="6"/>
  <c r="I453" i="6"/>
  <c r="M453" i="6"/>
  <c r="Q453" i="6"/>
  <c r="Z453" i="6"/>
  <c r="AD453" i="6"/>
  <c r="BH453" i="6"/>
  <c r="C453" i="6"/>
  <c r="G453" i="6"/>
  <c r="K453" i="6"/>
  <c r="O453" i="6"/>
  <c r="S453" i="6"/>
  <c r="X453" i="6"/>
  <c r="AB453" i="6"/>
  <c r="BJ453" i="6"/>
  <c r="D453" i="6"/>
  <c r="H453" i="6"/>
  <c r="L453" i="6"/>
  <c r="P453" i="6"/>
  <c r="T453" i="6"/>
  <c r="Y453" i="6"/>
  <c r="AC453" i="6"/>
  <c r="BG453" i="6"/>
  <c r="BK453" i="6"/>
  <c r="E451" i="6"/>
  <c r="I451" i="6"/>
  <c r="M451" i="6"/>
  <c r="Q451" i="6"/>
  <c r="Z451" i="6"/>
  <c r="AD451" i="6"/>
  <c r="BH451" i="6"/>
  <c r="C451" i="6"/>
  <c r="G451" i="6"/>
  <c r="K451" i="6"/>
  <c r="O451" i="6"/>
  <c r="S451" i="6"/>
  <c r="X451" i="6"/>
  <c r="AB451" i="6"/>
  <c r="BJ451" i="6"/>
  <c r="D451" i="6"/>
  <c r="H451" i="6"/>
  <c r="L451" i="6"/>
  <c r="P451" i="6"/>
  <c r="T451" i="6"/>
  <c r="Y451" i="6"/>
  <c r="AC451" i="6"/>
  <c r="BG451" i="6"/>
  <c r="BK451" i="6"/>
  <c r="E449" i="6"/>
  <c r="I449" i="6"/>
  <c r="M449" i="6"/>
  <c r="Q449" i="6"/>
  <c r="Z449" i="6"/>
  <c r="AD449" i="6"/>
  <c r="BH449" i="6"/>
  <c r="C449" i="6"/>
  <c r="G449" i="6"/>
  <c r="K449" i="6"/>
  <c r="O449" i="6"/>
  <c r="S449" i="6"/>
  <c r="X449" i="6"/>
  <c r="AB449" i="6"/>
  <c r="BJ449" i="6"/>
  <c r="D449" i="6"/>
  <c r="H449" i="6"/>
  <c r="L449" i="6"/>
  <c r="P449" i="6"/>
  <c r="T449" i="6"/>
  <c r="Y449" i="6"/>
  <c r="AC449" i="6"/>
  <c r="BG449" i="6"/>
  <c r="BK449" i="6"/>
  <c r="E447" i="6"/>
  <c r="I447" i="6"/>
  <c r="M447" i="6"/>
  <c r="Q447" i="6"/>
  <c r="Z447" i="6"/>
  <c r="AD447" i="6"/>
  <c r="BH447" i="6"/>
  <c r="C447" i="6"/>
  <c r="G447" i="6"/>
  <c r="K447" i="6"/>
  <c r="O447" i="6"/>
  <c r="S447" i="6"/>
  <c r="X447" i="6"/>
  <c r="AB447" i="6"/>
  <c r="BJ447" i="6"/>
  <c r="D447" i="6"/>
  <c r="H447" i="6"/>
  <c r="L447" i="6"/>
  <c r="P447" i="6"/>
  <c r="T447" i="6"/>
  <c r="Y447" i="6"/>
  <c r="AC447" i="6"/>
  <c r="BG447" i="6"/>
  <c r="BK447" i="6"/>
  <c r="E445" i="6"/>
  <c r="I445" i="6"/>
  <c r="M445" i="6"/>
  <c r="Q445" i="6"/>
  <c r="Z445" i="6"/>
  <c r="AD445" i="6"/>
  <c r="BH445" i="6"/>
  <c r="C445" i="6"/>
  <c r="G445" i="6"/>
  <c r="K445" i="6"/>
  <c r="O445" i="6"/>
  <c r="S445" i="6"/>
  <c r="X445" i="6"/>
  <c r="AB445" i="6"/>
  <c r="BJ445" i="6"/>
  <c r="D445" i="6"/>
  <c r="H445" i="6"/>
  <c r="L445" i="6"/>
  <c r="P445" i="6"/>
  <c r="T445" i="6"/>
  <c r="Y445" i="6"/>
  <c r="AC445" i="6"/>
  <c r="BG445" i="6"/>
  <c r="BK445" i="6"/>
  <c r="E443" i="6"/>
  <c r="I443" i="6"/>
  <c r="M443" i="6"/>
  <c r="Q443" i="6"/>
  <c r="Z443" i="6"/>
  <c r="AD443" i="6"/>
  <c r="BH443" i="6"/>
  <c r="C443" i="6"/>
  <c r="G443" i="6"/>
  <c r="K443" i="6"/>
  <c r="O443" i="6"/>
  <c r="S443" i="6"/>
  <c r="X443" i="6"/>
  <c r="AB443" i="6"/>
  <c r="BJ443" i="6"/>
  <c r="D443" i="6"/>
  <c r="H443" i="6"/>
  <c r="L443" i="6"/>
  <c r="P443" i="6"/>
  <c r="T443" i="6"/>
  <c r="Y443" i="6"/>
  <c r="AC443" i="6"/>
  <c r="BG443" i="6"/>
  <c r="BK443" i="6"/>
  <c r="E441" i="6"/>
  <c r="I441" i="6"/>
  <c r="M441" i="6"/>
  <c r="Q441" i="6"/>
  <c r="Z441" i="6"/>
  <c r="AD441" i="6"/>
  <c r="BH441" i="6"/>
  <c r="C441" i="6"/>
  <c r="G441" i="6"/>
  <c r="K441" i="6"/>
  <c r="O441" i="6"/>
  <c r="S441" i="6"/>
  <c r="X441" i="6"/>
  <c r="AB441" i="6"/>
  <c r="BJ441" i="6"/>
  <c r="D441" i="6"/>
  <c r="H441" i="6"/>
  <c r="L441" i="6"/>
  <c r="P441" i="6"/>
  <c r="T441" i="6"/>
  <c r="Y441" i="6"/>
  <c r="AC441" i="6"/>
  <c r="BG441" i="6"/>
  <c r="BK441" i="6"/>
  <c r="E439" i="6"/>
  <c r="I439" i="6"/>
  <c r="M439" i="6"/>
  <c r="Q439" i="6"/>
  <c r="Z439" i="6"/>
  <c r="AD439" i="6"/>
  <c r="BH439" i="6"/>
  <c r="C439" i="6"/>
  <c r="G439" i="6"/>
  <c r="K439" i="6"/>
  <c r="O439" i="6"/>
  <c r="S439" i="6"/>
  <c r="X439" i="6"/>
  <c r="AB439" i="6"/>
  <c r="BJ439" i="6"/>
  <c r="D439" i="6"/>
  <c r="H439" i="6"/>
  <c r="L439" i="6"/>
  <c r="P439" i="6"/>
  <c r="T439" i="6"/>
  <c r="Y439" i="6"/>
  <c r="AC439" i="6"/>
  <c r="BG439" i="6"/>
  <c r="BK439" i="6"/>
  <c r="E437" i="6"/>
  <c r="I437" i="6"/>
  <c r="M437" i="6"/>
  <c r="Q437" i="6"/>
  <c r="Z437" i="6"/>
  <c r="AD437" i="6"/>
  <c r="BH437" i="6"/>
  <c r="C437" i="6"/>
  <c r="G437" i="6"/>
  <c r="K437" i="6"/>
  <c r="O437" i="6"/>
  <c r="S437" i="6"/>
  <c r="X437" i="6"/>
  <c r="AB437" i="6"/>
  <c r="BJ437" i="6"/>
  <c r="D437" i="6"/>
  <c r="H437" i="6"/>
  <c r="L437" i="6"/>
  <c r="P437" i="6"/>
  <c r="T437" i="6"/>
  <c r="Y437" i="6"/>
  <c r="AC437" i="6"/>
  <c r="BG437" i="6"/>
  <c r="BK437" i="6"/>
  <c r="BK539" i="6"/>
  <c r="BG539" i="6"/>
  <c r="AC539" i="6"/>
  <c r="Y539" i="6"/>
  <c r="T539" i="6"/>
  <c r="P539" i="6"/>
  <c r="L539" i="6"/>
  <c r="H539" i="6"/>
  <c r="BK538" i="6"/>
  <c r="BG538" i="6"/>
  <c r="AC538" i="6"/>
  <c r="Y538" i="6"/>
  <c r="T538" i="6"/>
  <c r="P538" i="6"/>
  <c r="L538" i="6"/>
  <c r="H538" i="6"/>
  <c r="BK537" i="6"/>
  <c r="BG537" i="6"/>
  <c r="AC537" i="6"/>
  <c r="Y537" i="6"/>
  <c r="T537" i="6"/>
  <c r="P537" i="6"/>
  <c r="L537" i="6"/>
  <c r="H537" i="6"/>
  <c r="BK536" i="6"/>
  <c r="BG536" i="6"/>
  <c r="AC536" i="6"/>
  <c r="Y536" i="6"/>
  <c r="T536" i="6"/>
  <c r="P536" i="6"/>
  <c r="L536" i="6"/>
  <c r="H536" i="6"/>
  <c r="BK535" i="6"/>
  <c r="BG535" i="6"/>
  <c r="AC535" i="6"/>
  <c r="Y535" i="6"/>
  <c r="T535" i="6"/>
  <c r="P535" i="6"/>
  <c r="L535" i="6"/>
  <c r="H535" i="6"/>
  <c r="BK534" i="6"/>
  <c r="BG534" i="6"/>
  <c r="AC534" i="6"/>
  <c r="Y534" i="6"/>
  <c r="T534" i="6"/>
  <c r="P534" i="6"/>
  <c r="L534" i="6"/>
  <c r="H534" i="6"/>
  <c r="BK533" i="6"/>
  <c r="BG533" i="6"/>
  <c r="AC533" i="6"/>
  <c r="Y533" i="6"/>
  <c r="T533" i="6"/>
  <c r="P533" i="6"/>
  <c r="L533" i="6"/>
  <c r="H533" i="6"/>
  <c r="BK532" i="6"/>
  <c r="BG532" i="6"/>
  <c r="AC532" i="6"/>
  <c r="Y532" i="6"/>
  <c r="T532" i="6"/>
  <c r="P532" i="6"/>
  <c r="L532" i="6"/>
  <c r="H532" i="6"/>
  <c r="BK531" i="6"/>
  <c r="BG531" i="6"/>
  <c r="AC531" i="6"/>
  <c r="Y531" i="6"/>
  <c r="T531" i="6"/>
  <c r="P531" i="6"/>
  <c r="L531" i="6"/>
  <c r="H531" i="6"/>
  <c r="BK530" i="6"/>
  <c r="BG530" i="6"/>
  <c r="AC530" i="6"/>
  <c r="Y530" i="6"/>
  <c r="T530" i="6"/>
  <c r="P530" i="6"/>
  <c r="L530" i="6"/>
  <c r="H530" i="6"/>
  <c r="BK529" i="6"/>
  <c r="BG529" i="6"/>
  <c r="AC529" i="6"/>
  <c r="Y529" i="6"/>
  <c r="T529" i="6"/>
  <c r="P529" i="6"/>
  <c r="L529" i="6"/>
  <c r="H529" i="6"/>
  <c r="BK528" i="6"/>
  <c r="BG528" i="6"/>
  <c r="AC528" i="6"/>
  <c r="Y528" i="6"/>
  <c r="T528" i="6"/>
  <c r="P528" i="6"/>
  <c r="L528" i="6"/>
  <c r="H528" i="6"/>
  <c r="BK527" i="6"/>
  <c r="BG527" i="6"/>
  <c r="AC527" i="6"/>
  <c r="Y527" i="6"/>
  <c r="T527" i="6"/>
  <c r="P527" i="6"/>
  <c r="L527" i="6"/>
  <c r="H527" i="6"/>
  <c r="BK526" i="6"/>
  <c r="BG526" i="6"/>
  <c r="AC526" i="6"/>
  <c r="Y526" i="6"/>
  <c r="T526" i="6"/>
  <c r="P526" i="6"/>
  <c r="L526" i="6"/>
  <c r="H526" i="6"/>
  <c r="BK525" i="6"/>
  <c r="BG525" i="6"/>
  <c r="AC525" i="6"/>
  <c r="Y525" i="6"/>
  <c r="T525" i="6"/>
  <c r="P525" i="6"/>
  <c r="L525" i="6"/>
  <c r="H525" i="6"/>
  <c r="BK524" i="6"/>
  <c r="BG524" i="6"/>
  <c r="AC524" i="6"/>
  <c r="Y524" i="6"/>
  <c r="T524" i="6"/>
  <c r="P524" i="6"/>
  <c r="L524" i="6"/>
  <c r="H524" i="6"/>
  <c r="BK523" i="6"/>
  <c r="BG523" i="6"/>
  <c r="AC523" i="6"/>
  <c r="Y523" i="6"/>
  <c r="T523" i="6"/>
  <c r="P523" i="6"/>
  <c r="L523" i="6"/>
  <c r="H523" i="6"/>
  <c r="BK522" i="6"/>
  <c r="BG522" i="6"/>
  <c r="AC522" i="6"/>
  <c r="Y522" i="6"/>
  <c r="T522" i="6"/>
  <c r="P522" i="6"/>
  <c r="L522" i="6"/>
  <c r="H522" i="6"/>
  <c r="BK521" i="6"/>
  <c r="BG521" i="6"/>
  <c r="AC521" i="6"/>
  <c r="Y521" i="6"/>
  <c r="T521" i="6"/>
  <c r="P521" i="6"/>
  <c r="L521" i="6"/>
  <c r="H521" i="6"/>
  <c r="BK520" i="6"/>
  <c r="BG520" i="6"/>
  <c r="AC520" i="6"/>
  <c r="Y520" i="6"/>
  <c r="T520" i="6"/>
  <c r="P520" i="6"/>
  <c r="L520" i="6"/>
  <c r="H520" i="6"/>
  <c r="BK519" i="6"/>
  <c r="BG519" i="6"/>
  <c r="AC519" i="6"/>
  <c r="Y519" i="6"/>
  <c r="T519" i="6"/>
  <c r="P519" i="6"/>
  <c r="L519" i="6"/>
  <c r="H519" i="6"/>
  <c r="BK518" i="6"/>
  <c r="BG518" i="6"/>
  <c r="AC518" i="6"/>
  <c r="Y518" i="6"/>
  <c r="T518" i="6"/>
  <c r="P518" i="6"/>
  <c r="L518" i="6"/>
  <c r="H518" i="6"/>
  <c r="H517" i="6"/>
  <c r="BK501" i="6"/>
  <c r="BG501" i="6"/>
  <c r="AC501" i="6"/>
  <c r="Y501" i="6"/>
  <c r="T501" i="6"/>
  <c r="P501" i="6"/>
  <c r="K501" i="6"/>
  <c r="F501" i="6"/>
  <c r="Z500" i="6"/>
  <c r="S500" i="6"/>
  <c r="N500" i="6"/>
  <c r="I500" i="6"/>
  <c r="C500" i="6"/>
  <c r="BI499" i="6"/>
  <c r="AZ499" i="6"/>
  <c r="AB499" i="6"/>
  <c r="Q499" i="6"/>
  <c r="K499" i="6"/>
  <c r="F499" i="6"/>
  <c r="Z498" i="6"/>
  <c r="S498" i="6"/>
  <c r="N498" i="6"/>
  <c r="I498" i="6"/>
  <c r="C498" i="6"/>
  <c r="BI497" i="6"/>
  <c r="AZ497" i="6"/>
  <c r="AB497" i="6"/>
  <c r="Q497" i="6"/>
  <c r="K497" i="6"/>
  <c r="F497" i="6"/>
  <c r="Z496" i="6"/>
  <c r="S496" i="6"/>
  <c r="N496" i="6"/>
  <c r="I496" i="6"/>
  <c r="C496" i="6"/>
  <c r="BI495" i="6"/>
  <c r="AZ495" i="6"/>
  <c r="AB495" i="6"/>
  <c r="Q495" i="6"/>
  <c r="K495" i="6"/>
  <c r="F495" i="6"/>
  <c r="Z494" i="6"/>
  <c r="S494" i="6"/>
  <c r="N494" i="6"/>
  <c r="I494" i="6"/>
  <c r="C494" i="6"/>
  <c r="BI493" i="6"/>
  <c r="AZ493" i="6"/>
  <c r="AB493" i="6"/>
  <c r="Q493" i="6"/>
  <c r="K493" i="6"/>
  <c r="F493" i="6"/>
  <c r="Z492" i="6"/>
  <c r="S492" i="6"/>
  <c r="N492" i="6"/>
  <c r="I492" i="6"/>
  <c r="C492" i="6"/>
  <c r="BI491" i="6"/>
  <c r="AZ491" i="6"/>
  <c r="AB491" i="6"/>
  <c r="Q491" i="6"/>
  <c r="K491" i="6"/>
  <c r="F491" i="6"/>
  <c r="Z490" i="6"/>
  <c r="S490" i="6"/>
  <c r="N490" i="6"/>
  <c r="I490" i="6"/>
  <c r="C490" i="6"/>
  <c r="BI489" i="6"/>
  <c r="AZ489" i="6"/>
  <c r="AB489" i="6"/>
  <c r="Q489" i="6"/>
  <c r="K489" i="6"/>
  <c r="F489" i="6"/>
  <c r="Z488" i="6"/>
  <c r="S488" i="6"/>
  <c r="N488" i="6"/>
  <c r="I488" i="6"/>
  <c r="C488" i="6"/>
  <c r="BI487" i="6"/>
  <c r="AZ487" i="6"/>
  <c r="AB487" i="6"/>
  <c r="Q487" i="6"/>
  <c r="K487" i="6"/>
  <c r="F487" i="6"/>
  <c r="Z486" i="6"/>
  <c r="S486" i="6"/>
  <c r="N486" i="6"/>
  <c r="I486" i="6"/>
  <c r="C486" i="6"/>
  <c r="BI485" i="6"/>
  <c r="AZ485" i="6"/>
  <c r="AB485" i="6"/>
  <c r="Q485" i="6"/>
  <c r="K485" i="6"/>
  <c r="F485" i="6"/>
  <c r="E484" i="6"/>
  <c r="I484" i="6"/>
  <c r="M484" i="6"/>
  <c r="Q484" i="6"/>
  <c r="Z484" i="6"/>
  <c r="AD484" i="6"/>
  <c r="BH484" i="6"/>
  <c r="D484" i="6"/>
  <c r="H484" i="6"/>
  <c r="L484" i="6"/>
  <c r="P484" i="6"/>
  <c r="T484" i="6"/>
  <c r="Y484" i="6"/>
  <c r="AC484" i="6"/>
  <c r="BG484" i="6"/>
  <c r="BK484" i="6"/>
  <c r="E483" i="6"/>
  <c r="I483" i="6"/>
  <c r="M483" i="6"/>
  <c r="Q483" i="6"/>
  <c r="Z483" i="6"/>
  <c r="AD483" i="6"/>
  <c r="BH483" i="6"/>
  <c r="D483" i="6"/>
  <c r="H483" i="6"/>
  <c r="L483" i="6"/>
  <c r="P483" i="6"/>
  <c r="T483" i="6"/>
  <c r="Y483" i="6"/>
  <c r="AC483" i="6"/>
  <c r="BG483" i="6"/>
  <c r="BK483" i="6"/>
  <c r="E482" i="6"/>
  <c r="I482" i="6"/>
  <c r="M482" i="6"/>
  <c r="Q482" i="6"/>
  <c r="Z482" i="6"/>
  <c r="AD482" i="6"/>
  <c r="BH482" i="6"/>
  <c r="D482" i="6"/>
  <c r="H482" i="6"/>
  <c r="L482" i="6"/>
  <c r="P482" i="6"/>
  <c r="T482" i="6"/>
  <c r="Y482" i="6"/>
  <c r="AC482" i="6"/>
  <c r="BG482" i="6"/>
  <c r="BK482" i="6"/>
  <c r="E481" i="6"/>
  <c r="I481" i="6"/>
  <c r="M481" i="6"/>
  <c r="Q481" i="6"/>
  <c r="Z481" i="6"/>
  <c r="AD481" i="6"/>
  <c r="BH481" i="6"/>
  <c r="D481" i="6"/>
  <c r="H481" i="6"/>
  <c r="L481" i="6"/>
  <c r="P481" i="6"/>
  <c r="T481" i="6"/>
  <c r="Y481" i="6"/>
  <c r="AC481" i="6"/>
  <c r="BG481" i="6"/>
  <c r="BK481" i="6"/>
  <c r="E480" i="6"/>
  <c r="I480" i="6"/>
  <c r="M480" i="6"/>
  <c r="Q480" i="6"/>
  <c r="Z480" i="6"/>
  <c r="AD480" i="6"/>
  <c r="BH480" i="6"/>
  <c r="D480" i="6"/>
  <c r="H480" i="6"/>
  <c r="L480" i="6"/>
  <c r="P480" i="6"/>
  <c r="T480" i="6"/>
  <c r="Y480" i="6"/>
  <c r="AC480" i="6"/>
  <c r="BG480" i="6"/>
  <c r="BK480" i="6"/>
  <c r="E479" i="6"/>
  <c r="I479" i="6"/>
  <c r="M479" i="6"/>
  <c r="Q479" i="6"/>
  <c r="Z479" i="6"/>
  <c r="AD479" i="6"/>
  <c r="BH479" i="6"/>
  <c r="D479" i="6"/>
  <c r="H479" i="6"/>
  <c r="L479" i="6"/>
  <c r="P479" i="6"/>
  <c r="T479" i="6"/>
  <c r="Y479" i="6"/>
  <c r="AC479" i="6"/>
  <c r="BG479" i="6"/>
  <c r="BK479" i="6"/>
  <c r="E478" i="6"/>
  <c r="I478" i="6"/>
  <c r="M478" i="6"/>
  <c r="Q478" i="6"/>
  <c r="Z478" i="6"/>
  <c r="AD478" i="6"/>
  <c r="BH478" i="6"/>
  <c r="D478" i="6"/>
  <c r="H478" i="6"/>
  <c r="L478" i="6"/>
  <c r="P478" i="6"/>
  <c r="T478" i="6"/>
  <c r="Y478" i="6"/>
  <c r="AC478" i="6"/>
  <c r="BG478" i="6"/>
  <c r="BK478" i="6"/>
  <c r="E477" i="6"/>
  <c r="I477" i="6"/>
  <c r="M477" i="6"/>
  <c r="Q477" i="6"/>
  <c r="Z477" i="6"/>
  <c r="AD477" i="6"/>
  <c r="BH477" i="6"/>
  <c r="D477" i="6"/>
  <c r="H477" i="6"/>
  <c r="L477" i="6"/>
  <c r="P477" i="6"/>
  <c r="T477" i="6"/>
  <c r="Y477" i="6"/>
  <c r="AC477" i="6"/>
  <c r="BG477" i="6"/>
  <c r="BK477" i="6"/>
  <c r="E476" i="6"/>
  <c r="I476" i="6"/>
  <c r="M476" i="6"/>
  <c r="Q476" i="6"/>
  <c r="Z476" i="6"/>
  <c r="AD476" i="6"/>
  <c r="BH476" i="6"/>
  <c r="D476" i="6"/>
  <c r="H476" i="6"/>
  <c r="L476" i="6"/>
  <c r="P476" i="6"/>
  <c r="T476" i="6"/>
  <c r="Y476" i="6"/>
  <c r="AC476" i="6"/>
  <c r="BG476" i="6"/>
  <c r="BK476" i="6"/>
  <c r="E475" i="6"/>
  <c r="I475" i="6"/>
  <c r="M475" i="6"/>
  <c r="Q475" i="6"/>
  <c r="Z475" i="6"/>
  <c r="AD475" i="6"/>
  <c r="BH475" i="6"/>
  <c r="D475" i="6"/>
  <c r="H475" i="6"/>
  <c r="L475" i="6"/>
  <c r="P475" i="6"/>
  <c r="T475" i="6"/>
  <c r="Y475" i="6"/>
  <c r="AC475" i="6"/>
  <c r="BG475" i="6"/>
  <c r="BK475" i="6"/>
  <c r="E474" i="6"/>
  <c r="I474" i="6"/>
  <c r="M474" i="6"/>
  <c r="Q474" i="6"/>
  <c r="Z474" i="6"/>
  <c r="AD474" i="6"/>
  <c r="BH474" i="6"/>
  <c r="D474" i="6"/>
  <c r="H474" i="6"/>
  <c r="L474" i="6"/>
  <c r="P474" i="6"/>
  <c r="T474" i="6"/>
  <c r="Y474" i="6"/>
  <c r="AC474" i="6"/>
  <c r="BG474" i="6"/>
  <c r="BK474" i="6"/>
  <c r="E473" i="6"/>
  <c r="I473" i="6"/>
  <c r="M473" i="6"/>
  <c r="Q473" i="6"/>
  <c r="Z473" i="6"/>
  <c r="AD473" i="6"/>
  <c r="BH473" i="6"/>
  <c r="D473" i="6"/>
  <c r="H473" i="6"/>
  <c r="L473" i="6"/>
  <c r="P473" i="6"/>
  <c r="T473" i="6"/>
  <c r="Y473" i="6"/>
  <c r="AC473" i="6"/>
  <c r="BG473" i="6"/>
  <c r="BK473" i="6"/>
  <c r="E472" i="6"/>
  <c r="I472" i="6"/>
  <c r="M472" i="6"/>
  <c r="Q472" i="6"/>
  <c r="Z472" i="6"/>
  <c r="AD472" i="6"/>
  <c r="BH472" i="6"/>
  <c r="D472" i="6"/>
  <c r="H472" i="6"/>
  <c r="L472" i="6"/>
  <c r="P472" i="6"/>
  <c r="T472" i="6"/>
  <c r="Y472" i="6"/>
  <c r="AC472" i="6"/>
  <c r="BG472" i="6"/>
  <c r="BK472" i="6"/>
  <c r="E471" i="6"/>
  <c r="I471" i="6"/>
  <c r="M471" i="6"/>
  <c r="Q471" i="6"/>
  <c r="Z471" i="6"/>
  <c r="AD471" i="6"/>
  <c r="BH471" i="6"/>
  <c r="D471" i="6"/>
  <c r="H471" i="6"/>
  <c r="L471" i="6"/>
  <c r="P471" i="6"/>
  <c r="T471" i="6"/>
  <c r="Y471" i="6"/>
  <c r="AC471" i="6"/>
  <c r="BG471" i="6"/>
  <c r="BK471" i="6"/>
  <c r="AA470" i="6"/>
  <c r="R470" i="6"/>
  <c r="F470" i="6"/>
  <c r="N469" i="6"/>
  <c r="BI468" i="6"/>
  <c r="AZ468" i="6"/>
  <c r="F468" i="6"/>
  <c r="N467" i="6"/>
  <c r="BI466" i="6"/>
  <c r="AZ466" i="6"/>
  <c r="F466" i="6"/>
  <c r="N465" i="6"/>
  <c r="BI464" i="6"/>
  <c r="AZ464" i="6"/>
  <c r="F464" i="6"/>
  <c r="N463" i="6"/>
  <c r="BI462" i="6"/>
  <c r="AZ462" i="6"/>
  <c r="F462" i="6"/>
  <c r="N461" i="6"/>
  <c r="BI460" i="6"/>
  <c r="AZ460" i="6"/>
  <c r="F460" i="6"/>
  <c r="N459" i="6"/>
  <c r="BI458" i="6"/>
  <c r="AZ458" i="6"/>
  <c r="F458" i="6"/>
  <c r="N457" i="6"/>
  <c r="BI456" i="6"/>
  <c r="AZ456" i="6"/>
  <c r="F456" i="6"/>
  <c r="N455" i="6"/>
  <c r="BI454" i="6"/>
  <c r="AZ454" i="6"/>
  <c r="F454" i="6"/>
  <c r="N453" i="6"/>
  <c r="BI452" i="6"/>
  <c r="AZ452" i="6"/>
  <c r="F452" i="6"/>
  <c r="N451" i="6"/>
  <c r="BI450" i="6"/>
  <c r="AZ450" i="6"/>
  <c r="F450" i="6"/>
  <c r="N449" i="6"/>
  <c r="BI448" i="6"/>
  <c r="AZ448" i="6"/>
  <c r="F448" i="6"/>
  <c r="N447" i="6"/>
  <c r="BI446" i="6"/>
  <c r="AZ446" i="6"/>
  <c r="F446" i="6"/>
  <c r="N445" i="6"/>
  <c r="BI444" i="6"/>
  <c r="AZ444" i="6"/>
  <c r="F444" i="6"/>
  <c r="N443" i="6"/>
  <c r="BI442" i="6"/>
  <c r="AZ442" i="6"/>
  <c r="F442" i="6"/>
  <c r="N441" i="6"/>
  <c r="BI440" i="6"/>
  <c r="AZ440" i="6"/>
  <c r="F440" i="6"/>
  <c r="N439" i="6"/>
  <c r="BI438" i="6"/>
  <c r="AZ438" i="6"/>
  <c r="F438" i="6"/>
  <c r="N437" i="6"/>
  <c r="BK436" i="6"/>
  <c r="BG436" i="6"/>
  <c r="AC436" i="6"/>
  <c r="Y436" i="6"/>
  <c r="T436" i="6"/>
  <c r="P436" i="6"/>
  <c r="L436" i="6"/>
  <c r="H436" i="6"/>
  <c r="D436" i="6"/>
  <c r="BK435" i="6"/>
  <c r="BG435" i="6"/>
  <c r="AC435" i="6"/>
  <c r="Y435" i="6"/>
  <c r="T435" i="6"/>
  <c r="P435" i="6"/>
  <c r="L435" i="6"/>
  <c r="V435" i="6" s="1"/>
  <c r="H435" i="6"/>
  <c r="D435" i="6"/>
  <c r="BK434" i="6"/>
  <c r="BG434" i="6"/>
  <c r="AC434" i="6"/>
  <c r="Y434" i="6"/>
  <c r="T434" i="6"/>
  <c r="P434" i="6"/>
  <c r="L434" i="6"/>
  <c r="H434" i="6"/>
  <c r="D434" i="6"/>
  <c r="BK433" i="6"/>
  <c r="BG433" i="6"/>
  <c r="AC433" i="6"/>
  <c r="Y433" i="6"/>
  <c r="T433" i="6"/>
  <c r="P433" i="6"/>
  <c r="L433" i="6"/>
  <c r="H433" i="6"/>
  <c r="D433" i="6"/>
  <c r="BK432" i="6"/>
  <c r="BG432" i="6"/>
  <c r="AC432" i="6"/>
  <c r="Y432" i="6"/>
  <c r="T432" i="6"/>
  <c r="P432" i="6"/>
  <c r="L432" i="6"/>
  <c r="H432" i="6"/>
  <c r="D432" i="6"/>
  <c r="BK431" i="6"/>
  <c r="BG431" i="6"/>
  <c r="AC431" i="6"/>
  <c r="Y431" i="6"/>
  <c r="T431" i="6"/>
  <c r="P431" i="6"/>
  <c r="L431" i="6"/>
  <c r="V431" i="6" s="1"/>
  <c r="H431" i="6"/>
  <c r="D431" i="6"/>
  <c r="BK430" i="6"/>
  <c r="BG430" i="6"/>
  <c r="AC430" i="6"/>
  <c r="Y430" i="6"/>
  <c r="T430" i="6"/>
  <c r="P430" i="6"/>
  <c r="L430" i="6"/>
  <c r="H430" i="6"/>
  <c r="D430" i="6"/>
  <c r="BK429" i="6"/>
  <c r="BG429" i="6"/>
  <c r="AC429" i="6"/>
  <c r="Y429" i="6"/>
  <c r="T429" i="6"/>
  <c r="P429" i="6"/>
  <c r="L429" i="6"/>
  <c r="H429" i="6"/>
  <c r="D429" i="6"/>
  <c r="BK428" i="6"/>
  <c r="BG428" i="6"/>
  <c r="AC428" i="6"/>
  <c r="Y428" i="6"/>
  <c r="T428" i="6"/>
  <c r="P428" i="6"/>
  <c r="L428" i="6"/>
  <c r="H428" i="6"/>
  <c r="D428" i="6"/>
  <c r="BK427" i="6"/>
  <c r="BG427" i="6"/>
  <c r="AC427" i="6"/>
  <c r="Y427" i="6"/>
  <c r="T427" i="6"/>
  <c r="P427" i="6"/>
  <c r="L427" i="6"/>
  <c r="V427" i="6" s="1"/>
  <c r="H427" i="6"/>
  <c r="D427" i="6"/>
  <c r="BK426" i="6"/>
  <c r="BG426" i="6"/>
  <c r="AC426" i="6"/>
  <c r="Y426" i="6"/>
  <c r="T426" i="6"/>
  <c r="P426" i="6"/>
  <c r="L426" i="6"/>
  <c r="H426" i="6"/>
  <c r="D426" i="6"/>
  <c r="BK425" i="6"/>
  <c r="BG425" i="6"/>
  <c r="AC425" i="6"/>
  <c r="Y425" i="6"/>
  <c r="T425" i="6"/>
  <c r="P425" i="6"/>
  <c r="L425" i="6"/>
  <c r="H425" i="6"/>
  <c r="D425" i="6"/>
  <c r="BK424" i="6"/>
  <c r="BG424" i="6"/>
  <c r="AC424" i="6"/>
  <c r="Y424" i="6"/>
  <c r="T424" i="6"/>
  <c r="P424" i="6"/>
  <c r="L424" i="6"/>
  <c r="H424" i="6"/>
  <c r="D424" i="6"/>
  <c r="BK423" i="6"/>
  <c r="BG423" i="6"/>
  <c r="AC423" i="6"/>
  <c r="Y423" i="6"/>
  <c r="T423" i="6"/>
  <c r="P423" i="6"/>
  <c r="L423" i="6"/>
  <c r="V423" i="6" s="1"/>
  <c r="H423" i="6"/>
  <c r="D423" i="6"/>
  <c r="BK422" i="6"/>
  <c r="BG422" i="6"/>
  <c r="AC422" i="6"/>
  <c r="Y422" i="6"/>
  <c r="T422" i="6"/>
  <c r="P422" i="6"/>
  <c r="L422" i="6"/>
  <c r="H422" i="6"/>
  <c r="D422" i="6"/>
  <c r="BK421" i="6"/>
  <c r="BG421" i="6"/>
  <c r="AC421" i="6"/>
  <c r="Y421" i="6"/>
  <c r="T421" i="6"/>
  <c r="P421" i="6"/>
  <c r="L421" i="6"/>
  <c r="H421" i="6"/>
  <c r="D421" i="6"/>
  <c r="BK420" i="6"/>
  <c r="BG420" i="6"/>
  <c r="AC420" i="6"/>
  <c r="Y420" i="6"/>
  <c r="T420" i="6"/>
  <c r="P420" i="6"/>
  <c r="L420" i="6"/>
  <c r="H420" i="6"/>
  <c r="D420" i="6"/>
  <c r="BK419" i="6"/>
  <c r="BG419" i="6"/>
  <c r="AC419" i="6"/>
  <c r="Y419" i="6"/>
  <c r="T419" i="6"/>
  <c r="P419" i="6"/>
  <c r="L419" i="6"/>
  <c r="V419" i="6" s="1"/>
  <c r="H419" i="6"/>
  <c r="D419" i="6"/>
  <c r="BK418" i="6"/>
  <c r="BG418" i="6"/>
  <c r="AC418" i="6"/>
  <c r="Y418" i="6"/>
  <c r="T418" i="6"/>
  <c r="P418" i="6"/>
  <c r="L418" i="6"/>
  <c r="H418" i="6"/>
  <c r="D418" i="6"/>
  <c r="BK417" i="6"/>
  <c r="BG417" i="6"/>
  <c r="AC417" i="6"/>
  <c r="Y417" i="6"/>
  <c r="T417" i="6"/>
  <c r="P417" i="6"/>
  <c r="L417" i="6"/>
  <c r="H417" i="6"/>
  <c r="D417" i="6"/>
  <c r="BK416" i="6"/>
  <c r="BG416" i="6"/>
  <c r="AC416" i="6"/>
  <c r="Y416" i="6"/>
  <c r="T416" i="6"/>
  <c r="P416" i="6"/>
  <c r="L416" i="6"/>
  <c r="H416" i="6"/>
  <c r="D416" i="6"/>
  <c r="BK415" i="6"/>
  <c r="BG415" i="6"/>
  <c r="AC415" i="6"/>
  <c r="Y415" i="6"/>
  <c r="T415" i="6"/>
  <c r="P415" i="6"/>
  <c r="L415" i="6"/>
  <c r="V415" i="6" s="1"/>
  <c r="H415" i="6"/>
  <c r="D415" i="6"/>
  <c r="BK414" i="6"/>
  <c r="BG414" i="6"/>
  <c r="AC414" i="6"/>
  <c r="Q414" i="6"/>
  <c r="L414" i="6"/>
  <c r="BG413" i="6"/>
  <c r="Z413" i="6"/>
  <c r="T413" i="6"/>
  <c r="N413" i="6"/>
  <c r="I413" i="6"/>
  <c r="BI412" i="6"/>
  <c r="AZ412" i="6"/>
  <c r="AC412" i="6"/>
  <c r="Q412" i="6"/>
  <c r="L412" i="6"/>
  <c r="V412" i="6" s="1"/>
  <c r="BG411" i="6"/>
  <c r="Z411" i="6"/>
  <c r="T411" i="6"/>
  <c r="N411" i="6"/>
  <c r="I411" i="6"/>
  <c r="D410" i="6"/>
  <c r="H410" i="6"/>
  <c r="L410" i="6"/>
  <c r="P410" i="6"/>
  <c r="C410" i="6"/>
  <c r="I410" i="6"/>
  <c r="N410" i="6"/>
  <c r="S410" i="6"/>
  <c r="X410" i="6"/>
  <c r="AB410" i="6"/>
  <c r="BJ410" i="6"/>
  <c r="D409" i="6"/>
  <c r="H409" i="6"/>
  <c r="L409" i="6"/>
  <c r="P409" i="6"/>
  <c r="T409" i="6"/>
  <c r="Y409" i="6"/>
  <c r="AC409" i="6"/>
  <c r="BG409" i="6"/>
  <c r="BK409" i="6"/>
  <c r="F409" i="6"/>
  <c r="K409" i="6"/>
  <c r="Q409" i="6"/>
  <c r="AB409" i="6"/>
  <c r="AZ409" i="6"/>
  <c r="BI409" i="6"/>
  <c r="AD408" i="6"/>
  <c r="O408" i="6"/>
  <c r="G408" i="6"/>
  <c r="BH407" i="6"/>
  <c r="D406" i="6"/>
  <c r="H406" i="6"/>
  <c r="L406" i="6"/>
  <c r="P406" i="6"/>
  <c r="T406" i="6"/>
  <c r="Y406" i="6"/>
  <c r="AC406" i="6"/>
  <c r="BG406" i="6"/>
  <c r="BK406" i="6"/>
  <c r="C406" i="6"/>
  <c r="I406" i="6"/>
  <c r="N406" i="6"/>
  <c r="S406" i="6"/>
  <c r="Z406" i="6"/>
  <c r="F406" i="6"/>
  <c r="K406" i="6"/>
  <c r="Q406" i="6"/>
  <c r="AB406" i="6"/>
  <c r="AZ406" i="6"/>
  <c r="BI406" i="6"/>
  <c r="AA405" i="6"/>
  <c r="O405" i="6"/>
  <c r="AD404" i="6"/>
  <c r="R404" i="6"/>
  <c r="G404" i="6"/>
  <c r="BH403" i="6"/>
  <c r="D402" i="6"/>
  <c r="H402" i="6"/>
  <c r="L402" i="6"/>
  <c r="P402" i="6"/>
  <c r="T402" i="6"/>
  <c r="Y402" i="6"/>
  <c r="AC402" i="6"/>
  <c r="BG402" i="6"/>
  <c r="BK402" i="6"/>
  <c r="C402" i="6"/>
  <c r="I402" i="6"/>
  <c r="N402" i="6"/>
  <c r="S402" i="6"/>
  <c r="Z402" i="6"/>
  <c r="F402" i="6"/>
  <c r="K402" i="6"/>
  <c r="Q402" i="6"/>
  <c r="AB402" i="6"/>
  <c r="AZ402" i="6"/>
  <c r="BI402" i="6"/>
  <c r="AA401" i="6"/>
  <c r="O401" i="6"/>
  <c r="AD400" i="6"/>
  <c r="R400" i="6"/>
  <c r="G400" i="6"/>
  <c r="BH399" i="6"/>
  <c r="D398" i="6"/>
  <c r="H398" i="6"/>
  <c r="L398" i="6"/>
  <c r="P398" i="6"/>
  <c r="T398" i="6"/>
  <c r="Y398" i="6"/>
  <c r="AC398" i="6"/>
  <c r="BG398" i="6"/>
  <c r="BK398" i="6"/>
  <c r="C398" i="6"/>
  <c r="I398" i="6"/>
  <c r="N398" i="6"/>
  <c r="S398" i="6"/>
  <c r="Z398" i="6"/>
  <c r="F398" i="6"/>
  <c r="K398" i="6"/>
  <c r="Q398" i="6"/>
  <c r="AB398" i="6"/>
  <c r="AZ398" i="6"/>
  <c r="BI398" i="6"/>
  <c r="AA397" i="6"/>
  <c r="O397" i="6"/>
  <c r="AD396" i="6"/>
  <c r="R396" i="6"/>
  <c r="G396" i="6"/>
  <c r="BH395" i="6"/>
  <c r="D394" i="6"/>
  <c r="H394" i="6"/>
  <c r="L394" i="6"/>
  <c r="P394" i="6"/>
  <c r="T394" i="6"/>
  <c r="Y394" i="6"/>
  <c r="AC394" i="6"/>
  <c r="BG394" i="6"/>
  <c r="BK394" i="6"/>
  <c r="C394" i="6"/>
  <c r="I394" i="6"/>
  <c r="N394" i="6"/>
  <c r="S394" i="6"/>
  <c r="Z394" i="6"/>
  <c r="F394" i="6"/>
  <c r="K394" i="6"/>
  <c r="Q394" i="6"/>
  <c r="AB394" i="6"/>
  <c r="AZ394" i="6"/>
  <c r="BI394" i="6"/>
  <c r="AA393" i="6"/>
  <c r="O393" i="6"/>
  <c r="AD392" i="6"/>
  <c r="R392" i="6"/>
  <c r="G392" i="6"/>
  <c r="BH391" i="6"/>
  <c r="D390" i="6"/>
  <c r="H390" i="6"/>
  <c r="L390" i="6"/>
  <c r="P390" i="6"/>
  <c r="T390" i="6"/>
  <c r="Y390" i="6"/>
  <c r="AC390" i="6"/>
  <c r="BG390" i="6"/>
  <c r="BK390" i="6"/>
  <c r="C390" i="6"/>
  <c r="I390" i="6"/>
  <c r="N390" i="6"/>
  <c r="S390" i="6"/>
  <c r="Z390" i="6"/>
  <c r="F390" i="6"/>
  <c r="K390" i="6"/>
  <c r="Q390" i="6"/>
  <c r="AB390" i="6"/>
  <c r="AZ390" i="6"/>
  <c r="BI390" i="6"/>
  <c r="AA389" i="6"/>
  <c r="O389" i="6"/>
  <c r="AD388" i="6"/>
  <c r="R388" i="6"/>
  <c r="G388" i="6"/>
  <c r="BH387" i="6"/>
  <c r="BJ383" i="6"/>
  <c r="AD381" i="6"/>
  <c r="BJ436" i="6"/>
  <c r="AB436" i="6"/>
  <c r="X436" i="6"/>
  <c r="S436" i="6"/>
  <c r="O436" i="6"/>
  <c r="K436" i="6"/>
  <c r="G436" i="6"/>
  <c r="C436" i="6"/>
  <c r="BJ435" i="6"/>
  <c r="AB435" i="6"/>
  <c r="X435" i="6"/>
  <c r="S435" i="6"/>
  <c r="O435" i="6"/>
  <c r="K435" i="6"/>
  <c r="G435" i="6"/>
  <c r="C435" i="6"/>
  <c r="BJ434" i="6"/>
  <c r="AB434" i="6"/>
  <c r="X434" i="6"/>
  <c r="S434" i="6"/>
  <c r="O434" i="6"/>
  <c r="K434" i="6"/>
  <c r="G434" i="6"/>
  <c r="C434" i="6"/>
  <c r="BJ433" i="6"/>
  <c r="AB433" i="6"/>
  <c r="X433" i="6"/>
  <c r="S433" i="6"/>
  <c r="O433" i="6"/>
  <c r="K433" i="6"/>
  <c r="G433" i="6"/>
  <c r="C433" i="6"/>
  <c r="BJ432" i="6"/>
  <c r="AB432" i="6"/>
  <c r="X432" i="6"/>
  <c r="S432" i="6"/>
  <c r="O432" i="6"/>
  <c r="K432" i="6"/>
  <c r="G432" i="6"/>
  <c r="C432" i="6"/>
  <c r="BJ431" i="6"/>
  <c r="AB431" i="6"/>
  <c r="X431" i="6"/>
  <c r="S431" i="6"/>
  <c r="O431" i="6"/>
  <c r="K431" i="6"/>
  <c r="G431" i="6"/>
  <c r="C431" i="6"/>
  <c r="BJ430" i="6"/>
  <c r="AB430" i="6"/>
  <c r="X430" i="6"/>
  <c r="S430" i="6"/>
  <c r="O430" i="6"/>
  <c r="K430" i="6"/>
  <c r="G430" i="6"/>
  <c r="C430" i="6"/>
  <c r="BJ429" i="6"/>
  <c r="AB429" i="6"/>
  <c r="X429" i="6"/>
  <c r="S429" i="6"/>
  <c r="O429" i="6"/>
  <c r="K429" i="6"/>
  <c r="G429" i="6"/>
  <c r="C429" i="6"/>
  <c r="BJ428" i="6"/>
  <c r="AB428" i="6"/>
  <c r="X428" i="6"/>
  <c r="S428" i="6"/>
  <c r="O428" i="6"/>
  <c r="K428" i="6"/>
  <c r="G428" i="6"/>
  <c r="C428" i="6"/>
  <c r="BJ427" i="6"/>
  <c r="AB427" i="6"/>
  <c r="X427" i="6"/>
  <c r="S427" i="6"/>
  <c r="O427" i="6"/>
  <c r="K427" i="6"/>
  <c r="G427" i="6"/>
  <c r="C427" i="6"/>
  <c r="BJ426" i="6"/>
  <c r="AB426" i="6"/>
  <c r="X426" i="6"/>
  <c r="S426" i="6"/>
  <c r="O426" i="6"/>
  <c r="K426" i="6"/>
  <c r="G426" i="6"/>
  <c r="C426" i="6"/>
  <c r="BJ425" i="6"/>
  <c r="AB425" i="6"/>
  <c r="X425" i="6"/>
  <c r="S425" i="6"/>
  <c r="O425" i="6"/>
  <c r="K425" i="6"/>
  <c r="G425" i="6"/>
  <c r="C425" i="6"/>
  <c r="BJ424" i="6"/>
  <c r="AB424" i="6"/>
  <c r="X424" i="6"/>
  <c r="S424" i="6"/>
  <c r="O424" i="6"/>
  <c r="K424" i="6"/>
  <c r="G424" i="6"/>
  <c r="C424" i="6"/>
  <c r="BJ423" i="6"/>
  <c r="AB423" i="6"/>
  <c r="X423" i="6"/>
  <c r="S423" i="6"/>
  <c r="O423" i="6"/>
  <c r="K423" i="6"/>
  <c r="G423" i="6"/>
  <c r="C423" i="6"/>
  <c r="BJ422" i="6"/>
  <c r="AB422" i="6"/>
  <c r="X422" i="6"/>
  <c r="S422" i="6"/>
  <c r="O422" i="6"/>
  <c r="K422" i="6"/>
  <c r="G422" i="6"/>
  <c r="C422" i="6"/>
  <c r="BJ421" i="6"/>
  <c r="AB421" i="6"/>
  <c r="X421" i="6"/>
  <c r="S421" i="6"/>
  <c r="O421" i="6"/>
  <c r="K421" i="6"/>
  <c r="G421" i="6"/>
  <c r="C421" i="6"/>
  <c r="BJ420" i="6"/>
  <c r="AB420" i="6"/>
  <c r="X420" i="6"/>
  <c r="S420" i="6"/>
  <c r="O420" i="6"/>
  <c r="K420" i="6"/>
  <c r="G420" i="6"/>
  <c r="C420" i="6"/>
  <c r="BJ419" i="6"/>
  <c r="AB419" i="6"/>
  <c r="X419" i="6"/>
  <c r="S419" i="6"/>
  <c r="O419" i="6"/>
  <c r="K419" i="6"/>
  <c r="G419" i="6"/>
  <c r="C419" i="6"/>
  <c r="BJ418" i="6"/>
  <c r="AB418" i="6"/>
  <c r="X418" i="6"/>
  <c r="S418" i="6"/>
  <c r="O418" i="6"/>
  <c r="K418" i="6"/>
  <c r="G418" i="6"/>
  <c r="C418" i="6"/>
  <c r="BJ417" i="6"/>
  <c r="AB417" i="6"/>
  <c r="X417" i="6"/>
  <c r="S417" i="6"/>
  <c r="O417" i="6"/>
  <c r="K417" i="6"/>
  <c r="G417" i="6"/>
  <c r="C417" i="6"/>
  <c r="BJ416" i="6"/>
  <c r="AB416" i="6"/>
  <c r="X416" i="6"/>
  <c r="S416" i="6"/>
  <c r="O416" i="6"/>
  <c r="K416" i="6"/>
  <c r="G416" i="6"/>
  <c r="C416" i="6"/>
  <c r="AB415" i="6"/>
  <c r="X415" i="6"/>
  <c r="S415" i="6"/>
  <c r="O415" i="6"/>
  <c r="K415" i="6"/>
  <c r="G415" i="6"/>
  <c r="C415" i="6"/>
  <c r="C413" i="6"/>
  <c r="G413" i="6"/>
  <c r="K413" i="6"/>
  <c r="O413" i="6"/>
  <c r="S413" i="6"/>
  <c r="X413" i="6"/>
  <c r="AB413" i="6"/>
  <c r="BJ413" i="6"/>
  <c r="C411" i="6"/>
  <c r="G411" i="6"/>
  <c r="K411" i="6"/>
  <c r="O411" i="6"/>
  <c r="S411" i="6"/>
  <c r="X411" i="6"/>
  <c r="AB411" i="6"/>
  <c r="BJ411" i="6"/>
  <c r="BJ408" i="6"/>
  <c r="AB408" i="6"/>
  <c r="M408" i="6"/>
  <c r="D405" i="6"/>
  <c r="H405" i="6"/>
  <c r="L405" i="6"/>
  <c r="P405" i="6"/>
  <c r="T405" i="6"/>
  <c r="Y405" i="6"/>
  <c r="AC405" i="6"/>
  <c r="BG405" i="6"/>
  <c r="BK405" i="6"/>
  <c r="F405" i="6"/>
  <c r="K405" i="6"/>
  <c r="Q405" i="6"/>
  <c r="AB405" i="6"/>
  <c r="AZ405" i="6"/>
  <c r="BI405" i="6"/>
  <c r="C405" i="6"/>
  <c r="I405" i="6"/>
  <c r="N405" i="6"/>
  <c r="S405" i="6"/>
  <c r="Z405" i="6"/>
  <c r="AA404" i="6"/>
  <c r="O404" i="6"/>
  <c r="D401" i="6"/>
  <c r="H401" i="6"/>
  <c r="L401" i="6"/>
  <c r="P401" i="6"/>
  <c r="T401" i="6"/>
  <c r="Y401" i="6"/>
  <c r="AC401" i="6"/>
  <c r="BG401" i="6"/>
  <c r="BK401" i="6"/>
  <c r="F401" i="6"/>
  <c r="K401" i="6"/>
  <c r="Q401" i="6"/>
  <c r="AB401" i="6"/>
  <c r="AZ401" i="6"/>
  <c r="BI401" i="6"/>
  <c r="C401" i="6"/>
  <c r="I401" i="6"/>
  <c r="N401" i="6"/>
  <c r="S401" i="6"/>
  <c r="Z401" i="6"/>
  <c r="AA400" i="6"/>
  <c r="O400" i="6"/>
  <c r="D397" i="6"/>
  <c r="H397" i="6"/>
  <c r="L397" i="6"/>
  <c r="P397" i="6"/>
  <c r="T397" i="6"/>
  <c r="Y397" i="6"/>
  <c r="AC397" i="6"/>
  <c r="BG397" i="6"/>
  <c r="BK397" i="6"/>
  <c r="F397" i="6"/>
  <c r="K397" i="6"/>
  <c r="Q397" i="6"/>
  <c r="AB397" i="6"/>
  <c r="AZ397" i="6"/>
  <c r="BI397" i="6"/>
  <c r="C397" i="6"/>
  <c r="I397" i="6"/>
  <c r="N397" i="6"/>
  <c r="S397" i="6"/>
  <c r="Z397" i="6"/>
  <c r="AA396" i="6"/>
  <c r="O396" i="6"/>
  <c r="D393" i="6"/>
  <c r="H393" i="6"/>
  <c r="L393" i="6"/>
  <c r="P393" i="6"/>
  <c r="T393" i="6"/>
  <c r="Y393" i="6"/>
  <c r="AC393" i="6"/>
  <c r="BG393" i="6"/>
  <c r="BK393" i="6"/>
  <c r="F393" i="6"/>
  <c r="K393" i="6"/>
  <c r="Q393" i="6"/>
  <c r="AB393" i="6"/>
  <c r="AZ393" i="6"/>
  <c r="BI393" i="6"/>
  <c r="C393" i="6"/>
  <c r="I393" i="6"/>
  <c r="N393" i="6"/>
  <c r="S393" i="6"/>
  <c r="Z393" i="6"/>
  <c r="AA392" i="6"/>
  <c r="O392" i="6"/>
  <c r="D389" i="6"/>
  <c r="H389" i="6"/>
  <c r="L389" i="6"/>
  <c r="P389" i="6"/>
  <c r="T389" i="6"/>
  <c r="Y389" i="6"/>
  <c r="AC389" i="6"/>
  <c r="BG389" i="6"/>
  <c r="BK389" i="6"/>
  <c r="F389" i="6"/>
  <c r="K389" i="6"/>
  <c r="Q389" i="6"/>
  <c r="AB389" i="6"/>
  <c r="AZ389" i="6"/>
  <c r="BI389" i="6"/>
  <c r="C389" i="6"/>
  <c r="I389" i="6"/>
  <c r="N389" i="6"/>
  <c r="S389" i="6"/>
  <c r="Z389" i="6"/>
  <c r="AA388" i="6"/>
  <c r="O388" i="6"/>
  <c r="D381" i="6"/>
  <c r="H381" i="6"/>
  <c r="L381" i="6"/>
  <c r="P381" i="6"/>
  <c r="T381" i="6"/>
  <c r="Y381" i="6"/>
  <c r="AC381" i="6"/>
  <c r="BG381" i="6"/>
  <c r="BK381" i="6"/>
  <c r="F381" i="6"/>
  <c r="K381" i="6"/>
  <c r="Q381" i="6"/>
  <c r="AB381" i="6"/>
  <c r="AZ381" i="6"/>
  <c r="BI381" i="6"/>
  <c r="C381" i="6"/>
  <c r="I381" i="6"/>
  <c r="N381" i="6"/>
  <c r="S381" i="6"/>
  <c r="Z381" i="6"/>
  <c r="E381" i="6"/>
  <c r="J381" i="6"/>
  <c r="O381" i="6"/>
  <c r="AA381" i="6"/>
  <c r="BH381" i="6"/>
  <c r="D408" i="6"/>
  <c r="H408" i="6"/>
  <c r="L408" i="6"/>
  <c r="P408" i="6"/>
  <c r="T408" i="6"/>
  <c r="Y408" i="6"/>
  <c r="AC408" i="6"/>
  <c r="BG408" i="6"/>
  <c r="BK408" i="6"/>
  <c r="C408" i="6"/>
  <c r="I408" i="6"/>
  <c r="N408" i="6"/>
  <c r="S408" i="6"/>
  <c r="Z408" i="6"/>
  <c r="F408" i="6"/>
  <c r="D404" i="6"/>
  <c r="H404" i="6"/>
  <c r="L404" i="6"/>
  <c r="P404" i="6"/>
  <c r="T404" i="6"/>
  <c r="Y404" i="6"/>
  <c r="AC404" i="6"/>
  <c r="BG404" i="6"/>
  <c r="BK404" i="6"/>
  <c r="C404" i="6"/>
  <c r="I404" i="6"/>
  <c r="N404" i="6"/>
  <c r="S404" i="6"/>
  <c r="Z404" i="6"/>
  <c r="F404" i="6"/>
  <c r="K404" i="6"/>
  <c r="Q404" i="6"/>
  <c r="AB404" i="6"/>
  <c r="AZ404" i="6"/>
  <c r="BI404" i="6"/>
  <c r="D400" i="6"/>
  <c r="H400" i="6"/>
  <c r="L400" i="6"/>
  <c r="P400" i="6"/>
  <c r="T400" i="6"/>
  <c r="Y400" i="6"/>
  <c r="AC400" i="6"/>
  <c r="BG400" i="6"/>
  <c r="BK400" i="6"/>
  <c r="C400" i="6"/>
  <c r="I400" i="6"/>
  <c r="N400" i="6"/>
  <c r="S400" i="6"/>
  <c r="Z400" i="6"/>
  <c r="F400" i="6"/>
  <c r="K400" i="6"/>
  <c r="Q400" i="6"/>
  <c r="AB400" i="6"/>
  <c r="AZ400" i="6"/>
  <c r="BI400" i="6"/>
  <c r="D396" i="6"/>
  <c r="H396" i="6"/>
  <c r="L396" i="6"/>
  <c r="P396" i="6"/>
  <c r="T396" i="6"/>
  <c r="Y396" i="6"/>
  <c r="AC396" i="6"/>
  <c r="BG396" i="6"/>
  <c r="BK396" i="6"/>
  <c r="C396" i="6"/>
  <c r="I396" i="6"/>
  <c r="N396" i="6"/>
  <c r="S396" i="6"/>
  <c r="Z396" i="6"/>
  <c r="F396" i="6"/>
  <c r="K396" i="6"/>
  <c r="Q396" i="6"/>
  <c r="AB396" i="6"/>
  <c r="AZ396" i="6"/>
  <c r="BI396" i="6"/>
  <c r="D392" i="6"/>
  <c r="H392" i="6"/>
  <c r="L392" i="6"/>
  <c r="P392" i="6"/>
  <c r="T392" i="6"/>
  <c r="Y392" i="6"/>
  <c r="AC392" i="6"/>
  <c r="BG392" i="6"/>
  <c r="BK392" i="6"/>
  <c r="C392" i="6"/>
  <c r="I392" i="6"/>
  <c r="N392" i="6"/>
  <c r="S392" i="6"/>
  <c r="Z392" i="6"/>
  <c r="F392" i="6"/>
  <c r="K392" i="6"/>
  <c r="Q392" i="6"/>
  <c r="AB392" i="6"/>
  <c r="AZ392" i="6"/>
  <c r="BI392" i="6"/>
  <c r="D388" i="6"/>
  <c r="H388" i="6"/>
  <c r="L388" i="6"/>
  <c r="P388" i="6"/>
  <c r="T388" i="6"/>
  <c r="Y388" i="6"/>
  <c r="AC388" i="6"/>
  <c r="BG388" i="6"/>
  <c r="BK388" i="6"/>
  <c r="C388" i="6"/>
  <c r="I388" i="6"/>
  <c r="N388" i="6"/>
  <c r="S388" i="6"/>
  <c r="Z388" i="6"/>
  <c r="F388" i="6"/>
  <c r="K388" i="6"/>
  <c r="Q388" i="6"/>
  <c r="AB388" i="6"/>
  <c r="AZ388" i="6"/>
  <c r="BI388" i="6"/>
  <c r="D383" i="6"/>
  <c r="H383" i="6"/>
  <c r="L383" i="6"/>
  <c r="P383" i="6"/>
  <c r="T383" i="6"/>
  <c r="Y383" i="6"/>
  <c r="AC383" i="6"/>
  <c r="BG383" i="6"/>
  <c r="BK383" i="6"/>
  <c r="F383" i="6"/>
  <c r="K383" i="6"/>
  <c r="Q383" i="6"/>
  <c r="AB383" i="6"/>
  <c r="AZ383" i="6"/>
  <c r="BI383" i="6"/>
  <c r="C383" i="6"/>
  <c r="I383" i="6"/>
  <c r="N383" i="6"/>
  <c r="S383" i="6"/>
  <c r="Z383" i="6"/>
  <c r="E383" i="6"/>
  <c r="J383" i="6"/>
  <c r="O383" i="6"/>
  <c r="AA383" i="6"/>
  <c r="BH383" i="6"/>
  <c r="R381" i="6"/>
  <c r="BH436" i="6"/>
  <c r="AD436" i="6"/>
  <c r="Z436" i="6"/>
  <c r="Q436" i="6"/>
  <c r="M436" i="6"/>
  <c r="I436" i="6"/>
  <c r="BH435" i="6"/>
  <c r="AD435" i="6"/>
  <c r="Z435" i="6"/>
  <c r="Q435" i="6"/>
  <c r="M435" i="6"/>
  <c r="I435" i="6"/>
  <c r="BH434" i="6"/>
  <c r="AD434" i="6"/>
  <c r="Z434" i="6"/>
  <c r="Q434" i="6"/>
  <c r="M434" i="6"/>
  <c r="I434" i="6"/>
  <c r="BH433" i="6"/>
  <c r="AD433" i="6"/>
  <c r="Z433" i="6"/>
  <c r="Q433" i="6"/>
  <c r="M433" i="6"/>
  <c r="I433" i="6"/>
  <c r="BH432" i="6"/>
  <c r="AD432" i="6"/>
  <c r="Z432" i="6"/>
  <c r="Q432" i="6"/>
  <c r="M432" i="6"/>
  <c r="I432" i="6"/>
  <c r="BH431" i="6"/>
  <c r="AD431" i="6"/>
  <c r="Z431" i="6"/>
  <c r="Q431" i="6"/>
  <c r="M431" i="6"/>
  <c r="I431" i="6"/>
  <c r="BH430" i="6"/>
  <c r="AD430" i="6"/>
  <c r="Z430" i="6"/>
  <c r="Q430" i="6"/>
  <c r="M430" i="6"/>
  <c r="I430" i="6"/>
  <c r="BH429" i="6"/>
  <c r="AD429" i="6"/>
  <c r="Z429" i="6"/>
  <c r="Q429" i="6"/>
  <c r="M429" i="6"/>
  <c r="I429" i="6"/>
  <c r="BH428" i="6"/>
  <c r="AD428" i="6"/>
  <c r="Z428" i="6"/>
  <c r="Q428" i="6"/>
  <c r="M428" i="6"/>
  <c r="I428" i="6"/>
  <c r="BH427" i="6"/>
  <c r="AD427" i="6"/>
  <c r="Z427" i="6"/>
  <c r="Q427" i="6"/>
  <c r="M427" i="6"/>
  <c r="I427" i="6"/>
  <c r="BH426" i="6"/>
  <c r="AD426" i="6"/>
  <c r="Z426" i="6"/>
  <c r="Q426" i="6"/>
  <c r="M426" i="6"/>
  <c r="I426" i="6"/>
  <c r="BH425" i="6"/>
  <c r="AD425" i="6"/>
  <c r="Z425" i="6"/>
  <c r="Q425" i="6"/>
  <c r="M425" i="6"/>
  <c r="I425" i="6"/>
  <c r="BH424" i="6"/>
  <c r="AD424" i="6"/>
  <c r="Z424" i="6"/>
  <c r="Q424" i="6"/>
  <c r="M424" i="6"/>
  <c r="I424" i="6"/>
  <c r="BH423" i="6"/>
  <c r="AD423" i="6"/>
  <c r="Z423" i="6"/>
  <c r="Q423" i="6"/>
  <c r="M423" i="6"/>
  <c r="I423" i="6"/>
  <c r="BH422" i="6"/>
  <c r="AD422" i="6"/>
  <c r="Z422" i="6"/>
  <c r="Q422" i="6"/>
  <c r="M422" i="6"/>
  <c r="I422" i="6"/>
  <c r="BH421" i="6"/>
  <c r="AD421" i="6"/>
  <c r="Z421" i="6"/>
  <c r="Q421" i="6"/>
  <c r="M421" i="6"/>
  <c r="I421" i="6"/>
  <c r="BH420" i="6"/>
  <c r="AD420" i="6"/>
  <c r="Z420" i="6"/>
  <c r="Q420" i="6"/>
  <c r="M420" i="6"/>
  <c r="I420" i="6"/>
  <c r="BH419" i="6"/>
  <c r="AD419" i="6"/>
  <c r="Z419" i="6"/>
  <c r="Q419" i="6"/>
  <c r="M419" i="6"/>
  <c r="I419" i="6"/>
  <c r="BH418" i="6"/>
  <c r="AD418" i="6"/>
  <c r="Z418" i="6"/>
  <c r="Q418" i="6"/>
  <c r="M418" i="6"/>
  <c r="I418" i="6"/>
  <c r="BH417" i="6"/>
  <c r="AD417" i="6"/>
  <c r="Z417" i="6"/>
  <c r="Q417" i="6"/>
  <c r="M417" i="6"/>
  <c r="I417" i="6"/>
  <c r="BH416" i="6"/>
  <c r="AD416" i="6"/>
  <c r="Z416" i="6"/>
  <c r="Q416" i="6"/>
  <c r="M416" i="6"/>
  <c r="I416" i="6"/>
  <c r="BH415" i="6"/>
  <c r="AD415" i="6"/>
  <c r="Z415" i="6"/>
  <c r="Q415" i="6"/>
  <c r="M415" i="6"/>
  <c r="I415" i="6"/>
  <c r="C414" i="6"/>
  <c r="G414" i="6"/>
  <c r="K414" i="6"/>
  <c r="O414" i="6"/>
  <c r="S414" i="6"/>
  <c r="X414" i="6"/>
  <c r="AB414" i="6"/>
  <c r="BH413" i="6"/>
  <c r="AA413" i="6"/>
  <c r="P413" i="6"/>
  <c r="J413" i="6"/>
  <c r="E413" i="6"/>
  <c r="C412" i="6"/>
  <c r="G412" i="6"/>
  <c r="K412" i="6"/>
  <c r="O412" i="6"/>
  <c r="S412" i="6"/>
  <c r="X412" i="6"/>
  <c r="AB412" i="6"/>
  <c r="BJ412" i="6"/>
  <c r="BH411" i="6"/>
  <c r="AA411" i="6"/>
  <c r="P411" i="6"/>
  <c r="J411" i="6"/>
  <c r="E411" i="6"/>
  <c r="BH408" i="6"/>
  <c r="AZ408" i="6"/>
  <c r="X408" i="6"/>
  <c r="Q408" i="6"/>
  <c r="J408" i="6"/>
  <c r="D407" i="6"/>
  <c r="H407" i="6"/>
  <c r="L407" i="6"/>
  <c r="P407" i="6"/>
  <c r="T407" i="6"/>
  <c r="Y407" i="6"/>
  <c r="AC407" i="6"/>
  <c r="BG407" i="6"/>
  <c r="BK407" i="6"/>
  <c r="F407" i="6"/>
  <c r="K407" i="6"/>
  <c r="Q407" i="6"/>
  <c r="AB407" i="6"/>
  <c r="AZ407" i="6"/>
  <c r="BI407" i="6"/>
  <c r="C407" i="6"/>
  <c r="I407" i="6"/>
  <c r="N407" i="6"/>
  <c r="S407" i="6"/>
  <c r="Z407" i="6"/>
  <c r="AD405" i="6"/>
  <c r="R405" i="6"/>
  <c r="G405" i="6"/>
  <c r="BH404" i="6"/>
  <c r="J404" i="6"/>
  <c r="D403" i="6"/>
  <c r="H403" i="6"/>
  <c r="L403" i="6"/>
  <c r="P403" i="6"/>
  <c r="T403" i="6"/>
  <c r="Y403" i="6"/>
  <c r="AC403" i="6"/>
  <c r="BG403" i="6"/>
  <c r="BK403" i="6"/>
  <c r="F403" i="6"/>
  <c r="K403" i="6"/>
  <c r="Q403" i="6"/>
  <c r="AB403" i="6"/>
  <c r="AZ403" i="6"/>
  <c r="BI403" i="6"/>
  <c r="C403" i="6"/>
  <c r="I403" i="6"/>
  <c r="N403" i="6"/>
  <c r="S403" i="6"/>
  <c r="Z403" i="6"/>
  <c r="AD401" i="6"/>
  <c r="R401" i="6"/>
  <c r="G401" i="6"/>
  <c r="BH400" i="6"/>
  <c r="J400" i="6"/>
  <c r="D399" i="6"/>
  <c r="H399" i="6"/>
  <c r="L399" i="6"/>
  <c r="P399" i="6"/>
  <c r="T399" i="6"/>
  <c r="Y399" i="6"/>
  <c r="AC399" i="6"/>
  <c r="BG399" i="6"/>
  <c r="BK399" i="6"/>
  <c r="F399" i="6"/>
  <c r="K399" i="6"/>
  <c r="Q399" i="6"/>
  <c r="AB399" i="6"/>
  <c r="AZ399" i="6"/>
  <c r="BI399" i="6"/>
  <c r="C399" i="6"/>
  <c r="I399" i="6"/>
  <c r="N399" i="6"/>
  <c r="S399" i="6"/>
  <c r="Z399" i="6"/>
  <c r="AD397" i="6"/>
  <c r="R397" i="6"/>
  <c r="G397" i="6"/>
  <c r="BH396" i="6"/>
  <c r="J396" i="6"/>
  <c r="D395" i="6"/>
  <c r="H395" i="6"/>
  <c r="L395" i="6"/>
  <c r="P395" i="6"/>
  <c r="T395" i="6"/>
  <c r="Y395" i="6"/>
  <c r="AC395" i="6"/>
  <c r="BG395" i="6"/>
  <c r="BK395" i="6"/>
  <c r="F395" i="6"/>
  <c r="K395" i="6"/>
  <c r="Q395" i="6"/>
  <c r="AB395" i="6"/>
  <c r="AZ395" i="6"/>
  <c r="BI395" i="6"/>
  <c r="C395" i="6"/>
  <c r="I395" i="6"/>
  <c r="N395" i="6"/>
  <c r="S395" i="6"/>
  <c r="Z395" i="6"/>
  <c r="AD393" i="6"/>
  <c r="R393" i="6"/>
  <c r="G393" i="6"/>
  <c r="BH392" i="6"/>
  <c r="J392" i="6"/>
  <c r="D391" i="6"/>
  <c r="H391" i="6"/>
  <c r="L391" i="6"/>
  <c r="P391" i="6"/>
  <c r="T391" i="6"/>
  <c r="Y391" i="6"/>
  <c r="AC391" i="6"/>
  <c r="BG391" i="6"/>
  <c r="BK391" i="6"/>
  <c r="F391" i="6"/>
  <c r="K391" i="6"/>
  <c r="Q391" i="6"/>
  <c r="AB391" i="6"/>
  <c r="AZ391" i="6"/>
  <c r="BI391" i="6"/>
  <c r="C391" i="6"/>
  <c r="I391" i="6"/>
  <c r="N391" i="6"/>
  <c r="S391" i="6"/>
  <c r="Z391" i="6"/>
  <c r="AD389" i="6"/>
  <c r="R389" i="6"/>
  <c r="G389" i="6"/>
  <c r="BH388" i="6"/>
  <c r="J388" i="6"/>
  <c r="D387" i="6"/>
  <c r="H387" i="6"/>
  <c r="L387" i="6"/>
  <c r="P387" i="6"/>
  <c r="T387" i="6"/>
  <c r="Y387" i="6"/>
  <c r="AC387" i="6"/>
  <c r="BG387" i="6"/>
  <c r="BK387" i="6"/>
  <c r="F387" i="6"/>
  <c r="K387" i="6"/>
  <c r="Q387" i="6"/>
  <c r="AB387" i="6"/>
  <c r="AZ387" i="6"/>
  <c r="BI387" i="6"/>
  <c r="C387" i="6"/>
  <c r="I387" i="6"/>
  <c r="N387" i="6"/>
  <c r="S387" i="6"/>
  <c r="Z387" i="6"/>
  <c r="D385" i="6"/>
  <c r="H385" i="6"/>
  <c r="L385" i="6"/>
  <c r="P385" i="6"/>
  <c r="T385" i="6"/>
  <c r="Y385" i="6"/>
  <c r="AC385" i="6"/>
  <c r="BG385" i="6"/>
  <c r="BK385" i="6"/>
  <c r="F385" i="6"/>
  <c r="K385" i="6"/>
  <c r="Q385" i="6"/>
  <c r="AB385" i="6"/>
  <c r="AZ385" i="6"/>
  <c r="BI385" i="6"/>
  <c r="C385" i="6"/>
  <c r="I385" i="6"/>
  <c r="N385" i="6"/>
  <c r="S385" i="6"/>
  <c r="Z385" i="6"/>
  <c r="E385" i="6"/>
  <c r="J385" i="6"/>
  <c r="O385" i="6"/>
  <c r="AA385" i="6"/>
  <c r="BH385" i="6"/>
  <c r="R383" i="6"/>
  <c r="BJ381" i="6"/>
  <c r="M381" i="6"/>
  <c r="D386" i="6"/>
  <c r="H386" i="6"/>
  <c r="L386" i="6"/>
  <c r="P386" i="6"/>
  <c r="T386" i="6"/>
  <c r="Y386" i="6"/>
  <c r="AC386" i="6"/>
  <c r="BG386" i="6"/>
  <c r="BK386" i="6"/>
  <c r="D384" i="6"/>
  <c r="H384" i="6"/>
  <c r="L384" i="6"/>
  <c r="P384" i="6"/>
  <c r="T384" i="6"/>
  <c r="Y384" i="6"/>
  <c r="AC384" i="6"/>
  <c r="BG384" i="6"/>
  <c r="BK384" i="6"/>
  <c r="D382" i="6"/>
  <c r="H382" i="6"/>
  <c r="L382" i="6"/>
  <c r="P382" i="6"/>
  <c r="T382" i="6"/>
  <c r="Y382" i="6"/>
  <c r="AC382" i="6"/>
  <c r="BG382" i="6"/>
  <c r="BK382" i="6"/>
  <c r="D380" i="6"/>
  <c r="H380" i="6"/>
  <c r="L380" i="6"/>
  <c r="P380" i="6"/>
  <c r="T380" i="6"/>
  <c r="Y380" i="6"/>
  <c r="AC380" i="6"/>
  <c r="BG380" i="6"/>
  <c r="BK380" i="6"/>
  <c r="BH379" i="6"/>
  <c r="AA379" i="6"/>
  <c r="O379" i="6"/>
  <c r="J379" i="6"/>
  <c r="E379" i="6"/>
  <c r="D378" i="6"/>
  <c r="H378" i="6"/>
  <c r="L378" i="6"/>
  <c r="P378" i="6"/>
  <c r="T378" i="6"/>
  <c r="Y378" i="6"/>
  <c r="AC378" i="6"/>
  <c r="BG378" i="6"/>
  <c r="BK378" i="6"/>
  <c r="BH377" i="6"/>
  <c r="AA377" i="6"/>
  <c r="O377" i="6"/>
  <c r="J377" i="6"/>
  <c r="E377" i="6"/>
  <c r="D376" i="6"/>
  <c r="H376" i="6"/>
  <c r="L376" i="6"/>
  <c r="P376" i="6"/>
  <c r="T376" i="6"/>
  <c r="Y376" i="6"/>
  <c r="AC376" i="6"/>
  <c r="BG376" i="6"/>
  <c r="BK376" i="6"/>
  <c r="BH375" i="6"/>
  <c r="AA375" i="6"/>
  <c r="O375" i="6"/>
  <c r="J375" i="6"/>
  <c r="E375" i="6"/>
  <c r="D374" i="6"/>
  <c r="H374" i="6"/>
  <c r="L374" i="6"/>
  <c r="P374" i="6"/>
  <c r="T374" i="6"/>
  <c r="Y374" i="6"/>
  <c r="AC374" i="6"/>
  <c r="BG374" i="6"/>
  <c r="BK374" i="6"/>
  <c r="BH373" i="6"/>
  <c r="AA373" i="6"/>
  <c r="O373" i="6"/>
  <c r="J373" i="6"/>
  <c r="E373" i="6"/>
  <c r="D372" i="6"/>
  <c r="H372" i="6"/>
  <c r="L372" i="6"/>
  <c r="P372" i="6"/>
  <c r="T372" i="6"/>
  <c r="Y372" i="6"/>
  <c r="AC372" i="6"/>
  <c r="BG372" i="6"/>
  <c r="BK372" i="6"/>
  <c r="BH371" i="6"/>
  <c r="AA371" i="6"/>
  <c r="O371" i="6"/>
  <c r="J371" i="6"/>
  <c r="E371" i="6"/>
  <c r="D370" i="6"/>
  <c r="H370" i="6"/>
  <c r="L370" i="6"/>
  <c r="P370" i="6"/>
  <c r="T370" i="6"/>
  <c r="Y370" i="6"/>
  <c r="AC370" i="6"/>
  <c r="BG370" i="6"/>
  <c r="BK370" i="6"/>
  <c r="BH369" i="6"/>
  <c r="AA369" i="6"/>
  <c r="O369" i="6"/>
  <c r="J369" i="6"/>
  <c r="E369" i="6"/>
  <c r="D368" i="6"/>
  <c r="H368" i="6"/>
  <c r="L368" i="6"/>
  <c r="P368" i="6"/>
  <c r="T368" i="6"/>
  <c r="Y368" i="6"/>
  <c r="AC368" i="6"/>
  <c r="BG368" i="6"/>
  <c r="BK368" i="6"/>
  <c r="BH367" i="6"/>
  <c r="AA367" i="6"/>
  <c r="O367" i="6"/>
  <c r="J367" i="6"/>
  <c r="E367" i="6"/>
  <c r="D366" i="6"/>
  <c r="H366" i="6"/>
  <c r="L366" i="6"/>
  <c r="P366" i="6"/>
  <c r="T366" i="6"/>
  <c r="Y366" i="6"/>
  <c r="AC366" i="6"/>
  <c r="BG366" i="6"/>
  <c r="BK366" i="6"/>
  <c r="BH365" i="6"/>
  <c r="AA365" i="6"/>
  <c r="O365" i="6"/>
  <c r="J365" i="6"/>
  <c r="E365" i="6"/>
  <c r="D364" i="6"/>
  <c r="H364" i="6"/>
  <c r="L364" i="6"/>
  <c r="P364" i="6"/>
  <c r="T364" i="6"/>
  <c r="Y364" i="6"/>
  <c r="AC364" i="6"/>
  <c r="BG364" i="6"/>
  <c r="BK364" i="6"/>
  <c r="BH363" i="6"/>
  <c r="AA363" i="6"/>
  <c r="O363" i="6"/>
  <c r="J363" i="6"/>
  <c r="E363" i="6"/>
  <c r="D362" i="6"/>
  <c r="H362" i="6"/>
  <c r="L362" i="6"/>
  <c r="P362" i="6"/>
  <c r="T362" i="6"/>
  <c r="Y362" i="6"/>
  <c r="AC362" i="6"/>
  <c r="BG362" i="6"/>
  <c r="BK362" i="6"/>
  <c r="BH361" i="6"/>
  <c r="AA361" i="6"/>
  <c r="O361" i="6"/>
  <c r="J361" i="6"/>
  <c r="E361" i="6"/>
  <c r="D360" i="6"/>
  <c r="H360" i="6"/>
  <c r="L360" i="6"/>
  <c r="P360" i="6"/>
  <c r="T360" i="6"/>
  <c r="Y360" i="6"/>
  <c r="AC360" i="6"/>
  <c r="BG360" i="6"/>
  <c r="BK360" i="6"/>
  <c r="BH359" i="6"/>
  <c r="AA359" i="6"/>
  <c r="O359" i="6"/>
  <c r="J359" i="6"/>
  <c r="E359" i="6"/>
  <c r="D358" i="6"/>
  <c r="H358" i="6"/>
  <c r="L358" i="6"/>
  <c r="P358" i="6"/>
  <c r="T358" i="6"/>
  <c r="Y358" i="6"/>
  <c r="AC358" i="6"/>
  <c r="BG358" i="6"/>
  <c r="BK358" i="6"/>
  <c r="BH357" i="6"/>
  <c r="AA357" i="6"/>
  <c r="O357" i="6"/>
  <c r="J357" i="6"/>
  <c r="E357" i="6"/>
  <c r="D356" i="6"/>
  <c r="H356" i="6"/>
  <c r="L356" i="6"/>
  <c r="P356" i="6"/>
  <c r="T356" i="6"/>
  <c r="Y356" i="6"/>
  <c r="AC356" i="6"/>
  <c r="BG356" i="6"/>
  <c r="BK356" i="6"/>
  <c r="BH355" i="6"/>
  <c r="AA355" i="6"/>
  <c r="O355" i="6"/>
  <c r="J355" i="6"/>
  <c r="E355" i="6"/>
  <c r="D354" i="6"/>
  <c r="H354" i="6"/>
  <c r="L354" i="6"/>
  <c r="P354" i="6"/>
  <c r="T354" i="6"/>
  <c r="Y354" i="6"/>
  <c r="AC354" i="6"/>
  <c r="BG354" i="6"/>
  <c r="BK354" i="6"/>
  <c r="BH353" i="6"/>
  <c r="AA353" i="6"/>
  <c r="O353" i="6"/>
  <c r="J353" i="6"/>
  <c r="E353" i="6"/>
  <c r="D352" i="6"/>
  <c r="H352" i="6"/>
  <c r="L352" i="6"/>
  <c r="P352" i="6"/>
  <c r="T352" i="6"/>
  <c r="Y352" i="6"/>
  <c r="AC352" i="6"/>
  <c r="BG352" i="6"/>
  <c r="BK352" i="6"/>
  <c r="BH351" i="6"/>
  <c r="AA351" i="6"/>
  <c r="O351" i="6"/>
  <c r="J351" i="6"/>
  <c r="E351" i="6"/>
  <c r="BI386" i="6"/>
  <c r="AZ386" i="6"/>
  <c r="AB386" i="6"/>
  <c r="Q386" i="6"/>
  <c r="K386" i="6"/>
  <c r="F386" i="6"/>
  <c r="BI384" i="6"/>
  <c r="AZ384" i="6"/>
  <c r="AB384" i="6"/>
  <c r="Q384" i="6"/>
  <c r="K384" i="6"/>
  <c r="F384" i="6"/>
  <c r="BI382" i="6"/>
  <c r="AZ382" i="6"/>
  <c r="AB382" i="6"/>
  <c r="Q382" i="6"/>
  <c r="K382" i="6"/>
  <c r="F382" i="6"/>
  <c r="BI380" i="6"/>
  <c r="AZ380" i="6"/>
  <c r="AB380" i="6"/>
  <c r="Q380" i="6"/>
  <c r="K380" i="6"/>
  <c r="F380" i="6"/>
  <c r="Z379" i="6"/>
  <c r="S379" i="6"/>
  <c r="N379" i="6"/>
  <c r="I379" i="6"/>
  <c r="BI378" i="6"/>
  <c r="AZ378" i="6"/>
  <c r="AB378" i="6"/>
  <c r="Q378" i="6"/>
  <c r="K378" i="6"/>
  <c r="F378" i="6"/>
  <c r="Z377" i="6"/>
  <c r="S377" i="6"/>
  <c r="N377" i="6"/>
  <c r="I377" i="6"/>
  <c r="BI376" i="6"/>
  <c r="AZ376" i="6"/>
  <c r="AB376" i="6"/>
  <c r="Q376" i="6"/>
  <c r="K376" i="6"/>
  <c r="F376" i="6"/>
  <c r="Z375" i="6"/>
  <c r="S375" i="6"/>
  <c r="N375" i="6"/>
  <c r="I375" i="6"/>
  <c r="BI374" i="6"/>
  <c r="AZ374" i="6"/>
  <c r="AB374" i="6"/>
  <c r="Q374" i="6"/>
  <c r="K374" i="6"/>
  <c r="F374" i="6"/>
  <c r="Z373" i="6"/>
  <c r="S373" i="6"/>
  <c r="N373" i="6"/>
  <c r="I373" i="6"/>
  <c r="BI372" i="6"/>
  <c r="AZ372" i="6"/>
  <c r="AB372" i="6"/>
  <c r="Q372" i="6"/>
  <c r="K372" i="6"/>
  <c r="F372" i="6"/>
  <c r="Z371" i="6"/>
  <c r="S371" i="6"/>
  <c r="N371" i="6"/>
  <c r="I371" i="6"/>
  <c r="BI370" i="6"/>
  <c r="AZ370" i="6"/>
  <c r="AB370" i="6"/>
  <c r="Q370" i="6"/>
  <c r="K370" i="6"/>
  <c r="F370" i="6"/>
  <c r="Z369" i="6"/>
  <c r="S369" i="6"/>
  <c r="N369" i="6"/>
  <c r="I369" i="6"/>
  <c r="BI368" i="6"/>
  <c r="AZ368" i="6"/>
  <c r="AB368" i="6"/>
  <c r="Q368" i="6"/>
  <c r="K368" i="6"/>
  <c r="F368" i="6"/>
  <c r="Z367" i="6"/>
  <c r="S367" i="6"/>
  <c r="N367" i="6"/>
  <c r="I367" i="6"/>
  <c r="BI366" i="6"/>
  <c r="AZ366" i="6"/>
  <c r="AB366" i="6"/>
  <c r="Q366" i="6"/>
  <c r="K366" i="6"/>
  <c r="F366" i="6"/>
  <c r="Z365" i="6"/>
  <c r="S365" i="6"/>
  <c r="N365" i="6"/>
  <c r="I365" i="6"/>
  <c r="BI364" i="6"/>
  <c r="AZ364" i="6"/>
  <c r="AB364" i="6"/>
  <c r="Q364" i="6"/>
  <c r="K364" i="6"/>
  <c r="F364" i="6"/>
  <c r="Z363" i="6"/>
  <c r="S363" i="6"/>
  <c r="N363" i="6"/>
  <c r="I363" i="6"/>
  <c r="BI362" i="6"/>
  <c r="AZ362" i="6"/>
  <c r="AB362" i="6"/>
  <c r="Q362" i="6"/>
  <c r="K362" i="6"/>
  <c r="F362" i="6"/>
  <c r="Z361" i="6"/>
  <c r="S361" i="6"/>
  <c r="N361" i="6"/>
  <c r="I361" i="6"/>
  <c r="BI360" i="6"/>
  <c r="AZ360" i="6"/>
  <c r="AB360" i="6"/>
  <c r="Q360" i="6"/>
  <c r="K360" i="6"/>
  <c r="F360" i="6"/>
  <c r="Z359" i="6"/>
  <c r="S359" i="6"/>
  <c r="N359" i="6"/>
  <c r="I359" i="6"/>
  <c r="BI358" i="6"/>
  <c r="AZ358" i="6"/>
  <c r="AB358" i="6"/>
  <c r="Q358" i="6"/>
  <c r="K358" i="6"/>
  <c r="F358" i="6"/>
  <c r="Z357" i="6"/>
  <c r="S357" i="6"/>
  <c r="N357" i="6"/>
  <c r="I357" i="6"/>
  <c r="Q356" i="6"/>
  <c r="K356" i="6"/>
  <c r="F356" i="6"/>
  <c r="Z355" i="6"/>
  <c r="S355" i="6"/>
  <c r="N355" i="6"/>
  <c r="I355" i="6"/>
  <c r="Z353" i="6"/>
  <c r="S353" i="6"/>
  <c r="N353" i="6"/>
  <c r="I353" i="6"/>
  <c r="Z351" i="6"/>
  <c r="S351" i="6"/>
  <c r="N351" i="6"/>
  <c r="I351" i="6"/>
  <c r="D379" i="6"/>
  <c r="H379" i="6"/>
  <c r="L379" i="6"/>
  <c r="P379" i="6"/>
  <c r="T379" i="6"/>
  <c r="Y379" i="6"/>
  <c r="AC379" i="6"/>
  <c r="BG379" i="6"/>
  <c r="BK379" i="6"/>
  <c r="D377" i="6"/>
  <c r="H377" i="6"/>
  <c r="L377" i="6"/>
  <c r="P377" i="6"/>
  <c r="T377" i="6"/>
  <c r="Y377" i="6"/>
  <c r="AC377" i="6"/>
  <c r="BG377" i="6"/>
  <c r="BK377" i="6"/>
  <c r="D375" i="6"/>
  <c r="H375" i="6"/>
  <c r="L375" i="6"/>
  <c r="P375" i="6"/>
  <c r="T375" i="6"/>
  <c r="Y375" i="6"/>
  <c r="AC375" i="6"/>
  <c r="BG375" i="6"/>
  <c r="BK375" i="6"/>
  <c r="D373" i="6"/>
  <c r="H373" i="6"/>
  <c r="L373" i="6"/>
  <c r="P373" i="6"/>
  <c r="T373" i="6"/>
  <c r="Y373" i="6"/>
  <c r="AC373" i="6"/>
  <c r="BG373" i="6"/>
  <c r="BK373" i="6"/>
  <c r="D371" i="6"/>
  <c r="H371" i="6"/>
  <c r="L371" i="6"/>
  <c r="P371" i="6"/>
  <c r="T371" i="6"/>
  <c r="Y371" i="6"/>
  <c r="AC371" i="6"/>
  <c r="BG371" i="6"/>
  <c r="BK371" i="6"/>
  <c r="D369" i="6"/>
  <c r="H369" i="6"/>
  <c r="L369" i="6"/>
  <c r="P369" i="6"/>
  <c r="T369" i="6"/>
  <c r="Y369" i="6"/>
  <c r="AC369" i="6"/>
  <c r="BG369" i="6"/>
  <c r="BK369" i="6"/>
  <c r="D367" i="6"/>
  <c r="H367" i="6"/>
  <c r="L367" i="6"/>
  <c r="P367" i="6"/>
  <c r="T367" i="6"/>
  <c r="Y367" i="6"/>
  <c r="AC367" i="6"/>
  <c r="BG367" i="6"/>
  <c r="BK367" i="6"/>
  <c r="D365" i="6"/>
  <c r="H365" i="6"/>
  <c r="L365" i="6"/>
  <c r="P365" i="6"/>
  <c r="T365" i="6"/>
  <c r="Y365" i="6"/>
  <c r="AC365" i="6"/>
  <c r="BG365" i="6"/>
  <c r="BK365" i="6"/>
  <c r="D363" i="6"/>
  <c r="H363" i="6"/>
  <c r="L363" i="6"/>
  <c r="P363" i="6"/>
  <c r="T363" i="6"/>
  <c r="Y363" i="6"/>
  <c r="AC363" i="6"/>
  <c r="BG363" i="6"/>
  <c r="BK363" i="6"/>
  <c r="D361" i="6"/>
  <c r="H361" i="6"/>
  <c r="L361" i="6"/>
  <c r="P361" i="6"/>
  <c r="T361" i="6"/>
  <c r="Y361" i="6"/>
  <c r="AC361" i="6"/>
  <c r="BG361" i="6"/>
  <c r="BK361" i="6"/>
  <c r="D359" i="6"/>
  <c r="H359" i="6"/>
  <c r="L359" i="6"/>
  <c r="P359" i="6"/>
  <c r="T359" i="6"/>
  <c r="Y359" i="6"/>
  <c r="AC359" i="6"/>
  <c r="BG359" i="6"/>
  <c r="BK359" i="6"/>
  <c r="D357" i="6"/>
  <c r="H357" i="6"/>
  <c r="L357" i="6"/>
  <c r="P357" i="6"/>
  <c r="T357" i="6"/>
  <c r="Y357" i="6"/>
  <c r="AC357" i="6"/>
  <c r="BG357" i="6"/>
  <c r="BK357" i="6"/>
  <c r="D355" i="6"/>
  <c r="H355" i="6"/>
  <c r="L355" i="6"/>
  <c r="P355" i="6"/>
  <c r="T355" i="6"/>
  <c r="Y355" i="6"/>
  <c r="AC355" i="6"/>
  <c r="BG355" i="6"/>
  <c r="BK355" i="6"/>
  <c r="D353" i="6"/>
  <c r="H353" i="6"/>
  <c r="L353" i="6"/>
  <c r="P353" i="6"/>
  <c r="T353" i="6"/>
  <c r="Y353" i="6"/>
  <c r="AC353" i="6"/>
  <c r="BG353" i="6"/>
  <c r="BK353" i="6"/>
  <c r="D351" i="6"/>
  <c r="H351" i="6"/>
  <c r="L351" i="6"/>
  <c r="P351" i="6"/>
  <c r="T351" i="6"/>
  <c r="Y351" i="6"/>
  <c r="AC351" i="6"/>
  <c r="BG351" i="6"/>
  <c r="BK351" i="6"/>
  <c r="Z386" i="6"/>
  <c r="S386" i="6"/>
  <c r="N386" i="6"/>
  <c r="I386" i="6"/>
  <c r="C386" i="6"/>
  <c r="Z384" i="6"/>
  <c r="S384" i="6"/>
  <c r="N384" i="6"/>
  <c r="I384" i="6"/>
  <c r="C384" i="6"/>
  <c r="Z382" i="6"/>
  <c r="S382" i="6"/>
  <c r="N382" i="6"/>
  <c r="I382" i="6"/>
  <c r="C382" i="6"/>
  <c r="Z380" i="6"/>
  <c r="S380" i="6"/>
  <c r="N380" i="6"/>
  <c r="I380" i="6"/>
  <c r="C380" i="6"/>
  <c r="BI379" i="6"/>
  <c r="AZ379" i="6"/>
  <c r="AB379" i="6"/>
  <c r="Q379" i="6"/>
  <c r="K379" i="6"/>
  <c r="F379" i="6"/>
  <c r="Z378" i="6"/>
  <c r="S378" i="6"/>
  <c r="N378" i="6"/>
  <c r="I378" i="6"/>
  <c r="C378" i="6"/>
  <c r="BI377" i="6"/>
  <c r="AZ377" i="6"/>
  <c r="AB377" i="6"/>
  <c r="Q377" i="6"/>
  <c r="K377" i="6"/>
  <c r="F377" i="6"/>
  <c r="Z376" i="6"/>
  <c r="S376" i="6"/>
  <c r="N376" i="6"/>
  <c r="I376" i="6"/>
  <c r="C376" i="6"/>
  <c r="BI375" i="6"/>
  <c r="AZ375" i="6"/>
  <c r="AB375" i="6"/>
  <c r="Q375" i="6"/>
  <c r="K375" i="6"/>
  <c r="F375" i="6"/>
  <c r="Z374" i="6"/>
  <c r="S374" i="6"/>
  <c r="N374" i="6"/>
  <c r="I374" i="6"/>
  <c r="C374" i="6"/>
  <c r="BI373" i="6"/>
  <c r="AZ373" i="6"/>
  <c r="AB373" i="6"/>
  <c r="Q373" i="6"/>
  <c r="K373" i="6"/>
  <c r="F373" i="6"/>
  <c r="Z372" i="6"/>
  <c r="S372" i="6"/>
  <c r="N372" i="6"/>
  <c r="I372" i="6"/>
  <c r="C372" i="6"/>
  <c r="BI371" i="6"/>
  <c r="AZ371" i="6"/>
  <c r="AB371" i="6"/>
  <c r="Q371" i="6"/>
  <c r="K371" i="6"/>
  <c r="F371" i="6"/>
  <c r="Z370" i="6"/>
  <c r="S370" i="6"/>
  <c r="N370" i="6"/>
  <c r="I370" i="6"/>
  <c r="C370" i="6"/>
  <c r="BI369" i="6"/>
  <c r="AZ369" i="6"/>
  <c r="AB369" i="6"/>
  <c r="Q369" i="6"/>
  <c r="K369" i="6"/>
  <c r="F369" i="6"/>
  <c r="Z368" i="6"/>
  <c r="S368" i="6"/>
  <c r="N368" i="6"/>
  <c r="I368" i="6"/>
  <c r="C368" i="6"/>
  <c r="BI367" i="6"/>
  <c r="AZ367" i="6"/>
  <c r="AB367" i="6"/>
  <c r="Q367" i="6"/>
  <c r="K367" i="6"/>
  <c r="F367" i="6"/>
  <c r="Z366" i="6"/>
  <c r="S366" i="6"/>
  <c r="N366" i="6"/>
  <c r="I366" i="6"/>
  <c r="C366" i="6"/>
  <c r="BI365" i="6"/>
  <c r="AZ365" i="6"/>
  <c r="AB365" i="6"/>
  <c r="Q365" i="6"/>
  <c r="K365" i="6"/>
  <c r="F365" i="6"/>
  <c r="Z364" i="6"/>
  <c r="S364" i="6"/>
  <c r="N364" i="6"/>
  <c r="I364" i="6"/>
  <c r="C364" i="6"/>
  <c r="BI363" i="6"/>
  <c r="AZ363" i="6"/>
  <c r="AB363" i="6"/>
  <c r="Q363" i="6"/>
  <c r="K363" i="6"/>
  <c r="F363" i="6"/>
  <c r="Z362" i="6"/>
  <c r="S362" i="6"/>
  <c r="N362" i="6"/>
  <c r="I362" i="6"/>
  <c r="C362" i="6"/>
  <c r="BI361" i="6"/>
  <c r="AZ361" i="6"/>
  <c r="AB361" i="6"/>
  <c r="Q361" i="6"/>
  <c r="K361" i="6"/>
  <c r="F361" i="6"/>
  <c r="Z360" i="6"/>
  <c r="S360" i="6"/>
  <c r="N360" i="6"/>
  <c r="I360" i="6"/>
  <c r="C360" i="6"/>
  <c r="BI359" i="6"/>
  <c r="AZ359" i="6"/>
  <c r="AB359" i="6"/>
  <c r="Q359" i="6"/>
  <c r="K359" i="6"/>
  <c r="F359" i="6"/>
  <c r="Z358" i="6"/>
  <c r="S358" i="6"/>
  <c r="N358" i="6"/>
  <c r="I358" i="6"/>
  <c r="C358" i="6"/>
  <c r="BI357" i="6"/>
  <c r="AZ357" i="6"/>
  <c r="AB357" i="6"/>
  <c r="Q357" i="6"/>
  <c r="K357" i="6"/>
  <c r="F357" i="6"/>
  <c r="Z356" i="6"/>
  <c r="S356" i="6"/>
  <c r="N356" i="6"/>
  <c r="I356" i="6"/>
  <c r="C356" i="6"/>
  <c r="BI355" i="6"/>
  <c r="AZ355" i="6"/>
  <c r="AB355" i="6"/>
  <c r="Q355" i="6"/>
  <c r="K355" i="6"/>
  <c r="F355" i="6"/>
  <c r="Z354" i="6"/>
  <c r="S354" i="6"/>
  <c r="N354" i="6"/>
  <c r="I354" i="6"/>
  <c r="C354" i="6"/>
  <c r="BI353" i="6"/>
  <c r="AZ353" i="6"/>
  <c r="AB353" i="6"/>
  <c r="Q353" i="6"/>
  <c r="K353" i="6"/>
  <c r="F353" i="6"/>
  <c r="Z352" i="6"/>
  <c r="S352" i="6"/>
  <c r="N352" i="6"/>
  <c r="I352" i="6"/>
  <c r="C352" i="6"/>
  <c r="BI351" i="6"/>
  <c r="AZ351" i="6"/>
  <c r="AB351" i="6"/>
  <c r="Q351" i="6"/>
  <c r="K351" i="6"/>
  <c r="F351" i="6"/>
  <c r="BI320" i="6"/>
  <c r="AZ320" i="6"/>
  <c r="AC320" i="6"/>
  <c r="Q320" i="6"/>
  <c r="L320" i="6"/>
  <c r="F320" i="6"/>
  <c r="BG319" i="6"/>
  <c r="Z319" i="6"/>
  <c r="T319" i="6"/>
  <c r="N319" i="6"/>
  <c r="I319" i="6"/>
  <c r="BI318" i="6"/>
  <c r="AZ318" i="6"/>
  <c r="AC318" i="6"/>
  <c r="Q318" i="6"/>
  <c r="L318" i="6"/>
  <c r="F318" i="6"/>
  <c r="BG317" i="6"/>
  <c r="Z317" i="6"/>
  <c r="T317" i="6"/>
  <c r="N317" i="6"/>
  <c r="I317" i="6"/>
  <c r="BI316" i="6"/>
  <c r="AZ316" i="6"/>
  <c r="AC316" i="6"/>
  <c r="Q316" i="6"/>
  <c r="L316" i="6"/>
  <c r="F316" i="6"/>
  <c r="BG315" i="6"/>
  <c r="Z315" i="6"/>
  <c r="T315" i="6"/>
  <c r="N315" i="6"/>
  <c r="I315" i="6"/>
  <c r="BI314" i="6"/>
  <c r="AZ314" i="6"/>
  <c r="N314" i="6"/>
  <c r="BI313" i="6"/>
  <c r="AZ313" i="6"/>
  <c r="N313" i="6"/>
  <c r="BI312" i="6"/>
  <c r="AZ312" i="6"/>
  <c r="N312" i="6"/>
  <c r="BI311" i="6"/>
  <c r="AZ311" i="6"/>
  <c r="N311" i="6"/>
  <c r="BI310" i="6"/>
  <c r="AZ310" i="6"/>
  <c r="N309" i="6"/>
  <c r="BI308" i="6"/>
  <c r="AZ308" i="6"/>
  <c r="N307" i="6"/>
  <c r="BI306" i="6"/>
  <c r="AZ306" i="6"/>
  <c r="N305" i="6"/>
  <c r="BI304" i="6"/>
  <c r="AZ304" i="6"/>
  <c r="N303" i="6"/>
  <c r="BI302" i="6"/>
  <c r="AZ302" i="6"/>
  <c r="N301" i="6"/>
  <c r="BI300" i="6"/>
  <c r="AZ300" i="6"/>
  <c r="N299" i="6"/>
  <c r="BI298" i="6"/>
  <c r="AZ298" i="6"/>
  <c r="N297" i="6"/>
  <c r="BI296" i="6"/>
  <c r="AZ296" i="6"/>
  <c r="N295" i="6"/>
  <c r="BI294" i="6"/>
  <c r="AZ294" i="6"/>
  <c r="N293" i="6"/>
  <c r="BI292" i="6"/>
  <c r="AZ292" i="6"/>
  <c r="N291" i="6"/>
  <c r="BI290" i="6"/>
  <c r="AZ290" i="6"/>
  <c r="N289" i="6"/>
  <c r="BI288" i="6"/>
  <c r="AZ288" i="6"/>
  <c r="N287" i="6"/>
  <c r="BI286" i="6"/>
  <c r="AZ286" i="6"/>
  <c r="N285" i="6"/>
  <c r="BI284" i="6"/>
  <c r="AZ284" i="6"/>
  <c r="P320" i="6"/>
  <c r="J320" i="6"/>
  <c r="E320" i="6"/>
  <c r="C319" i="6"/>
  <c r="G319" i="6"/>
  <c r="K319" i="6"/>
  <c r="O319" i="6"/>
  <c r="S319" i="6"/>
  <c r="X319" i="6"/>
  <c r="AB319" i="6"/>
  <c r="BJ319" i="6"/>
  <c r="P318" i="6"/>
  <c r="J318" i="6"/>
  <c r="E318" i="6"/>
  <c r="C317" i="6"/>
  <c r="G317" i="6"/>
  <c r="K317" i="6"/>
  <c r="O317" i="6"/>
  <c r="S317" i="6"/>
  <c r="X317" i="6"/>
  <c r="AB317" i="6"/>
  <c r="BJ317" i="6"/>
  <c r="C315" i="6"/>
  <c r="G315" i="6"/>
  <c r="K315" i="6"/>
  <c r="O315" i="6"/>
  <c r="S315" i="6"/>
  <c r="X315" i="6"/>
  <c r="AB315" i="6"/>
  <c r="BJ315" i="6"/>
  <c r="E310" i="6"/>
  <c r="I310" i="6"/>
  <c r="M310" i="6"/>
  <c r="Q310" i="6"/>
  <c r="Z310" i="6"/>
  <c r="AD310" i="6"/>
  <c r="C310" i="6"/>
  <c r="G310" i="6"/>
  <c r="K310" i="6"/>
  <c r="O310" i="6"/>
  <c r="S310" i="6"/>
  <c r="X310" i="6"/>
  <c r="AB310" i="6"/>
  <c r="BJ310" i="6"/>
  <c r="D310" i="6"/>
  <c r="H310" i="6"/>
  <c r="L310" i="6"/>
  <c r="P310" i="6"/>
  <c r="T310" i="6"/>
  <c r="Y310" i="6"/>
  <c r="AC310" i="6"/>
  <c r="BG310" i="6"/>
  <c r="BK310" i="6"/>
  <c r="AA309" i="6"/>
  <c r="J309" i="6"/>
  <c r="E308" i="6"/>
  <c r="I308" i="6"/>
  <c r="M308" i="6"/>
  <c r="Q308" i="6"/>
  <c r="Z308" i="6"/>
  <c r="AD308" i="6"/>
  <c r="BH308" i="6"/>
  <c r="C308" i="6"/>
  <c r="G308" i="6"/>
  <c r="K308" i="6"/>
  <c r="O308" i="6"/>
  <c r="S308" i="6"/>
  <c r="X308" i="6"/>
  <c r="AB308" i="6"/>
  <c r="BJ308" i="6"/>
  <c r="D308" i="6"/>
  <c r="H308" i="6"/>
  <c r="L308" i="6"/>
  <c r="P308" i="6"/>
  <c r="T308" i="6"/>
  <c r="Y308" i="6"/>
  <c r="AC308" i="6"/>
  <c r="BG308" i="6"/>
  <c r="BK308" i="6"/>
  <c r="AA307" i="6"/>
  <c r="J307" i="6"/>
  <c r="E306" i="6"/>
  <c r="I306" i="6"/>
  <c r="M306" i="6"/>
  <c r="Q306" i="6"/>
  <c r="Z306" i="6"/>
  <c r="AD306" i="6"/>
  <c r="BH306" i="6"/>
  <c r="C306" i="6"/>
  <c r="G306" i="6"/>
  <c r="K306" i="6"/>
  <c r="O306" i="6"/>
  <c r="S306" i="6"/>
  <c r="X306" i="6"/>
  <c r="AB306" i="6"/>
  <c r="BJ306" i="6"/>
  <c r="D306" i="6"/>
  <c r="H306" i="6"/>
  <c r="L306" i="6"/>
  <c r="P306" i="6"/>
  <c r="T306" i="6"/>
  <c r="Y306" i="6"/>
  <c r="AC306" i="6"/>
  <c r="BG306" i="6"/>
  <c r="BK306" i="6"/>
  <c r="AA305" i="6"/>
  <c r="J305" i="6"/>
  <c r="E304" i="6"/>
  <c r="I304" i="6"/>
  <c r="M304" i="6"/>
  <c r="Q304" i="6"/>
  <c r="Z304" i="6"/>
  <c r="AD304" i="6"/>
  <c r="BH304" i="6"/>
  <c r="C304" i="6"/>
  <c r="G304" i="6"/>
  <c r="K304" i="6"/>
  <c r="O304" i="6"/>
  <c r="S304" i="6"/>
  <c r="X304" i="6"/>
  <c r="AB304" i="6"/>
  <c r="BJ304" i="6"/>
  <c r="D304" i="6"/>
  <c r="H304" i="6"/>
  <c r="L304" i="6"/>
  <c r="P304" i="6"/>
  <c r="T304" i="6"/>
  <c r="Y304" i="6"/>
  <c r="AC304" i="6"/>
  <c r="BG304" i="6"/>
  <c r="BK304" i="6"/>
  <c r="AA303" i="6"/>
  <c r="J303" i="6"/>
  <c r="E302" i="6"/>
  <c r="I302" i="6"/>
  <c r="M302" i="6"/>
  <c r="Q302" i="6"/>
  <c r="Z302" i="6"/>
  <c r="AD302" i="6"/>
  <c r="BH302" i="6"/>
  <c r="C302" i="6"/>
  <c r="G302" i="6"/>
  <c r="K302" i="6"/>
  <c r="O302" i="6"/>
  <c r="S302" i="6"/>
  <c r="X302" i="6"/>
  <c r="AB302" i="6"/>
  <c r="BJ302" i="6"/>
  <c r="D302" i="6"/>
  <c r="H302" i="6"/>
  <c r="L302" i="6"/>
  <c r="P302" i="6"/>
  <c r="T302" i="6"/>
  <c r="Y302" i="6"/>
  <c r="AC302" i="6"/>
  <c r="BG302" i="6"/>
  <c r="BK302" i="6"/>
  <c r="AA301" i="6"/>
  <c r="J301" i="6"/>
  <c r="E300" i="6"/>
  <c r="I300" i="6"/>
  <c r="M300" i="6"/>
  <c r="Q300" i="6"/>
  <c r="Z300" i="6"/>
  <c r="AD300" i="6"/>
  <c r="BH300" i="6"/>
  <c r="C300" i="6"/>
  <c r="G300" i="6"/>
  <c r="K300" i="6"/>
  <c r="O300" i="6"/>
  <c r="S300" i="6"/>
  <c r="X300" i="6"/>
  <c r="AB300" i="6"/>
  <c r="BJ300" i="6"/>
  <c r="D300" i="6"/>
  <c r="H300" i="6"/>
  <c r="L300" i="6"/>
  <c r="P300" i="6"/>
  <c r="T300" i="6"/>
  <c r="Y300" i="6"/>
  <c r="AC300" i="6"/>
  <c r="BG300" i="6"/>
  <c r="BK300" i="6"/>
  <c r="AA299" i="6"/>
  <c r="J299" i="6"/>
  <c r="E298" i="6"/>
  <c r="I298" i="6"/>
  <c r="M298" i="6"/>
  <c r="Q298" i="6"/>
  <c r="Z298" i="6"/>
  <c r="AD298" i="6"/>
  <c r="BH298" i="6"/>
  <c r="C298" i="6"/>
  <c r="G298" i="6"/>
  <c r="K298" i="6"/>
  <c r="O298" i="6"/>
  <c r="S298" i="6"/>
  <c r="X298" i="6"/>
  <c r="AB298" i="6"/>
  <c r="BJ298" i="6"/>
  <c r="D298" i="6"/>
  <c r="H298" i="6"/>
  <c r="L298" i="6"/>
  <c r="P298" i="6"/>
  <c r="T298" i="6"/>
  <c r="Y298" i="6"/>
  <c r="AC298" i="6"/>
  <c r="BG298" i="6"/>
  <c r="BK298" i="6"/>
  <c r="AA297" i="6"/>
  <c r="J297" i="6"/>
  <c r="E296" i="6"/>
  <c r="I296" i="6"/>
  <c r="M296" i="6"/>
  <c r="Q296" i="6"/>
  <c r="Z296" i="6"/>
  <c r="AD296" i="6"/>
  <c r="BH296" i="6"/>
  <c r="C296" i="6"/>
  <c r="G296" i="6"/>
  <c r="K296" i="6"/>
  <c r="O296" i="6"/>
  <c r="S296" i="6"/>
  <c r="X296" i="6"/>
  <c r="AB296" i="6"/>
  <c r="BJ296" i="6"/>
  <c r="D296" i="6"/>
  <c r="H296" i="6"/>
  <c r="L296" i="6"/>
  <c r="P296" i="6"/>
  <c r="T296" i="6"/>
  <c r="Y296" i="6"/>
  <c r="AC296" i="6"/>
  <c r="BG296" i="6"/>
  <c r="BK296" i="6"/>
  <c r="AA295" i="6"/>
  <c r="J295" i="6"/>
  <c r="E294" i="6"/>
  <c r="I294" i="6"/>
  <c r="M294" i="6"/>
  <c r="Q294" i="6"/>
  <c r="Z294" i="6"/>
  <c r="AD294" i="6"/>
  <c r="BH294" i="6"/>
  <c r="C294" i="6"/>
  <c r="G294" i="6"/>
  <c r="K294" i="6"/>
  <c r="O294" i="6"/>
  <c r="S294" i="6"/>
  <c r="X294" i="6"/>
  <c r="AB294" i="6"/>
  <c r="BJ294" i="6"/>
  <c r="D294" i="6"/>
  <c r="H294" i="6"/>
  <c r="L294" i="6"/>
  <c r="P294" i="6"/>
  <c r="T294" i="6"/>
  <c r="Y294" i="6"/>
  <c r="AC294" i="6"/>
  <c r="BG294" i="6"/>
  <c r="BK294" i="6"/>
  <c r="AA293" i="6"/>
  <c r="J293" i="6"/>
  <c r="E292" i="6"/>
  <c r="I292" i="6"/>
  <c r="M292" i="6"/>
  <c r="Q292" i="6"/>
  <c r="Z292" i="6"/>
  <c r="AD292" i="6"/>
  <c r="BH292" i="6"/>
  <c r="C292" i="6"/>
  <c r="G292" i="6"/>
  <c r="K292" i="6"/>
  <c r="O292" i="6"/>
  <c r="S292" i="6"/>
  <c r="X292" i="6"/>
  <c r="AB292" i="6"/>
  <c r="BJ292" i="6"/>
  <c r="D292" i="6"/>
  <c r="H292" i="6"/>
  <c r="L292" i="6"/>
  <c r="P292" i="6"/>
  <c r="T292" i="6"/>
  <c r="Y292" i="6"/>
  <c r="AC292" i="6"/>
  <c r="BG292" i="6"/>
  <c r="BK292" i="6"/>
  <c r="AA291" i="6"/>
  <c r="J291" i="6"/>
  <c r="E290" i="6"/>
  <c r="I290" i="6"/>
  <c r="M290" i="6"/>
  <c r="Q290" i="6"/>
  <c r="Z290" i="6"/>
  <c r="AD290" i="6"/>
  <c r="BH290" i="6"/>
  <c r="C290" i="6"/>
  <c r="G290" i="6"/>
  <c r="K290" i="6"/>
  <c r="O290" i="6"/>
  <c r="S290" i="6"/>
  <c r="X290" i="6"/>
  <c r="AB290" i="6"/>
  <c r="BJ290" i="6"/>
  <c r="D290" i="6"/>
  <c r="H290" i="6"/>
  <c r="L290" i="6"/>
  <c r="P290" i="6"/>
  <c r="T290" i="6"/>
  <c r="Y290" i="6"/>
  <c r="AC290" i="6"/>
  <c r="BG290" i="6"/>
  <c r="BK290" i="6"/>
  <c r="AA289" i="6"/>
  <c r="J289" i="6"/>
  <c r="E288" i="6"/>
  <c r="I288" i="6"/>
  <c r="M288" i="6"/>
  <c r="Q288" i="6"/>
  <c r="Z288" i="6"/>
  <c r="AD288" i="6"/>
  <c r="BH288" i="6"/>
  <c r="C288" i="6"/>
  <c r="G288" i="6"/>
  <c r="K288" i="6"/>
  <c r="O288" i="6"/>
  <c r="S288" i="6"/>
  <c r="X288" i="6"/>
  <c r="AB288" i="6"/>
  <c r="BJ288" i="6"/>
  <c r="D288" i="6"/>
  <c r="H288" i="6"/>
  <c r="L288" i="6"/>
  <c r="P288" i="6"/>
  <c r="T288" i="6"/>
  <c r="Y288" i="6"/>
  <c r="AC288" i="6"/>
  <c r="BG288" i="6"/>
  <c r="BK288" i="6"/>
  <c r="AA287" i="6"/>
  <c r="J287" i="6"/>
  <c r="E286" i="6"/>
  <c r="I286" i="6"/>
  <c r="M286" i="6"/>
  <c r="Q286" i="6"/>
  <c r="Z286" i="6"/>
  <c r="AD286" i="6"/>
  <c r="BH286" i="6"/>
  <c r="C286" i="6"/>
  <c r="G286" i="6"/>
  <c r="K286" i="6"/>
  <c r="O286" i="6"/>
  <c r="S286" i="6"/>
  <c r="X286" i="6"/>
  <c r="AB286" i="6"/>
  <c r="BJ286" i="6"/>
  <c r="D286" i="6"/>
  <c r="H286" i="6"/>
  <c r="L286" i="6"/>
  <c r="P286" i="6"/>
  <c r="T286" i="6"/>
  <c r="Y286" i="6"/>
  <c r="AC286" i="6"/>
  <c r="BG286" i="6"/>
  <c r="BK286" i="6"/>
  <c r="AA285" i="6"/>
  <c r="J285" i="6"/>
  <c r="E284" i="6"/>
  <c r="I284" i="6"/>
  <c r="M284" i="6"/>
  <c r="Q284" i="6"/>
  <c r="Z284" i="6"/>
  <c r="AD284" i="6"/>
  <c r="BH284" i="6"/>
  <c r="C284" i="6"/>
  <c r="G284" i="6"/>
  <c r="K284" i="6"/>
  <c r="O284" i="6"/>
  <c r="S284" i="6"/>
  <c r="X284" i="6"/>
  <c r="AB284" i="6"/>
  <c r="BJ284" i="6"/>
  <c r="D284" i="6"/>
  <c r="H284" i="6"/>
  <c r="L284" i="6"/>
  <c r="P284" i="6"/>
  <c r="T284" i="6"/>
  <c r="Y284" i="6"/>
  <c r="AC284" i="6"/>
  <c r="BG284" i="6"/>
  <c r="BK284" i="6"/>
  <c r="BK350" i="6"/>
  <c r="BG350" i="6"/>
  <c r="AC350" i="6"/>
  <c r="Y350" i="6"/>
  <c r="T350" i="6"/>
  <c r="P350" i="6"/>
  <c r="L350" i="6"/>
  <c r="H350" i="6"/>
  <c r="BK349" i="6"/>
  <c r="BG349" i="6"/>
  <c r="AC349" i="6"/>
  <c r="Y349" i="6"/>
  <c r="T349" i="6"/>
  <c r="P349" i="6"/>
  <c r="L349" i="6"/>
  <c r="H349" i="6"/>
  <c r="BK348" i="6"/>
  <c r="BG348" i="6"/>
  <c r="AC348" i="6"/>
  <c r="Y348" i="6"/>
  <c r="T348" i="6"/>
  <c r="P348" i="6"/>
  <c r="L348" i="6"/>
  <c r="H348" i="6"/>
  <c r="BK347" i="6"/>
  <c r="BG347" i="6"/>
  <c r="AC347" i="6"/>
  <c r="Y347" i="6"/>
  <c r="T347" i="6"/>
  <c r="P347" i="6"/>
  <c r="L347" i="6"/>
  <c r="H347" i="6"/>
  <c r="BK346" i="6"/>
  <c r="BG346" i="6"/>
  <c r="AC346" i="6"/>
  <c r="Y346" i="6"/>
  <c r="T346" i="6"/>
  <c r="P346" i="6"/>
  <c r="L346" i="6"/>
  <c r="H346" i="6"/>
  <c r="BK345" i="6"/>
  <c r="BG345" i="6"/>
  <c r="AC345" i="6"/>
  <c r="Y345" i="6"/>
  <c r="T345" i="6"/>
  <c r="P345" i="6"/>
  <c r="L345" i="6"/>
  <c r="H345" i="6"/>
  <c r="BK344" i="6"/>
  <c r="BG344" i="6"/>
  <c r="AC344" i="6"/>
  <c r="Y344" i="6"/>
  <c r="T344" i="6"/>
  <c r="P344" i="6"/>
  <c r="L344" i="6"/>
  <c r="H344" i="6"/>
  <c r="BK343" i="6"/>
  <c r="BG343" i="6"/>
  <c r="AC343" i="6"/>
  <c r="Y343" i="6"/>
  <c r="T343" i="6"/>
  <c r="P343" i="6"/>
  <c r="L343" i="6"/>
  <c r="H343" i="6"/>
  <c r="BK342" i="6"/>
  <c r="BG342" i="6"/>
  <c r="AC342" i="6"/>
  <c r="Y342" i="6"/>
  <c r="T342" i="6"/>
  <c r="P342" i="6"/>
  <c r="L342" i="6"/>
  <c r="H342" i="6"/>
  <c r="BK341" i="6"/>
  <c r="BG341" i="6"/>
  <c r="AC341" i="6"/>
  <c r="Y341" i="6"/>
  <c r="T341" i="6"/>
  <c r="P341" i="6"/>
  <c r="L341" i="6"/>
  <c r="H341" i="6"/>
  <c r="BK340" i="6"/>
  <c r="BG340" i="6"/>
  <c r="AC340" i="6"/>
  <c r="Y340" i="6"/>
  <c r="T340" i="6"/>
  <c r="P340" i="6"/>
  <c r="L340" i="6"/>
  <c r="H340" i="6"/>
  <c r="BK339" i="6"/>
  <c r="BG339" i="6"/>
  <c r="AC339" i="6"/>
  <c r="Y339" i="6"/>
  <c r="T339" i="6"/>
  <c r="P339" i="6"/>
  <c r="L339" i="6"/>
  <c r="H339" i="6"/>
  <c r="BK338" i="6"/>
  <c r="BG338" i="6"/>
  <c r="AC338" i="6"/>
  <c r="Y338" i="6"/>
  <c r="T338" i="6"/>
  <c r="P338" i="6"/>
  <c r="L338" i="6"/>
  <c r="H338" i="6"/>
  <c r="BK337" i="6"/>
  <c r="BG337" i="6"/>
  <c r="AC337" i="6"/>
  <c r="Y337" i="6"/>
  <c r="T337" i="6"/>
  <c r="P337" i="6"/>
  <c r="L337" i="6"/>
  <c r="H337" i="6"/>
  <c r="BK336" i="6"/>
  <c r="BG336" i="6"/>
  <c r="AC336" i="6"/>
  <c r="Y336" i="6"/>
  <c r="T336" i="6"/>
  <c r="P336" i="6"/>
  <c r="L336" i="6"/>
  <c r="H336" i="6"/>
  <c r="BK335" i="6"/>
  <c r="BG335" i="6"/>
  <c r="AC335" i="6"/>
  <c r="Y335" i="6"/>
  <c r="T335" i="6"/>
  <c r="P335" i="6"/>
  <c r="L335" i="6"/>
  <c r="H335" i="6"/>
  <c r="BK334" i="6"/>
  <c r="BG334" i="6"/>
  <c r="AC334" i="6"/>
  <c r="Y334" i="6"/>
  <c r="T334" i="6"/>
  <c r="P334" i="6"/>
  <c r="L334" i="6"/>
  <c r="H334" i="6"/>
  <c r="BK333" i="6"/>
  <c r="BG333" i="6"/>
  <c r="AC333" i="6"/>
  <c r="Y333" i="6"/>
  <c r="T333" i="6"/>
  <c r="P333" i="6"/>
  <c r="L333" i="6"/>
  <c r="H333" i="6"/>
  <c r="BK332" i="6"/>
  <c r="BG332" i="6"/>
  <c r="AC332" i="6"/>
  <c r="Y332" i="6"/>
  <c r="T332" i="6"/>
  <c r="P332" i="6"/>
  <c r="L332" i="6"/>
  <c r="H332" i="6"/>
  <c r="BK331" i="6"/>
  <c r="BG331" i="6"/>
  <c r="AC331" i="6"/>
  <c r="Y331" i="6"/>
  <c r="T331" i="6"/>
  <c r="P331" i="6"/>
  <c r="L331" i="6"/>
  <c r="H331" i="6"/>
  <c r="BK330" i="6"/>
  <c r="BG330" i="6"/>
  <c r="AC330" i="6"/>
  <c r="Y330" i="6"/>
  <c r="T330" i="6"/>
  <c r="P330" i="6"/>
  <c r="L330" i="6"/>
  <c r="H330" i="6"/>
  <c r="BK329" i="6"/>
  <c r="BG329" i="6"/>
  <c r="AC329" i="6"/>
  <c r="Y329" i="6"/>
  <c r="T329" i="6"/>
  <c r="P329" i="6"/>
  <c r="L329" i="6"/>
  <c r="H329" i="6"/>
  <c r="BK328" i="6"/>
  <c r="BG328" i="6"/>
  <c r="AC328" i="6"/>
  <c r="Y328" i="6"/>
  <c r="T328" i="6"/>
  <c r="P328" i="6"/>
  <c r="L328" i="6"/>
  <c r="H328" i="6"/>
  <c r="BK327" i="6"/>
  <c r="BG327" i="6"/>
  <c r="AC327" i="6"/>
  <c r="Y327" i="6"/>
  <c r="T327" i="6"/>
  <c r="P327" i="6"/>
  <c r="L327" i="6"/>
  <c r="H327" i="6"/>
  <c r="BK326" i="6"/>
  <c r="BG326" i="6"/>
  <c r="AC326" i="6"/>
  <c r="Y326" i="6"/>
  <c r="T326" i="6"/>
  <c r="P326" i="6"/>
  <c r="L326" i="6"/>
  <c r="H326" i="6"/>
  <c r="BK325" i="6"/>
  <c r="BG325" i="6"/>
  <c r="AC325" i="6"/>
  <c r="Y325" i="6"/>
  <c r="T325" i="6"/>
  <c r="P325" i="6"/>
  <c r="L325" i="6"/>
  <c r="H325" i="6"/>
  <c r="P324" i="6"/>
  <c r="L324" i="6"/>
  <c r="H324" i="6"/>
  <c r="BK320" i="6"/>
  <c r="BG320" i="6"/>
  <c r="Z320" i="6"/>
  <c r="T320" i="6"/>
  <c r="N320" i="6"/>
  <c r="I320" i="6"/>
  <c r="BI319" i="6"/>
  <c r="AZ319" i="6"/>
  <c r="AC319" i="6"/>
  <c r="Q319" i="6"/>
  <c r="L319" i="6"/>
  <c r="F319" i="6"/>
  <c r="BG318" i="6"/>
  <c r="Z318" i="6"/>
  <c r="T318" i="6"/>
  <c r="N318" i="6"/>
  <c r="I318" i="6"/>
  <c r="BI317" i="6"/>
  <c r="AZ317" i="6"/>
  <c r="AC317" i="6"/>
  <c r="Q317" i="6"/>
  <c r="L317" i="6"/>
  <c r="V317" i="6" s="1"/>
  <c r="F317" i="6"/>
  <c r="BG316" i="6"/>
  <c r="Z316" i="6"/>
  <c r="T316" i="6"/>
  <c r="N316" i="6"/>
  <c r="I316" i="6"/>
  <c r="BI315" i="6"/>
  <c r="AZ315" i="6"/>
  <c r="AC315" i="6"/>
  <c r="Q315" i="6"/>
  <c r="L315" i="6"/>
  <c r="F315" i="6"/>
  <c r="C314" i="6"/>
  <c r="G314" i="6"/>
  <c r="K314" i="6"/>
  <c r="O314" i="6"/>
  <c r="S314" i="6"/>
  <c r="X314" i="6"/>
  <c r="AB314" i="6"/>
  <c r="BJ314" i="6"/>
  <c r="D314" i="6"/>
  <c r="H314" i="6"/>
  <c r="L314" i="6"/>
  <c r="P314" i="6"/>
  <c r="T314" i="6"/>
  <c r="Y314" i="6"/>
  <c r="AC314" i="6"/>
  <c r="BG314" i="6"/>
  <c r="C313" i="6"/>
  <c r="G313" i="6"/>
  <c r="K313" i="6"/>
  <c r="O313" i="6"/>
  <c r="S313" i="6"/>
  <c r="X313" i="6"/>
  <c r="AB313" i="6"/>
  <c r="BJ313" i="6"/>
  <c r="D313" i="6"/>
  <c r="H313" i="6"/>
  <c r="L313" i="6"/>
  <c r="P313" i="6"/>
  <c r="T313" i="6"/>
  <c r="Y313" i="6"/>
  <c r="AC313" i="6"/>
  <c r="BG313" i="6"/>
  <c r="BK313" i="6"/>
  <c r="C312" i="6"/>
  <c r="G312" i="6"/>
  <c r="K312" i="6"/>
  <c r="O312" i="6"/>
  <c r="S312" i="6"/>
  <c r="X312" i="6"/>
  <c r="AB312" i="6"/>
  <c r="BJ312" i="6"/>
  <c r="D312" i="6"/>
  <c r="H312" i="6"/>
  <c r="L312" i="6"/>
  <c r="P312" i="6"/>
  <c r="T312" i="6"/>
  <c r="Y312" i="6"/>
  <c r="AC312" i="6"/>
  <c r="BG312" i="6"/>
  <c r="BK312" i="6"/>
  <c r="C311" i="6"/>
  <c r="G311" i="6"/>
  <c r="K311" i="6"/>
  <c r="O311" i="6"/>
  <c r="S311" i="6"/>
  <c r="X311" i="6"/>
  <c r="AB311" i="6"/>
  <c r="BJ311" i="6"/>
  <c r="D311" i="6"/>
  <c r="H311" i="6"/>
  <c r="L311" i="6"/>
  <c r="P311" i="6"/>
  <c r="T311" i="6"/>
  <c r="Y311" i="6"/>
  <c r="AC311" i="6"/>
  <c r="BG311" i="6"/>
  <c r="BK311" i="6"/>
  <c r="N310" i="6"/>
  <c r="BI309" i="6"/>
  <c r="AZ309" i="6"/>
  <c r="N308" i="6"/>
  <c r="BI307" i="6"/>
  <c r="AZ307" i="6"/>
  <c r="N306" i="6"/>
  <c r="BI305" i="6"/>
  <c r="AZ305" i="6"/>
  <c r="N304" i="6"/>
  <c r="BI303" i="6"/>
  <c r="AZ303" i="6"/>
  <c r="N302" i="6"/>
  <c r="BI301" i="6"/>
  <c r="AZ301" i="6"/>
  <c r="N300" i="6"/>
  <c r="BI299" i="6"/>
  <c r="AZ299" i="6"/>
  <c r="N298" i="6"/>
  <c r="BI297" i="6"/>
  <c r="AZ297" i="6"/>
  <c r="N296" i="6"/>
  <c r="BI295" i="6"/>
  <c r="AZ295" i="6"/>
  <c r="N294" i="6"/>
  <c r="BI293" i="6"/>
  <c r="AZ293" i="6"/>
  <c r="N292" i="6"/>
  <c r="BI291" i="6"/>
  <c r="AZ291" i="6"/>
  <c r="N290" i="6"/>
  <c r="BI289" i="6"/>
  <c r="AZ289" i="6"/>
  <c r="N288" i="6"/>
  <c r="BI287" i="6"/>
  <c r="AZ287" i="6"/>
  <c r="N286" i="6"/>
  <c r="BI285" i="6"/>
  <c r="AZ285" i="6"/>
  <c r="N284" i="6"/>
  <c r="C320" i="6"/>
  <c r="G320" i="6"/>
  <c r="K320" i="6"/>
  <c r="O320" i="6"/>
  <c r="S320" i="6"/>
  <c r="X320" i="6"/>
  <c r="AB320" i="6"/>
  <c r="C318" i="6"/>
  <c r="G318" i="6"/>
  <c r="K318" i="6"/>
  <c r="O318" i="6"/>
  <c r="S318" i="6"/>
  <c r="X318" i="6"/>
  <c r="AB318" i="6"/>
  <c r="BJ318" i="6"/>
  <c r="C316" i="6"/>
  <c r="G316" i="6"/>
  <c r="K316" i="6"/>
  <c r="O316" i="6"/>
  <c r="S316" i="6"/>
  <c r="X316" i="6"/>
  <c r="AB316" i="6"/>
  <c r="BJ316" i="6"/>
  <c r="P315" i="6"/>
  <c r="J315" i="6"/>
  <c r="E315" i="6"/>
  <c r="E309" i="6"/>
  <c r="I309" i="6"/>
  <c r="M309" i="6"/>
  <c r="Q309" i="6"/>
  <c r="Z309" i="6"/>
  <c r="AD309" i="6"/>
  <c r="BH309" i="6"/>
  <c r="C309" i="6"/>
  <c r="G309" i="6"/>
  <c r="K309" i="6"/>
  <c r="O309" i="6"/>
  <c r="S309" i="6"/>
  <c r="X309" i="6"/>
  <c r="AB309" i="6"/>
  <c r="BJ309" i="6"/>
  <c r="D309" i="6"/>
  <c r="H309" i="6"/>
  <c r="L309" i="6"/>
  <c r="P309" i="6"/>
  <c r="T309" i="6"/>
  <c r="Y309" i="6"/>
  <c r="AC309" i="6"/>
  <c r="BG309" i="6"/>
  <c r="BK309" i="6"/>
  <c r="E307" i="6"/>
  <c r="I307" i="6"/>
  <c r="M307" i="6"/>
  <c r="Q307" i="6"/>
  <c r="Z307" i="6"/>
  <c r="AD307" i="6"/>
  <c r="BH307" i="6"/>
  <c r="C307" i="6"/>
  <c r="G307" i="6"/>
  <c r="K307" i="6"/>
  <c r="O307" i="6"/>
  <c r="S307" i="6"/>
  <c r="X307" i="6"/>
  <c r="AB307" i="6"/>
  <c r="BJ307" i="6"/>
  <c r="D307" i="6"/>
  <c r="H307" i="6"/>
  <c r="L307" i="6"/>
  <c r="P307" i="6"/>
  <c r="T307" i="6"/>
  <c r="Y307" i="6"/>
  <c r="AC307" i="6"/>
  <c r="BG307" i="6"/>
  <c r="BK307" i="6"/>
  <c r="E305" i="6"/>
  <c r="I305" i="6"/>
  <c r="M305" i="6"/>
  <c r="Q305" i="6"/>
  <c r="Z305" i="6"/>
  <c r="AD305" i="6"/>
  <c r="BH305" i="6"/>
  <c r="C305" i="6"/>
  <c r="G305" i="6"/>
  <c r="K305" i="6"/>
  <c r="O305" i="6"/>
  <c r="S305" i="6"/>
  <c r="X305" i="6"/>
  <c r="AB305" i="6"/>
  <c r="BJ305" i="6"/>
  <c r="D305" i="6"/>
  <c r="H305" i="6"/>
  <c r="L305" i="6"/>
  <c r="P305" i="6"/>
  <c r="T305" i="6"/>
  <c r="Y305" i="6"/>
  <c r="AC305" i="6"/>
  <c r="BG305" i="6"/>
  <c r="BK305" i="6"/>
  <c r="E303" i="6"/>
  <c r="I303" i="6"/>
  <c r="M303" i="6"/>
  <c r="Q303" i="6"/>
  <c r="Z303" i="6"/>
  <c r="AD303" i="6"/>
  <c r="BH303" i="6"/>
  <c r="C303" i="6"/>
  <c r="G303" i="6"/>
  <c r="K303" i="6"/>
  <c r="O303" i="6"/>
  <c r="S303" i="6"/>
  <c r="X303" i="6"/>
  <c r="AB303" i="6"/>
  <c r="BJ303" i="6"/>
  <c r="D303" i="6"/>
  <c r="H303" i="6"/>
  <c r="L303" i="6"/>
  <c r="P303" i="6"/>
  <c r="T303" i="6"/>
  <c r="Y303" i="6"/>
  <c r="AC303" i="6"/>
  <c r="BG303" i="6"/>
  <c r="BK303" i="6"/>
  <c r="E301" i="6"/>
  <c r="I301" i="6"/>
  <c r="M301" i="6"/>
  <c r="Q301" i="6"/>
  <c r="Z301" i="6"/>
  <c r="AD301" i="6"/>
  <c r="BH301" i="6"/>
  <c r="C301" i="6"/>
  <c r="G301" i="6"/>
  <c r="K301" i="6"/>
  <c r="O301" i="6"/>
  <c r="S301" i="6"/>
  <c r="X301" i="6"/>
  <c r="AB301" i="6"/>
  <c r="BJ301" i="6"/>
  <c r="D301" i="6"/>
  <c r="H301" i="6"/>
  <c r="L301" i="6"/>
  <c r="P301" i="6"/>
  <c r="T301" i="6"/>
  <c r="Y301" i="6"/>
  <c r="AC301" i="6"/>
  <c r="BG301" i="6"/>
  <c r="BK301" i="6"/>
  <c r="E299" i="6"/>
  <c r="I299" i="6"/>
  <c r="M299" i="6"/>
  <c r="Q299" i="6"/>
  <c r="Z299" i="6"/>
  <c r="AD299" i="6"/>
  <c r="BH299" i="6"/>
  <c r="C299" i="6"/>
  <c r="G299" i="6"/>
  <c r="K299" i="6"/>
  <c r="O299" i="6"/>
  <c r="S299" i="6"/>
  <c r="X299" i="6"/>
  <c r="AB299" i="6"/>
  <c r="BJ299" i="6"/>
  <c r="D299" i="6"/>
  <c r="H299" i="6"/>
  <c r="L299" i="6"/>
  <c r="P299" i="6"/>
  <c r="T299" i="6"/>
  <c r="Y299" i="6"/>
  <c r="AC299" i="6"/>
  <c r="BG299" i="6"/>
  <c r="BK299" i="6"/>
  <c r="E297" i="6"/>
  <c r="I297" i="6"/>
  <c r="M297" i="6"/>
  <c r="Q297" i="6"/>
  <c r="Z297" i="6"/>
  <c r="AD297" i="6"/>
  <c r="BH297" i="6"/>
  <c r="C297" i="6"/>
  <c r="G297" i="6"/>
  <c r="K297" i="6"/>
  <c r="O297" i="6"/>
  <c r="S297" i="6"/>
  <c r="X297" i="6"/>
  <c r="AB297" i="6"/>
  <c r="BJ297" i="6"/>
  <c r="D297" i="6"/>
  <c r="H297" i="6"/>
  <c r="L297" i="6"/>
  <c r="P297" i="6"/>
  <c r="T297" i="6"/>
  <c r="Y297" i="6"/>
  <c r="AC297" i="6"/>
  <c r="BG297" i="6"/>
  <c r="BK297" i="6"/>
  <c r="E295" i="6"/>
  <c r="I295" i="6"/>
  <c r="M295" i="6"/>
  <c r="Q295" i="6"/>
  <c r="Z295" i="6"/>
  <c r="AD295" i="6"/>
  <c r="BH295" i="6"/>
  <c r="C295" i="6"/>
  <c r="G295" i="6"/>
  <c r="K295" i="6"/>
  <c r="O295" i="6"/>
  <c r="S295" i="6"/>
  <c r="X295" i="6"/>
  <c r="AB295" i="6"/>
  <c r="BJ295" i="6"/>
  <c r="D295" i="6"/>
  <c r="H295" i="6"/>
  <c r="L295" i="6"/>
  <c r="P295" i="6"/>
  <c r="T295" i="6"/>
  <c r="Y295" i="6"/>
  <c r="AC295" i="6"/>
  <c r="BG295" i="6"/>
  <c r="BK295" i="6"/>
  <c r="E293" i="6"/>
  <c r="I293" i="6"/>
  <c r="M293" i="6"/>
  <c r="Q293" i="6"/>
  <c r="Z293" i="6"/>
  <c r="AD293" i="6"/>
  <c r="BH293" i="6"/>
  <c r="C293" i="6"/>
  <c r="G293" i="6"/>
  <c r="K293" i="6"/>
  <c r="O293" i="6"/>
  <c r="S293" i="6"/>
  <c r="X293" i="6"/>
  <c r="AB293" i="6"/>
  <c r="BJ293" i="6"/>
  <c r="D293" i="6"/>
  <c r="H293" i="6"/>
  <c r="L293" i="6"/>
  <c r="P293" i="6"/>
  <c r="T293" i="6"/>
  <c r="Y293" i="6"/>
  <c r="AC293" i="6"/>
  <c r="BG293" i="6"/>
  <c r="BK293" i="6"/>
  <c r="E291" i="6"/>
  <c r="I291" i="6"/>
  <c r="M291" i="6"/>
  <c r="Q291" i="6"/>
  <c r="Z291" i="6"/>
  <c r="AD291" i="6"/>
  <c r="BH291" i="6"/>
  <c r="C291" i="6"/>
  <c r="G291" i="6"/>
  <c r="K291" i="6"/>
  <c r="O291" i="6"/>
  <c r="S291" i="6"/>
  <c r="X291" i="6"/>
  <c r="AB291" i="6"/>
  <c r="BJ291" i="6"/>
  <c r="D291" i="6"/>
  <c r="H291" i="6"/>
  <c r="L291" i="6"/>
  <c r="P291" i="6"/>
  <c r="T291" i="6"/>
  <c r="Y291" i="6"/>
  <c r="AC291" i="6"/>
  <c r="BG291" i="6"/>
  <c r="BK291" i="6"/>
  <c r="E289" i="6"/>
  <c r="I289" i="6"/>
  <c r="M289" i="6"/>
  <c r="Q289" i="6"/>
  <c r="Z289" i="6"/>
  <c r="AD289" i="6"/>
  <c r="BH289" i="6"/>
  <c r="C289" i="6"/>
  <c r="G289" i="6"/>
  <c r="K289" i="6"/>
  <c r="O289" i="6"/>
  <c r="S289" i="6"/>
  <c r="X289" i="6"/>
  <c r="AB289" i="6"/>
  <c r="BJ289" i="6"/>
  <c r="D289" i="6"/>
  <c r="H289" i="6"/>
  <c r="L289" i="6"/>
  <c r="P289" i="6"/>
  <c r="T289" i="6"/>
  <c r="Y289" i="6"/>
  <c r="AC289" i="6"/>
  <c r="BG289" i="6"/>
  <c r="BK289" i="6"/>
  <c r="E287" i="6"/>
  <c r="I287" i="6"/>
  <c r="M287" i="6"/>
  <c r="Q287" i="6"/>
  <c r="Z287" i="6"/>
  <c r="AD287" i="6"/>
  <c r="BH287" i="6"/>
  <c r="C287" i="6"/>
  <c r="G287" i="6"/>
  <c r="K287" i="6"/>
  <c r="O287" i="6"/>
  <c r="S287" i="6"/>
  <c r="X287" i="6"/>
  <c r="AB287" i="6"/>
  <c r="BJ287" i="6"/>
  <c r="D287" i="6"/>
  <c r="H287" i="6"/>
  <c r="L287" i="6"/>
  <c r="P287" i="6"/>
  <c r="T287" i="6"/>
  <c r="Y287" i="6"/>
  <c r="AC287" i="6"/>
  <c r="BG287" i="6"/>
  <c r="BK287" i="6"/>
  <c r="E285" i="6"/>
  <c r="I285" i="6"/>
  <c r="M285" i="6"/>
  <c r="Q285" i="6"/>
  <c r="Z285" i="6"/>
  <c r="AD285" i="6"/>
  <c r="BH285" i="6"/>
  <c r="C285" i="6"/>
  <c r="G285" i="6"/>
  <c r="K285" i="6"/>
  <c r="O285" i="6"/>
  <c r="S285" i="6"/>
  <c r="X285" i="6"/>
  <c r="AB285" i="6"/>
  <c r="BJ285" i="6"/>
  <c r="D285" i="6"/>
  <c r="H285" i="6"/>
  <c r="L285" i="6"/>
  <c r="P285" i="6"/>
  <c r="T285" i="6"/>
  <c r="Y285" i="6"/>
  <c r="AC285" i="6"/>
  <c r="BG285" i="6"/>
  <c r="BK285" i="6"/>
  <c r="BK283" i="6"/>
  <c r="BG283" i="6"/>
  <c r="AC283" i="6"/>
  <c r="Y283" i="6"/>
  <c r="T283" i="6"/>
  <c r="P283" i="6"/>
  <c r="L283" i="6"/>
  <c r="V283" i="6" s="1"/>
  <c r="H283" i="6"/>
  <c r="D283" i="6"/>
  <c r="BK282" i="6"/>
  <c r="BG282" i="6"/>
  <c r="AC282" i="6"/>
  <c r="Y282" i="6"/>
  <c r="T282" i="6"/>
  <c r="P282" i="6"/>
  <c r="L282" i="6"/>
  <c r="H282" i="6"/>
  <c r="D282" i="6"/>
  <c r="BK281" i="6"/>
  <c r="BG281" i="6"/>
  <c r="AC281" i="6"/>
  <c r="Y281" i="6"/>
  <c r="T281" i="6"/>
  <c r="P281" i="6"/>
  <c r="L281" i="6"/>
  <c r="H281" i="6"/>
  <c r="D281" i="6"/>
  <c r="BK280" i="6"/>
  <c r="BG280" i="6"/>
  <c r="AC280" i="6"/>
  <c r="Y280" i="6"/>
  <c r="T280" i="6"/>
  <c r="P280" i="6"/>
  <c r="L280" i="6"/>
  <c r="H280" i="6"/>
  <c r="D280" i="6"/>
  <c r="BK279" i="6"/>
  <c r="BG279" i="6"/>
  <c r="AC279" i="6"/>
  <c r="Y279" i="6"/>
  <c r="T279" i="6"/>
  <c r="P279" i="6"/>
  <c r="L279" i="6"/>
  <c r="V279" i="6" s="1"/>
  <c r="H279" i="6"/>
  <c r="D279" i="6"/>
  <c r="BK278" i="6"/>
  <c r="BG278" i="6"/>
  <c r="AC278" i="6"/>
  <c r="Y278" i="6"/>
  <c r="T278" i="6"/>
  <c r="P278" i="6"/>
  <c r="L278" i="6"/>
  <c r="H278" i="6"/>
  <c r="D278" i="6"/>
  <c r="BK277" i="6"/>
  <c r="BG277" i="6"/>
  <c r="AC277" i="6"/>
  <c r="Y277" i="6"/>
  <c r="T277" i="6"/>
  <c r="P277" i="6"/>
  <c r="L277" i="6"/>
  <c r="H277" i="6"/>
  <c r="D277" i="6"/>
  <c r="BK276" i="6"/>
  <c r="BG276" i="6"/>
  <c r="AC276" i="6"/>
  <c r="Y276" i="6"/>
  <c r="T276" i="6"/>
  <c r="P276" i="6"/>
  <c r="L276" i="6"/>
  <c r="H276" i="6"/>
  <c r="D276" i="6"/>
  <c r="E275" i="6"/>
  <c r="I275" i="6"/>
  <c r="M275" i="6"/>
  <c r="Q275" i="6"/>
  <c r="Z275" i="6"/>
  <c r="BG274" i="6"/>
  <c r="AA274" i="6"/>
  <c r="T274" i="6"/>
  <c r="O274" i="6"/>
  <c r="J274" i="6"/>
  <c r="D274" i="6"/>
  <c r="E273" i="6"/>
  <c r="I273" i="6"/>
  <c r="M273" i="6"/>
  <c r="Q273" i="6"/>
  <c r="Z273" i="6"/>
  <c r="AD273" i="6"/>
  <c r="BH273" i="6"/>
  <c r="BG272" i="6"/>
  <c r="AA272" i="6"/>
  <c r="T272" i="6"/>
  <c r="O272" i="6"/>
  <c r="J272" i="6"/>
  <c r="D272" i="6"/>
  <c r="E271" i="6"/>
  <c r="I271" i="6"/>
  <c r="M271" i="6"/>
  <c r="Q271" i="6"/>
  <c r="Z271" i="6"/>
  <c r="AD271" i="6"/>
  <c r="BH271" i="6"/>
  <c r="BG270" i="6"/>
  <c r="AA270" i="6"/>
  <c r="T270" i="6"/>
  <c r="O270" i="6"/>
  <c r="J270" i="6"/>
  <c r="D270" i="6"/>
  <c r="E269" i="6"/>
  <c r="I269" i="6"/>
  <c r="M269" i="6"/>
  <c r="Q269" i="6"/>
  <c r="Z269" i="6"/>
  <c r="AD269" i="6"/>
  <c r="BH269" i="6"/>
  <c r="BG268" i="6"/>
  <c r="AA268" i="6"/>
  <c r="T268" i="6"/>
  <c r="O268" i="6"/>
  <c r="J268" i="6"/>
  <c r="D268" i="6"/>
  <c r="E267" i="6"/>
  <c r="I267" i="6"/>
  <c r="M267" i="6"/>
  <c r="Q267" i="6"/>
  <c r="Z267" i="6"/>
  <c r="AD267" i="6"/>
  <c r="BH267" i="6"/>
  <c r="BG266" i="6"/>
  <c r="AA266" i="6"/>
  <c r="T266" i="6"/>
  <c r="O266" i="6"/>
  <c r="J266" i="6"/>
  <c r="D266" i="6"/>
  <c r="E265" i="6"/>
  <c r="I265" i="6"/>
  <c r="M265" i="6"/>
  <c r="Q265" i="6"/>
  <c r="Z265" i="6"/>
  <c r="AD265" i="6"/>
  <c r="BH265" i="6"/>
  <c r="C259" i="6"/>
  <c r="G259" i="6"/>
  <c r="K259" i="6"/>
  <c r="O259" i="6"/>
  <c r="S259" i="6"/>
  <c r="D259" i="6"/>
  <c r="H259" i="6"/>
  <c r="L259" i="6"/>
  <c r="P259" i="6"/>
  <c r="T259" i="6"/>
  <c r="Y259" i="6"/>
  <c r="AC259" i="6"/>
  <c r="BG259" i="6"/>
  <c r="BK259" i="6"/>
  <c r="E259" i="6"/>
  <c r="I259" i="6"/>
  <c r="M259" i="6"/>
  <c r="Q259" i="6"/>
  <c r="Z259" i="6"/>
  <c r="AD259" i="6"/>
  <c r="BH259" i="6"/>
  <c r="AA258" i="6"/>
  <c r="J258" i="6"/>
  <c r="C257" i="6"/>
  <c r="G257" i="6"/>
  <c r="K257" i="6"/>
  <c r="O257" i="6"/>
  <c r="S257" i="6"/>
  <c r="X257" i="6"/>
  <c r="AB257" i="6"/>
  <c r="BJ257" i="6"/>
  <c r="D257" i="6"/>
  <c r="H257" i="6"/>
  <c r="L257" i="6"/>
  <c r="P257" i="6"/>
  <c r="T257" i="6"/>
  <c r="Y257" i="6"/>
  <c r="AC257" i="6"/>
  <c r="BG257" i="6"/>
  <c r="BK257" i="6"/>
  <c r="E257" i="6"/>
  <c r="I257" i="6"/>
  <c r="M257" i="6"/>
  <c r="Q257" i="6"/>
  <c r="Z257" i="6"/>
  <c r="AD257" i="6"/>
  <c r="BH257" i="6"/>
  <c r="AA256" i="6"/>
  <c r="J256" i="6"/>
  <c r="C255" i="6"/>
  <c r="G255" i="6"/>
  <c r="K255" i="6"/>
  <c r="O255" i="6"/>
  <c r="S255" i="6"/>
  <c r="X255" i="6"/>
  <c r="AB255" i="6"/>
  <c r="BJ255" i="6"/>
  <c r="D255" i="6"/>
  <c r="H255" i="6"/>
  <c r="L255" i="6"/>
  <c r="P255" i="6"/>
  <c r="T255" i="6"/>
  <c r="Y255" i="6"/>
  <c r="AC255" i="6"/>
  <c r="BG255" i="6"/>
  <c r="BK255" i="6"/>
  <c r="E255" i="6"/>
  <c r="I255" i="6"/>
  <c r="M255" i="6"/>
  <c r="Q255" i="6"/>
  <c r="Z255" i="6"/>
  <c r="AD255" i="6"/>
  <c r="BH255" i="6"/>
  <c r="AA254" i="6"/>
  <c r="J254" i="6"/>
  <c r="C253" i="6"/>
  <c r="G253" i="6"/>
  <c r="K253" i="6"/>
  <c r="O253" i="6"/>
  <c r="S253" i="6"/>
  <c r="X253" i="6"/>
  <c r="AB253" i="6"/>
  <c r="BJ253" i="6"/>
  <c r="D253" i="6"/>
  <c r="H253" i="6"/>
  <c r="L253" i="6"/>
  <c r="P253" i="6"/>
  <c r="T253" i="6"/>
  <c r="Y253" i="6"/>
  <c r="AC253" i="6"/>
  <c r="BG253" i="6"/>
  <c r="BK253" i="6"/>
  <c r="E253" i="6"/>
  <c r="I253" i="6"/>
  <c r="M253" i="6"/>
  <c r="Q253" i="6"/>
  <c r="Z253" i="6"/>
  <c r="AD253" i="6"/>
  <c r="BH253" i="6"/>
  <c r="AA252" i="6"/>
  <c r="J252" i="6"/>
  <c r="C251" i="6"/>
  <c r="G251" i="6"/>
  <c r="K251" i="6"/>
  <c r="O251" i="6"/>
  <c r="S251" i="6"/>
  <c r="X251" i="6"/>
  <c r="AB251" i="6"/>
  <c r="BJ251" i="6"/>
  <c r="D251" i="6"/>
  <c r="H251" i="6"/>
  <c r="L251" i="6"/>
  <c r="P251" i="6"/>
  <c r="T251" i="6"/>
  <c r="Y251" i="6"/>
  <c r="AC251" i="6"/>
  <c r="BG251" i="6"/>
  <c r="BK251" i="6"/>
  <c r="E251" i="6"/>
  <c r="I251" i="6"/>
  <c r="M251" i="6"/>
  <c r="Q251" i="6"/>
  <c r="Z251" i="6"/>
  <c r="AD251" i="6"/>
  <c r="BH251" i="6"/>
  <c r="AA250" i="6"/>
  <c r="J250" i="6"/>
  <c r="C249" i="6"/>
  <c r="G249" i="6"/>
  <c r="K249" i="6"/>
  <c r="O249" i="6"/>
  <c r="S249" i="6"/>
  <c r="X249" i="6"/>
  <c r="AB249" i="6"/>
  <c r="BJ249" i="6"/>
  <c r="D249" i="6"/>
  <c r="H249" i="6"/>
  <c r="L249" i="6"/>
  <c r="P249" i="6"/>
  <c r="T249" i="6"/>
  <c r="Y249" i="6"/>
  <c r="AC249" i="6"/>
  <c r="BG249" i="6"/>
  <c r="BK249" i="6"/>
  <c r="E249" i="6"/>
  <c r="I249" i="6"/>
  <c r="M249" i="6"/>
  <c r="Q249" i="6"/>
  <c r="Z249" i="6"/>
  <c r="AD249" i="6"/>
  <c r="BH249" i="6"/>
  <c r="AA248" i="6"/>
  <c r="J248" i="6"/>
  <c r="C247" i="6"/>
  <c r="G247" i="6"/>
  <c r="K247" i="6"/>
  <c r="O247" i="6"/>
  <c r="S247" i="6"/>
  <c r="X247" i="6"/>
  <c r="AB247" i="6"/>
  <c r="BJ247" i="6"/>
  <c r="D247" i="6"/>
  <c r="H247" i="6"/>
  <c r="L247" i="6"/>
  <c r="P247" i="6"/>
  <c r="T247" i="6"/>
  <c r="Y247" i="6"/>
  <c r="AC247" i="6"/>
  <c r="BG247" i="6"/>
  <c r="BK247" i="6"/>
  <c r="E247" i="6"/>
  <c r="I247" i="6"/>
  <c r="M247" i="6"/>
  <c r="Q247" i="6"/>
  <c r="Z247" i="6"/>
  <c r="AD247" i="6"/>
  <c r="BH247" i="6"/>
  <c r="AA246" i="6"/>
  <c r="J246" i="6"/>
  <c r="C245" i="6"/>
  <c r="G245" i="6"/>
  <c r="K245" i="6"/>
  <c r="O245" i="6"/>
  <c r="S245" i="6"/>
  <c r="X245" i="6"/>
  <c r="AB245" i="6"/>
  <c r="BJ245" i="6"/>
  <c r="D245" i="6"/>
  <c r="H245" i="6"/>
  <c r="L245" i="6"/>
  <c r="P245" i="6"/>
  <c r="T245" i="6"/>
  <c r="Y245" i="6"/>
  <c r="AC245" i="6"/>
  <c r="BG245" i="6"/>
  <c r="BK245" i="6"/>
  <c r="E245" i="6"/>
  <c r="I245" i="6"/>
  <c r="M245" i="6"/>
  <c r="Q245" i="6"/>
  <c r="Z245" i="6"/>
  <c r="AD245" i="6"/>
  <c r="BH245" i="6"/>
  <c r="AA244" i="6"/>
  <c r="J244" i="6"/>
  <c r="C243" i="6"/>
  <c r="G243" i="6"/>
  <c r="K243" i="6"/>
  <c r="O243" i="6"/>
  <c r="S243" i="6"/>
  <c r="X243" i="6"/>
  <c r="AB243" i="6"/>
  <c r="BJ243" i="6"/>
  <c r="D243" i="6"/>
  <c r="H243" i="6"/>
  <c r="L243" i="6"/>
  <c r="P243" i="6"/>
  <c r="T243" i="6"/>
  <c r="Y243" i="6"/>
  <c r="AC243" i="6"/>
  <c r="BG243" i="6"/>
  <c r="BK243" i="6"/>
  <c r="E243" i="6"/>
  <c r="I243" i="6"/>
  <c r="M243" i="6"/>
  <c r="Q243" i="6"/>
  <c r="Z243" i="6"/>
  <c r="AD243" i="6"/>
  <c r="BH243" i="6"/>
  <c r="AA242" i="6"/>
  <c r="J242" i="6"/>
  <c r="C241" i="6"/>
  <c r="G241" i="6"/>
  <c r="K241" i="6"/>
  <c r="O241" i="6"/>
  <c r="S241" i="6"/>
  <c r="X241" i="6"/>
  <c r="AB241" i="6"/>
  <c r="BJ241" i="6"/>
  <c r="D241" i="6"/>
  <c r="H241" i="6"/>
  <c r="L241" i="6"/>
  <c r="P241" i="6"/>
  <c r="T241" i="6"/>
  <c r="Y241" i="6"/>
  <c r="AC241" i="6"/>
  <c r="BG241" i="6"/>
  <c r="BK241" i="6"/>
  <c r="E241" i="6"/>
  <c r="I241" i="6"/>
  <c r="M241" i="6"/>
  <c r="Q241" i="6"/>
  <c r="Z241" i="6"/>
  <c r="AD241" i="6"/>
  <c r="BH241" i="6"/>
  <c r="AA240" i="6"/>
  <c r="J240" i="6"/>
  <c r="C239" i="6"/>
  <c r="G239" i="6"/>
  <c r="K239" i="6"/>
  <c r="O239" i="6"/>
  <c r="S239" i="6"/>
  <c r="X239" i="6"/>
  <c r="AB239" i="6"/>
  <c r="BJ239" i="6"/>
  <c r="D239" i="6"/>
  <c r="H239" i="6"/>
  <c r="L239" i="6"/>
  <c r="P239" i="6"/>
  <c r="T239" i="6"/>
  <c r="Y239" i="6"/>
  <c r="AC239" i="6"/>
  <c r="BG239" i="6"/>
  <c r="BK239" i="6"/>
  <c r="E239" i="6"/>
  <c r="I239" i="6"/>
  <c r="M239" i="6"/>
  <c r="Q239" i="6"/>
  <c r="Z239" i="6"/>
  <c r="AD239" i="6"/>
  <c r="BH239" i="6"/>
  <c r="AA238" i="6"/>
  <c r="J238" i="6"/>
  <c r="C237" i="6"/>
  <c r="G237" i="6"/>
  <c r="K237" i="6"/>
  <c r="O237" i="6"/>
  <c r="S237" i="6"/>
  <c r="X237" i="6"/>
  <c r="AB237" i="6"/>
  <c r="BJ237" i="6"/>
  <c r="D237" i="6"/>
  <c r="H237" i="6"/>
  <c r="L237" i="6"/>
  <c r="P237" i="6"/>
  <c r="T237" i="6"/>
  <c r="Y237" i="6"/>
  <c r="AC237" i="6"/>
  <c r="BG237" i="6"/>
  <c r="BK237" i="6"/>
  <c r="E237" i="6"/>
  <c r="I237" i="6"/>
  <c r="M237" i="6"/>
  <c r="Q237" i="6"/>
  <c r="Z237" i="6"/>
  <c r="AD237" i="6"/>
  <c r="BH237" i="6"/>
  <c r="AA236" i="6"/>
  <c r="J236" i="6"/>
  <c r="C235" i="6"/>
  <c r="G235" i="6"/>
  <c r="K235" i="6"/>
  <c r="O235" i="6"/>
  <c r="S235" i="6"/>
  <c r="X235" i="6"/>
  <c r="AB235" i="6"/>
  <c r="BJ235" i="6"/>
  <c r="D235" i="6"/>
  <c r="H235" i="6"/>
  <c r="L235" i="6"/>
  <c r="P235" i="6"/>
  <c r="T235" i="6"/>
  <c r="Y235" i="6"/>
  <c r="AC235" i="6"/>
  <c r="BG235" i="6"/>
  <c r="BK235" i="6"/>
  <c r="E235" i="6"/>
  <c r="I235" i="6"/>
  <c r="M235" i="6"/>
  <c r="Q235" i="6"/>
  <c r="Z235" i="6"/>
  <c r="AD235" i="6"/>
  <c r="BH235" i="6"/>
  <c r="AA234" i="6"/>
  <c r="J234" i="6"/>
  <c r="C233" i="6"/>
  <c r="G233" i="6"/>
  <c r="K233" i="6"/>
  <c r="O233" i="6"/>
  <c r="S233" i="6"/>
  <c r="X233" i="6"/>
  <c r="AB233" i="6"/>
  <c r="BJ233" i="6"/>
  <c r="D233" i="6"/>
  <c r="H233" i="6"/>
  <c r="L233" i="6"/>
  <c r="P233" i="6"/>
  <c r="T233" i="6"/>
  <c r="Y233" i="6"/>
  <c r="AC233" i="6"/>
  <c r="BG233" i="6"/>
  <c r="BK233" i="6"/>
  <c r="E233" i="6"/>
  <c r="I233" i="6"/>
  <c r="M233" i="6"/>
  <c r="Q233" i="6"/>
  <c r="Z233" i="6"/>
  <c r="AD233" i="6"/>
  <c r="BH233" i="6"/>
  <c r="AA232" i="6"/>
  <c r="J232" i="6"/>
  <c r="BJ283" i="6"/>
  <c r="AB283" i="6"/>
  <c r="X283" i="6"/>
  <c r="S283" i="6"/>
  <c r="O283" i="6"/>
  <c r="K283" i="6"/>
  <c r="G283" i="6"/>
  <c r="C283" i="6"/>
  <c r="BJ282" i="6"/>
  <c r="AB282" i="6"/>
  <c r="X282" i="6"/>
  <c r="S282" i="6"/>
  <c r="O282" i="6"/>
  <c r="K282" i="6"/>
  <c r="G282" i="6"/>
  <c r="C282" i="6"/>
  <c r="BJ281" i="6"/>
  <c r="AB281" i="6"/>
  <c r="X281" i="6"/>
  <c r="S281" i="6"/>
  <c r="O281" i="6"/>
  <c r="K281" i="6"/>
  <c r="G281" i="6"/>
  <c r="C281" i="6"/>
  <c r="BJ280" i="6"/>
  <c r="AB280" i="6"/>
  <c r="X280" i="6"/>
  <c r="S280" i="6"/>
  <c r="O280" i="6"/>
  <c r="K280" i="6"/>
  <c r="G280" i="6"/>
  <c r="C280" i="6"/>
  <c r="BJ279" i="6"/>
  <c r="AB279" i="6"/>
  <c r="X279" i="6"/>
  <c r="S279" i="6"/>
  <c r="O279" i="6"/>
  <c r="K279" i="6"/>
  <c r="G279" i="6"/>
  <c r="C279" i="6"/>
  <c r="BJ278" i="6"/>
  <c r="AB278" i="6"/>
  <c r="X278" i="6"/>
  <c r="S278" i="6"/>
  <c r="O278" i="6"/>
  <c r="K278" i="6"/>
  <c r="G278" i="6"/>
  <c r="C278" i="6"/>
  <c r="BJ277" i="6"/>
  <c r="AB277" i="6"/>
  <c r="X277" i="6"/>
  <c r="S277" i="6"/>
  <c r="O277" i="6"/>
  <c r="K277" i="6"/>
  <c r="G277" i="6"/>
  <c r="C277" i="6"/>
  <c r="BJ276" i="6"/>
  <c r="AB276" i="6"/>
  <c r="X276" i="6"/>
  <c r="S276" i="6"/>
  <c r="O276" i="6"/>
  <c r="K276" i="6"/>
  <c r="G276" i="6"/>
  <c r="C276" i="6"/>
  <c r="BJ275" i="6"/>
  <c r="AB275" i="6"/>
  <c r="P275" i="6"/>
  <c r="K275" i="6"/>
  <c r="F275" i="6"/>
  <c r="BK274" i="6"/>
  <c r="Y274" i="6"/>
  <c r="S274" i="6"/>
  <c r="N274" i="6"/>
  <c r="H274" i="6"/>
  <c r="BI273" i="6"/>
  <c r="AZ273" i="6"/>
  <c r="AB273" i="6"/>
  <c r="P273" i="6"/>
  <c r="K273" i="6"/>
  <c r="F273" i="6"/>
  <c r="BK272" i="6"/>
  <c r="Y272" i="6"/>
  <c r="S272" i="6"/>
  <c r="N272" i="6"/>
  <c r="H272" i="6"/>
  <c r="BI271" i="6"/>
  <c r="AZ271" i="6"/>
  <c r="AB271" i="6"/>
  <c r="P271" i="6"/>
  <c r="K271" i="6"/>
  <c r="F271" i="6"/>
  <c r="BK270" i="6"/>
  <c r="Y270" i="6"/>
  <c r="S270" i="6"/>
  <c r="N270" i="6"/>
  <c r="H270" i="6"/>
  <c r="BI269" i="6"/>
  <c r="AZ269" i="6"/>
  <c r="AB269" i="6"/>
  <c r="P269" i="6"/>
  <c r="K269" i="6"/>
  <c r="F269" i="6"/>
  <c r="BK268" i="6"/>
  <c r="Y268" i="6"/>
  <c r="S268" i="6"/>
  <c r="N268" i="6"/>
  <c r="H268" i="6"/>
  <c r="BI267" i="6"/>
  <c r="AZ267" i="6"/>
  <c r="AB267" i="6"/>
  <c r="P267" i="6"/>
  <c r="K267" i="6"/>
  <c r="F267" i="6"/>
  <c r="BK266" i="6"/>
  <c r="Y266" i="6"/>
  <c r="S266" i="6"/>
  <c r="N266" i="6"/>
  <c r="H266" i="6"/>
  <c r="BI265" i="6"/>
  <c r="AZ265" i="6"/>
  <c r="AB265" i="6"/>
  <c r="P265" i="6"/>
  <c r="K265" i="6"/>
  <c r="F265" i="6"/>
  <c r="D264" i="6"/>
  <c r="H264" i="6"/>
  <c r="L264" i="6"/>
  <c r="P264" i="6"/>
  <c r="T264" i="6"/>
  <c r="Y264" i="6"/>
  <c r="AC264" i="6"/>
  <c r="E264" i="6"/>
  <c r="I264" i="6"/>
  <c r="M264" i="6"/>
  <c r="Q264" i="6"/>
  <c r="Z264" i="6"/>
  <c r="AD264" i="6"/>
  <c r="BH264" i="6"/>
  <c r="D263" i="6"/>
  <c r="H263" i="6"/>
  <c r="L263" i="6"/>
  <c r="P263" i="6"/>
  <c r="T263" i="6"/>
  <c r="Y263" i="6"/>
  <c r="AC263" i="6"/>
  <c r="BG263" i="6"/>
  <c r="BK263" i="6"/>
  <c r="E263" i="6"/>
  <c r="I263" i="6"/>
  <c r="M263" i="6"/>
  <c r="Q263" i="6"/>
  <c r="Z263" i="6"/>
  <c r="AD263" i="6"/>
  <c r="BH263" i="6"/>
  <c r="D262" i="6"/>
  <c r="H262" i="6"/>
  <c r="L262" i="6"/>
  <c r="P262" i="6"/>
  <c r="T262" i="6"/>
  <c r="Y262" i="6"/>
  <c r="AC262" i="6"/>
  <c r="BG262" i="6"/>
  <c r="BK262" i="6"/>
  <c r="E262" i="6"/>
  <c r="I262" i="6"/>
  <c r="M262" i="6"/>
  <c r="Q262" i="6"/>
  <c r="Z262" i="6"/>
  <c r="AD262" i="6"/>
  <c r="BH262" i="6"/>
  <c r="D261" i="6"/>
  <c r="H261" i="6"/>
  <c r="L261" i="6"/>
  <c r="P261" i="6"/>
  <c r="T261" i="6"/>
  <c r="Y261" i="6"/>
  <c r="AC261" i="6"/>
  <c r="BG261" i="6"/>
  <c r="BK261" i="6"/>
  <c r="E261" i="6"/>
  <c r="I261" i="6"/>
  <c r="M261" i="6"/>
  <c r="Q261" i="6"/>
  <c r="Z261" i="6"/>
  <c r="AD261" i="6"/>
  <c r="BH261" i="6"/>
  <c r="D260" i="6"/>
  <c r="H260" i="6"/>
  <c r="L260" i="6"/>
  <c r="P260" i="6"/>
  <c r="T260" i="6"/>
  <c r="Y260" i="6"/>
  <c r="AC260" i="6"/>
  <c r="BG260" i="6"/>
  <c r="BK260" i="6"/>
  <c r="E260" i="6"/>
  <c r="I260" i="6"/>
  <c r="M260" i="6"/>
  <c r="Q260" i="6"/>
  <c r="Z260" i="6"/>
  <c r="AD260" i="6"/>
  <c r="BH260" i="6"/>
  <c r="AA259" i="6"/>
  <c r="N259" i="6"/>
  <c r="BI258" i="6"/>
  <c r="AZ258" i="6"/>
  <c r="N257" i="6"/>
  <c r="BI256" i="6"/>
  <c r="AZ256" i="6"/>
  <c r="N255" i="6"/>
  <c r="BI254" i="6"/>
  <c r="AZ254" i="6"/>
  <c r="N253" i="6"/>
  <c r="BI252" i="6"/>
  <c r="AZ252" i="6"/>
  <c r="N251" i="6"/>
  <c r="BI250" i="6"/>
  <c r="AZ250" i="6"/>
  <c r="N249" i="6"/>
  <c r="BI248" i="6"/>
  <c r="AZ248" i="6"/>
  <c r="N247" i="6"/>
  <c r="BI246" i="6"/>
  <c r="AZ246" i="6"/>
  <c r="N245" i="6"/>
  <c r="BI244" i="6"/>
  <c r="AZ244" i="6"/>
  <c r="N243" i="6"/>
  <c r="BI242" i="6"/>
  <c r="AZ242" i="6"/>
  <c r="N241" i="6"/>
  <c r="BI240" i="6"/>
  <c r="AZ240" i="6"/>
  <c r="N239" i="6"/>
  <c r="BI238" i="6"/>
  <c r="AZ238" i="6"/>
  <c r="BI236" i="6"/>
  <c r="AZ236" i="6"/>
  <c r="BI234" i="6"/>
  <c r="AZ234" i="6"/>
  <c r="BI232" i="6"/>
  <c r="AZ232" i="6"/>
  <c r="E274" i="6"/>
  <c r="I274" i="6"/>
  <c r="M274" i="6"/>
  <c r="Q274" i="6"/>
  <c r="Z274" i="6"/>
  <c r="AD274" i="6"/>
  <c r="BH274" i="6"/>
  <c r="E272" i="6"/>
  <c r="I272" i="6"/>
  <c r="M272" i="6"/>
  <c r="Q272" i="6"/>
  <c r="Z272" i="6"/>
  <c r="AD272" i="6"/>
  <c r="BH272" i="6"/>
  <c r="E270" i="6"/>
  <c r="I270" i="6"/>
  <c r="M270" i="6"/>
  <c r="Q270" i="6"/>
  <c r="Z270" i="6"/>
  <c r="AD270" i="6"/>
  <c r="BH270" i="6"/>
  <c r="E268" i="6"/>
  <c r="I268" i="6"/>
  <c r="M268" i="6"/>
  <c r="Q268" i="6"/>
  <c r="Z268" i="6"/>
  <c r="AD268" i="6"/>
  <c r="BH268" i="6"/>
  <c r="E266" i="6"/>
  <c r="I266" i="6"/>
  <c r="M266" i="6"/>
  <c r="Q266" i="6"/>
  <c r="Z266" i="6"/>
  <c r="AD266" i="6"/>
  <c r="BH266" i="6"/>
  <c r="C258" i="6"/>
  <c r="G258" i="6"/>
  <c r="K258" i="6"/>
  <c r="O258" i="6"/>
  <c r="S258" i="6"/>
  <c r="X258" i="6"/>
  <c r="AB258" i="6"/>
  <c r="BJ258" i="6"/>
  <c r="D258" i="6"/>
  <c r="H258" i="6"/>
  <c r="L258" i="6"/>
  <c r="P258" i="6"/>
  <c r="T258" i="6"/>
  <c r="Y258" i="6"/>
  <c r="AC258" i="6"/>
  <c r="BG258" i="6"/>
  <c r="BK258" i="6"/>
  <c r="E258" i="6"/>
  <c r="I258" i="6"/>
  <c r="M258" i="6"/>
  <c r="Q258" i="6"/>
  <c r="Z258" i="6"/>
  <c r="AD258" i="6"/>
  <c r="BH258" i="6"/>
  <c r="C256" i="6"/>
  <c r="G256" i="6"/>
  <c r="K256" i="6"/>
  <c r="O256" i="6"/>
  <c r="S256" i="6"/>
  <c r="X256" i="6"/>
  <c r="AB256" i="6"/>
  <c r="BJ256" i="6"/>
  <c r="D256" i="6"/>
  <c r="H256" i="6"/>
  <c r="L256" i="6"/>
  <c r="P256" i="6"/>
  <c r="T256" i="6"/>
  <c r="Y256" i="6"/>
  <c r="AC256" i="6"/>
  <c r="BG256" i="6"/>
  <c r="BK256" i="6"/>
  <c r="E256" i="6"/>
  <c r="I256" i="6"/>
  <c r="M256" i="6"/>
  <c r="Q256" i="6"/>
  <c r="Z256" i="6"/>
  <c r="AD256" i="6"/>
  <c r="BH256" i="6"/>
  <c r="C254" i="6"/>
  <c r="G254" i="6"/>
  <c r="K254" i="6"/>
  <c r="O254" i="6"/>
  <c r="S254" i="6"/>
  <c r="X254" i="6"/>
  <c r="AB254" i="6"/>
  <c r="BJ254" i="6"/>
  <c r="D254" i="6"/>
  <c r="H254" i="6"/>
  <c r="L254" i="6"/>
  <c r="P254" i="6"/>
  <c r="T254" i="6"/>
  <c r="Y254" i="6"/>
  <c r="AC254" i="6"/>
  <c r="BG254" i="6"/>
  <c r="BK254" i="6"/>
  <c r="E254" i="6"/>
  <c r="I254" i="6"/>
  <c r="M254" i="6"/>
  <c r="Q254" i="6"/>
  <c r="Z254" i="6"/>
  <c r="AD254" i="6"/>
  <c r="BH254" i="6"/>
  <c r="C252" i="6"/>
  <c r="G252" i="6"/>
  <c r="K252" i="6"/>
  <c r="O252" i="6"/>
  <c r="S252" i="6"/>
  <c r="X252" i="6"/>
  <c r="AB252" i="6"/>
  <c r="BJ252" i="6"/>
  <c r="D252" i="6"/>
  <c r="H252" i="6"/>
  <c r="L252" i="6"/>
  <c r="P252" i="6"/>
  <c r="T252" i="6"/>
  <c r="Y252" i="6"/>
  <c r="AC252" i="6"/>
  <c r="BG252" i="6"/>
  <c r="BK252" i="6"/>
  <c r="E252" i="6"/>
  <c r="I252" i="6"/>
  <c r="M252" i="6"/>
  <c r="Q252" i="6"/>
  <c r="Z252" i="6"/>
  <c r="AD252" i="6"/>
  <c r="BH252" i="6"/>
  <c r="C250" i="6"/>
  <c r="G250" i="6"/>
  <c r="K250" i="6"/>
  <c r="O250" i="6"/>
  <c r="S250" i="6"/>
  <c r="X250" i="6"/>
  <c r="AB250" i="6"/>
  <c r="BJ250" i="6"/>
  <c r="D250" i="6"/>
  <c r="H250" i="6"/>
  <c r="L250" i="6"/>
  <c r="P250" i="6"/>
  <c r="T250" i="6"/>
  <c r="Y250" i="6"/>
  <c r="AC250" i="6"/>
  <c r="BG250" i="6"/>
  <c r="BK250" i="6"/>
  <c r="E250" i="6"/>
  <c r="I250" i="6"/>
  <c r="M250" i="6"/>
  <c r="Q250" i="6"/>
  <c r="Z250" i="6"/>
  <c r="AD250" i="6"/>
  <c r="BH250" i="6"/>
  <c r="C248" i="6"/>
  <c r="G248" i="6"/>
  <c r="K248" i="6"/>
  <c r="O248" i="6"/>
  <c r="S248" i="6"/>
  <c r="X248" i="6"/>
  <c r="AB248" i="6"/>
  <c r="BJ248" i="6"/>
  <c r="D248" i="6"/>
  <c r="H248" i="6"/>
  <c r="L248" i="6"/>
  <c r="P248" i="6"/>
  <c r="T248" i="6"/>
  <c r="Y248" i="6"/>
  <c r="AC248" i="6"/>
  <c r="BG248" i="6"/>
  <c r="BK248" i="6"/>
  <c r="E248" i="6"/>
  <c r="I248" i="6"/>
  <c r="M248" i="6"/>
  <c r="Q248" i="6"/>
  <c r="Z248" i="6"/>
  <c r="AD248" i="6"/>
  <c r="BH248" i="6"/>
  <c r="C246" i="6"/>
  <c r="G246" i="6"/>
  <c r="K246" i="6"/>
  <c r="O246" i="6"/>
  <c r="S246" i="6"/>
  <c r="X246" i="6"/>
  <c r="AB246" i="6"/>
  <c r="BJ246" i="6"/>
  <c r="D246" i="6"/>
  <c r="H246" i="6"/>
  <c r="L246" i="6"/>
  <c r="P246" i="6"/>
  <c r="T246" i="6"/>
  <c r="Y246" i="6"/>
  <c r="AC246" i="6"/>
  <c r="BG246" i="6"/>
  <c r="BK246" i="6"/>
  <c r="E246" i="6"/>
  <c r="I246" i="6"/>
  <c r="M246" i="6"/>
  <c r="Q246" i="6"/>
  <c r="Z246" i="6"/>
  <c r="AD246" i="6"/>
  <c r="BH246" i="6"/>
  <c r="C244" i="6"/>
  <c r="G244" i="6"/>
  <c r="K244" i="6"/>
  <c r="O244" i="6"/>
  <c r="S244" i="6"/>
  <c r="X244" i="6"/>
  <c r="AB244" i="6"/>
  <c r="BJ244" i="6"/>
  <c r="D244" i="6"/>
  <c r="H244" i="6"/>
  <c r="L244" i="6"/>
  <c r="P244" i="6"/>
  <c r="T244" i="6"/>
  <c r="Y244" i="6"/>
  <c r="AC244" i="6"/>
  <c r="BG244" i="6"/>
  <c r="BK244" i="6"/>
  <c r="E244" i="6"/>
  <c r="I244" i="6"/>
  <c r="M244" i="6"/>
  <c r="Q244" i="6"/>
  <c r="Z244" i="6"/>
  <c r="AD244" i="6"/>
  <c r="BH244" i="6"/>
  <c r="C242" i="6"/>
  <c r="G242" i="6"/>
  <c r="K242" i="6"/>
  <c r="O242" i="6"/>
  <c r="S242" i="6"/>
  <c r="X242" i="6"/>
  <c r="AB242" i="6"/>
  <c r="BJ242" i="6"/>
  <c r="D242" i="6"/>
  <c r="H242" i="6"/>
  <c r="L242" i="6"/>
  <c r="P242" i="6"/>
  <c r="T242" i="6"/>
  <c r="Y242" i="6"/>
  <c r="AC242" i="6"/>
  <c r="BG242" i="6"/>
  <c r="BK242" i="6"/>
  <c r="E242" i="6"/>
  <c r="I242" i="6"/>
  <c r="M242" i="6"/>
  <c r="Q242" i="6"/>
  <c r="Z242" i="6"/>
  <c r="AD242" i="6"/>
  <c r="BH242" i="6"/>
  <c r="C240" i="6"/>
  <c r="G240" i="6"/>
  <c r="K240" i="6"/>
  <c r="O240" i="6"/>
  <c r="S240" i="6"/>
  <c r="X240" i="6"/>
  <c r="AB240" i="6"/>
  <c r="BJ240" i="6"/>
  <c r="D240" i="6"/>
  <c r="H240" i="6"/>
  <c r="L240" i="6"/>
  <c r="P240" i="6"/>
  <c r="T240" i="6"/>
  <c r="Y240" i="6"/>
  <c r="AC240" i="6"/>
  <c r="BG240" i="6"/>
  <c r="BK240" i="6"/>
  <c r="E240" i="6"/>
  <c r="I240" i="6"/>
  <c r="M240" i="6"/>
  <c r="Q240" i="6"/>
  <c r="Z240" i="6"/>
  <c r="AD240" i="6"/>
  <c r="BH240" i="6"/>
  <c r="C238" i="6"/>
  <c r="G238" i="6"/>
  <c r="K238" i="6"/>
  <c r="O238" i="6"/>
  <c r="S238" i="6"/>
  <c r="X238" i="6"/>
  <c r="AB238" i="6"/>
  <c r="BJ238" i="6"/>
  <c r="D238" i="6"/>
  <c r="H238" i="6"/>
  <c r="L238" i="6"/>
  <c r="P238" i="6"/>
  <c r="T238" i="6"/>
  <c r="Y238" i="6"/>
  <c r="AC238" i="6"/>
  <c r="BG238" i="6"/>
  <c r="BK238" i="6"/>
  <c r="E238" i="6"/>
  <c r="I238" i="6"/>
  <c r="M238" i="6"/>
  <c r="Q238" i="6"/>
  <c r="Z238" i="6"/>
  <c r="AD238" i="6"/>
  <c r="BH238" i="6"/>
  <c r="C236" i="6"/>
  <c r="G236" i="6"/>
  <c r="K236" i="6"/>
  <c r="O236" i="6"/>
  <c r="S236" i="6"/>
  <c r="X236" i="6"/>
  <c r="AB236" i="6"/>
  <c r="BJ236" i="6"/>
  <c r="D236" i="6"/>
  <c r="H236" i="6"/>
  <c r="L236" i="6"/>
  <c r="P236" i="6"/>
  <c r="T236" i="6"/>
  <c r="Y236" i="6"/>
  <c r="AC236" i="6"/>
  <c r="BG236" i="6"/>
  <c r="BK236" i="6"/>
  <c r="E236" i="6"/>
  <c r="I236" i="6"/>
  <c r="M236" i="6"/>
  <c r="Q236" i="6"/>
  <c r="Z236" i="6"/>
  <c r="AD236" i="6"/>
  <c r="BH236" i="6"/>
  <c r="C234" i="6"/>
  <c r="G234" i="6"/>
  <c r="K234" i="6"/>
  <c r="O234" i="6"/>
  <c r="S234" i="6"/>
  <c r="X234" i="6"/>
  <c r="AB234" i="6"/>
  <c r="BJ234" i="6"/>
  <c r="D234" i="6"/>
  <c r="H234" i="6"/>
  <c r="L234" i="6"/>
  <c r="P234" i="6"/>
  <c r="T234" i="6"/>
  <c r="Y234" i="6"/>
  <c r="AC234" i="6"/>
  <c r="BG234" i="6"/>
  <c r="BK234" i="6"/>
  <c r="E234" i="6"/>
  <c r="I234" i="6"/>
  <c r="M234" i="6"/>
  <c r="Q234" i="6"/>
  <c r="Z234" i="6"/>
  <c r="AD234" i="6"/>
  <c r="BH234" i="6"/>
  <c r="C232" i="6"/>
  <c r="G232" i="6"/>
  <c r="K232" i="6"/>
  <c r="O232" i="6"/>
  <c r="S232" i="6"/>
  <c r="X232" i="6"/>
  <c r="AB232" i="6"/>
  <c r="BJ232" i="6"/>
  <c r="D232" i="6"/>
  <c r="H232" i="6"/>
  <c r="L232" i="6"/>
  <c r="P232" i="6"/>
  <c r="T232" i="6"/>
  <c r="Y232" i="6"/>
  <c r="AC232" i="6"/>
  <c r="BG232" i="6"/>
  <c r="BK232" i="6"/>
  <c r="E232" i="6"/>
  <c r="I232" i="6"/>
  <c r="M232" i="6"/>
  <c r="Q232" i="6"/>
  <c r="Z232" i="6"/>
  <c r="AD232" i="6"/>
  <c r="BH232" i="6"/>
  <c r="BH283" i="6"/>
  <c r="AD283" i="6"/>
  <c r="Z283" i="6"/>
  <c r="Q283" i="6"/>
  <c r="M283" i="6"/>
  <c r="I283" i="6"/>
  <c r="BH282" i="6"/>
  <c r="AD282" i="6"/>
  <c r="Z282" i="6"/>
  <c r="Q282" i="6"/>
  <c r="M282" i="6"/>
  <c r="I282" i="6"/>
  <c r="BH281" i="6"/>
  <c r="AD281" i="6"/>
  <c r="Z281" i="6"/>
  <c r="Q281" i="6"/>
  <c r="M281" i="6"/>
  <c r="I281" i="6"/>
  <c r="BH280" i="6"/>
  <c r="AD280" i="6"/>
  <c r="Z280" i="6"/>
  <c r="Q280" i="6"/>
  <c r="M280" i="6"/>
  <c r="I280" i="6"/>
  <c r="BH279" i="6"/>
  <c r="AD279" i="6"/>
  <c r="Z279" i="6"/>
  <c r="Q279" i="6"/>
  <c r="M279" i="6"/>
  <c r="I279" i="6"/>
  <c r="BH278" i="6"/>
  <c r="AD278" i="6"/>
  <c r="Z278" i="6"/>
  <c r="Q278" i="6"/>
  <c r="M278" i="6"/>
  <c r="I278" i="6"/>
  <c r="BH277" i="6"/>
  <c r="AD277" i="6"/>
  <c r="Z277" i="6"/>
  <c r="Q277" i="6"/>
  <c r="M277" i="6"/>
  <c r="I277" i="6"/>
  <c r="BH276" i="6"/>
  <c r="AD276" i="6"/>
  <c r="Z276" i="6"/>
  <c r="Q276" i="6"/>
  <c r="M276" i="6"/>
  <c r="I276" i="6"/>
  <c r="BH275" i="6"/>
  <c r="AD275" i="6"/>
  <c r="Y275" i="6"/>
  <c r="S275" i="6"/>
  <c r="N275" i="6"/>
  <c r="H275" i="6"/>
  <c r="C275" i="6"/>
  <c r="BI274" i="6"/>
  <c r="AZ274" i="6"/>
  <c r="AB274" i="6"/>
  <c r="P274" i="6"/>
  <c r="K274" i="6"/>
  <c r="F274" i="6"/>
  <c r="BK273" i="6"/>
  <c r="Y273" i="6"/>
  <c r="S273" i="6"/>
  <c r="N273" i="6"/>
  <c r="H273" i="6"/>
  <c r="C273" i="6"/>
  <c r="BI272" i="6"/>
  <c r="AZ272" i="6"/>
  <c r="AB272" i="6"/>
  <c r="P272" i="6"/>
  <c r="K272" i="6"/>
  <c r="F272" i="6"/>
  <c r="BK271" i="6"/>
  <c r="Y271" i="6"/>
  <c r="S271" i="6"/>
  <c r="N271" i="6"/>
  <c r="H271" i="6"/>
  <c r="C271" i="6"/>
  <c r="BI270" i="6"/>
  <c r="AZ270" i="6"/>
  <c r="AB270" i="6"/>
  <c r="P270" i="6"/>
  <c r="K270" i="6"/>
  <c r="F270" i="6"/>
  <c r="Y269" i="6"/>
  <c r="S269" i="6"/>
  <c r="N269" i="6"/>
  <c r="H269" i="6"/>
  <c r="C269" i="6"/>
  <c r="BI268" i="6"/>
  <c r="AZ268" i="6"/>
  <c r="AB268" i="6"/>
  <c r="P268" i="6"/>
  <c r="K268" i="6"/>
  <c r="F268" i="6"/>
  <c r="BI266" i="6"/>
  <c r="AZ266" i="6"/>
  <c r="AB266" i="6"/>
  <c r="P266" i="6"/>
  <c r="K266" i="6"/>
  <c r="F266" i="6"/>
  <c r="N258" i="6"/>
  <c r="N256" i="6"/>
  <c r="N254" i="6"/>
  <c r="N252" i="6"/>
  <c r="N250" i="6"/>
  <c r="N248" i="6"/>
  <c r="N246" i="6"/>
  <c r="N244" i="6"/>
  <c r="N242" i="6"/>
  <c r="N240" i="6"/>
  <c r="N238" i="6"/>
  <c r="N236" i="6"/>
  <c r="N234" i="6"/>
  <c r="AZ202" i="6"/>
  <c r="C202" i="6"/>
  <c r="AZ200" i="6"/>
  <c r="C200" i="6"/>
  <c r="AZ196" i="6"/>
  <c r="C196" i="6"/>
  <c r="BH231" i="6"/>
  <c r="AD231" i="6"/>
  <c r="Z231" i="6"/>
  <c r="Q231" i="6"/>
  <c r="M231" i="6"/>
  <c r="I231" i="6"/>
  <c r="E231" i="6"/>
  <c r="BH230" i="6"/>
  <c r="AD230" i="6"/>
  <c r="Z230" i="6"/>
  <c r="Q230" i="6"/>
  <c r="M230" i="6"/>
  <c r="I230" i="6"/>
  <c r="E230" i="6"/>
  <c r="BH229" i="6"/>
  <c r="AD229" i="6"/>
  <c r="Z229" i="6"/>
  <c r="Q229" i="6"/>
  <c r="M229" i="6"/>
  <c r="I229" i="6"/>
  <c r="E229" i="6"/>
  <c r="AZ208" i="6"/>
  <c r="AZ206" i="6"/>
  <c r="C204" i="6"/>
  <c r="AC203" i="6"/>
  <c r="AZ198" i="6"/>
  <c r="C198" i="6"/>
  <c r="BK231" i="6"/>
  <c r="BG231" i="6"/>
  <c r="AC231" i="6"/>
  <c r="Y231" i="6"/>
  <c r="T231" i="6"/>
  <c r="P231" i="6"/>
  <c r="L231" i="6"/>
  <c r="V231" i="6" s="1"/>
  <c r="H231" i="6"/>
  <c r="D231" i="6"/>
  <c r="BK230" i="6"/>
  <c r="BG230" i="6"/>
  <c r="AC230" i="6"/>
  <c r="Y230" i="6"/>
  <c r="T230" i="6"/>
  <c r="P230" i="6"/>
  <c r="L230" i="6"/>
  <c r="H230" i="6"/>
  <c r="D230" i="6"/>
  <c r="BK229" i="6"/>
  <c r="BG229" i="6"/>
  <c r="AC229" i="6"/>
  <c r="Y229" i="6"/>
  <c r="T229" i="6"/>
  <c r="P229" i="6"/>
  <c r="L229" i="6"/>
  <c r="H229" i="6"/>
  <c r="D229" i="6"/>
  <c r="AC228" i="6"/>
  <c r="AC227" i="6"/>
  <c r="AC226" i="6"/>
  <c r="AC225" i="6"/>
  <c r="AC224" i="6"/>
  <c r="AC223" i="6"/>
  <c r="AC222" i="6"/>
  <c r="AC221" i="6"/>
  <c r="AC220" i="6"/>
  <c r="AC219" i="6"/>
  <c r="AC194" i="6"/>
  <c r="BJ231" i="6"/>
  <c r="AB231" i="6"/>
  <c r="X231" i="6"/>
  <c r="S231" i="6"/>
  <c r="O231" i="6"/>
  <c r="K231" i="6"/>
  <c r="G231" i="6"/>
  <c r="BJ230" i="6"/>
  <c r="AB230" i="6"/>
  <c r="X230" i="6"/>
  <c r="S230" i="6"/>
  <c r="O230" i="6"/>
  <c r="K230" i="6"/>
  <c r="G230" i="6"/>
  <c r="BJ229" i="6"/>
  <c r="AB229" i="6"/>
  <c r="X229" i="6"/>
  <c r="S229" i="6"/>
  <c r="O229" i="6"/>
  <c r="K229" i="6"/>
  <c r="G229" i="6"/>
  <c r="C203" i="6"/>
  <c r="AZ203" i="6"/>
  <c r="AZ194" i="6"/>
  <c r="C194" i="6"/>
  <c r="AZ201" i="6"/>
  <c r="AZ199" i="6"/>
  <c r="AZ197" i="6"/>
  <c r="AZ195" i="6"/>
  <c r="AZ193" i="6"/>
  <c r="AZ183" i="6"/>
  <c r="AZ180" i="6"/>
  <c r="C178" i="6"/>
  <c r="AZ178" i="6"/>
  <c r="AC176" i="6"/>
  <c r="C174" i="6"/>
  <c r="AZ174" i="6"/>
  <c r="AC172" i="6"/>
  <c r="C170" i="6"/>
  <c r="AZ170" i="6"/>
  <c r="C164" i="6"/>
  <c r="AC164" i="6"/>
  <c r="AZ164" i="6"/>
  <c r="C182" i="6"/>
  <c r="AZ181" i="6"/>
  <c r="AZ177" i="6"/>
  <c r="C177" i="6"/>
  <c r="AZ173" i="6"/>
  <c r="C173" i="6"/>
  <c r="AZ169" i="6"/>
  <c r="C169" i="6"/>
  <c r="C165" i="6"/>
  <c r="AC165" i="6"/>
  <c r="AZ165" i="6"/>
  <c r="C160" i="6"/>
  <c r="AC160" i="6"/>
  <c r="AZ160" i="6"/>
  <c r="C156" i="6"/>
  <c r="AC156" i="6"/>
  <c r="AZ156" i="6"/>
  <c r="AZ192" i="6"/>
  <c r="AZ190" i="6"/>
  <c r="AZ188" i="6"/>
  <c r="AZ186" i="6"/>
  <c r="AZ184" i="6"/>
  <c r="AC182" i="6"/>
  <c r="AC181" i="6"/>
  <c r="C180" i="6"/>
  <c r="C176" i="6"/>
  <c r="AZ176" i="6"/>
  <c r="C172" i="6"/>
  <c r="AZ172" i="6"/>
  <c r="C166" i="6"/>
  <c r="AC166" i="6"/>
  <c r="AZ166" i="6"/>
  <c r="C162" i="6"/>
  <c r="AC162" i="6"/>
  <c r="AZ162" i="6"/>
  <c r="AC183" i="6"/>
  <c r="AZ179" i="6"/>
  <c r="C179" i="6"/>
  <c r="AC177" i="6"/>
  <c r="AZ175" i="6"/>
  <c r="C175" i="6"/>
  <c r="AC173" i="6"/>
  <c r="AZ171" i="6"/>
  <c r="C171" i="6"/>
  <c r="AC169" i="6"/>
  <c r="C163" i="6"/>
  <c r="AC163" i="6"/>
  <c r="AZ163" i="6"/>
  <c r="C158" i="6"/>
  <c r="AC158" i="6"/>
  <c r="AZ158" i="6"/>
  <c r="AC167" i="6"/>
  <c r="AZ167" i="6"/>
  <c r="AZ161" i="6"/>
  <c r="AZ159" i="6"/>
  <c r="AZ157" i="6"/>
  <c r="AZ155" i="6"/>
  <c r="C161" i="6"/>
  <c r="AC161" i="6"/>
  <c r="C159" i="6"/>
  <c r="AC159" i="6"/>
  <c r="C157" i="6"/>
  <c r="AC157" i="6"/>
  <c r="C155" i="6"/>
  <c r="AC155" i="6"/>
  <c r="C131" i="6"/>
  <c r="C129" i="6"/>
  <c r="C127" i="6"/>
  <c r="C125" i="6"/>
  <c r="C123" i="6"/>
  <c r="AC121" i="6"/>
  <c r="C120" i="6"/>
  <c r="AZ120" i="6"/>
  <c r="AC118" i="6"/>
  <c r="C116" i="6"/>
  <c r="AZ116" i="6"/>
  <c r="AC114" i="6"/>
  <c r="C110" i="6"/>
  <c r="AC110" i="6"/>
  <c r="AZ110" i="6"/>
  <c r="C105" i="6"/>
  <c r="AC105" i="6"/>
  <c r="AZ105" i="6"/>
  <c r="C102" i="6"/>
  <c r="AC102" i="6"/>
  <c r="AZ102" i="6"/>
  <c r="C91" i="6"/>
  <c r="AC91" i="6"/>
  <c r="AZ91" i="6"/>
  <c r="AC131" i="6"/>
  <c r="AZ129" i="6"/>
  <c r="AC129" i="6"/>
  <c r="AZ127" i="6"/>
  <c r="AC127" i="6"/>
  <c r="AZ125" i="6"/>
  <c r="AC125" i="6"/>
  <c r="AZ123" i="6"/>
  <c r="AC123" i="6"/>
  <c r="C119" i="6"/>
  <c r="AZ119" i="6"/>
  <c r="AC117" i="6"/>
  <c r="C115" i="6"/>
  <c r="AZ115" i="6"/>
  <c r="AC113" i="6"/>
  <c r="C111" i="6"/>
  <c r="AC111" i="6"/>
  <c r="AZ111" i="6"/>
  <c r="C108" i="6"/>
  <c r="AC108" i="6"/>
  <c r="AZ108" i="6"/>
  <c r="C103" i="6"/>
  <c r="AC103" i="6"/>
  <c r="AZ103" i="6"/>
  <c r="C100" i="6"/>
  <c r="AC100" i="6"/>
  <c r="AZ100" i="6"/>
  <c r="AC154" i="6"/>
  <c r="AC153" i="6"/>
  <c r="AC152" i="6"/>
  <c r="AC151" i="6"/>
  <c r="AC150" i="6"/>
  <c r="C130" i="6"/>
  <c r="C128" i="6"/>
  <c r="C126" i="6"/>
  <c r="C124" i="6"/>
  <c r="AZ121" i="6"/>
  <c r="C118" i="6"/>
  <c r="AZ118" i="6"/>
  <c r="C114" i="6"/>
  <c r="AZ114" i="6"/>
  <c r="C113" i="6"/>
  <c r="AZ113" i="6"/>
  <c r="C109" i="6"/>
  <c r="AC109" i="6"/>
  <c r="AZ109" i="6"/>
  <c r="C106" i="6"/>
  <c r="AC106" i="6"/>
  <c r="AZ106" i="6"/>
  <c r="C101" i="6"/>
  <c r="AC101" i="6"/>
  <c r="AZ101" i="6"/>
  <c r="C98" i="6"/>
  <c r="AC98" i="6"/>
  <c r="AZ98" i="6"/>
  <c r="C121" i="6"/>
  <c r="C117" i="6"/>
  <c r="AZ117" i="6"/>
  <c r="C112" i="6"/>
  <c r="AC112" i="6"/>
  <c r="AZ112" i="6"/>
  <c r="C107" i="6"/>
  <c r="AC107" i="6"/>
  <c r="AZ107" i="6"/>
  <c r="C104" i="6"/>
  <c r="AC104" i="6"/>
  <c r="AZ104" i="6"/>
  <c r="C99" i="6"/>
  <c r="AC99" i="6"/>
  <c r="AZ99" i="6"/>
  <c r="C96" i="6"/>
  <c r="AC96" i="6"/>
  <c r="AZ96" i="6"/>
  <c r="C94" i="6"/>
  <c r="AC94" i="6"/>
  <c r="AZ94" i="6"/>
  <c r="C97" i="6"/>
  <c r="AC97" i="6"/>
  <c r="AZ97" i="6"/>
  <c r="C95" i="6"/>
  <c r="AC95" i="6"/>
  <c r="AZ95" i="6"/>
  <c r="C90" i="6"/>
  <c r="AC90" i="6"/>
  <c r="AZ90" i="6"/>
  <c r="C86" i="6"/>
  <c r="AC86" i="6"/>
  <c r="AZ86" i="6"/>
  <c r="C122" i="6"/>
  <c r="C93" i="6"/>
  <c r="AC93" i="6"/>
  <c r="AZ93" i="6"/>
  <c r="C89" i="6"/>
  <c r="AC89" i="6"/>
  <c r="AZ89" i="6"/>
  <c r="C85" i="6"/>
  <c r="AC85" i="6"/>
  <c r="AZ85" i="6"/>
  <c r="C92" i="6"/>
  <c r="AC92" i="6"/>
  <c r="AZ92" i="6"/>
  <c r="C88" i="6"/>
  <c r="AC88" i="6"/>
  <c r="AZ88" i="6"/>
  <c r="C84" i="6"/>
  <c r="AC84" i="6"/>
  <c r="AZ84" i="6"/>
  <c r="C87" i="6"/>
  <c r="AC87" i="6"/>
  <c r="AZ87" i="6"/>
  <c r="AC82" i="6"/>
  <c r="AC80" i="6"/>
  <c r="AC78" i="6"/>
  <c r="AC76" i="6"/>
  <c r="AC74" i="6"/>
  <c r="AC72" i="6"/>
  <c r="AC70" i="6"/>
  <c r="AC68" i="6"/>
  <c r="AZ82" i="6"/>
  <c r="AZ80" i="6"/>
  <c r="AZ78" i="6"/>
  <c r="AZ76" i="6"/>
  <c r="AZ74" i="6"/>
  <c r="AZ72" i="6"/>
  <c r="AZ70" i="6"/>
  <c r="AZ68" i="6"/>
  <c r="AC60" i="6"/>
  <c r="C60" i="6"/>
  <c r="AC58" i="6"/>
  <c r="C58" i="6"/>
  <c r="AC56" i="6"/>
  <c r="C56" i="6"/>
  <c r="AC37" i="6"/>
  <c r="C37" i="6"/>
  <c r="AZ37" i="6"/>
  <c r="AC59" i="6"/>
  <c r="AC57" i="6"/>
  <c r="AC55" i="6"/>
  <c r="AZ59" i="6"/>
  <c r="AC54" i="6"/>
  <c r="AC53" i="6"/>
  <c r="AC52" i="6"/>
  <c r="AC18" i="6"/>
  <c r="AC16" i="6"/>
  <c r="C8" i="6"/>
  <c r="AC8" i="6"/>
  <c r="AZ8" i="6"/>
  <c r="C6" i="6"/>
  <c r="AC6" i="6"/>
  <c r="AZ6" i="6"/>
  <c r="C14" i="6"/>
  <c r="AC14" i="6"/>
  <c r="C13" i="6"/>
  <c r="AC13" i="6"/>
  <c r="C12" i="6"/>
  <c r="AC12" i="6"/>
  <c r="AC10" i="6"/>
  <c r="AZ10" i="6"/>
  <c r="AC36" i="6"/>
  <c r="AC35" i="6"/>
  <c r="AC19" i="6"/>
  <c r="AC17" i="6"/>
  <c r="AC15" i="6"/>
  <c r="C7" i="6"/>
  <c r="AC7" i="6"/>
  <c r="AZ7" i="6"/>
  <c r="AC11" i="6"/>
  <c r="C11" i="6"/>
  <c r="AC9" i="6"/>
  <c r="AC5" i="6"/>
  <c r="V1185" i="6" l="1"/>
  <c r="V1189" i="6"/>
  <c r="V1205" i="6"/>
  <c r="V1443" i="6"/>
  <c r="V1409" i="6"/>
  <c r="V1417" i="6"/>
  <c r="V1455" i="6"/>
  <c r="V1352" i="6"/>
  <c r="V1356" i="6"/>
  <c r="V1116" i="6"/>
  <c r="V1474" i="6"/>
  <c r="V1238" i="6"/>
  <c r="V789" i="6"/>
  <c r="V1053" i="6"/>
  <c r="V1493" i="6"/>
  <c r="V1193" i="6"/>
  <c r="V1395" i="6"/>
  <c r="V1465" i="6"/>
  <c r="V1343" i="6"/>
  <c r="V947" i="6"/>
  <c r="V951" i="6"/>
  <c r="V955" i="6"/>
  <c r="V959" i="6"/>
  <c r="V963" i="6"/>
  <c r="V967" i="6"/>
  <c r="V843" i="6"/>
  <c r="V847" i="6"/>
  <c r="V851" i="6"/>
  <c r="V859" i="6"/>
  <c r="V879" i="6"/>
  <c r="V883" i="6"/>
  <c r="V887" i="6"/>
  <c r="V891" i="6"/>
  <c r="V895" i="6"/>
  <c r="V899" i="6"/>
  <c r="V903" i="6"/>
  <c r="V907" i="6"/>
  <c r="V911" i="6"/>
  <c r="V915" i="6"/>
  <c r="V919" i="6"/>
  <c r="V935" i="6"/>
  <c r="V939" i="6"/>
  <c r="V943" i="6"/>
  <c r="V950" i="6"/>
  <c r="V958" i="6"/>
  <c r="V966" i="6"/>
  <c r="V1463" i="6"/>
  <c r="V1131" i="6"/>
  <c r="V1162" i="6"/>
  <c r="V1332" i="6"/>
  <c r="V1132" i="6"/>
  <c r="V1239" i="6"/>
  <c r="BL264" i="6"/>
  <c r="V1207" i="6"/>
  <c r="V1399" i="6"/>
  <c r="V1437" i="6"/>
  <c r="V1469" i="6"/>
  <c r="V1471" i="6"/>
  <c r="V1050" i="6"/>
  <c r="V1215" i="6"/>
  <c r="V1331" i="6"/>
  <c r="V1348" i="6"/>
  <c r="V1153" i="6"/>
  <c r="V1234" i="6"/>
  <c r="V799" i="6"/>
  <c r="V1300" i="6"/>
  <c r="V1082" i="6"/>
  <c r="V232" i="6"/>
  <c r="V236" i="6"/>
  <c r="V240" i="6"/>
  <c r="V246" i="6"/>
  <c r="V252" i="6"/>
  <c r="V256" i="6"/>
  <c r="V351" i="6"/>
  <c r="V408" i="6"/>
  <c r="V487" i="6"/>
  <c r="V495" i="6"/>
  <c r="V540" i="6"/>
  <c r="V544" i="6"/>
  <c r="V548" i="6"/>
  <c r="V549" i="6"/>
  <c r="V551" i="6"/>
  <c r="V559" i="6"/>
  <c r="V567" i="6"/>
  <c r="V575" i="6"/>
  <c r="V583" i="6"/>
  <c r="V591" i="6"/>
  <c r="V718" i="6"/>
  <c r="V726" i="6"/>
  <c r="V734" i="6"/>
  <c r="V234" i="6"/>
  <c r="V238" i="6"/>
  <c r="V242" i="6"/>
  <c r="V244" i="6"/>
  <c r="V248" i="6"/>
  <c r="V250" i="6"/>
  <c r="V254" i="6"/>
  <c r="V258" i="6"/>
  <c r="V312" i="6"/>
  <c r="V359" i="6"/>
  <c r="V367" i="6"/>
  <c r="V375" i="6"/>
  <c r="V386" i="6"/>
  <c r="V385" i="6"/>
  <c r="V387" i="6"/>
  <c r="V403" i="6"/>
  <c r="V409" i="6"/>
  <c r="V742" i="6"/>
  <c r="V750" i="6"/>
  <c r="V758" i="6"/>
  <c r="V721" i="6"/>
  <c r="V729" i="6"/>
  <c r="V737" i="6"/>
  <c r="V745" i="6"/>
  <c r="V753" i="6"/>
  <c r="V632" i="6"/>
  <c r="V636" i="6"/>
  <c r="V640" i="6"/>
  <c r="V647" i="6"/>
  <c r="V651" i="6"/>
  <c r="V655" i="6"/>
  <c r="V659" i="6"/>
  <c r="V663" i="6"/>
  <c r="V667" i="6"/>
  <c r="V671" i="6"/>
  <c r="V675" i="6"/>
  <c r="V679" i="6"/>
  <c r="V683" i="6"/>
  <c r="V687" i="6"/>
  <c r="V691" i="6"/>
  <c r="V695" i="6"/>
  <c r="V699" i="6"/>
  <c r="V703" i="6"/>
  <c r="V707" i="6"/>
  <c r="V711" i="6"/>
  <c r="V765" i="6"/>
  <c r="V769" i="6"/>
  <c r="V773" i="6"/>
  <c r="V777" i="6"/>
  <c r="V781" i="6"/>
  <c r="V785" i="6"/>
  <c r="V949" i="6"/>
  <c r="V953" i="6"/>
  <c r="V957" i="6"/>
  <c r="V961" i="6"/>
  <c r="V965" i="6"/>
  <c r="V841" i="6"/>
  <c r="V845" i="6"/>
  <c r="V849" i="6"/>
  <c r="V853" i="6"/>
  <c r="V857" i="6"/>
  <c r="V861" i="6"/>
  <c r="V865" i="6"/>
  <c r="V869" i="6"/>
  <c r="V873" i="6"/>
  <c r="V881" i="6"/>
  <c r="V885" i="6"/>
  <c r="V889" i="6"/>
  <c r="V893" i="6"/>
  <c r="V897" i="6"/>
  <c r="V901" i="6"/>
  <c r="V905" i="6"/>
  <c r="V909" i="6"/>
  <c r="V913" i="6"/>
  <c r="V917" i="6"/>
  <c r="V921" i="6"/>
  <c r="V925" i="6"/>
  <c r="V929" i="6"/>
  <c r="V933" i="6"/>
  <c r="V937" i="6"/>
  <c r="V941" i="6"/>
  <c r="V945" i="6"/>
  <c r="V946" i="6"/>
  <c r="V954" i="6"/>
  <c r="V962" i="6"/>
  <c r="V1184" i="6"/>
  <c r="V1188" i="6"/>
  <c r="V1192" i="6"/>
  <c r="V1196" i="6"/>
  <c r="V1200" i="6"/>
  <c r="V1204" i="6"/>
  <c r="V1208" i="6"/>
  <c r="V1003" i="6"/>
  <c r="V1008" i="6"/>
  <c r="V1022" i="6"/>
  <c r="V1027" i="6"/>
  <c r="V1167" i="6"/>
  <c r="V1104" i="6"/>
  <c r="V1105" i="6"/>
  <c r="V1485" i="6"/>
  <c r="V1282" i="6"/>
  <c r="V1254" i="6"/>
  <c r="V762" i="6"/>
  <c r="V766" i="6"/>
  <c r="V770" i="6"/>
  <c r="V774" i="6"/>
  <c r="V778" i="6"/>
  <c r="V782" i="6"/>
  <c r="V786" i="6"/>
  <c r="V1396" i="6"/>
  <c r="V1404" i="6"/>
  <c r="V1412" i="6"/>
  <c r="V1420" i="6"/>
  <c r="V1428" i="6"/>
  <c r="V1436" i="6"/>
  <c r="V1444" i="6"/>
  <c r="V1446" i="6"/>
  <c r="V1458" i="6"/>
  <c r="V1472" i="6"/>
  <c r="V229" i="6"/>
  <c r="V277" i="6"/>
  <c r="V281"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18" i="6"/>
  <c r="V355" i="6"/>
  <c r="V363" i="6"/>
  <c r="V371" i="6"/>
  <c r="V379" i="6"/>
  <c r="V382" i="6"/>
  <c r="V395" i="6"/>
  <c r="V417" i="6"/>
  <c r="V421" i="6"/>
  <c r="V425" i="6"/>
  <c r="V429" i="6"/>
  <c r="V433" i="6"/>
  <c r="V471" i="6"/>
  <c r="V472" i="6"/>
  <c r="V473" i="6"/>
  <c r="V474" i="6"/>
  <c r="V475" i="6"/>
  <c r="V476" i="6"/>
  <c r="V477" i="6"/>
  <c r="V478" i="6"/>
  <c r="V479" i="6"/>
  <c r="V480" i="6"/>
  <c r="V481" i="6"/>
  <c r="V482" i="6"/>
  <c r="V483" i="6"/>
  <c r="V484" i="6"/>
  <c r="V518" i="6"/>
  <c r="V519" i="6"/>
  <c r="V520" i="6"/>
  <c r="V521" i="6"/>
  <c r="V522" i="6"/>
  <c r="V523" i="6"/>
  <c r="V524" i="6"/>
  <c r="V525" i="6"/>
  <c r="V526" i="6"/>
  <c r="V527" i="6"/>
  <c r="V528" i="6"/>
  <c r="V529" i="6"/>
  <c r="V530" i="6"/>
  <c r="V531" i="6"/>
  <c r="V532" i="6"/>
  <c r="V533" i="6"/>
  <c r="V534" i="6"/>
  <c r="V535" i="6"/>
  <c r="V536" i="6"/>
  <c r="V537" i="6"/>
  <c r="V538" i="6"/>
  <c r="V539" i="6"/>
  <c r="V491" i="6"/>
  <c r="V499" i="6"/>
  <c r="V542" i="6"/>
  <c r="V546" i="6"/>
  <c r="V597" i="6"/>
  <c r="V601" i="6"/>
  <c r="V605" i="6"/>
  <c r="V609" i="6"/>
  <c r="V613" i="6"/>
  <c r="V617" i="6"/>
  <c r="V621" i="6"/>
  <c r="V625" i="6"/>
  <c r="V629" i="6"/>
  <c r="V555" i="6"/>
  <c r="V563" i="6"/>
  <c r="V571" i="6"/>
  <c r="V579" i="6"/>
  <c r="V587" i="6"/>
  <c r="V714" i="6"/>
  <c r="V722" i="6"/>
  <c r="V730" i="6"/>
  <c r="V738" i="6"/>
  <c r="V746" i="6"/>
  <c r="V754" i="6"/>
  <c r="V717" i="6"/>
  <c r="V725" i="6"/>
  <c r="V733" i="6"/>
  <c r="V741" i="6"/>
  <c r="V749" i="6"/>
  <c r="V757" i="6"/>
  <c r="V761" i="6"/>
  <c r="V634" i="6"/>
  <c r="V638" i="6"/>
  <c r="V642" i="6"/>
  <c r="V645" i="6"/>
  <c r="V649" i="6"/>
  <c r="V653" i="6"/>
  <c r="V657" i="6"/>
  <c r="V661" i="6"/>
  <c r="V665" i="6"/>
  <c r="V669" i="6"/>
  <c r="V673" i="6"/>
  <c r="V677" i="6"/>
  <c r="V681" i="6"/>
  <c r="V685" i="6"/>
  <c r="V689" i="6"/>
  <c r="V693" i="6"/>
  <c r="V697" i="6"/>
  <c r="V701" i="6"/>
  <c r="V705" i="6"/>
  <c r="V709" i="6"/>
  <c r="V713" i="6"/>
  <c r="V763" i="6"/>
  <c r="V767" i="6"/>
  <c r="V771" i="6"/>
  <c r="V775" i="6"/>
  <c r="V779" i="6"/>
  <c r="V783" i="6"/>
  <c r="V787" i="6"/>
  <c r="V801" i="6"/>
  <c r="V805" i="6"/>
  <c r="V809" i="6"/>
  <c r="V813" i="6"/>
  <c r="V817" i="6"/>
  <c r="V821" i="6"/>
  <c r="V825" i="6"/>
  <c r="V829" i="6"/>
  <c r="V833" i="6"/>
  <c r="V837" i="6"/>
  <c r="V839" i="6"/>
  <c r="V855" i="6"/>
  <c r="V863" i="6"/>
  <c r="V867" i="6"/>
  <c r="V871" i="6"/>
  <c r="V875" i="6"/>
  <c r="V923" i="6"/>
  <c r="V927" i="6"/>
  <c r="V931" i="6"/>
  <c r="V1182" i="6"/>
  <c r="V1190" i="6"/>
  <c r="V1198" i="6"/>
  <c r="V1206" i="6"/>
  <c r="V503" i="6"/>
  <c r="V506" i="6"/>
  <c r="V515" i="6"/>
  <c r="V797" i="6"/>
  <c r="V981" i="6"/>
  <c r="V1006" i="6"/>
  <c r="V1028" i="6"/>
  <c r="V1176" i="6"/>
  <c r="V1375" i="6"/>
  <c r="V1479" i="6"/>
  <c r="V1146" i="6"/>
  <c r="V1495" i="6"/>
  <c r="V977" i="6"/>
  <c r="V1004" i="6"/>
  <c r="V1023" i="6"/>
  <c r="V1016" i="6"/>
  <c r="V1491" i="6"/>
  <c r="V993" i="6"/>
  <c r="V1052" i="6"/>
  <c r="V1051" i="6"/>
  <c r="V1070" i="6"/>
  <c r="V1020" i="6"/>
  <c r="V1036" i="6"/>
  <c r="V1088" i="6"/>
  <c r="V1089" i="6"/>
  <c r="V1177" i="6"/>
  <c r="V1227" i="6"/>
  <c r="V1233" i="6"/>
  <c r="V1242" i="6"/>
  <c r="V1243" i="6"/>
  <c r="V1256" i="6"/>
  <c r="V1268" i="6"/>
  <c r="V1279" i="6"/>
  <c r="V1298" i="6"/>
  <c r="V1299" i="6"/>
  <c r="V1306" i="6"/>
  <c r="V1307" i="6"/>
  <c r="V1067" i="6"/>
  <c r="V1229" i="6"/>
  <c r="V1166" i="6"/>
  <c r="V1221" i="6"/>
  <c r="V1077" i="6"/>
  <c r="V1109" i="6"/>
  <c r="V1322" i="6"/>
  <c r="V1371" i="6"/>
  <c r="V1325" i="6"/>
  <c r="V1071" i="6"/>
  <c r="V1278" i="6"/>
  <c r="V1289" i="6"/>
  <c r="V1362" i="6"/>
  <c r="V1370" i="6"/>
  <c r="V1376" i="6"/>
  <c r="V1378" i="6"/>
  <c r="V1483" i="6"/>
  <c r="V1494" i="6"/>
  <c r="V1319" i="6"/>
  <c r="V513" i="6"/>
  <c r="V1002" i="6"/>
  <c r="V991" i="6"/>
  <c r="V1015" i="6"/>
  <c r="V1074" i="6"/>
  <c r="V1103" i="6"/>
  <c r="V1114" i="6"/>
  <c r="V1118" i="6"/>
  <c r="V1149" i="6"/>
  <c r="V1175" i="6"/>
  <c r="V1144" i="6"/>
  <c r="V1152" i="6"/>
  <c r="V1125" i="6"/>
  <c r="V1143" i="6"/>
  <c r="V1159" i="6"/>
  <c r="V1228" i="6"/>
  <c r="V1261" i="6"/>
  <c r="V1305" i="6"/>
  <c r="V1314" i="6"/>
  <c r="V1326" i="6"/>
  <c r="V1475" i="6"/>
  <c r="V1381" i="6"/>
  <c r="V267" i="6"/>
  <c r="V510" i="6"/>
  <c r="V1090" i="6"/>
  <c r="V1111" i="6"/>
  <c r="V1124" i="6"/>
  <c r="V1150" i="6"/>
  <c r="V1135" i="6"/>
  <c r="V1275" i="6"/>
  <c r="V1344" i="6"/>
  <c r="V1478" i="6"/>
  <c r="V1487" i="6"/>
  <c r="V507" i="6"/>
  <c r="V1039" i="6"/>
  <c r="V1112" i="6"/>
  <c r="V1045" i="6"/>
  <c r="V1337" i="6"/>
  <c r="V1076" i="6"/>
  <c r="V1113" i="6"/>
  <c r="V268" i="6"/>
  <c r="V1232" i="6"/>
  <c r="V1042" i="6"/>
  <c r="V1222" i="6"/>
  <c r="V1133" i="6"/>
  <c r="V512" i="6"/>
  <c r="V502" i="6"/>
  <c r="V1241" i="6"/>
  <c r="V1186" i="6"/>
  <c r="V1194" i="6"/>
  <c r="V1210" i="6"/>
  <c r="V1492" i="6"/>
  <c r="V265" i="6"/>
  <c r="V1151" i="6"/>
  <c r="V1202" i="6"/>
  <c r="V1122" i="6"/>
  <c r="V1130" i="6"/>
  <c r="V1264" i="6"/>
  <c r="V230" i="6"/>
  <c r="V260" i="6"/>
  <c r="V261" i="6"/>
  <c r="V262" i="6"/>
  <c r="V263" i="6"/>
  <c r="V233" i="6"/>
  <c r="V237" i="6"/>
  <c r="V241" i="6"/>
  <c r="V245" i="6"/>
  <c r="V249" i="6"/>
  <c r="V253" i="6"/>
  <c r="V257" i="6"/>
  <c r="V278" i="6"/>
  <c r="V282" i="6"/>
  <c r="V311" i="6"/>
  <c r="V319" i="6"/>
  <c r="V324" i="6"/>
  <c r="V284" i="6"/>
  <c r="V288" i="6"/>
  <c r="V292" i="6"/>
  <c r="V296" i="6"/>
  <c r="V300" i="6"/>
  <c r="V304" i="6"/>
  <c r="V308" i="6"/>
  <c r="V316" i="6"/>
  <c r="V357" i="6"/>
  <c r="V365" i="6"/>
  <c r="V373" i="6"/>
  <c r="V354" i="6"/>
  <c r="V358" i="6"/>
  <c r="V362" i="6"/>
  <c r="V366" i="6"/>
  <c r="V370" i="6"/>
  <c r="V374" i="6"/>
  <c r="V378" i="6"/>
  <c r="V384" i="6"/>
  <c r="V399" i="6"/>
  <c r="V389" i="6"/>
  <c r="V397" i="6"/>
  <c r="V405" i="6"/>
  <c r="V394" i="6"/>
  <c r="V402" i="6"/>
  <c r="V410" i="6"/>
  <c r="V418" i="6"/>
  <c r="V422" i="6"/>
  <c r="V426" i="6"/>
  <c r="V430" i="6"/>
  <c r="V434" i="6"/>
  <c r="V437" i="6"/>
  <c r="V439" i="6"/>
  <c r="V441" i="6"/>
  <c r="V443" i="6"/>
  <c r="V445" i="6"/>
  <c r="V447" i="6"/>
  <c r="V449" i="6"/>
  <c r="V451" i="6"/>
  <c r="V453" i="6"/>
  <c r="V455" i="6"/>
  <c r="V457" i="6"/>
  <c r="V459" i="6"/>
  <c r="V461" i="6"/>
  <c r="V463" i="6"/>
  <c r="V465" i="6"/>
  <c r="V467" i="6"/>
  <c r="V469" i="6"/>
  <c r="V485" i="6"/>
  <c r="V493" i="6"/>
  <c r="V440" i="6"/>
  <c r="V444" i="6"/>
  <c r="V448" i="6"/>
  <c r="V452" i="6"/>
  <c r="V456" i="6"/>
  <c r="V460" i="6"/>
  <c r="V464" i="6"/>
  <c r="V468" i="6"/>
  <c r="V488" i="6"/>
  <c r="V492" i="6"/>
  <c r="V496" i="6"/>
  <c r="V500" i="6"/>
  <c r="V550" i="6"/>
  <c r="V554" i="6"/>
  <c r="V558" i="6"/>
  <c r="V562" i="6"/>
  <c r="V566" i="6"/>
  <c r="V570" i="6"/>
  <c r="V574" i="6"/>
  <c r="V578" i="6"/>
  <c r="V582" i="6"/>
  <c r="V586" i="6"/>
  <c r="V590" i="6"/>
  <c r="V543" i="6"/>
  <c r="V547" i="6"/>
  <c r="V592" i="6"/>
  <c r="V598" i="6"/>
  <c r="V602" i="6"/>
  <c r="V606" i="6"/>
  <c r="V610" i="6"/>
  <c r="V614" i="6"/>
  <c r="V618" i="6"/>
  <c r="V622" i="6"/>
  <c r="V626" i="6"/>
  <c r="V630" i="6"/>
  <c r="V557" i="6"/>
  <c r="V565" i="6"/>
  <c r="V573" i="6"/>
  <c r="V581" i="6"/>
  <c r="V589" i="6"/>
  <c r="V1086" i="6"/>
  <c r="V1467" i="6"/>
  <c r="V266" i="6"/>
  <c r="V1048" i="6"/>
  <c r="V1387" i="6"/>
  <c r="V1060" i="6"/>
  <c r="V1173" i="6"/>
  <c r="V1248" i="6"/>
  <c r="V1158" i="6"/>
  <c r="V264" i="6"/>
  <c r="V235" i="6"/>
  <c r="V239" i="6"/>
  <c r="V243" i="6"/>
  <c r="V247" i="6"/>
  <c r="V251" i="6"/>
  <c r="V255" i="6"/>
  <c r="V259" i="6"/>
  <c r="V276" i="6"/>
  <c r="V280" i="6"/>
  <c r="V285" i="6"/>
  <c r="V287" i="6"/>
  <c r="V289" i="6"/>
  <c r="V291" i="6"/>
  <c r="V293" i="6"/>
  <c r="V295" i="6"/>
  <c r="V297" i="6"/>
  <c r="V299" i="6"/>
  <c r="V301" i="6"/>
  <c r="V303" i="6"/>
  <c r="V305" i="6"/>
  <c r="V307" i="6"/>
  <c r="V309" i="6"/>
  <c r="V313" i="6"/>
  <c r="V314" i="6"/>
  <c r="V315" i="6"/>
  <c r="V286" i="6"/>
  <c r="V290" i="6"/>
  <c r="V294" i="6"/>
  <c r="V298" i="6"/>
  <c r="V302" i="6"/>
  <c r="V306" i="6"/>
  <c r="V310" i="6"/>
  <c r="V320" i="6"/>
  <c r="V353" i="6"/>
  <c r="V361" i="6"/>
  <c r="V369" i="6"/>
  <c r="V377" i="6"/>
  <c r="V352" i="6"/>
  <c r="V356" i="6"/>
  <c r="V360" i="6"/>
  <c r="V364" i="6"/>
  <c r="V368" i="6"/>
  <c r="V372" i="6"/>
  <c r="V376" i="6"/>
  <c r="V380" i="6"/>
  <c r="V391" i="6"/>
  <c r="V407" i="6"/>
  <c r="V383" i="6"/>
  <c r="V388" i="6"/>
  <c r="V392" i="6"/>
  <c r="V396" i="6"/>
  <c r="V400" i="6"/>
  <c r="V404" i="6"/>
  <c r="V381" i="6"/>
  <c r="V393" i="6"/>
  <c r="V401" i="6"/>
  <c r="V390" i="6"/>
  <c r="V398" i="6"/>
  <c r="V406" i="6"/>
  <c r="V414" i="6"/>
  <c r="V416" i="6"/>
  <c r="V420" i="6"/>
  <c r="V424" i="6"/>
  <c r="V428" i="6"/>
  <c r="V432" i="6"/>
  <c r="V436" i="6"/>
  <c r="V489" i="6"/>
  <c r="V497" i="6"/>
  <c r="V501" i="6"/>
  <c r="V438" i="6"/>
  <c r="V442" i="6"/>
  <c r="V446" i="6"/>
  <c r="V450" i="6"/>
  <c r="V454" i="6"/>
  <c r="V458" i="6"/>
  <c r="V462" i="6"/>
  <c r="V466" i="6"/>
  <c r="V470" i="6"/>
  <c r="V486" i="6"/>
  <c r="V490" i="6"/>
  <c r="V494" i="6"/>
  <c r="V498" i="6"/>
  <c r="V552" i="6"/>
  <c r="V556" i="6"/>
  <c r="V560" i="6"/>
  <c r="V564" i="6"/>
  <c r="V568" i="6"/>
  <c r="V572" i="6"/>
  <c r="V576" i="6"/>
  <c r="V580" i="6"/>
  <c r="V584" i="6"/>
  <c r="V588" i="6"/>
  <c r="V541" i="6"/>
  <c r="V545" i="6"/>
  <c r="V716" i="6"/>
  <c r="V724" i="6"/>
  <c r="V732" i="6"/>
  <c r="V740" i="6"/>
  <c r="V748" i="6"/>
  <c r="V756" i="6"/>
  <c r="V719" i="6"/>
  <c r="V727" i="6"/>
  <c r="V735" i="6"/>
  <c r="V743" i="6"/>
  <c r="V751" i="6"/>
  <c r="V759" i="6"/>
  <c r="V646" i="6"/>
  <c r="V650" i="6"/>
  <c r="V654" i="6"/>
  <c r="V658" i="6"/>
  <c r="V662" i="6"/>
  <c r="V666" i="6"/>
  <c r="V670" i="6"/>
  <c r="V674" i="6"/>
  <c r="V678" i="6"/>
  <c r="V682" i="6"/>
  <c r="V686" i="6"/>
  <c r="V690" i="6"/>
  <c r="V694" i="6"/>
  <c r="V698" i="6"/>
  <c r="V702" i="6"/>
  <c r="V706" i="6"/>
  <c r="V710" i="6"/>
  <c r="V802" i="6"/>
  <c r="V806" i="6"/>
  <c r="V810" i="6"/>
  <c r="V814" i="6"/>
  <c r="V818" i="6"/>
  <c r="V822" i="6"/>
  <c r="V826" i="6"/>
  <c r="V830" i="6"/>
  <c r="V834" i="6"/>
  <c r="V838" i="6"/>
  <c r="V969" i="6"/>
  <c r="V840" i="6"/>
  <c r="V844" i="6"/>
  <c r="V848" i="6"/>
  <c r="V852" i="6"/>
  <c r="V856" i="6"/>
  <c r="V860" i="6"/>
  <c r="V864" i="6"/>
  <c r="V868" i="6"/>
  <c r="V872" i="6"/>
  <c r="V876" i="6"/>
  <c r="V880" i="6"/>
  <c r="V884" i="6"/>
  <c r="V888" i="6"/>
  <c r="V892" i="6"/>
  <c r="V896" i="6"/>
  <c r="V900" i="6"/>
  <c r="V904" i="6"/>
  <c r="V908" i="6"/>
  <c r="V912" i="6"/>
  <c r="V916" i="6"/>
  <c r="V920" i="6"/>
  <c r="V924" i="6"/>
  <c r="V928" i="6"/>
  <c r="V932" i="6"/>
  <c r="V936" i="6"/>
  <c r="V940" i="6"/>
  <c r="V944" i="6"/>
  <c r="V952" i="6"/>
  <c r="V960" i="6"/>
  <c r="V968" i="6"/>
  <c r="V1183" i="6"/>
  <c r="V1187" i="6"/>
  <c r="V1191" i="6"/>
  <c r="V1195" i="6"/>
  <c r="V1199" i="6"/>
  <c r="V1203" i="6"/>
  <c r="V1211" i="6"/>
  <c r="V1391" i="6"/>
  <c r="V1407" i="6"/>
  <c r="V1423" i="6"/>
  <c r="V1449" i="6"/>
  <c r="V1473" i="6"/>
  <c r="V269" i="6"/>
  <c r="V272" i="6"/>
  <c r="V322" i="6"/>
  <c r="V508" i="6"/>
  <c r="V971" i="6"/>
  <c r="V979" i="6"/>
  <c r="V1019" i="6"/>
  <c r="V1038" i="6"/>
  <c r="V1046" i="6"/>
  <c r="V989" i="6"/>
  <c r="V1080" i="6"/>
  <c r="V1081" i="6"/>
  <c r="V1226" i="6"/>
  <c r="V1276" i="6"/>
  <c r="V1287" i="6"/>
  <c r="V1084" i="6"/>
  <c r="V1100" i="6"/>
  <c r="V1216" i="6"/>
  <c r="V1220" i="6"/>
  <c r="V1085" i="6"/>
  <c r="V1244" i="6"/>
  <c r="V1253" i="6"/>
  <c r="V1247" i="6"/>
  <c r="V1262" i="6"/>
  <c r="V1273" i="6"/>
  <c r="V1486" i="6"/>
  <c r="V1251" i="6"/>
  <c r="V1309" i="6"/>
  <c r="V1318" i="6"/>
  <c r="V1382" i="6"/>
  <c r="V1324" i="6"/>
  <c r="V1265" i="6"/>
  <c r="V275" i="6"/>
  <c r="V517" i="6"/>
  <c r="V990" i="6"/>
  <c r="V974" i="6"/>
  <c r="V998" i="6"/>
  <c r="V1013" i="6"/>
  <c r="V1102" i="6"/>
  <c r="V1178" i="6"/>
  <c r="V1140" i="6"/>
  <c r="V1148" i="6"/>
  <c r="V1156" i="6"/>
  <c r="V1218" i="6"/>
  <c r="V1269" i="6"/>
  <c r="V1274" i="6"/>
  <c r="V1259" i="6"/>
  <c r="V1288" i="6"/>
  <c r="V1330" i="6"/>
  <c r="V1355" i="6"/>
  <c r="V1351" i="6"/>
  <c r="V1480" i="6"/>
  <c r="V271" i="6"/>
  <c r="V1021" i="6"/>
  <c r="V1065" i="6"/>
  <c r="V1245" i="6"/>
  <c r="V1360" i="6"/>
  <c r="V999" i="6"/>
  <c r="V1069" i="6"/>
  <c r="V1079" i="6"/>
  <c r="V1054" i="6"/>
  <c r="V1283" i="6"/>
  <c r="V1252" i="6"/>
  <c r="V1267" i="6"/>
  <c r="V1285" i="6"/>
  <c r="V1219" i="6"/>
  <c r="V1388" i="6"/>
  <c r="V1119" i="6"/>
  <c r="V1366" i="6"/>
  <c r="V274" i="6"/>
  <c r="V1061" i="6"/>
  <c r="V1213" i="6"/>
  <c r="V1212" i="6"/>
  <c r="V988" i="6"/>
  <c r="V1098" i="6"/>
  <c r="V1000" i="6"/>
  <c r="V1107" i="6"/>
  <c r="V1062" i="6"/>
  <c r="V1059" i="6"/>
  <c r="V1339" i="6"/>
  <c r="V1386" i="6"/>
  <c r="V1346" i="6"/>
  <c r="V793" i="6"/>
  <c r="V273" i="6"/>
  <c r="V1041" i="6"/>
  <c r="V1157" i="6"/>
  <c r="V1174" i="6"/>
  <c r="V1169" i="6"/>
  <c r="V1179" i="6"/>
  <c r="V1488" i="6"/>
  <c r="V1073" i="6"/>
  <c r="V1367" i="6"/>
  <c r="V1005" i="6"/>
  <c r="V1171" i="6"/>
  <c r="V505" i="6"/>
  <c r="V1127" i="6"/>
  <c r="V1380" i="6"/>
  <c r="V791" i="6"/>
  <c r="V1087" i="6"/>
  <c r="AT133" i="6"/>
  <c r="AT236" i="6"/>
  <c r="W236" i="6" s="1"/>
  <c r="AT240" i="6"/>
  <c r="W240" i="6" s="1"/>
  <c r="AT244" i="6"/>
  <c r="W244" i="6" s="1"/>
  <c r="AT248" i="6"/>
  <c r="W248" i="6" s="1"/>
  <c r="AT252" i="6"/>
  <c r="W252" i="6" s="1"/>
  <c r="AT256" i="6"/>
  <c r="W256" i="6" s="1"/>
  <c r="AT264" i="6"/>
  <c r="W264" i="6" s="1"/>
  <c r="AT324" i="6"/>
  <c r="W324" i="6" s="1"/>
  <c r="AT916" i="6"/>
  <c r="W916" i="6" s="1"/>
  <c r="AT920" i="6"/>
  <c r="W920" i="6" s="1"/>
  <c r="AT924" i="6"/>
  <c r="W924" i="6" s="1"/>
  <c r="AT928" i="6"/>
  <c r="W928" i="6" s="1"/>
  <c r="AT932" i="6"/>
  <c r="W932" i="6" s="1"/>
  <c r="AT936" i="6"/>
  <c r="W936" i="6" s="1"/>
  <c r="AT940" i="6"/>
  <c r="W940" i="6" s="1"/>
  <c r="AT944" i="6"/>
  <c r="W944" i="6" s="1"/>
  <c r="AT948" i="6"/>
  <c r="W948" i="6" s="1"/>
  <c r="AT952" i="6"/>
  <c r="W952" i="6" s="1"/>
  <c r="AT956" i="6"/>
  <c r="W956" i="6" s="1"/>
  <c r="AT960" i="6"/>
  <c r="W960" i="6" s="1"/>
  <c r="AT964" i="6"/>
  <c r="W964" i="6" s="1"/>
  <c r="AT968" i="6"/>
  <c r="W968" i="6" s="1"/>
  <c r="AT972" i="6"/>
  <c r="W972" i="6" s="1"/>
  <c r="V1047" i="6"/>
  <c r="AT140" i="6"/>
  <c r="AT152" i="6"/>
  <c r="AT82" i="6"/>
  <c r="AT98" i="6"/>
  <c r="AT102" i="6"/>
  <c r="AT106" i="6"/>
  <c r="AT110" i="6"/>
  <c r="AT114" i="6"/>
  <c r="AT118" i="6"/>
  <c r="AT122" i="6"/>
  <c r="AT126" i="6"/>
  <c r="AT833" i="6"/>
  <c r="W833" i="6" s="1"/>
  <c r="AT837" i="6"/>
  <c r="W837" i="6" s="1"/>
  <c r="AT841" i="6"/>
  <c r="W841" i="6" s="1"/>
  <c r="AT845" i="6"/>
  <c r="W845" i="6" s="1"/>
  <c r="AT849" i="6"/>
  <c r="W849" i="6" s="1"/>
  <c r="AT853" i="6"/>
  <c r="W853" i="6" s="1"/>
  <c r="AT857" i="6"/>
  <c r="W857" i="6" s="1"/>
  <c r="AT861" i="6"/>
  <c r="W861" i="6" s="1"/>
  <c r="AT865" i="6"/>
  <c r="W865" i="6" s="1"/>
  <c r="AT869" i="6"/>
  <c r="W869" i="6" s="1"/>
  <c r="AT873" i="6"/>
  <c r="W873" i="6" s="1"/>
  <c r="AT877" i="6"/>
  <c r="W877" i="6" s="1"/>
  <c r="AT881" i="6"/>
  <c r="W881" i="6" s="1"/>
  <c r="AT885" i="6"/>
  <c r="W885" i="6" s="1"/>
  <c r="AT889" i="6"/>
  <c r="W889" i="6" s="1"/>
  <c r="AT893" i="6"/>
  <c r="W893" i="6" s="1"/>
  <c r="AT897" i="6"/>
  <c r="W897" i="6" s="1"/>
  <c r="AT901" i="6"/>
  <c r="W901" i="6" s="1"/>
  <c r="AT905" i="6"/>
  <c r="W905" i="6" s="1"/>
  <c r="AT909" i="6"/>
  <c r="W909" i="6" s="1"/>
  <c r="AT913" i="6"/>
  <c r="W913" i="6" s="1"/>
  <c r="AT917" i="6"/>
  <c r="W917" i="6" s="1"/>
  <c r="AT921" i="6"/>
  <c r="W921" i="6" s="1"/>
  <c r="AT925" i="6"/>
  <c r="W925" i="6" s="1"/>
  <c r="AT929" i="6"/>
  <c r="W929" i="6" s="1"/>
  <c r="AT933" i="6"/>
  <c r="W933" i="6" s="1"/>
  <c r="AT937" i="6"/>
  <c r="W937" i="6" s="1"/>
  <c r="AT941" i="6"/>
  <c r="W941" i="6" s="1"/>
  <c r="AT945" i="6"/>
  <c r="W945" i="6" s="1"/>
  <c r="AT949" i="6"/>
  <c r="W949" i="6" s="1"/>
  <c r="AT953" i="6"/>
  <c r="W953" i="6" s="1"/>
  <c r="AT957" i="6"/>
  <c r="W957" i="6" s="1"/>
  <c r="AT232" i="6"/>
  <c r="W232" i="6" s="1"/>
  <c r="AT127" i="6"/>
  <c r="AT131" i="6"/>
  <c r="AT135" i="6"/>
  <c r="AT139" i="6"/>
  <c r="AT238" i="6"/>
  <c r="W238" i="6" s="1"/>
  <c r="AT242" i="6"/>
  <c r="W242" i="6" s="1"/>
  <c r="AT246" i="6"/>
  <c r="W246" i="6" s="1"/>
  <c r="AT250" i="6"/>
  <c r="W250" i="6" s="1"/>
  <c r="AT254" i="6"/>
  <c r="W254" i="6" s="1"/>
  <c r="AT258" i="6"/>
  <c r="W258" i="6" s="1"/>
  <c r="AT262" i="6"/>
  <c r="W262" i="6" s="1"/>
  <c r="AT266" i="6"/>
  <c r="W266" i="6" s="1"/>
  <c r="AT270" i="6"/>
  <c r="W270" i="6" s="1"/>
  <c r="AT274" i="6"/>
  <c r="W274" i="6" s="1"/>
  <c r="AT278" i="6"/>
  <c r="W278" i="6" s="1"/>
  <c r="AT978" i="6"/>
  <c r="W978" i="6" s="1"/>
  <c r="AT982" i="6"/>
  <c r="W982" i="6" s="1"/>
  <c r="AT986" i="6"/>
  <c r="W986" i="6" s="1"/>
  <c r="AT990" i="6"/>
  <c r="W990" i="6" s="1"/>
  <c r="AT994" i="6"/>
  <c r="W994" i="6" s="1"/>
  <c r="AT998" i="6"/>
  <c r="W998" i="6" s="1"/>
  <c r="AT144" i="6"/>
  <c r="AT148" i="6"/>
  <c r="AT963" i="6"/>
  <c r="W963" i="6" s="1"/>
  <c r="AT971" i="6"/>
  <c r="W971" i="6" s="1"/>
  <c r="AT979" i="6"/>
  <c r="W979" i="6" s="1"/>
  <c r="AT987" i="6"/>
  <c r="W987" i="6" s="1"/>
  <c r="AT995" i="6"/>
  <c r="W995" i="6" s="1"/>
  <c r="V596" i="6"/>
  <c r="V600" i="6"/>
  <c r="V604" i="6"/>
  <c r="V608" i="6"/>
  <c r="V612" i="6"/>
  <c r="V616" i="6"/>
  <c r="V620" i="6"/>
  <c r="V624" i="6"/>
  <c r="V628" i="6"/>
  <c r="V553" i="6"/>
  <c r="V561" i="6"/>
  <c r="V569" i="6"/>
  <c r="V577" i="6"/>
  <c r="V585" i="6"/>
  <c r="V720" i="6"/>
  <c r="V728" i="6"/>
  <c r="V736" i="6"/>
  <c r="V744" i="6"/>
  <c r="V752" i="6"/>
  <c r="V760" i="6"/>
  <c r="V631" i="6"/>
  <c r="V633" i="6"/>
  <c r="V635" i="6"/>
  <c r="V637" i="6"/>
  <c r="V639" i="6"/>
  <c r="V641" i="6"/>
  <c r="V643" i="6"/>
  <c r="V715" i="6"/>
  <c r="V723" i="6"/>
  <c r="V731" i="6"/>
  <c r="V739" i="6"/>
  <c r="V747" i="6"/>
  <c r="V755" i="6"/>
  <c r="V644" i="6"/>
  <c r="V648" i="6"/>
  <c r="V652" i="6"/>
  <c r="V656" i="6"/>
  <c r="V660" i="6"/>
  <c r="V664" i="6"/>
  <c r="V668" i="6"/>
  <c r="V672" i="6"/>
  <c r="V676" i="6"/>
  <c r="V680" i="6"/>
  <c r="V684" i="6"/>
  <c r="V688" i="6"/>
  <c r="V692" i="6"/>
  <c r="V696" i="6"/>
  <c r="V700" i="6"/>
  <c r="V704" i="6"/>
  <c r="V708" i="6"/>
  <c r="V712" i="6"/>
  <c r="V804" i="6"/>
  <c r="V808" i="6"/>
  <c r="V812" i="6"/>
  <c r="V816" i="6"/>
  <c r="V820" i="6"/>
  <c r="V824" i="6"/>
  <c r="V828" i="6"/>
  <c r="V832" i="6"/>
  <c r="V836" i="6"/>
  <c r="V842" i="6"/>
  <c r="V846" i="6"/>
  <c r="V850" i="6"/>
  <c r="V854" i="6"/>
  <c r="V858" i="6"/>
  <c r="V862" i="6"/>
  <c r="V866" i="6"/>
  <c r="V870" i="6"/>
  <c r="V874" i="6"/>
  <c r="V878" i="6"/>
  <c r="V882" i="6"/>
  <c r="V886" i="6"/>
  <c r="V890" i="6"/>
  <c r="V894" i="6"/>
  <c r="V898" i="6"/>
  <c r="V902" i="6"/>
  <c r="V906" i="6"/>
  <c r="V910" i="6"/>
  <c r="V914" i="6"/>
  <c r="V918" i="6"/>
  <c r="V922" i="6"/>
  <c r="V926" i="6"/>
  <c r="V930" i="6"/>
  <c r="V934" i="6"/>
  <c r="V938" i="6"/>
  <c r="V942" i="6"/>
  <c r="V948" i="6"/>
  <c r="V956" i="6"/>
  <c r="V964" i="6"/>
  <c r="V1181" i="6"/>
  <c r="V1201" i="6"/>
  <c r="V1209" i="6"/>
  <c r="V1390" i="6"/>
  <c r="V1394" i="6"/>
  <c r="V1398" i="6"/>
  <c r="V1402" i="6"/>
  <c r="V1406" i="6"/>
  <c r="V1410" i="6"/>
  <c r="V1414" i="6"/>
  <c r="V1418" i="6"/>
  <c r="V1422" i="6"/>
  <c r="V1426" i="6"/>
  <c r="V1430" i="6"/>
  <c r="V1434" i="6"/>
  <c r="V1438" i="6"/>
  <c r="V1440" i="6"/>
  <c r="V1448" i="6"/>
  <c r="V1450" i="6"/>
  <c r="V1452" i="6"/>
  <c r="V1456" i="6"/>
  <c r="V1460" i="6"/>
  <c r="V1464" i="6"/>
  <c r="V1466" i="6"/>
  <c r="V1468" i="6"/>
  <c r="V1470" i="6"/>
  <c r="V1403" i="6"/>
  <c r="V1411" i="6"/>
  <c r="V1419" i="6"/>
  <c r="V1441" i="6"/>
  <c r="V1445" i="6"/>
  <c r="V1457" i="6"/>
  <c r="V270" i="6"/>
  <c r="V509" i="6"/>
  <c r="V511" i="6"/>
  <c r="V516" i="6"/>
  <c r="V795" i="6"/>
  <c r="V973" i="6"/>
  <c r="V976" i="6"/>
  <c r="V1011" i="6"/>
  <c r="V1030" i="6"/>
  <c r="V1035" i="6"/>
  <c r="V1043" i="6"/>
  <c r="V984" i="6"/>
  <c r="V986" i="6"/>
  <c r="V970" i="6"/>
  <c r="V1063" i="6"/>
  <c r="V1001" i="6"/>
  <c r="V1014" i="6"/>
  <c r="V1044" i="6"/>
  <c r="V1096" i="6"/>
  <c r="V1097" i="6"/>
  <c r="V1040" i="6"/>
  <c r="V1271" i="6"/>
  <c r="V1292" i="6"/>
  <c r="V1092" i="6"/>
  <c r="V1108" i="6"/>
  <c r="V1217" i="6"/>
  <c r="V1101" i="6"/>
  <c r="V1237" i="6"/>
  <c r="V1260" i="6"/>
  <c r="V1323" i="6"/>
  <c r="V1364" i="6"/>
  <c r="V1374" i="6"/>
  <c r="V1294" i="6"/>
  <c r="V1384" i="6"/>
  <c r="V1180" i="6"/>
  <c r="V1328" i="6"/>
  <c r="V1334" i="6"/>
  <c r="V1383" i="6"/>
  <c r="V1341" i="6"/>
  <c r="V1359" i="6"/>
  <c r="V323" i="6"/>
  <c r="V411" i="6"/>
  <c r="V1034" i="6"/>
  <c r="V982" i="6"/>
  <c r="V1029" i="6"/>
  <c r="V1057" i="6"/>
  <c r="V1145" i="6"/>
  <c r="V1168" i="6"/>
  <c r="V1139" i="6"/>
  <c r="V1147" i="6"/>
  <c r="V1155" i="6"/>
  <c r="V1163" i="6"/>
  <c r="V1230" i="6"/>
  <c r="V1266" i="6"/>
  <c r="V1280" i="6"/>
  <c r="V1317" i="6"/>
  <c r="V1333" i="6"/>
  <c r="V1340" i="6"/>
  <c r="V1345" i="6"/>
  <c r="V1373" i="6"/>
  <c r="V1490" i="6"/>
  <c r="V996" i="6"/>
  <c r="V1110" i="6"/>
  <c r="V1142" i="6"/>
  <c r="V1115" i="6"/>
  <c r="V1165" i="6"/>
  <c r="V1154" i="6"/>
  <c r="V1255" i="6"/>
  <c r="V1224" i="6"/>
  <c r="V1031" i="6"/>
  <c r="V1358" i="6"/>
  <c r="V980" i="6"/>
  <c r="V1336" i="6"/>
  <c r="V413" i="6"/>
  <c r="V983" i="6"/>
  <c r="V1064" i="6"/>
  <c r="V1117" i="6"/>
  <c r="V1032" i="6"/>
  <c r="V1055" i="6"/>
  <c r="V1231" i="6"/>
  <c r="V1137" i="6"/>
  <c r="V1170" i="6"/>
  <c r="V1083" i="6"/>
  <c r="V1310" i="6"/>
  <c r="V975" i="6"/>
  <c r="V1164" i="6"/>
  <c r="V1072" i="6"/>
  <c r="V972" i="6"/>
  <c r="V1075" i="6"/>
  <c r="AT332" i="6"/>
  <c r="W332" i="6" s="1"/>
  <c r="AT336" i="6"/>
  <c r="W336" i="6" s="1"/>
  <c r="AT340" i="6"/>
  <c r="W340" i="6" s="1"/>
  <c r="AT344" i="6"/>
  <c r="W344" i="6" s="1"/>
  <c r="AT348" i="6"/>
  <c r="W348" i="6" s="1"/>
  <c r="AT352" i="6"/>
  <c r="W352" i="6" s="1"/>
  <c r="AT356" i="6"/>
  <c r="W356" i="6" s="1"/>
  <c r="AT360" i="6"/>
  <c r="W360" i="6" s="1"/>
  <c r="AT364" i="6"/>
  <c r="W364" i="6" s="1"/>
  <c r="AT368" i="6"/>
  <c r="W368" i="6" s="1"/>
  <c r="AT372" i="6"/>
  <c r="W372" i="6" s="1"/>
  <c r="AT376" i="6"/>
  <c r="W376" i="6" s="1"/>
  <c r="AT380" i="6"/>
  <c r="W380" i="6" s="1"/>
  <c r="AT384" i="6"/>
  <c r="W384" i="6" s="1"/>
  <c r="AT388" i="6"/>
  <c r="W388" i="6" s="1"/>
  <c r="AT392" i="6"/>
  <c r="W392" i="6" s="1"/>
  <c r="AT396" i="6"/>
  <c r="W396" i="6" s="1"/>
  <c r="AT400" i="6"/>
  <c r="W400" i="6" s="1"/>
  <c r="AT404" i="6"/>
  <c r="W404" i="6" s="1"/>
  <c r="AT408" i="6"/>
  <c r="W408" i="6" s="1"/>
  <c r="AT412" i="6"/>
  <c r="W412" i="6" s="1"/>
  <c r="AT636" i="6"/>
  <c r="W636" i="6" s="1"/>
  <c r="AT640" i="6"/>
  <c r="W640" i="6" s="1"/>
  <c r="AT644" i="6"/>
  <c r="W644" i="6" s="1"/>
  <c r="AT648" i="6"/>
  <c r="W648" i="6" s="1"/>
  <c r="AT652" i="6"/>
  <c r="W652" i="6" s="1"/>
  <c r="AT656" i="6"/>
  <c r="W656" i="6" s="1"/>
  <c r="AT660" i="6"/>
  <c r="W660" i="6" s="1"/>
  <c r="AT664" i="6"/>
  <c r="W664" i="6" s="1"/>
  <c r="AT668" i="6"/>
  <c r="W668" i="6" s="1"/>
  <c r="AT672" i="6"/>
  <c r="W672" i="6" s="1"/>
  <c r="AT676" i="6"/>
  <c r="W676" i="6" s="1"/>
  <c r="AT680" i="6"/>
  <c r="W680" i="6" s="1"/>
  <c r="AT684" i="6"/>
  <c r="W684" i="6" s="1"/>
  <c r="AT688" i="6"/>
  <c r="W688" i="6" s="1"/>
  <c r="AT692" i="6"/>
  <c r="W692" i="6" s="1"/>
  <c r="AT696" i="6"/>
  <c r="W696" i="6" s="1"/>
  <c r="AT700" i="6"/>
  <c r="W700" i="6" s="1"/>
  <c r="AT704" i="6"/>
  <c r="W704" i="6" s="1"/>
  <c r="AT708" i="6"/>
  <c r="W708" i="6" s="1"/>
  <c r="AT712" i="6"/>
  <c r="W712" i="6" s="1"/>
  <c r="AT716" i="6"/>
  <c r="W716" i="6" s="1"/>
  <c r="AT720" i="6"/>
  <c r="W720" i="6" s="1"/>
  <c r="AT724" i="6"/>
  <c r="W724" i="6" s="1"/>
  <c r="AT728" i="6"/>
  <c r="W728" i="6" s="1"/>
  <c r="AT732" i="6"/>
  <c r="W732" i="6" s="1"/>
  <c r="AT736" i="6"/>
  <c r="W736" i="6" s="1"/>
  <c r="AT740" i="6"/>
  <c r="W740" i="6" s="1"/>
  <c r="AT744" i="6"/>
  <c r="W744" i="6" s="1"/>
  <c r="AT748" i="6"/>
  <c r="W748" i="6" s="1"/>
  <c r="AT1051" i="6"/>
  <c r="W1051" i="6" s="1"/>
  <c r="AT1055" i="6"/>
  <c r="W1055" i="6" s="1"/>
  <c r="AT1059" i="6"/>
  <c r="W1059" i="6" s="1"/>
  <c r="AT1063" i="6"/>
  <c r="W1063" i="6" s="1"/>
  <c r="AT1067" i="6"/>
  <c r="W1067" i="6" s="1"/>
  <c r="AT1071" i="6"/>
  <c r="W1071" i="6" s="1"/>
  <c r="AT1075" i="6"/>
  <c r="W1075" i="6" s="1"/>
  <c r="AT1131" i="6"/>
  <c r="W1131" i="6" s="1"/>
  <c r="AT1135" i="6"/>
  <c r="W1135" i="6" s="1"/>
  <c r="AT1139" i="6"/>
  <c r="W1139" i="6" s="1"/>
  <c r="AT1143" i="6"/>
  <c r="W1143" i="6" s="1"/>
  <c r="AT1147" i="6"/>
  <c r="W1147" i="6" s="1"/>
  <c r="AT1151" i="6"/>
  <c r="W1151" i="6" s="1"/>
  <c r="AT1155" i="6"/>
  <c r="W1155" i="6" s="1"/>
  <c r="AT1159" i="6"/>
  <c r="W1159" i="6" s="1"/>
  <c r="AT1163" i="6"/>
  <c r="W1163" i="6" s="1"/>
  <c r="AT1167" i="6"/>
  <c r="W1167" i="6" s="1"/>
  <c r="AT1171" i="6"/>
  <c r="W1171" i="6" s="1"/>
  <c r="AT1175" i="6"/>
  <c r="W1175" i="6" s="1"/>
  <c r="AT1179" i="6"/>
  <c r="W1179" i="6" s="1"/>
  <c r="AT1183" i="6"/>
  <c r="W1183" i="6" s="1"/>
  <c r="AT1187" i="6"/>
  <c r="W1187" i="6" s="1"/>
  <c r="AT1191" i="6"/>
  <c r="W1191" i="6" s="1"/>
  <c r="AT1284" i="6"/>
  <c r="W1284" i="6" s="1"/>
  <c r="AT1292" i="6"/>
  <c r="W1292" i="6" s="1"/>
  <c r="AT1300" i="6"/>
  <c r="W1300" i="6" s="1"/>
  <c r="AT1302" i="6"/>
  <c r="W1302" i="6" s="1"/>
  <c r="AT1310" i="6"/>
  <c r="W1310" i="6" s="1"/>
  <c r="AT1318" i="6"/>
  <c r="W1318" i="6" s="1"/>
  <c r="AT1330" i="6"/>
  <c r="W1330" i="6" s="1"/>
  <c r="AT1342" i="6"/>
  <c r="W1342" i="6" s="1"/>
  <c r="AT1354" i="6"/>
  <c r="W1354" i="6" s="1"/>
  <c r="AT94" i="6"/>
  <c r="AT281" i="6"/>
  <c r="W281" i="6" s="1"/>
  <c r="AT285" i="6"/>
  <c r="W285" i="6" s="1"/>
  <c r="AT289" i="6"/>
  <c r="W289" i="6" s="1"/>
  <c r="AT293" i="6"/>
  <c r="W293" i="6" s="1"/>
  <c r="AT297" i="6"/>
  <c r="W297" i="6" s="1"/>
  <c r="AT301" i="6"/>
  <c r="W301" i="6" s="1"/>
  <c r="AT305" i="6"/>
  <c r="W305" i="6" s="1"/>
  <c r="AT337" i="6"/>
  <c r="W337" i="6" s="1"/>
  <c r="AT341" i="6"/>
  <c r="W341" i="6" s="1"/>
  <c r="AT345" i="6"/>
  <c r="W345" i="6" s="1"/>
  <c r="AT349" i="6"/>
  <c r="W349" i="6" s="1"/>
  <c r="AT533" i="6"/>
  <c r="W533" i="6" s="1"/>
  <c r="AT537" i="6"/>
  <c r="W537" i="6" s="1"/>
  <c r="AT541" i="6"/>
  <c r="W541" i="6" s="1"/>
  <c r="AT545" i="6"/>
  <c r="W545" i="6" s="1"/>
  <c r="AT549" i="6"/>
  <c r="W549" i="6" s="1"/>
  <c r="AT553" i="6"/>
  <c r="W553" i="6" s="1"/>
  <c r="AT557" i="6"/>
  <c r="W557" i="6" s="1"/>
  <c r="AT561" i="6"/>
  <c r="W561" i="6" s="1"/>
  <c r="AT565" i="6"/>
  <c r="W565" i="6" s="1"/>
  <c r="AT569" i="6"/>
  <c r="W569" i="6" s="1"/>
  <c r="AT573" i="6"/>
  <c r="W573" i="6" s="1"/>
  <c r="AT577" i="6"/>
  <c r="W577" i="6" s="1"/>
  <c r="AT581" i="6"/>
  <c r="W581" i="6" s="1"/>
  <c r="AT585" i="6"/>
  <c r="W585" i="6" s="1"/>
  <c r="AT589" i="6"/>
  <c r="W589" i="6" s="1"/>
  <c r="AT593" i="6"/>
  <c r="W593" i="6" s="1"/>
  <c r="AT597" i="6"/>
  <c r="W597" i="6" s="1"/>
  <c r="AT601" i="6"/>
  <c r="W601" i="6" s="1"/>
  <c r="AT605" i="6"/>
  <c r="W605" i="6" s="1"/>
  <c r="AT609" i="6"/>
  <c r="W609" i="6" s="1"/>
  <c r="AT613" i="6"/>
  <c r="W613" i="6" s="1"/>
  <c r="AT617" i="6"/>
  <c r="W617" i="6" s="1"/>
  <c r="AT621" i="6"/>
  <c r="W621" i="6" s="1"/>
  <c r="AT625" i="6"/>
  <c r="W625" i="6" s="1"/>
  <c r="AT629" i="6"/>
  <c r="W629" i="6" s="1"/>
  <c r="AT633" i="6"/>
  <c r="W633" i="6" s="1"/>
  <c r="AT637" i="6"/>
  <c r="W637" i="6" s="1"/>
  <c r="AT641" i="6"/>
  <c r="W641" i="6" s="1"/>
  <c r="AT645" i="6"/>
  <c r="W645" i="6" s="1"/>
  <c r="AT649" i="6"/>
  <c r="W649" i="6" s="1"/>
  <c r="AT653" i="6"/>
  <c r="W653" i="6" s="1"/>
  <c r="AT657" i="6"/>
  <c r="W657" i="6" s="1"/>
  <c r="AT661" i="6"/>
  <c r="W661" i="6" s="1"/>
  <c r="AT665" i="6"/>
  <c r="W665" i="6" s="1"/>
  <c r="AT669" i="6"/>
  <c r="W669" i="6" s="1"/>
  <c r="AT673" i="6"/>
  <c r="W673" i="6" s="1"/>
  <c r="AT677" i="6"/>
  <c r="W677" i="6" s="1"/>
  <c r="AT681" i="6"/>
  <c r="W681" i="6" s="1"/>
  <c r="AT685" i="6"/>
  <c r="W685" i="6" s="1"/>
  <c r="AT689" i="6"/>
  <c r="W689" i="6" s="1"/>
  <c r="AT693" i="6"/>
  <c r="W693" i="6" s="1"/>
  <c r="AT697" i="6"/>
  <c r="W697" i="6" s="1"/>
  <c r="AT701" i="6"/>
  <c r="W701" i="6" s="1"/>
  <c r="AT705" i="6"/>
  <c r="W705" i="6" s="1"/>
  <c r="AT709" i="6"/>
  <c r="W709" i="6" s="1"/>
  <c r="AT713" i="6"/>
  <c r="W713" i="6" s="1"/>
  <c r="AT717" i="6"/>
  <c r="W717" i="6" s="1"/>
  <c r="AT721" i="6"/>
  <c r="W721" i="6" s="1"/>
  <c r="AT725" i="6"/>
  <c r="W725" i="6" s="1"/>
  <c r="AT729" i="6"/>
  <c r="W729" i="6" s="1"/>
  <c r="AT733" i="6"/>
  <c r="W733" i="6" s="1"/>
  <c r="AT737" i="6"/>
  <c r="W737" i="6" s="1"/>
  <c r="AT741" i="6"/>
  <c r="W741" i="6" s="1"/>
  <c r="AT745" i="6"/>
  <c r="W745" i="6" s="1"/>
  <c r="AT749" i="6"/>
  <c r="W749" i="6" s="1"/>
  <c r="AT753" i="6"/>
  <c r="W753" i="6" s="1"/>
  <c r="AT757" i="6"/>
  <c r="W757" i="6" s="1"/>
  <c r="AT761" i="6"/>
  <c r="W761" i="6" s="1"/>
  <c r="AT765" i="6"/>
  <c r="W765" i="6" s="1"/>
  <c r="AT769" i="6"/>
  <c r="W769" i="6" s="1"/>
  <c r="AT773" i="6"/>
  <c r="W773" i="6" s="1"/>
  <c r="AT777" i="6"/>
  <c r="W777" i="6" s="1"/>
  <c r="AT781" i="6"/>
  <c r="W781" i="6" s="1"/>
  <c r="AT1128" i="6"/>
  <c r="W1128" i="6" s="1"/>
  <c r="AT1132" i="6"/>
  <c r="W1132" i="6" s="1"/>
  <c r="AT1136" i="6"/>
  <c r="W1136" i="6" s="1"/>
  <c r="AT1140" i="6"/>
  <c r="W1140" i="6" s="1"/>
  <c r="AT1144" i="6"/>
  <c r="W1144" i="6" s="1"/>
  <c r="AT1148" i="6"/>
  <c r="W1148" i="6" s="1"/>
  <c r="AT1152" i="6"/>
  <c r="W1152" i="6" s="1"/>
  <c r="AT1156" i="6"/>
  <c r="W1156" i="6" s="1"/>
  <c r="AT1160" i="6"/>
  <c r="W1160" i="6" s="1"/>
  <c r="AT1164" i="6"/>
  <c r="W1164" i="6" s="1"/>
  <c r="AT1168" i="6"/>
  <c r="W1168" i="6" s="1"/>
  <c r="AT1172" i="6"/>
  <c r="W1172" i="6" s="1"/>
  <c r="AT1176" i="6"/>
  <c r="W1176" i="6" s="1"/>
  <c r="AT1180" i="6"/>
  <c r="W1180" i="6" s="1"/>
  <c r="AT1184" i="6"/>
  <c r="W1184" i="6" s="1"/>
  <c r="AT1188" i="6"/>
  <c r="W1188" i="6" s="1"/>
  <c r="AT1192" i="6"/>
  <c r="W1192" i="6" s="1"/>
  <c r="AT1196" i="6"/>
  <c r="W1196" i="6" s="1"/>
  <c r="AT1200" i="6"/>
  <c r="W1200" i="6" s="1"/>
  <c r="AT1204" i="6"/>
  <c r="W1204" i="6" s="1"/>
  <c r="AT1208" i="6"/>
  <c r="W1208" i="6" s="1"/>
  <c r="AT1212" i="6"/>
  <c r="W1212" i="6" s="1"/>
  <c r="AT1216" i="6"/>
  <c r="W1216" i="6" s="1"/>
  <c r="AT1220" i="6"/>
  <c r="W1220" i="6" s="1"/>
  <c r="AT1224" i="6"/>
  <c r="W1224" i="6" s="1"/>
  <c r="AT1228" i="6"/>
  <c r="W1228" i="6" s="1"/>
  <c r="AT1232" i="6"/>
  <c r="W1232" i="6" s="1"/>
  <c r="AT1236" i="6"/>
  <c r="W1236" i="6" s="1"/>
  <c r="AT1240" i="6"/>
  <c r="W1240" i="6" s="1"/>
  <c r="AT1244" i="6"/>
  <c r="W1244" i="6" s="1"/>
  <c r="AT1248" i="6"/>
  <c r="W1248" i="6" s="1"/>
  <c r="AT1252" i="6"/>
  <c r="W1252" i="6" s="1"/>
  <c r="AT1256" i="6"/>
  <c r="W1256" i="6" s="1"/>
  <c r="AT1260" i="6"/>
  <c r="W1260" i="6" s="1"/>
  <c r="AT1264" i="6"/>
  <c r="W1264" i="6" s="1"/>
  <c r="AT1268" i="6"/>
  <c r="W1268" i="6" s="1"/>
  <c r="AT1280" i="6"/>
  <c r="W1280" i="6" s="1"/>
  <c r="AT1288" i="6"/>
  <c r="W1288" i="6" s="1"/>
  <c r="AT1296" i="6"/>
  <c r="W1296" i="6" s="1"/>
  <c r="AT1304" i="6"/>
  <c r="W1304" i="6" s="1"/>
  <c r="AT1038" i="6"/>
  <c r="W1038" i="6" s="1"/>
  <c r="AT1046" i="6"/>
  <c r="W1046" i="6" s="1"/>
  <c r="AT1058" i="6"/>
  <c r="W1058" i="6" s="1"/>
  <c r="AX1339" i="6"/>
  <c r="AT81" i="6"/>
  <c r="AT85" i="6"/>
  <c r="AT97" i="6"/>
  <c r="AT101" i="6"/>
  <c r="AT105" i="6"/>
  <c r="AT109" i="6"/>
  <c r="AT113" i="6"/>
  <c r="AT117" i="6"/>
  <c r="AT121" i="6"/>
  <c r="AT125" i="6"/>
  <c r="AT268" i="6"/>
  <c r="W268" i="6" s="1"/>
  <c r="AT272" i="6"/>
  <c r="W272" i="6" s="1"/>
  <c r="AT276" i="6"/>
  <c r="W276" i="6" s="1"/>
  <c r="AT280" i="6"/>
  <c r="W280" i="6" s="1"/>
  <c r="AT284" i="6"/>
  <c r="W284" i="6" s="1"/>
  <c r="AT288" i="6"/>
  <c r="W288" i="6" s="1"/>
  <c r="AT292" i="6"/>
  <c r="W292" i="6" s="1"/>
  <c r="AT296" i="6"/>
  <c r="W296" i="6" s="1"/>
  <c r="AT300" i="6"/>
  <c r="W300" i="6" s="1"/>
  <c r="AT304" i="6"/>
  <c r="W304" i="6" s="1"/>
  <c r="AT416" i="6"/>
  <c r="W416" i="6" s="1"/>
  <c r="AT420" i="6"/>
  <c r="W420" i="6" s="1"/>
  <c r="AT424" i="6"/>
  <c r="W424" i="6" s="1"/>
  <c r="AT428" i="6"/>
  <c r="W428" i="6" s="1"/>
  <c r="AT432" i="6"/>
  <c r="W432" i="6" s="1"/>
  <c r="AT436" i="6"/>
  <c r="W436" i="6" s="1"/>
  <c r="AT440" i="6"/>
  <c r="W440" i="6" s="1"/>
  <c r="AT444" i="6"/>
  <c r="W444" i="6" s="1"/>
  <c r="AT448" i="6"/>
  <c r="W448" i="6" s="1"/>
  <c r="AT452" i="6"/>
  <c r="W452" i="6" s="1"/>
  <c r="AT456" i="6"/>
  <c r="W456" i="6" s="1"/>
  <c r="AT460" i="6"/>
  <c r="W460" i="6" s="1"/>
  <c r="AT464" i="6"/>
  <c r="W464" i="6" s="1"/>
  <c r="AT468" i="6"/>
  <c r="W468" i="6" s="1"/>
  <c r="AT472" i="6"/>
  <c r="W472" i="6" s="1"/>
  <c r="AT476" i="6"/>
  <c r="W476" i="6" s="1"/>
  <c r="AT480" i="6"/>
  <c r="W480" i="6" s="1"/>
  <c r="AT484" i="6"/>
  <c r="W484" i="6" s="1"/>
  <c r="AT488" i="6"/>
  <c r="W488" i="6" s="1"/>
  <c r="AT492" i="6"/>
  <c r="W492" i="6" s="1"/>
  <c r="AT496" i="6"/>
  <c r="W496" i="6" s="1"/>
  <c r="AT500" i="6"/>
  <c r="W500" i="6" s="1"/>
  <c r="AT504" i="6"/>
  <c r="W504" i="6" s="1"/>
  <c r="AT508" i="6"/>
  <c r="W508" i="6" s="1"/>
  <c r="AT512" i="6"/>
  <c r="W512" i="6" s="1"/>
  <c r="AT516" i="6"/>
  <c r="W516" i="6" s="1"/>
  <c r="AT520" i="6"/>
  <c r="W520" i="6" s="1"/>
  <c r="AT524" i="6"/>
  <c r="W524" i="6" s="1"/>
  <c r="AT528" i="6"/>
  <c r="W528" i="6" s="1"/>
  <c r="AT5" i="6"/>
  <c r="AT9" i="6"/>
  <c r="AT13" i="6"/>
  <c r="AT17" i="6"/>
  <c r="AT21" i="6"/>
  <c r="AT25" i="6"/>
  <c r="AT29" i="6"/>
  <c r="AT33" i="6"/>
  <c r="AT37" i="6"/>
  <c r="AT41" i="6"/>
  <c r="AT45" i="6"/>
  <c r="AT65" i="6"/>
  <c r="AT69" i="6"/>
  <c r="AT73" i="6"/>
  <c r="AT77" i="6"/>
  <c r="AT89" i="6"/>
  <c r="AT93" i="6"/>
  <c r="AT157" i="6"/>
  <c r="AT161" i="6"/>
  <c r="AT165" i="6"/>
  <c r="AT169" i="6"/>
  <c r="AT173" i="6"/>
  <c r="AT177" i="6"/>
  <c r="AT181" i="6"/>
  <c r="AT185" i="6"/>
  <c r="AT189" i="6"/>
  <c r="AT193" i="6"/>
  <c r="AT197" i="6"/>
  <c r="AT201" i="6"/>
  <c r="AT205" i="6"/>
  <c r="AT209" i="6"/>
  <c r="AT213" i="6"/>
  <c r="AT260" i="6"/>
  <c r="W260" i="6" s="1"/>
  <c r="AT784" i="6"/>
  <c r="W784" i="6" s="1"/>
  <c r="AT1039" i="6"/>
  <c r="W1039" i="6" s="1"/>
  <c r="AT1099" i="6"/>
  <c r="W1099" i="6" s="1"/>
  <c r="AT1103" i="6"/>
  <c r="W1103" i="6" s="1"/>
  <c r="AT1107" i="6"/>
  <c r="W1107" i="6" s="1"/>
  <c r="AT1303" i="6"/>
  <c r="W1303" i="6" s="1"/>
  <c r="AT1307" i="6"/>
  <c r="W1307" i="6" s="1"/>
  <c r="AT1311" i="6"/>
  <c r="W1311" i="6" s="1"/>
  <c r="AT1315" i="6"/>
  <c r="W1315" i="6" s="1"/>
  <c r="AT1319" i="6"/>
  <c r="W1319" i="6" s="1"/>
  <c r="AT1323" i="6"/>
  <c r="W1323" i="6" s="1"/>
  <c r="AT1327" i="6"/>
  <c r="W1327" i="6" s="1"/>
  <c r="AT1331" i="6"/>
  <c r="W1331" i="6" s="1"/>
  <c r="AT1335" i="6"/>
  <c r="W1335" i="6" s="1"/>
  <c r="AT1339" i="6"/>
  <c r="W1339" i="6" s="1"/>
  <c r="AT1343" i="6"/>
  <c r="W1343" i="6" s="1"/>
  <c r="AT1347" i="6"/>
  <c r="W1347" i="6" s="1"/>
  <c r="AT1351" i="6"/>
  <c r="W1351" i="6" s="1"/>
  <c r="AT1355" i="6"/>
  <c r="W1355" i="6" s="1"/>
  <c r="AT1359" i="6"/>
  <c r="W1359" i="6" s="1"/>
  <c r="AT1363" i="6"/>
  <c r="W1363" i="6" s="1"/>
  <c r="AT1367" i="6"/>
  <c r="W1367" i="6" s="1"/>
  <c r="AT1371" i="6"/>
  <c r="W1371" i="6" s="1"/>
  <c r="AT1375" i="6"/>
  <c r="W1375" i="6" s="1"/>
  <c r="AT1379" i="6"/>
  <c r="W1379" i="6" s="1"/>
  <c r="AT1383" i="6"/>
  <c r="W1383" i="6" s="1"/>
  <c r="AT1387" i="6"/>
  <c r="W1387" i="6" s="1"/>
  <c r="AT1391" i="6"/>
  <c r="W1391" i="6" s="1"/>
  <c r="AT1395" i="6"/>
  <c r="W1395" i="6" s="1"/>
  <c r="AT1399" i="6"/>
  <c r="W1399" i="6" s="1"/>
  <c r="AT1403" i="6"/>
  <c r="W1403" i="6" s="1"/>
  <c r="AT1407" i="6"/>
  <c r="W1407" i="6" s="1"/>
  <c r="AT1411" i="6"/>
  <c r="W1411" i="6" s="1"/>
  <c r="AT1415" i="6"/>
  <c r="W1415" i="6" s="1"/>
  <c r="AT1419" i="6"/>
  <c r="W1419" i="6" s="1"/>
  <c r="AT132" i="6"/>
  <c r="AT220" i="6"/>
  <c r="AT228" i="6"/>
  <c r="AT239" i="6"/>
  <c r="W239" i="6" s="1"/>
  <c r="AT247" i="6"/>
  <c r="W247" i="6" s="1"/>
  <c r="AT259" i="6"/>
  <c r="W259" i="6" s="1"/>
  <c r="AT267" i="6"/>
  <c r="W267" i="6" s="1"/>
  <c r="AT275" i="6"/>
  <c r="W275" i="6" s="1"/>
  <c r="AT1218" i="6"/>
  <c r="W1218" i="6" s="1"/>
  <c r="AT1230" i="6"/>
  <c r="W1230" i="6" s="1"/>
  <c r="AT1238" i="6"/>
  <c r="W1238" i="6" s="1"/>
  <c r="AT1250" i="6"/>
  <c r="W1250" i="6" s="1"/>
  <c r="AT1262" i="6"/>
  <c r="W1262" i="6" s="1"/>
  <c r="AT1270" i="6"/>
  <c r="W1270" i="6" s="1"/>
  <c r="AT1282" i="6"/>
  <c r="W1282" i="6" s="1"/>
  <c r="AT1290" i="6"/>
  <c r="W1290" i="6" s="1"/>
  <c r="AT50" i="6"/>
  <c r="AT54" i="6"/>
  <c r="AT58" i="6"/>
  <c r="AT1070" i="6"/>
  <c r="W1070" i="6" s="1"/>
  <c r="AT1078" i="6"/>
  <c r="W1078" i="6" s="1"/>
  <c r="AT282" i="6"/>
  <c r="W282" i="6" s="1"/>
  <c r="AT286" i="6"/>
  <c r="W286" i="6" s="1"/>
  <c r="AT290" i="6"/>
  <c r="W290" i="6" s="1"/>
  <c r="AT294" i="6"/>
  <c r="W294" i="6" s="1"/>
  <c r="AT298" i="6"/>
  <c r="W298" i="6" s="1"/>
  <c r="AT302" i="6"/>
  <c r="W302" i="6" s="1"/>
  <c r="AT518" i="6"/>
  <c r="W518" i="6" s="1"/>
  <c r="AT522" i="6"/>
  <c r="W522" i="6" s="1"/>
  <c r="AT546" i="6"/>
  <c r="W546" i="6" s="1"/>
  <c r="AT550" i="6"/>
  <c r="W550" i="6" s="1"/>
  <c r="AT554" i="6"/>
  <c r="W554" i="6" s="1"/>
  <c r="AT722" i="6"/>
  <c r="W722" i="6" s="1"/>
  <c r="AT726" i="6"/>
  <c r="W726" i="6" s="1"/>
  <c r="AT730" i="6"/>
  <c r="W730" i="6" s="1"/>
  <c r="AT734" i="6"/>
  <c r="W734" i="6" s="1"/>
  <c r="AT738" i="6"/>
  <c r="W738" i="6" s="1"/>
  <c r="AT742" i="6"/>
  <c r="W742" i="6" s="1"/>
  <c r="AT746" i="6"/>
  <c r="W746" i="6" s="1"/>
  <c r="AT750" i="6"/>
  <c r="W750" i="6" s="1"/>
  <c r="AT754" i="6"/>
  <c r="W754" i="6" s="1"/>
  <c r="AT758" i="6"/>
  <c r="W758" i="6" s="1"/>
  <c r="AT762" i="6"/>
  <c r="W762" i="6" s="1"/>
  <c r="AT766" i="6"/>
  <c r="W766" i="6" s="1"/>
  <c r="AT770" i="6"/>
  <c r="W770" i="6" s="1"/>
  <c r="AT774" i="6"/>
  <c r="W774" i="6" s="1"/>
  <c r="AT778" i="6"/>
  <c r="W778" i="6" s="1"/>
  <c r="AT782" i="6"/>
  <c r="W782" i="6" s="1"/>
  <c r="AT1002" i="6"/>
  <c r="W1002" i="6" s="1"/>
  <c r="AT1006" i="6"/>
  <c r="W1006" i="6" s="1"/>
  <c r="AT1010" i="6"/>
  <c r="W1010" i="6" s="1"/>
  <c r="AT1014" i="6"/>
  <c r="W1014" i="6" s="1"/>
  <c r="AT1018" i="6"/>
  <c r="W1018" i="6" s="1"/>
  <c r="AT1021" i="6"/>
  <c r="W1021" i="6" s="1"/>
  <c r="AT1025" i="6"/>
  <c r="W1025" i="6" s="1"/>
  <c r="AT1029" i="6"/>
  <c r="W1029" i="6" s="1"/>
  <c r="AT1033" i="6"/>
  <c r="W1033" i="6" s="1"/>
  <c r="AT1037" i="6"/>
  <c r="W1037" i="6" s="1"/>
  <c r="AT1041" i="6"/>
  <c r="W1041" i="6" s="1"/>
  <c r="AT1245" i="6"/>
  <c r="W1245" i="6" s="1"/>
  <c r="AT1393" i="6"/>
  <c r="W1393" i="6" s="1"/>
  <c r="AT1397" i="6"/>
  <c r="W1397" i="6" s="1"/>
  <c r="AT1401" i="6"/>
  <c r="W1401" i="6" s="1"/>
  <c r="AT1405" i="6"/>
  <c r="W1405" i="6" s="1"/>
  <c r="AT1409" i="6"/>
  <c r="W1409" i="6" s="1"/>
  <c r="AT1413" i="6"/>
  <c r="W1413" i="6" s="1"/>
  <c r="AT1417" i="6"/>
  <c r="W1417" i="6" s="1"/>
  <c r="AT1421" i="6"/>
  <c r="W1421" i="6" s="1"/>
  <c r="AT1425" i="6"/>
  <c r="W1425" i="6" s="1"/>
  <c r="AT1429" i="6"/>
  <c r="W1429" i="6" s="1"/>
  <c r="AT1433" i="6"/>
  <c r="W1433" i="6" s="1"/>
  <c r="AT1437" i="6"/>
  <c r="W1437" i="6" s="1"/>
  <c r="AT531" i="6"/>
  <c r="W531" i="6" s="1"/>
  <c r="AT535" i="6"/>
  <c r="W535" i="6" s="1"/>
  <c r="AT543" i="6"/>
  <c r="W543" i="6" s="1"/>
  <c r="AT551" i="6"/>
  <c r="W551" i="6" s="1"/>
  <c r="AT559" i="6"/>
  <c r="W559" i="6" s="1"/>
  <c r="AT567" i="6"/>
  <c r="W567" i="6" s="1"/>
  <c r="AT575" i="6"/>
  <c r="W575" i="6" s="1"/>
  <c r="AT579" i="6"/>
  <c r="W579" i="6" s="1"/>
  <c r="AT587" i="6"/>
  <c r="W587" i="6" s="1"/>
  <c r="AT599" i="6"/>
  <c r="W599" i="6" s="1"/>
  <c r="AT607" i="6"/>
  <c r="W607" i="6" s="1"/>
  <c r="AT615" i="6"/>
  <c r="W615" i="6" s="1"/>
  <c r="AT623" i="6"/>
  <c r="W623" i="6" s="1"/>
  <c r="AT631" i="6"/>
  <c r="W631" i="6" s="1"/>
  <c r="AT639" i="6"/>
  <c r="W639" i="6" s="1"/>
  <c r="AT647" i="6"/>
  <c r="W647" i="6" s="1"/>
  <c r="AT655" i="6"/>
  <c r="W655" i="6" s="1"/>
  <c r="AT663" i="6"/>
  <c r="W663" i="6" s="1"/>
  <c r="AT667" i="6"/>
  <c r="W667" i="6" s="1"/>
  <c r="AT675" i="6"/>
  <c r="W675" i="6" s="1"/>
  <c r="AT679" i="6"/>
  <c r="W679" i="6" s="1"/>
  <c r="AT695" i="6"/>
  <c r="W695" i="6" s="1"/>
  <c r="AT699" i="6"/>
  <c r="W699" i="6" s="1"/>
  <c r="AT707" i="6"/>
  <c r="W707" i="6" s="1"/>
  <c r="AT715" i="6"/>
  <c r="W715" i="6" s="1"/>
  <c r="AT723" i="6"/>
  <c r="W723" i="6" s="1"/>
  <c r="AT735" i="6"/>
  <c r="W735" i="6" s="1"/>
  <c r="AT743" i="6"/>
  <c r="W743" i="6" s="1"/>
  <c r="AT751" i="6"/>
  <c r="W751" i="6" s="1"/>
  <c r="AT755" i="6"/>
  <c r="W755" i="6" s="1"/>
  <c r="AT1003" i="6"/>
  <c r="W1003" i="6" s="1"/>
  <c r="AT1007" i="6"/>
  <c r="W1007" i="6" s="1"/>
  <c r="AT752" i="6"/>
  <c r="W752" i="6" s="1"/>
  <c r="AT756" i="6"/>
  <c r="W756" i="6" s="1"/>
  <c r="AT760" i="6"/>
  <c r="W760" i="6" s="1"/>
  <c r="AT764" i="6"/>
  <c r="W764" i="6" s="1"/>
  <c r="AT768" i="6"/>
  <c r="W768" i="6" s="1"/>
  <c r="AT772" i="6"/>
  <c r="W772" i="6" s="1"/>
  <c r="AT776" i="6"/>
  <c r="W776" i="6" s="1"/>
  <c r="AT780" i="6"/>
  <c r="W780" i="6" s="1"/>
  <c r="AT976" i="6"/>
  <c r="W976" i="6" s="1"/>
  <c r="AT980" i="6"/>
  <c r="W980" i="6" s="1"/>
  <c r="AT984" i="6"/>
  <c r="W984" i="6" s="1"/>
  <c r="AT988" i="6"/>
  <c r="W988" i="6" s="1"/>
  <c r="AT992" i="6"/>
  <c r="W992" i="6" s="1"/>
  <c r="AT996" i="6"/>
  <c r="W996" i="6" s="1"/>
  <c r="AT1000" i="6"/>
  <c r="W1000" i="6" s="1"/>
  <c r="AT1004" i="6"/>
  <c r="W1004" i="6" s="1"/>
  <c r="AT1008" i="6"/>
  <c r="W1008" i="6" s="1"/>
  <c r="AT1012" i="6"/>
  <c r="W1012" i="6" s="1"/>
  <c r="AT1016" i="6"/>
  <c r="W1016" i="6" s="1"/>
  <c r="AT1019" i="6"/>
  <c r="W1019" i="6" s="1"/>
  <c r="AT1023" i="6"/>
  <c r="W1023" i="6" s="1"/>
  <c r="AT1027" i="6"/>
  <c r="W1027" i="6" s="1"/>
  <c r="AT1031" i="6"/>
  <c r="W1031" i="6" s="1"/>
  <c r="AT1035" i="6"/>
  <c r="W1035" i="6" s="1"/>
  <c r="AT1079" i="6"/>
  <c r="W1079" i="6" s="1"/>
  <c r="AT1083" i="6"/>
  <c r="W1083" i="6" s="1"/>
  <c r="AT1087" i="6"/>
  <c r="W1087" i="6" s="1"/>
  <c r="AT1091" i="6"/>
  <c r="W1091" i="6" s="1"/>
  <c r="AT1095" i="6"/>
  <c r="W1095" i="6" s="1"/>
  <c r="AT1195" i="6"/>
  <c r="W1195" i="6" s="1"/>
  <c r="AT1199" i="6"/>
  <c r="W1199" i="6" s="1"/>
  <c r="AT1203" i="6"/>
  <c r="W1203" i="6" s="1"/>
  <c r="AT1207" i="6"/>
  <c r="W1207" i="6" s="1"/>
  <c r="AT1211" i="6"/>
  <c r="W1211" i="6" s="1"/>
  <c r="AT1215" i="6"/>
  <c r="W1215" i="6" s="1"/>
  <c r="AT1219" i="6"/>
  <c r="W1219" i="6" s="1"/>
  <c r="AT1223" i="6"/>
  <c r="W1223" i="6" s="1"/>
  <c r="AT1227" i="6"/>
  <c r="W1227" i="6" s="1"/>
  <c r="AT1231" i="6"/>
  <c r="W1231" i="6" s="1"/>
  <c r="AT1235" i="6"/>
  <c r="W1235" i="6" s="1"/>
  <c r="AT1239" i="6"/>
  <c r="W1239" i="6" s="1"/>
  <c r="AT1243" i="6"/>
  <c r="W1243" i="6" s="1"/>
  <c r="AT1247" i="6"/>
  <c r="W1247" i="6" s="1"/>
  <c r="AT1251" i="6"/>
  <c r="W1251" i="6" s="1"/>
  <c r="AT1255" i="6"/>
  <c r="W1255" i="6" s="1"/>
  <c r="AT1259" i="6"/>
  <c r="W1259" i="6" s="1"/>
  <c r="AT1263" i="6"/>
  <c r="W1263" i="6" s="1"/>
  <c r="AT1267" i="6"/>
  <c r="W1267" i="6" s="1"/>
  <c r="AT1271" i="6"/>
  <c r="W1271" i="6" s="1"/>
  <c r="AT1275" i="6"/>
  <c r="W1275" i="6" s="1"/>
  <c r="AT1279" i="6"/>
  <c r="W1279" i="6" s="1"/>
  <c r="AT1283" i="6"/>
  <c r="W1283" i="6" s="1"/>
  <c r="AT1287" i="6"/>
  <c r="W1287" i="6" s="1"/>
  <c r="AT1291" i="6"/>
  <c r="W1291" i="6" s="1"/>
  <c r="AT1295" i="6"/>
  <c r="W1295" i="6" s="1"/>
  <c r="AT1299" i="6"/>
  <c r="W1299" i="6" s="1"/>
  <c r="AT1308" i="6"/>
  <c r="W1308" i="6" s="1"/>
  <c r="AT1316" i="6"/>
  <c r="W1316" i="6" s="1"/>
  <c r="AT1324" i="6"/>
  <c r="W1324" i="6" s="1"/>
  <c r="AT1332" i="6"/>
  <c r="W1332" i="6" s="1"/>
  <c r="AT1340" i="6"/>
  <c r="W1340" i="6" s="1"/>
  <c r="AT1348" i="6"/>
  <c r="W1348" i="6" s="1"/>
  <c r="AT1356" i="6"/>
  <c r="W1356" i="6" s="1"/>
  <c r="AT1364" i="6"/>
  <c r="W1364" i="6" s="1"/>
  <c r="AT1372" i="6"/>
  <c r="W1372" i="6" s="1"/>
  <c r="AT1380" i="6"/>
  <c r="W1380" i="6" s="1"/>
  <c r="AT1388" i="6"/>
  <c r="W1388" i="6" s="1"/>
  <c r="AT1396" i="6"/>
  <c r="W1396" i="6" s="1"/>
  <c r="AT1404" i="6"/>
  <c r="W1404" i="6" s="1"/>
  <c r="AT1412" i="6"/>
  <c r="W1412" i="6" s="1"/>
  <c r="AT1420" i="6"/>
  <c r="W1420" i="6" s="1"/>
  <c r="AT1428" i="6"/>
  <c r="W1428" i="6" s="1"/>
  <c r="AT1436" i="6"/>
  <c r="W1436" i="6" s="1"/>
  <c r="AT1444" i="6"/>
  <c r="W1444" i="6" s="1"/>
  <c r="AT1452" i="6"/>
  <c r="W1452" i="6" s="1"/>
  <c r="AT1456" i="6"/>
  <c r="W1456" i="6" s="1"/>
  <c r="AT1460" i="6"/>
  <c r="W1460" i="6" s="1"/>
  <c r="AT1464" i="6"/>
  <c r="W1464" i="6" s="1"/>
  <c r="AT1468" i="6"/>
  <c r="W1468" i="6" s="1"/>
  <c r="AT1472" i="6"/>
  <c r="W1472" i="6" s="1"/>
  <c r="AT1476" i="6"/>
  <c r="W1476" i="6" s="1"/>
  <c r="AT1480" i="6"/>
  <c r="W1480" i="6" s="1"/>
  <c r="AT1484" i="6"/>
  <c r="W1484" i="6" s="1"/>
  <c r="AT1492" i="6"/>
  <c r="W1492" i="6" s="1"/>
  <c r="AT80" i="6"/>
  <c r="AT160" i="6"/>
  <c r="AT168" i="6"/>
  <c r="AT180" i="6"/>
  <c r="AT188" i="6"/>
  <c r="AT200" i="6"/>
  <c r="AT208" i="6"/>
  <c r="AT319" i="6"/>
  <c r="W319" i="6" s="1"/>
  <c r="AT327" i="6"/>
  <c r="W327" i="6" s="1"/>
  <c r="AT339" i="6"/>
  <c r="W339" i="6" s="1"/>
  <c r="AT351" i="6"/>
  <c r="W351" i="6" s="1"/>
  <c r="AT363" i="6"/>
  <c r="W363" i="6" s="1"/>
  <c r="AT375" i="6"/>
  <c r="W375" i="6" s="1"/>
  <c r="AT387" i="6"/>
  <c r="W387" i="6" s="1"/>
  <c r="AT399" i="6"/>
  <c r="W399" i="6" s="1"/>
  <c r="AT411" i="6"/>
  <c r="W411" i="6" s="1"/>
  <c r="AT419" i="6"/>
  <c r="W419" i="6" s="1"/>
  <c r="AT427" i="6"/>
  <c r="W427" i="6" s="1"/>
  <c r="AT439" i="6"/>
  <c r="W439" i="6" s="1"/>
  <c r="AT447" i="6"/>
  <c r="W447" i="6" s="1"/>
  <c r="AT455" i="6"/>
  <c r="W455" i="6" s="1"/>
  <c r="AT459" i="6"/>
  <c r="W459" i="6" s="1"/>
  <c r="AT467" i="6"/>
  <c r="W467" i="6" s="1"/>
  <c r="AT479" i="6"/>
  <c r="W479" i="6" s="1"/>
  <c r="AT487" i="6"/>
  <c r="W487" i="6" s="1"/>
  <c r="AT495" i="6"/>
  <c r="W495" i="6" s="1"/>
  <c r="AT503" i="6"/>
  <c r="W503" i="6" s="1"/>
  <c r="AT511" i="6"/>
  <c r="W511" i="6" s="1"/>
  <c r="AT519" i="6"/>
  <c r="W519" i="6" s="1"/>
  <c r="AT527" i="6"/>
  <c r="W527" i="6" s="1"/>
  <c r="AT791" i="6"/>
  <c r="W791" i="6" s="1"/>
  <c r="AT803" i="6"/>
  <c r="W803" i="6" s="1"/>
  <c r="AT811" i="6"/>
  <c r="W811" i="6" s="1"/>
  <c r="AT823" i="6"/>
  <c r="W823" i="6" s="1"/>
  <c r="AT831" i="6"/>
  <c r="W831" i="6" s="1"/>
  <c r="AT843" i="6"/>
  <c r="W843" i="6" s="1"/>
  <c r="AT855" i="6"/>
  <c r="W855" i="6" s="1"/>
  <c r="AT863" i="6"/>
  <c r="W863" i="6" s="1"/>
  <c r="AT875" i="6"/>
  <c r="W875" i="6" s="1"/>
  <c r="AT883" i="6"/>
  <c r="W883" i="6" s="1"/>
  <c r="AT895" i="6"/>
  <c r="W895" i="6" s="1"/>
  <c r="AT907" i="6"/>
  <c r="W907" i="6" s="1"/>
  <c r="AT915" i="6"/>
  <c r="W915" i="6" s="1"/>
  <c r="AT923" i="6"/>
  <c r="W923" i="6" s="1"/>
  <c r="AT939" i="6"/>
  <c r="W939" i="6" s="1"/>
  <c r="AT951" i="6"/>
  <c r="W951" i="6" s="1"/>
  <c r="AT959" i="6"/>
  <c r="W959" i="6" s="1"/>
  <c r="AT967" i="6"/>
  <c r="W967" i="6" s="1"/>
  <c r="AT975" i="6"/>
  <c r="W975" i="6" s="1"/>
  <c r="AT983" i="6"/>
  <c r="W983" i="6" s="1"/>
  <c r="AT991" i="6"/>
  <c r="W991" i="6" s="1"/>
  <c r="AT999" i="6"/>
  <c r="W999" i="6" s="1"/>
  <c r="AT1011" i="6"/>
  <c r="W1011" i="6" s="1"/>
  <c r="AT1022" i="6"/>
  <c r="W1022" i="6" s="1"/>
  <c r="AT1034" i="6"/>
  <c r="W1034" i="6" s="1"/>
  <c r="AT1042" i="6"/>
  <c r="W1042" i="6" s="1"/>
  <c r="AT1054" i="6"/>
  <c r="W1054" i="6" s="1"/>
  <c r="AT1062" i="6"/>
  <c r="W1062" i="6" s="1"/>
  <c r="AT1074" i="6"/>
  <c r="W1074" i="6" s="1"/>
  <c r="AT1086" i="6"/>
  <c r="W1086" i="6" s="1"/>
  <c r="AT1098" i="6"/>
  <c r="W1098" i="6" s="1"/>
  <c r="AT1106" i="6"/>
  <c r="W1106" i="6" s="1"/>
  <c r="AT1118" i="6"/>
  <c r="W1118" i="6" s="1"/>
  <c r="AT1126" i="6"/>
  <c r="W1126" i="6" s="1"/>
  <c r="AT1134" i="6"/>
  <c r="W1134" i="6" s="1"/>
  <c r="AT1142" i="6"/>
  <c r="W1142" i="6" s="1"/>
  <c r="AT1150" i="6"/>
  <c r="W1150" i="6" s="1"/>
  <c r="AT1158" i="6"/>
  <c r="W1158" i="6" s="1"/>
  <c r="AT1162" i="6"/>
  <c r="W1162" i="6" s="1"/>
  <c r="AT1170" i="6"/>
  <c r="W1170" i="6" s="1"/>
  <c r="AT1182" i="6"/>
  <c r="W1182" i="6" s="1"/>
  <c r="AT1190" i="6"/>
  <c r="W1190" i="6" s="1"/>
  <c r="AT1198" i="6"/>
  <c r="W1198" i="6" s="1"/>
  <c r="AT1206" i="6"/>
  <c r="W1206" i="6" s="1"/>
  <c r="AT1366" i="6"/>
  <c r="W1366" i="6" s="1"/>
  <c r="AT1378" i="6"/>
  <c r="W1378" i="6" s="1"/>
  <c r="AT1390" i="6"/>
  <c r="W1390" i="6" s="1"/>
  <c r="AT1398" i="6"/>
  <c r="W1398" i="6" s="1"/>
  <c r="AT1410" i="6"/>
  <c r="W1410" i="6" s="1"/>
  <c r="AT1422" i="6"/>
  <c r="W1422" i="6" s="1"/>
  <c r="AT1430" i="6"/>
  <c r="W1430" i="6" s="1"/>
  <c r="AT1442" i="6"/>
  <c r="W1442" i="6" s="1"/>
  <c r="AT1454" i="6"/>
  <c r="W1454" i="6" s="1"/>
  <c r="AT1462" i="6"/>
  <c r="W1462" i="6" s="1"/>
  <c r="AT1470" i="6"/>
  <c r="W1470" i="6" s="1"/>
  <c r="AT1478" i="6"/>
  <c r="W1478" i="6" s="1"/>
  <c r="AT1486" i="6"/>
  <c r="W1486" i="6" s="1"/>
  <c r="AT6" i="6"/>
  <c r="AT10" i="6"/>
  <c r="AT14" i="6"/>
  <c r="AT18" i="6"/>
  <c r="AT22" i="6"/>
  <c r="AT26" i="6"/>
  <c r="AT34" i="6"/>
  <c r="AT38" i="6"/>
  <c r="AT42" i="6"/>
  <c r="AT46" i="6"/>
  <c r="AT62" i="6"/>
  <c r="AT66" i="6"/>
  <c r="AT70" i="6"/>
  <c r="AT74" i="6"/>
  <c r="AT78" i="6"/>
  <c r="AT90" i="6"/>
  <c r="AT154" i="6"/>
  <c r="AT158" i="6"/>
  <c r="AT162" i="6"/>
  <c r="AT166" i="6"/>
  <c r="AT170" i="6"/>
  <c r="AT174" i="6"/>
  <c r="AT178" i="6"/>
  <c r="AT182" i="6"/>
  <c r="AT186" i="6"/>
  <c r="AT190" i="6"/>
  <c r="AT194" i="6"/>
  <c r="AT198" i="6"/>
  <c r="AT202" i="6"/>
  <c r="AT206" i="6"/>
  <c r="AT210" i="6"/>
  <c r="AT214" i="6"/>
  <c r="AT353" i="6"/>
  <c r="W353" i="6" s="1"/>
  <c r="AT357" i="6"/>
  <c r="W357" i="6" s="1"/>
  <c r="AT361" i="6"/>
  <c r="W361" i="6" s="1"/>
  <c r="AT365" i="6"/>
  <c r="W365" i="6" s="1"/>
  <c r="AT369" i="6"/>
  <c r="W369" i="6" s="1"/>
  <c r="AT373" i="6"/>
  <c r="W373" i="6" s="1"/>
  <c r="AT377" i="6"/>
  <c r="W377" i="6" s="1"/>
  <c r="AT381" i="6"/>
  <c r="W381" i="6" s="1"/>
  <c r="AT385" i="6"/>
  <c r="W385" i="6" s="1"/>
  <c r="AT389" i="6"/>
  <c r="W389" i="6" s="1"/>
  <c r="AT393" i="6"/>
  <c r="W393" i="6" s="1"/>
  <c r="AT397" i="6"/>
  <c r="W397" i="6" s="1"/>
  <c r="AT401" i="6"/>
  <c r="W401" i="6" s="1"/>
  <c r="AT405" i="6"/>
  <c r="W405" i="6" s="1"/>
  <c r="AT409" i="6"/>
  <c r="W409" i="6" s="1"/>
  <c r="AT413" i="6"/>
  <c r="W413" i="6" s="1"/>
  <c r="AT417" i="6"/>
  <c r="W417" i="6" s="1"/>
  <c r="AT421" i="6"/>
  <c r="W421" i="6" s="1"/>
  <c r="AT425" i="6"/>
  <c r="W425" i="6" s="1"/>
  <c r="AT429" i="6"/>
  <c r="W429" i="6" s="1"/>
  <c r="AT433" i="6"/>
  <c r="W433" i="6" s="1"/>
  <c r="AT437" i="6"/>
  <c r="W437" i="6" s="1"/>
  <c r="AT445" i="6"/>
  <c r="W445" i="6" s="1"/>
  <c r="AT449" i="6"/>
  <c r="W449" i="6" s="1"/>
  <c r="AT453" i="6"/>
  <c r="W453" i="6" s="1"/>
  <c r="AT457" i="6"/>
  <c r="W457" i="6" s="1"/>
  <c r="AT461" i="6"/>
  <c r="W461" i="6" s="1"/>
  <c r="AT465" i="6"/>
  <c r="W465" i="6" s="1"/>
  <c r="AT469" i="6"/>
  <c r="W469" i="6" s="1"/>
  <c r="AT473" i="6"/>
  <c r="W473" i="6" s="1"/>
  <c r="AT477" i="6"/>
  <c r="W477" i="6" s="1"/>
  <c r="AT481" i="6"/>
  <c r="W481" i="6" s="1"/>
  <c r="AT485" i="6"/>
  <c r="W485" i="6" s="1"/>
  <c r="AT489" i="6"/>
  <c r="W489" i="6" s="1"/>
  <c r="AT493" i="6"/>
  <c r="W493" i="6" s="1"/>
  <c r="AT497" i="6"/>
  <c r="W497" i="6" s="1"/>
  <c r="AT501" i="6"/>
  <c r="W501" i="6" s="1"/>
  <c r="AT505" i="6"/>
  <c r="W505" i="6" s="1"/>
  <c r="AT961" i="6"/>
  <c r="W961" i="6" s="1"/>
  <c r="AT965" i="6"/>
  <c r="W965" i="6" s="1"/>
  <c r="AT969" i="6"/>
  <c r="W969" i="6" s="1"/>
  <c r="AT973" i="6"/>
  <c r="W973" i="6" s="1"/>
  <c r="AT977" i="6"/>
  <c r="W977" i="6" s="1"/>
  <c r="AT981" i="6"/>
  <c r="W981" i="6" s="1"/>
  <c r="AT985" i="6"/>
  <c r="W985" i="6" s="1"/>
  <c r="AT989" i="6"/>
  <c r="W989" i="6" s="1"/>
  <c r="AT993" i="6"/>
  <c r="W993" i="6" s="1"/>
  <c r="AT997" i="6"/>
  <c r="W997" i="6" s="1"/>
  <c r="AT1001" i="6"/>
  <c r="W1001" i="6" s="1"/>
  <c r="AT1005" i="6"/>
  <c r="W1005" i="6" s="1"/>
  <c r="AT1009" i="6"/>
  <c r="W1009" i="6" s="1"/>
  <c r="AT1013" i="6"/>
  <c r="W1013" i="6" s="1"/>
  <c r="AT1017" i="6"/>
  <c r="W1017" i="6" s="1"/>
  <c r="AT1020" i="6"/>
  <c r="W1020" i="6" s="1"/>
  <c r="AT1024" i="6"/>
  <c r="W1024" i="6" s="1"/>
  <c r="AT1028" i="6"/>
  <c r="W1028" i="6" s="1"/>
  <c r="AT1032" i="6"/>
  <c r="W1032" i="6" s="1"/>
  <c r="AT1036" i="6"/>
  <c r="W1036" i="6" s="1"/>
  <c r="AT1040" i="6"/>
  <c r="W1040" i="6" s="1"/>
  <c r="AT1044" i="6"/>
  <c r="W1044" i="6" s="1"/>
  <c r="AT1312" i="6"/>
  <c r="W1312" i="6" s="1"/>
  <c r="AT1320" i="6"/>
  <c r="W1320" i="6" s="1"/>
  <c r="AT1328" i="6"/>
  <c r="W1328" i="6" s="1"/>
  <c r="AT1336" i="6"/>
  <c r="W1336" i="6" s="1"/>
  <c r="AT1344" i="6"/>
  <c r="W1344" i="6" s="1"/>
  <c r="AT1352" i="6"/>
  <c r="W1352" i="6" s="1"/>
  <c r="AT1360" i="6"/>
  <c r="W1360" i="6" s="1"/>
  <c r="AT84" i="6"/>
  <c r="AT687" i="6"/>
  <c r="W687" i="6" s="1"/>
  <c r="AT1090" i="6"/>
  <c r="W1090" i="6" s="1"/>
  <c r="AT1102" i="6"/>
  <c r="W1102" i="6" s="1"/>
  <c r="AT1110" i="6"/>
  <c r="W1110" i="6" s="1"/>
  <c r="AT1222" i="6"/>
  <c r="W1222" i="6" s="1"/>
  <c r="AT83" i="6"/>
  <c r="AT143" i="6"/>
  <c r="AT147" i="6"/>
  <c r="AT151" i="6"/>
  <c r="AT526" i="6"/>
  <c r="W526" i="6" s="1"/>
  <c r="AT558" i="6"/>
  <c r="W558" i="6" s="1"/>
  <c r="AT562" i="6"/>
  <c r="W562" i="6" s="1"/>
  <c r="AT1045" i="6"/>
  <c r="W1045" i="6" s="1"/>
  <c r="AT1049" i="6"/>
  <c r="W1049" i="6" s="1"/>
  <c r="AT1053" i="6"/>
  <c r="W1053" i="6" s="1"/>
  <c r="AT1057" i="6"/>
  <c r="W1057" i="6" s="1"/>
  <c r="AT1061" i="6"/>
  <c r="W1061" i="6" s="1"/>
  <c r="AT1065" i="6"/>
  <c r="W1065" i="6" s="1"/>
  <c r="AT1069" i="6"/>
  <c r="W1069" i="6" s="1"/>
  <c r="AT1073" i="6"/>
  <c r="W1073" i="6" s="1"/>
  <c r="AT1077" i="6"/>
  <c r="W1077" i="6" s="1"/>
  <c r="AT1081" i="6"/>
  <c r="W1081" i="6" s="1"/>
  <c r="AT1085" i="6"/>
  <c r="W1085" i="6" s="1"/>
  <c r="AT1089" i="6"/>
  <c r="W1089" i="6" s="1"/>
  <c r="AT1093" i="6"/>
  <c r="W1093" i="6" s="1"/>
  <c r="AT1097" i="6"/>
  <c r="W1097" i="6" s="1"/>
  <c r="AT1101" i="6"/>
  <c r="W1101" i="6" s="1"/>
  <c r="AT1105" i="6"/>
  <c r="W1105" i="6" s="1"/>
  <c r="AT1109" i="6"/>
  <c r="W1109" i="6" s="1"/>
  <c r="AT1113" i="6"/>
  <c r="W1113" i="6" s="1"/>
  <c r="AT1117" i="6"/>
  <c r="W1117" i="6" s="1"/>
  <c r="AT1121" i="6"/>
  <c r="W1121" i="6" s="1"/>
  <c r="AT1249" i="6"/>
  <c r="W1249" i="6" s="1"/>
  <c r="AT1253" i="6"/>
  <c r="W1253" i="6" s="1"/>
  <c r="AT1257" i="6"/>
  <c r="W1257" i="6" s="1"/>
  <c r="AT1261" i="6"/>
  <c r="W1261" i="6" s="1"/>
  <c r="AT1265" i="6"/>
  <c r="W1265" i="6" s="1"/>
  <c r="AT1269" i="6"/>
  <c r="W1269" i="6" s="1"/>
  <c r="AT1273" i="6"/>
  <c r="W1273" i="6" s="1"/>
  <c r="AT1277" i="6"/>
  <c r="W1277" i="6" s="1"/>
  <c r="AT1281" i="6"/>
  <c r="W1281" i="6" s="1"/>
  <c r="AT1285" i="6"/>
  <c r="W1285" i="6" s="1"/>
  <c r="AT1289" i="6"/>
  <c r="W1289" i="6" s="1"/>
  <c r="AT1293" i="6"/>
  <c r="W1293" i="6" s="1"/>
  <c r="AT1297" i="6"/>
  <c r="W1297" i="6" s="1"/>
  <c r="AT1301" i="6"/>
  <c r="W1301" i="6" s="1"/>
  <c r="AT1305" i="6"/>
  <c r="W1305" i="6" s="1"/>
  <c r="AT1441" i="6"/>
  <c r="W1441" i="6" s="1"/>
  <c r="AT1445" i="6"/>
  <c r="W1445" i="6" s="1"/>
  <c r="AT1449" i="6"/>
  <c r="W1449" i="6" s="1"/>
  <c r="AT1453" i="6"/>
  <c r="W1453" i="6" s="1"/>
  <c r="AT1457" i="6"/>
  <c r="W1457" i="6" s="1"/>
  <c r="AT1461" i="6"/>
  <c r="W1461" i="6" s="1"/>
  <c r="AT1465" i="6"/>
  <c r="W1465" i="6" s="1"/>
  <c r="AT1469" i="6"/>
  <c r="W1469" i="6" s="1"/>
  <c r="AT1473" i="6"/>
  <c r="W1473" i="6" s="1"/>
  <c r="AT1477" i="6"/>
  <c r="W1477" i="6" s="1"/>
  <c r="AT1481" i="6"/>
  <c r="W1481" i="6" s="1"/>
  <c r="AT1485" i="6"/>
  <c r="W1485" i="6" s="1"/>
  <c r="AT1489" i="6"/>
  <c r="W1489" i="6" s="1"/>
  <c r="AT1493" i="6"/>
  <c r="W1493" i="6" s="1"/>
  <c r="AT8" i="6"/>
  <c r="AT12" i="6"/>
  <c r="AT16" i="6"/>
  <c r="AT20" i="6"/>
  <c r="AT24" i="6"/>
  <c r="AT28" i="6"/>
  <c r="AT32" i="6"/>
  <c r="AT36" i="6"/>
  <c r="AT40" i="6"/>
  <c r="AT44" i="6"/>
  <c r="AT64" i="6"/>
  <c r="AT68" i="6"/>
  <c r="AT72" i="6"/>
  <c r="AT76" i="6"/>
  <c r="AT88" i="6"/>
  <c r="AT92" i="6"/>
  <c r="AT156" i="6"/>
  <c r="AT164" i="6"/>
  <c r="AT172" i="6"/>
  <c r="AT184" i="6"/>
  <c r="AT196" i="6"/>
  <c r="AT307" i="6"/>
  <c r="W307" i="6" s="1"/>
  <c r="AT315" i="6"/>
  <c r="W315" i="6" s="1"/>
  <c r="AT323" i="6"/>
  <c r="W323" i="6" s="1"/>
  <c r="AT335" i="6"/>
  <c r="W335" i="6" s="1"/>
  <c r="AT347" i="6"/>
  <c r="W347" i="6" s="1"/>
  <c r="AT359" i="6"/>
  <c r="W359" i="6" s="1"/>
  <c r="AT367" i="6"/>
  <c r="W367" i="6" s="1"/>
  <c r="AT383" i="6"/>
  <c r="W383" i="6" s="1"/>
  <c r="AT395" i="6"/>
  <c r="W395" i="6" s="1"/>
  <c r="AT407" i="6"/>
  <c r="W407" i="6" s="1"/>
  <c r="AT423" i="6"/>
  <c r="W423" i="6" s="1"/>
  <c r="AT431" i="6"/>
  <c r="W431" i="6" s="1"/>
  <c r="AT435" i="6"/>
  <c r="W435" i="6" s="1"/>
  <c r="AT443" i="6"/>
  <c r="W443" i="6" s="1"/>
  <c r="AT451" i="6"/>
  <c r="W451" i="6" s="1"/>
  <c r="AT463" i="6"/>
  <c r="W463" i="6" s="1"/>
  <c r="AT471" i="6"/>
  <c r="W471" i="6" s="1"/>
  <c r="AT475" i="6"/>
  <c r="W475" i="6" s="1"/>
  <c r="AT483" i="6"/>
  <c r="W483" i="6" s="1"/>
  <c r="AT491" i="6"/>
  <c r="W491" i="6" s="1"/>
  <c r="AT499" i="6"/>
  <c r="W499" i="6" s="1"/>
  <c r="AT507" i="6"/>
  <c r="W507" i="6" s="1"/>
  <c r="AT515" i="6"/>
  <c r="W515" i="6" s="1"/>
  <c r="AT523" i="6"/>
  <c r="W523" i="6" s="1"/>
  <c r="AT763" i="6"/>
  <c r="W763" i="6" s="1"/>
  <c r="AT771" i="6"/>
  <c r="W771" i="6" s="1"/>
  <c r="AT779" i="6"/>
  <c r="W779" i="6" s="1"/>
  <c r="AT1015" i="6"/>
  <c r="W1015" i="6" s="1"/>
  <c r="AT1030" i="6"/>
  <c r="W1030" i="6" s="1"/>
  <c r="AT1050" i="6"/>
  <c r="W1050" i="6" s="1"/>
  <c r="AT1066" i="6"/>
  <c r="W1066" i="6" s="1"/>
  <c r="AT1082" i="6"/>
  <c r="W1082" i="6" s="1"/>
  <c r="AT1094" i="6"/>
  <c r="W1094" i="6" s="1"/>
  <c r="AT130" i="6"/>
  <c r="AT134" i="6"/>
  <c r="AT138" i="6"/>
  <c r="AT218" i="6"/>
  <c r="AT222" i="6"/>
  <c r="AT226" i="6"/>
  <c r="AT230" i="6"/>
  <c r="W230" i="6" s="1"/>
  <c r="AT237" i="6"/>
  <c r="W237" i="6" s="1"/>
  <c r="AT241" i="6"/>
  <c r="W241" i="6" s="1"/>
  <c r="AT245" i="6"/>
  <c r="W245" i="6" s="1"/>
  <c r="AT249" i="6"/>
  <c r="W249" i="6" s="1"/>
  <c r="AT253" i="6"/>
  <c r="W253" i="6" s="1"/>
  <c r="AT257" i="6"/>
  <c r="W257" i="6" s="1"/>
  <c r="AT261" i="6"/>
  <c r="W261" i="6" s="1"/>
  <c r="AT309" i="6"/>
  <c r="W309" i="6" s="1"/>
  <c r="AT313" i="6"/>
  <c r="W313" i="6" s="1"/>
  <c r="AT317" i="6"/>
  <c r="W317" i="6" s="1"/>
  <c r="AT441" i="6"/>
  <c r="W441" i="6" s="1"/>
  <c r="AT509" i="6"/>
  <c r="W509" i="6" s="1"/>
  <c r="AT513" i="6"/>
  <c r="W513" i="6" s="1"/>
  <c r="AT517" i="6"/>
  <c r="W517" i="6" s="1"/>
  <c r="AT521" i="6"/>
  <c r="W521" i="6" s="1"/>
  <c r="AT525" i="6"/>
  <c r="W525" i="6" s="1"/>
  <c r="AT529" i="6"/>
  <c r="W529" i="6" s="1"/>
  <c r="AT785" i="6"/>
  <c r="W785" i="6" s="1"/>
  <c r="AT789" i="6"/>
  <c r="W789" i="6" s="1"/>
  <c r="AT793" i="6"/>
  <c r="W793" i="6" s="1"/>
  <c r="AT797" i="6"/>
  <c r="W797" i="6" s="1"/>
  <c r="AT801" i="6"/>
  <c r="W801" i="6" s="1"/>
  <c r="AT805" i="6"/>
  <c r="W805" i="6" s="1"/>
  <c r="AT1048" i="6"/>
  <c r="W1048" i="6" s="1"/>
  <c r="AT1052" i="6"/>
  <c r="W1052" i="6" s="1"/>
  <c r="AT1056" i="6"/>
  <c r="W1056" i="6" s="1"/>
  <c r="AT1060" i="6"/>
  <c r="W1060" i="6" s="1"/>
  <c r="AT1064" i="6"/>
  <c r="W1064" i="6" s="1"/>
  <c r="AT1368" i="6"/>
  <c r="W1368" i="6" s="1"/>
  <c r="AT1376" i="6"/>
  <c r="W1376" i="6" s="1"/>
  <c r="AT1384" i="6"/>
  <c r="W1384" i="6" s="1"/>
  <c r="AT1392" i="6"/>
  <c r="W1392" i="6" s="1"/>
  <c r="AT1400" i="6"/>
  <c r="W1400" i="6" s="1"/>
  <c r="AT1408" i="6"/>
  <c r="W1408" i="6" s="1"/>
  <c r="AT1416" i="6"/>
  <c r="W1416" i="6" s="1"/>
  <c r="AT1424" i="6"/>
  <c r="W1424" i="6" s="1"/>
  <c r="AT1432" i="6"/>
  <c r="W1432" i="6" s="1"/>
  <c r="AT1440" i="6"/>
  <c r="W1440" i="6" s="1"/>
  <c r="AT1448" i="6"/>
  <c r="W1448" i="6" s="1"/>
  <c r="AT1488" i="6"/>
  <c r="W1488" i="6" s="1"/>
  <c r="AT176" i="6"/>
  <c r="AT192" i="6"/>
  <c r="AT204" i="6"/>
  <c r="AT212" i="6"/>
  <c r="AT311" i="6"/>
  <c r="W311" i="6" s="1"/>
  <c r="AT331" i="6"/>
  <c r="W331" i="6" s="1"/>
  <c r="AT343" i="6"/>
  <c r="W343" i="6" s="1"/>
  <c r="AT355" i="6"/>
  <c r="W355" i="6" s="1"/>
  <c r="AT371" i="6"/>
  <c r="W371" i="6" s="1"/>
  <c r="AT379" i="6"/>
  <c r="W379" i="6" s="1"/>
  <c r="AT391" i="6"/>
  <c r="W391" i="6" s="1"/>
  <c r="AT403" i="6"/>
  <c r="W403" i="6" s="1"/>
  <c r="AT415" i="6"/>
  <c r="W415" i="6" s="1"/>
  <c r="AT1234" i="6"/>
  <c r="W1234" i="6" s="1"/>
  <c r="AT1246" i="6"/>
  <c r="W1246" i="6" s="1"/>
  <c r="AT1258" i="6"/>
  <c r="W1258" i="6" s="1"/>
  <c r="AT1266" i="6"/>
  <c r="W1266" i="6" s="1"/>
  <c r="AT1338" i="6"/>
  <c r="W1338" i="6" s="1"/>
  <c r="AT1350" i="6"/>
  <c r="W1350" i="6" s="1"/>
  <c r="AT1362" i="6"/>
  <c r="W1362" i="6" s="1"/>
  <c r="AT1374" i="6"/>
  <c r="W1374" i="6" s="1"/>
  <c r="AT1386" i="6"/>
  <c r="W1386" i="6" s="1"/>
  <c r="AT1402" i="6"/>
  <c r="W1402" i="6" s="1"/>
  <c r="AT1414" i="6"/>
  <c r="W1414" i="6" s="1"/>
  <c r="AT1426" i="6"/>
  <c r="W1426" i="6" s="1"/>
  <c r="AT1434" i="6"/>
  <c r="W1434" i="6" s="1"/>
  <c r="AT1446" i="6"/>
  <c r="W1446" i="6" s="1"/>
  <c r="AT7" i="6"/>
  <c r="AT11" i="6"/>
  <c r="AT15" i="6"/>
  <c r="AT19" i="6"/>
  <c r="AT23" i="6"/>
  <c r="AT27" i="6"/>
  <c r="AT31" i="6"/>
  <c r="AT35" i="6"/>
  <c r="AT39" i="6"/>
  <c r="AT43" i="6"/>
  <c r="AT47" i="6"/>
  <c r="AT63" i="6"/>
  <c r="AT67" i="6"/>
  <c r="AT71" i="6"/>
  <c r="AT75" i="6"/>
  <c r="AT79" i="6"/>
  <c r="AT87" i="6"/>
  <c r="AT91" i="6"/>
  <c r="AT155" i="6"/>
  <c r="AT159" i="6"/>
  <c r="AT163" i="6"/>
  <c r="AT167" i="6"/>
  <c r="AT171" i="6"/>
  <c r="AT175" i="6"/>
  <c r="AT179" i="6"/>
  <c r="AT183" i="6"/>
  <c r="AT187" i="6"/>
  <c r="AT191" i="6"/>
  <c r="AT195" i="6"/>
  <c r="AT199" i="6"/>
  <c r="AT203" i="6"/>
  <c r="AT207" i="6"/>
  <c r="AT211" i="6"/>
  <c r="AT215" i="6"/>
  <c r="AT306" i="6"/>
  <c r="W306" i="6" s="1"/>
  <c r="AT310" i="6"/>
  <c r="W310" i="6" s="1"/>
  <c r="AT314" i="6"/>
  <c r="W314" i="6" s="1"/>
  <c r="AT318" i="6"/>
  <c r="W318" i="6" s="1"/>
  <c r="AT322" i="6"/>
  <c r="W322" i="6" s="1"/>
  <c r="AT326" i="6"/>
  <c r="W326" i="6" s="1"/>
  <c r="AT330" i="6"/>
  <c r="W330" i="6" s="1"/>
  <c r="AT334" i="6"/>
  <c r="W334" i="6" s="1"/>
  <c r="AT338" i="6"/>
  <c r="W338" i="6" s="1"/>
  <c r="AT342" i="6"/>
  <c r="W342" i="6" s="1"/>
  <c r="AT346" i="6"/>
  <c r="W346" i="6" s="1"/>
  <c r="AT350" i="6"/>
  <c r="W350" i="6" s="1"/>
  <c r="AT354" i="6"/>
  <c r="W354" i="6" s="1"/>
  <c r="AT358" i="6"/>
  <c r="W358" i="6" s="1"/>
  <c r="AT362" i="6"/>
  <c r="W362" i="6" s="1"/>
  <c r="AT366" i="6"/>
  <c r="W366" i="6" s="1"/>
  <c r="AT370" i="6"/>
  <c r="W370" i="6" s="1"/>
  <c r="AT374" i="6"/>
  <c r="W374" i="6" s="1"/>
  <c r="AT378" i="6"/>
  <c r="W378" i="6" s="1"/>
  <c r="AT382" i="6"/>
  <c r="W382" i="6" s="1"/>
  <c r="AT386" i="6"/>
  <c r="W386" i="6" s="1"/>
  <c r="AT390" i="6"/>
  <c r="W390" i="6" s="1"/>
  <c r="AT394" i="6"/>
  <c r="W394" i="6" s="1"/>
  <c r="AT398" i="6"/>
  <c r="W398" i="6" s="1"/>
  <c r="AT402" i="6"/>
  <c r="W402" i="6" s="1"/>
  <c r="AT406" i="6"/>
  <c r="W406" i="6" s="1"/>
  <c r="AT410" i="6"/>
  <c r="W410" i="6" s="1"/>
  <c r="AT414" i="6"/>
  <c r="W414" i="6" s="1"/>
  <c r="AT418" i="6"/>
  <c r="W418" i="6" s="1"/>
  <c r="AT422" i="6"/>
  <c r="W422" i="6" s="1"/>
  <c r="AT426" i="6"/>
  <c r="W426" i="6" s="1"/>
  <c r="AT430" i="6"/>
  <c r="W430" i="6" s="1"/>
  <c r="AT434" i="6"/>
  <c r="W434" i="6" s="1"/>
  <c r="AT438" i="6"/>
  <c r="W438" i="6" s="1"/>
  <c r="AT442" i="6"/>
  <c r="W442" i="6" s="1"/>
  <c r="AT446" i="6"/>
  <c r="W446" i="6" s="1"/>
  <c r="AT450" i="6"/>
  <c r="W450" i="6" s="1"/>
  <c r="AT454" i="6"/>
  <c r="W454" i="6" s="1"/>
  <c r="AT458" i="6"/>
  <c r="W458" i="6" s="1"/>
  <c r="AT462" i="6"/>
  <c r="W462" i="6" s="1"/>
  <c r="AT466" i="6"/>
  <c r="W466" i="6" s="1"/>
  <c r="AT470" i="6"/>
  <c r="W470" i="6" s="1"/>
  <c r="AT474" i="6"/>
  <c r="W474" i="6" s="1"/>
  <c r="AT478" i="6"/>
  <c r="W478" i="6" s="1"/>
  <c r="AT482" i="6"/>
  <c r="W482" i="6" s="1"/>
  <c r="AT486" i="6"/>
  <c r="W486" i="6" s="1"/>
  <c r="AT490" i="6"/>
  <c r="W490" i="6" s="1"/>
  <c r="AT494" i="6"/>
  <c r="W494" i="6" s="1"/>
  <c r="AT498" i="6"/>
  <c r="W498" i="6" s="1"/>
  <c r="AT502" i="6"/>
  <c r="W502" i="6" s="1"/>
  <c r="AT566" i="6"/>
  <c r="W566" i="6" s="1"/>
  <c r="AT570" i="6"/>
  <c r="W570" i="6" s="1"/>
  <c r="AT574" i="6"/>
  <c r="W574" i="6" s="1"/>
  <c r="AT578" i="6"/>
  <c r="W578" i="6" s="1"/>
  <c r="AT582" i="6"/>
  <c r="W582" i="6" s="1"/>
  <c r="AT586" i="6"/>
  <c r="W586" i="6" s="1"/>
  <c r="AT590" i="6"/>
  <c r="W590" i="6" s="1"/>
  <c r="AT594" i="6"/>
  <c r="W594" i="6" s="1"/>
  <c r="AT598" i="6"/>
  <c r="W598" i="6" s="1"/>
  <c r="AT602" i="6"/>
  <c r="W602" i="6" s="1"/>
  <c r="AT606" i="6"/>
  <c r="W606" i="6" s="1"/>
  <c r="AT786" i="6"/>
  <c r="W786" i="6" s="1"/>
  <c r="AT790" i="6"/>
  <c r="W790" i="6" s="1"/>
  <c r="AT794" i="6"/>
  <c r="W794" i="6" s="1"/>
  <c r="AT798" i="6"/>
  <c r="W798" i="6" s="1"/>
  <c r="AT802" i="6"/>
  <c r="W802" i="6" s="1"/>
  <c r="AT806" i="6"/>
  <c r="W806" i="6" s="1"/>
  <c r="AT810" i="6"/>
  <c r="W810" i="6" s="1"/>
  <c r="AT814" i="6"/>
  <c r="W814" i="6" s="1"/>
  <c r="AT818" i="6"/>
  <c r="W818" i="6" s="1"/>
  <c r="AT822" i="6"/>
  <c r="W822" i="6" s="1"/>
  <c r="AT826" i="6"/>
  <c r="W826" i="6" s="1"/>
  <c r="AT1125" i="6"/>
  <c r="W1125" i="6" s="1"/>
  <c r="AT1129" i="6"/>
  <c r="W1129" i="6" s="1"/>
  <c r="AT1133" i="6"/>
  <c r="W1133" i="6" s="1"/>
  <c r="AT1137" i="6"/>
  <c r="W1137" i="6" s="1"/>
  <c r="AT1309" i="6"/>
  <c r="W1309" i="6" s="1"/>
  <c r="AT1313" i="6"/>
  <c r="W1313" i="6" s="1"/>
  <c r="AT1317" i="6"/>
  <c r="W1317" i="6" s="1"/>
  <c r="AT1321" i="6"/>
  <c r="W1321" i="6" s="1"/>
  <c r="AT1325" i="6"/>
  <c r="W1325" i="6" s="1"/>
  <c r="AT1329" i="6"/>
  <c r="W1329" i="6" s="1"/>
  <c r="AT1333" i="6"/>
  <c r="W1333" i="6" s="1"/>
  <c r="AT1337" i="6"/>
  <c r="W1337" i="6" s="1"/>
  <c r="AT1341" i="6"/>
  <c r="W1341" i="6" s="1"/>
  <c r="AT1345" i="6"/>
  <c r="W1345" i="6" s="1"/>
  <c r="AT1349" i="6"/>
  <c r="W1349" i="6" s="1"/>
  <c r="AT1353" i="6"/>
  <c r="W1353" i="6" s="1"/>
  <c r="AT1357" i="6"/>
  <c r="W1357" i="6" s="1"/>
  <c r="AT1361" i="6"/>
  <c r="W1361" i="6" s="1"/>
  <c r="AT48" i="6"/>
  <c r="AT52" i="6"/>
  <c r="AT56" i="6"/>
  <c r="AT60" i="6"/>
  <c r="AT128" i="6"/>
  <c r="AT136" i="6"/>
  <c r="AT216" i="6"/>
  <c r="AT255" i="6"/>
  <c r="W255" i="6" s="1"/>
  <c r="AT263" i="6"/>
  <c r="W263" i="6" s="1"/>
  <c r="AT271" i="6"/>
  <c r="W271" i="6" s="1"/>
  <c r="AT1114" i="6"/>
  <c r="W1114" i="6" s="1"/>
  <c r="AT1122" i="6"/>
  <c r="W1122" i="6" s="1"/>
  <c r="AT1130" i="6"/>
  <c r="W1130" i="6" s="1"/>
  <c r="AT1138" i="6"/>
  <c r="W1138" i="6" s="1"/>
  <c r="AT1146" i="6"/>
  <c r="W1146" i="6" s="1"/>
  <c r="AT1154" i="6"/>
  <c r="W1154" i="6" s="1"/>
  <c r="AT1166" i="6"/>
  <c r="W1166" i="6" s="1"/>
  <c r="AT1174" i="6"/>
  <c r="W1174" i="6" s="1"/>
  <c r="AT1178" i="6"/>
  <c r="W1178" i="6" s="1"/>
  <c r="AT1186" i="6"/>
  <c r="W1186" i="6" s="1"/>
  <c r="AT1194" i="6"/>
  <c r="W1194" i="6" s="1"/>
  <c r="AT1202" i="6"/>
  <c r="W1202" i="6" s="1"/>
  <c r="AT1210" i="6"/>
  <c r="W1210" i="6" s="1"/>
  <c r="AT1214" i="6"/>
  <c r="W1214" i="6" s="1"/>
  <c r="AT1226" i="6"/>
  <c r="W1226" i="6" s="1"/>
  <c r="AT1242" i="6"/>
  <c r="W1242" i="6" s="1"/>
  <c r="AT1254" i="6"/>
  <c r="W1254" i="6" s="1"/>
  <c r="AT1274" i="6"/>
  <c r="W1274" i="6" s="1"/>
  <c r="AT1278" i="6"/>
  <c r="W1278" i="6" s="1"/>
  <c r="AT1286" i="6"/>
  <c r="W1286" i="6" s="1"/>
  <c r="AT1294" i="6"/>
  <c r="W1294" i="6" s="1"/>
  <c r="AT1306" i="6"/>
  <c r="W1306" i="6" s="1"/>
  <c r="AT1314" i="6"/>
  <c r="W1314" i="6" s="1"/>
  <c r="AT1322" i="6"/>
  <c r="W1322" i="6" s="1"/>
  <c r="AT1326" i="6"/>
  <c r="W1326" i="6" s="1"/>
  <c r="AX935" i="6"/>
  <c r="AX976" i="6"/>
  <c r="AX978" i="6"/>
  <c r="AX140" i="6"/>
  <c r="AX685" i="6"/>
  <c r="AX733" i="6"/>
  <c r="AX845" i="6"/>
  <c r="AY845" i="6" s="1"/>
  <c r="AT49" i="6"/>
  <c r="AT53" i="6"/>
  <c r="AT57" i="6"/>
  <c r="AT61" i="6"/>
  <c r="AT129" i="6"/>
  <c r="AT137" i="6"/>
  <c r="AT141" i="6"/>
  <c r="AT145" i="6"/>
  <c r="AT149" i="6"/>
  <c r="AT153" i="6"/>
  <c r="AT217" i="6"/>
  <c r="AT221" i="6"/>
  <c r="AT225" i="6"/>
  <c r="AT229" i="6"/>
  <c r="W229" i="6" s="1"/>
  <c r="AT233" i="6"/>
  <c r="W233" i="6" s="1"/>
  <c r="AT308" i="6"/>
  <c r="W308" i="6" s="1"/>
  <c r="AT312" i="6"/>
  <c r="W312" i="6" s="1"/>
  <c r="AT316" i="6"/>
  <c r="W316" i="6" s="1"/>
  <c r="AT320" i="6"/>
  <c r="W320" i="6" s="1"/>
  <c r="AT328" i="6"/>
  <c r="W328" i="6" s="1"/>
  <c r="AT532" i="6"/>
  <c r="W532" i="6" s="1"/>
  <c r="AT536" i="6"/>
  <c r="W536" i="6" s="1"/>
  <c r="AT540" i="6"/>
  <c r="W540" i="6" s="1"/>
  <c r="AT544" i="6"/>
  <c r="W544" i="6" s="1"/>
  <c r="AT548" i="6"/>
  <c r="W548" i="6" s="1"/>
  <c r="AT552" i="6"/>
  <c r="W552" i="6" s="1"/>
  <c r="AT556" i="6"/>
  <c r="W556" i="6" s="1"/>
  <c r="AT560" i="6"/>
  <c r="W560" i="6" s="1"/>
  <c r="AT564" i="6"/>
  <c r="W564" i="6" s="1"/>
  <c r="AT568" i="6"/>
  <c r="W568" i="6" s="1"/>
  <c r="AT572" i="6"/>
  <c r="W572" i="6" s="1"/>
  <c r="AT576" i="6"/>
  <c r="W576" i="6" s="1"/>
  <c r="AT580" i="6"/>
  <c r="W580" i="6" s="1"/>
  <c r="AT584" i="6"/>
  <c r="W584" i="6" s="1"/>
  <c r="AT588" i="6"/>
  <c r="W588" i="6" s="1"/>
  <c r="AT592" i="6"/>
  <c r="W592" i="6" s="1"/>
  <c r="AT596" i="6"/>
  <c r="W596" i="6" s="1"/>
  <c r="AT600" i="6"/>
  <c r="W600" i="6" s="1"/>
  <c r="AT604" i="6"/>
  <c r="W604" i="6" s="1"/>
  <c r="AT608" i="6"/>
  <c r="W608" i="6" s="1"/>
  <c r="AT612" i="6"/>
  <c r="W612" i="6" s="1"/>
  <c r="AT616" i="6"/>
  <c r="W616" i="6" s="1"/>
  <c r="AT620" i="6"/>
  <c r="W620" i="6" s="1"/>
  <c r="AT624" i="6"/>
  <c r="W624" i="6" s="1"/>
  <c r="AT628" i="6"/>
  <c r="W628" i="6" s="1"/>
  <c r="AT632" i="6"/>
  <c r="W632" i="6" s="1"/>
  <c r="AT788" i="6"/>
  <c r="W788" i="6" s="1"/>
  <c r="AT792" i="6"/>
  <c r="W792" i="6" s="1"/>
  <c r="AT796" i="6"/>
  <c r="W796" i="6" s="1"/>
  <c r="AT800" i="6"/>
  <c r="W800" i="6" s="1"/>
  <c r="AT804" i="6"/>
  <c r="W804" i="6" s="1"/>
  <c r="AT808" i="6"/>
  <c r="W808" i="6" s="1"/>
  <c r="AT812" i="6"/>
  <c r="W812" i="6" s="1"/>
  <c r="AT816" i="6"/>
  <c r="W816" i="6" s="1"/>
  <c r="AT820" i="6"/>
  <c r="W820" i="6" s="1"/>
  <c r="AT824" i="6"/>
  <c r="W824" i="6" s="1"/>
  <c r="AT828" i="6"/>
  <c r="W828" i="6" s="1"/>
  <c r="AT832" i="6"/>
  <c r="W832" i="6" s="1"/>
  <c r="AT836" i="6"/>
  <c r="W836" i="6" s="1"/>
  <c r="AT840" i="6"/>
  <c r="W840" i="6" s="1"/>
  <c r="AT844" i="6"/>
  <c r="W844" i="6" s="1"/>
  <c r="AT848" i="6"/>
  <c r="W848" i="6" s="1"/>
  <c r="AT852" i="6"/>
  <c r="W852" i="6" s="1"/>
  <c r="AT856" i="6"/>
  <c r="W856" i="6" s="1"/>
  <c r="AT860" i="6"/>
  <c r="W860" i="6" s="1"/>
  <c r="AT864" i="6"/>
  <c r="W864" i="6" s="1"/>
  <c r="AT868" i="6"/>
  <c r="W868" i="6" s="1"/>
  <c r="AT872" i="6"/>
  <c r="W872" i="6" s="1"/>
  <c r="AT876" i="6"/>
  <c r="W876" i="6" s="1"/>
  <c r="AT880" i="6"/>
  <c r="W880" i="6" s="1"/>
  <c r="AT884" i="6"/>
  <c r="W884" i="6" s="1"/>
  <c r="AT888" i="6"/>
  <c r="W888" i="6" s="1"/>
  <c r="AT892" i="6"/>
  <c r="W892" i="6" s="1"/>
  <c r="AT896" i="6"/>
  <c r="W896" i="6" s="1"/>
  <c r="AT900" i="6"/>
  <c r="W900" i="6" s="1"/>
  <c r="AT904" i="6"/>
  <c r="W904" i="6" s="1"/>
  <c r="AT908" i="6"/>
  <c r="W908" i="6" s="1"/>
  <c r="AT912" i="6"/>
  <c r="W912" i="6" s="1"/>
  <c r="AT1043" i="6"/>
  <c r="W1043" i="6" s="1"/>
  <c r="AT1047" i="6"/>
  <c r="W1047" i="6" s="1"/>
  <c r="AT1111" i="6"/>
  <c r="W1111" i="6" s="1"/>
  <c r="AT1115" i="6"/>
  <c r="W1115" i="6" s="1"/>
  <c r="AT1119" i="6"/>
  <c r="W1119" i="6" s="1"/>
  <c r="AT1123" i="6"/>
  <c r="W1123" i="6" s="1"/>
  <c r="AT1127" i="6"/>
  <c r="W1127" i="6" s="1"/>
  <c r="AT1423" i="6"/>
  <c r="W1423" i="6" s="1"/>
  <c r="AT1427" i="6"/>
  <c r="W1427" i="6" s="1"/>
  <c r="AT1431" i="6"/>
  <c r="W1431" i="6" s="1"/>
  <c r="AT1435" i="6"/>
  <c r="W1435" i="6" s="1"/>
  <c r="AT1439" i="6"/>
  <c r="W1439" i="6" s="1"/>
  <c r="AT1443" i="6"/>
  <c r="W1443" i="6" s="1"/>
  <c r="AT1447" i="6"/>
  <c r="W1447" i="6" s="1"/>
  <c r="AT1451" i="6"/>
  <c r="W1451" i="6" s="1"/>
  <c r="AT1455" i="6"/>
  <c r="W1455" i="6" s="1"/>
  <c r="AT1459" i="6"/>
  <c r="W1459" i="6" s="1"/>
  <c r="AT1463" i="6"/>
  <c r="W1463" i="6" s="1"/>
  <c r="AT1467" i="6"/>
  <c r="W1467" i="6" s="1"/>
  <c r="AT1471" i="6"/>
  <c r="W1471" i="6" s="1"/>
  <c r="AT1475" i="6"/>
  <c r="W1475" i="6" s="1"/>
  <c r="AT1479" i="6"/>
  <c r="W1479" i="6" s="1"/>
  <c r="AT1483" i="6"/>
  <c r="W1483" i="6" s="1"/>
  <c r="AT1487" i="6"/>
  <c r="W1487" i="6" s="1"/>
  <c r="AT1491" i="6"/>
  <c r="W1491" i="6" s="1"/>
  <c r="AT1495" i="6"/>
  <c r="W1495" i="6" s="1"/>
  <c r="AT1272" i="6"/>
  <c r="W1272" i="6" s="1"/>
  <c r="AT1276" i="6"/>
  <c r="W1276" i="6" s="1"/>
  <c r="AT283" i="6"/>
  <c r="W283" i="6" s="1"/>
  <c r="AT291" i="6"/>
  <c r="W291" i="6" s="1"/>
  <c r="AT299" i="6"/>
  <c r="W299" i="6" s="1"/>
  <c r="AT303" i="6"/>
  <c r="W303" i="6" s="1"/>
  <c r="AT539" i="6"/>
  <c r="W539" i="6" s="1"/>
  <c r="AT547" i="6"/>
  <c r="W547" i="6" s="1"/>
  <c r="AT555" i="6"/>
  <c r="W555" i="6" s="1"/>
  <c r="AT563" i="6"/>
  <c r="W563" i="6" s="1"/>
  <c r="AT571" i="6"/>
  <c r="W571" i="6" s="1"/>
  <c r="AT583" i="6"/>
  <c r="W583" i="6" s="1"/>
  <c r="AT591" i="6"/>
  <c r="W591" i="6" s="1"/>
  <c r="AT595" i="6"/>
  <c r="W595" i="6" s="1"/>
  <c r="AT603" i="6"/>
  <c r="W603" i="6" s="1"/>
  <c r="AT611" i="6"/>
  <c r="W611" i="6" s="1"/>
  <c r="AT619" i="6"/>
  <c r="W619" i="6" s="1"/>
  <c r="AT627" i="6"/>
  <c r="W627" i="6" s="1"/>
  <c r="AT635" i="6"/>
  <c r="W635" i="6" s="1"/>
  <c r="AT643" i="6"/>
  <c r="W643" i="6" s="1"/>
  <c r="AT651" i="6"/>
  <c r="W651" i="6" s="1"/>
  <c r="AT659" i="6"/>
  <c r="W659" i="6" s="1"/>
  <c r="AT671" i="6"/>
  <c r="W671" i="6" s="1"/>
  <c r="AT683" i="6"/>
  <c r="W683" i="6" s="1"/>
  <c r="AT691" i="6"/>
  <c r="W691" i="6" s="1"/>
  <c r="AT703" i="6"/>
  <c r="W703" i="6" s="1"/>
  <c r="AT711" i="6"/>
  <c r="W711" i="6" s="1"/>
  <c r="AT719" i="6"/>
  <c r="W719" i="6" s="1"/>
  <c r="AT727" i="6"/>
  <c r="W727" i="6" s="1"/>
  <c r="AT731" i="6"/>
  <c r="W731" i="6" s="1"/>
  <c r="AT739" i="6"/>
  <c r="W739" i="6" s="1"/>
  <c r="AT747" i="6"/>
  <c r="W747" i="6" s="1"/>
  <c r="AT759" i="6"/>
  <c r="W759" i="6" s="1"/>
  <c r="AT767" i="6"/>
  <c r="W767" i="6" s="1"/>
  <c r="AT775" i="6"/>
  <c r="W775" i="6" s="1"/>
  <c r="AT783" i="6"/>
  <c r="W783" i="6" s="1"/>
  <c r="AT1298" i="6"/>
  <c r="W1298" i="6" s="1"/>
  <c r="AT30" i="6"/>
  <c r="AT86" i="6"/>
  <c r="AT142" i="6"/>
  <c r="AT146" i="6"/>
  <c r="AT150" i="6"/>
  <c r="AT234" i="6"/>
  <c r="W234" i="6" s="1"/>
  <c r="AT265" i="6"/>
  <c r="W265" i="6" s="1"/>
  <c r="AT269" i="6"/>
  <c r="W269" i="6" s="1"/>
  <c r="AT273" i="6"/>
  <c r="W273" i="6" s="1"/>
  <c r="AT277" i="6"/>
  <c r="W277" i="6" s="1"/>
  <c r="AT321" i="6"/>
  <c r="W321" i="6" s="1"/>
  <c r="AT325" i="6"/>
  <c r="W325" i="6" s="1"/>
  <c r="AT329" i="6"/>
  <c r="W329" i="6" s="1"/>
  <c r="AT333" i="6"/>
  <c r="W333" i="6" s="1"/>
  <c r="AT809" i="6"/>
  <c r="W809" i="6" s="1"/>
  <c r="AT813" i="6"/>
  <c r="W813" i="6" s="1"/>
  <c r="AT817" i="6"/>
  <c r="W817" i="6" s="1"/>
  <c r="AT821" i="6"/>
  <c r="W821" i="6" s="1"/>
  <c r="AT825" i="6"/>
  <c r="W825" i="6" s="1"/>
  <c r="AT829" i="6"/>
  <c r="W829" i="6" s="1"/>
  <c r="AT1068" i="6"/>
  <c r="W1068" i="6" s="1"/>
  <c r="AT1072" i="6"/>
  <c r="W1072" i="6" s="1"/>
  <c r="AT1076" i="6"/>
  <c r="W1076" i="6" s="1"/>
  <c r="AT1080" i="6"/>
  <c r="W1080" i="6" s="1"/>
  <c r="AT1084" i="6"/>
  <c r="W1084" i="6" s="1"/>
  <c r="AT1088" i="6"/>
  <c r="W1088" i="6" s="1"/>
  <c r="AT1092" i="6"/>
  <c r="W1092" i="6" s="1"/>
  <c r="AT1096" i="6"/>
  <c r="W1096" i="6" s="1"/>
  <c r="AT1100" i="6"/>
  <c r="W1100" i="6" s="1"/>
  <c r="AT1104" i="6"/>
  <c r="W1104" i="6" s="1"/>
  <c r="AT1108" i="6"/>
  <c r="W1108" i="6" s="1"/>
  <c r="AT1112" i="6"/>
  <c r="W1112" i="6" s="1"/>
  <c r="AT1116" i="6"/>
  <c r="W1116" i="6" s="1"/>
  <c r="AT1120" i="6"/>
  <c r="W1120" i="6" s="1"/>
  <c r="AT1124" i="6"/>
  <c r="W1124" i="6" s="1"/>
  <c r="AT224" i="6"/>
  <c r="AT243" i="6"/>
  <c r="W243" i="6" s="1"/>
  <c r="AT251" i="6"/>
  <c r="W251" i="6" s="1"/>
  <c r="AT819" i="6"/>
  <c r="W819" i="6" s="1"/>
  <c r="AT839" i="6"/>
  <c r="W839" i="6" s="1"/>
  <c r="AT847" i="6"/>
  <c r="W847" i="6" s="1"/>
  <c r="AT859" i="6"/>
  <c r="W859" i="6" s="1"/>
  <c r="AT871" i="6"/>
  <c r="W871" i="6" s="1"/>
  <c r="AT879" i="6"/>
  <c r="W879" i="6" s="1"/>
  <c r="AT891" i="6"/>
  <c r="W891" i="6" s="1"/>
  <c r="AT903" i="6"/>
  <c r="W903" i="6" s="1"/>
  <c r="AT911" i="6"/>
  <c r="W911" i="6" s="1"/>
  <c r="AT927" i="6"/>
  <c r="W927" i="6" s="1"/>
  <c r="AT935" i="6"/>
  <c r="W935" i="6" s="1"/>
  <c r="AT947" i="6"/>
  <c r="W947" i="6" s="1"/>
  <c r="AT1026" i="6"/>
  <c r="W1026" i="6" s="1"/>
  <c r="AT51" i="6"/>
  <c r="AT55" i="6"/>
  <c r="AT59" i="6"/>
  <c r="AT95" i="6"/>
  <c r="AT99" i="6"/>
  <c r="AT103" i="6"/>
  <c r="AT107" i="6"/>
  <c r="AT111" i="6"/>
  <c r="AT115" i="6"/>
  <c r="AT119" i="6"/>
  <c r="AT123" i="6"/>
  <c r="AT219" i="6"/>
  <c r="AT223" i="6"/>
  <c r="AT227" i="6"/>
  <c r="AT231" i="6"/>
  <c r="W231" i="6" s="1"/>
  <c r="AT235" i="6"/>
  <c r="W235" i="6" s="1"/>
  <c r="AT506" i="6"/>
  <c r="W506" i="6" s="1"/>
  <c r="AT510" i="6"/>
  <c r="W510" i="6" s="1"/>
  <c r="AT514" i="6"/>
  <c r="W514" i="6" s="1"/>
  <c r="AT530" i="6"/>
  <c r="W530" i="6" s="1"/>
  <c r="AT534" i="6"/>
  <c r="W534" i="6" s="1"/>
  <c r="AT538" i="6"/>
  <c r="W538" i="6" s="1"/>
  <c r="AT542" i="6"/>
  <c r="W542" i="6" s="1"/>
  <c r="AT610" i="6"/>
  <c r="W610" i="6" s="1"/>
  <c r="AT614" i="6"/>
  <c r="W614" i="6" s="1"/>
  <c r="AT618" i="6"/>
  <c r="W618" i="6" s="1"/>
  <c r="AT622" i="6"/>
  <c r="W622" i="6" s="1"/>
  <c r="AT626" i="6"/>
  <c r="W626" i="6" s="1"/>
  <c r="AT630" i="6"/>
  <c r="W630" i="6" s="1"/>
  <c r="AT634" i="6"/>
  <c r="W634" i="6" s="1"/>
  <c r="AT638" i="6"/>
  <c r="W638" i="6" s="1"/>
  <c r="AT642" i="6"/>
  <c r="W642" i="6" s="1"/>
  <c r="AT646" i="6"/>
  <c r="W646" i="6" s="1"/>
  <c r="AT650" i="6"/>
  <c r="W650" i="6" s="1"/>
  <c r="AT654" i="6"/>
  <c r="W654" i="6" s="1"/>
  <c r="AT658" i="6"/>
  <c r="W658" i="6" s="1"/>
  <c r="AT662" i="6"/>
  <c r="W662" i="6" s="1"/>
  <c r="AT666" i="6"/>
  <c r="W666" i="6" s="1"/>
  <c r="AT670" i="6"/>
  <c r="W670" i="6" s="1"/>
  <c r="AT674" i="6"/>
  <c r="W674" i="6" s="1"/>
  <c r="AT678" i="6"/>
  <c r="W678" i="6" s="1"/>
  <c r="AT682" i="6"/>
  <c r="W682" i="6" s="1"/>
  <c r="AT686" i="6"/>
  <c r="W686" i="6" s="1"/>
  <c r="AT690" i="6"/>
  <c r="W690" i="6" s="1"/>
  <c r="AT694" i="6"/>
  <c r="W694" i="6" s="1"/>
  <c r="AT698" i="6"/>
  <c r="W698" i="6" s="1"/>
  <c r="AT702" i="6"/>
  <c r="W702" i="6" s="1"/>
  <c r="AT706" i="6"/>
  <c r="W706" i="6" s="1"/>
  <c r="AT710" i="6"/>
  <c r="W710" i="6" s="1"/>
  <c r="AT714" i="6"/>
  <c r="W714" i="6" s="1"/>
  <c r="AT718" i="6"/>
  <c r="W718" i="6" s="1"/>
  <c r="AT830" i="6"/>
  <c r="W830" i="6" s="1"/>
  <c r="AT834" i="6"/>
  <c r="W834" i="6" s="1"/>
  <c r="AT838" i="6"/>
  <c r="W838" i="6" s="1"/>
  <c r="AT842" i="6"/>
  <c r="W842" i="6" s="1"/>
  <c r="AT846" i="6"/>
  <c r="W846" i="6" s="1"/>
  <c r="AT850" i="6"/>
  <c r="W850" i="6" s="1"/>
  <c r="AT854" i="6"/>
  <c r="W854" i="6" s="1"/>
  <c r="AT858" i="6"/>
  <c r="W858" i="6" s="1"/>
  <c r="AT862" i="6"/>
  <c r="W862" i="6" s="1"/>
  <c r="AT866" i="6"/>
  <c r="W866" i="6" s="1"/>
  <c r="AT870" i="6"/>
  <c r="W870" i="6" s="1"/>
  <c r="AT874" i="6"/>
  <c r="W874" i="6" s="1"/>
  <c r="AT878" i="6"/>
  <c r="W878" i="6" s="1"/>
  <c r="AT882" i="6"/>
  <c r="W882" i="6" s="1"/>
  <c r="AT886" i="6"/>
  <c r="W886" i="6" s="1"/>
  <c r="AT890" i="6"/>
  <c r="W890" i="6" s="1"/>
  <c r="AT894" i="6"/>
  <c r="W894" i="6" s="1"/>
  <c r="AT898" i="6"/>
  <c r="W898" i="6" s="1"/>
  <c r="AT902" i="6"/>
  <c r="W902" i="6" s="1"/>
  <c r="AT906" i="6"/>
  <c r="W906" i="6" s="1"/>
  <c r="AT910" i="6"/>
  <c r="W910" i="6" s="1"/>
  <c r="AT914" i="6"/>
  <c r="W914" i="6" s="1"/>
  <c r="AT918" i="6"/>
  <c r="W918" i="6" s="1"/>
  <c r="AT922" i="6"/>
  <c r="W922" i="6" s="1"/>
  <c r="AT926" i="6"/>
  <c r="W926" i="6" s="1"/>
  <c r="AT930" i="6"/>
  <c r="W930" i="6" s="1"/>
  <c r="AT934" i="6"/>
  <c r="W934" i="6" s="1"/>
  <c r="AT938" i="6"/>
  <c r="W938" i="6" s="1"/>
  <c r="AT942" i="6"/>
  <c r="W942" i="6" s="1"/>
  <c r="AT946" i="6"/>
  <c r="W946" i="6" s="1"/>
  <c r="AT950" i="6"/>
  <c r="W950" i="6" s="1"/>
  <c r="AT954" i="6"/>
  <c r="W954" i="6" s="1"/>
  <c r="AT958" i="6"/>
  <c r="W958" i="6" s="1"/>
  <c r="AT962" i="6"/>
  <c r="W962" i="6" s="1"/>
  <c r="AT966" i="6"/>
  <c r="W966" i="6" s="1"/>
  <c r="AT970" i="6"/>
  <c r="W970" i="6" s="1"/>
  <c r="AT974" i="6"/>
  <c r="W974" i="6" s="1"/>
  <c r="AT1141" i="6"/>
  <c r="W1141" i="6" s="1"/>
  <c r="AT1145" i="6"/>
  <c r="W1145" i="6" s="1"/>
  <c r="AT1149" i="6"/>
  <c r="W1149" i="6" s="1"/>
  <c r="AT1153" i="6"/>
  <c r="W1153" i="6" s="1"/>
  <c r="AT1157" i="6"/>
  <c r="W1157" i="6" s="1"/>
  <c r="AT1161" i="6"/>
  <c r="W1161" i="6" s="1"/>
  <c r="AT1165" i="6"/>
  <c r="W1165" i="6" s="1"/>
  <c r="AT1169" i="6"/>
  <c r="W1169" i="6" s="1"/>
  <c r="AT1173" i="6"/>
  <c r="W1173" i="6" s="1"/>
  <c r="AT1177" i="6"/>
  <c r="W1177" i="6" s="1"/>
  <c r="AT1181" i="6"/>
  <c r="W1181" i="6" s="1"/>
  <c r="AT1185" i="6"/>
  <c r="W1185" i="6" s="1"/>
  <c r="AT1189" i="6"/>
  <c r="W1189" i="6" s="1"/>
  <c r="AT1193" i="6"/>
  <c r="W1193" i="6" s="1"/>
  <c r="AT1197" i="6"/>
  <c r="W1197" i="6" s="1"/>
  <c r="AT1201" i="6"/>
  <c r="W1201" i="6" s="1"/>
  <c r="AT1205" i="6"/>
  <c r="W1205" i="6" s="1"/>
  <c r="AT1209" i="6"/>
  <c r="W1209" i="6" s="1"/>
  <c r="AT1213" i="6"/>
  <c r="W1213" i="6" s="1"/>
  <c r="AT1217" i="6"/>
  <c r="W1217" i="6" s="1"/>
  <c r="AT1221" i="6"/>
  <c r="W1221" i="6" s="1"/>
  <c r="AT1225" i="6"/>
  <c r="W1225" i="6" s="1"/>
  <c r="AT1229" i="6"/>
  <c r="W1229" i="6" s="1"/>
  <c r="AT1233" i="6"/>
  <c r="W1233" i="6" s="1"/>
  <c r="AT1237" i="6"/>
  <c r="W1237" i="6" s="1"/>
  <c r="AT1241" i="6"/>
  <c r="W1241" i="6" s="1"/>
  <c r="AT1365" i="6"/>
  <c r="W1365" i="6" s="1"/>
  <c r="AT1369" i="6"/>
  <c r="W1369" i="6" s="1"/>
  <c r="AT1373" i="6"/>
  <c r="W1373" i="6" s="1"/>
  <c r="AT1377" i="6"/>
  <c r="W1377" i="6" s="1"/>
  <c r="AT1381" i="6"/>
  <c r="W1381" i="6" s="1"/>
  <c r="AT1385" i="6"/>
  <c r="W1385" i="6" s="1"/>
  <c r="AT1389" i="6"/>
  <c r="W1389" i="6" s="1"/>
  <c r="AT96" i="6"/>
  <c r="AT100" i="6"/>
  <c r="AT104" i="6"/>
  <c r="AT108" i="6"/>
  <c r="AT112" i="6"/>
  <c r="AT116" i="6"/>
  <c r="AT120" i="6"/>
  <c r="AT124" i="6"/>
  <c r="AT279" i="6"/>
  <c r="W279" i="6" s="1"/>
  <c r="AT287" i="6"/>
  <c r="W287" i="6" s="1"/>
  <c r="AT295" i="6"/>
  <c r="W295" i="6" s="1"/>
  <c r="AT787" i="6"/>
  <c r="W787" i="6" s="1"/>
  <c r="AT795" i="6"/>
  <c r="W795" i="6" s="1"/>
  <c r="AT799" i="6"/>
  <c r="W799" i="6" s="1"/>
  <c r="AT807" i="6"/>
  <c r="W807" i="6" s="1"/>
  <c r="AT815" i="6"/>
  <c r="W815" i="6" s="1"/>
  <c r="AT827" i="6"/>
  <c r="W827" i="6" s="1"/>
  <c r="AT835" i="6"/>
  <c r="W835" i="6" s="1"/>
  <c r="AT851" i="6"/>
  <c r="W851" i="6" s="1"/>
  <c r="AT867" i="6"/>
  <c r="W867" i="6" s="1"/>
  <c r="AT887" i="6"/>
  <c r="W887" i="6" s="1"/>
  <c r="AT899" i="6"/>
  <c r="W899" i="6" s="1"/>
  <c r="AT919" i="6"/>
  <c r="W919" i="6" s="1"/>
  <c r="AT931" i="6"/>
  <c r="W931" i="6" s="1"/>
  <c r="AT943" i="6"/>
  <c r="W943" i="6" s="1"/>
  <c r="AT955" i="6"/>
  <c r="W955" i="6" s="1"/>
  <c r="AT1334" i="6"/>
  <c r="W1334" i="6" s="1"/>
  <c r="AT1346" i="6"/>
  <c r="W1346" i="6" s="1"/>
  <c r="AT1358" i="6"/>
  <c r="W1358" i="6" s="1"/>
  <c r="AT1370" i="6"/>
  <c r="W1370" i="6" s="1"/>
  <c r="AT1382" i="6"/>
  <c r="W1382" i="6" s="1"/>
  <c r="AT1394" i="6"/>
  <c r="W1394" i="6" s="1"/>
  <c r="AT1406" i="6"/>
  <c r="W1406" i="6" s="1"/>
  <c r="AT1418" i="6"/>
  <c r="W1418" i="6" s="1"/>
  <c r="AT1438" i="6"/>
  <c r="W1438" i="6" s="1"/>
  <c r="AT1450" i="6"/>
  <c r="W1450" i="6" s="1"/>
  <c r="AT1458" i="6"/>
  <c r="W1458" i="6" s="1"/>
  <c r="AT1466" i="6"/>
  <c r="W1466" i="6" s="1"/>
  <c r="AT1474" i="6"/>
  <c r="W1474" i="6" s="1"/>
  <c r="AT1482" i="6"/>
  <c r="W1482" i="6" s="1"/>
  <c r="AT1490" i="6"/>
  <c r="W1490" i="6" s="1"/>
  <c r="AT1494" i="6"/>
  <c r="W1494" i="6" s="1"/>
  <c r="AX535" i="6"/>
  <c r="AX129" i="6"/>
  <c r="AX580" i="6"/>
  <c r="AY580" i="6" s="1"/>
  <c r="AX598" i="6"/>
  <c r="AX828" i="6"/>
  <c r="AX1140" i="6"/>
  <c r="AY1140" i="6" s="1"/>
  <c r="AX948" i="6"/>
  <c r="AY948" i="6" s="1"/>
  <c r="AX901" i="6"/>
  <c r="AY901" i="6" s="1"/>
  <c r="AX109" i="6"/>
  <c r="AX145" i="6"/>
  <c r="AX197" i="6"/>
  <c r="AX217" i="6"/>
  <c r="AX244" i="6"/>
  <c r="AX306" i="6"/>
  <c r="AY306" i="6" s="1"/>
  <c r="AX417" i="6"/>
  <c r="AY417" i="6" s="1"/>
  <c r="AX429" i="6"/>
  <c r="AY429" i="6" s="1"/>
  <c r="AX449" i="6"/>
  <c r="AY449" i="6" s="1"/>
  <c r="AX682" i="6"/>
  <c r="AY682" i="6" s="1"/>
  <c r="AX868" i="6"/>
  <c r="AY868" i="6" s="1"/>
  <c r="AX876" i="6"/>
  <c r="AY876" i="6" s="1"/>
  <c r="AX970" i="6"/>
  <c r="AX780" i="6"/>
  <c r="AY780" i="6" s="1"/>
  <c r="AX910" i="6"/>
  <c r="AY910" i="6" s="1"/>
  <c r="AX836" i="6"/>
  <c r="AY836" i="6" s="1"/>
  <c r="AX844" i="6"/>
  <c r="AY844" i="6" s="1"/>
  <c r="AX416" i="6"/>
  <c r="AY416" i="6" s="1"/>
  <c r="AX452" i="6"/>
  <c r="AY452" i="6" s="1"/>
  <c r="AX494" i="6"/>
  <c r="AY494" i="6" s="1"/>
  <c r="AY685" i="6"/>
  <c r="AY935" i="6"/>
  <c r="AX169" i="6"/>
  <c r="AX177" i="6"/>
  <c r="AX279" i="6"/>
  <c r="AY279" i="6" s="1"/>
  <c r="AX291" i="6"/>
  <c r="AY291" i="6" s="1"/>
  <c r="AX387" i="6"/>
  <c r="AY387" i="6" s="1"/>
  <c r="AX484" i="6"/>
  <c r="AY484" i="6" s="1"/>
  <c r="AX501" i="6"/>
  <c r="AY501" i="6" s="1"/>
  <c r="AX515" i="6"/>
  <c r="AX528" i="6"/>
  <c r="AY528" i="6" s="1"/>
  <c r="AX842" i="6"/>
  <c r="AY842" i="6" s="1"/>
  <c r="AX1014" i="6"/>
  <c r="AX1024" i="6"/>
  <c r="AX1040" i="6"/>
  <c r="AY1040" i="6" s="1"/>
  <c r="AX1056" i="6"/>
  <c r="AY1056" i="6" s="1"/>
  <c r="AX1078" i="6"/>
  <c r="AY1078" i="6" s="1"/>
  <c r="AX1204" i="6"/>
  <c r="AX1000" i="6"/>
  <c r="AY1000" i="6" s="1"/>
  <c r="AX8" i="6"/>
  <c r="AX84" i="6"/>
  <c r="AX92" i="6"/>
  <c r="AX255" i="6"/>
  <c r="AY255" i="6" s="1"/>
  <c r="AX346" i="6"/>
  <c r="AY346" i="6" s="1"/>
  <c r="AX563" i="6"/>
  <c r="AY563" i="6" s="1"/>
  <c r="AX157" i="6"/>
  <c r="AX322" i="6"/>
  <c r="AY322" i="6" s="1"/>
  <c r="AX333" i="6"/>
  <c r="AY333" i="6" s="1"/>
  <c r="AX353" i="6"/>
  <c r="AY353" i="6" s="1"/>
  <c r="AX371" i="6"/>
  <c r="AY371" i="6" s="1"/>
  <c r="AX468" i="6"/>
  <c r="AY468" i="6" s="1"/>
  <c r="AX998" i="6"/>
  <c r="AY998" i="6" s="1"/>
  <c r="AX620" i="6"/>
  <c r="AY620" i="6" s="1"/>
  <c r="AX650" i="6"/>
  <c r="AY650" i="6" s="1"/>
  <c r="AX674" i="6"/>
  <c r="AY674" i="6" s="1"/>
  <c r="AX811" i="6"/>
  <c r="AY811" i="6" s="1"/>
  <c r="AX104" i="6"/>
  <c r="AX260" i="6"/>
  <c r="AY260" i="6" s="1"/>
  <c r="AX456" i="6"/>
  <c r="AY456" i="6" s="1"/>
  <c r="AX554" i="6"/>
  <c r="AY554" i="6" s="1"/>
  <c r="AX980" i="6"/>
  <c r="AY980" i="6" s="1"/>
  <c r="AX185" i="6"/>
  <c r="AX299" i="6"/>
  <c r="AY299" i="6" s="1"/>
  <c r="AX403" i="6"/>
  <c r="AX543" i="6"/>
  <c r="AY543" i="6" s="1"/>
  <c r="AX746" i="6"/>
  <c r="AY746" i="6" s="1"/>
  <c r="AX1070" i="6"/>
  <c r="AY1070" i="6" s="1"/>
  <c r="AX382" i="6"/>
  <c r="AY382" i="6" s="1"/>
  <c r="AX1017" i="6"/>
  <c r="AY1017" i="6" s="1"/>
  <c r="AX1063" i="6"/>
  <c r="AY1063" i="6" s="1"/>
  <c r="AX17" i="6"/>
  <c r="AX29" i="6"/>
  <c r="AX73" i="6"/>
  <c r="AX89" i="6"/>
  <c r="AX631" i="6"/>
  <c r="AY631" i="6" s="1"/>
  <c r="AX841" i="6"/>
  <c r="AX875" i="6"/>
  <c r="AX979" i="6"/>
  <c r="AY979" i="6" s="1"/>
  <c r="AX1009" i="6"/>
  <c r="AY1009" i="6" s="1"/>
  <c r="AX1335" i="6"/>
  <c r="AY1335" i="6" s="1"/>
  <c r="AY244" i="6"/>
  <c r="AX788" i="6"/>
  <c r="AY788" i="6" s="1"/>
  <c r="AX834" i="6"/>
  <c r="AY834" i="6" s="1"/>
  <c r="AX906" i="6"/>
  <c r="AY906" i="6" s="1"/>
  <c r="AX1052" i="6"/>
  <c r="AY1052" i="6" s="1"/>
  <c r="AX1404" i="6"/>
  <c r="AY1404" i="6" s="1"/>
  <c r="AX1375" i="6"/>
  <c r="AY1375" i="6" s="1"/>
  <c r="AX1022" i="6"/>
  <c r="AY1022" i="6" s="1"/>
  <c r="AX153" i="6"/>
  <c r="AX165" i="6"/>
  <c r="AX173" i="6"/>
  <c r="AX181" i="6"/>
  <c r="AX613" i="6"/>
  <c r="AY613" i="6" s="1"/>
  <c r="AX639" i="6"/>
  <c r="AY639" i="6" s="1"/>
  <c r="AX651" i="6"/>
  <c r="AY651" i="6" s="1"/>
  <c r="AX697" i="6"/>
  <c r="AY697" i="6" s="1"/>
  <c r="AX757" i="6"/>
  <c r="AY757" i="6" s="1"/>
  <c r="AX769" i="6"/>
  <c r="AX785" i="6"/>
  <c r="AY785" i="6" s="1"/>
  <c r="AX801" i="6"/>
  <c r="AY801" i="6" s="1"/>
  <c r="AX821" i="6"/>
  <c r="AY821" i="6" s="1"/>
  <c r="AX899" i="6"/>
  <c r="AY899" i="6" s="1"/>
  <c r="AX929" i="6"/>
  <c r="AY929" i="6" s="1"/>
  <c r="AX949" i="6"/>
  <c r="AX963" i="6"/>
  <c r="BL977" i="6"/>
  <c r="AX1043" i="6"/>
  <c r="AY1043" i="6" s="1"/>
  <c r="AX1071" i="6"/>
  <c r="AY1071" i="6" s="1"/>
  <c r="AX1081" i="6"/>
  <c r="AY1081" i="6" s="1"/>
  <c r="AX1095" i="6"/>
  <c r="AY1095" i="6" s="1"/>
  <c r="AX1205" i="6"/>
  <c r="AY1205" i="6" s="1"/>
  <c r="AX1233" i="6"/>
  <c r="AY1233" i="6" s="1"/>
  <c r="BL1344" i="6"/>
  <c r="BL1368" i="6"/>
  <c r="AX13" i="6"/>
  <c r="AX21" i="6"/>
  <c r="AX53" i="6"/>
  <c r="AX65" i="6"/>
  <c r="AX81" i="6"/>
  <c r="AX621" i="6"/>
  <c r="AY621" i="6" s="1"/>
  <c r="AX635" i="6"/>
  <c r="AY635" i="6" s="1"/>
  <c r="AX643" i="6"/>
  <c r="AY643" i="6" s="1"/>
  <c r="AX655" i="6"/>
  <c r="AY655" i="6" s="1"/>
  <c r="AX667" i="6"/>
  <c r="AY667" i="6" s="1"/>
  <c r="AX705" i="6"/>
  <c r="AY705" i="6" s="1"/>
  <c r="AX727" i="6"/>
  <c r="AY727" i="6" s="1"/>
  <c r="AX743" i="6"/>
  <c r="AY743" i="6" s="1"/>
  <c r="AX765" i="6"/>
  <c r="AY765" i="6" s="1"/>
  <c r="AX777" i="6"/>
  <c r="AY777" i="6" s="1"/>
  <c r="AX793" i="6"/>
  <c r="AY793" i="6" s="1"/>
  <c r="AX807" i="6"/>
  <c r="AY807" i="6" s="1"/>
  <c r="AX813" i="6"/>
  <c r="AY813" i="6" s="1"/>
  <c r="AX853" i="6"/>
  <c r="AX891" i="6"/>
  <c r="AY891" i="6" s="1"/>
  <c r="AX907" i="6"/>
  <c r="AY907" i="6" s="1"/>
  <c r="AX913" i="6"/>
  <c r="AY913" i="6" s="1"/>
  <c r="AX945" i="6"/>
  <c r="AY945" i="6" s="1"/>
  <c r="AX967" i="6"/>
  <c r="AY967" i="6" s="1"/>
  <c r="AX1037" i="6"/>
  <c r="AY1037" i="6" s="1"/>
  <c r="AX1067" i="6"/>
  <c r="AY1067" i="6" s="1"/>
  <c r="AX1089" i="6"/>
  <c r="AX1113" i="6"/>
  <c r="AY1113" i="6" s="1"/>
  <c r="AX1137" i="6"/>
  <c r="AY1137" i="6" s="1"/>
  <c r="AX1156" i="6"/>
  <c r="AY1156" i="6" s="1"/>
  <c r="AX1168" i="6"/>
  <c r="AY1168" i="6" s="1"/>
  <c r="AX1180" i="6"/>
  <c r="AY1180" i="6" s="1"/>
  <c r="AX1197" i="6"/>
  <c r="AY1197" i="6" s="1"/>
  <c r="AX1218" i="6"/>
  <c r="AY1218" i="6" s="1"/>
  <c r="AX1225" i="6"/>
  <c r="AX1252" i="6"/>
  <c r="AY1252" i="6" s="1"/>
  <c r="AX1279" i="6"/>
  <c r="AY1279" i="6" s="1"/>
  <c r="AX1139" i="6"/>
  <c r="AY1139" i="6" s="1"/>
  <c r="AX11" i="6"/>
  <c r="AX23" i="6"/>
  <c r="AX35" i="6"/>
  <c r="AX47" i="6"/>
  <c r="AX55" i="6"/>
  <c r="AX75" i="6"/>
  <c r="AX637" i="6"/>
  <c r="AY637" i="6" s="1"/>
  <c r="AX649" i="6"/>
  <c r="AY649" i="6" s="1"/>
  <c r="AX661" i="6"/>
  <c r="AY661" i="6" s="1"/>
  <c r="AX677" i="6"/>
  <c r="AY677" i="6" s="1"/>
  <c r="AX691" i="6"/>
  <c r="AY691" i="6" s="1"/>
  <c r="AX703" i="6"/>
  <c r="AY703" i="6" s="1"/>
  <c r="AX741" i="6"/>
  <c r="AX763" i="6"/>
  <c r="AY763" i="6" s="1"/>
  <c r="AX791" i="6"/>
  <c r="AY791" i="6" s="1"/>
  <c r="AX823" i="6"/>
  <c r="AY823" i="6" s="1"/>
  <c r="AX951" i="6"/>
  <c r="AY951" i="6" s="1"/>
  <c r="AX965" i="6"/>
  <c r="AY965" i="6" s="1"/>
  <c r="AX1069" i="6"/>
  <c r="AY1069" i="6" s="1"/>
  <c r="AX1087" i="6"/>
  <c r="AY1087" i="6" s="1"/>
  <c r="AX1119" i="6"/>
  <c r="AY1119" i="6" s="1"/>
  <c r="AX1131" i="6"/>
  <c r="AY1131" i="6" s="1"/>
  <c r="AX1191" i="6"/>
  <c r="AY1191" i="6" s="1"/>
  <c r="AX1227" i="6"/>
  <c r="AY1227" i="6" s="1"/>
  <c r="AX1239" i="6"/>
  <c r="AY1239" i="6" s="1"/>
  <c r="AX1277" i="6"/>
  <c r="AY1277" i="6" s="1"/>
  <c r="AX1305" i="6"/>
  <c r="AY1305" i="6" s="1"/>
  <c r="AX1391" i="6"/>
  <c r="AY1391" i="6" s="1"/>
  <c r="AX1407" i="6"/>
  <c r="AY1407" i="6" s="1"/>
  <c r="AX1421" i="6"/>
  <c r="AY1421" i="6" s="1"/>
  <c r="AX1437" i="6"/>
  <c r="AY1437" i="6" s="1"/>
  <c r="AX1468" i="6"/>
  <c r="AY1468" i="6" s="1"/>
  <c r="AX1155" i="6"/>
  <c r="AY1155" i="6" s="1"/>
  <c r="AX1264" i="6"/>
  <c r="AY1264" i="6" s="1"/>
  <c r="AX1276" i="6"/>
  <c r="AY1276" i="6" s="1"/>
  <c r="AX1300" i="6"/>
  <c r="AX1322" i="6"/>
  <c r="AY1322" i="6" s="1"/>
  <c r="AX1332" i="6"/>
  <c r="AY1332" i="6" s="1"/>
  <c r="AX1349" i="6"/>
  <c r="AY1349" i="6" s="1"/>
  <c r="AX1372" i="6"/>
  <c r="AY1372" i="6" s="1"/>
  <c r="AX1393" i="6"/>
  <c r="AY1393" i="6" s="1"/>
  <c r="AX1409" i="6"/>
  <c r="AY1409" i="6" s="1"/>
  <c r="AX1423" i="6"/>
  <c r="AY1423" i="6" s="1"/>
  <c r="AX1442" i="6"/>
  <c r="AY1442" i="6" s="1"/>
  <c r="AX1458" i="6"/>
  <c r="AY1458" i="6" s="1"/>
  <c r="AX1470" i="6"/>
  <c r="AY1470" i="6" s="1"/>
  <c r="AX1474" i="6"/>
  <c r="AY1474" i="6" s="1"/>
  <c r="AX1486" i="6"/>
  <c r="AY1486" i="6" s="1"/>
  <c r="AX132" i="6"/>
  <c r="AX172" i="6"/>
  <c r="AX239" i="6"/>
  <c r="AY239" i="6" s="1"/>
  <c r="AX282" i="6"/>
  <c r="AY282" i="6" s="1"/>
  <c r="AX305" i="6"/>
  <c r="AY305" i="6" s="1"/>
  <c r="AX356" i="6"/>
  <c r="AY356" i="6" s="1"/>
  <c r="AX390" i="6"/>
  <c r="AY390" i="6" s="1"/>
  <c r="AX424" i="6"/>
  <c r="AY424" i="6" s="1"/>
  <c r="AX459" i="6"/>
  <c r="AY459" i="6" s="1"/>
  <c r="AX490" i="6"/>
  <c r="AY490" i="6" s="1"/>
  <c r="AX521" i="6"/>
  <c r="AY521" i="6" s="1"/>
  <c r="AX1412" i="6"/>
  <c r="AY1412" i="6" s="1"/>
  <c r="AX95" i="6"/>
  <c r="AX107" i="6"/>
  <c r="AX119" i="6"/>
  <c r="AX135" i="6"/>
  <c r="AX147" i="6"/>
  <c r="AX159" i="6"/>
  <c r="AX171" i="6"/>
  <c r="AX191" i="6"/>
  <c r="AX203" i="6"/>
  <c r="AX211" i="6"/>
  <c r="AX223" i="6"/>
  <c r="AX238" i="6"/>
  <c r="AY238" i="6" s="1"/>
  <c r="AX250" i="6"/>
  <c r="AY250" i="6" s="1"/>
  <c r="AX270" i="6"/>
  <c r="AY270" i="6" s="1"/>
  <c r="AX281" i="6"/>
  <c r="AY281" i="6" s="1"/>
  <c r="AX293" i="6"/>
  <c r="AY293" i="6" s="1"/>
  <c r="AX312" i="6"/>
  <c r="AY312" i="6" s="1"/>
  <c r="AX324" i="6"/>
  <c r="AY324" i="6" s="1"/>
  <c r="AX345" i="6"/>
  <c r="AY345" i="6" s="1"/>
  <c r="AX377" i="6"/>
  <c r="AY377" i="6" s="1"/>
  <c r="AX393" i="6"/>
  <c r="AY393" i="6" s="1"/>
  <c r="AX401" i="6"/>
  <c r="AY401" i="6" s="1"/>
  <c r="AX419" i="6"/>
  <c r="AY419" i="6" s="1"/>
  <c r="AX427" i="6"/>
  <c r="AY427" i="6" s="1"/>
  <c r="AX435" i="6"/>
  <c r="AY435" i="6" s="1"/>
  <c r="AX447" i="6"/>
  <c r="AY447" i="6" s="1"/>
  <c r="AX454" i="6"/>
  <c r="AY454" i="6" s="1"/>
  <c r="AX466" i="6"/>
  <c r="AY466" i="6" s="1"/>
  <c r="AX478" i="6"/>
  <c r="AY478" i="6" s="1"/>
  <c r="AX496" i="6"/>
  <c r="AY496" i="6" s="1"/>
  <c r="AX516" i="6"/>
  <c r="AY516" i="6" s="1"/>
  <c r="AX530" i="6"/>
  <c r="AY530" i="6" s="1"/>
  <c r="AX545" i="6"/>
  <c r="AY545" i="6" s="1"/>
  <c r="AX559" i="6"/>
  <c r="AY559" i="6" s="1"/>
  <c r="AX574" i="6"/>
  <c r="AY574" i="6" s="1"/>
  <c r="AX586" i="6"/>
  <c r="AX600" i="6"/>
  <c r="AY600" i="6" s="1"/>
  <c r="AX688" i="6"/>
  <c r="AY688" i="6" s="1"/>
  <c r="AX732" i="6"/>
  <c r="AY732" i="6" s="1"/>
  <c r="AX878" i="6"/>
  <c r="AY878" i="6" s="1"/>
  <c r="AX1032" i="6"/>
  <c r="AY1032" i="6" s="1"/>
  <c r="AX1058" i="6"/>
  <c r="AY1058" i="6" s="1"/>
  <c r="AX1150" i="6"/>
  <c r="AY1150" i="6" s="1"/>
  <c r="AX1188" i="6"/>
  <c r="AX1214" i="6"/>
  <c r="AY1214" i="6" s="1"/>
  <c r="AX1244" i="6"/>
  <c r="AY1244" i="6" s="1"/>
  <c r="AX1274" i="6"/>
  <c r="AY1274" i="6" s="1"/>
  <c r="AX1284" i="6"/>
  <c r="AX1316" i="6"/>
  <c r="AY1316" i="6" s="1"/>
  <c r="AX1362" i="6"/>
  <c r="AY1362" i="6" s="1"/>
  <c r="AX1374" i="6"/>
  <c r="AY1374" i="6" s="1"/>
  <c r="AX1448" i="6"/>
  <c r="AY1448" i="6" s="1"/>
  <c r="AX1480" i="6"/>
  <c r="AY1480" i="6" s="1"/>
  <c r="AX20" i="6"/>
  <c r="AX36" i="6"/>
  <c r="AX56" i="6"/>
  <c r="AX164" i="6"/>
  <c r="AX1232" i="6"/>
  <c r="AY1232" i="6" s="1"/>
  <c r="BL1342" i="6"/>
  <c r="AY733" i="6"/>
  <c r="BL269" i="6"/>
  <c r="AY769" i="6"/>
  <c r="BL1052" i="6"/>
  <c r="AY741" i="6"/>
  <c r="AY963" i="6"/>
  <c r="AY841" i="6"/>
  <c r="AY875" i="6"/>
  <c r="AY949" i="6"/>
  <c r="AX583" i="6"/>
  <c r="AY583" i="6" s="1"/>
  <c r="AX624" i="6"/>
  <c r="AY624" i="6" s="1"/>
  <c r="AX670" i="6"/>
  <c r="AY670" i="6" s="1"/>
  <c r="AX784" i="6"/>
  <c r="AY784" i="6" s="1"/>
  <c r="AX902" i="6"/>
  <c r="AY902" i="6" s="1"/>
  <c r="AX1066" i="6"/>
  <c r="AY1066" i="6" s="1"/>
  <c r="AX1116" i="6"/>
  <c r="AY1116" i="6" s="1"/>
  <c r="AX1196" i="6"/>
  <c r="AY1196" i="6" s="1"/>
  <c r="AX1296" i="6"/>
  <c r="AY1296" i="6" s="1"/>
  <c r="AX6" i="6"/>
  <c r="AX18" i="6"/>
  <c r="AX30" i="6"/>
  <c r="AX54" i="6"/>
  <c r="AX70" i="6"/>
  <c r="AX82" i="6"/>
  <c r="AX118" i="6"/>
  <c r="AX130" i="6"/>
  <c r="AX142" i="6"/>
  <c r="AX158" i="6"/>
  <c r="AX182" i="6"/>
  <c r="AX218" i="6"/>
  <c r="AX230" i="6"/>
  <c r="AY230" i="6" s="1"/>
  <c r="AX253" i="6"/>
  <c r="AY253" i="6" s="1"/>
  <c r="AX266" i="6"/>
  <c r="AY266" i="6" s="1"/>
  <c r="AX284" i="6"/>
  <c r="AY284" i="6" s="1"/>
  <c r="AX296" i="6"/>
  <c r="AY296" i="6" s="1"/>
  <c r="AX330" i="6"/>
  <c r="AY330" i="6" s="1"/>
  <c r="AX368" i="6"/>
  <c r="AY368" i="6" s="1"/>
  <c r="AX380" i="6"/>
  <c r="AY380" i="6" s="1"/>
  <c r="AX408" i="6"/>
  <c r="AY408" i="6" s="1"/>
  <c r="AX418" i="6"/>
  <c r="AY418" i="6" s="1"/>
  <c r="AX453" i="6"/>
  <c r="AY453" i="6" s="1"/>
  <c r="AX465" i="6"/>
  <c r="AY465" i="6" s="1"/>
  <c r="AX477" i="6"/>
  <c r="AY477" i="6" s="1"/>
  <c r="AX492" i="6"/>
  <c r="AY492" i="6" s="1"/>
  <c r="AX529" i="6"/>
  <c r="AY529" i="6" s="1"/>
  <c r="AX544" i="6"/>
  <c r="AX573" i="6"/>
  <c r="AY573" i="6" s="1"/>
  <c r="AX618" i="6"/>
  <c r="AY618" i="6" s="1"/>
  <c r="AX640" i="6"/>
  <c r="AY640" i="6" s="1"/>
  <c r="AX652" i="6"/>
  <c r="AY652" i="6" s="1"/>
  <c r="AX660" i="6"/>
  <c r="AY660" i="6" s="1"/>
  <c r="AX694" i="6"/>
  <c r="AY694" i="6" s="1"/>
  <c r="AX762" i="6"/>
  <c r="AY762" i="6" s="1"/>
  <c r="AX774" i="6"/>
  <c r="AY774" i="6" s="1"/>
  <c r="AX786" i="6"/>
  <c r="AY786" i="6" s="1"/>
  <c r="AX858" i="6"/>
  <c r="AY858" i="6" s="1"/>
  <c r="AX888" i="6"/>
  <c r="AY888" i="6" s="1"/>
  <c r="AX922" i="6"/>
  <c r="AY922" i="6" s="1"/>
  <c r="AX946" i="6"/>
  <c r="AY946" i="6" s="1"/>
  <c r="AX968" i="6"/>
  <c r="AY968" i="6" s="1"/>
  <c r="AX974" i="6"/>
  <c r="AY974" i="6" s="1"/>
  <c r="AX984" i="6"/>
  <c r="AY984" i="6" s="1"/>
  <c r="AX1114" i="6"/>
  <c r="AY1114" i="6" s="1"/>
  <c r="AX1130" i="6"/>
  <c r="AY1130" i="6" s="1"/>
  <c r="AX1198" i="6"/>
  <c r="AY1198" i="6" s="1"/>
  <c r="AX1234" i="6"/>
  <c r="AY1234" i="6" s="1"/>
  <c r="AX1294" i="6"/>
  <c r="AY1294" i="6" s="1"/>
  <c r="AX1344" i="6"/>
  <c r="AY1344" i="6" s="1"/>
  <c r="AX1354" i="6"/>
  <c r="AY1354" i="6" s="1"/>
  <c r="AX1398" i="6"/>
  <c r="AY1398" i="6" s="1"/>
  <c r="AX1475" i="6"/>
  <c r="AY1475" i="6" s="1"/>
  <c r="AY1339" i="6"/>
  <c r="AX593" i="6"/>
  <c r="AY593" i="6" s="1"/>
  <c r="AX681" i="6"/>
  <c r="AY681" i="6" s="1"/>
  <c r="AX837" i="6"/>
  <c r="AY837" i="6" s="1"/>
  <c r="AX879" i="6"/>
  <c r="AY879" i="6" s="1"/>
  <c r="AX1077" i="6"/>
  <c r="AY1077" i="6" s="1"/>
  <c r="AX1125" i="6"/>
  <c r="AY1125" i="6" s="1"/>
  <c r="AX1159" i="6"/>
  <c r="AY1159" i="6" s="1"/>
  <c r="AX1207" i="6"/>
  <c r="AY1207" i="6" s="1"/>
  <c r="AX1255" i="6"/>
  <c r="AY1255" i="6" s="1"/>
  <c r="AX1343" i="6"/>
  <c r="AY1343" i="6" s="1"/>
  <c r="AX1461" i="6"/>
  <c r="AY1461" i="6" s="1"/>
  <c r="AX162" i="6"/>
  <c r="AX577" i="6"/>
  <c r="AY577" i="6" s="1"/>
  <c r="AX735" i="6"/>
  <c r="AY735" i="6" s="1"/>
  <c r="AX755" i="6"/>
  <c r="AY755" i="6" s="1"/>
  <c r="AX847" i="6"/>
  <c r="AY847" i="6" s="1"/>
  <c r="AX865" i="6"/>
  <c r="AY865" i="6" s="1"/>
  <c r="AX957" i="6"/>
  <c r="AY957" i="6" s="1"/>
  <c r="AX999" i="6"/>
  <c r="AY999" i="6" s="1"/>
  <c r="AX1011" i="6"/>
  <c r="AY1011" i="6" s="1"/>
  <c r="AX1025" i="6"/>
  <c r="AY1025" i="6" s="1"/>
  <c r="AX1031" i="6"/>
  <c r="AY1031" i="6" s="1"/>
  <c r="AX1041" i="6"/>
  <c r="AY1041" i="6" s="1"/>
  <c r="AX1103" i="6"/>
  <c r="AY1103" i="6" s="1"/>
  <c r="AX1149" i="6"/>
  <c r="AY1149" i="6" s="1"/>
  <c r="AX1165" i="6"/>
  <c r="AY1165" i="6" s="1"/>
  <c r="AX1177" i="6"/>
  <c r="AY1177" i="6" s="1"/>
  <c r="AX1185" i="6"/>
  <c r="AY1185" i="6" s="1"/>
  <c r="AX1249" i="6"/>
  <c r="AY1249" i="6" s="1"/>
  <c r="AX1265" i="6"/>
  <c r="AY1265" i="6" s="1"/>
  <c r="AX1273" i="6"/>
  <c r="AY1273" i="6" s="1"/>
  <c r="AX1297" i="6"/>
  <c r="AY1297" i="6" s="1"/>
  <c r="AX1319" i="6"/>
  <c r="AY1319" i="6" s="1"/>
  <c r="AX1337" i="6"/>
  <c r="AY1337" i="6" s="1"/>
  <c r="AX1357" i="6"/>
  <c r="AY1357" i="6" s="1"/>
  <c r="AX1377" i="6"/>
  <c r="AY1377" i="6" s="1"/>
  <c r="AX1389" i="6"/>
  <c r="AY1389" i="6" s="1"/>
  <c r="AX1447" i="6"/>
  <c r="AY1447" i="6" s="1"/>
  <c r="AX597" i="6"/>
  <c r="AY597" i="6" s="1"/>
  <c r="AX1019" i="6"/>
  <c r="AY1019" i="6" s="1"/>
  <c r="AX1151" i="6"/>
  <c r="AY1151" i="6" s="1"/>
  <c r="AX1187" i="6"/>
  <c r="AY1187" i="6" s="1"/>
  <c r="AX1215" i="6"/>
  <c r="AY1215" i="6" s="1"/>
  <c r="AX1247" i="6"/>
  <c r="AY1247" i="6" s="1"/>
  <c r="AX1289" i="6"/>
  <c r="AY1289" i="6" s="1"/>
  <c r="AX1387" i="6"/>
  <c r="AY1387" i="6" s="1"/>
  <c r="AX27" i="6"/>
  <c r="AX59" i="6"/>
  <c r="AX67" i="6"/>
  <c r="AX79" i="6"/>
  <c r="AX641" i="6"/>
  <c r="AY641" i="6" s="1"/>
  <c r="AX653" i="6"/>
  <c r="AY653" i="6" s="1"/>
  <c r="AX665" i="6"/>
  <c r="AY665" i="6" s="1"/>
  <c r="AX695" i="6"/>
  <c r="AY695" i="6" s="1"/>
  <c r="AX707" i="6"/>
  <c r="AY707" i="6" s="1"/>
  <c r="AX725" i="6"/>
  <c r="AY725" i="6" s="1"/>
  <c r="AX745" i="6"/>
  <c r="AY745" i="6" s="1"/>
  <c r="AX779" i="6"/>
  <c r="AY779" i="6" s="1"/>
  <c r="AX795" i="6"/>
  <c r="AY795" i="6" s="1"/>
  <c r="AX833" i="6"/>
  <c r="AY833" i="6" s="1"/>
  <c r="AX851" i="6"/>
  <c r="AY851" i="6" s="1"/>
  <c r="AX885" i="6"/>
  <c r="AY885" i="6" s="1"/>
  <c r="AX893" i="6"/>
  <c r="AY893" i="6" s="1"/>
  <c r="AX905" i="6"/>
  <c r="AY905" i="6" s="1"/>
  <c r="AX923" i="6"/>
  <c r="AY923" i="6" s="1"/>
  <c r="AX939" i="6"/>
  <c r="AY939" i="6" s="1"/>
  <c r="AX955" i="6"/>
  <c r="AY955" i="6" s="1"/>
  <c r="AX969" i="6"/>
  <c r="AY969" i="6" s="1"/>
  <c r="AX993" i="6"/>
  <c r="AX1079" i="6"/>
  <c r="AY1079" i="6" s="1"/>
  <c r="AX1091" i="6"/>
  <c r="AY1091" i="6" s="1"/>
  <c r="AX1135" i="6"/>
  <c r="AY1135" i="6" s="1"/>
  <c r="AX1203" i="6"/>
  <c r="AY1203" i="6" s="1"/>
  <c r="AX1291" i="6"/>
  <c r="AY1291" i="6" s="1"/>
  <c r="AX1299" i="6"/>
  <c r="AY1299" i="6" s="1"/>
  <c r="AX1395" i="6"/>
  <c r="AY1395" i="6" s="1"/>
  <c r="AX1411" i="6"/>
  <c r="AY1411" i="6" s="1"/>
  <c r="AX1425" i="6"/>
  <c r="AY1425" i="6" s="1"/>
  <c r="AX1472" i="6"/>
  <c r="AY1472" i="6" s="1"/>
  <c r="AY1089" i="6"/>
  <c r="AY976" i="6"/>
  <c r="AY970" i="6"/>
  <c r="AX1241" i="6"/>
  <c r="AY1241" i="6" s="1"/>
  <c r="AX101" i="6"/>
  <c r="AX137" i="6"/>
  <c r="AX189" i="6"/>
  <c r="AX213" i="6"/>
  <c r="AX225" i="6"/>
  <c r="AX236" i="6"/>
  <c r="AY236" i="6" s="1"/>
  <c r="AX252" i="6"/>
  <c r="AY252" i="6" s="1"/>
  <c r="AX265" i="6"/>
  <c r="AY265" i="6" s="1"/>
  <c r="AX272" i="6"/>
  <c r="AY272" i="6" s="1"/>
  <c r="AX287" i="6"/>
  <c r="AY287" i="6" s="1"/>
  <c r="AX295" i="6"/>
  <c r="AY295" i="6" s="1"/>
  <c r="AX310" i="6"/>
  <c r="AX317" i="6"/>
  <c r="AY317" i="6" s="1"/>
  <c r="AX329" i="6"/>
  <c r="AY329" i="6" s="1"/>
  <c r="AX336" i="6"/>
  <c r="AY336" i="6" s="1"/>
  <c r="AX379" i="6"/>
  <c r="AY379" i="6" s="1"/>
  <c r="AX395" i="6"/>
  <c r="AY395" i="6" s="1"/>
  <c r="AX411" i="6"/>
  <c r="AY411" i="6" s="1"/>
  <c r="AX425" i="6"/>
  <c r="AY425" i="6" s="1"/>
  <c r="AX445" i="6"/>
  <c r="AY445" i="6" s="1"/>
  <c r="AX464" i="6"/>
  <c r="AY464" i="6" s="1"/>
  <c r="AX476" i="6"/>
  <c r="AY476" i="6" s="1"/>
  <c r="AX491" i="6"/>
  <c r="AY491" i="6" s="1"/>
  <c r="AX497" i="6"/>
  <c r="AY497" i="6" s="1"/>
  <c r="AX507" i="6"/>
  <c r="AY507" i="6" s="1"/>
  <c r="AX522" i="6"/>
  <c r="AY522" i="6" s="1"/>
  <c r="AX536" i="6"/>
  <c r="AY536" i="6" s="1"/>
  <c r="AX550" i="6"/>
  <c r="AY550" i="6" s="1"/>
  <c r="AX561" i="6"/>
  <c r="AY561" i="6" s="1"/>
  <c r="AX572" i="6"/>
  <c r="AY572" i="6" s="1"/>
  <c r="AX588" i="6"/>
  <c r="AY588" i="6" s="1"/>
  <c r="AX632" i="6"/>
  <c r="AY632" i="6" s="1"/>
  <c r="AX724" i="6"/>
  <c r="AY724" i="6" s="1"/>
  <c r="AX738" i="6"/>
  <c r="AY738" i="6" s="1"/>
  <c r="AX838" i="6"/>
  <c r="AY838" i="6" s="1"/>
  <c r="AX872" i="6"/>
  <c r="AY872" i="6" s="1"/>
  <c r="AX880" i="6"/>
  <c r="AY880" i="6" s="1"/>
  <c r="AX1018" i="6"/>
  <c r="AY1018" i="6" s="1"/>
  <c r="AX1034" i="6"/>
  <c r="AY1034" i="6" s="1"/>
  <c r="AX1064" i="6"/>
  <c r="AY1064" i="6" s="1"/>
  <c r="AX1098" i="6"/>
  <c r="AY1098" i="6" s="1"/>
  <c r="AX1121" i="6"/>
  <c r="AY1121" i="6" s="1"/>
  <c r="AX1148" i="6"/>
  <c r="AY1148" i="6" s="1"/>
  <c r="AX1176" i="6"/>
  <c r="AY1176" i="6" s="1"/>
  <c r="AX1184" i="6"/>
  <c r="AY1184" i="6" s="1"/>
  <c r="AX1208" i="6"/>
  <c r="AY1208" i="6" s="1"/>
  <c r="AX1222" i="6"/>
  <c r="AY1222" i="6" s="1"/>
  <c r="AY310" i="6"/>
  <c r="AX314" i="6"/>
  <c r="AY314" i="6" s="1"/>
  <c r="AX505" i="6"/>
  <c r="AY505" i="6" s="1"/>
  <c r="AX603" i="6"/>
  <c r="AY603" i="6" s="1"/>
  <c r="AX706" i="6"/>
  <c r="AY706" i="6" s="1"/>
  <c r="AX802" i="6"/>
  <c r="AY802" i="6" s="1"/>
  <c r="AX1414" i="6"/>
  <c r="AY1414" i="6" s="1"/>
  <c r="AX1428" i="6"/>
  <c r="AY1428" i="6" s="1"/>
  <c r="AY828" i="6"/>
  <c r="AY515" i="6"/>
  <c r="AY586" i="6"/>
  <c r="AY853" i="6"/>
  <c r="AY1188" i="6"/>
  <c r="AY403" i="6"/>
  <c r="AX571" i="6"/>
  <c r="AY571" i="6" s="1"/>
  <c r="AX646" i="6"/>
  <c r="AY646" i="6" s="1"/>
  <c r="AX696" i="6"/>
  <c r="AY696" i="6" s="1"/>
  <c r="AX772" i="6"/>
  <c r="AY772" i="6" s="1"/>
  <c r="AX806" i="6"/>
  <c r="AY806" i="6" s="1"/>
  <c r="AX856" i="6"/>
  <c r="AY856" i="6" s="1"/>
  <c r="AX932" i="6"/>
  <c r="AY932" i="6" s="1"/>
  <c r="AX1088" i="6"/>
  <c r="AY1088" i="6" s="1"/>
  <c r="AX1136" i="6"/>
  <c r="AY1136" i="6" s="1"/>
  <c r="AX1352" i="6"/>
  <c r="AY1352" i="6" s="1"/>
  <c r="AX1408" i="6"/>
  <c r="AY1408" i="6" s="1"/>
  <c r="AX1473" i="6"/>
  <c r="AY1473" i="6" s="1"/>
  <c r="AX14" i="6"/>
  <c r="AX22" i="6"/>
  <c r="AX46" i="6"/>
  <c r="AX62" i="6"/>
  <c r="AX74" i="6"/>
  <c r="AX114" i="6"/>
  <c r="AX122" i="6"/>
  <c r="AX134" i="6"/>
  <c r="AX150" i="6"/>
  <c r="AX174" i="6"/>
  <c r="AX190" i="6"/>
  <c r="AX202" i="6"/>
  <c r="AX214" i="6"/>
  <c r="AX222" i="6"/>
  <c r="AX245" i="6"/>
  <c r="AY245" i="6" s="1"/>
  <c r="AX261" i="6"/>
  <c r="AY261" i="6" s="1"/>
  <c r="AX269" i="6"/>
  <c r="AY269" i="6" s="1"/>
  <c r="AX300" i="6"/>
  <c r="AY300" i="6" s="1"/>
  <c r="AX323" i="6"/>
  <c r="AY323" i="6" s="1"/>
  <c r="AX341" i="6"/>
  <c r="AY341" i="6" s="1"/>
  <c r="AX350" i="6"/>
  <c r="AY350" i="6" s="1"/>
  <c r="AX361" i="6"/>
  <c r="AY361" i="6" s="1"/>
  <c r="AX388" i="6"/>
  <c r="AY388" i="6" s="1"/>
  <c r="AX400" i="6"/>
  <c r="AY400" i="6" s="1"/>
  <c r="AX412" i="6"/>
  <c r="AY412" i="6" s="1"/>
  <c r="AX426" i="6"/>
  <c r="AY426" i="6" s="1"/>
  <c r="AX438" i="6"/>
  <c r="AY438" i="6" s="1"/>
  <c r="AX473" i="6"/>
  <c r="AY473" i="6" s="1"/>
  <c r="AX485" i="6"/>
  <c r="AY485" i="6" s="1"/>
  <c r="AX498" i="6"/>
  <c r="AY498" i="6" s="1"/>
  <c r="AX511" i="6"/>
  <c r="AY511" i="6" s="1"/>
  <c r="AX537" i="6"/>
  <c r="AY537" i="6" s="1"/>
  <c r="AX551" i="6"/>
  <c r="AY551" i="6" s="1"/>
  <c r="AX565" i="6"/>
  <c r="AY565" i="6" s="1"/>
  <c r="AX595" i="6"/>
  <c r="AY595" i="6" s="1"/>
  <c r="AX610" i="6"/>
  <c r="AY610" i="6" s="1"/>
  <c r="AX656" i="6"/>
  <c r="AY656" i="6" s="1"/>
  <c r="AX676" i="6"/>
  <c r="AY676" i="6" s="1"/>
  <c r="AX698" i="6"/>
  <c r="AY698" i="6" s="1"/>
  <c r="AX744" i="6"/>
  <c r="AY744" i="6" s="1"/>
  <c r="AX758" i="6"/>
  <c r="AY758" i="6" s="1"/>
  <c r="AX778" i="6"/>
  <c r="AY778" i="6" s="1"/>
  <c r="AX794" i="6"/>
  <c r="AY794" i="6" s="1"/>
  <c r="AX814" i="6"/>
  <c r="AY814" i="6" s="1"/>
  <c r="AX850" i="6"/>
  <c r="AY850" i="6" s="1"/>
  <c r="AX892" i="6"/>
  <c r="AY892" i="6" s="1"/>
  <c r="AX938" i="6"/>
  <c r="AY938" i="6" s="1"/>
  <c r="AX960" i="6"/>
  <c r="AY960" i="6" s="1"/>
  <c r="AX992" i="6"/>
  <c r="AY992" i="6" s="1"/>
  <c r="AX1072" i="6"/>
  <c r="AY1072" i="6" s="1"/>
  <c r="AX1090" i="6"/>
  <c r="AY1090" i="6" s="1"/>
  <c r="AX1124" i="6"/>
  <c r="AY1124" i="6" s="1"/>
  <c r="AX1134" i="6"/>
  <c r="AY1134" i="6" s="1"/>
  <c r="AX1206" i="6"/>
  <c r="AY1206" i="6" s="1"/>
  <c r="AX1226" i="6"/>
  <c r="AY1226" i="6" s="1"/>
  <c r="AX1280" i="6"/>
  <c r="AY1280" i="6" s="1"/>
  <c r="AX1348" i="6"/>
  <c r="AY1348" i="6" s="1"/>
  <c r="AX1390" i="6"/>
  <c r="AY1390" i="6" s="1"/>
  <c r="AX1406" i="6"/>
  <c r="AY1406" i="6" s="1"/>
  <c r="AX1420" i="6"/>
  <c r="AY1420" i="6" s="1"/>
  <c r="AX1436" i="6"/>
  <c r="AY1436" i="6" s="1"/>
  <c r="AX1467" i="6"/>
  <c r="AY1467" i="6" s="1"/>
  <c r="AX1483" i="6"/>
  <c r="AY1483" i="6" s="1"/>
  <c r="AX1495" i="6"/>
  <c r="AY1495" i="6" s="1"/>
  <c r="AX180" i="6"/>
  <c r="AX200" i="6"/>
  <c r="AX247" i="6"/>
  <c r="AY247" i="6" s="1"/>
  <c r="AX278" i="6"/>
  <c r="AY278" i="6" s="1"/>
  <c r="AX313" i="6"/>
  <c r="AY313" i="6" s="1"/>
  <c r="AX386" i="6"/>
  <c r="AY386" i="6" s="1"/>
  <c r="AX420" i="6"/>
  <c r="AY420" i="6" s="1"/>
  <c r="AX463" i="6"/>
  <c r="AY463" i="6" s="1"/>
  <c r="AX506" i="6"/>
  <c r="AY506" i="6" s="1"/>
  <c r="AX527" i="6"/>
  <c r="AY527" i="6" s="1"/>
  <c r="AX608" i="6"/>
  <c r="AY608" i="6" s="1"/>
  <c r="AX642" i="6"/>
  <c r="AY642" i="6" s="1"/>
  <c r="AX704" i="6"/>
  <c r="AY704" i="6" s="1"/>
  <c r="AX800" i="6"/>
  <c r="AY800" i="6" s="1"/>
  <c r="AX830" i="6"/>
  <c r="AY830" i="6" s="1"/>
  <c r="AX898" i="6"/>
  <c r="AY898" i="6" s="1"/>
  <c r="AX936" i="6"/>
  <c r="AY936" i="6" s="1"/>
  <c r="AX990" i="6"/>
  <c r="AY990" i="6" s="1"/>
  <c r="AX1092" i="6"/>
  <c r="AY1092" i="6" s="1"/>
  <c r="AX1128" i="6"/>
  <c r="AY1128" i="6" s="1"/>
  <c r="AY535" i="6"/>
  <c r="BL972" i="6"/>
  <c r="AY978" i="6"/>
  <c r="AY1204" i="6"/>
  <c r="AX1256" i="6"/>
  <c r="AY1256" i="6" s="1"/>
  <c r="AX1268" i="6"/>
  <c r="AY1268" i="6" s="1"/>
  <c r="AX1286" i="6"/>
  <c r="AY1286" i="6" s="1"/>
  <c r="AX1314" i="6"/>
  <c r="AY1314" i="6" s="1"/>
  <c r="AX1328" i="6"/>
  <c r="AY1328" i="6" s="1"/>
  <c r="AX1340" i="6"/>
  <c r="AY1340" i="6" s="1"/>
  <c r="AX1368" i="6"/>
  <c r="AY1368" i="6" s="1"/>
  <c r="AX1376" i="6"/>
  <c r="AY1376" i="6" s="1"/>
  <c r="AX1388" i="6"/>
  <c r="AY1388" i="6" s="1"/>
  <c r="AX1401" i="6"/>
  <c r="AY1401" i="6" s="1"/>
  <c r="AX1431" i="6"/>
  <c r="AY1431" i="6" s="1"/>
  <c r="AX1450" i="6"/>
  <c r="AY1450" i="6" s="1"/>
  <c r="AX1466" i="6"/>
  <c r="AY1466" i="6" s="1"/>
  <c r="AX1478" i="6"/>
  <c r="AY1478" i="6" s="1"/>
  <c r="AX48" i="6"/>
  <c r="AX160" i="6"/>
  <c r="AX184" i="6"/>
  <c r="AX220" i="6"/>
  <c r="AX262" i="6"/>
  <c r="AY262" i="6" s="1"/>
  <c r="AX294" i="6"/>
  <c r="AY294" i="6" s="1"/>
  <c r="AX325" i="6"/>
  <c r="AY325" i="6" s="1"/>
  <c r="AX366" i="6"/>
  <c r="AY366" i="6" s="1"/>
  <c r="AX378" i="6"/>
  <c r="AY378" i="6" s="1"/>
  <c r="AX402" i="6"/>
  <c r="AY402" i="6" s="1"/>
  <c r="AX448" i="6"/>
  <c r="AY448" i="6" s="1"/>
  <c r="AX471" i="6"/>
  <c r="AY471" i="6" s="1"/>
  <c r="AX509" i="6"/>
  <c r="AY509" i="6" s="1"/>
  <c r="AY598" i="6"/>
  <c r="AY1024" i="6"/>
  <c r="AY1014" i="6"/>
  <c r="AY1225" i="6"/>
  <c r="AY1284" i="6"/>
  <c r="AY1300" i="6"/>
  <c r="AX867" i="6"/>
  <c r="AY867" i="6" s="1"/>
  <c r="AX983" i="6"/>
  <c r="AY983" i="6" s="1"/>
  <c r="AX1045" i="6"/>
  <c r="AY1045" i="6" s="1"/>
  <c r="AX1059" i="6"/>
  <c r="AY1059" i="6" s="1"/>
  <c r="AX1105" i="6"/>
  <c r="AY1105" i="6" s="1"/>
  <c r="AX1183" i="6"/>
  <c r="AY1183" i="6" s="1"/>
  <c r="AX1321" i="6"/>
  <c r="AY1321" i="6" s="1"/>
  <c r="AX1371" i="6"/>
  <c r="AY1371" i="6" s="1"/>
  <c r="AX354" i="6"/>
  <c r="AY354" i="6" s="1"/>
  <c r="AX585" i="6"/>
  <c r="AY585" i="6" s="1"/>
  <c r="AX679" i="6"/>
  <c r="AY679" i="6" s="1"/>
  <c r="AX839" i="6"/>
  <c r="AY839" i="6" s="1"/>
  <c r="AX873" i="6"/>
  <c r="AY873" i="6" s="1"/>
  <c r="AX911" i="6"/>
  <c r="AY911" i="6" s="1"/>
  <c r="AX981" i="6"/>
  <c r="AY981" i="6" s="1"/>
  <c r="AX1007" i="6"/>
  <c r="AY1007" i="6" s="1"/>
  <c r="AX1027" i="6"/>
  <c r="AY1027" i="6" s="1"/>
  <c r="AX1057" i="6"/>
  <c r="AY1057" i="6" s="1"/>
  <c r="AX1099" i="6"/>
  <c r="AY1099" i="6" s="1"/>
  <c r="AX1127" i="6"/>
  <c r="AY1127" i="6" s="1"/>
  <c r="AX1141" i="6"/>
  <c r="AY1141" i="6" s="1"/>
  <c r="AX1157" i="6"/>
  <c r="AY1157" i="6" s="1"/>
  <c r="AX1173" i="6"/>
  <c r="AY1173" i="6" s="1"/>
  <c r="AX1181" i="6"/>
  <c r="AY1181" i="6" s="1"/>
  <c r="AX1209" i="6"/>
  <c r="AY1209" i="6" s="1"/>
  <c r="AX1257" i="6"/>
  <c r="AY1257" i="6" s="1"/>
  <c r="AX1269" i="6"/>
  <c r="AY1269" i="6" s="1"/>
  <c r="AX1283" i="6"/>
  <c r="AY1283" i="6" s="1"/>
  <c r="AX1315" i="6"/>
  <c r="AY1315" i="6" s="1"/>
  <c r="AX1329" i="6"/>
  <c r="AY1329" i="6" s="1"/>
  <c r="AX1369" i="6"/>
  <c r="AY1369" i="6" s="1"/>
  <c r="AX1385" i="6"/>
  <c r="AY1385" i="6" s="1"/>
  <c r="AX1439" i="6"/>
  <c r="AY1439" i="6" s="1"/>
  <c r="AX1455" i="6"/>
  <c r="AY1455" i="6" s="1"/>
  <c r="AX1224" i="6"/>
  <c r="AY1224" i="6" s="1"/>
  <c r="AX1400" i="6"/>
  <c r="AY1400" i="6" s="1"/>
  <c r="AX1489" i="6"/>
  <c r="AY1489" i="6" s="1"/>
  <c r="AX103" i="6"/>
  <c r="AX115" i="6"/>
  <c r="AX131" i="6"/>
  <c r="AX167" i="6"/>
  <c r="AX179" i="6"/>
  <c r="AX219" i="6"/>
  <c r="AX235" i="6"/>
  <c r="AY235" i="6" s="1"/>
  <c r="AX246" i="6"/>
  <c r="AY246" i="6" s="1"/>
  <c r="AX267" i="6"/>
  <c r="AY267" i="6" s="1"/>
  <c r="AX289" i="6"/>
  <c r="AY289" i="6" s="1"/>
  <c r="AX301" i="6"/>
  <c r="AY301" i="6" s="1"/>
  <c r="AX308" i="6"/>
  <c r="AY308" i="6" s="1"/>
  <c r="AX321" i="6"/>
  <c r="AY321" i="6" s="1"/>
  <c r="AX334" i="6"/>
  <c r="AY334" i="6" s="1"/>
  <c r="AX355" i="6"/>
  <c r="AY355" i="6" s="1"/>
  <c r="AX373" i="6"/>
  <c r="AY373" i="6" s="1"/>
  <c r="AX389" i="6"/>
  <c r="AY389" i="6" s="1"/>
  <c r="AX409" i="6"/>
  <c r="AY409" i="6" s="1"/>
  <c r="AX443" i="6"/>
  <c r="AY443" i="6" s="1"/>
  <c r="AX462" i="6"/>
  <c r="AY462" i="6" s="1"/>
  <c r="AX474" i="6"/>
  <c r="AY474" i="6" s="1"/>
  <c r="AX493" i="6"/>
  <c r="AY493" i="6" s="1"/>
  <c r="AX526" i="6"/>
  <c r="AY526" i="6" s="1"/>
  <c r="AX542" i="6"/>
  <c r="AY542" i="6" s="1"/>
  <c r="AX555" i="6"/>
  <c r="AY555" i="6" s="1"/>
  <c r="AX596" i="6"/>
  <c r="AY596" i="6" s="1"/>
  <c r="AX607" i="6"/>
  <c r="AY607" i="6" s="1"/>
  <c r="AX619" i="6"/>
  <c r="AY619" i="6" s="1"/>
  <c r="AX684" i="6"/>
  <c r="AY684" i="6" s="1"/>
  <c r="AX752" i="6"/>
  <c r="AY752" i="6" s="1"/>
  <c r="AX866" i="6"/>
  <c r="AY866" i="6" s="1"/>
  <c r="AX972" i="6"/>
  <c r="AY972" i="6" s="1"/>
  <c r="AX996" i="6"/>
  <c r="AY996" i="6" s="1"/>
  <c r="AX1016" i="6"/>
  <c r="AY1016" i="6" s="1"/>
  <c r="AX1028" i="6"/>
  <c r="AY1028" i="6" s="1"/>
  <c r="AX1054" i="6"/>
  <c r="AY1054" i="6" s="1"/>
  <c r="AX1096" i="6"/>
  <c r="AY1096" i="6" s="1"/>
  <c r="AX1138" i="6"/>
  <c r="AY1138" i="6" s="1"/>
  <c r="AX1162" i="6"/>
  <c r="AY1162" i="6" s="1"/>
  <c r="AX1174" i="6"/>
  <c r="AY1174" i="6" s="1"/>
  <c r="AX1186" i="6"/>
  <c r="AY1186" i="6" s="1"/>
  <c r="AX1210" i="6"/>
  <c r="AY1210" i="6" s="1"/>
  <c r="AX1250" i="6"/>
  <c r="AY1250" i="6" s="1"/>
  <c r="AX1262" i="6"/>
  <c r="AY1262" i="6" s="1"/>
  <c r="AX1270" i="6"/>
  <c r="AY1270" i="6" s="1"/>
  <c r="AX1312" i="6"/>
  <c r="AY1312" i="6" s="1"/>
  <c r="AX1324" i="6"/>
  <c r="AY1324" i="6" s="1"/>
  <c r="AX1334" i="6"/>
  <c r="AY1334" i="6" s="1"/>
  <c r="AX1386" i="6"/>
  <c r="AY1386" i="6" s="1"/>
  <c r="AX1444" i="6"/>
  <c r="AY1444" i="6" s="1"/>
  <c r="AX1460" i="6"/>
  <c r="AY1460" i="6" s="1"/>
  <c r="AX32" i="6"/>
  <c r="AX68" i="6"/>
  <c r="AX80" i="6"/>
  <c r="AX100" i="6"/>
  <c r="AX112" i="6"/>
  <c r="AX192" i="6"/>
  <c r="AX216" i="6"/>
  <c r="AX298" i="6"/>
  <c r="AY298" i="6" s="1"/>
  <c r="AX335" i="6"/>
  <c r="AY335" i="6" s="1"/>
  <c r="AX483" i="6"/>
  <c r="AY483" i="6" s="1"/>
  <c r="AX512" i="6"/>
  <c r="AY512" i="6" s="1"/>
  <c r="AX666" i="6"/>
  <c r="AY666" i="6" s="1"/>
  <c r="AX712" i="6"/>
  <c r="AY712" i="6" s="1"/>
  <c r="AX824" i="6"/>
  <c r="AY824" i="6" s="1"/>
  <c r="AX883" i="6"/>
  <c r="AY883" i="6" s="1"/>
  <c r="AX894" i="6"/>
  <c r="AY894" i="6" s="1"/>
  <c r="AX928" i="6"/>
  <c r="AY928" i="6" s="1"/>
  <c r="AX962" i="6"/>
  <c r="AY962" i="6" s="1"/>
  <c r="AX1033" i="6"/>
  <c r="AY1033" i="6" s="1"/>
  <c r="AX1042" i="6"/>
  <c r="AY1042" i="6" s="1"/>
  <c r="AX1084" i="6"/>
  <c r="AY1084" i="6" s="1"/>
  <c r="AX1132" i="6"/>
  <c r="AY1132" i="6" s="1"/>
  <c r="AX1167" i="6"/>
  <c r="AY1167" i="6" s="1"/>
  <c r="AX1211" i="6"/>
  <c r="AY1211" i="6" s="1"/>
  <c r="AX1263" i="6"/>
  <c r="AY1263" i="6" s="1"/>
  <c r="AX1317" i="6"/>
  <c r="AY1317" i="6" s="1"/>
  <c r="AX1359" i="6"/>
  <c r="AY1359" i="6" s="1"/>
  <c r="AX1379" i="6"/>
  <c r="AY1379" i="6" s="1"/>
  <c r="AX1392" i="6"/>
  <c r="AY1392" i="6" s="1"/>
  <c r="AX1493" i="6"/>
  <c r="AY1493" i="6" s="1"/>
  <c r="AX775" i="6"/>
  <c r="AY775" i="6" s="1"/>
  <c r="AX1039" i="6"/>
  <c r="AY1039" i="6" s="1"/>
  <c r="AX1251" i="6"/>
  <c r="AY1251" i="6" s="1"/>
  <c r="AX362" i="6"/>
  <c r="AY362" i="6" s="1"/>
  <c r="AY993" i="6"/>
  <c r="AX5" i="6"/>
  <c r="AX25" i="6"/>
  <c r="AX37" i="6"/>
  <c r="AX45" i="6"/>
  <c r="AX57" i="6"/>
  <c r="AX69" i="6"/>
  <c r="AX85" i="6"/>
  <c r="AX97" i="6"/>
  <c r="AX113" i="6"/>
  <c r="AX121" i="6"/>
  <c r="AX133" i="6"/>
  <c r="AX149" i="6"/>
  <c r="AX161" i="6"/>
  <c r="AX201" i="6"/>
  <c r="AX209" i="6"/>
  <c r="AX221" i="6"/>
  <c r="AX233" i="6"/>
  <c r="AY233" i="6" s="1"/>
  <c r="AX248" i="6"/>
  <c r="AY248" i="6" s="1"/>
  <c r="AX263" i="6"/>
  <c r="AY263" i="6" s="1"/>
  <c r="AX283" i="6"/>
  <c r="AY283" i="6" s="1"/>
  <c r="AX326" i="6"/>
  <c r="AY326" i="6" s="1"/>
  <c r="AX360" i="6"/>
  <c r="AY360" i="6" s="1"/>
  <c r="AX363" i="6"/>
  <c r="AY363" i="6" s="1"/>
  <c r="AX375" i="6"/>
  <c r="AY375" i="6" s="1"/>
  <c r="AX391" i="6"/>
  <c r="AY391" i="6" s="1"/>
  <c r="AX407" i="6"/>
  <c r="AY407" i="6" s="1"/>
  <c r="AX421" i="6"/>
  <c r="AY421" i="6" s="1"/>
  <c r="AX433" i="6"/>
  <c r="AY433" i="6" s="1"/>
  <c r="AX441" i="6"/>
  <c r="AY441" i="6" s="1"/>
  <c r="AX460" i="6"/>
  <c r="AY460" i="6" s="1"/>
  <c r="AX472" i="6"/>
  <c r="AY472" i="6" s="1"/>
  <c r="AX487" i="6"/>
  <c r="AY487" i="6" s="1"/>
  <c r="AX504" i="6"/>
  <c r="AY504" i="6" s="1"/>
  <c r="AX518" i="6"/>
  <c r="AY518" i="6" s="1"/>
  <c r="AX532" i="6"/>
  <c r="AY532" i="6" s="1"/>
  <c r="AX547" i="6"/>
  <c r="AY547" i="6" s="1"/>
  <c r="AX557" i="6"/>
  <c r="AY557" i="6" s="1"/>
  <c r="AX568" i="6"/>
  <c r="AY568" i="6" s="1"/>
  <c r="AX584" i="6"/>
  <c r="AY584" i="6" s="1"/>
  <c r="AX602" i="6"/>
  <c r="AY602" i="6" s="1"/>
  <c r="AX609" i="6"/>
  <c r="AY609" i="6" s="1"/>
  <c r="AX625" i="6"/>
  <c r="AY625" i="6" s="1"/>
  <c r="AX628" i="6"/>
  <c r="AY628" i="6" s="1"/>
  <c r="AX647" i="6"/>
  <c r="AY647" i="6" s="1"/>
  <c r="AX659" i="6"/>
  <c r="AY659" i="6" s="1"/>
  <c r="AX671" i="6"/>
  <c r="AY671" i="6" s="1"/>
  <c r="AX686" i="6"/>
  <c r="AY686" i="6" s="1"/>
  <c r="AX693" i="6"/>
  <c r="AY693" i="6" s="1"/>
  <c r="AX709" i="6"/>
  <c r="AY709" i="6" s="1"/>
  <c r="AX717" i="6"/>
  <c r="AY717" i="6" s="1"/>
  <c r="AX720" i="6"/>
  <c r="AY720" i="6" s="1"/>
  <c r="AX731" i="6"/>
  <c r="AY731" i="6" s="1"/>
  <c r="AX734" i="6"/>
  <c r="AY734" i="6" s="1"/>
  <c r="AX747" i="6"/>
  <c r="AY747" i="6" s="1"/>
  <c r="AX750" i="6"/>
  <c r="AY750" i="6" s="1"/>
  <c r="AX781" i="6"/>
  <c r="AY781" i="6" s="1"/>
  <c r="AX797" i="6"/>
  <c r="AY797" i="6" s="1"/>
  <c r="AX817" i="6"/>
  <c r="AY817" i="6" s="1"/>
  <c r="AX846" i="6"/>
  <c r="AY846" i="6" s="1"/>
  <c r="AX857" i="6"/>
  <c r="AY857" i="6" s="1"/>
  <c r="AX895" i="6"/>
  <c r="AY895" i="6" s="1"/>
  <c r="AX917" i="6"/>
  <c r="AY917" i="6" s="1"/>
  <c r="AX925" i="6"/>
  <c r="AY925" i="6" s="1"/>
  <c r="AX937" i="6"/>
  <c r="AY937" i="6" s="1"/>
  <c r="AX959" i="6"/>
  <c r="AY959" i="6" s="1"/>
  <c r="AX987" i="6"/>
  <c r="AY987" i="6" s="1"/>
  <c r="AX1002" i="6"/>
  <c r="AY1002" i="6" s="1"/>
  <c r="AX1030" i="6"/>
  <c r="AY1030" i="6" s="1"/>
  <c r="AX1049" i="6"/>
  <c r="AY1049" i="6" s="1"/>
  <c r="AX1060" i="6"/>
  <c r="AY1060" i="6" s="1"/>
  <c r="AX1093" i="6"/>
  <c r="AY1093" i="6" s="1"/>
  <c r="AX1106" i="6"/>
  <c r="AY1106" i="6" s="1"/>
  <c r="AX1117" i="6"/>
  <c r="AY1117" i="6" s="1"/>
  <c r="AX1129" i="6"/>
  <c r="AY1129" i="6" s="1"/>
  <c r="AX1144" i="6"/>
  <c r="AY1144" i="6" s="1"/>
  <c r="AX1160" i="6"/>
  <c r="AY1160" i="6" s="1"/>
  <c r="AX1172" i="6"/>
  <c r="AY1172" i="6" s="1"/>
  <c r="AX1201" i="6"/>
  <c r="AY1201" i="6" s="1"/>
  <c r="AX1229" i="6"/>
  <c r="AY1229" i="6" s="1"/>
  <c r="AX1293" i="6"/>
  <c r="AY1293" i="6" s="1"/>
  <c r="AX1310" i="6"/>
  <c r="AY1310" i="6" s="1"/>
  <c r="AX1326" i="6"/>
  <c r="AY1326" i="6" s="1"/>
  <c r="AX1336" i="6"/>
  <c r="AY1336" i="6" s="1"/>
  <c r="AX1353" i="6"/>
  <c r="AY1353" i="6" s="1"/>
  <c r="AX1356" i="6"/>
  <c r="AY1356" i="6" s="1"/>
  <c r="AX1364" i="6"/>
  <c r="AY1364" i="6" s="1"/>
  <c r="AX1384" i="6"/>
  <c r="AY1384" i="6" s="1"/>
  <c r="AX1397" i="6"/>
  <c r="AY1397" i="6" s="1"/>
  <c r="AX1413" i="6"/>
  <c r="AY1413" i="6" s="1"/>
  <c r="AX1427" i="6"/>
  <c r="AY1427" i="6" s="1"/>
  <c r="AX1446" i="6"/>
  <c r="AY1446" i="6" s="1"/>
  <c r="AX1462" i="6"/>
  <c r="AY1462" i="6" s="1"/>
  <c r="AX1490" i="6"/>
  <c r="AY1490" i="6" s="1"/>
  <c r="AX1494" i="6"/>
  <c r="AY1494" i="6" s="1"/>
  <c r="AX144" i="6"/>
  <c r="AX208" i="6"/>
  <c r="AX251" i="6"/>
  <c r="AY251" i="6" s="1"/>
  <c r="AX316" i="6"/>
  <c r="AY316" i="6" s="1"/>
  <c r="AX436" i="6"/>
  <c r="AY436" i="6" s="1"/>
  <c r="AX500" i="6"/>
  <c r="AY500" i="6" s="1"/>
  <c r="AX531" i="6"/>
  <c r="AY531" i="6" s="1"/>
  <c r="AX560" i="6"/>
  <c r="AY560" i="6" s="1"/>
  <c r="AX634" i="6"/>
  <c r="AY634" i="6" s="1"/>
  <c r="AX719" i="6"/>
  <c r="AY719" i="6" s="1"/>
  <c r="AX730" i="6"/>
  <c r="AY730" i="6" s="1"/>
  <c r="AX749" i="6"/>
  <c r="AY749" i="6" s="1"/>
  <c r="AX760" i="6"/>
  <c r="AY760" i="6" s="1"/>
  <c r="AX796" i="6"/>
  <c r="AY796" i="6" s="1"/>
  <c r="AX827" i="6"/>
  <c r="AY827" i="6" s="1"/>
  <c r="AX966" i="6"/>
  <c r="AY966" i="6" s="1"/>
  <c r="AX1001" i="6"/>
  <c r="AY1001" i="6" s="1"/>
  <c r="AX1023" i="6"/>
  <c r="AY1023" i="6" s="1"/>
  <c r="AX1036" i="6"/>
  <c r="AY1036" i="6" s="1"/>
  <c r="AX1147" i="6"/>
  <c r="AY1147" i="6" s="1"/>
  <c r="AX1245" i="6"/>
  <c r="AY1245" i="6" s="1"/>
  <c r="AX1302" i="6"/>
  <c r="AY1302" i="6" s="1"/>
  <c r="AX1331" i="6"/>
  <c r="AY1331" i="6" s="1"/>
  <c r="AX1383" i="6"/>
  <c r="AY1383" i="6" s="1"/>
  <c r="AX1396" i="6"/>
  <c r="AY1396" i="6" s="1"/>
  <c r="AX1449" i="6"/>
  <c r="AY1449" i="6" s="1"/>
  <c r="AX10" i="6"/>
  <c r="AX34" i="6"/>
  <c r="AX42" i="6"/>
  <c r="AX58" i="6"/>
  <c r="AX86" i="6"/>
  <c r="AX94" i="6"/>
  <c r="AX102" i="6"/>
  <c r="AX110" i="6"/>
  <c r="AX146" i="6"/>
  <c r="AX170" i="6"/>
  <c r="AX186" i="6"/>
  <c r="AX198" i="6"/>
  <c r="AX210" i="6"/>
  <c r="AX234" i="6"/>
  <c r="AY234" i="6" s="1"/>
  <c r="AX241" i="6"/>
  <c r="AY241" i="6" s="1"/>
  <c r="AX257" i="6"/>
  <c r="AY257" i="6" s="1"/>
  <c r="AX276" i="6"/>
  <c r="AY276" i="6" s="1"/>
  <c r="AX288" i="6"/>
  <c r="AY288" i="6" s="1"/>
  <c r="AX307" i="6"/>
  <c r="AY307" i="6" s="1"/>
  <c r="AX320" i="6"/>
  <c r="AY320" i="6" s="1"/>
  <c r="AX337" i="6"/>
  <c r="AY337" i="6" s="1"/>
  <c r="AX348" i="6"/>
  <c r="AY348" i="6" s="1"/>
  <c r="AX357" i="6"/>
  <c r="AY357" i="6" s="1"/>
  <c r="AX372" i="6"/>
  <c r="AY372" i="6" s="1"/>
  <c r="AX384" i="6"/>
  <c r="AY384" i="6" s="1"/>
  <c r="AX396" i="6"/>
  <c r="AY396" i="6" s="1"/>
  <c r="AX422" i="6"/>
  <c r="AY422" i="6" s="1"/>
  <c r="AX434" i="6"/>
  <c r="AY434" i="6" s="1"/>
  <c r="AX446" i="6"/>
  <c r="AY446" i="6" s="1"/>
  <c r="AX457" i="6"/>
  <c r="AY457" i="6" s="1"/>
  <c r="AX469" i="6"/>
  <c r="AY469" i="6" s="1"/>
  <c r="AX481" i="6"/>
  <c r="AY481" i="6" s="1"/>
  <c r="AX495" i="6"/>
  <c r="AY495" i="6" s="1"/>
  <c r="AX508" i="6"/>
  <c r="AY508" i="6" s="1"/>
  <c r="AX519" i="6"/>
  <c r="AY519" i="6" s="1"/>
  <c r="AX533" i="6"/>
  <c r="AY533" i="6" s="1"/>
  <c r="AX548" i="6"/>
  <c r="AY548" i="6" s="1"/>
  <c r="AX562" i="6"/>
  <c r="AY562" i="6" s="1"/>
  <c r="AX589" i="6"/>
  <c r="AY589" i="6" s="1"/>
  <c r="AX591" i="6"/>
  <c r="AY591" i="6" s="1"/>
  <c r="AX622" i="6"/>
  <c r="AY622" i="6" s="1"/>
  <c r="AX644" i="6"/>
  <c r="AY644" i="6" s="1"/>
  <c r="AX664" i="6"/>
  <c r="AY664" i="6" s="1"/>
  <c r="AX672" i="6"/>
  <c r="AY672" i="6" s="1"/>
  <c r="AX683" i="6"/>
  <c r="AY683" i="6" s="1"/>
  <c r="AX710" i="6"/>
  <c r="AY710" i="6" s="1"/>
  <c r="AX718" i="6"/>
  <c r="AY718" i="6" s="1"/>
  <c r="AX751" i="6"/>
  <c r="AY751" i="6" s="1"/>
  <c r="AX766" i="6"/>
  <c r="AY766" i="6" s="1"/>
  <c r="AX790" i="6"/>
  <c r="AY790" i="6" s="1"/>
  <c r="AX808" i="6"/>
  <c r="AY808" i="6" s="1"/>
  <c r="AX822" i="6"/>
  <c r="AY822" i="6" s="1"/>
  <c r="AX829" i="6"/>
  <c r="AY829" i="6" s="1"/>
  <c r="AX832" i="6"/>
  <c r="AY832" i="6" s="1"/>
  <c r="AX843" i="6"/>
  <c r="AY843" i="6" s="1"/>
  <c r="AX877" i="6"/>
  <c r="AY877" i="6" s="1"/>
  <c r="AX900" i="6"/>
  <c r="AY900" i="6" s="1"/>
  <c r="AX908" i="6"/>
  <c r="AY908" i="6" s="1"/>
  <c r="AX914" i="6"/>
  <c r="AY914" i="6" s="1"/>
  <c r="AX926" i="6"/>
  <c r="AY926" i="6" s="1"/>
  <c r="AX934" i="6"/>
  <c r="AY934" i="6" s="1"/>
  <c r="AX950" i="6"/>
  <c r="AY950" i="6" s="1"/>
  <c r="AX988" i="6"/>
  <c r="AY988" i="6" s="1"/>
  <c r="AX995" i="6"/>
  <c r="AY995" i="6" s="1"/>
  <c r="AX1021" i="6"/>
  <c r="AY1021" i="6" s="1"/>
  <c r="AX1047" i="6"/>
  <c r="AY1047" i="6" s="1"/>
  <c r="AX1050" i="6"/>
  <c r="AY1050" i="6" s="1"/>
  <c r="AX1061" i="6"/>
  <c r="AY1061" i="6" s="1"/>
  <c r="AX1068" i="6"/>
  <c r="AY1068" i="6" s="1"/>
  <c r="AX1086" i="6"/>
  <c r="AY1086" i="6" s="1"/>
  <c r="AX1118" i="6"/>
  <c r="AY1118" i="6" s="1"/>
  <c r="AX1145" i="6"/>
  <c r="AY1145" i="6" s="1"/>
  <c r="AX1161" i="6"/>
  <c r="AY1161" i="6" s="1"/>
  <c r="AX1190" i="6"/>
  <c r="AY1190" i="6" s="1"/>
  <c r="AX1202" i="6"/>
  <c r="AY1202" i="6" s="1"/>
  <c r="AX1213" i="6"/>
  <c r="AY1213" i="6" s="1"/>
  <c r="AX1219" i="6"/>
  <c r="AY1219" i="6" s="1"/>
  <c r="AX1238" i="6"/>
  <c r="AY1238" i="6" s="1"/>
  <c r="AX1243" i="6"/>
  <c r="AY1243" i="6" s="1"/>
  <c r="AX1261" i="6"/>
  <c r="AY1261" i="6" s="1"/>
  <c r="AX1287" i="6"/>
  <c r="AY1287" i="6" s="1"/>
  <c r="AX1307" i="6"/>
  <c r="AY1307" i="6" s="1"/>
  <c r="AX1333" i="6"/>
  <c r="AY1333" i="6" s="1"/>
  <c r="AX1373" i="6"/>
  <c r="AY1373" i="6" s="1"/>
  <c r="AX1402" i="6"/>
  <c r="AY1402" i="6" s="1"/>
  <c r="AX1418" i="6"/>
  <c r="AY1418" i="6" s="1"/>
  <c r="AX1432" i="6"/>
  <c r="AY1432" i="6" s="1"/>
  <c r="AX1443" i="6"/>
  <c r="AY1443" i="6" s="1"/>
  <c r="AX1459" i="6"/>
  <c r="AY1459" i="6" s="1"/>
  <c r="AX1463" i="6"/>
  <c r="AY1463" i="6" s="1"/>
  <c r="AX1479" i="6"/>
  <c r="AY1479" i="6" s="1"/>
  <c r="AX136" i="6"/>
  <c r="AX168" i="6"/>
  <c r="AX224" i="6"/>
  <c r="AX268" i="6"/>
  <c r="AY268" i="6" s="1"/>
  <c r="AX302" i="6"/>
  <c r="AY302" i="6" s="1"/>
  <c r="AX410" i="6"/>
  <c r="AY410" i="6" s="1"/>
  <c r="AX455" i="6"/>
  <c r="AY455" i="6" s="1"/>
  <c r="AX486" i="6"/>
  <c r="AY486" i="6" s="1"/>
  <c r="AX567" i="6"/>
  <c r="AY567" i="6" s="1"/>
  <c r="AX662" i="6"/>
  <c r="AY662" i="6" s="1"/>
  <c r="AX692" i="6"/>
  <c r="AY692" i="6" s="1"/>
  <c r="AX726" i="6"/>
  <c r="AY726" i="6" s="1"/>
  <c r="AX768" i="6"/>
  <c r="AY768" i="6" s="1"/>
  <c r="AX820" i="6"/>
  <c r="AY820" i="6" s="1"/>
  <c r="AX852" i="6"/>
  <c r="AY852" i="6" s="1"/>
  <c r="AX886" i="6"/>
  <c r="AY886" i="6" s="1"/>
  <c r="AX924" i="6"/>
  <c r="AY924" i="6" s="1"/>
  <c r="AX1120" i="6"/>
  <c r="AY1120" i="6" s="1"/>
  <c r="AX1346" i="6"/>
  <c r="AY1346" i="6" s="1"/>
  <c r="AX1434" i="6"/>
  <c r="AY1434" i="6" s="1"/>
  <c r="AX1477" i="6"/>
  <c r="AY1477" i="6" s="1"/>
  <c r="AX91" i="6"/>
  <c r="AX111" i="6"/>
  <c r="AX127" i="6"/>
  <c r="AX143" i="6"/>
  <c r="AX155" i="6"/>
  <c r="AX163" i="6"/>
  <c r="AX187" i="6"/>
  <c r="AX199" i="6"/>
  <c r="AX207" i="6"/>
  <c r="AX231" i="6"/>
  <c r="AY231" i="6" s="1"/>
  <c r="AX242" i="6"/>
  <c r="AY242" i="6" s="1"/>
  <c r="AX258" i="6"/>
  <c r="AY258" i="6" s="1"/>
  <c r="AX277" i="6"/>
  <c r="AY277" i="6" s="1"/>
  <c r="AX285" i="6"/>
  <c r="AY285" i="6" s="1"/>
  <c r="AX297" i="6"/>
  <c r="AY297" i="6" s="1"/>
  <c r="AX331" i="6"/>
  <c r="AY331" i="6" s="1"/>
  <c r="AX342" i="6"/>
  <c r="AY342" i="6" s="1"/>
  <c r="AX351" i="6"/>
  <c r="AY351" i="6" s="1"/>
  <c r="AX369" i="6"/>
  <c r="AY369" i="6" s="1"/>
  <c r="AX385" i="6"/>
  <c r="AY385" i="6" s="1"/>
  <c r="AX397" i="6"/>
  <c r="AY397" i="6" s="1"/>
  <c r="AX405" i="6"/>
  <c r="AY405" i="6" s="1"/>
  <c r="AX423" i="6"/>
  <c r="AY423" i="6" s="1"/>
  <c r="AX431" i="6"/>
  <c r="AY431" i="6" s="1"/>
  <c r="AX439" i="6"/>
  <c r="AY439" i="6" s="1"/>
  <c r="AX451" i="6"/>
  <c r="AY451" i="6" s="1"/>
  <c r="AX470" i="6"/>
  <c r="AY470" i="6" s="1"/>
  <c r="AX489" i="6"/>
  <c r="AY489" i="6" s="1"/>
  <c r="AX514" i="6"/>
  <c r="AY514" i="6" s="1"/>
  <c r="AX523" i="6"/>
  <c r="AY523" i="6" s="1"/>
  <c r="AX538" i="6"/>
  <c r="AY538" i="6" s="1"/>
  <c r="AX552" i="6"/>
  <c r="AY552" i="6" s="1"/>
  <c r="AX570" i="6"/>
  <c r="AY570" i="6" s="1"/>
  <c r="AX582" i="6"/>
  <c r="AY582" i="6" s="1"/>
  <c r="AX592" i="6"/>
  <c r="AY592" i="6" s="1"/>
  <c r="AX615" i="6"/>
  <c r="AY615" i="6" s="1"/>
  <c r="AX630" i="6"/>
  <c r="AY630" i="6" s="1"/>
  <c r="AX680" i="6"/>
  <c r="AY680" i="6" s="1"/>
  <c r="AX840" i="6"/>
  <c r="AY840" i="6" s="1"/>
  <c r="AX862" i="6"/>
  <c r="AY862" i="6" s="1"/>
  <c r="AX874" i="6"/>
  <c r="AY874" i="6" s="1"/>
  <c r="AX912" i="6"/>
  <c r="AY912" i="6" s="1"/>
  <c r="AX982" i="6"/>
  <c r="AY982" i="6" s="1"/>
  <c r="AX1012" i="6"/>
  <c r="AY1012" i="6" s="1"/>
  <c r="AX1026" i="6"/>
  <c r="AY1026" i="6" s="1"/>
  <c r="AX1062" i="6"/>
  <c r="AY1062" i="6" s="1"/>
  <c r="AX1104" i="6"/>
  <c r="AY1104" i="6" s="1"/>
  <c r="AX1146" i="6"/>
  <c r="AY1146" i="6" s="1"/>
  <c r="AX1158" i="6"/>
  <c r="AY1158" i="6" s="1"/>
  <c r="AX1170" i="6"/>
  <c r="AY1170" i="6" s="1"/>
  <c r="AX1182" i="6"/>
  <c r="AY1182" i="6" s="1"/>
  <c r="AX1192" i="6"/>
  <c r="AY1192" i="6" s="1"/>
  <c r="AX1220" i="6"/>
  <c r="AY1220" i="6" s="1"/>
  <c r="AX1258" i="6"/>
  <c r="AY1258" i="6" s="1"/>
  <c r="AX1308" i="6"/>
  <c r="AY1308" i="6" s="1"/>
  <c r="AX1320" i="6"/>
  <c r="AY1320" i="6" s="1"/>
  <c r="AX1330" i="6"/>
  <c r="AY1330" i="6" s="1"/>
  <c r="AX1342" i="6"/>
  <c r="AY1342" i="6" s="1"/>
  <c r="AX1370" i="6"/>
  <c r="AY1370" i="6" s="1"/>
  <c r="AX1382" i="6"/>
  <c r="AY1382" i="6" s="1"/>
  <c r="AX1440" i="6"/>
  <c r="AY1440" i="6" s="1"/>
  <c r="AX1456" i="6"/>
  <c r="AY1456" i="6" s="1"/>
  <c r="AX1488" i="6"/>
  <c r="AY1488" i="6" s="1"/>
  <c r="AX16" i="6"/>
  <c r="AX28" i="6"/>
  <c r="AX44" i="6"/>
  <c r="AX64" i="6"/>
  <c r="AX76" i="6"/>
  <c r="AX88" i="6"/>
  <c r="AX108" i="6"/>
  <c r="AX128" i="6"/>
  <c r="AX152" i="6"/>
  <c r="AX243" i="6"/>
  <c r="AY243" i="6" s="1"/>
  <c r="AX318" i="6"/>
  <c r="AY318" i="6" s="1"/>
  <c r="AX370" i="6"/>
  <c r="AY370" i="6" s="1"/>
  <c r="AX406" i="6"/>
  <c r="AY406" i="6" s="1"/>
  <c r="AX440" i="6"/>
  <c r="AY440" i="6" s="1"/>
  <c r="AX553" i="6"/>
  <c r="AY553" i="6" s="1"/>
  <c r="AX587" i="6"/>
  <c r="AY587" i="6" s="1"/>
  <c r="AX612" i="6"/>
  <c r="AY612" i="6" s="1"/>
  <c r="AX654" i="6"/>
  <c r="AY654" i="6" s="1"/>
  <c r="AX700" i="6"/>
  <c r="AY700" i="6" s="1"/>
  <c r="AX742" i="6"/>
  <c r="AY742" i="6" s="1"/>
  <c r="AX776" i="6"/>
  <c r="AY776" i="6" s="1"/>
  <c r="AX812" i="6"/>
  <c r="AY812" i="6" s="1"/>
  <c r="AX860" i="6"/>
  <c r="AY860" i="6" s="1"/>
  <c r="AX952" i="6"/>
  <c r="AY952" i="6" s="1"/>
  <c r="AX986" i="6"/>
  <c r="AY986" i="6" s="1"/>
  <c r="AX1074" i="6"/>
  <c r="AY1074" i="6" s="1"/>
  <c r="AX1122" i="6"/>
  <c r="AY1122" i="6" s="1"/>
  <c r="AX1430" i="6"/>
  <c r="AY1430" i="6" s="1"/>
  <c r="AX1481" i="6"/>
  <c r="AY1481" i="6" s="1"/>
  <c r="AX1491" i="6"/>
  <c r="AY1491" i="6" s="1"/>
  <c r="AX120" i="6"/>
  <c r="AX156" i="6"/>
  <c r="AX188" i="6"/>
  <c r="AX212" i="6"/>
  <c r="AX259" i="6"/>
  <c r="AY259" i="6" s="1"/>
  <c r="AX343" i="6"/>
  <c r="AY343" i="6" s="1"/>
  <c r="AX374" i="6"/>
  <c r="AY374" i="6" s="1"/>
  <c r="AX444" i="6"/>
  <c r="AY444" i="6" s="1"/>
  <c r="AX475" i="6"/>
  <c r="AY475" i="6" s="1"/>
  <c r="AX517" i="6"/>
  <c r="AY517" i="6" s="1"/>
  <c r="AX556" i="6"/>
  <c r="AY556" i="6" s="1"/>
  <c r="AX716" i="6"/>
  <c r="AY716" i="6" s="1"/>
  <c r="AX756" i="6"/>
  <c r="AY756" i="6" s="1"/>
  <c r="AX792" i="6"/>
  <c r="AY792" i="6" s="1"/>
  <c r="AX810" i="6"/>
  <c r="AY810" i="6" s="1"/>
  <c r="AX863" i="6"/>
  <c r="AY863" i="6" s="1"/>
  <c r="AX920" i="6"/>
  <c r="AY920" i="6" s="1"/>
  <c r="AX958" i="6"/>
  <c r="AY958" i="6" s="1"/>
  <c r="AX1005" i="6"/>
  <c r="AY1005" i="6" s="1"/>
  <c r="AX1029" i="6"/>
  <c r="AY1029" i="6" s="1"/>
  <c r="AX1048" i="6"/>
  <c r="AY1048" i="6" s="1"/>
  <c r="AX1080" i="6"/>
  <c r="AY1080" i="6" s="1"/>
  <c r="AX1097" i="6"/>
  <c r="AY1097" i="6" s="1"/>
  <c r="AX1108" i="6"/>
  <c r="AY1108" i="6" s="1"/>
  <c r="AX1175" i="6"/>
  <c r="AY1175" i="6" s="1"/>
  <c r="AX1236" i="6"/>
  <c r="AY1236" i="6" s="1"/>
  <c r="AX1271" i="6"/>
  <c r="AY1271" i="6" s="1"/>
  <c r="AX1278" i="6"/>
  <c r="AY1278" i="6" s="1"/>
  <c r="AX1325" i="6"/>
  <c r="AY1325" i="6" s="1"/>
  <c r="AX1363" i="6"/>
  <c r="AY1363" i="6" s="1"/>
  <c r="AX1422" i="6"/>
  <c r="AY1422" i="6" s="1"/>
  <c r="AX1453" i="6"/>
  <c r="AY1453" i="6" s="1"/>
  <c r="AX1465" i="6"/>
  <c r="AY1465" i="6" s="1"/>
  <c r="AX7" i="6"/>
  <c r="AX19" i="6"/>
  <c r="AX43" i="6"/>
  <c r="AX63" i="6"/>
  <c r="AX71" i="6"/>
  <c r="AX87" i="6"/>
  <c r="AX99" i="6"/>
  <c r="AX123" i="6"/>
  <c r="AX139" i="6"/>
  <c r="AX151" i="6"/>
  <c r="AX175" i="6"/>
  <c r="AX183" i="6"/>
  <c r="AX195" i="6"/>
  <c r="AX215" i="6"/>
  <c r="AX227" i="6"/>
  <c r="AX254" i="6"/>
  <c r="AY254" i="6" s="1"/>
  <c r="AX274" i="6"/>
  <c r="AY274" i="6" s="1"/>
  <c r="AX304" i="6"/>
  <c r="AY304" i="6" s="1"/>
  <c r="AX315" i="6"/>
  <c r="AY315" i="6" s="1"/>
  <c r="AX328" i="6"/>
  <c r="AY328" i="6" s="1"/>
  <c r="AX338" i="6"/>
  <c r="AY338" i="6" s="1"/>
  <c r="AX349" i="6"/>
  <c r="AY349" i="6" s="1"/>
  <c r="AX358" i="6"/>
  <c r="AY358" i="6" s="1"/>
  <c r="AX365" i="6"/>
  <c r="AY365" i="6" s="1"/>
  <c r="AX381" i="6"/>
  <c r="AY381" i="6" s="1"/>
  <c r="AX458" i="6"/>
  <c r="AY458" i="6" s="1"/>
  <c r="AX482" i="6"/>
  <c r="AY482" i="6" s="1"/>
  <c r="AX499" i="6"/>
  <c r="AY499" i="6" s="1"/>
  <c r="AX520" i="6"/>
  <c r="AY520" i="6" s="1"/>
  <c r="AX534" i="6"/>
  <c r="AY534" i="6" s="1"/>
  <c r="AX549" i="6"/>
  <c r="AY549" i="6" s="1"/>
  <c r="AX566" i="6"/>
  <c r="AY566" i="6" s="1"/>
  <c r="AX578" i="6"/>
  <c r="AY578" i="6" s="1"/>
  <c r="AX590" i="6"/>
  <c r="AY590" i="6" s="1"/>
  <c r="AX604" i="6"/>
  <c r="AY604" i="6" s="1"/>
  <c r="AX611" i="6"/>
  <c r="AY611" i="6" s="1"/>
  <c r="AX623" i="6"/>
  <c r="AY623" i="6" s="1"/>
  <c r="AX626" i="6"/>
  <c r="AY626" i="6" s="1"/>
  <c r="AX645" i="6"/>
  <c r="AY645" i="6" s="1"/>
  <c r="AX657" i="6"/>
  <c r="AY657" i="6" s="1"/>
  <c r="AX673" i="6"/>
  <c r="AY673" i="6" s="1"/>
  <c r="AX699" i="6"/>
  <c r="AY699" i="6" s="1"/>
  <c r="AX715" i="6"/>
  <c r="AY715" i="6" s="1"/>
  <c r="AX722" i="6"/>
  <c r="AY722" i="6" s="1"/>
  <c r="AX736" i="6"/>
  <c r="AY736" i="6" s="1"/>
  <c r="AX759" i="6"/>
  <c r="AY759" i="6" s="1"/>
  <c r="AX771" i="6"/>
  <c r="AY771" i="6" s="1"/>
  <c r="AX787" i="6"/>
  <c r="AY787" i="6" s="1"/>
  <c r="AX803" i="6"/>
  <c r="AY803" i="6" s="1"/>
  <c r="AX809" i="6"/>
  <c r="AY809" i="6" s="1"/>
  <c r="AX819" i="6"/>
  <c r="AY819" i="6" s="1"/>
  <c r="AX848" i="6"/>
  <c r="AY848" i="6" s="1"/>
  <c r="AX859" i="6"/>
  <c r="AY859" i="6" s="1"/>
  <c r="AX870" i="6"/>
  <c r="AY870" i="6" s="1"/>
  <c r="AX882" i="6"/>
  <c r="AY882" i="6" s="1"/>
  <c r="AX889" i="6"/>
  <c r="AY889" i="6" s="1"/>
  <c r="AX909" i="6"/>
  <c r="AY909" i="6" s="1"/>
  <c r="AX919" i="6"/>
  <c r="AY919" i="6" s="1"/>
  <c r="AX931" i="6"/>
  <c r="AY931" i="6" s="1"/>
  <c r="AX947" i="6"/>
  <c r="AY947" i="6" s="1"/>
  <c r="AX989" i="6"/>
  <c r="AY989" i="6" s="1"/>
  <c r="AX1004" i="6"/>
  <c r="AX1008" i="6"/>
  <c r="AY1008" i="6" s="1"/>
  <c r="AX1076" i="6"/>
  <c r="AY1076" i="6" s="1"/>
  <c r="AX1083" i="6"/>
  <c r="AY1083" i="6" s="1"/>
  <c r="AX1100" i="6"/>
  <c r="AY1100" i="6" s="1"/>
  <c r="AX1115" i="6"/>
  <c r="AY1115" i="6" s="1"/>
  <c r="AX1142" i="6"/>
  <c r="AY1142" i="6" s="1"/>
  <c r="AX1154" i="6"/>
  <c r="AY1154" i="6" s="1"/>
  <c r="AX1166" i="6"/>
  <c r="AY1166" i="6" s="1"/>
  <c r="AX1178" i="6"/>
  <c r="AY1178" i="6" s="1"/>
  <c r="AX1199" i="6"/>
  <c r="AY1199" i="6" s="1"/>
  <c r="AX1216" i="6"/>
  <c r="AY1216" i="6" s="1"/>
  <c r="AX1223" i="6"/>
  <c r="AY1223" i="6" s="1"/>
  <c r="AX1235" i="6"/>
  <c r="AY1235" i="6" s="1"/>
  <c r="AX1246" i="6"/>
  <c r="AY1246" i="6" s="1"/>
  <c r="AX1254" i="6"/>
  <c r="AY1254" i="6" s="1"/>
  <c r="AX1266" i="6"/>
  <c r="AY1266" i="6" s="1"/>
  <c r="AX1288" i="6"/>
  <c r="AY1288" i="6" s="1"/>
  <c r="AX1298" i="6"/>
  <c r="AY1298" i="6" s="1"/>
  <c r="AX1301" i="6"/>
  <c r="AY1301" i="6" s="1"/>
  <c r="AX1338" i="6"/>
  <c r="AY1338" i="6" s="1"/>
  <c r="AX1351" i="6"/>
  <c r="AY1351" i="6" s="1"/>
  <c r="AX1358" i="6"/>
  <c r="AY1358" i="6" s="1"/>
  <c r="AX1366" i="6"/>
  <c r="AY1366" i="6" s="1"/>
  <c r="AX1378" i="6"/>
  <c r="AY1378" i="6" s="1"/>
  <c r="AX1403" i="6"/>
  <c r="AY1403" i="6" s="1"/>
  <c r="AX1419" i="6"/>
  <c r="AY1419" i="6" s="1"/>
  <c r="AX1433" i="6"/>
  <c r="AY1433" i="6" s="1"/>
  <c r="AX1452" i="6"/>
  <c r="AY1452" i="6" s="1"/>
  <c r="AX1464" i="6"/>
  <c r="AY1464" i="6" s="1"/>
  <c r="AX1484" i="6"/>
  <c r="AY1484" i="6" s="1"/>
  <c r="AX12" i="6"/>
  <c r="AX24" i="6"/>
  <c r="AX40" i="6"/>
  <c r="AX60" i="6"/>
  <c r="AX72" i="6"/>
  <c r="AX96" i="6"/>
  <c r="AX124" i="6"/>
  <c r="AX176" i="6"/>
  <c r="AX204" i="6"/>
  <c r="AX228" i="6"/>
  <c r="AX286" i="6"/>
  <c r="AY286" i="6" s="1"/>
  <c r="AX309" i="6"/>
  <c r="AY309" i="6" s="1"/>
  <c r="AX359" i="6"/>
  <c r="AY359" i="6" s="1"/>
  <c r="AX394" i="6"/>
  <c r="AY394" i="6" s="1"/>
  <c r="AX428" i="6"/>
  <c r="AY428" i="6" s="1"/>
  <c r="AX467" i="6"/>
  <c r="AY467" i="6" s="1"/>
  <c r="AX503" i="6"/>
  <c r="AY503" i="6" s="1"/>
  <c r="AX546" i="6"/>
  <c r="AY546" i="6" s="1"/>
  <c r="AX575" i="6"/>
  <c r="AY575" i="6" s="1"/>
  <c r="AX601" i="6"/>
  <c r="AY601" i="6" s="1"/>
  <c r="AX638" i="6"/>
  <c r="AY638" i="6" s="1"/>
  <c r="AX723" i="6"/>
  <c r="AY723" i="6" s="1"/>
  <c r="AX753" i="6"/>
  <c r="AY753" i="6" s="1"/>
  <c r="AX764" i="6"/>
  <c r="AY764" i="6" s="1"/>
  <c r="AX804" i="6"/>
  <c r="AY804" i="6" s="1"/>
  <c r="AX871" i="6"/>
  <c r="AY871" i="6" s="1"/>
  <c r="AX916" i="6"/>
  <c r="AY916" i="6" s="1"/>
  <c r="AX940" i="6"/>
  <c r="AY940" i="6" s="1"/>
  <c r="AX977" i="6"/>
  <c r="AY977" i="6" s="1"/>
  <c r="AX1101" i="6"/>
  <c r="AY1101" i="6" s="1"/>
  <c r="AX1112" i="6"/>
  <c r="AY1112" i="6" s="1"/>
  <c r="AX1143" i="6"/>
  <c r="AY1143" i="6" s="1"/>
  <c r="AX1179" i="6"/>
  <c r="AY1179" i="6" s="1"/>
  <c r="AX1200" i="6"/>
  <c r="AY1200" i="6" s="1"/>
  <c r="AX1285" i="6"/>
  <c r="AY1285" i="6" s="1"/>
  <c r="AX1292" i="6"/>
  <c r="AY1292" i="6" s="1"/>
  <c r="AX1327" i="6"/>
  <c r="AY1327" i="6" s="1"/>
  <c r="AX1367" i="6"/>
  <c r="AY1367" i="6" s="1"/>
  <c r="AX1416" i="6"/>
  <c r="AY1416" i="6" s="1"/>
  <c r="AX1457" i="6"/>
  <c r="AY1457" i="6" s="1"/>
  <c r="AX1469" i="6"/>
  <c r="AY1469" i="6" s="1"/>
  <c r="AY1004" i="6"/>
  <c r="AX9" i="6"/>
  <c r="AX33" i="6"/>
  <c r="AX41" i="6"/>
  <c r="AX49" i="6"/>
  <c r="AX61" i="6"/>
  <c r="AX77" i="6"/>
  <c r="AX93" i="6"/>
  <c r="AX105" i="6"/>
  <c r="AX117" i="6"/>
  <c r="AX125" i="6"/>
  <c r="AX141" i="6"/>
  <c r="AX193" i="6"/>
  <c r="AX205" i="6"/>
  <c r="AX229" i="6"/>
  <c r="AY229" i="6" s="1"/>
  <c r="AX240" i="6"/>
  <c r="AY240" i="6" s="1"/>
  <c r="AX256" i="6"/>
  <c r="AY256" i="6" s="1"/>
  <c r="AX275" i="6"/>
  <c r="AY275" i="6" s="1"/>
  <c r="AX319" i="6"/>
  <c r="AY319" i="6" s="1"/>
  <c r="AX340" i="6"/>
  <c r="AY340" i="6" s="1"/>
  <c r="AX347" i="6"/>
  <c r="AY347" i="6" s="1"/>
  <c r="AX367" i="6"/>
  <c r="AY367" i="6" s="1"/>
  <c r="AX383" i="6"/>
  <c r="AY383" i="6" s="1"/>
  <c r="AX399" i="6"/>
  <c r="AY399" i="6" s="1"/>
  <c r="AX414" i="6"/>
  <c r="AY414" i="6" s="1"/>
  <c r="AX437" i="6"/>
  <c r="AY437" i="6" s="1"/>
  <c r="AX480" i="6"/>
  <c r="AY480" i="6" s="1"/>
  <c r="AX510" i="6"/>
  <c r="AY510" i="6" s="1"/>
  <c r="AX524" i="6"/>
  <c r="AY524" i="6" s="1"/>
  <c r="AX540" i="6"/>
  <c r="AY540" i="6" s="1"/>
  <c r="AX564" i="6"/>
  <c r="AY564" i="6" s="1"/>
  <c r="AX576" i="6"/>
  <c r="AY576" i="6" s="1"/>
  <c r="AX594" i="6"/>
  <c r="AY594" i="6" s="1"/>
  <c r="AX606" i="6"/>
  <c r="AY606" i="6" s="1"/>
  <c r="AX617" i="6"/>
  <c r="AY617" i="6" s="1"/>
  <c r="AX663" i="6"/>
  <c r="AY663" i="6" s="1"/>
  <c r="AX675" i="6"/>
  <c r="AY675" i="6" s="1"/>
  <c r="AX678" i="6"/>
  <c r="AY678" i="6" s="1"/>
  <c r="AX689" i="6"/>
  <c r="AY689" i="6" s="1"/>
  <c r="AX701" i="6"/>
  <c r="AY701" i="6" s="1"/>
  <c r="AX713" i="6"/>
  <c r="AY713" i="6" s="1"/>
  <c r="AX754" i="6"/>
  <c r="AY754" i="6" s="1"/>
  <c r="AX761" i="6"/>
  <c r="AY761" i="6" s="1"/>
  <c r="AX773" i="6"/>
  <c r="AY773" i="6" s="1"/>
  <c r="AX789" i="6"/>
  <c r="AY789" i="6" s="1"/>
  <c r="AX805" i="6"/>
  <c r="AY805" i="6" s="1"/>
  <c r="AX825" i="6"/>
  <c r="AY825" i="6" s="1"/>
  <c r="AX831" i="6"/>
  <c r="AY831" i="6" s="1"/>
  <c r="AX849" i="6"/>
  <c r="AY849" i="6" s="1"/>
  <c r="AX861" i="6"/>
  <c r="AY861" i="6" s="1"/>
  <c r="AX864" i="6"/>
  <c r="AY864" i="6" s="1"/>
  <c r="AX887" i="6"/>
  <c r="AY887" i="6" s="1"/>
  <c r="AX903" i="6"/>
  <c r="AY903" i="6" s="1"/>
  <c r="AX921" i="6"/>
  <c r="AY921" i="6" s="1"/>
  <c r="AX933" i="6"/>
  <c r="AY933" i="6" s="1"/>
  <c r="AX941" i="6"/>
  <c r="AY941" i="6" s="1"/>
  <c r="AX953" i="6"/>
  <c r="AY953" i="6" s="1"/>
  <c r="AX956" i="6"/>
  <c r="AY956" i="6" s="1"/>
  <c r="AX973" i="6"/>
  <c r="AY973" i="6" s="1"/>
  <c r="AX991" i="6"/>
  <c r="AY991" i="6" s="1"/>
  <c r="AX994" i="6"/>
  <c r="AY994" i="6" s="1"/>
  <c r="AX1006" i="6"/>
  <c r="AY1006" i="6" s="1"/>
  <c r="AX1010" i="6"/>
  <c r="AY1010" i="6" s="1"/>
  <c r="AX1020" i="6"/>
  <c r="AY1020" i="6" s="1"/>
  <c r="AX1046" i="6"/>
  <c r="AY1046" i="6" s="1"/>
  <c r="AX1075" i="6"/>
  <c r="AY1075" i="6" s="1"/>
  <c r="AX1085" i="6"/>
  <c r="AY1085" i="6" s="1"/>
  <c r="AX1102" i="6"/>
  <c r="AY1102" i="6" s="1"/>
  <c r="AX1109" i="6"/>
  <c r="AY1109" i="6" s="1"/>
  <c r="AX1123" i="6"/>
  <c r="AY1123" i="6" s="1"/>
  <c r="AX1126" i="6"/>
  <c r="AY1126" i="6" s="1"/>
  <c r="AX1133" i="6"/>
  <c r="AY1133" i="6" s="1"/>
  <c r="AX1152" i="6"/>
  <c r="AY1152" i="6" s="1"/>
  <c r="AX1164" i="6"/>
  <c r="AY1164" i="6" s="1"/>
  <c r="AX1189" i="6"/>
  <c r="AY1189" i="6" s="1"/>
  <c r="AX1212" i="6"/>
  <c r="AY1212" i="6" s="1"/>
  <c r="AX1237" i="6"/>
  <c r="AY1237" i="6" s="1"/>
  <c r="AX1242" i="6"/>
  <c r="AY1242" i="6" s="1"/>
  <c r="AX1248" i="6"/>
  <c r="AY1248" i="6" s="1"/>
  <c r="AX1260" i="6"/>
  <c r="AY1260" i="6" s="1"/>
  <c r="AX1272" i="6"/>
  <c r="AY1272" i="6" s="1"/>
  <c r="AX1290" i="6"/>
  <c r="AY1290" i="6" s="1"/>
  <c r="AX1303" i="6"/>
  <c r="AY1303" i="6" s="1"/>
  <c r="AX1306" i="6"/>
  <c r="AY1306" i="6" s="1"/>
  <c r="AX1318" i="6"/>
  <c r="AY1318" i="6" s="1"/>
  <c r="AX1347" i="6"/>
  <c r="AY1347" i="6" s="1"/>
  <c r="AX1360" i="6"/>
  <c r="AY1360" i="6" s="1"/>
  <c r="AX1380" i="6"/>
  <c r="AY1380" i="6" s="1"/>
  <c r="AX1405" i="6"/>
  <c r="AY1405" i="6" s="1"/>
  <c r="AX1417" i="6"/>
  <c r="AY1417" i="6" s="1"/>
  <c r="AX1435" i="6"/>
  <c r="AY1435" i="6" s="1"/>
  <c r="AX1438" i="6"/>
  <c r="AY1438" i="6" s="1"/>
  <c r="AX1454" i="6"/>
  <c r="AY1454" i="6" s="1"/>
  <c r="AX1482" i="6"/>
  <c r="AY1482" i="6" s="1"/>
  <c r="AX116" i="6"/>
  <c r="AX196" i="6"/>
  <c r="AX232" i="6"/>
  <c r="AY232" i="6" s="1"/>
  <c r="AX271" i="6"/>
  <c r="AY271" i="6" s="1"/>
  <c r="AX339" i="6"/>
  <c r="AY339" i="6" s="1"/>
  <c r="AX413" i="6"/>
  <c r="AY413" i="6" s="1"/>
  <c r="AX479" i="6"/>
  <c r="AY479" i="6" s="1"/>
  <c r="AX605" i="6"/>
  <c r="AY605" i="6" s="1"/>
  <c r="AX616" i="6"/>
  <c r="AY616" i="6" s="1"/>
  <c r="AX658" i="6"/>
  <c r="AY658" i="6" s="1"/>
  <c r="AX708" i="6"/>
  <c r="AY708" i="6" s="1"/>
  <c r="AX740" i="6"/>
  <c r="AY740" i="6" s="1"/>
  <c r="AX816" i="6"/>
  <c r="AY816" i="6" s="1"/>
  <c r="AX890" i="6"/>
  <c r="AY890" i="6" s="1"/>
  <c r="AX944" i="6"/>
  <c r="AY944" i="6" s="1"/>
  <c r="AX975" i="6"/>
  <c r="AY975" i="6" s="1"/>
  <c r="AX1013" i="6"/>
  <c r="AY1013" i="6" s="1"/>
  <c r="AX1171" i="6"/>
  <c r="AY1171" i="6" s="1"/>
  <c r="AX1217" i="6"/>
  <c r="AY1217" i="6" s="1"/>
  <c r="AX1228" i="6"/>
  <c r="AY1228" i="6" s="1"/>
  <c r="AX1267" i="6"/>
  <c r="AY1267" i="6" s="1"/>
  <c r="AX1282" i="6"/>
  <c r="AY1282" i="6" s="1"/>
  <c r="AX1309" i="6"/>
  <c r="AY1309" i="6" s="1"/>
  <c r="AX1426" i="6"/>
  <c r="AY1426" i="6" s="1"/>
  <c r="AX1485" i="6"/>
  <c r="AY1485" i="6" s="1"/>
  <c r="AX26" i="6"/>
  <c r="AX38" i="6"/>
  <c r="AX50" i="6"/>
  <c r="AX66" i="6"/>
  <c r="AX78" i="6"/>
  <c r="AX90" i="6"/>
  <c r="AX98" i="6"/>
  <c r="AX106" i="6"/>
  <c r="AX126" i="6"/>
  <c r="AX138" i="6"/>
  <c r="AX154" i="6"/>
  <c r="AX166" i="6"/>
  <c r="AX178" i="6"/>
  <c r="AX194" i="6"/>
  <c r="AX206" i="6"/>
  <c r="AX226" i="6"/>
  <c r="AX237" i="6"/>
  <c r="AY237" i="6" s="1"/>
  <c r="AX249" i="6"/>
  <c r="AY249" i="6" s="1"/>
  <c r="AX264" i="6"/>
  <c r="AY264" i="6" s="1"/>
  <c r="AX273" i="6"/>
  <c r="AY273" i="6" s="1"/>
  <c r="AX280" i="6"/>
  <c r="AY280" i="6" s="1"/>
  <c r="AX292" i="6"/>
  <c r="AY292" i="6" s="1"/>
  <c r="AX303" i="6"/>
  <c r="AY303" i="6" s="1"/>
  <c r="AX311" i="6"/>
  <c r="AY311" i="6" s="1"/>
  <c r="AX327" i="6"/>
  <c r="AY327" i="6" s="1"/>
  <c r="AX344" i="6"/>
  <c r="AY344" i="6" s="1"/>
  <c r="AX364" i="6"/>
  <c r="AY364" i="6" s="1"/>
  <c r="AX376" i="6"/>
  <c r="AY376" i="6" s="1"/>
  <c r="AX392" i="6"/>
  <c r="AY392" i="6" s="1"/>
  <c r="AX404" i="6"/>
  <c r="AY404" i="6" s="1"/>
  <c r="AX415" i="6"/>
  <c r="AY415" i="6" s="1"/>
  <c r="AX430" i="6"/>
  <c r="AY430" i="6" s="1"/>
  <c r="AX442" i="6"/>
  <c r="AY442" i="6" s="1"/>
  <c r="AX450" i="6"/>
  <c r="AY450" i="6" s="1"/>
  <c r="AX461" i="6"/>
  <c r="AY461" i="6" s="1"/>
  <c r="AX488" i="6"/>
  <c r="AY488" i="6" s="1"/>
  <c r="AX502" i="6"/>
  <c r="AY502" i="6" s="1"/>
  <c r="AX513" i="6"/>
  <c r="AY513" i="6" s="1"/>
  <c r="AX525" i="6"/>
  <c r="AY525" i="6" s="1"/>
  <c r="AX541" i="6"/>
  <c r="AY541" i="6" s="1"/>
  <c r="AY544" i="6"/>
  <c r="AX558" i="6"/>
  <c r="AY558" i="6" s="1"/>
  <c r="AX569" i="6"/>
  <c r="AY569" i="6" s="1"/>
  <c r="AX581" i="6"/>
  <c r="AY581" i="6" s="1"/>
  <c r="AX599" i="6"/>
  <c r="AY599" i="6" s="1"/>
  <c r="AX614" i="6"/>
  <c r="AY614" i="6" s="1"/>
  <c r="AX629" i="6"/>
  <c r="AY629" i="6" s="1"/>
  <c r="AX636" i="6"/>
  <c r="AY636" i="6" s="1"/>
  <c r="AX648" i="6"/>
  <c r="AY648" i="6" s="1"/>
  <c r="AX668" i="6"/>
  <c r="AY668" i="6" s="1"/>
  <c r="AX687" i="6"/>
  <c r="AY687" i="6" s="1"/>
  <c r="AX690" i="6"/>
  <c r="AY690" i="6" s="1"/>
  <c r="AX702" i="6"/>
  <c r="AY702" i="6" s="1"/>
  <c r="AX714" i="6"/>
  <c r="AY714" i="6" s="1"/>
  <c r="AX721" i="6"/>
  <c r="AY721" i="6" s="1"/>
  <c r="AX728" i="6"/>
  <c r="AY728" i="6" s="1"/>
  <c r="AX748" i="6"/>
  <c r="AY748" i="6" s="1"/>
  <c r="AX770" i="6"/>
  <c r="AY770" i="6" s="1"/>
  <c r="AX782" i="6"/>
  <c r="AY782" i="6" s="1"/>
  <c r="AX798" i="6"/>
  <c r="AY798" i="6" s="1"/>
  <c r="AX818" i="6"/>
  <c r="AY818" i="6" s="1"/>
  <c r="AX826" i="6"/>
  <c r="AY826" i="6" s="1"/>
  <c r="AX835" i="6"/>
  <c r="AY835" i="6" s="1"/>
  <c r="AX854" i="6"/>
  <c r="AY854" i="6" s="1"/>
  <c r="AX869" i="6"/>
  <c r="AY869" i="6" s="1"/>
  <c r="AX881" i="6"/>
  <c r="AY881" i="6" s="1"/>
  <c r="AX884" i="6"/>
  <c r="AY884" i="6" s="1"/>
  <c r="AX896" i="6"/>
  <c r="AY896" i="6" s="1"/>
  <c r="AX904" i="6"/>
  <c r="AY904" i="6" s="1"/>
  <c r="AX918" i="6"/>
  <c r="AY918" i="6" s="1"/>
  <c r="AX930" i="6"/>
  <c r="AY930" i="6" s="1"/>
  <c r="AX942" i="6"/>
  <c r="AY942" i="6" s="1"/>
  <c r="AX954" i="6"/>
  <c r="AY954" i="6" s="1"/>
  <c r="AX964" i="6"/>
  <c r="AY964" i="6" s="1"/>
  <c r="AX971" i="6"/>
  <c r="AY971" i="6" s="1"/>
  <c r="AX1003" i="6"/>
  <c r="AY1003" i="6" s="1"/>
  <c r="AX1015" i="6"/>
  <c r="AY1015" i="6" s="1"/>
  <c r="AX1035" i="6"/>
  <c r="AY1035" i="6" s="1"/>
  <c r="AX1038" i="6"/>
  <c r="AY1038" i="6" s="1"/>
  <c r="AX1044" i="6"/>
  <c r="AY1044" i="6" s="1"/>
  <c r="AX1053" i="6"/>
  <c r="AY1053" i="6" s="1"/>
  <c r="AX1082" i="6"/>
  <c r="AY1082" i="6" s="1"/>
  <c r="AX1094" i="6"/>
  <c r="AY1094" i="6" s="1"/>
  <c r="AX1107" i="6"/>
  <c r="AY1107" i="6" s="1"/>
  <c r="AX1110" i="6"/>
  <c r="AY1110" i="6" s="1"/>
  <c r="AX1153" i="6"/>
  <c r="AY1153" i="6" s="1"/>
  <c r="AX1169" i="6"/>
  <c r="AY1169" i="6" s="1"/>
  <c r="AX1194" i="6"/>
  <c r="AY1194" i="6" s="1"/>
  <c r="AX1230" i="6"/>
  <c r="AY1230" i="6" s="1"/>
  <c r="AX1240" i="6"/>
  <c r="AY1240" i="6" s="1"/>
  <c r="AX1253" i="6"/>
  <c r="AY1253" i="6" s="1"/>
  <c r="AX1304" i="6"/>
  <c r="AY1304" i="6" s="1"/>
  <c r="AX1311" i="6"/>
  <c r="AY1311" i="6" s="1"/>
  <c r="AX1323" i="6"/>
  <c r="AY1323" i="6" s="1"/>
  <c r="AX1341" i="6"/>
  <c r="AY1341" i="6" s="1"/>
  <c r="AX1350" i="6"/>
  <c r="AY1350" i="6" s="1"/>
  <c r="AX1365" i="6"/>
  <c r="AY1365" i="6" s="1"/>
  <c r="AX1381" i="6"/>
  <c r="AY1381" i="6" s="1"/>
  <c r="AX1394" i="6"/>
  <c r="AY1394" i="6" s="1"/>
  <c r="AX1410" i="6"/>
  <c r="AY1410" i="6" s="1"/>
  <c r="AX1424" i="6"/>
  <c r="AY1424" i="6" s="1"/>
  <c r="AX1451" i="6"/>
  <c r="AY1451" i="6" s="1"/>
  <c r="AX1471" i="6"/>
  <c r="AY1471" i="6" s="1"/>
  <c r="AX1487" i="6"/>
  <c r="AY1487" i="6" s="1"/>
  <c r="AX52" i="6"/>
  <c r="AX148" i="6"/>
  <c r="AX290" i="6"/>
  <c r="AY290" i="6" s="1"/>
  <c r="AX332" i="6"/>
  <c r="AY332" i="6" s="1"/>
  <c r="AX352" i="6"/>
  <c r="AY352" i="6" s="1"/>
  <c r="AX398" i="6"/>
  <c r="AY398" i="6" s="1"/>
  <c r="AX432" i="6"/>
  <c r="AY432" i="6" s="1"/>
  <c r="AX539" i="6"/>
  <c r="AY539" i="6" s="1"/>
  <c r="AX579" i="6"/>
  <c r="AY579" i="6" s="1"/>
  <c r="AX737" i="6"/>
  <c r="AY737" i="6" s="1"/>
  <c r="AX1055" i="6"/>
  <c r="AY1055" i="6" s="1"/>
  <c r="AX1163" i="6"/>
  <c r="AY1163" i="6" s="1"/>
  <c r="AX1193" i="6"/>
  <c r="AY1193" i="6" s="1"/>
  <c r="AX1259" i="6"/>
  <c r="AY1259" i="6" s="1"/>
  <c r="AX1313" i="6"/>
  <c r="AY1313" i="6" s="1"/>
  <c r="AX1355" i="6"/>
  <c r="AY1355" i="6" s="1"/>
  <c r="AX1445" i="6"/>
  <c r="AY1445" i="6" s="1"/>
  <c r="AX15" i="6"/>
  <c r="AX31" i="6"/>
  <c r="AX39" i="6"/>
  <c r="AX51" i="6"/>
  <c r="AX83" i="6"/>
  <c r="AX633" i="6"/>
  <c r="AY633" i="6" s="1"/>
  <c r="AX669" i="6"/>
  <c r="AY669" i="6" s="1"/>
  <c r="AX711" i="6"/>
  <c r="AY711" i="6" s="1"/>
  <c r="AX729" i="6"/>
  <c r="AY729" i="6" s="1"/>
  <c r="AX739" i="6"/>
  <c r="AY739" i="6" s="1"/>
  <c r="AX767" i="6"/>
  <c r="AY767" i="6" s="1"/>
  <c r="AX783" i="6"/>
  <c r="AY783" i="6" s="1"/>
  <c r="AX799" i="6"/>
  <c r="AY799" i="6" s="1"/>
  <c r="AX815" i="6"/>
  <c r="AY815" i="6" s="1"/>
  <c r="AX855" i="6"/>
  <c r="AY855" i="6" s="1"/>
  <c r="AX897" i="6"/>
  <c r="AY897" i="6" s="1"/>
  <c r="AX915" i="6"/>
  <c r="AY915" i="6" s="1"/>
  <c r="AX927" i="6"/>
  <c r="AY927" i="6" s="1"/>
  <c r="AX943" i="6"/>
  <c r="AY943" i="6" s="1"/>
  <c r="AX961" i="6"/>
  <c r="AY961" i="6" s="1"/>
  <c r="AX985" i="6"/>
  <c r="AY985" i="6" s="1"/>
  <c r="AX1051" i="6"/>
  <c r="AY1051" i="6" s="1"/>
  <c r="AX1065" i="6"/>
  <c r="AY1065" i="6" s="1"/>
  <c r="AX1073" i="6"/>
  <c r="AY1073" i="6" s="1"/>
  <c r="AX1111" i="6"/>
  <c r="AY1111" i="6" s="1"/>
  <c r="AX1195" i="6"/>
  <c r="AY1195" i="6" s="1"/>
  <c r="AX1231" i="6"/>
  <c r="AY1231" i="6" s="1"/>
  <c r="AX1281" i="6"/>
  <c r="AY1281" i="6" s="1"/>
  <c r="AX1295" i="6"/>
  <c r="AY1295" i="6" s="1"/>
  <c r="AX1345" i="6"/>
  <c r="AY1345" i="6" s="1"/>
  <c r="AX1361" i="6"/>
  <c r="AY1361" i="6" s="1"/>
  <c r="AX1399" i="6"/>
  <c r="AY1399" i="6" s="1"/>
  <c r="AX1415" i="6"/>
  <c r="AY1415" i="6" s="1"/>
  <c r="AX1429" i="6"/>
  <c r="AY1429" i="6" s="1"/>
  <c r="AX1476" i="6"/>
  <c r="AY1476" i="6" s="1"/>
  <c r="AX1492" i="6"/>
  <c r="AY1492" i="6" s="1"/>
  <c r="AX627" i="6"/>
  <c r="AY627" i="6" s="1"/>
  <c r="AX997" i="6"/>
  <c r="AY997" i="6" s="1"/>
  <c r="AX1221" i="6"/>
  <c r="AY1221" i="6" s="1"/>
  <c r="AX1275" i="6"/>
  <c r="AY1275" i="6" s="1"/>
  <c r="AX1441" i="6"/>
  <c r="AY1441" i="6" s="1"/>
  <c r="BL514" i="6"/>
  <c r="BL1060" i="6"/>
  <c r="BL1250" i="6"/>
  <c r="BL1219" i="6"/>
  <c r="BL1277" i="6"/>
  <c r="BL1012" i="6"/>
  <c r="BL987" i="6"/>
  <c r="BL321" i="6"/>
  <c r="BL1029" i="6"/>
  <c r="BL1034" i="6"/>
  <c r="BL1007" i="6"/>
  <c r="BL314" i="6"/>
  <c r="BL1310" i="6"/>
  <c r="BL1026" i="6"/>
  <c r="BL1305" i="6"/>
  <c r="BL983" i="6"/>
  <c r="BL1340" i="6"/>
  <c r="BL1346" i="6"/>
  <c r="BL1350" i="6"/>
  <c r="BL1352" i="6"/>
  <c r="BL1354" i="6"/>
  <c r="BL1356" i="6"/>
  <c r="BL1370" i="6"/>
  <c r="BL1372" i="6"/>
  <c r="BL1378" i="6"/>
  <c r="BL1384" i="6"/>
  <c r="BL1386" i="6"/>
  <c r="BL986" i="6"/>
  <c r="BL1050" i="6"/>
  <c r="BL1056" i="6"/>
  <c r="BL1033" i="6"/>
  <c r="BL1000" i="6"/>
  <c r="BL990" i="6"/>
  <c r="BL1028" i="6"/>
  <c r="BL1008" i="6"/>
  <c r="BL1236" i="6"/>
  <c r="BL1015" i="6"/>
  <c r="BL1218" i="6"/>
  <c r="BL1282" i="6"/>
  <c r="BL1316" i="6"/>
  <c r="BL974" i="6"/>
  <c r="BL1005" i="6"/>
  <c r="BL1334" i="6"/>
  <c r="BL979" i="6"/>
  <c r="BL1349" i="6"/>
  <c r="BL1353" i="6"/>
  <c r="BL1371" i="6"/>
  <c r="BL1373" i="6"/>
  <c r="BL1381" i="6"/>
  <c r="BL1383" i="6"/>
  <c r="BL502" i="6"/>
  <c r="BL994" i="6"/>
  <c r="BL1025" i="6"/>
  <c r="BL1222" i="6"/>
  <c r="BL1252" i="6"/>
  <c r="BL1049" i="6"/>
  <c r="BL1053" i="6"/>
  <c r="BL1055" i="6"/>
  <c r="BL1061" i="6"/>
  <c r="BL1232" i="6"/>
  <c r="BL1010" i="6"/>
  <c r="BL1038" i="6"/>
  <c r="BL761" i="6"/>
  <c r="BL1248" i="6"/>
  <c r="BL976" i="6"/>
  <c r="BL1006" i="6"/>
  <c r="BL1046" i="6"/>
  <c r="BL1021" i="6"/>
  <c r="BL1220" i="6"/>
  <c r="BL1051" i="6"/>
  <c r="BL1059" i="6"/>
  <c r="BL504" i="6"/>
  <c r="BL1338" i="6"/>
  <c r="BL513" i="6"/>
  <c r="BL982" i="6"/>
  <c r="BL1013" i="6"/>
  <c r="BL985" i="6"/>
  <c r="BL1043" i="6"/>
  <c r="BL1041" i="6"/>
  <c r="BL1228" i="6"/>
  <c r="BL1339" i="6"/>
  <c r="BL1341" i="6"/>
  <c r="BL1343" i="6"/>
  <c r="BL1345" i="6"/>
  <c r="BL1347" i="6"/>
  <c r="BL1351" i="6"/>
  <c r="BL1355" i="6"/>
  <c r="BL1357" i="6"/>
  <c r="BL1359" i="6"/>
  <c r="BL1361" i="6"/>
  <c r="BL1363" i="6"/>
  <c r="BL1365" i="6"/>
  <c r="BL1367" i="6"/>
  <c r="BL1369" i="6"/>
  <c r="BL1375" i="6"/>
  <c r="BL1377" i="6"/>
  <c r="BL1379" i="6"/>
  <c r="BL1385" i="6"/>
  <c r="BL1387" i="6"/>
  <c r="BL1389" i="6"/>
  <c r="BL1467" i="6"/>
  <c r="BL1001" i="6"/>
  <c r="BL1017" i="6"/>
  <c r="BL1058" i="6"/>
  <c r="BL1212" i="6"/>
  <c r="BL1039" i="6"/>
  <c r="BL1332" i="6"/>
  <c r="BL271" i="6"/>
  <c r="BL1031" i="6"/>
  <c r="BL1362" i="6"/>
  <c r="BL1380" i="6"/>
  <c r="BL1435" i="6"/>
  <c r="BL1459" i="6"/>
  <c r="BL1035" i="6"/>
  <c r="BL980" i="6"/>
  <c r="BL988" i="6"/>
  <c r="BL1014" i="6"/>
  <c r="BL1037" i="6"/>
  <c r="BL1045" i="6"/>
  <c r="BL999" i="6"/>
  <c r="BL1272" i="6"/>
  <c r="BL1300" i="6"/>
  <c r="BL975" i="6"/>
  <c r="BL1004" i="6"/>
  <c r="BL1042" i="6"/>
  <c r="BL1226" i="6"/>
  <c r="BL978" i="6"/>
  <c r="BL989" i="6"/>
  <c r="BL1018" i="6"/>
  <c r="BL1047" i="6"/>
  <c r="BL1048" i="6"/>
  <c r="BL1054" i="6"/>
  <c r="BL512" i="6"/>
  <c r="BL1336" i="6"/>
  <c r="BL993" i="6"/>
  <c r="BL410" i="6"/>
  <c r="BL1348" i="6"/>
  <c r="BL1358" i="6"/>
  <c r="BL1360" i="6"/>
  <c r="BL1364" i="6"/>
  <c r="BL1366" i="6"/>
  <c r="BL1374" i="6"/>
  <c r="BL1376" i="6"/>
  <c r="BL1382" i="6"/>
  <c r="BL1388" i="6"/>
  <c r="BL1002" i="6"/>
  <c r="BL1011" i="6"/>
  <c r="BL1030" i="6"/>
  <c r="BL1234" i="6"/>
  <c r="BL1057" i="6"/>
  <c r="BL1036" i="6"/>
  <c r="BL1318" i="6"/>
  <c r="BL324" i="6"/>
  <c r="BL998" i="6"/>
  <c r="BL1019" i="6"/>
  <c r="BL1230" i="6"/>
  <c r="BL1023" i="6"/>
  <c r="BL1301" i="6"/>
  <c r="BL1213" i="6"/>
  <c r="BL1326" i="6"/>
  <c r="BL1257" i="6"/>
  <c r="BL1331" i="6"/>
  <c r="BL1231" i="6"/>
  <c r="BL1259" i="6"/>
  <c r="BL1266" i="6"/>
  <c r="BL1269" i="6"/>
  <c r="BL1285" i="6"/>
  <c r="BL1327" i="6"/>
  <c r="BL1211" i="6"/>
  <c r="BL510" i="6"/>
  <c r="BL1229" i="6"/>
  <c r="BL1241" i="6"/>
  <c r="BL1288" i="6"/>
  <c r="BL1306" i="6"/>
  <c r="BL1238" i="6"/>
  <c r="BL507" i="6"/>
  <c r="BL1274" i="6"/>
  <c r="BL1451" i="6"/>
  <c r="BL1298" i="6"/>
  <c r="BL1254" i="6"/>
  <c r="BL971" i="6"/>
  <c r="BL1003" i="6"/>
  <c r="BL1022" i="6"/>
  <c r="BL1027" i="6"/>
  <c r="BL1299" i="6"/>
  <c r="BL1264" i="6"/>
  <c r="BL1304" i="6"/>
  <c r="BL505" i="6"/>
  <c r="BL1245" i="6"/>
  <c r="BL1280" i="6"/>
  <c r="BL1296" i="6"/>
  <c r="BL1314" i="6"/>
  <c r="BL1320" i="6"/>
  <c r="BL1330" i="6"/>
  <c r="BL1335" i="6"/>
  <c r="BL1337" i="6"/>
  <c r="BL1290" i="6"/>
  <c r="BL1247" i="6"/>
  <c r="BL1289" i="6"/>
  <c r="BL1457" i="6"/>
  <c r="BL1465" i="6"/>
  <c r="BL970" i="6"/>
  <c r="BL1313" i="6"/>
  <c r="BL996" i="6"/>
  <c r="BL1016" i="6"/>
  <c r="BL1240" i="6"/>
  <c r="BL1439" i="6"/>
  <c r="BL1227" i="6"/>
  <c r="BL1256" i="6"/>
  <c r="BL1308" i="6"/>
  <c r="BL1322" i="6"/>
  <c r="BL1239" i="6"/>
  <c r="BL517" i="6"/>
  <c r="BL1024" i="6"/>
  <c r="BL1032" i="6"/>
  <c r="BL1214" i="6"/>
  <c r="BL1244" i="6"/>
  <c r="BL1260" i="6"/>
  <c r="BL997" i="6"/>
  <c r="BL1311" i="6"/>
  <c r="BL1020" i="6"/>
  <c r="BL1044" i="6"/>
  <c r="BL1216" i="6"/>
  <c r="BL1309" i="6"/>
  <c r="BL1324" i="6"/>
  <c r="BL273" i="6"/>
  <c r="BL1445" i="6"/>
  <c r="BL1461" i="6"/>
  <c r="BL1469" i="6"/>
  <c r="BL1279" i="6"/>
  <c r="BL1235" i="6"/>
  <c r="BL1431" i="6"/>
  <c r="BL1455" i="6"/>
  <c r="BL1463" i="6"/>
  <c r="BL1271" i="6"/>
  <c r="BL1302" i="6"/>
  <c r="BL1297" i="6"/>
  <c r="BL1315" i="6"/>
  <c r="BL1321" i="6"/>
  <c r="BL1224" i="6"/>
  <c r="BL1293" i="6"/>
  <c r="BL1333" i="6"/>
  <c r="BL322" i="6"/>
  <c r="BL511" i="6"/>
  <c r="BL515" i="6"/>
  <c r="BL973" i="6"/>
  <c r="BL991" i="6"/>
  <c r="BL992" i="6"/>
  <c r="BL981" i="6"/>
  <c r="BL984" i="6"/>
  <c r="BL1009" i="6"/>
  <c r="BL995" i="6"/>
  <c r="BL1040" i="6"/>
  <c r="BL1243" i="6"/>
  <c r="BL1303" i="6"/>
  <c r="BL1391" i="6"/>
  <c r="BL1399" i="6"/>
  <c r="BL1407" i="6"/>
  <c r="BL1415" i="6"/>
  <c r="BL1423" i="6"/>
  <c r="BL1471" i="6"/>
  <c r="BL1441" i="6"/>
  <c r="BL1395" i="6"/>
  <c r="BL1403" i="6"/>
  <c r="BL1411" i="6"/>
  <c r="BL1419" i="6"/>
  <c r="BL1427" i="6"/>
  <c r="BL1443" i="6"/>
  <c r="BL1249" i="6"/>
  <c r="BL1221" i="6"/>
  <c r="BL1223" i="6"/>
  <c r="BL1233" i="6"/>
  <c r="BL1263" i="6"/>
  <c r="BL1295" i="6"/>
  <c r="BL1217" i="6"/>
  <c r="BL1287" i="6"/>
  <c r="BL1265" i="6"/>
  <c r="BL267" i="6"/>
  <c r="BL715" i="6"/>
  <c r="BL723" i="6"/>
  <c r="BL506" i="6"/>
  <c r="BL1270" i="6"/>
  <c r="BL1262" i="6"/>
  <c r="BL1278" i="6"/>
  <c r="BL1294" i="6"/>
  <c r="BL265" i="6"/>
  <c r="BL1255" i="6"/>
  <c r="BL1267" i="6"/>
  <c r="BL1284" i="6"/>
  <c r="BL1273" i="6"/>
  <c r="BL718" i="6"/>
  <c r="BL726" i="6"/>
  <c r="BL734" i="6"/>
  <c r="BL742" i="6"/>
  <c r="BL750" i="6"/>
  <c r="BL758" i="6"/>
  <c r="BL763" i="6"/>
  <c r="BL767" i="6"/>
  <c r="BL771" i="6"/>
  <c r="BL775" i="6"/>
  <c r="BL779" i="6"/>
  <c r="BL783" i="6"/>
  <c r="BL1156" i="6"/>
  <c r="BL1160" i="6"/>
  <c r="BL1164" i="6"/>
  <c r="BL1172" i="6"/>
  <c r="BL1397" i="6"/>
  <c r="BL1405" i="6"/>
  <c r="BL1413" i="6"/>
  <c r="BL1421" i="6"/>
  <c r="BL1429" i="6"/>
  <c r="BL1437" i="6"/>
  <c r="BL1453" i="6"/>
  <c r="BL509" i="6"/>
  <c r="BL1329" i="6"/>
  <c r="BL1261" i="6"/>
  <c r="BL275" i="6"/>
  <c r="BL260" i="6"/>
  <c r="BL727" i="6"/>
  <c r="BL735" i="6"/>
  <c r="BL743" i="6"/>
  <c r="BL751" i="6"/>
  <c r="BL759" i="6"/>
  <c r="BL1447" i="6"/>
  <c r="BL1246" i="6"/>
  <c r="BL1317" i="6"/>
  <c r="BL593" i="6"/>
  <c r="BL594" i="6"/>
  <c r="BL595" i="6"/>
  <c r="BL1203" i="6"/>
  <c r="BL1393" i="6"/>
  <c r="BL1401" i="6"/>
  <c r="BL1409" i="6"/>
  <c r="BL1417" i="6"/>
  <c r="BL1425" i="6"/>
  <c r="BL1433" i="6"/>
  <c r="BL1449" i="6"/>
  <c r="BL503" i="6"/>
  <c r="BL1258" i="6"/>
  <c r="BL1292" i="6"/>
  <c r="BL1275" i="6"/>
  <c r="BL323" i="6"/>
  <c r="BL316" i="6"/>
  <c r="BL318" i="6"/>
  <c r="BL325" i="6"/>
  <c r="BL326" i="6"/>
  <c r="BL327" i="6"/>
  <c r="BL328" i="6"/>
  <c r="BL329" i="6"/>
  <c r="BL330" i="6"/>
  <c r="BL331" i="6"/>
  <c r="BL332" i="6"/>
  <c r="BL333" i="6"/>
  <c r="BL334" i="6"/>
  <c r="BL335" i="6"/>
  <c r="BL336" i="6"/>
  <c r="BL337" i="6"/>
  <c r="BL338" i="6"/>
  <c r="BL339" i="6"/>
  <c r="BL340" i="6"/>
  <c r="BL341" i="6"/>
  <c r="BL342" i="6"/>
  <c r="BL343" i="6"/>
  <c r="BL344" i="6"/>
  <c r="BL345" i="6"/>
  <c r="BL346" i="6"/>
  <c r="BL347" i="6"/>
  <c r="BL348" i="6"/>
  <c r="BL349" i="6"/>
  <c r="BL350" i="6"/>
  <c r="BL508" i="6"/>
  <c r="BL1276" i="6"/>
  <c r="BL1283" i="6"/>
  <c r="BL1312" i="6"/>
  <c r="BL1225" i="6"/>
  <c r="BL1323" i="6"/>
  <c r="BL1115" i="6"/>
  <c r="BL1119" i="6"/>
  <c r="BL1123" i="6"/>
  <c r="BL1127" i="6"/>
  <c r="BL1131" i="6"/>
  <c r="BL1135" i="6"/>
  <c r="BL1139" i="6"/>
  <c r="BL1143" i="6"/>
  <c r="BL1147" i="6"/>
  <c r="BL1151" i="6"/>
  <c r="BL1155" i="6"/>
  <c r="BL1159" i="6"/>
  <c r="BL1163" i="6"/>
  <c r="BL1171" i="6"/>
  <c r="BL516" i="6"/>
  <c r="BL1268" i="6"/>
  <c r="BL1291" i="6"/>
  <c r="BL1328" i="6"/>
  <c r="BL357" i="6"/>
  <c r="BL352" i="6"/>
  <c r="BL354" i="6"/>
  <c r="BL356" i="6"/>
  <c r="BL389" i="6"/>
  <c r="BL405" i="6"/>
  <c r="BL474" i="6"/>
  <c r="BL478" i="6"/>
  <c r="BL482" i="6"/>
  <c r="BL439" i="6"/>
  <c r="BL443" i="6"/>
  <c r="BL447" i="6"/>
  <c r="BL451" i="6"/>
  <c r="BL455" i="6"/>
  <c r="BL459" i="6"/>
  <c r="BL463" i="6"/>
  <c r="BL467" i="6"/>
  <c r="BL1112" i="6"/>
  <c r="BL1116" i="6"/>
  <c r="BL1120" i="6"/>
  <c r="BL1124" i="6"/>
  <c r="BL1128" i="6"/>
  <c r="BL1132" i="6"/>
  <c r="BL1136" i="6"/>
  <c r="BL1140" i="6"/>
  <c r="BL1144" i="6"/>
  <c r="BL1148" i="6"/>
  <c r="BL1152" i="6"/>
  <c r="BL1215" i="6"/>
  <c r="BL1242" i="6"/>
  <c r="BL1281" i="6"/>
  <c r="BL1237" i="6"/>
  <c r="BL1251" i="6"/>
  <c r="BL284" i="6"/>
  <c r="BL292" i="6"/>
  <c r="BL300" i="6"/>
  <c r="BL308" i="6"/>
  <c r="BL731" i="6"/>
  <c r="BL739" i="6"/>
  <c r="BL747" i="6"/>
  <c r="BL755" i="6"/>
  <c r="BL1307" i="6"/>
  <c r="BL1286" i="6"/>
  <c r="BL1325" i="6"/>
  <c r="BL1253" i="6"/>
  <c r="BL1319" i="6"/>
  <c r="BL231" i="6"/>
  <c r="BL235" i="6"/>
  <c r="BL243" i="6"/>
  <c r="BL262" i="6"/>
  <c r="BL288" i="6"/>
  <c r="BL296" i="6"/>
  <c r="BL304" i="6"/>
  <c r="BL473" i="6"/>
  <c r="BL229" i="6"/>
  <c r="BL239" i="6"/>
  <c r="BL247" i="6"/>
  <c r="BL255" i="6"/>
  <c r="BL384" i="6"/>
  <c r="BL279" i="6"/>
  <c r="BL283" i="6"/>
  <c r="BL365" i="6"/>
  <c r="BL373" i="6"/>
  <c r="BL385" i="6"/>
  <c r="BL387" i="6"/>
  <c r="BL391" i="6"/>
  <c r="BL395" i="6"/>
  <c r="BL399" i="6"/>
  <c r="BL403" i="6"/>
  <c r="BL407" i="6"/>
  <c r="BL401" i="6"/>
  <c r="BL409" i="6"/>
  <c r="BL412" i="6"/>
  <c r="BL414" i="6"/>
  <c r="BL418" i="6"/>
  <c r="BL422" i="6"/>
  <c r="BL477" i="6"/>
  <c r="BL481" i="6"/>
  <c r="BL487" i="6"/>
  <c r="BL495" i="6"/>
  <c r="BL550" i="6"/>
  <c r="BL552" i="6"/>
  <c r="BL554" i="6"/>
  <c r="BL556" i="6"/>
  <c r="BL558" i="6"/>
  <c r="BL560" i="6"/>
  <c r="BL562" i="6"/>
  <c r="BL564" i="6"/>
  <c r="BL566" i="6"/>
  <c r="BL568" i="6"/>
  <c r="BL570" i="6"/>
  <c r="BL572" i="6"/>
  <c r="BL574" i="6"/>
  <c r="BL576" i="6"/>
  <c r="BL578" i="6"/>
  <c r="BL580" i="6"/>
  <c r="BL582" i="6"/>
  <c r="BL584" i="6"/>
  <c r="BL586" i="6"/>
  <c r="BL588" i="6"/>
  <c r="BL590" i="6"/>
  <c r="BL714" i="6"/>
  <c r="BL722" i="6"/>
  <c r="BL730" i="6"/>
  <c r="BL738" i="6"/>
  <c r="BL746" i="6"/>
  <c r="BL754" i="6"/>
  <c r="BL633" i="6"/>
  <c r="BL637" i="6"/>
  <c r="BL641" i="6"/>
  <c r="BL802" i="6"/>
  <c r="BL806" i="6"/>
  <c r="BL810" i="6"/>
  <c r="BL814" i="6"/>
  <c r="BL818" i="6"/>
  <c r="BL822" i="6"/>
  <c r="BL826" i="6"/>
  <c r="BL830" i="6"/>
  <c r="BL834" i="6"/>
  <c r="BL838" i="6"/>
  <c r="BL1168" i="6"/>
  <c r="BL1176" i="6"/>
  <c r="BL1180" i="6"/>
  <c r="BL1185" i="6"/>
  <c r="BL1193" i="6"/>
  <c r="BL1201" i="6"/>
  <c r="BL1209" i="6"/>
  <c r="BL426" i="6"/>
  <c r="BL430" i="6"/>
  <c r="BL434" i="6"/>
  <c r="BL501" i="6"/>
  <c r="BL1063" i="6"/>
  <c r="BL1065" i="6"/>
  <c r="BL1067" i="6"/>
  <c r="BL1069" i="6"/>
  <c r="BL1071" i="6"/>
  <c r="BL1073" i="6"/>
  <c r="BL1075" i="6"/>
  <c r="BL1077" i="6"/>
  <c r="BL1079" i="6"/>
  <c r="BL1081" i="6"/>
  <c r="BL1083" i="6"/>
  <c r="BL1085" i="6"/>
  <c r="BL1087" i="6"/>
  <c r="BL1089" i="6"/>
  <c r="BL1091" i="6"/>
  <c r="BL1093" i="6"/>
  <c r="BL1095" i="6"/>
  <c r="BL1097" i="6"/>
  <c r="BL1099" i="6"/>
  <c r="BL1101" i="6"/>
  <c r="BL1103" i="6"/>
  <c r="BL1105" i="6"/>
  <c r="BL1107" i="6"/>
  <c r="BL1109" i="6"/>
  <c r="BL1111" i="6"/>
  <c r="BL1113" i="6"/>
  <c r="BL1117" i="6"/>
  <c r="BL1121" i="6"/>
  <c r="BL1125" i="6"/>
  <c r="BL1129" i="6"/>
  <c r="BL1133" i="6"/>
  <c r="BL1137" i="6"/>
  <c r="BL1141" i="6"/>
  <c r="BL1145" i="6"/>
  <c r="BL1149" i="6"/>
  <c r="BL1153" i="6"/>
  <c r="BL1157" i="6"/>
  <c r="BL1161" i="6"/>
  <c r="BL1165" i="6"/>
  <c r="BL1169" i="6"/>
  <c r="BL1173" i="6"/>
  <c r="BL1177" i="6"/>
  <c r="BL1183" i="6"/>
  <c r="BL1191" i="6"/>
  <c r="BL1199" i="6"/>
  <c r="BL1207" i="6"/>
  <c r="BL1473" i="6"/>
  <c r="BL1475" i="6"/>
  <c r="BL1477" i="6"/>
  <c r="BL1479" i="6"/>
  <c r="BL1481" i="6"/>
  <c r="BL1483" i="6"/>
  <c r="BL1485" i="6"/>
  <c r="BL1487" i="6"/>
  <c r="BL1489" i="6"/>
  <c r="BL1491" i="6"/>
  <c r="BL1493" i="6"/>
  <c r="BL1495" i="6"/>
  <c r="BL631" i="6"/>
  <c r="BL635" i="6"/>
  <c r="BL639" i="6"/>
  <c r="BL643" i="6"/>
  <c r="BL947" i="6"/>
  <c r="BL951" i="6"/>
  <c r="BL953" i="6"/>
  <c r="BL955" i="6"/>
  <c r="BL959" i="6"/>
  <c r="BL961" i="6"/>
  <c r="BL963" i="6"/>
  <c r="BL967" i="6"/>
  <c r="BL794" i="6"/>
  <c r="BL1114" i="6"/>
  <c r="BL1118" i="6"/>
  <c r="BL1122" i="6"/>
  <c r="BL1126" i="6"/>
  <c r="BL1130" i="6"/>
  <c r="BL1134" i="6"/>
  <c r="BL1138" i="6"/>
  <c r="BL1142" i="6"/>
  <c r="BL1146" i="6"/>
  <c r="BL1150" i="6"/>
  <c r="BL1154" i="6"/>
  <c r="BL1158" i="6"/>
  <c r="BL1162" i="6"/>
  <c r="BL1166" i="6"/>
  <c r="BL1170" i="6"/>
  <c r="BL1174" i="6"/>
  <c r="BL1178" i="6"/>
  <c r="BL1181" i="6"/>
  <c r="BL1189" i="6"/>
  <c r="BL1197" i="6"/>
  <c r="BL1205" i="6"/>
  <c r="BL719" i="6"/>
  <c r="BL1062" i="6"/>
  <c r="BL1064" i="6"/>
  <c r="BL1066" i="6"/>
  <c r="BL1068" i="6"/>
  <c r="BL1070" i="6"/>
  <c r="BL1072" i="6"/>
  <c r="BL1074" i="6"/>
  <c r="BL1076" i="6"/>
  <c r="BL1078" i="6"/>
  <c r="BL1080" i="6"/>
  <c r="BL1082" i="6"/>
  <c r="BL1084" i="6"/>
  <c r="BL1086" i="6"/>
  <c r="BL1088" i="6"/>
  <c r="BL1090" i="6"/>
  <c r="BL1092" i="6"/>
  <c r="BL1094" i="6"/>
  <c r="BL1096" i="6"/>
  <c r="BL1098" i="6"/>
  <c r="BL1100" i="6"/>
  <c r="BL1102" i="6"/>
  <c r="BL1104" i="6"/>
  <c r="BL1106" i="6"/>
  <c r="BL1108" i="6"/>
  <c r="BL1110" i="6"/>
  <c r="BL1167" i="6"/>
  <c r="BL1175" i="6"/>
  <c r="BL1179" i="6"/>
  <c r="BL1187" i="6"/>
  <c r="BL1195" i="6"/>
  <c r="BL1474" i="6"/>
  <c r="BL1476" i="6"/>
  <c r="BL1478" i="6"/>
  <c r="BL1480" i="6"/>
  <c r="BL1482" i="6"/>
  <c r="BL1484" i="6"/>
  <c r="BL1486" i="6"/>
  <c r="BL1488" i="6"/>
  <c r="BL1490" i="6"/>
  <c r="BL1492" i="6"/>
  <c r="BL1494" i="6"/>
  <c r="BL232" i="6"/>
  <c r="BL236" i="6"/>
  <c r="BL240" i="6"/>
  <c r="BL244" i="6"/>
  <c r="BL248" i="6"/>
  <c r="BL252" i="6"/>
  <c r="BL256" i="6"/>
  <c r="BL261" i="6"/>
  <c r="BL237" i="6"/>
  <c r="BL245" i="6"/>
  <c r="BL253" i="6"/>
  <c r="BL266" i="6"/>
  <c r="BL268" i="6"/>
  <c r="BL270" i="6"/>
  <c r="BL272" i="6"/>
  <c r="BL274" i="6"/>
  <c r="BL278" i="6"/>
  <c r="BL282" i="6"/>
  <c r="BL287" i="6"/>
  <c r="BL291" i="6"/>
  <c r="BL295" i="6"/>
  <c r="BL299" i="6"/>
  <c r="BL303" i="6"/>
  <c r="BL307" i="6"/>
  <c r="BL320" i="6"/>
  <c r="BL286" i="6"/>
  <c r="BL294" i="6"/>
  <c r="BL302" i="6"/>
  <c r="BL310" i="6"/>
  <c r="BL355" i="6"/>
  <c r="BL363" i="6"/>
  <c r="BL371" i="6"/>
  <c r="BL379" i="6"/>
  <c r="BL382" i="6"/>
  <c r="BL383" i="6"/>
  <c r="BL381" i="6"/>
  <c r="BL417" i="6"/>
  <c r="BL421" i="6"/>
  <c r="BL425" i="6"/>
  <c r="BL429" i="6"/>
  <c r="BL433" i="6"/>
  <c r="BL485" i="6"/>
  <c r="BL493" i="6"/>
  <c r="BL444" i="6"/>
  <c r="BL452" i="6"/>
  <c r="BL460" i="6"/>
  <c r="BL468" i="6"/>
  <c r="BL540" i="6"/>
  <c r="BL541" i="6"/>
  <c r="BL542" i="6"/>
  <c r="BL543" i="6"/>
  <c r="BL544" i="6"/>
  <c r="BL545" i="6"/>
  <c r="BL546" i="6"/>
  <c r="BL547" i="6"/>
  <c r="BL548" i="6"/>
  <c r="BL549" i="6"/>
  <c r="BL597" i="6"/>
  <c r="BL601" i="6"/>
  <c r="BL605" i="6"/>
  <c r="BL609" i="6"/>
  <c r="BL613" i="6"/>
  <c r="BL617" i="6"/>
  <c r="BL621" i="6"/>
  <c r="BL625" i="6"/>
  <c r="BL629" i="6"/>
  <c r="BL555" i="6"/>
  <c r="BL563" i="6"/>
  <c r="BL571" i="6"/>
  <c r="BL579" i="6"/>
  <c r="BL587" i="6"/>
  <c r="BL636" i="6"/>
  <c r="BL765" i="6"/>
  <c r="BL769" i="6"/>
  <c r="BL773" i="6"/>
  <c r="BL777" i="6"/>
  <c r="BL781" i="6"/>
  <c r="BL785" i="6"/>
  <c r="BL804" i="6"/>
  <c r="BL808" i="6"/>
  <c r="BL812" i="6"/>
  <c r="BL816" i="6"/>
  <c r="BL820" i="6"/>
  <c r="BL824" i="6"/>
  <c r="BL828" i="6"/>
  <c r="BL832" i="6"/>
  <c r="BL836" i="6"/>
  <c r="BL798" i="6"/>
  <c r="BL788" i="6"/>
  <c r="BL839" i="6"/>
  <c r="BL840" i="6"/>
  <c r="BL841" i="6"/>
  <c r="BL842" i="6"/>
  <c r="BL843" i="6"/>
  <c r="BL844" i="6"/>
  <c r="BL845" i="6"/>
  <c r="BL846" i="6"/>
  <c r="BL847" i="6"/>
  <c r="BL848" i="6"/>
  <c r="BL849" i="6"/>
  <c r="BL850" i="6"/>
  <c r="BL851" i="6"/>
  <c r="BL852" i="6"/>
  <c r="BL853" i="6"/>
  <c r="BL854" i="6"/>
  <c r="BL855" i="6"/>
  <c r="BL856" i="6"/>
  <c r="BL857" i="6"/>
  <c r="BL858" i="6"/>
  <c r="BL859" i="6"/>
  <c r="BL860" i="6"/>
  <c r="BL861" i="6"/>
  <c r="BL862" i="6"/>
  <c r="BL863" i="6"/>
  <c r="BL864" i="6"/>
  <c r="BL865" i="6"/>
  <c r="BL866" i="6"/>
  <c r="BL867" i="6"/>
  <c r="BL868" i="6"/>
  <c r="BL869" i="6"/>
  <c r="BL870" i="6"/>
  <c r="BL871" i="6"/>
  <c r="BL872" i="6"/>
  <c r="BL873" i="6"/>
  <c r="BL874" i="6"/>
  <c r="BL875" i="6"/>
  <c r="BL876" i="6"/>
  <c r="BL877" i="6"/>
  <c r="BL878" i="6"/>
  <c r="BL879" i="6"/>
  <c r="BL880" i="6"/>
  <c r="BL881" i="6"/>
  <c r="BL882" i="6"/>
  <c r="BL883" i="6"/>
  <c r="BL884" i="6"/>
  <c r="BL885" i="6"/>
  <c r="BL886" i="6"/>
  <c r="BL887" i="6"/>
  <c r="BL888" i="6"/>
  <c r="BL889" i="6"/>
  <c r="BL890" i="6"/>
  <c r="BL891" i="6"/>
  <c r="BL892" i="6"/>
  <c r="BL893" i="6"/>
  <c r="BL894" i="6"/>
  <c r="BL895" i="6"/>
  <c r="BL896" i="6"/>
  <c r="BL897" i="6"/>
  <c r="BL898" i="6"/>
  <c r="BL899" i="6"/>
  <c r="BL900" i="6"/>
  <c r="BL901" i="6"/>
  <c r="BL902" i="6"/>
  <c r="BL903" i="6"/>
  <c r="BL904" i="6"/>
  <c r="BL905" i="6"/>
  <c r="BL906" i="6"/>
  <c r="BL907" i="6"/>
  <c r="BL908" i="6"/>
  <c r="BL909" i="6"/>
  <c r="BL910" i="6"/>
  <c r="BL911" i="6"/>
  <c r="BL912" i="6"/>
  <c r="BL913" i="6"/>
  <c r="BL914" i="6"/>
  <c r="BL915" i="6"/>
  <c r="BL916" i="6"/>
  <c r="BL917" i="6"/>
  <c r="BL918" i="6"/>
  <c r="BL919" i="6"/>
  <c r="BL920" i="6"/>
  <c r="BL921" i="6"/>
  <c r="BL922" i="6"/>
  <c r="BL923" i="6"/>
  <c r="BL924" i="6"/>
  <c r="BL925" i="6"/>
  <c r="BL926" i="6"/>
  <c r="BL927" i="6"/>
  <c r="BL928" i="6"/>
  <c r="BL929" i="6"/>
  <c r="BL930" i="6"/>
  <c r="BL931" i="6"/>
  <c r="BL932" i="6"/>
  <c r="BL933" i="6"/>
  <c r="BL934" i="6"/>
  <c r="BL935" i="6"/>
  <c r="BL936" i="6"/>
  <c r="BL937" i="6"/>
  <c r="BL938" i="6"/>
  <c r="BL939" i="6"/>
  <c r="BL940" i="6"/>
  <c r="BL941" i="6"/>
  <c r="BL942" i="6"/>
  <c r="BL943" i="6"/>
  <c r="BL944" i="6"/>
  <c r="BL945" i="6"/>
  <c r="BL792" i="6"/>
  <c r="BL946" i="6"/>
  <c r="BL954" i="6"/>
  <c r="BL962" i="6"/>
  <c r="BL1186" i="6"/>
  <c r="BL1194" i="6"/>
  <c r="BL1202" i="6"/>
  <c r="BL1210" i="6"/>
  <c r="BL1434" i="6"/>
  <c r="BL1450" i="6"/>
  <c r="BL1452" i="6"/>
  <c r="BL388" i="6"/>
  <c r="BL392" i="6"/>
  <c r="BL396" i="6"/>
  <c r="BL400" i="6"/>
  <c r="BL404" i="6"/>
  <c r="BL390" i="6"/>
  <c r="BL398" i="6"/>
  <c r="BL406" i="6"/>
  <c r="BL413" i="6"/>
  <c r="BL438" i="6"/>
  <c r="BL446" i="6"/>
  <c r="BL454" i="6"/>
  <c r="BL462" i="6"/>
  <c r="BL470" i="6"/>
  <c r="BL592" i="6"/>
  <c r="BL598" i="6"/>
  <c r="BL602" i="6"/>
  <c r="BL606" i="6"/>
  <c r="BL610" i="6"/>
  <c r="BL614" i="6"/>
  <c r="BL618" i="6"/>
  <c r="BL622" i="6"/>
  <c r="BL626" i="6"/>
  <c r="BL630" i="6"/>
  <c r="BL557" i="6"/>
  <c r="BL565" i="6"/>
  <c r="BL573" i="6"/>
  <c r="BL581" i="6"/>
  <c r="BL589" i="6"/>
  <c r="BL716" i="6"/>
  <c r="BL724" i="6"/>
  <c r="BL732" i="6"/>
  <c r="BL740" i="6"/>
  <c r="BL748" i="6"/>
  <c r="BL756" i="6"/>
  <c r="BL717" i="6"/>
  <c r="BL725" i="6"/>
  <c r="BL733" i="6"/>
  <c r="BL741" i="6"/>
  <c r="BL749" i="6"/>
  <c r="BL757" i="6"/>
  <c r="BL638" i="6"/>
  <c r="BL764" i="6"/>
  <c r="BL768" i="6"/>
  <c r="BL772" i="6"/>
  <c r="BL776" i="6"/>
  <c r="BL780" i="6"/>
  <c r="BL784" i="6"/>
  <c r="BL787" i="6"/>
  <c r="BL789" i="6"/>
  <c r="BL791" i="6"/>
  <c r="BL793" i="6"/>
  <c r="BL795" i="6"/>
  <c r="BL797" i="6"/>
  <c r="BL799" i="6"/>
  <c r="BL801" i="6"/>
  <c r="BL805" i="6"/>
  <c r="BL809" i="6"/>
  <c r="BL813" i="6"/>
  <c r="BL817" i="6"/>
  <c r="BL821" i="6"/>
  <c r="BL825" i="6"/>
  <c r="BL829" i="6"/>
  <c r="BL833" i="6"/>
  <c r="BL837" i="6"/>
  <c r="BL790" i="6"/>
  <c r="BL796" i="6"/>
  <c r="BL969" i="6"/>
  <c r="BL800" i="6"/>
  <c r="BL948" i="6"/>
  <c r="BL956" i="6"/>
  <c r="BL964" i="6"/>
  <c r="BL1184" i="6"/>
  <c r="BL1192" i="6"/>
  <c r="BL1200" i="6"/>
  <c r="BL1208" i="6"/>
  <c r="BL1436" i="6"/>
  <c r="BL1438" i="6"/>
  <c r="BL1440" i="6"/>
  <c r="BL1454" i="6"/>
  <c r="BL1456" i="6"/>
  <c r="BL1458" i="6"/>
  <c r="BL1460" i="6"/>
  <c r="BL1462" i="6"/>
  <c r="BL1464" i="6"/>
  <c r="BL1466" i="6"/>
  <c r="BL1468" i="6"/>
  <c r="BL230" i="6"/>
  <c r="BL234" i="6"/>
  <c r="BL238" i="6"/>
  <c r="BL242" i="6"/>
  <c r="BL246" i="6"/>
  <c r="BL250" i="6"/>
  <c r="BL254" i="6"/>
  <c r="BL258" i="6"/>
  <c r="BL263" i="6"/>
  <c r="BL233" i="6"/>
  <c r="BL241" i="6"/>
  <c r="BL249" i="6"/>
  <c r="BL257" i="6"/>
  <c r="BL276" i="6"/>
  <c r="BL280" i="6"/>
  <c r="BL285" i="6"/>
  <c r="BL289" i="6"/>
  <c r="BL293" i="6"/>
  <c r="BL297" i="6"/>
  <c r="BL301" i="6"/>
  <c r="BL305" i="6"/>
  <c r="BL309" i="6"/>
  <c r="BL311" i="6"/>
  <c r="BL312" i="6"/>
  <c r="BL313" i="6"/>
  <c r="BL290" i="6"/>
  <c r="BL298" i="6"/>
  <c r="BL306" i="6"/>
  <c r="BL351" i="6"/>
  <c r="BL359" i="6"/>
  <c r="BL367" i="6"/>
  <c r="BL375" i="6"/>
  <c r="BL386" i="6"/>
  <c r="BL408" i="6"/>
  <c r="BL397" i="6"/>
  <c r="BL411" i="6"/>
  <c r="BL415" i="6"/>
  <c r="BL419" i="6"/>
  <c r="BL423" i="6"/>
  <c r="BL427" i="6"/>
  <c r="BL431" i="6"/>
  <c r="BL435" i="6"/>
  <c r="BL472" i="6"/>
  <c r="BL476" i="6"/>
  <c r="BL480" i="6"/>
  <c r="BL484" i="6"/>
  <c r="BL437" i="6"/>
  <c r="BL441" i="6"/>
  <c r="BL445" i="6"/>
  <c r="BL449" i="6"/>
  <c r="BL453" i="6"/>
  <c r="BL457" i="6"/>
  <c r="BL461" i="6"/>
  <c r="BL465" i="6"/>
  <c r="BL469" i="6"/>
  <c r="BL489" i="6"/>
  <c r="BL497" i="6"/>
  <c r="BL440" i="6"/>
  <c r="BL448" i="6"/>
  <c r="BL456" i="6"/>
  <c r="BL464" i="6"/>
  <c r="BL486" i="6"/>
  <c r="BL488" i="6"/>
  <c r="BL490" i="6"/>
  <c r="BL492" i="6"/>
  <c r="BL494" i="6"/>
  <c r="BL496" i="6"/>
  <c r="BL498" i="6"/>
  <c r="BL500" i="6"/>
  <c r="BL599" i="6"/>
  <c r="BL603" i="6"/>
  <c r="BL607" i="6"/>
  <c r="BL611" i="6"/>
  <c r="BL615" i="6"/>
  <c r="BL619" i="6"/>
  <c r="BL623" i="6"/>
  <c r="BL627" i="6"/>
  <c r="BL551" i="6"/>
  <c r="BL559" i="6"/>
  <c r="BL567" i="6"/>
  <c r="BL575" i="6"/>
  <c r="BL583" i="6"/>
  <c r="BL591" i="6"/>
  <c r="BL632" i="6"/>
  <c r="BL640" i="6"/>
  <c r="BL644" i="6"/>
  <c r="BL645" i="6"/>
  <c r="BL646" i="6"/>
  <c r="BL647" i="6"/>
  <c r="BL648" i="6"/>
  <c r="BL649" i="6"/>
  <c r="BL650" i="6"/>
  <c r="BL651" i="6"/>
  <c r="BL652" i="6"/>
  <c r="BL653" i="6"/>
  <c r="BL654" i="6"/>
  <c r="BL655" i="6"/>
  <c r="BL656" i="6"/>
  <c r="BL657" i="6"/>
  <c r="BL658" i="6"/>
  <c r="BL659" i="6"/>
  <c r="BL660" i="6"/>
  <c r="BL661" i="6"/>
  <c r="BL662" i="6"/>
  <c r="BL663" i="6"/>
  <c r="BL664" i="6"/>
  <c r="BL665" i="6"/>
  <c r="BL666" i="6"/>
  <c r="BL667" i="6"/>
  <c r="BL668" i="6"/>
  <c r="BL669" i="6"/>
  <c r="BL670" i="6"/>
  <c r="BL671" i="6"/>
  <c r="BL672" i="6"/>
  <c r="BL673" i="6"/>
  <c r="BL674" i="6"/>
  <c r="BL675" i="6"/>
  <c r="BL676" i="6"/>
  <c r="BL677" i="6"/>
  <c r="BL678" i="6"/>
  <c r="BL679" i="6"/>
  <c r="BL680" i="6"/>
  <c r="BL681" i="6"/>
  <c r="BL682" i="6"/>
  <c r="BL683" i="6"/>
  <c r="BL684" i="6"/>
  <c r="BL685" i="6"/>
  <c r="BL686" i="6"/>
  <c r="BL687" i="6"/>
  <c r="BL688" i="6"/>
  <c r="BL689" i="6"/>
  <c r="BL690" i="6"/>
  <c r="BL691" i="6"/>
  <c r="BL692" i="6"/>
  <c r="BL693" i="6"/>
  <c r="BL694" i="6"/>
  <c r="BL695" i="6"/>
  <c r="BL696" i="6"/>
  <c r="BL697" i="6"/>
  <c r="BL698" i="6"/>
  <c r="BL699" i="6"/>
  <c r="BL700" i="6"/>
  <c r="BL701" i="6"/>
  <c r="BL702" i="6"/>
  <c r="BL703" i="6"/>
  <c r="BL704" i="6"/>
  <c r="BL705" i="6"/>
  <c r="BL706" i="6"/>
  <c r="BL707" i="6"/>
  <c r="BL708" i="6"/>
  <c r="BL709" i="6"/>
  <c r="BL710" i="6"/>
  <c r="BL711" i="6"/>
  <c r="BL712" i="6"/>
  <c r="BL713" i="6"/>
  <c r="BL949" i="6"/>
  <c r="BL957" i="6"/>
  <c r="BL965" i="6"/>
  <c r="BL950" i="6"/>
  <c r="BL958" i="6"/>
  <c r="BL966" i="6"/>
  <c r="BL1182" i="6"/>
  <c r="BL1190" i="6"/>
  <c r="BL1198" i="6"/>
  <c r="BL1206" i="6"/>
  <c r="BL1390" i="6"/>
  <c r="BL1392" i="6"/>
  <c r="BL1394" i="6"/>
  <c r="BL1396" i="6"/>
  <c r="BL1398" i="6"/>
  <c r="BL1400" i="6"/>
  <c r="BL1402" i="6"/>
  <c r="BL1404" i="6"/>
  <c r="BL1406" i="6"/>
  <c r="BL1408" i="6"/>
  <c r="BL1410" i="6"/>
  <c r="BL1412" i="6"/>
  <c r="BL1414" i="6"/>
  <c r="BL1416" i="6"/>
  <c r="BL1418" i="6"/>
  <c r="BL1420" i="6"/>
  <c r="BL1422" i="6"/>
  <c r="BL1424" i="6"/>
  <c r="BL1426" i="6"/>
  <c r="BL1428" i="6"/>
  <c r="BL1442" i="6"/>
  <c r="BL1470" i="6"/>
  <c r="BL251" i="6"/>
  <c r="BL259" i="6"/>
  <c r="BL277" i="6"/>
  <c r="BL281" i="6"/>
  <c r="BL315" i="6"/>
  <c r="BL317" i="6"/>
  <c r="BL319" i="6"/>
  <c r="BL353" i="6"/>
  <c r="BL361" i="6"/>
  <c r="BL369" i="6"/>
  <c r="BL377" i="6"/>
  <c r="BL358" i="6"/>
  <c r="BL360" i="6"/>
  <c r="BL362" i="6"/>
  <c r="BL364" i="6"/>
  <c r="BL366" i="6"/>
  <c r="BL368" i="6"/>
  <c r="BL370" i="6"/>
  <c r="BL372" i="6"/>
  <c r="BL374" i="6"/>
  <c r="BL376" i="6"/>
  <c r="BL378" i="6"/>
  <c r="BL380" i="6"/>
  <c r="BL393" i="6"/>
  <c r="BL394" i="6"/>
  <c r="BL402" i="6"/>
  <c r="BL416" i="6"/>
  <c r="BL420" i="6"/>
  <c r="BL424" i="6"/>
  <c r="BL428" i="6"/>
  <c r="BL432" i="6"/>
  <c r="BL436" i="6"/>
  <c r="BL471" i="6"/>
  <c r="BL475" i="6"/>
  <c r="BL479" i="6"/>
  <c r="BL483" i="6"/>
  <c r="BL518" i="6"/>
  <c r="BL519" i="6"/>
  <c r="BL520" i="6"/>
  <c r="BL521" i="6"/>
  <c r="BL522" i="6"/>
  <c r="BL523" i="6"/>
  <c r="BL524" i="6"/>
  <c r="BL525" i="6"/>
  <c r="BL526" i="6"/>
  <c r="BL527" i="6"/>
  <c r="BL528" i="6"/>
  <c r="BL529" i="6"/>
  <c r="BL530" i="6"/>
  <c r="BL531" i="6"/>
  <c r="BL532" i="6"/>
  <c r="BL533" i="6"/>
  <c r="BL534" i="6"/>
  <c r="BL535" i="6"/>
  <c r="BL536" i="6"/>
  <c r="BL537" i="6"/>
  <c r="BL538" i="6"/>
  <c r="BL539" i="6"/>
  <c r="BL491" i="6"/>
  <c r="BL499" i="6"/>
  <c r="BL442" i="6"/>
  <c r="BL450" i="6"/>
  <c r="BL458" i="6"/>
  <c r="BL466" i="6"/>
  <c r="BL596" i="6"/>
  <c r="BL600" i="6"/>
  <c r="BL604" i="6"/>
  <c r="BL608" i="6"/>
  <c r="BL612" i="6"/>
  <c r="BL616" i="6"/>
  <c r="BL620" i="6"/>
  <c r="BL624" i="6"/>
  <c r="BL628" i="6"/>
  <c r="BL553" i="6"/>
  <c r="BL561" i="6"/>
  <c r="BL569" i="6"/>
  <c r="BL577" i="6"/>
  <c r="BL585" i="6"/>
  <c r="BL720" i="6"/>
  <c r="BL728" i="6"/>
  <c r="BL736" i="6"/>
  <c r="BL744" i="6"/>
  <c r="BL752" i="6"/>
  <c r="BL760" i="6"/>
  <c r="BL721" i="6"/>
  <c r="BL729" i="6"/>
  <c r="BL737" i="6"/>
  <c r="BL745" i="6"/>
  <c r="BL753" i="6"/>
  <c r="BL634" i="6"/>
  <c r="BL642" i="6"/>
  <c r="BL762" i="6"/>
  <c r="BL766" i="6"/>
  <c r="BL770" i="6"/>
  <c r="BL774" i="6"/>
  <c r="BL778" i="6"/>
  <c r="BL782" i="6"/>
  <c r="BL786" i="6"/>
  <c r="BL803" i="6"/>
  <c r="BL807" i="6"/>
  <c r="BL811" i="6"/>
  <c r="BL815" i="6"/>
  <c r="BL819" i="6"/>
  <c r="BL823" i="6"/>
  <c r="BL827" i="6"/>
  <c r="BL831" i="6"/>
  <c r="BL835" i="6"/>
  <c r="BL952" i="6"/>
  <c r="BL960" i="6"/>
  <c r="BL968" i="6"/>
  <c r="BL1188" i="6"/>
  <c r="BL1196" i="6"/>
  <c r="BL1204" i="6"/>
  <c r="BL1430" i="6"/>
  <c r="BL1432" i="6"/>
  <c r="BL1444" i="6"/>
  <c r="BL1446" i="6"/>
  <c r="BL1448" i="6"/>
  <c r="BL1472" i="6"/>
  <c r="AF11" i="2"/>
  <c r="AF10" i="2"/>
  <c r="AF12" i="2"/>
  <c r="AF13" i="2"/>
  <c r="AF14" i="2"/>
  <c r="AF15" i="2"/>
  <c r="AF16" i="2"/>
  <c r="AF17" i="2"/>
  <c r="AF18" i="2"/>
  <c r="AF19" i="2"/>
  <c r="AF20" i="2"/>
  <c r="AF21" i="2"/>
  <c r="AF22" i="2"/>
  <c r="AF23" i="2"/>
  <c r="AF24" i="2"/>
  <c r="AF26" i="2"/>
  <c r="AF27" i="2"/>
  <c r="AF28" i="2"/>
  <c r="AF29" i="2"/>
  <c r="AF30" i="2"/>
  <c r="AF31" i="2"/>
  <c r="AF32" i="2"/>
  <c r="AF34" i="2"/>
  <c r="AF35" i="2"/>
  <c r="AF36" i="2"/>
  <c r="AF37" i="2"/>
  <c r="AF38" i="2"/>
  <c r="AF39" i="2"/>
  <c r="AF40" i="2"/>
  <c r="AF41" i="2"/>
  <c r="AF42" i="2"/>
  <c r="AF43" i="2"/>
  <c r="AF44" i="2"/>
  <c r="AF45" i="2"/>
  <c r="AF46" i="2"/>
  <c r="AF47" i="2"/>
  <c r="AF48" i="2"/>
  <c r="AF50" i="2"/>
  <c r="AF51" i="2"/>
  <c r="AF52" i="2"/>
  <c r="AF53" i="2"/>
  <c r="AF54" i="2"/>
  <c r="AF55" i="2"/>
  <c r="AF56" i="2"/>
  <c r="AF57" i="2"/>
  <c r="AF58" i="2"/>
  <c r="AF59" i="2"/>
  <c r="AF60" i="2"/>
  <c r="AF61" i="2"/>
  <c r="AF64" i="2"/>
  <c r="AF65" i="2"/>
  <c r="AF62" i="2"/>
  <c r="AF33" i="2"/>
  <c r="AF25" i="2"/>
  <c r="AF49" i="2"/>
  <c r="AF63" i="2"/>
  <c r="AF66" i="2"/>
  <c r="AF67" i="2"/>
  <c r="AF68" i="2"/>
  <c r="AF69" i="2"/>
  <c r="AF70" i="2"/>
  <c r="AF71"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4" i="2"/>
  <c r="AF215" i="2"/>
  <c r="AF216" i="2"/>
  <c r="AF217" i="2"/>
  <c r="AF218" i="2"/>
  <c r="AF219" i="2"/>
  <c r="AF220" i="2"/>
  <c r="AF221" i="2"/>
  <c r="AF222" i="2"/>
  <c r="AF223" i="2"/>
  <c r="AF224" i="2"/>
  <c r="AF225" i="2"/>
  <c r="AF226" i="2"/>
  <c r="AF227" i="2"/>
  <c r="AF228" i="2"/>
  <c r="AF229" i="2"/>
  <c r="AF230" i="2"/>
  <c r="AF231" i="2"/>
  <c r="AF232" i="2"/>
  <c r="AF233" i="2"/>
  <c r="AF213"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1014" i="2"/>
  <c r="AF1015" i="2"/>
  <c r="AF1016" i="2"/>
  <c r="AF1017" i="2"/>
  <c r="AF1018" i="2"/>
  <c r="AF1019" i="2"/>
  <c r="AF1020" i="2"/>
  <c r="AF1021" i="2"/>
  <c r="AF1022" i="2"/>
  <c r="AF1023" i="2"/>
  <c r="AF1024" i="2"/>
  <c r="AF1025" i="2"/>
  <c r="AF1026" i="2"/>
  <c r="AF1027" i="2"/>
  <c r="AF1028" i="2"/>
  <c r="AF1029" i="2"/>
  <c r="AF1030" i="2"/>
  <c r="AF1031" i="2"/>
  <c r="AF1032" i="2"/>
  <c r="AF1033" i="2"/>
  <c r="AF1034" i="2"/>
  <c r="AF1035" i="2"/>
  <c r="AF1036" i="2"/>
  <c r="AF1037" i="2"/>
  <c r="AF1038" i="2"/>
  <c r="AF1039" i="2"/>
  <c r="AF1040" i="2"/>
  <c r="AF1041" i="2"/>
  <c r="AF1042" i="2"/>
  <c r="AF1043" i="2"/>
  <c r="AF1044" i="2"/>
  <c r="AF1045" i="2"/>
  <c r="AF1046" i="2"/>
  <c r="AF1047" i="2"/>
  <c r="AF1048" i="2"/>
  <c r="AF1049" i="2"/>
  <c r="AF1050" i="2"/>
  <c r="AF1051" i="2"/>
  <c r="AF1052" i="2"/>
  <c r="AF1053" i="2"/>
  <c r="AF1054" i="2"/>
  <c r="AF1055" i="2"/>
  <c r="AF1056" i="2"/>
  <c r="AF1057" i="2"/>
  <c r="AF1058" i="2"/>
  <c r="AF1059" i="2"/>
  <c r="AF1060" i="2"/>
  <c r="AF1061" i="2"/>
  <c r="AF1062" i="2"/>
  <c r="AF1063" i="2"/>
  <c r="AF1064" i="2"/>
  <c r="AF1065" i="2"/>
  <c r="AF1066" i="2"/>
  <c r="AF1067" i="2"/>
  <c r="AF1068" i="2"/>
  <c r="AF1069" i="2"/>
  <c r="AF1070" i="2"/>
  <c r="AF1071" i="2"/>
  <c r="AF1072" i="2"/>
  <c r="AF1073" i="2"/>
  <c r="AF1074" i="2"/>
  <c r="AF1075" i="2"/>
  <c r="AF1076" i="2"/>
  <c r="AF1077" i="2"/>
  <c r="AF1078" i="2"/>
  <c r="AF1079" i="2"/>
  <c r="AF1080" i="2"/>
  <c r="AF1081" i="2"/>
  <c r="AF1082" i="2"/>
  <c r="AF1083" i="2"/>
  <c r="AF1084" i="2"/>
  <c r="AF1085" i="2"/>
  <c r="AF1086" i="2"/>
  <c r="AF1087" i="2"/>
  <c r="AF1088" i="2"/>
  <c r="AF1089" i="2"/>
  <c r="AF1090" i="2"/>
  <c r="AF1091" i="2"/>
  <c r="AF1092" i="2"/>
  <c r="AF1093" i="2"/>
  <c r="AF1094" i="2"/>
  <c r="AF1095" i="2"/>
  <c r="AF1096" i="2"/>
  <c r="AF1097" i="2"/>
  <c r="AF1098" i="2"/>
  <c r="AF1099" i="2"/>
  <c r="AF1100" i="2"/>
  <c r="AF1101" i="2"/>
  <c r="AF1102" i="2"/>
  <c r="AF1103" i="2"/>
  <c r="AF1104" i="2"/>
  <c r="AF1105" i="2"/>
  <c r="AF1106" i="2"/>
  <c r="AF1107" i="2"/>
  <c r="AF1108" i="2"/>
  <c r="AF1109" i="2"/>
  <c r="AF1110" i="2"/>
  <c r="AF1111" i="2"/>
  <c r="AF1112" i="2"/>
  <c r="AF1113" i="2"/>
  <c r="AF1114" i="2"/>
  <c r="AF1115" i="2"/>
  <c r="AF1116" i="2"/>
  <c r="AF1117" i="2"/>
  <c r="AF1118" i="2"/>
  <c r="AF1119" i="2"/>
  <c r="AF1120" i="2"/>
  <c r="AF1121" i="2"/>
  <c r="AF1122" i="2"/>
  <c r="AF1123" i="2"/>
  <c r="AF1124" i="2"/>
  <c r="AF1125" i="2"/>
  <c r="AF1126" i="2"/>
  <c r="AF1127" i="2"/>
  <c r="AF1128" i="2"/>
  <c r="AF1129" i="2"/>
  <c r="AF1130" i="2"/>
  <c r="AF1131" i="2"/>
  <c r="AF1132" i="2"/>
  <c r="AF1133" i="2"/>
  <c r="AF1134" i="2"/>
  <c r="AF1135" i="2"/>
  <c r="AF1136" i="2"/>
  <c r="AF1137" i="2"/>
  <c r="AF1138" i="2"/>
  <c r="AF1139" i="2"/>
  <c r="AF1140" i="2"/>
  <c r="AF1141" i="2"/>
  <c r="AF1142" i="2"/>
  <c r="AF1143" i="2"/>
  <c r="AF1144" i="2"/>
  <c r="AF1145" i="2"/>
  <c r="AF1146" i="2"/>
  <c r="AF1147" i="2"/>
  <c r="AF1148" i="2"/>
  <c r="AF1149" i="2"/>
  <c r="AF1150" i="2"/>
  <c r="AF1151" i="2"/>
  <c r="AF1152" i="2"/>
  <c r="AF1153" i="2"/>
  <c r="AF1154" i="2"/>
  <c r="AF1155" i="2"/>
  <c r="AF1156" i="2"/>
  <c r="AF1157" i="2"/>
  <c r="AF1158" i="2"/>
  <c r="AF1159" i="2"/>
  <c r="AF1160" i="2"/>
  <c r="AF1161" i="2"/>
  <c r="AF1162" i="2"/>
  <c r="AF1163" i="2"/>
  <c r="AF1164" i="2"/>
  <c r="AF1165" i="2"/>
  <c r="AF1166" i="2"/>
  <c r="AF1167" i="2"/>
  <c r="AF1168" i="2"/>
  <c r="AF1169" i="2"/>
  <c r="AF1170" i="2"/>
  <c r="AF1171" i="2"/>
  <c r="AF1172" i="2"/>
  <c r="AF1173" i="2"/>
  <c r="AF1174" i="2"/>
  <c r="AF1175" i="2"/>
  <c r="AF1176" i="2"/>
  <c r="AF1177" i="2"/>
  <c r="AF1178" i="2"/>
  <c r="AF1179" i="2"/>
  <c r="AF1180" i="2"/>
  <c r="AF1181" i="2"/>
  <c r="AF1182" i="2"/>
  <c r="AF1183" i="2"/>
  <c r="AF1184" i="2"/>
  <c r="AF1185" i="2"/>
  <c r="AF1186" i="2"/>
  <c r="AF1187" i="2"/>
  <c r="AF1188" i="2"/>
  <c r="AF1189" i="2"/>
  <c r="AF1190" i="2"/>
  <c r="AF1191" i="2"/>
  <c r="AF1192" i="2"/>
  <c r="AF1193" i="2"/>
  <c r="AF1194" i="2"/>
  <c r="AF1195" i="2"/>
  <c r="AF1196" i="2"/>
  <c r="AF1197" i="2"/>
  <c r="AF1198" i="2"/>
  <c r="AF1199" i="2"/>
  <c r="AF1200" i="2"/>
  <c r="AF1201" i="2"/>
  <c r="AF1202" i="2"/>
  <c r="AF1203" i="2"/>
  <c r="AF1204" i="2"/>
  <c r="AF1205" i="2"/>
  <c r="AF1206" i="2"/>
  <c r="AF1207" i="2"/>
  <c r="AF1208" i="2"/>
  <c r="AF1209" i="2"/>
  <c r="AF1210" i="2"/>
  <c r="AF1211" i="2"/>
  <c r="AF1212" i="2"/>
  <c r="AF1213" i="2"/>
  <c r="AF1214" i="2"/>
  <c r="AF1215" i="2"/>
  <c r="AF1216" i="2"/>
  <c r="AF1217" i="2"/>
  <c r="AF1218" i="2"/>
  <c r="AF1219" i="2"/>
  <c r="AF1220" i="2"/>
  <c r="AF1221" i="2"/>
  <c r="AF1222" i="2"/>
  <c r="AF1223" i="2"/>
  <c r="AF1224" i="2"/>
  <c r="AF1225" i="2"/>
  <c r="AF1226" i="2"/>
  <c r="AF1227" i="2"/>
  <c r="AF1228" i="2"/>
  <c r="AF1229" i="2"/>
  <c r="AF1230" i="2"/>
  <c r="AF1231" i="2"/>
  <c r="AF1232" i="2"/>
  <c r="AF1233" i="2"/>
  <c r="AF1234" i="2"/>
  <c r="AF1235" i="2"/>
  <c r="AF1236" i="2"/>
  <c r="AF1237" i="2"/>
  <c r="AF1238" i="2"/>
  <c r="AF1239" i="2"/>
  <c r="AF1240" i="2"/>
  <c r="AF1241" i="2"/>
  <c r="AF1242" i="2"/>
  <c r="AF1243" i="2"/>
  <c r="AF1244" i="2"/>
  <c r="AF1245" i="2"/>
  <c r="AF1246" i="2"/>
  <c r="AF1247" i="2"/>
  <c r="AF1248" i="2"/>
  <c r="AF1249" i="2"/>
  <c r="AF1250" i="2"/>
  <c r="AF1251" i="2"/>
  <c r="AF1252" i="2"/>
  <c r="AF1253" i="2"/>
  <c r="AF1254" i="2"/>
  <c r="AF1255" i="2"/>
  <c r="AF1256" i="2"/>
  <c r="AF1257" i="2"/>
  <c r="AF1258" i="2"/>
  <c r="AF1259" i="2"/>
  <c r="AF1260" i="2"/>
  <c r="AF1261" i="2"/>
  <c r="AF1262" i="2"/>
  <c r="AF1263" i="2"/>
  <c r="AF1264" i="2"/>
  <c r="AF1265" i="2"/>
  <c r="AF1266" i="2"/>
  <c r="AF1267" i="2"/>
  <c r="AF1268" i="2"/>
  <c r="AF1269" i="2"/>
  <c r="AF1270" i="2"/>
  <c r="AF1271" i="2"/>
  <c r="AF1272" i="2"/>
  <c r="AF1273" i="2"/>
  <c r="AF1274" i="2"/>
  <c r="AF1275" i="2"/>
  <c r="AF1276" i="2"/>
  <c r="AF1277" i="2"/>
  <c r="AF1278" i="2"/>
  <c r="AF1279" i="2"/>
  <c r="AF1280" i="2"/>
  <c r="AF1281" i="2"/>
  <c r="AF1282" i="2"/>
  <c r="AF1283" i="2"/>
  <c r="AF1284" i="2"/>
  <c r="AF1285" i="2"/>
  <c r="AF1286" i="2"/>
  <c r="AF1287" i="2"/>
  <c r="AF1288" i="2"/>
  <c r="AF1289" i="2"/>
  <c r="AF1290" i="2"/>
  <c r="AF1291" i="2"/>
  <c r="AF1292" i="2"/>
  <c r="AF1293" i="2"/>
  <c r="AF1294" i="2"/>
  <c r="AF1295" i="2"/>
  <c r="AF1296" i="2"/>
  <c r="AF1297" i="2"/>
  <c r="AF1298" i="2"/>
  <c r="AF1299" i="2"/>
  <c r="AF1300" i="2"/>
  <c r="AF1301" i="2"/>
  <c r="AF1302" i="2"/>
  <c r="AF1303" i="2"/>
  <c r="AF1304" i="2"/>
  <c r="AF1305" i="2"/>
  <c r="AF1306" i="2"/>
  <c r="AF1307" i="2"/>
  <c r="AF1308" i="2"/>
  <c r="AF1309" i="2"/>
  <c r="AF1310" i="2"/>
  <c r="AF1311" i="2"/>
  <c r="AF1312" i="2"/>
  <c r="AF1313" i="2"/>
  <c r="AF1314" i="2"/>
  <c r="AF1315" i="2"/>
  <c r="AF1316" i="2"/>
  <c r="AF1317" i="2"/>
  <c r="AF1318" i="2"/>
  <c r="AF1319" i="2"/>
  <c r="AF1320" i="2"/>
  <c r="AF1321" i="2"/>
  <c r="AF1322" i="2"/>
  <c r="AF1323" i="2"/>
  <c r="AF1324" i="2"/>
  <c r="AF1325" i="2"/>
  <c r="AF1326" i="2"/>
  <c r="AF1327" i="2"/>
  <c r="AF1328" i="2"/>
  <c r="AF1329" i="2"/>
  <c r="AF1330" i="2"/>
  <c r="AF1331" i="2"/>
  <c r="AF1332" i="2"/>
  <c r="AF1333" i="2"/>
  <c r="AF1334" i="2"/>
  <c r="AF1335" i="2"/>
  <c r="AF1336" i="2"/>
  <c r="AF1337" i="2"/>
  <c r="AF1338" i="2"/>
  <c r="AF1339" i="2"/>
  <c r="AF1340" i="2"/>
  <c r="AF1341" i="2"/>
  <c r="AF1342" i="2"/>
  <c r="AF1343" i="2"/>
  <c r="AF1344" i="2"/>
  <c r="AF1345" i="2"/>
  <c r="AF1346" i="2"/>
  <c r="AF1347" i="2"/>
  <c r="AF1348" i="2"/>
  <c r="AF1349" i="2"/>
  <c r="AF1350" i="2"/>
  <c r="AF1351" i="2"/>
  <c r="AF1352" i="2"/>
  <c r="AF1353" i="2"/>
  <c r="AF1354" i="2"/>
  <c r="AF1355" i="2"/>
  <c r="AF1356" i="2"/>
  <c r="AF1357" i="2"/>
  <c r="AF1358" i="2"/>
  <c r="AF1359" i="2"/>
  <c r="AF1360" i="2"/>
  <c r="AF1361" i="2"/>
  <c r="AF1362" i="2"/>
  <c r="AF1363" i="2"/>
  <c r="AF1364" i="2"/>
  <c r="AF1365" i="2"/>
  <c r="AF1366" i="2"/>
  <c r="AF1367" i="2"/>
  <c r="AF1368" i="2"/>
  <c r="AF1369" i="2"/>
  <c r="AF1370" i="2"/>
  <c r="AF1371" i="2"/>
  <c r="AF1372" i="2"/>
  <c r="AF1373" i="2"/>
  <c r="AF1374" i="2"/>
  <c r="AF1375" i="2"/>
  <c r="AF1376" i="2"/>
  <c r="AF1377" i="2"/>
  <c r="AF1378" i="2"/>
  <c r="AF1379" i="2"/>
  <c r="AF1380" i="2"/>
  <c r="AF1381" i="2"/>
  <c r="AF1382" i="2"/>
  <c r="AF1383" i="2"/>
  <c r="AF1384" i="2"/>
  <c r="AF1385" i="2"/>
  <c r="AF1386" i="2"/>
  <c r="AF1387" i="2"/>
  <c r="AF1388" i="2"/>
  <c r="AF1389" i="2"/>
  <c r="AF1390" i="2"/>
  <c r="AF1391" i="2"/>
  <c r="AF1392" i="2"/>
  <c r="AF1393" i="2"/>
  <c r="AF1394" i="2"/>
  <c r="AF1395" i="2"/>
  <c r="AF1396" i="2"/>
  <c r="AF1397" i="2"/>
  <c r="AF1398" i="2"/>
  <c r="AF1399" i="2"/>
  <c r="AF1400" i="2"/>
  <c r="AF1401" i="2"/>
  <c r="AF1402" i="2"/>
  <c r="AF1403" i="2"/>
  <c r="AF1404" i="2"/>
  <c r="AF1405" i="2"/>
  <c r="AF1406" i="2"/>
  <c r="AF1407" i="2"/>
  <c r="AF1408" i="2"/>
  <c r="AF1409" i="2"/>
  <c r="AF1410" i="2"/>
  <c r="AF1411" i="2"/>
  <c r="AF1412" i="2"/>
  <c r="AF1413" i="2"/>
  <c r="AF1414" i="2"/>
  <c r="AF1415" i="2"/>
  <c r="AF1416" i="2"/>
  <c r="AF1417" i="2"/>
  <c r="AF1418" i="2"/>
  <c r="AF1419" i="2"/>
  <c r="AF1420" i="2"/>
  <c r="AF1421" i="2"/>
  <c r="AF1422" i="2"/>
  <c r="AF1423" i="2"/>
  <c r="AF1424" i="2"/>
  <c r="AF1425" i="2"/>
  <c r="AF1426" i="2"/>
  <c r="AF1427" i="2"/>
  <c r="AF1428" i="2"/>
  <c r="AF1429" i="2"/>
  <c r="AF1430" i="2"/>
  <c r="AF1431" i="2"/>
  <c r="AF1432" i="2"/>
  <c r="AF1433" i="2"/>
  <c r="AF1434" i="2"/>
  <c r="AF1435" i="2"/>
  <c r="AF1436" i="2"/>
  <c r="AF1437" i="2"/>
  <c r="AF1438" i="2"/>
  <c r="AF1439" i="2"/>
  <c r="AF1440" i="2"/>
  <c r="AF1441" i="2"/>
  <c r="AF1442" i="2"/>
  <c r="AF1443" i="2"/>
  <c r="AF1444" i="2"/>
  <c r="AF1445" i="2"/>
  <c r="AF1446" i="2"/>
  <c r="AF1447" i="2"/>
  <c r="AF1448" i="2"/>
  <c r="AF1449" i="2"/>
  <c r="AF1450" i="2"/>
  <c r="AF1451" i="2"/>
  <c r="AF1452" i="2"/>
  <c r="AF1453" i="2"/>
  <c r="AF1454" i="2"/>
  <c r="AF1455" i="2"/>
  <c r="AF1456" i="2"/>
  <c r="AF1457" i="2"/>
  <c r="AF1458" i="2"/>
  <c r="AF1459" i="2"/>
  <c r="AF1460" i="2"/>
  <c r="AF1461" i="2"/>
  <c r="AF1462" i="2"/>
  <c r="AF1463" i="2"/>
  <c r="AF1464" i="2"/>
  <c r="AF1465" i="2"/>
  <c r="AF1466" i="2"/>
  <c r="AF1467" i="2"/>
  <c r="AF1468" i="2"/>
  <c r="AF1469" i="2"/>
  <c r="AF1470" i="2"/>
  <c r="AF1471" i="2"/>
  <c r="AF1472" i="2"/>
  <c r="AF1473" i="2"/>
  <c r="AF1474" i="2"/>
  <c r="AF1475" i="2"/>
  <c r="AF1476" i="2"/>
  <c r="AF1477" i="2"/>
  <c r="AF1478" i="2"/>
  <c r="AF1479" i="2"/>
  <c r="AF1480" i="2"/>
  <c r="AF1481" i="2"/>
  <c r="AF1482" i="2"/>
  <c r="AF1483" i="2"/>
  <c r="AF1484" i="2"/>
  <c r="AF1485" i="2"/>
  <c r="AF1486" i="2"/>
  <c r="AF1487" i="2"/>
  <c r="AF1488" i="2"/>
  <c r="AF1489" i="2"/>
  <c r="AF1490" i="2"/>
  <c r="AF1491" i="2"/>
  <c r="AF1492" i="2"/>
  <c r="AF1493" i="2"/>
  <c r="AF1494" i="2"/>
  <c r="AF1495" i="2"/>
  <c r="AF1496" i="2"/>
  <c r="AF1497" i="2"/>
  <c r="AF1498" i="2"/>
  <c r="AF1499" i="2"/>
  <c r="AF1500" i="2"/>
  <c r="AG280" i="2" l="1"/>
  <c r="AG746" i="2"/>
  <c r="AG634" i="2"/>
  <c r="AG354" i="2"/>
  <c r="AG557" i="2"/>
  <c r="AG333" i="2"/>
  <c r="AG250" i="2"/>
  <c r="AG278" i="2"/>
  <c r="AG352" i="2"/>
  <c r="AG841" i="2"/>
  <c r="AG340" i="2"/>
  <c r="AG236" i="2"/>
  <c r="AG1059" i="2"/>
  <c r="AG234" i="2"/>
  <c r="AG1239" i="2"/>
  <c r="AG748" i="2"/>
  <c r="AG1290" i="2"/>
  <c r="AG726" i="2"/>
  <c r="AG286" i="2"/>
  <c r="AG242" i="2"/>
  <c r="AG1023" i="2"/>
  <c r="AG1186" i="2"/>
  <c r="AG441" i="2"/>
  <c r="AG423" i="2"/>
  <c r="AG1309" i="2"/>
  <c r="AG1052" i="2"/>
  <c r="AG531" i="2"/>
  <c r="AG433" i="2"/>
  <c r="AG630" i="2"/>
  <c r="AG353" i="2"/>
  <c r="AG1322" i="2"/>
  <c r="AG977" i="2"/>
  <c r="AG1139" i="2"/>
  <c r="AG581" i="2"/>
  <c r="AG440" i="2"/>
  <c r="AG611" i="2"/>
  <c r="AG1143" i="2"/>
  <c r="AG526" i="2"/>
  <c r="AG414" i="2"/>
  <c r="AG1114" i="2"/>
  <c r="AG1070" i="2"/>
  <c r="AG1271" i="2"/>
  <c r="AG1103" i="2"/>
  <c r="AG970" i="2"/>
  <c r="AG532" i="2"/>
  <c r="AG612" i="2"/>
  <c r="AG238" i="2"/>
  <c r="AG815" i="2"/>
  <c r="AG341" i="2"/>
  <c r="AG1299" i="2"/>
  <c r="AG424" i="2"/>
  <c r="AG807" i="2"/>
  <c r="AG635" i="2"/>
  <c r="AG536" i="2"/>
  <c r="AG331" i="2"/>
  <c r="AG618" i="2"/>
  <c r="AG987" i="2"/>
  <c r="AG613" i="2"/>
  <c r="AG1255" i="2"/>
  <c r="AG1069" i="2"/>
  <c r="AG1073" i="2"/>
  <c r="AG282" i="2"/>
  <c r="AG422" i="2"/>
  <c r="AG633" i="2"/>
  <c r="AG831" i="2"/>
  <c r="AG349" i="2"/>
  <c r="AG740" i="2"/>
  <c r="AG629" i="2"/>
  <c r="AG738" i="2"/>
  <c r="AG283" i="2"/>
  <c r="AG617" i="2"/>
  <c r="AG420" i="2"/>
  <c r="AG276" i="2"/>
  <c r="AG240" i="2"/>
  <c r="AG766" i="2"/>
  <c r="AG534" i="2"/>
  <c r="AG355" i="2"/>
  <c r="AG351" i="2"/>
  <c r="AG346" i="2"/>
  <c r="AG339" i="2"/>
  <c r="AG269" i="2"/>
  <c r="AG421" i="2"/>
  <c r="AG327" i="2"/>
  <c r="AG632" i="2"/>
  <c r="AG966" i="2"/>
  <c r="AG285" i="2"/>
  <c r="AG425" i="2"/>
  <c r="AG342" i="2"/>
  <c r="B25" i="12"/>
  <c r="AG266" i="2" l="1"/>
  <c r="AG267" i="2"/>
  <c r="AG284" i="2"/>
  <c r="AG287" i="2"/>
  <c r="AG268" i="2"/>
  <c r="AG265" i="2"/>
  <c r="AG1111" i="2"/>
  <c r="AG1311" i="2"/>
  <c r="AG575" i="2"/>
  <c r="AG764" i="2"/>
  <c r="AG948" i="2"/>
  <c r="AG1170" i="2"/>
  <c r="AG636" i="2"/>
  <c r="AG754" i="2"/>
  <c r="AG622" i="2"/>
  <c r="AG607" i="2"/>
  <c r="AG728" i="2"/>
  <c r="AG274" i="2"/>
  <c r="AG337" i="2"/>
  <c r="AG383" i="2"/>
  <c r="AG437" i="2"/>
  <c r="AG417" i="2"/>
  <c r="AG1087" i="2"/>
  <c r="AG621" i="2"/>
  <c r="AG1072" i="2"/>
  <c r="AG947" i="2"/>
  <c r="AG519" i="2"/>
  <c r="AG1074" i="2"/>
  <c r="AG573" i="2"/>
  <c r="AG1141" i="2"/>
  <c r="AG1094" i="2"/>
  <c r="AG539" i="2"/>
  <c r="AG644" i="2"/>
  <c r="AG756" i="2"/>
  <c r="AG1234" i="2"/>
  <c r="AG1104" i="2"/>
  <c r="AG1137" i="2"/>
  <c r="AG993" i="2"/>
  <c r="AG605" i="2"/>
  <c r="AG820" i="2"/>
  <c r="AG880" i="2"/>
  <c r="AG687" i="2"/>
  <c r="AG832" i="2"/>
  <c r="AG968" i="2"/>
  <c r="AG809" i="2"/>
  <c r="AG1295" i="2"/>
  <c r="AG446" i="2"/>
  <c r="AG476" i="2"/>
  <c r="AG864" i="2"/>
  <c r="AG1089" i="2"/>
  <c r="AG454" i="2"/>
  <c r="AG1020" i="2"/>
  <c r="AG663" i="2"/>
  <c r="AG626" i="2"/>
  <c r="AG833" i="2"/>
  <c r="AG1118" i="2"/>
  <c r="AG555" i="2"/>
  <c r="AG509" i="2"/>
  <c r="AG1124" i="2"/>
  <c r="AG1091" i="2"/>
  <c r="AG272" i="2"/>
  <c r="AG1235" i="2"/>
  <c r="AG1001" i="2"/>
  <c r="AG1092" i="2"/>
  <c r="AG844" i="2"/>
  <c r="AG1133" i="2"/>
  <c r="AG1107" i="2"/>
  <c r="AG868" i="2"/>
  <c r="AG904" i="2"/>
  <c r="AG1153" i="2"/>
  <c r="AG1174" i="2"/>
  <c r="AG606" i="2"/>
  <c r="AG683" i="2"/>
  <c r="AG817" i="2"/>
  <c r="AG1315" i="2"/>
  <c r="AG1084" i="2"/>
  <c r="AG1305" i="2"/>
  <c r="AG1081" i="2"/>
  <c r="AG430" i="2"/>
  <c r="AG527" i="2"/>
  <c r="AG824" i="2"/>
  <c r="AG1317" i="2"/>
  <c r="AG724" i="2"/>
  <c r="AG940" i="2"/>
  <c r="AG711" i="2"/>
  <c r="AG821" i="2"/>
  <c r="AG1024" i="2"/>
  <c r="AG1096" i="2"/>
  <c r="AG1283" i="2"/>
  <c r="AG997" i="2"/>
  <c r="AG985" i="2"/>
  <c r="AG427" i="2"/>
  <c r="AG435" i="2"/>
  <c r="AG1126" i="2"/>
  <c r="AG1243" i="2"/>
  <c r="AG836" i="2"/>
  <c r="AG1032" i="2"/>
  <c r="AG1298" i="2"/>
  <c r="AG1282" i="2"/>
  <c r="AG1287" i="2"/>
  <c r="AG569" i="2"/>
  <c r="AG610" i="2"/>
  <c r="AG758" i="2"/>
  <c r="AG900" i="2"/>
  <c r="AG916" i="2"/>
  <c r="AG1151" i="2"/>
  <c r="AG1261" i="2"/>
  <c r="AG1057" i="2"/>
  <c r="AG620" i="2"/>
  <c r="AG1380" i="2"/>
  <c r="AG1101" i="2"/>
  <c r="AG328" i="2"/>
  <c r="AG541" i="2"/>
  <c r="AG1044" i="2"/>
  <c r="AG1086" i="2"/>
  <c r="AG1294" i="2"/>
  <c r="AG1310" i="2"/>
  <c r="AG1238" i="2"/>
  <c r="AG840" i="2"/>
  <c r="AG429" i="2"/>
  <c r="AG1034" i="2"/>
  <c r="AG1274" i="2"/>
  <c r="AG813" i="2"/>
  <c r="AG837" i="2"/>
  <c r="AG1042" i="2"/>
  <c r="AG1385" i="2"/>
  <c r="AG1022" i="2"/>
  <c r="AG932" i="2"/>
  <c r="AG1106" i="2"/>
  <c r="AG545" i="2"/>
  <c r="AG699" i="2"/>
  <c r="AG1275" i="2"/>
  <c r="AG1331" i="2"/>
  <c r="AG438" i="2"/>
  <c r="AG1231" i="2"/>
  <c r="AG462" i="2"/>
  <c r="AG852" i="2"/>
  <c r="AG908" i="2"/>
  <c r="AG1159" i="2"/>
  <c r="AG1182" i="2"/>
  <c r="AG1335" i="2"/>
  <c r="AG543" i="2"/>
  <c r="AG600" i="2"/>
  <c r="AG625" i="2"/>
  <c r="AG651" i="2"/>
  <c r="AG667" i="2"/>
  <c r="AG1326" i="2"/>
  <c r="AG980" i="2"/>
  <c r="AG742" i="2"/>
  <c r="AG691" i="2"/>
  <c r="AG1038" i="2"/>
  <c r="AG471" i="2"/>
  <c r="AG860" i="2"/>
  <c r="AG919" i="2"/>
  <c r="AG1014" i="2"/>
  <c r="AG615" i="2"/>
  <c r="AG1181" i="2"/>
  <c r="AG577" i="2"/>
  <c r="AG650" i="2"/>
  <c r="AG515" i="2"/>
  <c r="AG986" i="2"/>
  <c r="AG952" i="2"/>
  <c r="AG523" i="2"/>
  <c r="AG1065" i="2"/>
  <c r="AG715" i="2"/>
  <c r="AG825" i="2"/>
  <c r="AG830" i="2"/>
  <c r="AG470" i="2"/>
  <c r="AG1131" i="2"/>
  <c r="AG1184" i="2"/>
  <c r="AG1224" i="2"/>
  <c r="AG1223" i="2"/>
  <c r="AG647" i="2"/>
  <c r="AG964" i="2"/>
  <c r="AG1265" i="2"/>
  <c r="AG732" i="2"/>
  <c r="AG463" i="2"/>
  <c r="AG609" i="2"/>
  <c r="AG1257" i="2"/>
  <c r="AG1161" i="2"/>
  <c r="AG439" i="2"/>
  <c r="AG892" i="2"/>
  <c r="AG1015" i="2"/>
  <c r="AG601" i="2"/>
  <c r="AG944" i="2"/>
  <c r="AG1100" i="2"/>
  <c r="AG923" i="2"/>
  <c r="AG1090" i="2"/>
  <c r="AG1190" i="2"/>
  <c r="AG671" i="2"/>
  <c r="AG1017" i="2"/>
  <c r="AG655" i="2"/>
  <c r="AG695" i="2"/>
  <c r="AG559" i="2"/>
  <c r="AG415" i="2"/>
  <c r="AG1145" i="2"/>
  <c r="AG1105" i="2"/>
  <c r="AG1220" i="2"/>
  <c r="AG838" i="2"/>
  <c r="AG1013" i="2"/>
  <c r="AG537" i="2"/>
  <c r="AG567" i="2"/>
  <c r="AG659" i="2"/>
  <c r="AG679" i="2"/>
  <c r="AG811" i="2"/>
  <c r="AG431" i="2"/>
  <c r="AG1267" i="2"/>
  <c r="AG505" i="2"/>
  <c r="AG619" i="2"/>
  <c r="AG1083" i="2"/>
  <c r="AG1247" i="2"/>
  <c r="AG602" i="2"/>
  <c r="AG722" i="2"/>
  <c r="AG1116" i="2"/>
  <c r="AG649" i="2"/>
  <c r="AG548" i="2"/>
  <c r="AG828" i="2"/>
  <c r="AG1075" i="2"/>
  <c r="AG1384" i="2"/>
  <c r="AG979" i="2"/>
  <c r="AG912" i="2"/>
  <c r="AG508" i="2"/>
  <c r="AG599" i="2"/>
  <c r="AG1127" i="2"/>
  <c r="AG563" i="2"/>
  <c r="AG1163" i="2"/>
  <c r="AG1175" i="2"/>
  <c r="AG587" i="2"/>
  <c r="AG1191" i="2"/>
  <c r="AG1187" i="2"/>
  <c r="AG1435" i="2"/>
  <c r="AG1119" i="2"/>
  <c r="AG723" i="2"/>
  <c r="AG643" i="2"/>
  <c r="AG407" i="2"/>
  <c r="AG1495" i="2"/>
  <c r="AG597" i="2"/>
  <c r="AG544" i="2"/>
  <c r="AG604" i="2"/>
  <c r="AG330" i="2"/>
  <c r="AG1367" i="2"/>
  <c r="AG329" i="2"/>
  <c r="AG859" i="2"/>
  <c r="AG1202" i="2"/>
  <c r="AG856" i="2"/>
  <c r="AG673" i="2"/>
  <c r="AG1040" i="2"/>
  <c r="AG1378" i="2"/>
  <c r="AG279" i="2"/>
  <c r="AG252" i="2"/>
  <c r="AG1064" i="2"/>
  <c r="AG1431" i="2"/>
  <c r="AG1398" i="2"/>
  <c r="AG1102" i="2"/>
  <c r="AG709" i="2"/>
  <c r="AG645" i="2"/>
  <c r="AG373" i="2"/>
  <c r="AG326" i="2"/>
  <c r="AG291" i="2"/>
  <c r="AG796" i="2"/>
  <c r="AG504" i="2"/>
  <c r="AG292" i="2"/>
  <c r="AG458" i="2"/>
  <c r="AG848" i="2"/>
  <c r="AG1122" i="2"/>
  <c r="AG1012" i="2"/>
  <c r="AG377" i="2"/>
  <c r="AG1374" i="2"/>
  <c r="AG1016" i="2"/>
  <c r="AG1362" i="2"/>
  <c r="AG390" i="2"/>
  <c r="AG788" i="2"/>
  <c r="AG492" i="2"/>
  <c r="AG302" i="2"/>
  <c r="AG685" i="2"/>
  <c r="AG717" i="2"/>
  <c r="AG1226" i="2"/>
  <c r="AG1130" i="2"/>
  <c r="AG1462" i="2"/>
  <c r="AG496" i="2"/>
  <c r="AG614" i="2"/>
  <c r="AG867" i="2"/>
  <c r="AG678" i="2"/>
  <c r="AG710" i="2"/>
  <c r="AG1060" i="2"/>
  <c r="AG608" i="2"/>
  <c r="AG345" i="2"/>
  <c r="AG434" i="2"/>
  <c r="AG956" i="2"/>
  <c r="AG705" i="2"/>
  <c r="AG725" i="2"/>
  <c r="AG1043" i="2"/>
  <c r="AG1134" i="2"/>
  <c r="AG1011" i="2"/>
  <c r="AG1080" i="2"/>
  <c r="AG1363" i="2"/>
  <c r="AG1246" i="2"/>
  <c r="AG321" i="2"/>
  <c r="AG457" i="2"/>
  <c r="AG1478" i="2"/>
  <c r="AG976" i="2"/>
  <c r="AG256" i="2"/>
  <c r="AG1230" i="2"/>
  <c r="AG721" i="2"/>
  <c r="AG1402" i="2"/>
  <c r="AG406" i="2"/>
  <c r="AG564" i="2"/>
  <c r="AG596" i="2"/>
  <c r="AG398" i="2"/>
  <c r="AG661" i="2"/>
  <c r="AG697" i="2"/>
  <c r="AG1266" i="2"/>
  <c r="AG1068" i="2"/>
  <c r="AG1028" i="2"/>
  <c r="AG1147" i="2"/>
  <c r="AG1166" i="2"/>
  <c r="AG1250" i="2"/>
  <c r="AG1379" i="2"/>
  <c r="AG521" i="2"/>
  <c r="AG1342" i="2"/>
  <c r="AG271" i="2"/>
  <c r="AG309" i="2"/>
  <c r="AG568" i="2"/>
  <c r="AG1338" i="2"/>
  <c r="AG1413" i="2"/>
  <c r="AG1210" i="2"/>
  <c r="AG835" i="2"/>
  <c r="AG235" i="2"/>
  <c r="AG750" i="2"/>
  <c r="AG891" i="2"/>
  <c r="AG876" i="2"/>
  <c r="AG1198" i="2"/>
  <c r="AG936" i="2"/>
  <c r="AG1259" i="2"/>
  <c r="AG1150" i="2"/>
  <c r="AG322" i="2"/>
  <c r="AG362" i="2"/>
  <c r="AG255" i="2"/>
  <c r="AG298" i="2"/>
  <c r="AG314" i="2"/>
  <c r="AG450" i="2"/>
  <c r="AG589" i="2"/>
  <c r="AG677" i="2"/>
  <c r="AG760" i="2"/>
  <c r="AG665" i="2"/>
  <c r="AG1048" i="2"/>
  <c r="AG1479" i="2"/>
  <c r="AG260" i="2"/>
  <c r="AG1347" i="2"/>
  <c r="AG366" i="2"/>
  <c r="AG370" i="2"/>
  <c r="AG784" i="2"/>
  <c r="AG553" i="2"/>
  <c r="AG275" i="2"/>
  <c r="AG593" i="2"/>
  <c r="AG501" i="2"/>
  <c r="AG1251" i="2"/>
  <c r="AG1263" i="2"/>
  <c r="AG472" i="2"/>
  <c r="AG1454" i="2"/>
  <c r="AG1351" i="2"/>
  <c r="AG1000" i="2"/>
  <c r="AG374" i="2"/>
  <c r="AG393" i="2"/>
  <c r="AG247" i="2"/>
  <c r="AG637" i="2"/>
  <c r="AG1254" i="2"/>
  <c r="AG1465" i="2"/>
  <c r="AG1441" i="2"/>
  <c r="AG984" i="2"/>
  <c r="AG419" i="2"/>
  <c r="AG1088" i="2"/>
  <c r="AG1030" i="2"/>
  <c r="AG822" i="2"/>
  <c r="AG343" i="2"/>
  <c r="AG744" i="2"/>
  <c r="AG899" i="2"/>
  <c r="AG939" i="2"/>
  <c r="AG579" i="2"/>
  <c r="AG826" i="2"/>
  <c r="AG943" i="2"/>
  <c r="AG1245" i="2"/>
  <c r="AG983" i="2"/>
  <c r="AG455" i="2"/>
  <c r="AG1095" i="2"/>
  <c r="AG432" i="2"/>
  <c r="AG551" i="2"/>
  <c r="AG1152" i="2"/>
  <c r="AG1108" i="2"/>
  <c r="AG814" i="2"/>
  <c r="AG1364" i="2"/>
  <c r="AG367" i="2"/>
  <c r="AG935" i="2"/>
  <c r="AG436" i="2"/>
  <c r="AG495" i="2"/>
  <c r="AG898" i="2"/>
  <c r="AG930" i="2"/>
  <c r="AG1353" i="2"/>
  <c r="AG660" i="2"/>
  <c r="AG692" i="2"/>
  <c r="AG959" i="2"/>
  <c r="AG974" i="2"/>
  <c r="AG1321" i="2"/>
  <c r="AG763" i="2"/>
  <c r="AG1098" i="2"/>
  <c r="AG1285" i="2"/>
  <c r="AG507" i="2"/>
  <c r="AG1448" i="2"/>
  <c r="AG1293" i="2"/>
  <c r="AG1277" i="2"/>
  <c r="AG994" i="2"/>
  <c r="AG1062" i="2"/>
  <c r="AG1373" i="2"/>
  <c r="AG392" i="2"/>
  <c r="AG408" i="2"/>
  <c r="AG475" i="2"/>
  <c r="AG802" i="2"/>
  <c r="AG241" i="2"/>
  <c r="AG316" i="2"/>
  <c r="AG783" i="2"/>
  <c r="AG1404" i="2"/>
  <c r="AG1468" i="2"/>
  <c r="AG364" i="2"/>
  <c r="AG1464" i="2"/>
  <c r="AG290" i="2"/>
  <c r="AG774" i="2"/>
  <c r="AG1189" i="2"/>
  <c r="AG452" i="2"/>
  <c r="AG858" i="2"/>
  <c r="AG870" i="2"/>
  <c r="AG902" i="2"/>
  <c r="AG934" i="2"/>
  <c r="AG1369" i="2"/>
  <c r="AG1046" i="2"/>
  <c r="AG1392" i="2"/>
  <c r="AG664" i="2"/>
  <c r="AG696" i="2"/>
  <c r="AG967" i="2"/>
  <c r="AG1050" i="2"/>
  <c r="AG1031" i="2"/>
  <c r="AG1400" i="2"/>
  <c r="AG1361" i="2"/>
  <c r="AG648" i="2"/>
  <c r="AG1253" i="2"/>
  <c r="AG1018" i="2"/>
  <c r="AG1055" i="2"/>
  <c r="AG1221" i="2"/>
  <c r="AG320" i="2"/>
  <c r="AG1500" i="2"/>
  <c r="AG771" i="2"/>
  <c r="AG1412" i="2"/>
  <c r="AG1476" i="2"/>
  <c r="AG262" i="2"/>
  <c r="AG300" i="2"/>
  <c r="AG356" i="2"/>
  <c r="AG479" i="2"/>
  <c r="AG487" i="2"/>
  <c r="AG778" i="2"/>
  <c r="AG846" i="2"/>
  <c r="AG499" i="2"/>
  <c r="AG890" i="2"/>
  <c r="AG922" i="2"/>
  <c r="AG652" i="2"/>
  <c r="AG684" i="2"/>
  <c r="AG716" i="2"/>
  <c r="AG348" i="2"/>
  <c r="AG1054" i="2"/>
  <c r="AG1177" i="2"/>
  <c r="AG1079" i="2"/>
  <c r="AG1269" i="2"/>
  <c r="AG1480" i="2"/>
  <c r="AG1432" i="2"/>
  <c r="AG955" i="2"/>
  <c r="AG396" i="2"/>
  <c r="AG412" i="2"/>
  <c r="AG1497" i="2"/>
  <c r="AG388" i="2"/>
  <c r="AG791" i="2"/>
  <c r="AG1452" i="2"/>
  <c r="AG294" i="2"/>
  <c r="AG782" i="2"/>
  <c r="AG1197" i="2"/>
  <c r="AG1112" i="2"/>
  <c r="AG1360" i="2"/>
  <c r="AG1284" i="2"/>
  <c r="AG873" i="2"/>
  <c r="AG905" i="2"/>
  <c r="AG937" i="2"/>
  <c r="AG1093" i="2"/>
  <c r="AG1021" i="2"/>
  <c r="AG1268" i="2"/>
  <c r="AG1292" i="2"/>
  <c r="AG755" i="2"/>
  <c r="AG1085" i="2"/>
  <c r="AG1232" i="2"/>
  <c r="AG1280" i="2"/>
  <c r="AG965" i="2"/>
  <c r="AG1260" i="2"/>
  <c r="AG299" i="2"/>
  <c r="AG785" i="2"/>
  <c r="AG319" i="2"/>
  <c r="AG570" i="2"/>
  <c r="AG277" i="2"/>
  <c r="AG474" i="2"/>
  <c r="AG1115" i="2"/>
  <c r="AG571" i="2"/>
  <c r="AG528" i="2"/>
  <c r="AG546" i="2"/>
  <c r="AG1132" i="2"/>
  <c r="AG1026" i="2"/>
  <c r="AG529" i="2"/>
  <c r="AG542" i="2"/>
  <c r="AG827" i="2"/>
  <c r="AG855" i="2"/>
  <c r="AG887" i="2"/>
  <c r="AG624" i="2"/>
  <c r="AG666" i="2"/>
  <c r="AG698" i="2"/>
  <c r="AG530" i="2"/>
  <c r="AG931" i="2"/>
  <c r="AG954" i="2"/>
  <c r="AG972" i="2"/>
  <c r="AG654" i="2"/>
  <c r="AG686" i="2"/>
  <c r="AG718" i="2"/>
  <c r="AG920" i="2"/>
  <c r="AG288" i="2"/>
  <c r="AG730" i="2"/>
  <c r="AG350" i="2"/>
  <c r="AG533" i="2"/>
  <c r="AG631" i="2"/>
  <c r="AG847" i="2"/>
  <c r="AG879" i="2"/>
  <c r="AG911" i="2"/>
  <c r="AG598" i="2"/>
  <c r="AG628" i="2"/>
  <c r="AG658" i="2"/>
  <c r="AG690" i="2"/>
  <c r="AG816" i="2"/>
  <c r="AG924" i="2"/>
  <c r="AG1291" i="2"/>
  <c r="AG1005" i="2"/>
  <c r="AG653" i="2"/>
  <c r="AG1009" i="2"/>
  <c r="AG845" i="2"/>
  <c r="AG719" i="2"/>
  <c r="AG639" i="2"/>
  <c r="AG829" i="2"/>
  <c r="AG877" i="2"/>
  <c r="AG909" i="2"/>
  <c r="AG941" i="2"/>
  <c r="AG1204" i="2"/>
  <c r="AG1352" i="2"/>
  <c r="AG1144" i="2"/>
  <c r="AG1192" i="2"/>
  <c r="AG518" i="2"/>
  <c r="AG1240" i="2"/>
  <c r="AG1061" i="2"/>
  <c r="AG459" i="2"/>
  <c r="AG1296" i="2"/>
  <c r="AG1029" i="2"/>
  <c r="AG1025" i="2"/>
  <c r="AG301" i="2"/>
  <c r="AG1487" i="2"/>
  <c r="AG1486" i="2"/>
  <c r="AG773" i="2"/>
  <c r="AG273" i="2"/>
  <c r="AG498" i="2"/>
  <c r="AG574" i="2"/>
  <c r="AG1399" i="2"/>
  <c r="AG1415" i="2"/>
  <c r="AG576" i="2"/>
  <c r="AG1455" i="2"/>
  <c r="AG1498" i="2"/>
  <c r="AG482" i="2"/>
  <c r="AG1185" i="2"/>
  <c r="AG623" i="2"/>
  <c r="AG765" i="2"/>
  <c r="AG1033" i="2"/>
  <c r="AG1350" i="2"/>
  <c r="AG707" i="2"/>
  <c r="AG727" i="2"/>
  <c r="AG849" i="2"/>
  <c r="AG881" i="2"/>
  <c r="AG913" i="2"/>
  <c r="AG945" i="2"/>
  <c r="AG347" i="2"/>
  <c r="AG512" i="2"/>
  <c r="AG1304" i="2"/>
  <c r="AG1176" i="2"/>
  <c r="AG739" i="2"/>
  <c r="AG1376" i="2"/>
  <c r="AG1344" i="2"/>
  <c r="AG1067" i="2"/>
  <c r="AG461" i="2"/>
  <c r="AG1244" i="2"/>
  <c r="AG1434" i="2"/>
  <c r="AG1320" i="2"/>
  <c r="AG1216" i="2"/>
  <c r="AG1045" i="2"/>
  <c r="AG307" i="2"/>
  <c r="AG562" i="2"/>
  <c r="AG594" i="2"/>
  <c r="AG1203" i="2"/>
  <c r="AG1425" i="2"/>
  <c r="AG1433" i="2"/>
  <c r="AG1406" i="2"/>
  <c r="AG793" i="2"/>
  <c r="AG795" i="2"/>
  <c r="AG1445" i="2"/>
  <c r="AG675" i="2"/>
  <c r="AG1388" i="2"/>
  <c r="AG1252" i="2"/>
  <c r="AG1366" i="2"/>
  <c r="AG735" i="2"/>
  <c r="AG853" i="2"/>
  <c r="AG885" i="2"/>
  <c r="AG917" i="2"/>
  <c r="AG949" i="2"/>
  <c r="AG1264" i="2"/>
  <c r="AG1160" i="2"/>
  <c r="AG1172" i="2"/>
  <c r="AG1183" i="2"/>
  <c r="AG381" i="2"/>
  <c r="AG747" i="2"/>
  <c r="AG1049" i="2"/>
  <c r="AG1276" i="2"/>
  <c r="AG522" i="2"/>
  <c r="AG510" i="2"/>
  <c r="AG451" i="2"/>
  <c r="AG1332" i="2"/>
  <c r="AG253" i="2"/>
  <c r="AG957" i="2"/>
  <c r="AG399" i="2"/>
  <c r="AG293" i="2"/>
  <c r="AG1458" i="2"/>
  <c r="AG1463" i="2"/>
  <c r="AG781" i="2"/>
  <c r="AG490" i="2"/>
  <c r="AG566" i="2"/>
  <c r="AG1411" i="2"/>
  <c r="AG1427" i="2"/>
  <c r="AG1414" i="2"/>
  <c r="AG1437" i="2"/>
  <c r="AG554" i="2"/>
  <c r="AG466" i="2"/>
  <c r="AG480" i="2"/>
  <c r="AG801" i="2"/>
  <c r="AG468" i="2"/>
  <c r="AG866" i="2"/>
  <c r="AG894" i="2"/>
  <c r="AG926" i="2"/>
  <c r="AG884" i="2"/>
  <c r="AG1346" i="2"/>
  <c r="AG656" i="2"/>
  <c r="AG688" i="2"/>
  <c r="AG842" i="2"/>
  <c r="AG1123" i="2"/>
  <c r="AG1149" i="2"/>
  <c r="AG1162" i="2"/>
  <c r="AG1173" i="2"/>
  <c r="AG357" i="2"/>
  <c r="AG1217" i="2"/>
  <c r="AG992" i="2"/>
  <c r="AG1242" i="2"/>
  <c r="AG1499" i="2"/>
  <c r="AG1375" i="2"/>
  <c r="AG305" i="2"/>
  <c r="AG1343" i="2"/>
  <c r="AG1345" i="2"/>
  <c r="AG1241" i="2"/>
  <c r="AG1440" i="2"/>
  <c r="AG449" i="2"/>
  <c r="AG1426" i="2"/>
  <c r="AG1058" i="2"/>
  <c r="AG1225" i="2"/>
  <c r="AG1389" i="2"/>
  <c r="AG1466" i="2"/>
  <c r="AG1473" i="2"/>
  <c r="AG800" i="2"/>
  <c r="AG382" i="2"/>
  <c r="AG779" i="2"/>
  <c r="AG1428" i="2"/>
  <c r="AG1429" i="2"/>
  <c r="AG792" i="2"/>
  <c r="AG376" i="2"/>
  <c r="AG402" i="2"/>
  <c r="AG572" i="2"/>
  <c r="AG1456" i="2"/>
  <c r="AG312" i="2"/>
  <c r="AG481" i="2"/>
  <c r="AG489" i="2"/>
  <c r="AG786" i="2"/>
  <c r="AG1314" i="2"/>
  <c r="AG561" i="2"/>
  <c r="AG834" i="2"/>
  <c r="AG375" i="2"/>
  <c r="AG720" i="2"/>
  <c r="AG823" i="2"/>
  <c r="AG851" i="2"/>
  <c r="AG883" i="2"/>
  <c r="AG915" i="2"/>
  <c r="AG958" i="2"/>
  <c r="AG549" i="2"/>
  <c r="AG662" i="2"/>
  <c r="AG694" i="2"/>
  <c r="AG928" i="2"/>
  <c r="AG1383" i="2"/>
  <c r="AG270" i="2"/>
  <c r="AG1003" i="2"/>
  <c r="AG927" i="2"/>
  <c r="AG962" i="2"/>
  <c r="AG428" i="2"/>
  <c r="AG550" i="2"/>
  <c r="AG734" i="2"/>
  <c r="AG812" i="2"/>
  <c r="AG806" i="2"/>
  <c r="AG975" i="2"/>
  <c r="AG281" i="2"/>
  <c r="AG535" i="2"/>
  <c r="AG540" i="2"/>
  <c r="AG843" i="2"/>
  <c r="AG875" i="2"/>
  <c r="AG1168" i="2"/>
  <c r="AG762" i="2"/>
  <c r="AG989" i="2"/>
  <c r="AG335" i="2"/>
  <c r="AG538" i="2"/>
  <c r="AG258" i="2"/>
  <c r="AG565" i="2"/>
  <c r="AG1148" i="2"/>
  <c r="AG1393" i="2"/>
  <c r="AG444" i="2"/>
  <c r="AG689" i="2"/>
  <c r="AG854" i="2"/>
  <c r="AG757" i="2"/>
  <c r="AG808" i="2"/>
  <c r="AG882" i="2"/>
  <c r="AG914" i="2"/>
  <c r="AG946" i="2"/>
  <c r="AG517" i="2"/>
  <c r="AG888" i="2"/>
  <c r="AG676" i="2"/>
  <c r="AG708" i="2"/>
  <c r="AG1027" i="2"/>
  <c r="AG332" i="2"/>
  <c r="AG603" i="2"/>
  <c r="AG810" i="2"/>
  <c r="AG1281" i="2"/>
  <c r="AG1125" i="2"/>
  <c r="AG1157" i="2"/>
  <c r="AG1169" i="2"/>
  <c r="AG1179" i="2"/>
  <c r="AG982" i="2"/>
  <c r="AG361" i="2"/>
  <c r="AG456" i="2"/>
  <c r="AG646" i="2"/>
  <c r="AG1071" i="2"/>
  <c r="AG313" i="2"/>
  <c r="AG642" i="2"/>
  <c r="AG1233" i="2"/>
  <c r="AG640" i="2"/>
  <c r="AG389" i="2"/>
  <c r="AG745" i="2"/>
  <c r="AG1450" i="2"/>
  <c r="AG1341" i="2"/>
  <c r="AG1313" i="2"/>
  <c r="AG400" i="2"/>
  <c r="AG794" i="2"/>
  <c r="AG410" i="2"/>
  <c r="AG767" i="2"/>
  <c r="AG799" i="2"/>
  <c r="AG1436" i="2"/>
  <c r="AG1496" i="2"/>
  <c r="AG405" i="2"/>
  <c r="AG477" i="2"/>
  <c r="AG780" i="2"/>
  <c r="AG1201" i="2"/>
  <c r="AG239" i="2"/>
  <c r="AG254" i="2"/>
  <c r="AG380" i="2"/>
  <c r="AG500" i="2"/>
  <c r="AG803" i="2"/>
  <c r="AG1207" i="2"/>
  <c r="AG306" i="2"/>
  <c r="AG790" i="2"/>
  <c r="AG1205" i="2"/>
  <c r="AG1164" i="2"/>
  <c r="AG1306" i="2"/>
  <c r="AG503" i="2"/>
  <c r="AG657" i="2"/>
  <c r="AG693" i="2"/>
  <c r="AG1099" i="2"/>
  <c r="AG493" i="2"/>
  <c r="AG491" i="2"/>
  <c r="AG886" i="2"/>
  <c r="AG918" i="2"/>
  <c r="AG950" i="2"/>
  <c r="AG1008" i="2"/>
  <c r="AG1194" i="2"/>
  <c r="AG1297" i="2"/>
  <c r="AG1355" i="2"/>
  <c r="AG995" i="2"/>
  <c r="AG680" i="2"/>
  <c r="AG712" i="2"/>
  <c r="AG818" i="2"/>
  <c r="AG1109" i="2"/>
  <c r="AG1121" i="2"/>
  <c r="AG1138" i="2"/>
  <c r="AG1154" i="2"/>
  <c r="AG1165" i="2"/>
  <c r="AG520" i="2"/>
  <c r="AG1039" i="2"/>
  <c r="AG369" i="2"/>
  <c r="AG1337" i="2"/>
  <c r="AG1218" i="2"/>
  <c r="AG1076" i="2"/>
  <c r="AG464" i="2"/>
  <c r="AG1371" i="2"/>
  <c r="AG1387" i="2"/>
  <c r="AG1227" i="2"/>
  <c r="AG1249" i="2"/>
  <c r="AG1262" i="2"/>
  <c r="AG1424" i="2"/>
  <c r="AG465" i="2"/>
  <c r="AG753" i="2"/>
  <c r="AG1418" i="2"/>
  <c r="AG1229" i="2"/>
  <c r="AG1381" i="2"/>
  <c r="AG358" i="2"/>
  <c r="AG804" i="2"/>
  <c r="AG1484" i="2"/>
  <c r="AG245" i="2"/>
  <c r="AG416" i="2"/>
  <c r="AG787" i="2"/>
  <c r="AG1444" i="2"/>
  <c r="AG1409" i="2"/>
  <c r="AG591" i="2"/>
  <c r="AG552" i="2"/>
  <c r="AG768" i="2"/>
  <c r="AG1438" i="2"/>
  <c r="AG1477" i="2"/>
  <c r="AG243" i="2"/>
  <c r="AG259" i="2"/>
  <c r="AG295" i="2"/>
  <c r="AG384" i="2"/>
  <c r="AG580" i="2"/>
  <c r="AG1472" i="2"/>
  <c r="AG1491" i="2"/>
  <c r="AG308" i="2"/>
  <c r="AG418" i="2"/>
  <c r="AG483" i="2"/>
  <c r="AG460" i="2"/>
  <c r="AG681" i="2"/>
  <c r="AG713" i="2"/>
  <c r="AG862" i="2"/>
  <c r="AG741" i="2"/>
  <c r="AG874" i="2"/>
  <c r="AG906" i="2"/>
  <c r="AG938" i="2"/>
  <c r="AG960" i="2"/>
  <c r="AG1056" i="2"/>
  <c r="AG1303" i="2"/>
  <c r="AG1113" i="2"/>
  <c r="AG1278" i="2"/>
  <c r="AG872" i="2"/>
  <c r="AG668" i="2"/>
  <c r="AG700" i="2"/>
  <c r="AG736" i="2"/>
  <c r="AG1129" i="2"/>
  <c r="AG1155" i="2"/>
  <c r="AG1273" i="2"/>
  <c r="AG264" i="2"/>
  <c r="AG990" i="2"/>
  <c r="AG1066" i="2"/>
  <c r="AG998" i="2"/>
  <c r="AG511" i="2"/>
  <c r="AG1408" i="2"/>
  <c r="AG237" i="2"/>
  <c r="AG641" i="2"/>
  <c r="AG325" i="2"/>
  <c r="AG473" i="2"/>
  <c r="AG729" i="2"/>
  <c r="AG996" i="2"/>
  <c r="AG1117" i="2"/>
  <c r="AG1359" i="2"/>
  <c r="AG324" i="2"/>
  <c r="AG1006" i="2"/>
  <c r="AG404" i="2"/>
  <c r="AG1471" i="2"/>
  <c r="AG798" i="2"/>
  <c r="AG318" i="2"/>
  <c r="AG775" i="2"/>
  <c r="AG1420" i="2"/>
  <c r="AG1395" i="2"/>
  <c r="AG1493" i="2"/>
  <c r="AG401" i="2"/>
  <c r="AG595" i="2"/>
  <c r="AG772" i="2"/>
  <c r="AG1209" i="2"/>
  <c r="AG263" i="2"/>
  <c r="AG372" i="2"/>
  <c r="AG584" i="2"/>
  <c r="AG1488" i="2"/>
  <c r="AG310" i="2"/>
  <c r="AG360" i="2"/>
  <c r="AG488" i="2"/>
  <c r="AG1213" i="2"/>
  <c r="AG1461" i="2"/>
  <c r="AG669" i="2"/>
  <c r="AG701" i="2"/>
  <c r="AG749" i="2"/>
  <c r="AG703" i="2"/>
  <c r="AG743" i="2"/>
  <c r="AG857" i="2"/>
  <c r="AG889" i="2"/>
  <c r="AG921" i="2"/>
  <c r="AG1334" i="2"/>
  <c r="AG1208" i="2"/>
  <c r="AG1142" i="2"/>
  <c r="AG1156" i="2"/>
  <c r="AG1167" i="2"/>
  <c r="AG1178" i="2"/>
  <c r="AG363" i="2"/>
  <c r="AG1354" i="2"/>
  <c r="AG244" i="2"/>
  <c r="AG969" i="2"/>
  <c r="AG1340" i="2"/>
  <c r="AG315" i="2"/>
  <c r="AG1485" i="2"/>
  <c r="AG769" i="2"/>
  <c r="AG494" i="2"/>
  <c r="AG586" i="2"/>
  <c r="AG1397" i="2"/>
  <c r="AG1405" i="2"/>
  <c r="AG1421" i="2"/>
  <c r="AG1447" i="2"/>
  <c r="AG1422" i="2"/>
  <c r="AG1451" i="2"/>
  <c r="AG246" i="2"/>
  <c r="AG311" i="2"/>
  <c r="AG1489" i="2"/>
  <c r="AG1323" i="2"/>
  <c r="AG497" i="2"/>
  <c r="AG336" i="2"/>
  <c r="AG1136" i="2"/>
  <c r="AG344" i="2"/>
  <c r="AG447" i="2"/>
  <c r="AG839" i="2"/>
  <c r="AG871" i="2"/>
  <c r="AG903" i="2"/>
  <c r="AG547" i="2"/>
  <c r="AG616" i="2"/>
  <c r="AG682" i="2"/>
  <c r="AG714" i="2"/>
  <c r="AG334" i="2"/>
  <c r="AG359" i="2"/>
  <c r="AG524" i="2"/>
  <c r="AG627" i="2"/>
  <c r="AG907" i="2"/>
  <c r="AG1097" i="2"/>
  <c r="AG670" i="2"/>
  <c r="AG702" i="2"/>
  <c r="AG426" i="2"/>
  <c r="AG338" i="2"/>
  <c r="AG525" i="2"/>
  <c r="AG819" i="2"/>
  <c r="AG863" i="2"/>
  <c r="AG895" i="2"/>
  <c r="AG674" i="2"/>
  <c r="AG706" i="2"/>
  <c r="AG896" i="2"/>
  <c r="AG1135" i="2"/>
  <c r="AG1370" i="2"/>
  <c r="AG1077" i="2"/>
  <c r="AG1308" i="2"/>
  <c r="AG751" i="2"/>
  <c r="AG861" i="2"/>
  <c r="AG893" i="2"/>
  <c r="AG925" i="2"/>
  <c r="AG1110" i="2"/>
  <c r="AG1120" i="2"/>
  <c r="AG365" i="2"/>
  <c r="AG731" i="2"/>
  <c r="AG371" i="2"/>
  <c r="AG1258" i="2"/>
  <c r="AG248" i="2"/>
  <c r="AG1470" i="2"/>
  <c r="AG1188" i="2"/>
  <c r="AG1386" i="2"/>
  <c r="AG1300" i="2"/>
  <c r="AG257" i="2"/>
  <c r="AG443" i="2"/>
  <c r="AG973" i="2"/>
  <c r="AG1324" i="2"/>
  <c r="AG971" i="2"/>
  <c r="AG395" i="2"/>
  <c r="AG1474" i="2"/>
  <c r="AG1467" i="2"/>
  <c r="AG789" i="2"/>
  <c r="AG1492" i="2"/>
  <c r="AG558" i="2"/>
  <c r="AG590" i="2"/>
  <c r="AG1407" i="2"/>
  <c r="AG1423" i="2"/>
  <c r="AG397" i="2"/>
  <c r="AG1430" i="2"/>
  <c r="AG1453" i="2"/>
  <c r="AG413" i="2"/>
  <c r="AG560" i="2"/>
  <c r="AG592" i="2"/>
  <c r="AG1490" i="2"/>
  <c r="AG478" i="2"/>
  <c r="AG486" i="2"/>
  <c r="AG1443" i="2"/>
  <c r="AG733" i="2"/>
  <c r="AG1368" i="2"/>
  <c r="AG1328" i="2"/>
  <c r="AG1348" i="2"/>
  <c r="AG759" i="2"/>
  <c r="AG865" i="2"/>
  <c r="AG897" i="2"/>
  <c r="AG929" i="2"/>
  <c r="AG1279" i="2"/>
  <c r="AG1372" i="2"/>
  <c r="AG1248" i="2"/>
  <c r="AG1316" i="2"/>
  <c r="AG1128" i="2"/>
  <c r="AG1146" i="2"/>
  <c r="AG1158" i="2"/>
  <c r="AG1171" i="2"/>
  <c r="AG1180" i="2"/>
  <c r="AG1041" i="2"/>
  <c r="AG379" i="2"/>
  <c r="AG514" i="2"/>
  <c r="AG1318" i="2"/>
  <c r="AG1196" i="2"/>
  <c r="AG1272" i="2"/>
  <c r="AG1200" i="2"/>
  <c r="AG289" i="2"/>
  <c r="AG387" i="2"/>
  <c r="AG445" i="2"/>
  <c r="AG1222" i="2"/>
  <c r="AG1236" i="2"/>
  <c r="AG249" i="2"/>
  <c r="AG323" i="2"/>
  <c r="AG1228" i="2"/>
  <c r="AG953" i="2"/>
  <c r="AG1382" i="2"/>
  <c r="AG403" i="2"/>
  <c r="AG1469" i="2"/>
  <c r="AG1494" i="2"/>
  <c r="AG777" i="2"/>
  <c r="AG317" i="2"/>
  <c r="AG502" i="2"/>
  <c r="AG578" i="2"/>
  <c r="AG1401" i="2"/>
  <c r="AG1417" i="2"/>
  <c r="AG1483" i="2"/>
  <c r="AG797" i="2"/>
  <c r="AG1457" i="2"/>
  <c r="AG805" i="2"/>
  <c r="AG1459" i="2"/>
  <c r="AG516" i="2"/>
  <c r="AG1394" i="2"/>
  <c r="AG1302" i="2"/>
  <c r="AG1053" i="2"/>
  <c r="AG1286" i="2"/>
  <c r="AG1356" i="2"/>
  <c r="AG1212" i="2"/>
  <c r="AG869" i="2"/>
  <c r="AG901" i="2"/>
  <c r="AG933" i="2"/>
  <c r="AG1206" i="2"/>
  <c r="AG1270" i="2"/>
  <c r="AG1219" i="2"/>
  <c r="AG1312" i="2"/>
  <c r="AG1140" i="2"/>
  <c r="AG1035" i="2"/>
  <c r="AG981" i="2"/>
  <c r="AG1051" i="2"/>
  <c r="AG1019" i="2"/>
  <c r="AG297" i="2"/>
  <c r="AG467" i="2"/>
  <c r="AG1288" i="2"/>
  <c r="AG1336" i="2"/>
  <c r="AG761" i="2"/>
  <c r="AG961" i="2"/>
  <c r="AG1256" i="2"/>
  <c r="AG411" i="2"/>
  <c r="AG506" i="2"/>
  <c r="AG582" i="2"/>
  <c r="AG1403" i="2"/>
  <c r="AG1419" i="2"/>
  <c r="AG1475" i="2"/>
  <c r="AG1446" i="2"/>
  <c r="AG1449" i="2"/>
  <c r="AG303" i="2"/>
  <c r="AG1199" i="2"/>
  <c r="AG1439" i="2"/>
  <c r="AG1319" i="2"/>
  <c r="AG1078" i="2"/>
  <c r="AG850" i="2"/>
  <c r="AG1007" i="2"/>
  <c r="AG1307" i="2"/>
  <c r="AG878" i="2"/>
  <c r="AG910" i="2"/>
  <c r="AG942" i="2"/>
  <c r="AG513" i="2"/>
  <c r="AG991" i="2"/>
  <c r="AG1330" i="2"/>
  <c r="AG1365" i="2"/>
  <c r="AG999" i="2"/>
  <c r="AG672" i="2"/>
  <c r="AG704" i="2"/>
  <c r="AG951" i="2"/>
  <c r="AG752" i="2"/>
  <c r="AG1214" i="2"/>
  <c r="AG978" i="2"/>
  <c r="AG1325" i="2"/>
  <c r="AG1391" i="2"/>
  <c r="AG385" i="2"/>
  <c r="AG1390" i="2"/>
  <c r="AG1289" i="2"/>
  <c r="AG448" i="2"/>
  <c r="AG638" i="2"/>
  <c r="AG1047" i="2"/>
  <c r="AG453" i="2"/>
  <c r="AG469" i="2"/>
  <c r="AG1010" i="2"/>
  <c r="AG1416" i="2"/>
  <c r="AG1301" i="2"/>
  <c r="AG737" i="2"/>
  <c r="AG1410" i="2"/>
  <c r="AG1442" i="2"/>
  <c r="AG1329" i="2"/>
  <c r="AG1004" i="2"/>
  <c r="AG963" i="2"/>
  <c r="AG394" i="2"/>
  <c r="AG1195" i="2"/>
  <c r="AG1211" i="2"/>
  <c r="AG1396" i="2"/>
  <c r="AG1460" i="2"/>
  <c r="AG1481" i="2"/>
  <c r="AG583" i="2"/>
  <c r="AG776" i="2"/>
  <c r="AG556" i="2"/>
  <c r="AG588" i="2"/>
  <c r="AG296" i="2"/>
  <c r="AG304" i="2"/>
  <c r="AG485" i="2"/>
  <c r="AG585" i="2"/>
  <c r="AG770" i="2"/>
  <c r="AG1333" i="2"/>
  <c r="AG1036" i="2"/>
  <c r="AG1377" i="2"/>
  <c r="AG1358" i="2"/>
  <c r="AG1339" i="2"/>
  <c r="AG1082" i="2"/>
  <c r="AG261" i="2"/>
  <c r="AG1037" i="2"/>
  <c r="AG1002" i="2"/>
  <c r="AG1327" i="2"/>
  <c r="AG1063" i="2"/>
  <c r="AG1357" i="2"/>
  <c r="AG1237" i="2"/>
  <c r="AG988" i="2"/>
  <c r="AG1349" i="2"/>
  <c r="AG386" i="2"/>
  <c r="AG442" i="2"/>
  <c r="AG1215" i="2"/>
  <c r="AG1193" i="2"/>
  <c r="AG484" i="2"/>
  <c r="AG391" i="2"/>
  <c r="AG409" i="2"/>
  <c r="AG251" i="2"/>
  <c r="AG378" i="2"/>
  <c r="AG368" i="2"/>
  <c r="AG1482" i="2"/>
  <c r="AF9" i="2"/>
  <c r="C5" i="12" l="1"/>
  <c r="C4" i="12"/>
  <c r="B4" i="6"/>
  <c r="J5" i="2"/>
  <c r="C4" i="6" l="1"/>
  <c r="AZ4" i="6"/>
  <c r="AC4" i="6"/>
  <c r="B3" i="6" l="1"/>
  <c r="AC3" i="6" l="1"/>
  <c r="AZ3" i="6"/>
  <c r="C25" i="12" l="1"/>
  <c r="D21" i="12"/>
  <c r="C21" i="12"/>
  <c r="C29" i="12"/>
  <c r="C27" i="12"/>
  <c r="D29" i="12"/>
  <c r="D27" i="12"/>
  <c r="C28" i="12"/>
  <c r="D28" i="12"/>
  <c r="C11" i="12"/>
  <c r="D11" i="12"/>
  <c r="F21" i="12"/>
  <c r="E21" i="12"/>
  <c r="G21" i="12"/>
  <c r="F11" i="12"/>
  <c r="G11" i="12"/>
  <c r="E11" i="12"/>
  <c r="G29" i="12"/>
  <c r="L29" i="12" s="1"/>
  <c r="G28" i="12"/>
  <c r="L28" i="12" s="1"/>
  <c r="G27" i="12"/>
  <c r="L27" i="12" s="1"/>
  <c r="G26" i="12"/>
  <c r="L26" i="12" s="1"/>
  <c r="F29" i="12"/>
  <c r="K29" i="12" s="1"/>
  <c r="F28" i="12"/>
  <c r="K28" i="12" s="1"/>
  <c r="F27" i="12"/>
  <c r="K27" i="12" s="1"/>
  <c r="F26" i="12"/>
  <c r="K26" i="12" s="1"/>
  <c r="E29" i="12"/>
  <c r="J29" i="12" s="1"/>
  <c r="E28" i="12"/>
  <c r="J28" i="12" s="1"/>
  <c r="E27" i="12"/>
  <c r="J27" i="12" s="1"/>
  <c r="E26" i="12"/>
  <c r="J26" i="12" s="1"/>
  <c r="G25" i="12"/>
  <c r="L25" i="12" s="1"/>
  <c r="F25" i="12"/>
  <c r="K25" i="12" s="1"/>
  <c r="E25" i="12"/>
  <c r="J25" i="12" s="1"/>
  <c r="D25" i="12" l="1"/>
  <c r="I25" i="12" s="1"/>
  <c r="C26" i="12"/>
  <c r="H26" i="12" s="1"/>
  <c r="K21" i="12"/>
  <c r="C22" i="12"/>
  <c r="D22" i="12"/>
  <c r="I22" i="12" s="1"/>
  <c r="L21" i="12"/>
  <c r="D26" i="12"/>
  <c r="I26" i="12" s="1"/>
  <c r="J21" i="12"/>
  <c r="I21" i="12"/>
  <c r="F22" i="12"/>
  <c r="K22" i="12" s="1"/>
  <c r="G22" i="12"/>
  <c r="L22" i="12" s="1"/>
  <c r="E22" i="12"/>
  <c r="J22" i="12" s="1"/>
  <c r="H29" i="12"/>
  <c r="I29" i="12"/>
  <c r="H28" i="12"/>
  <c r="I28" i="12"/>
  <c r="H25" i="12"/>
  <c r="H27" i="12"/>
  <c r="I27" i="12"/>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H21" i="12" l="1"/>
  <c r="H22" i="12"/>
  <c r="C7" i="5"/>
  <c r="X9" i="6" l="1"/>
  <c r="X10" i="6"/>
  <c r="I11" i="6"/>
  <c r="F12" i="6"/>
  <c r="K16" i="6"/>
  <c r="I17" i="6"/>
  <c r="G18" i="6"/>
  <c r="Z18" i="6"/>
  <c r="F20" i="6"/>
  <c r="G21" i="6"/>
  <c r="S21" i="6"/>
  <c r="Z21" i="6"/>
  <c r="D22" i="6"/>
  <c r="H22" i="6"/>
  <c r="D24" i="6"/>
  <c r="I24" i="6"/>
  <c r="G25" i="6"/>
  <c r="X25" i="6"/>
  <c r="X26" i="6"/>
  <c r="D27" i="6"/>
  <c r="H27" i="6"/>
  <c r="O27" i="6"/>
  <c r="Y27" i="6"/>
  <c r="H29" i="6"/>
  <c r="E30" i="6"/>
  <c r="I30" i="6"/>
  <c r="S30" i="6"/>
  <c r="D31" i="6"/>
  <c r="H31" i="6"/>
  <c r="Z31" i="6"/>
  <c r="S32" i="6"/>
  <c r="E33" i="6"/>
  <c r="E34" i="6"/>
  <c r="X38" i="6"/>
  <c r="G39" i="6"/>
  <c r="S39" i="6"/>
  <c r="Z39" i="6"/>
  <c r="D40" i="6"/>
  <c r="I40" i="6"/>
  <c r="D41" i="6"/>
  <c r="AA41" i="6" s="1"/>
  <c r="I41" i="6"/>
  <c r="H42" i="6"/>
  <c r="G44" i="6"/>
  <c r="X44" i="6"/>
  <c r="G45" i="6"/>
  <c r="F9" i="6"/>
  <c r="G10" i="6"/>
  <c r="S11" i="6"/>
  <c r="I12" i="6"/>
  <c r="Z16" i="6"/>
  <c r="X17" i="6"/>
  <c r="K18" i="6"/>
  <c r="F19" i="6"/>
  <c r="S19" i="6"/>
  <c r="H20" i="6"/>
  <c r="H21" i="6"/>
  <c r="E22" i="6"/>
  <c r="I22" i="6"/>
  <c r="O22" i="6"/>
  <c r="X22" i="6"/>
  <c r="E24" i="6"/>
  <c r="K25" i="6"/>
  <c r="Y25" i="6"/>
  <c r="E26" i="6"/>
  <c r="E27" i="6"/>
  <c r="I27" i="6"/>
  <c r="S27" i="6"/>
  <c r="Z27" i="6"/>
  <c r="X29" i="6"/>
  <c r="F30" i="6"/>
  <c r="K30" i="6"/>
  <c r="X30" i="6"/>
  <c r="E31" i="6"/>
  <c r="I31" i="6"/>
  <c r="S31" i="6"/>
  <c r="X32" i="6"/>
  <c r="F33" i="6"/>
  <c r="X33" i="6"/>
  <c r="F34" i="6"/>
  <c r="Y34" i="6"/>
  <c r="D39" i="6"/>
  <c r="H39" i="6"/>
  <c r="E40" i="6"/>
  <c r="E41" i="6"/>
  <c r="D42" i="6"/>
  <c r="I42" i="6"/>
  <c r="D44" i="6"/>
  <c r="H44" i="6"/>
  <c r="O44" i="6"/>
  <c r="Y44" i="6"/>
  <c r="D45" i="6"/>
  <c r="G9" i="6"/>
  <c r="I10" i="6"/>
  <c r="Z12" i="6"/>
  <c r="F16" i="6"/>
  <c r="Z17" i="6"/>
  <c r="E18" i="6"/>
  <c r="O18" i="6"/>
  <c r="G19" i="6"/>
  <c r="X19" i="6"/>
  <c r="X20" i="6"/>
  <c r="D21" i="6"/>
  <c r="K21" i="6"/>
  <c r="X21" i="6"/>
  <c r="F22" i="6"/>
  <c r="K22" i="6"/>
  <c r="Y22" i="6"/>
  <c r="F23" i="6"/>
  <c r="F24" i="6"/>
  <c r="X24" i="6"/>
  <c r="O25" i="6"/>
  <c r="F26" i="6"/>
  <c r="F27" i="6"/>
  <c r="K27" i="6"/>
  <c r="Z29" i="6"/>
  <c r="G30" i="6"/>
  <c r="Y30" i="6"/>
  <c r="F31" i="6"/>
  <c r="X31" i="6"/>
  <c r="F32" i="6"/>
  <c r="H33" i="6"/>
  <c r="Z33" i="6"/>
  <c r="H34" i="6"/>
  <c r="Z34" i="6"/>
  <c r="X35" i="6"/>
  <c r="G36" i="6"/>
  <c r="E39" i="6"/>
  <c r="I39" i="6"/>
  <c r="O39" i="6"/>
  <c r="X39" i="6"/>
  <c r="F40" i="6"/>
  <c r="X40" i="6"/>
  <c r="F41" i="6"/>
  <c r="X41" i="6"/>
  <c r="E42" i="6"/>
  <c r="X42" i="6"/>
  <c r="E44" i="6"/>
  <c r="I44" i="6"/>
  <c r="S44" i="6"/>
  <c r="Z44" i="6"/>
  <c r="E45" i="6"/>
  <c r="I45" i="6"/>
  <c r="S45" i="6"/>
  <c r="F46" i="6"/>
  <c r="Y46" i="6"/>
  <c r="Y47" i="6"/>
  <c r="G48" i="6"/>
  <c r="X48" i="6"/>
  <c r="D49" i="6"/>
  <c r="O49" i="6"/>
  <c r="Y49" i="6"/>
  <c r="G50" i="6"/>
  <c r="O9" i="6"/>
  <c r="S10" i="6"/>
  <c r="G16" i="6"/>
  <c r="G17" i="6"/>
  <c r="F18" i="6"/>
  <c r="X18" i="6"/>
  <c r="I19" i="6"/>
  <c r="Z19" i="6"/>
  <c r="Z20" i="6"/>
  <c r="F21" i="6"/>
  <c r="O21" i="6"/>
  <c r="Y21" i="6"/>
  <c r="G22" i="6"/>
  <c r="Q22" i="6" s="1"/>
  <c r="S22" i="6"/>
  <c r="Z22" i="6"/>
  <c r="X23" i="6"/>
  <c r="H24" i="6"/>
  <c r="Z24" i="6"/>
  <c r="F25" i="6"/>
  <c r="S25" i="6"/>
  <c r="I26" i="6"/>
  <c r="G27" i="6"/>
  <c r="Q27" i="6" s="1"/>
  <c r="X27" i="6"/>
  <c r="F29" i="6"/>
  <c r="D30" i="6"/>
  <c r="H30" i="6"/>
  <c r="Q30" i="6" s="1"/>
  <c r="O30" i="6"/>
  <c r="Z30" i="6"/>
  <c r="G31" i="6"/>
  <c r="O31" i="6" s="1"/>
  <c r="Y31" i="6"/>
  <c r="K32" i="6"/>
  <c r="D33" i="6"/>
  <c r="AB33" i="6" s="1"/>
  <c r="I33" i="6"/>
  <c r="D34" i="6"/>
  <c r="AA34" i="6" s="1"/>
  <c r="I34" i="6"/>
  <c r="I35" i="6"/>
  <c r="Z35" i="6"/>
  <c r="F38" i="6"/>
  <c r="F39" i="6"/>
  <c r="K39" i="6"/>
  <c r="Y39" i="6"/>
  <c r="H40" i="6"/>
  <c r="Z40" i="6"/>
  <c r="H41" i="6"/>
  <c r="Z41" i="6"/>
  <c r="F42" i="6"/>
  <c r="Z42" i="6"/>
  <c r="F44" i="6"/>
  <c r="K44" i="6"/>
  <c r="F45" i="6"/>
  <c r="K45" i="6" s="1"/>
  <c r="X45" i="6"/>
  <c r="G46" i="6"/>
  <c r="S46" i="6"/>
  <c r="Z46" i="6"/>
  <c r="G47" i="6"/>
  <c r="K48" i="6"/>
  <c r="Y48" i="6"/>
  <c r="F49" i="6"/>
  <c r="Z49" i="6"/>
  <c r="D50" i="6"/>
  <c r="H45" i="6"/>
  <c r="Q45" i="6" s="1"/>
  <c r="D46" i="6"/>
  <c r="K49" i="6"/>
  <c r="H50" i="6"/>
  <c r="O50" i="6"/>
  <c r="X50" i="6"/>
  <c r="I52" i="6"/>
  <c r="K54" i="6"/>
  <c r="I55" i="6"/>
  <c r="X55" i="6"/>
  <c r="X56" i="6"/>
  <c r="S57" i="6"/>
  <c r="Y61" i="6"/>
  <c r="D62" i="6"/>
  <c r="O62" i="6"/>
  <c r="AB62" i="6"/>
  <c r="H63" i="6"/>
  <c r="D64" i="6"/>
  <c r="AB64" i="6" s="1"/>
  <c r="O64" i="6"/>
  <c r="H68" i="6"/>
  <c r="K71" i="6"/>
  <c r="D73" i="6"/>
  <c r="S74" i="6"/>
  <c r="X75" i="6"/>
  <c r="X76" i="6"/>
  <c r="X77" i="6"/>
  <c r="H78" i="6"/>
  <c r="X79" i="6"/>
  <c r="S80" i="6"/>
  <c r="K81" i="6"/>
  <c r="X82" i="6"/>
  <c r="I83" i="6"/>
  <c r="H85" i="6"/>
  <c r="Y86" i="6"/>
  <c r="Y92" i="6"/>
  <c r="H102" i="6"/>
  <c r="H110" i="6"/>
  <c r="Y114" i="6"/>
  <c r="Y115" i="6"/>
  <c r="E122" i="6"/>
  <c r="E123" i="6"/>
  <c r="I131" i="6"/>
  <c r="Y132" i="6"/>
  <c r="K134" i="6"/>
  <c r="F135" i="6"/>
  <c r="O135" i="6"/>
  <c r="K136" i="6"/>
  <c r="G137" i="6"/>
  <c r="Y137" i="6"/>
  <c r="D138" i="6"/>
  <c r="O138" i="6"/>
  <c r="F139" i="6"/>
  <c r="G140" i="6"/>
  <c r="X140" i="6"/>
  <c r="K141" i="6"/>
  <c r="O45" i="6"/>
  <c r="E46" i="6"/>
  <c r="M46" i="6" s="1"/>
  <c r="X46" i="6"/>
  <c r="D48" i="6"/>
  <c r="AB48" i="6" s="1"/>
  <c r="S49" i="6"/>
  <c r="I50" i="6"/>
  <c r="Y50" i="6"/>
  <c r="F51" i="6"/>
  <c r="S52" i="6"/>
  <c r="G53" i="6"/>
  <c r="E54" i="6"/>
  <c r="O54" i="6"/>
  <c r="E55" i="6"/>
  <c r="K55" i="6"/>
  <c r="Z55" i="6"/>
  <c r="E57" i="6"/>
  <c r="X57" i="6"/>
  <c r="G58" i="6"/>
  <c r="I59" i="6"/>
  <c r="F62" i="6"/>
  <c r="S63" i="6"/>
  <c r="F64" i="6"/>
  <c r="F66" i="6"/>
  <c r="O71" i="6"/>
  <c r="S72" i="6"/>
  <c r="G73" i="6"/>
  <c r="X73" i="6"/>
  <c r="X74" i="6"/>
  <c r="S78" i="6"/>
  <c r="X80" i="6"/>
  <c r="X81" i="6"/>
  <c r="Y82" i="6"/>
  <c r="Y85" i="6"/>
  <c r="Y89" i="6"/>
  <c r="Y91" i="6"/>
  <c r="Y110" i="6"/>
  <c r="D119" i="6"/>
  <c r="AA119" i="6" s="1"/>
  <c r="F122" i="6"/>
  <c r="Y122" i="6"/>
  <c r="I123" i="6"/>
  <c r="D125" i="6"/>
  <c r="AA125" i="6" s="1"/>
  <c r="Z125" i="6"/>
  <c r="I129" i="6"/>
  <c r="Z131" i="6"/>
  <c r="G132" i="6"/>
  <c r="Y134" i="6"/>
  <c r="G135" i="6"/>
  <c r="X135" i="6"/>
  <c r="S136" i="6"/>
  <c r="H137" i="6"/>
  <c r="F138" i="6"/>
  <c r="G139" i="6"/>
  <c r="X139" i="6"/>
  <c r="K140" i="6"/>
  <c r="Y45" i="6"/>
  <c r="H46" i="6"/>
  <c r="Q46" i="6" s="1"/>
  <c r="AA46" i="6"/>
  <c r="I47" i="6"/>
  <c r="F48" i="6"/>
  <c r="E50" i="6"/>
  <c r="K50" i="6"/>
  <c r="S50" i="6"/>
  <c r="Z50" i="6"/>
  <c r="X51" i="6"/>
  <c r="F54" i="6"/>
  <c r="X54" i="6"/>
  <c r="F55" i="6"/>
  <c r="O55" i="6"/>
  <c r="F56" i="6"/>
  <c r="G57" i="6"/>
  <c r="Z57" i="6"/>
  <c r="X58" i="6"/>
  <c r="O59" i="6"/>
  <c r="G62" i="6"/>
  <c r="X62" i="6"/>
  <c r="Y63" i="6"/>
  <c r="G64" i="6"/>
  <c r="X64" i="6"/>
  <c r="S65" i="6"/>
  <c r="K66" i="6"/>
  <c r="D69" i="6"/>
  <c r="AB69" i="6" s="1"/>
  <c r="X69" i="6"/>
  <c r="D71" i="6"/>
  <c r="AA71" i="6" s="1"/>
  <c r="X71" i="6"/>
  <c r="X72" i="6"/>
  <c r="K73" i="6"/>
  <c r="AA73" i="6"/>
  <c r="G77" i="6"/>
  <c r="H82" i="6"/>
  <c r="H100" i="6"/>
  <c r="H108" i="6"/>
  <c r="D115" i="6"/>
  <c r="H119" i="6"/>
  <c r="H122" i="6"/>
  <c r="Z122" i="6"/>
  <c r="Z123" i="6"/>
  <c r="E125" i="6"/>
  <c r="H126" i="6"/>
  <c r="O132" i="6"/>
  <c r="D134" i="6"/>
  <c r="K135" i="6"/>
  <c r="Y135" i="6"/>
  <c r="S137" i="6"/>
  <c r="G138" i="6"/>
  <c r="X138" i="6"/>
  <c r="Y139" i="6"/>
  <c r="Z45" i="6"/>
  <c r="I46" i="6"/>
  <c r="S47" i="6"/>
  <c r="O48" i="6"/>
  <c r="G49" i="6"/>
  <c r="F50" i="6"/>
  <c r="G52" i="6"/>
  <c r="G54" i="6"/>
  <c r="Z54" i="6"/>
  <c r="G55" i="6"/>
  <c r="S55" i="6"/>
  <c r="G56" i="6"/>
  <c r="I57" i="6"/>
  <c r="Z59" i="6"/>
  <c r="G61" i="6"/>
  <c r="K62" i="6"/>
  <c r="Y62" i="6"/>
  <c r="G63" i="6"/>
  <c r="Q63" i="6" s="1"/>
  <c r="K64" i="6"/>
  <c r="Y64" i="6"/>
  <c r="Y66" i="6"/>
  <c r="G69" i="6"/>
  <c r="G71" i="6"/>
  <c r="O73" i="6"/>
  <c r="AB73" i="6"/>
  <c r="H74" i="6"/>
  <c r="D75" i="6"/>
  <c r="K77" i="6"/>
  <c r="D79" i="6"/>
  <c r="G81" i="6"/>
  <c r="S82" i="6"/>
  <c r="H83" i="6"/>
  <c r="H88" i="6"/>
  <c r="Y90" i="6"/>
  <c r="H92" i="6"/>
  <c r="E93" i="6"/>
  <c r="Y100" i="6"/>
  <c r="Y106" i="6"/>
  <c r="Y108" i="6"/>
  <c r="H115" i="6"/>
  <c r="Y118" i="6"/>
  <c r="Y119" i="6"/>
  <c r="D122" i="6"/>
  <c r="AA122" i="6" s="1"/>
  <c r="I122" i="6"/>
  <c r="D123" i="6"/>
  <c r="AA123" i="6" s="1"/>
  <c r="I125" i="6"/>
  <c r="Y126" i="6"/>
  <c r="E131" i="6"/>
  <c r="X132" i="6"/>
  <c r="F134" i="6"/>
  <c r="D135" i="6"/>
  <c r="AB135" i="6" s="1"/>
  <c r="F136" i="6"/>
  <c r="F137" i="6"/>
  <c r="X137" i="6"/>
  <c r="K138" i="6"/>
  <c r="Y138" i="6"/>
  <c r="D139" i="6"/>
  <c r="AB139" i="6" s="1"/>
  <c r="F140" i="6"/>
  <c r="F141" i="6"/>
  <c r="X141" i="6"/>
  <c r="K142" i="6"/>
  <c r="Y142" i="6"/>
  <c r="D143" i="6"/>
  <c r="AB143" i="6" s="1"/>
  <c r="O143" i="6"/>
  <c r="F144" i="6"/>
  <c r="G145" i="6"/>
  <c r="G146" i="6"/>
  <c r="X146" i="6"/>
  <c r="K147" i="6"/>
  <c r="Y147" i="6"/>
  <c r="D148" i="6"/>
  <c r="O148" i="6"/>
  <c r="X167" i="6"/>
  <c r="X169" i="6"/>
  <c r="O171" i="6"/>
  <c r="X173" i="6"/>
  <c r="X178" i="6"/>
  <c r="K185" i="6"/>
  <c r="G187" i="6"/>
  <c r="X188" i="6"/>
  <c r="D189" i="6"/>
  <c r="O189" i="6"/>
  <c r="G191" i="6"/>
  <c r="S191" i="6"/>
  <c r="X192" i="6"/>
  <c r="Y193" i="6"/>
  <c r="X194" i="6"/>
  <c r="H195" i="6"/>
  <c r="X195" i="6"/>
  <c r="Y199" i="6"/>
  <c r="G201" i="6"/>
  <c r="O202" i="6"/>
  <c r="X207" i="6"/>
  <c r="G208" i="6"/>
  <c r="Y208" i="6"/>
  <c r="F210" i="6"/>
  <c r="Y211" i="6"/>
  <c r="G212" i="6"/>
  <c r="Y212" i="6"/>
  <c r="S213" i="6"/>
  <c r="F214" i="6"/>
  <c r="S214" i="6"/>
  <c r="K215" i="6"/>
  <c r="H216" i="6"/>
  <c r="Y216" i="6"/>
  <c r="G217" i="6"/>
  <c r="X217" i="6"/>
  <c r="O218" i="6"/>
  <c r="O140" i="6"/>
  <c r="G141" i="6"/>
  <c r="Y141" i="6"/>
  <c r="D142" i="6"/>
  <c r="AB142" i="6" s="1"/>
  <c r="O142" i="6"/>
  <c r="F143" i="6"/>
  <c r="G144" i="6"/>
  <c r="X144" i="6"/>
  <c r="X145" i="6"/>
  <c r="K146" i="6"/>
  <c r="Y146" i="6"/>
  <c r="D147" i="6"/>
  <c r="AB147" i="6" s="1"/>
  <c r="O147" i="6"/>
  <c r="F148" i="6"/>
  <c r="X171" i="6"/>
  <c r="X177" i="6"/>
  <c r="H183" i="6"/>
  <c r="Y183" i="6"/>
  <c r="G184" i="6"/>
  <c r="Y185" i="6"/>
  <c r="X186" i="6"/>
  <c r="H187" i="6"/>
  <c r="S187" i="6"/>
  <c r="F189" i="6"/>
  <c r="H191" i="6"/>
  <c r="H193" i="6"/>
  <c r="O195" i="6"/>
  <c r="X201" i="6"/>
  <c r="X202" i="6"/>
  <c r="F207" i="6"/>
  <c r="H208" i="6"/>
  <c r="G210" i="6"/>
  <c r="K212" i="6"/>
  <c r="X213" i="6"/>
  <c r="G214" i="6"/>
  <c r="X214" i="6"/>
  <c r="F215" i="6"/>
  <c r="S215" i="6"/>
  <c r="K216" i="6"/>
  <c r="H217" i="6"/>
  <c r="Y217" i="6"/>
  <c r="S218" i="6"/>
  <c r="O141" i="6"/>
  <c r="F142" i="6"/>
  <c r="G143" i="6"/>
  <c r="X143" i="6"/>
  <c r="K144" i="6"/>
  <c r="Y144" i="6"/>
  <c r="D145" i="6"/>
  <c r="AB145" i="6" s="1"/>
  <c r="Y145" i="6"/>
  <c r="D146" i="6"/>
  <c r="AB146" i="6" s="1"/>
  <c r="O146" i="6"/>
  <c r="F147" i="6"/>
  <c r="G148" i="6"/>
  <c r="X148" i="6"/>
  <c r="G167" i="6"/>
  <c r="X168" i="6"/>
  <c r="X170" i="6"/>
  <c r="X172" i="6"/>
  <c r="G174" i="6"/>
  <c r="X175" i="6"/>
  <c r="D176" i="6"/>
  <c r="D180" i="6"/>
  <c r="AB180" i="6" s="1"/>
  <c r="O183" i="6"/>
  <c r="X184" i="6"/>
  <c r="D187" i="6"/>
  <c r="AA187" i="6" s="1"/>
  <c r="K187" i="6"/>
  <c r="X187" i="6"/>
  <c r="G189" i="6"/>
  <c r="X189" i="6"/>
  <c r="X190" i="6"/>
  <c r="D191" i="6"/>
  <c r="AB191" i="6" s="1"/>
  <c r="K191" i="6"/>
  <c r="X191" i="6"/>
  <c r="O193" i="6"/>
  <c r="D195" i="6"/>
  <c r="AA195" i="6" s="1"/>
  <c r="S195" i="6"/>
  <c r="X196" i="6"/>
  <c r="G200" i="6"/>
  <c r="G205" i="6"/>
  <c r="H206" i="6"/>
  <c r="G207" i="6"/>
  <c r="F209" i="6"/>
  <c r="X210" i="6"/>
  <c r="O212" i="6"/>
  <c r="H214" i="6"/>
  <c r="Y214" i="6"/>
  <c r="G215" i="6"/>
  <c r="X215" i="6"/>
  <c r="F216" i="6"/>
  <c r="S216" i="6"/>
  <c r="K217" i="6"/>
  <c r="X218" i="6"/>
  <c r="D140" i="6"/>
  <c r="Y140" i="6"/>
  <c r="D141" i="6"/>
  <c r="G142" i="6"/>
  <c r="X142" i="6"/>
  <c r="K143" i="6"/>
  <c r="Y143" i="6"/>
  <c r="D144" i="6"/>
  <c r="AB144" i="6" s="1"/>
  <c r="O144" i="6"/>
  <c r="F145" i="6"/>
  <c r="F146" i="6"/>
  <c r="G147" i="6"/>
  <c r="X147" i="6"/>
  <c r="K148" i="6"/>
  <c r="Y148" i="6"/>
  <c r="K149" i="6"/>
  <c r="S167" i="6"/>
  <c r="D171" i="6"/>
  <c r="X174" i="6"/>
  <c r="X176" i="6"/>
  <c r="G178" i="6"/>
  <c r="S183" i="6"/>
  <c r="D185" i="6"/>
  <c r="AB185" i="6" s="1"/>
  <c r="F187" i="6"/>
  <c r="O187" i="6"/>
  <c r="Y187" i="6"/>
  <c r="G188" i="6"/>
  <c r="K189" i="6"/>
  <c r="Y189" i="6"/>
  <c r="F191" i="6"/>
  <c r="O191" i="6"/>
  <c r="Y191" i="6"/>
  <c r="X193" i="6"/>
  <c r="G195" i="6"/>
  <c r="Q195" i="6" s="1"/>
  <c r="O199" i="6"/>
  <c r="X200" i="6"/>
  <c r="D201" i="6"/>
  <c r="G202" i="6"/>
  <c r="X206" i="6"/>
  <c r="X208" i="6"/>
  <c r="D210" i="6"/>
  <c r="AA210" i="6" s="1"/>
  <c r="Y210" i="6"/>
  <c r="D212" i="6"/>
  <c r="AA212" i="6" s="1"/>
  <c r="X212" i="6"/>
  <c r="F213" i="6"/>
  <c r="K214" i="6"/>
  <c r="H215" i="6"/>
  <c r="Y215" i="6"/>
  <c r="G216" i="6"/>
  <c r="Q216" i="6" s="1"/>
  <c r="X216" i="6"/>
  <c r="F217" i="6"/>
  <c r="S217" i="6"/>
  <c r="F218" i="6"/>
  <c r="Y218" i="6"/>
  <c r="E215" i="6"/>
  <c r="M215" i="6" s="1"/>
  <c r="F193" i="6"/>
  <c r="X166" i="6"/>
  <c r="D213" i="6"/>
  <c r="X179" i="6"/>
  <c r="E217" i="6"/>
  <c r="D182" i="6"/>
  <c r="G170" i="6"/>
  <c r="E146" i="6"/>
  <c r="M146" i="6" s="1"/>
  <c r="G186" i="6"/>
  <c r="E147" i="6"/>
  <c r="M147" i="6" s="1"/>
  <c r="E138" i="6"/>
  <c r="M138" i="6" s="1"/>
  <c r="E85" i="6"/>
  <c r="E139" i="6"/>
  <c r="M139" i="6" s="1"/>
  <c r="D118" i="6"/>
  <c r="D83" i="6"/>
  <c r="D127" i="6"/>
  <c r="AA127" i="6" s="1"/>
  <c r="H95" i="6"/>
  <c r="D52" i="6"/>
  <c r="AB52" i="6" s="1"/>
  <c r="G82" i="6"/>
  <c r="Q82" i="6" s="1"/>
  <c r="F58" i="6"/>
  <c r="E47" i="6"/>
  <c r="D11" i="6"/>
  <c r="AB11" i="6" s="1"/>
  <c r="E17" i="6"/>
  <c r="D23" i="6"/>
  <c r="F228" i="6"/>
  <c r="F224" i="6"/>
  <c r="F221" i="6"/>
  <c r="D215" i="6"/>
  <c r="O214" i="6"/>
  <c r="G213" i="6"/>
  <c r="E210" i="6"/>
  <c r="D204" i="6"/>
  <c r="AA204" i="6" s="1"/>
  <c r="O204" i="6"/>
  <c r="G204" i="6"/>
  <c r="K213" i="6"/>
  <c r="S212" i="6"/>
  <c r="X203" i="6"/>
  <c r="E213" i="6"/>
  <c r="O197" i="6"/>
  <c r="D199" i="6"/>
  <c r="D197" i="6"/>
  <c r="F205" i="6"/>
  <c r="X198" i="6"/>
  <c r="Y195" i="6"/>
  <c r="H189" i="6"/>
  <c r="G185" i="6"/>
  <c r="X182" i="6"/>
  <c r="F151" i="6"/>
  <c r="Y149" i="6"/>
  <c r="D137" i="6"/>
  <c r="AA137" i="6" s="1"/>
  <c r="S133" i="6"/>
  <c r="G133" i="6"/>
  <c r="D133" i="6"/>
  <c r="D136" i="6"/>
  <c r="Y133" i="6"/>
  <c r="D149" i="6"/>
  <c r="S148" i="6"/>
  <c r="S146" i="6"/>
  <c r="S144" i="6"/>
  <c r="S142" i="6"/>
  <c r="S140" i="6"/>
  <c r="S138" i="6"/>
  <c r="Y136" i="6"/>
  <c r="F130" i="6"/>
  <c r="F128" i="6"/>
  <c r="D117" i="6"/>
  <c r="Y113" i="6"/>
  <c r="E134" i="6"/>
  <c r="M134" i="6" s="1"/>
  <c r="AA134" i="6"/>
  <c r="E129" i="6"/>
  <c r="I127" i="6"/>
  <c r="F124" i="6"/>
  <c r="E135" i="6"/>
  <c r="M135" i="6" s="1"/>
  <c r="AA135" i="6"/>
  <c r="D132" i="6"/>
  <c r="E84" i="6"/>
  <c r="G70" i="6"/>
  <c r="H70" i="6"/>
  <c r="X67" i="6"/>
  <c r="S67" i="6"/>
  <c r="G67" i="6"/>
  <c r="Y120" i="6"/>
  <c r="E87" i="6"/>
  <c r="Y125" i="6"/>
  <c r="Y104" i="6"/>
  <c r="Y98" i="6"/>
  <c r="E89" i="6"/>
  <c r="Y88" i="6"/>
  <c r="F83" i="6"/>
  <c r="Y80" i="6"/>
  <c r="G76" i="6"/>
  <c r="K75" i="6"/>
  <c r="O81" i="6"/>
  <c r="S68" i="6"/>
  <c r="Y78" i="6"/>
  <c r="X68" i="6"/>
  <c r="X66" i="6"/>
  <c r="D66" i="6"/>
  <c r="AA66" i="6" s="1"/>
  <c r="S61" i="6"/>
  <c r="S53" i="6"/>
  <c r="E52" i="6"/>
  <c r="Y51" i="6"/>
  <c r="G51" i="6"/>
  <c r="I49" i="6"/>
  <c r="E48" i="6"/>
  <c r="M48" i="6" s="1"/>
  <c r="E43" i="6"/>
  <c r="Z43" i="6"/>
  <c r="G43" i="6"/>
  <c r="F61" i="6"/>
  <c r="X65" i="6"/>
  <c r="H64" i="6"/>
  <c r="F63" i="6"/>
  <c r="S62" i="6"/>
  <c r="O61" i="6"/>
  <c r="I54" i="6"/>
  <c r="E53" i="6"/>
  <c r="D183" i="6"/>
  <c r="F161" i="6"/>
  <c r="E143" i="6"/>
  <c r="M143" i="6" s="1"/>
  <c r="F212" i="6"/>
  <c r="F157" i="6"/>
  <c r="G209" i="6"/>
  <c r="G180" i="6"/>
  <c r="F159" i="6"/>
  <c r="E145" i="6"/>
  <c r="X181" i="6"/>
  <c r="H128" i="6"/>
  <c r="E64" i="6"/>
  <c r="M64" i="6" s="1"/>
  <c r="G136" i="6"/>
  <c r="H106" i="6"/>
  <c r="D81" i="6"/>
  <c r="D120" i="6"/>
  <c r="D77" i="6"/>
  <c r="E141" i="6"/>
  <c r="M141" i="6" s="1"/>
  <c r="E66" i="6"/>
  <c r="M66" i="6" s="1"/>
  <c r="D54" i="6"/>
  <c r="I7" i="6"/>
  <c r="D36" i="6"/>
  <c r="AA213" i="6"/>
  <c r="F227" i="6"/>
  <c r="F220" i="6"/>
  <c r="D214" i="6"/>
  <c r="AB213" i="6"/>
  <c r="H211" i="6"/>
  <c r="K204" i="6"/>
  <c r="E212" i="6"/>
  <c r="X211" i="6"/>
  <c r="K209" i="6"/>
  <c r="G206" i="6"/>
  <c r="Q206" i="6" s="1"/>
  <c r="S199" i="6"/>
  <c r="G197" i="6"/>
  <c r="X205" i="6"/>
  <c r="X197" i="6"/>
  <c r="S197" i="6"/>
  <c r="H185" i="6"/>
  <c r="G193" i="6"/>
  <c r="Q193" i="6" s="1"/>
  <c r="G175" i="6"/>
  <c r="D175" i="6"/>
  <c r="AA175" i="6" s="1"/>
  <c r="G190" i="6"/>
  <c r="O181" i="6"/>
  <c r="G171" i="6"/>
  <c r="F154" i="6"/>
  <c r="S149" i="6"/>
  <c r="H149" i="6"/>
  <c r="O137" i="6"/>
  <c r="E133" i="6"/>
  <c r="F133" i="6"/>
  <c r="O133" i="6"/>
  <c r="K133" i="6"/>
  <c r="O136" i="6"/>
  <c r="H148" i="6"/>
  <c r="AA147" i="6"/>
  <c r="H146" i="6"/>
  <c r="AA145" i="6"/>
  <c r="H144" i="6"/>
  <c r="AA143" i="6"/>
  <c r="H142" i="6"/>
  <c r="AA141" i="6"/>
  <c r="H140" i="6"/>
  <c r="AA139" i="6"/>
  <c r="H138" i="6"/>
  <c r="K137" i="6"/>
  <c r="H132" i="6"/>
  <c r="H129" i="6"/>
  <c r="Z127" i="6"/>
  <c r="D121" i="6"/>
  <c r="Y117" i="6"/>
  <c r="D126" i="6"/>
  <c r="X134" i="6"/>
  <c r="H131" i="6"/>
  <c r="Z129" i="6"/>
  <c r="E127" i="6"/>
  <c r="Y124" i="6"/>
  <c r="H84" i="6"/>
  <c r="X70" i="6"/>
  <c r="Y67" i="6"/>
  <c r="H120" i="6"/>
  <c r="Y93" i="6"/>
  <c r="Y87" i="6"/>
  <c r="S76" i="6"/>
  <c r="AB71" i="6"/>
  <c r="H97" i="6"/>
  <c r="O75" i="6"/>
  <c r="Y112" i="6"/>
  <c r="H93" i="6"/>
  <c r="Y83" i="6"/>
  <c r="Z83" i="6"/>
  <c r="H80" i="6"/>
  <c r="Y76" i="6"/>
  <c r="X78" i="6"/>
  <c r="O77" i="6"/>
  <c r="Y68" i="6"/>
  <c r="F73" i="6"/>
  <c r="H72" i="6"/>
  <c r="G66" i="6"/>
  <c r="O63" i="6"/>
  <c r="H61" i="6"/>
  <c r="I53" i="6"/>
  <c r="X52" i="6"/>
  <c r="S51" i="6"/>
  <c r="I48" i="6"/>
  <c r="AB44" i="6"/>
  <c r="I43" i="6"/>
  <c r="Z53" i="6"/>
  <c r="I51" i="6"/>
  <c r="D47" i="6"/>
  <c r="Z47" i="6"/>
  <c r="X43" i="6"/>
  <c r="X63" i="6"/>
  <c r="H62" i="6"/>
  <c r="D61" i="6"/>
  <c r="X53" i="6"/>
  <c r="F52" i="6"/>
  <c r="D211" i="6"/>
  <c r="AB211" i="6" s="1"/>
  <c r="D173" i="6"/>
  <c r="F155" i="6"/>
  <c r="D208" i="6"/>
  <c r="AA208" i="6" s="1"/>
  <c r="O206" i="6"/>
  <c r="G176" i="6"/>
  <c r="F150" i="6"/>
  <c r="E216" i="6"/>
  <c r="M216" i="6" s="1"/>
  <c r="D177" i="6"/>
  <c r="E142" i="6"/>
  <c r="M142" i="6" s="1"/>
  <c r="D114" i="6"/>
  <c r="E62" i="6"/>
  <c r="M62" i="6" s="1"/>
  <c r="D131" i="6"/>
  <c r="AA131" i="6" s="1"/>
  <c r="E92" i="6"/>
  <c r="E61" i="6"/>
  <c r="M61" i="6" s="1"/>
  <c r="D116" i="6"/>
  <c r="E65" i="6"/>
  <c r="H125" i="6"/>
  <c r="E60" i="6"/>
  <c r="D53" i="6"/>
  <c r="AB53" i="6" s="1"/>
  <c r="I15" i="6"/>
  <c r="D38" i="6"/>
  <c r="F35" i="6"/>
  <c r="E16" i="6"/>
  <c r="M16" i="6" s="1"/>
  <c r="F226" i="6"/>
  <c r="F223" i="6"/>
  <c r="F219" i="6"/>
  <c r="O217" i="6"/>
  <c r="O216" i="6"/>
  <c r="H210" i="6"/>
  <c r="O211" i="6"/>
  <c r="X209" i="6"/>
  <c r="Y206" i="6"/>
  <c r="D206" i="6"/>
  <c r="H213" i="6"/>
  <c r="F211" i="6"/>
  <c r="K205" i="6"/>
  <c r="AA197" i="6"/>
  <c r="S208" i="6"/>
  <c r="H197" i="6"/>
  <c r="S185" i="6"/>
  <c r="AA189" i="6"/>
  <c r="X185" i="6"/>
  <c r="S193" i="6"/>
  <c r="H181" i="6"/>
  <c r="D179" i="6"/>
  <c r="F153" i="6"/>
  <c r="X149" i="6"/>
  <c r="F149" i="6"/>
  <c r="O180" i="6"/>
  <c r="X133" i="6"/>
  <c r="E136" i="6"/>
  <c r="M136" i="6" s="1"/>
  <c r="S147" i="6"/>
  <c r="S145" i="6"/>
  <c r="S143" i="6"/>
  <c r="S141" i="6"/>
  <c r="S139" i="6"/>
  <c r="H136" i="6"/>
  <c r="S132" i="6"/>
  <c r="Y129" i="6"/>
  <c r="H127" i="6"/>
  <c r="D113" i="6"/>
  <c r="AA83" i="6"/>
  <c r="H134" i="6"/>
  <c r="F132" i="6"/>
  <c r="F126" i="6"/>
  <c r="H124" i="6"/>
  <c r="H135" i="6"/>
  <c r="O134" i="6"/>
  <c r="Y131" i="6"/>
  <c r="Y130" i="6"/>
  <c r="D129" i="6"/>
  <c r="Y84" i="6"/>
  <c r="S70" i="6"/>
  <c r="E67" i="6"/>
  <c r="Y116" i="6"/>
  <c r="E88" i="6"/>
  <c r="G79" i="6"/>
  <c r="G75" i="6"/>
  <c r="Y123" i="6"/>
  <c r="Y102" i="6"/>
  <c r="H89" i="6"/>
  <c r="H76" i="6"/>
  <c r="G72" i="6"/>
  <c r="Q72" i="6" s="1"/>
  <c r="G68" i="6"/>
  <c r="Q68" i="6" s="1"/>
  <c r="F77" i="6"/>
  <c r="G74" i="6"/>
  <c r="Q74" i="6" s="1"/>
  <c r="AB66" i="6"/>
  <c r="H65" i="6"/>
  <c r="O65" i="6"/>
  <c r="D63" i="6"/>
  <c r="O52" i="6"/>
  <c r="O51" i="6"/>
  <c r="AA50" i="6"/>
  <c r="AA48" i="6"/>
  <c r="O47" i="6"/>
  <c r="K46" i="6"/>
  <c r="D43" i="6"/>
  <c r="Y43" i="6"/>
  <c r="X61" i="6"/>
  <c r="X59" i="6"/>
  <c r="K53" i="6"/>
  <c r="E51" i="6"/>
  <c r="M51" i="6" s="1"/>
  <c r="H47" i="6"/>
  <c r="F43" i="6"/>
  <c r="K43" i="6" s="1"/>
  <c r="S66" i="6"/>
  <c r="K65" i="6"/>
  <c r="AA64" i="6"/>
  <c r="S59" i="6"/>
  <c r="S54" i="6"/>
  <c r="G194" i="6"/>
  <c r="D169" i="6"/>
  <c r="E148" i="6"/>
  <c r="M148" i="6" s="1"/>
  <c r="E214" i="6"/>
  <c r="M214" i="6" s="1"/>
  <c r="G199" i="6"/>
  <c r="E144" i="6"/>
  <c r="M144" i="6" s="1"/>
  <c r="F195" i="6"/>
  <c r="D172" i="6"/>
  <c r="G198" i="6"/>
  <c r="H104" i="6"/>
  <c r="H123" i="6"/>
  <c r="E90" i="6"/>
  <c r="E140" i="6"/>
  <c r="M140" i="6" s="1"/>
  <c r="H112" i="6"/>
  <c r="E63" i="6"/>
  <c r="H96" i="6"/>
  <c r="E59" i="6"/>
  <c r="D51" i="6"/>
  <c r="AA51" i="6" s="1"/>
  <c r="E12" i="6"/>
  <c r="M12" i="6" s="1"/>
  <c r="D29" i="6"/>
  <c r="AA29" i="6" s="1"/>
  <c r="E25" i="6"/>
  <c r="M25" i="6" s="1"/>
  <c r="E19" i="6"/>
  <c r="M19" i="6" s="1"/>
  <c r="F225" i="6"/>
  <c r="F222" i="6"/>
  <c r="D217" i="6"/>
  <c r="D216" i="6"/>
  <c r="O215" i="6"/>
  <c r="AB214" i="6"/>
  <c r="O213" i="6"/>
  <c r="K211" i="6"/>
  <c r="S210" i="6"/>
  <c r="E211" i="6"/>
  <c r="S211" i="6"/>
  <c r="F204" i="6"/>
  <c r="Y213" i="6"/>
  <c r="H212" i="6"/>
  <c r="G211" i="6"/>
  <c r="Q211" i="6" s="1"/>
  <c r="S206" i="6"/>
  <c r="D203" i="6"/>
  <c r="X204" i="6"/>
  <c r="Y197" i="6"/>
  <c r="D202" i="6"/>
  <c r="F197" i="6"/>
  <c r="X199" i="6"/>
  <c r="G196" i="6"/>
  <c r="AA191" i="6"/>
  <c r="AA185" i="6"/>
  <c r="G192" i="6"/>
  <c r="S189" i="6"/>
  <c r="O185" i="6"/>
  <c r="D193" i="6"/>
  <c r="AA193" i="6" s="1"/>
  <c r="F185" i="6"/>
  <c r="G179" i="6"/>
  <c r="O179" i="6"/>
  <c r="G168" i="6"/>
  <c r="F152" i="6"/>
  <c r="G149" i="6"/>
  <c r="Q149" i="6" s="1"/>
  <c r="O176" i="6"/>
  <c r="E137" i="6"/>
  <c r="M137" i="6" s="1"/>
  <c r="AB137" i="6"/>
  <c r="X136" i="6"/>
  <c r="H133" i="6"/>
  <c r="AB136" i="6"/>
  <c r="O149" i="6"/>
  <c r="AA148" i="6"/>
  <c r="H147" i="6"/>
  <c r="AA146" i="6"/>
  <c r="H145" i="6"/>
  <c r="AA144" i="6"/>
  <c r="H143" i="6"/>
  <c r="AA142" i="6"/>
  <c r="H141" i="6"/>
  <c r="AA140" i="6"/>
  <c r="H139" i="6"/>
  <c r="O139" i="6" s="1"/>
  <c r="AA138" i="6"/>
  <c r="E132" i="6"/>
  <c r="D130" i="6"/>
  <c r="Y128" i="6"/>
  <c r="D128" i="6"/>
  <c r="Y127" i="6"/>
  <c r="S134" i="6"/>
  <c r="D124" i="6"/>
  <c r="S135" i="6"/>
  <c r="G134" i="6"/>
  <c r="K132" i="6"/>
  <c r="H130" i="6"/>
  <c r="H98" i="6"/>
  <c r="Y70" i="6"/>
  <c r="F67" i="6"/>
  <c r="H67" i="6"/>
  <c r="D67" i="6"/>
  <c r="AB67" i="6" s="1"/>
  <c r="H116" i="6"/>
  <c r="F79" i="6"/>
  <c r="AB79" i="6"/>
  <c r="F75" i="6"/>
  <c r="AB75" i="6"/>
  <c r="O79" i="6"/>
  <c r="E83" i="6"/>
  <c r="M83" i="6" s="1"/>
  <c r="G80" i="6"/>
  <c r="Q80" i="6" s="1"/>
  <c r="K79" i="6"/>
  <c r="Y72" i="6"/>
  <c r="AA81" i="6"/>
  <c r="F81" i="6"/>
  <c r="G78" i="6"/>
  <c r="Q78" i="6" s="1"/>
  <c r="Y74" i="6"/>
  <c r="G65" i="6"/>
  <c r="F71" i="6"/>
  <c r="F69" i="6"/>
  <c r="Y65" i="6"/>
  <c r="O66" i="6"/>
  <c r="D65" i="6"/>
  <c r="K51" i="6"/>
  <c r="E49" i="6"/>
  <c r="M49" i="6" s="1"/>
  <c r="AA44" i="6"/>
  <c r="H43" i="6"/>
  <c r="O43" i="6" s="1"/>
  <c r="AB45" i="6"/>
  <c r="K61" i="6"/>
  <c r="G59" i="6"/>
  <c r="F53" i="6"/>
  <c r="H66" i="6"/>
  <c r="F65" i="6"/>
  <c r="S64" i="6"/>
  <c r="K63" i="6"/>
  <c r="AA62" i="6"/>
  <c r="Z52" i="6"/>
  <c r="H51" i="6"/>
  <c r="Q51" i="6" s="1"/>
  <c r="AA45" i="6"/>
  <c r="K38" i="6"/>
  <c r="I36" i="6"/>
  <c r="E38" i="6"/>
  <c r="M38" i="6" s="1"/>
  <c r="F36" i="6"/>
  <c r="D32" i="6"/>
  <c r="I32" i="6"/>
  <c r="S42" i="6"/>
  <c r="Y40" i="6"/>
  <c r="X37" i="6"/>
  <c r="X36" i="6"/>
  <c r="G35" i="6"/>
  <c r="O35" i="6" s="1"/>
  <c r="K33" i="6"/>
  <c r="Y32" i="6"/>
  <c r="AA31" i="6"/>
  <c r="E28" i="6"/>
  <c r="AB29" i="6"/>
  <c r="Y28" i="6"/>
  <c r="D26" i="6"/>
  <c r="K26" i="6"/>
  <c r="S29" i="6"/>
  <c r="AA27" i="6"/>
  <c r="Z25" i="6"/>
  <c r="Y23" i="6"/>
  <c r="G23" i="6"/>
  <c r="AB21" i="6"/>
  <c r="E14" i="6"/>
  <c r="E15" i="6"/>
  <c r="E23" i="6"/>
  <c r="M23" i="6" s="1"/>
  <c r="E20" i="6"/>
  <c r="M20" i="6" s="1"/>
  <c r="Y24" i="6"/>
  <c r="G24" i="6"/>
  <c r="Q24" i="6" s="1"/>
  <c r="E21" i="6"/>
  <c r="M21" i="6" s="1"/>
  <c r="E13" i="6"/>
  <c r="I8" i="6"/>
  <c r="E11" i="6"/>
  <c r="S17" i="6"/>
  <c r="X16" i="6"/>
  <c r="AA11" i="6"/>
  <c r="K9" i="6"/>
  <c r="I5" i="6"/>
  <c r="K52" i="6"/>
  <c r="Z51" i="6"/>
  <c r="H49" i="6"/>
  <c r="Q49" i="6" s="1"/>
  <c r="Z48" i="6"/>
  <c r="K47" i="6"/>
  <c r="AA39" i="6"/>
  <c r="Y38" i="6"/>
  <c r="G38" i="6"/>
  <c r="AA38" i="6"/>
  <c r="D35" i="6"/>
  <c r="AB35" i="6" s="1"/>
  <c r="H32" i="6"/>
  <c r="AA32" i="6"/>
  <c r="O42" i="6"/>
  <c r="G41" i="6"/>
  <c r="Q41" i="6" s="1"/>
  <c r="S40" i="6"/>
  <c r="O36" i="6"/>
  <c r="S34" i="6"/>
  <c r="O33" i="6"/>
  <c r="O32" i="6"/>
  <c r="I28" i="6"/>
  <c r="D28" i="6"/>
  <c r="E29" i="6"/>
  <c r="M29" i="6" s="1"/>
  <c r="X28" i="6"/>
  <c r="H26" i="6"/>
  <c r="O26" i="6"/>
  <c r="G29" i="6"/>
  <c r="Q29" i="6" s="1"/>
  <c r="Y29" i="6"/>
  <c r="S28" i="6"/>
  <c r="H25" i="6"/>
  <c r="S23" i="6"/>
  <c r="S20" i="6"/>
  <c r="F14" i="6"/>
  <c r="G15" i="6"/>
  <c r="F15" i="6"/>
  <c r="S24" i="6"/>
  <c r="Z23" i="6"/>
  <c r="H23" i="6"/>
  <c r="I21" i="6"/>
  <c r="K17" i="6"/>
  <c r="S16" i="6"/>
  <c r="Z11" i="6"/>
  <c r="Z6" i="6"/>
  <c r="I6" i="6"/>
  <c r="K19" i="6"/>
  <c r="S18" i="6"/>
  <c r="F17" i="6"/>
  <c r="M17" i="6" s="1"/>
  <c r="O16" i="6"/>
  <c r="G11" i="6"/>
  <c r="E9" i="6"/>
  <c r="M9" i="6" s="1"/>
  <c r="O53" i="6"/>
  <c r="AB49" i="6"/>
  <c r="S48" i="6"/>
  <c r="F47" i="6"/>
  <c r="M47" i="6" s="1"/>
  <c r="S38" i="6"/>
  <c r="AB36" i="6"/>
  <c r="Z36" i="6"/>
  <c r="E35" i="6"/>
  <c r="M35" i="6" s="1"/>
  <c r="K42" i="6"/>
  <c r="Y41" i="6"/>
  <c r="G34" i="6"/>
  <c r="Q34" i="6" s="1"/>
  <c r="X34" i="6"/>
  <c r="S33" i="6"/>
  <c r="G32" i="6"/>
  <c r="Q32" i="6" s="1"/>
  <c r="H28" i="6"/>
  <c r="G28" i="6"/>
  <c r="AA30" i="6"/>
  <c r="F28" i="6"/>
  <c r="O28" i="6" s="1"/>
  <c r="S26" i="6"/>
  <c r="K29" i="6"/>
  <c r="AB27" i="6"/>
  <c r="D25" i="6"/>
  <c r="AA25" i="6" s="1"/>
  <c r="O23" i="6"/>
  <c r="AA22" i="6"/>
  <c r="G20" i="6"/>
  <c r="Q20" i="6" s="1"/>
  <c r="Y20" i="6"/>
  <c r="X15" i="6"/>
  <c r="K15" i="6"/>
  <c r="S15" i="6"/>
  <c r="AA23" i="6"/>
  <c r="Z15" i="6"/>
  <c r="I25" i="6"/>
  <c r="O24" i="6"/>
  <c r="I20" i="6"/>
  <c r="F13" i="6"/>
  <c r="I16" i="6"/>
  <c r="F11" i="6"/>
  <c r="X11" i="6"/>
  <c r="Z5" i="6"/>
  <c r="I18" i="6"/>
  <c r="X49" i="6"/>
  <c r="H48" i="6"/>
  <c r="Q48" i="6" s="1"/>
  <c r="X47" i="6"/>
  <c r="S43" i="6"/>
  <c r="O38" i="6"/>
  <c r="S36" i="6"/>
  <c r="AB31" i="6"/>
  <c r="I38" i="6"/>
  <c r="K36" i="6"/>
  <c r="Z32" i="6"/>
  <c r="E32" i="6"/>
  <c r="M32" i="6" s="1"/>
  <c r="Y42" i="6"/>
  <c r="G42" i="6"/>
  <c r="Q42" i="6" s="1"/>
  <c r="S41" i="6"/>
  <c r="G40" i="6"/>
  <c r="Q40" i="6" s="1"/>
  <c r="Z38" i="6"/>
  <c r="H38" i="6"/>
  <c r="E36" i="6"/>
  <c r="S35" i="6"/>
  <c r="AB34" i="6"/>
  <c r="G33" i="6"/>
  <c r="Q33" i="6" s="1"/>
  <c r="Y33" i="6"/>
  <c r="Z28" i="6"/>
  <c r="I29" i="6"/>
  <c r="Z26" i="6"/>
  <c r="G26" i="6"/>
  <c r="Q26" i="6" s="1"/>
  <c r="Y26" i="6"/>
  <c r="O29" i="6"/>
  <c r="K23" i="6"/>
  <c r="K20" i="6"/>
  <c r="I23" i="6"/>
  <c r="K24" i="6"/>
  <c r="D20" i="6"/>
  <c r="Z8" i="6"/>
  <c r="F5" i="6"/>
  <c r="E5" i="6"/>
  <c r="E208" i="6"/>
  <c r="I206" i="6"/>
  <c r="O205" i="6"/>
  <c r="E202" i="6"/>
  <c r="AB202" i="6"/>
  <c r="Z200" i="6"/>
  <c r="O200" i="6"/>
  <c r="K200" i="6"/>
  <c r="E196" i="6"/>
  <c r="H196" i="6"/>
  <c r="Z227" i="6"/>
  <c r="Z225" i="6"/>
  <c r="Z223" i="6"/>
  <c r="Z221" i="6"/>
  <c r="Z220" i="6"/>
  <c r="Z217" i="6"/>
  <c r="Z216" i="6"/>
  <c r="Z215" i="6"/>
  <c r="Z214" i="6"/>
  <c r="Z213" i="6"/>
  <c r="Z212" i="6"/>
  <c r="Z211" i="6"/>
  <c r="Z210" i="6"/>
  <c r="Y207" i="6"/>
  <c r="K206" i="6"/>
  <c r="Y205" i="6"/>
  <c r="I204" i="6"/>
  <c r="H204" i="6"/>
  <c r="Q204" i="6" s="1"/>
  <c r="E198" i="6"/>
  <c r="K198" i="6"/>
  <c r="Y198" i="6"/>
  <c r="H225" i="6"/>
  <c r="Y224" i="6"/>
  <c r="H221" i="6"/>
  <c r="D219" i="6"/>
  <c r="AB219" i="6" s="1"/>
  <c r="I209" i="6"/>
  <c r="I207" i="6"/>
  <c r="E205" i="6"/>
  <c r="M205" i="6" s="1"/>
  <c r="K228" i="6"/>
  <c r="O227" i="6"/>
  <c r="K226" i="6"/>
  <c r="O225" i="6"/>
  <c r="X224" i="6"/>
  <c r="G224" i="6"/>
  <c r="X223" i="6"/>
  <c r="K222" i="6"/>
  <c r="O221" i="6"/>
  <c r="X220" i="6"/>
  <c r="G220" i="6"/>
  <c r="K219" i="6"/>
  <c r="E203" i="6"/>
  <c r="Y203" i="6"/>
  <c r="AB203" i="6"/>
  <c r="I194" i="6"/>
  <c r="O194" i="6"/>
  <c r="F194" i="6"/>
  <c r="Y194" i="6"/>
  <c r="AB201" i="6"/>
  <c r="F199" i="6"/>
  <c r="AB197" i="6"/>
  <c r="K195" i="6"/>
  <c r="Y192" i="6"/>
  <c r="Y190" i="6"/>
  <c r="Y188" i="6"/>
  <c r="Y186" i="6"/>
  <c r="Y184" i="6"/>
  <c r="X180" i="6"/>
  <c r="E174" i="6"/>
  <c r="E170" i="6"/>
  <c r="K164" i="6"/>
  <c r="Y164" i="6"/>
  <c r="E164" i="6"/>
  <c r="E192" i="6"/>
  <c r="I188" i="6"/>
  <c r="Z186" i="6"/>
  <c r="I184" i="6"/>
  <c r="Z182" i="6"/>
  <c r="K181" i="6"/>
  <c r="E177" i="6"/>
  <c r="M177" i="6" s="1"/>
  <c r="F177" i="6"/>
  <c r="H177" i="6"/>
  <c r="I173" i="6"/>
  <c r="F173" i="6"/>
  <c r="S173" i="6"/>
  <c r="AA172" i="6"/>
  <c r="Z169" i="6"/>
  <c r="K169" i="6"/>
  <c r="Y169" i="6"/>
  <c r="G165" i="6"/>
  <c r="X165" i="6"/>
  <c r="F165" i="6"/>
  <c r="G160" i="6"/>
  <c r="X160" i="6"/>
  <c r="Z160" i="6"/>
  <c r="O156" i="6"/>
  <c r="D156" i="6"/>
  <c r="H201" i="6"/>
  <c r="F188" i="6"/>
  <c r="K186" i="6"/>
  <c r="I183" i="6"/>
  <c r="O182" i="6"/>
  <c r="G181" i="6"/>
  <c r="Q181" i="6" s="1"/>
  <c r="E176" i="6"/>
  <c r="S176" i="6"/>
  <c r="K176" i="6"/>
  <c r="H172" i="6"/>
  <c r="F172" i="6"/>
  <c r="H166" i="6"/>
  <c r="I166" i="6"/>
  <c r="G162" i="6"/>
  <c r="X162" i="6"/>
  <c r="Z162" i="6"/>
  <c r="E199" i="6"/>
  <c r="Z199" i="6"/>
  <c r="I195" i="6"/>
  <c r="I193" i="6"/>
  <c r="E191" i="6"/>
  <c r="M191" i="6" s="1"/>
  <c r="Z191" i="6"/>
  <c r="I187" i="6"/>
  <c r="E185" i="6"/>
  <c r="M185" i="6" s="1"/>
  <c r="Z185" i="6"/>
  <c r="X183" i="6"/>
  <c r="AB182" i="6"/>
  <c r="D181" i="6"/>
  <c r="AA180" i="6"/>
  <c r="I179" i="6"/>
  <c r="AB179" i="6"/>
  <c r="Y179" i="6"/>
  <c r="AB175" i="6"/>
  <c r="AB171" i="6"/>
  <c r="S166" i="6"/>
  <c r="G163" i="6"/>
  <c r="X163" i="6"/>
  <c r="D163" i="6"/>
  <c r="Z163" i="6"/>
  <c r="F163" i="6"/>
  <c r="S158" i="6"/>
  <c r="Y158" i="6"/>
  <c r="I158" i="6"/>
  <c r="I168" i="6"/>
  <c r="S168" i="6"/>
  <c r="F167" i="6"/>
  <c r="O161" i="6"/>
  <c r="D161" i="6"/>
  <c r="I161" i="6"/>
  <c r="O159" i="6"/>
  <c r="O157" i="6"/>
  <c r="D157" i="6"/>
  <c r="G155" i="6"/>
  <c r="X155" i="6"/>
  <c r="I208" i="6"/>
  <c r="I202" i="6"/>
  <c r="H202" i="6"/>
  <c r="Q202" i="6" s="1"/>
  <c r="E200" i="6"/>
  <c r="H200" i="6"/>
  <c r="I196" i="6"/>
  <c r="D196" i="6"/>
  <c r="AB196" i="6" s="1"/>
  <c r="S196" i="6"/>
  <c r="I228" i="6"/>
  <c r="I227" i="6"/>
  <c r="I226" i="6"/>
  <c r="I225" i="6"/>
  <c r="I224" i="6"/>
  <c r="I223" i="6"/>
  <c r="I222" i="6"/>
  <c r="I221" i="6"/>
  <c r="Z219" i="6"/>
  <c r="Y209" i="6"/>
  <c r="S207" i="6"/>
  <c r="F206" i="6"/>
  <c r="S205" i="6"/>
  <c r="S204" i="6"/>
  <c r="G203" i="6"/>
  <c r="I198" i="6"/>
  <c r="D198" i="6"/>
  <c r="AA198" i="6" s="1"/>
  <c r="H228" i="6"/>
  <c r="Y227" i="6"/>
  <c r="H226" i="6"/>
  <c r="D225" i="6"/>
  <c r="H224" i="6"/>
  <c r="Y223" i="6"/>
  <c r="H222" i="6"/>
  <c r="D221" i="6"/>
  <c r="AB221" i="6" s="1"/>
  <c r="Y220" i="6"/>
  <c r="H218" i="6"/>
  <c r="I205" i="6"/>
  <c r="X228" i="6"/>
  <c r="G228" i="6"/>
  <c r="Q228" i="6" s="1"/>
  <c r="K227" i="6"/>
  <c r="X226" i="6"/>
  <c r="G226" i="6"/>
  <c r="AB225" i="6"/>
  <c r="K225" i="6"/>
  <c r="S224" i="6"/>
  <c r="S223" i="6"/>
  <c r="X222" i="6"/>
  <c r="G222" i="6"/>
  <c r="K221" i="6"/>
  <c r="S220" i="6"/>
  <c r="X219" i="6"/>
  <c r="G219" i="6"/>
  <c r="I203" i="6"/>
  <c r="Z194" i="6"/>
  <c r="K194" i="6"/>
  <c r="F201" i="6"/>
  <c r="AB199" i="6"/>
  <c r="S192" i="6"/>
  <c r="S190" i="6"/>
  <c r="S188" i="6"/>
  <c r="S186" i="6"/>
  <c r="S184" i="6"/>
  <c r="AB183" i="6"/>
  <c r="Z178" i="6"/>
  <c r="H178" i="6"/>
  <c r="I174" i="6"/>
  <c r="H174" i="6"/>
  <c r="Q174" i="6" s="1"/>
  <c r="F174" i="6"/>
  <c r="I170" i="6"/>
  <c r="H170" i="6"/>
  <c r="Q170" i="6" s="1"/>
  <c r="F170" i="6"/>
  <c r="O166" i="6"/>
  <c r="O164" i="6"/>
  <c r="I164" i="6"/>
  <c r="F164" i="6"/>
  <c r="I192" i="6"/>
  <c r="Z190" i="6"/>
  <c r="H182" i="6"/>
  <c r="Z181" i="6"/>
  <c r="I177" i="6"/>
  <c r="S177" i="6"/>
  <c r="Z173" i="6"/>
  <c r="K173" i="6"/>
  <c r="Y173" i="6"/>
  <c r="O172" i="6"/>
  <c r="AB169" i="6"/>
  <c r="H169" i="6"/>
  <c r="K165" i="6"/>
  <c r="D165" i="6"/>
  <c r="Y165" i="6"/>
  <c r="E165" i="6"/>
  <c r="D160" i="6"/>
  <c r="AB160" i="6" s="1"/>
  <c r="Y160" i="6"/>
  <c r="E160" i="6"/>
  <c r="S156" i="6"/>
  <c r="H156" i="6"/>
  <c r="Z156" i="6"/>
  <c r="H199" i="6"/>
  <c r="K192" i="6"/>
  <c r="F186" i="6"/>
  <c r="K184" i="6"/>
  <c r="Z183" i="6"/>
  <c r="G182" i="6"/>
  <c r="E180" i="6"/>
  <c r="M180" i="6" s="1"/>
  <c r="S180" i="6"/>
  <c r="F180" i="6"/>
  <c r="I176" i="6"/>
  <c r="Y176" i="6"/>
  <c r="E172" i="6"/>
  <c r="S172" i="6"/>
  <c r="K172" i="6"/>
  <c r="G166" i="6"/>
  <c r="Z166" i="6"/>
  <c r="K162" i="6"/>
  <c r="D162" i="6"/>
  <c r="AB162" i="6" s="1"/>
  <c r="Y162" i="6"/>
  <c r="E162" i="6"/>
  <c r="E201" i="6"/>
  <c r="I199" i="6"/>
  <c r="O192" i="6"/>
  <c r="I191" i="6"/>
  <c r="E189" i="6"/>
  <c r="M189" i="6" s="1"/>
  <c r="Z189" i="6"/>
  <c r="D188" i="6"/>
  <c r="I185" i="6"/>
  <c r="Z179" i="6"/>
  <c r="F179" i="6"/>
  <c r="Z175" i="6"/>
  <c r="F175" i="6"/>
  <c r="H175" i="6"/>
  <c r="Q175" i="6" s="1"/>
  <c r="Z171" i="6"/>
  <c r="F171" i="6"/>
  <c r="H171" i="6"/>
  <c r="Q171" i="6" s="1"/>
  <c r="K163" i="6"/>
  <c r="H163" i="6"/>
  <c r="G158" i="6"/>
  <c r="X158" i="6"/>
  <c r="D158" i="6"/>
  <c r="AA158" i="6" s="1"/>
  <c r="Z158" i="6"/>
  <c r="D168" i="6"/>
  <c r="Y167" i="6"/>
  <c r="E167" i="6"/>
  <c r="M167" i="6" s="1"/>
  <c r="F168" i="6"/>
  <c r="S161" i="6"/>
  <c r="H161" i="6"/>
  <c r="S159" i="6"/>
  <c r="Z159" i="6"/>
  <c r="S157" i="6"/>
  <c r="H157" i="6"/>
  <c r="K155" i="6"/>
  <c r="Z208" i="6"/>
  <c r="E206" i="6"/>
  <c r="Z202" i="6"/>
  <c r="K202" i="6"/>
  <c r="I200" i="6"/>
  <c r="Z196" i="6"/>
  <c r="K196" i="6"/>
  <c r="Y196" i="6"/>
  <c r="E227" i="6"/>
  <c r="M227" i="6" s="1"/>
  <c r="E225" i="6"/>
  <c r="M225" i="6" s="1"/>
  <c r="E223" i="6"/>
  <c r="M223" i="6" s="1"/>
  <c r="E221" i="6"/>
  <c r="M221" i="6" s="1"/>
  <c r="I217" i="6"/>
  <c r="I213" i="6"/>
  <c r="H207" i="6"/>
  <c r="E204" i="6"/>
  <c r="M204" i="6" s="1"/>
  <c r="O198" i="6"/>
  <c r="H198" i="6"/>
  <c r="Q198" i="6" s="1"/>
  <c r="H223" i="6"/>
  <c r="Y222" i="6"/>
  <c r="Y221" i="6"/>
  <c r="E209" i="6"/>
  <c r="M209" i="6" s="1"/>
  <c r="E207" i="6"/>
  <c r="M207" i="6" s="1"/>
  <c r="G227" i="6"/>
  <c r="S225" i="6"/>
  <c r="G223" i="6"/>
  <c r="Q223" i="6" s="1"/>
  <c r="S221" i="6"/>
  <c r="K220" i="6"/>
  <c r="S219" i="6"/>
  <c r="Z203" i="6"/>
  <c r="H203" i="6"/>
  <c r="K203" i="6"/>
  <c r="H194" i="6"/>
  <c r="Q194" i="6" s="1"/>
  <c r="K199" i="6"/>
  <c r="K197" i="6"/>
  <c r="K193" i="6"/>
  <c r="H190" i="6"/>
  <c r="H186" i="6"/>
  <c r="Q186" i="6" s="1"/>
  <c r="I178" i="6"/>
  <c r="S178" i="6"/>
  <c r="K178" i="6"/>
  <c r="AA177" i="6"/>
  <c r="Z174" i="6"/>
  <c r="Y174" i="6"/>
  <c r="AA169" i="6"/>
  <c r="G164" i="6"/>
  <c r="D164" i="6"/>
  <c r="E188" i="6"/>
  <c r="E186" i="6"/>
  <c r="M186" i="6" s="1"/>
  <c r="I182" i="6"/>
  <c r="S182" i="6"/>
  <c r="I181" i="6"/>
  <c r="F169" i="6"/>
  <c r="Z165" i="6"/>
  <c r="I160" i="6"/>
  <c r="G156" i="6"/>
  <c r="Q156" i="6" s="1"/>
  <c r="Y156" i="6"/>
  <c r="I156" i="6"/>
  <c r="F184" i="6"/>
  <c r="K180" i="6"/>
  <c r="AB172" i="6"/>
  <c r="Y166" i="6"/>
  <c r="F162" i="6"/>
  <c r="Z201" i="6"/>
  <c r="E197" i="6"/>
  <c r="M197" i="6" s="1"/>
  <c r="D190" i="6"/>
  <c r="D186" i="6"/>
  <c r="AA186" i="6" s="1"/>
  <c r="D184" i="6"/>
  <c r="G183" i="6"/>
  <c r="Q183" i="6" s="1"/>
  <c r="H179" i="6"/>
  <c r="Q179" i="6" s="1"/>
  <c r="I175" i="6"/>
  <c r="E171" i="6"/>
  <c r="M171" i="6" s="1"/>
  <c r="Y171" i="6"/>
  <c r="D170" i="6"/>
  <c r="G169" i="6"/>
  <c r="O163" i="6"/>
  <c r="H168" i="6"/>
  <c r="K161" i="6"/>
  <c r="Y161" i="6"/>
  <c r="K159" i="6"/>
  <c r="D159" i="6"/>
  <c r="K157" i="6"/>
  <c r="Z157" i="6"/>
  <c r="E155" i="6"/>
  <c r="M155" i="6" s="1"/>
  <c r="O131" i="6"/>
  <c r="G129" i="6"/>
  <c r="Q129" i="6" s="1"/>
  <c r="AA128" i="6"/>
  <c r="K127" i="6"/>
  <c r="AB127" i="6"/>
  <c r="AA126" i="6"/>
  <c r="K125" i="6"/>
  <c r="AB125" i="6"/>
  <c r="G123" i="6"/>
  <c r="Q123" i="6" s="1"/>
  <c r="I120" i="6"/>
  <c r="S120" i="6"/>
  <c r="I116" i="6"/>
  <c r="S116" i="6"/>
  <c r="E110" i="6"/>
  <c r="G110" i="6"/>
  <c r="Q110" i="6" s="1"/>
  <c r="D110" i="6"/>
  <c r="Z105" i="6"/>
  <c r="O105" i="6"/>
  <c r="D105" i="6"/>
  <c r="I102" i="6"/>
  <c r="K102" i="6"/>
  <c r="Y96" i="6"/>
  <c r="O91" i="6"/>
  <c r="H91" i="6"/>
  <c r="Z154" i="6"/>
  <c r="Z153" i="6"/>
  <c r="E152" i="6"/>
  <c r="M152" i="6" s="1"/>
  <c r="E151" i="6"/>
  <c r="M151" i="6" s="1"/>
  <c r="I149" i="6"/>
  <c r="I145" i="6"/>
  <c r="I144" i="6"/>
  <c r="I143" i="6"/>
  <c r="I142" i="6"/>
  <c r="I141" i="6"/>
  <c r="I140" i="6"/>
  <c r="I139" i="6"/>
  <c r="I138" i="6"/>
  <c r="I137" i="6"/>
  <c r="I136" i="6"/>
  <c r="I135" i="6"/>
  <c r="I134" i="6"/>
  <c r="I133" i="6"/>
  <c r="I132" i="6"/>
  <c r="I130" i="6"/>
  <c r="Z128" i="6"/>
  <c r="F127" i="6"/>
  <c r="F125" i="6"/>
  <c r="M125" i="6" s="1"/>
  <c r="Z121" i="6"/>
  <c r="Z119" i="6"/>
  <c r="S119" i="6"/>
  <c r="I115" i="6"/>
  <c r="G115" i="6"/>
  <c r="Q115" i="6" s="1"/>
  <c r="X115" i="6"/>
  <c r="F115" i="6"/>
  <c r="O111" i="6"/>
  <c r="F111" i="6"/>
  <c r="I108" i="6"/>
  <c r="G108" i="6"/>
  <c r="Q108" i="6" s="1"/>
  <c r="X108" i="6"/>
  <c r="Z103" i="6"/>
  <c r="G103" i="6"/>
  <c r="X103" i="6"/>
  <c r="H103" i="6"/>
  <c r="S100" i="6"/>
  <c r="D154" i="6"/>
  <c r="H153" i="6"/>
  <c r="D152" i="6"/>
  <c r="Y151" i="6"/>
  <c r="S130" i="6"/>
  <c r="O128" i="6"/>
  <c r="AB126" i="6"/>
  <c r="G124" i="6"/>
  <c r="Q124" i="6" s="1"/>
  <c r="X124" i="6"/>
  <c r="O118" i="6"/>
  <c r="Z114" i="6"/>
  <c r="G114" i="6"/>
  <c r="X114" i="6"/>
  <c r="E113" i="6"/>
  <c r="S113" i="6"/>
  <c r="F113" i="6"/>
  <c r="E109" i="6"/>
  <c r="S109" i="6"/>
  <c r="D109" i="6"/>
  <c r="E106" i="6"/>
  <c r="K106" i="6"/>
  <c r="D106" i="6"/>
  <c r="F106" i="6"/>
  <c r="K101" i="6"/>
  <c r="F101" i="6"/>
  <c r="Y101" i="6"/>
  <c r="Z98" i="6"/>
  <c r="G98" i="6"/>
  <c r="Q98" i="6" s="1"/>
  <c r="X98" i="6"/>
  <c r="D98" i="6"/>
  <c r="F98" i="6"/>
  <c r="X154" i="6"/>
  <c r="G153" i="6"/>
  <c r="AB152" i="6"/>
  <c r="K152" i="6"/>
  <c r="X151" i="6"/>
  <c r="G151" i="6"/>
  <c r="I121" i="6"/>
  <c r="G121" i="6"/>
  <c r="X121" i="6"/>
  <c r="F121" i="6"/>
  <c r="E117" i="6"/>
  <c r="G117" i="6"/>
  <c r="X117" i="6"/>
  <c r="S112" i="6"/>
  <c r="K107" i="6"/>
  <c r="F107" i="6"/>
  <c r="Y107" i="6"/>
  <c r="K104" i="6"/>
  <c r="E99" i="6"/>
  <c r="Y99" i="6"/>
  <c r="S96" i="6"/>
  <c r="G94" i="6"/>
  <c r="X94" i="6"/>
  <c r="F94" i="6"/>
  <c r="Y97" i="6"/>
  <c r="S97" i="6"/>
  <c r="E95" i="6"/>
  <c r="K95" i="6"/>
  <c r="D95" i="6"/>
  <c r="F95" i="6"/>
  <c r="G90" i="6"/>
  <c r="X90" i="6"/>
  <c r="H90" i="6"/>
  <c r="G86" i="6"/>
  <c r="X86" i="6"/>
  <c r="Z86" i="6"/>
  <c r="E86" i="6"/>
  <c r="O122" i="6"/>
  <c r="O93" i="6"/>
  <c r="F93" i="6"/>
  <c r="M93" i="6" s="1"/>
  <c r="D93" i="6"/>
  <c r="S89" i="6"/>
  <c r="O209" i="6"/>
  <c r="Z206" i="6"/>
  <c r="S202" i="6"/>
  <c r="F200" i="6"/>
  <c r="S200" i="6"/>
  <c r="Z228" i="6"/>
  <c r="Z226" i="6"/>
  <c r="Z224" i="6"/>
  <c r="Z222" i="6"/>
  <c r="I219" i="6"/>
  <c r="Z218" i="6"/>
  <c r="I216" i="6"/>
  <c r="I212" i="6"/>
  <c r="S209" i="6"/>
  <c r="AB208" i="6"/>
  <c r="Z204" i="6"/>
  <c r="Y204" i="6"/>
  <c r="Z198" i="6"/>
  <c r="S198" i="6"/>
  <c r="Y228" i="6"/>
  <c r="H227" i="6"/>
  <c r="Y226" i="6"/>
  <c r="Y225" i="6"/>
  <c r="D224" i="6"/>
  <c r="D223" i="6"/>
  <c r="AA223" i="6" s="1"/>
  <c r="D222" i="6"/>
  <c r="H220" i="6"/>
  <c r="Y219" i="6"/>
  <c r="S228" i="6"/>
  <c r="G225" i="6"/>
  <c r="Q225" i="6" s="1"/>
  <c r="G221" i="6"/>
  <c r="Q221" i="6" s="1"/>
  <c r="O219" i="6"/>
  <c r="S203" i="6"/>
  <c r="D194" i="6"/>
  <c r="S194" i="6"/>
  <c r="AA182" i="6"/>
  <c r="Y181" i="6"/>
  <c r="Y178" i="6"/>
  <c r="AA173" i="6"/>
  <c r="K170" i="6"/>
  <c r="O169" i="6"/>
  <c r="S164" i="6"/>
  <c r="H164" i="6"/>
  <c r="Q164" i="6" s="1"/>
  <c r="Z164" i="6"/>
  <c r="E190" i="6"/>
  <c r="Z188" i="6"/>
  <c r="I186" i="6"/>
  <c r="Z184" i="6"/>
  <c r="Y182" i="6"/>
  <c r="AB177" i="6"/>
  <c r="E169" i="6"/>
  <c r="S169" i="6"/>
  <c r="O165" i="6"/>
  <c r="F160" i="6"/>
  <c r="K156" i="6"/>
  <c r="Y201" i="6"/>
  <c r="K190" i="6"/>
  <c r="E183" i="6"/>
  <c r="I180" i="6"/>
  <c r="H180" i="6"/>
  <c r="Q180" i="6" s="1"/>
  <c r="F176" i="6"/>
  <c r="I172" i="6"/>
  <c r="Y172" i="6"/>
  <c r="K166" i="6"/>
  <c r="F166" i="6"/>
  <c r="O162" i="6"/>
  <c r="I197" i="6"/>
  <c r="E195" i="6"/>
  <c r="M195" i="6" s="1"/>
  <c r="E193" i="6"/>
  <c r="M193" i="6" s="1"/>
  <c r="I189" i="6"/>
  <c r="E187" i="6"/>
  <c r="M187" i="6" s="1"/>
  <c r="AA181" i="6"/>
  <c r="S179" i="6"/>
  <c r="O178" i="6"/>
  <c r="I171" i="6"/>
  <c r="K171" i="6"/>
  <c r="S163" i="6"/>
  <c r="E163" i="6"/>
  <c r="M163" i="6" s="1"/>
  <c r="K158" i="6"/>
  <c r="E168" i="6"/>
  <c r="M168" i="6" s="1"/>
  <c r="D167" i="6"/>
  <c r="I167" i="6"/>
  <c r="X161" i="6"/>
  <c r="Z161" i="6"/>
  <c r="X159" i="6"/>
  <c r="H159" i="6"/>
  <c r="E159" i="6"/>
  <c r="M159" i="6" s="1"/>
  <c r="X157" i="6"/>
  <c r="Y155" i="6"/>
  <c r="I155" i="6"/>
  <c r="S131" i="6"/>
  <c r="AA130" i="6"/>
  <c r="S129" i="6"/>
  <c r="E128" i="6"/>
  <c r="M128" i="6" s="1"/>
  <c r="O127" i="6"/>
  <c r="E126" i="6"/>
  <c r="M126" i="6" s="1"/>
  <c r="O125" i="6"/>
  <c r="AA124" i="6"/>
  <c r="S123" i="6"/>
  <c r="Z120" i="6"/>
  <c r="G120" i="6"/>
  <c r="Q120" i="6" s="1"/>
  <c r="X120" i="6"/>
  <c r="F120" i="6"/>
  <c r="Z116" i="6"/>
  <c r="G116" i="6"/>
  <c r="Q116" i="6" s="1"/>
  <c r="X116" i="6"/>
  <c r="F116" i="6"/>
  <c r="I110" i="6"/>
  <c r="S110" i="6"/>
  <c r="S105" i="6"/>
  <c r="H105" i="6"/>
  <c r="Z102" i="6"/>
  <c r="O102" i="6"/>
  <c r="S91" i="6"/>
  <c r="F91" i="6"/>
  <c r="D91" i="6"/>
  <c r="I153" i="6"/>
  <c r="Z152" i="6"/>
  <c r="Z151" i="6"/>
  <c r="Z150" i="6"/>
  <c r="Z149" i="6"/>
  <c r="E149" i="6"/>
  <c r="M149" i="6" s="1"/>
  <c r="I148" i="6"/>
  <c r="I147" i="6"/>
  <c r="I146" i="6"/>
  <c r="Z145" i="6"/>
  <c r="Z144" i="6"/>
  <c r="Z143" i="6"/>
  <c r="Z142" i="6"/>
  <c r="Z141" i="6"/>
  <c r="Z140" i="6"/>
  <c r="Z139" i="6"/>
  <c r="Z138" i="6"/>
  <c r="Z137" i="6"/>
  <c r="Z136" i="6"/>
  <c r="Z135" i="6"/>
  <c r="Z134" i="6"/>
  <c r="Z133" i="6"/>
  <c r="Z132" i="6"/>
  <c r="F129" i="6"/>
  <c r="I126" i="6"/>
  <c r="I124" i="6"/>
  <c r="H121" i="6"/>
  <c r="G119" i="6"/>
  <c r="Q119" i="6" s="1"/>
  <c r="X119" i="6"/>
  <c r="Z115" i="6"/>
  <c r="K115" i="6"/>
  <c r="AB115" i="6"/>
  <c r="AA114" i="6"/>
  <c r="E111" i="6"/>
  <c r="S111" i="6"/>
  <c r="D111" i="6"/>
  <c r="Z108" i="6"/>
  <c r="K108" i="6"/>
  <c r="E103" i="6"/>
  <c r="K103" i="6"/>
  <c r="D103" i="6"/>
  <c r="AB103" i="6" s="1"/>
  <c r="F103" i="6"/>
  <c r="Y103" i="6"/>
  <c r="Z100" i="6"/>
  <c r="G100" i="6"/>
  <c r="Q100" i="6" s="1"/>
  <c r="X100" i="6"/>
  <c r="Y94" i="6"/>
  <c r="D153" i="6"/>
  <c r="Y152" i="6"/>
  <c r="H151" i="6"/>
  <c r="Y150" i="6"/>
  <c r="G130" i="6"/>
  <c r="Q130" i="6" s="1"/>
  <c r="X130" i="6"/>
  <c r="S128" i="6"/>
  <c r="K124" i="6"/>
  <c r="AB124" i="6"/>
  <c r="Y121" i="6"/>
  <c r="Z118" i="6"/>
  <c r="S118" i="6"/>
  <c r="AA117" i="6"/>
  <c r="K114" i="6"/>
  <c r="D209" i="6"/>
  <c r="D205" i="6"/>
  <c r="Y202" i="6"/>
  <c r="D200" i="6"/>
  <c r="AA200" i="6" s="1"/>
  <c r="Y200" i="6"/>
  <c r="O196" i="6"/>
  <c r="E228" i="6"/>
  <c r="M228" i="6" s="1"/>
  <c r="E226" i="6"/>
  <c r="M226" i="6" s="1"/>
  <c r="E224" i="6"/>
  <c r="M224" i="6" s="1"/>
  <c r="E222" i="6"/>
  <c r="M222" i="6" s="1"/>
  <c r="I220" i="6"/>
  <c r="E219" i="6"/>
  <c r="M219" i="6" s="1"/>
  <c r="I218" i="6"/>
  <c r="I215" i="6"/>
  <c r="I211" i="6"/>
  <c r="H209" i="6"/>
  <c r="F208" i="6"/>
  <c r="K208" i="6" s="1"/>
  <c r="D228" i="6"/>
  <c r="D227" i="6"/>
  <c r="D226" i="6"/>
  <c r="AB226" i="6" s="1"/>
  <c r="D220" i="6"/>
  <c r="H219" i="6"/>
  <c r="Z209" i="6"/>
  <c r="Z207" i="6"/>
  <c r="Z205" i="6"/>
  <c r="AA203" i="6"/>
  <c r="O228" i="6"/>
  <c r="X227" i="6"/>
  <c r="S226" i="6"/>
  <c r="S222" i="6"/>
  <c r="K218" i="6"/>
  <c r="AA194" i="6"/>
  <c r="H192" i="6"/>
  <c r="H188" i="6"/>
  <c r="K188" i="6" s="1"/>
  <c r="H184" i="6"/>
  <c r="K183" i="6"/>
  <c r="K182" i="6"/>
  <c r="K174" i="6"/>
  <c r="O173" i="6"/>
  <c r="G172" i="6"/>
  <c r="S170" i="6"/>
  <c r="X164" i="6"/>
  <c r="I190" i="6"/>
  <c r="F181" i="6"/>
  <c r="Z177" i="6"/>
  <c r="Y177" i="6"/>
  <c r="AB173" i="6"/>
  <c r="H173" i="6"/>
  <c r="I169" i="6"/>
  <c r="S165" i="6"/>
  <c r="H165" i="6"/>
  <c r="X156" i="6"/>
  <c r="F156" i="6"/>
  <c r="S201" i="6"/>
  <c r="F192" i="6"/>
  <c r="M192" i="6" s="1"/>
  <c r="F190" i="6"/>
  <c r="Z180" i="6"/>
  <c r="Y180" i="6"/>
  <c r="Z176" i="6"/>
  <c r="H176" i="6"/>
  <c r="Q176" i="6" s="1"/>
  <c r="AB176" i="6"/>
  <c r="Z172" i="6"/>
  <c r="D166" i="6"/>
  <c r="AA166" i="6" s="1"/>
  <c r="S162" i="6"/>
  <c r="H162" i="6"/>
  <c r="Z197" i="6"/>
  <c r="Z195" i="6"/>
  <c r="S181" i="6"/>
  <c r="E179" i="6"/>
  <c r="K179" i="6"/>
  <c r="D178" i="6"/>
  <c r="G177" i="6"/>
  <c r="Q177" i="6" s="1"/>
  <c r="S175" i="6"/>
  <c r="O174" i="6"/>
  <c r="Y163" i="6"/>
  <c r="I163" i="6"/>
  <c r="O158" i="6"/>
  <c r="H158" i="6"/>
  <c r="E158" i="6"/>
  <c r="F158" i="6"/>
  <c r="Z168" i="6"/>
  <c r="H167" i="6"/>
  <c r="Z167" i="6"/>
  <c r="Y159" i="6"/>
  <c r="I159" i="6"/>
  <c r="E157" i="6"/>
  <c r="M157" i="6" s="1"/>
  <c r="O155" i="6"/>
  <c r="D155" i="6"/>
  <c r="Z155" i="6"/>
  <c r="G131" i="6"/>
  <c r="Q131" i="6" s="1"/>
  <c r="X131" i="6"/>
  <c r="E130" i="6"/>
  <c r="M130" i="6" s="1"/>
  <c r="X129" i="6"/>
  <c r="S127" i="6"/>
  <c r="S125" i="6"/>
  <c r="E124" i="6"/>
  <c r="M124" i="6" s="1"/>
  <c r="X123" i="6"/>
  <c r="K120" i="6"/>
  <c r="AB120" i="6"/>
  <c r="H118" i="6"/>
  <c r="K116" i="6"/>
  <c r="AB116" i="6"/>
  <c r="H114" i="6"/>
  <c r="Z110" i="6"/>
  <c r="X110" i="6"/>
  <c r="E105" i="6"/>
  <c r="G105" i="6"/>
  <c r="Q105" i="6" s="1"/>
  <c r="X105" i="6"/>
  <c r="Y105" i="6"/>
  <c r="S102" i="6"/>
  <c r="G91" i="6"/>
  <c r="X91" i="6"/>
  <c r="I91" i="6"/>
  <c r="E91" i="6"/>
  <c r="I154" i="6"/>
  <c r="E153" i="6"/>
  <c r="I150" i="6"/>
  <c r="Z148" i="6"/>
  <c r="Z147" i="6"/>
  <c r="Z146" i="6"/>
  <c r="Z130" i="6"/>
  <c r="I128" i="6"/>
  <c r="E119" i="6"/>
  <c r="K119" i="6"/>
  <c r="AB119" i="6"/>
  <c r="F119" i="6"/>
  <c r="H117" i="6"/>
  <c r="O115" i="6"/>
  <c r="I111" i="6"/>
  <c r="G111" i="6"/>
  <c r="X111" i="6"/>
  <c r="H111" i="6"/>
  <c r="O108" i="6"/>
  <c r="F108" i="6"/>
  <c r="I103" i="6"/>
  <c r="O103" i="6"/>
  <c r="E100" i="6"/>
  <c r="K100" i="6"/>
  <c r="D100" i="6"/>
  <c r="AB100" i="6" s="1"/>
  <c r="F100" i="6"/>
  <c r="Y154" i="6"/>
  <c r="D151" i="6"/>
  <c r="AB151" i="6" s="1"/>
  <c r="H150" i="6"/>
  <c r="K130" i="6"/>
  <c r="AB130" i="6"/>
  <c r="G128" i="6"/>
  <c r="Q128" i="6" s="1"/>
  <c r="X128" i="6"/>
  <c r="S126" i="6"/>
  <c r="O124" i="6"/>
  <c r="E118" i="6"/>
  <c r="G118" i="6"/>
  <c r="Q118" i="6" s="1"/>
  <c r="X118" i="6"/>
  <c r="E114" i="6"/>
  <c r="O114" i="6"/>
  <c r="Z113" i="6"/>
  <c r="K113" i="6"/>
  <c r="AB113" i="6"/>
  <c r="Z109" i="6"/>
  <c r="K109" i="6"/>
  <c r="AB109" i="6"/>
  <c r="D207" i="6"/>
  <c r="F202" i="6"/>
  <c r="M202" i="6" s="1"/>
  <c r="F196" i="6"/>
  <c r="E220" i="6"/>
  <c r="M220" i="6" s="1"/>
  <c r="E218" i="6"/>
  <c r="M218" i="6" s="1"/>
  <c r="I214" i="6"/>
  <c r="I210" i="6"/>
  <c r="AB206" i="6"/>
  <c r="H205" i="6"/>
  <c r="Q205" i="6" s="1"/>
  <c r="F198" i="6"/>
  <c r="D218" i="6"/>
  <c r="O203" i="6"/>
  <c r="S227" i="6"/>
  <c r="O226" i="6"/>
  <c r="X225" i="6"/>
  <c r="O224" i="6"/>
  <c r="AB223" i="6"/>
  <c r="O222" i="6"/>
  <c r="X221" i="6"/>
  <c r="O220" i="6"/>
  <c r="G218" i="6"/>
  <c r="Q218" i="6" s="1"/>
  <c r="F203" i="6"/>
  <c r="M203" i="6" s="1"/>
  <c r="E194" i="6"/>
  <c r="M194" i="6" s="1"/>
  <c r="AB195" i="6"/>
  <c r="E178" i="6"/>
  <c r="F178" i="6"/>
  <c r="S174" i="6"/>
  <c r="Z170" i="6"/>
  <c r="Y170" i="6"/>
  <c r="Z192" i="6"/>
  <c r="E184" i="6"/>
  <c r="M184" i="6" s="1"/>
  <c r="E182" i="6"/>
  <c r="E181" i="6"/>
  <c r="E173" i="6"/>
  <c r="I165" i="6"/>
  <c r="S160" i="6"/>
  <c r="H160" i="6"/>
  <c r="O160" i="6" s="1"/>
  <c r="E156" i="6"/>
  <c r="M156" i="6" s="1"/>
  <c r="F183" i="6"/>
  <c r="E166" i="6"/>
  <c r="AA165" i="6"/>
  <c r="I162" i="6"/>
  <c r="I201" i="6"/>
  <c r="Z193" i="6"/>
  <c r="D192" i="6"/>
  <c r="O190" i="6"/>
  <c r="AA188" i="6"/>
  <c r="Z187" i="6"/>
  <c r="O186" i="6"/>
  <c r="O184" i="6"/>
  <c r="F182" i="6"/>
  <c r="E175" i="6"/>
  <c r="M175" i="6" s="1"/>
  <c r="Y175" i="6"/>
  <c r="D174" i="6"/>
  <c r="G173" i="6"/>
  <c r="S171" i="6"/>
  <c r="O170" i="6"/>
  <c r="AA162" i="6"/>
  <c r="Y168" i="6"/>
  <c r="G161" i="6"/>
  <c r="Q161" i="6" s="1"/>
  <c r="E161" i="6"/>
  <c r="M161" i="6" s="1"/>
  <c r="G159" i="6"/>
  <c r="Q159" i="6" s="1"/>
  <c r="G157" i="6"/>
  <c r="Q157" i="6" s="1"/>
  <c r="Y157" i="6"/>
  <c r="I157" i="6"/>
  <c r="S155" i="6"/>
  <c r="H155" i="6"/>
  <c r="Q155" i="6" s="1"/>
  <c r="K131" i="6"/>
  <c r="AB131" i="6"/>
  <c r="AB129" i="6"/>
  <c r="G127" i="6"/>
  <c r="Q127" i="6" s="1"/>
  <c r="X127" i="6"/>
  <c r="G125" i="6"/>
  <c r="Q125" i="6" s="1"/>
  <c r="X125" i="6"/>
  <c r="AB123" i="6"/>
  <c r="E120" i="6"/>
  <c r="M120" i="6" s="1"/>
  <c r="O120" i="6"/>
  <c r="E116" i="6"/>
  <c r="M116" i="6" s="1"/>
  <c r="O116" i="6"/>
  <c r="F110" i="6"/>
  <c r="K110" i="6" s="1"/>
  <c r="I105" i="6"/>
  <c r="K105" i="6"/>
  <c r="F105" i="6"/>
  <c r="M105" i="6" s="1"/>
  <c r="E102" i="6"/>
  <c r="G102" i="6"/>
  <c r="Q102" i="6" s="1"/>
  <c r="X102" i="6"/>
  <c r="D102" i="6"/>
  <c r="F102" i="6"/>
  <c r="M102" i="6" s="1"/>
  <c r="K91" i="6"/>
  <c r="Z91" i="6"/>
  <c r="E154" i="6"/>
  <c r="M154" i="6" s="1"/>
  <c r="I152" i="6"/>
  <c r="I151" i="6"/>
  <c r="E150" i="6"/>
  <c r="F131" i="6"/>
  <c r="M131" i="6" s="1"/>
  <c r="Z126" i="6"/>
  <c r="Z124" i="6"/>
  <c r="F123" i="6"/>
  <c r="I119" i="6"/>
  <c r="O119" i="6"/>
  <c r="AA118" i="6"/>
  <c r="E115" i="6"/>
  <c r="M115" i="6" s="1"/>
  <c r="S115" i="6"/>
  <c r="Z111" i="6"/>
  <c r="K111" i="6"/>
  <c r="AB111" i="6"/>
  <c r="Y111" i="6"/>
  <c r="E108" i="6"/>
  <c r="M108" i="6" s="1"/>
  <c r="S108" i="6"/>
  <c r="D108" i="6"/>
  <c r="AB108" i="6" s="1"/>
  <c r="S103" i="6"/>
  <c r="I100" i="6"/>
  <c r="O100" i="6"/>
  <c r="H154" i="6"/>
  <c r="Y153" i="6"/>
  <c r="H152" i="6"/>
  <c r="D150" i="6"/>
  <c r="O130" i="6"/>
  <c r="K128" i="6"/>
  <c r="AB128" i="6"/>
  <c r="G126" i="6"/>
  <c r="Q126" i="6" s="1"/>
  <c r="X126" i="6"/>
  <c r="S124" i="6"/>
  <c r="I118" i="6"/>
  <c r="K118" i="6"/>
  <c r="AB118" i="6"/>
  <c r="F118" i="6"/>
  <c r="I114" i="6"/>
  <c r="S114" i="6"/>
  <c r="O113" i="6"/>
  <c r="H113" i="6"/>
  <c r="O109" i="6"/>
  <c r="F109" i="6"/>
  <c r="Z106" i="6"/>
  <c r="G106" i="6"/>
  <c r="Q106" i="6" s="1"/>
  <c r="X106" i="6"/>
  <c r="I101" i="6"/>
  <c r="G101" i="6"/>
  <c r="X101" i="6"/>
  <c r="H101" i="6"/>
  <c r="I98" i="6"/>
  <c r="S98" i="6"/>
  <c r="O153" i="6"/>
  <c r="O152" i="6"/>
  <c r="K151" i="6"/>
  <c r="S150" i="6"/>
  <c r="E121" i="6"/>
  <c r="M121" i="6" s="1"/>
  <c r="S121" i="6"/>
  <c r="Z117" i="6"/>
  <c r="S117" i="6"/>
  <c r="I112" i="6"/>
  <c r="O112" i="6"/>
  <c r="I107" i="6"/>
  <c r="G107" i="6"/>
  <c r="X107" i="6"/>
  <c r="H107" i="6"/>
  <c r="Z104" i="6"/>
  <c r="G104" i="6"/>
  <c r="Q104" i="6" s="1"/>
  <c r="X104" i="6"/>
  <c r="D104" i="6"/>
  <c r="F104" i="6"/>
  <c r="X99" i="6"/>
  <c r="H99" i="6"/>
  <c r="O99" i="6" s="1"/>
  <c r="Z96" i="6"/>
  <c r="G96" i="6"/>
  <c r="S94" i="6"/>
  <c r="Z94" i="6"/>
  <c r="H94" i="6"/>
  <c r="Z97" i="6"/>
  <c r="G97" i="6"/>
  <c r="Z95" i="6"/>
  <c r="G95" i="6"/>
  <c r="Q95" i="6" s="1"/>
  <c r="X95" i="6"/>
  <c r="S90" i="6"/>
  <c r="Z90" i="6"/>
  <c r="F90" i="6"/>
  <c r="M90" i="6" s="1"/>
  <c r="S86" i="6"/>
  <c r="I86" i="6"/>
  <c r="K122" i="6"/>
  <c r="AB122" i="6"/>
  <c r="K93" i="6"/>
  <c r="O89" i="6"/>
  <c r="Z89" i="6"/>
  <c r="G85" i="6"/>
  <c r="Q85" i="6" s="1"/>
  <c r="X85" i="6"/>
  <c r="F114" i="6"/>
  <c r="G109" i="6"/>
  <c r="I106" i="6"/>
  <c r="O106" i="6"/>
  <c r="Z101" i="6"/>
  <c r="AB98" i="6"/>
  <c r="G154" i="6"/>
  <c r="S152" i="6"/>
  <c r="O151" i="6"/>
  <c r="K121" i="6"/>
  <c r="AA121" i="6"/>
  <c r="K112" i="6"/>
  <c r="E107" i="6"/>
  <c r="M107" i="6" s="1"/>
  <c r="S107" i="6"/>
  <c r="I99" i="6"/>
  <c r="G99" i="6"/>
  <c r="I96" i="6"/>
  <c r="K94" i="6"/>
  <c r="I97" i="6"/>
  <c r="O90" i="6"/>
  <c r="D90" i="6"/>
  <c r="AA90" i="6" s="1"/>
  <c r="X93" i="6"/>
  <c r="I89" i="6"/>
  <c r="O85" i="6"/>
  <c r="Z85" i="6"/>
  <c r="O92" i="6"/>
  <c r="K88" i="6"/>
  <c r="D88" i="6"/>
  <c r="AB88" i="6" s="1"/>
  <c r="Z88" i="6"/>
  <c r="F88" i="6"/>
  <c r="M88" i="6" s="1"/>
  <c r="S87" i="6"/>
  <c r="I87" i="6"/>
  <c r="I80" i="6"/>
  <c r="O80" i="6"/>
  <c r="I78" i="6"/>
  <c r="O78" i="6"/>
  <c r="E76" i="6"/>
  <c r="E74" i="6"/>
  <c r="Z72" i="6"/>
  <c r="D72" i="6"/>
  <c r="AA72" i="6"/>
  <c r="K72" i="6"/>
  <c r="Z68" i="6"/>
  <c r="D68" i="6"/>
  <c r="AB68" i="6" s="1"/>
  <c r="X83" i="6"/>
  <c r="G83" i="6"/>
  <c r="Q83" i="6" s="1"/>
  <c r="H81" i="6"/>
  <c r="H79" i="6"/>
  <c r="H77" i="6"/>
  <c r="Q77" i="6" s="1"/>
  <c r="S75" i="6"/>
  <c r="S73" i="6"/>
  <c r="S71" i="6"/>
  <c r="S69" i="6"/>
  <c r="E81" i="6"/>
  <c r="M81" i="6" s="1"/>
  <c r="Z79" i="6"/>
  <c r="E77" i="6"/>
  <c r="M77" i="6" s="1"/>
  <c r="E75" i="6"/>
  <c r="M75" i="6" s="1"/>
  <c r="Z75" i="6"/>
  <c r="I71" i="6"/>
  <c r="I69" i="6"/>
  <c r="H60" i="6"/>
  <c r="I60" i="6"/>
  <c r="Z60" i="6"/>
  <c r="O60" i="6"/>
  <c r="X60" i="6"/>
  <c r="Y58" i="6"/>
  <c r="I58" i="6"/>
  <c r="E58" i="6"/>
  <c r="M58" i="6" s="1"/>
  <c r="I56" i="6"/>
  <c r="Z64" i="6"/>
  <c r="Z63" i="6"/>
  <c r="Z62" i="6"/>
  <c r="Z61" i="6"/>
  <c r="Y37" i="6"/>
  <c r="I37" i="6"/>
  <c r="H55" i="6"/>
  <c r="Q55" i="6" s="1"/>
  <c r="Y55" i="6"/>
  <c r="Y54" i="6"/>
  <c r="H54" i="6"/>
  <c r="Q54" i="6" s="1"/>
  <c r="H18" i="6"/>
  <c r="Q18" i="6" s="1"/>
  <c r="G8" i="6"/>
  <c r="X8" i="6"/>
  <c r="G6" i="6"/>
  <c r="G14" i="6"/>
  <c r="X14" i="6"/>
  <c r="Y14" i="6"/>
  <c r="G13" i="6"/>
  <c r="X13" i="6"/>
  <c r="D13" i="6"/>
  <c r="K12" i="6"/>
  <c r="H12" i="6"/>
  <c r="D19" i="6"/>
  <c r="Y15" i="6"/>
  <c r="I9" i="6"/>
  <c r="K5" i="6"/>
  <c r="D9" i="6"/>
  <c r="AA9" i="6" s="1"/>
  <c r="AB114" i="6"/>
  <c r="G113" i="6"/>
  <c r="Q113" i="6" s="1"/>
  <c r="I109" i="6"/>
  <c r="X109" i="6"/>
  <c r="H109" i="6"/>
  <c r="S106" i="6"/>
  <c r="D101" i="6"/>
  <c r="G152" i="6"/>
  <c r="Q152" i="6" s="1"/>
  <c r="O121" i="6"/>
  <c r="O117" i="6"/>
  <c r="F117" i="6"/>
  <c r="K117" i="6" s="1"/>
  <c r="X112" i="6"/>
  <c r="D112" i="6"/>
  <c r="Z107" i="6"/>
  <c r="Z99" i="6"/>
  <c r="S99" i="6"/>
  <c r="F99" i="6"/>
  <c r="O94" i="6"/>
  <c r="Y95" i="6"/>
  <c r="I95" i="6"/>
  <c r="O95" i="6"/>
  <c r="AB90" i="6"/>
  <c r="I90" i="6"/>
  <c r="D86" i="6"/>
  <c r="G122" i="6"/>
  <c r="Q122" i="6" s="1"/>
  <c r="I93" i="6"/>
  <c r="G89" i="6"/>
  <c r="Q89" i="6" s="1"/>
  <c r="H87" i="6"/>
  <c r="S85" i="6"/>
  <c r="D85" i="6"/>
  <c r="AB85" i="6" s="1"/>
  <c r="S92" i="6"/>
  <c r="F92" i="6"/>
  <c r="M92" i="6" s="1"/>
  <c r="O88" i="6"/>
  <c r="I88" i="6"/>
  <c r="Z84" i="6"/>
  <c r="G87" i="6"/>
  <c r="X87" i="6"/>
  <c r="Z87" i="6"/>
  <c r="Z82" i="6"/>
  <c r="D82" i="6"/>
  <c r="AA82" i="6" s="1"/>
  <c r="F80" i="6"/>
  <c r="I76" i="6"/>
  <c r="O76" i="6"/>
  <c r="I74" i="6"/>
  <c r="O74" i="6"/>
  <c r="E72" i="6"/>
  <c r="Z70" i="6"/>
  <c r="D70" i="6"/>
  <c r="AB70" i="6" s="1"/>
  <c r="E68" i="6"/>
  <c r="O68" i="6"/>
  <c r="S83" i="6"/>
  <c r="H75" i="6"/>
  <c r="H73" i="6"/>
  <c r="H71" i="6"/>
  <c r="H69" i="6"/>
  <c r="Q69" i="6" s="1"/>
  <c r="I81" i="6"/>
  <c r="E79" i="6"/>
  <c r="M79" i="6" s="1"/>
  <c r="I77" i="6"/>
  <c r="I75" i="6"/>
  <c r="Z73" i="6"/>
  <c r="Y60" i="6"/>
  <c r="F60" i="6"/>
  <c r="K60" i="6"/>
  <c r="S58" i="6"/>
  <c r="D56" i="6"/>
  <c r="AA56" i="6" s="1"/>
  <c r="E56" i="6"/>
  <c r="M56" i="6" s="1"/>
  <c r="K56" i="6"/>
  <c r="S37" i="6"/>
  <c r="F37" i="6"/>
  <c r="E37" i="6"/>
  <c r="Y59" i="6"/>
  <c r="Y57" i="6"/>
  <c r="Y53" i="6"/>
  <c r="H53" i="6"/>
  <c r="Q53" i="6" s="1"/>
  <c r="O17" i="6"/>
  <c r="K8" i="6"/>
  <c r="K6" i="6"/>
  <c r="Y6" i="6"/>
  <c r="F6" i="6"/>
  <c r="K14" i="6"/>
  <c r="D14" i="6"/>
  <c r="AA14" i="6" s="1"/>
  <c r="K13" i="6"/>
  <c r="H13" i="6"/>
  <c r="O12" i="6"/>
  <c r="Y10" i="6"/>
  <c r="H19" i="6"/>
  <c r="Q19" i="6" s="1"/>
  <c r="H17" i="6"/>
  <c r="Q17" i="6" s="1"/>
  <c r="Y17" i="6"/>
  <c r="H15" i="6"/>
  <c r="Q15" i="6" s="1"/>
  <c r="Z13" i="6"/>
  <c r="G7" i="6"/>
  <c r="F7" i="6"/>
  <c r="X5" i="6"/>
  <c r="X113" i="6"/>
  <c r="Y109" i="6"/>
  <c r="O101" i="6"/>
  <c r="E98" i="6"/>
  <c r="M98" i="6" s="1"/>
  <c r="K98" i="6"/>
  <c r="X153" i="6"/>
  <c r="X150" i="6"/>
  <c r="AB121" i="6"/>
  <c r="AB117" i="6"/>
  <c r="E112" i="6"/>
  <c r="AB112" i="6"/>
  <c r="D107" i="6"/>
  <c r="E104" i="6"/>
  <c r="O104" i="6"/>
  <c r="F96" i="6"/>
  <c r="D94" i="6"/>
  <c r="AA94" i="6" s="1"/>
  <c r="E94" i="6"/>
  <c r="F97" i="6"/>
  <c r="K97" i="6" s="1"/>
  <c r="S95" i="6"/>
  <c r="K86" i="6"/>
  <c r="F86" i="6"/>
  <c r="H86" i="6"/>
  <c r="S122" i="6"/>
  <c r="G93" i="6"/>
  <c r="Q93" i="6" s="1"/>
  <c r="Z93" i="6"/>
  <c r="K89" i="6"/>
  <c r="F85" i="6"/>
  <c r="M85" i="6" s="1"/>
  <c r="I85" i="6"/>
  <c r="G92" i="6"/>
  <c r="Q92" i="6" s="1"/>
  <c r="X92" i="6"/>
  <c r="D92" i="6"/>
  <c r="AA92" i="6" s="1"/>
  <c r="Z92" i="6"/>
  <c r="S88" i="6"/>
  <c r="S84" i="6"/>
  <c r="D84" i="6"/>
  <c r="K87" i="6"/>
  <c r="E82" i="6"/>
  <c r="Z80" i="6"/>
  <c r="D80" i="6"/>
  <c r="AA80" i="6" s="1"/>
  <c r="K80" i="6"/>
  <c r="Z78" i="6"/>
  <c r="D78" i="6"/>
  <c r="AA78" i="6" s="1"/>
  <c r="F78" i="6"/>
  <c r="F76" i="6"/>
  <c r="F74" i="6"/>
  <c r="I72" i="6"/>
  <c r="O72" i="6"/>
  <c r="AB72" i="6"/>
  <c r="E70" i="6"/>
  <c r="I68" i="6"/>
  <c r="F68" i="6"/>
  <c r="O83" i="6"/>
  <c r="Y81" i="6"/>
  <c r="Y79" i="6"/>
  <c r="Y77" i="6"/>
  <c r="I79" i="6"/>
  <c r="E73" i="6"/>
  <c r="M73" i="6" s="1"/>
  <c r="Z71" i="6"/>
  <c r="Z69" i="6"/>
  <c r="D58" i="6"/>
  <c r="Z58" i="6"/>
  <c r="H56" i="6"/>
  <c r="Q56" i="6" s="1"/>
  <c r="S56" i="6"/>
  <c r="I67" i="6"/>
  <c r="I66" i="6"/>
  <c r="I65" i="6"/>
  <c r="D37" i="6"/>
  <c r="AB37" i="6" s="1"/>
  <c r="Z37" i="6"/>
  <c r="D59" i="6"/>
  <c r="D57" i="6"/>
  <c r="AB57" i="6" s="1"/>
  <c r="K59" i="6"/>
  <c r="Y52" i="6"/>
  <c r="H52" i="6"/>
  <c r="Q52" i="6" s="1"/>
  <c r="O19" i="6"/>
  <c r="Y18" i="6"/>
  <c r="D16" i="6"/>
  <c r="AB16" i="6" s="1"/>
  <c r="Z10" i="6"/>
  <c r="O8" i="6"/>
  <c r="D8" i="6"/>
  <c r="Y8" i="6"/>
  <c r="S6" i="6"/>
  <c r="D6" i="6"/>
  <c r="AA6" i="6" s="1"/>
  <c r="E6" i="6"/>
  <c r="O14" i="6"/>
  <c r="H14" i="6"/>
  <c r="O13" i="6"/>
  <c r="S12" i="6"/>
  <c r="Y12" i="6"/>
  <c r="D10" i="6"/>
  <c r="E10" i="6"/>
  <c r="F10" i="6"/>
  <c r="I14" i="6"/>
  <c r="K7" i="6"/>
  <c r="D7" i="6"/>
  <c r="AA7" i="6" s="1"/>
  <c r="Y7" i="6"/>
  <c r="H11" i="6"/>
  <c r="O11" i="6" s="1"/>
  <c r="Z9" i="6"/>
  <c r="H9" i="6"/>
  <c r="Q9" i="6" s="1"/>
  <c r="Y5" i="6"/>
  <c r="S5" i="6"/>
  <c r="H36" i="6"/>
  <c r="Q36" i="6" s="1"/>
  <c r="Y19" i="6"/>
  <c r="D15" i="6"/>
  <c r="AB15" i="6" s="1"/>
  <c r="S7" i="6"/>
  <c r="H5" i="6"/>
  <c r="X7" i="6"/>
  <c r="G5" i="6"/>
  <c r="I113" i="6"/>
  <c r="E101" i="6"/>
  <c r="M101" i="6" s="1"/>
  <c r="S101" i="6"/>
  <c r="O98" i="6"/>
  <c r="S154" i="6"/>
  <c r="S153" i="6"/>
  <c r="X152" i="6"/>
  <c r="S151" i="6"/>
  <c r="G150" i="6"/>
  <c r="Q150" i="6" s="1"/>
  <c r="I117" i="6"/>
  <c r="Z112" i="6"/>
  <c r="G112" i="6"/>
  <c r="Q112" i="6" s="1"/>
  <c r="F112" i="6"/>
  <c r="O107" i="6"/>
  <c r="I104" i="6"/>
  <c r="S104" i="6"/>
  <c r="D99" i="6"/>
  <c r="E96" i="6"/>
  <c r="X96" i="6"/>
  <c r="D96" i="6"/>
  <c r="AB96" i="6" s="1"/>
  <c r="I94" i="6"/>
  <c r="E97" i="6"/>
  <c r="X97" i="6"/>
  <c r="D97" i="6"/>
  <c r="AB97" i="6" s="1"/>
  <c r="K90" i="6"/>
  <c r="O86" i="6"/>
  <c r="X122" i="6"/>
  <c r="S93" i="6"/>
  <c r="X89" i="6"/>
  <c r="F89" i="6"/>
  <c r="D89" i="6"/>
  <c r="AA89" i="6" s="1"/>
  <c r="K85" i="6"/>
  <c r="K92" i="6"/>
  <c r="I92" i="6"/>
  <c r="G88" i="6"/>
  <c r="Q88" i="6" s="1"/>
  <c r="X88" i="6"/>
  <c r="G84" i="6"/>
  <c r="Q84" i="6" s="1"/>
  <c r="X84" i="6"/>
  <c r="I84" i="6"/>
  <c r="F84" i="6"/>
  <c r="M84" i="6" s="1"/>
  <c r="O87" i="6"/>
  <c r="F87" i="6"/>
  <c r="M87" i="6" s="1"/>
  <c r="D87" i="6"/>
  <c r="AA87" i="6" s="1"/>
  <c r="I82" i="6"/>
  <c r="F82" i="6"/>
  <c r="E80" i="6"/>
  <c r="E78" i="6"/>
  <c r="M78" i="6" s="1"/>
  <c r="K78" i="6"/>
  <c r="Z76" i="6"/>
  <c r="D76" i="6"/>
  <c r="AA76" i="6" s="1"/>
  <c r="K76" i="6"/>
  <c r="Z74" i="6"/>
  <c r="D74" i="6"/>
  <c r="AA74" i="6" s="1"/>
  <c r="K74" i="6"/>
  <c r="F72" i="6"/>
  <c r="I70" i="6"/>
  <c r="F70" i="6"/>
  <c r="AA68" i="6"/>
  <c r="K68" i="6"/>
  <c r="AB83" i="6"/>
  <c r="K83" i="6"/>
  <c r="S81" i="6"/>
  <c r="S79" i="6"/>
  <c r="S77" i="6"/>
  <c r="Y75" i="6"/>
  <c r="Y73" i="6"/>
  <c r="Y71" i="6"/>
  <c r="Y69" i="6"/>
  <c r="Z81" i="6"/>
  <c r="Z77" i="6"/>
  <c r="I73" i="6"/>
  <c r="E71" i="6"/>
  <c r="M71" i="6" s="1"/>
  <c r="E69" i="6"/>
  <c r="M69" i="6" s="1"/>
  <c r="D60" i="6"/>
  <c r="AA60" i="6" s="1"/>
  <c r="S60" i="6"/>
  <c r="G60" i="6"/>
  <c r="Q60" i="6" s="1"/>
  <c r="H58" i="6"/>
  <c r="Q58" i="6" s="1"/>
  <c r="Y56" i="6"/>
  <c r="Z56" i="6"/>
  <c r="O56" i="6"/>
  <c r="Z67" i="6"/>
  <c r="Z66" i="6"/>
  <c r="Z65" i="6"/>
  <c r="I64" i="6"/>
  <c r="I63" i="6"/>
  <c r="I62" i="6"/>
  <c r="I61" i="6"/>
  <c r="H37" i="6"/>
  <c r="G37" i="6"/>
  <c r="H59" i="6"/>
  <c r="H57" i="6"/>
  <c r="D55" i="6"/>
  <c r="AB55" i="6" s="1"/>
  <c r="F59" i="6"/>
  <c r="M59" i="6" s="1"/>
  <c r="F57" i="6"/>
  <c r="M57" i="6" s="1"/>
  <c r="D18" i="6"/>
  <c r="AB18" i="6" s="1"/>
  <c r="H16" i="6"/>
  <c r="Q16" i="6" s="1"/>
  <c r="Y16" i="6"/>
  <c r="O15" i="6"/>
  <c r="S8" i="6"/>
  <c r="H8" i="6"/>
  <c r="E8" i="6"/>
  <c r="F8" i="6"/>
  <c r="X6" i="6"/>
  <c r="H6" i="6"/>
  <c r="S14" i="6"/>
  <c r="S13" i="6"/>
  <c r="Y13" i="6"/>
  <c r="G12" i="6"/>
  <c r="Q12" i="6" s="1"/>
  <c r="X12" i="6"/>
  <c r="D12" i="6"/>
  <c r="H10" i="6"/>
  <c r="Q10" i="6" s="1"/>
  <c r="O10" i="6"/>
  <c r="K10" i="6"/>
  <c r="Z7" i="6"/>
  <c r="Y35" i="6"/>
  <c r="H35" i="6"/>
  <c r="I13" i="6"/>
  <c r="O7" i="6"/>
  <c r="H7" i="6"/>
  <c r="E7" i="6"/>
  <c r="S9" i="6"/>
  <c r="Y9" i="6"/>
  <c r="O5" i="6"/>
  <c r="Y36" i="6"/>
  <c r="D17" i="6"/>
  <c r="AB17" i="6" s="1"/>
  <c r="Z14" i="6"/>
  <c r="Y11" i="6"/>
  <c r="D5" i="6"/>
  <c r="AA5" i="6" s="1"/>
  <c r="K154" i="6"/>
  <c r="AB155" i="6"/>
  <c r="AB188" i="6"/>
  <c r="AA164" i="6"/>
  <c r="AB224" i="6"/>
  <c r="AB170" i="6"/>
  <c r="AA174" i="6"/>
  <c r="AA178" i="6"/>
  <c r="AB184" i="6"/>
  <c r="K201" i="6"/>
  <c r="AB163" i="6"/>
  <c r="K223" i="6"/>
  <c r="O223" i="6"/>
  <c r="AB154" i="6"/>
  <c r="AA224" i="6"/>
  <c r="AB186" i="6"/>
  <c r="AB157" i="6"/>
  <c r="AA161" i="6"/>
  <c r="K167" i="6"/>
  <c r="K168" i="6"/>
  <c r="AB192" i="6"/>
  <c r="AB228" i="6"/>
  <c r="AB159" i="6"/>
  <c r="AA202" i="6"/>
  <c r="AB218" i="6"/>
  <c r="AA207" i="6"/>
  <c r="AA217" i="6"/>
  <c r="K82" i="6"/>
  <c r="AA150" i="6"/>
  <c r="K129" i="6"/>
  <c r="AA85" i="6"/>
  <c r="AB93" i="6"/>
  <c r="AA170" i="6"/>
  <c r="AB174" i="6"/>
  <c r="AA167" i="6"/>
  <c r="AA228" i="6"/>
  <c r="AA168" i="6"/>
  <c r="AA179" i="6"/>
  <c r="AB209" i="6"/>
  <c r="AA215" i="6"/>
  <c r="AA216" i="6"/>
  <c r="AB156" i="6"/>
  <c r="AA155" i="6"/>
  <c r="AB164" i="6"/>
  <c r="AB178" i="6"/>
  <c r="AB190" i="6"/>
  <c r="O167" i="6"/>
  <c r="AA156" i="6"/>
  <c r="AB167" i="6"/>
  <c r="AB181" i="6"/>
  <c r="AB168" i="6"/>
  <c r="AA218" i="6"/>
  <c r="AB220" i="6"/>
  <c r="AA214" i="6"/>
  <c r="AB207" i="6"/>
  <c r="AA209" i="6"/>
  <c r="AA205" i="6"/>
  <c r="O168" i="6"/>
  <c r="AB217" i="6"/>
  <c r="O123" i="6"/>
  <c r="AA86" i="6"/>
  <c r="AB86" i="6"/>
  <c r="AB107" i="6"/>
  <c r="AA98" i="6"/>
  <c r="O210" i="6"/>
  <c r="AB216" i="6"/>
  <c r="AB132" i="6"/>
  <c r="K145" i="6"/>
  <c r="AA67" i="6"/>
  <c r="AB12" i="6"/>
  <c r="AB13" i="6"/>
  <c r="AB60" i="6"/>
  <c r="AA43" i="6"/>
  <c r="AA28" i="6"/>
  <c r="AB61" i="6"/>
  <c r="AB63" i="6"/>
  <c r="O82" i="6"/>
  <c r="AA88" i="6"/>
  <c r="AA112" i="6"/>
  <c r="AA105" i="6"/>
  <c r="AA136" i="6"/>
  <c r="AB215" i="6"/>
  <c r="AA93" i="6"/>
  <c r="K123" i="6"/>
  <c r="AB91" i="6"/>
  <c r="AA132" i="6"/>
  <c r="AA149" i="6"/>
  <c r="AB110" i="6"/>
  <c r="AA12" i="6"/>
  <c r="AA13" i="6"/>
  <c r="AB56" i="6"/>
  <c r="AA20" i="6"/>
  <c r="K40" i="6"/>
  <c r="AB25" i="6"/>
  <c r="AA26" i="6"/>
  <c r="AB32" i="6"/>
  <c r="AB65" i="6"/>
  <c r="AA96" i="6"/>
  <c r="O129" i="6"/>
  <c r="AA91" i="6"/>
  <c r="AB149" i="6"/>
  <c r="AA19" i="6"/>
  <c r="AB20" i="6"/>
  <c r="AB47" i="6"/>
  <c r="AA106" i="6"/>
  <c r="AB101" i="6"/>
  <c r="AB102" i="6"/>
  <c r="AA129" i="6"/>
  <c r="AB10" i="6"/>
  <c r="AB19" i="6"/>
  <c r="AB58" i="6"/>
  <c r="AA35" i="6"/>
  <c r="AA18" i="6"/>
  <c r="O41" i="6"/>
  <c r="AB26" i="6"/>
  <c r="AA220" i="6"/>
  <c r="O110" i="6"/>
  <c r="O145" i="6"/>
  <c r="AB6" i="6"/>
  <c r="O6" i="6"/>
  <c r="Y3" i="6"/>
  <c r="S3" i="6"/>
  <c r="S4" i="6"/>
  <c r="I4" i="6"/>
  <c r="Y4" i="6"/>
  <c r="F4" i="6"/>
  <c r="X4" i="6"/>
  <c r="E4" i="6"/>
  <c r="D4" i="6"/>
  <c r="H4" i="6"/>
  <c r="Z4" i="6"/>
  <c r="G4" i="6"/>
  <c r="G3" i="6"/>
  <c r="F3" i="6"/>
  <c r="I3" i="6"/>
  <c r="E3" i="6"/>
  <c r="Z3" i="6"/>
  <c r="D3" i="6"/>
  <c r="U3" i="6" s="1"/>
  <c r="H3" i="6"/>
  <c r="X3" i="6"/>
  <c r="C3" i="6"/>
  <c r="U4" i="6" l="1"/>
  <c r="AH4" i="6"/>
  <c r="AI4" i="6"/>
  <c r="AF4" i="6"/>
  <c r="AE4" i="6"/>
  <c r="AG4" i="6"/>
  <c r="AF3" i="6"/>
  <c r="AI3" i="6"/>
  <c r="AG3" i="6"/>
  <c r="AH3" i="6"/>
  <c r="AE3" i="6"/>
  <c r="AV4" i="6"/>
  <c r="AW4" i="6"/>
  <c r="AW3" i="6"/>
  <c r="AV3" i="6"/>
  <c r="AD3" i="6"/>
  <c r="K35" i="6"/>
  <c r="O20" i="6"/>
  <c r="AA15" i="6"/>
  <c r="K34" i="6"/>
  <c r="M26" i="6"/>
  <c r="AA17" i="6"/>
  <c r="AA33" i="6"/>
  <c r="K58" i="6"/>
  <c r="AB9" i="6"/>
  <c r="K28" i="6"/>
  <c r="O58" i="6"/>
  <c r="M37" i="6"/>
  <c r="K31" i="6"/>
  <c r="Q23" i="6"/>
  <c r="O34" i="6"/>
  <c r="M199" i="6"/>
  <c r="O207" i="6"/>
  <c r="AA55" i="6"/>
  <c r="M8" i="6"/>
  <c r="M201" i="6"/>
  <c r="Q37" i="6"/>
  <c r="Q107" i="6"/>
  <c r="M118" i="6"/>
  <c r="M119" i="6"/>
  <c r="M158" i="6"/>
  <c r="K160" i="6"/>
  <c r="AA160" i="6"/>
  <c r="K70" i="6"/>
  <c r="O57" i="6"/>
  <c r="AA37" i="6"/>
  <c r="O208" i="6"/>
  <c r="O69" i="6"/>
  <c r="Q5" i="6"/>
  <c r="M68" i="6"/>
  <c r="M113" i="6"/>
  <c r="Q182" i="6"/>
  <c r="K37" i="6"/>
  <c r="O37" i="6"/>
  <c r="O84" i="6"/>
  <c r="Q109" i="6"/>
  <c r="O126" i="6"/>
  <c r="M190" i="6"/>
  <c r="K126" i="6"/>
  <c r="Q169" i="6"/>
  <c r="K175" i="6"/>
  <c r="Q222" i="6"/>
  <c r="Q203" i="6"/>
  <c r="Q28" i="6"/>
  <c r="M15" i="6"/>
  <c r="M132" i="6"/>
  <c r="M211" i="6"/>
  <c r="K139" i="6"/>
  <c r="O46" i="6"/>
  <c r="K84" i="6"/>
  <c r="K11" i="6"/>
  <c r="L11" i="6" s="1"/>
  <c r="M80" i="6"/>
  <c r="M96" i="6"/>
  <c r="O70" i="6"/>
  <c r="M91" i="6"/>
  <c r="M111" i="6"/>
  <c r="M169" i="6"/>
  <c r="K177" i="6"/>
  <c r="Q226" i="6"/>
  <c r="O188" i="6"/>
  <c r="M28" i="6"/>
  <c r="K41" i="6"/>
  <c r="Q65" i="6"/>
  <c r="M65" i="6"/>
  <c r="Q76" i="6"/>
  <c r="Q137" i="6"/>
  <c r="M122" i="6"/>
  <c r="K69" i="6"/>
  <c r="M82" i="6"/>
  <c r="K224" i="6"/>
  <c r="M188" i="6"/>
  <c r="O177" i="6"/>
  <c r="O175" i="6"/>
  <c r="M212" i="6"/>
  <c r="K207" i="6"/>
  <c r="P11" i="6"/>
  <c r="P129" i="6"/>
  <c r="L37" i="6"/>
  <c r="L123" i="6"/>
  <c r="P82" i="6"/>
  <c r="L129" i="6"/>
  <c r="V129" i="6" s="1"/>
  <c r="R10" i="6"/>
  <c r="BH10" i="6" s="1"/>
  <c r="P57" i="6"/>
  <c r="J61" i="6"/>
  <c r="T60" i="6"/>
  <c r="T79" i="6"/>
  <c r="N87" i="6"/>
  <c r="J92" i="6"/>
  <c r="AD89" i="6"/>
  <c r="AY89" i="6" s="1"/>
  <c r="J104" i="6"/>
  <c r="R9" i="6"/>
  <c r="BH9" i="6" s="1"/>
  <c r="T12" i="6"/>
  <c r="AA8" i="6"/>
  <c r="AD8" i="6"/>
  <c r="AY8" i="6" s="1"/>
  <c r="K57" i="6"/>
  <c r="L58" i="6"/>
  <c r="AD58" i="6"/>
  <c r="AY58" i="6" s="1"/>
  <c r="M70" i="6"/>
  <c r="AD84" i="6"/>
  <c r="AY84" i="6" s="1"/>
  <c r="AA84" i="6"/>
  <c r="L40" i="6"/>
  <c r="AA57" i="6"/>
  <c r="AB14" i="6"/>
  <c r="AB94" i="6"/>
  <c r="P223" i="6"/>
  <c r="L154" i="6"/>
  <c r="P7" i="6"/>
  <c r="AD12" i="6"/>
  <c r="AY12" i="6" s="1"/>
  <c r="T13" i="6"/>
  <c r="P15" i="6"/>
  <c r="N57" i="6"/>
  <c r="J62" i="6"/>
  <c r="AD60" i="6"/>
  <c r="AY60" i="6" s="1"/>
  <c r="T81" i="6"/>
  <c r="L74" i="6"/>
  <c r="L76" i="6"/>
  <c r="L78" i="6"/>
  <c r="P87" i="6"/>
  <c r="R84" i="6"/>
  <c r="BH84" i="6" s="1"/>
  <c r="AB92" i="6"/>
  <c r="P86" i="6"/>
  <c r="M97" i="6"/>
  <c r="N96" i="6"/>
  <c r="P107" i="6"/>
  <c r="J117" i="6"/>
  <c r="T153" i="6"/>
  <c r="N101" i="6"/>
  <c r="R36" i="6"/>
  <c r="BH36" i="6" s="1"/>
  <c r="AB7" i="6"/>
  <c r="M10" i="6"/>
  <c r="P13" i="6"/>
  <c r="AD6" i="6"/>
  <c r="AY6" i="6" s="1"/>
  <c r="P8" i="6"/>
  <c r="P19" i="6"/>
  <c r="L59" i="6"/>
  <c r="J65" i="6"/>
  <c r="R56" i="6"/>
  <c r="BH56" i="6" s="1"/>
  <c r="T84" i="6"/>
  <c r="T122" i="6"/>
  <c r="T95" i="6"/>
  <c r="K96" i="6"/>
  <c r="P101" i="6"/>
  <c r="M7" i="6"/>
  <c r="P12" i="6"/>
  <c r="L14" i="6"/>
  <c r="AB8" i="6"/>
  <c r="AD56" i="6"/>
  <c r="AY56" i="6" s="1"/>
  <c r="J77" i="6"/>
  <c r="P68" i="6"/>
  <c r="J74" i="6"/>
  <c r="AD82" i="6"/>
  <c r="AY82" i="6" s="1"/>
  <c r="Q87" i="6"/>
  <c r="P88" i="6"/>
  <c r="T85" i="6"/>
  <c r="R122" i="6"/>
  <c r="BH122" i="6" s="1"/>
  <c r="P95" i="6"/>
  <c r="K99" i="6"/>
  <c r="AD112" i="6"/>
  <c r="AY112" i="6" s="1"/>
  <c r="P121" i="6"/>
  <c r="L12" i="6"/>
  <c r="V12" i="6" s="1"/>
  <c r="R55" i="6"/>
  <c r="BH55" i="6" s="1"/>
  <c r="J56" i="6"/>
  <c r="N75" i="6"/>
  <c r="T69" i="6"/>
  <c r="R77" i="6"/>
  <c r="BH77" i="6" s="1"/>
  <c r="L70" i="6"/>
  <c r="AD72" i="6"/>
  <c r="AY72" i="6" s="1"/>
  <c r="M76" i="6"/>
  <c r="P80" i="6"/>
  <c r="J87" i="6"/>
  <c r="N88" i="6"/>
  <c r="L88" i="6"/>
  <c r="V88" i="6" s="1"/>
  <c r="J89" i="6"/>
  <c r="P90" i="6"/>
  <c r="T107" i="6"/>
  <c r="O154" i="6"/>
  <c r="Q154" i="6"/>
  <c r="J106" i="6"/>
  <c r="R85" i="6"/>
  <c r="BH85" i="6" s="1"/>
  <c r="N90" i="6"/>
  <c r="R95" i="6"/>
  <c r="BH95" i="6" s="1"/>
  <c r="AA104" i="6"/>
  <c r="AD104" i="6"/>
  <c r="AY104" i="6" s="1"/>
  <c r="P112" i="6"/>
  <c r="T121" i="6"/>
  <c r="J98" i="6"/>
  <c r="J101" i="6"/>
  <c r="T114" i="6"/>
  <c r="L118" i="6"/>
  <c r="R126" i="6"/>
  <c r="BH126" i="6" s="1"/>
  <c r="AB150" i="6"/>
  <c r="AD150" i="6"/>
  <c r="AY150" i="6" s="1"/>
  <c r="P100" i="6"/>
  <c r="T108" i="6"/>
  <c r="L111" i="6"/>
  <c r="J151" i="6"/>
  <c r="R102" i="6"/>
  <c r="BH102" i="6" s="1"/>
  <c r="J105" i="6"/>
  <c r="P120" i="6"/>
  <c r="R125" i="6"/>
  <c r="BH125" i="6" s="1"/>
  <c r="J157" i="6"/>
  <c r="N161" i="6"/>
  <c r="P170" i="6"/>
  <c r="AA192" i="6"/>
  <c r="AD192" i="6"/>
  <c r="AY192" i="6" s="1"/>
  <c r="M181" i="6"/>
  <c r="M178" i="6"/>
  <c r="R218" i="6"/>
  <c r="BH218" i="6" s="1"/>
  <c r="T227" i="6"/>
  <c r="R205" i="6"/>
  <c r="BH205" i="6" s="1"/>
  <c r="N218" i="6"/>
  <c r="AD207" i="6"/>
  <c r="AY207" i="6" s="1"/>
  <c r="M114" i="6"/>
  <c r="P124" i="6"/>
  <c r="L100" i="6"/>
  <c r="Q111" i="6"/>
  <c r="J128" i="6"/>
  <c r="N91" i="6"/>
  <c r="T102" i="6"/>
  <c r="L120" i="6"/>
  <c r="V120" i="6" s="1"/>
  <c r="T127" i="6"/>
  <c r="R131" i="6"/>
  <c r="BH131" i="6" s="1"/>
  <c r="N157" i="6"/>
  <c r="P174" i="6"/>
  <c r="L179" i="6"/>
  <c r="T201" i="6"/>
  <c r="J190" i="6"/>
  <c r="P173" i="6"/>
  <c r="L218" i="6"/>
  <c r="P228" i="6"/>
  <c r="AA227" i="6"/>
  <c r="AD227" i="6"/>
  <c r="AY227" i="6" s="1"/>
  <c r="J211" i="6"/>
  <c r="J220" i="6"/>
  <c r="N228" i="6"/>
  <c r="R100" i="6"/>
  <c r="BH100" i="6" s="1"/>
  <c r="AA103" i="6"/>
  <c r="AD103" i="6"/>
  <c r="AY103" i="6" s="1"/>
  <c r="T111" i="6"/>
  <c r="L115" i="6"/>
  <c r="J148" i="6"/>
  <c r="T123" i="6"/>
  <c r="P127" i="6"/>
  <c r="T131" i="6"/>
  <c r="N159" i="6"/>
  <c r="L158" i="6"/>
  <c r="J171" i="6"/>
  <c r="N187" i="6"/>
  <c r="J197" i="6"/>
  <c r="J180" i="6"/>
  <c r="T169" i="6"/>
  <c r="L170" i="6"/>
  <c r="V170" i="6" s="1"/>
  <c r="P219" i="6"/>
  <c r="AD224" i="6"/>
  <c r="AY224" i="6" s="1"/>
  <c r="J216" i="6"/>
  <c r="T89" i="6"/>
  <c r="P122" i="6"/>
  <c r="Q86" i="6"/>
  <c r="M95" i="6"/>
  <c r="M94" i="6"/>
  <c r="L104" i="6"/>
  <c r="T112" i="6"/>
  <c r="O150" i="6"/>
  <c r="M106" i="6"/>
  <c r="N113" i="6"/>
  <c r="Q114" i="6"/>
  <c r="R124" i="6"/>
  <c r="BH124" i="6" s="1"/>
  <c r="T130" i="6"/>
  <c r="AA154" i="6"/>
  <c r="AD154" i="6"/>
  <c r="AY154" i="6" s="1"/>
  <c r="Q103" i="6"/>
  <c r="J108" i="6"/>
  <c r="J134" i="6"/>
  <c r="J138" i="6"/>
  <c r="J142" i="6"/>
  <c r="J149" i="6"/>
  <c r="L102" i="6"/>
  <c r="T116" i="6"/>
  <c r="R123" i="6"/>
  <c r="BH123" i="6" s="1"/>
  <c r="P131" i="6"/>
  <c r="AA159" i="6"/>
  <c r="AD159" i="6"/>
  <c r="AY159" i="6" s="1"/>
  <c r="R179" i="6"/>
  <c r="BH179" i="6" s="1"/>
  <c r="AA190" i="6"/>
  <c r="AD190" i="6"/>
  <c r="AY190" i="6" s="1"/>
  <c r="J156" i="6"/>
  <c r="J182" i="6"/>
  <c r="R186" i="6"/>
  <c r="BH186" i="6" s="1"/>
  <c r="L199" i="6"/>
  <c r="T221" i="6"/>
  <c r="Q227" i="6"/>
  <c r="N204" i="6"/>
  <c r="N221" i="6"/>
  <c r="L202" i="6"/>
  <c r="L155" i="6"/>
  <c r="T159" i="6"/>
  <c r="N167" i="6"/>
  <c r="AB158" i="6"/>
  <c r="AD158" i="6"/>
  <c r="AY158" i="6" s="1"/>
  <c r="L163" i="6"/>
  <c r="R175" i="6"/>
  <c r="BH175" i="6" s="1"/>
  <c r="J199" i="6"/>
  <c r="AD162" i="6"/>
  <c r="AY162" i="6" s="1"/>
  <c r="Q166" i="6"/>
  <c r="N180" i="6"/>
  <c r="AD160" i="6"/>
  <c r="AY160" i="6" s="1"/>
  <c r="L173" i="6"/>
  <c r="J177" i="6"/>
  <c r="J192" i="6"/>
  <c r="P166" i="6"/>
  <c r="T188" i="6"/>
  <c r="Q219" i="6"/>
  <c r="T224" i="6"/>
  <c r="AA221" i="6"/>
  <c r="AD221" i="6"/>
  <c r="AY221" i="6" s="1"/>
  <c r="AA225" i="6"/>
  <c r="AD225" i="6"/>
  <c r="AY225" i="6" s="1"/>
  <c r="AB198" i="6"/>
  <c r="T204" i="6"/>
  <c r="L208" i="6"/>
  <c r="J222" i="6"/>
  <c r="J226" i="6"/>
  <c r="AD196" i="6"/>
  <c r="AY196" i="6" s="1"/>
  <c r="P207" i="6"/>
  <c r="AA157" i="6"/>
  <c r="AD157" i="6"/>
  <c r="AY157" i="6" s="1"/>
  <c r="AB161" i="6"/>
  <c r="AD161" i="6"/>
  <c r="AY161" i="6" s="1"/>
  <c r="J168" i="6"/>
  <c r="T158" i="6"/>
  <c r="Q162" i="6"/>
  <c r="M172" i="6"/>
  <c r="M176" i="6"/>
  <c r="L186" i="6"/>
  <c r="P156" i="6"/>
  <c r="Q160" i="6"/>
  <c r="T173" i="6"/>
  <c r="J184" i="6"/>
  <c r="M164" i="6"/>
  <c r="M174" i="6"/>
  <c r="AB193" i="6"/>
  <c r="J194" i="6"/>
  <c r="L219" i="6"/>
  <c r="V219" i="6" s="1"/>
  <c r="P221" i="6"/>
  <c r="Q224" i="6"/>
  <c r="J207" i="6"/>
  <c r="L200" i="6"/>
  <c r="M5" i="6"/>
  <c r="L24" i="6"/>
  <c r="L23" i="6"/>
  <c r="R33" i="6"/>
  <c r="BH33" i="6" s="1"/>
  <c r="M36" i="6"/>
  <c r="T41" i="6"/>
  <c r="T36" i="6"/>
  <c r="R48" i="6"/>
  <c r="BH48" i="6" s="1"/>
  <c r="J20" i="6"/>
  <c r="P25" i="6"/>
  <c r="AD25" i="6"/>
  <c r="AY25" i="6" s="1"/>
  <c r="T26" i="6"/>
  <c r="R34" i="6"/>
  <c r="BH34" i="6" s="1"/>
  <c r="L42" i="6"/>
  <c r="T38" i="6"/>
  <c r="P53" i="6"/>
  <c r="N17" i="6"/>
  <c r="J21" i="6"/>
  <c r="T23" i="6"/>
  <c r="R29" i="6"/>
  <c r="BH29" i="6" s="1"/>
  <c r="J28" i="6"/>
  <c r="P36" i="6"/>
  <c r="Q38" i="6"/>
  <c r="T17" i="6"/>
  <c r="N21" i="6"/>
  <c r="N23" i="6"/>
  <c r="T42" i="6"/>
  <c r="N38" i="6"/>
  <c r="L63" i="6"/>
  <c r="P43" i="6"/>
  <c r="N49" i="6"/>
  <c r="P66" i="6"/>
  <c r="R65" i="6"/>
  <c r="BH65" i="6" s="1"/>
  <c r="N83" i="6"/>
  <c r="K67" i="6"/>
  <c r="AD124" i="6"/>
  <c r="AY124" i="6" s="1"/>
  <c r="P176" i="6"/>
  <c r="P179" i="6"/>
  <c r="AD203" i="6"/>
  <c r="AY203" i="6" s="1"/>
  <c r="T210" i="6"/>
  <c r="P215" i="6"/>
  <c r="N12" i="6"/>
  <c r="M63" i="6"/>
  <c r="N148" i="6"/>
  <c r="T59" i="6"/>
  <c r="M43" i="6"/>
  <c r="L46" i="6"/>
  <c r="P51" i="6"/>
  <c r="R68" i="6"/>
  <c r="BH68" i="6" s="1"/>
  <c r="P134" i="6"/>
  <c r="T139" i="6"/>
  <c r="T147" i="6"/>
  <c r="P180" i="6"/>
  <c r="AD179" i="6"/>
  <c r="AY179" i="6" s="1"/>
  <c r="T208" i="6"/>
  <c r="P211" i="6"/>
  <c r="P217" i="6"/>
  <c r="N16" i="6"/>
  <c r="AD53" i="6"/>
  <c r="AY53" i="6" s="1"/>
  <c r="AD116" i="6"/>
  <c r="AY116" i="6" s="1"/>
  <c r="N62" i="6"/>
  <c r="N216" i="6"/>
  <c r="AD208" i="6"/>
  <c r="AY208" i="6" s="1"/>
  <c r="J43" i="6"/>
  <c r="Q66" i="6"/>
  <c r="P77" i="6"/>
  <c r="T76" i="6"/>
  <c r="M127" i="6"/>
  <c r="AD126" i="6"/>
  <c r="AY126" i="6" s="1"/>
  <c r="P133" i="6"/>
  <c r="P181" i="6"/>
  <c r="T197" i="6"/>
  <c r="T199" i="6"/>
  <c r="AB77" i="6"/>
  <c r="AD77" i="6"/>
  <c r="AY77" i="6" s="1"/>
  <c r="Q136" i="6"/>
  <c r="M145" i="6"/>
  <c r="AD183" i="6"/>
  <c r="AY183" i="6" s="1"/>
  <c r="T62" i="6"/>
  <c r="N48" i="6"/>
  <c r="M52" i="6"/>
  <c r="AA77" i="6"/>
  <c r="M89" i="6"/>
  <c r="N134" i="6"/>
  <c r="T140" i="6"/>
  <c r="T148" i="6"/>
  <c r="AD137" i="6"/>
  <c r="AY137" i="6" s="1"/>
  <c r="Q185" i="6"/>
  <c r="M213" i="6"/>
  <c r="L213" i="6"/>
  <c r="AA211" i="6"/>
  <c r="P214" i="6"/>
  <c r="N139" i="6"/>
  <c r="M217" i="6"/>
  <c r="AA201" i="6"/>
  <c r="AD201" i="6"/>
  <c r="AY201" i="6" s="1"/>
  <c r="P187" i="6"/>
  <c r="AD171" i="6"/>
  <c r="AY171" i="6" s="1"/>
  <c r="L148" i="6"/>
  <c r="AD144" i="6"/>
  <c r="AY144" i="6" s="1"/>
  <c r="Q142" i="6"/>
  <c r="P212" i="6"/>
  <c r="Q207" i="6"/>
  <c r="AB187" i="6"/>
  <c r="AD187" i="6"/>
  <c r="AY187" i="6" s="1"/>
  <c r="P183" i="6"/>
  <c r="P141" i="6"/>
  <c r="Q214" i="6"/>
  <c r="Q210" i="6"/>
  <c r="L146" i="6"/>
  <c r="L215" i="6"/>
  <c r="P202" i="6"/>
  <c r="P189" i="6"/>
  <c r="Q187" i="6"/>
  <c r="P171" i="6"/>
  <c r="P148" i="6"/>
  <c r="L142" i="6"/>
  <c r="AD122" i="6"/>
  <c r="AY122" i="6" s="1"/>
  <c r="T82" i="6"/>
  <c r="AD75" i="6"/>
  <c r="AY75" i="6" s="1"/>
  <c r="J57" i="6"/>
  <c r="J46" i="6"/>
  <c r="L135" i="6"/>
  <c r="AD115" i="6"/>
  <c r="AY115" i="6" s="1"/>
  <c r="L66" i="6"/>
  <c r="V66" i="6" s="1"/>
  <c r="P55" i="6"/>
  <c r="AA53" i="6"/>
  <c r="T50" i="6"/>
  <c r="J47" i="6"/>
  <c r="L140" i="6"/>
  <c r="AA75" i="6"/>
  <c r="T72" i="6"/>
  <c r="L55" i="6"/>
  <c r="V55" i="6" s="1"/>
  <c r="J50" i="6"/>
  <c r="P138" i="6"/>
  <c r="L136" i="6"/>
  <c r="J83" i="6"/>
  <c r="L69" i="6"/>
  <c r="AD64" i="6"/>
  <c r="AY64" i="6" s="1"/>
  <c r="AD62" i="6"/>
  <c r="AY62" i="6" s="1"/>
  <c r="J52" i="6"/>
  <c r="L49" i="6"/>
  <c r="Q47" i="6"/>
  <c r="L39" i="6"/>
  <c r="AD34" i="6"/>
  <c r="AY34" i="6" s="1"/>
  <c r="P30" i="6"/>
  <c r="P21" i="6"/>
  <c r="J19" i="6"/>
  <c r="J39" i="6"/>
  <c r="M18" i="6"/>
  <c r="J42" i="6"/>
  <c r="L30" i="6"/>
  <c r="T27" i="6"/>
  <c r="P22" i="6"/>
  <c r="L18" i="6"/>
  <c r="T11" i="6"/>
  <c r="J40" i="6"/>
  <c r="Q39" i="6"/>
  <c r="P31" i="6"/>
  <c r="J30" i="6"/>
  <c r="P27" i="6"/>
  <c r="AB24" i="6"/>
  <c r="AD24" i="6"/>
  <c r="AY24" i="6" s="1"/>
  <c r="P145" i="6"/>
  <c r="L145" i="6"/>
  <c r="L168" i="6"/>
  <c r="J5" i="6"/>
  <c r="AD5" i="6"/>
  <c r="AY5" i="6" s="1"/>
  <c r="AD17" i="6"/>
  <c r="AY17" i="6" s="1"/>
  <c r="J13" i="6"/>
  <c r="T14" i="6"/>
  <c r="R37" i="6"/>
  <c r="BH37" i="6" s="1"/>
  <c r="N69" i="6"/>
  <c r="L83" i="6"/>
  <c r="N78" i="6"/>
  <c r="J82" i="6"/>
  <c r="L92" i="6"/>
  <c r="L90" i="6"/>
  <c r="AA99" i="6"/>
  <c r="AD99" i="6"/>
  <c r="AY99" i="6" s="1"/>
  <c r="R150" i="6"/>
  <c r="BH150" i="6" s="1"/>
  <c r="J113" i="6"/>
  <c r="T5" i="6"/>
  <c r="L7" i="6"/>
  <c r="V7" i="6" s="1"/>
  <c r="T6" i="6"/>
  <c r="R52" i="6"/>
  <c r="BH52" i="6" s="1"/>
  <c r="P58" i="6"/>
  <c r="L80" i="6"/>
  <c r="V80" i="6" s="1"/>
  <c r="T88" i="6"/>
  <c r="R92" i="6"/>
  <c r="BH92" i="6" s="1"/>
  <c r="L97" i="6"/>
  <c r="P104" i="6"/>
  <c r="M112" i="6"/>
  <c r="Q7" i="6"/>
  <c r="R17" i="6"/>
  <c r="BH17" i="6" s="1"/>
  <c r="M6" i="6"/>
  <c r="L8" i="6"/>
  <c r="V8" i="6" s="1"/>
  <c r="T37" i="6"/>
  <c r="T58" i="6"/>
  <c r="N79" i="6"/>
  <c r="N68" i="6"/>
  <c r="M72" i="6"/>
  <c r="P76" i="6"/>
  <c r="N92" i="6"/>
  <c r="L86" i="6"/>
  <c r="V86" i="6" s="1"/>
  <c r="AD86" i="6"/>
  <c r="AY86" i="6" s="1"/>
  <c r="J95" i="6"/>
  <c r="T99" i="6"/>
  <c r="R152" i="6"/>
  <c r="BH152" i="6" s="1"/>
  <c r="N9" i="6"/>
  <c r="AD9" i="6"/>
  <c r="AY9" i="6" s="1"/>
  <c r="L19" i="6"/>
  <c r="AD19" i="6"/>
  <c r="AY19" i="6" s="1"/>
  <c r="AD13" i="6"/>
  <c r="AY13" i="6" s="1"/>
  <c r="Q8" i="6"/>
  <c r="J37" i="6"/>
  <c r="N58" i="6"/>
  <c r="P60" i="6"/>
  <c r="J69" i="6"/>
  <c r="N77" i="6"/>
  <c r="T71" i="6"/>
  <c r="AA70" i="6"/>
  <c r="AB78" i="6"/>
  <c r="J80" i="6"/>
  <c r="T87" i="6"/>
  <c r="P92" i="6"/>
  <c r="AB89" i="6"/>
  <c r="J96" i="6"/>
  <c r="N107" i="6"/>
  <c r="L121" i="6"/>
  <c r="R109" i="6"/>
  <c r="BH109" i="6" s="1"/>
  <c r="L122" i="6"/>
  <c r="V122" i="6" s="1"/>
  <c r="P99" i="6"/>
  <c r="J112" i="6"/>
  <c r="N121" i="6"/>
  <c r="P152" i="6"/>
  <c r="P109" i="6"/>
  <c r="J114" i="6"/>
  <c r="J118" i="6"/>
  <c r="J100" i="6"/>
  <c r="N108" i="6"/>
  <c r="P119" i="6"/>
  <c r="J152" i="6"/>
  <c r="N102" i="6"/>
  <c r="L110" i="6"/>
  <c r="N120" i="6"/>
  <c r="L131" i="6"/>
  <c r="R161" i="6"/>
  <c r="BH161" i="6" s="1"/>
  <c r="T171" i="6"/>
  <c r="N175" i="6"/>
  <c r="T160" i="6"/>
  <c r="P220" i="6"/>
  <c r="P224" i="6"/>
  <c r="P203" i="6"/>
  <c r="N220" i="6"/>
  <c r="L113" i="6"/>
  <c r="T126" i="6"/>
  <c r="L130" i="6"/>
  <c r="M100" i="6"/>
  <c r="P108" i="6"/>
  <c r="J111" i="6"/>
  <c r="J150" i="6"/>
  <c r="J91" i="6"/>
  <c r="L116" i="6"/>
  <c r="J159" i="6"/>
  <c r="P158" i="6"/>
  <c r="T175" i="6"/>
  <c r="T165" i="6"/>
  <c r="L174" i="6"/>
  <c r="V174" i="6" s="1"/>
  <c r="T222" i="6"/>
  <c r="AD228" i="6"/>
  <c r="AY228" i="6" s="1"/>
  <c r="J215" i="6"/>
  <c r="N222" i="6"/>
  <c r="P196" i="6"/>
  <c r="AB205" i="6"/>
  <c r="AD205" i="6"/>
  <c r="AY205" i="6" s="1"/>
  <c r="T118" i="6"/>
  <c r="L124" i="6"/>
  <c r="R130" i="6"/>
  <c r="BH130" i="6" s="1"/>
  <c r="AA153" i="6"/>
  <c r="AD153" i="6"/>
  <c r="AY153" i="6" s="1"/>
  <c r="L108" i="6"/>
  <c r="N111" i="6"/>
  <c r="J124" i="6"/>
  <c r="N149" i="6"/>
  <c r="T91" i="6"/>
  <c r="T105" i="6"/>
  <c r="N128" i="6"/>
  <c r="J155" i="6"/>
  <c r="J167" i="6"/>
  <c r="N163" i="6"/>
  <c r="P178" i="6"/>
  <c r="J189" i="6"/>
  <c r="P162" i="6"/>
  <c r="J172" i="6"/>
  <c r="L156" i="6"/>
  <c r="V156" i="6" s="1"/>
  <c r="N169" i="6"/>
  <c r="J186" i="6"/>
  <c r="R164" i="6"/>
  <c r="BH164" i="6" s="1"/>
  <c r="T194" i="6"/>
  <c r="R221" i="6"/>
  <c r="BH221" i="6" s="1"/>
  <c r="T198" i="6"/>
  <c r="T202" i="6"/>
  <c r="L93" i="6"/>
  <c r="AD93" i="6"/>
  <c r="AY93" i="6" s="1"/>
  <c r="M86" i="6"/>
  <c r="AA95" i="6"/>
  <c r="AD95" i="6"/>
  <c r="AY95" i="6" s="1"/>
  <c r="T97" i="6"/>
  <c r="AB99" i="6"/>
  <c r="Q151" i="6"/>
  <c r="AD98" i="6"/>
  <c r="AY98" i="6" s="1"/>
  <c r="AD106" i="6"/>
  <c r="AY106" i="6" s="1"/>
  <c r="AA109" i="6"/>
  <c r="AD109" i="6"/>
  <c r="AY109" i="6" s="1"/>
  <c r="T113" i="6"/>
  <c r="T100" i="6"/>
  <c r="R115" i="6"/>
  <c r="BH115" i="6" s="1"/>
  <c r="J130" i="6"/>
  <c r="J135" i="6"/>
  <c r="J139" i="6"/>
  <c r="J143" i="6"/>
  <c r="N151" i="6"/>
  <c r="Q91" i="6"/>
  <c r="J102" i="6"/>
  <c r="AA110" i="6"/>
  <c r="AD110" i="6"/>
  <c r="AY110" i="6" s="1"/>
  <c r="J116" i="6"/>
  <c r="L127" i="6"/>
  <c r="V127" i="6" s="1"/>
  <c r="N155" i="6"/>
  <c r="L159" i="6"/>
  <c r="P163" i="6"/>
  <c r="N171" i="6"/>
  <c r="W171" i="6" s="1"/>
  <c r="R183" i="6"/>
  <c r="BH183" i="6" s="1"/>
  <c r="N197" i="6"/>
  <c r="N186" i="6"/>
  <c r="L178" i="6"/>
  <c r="V178" i="6" s="1"/>
  <c r="R194" i="6"/>
  <c r="BH194" i="6" s="1"/>
  <c r="R223" i="6"/>
  <c r="BH223" i="6" s="1"/>
  <c r="N207" i="6"/>
  <c r="N223" i="6"/>
  <c r="L196" i="6"/>
  <c r="V196" i="6" s="1"/>
  <c r="R171" i="6"/>
  <c r="BH171" i="6" s="1"/>
  <c r="J185" i="6"/>
  <c r="N189" i="6"/>
  <c r="N201" i="6"/>
  <c r="L172" i="6"/>
  <c r="J176" i="6"/>
  <c r="R182" i="6"/>
  <c r="BH182" i="6" s="1"/>
  <c r="L192" i="6"/>
  <c r="T156" i="6"/>
  <c r="AD165" i="6"/>
  <c r="AY165" i="6" s="1"/>
  <c r="R174" i="6"/>
  <c r="BH174" i="6" s="1"/>
  <c r="T190" i="6"/>
  <c r="L194" i="6"/>
  <c r="R222" i="6"/>
  <c r="BH222" i="6" s="1"/>
  <c r="L225" i="6"/>
  <c r="L227" i="6"/>
  <c r="J205" i="6"/>
  <c r="AD198" i="6"/>
  <c r="AY198" i="6" s="1"/>
  <c r="T205" i="6"/>
  <c r="J223" i="6"/>
  <c r="J227" i="6"/>
  <c r="J196" i="6"/>
  <c r="M200" i="6"/>
  <c r="J208" i="6"/>
  <c r="P157" i="6"/>
  <c r="P161" i="6"/>
  <c r="Q163" i="6"/>
  <c r="AD181" i="6"/>
  <c r="AY181" i="6" s="1"/>
  <c r="N185" i="6"/>
  <c r="N191" i="6"/>
  <c r="N199" i="6"/>
  <c r="Q172" i="6"/>
  <c r="R181" i="6"/>
  <c r="BH181" i="6" s="1"/>
  <c r="N188" i="6"/>
  <c r="M165" i="6"/>
  <c r="L169" i="6"/>
  <c r="M173" i="6"/>
  <c r="N177" i="6"/>
  <c r="P177" i="6"/>
  <c r="L195" i="6"/>
  <c r="L222" i="6"/>
  <c r="P227" i="6"/>
  <c r="J209" i="6"/>
  <c r="M198" i="6"/>
  <c r="L206" i="6"/>
  <c r="P200" i="6"/>
  <c r="P205" i="6"/>
  <c r="P29" i="6"/>
  <c r="J29" i="6"/>
  <c r="R42" i="6"/>
  <c r="BH42" i="6" s="1"/>
  <c r="L36" i="6"/>
  <c r="V36" i="6" s="1"/>
  <c r="P38" i="6"/>
  <c r="P24" i="6"/>
  <c r="T15" i="6"/>
  <c r="R20" i="6"/>
  <c r="BH20" i="6" s="1"/>
  <c r="N28" i="6"/>
  <c r="R32" i="6"/>
  <c r="BH32" i="6" s="1"/>
  <c r="N35" i="6"/>
  <c r="N47" i="6"/>
  <c r="T18" i="6"/>
  <c r="R23" i="6"/>
  <c r="BH23" i="6" s="1"/>
  <c r="P26" i="6"/>
  <c r="P28" i="6"/>
  <c r="P32" i="6"/>
  <c r="T40" i="6"/>
  <c r="R49" i="6"/>
  <c r="BH49" i="6" s="1"/>
  <c r="L9" i="6"/>
  <c r="M11" i="6"/>
  <c r="R24" i="6"/>
  <c r="BH24" i="6" s="1"/>
  <c r="N15" i="6"/>
  <c r="T29" i="6"/>
  <c r="L33" i="6"/>
  <c r="J32" i="6"/>
  <c r="J36" i="6"/>
  <c r="R51" i="6"/>
  <c r="BH51" i="6" s="1"/>
  <c r="T64" i="6"/>
  <c r="L51" i="6"/>
  <c r="V51" i="6" s="1"/>
  <c r="P79" i="6"/>
  <c r="L132" i="6"/>
  <c r="T134" i="6"/>
  <c r="AD130" i="6"/>
  <c r="AY130" i="6" s="1"/>
  <c r="R149" i="6"/>
  <c r="BH149" i="6" s="1"/>
  <c r="P185" i="6"/>
  <c r="AD202" i="6"/>
  <c r="AY202" i="6" s="1"/>
  <c r="T206" i="6"/>
  <c r="L211" i="6"/>
  <c r="V211" i="6" s="1"/>
  <c r="L216" i="6"/>
  <c r="AD216" i="6"/>
  <c r="AY216" i="6" s="1"/>
  <c r="N19" i="6"/>
  <c r="AB51" i="6"/>
  <c r="AD51" i="6"/>
  <c r="AY51" i="6" s="1"/>
  <c r="N144" i="6"/>
  <c r="AD169" i="6"/>
  <c r="AY169" i="6" s="1"/>
  <c r="P47" i="6"/>
  <c r="P52" i="6"/>
  <c r="R72" i="6"/>
  <c r="BH72" i="6" s="1"/>
  <c r="AD129" i="6"/>
  <c r="AY129" i="6" s="1"/>
  <c r="T141" i="6"/>
  <c r="N136" i="6"/>
  <c r="AD206" i="6"/>
  <c r="AY206" i="6" s="1"/>
  <c r="M60" i="6"/>
  <c r="N61" i="6"/>
  <c r="AD114" i="6"/>
  <c r="AY114" i="6" s="1"/>
  <c r="AA47" i="6"/>
  <c r="AD47" i="6"/>
  <c r="AY47" i="6" s="1"/>
  <c r="J53" i="6"/>
  <c r="P75" i="6"/>
  <c r="Q190" i="6"/>
  <c r="R193" i="6"/>
  <c r="BH193" i="6" s="1"/>
  <c r="R206" i="6"/>
  <c r="BH206" i="6" s="1"/>
  <c r="N212" i="6"/>
  <c r="AD54" i="6"/>
  <c r="AY54" i="6" s="1"/>
  <c r="AD120" i="6"/>
  <c r="AY120" i="6" s="1"/>
  <c r="N64" i="6"/>
  <c r="M53" i="6"/>
  <c r="Q43" i="6"/>
  <c r="J49" i="6"/>
  <c r="T53" i="6"/>
  <c r="P81" i="6"/>
  <c r="P132" i="6"/>
  <c r="AD132" i="6"/>
  <c r="AY132" i="6" s="1"/>
  <c r="J127" i="6"/>
  <c r="T142" i="6"/>
  <c r="T149" i="6"/>
  <c r="AD149" i="6"/>
  <c r="AY149" i="6" s="1"/>
  <c r="AA133" i="6"/>
  <c r="AD133" i="6"/>
  <c r="AY133" i="6" s="1"/>
  <c r="AD197" i="6"/>
  <c r="AY197" i="6" s="1"/>
  <c r="AD215" i="6"/>
  <c r="AY215" i="6" s="1"/>
  <c r="AD23" i="6"/>
  <c r="AY23" i="6" s="1"/>
  <c r="AD127" i="6"/>
  <c r="AY127" i="6" s="1"/>
  <c r="N146" i="6"/>
  <c r="N215" i="6"/>
  <c r="AD212" i="6"/>
  <c r="AY212" i="6" s="1"/>
  <c r="L207" i="6"/>
  <c r="V207" i="6" s="1"/>
  <c r="L189" i="6"/>
  <c r="Q178" i="6"/>
  <c r="T167" i="6"/>
  <c r="AD141" i="6"/>
  <c r="AY141" i="6" s="1"/>
  <c r="L217" i="6"/>
  <c r="Q215" i="6"/>
  <c r="T195" i="6"/>
  <c r="L191" i="6"/>
  <c r="Q189" i="6"/>
  <c r="AD180" i="6"/>
  <c r="AY180" i="6" s="1"/>
  <c r="Q167" i="6"/>
  <c r="AD145" i="6"/>
  <c r="AY145" i="6" s="1"/>
  <c r="Q143" i="6"/>
  <c r="T218" i="6"/>
  <c r="T215" i="6"/>
  <c r="P147" i="6"/>
  <c r="Q141" i="6"/>
  <c r="Q217" i="6"/>
  <c r="T214" i="6"/>
  <c r="Q212" i="6"/>
  <c r="Q201" i="6"/>
  <c r="T191" i="6"/>
  <c r="AD189" i="6"/>
  <c r="AY189" i="6" s="1"/>
  <c r="L185" i="6"/>
  <c r="V185" i="6" s="1"/>
  <c r="AD148" i="6"/>
  <c r="AY148" i="6" s="1"/>
  <c r="Q146" i="6"/>
  <c r="P143" i="6"/>
  <c r="L138" i="6"/>
  <c r="J123" i="6"/>
  <c r="AD123" i="6"/>
  <c r="AY123" i="6" s="1"/>
  <c r="Q81" i="6"/>
  <c r="Q71" i="6"/>
  <c r="L62" i="6"/>
  <c r="Q138" i="6"/>
  <c r="AB134" i="6"/>
  <c r="AD134" i="6"/>
  <c r="AY134" i="6" s="1"/>
  <c r="AA120" i="6"/>
  <c r="AD71" i="6"/>
  <c r="AY71" i="6" s="1"/>
  <c r="T65" i="6"/>
  <c r="AA52" i="6"/>
  <c r="L50" i="6"/>
  <c r="T136" i="6"/>
  <c r="Q132" i="6"/>
  <c r="AD125" i="6"/>
  <c r="AY125" i="6" s="1"/>
  <c r="AD119" i="6"/>
  <c r="AY119" i="6" s="1"/>
  <c r="P71" i="6"/>
  <c r="T63" i="6"/>
  <c r="M55" i="6"/>
  <c r="T52" i="6"/>
  <c r="T49" i="6"/>
  <c r="N46" i="6"/>
  <c r="Q140" i="6"/>
  <c r="AD138" i="6"/>
  <c r="AY138" i="6" s="1"/>
  <c r="P135" i="6"/>
  <c r="J131" i="6"/>
  <c r="T74" i="6"/>
  <c r="J55" i="6"/>
  <c r="AB46" i="6"/>
  <c r="AD46" i="6"/>
  <c r="AY46" i="6" s="1"/>
  <c r="L45" i="6"/>
  <c r="J35" i="6"/>
  <c r="R30" i="6"/>
  <c r="BH30" i="6" s="1"/>
  <c r="R27" i="6"/>
  <c r="BH27" i="6" s="1"/>
  <c r="T22" i="6"/>
  <c r="T10" i="6"/>
  <c r="P49" i="6"/>
  <c r="T45" i="6"/>
  <c r="T44" i="6"/>
  <c r="M42" i="6"/>
  <c r="M39" i="6"/>
  <c r="N26" i="6"/>
  <c r="J10" i="6"/>
  <c r="P44" i="6"/>
  <c r="AB42" i="6"/>
  <c r="AD42" i="6"/>
  <c r="AY42" i="6" s="1"/>
  <c r="AB39" i="6"/>
  <c r="AD39" i="6"/>
  <c r="AY39" i="6" s="1"/>
  <c r="J31" i="6"/>
  <c r="J27" i="6"/>
  <c r="L25" i="6"/>
  <c r="V25" i="6" s="1"/>
  <c r="J22" i="6"/>
  <c r="Q44" i="6"/>
  <c r="J41" i="6"/>
  <c r="AB40" i="6"/>
  <c r="AD40" i="6"/>
  <c r="AY40" i="6" s="1"/>
  <c r="M33" i="6"/>
  <c r="Q31" i="6"/>
  <c r="M30" i="6"/>
  <c r="Q25" i="6"/>
  <c r="AB23" i="6"/>
  <c r="T21" i="6"/>
  <c r="J11" i="6"/>
  <c r="P41" i="6"/>
  <c r="P210" i="6"/>
  <c r="P167" i="6"/>
  <c r="L82" i="6"/>
  <c r="V82" i="6" s="1"/>
  <c r="L223" i="6"/>
  <c r="V223" i="6" s="1"/>
  <c r="T9" i="6"/>
  <c r="L10" i="6"/>
  <c r="N8" i="6"/>
  <c r="N59" i="6"/>
  <c r="J63" i="6"/>
  <c r="R58" i="6"/>
  <c r="BH58" i="6" s="1"/>
  <c r="N84" i="6"/>
  <c r="W84" i="6" s="1"/>
  <c r="J94" i="6"/>
  <c r="T154" i="6"/>
  <c r="T7" i="6"/>
  <c r="AD10" i="6"/>
  <c r="AY10" i="6" s="1"/>
  <c r="AD57" i="6"/>
  <c r="AY57" i="6" s="1"/>
  <c r="J66" i="6"/>
  <c r="J68" i="6"/>
  <c r="P72" i="6"/>
  <c r="N82" i="6"/>
  <c r="L89" i="6"/>
  <c r="P6" i="6"/>
  <c r="P110" i="6"/>
  <c r="AA58" i="6"/>
  <c r="P168" i="6"/>
  <c r="L167" i="6"/>
  <c r="V167" i="6" s="1"/>
  <c r="AB5" i="6"/>
  <c r="P10" i="6"/>
  <c r="R12" i="6"/>
  <c r="BH12" i="6" s="1"/>
  <c r="R16" i="6"/>
  <c r="BH16" i="6" s="1"/>
  <c r="N55" i="6"/>
  <c r="AD55" i="6"/>
  <c r="AY55" i="6" s="1"/>
  <c r="J64" i="6"/>
  <c r="P56" i="6"/>
  <c r="R60" i="6"/>
  <c r="BH60" i="6" s="1"/>
  <c r="N71" i="6"/>
  <c r="T77" i="6"/>
  <c r="J70" i="6"/>
  <c r="AD74" i="6"/>
  <c r="AY74" i="6" s="1"/>
  <c r="AD76" i="6"/>
  <c r="AY76" i="6" s="1"/>
  <c r="AB80" i="6"/>
  <c r="AB87" i="6"/>
  <c r="AD87" i="6"/>
  <c r="AY87" i="6" s="1"/>
  <c r="J84" i="6"/>
  <c r="R88" i="6"/>
  <c r="BH88" i="6" s="1"/>
  <c r="L85" i="6"/>
  <c r="T93" i="6"/>
  <c r="AA97" i="6"/>
  <c r="AD97" i="6"/>
  <c r="AY97" i="6" s="1"/>
  <c r="AD96" i="6"/>
  <c r="AY96" i="6" s="1"/>
  <c r="T104" i="6"/>
  <c r="R112" i="6"/>
  <c r="BH112" i="6" s="1"/>
  <c r="T151" i="6"/>
  <c r="P98" i="6"/>
  <c r="R5" i="6"/>
  <c r="BH5" i="6" s="1"/>
  <c r="AD15" i="6"/>
  <c r="AY15" i="6" s="1"/>
  <c r="J14" i="6"/>
  <c r="P14" i="6"/>
  <c r="AA16" i="6"/>
  <c r="AD16" i="6"/>
  <c r="AY16" i="6" s="1"/>
  <c r="AA59" i="6"/>
  <c r="AD59" i="6"/>
  <c r="AY59" i="6" s="1"/>
  <c r="AD37" i="6"/>
  <c r="AY37" i="6" s="1"/>
  <c r="J67" i="6"/>
  <c r="N73" i="6"/>
  <c r="P70" i="6"/>
  <c r="J72" i="6"/>
  <c r="L87" i="6"/>
  <c r="J85" i="6"/>
  <c r="M104" i="6"/>
  <c r="L98" i="6"/>
  <c r="V98" i="6" s="1"/>
  <c r="R19" i="6"/>
  <c r="BH19" i="6" s="1"/>
  <c r="L13" i="6"/>
  <c r="V13" i="6" s="1"/>
  <c r="P17" i="6"/>
  <c r="L56" i="6"/>
  <c r="V56" i="6" s="1"/>
  <c r="L60" i="6"/>
  <c r="V60" i="6" s="1"/>
  <c r="J81" i="6"/>
  <c r="AB74" i="6"/>
  <c r="J76" i="6"/>
  <c r="P84" i="6"/>
  <c r="T92" i="6"/>
  <c r="R89" i="6"/>
  <c r="BH89" i="6" s="1"/>
  <c r="J90" i="6"/>
  <c r="AA101" i="6"/>
  <c r="AD101" i="6"/>
  <c r="AY101" i="6" s="1"/>
  <c r="J109" i="6"/>
  <c r="L5" i="6"/>
  <c r="AA10" i="6"/>
  <c r="Q14" i="6"/>
  <c r="R18" i="6"/>
  <c r="BH18" i="6" s="1"/>
  <c r="AB59" i="6"/>
  <c r="J58" i="6"/>
  <c r="J71" i="6"/>
  <c r="T73" i="6"/>
  <c r="AD68" i="6"/>
  <c r="AY68" i="6" s="1"/>
  <c r="L72" i="6"/>
  <c r="M74" i="6"/>
  <c r="P78" i="6"/>
  <c r="AB82" i="6"/>
  <c r="AB84" i="6"/>
  <c r="AD88" i="6"/>
  <c r="AY88" i="6" s="1"/>
  <c r="J97" i="6"/>
  <c r="Q99" i="6"/>
  <c r="L112" i="6"/>
  <c r="V112" i="6" s="1"/>
  <c r="P151" i="6"/>
  <c r="P89" i="6"/>
  <c r="J86" i="6"/>
  <c r="T90" i="6"/>
  <c r="O97" i="6"/>
  <c r="Q97" i="6"/>
  <c r="T94" i="6"/>
  <c r="R104" i="6"/>
  <c r="BH104" i="6" s="1"/>
  <c r="R107" i="6"/>
  <c r="BH107" i="6" s="1"/>
  <c r="T117" i="6"/>
  <c r="T150" i="6"/>
  <c r="P153" i="6"/>
  <c r="R106" i="6"/>
  <c r="BH106" i="6" s="1"/>
  <c r="T124" i="6"/>
  <c r="L128" i="6"/>
  <c r="T103" i="6"/>
  <c r="T115" i="6"/>
  <c r="J119" i="6"/>
  <c r="N131" i="6"/>
  <c r="W131" i="6" s="1"/>
  <c r="N154" i="6"/>
  <c r="AA102" i="6"/>
  <c r="AD102" i="6"/>
  <c r="AY102" i="6" s="1"/>
  <c r="N105" i="6"/>
  <c r="P116" i="6"/>
  <c r="R127" i="6"/>
  <c r="BH127" i="6" s="1"/>
  <c r="R155" i="6"/>
  <c r="BH155" i="6" s="1"/>
  <c r="R157" i="6"/>
  <c r="BH157" i="6" s="1"/>
  <c r="Q173" i="6"/>
  <c r="M182" i="6"/>
  <c r="J201" i="6"/>
  <c r="M183" i="6"/>
  <c r="J165" i="6"/>
  <c r="N184" i="6"/>
  <c r="T174" i="6"/>
  <c r="N194" i="6"/>
  <c r="W194" i="6" s="1"/>
  <c r="AD218" i="6"/>
  <c r="AY218" i="6" s="1"/>
  <c r="J210" i="6"/>
  <c r="L109" i="6"/>
  <c r="R118" i="6"/>
  <c r="BH118" i="6" s="1"/>
  <c r="AA100" i="6"/>
  <c r="AD100" i="6"/>
  <c r="AY100" i="6" s="1"/>
  <c r="P103" i="6"/>
  <c r="P115" i="6"/>
  <c r="L119" i="6"/>
  <c r="V119" i="6" s="1"/>
  <c r="K153" i="6"/>
  <c r="M153" i="6"/>
  <c r="N124" i="6"/>
  <c r="W124" i="6" s="1"/>
  <c r="N130" i="6"/>
  <c r="W130" i="6" s="1"/>
  <c r="AD155" i="6"/>
  <c r="AY155" i="6" s="1"/>
  <c r="J163" i="6"/>
  <c r="R177" i="6"/>
  <c r="BH177" i="6" s="1"/>
  <c r="T181" i="6"/>
  <c r="T162" i="6"/>
  <c r="R176" i="6"/>
  <c r="BH176" i="6" s="1"/>
  <c r="J169" i="6"/>
  <c r="T170" i="6"/>
  <c r="L182" i="6"/>
  <c r="T226" i="6"/>
  <c r="T220" i="6"/>
  <c r="AD220" i="6"/>
  <c r="AY220" i="6" s="1"/>
  <c r="J218" i="6"/>
  <c r="N224" i="6"/>
  <c r="AD209" i="6"/>
  <c r="AY209" i="6" s="1"/>
  <c r="P126" i="6"/>
  <c r="L103" i="6"/>
  <c r="J126" i="6"/>
  <c r="J146" i="6"/>
  <c r="J153" i="6"/>
  <c r="P102" i="6"/>
  <c r="T110" i="6"/>
  <c r="R116" i="6"/>
  <c r="BH116" i="6" s="1"/>
  <c r="R120" i="6"/>
  <c r="BH120" i="6" s="1"/>
  <c r="P125" i="6"/>
  <c r="T129" i="6"/>
  <c r="AD167" i="6"/>
  <c r="AY167" i="6" s="1"/>
  <c r="T163" i="6"/>
  <c r="T179" i="6"/>
  <c r="N193" i="6"/>
  <c r="M166" i="6"/>
  <c r="L188" i="6"/>
  <c r="T164" i="6"/>
  <c r="AD194" i="6"/>
  <c r="AY194" i="6" s="1"/>
  <c r="R225" i="6"/>
  <c r="BH225" i="6" s="1"/>
  <c r="AA222" i="6"/>
  <c r="AD222" i="6"/>
  <c r="AY222" i="6" s="1"/>
  <c r="T209" i="6"/>
  <c r="J219" i="6"/>
  <c r="N93" i="6"/>
  <c r="AB95" i="6"/>
  <c r="Q94" i="6"/>
  <c r="M99" i="6"/>
  <c r="Q117" i="6"/>
  <c r="Q121" i="6"/>
  <c r="AB153" i="6"/>
  <c r="AB106" i="6"/>
  <c r="T109" i="6"/>
  <c r="P118" i="6"/>
  <c r="L126" i="6"/>
  <c r="AA152" i="6"/>
  <c r="AD152" i="6"/>
  <c r="AY152" i="6" s="1"/>
  <c r="P111" i="6"/>
  <c r="J115" i="6"/>
  <c r="N125" i="6"/>
  <c r="J132" i="6"/>
  <c r="J136" i="6"/>
  <c r="J140" i="6"/>
  <c r="J144" i="6"/>
  <c r="N152" i="6"/>
  <c r="P91" i="6"/>
  <c r="AB105" i="6"/>
  <c r="AD105" i="6"/>
  <c r="AY105" i="6" s="1"/>
  <c r="R110" i="6"/>
  <c r="BH110" i="6" s="1"/>
  <c r="T120" i="6"/>
  <c r="L125" i="6"/>
  <c r="R169" i="6"/>
  <c r="BH169" i="6" s="1"/>
  <c r="L175" i="6"/>
  <c r="AA184" i="6"/>
  <c r="AD184" i="6"/>
  <c r="AY184" i="6" s="1"/>
  <c r="L180" i="6"/>
  <c r="V180" i="6" s="1"/>
  <c r="R156" i="6"/>
  <c r="BH156" i="6" s="1"/>
  <c r="J181" i="6"/>
  <c r="T178" i="6"/>
  <c r="L193" i="6"/>
  <c r="AB194" i="6"/>
  <c r="T219" i="6"/>
  <c r="L224" i="6"/>
  <c r="N209" i="6"/>
  <c r="R198" i="6"/>
  <c r="BH198" i="6" s="1"/>
  <c r="J213" i="6"/>
  <c r="N225" i="6"/>
  <c r="T157" i="6"/>
  <c r="T161" i="6"/>
  <c r="AD168" i="6"/>
  <c r="AY168" i="6" s="1"/>
  <c r="Q158" i="6"/>
  <c r="J191" i="6"/>
  <c r="M162" i="6"/>
  <c r="L162" i="6"/>
  <c r="V162" i="6" s="1"/>
  <c r="T172" i="6"/>
  <c r="M160" i="6"/>
  <c r="L160" i="6"/>
  <c r="AB165" i="6"/>
  <c r="P172" i="6"/>
  <c r="T177" i="6"/>
  <c r="J164" i="6"/>
  <c r="R170" i="6"/>
  <c r="BH170" i="6" s="1"/>
  <c r="J174" i="6"/>
  <c r="T184" i="6"/>
  <c r="T192" i="6"/>
  <c r="AB227" i="6"/>
  <c r="J198" i="6"/>
  <c r="M206" i="6"/>
  <c r="J224" i="6"/>
  <c r="J228" i="6"/>
  <c r="R202" i="6"/>
  <c r="BH202" i="6" s="1"/>
  <c r="P159" i="6"/>
  <c r="J158" i="6"/>
  <c r="T166" i="6"/>
  <c r="J187" i="6"/>
  <c r="J193" i="6"/>
  <c r="J166" i="6"/>
  <c r="L176" i="6"/>
  <c r="P182" i="6"/>
  <c r="O201" i="6"/>
  <c r="J173" i="6"/>
  <c r="L181" i="6"/>
  <c r="V181" i="6" s="1"/>
  <c r="J188" i="6"/>
  <c r="L164" i="6"/>
  <c r="Q220" i="6"/>
  <c r="AB222" i="6"/>
  <c r="P225" i="6"/>
  <c r="L228" i="6"/>
  <c r="V228" i="6" s="1"/>
  <c r="AA219" i="6"/>
  <c r="AD219" i="6"/>
  <c r="AY219" i="6" s="1"/>
  <c r="R204" i="6"/>
  <c r="BH204" i="6" s="1"/>
  <c r="AA196" i="6"/>
  <c r="J206" i="6"/>
  <c r="J23" i="6"/>
  <c r="L34" i="6"/>
  <c r="J38" i="6"/>
  <c r="T43" i="6"/>
  <c r="J18" i="6"/>
  <c r="J16" i="6"/>
  <c r="J25" i="6"/>
  <c r="L15" i="6"/>
  <c r="L28" i="6"/>
  <c r="T33" i="6"/>
  <c r="O40" i="6"/>
  <c r="T48" i="6"/>
  <c r="Q11" i="6"/>
  <c r="T16" i="6"/>
  <c r="T28" i="6"/>
  <c r="N29" i="6"/>
  <c r="W29" i="6" s="1"/>
  <c r="P33" i="6"/>
  <c r="R41" i="6"/>
  <c r="BH41" i="6" s="1"/>
  <c r="AD35" i="6"/>
  <c r="AY35" i="6" s="1"/>
  <c r="J8" i="6"/>
  <c r="M14" i="6"/>
  <c r="P34" i="6"/>
  <c r="L32" i="6"/>
  <c r="V32" i="6" s="1"/>
  <c r="AD32" i="6"/>
  <c r="AY32" i="6" s="1"/>
  <c r="L38" i="6"/>
  <c r="Q59" i="6"/>
  <c r="R78" i="6"/>
  <c r="BH78" i="6" s="1"/>
  <c r="L79" i="6"/>
  <c r="Q134" i="6"/>
  <c r="N132" i="6"/>
  <c r="P149" i="6"/>
  <c r="T189" i="6"/>
  <c r="Q196" i="6"/>
  <c r="R211" i="6"/>
  <c r="BH211" i="6" s="1"/>
  <c r="T211" i="6"/>
  <c r="P213" i="6"/>
  <c r="T217" i="6"/>
  <c r="AD217" i="6"/>
  <c r="AY217" i="6" s="1"/>
  <c r="N25" i="6"/>
  <c r="N140" i="6"/>
  <c r="Q199" i="6"/>
  <c r="L65" i="6"/>
  <c r="N51" i="6"/>
  <c r="AA63" i="6"/>
  <c r="AD63" i="6"/>
  <c r="AY63" i="6" s="1"/>
  <c r="R74" i="6"/>
  <c r="BH74" i="6" s="1"/>
  <c r="Q75" i="6"/>
  <c r="M67" i="6"/>
  <c r="T132" i="6"/>
  <c r="T143" i="6"/>
  <c r="AB133" i="6"/>
  <c r="T193" i="6"/>
  <c r="T185" i="6"/>
  <c r="L205" i="6"/>
  <c r="AB38" i="6"/>
  <c r="AD38" i="6"/>
  <c r="AY38" i="6" s="1"/>
  <c r="N142" i="6"/>
  <c r="AD173" i="6"/>
  <c r="AY173" i="6" s="1"/>
  <c r="AB54" i="6"/>
  <c r="J51" i="6"/>
  <c r="J48" i="6"/>
  <c r="O67" i="6"/>
  <c r="AD121" i="6"/>
  <c r="AY121" i="6" s="1"/>
  <c r="L137" i="6"/>
  <c r="P136" i="6"/>
  <c r="M133" i="6"/>
  <c r="L209" i="6"/>
  <c r="AD214" i="6"/>
  <c r="AY214" i="6" s="1"/>
  <c r="N66" i="6"/>
  <c r="AB81" i="6"/>
  <c r="AD81" i="6"/>
  <c r="AY81" i="6" s="1"/>
  <c r="N143" i="6"/>
  <c r="J54" i="6"/>
  <c r="T61" i="6"/>
  <c r="L75" i="6"/>
  <c r="V75" i="6" s="1"/>
  <c r="Q67" i="6"/>
  <c r="Q70" i="6"/>
  <c r="M129" i="6"/>
  <c r="AD117" i="6"/>
  <c r="AY117" i="6" s="1"/>
  <c r="T144" i="6"/>
  <c r="Q133" i="6"/>
  <c r="AA199" i="6"/>
  <c r="AD199" i="6"/>
  <c r="AY199" i="6" s="1"/>
  <c r="AA206" i="6"/>
  <c r="P204" i="6"/>
  <c r="K210" i="6"/>
  <c r="M210" i="6"/>
  <c r="R82" i="6"/>
  <c r="BH82" i="6" s="1"/>
  <c r="AD83" i="6"/>
  <c r="AY83" i="6" s="1"/>
  <c r="N138" i="6"/>
  <c r="AD213" i="6"/>
  <c r="AY213" i="6" s="1"/>
  <c r="L214" i="6"/>
  <c r="V214" i="6" s="1"/>
  <c r="P199" i="6"/>
  <c r="P191" i="6"/>
  <c r="Q188" i="6"/>
  <c r="AD185" i="6"/>
  <c r="AY185" i="6" s="1"/>
  <c r="L149" i="6"/>
  <c r="Q147" i="6"/>
  <c r="L143" i="6"/>
  <c r="V143" i="6" s="1"/>
  <c r="T216" i="6"/>
  <c r="AD195" i="6"/>
  <c r="AY195" i="6" s="1"/>
  <c r="AD191" i="6"/>
  <c r="AY191" i="6" s="1"/>
  <c r="AA176" i="6"/>
  <c r="AD176" i="6"/>
  <c r="AY176" i="6" s="1"/>
  <c r="AA171" i="6"/>
  <c r="P146" i="6"/>
  <c r="AB212" i="6"/>
  <c r="P195" i="6"/>
  <c r="T187" i="6"/>
  <c r="Q184" i="6"/>
  <c r="AD147" i="6"/>
  <c r="AY147" i="6" s="1"/>
  <c r="P142" i="6"/>
  <c r="P140" i="6"/>
  <c r="Q208" i="6"/>
  <c r="Q191" i="6"/>
  <c r="Q145" i="6"/>
  <c r="AD143" i="6"/>
  <c r="AY143" i="6" s="1"/>
  <c r="P139" i="6"/>
  <c r="AD135" i="6"/>
  <c r="AY135" i="6" s="1"/>
  <c r="AD79" i="6"/>
  <c r="AY79" i="6" s="1"/>
  <c r="L64" i="6"/>
  <c r="Q61" i="6"/>
  <c r="T55" i="6"/>
  <c r="P48" i="6"/>
  <c r="T137" i="6"/>
  <c r="L73" i="6"/>
  <c r="Q62" i="6"/>
  <c r="Q57" i="6"/>
  <c r="M50" i="6"/>
  <c r="R46" i="6"/>
  <c r="BH46" i="6" s="1"/>
  <c r="Q139" i="6"/>
  <c r="AA115" i="6"/>
  <c r="AA79" i="6"/>
  <c r="P69" i="6"/>
  <c r="P54" i="6"/>
  <c r="P45" i="6"/>
  <c r="M123" i="6"/>
  <c r="L81" i="6"/>
  <c r="AD73" i="6"/>
  <c r="AY73" i="6" s="1"/>
  <c r="T57" i="6"/>
  <c r="AA54" i="6"/>
  <c r="P50" i="6"/>
  <c r="R45" i="6"/>
  <c r="BH45" i="6" s="1"/>
  <c r="T46" i="6"/>
  <c r="J33" i="6"/>
  <c r="AB30" i="6"/>
  <c r="AD30" i="6"/>
  <c r="AY30" i="6" s="1"/>
  <c r="J26" i="6"/>
  <c r="R22" i="6"/>
  <c r="BH22" i="6" s="1"/>
  <c r="P9" i="6"/>
  <c r="AA49" i="6"/>
  <c r="AD49" i="6"/>
  <c r="AY49" i="6" s="1"/>
  <c r="J45" i="6"/>
  <c r="J44" i="6"/>
  <c r="L31" i="6"/>
  <c r="V31" i="6" s="1"/>
  <c r="L21" i="6"/>
  <c r="M41" i="6"/>
  <c r="P35" i="6"/>
  <c r="M31" i="6"/>
  <c r="M27" i="6"/>
  <c r="M24" i="6"/>
  <c r="M22" i="6"/>
  <c r="T19" i="6"/>
  <c r="AA42" i="6"/>
  <c r="AB41" i="6"/>
  <c r="AD41" i="6"/>
  <c r="AY41" i="6" s="1"/>
  <c r="L35" i="6"/>
  <c r="V35" i="6" s="1"/>
  <c r="T32" i="6"/>
  <c r="T31" i="6"/>
  <c r="AD31" i="6"/>
  <c r="AY31" i="6" s="1"/>
  <c r="AD27" i="6"/>
  <c r="AY27" i="6" s="1"/>
  <c r="AA24" i="6"/>
  <c r="Q21" i="6"/>
  <c r="J17" i="6"/>
  <c r="P37" i="6"/>
  <c r="P123" i="6"/>
  <c r="L201" i="6"/>
  <c r="P5" i="6"/>
  <c r="T8" i="6"/>
  <c r="AD18" i="6"/>
  <c r="AY18" i="6" s="1"/>
  <c r="J73" i="6"/>
  <c r="L68" i="6"/>
  <c r="V68" i="6" s="1"/>
  <c r="N80" i="6"/>
  <c r="T101" i="6"/>
  <c r="J7" i="6"/>
  <c r="AD7" i="6"/>
  <c r="AY7" i="6" s="1"/>
  <c r="T56" i="6"/>
  <c r="J79" i="6"/>
  <c r="P83" i="6"/>
  <c r="AD78" i="6"/>
  <c r="AY78" i="6" s="1"/>
  <c r="AD80" i="6"/>
  <c r="AY80" i="6" s="1"/>
  <c r="AD92" i="6"/>
  <c r="AY92" i="6" s="1"/>
  <c r="N85" i="6"/>
  <c r="W85" i="6" s="1"/>
  <c r="R93" i="6"/>
  <c r="BH93" i="6" s="1"/>
  <c r="AD94" i="6"/>
  <c r="AY94" i="6" s="1"/>
  <c r="AA107" i="6"/>
  <c r="AD107" i="6"/>
  <c r="AY107" i="6" s="1"/>
  <c r="N98" i="6"/>
  <c r="W98" i="6" s="1"/>
  <c r="R15" i="6"/>
  <c r="BH15" i="6" s="1"/>
  <c r="AD14" i="6"/>
  <c r="AY14" i="6" s="1"/>
  <c r="L6" i="6"/>
  <c r="V6" i="6" s="1"/>
  <c r="R53" i="6"/>
  <c r="BH53" i="6" s="1"/>
  <c r="N37" i="6"/>
  <c r="W37" i="6" s="1"/>
  <c r="N56" i="6"/>
  <c r="J75" i="6"/>
  <c r="R69" i="6"/>
  <c r="BH69" i="6" s="1"/>
  <c r="T83" i="6"/>
  <c r="AD70" i="6"/>
  <c r="AY70" i="6" s="1"/>
  <c r="P74" i="6"/>
  <c r="J88" i="6"/>
  <c r="AD85" i="6"/>
  <c r="AY85" i="6" s="1"/>
  <c r="J93" i="6"/>
  <c r="P94" i="6"/>
  <c r="P117" i="6"/>
  <c r="T106" i="6"/>
  <c r="R113" i="6"/>
  <c r="BH113" i="6" s="1"/>
  <c r="J9" i="6"/>
  <c r="Q13" i="6"/>
  <c r="Q6" i="6"/>
  <c r="R54" i="6"/>
  <c r="BH54" i="6" s="1"/>
  <c r="J60" i="6"/>
  <c r="N81" i="6"/>
  <c r="T75" i="6"/>
  <c r="R83" i="6"/>
  <c r="BH83" i="6" s="1"/>
  <c r="AB76" i="6"/>
  <c r="J78" i="6"/>
  <c r="L84" i="6"/>
  <c r="V84" i="6" s="1"/>
  <c r="P85" i="6"/>
  <c r="AD90" i="6"/>
  <c r="AY90" i="6" s="1"/>
  <c r="L94" i="6"/>
  <c r="J99" i="6"/>
  <c r="L117" i="6"/>
  <c r="T152" i="6"/>
  <c r="P106" i="6"/>
  <c r="T86" i="6"/>
  <c r="O96" i="6"/>
  <c r="Q96" i="6"/>
  <c r="J107" i="6"/>
  <c r="L151" i="6"/>
  <c r="T98" i="6"/>
  <c r="Q101" i="6"/>
  <c r="P113" i="6"/>
  <c r="P130" i="6"/>
  <c r="AA108" i="6"/>
  <c r="AD108" i="6"/>
  <c r="AY108" i="6" s="1"/>
  <c r="N115" i="6"/>
  <c r="W115" i="6" s="1"/>
  <c r="K150" i="6"/>
  <c r="M150" i="6"/>
  <c r="L105" i="6"/>
  <c r="N116" i="6"/>
  <c r="W116" i="6" s="1"/>
  <c r="T155" i="6"/>
  <c r="R159" i="6"/>
  <c r="BH159" i="6" s="1"/>
  <c r="AD174" i="6"/>
  <c r="AY174" i="6" s="1"/>
  <c r="P184" i="6"/>
  <c r="P190" i="6"/>
  <c r="J162" i="6"/>
  <c r="N156" i="6"/>
  <c r="W156" i="6" s="1"/>
  <c r="N203" i="6"/>
  <c r="P222" i="6"/>
  <c r="P226" i="6"/>
  <c r="J214" i="6"/>
  <c r="N202" i="6"/>
  <c r="W202" i="6" s="1"/>
  <c r="P114" i="6"/>
  <c r="N118" i="6"/>
  <c r="W118" i="6" s="1"/>
  <c r="R128" i="6"/>
  <c r="BH128" i="6" s="1"/>
  <c r="AA151" i="6"/>
  <c r="AD151" i="6"/>
  <c r="AY151" i="6" s="1"/>
  <c r="J103" i="6"/>
  <c r="N119" i="6"/>
  <c r="J154" i="6"/>
  <c r="R105" i="6"/>
  <c r="BH105" i="6" s="1"/>
  <c r="T125" i="6"/>
  <c r="P155" i="6"/>
  <c r="N158" i="6"/>
  <c r="AD178" i="6"/>
  <c r="AY178" i="6" s="1"/>
  <c r="AB166" i="6"/>
  <c r="AD166" i="6"/>
  <c r="AY166" i="6" s="1"/>
  <c r="N192" i="6"/>
  <c r="P160" i="6"/>
  <c r="L183" i="6"/>
  <c r="V183" i="6" s="1"/>
  <c r="AA226" i="6"/>
  <c r="AD226" i="6"/>
  <c r="AY226" i="6" s="1"/>
  <c r="N219" i="6"/>
  <c r="N226" i="6"/>
  <c r="AD200" i="6"/>
  <c r="AY200" i="6" s="1"/>
  <c r="L114" i="6"/>
  <c r="T128" i="6"/>
  <c r="M103" i="6"/>
  <c r="AA111" i="6"/>
  <c r="AD111" i="6"/>
  <c r="AY111" i="6" s="1"/>
  <c r="R119" i="6"/>
  <c r="BH119" i="6" s="1"/>
  <c r="J147" i="6"/>
  <c r="L91" i="6"/>
  <c r="V91" i="6" s="1"/>
  <c r="AD91" i="6"/>
  <c r="AY91" i="6" s="1"/>
  <c r="J110" i="6"/>
  <c r="N126" i="6"/>
  <c r="W126" i="6" s="1"/>
  <c r="N168" i="6"/>
  <c r="L171" i="6"/>
  <c r="V171" i="6" s="1"/>
  <c r="N195" i="6"/>
  <c r="L166" i="6"/>
  <c r="V166" i="6" s="1"/>
  <c r="R180" i="6"/>
  <c r="BH180" i="6" s="1"/>
  <c r="L190" i="6"/>
  <c r="P165" i="6"/>
  <c r="N190" i="6"/>
  <c r="P169" i="6"/>
  <c r="T203" i="6"/>
  <c r="T228" i="6"/>
  <c r="AD223" i="6"/>
  <c r="AY223" i="6" s="1"/>
  <c r="J212" i="6"/>
  <c r="T200" i="6"/>
  <c r="P209" i="6"/>
  <c r="P93" i="6"/>
  <c r="Q90" i="6"/>
  <c r="L95" i="6"/>
  <c r="T96" i="6"/>
  <c r="AB104" i="6"/>
  <c r="L107" i="6"/>
  <c r="M117" i="6"/>
  <c r="J121" i="6"/>
  <c r="L152" i="6"/>
  <c r="V152" i="6" s="1"/>
  <c r="R98" i="6"/>
  <c r="BH98" i="6" s="1"/>
  <c r="L101" i="6"/>
  <c r="V101" i="6" s="1"/>
  <c r="L106" i="6"/>
  <c r="V106" i="6" s="1"/>
  <c r="M109" i="6"/>
  <c r="P128" i="6"/>
  <c r="Q153" i="6"/>
  <c r="R108" i="6"/>
  <c r="BH108" i="6" s="1"/>
  <c r="T119" i="6"/>
  <c r="J133" i="6"/>
  <c r="J137" i="6"/>
  <c r="J141" i="6"/>
  <c r="J145" i="6"/>
  <c r="P105" i="6"/>
  <c r="M110" i="6"/>
  <c r="J120" i="6"/>
  <c r="R129" i="6"/>
  <c r="BH129" i="6" s="1"/>
  <c r="L157" i="6"/>
  <c r="V157" i="6" s="1"/>
  <c r="L161" i="6"/>
  <c r="V161" i="6" s="1"/>
  <c r="AD170" i="6"/>
  <c r="AY170" i="6" s="1"/>
  <c r="J175" i="6"/>
  <c r="P186" i="6"/>
  <c r="AD186" i="6"/>
  <c r="AY186" i="6" s="1"/>
  <c r="J160" i="6"/>
  <c r="T182" i="6"/>
  <c r="AD164" i="6"/>
  <c r="AY164" i="6" s="1"/>
  <c r="J178" i="6"/>
  <c r="L197" i="6"/>
  <c r="L203" i="6"/>
  <c r="V203" i="6" s="1"/>
  <c r="L220" i="6"/>
  <c r="V220" i="6" s="1"/>
  <c r="T225" i="6"/>
  <c r="P198" i="6"/>
  <c r="J217" i="6"/>
  <c r="N227" i="6"/>
  <c r="J200" i="6"/>
  <c r="M179" i="6"/>
  <c r="AD188" i="6"/>
  <c r="AY188" i="6" s="1"/>
  <c r="P192" i="6"/>
  <c r="T180" i="6"/>
  <c r="L184" i="6"/>
  <c r="V184" i="6" s="1"/>
  <c r="L165" i="6"/>
  <c r="L177" i="6"/>
  <c r="P164" i="6"/>
  <c r="J170" i="6"/>
  <c r="T186" i="6"/>
  <c r="J203" i="6"/>
  <c r="L221" i="6"/>
  <c r="T223" i="6"/>
  <c r="R226" i="6"/>
  <c r="BH226" i="6" s="1"/>
  <c r="R228" i="6"/>
  <c r="BH228" i="6" s="1"/>
  <c r="R203" i="6"/>
  <c r="BH203" i="6" s="1"/>
  <c r="T207" i="6"/>
  <c r="J221" i="6"/>
  <c r="J225" i="6"/>
  <c r="T196" i="6"/>
  <c r="AB200" i="6"/>
  <c r="J202" i="6"/>
  <c r="J161" i="6"/>
  <c r="T168" i="6"/>
  <c r="AA163" i="6"/>
  <c r="AD163" i="6"/>
  <c r="AY163" i="6" s="1"/>
  <c r="J179" i="6"/>
  <c r="P188" i="6"/>
  <c r="J195" i="6"/>
  <c r="T176" i="6"/>
  <c r="J183" i="6"/>
  <c r="AD156" i="6"/>
  <c r="AY156" i="6" s="1"/>
  <c r="Q165" i="6"/>
  <c r="M170" i="6"/>
  <c r="P194" i="6"/>
  <c r="L226" i="6"/>
  <c r="N205" i="6"/>
  <c r="W205" i="6" s="1"/>
  <c r="L198" i="6"/>
  <c r="J204" i="6"/>
  <c r="M196" i="6"/>
  <c r="M208" i="6"/>
  <c r="AD20" i="6"/>
  <c r="AY20" i="6" s="1"/>
  <c r="L20" i="6"/>
  <c r="R26" i="6"/>
  <c r="BH26" i="6" s="1"/>
  <c r="T35" i="6"/>
  <c r="R40" i="6"/>
  <c r="BH40" i="6" s="1"/>
  <c r="N32" i="6"/>
  <c r="W32" i="6" s="1"/>
  <c r="P23" i="6"/>
  <c r="L29" i="6"/>
  <c r="V29" i="6" s="1"/>
  <c r="R28" i="6"/>
  <c r="BH28" i="6" s="1"/>
  <c r="P16" i="6"/>
  <c r="J6" i="6"/>
  <c r="L17" i="6"/>
  <c r="V17" i="6" s="1"/>
  <c r="T24" i="6"/>
  <c r="T20" i="6"/>
  <c r="AB28" i="6"/>
  <c r="AD28" i="6"/>
  <c r="AY28" i="6" s="1"/>
  <c r="T34" i="6"/>
  <c r="P42" i="6"/>
  <c r="L47" i="6"/>
  <c r="V47" i="6" s="1"/>
  <c r="L52" i="6"/>
  <c r="V52" i="6" s="1"/>
  <c r="M13" i="6"/>
  <c r="N20" i="6"/>
  <c r="W20" i="6" s="1"/>
  <c r="P20" i="6"/>
  <c r="L26" i="6"/>
  <c r="V26" i="6" s="1"/>
  <c r="AD26" i="6"/>
  <c r="AY26" i="6" s="1"/>
  <c r="Q35" i="6"/>
  <c r="L41" i="6"/>
  <c r="L43" i="6"/>
  <c r="V43" i="6" s="1"/>
  <c r="L61" i="6"/>
  <c r="AA65" i="6"/>
  <c r="AD65" i="6"/>
  <c r="AY65" i="6" s="1"/>
  <c r="R80" i="6"/>
  <c r="BH80" i="6" s="1"/>
  <c r="AD67" i="6"/>
  <c r="AY67" i="6" s="1"/>
  <c r="T135" i="6"/>
  <c r="AD128" i="6"/>
  <c r="AY128" i="6" s="1"/>
  <c r="N137" i="6"/>
  <c r="W137" i="6" s="1"/>
  <c r="Q168" i="6"/>
  <c r="AD193" i="6"/>
  <c r="AY193" i="6" s="1"/>
  <c r="Q192" i="6"/>
  <c r="N211" i="6"/>
  <c r="W211" i="6" s="1"/>
  <c r="AD29" i="6"/>
  <c r="AY29" i="6" s="1"/>
  <c r="AD172" i="6"/>
  <c r="AY172" i="6" s="1"/>
  <c r="N214" i="6"/>
  <c r="T54" i="6"/>
  <c r="T66" i="6"/>
  <c r="L53" i="6"/>
  <c r="V53" i="6" s="1"/>
  <c r="AB43" i="6"/>
  <c r="AD43" i="6"/>
  <c r="AY43" i="6" s="1"/>
  <c r="P65" i="6"/>
  <c r="Q79" i="6"/>
  <c r="T70" i="6"/>
  <c r="AA113" i="6"/>
  <c r="AD113" i="6"/>
  <c r="AY113" i="6" s="1"/>
  <c r="T145" i="6"/>
  <c r="P175" i="6"/>
  <c r="P216" i="6"/>
  <c r="J15" i="6"/>
  <c r="N65" i="6"/>
  <c r="W65" i="6" s="1"/>
  <c r="AD131" i="6"/>
  <c r="AY131" i="6" s="1"/>
  <c r="AD177" i="6"/>
  <c r="AY177" i="6" s="1"/>
  <c r="P206" i="6"/>
  <c r="AD211" i="6"/>
  <c r="AY211" i="6" s="1"/>
  <c r="AA61" i="6"/>
  <c r="AD61" i="6"/>
  <c r="AY61" i="6" s="1"/>
  <c r="T51" i="6"/>
  <c r="P63" i="6"/>
  <c r="L133" i="6"/>
  <c r="V133" i="6" s="1"/>
  <c r="P137" i="6"/>
  <c r="AD175" i="6"/>
  <c r="AY175" i="6" s="1"/>
  <c r="Q197" i="6"/>
  <c r="L204" i="6"/>
  <c r="AD36" i="6"/>
  <c r="AY36" i="6" s="1"/>
  <c r="N141" i="6"/>
  <c r="Q209" i="6"/>
  <c r="P61" i="6"/>
  <c r="AD66" i="6"/>
  <c r="AY66" i="6" s="1"/>
  <c r="T68" i="6"/>
  <c r="R76" i="6"/>
  <c r="BH76" i="6" s="1"/>
  <c r="T67" i="6"/>
  <c r="N135" i="6"/>
  <c r="T138" i="6"/>
  <c r="T146" i="6"/>
  <c r="AD136" i="6"/>
  <c r="AY136" i="6" s="1"/>
  <c r="T133" i="6"/>
  <c r="P197" i="6"/>
  <c r="T212" i="6"/>
  <c r="AB204" i="6"/>
  <c r="AD204" i="6"/>
  <c r="AY204" i="6" s="1"/>
  <c r="Q213" i="6"/>
  <c r="AD11" i="6"/>
  <c r="AY11" i="6" s="1"/>
  <c r="AD52" i="6"/>
  <c r="AY52" i="6" s="1"/>
  <c r="AD118" i="6"/>
  <c r="AY118" i="6" s="1"/>
  <c r="N147" i="6"/>
  <c r="AD182" i="6"/>
  <c r="AY182" i="6" s="1"/>
  <c r="R216" i="6"/>
  <c r="BH216" i="6" s="1"/>
  <c r="AD210" i="6"/>
  <c r="AY210" i="6" s="1"/>
  <c r="R195" i="6"/>
  <c r="BH195" i="6" s="1"/>
  <c r="T183" i="6"/>
  <c r="P144" i="6"/>
  <c r="AD140" i="6"/>
  <c r="AY140" i="6" s="1"/>
  <c r="P208" i="6"/>
  <c r="Q200" i="6"/>
  <c r="P193" i="6"/>
  <c r="L187" i="6"/>
  <c r="V187" i="6" s="1"/>
  <c r="AA183" i="6"/>
  <c r="Q148" i="6"/>
  <c r="AD146" i="6"/>
  <c r="AY146" i="6" s="1"/>
  <c r="L144" i="6"/>
  <c r="V144" i="6" s="1"/>
  <c r="AB141" i="6"/>
  <c r="L212" i="6"/>
  <c r="V212" i="6" s="1"/>
  <c r="Q144" i="6"/>
  <c r="AD142" i="6"/>
  <c r="AY142" i="6" s="1"/>
  <c r="P218" i="6"/>
  <c r="T213" i="6"/>
  <c r="AB210" i="6"/>
  <c r="AB189" i="6"/>
  <c r="AB148" i="6"/>
  <c r="L147" i="6"/>
  <c r="AB140" i="6"/>
  <c r="AD139" i="6"/>
  <c r="AY139" i="6" s="1"/>
  <c r="J125" i="6"/>
  <c r="J122" i="6"/>
  <c r="L77" i="6"/>
  <c r="V77" i="6" s="1"/>
  <c r="P73" i="6"/>
  <c r="R63" i="6"/>
  <c r="BH63" i="6" s="1"/>
  <c r="T47" i="6"/>
  <c r="L139" i="6"/>
  <c r="V139" i="6" s="1"/>
  <c r="AA116" i="6"/>
  <c r="AA69" i="6"/>
  <c r="AD69" i="6"/>
  <c r="AY69" i="6" s="1"/>
  <c r="Q64" i="6"/>
  <c r="P59" i="6"/>
  <c r="Q135" i="6"/>
  <c r="J129" i="6"/>
  <c r="T78" i="6"/>
  <c r="Q73" i="6"/>
  <c r="J59" i="6"/>
  <c r="M54" i="6"/>
  <c r="AD48" i="6"/>
  <c r="AY48" i="6" s="1"/>
  <c r="L141" i="6"/>
  <c r="V141" i="6" s="1"/>
  <c r="AB138" i="6"/>
  <c r="R137" i="6"/>
  <c r="BH137" i="6" s="1"/>
  <c r="L134" i="6"/>
  <c r="V134" i="6" s="1"/>
  <c r="N122" i="6"/>
  <c r="W122" i="6" s="1"/>
  <c r="T80" i="6"/>
  <c r="L71" i="6"/>
  <c r="V71" i="6" s="1"/>
  <c r="P64" i="6"/>
  <c r="P62" i="6"/>
  <c r="L54" i="6"/>
  <c r="AB50" i="6"/>
  <c r="AD50" i="6"/>
  <c r="AY50" i="6" s="1"/>
  <c r="L48" i="6"/>
  <c r="V48" i="6" s="1"/>
  <c r="L44" i="6"/>
  <c r="V44" i="6" s="1"/>
  <c r="AA36" i="6"/>
  <c r="J34" i="6"/>
  <c r="AD33" i="6"/>
  <c r="AY33" i="6" s="1"/>
  <c r="T25" i="6"/>
  <c r="Q50" i="6"/>
  <c r="M45" i="6"/>
  <c r="M44" i="6"/>
  <c r="P39" i="6"/>
  <c r="L27" i="6"/>
  <c r="L22" i="6"/>
  <c r="V22" i="6" s="1"/>
  <c r="AD21" i="6"/>
  <c r="AY21" i="6" s="1"/>
  <c r="P18" i="6"/>
  <c r="AD45" i="6"/>
  <c r="AY45" i="6" s="1"/>
  <c r="AD44" i="6"/>
  <c r="AY44" i="6" s="1"/>
  <c r="M40" i="6"/>
  <c r="AA21" i="6"/>
  <c r="J12" i="6"/>
  <c r="AA40" i="6"/>
  <c r="T39" i="6"/>
  <c r="M34" i="6"/>
  <c r="T30" i="6"/>
  <c r="J24" i="6"/>
  <c r="AB22" i="6"/>
  <c r="AD22" i="6"/>
  <c r="AY22" i="6" s="1"/>
  <c r="L16" i="6"/>
  <c r="V16" i="6" s="1"/>
  <c r="AB4" i="6"/>
  <c r="AD4" i="6"/>
  <c r="AB3" i="6"/>
  <c r="AA4" i="6"/>
  <c r="M4" i="6"/>
  <c r="Q3" i="6"/>
  <c r="C12" i="5"/>
  <c r="G12" i="5"/>
  <c r="D12" i="5"/>
  <c r="E12" i="5"/>
  <c r="F12" i="5"/>
  <c r="O4" i="6"/>
  <c r="K4" i="6"/>
  <c r="O3" i="6"/>
  <c r="K3" i="6"/>
  <c r="J3" i="6"/>
  <c r="M3" i="6"/>
  <c r="J4" i="6"/>
  <c r="AA3" i="6"/>
  <c r="T3" i="6"/>
  <c r="Q4" i="6"/>
  <c r="T4" i="6"/>
  <c r="C5" i="5"/>
  <c r="C4" i="5"/>
  <c r="W119" i="6" l="1"/>
  <c r="W19" i="6"/>
  <c r="W78" i="6"/>
  <c r="W49" i="6"/>
  <c r="W161" i="6"/>
  <c r="W226" i="6"/>
  <c r="W56" i="6"/>
  <c r="W152" i="6"/>
  <c r="W93" i="6"/>
  <c r="W82" i="6"/>
  <c r="W28" i="6"/>
  <c r="W155" i="6"/>
  <c r="W175" i="6"/>
  <c r="W120" i="6"/>
  <c r="W9" i="6"/>
  <c r="W216" i="6"/>
  <c r="W16" i="6"/>
  <c r="W12" i="6"/>
  <c r="W83" i="6"/>
  <c r="W23" i="6"/>
  <c r="W180" i="6"/>
  <c r="W221" i="6"/>
  <c r="W113" i="6"/>
  <c r="W159" i="6"/>
  <c r="W195" i="6"/>
  <c r="W80" i="6"/>
  <c r="W51" i="6"/>
  <c r="W125" i="6"/>
  <c r="W105" i="6"/>
  <c r="W55" i="6"/>
  <c r="W223" i="6"/>
  <c r="W169" i="6"/>
  <c r="W149" i="6"/>
  <c r="W222" i="6"/>
  <c r="W108" i="6"/>
  <c r="W107" i="6"/>
  <c r="W58" i="6"/>
  <c r="W68" i="6"/>
  <c r="W69" i="6"/>
  <c r="V145" i="6"/>
  <c r="W17" i="6"/>
  <c r="W204" i="6"/>
  <c r="W203" i="6"/>
  <c r="W225" i="6"/>
  <c r="W193" i="6"/>
  <c r="W26" i="6"/>
  <c r="W46" i="6"/>
  <c r="W15" i="6"/>
  <c r="W177" i="6"/>
  <c r="W186" i="6"/>
  <c r="W128" i="6"/>
  <c r="W102" i="6"/>
  <c r="W77" i="6"/>
  <c r="W92" i="6"/>
  <c r="W48" i="6"/>
  <c r="W228" i="6"/>
  <c r="W157" i="6"/>
  <c r="W218" i="6"/>
  <c r="W88" i="6"/>
  <c r="V132" i="6"/>
  <c r="V92" i="6"/>
  <c r="V30" i="6"/>
  <c r="V100" i="6"/>
  <c r="V197" i="6"/>
  <c r="V41" i="6"/>
  <c r="V226" i="6"/>
  <c r="V221" i="6"/>
  <c r="V95" i="6"/>
  <c r="V190" i="6"/>
  <c r="V114" i="6"/>
  <c r="V81" i="6"/>
  <c r="V205" i="6"/>
  <c r="V65" i="6"/>
  <c r="V224" i="6"/>
  <c r="V126" i="6"/>
  <c r="V109" i="6"/>
  <c r="V85" i="6"/>
  <c r="V10" i="6"/>
  <c r="V116" i="6"/>
  <c r="V11" i="6"/>
  <c r="V45" i="6"/>
  <c r="V27" i="6"/>
  <c r="V147" i="6"/>
  <c r="V20" i="6"/>
  <c r="V177" i="6"/>
  <c r="V107" i="6"/>
  <c r="V64" i="6"/>
  <c r="V149" i="6"/>
  <c r="V38" i="6"/>
  <c r="V28" i="6"/>
  <c r="V176" i="6"/>
  <c r="V103" i="6"/>
  <c r="V182" i="6"/>
  <c r="V89" i="6"/>
  <c r="V206" i="6"/>
  <c r="V172" i="6"/>
  <c r="V159" i="6"/>
  <c r="V131" i="6"/>
  <c r="V215" i="6"/>
  <c r="V148" i="6"/>
  <c r="V202" i="6"/>
  <c r="V158" i="6"/>
  <c r="V121" i="6"/>
  <c r="V105" i="6"/>
  <c r="V222" i="6"/>
  <c r="V194" i="6"/>
  <c r="BG163" i="6"/>
  <c r="V18" i="6"/>
  <c r="V135" i="6"/>
  <c r="V23" i="6"/>
  <c r="V186" i="6"/>
  <c r="V70" i="6"/>
  <c r="V37" i="6"/>
  <c r="V54" i="6"/>
  <c r="V61" i="6"/>
  <c r="V198" i="6"/>
  <c r="V165" i="6"/>
  <c r="V117" i="6"/>
  <c r="V21" i="6"/>
  <c r="V137" i="6"/>
  <c r="V79" i="6"/>
  <c r="V15" i="6"/>
  <c r="V160" i="6"/>
  <c r="V175" i="6"/>
  <c r="V188" i="6"/>
  <c r="V72" i="6"/>
  <c r="V87" i="6"/>
  <c r="V50" i="6"/>
  <c r="V62" i="6"/>
  <c r="V217" i="6"/>
  <c r="V189" i="6"/>
  <c r="BG146" i="6"/>
  <c r="V33" i="6"/>
  <c r="V195" i="6"/>
  <c r="V169" i="6"/>
  <c r="V227" i="6"/>
  <c r="V192" i="6"/>
  <c r="V108" i="6"/>
  <c r="V124" i="6"/>
  <c r="V130" i="6"/>
  <c r="V90" i="6"/>
  <c r="V83" i="6"/>
  <c r="V168" i="6"/>
  <c r="V49" i="6"/>
  <c r="V69" i="6"/>
  <c r="V140" i="6"/>
  <c r="V146" i="6"/>
  <c r="V213" i="6"/>
  <c r="V42" i="6"/>
  <c r="V24" i="6"/>
  <c r="V199" i="6"/>
  <c r="V102" i="6"/>
  <c r="V104" i="6"/>
  <c r="V218" i="6"/>
  <c r="V179" i="6"/>
  <c r="V118" i="6"/>
  <c r="V14" i="6"/>
  <c r="V78" i="6"/>
  <c r="V151" i="6"/>
  <c r="V209" i="6"/>
  <c r="V164" i="6"/>
  <c r="V193" i="6"/>
  <c r="BG105" i="6"/>
  <c r="V128" i="6"/>
  <c r="V5" i="6"/>
  <c r="BG84" i="6"/>
  <c r="V138" i="6"/>
  <c r="V191" i="6"/>
  <c r="BG212" i="6"/>
  <c r="V216" i="6"/>
  <c r="V9" i="6"/>
  <c r="V225" i="6"/>
  <c r="V110" i="6"/>
  <c r="V142" i="6"/>
  <c r="BG139" i="6"/>
  <c r="V63" i="6"/>
  <c r="V208" i="6"/>
  <c r="V163" i="6"/>
  <c r="V115" i="6"/>
  <c r="V76" i="6"/>
  <c r="V58" i="6"/>
  <c r="V204" i="6"/>
  <c r="V94" i="6"/>
  <c r="V73" i="6"/>
  <c r="V34" i="6"/>
  <c r="V125" i="6"/>
  <c r="V93" i="6"/>
  <c r="V113" i="6"/>
  <c r="V19" i="6"/>
  <c r="V39" i="6"/>
  <c r="V136" i="6"/>
  <c r="V200" i="6"/>
  <c r="V173" i="6"/>
  <c r="V155" i="6"/>
  <c r="V111" i="6"/>
  <c r="V59" i="6"/>
  <c r="V74" i="6"/>
  <c r="BG57" i="6"/>
  <c r="V123" i="6"/>
  <c r="AX3" i="6"/>
  <c r="AY3" i="6" s="1"/>
  <c r="AX4" i="6"/>
  <c r="AY4" i="6" s="1"/>
  <c r="P46" i="6"/>
  <c r="V46" i="6" s="1"/>
  <c r="BJ30" i="6"/>
  <c r="BK30" i="6"/>
  <c r="N40" i="6"/>
  <c r="W40" i="6" s="1"/>
  <c r="N45" i="6"/>
  <c r="W45" i="6" s="1"/>
  <c r="BJ80" i="6"/>
  <c r="BK80" i="6"/>
  <c r="R73" i="6"/>
  <c r="BH73" i="6" s="1"/>
  <c r="BI129" i="6"/>
  <c r="R64" i="6"/>
  <c r="BH64" i="6" s="1"/>
  <c r="BI122" i="6"/>
  <c r="BJ213" i="6"/>
  <c r="BK213" i="6"/>
  <c r="BG147" i="6"/>
  <c r="R213" i="6"/>
  <c r="BH213" i="6" s="1"/>
  <c r="BK133" i="6"/>
  <c r="BJ133" i="6"/>
  <c r="R209" i="6"/>
  <c r="BH209" i="6" s="1"/>
  <c r="BK51" i="6"/>
  <c r="BJ51" i="6"/>
  <c r="R79" i="6"/>
  <c r="BH79" i="6" s="1"/>
  <c r="R192" i="6"/>
  <c r="BH192" i="6" s="1"/>
  <c r="BG32" i="6"/>
  <c r="N196" i="6"/>
  <c r="R165" i="6"/>
  <c r="BH165" i="6" s="1"/>
  <c r="BI183" i="6"/>
  <c r="BI179" i="6"/>
  <c r="BI202" i="6"/>
  <c r="BJ196" i="6"/>
  <c r="BK196" i="6"/>
  <c r="BI221" i="6"/>
  <c r="BJ180" i="6"/>
  <c r="BK180" i="6"/>
  <c r="BG227" i="6"/>
  <c r="BI137" i="6"/>
  <c r="R153" i="6"/>
  <c r="BH153" i="6" s="1"/>
  <c r="BJ200" i="6"/>
  <c r="BK200" i="6"/>
  <c r="BG126" i="6"/>
  <c r="BG226" i="6"/>
  <c r="BG192" i="6"/>
  <c r="BI214" i="6"/>
  <c r="BJ155" i="6"/>
  <c r="BK155" i="6"/>
  <c r="BG115" i="6"/>
  <c r="R101" i="6"/>
  <c r="BH101" i="6" s="1"/>
  <c r="P96" i="6"/>
  <c r="R6" i="6"/>
  <c r="BH6" i="6" s="1"/>
  <c r="BI88" i="6"/>
  <c r="BI79" i="6"/>
  <c r="R21" i="6"/>
  <c r="BH21" i="6" s="1"/>
  <c r="N31" i="6"/>
  <c r="BI44" i="6"/>
  <c r="R139" i="6"/>
  <c r="BH139" i="6" s="1"/>
  <c r="R57" i="6"/>
  <c r="BH57" i="6" s="1"/>
  <c r="BK55" i="6"/>
  <c r="BJ55" i="6"/>
  <c r="BJ187" i="6"/>
  <c r="BK187" i="6"/>
  <c r="BG138" i="6"/>
  <c r="BK144" i="6"/>
  <c r="BJ144" i="6"/>
  <c r="R70" i="6"/>
  <c r="BH70" i="6" s="1"/>
  <c r="BK61" i="6"/>
  <c r="BJ61" i="6"/>
  <c r="BG143" i="6"/>
  <c r="BI48" i="6"/>
  <c r="BK193" i="6"/>
  <c r="BJ193" i="6"/>
  <c r="BK217" i="6"/>
  <c r="BJ217" i="6"/>
  <c r="BJ211" i="6"/>
  <c r="BK211" i="6"/>
  <c r="BG29" i="6"/>
  <c r="BK16" i="6"/>
  <c r="BJ16" i="6"/>
  <c r="BJ48" i="6"/>
  <c r="BK48" i="6"/>
  <c r="BI25" i="6"/>
  <c r="BI18" i="6"/>
  <c r="BI23" i="6"/>
  <c r="P201" i="6"/>
  <c r="V201" i="6" s="1"/>
  <c r="BI193" i="6"/>
  <c r="BJ166" i="6"/>
  <c r="BK166" i="6"/>
  <c r="BI174" i="6"/>
  <c r="N160" i="6"/>
  <c r="R158" i="6"/>
  <c r="BH158" i="6" s="1"/>
  <c r="BJ161" i="6"/>
  <c r="BK161" i="6"/>
  <c r="BI181" i="6"/>
  <c r="BK120" i="6"/>
  <c r="BJ120" i="6"/>
  <c r="BG152" i="6"/>
  <c r="BI132" i="6"/>
  <c r="BI115" i="6"/>
  <c r="R117" i="6"/>
  <c r="BH117" i="6" s="1"/>
  <c r="BG93" i="6"/>
  <c r="BJ209" i="6"/>
  <c r="BK209" i="6"/>
  <c r="BI218" i="6"/>
  <c r="BK220" i="6"/>
  <c r="BJ220" i="6"/>
  <c r="BJ162" i="6"/>
  <c r="BK162" i="6"/>
  <c r="BG124" i="6"/>
  <c r="BI210" i="6"/>
  <c r="N183" i="6"/>
  <c r="W183" i="6" s="1"/>
  <c r="R173" i="6"/>
  <c r="BH173" i="6" s="1"/>
  <c r="BG131" i="6"/>
  <c r="BJ150" i="6"/>
  <c r="BK150" i="6"/>
  <c r="BK90" i="6"/>
  <c r="BJ90" i="6"/>
  <c r="BI58" i="6"/>
  <c r="BI85" i="6"/>
  <c r="BI72" i="6"/>
  <c r="BG73" i="6"/>
  <c r="BI84" i="6"/>
  <c r="BJ77" i="6"/>
  <c r="BK77" i="6"/>
  <c r="BI64" i="6"/>
  <c r="BK154" i="6"/>
  <c r="BJ154" i="6"/>
  <c r="BI63" i="6"/>
  <c r="BG8" i="6"/>
  <c r="BJ9" i="6"/>
  <c r="BK9" i="6"/>
  <c r="N33" i="6"/>
  <c r="W33" i="6" s="1"/>
  <c r="BI22" i="6"/>
  <c r="BI27" i="6"/>
  <c r="N42" i="6"/>
  <c r="W42" i="6" s="1"/>
  <c r="BI35" i="6"/>
  <c r="BK74" i="6"/>
  <c r="BJ74" i="6"/>
  <c r="R140" i="6"/>
  <c r="BH140" i="6" s="1"/>
  <c r="BK49" i="6"/>
  <c r="BJ49" i="6"/>
  <c r="BJ63" i="6"/>
  <c r="BK63" i="6"/>
  <c r="R132" i="6"/>
  <c r="BH132" i="6" s="1"/>
  <c r="R212" i="6"/>
  <c r="BH212" i="6" s="1"/>
  <c r="R141" i="6"/>
  <c r="BH141" i="6" s="1"/>
  <c r="BK215" i="6"/>
  <c r="BJ215" i="6"/>
  <c r="BJ167" i="6"/>
  <c r="BK167" i="6"/>
  <c r="BI127" i="6"/>
  <c r="N53" i="6"/>
  <c r="W53" i="6" s="1"/>
  <c r="BG61" i="6"/>
  <c r="BG136" i="6"/>
  <c r="BG15" i="6"/>
  <c r="N11" i="6"/>
  <c r="BG35" i="6"/>
  <c r="N173" i="6"/>
  <c r="W173" i="6" s="1"/>
  <c r="BG188" i="6"/>
  <c r="R172" i="6"/>
  <c r="BH172" i="6" s="1"/>
  <c r="N200" i="6"/>
  <c r="BJ205" i="6"/>
  <c r="BK205" i="6"/>
  <c r="BI205" i="6"/>
  <c r="BG197" i="6"/>
  <c r="R91" i="6"/>
  <c r="BH91" i="6" s="1"/>
  <c r="BI135" i="6"/>
  <c r="BK113" i="6"/>
  <c r="BJ113" i="6"/>
  <c r="R151" i="6"/>
  <c r="BH151" i="6" s="1"/>
  <c r="BI189" i="6"/>
  <c r="BI155" i="6"/>
  <c r="BG149" i="6"/>
  <c r="BJ222" i="6"/>
  <c r="BK222" i="6"/>
  <c r="BJ165" i="6"/>
  <c r="BK165" i="6"/>
  <c r="BG220" i="6"/>
  <c r="BG108" i="6"/>
  <c r="BI118" i="6"/>
  <c r="BI37" i="6"/>
  <c r="BJ99" i="6"/>
  <c r="BK99" i="6"/>
  <c r="BJ58" i="6"/>
  <c r="BK58" i="6"/>
  <c r="BI113" i="6"/>
  <c r="BG69" i="6"/>
  <c r="BK14" i="6"/>
  <c r="BJ14" i="6"/>
  <c r="BI5" i="6"/>
  <c r="BI30" i="6"/>
  <c r="R39" i="6"/>
  <c r="BH39" i="6" s="1"/>
  <c r="BJ11" i="6"/>
  <c r="BK11" i="6"/>
  <c r="R47" i="6"/>
  <c r="BH47" i="6" s="1"/>
  <c r="BI52" i="6"/>
  <c r="BI83" i="6"/>
  <c r="BJ50" i="6"/>
  <c r="BK50" i="6"/>
  <c r="BI46" i="6"/>
  <c r="R210" i="6"/>
  <c r="BH210" i="6" s="1"/>
  <c r="R142" i="6"/>
  <c r="BH142" i="6" s="1"/>
  <c r="N217" i="6"/>
  <c r="N213" i="6"/>
  <c r="W213" i="6" s="1"/>
  <c r="N52" i="6"/>
  <c r="W52" i="6" s="1"/>
  <c r="BK62" i="6"/>
  <c r="BJ62" i="6"/>
  <c r="R136" i="6"/>
  <c r="BH136" i="6" s="1"/>
  <c r="BJ76" i="6"/>
  <c r="BK76" i="6"/>
  <c r="R66" i="6"/>
  <c r="BH66" i="6" s="1"/>
  <c r="BJ208" i="6"/>
  <c r="BK208" i="6"/>
  <c r="BJ139" i="6"/>
  <c r="BK139" i="6"/>
  <c r="BG148" i="6"/>
  <c r="BJ210" i="6"/>
  <c r="BK210" i="6"/>
  <c r="BG49" i="6"/>
  <c r="BK42" i="6"/>
  <c r="BJ42" i="6"/>
  <c r="BI28" i="6"/>
  <c r="BK23" i="6"/>
  <c r="BJ23" i="6"/>
  <c r="BK38" i="6"/>
  <c r="BJ38" i="6"/>
  <c r="N164" i="6"/>
  <c r="W164" i="6" s="1"/>
  <c r="BJ173" i="6"/>
  <c r="BK173" i="6"/>
  <c r="R162" i="6"/>
  <c r="BH162" i="6" s="1"/>
  <c r="BI168" i="6"/>
  <c r="R219" i="6"/>
  <c r="BH219" i="6" s="1"/>
  <c r="BG221" i="6"/>
  <c r="BK221" i="6"/>
  <c r="BJ221" i="6"/>
  <c r="BI156" i="6"/>
  <c r="BI134" i="6"/>
  <c r="R103" i="6"/>
  <c r="BH103" i="6" s="1"/>
  <c r="R114" i="6"/>
  <c r="BH114" i="6" s="1"/>
  <c r="P150" i="6"/>
  <c r="BI216" i="6"/>
  <c r="BG159" i="6"/>
  <c r="BJ111" i="6"/>
  <c r="BK111" i="6"/>
  <c r="BI211" i="6"/>
  <c r="BG91" i="6"/>
  <c r="R111" i="6"/>
  <c r="BH111" i="6" s="1"/>
  <c r="BG218" i="6"/>
  <c r="BJ227" i="6"/>
  <c r="BK227" i="6"/>
  <c r="N178" i="6"/>
  <c r="BI105" i="6"/>
  <c r="BI101" i="6"/>
  <c r="P154" i="6"/>
  <c r="V154" i="6" s="1"/>
  <c r="BI87" i="6"/>
  <c r="BG75" i="6"/>
  <c r="L99" i="6"/>
  <c r="V99" i="6" s="1"/>
  <c r="BI74" i="6"/>
  <c r="L96" i="6"/>
  <c r="V96" i="6" s="1"/>
  <c r="BJ122" i="6"/>
  <c r="BK122" i="6"/>
  <c r="BG87" i="6"/>
  <c r="N34" i="6"/>
  <c r="W34" i="6" s="1"/>
  <c r="BI12" i="6"/>
  <c r="R50" i="6"/>
  <c r="BH50" i="6" s="1"/>
  <c r="N54" i="6"/>
  <c r="W54" i="6" s="1"/>
  <c r="BK78" i="6"/>
  <c r="BJ78" i="6"/>
  <c r="R135" i="6"/>
  <c r="BH135" i="6" s="1"/>
  <c r="R144" i="6"/>
  <c r="BH144" i="6" s="1"/>
  <c r="R148" i="6"/>
  <c r="BH148" i="6" s="1"/>
  <c r="BJ212" i="6"/>
  <c r="BK212" i="6"/>
  <c r="BJ146" i="6"/>
  <c r="BK146" i="6"/>
  <c r="BG135" i="6"/>
  <c r="BG141" i="6"/>
  <c r="BK66" i="6"/>
  <c r="BJ66" i="6"/>
  <c r="BG214" i="6"/>
  <c r="BG137" i="6"/>
  <c r="BJ135" i="6"/>
  <c r="BK135" i="6"/>
  <c r="BG20" i="6"/>
  <c r="BJ24" i="6"/>
  <c r="BK24" i="6"/>
  <c r="BI6" i="6"/>
  <c r="BG205" i="6"/>
  <c r="BJ176" i="6"/>
  <c r="BK176" i="6"/>
  <c r="BJ168" i="6"/>
  <c r="BK168" i="6"/>
  <c r="BK223" i="6"/>
  <c r="BJ223" i="6"/>
  <c r="BI203" i="6"/>
  <c r="N179" i="6"/>
  <c r="W179" i="6" s="1"/>
  <c r="BI160" i="6"/>
  <c r="N110" i="6"/>
  <c r="W110" i="6" s="1"/>
  <c r="BI145" i="6"/>
  <c r="BK119" i="6"/>
  <c r="BJ119" i="6"/>
  <c r="BI121" i="6"/>
  <c r="BK228" i="6"/>
  <c r="BJ228" i="6"/>
  <c r="BI110" i="6"/>
  <c r="N103" i="6"/>
  <c r="W103" i="6" s="1"/>
  <c r="BG119" i="6"/>
  <c r="BG118" i="6"/>
  <c r="BG203" i="6"/>
  <c r="N150" i="6"/>
  <c r="W150" i="6" s="1"/>
  <c r="BK98" i="6"/>
  <c r="BJ98" i="6"/>
  <c r="BJ75" i="6"/>
  <c r="BK75" i="6"/>
  <c r="BI60" i="6"/>
  <c r="R13" i="6"/>
  <c r="BH13" i="6" s="1"/>
  <c r="BI93" i="6"/>
  <c r="BG56" i="6"/>
  <c r="BG98" i="6"/>
  <c r="BG85" i="6"/>
  <c r="BJ56" i="6"/>
  <c r="BK56" i="6"/>
  <c r="BI7" i="6"/>
  <c r="BG80" i="6"/>
  <c r="BI73" i="6"/>
  <c r="BJ8" i="6"/>
  <c r="BK8" i="6"/>
  <c r="N22" i="6"/>
  <c r="W22" i="6" s="1"/>
  <c r="BI33" i="6"/>
  <c r="BK57" i="6"/>
  <c r="BJ57" i="6"/>
  <c r="R62" i="6"/>
  <c r="BH62" i="6" s="1"/>
  <c r="BJ137" i="6"/>
  <c r="BK137" i="6"/>
  <c r="R145" i="6"/>
  <c r="BH145" i="6" s="1"/>
  <c r="R67" i="6"/>
  <c r="BH67" i="6" s="1"/>
  <c r="BG66" i="6"/>
  <c r="BJ132" i="6"/>
  <c r="BK132" i="6"/>
  <c r="R199" i="6"/>
  <c r="BH199" i="6" s="1"/>
  <c r="BG25" i="6"/>
  <c r="BK189" i="6"/>
  <c r="BJ189" i="6"/>
  <c r="BG132" i="6"/>
  <c r="BI8" i="6"/>
  <c r="P40" i="6"/>
  <c r="V40" i="6" s="1"/>
  <c r="BI38" i="6"/>
  <c r="BI187" i="6"/>
  <c r="BI224" i="6"/>
  <c r="BI198" i="6"/>
  <c r="BJ184" i="6"/>
  <c r="BK184" i="6"/>
  <c r="BK177" i="6"/>
  <c r="BJ177" i="6"/>
  <c r="BJ172" i="6"/>
  <c r="BK172" i="6"/>
  <c r="N162" i="6"/>
  <c r="W162" i="6" s="1"/>
  <c r="BK157" i="6"/>
  <c r="BJ157" i="6"/>
  <c r="BK219" i="6"/>
  <c r="BJ219" i="6"/>
  <c r="BI140" i="6"/>
  <c r="N99" i="6"/>
  <c r="BJ164" i="6"/>
  <c r="BK164" i="6"/>
  <c r="N166" i="6"/>
  <c r="BJ179" i="6"/>
  <c r="BK179" i="6"/>
  <c r="BI146" i="6"/>
  <c r="BJ181" i="6"/>
  <c r="BK181" i="6"/>
  <c r="N153" i="6"/>
  <c r="W153" i="6" s="1"/>
  <c r="BG194" i="6"/>
  <c r="BG184" i="6"/>
  <c r="BK115" i="6"/>
  <c r="BJ115" i="6"/>
  <c r="BK94" i="6"/>
  <c r="BJ94" i="6"/>
  <c r="BJ73" i="6"/>
  <c r="BK73" i="6"/>
  <c r="R14" i="6"/>
  <c r="BH14" i="6" s="1"/>
  <c r="BK93" i="6"/>
  <c r="BJ93" i="6"/>
  <c r="BI70" i="6"/>
  <c r="BI66" i="6"/>
  <c r="BI11" i="6"/>
  <c r="R25" i="6"/>
  <c r="BH25" i="6" s="1"/>
  <c r="BI41" i="6"/>
  <c r="BG26" i="6"/>
  <c r="BK52" i="6"/>
  <c r="BJ52" i="6"/>
  <c r="R71" i="6"/>
  <c r="BH71" i="6" s="1"/>
  <c r="BI123" i="6"/>
  <c r="BJ214" i="6"/>
  <c r="BK214" i="6"/>
  <c r="BJ218" i="6"/>
  <c r="BK218" i="6"/>
  <c r="R189" i="6"/>
  <c r="BH189" i="6" s="1"/>
  <c r="BK195" i="6"/>
  <c r="BJ195" i="6"/>
  <c r="R178" i="6"/>
  <c r="BH178" i="6" s="1"/>
  <c r="BG215" i="6"/>
  <c r="BJ149" i="6"/>
  <c r="BK149" i="6"/>
  <c r="BG64" i="6"/>
  <c r="R190" i="6"/>
  <c r="BH190" i="6" s="1"/>
  <c r="BI53" i="6"/>
  <c r="N60" i="6"/>
  <c r="W60" i="6" s="1"/>
  <c r="BK134" i="6"/>
  <c r="BJ134" i="6"/>
  <c r="BJ64" i="6"/>
  <c r="BK64" i="6"/>
  <c r="BI36" i="6"/>
  <c r="BG47" i="6"/>
  <c r="BI29" i="6"/>
  <c r="BI209" i="6"/>
  <c r="R163" i="6"/>
  <c r="BH163" i="6" s="1"/>
  <c r="BK190" i="6"/>
  <c r="BJ190" i="6"/>
  <c r="BI176" i="6"/>
  <c r="BG201" i="6"/>
  <c r="BG155" i="6"/>
  <c r="BI116" i="6"/>
  <c r="BK100" i="6"/>
  <c r="BJ100" i="6"/>
  <c r="BJ198" i="6"/>
  <c r="BK198" i="6"/>
  <c r="BI186" i="6"/>
  <c r="N100" i="6"/>
  <c r="W100" i="6" s="1"/>
  <c r="BK126" i="6"/>
  <c r="BJ126" i="6"/>
  <c r="BJ160" i="6"/>
  <c r="BK160" i="6"/>
  <c r="BJ171" i="6"/>
  <c r="BK171" i="6"/>
  <c r="BI152" i="6"/>
  <c r="BG121" i="6"/>
  <c r="BG107" i="6"/>
  <c r="BI80" i="6"/>
  <c r="R8" i="6"/>
  <c r="BH8" i="6" s="1"/>
  <c r="BG9" i="6"/>
  <c r="BG68" i="6"/>
  <c r="R7" i="6"/>
  <c r="BH7" i="6" s="1"/>
  <c r="BJ5" i="6"/>
  <c r="BK5" i="6"/>
  <c r="BG78" i="6"/>
  <c r="BI39" i="6"/>
  <c r="BK72" i="6"/>
  <c r="BJ72" i="6"/>
  <c r="BI57" i="6"/>
  <c r="BJ82" i="6"/>
  <c r="BK82" i="6"/>
  <c r="R214" i="6"/>
  <c r="BH214" i="6" s="1"/>
  <c r="R207" i="6"/>
  <c r="BH207" i="6" s="1"/>
  <c r="R185" i="6"/>
  <c r="BH185" i="6" s="1"/>
  <c r="BK148" i="6"/>
  <c r="BJ148" i="6"/>
  <c r="BG134" i="6"/>
  <c r="BJ199" i="6"/>
  <c r="BK199" i="6"/>
  <c r="BI43" i="6"/>
  <c r="BG216" i="6"/>
  <c r="BG16" i="6"/>
  <c r="N43" i="6"/>
  <c r="L67" i="6"/>
  <c r="BG21" i="6"/>
  <c r="R38" i="6"/>
  <c r="BH38" i="6" s="1"/>
  <c r="BG17" i="6"/>
  <c r="BJ41" i="6"/>
  <c r="BK41" i="6"/>
  <c r="BI194" i="6"/>
  <c r="BI184" i="6"/>
  <c r="R160" i="6"/>
  <c r="BH160" i="6" s="1"/>
  <c r="BJ158" i="6"/>
  <c r="BK158" i="6"/>
  <c r="BI222" i="6"/>
  <c r="BJ188" i="6"/>
  <c r="BK188" i="6"/>
  <c r="BI192" i="6"/>
  <c r="BG180" i="6"/>
  <c r="BI142" i="6"/>
  <c r="BJ130" i="6"/>
  <c r="BK130" i="6"/>
  <c r="BG113" i="6"/>
  <c r="BK112" i="6"/>
  <c r="BJ112" i="6"/>
  <c r="N94" i="6"/>
  <c r="BJ169" i="6"/>
  <c r="BK169" i="6"/>
  <c r="BI197" i="6"/>
  <c r="BI171" i="6"/>
  <c r="BI148" i="6"/>
  <c r="BI220" i="6"/>
  <c r="BJ201" i="6"/>
  <c r="BK201" i="6"/>
  <c r="N114" i="6"/>
  <c r="W114" i="6" s="1"/>
  <c r="N181" i="6"/>
  <c r="W181" i="6" s="1"/>
  <c r="BI157" i="6"/>
  <c r="BK121" i="6"/>
  <c r="BJ121" i="6"/>
  <c r="BG90" i="6"/>
  <c r="BI106" i="6"/>
  <c r="BJ107" i="6"/>
  <c r="BK107" i="6"/>
  <c r="BG88" i="6"/>
  <c r="BK85" i="6"/>
  <c r="BJ85" i="6"/>
  <c r="R87" i="6"/>
  <c r="BH87" i="6" s="1"/>
  <c r="BI77" i="6"/>
  <c r="N7" i="6"/>
  <c r="W7" i="6" s="1"/>
  <c r="BJ95" i="6"/>
  <c r="BK95" i="6"/>
  <c r="BI65" i="6"/>
  <c r="N10" i="6"/>
  <c r="W10" i="6" s="1"/>
  <c r="BI62" i="6"/>
  <c r="N70" i="6"/>
  <c r="W70" i="6" s="1"/>
  <c r="BK60" i="6"/>
  <c r="BJ60" i="6"/>
  <c r="BI24" i="6"/>
  <c r="BJ39" i="6"/>
  <c r="BK39" i="6"/>
  <c r="BI59" i="6"/>
  <c r="BI125" i="6"/>
  <c r="BK67" i="6"/>
  <c r="BJ67" i="6"/>
  <c r="BK68" i="6"/>
  <c r="BJ68" i="6"/>
  <c r="BG65" i="6"/>
  <c r="BJ145" i="6"/>
  <c r="BK145" i="6"/>
  <c r="BJ70" i="6"/>
  <c r="BK70" i="6"/>
  <c r="BJ54" i="6"/>
  <c r="BK54" i="6"/>
  <c r="BI204" i="6"/>
  <c r="BI161" i="6"/>
  <c r="BI225" i="6"/>
  <c r="BJ207" i="6"/>
  <c r="BK207" i="6"/>
  <c r="BI170" i="6"/>
  <c r="BK225" i="6"/>
  <c r="BJ225" i="6"/>
  <c r="BI178" i="6"/>
  <c r="BJ182" i="6"/>
  <c r="BK182" i="6"/>
  <c r="BI175" i="6"/>
  <c r="BI133" i="6"/>
  <c r="N117" i="6"/>
  <c r="W117" i="6" s="1"/>
  <c r="BK96" i="6"/>
  <c r="BJ96" i="6"/>
  <c r="R90" i="6"/>
  <c r="BH90" i="6" s="1"/>
  <c r="BI212" i="6"/>
  <c r="BG195" i="6"/>
  <c r="BG168" i="6"/>
  <c r="BI147" i="6"/>
  <c r="BG219" i="6"/>
  <c r="BG158" i="6"/>
  <c r="BI154" i="6"/>
  <c r="BI103" i="6"/>
  <c r="BG202" i="6"/>
  <c r="BI162" i="6"/>
  <c r="BG116" i="6"/>
  <c r="L150" i="6"/>
  <c r="BI107" i="6"/>
  <c r="BK86" i="6"/>
  <c r="BJ86" i="6"/>
  <c r="BK152" i="6"/>
  <c r="BJ152" i="6"/>
  <c r="BI99" i="6"/>
  <c r="BG81" i="6"/>
  <c r="BI9" i="6"/>
  <c r="BK106" i="6"/>
  <c r="BJ106" i="6"/>
  <c r="BK83" i="6"/>
  <c r="BJ83" i="6"/>
  <c r="BG37" i="6"/>
  <c r="BK101" i="6"/>
  <c r="BJ101" i="6"/>
  <c r="BI17" i="6"/>
  <c r="BK31" i="6"/>
  <c r="BJ31" i="6"/>
  <c r="N24" i="6"/>
  <c r="W24" i="6" s="1"/>
  <c r="BJ46" i="6"/>
  <c r="BK46" i="6"/>
  <c r="R61" i="6"/>
  <c r="BH61" i="6" s="1"/>
  <c r="R191" i="6"/>
  <c r="BH191" i="6" s="1"/>
  <c r="R184" i="6"/>
  <c r="BH184" i="6" s="1"/>
  <c r="BK216" i="6"/>
  <c r="BJ216" i="6"/>
  <c r="R147" i="6"/>
  <c r="BH147" i="6" s="1"/>
  <c r="N210" i="6"/>
  <c r="W210" i="6" s="1"/>
  <c r="R133" i="6"/>
  <c r="BH133" i="6" s="1"/>
  <c r="P67" i="6"/>
  <c r="BI51" i="6"/>
  <c r="BG142" i="6"/>
  <c r="BK185" i="6"/>
  <c r="BJ185" i="6"/>
  <c r="N67" i="6"/>
  <c r="W67" i="6" s="1"/>
  <c r="BG51" i="6"/>
  <c r="BG140" i="6"/>
  <c r="R134" i="6"/>
  <c r="BH134" i="6" s="1"/>
  <c r="BK28" i="6"/>
  <c r="BJ28" i="6"/>
  <c r="R11" i="6"/>
  <c r="BH11" i="6" s="1"/>
  <c r="BJ43" i="6"/>
  <c r="BK43" i="6"/>
  <c r="BI188" i="6"/>
  <c r="BI166" i="6"/>
  <c r="BI158" i="6"/>
  <c r="BI213" i="6"/>
  <c r="BG209" i="6"/>
  <c r="BJ178" i="6"/>
  <c r="BK178" i="6"/>
  <c r="BI136" i="6"/>
  <c r="R94" i="6"/>
  <c r="BH94" i="6" s="1"/>
  <c r="BI219" i="6"/>
  <c r="BG193" i="6"/>
  <c r="BK110" i="6"/>
  <c r="BJ110" i="6"/>
  <c r="BG224" i="6"/>
  <c r="BJ226" i="6"/>
  <c r="BK226" i="6"/>
  <c r="BJ170" i="6"/>
  <c r="BK170" i="6"/>
  <c r="BI163" i="6"/>
  <c r="BG130" i="6"/>
  <c r="L153" i="6"/>
  <c r="V153" i="6" s="1"/>
  <c r="BI201" i="6"/>
  <c r="BJ103" i="6"/>
  <c r="BK103" i="6"/>
  <c r="R97" i="6"/>
  <c r="BH97" i="6" s="1"/>
  <c r="R99" i="6"/>
  <c r="BH99" i="6" s="1"/>
  <c r="BI109" i="6"/>
  <c r="BI90" i="6"/>
  <c r="BI76" i="6"/>
  <c r="BI81" i="6"/>
  <c r="BK104" i="6"/>
  <c r="BJ104" i="6"/>
  <c r="BG71" i="6"/>
  <c r="BG82" i="6"/>
  <c r="BI68" i="6"/>
  <c r="BK21" i="6"/>
  <c r="BJ21" i="6"/>
  <c r="N30" i="6"/>
  <c r="W30" i="6" s="1"/>
  <c r="R44" i="6"/>
  <c r="BH44" i="6" s="1"/>
  <c r="BI31" i="6"/>
  <c r="BJ44" i="6"/>
  <c r="BK44" i="6"/>
  <c r="BK22" i="6"/>
  <c r="BJ22" i="6"/>
  <c r="BI55" i="6"/>
  <c r="BI131" i="6"/>
  <c r="BG46" i="6"/>
  <c r="BJ136" i="6"/>
  <c r="BK136" i="6"/>
  <c r="BJ65" i="6"/>
  <c r="BK65" i="6"/>
  <c r="R138" i="6"/>
  <c r="BH138" i="6" s="1"/>
  <c r="R81" i="6"/>
  <c r="BH81" i="6" s="1"/>
  <c r="R146" i="6"/>
  <c r="BH146" i="6" s="1"/>
  <c r="BJ191" i="6"/>
  <c r="BK191" i="6"/>
  <c r="R167" i="6"/>
  <c r="BH167" i="6" s="1"/>
  <c r="R215" i="6"/>
  <c r="BH215" i="6" s="1"/>
  <c r="BI49" i="6"/>
  <c r="BG144" i="6"/>
  <c r="BI32" i="6"/>
  <c r="BJ29" i="6"/>
  <c r="BK29" i="6"/>
  <c r="BJ40" i="6"/>
  <c r="BK40" i="6"/>
  <c r="BG199" i="6"/>
  <c r="BG185" i="6"/>
  <c r="BI208" i="6"/>
  <c r="BI196" i="6"/>
  <c r="BI223" i="6"/>
  <c r="BI185" i="6"/>
  <c r="BG207" i="6"/>
  <c r="BG186" i="6"/>
  <c r="BG151" i="6"/>
  <c r="BI139" i="6"/>
  <c r="BI130" i="6"/>
  <c r="BK97" i="6"/>
  <c r="BJ97" i="6"/>
  <c r="BJ194" i="6"/>
  <c r="BK194" i="6"/>
  <c r="BI167" i="6"/>
  <c r="BG128" i="6"/>
  <c r="BJ91" i="6"/>
  <c r="BK91" i="6"/>
  <c r="BI124" i="6"/>
  <c r="BG222" i="6"/>
  <c r="BK175" i="6"/>
  <c r="BJ175" i="6"/>
  <c r="BI159" i="6"/>
  <c r="BI91" i="6"/>
  <c r="BI111" i="6"/>
  <c r="BG175" i="6"/>
  <c r="BG102" i="6"/>
  <c r="BI100" i="6"/>
  <c r="BI114" i="6"/>
  <c r="BI96" i="6"/>
  <c r="BJ71" i="6"/>
  <c r="BK71" i="6"/>
  <c r="BI69" i="6"/>
  <c r="BG58" i="6"/>
  <c r="BI95" i="6"/>
  <c r="BG79" i="6"/>
  <c r="N6" i="6"/>
  <c r="W6" i="6" s="1"/>
  <c r="N112" i="6"/>
  <c r="W112" i="6" s="1"/>
  <c r="BK88" i="6"/>
  <c r="BJ88" i="6"/>
  <c r="BJ6" i="6"/>
  <c r="BK6" i="6"/>
  <c r="BI82" i="6"/>
  <c r="BI40" i="6"/>
  <c r="BK27" i="6"/>
  <c r="BJ27" i="6"/>
  <c r="BI42" i="6"/>
  <c r="BI19" i="6"/>
  <c r="BI50" i="6"/>
  <c r="BI47" i="6"/>
  <c r="N89" i="6"/>
  <c r="W89" i="6" s="1"/>
  <c r="BG48" i="6"/>
  <c r="BJ147" i="6"/>
  <c r="BK147" i="6"/>
  <c r="BK59" i="6"/>
  <c r="BJ59" i="6"/>
  <c r="N63" i="6"/>
  <c r="W63" i="6" s="1"/>
  <c r="BG23" i="6"/>
  <c r="BK17" i="6"/>
  <c r="BJ17" i="6"/>
  <c r="BI21" i="6"/>
  <c r="BJ26" i="6"/>
  <c r="BK26" i="6"/>
  <c r="N5" i="6"/>
  <c r="W5" i="6" s="1"/>
  <c r="BI207" i="6"/>
  <c r="N176" i="6"/>
  <c r="W176" i="6" s="1"/>
  <c r="BJ204" i="6"/>
  <c r="BK204" i="6"/>
  <c r="BJ224" i="6"/>
  <c r="BK224" i="6"/>
  <c r="BI199" i="6"/>
  <c r="BJ159" i="6"/>
  <c r="BK159" i="6"/>
  <c r="BG204" i="6"/>
  <c r="BI149" i="6"/>
  <c r="N95" i="6"/>
  <c r="W95" i="6" s="1"/>
  <c r="BK89" i="6"/>
  <c r="BJ89" i="6"/>
  <c r="BI180" i="6"/>
  <c r="BI190" i="6"/>
  <c r="BG157" i="6"/>
  <c r="BK102" i="6"/>
  <c r="BJ102" i="6"/>
  <c r="BI98" i="6"/>
  <c r="BI89" i="6"/>
  <c r="BI56" i="6"/>
  <c r="BK84" i="6"/>
  <c r="BJ84" i="6"/>
  <c r="BG101" i="6"/>
  <c r="BI117" i="6"/>
  <c r="BG96" i="6"/>
  <c r="BJ81" i="6"/>
  <c r="BK81" i="6"/>
  <c r="L57" i="6"/>
  <c r="V57" i="6" s="1"/>
  <c r="BJ12" i="6"/>
  <c r="BK12" i="6"/>
  <c r="BI92" i="6"/>
  <c r="N44" i="6"/>
  <c r="W44" i="6" s="1"/>
  <c r="BK25" i="6"/>
  <c r="BJ25" i="6"/>
  <c r="BI34" i="6"/>
  <c r="BG122" i="6"/>
  <c r="BJ47" i="6"/>
  <c r="BK47" i="6"/>
  <c r="R200" i="6"/>
  <c r="BH200" i="6" s="1"/>
  <c r="BK183" i="6"/>
  <c r="BJ183" i="6"/>
  <c r="BJ138" i="6"/>
  <c r="BK138" i="6"/>
  <c r="R197" i="6"/>
  <c r="BH197" i="6" s="1"/>
  <c r="BI15" i="6"/>
  <c r="BG211" i="6"/>
  <c r="R168" i="6"/>
  <c r="BH168" i="6" s="1"/>
  <c r="R35" i="6"/>
  <c r="BH35" i="6" s="1"/>
  <c r="N13" i="6"/>
  <c r="W13" i="6" s="1"/>
  <c r="BK34" i="6"/>
  <c r="BJ34" i="6"/>
  <c r="BJ20" i="6"/>
  <c r="BK20" i="6"/>
  <c r="BK35" i="6"/>
  <c r="BJ35" i="6"/>
  <c r="N208" i="6"/>
  <c r="N170" i="6"/>
  <c r="W170" i="6" s="1"/>
  <c r="BI195" i="6"/>
  <c r="BK186" i="6"/>
  <c r="BJ186" i="6"/>
  <c r="BI200" i="6"/>
  <c r="BI217" i="6"/>
  <c r="BI120" i="6"/>
  <c r="BI141" i="6"/>
  <c r="N109" i="6"/>
  <c r="W109" i="6" s="1"/>
  <c r="BK203" i="6"/>
  <c r="BJ203" i="6"/>
  <c r="BG190" i="6"/>
  <c r="BJ128" i="6"/>
  <c r="BK128" i="6"/>
  <c r="BK125" i="6"/>
  <c r="BJ125" i="6"/>
  <c r="BG156" i="6"/>
  <c r="R96" i="6"/>
  <c r="BH96" i="6" s="1"/>
  <c r="BI78" i="6"/>
  <c r="BI75" i="6"/>
  <c r="BK32" i="6"/>
  <c r="BJ32" i="6"/>
  <c r="BJ19" i="6"/>
  <c r="BK19" i="6"/>
  <c r="N27" i="6"/>
  <c r="W27" i="6" s="1"/>
  <c r="N41" i="6"/>
  <c r="W41" i="6" s="1"/>
  <c r="BI45" i="6"/>
  <c r="BI26" i="6"/>
  <c r="N123" i="6"/>
  <c r="W123" i="6" s="1"/>
  <c r="N50" i="6"/>
  <c r="W50" i="6" s="1"/>
  <c r="R208" i="6"/>
  <c r="BH208" i="6" s="1"/>
  <c r="R188" i="6"/>
  <c r="BH188" i="6" s="1"/>
  <c r="L210" i="6"/>
  <c r="V210" i="6" s="1"/>
  <c r="N129" i="6"/>
  <c r="W129" i="6" s="1"/>
  <c r="BI54" i="6"/>
  <c r="N133" i="6"/>
  <c r="W133" i="6" s="1"/>
  <c r="BJ143" i="6"/>
  <c r="BK143" i="6"/>
  <c r="R75" i="6"/>
  <c r="BH75" i="6" s="1"/>
  <c r="R196" i="6"/>
  <c r="BH196" i="6" s="1"/>
  <c r="R59" i="6"/>
  <c r="BH59" i="6" s="1"/>
  <c r="N14" i="6"/>
  <c r="W14" i="6" s="1"/>
  <c r="BJ33" i="6"/>
  <c r="BK33" i="6"/>
  <c r="BI16" i="6"/>
  <c r="BI206" i="6"/>
  <c r="R220" i="6"/>
  <c r="BH220" i="6" s="1"/>
  <c r="BI173" i="6"/>
  <c r="BI228" i="6"/>
  <c r="N206" i="6"/>
  <c r="W206" i="6" s="1"/>
  <c r="BJ192" i="6"/>
  <c r="BK192" i="6"/>
  <c r="BI164" i="6"/>
  <c r="BI191" i="6"/>
  <c r="BG225" i="6"/>
  <c r="BI144" i="6"/>
  <c r="BG125" i="6"/>
  <c r="BJ109" i="6"/>
  <c r="BK109" i="6"/>
  <c r="R121" i="6"/>
  <c r="BH121" i="6" s="1"/>
  <c r="BJ163" i="6"/>
  <c r="BK163" i="6"/>
  <c r="BK129" i="6"/>
  <c r="BJ129" i="6"/>
  <c r="BI153" i="6"/>
  <c r="BI126" i="6"/>
  <c r="BI169" i="6"/>
  <c r="BJ174" i="6"/>
  <c r="BK174" i="6"/>
  <c r="BI165" i="6"/>
  <c r="N182" i="6"/>
  <c r="W182" i="6" s="1"/>
  <c r="BG154" i="6"/>
  <c r="BI119" i="6"/>
  <c r="BK124" i="6"/>
  <c r="BJ124" i="6"/>
  <c r="BK117" i="6"/>
  <c r="BJ117" i="6"/>
  <c r="P97" i="6"/>
  <c r="V97" i="6" s="1"/>
  <c r="BI86" i="6"/>
  <c r="BI97" i="6"/>
  <c r="N74" i="6"/>
  <c r="W74" i="6" s="1"/>
  <c r="BI71" i="6"/>
  <c r="BK92" i="6"/>
  <c r="BJ92" i="6"/>
  <c r="N104" i="6"/>
  <c r="W104" i="6" s="1"/>
  <c r="BI67" i="6"/>
  <c r="BI14" i="6"/>
  <c r="BJ151" i="6"/>
  <c r="BK151" i="6"/>
  <c r="BG55" i="6"/>
  <c r="BK7" i="6"/>
  <c r="BJ7" i="6"/>
  <c r="BI94" i="6"/>
  <c r="BG59" i="6"/>
  <c r="R31" i="6"/>
  <c r="BH31" i="6" s="1"/>
  <c r="BI10" i="6"/>
  <c r="N39" i="6"/>
  <c r="W39" i="6" s="1"/>
  <c r="BJ45" i="6"/>
  <c r="BK45" i="6"/>
  <c r="BJ10" i="6"/>
  <c r="BK10" i="6"/>
  <c r="R201" i="6"/>
  <c r="BH201" i="6" s="1"/>
  <c r="R217" i="6"/>
  <c r="BH217" i="6" s="1"/>
  <c r="R143" i="6"/>
  <c r="BH143" i="6" s="1"/>
  <c r="BJ142" i="6"/>
  <c r="BK142" i="6"/>
  <c r="BJ53" i="6"/>
  <c r="BK53" i="6"/>
  <c r="R43" i="6"/>
  <c r="BH43" i="6" s="1"/>
  <c r="BK141" i="6"/>
  <c r="BJ141" i="6"/>
  <c r="BG19" i="6"/>
  <c r="BK206" i="6"/>
  <c r="BJ206" i="6"/>
  <c r="BK18" i="6"/>
  <c r="BJ18" i="6"/>
  <c r="BG28" i="6"/>
  <c r="BK15" i="6"/>
  <c r="BJ15" i="6"/>
  <c r="N198" i="6"/>
  <c r="W198" i="6" s="1"/>
  <c r="BG177" i="6"/>
  <c r="N165" i="6"/>
  <c r="W165" i="6" s="1"/>
  <c r="BG191" i="6"/>
  <c r="BI227" i="6"/>
  <c r="BK156" i="6"/>
  <c r="BJ156" i="6"/>
  <c r="BG189" i="6"/>
  <c r="BG223" i="6"/>
  <c r="BG171" i="6"/>
  <c r="BI102" i="6"/>
  <c r="BI143" i="6"/>
  <c r="N86" i="6"/>
  <c r="BJ202" i="6"/>
  <c r="BK202" i="6"/>
  <c r="BG169" i="6"/>
  <c r="BI172" i="6"/>
  <c r="BK105" i="6"/>
  <c r="BJ105" i="6"/>
  <c r="BG111" i="6"/>
  <c r="BK118" i="6"/>
  <c r="BJ118" i="6"/>
  <c r="BI215" i="6"/>
  <c r="BI150" i="6"/>
  <c r="BG120" i="6"/>
  <c r="BI112" i="6"/>
  <c r="BK87" i="6"/>
  <c r="BJ87" i="6"/>
  <c r="BG77" i="6"/>
  <c r="BG92" i="6"/>
  <c r="N72" i="6"/>
  <c r="W72" i="6" s="1"/>
  <c r="BK37" i="6"/>
  <c r="BJ37" i="6"/>
  <c r="BI13" i="6"/>
  <c r="N18" i="6"/>
  <c r="W18" i="6" s="1"/>
  <c r="R187" i="6"/>
  <c r="BH187" i="6" s="1"/>
  <c r="BK140" i="6"/>
  <c r="BJ140" i="6"/>
  <c r="N145" i="6"/>
  <c r="W145" i="6" s="1"/>
  <c r="BK197" i="6"/>
  <c r="BJ197" i="6"/>
  <c r="N127" i="6"/>
  <c r="W127" i="6" s="1"/>
  <c r="BG62" i="6"/>
  <c r="BG12" i="6"/>
  <c r="BG83" i="6"/>
  <c r="BG38" i="6"/>
  <c r="BI20" i="6"/>
  <c r="BK36" i="6"/>
  <c r="BJ36" i="6"/>
  <c r="N36" i="6"/>
  <c r="W36" i="6" s="1"/>
  <c r="R224" i="6"/>
  <c r="BH224" i="6" s="1"/>
  <c r="N174" i="6"/>
  <c r="W174" i="6" s="1"/>
  <c r="N172" i="6"/>
  <c r="W172" i="6" s="1"/>
  <c r="BI226" i="6"/>
  <c r="BI177" i="6"/>
  <c r="R166" i="6"/>
  <c r="BH166" i="6" s="1"/>
  <c r="BG167" i="6"/>
  <c r="R227" i="6"/>
  <c r="BH227" i="6" s="1"/>
  <c r="BI182" i="6"/>
  <c r="BJ116" i="6"/>
  <c r="BK116" i="6"/>
  <c r="BI138" i="6"/>
  <c r="BI108" i="6"/>
  <c r="N106" i="6"/>
  <c r="W106" i="6" s="1"/>
  <c r="R86" i="6"/>
  <c r="BH86" i="6" s="1"/>
  <c r="BG187" i="6"/>
  <c r="BK131" i="6"/>
  <c r="BJ131" i="6"/>
  <c r="BK123" i="6"/>
  <c r="BJ123" i="6"/>
  <c r="BG228" i="6"/>
  <c r="BK127" i="6"/>
  <c r="BJ127" i="6"/>
  <c r="BI128" i="6"/>
  <c r="BG161" i="6"/>
  <c r="BI151" i="6"/>
  <c r="BK108" i="6"/>
  <c r="BJ108" i="6"/>
  <c r="BK114" i="6"/>
  <c r="BJ114" i="6"/>
  <c r="R154" i="6"/>
  <c r="BH154" i="6" s="1"/>
  <c r="N76" i="6"/>
  <c r="W76" i="6" s="1"/>
  <c r="BJ69" i="6"/>
  <c r="BK69" i="6"/>
  <c r="BK153" i="6"/>
  <c r="BJ153" i="6"/>
  <c r="N97" i="6"/>
  <c r="W97" i="6" s="1"/>
  <c r="BJ13" i="6"/>
  <c r="BK13" i="6"/>
  <c r="BI104" i="6"/>
  <c r="BJ79" i="6"/>
  <c r="BK79" i="6"/>
  <c r="BI61" i="6"/>
  <c r="N4" i="6"/>
  <c r="D19" i="5"/>
  <c r="I19" i="5" s="1"/>
  <c r="BI4" i="6"/>
  <c r="C19" i="5"/>
  <c r="H19" i="5" s="1"/>
  <c r="G19" i="5"/>
  <c r="L19" i="5" s="1"/>
  <c r="E19" i="5"/>
  <c r="J19" i="5" s="1"/>
  <c r="F19" i="5"/>
  <c r="K19" i="5" s="1"/>
  <c r="C18" i="5"/>
  <c r="H18" i="5" s="1"/>
  <c r="G18" i="5"/>
  <c r="L18" i="5" s="1"/>
  <c r="D18" i="5"/>
  <c r="I18" i="5" s="1"/>
  <c r="E18" i="5"/>
  <c r="J18" i="5" s="1"/>
  <c r="F18" i="5"/>
  <c r="K18" i="5" s="1"/>
  <c r="L4" i="6"/>
  <c r="P4" i="6"/>
  <c r="P3" i="6"/>
  <c r="L3" i="6"/>
  <c r="BI3" i="6"/>
  <c r="BJ3" i="6"/>
  <c r="R3" i="6"/>
  <c r="BK3" i="6"/>
  <c r="F17" i="12"/>
  <c r="K17" i="12" s="1"/>
  <c r="G17" i="12"/>
  <c r="L17" i="12" s="1"/>
  <c r="C17" i="12"/>
  <c r="H17" i="12" s="1"/>
  <c r="F18" i="12"/>
  <c r="G18" i="12"/>
  <c r="C18" i="12"/>
  <c r="E17" i="12"/>
  <c r="J17" i="12" s="1"/>
  <c r="E18" i="12"/>
  <c r="D17" i="12"/>
  <c r="I17" i="12" s="1"/>
  <c r="D18" i="12"/>
  <c r="N3" i="6"/>
  <c r="G15" i="12"/>
  <c r="L15" i="12" s="1"/>
  <c r="BJ4" i="6"/>
  <c r="BK4" i="6"/>
  <c r="R4" i="6"/>
  <c r="BH4" i="6" s="1"/>
  <c r="E15" i="12"/>
  <c r="J15" i="12" s="1"/>
  <c r="G13" i="12"/>
  <c r="W200" i="6" l="1"/>
  <c r="W101" i="6"/>
  <c r="W207" i="6"/>
  <c r="W35" i="6"/>
  <c r="W90" i="6"/>
  <c r="W21" i="6"/>
  <c r="W136" i="6"/>
  <c r="W135" i="6"/>
  <c r="W167" i="6"/>
  <c r="W121" i="6"/>
  <c r="W151" i="6"/>
  <c r="W215" i="6"/>
  <c r="W66" i="6"/>
  <c r="W43" i="6"/>
  <c r="W11" i="6"/>
  <c r="W87" i="6"/>
  <c r="W75" i="6"/>
  <c r="W134" i="6"/>
  <c r="W191" i="6"/>
  <c r="W132" i="6"/>
  <c r="W158" i="6"/>
  <c r="W187" i="6"/>
  <c r="W62" i="6"/>
  <c r="W189" i="6"/>
  <c r="W212" i="6"/>
  <c r="W144" i="6"/>
  <c r="W71" i="6"/>
  <c r="W140" i="6"/>
  <c r="W190" i="6"/>
  <c r="W91" i="6"/>
  <c r="W220" i="6"/>
  <c r="W197" i="6"/>
  <c r="W73" i="6"/>
  <c r="W94" i="6"/>
  <c r="W99" i="6"/>
  <c r="W178" i="6"/>
  <c r="W217" i="6"/>
  <c r="W31" i="6"/>
  <c r="W196" i="6"/>
  <c r="W57" i="6"/>
  <c r="W38" i="6"/>
  <c r="W79" i="6"/>
  <c r="W188" i="6"/>
  <c r="W61" i="6"/>
  <c r="W224" i="6"/>
  <c r="W138" i="6"/>
  <c r="W192" i="6"/>
  <c r="W139" i="6"/>
  <c r="W199" i="6"/>
  <c r="W8" i="6"/>
  <c r="W209" i="6"/>
  <c r="W219" i="6"/>
  <c r="W146" i="6"/>
  <c r="W154" i="6"/>
  <c r="W143" i="6"/>
  <c r="W141" i="6"/>
  <c r="W111" i="6"/>
  <c r="W185" i="6"/>
  <c r="W184" i="6"/>
  <c r="W168" i="6"/>
  <c r="W86" i="6"/>
  <c r="W208" i="6"/>
  <c r="W166" i="6"/>
  <c r="W160" i="6"/>
  <c r="W96" i="6"/>
  <c r="W148" i="6"/>
  <c r="W64" i="6"/>
  <c r="W81" i="6"/>
  <c r="W214" i="6"/>
  <c r="W47" i="6"/>
  <c r="W25" i="6"/>
  <c r="W201" i="6"/>
  <c r="W59" i="6"/>
  <c r="W147" i="6"/>
  <c r="W163" i="6"/>
  <c r="W142" i="6"/>
  <c r="W227" i="6"/>
  <c r="AT4" i="6"/>
  <c r="W4" i="6" s="1"/>
  <c r="V4" i="6"/>
  <c r="AU4" i="6" s="1"/>
  <c r="BG4" i="6"/>
  <c r="V150" i="6"/>
  <c r="BG34" i="6"/>
  <c r="BG112" i="6"/>
  <c r="V67" i="6"/>
  <c r="BL155" i="6"/>
  <c r="BL98" i="6"/>
  <c r="BL205" i="6"/>
  <c r="BL212" i="6"/>
  <c r="BL55" i="6"/>
  <c r="E16" i="12"/>
  <c r="J16" i="12" s="1"/>
  <c r="BL20" i="6"/>
  <c r="BL223" i="6"/>
  <c r="BL209" i="6"/>
  <c r="F16" i="12"/>
  <c r="K16" i="12" s="1"/>
  <c r="BL161" i="6"/>
  <c r="BL111" i="6"/>
  <c r="BL226" i="6"/>
  <c r="BL77" i="6"/>
  <c r="BL126" i="6"/>
  <c r="BL211" i="6"/>
  <c r="BL58" i="6"/>
  <c r="BL189" i="6"/>
  <c r="BL175" i="6"/>
  <c r="BL51" i="6"/>
  <c r="BL28" i="6"/>
  <c r="BL105" i="6"/>
  <c r="BL169" i="6"/>
  <c r="BL138" i="6"/>
  <c r="BL101" i="6"/>
  <c r="BL199" i="6"/>
  <c r="BL66" i="6"/>
  <c r="BL120" i="6"/>
  <c r="BL130" i="6"/>
  <c r="BL143" i="6"/>
  <c r="BL23" i="6"/>
  <c r="BL187" i="6"/>
  <c r="BL204" i="6"/>
  <c r="BL185" i="6"/>
  <c r="BL168" i="6"/>
  <c r="BL225" i="6"/>
  <c r="BL151" i="6"/>
  <c r="BL35" i="6"/>
  <c r="BL190" i="6"/>
  <c r="BL184" i="6"/>
  <c r="BL38" i="6"/>
  <c r="BG76" i="6"/>
  <c r="BL76" i="6" s="1"/>
  <c r="BG18" i="6"/>
  <c r="BL18" i="6" s="1"/>
  <c r="BL171" i="6"/>
  <c r="BG74" i="6"/>
  <c r="BL74" i="6" s="1"/>
  <c r="BG182" i="6"/>
  <c r="BL182" i="6" s="1"/>
  <c r="BG123" i="6"/>
  <c r="BL123" i="6" s="1"/>
  <c r="BG170" i="6"/>
  <c r="BL170" i="6" s="1"/>
  <c r="BG13" i="6"/>
  <c r="BL13" i="6" s="1"/>
  <c r="BL15" i="6"/>
  <c r="BG176" i="6"/>
  <c r="BL176" i="6" s="1"/>
  <c r="BL112" i="6"/>
  <c r="BL82" i="6"/>
  <c r="BL65" i="6"/>
  <c r="BL62" i="6"/>
  <c r="BL148" i="6"/>
  <c r="BL180" i="6"/>
  <c r="BL78" i="6"/>
  <c r="BL107" i="6"/>
  <c r="BL201" i="6"/>
  <c r="BL64" i="6"/>
  <c r="BL26" i="6"/>
  <c r="BG153" i="6"/>
  <c r="BL153" i="6" s="1"/>
  <c r="BL146" i="6"/>
  <c r="BL80" i="6"/>
  <c r="BL122" i="6"/>
  <c r="BL75" i="6"/>
  <c r="BL218" i="6"/>
  <c r="BL91" i="6"/>
  <c r="BL159" i="6"/>
  <c r="BL216" i="6"/>
  <c r="BL156" i="6"/>
  <c r="BL221" i="6"/>
  <c r="BG164" i="6"/>
  <c r="BL164" i="6" s="1"/>
  <c r="BG52" i="6"/>
  <c r="BL52" i="6" s="1"/>
  <c r="BL149" i="6"/>
  <c r="BG11" i="6"/>
  <c r="BL11" i="6" s="1"/>
  <c r="BL136" i="6"/>
  <c r="BG53" i="6"/>
  <c r="BL53" i="6" s="1"/>
  <c r="BL9" i="6"/>
  <c r="BG183" i="6"/>
  <c r="BL183" i="6" s="1"/>
  <c r="BG196" i="6"/>
  <c r="BL196" i="6" s="1"/>
  <c r="BG45" i="6"/>
  <c r="BL45" i="6" s="1"/>
  <c r="BG97" i="6"/>
  <c r="BL97" i="6" s="1"/>
  <c r="BG172" i="6"/>
  <c r="BL172" i="6" s="1"/>
  <c r="BG145" i="6"/>
  <c r="BL145" i="6" s="1"/>
  <c r="BG72" i="6"/>
  <c r="BL72" i="6" s="1"/>
  <c r="BL191" i="6"/>
  <c r="BG39" i="6"/>
  <c r="BL39" i="6" s="1"/>
  <c r="BG104" i="6"/>
  <c r="BL104" i="6" s="1"/>
  <c r="BG206" i="6"/>
  <c r="BL206" i="6" s="1"/>
  <c r="BG27" i="6"/>
  <c r="BL27" i="6" s="1"/>
  <c r="BG109" i="6"/>
  <c r="BL109" i="6" s="1"/>
  <c r="BL34" i="6"/>
  <c r="BG44" i="6"/>
  <c r="BL44" i="6" s="1"/>
  <c r="BL92" i="6"/>
  <c r="BG5" i="6"/>
  <c r="BL5" i="6" s="1"/>
  <c r="BG63" i="6"/>
  <c r="BL63" i="6" s="1"/>
  <c r="BL48" i="6"/>
  <c r="BL47" i="6"/>
  <c r="BL19" i="6"/>
  <c r="BL79" i="6"/>
  <c r="BL124" i="6"/>
  <c r="BL128" i="6"/>
  <c r="BL186" i="6"/>
  <c r="BL32" i="6"/>
  <c r="BL144" i="6"/>
  <c r="BL46" i="6"/>
  <c r="BL68" i="6"/>
  <c r="BL163" i="6"/>
  <c r="BL193" i="6"/>
  <c r="BG67" i="6"/>
  <c r="BL67" i="6" s="1"/>
  <c r="BL83" i="6"/>
  <c r="BL81" i="6"/>
  <c r="BL195" i="6"/>
  <c r="BG117" i="6"/>
  <c r="BL117" i="6" s="1"/>
  <c r="BL157" i="6"/>
  <c r="BG114" i="6"/>
  <c r="BL114" i="6" s="1"/>
  <c r="BG94" i="6"/>
  <c r="BL94" i="6" s="1"/>
  <c r="BL222" i="6"/>
  <c r="BG100" i="6"/>
  <c r="BL100" i="6" s="1"/>
  <c r="BL194" i="6"/>
  <c r="BG99" i="6"/>
  <c r="BL99" i="6" s="1"/>
  <c r="BL140" i="6"/>
  <c r="BG162" i="6"/>
  <c r="BL162" i="6" s="1"/>
  <c r="BL177" i="6"/>
  <c r="BG22" i="6"/>
  <c r="BL22" i="6" s="1"/>
  <c r="BL119" i="6"/>
  <c r="BL137" i="6"/>
  <c r="BG213" i="6"/>
  <c r="BL213" i="6" s="1"/>
  <c r="BL69" i="6"/>
  <c r="BL118" i="6"/>
  <c r="BL197" i="6"/>
  <c r="BG200" i="6"/>
  <c r="BL200" i="6" s="1"/>
  <c r="BL188" i="6"/>
  <c r="BG42" i="6"/>
  <c r="BL42" i="6" s="1"/>
  <c r="BG33" i="6"/>
  <c r="BL33" i="6" s="1"/>
  <c r="BL8" i="6"/>
  <c r="BL61" i="6"/>
  <c r="BG31" i="6"/>
  <c r="BL31" i="6" s="1"/>
  <c r="BL214" i="6"/>
  <c r="BL147" i="6"/>
  <c r="BL167" i="6"/>
  <c r="BG174" i="6"/>
  <c r="BL174" i="6" s="1"/>
  <c r="BL12" i="6"/>
  <c r="BG127" i="6"/>
  <c r="BL127" i="6" s="1"/>
  <c r="BG86" i="6"/>
  <c r="BL86" i="6" s="1"/>
  <c r="BG165" i="6"/>
  <c r="BL165" i="6" s="1"/>
  <c r="BL154" i="6"/>
  <c r="BL125" i="6"/>
  <c r="BG129" i="6"/>
  <c r="BL129" i="6" s="1"/>
  <c r="BL141" i="6"/>
  <c r="BG89" i="6"/>
  <c r="BL89" i="6" s="1"/>
  <c r="BG6" i="6"/>
  <c r="BL6" i="6" s="1"/>
  <c r="BL102" i="6"/>
  <c r="BL139" i="6"/>
  <c r="BL49" i="6"/>
  <c r="BL71" i="6"/>
  <c r="BL90" i="6"/>
  <c r="BG210" i="6"/>
  <c r="BL210" i="6" s="1"/>
  <c r="BG24" i="6"/>
  <c r="BL24" i="6" s="1"/>
  <c r="BL17" i="6"/>
  <c r="BL116" i="6"/>
  <c r="BL202" i="6"/>
  <c r="BL219" i="6"/>
  <c r="BG70" i="6"/>
  <c r="BL70" i="6" s="1"/>
  <c r="BG7" i="6"/>
  <c r="BL7" i="6" s="1"/>
  <c r="BL113" i="6"/>
  <c r="BL142" i="6"/>
  <c r="BL192" i="6"/>
  <c r="BL21" i="6"/>
  <c r="BL16" i="6"/>
  <c r="BL134" i="6"/>
  <c r="BL57" i="6"/>
  <c r="BL121" i="6"/>
  <c r="BG60" i="6"/>
  <c r="BL60" i="6" s="1"/>
  <c r="BL215" i="6"/>
  <c r="BG166" i="6"/>
  <c r="BL166" i="6" s="1"/>
  <c r="BL25" i="6"/>
  <c r="BL85" i="6"/>
  <c r="BL56" i="6"/>
  <c r="BG150" i="6"/>
  <c r="BL150" i="6" s="1"/>
  <c r="BL203" i="6"/>
  <c r="BG110" i="6"/>
  <c r="BL110" i="6" s="1"/>
  <c r="BL87" i="6"/>
  <c r="BL135" i="6"/>
  <c r="BG173" i="6"/>
  <c r="BL173" i="6" s="1"/>
  <c r="BL73" i="6"/>
  <c r="BL132" i="6"/>
  <c r="BL152" i="6"/>
  <c r="BL158" i="6"/>
  <c r="BL227" i="6"/>
  <c r="BG106" i="6"/>
  <c r="BL106" i="6" s="1"/>
  <c r="BG36" i="6"/>
  <c r="BL36" i="6" s="1"/>
  <c r="BG198" i="6"/>
  <c r="BL198" i="6" s="1"/>
  <c r="BL228" i="6"/>
  <c r="BG14" i="6"/>
  <c r="BL14" i="6" s="1"/>
  <c r="BG133" i="6"/>
  <c r="BL133" i="6" s="1"/>
  <c r="BG50" i="6"/>
  <c r="BL50" i="6" s="1"/>
  <c r="BG41" i="6"/>
  <c r="BL41" i="6" s="1"/>
  <c r="BG208" i="6"/>
  <c r="BL208" i="6" s="1"/>
  <c r="BL96" i="6"/>
  <c r="BG95" i="6"/>
  <c r="BL95" i="6" s="1"/>
  <c r="BL207" i="6"/>
  <c r="BG30" i="6"/>
  <c r="BL30" i="6" s="1"/>
  <c r="BL224" i="6"/>
  <c r="BL37" i="6"/>
  <c r="BL59" i="6"/>
  <c r="BG10" i="6"/>
  <c r="BL10" i="6" s="1"/>
  <c r="BG181" i="6"/>
  <c r="BL181" i="6" s="1"/>
  <c r="BL220" i="6"/>
  <c r="BG43" i="6"/>
  <c r="BL43" i="6" s="1"/>
  <c r="BL93" i="6"/>
  <c r="BG103" i="6"/>
  <c r="BL103" i="6" s="1"/>
  <c r="BG179" i="6"/>
  <c r="BL179" i="6" s="1"/>
  <c r="BG54" i="6"/>
  <c r="BL54" i="6" s="1"/>
  <c r="BG178" i="6"/>
  <c r="BL178" i="6" s="1"/>
  <c r="BG217" i="6"/>
  <c r="BL217" i="6" s="1"/>
  <c r="BL108" i="6"/>
  <c r="BL84" i="6"/>
  <c r="BL131" i="6"/>
  <c r="BG160" i="6"/>
  <c r="BL160" i="6" s="1"/>
  <c r="BL29" i="6"/>
  <c r="BL88" i="6"/>
  <c r="BL115" i="6"/>
  <c r="BG40" i="6"/>
  <c r="BL40" i="6" s="1"/>
  <c r="V3" i="6"/>
  <c r="AU3" i="6" s="1"/>
  <c r="BG3" i="6"/>
  <c r="BH3" i="6"/>
  <c r="L18" i="12"/>
  <c r="K18" i="12"/>
  <c r="I18" i="12"/>
  <c r="J18" i="12"/>
  <c r="H18" i="12"/>
  <c r="F13" i="12"/>
  <c r="K13" i="12" s="1"/>
  <c r="C14" i="12"/>
  <c r="H14" i="12" s="1"/>
  <c r="E13" i="12"/>
  <c r="J13" i="12" s="1"/>
  <c r="F15" i="12"/>
  <c r="K15" i="12" s="1"/>
  <c r="BL4" i="6"/>
  <c r="G16" i="12"/>
  <c r="L16" i="12" s="1"/>
  <c r="D15" i="12"/>
  <c r="I15" i="12" s="1"/>
  <c r="C16" i="12"/>
  <c r="H16" i="12" s="1"/>
  <c r="L13" i="12"/>
  <c r="G14" i="12"/>
  <c r="L14" i="12" s="1"/>
  <c r="C15" i="12"/>
  <c r="H15" i="12" s="1"/>
  <c r="D14" i="12"/>
  <c r="I14" i="12" s="1"/>
  <c r="D16" i="12"/>
  <c r="I16" i="12" s="1"/>
  <c r="D13" i="12"/>
  <c r="I13" i="12" s="1"/>
  <c r="F14" i="12"/>
  <c r="K14" i="12" s="1"/>
  <c r="C13" i="12"/>
  <c r="E14" i="12"/>
  <c r="J14" i="12" s="1"/>
  <c r="AG106" i="2" l="1"/>
  <c r="AG17" i="2"/>
  <c r="AG22" i="2"/>
  <c r="AG231" i="2"/>
  <c r="AG73" i="2"/>
  <c r="AG82" i="2"/>
  <c r="AG208" i="2"/>
  <c r="AG130" i="2"/>
  <c r="AG34" i="2"/>
  <c r="AG162" i="2"/>
  <c r="AG176" i="2"/>
  <c r="AG42" i="2"/>
  <c r="AG90" i="2"/>
  <c r="AG87" i="2"/>
  <c r="AG136" i="2"/>
  <c r="AG160" i="2"/>
  <c r="AG88" i="2"/>
  <c r="AG233" i="2"/>
  <c r="AG221" i="2"/>
  <c r="AG31" i="2"/>
  <c r="AG70" i="2"/>
  <c r="AG180" i="2"/>
  <c r="AG228" i="2"/>
  <c r="AG224" i="2"/>
  <c r="AG120" i="2"/>
  <c r="AG154" i="2"/>
  <c r="AG226" i="2"/>
  <c r="AG142" i="2"/>
  <c r="AG123" i="2"/>
  <c r="AG93" i="2"/>
  <c r="AG39" i="2"/>
  <c r="AG110" i="2"/>
  <c r="AG37" i="2"/>
  <c r="AG54" i="2"/>
  <c r="AG199" i="2"/>
  <c r="AG21" i="2"/>
  <c r="AG118" i="2"/>
  <c r="AG51" i="2"/>
  <c r="AG53" i="2"/>
  <c r="AG74" i="2"/>
  <c r="AG83" i="2"/>
  <c r="AG135" i="2"/>
  <c r="AG28" i="2"/>
  <c r="AG216" i="2"/>
  <c r="AG157" i="2"/>
  <c r="AG133" i="2"/>
  <c r="AG61" i="2"/>
  <c r="AG209" i="2"/>
  <c r="AG103" i="2"/>
  <c r="AG127" i="2"/>
  <c r="AG60" i="2"/>
  <c r="AG107" i="2"/>
  <c r="AG63" i="2"/>
  <c r="AG124" i="2"/>
  <c r="AG14" i="2"/>
  <c r="AG198" i="2"/>
  <c r="AG174" i="2"/>
  <c r="AG20" i="2"/>
  <c r="AG164" i="2"/>
  <c r="AG85" i="2"/>
  <c r="AG112" i="2"/>
  <c r="AG207" i="2"/>
  <c r="AG24" i="2"/>
  <c r="AG182" i="2"/>
  <c r="AG125" i="2"/>
  <c r="AG97" i="2"/>
  <c r="AG113" i="2"/>
  <c r="AG217" i="2"/>
  <c r="AG121" i="2"/>
  <c r="AG129" i="2"/>
  <c r="AG25" i="2"/>
  <c r="AG191" i="2"/>
  <c r="AG227" i="2"/>
  <c r="AG161" i="2"/>
  <c r="AG98" i="2"/>
  <c r="AG89" i="2"/>
  <c r="AG185" i="2"/>
  <c r="AG230" i="2"/>
  <c r="AG223" i="2"/>
  <c r="AG210" i="2"/>
  <c r="AG200" i="2"/>
  <c r="AG56" i="2"/>
  <c r="AG33" i="2"/>
  <c r="AG166" i="2"/>
  <c r="AG131" i="2"/>
  <c r="BL3" i="6"/>
  <c r="E19" i="12"/>
  <c r="J19" i="12" s="1"/>
  <c r="F19" i="12"/>
  <c r="K19" i="12" s="1"/>
  <c r="C19" i="12"/>
  <c r="H19" i="12" s="1"/>
  <c r="D19" i="12"/>
  <c r="I19" i="12" s="1"/>
  <c r="G19" i="12"/>
  <c r="L19" i="12" s="1"/>
  <c r="D23" i="12"/>
  <c r="I23" i="12" s="1"/>
  <c r="F23" i="12"/>
  <c r="K23" i="12" s="1"/>
  <c r="E23" i="12"/>
  <c r="J23" i="12" s="1"/>
  <c r="G23" i="12"/>
  <c r="L23" i="12" s="1"/>
  <c r="C23" i="12"/>
  <c r="H23" i="12" s="1"/>
  <c r="H13" i="12"/>
  <c r="AG84" i="2" l="1"/>
  <c r="AG214" i="2"/>
  <c r="AG26" i="2"/>
  <c r="AG43" i="2"/>
  <c r="AG67" i="2"/>
  <c r="AG190" i="2"/>
  <c r="AG71" i="2"/>
  <c r="AG62" i="2"/>
  <c r="AG52" i="2"/>
  <c r="AG19" i="2"/>
  <c r="AG15" i="2"/>
  <c r="AG102" i="2"/>
  <c r="AG10" i="2"/>
  <c r="AG126" i="2"/>
  <c r="AG46" i="2"/>
  <c r="AG149" i="2"/>
  <c r="AG196" i="2"/>
  <c r="AG194" i="2"/>
  <c r="AG66" i="2"/>
  <c r="AG145" i="2"/>
  <c r="AG168" i="2"/>
  <c r="AG81" i="2"/>
  <c r="AG114" i="2"/>
  <c r="AT3" i="6"/>
  <c r="W3" i="6" s="1"/>
  <c r="AG140" i="2"/>
  <c r="AG144" i="2"/>
  <c r="AG218" i="2"/>
  <c r="AG36" i="2"/>
  <c r="AG91" i="2"/>
  <c r="AG96" i="2"/>
  <c r="AG172" i="2"/>
  <c r="AG197" i="2"/>
  <c r="AG78" i="2"/>
  <c r="AG181" i="2"/>
  <c r="AG117" i="2"/>
  <c r="AG47" i="2"/>
  <c r="AG151" i="2"/>
  <c r="AG169" i="2"/>
  <c r="AG155" i="2"/>
  <c r="AG178" i="2"/>
  <c r="AG41" i="2"/>
  <c r="AG175" i="2"/>
  <c r="AG211" i="2"/>
  <c r="AG72" i="2"/>
  <c r="AG29" i="2"/>
  <c r="AG13" i="2"/>
  <c r="AG203" i="2"/>
  <c r="AG159" i="2"/>
  <c r="AG215" i="2"/>
  <c r="AG183" i="2"/>
  <c r="AG9" i="2"/>
  <c r="AG77" i="2"/>
  <c r="AG40" i="2"/>
  <c r="AG75" i="2"/>
  <c r="AG32" i="2"/>
  <c r="AG132" i="2"/>
  <c r="AG189" i="2"/>
  <c r="AG137" i="2"/>
  <c r="AG156" i="2"/>
  <c r="AG213" i="2"/>
  <c r="AG187" i="2"/>
  <c r="AG100" i="2"/>
  <c r="AG16" i="2"/>
  <c r="AG177" i="2"/>
  <c r="AG220" i="2"/>
  <c r="AG192" i="2"/>
  <c r="AG48" i="2"/>
  <c r="AG59" i="2"/>
  <c r="AG79" i="2"/>
  <c r="AG58" i="2"/>
  <c r="AG92" i="2"/>
  <c r="AG57" i="2"/>
  <c r="AG188" i="2"/>
  <c r="AG86" i="2"/>
  <c r="AG165" i="2"/>
  <c r="AG163" i="2"/>
  <c r="AG153" i="2"/>
  <c r="AG68" i="2"/>
  <c r="AG119" i="2"/>
  <c r="AG105" i="2"/>
  <c r="AG212" i="2"/>
  <c r="AG229" i="2"/>
  <c r="AG171" i="2"/>
  <c r="AG225" i="2"/>
  <c r="AG55" i="2"/>
  <c r="AG94" i="2"/>
  <c r="AG45" i="2"/>
  <c r="AG116" i="2"/>
  <c r="AG206" i="2"/>
  <c r="AG170" i="2"/>
  <c r="AG134" i="2"/>
  <c r="AG146" i="2"/>
  <c r="AG195" i="2"/>
  <c r="AG141" i="2"/>
  <c r="AG101" i="2"/>
  <c r="AG201" i="2"/>
  <c r="AG122" i="2"/>
  <c r="AG38" i="2"/>
  <c r="AG143" i="2"/>
  <c r="AG44" i="2"/>
  <c r="AG232" i="2"/>
  <c r="AG69" i="2"/>
  <c r="AG193" i="2"/>
  <c r="AG152" i="2"/>
  <c r="AG50" i="2"/>
  <c r="AG104" i="2"/>
  <c r="AG65" i="2"/>
  <c r="AG108" i="2"/>
  <c r="AG148" i="2"/>
  <c r="AG205" i="2"/>
  <c r="AG12" i="2"/>
  <c r="AG76" i="2"/>
  <c r="AG23" i="2"/>
  <c r="AG49" i="2"/>
  <c r="AG167" i="2"/>
  <c r="AG80" i="2"/>
  <c r="AG179" i="2"/>
  <c r="AG11" i="2"/>
  <c r="AG147" i="2"/>
  <c r="AG186" i="2"/>
  <c r="AG99" i="2"/>
  <c r="AG128" i="2"/>
  <c r="AG64" i="2"/>
  <c r="AG204" i="2"/>
  <c r="AG202" i="2"/>
  <c r="AG109" i="2"/>
  <c r="AG219" i="2"/>
  <c r="AG18" i="2"/>
  <c r="AG173" i="2"/>
  <c r="AG184" i="2"/>
  <c r="AG115" i="2"/>
  <c r="AG30" i="2"/>
  <c r="AG138" i="2"/>
  <c r="AG111" i="2"/>
  <c r="AG35" i="2"/>
  <c r="AG158" i="2"/>
  <c r="AG95" i="2"/>
  <c r="AG139" i="2"/>
  <c r="AG150" i="2"/>
  <c r="AG27" i="2"/>
  <c r="AG222" i="2"/>
  <c r="G14" i="5" l="1"/>
  <c r="F14" i="5"/>
  <c r="E14" i="5"/>
  <c r="D14" i="5"/>
  <c r="C14" i="5"/>
  <c r="AG8" i="2"/>
  <c r="G16" i="5"/>
  <c r="L16" i="5" s="1"/>
  <c r="E16" i="5"/>
  <c r="J16" i="5" s="1"/>
  <c r="C16" i="5"/>
  <c r="H16" i="5" s="1"/>
  <c r="F16" i="5"/>
  <c r="K16" i="5" s="1"/>
  <c r="D16" i="5"/>
  <c r="I16" i="5" s="1"/>
  <c r="K14" i="5" l="1"/>
  <c r="F20" i="5"/>
  <c r="K20" i="5" s="1"/>
  <c r="J14" i="5"/>
  <c r="E20" i="5"/>
  <c r="J20" i="5" s="1"/>
  <c r="I14" i="5"/>
  <c r="D20" i="5"/>
  <c r="I20" i="5" s="1"/>
  <c r="H14" i="5"/>
  <c r="C20" i="5"/>
  <c r="H20" i="5" s="1"/>
  <c r="L14" i="5"/>
  <c r="G20" i="5"/>
  <c r="L2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Takeuchi Lisa C</author>
  </authors>
  <commentList>
    <comment ref="M7" authorId="0" shapeId="0" xr:uid="{0ED9A525-5B82-4A57-B6FB-BB55C8785671}">
      <text>
        <r>
          <rPr>
            <sz val="9"/>
            <color indexed="81"/>
            <rFont val="Tahoma"/>
            <family val="2"/>
          </rPr>
          <t xml:space="preserve">CDC considers contraindication to COVID-19 vaccine any history of the following:
• Severe allergic reaction (e.g., anaphylaxis) after a previous dose or to component of the vaccine
• Immediate allergic reaction of any severity after a previous dose or known (diagnosed) allergy to a component of the vaccine
Refer to the CDC website for more information
</t>
        </r>
      </text>
    </comment>
    <comment ref="N7" authorId="0" shapeId="0" xr:uid="{0D4B5120-CFC6-4AE1-BD17-CB9FA720AC70}">
      <text>
        <r>
          <rPr>
            <sz val="9"/>
            <color indexed="81"/>
            <rFont val="Tahoma"/>
            <family val="2"/>
          </rPr>
          <t xml:space="preserve">The following residents should be counted in this category:
• Residents declining vaccination because of health conditions that are not considered acceptable medical contraindications to the COVID-19 vaccine.
• Residents declining vaccination because of religious or philosophical objection.
• Residents declining vaccination and who did not provide any information about the reason why they declined.
• Residents declining vaccination for reasons other than an acceptable medical contraindication to the COVID-19 vaccine, or those who did not provide any information about the reason why they declined.
</t>
        </r>
      </text>
    </comment>
    <comment ref="O7" authorId="0" shapeId="0" xr:uid="{F7CFEE0D-3168-426D-A560-DE2C82862104}">
      <text>
        <r>
          <rPr>
            <sz val="9"/>
            <color indexed="81"/>
            <rFont val="Calibri"/>
            <family val="2"/>
            <scheme val="minor"/>
          </rPr>
          <t>Residents receiving vaccination elsewhere should provide documentation of vaccination, which includes vaccine type.</t>
        </r>
        <r>
          <rPr>
            <sz val="9"/>
            <color indexed="81"/>
            <rFont val="Tahoma"/>
            <family val="2"/>
          </rPr>
          <t xml:space="preserve">
</t>
        </r>
      </text>
    </comment>
  </commentList>
</comments>
</file>

<file path=xl/sharedStrings.xml><?xml version="1.0" encoding="utf-8"?>
<sst xmlns="http://schemas.openxmlformats.org/spreadsheetml/2006/main" count="263" uniqueCount="202">
  <si>
    <t>TRACKING WORKSHEET</t>
  </si>
  <si>
    <t>Vaccination type:</t>
  </si>
  <si>
    <t>COVID_19</t>
  </si>
  <si>
    <t>Pfizer-BioNTech only dose 1</t>
  </si>
  <si>
    <t>Pfizer-BioNTech dose 1 and dose 2</t>
  </si>
  <si>
    <t>Moderna only dose 1</t>
  </si>
  <si>
    <t>Moderna dose 1 and dose 2</t>
  </si>
  <si>
    <t>Moderna</t>
  </si>
  <si>
    <t xml:space="preserve">Vaccination type: COVID-19 </t>
  </si>
  <si>
    <t>Date Last Modified:</t>
  </si>
  <si>
    <t>Additional Comment (optional)</t>
  </si>
  <si>
    <t xml:space="preserve">   Select the Monday of the start of the week you are reporting</t>
  </si>
  <si>
    <t>Vaccine Manufacturers</t>
  </si>
  <si>
    <t>Blank Entry?</t>
  </si>
  <si>
    <t xml:space="preserve">Week of data collection last day (Sunday): </t>
  </si>
  <si>
    <t xml:space="preserve">Week of data collection first day (Monday): </t>
  </si>
  <si>
    <t>Pfizer 2nd Dose List</t>
  </si>
  <si>
    <t>Moderna 2nd Dose List</t>
  </si>
  <si>
    <t>Pfizer_BioNTech</t>
  </si>
  <si>
    <t xml:space="preserve">   Last day of the reporting week automatically populated</t>
  </si>
  <si>
    <t>Vaccinated at Another Location? Select: Yes/No</t>
  </si>
  <si>
    <t>Declination before end of reporting week?</t>
  </si>
  <si>
    <t>Contraindication before end of week?</t>
  </si>
  <si>
    <t>Min Start Date of Vaccination</t>
  </si>
  <si>
    <r>
      <t>*</t>
    </r>
    <r>
      <rPr>
        <sz val="10"/>
        <rFont val="Calibri"/>
        <family val="2"/>
        <scheme val="minor"/>
      </rPr>
      <t>Vaccinated with Dose 1 (Enter date of vaccination 1)</t>
    </r>
  </si>
  <si>
    <r>
      <t>*</t>
    </r>
    <r>
      <rPr>
        <sz val="10"/>
        <rFont val="Calibri"/>
        <family val="2"/>
        <scheme val="minor"/>
      </rPr>
      <t>Dose 1 Vaccine Manufacturer Name (choose from drop-down)</t>
    </r>
  </si>
  <si>
    <r>
      <t>*</t>
    </r>
    <r>
      <rPr>
        <sz val="10"/>
        <rFont val="Calibri"/>
        <family val="2"/>
        <scheme val="minor"/>
      </rPr>
      <t>Vaccinated with Dose 2 (Enter date of vaccination 2)</t>
    </r>
  </si>
  <si>
    <r>
      <rPr>
        <sz val="10"/>
        <color rgb="FFFF0000"/>
        <rFont val="Calibri"/>
        <family val="2"/>
        <scheme val="minor"/>
      </rPr>
      <t>*</t>
    </r>
    <r>
      <rPr>
        <sz val="10"/>
        <rFont val="Calibri"/>
        <family val="2"/>
        <scheme val="minor"/>
      </rPr>
      <t>Dose 2 Vaccine Manufacturer Name (choose from drop-down)</t>
    </r>
  </si>
  <si>
    <t>Patient UID</t>
  </si>
  <si>
    <t>Patient for at least 1 day of the week?</t>
  </si>
  <si>
    <t>Patient received dose 1 of Pfizer-BioNTech vaccine by the end of the reporting week</t>
  </si>
  <si>
    <t>Patient received dose 2 of Pfizer-BIoNTech vaccine by the end of the reporting week</t>
  </si>
  <si>
    <t>Patient received dose 1 of Moderna vaccine by the end of the reporting week</t>
  </si>
  <si>
    <t>Patient received dose 2 of Moderna vaccine by the end of the reporting week</t>
  </si>
  <si>
    <t>Current Patient - Pfizer 1 Dose</t>
  </si>
  <si>
    <t>Current Patient - Pfizer 2 Dose</t>
  </si>
  <si>
    <t>Current Patient - Moderna 1 Dose</t>
  </si>
  <si>
    <t>Current Patient - Moderna 2 Dose</t>
  </si>
  <si>
    <t>Patient Category</t>
  </si>
  <si>
    <t>Patient received dose 1 of Johnson &amp; Johnson vaccine by the end of the reporting week</t>
  </si>
  <si>
    <t>Current Patient - Johnson Johnson Dose 1 (single dose vaccine)</t>
  </si>
  <si>
    <t>Unknown Manufacturer Complete Series</t>
  </si>
  <si>
    <t>Current Unk Manufacturer Complete Series</t>
  </si>
  <si>
    <t>Unspecified</t>
  </si>
  <si>
    <t>Unspecified 2nd Dose</t>
  </si>
  <si>
    <t>N/A</t>
  </si>
  <si>
    <t>Drop Down Dates (Wedn)</t>
  </si>
  <si>
    <t>3. Cumulative number of HCP in Question #1 with other conditions:</t>
  </si>
  <si>
    <t>HCP_Categories</t>
  </si>
  <si>
    <r>
      <t>*</t>
    </r>
    <r>
      <rPr>
        <b/>
        <sz val="10"/>
        <rFont val="Calibri"/>
        <family val="2"/>
        <scheme val="minor"/>
      </rPr>
      <t>First day of Reporting Week (Monday):</t>
    </r>
  </si>
  <si>
    <t>Last day of the reporting week (Sunday):</t>
  </si>
  <si>
    <t>HCP had adverse event after Pfizer-BioNTech during the reporting week?</t>
  </si>
  <si>
    <t>HCP had adverse event after Moderna during the reporting week?</t>
  </si>
  <si>
    <t>HCP had adverse event after Janssen during the reporting week?</t>
  </si>
  <si>
    <t>HCP End of Employment Date (Enter Date)</t>
  </si>
  <si>
    <t>HCP Last Name (Enter name)</t>
  </si>
  <si>
    <t>HCP First Name (Enter name)</t>
  </si>
  <si>
    <r>
      <rPr>
        <sz val="10"/>
        <color rgb="FFFF0000"/>
        <rFont val="Calibri"/>
        <family val="2"/>
        <scheme val="minor"/>
      </rPr>
      <t>*</t>
    </r>
    <r>
      <rPr>
        <sz val="10"/>
        <color theme="1"/>
        <rFont val="Calibri"/>
        <family val="2"/>
        <scheme val="minor"/>
      </rPr>
      <t>HCP Start of Employment Date (Enter Date)</t>
    </r>
  </si>
  <si>
    <t>Enter any additional comments (optional)</t>
  </si>
  <si>
    <t xml:space="preserve"> NOTE:  If data entries are made in error, they can be removed with the "Delete" key; Using the "Backspace" key may not delete the entry and may return a warning.</t>
  </si>
  <si>
    <t>Summary Instructions:</t>
  </si>
  <si>
    <t>Purpose of this Tracking Worksheet:</t>
  </si>
  <si>
    <t xml:space="preserve">Any HCP recently hired or working at your facility should be added to the Tracking Worksheet.  When HCPs are vaccinated, enter the vaccination information onto the Tracking Worksheet. When HCPs are no longer an employee at your facility, the End of Employment Date should also be indicated on the Tracking Worksheet. NOTE: Termed employees (HCPs) or contractors who no longer work in the facility do not need to be deleted off the Tracking Worksheet but should be indicated on the worksheet by entering the End of Employment Date. When a reporting week is selected, only those who were current HCPs during the reporting period will be included in the Reporting Summary.  Only vaccinations, contraindications, and other conditions, including adverse events should be reported for the reporting week hence, this information will be displayed in the Reporting Summary.  </t>
  </si>
  <si>
    <t>C. Steps for Entering HCP Vaccination Data on the TrackingWorksheet tab:</t>
  </si>
  <si>
    <t>B. Enter data in rows (from left to right) when entering vaccine data for each HCP</t>
  </si>
  <si>
    <r>
      <t>Enter the (</t>
    </r>
    <r>
      <rPr>
        <sz val="11"/>
        <color rgb="FFFF0000"/>
        <rFont val="Calibri"/>
        <family val="2"/>
        <scheme val="minor"/>
      </rPr>
      <t>*</t>
    </r>
    <r>
      <rPr>
        <sz val="11"/>
        <rFont val="Calibri"/>
        <family val="2"/>
        <scheme val="minor"/>
      </rPr>
      <t>HCP End of Employment Date)</t>
    </r>
    <r>
      <rPr>
        <sz val="11"/>
        <color theme="1"/>
        <rFont val="Calibri"/>
        <family val="2"/>
        <scheme val="minor"/>
      </rPr>
      <t xml:space="preserve">, i.e., the date of last day the HCP worked at this facility. Leave blank if the HCP is currently an employee or contractor at the facility. </t>
    </r>
  </si>
  <si>
    <r>
      <t>Enter the (</t>
    </r>
    <r>
      <rPr>
        <sz val="11"/>
        <color rgb="FFFF0000"/>
        <rFont val="Calibri"/>
        <family val="2"/>
        <scheme val="minor"/>
      </rPr>
      <t>*</t>
    </r>
    <r>
      <rPr>
        <sz val="11"/>
        <color theme="1"/>
        <rFont val="Calibri"/>
        <family val="2"/>
        <scheme val="minor"/>
      </rPr>
      <t>HCP Start of Employment Date) to the facility, i.e., the date of first day the HCP began working at this facility. A date must be entered. If unknown, choose a date before the first reporting week (e.g., 12/1/2020)</t>
    </r>
  </si>
  <si>
    <t>1. *Number of HCP that were eligible to have worked at this healthcare facility for at least 1 day during the week of data collection</t>
  </si>
  <si>
    <r>
      <t>*</t>
    </r>
    <r>
      <rPr>
        <sz val="10"/>
        <rFont val="Calibri"/>
        <family val="2"/>
        <scheme val="minor"/>
      </rPr>
      <t>Contraindication or Exclusion Noted (Enter date of Contra-Indication)</t>
    </r>
  </si>
  <si>
    <t>Adverse Event Noted This Week? (Enter date of event)</t>
  </si>
  <si>
    <r>
      <t>Enter date for any (</t>
    </r>
    <r>
      <rPr>
        <sz val="11"/>
        <color rgb="FFFF0000"/>
        <rFont val="Calibri"/>
        <family val="2"/>
        <scheme val="minor"/>
      </rPr>
      <t>*</t>
    </r>
    <r>
      <rPr>
        <sz val="11"/>
        <color theme="1"/>
        <rFont val="Calibri"/>
        <family val="2"/>
        <scheme val="minor"/>
      </rPr>
      <t>Contraindication or Exclusion Noted)</t>
    </r>
  </si>
  <si>
    <t>3.1 *Medical contraindication or exclusion to COVID-19 vaccine</t>
  </si>
  <si>
    <t>Additional Dose Options</t>
  </si>
  <si>
    <t>Addn Dose Manf.</t>
  </si>
  <si>
    <t>Addn Dose Manf</t>
  </si>
  <si>
    <t>Additional Dose Start Date</t>
  </si>
  <si>
    <t>Licensed independent practitioners: Physicians, advanced practice nurses, &amp; physician assistants</t>
  </si>
  <si>
    <t>Adult students/trainees &amp; volunteers</t>
  </si>
  <si>
    <t>Other Contract Personnel</t>
  </si>
  <si>
    <t>Employee HCP</t>
  </si>
  <si>
    <t>All HCP</t>
  </si>
  <si>
    <t>Employees (staff on facility payroll)</t>
  </si>
  <si>
    <t>Non-Employee HCP</t>
  </si>
  <si>
    <t>Healthcare Personnel (HCP) Categories</t>
  </si>
  <si>
    <r>
      <t>Select which category the HCP falls under (</t>
    </r>
    <r>
      <rPr>
        <sz val="11"/>
        <color rgb="FFFF0000"/>
        <rFont val="Calibri"/>
        <family val="2"/>
        <scheme val="minor"/>
      </rPr>
      <t>*</t>
    </r>
    <r>
      <rPr>
        <sz val="11"/>
        <color theme="1"/>
        <rFont val="Calibri"/>
        <family val="2"/>
        <scheme val="minor"/>
      </rPr>
      <t>HCP category)</t>
    </r>
  </si>
  <si>
    <t>Long-Term Care Facilities</t>
  </si>
  <si>
    <r>
      <t>*</t>
    </r>
    <r>
      <rPr>
        <b/>
        <sz val="10"/>
        <rFont val="Calibri"/>
        <family val="2"/>
        <scheme val="minor"/>
      </rPr>
      <t>Facility Name</t>
    </r>
  </si>
  <si>
    <t xml:space="preserve">   Enter your Facility Name Here</t>
  </si>
  <si>
    <t>Facility Name</t>
  </si>
  <si>
    <t>Janssen (J &amp; J)</t>
  </si>
  <si>
    <t>Healthcare Personnel COVID-19 Vaccination Long-Term Care Facility TRACKING WORKSHEET</t>
  </si>
  <si>
    <t>Healthcare Personnel COVID-19 Vaccination Weekly Summary for Long-Term Care Facilities</t>
  </si>
  <si>
    <t>Weekly Vaccination Coverage for Current Staff</t>
  </si>
  <si>
    <r>
      <rPr>
        <b/>
        <i/>
        <sz val="11"/>
        <color theme="1"/>
        <rFont val="Calibri"/>
        <family val="2"/>
        <scheme val="minor"/>
      </rPr>
      <t xml:space="preserve">Number of HCP in question #1 who have </t>
    </r>
    <r>
      <rPr>
        <i/>
        <sz val="11"/>
        <color theme="1"/>
        <rFont val="Calibri"/>
        <family val="2"/>
        <scheme val="minor"/>
      </rPr>
      <t>completed the primary COVID-19 vaccine series</t>
    </r>
  </si>
  <si>
    <t>Additional Dose or Booster Questions</t>
  </si>
  <si>
    <t>All HCP (Total)</t>
  </si>
  <si>
    <t>HCP Categories</t>
  </si>
  <si>
    <t>Weekly Vaccine Uptake Percentage</t>
  </si>
  <si>
    <t>Percentage with other conditions</t>
  </si>
  <si>
    <t>Percentage with Additional Dose or Booster</t>
  </si>
  <si>
    <t>Fully Vaccinated Date (this is automatically calculated)</t>
  </si>
  <si>
    <t>Fully Vax Pfizer</t>
  </si>
  <si>
    <t>Fully Vax Moderna</t>
  </si>
  <si>
    <t>Fully Vax Janssen</t>
  </si>
  <si>
    <t>Fully Vax unspecified</t>
  </si>
  <si>
    <t>Fully vax complete</t>
  </si>
  <si>
    <t>Fully vax</t>
  </si>
  <si>
    <r>
      <rPr>
        <sz val="11"/>
        <color rgb="FFFF0000"/>
        <rFont val="Calibri"/>
        <family val="2"/>
        <scheme val="minor"/>
      </rPr>
      <t>*</t>
    </r>
    <r>
      <rPr>
        <sz val="11"/>
        <color theme="1"/>
        <rFont val="Calibri"/>
        <family val="2"/>
        <scheme val="minor"/>
      </rPr>
      <t>Select the reporting week for OHA (and NHSN). These dates should match the reporting week you are submitting data for on the OHA (and NHSN) reporting forms.</t>
    </r>
  </si>
  <si>
    <t>Access the OHA reporting survey:</t>
  </si>
  <si>
    <t>https://epiweb.oha.state.or.us/fmi/webd/COVIDVax?homeurl=http://www.healthoregon.org/coronavirushcp</t>
  </si>
  <si>
    <t>Healthcare Personnel COVID-19 Vaccination All Weeks Summary for Long-Term Care Facilities</t>
  </si>
  <si>
    <t>Please use this worksheet to help log and track the number of healthcare personnel (HCP) who are vaccinated for COVID-19. When you enter COVID vaccination data for each HCP in the Tracking Worksheet, and select a reporting week, the data to be entered will automatically be calculated on the Weekly Summary.</t>
  </si>
  <si>
    <r>
      <t>A. The red Asterix (</t>
    </r>
    <r>
      <rPr>
        <sz val="11"/>
        <color rgb="FFFF0000"/>
        <rFont val="Calibri"/>
        <family val="2"/>
        <scheme val="minor"/>
      </rPr>
      <t>*</t>
    </r>
    <r>
      <rPr>
        <sz val="11"/>
        <color theme="1"/>
        <rFont val="Calibri"/>
        <family val="2"/>
        <scheme val="minor"/>
      </rPr>
      <t>) indicates required elements for reporting. Note: The other boxes are optional for reporting and tracking</t>
    </r>
  </si>
  <si>
    <r>
      <t>Enter the (</t>
    </r>
    <r>
      <rPr>
        <sz val="11"/>
        <color rgb="FFFF0000"/>
        <rFont val="Calibri"/>
        <family val="2"/>
        <scheme val="minor"/>
      </rPr>
      <t>*</t>
    </r>
    <r>
      <rPr>
        <sz val="11"/>
        <color theme="1"/>
        <rFont val="Calibri"/>
        <family val="2"/>
        <scheme val="minor"/>
      </rPr>
      <t>Facility Name) for the reporting facility</t>
    </r>
  </si>
  <si>
    <r>
      <t>On the 'WeeklySummary' sheet select the (</t>
    </r>
    <r>
      <rPr>
        <sz val="11"/>
        <color rgb="FFFF0000"/>
        <rFont val="Calibri"/>
        <family val="2"/>
        <scheme val="minor"/>
      </rPr>
      <t>*</t>
    </r>
    <r>
      <rPr>
        <sz val="11"/>
        <color theme="1"/>
        <rFont val="Calibri"/>
        <family val="2"/>
        <scheme val="minor"/>
      </rPr>
      <t>First Day of the Reporting Week) that you intend to generate the report for.</t>
    </r>
  </si>
  <si>
    <r>
      <rPr>
        <b/>
        <sz val="11"/>
        <color rgb="FF000000"/>
        <rFont val="Calibri"/>
        <family val="2"/>
        <scheme val="minor"/>
      </rPr>
      <t>IMPORTANT</t>
    </r>
    <r>
      <rPr>
        <sz val="11"/>
        <color rgb="FF000000"/>
        <rFont val="Calibri"/>
        <family val="2"/>
        <scheme val="minor"/>
      </rPr>
      <t xml:space="preserve"> **</t>
    </r>
    <r>
      <rPr>
        <b/>
        <sz val="11"/>
        <color rgb="FF000000"/>
        <rFont val="Calibri"/>
        <family val="2"/>
        <scheme val="minor"/>
      </rPr>
      <t>This form is ONLY to be used by your facility for COVID vaccine data collection and record keeping purposes</t>
    </r>
    <r>
      <rPr>
        <sz val="11"/>
        <color rgb="FF000000"/>
        <rFont val="Calibri"/>
        <family val="2"/>
        <scheme val="minor"/>
      </rPr>
      <t>**</t>
    </r>
  </si>
  <si>
    <t>This tracking tool was modified from NHSN by the Oregon Health Authority. NHSN is unable to assist with questions about this tracking tool; please direct any questions to the Oregon Health Authority.</t>
  </si>
  <si>
    <t>Please refer to the additional Oregon Health Authority resources on https://www.oregon.gov/oha/covid19/Pages/Healthcare-Partners.aspx#LTFCs</t>
  </si>
  <si>
    <t>Declined COVID Vaccine (Enter date of Declination)</t>
  </si>
  <si>
    <r>
      <t xml:space="preserve">This sheet automatically populates summary counts for OHA reporting based on your Tracking Worksheet. Report the counts for the cells highlighted in </t>
    </r>
    <r>
      <rPr>
        <b/>
        <sz val="16"/>
        <color rgb="FFFF0000"/>
        <rFont val="Calibri"/>
        <family val="2"/>
        <scheme val="minor"/>
      </rPr>
      <t xml:space="preserve">red </t>
    </r>
    <r>
      <rPr>
        <b/>
        <sz val="16"/>
        <rFont val="Calibri"/>
        <family val="2"/>
        <scheme val="minor"/>
      </rPr>
      <t>below</t>
    </r>
    <r>
      <rPr>
        <b/>
        <sz val="16"/>
        <color rgb="FFFF0000"/>
        <rFont val="Calibri"/>
        <family val="2"/>
        <scheme val="minor"/>
      </rPr>
      <t xml:space="preserve"> </t>
    </r>
    <r>
      <rPr>
        <b/>
        <sz val="16"/>
        <rFont val="Calibri"/>
        <family val="2"/>
        <scheme val="minor"/>
      </rPr>
      <t xml:space="preserve">on a weekly basis to OHA.
</t>
    </r>
    <r>
      <rPr>
        <b/>
        <sz val="12"/>
        <rFont val="Calibri"/>
        <family val="2"/>
        <scheme val="minor"/>
      </rPr>
      <t>NOTE: If your facility also reports to NHSN, you can utilize this WeeklySummary sheet for reporting, noting that required questions may differ.</t>
    </r>
  </si>
  <si>
    <t>3.2. Offered but declined COVID-19 vaccine</t>
  </si>
  <si>
    <t>Vaccination Coverage for All Staff</t>
  </si>
  <si>
    <t>Vaccine Uptake Percentage</t>
  </si>
  <si>
    <r>
      <t xml:space="preserve">HCP Category (choose from drop-down) 
</t>
    </r>
    <r>
      <rPr>
        <i/>
        <sz val="11"/>
        <color theme="1"/>
        <rFont val="Calibri"/>
        <family val="2"/>
        <scheme val="minor"/>
      </rPr>
      <t>*Do not copy and paste the HCP categories from the prior tracking tool versions*</t>
    </r>
  </si>
  <si>
    <t>Vaccination Education Provided (Enter date - optional)</t>
  </si>
  <si>
    <t>YES</t>
  </si>
  <si>
    <t>NO</t>
  </si>
  <si>
    <t>Any Complete Vax Series</t>
  </si>
  <si>
    <t>Any Dose 1 Only Primary Vax Series</t>
  </si>
  <si>
    <t>Up to Date</t>
  </si>
  <si>
    <t>Up to date</t>
  </si>
  <si>
    <t>*Number of HCP that were eligible to have worked at this healthcare facility for at least 1 day since tracking began</t>
  </si>
  <si>
    <t xml:space="preserve">*Cumulative number of HCP in Question #1 who have received COVID-19 vaccine(s) at this facility or elsewhere:   </t>
  </si>
  <si>
    <r>
      <t xml:space="preserve">Only dose 1 of </t>
    </r>
    <r>
      <rPr>
        <i/>
        <sz val="11"/>
        <color theme="1"/>
        <rFont val="Calibri"/>
        <family val="2"/>
        <scheme val="minor"/>
      </rPr>
      <t>Pfizer-BioNTech</t>
    </r>
    <r>
      <rPr>
        <sz val="11"/>
        <color theme="1"/>
        <rFont val="Calibri"/>
        <family val="2"/>
        <scheme val="minor"/>
      </rPr>
      <t xml:space="preserve"> COVID-19 vaccine </t>
    </r>
  </si>
  <si>
    <r>
      <t xml:space="preserve">Dose 1 and dose 2 of </t>
    </r>
    <r>
      <rPr>
        <i/>
        <sz val="11"/>
        <color theme="1"/>
        <rFont val="Calibri"/>
        <family val="2"/>
        <scheme val="minor"/>
      </rPr>
      <t>Pfizer-BioNTech</t>
    </r>
    <r>
      <rPr>
        <sz val="11"/>
        <color theme="1"/>
        <rFont val="Calibri"/>
        <family val="2"/>
        <scheme val="minor"/>
      </rPr>
      <t xml:space="preserve"> COVID-19 vaccine</t>
    </r>
  </si>
  <si>
    <r>
      <t xml:space="preserve">Only dose 1 of </t>
    </r>
    <r>
      <rPr>
        <i/>
        <sz val="11"/>
        <color theme="1"/>
        <rFont val="Calibri"/>
        <family val="2"/>
        <scheme val="minor"/>
      </rPr>
      <t>Moderna</t>
    </r>
    <r>
      <rPr>
        <sz val="11"/>
        <color theme="1"/>
        <rFont val="Calibri"/>
        <family val="2"/>
        <scheme val="minor"/>
      </rPr>
      <t xml:space="preserve"> COVID-19 vaccine </t>
    </r>
  </si>
  <si>
    <r>
      <t xml:space="preserve">Dose 1 and dose 2 of </t>
    </r>
    <r>
      <rPr>
        <i/>
        <sz val="11"/>
        <color theme="1"/>
        <rFont val="Calibri"/>
        <family val="2"/>
        <scheme val="minor"/>
      </rPr>
      <t>Moderna</t>
    </r>
    <r>
      <rPr>
        <sz val="11"/>
        <color theme="1"/>
        <rFont val="Calibri"/>
        <family val="2"/>
        <scheme val="minor"/>
      </rPr>
      <t xml:space="preserve"> COVID-19 vaccine</t>
    </r>
  </si>
  <si>
    <r>
      <t xml:space="preserve">One dose of </t>
    </r>
    <r>
      <rPr>
        <i/>
        <sz val="11"/>
        <color theme="1"/>
        <rFont val="Calibri"/>
        <family val="2"/>
        <scheme val="minor"/>
      </rPr>
      <t>Janssen</t>
    </r>
    <r>
      <rPr>
        <sz val="11"/>
        <color theme="1"/>
        <rFont val="Calibri"/>
        <family val="2"/>
        <scheme val="minor"/>
      </rPr>
      <t xml:space="preserve"> COVID-19 vaccine </t>
    </r>
  </si>
  <si>
    <t xml:space="preserve">Complete COVID-19 vaccination series: Unspecified Manufacturer  </t>
  </si>
  <si>
    <t>Cumulative number of HCP in Question #1 with other conditions:</t>
  </si>
  <si>
    <t>*Medical contraindication or exclusion to COVID-19 vaccine</t>
  </si>
  <si>
    <t>*Offered but declined COVID-19 vaccine</t>
  </si>
  <si>
    <t>*Unknown COVID-19 vaccination status</t>
  </si>
  <si>
    <t>* Additional dose or booster of Pfizer-BioNTech COVID-19 vaccine</t>
  </si>
  <si>
    <t xml:space="preserve">* Additional dose or booster of Moderna COVID-19 vaccine </t>
  </si>
  <si>
    <t>* Additional dose or booster of Janssen COVID-19 vaccine</t>
  </si>
  <si>
    <t xml:space="preserve">*Additional dose or booster of unspecified manufacturer </t>
  </si>
  <si>
    <t>History of laboratory postive COVID-19? Select: Yes/No</t>
  </si>
  <si>
    <t>Eligible for Additional/Booster Dose?</t>
  </si>
  <si>
    <t>Enter date the HCP declined COVID vaccine (Date of Declination)</t>
  </si>
  <si>
    <t>Any booster dose count</t>
  </si>
  <si>
    <t>UTD</t>
  </si>
  <si>
    <t>Up to Date (this is automatically calculated)</t>
  </si>
  <si>
    <t>Moderate or severely immunocompromised? (Select YES if 2nd booster recommended)</t>
  </si>
  <si>
    <t>Received bivalent booster as 1st</t>
  </si>
  <si>
    <t>Received bivalent booster as 2nd</t>
  </si>
  <si>
    <t>Received bivalent booster as 3rd</t>
  </si>
  <si>
    <t>2nd booster dose count</t>
  </si>
  <si>
    <t>3rd booster dose count</t>
  </si>
  <si>
    <t>Two or more booster dose count</t>
  </si>
  <si>
    <t>Updated (bivalent) booster</t>
  </si>
  <si>
    <t>Only one booster dose?</t>
  </si>
  <si>
    <r>
      <rPr>
        <sz val="10"/>
        <color rgb="FFFF0000"/>
        <rFont val="Calibri"/>
        <family val="2"/>
        <scheme val="minor"/>
      </rPr>
      <t>*</t>
    </r>
    <r>
      <rPr>
        <sz val="10"/>
        <rFont val="Calibri"/>
        <family val="2"/>
        <scheme val="minor"/>
      </rPr>
      <t>HCP Date of Birth (Enter date)</t>
    </r>
  </si>
  <si>
    <t xml:space="preserve">Includes current HCP who have received the updated bivalent booster dose when eligible. Refer to  </t>
  </si>
  <si>
    <t>1st Booster/Updated Dose Vaccination Date? (enter date)</t>
  </si>
  <si>
    <t>1st Booster/Updated Dose Manufacturer</t>
  </si>
  <si>
    <t>2nd Booster/Updated Dose Vaccination Date? (enter date)</t>
  </si>
  <si>
    <t>2nd Booster/Updated Dose Manufacturer</t>
  </si>
  <si>
    <t>3rd Booster/Updated Dose Vaccination Date? (enter date)</t>
  </si>
  <si>
    <t>3rd Booster/Updated Dose Manufacturer</t>
  </si>
  <si>
    <t>4th Booster/Updated Dose Vaccination Date? (enter date)</t>
  </si>
  <si>
    <t>4th Booster/Updated Dose Manufacturer</t>
  </si>
  <si>
    <t>5th Booster/updated Dose Vaccination Date? (enter date)</t>
  </si>
  <si>
    <t>5th Booster/Updated Dose Manufacturer</t>
  </si>
  <si>
    <t>Received bivalent booster as 5th</t>
  </si>
  <si>
    <t>Received bivalent booster as 4th</t>
  </si>
  <si>
    <t>Updated booster dose</t>
  </si>
  <si>
    <t>Received Pfizer bivalent booster as 1st</t>
  </si>
  <si>
    <t>Received Pfizer bivalent booster as 2nd</t>
  </si>
  <si>
    <t>Received Pfizer bivalent as 3rd</t>
  </si>
  <si>
    <t>Received Pfizer bivalent as 4th</t>
  </si>
  <si>
    <t>Received Pfizeer bivalent as 5th</t>
  </si>
  <si>
    <t>Received Moderna bivalent booster as 1st</t>
  </si>
  <si>
    <t>Received Moderna bivalent booster as 2nd</t>
  </si>
  <si>
    <t>Received Moderna bivalent as 3rd</t>
  </si>
  <si>
    <t>Received Moderna bivalent as 4th</t>
  </si>
  <si>
    <t>Received Moderna bivalent as 5th</t>
  </si>
  <si>
    <t>Unknown vaccine status</t>
  </si>
  <si>
    <t>2. Cumulative number of HCP who are up to date with COVID-19 vaccines (received at least one updated bivalent dose)</t>
  </si>
  <si>
    <r>
      <t xml:space="preserve">Cumulative number of HCP who have any </t>
    </r>
    <r>
      <rPr>
        <b/>
        <sz val="11"/>
        <color theme="1"/>
        <rFont val="Calibri"/>
        <family val="2"/>
        <scheme val="minor"/>
      </rPr>
      <t>Completed Primary</t>
    </r>
    <r>
      <rPr>
        <sz val="11"/>
        <color theme="1"/>
        <rFont val="Calibri"/>
        <family val="2"/>
        <scheme val="minor"/>
      </rPr>
      <t xml:space="preserve"> COVID-19 vaccine series</t>
    </r>
  </si>
  <si>
    <t>3.3. Unknown/other COVID-19 vaccination status</t>
  </si>
  <si>
    <t>Completed primary series (indicated as YES)</t>
  </si>
  <si>
    <t>Is Primary Vaccination Series Complete? (Enter YES/NO)</t>
  </si>
  <si>
    <r>
      <t xml:space="preserve">Complete Primary Series </t>
    </r>
    <r>
      <rPr>
        <b/>
        <i/>
        <sz val="12"/>
        <color theme="1"/>
        <rFont val="Calibri"/>
        <family val="2"/>
        <scheme val="minor"/>
      </rPr>
      <t>(for NHSN reporting)</t>
    </r>
  </si>
  <si>
    <t>Instructions  (Version 11.2, June 2023)</t>
  </si>
  <si>
    <r>
      <t xml:space="preserve">NOTE: To transfer data from an older version of this tracking sheet, copy the data entered for Columns B through X and paste it </t>
    </r>
    <r>
      <rPr>
        <b/>
        <i/>
        <sz val="11"/>
        <color rgb="FFC00000"/>
        <rFont val="Calibri"/>
        <family val="2"/>
        <scheme val="minor"/>
      </rPr>
      <t xml:space="preserve">as values </t>
    </r>
    <r>
      <rPr>
        <b/>
        <sz val="11"/>
        <color rgb="FFC00000"/>
        <rFont val="Calibri"/>
        <family val="2"/>
        <scheme val="minor"/>
      </rPr>
      <t>in the Tracking Worksheet. Optional: copy and paste data for Columns AD. Avoid pasting any data into Column AG or deleting any rows on the tracking worksheet as errors may result.</t>
    </r>
  </si>
  <si>
    <t>Optional: Select YES/NO if the primary vaccination series is complete.</t>
  </si>
  <si>
    <t>Note: (This may be under the 1st - 5th booster/updated dose depending on how many additional doses/boosters previously received</t>
  </si>
  <si>
    <t>Select vaccine name from the drop-down box</t>
  </si>
  <si>
    <t xml:space="preserve">Enter date the HCP received an updated bivalent vaccine dose </t>
  </si>
  <si>
    <t>Enter HCP's first name, last name</t>
  </si>
  <si>
    <t>https://www.cdc.gov/nhsn/pdfs/hps/covidvax/UpToDateGuidance-508.pdf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</si>
</sst>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b/>
      <sz val="11"/>
      <color theme="1"/>
      <name val="Calibri"/>
      <family val="2"/>
      <scheme val="minor"/>
    </font>
    <font>
      <b/>
      <sz val="16"/>
      <color theme="1"/>
      <name val="Calibri"/>
      <family val="2"/>
      <scheme val="minor"/>
    </font>
    <font>
      <sz val="11"/>
      <name val="Calibri"/>
      <family val="2"/>
      <scheme val="minor"/>
    </font>
    <font>
      <sz val="11"/>
      <color rgb="FFFF0000"/>
      <name val="Calibri"/>
      <family val="2"/>
      <scheme val="minor"/>
    </font>
    <font>
      <i/>
      <sz val="11"/>
      <color theme="1"/>
      <name val="Calibri"/>
      <family val="2"/>
      <scheme val="minor"/>
    </font>
    <font>
      <b/>
      <sz val="14"/>
      <color theme="1"/>
      <name val="Calibri"/>
      <family val="2"/>
      <scheme val="minor"/>
    </font>
    <font>
      <sz val="8"/>
      <name val="Calibri"/>
      <family val="2"/>
      <scheme val="minor"/>
    </font>
    <font>
      <sz val="11"/>
      <color rgb="FF7030A0"/>
      <name val="Calibri"/>
      <family val="2"/>
      <scheme val="minor"/>
    </font>
    <font>
      <b/>
      <sz val="12"/>
      <color theme="1"/>
      <name val="Calibri"/>
      <family val="2"/>
      <scheme val="minor"/>
    </font>
    <font>
      <b/>
      <sz val="10"/>
      <color rgb="FFFF0000"/>
      <name val="Calibri"/>
      <family val="2"/>
      <scheme val="minor"/>
    </font>
    <font>
      <b/>
      <sz val="1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1"/>
      <color theme="4" tint="-0.249977111117893"/>
      <name val="Calibri"/>
      <family val="2"/>
      <scheme val="minor"/>
    </font>
    <font>
      <b/>
      <sz val="9"/>
      <color theme="1"/>
      <name val="Calibri"/>
      <family val="2"/>
      <scheme val="minor"/>
    </font>
    <font>
      <b/>
      <sz val="9"/>
      <color rgb="FF000000"/>
      <name val="Calibri"/>
      <family val="2"/>
      <scheme val="minor"/>
    </font>
    <font>
      <sz val="11"/>
      <color rgb="FF3F3F76"/>
      <name val="Calibri"/>
      <family val="2"/>
      <scheme val="minor"/>
    </font>
    <font>
      <sz val="11"/>
      <color rgb="FF002060"/>
      <name val="Calibri"/>
      <family val="2"/>
      <scheme val="minor"/>
    </font>
    <font>
      <sz val="11"/>
      <color rgb="FF000000"/>
      <name val="Calibri"/>
      <family val="2"/>
      <scheme val="minor"/>
    </font>
    <font>
      <b/>
      <sz val="11"/>
      <color rgb="FF000000"/>
      <name val="Calibri"/>
      <family val="2"/>
      <scheme val="minor"/>
    </font>
    <font>
      <b/>
      <u/>
      <sz val="11"/>
      <color rgb="FF000000"/>
      <name val="Calibri"/>
      <family val="2"/>
      <scheme val="minor"/>
    </font>
    <font>
      <sz val="11"/>
      <color theme="0" tint="-0.499984740745262"/>
      <name val="Calibri"/>
      <family val="2"/>
      <scheme val="minor"/>
    </font>
    <font>
      <sz val="10"/>
      <color theme="0" tint="-0.499984740745262"/>
      <name val="Calibri"/>
      <family val="2"/>
      <scheme val="minor"/>
    </font>
    <font>
      <sz val="8.5"/>
      <color theme="1"/>
      <name val="Arial"/>
      <family val="2"/>
    </font>
    <font>
      <b/>
      <i/>
      <sz val="11"/>
      <color theme="1"/>
      <name val="Calibri"/>
      <family val="2"/>
      <scheme val="minor"/>
    </font>
    <font>
      <u/>
      <sz val="11"/>
      <color theme="10"/>
      <name val="Calibri"/>
      <family val="2"/>
      <scheme val="minor"/>
    </font>
    <font>
      <b/>
      <sz val="16"/>
      <color rgb="FFFF0000"/>
      <name val="Calibri"/>
      <family val="2"/>
      <scheme val="minor"/>
    </font>
    <font>
      <b/>
      <sz val="16"/>
      <name val="Calibri"/>
      <family val="2"/>
      <scheme val="minor"/>
    </font>
    <font>
      <b/>
      <sz val="12"/>
      <name val="Calibri"/>
      <family val="2"/>
      <scheme val="minor"/>
    </font>
    <font>
      <sz val="9"/>
      <color indexed="81"/>
      <name val="Tahoma"/>
      <family val="2"/>
    </font>
    <font>
      <sz val="9"/>
      <color indexed="81"/>
      <name val="Calibri"/>
      <family val="2"/>
      <scheme val="minor"/>
    </font>
    <font>
      <b/>
      <sz val="11"/>
      <color rgb="FFC00000"/>
      <name val="Calibri"/>
      <family val="2"/>
      <scheme val="minor"/>
    </font>
    <font>
      <b/>
      <i/>
      <sz val="12"/>
      <color theme="1"/>
      <name val="Calibri"/>
      <family val="2"/>
      <scheme val="minor"/>
    </font>
    <font>
      <b/>
      <i/>
      <sz val="11"/>
      <color rgb="FFC00000"/>
      <name val="Calibri"/>
      <family val="2"/>
      <scheme val="minor"/>
    </font>
  </fonts>
  <fills count="1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CC99"/>
      </patternFill>
    </fill>
    <fill>
      <patternFill patternType="solid">
        <fgColor rgb="FFFFCCCC"/>
        <bgColor indexed="64"/>
      </patternFill>
    </fill>
    <fill>
      <patternFill patternType="solid">
        <fgColor theme="5" tint="0.79998168889431442"/>
        <bgColor indexed="64"/>
      </patternFill>
    </fill>
    <fill>
      <patternFill patternType="solid">
        <fgColor theme="7" tint="0.59996337778862885"/>
        <bgColor indexed="64"/>
      </patternFill>
    </fill>
    <fill>
      <patternFill patternType="solid">
        <fgColor theme="0" tint="-4.9989318521683403E-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medium">
        <color rgb="FFFF0000"/>
      </bottom>
      <diagonal/>
    </border>
    <border>
      <left/>
      <right style="thin">
        <color indexed="64"/>
      </right>
      <top style="thin">
        <color indexed="64"/>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rgb="FF7F7F7F"/>
      </bottom>
      <diagonal/>
    </border>
    <border>
      <left/>
      <right/>
      <top/>
      <bottom style="thin">
        <color rgb="FF7F7F7F"/>
      </bottom>
      <diagonal/>
    </border>
    <border>
      <left/>
      <right style="medium">
        <color indexed="64"/>
      </right>
      <top/>
      <bottom style="thin">
        <color rgb="FF7F7F7F"/>
      </bottom>
      <diagonal/>
    </border>
    <border>
      <left style="medium">
        <color indexed="64"/>
      </left>
      <right/>
      <top style="thin">
        <color rgb="FF7F7F7F"/>
      </top>
      <bottom style="medium">
        <color indexed="64"/>
      </bottom>
      <diagonal/>
    </border>
    <border>
      <left/>
      <right/>
      <top style="thin">
        <color rgb="FF7F7F7F"/>
      </top>
      <bottom style="medium">
        <color indexed="64"/>
      </bottom>
      <diagonal/>
    </border>
    <border>
      <left/>
      <right style="medium">
        <color indexed="64"/>
      </right>
      <top style="thin">
        <color rgb="FF7F7F7F"/>
      </top>
      <bottom style="medium">
        <color indexed="64"/>
      </bottom>
      <diagonal/>
    </border>
    <border>
      <left style="thin">
        <color auto="1"/>
      </left>
      <right style="thin">
        <color auto="1"/>
      </right>
      <top style="medium">
        <color rgb="FFFF0000"/>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rgb="FFFF0000"/>
      </left>
      <right style="medium">
        <color rgb="FFFF0000"/>
      </right>
      <top/>
      <bottom style="medium">
        <color rgb="FFFF0000"/>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s>
  <cellStyleXfs count="3">
    <xf numFmtId="0" fontId="0" fillId="0" borderId="0"/>
    <xf numFmtId="0" fontId="18" fillId="9" borderId="30" applyNumberFormat="0" applyAlignment="0" applyProtection="0"/>
    <xf numFmtId="0" fontId="27" fillId="0" borderId="0" applyNumberFormat="0" applyFill="0" applyBorder="0" applyAlignment="0" applyProtection="0"/>
  </cellStyleXfs>
  <cellXfs count="304">
    <xf numFmtId="0" fontId="0" fillId="0" borderId="0" xfId="0"/>
    <xf numFmtId="0" fontId="0" fillId="0" borderId="0" xfId="0"/>
    <xf numFmtId="0" fontId="0" fillId="0" borderId="0" xfId="0"/>
    <xf numFmtId="14" fontId="0" fillId="0" borderId="0" xfId="0" applyNumberFormat="1"/>
    <xf numFmtId="0" fontId="0" fillId="0" borderId="0" xfId="0"/>
    <xf numFmtId="0" fontId="2" fillId="0" borderId="0" xfId="0" applyFont="1" applyAlignment="1">
      <alignment horizontal="center" vertical="center" wrapText="1"/>
    </xf>
    <xf numFmtId="0" fontId="1" fillId="0" borderId="0" xfId="0" applyFont="1" applyAlignment="1">
      <alignment horizontal="right"/>
    </xf>
    <xf numFmtId="0" fontId="1" fillId="0" borderId="0" xfId="0" applyFont="1" applyBorder="1" applyAlignment="1">
      <alignment horizontal="right"/>
    </xf>
    <xf numFmtId="0" fontId="0" fillId="0" borderId="0" xfId="0" applyBorder="1"/>
    <xf numFmtId="0" fontId="0" fillId="0" borderId="0" xfId="0" applyProtection="1">
      <protection hidden="1"/>
    </xf>
    <xf numFmtId="0" fontId="0" fillId="0" borderId="1" xfId="0" applyBorder="1" applyAlignment="1" applyProtection="1">
      <alignment horizontal="center" vertical="center"/>
      <protection hidden="1"/>
    </xf>
    <xf numFmtId="0" fontId="0" fillId="2" borderId="1" xfId="0" applyFill="1" applyBorder="1" applyAlignment="1" applyProtection="1">
      <alignment vertical="top" wrapText="1"/>
      <protection hidden="1"/>
    </xf>
    <xf numFmtId="0" fontId="0" fillId="0" borderId="1" xfId="0" applyNumberFormat="1" applyBorder="1" applyAlignment="1" applyProtection="1">
      <alignment horizontal="center"/>
      <protection hidden="1"/>
    </xf>
    <xf numFmtId="14" fontId="0" fillId="0" borderId="0" xfId="0" applyNumberFormat="1" applyFill="1"/>
    <xf numFmtId="0" fontId="3" fillId="0" borderId="0" xfId="0" applyFont="1" applyFill="1" applyBorder="1"/>
    <xf numFmtId="0" fontId="0" fillId="0" borderId="0" xfId="0" applyFill="1"/>
    <xf numFmtId="0" fontId="0" fillId="7" borderId="0" xfId="0" applyFill="1" applyBorder="1" applyAlignment="1" applyProtection="1">
      <alignment vertical="top" wrapText="1"/>
      <protection hidden="1"/>
    </xf>
    <xf numFmtId="0" fontId="0" fillId="0" borderId="0" xfId="0" applyAlignment="1">
      <alignment horizontal="center" vertical="center"/>
    </xf>
    <xf numFmtId="0" fontId="0" fillId="2" borderId="1" xfId="0" applyFill="1" applyBorder="1" applyAlignment="1" applyProtection="1">
      <alignment horizontal="left" vertical="top" wrapText="1"/>
      <protection hidden="1"/>
    </xf>
    <xf numFmtId="1" fontId="0" fillId="0" borderId="1" xfId="0" applyNumberFormat="1" applyBorder="1" applyAlignment="1">
      <alignment horizontal="center" vertical="center"/>
    </xf>
    <xf numFmtId="1" fontId="0" fillId="0" borderId="1" xfId="0" applyNumberFormat="1" applyBorder="1" applyAlignment="1" applyProtection="1">
      <alignment horizontal="center" vertical="center"/>
      <protection hidden="1"/>
    </xf>
    <xf numFmtId="0" fontId="1" fillId="2" borderId="1" xfId="0" applyFont="1" applyFill="1" applyBorder="1" applyAlignment="1" applyProtection="1">
      <alignment vertical="top" wrapText="1"/>
      <protection hidden="1"/>
    </xf>
    <xf numFmtId="0" fontId="0" fillId="7" borderId="0" xfId="0" applyFill="1" applyAlignment="1">
      <alignment wrapText="1"/>
    </xf>
    <xf numFmtId="0" fontId="0" fillId="0" borderId="0" xfId="0" applyFill="1" applyBorder="1" applyAlignment="1" applyProtection="1">
      <alignment vertical="top" wrapText="1"/>
      <protection hidden="1"/>
    </xf>
    <xf numFmtId="0" fontId="0" fillId="7" borderId="0" xfId="0" applyFill="1" applyBorder="1" applyAlignment="1" applyProtection="1">
      <alignment wrapText="1"/>
      <protection hidden="1"/>
    </xf>
    <xf numFmtId="0" fontId="0" fillId="0" borderId="0" xfId="0" applyFill="1" applyBorder="1" applyAlignment="1" applyProtection="1">
      <alignment wrapText="1"/>
      <protection hidden="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8" fillId="0" borderId="0" xfId="0" applyFont="1" applyBorder="1"/>
    <xf numFmtId="0" fontId="0" fillId="0" borderId="1" xfId="0" applyFont="1" applyBorder="1" applyAlignment="1">
      <alignment horizontal="center"/>
    </xf>
    <xf numFmtId="0" fontId="0" fillId="0" borderId="4" xfId="0" applyFont="1" applyBorder="1" applyAlignment="1">
      <alignment horizontal="left"/>
    </xf>
    <xf numFmtId="0" fontId="3" fillId="0" borderId="4" xfId="0" applyFont="1" applyBorder="1" applyAlignment="1">
      <alignment horizontal="left"/>
    </xf>
    <xf numFmtId="0" fontId="0" fillId="0" borderId="0" xfId="0" applyFont="1" applyBorder="1" applyAlignment="1">
      <alignment horizontal="left" vertical="center" wrapText="1" indent="1"/>
    </xf>
    <xf numFmtId="0" fontId="0" fillId="0" borderId="0" xfId="0" applyFont="1" applyBorder="1" applyAlignment="1">
      <alignment horizontal="center"/>
    </xf>
    <xf numFmtId="14" fontId="0" fillId="0" borderId="0" xfId="0" applyNumberFormat="1" applyBorder="1" applyAlignment="1">
      <alignment horizontal="center" vertical="center"/>
    </xf>
    <xf numFmtId="0" fontId="0" fillId="0" borderId="5" xfId="0" applyFont="1" applyBorder="1" applyAlignment="1">
      <alignment horizontal="center" vertical="center"/>
    </xf>
    <xf numFmtId="0" fontId="0" fillId="2" borderId="29" xfId="0" applyFill="1" applyBorder="1" applyAlignment="1" applyProtection="1">
      <alignment vertical="top" wrapText="1"/>
      <protection hidden="1"/>
    </xf>
    <xf numFmtId="0" fontId="11" fillId="5" borderId="24"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xf>
    <xf numFmtId="0" fontId="12" fillId="5" borderId="25" xfId="0" applyFont="1" applyFill="1" applyBorder="1" applyAlignment="1">
      <alignment horizontal="right" vertical="center"/>
    </xf>
    <xf numFmtId="0" fontId="10" fillId="5" borderId="25" xfId="0" applyFont="1" applyFill="1" applyBorder="1" applyAlignment="1">
      <alignment horizontal="right" vertical="center"/>
    </xf>
    <xf numFmtId="14" fontId="11" fillId="5" borderId="16" xfId="0" applyNumberFormat="1" applyFont="1" applyFill="1" applyBorder="1" applyAlignment="1" applyProtection="1">
      <alignment horizontal="center" vertical="center"/>
      <protection locked="0"/>
    </xf>
    <xf numFmtId="14" fontId="12" fillId="5" borderId="13" xfId="0" applyNumberFormat="1" applyFont="1" applyFill="1" applyBorder="1" applyAlignment="1" applyProtection="1">
      <alignment horizontal="center" vertical="center"/>
    </xf>
    <xf numFmtId="0" fontId="12" fillId="0" borderId="0" xfId="0" applyFont="1"/>
    <xf numFmtId="0" fontId="12" fillId="0" borderId="0" xfId="0" applyFont="1" applyAlignment="1">
      <alignment horizontal="left"/>
    </xf>
    <xf numFmtId="0" fontId="0" fillId="2" borderId="1" xfId="0" applyFont="1" applyFill="1" applyBorder="1" applyAlignment="1" applyProtection="1">
      <alignment vertical="top" wrapText="1"/>
      <protection hidden="1"/>
    </xf>
    <xf numFmtId="0" fontId="15" fillId="0" borderId="0" xfId="0" applyFont="1" applyBorder="1"/>
    <xf numFmtId="0" fontId="0" fillId="0" borderId="1" xfId="0" applyBorder="1" applyAlignment="1" applyProtection="1">
      <alignment horizontal="center" vertical="center"/>
      <protection locked="0"/>
    </xf>
    <xf numFmtId="0" fontId="6" fillId="3" borderId="11" xfId="0" applyFont="1" applyFill="1" applyBorder="1" applyAlignment="1">
      <alignment vertical="top"/>
    </xf>
    <xf numFmtId="0" fontId="6" fillId="3" borderId="0" xfId="0" applyFont="1" applyFill="1" applyBorder="1" applyAlignment="1">
      <alignment vertical="top"/>
    </xf>
    <xf numFmtId="0" fontId="6" fillId="3" borderId="12" xfId="0" applyFont="1" applyFill="1" applyBorder="1" applyAlignment="1">
      <alignment vertical="top"/>
    </xf>
    <xf numFmtId="0" fontId="6" fillId="3" borderId="19" xfId="0" applyFont="1" applyFill="1" applyBorder="1" applyAlignment="1">
      <alignment vertical="top"/>
    </xf>
    <xf numFmtId="0" fontId="6" fillId="3" borderId="20" xfId="0" applyFont="1" applyFill="1" applyBorder="1" applyAlignment="1">
      <alignment vertical="top"/>
    </xf>
    <xf numFmtId="0" fontId="6" fillId="3" borderId="21" xfId="0" applyFont="1" applyFill="1" applyBorder="1" applyAlignment="1">
      <alignment vertical="top"/>
    </xf>
    <xf numFmtId="14" fontId="0" fillId="0" borderId="7" xfId="0" applyNumberFormat="1" applyBorder="1" applyAlignment="1" applyProtection="1">
      <alignment horizontal="center"/>
      <protection locked="0"/>
    </xf>
    <xf numFmtId="0" fontId="0" fillId="0" borderId="7" xfId="0" applyBorder="1" applyProtection="1">
      <protection locked="0"/>
    </xf>
    <xf numFmtId="14" fontId="0" fillId="0" borderId="7" xfId="0" applyNumberFormat="1" applyBorder="1" applyAlignment="1" applyProtection="1">
      <alignment horizontal="center" vertical="center"/>
      <protection locked="0"/>
    </xf>
    <xf numFmtId="0" fontId="0" fillId="0" borderId="7" xfId="0" applyBorder="1" applyAlignment="1" applyProtection="1">
      <alignment horizontal="center"/>
      <protection locked="0"/>
    </xf>
    <xf numFmtId="14" fontId="0" fillId="0" borderId="7" xfId="0" applyNumberFormat="1" applyBorder="1" applyProtection="1">
      <protection locked="0"/>
    </xf>
    <xf numFmtId="0" fontId="0" fillId="0" borderId="7" xfId="0" applyBorder="1" applyAlignment="1" applyProtection="1">
      <alignment wrapText="1"/>
      <protection locked="0"/>
    </xf>
    <xf numFmtId="0" fontId="0" fillId="0" borderId="7" xfId="0" applyBorder="1" applyAlignment="1" applyProtection="1">
      <alignment horizontal="center" wrapText="1"/>
      <protection locked="0"/>
    </xf>
    <xf numFmtId="0" fontId="12" fillId="3" borderId="31" xfId="0" applyFont="1" applyFill="1" applyBorder="1" applyAlignment="1">
      <alignment horizontal="left" vertical="top" wrapText="1"/>
    </xf>
    <xf numFmtId="0" fontId="12" fillId="3" borderId="32" xfId="0" applyFont="1" applyFill="1" applyBorder="1" applyAlignment="1">
      <alignment vertical="top" wrapText="1"/>
    </xf>
    <xf numFmtId="0" fontId="11" fillId="3" borderId="32" xfId="0" applyFont="1" applyFill="1" applyBorder="1" applyAlignment="1">
      <alignment vertical="top" wrapText="1"/>
    </xf>
    <xf numFmtId="0" fontId="14" fillId="3" borderId="32" xfId="0" applyFont="1" applyFill="1" applyBorder="1" applyAlignment="1">
      <alignment vertical="top" wrapText="1"/>
    </xf>
    <xf numFmtId="0" fontId="13" fillId="3" borderId="32" xfId="0" applyFont="1" applyFill="1" applyBorder="1" applyAlignment="1">
      <alignment vertical="top" wrapText="1"/>
    </xf>
    <xf numFmtId="0" fontId="24" fillId="3" borderId="32" xfId="0" applyFont="1" applyFill="1" applyBorder="1" applyAlignment="1">
      <alignment vertical="top" wrapText="1"/>
    </xf>
    <xf numFmtId="0" fontId="12" fillId="4" borderId="32" xfId="0" applyFont="1" applyFill="1" applyBorder="1" applyAlignment="1">
      <alignment vertical="top" wrapText="1"/>
    </xf>
    <xf numFmtId="0" fontId="0" fillId="4" borderId="32" xfId="0" applyFill="1" applyBorder="1" applyAlignment="1">
      <alignment vertical="top" wrapText="1"/>
    </xf>
    <xf numFmtId="0" fontId="12" fillId="3" borderId="32" xfId="0" applyFont="1" applyFill="1" applyBorder="1" applyAlignment="1">
      <alignment horizontal="left" vertical="top" wrapText="1"/>
    </xf>
    <xf numFmtId="0" fontId="12" fillId="3" borderId="33" xfId="0" applyFont="1" applyFill="1" applyBorder="1" applyAlignment="1">
      <alignment horizontal="left" vertical="top" wrapText="1"/>
    </xf>
    <xf numFmtId="0" fontId="0" fillId="7" borderId="0" xfId="0" applyFill="1"/>
    <xf numFmtId="0" fontId="0" fillId="2" borderId="0" xfId="0" applyFill="1" applyAlignment="1">
      <alignment vertical="top" wrapText="1"/>
    </xf>
    <xf numFmtId="0" fontId="0" fillId="4" borderId="8" xfId="0" applyFill="1" applyBorder="1"/>
    <xf numFmtId="0" fontId="0" fillId="4" borderId="9" xfId="0" applyFill="1" applyBorder="1"/>
    <xf numFmtId="0" fontId="0" fillId="4" borderId="10" xfId="0" applyFill="1" applyBorder="1"/>
    <xf numFmtId="0" fontId="0" fillId="4" borderId="11" xfId="0" applyFill="1" applyBorder="1" applyAlignment="1">
      <alignment vertical="top"/>
    </xf>
    <xf numFmtId="0" fontId="0" fillId="4" borderId="0" xfId="0" applyFill="1" applyAlignment="1">
      <alignment vertical="top"/>
    </xf>
    <xf numFmtId="0" fontId="0" fillId="4" borderId="12" xfId="0" applyFill="1" applyBorder="1" applyAlignment="1">
      <alignment vertical="top"/>
    </xf>
    <xf numFmtId="0" fontId="0" fillId="4" borderId="0" xfId="0" applyFill="1"/>
    <xf numFmtId="0" fontId="0" fillId="4" borderId="0" xfId="0" applyFill="1" applyAlignment="1">
      <alignment horizontal="left" vertical="top"/>
    </xf>
    <xf numFmtId="0" fontId="0" fillId="4" borderId="12" xfId="0" applyFill="1" applyBorder="1"/>
    <xf numFmtId="0" fontId="25" fillId="0" borderId="0" xfId="0" applyFont="1"/>
    <xf numFmtId="0" fontId="3" fillId="0" borderId="1" xfId="0" applyNumberFormat="1" applyFont="1" applyBorder="1" applyAlignment="1">
      <alignment horizontal="center" vertical="center"/>
    </xf>
    <xf numFmtId="14" fontId="3" fillId="0" borderId="6" xfId="0" applyNumberFormat="1" applyFont="1" applyBorder="1" applyAlignment="1">
      <alignment horizontal="center" vertical="center"/>
    </xf>
    <xf numFmtId="14" fontId="3" fillId="10" borderId="27" xfId="0" applyNumberFormat="1" applyFont="1" applyFill="1" applyBorder="1" applyAlignment="1">
      <alignment horizontal="center" vertical="center"/>
    </xf>
    <xf numFmtId="0" fontId="0" fillId="0" borderId="5" xfId="0" applyFont="1" applyBorder="1" applyAlignment="1">
      <alignment horizontal="center"/>
    </xf>
    <xf numFmtId="0" fontId="0" fillId="10" borderId="38"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9" fillId="5" borderId="1" xfId="0" applyFont="1" applyFill="1" applyBorder="1" applyAlignment="1">
      <alignment horizontal="center"/>
    </xf>
    <xf numFmtId="0" fontId="16" fillId="5" borderId="6"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0" fillId="0" borderId="25" xfId="0" applyFont="1" applyBorder="1" applyAlignment="1">
      <alignment horizontal="left"/>
    </xf>
    <xf numFmtId="0" fontId="9" fillId="3" borderId="39" xfId="0" applyFont="1" applyFill="1" applyBorder="1" applyAlignment="1">
      <alignment horizontal="center"/>
    </xf>
    <xf numFmtId="0" fontId="17" fillId="5" borderId="16" xfId="0" applyFont="1" applyFill="1" applyBorder="1" applyAlignment="1">
      <alignment horizontal="center" vertical="center" wrapText="1"/>
    </xf>
    <xf numFmtId="0" fontId="0" fillId="0" borderId="45" xfId="0" applyFont="1" applyFill="1" applyBorder="1" applyAlignment="1">
      <alignment horizontal="left" indent="1"/>
    </xf>
    <xf numFmtId="0" fontId="0" fillId="0" borderId="44" xfId="0" applyFont="1" applyFill="1" applyBorder="1" applyAlignment="1">
      <alignment horizontal="left" indent="1"/>
    </xf>
    <xf numFmtId="0" fontId="0" fillId="0" borderId="44" xfId="0" applyFont="1" applyFill="1" applyBorder="1" applyAlignment="1">
      <alignment horizontal="left" wrapText="1" indent="1"/>
    </xf>
    <xf numFmtId="0" fontId="0" fillId="0" borderId="44" xfId="0" applyFont="1" applyBorder="1" applyAlignment="1">
      <alignment horizontal="left" vertical="center" wrapText="1" indent="1"/>
    </xf>
    <xf numFmtId="0" fontId="9" fillId="0" borderId="36" xfId="0" applyFont="1" applyBorder="1" applyAlignment="1">
      <alignment horizontal="left" vertical="center" wrapText="1"/>
    </xf>
    <xf numFmtId="0" fontId="0" fillId="0" borderId="44" xfId="0" applyBorder="1" applyAlignment="1">
      <alignment horizontal="left" vertical="center" wrapText="1" indent="1"/>
    </xf>
    <xf numFmtId="0" fontId="0" fillId="0" borderId="47" xfId="0" applyBorder="1" applyAlignment="1">
      <alignment horizontal="left" vertical="center" wrapText="1" indent="1"/>
    </xf>
    <xf numFmtId="0" fontId="0" fillId="0" borderId="48" xfId="0" applyFont="1" applyBorder="1" applyAlignment="1">
      <alignment horizontal="center"/>
    </xf>
    <xf numFmtId="0" fontId="0" fillId="0" borderId="49" xfId="0" applyFont="1" applyBorder="1" applyAlignment="1">
      <alignment horizontal="center"/>
    </xf>
    <xf numFmtId="9" fontId="12" fillId="0" borderId="36" xfId="0" applyNumberFormat="1" applyFont="1" applyBorder="1"/>
    <xf numFmtId="9" fontId="12" fillId="0" borderId="1" xfId="0" applyNumberFormat="1" applyFont="1" applyBorder="1"/>
    <xf numFmtId="9" fontId="12" fillId="0" borderId="15" xfId="0" applyNumberFormat="1" applyFont="1" applyBorder="1"/>
    <xf numFmtId="9" fontId="12" fillId="0" borderId="49" xfId="0" applyNumberFormat="1" applyFont="1" applyBorder="1"/>
    <xf numFmtId="9" fontId="12" fillId="0" borderId="13" xfId="0" applyNumberFormat="1" applyFont="1" applyBorder="1"/>
    <xf numFmtId="9" fontId="12" fillId="0" borderId="53" xfId="0" applyNumberFormat="1" applyFont="1" applyBorder="1"/>
    <xf numFmtId="9" fontId="12" fillId="0" borderId="44" xfId="0" applyNumberFormat="1" applyFont="1" applyBorder="1"/>
    <xf numFmtId="9" fontId="12" fillId="0" borderId="47" xfId="0" applyNumberFormat="1" applyFont="1" applyBorder="1"/>
    <xf numFmtId="0" fontId="0" fillId="0" borderId="4" xfId="0" applyFont="1" applyBorder="1" applyAlignment="1">
      <alignment horizontal="center"/>
    </xf>
    <xf numFmtId="0" fontId="0" fillId="0" borderId="28" xfId="0" applyFont="1" applyBorder="1" applyAlignment="1">
      <alignment horizontal="center"/>
    </xf>
    <xf numFmtId="0" fontId="9" fillId="0" borderId="46" xfId="0" applyFont="1" applyBorder="1" applyAlignment="1">
      <alignment horizontal="left" vertical="center" wrapText="1"/>
    </xf>
    <xf numFmtId="0" fontId="0" fillId="0" borderId="17" xfId="0" applyFont="1" applyBorder="1" applyAlignment="1">
      <alignment horizontal="center"/>
    </xf>
    <xf numFmtId="0" fontId="0" fillId="0" borderId="45" xfId="0" applyFont="1" applyBorder="1" applyAlignment="1">
      <alignment horizontal="left" vertical="center" wrapText="1" indent="1"/>
    </xf>
    <xf numFmtId="0" fontId="0" fillId="0" borderId="17" xfId="0" applyFont="1" applyBorder="1" applyAlignment="1">
      <alignment horizontal="center" vertical="center"/>
    </xf>
    <xf numFmtId="0" fontId="0" fillId="0" borderId="6" xfId="0" applyFont="1" applyBorder="1" applyAlignment="1">
      <alignment horizontal="center"/>
    </xf>
    <xf numFmtId="0" fontId="0" fillId="0" borderId="7" xfId="0" applyFont="1" applyBorder="1" applyAlignment="1">
      <alignment horizontal="center"/>
    </xf>
    <xf numFmtId="0" fontId="0" fillId="8" borderId="37" xfId="0" applyFont="1" applyFill="1" applyBorder="1" applyAlignment="1">
      <alignment horizontal="center" vertical="center" wrapText="1"/>
    </xf>
    <xf numFmtId="0" fontId="2" fillId="0" borderId="0" xfId="0" applyFont="1" applyAlignment="1">
      <alignment wrapText="1"/>
    </xf>
    <xf numFmtId="0" fontId="27" fillId="0" borderId="0" xfId="2" applyBorder="1" applyAlignment="1"/>
    <xf numFmtId="0" fontId="0" fillId="0" borderId="0" xfId="0" applyAlignment="1">
      <alignment horizontal="left" vertical="top" wrapText="1"/>
    </xf>
    <xf numFmtId="0" fontId="0" fillId="0" borderId="29" xfId="0" applyBorder="1"/>
    <xf numFmtId="0" fontId="2" fillId="0" borderId="0" xfId="0" applyFont="1" applyBorder="1" applyAlignment="1">
      <alignment wrapText="1"/>
    </xf>
    <xf numFmtId="0" fontId="0" fillId="0" borderId="0" xfId="0" applyBorder="1" applyAlignment="1">
      <alignment horizontal="left" vertical="top" wrapText="1"/>
    </xf>
    <xf numFmtId="0" fontId="0" fillId="0" borderId="0" xfId="0" applyFont="1" applyBorder="1" applyAlignment="1">
      <alignment horizontal="left"/>
    </xf>
    <xf numFmtId="0" fontId="0" fillId="0" borderId="44" xfId="0" applyFont="1" applyBorder="1" applyAlignment="1">
      <alignment horizontal="left"/>
    </xf>
    <xf numFmtId="0" fontId="3" fillId="0" borderId="15" xfId="0" applyNumberFormat="1" applyFont="1" applyBorder="1" applyAlignment="1">
      <alignment horizontal="center" vertical="center"/>
    </xf>
    <xf numFmtId="0" fontId="0" fillId="0" borderId="47" xfId="0" applyFont="1" applyBorder="1" applyAlignment="1">
      <alignment horizontal="left"/>
    </xf>
    <xf numFmtId="14" fontId="0" fillId="0" borderId="52" xfId="0" applyNumberFormat="1" applyBorder="1" applyAlignment="1">
      <alignment horizontal="center" vertical="center"/>
    </xf>
    <xf numFmtId="0" fontId="9" fillId="11" borderId="1" xfId="0" applyFont="1" applyFill="1" applyBorder="1" applyAlignment="1">
      <alignment horizontal="center"/>
    </xf>
    <xf numFmtId="0" fontId="16"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6" fillId="11" borderId="6"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7" fillId="11" borderId="16" xfId="0" applyFont="1" applyFill="1" applyBorder="1" applyAlignment="1">
      <alignment horizontal="center" vertical="center" wrapText="1"/>
    </xf>
    <xf numFmtId="0" fontId="0" fillId="0" borderId="1" xfId="0" applyFont="1" applyFill="1" applyBorder="1" applyAlignment="1">
      <alignment horizontal="center" wrapText="1"/>
    </xf>
    <xf numFmtId="0" fontId="0" fillId="0" borderId="6" xfId="0" applyFont="1" applyFill="1" applyBorder="1" applyAlignment="1">
      <alignment horizontal="center" wrapText="1"/>
    </xf>
    <xf numFmtId="0" fontId="0" fillId="0" borderId="51"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49" xfId="0" applyFont="1" applyFill="1" applyBorder="1" applyAlignment="1">
      <alignment horizontal="center" vertical="center" wrapText="1"/>
    </xf>
    <xf numFmtId="0" fontId="0" fillId="0" borderId="7" xfId="0" applyFont="1" applyFill="1" applyBorder="1" applyAlignment="1">
      <alignment horizontal="center" wrapText="1"/>
    </xf>
    <xf numFmtId="0" fontId="26" fillId="0" borderId="0" xfId="0" applyFont="1" applyAlignment="1">
      <alignment horizontal="left" vertical="top"/>
    </xf>
    <xf numFmtId="0" fontId="0" fillId="8" borderId="0" xfId="0" applyFont="1" applyFill="1" applyBorder="1" applyAlignment="1">
      <alignment horizontal="center" wrapText="1"/>
    </xf>
    <xf numFmtId="9" fontId="12" fillId="0" borderId="36" xfId="0" applyNumberFormat="1" applyFont="1" applyBorder="1" applyAlignment="1"/>
    <xf numFmtId="9" fontId="12" fillId="0" borderId="1" xfId="0" applyNumberFormat="1" applyFont="1" applyBorder="1" applyAlignment="1"/>
    <xf numFmtId="9" fontId="12" fillId="0" borderId="15" xfId="0" applyNumberFormat="1" applyFont="1" applyBorder="1" applyAlignment="1"/>
    <xf numFmtId="14" fontId="3" fillId="0" borderId="15" xfId="0" applyNumberFormat="1" applyFont="1" applyBorder="1" applyAlignment="1">
      <alignment horizontal="center" vertical="center"/>
    </xf>
    <xf numFmtId="0" fontId="0" fillId="0" borderId="3" xfId="0" applyFont="1" applyBorder="1" applyAlignment="1">
      <alignment horizontal="center"/>
    </xf>
    <xf numFmtId="9" fontId="12" fillId="0" borderId="39" xfId="0" applyNumberFormat="1" applyFont="1" applyBorder="1"/>
    <xf numFmtId="0" fontId="0" fillId="0" borderId="34" xfId="0" applyFont="1" applyBorder="1" applyAlignment="1">
      <alignment horizontal="center"/>
    </xf>
    <xf numFmtId="0" fontId="0" fillId="0" borderId="18" xfId="0" applyFont="1" applyBorder="1" applyAlignment="1">
      <alignment horizontal="center"/>
    </xf>
    <xf numFmtId="0" fontId="0" fillId="0" borderId="25" xfId="0" applyFont="1" applyBorder="1" applyAlignment="1">
      <alignment horizontal="center"/>
    </xf>
    <xf numFmtId="0" fontId="0" fillId="0" borderId="2" xfId="0" applyFont="1" applyBorder="1" applyAlignment="1">
      <alignment horizontal="center"/>
    </xf>
    <xf numFmtId="0" fontId="0" fillId="0" borderId="34" xfId="0" applyFont="1" applyBorder="1" applyAlignment="1">
      <alignment horizontal="center" vertical="center"/>
    </xf>
    <xf numFmtId="0" fontId="0" fillId="0" borderId="18" xfId="0" applyFont="1" applyBorder="1" applyAlignment="1">
      <alignment horizontal="center" vertical="center"/>
    </xf>
    <xf numFmtId="9" fontId="12" fillId="0" borderId="50" xfId="0" applyNumberFormat="1" applyFont="1" applyBorder="1"/>
    <xf numFmtId="9" fontId="12" fillId="0" borderId="24" xfId="0" applyNumberFormat="1" applyFont="1" applyBorder="1"/>
    <xf numFmtId="0" fontId="0" fillId="0" borderId="57" xfId="0" applyFont="1" applyBorder="1" applyAlignment="1">
      <alignment horizontal="center"/>
    </xf>
    <xf numFmtId="0" fontId="0" fillId="0" borderId="0" xfId="0" applyBorder="1" applyAlignment="1">
      <alignment vertical="top"/>
    </xf>
    <xf numFmtId="0" fontId="0" fillId="0" borderId="64" xfId="0" applyFont="1" applyFill="1" applyBorder="1" applyAlignment="1">
      <alignment horizontal="center" vertical="center" wrapText="1"/>
    </xf>
    <xf numFmtId="0" fontId="0" fillId="0" borderId="49" xfId="0" applyFont="1" applyFill="1" applyBorder="1" applyAlignment="1">
      <alignment horizontal="center"/>
    </xf>
    <xf numFmtId="0" fontId="0" fillId="0" borderId="3" xfId="0" applyBorder="1" applyAlignment="1" applyProtection="1">
      <alignment horizontal="center"/>
      <protection locked="0"/>
    </xf>
    <xf numFmtId="14" fontId="3" fillId="10" borderId="26" xfId="0" applyNumberFormat="1" applyFont="1" applyFill="1" applyBorder="1" applyAlignment="1" applyProtection="1">
      <alignment horizontal="center" vertical="center"/>
      <protection locked="0"/>
    </xf>
    <xf numFmtId="0" fontId="26" fillId="0" borderId="0" xfId="0" applyFont="1" applyFill="1"/>
    <xf numFmtId="0" fontId="5" fillId="0" borderId="53" xfId="0" applyFont="1" applyBorder="1" applyAlignment="1">
      <alignment horizontal="left" wrapText="1" indent="1"/>
    </xf>
    <xf numFmtId="0" fontId="0" fillId="0" borderId="53" xfId="0" applyFont="1" applyBorder="1" applyAlignment="1">
      <alignment horizontal="left" vertical="center" wrapText="1" indent="1"/>
    </xf>
    <xf numFmtId="0" fontId="0" fillId="10" borderId="38" xfId="0" applyFont="1" applyFill="1" applyBorder="1" applyAlignment="1">
      <alignment horizontal="center"/>
    </xf>
    <xf numFmtId="0" fontId="23" fillId="4" borderId="32" xfId="0" applyFont="1" applyFill="1" applyBorder="1" applyAlignment="1">
      <alignment vertical="top" wrapText="1"/>
    </xf>
    <xf numFmtId="0" fontId="24" fillId="4" borderId="32" xfId="0" applyFont="1" applyFill="1" applyBorder="1" applyAlignment="1">
      <alignment vertical="top" wrapText="1"/>
    </xf>
    <xf numFmtId="0" fontId="0" fillId="0" borderId="45" xfId="0" applyFont="1" applyBorder="1" applyAlignment="1">
      <alignment horizontal="left" wrapText="1" indent="1"/>
    </xf>
    <xf numFmtId="14" fontId="0" fillId="0" borderId="7" xfId="0" applyNumberFormat="1" applyBorder="1" applyAlignment="1" applyProtection="1">
      <alignment horizontal="center" vertical="center" wrapText="1"/>
      <protection locked="0"/>
    </xf>
    <xf numFmtId="0" fontId="12" fillId="3" borderId="65" xfId="0" applyFont="1" applyFill="1" applyBorder="1" applyAlignment="1">
      <alignment horizontal="center" wrapText="1"/>
    </xf>
    <xf numFmtId="14" fontId="0" fillId="0" borderId="3" xfId="0" applyNumberFormat="1" applyBorder="1" applyProtection="1">
      <protection locked="0"/>
    </xf>
    <xf numFmtId="0" fontId="12" fillId="3" borderId="1" xfId="0" applyFont="1" applyFill="1" applyBorder="1" applyAlignment="1">
      <alignment wrapText="1"/>
    </xf>
    <xf numFmtId="0" fontId="12" fillId="0" borderId="1" xfId="0" applyFont="1" applyBorder="1"/>
    <xf numFmtId="0" fontId="27" fillId="0" borderId="0" xfId="2" applyProtection="1">
      <protection hidden="1"/>
    </xf>
    <xf numFmtId="0" fontId="5" fillId="0" borderId="0" xfId="0" applyFont="1" applyProtection="1">
      <protection hidden="1"/>
    </xf>
    <xf numFmtId="0" fontId="9" fillId="3" borderId="54" xfId="0" applyFont="1" applyFill="1" applyBorder="1" applyAlignment="1">
      <alignment horizontal="left" vertical="center" wrapText="1"/>
    </xf>
    <xf numFmtId="0" fontId="9" fillId="3" borderId="55" xfId="0" applyFont="1" applyFill="1" applyBorder="1" applyAlignment="1">
      <alignment horizontal="left" vertical="center" wrapText="1"/>
    </xf>
    <xf numFmtId="0" fontId="9" fillId="3" borderId="56" xfId="0" applyFont="1" applyFill="1" applyBorder="1" applyAlignment="1">
      <alignment horizontal="left" vertical="center" wrapText="1"/>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9" fillId="3" borderId="0" xfId="0" applyFont="1" applyFill="1" applyBorder="1" applyAlignment="1">
      <alignment horizontal="left" vertical="center" wrapText="1"/>
    </xf>
    <xf numFmtId="0" fontId="12" fillId="3" borderId="66" xfId="0" applyFont="1" applyFill="1" applyBorder="1" applyAlignment="1">
      <alignment vertical="top" wrapText="1"/>
    </xf>
    <xf numFmtId="0" fontId="0" fillId="0" borderId="47" xfId="0" applyFont="1" applyBorder="1" applyAlignment="1">
      <alignment horizontal="left" vertical="center" wrapText="1" indent="1"/>
    </xf>
    <xf numFmtId="0" fontId="1" fillId="0" borderId="11" xfId="0" applyFont="1" applyBorder="1" applyAlignment="1">
      <alignment horizontal="left" vertical="center" wrapText="1"/>
    </xf>
    <xf numFmtId="0" fontId="0" fillId="0" borderId="67" xfId="0" applyFont="1" applyFill="1" applyBorder="1" applyAlignment="1">
      <alignment horizontal="center" vertical="center" wrapText="1"/>
    </xf>
    <xf numFmtId="0" fontId="0" fillId="10" borderId="68" xfId="0" applyFont="1" applyFill="1" applyBorder="1" applyAlignment="1">
      <alignment horizontal="center" vertical="center" wrapText="1"/>
    </xf>
    <xf numFmtId="0" fontId="16" fillId="5" borderId="49" xfId="0" applyFont="1" applyFill="1" applyBorder="1" applyAlignment="1">
      <alignment horizontal="center" vertical="center" wrapText="1"/>
    </xf>
    <xf numFmtId="0" fontId="17" fillId="5" borderId="49"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0" fillId="3" borderId="0" xfId="0" applyFill="1"/>
    <xf numFmtId="0" fontId="20" fillId="4" borderId="0" xfId="0" applyFont="1" applyFill="1" applyAlignment="1">
      <alignment vertical="center"/>
    </xf>
    <xf numFmtId="0" fontId="20" fillId="4" borderId="12" xfId="0" applyFont="1" applyFill="1" applyBorder="1" applyAlignment="1">
      <alignment vertical="center"/>
    </xf>
    <xf numFmtId="0" fontId="1" fillId="3" borderId="0" xfId="0" applyFont="1" applyFill="1"/>
    <xf numFmtId="0" fontId="21" fillId="4" borderId="58" xfId="0" applyFont="1" applyFill="1" applyBorder="1" applyAlignment="1">
      <alignment horizontal="center" vertical="center" wrapText="1"/>
    </xf>
    <xf numFmtId="0" fontId="20" fillId="4" borderId="59" xfId="0" applyFont="1" applyFill="1" applyBorder="1" applyAlignment="1">
      <alignment horizontal="center" vertical="center" wrapText="1"/>
    </xf>
    <xf numFmtId="0" fontId="20" fillId="4" borderId="60" xfId="0" applyFont="1" applyFill="1" applyBorder="1" applyAlignment="1">
      <alignment horizontal="center" vertical="center" wrapText="1"/>
    </xf>
    <xf numFmtId="0" fontId="19" fillId="12" borderId="61" xfId="1" applyFont="1" applyFill="1" applyBorder="1" applyAlignment="1">
      <alignment horizontal="center" vertical="center" wrapText="1"/>
    </xf>
    <xf numFmtId="0" fontId="19" fillId="12" borderId="62" xfId="1" applyFont="1" applyFill="1" applyBorder="1" applyAlignment="1">
      <alignment horizontal="center" vertical="center" wrapText="1"/>
    </xf>
    <xf numFmtId="0" fontId="19" fillId="12" borderId="63" xfId="1" applyFont="1" applyFill="1" applyBorder="1" applyAlignment="1">
      <alignment horizontal="center" vertical="center" wrapText="1"/>
    </xf>
    <xf numFmtId="0" fontId="20" fillId="4" borderId="58" xfId="0" applyFont="1" applyFill="1" applyBorder="1" applyAlignment="1">
      <alignment horizontal="center" vertical="center" wrapText="1"/>
    </xf>
    <xf numFmtId="0" fontId="21" fillId="4" borderId="11"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12" xfId="0" applyFont="1" applyFill="1" applyBorder="1" applyAlignment="1">
      <alignment horizontal="left" vertical="top" wrapText="1"/>
    </xf>
    <xf numFmtId="0" fontId="22" fillId="4" borderId="11"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0" xfId="0" applyFont="1" applyFill="1" applyAlignment="1">
      <alignment horizontal="left" vertical="top" wrapText="1"/>
    </xf>
    <xf numFmtId="0" fontId="3" fillId="4" borderId="12" xfId="0" applyFont="1" applyFill="1" applyBorder="1" applyAlignment="1">
      <alignment horizontal="left" vertical="top" wrapText="1"/>
    </xf>
    <xf numFmtId="0" fontId="20" fillId="4" borderId="0" xfId="0" applyFont="1" applyFill="1" applyAlignment="1">
      <alignment horizontal="left" vertical="top" wrapText="1"/>
    </xf>
    <xf numFmtId="0" fontId="20" fillId="4" borderId="12" xfId="0" applyFont="1" applyFill="1" applyBorder="1" applyAlignment="1">
      <alignment horizontal="left" vertical="top" wrapText="1"/>
    </xf>
    <xf numFmtId="0" fontId="1" fillId="4" borderId="11" xfId="0" applyFont="1" applyFill="1" applyBorder="1" applyAlignment="1">
      <alignment horizontal="left" vertical="top" wrapText="1"/>
    </xf>
    <xf numFmtId="0" fontId="1" fillId="4" borderId="0" xfId="0" applyFont="1" applyFill="1" applyAlignment="1">
      <alignment horizontal="left" vertical="top" wrapText="1"/>
    </xf>
    <xf numFmtId="0" fontId="1" fillId="4" borderId="12" xfId="0" applyFont="1" applyFill="1" applyBorder="1" applyAlignment="1">
      <alignment horizontal="left" vertical="top" wrapText="1"/>
    </xf>
    <xf numFmtId="0" fontId="0" fillId="4" borderId="0" xfId="0" applyFill="1" applyAlignment="1">
      <alignment wrapText="1"/>
    </xf>
    <xf numFmtId="0" fontId="0" fillId="4" borderId="12" xfId="0" applyFill="1" applyBorder="1" applyAlignment="1">
      <alignment wrapText="1"/>
    </xf>
    <xf numFmtId="0" fontId="0" fillId="4" borderId="0" xfId="0" applyFill="1" applyAlignment="1">
      <alignment horizontal="left" vertical="top" wrapText="1"/>
    </xf>
    <xf numFmtId="0" fontId="0" fillId="4" borderId="12" xfId="0" applyFill="1" applyBorder="1" applyAlignment="1">
      <alignment horizontal="left" vertical="top" wrapText="1"/>
    </xf>
    <xf numFmtId="0" fontId="33" fillId="3" borderId="11" xfId="0" applyFont="1" applyFill="1" applyBorder="1" applyAlignment="1">
      <alignment horizontal="left" vertical="top" wrapText="1"/>
    </xf>
    <xf numFmtId="0" fontId="33" fillId="3" borderId="0" xfId="0" applyFont="1" applyFill="1" applyAlignment="1">
      <alignment horizontal="left" vertical="top" wrapText="1"/>
    </xf>
    <xf numFmtId="0" fontId="33" fillId="3" borderId="12" xfId="0" applyFont="1" applyFill="1" applyBorder="1" applyAlignment="1">
      <alignment horizontal="left" vertical="top" wrapText="1"/>
    </xf>
    <xf numFmtId="0" fontId="13" fillId="5" borderId="14" xfId="0" applyFont="1" applyFill="1" applyBorder="1" applyAlignment="1">
      <alignment horizontal="right" vertical="center"/>
    </xf>
    <xf numFmtId="0" fontId="10" fillId="5" borderId="22" xfId="0" applyFont="1" applyFill="1" applyBorder="1" applyAlignment="1">
      <alignment horizontal="right" vertical="center"/>
    </xf>
    <xf numFmtId="0" fontId="10" fillId="5" borderId="23" xfId="0" applyFont="1" applyFill="1" applyBorder="1" applyAlignment="1">
      <alignment horizontal="right" vertical="center"/>
    </xf>
    <xf numFmtId="0" fontId="12" fillId="5" borderId="18" xfId="0" applyFont="1" applyFill="1" applyBorder="1" applyAlignment="1">
      <alignment horizontal="right" vertical="center"/>
    </xf>
    <xf numFmtId="0" fontId="12" fillId="5" borderId="5" xfId="0" applyFont="1" applyFill="1" applyBorder="1" applyAlignment="1">
      <alignment horizontal="right" vertical="center"/>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9" xfId="0" applyFont="1" applyFill="1" applyBorder="1" applyAlignment="1">
      <alignment horizontal="left" vertical="center" wrapText="1"/>
    </xf>
    <xf numFmtId="0" fontId="6" fillId="3" borderId="20" xfId="0" applyFont="1" applyFill="1" applyBorder="1" applyAlignment="1">
      <alignment horizontal="left" vertical="center" wrapText="1"/>
    </xf>
    <xf numFmtId="0" fontId="6" fillId="3" borderId="21" xfId="0" applyFont="1" applyFill="1" applyBorder="1" applyAlignment="1">
      <alignment horizontal="left" vertical="center" wrapText="1"/>
    </xf>
    <xf numFmtId="0" fontId="6" fillId="6" borderId="2" xfId="0" applyFont="1" applyFill="1" applyBorder="1" applyAlignment="1">
      <alignment horizontal="left" wrapText="1"/>
    </xf>
    <xf numFmtId="0" fontId="6" fillId="6" borderId="28" xfId="0" applyFont="1" applyFill="1" applyBorder="1" applyAlignment="1">
      <alignment horizontal="left" wrapText="1"/>
    </xf>
    <xf numFmtId="0" fontId="9" fillId="6" borderId="3" xfId="0" applyFont="1" applyFill="1" applyBorder="1" applyAlignment="1">
      <alignment horizontal="left"/>
    </xf>
    <xf numFmtId="0" fontId="9" fillId="6" borderId="37" xfId="0" applyFont="1" applyFill="1" applyBorder="1" applyAlignment="1">
      <alignment horizontal="left"/>
    </xf>
    <xf numFmtId="0" fontId="9" fillId="5" borderId="4" xfId="0" applyFont="1" applyFill="1" applyBorder="1" applyAlignment="1">
      <alignment horizontal="center"/>
    </xf>
    <xf numFmtId="0" fontId="9" fillId="5" borderId="18" xfId="0" applyFont="1" applyFill="1" applyBorder="1" applyAlignment="1">
      <alignment horizontal="center"/>
    </xf>
    <xf numFmtId="0" fontId="9" fillId="5" borderId="42" xfId="0" applyFont="1" applyFill="1" applyBorder="1" applyAlignment="1">
      <alignment horizontal="center"/>
    </xf>
    <xf numFmtId="0" fontId="9" fillId="3" borderId="41" xfId="0" applyFont="1" applyFill="1" applyBorder="1" applyAlignment="1">
      <alignment horizontal="center"/>
    </xf>
    <xf numFmtId="0" fontId="9" fillId="3" borderId="70" xfId="0" applyFont="1" applyFill="1" applyBorder="1" applyAlignment="1">
      <alignment horizontal="center"/>
    </xf>
    <xf numFmtId="0" fontId="1" fillId="3" borderId="6" xfId="0" applyFont="1" applyFill="1" applyBorder="1" applyAlignment="1">
      <alignment horizontal="center" vertical="center"/>
    </xf>
    <xf numFmtId="0" fontId="1" fillId="3" borderId="67" xfId="0" applyFont="1" applyFill="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9" fillId="3" borderId="40" xfId="0" applyFont="1" applyFill="1" applyBorder="1" applyAlignment="1">
      <alignment horizontal="center"/>
    </xf>
    <xf numFmtId="0" fontId="9" fillId="3" borderId="22" xfId="0" applyFont="1" applyFill="1" applyBorder="1" applyAlignment="1">
      <alignment horizontal="center"/>
    </xf>
    <xf numFmtId="0" fontId="9" fillId="3" borderId="69" xfId="0" applyFont="1" applyFill="1" applyBorder="1" applyAlignment="1">
      <alignment horizontal="center"/>
    </xf>
    <xf numFmtId="0" fontId="9" fillId="5" borderId="50" xfId="0" applyFont="1" applyFill="1" applyBorder="1" applyAlignment="1">
      <alignment horizontal="center"/>
    </xf>
    <xf numFmtId="0" fontId="9" fillId="5" borderId="24" xfId="0" applyFont="1" applyFill="1" applyBorder="1" applyAlignment="1">
      <alignment horizontal="center"/>
    </xf>
    <xf numFmtId="0" fontId="1" fillId="3" borderId="54" xfId="0" applyFont="1" applyFill="1" applyBorder="1" applyAlignment="1">
      <alignment horizontal="center"/>
    </xf>
    <xf numFmtId="0" fontId="1" fillId="3" borderId="55" xfId="0" applyFont="1" applyFill="1" applyBorder="1" applyAlignment="1">
      <alignment horizontal="center"/>
    </xf>
    <xf numFmtId="0" fontId="1" fillId="3" borderId="56" xfId="0" applyFont="1" applyFill="1" applyBorder="1" applyAlignment="1">
      <alignment horizontal="center"/>
    </xf>
    <xf numFmtId="0" fontId="1" fillId="3" borderId="8"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9" fillId="3" borderId="54" xfId="0" applyFont="1" applyFill="1" applyBorder="1" applyAlignment="1">
      <alignment horizontal="left"/>
    </xf>
    <xf numFmtId="0" fontId="9" fillId="3" borderId="9" xfId="0" applyFont="1" applyFill="1" applyBorder="1" applyAlignment="1">
      <alignment horizontal="left"/>
    </xf>
    <xf numFmtId="0" fontId="9" fillId="3" borderId="55" xfId="0" applyFont="1" applyFill="1" applyBorder="1" applyAlignment="1">
      <alignment horizontal="left"/>
    </xf>
    <xf numFmtId="0" fontId="9" fillId="3" borderId="56" xfId="0" applyFont="1" applyFill="1" applyBorder="1" applyAlignment="1">
      <alignment horizontal="left"/>
    </xf>
    <xf numFmtId="0" fontId="9" fillId="13" borderId="54" xfId="0" applyFont="1" applyFill="1" applyBorder="1" applyAlignment="1">
      <alignment horizontal="left"/>
    </xf>
    <xf numFmtId="0" fontId="9" fillId="13" borderId="55" xfId="0" applyFont="1" applyFill="1" applyBorder="1" applyAlignment="1">
      <alignment horizontal="left"/>
    </xf>
    <xf numFmtId="0" fontId="9" fillId="13" borderId="56" xfId="0" applyFont="1" applyFill="1" applyBorder="1" applyAlignment="1">
      <alignment horizontal="left"/>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9" fillId="3" borderId="54" xfId="0" applyFont="1" applyFill="1" applyBorder="1" applyAlignment="1">
      <alignment horizontal="left" vertical="center" wrapText="1"/>
    </xf>
    <xf numFmtId="0" fontId="9" fillId="3" borderId="55" xfId="0" applyFont="1" applyFill="1" applyBorder="1" applyAlignment="1">
      <alignment horizontal="left" vertical="center" wrapText="1"/>
    </xf>
    <xf numFmtId="0" fontId="9" fillId="3" borderId="56" xfId="0" applyFont="1" applyFill="1" applyBorder="1" applyAlignment="1">
      <alignment horizontal="left" vertical="center" wrapText="1"/>
    </xf>
    <xf numFmtId="9" fontId="1" fillId="3" borderId="11" xfId="0" applyNumberFormat="1" applyFont="1" applyFill="1" applyBorder="1" applyAlignment="1">
      <alignment horizontal="center"/>
    </xf>
    <xf numFmtId="9" fontId="1" fillId="3" borderId="0" xfId="0" applyNumberFormat="1" applyFont="1" applyFill="1" applyBorder="1" applyAlignment="1">
      <alignment horizontal="center"/>
    </xf>
    <xf numFmtId="9" fontId="1" fillId="3" borderId="12" xfId="0" applyNumberFormat="1" applyFont="1" applyFill="1" applyBorder="1" applyAlignment="1">
      <alignment horizontal="center"/>
    </xf>
    <xf numFmtId="0" fontId="6" fillId="11" borderId="8" xfId="0" applyFont="1" applyFill="1" applyBorder="1" applyAlignment="1">
      <alignment horizontal="left" wrapText="1"/>
    </xf>
    <xf numFmtId="0" fontId="6" fillId="11" borderId="10" xfId="0" applyFont="1" applyFill="1" applyBorder="1" applyAlignment="1">
      <alignment horizontal="left" wrapText="1"/>
    </xf>
    <xf numFmtId="0" fontId="2" fillId="0" borderId="0" xfId="0" applyFont="1" applyBorder="1" applyAlignment="1">
      <alignment horizontal="center" wrapText="1"/>
    </xf>
    <xf numFmtId="0" fontId="9" fillId="11" borderId="45" xfId="0" applyFont="1" applyFill="1" applyBorder="1" applyAlignment="1">
      <alignment horizontal="left"/>
    </xf>
    <xf numFmtId="0" fontId="9" fillId="11" borderId="12" xfId="0" applyFont="1" applyFill="1" applyBorder="1" applyAlignment="1">
      <alignment horizontal="left"/>
    </xf>
    <xf numFmtId="0" fontId="9" fillId="11" borderId="50" xfId="0" applyFont="1" applyFill="1" applyBorder="1" applyAlignment="1">
      <alignment horizontal="center"/>
    </xf>
    <xf numFmtId="0" fontId="9" fillId="11" borderId="24" xfId="0" applyFont="1" applyFill="1" applyBorder="1" applyAlignment="1">
      <alignment horizontal="center"/>
    </xf>
    <xf numFmtId="0" fontId="9" fillId="3" borderId="43" xfId="0" applyFont="1" applyFill="1" applyBorder="1" applyAlignment="1">
      <alignment horizontal="center"/>
    </xf>
    <xf numFmtId="0" fontId="1" fillId="3" borderId="35" xfId="0" applyFont="1" applyFill="1" applyBorder="1" applyAlignment="1">
      <alignment horizontal="center" vertical="center"/>
    </xf>
    <xf numFmtId="0" fontId="9" fillId="11" borderId="4" xfId="0" applyFont="1" applyFill="1" applyBorder="1" applyAlignment="1">
      <alignment horizontal="center"/>
    </xf>
    <xf numFmtId="0" fontId="9" fillId="11" borderId="18" xfId="0" applyFont="1" applyFill="1" applyBorder="1" applyAlignment="1">
      <alignment horizontal="center"/>
    </xf>
    <xf numFmtId="0" fontId="9" fillId="11" borderId="42" xfId="0" applyFont="1" applyFill="1" applyBorder="1" applyAlignment="1">
      <alignment horizontal="center"/>
    </xf>
    <xf numFmtId="0" fontId="1" fillId="3" borderId="11" xfId="0" applyFont="1" applyFill="1" applyBorder="1" applyAlignment="1">
      <alignment horizontal="center"/>
    </xf>
    <xf numFmtId="0" fontId="1" fillId="3" borderId="0" xfId="0" applyFont="1" applyFill="1" applyBorder="1" applyAlignment="1">
      <alignment horizontal="center"/>
    </xf>
    <xf numFmtId="0" fontId="1" fillId="3" borderId="12" xfId="0" applyFont="1" applyFill="1" applyBorder="1" applyAlignment="1">
      <alignment horizontal="center"/>
    </xf>
    <xf numFmtId="0" fontId="2" fillId="7" borderId="0" xfId="0" applyFont="1" applyFill="1" applyAlignment="1">
      <alignment horizontal="center"/>
    </xf>
  </cellXfs>
  <cellStyles count="3">
    <cellStyle name="Hyperlink" xfId="2" builtinId="8"/>
    <cellStyle name="Input" xfId="1" builtinId="20"/>
    <cellStyle name="Normal" xfId="0" builtinId="0"/>
  </cellStyles>
  <dxfs count="68">
    <dxf>
      <fill>
        <patternFill>
          <bgColor rgb="FFFF5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00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border outline="0">
        <bottom style="thin">
          <color theme="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ill>
        <patternFill patternType="none">
          <fgColor indexed="64"/>
          <bgColor indexed="65"/>
        </patternFill>
      </fill>
      <alignment horizontal="general" vertical="bottom" textRotation="0" wrapText="1" indent="0" justifyLastLine="0" shrinkToFit="0" readingOrder="0"/>
      <protection locked="1" hidden="1"/>
    </dxf>
    <dxf>
      <fill>
        <patternFill patternType="solid">
          <fgColor indexed="64"/>
          <bgColor theme="4" tint="0.79998168889431442"/>
        </patternFill>
      </fill>
      <alignment horizontal="general" vertical="bottom" textRotation="0" wrapText="1" indent="0" justifyLastLine="0" shrinkToFit="0" readingOrder="0"/>
    </dxf>
    <dxf>
      <fill>
        <patternFill patternType="solid">
          <fgColor indexed="64"/>
          <bgColor theme="4" tint="0.79998168889431442"/>
        </patternFill>
      </fill>
      <alignment horizontal="general" vertical="bottom" textRotation="0" wrapText="1" indent="0" justifyLastLine="0" shrinkToFit="0" readingOrder="0"/>
      <protection locked="1" hidden="1"/>
    </dxf>
    <dxf>
      <font>
        <strike val="0"/>
        <outline val="0"/>
        <shadow val="0"/>
        <u val="none"/>
        <vertAlign val="baseline"/>
        <sz val="10"/>
        <color theme="1"/>
        <name val="Calibri"/>
        <family val="2"/>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border>
    </dxf>
    <dxf>
      <font>
        <strike val="0"/>
        <outline val="0"/>
        <shadow val="0"/>
        <u val="none"/>
        <vertAlign val="baseline"/>
        <sz val="10"/>
        <color theme="1"/>
        <name val="Calibri"/>
        <family val="2"/>
        <scheme val="minor"/>
      </font>
    </dxf>
    <dxf>
      <border>
        <bottom style="thin">
          <color indexed="64"/>
        </bottom>
      </border>
    </dxf>
    <dxf>
      <font>
        <strike val="0"/>
        <outline val="0"/>
        <shadow val="0"/>
        <u val="none"/>
        <vertAlign val="baseline"/>
        <sz val="10"/>
        <color theme="1"/>
        <name val="Calibri"/>
        <family val="2"/>
        <scheme val="minor"/>
      </font>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border diagonalUp="0" diagonalDown="0" outline="0">
        <left style="thin">
          <color indexed="64"/>
        </left>
        <right style="thin">
          <color indexed="64"/>
        </right>
        <top style="thin">
          <color indexed="64"/>
        </top>
        <bottom style="thin">
          <color indexed="64"/>
        </bottom>
      </border>
      <protection locked="0" hidden="0"/>
    </dxf>
    <dxf>
      <numFmt numFmtId="19" formatCode="m/d/yyyy"/>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top/>
        <bottom style="thin">
          <color indexed="64"/>
        </bottom>
        <vertical/>
        <horizontal/>
      </border>
      <protection locked="0" hidden="0"/>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top/>
        <bottom style="thin">
          <color indexed="64"/>
        </bottom>
        <vertical/>
        <horizontal/>
      </border>
      <protection locked="0" hidden="0"/>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9" formatCode="m/d/yyyy"/>
      <border diagonalUp="0" diagonalDown="0" outline="0">
        <left style="thin">
          <color indexed="64"/>
        </left>
        <right style="thin">
          <color indexed="64"/>
        </right>
        <top style="thin">
          <color indexed="64"/>
        </top>
        <bottom style="thin">
          <color indexed="64"/>
        </bottom>
      </border>
      <protection locked="0" hidden="0"/>
    </dxf>
    <dxf>
      <numFmt numFmtId="19" formatCode="m/d/yyyy"/>
      <alignment horizont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m/d/yyyy"/>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protection locked="0" hidden="0"/>
    </dxf>
    <dxf>
      <border>
        <bottom style="medium">
          <color indexed="64"/>
        </bottom>
      </border>
    </dxf>
    <dxf>
      <font>
        <strike val="0"/>
        <outline val="0"/>
        <shadow val="0"/>
        <u val="none"/>
        <vertAlign val="baseline"/>
        <sz val="10"/>
        <name val="Calibri"/>
        <family val="2"/>
        <scheme val="minor"/>
      </font>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colors>
    <mruColors>
      <color rgb="FFFF505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gov\project\NCEZID_DHQP_SB\Surveillance\NHSN_Secure\Vaccination\COVID\Track-ltc_hcp-covidvax_addn_dose_5_H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dc-my.sharepoint.com/personal/qoh4_cdc_gov/Documents/IZDL/NHSN/HCP%20LTC/NHSN_LTC_HCP_DataCollectionTool_12202020_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xdh6\AppData\Local\Microsoft\Windows\INetCache\Content.Outlook\YP3YAH96\Copy%20of%20track-dialysis-covidvax_HW_jjt_v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c.gov\project\NCEZID_DHQP_SB\Surveillance\NHSN_Secure\Vaccination\COVID\Track-dialysis-covidvax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THIS - Instructions"/>
      <sheetName val="TrackingWorksheet"/>
      <sheetName val="ReportingSummary"/>
      <sheetName val="Calculations"/>
      <sheetName val="Lists"/>
      <sheetName val="Track-ltc_hcp-covidvax_addn_dos"/>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THIS - Instructions"/>
      <sheetName val="TrackingWorksheet"/>
      <sheetName val="ReportingSummary"/>
      <sheetName val="Calculations"/>
      <sheetName val="Lists"/>
      <sheetName val="NHSN_LTC_HCP_DataCollectionTool"/>
    </sheetNames>
    <sheetDataSet>
      <sheetData sheetId="0"/>
      <sheetData sheetId="1" refreshError="1"/>
      <sheetData sheetId="2" refreshError="1"/>
      <sheetData sheetId="3" refreshError="1"/>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THIS - Instructions"/>
      <sheetName val="TrackingWorksheet"/>
      <sheetName val="Calculations"/>
      <sheetName val="ReportingSummary"/>
      <sheetName val="Lists"/>
      <sheetName val="Copy of track-dialysis-covidvax"/>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ingWorksheet"/>
      <sheetName val="ReportingSummary"/>
      <sheetName val="Calculations"/>
      <sheetName val="Lists"/>
      <sheetName val="Track-dialysis-covidvax_Final"/>
    </sheetNames>
    <sheetDataSet>
      <sheetData sheetId="0"/>
      <sheetData sheetId="1"/>
      <sheetData sheetId="2"/>
      <sheetData sheetId="3"/>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536271-A78B-4F86-9555-10BDED5B7772}" name="Table1" displayName="Table1" ref="B7:AF1500" totalsRowShown="0" headerRowDxfId="67" dataDxfId="65" headerRowBorderDxfId="66" tableBorderDxfId="64">
  <autoFilter ref="B7:AF1500" xr:uid="{1D536271-A78B-4F86-9555-10BDED5B7772}"/>
  <sortState xmlns:xlrd2="http://schemas.microsoft.com/office/spreadsheetml/2017/richdata2" ref="B8:AF1500">
    <sortCondition ref="D7:D1500"/>
  </sortState>
  <tableColumns count="31">
    <tableColumn id="7" xr3:uid="{2685A815-77ED-43EA-8E21-1084F24A2178}" name="*HCP Start of Employment Date (Enter Date)" dataDxfId="63"/>
    <tableColumn id="1" xr3:uid="{EFA77A28-4469-44FD-A0AE-D31CC4AD8891}" name="HCP End of Employment Date (Enter Date)" dataDxfId="62"/>
    <tableColumn id="2" xr3:uid="{B072CDEB-0D20-42D8-B676-2A0868981039}" name="HCP Last Name (Enter name)" dataDxfId="61"/>
    <tableColumn id="3" xr3:uid="{CEA1CFF3-2C6F-4E4E-8BB2-DB22416043F6}" name="HCP First Name (Enter name)" dataDxfId="60"/>
    <tableColumn id="4" xr3:uid="{EE3BD0DB-2318-4F80-BA1F-8D43244737FE}" name="*HCP Date of Birth (Enter date)" dataDxfId="59"/>
    <tableColumn id="5" xr3:uid="{0C9A8125-A89A-432B-AB5E-9A6C9C1527CD}" name="*Vaccinated with Dose 1 (Enter date of vaccination 1)" dataDxfId="58"/>
    <tableColumn id="6" xr3:uid="{A4234F9A-035B-4CFE-A06F-5B3D89D2D1EC}" name="*Dose 1 Vaccine Manufacturer Name (choose from drop-down)" dataDxfId="57"/>
    <tableColumn id="8" xr3:uid="{064D5B5D-C6F4-413E-BA13-D11C82A54A0F}" name="*Vaccinated with Dose 2 (Enter date of vaccination 2)" dataDxfId="56"/>
    <tableColumn id="9" xr3:uid="{7A43ED34-A5DF-4CCA-B3A8-39D9408C7897}" name="*Dose 2 Vaccine Manufacturer Name (choose from drop-down)" dataDxfId="55"/>
    <tableColumn id="13" xr3:uid="{33A65F20-4E29-4477-97AE-779E6771B216}" name="Is Primary Vaccination Series Complete? (Enter YES/NO)" dataDxfId="54">
      <calculatedColumnFormula>IF(OR(AND(H8=Lists!$D$6,G8&lt;&gt;""),AND(AND(H8=J8,G8&lt;&gt;"",I8&lt;&gt;""),OR(H8&lt;&gt;"Unspecified",J8&lt;&gt;"Unspecified"),J8&lt;&gt;""),AND(OR(H8=Lists!$D$4,H8=Lists!$D$5),OR(J8=Lists!$D$4,J8=Lists!$D$5),AND(G8&lt;&gt;"",I8&lt;&gt;""))),"YES","")</calculatedColumnFormula>
    </tableColumn>
    <tableColumn id="19" xr3:uid="{D62F8D06-017A-4995-8A5F-2069D5472446}" name="Adverse Event Noted This Week? (Enter date of event)" dataDxfId="53"/>
    <tableColumn id="11" xr3:uid="{9411125A-9428-448F-994E-92FE2DE25E19}" name="*Contraindication or Exclusion Noted (Enter date of Contra-Indication)" dataDxfId="52"/>
    <tableColumn id="12" xr3:uid="{8CCBC0C4-40B3-44FA-8234-ABB1F807393D}" name="Declined COVID Vaccine (Enter date of Declination)" dataDxfId="51"/>
    <tableColumn id="16" xr3:uid="{C16EB030-5B02-4720-97D2-E3B0AD340336}" name="Vaccinated at Another Location? Select: Yes/No" dataDxfId="50"/>
    <tableColumn id="17" xr3:uid="{2F22CFA4-C2F6-4B68-89A5-530A96B2645F}" name="History of laboratory postive COVID-19? Select: Yes/No" dataDxfId="49"/>
    <tableColumn id="14" xr3:uid="{3BEEA309-67FB-46E8-BDFF-6002581661BF}" name="HCP Category (choose from drop-down) _x000a_*Do not copy and paste the HCP categories from the prior tracking tool versions*" dataDxfId="48"/>
    <tableColumn id="24" xr3:uid="{59EA29EC-385B-48C6-940D-B616320D8B8A}" name="Eligible for Additional/Booster Dose?" dataDxfId="47"/>
    <tableColumn id="21" xr3:uid="{AF84F23A-6A5E-45EF-9ED4-EF3AB3BA2493}" name="1st Booster/Updated Dose Vaccination Date? (enter date)" dataDxfId="46"/>
    <tableColumn id="20" xr3:uid="{B6D2FFB8-DC5E-410D-8CA9-AFDBFD345776}" name="1st Booster/Updated Dose Manufacturer" dataDxfId="45"/>
    <tableColumn id="22" xr3:uid="{756941FD-39A5-452A-94AD-DE0E053A930A}" name="2nd Booster/Updated Dose Vaccination Date? (enter date)" dataDxfId="44"/>
    <tableColumn id="10" xr3:uid="{9BBCA05B-63AA-48A1-BC33-BF9D1D9B099B}" name="2nd Booster/Updated Dose Manufacturer" dataDxfId="43"/>
    <tableColumn id="26" xr3:uid="{13EC94DA-B432-4168-BBCD-9B980B7BFEDC}" name="3rd Booster/Updated Dose Vaccination Date? (enter date)" dataDxfId="42"/>
    <tableColumn id="25" xr3:uid="{15C4AB09-B1D1-48BD-AA0E-550A53D81D50}" name="3rd Booster/Updated Dose Manufacturer" dataDxfId="41"/>
    <tableColumn id="29" xr3:uid="{3EAEA092-64F1-40B7-8963-55239EEF52DD}" name="4th Booster/Updated Dose Vaccination Date? (enter date)" dataDxfId="40"/>
    <tableColumn id="28" xr3:uid="{23ED33FC-C831-4FD6-BA67-9C8B021CCF6C}" name="4th Booster/Updated Dose Manufacturer" dataDxfId="39"/>
    <tableColumn id="31" xr3:uid="{01288D39-1450-4B77-9DD7-9984B8F00610}" name="5th Booster/updated Dose Vaccination Date? (enter date)" dataDxfId="38"/>
    <tableColumn id="30" xr3:uid="{C650747F-92FB-4C08-8F6F-DD4A16C835B8}" name="5th Booster/Updated Dose Manufacturer" dataDxfId="37"/>
    <tableColumn id="27" xr3:uid="{42BE77B8-186D-45E7-B3FD-EDEEBE775FC8}" name="Moderate or severely immunocompromised? (Select YES if 2nd booster recommended)" dataDxfId="36"/>
    <tableColumn id="15" xr3:uid="{89120597-8863-4AF2-A899-F1E308C435BD}" name="Additional Comment (optional)" dataDxfId="35"/>
    <tableColumn id="18" xr3:uid="{9370B664-5A44-458F-95C1-4EBECD3DC4AE}" name="Vaccination Education Provided (Enter date - optional)" dataDxfId="34"/>
    <tableColumn id="23" xr3:uid="{5E77C387-03F5-4EB0-A550-C727D75719F0}" name="Fully Vaccinated Date (this is automatically calculated)" dataDxfId="33">
      <calculatedColumnFormula>IF(K8&lt;&gt;"YES","",IF(I8&lt;&gt;"",I8+14,IF(I8="",G8+14)))</calculatedColumnFormula>
    </tableColumn>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A15B54-7CCD-4EA0-87BD-868BF69A14AD}" name="YES" displayName="YES" ref="P3:P8" totalsRowShown="0">
  <autoFilter ref="P3:P8" xr:uid="{C2FA46D1-67AE-4648-9F6D-58B3D8A4DB08}"/>
  <tableColumns count="1">
    <tableColumn id="1" xr3:uid="{828483A8-7ACF-44EE-AE91-E38A845E0EB4}" name="Addn Dose Manf."/>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D848F72-E67D-496D-B0FF-30CE4B40B195}" name="Table10" displayName="Table10" ref="AG7:AG1500" totalsRowShown="0" headerRowDxfId="32" dataDxfId="30" headerRowBorderDxfId="31" tableBorderDxfId="29">
  <autoFilter ref="AG7:AG1500" xr:uid="{5D848F72-E67D-496D-B0FF-30CE4B40B195}"/>
  <tableColumns count="1">
    <tableColumn id="1" xr3:uid="{7274B5DA-B76D-44E1-8336-0141BC2402DC}" name="Up to Date (this is automatically calculated)" dataDxfId="28">
      <calculatedColumnFormula>IF(Calculations!AT3=1,"YES","")</calculatedColumnFormula>
    </tableColumn>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54E76C-BBD1-4739-9F18-431F926BA59D}" name="Table2" displayName="Table2" ref="D3:D7" totalsRowShown="0" headerRowDxfId="27">
  <autoFilter ref="D3:D7" xr:uid="{38D85F29-8C7C-43EC-B854-546B3AA34190}"/>
  <tableColumns count="1">
    <tableColumn id="1" xr3:uid="{EA8FCE96-CA26-410B-9B96-C00BA743DBD0}" name="Vaccine Manufacturers"/>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D70AEF6-A492-4EE1-8D81-E4D4D958C9E7}" name="Table4" displayName="Table4" ref="H3:H6" totalsRowShown="0" headerRowDxfId="26">
  <autoFilter ref="H3:H6" xr:uid="{28FEA3B5-BD26-4497-825D-03CFB9DA37F4}"/>
  <tableColumns count="1">
    <tableColumn id="1" xr3:uid="{84639668-FBA9-489E-98BF-9F52455D53F9}" name="Moderna 2nd Dose List"/>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B94C672-7CB9-450B-A193-5E117879497B}" name="Table5" displayName="Table5" ref="F3:F6" totalsRowShown="0" headerRowDxfId="25" dataDxfId="24">
  <autoFilter ref="F3:F6" xr:uid="{AD09D225-2B53-4184-987F-C9742BD86329}"/>
  <tableColumns count="1">
    <tableColumn id="1" xr3:uid="{5A404D98-1108-4526-A78E-5B51C096529B}" name="Pfizer 2nd Dose List" dataDxfId="23"/>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C7DBC4-E9EA-41F2-B09D-5750FC67AE27}" name="Unspecified" displayName="Unspecified" ref="J3:J6" totalsRowShown="0" dataDxfId="22" tableBorderDxfId="21">
  <autoFilter ref="J3:J6" xr:uid="{AB2A2EFD-2FFC-41CF-93A5-C812C3C0AACD}"/>
  <tableColumns count="1">
    <tableColumn id="1" xr3:uid="{81A320F0-94ED-4377-A98D-8EE6E45ABCB8}" name="Unspecified 2nd Dose" dataDxfId="20"/>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BDE6FDA-E517-444F-BE1E-260EDC0CDFDC}" name="Table6" displayName="Table6" ref="L3:L4" totalsRowShown="0">
  <autoFilter ref="L3:L4" xr:uid="{D92E99B1-B8B8-406E-BF58-BAA54BC7EF57}"/>
  <tableColumns count="1">
    <tableColumn id="1" xr3:uid="{FAAB20F8-E9F1-4436-89BF-5103DB25689F}" name="N/A"/>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BE6EACF-2CD4-4DE1-A469-3265FA0B2492}" name="Table8" displayName="Table8" ref="R3:R7" totalsRowShown="0">
  <autoFilter ref="R3:R7" xr:uid="{85C698CF-7DFC-4DA5-B2B6-E6A64EBB3B9B}"/>
  <tableColumns count="1">
    <tableColumn id="1" xr3:uid="{348B505E-66AF-4D29-BBDD-6A3D19D14C7B}" name="HCP_Categories"/>
  </tableColumns>
  <tableStyleInfo name="TableStyleLight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04AF69F-49A3-482E-9B66-39F235CCE826}" name="Table7" displayName="Table7" ref="N3:N5" totalsRowShown="0">
  <autoFilter ref="N3:N5" xr:uid="{9095D8D0-2D89-45C4-A92E-3E06D9B16090}"/>
  <tableColumns count="1">
    <tableColumn id="1" xr3:uid="{0470CC6F-220F-43FC-B731-90BD0B21ABAF}" name="Additional Dose Options"/>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cdc.gov/nhsn/pdfs/hps/covidvax/UpToDateGuidance-508.pdf" TargetMode="External"/><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piweb.oha.state.or.us/fmi/webd/COVIDVax?homeurl=http://www.healthoregon.org/coronavirushc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1953F-F9A0-460D-B5DC-6DC0B6003A22}">
  <dimension ref="B1:J33"/>
  <sheetViews>
    <sheetView showGridLines="0" zoomScaleNormal="100" workbookViewId="0">
      <selection activeCell="B3" sqref="B3:J3"/>
    </sheetView>
  </sheetViews>
  <sheetFormatPr defaultColWidth="8.7109375" defaultRowHeight="15" x14ac:dyDescent="0.25"/>
  <cols>
    <col min="1" max="1" width="3" style="4" customWidth="1"/>
    <col min="2" max="2" width="5.5703125" style="4" customWidth="1"/>
    <col min="3" max="3" width="3.140625" style="4" customWidth="1"/>
    <col min="4" max="9" width="8.7109375" style="4"/>
    <col min="10" max="10" width="100.85546875" style="4" customWidth="1"/>
    <col min="11" max="16384" width="8.7109375" style="4"/>
  </cols>
  <sheetData>
    <row r="1" spans="2:10" ht="15.75" thickBot="1" x14ac:dyDescent="0.3"/>
    <row r="2" spans="2:10" x14ac:dyDescent="0.25">
      <c r="B2" s="73"/>
      <c r="C2" s="74"/>
      <c r="D2" s="74"/>
      <c r="E2" s="74"/>
      <c r="F2" s="74"/>
      <c r="G2" s="74"/>
      <c r="H2" s="74"/>
      <c r="I2" s="74"/>
      <c r="J2" s="75"/>
    </row>
    <row r="3" spans="2:10" ht="14.45" customHeight="1" x14ac:dyDescent="0.25">
      <c r="B3" s="207" t="s">
        <v>194</v>
      </c>
      <c r="C3" s="208"/>
      <c r="D3" s="208"/>
      <c r="E3" s="208"/>
      <c r="F3" s="208"/>
      <c r="G3" s="208"/>
      <c r="H3" s="208"/>
      <c r="I3" s="208"/>
      <c r="J3" s="209"/>
    </row>
    <row r="4" spans="2:10" ht="14.45" customHeight="1" x14ac:dyDescent="0.25">
      <c r="B4" s="207"/>
      <c r="C4" s="208"/>
      <c r="D4" s="208"/>
      <c r="E4" s="208"/>
      <c r="F4" s="208"/>
      <c r="G4" s="208"/>
      <c r="H4" s="208"/>
      <c r="I4" s="208"/>
      <c r="J4" s="209"/>
    </row>
    <row r="5" spans="2:10" ht="14.45" customHeight="1" x14ac:dyDescent="0.25">
      <c r="B5" s="210" t="s">
        <v>61</v>
      </c>
      <c r="C5" s="211"/>
      <c r="D5" s="211"/>
      <c r="E5" s="211"/>
      <c r="F5" s="211"/>
      <c r="G5" s="211"/>
      <c r="H5" s="211"/>
      <c r="I5" s="211"/>
      <c r="J5" s="212"/>
    </row>
    <row r="6" spans="2:10" ht="45.95" customHeight="1" x14ac:dyDescent="0.25">
      <c r="B6" s="213" t="s">
        <v>111</v>
      </c>
      <c r="C6" s="214"/>
      <c r="D6" s="214"/>
      <c r="E6" s="214"/>
      <c r="F6" s="214"/>
      <c r="G6" s="214"/>
      <c r="H6" s="214"/>
      <c r="I6" s="214"/>
      <c r="J6" s="215"/>
    </row>
    <row r="7" spans="2:10" ht="14.45" customHeight="1" x14ac:dyDescent="0.25">
      <c r="B7" s="210" t="s">
        <v>60</v>
      </c>
      <c r="C7" s="216"/>
      <c r="D7" s="216"/>
      <c r="E7" s="216"/>
      <c r="F7" s="216"/>
      <c r="G7" s="216"/>
      <c r="H7" s="216"/>
      <c r="I7" s="216"/>
      <c r="J7" s="217"/>
    </row>
    <row r="8" spans="2:10" ht="75.75" customHeight="1" x14ac:dyDescent="0.25">
      <c r="B8" s="213" t="s">
        <v>62</v>
      </c>
      <c r="C8" s="214"/>
      <c r="D8" s="214"/>
      <c r="E8" s="214"/>
      <c r="F8" s="214"/>
      <c r="G8" s="214"/>
      <c r="H8" s="214"/>
      <c r="I8" s="214"/>
      <c r="J8" s="215"/>
    </row>
    <row r="9" spans="2:10" ht="50.25" customHeight="1" x14ac:dyDescent="0.25">
      <c r="B9" s="225" t="s">
        <v>195</v>
      </c>
      <c r="C9" s="226"/>
      <c r="D9" s="226"/>
      <c r="E9" s="226"/>
      <c r="F9" s="226"/>
      <c r="G9" s="226"/>
      <c r="H9" s="226"/>
      <c r="I9" s="226"/>
      <c r="J9" s="227"/>
    </row>
    <row r="10" spans="2:10" x14ac:dyDescent="0.25">
      <c r="B10" s="218" t="s">
        <v>59</v>
      </c>
      <c r="C10" s="219"/>
      <c r="D10" s="219"/>
      <c r="E10" s="219"/>
      <c r="F10" s="219"/>
      <c r="G10" s="219"/>
      <c r="H10" s="219"/>
      <c r="I10" s="219"/>
      <c r="J10" s="220"/>
    </row>
    <row r="11" spans="2:10" ht="8.25" customHeight="1" x14ac:dyDescent="0.25">
      <c r="B11" s="218"/>
      <c r="C11" s="219"/>
      <c r="D11" s="219"/>
      <c r="E11" s="219"/>
      <c r="F11" s="219"/>
      <c r="G11" s="219"/>
      <c r="H11" s="219"/>
      <c r="I11" s="219"/>
      <c r="J11" s="220"/>
    </row>
    <row r="12" spans="2:10" x14ac:dyDescent="0.25">
      <c r="B12" s="76" t="s">
        <v>112</v>
      </c>
      <c r="C12" s="77"/>
      <c r="D12" s="77"/>
      <c r="E12" s="77"/>
      <c r="F12" s="77"/>
      <c r="G12" s="77"/>
      <c r="H12" s="77"/>
      <c r="I12" s="77"/>
      <c r="J12" s="78"/>
    </row>
    <row r="13" spans="2:10" x14ac:dyDescent="0.25">
      <c r="B13" s="76" t="s">
        <v>64</v>
      </c>
      <c r="C13" s="77"/>
      <c r="D13" s="77"/>
      <c r="E13" s="77"/>
      <c r="F13" s="77"/>
      <c r="G13" s="77"/>
      <c r="H13" s="77"/>
      <c r="I13" s="77"/>
      <c r="J13" s="78"/>
    </row>
    <row r="14" spans="2:10" x14ac:dyDescent="0.25">
      <c r="B14" s="76" t="s">
        <v>63</v>
      </c>
      <c r="C14" s="77"/>
      <c r="D14" s="77"/>
      <c r="E14" s="77"/>
      <c r="F14" s="77"/>
      <c r="G14" s="77"/>
      <c r="H14" s="77"/>
      <c r="I14" s="77"/>
      <c r="J14" s="78"/>
    </row>
    <row r="15" spans="2:10" x14ac:dyDescent="0.25">
      <c r="B15" s="76">
        <v>1</v>
      </c>
      <c r="C15" s="77"/>
      <c r="D15" s="77" t="s">
        <v>113</v>
      </c>
      <c r="E15" s="77"/>
      <c r="F15" s="77"/>
      <c r="G15" s="77"/>
      <c r="H15" s="77"/>
      <c r="I15" s="77"/>
      <c r="J15" s="78"/>
    </row>
    <row r="16" spans="2:10" ht="15" customHeight="1" x14ac:dyDescent="0.25">
      <c r="B16" s="76">
        <v>2</v>
      </c>
      <c r="C16" s="77"/>
      <c r="D16" s="221" t="s">
        <v>66</v>
      </c>
      <c r="E16" s="221"/>
      <c r="F16" s="221"/>
      <c r="G16" s="221"/>
      <c r="H16" s="221"/>
      <c r="I16" s="221"/>
      <c r="J16" s="222"/>
    </row>
    <row r="17" spans="2:10" x14ac:dyDescent="0.25">
      <c r="B17" s="76"/>
      <c r="C17" s="77"/>
      <c r="D17" s="221"/>
      <c r="E17" s="221"/>
      <c r="F17" s="221"/>
      <c r="G17" s="221"/>
      <c r="H17" s="221"/>
      <c r="I17" s="221"/>
      <c r="J17" s="222"/>
    </row>
    <row r="18" spans="2:10" ht="15" customHeight="1" x14ac:dyDescent="0.25">
      <c r="B18" s="76">
        <v>3</v>
      </c>
      <c r="C18" s="77"/>
      <c r="D18" s="223" t="s">
        <v>65</v>
      </c>
      <c r="E18" s="223"/>
      <c r="F18" s="223"/>
      <c r="G18" s="223"/>
      <c r="H18" s="223"/>
      <c r="I18" s="223"/>
      <c r="J18" s="224"/>
    </row>
    <row r="19" spans="2:10" x14ac:dyDescent="0.25">
      <c r="B19" s="76"/>
      <c r="C19" s="77"/>
      <c r="D19" s="223"/>
      <c r="E19" s="223"/>
      <c r="F19" s="223"/>
      <c r="G19" s="223"/>
      <c r="H19" s="223"/>
      <c r="I19" s="223"/>
      <c r="J19" s="224"/>
    </row>
    <row r="20" spans="2:10" x14ac:dyDescent="0.25">
      <c r="B20" s="76">
        <v>4</v>
      </c>
      <c r="C20" s="77"/>
      <c r="D20" s="79" t="s">
        <v>200</v>
      </c>
      <c r="E20" s="77"/>
      <c r="F20" s="77"/>
      <c r="G20" s="77"/>
      <c r="H20" s="77"/>
      <c r="I20" s="77"/>
      <c r="J20" s="78"/>
    </row>
    <row r="21" spans="2:10" ht="15" customHeight="1" x14ac:dyDescent="0.25">
      <c r="B21" s="76">
        <v>5</v>
      </c>
      <c r="C21" s="77"/>
      <c r="D21" s="196" t="s">
        <v>196</v>
      </c>
      <c r="E21" s="197"/>
      <c r="F21" s="197"/>
      <c r="G21" s="197"/>
      <c r="H21" s="197"/>
      <c r="I21" s="198"/>
      <c r="J21" s="81"/>
    </row>
    <row r="22" spans="2:10" x14ac:dyDescent="0.25">
      <c r="B22" s="76">
        <v>6</v>
      </c>
      <c r="C22" s="77"/>
      <c r="D22" s="79" t="s">
        <v>70</v>
      </c>
      <c r="E22" s="79"/>
      <c r="F22" s="79"/>
      <c r="G22" s="79"/>
      <c r="H22" s="79"/>
      <c r="I22" s="79"/>
      <c r="J22" s="81"/>
    </row>
    <row r="23" spans="2:10" x14ac:dyDescent="0.25">
      <c r="B23" s="76">
        <v>7</v>
      </c>
      <c r="C23" s="77"/>
      <c r="D23" s="79" t="s">
        <v>149</v>
      </c>
      <c r="E23" s="197"/>
      <c r="F23" s="197"/>
      <c r="G23" s="197"/>
      <c r="H23" s="197"/>
      <c r="I23" s="198"/>
      <c r="J23" s="81"/>
    </row>
    <row r="24" spans="2:10" ht="15" customHeight="1" x14ac:dyDescent="0.25">
      <c r="B24" s="76">
        <v>8</v>
      </c>
      <c r="C24" s="77"/>
      <c r="D24" s="197" t="s">
        <v>199</v>
      </c>
      <c r="E24" s="197"/>
      <c r="F24" s="197"/>
      <c r="G24" s="197"/>
      <c r="H24" s="197"/>
      <c r="I24" s="198"/>
      <c r="J24" s="81"/>
    </row>
    <row r="25" spans="2:10" x14ac:dyDescent="0.25">
      <c r="B25" s="76"/>
      <c r="C25" s="77"/>
      <c r="D25" s="199" t="s">
        <v>197</v>
      </c>
      <c r="E25" s="197"/>
      <c r="F25" s="197"/>
      <c r="G25" s="197"/>
      <c r="H25" s="197"/>
      <c r="I25" s="198"/>
      <c r="J25" s="81"/>
    </row>
    <row r="26" spans="2:10" x14ac:dyDescent="0.25">
      <c r="B26" s="76">
        <v>9</v>
      </c>
      <c r="C26" s="77"/>
      <c r="D26" s="197" t="s">
        <v>198</v>
      </c>
      <c r="E26" s="77"/>
      <c r="F26" s="77"/>
      <c r="G26" s="77"/>
      <c r="H26" s="77"/>
      <c r="I26" s="77"/>
      <c r="J26" s="78"/>
    </row>
    <row r="27" spans="2:10" x14ac:dyDescent="0.25">
      <c r="B27" s="76">
        <v>10</v>
      </c>
      <c r="C27" s="77"/>
      <c r="D27" s="79" t="s">
        <v>84</v>
      </c>
      <c r="E27" s="77"/>
      <c r="F27" s="77"/>
      <c r="G27" s="77"/>
      <c r="H27" s="77"/>
      <c r="I27" s="77"/>
      <c r="J27" s="78"/>
    </row>
    <row r="28" spans="2:10" x14ac:dyDescent="0.25">
      <c r="B28" s="76">
        <v>11</v>
      </c>
      <c r="C28" s="77"/>
      <c r="D28" s="80" t="s">
        <v>58</v>
      </c>
      <c r="E28" s="77"/>
      <c r="F28" s="77"/>
      <c r="G28" s="77"/>
      <c r="H28" s="77"/>
      <c r="I28" s="77"/>
      <c r="J28" s="78"/>
    </row>
    <row r="29" spans="2:10" x14ac:dyDescent="0.25">
      <c r="B29" s="76">
        <v>12</v>
      </c>
      <c r="C29" s="77"/>
      <c r="D29" s="79" t="s">
        <v>114</v>
      </c>
      <c r="E29" s="77"/>
      <c r="F29" s="77"/>
      <c r="G29" s="77"/>
      <c r="H29" s="77"/>
      <c r="I29" s="77"/>
      <c r="J29" s="78"/>
    </row>
    <row r="30" spans="2:10" ht="14.45" customHeight="1" x14ac:dyDescent="0.25">
      <c r="B30" s="76"/>
      <c r="C30" s="79"/>
      <c r="D30" s="79"/>
      <c r="E30" s="79"/>
      <c r="F30" s="79"/>
      <c r="G30" s="79"/>
      <c r="H30" s="79"/>
      <c r="I30" s="79"/>
      <c r="J30" s="81"/>
    </row>
    <row r="31" spans="2:10" ht="27.75" customHeight="1" x14ac:dyDescent="0.25">
      <c r="B31" s="206" t="s">
        <v>115</v>
      </c>
      <c r="C31" s="201"/>
      <c r="D31" s="201"/>
      <c r="E31" s="201"/>
      <c r="F31" s="201"/>
      <c r="G31" s="201"/>
      <c r="H31" s="201"/>
      <c r="I31" s="201"/>
      <c r="J31" s="202"/>
    </row>
    <row r="32" spans="2:10" ht="30.75" customHeight="1" x14ac:dyDescent="0.25">
      <c r="B32" s="200" t="s">
        <v>116</v>
      </c>
      <c r="C32" s="201"/>
      <c r="D32" s="201"/>
      <c r="E32" s="201"/>
      <c r="F32" s="201"/>
      <c r="G32" s="201"/>
      <c r="H32" s="201"/>
      <c r="I32" s="201"/>
      <c r="J32" s="202"/>
    </row>
    <row r="33" spans="2:10" x14ac:dyDescent="0.25">
      <c r="B33" s="203" t="s">
        <v>117</v>
      </c>
      <c r="C33" s="204"/>
      <c r="D33" s="204"/>
      <c r="E33" s="204"/>
      <c r="F33" s="204"/>
      <c r="G33" s="204"/>
      <c r="H33" s="204"/>
      <c r="I33" s="204"/>
      <c r="J33" s="205"/>
    </row>
  </sheetData>
  <sheetProtection sheet="1" objects="1" scenarios="1"/>
  <mergeCells count="13">
    <mergeCell ref="B32:J32"/>
    <mergeCell ref="B33:J33"/>
    <mergeCell ref="B31:J31"/>
    <mergeCell ref="B3:J3"/>
    <mergeCell ref="B4:J4"/>
    <mergeCell ref="B5:J5"/>
    <mergeCell ref="B6:J6"/>
    <mergeCell ref="B7:J7"/>
    <mergeCell ref="B8:J8"/>
    <mergeCell ref="B10:J11"/>
    <mergeCell ref="D16:J17"/>
    <mergeCell ref="D18:J19"/>
    <mergeCell ref="B9:J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E3D8D-A73E-4204-AABD-E99F6462B80D}">
  <sheetPr codeName="Sheet2"/>
  <dimension ref="A1:AV14983"/>
  <sheetViews>
    <sheetView showGridLines="0" tabSelected="1" zoomScale="90" zoomScaleNormal="90" workbookViewId="0">
      <pane xSplit="6" ySplit="7" topLeftCell="K8" activePane="bottomRight" state="frozen"/>
      <selection pane="topRight" activeCell="G1" sqref="G1"/>
      <selection pane="bottomLeft" activeCell="A8" sqref="A8"/>
      <selection pane="bottomRight" activeCell="B8" sqref="B8"/>
    </sheetView>
  </sheetViews>
  <sheetFormatPr defaultRowHeight="15" x14ac:dyDescent="0.25"/>
  <cols>
    <col min="1" max="1" width="1.7109375" style="4" customWidth="1"/>
    <col min="2" max="2" width="12.5703125" style="1" customWidth="1"/>
    <col min="3" max="3" width="12.140625" style="1" customWidth="1"/>
    <col min="4" max="4" width="15.42578125" style="1" customWidth="1"/>
    <col min="5" max="5" width="16" style="1" customWidth="1"/>
    <col min="6" max="6" width="19.42578125" style="1" hidden="1" customWidth="1"/>
    <col min="7" max="7" width="15.42578125" style="1" hidden="1" customWidth="1"/>
    <col min="8" max="8" width="14.5703125" style="1" hidden="1" customWidth="1"/>
    <col min="9" max="9" width="12" style="1" hidden="1" customWidth="1"/>
    <col min="10" max="10" width="15.42578125" style="1" hidden="1" customWidth="1"/>
    <col min="11" max="11" width="14.42578125" style="4" customWidth="1"/>
    <col min="12" max="12" width="16.28515625" style="4" hidden="1" customWidth="1"/>
    <col min="13" max="13" width="15.85546875" style="1" customWidth="1"/>
    <col min="14" max="14" width="15.42578125" style="1" bestFit="1" customWidth="1"/>
    <col min="15" max="15" width="14.42578125" style="1" hidden="1" customWidth="1"/>
    <col min="16" max="16" width="15.85546875" style="4" hidden="1" customWidth="1"/>
    <col min="17" max="17" width="32.5703125" style="4" customWidth="1"/>
    <col min="18" max="18" width="16.42578125" style="4" hidden="1" customWidth="1"/>
    <col min="19" max="19" width="17.42578125" customWidth="1"/>
    <col min="20" max="20" width="17.140625" customWidth="1"/>
    <col min="21" max="21" width="16.5703125" customWidth="1"/>
    <col min="22" max="22" width="14.5703125" customWidth="1"/>
    <col min="23" max="23" width="17.7109375" style="4" customWidth="1"/>
    <col min="24" max="24" width="17" style="4" customWidth="1"/>
    <col min="25" max="25" width="18.28515625" style="4" customWidth="1"/>
    <col min="26" max="26" width="13.140625" style="4" customWidth="1"/>
    <col min="27" max="27" width="18.140625" customWidth="1"/>
    <col min="28" max="28" width="13" style="1" customWidth="1"/>
    <col min="29" max="29" width="13" hidden="1" customWidth="1"/>
    <col min="30" max="30" width="13.42578125" style="2" customWidth="1"/>
    <col min="31" max="31" width="16.42578125" style="9" hidden="1" customWidth="1"/>
    <col min="32" max="32" width="17.28515625" style="9" hidden="1" customWidth="1"/>
    <col min="33" max="33" width="17.42578125" style="9" customWidth="1"/>
    <col min="34" max="35" width="16.28515625" style="9" customWidth="1"/>
    <col min="36" max="36" width="9.28515625" style="9" customWidth="1"/>
    <col min="37" max="37" width="9.7109375" style="9" customWidth="1"/>
    <col min="38" max="38" width="9.28515625" style="9" customWidth="1"/>
    <col min="39" max="39" width="9.7109375" style="9" customWidth="1"/>
    <col min="40" max="40" width="13.28515625" style="9" customWidth="1"/>
    <col min="41" max="41" width="14.28515625" style="9" customWidth="1"/>
    <col min="42" max="42" width="9.28515625" style="9" customWidth="1"/>
  </cols>
  <sheetData>
    <row r="1" spans="2:43" s="4" customFormat="1" ht="8.4499999999999993" customHeight="1" thickBot="1" x14ac:dyDescent="0.3">
      <c r="X1" s="9"/>
      <c r="Y1" s="9"/>
      <c r="Z1" s="9"/>
      <c r="AA1" s="9"/>
      <c r="AB1" s="9"/>
      <c r="AC1" s="9"/>
      <c r="AD1" s="9"/>
      <c r="AE1" s="9"/>
      <c r="AF1" s="9"/>
      <c r="AG1" s="9"/>
      <c r="AH1" s="9"/>
      <c r="AI1" s="9"/>
      <c r="AJ1" s="9"/>
    </row>
    <row r="2" spans="2:43" ht="31.5" customHeight="1" x14ac:dyDescent="0.25">
      <c r="B2" s="233" t="s">
        <v>90</v>
      </c>
      <c r="C2" s="234"/>
      <c r="D2" s="234"/>
      <c r="E2" s="234"/>
      <c r="F2" s="235"/>
      <c r="G2" s="229" t="s">
        <v>86</v>
      </c>
      <c r="H2" s="229"/>
      <c r="I2" s="230"/>
      <c r="J2" s="37"/>
      <c r="K2" s="43" t="s">
        <v>87</v>
      </c>
      <c r="L2" s="43"/>
      <c r="N2" s="5"/>
      <c r="O2" s="5"/>
      <c r="P2" s="5"/>
      <c r="Q2" s="5"/>
      <c r="R2" s="5"/>
      <c r="S2" s="5"/>
      <c r="T2" s="5"/>
      <c r="U2" s="5"/>
      <c r="V2" s="4"/>
      <c r="X2" s="9"/>
      <c r="Y2" s="9"/>
      <c r="Z2" s="9"/>
      <c r="AA2" s="9"/>
      <c r="AB2" s="9"/>
      <c r="AC2" s="9"/>
      <c r="AD2" s="9"/>
      <c r="AK2"/>
      <c r="AL2"/>
      <c r="AM2"/>
      <c r="AN2"/>
      <c r="AO2"/>
      <c r="AP2"/>
    </row>
    <row r="3" spans="2:43" ht="27" customHeight="1" thickBot="1" x14ac:dyDescent="0.3">
      <c r="B3" s="236"/>
      <c r="C3" s="237"/>
      <c r="D3" s="237"/>
      <c r="E3" s="237"/>
      <c r="F3" s="238"/>
      <c r="G3" s="231" t="s">
        <v>1</v>
      </c>
      <c r="H3" s="231"/>
      <c r="I3" s="232"/>
      <c r="J3" s="38" t="s">
        <v>2</v>
      </c>
      <c r="K3" s="43"/>
      <c r="L3" s="43"/>
      <c r="N3" s="5"/>
      <c r="O3" s="5"/>
      <c r="P3" s="5"/>
      <c r="Q3" s="5"/>
      <c r="R3" s="5"/>
      <c r="S3" s="5"/>
      <c r="T3" s="5"/>
      <c r="U3" s="5"/>
      <c r="V3" s="4"/>
      <c r="X3" s="9"/>
      <c r="Y3" s="9"/>
      <c r="Z3" s="9"/>
      <c r="AA3" s="9"/>
      <c r="AB3" s="9"/>
      <c r="AD3" s="9"/>
      <c r="AG3" s="180" t="s">
        <v>163</v>
      </c>
      <c r="AK3"/>
      <c r="AL3"/>
      <c r="AM3"/>
      <c r="AN3"/>
      <c r="AO3"/>
      <c r="AP3"/>
    </row>
    <row r="4" spans="2:43" s="4" customFormat="1" ht="21" hidden="1" x14ac:dyDescent="0.25">
      <c r="B4" s="48" t="s">
        <v>85</v>
      </c>
      <c r="C4" s="49"/>
      <c r="D4" s="49"/>
      <c r="E4" s="49"/>
      <c r="F4" s="50"/>
      <c r="G4" s="39"/>
      <c r="H4" s="39"/>
      <c r="I4" s="40" t="s">
        <v>49</v>
      </c>
      <c r="J4" s="41">
        <v>44424</v>
      </c>
      <c r="K4" s="43" t="s">
        <v>11</v>
      </c>
      <c r="L4" s="43"/>
      <c r="N4" s="5"/>
      <c r="O4" s="5"/>
      <c r="P4" s="5"/>
      <c r="Q4" s="5"/>
      <c r="R4" s="5"/>
      <c r="S4" s="5"/>
      <c r="T4" s="5"/>
      <c r="U4" s="5"/>
      <c r="X4" s="9"/>
      <c r="Y4" s="9"/>
      <c r="Z4" s="9"/>
      <c r="AA4" s="9"/>
      <c r="AB4" s="9"/>
      <c r="AD4" s="9"/>
      <c r="AE4" s="9"/>
      <c r="AF4" s="9"/>
      <c r="AG4" s="9"/>
      <c r="AH4" s="9"/>
      <c r="AI4" s="9"/>
      <c r="AJ4" s="9"/>
    </row>
    <row r="5" spans="2:43" ht="21.75" hidden="1" thickBot="1" x14ac:dyDescent="0.3">
      <c r="B5" s="51" t="s">
        <v>0</v>
      </c>
      <c r="C5" s="52"/>
      <c r="D5" s="52"/>
      <c r="E5" s="52"/>
      <c r="F5" s="53"/>
      <c r="G5" s="228" t="s">
        <v>50</v>
      </c>
      <c r="H5" s="228"/>
      <c r="I5" s="228"/>
      <c r="J5" s="42">
        <f>IF(ISBLANK(J4),"-",J4+6)</f>
        <v>44430</v>
      </c>
      <c r="K5" s="44" t="s">
        <v>19</v>
      </c>
      <c r="L5" s="44"/>
      <c r="N5" s="5"/>
      <c r="O5" s="5"/>
      <c r="P5" s="5"/>
      <c r="Q5" s="5"/>
      <c r="R5" s="5"/>
      <c r="S5" s="5"/>
      <c r="T5" s="5"/>
      <c r="U5" s="5"/>
      <c r="V5" s="4"/>
      <c r="X5" s="9"/>
      <c r="Y5" s="9"/>
      <c r="Z5" s="9"/>
      <c r="AA5" s="9"/>
      <c r="AB5" s="9"/>
      <c r="AD5" s="9"/>
      <c r="AK5"/>
      <c r="AL5"/>
      <c r="AM5"/>
      <c r="AN5"/>
      <c r="AO5"/>
      <c r="AP5"/>
    </row>
    <row r="6" spans="2:43" ht="15.75" customHeight="1" thickBot="1" x14ac:dyDescent="0.3">
      <c r="G6" s="4"/>
      <c r="H6" s="4"/>
      <c r="I6" s="4"/>
      <c r="J6" s="4"/>
      <c r="M6" s="4"/>
      <c r="N6" s="4"/>
      <c r="O6" s="4"/>
      <c r="P6" s="167"/>
      <c r="S6" s="4"/>
      <c r="T6" s="4"/>
      <c r="V6" s="4"/>
      <c r="X6" s="9"/>
      <c r="Y6" s="9"/>
      <c r="AA6" s="9"/>
      <c r="AB6" s="145"/>
      <c r="AD6" s="9"/>
      <c r="AG6" s="179" t="s">
        <v>201</v>
      </c>
      <c r="AK6"/>
      <c r="AL6"/>
      <c r="AM6"/>
      <c r="AN6"/>
      <c r="AO6"/>
      <c r="AP6"/>
    </row>
    <row r="7" spans="2:43" ht="62.25" customHeight="1" thickBot="1" x14ac:dyDescent="0.3">
      <c r="B7" s="61" t="s">
        <v>57</v>
      </c>
      <c r="C7" s="62" t="s">
        <v>54</v>
      </c>
      <c r="D7" s="63" t="s">
        <v>55</v>
      </c>
      <c r="E7" s="63" t="s">
        <v>56</v>
      </c>
      <c r="F7" s="65" t="s">
        <v>162</v>
      </c>
      <c r="G7" s="64" t="s">
        <v>24</v>
      </c>
      <c r="H7" s="64" t="s">
        <v>25</v>
      </c>
      <c r="I7" s="64" t="s">
        <v>26</v>
      </c>
      <c r="J7" s="65" t="s">
        <v>27</v>
      </c>
      <c r="K7" s="65" t="s">
        <v>192</v>
      </c>
      <c r="L7" s="66" t="s">
        <v>69</v>
      </c>
      <c r="M7" s="64" t="s">
        <v>68</v>
      </c>
      <c r="N7" s="62" t="s">
        <v>118</v>
      </c>
      <c r="O7" s="67" t="s">
        <v>20</v>
      </c>
      <c r="P7" s="172" t="s">
        <v>147</v>
      </c>
      <c r="Q7" s="68" t="s">
        <v>123</v>
      </c>
      <c r="R7" s="171" t="s">
        <v>148</v>
      </c>
      <c r="S7" s="62" t="s">
        <v>164</v>
      </c>
      <c r="T7" s="62" t="s">
        <v>165</v>
      </c>
      <c r="U7" s="188" t="s">
        <v>166</v>
      </c>
      <c r="V7" s="188" t="s">
        <v>167</v>
      </c>
      <c r="W7" s="188" t="s">
        <v>168</v>
      </c>
      <c r="X7" s="188" t="s">
        <v>169</v>
      </c>
      <c r="Y7" s="188" t="s">
        <v>170</v>
      </c>
      <c r="Z7" s="188" t="s">
        <v>171</v>
      </c>
      <c r="AA7" s="188" t="s">
        <v>172</v>
      </c>
      <c r="AB7" s="188" t="s">
        <v>173</v>
      </c>
      <c r="AC7" s="62" t="s">
        <v>153</v>
      </c>
      <c r="AD7" s="69" t="s">
        <v>10</v>
      </c>
      <c r="AE7" s="70" t="s">
        <v>124</v>
      </c>
      <c r="AF7" s="175" t="s">
        <v>100</v>
      </c>
      <c r="AG7" s="177" t="s">
        <v>152</v>
      </c>
      <c r="AH7" s="2"/>
      <c r="AQ7" s="9"/>
    </row>
    <row r="8" spans="2:43" x14ac:dyDescent="0.25">
      <c r="B8" s="54"/>
      <c r="C8" s="54"/>
      <c r="D8" s="59"/>
      <c r="E8" s="59"/>
      <c r="F8" s="174"/>
      <c r="G8" s="54"/>
      <c r="H8" s="55"/>
      <c r="I8" s="54"/>
      <c r="J8" s="55"/>
      <c r="K8" s="47" t="str">
        <f>IF(OR(AND(H8=Lists!$D$6,G8&lt;&gt;""),AND(AND(H8=J8,G8&lt;&gt;"",I8&lt;&gt;""),OR(H8&lt;&gt;"Unspecified",J8&lt;&gt;"Unspecified"),J8&lt;&gt;""),AND(OR(H8=Lists!$D$4,H8=Lists!$D$5),OR(J8=Lists!$D$4,J8=Lists!$D$5),AND(G8&lt;&gt;"",I8&lt;&gt;""))),"YES","")</f>
        <v/>
      </c>
      <c r="L8" s="56"/>
      <c r="M8" s="54"/>
      <c r="N8" s="58"/>
      <c r="O8" s="57"/>
      <c r="P8" s="165"/>
      <c r="Q8" s="165"/>
      <c r="R8" s="165"/>
      <c r="S8" s="54"/>
      <c r="T8" s="54"/>
      <c r="U8" s="54"/>
      <c r="V8" s="54"/>
      <c r="W8" s="54"/>
      <c r="X8" s="54"/>
      <c r="Y8" s="54"/>
      <c r="Z8" s="54"/>
      <c r="AA8" s="54"/>
      <c r="AB8" s="54"/>
      <c r="AC8" s="54"/>
      <c r="AD8" s="60"/>
      <c r="AE8" s="58"/>
      <c r="AF8" s="176" t="str">
        <f t="shared" ref="AF8:AF71" si="0">IF(K8&lt;&gt;"YES","",IF(I8&lt;&gt;"",I8+14,IF(I8="",G8+14)))</f>
        <v/>
      </c>
      <c r="AG8" s="178" t="str">
        <f>IF(Calculations!AT3=1,"YES","")</f>
        <v/>
      </c>
      <c r="AH8" s="2"/>
      <c r="AQ8" s="9"/>
    </row>
    <row r="9" spans="2:43" x14ac:dyDescent="0.25">
      <c r="B9" s="54"/>
      <c r="C9" s="54"/>
      <c r="D9" s="59"/>
      <c r="E9" s="59"/>
      <c r="F9" s="174"/>
      <c r="G9" s="54"/>
      <c r="H9" s="55"/>
      <c r="I9" s="54"/>
      <c r="J9" s="55"/>
      <c r="K9" s="47" t="str">
        <f>IF(OR(AND(H9=Lists!$D$6,G9&lt;&gt;""),AND(AND(H9=J9,G9&lt;&gt;"",I9&lt;&gt;""),OR(H9&lt;&gt;"Unspecified",J9&lt;&gt;"Unspecified"),J9&lt;&gt;""),AND(OR(H9=Lists!$D$4,H9=Lists!$D$5),OR(J9=Lists!$D$4,J9=Lists!$D$5),AND(G9&lt;&gt;"",I9&lt;&gt;""))),"YES","")</f>
        <v/>
      </c>
      <c r="L9" s="56"/>
      <c r="M9" s="54"/>
      <c r="N9" s="58"/>
      <c r="O9" s="57"/>
      <c r="P9" s="165"/>
      <c r="Q9" s="165"/>
      <c r="R9" s="165"/>
      <c r="S9" s="54"/>
      <c r="T9" s="54"/>
      <c r="U9" s="54"/>
      <c r="V9" s="54"/>
      <c r="W9" s="54"/>
      <c r="X9" s="54"/>
      <c r="Y9" s="54"/>
      <c r="Z9" s="54"/>
      <c r="AA9" s="54"/>
      <c r="AB9" s="54"/>
      <c r="AC9" s="54"/>
      <c r="AD9" s="60"/>
      <c r="AE9" s="58"/>
      <c r="AF9" s="176" t="str">
        <f t="shared" si="0"/>
        <v/>
      </c>
      <c r="AG9" s="178" t="str">
        <f>IF(Calculations!AT4=1,"YES","")</f>
        <v/>
      </c>
      <c r="AH9" s="2"/>
      <c r="AQ9" s="9"/>
    </row>
    <row r="10" spans="2:43" x14ac:dyDescent="0.25">
      <c r="B10" s="54"/>
      <c r="C10" s="54"/>
      <c r="D10" s="59"/>
      <c r="E10" s="59"/>
      <c r="F10" s="174"/>
      <c r="G10" s="54"/>
      <c r="H10" s="55"/>
      <c r="I10" s="54"/>
      <c r="J10" s="55"/>
      <c r="K10" s="47" t="str">
        <f>IF(OR(AND(H10=Lists!$D$6,G10&lt;&gt;""),AND(AND(H10=J10,G10&lt;&gt;"",I10&lt;&gt;""),OR(H10&lt;&gt;"Unspecified",J10&lt;&gt;"Unspecified"),J10&lt;&gt;""),AND(OR(H10=Lists!$D$4,H10=Lists!$D$5),OR(J10=Lists!$D$4,J10=Lists!$D$5),AND(G10&lt;&gt;"",I10&lt;&gt;""))),"YES","")</f>
        <v/>
      </c>
      <c r="L10" s="56"/>
      <c r="M10" s="54"/>
      <c r="N10" s="58"/>
      <c r="O10" s="57"/>
      <c r="P10" s="165"/>
      <c r="Q10" s="165"/>
      <c r="R10" s="165"/>
      <c r="S10" s="54"/>
      <c r="T10" s="54"/>
      <c r="U10" s="54"/>
      <c r="V10" s="54"/>
      <c r="W10" s="54"/>
      <c r="X10" s="54"/>
      <c r="Y10" s="54"/>
      <c r="Z10" s="54"/>
      <c r="AA10" s="54"/>
      <c r="AB10" s="54"/>
      <c r="AC10" s="54"/>
      <c r="AD10" s="60"/>
      <c r="AE10" s="58"/>
      <c r="AF10" s="176" t="str">
        <f t="shared" si="0"/>
        <v/>
      </c>
      <c r="AG10" s="178" t="str">
        <f>IF(Calculations!AT5=1,"YES","")</f>
        <v/>
      </c>
      <c r="AH10" s="2"/>
      <c r="AQ10" s="9"/>
    </row>
    <row r="11" spans="2:43" x14ac:dyDescent="0.25">
      <c r="B11" s="54"/>
      <c r="C11" s="54"/>
      <c r="D11" s="59"/>
      <c r="E11" s="59"/>
      <c r="F11" s="174"/>
      <c r="G11" s="54"/>
      <c r="H11" s="55"/>
      <c r="I11" s="54"/>
      <c r="J11" s="55"/>
      <c r="K11" s="47" t="str">
        <f>IF(OR(AND(H11=Lists!$D$6,G11&lt;&gt;""),AND(AND(H11=J11,G11&lt;&gt;"",I11&lt;&gt;""),OR(H11&lt;&gt;"Unspecified",J11&lt;&gt;"Unspecified"),J11&lt;&gt;""),AND(OR(H11=Lists!$D$4,H11=Lists!$D$5),OR(J11=Lists!$D$4,J11=Lists!$D$5),AND(G11&lt;&gt;"",I11&lt;&gt;""))),"YES","")</f>
        <v/>
      </c>
      <c r="L11" s="56"/>
      <c r="M11" s="54"/>
      <c r="N11" s="58"/>
      <c r="O11" s="57"/>
      <c r="P11" s="165"/>
      <c r="Q11" s="165"/>
      <c r="R11" s="165"/>
      <c r="S11" s="54"/>
      <c r="T11" s="54"/>
      <c r="U11" s="54"/>
      <c r="V11" s="54"/>
      <c r="W11" s="54"/>
      <c r="X11" s="54"/>
      <c r="Y11" s="54"/>
      <c r="Z11" s="54"/>
      <c r="AA11" s="54"/>
      <c r="AB11" s="54"/>
      <c r="AC11" s="54"/>
      <c r="AD11" s="60"/>
      <c r="AE11" s="58"/>
      <c r="AF11" s="176" t="str">
        <f t="shared" si="0"/>
        <v/>
      </c>
      <c r="AG11" s="178" t="str">
        <f>IF(Calculations!AT6=1,"YES","")</f>
        <v/>
      </c>
      <c r="AH11" s="2"/>
      <c r="AQ11" s="9"/>
    </row>
    <row r="12" spans="2:43" x14ac:dyDescent="0.25">
      <c r="B12" s="54"/>
      <c r="C12" s="54"/>
      <c r="D12" s="59"/>
      <c r="E12" s="59"/>
      <c r="F12" s="174"/>
      <c r="G12" s="54"/>
      <c r="H12" s="55"/>
      <c r="I12" s="54"/>
      <c r="J12" s="55"/>
      <c r="K12" s="47" t="str">
        <f>IF(OR(AND(H12=Lists!$D$6,G12&lt;&gt;""),AND(AND(H12=J12,G12&lt;&gt;"",I12&lt;&gt;""),OR(H12&lt;&gt;"Unspecified",J12&lt;&gt;"Unspecified"),J12&lt;&gt;""),AND(OR(H12=Lists!$D$4,H12=Lists!$D$5),OR(J12=Lists!$D$4,J12=Lists!$D$5),AND(G12&lt;&gt;"",I12&lt;&gt;""))),"YES","")</f>
        <v/>
      </c>
      <c r="L12" s="56"/>
      <c r="M12" s="54"/>
      <c r="N12" s="58"/>
      <c r="O12" s="57"/>
      <c r="P12" s="165"/>
      <c r="Q12" s="165"/>
      <c r="R12" s="165"/>
      <c r="S12" s="54"/>
      <c r="T12" s="54"/>
      <c r="U12" s="54"/>
      <c r="V12" s="54"/>
      <c r="W12" s="54"/>
      <c r="X12" s="54"/>
      <c r="Y12" s="54"/>
      <c r="Z12" s="54"/>
      <c r="AA12" s="54"/>
      <c r="AB12" s="54"/>
      <c r="AC12" s="54"/>
      <c r="AD12" s="60"/>
      <c r="AE12" s="58"/>
      <c r="AF12" s="176" t="str">
        <f t="shared" si="0"/>
        <v/>
      </c>
      <c r="AG12" s="178" t="str">
        <f>IF(Calculations!AT7=1,"YES","")</f>
        <v/>
      </c>
      <c r="AH12" s="2"/>
      <c r="AQ12" s="9"/>
    </row>
    <row r="13" spans="2:43" x14ac:dyDescent="0.25">
      <c r="B13" s="54"/>
      <c r="C13" s="54"/>
      <c r="D13" s="59"/>
      <c r="E13" s="59"/>
      <c r="F13" s="174"/>
      <c r="G13" s="54"/>
      <c r="H13" s="55"/>
      <c r="I13" s="54"/>
      <c r="J13" s="55"/>
      <c r="K13" s="47" t="str">
        <f>IF(OR(AND(H13=Lists!$D$6,G13&lt;&gt;""),AND(AND(H13=J13,G13&lt;&gt;"",I13&lt;&gt;""),OR(H13&lt;&gt;"Unspecified",J13&lt;&gt;"Unspecified"),J13&lt;&gt;""),AND(OR(H13=Lists!$D$4,H13=Lists!$D$5),OR(J13=Lists!$D$4,J13=Lists!$D$5),AND(G13&lt;&gt;"",I13&lt;&gt;""))),"YES","")</f>
        <v/>
      </c>
      <c r="L13" s="56"/>
      <c r="M13" s="54"/>
      <c r="N13" s="58"/>
      <c r="O13" s="57"/>
      <c r="P13" s="165"/>
      <c r="Q13" s="165"/>
      <c r="R13" s="165"/>
      <c r="S13" s="54"/>
      <c r="T13" s="54"/>
      <c r="U13" s="54"/>
      <c r="V13" s="54"/>
      <c r="W13" s="54"/>
      <c r="X13" s="54"/>
      <c r="Y13" s="54"/>
      <c r="Z13" s="54"/>
      <c r="AA13" s="54"/>
      <c r="AB13" s="54"/>
      <c r="AC13" s="54"/>
      <c r="AD13" s="60"/>
      <c r="AE13" s="58"/>
      <c r="AF13" s="176" t="str">
        <f t="shared" si="0"/>
        <v/>
      </c>
      <c r="AG13" s="178" t="str">
        <f>IF(Calculations!AT8=1,"YES","")</f>
        <v/>
      </c>
      <c r="AH13" s="2"/>
      <c r="AQ13" s="9"/>
    </row>
    <row r="14" spans="2:43" x14ac:dyDescent="0.25">
      <c r="B14" s="54"/>
      <c r="C14" s="54"/>
      <c r="D14" s="59"/>
      <c r="E14" s="59"/>
      <c r="F14" s="174"/>
      <c r="G14" s="54"/>
      <c r="H14" s="55"/>
      <c r="I14" s="54"/>
      <c r="J14" s="55"/>
      <c r="K14" s="47" t="str">
        <f>IF(OR(AND(H14=Lists!$D$6,G14&lt;&gt;""),AND(AND(H14=J14,G14&lt;&gt;"",I14&lt;&gt;""),OR(H14&lt;&gt;"Unspecified",J14&lt;&gt;"Unspecified"),J14&lt;&gt;""),AND(OR(H14=Lists!$D$4,H14=Lists!$D$5),OR(J14=Lists!$D$4,J14=Lists!$D$5),AND(G14&lt;&gt;"",I14&lt;&gt;""))),"YES","")</f>
        <v/>
      </c>
      <c r="L14" s="56"/>
      <c r="M14" s="54"/>
      <c r="N14" s="58"/>
      <c r="O14" s="57"/>
      <c r="P14" s="165"/>
      <c r="Q14" s="165"/>
      <c r="R14" s="165"/>
      <c r="S14" s="54"/>
      <c r="T14" s="54"/>
      <c r="U14" s="54"/>
      <c r="V14" s="54"/>
      <c r="W14" s="54"/>
      <c r="X14" s="54"/>
      <c r="Y14" s="54"/>
      <c r="Z14" s="54"/>
      <c r="AA14" s="54"/>
      <c r="AB14" s="54"/>
      <c r="AC14" s="54"/>
      <c r="AD14" s="60"/>
      <c r="AE14" s="58"/>
      <c r="AF14" s="176" t="str">
        <f t="shared" si="0"/>
        <v/>
      </c>
      <c r="AG14" s="178" t="str">
        <f>IF(Calculations!AT9=1,"YES","")</f>
        <v/>
      </c>
      <c r="AH14" s="2"/>
      <c r="AQ14" s="9"/>
    </row>
    <row r="15" spans="2:43" x14ac:dyDescent="0.25">
      <c r="B15" s="54"/>
      <c r="C15" s="54"/>
      <c r="D15" s="59"/>
      <c r="E15" s="59"/>
      <c r="F15" s="174"/>
      <c r="G15" s="54"/>
      <c r="H15" s="55"/>
      <c r="I15" s="54"/>
      <c r="J15" s="55"/>
      <c r="K15" s="47" t="str">
        <f>IF(OR(AND(H15=Lists!$D$6,G15&lt;&gt;""),AND(AND(H15=J15,G15&lt;&gt;"",I15&lt;&gt;""),OR(H15&lt;&gt;"Unspecified",J15&lt;&gt;"Unspecified"),J15&lt;&gt;""),AND(OR(H15=Lists!$D$4,H15=Lists!$D$5),OR(J15=Lists!$D$4,J15=Lists!$D$5),AND(G15&lt;&gt;"",I15&lt;&gt;""))),"YES","")</f>
        <v/>
      </c>
      <c r="L15" s="56"/>
      <c r="M15" s="54"/>
      <c r="N15" s="58"/>
      <c r="O15" s="57"/>
      <c r="P15" s="165"/>
      <c r="Q15" s="165"/>
      <c r="R15" s="165"/>
      <c r="S15" s="54"/>
      <c r="T15" s="54"/>
      <c r="U15" s="54"/>
      <c r="V15" s="54"/>
      <c r="W15" s="54"/>
      <c r="X15" s="54"/>
      <c r="Y15" s="54"/>
      <c r="Z15" s="54"/>
      <c r="AA15" s="54"/>
      <c r="AB15" s="54"/>
      <c r="AC15" s="54"/>
      <c r="AD15" s="60"/>
      <c r="AE15" s="58"/>
      <c r="AF15" s="176" t="str">
        <f t="shared" si="0"/>
        <v/>
      </c>
      <c r="AG15" s="178" t="str">
        <f>IF(Calculations!AT10=1,"YES","")</f>
        <v/>
      </c>
      <c r="AH15" s="2"/>
      <c r="AQ15" s="9"/>
    </row>
    <row r="16" spans="2:43" x14ac:dyDescent="0.25">
      <c r="B16" s="54"/>
      <c r="C16" s="54"/>
      <c r="D16" s="59"/>
      <c r="E16" s="59"/>
      <c r="F16" s="174"/>
      <c r="G16" s="54"/>
      <c r="H16" s="55"/>
      <c r="I16" s="54"/>
      <c r="J16" s="55"/>
      <c r="K16" s="47" t="str">
        <f>IF(OR(AND(H16=Lists!$D$6,G16&lt;&gt;""),AND(AND(H16=J16,G16&lt;&gt;"",I16&lt;&gt;""),OR(H16&lt;&gt;"Unspecified",J16&lt;&gt;"Unspecified"),J16&lt;&gt;""),AND(OR(H16=Lists!$D$4,H16=Lists!$D$5),OR(J16=Lists!$D$4,J16=Lists!$D$5),AND(G16&lt;&gt;"",I16&lt;&gt;""))),"YES","")</f>
        <v/>
      </c>
      <c r="L16" s="56"/>
      <c r="M16" s="54"/>
      <c r="N16" s="58"/>
      <c r="O16" s="57"/>
      <c r="P16" s="165"/>
      <c r="Q16" s="165"/>
      <c r="R16" s="165"/>
      <c r="S16" s="54"/>
      <c r="T16" s="54"/>
      <c r="U16" s="54"/>
      <c r="V16" s="54"/>
      <c r="W16" s="54"/>
      <c r="X16" s="54"/>
      <c r="Y16" s="54"/>
      <c r="Z16" s="54"/>
      <c r="AA16" s="54"/>
      <c r="AB16" s="54"/>
      <c r="AC16" s="54"/>
      <c r="AD16" s="60"/>
      <c r="AE16" s="58"/>
      <c r="AF16" s="176" t="str">
        <f t="shared" si="0"/>
        <v/>
      </c>
      <c r="AG16" s="178" t="str">
        <f>IF(Calculations!AT11=1,"YES","")</f>
        <v/>
      </c>
      <c r="AH16" s="2"/>
      <c r="AQ16" s="9"/>
    </row>
    <row r="17" spans="2:43" x14ac:dyDescent="0.25">
      <c r="B17" s="54"/>
      <c r="C17" s="54"/>
      <c r="D17" s="59"/>
      <c r="E17" s="59"/>
      <c r="F17" s="174"/>
      <c r="G17" s="54"/>
      <c r="H17" s="55"/>
      <c r="I17" s="54"/>
      <c r="J17" s="55"/>
      <c r="K17" s="47" t="str">
        <f>IF(OR(AND(H17=Lists!$D$6,G17&lt;&gt;""),AND(AND(H17=J17,G17&lt;&gt;"",I17&lt;&gt;""),OR(H17&lt;&gt;"Unspecified",J17&lt;&gt;"Unspecified"),J17&lt;&gt;""),AND(OR(H17=Lists!$D$4,H17=Lists!$D$5),OR(J17=Lists!$D$4,J17=Lists!$D$5),AND(G17&lt;&gt;"",I17&lt;&gt;""))),"YES","")</f>
        <v/>
      </c>
      <c r="L17" s="56"/>
      <c r="M17" s="54"/>
      <c r="N17" s="58"/>
      <c r="O17" s="57"/>
      <c r="P17" s="165"/>
      <c r="Q17" s="165"/>
      <c r="R17" s="165"/>
      <c r="S17" s="54"/>
      <c r="T17" s="54"/>
      <c r="U17" s="54"/>
      <c r="V17" s="54"/>
      <c r="W17" s="54"/>
      <c r="X17" s="54"/>
      <c r="Y17" s="54"/>
      <c r="Z17" s="54"/>
      <c r="AA17" s="54"/>
      <c r="AB17" s="54"/>
      <c r="AC17" s="54"/>
      <c r="AD17" s="60"/>
      <c r="AE17" s="58"/>
      <c r="AF17" s="176" t="str">
        <f t="shared" si="0"/>
        <v/>
      </c>
      <c r="AG17" s="178" t="str">
        <f>IF(Calculations!AT12=1,"YES","")</f>
        <v/>
      </c>
      <c r="AH17" s="2"/>
      <c r="AQ17" s="9"/>
    </row>
    <row r="18" spans="2:43" x14ac:dyDescent="0.25">
      <c r="B18" s="54"/>
      <c r="C18" s="54"/>
      <c r="D18" s="59"/>
      <c r="E18" s="59"/>
      <c r="F18" s="174"/>
      <c r="G18" s="54"/>
      <c r="H18" s="55"/>
      <c r="I18" s="54"/>
      <c r="J18" s="55"/>
      <c r="K18" s="47" t="str">
        <f>IF(OR(AND(H18=Lists!$D$6,G18&lt;&gt;""),AND(AND(H18=J18,G18&lt;&gt;"",I18&lt;&gt;""),OR(H18&lt;&gt;"Unspecified",J18&lt;&gt;"Unspecified"),J18&lt;&gt;""),AND(OR(H18=Lists!$D$4,H18=Lists!$D$5),OR(J18=Lists!$D$4,J18=Lists!$D$5),AND(G18&lt;&gt;"",I18&lt;&gt;""))),"YES","")</f>
        <v/>
      </c>
      <c r="L18" s="56"/>
      <c r="M18" s="54"/>
      <c r="N18" s="58"/>
      <c r="O18" s="57"/>
      <c r="P18" s="165"/>
      <c r="Q18" s="165"/>
      <c r="R18" s="165"/>
      <c r="S18" s="54"/>
      <c r="T18" s="54"/>
      <c r="U18" s="54"/>
      <c r="V18" s="54"/>
      <c r="W18" s="54"/>
      <c r="X18" s="54"/>
      <c r="Y18" s="54"/>
      <c r="Z18" s="54"/>
      <c r="AA18" s="54"/>
      <c r="AB18" s="54"/>
      <c r="AC18" s="54"/>
      <c r="AD18" s="60"/>
      <c r="AE18" s="58"/>
      <c r="AF18" s="176" t="str">
        <f t="shared" si="0"/>
        <v/>
      </c>
      <c r="AG18" s="178" t="str">
        <f>IF(Calculations!AT13=1,"YES","")</f>
        <v/>
      </c>
      <c r="AH18" s="2"/>
      <c r="AQ18" s="9"/>
    </row>
    <row r="19" spans="2:43" x14ac:dyDescent="0.25">
      <c r="B19" s="54"/>
      <c r="C19" s="54"/>
      <c r="D19" s="59"/>
      <c r="E19" s="59"/>
      <c r="F19" s="174"/>
      <c r="G19" s="54"/>
      <c r="H19" s="55"/>
      <c r="I19" s="54"/>
      <c r="J19" s="55"/>
      <c r="K19" s="47" t="str">
        <f>IF(OR(AND(H19=Lists!$D$6,G19&lt;&gt;""),AND(AND(H19=J19,G19&lt;&gt;"",I19&lt;&gt;""),OR(H19&lt;&gt;"Unspecified",J19&lt;&gt;"Unspecified"),J19&lt;&gt;""),AND(OR(H19=Lists!$D$4,H19=Lists!$D$5),OR(J19=Lists!$D$4,J19=Lists!$D$5),AND(G19&lt;&gt;"",I19&lt;&gt;""))),"YES","")</f>
        <v/>
      </c>
      <c r="L19" s="56"/>
      <c r="M19" s="54"/>
      <c r="N19" s="58"/>
      <c r="O19" s="57"/>
      <c r="P19" s="165"/>
      <c r="Q19" s="165"/>
      <c r="R19" s="165"/>
      <c r="S19" s="54"/>
      <c r="T19" s="54"/>
      <c r="U19" s="54"/>
      <c r="V19" s="54"/>
      <c r="W19" s="54"/>
      <c r="X19" s="54"/>
      <c r="Y19" s="54"/>
      <c r="Z19" s="54"/>
      <c r="AA19" s="54"/>
      <c r="AB19" s="54"/>
      <c r="AC19" s="54"/>
      <c r="AD19" s="60"/>
      <c r="AE19" s="58"/>
      <c r="AF19" s="176" t="str">
        <f t="shared" si="0"/>
        <v/>
      </c>
      <c r="AG19" s="178" t="str">
        <f>IF(Calculations!AT14=1,"YES","")</f>
        <v/>
      </c>
      <c r="AH19" s="2"/>
      <c r="AQ19" s="9"/>
    </row>
    <row r="20" spans="2:43" x14ac:dyDescent="0.25">
      <c r="B20" s="54"/>
      <c r="C20" s="54"/>
      <c r="D20" s="59"/>
      <c r="E20" s="59"/>
      <c r="F20" s="174"/>
      <c r="G20" s="54"/>
      <c r="H20" s="55"/>
      <c r="I20" s="54"/>
      <c r="J20" s="55"/>
      <c r="K20" s="47" t="str">
        <f>IF(OR(AND(H20=Lists!$D$6,G20&lt;&gt;""),AND(AND(H20=J20,G20&lt;&gt;"",I20&lt;&gt;""),OR(H20&lt;&gt;"Unspecified",J20&lt;&gt;"Unspecified"),J20&lt;&gt;""),AND(OR(H20=Lists!$D$4,H20=Lists!$D$5),OR(J20=Lists!$D$4,J20=Lists!$D$5),AND(G20&lt;&gt;"",I20&lt;&gt;""))),"YES","")</f>
        <v/>
      </c>
      <c r="L20" s="56"/>
      <c r="M20" s="54"/>
      <c r="N20" s="58"/>
      <c r="O20" s="57"/>
      <c r="P20" s="165"/>
      <c r="Q20" s="165"/>
      <c r="R20" s="165"/>
      <c r="S20" s="54"/>
      <c r="T20" s="54"/>
      <c r="U20" s="54"/>
      <c r="V20" s="54"/>
      <c r="W20" s="54"/>
      <c r="X20" s="54"/>
      <c r="Y20" s="54"/>
      <c r="Z20" s="54"/>
      <c r="AA20" s="54"/>
      <c r="AB20" s="54"/>
      <c r="AC20" s="54"/>
      <c r="AD20" s="60"/>
      <c r="AE20" s="58"/>
      <c r="AF20" s="176" t="str">
        <f t="shared" si="0"/>
        <v/>
      </c>
      <c r="AG20" s="178" t="str">
        <f>IF(Calculations!AT15=1,"YES","")</f>
        <v/>
      </c>
      <c r="AH20" s="2"/>
      <c r="AQ20" s="9"/>
    </row>
    <row r="21" spans="2:43" x14ac:dyDescent="0.25">
      <c r="B21" s="54"/>
      <c r="C21" s="54"/>
      <c r="D21" s="59"/>
      <c r="E21" s="59"/>
      <c r="F21" s="174"/>
      <c r="G21" s="54"/>
      <c r="H21" s="55"/>
      <c r="I21" s="54"/>
      <c r="J21" s="55"/>
      <c r="K21" s="47" t="str">
        <f>IF(OR(AND(H21=Lists!$D$6,G21&lt;&gt;""),AND(AND(H21=J21,G21&lt;&gt;"",I21&lt;&gt;""),OR(H21&lt;&gt;"Unspecified",J21&lt;&gt;"Unspecified"),J21&lt;&gt;""),AND(OR(H21=Lists!$D$4,H21=Lists!$D$5),OR(J21=Lists!$D$4,J21=Lists!$D$5),AND(G21&lt;&gt;"",I21&lt;&gt;""))),"YES","")</f>
        <v/>
      </c>
      <c r="L21" s="56"/>
      <c r="M21" s="54"/>
      <c r="N21" s="58"/>
      <c r="O21" s="57"/>
      <c r="P21" s="165"/>
      <c r="Q21" s="165"/>
      <c r="R21" s="165"/>
      <c r="S21" s="54"/>
      <c r="T21" s="54"/>
      <c r="U21" s="54"/>
      <c r="V21" s="54"/>
      <c r="W21" s="54"/>
      <c r="X21" s="54"/>
      <c r="Y21" s="54"/>
      <c r="Z21" s="54"/>
      <c r="AA21" s="54"/>
      <c r="AB21" s="54"/>
      <c r="AC21" s="54"/>
      <c r="AD21" s="60"/>
      <c r="AE21" s="58"/>
      <c r="AF21" s="176" t="str">
        <f t="shared" si="0"/>
        <v/>
      </c>
      <c r="AG21" s="178" t="str">
        <f>IF(Calculations!AT16=1,"YES","")</f>
        <v/>
      </c>
      <c r="AH21" s="2"/>
      <c r="AQ21" s="9"/>
    </row>
    <row r="22" spans="2:43" x14ac:dyDescent="0.25">
      <c r="B22" s="54"/>
      <c r="C22" s="54"/>
      <c r="D22" s="59"/>
      <c r="E22" s="59"/>
      <c r="F22" s="174"/>
      <c r="G22" s="54"/>
      <c r="H22" s="55"/>
      <c r="I22" s="54"/>
      <c r="J22" s="55"/>
      <c r="K22" s="47" t="str">
        <f>IF(OR(AND(H22=Lists!$D$6,G22&lt;&gt;""),AND(AND(H22=J22,G22&lt;&gt;"",I22&lt;&gt;""),OR(H22&lt;&gt;"Unspecified",J22&lt;&gt;"Unspecified"),J22&lt;&gt;""),AND(OR(H22=Lists!$D$4,H22=Lists!$D$5),OR(J22=Lists!$D$4,J22=Lists!$D$5),AND(G22&lt;&gt;"",I22&lt;&gt;""))),"YES","")</f>
        <v/>
      </c>
      <c r="L22" s="56"/>
      <c r="M22" s="54"/>
      <c r="N22" s="58"/>
      <c r="O22" s="57"/>
      <c r="P22" s="165"/>
      <c r="Q22" s="165"/>
      <c r="R22" s="165"/>
      <c r="S22" s="54"/>
      <c r="T22" s="54"/>
      <c r="U22" s="54"/>
      <c r="V22" s="54"/>
      <c r="W22" s="54"/>
      <c r="X22" s="54"/>
      <c r="Y22" s="54"/>
      <c r="Z22" s="54"/>
      <c r="AA22" s="54"/>
      <c r="AB22" s="54"/>
      <c r="AC22" s="54"/>
      <c r="AD22" s="60"/>
      <c r="AE22" s="58"/>
      <c r="AF22" s="176" t="str">
        <f t="shared" si="0"/>
        <v/>
      </c>
      <c r="AG22" s="178" t="str">
        <f>IF(Calculations!AT17=1,"YES","")</f>
        <v/>
      </c>
      <c r="AH22" s="2"/>
      <c r="AQ22" s="9"/>
    </row>
    <row r="23" spans="2:43" x14ac:dyDescent="0.25">
      <c r="B23" s="54"/>
      <c r="C23" s="54"/>
      <c r="D23" s="59"/>
      <c r="E23" s="59"/>
      <c r="F23" s="174"/>
      <c r="G23" s="54"/>
      <c r="H23" s="55"/>
      <c r="I23" s="54"/>
      <c r="J23" s="55"/>
      <c r="K23" s="47" t="str">
        <f>IF(OR(AND(H23=Lists!$D$6,G23&lt;&gt;""),AND(AND(H23=J23,G23&lt;&gt;"",I23&lt;&gt;""),OR(H23&lt;&gt;"Unspecified",J23&lt;&gt;"Unspecified"),J23&lt;&gt;""),AND(OR(H23=Lists!$D$4,H23=Lists!$D$5),OR(J23=Lists!$D$4,J23=Lists!$D$5),AND(G23&lt;&gt;"",I23&lt;&gt;""))),"YES","")</f>
        <v/>
      </c>
      <c r="L23" s="56"/>
      <c r="M23" s="54"/>
      <c r="N23" s="58"/>
      <c r="O23" s="57"/>
      <c r="P23" s="165"/>
      <c r="Q23" s="165"/>
      <c r="R23" s="165"/>
      <c r="S23" s="54"/>
      <c r="T23" s="54"/>
      <c r="U23" s="54"/>
      <c r="V23" s="54"/>
      <c r="W23" s="54"/>
      <c r="X23" s="54"/>
      <c r="Y23" s="54"/>
      <c r="Z23" s="54"/>
      <c r="AA23" s="54"/>
      <c r="AB23" s="54"/>
      <c r="AC23" s="54"/>
      <c r="AD23" s="60"/>
      <c r="AE23" s="58"/>
      <c r="AF23" s="176" t="str">
        <f t="shared" si="0"/>
        <v/>
      </c>
      <c r="AG23" s="178" t="str">
        <f>IF(Calculations!AT18=1,"YES","")</f>
        <v/>
      </c>
      <c r="AH23" s="2"/>
      <c r="AQ23" s="9"/>
    </row>
    <row r="24" spans="2:43" x14ac:dyDescent="0.25">
      <c r="B24" s="54"/>
      <c r="C24" s="54"/>
      <c r="D24" s="59"/>
      <c r="E24" s="59"/>
      <c r="F24" s="174"/>
      <c r="G24" s="54"/>
      <c r="H24" s="55"/>
      <c r="I24" s="54"/>
      <c r="J24" s="55"/>
      <c r="K24" s="47" t="str">
        <f>IF(OR(AND(H24=Lists!$D$6,G24&lt;&gt;""),AND(AND(H24=J24,G24&lt;&gt;"",I24&lt;&gt;""),OR(H24&lt;&gt;"Unspecified",J24&lt;&gt;"Unspecified"),J24&lt;&gt;""),AND(OR(H24=Lists!$D$4,H24=Lists!$D$5),OR(J24=Lists!$D$4,J24=Lists!$D$5),AND(G24&lt;&gt;"",I24&lt;&gt;""))),"YES","")</f>
        <v/>
      </c>
      <c r="L24" s="56"/>
      <c r="M24" s="54"/>
      <c r="N24" s="58"/>
      <c r="O24" s="57"/>
      <c r="P24" s="165"/>
      <c r="Q24" s="165"/>
      <c r="R24" s="165"/>
      <c r="S24" s="54"/>
      <c r="T24" s="54"/>
      <c r="U24" s="54"/>
      <c r="V24" s="54"/>
      <c r="W24" s="54"/>
      <c r="X24" s="54"/>
      <c r="Y24" s="54"/>
      <c r="Z24" s="54"/>
      <c r="AA24" s="54"/>
      <c r="AB24" s="54"/>
      <c r="AC24" s="54"/>
      <c r="AD24" s="60"/>
      <c r="AE24" s="58"/>
      <c r="AF24" s="176" t="str">
        <f t="shared" si="0"/>
        <v/>
      </c>
      <c r="AG24" s="178" t="str">
        <f>IF(Calculations!AT19=1,"YES","")</f>
        <v/>
      </c>
      <c r="AH24" s="2"/>
      <c r="AQ24" s="9"/>
    </row>
    <row r="25" spans="2:43" x14ac:dyDescent="0.25">
      <c r="B25" s="54"/>
      <c r="C25" s="54"/>
      <c r="D25" s="59"/>
      <c r="E25" s="59"/>
      <c r="F25" s="174"/>
      <c r="G25" s="54"/>
      <c r="H25" s="55"/>
      <c r="I25" s="54"/>
      <c r="J25" s="55"/>
      <c r="K25" s="47" t="str">
        <f>IF(OR(AND(H25=Lists!$D$6,G25&lt;&gt;""),AND(AND(H25=J25,G25&lt;&gt;"",I25&lt;&gt;""),OR(H25&lt;&gt;"Unspecified",J25&lt;&gt;"Unspecified"),J25&lt;&gt;""),AND(OR(H25=Lists!$D$4,H25=Lists!$D$5),OR(J25=Lists!$D$4,J25=Lists!$D$5),AND(G25&lt;&gt;"",I25&lt;&gt;""))),"YES","")</f>
        <v/>
      </c>
      <c r="L25" s="56"/>
      <c r="M25" s="54"/>
      <c r="N25" s="58"/>
      <c r="O25" s="57"/>
      <c r="P25" s="165"/>
      <c r="Q25" s="165"/>
      <c r="R25" s="165"/>
      <c r="S25" s="54"/>
      <c r="T25" s="54"/>
      <c r="U25" s="54"/>
      <c r="V25" s="54"/>
      <c r="W25" s="54"/>
      <c r="X25" s="54"/>
      <c r="Y25" s="54"/>
      <c r="Z25" s="54"/>
      <c r="AA25" s="54"/>
      <c r="AB25" s="54"/>
      <c r="AC25" s="54"/>
      <c r="AD25" s="60"/>
      <c r="AE25" s="58"/>
      <c r="AF25" s="176" t="str">
        <f t="shared" si="0"/>
        <v/>
      </c>
      <c r="AG25" s="178" t="str">
        <f>IF(Calculations!AT20=1,"YES","")</f>
        <v/>
      </c>
      <c r="AH25" s="2"/>
      <c r="AQ25" s="9"/>
    </row>
    <row r="26" spans="2:43" x14ac:dyDescent="0.25">
      <c r="B26" s="54"/>
      <c r="C26" s="54"/>
      <c r="D26" s="59"/>
      <c r="E26" s="59"/>
      <c r="F26" s="174"/>
      <c r="G26" s="54"/>
      <c r="H26" s="55"/>
      <c r="I26" s="54"/>
      <c r="J26" s="55"/>
      <c r="K26" s="47" t="str">
        <f>IF(OR(AND(H26=Lists!$D$6,G26&lt;&gt;""),AND(AND(H26=J26,G26&lt;&gt;"",I26&lt;&gt;""),OR(H26&lt;&gt;"Unspecified",J26&lt;&gt;"Unspecified"),J26&lt;&gt;""),AND(OR(H26=Lists!$D$4,H26=Lists!$D$5),OR(J26=Lists!$D$4,J26=Lists!$D$5),AND(G26&lt;&gt;"",I26&lt;&gt;""))),"YES","")</f>
        <v/>
      </c>
      <c r="L26" s="56"/>
      <c r="M26" s="54"/>
      <c r="N26" s="58"/>
      <c r="O26" s="57"/>
      <c r="P26" s="165"/>
      <c r="Q26" s="165"/>
      <c r="R26" s="165"/>
      <c r="S26" s="54"/>
      <c r="T26" s="54"/>
      <c r="U26" s="54"/>
      <c r="V26" s="54"/>
      <c r="W26" s="54"/>
      <c r="X26" s="54"/>
      <c r="Y26" s="54"/>
      <c r="Z26" s="54"/>
      <c r="AA26" s="54"/>
      <c r="AB26" s="54"/>
      <c r="AC26" s="54"/>
      <c r="AD26" s="60"/>
      <c r="AE26" s="58"/>
      <c r="AF26" s="176" t="str">
        <f t="shared" si="0"/>
        <v/>
      </c>
      <c r="AG26" s="178" t="str">
        <f>IF(Calculations!AT21=1,"YES","")</f>
        <v/>
      </c>
      <c r="AH26" s="2"/>
      <c r="AQ26" s="9"/>
    </row>
    <row r="27" spans="2:43" x14ac:dyDescent="0.25">
      <c r="B27" s="54"/>
      <c r="C27" s="54"/>
      <c r="D27" s="59"/>
      <c r="E27" s="59"/>
      <c r="F27" s="174"/>
      <c r="G27" s="54"/>
      <c r="H27" s="55"/>
      <c r="I27" s="54"/>
      <c r="J27" s="55"/>
      <c r="K27" s="47" t="str">
        <f>IF(OR(AND(H27=Lists!$D$6,G27&lt;&gt;""),AND(AND(H27=J27,G27&lt;&gt;"",I27&lt;&gt;""),OR(H27&lt;&gt;"Unspecified",J27&lt;&gt;"Unspecified"),J27&lt;&gt;""),AND(OR(H27=Lists!$D$4,H27=Lists!$D$5),OR(J27=Lists!$D$4,J27=Lists!$D$5),AND(G27&lt;&gt;"",I27&lt;&gt;""))),"YES","")</f>
        <v/>
      </c>
      <c r="L27" s="56"/>
      <c r="M27" s="54"/>
      <c r="N27" s="58"/>
      <c r="O27" s="57"/>
      <c r="P27" s="165"/>
      <c r="Q27" s="165"/>
      <c r="R27" s="165"/>
      <c r="S27" s="54"/>
      <c r="T27" s="54"/>
      <c r="U27" s="54"/>
      <c r="V27" s="54"/>
      <c r="W27" s="54"/>
      <c r="X27" s="54"/>
      <c r="Y27" s="54"/>
      <c r="Z27" s="54"/>
      <c r="AA27" s="54"/>
      <c r="AB27" s="54"/>
      <c r="AC27" s="54"/>
      <c r="AD27" s="60"/>
      <c r="AE27" s="58"/>
      <c r="AF27" s="176" t="str">
        <f t="shared" si="0"/>
        <v/>
      </c>
      <c r="AG27" s="178" t="str">
        <f>IF(Calculations!AT22=1,"YES","")</f>
        <v/>
      </c>
      <c r="AH27" s="2"/>
      <c r="AQ27" s="9"/>
    </row>
    <row r="28" spans="2:43" x14ac:dyDescent="0.25">
      <c r="B28" s="54"/>
      <c r="C28" s="54"/>
      <c r="D28" s="59"/>
      <c r="E28" s="59"/>
      <c r="F28" s="174"/>
      <c r="G28" s="54"/>
      <c r="H28" s="55"/>
      <c r="I28" s="54"/>
      <c r="J28" s="55"/>
      <c r="K28" s="47" t="str">
        <f>IF(OR(AND(H28=Lists!$D$6,G28&lt;&gt;""),AND(AND(H28=J28,G28&lt;&gt;"",I28&lt;&gt;""),OR(H28&lt;&gt;"Unspecified",J28&lt;&gt;"Unspecified"),J28&lt;&gt;""),AND(OR(H28=Lists!$D$4,H28=Lists!$D$5),OR(J28=Lists!$D$4,J28=Lists!$D$5),AND(G28&lt;&gt;"",I28&lt;&gt;""))),"YES","")</f>
        <v/>
      </c>
      <c r="L28" s="56"/>
      <c r="M28" s="54"/>
      <c r="N28" s="58"/>
      <c r="O28" s="57"/>
      <c r="P28" s="165"/>
      <c r="Q28" s="165"/>
      <c r="R28" s="165"/>
      <c r="S28" s="54"/>
      <c r="T28" s="54"/>
      <c r="U28" s="54"/>
      <c r="V28" s="54"/>
      <c r="W28" s="54"/>
      <c r="X28" s="54"/>
      <c r="Y28" s="54"/>
      <c r="Z28" s="54"/>
      <c r="AA28" s="54"/>
      <c r="AB28" s="54"/>
      <c r="AC28" s="54"/>
      <c r="AD28" s="60"/>
      <c r="AE28" s="58"/>
      <c r="AF28" s="176" t="str">
        <f t="shared" si="0"/>
        <v/>
      </c>
      <c r="AG28" s="178" t="str">
        <f>IF(Calculations!AT23=1,"YES","")</f>
        <v/>
      </c>
      <c r="AH28" s="2"/>
      <c r="AQ28" s="9"/>
    </row>
    <row r="29" spans="2:43" x14ac:dyDescent="0.25">
      <c r="B29" s="54"/>
      <c r="C29" s="54"/>
      <c r="D29" s="59"/>
      <c r="E29" s="59"/>
      <c r="F29" s="174"/>
      <c r="G29" s="54"/>
      <c r="H29" s="55"/>
      <c r="I29" s="54"/>
      <c r="J29" s="55"/>
      <c r="K29" s="47" t="str">
        <f>IF(OR(AND(H29=Lists!$D$6,G29&lt;&gt;""),AND(AND(H29=J29,G29&lt;&gt;"",I29&lt;&gt;""),OR(H29&lt;&gt;"Unspecified",J29&lt;&gt;"Unspecified"),J29&lt;&gt;""),AND(OR(H29=Lists!$D$4,H29=Lists!$D$5),OR(J29=Lists!$D$4,J29=Lists!$D$5),AND(G29&lt;&gt;"",I29&lt;&gt;""))),"YES","")</f>
        <v/>
      </c>
      <c r="L29" s="56"/>
      <c r="M29" s="54"/>
      <c r="N29" s="58"/>
      <c r="O29" s="57"/>
      <c r="P29" s="165"/>
      <c r="Q29" s="165"/>
      <c r="R29" s="165"/>
      <c r="S29" s="54"/>
      <c r="T29" s="54"/>
      <c r="U29" s="54"/>
      <c r="V29" s="54"/>
      <c r="W29" s="54"/>
      <c r="X29" s="54"/>
      <c r="Y29" s="54"/>
      <c r="Z29" s="54"/>
      <c r="AA29" s="54"/>
      <c r="AB29" s="54"/>
      <c r="AC29" s="54"/>
      <c r="AD29" s="60"/>
      <c r="AE29" s="58"/>
      <c r="AF29" s="176" t="str">
        <f t="shared" si="0"/>
        <v/>
      </c>
      <c r="AG29" s="178" t="str">
        <f>IF(Calculations!AT24=1,"YES","")</f>
        <v/>
      </c>
      <c r="AH29" s="2"/>
      <c r="AQ29" s="9"/>
    </row>
    <row r="30" spans="2:43" x14ac:dyDescent="0.25">
      <c r="B30" s="54"/>
      <c r="C30" s="54"/>
      <c r="D30" s="59"/>
      <c r="E30" s="59"/>
      <c r="F30" s="174"/>
      <c r="G30" s="54"/>
      <c r="H30" s="55"/>
      <c r="I30" s="54"/>
      <c r="J30" s="55"/>
      <c r="K30" s="47" t="str">
        <f>IF(OR(AND(H30=Lists!$D$6,G30&lt;&gt;""),AND(AND(H30=J30,G30&lt;&gt;"",I30&lt;&gt;""),OR(H30&lt;&gt;"Unspecified",J30&lt;&gt;"Unspecified"),J30&lt;&gt;""),AND(OR(H30=Lists!$D$4,H30=Lists!$D$5),OR(J30=Lists!$D$4,J30=Lists!$D$5),AND(G30&lt;&gt;"",I30&lt;&gt;""))),"YES","")</f>
        <v/>
      </c>
      <c r="L30" s="56"/>
      <c r="M30" s="54"/>
      <c r="N30" s="58"/>
      <c r="O30" s="57"/>
      <c r="P30" s="165"/>
      <c r="Q30" s="165"/>
      <c r="R30" s="165"/>
      <c r="S30" s="54"/>
      <c r="T30" s="54"/>
      <c r="U30" s="54"/>
      <c r="V30" s="54"/>
      <c r="W30" s="54"/>
      <c r="X30" s="54"/>
      <c r="Y30" s="54"/>
      <c r="Z30" s="54"/>
      <c r="AA30" s="54"/>
      <c r="AB30" s="54"/>
      <c r="AC30" s="54"/>
      <c r="AD30" s="60"/>
      <c r="AE30" s="58"/>
      <c r="AF30" s="176" t="str">
        <f t="shared" si="0"/>
        <v/>
      </c>
      <c r="AG30" s="178" t="str">
        <f>IF(Calculations!AT25=1,"YES","")</f>
        <v/>
      </c>
      <c r="AH30" s="2"/>
      <c r="AQ30" s="9"/>
    </row>
    <row r="31" spans="2:43" x14ac:dyDescent="0.25">
      <c r="B31" s="54"/>
      <c r="C31" s="54"/>
      <c r="D31" s="59"/>
      <c r="E31" s="59"/>
      <c r="F31" s="174"/>
      <c r="G31" s="54"/>
      <c r="H31" s="55"/>
      <c r="I31" s="54"/>
      <c r="J31" s="55"/>
      <c r="K31" s="47" t="str">
        <f>IF(OR(AND(H31=Lists!$D$6,G31&lt;&gt;""),AND(AND(H31=J31,G31&lt;&gt;"",I31&lt;&gt;""),OR(H31&lt;&gt;"Unspecified",J31&lt;&gt;"Unspecified"),J31&lt;&gt;""),AND(OR(H31=Lists!$D$4,H31=Lists!$D$5),OR(J31=Lists!$D$4,J31=Lists!$D$5),AND(G31&lt;&gt;"",I31&lt;&gt;""))),"YES","")</f>
        <v/>
      </c>
      <c r="L31" s="56"/>
      <c r="M31" s="54"/>
      <c r="N31" s="58"/>
      <c r="O31" s="57"/>
      <c r="P31" s="165"/>
      <c r="Q31" s="165"/>
      <c r="R31" s="165"/>
      <c r="S31" s="54"/>
      <c r="T31" s="54"/>
      <c r="U31" s="54"/>
      <c r="V31" s="54"/>
      <c r="W31" s="54"/>
      <c r="X31" s="54"/>
      <c r="Y31" s="54"/>
      <c r="Z31" s="54"/>
      <c r="AA31" s="54"/>
      <c r="AB31" s="54"/>
      <c r="AC31" s="54"/>
      <c r="AD31" s="60"/>
      <c r="AE31" s="58"/>
      <c r="AF31" s="176" t="str">
        <f t="shared" si="0"/>
        <v/>
      </c>
      <c r="AG31" s="178" t="str">
        <f>IF(Calculations!AT26=1,"YES","")</f>
        <v/>
      </c>
      <c r="AH31" s="2"/>
      <c r="AQ31" s="9"/>
    </row>
    <row r="32" spans="2:43" x14ac:dyDescent="0.25">
      <c r="B32" s="54"/>
      <c r="C32" s="54"/>
      <c r="D32" s="59"/>
      <c r="E32" s="59"/>
      <c r="F32" s="174"/>
      <c r="G32" s="54"/>
      <c r="H32" s="55"/>
      <c r="I32" s="54"/>
      <c r="J32" s="55"/>
      <c r="K32" s="47" t="str">
        <f>IF(OR(AND(H32=Lists!$D$6,G32&lt;&gt;""),AND(AND(H32=J32,G32&lt;&gt;"",I32&lt;&gt;""),OR(H32&lt;&gt;"Unspecified",J32&lt;&gt;"Unspecified"),J32&lt;&gt;""),AND(OR(H32=Lists!$D$4,H32=Lists!$D$5),OR(J32=Lists!$D$4,J32=Lists!$D$5),AND(G32&lt;&gt;"",I32&lt;&gt;""))),"YES","")</f>
        <v/>
      </c>
      <c r="L32" s="56"/>
      <c r="M32" s="54"/>
      <c r="N32" s="58"/>
      <c r="O32" s="57"/>
      <c r="P32" s="165"/>
      <c r="Q32" s="165"/>
      <c r="R32" s="165"/>
      <c r="S32" s="54"/>
      <c r="T32" s="54"/>
      <c r="U32" s="54"/>
      <c r="V32" s="54"/>
      <c r="W32" s="54"/>
      <c r="X32" s="54"/>
      <c r="Y32" s="54"/>
      <c r="Z32" s="54"/>
      <c r="AA32" s="54"/>
      <c r="AB32" s="54"/>
      <c r="AC32" s="54"/>
      <c r="AD32" s="60"/>
      <c r="AE32" s="58"/>
      <c r="AF32" s="176" t="str">
        <f t="shared" si="0"/>
        <v/>
      </c>
      <c r="AG32" s="178" t="str">
        <f>IF(Calculations!AT27=1,"YES","")</f>
        <v/>
      </c>
      <c r="AH32" s="2"/>
      <c r="AQ32" s="9"/>
    </row>
    <row r="33" spans="2:43" x14ac:dyDescent="0.25">
      <c r="B33" s="54"/>
      <c r="C33" s="54"/>
      <c r="D33" s="59"/>
      <c r="E33" s="59"/>
      <c r="F33" s="174"/>
      <c r="G33" s="54"/>
      <c r="H33" s="55"/>
      <c r="I33" s="54"/>
      <c r="J33" s="55"/>
      <c r="K33" s="47" t="str">
        <f>IF(OR(AND(H33=Lists!$D$6,G33&lt;&gt;""),AND(AND(H33=J33,G33&lt;&gt;"",I33&lt;&gt;""),OR(H33&lt;&gt;"Unspecified",J33&lt;&gt;"Unspecified"),J33&lt;&gt;""),AND(OR(H33=Lists!$D$4,H33=Lists!$D$5),OR(J33=Lists!$D$4,J33=Lists!$D$5),AND(G33&lt;&gt;"",I33&lt;&gt;""))),"YES","")</f>
        <v/>
      </c>
      <c r="L33" s="56"/>
      <c r="M33" s="54"/>
      <c r="N33" s="58"/>
      <c r="O33" s="57"/>
      <c r="P33" s="165"/>
      <c r="Q33" s="165"/>
      <c r="R33" s="165"/>
      <c r="S33" s="54"/>
      <c r="T33" s="54"/>
      <c r="U33" s="54"/>
      <c r="V33" s="54"/>
      <c r="W33" s="54"/>
      <c r="X33" s="54"/>
      <c r="Y33" s="54"/>
      <c r="Z33" s="54"/>
      <c r="AA33" s="54"/>
      <c r="AB33" s="54"/>
      <c r="AC33" s="54"/>
      <c r="AD33" s="60"/>
      <c r="AE33" s="58"/>
      <c r="AF33" s="176" t="str">
        <f t="shared" si="0"/>
        <v/>
      </c>
      <c r="AG33" s="178" t="str">
        <f>IF(Calculations!AT28=1,"YES","")</f>
        <v/>
      </c>
      <c r="AH33" s="2"/>
      <c r="AQ33" s="9"/>
    </row>
    <row r="34" spans="2:43" x14ac:dyDescent="0.25">
      <c r="B34" s="54"/>
      <c r="C34" s="54"/>
      <c r="D34" s="59"/>
      <c r="E34" s="59"/>
      <c r="F34" s="174"/>
      <c r="G34" s="54"/>
      <c r="H34" s="55"/>
      <c r="I34" s="54"/>
      <c r="J34" s="55"/>
      <c r="K34" s="47" t="str">
        <f>IF(OR(AND(H34=Lists!$D$6,G34&lt;&gt;""),AND(AND(H34=J34,G34&lt;&gt;"",I34&lt;&gt;""),OR(H34&lt;&gt;"Unspecified",J34&lt;&gt;"Unspecified"),J34&lt;&gt;""),AND(OR(H34=Lists!$D$4,H34=Lists!$D$5),OR(J34=Lists!$D$4,J34=Lists!$D$5),AND(G34&lt;&gt;"",I34&lt;&gt;""))),"YES","")</f>
        <v/>
      </c>
      <c r="L34" s="56"/>
      <c r="M34" s="54"/>
      <c r="N34" s="58"/>
      <c r="O34" s="57"/>
      <c r="P34" s="165"/>
      <c r="Q34" s="165"/>
      <c r="R34" s="165"/>
      <c r="S34" s="54"/>
      <c r="T34" s="54"/>
      <c r="U34" s="54"/>
      <c r="V34" s="54"/>
      <c r="W34" s="54"/>
      <c r="X34" s="54"/>
      <c r="Y34" s="54"/>
      <c r="Z34" s="54"/>
      <c r="AA34" s="54"/>
      <c r="AB34" s="54"/>
      <c r="AC34" s="54"/>
      <c r="AD34" s="60"/>
      <c r="AE34" s="58"/>
      <c r="AF34" s="176" t="str">
        <f t="shared" si="0"/>
        <v/>
      </c>
      <c r="AG34" s="178" t="str">
        <f>IF(Calculations!AT29=1,"YES","")</f>
        <v/>
      </c>
      <c r="AH34" s="2"/>
      <c r="AQ34" s="9"/>
    </row>
    <row r="35" spans="2:43" x14ac:dyDescent="0.25">
      <c r="B35" s="54"/>
      <c r="C35" s="54"/>
      <c r="D35" s="59"/>
      <c r="E35" s="59"/>
      <c r="F35" s="174"/>
      <c r="G35" s="54"/>
      <c r="H35" s="55"/>
      <c r="I35" s="54"/>
      <c r="J35" s="55"/>
      <c r="K35" s="47" t="str">
        <f>IF(OR(AND(H35=Lists!$D$6,G35&lt;&gt;""),AND(AND(H35=J35,G35&lt;&gt;"",I35&lt;&gt;""),OR(H35&lt;&gt;"Unspecified",J35&lt;&gt;"Unspecified"),J35&lt;&gt;""),AND(OR(H35=Lists!$D$4,H35=Lists!$D$5),OR(J35=Lists!$D$4,J35=Lists!$D$5),AND(G35&lt;&gt;"",I35&lt;&gt;""))),"YES","")</f>
        <v/>
      </c>
      <c r="L35" s="56"/>
      <c r="M35" s="54"/>
      <c r="N35" s="58"/>
      <c r="O35" s="57"/>
      <c r="P35" s="165"/>
      <c r="Q35" s="165"/>
      <c r="R35" s="165"/>
      <c r="S35" s="54"/>
      <c r="T35" s="54"/>
      <c r="U35" s="54"/>
      <c r="V35" s="54"/>
      <c r="W35" s="54"/>
      <c r="X35" s="54"/>
      <c r="Y35" s="54"/>
      <c r="Z35" s="54"/>
      <c r="AA35" s="54"/>
      <c r="AB35" s="54"/>
      <c r="AC35" s="54"/>
      <c r="AD35" s="60"/>
      <c r="AE35" s="58"/>
      <c r="AF35" s="176" t="str">
        <f t="shared" si="0"/>
        <v/>
      </c>
      <c r="AG35" s="178" t="str">
        <f>IF(Calculations!AT30=1,"YES","")</f>
        <v/>
      </c>
      <c r="AH35" s="2"/>
      <c r="AQ35" s="9"/>
    </row>
    <row r="36" spans="2:43" x14ac:dyDescent="0.25">
      <c r="B36" s="54"/>
      <c r="C36" s="54"/>
      <c r="D36" s="59"/>
      <c r="E36" s="59"/>
      <c r="F36" s="174"/>
      <c r="G36" s="54"/>
      <c r="H36" s="55"/>
      <c r="I36" s="54"/>
      <c r="J36" s="55"/>
      <c r="K36" s="47" t="str">
        <f>IF(OR(AND(H36=Lists!$D$6,G36&lt;&gt;""),AND(AND(H36=J36,G36&lt;&gt;"",I36&lt;&gt;""),OR(H36&lt;&gt;"Unspecified",J36&lt;&gt;"Unspecified"),J36&lt;&gt;""),AND(OR(H36=Lists!$D$4,H36=Lists!$D$5),OR(J36=Lists!$D$4,J36=Lists!$D$5),AND(G36&lt;&gt;"",I36&lt;&gt;""))),"YES","")</f>
        <v/>
      </c>
      <c r="L36" s="56"/>
      <c r="M36" s="54"/>
      <c r="N36" s="58"/>
      <c r="O36" s="57"/>
      <c r="P36" s="165"/>
      <c r="Q36" s="165"/>
      <c r="R36" s="165"/>
      <c r="S36" s="54"/>
      <c r="T36" s="54"/>
      <c r="U36" s="54"/>
      <c r="V36" s="54"/>
      <c r="W36" s="54"/>
      <c r="X36" s="54"/>
      <c r="Y36" s="54"/>
      <c r="Z36" s="54"/>
      <c r="AA36" s="54"/>
      <c r="AB36" s="54"/>
      <c r="AC36" s="54"/>
      <c r="AD36" s="60"/>
      <c r="AE36" s="58"/>
      <c r="AF36" s="176" t="str">
        <f t="shared" si="0"/>
        <v/>
      </c>
      <c r="AG36" s="178" t="str">
        <f>IF(Calculations!AT31=1,"YES","")</f>
        <v/>
      </c>
      <c r="AH36" s="2"/>
      <c r="AQ36" s="9"/>
    </row>
    <row r="37" spans="2:43" x14ac:dyDescent="0.25">
      <c r="B37" s="54"/>
      <c r="C37" s="54"/>
      <c r="D37" s="59"/>
      <c r="E37" s="59"/>
      <c r="F37" s="174"/>
      <c r="G37" s="54"/>
      <c r="H37" s="55"/>
      <c r="I37" s="54"/>
      <c r="J37" s="55"/>
      <c r="K37" s="47" t="str">
        <f>IF(OR(AND(H37=Lists!$D$6,G37&lt;&gt;""),AND(AND(H37=J37,G37&lt;&gt;"",I37&lt;&gt;""),OR(H37&lt;&gt;"Unspecified",J37&lt;&gt;"Unspecified"),J37&lt;&gt;""),AND(OR(H37=Lists!$D$4,H37=Lists!$D$5),OR(J37=Lists!$D$4,J37=Lists!$D$5),AND(G37&lt;&gt;"",I37&lt;&gt;""))),"YES","")</f>
        <v/>
      </c>
      <c r="L37" s="56"/>
      <c r="M37" s="54"/>
      <c r="N37" s="58"/>
      <c r="O37" s="57"/>
      <c r="P37" s="165"/>
      <c r="Q37" s="165"/>
      <c r="R37" s="165"/>
      <c r="S37" s="54"/>
      <c r="T37" s="54"/>
      <c r="U37" s="54"/>
      <c r="V37" s="54"/>
      <c r="W37" s="54"/>
      <c r="X37" s="54"/>
      <c r="Y37" s="54"/>
      <c r="Z37" s="54"/>
      <c r="AA37" s="54"/>
      <c r="AB37" s="54"/>
      <c r="AC37" s="54"/>
      <c r="AD37" s="60"/>
      <c r="AE37" s="58"/>
      <c r="AF37" s="176" t="str">
        <f t="shared" si="0"/>
        <v/>
      </c>
      <c r="AG37" s="178" t="str">
        <f>IF(Calculations!AT32=1,"YES","")</f>
        <v/>
      </c>
      <c r="AH37" s="2"/>
      <c r="AQ37" s="9"/>
    </row>
    <row r="38" spans="2:43" x14ac:dyDescent="0.25">
      <c r="B38" s="54"/>
      <c r="C38" s="54"/>
      <c r="D38" s="59"/>
      <c r="E38" s="59"/>
      <c r="F38" s="174"/>
      <c r="G38" s="54"/>
      <c r="H38" s="55"/>
      <c r="I38" s="54"/>
      <c r="J38" s="55"/>
      <c r="K38" s="47" t="str">
        <f>IF(OR(AND(H38=Lists!$D$6,G38&lt;&gt;""),AND(AND(H38=J38,G38&lt;&gt;"",I38&lt;&gt;""),OR(H38&lt;&gt;"Unspecified",J38&lt;&gt;"Unspecified"),J38&lt;&gt;""),AND(OR(H38=Lists!$D$4,H38=Lists!$D$5),OR(J38=Lists!$D$4,J38=Lists!$D$5),AND(G38&lt;&gt;"",I38&lt;&gt;""))),"YES","")</f>
        <v/>
      </c>
      <c r="L38" s="56"/>
      <c r="M38" s="54"/>
      <c r="N38" s="58"/>
      <c r="O38" s="57"/>
      <c r="P38" s="165"/>
      <c r="Q38" s="165"/>
      <c r="R38" s="165"/>
      <c r="S38" s="54"/>
      <c r="T38" s="54"/>
      <c r="U38" s="54"/>
      <c r="V38" s="54"/>
      <c r="W38" s="54"/>
      <c r="X38" s="54"/>
      <c r="Y38" s="54"/>
      <c r="Z38" s="54"/>
      <c r="AA38" s="54"/>
      <c r="AB38" s="54"/>
      <c r="AC38" s="54"/>
      <c r="AD38" s="60"/>
      <c r="AE38" s="58"/>
      <c r="AF38" s="176" t="str">
        <f t="shared" si="0"/>
        <v/>
      </c>
      <c r="AG38" s="178" t="str">
        <f>IF(Calculations!AT33=1,"YES","")</f>
        <v/>
      </c>
      <c r="AH38" s="2"/>
      <c r="AQ38" s="9"/>
    </row>
    <row r="39" spans="2:43" x14ac:dyDescent="0.25">
      <c r="B39" s="54"/>
      <c r="C39" s="54"/>
      <c r="D39" s="59"/>
      <c r="E39" s="59"/>
      <c r="F39" s="174"/>
      <c r="G39" s="54"/>
      <c r="H39" s="55"/>
      <c r="I39" s="54"/>
      <c r="J39" s="55"/>
      <c r="K39" s="47" t="str">
        <f>IF(OR(AND(H39=Lists!$D$6,G39&lt;&gt;""),AND(AND(H39=J39,G39&lt;&gt;"",I39&lt;&gt;""),OR(H39&lt;&gt;"Unspecified",J39&lt;&gt;"Unspecified"),J39&lt;&gt;""),AND(OR(H39=Lists!$D$4,H39=Lists!$D$5),OR(J39=Lists!$D$4,J39=Lists!$D$5),AND(G39&lt;&gt;"",I39&lt;&gt;""))),"YES","")</f>
        <v/>
      </c>
      <c r="L39" s="56"/>
      <c r="M39" s="54"/>
      <c r="N39" s="58"/>
      <c r="O39" s="57"/>
      <c r="P39" s="165"/>
      <c r="Q39" s="165"/>
      <c r="R39" s="165"/>
      <c r="S39" s="54"/>
      <c r="T39" s="54"/>
      <c r="U39" s="54"/>
      <c r="V39" s="54"/>
      <c r="W39" s="54"/>
      <c r="X39" s="54"/>
      <c r="Y39" s="54"/>
      <c r="Z39" s="54"/>
      <c r="AA39" s="54"/>
      <c r="AB39" s="54"/>
      <c r="AC39" s="54"/>
      <c r="AD39" s="60"/>
      <c r="AE39" s="58"/>
      <c r="AF39" s="176" t="str">
        <f t="shared" si="0"/>
        <v/>
      </c>
      <c r="AG39" s="178" t="str">
        <f>IF(Calculations!AT34=1,"YES","")</f>
        <v/>
      </c>
      <c r="AH39" s="2"/>
      <c r="AQ39" s="9"/>
    </row>
    <row r="40" spans="2:43" x14ac:dyDescent="0.25">
      <c r="B40" s="54"/>
      <c r="C40" s="54"/>
      <c r="D40" s="59"/>
      <c r="E40" s="59"/>
      <c r="F40" s="174"/>
      <c r="G40" s="54"/>
      <c r="H40" s="55"/>
      <c r="I40" s="54"/>
      <c r="J40" s="55"/>
      <c r="K40" s="47" t="str">
        <f>IF(OR(AND(H40=Lists!$D$6,G40&lt;&gt;""),AND(AND(H40=J40,G40&lt;&gt;"",I40&lt;&gt;""),OR(H40&lt;&gt;"Unspecified",J40&lt;&gt;"Unspecified"),J40&lt;&gt;""),AND(OR(H40=Lists!$D$4,H40=Lists!$D$5),OR(J40=Lists!$D$4,J40=Lists!$D$5),AND(G40&lt;&gt;"",I40&lt;&gt;""))),"YES","")</f>
        <v/>
      </c>
      <c r="L40" s="56"/>
      <c r="M40" s="54"/>
      <c r="N40" s="58"/>
      <c r="O40" s="57"/>
      <c r="P40" s="165"/>
      <c r="Q40" s="165"/>
      <c r="R40" s="165"/>
      <c r="S40" s="54"/>
      <c r="T40" s="54"/>
      <c r="U40" s="54"/>
      <c r="V40" s="54"/>
      <c r="W40" s="54"/>
      <c r="X40" s="54"/>
      <c r="Y40" s="54"/>
      <c r="Z40" s="54"/>
      <c r="AA40" s="54"/>
      <c r="AB40" s="54"/>
      <c r="AC40" s="54"/>
      <c r="AD40" s="60"/>
      <c r="AE40" s="58"/>
      <c r="AF40" s="176" t="str">
        <f t="shared" si="0"/>
        <v/>
      </c>
      <c r="AG40" s="178" t="str">
        <f>IF(Calculations!AT35=1,"YES","")</f>
        <v/>
      </c>
      <c r="AH40" s="2"/>
      <c r="AQ40" s="9"/>
    </row>
    <row r="41" spans="2:43" x14ac:dyDescent="0.25">
      <c r="B41" s="54"/>
      <c r="C41" s="54"/>
      <c r="D41" s="59"/>
      <c r="E41" s="59"/>
      <c r="F41" s="174"/>
      <c r="G41" s="54"/>
      <c r="H41" s="55"/>
      <c r="I41" s="54"/>
      <c r="J41" s="55"/>
      <c r="K41" s="47" t="str">
        <f>IF(OR(AND(H41=Lists!$D$6,G41&lt;&gt;""),AND(AND(H41=J41,G41&lt;&gt;"",I41&lt;&gt;""),OR(H41&lt;&gt;"Unspecified",J41&lt;&gt;"Unspecified"),J41&lt;&gt;""),AND(OR(H41=Lists!$D$4,H41=Lists!$D$5),OR(J41=Lists!$D$4,J41=Lists!$D$5),AND(G41&lt;&gt;"",I41&lt;&gt;""))),"YES","")</f>
        <v/>
      </c>
      <c r="L41" s="56"/>
      <c r="M41" s="54"/>
      <c r="N41" s="58"/>
      <c r="O41" s="57"/>
      <c r="P41" s="165"/>
      <c r="Q41" s="165"/>
      <c r="R41" s="165"/>
      <c r="S41" s="54"/>
      <c r="T41" s="54"/>
      <c r="U41" s="54"/>
      <c r="V41" s="54"/>
      <c r="W41" s="54"/>
      <c r="X41" s="54"/>
      <c r="Y41" s="54"/>
      <c r="Z41" s="54"/>
      <c r="AA41" s="54"/>
      <c r="AB41" s="54"/>
      <c r="AC41" s="54"/>
      <c r="AD41" s="60"/>
      <c r="AE41" s="58"/>
      <c r="AF41" s="176" t="str">
        <f t="shared" si="0"/>
        <v/>
      </c>
      <c r="AG41" s="178" t="str">
        <f>IF(Calculations!AT36=1,"YES","")</f>
        <v/>
      </c>
      <c r="AH41" s="2"/>
      <c r="AQ41" s="9"/>
    </row>
    <row r="42" spans="2:43" x14ac:dyDescent="0.25">
      <c r="B42" s="54"/>
      <c r="C42" s="54"/>
      <c r="D42" s="59"/>
      <c r="E42" s="59"/>
      <c r="F42" s="174"/>
      <c r="G42" s="54"/>
      <c r="H42" s="55"/>
      <c r="I42" s="54"/>
      <c r="J42" s="55"/>
      <c r="K42" s="47" t="str">
        <f>IF(OR(AND(H42=Lists!$D$6,G42&lt;&gt;""),AND(AND(H42=J42,G42&lt;&gt;"",I42&lt;&gt;""),OR(H42&lt;&gt;"Unspecified",J42&lt;&gt;"Unspecified"),J42&lt;&gt;""),AND(OR(H42=Lists!$D$4,H42=Lists!$D$5),OR(J42=Lists!$D$4,J42=Lists!$D$5),AND(G42&lt;&gt;"",I42&lt;&gt;""))),"YES","")</f>
        <v/>
      </c>
      <c r="L42" s="56"/>
      <c r="M42" s="54"/>
      <c r="N42" s="58"/>
      <c r="O42" s="57"/>
      <c r="P42" s="165"/>
      <c r="Q42" s="165"/>
      <c r="R42" s="165"/>
      <c r="S42" s="54"/>
      <c r="T42" s="54"/>
      <c r="U42" s="54"/>
      <c r="V42" s="54"/>
      <c r="W42" s="54"/>
      <c r="X42" s="54"/>
      <c r="Y42" s="54"/>
      <c r="Z42" s="54"/>
      <c r="AA42" s="54"/>
      <c r="AB42" s="54"/>
      <c r="AC42" s="54"/>
      <c r="AD42" s="60"/>
      <c r="AE42" s="58"/>
      <c r="AF42" s="176" t="str">
        <f t="shared" si="0"/>
        <v/>
      </c>
      <c r="AG42" s="178" t="str">
        <f>IF(Calculations!AT37=1,"YES","")</f>
        <v/>
      </c>
      <c r="AH42" s="2"/>
      <c r="AQ42" s="9"/>
    </row>
    <row r="43" spans="2:43" x14ac:dyDescent="0.25">
      <c r="B43" s="54"/>
      <c r="C43" s="54"/>
      <c r="D43" s="59"/>
      <c r="E43" s="59"/>
      <c r="F43" s="174"/>
      <c r="G43" s="54"/>
      <c r="H43" s="55"/>
      <c r="I43" s="54"/>
      <c r="J43" s="55"/>
      <c r="K43" s="47" t="str">
        <f>IF(OR(AND(H43=Lists!$D$6,G43&lt;&gt;""),AND(AND(H43=J43,G43&lt;&gt;"",I43&lt;&gt;""),OR(H43&lt;&gt;"Unspecified",J43&lt;&gt;"Unspecified"),J43&lt;&gt;""),AND(OR(H43=Lists!$D$4,H43=Lists!$D$5),OR(J43=Lists!$D$4,J43=Lists!$D$5),AND(G43&lt;&gt;"",I43&lt;&gt;""))),"YES","")</f>
        <v/>
      </c>
      <c r="L43" s="56"/>
      <c r="M43" s="54"/>
      <c r="N43" s="58"/>
      <c r="O43" s="57"/>
      <c r="P43" s="165"/>
      <c r="Q43" s="165"/>
      <c r="R43" s="165"/>
      <c r="S43" s="54"/>
      <c r="T43" s="54"/>
      <c r="U43" s="54"/>
      <c r="V43" s="54"/>
      <c r="W43" s="54"/>
      <c r="X43" s="54"/>
      <c r="Y43" s="54"/>
      <c r="Z43" s="54"/>
      <c r="AA43" s="54"/>
      <c r="AB43" s="54"/>
      <c r="AC43" s="54"/>
      <c r="AD43" s="60"/>
      <c r="AE43" s="58"/>
      <c r="AF43" s="176" t="str">
        <f t="shared" si="0"/>
        <v/>
      </c>
      <c r="AG43" s="178" t="str">
        <f>IF(Calculations!AT38=1,"YES","")</f>
        <v/>
      </c>
      <c r="AH43" s="2"/>
      <c r="AQ43" s="9"/>
    </row>
    <row r="44" spans="2:43" x14ac:dyDescent="0.25">
      <c r="B44" s="54"/>
      <c r="C44" s="54"/>
      <c r="D44" s="59"/>
      <c r="E44" s="59"/>
      <c r="F44" s="174"/>
      <c r="G44" s="54"/>
      <c r="H44" s="55"/>
      <c r="I44" s="54"/>
      <c r="J44" s="55"/>
      <c r="K44" s="47" t="str">
        <f>IF(OR(AND(H44=Lists!$D$6,G44&lt;&gt;""),AND(AND(H44=J44,G44&lt;&gt;"",I44&lt;&gt;""),OR(H44&lt;&gt;"Unspecified",J44&lt;&gt;"Unspecified"),J44&lt;&gt;""),AND(OR(H44=Lists!$D$4,H44=Lists!$D$5),OR(J44=Lists!$D$4,J44=Lists!$D$5),AND(G44&lt;&gt;"",I44&lt;&gt;""))),"YES","")</f>
        <v/>
      </c>
      <c r="L44" s="56"/>
      <c r="M44" s="54"/>
      <c r="N44" s="58"/>
      <c r="O44" s="57"/>
      <c r="P44" s="165"/>
      <c r="Q44" s="165"/>
      <c r="R44" s="165"/>
      <c r="S44" s="54"/>
      <c r="T44" s="54"/>
      <c r="U44" s="54"/>
      <c r="V44" s="54"/>
      <c r="W44" s="54"/>
      <c r="X44" s="54"/>
      <c r="Y44" s="54"/>
      <c r="Z44" s="54"/>
      <c r="AA44" s="54"/>
      <c r="AB44" s="54"/>
      <c r="AC44" s="54"/>
      <c r="AD44" s="60"/>
      <c r="AE44" s="58"/>
      <c r="AF44" s="176" t="str">
        <f t="shared" si="0"/>
        <v/>
      </c>
      <c r="AG44" s="178" t="str">
        <f>IF(Calculations!AT39=1,"YES","")</f>
        <v/>
      </c>
      <c r="AH44" s="2"/>
      <c r="AQ44" s="9"/>
    </row>
    <row r="45" spans="2:43" x14ac:dyDescent="0.25">
      <c r="B45" s="54"/>
      <c r="C45" s="54"/>
      <c r="D45" s="59"/>
      <c r="E45" s="59"/>
      <c r="F45" s="174"/>
      <c r="G45" s="54"/>
      <c r="H45" s="55"/>
      <c r="I45" s="54"/>
      <c r="J45" s="55"/>
      <c r="K45" s="47" t="str">
        <f>IF(OR(AND(H45=Lists!$D$6,G45&lt;&gt;""),AND(AND(H45=J45,G45&lt;&gt;"",I45&lt;&gt;""),OR(H45&lt;&gt;"Unspecified",J45&lt;&gt;"Unspecified"),J45&lt;&gt;""),AND(OR(H45=Lists!$D$4,H45=Lists!$D$5),OR(J45=Lists!$D$4,J45=Lists!$D$5),AND(G45&lt;&gt;"",I45&lt;&gt;""))),"YES","")</f>
        <v/>
      </c>
      <c r="L45" s="56"/>
      <c r="M45" s="54"/>
      <c r="N45" s="58"/>
      <c r="O45" s="57"/>
      <c r="P45" s="165"/>
      <c r="Q45" s="165"/>
      <c r="R45" s="165"/>
      <c r="S45" s="54"/>
      <c r="T45" s="54"/>
      <c r="U45" s="54"/>
      <c r="V45" s="54"/>
      <c r="W45" s="54"/>
      <c r="X45" s="54"/>
      <c r="Y45" s="54"/>
      <c r="Z45" s="54"/>
      <c r="AA45" s="54"/>
      <c r="AB45" s="54"/>
      <c r="AC45" s="54"/>
      <c r="AD45" s="60"/>
      <c r="AE45" s="58"/>
      <c r="AF45" s="176" t="str">
        <f t="shared" si="0"/>
        <v/>
      </c>
      <c r="AG45" s="178" t="str">
        <f>IF(Calculations!AT40=1,"YES","")</f>
        <v/>
      </c>
      <c r="AH45" s="2"/>
      <c r="AQ45" s="9"/>
    </row>
    <row r="46" spans="2:43" x14ac:dyDescent="0.25">
      <c r="B46" s="54"/>
      <c r="C46" s="54"/>
      <c r="D46" s="59"/>
      <c r="E46" s="59"/>
      <c r="F46" s="174"/>
      <c r="G46" s="54"/>
      <c r="H46" s="55"/>
      <c r="I46" s="54"/>
      <c r="J46" s="55"/>
      <c r="K46" s="47" t="str">
        <f>IF(OR(AND(H46=Lists!$D$6,G46&lt;&gt;""),AND(AND(H46=J46,G46&lt;&gt;"",I46&lt;&gt;""),OR(H46&lt;&gt;"Unspecified",J46&lt;&gt;"Unspecified"),J46&lt;&gt;""),AND(OR(H46=Lists!$D$4,H46=Lists!$D$5),OR(J46=Lists!$D$4,J46=Lists!$D$5),AND(G46&lt;&gt;"",I46&lt;&gt;""))),"YES","")</f>
        <v/>
      </c>
      <c r="L46" s="56"/>
      <c r="M46" s="54"/>
      <c r="N46" s="58"/>
      <c r="O46" s="57"/>
      <c r="P46" s="165"/>
      <c r="Q46" s="165"/>
      <c r="R46" s="165"/>
      <c r="S46" s="54"/>
      <c r="T46" s="54"/>
      <c r="U46" s="54"/>
      <c r="V46" s="54"/>
      <c r="W46" s="54"/>
      <c r="X46" s="54"/>
      <c r="Y46" s="54"/>
      <c r="Z46" s="54"/>
      <c r="AA46" s="54"/>
      <c r="AB46" s="54"/>
      <c r="AC46" s="54"/>
      <c r="AD46" s="60"/>
      <c r="AE46" s="58"/>
      <c r="AF46" s="176" t="str">
        <f t="shared" si="0"/>
        <v/>
      </c>
      <c r="AG46" s="178" t="str">
        <f>IF(Calculations!AT41=1,"YES","")</f>
        <v/>
      </c>
      <c r="AH46" s="2"/>
      <c r="AQ46" s="9"/>
    </row>
    <row r="47" spans="2:43" x14ac:dyDescent="0.25">
      <c r="B47" s="54"/>
      <c r="C47" s="54"/>
      <c r="D47" s="59"/>
      <c r="E47" s="59"/>
      <c r="F47" s="174"/>
      <c r="G47" s="54"/>
      <c r="H47" s="55"/>
      <c r="I47" s="54"/>
      <c r="J47" s="55"/>
      <c r="K47" s="47" t="str">
        <f>IF(OR(AND(H47=Lists!$D$6,G47&lt;&gt;""),AND(AND(H47=J47,G47&lt;&gt;"",I47&lt;&gt;""),OR(H47&lt;&gt;"Unspecified",J47&lt;&gt;"Unspecified"),J47&lt;&gt;""),AND(OR(H47=Lists!$D$4,H47=Lists!$D$5),OR(J47=Lists!$D$4,J47=Lists!$D$5),AND(G47&lt;&gt;"",I47&lt;&gt;""))),"YES","")</f>
        <v/>
      </c>
      <c r="L47" s="56"/>
      <c r="M47" s="54"/>
      <c r="N47" s="58"/>
      <c r="O47" s="57"/>
      <c r="P47" s="165"/>
      <c r="Q47" s="165"/>
      <c r="R47" s="165"/>
      <c r="S47" s="54"/>
      <c r="T47" s="54"/>
      <c r="U47" s="54"/>
      <c r="V47" s="54"/>
      <c r="W47" s="54"/>
      <c r="X47" s="54"/>
      <c r="Y47" s="54"/>
      <c r="Z47" s="54"/>
      <c r="AA47" s="54"/>
      <c r="AB47" s="54"/>
      <c r="AC47" s="54"/>
      <c r="AD47" s="60"/>
      <c r="AE47" s="58"/>
      <c r="AF47" s="176" t="str">
        <f t="shared" si="0"/>
        <v/>
      </c>
      <c r="AG47" s="178" t="str">
        <f>IF(Calculations!AT42=1,"YES","")</f>
        <v/>
      </c>
      <c r="AH47" s="2"/>
      <c r="AQ47" s="9"/>
    </row>
    <row r="48" spans="2:43" x14ac:dyDescent="0.25">
      <c r="B48" s="54"/>
      <c r="C48" s="54"/>
      <c r="D48" s="59"/>
      <c r="E48" s="59"/>
      <c r="F48" s="174"/>
      <c r="G48" s="54"/>
      <c r="H48" s="55"/>
      <c r="I48" s="54"/>
      <c r="J48" s="55"/>
      <c r="K48" s="47" t="str">
        <f>IF(OR(AND(H48=Lists!$D$6,G48&lt;&gt;""),AND(AND(H48=J48,G48&lt;&gt;"",I48&lt;&gt;""),OR(H48&lt;&gt;"Unspecified",J48&lt;&gt;"Unspecified"),J48&lt;&gt;""),AND(OR(H48=Lists!$D$4,H48=Lists!$D$5),OR(J48=Lists!$D$4,J48=Lists!$D$5),AND(G48&lt;&gt;"",I48&lt;&gt;""))),"YES","")</f>
        <v/>
      </c>
      <c r="L48" s="56"/>
      <c r="M48" s="54"/>
      <c r="N48" s="58"/>
      <c r="O48" s="57"/>
      <c r="P48" s="165"/>
      <c r="Q48" s="165"/>
      <c r="R48" s="165"/>
      <c r="S48" s="54"/>
      <c r="T48" s="54"/>
      <c r="U48" s="54"/>
      <c r="V48" s="54"/>
      <c r="W48" s="54"/>
      <c r="X48" s="54"/>
      <c r="Y48" s="54"/>
      <c r="Z48" s="54"/>
      <c r="AA48" s="54"/>
      <c r="AB48" s="54"/>
      <c r="AC48" s="54"/>
      <c r="AD48" s="60"/>
      <c r="AE48" s="58"/>
      <c r="AF48" s="176" t="str">
        <f t="shared" si="0"/>
        <v/>
      </c>
      <c r="AG48" s="178" t="str">
        <f>IF(Calculations!AT43=1,"YES","")</f>
        <v/>
      </c>
      <c r="AH48" s="2"/>
      <c r="AQ48" s="9"/>
    </row>
    <row r="49" spans="2:43" x14ac:dyDescent="0.25">
      <c r="B49" s="54"/>
      <c r="C49" s="54"/>
      <c r="D49" s="59"/>
      <c r="E49" s="59"/>
      <c r="F49" s="174"/>
      <c r="G49" s="54"/>
      <c r="H49" s="55"/>
      <c r="I49" s="54"/>
      <c r="J49" s="55"/>
      <c r="K49" s="47" t="str">
        <f>IF(OR(AND(H49=Lists!$D$6,G49&lt;&gt;""),AND(AND(H49=J49,G49&lt;&gt;"",I49&lt;&gt;""),OR(H49&lt;&gt;"Unspecified",J49&lt;&gt;"Unspecified"),J49&lt;&gt;""),AND(OR(H49=Lists!$D$4,H49=Lists!$D$5),OR(J49=Lists!$D$4,J49=Lists!$D$5),AND(G49&lt;&gt;"",I49&lt;&gt;""))),"YES","")</f>
        <v/>
      </c>
      <c r="L49" s="56"/>
      <c r="M49" s="54"/>
      <c r="N49" s="58"/>
      <c r="O49" s="57"/>
      <c r="P49" s="165"/>
      <c r="Q49" s="165"/>
      <c r="R49" s="165"/>
      <c r="S49" s="54"/>
      <c r="T49" s="54"/>
      <c r="U49" s="54"/>
      <c r="V49" s="54"/>
      <c r="W49" s="54"/>
      <c r="X49" s="54"/>
      <c r="Y49" s="54"/>
      <c r="Z49" s="54"/>
      <c r="AA49" s="54"/>
      <c r="AB49" s="54"/>
      <c r="AC49" s="54"/>
      <c r="AD49" s="60"/>
      <c r="AE49" s="58"/>
      <c r="AF49" s="176" t="str">
        <f t="shared" si="0"/>
        <v/>
      </c>
      <c r="AG49" s="178" t="str">
        <f>IF(Calculations!AT44=1,"YES","")</f>
        <v/>
      </c>
      <c r="AH49" s="2"/>
      <c r="AQ49" s="9"/>
    </row>
    <row r="50" spans="2:43" x14ac:dyDescent="0.25">
      <c r="B50" s="54"/>
      <c r="C50" s="54"/>
      <c r="D50" s="59"/>
      <c r="E50" s="59"/>
      <c r="F50" s="174"/>
      <c r="G50" s="54"/>
      <c r="H50" s="55"/>
      <c r="I50" s="54"/>
      <c r="J50" s="55"/>
      <c r="K50" s="47" t="str">
        <f>IF(OR(AND(H50=Lists!$D$6,G50&lt;&gt;""),AND(AND(H50=J50,G50&lt;&gt;"",I50&lt;&gt;""),OR(H50&lt;&gt;"Unspecified",J50&lt;&gt;"Unspecified"),J50&lt;&gt;""),AND(OR(H50=Lists!$D$4,H50=Lists!$D$5),OR(J50=Lists!$D$4,J50=Lists!$D$5),AND(G50&lt;&gt;"",I50&lt;&gt;""))),"YES","")</f>
        <v/>
      </c>
      <c r="L50" s="56"/>
      <c r="M50" s="54"/>
      <c r="N50" s="58"/>
      <c r="O50" s="57"/>
      <c r="P50" s="165"/>
      <c r="Q50" s="165"/>
      <c r="R50" s="165"/>
      <c r="S50" s="54"/>
      <c r="T50" s="54"/>
      <c r="U50" s="54"/>
      <c r="V50" s="54"/>
      <c r="W50" s="54"/>
      <c r="X50" s="54"/>
      <c r="Y50" s="54"/>
      <c r="Z50" s="54"/>
      <c r="AA50" s="54"/>
      <c r="AB50" s="54"/>
      <c r="AC50" s="54"/>
      <c r="AD50" s="60"/>
      <c r="AE50" s="58"/>
      <c r="AF50" s="176" t="str">
        <f t="shared" si="0"/>
        <v/>
      </c>
      <c r="AG50" s="178" t="str">
        <f>IF(Calculations!AT45=1,"YES","")</f>
        <v/>
      </c>
      <c r="AH50" s="2"/>
      <c r="AQ50" s="9"/>
    </row>
    <row r="51" spans="2:43" x14ac:dyDescent="0.25">
      <c r="B51" s="54"/>
      <c r="C51" s="54"/>
      <c r="D51" s="59"/>
      <c r="E51" s="59"/>
      <c r="F51" s="174"/>
      <c r="G51" s="54"/>
      <c r="H51" s="55"/>
      <c r="I51" s="54"/>
      <c r="J51" s="55"/>
      <c r="K51" s="47" t="str">
        <f>IF(OR(AND(H51=Lists!$D$6,G51&lt;&gt;""),AND(AND(H51=J51,G51&lt;&gt;"",I51&lt;&gt;""),OR(H51&lt;&gt;"Unspecified",J51&lt;&gt;"Unspecified"),J51&lt;&gt;""),AND(OR(H51=Lists!$D$4,H51=Lists!$D$5),OR(J51=Lists!$D$4,J51=Lists!$D$5),AND(G51&lt;&gt;"",I51&lt;&gt;""))),"YES","")</f>
        <v/>
      </c>
      <c r="L51" s="56"/>
      <c r="M51" s="54"/>
      <c r="N51" s="58"/>
      <c r="O51" s="57"/>
      <c r="P51" s="165"/>
      <c r="Q51" s="165"/>
      <c r="R51" s="165"/>
      <c r="S51" s="54"/>
      <c r="T51" s="54"/>
      <c r="U51" s="54"/>
      <c r="V51" s="54"/>
      <c r="W51" s="54"/>
      <c r="X51" s="54"/>
      <c r="Y51" s="54"/>
      <c r="Z51" s="54"/>
      <c r="AA51" s="54"/>
      <c r="AB51" s="54"/>
      <c r="AC51" s="54"/>
      <c r="AD51" s="60"/>
      <c r="AE51" s="58"/>
      <c r="AF51" s="176" t="str">
        <f t="shared" si="0"/>
        <v/>
      </c>
      <c r="AG51" s="178" t="str">
        <f>IF(Calculations!AT46=1,"YES","")</f>
        <v/>
      </c>
      <c r="AH51" s="2"/>
      <c r="AQ51" s="9"/>
    </row>
    <row r="52" spans="2:43" x14ac:dyDescent="0.25">
      <c r="B52" s="54"/>
      <c r="C52" s="54"/>
      <c r="D52" s="59"/>
      <c r="E52" s="59"/>
      <c r="F52" s="174"/>
      <c r="G52" s="54"/>
      <c r="H52" s="55"/>
      <c r="I52" s="54"/>
      <c r="J52" s="55"/>
      <c r="K52" s="47" t="str">
        <f>IF(OR(AND(H52=Lists!$D$6,G52&lt;&gt;""),AND(AND(H52=J52,G52&lt;&gt;"",I52&lt;&gt;""),OR(H52&lt;&gt;"Unspecified",J52&lt;&gt;"Unspecified"),J52&lt;&gt;""),AND(OR(H52=Lists!$D$4,H52=Lists!$D$5),OR(J52=Lists!$D$4,J52=Lists!$D$5),AND(G52&lt;&gt;"",I52&lt;&gt;""))),"YES","")</f>
        <v/>
      </c>
      <c r="L52" s="56"/>
      <c r="M52" s="54"/>
      <c r="N52" s="58"/>
      <c r="O52" s="57"/>
      <c r="P52" s="165"/>
      <c r="Q52" s="165"/>
      <c r="R52" s="165"/>
      <c r="S52" s="54"/>
      <c r="T52" s="54"/>
      <c r="U52" s="54"/>
      <c r="V52" s="54"/>
      <c r="W52" s="54"/>
      <c r="X52" s="54"/>
      <c r="Y52" s="54"/>
      <c r="Z52" s="54"/>
      <c r="AA52" s="54"/>
      <c r="AB52" s="54"/>
      <c r="AC52" s="54"/>
      <c r="AD52" s="60"/>
      <c r="AE52" s="58"/>
      <c r="AF52" s="176" t="str">
        <f t="shared" si="0"/>
        <v/>
      </c>
      <c r="AG52" s="178" t="str">
        <f>IF(Calculations!AT47=1,"YES","")</f>
        <v/>
      </c>
      <c r="AH52" s="2"/>
      <c r="AQ52" s="9"/>
    </row>
    <row r="53" spans="2:43" x14ac:dyDescent="0.25">
      <c r="B53" s="54"/>
      <c r="C53" s="54"/>
      <c r="D53" s="59"/>
      <c r="E53" s="59"/>
      <c r="F53" s="174"/>
      <c r="G53" s="54"/>
      <c r="H53" s="55"/>
      <c r="I53" s="54"/>
      <c r="J53" s="55"/>
      <c r="K53" s="47" t="str">
        <f>IF(OR(AND(H53=Lists!$D$6,G53&lt;&gt;""),AND(AND(H53=J53,G53&lt;&gt;"",I53&lt;&gt;""),OR(H53&lt;&gt;"Unspecified",J53&lt;&gt;"Unspecified"),J53&lt;&gt;""),AND(OR(H53=Lists!$D$4,H53=Lists!$D$5),OR(J53=Lists!$D$4,J53=Lists!$D$5),AND(G53&lt;&gt;"",I53&lt;&gt;""))),"YES","")</f>
        <v/>
      </c>
      <c r="L53" s="56"/>
      <c r="M53" s="54"/>
      <c r="N53" s="58"/>
      <c r="O53" s="57"/>
      <c r="P53" s="165"/>
      <c r="Q53" s="165"/>
      <c r="R53" s="165"/>
      <c r="S53" s="54"/>
      <c r="T53" s="54"/>
      <c r="U53" s="54"/>
      <c r="V53" s="54"/>
      <c r="W53" s="54"/>
      <c r="X53" s="54"/>
      <c r="Y53" s="54"/>
      <c r="Z53" s="54"/>
      <c r="AA53" s="54"/>
      <c r="AB53" s="54"/>
      <c r="AC53" s="54"/>
      <c r="AD53" s="60"/>
      <c r="AE53" s="58"/>
      <c r="AF53" s="176" t="str">
        <f t="shared" si="0"/>
        <v/>
      </c>
      <c r="AG53" s="178" t="str">
        <f>IF(Calculations!AT48=1,"YES","")</f>
        <v/>
      </c>
      <c r="AH53" s="2"/>
      <c r="AQ53" s="9"/>
    </row>
    <row r="54" spans="2:43" x14ac:dyDescent="0.25">
      <c r="B54" s="54"/>
      <c r="C54" s="54"/>
      <c r="D54" s="59"/>
      <c r="E54" s="59"/>
      <c r="F54" s="174"/>
      <c r="G54" s="54"/>
      <c r="H54" s="55"/>
      <c r="I54" s="54"/>
      <c r="J54" s="55"/>
      <c r="K54" s="47" t="str">
        <f>IF(OR(AND(H54=Lists!$D$6,G54&lt;&gt;""),AND(AND(H54=J54,G54&lt;&gt;"",I54&lt;&gt;""),OR(H54&lt;&gt;"Unspecified",J54&lt;&gt;"Unspecified"),J54&lt;&gt;""),AND(OR(H54=Lists!$D$4,H54=Lists!$D$5),OR(J54=Lists!$D$4,J54=Lists!$D$5),AND(G54&lt;&gt;"",I54&lt;&gt;""))),"YES","")</f>
        <v/>
      </c>
      <c r="L54" s="56"/>
      <c r="M54" s="54"/>
      <c r="N54" s="58"/>
      <c r="O54" s="57"/>
      <c r="P54" s="165"/>
      <c r="Q54" s="165"/>
      <c r="R54" s="165"/>
      <c r="S54" s="54"/>
      <c r="T54" s="54"/>
      <c r="U54" s="54"/>
      <c r="V54" s="54"/>
      <c r="W54" s="54"/>
      <c r="X54" s="54"/>
      <c r="Y54" s="54"/>
      <c r="Z54" s="54"/>
      <c r="AA54" s="54"/>
      <c r="AB54" s="54"/>
      <c r="AC54" s="54"/>
      <c r="AD54" s="60"/>
      <c r="AE54" s="58"/>
      <c r="AF54" s="176" t="str">
        <f t="shared" si="0"/>
        <v/>
      </c>
      <c r="AG54" s="178" t="str">
        <f>IF(Calculations!AT49=1,"YES","")</f>
        <v/>
      </c>
      <c r="AH54" s="2"/>
      <c r="AQ54" s="9"/>
    </row>
    <row r="55" spans="2:43" x14ac:dyDescent="0.25">
      <c r="B55" s="54"/>
      <c r="C55" s="54"/>
      <c r="D55" s="59"/>
      <c r="E55" s="59"/>
      <c r="F55" s="174"/>
      <c r="G55" s="54"/>
      <c r="H55" s="55"/>
      <c r="I55" s="54"/>
      <c r="J55" s="55"/>
      <c r="K55" s="47" t="str">
        <f>IF(OR(AND(H55=Lists!$D$6,G55&lt;&gt;""),AND(AND(H55=J55,G55&lt;&gt;"",I55&lt;&gt;""),OR(H55&lt;&gt;"Unspecified",J55&lt;&gt;"Unspecified"),J55&lt;&gt;""),AND(OR(H55=Lists!$D$4,H55=Lists!$D$5),OR(J55=Lists!$D$4,J55=Lists!$D$5),AND(G55&lt;&gt;"",I55&lt;&gt;""))),"YES","")</f>
        <v/>
      </c>
      <c r="L55" s="56"/>
      <c r="M55" s="54"/>
      <c r="N55" s="58"/>
      <c r="O55" s="57"/>
      <c r="P55" s="165"/>
      <c r="Q55" s="165"/>
      <c r="R55" s="165"/>
      <c r="S55" s="54"/>
      <c r="T55" s="54"/>
      <c r="U55" s="54"/>
      <c r="V55" s="54"/>
      <c r="W55" s="54"/>
      <c r="X55" s="54"/>
      <c r="Y55" s="54"/>
      <c r="Z55" s="54"/>
      <c r="AA55" s="54"/>
      <c r="AB55" s="54"/>
      <c r="AC55" s="54"/>
      <c r="AD55" s="60"/>
      <c r="AE55" s="58"/>
      <c r="AF55" s="176" t="str">
        <f t="shared" si="0"/>
        <v/>
      </c>
      <c r="AG55" s="178" t="str">
        <f>IF(Calculations!AT50=1,"YES","")</f>
        <v/>
      </c>
      <c r="AH55" s="2"/>
      <c r="AQ55" s="9"/>
    </row>
    <row r="56" spans="2:43" x14ac:dyDescent="0.25">
      <c r="B56" s="54"/>
      <c r="C56" s="54"/>
      <c r="D56" s="59"/>
      <c r="E56" s="59"/>
      <c r="F56" s="174"/>
      <c r="G56" s="54"/>
      <c r="H56" s="55"/>
      <c r="I56" s="54"/>
      <c r="J56" s="55"/>
      <c r="K56" s="47" t="str">
        <f>IF(OR(AND(H56=Lists!$D$6,G56&lt;&gt;""),AND(AND(H56=J56,G56&lt;&gt;"",I56&lt;&gt;""),OR(H56&lt;&gt;"Unspecified",J56&lt;&gt;"Unspecified"),J56&lt;&gt;""),AND(OR(H56=Lists!$D$4,H56=Lists!$D$5),OR(J56=Lists!$D$4,J56=Lists!$D$5),AND(G56&lt;&gt;"",I56&lt;&gt;""))),"YES","")</f>
        <v/>
      </c>
      <c r="L56" s="56"/>
      <c r="M56" s="54"/>
      <c r="N56" s="58"/>
      <c r="O56" s="57"/>
      <c r="P56" s="165"/>
      <c r="Q56" s="165"/>
      <c r="R56" s="165"/>
      <c r="S56" s="54"/>
      <c r="T56" s="54"/>
      <c r="U56" s="54"/>
      <c r="V56" s="54"/>
      <c r="W56" s="54"/>
      <c r="X56" s="54"/>
      <c r="Y56" s="54"/>
      <c r="Z56" s="54"/>
      <c r="AA56" s="54"/>
      <c r="AB56" s="54"/>
      <c r="AC56" s="54"/>
      <c r="AD56" s="60"/>
      <c r="AE56" s="58"/>
      <c r="AF56" s="176" t="str">
        <f t="shared" si="0"/>
        <v/>
      </c>
      <c r="AG56" s="178" t="str">
        <f>IF(Calculations!AT51=1,"YES","")</f>
        <v/>
      </c>
      <c r="AH56" s="2"/>
      <c r="AQ56" s="9"/>
    </row>
    <row r="57" spans="2:43" x14ac:dyDescent="0.25">
      <c r="B57" s="54"/>
      <c r="C57" s="54"/>
      <c r="D57" s="59"/>
      <c r="E57" s="59"/>
      <c r="F57" s="174"/>
      <c r="G57" s="54"/>
      <c r="H57" s="55"/>
      <c r="I57" s="54"/>
      <c r="J57" s="55"/>
      <c r="K57" s="47" t="str">
        <f>IF(OR(AND(H57=Lists!$D$6,G57&lt;&gt;""),AND(AND(H57=J57,G57&lt;&gt;"",I57&lt;&gt;""),OR(H57&lt;&gt;"Unspecified",J57&lt;&gt;"Unspecified"),J57&lt;&gt;""),AND(OR(H57=Lists!$D$4,H57=Lists!$D$5),OR(J57=Lists!$D$4,J57=Lists!$D$5),AND(G57&lt;&gt;"",I57&lt;&gt;""))),"YES","")</f>
        <v/>
      </c>
      <c r="L57" s="56"/>
      <c r="M57" s="54"/>
      <c r="N57" s="58"/>
      <c r="O57" s="57"/>
      <c r="P57" s="165"/>
      <c r="Q57" s="165"/>
      <c r="R57" s="165"/>
      <c r="S57" s="54"/>
      <c r="T57" s="54"/>
      <c r="U57" s="54"/>
      <c r="V57" s="54"/>
      <c r="W57" s="54"/>
      <c r="X57" s="54"/>
      <c r="Y57" s="54"/>
      <c r="Z57" s="54"/>
      <c r="AA57" s="54"/>
      <c r="AB57" s="54"/>
      <c r="AC57" s="54"/>
      <c r="AD57" s="60"/>
      <c r="AE57" s="58"/>
      <c r="AF57" s="176" t="str">
        <f t="shared" si="0"/>
        <v/>
      </c>
      <c r="AG57" s="178" t="str">
        <f>IF(Calculations!AT52=1,"YES","")</f>
        <v/>
      </c>
      <c r="AH57" s="2"/>
      <c r="AQ57" s="9"/>
    </row>
    <row r="58" spans="2:43" x14ac:dyDescent="0.25">
      <c r="B58" s="54"/>
      <c r="C58" s="54"/>
      <c r="D58" s="59"/>
      <c r="E58" s="59"/>
      <c r="F58" s="174"/>
      <c r="G58" s="54"/>
      <c r="H58" s="55"/>
      <c r="I58" s="54"/>
      <c r="J58" s="55"/>
      <c r="K58" s="47" t="str">
        <f>IF(OR(AND(H58=Lists!$D$6,G58&lt;&gt;""),AND(AND(H58=J58,G58&lt;&gt;"",I58&lt;&gt;""),OR(H58&lt;&gt;"Unspecified",J58&lt;&gt;"Unspecified"),J58&lt;&gt;""),AND(OR(H58=Lists!$D$4,H58=Lists!$D$5),OR(J58=Lists!$D$4,J58=Lists!$D$5),AND(G58&lt;&gt;"",I58&lt;&gt;""))),"YES","")</f>
        <v/>
      </c>
      <c r="L58" s="56"/>
      <c r="M58" s="54"/>
      <c r="N58" s="58"/>
      <c r="O58" s="57"/>
      <c r="P58" s="165"/>
      <c r="Q58" s="165"/>
      <c r="R58" s="165"/>
      <c r="S58" s="54"/>
      <c r="T58" s="54"/>
      <c r="U58" s="54"/>
      <c r="V58" s="54"/>
      <c r="W58" s="54"/>
      <c r="X58" s="54"/>
      <c r="Y58" s="54"/>
      <c r="Z58" s="54"/>
      <c r="AA58" s="54"/>
      <c r="AB58" s="54"/>
      <c r="AC58" s="54"/>
      <c r="AD58" s="60"/>
      <c r="AE58" s="58"/>
      <c r="AF58" s="176" t="str">
        <f t="shared" si="0"/>
        <v/>
      </c>
      <c r="AG58" s="178" t="str">
        <f>IF(Calculations!AT53=1,"YES","")</f>
        <v/>
      </c>
      <c r="AH58" s="2"/>
      <c r="AQ58" s="9"/>
    </row>
    <row r="59" spans="2:43" x14ac:dyDescent="0.25">
      <c r="B59" s="54"/>
      <c r="C59" s="54"/>
      <c r="D59" s="59"/>
      <c r="E59" s="59"/>
      <c r="F59" s="174"/>
      <c r="G59" s="54"/>
      <c r="H59" s="55"/>
      <c r="I59" s="54"/>
      <c r="J59" s="55"/>
      <c r="K59" s="47" t="str">
        <f>IF(OR(AND(H59=Lists!$D$6,G59&lt;&gt;""),AND(AND(H59=J59,G59&lt;&gt;"",I59&lt;&gt;""),OR(H59&lt;&gt;"Unspecified",J59&lt;&gt;"Unspecified"),J59&lt;&gt;""),AND(OR(H59=Lists!$D$4,H59=Lists!$D$5),OR(J59=Lists!$D$4,J59=Lists!$D$5),AND(G59&lt;&gt;"",I59&lt;&gt;""))),"YES","")</f>
        <v/>
      </c>
      <c r="L59" s="56"/>
      <c r="M59" s="54"/>
      <c r="N59" s="58"/>
      <c r="O59" s="57"/>
      <c r="P59" s="165"/>
      <c r="Q59" s="165"/>
      <c r="R59" s="165"/>
      <c r="S59" s="54"/>
      <c r="T59" s="54"/>
      <c r="U59" s="54"/>
      <c r="V59" s="54"/>
      <c r="W59" s="54"/>
      <c r="X59" s="54"/>
      <c r="Y59" s="54"/>
      <c r="Z59" s="54"/>
      <c r="AA59" s="54"/>
      <c r="AB59" s="54"/>
      <c r="AC59" s="54"/>
      <c r="AD59" s="60"/>
      <c r="AE59" s="58"/>
      <c r="AF59" s="176" t="str">
        <f t="shared" si="0"/>
        <v/>
      </c>
      <c r="AG59" s="178" t="str">
        <f>IF(Calculations!AT54=1,"YES","")</f>
        <v/>
      </c>
      <c r="AH59" s="2"/>
      <c r="AQ59" s="9"/>
    </row>
    <row r="60" spans="2:43" x14ac:dyDescent="0.25">
      <c r="B60" s="54"/>
      <c r="C60" s="54"/>
      <c r="D60" s="59"/>
      <c r="E60" s="59"/>
      <c r="F60" s="174"/>
      <c r="G60" s="54"/>
      <c r="H60" s="55"/>
      <c r="I60" s="54"/>
      <c r="J60" s="55"/>
      <c r="K60" s="47" t="str">
        <f>IF(OR(AND(H60=Lists!$D$6,G60&lt;&gt;""),AND(AND(H60=J60,G60&lt;&gt;"",I60&lt;&gt;""),OR(H60&lt;&gt;"Unspecified",J60&lt;&gt;"Unspecified"),J60&lt;&gt;""),AND(OR(H60=Lists!$D$4,H60=Lists!$D$5),OR(J60=Lists!$D$4,J60=Lists!$D$5),AND(G60&lt;&gt;"",I60&lt;&gt;""))),"YES","")</f>
        <v/>
      </c>
      <c r="L60" s="56"/>
      <c r="M60" s="54"/>
      <c r="N60" s="58"/>
      <c r="O60" s="57"/>
      <c r="P60" s="165"/>
      <c r="Q60" s="165"/>
      <c r="R60" s="165"/>
      <c r="S60" s="54"/>
      <c r="T60" s="54"/>
      <c r="U60" s="54"/>
      <c r="V60" s="54"/>
      <c r="W60" s="54"/>
      <c r="X60" s="54"/>
      <c r="Y60" s="54"/>
      <c r="Z60" s="54"/>
      <c r="AA60" s="54"/>
      <c r="AB60" s="54"/>
      <c r="AC60" s="54"/>
      <c r="AD60" s="60"/>
      <c r="AE60" s="58"/>
      <c r="AF60" s="176" t="str">
        <f t="shared" si="0"/>
        <v/>
      </c>
      <c r="AG60" s="178" t="str">
        <f>IF(Calculations!AT55=1,"YES","")</f>
        <v/>
      </c>
      <c r="AH60" s="2"/>
      <c r="AQ60" s="9"/>
    </row>
    <row r="61" spans="2:43" x14ac:dyDescent="0.25">
      <c r="B61" s="54"/>
      <c r="C61" s="54"/>
      <c r="D61" s="59"/>
      <c r="E61" s="59"/>
      <c r="F61" s="174"/>
      <c r="G61" s="54"/>
      <c r="H61" s="55"/>
      <c r="I61" s="54"/>
      <c r="J61" s="55"/>
      <c r="K61" s="47" t="str">
        <f>IF(OR(AND(H61=Lists!$D$6,G61&lt;&gt;""),AND(AND(H61=J61,G61&lt;&gt;"",I61&lt;&gt;""),OR(H61&lt;&gt;"Unspecified",J61&lt;&gt;"Unspecified"),J61&lt;&gt;""),AND(OR(H61=Lists!$D$4,H61=Lists!$D$5),OR(J61=Lists!$D$4,J61=Lists!$D$5),AND(G61&lt;&gt;"",I61&lt;&gt;""))),"YES","")</f>
        <v/>
      </c>
      <c r="L61" s="56"/>
      <c r="M61" s="54"/>
      <c r="N61" s="58"/>
      <c r="O61" s="57"/>
      <c r="P61" s="165"/>
      <c r="Q61" s="165"/>
      <c r="R61" s="165"/>
      <c r="S61" s="54"/>
      <c r="T61" s="54"/>
      <c r="U61" s="54"/>
      <c r="V61" s="54"/>
      <c r="W61" s="54"/>
      <c r="X61" s="54"/>
      <c r="Y61" s="54"/>
      <c r="Z61" s="54"/>
      <c r="AA61" s="54"/>
      <c r="AB61" s="54"/>
      <c r="AC61" s="54"/>
      <c r="AD61" s="60"/>
      <c r="AE61" s="58"/>
      <c r="AF61" s="176" t="str">
        <f t="shared" si="0"/>
        <v/>
      </c>
      <c r="AG61" s="178" t="str">
        <f>IF(Calculations!AT56=1,"YES","")</f>
        <v/>
      </c>
      <c r="AH61" s="2"/>
      <c r="AQ61" s="9"/>
    </row>
    <row r="62" spans="2:43" x14ac:dyDescent="0.25">
      <c r="B62" s="54"/>
      <c r="C62" s="54"/>
      <c r="D62" s="59"/>
      <c r="E62" s="59"/>
      <c r="F62" s="174"/>
      <c r="G62" s="54"/>
      <c r="H62" s="55"/>
      <c r="I62" s="54"/>
      <c r="J62" s="55"/>
      <c r="K62" s="47" t="str">
        <f>IF(OR(AND(H62=Lists!$D$6,G62&lt;&gt;""),AND(AND(H62=J62,G62&lt;&gt;"",I62&lt;&gt;""),OR(H62&lt;&gt;"Unspecified",J62&lt;&gt;"Unspecified"),J62&lt;&gt;""),AND(OR(H62=Lists!$D$4,H62=Lists!$D$5),OR(J62=Lists!$D$4,J62=Lists!$D$5),AND(G62&lt;&gt;"",I62&lt;&gt;""))),"YES","")</f>
        <v/>
      </c>
      <c r="L62" s="56"/>
      <c r="M62" s="54"/>
      <c r="N62" s="58"/>
      <c r="O62" s="57"/>
      <c r="P62" s="165"/>
      <c r="Q62" s="165"/>
      <c r="R62" s="165"/>
      <c r="S62" s="54"/>
      <c r="T62" s="54"/>
      <c r="U62" s="54"/>
      <c r="V62" s="54"/>
      <c r="W62" s="54"/>
      <c r="X62" s="54"/>
      <c r="Y62" s="54"/>
      <c r="Z62" s="54"/>
      <c r="AA62" s="54"/>
      <c r="AB62" s="54"/>
      <c r="AC62" s="54"/>
      <c r="AD62" s="60"/>
      <c r="AE62" s="58"/>
      <c r="AF62" s="176" t="str">
        <f t="shared" si="0"/>
        <v/>
      </c>
      <c r="AG62" s="178" t="str">
        <f>IF(Calculations!AT57=1,"YES","")</f>
        <v/>
      </c>
      <c r="AH62" s="2"/>
      <c r="AQ62" s="9"/>
    </row>
    <row r="63" spans="2:43" x14ac:dyDescent="0.25">
      <c r="B63" s="54"/>
      <c r="C63" s="54"/>
      <c r="D63" s="59"/>
      <c r="E63" s="59"/>
      <c r="F63" s="174"/>
      <c r="G63" s="54"/>
      <c r="H63" s="55"/>
      <c r="I63" s="54"/>
      <c r="J63" s="55"/>
      <c r="K63" s="47" t="str">
        <f>IF(OR(AND(H63=Lists!$D$6,G63&lt;&gt;""),AND(AND(H63=J63,G63&lt;&gt;"",I63&lt;&gt;""),OR(H63&lt;&gt;"Unspecified",J63&lt;&gt;"Unspecified"),J63&lt;&gt;""),AND(OR(H63=Lists!$D$4,H63=Lists!$D$5),OR(J63=Lists!$D$4,J63=Lists!$D$5),AND(G63&lt;&gt;"",I63&lt;&gt;""))),"YES","")</f>
        <v/>
      </c>
      <c r="L63" s="56"/>
      <c r="M63" s="54"/>
      <c r="N63" s="58"/>
      <c r="O63" s="57"/>
      <c r="P63" s="165"/>
      <c r="Q63" s="165"/>
      <c r="R63" s="165"/>
      <c r="S63" s="54"/>
      <c r="T63" s="54"/>
      <c r="U63" s="54"/>
      <c r="V63" s="54"/>
      <c r="W63" s="54"/>
      <c r="X63" s="54"/>
      <c r="Y63" s="54"/>
      <c r="Z63" s="54"/>
      <c r="AA63" s="54"/>
      <c r="AB63" s="54"/>
      <c r="AC63" s="54"/>
      <c r="AD63" s="60"/>
      <c r="AE63" s="58"/>
      <c r="AF63" s="176" t="str">
        <f t="shared" si="0"/>
        <v/>
      </c>
      <c r="AG63" s="178" t="str">
        <f>IF(Calculations!AT58=1,"YES","")</f>
        <v/>
      </c>
      <c r="AH63" s="2"/>
      <c r="AQ63" s="9"/>
    </row>
    <row r="64" spans="2:43" x14ac:dyDescent="0.25">
      <c r="B64" s="54"/>
      <c r="C64" s="54"/>
      <c r="D64" s="59"/>
      <c r="E64" s="59"/>
      <c r="F64" s="174"/>
      <c r="G64" s="54"/>
      <c r="H64" s="55"/>
      <c r="I64" s="54"/>
      <c r="J64" s="55"/>
      <c r="K64" s="47" t="str">
        <f>IF(OR(AND(H64=Lists!$D$6,G64&lt;&gt;""),AND(AND(H64=J64,G64&lt;&gt;"",I64&lt;&gt;""),OR(H64&lt;&gt;"Unspecified",J64&lt;&gt;"Unspecified"),J64&lt;&gt;""),AND(OR(H64=Lists!$D$4,H64=Lists!$D$5),OR(J64=Lists!$D$4,J64=Lists!$D$5),AND(G64&lt;&gt;"",I64&lt;&gt;""))),"YES","")</f>
        <v/>
      </c>
      <c r="L64" s="56"/>
      <c r="M64" s="54"/>
      <c r="N64" s="58"/>
      <c r="O64" s="57"/>
      <c r="P64" s="165"/>
      <c r="Q64" s="165"/>
      <c r="R64" s="165"/>
      <c r="S64" s="54"/>
      <c r="T64" s="54"/>
      <c r="U64" s="54"/>
      <c r="V64" s="54"/>
      <c r="W64" s="54"/>
      <c r="X64" s="54"/>
      <c r="Y64" s="54"/>
      <c r="Z64" s="54"/>
      <c r="AA64" s="54"/>
      <c r="AB64" s="54"/>
      <c r="AC64" s="54"/>
      <c r="AD64" s="60"/>
      <c r="AE64" s="58"/>
      <c r="AF64" s="176" t="str">
        <f t="shared" si="0"/>
        <v/>
      </c>
      <c r="AG64" s="178" t="str">
        <f>IF(Calculations!AT59=1,"YES","")</f>
        <v/>
      </c>
      <c r="AH64" s="2"/>
      <c r="AQ64" s="9"/>
    </row>
    <row r="65" spans="2:43" x14ac:dyDescent="0.25">
      <c r="B65" s="54"/>
      <c r="C65" s="54"/>
      <c r="D65" s="59"/>
      <c r="E65" s="59"/>
      <c r="F65" s="174"/>
      <c r="G65" s="54"/>
      <c r="H65" s="55"/>
      <c r="I65" s="54"/>
      <c r="J65" s="55"/>
      <c r="K65" s="47" t="str">
        <f>IF(OR(AND(H65=Lists!$D$6,G65&lt;&gt;""),AND(AND(H65=J65,G65&lt;&gt;"",I65&lt;&gt;""),OR(H65&lt;&gt;"Unspecified",J65&lt;&gt;"Unspecified"),J65&lt;&gt;""),AND(OR(H65=Lists!$D$4,H65=Lists!$D$5),OR(J65=Lists!$D$4,J65=Lists!$D$5),AND(G65&lt;&gt;"",I65&lt;&gt;""))),"YES","")</f>
        <v/>
      </c>
      <c r="L65" s="56"/>
      <c r="M65" s="54"/>
      <c r="N65" s="58"/>
      <c r="O65" s="57"/>
      <c r="P65" s="165"/>
      <c r="Q65" s="165"/>
      <c r="R65" s="165"/>
      <c r="S65" s="54"/>
      <c r="T65" s="54"/>
      <c r="U65" s="54"/>
      <c r="V65" s="54"/>
      <c r="W65" s="54"/>
      <c r="X65" s="54"/>
      <c r="Y65" s="54"/>
      <c r="Z65" s="54"/>
      <c r="AA65" s="54"/>
      <c r="AB65" s="54"/>
      <c r="AC65" s="54"/>
      <c r="AD65" s="60"/>
      <c r="AE65" s="58"/>
      <c r="AF65" s="176" t="str">
        <f t="shared" si="0"/>
        <v/>
      </c>
      <c r="AG65" s="178" t="str">
        <f>IF(Calculations!AT60=1,"YES","")</f>
        <v/>
      </c>
      <c r="AH65" s="2"/>
      <c r="AQ65" s="9"/>
    </row>
    <row r="66" spans="2:43" x14ac:dyDescent="0.25">
      <c r="B66" s="54"/>
      <c r="C66" s="54"/>
      <c r="D66" s="59"/>
      <c r="E66" s="59"/>
      <c r="F66" s="174"/>
      <c r="G66" s="54"/>
      <c r="H66" s="55"/>
      <c r="I66" s="54"/>
      <c r="J66" s="55"/>
      <c r="K66" s="47" t="str">
        <f>IF(OR(AND(H66=Lists!$D$6,G66&lt;&gt;""),AND(AND(H66=J66,G66&lt;&gt;"",I66&lt;&gt;""),OR(H66&lt;&gt;"Unspecified",J66&lt;&gt;"Unspecified"),J66&lt;&gt;""),AND(OR(H66=Lists!$D$4,H66=Lists!$D$5),OR(J66=Lists!$D$4,J66=Lists!$D$5),AND(G66&lt;&gt;"",I66&lt;&gt;""))),"YES","")</f>
        <v/>
      </c>
      <c r="L66" s="56"/>
      <c r="M66" s="54"/>
      <c r="N66" s="58"/>
      <c r="O66" s="57"/>
      <c r="P66" s="165"/>
      <c r="Q66" s="165"/>
      <c r="R66" s="165"/>
      <c r="S66" s="54"/>
      <c r="T66" s="54"/>
      <c r="U66" s="54"/>
      <c r="V66" s="54"/>
      <c r="W66" s="54"/>
      <c r="X66" s="54"/>
      <c r="Y66" s="54"/>
      <c r="Z66" s="54"/>
      <c r="AA66" s="54"/>
      <c r="AB66" s="54"/>
      <c r="AC66" s="54"/>
      <c r="AD66" s="60"/>
      <c r="AE66" s="58"/>
      <c r="AF66" s="176" t="str">
        <f t="shared" si="0"/>
        <v/>
      </c>
      <c r="AG66" s="178" t="str">
        <f>IF(Calculations!AT61=1,"YES","")</f>
        <v/>
      </c>
      <c r="AH66" s="2"/>
      <c r="AQ66" s="9"/>
    </row>
    <row r="67" spans="2:43" x14ac:dyDescent="0.25">
      <c r="B67" s="54"/>
      <c r="C67" s="54"/>
      <c r="D67" s="59"/>
      <c r="E67" s="59"/>
      <c r="F67" s="174"/>
      <c r="G67" s="54"/>
      <c r="H67" s="55"/>
      <c r="I67" s="54"/>
      <c r="J67" s="55"/>
      <c r="K67" s="47" t="str">
        <f>IF(OR(AND(H67=Lists!$D$6,G67&lt;&gt;""),AND(AND(H67=J67,G67&lt;&gt;"",I67&lt;&gt;""),OR(H67&lt;&gt;"Unspecified",J67&lt;&gt;"Unspecified"),J67&lt;&gt;""),AND(OR(H67=Lists!$D$4,H67=Lists!$D$5),OR(J67=Lists!$D$4,J67=Lists!$D$5),AND(G67&lt;&gt;"",I67&lt;&gt;""))),"YES","")</f>
        <v/>
      </c>
      <c r="L67" s="56"/>
      <c r="M67" s="54"/>
      <c r="N67" s="58"/>
      <c r="O67" s="57"/>
      <c r="P67" s="165"/>
      <c r="Q67" s="165"/>
      <c r="R67" s="165"/>
      <c r="S67" s="54"/>
      <c r="T67" s="54"/>
      <c r="U67" s="54"/>
      <c r="V67" s="54"/>
      <c r="W67" s="54"/>
      <c r="X67" s="54"/>
      <c r="Y67" s="54"/>
      <c r="Z67" s="54"/>
      <c r="AA67" s="54"/>
      <c r="AB67" s="54"/>
      <c r="AC67" s="54"/>
      <c r="AD67" s="60"/>
      <c r="AE67" s="58"/>
      <c r="AF67" s="176" t="str">
        <f t="shared" si="0"/>
        <v/>
      </c>
      <c r="AG67" s="178" t="str">
        <f>IF(Calculations!AT62=1,"YES","")</f>
        <v/>
      </c>
      <c r="AH67" s="2"/>
      <c r="AQ67" s="9"/>
    </row>
    <row r="68" spans="2:43" x14ac:dyDescent="0.25">
      <c r="B68" s="54"/>
      <c r="C68" s="54"/>
      <c r="D68" s="59"/>
      <c r="E68" s="59"/>
      <c r="F68" s="174"/>
      <c r="G68" s="54"/>
      <c r="H68" s="55"/>
      <c r="I68" s="54"/>
      <c r="J68" s="55"/>
      <c r="K68" s="47" t="str">
        <f>IF(OR(AND(H68=Lists!$D$6,G68&lt;&gt;""),AND(AND(H68=J68,G68&lt;&gt;"",I68&lt;&gt;""),OR(H68&lt;&gt;"Unspecified",J68&lt;&gt;"Unspecified"),J68&lt;&gt;""),AND(OR(H68=Lists!$D$4,H68=Lists!$D$5),OR(J68=Lists!$D$4,J68=Lists!$D$5),AND(G68&lt;&gt;"",I68&lt;&gt;""))),"YES","")</f>
        <v/>
      </c>
      <c r="L68" s="56"/>
      <c r="M68" s="54"/>
      <c r="N68" s="58"/>
      <c r="O68" s="57"/>
      <c r="P68" s="165"/>
      <c r="Q68" s="165"/>
      <c r="R68" s="165"/>
      <c r="S68" s="54"/>
      <c r="T68" s="54"/>
      <c r="U68" s="54"/>
      <c r="V68" s="54"/>
      <c r="W68" s="54"/>
      <c r="X68" s="54"/>
      <c r="Y68" s="54"/>
      <c r="Z68" s="54"/>
      <c r="AA68" s="54"/>
      <c r="AB68" s="54"/>
      <c r="AC68" s="54"/>
      <c r="AD68" s="60"/>
      <c r="AE68" s="58"/>
      <c r="AF68" s="176" t="str">
        <f t="shared" si="0"/>
        <v/>
      </c>
      <c r="AG68" s="178" t="str">
        <f>IF(Calculations!AT63=1,"YES","")</f>
        <v/>
      </c>
      <c r="AH68" s="2"/>
      <c r="AQ68" s="9"/>
    </row>
    <row r="69" spans="2:43" x14ac:dyDescent="0.25">
      <c r="B69" s="54"/>
      <c r="C69" s="54"/>
      <c r="D69" s="59"/>
      <c r="E69" s="59"/>
      <c r="F69" s="174"/>
      <c r="G69" s="54"/>
      <c r="H69" s="55"/>
      <c r="I69" s="54"/>
      <c r="J69" s="55"/>
      <c r="K69" s="47" t="str">
        <f>IF(OR(AND(H69=Lists!$D$6,G69&lt;&gt;""),AND(AND(H69=J69,G69&lt;&gt;"",I69&lt;&gt;""),OR(H69&lt;&gt;"Unspecified",J69&lt;&gt;"Unspecified"),J69&lt;&gt;""),AND(OR(H69=Lists!$D$4,H69=Lists!$D$5),OR(J69=Lists!$D$4,J69=Lists!$D$5),AND(G69&lt;&gt;"",I69&lt;&gt;""))),"YES","")</f>
        <v/>
      </c>
      <c r="L69" s="56"/>
      <c r="M69" s="54"/>
      <c r="N69" s="58"/>
      <c r="O69" s="57"/>
      <c r="P69" s="165"/>
      <c r="Q69" s="165"/>
      <c r="R69" s="165"/>
      <c r="S69" s="54"/>
      <c r="T69" s="54"/>
      <c r="U69" s="54"/>
      <c r="V69" s="54"/>
      <c r="W69" s="54"/>
      <c r="X69" s="54"/>
      <c r="Y69" s="54"/>
      <c r="Z69" s="54"/>
      <c r="AA69" s="54"/>
      <c r="AB69" s="54"/>
      <c r="AC69" s="54"/>
      <c r="AD69" s="60"/>
      <c r="AE69" s="58"/>
      <c r="AF69" s="176" t="str">
        <f t="shared" si="0"/>
        <v/>
      </c>
      <c r="AG69" s="178" t="str">
        <f>IF(Calculations!AT64=1,"YES","")</f>
        <v/>
      </c>
      <c r="AH69" s="2"/>
      <c r="AQ69" s="9"/>
    </row>
    <row r="70" spans="2:43" x14ac:dyDescent="0.25">
      <c r="B70" s="54"/>
      <c r="C70" s="54"/>
      <c r="D70" s="59"/>
      <c r="E70" s="59"/>
      <c r="F70" s="174"/>
      <c r="G70" s="54"/>
      <c r="H70" s="55"/>
      <c r="I70" s="54"/>
      <c r="J70" s="55"/>
      <c r="K70" s="47" t="str">
        <f>IF(OR(AND(H70=Lists!$D$6,G70&lt;&gt;""),AND(AND(H70=J70,G70&lt;&gt;"",I70&lt;&gt;""),OR(H70&lt;&gt;"Unspecified",J70&lt;&gt;"Unspecified"),J70&lt;&gt;""),AND(OR(H70=Lists!$D$4,H70=Lists!$D$5),OR(J70=Lists!$D$4,J70=Lists!$D$5),AND(G70&lt;&gt;"",I70&lt;&gt;""))),"YES","")</f>
        <v/>
      </c>
      <c r="L70" s="56"/>
      <c r="M70" s="54"/>
      <c r="N70" s="58"/>
      <c r="O70" s="57"/>
      <c r="P70" s="165"/>
      <c r="Q70" s="165"/>
      <c r="R70" s="165"/>
      <c r="S70" s="54"/>
      <c r="T70" s="54"/>
      <c r="U70" s="54"/>
      <c r="V70" s="54"/>
      <c r="W70" s="54"/>
      <c r="X70" s="54"/>
      <c r="Y70" s="54"/>
      <c r="Z70" s="54"/>
      <c r="AA70" s="54"/>
      <c r="AB70" s="54"/>
      <c r="AC70" s="54"/>
      <c r="AD70" s="60"/>
      <c r="AE70" s="58"/>
      <c r="AF70" s="176" t="str">
        <f t="shared" si="0"/>
        <v/>
      </c>
      <c r="AG70" s="178" t="str">
        <f>IF(Calculations!AT65=1,"YES","")</f>
        <v/>
      </c>
      <c r="AH70" s="2"/>
      <c r="AQ70" s="9"/>
    </row>
    <row r="71" spans="2:43" x14ac:dyDescent="0.25">
      <c r="B71" s="54"/>
      <c r="C71" s="54"/>
      <c r="D71" s="59"/>
      <c r="E71" s="59"/>
      <c r="F71" s="174"/>
      <c r="G71" s="54"/>
      <c r="H71" s="55"/>
      <c r="I71" s="54"/>
      <c r="J71" s="55"/>
      <c r="K71" s="47" t="str">
        <f>IF(OR(AND(H71=Lists!$D$6,G71&lt;&gt;""),AND(AND(H71=J71,G71&lt;&gt;"",I71&lt;&gt;""),OR(H71&lt;&gt;"Unspecified",J71&lt;&gt;"Unspecified"),J71&lt;&gt;""),AND(OR(H71=Lists!$D$4,H71=Lists!$D$5),OR(J71=Lists!$D$4,J71=Lists!$D$5),AND(G71&lt;&gt;"",I71&lt;&gt;""))),"YES","")</f>
        <v/>
      </c>
      <c r="L71" s="56"/>
      <c r="M71" s="54"/>
      <c r="N71" s="58"/>
      <c r="O71" s="57"/>
      <c r="P71" s="165"/>
      <c r="Q71" s="165"/>
      <c r="R71" s="165"/>
      <c r="S71" s="54"/>
      <c r="T71" s="54"/>
      <c r="U71" s="54"/>
      <c r="V71" s="54"/>
      <c r="W71" s="54"/>
      <c r="X71" s="54"/>
      <c r="Y71" s="54"/>
      <c r="Z71" s="54"/>
      <c r="AA71" s="54"/>
      <c r="AB71" s="54"/>
      <c r="AC71" s="54"/>
      <c r="AD71" s="60"/>
      <c r="AE71" s="58"/>
      <c r="AF71" s="176" t="str">
        <f t="shared" si="0"/>
        <v/>
      </c>
      <c r="AG71" s="178" t="str">
        <f>IF(Calculations!AT66=1,"YES","")</f>
        <v/>
      </c>
      <c r="AH71" s="2"/>
      <c r="AQ71" s="9"/>
    </row>
    <row r="72" spans="2:43" x14ac:dyDescent="0.25">
      <c r="B72" s="54"/>
      <c r="C72" s="54"/>
      <c r="D72" s="59"/>
      <c r="E72" s="59"/>
      <c r="F72" s="174"/>
      <c r="G72" s="54"/>
      <c r="H72" s="55"/>
      <c r="I72" s="54"/>
      <c r="J72" s="55"/>
      <c r="K72" s="47" t="str">
        <f>IF(OR(AND(H72=Lists!$D$6,G72&lt;&gt;""),AND(AND(H72=J72,G72&lt;&gt;"",I72&lt;&gt;""),OR(H72&lt;&gt;"Unspecified",J72&lt;&gt;"Unspecified"),J72&lt;&gt;""),AND(OR(H72=Lists!$D$4,H72=Lists!$D$5),OR(J72=Lists!$D$4,J72=Lists!$D$5),AND(G72&lt;&gt;"",I72&lt;&gt;""))),"YES","")</f>
        <v/>
      </c>
      <c r="L72" s="56"/>
      <c r="M72" s="54"/>
      <c r="N72" s="58"/>
      <c r="O72" s="57"/>
      <c r="P72" s="165"/>
      <c r="Q72" s="165"/>
      <c r="R72" s="165"/>
      <c r="S72" s="54"/>
      <c r="T72" s="54"/>
      <c r="U72" s="54"/>
      <c r="V72" s="54"/>
      <c r="W72" s="54"/>
      <c r="X72" s="54"/>
      <c r="Y72" s="54"/>
      <c r="Z72" s="54"/>
      <c r="AA72" s="54"/>
      <c r="AB72" s="54"/>
      <c r="AC72" s="54"/>
      <c r="AD72" s="60"/>
      <c r="AE72" s="58"/>
      <c r="AF72" s="176" t="str">
        <f t="shared" ref="AF72:AF135" si="1">IF(K72&lt;&gt;"YES","",IF(I72&lt;&gt;"",I72+14,IF(I72="",G72+14)))</f>
        <v/>
      </c>
      <c r="AG72" s="178" t="str">
        <f>IF(Calculations!AT67=1,"YES","")</f>
        <v/>
      </c>
      <c r="AH72" s="2"/>
      <c r="AQ72" s="9"/>
    </row>
    <row r="73" spans="2:43" x14ac:dyDescent="0.25">
      <c r="B73" s="54"/>
      <c r="C73" s="54"/>
      <c r="D73" s="59"/>
      <c r="E73" s="59"/>
      <c r="F73" s="174"/>
      <c r="G73" s="54"/>
      <c r="H73" s="55"/>
      <c r="I73" s="54"/>
      <c r="J73" s="55"/>
      <c r="K73" s="47" t="str">
        <f>IF(OR(AND(H73=Lists!$D$6,G73&lt;&gt;""),AND(AND(H73=J73,G73&lt;&gt;"",I73&lt;&gt;""),OR(H73&lt;&gt;"Unspecified",J73&lt;&gt;"Unspecified"),J73&lt;&gt;""),AND(OR(H73=Lists!$D$4,H73=Lists!$D$5),OR(J73=Lists!$D$4,J73=Lists!$D$5),AND(G73&lt;&gt;"",I73&lt;&gt;""))),"YES","")</f>
        <v/>
      </c>
      <c r="L73" s="56"/>
      <c r="M73" s="54"/>
      <c r="N73" s="58"/>
      <c r="O73" s="57"/>
      <c r="P73" s="165"/>
      <c r="Q73" s="165"/>
      <c r="R73" s="165"/>
      <c r="S73" s="54"/>
      <c r="T73" s="54"/>
      <c r="U73" s="54"/>
      <c r="V73" s="54"/>
      <c r="W73" s="54"/>
      <c r="X73" s="54"/>
      <c r="Y73" s="54"/>
      <c r="Z73" s="54"/>
      <c r="AA73" s="54"/>
      <c r="AB73" s="54"/>
      <c r="AC73" s="54"/>
      <c r="AD73" s="60"/>
      <c r="AE73" s="58"/>
      <c r="AF73" s="176" t="str">
        <f t="shared" si="1"/>
        <v/>
      </c>
      <c r="AG73" s="178" t="str">
        <f>IF(Calculations!AT68=1,"YES","")</f>
        <v/>
      </c>
      <c r="AH73" s="2"/>
      <c r="AQ73" s="9"/>
    </row>
    <row r="74" spans="2:43" x14ac:dyDescent="0.25">
      <c r="B74" s="54"/>
      <c r="C74" s="54"/>
      <c r="D74" s="59"/>
      <c r="E74" s="59"/>
      <c r="F74" s="174"/>
      <c r="G74" s="54"/>
      <c r="H74" s="55"/>
      <c r="I74" s="54"/>
      <c r="J74" s="55"/>
      <c r="K74" s="47" t="str">
        <f>IF(OR(AND(H74=Lists!$D$6,G74&lt;&gt;""),AND(AND(H74=J74,G74&lt;&gt;"",I74&lt;&gt;""),OR(H74&lt;&gt;"Unspecified",J74&lt;&gt;"Unspecified"),J74&lt;&gt;""),AND(OR(H74=Lists!$D$4,H74=Lists!$D$5),OR(J74=Lists!$D$4,J74=Lists!$D$5),AND(G74&lt;&gt;"",I74&lt;&gt;""))),"YES","")</f>
        <v/>
      </c>
      <c r="L74" s="56"/>
      <c r="M74" s="54"/>
      <c r="N74" s="58"/>
      <c r="O74" s="57"/>
      <c r="P74" s="165"/>
      <c r="Q74" s="165"/>
      <c r="R74" s="165"/>
      <c r="S74" s="54"/>
      <c r="T74" s="54"/>
      <c r="U74" s="54"/>
      <c r="V74" s="54"/>
      <c r="W74" s="54"/>
      <c r="X74" s="54"/>
      <c r="Y74" s="54"/>
      <c r="Z74" s="54"/>
      <c r="AA74" s="54"/>
      <c r="AB74" s="54"/>
      <c r="AC74" s="54"/>
      <c r="AD74" s="60"/>
      <c r="AE74" s="58"/>
      <c r="AF74" s="176" t="str">
        <f t="shared" si="1"/>
        <v/>
      </c>
      <c r="AG74" s="178" t="str">
        <f>IF(Calculations!AT69=1,"YES","")</f>
        <v/>
      </c>
      <c r="AH74" s="2"/>
      <c r="AQ74" s="9"/>
    </row>
    <row r="75" spans="2:43" x14ac:dyDescent="0.25">
      <c r="B75" s="54"/>
      <c r="C75" s="54"/>
      <c r="D75" s="59"/>
      <c r="E75" s="59"/>
      <c r="F75" s="174"/>
      <c r="G75" s="54"/>
      <c r="H75" s="55"/>
      <c r="I75" s="54"/>
      <c r="J75" s="55"/>
      <c r="K75" s="47" t="str">
        <f>IF(OR(AND(H75=Lists!$D$6,G75&lt;&gt;""),AND(AND(H75=J75,G75&lt;&gt;"",I75&lt;&gt;""),OR(H75&lt;&gt;"Unspecified",J75&lt;&gt;"Unspecified"),J75&lt;&gt;""),AND(OR(H75=Lists!$D$4,H75=Lists!$D$5),OR(J75=Lists!$D$4,J75=Lists!$D$5),AND(G75&lt;&gt;"",I75&lt;&gt;""))),"YES","")</f>
        <v/>
      </c>
      <c r="L75" s="56"/>
      <c r="M75" s="54"/>
      <c r="N75" s="58"/>
      <c r="O75" s="57"/>
      <c r="P75" s="165"/>
      <c r="Q75" s="165"/>
      <c r="R75" s="165"/>
      <c r="S75" s="54"/>
      <c r="T75" s="54"/>
      <c r="U75" s="54"/>
      <c r="V75" s="54"/>
      <c r="W75" s="54"/>
      <c r="X75" s="54"/>
      <c r="Y75" s="54"/>
      <c r="Z75" s="54"/>
      <c r="AA75" s="54"/>
      <c r="AB75" s="54"/>
      <c r="AC75" s="54"/>
      <c r="AD75" s="60"/>
      <c r="AE75" s="58"/>
      <c r="AF75" s="176" t="str">
        <f t="shared" si="1"/>
        <v/>
      </c>
      <c r="AG75" s="178" t="str">
        <f>IF(Calculations!AT70=1,"YES","")</f>
        <v/>
      </c>
      <c r="AH75" s="2"/>
      <c r="AQ75" s="9"/>
    </row>
    <row r="76" spans="2:43" x14ac:dyDescent="0.25">
      <c r="B76" s="54"/>
      <c r="C76" s="54"/>
      <c r="D76" s="59"/>
      <c r="E76" s="59"/>
      <c r="F76" s="174"/>
      <c r="G76" s="54"/>
      <c r="H76" s="55"/>
      <c r="I76" s="54"/>
      <c r="J76" s="55"/>
      <c r="K76" s="47" t="str">
        <f>IF(OR(AND(H76=Lists!$D$6,G76&lt;&gt;""),AND(AND(H76=J76,G76&lt;&gt;"",I76&lt;&gt;""),OR(H76&lt;&gt;"Unspecified",J76&lt;&gt;"Unspecified"),J76&lt;&gt;""),AND(OR(H76=Lists!$D$4,H76=Lists!$D$5),OR(J76=Lists!$D$4,J76=Lists!$D$5),AND(G76&lt;&gt;"",I76&lt;&gt;""))),"YES","")</f>
        <v/>
      </c>
      <c r="L76" s="56"/>
      <c r="M76" s="54"/>
      <c r="N76" s="58"/>
      <c r="O76" s="57"/>
      <c r="P76" s="165"/>
      <c r="Q76" s="165"/>
      <c r="R76" s="165"/>
      <c r="S76" s="54"/>
      <c r="T76" s="54"/>
      <c r="U76" s="54"/>
      <c r="V76" s="54"/>
      <c r="W76" s="54"/>
      <c r="X76" s="54"/>
      <c r="Y76" s="54"/>
      <c r="Z76" s="54"/>
      <c r="AA76" s="54"/>
      <c r="AB76" s="54"/>
      <c r="AC76" s="54"/>
      <c r="AD76" s="60"/>
      <c r="AE76" s="58"/>
      <c r="AF76" s="176" t="str">
        <f t="shared" si="1"/>
        <v/>
      </c>
      <c r="AG76" s="178" t="str">
        <f>IF(Calculations!AT71=1,"YES","")</f>
        <v/>
      </c>
      <c r="AH76" s="2"/>
      <c r="AQ76" s="9"/>
    </row>
    <row r="77" spans="2:43" x14ac:dyDescent="0.25">
      <c r="B77" s="54"/>
      <c r="C77" s="54"/>
      <c r="D77" s="59"/>
      <c r="E77" s="59"/>
      <c r="F77" s="174"/>
      <c r="G77" s="54"/>
      <c r="H77" s="55"/>
      <c r="I77" s="54"/>
      <c r="J77" s="55"/>
      <c r="K77" s="47" t="str">
        <f>IF(OR(AND(H77=Lists!$D$6,G77&lt;&gt;""),AND(AND(H77=J77,G77&lt;&gt;"",I77&lt;&gt;""),OR(H77&lt;&gt;"Unspecified",J77&lt;&gt;"Unspecified"),J77&lt;&gt;""),AND(OR(H77=Lists!$D$4,H77=Lists!$D$5),OR(J77=Lists!$D$4,J77=Lists!$D$5),AND(G77&lt;&gt;"",I77&lt;&gt;""))),"YES","")</f>
        <v/>
      </c>
      <c r="L77" s="56"/>
      <c r="M77" s="54"/>
      <c r="N77" s="58"/>
      <c r="O77" s="57"/>
      <c r="P77" s="165"/>
      <c r="Q77" s="165"/>
      <c r="R77" s="165"/>
      <c r="S77" s="54"/>
      <c r="T77" s="54"/>
      <c r="U77" s="54"/>
      <c r="V77" s="54"/>
      <c r="W77" s="54"/>
      <c r="X77" s="54"/>
      <c r="Y77" s="54"/>
      <c r="Z77" s="54"/>
      <c r="AA77" s="54"/>
      <c r="AB77" s="54"/>
      <c r="AC77" s="54"/>
      <c r="AD77" s="60"/>
      <c r="AE77" s="58"/>
      <c r="AF77" s="176" t="str">
        <f t="shared" si="1"/>
        <v/>
      </c>
      <c r="AG77" s="178" t="str">
        <f>IF(Calculations!AT72=1,"YES","")</f>
        <v/>
      </c>
      <c r="AH77" s="2"/>
      <c r="AQ77" s="9"/>
    </row>
    <row r="78" spans="2:43" x14ac:dyDescent="0.25">
      <c r="B78" s="54"/>
      <c r="C78" s="54"/>
      <c r="D78" s="59"/>
      <c r="E78" s="59"/>
      <c r="F78" s="174"/>
      <c r="G78" s="54"/>
      <c r="H78" s="55"/>
      <c r="I78" s="54"/>
      <c r="J78" s="55"/>
      <c r="K78" s="47" t="str">
        <f>IF(OR(AND(H78=Lists!$D$6,G78&lt;&gt;""),AND(AND(H78=J78,G78&lt;&gt;"",I78&lt;&gt;""),OR(H78&lt;&gt;"Unspecified",J78&lt;&gt;"Unspecified"),J78&lt;&gt;""),AND(OR(H78=Lists!$D$4,H78=Lists!$D$5),OR(J78=Lists!$D$4,J78=Lists!$D$5),AND(G78&lt;&gt;"",I78&lt;&gt;""))),"YES","")</f>
        <v/>
      </c>
      <c r="L78" s="56"/>
      <c r="M78" s="54"/>
      <c r="N78" s="58"/>
      <c r="O78" s="57"/>
      <c r="P78" s="165"/>
      <c r="Q78" s="165"/>
      <c r="R78" s="165"/>
      <c r="S78" s="54"/>
      <c r="T78" s="54"/>
      <c r="U78" s="54"/>
      <c r="V78" s="54"/>
      <c r="W78" s="54"/>
      <c r="X78" s="54"/>
      <c r="Y78" s="54"/>
      <c r="Z78" s="54"/>
      <c r="AA78" s="54"/>
      <c r="AB78" s="54"/>
      <c r="AC78" s="54"/>
      <c r="AD78" s="60"/>
      <c r="AE78" s="58"/>
      <c r="AF78" s="176" t="str">
        <f t="shared" si="1"/>
        <v/>
      </c>
      <c r="AG78" s="178" t="str">
        <f>IF(Calculations!AT73=1,"YES","")</f>
        <v/>
      </c>
      <c r="AH78" s="2"/>
      <c r="AQ78" s="9"/>
    </row>
    <row r="79" spans="2:43" x14ac:dyDescent="0.25">
      <c r="B79" s="54"/>
      <c r="C79" s="54"/>
      <c r="D79" s="59"/>
      <c r="E79" s="59"/>
      <c r="F79" s="174"/>
      <c r="G79" s="54"/>
      <c r="H79" s="55"/>
      <c r="I79" s="54"/>
      <c r="J79" s="55"/>
      <c r="K79" s="47" t="str">
        <f>IF(OR(AND(H79=Lists!$D$6,G79&lt;&gt;""),AND(AND(H79=J79,G79&lt;&gt;"",I79&lt;&gt;""),OR(H79&lt;&gt;"Unspecified",J79&lt;&gt;"Unspecified"),J79&lt;&gt;""),AND(OR(H79=Lists!$D$4,H79=Lists!$D$5),OR(J79=Lists!$D$4,J79=Lists!$D$5),AND(G79&lt;&gt;"",I79&lt;&gt;""))),"YES","")</f>
        <v/>
      </c>
      <c r="L79" s="56"/>
      <c r="M79" s="54"/>
      <c r="N79" s="58"/>
      <c r="O79" s="57"/>
      <c r="P79" s="165"/>
      <c r="Q79" s="165"/>
      <c r="R79" s="165"/>
      <c r="S79" s="54"/>
      <c r="T79" s="54"/>
      <c r="U79" s="54"/>
      <c r="V79" s="54"/>
      <c r="W79" s="54"/>
      <c r="X79" s="54"/>
      <c r="Y79" s="54"/>
      <c r="Z79" s="54"/>
      <c r="AA79" s="54"/>
      <c r="AB79" s="54"/>
      <c r="AC79" s="54"/>
      <c r="AD79" s="60"/>
      <c r="AE79" s="58"/>
      <c r="AF79" s="176" t="str">
        <f t="shared" si="1"/>
        <v/>
      </c>
      <c r="AG79" s="178" t="str">
        <f>IF(Calculations!AT74=1,"YES","")</f>
        <v/>
      </c>
      <c r="AH79" s="2"/>
      <c r="AQ79" s="9"/>
    </row>
    <row r="80" spans="2:43" x14ac:dyDescent="0.25">
      <c r="B80" s="54"/>
      <c r="C80" s="54"/>
      <c r="D80" s="59"/>
      <c r="E80" s="59"/>
      <c r="F80" s="174"/>
      <c r="G80" s="54"/>
      <c r="H80" s="55"/>
      <c r="I80" s="54"/>
      <c r="J80" s="55"/>
      <c r="K80" s="47" t="str">
        <f>IF(OR(AND(H80=Lists!$D$6,G80&lt;&gt;""),AND(AND(H80=J80,G80&lt;&gt;"",I80&lt;&gt;""),OR(H80&lt;&gt;"Unspecified",J80&lt;&gt;"Unspecified"),J80&lt;&gt;""),AND(OR(H80=Lists!$D$4,H80=Lists!$D$5),OR(J80=Lists!$D$4,J80=Lists!$D$5),AND(G80&lt;&gt;"",I80&lt;&gt;""))),"YES","")</f>
        <v/>
      </c>
      <c r="L80" s="56"/>
      <c r="M80" s="54"/>
      <c r="N80" s="58"/>
      <c r="O80" s="57"/>
      <c r="P80" s="165"/>
      <c r="Q80" s="165"/>
      <c r="R80" s="165"/>
      <c r="S80" s="54"/>
      <c r="T80" s="54"/>
      <c r="U80" s="54"/>
      <c r="V80" s="54"/>
      <c r="W80" s="54"/>
      <c r="X80" s="54"/>
      <c r="Y80" s="54"/>
      <c r="Z80" s="54"/>
      <c r="AA80" s="54"/>
      <c r="AB80" s="54"/>
      <c r="AC80" s="54"/>
      <c r="AD80" s="60"/>
      <c r="AE80" s="58"/>
      <c r="AF80" s="176" t="str">
        <f t="shared" si="1"/>
        <v/>
      </c>
      <c r="AG80" s="178" t="str">
        <f>IF(Calculations!AT75=1,"YES","")</f>
        <v/>
      </c>
      <c r="AH80" s="2"/>
      <c r="AQ80" s="9"/>
    </row>
    <row r="81" spans="2:43" x14ac:dyDescent="0.25">
      <c r="B81" s="54"/>
      <c r="C81" s="54"/>
      <c r="D81" s="59"/>
      <c r="E81" s="59"/>
      <c r="F81" s="174"/>
      <c r="G81" s="54"/>
      <c r="H81" s="55"/>
      <c r="I81" s="54"/>
      <c r="J81" s="55"/>
      <c r="K81" s="47" t="str">
        <f>IF(OR(AND(H81=Lists!$D$6,G81&lt;&gt;""),AND(AND(H81=J81,G81&lt;&gt;"",I81&lt;&gt;""),OR(H81&lt;&gt;"Unspecified",J81&lt;&gt;"Unspecified"),J81&lt;&gt;""),AND(OR(H81=Lists!$D$4,H81=Lists!$D$5),OR(J81=Lists!$D$4,J81=Lists!$D$5),AND(G81&lt;&gt;"",I81&lt;&gt;""))),"YES","")</f>
        <v/>
      </c>
      <c r="L81" s="56"/>
      <c r="M81" s="54"/>
      <c r="N81" s="58"/>
      <c r="O81" s="57"/>
      <c r="P81" s="165"/>
      <c r="Q81" s="165"/>
      <c r="R81" s="165"/>
      <c r="S81" s="54"/>
      <c r="T81" s="54"/>
      <c r="U81" s="54"/>
      <c r="V81" s="54"/>
      <c r="W81" s="54"/>
      <c r="X81" s="54"/>
      <c r="Y81" s="54"/>
      <c r="Z81" s="54"/>
      <c r="AA81" s="54"/>
      <c r="AB81" s="54"/>
      <c r="AC81" s="54"/>
      <c r="AD81" s="60"/>
      <c r="AE81" s="58"/>
      <c r="AF81" s="176" t="str">
        <f t="shared" si="1"/>
        <v/>
      </c>
      <c r="AG81" s="178" t="str">
        <f>IF(Calculations!AT76=1,"YES","")</f>
        <v/>
      </c>
      <c r="AH81" s="2"/>
      <c r="AQ81" s="9"/>
    </row>
    <row r="82" spans="2:43" x14ac:dyDescent="0.25">
      <c r="B82" s="54"/>
      <c r="C82" s="54"/>
      <c r="D82" s="59"/>
      <c r="E82" s="59"/>
      <c r="F82" s="174"/>
      <c r="G82" s="54"/>
      <c r="H82" s="55"/>
      <c r="I82" s="54"/>
      <c r="J82" s="55"/>
      <c r="K82" s="47" t="str">
        <f>IF(OR(AND(H82=Lists!$D$6,G82&lt;&gt;""),AND(AND(H82=J82,G82&lt;&gt;"",I82&lt;&gt;""),OR(H82&lt;&gt;"Unspecified",J82&lt;&gt;"Unspecified"),J82&lt;&gt;""),AND(OR(H82=Lists!$D$4,H82=Lists!$D$5),OR(J82=Lists!$D$4,J82=Lists!$D$5),AND(G82&lt;&gt;"",I82&lt;&gt;""))),"YES","")</f>
        <v/>
      </c>
      <c r="L82" s="56"/>
      <c r="M82" s="54"/>
      <c r="N82" s="58"/>
      <c r="O82" s="57"/>
      <c r="P82" s="165"/>
      <c r="Q82" s="165"/>
      <c r="R82" s="165"/>
      <c r="S82" s="54"/>
      <c r="T82" s="54"/>
      <c r="U82" s="54"/>
      <c r="V82" s="54"/>
      <c r="W82" s="54"/>
      <c r="X82" s="54"/>
      <c r="Y82" s="54"/>
      <c r="Z82" s="54"/>
      <c r="AA82" s="54"/>
      <c r="AB82" s="54"/>
      <c r="AC82" s="54"/>
      <c r="AD82" s="60"/>
      <c r="AE82" s="58"/>
      <c r="AF82" s="176" t="str">
        <f t="shared" si="1"/>
        <v/>
      </c>
      <c r="AG82" s="178" t="str">
        <f>IF(Calculations!AT77=1,"YES","")</f>
        <v/>
      </c>
      <c r="AH82" s="2"/>
      <c r="AQ82" s="9"/>
    </row>
    <row r="83" spans="2:43" x14ac:dyDescent="0.25">
      <c r="B83" s="54"/>
      <c r="C83" s="54"/>
      <c r="D83" s="59"/>
      <c r="E83" s="59"/>
      <c r="F83" s="174"/>
      <c r="G83" s="54"/>
      <c r="H83" s="55"/>
      <c r="I83" s="54"/>
      <c r="J83" s="55"/>
      <c r="K83" s="47" t="str">
        <f>IF(OR(AND(H83=Lists!$D$6,G83&lt;&gt;""),AND(AND(H83=J83,G83&lt;&gt;"",I83&lt;&gt;""),OR(H83&lt;&gt;"Unspecified",J83&lt;&gt;"Unspecified"),J83&lt;&gt;""),AND(OR(H83=Lists!$D$4,H83=Lists!$D$5),OR(J83=Lists!$D$4,J83=Lists!$D$5),AND(G83&lt;&gt;"",I83&lt;&gt;""))),"YES","")</f>
        <v/>
      </c>
      <c r="L83" s="56"/>
      <c r="M83" s="54"/>
      <c r="N83" s="58"/>
      <c r="O83" s="57"/>
      <c r="P83" s="165"/>
      <c r="Q83" s="165"/>
      <c r="R83" s="165"/>
      <c r="S83" s="54"/>
      <c r="T83" s="54"/>
      <c r="U83" s="54"/>
      <c r="V83" s="54"/>
      <c r="W83" s="54"/>
      <c r="X83" s="54"/>
      <c r="Y83" s="54"/>
      <c r="Z83" s="54"/>
      <c r="AA83" s="54"/>
      <c r="AB83" s="54"/>
      <c r="AC83" s="54"/>
      <c r="AD83" s="60"/>
      <c r="AE83" s="58"/>
      <c r="AF83" s="176" t="str">
        <f t="shared" si="1"/>
        <v/>
      </c>
      <c r="AG83" s="178" t="str">
        <f>IF(Calculations!AT78=1,"YES","")</f>
        <v/>
      </c>
      <c r="AH83" s="2"/>
      <c r="AQ83" s="9"/>
    </row>
    <row r="84" spans="2:43" x14ac:dyDescent="0.25">
      <c r="B84" s="54"/>
      <c r="C84" s="54"/>
      <c r="D84" s="59"/>
      <c r="E84" s="59"/>
      <c r="F84" s="174"/>
      <c r="G84" s="54"/>
      <c r="H84" s="55"/>
      <c r="I84" s="54"/>
      <c r="J84" s="55"/>
      <c r="K84" s="47" t="str">
        <f>IF(OR(AND(H84=Lists!$D$6,G84&lt;&gt;""),AND(AND(H84=J84,G84&lt;&gt;"",I84&lt;&gt;""),OR(H84&lt;&gt;"Unspecified",J84&lt;&gt;"Unspecified"),J84&lt;&gt;""),AND(OR(H84=Lists!$D$4,H84=Lists!$D$5),OR(J84=Lists!$D$4,J84=Lists!$D$5),AND(G84&lt;&gt;"",I84&lt;&gt;""))),"YES","")</f>
        <v/>
      </c>
      <c r="L84" s="56"/>
      <c r="M84" s="54"/>
      <c r="N84" s="58"/>
      <c r="O84" s="57"/>
      <c r="P84" s="165"/>
      <c r="Q84" s="165"/>
      <c r="R84" s="165"/>
      <c r="S84" s="54"/>
      <c r="T84" s="54"/>
      <c r="U84" s="54"/>
      <c r="V84" s="54"/>
      <c r="W84" s="54"/>
      <c r="X84" s="54"/>
      <c r="Y84" s="54"/>
      <c r="Z84" s="54"/>
      <c r="AA84" s="54"/>
      <c r="AB84" s="54"/>
      <c r="AC84" s="54"/>
      <c r="AD84" s="60"/>
      <c r="AE84" s="58"/>
      <c r="AF84" s="176" t="str">
        <f t="shared" si="1"/>
        <v/>
      </c>
      <c r="AG84" s="178" t="str">
        <f>IF(Calculations!AT79=1,"YES","")</f>
        <v/>
      </c>
      <c r="AH84" s="2"/>
      <c r="AQ84" s="9"/>
    </row>
    <row r="85" spans="2:43" x14ac:dyDescent="0.25">
      <c r="B85" s="54"/>
      <c r="C85" s="54"/>
      <c r="D85" s="59"/>
      <c r="E85" s="59"/>
      <c r="F85" s="174"/>
      <c r="G85" s="54"/>
      <c r="H85" s="55"/>
      <c r="I85" s="54"/>
      <c r="J85" s="55"/>
      <c r="K85" s="47" t="str">
        <f>IF(OR(AND(H85=Lists!$D$6,G85&lt;&gt;""),AND(AND(H85=J85,G85&lt;&gt;"",I85&lt;&gt;""),OR(H85&lt;&gt;"Unspecified",J85&lt;&gt;"Unspecified"),J85&lt;&gt;""),AND(OR(H85=Lists!$D$4,H85=Lists!$D$5),OR(J85=Lists!$D$4,J85=Lists!$D$5),AND(G85&lt;&gt;"",I85&lt;&gt;""))),"YES","")</f>
        <v/>
      </c>
      <c r="L85" s="56"/>
      <c r="M85" s="54"/>
      <c r="N85" s="58"/>
      <c r="O85" s="57"/>
      <c r="P85" s="165"/>
      <c r="Q85" s="165"/>
      <c r="R85" s="165"/>
      <c r="S85" s="54"/>
      <c r="T85" s="54"/>
      <c r="U85" s="54"/>
      <c r="V85" s="54"/>
      <c r="W85" s="54"/>
      <c r="X85" s="54"/>
      <c r="Y85" s="54"/>
      <c r="Z85" s="54"/>
      <c r="AA85" s="54"/>
      <c r="AB85" s="54"/>
      <c r="AC85" s="54"/>
      <c r="AD85" s="60"/>
      <c r="AE85" s="58"/>
      <c r="AF85" s="176" t="str">
        <f t="shared" si="1"/>
        <v/>
      </c>
      <c r="AG85" s="178" t="str">
        <f>IF(Calculations!AT80=1,"YES","")</f>
        <v/>
      </c>
      <c r="AH85" s="2"/>
      <c r="AQ85" s="9"/>
    </row>
    <row r="86" spans="2:43" x14ac:dyDescent="0.25">
      <c r="B86" s="54"/>
      <c r="C86" s="54"/>
      <c r="D86" s="59"/>
      <c r="E86" s="59"/>
      <c r="F86" s="174"/>
      <c r="G86" s="54"/>
      <c r="H86" s="55"/>
      <c r="I86" s="54"/>
      <c r="J86" s="55"/>
      <c r="K86" s="47" t="str">
        <f>IF(OR(AND(H86=Lists!$D$6,G86&lt;&gt;""),AND(AND(H86=J86,G86&lt;&gt;"",I86&lt;&gt;""),OR(H86&lt;&gt;"Unspecified",J86&lt;&gt;"Unspecified"),J86&lt;&gt;""),AND(OR(H86=Lists!$D$4,H86=Lists!$D$5),OR(J86=Lists!$D$4,J86=Lists!$D$5),AND(G86&lt;&gt;"",I86&lt;&gt;""))),"YES","")</f>
        <v/>
      </c>
      <c r="L86" s="56"/>
      <c r="M86" s="54"/>
      <c r="N86" s="58"/>
      <c r="O86" s="57"/>
      <c r="P86" s="165"/>
      <c r="Q86" s="165"/>
      <c r="R86" s="165"/>
      <c r="S86" s="54"/>
      <c r="T86" s="54"/>
      <c r="U86" s="54"/>
      <c r="V86" s="54"/>
      <c r="W86" s="54"/>
      <c r="X86" s="54"/>
      <c r="Y86" s="54"/>
      <c r="Z86" s="54"/>
      <c r="AA86" s="54"/>
      <c r="AB86" s="54"/>
      <c r="AC86" s="54"/>
      <c r="AD86" s="60"/>
      <c r="AE86" s="58"/>
      <c r="AF86" s="176" t="str">
        <f t="shared" si="1"/>
        <v/>
      </c>
      <c r="AG86" s="178" t="str">
        <f>IF(Calculations!AT81=1,"YES","")</f>
        <v/>
      </c>
      <c r="AH86" s="2"/>
      <c r="AQ86" s="9"/>
    </row>
    <row r="87" spans="2:43" x14ac:dyDescent="0.25">
      <c r="B87" s="54"/>
      <c r="C87" s="54"/>
      <c r="D87" s="59"/>
      <c r="E87" s="59"/>
      <c r="F87" s="174"/>
      <c r="G87" s="54"/>
      <c r="H87" s="55"/>
      <c r="I87" s="54"/>
      <c r="J87" s="55"/>
      <c r="K87" s="47" t="str">
        <f>IF(OR(AND(H87=Lists!$D$6,G87&lt;&gt;""),AND(AND(H87=J87,G87&lt;&gt;"",I87&lt;&gt;""),OR(H87&lt;&gt;"Unspecified",J87&lt;&gt;"Unspecified"),J87&lt;&gt;""),AND(OR(H87=Lists!$D$4,H87=Lists!$D$5),OR(J87=Lists!$D$4,J87=Lists!$D$5),AND(G87&lt;&gt;"",I87&lt;&gt;""))),"YES","")</f>
        <v/>
      </c>
      <c r="L87" s="56"/>
      <c r="M87" s="54"/>
      <c r="N87" s="58"/>
      <c r="O87" s="57"/>
      <c r="P87" s="165"/>
      <c r="Q87" s="165"/>
      <c r="R87" s="165"/>
      <c r="S87" s="54"/>
      <c r="T87" s="54"/>
      <c r="U87" s="54"/>
      <c r="V87" s="54"/>
      <c r="W87" s="54"/>
      <c r="X87" s="54"/>
      <c r="Y87" s="54"/>
      <c r="Z87" s="54"/>
      <c r="AA87" s="54"/>
      <c r="AB87" s="54"/>
      <c r="AC87" s="54"/>
      <c r="AD87" s="60"/>
      <c r="AE87" s="58"/>
      <c r="AF87" s="176" t="str">
        <f t="shared" si="1"/>
        <v/>
      </c>
      <c r="AG87" s="178" t="str">
        <f>IF(Calculations!AT82=1,"YES","")</f>
        <v/>
      </c>
      <c r="AH87" s="2"/>
      <c r="AQ87" s="9"/>
    </row>
    <row r="88" spans="2:43" x14ac:dyDescent="0.25">
      <c r="B88" s="54"/>
      <c r="C88" s="54"/>
      <c r="D88" s="59"/>
      <c r="E88" s="59"/>
      <c r="F88" s="174"/>
      <c r="G88" s="54"/>
      <c r="H88" s="55"/>
      <c r="I88" s="54"/>
      <c r="J88" s="55"/>
      <c r="K88" s="47" t="str">
        <f>IF(OR(AND(H88=Lists!$D$6,G88&lt;&gt;""),AND(AND(H88=J88,G88&lt;&gt;"",I88&lt;&gt;""),OR(H88&lt;&gt;"Unspecified",J88&lt;&gt;"Unspecified"),J88&lt;&gt;""),AND(OR(H88=Lists!$D$4,H88=Lists!$D$5),OR(J88=Lists!$D$4,J88=Lists!$D$5),AND(G88&lt;&gt;"",I88&lt;&gt;""))),"YES","")</f>
        <v/>
      </c>
      <c r="L88" s="56"/>
      <c r="M88" s="54"/>
      <c r="N88" s="58"/>
      <c r="O88" s="57"/>
      <c r="P88" s="165"/>
      <c r="Q88" s="165"/>
      <c r="R88" s="165"/>
      <c r="S88" s="54"/>
      <c r="T88" s="54"/>
      <c r="U88" s="54"/>
      <c r="V88" s="54"/>
      <c r="W88" s="54"/>
      <c r="X88" s="54"/>
      <c r="Y88" s="54"/>
      <c r="Z88" s="54"/>
      <c r="AA88" s="54"/>
      <c r="AB88" s="54"/>
      <c r="AC88" s="54"/>
      <c r="AD88" s="60"/>
      <c r="AE88" s="58"/>
      <c r="AF88" s="176" t="str">
        <f t="shared" si="1"/>
        <v/>
      </c>
      <c r="AG88" s="178" t="str">
        <f>IF(Calculations!AT83=1,"YES","")</f>
        <v/>
      </c>
      <c r="AH88" s="2"/>
      <c r="AQ88" s="9"/>
    </row>
    <row r="89" spans="2:43" x14ac:dyDescent="0.25">
      <c r="B89" s="54"/>
      <c r="C89" s="54"/>
      <c r="D89" s="59"/>
      <c r="E89" s="59"/>
      <c r="F89" s="174"/>
      <c r="G89" s="54"/>
      <c r="H89" s="55"/>
      <c r="I89" s="54"/>
      <c r="J89" s="55"/>
      <c r="K89" s="47" t="str">
        <f>IF(OR(AND(H89=Lists!$D$6,G89&lt;&gt;""),AND(AND(H89=J89,G89&lt;&gt;"",I89&lt;&gt;""),OR(H89&lt;&gt;"Unspecified",J89&lt;&gt;"Unspecified"),J89&lt;&gt;""),AND(OR(H89=Lists!$D$4,H89=Lists!$D$5),OR(J89=Lists!$D$4,J89=Lists!$D$5),AND(G89&lt;&gt;"",I89&lt;&gt;""))),"YES","")</f>
        <v/>
      </c>
      <c r="L89" s="56"/>
      <c r="M89" s="54"/>
      <c r="N89" s="58"/>
      <c r="O89" s="57"/>
      <c r="P89" s="165"/>
      <c r="Q89" s="165"/>
      <c r="R89" s="165"/>
      <c r="S89" s="54"/>
      <c r="T89" s="54"/>
      <c r="U89" s="54"/>
      <c r="V89" s="54"/>
      <c r="W89" s="54"/>
      <c r="X89" s="54"/>
      <c r="Y89" s="54"/>
      <c r="Z89" s="54"/>
      <c r="AA89" s="54"/>
      <c r="AB89" s="54"/>
      <c r="AC89" s="54"/>
      <c r="AD89" s="60"/>
      <c r="AE89" s="58"/>
      <c r="AF89" s="176" t="str">
        <f t="shared" si="1"/>
        <v/>
      </c>
      <c r="AG89" s="178" t="str">
        <f>IF(Calculations!AT84=1,"YES","")</f>
        <v/>
      </c>
      <c r="AH89" s="2"/>
      <c r="AQ89" s="9"/>
    </row>
    <row r="90" spans="2:43" x14ac:dyDescent="0.25">
      <c r="B90" s="54"/>
      <c r="C90" s="54"/>
      <c r="D90" s="59"/>
      <c r="E90" s="59"/>
      <c r="F90" s="174"/>
      <c r="G90" s="54"/>
      <c r="H90" s="55"/>
      <c r="I90" s="54"/>
      <c r="J90" s="55"/>
      <c r="K90" s="47" t="str">
        <f>IF(OR(AND(H90=Lists!$D$6,G90&lt;&gt;""),AND(AND(H90=J90,G90&lt;&gt;"",I90&lt;&gt;""),OR(H90&lt;&gt;"Unspecified",J90&lt;&gt;"Unspecified"),J90&lt;&gt;""),AND(OR(H90=Lists!$D$4,H90=Lists!$D$5),OR(J90=Lists!$D$4,J90=Lists!$D$5),AND(G90&lt;&gt;"",I90&lt;&gt;""))),"YES","")</f>
        <v/>
      </c>
      <c r="L90" s="56"/>
      <c r="M90" s="54"/>
      <c r="N90" s="58"/>
      <c r="O90" s="57"/>
      <c r="P90" s="165"/>
      <c r="Q90" s="165"/>
      <c r="R90" s="165"/>
      <c r="S90" s="54"/>
      <c r="T90" s="54"/>
      <c r="U90" s="54"/>
      <c r="V90" s="54"/>
      <c r="W90" s="54"/>
      <c r="X90" s="54"/>
      <c r="Y90" s="54"/>
      <c r="Z90" s="54"/>
      <c r="AA90" s="54"/>
      <c r="AB90" s="54"/>
      <c r="AC90" s="54"/>
      <c r="AD90" s="60"/>
      <c r="AE90" s="58"/>
      <c r="AF90" s="176" t="str">
        <f t="shared" si="1"/>
        <v/>
      </c>
      <c r="AG90" s="178" t="str">
        <f>IF(Calculations!AT85=1,"YES","")</f>
        <v/>
      </c>
      <c r="AH90" s="2"/>
      <c r="AQ90" s="9"/>
    </row>
    <row r="91" spans="2:43" x14ac:dyDescent="0.25">
      <c r="B91" s="54"/>
      <c r="C91" s="54"/>
      <c r="D91" s="59"/>
      <c r="E91" s="59"/>
      <c r="F91" s="174"/>
      <c r="G91" s="54"/>
      <c r="H91" s="55"/>
      <c r="I91" s="54"/>
      <c r="J91" s="55"/>
      <c r="K91" s="47" t="str">
        <f>IF(OR(AND(H91=Lists!$D$6,G91&lt;&gt;""),AND(AND(H91=J91,G91&lt;&gt;"",I91&lt;&gt;""),OR(H91&lt;&gt;"Unspecified",J91&lt;&gt;"Unspecified"),J91&lt;&gt;""),AND(OR(H91=Lists!$D$4,H91=Lists!$D$5),OR(J91=Lists!$D$4,J91=Lists!$D$5),AND(G91&lt;&gt;"",I91&lt;&gt;""))),"YES","")</f>
        <v/>
      </c>
      <c r="L91" s="56"/>
      <c r="M91" s="54"/>
      <c r="N91" s="58"/>
      <c r="O91" s="57"/>
      <c r="P91" s="165"/>
      <c r="Q91" s="165"/>
      <c r="R91" s="165"/>
      <c r="S91" s="54"/>
      <c r="T91" s="54"/>
      <c r="U91" s="54"/>
      <c r="V91" s="54"/>
      <c r="W91" s="54"/>
      <c r="X91" s="54"/>
      <c r="Y91" s="54"/>
      <c r="Z91" s="54"/>
      <c r="AA91" s="54"/>
      <c r="AB91" s="54"/>
      <c r="AC91" s="54"/>
      <c r="AD91" s="60"/>
      <c r="AE91" s="58"/>
      <c r="AF91" s="176" t="str">
        <f t="shared" si="1"/>
        <v/>
      </c>
      <c r="AG91" s="178" t="str">
        <f>IF(Calculations!AT86=1,"YES","")</f>
        <v/>
      </c>
      <c r="AH91" s="2"/>
      <c r="AQ91" s="9"/>
    </row>
    <row r="92" spans="2:43" x14ac:dyDescent="0.25">
      <c r="B92" s="54"/>
      <c r="C92" s="54"/>
      <c r="D92" s="59"/>
      <c r="E92" s="59"/>
      <c r="F92" s="174"/>
      <c r="G92" s="54"/>
      <c r="H92" s="55"/>
      <c r="I92" s="54"/>
      <c r="J92" s="55"/>
      <c r="K92" s="47" t="str">
        <f>IF(OR(AND(H92=Lists!$D$6,G92&lt;&gt;""),AND(AND(H92=J92,G92&lt;&gt;"",I92&lt;&gt;""),OR(H92&lt;&gt;"Unspecified",J92&lt;&gt;"Unspecified"),J92&lt;&gt;""),AND(OR(H92=Lists!$D$4,H92=Lists!$D$5),OR(J92=Lists!$D$4,J92=Lists!$D$5),AND(G92&lt;&gt;"",I92&lt;&gt;""))),"YES","")</f>
        <v/>
      </c>
      <c r="L92" s="56"/>
      <c r="M92" s="54"/>
      <c r="N92" s="58"/>
      <c r="O92" s="57"/>
      <c r="P92" s="165"/>
      <c r="Q92" s="165"/>
      <c r="R92" s="165"/>
      <c r="S92" s="54"/>
      <c r="T92" s="54"/>
      <c r="U92" s="54"/>
      <c r="V92" s="54"/>
      <c r="W92" s="54"/>
      <c r="X92" s="54"/>
      <c r="Y92" s="54"/>
      <c r="Z92" s="54"/>
      <c r="AA92" s="54"/>
      <c r="AB92" s="54"/>
      <c r="AC92" s="54"/>
      <c r="AD92" s="60"/>
      <c r="AE92" s="58"/>
      <c r="AF92" s="176" t="str">
        <f t="shared" si="1"/>
        <v/>
      </c>
      <c r="AG92" s="178" t="str">
        <f>IF(Calculations!AT87=1,"YES","")</f>
        <v/>
      </c>
      <c r="AH92" s="2"/>
      <c r="AQ92" s="9"/>
    </row>
    <row r="93" spans="2:43" x14ac:dyDescent="0.25">
      <c r="B93" s="54"/>
      <c r="C93" s="54"/>
      <c r="D93" s="59"/>
      <c r="E93" s="59"/>
      <c r="F93" s="174"/>
      <c r="G93" s="54"/>
      <c r="H93" s="55"/>
      <c r="I93" s="54"/>
      <c r="J93" s="55"/>
      <c r="K93" s="47" t="str">
        <f>IF(OR(AND(H93=Lists!$D$6,G93&lt;&gt;""),AND(AND(H93=J93,G93&lt;&gt;"",I93&lt;&gt;""),OR(H93&lt;&gt;"Unspecified",J93&lt;&gt;"Unspecified"),J93&lt;&gt;""),AND(OR(H93=Lists!$D$4,H93=Lists!$D$5),OR(J93=Lists!$D$4,J93=Lists!$D$5),AND(G93&lt;&gt;"",I93&lt;&gt;""))),"YES","")</f>
        <v/>
      </c>
      <c r="L93" s="56"/>
      <c r="M93" s="54"/>
      <c r="N93" s="58"/>
      <c r="O93" s="57"/>
      <c r="P93" s="165"/>
      <c r="Q93" s="165"/>
      <c r="R93" s="165"/>
      <c r="S93" s="54"/>
      <c r="T93" s="54"/>
      <c r="U93" s="54"/>
      <c r="V93" s="54"/>
      <c r="W93" s="54"/>
      <c r="X93" s="54"/>
      <c r="Y93" s="54"/>
      <c r="Z93" s="54"/>
      <c r="AA93" s="54"/>
      <c r="AB93" s="54"/>
      <c r="AC93" s="54"/>
      <c r="AD93" s="60"/>
      <c r="AE93" s="58"/>
      <c r="AF93" s="176" t="str">
        <f t="shared" si="1"/>
        <v/>
      </c>
      <c r="AG93" s="178" t="str">
        <f>IF(Calculations!AT88=1,"YES","")</f>
        <v/>
      </c>
      <c r="AH93" s="2"/>
      <c r="AQ93" s="9"/>
    </row>
    <row r="94" spans="2:43" x14ac:dyDescent="0.25">
      <c r="B94" s="54"/>
      <c r="C94" s="54"/>
      <c r="D94" s="59"/>
      <c r="E94" s="59"/>
      <c r="F94" s="174"/>
      <c r="G94" s="54"/>
      <c r="H94" s="55"/>
      <c r="I94" s="54"/>
      <c r="J94" s="55"/>
      <c r="K94" s="47" t="str">
        <f>IF(OR(AND(H94=Lists!$D$6,G94&lt;&gt;""),AND(AND(H94=J94,G94&lt;&gt;"",I94&lt;&gt;""),OR(H94&lt;&gt;"Unspecified",J94&lt;&gt;"Unspecified"),J94&lt;&gt;""),AND(OR(H94=Lists!$D$4,H94=Lists!$D$5),OR(J94=Lists!$D$4,J94=Lists!$D$5),AND(G94&lt;&gt;"",I94&lt;&gt;""))),"YES","")</f>
        <v/>
      </c>
      <c r="L94" s="56"/>
      <c r="M94" s="54"/>
      <c r="N94" s="58"/>
      <c r="O94" s="57"/>
      <c r="P94" s="165"/>
      <c r="Q94" s="165"/>
      <c r="R94" s="165"/>
      <c r="S94" s="54"/>
      <c r="T94" s="54"/>
      <c r="U94" s="54"/>
      <c r="V94" s="54"/>
      <c r="W94" s="54"/>
      <c r="X94" s="54"/>
      <c r="Y94" s="54"/>
      <c r="Z94" s="54"/>
      <c r="AA94" s="54"/>
      <c r="AB94" s="54"/>
      <c r="AC94" s="54"/>
      <c r="AD94" s="60"/>
      <c r="AE94" s="58"/>
      <c r="AF94" s="176" t="str">
        <f t="shared" si="1"/>
        <v/>
      </c>
      <c r="AG94" s="178" t="str">
        <f>IF(Calculations!AT89=1,"YES","")</f>
        <v/>
      </c>
      <c r="AH94" s="2"/>
      <c r="AQ94" s="9"/>
    </row>
    <row r="95" spans="2:43" x14ac:dyDescent="0.25">
      <c r="B95" s="54"/>
      <c r="C95" s="54"/>
      <c r="D95" s="59"/>
      <c r="E95" s="59"/>
      <c r="F95" s="174"/>
      <c r="G95" s="54"/>
      <c r="H95" s="55"/>
      <c r="I95" s="54"/>
      <c r="J95" s="55"/>
      <c r="K95" s="47" t="str">
        <f>IF(OR(AND(H95=Lists!$D$6,G95&lt;&gt;""),AND(AND(H95=J95,G95&lt;&gt;"",I95&lt;&gt;""),OR(H95&lt;&gt;"Unspecified",J95&lt;&gt;"Unspecified"),J95&lt;&gt;""),AND(OR(H95=Lists!$D$4,H95=Lists!$D$5),OR(J95=Lists!$D$4,J95=Lists!$D$5),AND(G95&lt;&gt;"",I95&lt;&gt;""))),"YES","")</f>
        <v/>
      </c>
      <c r="L95" s="56"/>
      <c r="M95" s="54"/>
      <c r="N95" s="58"/>
      <c r="O95" s="57"/>
      <c r="P95" s="165"/>
      <c r="Q95" s="165"/>
      <c r="R95" s="165"/>
      <c r="S95" s="54"/>
      <c r="T95" s="54"/>
      <c r="U95" s="54"/>
      <c r="V95" s="54"/>
      <c r="W95" s="54"/>
      <c r="X95" s="54"/>
      <c r="Y95" s="54"/>
      <c r="Z95" s="54"/>
      <c r="AA95" s="54"/>
      <c r="AB95" s="54"/>
      <c r="AC95" s="54"/>
      <c r="AD95" s="60"/>
      <c r="AE95" s="58"/>
      <c r="AF95" s="176" t="str">
        <f t="shared" si="1"/>
        <v/>
      </c>
      <c r="AG95" s="178" t="str">
        <f>IF(Calculations!AT90=1,"YES","")</f>
        <v/>
      </c>
      <c r="AH95" s="2"/>
      <c r="AQ95" s="9"/>
    </row>
    <row r="96" spans="2:43" x14ac:dyDescent="0.25">
      <c r="B96" s="54"/>
      <c r="C96" s="54"/>
      <c r="D96" s="59"/>
      <c r="E96" s="59"/>
      <c r="F96" s="174"/>
      <c r="G96" s="54"/>
      <c r="H96" s="55"/>
      <c r="I96" s="54"/>
      <c r="J96" s="55"/>
      <c r="K96" s="47" t="str">
        <f>IF(OR(AND(H96=Lists!$D$6,G96&lt;&gt;""),AND(AND(H96=J96,G96&lt;&gt;"",I96&lt;&gt;""),OR(H96&lt;&gt;"Unspecified",J96&lt;&gt;"Unspecified"),J96&lt;&gt;""),AND(OR(H96=Lists!$D$4,H96=Lists!$D$5),OR(J96=Lists!$D$4,J96=Lists!$D$5),AND(G96&lt;&gt;"",I96&lt;&gt;""))),"YES","")</f>
        <v/>
      </c>
      <c r="L96" s="56"/>
      <c r="M96" s="54"/>
      <c r="N96" s="58"/>
      <c r="O96" s="57"/>
      <c r="P96" s="165"/>
      <c r="Q96" s="165"/>
      <c r="R96" s="165"/>
      <c r="S96" s="54"/>
      <c r="T96" s="54"/>
      <c r="U96" s="54"/>
      <c r="V96" s="54"/>
      <c r="W96" s="54"/>
      <c r="X96" s="54"/>
      <c r="Y96" s="54"/>
      <c r="Z96" s="54"/>
      <c r="AA96" s="54"/>
      <c r="AB96" s="54"/>
      <c r="AC96" s="54"/>
      <c r="AD96" s="60"/>
      <c r="AE96" s="58"/>
      <c r="AF96" s="176" t="str">
        <f t="shared" si="1"/>
        <v/>
      </c>
      <c r="AG96" s="178" t="str">
        <f>IF(Calculations!AT91=1,"YES","")</f>
        <v/>
      </c>
      <c r="AH96" s="2"/>
      <c r="AQ96" s="9"/>
    </row>
    <row r="97" spans="2:43" x14ac:dyDescent="0.25">
      <c r="B97" s="54"/>
      <c r="C97" s="54"/>
      <c r="D97" s="59"/>
      <c r="E97" s="59"/>
      <c r="F97" s="174"/>
      <c r="G97" s="54"/>
      <c r="H97" s="55"/>
      <c r="I97" s="54"/>
      <c r="J97" s="55"/>
      <c r="K97" s="47" t="str">
        <f>IF(OR(AND(H97=Lists!$D$6,G97&lt;&gt;""),AND(AND(H97=J97,G97&lt;&gt;"",I97&lt;&gt;""),OR(H97&lt;&gt;"Unspecified",J97&lt;&gt;"Unspecified"),J97&lt;&gt;""),AND(OR(H97=Lists!$D$4,H97=Lists!$D$5),OR(J97=Lists!$D$4,J97=Lists!$D$5),AND(G97&lt;&gt;"",I97&lt;&gt;""))),"YES","")</f>
        <v/>
      </c>
      <c r="L97" s="56"/>
      <c r="M97" s="54"/>
      <c r="N97" s="58"/>
      <c r="O97" s="57"/>
      <c r="P97" s="165"/>
      <c r="Q97" s="165"/>
      <c r="R97" s="165"/>
      <c r="S97" s="54"/>
      <c r="T97" s="54"/>
      <c r="U97" s="54"/>
      <c r="V97" s="54"/>
      <c r="W97" s="54"/>
      <c r="X97" s="54"/>
      <c r="Y97" s="54"/>
      <c r="Z97" s="54"/>
      <c r="AA97" s="54"/>
      <c r="AB97" s="54"/>
      <c r="AC97" s="54"/>
      <c r="AD97" s="60"/>
      <c r="AE97" s="58"/>
      <c r="AF97" s="176" t="str">
        <f t="shared" si="1"/>
        <v/>
      </c>
      <c r="AG97" s="178" t="str">
        <f>IF(Calculations!AT92=1,"YES","")</f>
        <v/>
      </c>
      <c r="AH97" s="2"/>
      <c r="AQ97" s="9"/>
    </row>
    <row r="98" spans="2:43" x14ac:dyDescent="0.25">
      <c r="B98" s="54"/>
      <c r="C98" s="54"/>
      <c r="D98" s="59"/>
      <c r="E98" s="59"/>
      <c r="F98" s="174"/>
      <c r="G98" s="54"/>
      <c r="H98" s="55"/>
      <c r="I98" s="54"/>
      <c r="J98" s="55"/>
      <c r="K98" s="47" t="str">
        <f>IF(OR(AND(H98=Lists!$D$6,G98&lt;&gt;""),AND(AND(H98=J98,G98&lt;&gt;"",I98&lt;&gt;""),OR(H98&lt;&gt;"Unspecified",J98&lt;&gt;"Unspecified"),J98&lt;&gt;""),AND(OR(H98=Lists!$D$4,H98=Lists!$D$5),OR(J98=Lists!$D$4,J98=Lists!$D$5),AND(G98&lt;&gt;"",I98&lt;&gt;""))),"YES","")</f>
        <v/>
      </c>
      <c r="L98" s="56"/>
      <c r="M98" s="54"/>
      <c r="N98" s="58"/>
      <c r="O98" s="57"/>
      <c r="P98" s="165"/>
      <c r="Q98" s="165"/>
      <c r="R98" s="165"/>
      <c r="S98" s="54"/>
      <c r="T98" s="54"/>
      <c r="U98" s="54"/>
      <c r="V98" s="54"/>
      <c r="W98" s="54"/>
      <c r="X98" s="54"/>
      <c r="Y98" s="54"/>
      <c r="Z98" s="54"/>
      <c r="AA98" s="54"/>
      <c r="AB98" s="54"/>
      <c r="AC98" s="54"/>
      <c r="AD98" s="60"/>
      <c r="AE98" s="58"/>
      <c r="AF98" s="176" t="str">
        <f t="shared" si="1"/>
        <v/>
      </c>
      <c r="AG98" s="178" t="str">
        <f>IF(Calculations!AT93=1,"YES","")</f>
        <v/>
      </c>
      <c r="AH98" s="2"/>
      <c r="AQ98" s="9"/>
    </row>
    <row r="99" spans="2:43" x14ac:dyDescent="0.25">
      <c r="B99" s="54"/>
      <c r="C99" s="54"/>
      <c r="D99" s="59"/>
      <c r="E99" s="59"/>
      <c r="F99" s="174"/>
      <c r="G99" s="54"/>
      <c r="H99" s="55"/>
      <c r="I99" s="54"/>
      <c r="J99" s="55"/>
      <c r="K99" s="47" t="str">
        <f>IF(OR(AND(H99=Lists!$D$6,G99&lt;&gt;""),AND(AND(H99=J99,G99&lt;&gt;"",I99&lt;&gt;""),OR(H99&lt;&gt;"Unspecified",J99&lt;&gt;"Unspecified"),J99&lt;&gt;""),AND(OR(H99=Lists!$D$4,H99=Lists!$D$5),OR(J99=Lists!$D$4,J99=Lists!$D$5),AND(G99&lt;&gt;"",I99&lt;&gt;""))),"YES","")</f>
        <v/>
      </c>
      <c r="L99" s="56"/>
      <c r="M99" s="54"/>
      <c r="N99" s="58"/>
      <c r="O99" s="57"/>
      <c r="P99" s="165"/>
      <c r="Q99" s="165"/>
      <c r="R99" s="165"/>
      <c r="S99" s="54"/>
      <c r="T99" s="54"/>
      <c r="U99" s="54"/>
      <c r="V99" s="54"/>
      <c r="W99" s="54"/>
      <c r="X99" s="54"/>
      <c r="Y99" s="54"/>
      <c r="Z99" s="54"/>
      <c r="AA99" s="54"/>
      <c r="AB99" s="54"/>
      <c r="AC99" s="54"/>
      <c r="AD99" s="60"/>
      <c r="AE99" s="58"/>
      <c r="AF99" s="176" t="str">
        <f t="shared" si="1"/>
        <v/>
      </c>
      <c r="AG99" s="178" t="str">
        <f>IF(Calculations!AT94=1,"YES","")</f>
        <v/>
      </c>
      <c r="AH99" s="2"/>
      <c r="AQ99" s="9"/>
    </row>
    <row r="100" spans="2:43" x14ac:dyDescent="0.25">
      <c r="B100" s="54"/>
      <c r="C100" s="54"/>
      <c r="D100" s="59"/>
      <c r="E100" s="59"/>
      <c r="F100" s="174"/>
      <c r="G100" s="54"/>
      <c r="H100" s="55"/>
      <c r="I100" s="54"/>
      <c r="J100" s="55"/>
      <c r="K100" s="47" t="str">
        <f>IF(OR(AND(H100=Lists!$D$6,G100&lt;&gt;""),AND(AND(H100=J100,G100&lt;&gt;"",I100&lt;&gt;""),OR(H100&lt;&gt;"Unspecified",J100&lt;&gt;"Unspecified"),J100&lt;&gt;""),AND(OR(H100=Lists!$D$4,H100=Lists!$D$5),OR(J100=Lists!$D$4,J100=Lists!$D$5),AND(G100&lt;&gt;"",I100&lt;&gt;""))),"YES","")</f>
        <v/>
      </c>
      <c r="L100" s="56"/>
      <c r="M100" s="54"/>
      <c r="N100" s="58"/>
      <c r="O100" s="57"/>
      <c r="P100" s="165"/>
      <c r="Q100" s="165"/>
      <c r="R100" s="165"/>
      <c r="S100" s="54"/>
      <c r="T100" s="54"/>
      <c r="U100" s="54"/>
      <c r="V100" s="54"/>
      <c r="W100" s="54"/>
      <c r="X100" s="54"/>
      <c r="Y100" s="54"/>
      <c r="Z100" s="54"/>
      <c r="AA100" s="54"/>
      <c r="AB100" s="54"/>
      <c r="AC100" s="54"/>
      <c r="AD100" s="60"/>
      <c r="AE100" s="58"/>
      <c r="AF100" s="176" t="str">
        <f t="shared" si="1"/>
        <v/>
      </c>
      <c r="AG100" s="178" t="str">
        <f>IF(Calculations!AT95=1,"YES","")</f>
        <v/>
      </c>
      <c r="AH100" s="2"/>
      <c r="AQ100" s="9"/>
    </row>
    <row r="101" spans="2:43" x14ac:dyDescent="0.25">
      <c r="B101" s="54"/>
      <c r="C101" s="54"/>
      <c r="D101" s="59"/>
      <c r="E101" s="59"/>
      <c r="F101" s="174"/>
      <c r="G101" s="54"/>
      <c r="H101" s="55"/>
      <c r="I101" s="54"/>
      <c r="J101" s="55"/>
      <c r="K101" s="47" t="str">
        <f>IF(OR(AND(H101=Lists!$D$6,G101&lt;&gt;""),AND(AND(H101=J101,G101&lt;&gt;"",I101&lt;&gt;""),OR(H101&lt;&gt;"Unspecified",J101&lt;&gt;"Unspecified"),J101&lt;&gt;""),AND(OR(H101=Lists!$D$4,H101=Lists!$D$5),OR(J101=Lists!$D$4,J101=Lists!$D$5),AND(G101&lt;&gt;"",I101&lt;&gt;""))),"YES","")</f>
        <v/>
      </c>
      <c r="L101" s="56"/>
      <c r="M101" s="54"/>
      <c r="N101" s="58"/>
      <c r="O101" s="57"/>
      <c r="P101" s="165"/>
      <c r="Q101" s="165"/>
      <c r="R101" s="165"/>
      <c r="S101" s="54"/>
      <c r="T101" s="54"/>
      <c r="U101" s="54"/>
      <c r="V101" s="54"/>
      <c r="W101" s="54"/>
      <c r="X101" s="54"/>
      <c r="Y101" s="54"/>
      <c r="Z101" s="54"/>
      <c r="AA101" s="54"/>
      <c r="AB101" s="54"/>
      <c r="AC101" s="54"/>
      <c r="AD101" s="60"/>
      <c r="AE101" s="58"/>
      <c r="AF101" s="176" t="str">
        <f t="shared" si="1"/>
        <v/>
      </c>
      <c r="AG101" s="178" t="str">
        <f>IF(Calculations!AT96=1,"YES","")</f>
        <v/>
      </c>
      <c r="AH101" s="2"/>
      <c r="AQ101" s="9"/>
    </row>
    <row r="102" spans="2:43" x14ac:dyDescent="0.25">
      <c r="B102" s="54"/>
      <c r="C102" s="54"/>
      <c r="D102" s="59"/>
      <c r="E102" s="59"/>
      <c r="F102" s="174"/>
      <c r="G102" s="54"/>
      <c r="H102" s="55"/>
      <c r="I102" s="54"/>
      <c r="J102" s="55"/>
      <c r="K102" s="47" t="str">
        <f>IF(OR(AND(H102=Lists!$D$6,G102&lt;&gt;""),AND(AND(H102=J102,G102&lt;&gt;"",I102&lt;&gt;""),OR(H102&lt;&gt;"Unspecified",J102&lt;&gt;"Unspecified"),J102&lt;&gt;""),AND(OR(H102=Lists!$D$4,H102=Lists!$D$5),OR(J102=Lists!$D$4,J102=Lists!$D$5),AND(G102&lt;&gt;"",I102&lt;&gt;""))),"YES","")</f>
        <v/>
      </c>
      <c r="L102" s="56"/>
      <c r="M102" s="54"/>
      <c r="N102" s="58"/>
      <c r="O102" s="57"/>
      <c r="P102" s="165"/>
      <c r="Q102" s="165"/>
      <c r="R102" s="165"/>
      <c r="S102" s="54"/>
      <c r="T102" s="54"/>
      <c r="U102" s="54"/>
      <c r="V102" s="54"/>
      <c r="W102" s="54"/>
      <c r="X102" s="54"/>
      <c r="Y102" s="54"/>
      <c r="Z102" s="54"/>
      <c r="AA102" s="54"/>
      <c r="AB102" s="54"/>
      <c r="AC102" s="54"/>
      <c r="AD102" s="60"/>
      <c r="AE102" s="58"/>
      <c r="AF102" s="176" t="str">
        <f t="shared" si="1"/>
        <v/>
      </c>
      <c r="AG102" s="178" t="str">
        <f>IF(Calculations!AT97=1,"YES","")</f>
        <v/>
      </c>
      <c r="AH102" s="2"/>
      <c r="AQ102" s="9"/>
    </row>
    <row r="103" spans="2:43" x14ac:dyDescent="0.25">
      <c r="B103" s="54"/>
      <c r="C103" s="54"/>
      <c r="D103" s="59"/>
      <c r="E103" s="59"/>
      <c r="F103" s="174"/>
      <c r="G103" s="54"/>
      <c r="H103" s="55"/>
      <c r="I103" s="54"/>
      <c r="J103" s="55"/>
      <c r="K103" s="47" t="str">
        <f>IF(OR(AND(H103=Lists!$D$6,G103&lt;&gt;""),AND(AND(H103=J103,G103&lt;&gt;"",I103&lt;&gt;""),OR(H103&lt;&gt;"Unspecified",J103&lt;&gt;"Unspecified"),J103&lt;&gt;""),AND(OR(H103=Lists!$D$4,H103=Lists!$D$5),OR(J103=Lists!$D$4,J103=Lists!$D$5),AND(G103&lt;&gt;"",I103&lt;&gt;""))),"YES","")</f>
        <v/>
      </c>
      <c r="L103" s="56"/>
      <c r="M103" s="54"/>
      <c r="N103" s="58"/>
      <c r="O103" s="57"/>
      <c r="P103" s="165"/>
      <c r="Q103" s="165"/>
      <c r="R103" s="165"/>
      <c r="S103" s="54"/>
      <c r="T103" s="54"/>
      <c r="U103" s="54"/>
      <c r="V103" s="54"/>
      <c r="W103" s="54"/>
      <c r="X103" s="54"/>
      <c r="Y103" s="54"/>
      <c r="Z103" s="54"/>
      <c r="AA103" s="54"/>
      <c r="AB103" s="54"/>
      <c r="AC103" s="54"/>
      <c r="AD103" s="60"/>
      <c r="AE103" s="58"/>
      <c r="AF103" s="176" t="str">
        <f t="shared" si="1"/>
        <v/>
      </c>
      <c r="AG103" s="178" t="str">
        <f>IF(Calculations!AT98=1,"YES","")</f>
        <v/>
      </c>
      <c r="AH103" s="2"/>
      <c r="AQ103" s="9"/>
    </row>
    <row r="104" spans="2:43" x14ac:dyDescent="0.25">
      <c r="B104" s="54"/>
      <c r="C104" s="54"/>
      <c r="D104" s="59"/>
      <c r="E104" s="59"/>
      <c r="F104" s="174"/>
      <c r="G104" s="54"/>
      <c r="H104" s="55"/>
      <c r="I104" s="54"/>
      <c r="J104" s="55"/>
      <c r="K104" s="47" t="str">
        <f>IF(OR(AND(H104=Lists!$D$6,G104&lt;&gt;""),AND(AND(H104=J104,G104&lt;&gt;"",I104&lt;&gt;""),OR(H104&lt;&gt;"Unspecified",J104&lt;&gt;"Unspecified"),J104&lt;&gt;""),AND(OR(H104=Lists!$D$4,H104=Lists!$D$5),OR(J104=Lists!$D$4,J104=Lists!$D$5),AND(G104&lt;&gt;"",I104&lt;&gt;""))),"YES","")</f>
        <v/>
      </c>
      <c r="L104" s="56"/>
      <c r="M104" s="54"/>
      <c r="N104" s="58"/>
      <c r="O104" s="57"/>
      <c r="P104" s="165"/>
      <c r="Q104" s="165"/>
      <c r="R104" s="165"/>
      <c r="S104" s="54"/>
      <c r="T104" s="54"/>
      <c r="U104" s="54"/>
      <c r="V104" s="54"/>
      <c r="W104" s="54"/>
      <c r="X104" s="54"/>
      <c r="Y104" s="54"/>
      <c r="Z104" s="54"/>
      <c r="AA104" s="54"/>
      <c r="AB104" s="54"/>
      <c r="AC104" s="54"/>
      <c r="AD104" s="60"/>
      <c r="AE104" s="58"/>
      <c r="AF104" s="176" t="str">
        <f t="shared" si="1"/>
        <v/>
      </c>
      <c r="AG104" s="178" t="str">
        <f>IF(Calculations!AT99=1,"YES","")</f>
        <v/>
      </c>
      <c r="AH104" s="2"/>
      <c r="AQ104" s="9"/>
    </row>
    <row r="105" spans="2:43" x14ac:dyDescent="0.25">
      <c r="B105" s="54"/>
      <c r="C105" s="54"/>
      <c r="D105" s="59"/>
      <c r="E105" s="59"/>
      <c r="F105" s="174"/>
      <c r="G105" s="54"/>
      <c r="H105" s="55"/>
      <c r="I105" s="54"/>
      <c r="J105" s="55"/>
      <c r="K105" s="47" t="str">
        <f>IF(OR(AND(H105=Lists!$D$6,G105&lt;&gt;""),AND(AND(H105=J105,G105&lt;&gt;"",I105&lt;&gt;""),OR(H105&lt;&gt;"Unspecified",J105&lt;&gt;"Unspecified"),J105&lt;&gt;""),AND(OR(H105=Lists!$D$4,H105=Lists!$D$5),OR(J105=Lists!$D$4,J105=Lists!$D$5),AND(G105&lt;&gt;"",I105&lt;&gt;""))),"YES","")</f>
        <v/>
      </c>
      <c r="L105" s="56"/>
      <c r="M105" s="54"/>
      <c r="N105" s="58"/>
      <c r="O105" s="57"/>
      <c r="P105" s="165"/>
      <c r="Q105" s="165"/>
      <c r="R105" s="165"/>
      <c r="S105" s="54"/>
      <c r="T105" s="54"/>
      <c r="U105" s="54"/>
      <c r="V105" s="54"/>
      <c r="W105" s="54"/>
      <c r="X105" s="54"/>
      <c r="Y105" s="54"/>
      <c r="Z105" s="54"/>
      <c r="AA105" s="54"/>
      <c r="AB105" s="54"/>
      <c r="AC105" s="54"/>
      <c r="AD105" s="60"/>
      <c r="AE105" s="58"/>
      <c r="AF105" s="176" t="str">
        <f t="shared" si="1"/>
        <v/>
      </c>
      <c r="AG105" s="178" t="str">
        <f>IF(Calculations!AT100=1,"YES","")</f>
        <v/>
      </c>
      <c r="AH105" s="2"/>
      <c r="AQ105" s="9"/>
    </row>
    <row r="106" spans="2:43" x14ac:dyDescent="0.25">
      <c r="B106" s="54"/>
      <c r="C106" s="54"/>
      <c r="D106" s="59"/>
      <c r="E106" s="59"/>
      <c r="F106" s="174"/>
      <c r="G106" s="54"/>
      <c r="H106" s="55"/>
      <c r="I106" s="54"/>
      <c r="J106" s="55"/>
      <c r="K106" s="47" t="str">
        <f>IF(OR(AND(H106=Lists!$D$6,G106&lt;&gt;""),AND(AND(H106=J106,G106&lt;&gt;"",I106&lt;&gt;""),OR(H106&lt;&gt;"Unspecified",J106&lt;&gt;"Unspecified"),J106&lt;&gt;""),AND(OR(H106=Lists!$D$4,H106=Lists!$D$5),OR(J106=Lists!$D$4,J106=Lists!$D$5),AND(G106&lt;&gt;"",I106&lt;&gt;""))),"YES","")</f>
        <v/>
      </c>
      <c r="L106" s="56"/>
      <c r="M106" s="54"/>
      <c r="N106" s="58"/>
      <c r="O106" s="57"/>
      <c r="P106" s="165"/>
      <c r="Q106" s="165"/>
      <c r="R106" s="165"/>
      <c r="S106" s="54"/>
      <c r="T106" s="54"/>
      <c r="U106" s="54"/>
      <c r="V106" s="54"/>
      <c r="W106" s="54"/>
      <c r="X106" s="54"/>
      <c r="Y106" s="54"/>
      <c r="Z106" s="54"/>
      <c r="AA106" s="54"/>
      <c r="AB106" s="54"/>
      <c r="AC106" s="54"/>
      <c r="AD106" s="60"/>
      <c r="AE106" s="58"/>
      <c r="AF106" s="176" t="str">
        <f t="shared" si="1"/>
        <v/>
      </c>
      <c r="AG106" s="178" t="str">
        <f>IF(Calculations!AT101=1,"YES","")</f>
        <v/>
      </c>
      <c r="AH106" s="2"/>
      <c r="AQ106" s="9"/>
    </row>
    <row r="107" spans="2:43" x14ac:dyDescent="0.25">
      <c r="B107" s="54"/>
      <c r="C107" s="54"/>
      <c r="D107" s="59"/>
      <c r="E107" s="59"/>
      <c r="F107" s="174"/>
      <c r="G107" s="54"/>
      <c r="H107" s="55"/>
      <c r="I107" s="54"/>
      <c r="J107" s="55"/>
      <c r="K107" s="47" t="str">
        <f>IF(OR(AND(H107=Lists!$D$6,G107&lt;&gt;""),AND(AND(H107=J107,G107&lt;&gt;"",I107&lt;&gt;""),OR(H107&lt;&gt;"Unspecified",J107&lt;&gt;"Unspecified"),J107&lt;&gt;""),AND(OR(H107=Lists!$D$4,H107=Lists!$D$5),OR(J107=Lists!$D$4,J107=Lists!$D$5),AND(G107&lt;&gt;"",I107&lt;&gt;""))),"YES","")</f>
        <v/>
      </c>
      <c r="L107" s="56"/>
      <c r="M107" s="54"/>
      <c r="N107" s="58"/>
      <c r="O107" s="57"/>
      <c r="P107" s="165"/>
      <c r="Q107" s="165"/>
      <c r="R107" s="165"/>
      <c r="S107" s="54"/>
      <c r="T107" s="54"/>
      <c r="U107" s="54"/>
      <c r="V107" s="54"/>
      <c r="W107" s="54"/>
      <c r="X107" s="54"/>
      <c r="Y107" s="54"/>
      <c r="Z107" s="54"/>
      <c r="AA107" s="54"/>
      <c r="AB107" s="54"/>
      <c r="AC107" s="54"/>
      <c r="AD107" s="60"/>
      <c r="AE107" s="58"/>
      <c r="AF107" s="176" t="str">
        <f t="shared" si="1"/>
        <v/>
      </c>
      <c r="AG107" s="178" t="str">
        <f>IF(Calculations!AT102=1,"YES","")</f>
        <v/>
      </c>
      <c r="AH107" s="2"/>
      <c r="AQ107" s="9"/>
    </row>
    <row r="108" spans="2:43" x14ac:dyDescent="0.25">
      <c r="B108" s="54"/>
      <c r="C108" s="54"/>
      <c r="D108" s="59"/>
      <c r="E108" s="59"/>
      <c r="F108" s="174"/>
      <c r="G108" s="54"/>
      <c r="H108" s="55"/>
      <c r="I108" s="54"/>
      <c r="J108" s="55"/>
      <c r="K108" s="47" t="str">
        <f>IF(OR(AND(H108=Lists!$D$6,G108&lt;&gt;""),AND(AND(H108=J108,G108&lt;&gt;"",I108&lt;&gt;""),OR(H108&lt;&gt;"Unspecified",J108&lt;&gt;"Unspecified"),J108&lt;&gt;""),AND(OR(H108=Lists!$D$4,H108=Lists!$D$5),OR(J108=Lists!$D$4,J108=Lists!$D$5),AND(G108&lt;&gt;"",I108&lt;&gt;""))),"YES","")</f>
        <v/>
      </c>
      <c r="L108" s="56"/>
      <c r="M108" s="54"/>
      <c r="N108" s="58"/>
      <c r="O108" s="57"/>
      <c r="P108" s="165"/>
      <c r="Q108" s="165"/>
      <c r="R108" s="165"/>
      <c r="S108" s="54"/>
      <c r="T108" s="54"/>
      <c r="U108" s="54"/>
      <c r="V108" s="54"/>
      <c r="W108" s="54"/>
      <c r="X108" s="54"/>
      <c r="Y108" s="54"/>
      <c r="Z108" s="54"/>
      <c r="AA108" s="54"/>
      <c r="AB108" s="54"/>
      <c r="AC108" s="54"/>
      <c r="AD108" s="60"/>
      <c r="AE108" s="58"/>
      <c r="AF108" s="176" t="str">
        <f t="shared" si="1"/>
        <v/>
      </c>
      <c r="AG108" s="178" t="str">
        <f>IF(Calculations!AT103=1,"YES","")</f>
        <v/>
      </c>
      <c r="AH108" s="2"/>
      <c r="AQ108" s="9"/>
    </row>
    <row r="109" spans="2:43" x14ac:dyDescent="0.25">
      <c r="B109" s="54"/>
      <c r="C109" s="54"/>
      <c r="D109" s="59"/>
      <c r="E109" s="59"/>
      <c r="F109" s="174"/>
      <c r="G109" s="54"/>
      <c r="H109" s="55"/>
      <c r="I109" s="54"/>
      <c r="J109" s="55"/>
      <c r="K109" s="47" t="str">
        <f>IF(OR(AND(H109=Lists!$D$6,G109&lt;&gt;""),AND(AND(H109=J109,G109&lt;&gt;"",I109&lt;&gt;""),OR(H109&lt;&gt;"Unspecified",J109&lt;&gt;"Unspecified"),J109&lt;&gt;""),AND(OR(H109=Lists!$D$4,H109=Lists!$D$5),OR(J109=Lists!$D$4,J109=Lists!$D$5),AND(G109&lt;&gt;"",I109&lt;&gt;""))),"YES","")</f>
        <v/>
      </c>
      <c r="L109" s="56"/>
      <c r="M109" s="54"/>
      <c r="N109" s="58"/>
      <c r="O109" s="57"/>
      <c r="P109" s="165"/>
      <c r="Q109" s="165"/>
      <c r="R109" s="165"/>
      <c r="S109" s="54"/>
      <c r="T109" s="54"/>
      <c r="U109" s="54"/>
      <c r="V109" s="54"/>
      <c r="W109" s="54"/>
      <c r="X109" s="54"/>
      <c r="Y109" s="54"/>
      <c r="Z109" s="54"/>
      <c r="AA109" s="54"/>
      <c r="AB109" s="54"/>
      <c r="AC109" s="54"/>
      <c r="AD109" s="60"/>
      <c r="AE109" s="58"/>
      <c r="AF109" s="176" t="str">
        <f t="shared" si="1"/>
        <v/>
      </c>
      <c r="AG109" s="178" t="str">
        <f>IF(Calculations!AT104=1,"YES","")</f>
        <v/>
      </c>
      <c r="AH109" s="2"/>
      <c r="AQ109" s="9"/>
    </row>
    <row r="110" spans="2:43" x14ac:dyDescent="0.25">
      <c r="B110" s="54"/>
      <c r="C110" s="54"/>
      <c r="D110" s="59"/>
      <c r="E110" s="59"/>
      <c r="F110" s="174"/>
      <c r="G110" s="54"/>
      <c r="H110" s="55"/>
      <c r="I110" s="54"/>
      <c r="J110" s="55"/>
      <c r="K110" s="47" t="str">
        <f>IF(OR(AND(H110=Lists!$D$6,G110&lt;&gt;""),AND(AND(H110=J110,G110&lt;&gt;"",I110&lt;&gt;""),OR(H110&lt;&gt;"Unspecified",J110&lt;&gt;"Unspecified"),J110&lt;&gt;""),AND(OR(H110=Lists!$D$4,H110=Lists!$D$5),OR(J110=Lists!$D$4,J110=Lists!$D$5),AND(G110&lt;&gt;"",I110&lt;&gt;""))),"YES","")</f>
        <v/>
      </c>
      <c r="L110" s="56"/>
      <c r="M110" s="54"/>
      <c r="N110" s="58"/>
      <c r="O110" s="57"/>
      <c r="P110" s="165"/>
      <c r="Q110" s="165"/>
      <c r="R110" s="165"/>
      <c r="S110" s="54"/>
      <c r="T110" s="54"/>
      <c r="U110" s="54"/>
      <c r="V110" s="54"/>
      <c r="W110" s="54"/>
      <c r="X110" s="54"/>
      <c r="Y110" s="54"/>
      <c r="Z110" s="54"/>
      <c r="AA110" s="54"/>
      <c r="AB110" s="54"/>
      <c r="AC110" s="54"/>
      <c r="AD110" s="60"/>
      <c r="AE110" s="58"/>
      <c r="AF110" s="176" t="str">
        <f t="shared" si="1"/>
        <v/>
      </c>
      <c r="AG110" s="178" t="str">
        <f>IF(Calculations!AT105=1,"YES","")</f>
        <v/>
      </c>
      <c r="AH110" s="2"/>
      <c r="AQ110" s="9"/>
    </row>
    <row r="111" spans="2:43" x14ac:dyDescent="0.25">
      <c r="B111" s="54"/>
      <c r="C111" s="54"/>
      <c r="D111" s="59"/>
      <c r="E111" s="59"/>
      <c r="F111" s="174"/>
      <c r="G111" s="54"/>
      <c r="H111" s="55"/>
      <c r="I111" s="54"/>
      <c r="J111" s="55"/>
      <c r="K111" s="47" t="str">
        <f>IF(OR(AND(H111=Lists!$D$6,G111&lt;&gt;""),AND(AND(H111=J111,G111&lt;&gt;"",I111&lt;&gt;""),OR(H111&lt;&gt;"Unspecified",J111&lt;&gt;"Unspecified"),J111&lt;&gt;""),AND(OR(H111=Lists!$D$4,H111=Lists!$D$5),OR(J111=Lists!$D$4,J111=Lists!$D$5),AND(G111&lt;&gt;"",I111&lt;&gt;""))),"YES","")</f>
        <v/>
      </c>
      <c r="L111" s="56"/>
      <c r="M111" s="54"/>
      <c r="N111" s="58"/>
      <c r="O111" s="57"/>
      <c r="P111" s="165"/>
      <c r="Q111" s="165"/>
      <c r="R111" s="165"/>
      <c r="S111" s="54"/>
      <c r="T111" s="54"/>
      <c r="U111" s="54"/>
      <c r="V111" s="54"/>
      <c r="W111" s="54"/>
      <c r="X111" s="54"/>
      <c r="Y111" s="54"/>
      <c r="Z111" s="54"/>
      <c r="AA111" s="54"/>
      <c r="AB111" s="54"/>
      <c r="AC111" s="54"/>
      <c r="AD111" s="60"/>
      <c r="AE111" s="58"/>
      <c r="AF111" s="176" t="str">
        <f t="shared" si="1"/>
        <v/>
      </c>
      <c r="AG111" s="178" t="str">
        <f>IF(Calculations!AT106=1,"YES","")</f>
        <v/>
      </c>
      <c r="AH111" s="2"/>
      <c r="AQ111" s="9"/>
    </row>
    <row r="112" spans="2:43" x14ac:dyDescent="0.25">
      <c r="B112" s="54"/>
      <c r="C112" s="54"/>
      <c r="D112" s="59"/>
      <c r="E112" s="59"/>
      <c r="F112" s="174"/>
      <c r="G112" s="54"/>
      <c r="H112" s="55"/>
      <c r="I112" s="54"/>
      <c r="J112" s="55"/>
      <c r="K112" s="47" t="str">
        <f>IF(OR(AND(H112=Lists!$D$6,G112&lt;&gt;""),AND(AND(H112=J112,G112&lt;&gt;"",I112&lt;&gt;""),OR(H112&lt;&gt;"Unspecified",J112&lt;&gt;"Unspecified"),J112&lt;&gt;""),AND(OR(H112=Lists!$D$4,H112=Lists!$D$5),OR(J112=Lists!$D$4,J112=Lists!$D$5),AND(G112&lt;&gt;"",I112&lt;&gt;""))),"YES","")</f>
        <v/>
      </c>
      <c r="L112" s="56"/>
      <c r="M112" s="54"/>
      <c r="N112" s="58"/>
      <c r="O112" s="57"/>
      <c r="P112" s="165"/>
      <c r="Q112" s="165"/>
      <c r="R112" s="165"/>
      <c r="S112" s="54"/>
      <c r="T112" s="54"/>
      <c r="U112" s="54"/>
      <c r="V112" s="54"/>
      <c r="W112" s="54"/>
      <c r="X112" s="54"/>
      <c r="Y112" s="54"/>
      <c r="Z112" s="54"/>
      <c r="AA112" s="54"/>
      <c r="AB112" s="54"/>
      <c r="AC112" s="54"/>
      <c r="AD112" s="60"/>
      <c r="AE112" s="58"/>
      <c r="AF112" s="176" t="str">
        <f t="shared" si="1"/>
        <v/>
      </c>
      <c r="AG112" s="178" t="str">
        <f>IF(Calculations!AT107=1,"YES","")</f>
        <v/>
      </c>
      <c r="AH112" s="2"/>
      <c r="AQ112" s="9"/>
    </row>
    <row r="113" spans="2:43" x14ac:dyDescent="0.25">
      <c r="B113" s="54"/>
      <c r="C113" s="54"/>
      <c r="D113" s="59"/>
      <c r="E113" s="59"/>
      <c r="F113" s="174"/>
      <c r="G113" s="54"/>
      <c r="H113" s="55"/>
      <c r="I113" s="54"/>
      <c r="J113" s="55"/>
      <c r="K113" s="47" t="str">
        <f>IF(OR(AND(H113=Lists!$D$6,G113&lt;&gt;""),AND(AND(H113=J113,G113&lt;&gt;"",I113&lt;&gt;""),OR(H113&lt;&gt;"Unspecified",J113&lt;&gt;"Unspecified"),J113&lt;&gt;""),AND(OR(H113=Lists!$D$4,H113=Lists!$D$5),OR(J113=Lists!$D$4,J113=Lists!$D$5),AND(G113&lt;&gt;"",I113&lt;&gt;""))),"YES","")</f>
        <v/>
      </c>
      <c r="L113" s="56"/>
      <c r="M113" s="54"/>
      <c r="N113" s="58"/>
      <c r="O113" s="57"/>
      <c r="P113" s="165"/>
      <c r="Q113" s="165"/>
      <c r="R113" s="165"/>
      <c r="S113" s="54"/>
      <c r="T113" s="54"/>
      <c r="U113" s="54"/>
      <c r="V113" s="54"/>
      <c r="W113" s="54"/>
      <c r="X113" s="54"/>
      <c r="Y113" s="54"/>
      <c r="Z113" s="54"/>
      <c r="AA113" s="54"/>
      <c r="AB113" s="54"/>
      <c r="AC113" s="54"/>
      <c r="AD113" s="60"/>
      <c r="AE113" s="58"/>
      <c r="AF113" s="176" t="str">
        <f t="shared" si="1"/>
        <v/>
      </c>
      <c r="AG113" s="178" t="str">
        <f>IF(Calculations!AT108=1,"YES","")</f>
        <v/>
      </c>
      <c r="AH113" s="2"/>
      <c r="AQ113" s="9"/>
    </row>
    <row r="114" spans="2:43" x14ac:dyDescent="0.25">
      <c r="B114" s="54"/>
      <c r="C114" s="54"/>
      <c r="D114" s="59"/>
      <c r="E114" s="59"/>
      <c r="F114" s="174"/>
      <c r="G114" s="54"/>
      <c r="H114" s="55"/>
      <c r="I114" s="54"/>
      <c r="J114" s="55"/>
      <c r="K114" s="47" t="str">
        <f>IF(OR(AND(H114=Lists!$D$6,G114&lt;&gt;""),AND(AND(H114=J114,G114&lt;&gt;"",I114&lt;&gt;""),OR(H114&lt;&gt;"Unspecified",J114&lt;&gt;"Unspecified"),J114&lt;&gt;""),AND(OR(H114=Lists!$D$4,H114=Lists!$D$5),OR(J114=Lists!$D$4,J114=Lists!$D$5),AND(G114&lt;&gt;"",I114&lt;&gt;""))),"YES","")</f>
        <v/>
      </c>
      <c r="L114" s="56"/>
      <c r="M114" s="54"/>
      <c r="N114" s="58"/>
      <c r="O114" s="57"/>
      <c r="P114" s="165"/>
      <c r="Q114" s="165"/>
      <c r="R114" s="165"/>
      <c r="S114" s="54"/>
      <c r="T114" s="54"/>
      <c r="U114" s="54"/>
      <c r="V114" s="54"/>
      <c r="W114" s="54"/>
      <c r="X114" s="54"/>
      <c r="Y114" s="54"/>
      <c r="Z114" s="54"/>
      <c r="AA114" s="54"/>
      <c r="AB114" s="54"/>
      <c r="AC114" s="54"/>
      <c r="AD114" s="60"/>
      <c r="AE114" s="58"/>
      <c r="AF114" s="176" t="str">
        <f t="shared" si="1"/>
        <v/>
      </c>
      <c r="AG114" s="178" t="str">
        <f>IF(Calculations!AT109=1,"YES","")</f>
        <v/>
      </c>
      <c r="AH114" s="2"/>
      <c r="AQ114" s="9"/>
    </row>
    <row r="115" spans="2:43" x14ac:dyDescent="0.25">
      <c r="B115" s="54"/>
      <c r="C115" s="54"/>
      <c r="D115" s="59"/>
      <c r="E115" s="59"/>
      <c r="F115" s="174"/>
      <c r="G115" s="54"/>
      <c r="H115" s="55"/>
      <c r="I115" s="54"/>
      <c r="J115" s="55"/>
      <c r="K115" s="47" t="str">
        <f>IF(OR(AND(H115=Lists!$D$6,G115&lt;&gt;""),AND(AND(H115=J115,G115&lt;&gt;"",I115&lt;&gt;""),OR(H115&lt;&gt;"Unspecified",J115&lt;&gt;"Unspecified"),J115&lt;&gt;""),AND(OR(H115=Lists!$D$4,H115=Lists!$D$5),OR(J115=Lists!$D$4,J115=Lists!$D$5),AND(G115&lt;&gt;"",I115&lt;&gt;""))),"YES","")</f>
        <v/>
      </c>
      <c r="L115" s="56"/>
      <c r="M115" s="54"/>
      <c r="N115" s="58"/>
      <c r="O115" s="57"/>
      <c r="P115" s="165"/>
      <c r="Q115" s="165"/>
      <c r="R115" s="165"/>
      <c r="S115" s="54"/>
      <c r="T115" s="54"/>
      <c r="U115" s="54"/>
      <c r="V115" s="54"/>
      <c r="W115" s="54"/>
      <c r="X115" s="54"/>
      <c r="Y115" s="54"/>
      <c r="Z115" s="54"/>
      <c r="AA115" s="54"/>
      <c r="AB115" s="54"/>
      <c r="AC115" s="54"/>
      <c r="AD115" s="60"/>
      <c r="AE115" s="58"/>
      <c r="AF115" s="176" t="str">
        <f t="shared" si="1"/>
        <v/>
      </c>
      <c r="AG115" s="178" t="str">
        <f>IF(Calculations!AT110=1,"YES","")</f>
        <v/>
      </c>
      <c r="AH115" s="2"/>
      <c r="AQ115" s="9"/>
    </row>
    <row r="116" spans="2:43" x14ac:dyDescent="0.25">
      <c r="B116" s="54"/>
      <c r="C116" s="54"/>
      <c r="D116" s="59"/>
      <c r="E116" s="59"/>
      <c r="F116" s="174"/>
      <c r="G116" s="54"/>
      <c r="H116" s="55"/>
      <c r="I116" s="54"/>
      <c r="J116" s="55"/>
      <c r="K116" s="47" t="str">
        <f>IF(OR(AND(H116=Lists!$D$6,G116&lt;&gt;""),AND(AND(H116=J116,G116&lt;&gt;"",I116&lt;&gt;""),OR(H116&lt;&gt;"Unspecified",J116&lt;&gt;"Unspecified"),J116&lt;&gt;""),AND(OR(H116=Lists!$D$4,H116=Lists!$D$5),OR(J116=Lists!$D$4,J116=Lists!$D$5),AND(G116&lt;&gt;"",I116&lt;&gt;""))),"YES","")</f>
        <v/>
      </c>
      <c r="L116" s="56"/>
      <c r="M116" s="54"/>
      <c r="N116" s="58"/>
      <c r="O116" s="57"/>
      <c r="P116" s="165"/>
      <c r="Q116" s="165"/>
      <c r="R116" s="165"/>
      <c r="S116" s="54"/>
      <c r="T116" s="54"/>
      <c r="U116" s="54"/>
      <c r="V116" s="54"/>
      <c r="W116" s="54"/>
      <c r="X116" s="54"/>
      <c r="Y116" s="54"/>
      <c r="Z116" s="54"/>
      <c r="AA116" s="54"/>
      <c r="AB116" s="54"/>
      <c r="AC116" s="54"/>
      <c r="AD116" s="60"/>
      <c r="AE116" s="58"/>
      <c r="AF116" s="176" t="str">
        <f t="shared" si="1"/>
        <v/>
      </c>
      <c r="AG116" s="178" t="str">
        <f>IF(Calculations!AT111=1,"YES","")</f>
        <v/>
      </c>
      <c r="AH116" s="2"/>
      <c r="AQ116" s="9"/>
    </row>
    <row r="117" spans="2:43" x14ac:dyDescent="0.25">
      <c r="B117" s="54"/>
      <c r="C117" s="54"/>
      <c r="D117" s="59"/>
      <c r="E117" s="59"/>
      <c r="F117" s="174"/>
      <c r="G117" s="54"/>
      <c r="H117" s="55"/>
      <c r="I117" s="54"/>
      <c r="J117" s="55"/>
      <c r="K117" s="47" t="str">
        <f>IF(OR(AND(H117=Lists!$D$6,G117&lt;&gt;""),AND(AND(H117=J117,G117&lt;&gt;"",I117&lt;&gt;""),OR(H117&lt;&gt;"Unspecified",J117&lt;&gt;"Unspecified"),J117&lt;&gt;""),AND(OR(H117=Lists!$D$4,H117=Lists!$D$5),OR(J117=Lists!$D$4,J117=Lists!$D$5),AND(G117&lt;&gt;"",I117&lt;&gt;""))),"YES","")</f>
        <v/>
      </c>
      <c r="L117" s="56"/>
      <c r="M117" s="54"/>
      <c r="N117" s="58"/>
      <c r="O117" s="57"/>
      <c r="P117" s="165"/>
      <c r="Q117" s="165"/>
      <c r="R117" s="165"/>
      <c r="S117" s="54"/>
      <c r="T117" s="54"/>
      <c r="U117" s="54"/>
      <c r="V117" s="54"/>
      <c r="W117" s="54"/>
      <c r="X117" s="54"/>
      <c r="Y117" s="54"/>
      <c r="Z117" s="54"/>
      <c r="AA117" s="54"/>
      <c r="AB117" s="54"/>
      <c r="AC117" s="54"/>
      <c r="AD117" s="60"/>
      <c r="AE117" s="58"/>
      <c r="AF117" s="176" t="str">
        <f t="shared" si="1"/>
        <v/>
      </c>
      <c r="AG117" s="178" t="str">
        <f>IF(Calculations!AT112=1,"YES","")</f>
        <v/>
      </c>
      <c r="AH117" s="2"/>
      <c r="AQ117" s="9"/>
    </row>
    <row r="118" spans="2:43" x14ac:dyDescent="0.25">
      <c r="B118" s="54"/>
      <c r="C118" s="54"/>
      <c r="D118" s="59"/>
      <c r="E118" s="59"/>
      <c r="F118" s="174"/>
      <c r="G118" s="54"/>
      <c r="H118" s="55"/>
      <c r="I118" s="54"/>
      <c r="J118" s="55"/>
      <c r="K118" s="47" t="str">
        <f>IF(OR(AND(H118=Lists!$D$6,G118&lt;&gt;""),AND(AND(H118=J118,G118&lt;&gt;"",I118&lt;&gt;""),OR(H118&lt;&gt;"Unspecified",J118&lt;&gt;"Unspecified"),J118&lt;&gt;""),AND(OR(H118=Lists!$D$4,H118=Lists!$D$5),OR(J118=Lists!$D$4,J118=Lists!$D$5),AND(G118&lt;&gt;"",I118&lt;&gt;""))),"YES","")</f>
        <v/>
      </c>
      <c r="L118" s="56"/>
      <c r="M118" s="54"/>
      <c r="N118" s="58"/>
      <c r="O118" s="57"/>
      <c r="P118" s="165"/>
      <c r="Q118" s="165"/>
      <c r="R118" s="165"/>
      <c r="S118" s="54"/>
      <c r="T118" s="54"/>
      <c r="U118" s="54"/>
      <c r="V118" s="54"/>
      <c r="W118" s="54"/>
      <c r="X118" s="54"/>
      <c r="Y118" s="54"/>
      <c r="Z118" s="54"/>
      <c r="AA118" s="54"/>
      <c r="AB118" s="54"/>
      <c r="AC118" s="54"/>
      <c r="AD118" s="60"/>
      <c r="AE118" s="58"/>
      <c r="AF118" s="176" t="str">
        <f t="shared" si="1"/>
        <v/>
      </c>
      <c r="AG118" s="178" t="str">
        <f>IF(Calculations!AT113=1,"YES","")</f>
        <v/>
      </c>
      <c r="AH118" s="2"/>
      <c r="AQ118" s="9"/>
    </row>
    <row r="119" spans="2:43" x14ac:dyDescent="0.25">
      <c r="B119" s="54"/>
      <c r="C119" s="54"/>
      <c r="D119" s="59"/>
      <c r="E119" s="59"/>
      <c r="F119" s="174"/>
      <c r="G119" s="54"/>
      <c r="H119" s="55"/>
      <c r="I119" s="54"/>
      <c r="J119" s="55"/>
      <c r="K119" s="47" t="str">
        <f>IF(OR(AND(H119=Lists!$D$6,G119&lt;&gt;""),AND(AND(H119=J119,G119&lt;&gt;"",I119&lt;&gt;""),OR(H119&lt;&gt;"Unspecified",J119&lt;&gt;"Unspecified"),J119&lt;&gt;""),AND(OR(H119=Lists!$D$4,H119=Lists!$D$5),OR(J119=Lists!$D$4,J119=Lists!$D$5),AND(G119&lt;&gt;"",I119&lt;&gt;""))),"YES","")</f>
        <v/>
      </c>
      <c r="L119" s="56"/>
      <c r="M119" s="54"/>
      <c r="N119" s="58"/>
      <c r="O119" s="57"/>
      <c r="P119" s="165"/>
      <c r="Q119" s="165"/>
      <c r="R119" s="165"/>
      <c r="S119" s="54"/>
      <c r="T119" s="54"/>
      <c r="U119" s="54"/>
      <c r="V119" s="54"/>
      <c r="W119" s="54"/>
      <c r="X119" s="54"/>
      <c r="Y119" s="54"/>
      <c r="Z119" s="54"/>
      <c r="AA119" s="54"/>
      <c r="AB119" s="54"/>
      <c r="AC119" s="54"/>
      <c r="AD119" s="60"/>
      <c r="AE119" s="58"/>
      <c r="AF119" s="176" t="str">
        <f t="shared" si="1"/>
        <v/>
      </c>
      <c r="AG119" s="178" t="str">
        <f>IF(Calculations!AT114=1,"YES","")</f>
        <v/>
      </c>
      <c r="AH119" s="2"/>
      <c r="AQ119" s="9"/>
    </row>
    <row r="120" spans="2:43" x14ac:dyDescent="0.25">
      <c r="B120" s="54"/>
      <c r="C120" s="54"/>
      <c r="D120" s="59"/>
      <c r="E120" s="59"/>
      <c r="F120" s="174"/>
      <c r="G120" s="54"/>
      <c r="H120" s="55"/>
      <c r="I120" s="54"/>
      <c r="J120" s="55"/>
      <c r="K120" s="47" t="str">
        <f>IF(OR(AND(H120=Lists!$D$6,G120&lt;&gt;""),AND(AND(H120=J120,G120&lt;&gt;"",I120&lt;&gt;""),OR(H120&lt;&gt;"Unspecified",J120&lt;&gt;"Unspecified"),J120&lt;&gt;""),AND(OR(H120=Lists!$D$4,H120=Lists!$D$5),OR(J120=Lists!$D$4,J120=Lists!$D$5),AND(G120&lt;&gt;"",I120&lt;&gt;""))),"YES","")</f>
        <v/>
      </c>
      <c r="L120" s="56"/>
      <c r="M120" s="54"/>
      <c r="N120" s="58"/>
      <c r="O120" s="57"/>
      <c r="P120" s="165"/>
      <c r="Q120" s="165"/>
      <c r="R120" s="165"/>
      <c r="S120" s="54"/>
      <c r="T120" s="54"/>
      <c r="U120" s="54"/>
      <c r="V120" s="54"/>
      <c r="W120" s="54"/>
      <c r="X120" s="54"/>
      <c r="Y120" s="54"/>
      <c r="Z120" s="54"/>
      <c r="AA120" s="54"/>
      <c r="AB120" s="54"/>
      <c r="AC120" s="54"/>
      <c r="AD120" s="60"/>
      <c r="AE120" s="58"/>
      <c r="AF120" s="176" t="str">
        <f t="shared" si="1"/>
        <v/>
      </c>
      <c r="AG120" s="178" t="str">
        <f>IF(Calculations!AT115=1,"YES","")</f>
        <v/>
      </c>
      <c r="AH120" s="2"/>
      <c r="AQ120" s="9"/>
    </row>
    <row r="121" spans="2:43" x14ac:dyDescent="0.25">
      <c r="B121" s="54"/>
      <c r="C121" s="54"/>
      <c r="D121" s="59"/>
      <c r="E121" s="59"/>
      <c r="F121" s="174"/>
      <c r="G121" s="54"/>
      <c r="H121" s="55"/>
      <c r="I121" s="54"/>
      <c r="J121" s="55"/>
      <c r="K121" s="47" t="str">
        <f>IF(OR(AND(H121=Lists!$D$6,G121&lt;&gt;""),AND(AND(H121=J121,G121&lt;&gt;"",I121&lt;&gt;""),OR(H121&lt;&gt;"Unspecified",J121&lt;&gt;"Unspecified"),J121&lt;&gt;""),AND(OR(H121=Lists!$D$4,H121=Lists!$D$5),OR(J121=Lists!$D$4,J121=Lists!$D$5),AND(G121&lt;&gt;"",I121&lt;&gt;""))),"YES","")</f>
        <v/>
      </c>
      <c r="L121" s="56"/>
      <c r="M121" s="54"/>
      <c r="N121" s="58"/>
      <c r="O121" s="57"/>
      <c r="P121" s="165"/>
      <c r="Q121" s="165"/>
      <c r="R121" s="165"/>
      <c r="S121" s="54"/>
      <c r="T121" s="54"/>
      <c r="U121" s="54"/>
      <c r="V121" s="54"/>
      <c r="W121" s="54"/>
      <c r="X121" s="54"/>
      <c r="Y121" s="54"/>
      <c r="Z121" s="54"/>
      <c r="AA121" s="54"/>
      <c r="AB121" s="54"/>
      <c r="AC121" s="54"/>
      <c r="AD121" s="60"/>
      <c r="AE121" s="58"/>
      <c r="AF121" s="176" t="str">
        <f t="shared" si="1"/>
        <v/>
      </c>
      <c r="AG121" s="178" t="str">
        <f>IF(Calculations!AT116=1,"YES","")</f>
        <v/>
      </c>
      <c r="AH121" s="2"/>
      <c r="AQ121" s="9"/>
    </row>
    <row r="122" spans="2:43" x14ac:dyDescent="0.25">
      <c r="B122" s="54"/>
      <c r="C122" s="54"/>
      <c r="D122" s="59"/>
      <c r="E122" s="59"/>
      <c r="F122" s="174"/>
      <c r="G122" s="54"/>
      <c r="H122" s="55"/>
      <c r="I122" s="54"/>
      <c r="J122" s="55"/>
      <c r="K122" s="47" t="str">
        <f>IF(OR(AND(H122=Lists!$D$6,G122&lt;&gt;""),AND(AND(H122=J122,G122&lt;&gt;"",I122&lt;&gt;""),OR(H122&lt;&gt;"Unspecified",J122&lt;&gt;"Unspecified"),J122&lt;&gt;""),AND(OR(H122=Lists!$D$4,H122=Lists!$D$5),OR(J122=Lists!$D$4,J122=Lists!$D$5),AND(G122&lt;&gt;"",I122&lt;&gt;""))),"YES","")</f>
        <v/>
      </c>
      <c r="L122" s="56"/>
      <c r="M122" s="54"/>
      <c r="N122" s="58"/>
      <c r="O122" s="57"/>
      <c r="P122" s="165"/>
      <c r="Q122" s="165"/>
      <c r="R122" s="165"/>
      <c r="S122" s="54"/>
      <c r="T122" s="54"/>
      <c r="U122" s="54"/>
      <c r="V122" s="54"/>
      <c r="W122" s="54"/>
      <c r="X122" s="54"/>
      <c r="Y122" s="54"/>
      <c r="Z122" s="54"/>
      <c r="AA122" s="54"/>
      <c r="AB122" s="54"/>
      <c r="AC122" s="54"/>
      <c r="AD122" s="60"/>
      <c r="AE122" s="58"/>
      <c r="AF122" s="176" t="str">
        <f t="shared" si="1"/>
        <v/>
      </c>
      <c r="AG122" s="178" t="str">
        <f>IF(Calculations!AT117=1,"YES","")</f>
        <v/>
      </c>
      <c r="AH122" s="2"/>
      <c r="AQ122" s="9"/>
    </row>
    <row r="123" spans="2:43" x14ac:dyDescent="0.25">
      <c r="B123" s="54"/>
      <c r="C123" s="54"/>
      <c r="D123" s="59"/>
      <c r="E123" s="59"/>
      <c r="F123" s="174"/>
      <c r="G123" s="54"/>
      <c r="H123" s="55"/>
      <c r="I123" s="54"/>
      <c r="J123" s="55"/>
      <c r="K123" s="47" t="str">
        <f>IF(OR(AND(H123=Lists!$D$6,G123&lt;&gt;""),AND(AND(H123=J123,G123&lt;&gt;"",I123&lt;&gt;""),OR(H123&lt;&gt;"Unspecified",J123&lt;&gt;"Unspecified"),J123&lt;&gt;""),AND(OR(H123=Lists!$D$4,H123=Lists!$D$5),OR(J123=Lists!$D$4,J123=Lists!$D$5),AND(G123&lt;&gt;"",I123&lt;&gt;""))),"YES","")</f>
        <v/>
      </c>
      <c r="L123" s="56"/>
      <c r="M123" s="54"/>
      <c r="N123" s="58"/>
      <c r="O123" s="57"/>
      <c r="P123" s="165"/>
      <c r="Q123" s="165"/>
      <c r="R123" s="165"/>
      <c r="S123" s="54"/>
      <c r="T123" s="54"/>
      <c r="U123" s="54"/>
      <c r="V123" s="54"/>
      <c r="W123" s="54"/>
      <c r="X123" s="54"/>
      <c r="Y123" s="54"/>
      <c r="Z123" s="54"/>
      <c r="AA123" s="54"/>
      <c r="AB123" s="54"/>
      <c r="AC123" s="54"/>
      <c r="AD123" s="60"/>
      <c r="AE123" s="58"/>
      <c r="AF123" s="176" t="str">
        <f t="shared" si="1"/>
        <v/>
      </c>
      <c r="AG123" s="178" t="str">
        <f>IF(Calculations!AT118=1,"YES","")</f>
        <v/>
      </c>
      <c r="AH123" s="2"/>
      <c r="AQ123" s="9"/>
    </row>
    <row r="124" spans="2:43" x14ac:dyDescent="0.25">
      <c r="B124" s="54"/>
      <c r="C124" s="54"/>
      <c r="D124" s="59"/>
      <c r="E124" s="59"/>
      <c r="F124" s="174"/>
      <c r="G124" s="54"/>
      <c r="H124" s="55"/>
      <c r="I124" s="54"/>
      <c r="J124" s="55"/>
      <c r="K124" s="47" t="str">
        <f>IF(OR(AND(H124=Lists!$D$6,G124&lt;&gt;""),AND(AND(H124=J124,G124&lt;&gt;"",I124&lt;&gt;""),OR(H124&lt;&gt;"Unspecified",J124&lt;&gt;"Unspecified"),J124&lt;&gt;""),AND(OR(H124=Lists!$D$4,H124=Lists!$D$5),OR(J124=Lists!$D$4,J124=Lists!$D$5),AND(G124&lt;&gt;"",I124&lt;&gt;""))),"YES","")</f>
        <v/>
      </c>
      <c r="L124" s="56"/>
      <c r="M124" s="54"/>
      <c r="N124" s="58"/>
      <c r="O124" s="57"/>
      <c r="P124" s="165"/>
      <c r="Q124" s="165"/>
      <c r="R124" s="165"/>
      <c r="S124" s="54"/>
      <c r="T124" s="54"/>
      <c r="U124" s="54"/>
      <c r="V124" s="54"/>
      <c r="W124" s="54"/>
      <c r="X124" s="54"/>
      <c r="Y124" s="54"/>
      <c r="Z124" s="54"/>
      <c r="AA124" s="54"/>
      <c r="AB124" s="54"/>
      <c r="AC124" s="54"/>
      <c r="AD124" s="60"/>
      <c r="AE124" s="58"/>
      <c r="AF124" s="176" t="str">
        <f t="shared" si="1"/>
        <v/>
      </c>
      <c r="AG124" s="178" t="str">
        <f>IF(Calculations!AT119=1,"YES","")</f>
        <v/>
      </c>
      <c r="AH124" s="2"/>
      <c r="AQ124" s="9"/>
    </row>
    <row r="125" spans="2:43" x14ac:dyDescent="0.25">
      <c r="B125" s="54"/>
      <c r="C125" s="54"/>
      <c r="D125" s="59"/>
      <c r="E125" s="59"/>
      <c r="F125" s="174"/>
      <c r="G125" s="54"/>
      <c r="H125" s="55"/>
      <c r="I125" s="54"/>
      <c r="J125" s="55"/>
      <c r="K125" s="47" t="str">
        <f>IF(OR(AND(H125=Lists!$D$6,G125&lt;&gt;""),AND(AND(H125=J125,G125&lt;&gt;"",I125&lt;&gt;""),OR(H125&lt;&gt;"Unspecified",J125&lt;&gt;"Unspecified"),J125&lt;&gt;""),AND(OR(H125=Lists!$D$4,H125=Lists!$D$5),OR(J125=Lists!$D$4,J125=Lists!$D$5),AND(G125&lt;&gt;"",I125&lt;&gt;""))),"YES","")</f>
        <v/>
      </c>
      <c r="L125" s="56"/>
      <c r="M125" s="54"/>
      <c r="N125" s="58"/>
      <c r="O125" s="57"/>
      <c r="P125" s="165"/>
      <c r="Q125" s="165"/>
      <c r="R125" s="165"/>
      <c r="S125" s="54"/>
      <c r="T125" s="54"/>
      <c r="U125" s="54"/>
      <c r="V125" s="54"/>
      <c r="W125" s="54"/>
      <c r="X125" s="54"/>
      <c r="Y125" s="54"/>
      <c r="Z125" s="54"/>
      <c r="AA125" s="54"/>
      <c r="AB125" s="54"/>
      <c r="AC125" s="54"/>
      <c r="AD125" s="60"/>
      <c r="AE125" s="58"/>
      <c r="AF125" s="176" t="str">
        <f t="shared" si="1"/>
        <v/>
      </c>
      <c r="AG125" s="178" t="str">
        <f>IF(Calculations!AT120=1,"YES","")</f>
        <v/>
      </c>
      <c r="AH125" s="2"/>
      <c r="AQ125" s="9"/>
    </row>
    <row r="126" spans="2:43" x14ac:dyDescent="0.25">
      <c r="B126" s="54"/>
      <c r="C126" s="54"/>
      <c r="D126" s="59"/>
      <c r="E126" s="59"/>
      <c r="F126" s="174"/>
      <c r="G126" s="54"/>
      <c r="H126" s="55"/>
      <c r="I126" s="54"/>
      <c r="J126" s="55"/>
      <c r="K126" s="47" t="str">
        <f>IF(OR(AND(H126=Lists!$D$6,G126&lt;&gt;""),AND(AND(H126=J126,G126&lt;&gt;"",I126&lt;&gt;""),OR(H126&lt;&gt;"Unspecified",J126&lt;&gt;"Unspecified"),J126&lt;&gt;""),AND(OR(H126=Lists!$D$4,H126=Lists!$D$5),OR(J126=Lists!$D$4,J126=Lists!$D$5),AND(G126&lt;&gt;"",I126&lt;&gt;""))),"YES","")</f>
        <v/>
      </c>
      <c r="L126" s="56"/>
      <c r="M126" s="54"/>
      <c r="N126" s="58"/>
      <c r="O126" s="57"/>
      <c r="P126" s="165"/>
      <c r="Q126" s="165"/>
      <c r="R126" s="165"/>
      <c r="S126" s="54"/>
      <c r="T126" s="54"/>
      <c r="U126" s="54"/>
      <c r="V126" s="54"/>
      <c r="W126" s="54"/>
      <c r="X126" s="54"/>
      <c r="Y126" s="54"/>
      <c r="Z126" s="54"/>
      <c r="AA126" s="54"/>
      <c r="AB126" s="54"/>
      <c r="AC126" s="54"/>
      <c r="AD126" s="60"/>
      <c r="AE126" s="58"/>
      <c r="AF126" s="176" t="str">
        <f t="shared" si="1"/>
        <v/>
      </c>
      <c r="AG126" s="178" t="str">
        <f>IF(Calculations!AT121=1,"YES","")</f>
        <v/>
      </c>
      <c r="AH126" s="2"/>
      <c r="AQ126" s="9"/>
    </row>
    <row r="127" spans="2:43" x14ac:dyDescent="0.25">
      <c r="B127" s="54"/>
      <c r="C127" s="54"/>
      <c r="D127" s="59"/>
      <c r="E127" s="59"/>
      <c r="F127" s="174"/>
      <c r="G127" s="54"/>
      <c r="H127" s="55"/>
      <c r="I127" s="54"/>
      <c r="J127" s="55"/>
      <c r="K127" s="47" t="str">
        <f>IF(OR(AND(H127=Lists!$D$6,G127&lt;&gt;""),AND(AND(H127=J127,G127&lt;&gt;"",I127&lt;&gt;""),OR(H127&lt;&gt;"Unspecified",J127&lt;&gt;"Unspecified"),J127&lt;&gt;""),AND(OR(H127=Lists!$D$4,H127=Lists!$D$5),OR(J127=Lists!$D$4,J127=Lists!$D$5),AND(G127&lt;&gt;"",I127&lt;&gt;""))),"YES","")</f>
        <v/>
      </c>
      <c r="L127" s="56"/>
      <c r="M127" s="54"/>
      <c r="N127" s="58"/>
      <c r="O127" s="57"/>
      <c r="P127" s="165"/>
      <c r="Q127" s="165"/>
      <c r="R127" s="165"/>
      <c r="S127" s="54"/>
      <c r="T127" s="54"/>
      <c r="U127" s="54"/>
      <c r="V127" s="54"/>
      <c r="W127" s="54"/>
      <c r="X127" s="54"/>
      <c r="Y127" s="54"/>
      <c r="Z127" s="54"/>
      <c r="AA127" s="54"/>
      <c r="AB127" s="54"/>
      <c r="AC127" s="54"/>
      <c r="AD127" s="60"/>
      <c r="AE127" s="58"/>
      <c r="AF127" s="176" t="str">
        <f t="shared" si="1"/>
        <v/>
      </c>
      <c r="AG127" s="178" t="str">
        <f>IF(Calculations!AT122=1,"YES","")</f>
        <v/>
      </c>
      <c r="AH127" s="2"/>
      <c r="AQ127" s="9"/>
    </row>
    <row r="128" spans="2:43" x14ac:dyDescent="0.25">
      <c r="B128" s="54"/>
      <c r="C128" s="54"/>
      <c r="D128" s="59"/>
      <c r="E128" s="59"/>
      <c r="F128" s="174"/>
      <c r="G128" s="54"/>
      <c r="H128" s="55"/>
      <c r="I128" s="54"/>
      <c r="J128" s="55"/>
      <c r="K128" s="47" t="str">
        <f>IF(OR(AND(H128=Lists!$D$6,G128&lt;&gt;""),AND(AND(H128=J128,G128&lt;&gt;"",I128&lt;&gt;""),OR(H128&lt;&gt;"Unspecified",J128&lt;&gt;"Unspecified"),J128&lt;&gt;""),AND(OR(H128=Lists!$D$4,H128=Lists!$D$5),OR(J128=Lists!$D$4,J128=Lists!$D$5),AND(G128&lt;&gt;"",I128&lt;&gt;""))),"YES","")</f>
        <v/>
      </c>
      <c r="L128" s="56"/>
      <c r="M128" s="54"/>
      <c r="N128" s="58"/>
      <c r="O128" s="57"/>
      <c r="P128" s="165"/>
      <c r="Q128" s="165"/>
      <c r="R128" s="165"/>
      <c r="S128" s="54"/>
      <c r="T128" s="54"/>
      <c r="U128" s="54"/>
      <c r="V128" s="54"/>
      <c r="W128" s="54"/>
      <c r="X128" s="54"/>
      <c r="Y128" s="54"/>
      <c r="Z128" s="54"/>
      <c r="AA128" s="54"/>
      <c r="AB128" s="54"/>
      <c r="AC128" s="54"/>
      <c r="AD128" s="60"/>
      <c r="AE128" s="58"/>
      <c r="AF128" s="176" t="str">
        <f t="shared" si="1"/>
        <v/>
      </c>
      <c r="AG128" s="178" t="str">
        <f>IF(Calculations!AT123=1,"YES","")</f>
        <v/>
      </c>
      <c r="AH128" s="2"/>
      <c r="AQ128" s="9"/>
    </row>
    <row r="129" spans="2:43" x14ac:dyDescent="0.25">
      <c r="B129" s="54"/>
      <c r="C129" s="54"/>
      <c r="D129" s="59"/>
      <c r="E129" s="59"/>
      <c r="F129" s="174"/>
      <c r="G129" s="54"/>
      <c r="H129" s="55"/>
      <c r="I129" s="54"/>
      <c r="J129" s="55"/>
      <c r="K129" s="47" t="str">
        <f>IF(OR(AND(H129=Lists!$D$6,G129&lt;&gt;""),AND(AND(H129=J129,G129&lt;&gt;"",I129&lt;&gt;""),OR(H129&lt;&gt;"Unspecified",J129&lt;&gt;"Unspecified"),J129&lt;&gt;""),AND(OR(H129=Lists!$D$4,H129=Lists!$D$5),OR(J129=Lists!$D$4,J129=Lists!$D$5),AND(G129&lt;&gt;"",I129&lt;&gt;""))),"YES","")</f>
        <v/>
      </c>
      <c r="L129" s="56"/>
      <c r="M129" s="54"/>
      <c r="N129" s="58"/>
      <c r="O129" s="57"/>
      <c r="P129" s="165"/>
      <c r="Q129" s="165"/>
      <c r="R129" s="165"/>
      <c r="S129" s="54"/>
      <c r="T129" s="54"/>
      <c r="U129" s="54"/>
      <c r="V129" s="54"/>
      <c r="W129" s="54"/>
      <c r="X129" s="54"/>
      <c r="Y129" s="54"/>
      <c r="Z129" s="54"/>
      <c r="AA129" s="54"/>
      <c r="AB129" s="54"/>
      <c r="AC129" s="54"/>
      <c r="AD129" s="60"/>
      <c r="AE129" s="58"/>
      <c r="AF129" s="176" t="str">
        <f t="shared" si="1"/>
        <v/>
      </c>
      <c r="AG129" s="178" t="str">
        <f>IF(Calculations!AT124=1,"YES","")</f>
        <v/>
      </c>
      <c r="AH129" s="2"/>
      <c r="AQ129" s="9"/>
    </row>
    <row r="130" spans="2:43" x14ac:dyDescent="0.25">
      <c r="B130" s="54"/>
      <c r="C130" s="54"/>
      <c r="D130" s="59"/>
      <c r="E130" s="59"/>
      <c r="F130" s="174"/>
      <c r="G130" s="54"/>
      <c r="H130" s="55"/>
      <c r="I130" s="54"/>
      <c r="J130" s="55"/>
      <c r="K130" s="47" t="str">
        <f>IF(OR(AND(H130=Lists!$D$6,G130&lt;&gt;""),AND(AND(H130=J130,G130&lt;&gt;"",I130&lt;&gt;""),OR(H130&lt;&gt;"Unspecified",J130&lt;&gt;"Unspecified"),J130&lt;&gt;""),AND(OR(H130=Lists!$D$4,H130=Lists!$D$5),OR(J130=Lists!$D$4,J130=Lists!$D$5),AND(G130&lt;&gt;"",I130&lt;&gt;""))),"YES","")</f>
        <v/>
      </c>
      <c r="L130" s="56"/>
      <c r="M130" s="54"/>
      <c r="N130" s="58"/>
      <c r="O130" s="57"/>
      <c r="P130" s="165"/>
      <c r="Q130" s="165"/>
      <c r="R130" s="165"/>
      <c r="S130" s="54"/>
      <c r="T130" s="54"/>
      <c r="U130" s="54"/>
      <c r="V130" s="54"/>
      <c r="W130" s="54"/>
      <c r="X130" s="54"/>
      <c r="Y130" s="54"/>
      <c r="Z130" s="54"/>
      <c r="AA130" s="54"/>
      <c r="AB130" s="54"/>
      <c r="AC130" s="54"/>
      <c r="AD130" s="60"/>
      <c r="AE130" s="58"/>
      <c r="AF130" s="176" t="str">
        <f t="shared" si="1"/>
        <v/>
      </c>
      <c r="AG130" s="178" t="str">
        <f>IF(Calculations!AT125=1,"YES","")</f>
        <v/>
      </c>
      <c r="AH130" s="2"/>
      <c r="AQ130" s="9"/>
    </row>
    <row r="131" spans="2:43" x14ac:dyDescent="0.25">
      <c r="B131" s="54"/>
      <c r="C131" s="54"/>
      <c r="D131" s="59"/>
      <c r="E131" s="59"/>
      <c r="F131" s="174"/>
      <c r="G131" s="54"/>
      <c r="H131" s="55"/>
      <c r="I131" s="54"/>
      <c r="J131" s="55"/>
      <c r="K131" s="47" t="str">
        <f>IF(OR(AND(H131=Lists!$D$6,G131&lt;&gt;""),AND(AND(H131=J131,G131&lt;&gt;"",I131&lt;&gt;""),OR(H131&lt;&gt;"Unspecified",J131&lt;&gt;"Unspecified"),J131&lt;&gt;""),AND(OR(H131=Lists!$D$4,H131=Lists!$D$5),OR(J131=Lists!$D$4,J131=Lists!$D$5),AND(G131&lt;&gt;"",I131&lt;&gt;""))),"YES","")</f>
        <v/>
      </c>
      <c r="L131" s="56"/>
      <c r="M131" s="54"/>
      <c r="N131" s="58"/>
      <c r="O131" s="57"/>
      <c r="P131" s="165"/>
      <c r="Q131" s="165"/>
      <c r="R131" s="165"/>
      <c r="S131" s="54"/>
      <c r="T131" s="54"/>
      <c r="U131" s="54"/>
      <c r="V131" s="54"/>
      <c r="W131" s="54"/>
      <c r="X131" s="54"/>
      <c r="Y131" s="54"/>
      <c r="Z131" s="54"/>
      <c r="AA131" s="54"/>
      <c r="AB131" s="54"/>
      <c r="AC131" s="54"/>
      <c r="AD131" s="60"/>
      <c r="AE131" s="58"/>
      <c r="AF131" s="176" t="str">
        <f t="shared" si="1"/>
        <v/>
      </c>
      <c r="AG131" s="178" t="str">
        <f>IF(Calculations!AT126=1,"YES","")</f>
        <v/>
      </c>
      <c r="AH131" s="2"/>
      <c r="AQ131" s="9"/>
    </row>
    <row r="132" spans="2:43" x14ac:dyDescent="0.25">
      <c r="B132" s="54"/>
      <c r="C132" s="54"/>
      <c r="D132" s="59"/>
      <c r="E132" s="59"/>
      <c r="F132" s="174"/>
      <c r="G132" s="54"/>
      <c r="H132" s="55"/>
      <c r="I132" s="54"/>
      <c r="J132" s="55"/>
      <c r="K132" s="47" t="str">
        <f>IF(OR(AND(H132=Lists!$D$6,G132&lt;&gt;""),AND(AND(H132=J132,G132&lt;&gt;"",I132&lt;&gt;""),OR(H132&lt;&gt;"Unspecified",J132&lt;&gt;"Unspecified"),J132&lt;&gt;""),AND(OR(H132=Lists!$D$4,H132=Lists!$D$5),OR(J132=Lists!$D$4,J132=Lists!$D$5),AND(G132&lt;&gt;"",I132&lt;&gt;""))),"YES","")</f>
        <v/>
      </c>
      <c r="L132" s="56"/>
      <c r="M132" s="54"/>
      <c r="N132" s="58"/>
      <c r="O132" s="57"/>
      <c r="P132" s="165"/>
      <c r="Q132" s="165"/>
      <c r="R132" s="165"/>
      <c r="S132" s="54"/>
      <c r="T132" s="54"/>
      <c r="U132" s="54"/>
      <c r="V132" s="54"/>
      <c r="W132" s="54"/>
      <c r="X132" s="54"/>
      <c r="Y132" s="54"/>
      <c r="Z132" s="54"/>
      <c r="AA132" s="54"/>
      <c r="AB132" s="54"/>
      <c r="AC132" s="54"/>
      <c r="AD132" s="60"/>
      <c r="AE132" s="58"/>
      <c r="AF132" s="176" t="str">
        <f t="shared" si="1"/>
        <v/>
      </c>
      <c r="AG132" s="178" t="str">
        <f>IF(Calculations!AT127=1,"YES","")</f>
        <v/>
      </c>
      <c r="AH132" s="2"/>
      <c r="AQ132" s="9"/>
    </row>
    <row r="133" spans="2:43" x14ac:dyDescent="0.25">
      <c r="B133" s="54"/>
      <c r="C133" s="54"/>
      <c r="D133" s="59"/>
      <c r="E133" s="59"/>
      <c r="F133" s="174"/>
      <c r="G133" s="54"/>
      <c r="H133" s="55"/>
      <c r="I133" s="54"/>
      <c r="J133" s="55"/>
      <c r="K133" s="47" t="str">
        <f>IF(OR(AND(H133=Lists!$D$6,G133&lt;&gt;""),AND(AND(H133=J133,G133&lt;&gt;"",I133&lt;&gt;""),OR(H133&lt;&gt;"Unspecified",J133&lt;&gt;"Unspecified"),J133&lt;&gt;""),AND(OR(H133=Lists!$D$4,H133=Lists!$D$5),OR(J133=Lists!$D$4,J133=Lists!$D$5),AND(G133&lt;&gt;"",I133&lt;&gt;""))),"YES","")</f>
        <v/>
      </c>
      <c r="L133" s="56"/>
      <c r="M133" s="54"/>
      <c r="N133" s="58"/>
      <c r="O133" s="57"/>
      <c r="P133" s="165"/>
      <c r="Q133" s="165"/>
      <c r="R133" s="165"/>
      <c r="S133" s="54"/>
      <c r="T133" s="54"/>
      <c r="U133" s="54"/>
      <c r="V133" s="54"/>
      <c r="W133" s="54"/>
      <c r="X133" s="54"/>
      <c r="Y133" s="54"/>
      <c r="Z133" s="54"/>
      <c r="AA133" s="54"/>
      <c r="AB133" s="54"/>
      <c r="AC133" s="54"/>
      <c r="AD133" s="60"/>
      <c r="AE133" s="58"/>
      <c r="AF133" s="176" t="str">
        <f t="shared" si="1"/>
        <v/>
      </c>
      <c r="AG133" s="178" t="str">
        <f>IF(Calculations!AT128=1,"YES","")</f>
        <v/>
      </c>
      <c r="AH133" s="2"/>
      <c r="AQ133" s="9"/>
    </row>
    <row r="134" spans="2:43" x14ac:dyDescent="0.25">
      <c r="B134" s="54"/>
      <c r="C134" s="54"/>
      <c r="D134" s="59"/>
      <c r="E134" s="59"/>
      <c r="F134" s="174"/>
      <c r="G134" s="54"/>
      <c r="H134" s="55"/>
      <c r="I134" s="54"/>
      <c r="J134" s="55"/>
      <c r="K134" s="47" t="str">
        <f>IF(OR(AND(H134=Lists!$D$6,G134&lt;&gt;""),AND(AND(H134=J134,G134&lt;&gt;"",I134&lt;&gt;""),OR(H134&lt;&gt;"Unspecified",J134&lt;&gt;"Unspecified"),J134&lt;&gt;""),AND(OR(H134=Lists!$D$4,H134=Lists!$D$5),OR(J134=Lists!$D$4,J134=Lists!$D$5),AND(G134&lt;&gt;"",I134&lt;&gt;""))),"YES","")</f>
        <v/>
      </c>
      <c r="L134" s="56"/>
      <c r="M134" s="54"/>
      <c r="N134" s="58"/>
      <c r="O134" s="57"/>
      <c r="P134" s="165"/>
      <c r="Q134" s="165"/>
      <c r="R134" s="165"/>
      <c r="S134" s="54"/>
      <c r="T134" s="54"/>
      <c r="U134" s="54"/>
      <c r="V134" s="54"/>
      <c r="W134" s="54"/>
      <c r="X134" s="54"/>
      <c r="Y134" s="54"/>
      <c r="Z134" s="54"/>
      <c r="AA134" s="54"/>
      <c r="AB134" s="54"/>
      <c r="AC134" s="54"/>
      <c r="AD134" s="60"/>
      <c r="AE134" s="58"/>
      <c r="AF134" s="176" t="str">
        <f t="shared" si="1"/>
        <v/>
      </c>
      <c r="AG134" s="178" t="str">
        <f>IF(Calculations!AT129=1,"YES","")</f>
        <v/>
      </c>
      <c r="AH134" s="2"/>
      <c r="AQ134" s="9"/>
    </row>
    <row r="135" spans="2:43" x14ac:dyDescent="0.25">
      <c r="B135" s="54"/>
      <c r="C135" s="54"/>
      <c r="D135" s="59"/>
      <c r="E135" s="59"/>
      <c r="F135" s="174"/>
      <c r="G135" s="54"/>
      <c r="H135" s="55"/>
      <c r="I135" s="54"/>
      <c r="J135" s="55"/>
      <c r="K135" s="47" t="str">
        <f>IF(OR(AND(H135=Lists!$D$6,G135&lt;&gt;""),AND(AND(H135=J135,G135&lt;&gt;"",I135&lt;&gt;""),OR(H135&lt;&gt;"Unspecified",J135&lt;&gt;"Unspecified"),J135&lt;&gt;""),AND(OR(H135=Lists!$D$4,H135=Lists!$D$5),OR(J135=Lists!$D$4,J135=Lists!$D$5),AND(G135&lt;&gt;"",I135&lt;&gt;""))),"YES","")</f>
        <v/>
      </c>
      <c r="L135" s="56"/>
      <c r="M135" s="54"/>
      <c r="N135" s="58"/>
      <c r="O135" s="57"/>
      <c r="P135" s="165"/>
      <c r="Q135" s="165"/>
      <c r="R135" s="165"/>
      <c r="S135" s="54"/>
      <c r="T135" s="54"/>
      <c r="U135" s="54"/>
      <c r="V135" s="54"/>
      <c r="W135" s="54"/>
      <c r="X135" s="54"/>
      <c r="Y135" s="54"/>
      <c r="Z135" s="54"/>
      <c r="AA135" s="54"/>
      <c r="AB135" s="54"/>
      <c r="AC135" s="54"/>
      <c r="AD135" s="60"/>
      <c r="AE135" s="58"/>
      <c r="AF135" s="176" t="str">
        <f t="shared" si="1"/>
        <v/>
      </c>
      <c r="AG135" s="178" t="str">
        <f>IF(Calculations!AT130=1,"YES","")</f>
        <v/>
      </c>
      <c r="AH135" s="2"/>
      <c r="AQ135" s="9"/>
    </row>
    <row r="136" spans="2:43" x14ac:dyDescent="0.25">
      <c r="B136" s="54"/>
      <c r="C136" s="54"/>
      <c r="D136" s="59"/>
      <c r="E136" s="59"/>
      <c r="F136" s="174"/>
      <c r="G136" s="54"/>
      <c r="H136" s="55"/>
      <c r="I136" s="54"/>
      <c r="J136" s="55"/>
      <c r="K136" s="47" t="str">
        <f>IF(OR(AND(H136=Lists!$D$6,G136&lt;&gt;""),AND(AND(H136=J136,G136&lt;&gt;"",I136&lt;&gt;""),OR(H136&lt;&gt;"Unspecified",J136&lt;&gt;"Unspecified"),J136&lt;&gt;""),AND(OR(H136=Lists!$D$4,H136=Lists!$D$5),OR(J136=Lists!$D$4,J136=Lists!$D$5),AND(G136&lt;&gt;"",I136&lt;&gt;""))),"YES","")</f>
        <v/>
      </c>
      <c r="L136" s="56"/>
      <c r="M136" s="54"/>
      <c r="N136" s="58"/>
      <c r="O136" s="57"/>
      <c r="P136" s="165"/>
      <c r="Q136" s="165"/>
      <c r="R136" s="165"/>
      <c r="S136" s="54"/>
      <c r="T136" s="54"/>
      <c r="U136" s="54"/>
      <c r="V136" s="54"/>
      <c r="W136" s="54"/>
      <c r="X136" s="54"/>
      <c r="Y136" s="54"/>
      <c r="Z136" s="54"/>
      <c r="AA136" s="54"/>
      <c r="AB136" s="54"/>
      <c r="AC136" s="54"/>
      <c r="AD136" s="60"/>
      <c r="AE136" s="58"/>
      <c r="AF136" s="176" t="str">
        <f t="shared" ref="AF136:AF199" si="2">IF(K136&lt;&gt;"YES","",IF(I136&lt;&gt;"",I136+14,IF(I136="",G136+14)))</f>
        <v/>
      </c>
      <c r="AG136" s="178" t="str">
        <f>IF(Calculations!AT131=1,"YES","")</f>
        <v/>
      </c>
      <c r="AH136" s="2"/>
      <c r="AQ136" s="9"/>
    </row>
    <row r="137" spans="2:43" x14ac:dyDescent="0.25">
      <c r="B137" s="54"/>
      <c r="C137" s="54"/>
      <c r="D137" s="59"/>
      <c r="E137" s="59"/>
      <c r="F137" s="174"/>
      <c r="G137" s="54"/>
      <c r="H137" s="55"/>
      <c r="I137" s="54"/>
      <c r="J137" s="55"/>
      <c r="K137" s="47" t="str">
        <f>IF(OR(AND(H137=Lists!$D$6,G137&lt;&gt;""),AND(AND(H137=J137,G137&lt;&gt;"",I137&lt;&gt;""),OR(H137&lt;&gt;"Unspecified",J137&lt;&gt;"Unspecified"),J137&lt;&gt;""),AND(OR(H137=Lists!$D$4,H137=Lists!$D$5),OR(J137=Lists!$D$4,J137=Lists!$D$5),AND(G137&lt;&gt;"",I137&lt;&gt;""))),"YES","")</f>
        <v/>
      </c>
      <c r="L137" s="56"/>
      <c r="M137" s="54"/>
      <c r="N137" s="58"/>
      <c r="O137" s="57"/>
      <c r="P137" s="165"/>
      <c r="Q137" s="165"/>
      <c r="R137" s="165"/>
      <c r="S137" s="54"/>
      <c r="T137" s="54"/>
      <c r="U137" s="54"/>
      <c r="V137" s="54"/>
      <c r="W137" s="54"/>
      <c r="X137" s="54"/>
      <c r="Y137" s="54"/>
      <c r="Z137" s="54"/>
      <c r="AA137" s="54"/>
      <c r="AB137" s="54"/>
      <c r="AC137" s="54"/>
      <c r="AD137" s="60"/>
      <c r="AE137" s="58"/>
      <c r="AF137" s="176" t="str">
        <f t="shared" si="2"/>
        <v/>
      </c>
      <c r="AG137" s="178" t="str">
        <f>IF(Calculations!AT132=1,"YES","")</f>
        <v/>
      </c>
      <c r="AH137" s="2"/>
      <c r="AQ137" s="9"/>
    </row>
    <row r="138" spans="2:43" x14ac:dyDescent="0.25">
      <c r="B138" s="54"/>
      <c r="C138" s="54"/>
      <c r="D138" s="59"/>
      <c r="E138" s="59"/>
      <c r="F138" s="174"/>
      <c r="G138" s="54"/>
      <c r="H138" s="55"/>
      <c r="I138" s="54"/>
      <c r="J138" s="55"/>
      <c r="K138" s="47" t="str">
        <f>IF(OR(AND(H138=Lists!$D$6,G138&lt;&gt;""),AND(AND(H138=J138,G138&lt;&gt;"",I138&lt;&gt;""),OR(H138&lt;&gt;"Unspecified",J138&lt;&gt;"Unspecified"),J138&lt;&gt;""),AND(OR(H138=Lists!$D$4,H138=Lists!$D$5),OR(J138=Lists!$D$4,J138=Lists!$D$5),AND(G138&lt;&gt;"",I138&lt;&gt;""))),"YES","")</f>
        <v/>
      </c>
      <c r="L138" s="56"/>
      <c r="M138" s="54"/>
      <c r="N138" s="58"/>
      <c r="O138" s="57"/>
      <c r="P138" s="165"/>
      <c r="Q138" s="165"/>
      <c r="R138" s="165"/>
      <c r="S138" s="54"/>
      <c r="T138" s="54"/>
      <c r="U138" s="54"/>
      <c r="V138" s="54"/>
      <c r="W138" s="54"/>
      <c r="X138" s="54"/>
      <c r="Y138" s="54"/>
      <c r="Z138" s="54"/>
      <c r="AA138" s="54"/>
      <c r="AB138" s="54"/>
      <c r="AC138" s="54"/>
      <c r="AD138" s="60"/>
      <c r="AE138" s="58"/>
      <c r="AF138" s="176" t="str">
        <f t="shared" si="2"/>
        <v/>
      </c>
      <c r="AG138" s="178" t="str">
        <f>IF(Calculations!AT133=1,"YES","")</f>
        <v/>
      </c>
      <c r="AH138" s="2"/>
      <c r="AQ138" s="9"/>
    </row>
    <row r="139" spans="2:43" x14ac:dyDescent="0.25">
      <c r="B139" s="54"/>
      <c r="C139" s="54"/>
      <c r="D139" s="59"/>
      <c r="E139" s="59"/>
      <c r="F139" s="174"/>
      <c r="G139" s="54"/>
      <c r="H139" s="55"/>
      <c r="I139" s="54"/>
      <c r="J139" s="55"/>
      <c r="K139" s="47" t="str">
        <f>IF(OR(AND(H139=Lists!$D$6,G139&lt;&gt;""),AND(AND(H139=J139,G139&lt;&gt;"",I139&lt;&gt;""),OR(H139&lt;&gt;"Unspecified",J139&lt;&gt;"Unspecified"),J139&lt;&gt;""),AND(OR(H139=Lists!$D$4,H139=Lists!$D$5),OR(J139=Lists!$D$4,J139=Lists!$D$5),AND(G139&lt;&gt;"",I139&lt;&gt;""))),"YES","")</f>
        <v/>
      </c>
      <c r="L139" s="56"/>
      <c r="M139" s="54"/>
      <c r="N139" s="58"/>
      <c r="O139" s="57"/>
      <c r="P139" s="165"/>
      <c r="Q139" s="165"/>
      <c r="R139" s="165"/>
      <c r="S139" s="54"/>
      <c r="T139" s="54"/>
      <c r="U139" s="54"/>
      <c r="V139" s="54"/>
      <c r="W139" s="54"/>
      <c r="X139" s="54"/>
      <c r="Y139" s="54"/>
      <c r="Z139" s="54"/>
      <c r="AA139" s="54"/>
      <c r="AB139" s="54"/>
      <c r="AC139" s="54"/>
      <c r="AD139" s="60"/>
      <c r="AE139" s="58"/>
      <c r="AF139" s="176" t="str">
        <f t="shared" si="2"/>
        <v/>
      </c>
      <c r="AG139" s="178" t="str">
        <f>IF(Calculations!AT134=1,"YES","")</f>
        <v/>
      </c>
      <c r="AH139" s="2"/>
      <c r="AQ139" s="9"/>
    </row>
    <row r="140" spans="2:43" x14ac:dyDescent="0.25">
      <c r="B140" s="54"/>
      <c r="C140" s="54"/>
      <c r="D140" s="59"/>
      <c r="E140" s="59"/>
      <c r="F140" s="174"/>
      <c r="G140" s="54"/>
      <c r="H140" s="55"/>
      <c r="I140" s="54"/>
      <c r="J140" s="55"/>
      <c r="K140" s="47" t="str">
        <f>IF(OR(AND(H140=Lists!$D$6,G140&lt;&gt;""),AND(AND(H140=J140,G140&lt;&gt;"",I140&lt;&gt;""),OR(H140&lt;&gt;"Unspecified",J140&lt;&gt;"Unspecified"),J140&lt;&gt;""),AND(OR(H140=Lists!$D$4,H140=Lists!$D$5),OR(J140=Lists!$D$4,J140=Lists!$D$5),AND(G140&lt;&gt;"",I140&lt;&gt;""))),"YES","")</f>
        <v/>
      </c>
      <c r="L140" s="56"/>
      <c r="M140" s="54"/>
      <c r="N140" s="58"/>
      <c r="O140" s="57"/>
      <c r="P140" s="165"/>
      <c r="Q140" s="165"/>
      <c r="R140" s="165"/>
      <c r="S140" s="54"/>
      <c r="T140" s="54"/>
      <c r="U140" s="54"/>
      <c r="V140" s="54"/>
      <c r="W140" s="54"/>
      <c r="X140" s="54"/>
      <c r="Y140" s="54"/>
      <c r="Z140" s="54"/>
      <c r="AA140" s="54"/>
      <c r="AB140" s="54"/>
      <c r="AC140" s="54"/>
      <c r="AD140" s="60"/>
      <c r="AE140" s="58"/>
      <c r="AF140" s="176" t="str">
        <f t="shared" si="2"/>
        <v/>
      </c>
      <c r="AG140" s="178" t="str">
        <f>IF(Calculations!AT135=1,"YES","")</f>
        <v/>
      </c>
      <c r="AH140" s="2"/>
      <c r="AQ140" s="9"/>
    </row>
    <row r="141" spans="2:43" x14ac:dyDescent="0.25">
      <c r="B141" s="54"/>
      <c r="C141" s="54"/>
      <c r="D141" s="59"/>
      <c r="E141" s="59"/>
      <c r="F141" s="174"/>
      <c r="G141" s="54"/>
      <c r="H141" s="55"/>
      <c r="I141" s="54"/>
      <c r="J141" s="55"/>
      <c r="K141" s="47" t="str">
        <f>IF(OR(AND(H141=Lists!$D$6,G141&lt;&gt;""),AND(AND(H141=J141,G141&lt;&gt;"",I141&lt;&gt;""),OR(H141&lt;&gt;"Unspecified",J141&lt;&gt;"Unspecified"),J141&lt;&gt;""),AND(OR(H141=Lists!$D$4,H141=Lists!$D$5),OR(J141=Lists!$D$4,J141=Lists!$D$5),AND(G141&lt;&gt;"",I141&lt;&gt;""))),"YES","")</f>
        <v/>
      </c>
      <c r="L141" s="56"/>
      <c r="M141" s="54"/>
      <c r="N141" s="58"/>
      <c r="O141" s="57"/>
      <c r="P141" s="165"/>
      <c r="Q141" s="165"/>
      <c r="R141" s="165"/>
      <c r="S141" s="54"/>
      <c r="T141" s="54"/>
      <c r="U141" s="54"/>
      <c r="V141" s="54"/>
      <c r="W141" s="54"/>
      <c r="X141" s="54"/>
      <c r="Y141" s="54"/>
      <c r="Z141" s="54"/>
      <c r="AA141" s="54"/>
      <c r="AB141" s="54"/>
      <c r="AC141" s="54"/>
      <c r="AD141" s="60"/>
      <c r="AE141" s="58"/>
      <c r="AF141" s="176" t="str">
        <f t="shared" si="2"/>
        <v/>
      </c>
      <c r="AG141" s="178" t="str">
        <f>IF(Calculations!AT136=1,"YES","")</f>
        <v/>
      </c>
      <c r="AH141" s="2"/>
      <c r="AQ141" s="9"/>
    </row>
    <row r="142" spans="2:43" x14ac:dyDescent="0.25">
      <c r="B142" s="54"/>
      <c r="C142" s="54"/>
      <c r="D142" s="59"/>
      <c r="E142" s="59"/>
      <c r="F142" s="174"/>
      <c r="G142" s="54"/>
      <c r="H142" s="55"/>
      <c r="I142" s="54"/>
      <c r="J142" s="55"/>
      <c r="K142" s="47" t="str">
        <f>IF(OR(AND(H142=Lists!$D$6,G142&lt;&gt;""),AND(AND(H142=J142,G142&lt;&gt;"",I142&lt;&gt;""),OR(H142&lt;&gt;"Unspecified",J142&lt;&gt;"Unspecified"),J142&lt;&gt;""),AND(OR(H142=Lists!$D$4,H142=Lists!$D$5),OR(J142=Lists!$D$4,J142=Lists!$D$5),AND(G142&lt;&gt;"",I142&lt;&gt;""))),"YES","")</f>
        <v/>
      </c>
      <c r="L142" s="56"/>
      <c r="M142" s="54"/>
      <c r="N142" s="58"/>
      <c r="O142" s="57"/>
      <c r="P142" s="165"/>
      <c r="Q142" s="165"/>
      <c r="R142" s="165"/>
      <c r="S142" s="54"/>
      <c r="T142" s="54"/>
      <c r="U142" s="54"/>
      <c r="V142" s="54"/>
      <c r="W142" s="54"/>
      <c r="X142" s="54"/>
      <c r="Y142" s="54"/>
      <c r="Z142" s="54"/>
      <c r="AA142" s="54"/>
      <c r="AB142" s="54"/>
      <c r="AC142" s="54"/>
      <c r="AD142" s="60"/>
      <c r="AE142" s="58"/>
      <c r="AF142" s="176" t="str">
        <f t="shared" si="2"/>
        <v/>
      </c>
      <c r="AG142" s="178" t="str">
        <f>IF(Calculations!AT137=1,"YES","")</f>
        <v/>
      </c>
      <c r="AH142" s="2"/>
      <c r="AQ142" s="9"/>
    </row>
    <row r="143" spans="2:43" x14ac:dyDescent="0.25">
      <c r="B143" s="54"/>
      <c r="C143" s="54"/>
      <c r="D143" s="59"/>
      <c r="E143" s="59"/>
      <c r="F143" s="174"/>
      <c r="G143" s="54"/>
      <c r="H143" s="55"/>
      <c r="I143" s="54"/>
      <c r="J143" s="55"/>
      <c r="K143" s="47" t="str">
        <f>IF(OR(AND(H143=Lists!$D$6,G143&lt;&gt;""),AND(AND(H143=J143,G143&lt;&gt;"",I143&lt;&gt;""),OR(H143&lt;&gt;"Unspecified",J143&lt;&gt;"Unspecified"),J143&lt;&gt;""),AND(OR(H143=Lists!$D$4,H143=Lists!$D$5),OR(J143=Lists!$D$4,J143=Lists!$D$5),AND(G143&lt;&gt;"",I143&lt;&gt;""))),"YES","")</f>
        <v/>
      </c>
      <c r="L143" s="56"/>
      <c r="M143" s="54"/>
      <c r="N143" s="58"/>
      <c r="O143" s="57"/>
      <c r="P143" s="165"/>
      <c r="Q143" s="165"/>
      <c r="R143" s="165"/>
      <c r="S143" s="54"/>
      <c r="T143" s="54"/>
      <c r="U143" s="54"/>
      <c r="V143" s="54"/>
      <c r="W143" s="54"/>
      <c r="X143" s="54"/>
      <c r="Y143" s="54"/>
      <c r="Z143" s="54"/>
      <c r="AA143" s="54"/>
      <c r="AB143" s="54"/>
      <c r="AC143" s="54"/>
      <c r="AD143" s="60"/>
      <c r="AE143" s="58"/>
      <c r="AF143" s="176" t="str">
        <f t="shared" si="2"/>
        <v/>
      </c>
      <c r="AG143" s="178" t="str">
        <f>IF(Calculations!AT138=1,"YES","")</f>
        <v/>
      </c>
      <c r="AH143" s="2"/>
      <c r="AQ143" s="9"/>
    </row>
    <row r="144" spans="2:43" x14ac:dyDescent="0.25">
      <c r="B144" s="54"/>
      <c r="C144" s="54"/>
      <c r="D144" s="59"/>
      <c r="E144" s="59"/>
      <c r="F144" s="174"/>
      <c r="G144" s="54"/>
      <c r="H144" s="55"/>
      <c r="I144" s="54"/>
      <c r="J144" s="55"/>
      <c r="K144" s="47" t="str">
        <f>IF(OR(AND(H144=Lists!$D$6,G144&lt;&gt;""),AND(AND(H144=J144,G144&lt;&gt;"",I144&lt;&gt;""),OR(H144&lt;&gt;"Unspecified",J144&lt;&gt;"Unspecified"),J144&lt;&gt;""),AND(OR(H144=Lists!$D$4,H144=Lists!$D$5),OR(J144=Lists!$D$4,J144=Lists!$D$5),AND(G144&lt;&gt;"",I144&lt;&gt;""))),"YES","")</f>
        <v/>
      </c>
      <c r="L144" s="56"/>
      <c r="M144" s="54"/>
      <c r="N144" s="58"/>
      <c r="O144" s="57"/>
      <c r="P144" s="165"/>
      <c r="Q144" s="165"/>
      <c r="R144" s="165"/>
      <c r="S144" s="54"/>
      <c r="T144" s="54"/>
      <c r="U144" s="54"/>
      <c r="V144" s="54"/>
      <c r="W144" s="54"/>
      <c r="X144" s="54"/>
      <c r="Y144" s="54"/>
      <c r="Z144" s="54"/>
      <c r="AA144" s="54"/>
      <c r="AB144" s="54"/>
      <c r="AC144" s="54"/>
      <c r="AD144" s="60"/>
      <c r="AE144" s="58"/>
      <c r="AF144" s="176" t="str">
        <f t="shared" si="2"/>
        <v/>
      </c>
      <c r="AG144" s="178" t="str">
        <f>IF(Calculations!AT139=1,"YES","")</f>
        <v/>
      </c>
      <c r="AH144" s="2"/>
      <c r="AQ144" s="9"/>
    </row>
    <row r="145" spans="2:43" x14ac:dyDescent="0.25">
      <c r="B145" s="54"/>
      <c r="C145" s="54"/>
      <c r="D145" s="59"/>
      <c r="E145" s="59"/>
      <c r="F145" s="174"/>
      <c r="G145" s="54"/>
      <c r="H145" s="55"/>
      <c r="I145" s="54"/>
      <c r="J145" s="55"/>
      <c r="K145" s="47" t="str">
        <f>IF(OR(AND(H145=Lists!$D$6,G145&lt;&gt;""),AND(AND(H145=J145,G145&lt;&gt;"",I145&lt;&gt;""),OR(H145&lt;&gt;"Unspecified",J145&lt;&gt;"Unspecified"),J145&lt;&gt;""),AND(OR(H145=Lists!$D$4,H145=Lists!$D$5),OR(J145=Lists!$D$4,J145=Lists!$D$5),AND(G145&lt;&gt;"",I145&lt;&gt;""))),"YES","")</f>
        <v/>
      </c>
      <c r="L145" s="56"/>
      <c r="M145" s="54"/>
      <c r="N145" s="58"/>
      <c r="O145" s="57"/>
      <c r="P145" s="165"/>
      <c r="Q145" s="165"/>
      <c r="R145" s="165"/>
      <c r="S145" s="54"/>
      <c r="T145" s="54"/>
      <c r="U145" s="54"/>
      <c r="V145" s="54"/>
      <c r="W145" s="54"/>
      <c r="X145" s="54"/>
      <c r="Y145" s="54"/>
      <c r="Z145" s="54"/>
      <c r="AA145" s="54"/>
      <c r="AB145" s="54"/>
      <c r="AC145" s="54"/>
      <c r="AD145" s="60"/>
      <c r="AE145" s="58"/>
      <c r="AF145" s="176" t="str">
        <f t="shared" si="2"/>
        <v/>
      </c>
      <c r="AG145" s="178" t="str">
        <f>IF(Calculations!AT140=1,"YES","")</f>
        <v/>
      </c>
      <c r="AH145" s="2"/>
      <c r="AQ145" s="9"/>
    </row>
    <row r="146" spans="2:43" x14ac:dyDescent="0.25">
      <c r="B146" s="54"/>
      <c r="C146" s="54"/>
      <c r="D146" s="59"/>
      <c r="E146" s="59"/>
      <c r="F146" s="174"/>
      <c r="G146" s="54"/>
      <c r="H146" s="55"/>
      <c r="I146" s="54"/>
      <c r="J146" s="55"/>
      <c r="K146" s="47" t="str">
        <f>IF(OR(AND(H146=Lists!$D$6,G146&lt;&gt;""),AND(AND(H146=J146,G146&lt;&gt;"",I146&lt;&gt;""),OR(H146&lt;&gt;"Unspecified",J146&lt;&gt;"Unspecified"),J146&lt;&gt;""),AND(OR(H146=Lists!$D$4,H146=Lists!$D$5),OR(J146=Lists!$D$4,J146=Lists!$D$5),AND(G146&lt;&gt;"",I146&lt;&gt;""))),"YES","")</f>
        <v/>
      </c>
      <c r="L146" s="56"/>
      <c r="M146" s="54"/>
      <c r="N146" s="58"/>
      <c r="O146" s="57"/>
      <c r="P146" s="165"/>
      <c r="Q146" s="165"/>
      <c r="R146" s="165"/>
      <c r="S146" s="54"/>
      <c r="T146" s="54"/>
      <c r="U146" s="54"/>
      <c r="V146" s="54"/>
      <c r="W146" s="54"/>
      <c r="X146" s="54"/>
      <c r="Y146" s="54"/>
      <c r="Z146" s="54"/>
      <c r="AA146" s="54"/>
      <c r="AB146" s="54"/>
      <c r="AC146" s="54"/>
      <c r="AD146" s="60"/>
      <c r="AE146" s="58"/>
      <c r="AF146" s="176" t="str">
        <f t="shared" si="2"/>
        <v/>
      </c>
      <c r="AG146" s="178" t="str">
        <f>IF(Calculations!AT141=1,"YES","")</f>
        <v/>
      </c>
      <c r="AH146" s="2"/>
      <c r="AQ146" s="9"/>
    </row>
    <row r="147" spans="2:43" x14ac:dyDescent="0.25">
      <c r="B147" s="54"/>
      <c r="C147" s="54"/>
      <c r="D147" s="59"/>
      <c r="E147" s="59"/>
      <c r="F147" s="174"/>
      <c r="G147" s="54"/>
      <c r="H147" s="55"/>
      <c r="I147" s="54"/>
      <c r="J147" s="55"/>
      <c r="K147" s="47" t="str">
        <f>IF(OR(AND(H147=Lists!$D$6,G147&lt;&gt;""),AND(AND(H147=J147,G147&lt;&gt;"",I147&lt;&gt;""),OR(H147&lt;&gt;"Unspecified",J147&lt;&gt;"Unspecified"),J147&lt;&gt;""),AND(OR(H147=Lists!$D$4,H147=Lists!$D$5),OR(J147=Lists!$D$4,J147=Lists!$D$5),AND(G147&lt;&gt;"",I147&lt;&gt;""))),"YES","")</f>
        <v/>
      </c>
      <c r="L147" s="56"/>
      <c r="M147" s="54"/>
      <c r="N147" s="58"/>
      <c r="O147" s="57"/>
      <c r="P147" s="165"/>
      <c r="Q147" s="165"/>
      <c r="R147" s="165"/>
      <c r="S147" s="54"/>
      <c r="T147" s="54"/>
      <c r="U147" s="54"/>
      <c r="V147" s="54"/>
      <c r="W147" s="54"/>
      <c r="X147" s="54"/>
      <c r="Y147" s="54"/>
      <c r="Z147" s="54"/>
      <c r="AA147" s="54"/>
      <c r="AB147" s="54"/>
      <c r="AC147" s="54"/>
      <c r="AD147" s="60"/>
      <c r="AE147" s="58"/>
      <c r="AF147" s="176" t="str">
        <f t="shared" si="2"/>
        <v/>
      </c>
      <c r="AG147" s="178" t="str">
        <f>IF(Calculations!AT142=1,"YES","")</f>
        <v/>
      </c>
      <c r="AH147" s="2"/>
      <c r="AQ147" s="9"/>
    </row>
    <row r="148" spans="2:43" x14ac:dyDescent="0.25">
      <c r="B148" s="54"/>
      <c r="C148" s="54"/>
      <c r="D148" s="59"/>
      <c r="E148" s="59"/>
      <c r="F148" s="174"/>
      <c r="G148" s="54"/>
      <c r="H148" s="55"/>
      <c r="I148" s="54"/>
      <c r="J148" s="55"/>
      <c r="K148" s="47" t="str">
        <f>IF(OR(AND(H148=Lists!$D$6,G148&lt;&gt;""),AND(AND(H148=J148,G148&lt;&gt;"",I148&lt;&gt;""),OR(H148&lt;&gt;"Unspecified",J148&lt;&gt;"Unspecified"),J148&lt;&gt;""),AND(OR(H148=Lists!$D$4,H148=Lists!$D$5),OR(J148=Lists!$D$4,J148=Lists!$D$5),AND(G148&lt;&gt;"",I148&lt;&gt;""))),"YES","")</f>
        <v/>
      </c>
      <c r="L148" s="56"/>
      <c r="M148" s="54"/>
      <c r="N148" s="58"/>
      <c r="O148" s="57"/>
      <c r="P148" s="165"/>
      <c r="Q148" s="165"/>
      <c r="R148" s="165"/>
      <c r="S148" s="54"/>
      <c r="T148" s="54"/>
      <c r="U148" s="54"/>
      <c r="V148" s="54"/>
      <c r="W148" s="54"/>
      <c r="X148" s="54"/>
      <c r="Y148" s="54"/>
      <c r="Z148" s="54"/>
      <c r="AA148" s="54"/>
      <c r="AB148" s="54"/>
      <c r="AC148" s="54"/>
      <c r="AD148" s="60"/>
      <c r="AE148" s="58"/>
      <c r="AF148" s="176" t="str">
        <f t="shared" si="2"/>
        <v/>
      </c>
      <c r="AG148" s="178" t="str">
        <f>IF(Calculations!AT143=1,"YES","")</f>
        <v/>
      </c>
      <c r="AH148" s="2"/>
      <c r="AQ148" s="9"/>
    </row>
    <row r="149" spans="2:43" x14ac:dyDescent="0.25">
      <c r="B149" s="54"/>
      <c r="C149" s="54"/>
      <c r="D149" s="59"/>
      <c r="E149" s="59"/>
      <c r="F149" s="174"/>
      <c r="G149" s="54"/>
      <c r="H149" s="55"/>
      <c r="I149" s="54"/>
      <c r="J149" s="55"/>
      <c r="K149" s="47" t="str">
        <f>IF(OR(AND(H149=Lists!$D$6,G149&lt;&gt;""),AND(AND(H149=J149,G149&lt;&gt;"",I149&lt;&gt;""),OR(H149&lt;&gt;"Unspecified",J149&lt;&gt;"Unspecified"),J149&lt;&gt;""),AND(OR(H149=Lists!$D$4,H149=Lists!$D$5),OR(J149=Lists!$D$4,J149=Lists!$D$5),AND(G149&lt;&gt;"",I149&lt;&gt;""))),"YES","")</f>
        <v/>
      </c>
      <c r="L149" s="56"/>
      <c r="M149" s="54"/>
      <c r="N149" s="58"/>
      <c r="O149" s="57"/>
      <c r="P149" s="165"/>
      <c r="Q149" s="165"/>
      <c r="R149" s="165"/>
      <c r="S149" s="54"/>
      <c r="T149" s="54"/>
      <c r="U149" s="54"/>
      <c r="V149" s="54"/>
      <c r="W149" s="54"/>
      <c r="X149" s="54"/>
      <c r="Y149" s="54"/>
      <c r="Z149" s="54"/>
      <c r="AA149" s="54"/>
      <c r="AB149" s="54"/>
      <c r="AC149" s="54"/>
      <c r="AD149" s="60"/>
      <c r="AE149" s="58"/>
      <c r="AF149" s="176" t="str">
        <f t="shared" si="2"/>
        <v/>
      </c>
      <c r="AG149" s="178" t="str">
        <f>IF(Calculations!AT144=1,"YES","")</f>
        <v/>
      </c>
      <c r="AH149" s="2"/>
      <c r="AQ149" s="9"/>
    </row>
    <row r="150" spans="2:43" x14ac:dyDescent="0.25">
      <c r="B150" s="54"/>
      <c r="C150" s="54"/>
      <c r="D150" s="59"/>
      <c r="E150" s="59"/>
      <c r="F150" s="174"/>
      <c r="G150" s="54"/>
      <c r="H150" s="55"/>
      <c r="I150" s="54"/>
      <c r="J150" s="55"/>
      <c r="K150" s="47" t="str">
        <f>IF(OR(AND(H150=Lists!$D$6,G150&lt;&gt;""),AND(AND(H150=J150,G150&lt;&gt;"",I150&lt;&gt;""),OR(H150&lt;&gt;"Unspecified",J150&lt;&gt;"Unspecified"),J150&lt;&gt;""),AND(OR(H150=Lists!$D$4,H150=Lists!$D$5),OR(J150=Lists!$D$4,J150=Lists!$D$5),AND(G150&lt;&gt;"",I150&lt;&gt;""))),"YES","")</f>
        <v/>
      </c>
      <c r="L150" s="56"/>
      <c r="M150" s="54"/>
      <c r="N150" s="58"/>
      <c r="O150" s="57"/>
      <c r="P150" s="165"/>
      <c r="Q150" s="165"/>
      <c r="R150" s="165"/>
      <c r="S150" s="54"/>
      <c r="T150" s="54"/>
      <c r="U150" s="54"/>
      <c r="V150" s="54"/>
      <c r="W150" s="54"/>
      <c r="X150" s="54"/>
      <c r="Y150" s="54"/>
      <c r="Z150" s="54"/>
      <c r="AA150" s="54"/>
      <c r="AB150" s="54"/>
      <c r="AC150" s="54"/>
      <c r="AD150" s="60"/>
      <c r="AE150" s="58"/>
      <c r="AF150" s="176" t="str">
        <f t="shared" si="2"/>
        <v/>
      </c>
      <c r="AG150" s="178" t="str">
        <f>IF(Calculations!AT145=1,"YES","")</f>
        <v/>
      </c>
      <c r="AH150" s="2"/>
      <c r="AQ150" s="9"/>
    </row>
    <row r="151" spans="2:43" x14ac:dyDescent="0.25">
      <c r="B151" s="54"/>
      <c r="C151" s="54"/>
      <c r="D151" s="59"/>
      <c r="E151" s="59"/>
      <c r="F151" s="174"/>
      <c r="G151" s="54"/>
      <c r="H151" s="55"/>
      <c r="I151" s="54"/>
      <c r="J151" s="55"/>
      <c r="K151" s="47" t="str">
        <f>IF(OR(AND(H151=Lists!$D$6,G151&lt;&gt;""),AND(AND(H151=J151,G151&lt;&gt;"",I151&lt;&gt;""),OR(H151&lt;&gt;"Unspecified",J151&lt;&gt;"Unspecified"),J151&lt;&gt;""),AND(OR(H151=Lists!$D$4,H151=Lists!$D$5),OR(J151=Lists!$D$4,J151=Lists!$D$5),AND(G151&lt;&gt;"",I151&lt;&gt;""))),"YES","")</f>
        <v/>
      </c>
      <c r="L151" s="56"/>
      <c r="M151" s="54"/>
      <c r="N151" s="58"/>
      <c r="O151" s="57"/>
      <c r="P151" s="165"/>
      <c r="Q151" s="165"/>
      <c r="R151" s="165"/>
      <c r="S151" s="54"/>
      <c r="T151" s="54"/>
      <c r="U151" s="54"/>
      <c r="V151" s="54"/>
      <c r="W151" s="54"/>
      <c r="X151" s="54"/>
      <c r="Y151" s="54"/>
      <c r="Z151" s="54"/>
      <c r="AA151" s="54"/>
      <c r="AB151" s="54"/>
      <c r="AC151" s="54"/>
      <c r="AD151" s="60"/>
      <c r="AE151" s="58"/>
      <c r="AF151" s="176" t="str">
        <f t="shared" si="2"/>
        <v/>
      </c>
      <c r="AG151" s="178" t="str">
        <f>IF(Calculations!AT146=1,"YES","")</f>
        <v/>
      </c>
      <c r="AH151" s="2"/>
      <c r="AQ151" s="9"/>
    </row>
    <row r="152" spans="2:43" x14ac:dyDescent="0.25">
      <c r="B152" s="54"/>
      <c r="C152" s="54"/>
      <c r="D152" s="59"/>
      <c r="E152" s="59"/>
      <c r="F152" s="174"/>
      <c r="G152" s="54"/>
      <c r="H152" s="55"/>
      <c r="I152" s="54"/>
      <c r="J152" s="55"/>
      <c r="K152" s="47" t="str">
        <f>IF(OR(AND(H152=Lists!$D$6,G152&lt;&gt;""),AND(AND(H152=J152,G152&lt;&gt;"",I152&lt;&gt;""),OR(H152&lt;&gt;"Unspecified",J152&lt;&gt;"Unspecified"),J152&lt;&gt;""),AND(OR(H152=Lists!$D$4,H152=Lists!$D$5),OR(J152=Lists!$D$4,J152=Lists!$D$5),AND(G152&lt;&gt;"",I152&lt;&gt;""))),"YES","")</f>
        <v/>
      </c>
      <c r="L152" s="56"/>
      <c r="M152" s="54"/>
      <c r="N152" s="58"/>
      <c r="O152" s="57"/>
      <c r="P152" s="165"/>
      <c r="Q152" s="165"/>
      <c r="R152" s="165"/>
      <c r="S152" s="54"/>
      <c r="T152" s="54"/>
      <c r="U152" s="54"/>
      <c r="V152" s="54"/>
      <c r="W152" s="54"/>
      <c r="X152" s="54"/>
      <c r="Y152" s="54"/>
      <c r="Z152" s="54"/>
      <c r="AA152" s="54"/>
      <c r="AB152" s="54"/>
      <c r="AC152" s="54"/>
      <c r="AD152" s="60"/>
      <c r="AE152" s="58"/>
      <c r="AF152" s="176" t="str">
        <f t="shared" si="2"/>
        <v/>
      </c>
      <c r="AG152" s="178" t="str">
        <f>IF(Calculations!AT147=1,"YES","")</f>
        <v/>
      </c>
      <c r="AH152" s="2"/>
      <c r="AQ152" s="9"/>
    </row>
    <row r="153" spans="2:43" x14ac:dyDescent="0.25">
      <c r="B153" s="54"/>
      <c r="C153" s="54"/>
      <c r="D153" s="59"/>
      <c r="E153" s="59"/>
      <c r="F153" s="174"/>
      <c r="G153" s="54"/>
      <c r="H153" s="55"/>
      <c r="I153" s="54"/>
      <c r="J153" s="55"/>
      <c r="K153" s="47" t="str">
        <f>IF(OR(AND(H153=Lists!$D$6,G153&lt;&gt;""),AND(AND(H153=J153,G153&lt;&gt;"",I153&lt;&gt;""),OR(H153&lt;&gt;"Unspecified",J153&lt;&gt;"Unspecified"),J153&lt;&gt;""),AND(OR(H153=Lists!$D$4,H153=Lists!$D$5),OR(J153=Lists!$D$4,J153=Lists!$D$5),AND(G153&lt;&gt;"",I153&lt;&gt;""))),"YES","")</f>
        <v/>
      </c>
      <c r="L153" s="56"/>
      <c r="M153" s="54"/>
      <c r="N153" s="58"/>
      <c r="O153" s="57"/>
      <c r="P153" s="165"/>
      <c r="Q153" s="165"/>
      <c r="R153" s="165"/>
      <c r="S153" s="54"/>
      <c r="T153" s="54"/>
      <c r="U153" s="54"/>
      <c r="V153" s="54"/>
      <c r="W153" s="54"/>
      <c r="X153" s="54"/>
      <c r="Y153" s="54"/>
      <c r="Z153" s="54"/>
      <c r="AA153" s="54"/>
      <c r="AB153" s="54"/>
      <c r="AC153" s="54"/>
      <c r="AD153" s="60"/>
      <c r="AE153" s="58"/>
      <c r="AF153" s="176" t="str">
        <f t="shared" si="2"/>
        <v/>
      </c>
      <c r="AG153" s="178" t="str">
        <f>IF(Calculations!AT148=1,"YES","")</f>
        <v/>
      </c>
      <c r="AH153" s="2"/>
      <c r="AQ153" s="9"/>
    </row>
    <row r="154" spans="2:43" x14ac:dyDescent="0.25">
      <c r="B154" s="54"/>
      <c r="C154" s="54"/>
      <c r="D154" s="59"/>
      <c r="E154" s="59"/>
      <c r="F154" s="174"/>
      <c r="G154" s="54"/>
      <c r="H154" s="55"/>
      <c r="I154" s="54"/>
      <c r="J154" s="55"/>
      <c r="K154" s="47" t="str">
        <f>IF(OR(AND(H154=Lists!$D$6,G154&lt;&gt;""),AND(AND(H154=J154,G154&lt;&gt;"",I154&lt;&gt;""),OR(H154&lt;&gt;"Unspecified",J154&lt;&gt;"Unspecified"),J154&lt;&gt;""),AND(OR(H154=Lists!$D$4,H154=Lists!$D$5),OR(J154=Lists!$D$4,J154=Lists!$D$5),AND(G154&lt;&gt;"",I154&lt;&gt;""))),"YES","")</f>
        <v/>
      </c>
      <c r="L154" s="56"/>
      <c r="M154" s="54"/>
      <c r="N154" s="58"/>
      <c r="O154" s="57"/>
      <c r="P154" s="165"/>
      <c r="Q154" s="165"/>
      <c r="R154" s="165"/>
      <c r="S154" s="54"/>
      <c r="T154" s="54"/>
      <c r="U154" s="54"/>
      <c r="V154" s="54"/>
      <c r="W154" s="54"/>
      <c r="X154" s="54"/>
      <c r="Y154" s="54"/>
      <c r="Z154" s="54"/>
      <c r="AA154" s="54"/>
      <c r="AB154" s="54"/>
      <c r="AC154" s="54"/>
      <c r="AD154" s="60"/>
      <c r="AE154" s="58"/>
      <c r="AF154" s="176" t="str">
        <f t="shared" si="2"/>
        <v/>
      </c>
      <c r="AG154" s="178" t="str">
        <f>IF(Calculations!AT149=1,"YES","")</f>
        <v/>
      </c>
      <c r="AH154" s="2"/>
      <c r="AQ154" s="9"/>
    </row>
    <row r="155" spans="2:43" x14ac:dyDescent="0.25">
      <c r="B155" s="54"/>
      <c r="C155" s="54"/>
      <c r="D155" s="59"/>
      <c r="E155" s="59"/>
      <c r="F155" s="174"/>
      <c r="G155" s="54"/>
      <c r="H155" s="55"/>
      <c r="I155" s="54"/>
      <c r="J155" s="55"/>
      <c r="K155" s="47" t="str">
        <f>IF(OR(AND(H155=Lists!$D$6,G155&lt;&gt;""),AND(AND(H155=J155,G155&lt;&gt;"",I155&lt;&gt;""),OR(H155&lt;&gt;"Unspecified",J155&lt;&gt;"Unspecified"),J155&lt;&gt;""),AND(OR(H155=Lists!$D$4,H155=Lists!$D$5),OR(J155=Lists!$D$4,J155=Lists!$D$5),AND(G155&lt;&gt;"",I155&lt;&gt;""))),"YES","")</f>
        <v/>
      </c>
      <c r="L155" s="56"/>
      <c r="M155" s="54"/>
      <c r="N155" s="58"/>
      <c r="O155" s="57"/>
      <c r="P155" s="165"/>
      <c r="Q155" s="165"/>
      <c r="R155" s="165"/>
      <c r="S155" s="54"/>
      <c r="T155" s="54"/>
      <c r="U155" s="54"/>
      <c r="V155" s="54"/>
      <c r="W155" s="54"/>
      <c r="X155" s="54"/>
      <c r="Y155" s="54"/>
      <c r="Z155" s="54"/>
      <c r="AA155" s="54"/>
      <c r="AB155" s="54"/>
      <c r="AC155" s="54"/>
      <c r="AD155" s="60"/>
      <c r="AE155" s="58"/>
      <c r="AF155" s="176" t="str">
        <f t="shared" si="2"/>
        <v/>
      </c>
      <c r="AG155" s="178" t="str">
        <f>IF(Calculations!AT150=1,"YES","")</f>
        <v/>
      </c>
      <c r="AH155" s="2"/>
      <c r="AQ155" s="9"/>
    </row>
    <row r="156" spans="2:43" x14ac:dyDescent="0.25">
      <c r="B156" s="54"/>
      <c r="C156" s="54"/>
      <c r="D156" s="59"/>
      <c r="E156" s="59"/>
      <c r="F156" s="174"/>
      <c r="G156" s="54"/>
      <c r="H156" s="55"/>
      <c r="I156" s="54"/>
      <c r="J156" s="55"/>
      <c r="K156" s="47" t="str">
        <f>IF(OR(AND(H156=Lists!$D$6,G156&lt;&gt;""),AND(AND(H156=J156,G156&lt;&gt;"",I156&lt;&gt;""),OR(H156&lt;&gt;"Unspecified",J156&lt;&gt;"Unspecified"),J156&lt;&gt;""),AND(OR(H156=Lists!$D$4,H156=Lists!$D$5),OR(J156=Lists!$D$4,J156=Lists!$D$5),AND(G156&lt;&gt;"",I156&lt;&gt;""))),"YES","")</f>
        <v/>
      </c>
      <c r="L156" s="56"/>
      <c r="M156" s="54"/>
      <c r="N156" s="58"/>
      <c r="O156" s="57"/>
      <c r="P156" s="165"/>
      <c r="Q156" s="165"/>
      <c r="R156" s="165"/>
      <c r="S156" s="54"/>
      <c r="T156" s="54"/>
      <c r="U156" s="54"/>
      <c r="V156" s="54"/>
      <c r="W156" s="54"/>
      <c r="X156" s="54"/>
      <c r="Y156" s="54"/>
      <c r="Z156" s="54"/>
      <c r="AA156" s="54"/>
      <c r="AB156" s="54"/>
      <c r="AC156" s="54"/>
      <c r="AD156" s="60"/>
      <c r="AE156" s="58"/>
      <c r="AF156" s="176" t="str">
        <f t="shared" si="2"/>
        <v/>
      </c>
      <c r="AG156" s="178" t="str">
        <f>IF(Calculations!AT151=1,"YES","")</f>
        <v/>
      </c>
      <c r="AH156" s="2"/>
      <c r="AQ156" s="9"/>
    </row>
    <row r="157" spans="2:43" x14ac:dyDescent="0.25">
      <c r="B157" s="54"/>
      <c r="C157" s="54"/>
      <c r="D157" s="59"/>
      <c r="E157" s="59"/>
      <c r="F157" s="174"/>
      <c r="G157" s="54"/>
      <c r="H157" s="55"/>
      <c r="I157" s="54"/>
      <c r="J157" s="55"/>
      <c r="K157" s="47" t="str">
        <f>IF(OR(AND(H157=Lists!$D$6,G157&lt;&gt;""),AND(AND(H157=J157,G157&lt;&gt;"",I157&lt;&gt;""),OR(H157&lt;&gt;"Unspecified",J157&lt;&gt;"Unspecified"),J157&lt;&gt;""),AND(OR(H157=Lists!$D$4,H157=Lists!$D$5),OR(J157=Lists!$D$4,J157=Lists!$D$5),AND(G157&lt;&gt;"",I157&lt;&gt;""))),"YES","")</f>
        <v/>
      </c>
      <c r="L157" s="56"/>
      <c r="M157" s="54"/>
      <c r="N157" s="58"/>
      <c r="O157" s="57"/>
      <c r="P157" s="165"/>
      <c r="Q157" s="165"/>
      <c r="R157" s="165"/>
      <c r="S157" s="54"/>
      <c r="T157" s="54"/>
      <c r="U157" s="54"/>
      <c r="V157" s="54"/>
      <c r="W157" s="54"/>
      <c r="X157" s="54"/>
      <c r="Y157" s="54"/>
      <c r="Z157" s="54"/>
      <c r="AA157" s="54"/>
      <c r="AB157" s="54"/>
      <c r="AC157" s="54"/>
      <c r="AD157" s="60"/>
      <c r="AE157" s="58"/>
      <c r="AF157" s="176" t="str">
        <f t="shared" si="2"/>
        <v/>
      </c>
      <c r="AG157" s="178" t="str">
        <f>IF(Calculations!AT152=1,"YES","")</f>
        <v/>
      </c>
      <c r="AH157" s="2"/>
      <c r="AQ157" s="9"/>
    </row>
    <row r="158" spans="2:43" x14ac:dyDescent="0.25">
      <c r="B158" s="54"/>
      <c r="C158" s="54"/>
      <c r="D158" s="59"/>
      <c r="E158" s="59"/>
      <c r="F158" s="174"/>
      <c r="G158" s="54"/>
      <c r="H158" s="55"/>
      <c r="I158" s="54"/>
      <c r="J158" s="55"/>
      <c r="K158" s="47" t="str">
        <f>IF(OR(AND(H158=Lists!$D$6,G158&lt;&gt;""),AND(AND(H158=J158,G158&lt;&gt;"",I158&lt;&gt;""),OR(H158&lt;&gt;"Unspecified",J158&lt;&gt;"Unspecified"),J158&lt;&gt;""),AND(OR(H158=Lists!$D$4,H158=Lists!$D$5),OR(J158=Lists!$D$4,J158=Lists!$D$5),AND(G158&lt;&gt;"",I158&lt;&gt;""))),"YES","")</f>
        <v/>
      </c>
      <c r="L158" s="56"/>
      <c r="M158" s="54"/>
      <c r="N158" s="58"/>
      <c r="O158" s="57"/>
      <c r="P158" s="165"/>
      <c r="Q158" s="165"/>
      <c r="R158" s="165"/>
      <c r="S158" s="54"/>
      <c r="T158" s="54"/>
      <c r="U158" s="54"/>
      <c r="V158" s="54"/>
      <c r="W158" s="54"/>
      <c r="X158" s="54"/>
      <c r="Y158" s="54"/>
      <c r="Z158" s="54"/>
      <c r="AA158" s="54"/>
      <c r="AB158" s="54"/>
      <c r="AC158" s="54"/>
      <c r="AD158" s="60"/>
      <c r="AE158" s="58"/>
      <c r="AF158" s="176" t="str">
        <f t="shared" si="2"/>
        <v/>
      </c>
      <c r="AG158" s="178" t="str">
        <f>IF(Calculations!AT153=1,"YES","")</f>
        <v/>
      </c>
      <c r="AH158" s="2"/>
      <c r="AQ158" s="9"/>
    </row>
    <row r="159" spans="2:43" x14ac:dyDescent="0.25">
      <c r="B159" s="54"/>
      <c r="C159" s="54"/>
      <c r="D159" s="59"/>
      <c r="E159" s="59"/>
      <c r="F159" s="174"/>
      <c r="G159" s="54"/>
      <c r="H159" s="55"/>
      <c r="I159" s="54"/>
      <c r="J159" s="55"/>
      <c r="K159" s="47" t="str">
        <f>IF(OR(AND(H159=Lists!$D$6,G159&lt;&gt;""),AND(AND(H159=J159,G159&lt;&gt;"",I159&lt;&gt;""),OR(H159&lt;&gt;"Unspecified",J159&lt;&gt;"Unspecified"),J159&lt;&gt;""),AND(OR(H159=Lists!$D$4,H159=Lists!$D$5),OR(J159=Lists!$D$4,J159=Lists!$D$5),AND(G159&lt;&gt;"",I159&lt;&gt;""))),"YES","")</f>
        <v/>
      </c>
      <c r="L159" s="56"/>
      <c r="M159" s="54"/>
      <c r="N159" s="58"/>
      <c r="O159" s="57"/>
      <c r="P159" s="165"/>
      <c r="Q159" s="165"/>
      <c r="R159" s="165"/>
      <c r="S159" s="54"/>
      <c r="T159" s="54"/>
      <c r="U159" s="54"/>
      <c r="V159" s="54"/>
      <c r="W159" s="54"/>
      <c r="X159" s="54"/>
      <c r="Y159" s="54"/>
      <c r="Z159" s="54"/>
      <c r="AA159" s="54"/>
      <c r="AB159" s="54"/>
      <c r="AC159" s="54"/>
      <c r="AD159" s="60"/>
      <c r="AE159" s="58"/>
      <c r="AF159" s="176" t="str">
        <f t="shared" si="2"/>
        <v/>
      </c>
      <c r="AG159" s="178" t="str">
        <f>IF(Calculations!AT154=1,"YES","")</f>
        <v/>
      </c>
      <c r="AH159" s="2"/>
      <c r="AQ159" s="9"/>
    </row>
    <row r="160" spans="2:43" x14ac:dyDescent="0.25">
      <c r="B160" s="54"/>
      <c r="C160" s="54"/>
      <c r="D160" s="59"/>
      <c r="E160" s="59"/>
      <c r="F160" s="174"/>
      <c r="G160" s="54"/>
      <c r="H160" s="55"/>
      <c r="I160" s="54"/>
      <c r="J160" s="55"/>
      <c r="K160" s="47" t="str">
        <f>IF(OR(AND(H160=Lists!$D$6,G160&lt;&gt;""),AND(AND(H160=J160,G160&lt;&gt;"",I160&lt;&gt;""),OR(H160&lt;&gt;"Unspecified",J160&lt;&gt;"Unspecified"),J160&lt;&gt;""),AND(OR(H160=Lists!$D$4,H160=Lists!$D$5),OR(J160=Lists!$D$4,J160=Lists!$D$5),AND(G160&lt;&gt;"",I160&lt;&gt;""))),"YES","")</f>
        <v/>
      </c>
      <c r="L160" s="56"/>
      <c r="M160" s="54"/>
      <c r="N160" s="58"/>
      <c r="O160" s="57"/>
      <c r="P160" s="165"/>
      <c r="Q160" s="165"/>
      <c r="R160" s="165"/>
      <c r="S160" s="54"/>
      <c r="T160" s="54"/>
      <c r="U160" s="54"/>
      <c r="V160" s="54"/>
      <c r="W160" s="54"/>
      <c r="X160" s="54"/>
      <c r="Y160" s="54"/>
      <c r="Z160" s="54"/>
      <c r="AA160" s="54"/>
      <c r="AB160" s="54"/>
      <c r="AC160" s="54"/>
      <c r="AD160" s="60"/>
      <c r="AE160" s="58"/>
      <c r="AF160" s="176" t="str">
        <f t="shared" si="2"/>
        <v/>
      </c>
      <c r="AG160" s="178" t="str">
        <f>IF(Calculations!AT155=1,"YES","")</f>
        <v/>
      </c>
      <c r="AH160" s="2"/>
      <c r="AQ160" s="9"/>
    </row>
    <row r="161" spans="2:43" x14ac:dyDescent="0.25">
      <c r="B161" s="54"/>
      <c r="C161" s="54"/>
      <c r="D161" s="59"/>
      <c r="E161" s="59"/>
      <c r="F161" s="174"/>
      <c r="G161" s="54"/>
      <c r="H161" s="55"/>
      <c r="I161" s="54"/>
      <c r="J161" s="55"/>
      <c r="K161" s="47" t="str">
        <f>IF(OR(AND(H161=Lists!$D$6,G161&lt;&gt;""),AND(AND(H161=J161,G161&lt;&gt;"",I161&lt;&gt;""),OR(H161&lt;&gt;"Unspecified",J161&lt;&gt;"Unspecified"),J161&lt;&gt;""),AND(OR(H161=Lists!$D$4,H161=Lists!$D$5),OR(J161=Lists!$D$4,J161=Lists!$D$5),AND(G161&lt;&gt;"",I161&lt;&gt;""))),"YES","")</f>
        <v/>
      </c>
      <c r="L161" s="56"/>
      <c r="M161" s="54"/>
      <c r="N161" s="58"/>
      <c r="O161" s="57"/>
      <c r="P161" s="165"/>
      <c r="Q161" s="165"/>
      <c r="R161" s="165"/>
      <c r="S161" s="54"/>
      <c r="T161" s="54"/>
      <c r="U161" s="54"/>
      <c r="V161" s="54"/>
      <c r="W161" s="54"/>
      <c r="X161" s="54"/>
      <c r="Y161" s="54"/>
      <c r="Z161" s="54"/>
      <c r="AA161" s="54"/>
      <c r="AB161" s="54"/>
      <c r="AC161" s="54"/>
      <c r="AD161" s="60"/>
      <c r="AE161" s="58"/>
      <c r="AF161" s="176" t="str">
        <f t="shared" si="2"/>
        <v/>
      </c>
      <c r="AG161" s="178" t="str">
        <f>IF(Calculations!AT156=1,"YES","")</f>
        <v/>
      </c>
      <c r="AH161" s="2"/>
      <c r="AQ161" s="9"/>
    </row>
    <row r="162" spans="2:43" x14ac:dyDescent="0.25">
      <c r="B162" s="54"/>
      <c r="C162" s="54"/>
      <c r="D162" s="59"/>
      <c r="E162" s="59"/>
      <c r="F162" s="174"/>
      <c r="G162" s="54"/>
      <c r="H162" s="55"/>
      <c r="I162" s="54"/>
      <c r="J162" s="55"/>
      <c r="K162" s="47" t="str">
        <f>IF(OR(AND(H162=Lists!$D$6,G162&lt;&gt;""),AND(AND(H162=J162,G162&lt;&gt;"",I162&lt;&gt;""),OR(H162&lt;&gt;"Unspecified",J162&lt;&gt;"Unspecified"),J162&lt;&gt;""),AND(OR(H162=Lists!$D$4,H162=Lists!$D$5),OR(J162=Lists!$D$4,J162=Lists!$D$5),AND(G162&lt;&gt;"",I162&lt;&gt;""))),"YES","")</f>
        <v/>
      </c>
      <c r="L162" s="56"/>
      <c r="M162" s="54"/>
      <c r="N162" s="58"/>
      <c r="O162" s="57"/>
      <c r="P162" s="165"/>
      <c r="Q162" s="165"/>
      <c r="R162" s="165"/>
      <c r="S162" s="54"/>
      <c r="T162" s="54"/>
      <c r="U162" s="54"/>
      <c r="V162" s="54"/>
      <c r="W162" s="54"/>
      <c r="X162" s="54"/>
      <c r="Y162" s="54"/>
      <c r="Z162" s="54"/>
      <c r="AA162" s="54"/>
      <c r="AB162" s="54"/>
      <c r="AC162" s="54"/>
      <c r="AD162" s="60"/>
      <c r="AE162" s="58"/>
      <c r="AF162" s="176" t="str">
        <f t="shared" si="2"/>
        <v/>
      </c>
      <c r="AG162" s="178" t="str">
        <f>IF(Calculations!AT157=1,"YES","")</f>
        <v/>
      </c>
      <c r="AH162" s="2"/>
      <c r="AQ162" s="9"/>
    </row>
    <row r="163" spans="2:43" x14ac:dyDescent="0.25">
      <c r="B163" s="54"/>
      <c r="C163" s="54"/>
      <c r="D163" s="59"/>
      <c r="E163" s="59"/>
      <c r="F163" s="174"/>
      <c r="G163" s="54"/>
      <c r="H163" s="55"/>
      <c r="I163" s="54"/>
      <c r="J163" s="55"/>
      <c r="K163" s="47" t="str">
        <f>IF(OR(AND(H163=Lists!$D$6,G163&lt;&gt;""),AND(AND(H163=J163,G163&lt;&gt;"",I163&lt;&gt;""),OR(H163&lt;&gt;"Unspecified",J163&lt;&gt;"Unspecified"),J163&lt;&gt;""),AND(OR(H163=Lists!$D$4,H163=Lists!$D$5),OR(J163=Lists!$D$4,J163=Lists!$D$5),AND(G163&lt;&gt;"",I163&lt;&gt;""))),"YES","")</f>
        <v/>
      </c>
      <c r="L163" s="56"/>
      <c r="M163" s="54"/>
      <c r="N163" s="58"/>
      <c r="O163" s="57"/>
      <c r="P163" s="165"/>
      <c r="Q163" s="165"/>
      <c r="R163" s="165"/>
      <c r="S163" s="54"/>
      <c r="T163" s="54"/>
      <c r="U163" s="54"/>
      <c r="V163" s="54"/>
      <c r="W163" s="54"/>
      <c r="X163" s="54"/>
      <c r="Y163" s="54"/>
      <c r="Z163" s="54"/>
      <c r="AA163" s="54"/>
      <c r="AB163" s="54"/>
      <c r="AC163" s="54"/>
      <c r="AD163" s="60"/>
      <c r="AE163" s="58"/>
      <c r="AF163" s="176" t="str">
        <f t="shared" si="2"/>
        <v/>
      </c>
      <c r="AG163" s="178" t="str">
        <f>IF(Calculations!AT158=1,"YES","")</f>
        <v/>
      </c>
      <c r="AH163" s="2"/>
      <c r="AQ163" s="9"/>
    </row>
    <row r="164" spans="2:43" x14ac:dyDescent="0.25">
      <c r="B164" s="54"/>
      <c r="C164" s="54"/>
      <c r="D164" s="59"/>
      <c r="E164" s="59"/>
      <c r="F164" s="174"/>
      <c r="G164" s="54"/>
      <c r="H164" s="55"/>
      <c r="I164" s="54"/>
      <c r="J164" s="55"/>
      <c r="K164" s="47" t="str">
        <f>IF(OR(AND(H164=Lists!$D$6,G164&lt;&gt;""),AND(AND(H164=J164,G164&lt;&gt;"",I164&lt;&gt;""),OR(H164&lt;&gt;"Unspecified",J164&lt;&gt;"Unspecified"),J164&lt;&gt;""),AND(OR(H164=Lists!$D$4,H164=Lists!$D$5),OR(J164=Lists!$D$4,J164=Lists!$D$5),AND(G164&lt;&gt;"",I164&lt;&gt;""))),"YES","")</f>
        <v/>
      </c>
      <c r="L164" s="56"/>
      <c r="M164" s="54"/>
      <c r="N164" s="58"/>
      <c r="O164" s="57"/>
      <c r="P164" s="165"/>
      <c r="Q164" s="165"/>
      <c r="R164" s="165"/>
      <c r="S164" s="54"/>
      <c r="T164" s="54"/>
      <c r="U164" s="54"/>
      <c r="V164" s="54"/>
      <c r="W164" s="54"/>
      <c r="X164" s="54"/>
      <c r="Y164" s="54"/>
      <c r="Z164" s="54"/>
      <c r="AA164" s="54"/>
      <c r="AB164" s="54"/>
      <c r="AC164" s="54"/>
      <c r="AD164" s="60"/>
      <c r="AE164" s="58"/>
      <c r="AF164" s="176" t="str">
        <f t="shared" si="2"/>
        <v/>
      </c>
      <c r="AG164" s="178" t="str">
        <f>IF(Calculations!AT159=1,"YES","")</f>
        <v/>
      </c>
      <c r="AH164" s="2"/>
      <c r="AQ164" s="9"/>
    </row>
    <row r="165" spans="2:43" x14ac:dyDescent="0.25">
      <c r="B165" s="54"/>
      <c r="C165" s="54"/>
      <c r="D165" s="59"/>
      <c r="E165" s="59"/>
      <c r="F165" s="174"/>
      <c r="G165" s="54"/>
      <c r="H165" s="55"/>
      <c r="I165" s="54"/>
      <c r="J165" s="55"/>
      <c r="K165" s="47" t="str">
        <f>IF(OR(AND(H165=Lists!$D$6,G165&lt;&gt;""),AND(AND(H165=J165,G165&lt;&gt;"",I165&lt;&gt;""),OR(H165&lt;&gt;"Unspecified",J165&lt;&gt;"Unspecified"),J165&lt;&gt;""),AND(OR(H165=Lists!$D$4,H165=Lists!$D$5),OR(J165=Lists!$D$4,J165=Lists!$D$5),AND(G165&lt;&gt;"",I165&lt;&gt;""))),"YES","")</f>
        <v/>
      </c>
      <c r="L165" s="56"/>
      <c r="M165" s="54"/>
      <c r="N165" s="58"/>
      <c r="O165" s="57"/>
      <c r="P165" s="165"/>
      <c r="Q165" s="165"/>
      <c r="R165" s="165"/>
      <c r="S165" s="54"/>
      <c r="T165" s="54"/>
      <c r="U165" s="54"/>
      <c r="V165" s="54"/>
      <c r="W165" s="54"/>
      <c r="X165" s="54"/>
      <c r="Y165" s="54"/>
      <c r="Z165" s="54"/>
      <c r="AA165" s="54"/>
      <c r="AB165" s="54"/>
      <c r="AC165" s="54"/>
      <c r="AD165" s="60"/>
      <c r="AE165" s="58"/>
      <c r="AF165" s="176" t="str">
        <f t="shared" si="2"/>
        <v/>
      </c>
      <c r="AG165" s="178" t="str">
        <f>IF(Calculations!AT160=1,"YES","")</f>
        <v/>
      </c>
      <c r="AH165" s="2"/>
      <c r="AQ165" s="9"/>
    </row>
    <row r="166" spans="2:43" x14ac:dyDescent="0.25">
      <c r="B166" s="54"/>
      <c r="C166" s="54"/>
      <c r="D166" s="59"/>
      <c r="E166" s="59"/>
      <c r="F166" s="174"/>
      <c r="G166" s="54"/>
      <c r="H166" s="55"/>
      <c r="I166" s="54"/>
      <c r="J166" s="55"/>
      <c r="K166" s="47" t="str">
        <f>IF(OR(AND(H166=Lists!$D$6,G166&lt;&gt;""),AND(AND(H166=J166,G166&lt;&gt;"",I166&lt;&gt;""),OR(H166&lt;&gt;"Unspecified",J166&lt;&gt;"Unspecified"),J166&lt;&gt;""),AND(OR(H166=Lists!$D$4,H166=Lists!$D$5),OR(J166=Lists!$D$4,J166=Lists!$D$5),AND(G166&lt;&gt;"",I166&lt;&gt;""))),"YES","")</f>
        <v/>
      </c>
      <c r="L166" s="56"/>
      <c r="M166" s="54"/>
      <c r="N166" s="58"/>
      <c r="O166" s="57"/>
      <c r="P166" s="165"/>
      <c r="Q166" s="165"/>
      <c r="R166" s="165"/>
      <c r="S166" s="54"/>
      <c r="T166" s="54"/>
      <c r="U166" s="54"/>
      <c r="V166" s="54"/>
      <c r="W166" s="54"/>
      <c r="X166" s="54"/>
      <c r="Y166" s="54"/>
      <c r="Z166" s="54"/>
      <c r="AA166" s="54"/>
      <c r="AB166" s="54"/>
      <c r="AC166" s="54"/>
      <c r="AD166" s="60"/>
      <c r="AE166" s="58"/>
      <c r="AF166" s="176" t="str">
        <f t="shared" si="2"/>
        <v/>
      </c>
      <c r="AG166" s="178" t="str">
        <f>IF(Calculations!AT161=1,"YES","")</f>
        <v/>
      </c>
      <c r="AH166" s="2"/>
      <c r="AQ166" s="9"/>
    </row>
    <row r="167" spans="2:43" x14ac:dyDescent="0.25">
      <c r="B167" s="54"/>
      <c r="C167" s="54"/>
      <c r="D167" s="59"/>
      <c r="E167" s="59"/>
      <c r="F167" s="174"/>
      <c r="G167" s="54"/>
      <c r="H167" s="55"/>
      <c r="I167" s="54"/>
      <c r="J167" s="55"/>
      <c r="K167" s="47" t="str">
        <f>IF(OR(AND(H167=Lists!$D$6,G167&lt;&gt;""),AND(AND(H167=J167,G167&lt;&gt;"",I167&lt;&gt;""),OR(H167&lt;&gt;"Unspecified",J167&lt;&gt;"Unspecified"),J167&lt;&gt;""),AND(OR(H167=Lists!$D$4,H167=Lists!$D$5),OR(J167=Lists!$D$4,J167=Lists!$D$5),AND(G167&lt;&gt;"",I167&lt;&gt;""))),"YES","")</f>
        <v/>
      </c>
      <c r="L167" s="56"/>
      <c r="M167" s="54"/>
      <c r="N167" s="58"/>
      <c r="O167" s="57"/>
      <c r="P167" s="165"/>
      <c r="Q167" s="165"/>
      <c r="R167" s="165"/>
      <c r="S167" s="54"/>
      <c r="T167" s="54"/>
      <c r="U167" s="54"/>
      <c r="V167" s="54"/>
      <c r="W167" s="54"/>
      <c r="X167" s="54"/>
      <c r="Y167" s="54"/>
      <c r="Z167" s="54"/>
      <c r="AA167" s="54"/>
      <c r="AB167" s="54"/>
      <c r="AC167" s="54"/>
      <c r="AD167" s="60"/>
      <c r="AE167" s="58"/>
      <c r="AF167" s="176" t="str">
        <f t="shared" si="2"/>
        <v/>
      </c>
      <c r="AG167" s="178" t="str">
        <f>IF(Calculations!AT162=1,"YES","")</f>
        <v/>
      </c>
      <c r="AH167" s="2"/>
      <c r="AQ167" s="9"/>
    </row>
    <row r="168" spans="2:43" x14ac:dyDescent="0.25">
      <c r="B168" s="54"/>
      <c r="C168" s="54"/>
      <c r="D168" s="59"/>
      <c r="E168" s="59"/>
      <c r="F168" s="174"/>
      <c r="G168" s="54"/>
      <c r="H168" s="55"/>
      <c r="I168" s="54"/>
      <c r="J168" s="55"/>
      <c r="K168" s="47" t="str">
        <f>IF(OR(AND(H168=Lists!$D$6,G168&lt;&gt;""),AND(AND(H168=J168,G168&lt;&gt;"",I168&lt;&gt;""),OR(H168&lt;&gt;"Unspecified",J168&lt;&gt;"Unspecified"),J168&lt;&gt;""),AND(OR(H168=Lists!$D$4,H168=Lists!$D$5),OR(J168=Lists!$D$4,J168=Lists!$D$5),AND(G168&lt;&gt;"",I168&lt;&gt;""))),"YES","")</f>
        <v/>
      </c>
      <c r="L168" s="56"/>
      <c r="M168" s="54"/>
      <c r="N168" s="58"/>
      <c r="O168" s="57"/>
      <c r="P168" s="165"/>
      <c r="Q168" s="165"/>
      <c r="R168" s="165"/>
      <c r="S168" s="54"/>
      <c r="T168" s="54"/>
      <c r="U168" s="54"/>
      <c r="V168" s="54"/>
      <c r="W168" s="54"/>
      <c r="X168" s="54"/>
      <c r="Y168" s="54"/>
      <c r="Z168" s="54"/>
      <c r="AA168" s="54"/>
      <c r="AB168" s="54"/>
      <c r="AC168" s="54"/>
      <c r="AD168" s="60"/>
      <c r="AE168" s="58"/>
      <c r="AF168" s="176" t="str">
        <f t="shared" si="2"/>
        <v/>
      </c>
      <c r="AG168" s="178" t="str">
        <f>IF(Calculations!AT163=1,"YES","")</f>
        <v/>
      </c>
      <c r="AH168" s="2"/>
      <c r="AQ168" s="9"/>
    </row>
    <row r="169" spans="2:43" x14ac:dyDescent="0.25">
      <c r="B169" s="54"/>
      <c r="C169" s="54"/>
      <c r="D169" s="59"/>
      <c r="E169" s="59"/>
      <c r="F169" s="174"/>
      <c r="G169" s="54"/>
      <c r="H169" s="55"/>
      <c r="I169" s="54"/>
      <c r="J169" s="55"/>
      <c r="K169" s="47" t="str">
        <f>IF(OR(AND(H169=Lists!$D$6,G169&lt;&gt;""),AND(AND(H169=J169,G169&lt;&gt;"",I169&lt;&gt;""),OR(H169&lt;&gt;"Unspecified",J169&lt;&gt;"Unspecified"),J169&lt;&gt;""),AND(OR(H169=Lists!$D$4,H169=Lists!$D$5),OR(J169=Lists!$D$4,J169=Lists!$D$5),AND(G169&lt;&gt;"",I169&lt;&gt;""))),"YES","")</f>
        <v/>
      </c>
      <c r="L169" s="56"/>
      <c r="M169" s="54"/>
      <c r="N169" s="58"/>
      <c r="O169" s="57"/>
      <c r="P169" s="165"/>
      <c r="Q169" s="165"/>
      <c r="R169" s="165"/>
      <c r="S169" s="54"/>
      <c r="T169" s="54"/>
      <c r="U169" s="54"/>
      <c r="V169" s="54"/>
      <c r="W169" s="54"/>
      <c r="X169" s="54"/>
      <c r="Y169" s="54"/>
      <c r="Z169" s="54"/>
      <c r="AA169" s="54"/>
      <c r="AB169" s="54"/>
      <c r="AC169" s="54"/>
      <c r="AD169" s="60"/>
      <c r="AE169" s="58"/>
      <c r="AF169" s="176" t="str">
        <f t="shared" si="2"/>
        <v/>
      </c>
      <c r="AG169" s="178" t="str">
        <f>IF(Calculations!AT164=1,"YES","")</f>
        <v/>
      </c>
      <c r="AH169" s="2"/>
      <c r="AQ169" s="9"/>
    </row>
    <row r="170" spans="2:43" x14ac:dyDescent="0.25">
      <c r="B170" s="54"/>
      <c r="C170" s="54"/>
      <c r="D170" s="59"/>
      <c r="E170" s="59"/>
      <c r="F170" s="174"/>
      <c r="G170" s="54"/>
      <c r="H170" s="55"/>
      <c r="I170" s="54"/>
      <c r="J170" s="55"/>
      <c r="K170" s="47" t="str">
        <f>IF(OR(AND(H170=Lists!$D$6,G170&lt;&gt;""),AND(AND(H170=J170,G170&lt;&gt;"",I170&lt;&gt;""),OR(H170&lt;&gt;"Unspecified",J170&lt;&gt;"Unspecified"),J170&lt;&gt;""),AND(OR(H170=Lists!$D$4,H170=Lists!$D$5),OR(J170=Lists!$D$4,J170=Lists!$D$5),AND(G170&lt;&gt;"",I170&lt;&gt;""))),"YES","")</f>
        <v/>
      </c>
      <c r="L170" s="56"/>
      <c r="M170" s="54"/>
      <c r="N170" s="58"/>
      <c r="O170" s="57"/>
      <c r="P170" s="165"/>
      <c r="Q170" s="165"/>
      <c r="R170" s="165"/>
      <c r="S170" s="54"/>
      <c r="T170" s="54"/>
      <c r="U170" s="54"/>
      <c r="V170" s="54"/>
      <c r="W170" s="54"/>
      <c r="X170" s="54"/>
      <c r="Y170" s="54"/>
      <c r="Z170" s="54"/>
      <c r="AA170" s="54"/>
      <c r="AB170" s="54"/>
      <c r="AC170" s="54"/>
      <c r="AD170" s="60"/>
      <c r="AE170" s="58"/>
      <c r="AF170" s="176" t="str">
        <f t="shared" si="2"/>
        <v/>
      </c>
      <c r="AG170" s="178" t="str">
        <f>IF(Calculations!AT165=1,"YES","")</f>
        <v/>
      </c>
      <c r="AH170" s="2"/>
      <c r="AQ170" s="9"/>
    </row>
    <row r="171" spans="2:43" x14ac:dyDescent="0.25">
      <c r="B171" s="54"/>
      <c r="C171" s="54"/>
      <c r="D171" s="59"/>
      <c r="E171" s="59"/>
      <c r="F171" s="174"/>
      <c r="G171" s="54"/>
      <c r="H171" s="55"/>
      <c r="I171" s="54"/>
      <c r="J171" s="55"/>
      <c r="K171" s="47" t="str">
        <f>IF(OR(AND(H171=Lists!$D$6,G171&lt;&gt;""),AND(AND(H171=J171,G171&lt;&gt;"",I171&lt;&gt;""),OR(H171&lt;&gt;"Unspecified",J171&lt;&gt;"Unspecified"),J171&lt;&gt;""),AND(OR(H171=Lists!$D$4,H171=Lists!$D$5),OR(J171=Lists!$D$4,J171=Lists!$D$5),AND(G171&lt;&gt;"",I171&lt;&gt;""))),"YES","")</f>
        <v/>
      </c>
      <c r="L171" s="56"/>
      <c r="M171" s="54"/>
      <c r="N171" s="58"/>
      <c r="O171" s="57"/>
      <c r="P171" s="165"/>
      <c r="Q171" s="165"/>
      <c r="R171" s="165"/>
      <c r="S171" s="54"/>
      <c r="T171" s="54"/>
      <c r="U171" s="54"/>
      <c r="V171" s="54"/>
      <c r="W171" s="54"/>
      <c r="X171" s="54"/>
      <c r="Y171" s="54"/>
      <c r="Z171" s="54"/>
      <c r="AA171" s="54"/>
      <c r="AB171" s="54"/>
      <c r="AC171" s="54"/>
      <c r="AD171" s="60"/>
      <c r="AE171" s="58"/>
      <c r="AF171" s="176" t="str">
        <f t="shared" si="2"/>
        <v/>
      </c>
      <c r="AG171" s="178" t="str">
        <f>IF(Calculations!AT166=1,"YES","")</f>
        <v/>
      </c>
      <c r="AH171" s="2"/>
      <c r="AQ171" s="9"/>
    </row>
    <row r="172" spans="2:43" x14ac:dyDescent="0.25">
      <c r="B172" s="54"/>
      <c r="C172" s="54"/>
      <c r="D172" s="59"/>
      <c r="E172" s="59"/>
      <c r="F172" s="174"/>
      <c r="G172" s="54"/>
      <c r="H172" s="55"/>
      <c r="I172" s="54"/>
      <c r="J172" s="55"/>
      <c r="K172" s="47" t="str">
        <f>IF(OR(AND(H172=Lists!$D$6,G172&lt;&gt;""),AND(AND(H172=J172,G172&lt;&gt;"",I172&lt;&gt;""),OR(H172&lt;&gt;"Unspecified",J172&lt;&gt;"Unspecified"),J172&lt;&gt;""),AND(OR(H172=Lists!$D$4,H172=Lists!$D$5),OR(J172=Lists!$D$4,J172=Lists!$D$5),AND(G172&lt;&gt;"",I172&lt;&gt;""))),"YES","")</f>
        <v/>
      </c>
      <c r="L172" s="56"/>
      <c r="M172" s="54"/>
      <c r="N172" s="58"/>
      <c r="O172" s="57"/>
      <c r="P172" s="165"/>
      <c r="Q172" s="165"/>
      <c r="R172" s="165"/>
      <c r="S172" s="54"/>
      <c r="T172" s="54"/>
      <c r="U172" s="54"/>
      <c r="V172" s="54"/>
      <c r="W172" s="54"/>
      <c r="X172" s="54"/>
      <c r="Y172" s="54"/>
      <c r="Z172" s="54"/>
      <c r="AA172" s="54"/>
      <c r="AB172" s="54"/>
      <c r="AC172" s="54"/>
      <c r="AD172" s="60"/>
      <c r="AE172" s="58"/>
      <c r="AF172" s="176" t="str">
        <f t="shared" si="2"/>
        <v/>
      </c>
      <c r="AG172" s="178" t="str">
        <f>IF(Calculations!AT167=1,"YES","")</f>
        <v/>
      </c>
      <c r="AH172" s="2"/>
      <c r="AQ172" s="9"/>
    </row>
    <row r="173" spans="2:43" x14ac:dyDescent="0.25">
      <c r="B173" s="54"/>
      <c r="C173" s="54"/>
      <c r="D173" s="59"/>
      <c r="E173" s="59"/>
      <c r="F173" s="174"/>
      <c r="G173" s="54"/>
      <c r="H173" s="55"/>
      <c r="I173" s="54"/>
      <c r="J173" s="55"/>
      <c r="K173" s="47" t="str">
        <f>IF(OR(AND(H173=Lists!$D$6,G173&lt;&gt;""),AND(AND(H173=J173,G173&lt;&gt;"",I173&lt;&gt;""),OR(H173&lt;&gt;"Unspecified",J173&lt;&gt;"Unspecified"),J173&lt;&gt;""),AND(OR(H173=Lists!$D$4,H173=Lists!$D$5),OR(J173=Lists!$D$4,J173=Lists!$D$5),AND(G173&lt;&gt;"",I173&lt;&gt;""))),"YES","")</f>
        <v/>
      </c>
      <c r="L173" s="56"/>
      <c r="M173" s="54"/>
      <c r="N173" s="58"/>
      <c r="O173" s="57"/>
      <c r="P173" s="165"/>
      <c r="Q173" s="165"/>
      <c r="R173" s="165"/>
      <c r="S173" s="54"/>
      <c r="T173" s="54"/>
      <c r="U173" s="54"/>
      <c r="V173" s="54"/>
      <c r="W173" s="54"/>
      <c r="X173" s="54"/>
      <c r="Y173" s="54"/>
      <c r="Z173" s="54"/>
      <c r="AA173" s="54"/>
      <c r="AB173" s="54"/>
      <c r="AC173" s="54"/>
      <c r="AD173" s="60"/>
      <c r="AE173" s="58"/>
      <c r="AF173" s="176" t="str">
        <f t="shared" si="2"/>
        <v/>
      </c>
      <c r="AG173" s="178" t="str">
        <f>IF(Calculations!AT168=1,"YES","")</f>
        <v/>
      </c>
      <c r="AH173" s="2"/>
      <c r="AQ173" s="9"/>
    </row>
    <row r="174" spans="2:43" x14ac:dyDescent="0.25">
      <c r="B174" s="54"/>
      <c r="C174" s="54"/>
      <c r="D174" s="59"/>
      <c r="E174" s="59"/>
      <c r="F174" s="174"/>
      <c r="G174" s="54"/>
      <c r="H174" s="55"/>
      <c r="I174" s="54"/>
      <c r="J174" s="55"/>
      <c r="K174" s="47" t="str">
        <f>IF(OR(AND(H174=Lists!$D$6,G174&lt;&gt;""),AND(AND(H174=J174,G174&lt;&gt;"",I174&lt;&gt;""),OR(H174&lt;&gt;"Unspecified",J174&lt;&gt;"Unspecified"),J174&lt;&gt;""),AND(OR(H174=Lists!$D$4,H174=Lists!$D$5),OR(J174=Lists!$D$4,J174=Lists!$D$5),AND(G174&lt;&gt;"",I174&lt;&gt;""))),"YES","")</f>
        <v/>
      </c>
      <c r="L174" s="56"/>
      <c r="M174" s="54"/>
      <c r="N174" s="58"/>
      <c r="O174" s="57"/>
      <c r="P174" s="165"/>
      <c r="Q174" s="165"/>
      <c r="R174" s="165"/>
      <c r="S174" s="54"/>
      <c r="T174" s="54"/>
      <c r="U174" s="54"/>
      <c r="V174" s="54"/>
      <c r="W174" s="54"/>
      <c r="X174" s="54"/>
      <c r="Y174" s="54"/>
      <c r="Z174" s="54"/>
      <c r="AA174" s="54"/>
      <c r="AB174" s="54"/>
      <c r="AC174" s="54"/>
      <c r="AD174" s="60"/>
      <c r="AE174" s="58"/>
      <c r="AF174" s="176" t="str">
        <f t="shared" si="2"/>
        <v/>
      </c>
      <c r="AG174" s="178" t="str">
        <f>IF(Calculations!AT169=1,"YES","")</f>
        <v/>
      </c>
      <c r="AH174" s="2"/>
      <c r="AQ174" s="9"/>
    </row>
    <row r="175" spans="2:43" x14ac:dyDescent="0.25">
      <c r="B175" s="54"/>
      <c r="C175" s="54"/>
      <c r="D175" s="59"/>
      <c r="E175" s="59"/>
      <c r="F175" s="174"/>
      <c r="G175" s="54"/>
      <c r="H175" s="55"/>
      <c r="I175" s="54"/>
      <c r="J175" s="55"/>
      <c r="K175" s="47" t="str">
        <f>IF(OR(AND(H175=Lists!$D$6,G175&lt;&gt;""),AND(AND(H175=J175,G175&lt;&gt;"",I175&lt;&gt;""),OR(H175&lt;&gt;"Unspecified",J175&lt;&gt;"Unspecified"),J175&lt;&gt;""),AND(OR(H175=Lists!$D$4,H175=Lists!$D$5),OR(J175=Lists!$D$4,J175=Lists!$D$5),AND(G175&lt;&gt;"",I175&lt;&gt;""))),"YES","")</f>
        <v/>
      </c>
      <c r="L175" s="56"/>
      <c r="M175" s="54"/>
      <c r="N175" s="58"/>
      <c r="O175" s="57"/>
      <c r="P175" s="165"/>
      <c r="Q175" s="165"/>
      <c r="R175" s="165"/>
      <c r="S175" s="54"/>
      <c r="T175" s="54"/>
      <c r="U175" s="54"/>
      <c r="V175" s="54"/>
      <c r="W175" s="54"/>
      <c r="X175" s="54"/>
      <c r="Y175" s="54"/>
      <c r="Z175" s="54"/>
      <c r="AA175" s="54"/>
      <c r="AB175" s="54"/>
      <c r="AC175" s="54"/>
      <c r="AD175" s="60"/>
      <c r="AE175" s="58"/>
      <c r="AF175" s="176" t="str">
        <f t="shared" si="2"/>
        <v/>
      </c>
      <c r="AG175" s="178" t="str">
        <f>IF(Calculations!AT170=1,"YES","")</f>
        <v/>
      </c>
      <c r="AH175" s="2"/>
      <c r="AQ175" s="9"/>
    </row>
    <row r="176" spans="2:43" x14ac:dyDescent="0.25">
      <c r="B176" s="54"/>
      <c r="C176" s="54"/>
      <c r="D176" s="59"/>
      <c r="E176" s="59"/>
      <c r="F176" s="174"/>
      <c r="G176" s="54"/>
      <c r="H176" s="55"/>
      <c r="I176" s="54"/>
      <c r="J176" s="55"/>
      <c r="K176" s="47" t="str">
        <f>IF(OR(AND(H176=Lists!$D$6,G176&lt;&gt;""),AND(AND(H176=J176,G176&lt;&gt;"",I176&lt;&gt;""),OR(H176&lt;&gt;"Unspecified",J176&lt;&gt;"Unspecified"),J176&lt;&gt;""),AND(OR(H176=Lists!$D$4,H176=Lists!$D$5),OR(J176=Lists!$D$4,J176=Lists!$D$5),AND(G176&lt;&gt;"",I176&lt;&gt;""))),"YES","")</f>
        <v/>
      </c>
      <c r="L176" s="56"/>
      <c r="M176" s="54"/>
      <c r="N176" s="58"/>
      <c r="O176" s="57"/>
      <c r="P176" s="165"/>
      <c r="Q176" s="165"/>
      <c r="R176" s="165"/>
      <c r="S176" s="54"/>
      <c r="T176" s="54"/>
      <c r="U176" s="54"/>
      <c r="V176" s="54"/>
      <c r="W176" s="54"/>
      <c r="X176" s="54"/>
      <c r="Y176" s="54"/>
      <c r="Z176" s="54"/>
      <c r="AA176" s="54"/>
      <c r="AB176" s="54"/>
      <c r="AC176" s="54"/>
      <c r="AD176" s="60"/>
      <c r="AE176" s="58"/>
      <c r="AF176" s="176" t="str">
        <f t="shared" si="2"/>
        <v/>
      </c>
      <c r="AG176" s="178" t="str">
        <f>IF(Calculations!AT171=1,"YES","")</f>
        <v/>
      </c>
      <c r="AH176" s="2"/>
      <c r="AQ176" s="9"/>
    </row>
    <row r="177" spans="2:43" x14ac:dyDescent="0.25">
      <c r="B177" s="54"/>
      <c r="C177" s="54"/>
      <c r="D177" s="59"/>
      <c r="E177" s="59"/>
      <c r="F177" s="174"/>
      <c r="G177" s="54"/>
      <c r="H177" s="55"/>
      <c r="I177" s="54"/>
      <c r="J177" s="55"/>
      <c r="K177" s="47" t="str">
        <f>IF(OR(AND(H177=Lists!$D$6,G177&lt;&gt;""),AND(AND(H177=J177,G177&lt;&gt;"",I177&lt;&gt;""),OR(H177&lt;&gt;"Unspecified",J177&lt;&gt;"Unspecified"),J177&lt;&gt;""),AND(OR(H177=Lists!$D$4,H177=Lists!$D$5),OR(J177=Lists!$D$4,J177=Lists!$D$5),AND(G177&lt;&gt;"",I177&lt;&gt;""))),"YES","")</f>
        <v/>
      </c>
      <c r="L177" s="56"/>
      <c r="M177" s="54"/>
      <c r="N177" s="58"/>
      <c r="O177" s="57"/>
      <c r="P177" s="165"/>
      <c r="Q177" s="165"/>
      <c r="R177" s="165"/>
      <c r="S177" s="54"/>
      <c r="T177" s="54"/>
      <c r="U177" s="54"/>
      <c r="V177" s="54"/>
      <c r="W177" s="54"/>
      <c r="X177" s="54"/>
      <c r="Y177" s="54"/>
      <c r="Z177" s="54"/>
      <c r="AA177" s="54"/>
      <c r="AB177" s="54"/>
      <c r="AC177" s="54"/>
      <c r="AD177" s="60"/>
      <c r="AE177" s="58"/>
      <c r="AF177" s="176" t="str">
        <f t="shared" si="2"/>
        <v/>
      </c>
      <c r="AG177" s="178" t="str">
        <f>IF(Calculations!AT172=1,"YES","")</f>
        <v/>
      </c>
      <c r="AH177" s="2"/>
      <c r="AQ177" s="9"/>
    </row>
    <row r="178" spans="2:43" x14ac:dyDescent="0.25">
      <c r="B178" s="54"/>
      <c r="C178" s="54"/>
      <c r="D178" s="59"/>
      <c r="E178" s="59"/>
      <c r="F178" s="174"/>
      <c r="G178" s="54"/>
      <c r="H178" s="55"/>
      <c r="I178" s="54"/>
      <c r="J178" s="55"/>
      <c r="K178" s="47" t="str">
        <f>IF(OR(AND(H178=Lists!$D$6,G178&lt;&gt;""),AND(AND(H178=J178,G178&lt;&gt;"",I178&lt;&gt;""),OR(H178&lt;&gt;"Unspecified",J178&lt;&gt;"Unspecified"),J178&lt;&gt;""),AND(OR(H178=Lists!$D$4,H178=Lists!$D$5),OR(J178=Lists!$D$4,J178=Lists!$D$5),AND(G178&lt;&gt;"",I178&lt;&gt;""))),"YES","")</f>
        <v/>
      </c>
      <c r="L178" s="56"/>
      <c r="M178" s="54"/>
      <c r="N178" s="58"/>
      <c r="O178" s="57"/>
      <c r="P178" s="165"/>
      <c r="Q178" s="165"/>
      <c r="R178" s="165"/>
      <c r="S178" s="54"/>
      <c r="T178" s="54"/>
      <c r="U178" s="54"/>
      <c r="V178" s="54"/>
      <c r="W178" s="54"/>
      <c r="X178" s="54"/>
      <c r="Y178" s="54"/>
      <c r="Z178" s="54"/>
      <c r="AA178" s="54"/>
      <c r="AB178" s="54"/>
      <c r="AC178" s="54"/>
      <c r="AD178" s="60"/>
      <c r="AE178" s="58"/>
      <c r="AF178" s="176" t="str">
        <f t="shared" si="2"/>
        <v/>
      </c>
      <c r="AG178" s="178" t="str">
        <f>IF(Calculations!AT173=1,"YES","")</f>
        <v/>
      </c>
      <c r="AH178" s="2"/>
      <c r="AQ178" s="9"/>
    </row>
    <row r="179" spans="2:43" x14ac:dyDescent="0.25">
      <c r="B179" s="54"/>
      <c r="C179" s="54"/>
      <c r="D179" s="59"/>
      <c r="E179" s="59"/>
      <c r="F179" s="174"/>
      <c r="G179" s="54"/>
      <c r="H179" s="55"/>
      <c r="I179" s="54"/>
      <c r="J179" s="55"/>
      <c r="K179" s="47" t="str">
        <f>IF(OR(AND(H179=Lists!$D$6,G179&lt;&gt;""),AND(AND(H179=J179,G179&lt;&gt;"",I179&lt;&gt;""),OR(H179&lt;&gt;"Unspecified",J179&lt;&gt;"Unspecified"),J179&lt;&gt;""),AND(OR(H179=Lists!$D$4,H179=Lists!$D$5),OR(J179=Lists!$D$4,J179=Lists!$D$5),AND(G179&lt;&gt;"",I179&lt;&gt;""))),"YES","")</f>
        <v/>
      </c>
      <c r="L179" s="56"/>
      <c r="M179" s="54"/>
      <c r="N179" s="58"/>
      <c r="O179" s="57"/>
      <c r="P179" s="165"/>
      <c r="Q179" s="165"/>
      <c r="R179" s="165"/>
      <c r="S179" s="54"/>
      <c r="T179" s="54"/>
      <c r="U179" s="54"/>
      <c r="V179" s="54"/>
      <c r="W179" s="54"/>
      <c r="X179" s="54"/>
      <c r="Y179" s="54"/>
      <c r="Z179" s="54"/>
      <c r="AA179" s="54"/>
      <c r="AB179" s="54"/>
      <c r="AC179" s="54"/>
      <c r="AD179" s="60"/>
      <c r="AE179" s="58"/>
      <c r="AF179" s="176" t="str">
        <f t="shared" si="2"/>
        <v/>
      </c>
      <c r="AG179" s="178" t="str">
        <f>IF(Calculations!AT174=1,"YES","")</f>
        <v/>
      </c>
      <c r="AH179" s="2"/>
      <c r="AQ179" s="9"/>
    </row>
    <row r="180" spans="2:43" x14ac:dyDescent="0.25">
      <c r="B180" s="54"/>
      <c r="C180" s="54"/>
      <c r="D180" s="59"/>
      <c r="E180" s="59"/>
      <c r="F180" s="174"/>
      <c r="G180" s="54"/>
      <c r="H180" s="55"/>
      <c r="I180" s="54"/>
      <c r="J180" s="55"/>
      <c r="K180" s="47" t="str">
        <f>IF(OR(AND(H180=Lists!$D$6,G180&lt;&gt;""),AND(AND(H180=J180,G180&lt;&gt;"",I180&lt;&gt;""),OR(H180&lt;&gt;"Unspecified",J180&lt;&gt;"Unspecified"),J180&lt;&gt;""),AND(OR(H180=Lists!$D$4,H180=Lists!$D$5),OR(J180=Lists!$D$4,J180=Lists!$D$5),AND(G180&lt;&gt;"",I180&lt;&gt;""))),"YES","")</f>
        <v/>
      </c>
      <c r="L180" s="56"/>
      <c r="M180" s="54"/>
      <c r="N180" s="58"/>
      <c r="O180" s="57"/>
      <c r="P180" s="165"/>
      <c r="Q180" s="165"/>
      <c r="R180" s="165"/>
      <c r="S180" s="54"/>
      <c r="T180" s="54"/>
      <c r="U180" s="54"/>
      <c r="V180" s="54"/>
      <c r="W180" s="54"/>
      <c r="X180" s="54"/>
      <c r="Y180" s="54"/>
      <c r="Z180" s="54"/>
      <c r="AA180" s="54"/>
      <c r="AB180" s="54"/>
      <c r="AC180" s="54"/>
      <c r="AD180" s="60"/>
      <c r="AE180" s="58"/>
      <c r="AF180" s="176" t="str">
        <f t="shared" si="2"/>
        <v/>
      </c>
      <c r="AG180" s="178" t="str">
        <f>IF(Calculations!AT175=1,"YES","")</f>
        <v/>
      </c>
      <c r="AH180" s="2"/>
      <c r="AQ180" s="9"/>
    </row>
    <row r="181" spans="2:43" x14ac:dyDescent="0.25">
      <c r="B181" s="54"/>
      <c r="C181" s="54"/>
      <c r="D181" s="59"/>
      <c r="E181" s="59"/>
      <c r="F181" s="174"/>
      <c r="G181" s="54"/>
      <c r="H181" s="55"/>
      <c r="I181" s="54"/>
      <c r="J181" s="55"/>
      <c r="K181" s="47" t="str">
        <f>IF(OR(AND(H181=Lists!$D$6,G181&lt;&gt;""),AND(AND(H181=J181,G181&lt;&gt;"",I181&lt;&gt;""),OR(H181&lt;&gt;"Unspecified",J181&lt;&gt;"Unspecified"),J181&lt;&gt;""),AND(OR(H181=Lists!$D$4,H181=Lists!$D$5),OR(J181=Lists!$D$4,J181=Lists!$D$5),AND(G181&lt;&gt;"",I181&lt;&gt;""))),"YES","")</f>
        <v/>
      </c>
      <c r="L181" s="56"/>
      <c r="M181" s="54"/>
      <c r="N181" s="58"/>
      <c r="O181" s="57"/>
      <c r="P181" s="165"/>
      <c r="Q181" s="165"/>
      <c r="R181" s="165"/>
      <c r="S181" s="54"/>
      <c r="T181" s="54"/>
      <c r="U181" s="54"/>
      <c r="V181" s="54"/>
      <c r="W181" s="54"/>
      <c r="X181" s="54"/>
      <c r="Y181" s="54"/>
      <c r="Z181" s="54"/>
      <c r="AA181" s="54"/>
      <c r="AB181" s="54"/>
      <c r="AC181" s="54"/>
      <c r="AD181" s="60"/>
      <c r="AE181" s="58"/>
      <c r="AF181" s="176" t="str">
        <f t="shared" si="2"/>
        <v/>
      </c>
      <c r="AG181" s="178" t="str">
        <f>IF(Calculations!AT176=1,"YES","")</f>
        <v/>
      </c>
      <c r="AH181" s="2"/>
      <c r="AQ181" s="9"/>
    </row>
    <row r="182" spans="2:43" x14ac:dyDescent="0.25">
      <c r="B182" s="54"/>
      <c r="C182" s="54"/>
      <c r="D182" s="59"/>
      <c r="E182" s="59"/>
      <c r="F182" s="174"/>
      <c r="G182" s="54"/>
      <c r="H182" s="55"/>
      <c r="I182" s="54"/>
      <c r="J182" s="55"/>
      <c r="K182" s="47" t="str">
        <f>IF(OR(AND(H182=Lists!$D$6,G182&lt;&gt;""),AND(AND(H182=J182,G182&lt;&gt;"",I182&lt;&gt;""),OR(H182&lt;&gt;"Unspecified",J182&lt;&gt;"Unspecified"),J182&lt;&gt;""),AND(OR(H182=Lists!$D$4,H182=Lists!$D$5),OR(J182=Lists!$D$4,J182=Lists!$D$5),AND(G182&lt;&gt;"",I182&lt;&gt;""))),"YES","")</f>
        <v/>
      </c>
      <c r="L182" s="56"/>
      <c r="M182" s="54"/>
      <c r="N182" s="58"/>
      <c r="O182" s="57"/>
      <c r="P182" s="165"/>
      <c r="Q182" s="165"/>
      <c r="R182" s="165"/>
      <c r="S182" s="54"/>
      <c r="T182" s="54"/>
      <c r="U182" s="54"/>
      <c r="V182" s="54"/>
      <c r="W182" s="54"/>
      <c r="X182" s="54"/>
      <c r="Y182" s="54"/>
      <c r="Z182" s="54"/>
      <c r="AA182" s="54"/>
      <c r="AB182" s="54"/>
      <c r="AC182" s="54"/>
      <c r="AD182" s="60"/>
      <c r="AE182" s="58"/>
      <c r="AF182" s="176" t="str">
        <f t="shared" si="2"/>
        <v/>
      </c>
      <c r="AG182" s="178" t="str">
        <f>IF(Calculations!AT177=1,"YES","")</f>
        <v/>
      </c>
      <c r="AH182" s="2"/>
      <c r="AQ182" s="9"/>
    </row>
    <row r="183" spans="2:43" x14ac:dyDescent="0.25">
      <c r="B183" s="54"/>
      <c r="C183" s="54"/>
      <c r="D183" s="59"/>
      <c r="E183" s="59"/>
      <c r="F183" s="174"/>
      <c r="G183" s="54"/>
      <c r="H183" s="55"/>
      <c r="I183" s="54"/>
      <c r="J183" s="55"/>
      <c r="K183" s="47" t="str">
        <f>IF(OR(AND(H183=Lists!$D$6,G183&lt;&gt;""),AND(AND(H183=J183,G183&lt;&gt;"",I183&lt;&gt;""),OR(H183&lt;&gt;"Unspecified",J183&lt;&gt;"Unspecified"),J183&lt;&gt;""),AND(OR(H183=Lists!$D$4,H183=Lists!$D$5),OR(J183=Lists!$D$4,J183=Lists!$D$5),AND(G183&lt;&gt;"",I183&lt;&gt;""))),"YES","")</f>
        <v/>
      </c>
      <c r="L183" s="56"/>
      <c r="M183" s="54"/>
      <c r="N183" s="58"/>
      <c r="O183" s="57"/>
      <c r="P183" s="165"/>
      <c r="Q183" s="165"/>
      <c r="R183" s="165"/>
      <c r="S183" s="54"/>
      <c r="T183" s="54"/>
      <c r="U183" s="54"/>
      <c r="V183" s="54"/>
      <c r="W183" s="54"/>
      <c r="X183" s="54"/>
      <c r="Y183" s="54"/>
      <c r="Z183" s="54"/>
      <c r="AA183" s="54"/>
      <c r="AB183" s="54"/>
      <c r="AC183" s="54"/>
      <c r="AD183" s="60"/>
      <c r="AE183" s="58"/>
      <c r="AF183" s="176" t="str">
        <f t="shared" si="2"/>
        <v/>
      </c>
      <c r="AG183" s="178" t="str">
        <f>IF(Calculations!AT178=1,"YES","")</f>
        <v/>
      </c>
      <c r="AH183" s="2"/>
      <c r="AQ183" s="9"/>
    </row>
    <row r="184" spans="2:43" x14ac:dyDescent="0.25">
      <c r="B184" s="54"/>
      <c r="C184" s="54"/>
      <c r="D184" s="59"/>
      <c r="E184" s="59"/>
      <c r="F184" s="174"/>
      <c r="G184" s="54"/>
      <c r="H184" s="55"/>
      <c r="I184" s="54"/>
      <c r="J184" s="55"/>
      <c r="K184" s="47" t="str">
        <f>IF(OR(AND(H184=Lists!$D$6,G184&lt;&gt;""),AND(AND(H184=J184,G184&lt;&gt;"",I184&lt;&gt;""),OR(H184&lt;&gt;"Unspecified",J184&lt;&gt;"Unspecified"),J184&lt;&gt;""),AND(OR(H184=Lists!$D$4,H184=Lists!$D$5),OR(J184=Lists!$D$4,J184=Lists!$D$5),AND(G184&lt;&gt;"",I184&lt;&gt;""))),"YES","")</f>
        <v/>
      </c>
      <c r="L184" s="56"/>
      <c r="M184" s="54"/>
      <c r="N184" s="58"/>
      <c r="O184" s="57"/>
      <c r="P184" s="165"/>
      <c r="Q184" s="165"/>
      <c r="R184" s="165"/>
      <c r="S184" s="54"/>
      <c r="T184" s="54"/>
      <c r="U184" s="54"/>
      <c r="V184" s="54"/>
      <c r="W184" s="54"/>
      <c r="X184" s="54"/>
      <c r="Y184" s="54"/>
      <c r="Z184" s="54"/>
      <c r="AA184" s="54"/>
      <c r="AB184" s="54"/>
      <c r="AC184" s="54"/>
      <c r="AD184" s="60"/>
      <c r="AE184" s="58"/>
      <c r="AF184" s="176" t="str">
        <f t="shared" si="2"/>
        <v/>
      </c>
      <c r="AG184" s="178" t="str">
        <f>IF(Calculations!AT179=1,"YES","")</f>
        <v/>
      </c>
      <c r="AH184" s="2"/>
      <c r="AQ184" s="9"/>
    </row>
    <row r="185" spans="2:43" x14ac:dyDescent="0.25">
      <c r="B185" s="54"/>
      <c r="C185" s="54"/>
      <c r="D185" s="59"/>
      <c r="E185" s="59"/>
      <c r="F185" s="174"/>
      <c r="G185" s="54"/>
      <c r="H185" s="55"/>
      <c r="I185" s="54"/>
      <c r="J185" s="55"/>
      <c r="K185" s="47" t="str">
        <f>IF(OR(AND(H185=Lists!$D$6,G185&lt;&gt;""),AND(AND(H185=J185,G185&lt;&gt;"",I185&lt;&gt;""),OR(H185&lt;&gt;"Unspecified",J185&lt;&gt;"Unspecified"),J185&lt;&gt;""),AND(OR(H185=Lists!$D$4,H185=Lists!$D$5),OR(J185=Lists!$D$4,J185=Lists!$D$5),AND(G185&lt;&gt;"",I185&lt;&gt;""))),"YES","")</f>
        <v/>
      </c>
      <c r="L185" s="56"/>
      <c r="M185" s="54"/>
      <c r="N185" s="58"/>
      <c r="O185" s="57"/>
      <c r="P185" s="165"/>
      <c r="Q185" s="165"/>
      <c r="R185" s="165"/>
      <c r="S185" s="54"/>
      <c r="T185" s="54"/>
      <c r="U185" s="54"/>
      <c r="V185" s="54"/>
      <c r="W185" s="54"/>
      <c r="X185" s="54"/>
      <c r="Y185" s="54"/>
      <c r="Z185" s="54"/>
      <c r="AA185" s="54"/>
      <c r="AB185" s="54"/>
      <c r="AC185" s="54"/>
      <c r="AD185" s="60"/>
      <c r="AE185" s="58"/>
      <c r="AF185" s="176" t="str">
        <f t="shared" si="2"/>
        <v/>
      </c>
      <c r="AG185" s="178" t="str">
        <f>IF(Calculations!AT180=1,"YES","")</f>
        <v/>
      </c>
      <c r="AH185" s="2"/>
      <c r="AQ185" s="9"/>
    </row>
    <row r="186" spans="2:43" x14ac:dyDescent="0.25">
      <c r="B186" s="54"/>
      <c r="C186" s="54"/>
      <c r="D186" s="59"/>
      <c r="E186" s="59"/>
      <c r="F186" s="174"/>
      <c r="G186" s="54"/>
      <c r="H186" s="55"/>
      <c r="I186" s="54"/>
      <c r="J186" s="55"/>
      <c r="K186" s="47" t="str">
        <f>IF(OR(AND(H186=Lists!$D$6,G186&lt;&gt;""),AND(AND(H186=J186,G186&lt;&gt;"",I186&lt;&gt;""),OR(H186&lt;&gt;"Unspecified",J186&lt;&gt;"Unspecified"),J186&lt;&gt;""),AND(OR(H186=Lists!$D$4,H186=Lists!$D$5),OR(J186=Lists!$D$4,J186=Lists!$D$5),AND(G186&lt;&gt;"",I186&lt;&gt;""))),"YES","")</f>
        <v/>
      </c>
      <c r="L186" s="56"/>
      <c r="M186" s="54"/>
      <c r="N186" s="58"/>
      <c r="O186" s="57"/>
      <c r="P186" s="165"/>
      <c r="Q186" s="165"/>
      <c r="R186" s="165"/>
      <c r="S186" s="54"/>
      <c r="T186" s="54"/>
      <c r="U186" s="54"/>
      <c r="V186" s="54"/>
      <c r="W186" s="54"/>
      <c r="X186" s="54"/>
      <c r="Y186" s="54"/>
      <c r="Z186" s="54"/>
      <c r="AA186" s="54"/>
      <c r="AB186" s="54"/>
      <c r="AC186" s="54"/>
      <c r="AD186" s="60"/>
      <c r="AE186" s="58"/>
      <c r="AF186" s="176" t="str">
        <f t="shared" si="2"/>
        <v/>
      </c>
      <c r="AG186" s="178" t="str">
        <f>IF(Calculations!AT181=1,"YES","")</f>
        <v/>
      </c>
      <c r="AH186" s="2"/>
      <c r="AQ186" s="9"/>
    </row>
    <row r="187" spans="2:43" x14ac:dyDescent="0.25">
      <c r="B187" s="54"/>
      <c r="C187" s="54"/>
      <c r="D187" s="59"/>
      <c r="E187" s="59"/>
      <c r="F187" s="174"/>
      <c r="G187" s="54"/>
      <c r="H187" s="55"/>
      <c r="I187" s="54"/>
      <c r="J187" s="55"/>
      <c r="K187" s="47" t="str">
        <f>IF(OR(AND(H187=Lists!$D$6,G187&lt;&gt;""),AND(AND(H187=J187,G187&lt;&gt;"",I187&lt;&gt;""),OR(H187&lt;&gt;"Unspecified",J187&lt;&gt;"Unspecified"),J187&lt;&gt;""),AND(OR(H187=Lists!$D$4,H187=Lists!$D$5),OR(J187=Lists!$D$4,J187=Lists!$D$5),AND(G187&lt;&gt;"",I187&lt;&gt;""))),"YES","")</f>
        <v/>
      </c>
      <c r="L187" s="56"/>
      <c r="M187" s="54"/>
      <c r="N187" s="58"/>
      <c r="O187" s="57"/>
      <c r="P187" s="165"/>
      <c r="Q187" s="165"/>
      <c r="R187" s="165"/>
      <c r="S187" s="54"/>
      <c r="T187" s="54"/>
      <c r="U187" s="54"/>
      <c r="V187" s="54"/>
      <c r="W187" s="54"/>
      <c r="X187" s="54"/>
      <c r="Y187" s="54"/>
      <c r="Z187" s="54"/>
      <c r="AA187" s="54"/>
      <c r="AB187" s="54"/>
      <c r="AC187" s="54"/>
      <c r="AD187" s="60"/>
      <c r="AE187" s="58"/>
      <c r="AF187" s="176" t="str">
        <f t="shared" si="2"/>
        <v/>
      </c>
      <c r="AG187" s="178" t="str">
        <f>IF(Calculations!AT182=1,"YES","")</f>
        <v/>
      </c>
      <c r="AH187" s="2"/>
      <c r="AQ187" s="9"/>
    </row>
    <row r="188" spans="2:43" x14ac:dyDescent="0.25">
      <c r="B188" s="54"/>
      <c r="C188" s="54"/>
      <c r="D188" s="59"/>
      <c r="E188" s="59"/>
      <c r="F188" s="174"/>
      <c r="G188" s="54"/>
      <c r="H188" s="55"/>
      <c r="I188" s="54"/>
      <c r="J188" s="55"/>
      <c r="K188" s="47" t="str">
        <f>IF(OR(AND(H188=Lists!$D$6,G188&lt;&gt;""),AND(AND(H188=J188,G188&lt;&gt;"",I188&lt;&gt;""),OR(H188&lt;&gt;"Unspecified",J188&lt;&gt;"Unspecified"),J188&lt;&gt;""),AND(OR(H188=Lists!$D$4,H188=Lists!$D$5),OR(J188=Lists!$D$4,J188=Lists!$D$5),AND(G188&lt;&gt;"",I188&lt;&gt;""))),"YES","")</f>
        <v/>
      </c>
      <c r="L188" s="56"/>
      <c r="M188" s="54"/>
      <c r="N188" s="58"/>
      <c r="O188" s="57"/>
      <c r="P188" s="165"/>
      <c r="Q188" s="165"/>
      <c r="R188" s="165"/>
      <c r="S188" s="54"/>
      <c r="T188" s="54"/>
      <c r="U188" s="54"/>
      <c r="V188" s="54"/>
      <c r="W188" s="54"/>
      <c r="X188" s="54"/>
      <c r="Y188" s="54"/>
      <c r="Z188" s="54"/>
      <c r="AA188" s="54"/>
      <c r="AB188" s="54"/>
      <c r="AC188" s="54"/>
      <c r="AD188" s="60"/>
      <c r="AE188" s="58"/>
      <c r="AF188" s="176" t="str">
        <f t="shared" si="2"/>
        <v/>
      </c>
      <c r="AG188" s="178" t="str">
        <f>IF(Calculations!AT183=1,"YES","")</f>
        <v/>
      </c>
      <c r="AH188" s="2"/>
      <c r="AQ188" s="9"/>
    </row>
    <row r="189" spans="2:43" x14ac:dyDescent="0.25">
      <c r="B189" s="54"/>
      <c r="C189" s="54"/>
      <c r="D189" s="59"/>
      <c r="E189" s="59"/>
      <c r="F189" s="174"/>
      <c r="G189" s="54"/>
      <c r="H189" s="55"/>
      <c r="I189" s="54"/>
      <c r="J189" s="55"/>
      <c r="K189" s="47" t="str">
        <f>IF(OR(AND(H189=Lists!$D$6,G189&lt;&gt;""),AND(AND(H189=J189,G189&lt;&gt;"",I189&lt;&gt;""),OR(H189&lt;&gt;"Unspecified",J189&lt;&gt;"Unspecified"),J189&lt;&gt;""),AND(OR(H189=Lists!$D$4,H189=Lists!$D$5),OR(J189=Lists!$D$4,J189=Lists!$D$5),AND(G189&lt;&gt;"",I189&lt;&gt;""))),"YES","")</f>
        <v/>
      </c>
      <c r="L189" s="56"/>
      <c r="M189" s="54"/>
      <c r="N189" s="58"/>
      <c r="O189" s="57"/>
      <c r="P189" s="165"/>
      <c r="Q189" s="165"/>
      <c r="R189" s="165"/>
      <c r="S189" s="54"/>
      <c r="T189" s="54"/>
      <c r="U189" s="54"/>
      <c r="V189" s="54"/>
      <c r="W189" s="54"/>
      <c r="X189" s="54"/>
      <c r="Y189" s="54"/>
      <c r="Z189" s="54"/>
      <c r="AA189" s="54"/>
      <c r="AB189" s="54"/>
      <c r="AC189" s="54"/>
      <c r="AD189" s="60"/>
      <c r="AE189" s="58"/>
      <c r="AF189" s="176" t="str">
        <f t="shared" si="2"/>
        <v/>
      </c>
      <c r="AG189" s="178" t="str">
        <f>IF(Calculations!AT184=1,"YES","")</f>
        <v/>
      </c>
      <c r="AH189" s="2"/>
      <c r="AQ189" s="9"/>
    </row>
    <row r="190" spans="2:43" x14ac:dyDescent="0.25">
      <c r="B190" s="54"/>
      <c r="C190" s="54"/>
      <c r="D190" s="59"/>
      <c r="E190" s="59"/>
      <c r="F190" s="174"/>
      <c r="G190" s="54"/>
      <c r="H190" s="55"/>
      <c r="I190" s="54"/>
      <c r="J190" s="55"/>
      <c r="K190" s="47" t="str">
        <f>IF(OR(AND(H190=Lists!$D$6,G190&lt;&gt;""),AND(AND(H190=J190,G190&lt;&gt;"",I190&lt;&gt;""),OR(H190&lt;&gt;"Unspecified",J190&lt;&gt;"Unspecified"),J190&lt;&gt;""),AND(OR(H190=Lists!$D$4,H190=Lists!$D$5),OR(J190=Lists!$D$4,J190=Lists!$D$5),AND(G190&lt;&gt;"",I190&lt;&gt;""))),"YES","")</f>
        <v/>
      </c>
      <c r="L190" s="56"/>
      <c r="M190" s="54"/>
      <c r="N190" s="58"/>
      <c r="O190" s="57"/>
      <c r="P190" s="165"/>
      <c r="Q190" s="165"/>
      <c r="R190" s="165"/>
      <c r="S190" s="54"/>
      <c r="T190" s="54"/>
      <c r="U190" s="54"/>
      <c r="V190" s="54"/>
      <c r="W190" s="54"/>
      <c r="X190" s="54"/>
      <c r="Y190" s="54"/>
      <c r="Z190" s="54"/>
      <c r="AA190" s="54"/>
      <c r="AB190" s="54"/>
      <c r="AC190" s="54"/>
      <c r="AD190" s="60"/>
      <c r="AE190" s="58"/>
      <c r="AF190" s="176" t="str">
        <f t="shared" si="2"/>
        <v/>
      </c>
      <c r="AG190" s="178" t="str">
        <f>IF(Calculations!AT185=1,"YES","")</f>
        <v/>
      </c>
      <c r="AH190" s="2"/>
      <c r="AQ190" s="9"/>
    </row>
    <row r="191" spans="2:43" x14ac:dyDescent="0.25">
      <c r="B191" s="54"/>
      <c r="C191" s="54"/>
      <c r="D191" s="59"/>
      <c r="E191" s="59"/>
      <c r="F191" s="174"/>
      <c r="G191" s="54"/>
      <c r="H191" s="55"/>
      <c r="I191" s="54"/>
      <c r="J191" s="55"/>
      <c r="K191" s="47" t="str">
        <f>IF(OR(AND(H191=Lists!$D$6,G191&lt;&gt;""),AND(AND(H191=J191,G191&lt;&gt;"",I191&lt;&gt;""),OR(H191&lt;&gt;"Unspecified",J191&lt;&gt;"Unspecified"),J191&lt;&gt;""),AND(OR(H191=Lists!$D$4,H191=Lists!$D$5),OR(J191=Lists!$D$4,J191=Lists!$D$5),AND(G191&lt;&gt;"",I191&lt;&gt;""))),"YES","")</f>
        <v/>
      </c>
      <c r="L191" s="56"/>
      <c r="M191" s="54"/>
      <c r="N191" s="58"/>
      <c r="O191" s="57"/>
      <c r="P191" s="165"/>
      <c r="Q191" s="165"/>
      <c r="R191" s="165"/>
      <c r="S191" s="54"/>
      <c r="T191" s="54"/>
      <c r="U191" s="54"/>
      <c r="V191" s="54"/>
      <c r="W191" s="54"/>
      <c r="X191" s="54"/>
      <c r="Y191" s="54"/>
      <c r="Z191" s="54"/>
      <c r="AA191" s="54"/>
      <c r="AB191" s="54"/>
      <c r="AC191" s="54"/>
      <c r="AD191" s="60"/>
      <c r="AE191" s="58"/>
      <c r="AF191" s="176" t="str">
        <f t="shared" si="2"/>
        <v/>
      </c>
      <c r="AG191" s="178" t="str">
        <f>IF(Calculations!AT186=1,"YES","")</f>
        <v/>
      </c>
      <c r="AH191" s="2"/>
      <c r="AQ191" s="9"/>
    </row>
    <row r="192" spans="2:43" x14ac:dyDescent="0.25">
      <c r="B192" s="54"/>
      <c r="C192" s="54"/>
      <c r="D192" s="59"/>
      <c r="E192" s="59"/>
      <c r="F192" s="174"/>
      <c r="G192" s="54"/>
      <c r="H192" s="55"/>
      <c r="I192" s="54"/>
      <c r="J192" s="55"/>
      <c r="K192" s="47" t="str">
        <f>IF(OR(AND(H192=Lists!$D$6,G192&lt;&gt;""),AND(AND(H192=J192,G192&lt;&gt;"",I192&lt;&gt;""),OR(H192&lt;&gt;"Unspecified",J192&lt;&gt;"Unspecified"),J192&lt;&gt;""),AND(OR(H192=Lists!$D$4,H192=Lists!$D$5),OR(J192=Lists!$D$4,J192=Lists!$D$5),AND(G192&lt;&gt;"",I192&lt;&gt;""))),"YES","")</f>
        <v/>
      </c>
      <c r="L192" s="56"/>
      <c r="M192" s="54"/>
      <c r="N192" s="58"/>
      <c r="O192" s="57"/>
      <c r="P192" s="165"/>
      <c r="Q192" s="165"/>
      <c r="R192" s="165"/>
      <c r="S192" s="54"/>
      <c r="T192" s="54"/>
      <c r="U192" s="54"/>
      <c r="V192" s="54"/>
      <c r="W192" s="54"/>
      <c r="X192" s="54"/>
      <c r="Y192" s="54"/>
      <c r="Z192" s="54"/>
      <c r="AA192" s="54"/>
      <c r="AB192" s="54"/>
      <c r="AC192" s="54"/>
      <c r="AD192" s="60"/>
      <c r="AE192" s="58"/>
      <c r="AF192" s="176" t="str">
        <f t="shared" si="2"/>
        <v/>
      </c>
      <c r="AG192" s="178" t="str">
        <f>IF(Calculations!AT187=1,"YES","")</f>
        <v/>
      </c>
      <c r="AH192" s="2"/>
      <c r="AQ192" s="9"/>
    </row>
    <row r="193" spans="2:43" x14ac:dyDescent="0.25">
      <c r="B193" s="54"/>
      <c r="C193" s="54"/>
      <c r="D193" s="59"/>
      <c r="E193" s="59"/>
      <c r="F193" s="174"/>
      <c r="G193" s="54"/>
      <c r="H193" s="55"/>
      <c r="I193" s="54"/>
      <c r="J193" s="55"/>
      <c r="K193" s="47" t="str">
        <f>IF(OR(AND(H193=Lists!$D$6,G193&lt;&gt;""),AND(AND(H193=J193,G193&lt;&gt;"",I193&lt;&gt;""),OR(H193&lt;&gt;"Unspecified",J193&lt;&gt;"Unspecified"),J193&lt;&gt;""),AND(OR(H193=Lists!$D$4,H193=Lists!$D$5),OR(J193=Lists!$D$4,J193=Lists!$D$5),AND(G193&lt;&gt;"",I193&lt;&gt;""))),"YES","")</f>
        <v/>
      </c>
      <c r="L193" s="56"/>
      <c r="M193" s="54"/>
      <c r="N193" s="58"/>
      <c r="O193" s="57"/>
      <c r="P193" s="165"/>
      <c r="Q193" s="165"/>
      <c r="R193" s="165"/>
      <c r="S193" s="54"/>
      <c r="T193" s="54"/>
      <c r="U193" s="54"/>
      <c r="V193" s="54"/>
      <c r="W193" s="54"/>
      <c r="X193" s="54"/>
      <c r="Y193" s="54"/>
      <c r="Z193" s="54"/>
      <c r="AA193" s="54"/>
      <c r="AB193" s="54"/>
      <c r="AC193" s="54"/>
      <c r="AD193" s="60"/>
      <c r="AE193" s="58"/>
      <c r="AF193" s="176" t="str">
        <f t="shared" si="2"/>
        <v/>
      </c>
      <c r="AG193" s="178" t="str">
        <f>IF(Calculations!AT188=1,"YES","")</f>
        <v/>
      </c>
      <c r="AH193" s="2"/>
      <c r="AQ193" s="9"/>
    </row>
    <row r="194" spans="2:43" x14ac:dyDescent="0.25">
      <c r="B194" s="54"/>
      <c r="C194" s="54"/>
      <c r="D194" s="59"/>
      <c r="E194" s="59"/>
      <c r="F194" s="174"/>
      <c r="G194" s="54"/>
      <c r="H194" s="55"/>
      <c r="I194" s="54"/>
      <c r="J194" s="55"/>
      <c r="K194" s="47" t="str">
        <f>IF(OR(AND(H194=Lists!$D$6,G194&lt;&gt;""),AND(AND(H194=J194,G194&lt;&gt;"",I194&lt;&gt;""),OR(H194&lt;&gt;"Unspecified",J194&lt;&gt;"Unspecified"),J194&lt;&gt;""),AND(OR(H194=Lists!$D$4,H194=Lists!$D$5),OR(J194=Lists!$D$4,J194=Lists!$D$5),AND(G194&lt;&gt;"",I194&lt;&gt;""))),"YES","")</f>
        <v/>
      </c>
      <c r="L194" s="56"/>
      <c r="M194" s="54"/>
      <c r="N194" s="58"/>
      <c r="O194" s="57"/>
      <c r="P194" s="165"/>
      <c r="Q194" s="165"/>
      <c r="R194" s="165"/>
      <c r="S194" s="54"/>
      <c r="T194" s="54"/>
      <c r="U194" s="54"/>
      <c r="V194" s="54"/>
      <c r="W194" s="54"/>
      <c r="X194" s="54"/>
      <c r="Y194" s="54"/>
      <c r="Z194" s="54"/>
      <c r="AA194" s="54"/>
      <c r="AB194" s="54"/>
      <c r="AC194" s="54"/>
      <c r="AD194" s="60"/>
      <c r="AE194" s="58"/>
      <c r="AF194" s="176" t="str">
        <f t="shared" si="2"/>
        <v/>
      </c>
      <c r="AG194" s="178" t="str">
        <f>IF(Calculations!AT189=1,"YES","")</f>
        <v/>
      </c>
      <c r="AH194" s="2"/>
      <c r="AQ194" s="9"/>
    </row>
    <row r="195" spans="2:43" x14ac:dyDescent="0.25">
      <c r="B195" s="54"/>
      <c r="C195" s="54"/>
      <c r="D195" s="59"/>
      <c r="E195" s="59"/>
      <c r="F195" s="174"/>
      <c r="G195" s="54"/>
      <c r="H195" s="55"/>
      <c r="I195" s="54"/>
      <c r="J195" s="55"/>
      <c r="K195" s="47" t="str">
        <f>IF(OR(AND(H195=Lists!$D$6,G195&lt;&gt;""),AND(AND(H195=J195,G195&lt;&gt;"",I195&lt;&gt;""),OR(H195&lt;&gt;"Unspecified",J195&lt;&gt;"Unspecified"),J195&lt;&gt;""),AND(OR(H195=Lists!$D$4,H195=Lists!$D$5),OR(J195=Lists!$D$4,J195=Lists!$D$5),AND(G195&lt;&gt;"",I195&lt;&gt;""))),"YES","")</f>
        <v/>
      </c>
      <c r="L195" s="56"/>
      <c r="M195" s="54"/>
      <c r="N195" s="58"/>
      <c r="O195" s="57"/>
      <c r="P195" s="165"/>
      <c r="Q195" s="165"/>
      <c r="R195" s="165"/>
      <c r="S195" s="54"/>
      <c r="T195" s="54"/>
      <c r="U195" s="54"/>
      <c r="V195" s="54"/>
      <c r="W195" s="54"/>
      <c r="X195" s="54"/>
      <c r="Y195" s="54"/>
      <c r="Z195" s="54"/>
      <c r="AA195" s="54"/>
      <c r="AB195" s="54"/>
      <c r="AC195" s="54"/>
      <c r="AD195" s="60"/>
      <c r="AE195" s="58"/>
      <c r="AF195" s="176" t="str">
        <f t="shared" si="2"/>
        <v/>
      </c>
      <c r="AG195" s="178" t="str">
        <f>IF(Calculations!AT190=1,"YES","")</f>
        <v/>
      </c>
      <c r="AH195" s="2"/>
      <c r="AQ195" s="9"/>
    </row>
    <row r="196" spans="2:43" x14ac:dyDescent="0.25">
      <c r="B196" s="54"/>
      <c r="C196" s="54"/>
      <c r="D196" s="59"/>
      <c r="E196" s="59"/>
      <c r="F196" s="174"/>
      <c r="G196" s="54"/>
      <c r="H196" s="55"/>
      <c r="I196" s="54"/>
      <c r="J196" s="55"/>
      <c r="K196" s="47" t="str">
        <f>IF(OR(AND(H196=Lists!$D$6,G196&lt;&gt;""),AND(AND(H196=J196,G196&lt;&gt;"",I196&lt;&gt;""),OR(H196&lt;&gt;"Unspecified",J196&lt;&gt;"Unspecified"),J196&lt;&gt;""),AND(OR(H196=Lists!$D$4,H196=Lists!$D$5),OR(J196=Lists!$D$4,J196=Lists!$D$5),AND(G196&lt;&gt;"",I196&lt;&gt;""))),"YES","")</f>
        <v/>
      </c>
      <c r="L196" s="56"/>
      <c r="M196" s="54"/>
      <c r="N196" s="58"/>
      <c r="O196" s="57"/>
      <c r="P196" s="165"/>
      <c r="Q196" s="165"/>
      <c r="R196" s="165"/>
      <c r="S196" s="54"/>
      <c r="T196" s="54"/>
      <c r="U196" s="54"/>
      <c r="V196" s="54"/>
      <c r="W196" s="54"/>
      <c r="X196" s="54"/>
      <c r="Y196" s="54"/>
      <c r="Z196" s="54"/>
      <c r="AA196" s="54"/>
      <c r="AB196" s="54"/>
      <c r="AC196" s="54"/>
      <c r="AD196" s="60"/>
      <c r="AE196" s="58"/>
      <c r="AF196" s="176" t="str">
        <f t="shared" si="2"/>
        <v/>
      </c>
      <c r="AG196" s="178" t="str">
        <f>IF(Calculations!AT191=1,"YES","")</f>
        <v/>
      </c>
      <c r="AH196" s="2"/>
      <c r="AQ196" s="9"/>
    </row>
    <row r="197" spans="2:43" x14ac:dyDescent="0.25">
      <c r="B197" s="54"/>
      <c r="C197" s="54"/>
      <c r="D197" s="59"/>
      <c r="E197" s="59"/>
      <c r="F197" s="174"/>
      <c r="G197" s="54"/>
      <c r="H197" s="55"/>
      <c r="I197" s="54"/>
      <c r="J197" s="55"/>
      <c r="K197" s="47" t="str">
        <f>IF(OR(AND(H197=Lists!$D$6,G197&lt;&gt;""),AND(AND(H197=J197,G197&lt;&gt;"",I197&lt;&gt;""),OR(H197&lt;&gt;"Unspecified",J197&lt;&gt;"Unspecified"),J197&lt;&gt;""),AND(OR(H197=Lists!$D$4,H197=Lists!$D$5),OR(J197=Lists!$D$4,J197=Lists!$D$5),AND(G197&lt;&gt;"",I197&lt;&gt;""))),"YES","")</f>
        <v/>
      </c>
      <c r="L197" s="56"/>
      <c r="M197" s="54"/>
      <c r="N197" s="58"/>
      <c r="O197" s="57"/>
      <c r="P197" s="165"/>
      <c r="Q197" s="165"/>
      <c r="R197" s="165"/>
      <c r="S197" s="54"/>
      <c r="T197" s="54"/>
      <c r="U197" s="54"/>
      <c r="V197" s="54"/>
      <c r="W197" s="54"/>
      <c r="X197" s="54"/>
      <c r="Y197" s="54"/>
      <c r="Z197" s="54"/>
      <c r="AA197" s="54"/>
      <c r="AB197" s="54"/>
      <c r="AC197" s="54"/>
      <c r="AD197" s="60"/>
      <c r="AE197" s="58"/>
      <c r="AF197" s="176" t="str">
        <f t="shared" si="2"/>
        <v/>
      </c>
      <c r="AG197" s="178" t="str">
        <f>IF(Calculations!AT192=1,"YES","")</f>
        <v/>
      </c>
      <c r="AH197" s="2"/>
      <c r="AQ197" s="9"/>
    </row>
    <row r="198" spans="2:43" x14ac:dyDescent="0.25">
      <c r="B198" s="54"/>
      <c r="C198" s="54"/>
      <c r="D198" s="59"/>
      <c r="E198" s="59"/>
      <c r="F198" s="174"/>
      <c r="G198" s="54"/>
      <c r="H198" s="55"/>
      <c r="I198" s="54"/>
      <c r="J198" s="55"/>
      <c r="K198" s="47" t="str">
        <f>IF(OR(AND(H198=Lists!$D$6,G198&lt;&gt;""),AND(AND(H198=J198,G198&lt;&gt;"",I198&lt;&gt;""),OR(H198&lt;&gt;"Unspecified",J198&lt;&gt;"Unspecified"),J198&lt;&gt;""),AND(OR(H198=Lists!$D$4,H198=Lists!$D$5),OR(J198=Lists!$D$4,J198=Lists!$D$5),AND(G198&lt;&gt;"",I198&lt;&gt;""))),"YES","")</f>
        <v/>
      </c>
      <c r="L198" s="56"/>
      <c r="M198" s="54"/>
      <c r="N198" s="58"/>
      <c r="O198" s="57"/>
      <c r="P198" s="165"/>
      <c r="Q198" s="165"/>
      <c r="R198" s="165"/>
      <c r="S198" s="54"/>
      <c r="T198" s="54"/>
      <c r="U198" s="54"/>
      <c r="V198" s="54"/>
      <c r="W198" s="54"/>
      <c r="X198" s="54"/>
      <c r="Y198" s="54"/>
      <c r="Z198" s="54"/>
      <c r="AA198" s="54"/>
      <c r="AB198" s="54"/>
      <c r="AC198" s="54"/>
      <c r="AD198" s="60"/>
      <c r="AE198" s="58"/>
      <c r="AF198" s="176" t="str">
        <f t="shared" si="2"/>
        <v/>
      </c>
      <c r="AG198" s="178" t="str">
        <f>IF(Calculations!AT193=1,"YES","")</f>
        <v/>
      </c>
      <c r="AH198" s="2"/>
      <c r="AQ198" s="9"/>
    </row>
    <row r="199" spans="2:43" x14ac:dyDescent="0.25">
      <c r="B199" s="54"/>
      <c r="C199" s="54"/>
      <c r="D199" s="59"/>
      <c r="E199" s="59"/>
      <c r="F199" s="174"/>
      <c r="G199" s="54"/>
      <c r="H199" s="55"/>
      <c r="I199" s="54"/>
      <c r="J199" s="55"/>
      <c r="K199" s="47" t="str">
        <f>IF(OR(AND(H199=Lists!$D$6,G199&lt;&gt;""),AND(AND(H199=J199,G199&lt;&gt;"",I199&lt;&gt;""),OR(H199&lt;&gt;"Unspecified",J199&lt;&gt;"Unspecified"),J199&lt;&gt;""),AND(OR(H199=Lists!$D$4,H199=Lists!$D$5),OR(J199=Lists!$D$4,J199=Lists!$D$5),AND(G199&lt;&gt;"",I199&lt;&gt;""))),"YES","")</f>
        <v/>
      </c>
      <c r="L199" s="56"/>
      <c r="M199" s="54"/>
      <c r="N199" s="58"/>
      <c r="O199" s="57"/>
      <c r="P199" s="165"/>
      <c r="Q199" s="165"/>
      <c r="R199" s="165"/>
      <c r="S199" s="54"/>
      <c r="T199" s="54"/>
      <c r="U199" s="54"/>
      <c r="V199" s="54"/>
      <c r="W199" s="54"/>
      <c r="X199" s="54"/>
      <c r="Y199" s="54"/>
      <c r="Z199" s="54"/>
      <c r="AA199" s="54"/>
      <c r="AB199" s="54"/>
      <c r="AC199" s="54"/>
      <c r="AD199" s="60"/>
      <c r="AE199" s="58"/>
      <c r="AF199" s="176" t="str">
        <f t="shared" si="2"/>
        <v/>
      </c>
      <c r="AG199" s="178" t="str">
        <f>IF(Calculations!AT194=1,"YES","")</f>
        <v/>
      </c>
      <c r="AH199" s="2"/>
      <c r="AQ199" s="9"/>
    </row>
    <row r="200" spans="2:43" x14ac:dyDescent="0.25">
      <c r="B200" s="54"/>
      <c r="C200" s="54"/>
      <c r="D200" s="59"/>
      <c r="E200" s="59"/>
      <c r="F200" s="174"/>
      <c r="G200" s="54"/>
      <c r="H200" s="55"/>
      <c r="I200" s="54"/>
      <c r="J200" s="55"/>
      <c r="K200" s="47" t="str">
        <f>IF(OR(AND(H200=Lists!$D$6,G200&lt;&gt;""),AND(AND(H200=J200,G200&lt;&gt;"",I200&lt;&gt;""),OR(H200&lt;&gt;"Unspecified",J200&lt;&gt;"Unspecified"),J200&lt;&gt;""),AND(OR(H200=Lists!$D$4,H200=Lists!$D$5),OR(J200=Lists!$D$4,J200=Lists!$D$5),AND(G200&lt;&gt;"",I200&lt;&gt;""))),"YES","")</f>
        <v/>
      </c>
      <c r="L200" s="56"/>
      <c r="M200" s="54"/>
      <c r="N200" s="58"/>
      <c r="O200" s="57"/>
      <c r="P200" s="165"/>
      <c r="Q200" s="165"/>
      <c r="R200" s="165"/>
      <c r="S200" s="54"/>
      <c r="T200" s="54"/>
      <c r="U200" s="54"/>
      <c r="V200" s="54"/>
      <c r="W200" s="54"/>
      <c r="X200" s="54"/>
      <c r="Y200" s="54"/>
      <c r="Z200" s="54"/>
      <c r="AA200" s="54"/>
      <c r="AB200" s="54"/>
      <c r="AC200" s="54"/>
      <c r="AD200" s="60"/>
      <c r="AE200" s="58"/>
      <c r="AF200" s="176" t="str">
        <f t="shared" ref="AF200:AF263" si="3">IF(K200&lt;&gt;"YES","",IF(I200&lt;&gt;"",I200+14,IF(I200="",G200+14)))</f>
        <v/>
      </c>
      <c r="AG200" s="178" t="str">
        <f>IF(Calculations!AT195=1,"YES","")</f>
        <v/>
      </c>
      <c r="AH200" s="2"/>
      <c r="AQ200" s="9"/>
    </row>
    <row r="201" spans="2:43" x14ac:dyDescent="0.25">
      <c r="B201" s="54"/>
      <c r="C201" s="54"/>
      <c r="D201" s="59"/>
      <c r="E201" s="59"/>
      <c r="F201" s="174"/>
      <c r="G201" s="54"/>
      <c r="H201" s="55"/>
      <c r="I201" s="54"/>
      <c r="J201" s="55"/>
      <c r="K201" s="47" t="str">
        <f>IF(OR(AND(H201=Lists!$D$6,G201&lt;&gt;""),AND(AND(H201=J201,G201&lt;&gt;"",I201&lt;&gt;""),OR(H201&lt;&gt;"Unspecified",J201&lt;&gt;"Unspecified"),J201&lt;&gt;""),AND(OR(H201=Lists!$D$4,H201=Lists!$D$5),OR(J201=Lists!$D$4,J201=Lists!$D$5),AND(G201&lt;&gt;"",I201&lt;&gt;""))),"YES","")</f>
        <v/>
      </c>
      <c r="L201" s="56"/>
      <c r="M201" s="54"/>
      <c r="N201" s="58"/>
      <c r="O201" s="57"/>
      <c r="P201" s="165"/>
      <c r="Q201" s="165"/>
      <c r="R201" s="165"/>
      <c r="S201" s="54"/>
      <c r="T201" s="54"/>
      <c r="U201" s="54"/>
      <c r="V201" s="54"/>
      <c r="W201" s="54"/>
      <c r="X201" s="54"/>
      <c r="Y201" s="54"/>
      <c r="Z201" s="54"/>
      <c r="AA201" s="54"/>
      <c r="AB201" s="54"/>
      <c r="AC201" s="54"/>
      <c r="AD201" s="60"/>
      <c r="AE201" s="58"/>
      <c r="AF201" s="176" t="str">
        <f t="shared" si="3"/>
        <v/>
      </c>
      <c r="AG201" s="178" t="str">
        <f>IF(Calculations!AT196=1,"YES","")</f>
        <v/>
      </c>
      <c r="AH201" s="2"/>
      <c r="AQ201" s="9"/>
    </row>
    <row r="202" spans="2:43" x14ac:dyDescent="0.25">
      <c r="B202" s="54"/>
      <c r="C202" s="54"/>
      <c r="D202" s="59"/>
      <c r="E202" s="59"/>
      <c r="F202" s="174"/>
      <c r="G202" s="54"/>
      <c r="H202" s="55"/>
      <c r="I202" s="54"/>
      <c r="J202" s="55"/>
      <c r="K202" s="47" t="str">
        <f>IF(OR(AND(H202=Lists!$D$6,G202&lt;&gt;""),AND(AND(H202=J202,G202&lt;&gt;"",I202&lt;&gt;""),OR(H202&lt;&gt;"Unspecified",J202&lt;&gt;"Unspecified"),J202&lt;&gt;""),AND(OR(H202=Lists!$D$4,H202=Lists!$D$5),OR(J202=Lists!$D$4,J202=Lists!$D$5),AND(G202&lt;&gt;"",I202&lt;&gt;""))),"YES","")</f>
        <v/>
      </c>
      <c r="L202" s="56"/>
      <c r="M202" s="54"/>
      <c r="N202" s="58"/>
      <c r="O202" s="57"/>
      <c r="P202" s="165"/>
      <c r="Q202" s="165"/>
      <c r="R202" s="165"/>
      <c r="S202" s="54"/>
      <c r="T202" s="54"/>
      <c r="U202" s="54"/>
      <c r="V202" s="54"/>
      <c r="W202" s="54"/>
      <c r="X202" s="54"/>
      <c r="Y202" s="54"/>
      <c r="Z202" s="54"/>
      <c r="AA202" s="54"/>
      <c r="AB202" s="54"/>
      <c r="AC202" s="54"/>
      <c r="AD202" s="60"/>
      <c r="AE202" s="58"/>
      <c r="AF202" s="176" t="str">
        <f t="shared" si="3"/>
        <v/>
      </c>
      <c r="AG202" s="178" t="str">
        <f>IF(Calculations!AT197=1,"YES","")</f>
        <v/>
      </c>
      <c r="AH202" s="2"/>
      <c r="AQ202" s="9"/>
    </row>
    <row r="203" spans="2:43" x14ac:dyDescent="0.25">
      <c r="B203" s="54"/>
      <c r="C203" s="54"/>
      <c r="D203" s="59"/>
      <c r="E203" s="59"/>
      <c r="F203" s="174"/>
      <c r="G203" s="54"/>
      <c r="H203" s="55"/>
      <c r="I203" s="54"/>
      <c r="J203" s="55"/>
      <c r="K203" s="47" t="str">
        <f>IF(OR(AND(H203=Lists!$D$6,G203&lt;&gt;""),AND(AND(H203=J203,G203&lt;&gt;"",I203&lt;&gt;""),OR(H203&lt;&gt;"Unspecified",J203&lt;&gt;"Unspecified"),J203&lt;&gt;""),AND(OR(H203=Lists!$D$4,H203=Lists!$D$5),OR(J203=Lists!$D$4,J203=Lists!$D$5),AND(G203&lt;&gt;"",I203&lt;&gt;""))),"YES","")</f>
        <v/>
      </c>
      <c r="L203" s="56"/>
      <c r="M203" s="54"/>
      <c r="N203" s="58"/>
      <c r="O203" s="57"/>
      <c r="P203" s="165"/>
      <c r="Q203" s="165"/>
      <c r="R203" s="165"/>
      <c r="S203" s="54"/>
      <c r="T203" s="54"/>
      <c r="U203" s="54"/>
      <c r="V203" s="54"/>
      <c r="W203" s="54"/>
      <c r="X203" s="54"/>
      <c r="Y203" s="54"/>
      <c r="Z203" s="54"/>
      <c r="AA203" s="54"/>
      <c r="AB203" s="54"/>
      <c r="AC203" s="54"/>
      <c r="AD203" s="60"/>
      <c r="AE203" s="58"/>
      <c r="AF203" s="176" t="str">
        <f t="shared" si="3"/>
        <v/>
      </c>
      <c r="AG203" s="178" t="str">
        <f>IF(Calculations!AT198=1,"YES","")</f>
        <v/>
      </c>
      <c r="AH203" s="2"/>
      <c r="AQ203" s="9"/>
    </row>
    <row r="204" spans="2:43" x14ac:dyDescent="0.25">
      <c r="B204" s="54"/>
      <c r="C204" s="54"/>
      <c r="D204" s="59"/>
      <c r="E204" s="59"/>
      <c r="F204" s="174"/>
      <c r="G204" s="54"/>
      <c r="H204" s="55"/>
      <c r="I204" s="54"/>
      <c r="J204" s="55"/>
      <c r="K204" s="47" t="str">
        <f>IF(OR(AND(H204=Lists!$D$6,G204&lt;&gt;""),AND(AND(H204=J204,G204&lt;&gt;"",I204&lt;&gt;""),OR(H204&lt;&gt;"Unspecified",J204&lt;&gt;"Unspecified"),J204&lt;&gt;""),AND(OR(H204=Lists!$D$4,H204=Lists!$D$5),OR(J204=Lists!$D$4,J204=Lists!$D$5),AND(G204&lt;&gt;"",I204&lt;&gt;""))),"YES","")</f>
        <v/>
      </c>
      <c r="L204" s="56"/>
      <c r="M204" s="54"/>
      <c r="N204" s="58"/>
      <c r="O204" s="57"/>
      <c r="P204" s="165"/>
      <c r="Q204" s="165"/>
      <c r="R204" s="165"/>
      <c r="S204" s="54"/>
      <c r="T204" s="54"/>
      <c r="U204" s="54"/>
      <c r="V204" s="54"/>
      <c r="W204" s="54"/>
      <c r="X204" s="54"/>
      <c r="Y204" s="54"/>
      <c r="Z204" s="54"/>
      <c r="AA204" s="54"/>
      <c r="AB204" s="54"/>
      <c r="AC204" s="54"/>
      <c r="AD204" s="60"/>
      <c r="AE204" s="58"/>
      <c r="AF204" s="176" t="str">
        <f t="shared" si="3"/>
        <v/>
      </c>
      <c r="AG204" s="178" t="str">
        <f>IF(Calculations!AT199=1,"YES","")</f>
        <v/>
      </c>
      <c r="AH204" s="2"/>
      <c r="AQ204" s="9"/>
    </row>
    <row r="205" spans="2:43" x14ac:dyDescent="0.25">
      <c r="B205" s="54"/>
      <c r="C205" s="54"/>
      <c r="D205" s="59"/>
      <c r="E205" s="59"/>
      <c r="F205" s="174"/>
      <c r="G205" s="54"/>
      <c r="H205" s="55"/>
      <c r="I205" s="54"/>
      <c r="J205" s="55"/>
      <c r="K205" s="47" t="str">
        <f>IF(OR(AND(H205=Lists!$D$6,G205&lt;&gt;""),AND(AND(H205=J205,G205&lt;&gt;"",I205&lt;&gt;""),OR(H205&lt;&gt;"Unspecified",J205&lt;&gt;"Unspecified"),J205&lt;&gt;""),AND(OR(H205=Lists!$D$4,H205=Lists!$D$5),OR(J205=Lists!$D$4,J205=Lists!$D$5),AND(G205&lt;&gt;"",I205&lt;&gt;""))),"YES","")</f>
        <v/>
      </c>
      <c r="L205" s="56"/>
      <c r="M205" s="54"/>
      <c r="N205" s="58"/>
      <c r="O205" s="57"/>
      <c r="P205" s="165"/>
      <c r="Q205" s="165"/>
      <c r="R205" s="165"/>
      <c r="S205" s="54"/>
      <c r="T205" s="54"/>
      <c r="U205" s="54"/>
      <c r="V205" s="54"/>
      <c r="W205" s="54"/>
      <c r="X205" s="54"/>
      <c r="Y205" s="54"/>
      <c r="Z205" s="54"/>
      <c r="AA205" s="54"/>
      <c r="AB205" s="54"/>
      <c r="AC205" s="54"/>
      <c r="AD205" s="60"/>
      <c r="AE205" s="58"/>
      <c r="AF205" s="176" t="str">
        <f t="shared" si="3"/>
        <v/>
      </c>
      <c r="AG205" s="178" t="str">
        <f>IF(Calculations!AT200=1,"YES","")</f>
        <v/>
      </c>
      <c r="AH205" s="2"/>
      <c r="AQ205" s="9"/>
    </row>
    <row r="206" spans="2:43" x14ac:dyDescent="0.25">
      <c r="B206" s="54"/>
      <c r="C206" s="54"/>
      <c r="D206" s="59"/>
      <c r="E206" s="59"/>
      <c r="F206" s="174"/>
      <c r="G206" s="54"/>
      <c r="H206" s="55"/>
      <c r="I206" s="54"/>
      <c r="J206" s="55"/>
      <c r="K206" s="47" t="str">
        <f>IF(OR(AND(H206=Lists!$D$6,G206&lt;&gt;""),AND(AND(H206=J206,G206&lt;&gt;"",I206&lt;&gt;""),OR(H206&lt;&gt;"Unspecified",J206&lt;&gt;"Unspecified"),J206&lt;&gt;""),AND(OR(H206=Lists!$D$4,H206=Lists!$D$5),OR(J206=Lists!$D$4,J206=Lists!$D$5),AND(G206&lt;&gt;"",I206&lt;&gt;""))),"YES","")</f>
        <v/>
      </c>
      <c r="L206" s="56"/>
      <c r="M206" s="54"/>
      <c r="N206" s="58"/>
      <c r="O206" s="57"/>
      <c r="P206" s="165"/>
      <c r="Q206" s="165"/>
      <c r="R206" s="165"/>
      <c r="S206" s="54"/>
      <c r="T206" s="54"/>
      <c r="U206" s="54"/>
      <c r="V206" s="54"/>
      <c r="W206" s="54"/>
      <c r="X206" s="54"/>
      <c r="Y206" s="54"/>
      <c r="Z206" s="54"/>
      <c r="AA206" s="54"/>
      <c r="AB206" s="54"/>
      <c r="AC206" s="54"/>
      <c r="AD206" s="60"/>
      <c r="AE206" s="58"/>
      <c r="AF206" s="176" t="str">
        <f t="shared" si="3"/>
        <v/>
      </c>
      <c r="AG206" s="178" t="str">
        <f>IF(Calculations!AT201=1,"YES","")</f>
        <v/>
      </c>
      <c r="AH206" s="2"/>
      <c r="AQ206" s="9"/>
    </row>
    <row r="207" spans="2:43" x14ac:dyDescent="0.25">
      <c r="B207" s="54"/>
      <c r="C207" s="54"/>
      <c r="D207" s="59"/>
      <c r="E207" s="59"/>
      <c r="F207" s="174"/>
      <c r="G207" s="54"/>
      <c r="H207" s="55"/>
      <c r="I207" s="54"/>
      <c r="J207" s="55"/>
      <c r="K207" s="47" t="str">
        <f>IF(OR(AND(H207=Lists!$D$6,G207&lt;&gt;""),AND(AND(H207=J207,G207&lt;&gt;"",I207&lt;&gt;""),OR(H207&lt;&gt;"Unspecified",J207&lt;&gt;"Unspecified"),J207&lt;&gt;""),AND(OR(H207=Lists!$D$4,H207=Lists!$D$5),OR(J207=Lists!$D$4,J207=Lists!$D$5),AND(G207&lt;&gt;"",I207&lt;&gt;""))),"YES","")</f>
        <v/>
      </c>
      <c r="L207" s="56"/>
      <c r="M207" s="54"/>
      <c r="N207" s="58"/>
      <c r="O207" s="57"/>
      <c r="P207" s="165"/>
      <c r="Q207" s="165"/>
      <c r="R207" s="165"/>
      <c r="S207" s="54"/>
      <c r="T207" s="54"/>
      <c r="U207" s="54"/>
      <c r="V207" s="54"/>
      <c r="W207" s="54"/>
      <c r="X207" s="54"/>
      <c r="Y207" s="54"/>
      <c r="Z207" s="54"/>
      <c r="AA207" s="54"/>
      <c r="AB207" s="54"/>
      <c r="AC207" s="54"/>
      <c r="AD207" s="60"/>
      <c r="AE207" s="58"/>
      <c r="AF207" s="176" t="str">
        <f t="shared" si="3"/>
        <v/>
      </c>
      <c r="AG207" s="178" t="str">
        <f>IF(Calculations!AT202=1,"YES","")</f>
        <v/>
      </c>
      <c r="AH207" s="2"/>
      <c r="AQ207" s="9"/>
    </row>
    <row r="208" spans="2:43" x14ac:dyDescent="0.25">
      <c r="B208" s="54"/>
      <c r="C208" s="54"/>
      <c r="D208" s="59"/>
      <c r="E208" s="59"/>
      <c r="F208" s="174"/>
      <c r="G208" s="54"/>
      <c r="H208" s="55"/>
      <c r="I208" s="54"/>
      <c r="J208" s="55"/>
      <c r="K208" s="47" t="str">
        <f>IF(OR(AND(H208=Lists!$D$6,G208&lt;&gt;""),AND(AND(H208=J208,G208&lt;&gt;"",I208&lt;&gt;""),OR(H208&lt;&gt;"Unspecified",J208&lt;&gt;"Unspecified"),J208&lt;&gt;""),AND(OR(H208=Lists!$D$4,H208=Lists!$D$5),OR(J208=Lists!$D$4,J208=Lists!$D$5),AND(G208&lt;&gt;"",I208&lt;&gt;""))),"YES","")</f>
        <v/>
      </c>
      <c r="L208" s="56"/>
      <c r="M208" s="54"/>
      <c r="N208" s="58"/>
      <c r="O208" s="57"/>
      <c r="P208" s="165"/>
      <c r="Q208" s="165"/>
      <c r="R208" s="165"/>
      <c r="S208" s="54"/>
      <c r="T208" s="54"/>
      <c r="U208" s="54"/>
      <c r="V208" s="54"/>
      <c r="W208" s="54"/>
      <c r="X208" s="54"/>
      <c r="Y208" s="54"/>
      <c r="Z208" s="54"/>
      <c r="AA208" s="54"/>
      <c r="AB208" s="54"/>
      <c r="AC208" s="54"/>
      <c r="AD208" s="60"/>
      <c r="AE208" s="58"/>
      <c r="AF208" s="176" t="str">
        <f t="shared" si="3"/>
        <v/>
      </c>
      <c r="AG208" s="178" t="str">
        <f>IF(Calculations!AT203=1,"YES","")</f>
        <v/>
      </c>
      <c r="AH208" s="2"/>
      <c r="AQ208" s="9"/>
    </row>
    <row r="209" spans="2:43" x14ac:dyDescent="0.25">
      <c r="B209" s="54"/>
      <c r="C209" s="54"/>
      <c r="D209" s="59"/>
      <c r="E209" s="59"/>
      <c r="F209" s="174"/>
      <c r="G209" s="54"/>
      <c r="H209" s="55"/>
      <c r="I209" s="54"/>
      <c r="J209" s="55"/>
      <c r="K209" s="47" t="str">
        <f>IF(OR(AND(H209=Lists!$D$6,G209&lt;&gt;""),AND(AND(H209=J209,G209&lt;&gt;"",I209&lt;&gt;""),OR(H209&lt;&gt;"Unspecified",J209&lt;&gt;"Unspecified"),J209&lt;&gt;""),AND(OR(H209=Lists!$D$4,H209=Lists!$D$5),OR(J209=Lists!$D$4,J209=Lists!$D$5),AND(G209&lt;&gt;"",I209&lt;&gt;""))),"YES","")</f>
        <v/>
      </c>
      <c r="L209" s="56"/>
      <c r="M209" s="54"/>
      <c r="N209" s="58"/>
      <c r="O209" s="57"/>
      <c r="P209" s="165"/>
      <c r="Q209" s="165"/>
      <c r="R209" s="165"/>
      <c r="S209" s="54"/>
      <c r="T209" s="54"/>
      <c r="U209" s="54"/>
      <c r="V209" s="54"/>
      <c r="W209" s="54"/>
      <c r="X209" s="54"/>
      <c r="Y209" s="54"/>
      <c r="Z209" s="54"/>
      <c r="AA209" s="54"/>
      <c r="AB209" s="54"/>
      <c r="AC209" s="54"/>
      <c r="AD209" s="60"/>
      <c r="AE209" s="58"/>
      <c r="AF209" s="176" t="str">
        <f t="shared" si="3"/>
        <v/>
      </c>
      <c r="AG209" s="178" t="str">
        <f>IF(Calculations!AT204=1,"YES","")</f>
        <v/>
      </c>
      <c r="AH209" s="2"/>
      <c r="AQ209" s="9"/>
    </row>
    <row r="210" spans="2:43" x14ac:dyDescent="0.25">
      <c r="B210" s="54"/>
      <c r="C210" s="54"/>
      <c r="D210" s="59"/>
      <c r="E210" s="59"/>
      <c r="F210" s="174"/>
      <c r="G210" s="54"/>
      <c r="H210" s="55"/>
      <c r="I210" s="54"/>
      <c r="J210" s="55"/>
      <c r="K210" s="47" t="str">
        <f>IF(OR(AND(H210=Lists!$D$6,G210&lt;&gt;""),AND(AND(H210=J210,G210&lt;&gt;"",I210&lt;&gt;""),OR(H210&lt;&gt;"Unspecified",J210&lt;&gt;"Unspecified"),J210&lt;&gt;""),AND(OR(H210=Lists!$D$4,H210=Lists!$D$5),OR(J210=Lists!$D$4,J210=Lists!$D$5),AND(G210&lt;&gt;"",I210&lt;&gt;""))),"YES","")</f>
        <v/>
      </c>
      <c r="L210" s="56"/>
      <c r="M210" s="54"/>
      <c r="N210" s="58"/>
      <c r="O210" s="57"/>
      <c r="P210" s="165"/>
      <c r="Q210" s="165"/>
      <c r="R210" s="165"/>
      <c r="S210" s="54"/>
      <c r="T210" s="54"/>
      <c r="U210" s="54"/>
      <c r="V210" s="54"/>
      <c r="W210" s="54"/>
      <c r="X210" s="54"/>
      <c r="Y210" s="54"/>
      <c r="Z210" s="54"/>
      <c r="AA210" s="54"/>
      <c r="AB210" s="54"/>
      <c r="AC210" s="54"/>
      <c r="AD210" s="60"/>
      <c r="AE210" s="58"/>
      <c r="AF210" s="176" t="str">
        <f t="shared" si="3"/>
        <v/>
      </c>
      <c r="AG210" s="178" t="str">
        <f>IF(Calculations!AT205=1,"YES","")</f>
        <v/>
      </c>
      <c r="AH210" s="2"/>
      <c r="AQ210" s="9"/>
    </row>
    <row r="211" spans="2:43" x14ac:dyDescent="0.25">
      <c r="B211" s="54"/>
      <c r="C211" s="54"/>
      <c r="D211" s="59"/>
      <c r="E211" s="59"/>
      <c r="F211" s="174"/>
      <c r="G211" s="54"/>
      <c r="H211" s="55"/>
      <c r="I211" s="54"/>
      <c r="J211" s="55"/>
      <c r="K211" s="47" t="str">
        <f>IF(OR(AND(H211=Lists!$D$6,G211&lt;&gt;""),AND(AND(H211=J211,G211&lt;&gt;"",I211&lt;&gt;""),OR(H211&lt;&gt;"Unspecified",J211&lt;&gt;"Unspecified"),J211&lt;&gt;""),AND(OR(H211=Lists!$D$4,H211=Lists!$D$5),OR(J211=Lists!$D$4,J211=Lists!$D$5),AND(G211&lt;&gt;"",I211&lt;&gt;""))),"YES","")</f>
        <v/>
      </c>
      <c r="L211" s="56"/>
      <c r="M211" s="54"/>
      <c r="N211" s="58"/>
      <c r="O211" s="57"/>
      <c r="P211" s="165"/>
      <c r="Q211" s="165"/>
      <c r="R211" s="165"/>
      <c r="S211" s="54"/>
      <c r="T211" s="54"/>
      <c r="U211" s="54"/>
      <c r="V211" s="54"/>
      <c r="W211" s="54"/>
      <c r="X211" s="54"/>
      <c r="Y211" s="54"/>
      <c r="Z211" s="54"/>
      <c r="AA211" s="54"/>
      <c r="AB211" s="54"/>
      <c r="AC211" s="54"/>
      <c r="AD211" s="60"/>
      <c r="AE211" s="58"/>
      <c r="AF211" s="176" t="str">
        <f t="shared" si="3"/>
        <v/>
      </c>
      <c r="AG211" s="178" t="str">
        <f>IF(Calculations!AT206=1,"YES","")</f>
        <v/>
      </c>
      <c r="AH211" s="2"/>
      <c r="AQ211" s="9"/>
    </row>
    <row r="212" spans="2:43" x14ac:dyDescent="0.25">
      <c r="B212" s="54"/>
      <c r="C212" s="54"/>
      <c r="D212" s="59"/>
      <c r="E212" s="59"/>
      <c r="F212" s="174"/>
      <c r="G212" s="54"/>
      <c r="H212" s="55"/>
      <c r="I212" s="54"/>
      <c r="J212" s="55"/>
      <c r="K212" s="47" t="str">
        <f>IF(OR(AND(H212=Lists!$D$6,G212&lt;&gt;""),AND(AND(H212=J212,G212&lt;&gt;"",I212&lt;&gt;""),OR(H212&lt;&gt;"Unspecified",J212&lt;&gt;"Unspecified"),J212&lt;&gt;""),AND(OR(H212=Lists!$D$4,H212=Lists!$D$5),OR(J212=Lists!$D$4,J212=Lists!$D$5),AND(G212&lt;&gt;"",I212&lt;&gt;""))),"YES","")</f>
        <v/>
      </c>
      <c r="L212" s="56"/>
      <c r="M212" s="54"/>
      <c r="N212" s="58"/>
      <c r="O212" s="57"/>
      <c r="P212" s="165"/>
      <c r="Q212" s="165"/>
      <c r="R212" s="165"/>
      <c r="S212" s="54"/>
      <c r="T212" s="54"/>
      <c r="U212" s="54"/>
      <c r="V212" s="54"/>
      <c r="W212" s="54"/>
      <c r="X212" s="54"/>
      <c r="Y212" s="54"/>
      <c r="Z212" s="54"/>
      <c r="AA212" s="54"/>
      <c r="AB212" s="54"/>
      <c r="AC212" s="54"/>
      <c r="AD212" s="60"/>
      <c r="AE212" s="58"/>
      <c r="AF212" s="176" t="str">
        <f t="shared" si="3"/>
        <v/>
      </c>
      <c r="AG212" s="178" t="str">
        <f>IF(Calculations!AT207=1,"YES","")</f>
        <v/>
      </c>
      <c r="AH212" s="2"/>
      <c r="AQ212" s="9"/>
    </row>
    <row r="213" spans="2:43" x14ac:dyDescent="0.25">
      <c r="B213" s="54"/>
      <c r="C213" s="54"/>
      <c r="D213" s="59"/>
      <c r="E213" s="59"/>
      <c r="F213" s="174"/>
      <c r="G213" s="54"/>
      <c r="H213" s="55"/>
      <c r="I213" s="54"/>
      <c r="J213" s="55"/>
      <c r="K213" s="47" t="str">
        <f>IF(OR(AND(H213=Lists!$D$6,G213&lt;&gt;""),AND(AND(H213=J213,G213&lt;&gt;"",I213&lt;&gt;""),OR(H213&lt;&gt;"Unspecified",J213&lt;&gt;"Unspecified"),J213&lt;&gt;""),AND(OR(H213=Lists!$D$4,H213=Lists!$D$5),OR(J213=Lists!$D$4,J213=Lists!$D$5),AND(G213&lt;&gt;"",I213&lt;&gt;""))),"YES","")</f>
        <v/>
      </c>
      <c r="L213" s="56"/>
      <c r="M213" s="54"/>
      <c r="N213" s="58"/>
      <c r="O213" s="57"/>
      <c r="P213" s="165"/>
      <c r="Q213" s="165"/>
      <c r="R213" s="165"/>
      <c r="S213" s="54"/>
      <c r="T213" s="54"/>
      <c r="U213" s="54"/>
      <c r="V213" s="54"/>
      <c r="W213" s="54"/>
      <c r="X213" s="54"/>
      <c r="Y213" s="54"/>
      <c r="Z213" s="54"/>
      <c r="AA213" s="54"/>
      <c r="AB213" s="54"/>
      <c r="AC213" s="54"/>
      <c r="AD213" s="60"/>
      <c r="AE213" s="58"/>
      <c r="AF213" s="176" t="str">
        <f t="shared" si="3"/>
        <v/>
      </c>
      <c r="AG213" s="178" t="str">
        <f>IF(Calculations!AT208=1,"YES","")</f>
        <v/>
      </c>
      <c r="AH213" s="2"/>
      <c r="AQ213" s="9"/>
    </row>
    <row r="214" spans="2:43" x14ac:dyDescent="0.25">
      <c r="B214" s="54"/>
      <c r="C214" s="54"/>
      <c r="D214" s="59"/>
      <c r="E214" s="59"/>
      <c r="F214" s="174"/>
      <c r="G214" s="54"/>
      <c r="H214" s="55"/>
      <c r="I214" s="54"/>
      <c r="J214" s="55"/>
      <c r="K214" s="47" t="str">
        <f>IF(OR(AND(H214=Lists!$D$6,G214&lt;&gt;""),AND(AND(H214=J214,G214&lt;&gt;"",I214&lt;&gt;""),OR(H214&lt;&gt;"Unspecified",J214&lt;&gt;"Unspecified"),J214&lt;&gt;""),AND(OR(H214=Lists!$D$4,H214=Lists!$D$5),OR(J214=Lists!$D$4,J214=Lists!$D$5),AND(G214&lt;&gt;"",I214&lt;&gt;""))),"YES","")</f>
        <v/>
      </c>
      <c r="L214" s="56"/>
      <c r="M214" s="54"/>
      <c r="N214" s="58"/>
      <c r="O214" s="57"/>
      <c r="P214" s="165"/>
      <c r="Q214" s="165"/>
      <c r="R214" s="165"/>
      <c r="S214" s="54"/>
      <c r="T214" s="54"/>
      <c r="U214" s="54"/>
      <c r="V214" s="54"/>
      <c r="W214" s="54"/>
      <c r="X214" s="54"/>
      <c r="Y214" s="54"/>
      <c r="Z214" s="54"/>
      <c r="AA214" s="54"/>
      <c r="AB214" s="54"/>
      <c r="AC214" s="54"/>
      <c r="AD214" s="60"/>
      <c r="AE214" s="58"/>
      <c r="AF214" s="176" t="str">
        <f t="shared" si="3"/>
        <v/>
      </c>
      <c r="AG214" s="178" t="str">
        <f>IF(Calculations!AT209=1,"YES","")</f>
        <v/>
      </c>
      <c r="AH214" s="2"/>
      <c r="AQ214" s="9"/>
    </row>
    <row r="215" spans="2:43" x14ac:dyDescent="0.25">
      <c r="B215" s="54"/>
      <c r="C215" s="54"/>
      <c r="D215" s="59"/>
      <c r="E215" s="59"/>
      <c r="F215" s="174"/>
      <c r="G215" s="54"/>
      <c r="H215" s="55"/>
      <c r="I215" s="54"/>
      <c r="J215" s="55"/>
      <c r="K215" s="47" t="str">
        <f>IF(OR(AND(H215=Lists!$D$6,G215&lt;&gt;""),AND(AND(H215=J215,G215&lt;&gt;"",I215&lt;&gt;""),OR(H215&lt;&gt;"Unspecified",J215&lt;&gt;"Unspecified"),J215&lt;&gt;""),AND(OR(H215=Lists!$D$4,H215=Lists!$D$5),OR(J215=Lists!$D$4,J215=Lists!$D$5),AND(G215&lt;&gt;"",I215&lt;&gt;""))),"YES","")</f>
        <v/>
      </c>
      <c r="L215" s="56"/>
      <c r="M215" s="54"/>
      <c r="N215" s="58"/>
      <c r="O215" s="57"/>
      <c r="P215" s="165"/>
      <c r="Q215" s="165"/>
      <c r="R215" s="165"/>
      <c r="S215" s="54"/>
      <c r="T215" s="54"/>
      <c r="U215" s="54"/>
      <c r="V215" s="54"/>
      <c r="W215" s="54"/>
      <c r="X215" s="54"/>
      <c r="Y215" s="54"/>
      <c r="Z215" s="54"/>
      <c r="AA215" s="54"/>
      <c r="AB215" s="54"/>
      <c r="AC215" s="54"/>
      <c r="AD215" s="60"/>
      <c r="AE215" s="58"/>
      <c r="AF215" s="176" t="str">
        <f t="shared" si="3"/>
        <v/>
      </c>
      <c r="AG215" s="178" t="str">
        <f>IF(Calculations!AT210=1,"YES","")</f>
        <v/>
      </c>
      <c r="AH215" s="2"/>
      <c r="AQ215" s="9"/>
    </row>
    <row r="216" spans="2:43" x14ac:dyDescent="0.25">
      <c r="B216" s="54"/>
      <c r="C216" s="54"/>
      <c r="D216" s="59"/>
      <c r="E216" s="59"/>
      <c r="F216" s="174"/>
      <c r="G216" s="54"/>
      <c r="H216" s="55"/>
      <c r="I216" s="54"/>
      <c r="J216" s="55"/>
      <c r="K216" s="47" t="str">
        <f>IF(OR(AND(H216=Lists!$D$6,G216&lt;&gt;""),AND(AND(H216=J216,G216&lt;&gt;"",I216&lt;&gt;""),OR(H216&lt;&gt;"Unspecified",J216&lt;&gt;"Unspecified"),J216&lt;&gt;""),AND(OR(H216=Lists!$D$4,H216=Lists!$D$5),OR(J216=Lists!$D$4,J216=Lists!$D$5),AND(G216&lt;&gt;"",I216&lt;&gt;""))),"YES","")</f>
        <v/>
      </c>
      <c r="L216" s="56"/>
      <c r="M216" s="54"/>
      <c r="N216" s="58"/>
      <c r="O216" s="57"/>
      <c r="P216" s="165"/>
      <c r="Q216" s="165"/>
      <c r="R216" s="165"/>
      <c r="S216" s="54"/>
      <c r="T216" s="54"/>
      <c r="U216" s="54"/>
      <c r="V216" s="54"/>
      <c r="W216" s="54"/>
      <c r="X216" s="54"/>
      <c r="Y216" s="54"/>
      <c r="Z216" s="54"/>
      <c r="AA216" s="54"/>
      <c r="AB216" s="54"/>
      <c r="AC216" s="54"/>
      <c r="AD216" s="60"/>
      <c r="AE216" s="58"/>
      <c r="AF216" s="176" t="str">
        <f t="shared" si="3"/>
        <v/>
      </c>
      <c r="AG216" s="178" t="str">
        <f>IF(Calculations!AT211=1,"YES","")</f>
        <v/>
      </c>
      <c r="AH216" s="2"/>
      <c r="AQ216" s="9"/>
    </row>
    <row r="217" spans="2:43" x14ac:dyDescent="0.25">
      <c r="B217" s="54"/>
      <c r="C217" s="54"/>
      <c r="D217" s="59"/>
      <c r="E217" s="59"/>
      <c r="F217" s="174"/>
      <c r="G217" s="54"/>
      <c r="H217" s="55"/>
      <c r="I217" s="54"/>
      <c r="J217" s="55"/>
      <c r="K217" s="47" t="str">
        <f>IF(OR(AND(H217=Lists!$D$6,G217&lt;&gt;""),AND(AND(H217=J217,G217&lt;&gt;"",I217&lt;&gt;""),OR(H217&lt;&gt;"Unspecified",J217&lt;&gt;"Unspecified"),J217&lt;&gt;""),AND(OR(H217=Lists!$D$4,H217=Lists!$D$5),OR(J217=Lists!$D$4,J217=Lists!$D$5),AND(G217&lt;&gt;"",I217&lt;&gt;""))),"YES","")</f>
        <v/>
      </c>
      <c r="L217" s="56"/>
      <c r="M217" s="54"/>
      <c r="N217" s="58"/>
      <c r="O217" s="57"/>
      <c r="P217" s="165"/>
      <c r="Q217" s="165"/>
      <c r="R217" s="165"/>
      <c r="S217" s="54"/>
      <c r="T217" s="54"/>
      <c r="U217" s="54"/>
      <c r="V217" s="54"/>
      <c r="W217" s="54"/>
      <c r="X217" s="54"/>
      <c r="Y217" s="54"/>
      <c r="Z217" s="54"/>
      <c r="AA217" s="54"/>
      <c r="AB217" s="54"/>
      <c r="AC217" s="54"/>
      <c r="AD217" s="60"/>
      <c r="AE217" s="58"/>
      <c r="AF217" s="176" t="str">
        <f t="shared" si="3"/>
        <v/>
      </c>
      <c r="AG217" s="178" t="str">
        <f>IF(Calculations!AT212=1,"YES","")</f>
        <v/>
      </c>
      <c r="AH217" s="2"/>
      <c r="AQ217" s="9"/>
    </row>
    <row r="218" spans="2:43" x14ac:dyDescent="0.25">
      <c r="B218" s="54"/>
      <c r="C218" s="54"/>
      <c r="D218" s="59"/>
      <c r="E218" s="59"/>
      <c r="F218" s="174"/>
      <c r="G218" s="54"/>
      <c r="H218" s="55"/>
      <c r="I218" s="54"/>
      <c r="J218" s="55"/>
      <c r="K218" s="47" t="str">
        <f>IF(OR(AND(H218=Lists!$D$6,G218&lt;&gt;""),AND(AND(H218=J218,G218&lt;&gt;"",I218&lt;&gt;""),OR(H218&lt;&gt;"Unspecified",J218&lt;&gt;"Unspecified"),J218&lt;&gt;""),AND(OR(H218=Lists!$D$4,H218=Lists!$D$5),OR(J218=Lists!$D$4,J218=Lists!$D$5),AND(G218&lt;&gt;"",I218&lt;&gt;""))),"YES","")</f>
        <v/>
      </c>
      <c r="L218" s="56"/>
      <c r="M218" s="54"/>
      <c r="N218" s="58"/>
      <c r="O218" s="57"/>
      <c r="P218" s="165"/>
      <c r="Q218" s="165"/>
      <c r="R218" s="165"/>
      <c r="S218" s="54"/>
      <c r="T218" s="54"/>
      <c r="U218" s="54"/>
      <c r="V218" s="54"/>
      <c r="W218" s="54"/>
      <c r="X218" s="54"/>
      <c r="Y218" s="54"/>
      <c r="Z218" s="54"/>
      <c r="AA218" s="54"/>
      <c r="AB218" s="54"/>
      <c r="AC218" s="54"/>
      <c r="AD218" s="60"/>
      <c r="AE218" s="58"/>
      <c r="AF218" s="176" t="str">
        <f t="shared" si="3"/>
        <v/>
      </c>
      <c r="AG218" s="178" t="str">
        <f>IF(Calculations!AT213=1,"YES","")</f>
        <v/>
      </c>
      <c r="AH218" s="2"/>
      <c r="AQ218" s="9"/>
    </row>
    <row r="219" spans="2:43" x14ac:dyDescent="0.25">
      <c r="B219" s="54"/>
      <c r="C219" s="54"/>
      <c r="D219" s="59"/>
      <c r="E219" s="59"/>
      <c r="F219" s="174"/>
      <c r="G219" s="54"/>
      <c r="H219" s="55"/>
      <c r="I219" s="54"/>
      <c r="J219" s="55"/>
      <c r="K219" s="47" t="str">
        <f>IF(OR(AND(H219=Lists!$D$6,G219&lt;&gt;""),AND(AND(H219=J219,G219&lt;&gt;"",I219&lt;&gt;""),OR(H219&lt;&gt;"Unspecified",J219&lt;&gt;"Unspecified"),J219&lt;&gt;""),AND(OR(H219=Lists!$D$4,H219=Lists!$D$5),OR(J219=Lists!$D$4,J219=Lists!$D$5),AND(G219&lt;&gt;"",I219&lt;&gt;""))),"YES","")</f>
        <v/>
      </c>
      <c r="L219" s="56"/>
      <c r="M219" s="54"/>
      <c r="N219" s="58"/>
      <c r="O219" s="57"/>
      <c r="P219" s="165"/>
      <c r="Q219" s="165"/>
      <c r="R219" s="165"/>
      <c r="S219" s="54"/>
      <c r="T219" s="54"/>
      <c r="U219" s="54"/>
      <c r="V219" s="54"/>
      <c r="W219" s="54"/>
      <c r="X219" s="54"/>
      <c r="Y219" s="54"/>
      <c r="Z219" s="54"/>
      <c r="AA219" s="54"/>
      <c r="AB219" s="54"/>
      <c r="AC219" s="54"/>
      <c r="AD219" s="60"/>
      <c r="AE219" s="58"/>
      <c r="AF219" s="176" t="str">
        <f t="shared" si="3"/>
        <v/>
      </c>
      <c r="AG219" s="178" t="str">
        <f>IF(Calculations!AT214=1,"YES","")</f>
        <v/>
      </c>
      <c r="AH219" s="2"/>
      <c r="AQ219" s="9"/>
    </row>
    <row r="220" spans="2:43" x14ac:dyDescent="0.25">
      <c r="B220" s="54"/>
      <c r="C220" s="54"/>
      <c r="D220" s="59"/>
      <c r="E220" s="59"/>
      <c r="F220" s="174"/>
      <c r="G220" s="54"/>
      <c r="H220" s="55"/>
      <c r="I220" s="54"/>
      <c r="J220" s="55"/>
      <c r="K220" s="47" t="str">
        <f>IF(OR(AND(H220=Lists!$D$6,G220&lt;&gt;""),AND(AND(H220=J220,G220&lt;&gt;"",I220&lt;&gt;""),OR(H220&lt;&gt;"Unspecified",J220&lt;&gt;"Unspecified"),J220&lt;&gt;""),AND(OR(H220=Lists!$D$4,H220=Lists!$D$5),OR(J220=Lists!$D$4,J220=Lists!$D$5),AND(G220&lt;&gt;"",I220&lt;&gt;""))),"YES","")</f>
        <v/>
      </c>
      <c r="L220" s="56"/>
      <c r="M220" s="54"/>
      <c r="N220" s="58"/>
      <c r="O220" s="57"/>
      <c r="P220" s="165"/>
      <c r="Q220" s="165"/>
      <c r="R220" s="165"/>
      <c r="S220" s="54"/>
      <c r="T220" s="54"/>
      <c r="U220" s="54"/>
      <c r="V220" s="54"/>
      <c r="W220" s="54"/>
      <c r="X220" s="54"/>
      <c r="Y220" s="54"/>
      <c r="Z220" s="54"/>
      <c r="AA220" s="54"/>
      <c r="AB220" s="54"/>
      <c r="AC220" s="54"/>
      <c r="AD220" s="60"/>
      <c r="AE220" s="58"/>
      <c r="AF220" s="176" t="str">
        <f t="shared" si="3"/>
        <v/>
      </c>
      <c r="AG220" s="178" t="str">
        <f>IF(Calculations!AT215=1,"YES","")</f>
        <v/>
      </c>
      <c r="AH220" s="2"/>
      <c r="AQ220" s="9"/>
    </row>
    <row r="221" spans="2:43" x14ac:dyDescent="0.25">
      <c r="B221" s="54"/>
      <c r="C221" s="54"/>
      <c r="D221" s="59"/>
      <c r="E221" s="59"/>
      <c r="F221" s="174"/>
      <c r="G221" s="54"/>
      <c r="H221" s="55"/>
      <c r="I221" s="54"/>
      <c r="J221" s="55"/>
      <c r="K221" s="47" t="str">
        <f>IF(OR(AND(H221=Lists!$D$6,G221&lt;&gt;""),AND(AND(H221=J221,G221&lt;&gt;"",I221&lt;&gt;""),OR(H221&lt;&gt;"Unspecified",J221&lt;&gt;"Unspecified"),J221&lt;&gt;""),AND(OR(H221=Lists!$D$4,H221=Lists!$D$5),OR(J221=Lists!$D$4,J221=Lists!$D$5),AND(G221&lt;&gt;"",I221&lt;&gt;""))),"YES","")</f>
        <v/>
      </c>
      <c r="L221" s="56"/>
      <c r="M221" s="54"/>
      <c r="N221" s="58"/>
      <c r="O221" s="57"/>
      <c r="P221" s="165"/>
      <c r="Q221" s="165"/>
      <c r="R221" s="165"/>
      <c r="S221" s="54"/>
      <c r="T221" s="54"/>
      <c r="U221" s="54"/>
      <c r="V221" s="54"/>
      <c r="W221" s="54"/>
      <c r="X221" s="54"/>
      <c r="Y221" s="54"/>
      <c r="Z221" s="54"/>
      <c r="AA221" s="54"/>
      <c r="AB221" s="54"/>
      <c r="AC221" s="54"/>
      <c r="AD221" s="60"/>
      <c r="AE221" s="58"/>
      <c r="AF221" s="176" t="str">
        <f t="shared" si="3"/>
        <v/>
      </c>
      <c r="AG221" s="178" t="str">
        <f>IF(Calculations!AT216=1,"YES","")</f>
        <v/>
      </c>
      <c r="AH221" s="2"/>
      <c r="AQ221" s="9"/>
    </row>
    <row r="222" spans="2:43" x14ac:dyDescent="0.25">
      <c r="B222" s="54"/>
      <c r="C222" s="54"/>
      <c r="D222" s="59"/>
      <c r="E222" s="59"/>
      <c r="F222" s="174"/>
      <c r="G222" s="54"/>
      <c r="H222" s="55"/>
      <c r="I222" s="54"/>
      <c r="J222" s="55"/>
      <c r="K222" s="47" t="str">
        <f>IF(OR(AND(H222=Lists!$D$6,G222&lt;&gt;""),AND(AND(H222=J222,G222&lt;&gt;"",I222&lt;&gt;""),OR(H222&lt;&gt;"Unspecified",J222&lt;&gt;"Unspecified"),J222&lt;&gt;""),AND(OR(H222=Lists!$D$4,H222=Lists!$D$5),OR(J222=Lists!$D$4,J222=Lists!$D$5),AND(G222&lt;&gt;"",I222&lt;&gt;""))),"YES","")</f>
        <v/>
      </c>
      <c r="L222" s="56"/>
      <c r="M222" s="54"/>
      <c r="N222" s="58"/>
      <c r="O222" s="57"/>
      <c r="P222" s="165"/>
      <c r="Q222" s="165"/>
      <c r="R222" s="165"/>
      <c r="S222" s="54"/>
      <c r="T222" s="54"/>
      <c r="U222" s="54"/>
      <c r="V222" s="54"/>
      <c r="W222" s="54"/>
      <c r="X222" s="54"/>
      <c r="Y222" s="54"/>
      <c r="Z222" s="54"/>
      <c r="AA222" s="54"/>
      <c r="AB222" s="54"/>
      <c r="AC222" s="54"/>
      <c r="AD222" s="60"/>
      <c r="AE222" s="58"/>
      <c r="AF222" s="176" t="str">
        <f t="shared" si="3"/>
        <v/>
      </c>
      <c r="AG222" s="178" t="str">
        <f>IF(Calculations!AT217=1,"YES","")</f>
        <v/>
      </c>
      <c r="AH222" s="2"/>
      <c r="AQ222" s="9"/>
    </row>
    <row r="223" spans="2:43" x14ac:dyDescent="0.25">
      <c r="B223" s="54"/>
      <c r="C223" s="54"/>
      <c r="D223" s="59"/>
      <c r="E223" s="59"/>
      <c r="F223" s="174"/>
      <c r="G223" s="54"/>
      <c r="H223" s="55"/>
      <c r="I223" s="54"/>
      <c r="J223" s="55"/>
      <c r="K223" s="47" t="str">
        <f>IF(OR(AND(H223=Lists!$D$6,G223&lt;&gt;""),AND(AND(H223=J223,G223&lt;&gt;"",I223&lt;&gt;""),OR(H223&lt;&gt;"Unspecified",J223&lt;&gt;"Unspecified"),J223&lt;&gt;""),AND(OR(H223=Lists!$D$4,H223=Lists!$D$5),OR(J223=Lists!$D$4,J223=Lists!$D$5),AND(G223&lt;&gt;"",I223&lt;&gt;""))),"YES","")</f>
        <v/>
      </c>
      <c r="L223" s="56"/>
      <c r="M223" s="54"/>
      <c r="N223" s="58"/>
      <c r="O223" s="57"/>
      <c r="P223" s="165"/>
      <c r="Q223" s="165"/>
      <c r="R223" s="165"/>
      <c r="S223" s="54"/>
      <c r="T223" s="54"/>
      <c r="U223" s="54"/>
      <c r="V223" s="54"/>
      <c r="W223" s="54"/>
      <c r="X223" s="54"/>
      <c r="Y223" s="54"/>
      <c r="Z223" s="54"/>
      <c r="AA223" s="54"/>
      <c r="AB223" s="54"/>
      <c r="AC223" s="54"/>
      <c r="AD223" s="60"/>
      <c r="AE223" s="58"/>
      <c r="AF223" s="176" t="str">
        <f t="shared" si="3"/>
        <v/>
      </c>
      <c r="AG223" s="178" t="str">
        <f>IF(Calculations!AT218=1,"YES","")</f>
        <v/>
      </c>
      <c r="AH223" s="2"/>
      <c r="AQ223" s="9"/>
    </row>
    <row r="224" spans="2:43" x14ac:dyDescent="0.25">
      <c r="B224" s="54"/>
      <c r="C224" s="54"/>
      <c r="D224" s="59"/>
      <c r="E224" s="59"/>
      <c r="F224" s="174"/>
      <c r="G224" s="54"/>
      <c r="H224" s="55"/>
      <c r="I224" s="54"/>
      <c r="J224" s="55"/>
      <c r="K224" s="47" t="str">
        <f>IF(OR(AND(H224=Lists!$D$6,G224&lt;&gt;""),AND(AND(H224=J224,G224&lt;&gt;"",I224&lt;&gt;""),OR(H224&lt;&gt;"Unspecified",J224&lt;&gt;"Unspecified"),J224&lt;&gt;""),AND(OR(H224=Lists!$D$4,H224=Lists!$D$5),OR(J224=Lists!$D$4,J224=Lists!$D$5),AND(G224&lt;&gt;"",I224&lt;&gt;""))),"YES","")</f>
        <v/>
      </c>
      <c r="L224" s="56"/>
      <c r="M224" s="54"/>
      <c r="N224" s="58"/>
      <c r="O224" s="57"/>
      <c r="P224" s="165"/>
      <c r="Q224" s="165"/>
      <c r="R224" s="165"/>
      <c r="S224" s="54"/>
      <c r="T224" s="54"/>
      <c r="U224" s="54"/>
      <c r="V224" s="54"/>
      <c r="W224" s="54"/>
      <c r="X224" s="54"/>
      <c r="Y224" s="54"/>
      <c r="Z224" s="54"/>
      <c r="AA224" s="54"/>
      <c r="AB224" s="54"/>
      <c r="AC224" s="54"/>
      <c r="AD224" s="60"/>
      <c r="AE224" s="58"/>
      <c r="AF224" s="176" t="str">
        <f t="shared" si="3"/>
        <v/>
      </c>
      <c r="AG224" s="178" t="str">
        <f>IF(Calculations!AT219=1,"YES","")</f>
        <v/>
      </c>
      <c r="AH224" s="2"/>
      <c r="AQ224" s="9"/>
    </row>
    <row r="225" spans="2:43" x14ac:dyDescent="0.25">
      <c r="B225" s="54"/>
      <c r="C225" s="54"/>
      <c r="D225" s="59"/>
      <c r="E225" s="59"/>
      <c r="F225" s="174"/>
      <c r="G225" s="54"/>
      <c r="H225" s="55"/>
      <c r="I225" s="54"/>
      <c r="J225" s="55"/>
      <c r="K225" s="47" t="str">
        <f>IF(OR(AND(H225=Lists!$D$6,G225&lt;&gt;""),AND(AND(H225=J225,G225&lt;&gt;"",I225&lt;&gt;""),OR(H225&lt;&gt;"Unspecified",J225&lt;&gt;"Unspecified"),J225&lt;&gt;""),AND(OR(H225=Lists!$D$4,H225=Lists!$D$5),OR(J225=Lists!$D$4,J225=Lists!$D$5),AND(G225&lt;&gt;"",I225&lt;&gt;""))),"YES","")</f>
        <v/>
      </c>
      <c r="L225" s="56"/>
      <c r="M225" s="54"/>
      <c r="N225" s="58"/>
      <c r="O225" s="57"/>
      <c r="P225" s="165"/>
      <c r="Q225" s="165"/>
      <c r="R225" s="165"/>
      <c r="S225" s="54"/>
      <c r="T225" s="54"/>
      <c r="U225" s="54"/>
      <c r="V225" s="54"/>
      <c r="W225" s="54"/>
      <c r="X225" s="54"/>
      <c r="Y225" s="54"/>
      <c r="Z225" s="54"/>
      <c r="AA225" s="54"/>
      <c r="AB225" s="54"/>
      <c r="AC225" s="54"/>
      <c r="AD225" s="60"/>
      <c r="AE225" s="58"/>
      <c r="AF225" s="176" t="str">
        <f t="shared" si="3"/>
        <v/>
      </c>
      <c r="AG225" s="178" t="str">
        <f>IF(Calculations!AT220=1,"YES","")</f>
        <v/>
      </c>
      <c r="AH225" s="2"/>
      <c r="AQ225" s="9"/>
    </row>
    <row r="226" spans="2:43" x14ac:dyDescent="0.25">
      <c r="B226" s="54"/>
      <c r="C226" s="54"/>
      <c r="D226" s="59"/>
      <c r="E226" s="59"/>
      <c r="F226" s="174"/>
      <c r="G226" s="54"/>
      <c r="H226" s="55"/>
      <c r="I226" s="54"/>
      <c r="J226" s="55"/>
      <c r="K226" s="47" t="str">
        <f>IF(OR(AND(H226=Lists!$D$6,G226&lt;&gt;""),AND(AND(H226=J226,G226&lt;&gt;"",I226&lt;&gt;""),OR(H226&lt;&gt;"Unspecified",J226&lt;&gt;"Unspecified"),J226&lt;&gt;""),AND(OR(H226=Lists!$D$4,H226=Lists!$D$5),OR(J226=Lists!$D$4,J226=Lists!$D$5),AND(G226&lt;&gt;"",I226&lt;&gt;""))),"YES","")</f>
        <v/>
      </c>
      <c r="L226" s="56"/>
      <c r="M226" s="54"/>
      <c r="N226" s="58"/>
      <c r="O226" s="57"/>
      <c r="P226" s="165"/>
      <c r="Q226" s="165"/>
      <c r="R226" s="165"/>
      <c r="S226" s="54"/>
      <c r="T226" s="54"/>
      <c r="U226" s="54"/>
      <c r="V226" s="54"/>
      <c r="W226" s="54"/>
      <c r="X226" s="54"/>
      <c r="Y226" s="54"/>
      <c r="Z226" s="54"/>
      <c r="AA226" s="54"/>
      <c r="AB226" s="54"/>
      <c r="AC226" s="54"/>
      <c r="AD226" s="60"/>
      <c r="AE226" s="58"/>
      <c r="AF226" s="176" t="str">
        <f t="shared" si="3"/>
        <v/>
      </c>
      <c r="AG226" s="178" t="str">
        <f>IF(Calculations!AT221=1,"YES","")</f>
        <v/>
      </c>
      <c r="AH226" s="2"/>
      <c r="AQ226" s="9"/>
    </row>
    <row r="227" spans="2:43" x14ac:dyDescent="0.25">
      <c r="B227" s="54"/>
      <c r="C227" s="54"/>
      <c r="D227" s="59"/>
      <c r="E227" s="59"/>
      <c r="F227" s="174"/>
      <c r="G227" s="54"/>
      <c r="H227" s="55"/>
      <c r="I227" s="54"/>
      <c r="J227" s="55"/>
      <c r="K227" s="47" t="str">
        <f>IF(OR(AND(H227=Lists!$D$6,G227&lt;&gt;""),AND(AND(H227=J227,G227&lt;&gt;"",I227&lt;&gt;""),OR(H227&lt;&gt;"Unspecified",J227&lt;&gt;"Unspecified"),J227&lt;&gt;""),AND(OR(H227=Lists!$D$4,H227=Lists!$D$5),OR(J227=Lists!$D$4,J227=Lists!$D$5),AND(G227&lt;&gt;"",I227&lt;&gt;""))),"YES","")</f>
        <v/>
      </c>
      <c r="L227" s="56"/>
      <c r="M227" s="54"/>
      <c r="N227" s="58"/>
      <c r="O227" s="57"/>
      <c r="P227" s="165"/>
      <c r="Q227" s="165"/>
      <c r="R227" s="165"/>
      <c r="S227" s="54"/>
      <c r="T227" s="54"/>
      <c r="U227" s="54"/>
      <c r="V227" s="54"/>
      <c r="W227" s="54"/>
      <c r="X227" s="54"/>
      <c r="Y227" s="54"/>
      <c r="Z227" s="54"/>
      <c r="AA227" s="54"/>
      <c r="AB227" s="54"/>
      <c r="AC227" s="54"/>
      <c r="AD227" s="60"/>
      <c r="AE227" s="58"/>
      <c r="AF227" s="176" t="str">
        <f t="shared" si="3"/>
        <v/>
      </c>
      <c r="AG227" s="178" t="str">
        <f>IF(Calculations!AT222=1,"YES","")</f>
        <v/>
      </c>
      <c r="AH227" s="2"/>
      <c r="AQ227" s="9"/>
    </row>
    <row r="228" spans="2:43" x14ac:dyDescent="0.25">
      <c r="B228" s="54"/>
      <c r="C228" s="54"/>
      <c r="D228" s="59"/>
      <c r="E228" s="59"/>
      <c r="F228" s="174"/>
      <c r="G228" s="54"/>
      <c r="H228" s="55"/>
      <c r="I228" s="54"/>
      <c r="J228" s="55"/>
      <c r="K228" s="47" t="str">
        <f>IF(OR(AND(H228=Lists!$D$6,G228&lt;&gt;""),AND(AND(H228=J228,G228&lt;&gt;"",I228&lt;&gt;""),OR(H228&lt;&gt;"Unspecified",J228&lt;&gt;"Unspecified"),J228&lt;&gt;""),AND(OR(H228=Lists!$D$4,H228=Lists!$D$5),OR(J228=Lists!$D$4,J228=Lists!$D$5),AND(G228&lt;&gt;"",I228&lt;&gt;""))),"YES","")</f>
        <v/>
      </c>
      <c r="L228" s="56"/>
      <c r="M228" s="54"/>
      <c r="N228" s="58"/>
      <c r="O228" s="57"/>
      <c r="P228" s="165"/>
      <c r="Q228" s="165"/>
      <c r="R228" s="165"/>
      <c r="S228" s="54"/>
      <c r="T228" s="54"/>
      <c r="U228" s="54"/>
      <c r="V228" s="54"/>
      <c r="W228" s="54"/>
      <c r="X228" s="54"/>
      <c r="Y228" s="54"/>
      <c r="Z228" s="54"/>
      <c r="AA228" s="54"/>
      <c r="AB228" s="54"/>
      <c r="AC228" s="54"/>
      <c r="AD228" s="60"/>
      <c r="AE228" s="58"/>
      <c r="AF228" s="176" t="str">
        <f t="shared" si="3"/>
        <v/>
      </c>
      <c r="AG228" s="178" t="str">
        <f>IF(Calculations!AT223=1,"YES","")</f>
        <v/>
      </c>
      <c r="AH228" s="2"/>
      <c r="AQ228" s="9"/>
    </row>
    <row r="229" spans="2:43" x14ac:dyDescent="0.25">
      <c r="B229" s="54"/>
      <c r="C229" s="54"/>
      <c r="D229" s="59"/>
      <c r="E229" s="59"/>
      <c r="F229" s="174"/>
      <c r="G229" s="54"/>
      <c r="H229" s="55"/>
      <c r="I229" s="54"/>
      <c r="J229" s="55"/>
      <c r="K229" s="47" t="str">
        <f>IF(OR(AND(H229=Lists!$D$6,G229&lt;&gt;""),AND(AND(H229=J229,G229&lt;&gt;"",I229&lt;&gt;""),OR(H229&lt;&gt;"Unspecified",J229&lt;&gt;"Unspecified"),J229&lt;&gt;""),AND(OR(H229=Lists!$D$4,H229=Lists!$D$5),OR(J229=Lists!$D$4,J229=Lists!$D$5),AND(G229&lt;&gt;"",I229&lt;&gt;""))),"YES","")</f>
        <v/>
      </c>
      <c r="L229" s="56"/>
      <c r="M229" s="54"/>
      <c r="N229" s="58"/>
      <c r="O229" s="57"/>
      <c r="P229" s="165"/>
      <c r="Q229" s="165"/>
      <c r="R229" s="165"/>
      <c r="S229" s="54"/>
      <c r="T229" s="54"/>
      <c r="U229" s="54"/>
      <c r="V229" s="54"/>
      <c r="W229" s="54"/>
      <c r="X229" s="54"/>
      <c r="Y229" s="54"/>
      <c r="Z229" s="54"/>
      <c r="AA229" s="54"/>
      <c r="AB229" s="54"/>
      <c r="AC229" s="54"/>
      <c r="AD229" s="60"/>
      <c r="AE229" s="58"/>
      <c r="AF229" s="176" t="str">
        <f t="shared" si="3"/>
        <v/>
      </c>
      <c r="AG229" s="178" t="str">
        <f>IF(Calculations!AT224=1,"YES","")</f>
        <v/>
      </c>
      <c r="AH229" s="2"/>
      <c r="AQ229" s="9"/>
    </row>
    <row r="230" spans="2:43" x14ac:dyDescent="0.25">
      <c r="B230" s="54"/>
      <c r="C230" s="54"/>
      <c r="D230" s="59"/>
      <c r="E230" s="59"/>
      <c r="F230" s="174"/>
      <c r="G230" s="54"/>
      <c r="H230" s="55"/>
      <c r="I230" s="54"/>
      <c r="J230" s="55"/>
      <c r="K230" s="47" t="str">
        <f>IF(OR(AND(H230=Lists!$D$6,G230&lt;&gt;""),AND(AND(H230=J230,G230&lt;&gt;"",I230&lt;&gt;""),OR(H230&lt;&gt;"Unspecified",J230&lt;&gt;"Unspecified"),J230&lt;&gt;""),AND(OR(H230=Lists!$D$4,H230=Lists!$D$5),OR(J230=Lists!$D$4,J230=Lists!$D$5),AND(G230&lt;&gt;"",I230&lt;&gt;""))),"YES","")</f>
        <v/>
      </c>
      <c r="L230" s="56"/>
      <c r="M230" s="54"/>
      <c r="N230" s="58"/>
      <c r="O230" s="57"/>
      <c r="P230" s="165"/>
      <c r="Q230" s="165"/>
      <c r="R230" s="165"/>
      <c r="S230" s="54"/>
      <c r="T230" s="54"/>
      <c r="U230" s="54"/>
      <c r="V230" s="54"/>
      <c r="W230" s="54"/>
      <c r="X230" s="54"/>
      <c r="Y230" s="54"/>
      <c r="Z230" s="54"/>
      <c r="AA230" s="54"/>
      <c r="AB230" s="54"/>
      <c r="AC230" s="54"/>
      <c r="AD230" s="60"/>
      <c r="AE230" s="58"/>
      <c r="AF230" s="176" t="str">
        <f t="shared" si="3"/>
        <v/>
      </c>
      <c r="AG230" s="178" t="str">
        <f>IF(Calculations!AT225=1,"YES","")</f>
        <v/>
      </c>
      <c r="AH230" s="2"/>
      <c r="AQ230" s="9"/>
    </row>
    <row r="231" spans="2:43" x14ac:dyDescent="0.25">
      <c r="B231" s="54"/>
      <c r="C231" s="54"/>
      <c r="D231" s="59"/>
      <c r="E231" s="59"/>
      <c r="F231" s="174"/>
      <c r="G231" s="54"/>
      <c r="H231" s="55"/>
      <c r="I231" s="54"/>
      <c r="J231" s="55"/>
      <c r="K231" s="47" t="str">
        <f>IF(OR(AND(H231=Lists!$D$6,G231&lt;&gt;""),AND(AND(H231=J231,G231&lt;&gt;"",I231&lt;&gt;""),OR(H231&lt;&gt;"Unspecified",J231&lt;&gt;"Unspecified"),J231&lt;&gt;""),AND(OR(H231=Lists!$D$4,H231=Lists!$D$5),OR(J231=Lists!$D$4,J231=Lists!$D$5),AND(G231&lt;&gt;"",I231&lt;&gt;""))),"YES","")</f>
        <v/>
      </c>
      <c r="L231" s="56"/>
      <c r="M231" s="54"/>
      <c r="N231" s="58"/>
      <c r="O231" s="57"/>
      <c r="P231" s="165"/>
      <c r="Q231" s="165"/>
      <c r="R231" s="165"/>
      <c r="S231" s="54"/>
      <c r="T231" s="54"/>
      <c r="U231" s="54"/>
      <c r="V231" s="54"/>
      <c r="W231" s="54"/>
      <c r="X231" s="54"/>
      <c r="Y231" s="54"/>
      <c r="Z231" s="54"/>
      <c r="AA231" s="54"/>
      <c r="AB231" s="54"/>
      <c r="AC231" s="54"/>
      <c r="AD231" s="60"/>
      <c r="AE231" s="58"/>
      <c r="AF231" s="176" t="str">
        <f t="shared" si="3"/>
        <v/>
      </c>
      <c r="AG231" s="178" t="str">
        <f>IF(Calculations!AT226=1,"YES","")</f>
        <v/>
      </c>
      <c r="AH231" s="2"/>
      <c r="AQ231" s="9"/>
    </row>
    <row r="232" spans="2:43" x14ac:dyDescent="0.25">
      <c r="B232" s="54"/>
      <c r="C232" s="54"/>
      <c r="D232" s="59"/>
      <c r="E232" s="59"/>
      <c r="F232" s="174"/>
      <c r="G232" s="54"/>
      <c r="H232" s="55"/>
      <c r="I232" s="54"/>
      <c r="J232" s="55"/>
      <c r="K232" s="47" t="str">
        <f>IF(OR(AND(H232=Lists!$D$6,G232&lt;&gt;""),AND(AND(H232=J232,G232&lt;&gt;"",I232&lt;&gt;""),OR(H232&lt;&gt;"Unspecified",J232&lt;&gt;"Unspecified"),J232&lt;&gt;""),AND(OR(H232=Lists!$D$4,H232=Lists!$D$5),OR(J232=Lists!$D$4,J232=Lists!$D$5),AND(G232&lt;&gt;"",I232&lt;&gt;""))),"YES","")</f>
        <v/>
      </c>
      <c r="L232" s="56"/>
      <c r="M232" s="54"/>
      <c r="N232" s="58"/>
      <c r="O232" s="57"/>
      <c r="P232" s="165"/>
      <c r="Q232" s="165"/>
      <c r="R232" s="165"/>
      <c r="S232" s="54"/>
      <c r="T232" s="54"/>
      <c r="U232" s="54"/>
      <c r="V232" s="54"/>
      <c r="W232" s="54"/>
      <c r="X232" s="54"/>
      <c r="Y232" s="54"/>
      <c r="Z232" s="54"/>
      <c r="AA232" s="54"/>
      <c r="AB232" s="54"/>
      <c r="AC232" s="54"/>
      <c r="AD232" s="60"/>
      <c r="AE232" s="58"/>
      <c r="AF232" s="176" t="str">
        <f t="shared" si="3"/>
        <v/>
      </c>
      <c r="AG232" s="178" t="str">
        <f>IF(Calculations!AT227=1,"YES","")</f>
        <v/>
      </c>
      <c r="AH232" s="2"/>
      <c r="AQ232" s="9"/>
    </row>
    <row r="233" spans="2:43" x14ac:dyDescent="0.25">
      <c r="B233" s="54"/>
      <c r="C233" s="54"/>
      <c r="D233" s="59"/>
      <c r="E233" s="59"/>
      <c r="F233" s="174"/>
      <c r="G233" s="54"/>
      <c r="H233" s="55"/>
      <c r="I233" s="54"/>
      <c r="J233" s="55"/>
      <c r="K233" s="47" t="str">
        <f>IF(OR(AND(H233=Lists!$D$6,G233&lt;&gt;""),AND(AND(H233=J233,G233&lt;&gt;"",I233&lt;&gt;""),OR(H233&lt;&gt;"Unspecified",J233&lt;&gt;"Unspecified"),J233&lt;&gt;""),AND(OR(H233=Lists!$D$4,H233=Lists!$D$5),OR(J233=Lists!$D$4,J233=Lists!$D$5),AND(G233&lt;&gt;"",I233&lt;&gt;""))),"YES","")</f>
        <v/>
      </c>
      <c r="L233" s="56"/>
      <c r="M233" s="54"/>
      <c r="N233" s="58"/>
      <c r="O233" s="57"/>
      <c r="P233" s="165" t="s">
        <v>125</v>
      </c>
      <c r="Q233" s="165"/>
      <c r="R233" s="165" t="s">
        <v>125</v>
      </c>
      <c r="S233" s="54"/>
      <c r="T233" s="54"/>
      <c r="U233" s="54"/>
      <c r="V233" s="54"/>
      <c r="W233" s="54"/>
      <c r="X233" s="54"/>
      <c r="Y233" s="54"/>
      <c r="Z233" s="54"/>
      <c r="AA233" s="54"/>
      <c r="AB233" s="54"/>
      <c r="AC233" s="54"/>
      <c r="AD233" s="60"/>
      <c r="AE233" s="58"/>
      <c r="AF233" s="176" t="str">
        <f t="shared" si="3"/>
        <v/>
      </c>
      <c r="AG233" s="178" t="str">
        <f>IF(Calculations!AT228=1,"YES","")</f>
        <v/>
      </c>
      <c r="AH233" s="2"/>
      <c r="AQ233" s="9"/>
    </row>
    <row r="234" spans="2:43" x14ac:dyDescent="0.25">
      <c r="B234" s="54"/>
      <c r="C234" s="54"/>
      <c r="D234" s="59"/>
      <c r="E234" s="59"/>
      <c r="F234" s="174"/>
      <c r="G234" s="54"/>
      <c r="H234" s="55"/>
      <c r="I234" s="54"/>
      <c r="J234" s="55"/>
      <c r="K234" s="47" t="str">
        <f>IF(OR(AND(H234=Lists!$D$6,G234&lt;&gt;""),AND(AND(H234=J234,G234&lt;&gt;"",I234&lt;&gt;""),OR(H234&lt;&gt;"Unspecified",J234&lt;&gt;"Unspecified"),J234&lt;&gt;""),AND(OR(H234=Lists!$D$4,H234=Lists!$D$5),OR(J234=Lists!$D$4,J234=Lists!$D$5),AND(G234&lt;&gt;"",I234&lt;&gt;""))),"YES","")</f>
        <v/>
      </c>
      <c r="L234" s="56"/>
      <c r="M234" s="54"/>
      <c r="N234" s="58"/>
      <c r="O234" s="57"/>
      <c r="P234" s="165"/>
      <c r="Q234" s="165"/>
      <c r="R234" s="165"/>
      <c r="S234" s="54"/>
      <c r="T234" s="54"/>
      <c r="U234" s="54"/>
      <c r="V234" s="54"/>
      <c r="W234" s="54"/>
      <c r="X234" s="54"/>
      <c r="Y234" s="54"/>
      <c r="Z234" s="54"/>
      <c r="AA234" s="54"/>
      <c r="AB234" s="54"/>
      <c r="AC234" s="54"/>
      <c r="AD234" s="60"/>
      <c r="AE234" s="58"/>
      <c r="AF234" s="176" t="str">
        <f t="shared" si="3"/>
        <v/>
      </c>
      <c r="AG234" s="178" t="str">
        <f>IF(Calculations!AT229=1,"YES","")</f>
        <v/>
      </c>
      <c r="AH234" s="2"/>
      <c r="AQ234" s="9"/>
    </row>
    <row r="235" spans="2:43" x14ac:dyDescent="0.25">
      <c r="B235" s="54"/>
      <c r="C235" s="54"/>
      <c r="D235" s="59"/>
      <c r="E235" s="59"/>
      <c r="F235" s="174"/>
      <c r="G235" s="54"/>
      <c r="H235" s="55"/>
      <c r="I235" s="54"/>
      <c r="J235" s="55"/>
      <c r="K235" s="47" t="str">
        <f>IF(OR(AND(H235=Lists!$D$6,G235&lt;&gt;""),AND(AND(H235=J235,G235&lt;&gt;"",I235&lt;&gt;""),OR(H235&lt;&gt;"Unspecified",J235&lt;&gt;"Unspecified"),J235&lt;&gt;""),AND(OR(H235=Lists!$D$4,H235=Lists!$D$5),OR(J235=Lists!$D$4,J235=Lists!$D$5),AND(G235&lt;&gt;"",I235&lt;&gt;""))),"YES","")</f>
        <v/>
      </c>
      <c r="L235" s="56"/>
      <c r="M235" s="54"/>
      <c r="N235" s="58"/>
      <c r="O235" s="57"/>
      <c r="P235" s="165"/>
      <c r="Q235" s="165"/>
      <c r="R235" s="165"/>
      <c r="S235" s="54"/>
      <c r="T235" s="54"/>
      <c r="U235" s="54"/>
      <c r="V235" s="54"/>
      <c r="W235" s="54"/>
      <c r="X235" s="54"/>
      <c r="Y235" s="54"/>
      <c r="Z235" s="54"/>
      <c r="AA235" s="54"/>
      <c r="AB235" s="54"/>
      <c r="AC235" s="54"/>
      <c r="AD235" s="60"/>
      <c r="AE235" s="58"/>
      <c r="AF235" s="176" t="str">
        <f t="shared" si="3"/>
        <v/>
      </c>
      <c r="AG235" s="178" t="str">
        <f>IF(Calculations!AT230=1,"YES","")</f>
        <v/>
      </c>
      <c r="AH235" s="2"/>
      <c r="AQ235" s="9"/>
    </row>
    <row r="236" spans="2:43" x14ac:dyDescent="0.25">
      <c r="B236" s="54"/>
      <c r="C236" s="54"/>
      <c r="D236" s="59"/>
      <c r="E236" s="59"/>
      <c r="F236" s="174"/>
      <c r="G236" s="54"/>
      <c r="H236" s="55"/>
      <c r="I236" s="54"/>
      <c r="J236" s="55"/>
      <c r="K236" s="47" t="str">
        <f>IF(OR(AND(H236=Lists!$D$6,G236&lt;&gt;""),AND(AND(H236=J236,G236&lt;&gt;"",I236&lt;&gt;""),OR(H236&lt;&gt;"Unspecified",J236&lt;&gt;"Unspecified"),J236&lt;&gt;""),AND(OR(H236=Lists!$D$4,H236=Lists!$D$5),OR(J236=Lists!$D$4,J236=Lists!$D$5),AND(G236&lt;&gt;"",I236&lt;&gt;""))),"YES","")</f>
        <v/>
      </c>
      <c r="L236" s="56"/>
      <c r="M236" s="54"/>
      <c r="N236" s="58"/>
      <c r="O236" s="57"/>
      <c r="P236" s="165"/>
      <c r="Q236" s="165"/>
      <c r="R236" s="165"/>
      <c r="S236" s="54"/>
      <c r="T236" s="54"/>
      <c r="U236" s="54"/>
      <c r="V236" s="54"/>
      <c r="W236" s="54"/>
      <c r="X236" s="54"/>
      <c r="Y236" s="54"/>
      <c r="Z236" s="54"/>
      <c r="AA236" s="54"/>
      <c r="AB236" s="54"/>
      <c r="AC236" s="54"/>
      <c r="AD236" s="60"/>
      <c r="AE236" s="58"/>
      <c r="AF236" s="176" t="str">
        <f t="shared" si="3"/>
        <v/>
      </c>
      <c r="AG236" s="178" t="str">
        <f>IF(Calculations!AT231=1,"YES","")</f>
        <v/>
      </c>
      <c r="AH236" s="2"/>
      <c r="AQ236" s="9"/>
    </row>
    <row r="237" spans="2:43" x14ac:dyDescent="0.25">
      <c r="B237" s="54"/>
      <c r="C237" s="54"/>
      <c r="D237" s="59"/>
      <c r="E237" s="59"/>
      <c r="F237" s="174"/>
      <c r="G237" s="54"/>
      <c r="H237" s="55"/>
      <c r="I237" s="54"/>
      <c r="J237" s="55"/>
      <c r="K237" s="47" t="str">
        <f>IF(OR(AND(H237=Lists!$D$6,G237&lt;&gt;""),AND(AND(H237=J237,G237&lt;&gt;"",I237&lt;&gt;""),OR(H237&lt;&gt;"Unspecified",J237&lt;&gt;"Unspecified"),J237&lt;&gt;""),AND(OR(H237=Lists!$D$4,H237=Lists!$D$5),OR(J237=Lists!$D$4,J237=Lists!$D$5),AND(G237&lt;&gt;"",I237&lt;&gt;""))),"YES","")</f>
        <v/>
      </c>
      <c r="L237" s="56"/>
      <c r="M237" s="54"/>
      <c r="N237" s="58"/>
      <c r="O237" s="57"/>
      <c r="P237" s="165"/>
      <c r="Q237" s="165"/>
      <c r="R237" s="165"/>
      <c r="S237" s="54"/>
      <c r="T237" s="54"/>
      <c r="U237" s="54"/>
      <c r="V237" s="54"/>
      <c r="W237" s="54"/>
      <c r="X237" s="54"/>
      <c r="Y237" s="54"/>
      <c r="Z237" s="54"/>
      <c r="AA237" s="54"/>
      <c r="AB237" s="54"/>
      <c r="AC237" s="54"/>
      <c r="AD237" s="60"/>
      <c r="AE237" s="58"/>
      <c r="AF237" s="176" t="str">
        <f t="shared" si="3"/>
        <v/>
      </c>
      <c r="AG237" s="178" t="str">
        <f>IF(Calculations!AT232=1,"YES","")</f>
        <v/>
      </c>
      <c r="AH237" s="2"/>
      <c r="AQ237" s="9"/>
    </row>
    <row r="238" spans="2:43" x14ac:dyDescent="0.25">
      <c r="B238" s="54"/>
      <c r="C238" s="54"/>
      <c r="D238" s="59"/>
      <c r="E238" s="59"/>
      <c r="F238" s="174"/>
      <c r="G238" s="54"/>
      <c r="H238" s="55"/>
      <c r="I238" s="54"/>
      <c r="J238" s="55"/>
      <c r="K238" s="47" t="str">
        <f>IF(OR(AND(H238=Lists!$D$6,G238&lt;&gt;""),AND(AND(H238=J238,G238&lt;&gt;"",I238&lt;&gt;""),OR(H238&lt;&gt;"Unspecified",J238&lt;&gt;"Unspecified"),J238&lt;&gt;""),AND(OR(H238=Lists!$D$4,H238=Lists!$D$5),OR(J238=Lists!$D$4,J238=Lists!$D$5),AND(G238&lt;&gt;"",I238&lt;&gt;""))),"YES","")</f>
        <v/>
      </c>
      <c r="L238" s="56"/>
      <c r="M238" s="54"/>
      <c r="N238" s="58"/>
      <c r="O238" s="57"/>
      <c r="P238" s="165"/>
      <c r="Q238" s="165"/>
      <c r="R238" s="165"/>
      <c r="S238" s="54"/>
      <c r="T238" s="54"/>
      <c r="U238" s="54"/>
      <c r="V238" s="54"/>
      <c r="W238" s="54"/>
      <c r="X238" s="54"/>
      <c r="Y238" s="54"/>
      <c r="Z238" s="54"/>
      <c r="AA238" s="54"/>
      <c r="AB238" s="54"/>
      <c r="AC238" s="54"/>
      <c r="AD238" s="60"/>
      <c r="AE238" s="58"/>
      <c r="AF238" s="176" t="str">
        <f t="shared" si="3"/>
        <v/>
      </c>
      <c r="AG238" s="178" t="str">
        <f>IF(Calculations!AT233=1,"YES","")</f>
        <v/>
      </c>
      <c r="AH238" s="2"/>
      <c r="AQ238" s="9"/>
    </row>
    <row r="239" spans="2:43" x14ac:dyDescent="0.25">
      <c r="B239" s="54"/>
      <c r="C239" s="54"/>
      <c r="D239" s="59"/>
      <c r="E239" s="59"/>
      <c r="F239" s="174"/>
      <c r="G239" s="54"/>
      <c r="H239" s="55"/>
      <c r="I239" s="54"/>
      <c r="J239" s="55"/>
      <c r="K239" s="47" t="str">
        <f>IF(OR(AND(H239=Lists!$D$6,G239&lt;&gt;""),AND(AND(H239=J239,G239&lt;&gt;"",I239&lt;&gt;""),OR(H239&lt;&gt;"Unspecified",J239&lt;&gt;"Unspecified"),J239&lt;&gt;""),AND(OR(H239=Lists!$D$4,H239=Lists!$D$5),OR(J239=Lists!$D$4,J239=Lists!$D$5),AND(G239&lt;&gt;"",I239&lt;&gt;""))),"YES","")</f>
        <v/>
      </c>
      <c r="L239" s="56"/>
      <c r="M239" s="54"/>
      <c r="N239" s="58"/>
      <c r="O239" s="57"/>
      <c r="P239" s="165"/>
      <c r="Q239" s="165"/>
      <c r="R239" s="165"/>
      <c r="S239" s="54"/>
      <c r="T239" s="54"/>
      <c r="U239" s="54"/>
      <c r="V239" s="54"/>
      <c r="W239" s="54"/>
      <c r="X239" s="54"/>
      <c r="Y239" s="54"/>
      <c r="Z239" s="54"/>
      <c r="AA239" s="54"/>
      <c r="AB239" s="54"/>
      <c r="AC239" s="54"/>
      <c r="AD239" s="60"/>
      <c r="AE239" s="58"/>
      <c r="AF239" s="176" t="str">
        <f t="shared" si="3"/>
        <v/>
      </c>
      <c r="AG239" s="178" t="str">
        <f>IF(Calculations!AT234=1,"YES","")</f>
        <v/>
      </c>
      <c r="AH239" s="2"/>
      <c r="AQ239" s="9"/>
    </row>
    <row r="240" spans="2:43" x14ac:dyDescent="0.25">
      <c r="B240" s="54"/>
      <c r="C240" s="54"/>
      <c r="D240" s="59"/>
      <c r="E240" s="59"/>
      <c r="F240" s="174"/>
      <c r="G240" s="54"/>
      <c r="H240" s="55"/>
      <c r="I240" s="54"/>
      <c r="J240" s="55"/>
      <c r="K240" s="47" t="str">
        <f>IF(OR(AND(H240=Lists!$D$6,G240&lt;&gt;""),AND(AND(H240=J240,G240&lt;&gt;"",I240&lt;&gt;""),OR(H240&lt;&gt;"Unspecified",J240&lt;&gt;"Unspecified"),J240&lt;&gt;""),AND(OR(H240=Lists!$D$4,H240=Lists!$D$5),OR(J240=Lists!$D$4,J240=Lists!$D$5),AND(G240&lt;&gt;"",I240&lt;&gt;""))),"YES","")</f>
        <v/>
      </c>
      <c r="L240" s="56"/>
      <c r="M240" s="54"/>
      <c r="N240" s="58"/>
      <c r="O240" s="57"/>
      <c r="P240" s="165"/>
      <c r="Q240" s="165"/>
      <c r="R240" s="165"/>
      <c r="S240" s="54"/>
      <c r="T240" s="54"/>
      <c r="U240" s="54"/>
      <c r="V240" s="54"/>
      <c r="W240" s="54"/>
      <c r="X240" s="54"/>
      <c r="Y240" s="54"/>
      <c r="Z240" s="54"/>
      <c r="AA240" s="54"/>
      <c r="AB240" s="54"/>
      <c r="AC240" s="54"/>
      <c r="AD240" s="60"/>
      <c r="AE240" s="58"/>
      <c r="AF240" s="176" t="str">
        <f t="shared" si="3"/>
        <v/>
      </c>
      <c r="AG240" s="178" t="str">
        <f>IF(Calculations!AT235=1,"YES","")</f>
        <v/>
      </c>
      <c r="AH240" s="2"/>
      <c r="AQ240" s="9"/>
    </row>
    <row r="241" spans="2:43" x14ac:dyDescent="0.25">
      <c r="B241" s="54"/>
      <c r="C241" s="54"/>
      <c r="D241" s="59"/>
      <c r="E241" s="59"/>
      <c r="F241" s="174"/>
      <c r="G241" s="54"/>
      <c r="H241" s="55"/>
      <c r="I241" s="54"/>
      <c r="J241" s="55"/>
      <c r="K241" s="47" t="str">
        <f>IF(OR(AND(H241=Lists!$D$6,G241&lt;&gt;""),AND(AND(H241=J241,G241&lt;&gt;"",I241&lt;&gt;""),OR(H241&lt;&gt;"Unspecified",J241&lt;&gt;"Unspecified"),J241&lt;&gt;""),AND(OR(H241=Lists!$D$4,H241=Lists!$D$5),OR(J241=Lists!$D$4,J241=Lists!$D$5),AND(G241&lt;&gt;"",I241&lt;&gt;""))),"YES","")</f>
        <v/>
      </c>
      <c r="L241" s="56"/>
      <c r="M241" s="54"/>
      <c r="N241" s="58"/>
      <c r="O241" s="57"/>
      <c r="P241" s="165"/>
      <c r="Q241" s="165"/>
      <c r="R241" s="165"/>
      <c r="S241" s="54"/>
      <c r="T241" s="54"/>
      <c r="U241" s="54"/>
      <c r="V241" s="54"/>
      <c r="W241" s="54"/>
      <c r="X241" s="54"/>
      <c r="Y241" s="54"/>
      <c r="Z241" s="54"/>
      <c r="AA241" s="54"/>
      <c r="AB241" s="54"/>
      <c r="AC241" s="54"/>
      <c r="AD241" s="60"/>
      <c r="AE241" s="58"/>
      <c r="AF241" s="176" t="str">
        <f t="shared" si="3"/>
        <v/>
      </c>
      <c r="AG241" s="178" t="str">
        <f>IF(Calculations!AT236=1,"YES","")</f>
        <v/>
      </c>
      <c r="AH241" s="2"/>
      <c r="AQ241" s="9"/>
    </row>
    <row r="242" spans="2:43" x14ac:dyDescent="0.25">
      <c r="B242" s="54"/>
      <c r="C242" s="54"/>
      <c r="D242" s="59"/>
      <c r="E242" s="59"/>
      <c r="F242" s="174"/>
      <c r="G242" s="54"/>
      <c r="H242" s="55"/>
      <c r="I242" s="54"/>
      <c r="J242" s="55"/>
      <c r="K242" s="47" t="str">
        <f>IF(OR(AND(H242=Lists!$D$6,G242&lt;&gt;""),AND(AND(H242=J242,G242&lt;&gt;"",I242&lt;&gt;""),OR(H242&lt;&gt;"Unspecified",J242&lt;&gt;"Unspecified"),J242&lt;&gt;""),AND(OR(H242=Lists!$D$4,H242=Lists!$D$5),OR(J242=Lists!$D$4,J242=Lists!$D$5),AND(G242&lt;&gt;"",I242&lt;&gt;""))),"YES","")</f>
        <v/>
      </c>
      <c r="L242" s="56"/>
      <c r="M242" s="54"/>
      <c r="N242" s="58"/>
      <c r="O242" s="57"/>
      <c r="P242" s="165"/>
      <c r="Q242" s="165"/>
      <c r="R242" s="165"/>
      <c r="S242" s="54"/>
      <c r="T242" s="54"/>
      <c r="U242" s="54"/>
      <c r="V242" s="54"/>
      <c r="W242" s="54"/>
      <c r="X242" s="54"/>
      <c r="Y242" s="54"/>
      <c r="Z242" s="54"/>
      <c r="AA242" s="54"/>
      <c r="AB242" s="54"/>
      <c r="AC242" s="54"/>
      <c r="AD242" s="60"/>
      <c r="AE242" s="58"/>
      <c r="AF242" s="176" t="str">
        <f t="shared" si="3"/>
        <v/>
      </c>
      <c r="AG242" s="178" t="str">
        <f>IF(Calculations!AT237=1,"YES","")</f>
        <v/>
      </c>
      <c r="AH242" s="2"/>
      <c r="AQ242" s="9"/>
    </row>
    <row r="243" spans="2:43" x14ac:dyDescent="0.25">
      <c r="B243" s="54"/>
      <c r="C243" s="54"/>
      <c r="D243" s="59"/>
      <c r="E243" s="59"/>
      <c r="F243" s="174"/>
      <c r="G243" s="54"/>
      <c r="H243" s="55"/>
      <c r="I243" s="54"/>
      <c r="J243" s="55"/>
      <c r="K243" s="47" t="str">
        <f>IF(OR(AND(H243=Lists!$D$6,G243&lt;&gt;""),AND(AND(H243=J243,G243&lt;&gt;"",I243&lt;&gt;""),OR(H243&lt;&gt;"Unspecified",J243&lt;&gt;"Unspecified"),J243&lt;&gt;""),AND(OR(H243=Lists!$D$4,H243=Lists!$D$5),OR(J243=Lists!$D$4,J243=Lists!$D$5),AND(G243&lt;&gt;"",I243&lt;&gt;""))),"YES","")</f>
        <v/>
      </c>
      <c r="L243" s="56"/>
      <c r="M243" s="54"/>
      <c r="N243" s="58"/>
      <c r="O243" s="57"/>
      <c r="P243" s="165"/>
      <c r="Q243" s="165"/>
      <c r="R243" s="165"/>
      <c r="S243" s="54"/>
      <c r="T243" s="54"/>
      <c r="U243" s="54"/>
      <c r="V243" s="54"/>
      <c r="W243" s="54"/>
      <c r="X243" s="54"/>
      <c r="Y243" s="54"/>
      <c r="Z243" s="54"/>
      <c r="AA243" s="54"/>
      <c r="AB243" s="54"/>
      <c r="AC243" s="54"/>
      <c r="AD243" s="60"/>
      <c r="AE243" s="58"/>
      <c r="AF243" s="176" t="str">
        <f t="shared" si="3"/>
        <v/>
      </c>
      <c r="AG243" s="178" t="str">
        <f>IF(Calculations!AT238=1,"YES","")</f>
        <v/>
      </c>
      <c r="AH243" s="2"/>
      <c r="AQ243" s="9"/>
    </row>
    <row r="244" spans="2:43" x14ac:dyDescent="0.25">
      <c r="B244" s="54"/>
      <c r="C244" s="54"/>
      <c r="D244" s="59"/>
      <c r="E244" s="59"/>
      <c r="F244" s="174"/>
      <c r="G244" s="54"/>
      <c r="H244" s="55"/>
      <c r="I244" s="54"/>
      <c r="J244" s="55"/>
      <c r="K244" s="47" t="str">
        <f>IF(OR(AND(H244=Lists!$D$6,G244&lt;&gt;""),AND(AND(H244=J244,G244&lt;&gt;"",I244&lt;&gt;""),OR(H244&lt;&gt;"Unspecified",J244&lt;&gt;"Unspecified"),J244&lt;&gt;""),AND(OR(H244=Lists!$D$4,H244=Lists!$D$5),OR(J244=Lists!$D$4,J244=Lists!$D$5),AND(G244&lt;&gt;"",I244&lt;&gt;""))),"YES","")</f>
        <v/>
      </c>
      <c r="L244" s="56"/>
      <c r="M244" s="54"/>
      <c r="N244" s="58"/>
      <c r="O244" s="57"/>
      <c r="P244" s="165"/>
      <c r="Q244" s="165"/>
      <c r="R244" s="165"/>
      <c r="S244" s="54"/>
      <c r="T244" s="54"/>
      <c r="U244" s="54"/>
      <c r="V244" s="54"/>
      <c r="W244" s="54"/>
      <c r="X244" s="54"/>
      <c r="Y244" s="54"/>
      <c r="Z244" s="54"/>
      <c r="AA244" s="54"/>
      <c r="AB244" s="54"/>
      <c r="AC244" s="54"/>
      <c r="AD244" s="60"/>
      <c r="AE244" s="58"/>
      <c r="AF244" s="176" t="str">
        <f t="shared" si="3"/>
        <v/>
      </c>
      <c r="AG244" s="178" t="str">
        <f>IF(Calculations!AT239=1,"YES","")</f>
        <v/>
      </c>
      <c r="AH244" s="2"/>
      <c r="AQ244" s="9"/>
    </row>
    <row r="245" spans="2:43" x14ac:dyDescent="0.25">
      <c r="B245" s="54"/>
      <c r="C245" s="54"/>
      <c r="D245" s="59"/>
      <c r="E245" s="59"/>
      <c r="F245" s="174"/>
      <c r="G245" s="54"/>
      <c r="H245" s="55"/>
      <c r="I245" s="54"/>
      <c r="J245" s="55"/>
      <c r="K245" s="47" t="str">
        <f>IF(OR(AND(H245=Lists!$D$6,G245&lt;&gt;""),AND(AND(H245=J245,G245&lt;&gt;"",I245&lt;&gt;""),OR(H245&lt;&gt;"Unspecified",J245&lt;&gt;"Unspecified"),J245&lt;&gt;""),AND(OR(H245=Lists!$D$4,H245=Lists!$D$5),OR(J245=Lists!$D$4,J245=Lists!$D$5),AND(G245&lt;&gt;"",I245&lt;&gt;""))),"YES","")</f>
        <v/>
      </c>
      <c r="L245" s="56"/>
      <c r="M245" s="54"/>
      <c r="N245" s="58"/>
      <c r="O245" s="57"/>
      <c r="P245" s="165"/>
      <c r="Q245" s="165"/>
      <c r="R245" s="165"/>
      <c r="S245" s="54"/>
      <c r="T245" s="54"/>
      <c r="U245" s="54"/>
      <c r="V245" s="54"/>
      <c r="W245" s="54"/>
      <c r="X245" s="54"/>
      <c r="Y245" s="54"/>
      <c r="Z245" s="54"/>
      <c r="AA245" s="54"/>
      <c r="AB245" s="54"/>
      <c r="AC245" s="54"/>
      <c r="AD245" s="60"/>
      <c r="AE245" s="58"/>
      <c r="AF245" s="176" t="str">
        <f t="shared" si="3"/>
        <v/>
      </c>
      <c r="AG245" s="178" t="str">
        <f>IF(Calculations!AT240=1,"YES","")</f>
        <v/>
      </c>
      <c r="AH245" s="2"/>
      <c r="AQ245" s="9"/>
    </row>
    <row r="246" spans="2:43" x14ac:dyDescent="0.25">
      <c r="B246" s="54"/>
      <c r="C246" s="54"/>
      <c r="D246" s="59"/>
      <c r="E246" s="59"/>
      <c r="F246" s="174"/>
      <c r="G246" s="54"/>
      <c r="H246" s="55"/>
      <c r="I246" s="54"/>
      <c r="J246" s="55"/>
      <c r="K246" s="47" t="str">
        <f>IF(OR(AND(H246=Lists!$D$6,G246&lt;&gt;""),AND(AND(H246=J246,G246&lt;&gt;"",I246&lt;&gt;""),OR(H246&lt;&gt;"Unspecified",J246&lt;&gt;"Unspecified"),J246&lt;&gt;""),AND(OR(H246=Lists!$D$4,H246=Lists!$D$5),OR(J246=Lists!$D$4,J246=Lists!$D$5),AND(G246&lt;&gt;"",I246&lt;&gt;""))),"YES","")</f>
        <v/>
      </c>
      <c r="L246" s="56"/>
      <c r="M246" s="54"/>
      <c r="N246" s="58"/>
      <c r="O246" s="57"/>
      <c r="P246" s="165"/>
      <c r="Q246" s="165"/>
      <c r="R246" s="165"/>
      <c r="S246" s="54"/>
      <c r="T246" s="54"/>
      <c r="U246" s="54"/>
      <c r="V246" s="54"/>
      <c r="W246" s="54"/>
      <c r="X246" s="54"/>
      <c r="Y246" s="54"/>
      <c r="Z246" s="54"/>
      <c r="AA246" s="54"/>
      <c r="AB246" s="54"/>
      <c r="AC246" s="54"/>
      <c r="AD246" s="60"/>
      <c r="AE246" s="58"/>
      <c r="AF246" s="176" t="str">
        <f t="shared" si="3"/>
        <v/>
      </c>
      <c r="AG246" s="178" t="str">
        <f>IF(Calculations!AT241=1,"YES","")</f>
        <v/>
      </c>
      <c r="AH246" s="2"/>
      <c r="AQ246" s="9"/>
    </row>
    <row r="247" spans="2:43" x14ac:dyDescent="0.25">
      <c r="B247" s="54"/>
      <c r="C247" s="54"/>
      <c r="D247" s="59"/>
      <c r="E247" s="59"/>
      <c r="F247" s="174"/>
      <c r="G247" s="54"/>
      <c r="H247" s="55"/>
      <c r="I247" s="54"/>
      <c r="J247" s="55"/>
      <c r="K247" s="47" t="str">
        <f>IF(OR(AND(H247=Lists!$D$6,G247&lt;&gt;""),AND(AND(H247=J247,G247&lt;&gt;"",I247&lt;&gt;""),OR(H247&lt;&gt;"Unspecified",J247&lt;&gt;"Unspecified"),J247&lt;&gt;""),AND(OR(H247=Lists!$D$4,H247=Lists!$D$5),OR(J247=Lists!$D$4,J247=Lists!$D$5),AND(G247&lt;&gt;"",I247&lt;&gt;""))),"YES","")</f>
        <v/>
      </c>
      <c r="L247" s="56"/>
      <c r="M247" s="54"/>
      <c r="N247" s="58"/>
      <c r="O247" s="57"/>
      <c r="P247" s="165"/>
      <c r="Q247" s="165"/>
      <c r="R247" s="165"/>
      <c r="S247" s="54"/>
      <c r="T247" s="54"/>
      <c r="U247" s="54"/>
      <c r="V247" s="54"/>
      <c r="W247" s="54"/>
      <c r="X247" s="54"/>
      <c r="Y247" s="54"/>
      <c r="Z247" s="54"/>
      <c r="AA247" s="54"/>
      <c r="AB247" s="54"/>
      <c r="AC247" s="54"/>
      <c r="AD247" s="60"/>
      <c r="AE247" s="58"/>
      <c r="AF247" s="176" t="str">
        <f t="shared" si="3"/>
        <v/>
      </c>
      <c r="AG247" s="178" t="str">
        <f>IF(Calculations!AT242=1,"YES","")</f>
        <v/>
      </c>
      <c r="AH247" s="2"/>
      <c r="AQ247" s="9"/>
    </row>
    <row r="248" spans="2:43" x14ac:dyDescent="0.25">
      <c r="B248" s="54"/>
      <c r="C248" s="54"/>
      <c r="D248" s="59"/>
      <c r="E248" s="59"/>
      <c r="F248" s="174"/>
      <c r="G248" s="54"/>
      <c r="H248" s="55"/>
      <c r="I248" s="54"/>
      <c r="J248" s="55"/>
      <c r="K248" s="47" t="str">
        <f>IF(OR(AND(H248=Lists!$D$6,G248&lt;&gt;""),AND(AND(H248=J248,G248&lt;&gt;"",I248&lt;&gt;""),OR(H248&lt;&gt;"Unspecified",J248&lt;&gt;"Unspecified"),J248&lt;&gt;""),AND(OR(H248=Lists!$D$4,H248=Lists!$D$5),OR(J248=Lists!$D$4,J248=Lists!$D$5),AND(G248&lt;&gt;"",I248&lt;&gt;""))),"YES","")</f>
        <v/>
      </c>
      <c r="L248" s="56"/>
      <c r="M248" s="54"/>
      <c r="N248" s="58"/>
      <c r="O248" s="57"/>
      <c r="P248" s="165"/>
      <c r="Q248" s="165"/>
      <c r="R248" s="165"/>
      <c r="S248" s="54"/>
      <c r="T248" s="54"/>
      <c r="U248" s="54"/>
      <c r="V248" s="54"/>
      <c r="W248" s="54"/>
      <c r="X248" s="54"/>
      <c r="Y248" s="54"/>
      <c r="Z248" s="54"/>
      <c r="AA248" s="54"/>
      <c r="AB248" s="54"/>
      <c r="AC248" s="54"/>
      <c r="AD248" s="60"/>
      <c r="AE248" s="58"/>
      <c r="AF248" s="176" t="str">
        <f t="shared" si="3"/>
        <v/>
      </c>
      <c r="AG248" s="178" t="str">
        <f>IF(Calculations!AT243=1,"YES","")</f>
        <v/>
      </c>
      <c r="AH248" s="2"/>
      <c r="AQ248" s="9"/>
    </row>
    <row r="249" spans="2:43" x14ac:dyDescent="0.25">
      <c r="B249" s="54"/>
      <c r="C249" s="54"/>
      <c r="D249" s="59"/>
      <c r="E249" s="59"/>
      <c r="F249" s="174"/>
      <c r="G249" s="54"/>
      <c r="H249" s="55"/>
      <c r="I249" s="54"/>
      <c r="J249" s="55"/>
      <c r="K249" s="47" t="str">
        <f>IF(OR(AND(H249=Lists!$D$6,G249&lt;&gt;""),AND(AND(H249=J249,G249&lt;&gt;"",I249&lt;&gt;""),OR(H249&lt;&gt;"Unspecified",J249&lt;&gt;"Unspecified"),J249&lt;&gt;""),AND(OR(H249=Lists!$D$4,H249=Lists!$D$5),OR(J249=Lists!$D$4,J249=Lists!$D$5),AND(G249&lt;&gt;"",I249&lt;&gt;""))),"YES","")</f>
        <v/>
      </c>
      <c r="L249" s="56"/>
      <c r="M249" s="54"/>
      <c r="N249" s="58"/>
      <c r="O249" s="57"/>
      <c r="P249" s="165"/>
      <c r="Q249" s="165"/>
      <c r="R249" s="165"/>
      <c r="S249" s="54"/>
      <c r="T249" s="54"/>
      <c r="U249" s="54"/>
      <c r="V249" s="54"/>
      <c r="W249" s="54"/>
      <c r="X249" s="54"/>
      <c r="Y249" s="54"/>
      <c r="Z249" s="54"/>
      <c r="AA249" s="54"/>
      <c r="AB249" s="54"/>
      <c r="AC249" s="54"/>
      <c r="AD249" s="60"/>
      <c r="AE249" s="58"/>
      <c r="AF249" s="176" t="str">
        <f t="shared" si="3"/>
        <v/>
      </c>
      <c r="AG249" s="178" t="str">
        <f>IF(Calculations!AT244=1,"YES","")</f>
        <v/>
      </c>
      <c r="AH249" s="2"/>
      <c r="AQ249" s="9"/>
    </row>
    <row r="250" spans="2:43" x14ac:dyDescent="0.25">
      <c r="B250" s="54"/>
      <c r="C250" s="54"/>
      <c r="D250" s="59"/>
      <c r="E250" s="59"/>
      <c r="F250" s="174"/>
      <c r="G250" s="54"/>
      <c r="H250" s="55"/>
      <c r="I250" s="54"/>
      <c r="J250" s="55"/>
      <c r="K250" s="47" t="str">
        <f>IF(OR(AND(H250=Lists!$D$6,G250&lt;&gt;""),AND(AND(H250=J250,G250&lt;&gt;"",I250&lt;&gt;""),OR(H250&lt;&gt;"Unspecified",J250&lt;&gt;"Unspecified"),J250&lt;&gt;""),AND(OR(H250=Lists!$D$4,H250=Lists!$D$5),OR(J250=Lists!$D$4,J250=Lists!$D$5),AND(G250&lt;&gt;"",I250&lt;&gt;""))),"YES","")</f>
        <v/>
      </c>
      <c r="L250" s="56"/>
      <c r="M250" s="54"/>
      <c r="N250" s="58"/>
      <c r="O250" s="57"/>
      <c r="P250" s="165"/>
      <c r="Q250" s="165"/>
      <c r="R250" s="165"/>
      <c r="S250" s="54"/>
      <c r="T250" s="54"/>
      <c r="U250" s="54"/>
      <c r="V250" s="54"/>
      <c r="W250" s="54"/>
      <c r="X250" s="54"/>
      <c r="Y250" s="54"/>
      <c r="Z250" s="54"/>
      <c r="AA250" s="54"/>
      <c r="AB250" s="54"/>
      <c r="AC250" s="54"/>
      <c r="AD250" s="60"/>
      <c r="AE250" s="58"/>
      <c r="AF250" s="176" t="str">
        <f t="shared" si="3"/>
        <v/>
      </c>
      <c r="AG250" s="178" t="str">
        <f>IF(Calculations!AT245=1,"YES","")</f>
        <v/>
      </c>
      <c r="AH250" s="2"/>
      <c r="AQ250" s="9"/>
    </row>
    <row r="251" spans="2:43" x14ac:dyDescent="0.25">
      <c r="B251" s="54"/>
      <c r="C251" s="54"/>
      <c r="D251" s="59"/>
      <c r="E251" s="59"/>
      <c r="F251" s="174"/>
      <c r="G251" s="54"/>
      <c r="H251" s="55"/>
      <c r="I251" s="54"/>
      <c r="J251" s="55"/>
      <c r="K251" s="47" t="str">
        <f>IF(OR(AND(H251=Lists!$D$6,G251&lt;&gt;""),AND(AND(H251=J251,G251&lt;&gt;"",I251&lt;&gt;""),OR(H251&lt;&gt;"Unspecified",J251&lt;&gt;"Unspecified"),J251&lt;&gt;""),AND(OR(H251=Lists!$D$4,H251=Lists!$D$5),OR(J251=Lists!$D$4,J251=Lists!$D$5),AND(G251&lt;&gt;"",I251&lt;&gt;""))),"YES","")</f>
        <v/>
      </c>
      <c r="L251" s="56"/>
      <c r="M251" s="54"/>
      <c r="N251" s="58"/>
      <c r="O251" s="57"/>
      <c r="P251" s="165"/>
      <c r="Q251" s="165"/>
      <c r="R251" s="165"/>
      <c r="S251" s="54"/>
      <c r="T251" s="54"/>
      <c r="U251" s="54"/>
      <c r="V251" s="54"/>
      <c r="W251" s="54"/>
      <c r="X251" s="54"/>
      <c r="Y251" s="54"/>
      <c r="Z251" s="54"/>
      <c r="AA251" s="54"/>
      <c r="AB251" s="54"/>
      <c r="AC251" s="54"/>
      <c r="AD251" s="60"/>
      <c r="AE251" s="58"/>
      <c r="AF251" s="176" t="str">
        <f t="shared" si="3"/>
        <v/>
      </c>
      <c r="AG251" s="178" t="str">
        <f>IF(Calculations!AT246=1,"YES","")</f>
        <v/>
      </c>
      <c r="AH251" s="2"/>
      <c r="AQ251" s="9"/>
    </row>
    <row r="252" spans="2:43" x14ac:dyDescent="0.25">
      <c r="B252" s="54"/>
      <c r="C252" s="54"/>
      <c r="D252" s="59"/>
      <c r="E252" s="59"/>
      <c r="F252" s="174"/>
      <c r="G252" s="54"/>
      <c r="H252" s="55"/>
      <c r="I252" s="54"/>
      <c r="J252" s="55"/>
      <c r="K252" s="47" t="str">
        <f>IF(OR(AND(H252=Lists!$D$6,G252&lt;&gt;""),AND(AND(H252=J252,G252&lt;&gt;"",I252&lt;&gt;""),OR(H252&lt;&gt;"Unspecified",J252&lt;&gt;"Unspecified"),J252&lt;&gt;""),AND(OR(H252=Lists!$D$4,H252=Lists!$D$5),OR(J252=Lists!$D$4,J252=Lists!$D$5),AND(G252&lt;&gt;"",I252&lt;&gt;""))),"YES","")</f>
        <v/>
      </c>
      <c r="L252" s="56"/>
      <c r="M252" s="54"/>
      <c r="N252" s="58"/>
      <c r="O252" s="57"/>
      <c r="P252" s="165"/>
      <c r="Q252" s="165"/>
      <c r="R252" s="165"/>
      <c r="S252" s="54"/>
      <c r="T252" s="54"/>
      <c r="U252" s="54"/>
      <c r="V252" s="54"/>
      <c r="W252" s="54"/>
      <c r="X252" s="54"/>
      <c r="Y252" s="54"/>
      <c r="Z252" s="54"/>
      <c r="AA252" s="54"/>
      <c r="AB252" s="54"/>
      <c r="AC252" s="54"/>
      <c r="AD252" s="60"/>
      <c r="AE252" s="58"/>
      <c r="AF252" s="176" t="str">
        <f t="shared" si="3"/>
        <v/>
      </c>
      <c r="AG252" s="178" t="str">
        <f>IF(Calculations!AT247=1,"YES","")</f>
        <v/>
      </c>
      <c r="AH252" s="2"/>
      <c r="AQ252" s="9"/>
    </row>
    <row r="253" spans="2:43" x14ac:dyDescent="0.25">
      <c r="B253" s="54"/>
      <c r="C253" s="54"/>
      <c r="D253" s="59"/>
      <c r="E253" s="59"/>
      <c r="F253" s="174"/>
      <c r="G253" s="54"/>
      <c r="H253" s="55"/>
      <c r="I253" s="54"/>
      <c r="J253" s="55"/>
      <c r="K253" s="47" t="str">
        <f>IF(OR(AND(H253=Lists!$D$6,G253&lt;&gt;""),AND(AND(H253=J253,G253&lt;&gt;"",I253&lt;&gt;""),OR(H253&lt;&gt;"Unspecified",J253&lt;&gt;"Unspecified"),J253&lt;&gt;""),AND(OR(H253=Lists!$D$4,H253=Lists!$D$5),OR(J253=Lists!$D$4,J253=Lists!$D$5),AND(G253&lt;&gt;"",I253&lt;&gt;""))),"YES","")</f>
        <v/>
      </c>
      <c r="L253" s="56"/>
      <c r="M253" s="54"/>
      <c r="N253" s="58"/>
      <c r="O253" s="57"/>
      <c r="P253" s="165"/>
      <c r="Q253" s="165"/>
      <c r="R253" s="165"/>
      <c r="S253" s="54"/>
      <c r="T253" s="54"/>
      <c r="U253" s="54"/>
      <c r="V253" s="54"/>
      <c r="W253" s="54"/>
      <c r="X253" s="54"/>
      <c r="Y253" s="54"/>
      <c r="Z253" s="54"/>
      <c r="AA253" s="54"/>
      <c r="AB253" s="54"/>
      <c r="AC253" s="54"/>
      <c r="AD253" s="60"/>
      <c r="AE253" s="58"/>
      <c r="AF253" s="176" t="str">
        <f t="shared" si="3"/>
        <v/>
      </c>
      <c r="AG253" s="178" t="str">
        <f>IF(Calculations!AT248=1,"YES","")</f>
        <v/>
      </c>
      <c r="AH253" s="2"/>
      <c r="AQ253" s="9"/>
    </row>
    <row r="254" spans="2:43" x14ac:dyDescent="0.25">
      <c r="B254" s="54"/>
      <c r="C254" s="54"/>
      <c r="D254" s="59"/>
      <c r="E254" s="59"/>
      <c r="F254" s="174"/>
      <c r="G254" s="54"/>
      <c r="H254" s="55"/>
      <c r="I254" s="54"/>
      <c r="J254" s="55"/>
      <c r="K254" s="47" t="str">
        <f>IF(OR(AND(H254=Lists!$D$6,G254&lt;&gt;""),AND(AND(H254=J254,G254&lt;&gt;"",I254&lt;&gt;""),OR(H254&lt;&gt;"Unspecified",J254&lt;&gt;"Unspecified"),J254&lt;&gt;""),AND(OR(H254=Lists!$D$4,H254=Lists!$D$5),OR(J254=Lists!$D$4,J254=Lists!$D$5),AND(G254&lt;&gt;"",I254&lt;&gt;""))),"YES","")</f>
        <v/>
      </c>
      <c r="L254" s="56"/>
      <c r="M254" s="54"/>
      <c r="N254" s="58"/>
      <c r="O254" s="57"/>
      <c r="P254" s="165"/>
      <c r="Q254" s="165"/>
      <c r="R254" s="165"/>
      <c r="S254" s="54"/>
      <c r="T254" s="54"/>
      <c r="U254" s="54"/>
      <c r="V254" s="54"/>
      <c r="W254" s="54"/>
      <c r="X254" s="54"/>
      <c r="Y254" s="54"/>
      <c r="Z254" s="54"/>
      <c r="AA254" s="54"/>
      <c r="AB254" s="54"/>
      <c r="AC254" s="54"/>
      <c r="AD254" s="60"/>
      <c r="AE254" s="58"/>
      <c r="AF254" s="176" t="str">
        <f t="shared" si="3"/>
        <v/>
      </c>
      <c r="AG254" s="178" t="str">
        <f>IF(Calculations!AT249=1,"YES","")</f>
        <v/>
      </c>
      <c r="AH254" s="2"/>
      <c r="AQ254" s="9"/>
    </row>
    <row r="255" spans="2:43" x14ac:dyDescent="0.25">
      <c r="B255" s="54"/>
      <c r="C255" s="54"/>
      <c r="D255" s="59"/>
      <c r="E255" s="59"/>
      <c r="F255" s="174"/>
      <c r="G255" s="54"/>
      <c r="H255" s="55"/>
      <c r="I255" s="54"/>
      <c r="J255" s="55"/>
      <c r="K255" s="47" t="str">
        <f>IF(OR(AND(H255=Lists!$D$6,G255&lt;&gt;""),AND(AND(H255=J255,G255&lt;&gt;"",I255&lt;&gt;""),OR(H255&lt;&gt;"Unspecified",J255&lt;&gt;"Unspecified"),J255&lt;&gt;""),AND(OR(H255=Lists!$D$4,H255=Lists!$D$5),OR(J255=Lists!$D$4,J255=Lists!$D$5),AND(G255&lt;&gt;"",I255&lt;&gt;""))),"YES","")</f>
        <v/>
      </c>
      <c r="L255" s="56"/>
      <c r="M255" s="54"/>
      <c r="N255" s="58"/>
      <c r="O255" s="57"/>
      <c r="P255" s="165"/>
      <c r="Q255" s="165"/>
      <c r="R255" s="165"/>
      <c r="S255" s="54"/>
      <c r="T255" s="54"/>
      <c r="U255" s="54"/>
      <c r="V255" s="54"/>
      <c r="W255" s="54"/>
      <c r="X255" s="54"/>
      <c r="Y255" s="54"/>
      <c r="Z255" s="54"/>
      <c r="AA255" s="54"/>
      <c r="AB255" s="54"/>
      <c r="AC255" s="54"/>
      <c r="AD255" s="60"/>
      <c r="AE255" s="58"/>
      <c r="AF255" s="176" t="str">
        <f t="shared" si="3"/>
        <v/>
      </c>
      <c r="AG255" s="178" t="str">
        <f>IF(Calculations!AT250=1,"YES","")</f>
        <v/>
      </c>
      <c r="AH255" s="2"/>
      <c r="AQ255" s="9"/>
    </row>
    <row r="256" spans="2:43" x14ac:dyDescent="0.25">
      <c r="B256" s="54"/>
      <c r="C256" s="54"/>
      <c r="D256" s="59"/>
      <c r="E256" s="59"/>
      <c r="F256" s="174"/>
      <c r="G256" s="54"/>
      <c r="H256" s="55"/>
      <c r="I256" s="54"/>
      <c r="J256" s="55"/>
      <c r="K256" s="47" t="str">
        <f>IF(OR(AND(H256=Lists!$D$6,G256&lt;&gt;""),AND(AND(H256=J256,G256&lt;&gt;"",I256&lt;&gt;""),OR(H256&lt;&gt;"Unspecified",J256&lt;&gt;"Unspecified"),J256&lt;&gt;""),AND(OR(H256=Lists!$D$4,H256=Lists!$D$5),OR(J256=Lists!$D$4,J256=Lists!$D$5),AND(G256&lt;&gt;"",I256&lt;&gt;""))),"YES","")</f>
        <v/>
      </c>
      <c r="L256" s="56"/>
      <c r="M256" s="54"/>
      <c r="N256" s="58"/>
      <c r="O256" s="57"/>
      <c r="P256" s="165"/>
      <c r="Q256" s="165"/>
      <c r="R256" s="165"/>
      <c r="S256" s="54"/>
      <c r="T256" s="54"/>
      <c r="U256" s="54"/>
      <c r="V256" s="54"/>
      <c r="W256" s="54"/>
      <c r="X256" s="54"/>
      <c r="Y256" s="54"/>
      <c r="Z256" s="54"/>
      <c r="AA256" s="54"/>
      <c r="AB256" s="54"/>
      <c r="AC256" s="54"/>
      <c r="AD256" s="60"/>
      <c r="AE256" s="58"/>
      <c r="AF256" s="176" t="str">
        <f t="shared" si="3"/>
        <v/>
      </c>
      <c r="AG256" s="178" t="str">
        <f>IF(Calculations!AT251=1,"YES","")</f>
        <v/>
      </c>
      <c r="AH256" s="2"/>
      <c r="AQ256" s="9"/>
    </row>
    <row r="257" spans="2:43" x14ac:dyDescent="0.25">
      <c r="B257" s="54"/>
      <c r="C257" s="54"/>
      <c r="D257" s="59"/>
      <c r="E257" s="59"/>
      <c r="F257" s="174"/>
      <c r="G257" s="54"/>
      <c r="H257" s="55"/>
      <c r="I257" s="54"/>
      <c r="J257" s="55"/>
      <c r="K257" s="47" t="str">
        <f>IF(OR(AND(H257=Lists!$D$6,G257&lt;&gt;""),AND(AND(H257=J257,G257&lt;&gt;"",I257&lt;&gt;""),OR(H257&lt;&gt;"Unspecified",J257&lt;&gt;"Unspecified"),J257&lt;&gt;""),AND(OR(H257=Lists!$D$4,H257=Lists!$D$5),OR(J257=Lists!$D$4,J257=Lists!$D$5),AND(G257&lt;&gt;"",I257&lt;&gt;""))),"YES","")</f>
        <v/>
      </c>
      <c r="L257" s="56"/>
      <c r="M257" s="54"/>
      <c r="N257" s="58"/>
      <c r="O257" s="57"/>
      <c r="P257" s="165"/>
      <c r="Q257" s="165"/>
      <c r="R257" s="165"/>
      <c r="S257" s="54"/>
      <c r="T257" s="54"/>
      <c r="U257" s="54"/>
      <c r="V257" s="54"/>
      <c r="W257" s="54"/>
      <c r="X257" s="54"/>
      <c r="Y257" s="54"/>
      <c r="Z257" s="54"/>
      <c r="AA257" s="54"/>
      <c r="AB257" s="54"/>
      <c r="AC257" s="54"/>
      <c r="AD257" s="60"/>
      <c r="AE257" s="58"/>
      <c r="AF257" s="176" t="str">
        <f t="shared" si="3"/>
        <v/>
      </c>
      <c r="AG257" s="178" t="str">
        <f>IF(Calculations!AT252=1,"YES","")</f>
        <v/>
      </c>
      <c r="AH257" s="2"/>
      <c r="AQ257" s="9"/>
    </row>
    <row r="258" spans="2:43" x14ac:dyDescent="0.25">
      <c r="B258" s="54"/>
      <c r="C258" s="54"/>
      <c r="D258" s="59"/>
      <c r="E258" s="59"/>
      <c r="F258" s="174"/>
      <c r="G258" s="54"/>
      <c r="H258" s="55"/>
      <c r="I258" s="54"/>
      <c r="J258" s="55"/>
      <c r="K258" s="47" t="str">
        <f>IF(OR(AND(H258=Lists!$D$6,G258&lt;&gt;""),AND(AND(H258=J258,G258&lt;&gt;"",I258&lt;&gt;""),OR(H258&lt;&gt;"Unspecified",J258&lt;&gt;"Unspecified"),J258&lt;&gt;""),AND(OR(H258=Lists!$D$4,H258=Lists!$D$5),OR(J258=Lists!$D$4,J258=Lists!$D$5),AND(G258&lt;&gt;"",I258&lt;&gt;""))),"YES","")</f>
        <v/>
      </c>
      <c r="L258" s="56"/>
      <c r="M258" s="54"/>
      <c r="N258" s="58"/>
      <c r="O258" s="57"/>
      <c r="P258" s="165"/>
      <c r="Q258" s="165"/>
      <c r="R258" s="165"/>
      <c r="S258" s="54"/>
      <c r="T258" s="54"/>
      <c r="U258" s="54"/>
      <c r="V258" s="54"/>
      <c r="W258" s="54"/>
      <c r="X258" s="54"/>
      <c r="Y258" s="54"/>
      <c r="Z258" s="54"/>
      <c r="AA258" s="54"/>
      <c r="AB258" s="54"/>
      <c r="AC258" s="54"/>
      <c r="AD258" s="60"/>
      <c r="AE258" s="58"/>
      <c r="AF258" s="176" t="str">
        <f t="shared" si="3"/>
        <v/>
      </c>
      <c r="AG258" s="178" t="str">
        <f>IF(Calculations!AT253=1,"YES","")</f>
        <v/>
      </c>
      <c r="AH258" s="2"/>
      <c r="AQ258" s="9"/>
    </row>
    <row r="259" spans="2:43" x14ac:dyDescent="0.25">
      <c r="B259" s="54"/>
      <c r="C259" s="54"/>
      <c r="D259" s="59"/>
      <c r="E259" s="59"/>
      <c r="F259" s="174"/>
      <c r="G259" s="54"/>
      <c r="H259" s="55"/>
      <c r="I259" s="54"/>
      <c r="J259" s="55"/>
      <c r="K259" s="47" t="str">
        <f>IF(OR(AND(H259=Lists!$D$6,G259&lt;&gt;""),AND(AND(H259=J259,G259&lt;&gt;"",I259&lt;&gt;""),OR(H259&lt;&gt;"Unspecified",J259&lt;&gt;"Unspecified"),J259&lt;&gt;""),AND(OR(H259=Lists!$D$4,H259=Lists!$D$5),OR(J259=Lists!$D$4,J259=Lists!$D$5),AND(G259&lt;&gt;"",I259&lt;&gt;""))),"YES","")</f>
        <v/>
      </c>
      <c r="L259" s="56"/>
      <c r="M259" s="54"/>
      <c r="N259" s="58"/>
      <c r="O259" s="57"/>
      <c r="P259" s="165"/>
      <c r="Q259" s="165"/>
      <c r="R259" s="165"/>
      <c r="S259" s="54"/>
      <c r="T259" s="54"/>
      <c r="U259" s="54"/>
      <c r="V259" s="54"/>
      <c r="W259" s="54"/>
      <c r="X259" s="54"/>
      <c r="Y259" s="54"/>
      <c r="Z259" s="54"/>
      <c r="AA259" s="54"/>
      <c r="AB259" s="54"/>
      <c r="AC259" s="54"/>
      <c r="AD259" s="60"/>
      <c r="AE259" s="58"/>
      <c r="AF259" s="176" t="str">
        <f t="shared" si="3"/>
        <v/>
      </c>
      <c r="AG259" s="178" t="str">
        <f>IF(Calculations!AT254=1,"YES","")</f>
        <v/>
      </c>
      <c r="AH259" s="2"/>
      <c r="AQ259" s="9"/>
    </row>
    <row r="260" spans="2:43" x14ac:dyDescent="0.25">
      <c r="B260" s="54"/>
      <c r="C260" s="54"/>
      <c r="D260" s="59"/>
      <c r="E260" s="59"/>
      <c r="F260" s="174"/>
      <c r="G260" s="54"/>
      <c r="H260" s="55"/>
      <c r="I260" s="54"/>
      <c r="J260" s="55"/>
      <c r="K260" s="47" t="str">
        <f>IF(OR(AND(H260=Lists!$D$6,G260&lt;&gt;""),AND(AND(H260=J260,G260&lt;&gt;"",I260&lt;&gt;""),OR(H260&lt;&gt;"Unspecified",J260&lt;&gt;"Unspecified"),J260&lt;&gt;""),AND(OR(H260=Lists!$D$4,H260=Lists!$D$5),OR(J260=Lists!$D$4,J260=Lists!$D$5),AND(G260&lt;&gt;"",I260&lt;&gt;""))),"YES","")</f>
        <v/>
      </c>
      <c r="L260" s="56"/>
      <c r="M260" s="54"/>
      <c r="N260" s="58"/>
      <c r="O260" s="57"/>
      <c r="P260" s="165"/>
      <c r="Q260" s="165"/>
      <c r="R260" s="165"/>
      <c r="S260" s="54"/>
      <c r="T260" s="54"/>
      <c r="U260" s="54"/>
      <c r="V260" s="54"/>
      <c r="W260" s="54"/>
      <c r="X260" s="54"/>
      <c r="Y260" s="54"/>
      <c r="Z260" s="54"/>
      <c r="AA260" s="54"/>
      <c r="AB260" s="54"/>
      <c r="AC260" s="54"/>
      <c r="AD260" s="60"/>
      <c r="AE260" s="58"/>
      <c r="AF260" s="176" t="str">
        <f t="shared" si="3"/>
        <v/>
      </c>
      <c r="AG260" s="178" t="str">
        <f>IF(Calculations!AT255=1,"YES","")</f>
        <v/>
      </c>
      <c r="AH260" s="2"/>
      <c r="AQ260" s="9"/>
    </row>
    <row r="261" spans="2:43" x14ac:dyDescent="0.25">
      <c r="B261" s="54"/>
      <c r="C261" s="54"/>
      <c r="D261" s="59"/>
      <c r="E261" s="59"/>
      <c r="F261" s="174"/>
      <c r="G261" s="54"/>
      <c r="H261" s="55"/>
      <c r="I261" s="54"/>
      <c r="J261" s="55"/>
      <c r="K261" s="47" t="str">
        <f>IF(OR(AND(H261=Lists!$D$6,G261&lt;&gt;""),AND(AND(H261=J261,G261&lt;&gt;"",I261&lt;&gt;""),OR(H261&lt;&gt;"Unspecified",J261&lt;&gt;"Unspecified"),J261&lt;&gt;""),AND(OR(H261=Lists!$D$4,H261=Lists!$D$5),OR(J261=Lists!$D$4,J261=Lists!$D$5),AND(G261&lt;&gt;"",I261&lt;&gt;""))),"YES","")</f>
        <v/>
      </c>
      <c r="L261" s="56"/>
      <c r="M261" s="54"/>
      <c r="N261" s="58"/>
      <c r="O261" s="57"/>
      <c r="P261" s="165"/>
      <c r="Q261" s="165"/>
      <c r="R261" s="165"/>
      <c r="S261" s="54"/>
      <c r="T261" s="54"/>
      <c r="U261" s="54"/>
      <c r="V261" s="54"/>
      <c r="W261" s="54"/>
      <c r="X261" s="54"/>
      <c r="Y261" s="54"/>
      <c r="Z261" s="54"/>
      <c r="AA261" s="54"/>
      <c r="AB261" s="54"/>
      <c r="AC261" s="54"/>
      <c r="AD261" s="60"/>
      <c r="AE261" s="58"/>
      <c r="AF261" s="176" t="str">
        <f t="shared" si="3"/>
        <v/>
      </c>
      <c r="AG261" s="178" t="str">
        <f>IF(Calculations!AT256=1,"YES","")</f>
        <v/>
      </c>
      <c r="AH261" s="2"/>
      <c r="AQ261" s="9"/>
    </row>
    <row r="262" spans="2:43" x14ac:dyDescent="0.25">
      <c r="B262" s="54"/>
      <c r="C262" s="54"/>
      <c r="D262" s="59"/>
      <c r="E262" s="59"/>
      <c r="F262" s="174"/>
      <c r="G262" s="54"/>
      <c r="H262" s="55"/>
      <c r="I262" s="54"/>
      <c r="J262" s="55"/>
      <c r="K262" s="47" t="str">
        <f>IF(OR(AND(H262=Lists!$D$6,G262&lt;&gt;""),AND(AND(H262=J262,G262&lt;&gt;"",I262&lt;&gt;""),OR(H262&lt;&gt;"Unspecified",J262&lt;&gt;"Unspecified"),J262&lt;&gt;""),AND(OR(H262=Lists!$D$4,H262=Lists!$D$5),OR(J262=Lists!$D$4,J262=Lists!$D$5),AND(G262&lt;&gt;"",I262&lt;&gt;""))),"YES","")</f>
        <v/>
      </c>
      <c r="L262" s="56"/>
      <c r="M262" s="54"/>
      <c r="N262" s="58"/>
      <c r="O262" s="57"/>
      <c r="P262" s="165"/>
      <c r="Q262" s="165"/>
      <c r="R262" s="165"/>
      <c r="S262" s="54"/>
      <c r="T262" s="54"/>
      <c r="U262" s="54"/>
      <c r="V262" s="54"/>
      <c r="W262" s="54"/>
      <c r="X262" s="54"/>
      <c r="Y262" s="54"/>
      <c r="Z262" s="54"/>
      <c r="AA262" s="54"/>
      <c r="AB262" s="54"/>
      <c r="AC262" s="54"/>
      <c r="AD262" s="60"/>
      <c r="AE262" s="58"/>
      <c r="AF262" s="176" t="str">
        <f t="shared" si="3"/>
        <v/>
      </c>
      <c r="AG262" s="178" t="str">
        <f>IF(Calculations!AT257=1,"YES","")</f>
        <v/>
      </c>
      <c r="AH262" s="2"/>
      <c r="AQ262" s="9"/>
    </row>
    <row r="263" spans="2:43" x14ac:dyDescent="0.25">
      <c r="B263" s="54"/>
      <c r="C263" s="54"/>
      <c r="D263" s="59"/>
      <c r="E263" s="59"/>
      <c r="F263" s="174"/>
      <c r="G263" s="54"/>
      <c r="H263" s="55"/>
      <c r="I263" s="54"/>
      <c r="J263" s="55"/>
      <c r="K263" s="47" t="str">
        <f>IF(OR(AND(H263=Lists!$D$6,G263&lt;&gt;""),AND(AND(H263=J263,G263&lt;&gt;"",I263&lt;&gt;""),OR(H263&lt;&gt;"Unspecified",J263&lt;&gt;"Unspecified"),J263&lt;&gt;""),AND(OR(H263=Lists!$D$4,H263=Lists!$D$5),OR(J263=Lists!$D$4,J263=Lists!$D$5),AND(G263&lt;&gt;"",I263&lt;&gt;""))),"YES","")</f>
        <v/>
      </c>
      <c r="L263" s="56"/>
      <c r="M263" s="54"/>
      <c r="N263" s="58"/>
      <c r="O263" s="57"/>
      <c r="P263" s="165"/>
      <c r="Q263" s="165"/>
      <c r="R263" s="165"/>
      <c r="S263" s="54"/>
      <c r="T263" s="54"/>
      <c r="U263" s="54"/>
      <c r="V263" s="54"/>
      <c r="W263" s="54"/>
      <c r="X263" s="54"/>
      <c r="Y263" s="54"/>
      <c r="Z263" s="54"/>
      <c r="AA263" s="54"/>
      <c r="AB263" s="54"/>
      <c r="AC263" s="54"/>
      <c r="AD263" s="60"/>
      <c r="AE263" s="58"/>
      <c r="AF263" s="176" t="str">
        <f t="shared" si="3"/>
        <v/>
      </c>
      <c r="AG263" s="178" t="str">
        <f>IF(Calculations!AT258=1,"YES","")</f>
        <v/>
      </c>
      <c r="AH263" s="2"/>
      <c r="AQ263" s="9"/>
    </row>
    <row r="264" spans="2:43" x14ac:dyDescent="0.25">
      <c r="B264" s="54"/>
      <c r="C264" s="54"/>
      <c r="D264" s="59"/>
      <c r="E264" s="59"/>
      <c r="F264" s="174"/>
      <c r="G264" s="54"/>
      <c r="H264" s="55"/>
      <c r="I264" s="54"/>
      <c r="J264" s="55"/>
      <c r="K264" s="47" t="str">
        <f>IF(OR(AND(H264=Lists!$D$6,G264&lt;&gt;""),AND(AND(H264=J264,G264&lt;&gt;"",I264&lt;&gt;""),OR(H264&lt;&gt;"Unspecified",J264&lt;&gt;"Unspecified"),J264&lt;&gt;""),AND(OR(H264=Lists!$D$4,H264=Lists!$D$5),OR(J264=Lists!$D$4,J264=Lists!$D$5),AND(G264&lt;&gt;"",I264&lt;&gt;""))),"YES","")</f>
        <v/>
      </c>
      <c r="L264" s="56"/>
      <c r="M264" s="54"/>
      <c r="N264" s="58"/>
      <c r="O264" s="57"/>
      <c r="P264" s="165"/>
      <c r="Q264" s="165"/>
      <c r="R264" s="165"/>
      <c r="S264" s="54"/>
      <c r="T264" s="54"/>
      <c r="U264" s="54"/>
      <c r="V264" s="54"/>
      <c r="W264" s="54"/>
      <c r="X264" s="54"/>
      <c r="Y264" s="54"/>
      <c r="Z264" s="54"/>
      <c r="AA264" s="54"/>
      <c r="AB264" s="54"/>
      <c r="AC264" s="54"/>
      <c r="AD264" s="60"/>
      <c r="AE264" s="58"/>
      <c r="AF264" s="176" t="str">
        <f t="shared" ref="AF264:AF327" si="4">IF(K264&lt;&gt;"YES","",IF(I264&lt;&gt;"",I264+14,IF(I264="",G264+14)))</f>
        <v/>
      </c>
      <c r="AG264" s="178" t="str">
        <f>IF(Calculations!AT259=1,"YES","")</f>
        <v/>
      </c>
      <c r="AH264" s="2"/>
      <c r="AQ264" s="9"/>
    </row>
    <row r="265" spans="2:43" x14ac:dyDescent="0.25">
      <c r="B265" s="54"/>
      <c r="C265" s="54"/>
      <c r="D265" s="59"/>
      <c r="E265" s="59"/>
      <c r="F265" s="174"/>
      <c r="G265" s="54"/>
      <c r="H265" s="55"/>
      <c r="I265" s="54"/>
      <c r="J265" s="55"/>
      <c r="K265" s="47" t="str">
        <f>IF(OR(AND(H265=Lists!$D$6,G265&lt;&gt;""),AND(AND(H265=J265,G265&lt;&gt;"",I265&lt;&gt;""),OR(H265&lt;&gt;"Unspecified",J265&lt;&gt;"Unspecified"),J265&lt;&gt;""),AND(OR(H265=Lists!$D$4,H265=Lists!$D$5),OR(J265=Lists!$D$4,J265=Lists!$D$5),AND(G265&lt;&gt;"",I265&lt;&gt;""))),"YES","")</f>
        <v/>
      </c>
      <c r="L265" s="56"/>
      <c r="M265" s="54"/>
      <c r="N265" s="58"/>
      <c r="O265" s="57"/>
      <c r="P265" s="165"/>
      <c r="Q265" s="165"/>
      <c r="R265" s="165"/>
      <c r="S265" s="54"/>
      <c r="T265" s="54"/>
      <c r="U265" s="54"/>
      <c r="V265" s="54"/>
      <c r="W265" s="54"/>
      <c r="X265" s="54"/>
      <c r="Y265" s="54"/>
      <c r="Z265" s="54"/>
      <c r="AA265" s="54"/>
      <c r="AB265" s="54"/>
      <c r="AC265" s="54"/>
      <c r="AD265" s="60"/>
      <c r="AE265" s="58"/>
      <c r="AF265" s="176" t="str">
        <f t="shared" si="4"/>
        <v/>
      </c>
      <c r="AG265" s="178" t="str">
        <f>IF(Calculations!AT260=1,"YES","")</f>
        <v/>
      </c>
      <c r="AH265" s="2"/>
      <c r="AQ265" s="9"/>
    </row>
    <row r="266" spans="2:43" x14ac:dyDescent="0.25">
      <c r="B266" s="54"/>
      <c r="C266" s="54"/>
      <c r="D266" s="59"/>
      <c r="E266" s="59"/>
      <c r="F266" s="174"/>
      <c r="G266" s="54"/>
      <c r="H266" s="55"/>
      <c r="I266" s="54"/>
      <c r="J266" s="55"/>
      <c r="K266" s="47" t="str">
        <f>IF(OR(AND(H266=Lists!$D$6,G266&lt;&gt;""),AND(AND(H266=J266,G266&lt;&gt;"",I266&lt;&gt;""),OR(H266&lt;&gt;"Unspecified",J266&lt;&gt;"Unspecified"),J266&lt;&gt;""),AND(OR(H266=Lists!$D$4,H266=Lists!$D$5),OR(J266=Lists!$D$4,J266=Lists!$D$5),AND(G266&lt;&gt;"",I266&lt;&gt;""))),"YES","")</f>
        <v/>
      </c>
      <c r="L266" s="56"/>
      <c r="M266" s="54"/>
      <c r="N266" s="58"/>
      <c r="O266" s="57"/>
      <c r="P266" s="165"/>
      <c r="Q266" s="165"/>
      <c r="R266" s="165"/>
      <c r="S266" s="54"/>
      <c r="T266" s="54"/>
      <c r="U266" s="54"/>
      <c r="V266" s="54"/>
      <c r="W266" s="54"/>
      <c r="X266" s="54"/>
      <c r="Y266" s="54"/>
      <c r="Z266" s="54"/>
      <c r="AA266" s="54"/>
      <c r="AB266" s="54"/>
      <c r="AC266" s="54"/>
      <c r="AD266" s="60"/>
      <c r="AE266" s="58"/>
      <c r="AF266" s="176" t="str">
        <f t="shared" si="4"/>
        <v/>
      </c>
      <c r="AG266" s="178" t="str">
        <f>IF(Calculations!AT261=1,"YES","")</f>
        <v/>
      </c>
      <c r="AH266" s="2"/>
      <c r="AQ266" s="9"/>
    </row>
    <row r="267" spans="2:43" x14ac:dyDescent="0.25">
      <c r="B267" s="54"/>
      <c r="C267" s="54"/>
      <c r="D267" s="59"/>
      <c r="E267" s="59"/>
      <c r="F267" s="174"/>
      <c r="G267" s="54"/>
      <c r="H267" s="55"/>
      <c r="I267" s="54"/>
      <c r="J267" s="55"/>
      <c r="K267" s="47" t="str">
        <f>IF(OR(AND(H267=Lists!$D$6,G267&lt;&gt;""),AND(AND(H267=J267,G267&lt;&gt;"",I267&lt;&gt;""),OR(H267&lt;&gt;"Unspecified",J267&lt;&gt;"Unspecified"),J267&lt;&gt;""),AND(OR(H267=Lists!$D$4,H267=Lists!$D$5),OR(J267=Lists!$D$4,J267=Lists!$D$5),AND(G267&lt;&gt;"",I267&lt;&gt;""))),"YES","")</f>
        <v/>
      </c>
      <c r="L267" s="56"/>
      <c r="M267" s="54"/>
      <c r="N267" s="58"/>
      <c r="O267" s="57"/>
      <c r="P267" s="165"/>
      <c r="Q267" s="165"/>
      <c r="R267" s="165"/>
      <c r="S267" s="54"/>
      <c r="T267" s="54"/>
      <c r="U267" s="54"/>
      <c r="V267" s="54"/>
      <c r="W267" s="54"/>
      <c r="X267" s="54"/>
      <c r="Y267" s="54"/>
      <c r="Z267" s="54"/>
      <c r="AA267" s="54"/>
      <c r="AB267" s="54"/>
      <c r="AC267" s="54"/>
      <c r="AD267" s="60"/>
      <c r="AE267" s="58"/>
      <c r="AF267" s="176" t="str">
        <f t="shared" si="4"/>
        <v/>
      </c>
      <c r="AG267" s="178" t="str">
        <f>IF(Calculations!AT262=1,"YES","")</f>
        <v/>
      </c>
      <c r="AH267" s="2"/>
      <c r="AQ267" s="9"/>
    </row>
    <row r="268" spans="2:43" x14ac:dyDescent="0.25">
      <c r="B268" s="54"/>
      <c r="C268" s="54"/>
      <c r="D268" s="59"/>
      <c r="E268" s="59"/>
      <c r="F268" s="174"/>
      <c r="G268" s="54"/>
      <c r="H268" s="55"/>
      <c r="I268" s="54"/>
      <c r="J268" s="55"/>
      <c r="K268" s="47" t="str">
        <f>IF(OR(AND(H268=Lists!$D$6,G268&lt;&gt;""),AND(AND(H268=J268,G268&lt;&gt;"",I268&lt;&gt;""),OR(H268&lt;&gt;"Unspecified",J268&lt;&gt;"Unspecified"),J268&lt;&gt;""),AND(OR(H268=Lists!$D$4,H268=Lists!$D$5),OR(J268=Lists!$D$4,J268=Lists!$D$5),AND(G268&lt;&gt;"",I268&lt;&gt;""))),"YES","")</f>
        <v/>
      </c>
      <c r="L268" s="56"/>
      <c r="M268" s="54"/>
      <c r="N268" s="58"/>
      <c r="O268" s="57"/>
      <c r="P268" s="165"/>
      <c r="Q268" s="165"/>
      <c r="R268" s="165"/>
      <c r="S268" s="54"/>
      <c r="T268" s="54"/>
      <c r="U268" s="54"/>
      <c r="V268" s="54"/>
      <c r="W268" s="54"/>
      <c r="X268" s="54"/>
      <c r="Y268" s="54"/>
      <c r="Z268" s="54"/>
      <c r="AA268" s="54"/>
      <c r="AB268" s="54"/>
      <c r="AC268" s="54"/>
      <c r="AD268" s="60"/>
      <c r="AE268" s="58"/>
      <c r="AF268" s="176" t="str">
        <f t="shared" si="4"/>
        <v/>
      </c>
      <c r="AG268" s="178" t="str">
        <f>IF(Calculations!AT263=1,"YES","")</f>
        <v/>
      </c>
      <c r="AH268" s="2"/>
      <c r="AQ268" s="9"/>
    </row>
    <row r="269" spans="2:43" x14ac:dyDescent="0.25">
      <c r="B269" s="54"/>
      <c r="C269" s="54"/>
      <c r="D269" s="59"/>
      <c r="E269" s="59"/>
      <c r="F269" s="174"/>
      <c r="G269" s="54"/>
      <c r="H269" s="55"/>
      <c r="I269" s="54"/>
      <c r="J269" s="55"/>
      <c r="K269" s="47" t="str">
        <f>IF(OR(AND(H269=Lists!$D$6,G269&lt;&gt;""),AND(AND(H269=J269,G269&lt;&gt;"",I269&lt;&gt;""),OR(H269&lt;&gt;"Unspecified",J269&lt;&gt;"Unspecified"),J269&lt;&gt;""),AND(OR(H269=Lists!$D$4,H269=Lists!$D$5),OR(J269=Lists!$D$4,J269=Lists!$D$5),AND(G269&lt;&gt;"",I269&lt;&gt;""))),"YES","")</f>
        <v/>
      </c>
      <c r="L269" s="56"/>
      <c r="M269" s="54"/>
      <c r="N269" s="58"/>
      <c r="O269" s="57"/>
      <c r="P269" s="165"/>
      <c r="Q269" s="165"/>
      <c r="R269" s="165"/>
      <c r="S269" s="54"/>
      <c r="T269" s="54"/>
      <c r="U269" s="54"/>
      <c r="V269" s="54"/>
      <c r="W269" s="54"/>
      <c r="X269" s="54"/>
      <c r="Y269" s="54"/>
      <c r="Z269" s="54"/>
      <c r="AA269" s="54"/>
      <c r="AB269" s="54"/>
      <c r="AC269" s="54"/>
      <c r="AD269" s="60"/>
      <c r="AE269" s="58"/>
      <c r="AF269" s="176" t="str">
        <f t="shared" si="4"/>
        <v/>
      </c>
      <c r="AG269" s="178" t="str">
        <f>IF(Calculations!AT264=1,"YES","")</f>
        <v/>
      </c>
      <c r="AH269" s="2"/>
      <c r="AQ269" s="9"/>
    </row>
    <row r="270" spans="2:43" x14ac:dyDescent="0.25">
      <c r="B270" s="54"/>
      <c r="C270" s="54"/>
      <c r="D270" s="59"/>
      <c r="E270" s="59"/>
      <c r="F270" s="174"/>
      <c r="G270" s="54"/>
      <c r="H270" s="55"/>
      <c r="I270" s="54"/>
      <c r="J270" s="55"/>
      <c r="K270" s="47" t="str">
        <f>IF(OR(AND(H270=Lists!$D$6,G270&lt;&gt;""),AND(AND(H270=J270,G270&lt;&gt;"",I270&lt;&gt;""),OR(H270&lt;&gt;"Unspecified",J270&lt;&gt;"Unspecified"),J270&lt;&gt;""),AND(OR(H270=Lists!$D$4,H270=Lists!$D$5),OR(J270=Lists!$D$4,J270=Lists!$D$5),AND(G270&lt;&gt;"",I270&lt;&gt;""))),"YES","")</f>
        <v/>
      </c>
      <c r="L270" s="56"/>
      <c r="M270" s="54"/>
      <c r="N270" s="58"/>
      <c r="O270" s="57"/>
      <c r="P270" s="165"/>
      <c r="Q270" s="165"/>
      <c r="R270" s="165"/>
      <c r="S270" s="54"/>
      <c r="T270" s="54"/>
      <c r="U270" s="54"/>
      <c r="V270" s="54"/>
      <c r="W270" s="54"/>
      <c r="X270" s="54"/>
      <c r="Y270" s="54"/>
      <c r="Z270" s="54"/>
      <c r="AA270" s="54"/>
      <c r="AB270" s="54"/>
      <c r="AC270" s="54"/>
      <c r="AD270" s="60"/>
      <c r="AE270" s="58"/>
      <c r="AF270" s="176" t="str">
        <f t="shared" si="4"/>
        <v/>
      </c>
      <c r="AG270" s="178" t="str">
        <f>IF(Calculations!AT265=1,"YES","")</f>
        <v/>
      </c>
      <c r="AH270" s="2"/>
      <c r="AQ270" s="9"/>
    </row>
    <row r="271" spans="2:43" x14ac:dyDescent="0.25">
      <c r="B271" s="54"/>
      <c r="C271" s="54"/>
      <c r="D271" s="59"/>
      <c r="E271" s="59"/>
      <c r="F271" s="174"/>
      <c r="G271" s="54"/>
      <c r="H271" s="55"/>
      <c r="I271" s="54"/>
      <c r="J271" s="55"/>
      <c r="K271" s="47" t="str">
        <f>IF(OR(AND(H271=Lists!$D$6,G271&lt;&gt;""),AND(AND(H271=J271,G271&lt;&gt;"",I271&lt;&gt;""),OR(H271&lt;&gt;"Unspecified",J271&lt;&gt;"Unspecified"),J271&lt;&gt;""),AND(OR(H271=Lists!$D$4,H271=Lists!$D$5),OR(J271=Lists!$D$4,J271=Lists!$D$5),AND(G271&lt;&gt;"",I271&lt;&gt;""))),"YES","")</f>
        <v/>
      </c>
      <c r="L271" s="56"/>
      <c r="M271" s="54"/>
      <c r="N271" s="58"/>
      <c r="O271" s="57"/>
      <c r="P271" s="165"/>
      <c r="Q271" s="165"/>
      <c r="R271" s="165"/>
      <c r="S271" s="54"/>
      <c r="T271" s="54"/>
      <c r="U271" s="54"/>
      <c r="V271" s="54"/>
      <c r="W271" s="54"/>
      <c r="X271" s="54"/>
      <c r="Y271" s="54"/>
      <c r="Z271" s="54"/>
      <c r="AA271" s="54"/>
      <c r="AB271" s="54"/>
      <c r="AC271" s="54"/>
      <c r="AD271" s="60"/>
      <c r="AE271" s="58"/>
      <c r="AF271" s="176" t="str">
        <f t="shared" si="4"/>
        <v/>
      </c>
      <c r="AG271" s="178" t="str">
        <f>IF(Calculations!AT266=1,"YES","")</f>
        <v/>
      </c>
      <c r="AH271" s="2"/>
      <c r="AQ271" s="9"/>
    </row>
    <row r="272" spans="2:43" x14ac:dyDescent="0.25">
      <c r="B272" s="54"/>
      <c r="C272" s="54"/>
      <c r="D272" s="59"/>
      <c r="E272" s="59"/>
      <c r="F272" s="174"/>
      <c r="G272" s="54"/>
      <c r="H272" s="55"/>
      <c r="I272" s="54"/>
      <c r="J272" s="55"/>
      <c r="K272" s="47" t="str">
        <f>IF(OR(AND(H272=Lists!$D$6,G272&lt;&gt;""),AND(AND(H272=J272,G272&lt;&gt;"",I272&lt;&gt;""),OR(H272&lt;&gt;"Unspecified",J272&lt;&gt;"Unspecified"),J272&lt;&gt;""),AND(OR(H272=Lists!$D$4,H272=Lists!$D$5),OR(J272=Lists!$D$4,J272=Lists!$D$5),AND(G272&lt;&gt;"",I272&lt;&gt;""))),"YES","")</f>
        <v/>
      </c>
      <c r="L272" s="56"/>
      <c r="M272" s="54"/>
      <c r="N272" s="58"/>
      <c r="O272" s="57"/>
      <c r="P272" s="165"/>
      <c r="Q272" s="165"/>
      <c r="R272" s="165"/>
      <c r="S272" s="54"/>
      <c r="T272" s="54"/>
      <c r="U272" s="54"/>
      <c r="V272" s="54"/>
      <c r="W272" s="54"/>
      <c r="X272" s="54"/>
      <c r="Y272" s="54"/>
      <c r="Z272" s="54"/>
      <c r="AA272" s="54"/>
      <c r="AB272" s="54"/>
      <c r="AC272" s="54"/>
      <c r="AD272" s="60"/>
      <c r="AE272" s="58"/>
      <c r="AF272" s="176" t="str">
        <f t="shared" si="4"/>
        <v/>
      </c>
      <c r="AG272" s="178" t="str">
        <f>IF(Calculations!AT267=1,"YES","")</f>
        <v/>
      </c>
      <c r="AH272" s="2"/>
      <c r="AQ272" s="9"/>
    </row>
    <row r="273" spans="2:43" x14ac:dyDescent="0.25">
      <c r="B273" s="54"/>
      <c r="C273" s="54"/>
      <c r="D273" s="59"/>
      <c r="E273" s="59"/>
      <c r="F273" s="174"/>
      <c r="G273" s="54"/>
      <c r="H273" s="55"/>
      <c r="I273" s="54"/>
      <c r="J273" s="55"/>
      <c r="K273" s="47" t="str">
        <f>IF(OR(AND(H273=Lists!$D$6,G273&lt;&gt;""),AND(AND(H273=J273,G273&lt;&gt;"",I273&lt;&gt;""),OR(H273&lt;&gt;"Unspecified",J273&lt;&gt;"Unspecified"),J273&lt;&gt;""),AND(OR(H273=Lists!$D$4,H273=Lists!$D$5),OR(J273=Lists!$D$4,J273=Lists!$D$5),AND(G273&lt;&gt;"",I273&lt;&gt;""))),"YES","")</f>
        <v/>
      </c>
      <c r="L273" s="56"/>
      <c r="M273" s="54"/>
      <c r="N273" s="58"/>
      <c r="O273" s="57"/>
      <c r="P273" s="165"/>
      <c r="Q273" s="165"/>
      <c r="R273" s="165"/>
      <c r="S273" s="54"/>
      <c r="T273" s="54"/>
      <c r="U273" s="54"/>
      <c r="V273" s="54"/>
      <c r="W273" s="54"/>
      <c r="X273" s="54"/>
      <c r="Y273" s="54"/>
      <c r="Z273" s="54"/>
      <c r="AA273" s="54"/>
      <c r="AB273" s="54"/>
      <c r="AC273" s="54"/>
      <c r="AD273" s="60"/>
      <c r="AE273" s="58"/>
      <c r="AF273" s="176" t="str">
        <f t="shared" si="4"/>
        <v/>
      </c>
      <c r="AG273" s="178" t="str">
        <f>IF(Calculations!AT268=1,"YES","")</f>
        <v/>
      </c>
      <c r="AH273" s="2"/>
      <c r="AQ273" s="9"/>
    </row>
    <row r="274" spans="2:43" x14ac:dyDescent="0.25">
      <c r="B274" s="54"/>
      <c r="C274" s="54"/>
      <c r="D274" s="59"/>
      <c r="E274" s="59"/>
      <c r="F274" s="174"/>
      <c r="G274" s="54"/>
      <c r="H274" s="55"/>
      <c r="I274" s="54"/>
      <c r="J274" s="55"/>
      <c r="K274" s="47" t="str">
        <f>IF(OR(AND(H274=Lists!$D$6,G274&lt;&gt;""),AND(AND(H274=J274,G274&lt;&gt;"",I274&lt;&gt;""),OR(H274&lt;&gt;"Unspecified",J274&lt;&gt;"Unspecified"),J274&lt;&gt;""),AND(OR(H274=Lists!$D$4,H274=Lists!$D$5),OR(J274=Lists!$D$4,J274=Lists!$D$5),AND(G274&lt;&gt;"",I274&lt;&gt;""))),"YES","")</f>
        <v/>
      </c>
      <c r="L274" s="56"/>
      <c r="M274" s="54"/>
      <c r="N274" s="58"/>
      <c r="O274" s="57"/>
      <c r="P274" s="165"/>
      <c r="Q274" s="165"/>
      <c r="R274" s="165"/>
      <c r="S274" s="54"/>
      <c r="T274" s="54"/>
      <c r="U274" s="54"/>
      <c r="V274" s="54"/>
      <c r="W274" s="54"/>
      <c r="X274" s="54"/>
      <c r="Y274" s="54"/>
      <c r="Z274" s="54"/>
      <c r="AA274" s="54"/>
      <c r="AB274" s="54"/>
      <c r="AC274" s="54"/>
      <c r="AD274" s="60"/>
      <c r="AE274" s="58"/>
      <c r="AF274" s="176" t="str">
        <f t="shared" si="4"/>
        <v/>
      </c>
      <c r="AG274" s="178" t="str">
        <f>IF(Calculations!AT269=1,"YES","")</f>
        <v/>
      </c>
      <c r="AH274" s="2"/>
      <c r="AQ274" s="9"/>
    </row>
    <row r="275" spans="2:43" x14ac:dyDescent="0.25">
      <c r="B275" s="54"/>
      <c r="C275" s="54"/>
      <c r="D275" s="59"/>
      <c r="E275" s="59"/>
      <c r="F275" s="174"/>
      <c r="G275" s="54"/>
      <c r="H275" s="55"/>
      <c r="I275" s="54"/>
      <c r="J275" s="55"/>
      <c r="K275" s="47" t="str">
        <f>IF(OR(AND(H275=Lists!$D$6,G275&lt;&gt;""),AND(AND(H275=J275,G275&lt;&gt;"",I275&lt;&gt;""),OR(H275&lt;&gt;"Unspecified",J275&lt;&gt;"Unspecified"),J275&lt;&gt;""),AND(OR(H275=Lists!$D$4,H275=Lists!$D$5),OR(J275=Lists!$D$4,J275=Lists!$D$5),AND(G275&lt;&gt;"",I275&lt;&gt;""))),"YES","")</f>
        <v/>
      </c>
      <c r="L275" s="56"/>
      <c r="M275" s="54"/>
      <c r="N275" s="58"/>
      <c r="O275" s="57"/>
      <c r="P275" s="165"/>
      <c r="Q275" s="165"/>
      <c r="R275" s="165"/>
      <c r="S275" s="54"/>
      <c r="T275" s="54"/>
      <c r="U275" s="54"/>
      <c r="V275" s="54"/>
      <c r="W275" s="54"/>
      <c r="X275" s="54"/>
      <c r="Y275" s="54"/>
      <c r="Z275" s="54"/>
      <c r="AA275" s="54"/>
      <c r="AB275" s="54"/>
      <c r="AC275" s="54"/>
      <c r="AD275" s="60"/>
      <c r="AE275" s="58"/>
      <c r="AF275" s="176" t="str">
        <f t="shared" si="4"/>
        <v/>
      </c>
      <c r="AG275" s="178" t="str">
        <f>IF(Calculations!AT270=1,"YES","")</f>
        <v/>
      </c>
      <c r="AH275" s="2"/>
      <c r="AQ275" s="9"/>
    </row>
    <row r="276" spans="2:43" x14ac:dyDescent="0.25">
      <c r="B276" s="54"/>
      <c r="C276" s="54"/>
      <c r="D276" s="59"/>
      <c r="E276" s="59"/>
      <c r="F276" s="174"/>
      <c r="G276" s="54"/>
      <c r="H276" s="55"/>
      <c r="I276" s="54"/>
      <c r="J276" s="55"/>
      <c r="K276" s="47" t="str">
        <f>IF(OR(AND(H276=Lists!$D$6,G276&lt;&gt;""),AND(AND(H276=J276,G276&lt;&gt;"",I276&lt;&gt;""),OR(H276&lt;&gt;"Unspecified",J276&lt;&gt;"Unspecified"),J276&lt;&gt;""),AND(OR(H276=Lists!$D$4,H276=Lists!$D$5),OR(J276=Lists!$D$4,J276=Lists!$D$5),AND(G276&lt;&gt;"",I276&lt;&gt;""))),"YES","")</f>
        <v/>
      </c>
      <c r="L276" s="56"/>
      <c r="M276" s="54"/>
      <c r="N276" s="58"/>
      <c r="O276" s="57"/>
      <c r="P276" s="165"/>
      <c r="Q276" s="165"/>
      <c r="R276" s="165"/>
      <c r="S276" s="54"/>
      <c r="T276" s="54"/>
      <c r="U276" s="54"/>
      <c r="V276" s="54"/>
      <c r="W276" s="54"/>
      <c r="X276" s="54"/>
      <c r="Y276" s="54"/>
      <c r="Z276" s="54"/>
      <c r="AA276" s="54"/>
      <c r="AB276" s="54"/>
      <c r="AC276" s="54"/>
      <c r="AD276" s="60"/>
      <c r="AE276" s="58"/>
      <c r="AF276" s="176" t="str">
        <f t="shared" si="4"/>
        <v/>
      </c>
      <c r="AG276" s="178" t="str">
        <f>IF(Calculations!AT271=1,"YES","")</f>
        <v/>
      </c>
      <c r="AH276" s="2"/>
      <c r="AQ276" s="9"/>
    </row>
    <row r="277" spans="2:43" x14ac:dyDescent="0.25">
      <c r="B277" s="54"/>
      <c r="C277" s="54"/>
      <c r="D277" s="59"/>
      <c r="E277" s="59"/>
      <c r="F277" s="174"/>
      <c r="G277" s="54"/>
      <c r="H277" s="55"/>
      <c r="I277" s="54"/>
      <c r="J277" s="55"/>
      <c r="K277" s="47" t="str">
        <f>IF(OR(AND(H277=Lists!$D$6,G277&lt;&gt;""),AND(AND(H277=J277,G277&lt;&gt;"",I277&lt;&gt;""),OR(H277&lt;&gt;"Unspecified",J277&lt;&gt;"Unspecified"),J277&lt;&gt;""),AND(OR(H277=Lists!$D$4,H277=Lists!$D$5),OR(J277=Lists!$D$4,J277=Lists!$D$5),AND(G277&lt;&gt;"",I277&lt;&gt;""))),"YES","")</f>
        <v/>
      </c>
      <c r="L277" s="56"/>
      <c r="M277" s="54"/>
      <c r="N277" s="58"/>
      <c r="O277" s="57"/>
      <c r="P277" s="165"/>
      <c r="Q277" s="165"/>
      <c r="R277" s="165"/>
      <c r="S277" s="54"/>
      <c r="T277" s="54"/>
      <c r="U277" s="54"/>
      <c r="V277" s="54"/>
      <c r="W277" s="54"/>
      <c r="X277" s="54"/>
      <c r="Y277" s="54"/>
      <c r="Z277" s="54"/>
      <c r="AA277" s="54"/>
      <c r="AB277" s="54"/>
      <c r="AC277" s="54"/>
      <c r="AD277" s="60"/>
      <c r="AE277" s="58"/>
      <c r="AF277" s="176" t="str">
        <f t="shared" si="4"/>
        <v/>
      </c>
      <c r="AG277" s="178" t="str">
        <f>IF(Calculations!AT272=1,"YES","")</f>
        <v/>
      </c>
      <c r="AH277" s="2"/>
      <c r="AQ277" s="9"/>
    </row>
    <row r="278" spans="2:43" x14ac:dyDescent="0.25">
      <c r="B278" s="54"/>
      <c r="C278" s="54"/>
      <c r="D278" s="59"/>
      <c r="E278" s="59"/>
      <c r="F278" s="174"/>
      <c r="G278" s="54"/>
      <c r="H278" s="55"/>
      <c r="I278" s="54"/>
      <c r="J278" s="55"/>
      <c r="K278" s="47" t="str">
        <f>IF(OR(AND(H278=Lists!$D$6,G278&lt;&gt;""),AND(AND(H278=J278,G278&lt;&gt;"",I278&lt;&gt;""),OR(H278&lt;&gt;"Unspecified",J278&lt;&gt;"Unspecified"),J278&lt;&gt;""),AND(OR(H278=Lists!$D$4,H278=Lists!$D$5),OR(J278=Lists!$D$4,J278=Lists!$D$5),AND(G278&lt;&gt;"",I278&lt;&gt;""))),"YES","")</f>
        <v/>
      </c>
      <c r="L278" s="56"/>
      <c r="M278" s="54"/>
      <c r="N278" s="58"/>
      <c r="O278" s="57"/>
      <c r="P278" s="165"/>
      <c r="Q278" s="165"/>
      <c r="R278" s="165"/>
      <c r="S278" s="54"/>
      <c r="T278" s="54"/>
      <c r="U278" s="54"/>
      <c r="V278" s="54"/>
      <c r="W278" s="54"/>
      <c r="X278" s="54"/>
      <c r="Y278" s="54"/>
      <c r="Z278" s="54"/>
      <c r="AA278" s="54"/>
      <c r="AB278" s="54"/>
      <c r="AC278" s="54"/>
      <c r="AD278" s="60"/>
      <c r="AE278" s="58"/>
      <c r="AF278" s="176" t="str">
        <f t="shared" si="4"/>
        <v/>
      </c>
      <c r="AG278" s="178" t="str">
        <f>IF(Calculations!AT273=1,"YES","")</f>
        <v/>
      </c>
      <c r="AH278" s="2"/>
      <c r="AQ278" s="9"/>
    </row>
    <row r="279" spans="2:43" x14ac:dyDescent="0.25">
      <c r="B279" s="54"/>
      <c r="C279" s="54"/>
      <c r="D279" s="59"/>
      <c r="E279" s="59"/>
      <c r="F279" s="174"/>
      <c r="G279" s="54"/>
      <c r="H279" s="55"/>
      <c r="I279" s="54"/>
      <c r="J279" s="55"/>
      <c r="K279" s="47" t="str">
        <f>IF(OR(AND(H279=Lists!$D$6,G279&lt;&gt;""),AND(AND(H279=J279,G279&lt;&gt;"",I279&lt;&gt;""),OR(H279&lt;&gt;"Unspecified",J279&lt;&gt;"Unspecified"),J279&lt;&gt;""),AND(OR(H279=Lists!$D$4,H279=Lists!$D$5),OR(J279=Lists!$D$4,J279=Lists!$D$5),AND(G279&lt;&gt;"",I279&lt;&gt;""))),"YES","")</f>
        <v/>
      </c>
      <c r="L279" s="56"/>
      <c r="M279" s="54"/>
      <c r="N279" s="58"/>
      <c r="O279" s="57"/>
      <c r="P279" s="165"/>
      <c r="Q279" s="165"/>
      <c r="R279" s="165"/>
      <c r="S279" s="54"/>
      <c r="T279" s="54"/>
      <c r="U279" s="54"/>
      <c r="V279" s="54"/>
      <c r="W279" s="54"/>
      <c r="X279" s="54"/>
      <c r="Y279" s="54"/>
      <c r="Z279" s="54"/>
      <c r="AA279" s="54"/>
      <c r="AB279" s="54"/>
      <c r="AC279" s="54"/>
      <c r="AD279" s="60"/>
      <c r="AE279" s="58"/>
      <c r="AF279" s="176" t="str">
        <f t="shared" si="4"/>
        <v/>
      </c>
      <c r="AG279" s="178" t="str">
        <f>IF(Calculations!AT274=1,"YES","")</f>
        <v/>
      </c>
      <c r="AH279" s="2"/>
      <c r="AQ279" s="9"/>
    </row>
    <row r="280" spans="2:43" x14ac:dyDescent="0.25">
      <c r="B280" s="54"/>
      <c r="C280" s="54"/>
      <c r="D280" s="59"/>
      <c r="E280" s="59"/>
      <c r="F280" s="174"/>
      <c r="G280" s="54"/>
      <c r="H280" s="55"/>
      <c r="I280" s="54"/>
      <c r="J280" s="55"/>
      <c r="K280" s="47" t="str">
        <f>IF(OR(AND(H280=Lists!$D$6,G280&lt;&gt;""),AND(AND(H280=J280,G280&lt;&gt;"",I280&lt;&gt;""),OR(H280&lt;&gt;"Unspecified",J280&lt;&gt;"Unspecified"),J280&lt;&gt;""),AND(OR(H280=Lists!$D$4,H280=Lists!$D$5),OR(J280=Lists!$D$4,J280=Lists!$D$5),AND(G280&lt;&gt;"",I280&lt;&gt;""))),"YES","")</f>
        <v/>
      </c>
      <c r="L280" s="56"/>
      <c r="M280" s="54"/>
      <c r="N280" s="58"/>
      <c r="O280" s="57"/>
      <c r="P280" s="165"/>
      <c r="Q280" s="165"/>
      <c r="R280" s="165"/>
      <c r="S280" s="54"/>
      <c r="T280" s="54"/>
      <c r="U280" s="54"/>
      <c r="V280" s="54"/>
      <c r="W280" s="54"/>
      <c r="X280" s="54"/>
      <c r="Y280" s="54"/>
      <c r="Z280" s="54"/>
      <c r="AA280" s="54"/>
      <c r="AB280" s="54"/>
      <c r="AC280" s="54"/>
      <c r="AD280" s="60"/>
      <c r="AE280" s="58"/>
      <c r="AF280" s="176" t="str">
        <f t="shared" si="4"/>
        <v/>
      </c>
      <c r="AG280" s="178" t="str">
        <f>IF(Calculations!AT275=1,"YES","")</f>
        <v/>
      </c>
      <c r="AH280" s="2"/>
      <c r="AQ280" s="9"/>
    </row>
    <row r="281" spans="2:43" x14ac:dyDescent="0.25">
      <c r="B281" s="54"/>
      <c r="C281" s="54"/>
      <c r="D281" s="59"/>
      <c r="E281" s="59"/>
      <c r="F281" s="174"/>
      <c r="G281" s="54"/>
      <c r="H281" s="55"/>
      <c r="I281" s="54"/>
      <c r="J281" s="55"/>
      <c r="K281" s="47" t="str">
        <f>IF(OR(AND(H281=Lists!$D$6,G281&lt;&gt;""),AND(AND(H281=J281,G281&lt;&gt;"",I281&lt;&gt;""),OR(H281&lt;&gt;"Unspecified",J281&lt;&gt;"Unspecified"),J281&lt;&gt;""),AND(OR(H281=Lists!$D$4,H281=Lists!$D$5),OR(J281=Lists!$D$4,J281=Lists!$D$5),AND(G281&lt;&gt;"",I281&lt;&gt;""))),"YES","")</f>
        <v/>
      </c>
      <c r="L281" s="56"/>
      <c r="M281" s="54"/>
      <c r="N281" s="58"/>
      <c r="O281" s="57"/>
      <c r="P281" s="165"/>
      <c r="Q281" s="165"/>
      <c r="R281" s="165"/>
      <c r="S281" s="54"/>
      <c r="T281" s="54"/>
      <c r="U281" s="54"/>
      <c r="V281" s="54"/>
      <c r="W281" s="54"/>
      <c r="X281" s="54"/>
      <c r="Y281" s="54"/>
      <c r="Z281" s="54"/>
      <c r="AA281" s="54"/>
      <c r="AB281" s="54"/>
      <c r="AC281" s="54"/>
      <c r="AD281" s="60"/>
      <c r="AE281" s="58"/>
      <c r="AF281" s="176" t="str">
        <f t="shared" si="4"/>
        <v/>
      </c>
      <c r="AG281" s="178" t="str">
        <f>IF(Calculations!AT276=1,"YES","")</f>
        <v/>
      </c>
      <c r="AH281" s="2"/>
      <c r="AQ281" s="9"/>
    </row>
    <row r="282" spans="2:43" x14ac:dyDescent="0.25">
      <c r="B282" s="54"/>
      <c r="C282" s="54"/>
      <c r="D282" s="59"/>
      <c r="E282" s="59"/>
      <c r="F282" s="174"/>
      <c r="G282" s="54"/>
      <c r="H282" s="55"/>
      <c r="I282" s="54"/>
      <c r="J282" s="55"/>
      <c r="K282" s="47" t="str">
        <f>IF(OR(AND(H282=Lists!$D$6,G282&lt;&gt;""),AND(AND(H282=J282,G282&lt;&gt;"",I282&lt;&gt;""),OR(H282&lt;&gt;"Unspecified",J282&lt;&gt;"Unspecified"),J282&lt;&gt;""),AND(OR(H282=Lists!$D$4,H282=Lists!$D$5),OR(J282=Lists!$D$4,J282=Lists!$D$5),AND(G282&lt;&gt;"",I282&lt;&gt;""))),"YES","")</f>
        <v/>
      </c>
      <c r="L282" s="56"/>
      <c r="M282" s="54"/>
      <c r="N282" s="58"/>
      <c r="O282" s="57"/>
      <c r="P282" s="165"/>
      <c r="Q282" s="165"/>
      <c r="R282" s="165"/>
      <c r="S282" s="54"/>
      <c r="T282" s="54"/>
      <c r="U282" s="54"/>
      <c r="V282" s="54"/>
      <c r="W282" s="54"/>
      <c r="X282" s="54"/>
      <c r="Y282" s="54"/>
      <c r="Z282" s="54"/>
      <c r="AA282" s="54"/>
      <c r="AB282" s="54"/>
      <c r="AC282" s="54"/>
      <c r="AD282" s="60"/>
      <c r="AE282" s="58"/>
      <c r="AF282" s="176" t="str">
        <f t="shared" si="4"/>
        <v/>
      </c>
      <c r="AG282" s="178" t="str">
        <f>IF(Calculations!AT277=1,"YES","")</f>
        <v/>
      </c>
      <c r="AH282" s="2"/>
      <c r="AQ282" s="9"/>
    </row>
    <row r="283" spans="2:43" x14ac:dyDescent="0.25">
      <c r="B283" s="54"/>
      <c r="C283" s="54"/>
      <c r="D283" s="59"/>
      <c r="E283" s="59"/>
      <c r="F283" s="174"/>
      <c r="G283" s="54"/>
      <c r="H283" s="55"/>
      <c r="I283" s="54"/>
      <c r="J283" s="55"/>
      <c r="K283" s="47" t="str">
        <f>IF(OR(AND(H283=Lists!$D$6,G283&lt;&gt;""),AND(AND(H283=J283,G283&lt;&gt;"",I283&lt;&gt;""),OR(H283&lt;&gt;"Unspecified",J283&lt;&gt;"Unspecified"),J283&lt;&gt;""),AND(OR(H283=Lists!$D$4,H283=Lists!$D$5),OR(J283=Lists!$D$4,J283=Lists!$D$5),AND(G283&lt;&gt;"",I283&lt;&gt;""))),"YES","")</f>
        <v/>
      </c>
      <c r="L283" s="56"/>
      <c r="M283" s="54"/>
      <c r="N283" s="58"/>
      <c r="O283" s="57"/>
      <c r="P283" s="165"/>
      <c r="Q283" s="165"/>
      <c r="R283" s="165"/>
      <c r="S283" s="54"/>
      <c r="T283" s="54"/>
      <c r="U283" s="54"/>
      <c r="V283" s="54"/>
      <c r="W283" s="54"/>
      <c r="X283" s="54"/>
      <c r="Y283" s="54"/>
      <c r="Z283" s="54"/>
      <c r="AA283" s="54"/>
      <c r="AB283" s="54"/>
      <c r="AC283" s="54"/>
      <c r="AD283" s="60"/>
      <c r="AE283" s="58"/>
      <c r="AF283" s="176" t="str">
        <f t="shared" si="4"/>
        <v/>
      </c>
      <c r="AG283" s="178" t="str">
        <f>IF(Calculations!AT278=1,"YES","")</f>
        <v/>
      </c>
      <c r="AH283" s="2"/>
      <c r="AQ283" s="9"/>
    </row>
    <row r="284" spans="2:43" x14ac:dyDescent="0.25">
      <c r="B284" s="54"/>
      <c r="C284" s="54"/>
      <c r="D284" s="59"/>
      <c r="E284" s="59"/>
      <c r="F284" s="174"/>
      <c r="G284" s="54"/>
      <c r="H284" s="55"/>
      <c r="I284" s="54"/>
      <c r="J284" s="55"/>
      <c r="K284" s="47" t="str">
        <f>IF(OR(AND(H284=Lists!$D$6,G284&lt;&gt;""),AND(AND(H284=J284,G284&lt;&gt;"",I284&lt;&gt;""),OR(H284&lt;&gt;"Unspecified",J284&lt;&gt;"Unspecified"),J284&lt;&gt;""),AND(OR(H284=Lists!$D$4,H284=Lists!$D$5),OR(J284=Lists!$D$4,J284=Lists!$D$5),AND(G284&lt;&gt;"",I284&lt;&gt;""))),"YES","")</f>
        <v/>
      </c>
      <c r="L284" s="56"/>
      <c r="M284" s="54"/>
      <c r="N284" s="58"/>
      <c r="O284" s="57"/>
      <c r="P284" s="165"/>
      <c r="Q284" s="165"/>
      <c r="R284" s="165"/>
      <c r="S284" s="54"/>
      <c r="T284" s="54"/>
      <c r="U284" s="54"/>
      <c r="V284" s="54"/>
      <c r="W284" s="54"/>
      <c r="X284" s="54"/>
      <c r="Y284" s="54"/>
      <c r="Z284" s="54"/>
      <c r="AA284" s="54"/>
      <c r="AB284" s="54"/>
      <c r="AC284" s="54"/>
      <c r="AD284" s="60"/>
      <c r="AE284" s="58"/>
      <c r="AF284" s="176" t="str">
        <f t="shared" si="4"/>
        <v/>
      </c>
      <c r="AG284" s="178" t="str">
        <f>IF(Calculations!AT279=1,"YES","")</f>
        <v/>
      </c>
      <c r="AH284" s="2"/>
      <c r="AQ284" s="9"/>
    </row>
    <row r="285" spans="2:43" x14ac:dyDescent="0.25">
      <c r="B285" s="54"/>
      <c r="C285" s="54"/>
      <c r="D285" s="59"/>
      <c r="E285" s="59"/>
      <c r="F285" s="174"/>
      <c r="G285" s="54"/>
      <c r="H285" s="55"/>
      <c r="I285" s="54"/>
      <c r="J285" s="55"/>
      <c r="K285" s="47" t="str">
        <f>IF(OR(AND(H285=Lists!$D$6,G285&lt;&gt;""),AND(AND(H285=J285,G285&lt;&gt;"",I285&lt;&gt;""),OR(H285&lt;&gt;"Unspecified",J285&lt;&gt;"Unspecified"),J285&lt;&gt;""),AND(OR(H285=Lists!$D$4,H285=Lists!$D$5),OR(J285=Lists!$D$4,J285=Lists!$D$5),AND(G285&lt;&gt;"",I285&lt;&gt;""))),"YES","")</f>
        <v/>
      </c>
      <c r="L285" s="56"/>
      <c r="M285" s="54"/>
      <c r="N285" s="58"/>
      <c r="O285" s="57"/>
      <c r="P285" s="165"/>
      <c r="Q285" s="165"/>
      <c r="R285" s="165"/>
      <c r="S285" s="54"/>
      <c r="T285" s="54"/>
      <c r="U285" s="54"/>
      <c r="V285" s="54"/>
      <c r="W285" s="54"/>
      <c r="X285" s="54"/>
      <c r="Y285" s="54"/>
      <c r="Z285" s="54"/>
      <c r="AA285" s="54"/>
      <c r="AB285" s="54"/>
      <c r="AC285" s="54"/>
      <c r="AD285" s="60"/>
      <c r="AE285" s="58"/>
      <c r="AF285" s="176" t="str">
        <f t="shared" si="4"/>
        <v/>
      </c>
      <c r="AG285" s="178" t="str">
        <f>IF(Calculations!AT280=1,"YES","")</f>
        <v/>
      </c>
      <c r="AH285" s="2"/>
      <c r="AQ285" s="9"/>
    </row>
    <row r="286" spans="2:43" x14ac:dyDescent="0.25">
      <c r="B286" s="54"/>
      <c r="C286" s="54"/>
      <c r="D286" s="59"/>
      <c r="E286" s="59"/>
      <c r="F286" s="174"/>
      <c r="G286" s="54"/>
      <c r="H286" s="55"/>
      <c r="I286" s="54"/>
      <c r="J286" s="55"/>
      <c r="K286" s="47" t="str">
        <f>IF(OR(AND(H286=Lists!$D$6,G286&lt;&gt;""),AND(AND(H286=J286,G286&lt;&gt;"",I286&lt;&gt;""),OR(H286&lt;&gt;"Unspecified",J286&lt;&gt;"Unspecified"),J286&lt;&gt;""),AND(OR(H286=Lists!$D$4,H286=Lists!$D$5),OR(J286=Lists!$D$4,J286=Lists!$D$5),AND(G286&lt;&gt;"",I286&lt;&gt;""))),"YES","")</f>
        <v/>
      </c>
      <c r="L286" s="56"/>
      <c r="M286" s="54"/>
      <c r="N286" s="58"/>
      <c r="O286" s="57"/>
      <c r="P286" s="165"/>
      <c r="Q286" s="165"/>
      <c r="R286" s="165"/>
      <c r="S286" s="54"/>
      <c r="T286" s="54"/>
      <c r="U286" s="54"/>
      <c r="V286" s="54"/>
      <c r="W286" s="54"/>
      <c r="X286" s="54"/>
      <c r="Y286" s="54"/>
      <c r="Z286" s="54"/>
      <c r="AA286" s="54"/>
      <c r="AB286" s="54"/>
      <c r="AC286" s="54"/>
      <c r="AD286" s="60"/>
      <c r="AE286" s="58"/>
      <c r="AF286" s="176" t="str">
        <f t="shared" si="4"/>
        <v/>
      </c>
      <c r="AG286" s="178" t="str">
        <f>IF(Calculations!AT281=1,"YES","")</f>
        <v/>
      </c>
      <c r="AH286" s="2"/>
      <c r="AQ286" s="9"/>
    </row>
    <row r="287" spans="2:43" x14ac:dyDescent="0.25">
      <c r="B287" s="54"/>
      <c r="C287" s="54"/>
      <c r="D287" s="59"/>
      <c r="E287" s="59"/>
      <c r="F287" s="174"/>
      <c r="G287" s="54"/>
      <c r="H287" s="55"/>
      <c r="I287" s="54"/>
      <c r="J287" s="55"/>
      <c r="K287" s="47" t="str">
        <f>IF(OR(AND(H287=Lists!$D$6,G287&lt;&gt;""),AND(AND(H287=J287,G287&lt;&gt;"",I287&lt;&gt;""),OR(H287&lt;&gt;"Unspecified",J287&lt;&gt;"Unspecified"),J287&lt;&gt;""),AND(OR(H287=Lists!$D$4,H287=Lists!$D$5),OR(J287=Lists!$D$4,J287=Lists!$D$5),AND(G287&lt;&gt;"",I287&lt;&gt;""))),"YES","")</f>
        <v/>
      </c>
      <c r="L287" s="56"/>
      <c r="M287" s="54"/>
      <c r="N287" s="58"/>
      <c r="O287" s="57"/>
      <c r="P287" s="165"/>
      <c r="Q287" s="165"/>
      <c r="R287" s="165"/>
      <c r="S287" s="54"/>
      <c r="T287" s="54"/>
      <c r="U287" s="54"/>
      <c r="V287" s="54"/>
      <c r="W287" s="54"/>
      <c r="X287" s="54"/>
      <c r="Y287" s="54"/>
      <c r="Z287" s="54"/>
      <c r="AA287" s="54"/>
      <c r="AB287" s="54"/>
      <c r="AC287" s="54"/>
      <c r="AD287" s="60"/>
      <c r="AE287" s="58"/>
      <c r="AF287" s="176" t="str">
        <f t="shared" si="4"/>
        <v/>
      </c>
      <c r="AG287" s="178" t="str">
        <f>IF(Calculations!AT282=1,"YES","")</f>
        <v/>
      </c>
      <c r="AH287" s="2"/>
      <c r="AQ287" s="9"/>
    </row>
    <row r="288" spans="2:43" x14ac:dyDescent="0.25">
      <c r="B288" s="54"/>
      <c r="C288" s="54"/>
      <c r="D288" s="59"/>
      <c r="E288" s="59"/>
      <c r="F288" s="174"/>
      <c r="G288" s="54"/>
      <c r="H288" s="55"/>
      <c r="I288" s="54"/>
      <c r="J288" s="55"/>
      <c r="K288" s="47" t="str">
        <f>IF(OR(AND(H288=Lists!$D$6,G288&lt;&gt;""),AND(AND(H288=J288,G288&lt;&gt;"",I288&lt;&gt;""),OR(H288&lt;&gt;"Unspecified",J288&lt;&gt;"Unspecified"),J288&lt;&gt;""),AND(OR(H288=Lists!$D$4,H288=Lists!$D$5),OR(J288=Lists!$D$4,J288=Lists!$D$5),AND(G288&lt;&gt;"",I288&lt;&gt;""))),"YES","")</f>
        <v/>
      </c>
      <c r="L288" s="56"/>
      <c r="M288" s="54"/>
      <c r="N288" s="58"/>
      <c r="O288" s="57"/>
      <c r="P288" s="165"/>
      <c r="Q288" s="165"/>
      <c r="R288" s="165"/>
      <c r="S288" s="54"/>
      <c r="T288" s="54"/>
      <c r="U288" s="54"/>
      <c r="V288" s="54"/>
      <c r="W288" s="54"/>
      <c r="X288" s="54"/>
      <c r="Y288" s="54"/>
      <c r="Z288" s="54"/>
      <c r="AA288" s="54"/>
      <c r="AB288" s="54"/>
      <c r="AC288" s="54"/>
      <c r="AD288" s="60"/>
      <c r="AE288" s="58"/>
      <c r="AF288" s="176" t="str">
        <f t="shared" si="4"/>
        <v/>
      </c>
      <c r="AG288" s="178" t="str">
        <f>IF(Calculations!AT283=1,"YES","")</f>
        <v/>
      </c>
      <c r="AH288" s="2"/>
      <c r="AQ288" s="9"/>
    </row>
    <row r="289" spans="2:43" x14ac:dyDescent="0.25">
      <c r="B289" s="54"/>
      <c r="C289" s="54"/>
      <c r="D289" s="59"/>
      <c r="E289" s="59"/>
      <c r="F289" s="174"/>
      <c r="G289" s="54"/>
      <c r="H289" s="55"/>
      <c r="I289" s="54"/>
      <c r="J289" s="55"/>
      <c r="K289" s="47" t="str">
        <f>IF(OR(AND(H289=Lists!$D$6,G289&lt;&gt;""),AND(AND(H289=J289,G289&lt;&gt;"",I289&lt;&gt;""),OR(H289&lt;&gt;"Unspecified",J289&lt;&gt;"Unspecified"),J289&lt;&gt;""),AND(OR(H289=Lists!$D$4,H289=Lists!$D$5),OR(J289=Lists!$D$4,J289=Lists!$D$5),AND(G289&lt;&gt;"",I289&lt;&gt;""))),"YES","")</f>
        <v/>
      </c>
      <c r="L289" s="56"/>
      <c r="M289" s="54"/>
      <c r="N289" s="58"/>
      <c r="O289" s="57"/>
      <c r="P289" s="165"/>
      <c r="Q289" s="165"/>
      <c r="R289" s="165"/>
      <c r="S289" s="54"/>
      <c r="T289" s="54"/>
      <c r="U289" s="54"/>
      <c r="V289" s="54"/>
      <c r="W289" s="54"/>
      <c r="X289" s="54"/>
      <c r="Y289" s="54"/>
      <c r="Z289" s="54"/>
      <c r="AA289" s="54"/>
      <c r="AB289" s="54"/>
      <c r="AC289" s="54"/>
      <c r="AD289" s="60"/>
      <c r="AE289" s="58"/>
      <c r="AF289" s="176" t="str">
        <f t="shared" si="4"/>
        <v/>
      </c>
      <c r="AG289" s="178" t="str">
        <f>IF(Calculations!AT284=1,"YES","")</f>
        <v/>
      </c>
      <c r="AH289" s="2"/>
      <c r="AQ289" s="9"/>
    </row>
    <row r="290" spans="2:43" x14ac:dyDescent="0.25">
      <c r="B290" s="54"/>
      <c r="C290" s="54"/>
      <c r="D290" s="59"/>
      <c r="E290" s="59"/>
      <c r="F290" s="174"/>
      <c r="G290" s="54"/>
      <c r="H290" s="55"/>
      <c r="I290" s="54"/>
      <c r="J290" s="55"/>
      <c r="K290" s="47" t="str">
        <f>IF(OR(AND(H290=Lists!$D$6,G290&lt;&gt;""),AND(AND(H290=J290,G290&lt;&gt;"",I290&lt;&gt;""),OR(H290&lt;&gt;"Unspecified",J290&lt;&gt;"Unspecified"),J290&lt;&gt;""),AND(OR(H290=Lists!$D$4,H290=Lists!$D$5),OR(J290=Lists!$D$4,J290=Lists!$D$5),AND(G290&lt;&gt;"",I290&lt;&gt;""))),"YES","")</f>
        <v/>
      </c>
      <c r="L290" s="56"/>
      <c r="M290" s="54"/>
      <c r="N290" s="58"/>
      <c r="O290" s="57"/>
      <c r="P290" s="165"/>
      <c r="Q290" s="165"/>
      <c r="R290" s="165"/>
      <c r="S290" s="54"/>
      <c r="T290" s="54"/>
      <c r="U290" s="54"/>
      <c r="V290" s="54"/>
      <c r="W290" s="54"/>
      <c r="X290" s="54"/>
      <c r="Y290" s="54"/>
      <c r="Z290" s="54"/>
      <c r="AA290" s="54"/>
      <c r="AB290" s="54"/>
      <c r="AC290" s="54"/>
      <c r="AD290" s="60"/>
      <c r="AE290" s="58"/>
      <c r="AF290" s="176" t="str">
        <f t="shared" si="4"/>
        <v/>
      </c>
      <c r="AG290" s="178" t="str">
        <f>IF(Calculations!AT285=1,"YES","")</f>
        <v/>
      </c>
      <c r="AH290" s="2"/>
      <c r="AQ290" s="9"/>
    </row>
    <row r="291" spans="2:43" x14ac:dyDescent="0.25">
      <c r="B291" s="54"/>
      <c r="C291" s="54"/>
      <c r="D291" s="59"/>
      <c r="E291" s="59"/>
      <c r="F291" s="174"/>
      <c r="G291" s="54"/>
      <c r="H291" s="55"/>
      <c r="I291" s="54"/>
      <c r="J291" s="55"/>
      <c r="K291" s="47" t="str">
        <f>IF(OR(AND(H291=Lists!$D$6,G291&lt;&gt;""),AND(AND(H291=J291,G291&lt;&gt;"",I291&lt;&gt;""),OR(H291&lt;&gt;"Unspecified",J291&lt;&gt;"Unspecified"),J291&lt;&gt;""),AND(OR(H291=Lists!$D$4,H291=Lists!$D$5),OR(J291=Lists!$D$4,J291=Lists!$D$5),AND(G291&lt;&gt;"",I291&lt;&gt;""))),"YES","")</f>
        <v/>
      </c>
      <c r="L291" s="56"/>
      <c r="M291" s="54"/>
      <c r="N291" s="58"/>
      <c r="O291" s="57"/>
      <c r="P291" s="165"/>
      <c r="Q291" s="165"/>
      <c r="R291" s="165"/>
      <c r="S291" s="54"/>
      <c r="T291" s="54"/>
      <c r="U291" s="54"/>
      <c r="V291" s="54"/>
      <c r="W291" s="54"/>
      <c r="X291" s="54"/>
      <c r="Y291" s="54"/>
      <c r="Z291" s="54"/>
      <c r="AA291" s="54"/>
      <c r="AB291" s="54"/>
      <c r="AC291" s="54"/>
      <c r="AD291" s="60"/>
      <c r="AE291" s="58"/>
      <c r="AF291" s="176" t="str">
        <f t="shared" si="4"/>
        <v/>
      </c>
      <c r="AG291" s="178" t="str">
        <f>IF(Calculations!AT286=1,"YES","")</f>
        <v/>
      </c>
      <c r="AH291" s="2"/>
      <c r="AQ291" s="9"/>
    </row>
    <row r="292" spans="2:43" x14ac:dyDescent="0.25">
      <c r="B292" s="54"/>
      <c r="C292" s="54"/>
      <c r="D292" s="59"/>
      <c r="E292" s="59"/>
      <c r="F292" s="174"/>
      <c r="G292" s="54"/>
      <c r="H292" s="55"/>
      <c r="I292" s="54"/>
      <c r="J292" s="55"/>
      <c r="K292" s="47" t="str">
        <f>IF(OR(AND(H292=Lists!$D$6,G292&lt;&gt;""),AND(AND(H292=J292,G292&lt;&gt;"",I292&lt;&gt;""),OR(H292&lt;&gt;"Unspecified",J292&lt;&gt;"Unspecified"),J292&lt;&gt;""),AND(OR(H292=Lists!$D$4,H292=Lists!$D$5),OR(J292=Lists!$D$4,J292=Lists!$D$5),AND(G292&lt;&gt;"",I292&lt;&gt;""))),"YES","")</f>
        <v/>
      </c>
      <c r="L292" s="56"/>
      <c r="M292" s="54"/>
      <c r="N292" s="58"/>
      <c r="O292" s="57"/>
      <c r="P292" s="165"/>
      <c r="Q292" s="165"/>
      <c r="R292" s="165"/>
      <c r="S292" s="54"/>
      <c r="T292" s="54"/>
      <c r="U292" s="54"/>
      <c r="V292" s="54"/>
      <c r="W292" s="54"/>
      <c r="X292" s="54"/>
      <c r="Y292" s="54"/>
      <c r="Z292" s="54"/>
      <c r="AA292" s="54"/>
      <c r="AB292" s="54"/>
      <c r="AC292" s="54"/>
      <c r="AD292" s="60"/>
      <c r="AE292" s="58"/>
      <c r="AF292" s="176" t="str">
        <f t="shared" si="4"/>
        <v/>
      </c>
      <c r="AG292" s="178" t="str">
        <f>IF(Calculations!AT287=1,"YES","")</f>
        <v/>
      </c>
      <c r="AH292" s="2"/>
      <c r="AQ292" s="9"/>
    </row>
    <row r="293" spans="2:43" x14ac:dyDescent="0.25">
      <c r="B293" s="54"/>
      <c r="C293" s="54"/>
      <c r="D293" s="59"/>
      <c r="E293" s="59"/>
      <c r="F293" s="174"/>
      <c r="G293" s="54"/>
      <c r="H293" s="55"/>
      <c r="I293" s="54"/>
      <c r="J293" s="55"/>
      <c r="K293" s="47" t="str">
        <f>IF(OR(AND(H293=Lists!$D$6,G293&lt;&gt;""),AND(AND(H293=J293,G293&lt;&gt;"",I293&lt;&gt;""),OR(H293&lt;&gt;"Unspecified",J293&lt;&gt;"Unspecified"),J293&lt;&gt;""),AND(OR(H293=Lists!$D$4,H293=Lists!$D$5),OR(J293=Lists!$D$4,J293=Lists!$D$5),AND(G293&lt;&gt;"",I293&lt;&gt;""))),"YES","")</f>
        <v/>
      </c>
      <c r="L293" s="56"/>
      <c r="M293" s="54"/>
      <c r="N293" s="58"/>
      <c r="O293" s="57"/>
      <c r="P293" s="165"/>
      <c r="Q293" s="165"/>
      <c r="R293" s="165"/>
      <c r="S293" s="54"/>
      <c r="T293" s="54"/>
      <c r="U293" s="54"/>
      <c r="V293" s="54"/>
      <c r="W293" s="54"/>
      <c r="X293" s="54"/>
      <c r="Y293" s="54"/>
      <c r="Z293" s="54"/>
      <c r="AA293" s="54"/>
      <c r="AB293" s="54"/>
      <c r="AC293" s="54"/>
      <c r="AD293" s="60"/>
      <c r="AE293" s="58"/>
      <c r="AF293" s="176" t="str">
        <f t="shared" si="4"/>
        <v/>
      </c>
      <c r="AG293" s="178" t="str">
        <f>IF(Calculations!AT288=1,"YES","")</f>
        <v/>
      </c>
      <c r="AH293" s="2"/>
      <c r="AQ293" s="9"/>
    </row>
    <row r="294" spans="2:43" x14ac:dyDescent="0.25">
      <c r="B294" s="54"/>
      <c r="C294" s="54"/>
      <c r="D294" s="59"/>
      <c r="E294" s="59"/>
      <c r="F294" s="174"/>
      <c r="G294" s="54"/>
      <c r="H294" s="55"/>
      <c r="I294" s="54"/>
      <c r="J294" s="55"/>
      <c r="K294" s="47" t="str">
        <f>IF(OR(AND(H294=Lists!$D$6,G294&lt;&gt;""),AND(AND(H294=J294,G294&lt;&gt;"",I294&lt;&gt;""),OR(H294&lt;&gt;"Unspecified",J294&lt;&gt;"Unspecified"),J294&lt;&gt;""),AND(OR(H294=Lists!$D$4,H294=Lists!$D$5),OR(J294=Lists!$D$4,J294=Lists!$D$5),AND(G294&lt;&gt;"",I294&lt;&gt;""))),"YES","")</f>
        <v/>
      </c>
      <c r="L294" s="56"/>
      <c r="M294" s="54"/>
      <c r="N294" s="58"/>
      <c r="O294" s="57"/>
      <c r="P294" s="165"/>
      <c r="Q294" s="165"/>
      <c r="R294" s="165"/>
      <c r="S294" s="54"/>
      <c r="T294" s="54"/>
      <c r="U294" s="54"/>
      <c r="V294" s="54"/>
      <c r="W294" s="54"/>
      <c r="X294" s="54"/>
      <c r="Y294" s="54"/>
      <c r="Z294" s="54"/>
      <c r="AA294" s="54"/>
      <c r="AB294" s="54"/>
      <c r="AC294" s="54"/>
      <c r="AD294" s="60"/>
      <c r="AE294" s="58"/>
      <c r="AF294" s="176" t="str">
        <f t="shared" si="4"/>
        <v/>
      </c>
      <c r="AG294" s="178" t="str">
        <f>IF(Calculations!AT289=1,"YES","")</f>
        <v/>
      </c>
      <c r="AH294" s="2"/>
      <c r="AQ294" s="9"/>
    </row>
    <row r="295" spans="2:43" x14ac:dyDescent="0.25">
      <c r="B295" s="54"/>
      <c r="C295" s="54"/>
      <c r="D295" s="59"/>
      <c r="E295" s="59"/>
      <c r="F295" s="174"/>
      <c r="G295" s="54"/>
      <c r="H295" s="55"/>
      <c r="I295" s="54"/>
      <c r="J295" s="55"/>
      <c r="K295" s="47" t="str">
        <f>IF(OR(AND(H295=Lists!$D$6,G295&lt;&gt;""),AND(AND(H295=J295,G295&lt;&gt;"",I295&lt;&gt;""),OR(H295&lt;&gt;"Unspecified",J295&lt;&gt;"Unspecified"),J295&lt;&gt;""),AND(OR(H295=Lists!$D$4,H295=Lists!$D$5),OR(J295=Lists!$D$4,J295=Lists!$D$5),AND(G295&lt;&gt;"",I295&lt;&gt;""))),"YES","")</f>
        <v/>
      </c>
      <c r="L295" s="56"/>
      <c r="M295" s="54"/>
      <c r="N295" s="58"/>
      <c r="O295" s="57"/>
      <c r="P295" s="165"/>
      <c r="Q295" s="165"/>
      <c r="R295" s="165"/>
      <c r="S295" s="54"/>
      <c r="T295" s="54"/>
      <c r="U295" s="54"/>
      <c r="V295" s="54"/>
      <c r="W295" s="54"/>
      <c r="X295" s="54"/>
      <c r="Y295" s="54"/>
      <c r="Z295" s="54"/>
      <c r="AA295" s="54"/>
      <c r="AB295" s="54"/>
      <c r="AC295" s="54"/>
      <c r="AD295" s="60"/>
      <c r="AE295" s="58"/>
      <c r="AF295" s="176" t="str">
        <f t="shared" si="4"/>
        <v/>
      </c>
      <c r="AG295" s="178" t="str">
        <f>IF(Calculations!AT290=1,"YES","")</f>
        <v/>
      </c>
      <c r="AH295" s="2"/>
      <c r="AQ295" s="9"/>
    </row>
    <row r="296" spans="2:43" x14ac:dyDescent="0.25">
      <c r="B296" s="54"/>
      <c r="C296" s="54"/>
      <c r="D296" s="59"/>
      <c r="E296" s="59"/>
      <c r="F296" s="174"/>
      <c r="G296" s="54"/>
      <c r="H296" s="55"/>
      <c r="I296" s="54"/>
      <c r="J296" s="55"/>
      <c r="K296" s="47" t="str">
        <f>IF(OR(AND(H296=Lists!$D$6,G296&lt;&gt;""),AND(AND(H296=J296,G296&lt;&gt;"",I296&lt;&gt;""),OR(H296&lt;&gt;"Unspecified",J296&lt;&gt;"Unspecified"),J296&lt;&gt;""),AND(OR(H296=Lists!$D$4,H296=Lists!$D$5),OR(J296=Lists!$D$4,J296=Lists!$D$5),AND(G296&lt;&gt;"",I296&lt;&gt;""))),"YES","")</f>
        <v/>
      </c>
      <c r="L296" s="56"/>
      <c r="M296" s="54"/>
      <c r="N296" s="58"/>
      <c r="O296" s="57"/>
      <c r="P296" s="165"/>
      <c r="Q296" s="165"/>
      <c r="R296" s="165"/>
      <c r="S296" s="54"/>
      <c r="T296" s="54"/>
      <c r="U296" s="54"/>
      <c r="V296" s="54"/>
      <c r="W296" s="54"/>
      <c r="X296" s="54"/>
      <c r="Y296" s="54"/>
      <c r="Z296" s="54"/>
      <c r="AA296" s="54"/>
      <c r="AB296" s="54"/>
      <c r="AC296" s="54"/>
      <c r="AD296" s="60"/>
      <c r="AE296" s="58"/>
      <c r="AF296" s="176" t="str">
        <f t="shared" si="4"/>
        <v/>
      </c>
      <c r="AG296" s="178" t="str">
        <f>IF(Calculations!AT291=1,"YES","")</f>
        <v/>
      </c>
      <c r="AH296" s="2"/>
      <c r="AQ296" s="9"/>
    </row>
    <row r="297" spans="2:43" x14ac:dyDescent="0.25">
      <c r="B297" s="54"/>
      <c r="C297" s="54"/>
      <c r="D297" s="59"/>
      <c r="E297" s="59"/>
      <c r="F297" s="174"/>
      <c r="G297" s="54"/>
      <c r="H297" s="55"/>
      <c r="I297" s="54"/>
      <c r="J297" s="55"/>
      <c r="K297" s="47" t="str">
        <f>IF(OR(AND(H297=Lists!$D$6,G297&lt;&gt;""),AND(AND(H297=J297,G297&lt;&gt;"",I297&lt;&gt;""),OR(H297&lt;&gt;"Unspecified",J297&lt;&gt;"Unspecified"),J297&lt;&gt;""),AND(OR(H297=Lists!$D$4,H297=Lists!$D$5),OR(J297=Lists!$D$4,J297=Lists!$D$5),AND(G297&lt;&gt;"",I297&lt;&gt;""))),"YES","")</f>
        <v/>
      </c>
      <c r="L297" s="56"/>
      <c r="M297" s="54"/>
      <c r="N297" s="58"/>
      <c r="O297" s="57"/>
      <c r="P297" s="165"/>
      <c r="Q297" s="165"/>
      <c r="R297" s="165"/>
      <c r="S297" s="54"/>
      <c r="T297" s="54"/>
      <c r="U297" s="54"/>
      <c r="V297" s="54"/>
      <c r="W297" s="54"/>
      <c r="X297" s="54"/>
      <c r="Y297" s="54"/>
      <c r="Z297" s="54"/>
      <c r="AA297" s="54"/>
      <c r="AB297" s="54"/>
      <c r="AC297" s="54"/>
      <c r="AD297" s="60"/>
      <c r="AE297" s="58"/>
      <c r="AF297" s="176" t="str">
        <f t="shared" si="4"/>
        <v/>
      </c>
      <c r="AG297" s="178" t="str">
        <f>IF(Calculations!AT292=1,"YES","")</f>
        <v/>
      </c>
      <c r="AH297" s="2"/>
      <c r="AQ297" s="9"/>
    </row>
    <row r="298" spans="2:43" x14ac:dyDescent="0.25">
      <c r="B298" s="54"/>
      <c r="C298" s="54"/>
      <c r="D298" s="59"/>
      <c r="E298" s="59"/>
      <c r="F298" s="174"/>
      <c r="G298" s="54"/>
      <c r="H298" s="55"/>
      <c r="I298" s="54"/>
      <c r="J298" s="55"/>
      <c r="K298" s="47" t="str">
        <f>IF(OR(AND(H298=Lists!$D$6,G298&lt;&gt;""),AND(AND(H298=J298,G298&lt;&gt;"",I298&lt;&gt;""),OR(H298&lt;&gt;"Unspecified",J298&lt;&gt;"Unspecified"),J298&lt;&gt;""),AND(OR(H298=Lists!$D$4,H298=Lists!$D$5),OR(J298=Lists!$D$4,J298=Lists!$D$5),AND(G298&lt;&gt;"",I298&lt;&gt;""))),"YES","")</f>
        <v/>
      </c>
      <c r="L298" s="56"/>
      <c r="M298" s="54"/>
      <c r="N298" s="58"/>
      <c r="O298" s="57"/>
      <c r="P298" s="165"/>
      <c r="Q298" s="165"/>
      <c r="R298" s="165"/>
      <c r="S298" s="54"/>
      <c r="T298" s="54"/>
      <c r="U298" s="54"/>
      <c r="V298" s="54"/>
      <c r="W298" s="54"/>
      <c r="X298" s="54"/>
      <c r="Y298" s="54"/>
      <c r="Z298" s="54"/>
      <c r="AA298" s="54"/>
      <c r="AB298" s="54"/>
      <c r="AC298" s="54"/>
      <c r="AD298" s="60"/>
      <c r="AE298" s="58"/>
      <c r="AF298" s="176" t="str">
        <f t="shared" si="4"/>
        <v/>
      </c>
      <c r="AG298" s="178" t="str">
        <f>IF(Calculations!AT293=1,"YES","")</f>
        <v/>
      </c>
      <c r="AH298" s="2"/>
      <c r="AQ298" s="9"/>
    </row>
    <row r="299" spans="2:43" x14ac:dyDescent="0.25">
      <c r="B299" s="54"/>
      <c r="C299" s="54"/>
      <c r="D299" s="59"/>
      <c r="E299" s="59"/>
      <c r="F299" s="174"/>
      <c r="G299" s="54"/>
      <c r="H299" s="55"/>
      <c r="I299" s="54"/>
      <c r="J299" s="55"/>
      <c r="K299" s="47" t="str">
        <f>IF(OR(AND(H299=Lists!$D$6,G299&lt;&gt;""),AND(AND(H299=J299,G299&lt;&gt;"",I299&lt;&gt;""),OR(H299&lt;&gt;"Unspecified",J299&lt;&gt;"Unspecified"),J299&lt;&gt;""),AND(OR(H299=Lists!$D$4,H299=Lists!$D$5),OR(J299=Lists!$D$4,J299=Lists!$D$5),AND(G299&lt;&gt;"",I299&lt;&gt;""))),"YES","")</f>
        <v/>
      </c>
      <c r="L299" s="56"/>
      <c r="M299" s="54"/>
      <c r="N299" s="58"/>
      <c r="O299" s="57"/>
      <c r="P299" s="165"/>
      <c r="Q299" s="165"/>
      <c r="R299" s="165"/>
      <c r="S299" s="54"/>
      <c r="T299" s="54"/>
      <c r="U299" s="54"/>
      <c r="V299" s="54"/>
      <c r="W299" s="54"/>
      <c r="X299" s="54"/>
      <c r="Y299" s="54"/>
      <c r="Z299" s="54"/>
      <c r="AA299" s="54"/>
      <c r="AB299" s="54"/>
      <c r="AC299" s="54"/>
      <c r="AD299" s="60"/>
      <c r="AE299" s="58"/>
      <c r="AF299" s="176" t="str">
        <f t="shared" si="4"/>
        <v/>
      </c>
      <c r="AG299" s="178" t="str">
        <f>IF(Calculations!AT294=1,"YES","")</f>
        <v/>
      </c>
      <c r="AH299" s="2"/>
      <c r="AQ299" s="9"/>
    </row>
    <row r="300" spans="2:43" x14ac:dyDescent="0.25">
      <c r="B300" s="54"/>
      <c r="C300" s="54"/>
      <c r="D300" s="59"/>
      <c r="E300" s="59"/>
      <c r="F300" s="174"/>
      <c r="G300" s="54"/>
      <c r="H300" s="55"/>
      <c r="I300" s="54"/>
      <c r="J300" s="55"/>
      <c r="K300" s="47" t="str">
        <f>IF(OR(AND(H300=Lists!$D$6,G300&lt;&gt;""),AND(AND(H300=J300,G300&lt;&gt;"",I300&lt;&gt;""),OR(H300&lt;&gt;"Unspecified",J300&lt;&gt;"Unspecified"),J300&lt;&gt;""),AND(OR(H300=Lists!$D$4,H300=Lists!$D$5),OR(J300=Lists!$D$4,J300=Lists!$D$5),AND(G300&lt;&gt;"",I300&lt;&gt;""))),"YES","")</f>
        <v/>
      </c>
      <c r="L300" s="56"/>
      <c r="M300" s="54"/>
      <c r="N300" s="58"/>
      <c r="O300" s="57"/>
      <c r="P300" s="165"/>
      <c r="Q300" s="165"/>
      <c r="R300" s="165"/>
      <c r="S300" s="54"/>
      <c r="T300" s="54"/>
      <c r="U300" s="54"/>
      <c r="V300" s="54"/>
      <c r="W300" s="54"/>
      <c r="X300" s="54"/>
      <c r="Y300" s="54"/>
      <c r="Z300" s="54"/>
      <c r="AA300" s="54"/>
      <c r="AB300" s="54"/>
      <c r="AC300" s="54"/>
      <c r="AD300" s="60"/>
      <c r="AE300" s="58"/>
      <c r="AF300" s="176" t="str">
        <f t="shared" si="4"/>
        <v/>
      </c>
      <c r="AG300" s="178" t="str">
        <f>IF(Calculations!AT295=1,"YES","")</f>
        <v/>
      </c>
      <c r="AH300" s="2"/>
      <c r="AQ300" s="9"/>
    </row>
    <row r="301" spans="2:43" x14ac:dyDescent="0.25">
      <c r="B301" s="54"/>
      <c r="C301" s="54"/>
      <c r="D301" s="59"/>
      <c r="E301" s="59"/>
      <c r="F301" s="174"/>
      <c r="G301" s="54"/>
      <c r="H301" s="55"/>
      <c r="I301" s="54"/>
      <c r="J301" s="55"/>
      <c r="K301" s="47" t="str">
        <f>IF(OR(AND(H301=Lists!$D$6,G301&lt;&gt;""),AND(AND(H301=J301,G301&lt;&gt;"",I301&lt;&gt;""),OR(H301&lt;&gt;"Unspecified",J301&lt;&gt;"Unspecified"),J301&lt;&gt;""),AND(OR(H301=Lists!$D$4,H301=Lists!$D$5),OR(J301=Lists!$D$4,J301=Lists!$D$5),AND(G301&lt;&gt;"",I301&lt;&gt;""))),"YES","")</f>
        <v/>
      </c>
      <c r="L301" s="56"/>
      <c r="M301" s="54"/>
      <c r="N301" s="58"/>
      <c r="O301" s="57"/>
      <c r="P301" s="165"/>
      <c r="Q301" s="165"/>
      <c r="R301" s="165"/>
      <c r="S301" s="54"/>
      <c r="T301" s="54"/>
      <c r="U301" s="54"/>
      <c r="V301" s="54"/>
      <c r="W301" s="54"/>
      <c r="X301" s="54"/>
      <c r="Y301" s="54"/>
      <c r="Z301" s="54"/>
      <c r="AA301" s="54"/>
      <c r="AB301" s="54"/>
      <c r="AC301" s="54"/>
      <c r="AD301" s="60"/>
      <c r="AE301" s="58"/>
      <c r="AF301" s="176" t="str">
        <f t="shared" si="4"/>
        <v/>
      </c>
      <c r="AG301" s="178" t="str">
        <f>IF(Calculations!AT296=1,"YES","")</f>
        <v/>
      </c>
      <c r="AH301" s="2"/>
      <c r="AQ301" s="9"/>
    </row>
    <row r="302" spans="2:43" x14ac:dyDescent="0.25">
      <c r="B302" s="54"/>
      <c r="C302" s="54"/>
      <c r="D302" s="59"/>
      <c r="E302" s="59"/>
      <c r="F302" s="174"/>
      <c r="G302" s="54"/>
      <c r="H302" s="55"/>
      <c r="I302" s="54"/>
      <c r="J302" s="55"/>
      <c r="K302" s="47" t="str">
        <f>IF(OR(AND(H302=Lists!$D$6,G302&lt;&gt;""),AND(AND(H302=J302,G302&lt;&gt;"",I302&lt;&gt;""),OR(H302&lt;&gt;"Unspecified",J302&lt;&gt;"Unspecified"),J302&lt;&gt;""),AND(OR(H302=Lists!$D$4,H302=Lists!$D$5),OR(J302=Lists!$D$4,J302=Lists!$D$5),AND(G302&lt;&gt;"",I302&lt;&gt;""))),"YES","")</f>
        <v/>
      </c>
      <c r="L302" s="56"/>
      <c r="M302" s="54"/>
      <c r="N302" s="58"/>
      <c r="O302" s="57"/>
      <c r="P302" s="165"/>
      <c r="Q302" s="165"/>
      <c r="R302" s="165"/>
      <c r="S302" s="54"/>
      <c r="T302" s="54"/>
      <c r="U302" s="54"/>
      <c r="V302" s="54"/>
      <c r="W302" s="54"/>
      <c r="X302" s="54"/>
      <c r="Y302" s="54"/>
      <c r="Z302" s="54"/>
      <c r="AA302" s="54"/>
      <c r="AB302" s="54"/>
      <c r="AC302" s="54"/>
      <c r="AD302" s="60"/>
      <c r="AE302" s="58"/>
      <c r="AF302" s="176" t="str">
        <f t="shared" si="4"/>
        <v/>
      </c>
      <c r="AG302" s="178" t="str">
        <f>IF(Calculations!AT297=1,"YES","")</f>
        <v/>
      </c>
      <c r="AH302" s="2"/>
      <c r="AQ302" s="9"/>
    </row>
    <row r="303" spans="2:43" x14ac:dyDescent="0.25">
      <c r="B303" s="54"/>
      <c r="C303" s="54"/>
      <c r="D303" s="59"/>
      <c r="E303" s="59"/>
      <c r="F303" s="174"/>
      <c r="G303" s="54"/>
      <c r="H303" s="55"/>
      <c r="I303" s="54"/>
      <c r="J303" s="55"/>
      <c r="K303" s="47" t="str">
        <f>IF(OR(AND(H303=Lists!$D$6,G303&lt;&gt;""),AND(AND(H303=J303,G303&lt;&gt;"",I303&lt;&gt;""),OR(H303&lt;&gt;"Unspecified",J303&lt;&gt;"Unspecified"),J303&lt;&gt;""),AND(OR(H303=Lists!$D$4,H303=Lists!$D$5),OR(J303=Lists!$D$4,J303=Lists!$D$5),AND(G303&lt;&gt;"",I303&lt;&gt;""))),"YES","")</f>
        <v/>
      </c>
      <c r="L303" s="56"/>
      <c r="M303" s="54"/>
      <c r="N303" s="58"/>
      <c r="O303" s="57"/>
      <c r="P303" s="165"/>
      <c r="Q303" s="165"/>
      <c r="R303" s="165"/>
      <c r="S303" s="54"/>
      <c r="T303" s="54"/>
      <c r="U303" s="54"/>
      <c r="V303" s="54"/>
      <c r="W303" s="54"/>
      <c r="X303" s="54"/>
      <c r="Y303" s="54"/>
      <c r="Z303" s="54"/>
      <c r="AA303" s="54"/>
      <c r="AB303" s="54"/>
      <c r="AC303" s="54"/>
      <c r="AD303" s="60"/>
      <c r="AE303" s="58"/>
      <c r="AF303" s="176" t="str">
        <f t="shared" si="4"/>
        <v/>
      </c>
      <c r="AG303" s="178" t="str">
        <f>IF(Calculations!AT298=1,"YES","")</f>
        <v/>
      </c>
      <c r="AH303" s="2"/>
      <c r="AQ303" s="9"/>
    </row>
    <row r="304" spans="2:43" x14ac:dyDescent="0.25">
      <c r="B304" s="54"/>
      <c r="C304" s="54"/>
      <c r="D304" s="59"/>
      <c r="E304" s="59"/>
      <c r="F304" s="174"/>
      <c r="G304" s="54"/>
      <c r="H304" s="55"/>
      <c r="I304" s="54"/>
      <c r="J304" s="55"/>
      <c r="K304" s="47" t="str">
        <f>IF(OR(AND(H304=Lists!$D$6,G304&lt;&gt;""),AND(AND(H304=J304,G304&lt;&gt;"",I304&lt;&gt;""),OR(H304&lt;&gt;"Unspecified",J304&lt;&gt;"Unspecified"),J304&lt;&gt;""),AND(OR(H304=Lists!$D$4,H304=Lists!$D$5),OR(J304=Lists!$D$4,J304=Lists!$D$5),AND(G304&lt;&gt;"",I304&lt;&gt;""))),"YES","")</f>
        <v/>
      </c>
      <c r="L304" s="56"/>
      <c r="M304" s="54"/>
      <c r="N304" s="58"/>
      <c r="O304" s="57"/>
      <c r="P304" s="165"/>
      <c r="Q304" s="165"/>
      <c r="R304" s="165"/>
      <c r="S304" s="54"/>
      <c r="T304" s="54"/>
      <c r="U304" s="54"/>
      <c r="V304" s="54"/>
      <c r="W304" s="54"/>
      <c r="X304" s="54"/>
      <c r="Y304" s="54"/>
      <c r="Z304" s="54"/>
      <c r="AA304" s="54"/>
      <c r="AB304" s="54"/>
      <c r="AC304" s="54"/>
      <c r="AD304" s="60"/>
      <c r="AE304" s="58"/>
      <c r="AF304" s="176" t="str">
        <f t="shared" si="4"/>
        <v/>
      </c>
      <c r="AG304" s="178" t="str">
        <f>IF(Calculations!AT299=1,"YES","")</f>
        <v/>
      </c>
      <c r="AH304" s="2"/>
      <c r="AQ304" s="9"/>
    </row>
    <row r="305" spans="2:43" x14ac:dyDescent="0.25">
      <c r="B305" s="54"/>
      <c r="C305" s="54"/>
      <c r="D305" s="59"/>
      <c r="E305" s="59"/>
      <c r="F305" s="174"/>
      <c r="G305" s="54"/>
      <c r="H305" s="55"/>
      <c r="I305" s="54"/>
      <c r="J305" s="55"/>
      <c r="K305" s="47" t="str">
        <f>IF(OR(AND(H305=Lists!$D$6,G305&lt;&gt;""),AND(AND(H305=J305,G305&lt;&gt;"",I305&lt;&gt;""),OR(H305&lt;&gt;"Unspecified",J305&lt;&gt;"Unspecified"),J305&lt;&gt;""),AND(OR(H305=Lists!$D$4,H305=Lists!$D$5),OR(J305=Lists!$D$4,J305=Lists!$D$5),AND(G305&lt;&gt;"",I305&lt;&gt;""))),"YES","")</f>
        <v/>
      </c>
      <c r="L305" s="56"/>
      <c r="M305" s="54"/>
      <c r="N305" s="58"/>
      <c r="O305" s="57"/>
      <c r="P305" s="165"/>
      <c r="Q305" s="165"/>
      <c r="R305" s="165"/>
      <c r="S305" s="54"/>
      <c r="T305" s="54"/>
      <c r="U305" s="54"/>
      <c r="V305" s="54"/>
      <c r="W305" s="54"/>
      <c r="X305" s="54"/>
      <c r="Y305" s="54"/>
      <c r="Z305" s="54"/>
      <c r="AA305" s="54"/>
      <c r="AB305" s="54"/>
      <c r="AC305" s="54"/>
      <c r="AD305" s="60"/>
      <c r="AE305" s="58"/>
      <c r="AF305" s="176" t="str">
        <f t="shared" si="4"/>
        <v/>
      </c>
      <c r="AG305" s="178" t="str">
        <f>IF(Calculations!AT300=1,"YES","")</f>
        <v/>
      </c>
      <c r="AH305" s="2"/>
      <c r="AQ305" s="9"/>
    </row>
    <row r="306" spans="2:43" x14ac:dyDescent="0.25">
      <c r="B306" s="54"/>
      <c r="C306" s="54"/>
      <c r="D306" s="59"/>
      <c r="E306" s="59"/>
      <c r="F306" s="174"/>
      <c r="G306" s="54"/>
      <c r="H306" s="55"/>
      <c r="I306" s="54"/>
      <c r="J306" s="55"/>
      <c r="K306" s="47" t="str">
        <f>IF(OR(AND(H306=Lists!$D$6,G306&lt;&gt;""),AND(AND(H306=J306,G306&lt;&gt;"",I306&lt;&gt;""),OR(H306&lt;&gt;"Unspecified",J306&lt;&gt;"Unspecified"),J306&lt;&gt;""),AND(OR(H306=Lists!$D$4,H306=Lists!$D$5),OR(J306=Lists!$D$4,J306=Lists!$D$5),AND(G306&lt;&gt;"",I306&lt;&gt;""))),"YES","")</f>
        <v/>
      </c>
      <c r="L306" s="56"/>
      <c r="M306" s="54"/>
      <c r="N306" s="58"/>
      <c r="O306" s="57"/>
      <c r="P306" s="165"/>
      <c r="Q306" s="165"/>
      <c r="R306" s="165"/>
      <c r="S306" s="54"/>
      <c r="T306" s="54"/>
      <c r="U306" s="54"/>
      <c r="V306" s="54"/>
      <c r="W306" s="54"/>
      <c r="X306" s="54"/>
      <c r="Y306" s="54"/>
      <c r="Z306" s="54"/>
      <c r="AA306" s="54"/>
      <c r="AB306" s="54"/>
      <c r="AC306" s="54"/>
      <c r="AD306" s="60"/>
      <c r="AE306" s="58"/>
      <c r="AF306" s="176" t="str">
        <f t="shared" si="4"/>
        <v/>
      </c>
      <c r="AG306" s="178" t="str">
        <f>IF(Calculations!AT301=1,"YES","")</f>
        <v/>
      </c>
      <c r="AH306" s="2"/>
      <c r="AQ306" s="9"/>
    </row>
    <row r="307" spans="2:43" x14ac:dyDescent="0.25">
      <c r="B307" s="54"/>
      <c r="C307" s="54"/>
      <c r="D307" s="59"/>
      <c r="E307" s="59"/>
      <c r="F307" s="174"/>
      <c r="G307" s="54"/>
      <c r="H307" s="55"/>
      <c r="I307" s="54"/>
      <c r="J307" s="55"/>
      <c r="K307" s="47" t="str">
        <f>IF(OR(AND(H307=Lists!$D$6,G307&lt;&gt;""),AND(AND(H307=J307,G307&lt;&gt;"",I307&lt;&gt;""),OR(H307&lt;&gt;"Unspecified",J307&lt;&gt;"Unspecified"),J307&lt;&gt;""),AND(OR(H307=Lists!$D$4,H307=Lists!$D$5),OR(J307=Lists!$D$4,J307=Lists!$D$5),AND(G307&lt;&gt;"",I307&lt;&gt;""))),"YES","")</f>
        <v/>
      </c>
      <c r="L307" s="56"/>
      <c r="M307" s="54"/>
      <c r="N307" s="58"/>
      <c r="O307" s="57"/>
      <c r="P307" s="165"/>
      <c r="Q307" s="165"/>
      <c r="R307" s="165"/>
      <c r="S307" s="54"/>
      <c r="T307" s="54"/>
      <c r="U307" s="54"/>
      <c r="V307" s="54"/>
      <c r="W307" s="54"/>
      <c r="X307" s="54"/>
      <c r="Y307" s="54"/>
      <c r="Z307" s="54"/>
      <c r="AA307" s="54"/>
      <c r="AB307" s="54"/>
      <c r="AC307" s="54"/>
      <c r="AD307" s="60"/>
      <c r="AE307" s="58"/>
      <c r="AF307" s="176" t="str">
        <f t="shared" si="4"/>
        <v/>
      </c>
      <c r="AG307" s="178" t="str">
        <f>IF(Calculations!AT302=1,"YES","")</f>
        <v/>
      </c>
      <c r="AH307" s="2"/>
      <c r="AQ307" s="9"/>
    </row>
    <row r="308" spans="2:43" x14ac:dyDescent="0.25">
      <c r="B308" s="54"/>
      <c r="C308" s="54"/>
      <c r="D308" s="59"/>
      <c r="E308" s="59"/>
      <c r="F308" s="174"/>
      <c r="G308" s="54"/>
      <c r="H308" s="55"/>
      <c r="I308" s="54"/>
      <c r="J308" s="55"/>
      <c r="K308" s="47" t="str">
        <f>IF(OR(AND(H308=Lists!$D$6,G308&lt;&gt;""),AND(AND(H308=J308,G308&lt;&gt;"",I308&lt;&gt;""),OR(H308&lt;&gt;"Unspecified",J308&lt;&gt;"Unspecified"),J308&lt;&gt;""),AND(OR(H308=Lists!$D$4,H308=Lists!$D$5),OR(J308=Lists!$D$4,J308=Lists!$D$5),AND(G308&lt;&gt;"",I308&lt;&gt;""))),"YES","")</f>
        <v/>
      </c>
      <c r="L308" s="56"/>
      <c r="M308" s="54"/>
      <c r="N308" s="58"/>
      <c r="O308" s="57"/>
      <c r="P308" s="165"/>
      <c r="Q308" s="165"/>
      <c r="R308" s="165"/>
      <c r="S308" s="54"/>
      <c r="T308" s="54"/>
      <c r="U308" s="54"/>
      <c r="V308" s="54"/>
      <c r="W308" s="54"/>
      <c r="X308" s="54"/>
      <c r="Y308" s="54"/>
      <c r="Z308" s="54"/>
      <c r="AA308" s="54"/>
      <c r="AB308" s="54"/>
      <c r="AC308" s="54"/>
      <c r="AD308" s="60"/>
      <c r="AE308" s="58"/>
      <c r="AF308" s="176" t="str">
        <f t="shared" si="4"/>
        <v/>
      </c>
      <c r="AG308" s="178" t="str">
        <f>IF(Calculations!AT303=1,"YES","")</f>
        <v/>
      </c>
      <c r="AH308" s="2"/>
      <c r="AQ308" s="9"/>
    </row>
    <row r="309" spans="2:43" x14ac:dyDescent="0.25">
      <c r="B309" s="54"/>
      <c r="C309" s="54"/>
      <c r="D309" s="59"/>
      <c r="E309" s="59"/>
      <c r="F309" s="174"/>
      <c r="G309" s="54"/>
      <c r="H309" s="55"/>
      <c r="I309" s="54"/>
      <c r="J309" s="55"/>
      <c r="K309" s="47" t="str">
        <f>IF(OR(AND(H309=Lists!$D$6,G309&lt;&gt;""),AND(AND(H309=J309,G309&lt;&gt;"",I309&lt;&gt;""),OR(H309&lt;&gt;"Unspecified",J309&lt;&gt;"Unspecified"),J309&lt;&gt;""),AND(OR(H309=Lists!$D$4,H309=Lists!$D$5),OR(J309=Lists!$D$4,J309=Lists!$D$5),AND(G309&lt;&gt;"",I309&lt;&gt;""))),"YES","")</f>
        <v/>
      </c>
      <c r="L309" s="56"/>
      <c r="M309" s="54"/>
      <c r="N309" s="58"/>
      <c r="O309" s="57"/>
      <c r="P309" s="165"/>
      <c r="Q309" s="165"/>
      <c r="R309" s="165"/>
      <c r="S309" s="54"/>
      <c r="T309" s="54"/>
      <c r="U309" s="54"/>
      <c r="V309" s="54"/>
      <c r="W309" s="54"/>
      <c r="X309" s="54"/>
      <c r="Y309" s="54"/>
      <c r="Z309" s="54"/>
      <c r="AA309" s="54"/>
      <c r="AB309" s="54"/>
      <c r="AC309" s="54"/>
      <c r="AD309" s="60"/>
      <c r="AE309" s="58"/>
      <c r="AF309" s="176" t="str">
        <f t="shared" si="4"/>
        <v/>
      </c>
      <c r="AG309" s="178" t="str">
        <f>IF(Calculations!AT304=1,"YES","")</f>
        <v/>
      </c>
      <c r="AH309" s="2"/>
      <c r="AQ309" s="9"/>
    </row>
    <row r="310" spans="2:43" x14ac:dyDescent="0.25">
      <c r="B310" s="54"/>
      <c r="C310" s="54"/>
      <c r="D310" s="59"/>
      <c r="E310" s="59"/>
      <c r="F310" s="174"/>
      <c r="G310" s="54"/>
      <c r="H310" s="55"/>
      <c r="I310" s="54"/>
      <c r="J310" s="55"/>
      <c r="K310" s="47" t="str">
        <f>IF(OR(AND(H310=Lists!$D$6,G310&lt;&gt;""),AND(AND(H310=J310,G310&lt;&gt;"",I310&lt;&gt;""),OR(H310&lt;&gt;"Unspecified",J310&lt;&gt;"Unspecified"),J310&lt;&gt;""),AND(OR(H310=Lists!$D$4,H310=Lists!$D$5),OR(J310=Lists!$D$4,J310=Lists!$D$5),AND(G310&lt;&gt;"",I310&lt;&gt;""))),"YES","")</f>
        <v/>
      </c>
      <c r="L310" s="56"/>
      <c r="M310" s="54"/>
      <c r="N310" s="58"/>
      <c r="O310" s="57"/>
      <c r="P310" s="165"/>
      <c r="Q310" s="165"/>
      <c r="R310" s="165"/>
      <c r="S310" s="54"/>
      <c r="T310" s="54"/>
      <c r="U310" s="54"/>
      <c r="V310" s="54"/>
      <c r="W310" s="54"/>
      <c r="X310" s="54"/>
      <c r="Y310" s="54"/>
      <c r="Z310" s="54"/>
      <c r="AA310" s="54"/>
      <c r="AB310" s="54"/>
      <c r="AC310" s="54"/>
      <c r="AD310" s="60"/>
      <c r="AE310" s="58"/>
      <c r="AF310" s="176" t="str">
        <f t="shared" si="4"/>
        <v/>
      </c>
      <c r="AG310" s="178" t="str">
        <f>IF(Calculations!AT305=1,"YES","")</f>
        <v/>
      </c>
      <c r="AH310" s="2"/>
      <c r="AQ310" s="9"/>
    </row>
    <row r="311" spans="2:43" x14ac:dyDescent="0.25">
      <c r="B311" s="54"/>
      <c r="C311" s="54"/>
      <c r="D311" s="59"/>
      <c r="E311" s="59"/>
      <c r="F311" s="174"/>
      <c r="G311" s="54"/>
      <c r="H311" s="55"/>
      <c r="I311" s="54"/>
      <c r="J311" s="55"/>
      <c r="K311" s="47" t="str">
        <f>IF(OR(AND(H311=Lists!$D$6,G311&lt;&gt;""),AND(AND(H311=J311,G311&lt;&gt;"",I311&lt;&gt;""),OR(H311&lt;&gt;"Unspecified",J311&lt;&gt;"Unspecified"),J311&lt;&gt;""),AND(OR(H311=Lists!$D$4,H311=Lists!$D$5),OR(J311=Lists!$D$4,J311=Lists!$D$5),AND(G311&lt;&gt;"",I311&lt;&gt;""))),"YES","")</f>
        <v/>
      </c>
      <c r="L311" s="56"/>
      <c r="M311" s="54"/>
      <c r="N311" s="58"/>
      <c r="O311" s="57"/>
      <c r="P311" s="165"/>
      <c r="Q311" s="165"/>
      <c r="R311" s="165"/>
      <c r="S311" s="54"/>
      <c r="T311" s="54"/>
      <c r="U311" s="54"/>
      <c r="V311" s="54"/>
      <c r="W311" s="54"/>
      <c r="X311" s="54"/>
      <c r="Y311" s="54"/>
      <c r="Z311" s="54"/>
      <c r="AA311" s="54"/>
      <c r="AB311" s="54"/>
      <c r="AC311" s="54"/>
      <c r="AD311" s="60"/>
      <c r="AE311" s="58"/>
      <c r="AF311" s="176" t="str">
        <f t="shared" si="4"/>
        <v/>
      </c>
      <c r="AG311" s="178" t="str">
        <f>IF(Calculations!AT306=1,"YES","")</f>
        <v/>
      </c>
      <c r="AH311" s="2"/>
      <c r="AQ311" s="9"/>
    </row>
    <row r="312" spans="2:43" x14ac:dyDescent="0.25">
      <c r="B312" s="54"/>
      <c r="C312" s="54"/>
      <c r="D312" s="59"/>
      <c r="E312" s="59"/>
      <c r="F312" s="174"/>
      <c r="G312" s="54"/>
      <c r="H312" s="55"/>
      <c r="I312" s="54"/>
      <c r="J312" s="55"/>
      <c r="K312" s="47" t="str">
        <f>IF(OR(AND(H312=Lists!$D$6,G312&lt;&gt;""),AND(AND(H312=J312,G312&lt;&gt;"",I312&lt;&gt;""),OR(H312&lt;&gt;"Unspecified",J312&lt;&gt;"Unspecified"),J312&lt;&gt;""),AND(OR(H312=Lists!$D$4,H312=Lists!$D$5),OR(J312=Lists!$D$4,J312=Lists!$D$5),AND(G312&lt;&gt;"",I312&lt;&gt;""))),"YES","")</f>
        <v/>
      </c>
      <c r="L312" s="56"/>
      <c r="M312" s="54"/>
      <c r="N312" s="58"/>
      <c r="O312" s="57"/>
      <c r="P312" s="165"/>
      <c r="Q312" s="165"/>
      <c r="R312" s="165"/>
      <c r="S312" s="54"/>
      <c r="T312" s="54"/>
      <c r="U312" s="54"/>
      <c r="V312" s="54"/>
      <c r="W312" s="54"/>
      <c r="X312" s="54"/>
      <c r="Y312" s="54"/>
      <c r="Z312" s="54"/>
      <c r="AA312" s="54"/>
      <c r="AB312" s="54"/>
      <c r="AC312" s="54"/>
      <c r="AD312" s="60"/>
      <c r="AE312" s="58"/>
      <c r="AF312" s="176" t="str">
        <f t="shared" si="4"/>
        <v/>
      </c>
      <c r="AG312" s="178" t="str">
        <f>IF(Calculations!AT307=1,"YES","")</f>
        <v/>
      </c>
      <c r="AH312" s="2"/>
      <c r="AQ312" s="9"/>
    </row>
    <row r="313" spans="2:43" x14ac:dyDescent="0.25">
      <c r="B313" s="54"/>
      <c r="C313" s="54"/>
      <c r="D313" s="59"/>
      <c r="E313" s="59"/>
      <c r="F313" s="174"/>
      <c r="G313" s="54"/>
      <c r="H313" s="55"/>
      <c r="I313" s="54"/>
      <c r="J313" s="55"/>
      <c r="K313" s="47" t="str">
        <f>IF(OR(AND(H313=Lists!$D$6,G313&lt;&gt;""),AND(AND(H313=J313,G313&lt;&gt;"",I313&lt;&gt;""),OR(H313&lt;&gt;"Unspecified",J313&lt;&gt;"Unspecified"),J313&lt;&gt;""),AND(OR(H313=Lists!$D$4,H313=Lists!$D$5),OR(J313=Lists!$D$4,J313=Lists!$D$5),AND(G313&lt;&gt;"",I313&lt;&gt;""))),"YES","")</f>
        <v/>
      </c>
      <c r="L313" s="56"/>
      <c r="M313" s="54"/>
      <c r="N313" s="58"/>
      <c r="O313" s="57"/>
      <c r="P313" s="165"/>
      <c r="Q313" s="165"/>
      <c r="R313" s="165"/>
      <c r="S313" s="54"/>
      <c r="T313" s="54"/>
      <c r="U313" s="54"/>
      <c r="V313" s="54"/>
      <c r="W313" s="54"/>
      <c r="X313" s="54"/>
      <c r="Y313" s="54"/>
      <c r="Z313" s="54"/>
      <c r="AA313" s="54"/>
      <c r="AB313" s="54"/>
      <c r="AC313" s="54"/>
      <c r="AD313" s="60"/>
      <c r="AE313" s="58"/>
      <c r="AF313" s="176" t="str">
        <f t="shared" si="4"/>
        <v/>
      </c>
      <c r="AG313" s="178" t="str">
        <f>IF(Calculations!AT308=1,"YES","")</f>
        <v/>
      </c>
      <c r="AH313" s="2"/>
      <c r="AQ313" s="9"/>
    </row>
    <row r="314" spans="2:43" x14ac:dyDescent="0.25">
      <c r="B314" s="54"/>
      <c r="C314" s="54"/>
      <c r="D314" s="59"/>
      <c r="E314" s="59"/>
      <c r="F314" s="174"/>
      <c r="G314" s="54"/>
      <c r="H314" s="55"/>
      <c r="I314" s="54"/>
      <c r="J314" s="55"/>
      <c r="K314" s="47" t="str">
        <f>IF(OR(AND(H314=Lists!$D$6,G314&lt;&gt;""),AND(AND(H314=J314,G314&lt;&gt;"",I314&lt;&gt;""),OR(H314&lt;&gt;"Unspecified",J314&lt;&gt;"Unspecified"),J314&lt;&gt;""),AND(OR(H314=Lists!$D$4,H314=Lists!$D$5),OR(J314=Lists!$D$4,J314=Lists!$D$5),AND(G314&lt;&gt;"",I314&lt;&gt;""))),"YES","")</f>
        <v/>
      </c>
      <c r="L314" s="56"/>
      <c r="M314" s="54"/>
      <c r="N314" s="58"/>
      <c r="O314" s="57"/>
      <c r="P314" s="165"/>
      <c r="Q314" s="165"/>
      <c r="R314" s="165"/>
      <c r="S314" s="54"/>
      <c r="T314" s="54"/>
      <c r="U314" s="54"/>
      <c r="V314" s="54"/>
      <c r="W314" s="54"/>
      <c r="X314" s="54"/>
      <c r="Y314" s="54"/>
      <c r="Z314" s="54"/>
      <c r="AA314" s="54"/>
      <c r="AB314" s="54"/>
      <c r="AC314" s="54"/>
      <c r="AD314" s="60"/>
      <c r="AE314" s="58"/>
      <c r="AF314" s="176" t="str">
        <f t="shared" si="4"/>
        <v/>
      </c>
      <c r="AG314" s="178" t="str">
        <f>IF(Calculations!AT309=1,"YES","")</f>
        <v/>
      </c>
      <c r="AH314" s="2"/>
      <c r="AQ314" s="9"/>
    </row>
    <row r="315" spans="2:43" x14ac:dyDescent="0.25">
      <c r="B315" s="54"/>
      <c r="C315" s="54"/>
      <c r="D315" s="59"/>
      <c r="E315" s="59"/>
      <c r="F315" s="174"/>
      <c r="G315" s="54"/>
      <c r="H315" s="55"/>
      <c r="I315" s="54"/>
      <c r="J315" s="55"/>
      <c r="K315" s="47" t="str">
        <f>IF(OR(AND(H315=Lists!$D$6,G315&lt;&gt;""),AND(AND(H315=J315,G315&lt;&gt;"",I315&lt;&gt;""),OR(H315&lt;&gt;"Unspecified",J315&lt;&gt;"Unspecified"),J315&lt;&gt;""),AND(OR(H315=Lists!$D$4,H315=Lists!$D$5),OR(J315=Lists!$D$4,J315=Lists!$D$5),AND(G315&lt;&gt;"",I315&lt;&gt;""))),"YES","")</f>
        <v/>
      </c>
      <c r="L315" s="56"/>
      <c r="M315" s="54"/>
      <c r="N315" s="58"/>
      <c r="O315" s="57"/>
      <c r="P315" s="165"/>
      <c r="Q315" s="165"/>
      <c r="R315" s="165"/>
      <c r="S315" s="54"/>
      <c r="T315" s="54"/>
      <c r="U315" s="54"/>
      <c r="V315" s="54"/>
      <c r="W315" s="54"/>
      <c r="X315" s="54"/>
      <c r="Y315" s="54"/>
      <c r="Z315" s="54"/>
      <c r="AA315" s="54"/>
      <c r="AB315" s="54"/>
      <c r="AC315" s="54"/>
      <c r="AD315" s="60"/>
      <c r="AE315" s="58"/>
      <c r="AF315" s="176" t="str">
        <f t="shared" si="4"/>
        <v/>
      </c>
      <c r="AG315" s="178" t="str">
        <f>IF(Calculations!AT310=1,"YES","")</f>
        <v/>
      </c>
      <c r="AH315" s="2"/>
      <c r="AQ315" s="9"/>
    </row>
    <row r="316" spans="2:43" x14ac:dyDescent="0.25">
      <c r="B316" s="54"/>
      <c r="C316" s="54"/>
      <c r="D316" s="59"/>
      <c r="E316" s="59"/>
      <c r="F316" s="174"/>
      <c r="G316" s="54"/>
      <c r="H316" s="55"/>
      <c r="I316" s="54"/>
      <c r="J316" s="55"/>
      <c r="K316" s="47" t="str">
        <f>IF(OR(AND(H316=Lists!$D$6,G316&lt;&gt;""),AND(AND(H316=J316,G316&lt;&gt;"",I316&lt;&gt;""),OR(H316&lt;&gt;"Unspecified",J316&lt;&gt;"Unspecified"),J316&lt;&gt;""),AND(OR(H316=Lists!$D$4,H316=Lists!$D$5),OR(J316=Lists!$D$4,J316=Lists!$D$5),AND(G316&lt;&gt;"",I316&lt;&gt;""))),"YES","")</f>
        <v/>
      </c>
      <c r="L316" s="56"/>
      <c r="M316" s="54"/>
      <c r="N316" s="58"/>
      <c r="O316" s="57"/>
      <c r="P316" s="165"/>
      <c r="Q316" s="165"/>
      <c r="R316" s="165"/>
      <c r="S316" s="54"/>
      <c r="T316" s="54"/>
      <c r="U316" s="54"/>
      <c r="V316" s="54"/>
      <c r="W316" s="54"/>
      <c r="X316" s="54"/>
      <c r="Y316" s="54"/>
      <c r="Z316" s="54"/>
      <c r="AA316" s="54"/>
      <c r="AB316" s="54"/>
      <c r="AC316" s="54"/>
      <c r="AD316" s="60"/>
      <c r="AE316" s="58"/>
      <c r="AF316" s="176" t="str">
        <f t="shared" si="4"/>
        <v/>
      </c>
      <c r="AG316" s="178" t="str">
        <f>IF(Calculations!AT311=1,"YES","")</f>
        <v/>
      </c>
      <c r="AH316" s="2"/>
      <c r="AQ316" s="9"/>
    </row>
    <row r="317" spans="2:43" x14ac:dyDescent="0.25">
      <c r="B317" s="54"/>
      <c r="C317" s="54"/>
      <c r="D317" s="59"/>
      <c r="E317" s="59"/>
      <c r="F317" s="174"/>
      <c r="G317" s="54"/>
      <c r="H317" s="55"/>
      <c r="I317" s="54"/>
      <c r="J317" s="55"/>
      <c r="K317" s="47" t="str">
        <f>IF(OR(AND(H317=Lists!$D$6,G317&lt;&gt;""),AND(AND(H317=J317,G317&lt;&gt;"",I317&lt;&gt;""),OR(H317&lt;&gt;"Unspecified",J317&lt;&gt;"Unspecified"),J317&lt;&gt;""),AND(OR(H317=Lists!$D$4,H317=Lists!$D$5),OR(J317=Lists!$D$4,J317=Lists!$D$5),AND(G317&lt;&gt;"",I317&lt;&gt;""))),"YES","")</f>
        <v/>
      </c>
      <c r="L317" s="56"/>
      <c r="M317" s="54"/>
      <c r="N317" s="58"/>
      <c r="O317" s="57"/>
      <c r="P317" s="165"/>
      <c r="Q317" s="165"/>
      <c r="R317" s="165"/>
      <c r="S317" s="54"/>
      <c r="T317" s="54"/>
      <c r="U317" s="54"/>
      <c r="V317" s="54"/>
      <c r="W317" s="54"/>
      <c r="X317" s="54"/>
      <c r="Y317" s="54"/>
      <c r="Z317" s="54"/>
      <c r="AA317" s="54"/>
      <c r="AB317" s="54"/>
      <c r="AC317" s="54"/>
      <c r="AD317" s="60"/>
      <c r="AE317" s="58"/>
      <c r="AF317" s="176" t="str">
        <f t="shared" si="4"/>
        <v/>
      </c>
      <c r="AG317" s="178" t="str">
        <f>IF(Calculations!AT312=1,"YES","")</f>
        <v/>
      </c>
      <c r="AH317" s="2"/>
      <c r="AQ317" s="9"/>
    </row>
    <row r="318" spans="2:43" x14ac:dyDescent="0.25">
      <c r="B318" s="54"/>
      <c r="C318" s="54"/>
      <c r="D318" s="59"/>
      <c r="E318" s="59"/>
      <c r="F318" s="174"/>
      <c r="G318" s="54"/>
      <c r="H318" s="55"/>
      <c r="I318" s="54"/>
      <c r="J318" s="55"/>
      <c r="K318" s="47" t="str">
        <f>IF(OR(AND(H318=Lists!$D$6,G318&lt;&gt;""),AND(AND(H318=J318,G318&lt;&gt;"",I318&lt;&gt;""),OR(H318&lt;&gt;"Unspecified",J318&lt;&gt;"Unspecified"),J318&lt;&gt;""),AND(OR(H318=Lists!$D$4,H318=Lists!$D$5),OR(J318=Lists!$D$4,J318=Lists!$D$5),AND(G318&lt;&gt;"",I318&lt;&gt;""))),"YES","")</f>
        <v/>
      </c>
      <c r="L318" s="56"/>
      <c r="M318" s="54"/>
      <c r="N318" s="58"/>
      <c r="O318" s="57"/>
      <c r="P318" s="165"/>
      <c r="Q318" s="165"/>
      <c r="R318" s="165"/>
      <c r="S318" s="54"/>
      <c r="T318" s="54"/>
      <c r="U318" s="54"/>
      <c r="V318" s="54"/>
      <c r="W318" s="54"/>
      <c r="X318" s="54"/>
      <c r="Y318" s="54"/>
      <c r="Z318" s="54"/>
      <c r="AA318" s="54"/>
      <c r="AB318" s="54"/>
      <c r="AC318" s="54"/>
      <c r="AD318" s="60"/>
      <c r="AE318" s="58"/>
      <c r="AF318" s="176" t="str">
        <f t="shared" si="4"/>
        <v/>
      </c>
      <c r="AG318" s="178" t="str">
        <f>IF(Calculations!AT313=1,"YES","")</f>
        <v/>
      </c>
      <c r="AH318" s="2"/>
      <c r="AQ318" s="9"/>
    </row>
    <row r="319" spans="2:43" x14ac:dyDescent="0.25">
      <c r="B319" s="54"/>
      <c r="C319" s="54"/>
      <c r="D319" s="59"/>
      <c r="E319" s="59"/>
      <c r="F319" s="174"/>
      <c r="G319" s="54"/>
      <c r="H319" s="55"/>
      <c r="I319" s="54"/>
      <c r="J319" s="55"/>
      <c r="K319" s="47" t="str">
        <f>IF(OR(AND(H319=Lists!$D$6,G319&lt;&gt;""),AND(AND(H319=J319,G319&lt;&gt;"",I319&lt;&gt;""),OR(H319&lt;&gt;"Unspecified",J319&lt;&gt;"Unspecified"),J319&lt;&gt;""),AND(OR(H319=Lists!$D$4,H319=Lists!$D$5),OR(J319=Lists!$D$4,J319=Lists!$D$5),AND(G319&lt;&gt;"",I319&lt;&gt;""))),"YES","")</f>
        <v/>
      </c>
      <c r="L319" s="56"/>
      <c r="M319" s="54"/>
      <c r="N319" s="58"/>
      <c r="O319" s="57"/>
      <c r="P319" s="165"/>
      <c r="Q319" s="165"/>
      <c r="R319" s="165"/>
      <c r="S319" s="54"/>
      <c r="T319" s="54"/>
      <c r="U319" s="54"/>
      <c r="V319" s="54"/>
      <c r="W319" s="54"/>
      <c r="X319" s="54"/>
      <c r="Y319" s="54"/>
      <c r="Z319" s="54"/>
      <c r="AA319" s="54"/>
      <c r="AB319" s="54"/>
      <c r="AC319" s="54"/>
      <c r="AD319" s="60"/>
      <c r="AE319" s="58"/>
      <c r="AF319" s="176" t="str">
        <f t="shared" si="4"/>
        <v/>
      </c>
      <c r="AG319" s="178" t="str">
        <f>IF(Calculations!AT314=1,"YES","")</f>
        <v/>
      </c>
      <c r="AH319" s="2"/>
      <c r="AQ319" s="9"/>
    </row>
    <row r="320" spans="2:43" x14ac:dyDescent="0.25">
      <c r="B320" s="54"/>
      <c r="C320" s="54"/>
      <c r="D320" s="59"/>
      <c r="E320" s="59"/>
      <c r="F320" s="174"/>
      <c r="G320" s="54"/>
      <c r="H320" s="55"/>
      <c r="I320" s="54"/>
      <c r="J320" s="55"/>
      <c r="K320" s="47" t="str">
        <f>IF(OR(AND(H320=Lists!$D$6,G320&lt;&gt;""),AND(AND(H320=J320,G320&lt;&gt;"",I320&lt;&gt;""),OR(H320&lt;&gt;"Unspecified",J320&lt;&gt;"Unspecified"),J320&lt;&gt;""),AND(OR(H320=Lists!$D$4,H320=Lists!$D$5),OR(J320=Lists!$D$4,J320=Lists!$D$5),AND(G320&lt;&gt;"",I320&lt;&gt;""))),"YES","")</f>
        <v/>
      </c>
      <c r="L320" s="56"/>
      <c r="M320" s="54"/>
      <c r="N320" s="58"/>
      <c r="O320" s="57"/>
      <c r="P320" s="165"/>
      <c r="Q320" s="165"/>
      <c r="R320" s="165"/>
      <c r="S320" s="54"/>
      <c r="T320" s="54"/>
      <c r="U320" s="54"/>
      <c r="V320" s="54"/>
      <c r="W320" s="54"/>
      <c r="X320" s="54"/>
      <c r="Y320" s="54"/>
      <c r="Z320" s="54"/>
      <c r="AA320" s="54"/>
      <c r="AB320" s="54"/>
      <c r="AC320" s="54"/>
      <c r="AD320" s="60"/>
      <c r="AE320" s="58"/>
      <c r="AF320" s="176" t="str">
        <f t="shared" si="4"/>
        <v/>
      </c>
      <c r="AG320" s="178" t="str">
        <f>IF(Calculations!AT315=1,"YES","")</f>
        <v/>
      </c>
      <c r="AH320" s="2"/>
      <c r="AQ320" s="9"/>
    </row>
    <row r="321" spans="2:43" x14ac:dyDescent="0.25">
      <c r="B321" s="54"/>
      <c r="C321" s="54"/>
      <c r="D321" s="59"/>
      <c r="E321" s="59"/>
      <c r="F321" s="174"/>
      <c r="G321" s="54"/>
      <c r="H321" s="55"/>
      <c r="I321" s="54"/>
      <c r="J321" s="55"/>
      <c r="K321" s="47" t="str">
        <f>IF(OR(AND(H321=Lists!$D$6,G321&lt;&gt;""),AND(AND(H321=J321,G321&lt;&gt;"",I321&lt;&gt;""),OR(H321&lt;&gt;"Unspecified",J321&lt;&gt;"Unspecified"),J321&lt;&gt;""),AND(OR(H321=Lists!$D$4,H321=Lists!$D$5),OR(J321=Lists!$D$4,J321=Lists!$D$5),AND(G321&lt;&gt;"",I321&lt;&gt;""))),"YES","")</f>
        <v/>
      </c>
      <c r="L321" s="56"/>
      <c r="M321" s="54"/>
      <c r="N321" s="58"/>
      <c r="O321" s="57"/>
      <c r="P321" s="165"/>
      <c r="Q321" s="165"/>
      <c r="R321" s="165"/>
      <c r="S321" s="54"/>
      <c r="T321" s="54"/>
      <c r="U321" s="54"/>
      <c r="V321" s="54"/>
      <c r="W321" s="54"/>
      <c r="X321" s="54"/>
      <c r="Y321" s="54"/>
      <c r="Z321" s="54"/>
      <c r="AA321" s="54"/>
      <c r="AB321" s="54"/>
      <c r="AC321" s="54"/>
      <c r="AD321" s="60"/>
      <c r="AE321" s="58"/>
      <c r="AF321" s="176" t="str">
        <f t="shared" si="4"/>
        <v/>
      </c>
      <c r="AG321" s="178" t="str">
        <f>IF(Calculations!AT316=1,"YES","")</f>
        <v/>
      </c>
      <c r="AH321" s="2"/>
      <c r="AQ321" s="9"/>
    </row>
    <row r="322" spans="2:43" x14ac:dyDescent="0.25">
      <c r="B322" s="54"/>
      <c r="C322" s="54"/>
      <c r="D322" s="59"/>
      <c r="E322" s="59"/>
      <c r="F322" s="174"/>
      <c r="G322" s="54"/>
      <c r="H322" s="55"/>
      <c r="I322" s="54"/>
      <c r="J322" s="55"/>
      <c r="K322" s="47" t="str">
        <f>IF(OR(AND(H322=Lists!$D$6,G322&lt;&gt;""),AND(AND(H322=J322,G322&lt;&gt;"",I322&lt;&gt;""),OR(H322&lt;&gt;"Unspecified",J322&lt;&gt;"Unspecified"),J322&lt;&gt;""),AND(OR(H322=Lists!$D$4,H322=Lists!$D$5),OR(J322=Lists!$D$4,J322=Lists!$D$5),AND(G322&lt;&gt;"",I322&lt;&gt;""))),"YES","")</f>
        <v/>
      </c>
      <c r="L322" s="56"/>
      <c r="M322" s="54"/>
      <c r="N322" s="58"/>
      <c r="O322" s="57"/>
      <c r="P322" s="165"/>
      <c r="Q322" s="165"/>
      <c r="R322" s="165"/>
      <c r="S322" s="54"/>
      <c r="T322" s="54"/>
      <c r="U322" s="54"/>
      <c r="V322" s="54"/>
      <c r="W322" s="54"/>
      <c r="X322" s="54"/>
      <c r="Y322" s="54"/>
      <c r="Z322" s="54"/>
      <c r="AA322" s="54"/>
      <c r="AB322" s="54"/>
      <c r="AC322" s="54"/>
      <c r="AD322" s="60"/>
      <c r="AE322" s="58"/>
      <c r="AF322" s="176" t="str">
        <f t="shared" si="4"/>
        <v/>
      </c>
      <c r="AG322" s="178" t="str">
        <f>IF(Calculations!AT317=1,"YES","")</f>
        <v/>
      </c>
      <c r="AH322" s="2"/>
      <c r="AQ322" s="9"/>
    </row>
    <row r="323" spans="2:43" x14ac:dyDescent="0.25">
      <c r="B323" s="54"/>
      <c r="C323" s="54"/>
      <c r="D323" s="59"/>
      <c r="E323" s="59"/>
      <c r="F323" s="174"/>
      <c r="G323" s="54"/>
      <c r="H323" s="55"/>
      <c r="I323" s="54"/>
      <c r="J323" s="55"/>
      <c r="K323" s="47" t="str">
        <f>IF(OR(AND(H323=Lists!$D$6,G323&lt;&gt;""),AND(AND(H323=J323,G323&lt;&gt;"",I323&lt;&gt;""),OR(H323&lt;&gt;"Unspecified",J323&lt;&gt;"Unspecified"),J323&lt;&gt;""),AND(OR(H323=Lists!$D$4,H323=Lists!$D$5),OR(J323=Lists!$D$4,J323=Lists!$D$5),AND(G323&lt;&gt;"",I323&lt;&gt;""))),"YES","")</f>
        <v/>
      </c>
      <c r="L323" s="56"/>
      <c r="M323" s="54"/>
      <c r="N323" s="58"/>
      <c r="O323" s="57"/>
      <c r="P323" s="165"/>
      <c r="Q323" s="165"/>
      <c r="R323" s="165"/>
      <c r="S323" s="54"/>
      <c r="T323" s="54"/>
      <c r="U323" s="54"/>
      <c r="V323" s="54"/>
      <c r="W323" s="54"/>
      <c r="X323" s="54"/>
      <c r="Y323" s="54"/>
      <c r="Z323" s="54"/>
      <c r="AA323" s="54"/>
      <c r="AB323" s="54"/>
      <c r="AC323" s="54"/>
      <c r="AD323" s="60"/>
      <c r="AE323" s="58"/>
      <c r="AF323" s="176" t="str">
        <f t="shared" si="4"/>
        <v/>
      </c>
      <c r="AG323" s="178" t="str">
        <f>IF(Calculations!AT318=1,"YES","")</f>
        <v/>
      </c>
      <c r="AH323" s="2"/>
      <c r="AQ323" s="9"/>
    </row>
    <row r="324" spans="2:43" x14ac:dyDescent="0.25">
      <c r="B324" s="54"/>
      <c r="C324" s="54"/>
      <c r="D324" s="59"/>
      <c r="E324" s="59"/>
      <c r="F324" s="174"/>
      <c r="G324" s="54"/>
      <c r="H324" s="55"/>
      <c r="I324" s="54"/>
      <c r="J324" s="55"/>
      <c r="K324" s="47" t="str">
        <f>IF(OR(AND(H324=Lists!$D$6,G324&lt;&gt;""),AND(AND(H324=J324,G324&lt;&gt;"",I324&lt;&gt;""),OR(H324&lt;&gt;"Unspecified",J324&lt;&gt;"Unspecified"),J324&lt;&gt;""),AND(OR(H324=Lists!$D$4,H324=Lists!$D$5),OR(J324=Lists!$D$4,J324=Lists!$D$5),AND(G324&lt;&gt;"",I324&lt;&gt;""))),"YES","")</f>
        <v/>
      </c>
      <c r="L324" s="56"/>
      <c r="M324" s="54"/>
      <c r="N324" s="58"/>
      <c r="O324" s="57"/>
      <c r="P324" s="165"/>
      <c r="Q324" s="165"/>
      <c r="R324" s="165"/>
      <c r="S324" s="54"/>
      <c r="T324" s="54"/>
      <c r="U324" s="54"/>
      <c r="V324" s="54"/>
      <c r="W324" s="54"/>
      <c r="X324" s="54"/>
      <c r="Y324" s="54"/>
      <c r="Z324" s="54"/>
      <c r="AA324" s="54"/>
      <c r="AB324" s="54"/>
      <c r="AC324" s="54"/>
      <c r="AD324" s="60"/>
      <c r="AE324" s="58"/>
      <c r="AF324" s="176" t="str">
        <f t="shared" si="4"/>
        <v/>
      </c>
      <c r="AG324" s="178" t="str">
        <f>IF(Calculations!AT319=1,"YES","")</f>
        <v/>
      </c>
      <c r="AH324" s="2"/>
      <c r="AQ324" s="9"/>
    </row>
    <row r="325" spans="2:43" x14ac:dyDescent="0.25">
      <c r="B325" s="54"/>
      <c r="C325" s="54"/>
      <c r="D325" s="59"/>
      <c r="E325" s="59"/>
      <c r="F325" s="174"/>
      <c r="G325" s="54"/>
      <c r="H325" s="55"/>
      <c r="I325" s="54"/>
      <c r="J325" s="55"/>
      <c r="K325" s="47" t="str">
        <f>IF(OR(AND(H325=Lists!$D$6,G325&lt;&gt;""),AND(AND(H325=J325,G325&lt;&gt;"",I325&lt;&gt;""),OR(H325&lt;&gt;"Unspecified",J325&lt;&gt;"Unspecified"),J325&lt;&gt;""),AND(OR(H325=Lists!$D$4,H325=Lists!$D$5),OR(J325=Lists!$D$4,J325=Lists!$D$5),AND(G325&lt;&gt;"",I325&lt;&gt;""))),"YES","")</f>
        <v/>
      </c>
      <c r="L325" s="56"/>
      <c r="M325" s="54"/>
      <c r="N325" s="58"/>
      <c r="O325" s="57"/>
      <c r="P325" s="165"/>
      <c r="Q325" s="165"/>
      <c r="R325" s="165"/>
      <c r="S325" s="54"/>
      <c r="T325" s="54"/>
      <c r="U325" s="54"/>
      <c r="V325" s="54"/>
      <c r="W325" s="54"/>
      <c r="X325" s="54"/>
      <c r="Y325" s="54"/>
      <c r="Z325" s="54"/>
      <c r="AA325" s="54"/>
      <c r="AB325" s="54"/>
      <c r="AC325" s="54"/>
      <c r="AD325" s="60"/>
      <c r="AE325" s="58"/>
      <c r="AF325" s="176" t="str">
        <f t="shared" si="4"/>
        <v/>
      </c>
      <c r="AG325" s="178" t="str">
        <f>IF(Calculations!AT320=1,"YES","")</f>
        <v/>
      </c>
      <c r="AH325" s="2"/>
      <c r="AQ325" s="9"/>
    </row>
    <row r="326" spans="2:43" x14ac:dyDescent="0.25">
      <c r="B326" s="54"/>
      <c r="C326" s="54"/>
      <c r="D326" s="59"/>
      <c r="E326" s="59"/>
      <c r="F326" s="174"/>
      <c r="G326" s="54"/>
      <c r="H326" s="55"/>
      <c r="I326" s="54"/>
      <c r="J326" s="55"/>
      <c r="K326" s="47" t="str">
        <f>IF(OR(AND(H326=Lists!$D$6,G326&lt;&gt;""),AND(AND(H326=J326,G326&lt;&gt;"",I326&lt;&gt;""),OR(H326&lt;&gt;"Unspecified",J326&lt;&gt;"Unspecified"),J326&lt;&gt;""),AND(OR(H326=Lists!$D$4,H326=Lists!$D$5),OR(J326=Lists!$D$4,J326=Lists!$D$5),AND(G326&lt;&gt;"",I326&lt;&gt;""))),"YES","")</f>
        <v/>
      </c>
      <c r="L326" s="56"/>
      <c r="M326" s="54"/>
      <c r="N326" s="58"/>
      <c r="O326" s="57"/>
      <c r="P326" s="165"/>
      <c r="Q326" s="165"/>
      <c r="R326" s="165"/>
      <c r="S326" s="54"/>
      <c r="T326" s="54"/>
      <c r="U326" s="54"/>
      <c r="V326" s="54"/>
      <c r="W326" s="54"/>
      <c r="X326" s="54"/>
      <c r="Y326" s="54"/>
      <c r="Z326" s="54"/>
      <c r="AA326" s="54"/>
      <c r="AB326" s="54"/>
      <c r="AC326" s="54"/>
      <c r="AD326" s="60"/>
      <c r="AE326" s="58"/>
      <c r="AF326" s="176" t="str">
        <f t="shared" si="4"/>
        <v/>
      </c>
      <c r="AG326" s="178" t="str">
        <f>IF(Calculations!AT321=1,"YES","")</f>
        <v/>
      </c>
      <c r="AH326" s="2"/>
      <c r="AQ326" s="9"/>
    </row>
    <row r="327" spans="2:43" x14ac:dyDescent="0.25">
      <c r="B327" s="54"/>
      <c r="C327" s="54"/>
      <c r="D327" s="59"/>
      <c r="E327" s="59"/>
      <c r="F327" s="174"/>
      <c r="G327" s="54"/>
      <c r="H327" s="55"/>
      <c r="I327" s="54"/>
      <c r="J327" s="55"/>
      <c r="K327" s="47" t="str">
        <f>IF(OR(AND(H327=Lists!$D$6,G327&lt;&gt;""),AND(AND(H327=J327,G327&lt;&gt;"",I327&lt;&gt;""),OR(H327&lt;&gt;"Unspecified",J327&lt;&gt;"Unspecified"),J327&lt;&gt;""),AND(OR(H327=Lists!$D$4,H327=Lists!$D$5),OR(J327=Lists!$D$4,J327=Lists!$D$5),AND(G327&lt;&gt;"",I327&lt;&gt;""))),"YES","")</f>
        <v/>
      </c>
      <c r="L327" s="56"/>
      <c r="M327" s="54"/>
      <c r="N327" s="58"/>
      <c r="O327" s="57"/>
      <c r="P327" s="165"/>
      <c r="Q327" s="165"/>
      <c r="R327" s="165"/>
      <c r="S327" s="54"/>
      <c r="T327" s="54"/>
      <c r="U327" s="54"/>
      <c r="V327" s="54"/>
      <c r="W327" s="54"/>
      <c r="X327" s="54"/>
      <c r="Y327" s="54"/>
      <c r="Z327" s="54"/>
      <c r="AA327" s="54"/>
      <c r="AB327" s="54"/>
      <c r="AC327" s="54"/>
      <c r="AD327" s="60"/>
      <c r="AE327" s="58"/>
      <c r="AF327" s="176" t="str">
        <f t="shared" si="4"/>
        <v/>
      </c>
      <c r="AG327" s="178" t="str">
        <f>IF(Calculations!AT322=1,"YES","")</f>
        <v/>
      </c>
      <c r="AH327" s="2"/>
      <c r="AQ327" s="9"/>
    </row>
    <row r="328" spans="2:43" x14ac:dyDescent="0.25">
      <c r="B328" s="54"/>
      <c r="C328" s="54"/>
      <c r="D328" s="59"/>
      <c r="E328" s="59"/>
      <c r="F328" s="174"/>
      <c r="G328" s="54"/>
      <c r="H328" s="55"/>
      <c r="I328" s="54"/>
      <c r="J328" s="55"/>
      <c r="K328" s="47" t="str">
        <f>IF(OR(AND(H328=Lists!$D$6,G328&lt;&gt;""),AND(AND(H328=J328,G328&lt;&gt;"",I328&lt;&gt;""),OR(H328&lt;&gt;"Unspecified",J328&lt;&gt;"Unspecified"),J328&lt;&gt;""),AND(OR(H328=Lists!$D$4,H328=Lists!$D$5),OR(J328=Lists!$D$4,J328=Lists!$D$5),AND(G328&lt;&gt;"",I328&lt;&gt;""))),"YES","")</f>
        <v/>
      </c>
      <c r="L328" s="56"/>
      <c r="M328" s="54"/>
      <c r="N328" s="58"/>
      <c r="O328" s="57"/>
      <c r="P328" s="165"/>
      <c r="Q328" s="165"/>
      <c r="R328" s="165"/>
      <c r="S328" s="54"/>
      <c r="T328" s="54"/>
      <c r="U328" s="54"/>
      <c r="V328" s="54"/>
      <c r="W328" s="54"/>
      <c r="X328" s="54"/>
      <c r="Y328" s="54"/>
      <c r="Z328" s="54"/>
      <c r="AA328" s="54"/>
      <c r="AB328" s="54"/>
      <c r="AC328" s="54"/>
      <c r="AD328" s="60"/>
      <c r="AE328" s="58"/>
      <c r="AF328" s="176" t="str">
        <f t="shared" ref="AF328:AF391" si="5">IF(K328&lt;&gt;"YES","",IF(I328&lt;&gt;"",I328+14,IF(I328="",G328+14)))</f>
        <v/>
      </c>
      <c r="AG328" s="178" t="str">
        <f>IF(Calculations!AT323=1,"YES","")</f>
        <v/>
      </c>
      <c r="AH328" s="2"/>
      <c r="AQ328" s="9"/>
    </row>
    <row r="329" spans="2:43" x14ac:dyDescent="0.25">
      <c r="B329" s="54"/>
      <c r="C329" s="54"/>
      <c r="D329" s="59"/>
      <c r="E329" s="59"/>
      <c r="F329" s="174"/>
      <c r="G329" s="54"/>
      <c r="H329" s="55"/>
      <c r="I329" s="54"/>
      <c r="J329" s="55"/>
      <c r="K329" s="47" t="str">
        <f>IF(OR(AND(H329=Lists!$D$6,G329&lt;&gt;""),AND(AND(H329=J329,G329&lt;&gt;"",I329&lt;&gt;""),OR(H329&lt;&gt;"Unspecified",J329&lt;&gt;"Unspecified"),J329&lt;&gt;""),AND(OR(H329=Lists!$D$4,H329=Lists!$D$5),OR(J329=Lists!$D$4,J329=Lists!$D$5),AND(G329&lt;&gt;"",I329&lt;&gt;""))),"YES","")</f>
        <v/>
      </c>
      <c r="L329" s="56"/>
      <c r="M329" s="54"/>
      <c r="N329" s="58"/>
      <c r="O329" s="57"/>
      <c r="P329" s="165"/>
      <c r="Q329" s="165"/>
      <c r="R329" s="165"/>
      <c r="S329" s="54"/>
      <c r="T329" s="54"/>
      <c r="U329" s="54"/>
      <c r="V329" s="54"/>
      <c r="W329" s="54"/>
      <c r="X329" s="54"/>
      <c r="Y329" s="54"/>
      <c r="Z329" s="54"/>
      <c r="AA329" s="54"/>
      <c r="AB329" s="54"/>
      <c r="AC329" s="54"/>
      <c r="AD329" s="60"/>
      <c r="AE329" s="58"/>
      <c r="AF329" s="176" t="str">
        <f t="shared" si="5"/>
        <v/>
      </c>
      <c r="AG329" s="178" t="str">
        <f>IF(Calculations!AT324=1,"YES","")</f>
        <v/>
      </c>
      <c r="AH329" s="2"/>
      <c r="AQ329" s="9"/>
    </row>
    <row r="330" spans="2:43" x14ac:dyDescent="0.25">
      <c r="B330" s="54"/>
      <c r="C330" s="54"/>
      <c r="D330" s="59"/>
      <c r="E330" s="59"/>
      <c r="F330" s="174"/>
      <c r="G330" s="54"/>
      <c r="H330" s="55"/>
      <c r="I330" s="54"/>
      <c r="J330" s="55"/>
      <c r="K330" s="47" t="str">
        <f>IF(OR(AND(H330=Lists!$D$6,G330&lt;&gt;""),AND(AND(H330=J330,G330&lt;&gt;"",I330&lt;&gt;""),OR(H330&lt;&gt;"Unspecified",J330&lt;&gt;"Unspecified"),J330&lt;&gt;""),AND(OR(H330=Lists!$D$4,H330=Lists!$D$5),OR(J330=Lists!$D$4,J330=Lists!$D$5),AND(G330&lt;&gt;"",I330&lt;&gt;""))),"YES","")</f>
        <v/>
      </c>
      <c r="L330" s="56"/>
      <c r="M330" s="54"/>
      <c r="N330" s="58"/>
      <c r="O330" s="57"/>
      <c r="P330" s="165"/>
      <c r="Q330" s="165"/>
      <c r="R330" s="165"/>
      <c r="S330" s="54"/>
      <c r="T330" s="54"/>
      <c r="U330" s="54"/>
      <c r="V330" s="54"/>
      <c r="W330" s="54"/>
      <c r="X330" s="54"/>
      <c r="Y330" s="54"/>
      <c r="Z330" s="54"/>
      <c r="AA330" s="54"/>
      <c r="AB330" s="54"/>
      <c r="AC330" s="54"/>
      <c r="AD330" s="60"/>
      <c r="AE330" s="58"/>
      <c r="AF330" s="176" t="str">
        <f t="shared" si="5"/>
        <v/>
      </c>
      <c r="AG330" s="178" t="str">
        <f>IF(Calculations!AT325=1,"YES","")</f>
        <v/>
      </c>
      <c r="AH330" s="2"/>
      <c r="AQ330" s="9"/>
    </row>
    <row r="331" spans="2:43" x14ac:dyDescent="0.25">
      <c r="B331" s="54"/>
      <c r="C331" s="54"/>
      <c r="D331" s="59"/>
      <c r="E331" s="59"/>
      <c r="F331" s="174"/>
      <c r="G331" s="54"/>
      <c r="H331" s="55"/>
      <c r="I331" s="54"/>
      <c r="J331" s="55"/>
      <c r="K331" s="47" t="str">
        <f>IF(OR(AND(H331=Lists!$D$6,G331&lt;&gt;""),AND(AND(H331=J331,G331&lt;&gt;"",I331&lt;&gt;""),OR(H331&lt;&gt;"Unspecified",J331&lt;&gt;"Unspecified"),J331&lt;&gt;""),AND(OR(H331=Lists!$D$4,H331=Lists!$D$5),OR(J331=Lists!$D$4,J331=Lists!$D$5),AND(G331&lt;&gt;"",I331&lt;&gt;""))),"YES","")</f>
        <v/>
      </c>
      <c r="L331" s="56"/>
      <c r="M331" s="54"/>
      <c r="N331" s="58"/>
      <c r="O331" s="57"/>
      <c r="P331" s="165"/>
      <c r="Q331" s="165"/>
      <c r="R331" s="165"/>
      <c r="S331" s="54"/>
      <c r="T331" s="54"/>
      <c r="U331" s="54"/>
      <c r="V331" s="54"/>
      <c r="W331" s="54"/>
      <c r="X331" s="54"/>
      <c r="Y331" s="54"/>
      <c r="Z331" s="54"/>
      <c r="AA331" s="54"/>
      <c r="AB331" s="54"/>
      <c r="AC331" s="54"/>
      <c r="AD331" s="60"/>
      <c r="AE331" s="58"/>
      <c r="AF331" s="176" t="str">
        <f t="shared" si="5"/>
        <v/>
      </c>
      <c r="AG331" s="178" t="str">
        <f>IF(Calculations!AT326=1,"YES","")</f>
        <v/>
      </c>
      <c r="AH331" s="2"/>
      <c r="AQ331" s="9"/>
    </row>
    <row r="332" spans="2:43" x14ac:dyDescent="0.25">
      <c r="B332" s="54"/>
      <c r="C332" s="54"/>
      <c r="D332" s="59"/>
      <c r="E332" s="59"/>
      <c r="F332" s="174"/>
      <c r="G332" s="54"/>
      <c r="H332" s="55"/>
      <c r="I332" s="54"/>
      <c r="J332" s="55"/>
      <c r="K332" s="47" t="str">
        <f>IF(OR(AND(H332=Lists!$D$6,G332&lt;&gt;""),AND(AND(H332=J332,G332&lt;&gt;"",I332&lt;&gt;""),OR(H332&lt;&gt;"Unspecified",J332&lt;&gt;"Unspecified"),J332&lt;&gt;""),AND(OR(H332=Lists!$D$4,H332=Lists!$D$5),OR(J332=Lists!$D$4,J332=Lists!$D$5),AND(G332&lt;&gt;"",I332&lt;&gt;""))),"YES","")</f>
        <v/>
      </c>
      <c r="L332" s="56"/>
      <c r="M332" s="54"/>
      <c r="N332" s="58"/>
      <c r="O332" s="57"/>
      <c r="P332" s="165"/>
      <c r="Q332" s="165"/>
      <c r="R332" s="165"/>
      <c r="S332" s="54"/>
      <c r="T332" s="54"/>
      <c r="U332" s="54"/>
      <c r="V332" s="54"/>
      <c r="W332" s="54"/>
      <c r="X332" s="54"/>
      <c r="Y332" s="54"/>
      <c r="Z332" s="54"/>
      <c r="AA332" s="54"/>
      <c r="AB332" s="54"/>
      <c r="AC332" s="54"/>
      <c r="AD332" s="60"/>
      <c r="AE332" s="58"/>
      <c r="AF332" s="176" t="str">
        <f t="shared" si="5"/>
        <v/>
      </c>
      <c r="AG332" s="178" t="str">
        <f>IF(Calculations!AT327=1,"YES","")</f>
        <v/>
      </c>
      <c r="AH332" s="2"/>
      <c r="AQ332" s="9"/>
    </row>
    <row r="333" spans="2:43" x14ac:dyDescent="0.25">
      <c r="B333" s="54"/>
      <c r="C333" s="54"/>
      <c r="D333" s="59"/>
      <c r="E333" s="59"/>
      <c r="F333" s="174"/>
      <c r="G333" s="54"/>
      <c r="H333" s="55"/>
      <c r="I333" s="54"/>
      <c r="J333" s="55"/>
      <c r="K333" s="47" t="str">
        <f>IF(OR(AND(H333=Lists!$D$6,G333&lt;&gt;""),AND(AND(H333=J333,G333&lt;&gt;"",I333&lt;&gt;""),OR(H333&lt;&gt;"Unspecified",J333&lt;&gt;"Unspecified"),J333&lt;&gt;""),AND(OR(H333=Lists!$D$4,H333=Lists!$D$5),OR(J333=Lists!$D$4,J333=Lists!$D$5),AND(G333&lt;&gt;"",I333&lt;&gt;""))),"YES","")</f>
        <v/>
      </c>
      <c r="L333" s="56"/>
      <c r="M333" s="54"/>
      <c r="N333" s="58"/>
      <c r="O333" s="57"/>
      <c r="P333" s="165"/>
      <c r="Q333" s="165"/>
      <c r="R333" s="165"/>
      <c r="S333" s="54"/>
      <c r="T333" s="54"/>
      <c r="U333" s="54"/>
      <c r="V333" s="54"/>
      <c r="W333" s="54"/>
      <c r="X333" s="54"/>
      <c r="Y333" s="54"/>
      <c r="Z333" s="54"/>
      <c r="AA333" s="54"/>
      <c r="AB333" s="54"/>
      <c r="AC333" s="54"/>
      <c r="AD333" s="60"/>
      <c r="AE333" s="58"/>
      <c r="AF333" s="176" t="str">
        <f t="shared" si="5"/>
        <v/>
      </c>
      <c r="AG333" s="178" t="str">
        <f>IF(Calculations!AT328=1,"YES","")</f>
        <v/>
      </c>
      <c r="AH333" s="2"/>
      <c r="AQ333" s="9"/>
    </row>
    <row r="334" spans="2:43" x14ac:dyDescent="0.25">
      <c r="B334" s="54"/>
      <c r="C334" s="54"/>
      <c r="D334" s="59"/>
      <c r="E334" s="59"/>
      <c r="F334" s="174"/>
      <c r="G334" s="54"/>
      <c r="H334" s="55"/>
      <c r="I334" s="54"/>
      <c r="J334" s="55"/>
      <c r="K334" s="47" t="str">
        <f>IF(OR(AND(H334=Lists!$D$6,G334&lt;&gt;""),AND(AND(H334=J334,G334&lt;&gt;"",I334&lt;&gt;""),OR(H334&lt;&gt;"Unspecified",J334&lt;&gt;"Unspecified"),J334&lt;&gt;""),AND(OR(H334=Lists!$D$4,H334=Lists!$D$5),OR(J334=Lists!$D$4,J334=Lists!$D$5),AND(G334&lt;&gt;"",I334&lt;&gt;""))),"YES","")</f>
        <v/>
      </c>
      <c r="L334" s="56"/>
      <c r="M334" s="54"/>
      <c r="N334" s="58"/>
      <c r="O334" s="57"/>
      <c r="P334" s="165"/>
      <c r="Q334" s="165"/>
      <c r="R334" s="165"/>
      <c r="S334" s="54"/>
      <c r="T334" s="54"/>
      <c r="U334" s="54"/>
      <c r="V334" s="54"/>
      <c r="W334" s="54"/>
      <c r="X334" s="54"/>
      <c r="Y334" s="54"/>
      <c r="Z334" s="54"/>
      <c r="AA334" s="54"/>
      <c r="AB334" s="54"/>
      <c r="AC334" s="54"/>
      <c r="AD334" s="60"/>
      <c r="AE334" s="58"/>
      <c r="AF334" s="176" t="str">
        <f t="shared" si="5"/>
        <v/>
      </c>
      <c r="AG334" s="178" t="str">
        <f>IF(Calculations!AT329=1,"YES","")</f>
        <v/>
      </c>
      <c r="AH334" s="2"/>
      <c r="AQ334" s="9"/>
    </row>
    <row r="335" spans="2:43" x14ac:dyDescent="0.25">
      <c r="B335" s="54"/>
      <c r="C335" s="54"/>
      <c r="D335" s="59"/>
      <c r="E335" s="59"/>
      <c r="F335" s="174"/>
      <c r="G335" s="54"/>
      <c r="H335" s="55"/>
      <c r="I335" s="54"/>
      <c r="J335" s="55"/>
      <c r="K335" s="47" t="str">
        <f>IF(OR(AND(H335=Lists!$D$6,G335&lt;&gt;""),AND(AND(H335=J335,G335&lt;&gt;"",I335&lt;&gt;""),OR(H335&lt;&gt;"Unspecified",J335&lt;&gt;"Unspecified"),J335&lt;&gt;""),AND(OR(H335=Lists!$D$4,H335=Lists!$D$5),OR(J335=Lists!$D$4,J335=Lists!$D$5),AND(G335&lt;&gt;"",I335&lt;&gt;""))),"YES","")</f>
        <v/>
      </c>
      <c r="L335" s="56"/>
      <c r="M335" s="54"/>
      <c r="N335" s="58"/>
      <c r="O335" s="57"/>
      <c r="P335" s="165"/>
      <c r="Q335" s="165"/>
      <c r="R335" s="165"/>
      <c r="S335" s="54"/>
      <c r="T335" s="54"/>
      <c r="U335" s="54"/>
      <c r="V335" s="54"/>
      <c r="W335" s="54"/>
      <c r="X335" s="54"/>
      <c r="Y335" s="54"/>
      <c r="Z335" s="54"/>
      <c r="AA335" s="54"/>
      <c r="AB335" s="54"/>
      <c r="AC335" s="54"/>
      <c r="AD335" s="60"/>
      <c r="AE335" s="58"/>
      <c r="AF335" s="176" t="str">
        <f t="shared" si="5"/>
        <v/>
      </c>
      <c r="AG335" s="178" t="str">
        <f>IF(Calculations!AT330=1,"YES","")</f>
        <v/>
      </c>
      <c r="AH335" s="2"/>
      <c r="AQ335" s="9"/>
    </row>
    <row r="336" spans="2:43" x14ac:dyDescent="0.25">
      <c r="B336" s="54"/>
      <c r="C336" s="54"/>
      <c r="D336" s="59"/>
      <c r="E336" s="59"/>
      <c r="F336" s="174"/>
      <c r="G336" s="54"/>
      <c r="H336" s="55"/>
      <c r="I336" s="54"/>
      <c r="J336" s="55"/>
      <c r="K336" s="47" t="str">
        <f>IF(OR(AND(H336=Lists!$D$6,G336&lt;&gt;""),AND(AND(H336=J336,G336&lt;&gt;"",I336&lt;&gt;""),OR(H336&lt;&gt;"Unspecified",J336&lt;&gt;"Unspecified"),J336&lt;&gt;""),AND(OR(H336=Lists!$D$4,H336=Lists!$D$5),OR(J336=Lists!$D$4,J336=Lists!$D$5),AND(G336&lt;&gt;"",I336&lt;&gt;""))),"YES","")</f>
        <v/>
      </c>
      <c r="L336" s="56"/>
      <c r="M336" s="54"/>
      <c r="N336" s="58"/>
      <c r="O336" s="57"/>
      <c r="P336" s="165"/>
      <c r="Q336" s="165"/>
      <c r="R336" s="165"/>
      <c r="S336" s="54"/>
      <c r="T336" s="54"/>
      <c r="U336" s="54"/>
      <c r="V336" s="54"/>
      <c r="W336" s="54"/>
      <c r="X336" s="54"/>
      <c r="Y336" s="54"/>
      <c r="Z336" s="54"/>
      <c r="AA336" s="54"/>
      <c r="AB336" s="54"/>
      <c r="AC336" s="54"/>
      <c r="AD336" s="60"/>
      <c r="AE336" s="58"/>
      <c r="AF336" s="176" t="str">
        <f t="shared" si="5"/>
        <v/>
      </c>
      <c r="AG336" s="178" t="str">
        <f>IF(Calculations!AT331=1,"YES","")</f>
        <v/>
      </c>
      <c r="AH336" s="2"/>
      <c r="AQ336" s="9"/>
    </row>
    <row r="337" spans="2:43" x14ac:dyDescent="0.25">
      <c r="B337" s="54"/>
      <c r="C337" s="54"/>
      <c r="D337" s="59"/>
      <c r="E337" s="59"/>
      <c r="F337" s="174"/>
      <c r="G337" s="54"/>
      <c r="H337" s="55"/>
      <c r="I337" s="54"/>
      <c r="J337" s="55"/>
      <c r="K337" s="47" t="str">
        <f>IF(OR(AND(H337=Lists!$D$6,G337&lt;&gt;""),AND(AND(H337=J337,G337&lt;&gt;"",I337&lt;&gt;""),OR(H337&lt;&gt;"Unspecified",J337&lt;&gt;"Unspecified"),J337&lt;&gt;""),AND(OR(H337=Lists!$D$4,H337=Lists!$D$5),OR(J337=Lists!$D$4,J337=Lists!$D$5),AND(G337&lt;&gt;"",I337&lt;&gt;""))),"YES","")</f>
        <v/>
      </c>
      <c r="L337" s="56"/>
      <c r="M337" s="54"/>
      <c r="N337" s="58"/>
      <c r="O337" s="57"/>
      <c r="P337" s="165"/>
      <c r="Q337" s="165"/>
      <c r="R337" s="165"/>
      <c r="S337" s="54"/>
      <c r="T337" s="54"/>
      <c r="U337" s="54"/>
      <c r="V337" s="54"/>
      <c r="W337" s="54"/>
      <c r="X337" s="54"/>
      <c r="Y337" s="54"/>
      <c r="Z337" s="54"/>
      <c r="AA337" s="54"/>
      <c r="AB337" s="54"/>
      <c r="AC337" s="54"/>
      <c r="AD337" s="60"/>
      <c r="AE337" s="58"/>
      <c r="AF337" s="176" t="str">
        <f t="shared" si="5"/>
        <v/>
      </c>
      <c r="AG337" s="178" t="str">
        <f>IF(Calculations!AT332=1,"YES","")</f>
        <v/>
      </c>
      <c r="AH337" s="2"/>
      <c r="AQ337" s="9"/>
    </row>
    <row r="338" spans="2:43" x14ac:dyDescent="0.25">
      <c r="B338" s="54"/>
      <c r="C338" s="54"/>
      <c r="D338" s="59"/>
      <c r="E338" s="59"/>
      <c r="F338" s="174"/>
      <c r="G338" s="54"/>
      <c r="H338" s="55"/>
      <c r="I338" s="54"/>
      <c r="J338" s="55"/>
      <c r="K338" s="47" t="str">
        <f>IF(OR(AND(H338=Lists!$D$6,G338&lt;&gt;""),AND(AND(H338=J338,G338&lt;&gt;"",I338&lt;&gt;""),OR(H338&lt;&gt;"Unspecified",J338&lt;&gt;"Unspecified"),J338&lt;&gt;""),AND(OR(H338=Lists!$D$4,H338=Lists!$D$5),OR(J338=Lists!$D$4,J338=Lists!$D$5),AND(G338&lt;&gt;"",I338&lt;&gt;""))),"YES","")</f>
        <v/>
      </c>
      <c r="L338" s="56"/>
      <c r="M338" s="54"/>
      <c r="N338" s="58"/>
      <c r="O338" s="57"/>
      <c r="P338" s="165"/>
      <c r="Q338" s="165"/>
      <c r="R338" s="165"/>
      <c r="S338" s="54"/>
      <c r="T338" s="54"/>
      <c r="U338" s="54"/>
      <c r="V338" s="54"/>
      <c r="W338" s="54"/>
      <c r="X338" s="54"/>
      <c r="Y338" s="54"/>
      <c r="Z338" s="54"/>
      <c r="AA338" s="54"/>
      <c r="AB338" s="54"/>
      <c r="AC338" s="54"/>
      <c r="AD338" s="60"/>
      <c r="AE338" s="58"/>
      <c r="AF338" s="176" t="str">
        <f t="shared" si="5"/>
        <v/>
      </c>
      <c r="AG338" s="178" t="str">
        <f>IF(Calculations!AT333=1,"YES","")</f>
        <v/>
      </c>
      <c r="AH338" s="2"/>
      <c r="AQ338" s="9"/>
    </row>
    <row r="339" spans="2:43" x14ac:dyDescent="0.25">
      <c r="B339" s="54"/>
      <c r="C339" s="54"/>
      <c r="D339" s="59"/>
      <c r="E339" s="59"/>
      <c r="F339" s="174"/>
      <c r="G339" s="54"/>
      <c r="H339" s="55"/>
      <c r="I339" s="54"/>
      <c r="J339" s="55"/>
      <c r="K339" s="47" t="str">
        <f>IF(OR(AND(H339=Lists!$D$6,G339&lt;&gt;""),AND(AND(H339=J339,G339&lt;&gt;"",I339&lt;&gt;""),OR(H339&lt;&gt;"Unspecified",J339&lt;&gt;"Unspecified"),J339&lt;&gt;""),AND(OR(H339=Lists!$D$4,H339=Lists!$D$5),OR(J339=Lists!$D$4,J339=Lists!$D$5),AND(G339&lt;&gt;"",I339&lt;&gt;""))),"YES","")</f>
        <v/>
      </c>
      <c r="L339" s="56"/>
      <c r="M339" s="54"/>
      <c r="N339" s="58"/>
      <c r="O339" s="57"/>
      <c r="P339" s="165"/>
      <c r="Q339" s="165"/>
      <c r="R339" s="165"/>
      <c r="S339" s="54"/>
      <c r="T339" s="54"/>
      <c r="U339" s="54"/>
      <c r="V339" s="54"/>
      <c r="W339" s="54"/>
      <c r="X339" s="54"/>
      <c r="Y339" s="54"/>
      <c r="Z339" s="54"/>
      <c r="AA339" s="54"/>
      <c r="AB339" s="54"/>
      <c r="AC339" s="54"/>
      <c r="AD339" s="60"/>
      <c r="AE339" s="58"/>
      <c r="AF339" s="176" t="str">
        <f t="shared" si="5"/>
        <v/>
      </c>
      <c r="AG339" s="178" t="str">
        <f>IF(Calculations!AT334=1,"YES","")</f>
        <v/>
      </c>
      <c r="AH339" s="2"/>
      <c r="AQ339" s="9"/>
    </row>
    <row r="340" spans="2:43" x14ac:dyDescent="0.25">
      <c r="B340" s="54"/>
      <c r="C340" s="54"/>
      <c r="D340" s="59"/>
      <c r="E340" s="59"/>
      <c r="F340" s="174"/>
      <c r="G340" s="54"/>
      <c r="H340" s="55"/>
      <c r="I340" s="54"/>
      <c r="J340" s="55"/>
      <c r="K340" s="47" t="str">
        <f>IF(OR(AND(H340=Lists!$D$6,G340&lt;&gt;""),AND(AND(H340=J340,G340&lt;&gt;"",I340&lt;&gt;""),OR(H340&lt;&gt;"Unspecified",J340&lt;&gt;"Unspecified"),J340&lt;&gt;""),AND(OR(H340=Lists!$D$4,H340=Lists!$D$5),OR(J340=Lists!$D$4,J340=Lists!$D$5),AND(G340&lt;&gt;"",I340&lt;&gt;""))),"YES","")</f>
        <v/>
      </c>
      <c r="L340" s="56"/>
      <c r="M340" s="54"/>
      <c r="N340" s="58"/>
      <c r="O340" s="57"/>
      <c r="P340" s="165"/>
      <c r="Q340" s="165"/>
      <c r="R340" s="165"/>
      <c r="S340" s="54"/>
      <c r="T340" s="54"/>
      <c r="U340" s="54"/>
      <c r="V340" s="54"/>
      <c r="W340" s="54"/>
      <c r="X340" s="54"/>
      <c r="Y340" s="54"/>
      <c r="Z340" s="54"/>
      <c r="AA340" s="54"/>
      <c r="AB340" s="54"/>
      <c r="AC340" s="54"/>
      <c r="AD340" s="60"/>
      <c r="AE340" s="58"/>
      <c r="AF340" s="176" t="str">
        <f t="shared" si="5"/>
        <v/>
      </c>
      <c r="AG340" s="178" t="str">
        <f>IF(Calculations!AT335=1,"YES","")</f>
        <v/>
      </c>
      <c r="AH340" s="2"/>
      <c r="AQ340" s="9"/>
    </row>
    <row r="341" spans="2:43" x14ac:dyDescent="0.25">
      <c r="B341" s="54"/>
      <c r="C341" s="54"/>
      <c r="D341" s="59"/>
      <c r="E341" s="59"/>
      <c r="F341" s="174"/>
      <c r="G341" s="54"/>
      <c r="H341" s="55"/>
      <c r="I341" s="54"/>
      <c r="J341" s="55"/>
      <c r="K341" s="47" t="str">
        <f>IF(OR(AND(H341=Lists!$D$6,G341&lt;&gt;""),AND(AND(H341=J341,G341&lt;&gt;"",I341&lt;&gt;""),OR(H341&lt;&gt;"Unspecified",J341&lt;&gt;"Unspecified"),J341&lt;&gt;""),AND(OR(H341=Lists!$D$4,H341=Lists!$D$5),OR(J341=Lists!$D$4,J341=Lists!$D$5),AND(G341&lt;&gt;"",I341&lt;&gt;""))),"YES","")</f>
        <v/>
      </c>
      <c r="L341" s="56"/>
      <c r="M341" s="54"/>
      <c r="N341" s="58"/>
      <c r="O341" s="57"/>
      <c r="P341" s="165"/>
      <c r="Q341" s="165"/>
      <c r="R341" s="165"/>
      <c r="S341" s="54"/>
      <c r="T341" s="54"/>
      <c r="U341" s="54"/>
      <c r="V341" s="54"/>
      <c r="W341" s="54"/>
      <c r="X341" s="54"/>
      <c r="Y341" s="54"/>
      <c r="Z341" s="54"/>
      <c r="AA341" s="54"/>
      <c r="AB341" s="54"/>
      <c r="AC341" s="54"/>
      <c r="AD341" s="60"/>
      <c r="AE341" s="58"/>
      <c r="AF341" s="176" t="str">
        <f t="shared" si="5"/>
        <v/>
      </c>
      <c r="AG341" s="178" t="str">
        <f>IF(Calculations!AT336=1,"YES","")</f>
        <v/>
      </c>
      <c r="AH341" s="2"/>
      <c r="AQ341" s="9"/>
    </row>
    <row r="342" spans="2:43" x14ac:dyDescent="0.25">
      <c r="B342" s="54"/>
      <c r="C342" s="54"/>
      <c r="D342" s="59"/>
      <c r="E342" s="59"/>
      <c r="F342" s="174"/>
      <c r="G342" s="54"/>
      <c r="H342" s="55"/>
      <c r="I342" s="54"/>
      <c r="J342" s="55"/>
      <c r="K342" s="47" t="str">
        <f>IF(OR(AND(H342=Lists!$D$6,G342&lt;&gt;""),AND(AND(H342=J342,G342&lt;&gt;"",I342&lt;&gt;""),OR(H342&lt;&gt;"Unspecified",J342&lt;&gt;"Unspecified"),J342&lt;&gt;""),AND(OR(H342=Lists!$D$4,H342=Lists!$D$5),OR(J342=Lists!$D$4,J342=Lists!$D$5),AND(G342&lt;&gt;"",I342&lt;&gt;""))),"YES","")</f>
        <v/>
      </c>
      <c r="L342" s="56"/>
      <c r="M342" s="54"/>
      <c r="N342" s="58"/>
      <c r="O342" s="57"/>
      <c r="P342" s="165"/>
      <c r="Q342" s="165"/>
      <c r="R342" s="165"/>
      <c r="S342" s="54"/>
      <c r="T342" s="54"/>
      <c r="U342" s="54"/>
      <c r="V342" s="54"/>
      <c r="W342" s="54"/>
      <c r="X342" s="54"/>
      <c r="Y342" s="54"/>
      <c r="Z342" s="54"/>
      <c r="AA342" s="54"/>
      <c r="AB342" s="54"/>
      <c r="AC342" s="54"/>
      <c r="AD342" s="60"/>
      <c r="AE342" s="58"/>
      <c r="AF342" s="176" t="str">
        <f t="shared" si="5"/>
        <v/>
      </c>
      <c r="AG342" s="178" t="str">
        <f>IF(Calculations!AT337=1,"YES","")</f>
        <v/>
      </c>
      <c r="AH342" s="2"/>
      <c r="AQ342" s="9"/>
    </row>
    <row r="343" spans="2:43" x14ac:dyDescent="0.25">
      <c r="B343" s="54"/>
      <c r="C343" s="54"/>
      <c r="D343" s="59"/>
      <c r="E343" s="59"/>
      <c r="F343" s="174"/>
      <c r="G343" s="54"/>
      <c r="H343" s="55"/>
      <c r="I343" s="54"/>
      <c r="J343" s="55"/>
      <c r="K343" s="47" t="str">
        <f>IF(OR(AND(H343=Lists!$D$6,G343&lt;&gt;""),AND(AND(H343=J343,G343&lt;&gt;"",I343&lt;&gt;""),OR(H343&lt;&gt;"Unspecified",J343&lt;&gt;"Unspecified"),J343&lt;&gt;""),AND(OR(H343=Lists!$D$4,H343=Lists!$D$5),OR(J343=Lists!$D$4,J343=Lists!$D$5),AND(G343&lt;&gt;"",I343&lt;&gt;""))),"YES","")</f>
        <v/>
      </c>
      <c r="L343" s="56"/>
      <c r="M343" s="54"/>
      <c r="N343" s="58"/>
      <c r="O343" s="57"/>
      <c r="P343" s="165"/>
      <c r="Q343" s="165"/>
      <c r="R343" s="165"/>
      <c r="S343" s="54"/>
      <c r="T343" s="54"/>
      <c r="U343" s="54"/>
      <c r="V343" s="54"/>
      <c r="W343" s="54"/>
      <c r="X343" s="54"/>
      <c r="Y343" s="54"/>
      <c r="Z343" s="54"/>
      <c r="AA343" s="54"/>
      <c r="AB343" s="54"/>
      <c r="AC343" s="54"/>
      <c r="AD343" s="60"/>
      <c r="AE343" s="58"/>
      <c r="AF343" s="176" t="str">
        <f t="shared" si="5"/>
        <v/>
      </c>
      <c r="AG343" s="178" t="str">
        <f>IF(Calculations!AT338=1,"YES","")</f>
        <v/>
      </c>
      <c r="AH343" s="2"/>
      <c r="AQ343" s="9"/>
    </row>
    <row r="344" spans="2:43" x14ac:dyDescent="0.25">
      <c r="B344" s="54"/>
      <c r="C344" s="54"/>
      <c r="D344" s="59"/>
      <c r="E344" s="59"/>
      <c r="F344" s="174"/>
      <c r="G344" s="54"/>
      <c r="H344" s="55"/>
      <c r="I344" s="54"/>
      <c r="J344" s="55"/>
      <c r="K344" s="47" t="str">
        <f>IF(OR(AND(H344=Lists!$D$6,G344&lt;&gt;""),AND(AND(H344=J344,G344&lt;&gt;"",I344&lt;&gt;""),OR(H344&lt;&gt;"Unspecified",J344&lt;&gt;"Unspecified"),J344&lt;&gt;""),AND(OR(H344=Lists!$D$4,H344=Lists!$D$5),OR(J344=Lists!$D$4,J344=Lists!$D$5),AND(G344&lt;&gt;"",I344&lt;&gt;""))),"YES","")</f>
        <v/>
      </c>
      <c r="L344" s="56"/>
      <c r="M344" s="54"/>
      <c r="N344" s="58"/>
      <c r="O344" s="57"/>
      <c r="P344" s="165"/>
      <c r="Q344" s="165"/>
      <c r="R344" s="165"/>
      <c r="S344" s="54"/>
      <c r="T344" s="54"/>
      <c r="U344" s="54"/>
      <c r="V344" s="54"/>
      <c r="W344" s="54"/>
      <c r="X344" s="54"/>
      <c r="Y344" s="54"/>
      <c r="Z344" s="54"/>
      <c r="AA344" s="54"/>
      <c r="AB344" s="54"/>
      <c r="AC344" s="54"/>
      <c r="AD344" s="60"/>
      <c r="AE344" s="58"/>
      <c r="AF344" s="176" t="str">
        <f t="shared" si="5"/>
        <v/>
      </c>
      <c r="AG344" s="178" t="str">
        <f>IF(Calculations!AT339=1,"YES","")</f>
        <v/>
      </c>
      <c r="AH344" s="2"/>
      <c r="AQ344" s="9"/>
    </row>
    <row r="345" spans="2:43" x14ac:dyDescent="0.25">
      <c r="B345" s="54"/>
      <c r="C345" s="54"/>
      <c r="D345" s="59"/>
      <c r="E345" s="59"/>
      <c r="F345" s="174"/>
      <c r="G345" s="54"/>
      <c r="H345" s="55"/>
      <c r="I345" s="54"/>
      <c r="J345" s="55"/>
      <c r="K345" s="47" t="str">
        <f>IF(OR(AND(H345=Lists!$D$6,G345&lt;&gt;""),AND(AND(H345=J345,G345&lt;&gt;"",I345&lt;&gt;""),OR(H345&lt;&gt;"Unspecified",J345&lt;&gt;"Unspecified"),J345&lt;&gt;""),AND(OR(H345=Lists!$D$4,H345=Lists!$D$5),OR(J345=Lists!$D$4,J345=Lists!$D$5),AND(G345&lt;&gt;"",I345&lt;&gt;""))),"YES","")</f>
        <v/>
      </c>
      <c r="L345" s="56"/>
      <c r="M345" s="54"/>
      <c r="N345" s="58"/>
      <c r="O345" s="57"/>
      <c r="P345" s="165"/>
      <c r="Q345" s="165"/>
      <c r="R345" s="165"/>
      <c r="S345" s="54"/>
      <c r="T345" s="54"/>
      <c r="U345" s="54"/>
      <c r="V345" s="54"/>
      <c r="W345" s="54"/>
      <c r="X345" s="54"/>
      <c r="Y345" s="54"/>
      <c r="Z345" s="54"/>
      <c r="AA345" s="54"/>
      <c r="AB345" s="54"/>
      <c r="AC345" s="54"/>
      <c r="AD345" s="60"/>
      <c r="AE345" s="58"/>
      <c r="AF345" s="176" t="str">
        <f t="shared" si="5"/>
        <v/>
      </c>
      <c r="AG345" s="178" t="str">
        <f>IF(Calculations!AT340=1,"YES","")</f>
        <v/>
      </c>
      <c r="AH345" s="2"/>
      <c r="AQ345" s="9"/>
    </row>
    <row r="346" spans="2:43" x14ac:dyDescent="0.25">
      <c r="B346" s="54"/>
      <c r="C346" s="54"/>
      <c r="D346" s="59"/>
      <c r="E346" s="59"/>
      <c r="F346" s="174"/>
      <c r="G346" s="54"/>
      <c r="H346" s="55"/>
      <c r="I346" s="54"/>
      <c r="J346" s="55"/>
      <c r="K346" s="47" t="str">
        <f>IF(OR(AND(H346=Lists!$D$6,G346&lt;&gt;""),AND(AND(H346=J346,G346&lt;&gt;"",I346&lt;&gt;""),OR(H346&lt;&gt;"Unspecified",J346&lt;&gt;"Unspecified"),J346&lt;&gt;""),AND(OR(H346=Lists!$D$4,H346=Lists!$D$5),OR(J346=Lists!$D$4,J346=Lists!$D$5),AND(G346&lt;&gt;"",I346&lt;&gt;""))),"YES","")</f>
        <v/>
      </c>
      <c r="L346" s="56"/>
      <c r="M346" s="54"/>
      <c r="N346" s="58"/>
      <c r="O346" s="57"/>
      <c r="P346" s="165"/>
      <c r="Q346" s="165"/>
      <c r="R346" s="165"/>
      <c r="S346" s="54"/>
      <c r="T346" s="54"/>
      <c r="U346" s="54"/>
      <c r="V346" s="54"/>
      <c r="W346" s="54"/>
      <c r="X346" s="54"/>
      <c r="Y346" s="54"/>
      <c r="Z346" s="54"/>
      <c r="AA346" s="54"/>
      <c r="AB346" s="54"/>
      <c r="AC346" s="54"/>
      <c r="AD346" s="60"/>
      <c r="AE346" s="58"/>
      <c r="AF346" s="176" t="str">
        <f t="shared" si="5"/>
        <v/>
      </c>
      <c r="AG346" s="178" t="str">
        <f>IF(Calculations!AT341=1,"YES","")</f>
        <v/>
      </c>
      <c r="AH346" s="2"/>
      <c r="AQ346" s="9"/>
    </row>
    <row r="347" spans="2:43" x14ac:dyDescent="0.25">
      <c r="B347" s="54"/>
      <c r="C347" s="54"/>
      <c r="D347" s="59"/>
      <c r="E347" s="59"/>
      <c r="F347" s="174"/>
      <c r="G347" s="54"/>
      <c r="H347" s="55"/>
      <c r="I347" s="54"/>
      <c r="J347" s="55"/>
      <c r="K347" s="47" t="str">
        <f>IF(OR(AND(H347=Lists!$D$6,G347&lt;&gt;""),AND(AND(H347=J347,G347&lt;&gt;"",I347&lt;&gt;""),OR(H347&lt;&gt;"Unspecified",J347&lt;&gt;"Unspecified"),J347&lt;&gt;""),AND(OR(H347=Lists!$D$4,H347=Lists!$D$5),OR(J347=Lists!$D$4,J347=Lists!$D$5),AND(G347&lt;&gt;"",I347&lt;&gt;""))),"YES","")</f>
        <v/>
      </c>
      <c r="L347" s="56"/>
      <c r="M347" s="54"/>
      <c r="N347" s="58"/>
      <c r="O347" s="57"/>
      <c r="P347" s="165"/>
      <c r="Q347" s="165"/>
      <c r="R347" s="165"/>
      <c r="S347" s="54"/>
      <c r="T347" s="54"/>
      <c r="U347" s="54"/>
      <c r="V347" s="54"/>
      <c r="W347" s="54"/>
      <c r="X347" s="54"/>
      <c r="Y347" s="54"/>
      <c r="Z347" s="54"/>
      <c r="AA347" s="54"/>
      <c r="AB347" s="54"/>
      <c r="AC347" s="54"/>
      <c r="AD347" s="60"/>
      <c r="AE347" s="58"/>
      <c r="AF347" s="176" t="str">
        <f t="shared" si="5"/>
        <v/>
      </c>
      <c r="AG347" s="178" t="str">
        <f>IF(Calculations!AT342=1,"YES","")</f>
        <v/>
      </c>
      <c r="AH347" s="2"/>
      <c r="AQ347" s="9"/>
    </row>
    <row r="348" spans="2:43" x14ac:dyDescent="0.25">
      <c r="B348" s="54"/>
      <c r="C348" s="54"/>
      <c r="D348" s="59"/>
      <c r="E348" s="59"/>
      <c r="F348" s="174"/>
      <c r="G348" s="54"/>
      <c r="H348" s="55"/>
      <c r="I348" s="54"/>
      <c r="J348" s="55"/>
      <c r="K348" s="47" t="str">
        <f>IF(OR(AND(H348=Lists!$D$6,G348&lt;&gt;""),AND(AND(H348=J348,G348&lt;&gt;"",I348&lt;&gt;""),OR(H348&lt;&gt;"Unspecified",J348&lt;&gt;"Unspecified"),J348&lt;&gt;""),AND(OR(H348=Lists!$D$4,H348=Lists!$D$5),OR(J348=Lists!$D$4,J348=Lists!$D$5),AND(G348&lt;&gt;"",I348&lt;&gt;""))),"YES","")</f>
        <v/>
      </c>
      <c r="L348" s="56"/>
      <c r="M348" s="54"/>
      <c r="N348" s="58"/>
      <c r="O348" s="57"/>
      <c r="P348" s="165"/>
      <c r="Q348" s="165"/>
      <c r="R348" s="165"/>
      <c r="S348" s="54"/>
      <c r="T348" s="54"/>
      <c r="U348" s="54"/>
      <c r="V348" s="54"/>
      <c r="W348" s="54"/>
      <c r="X348" s="54"/>
      <c r="Y348" s="54"/>
      <c r="Z348" s="54"/>
      <c r="AA348" s="54"/>
      <c r="AB348" s="54"/>
      <c r="AC348" s="54"/>
      <c r="AD348" s="60"/>
      <c r="AE348" s="58"/>
      <c r="AF348" s="176" t="str">
        <f t="shared" si="5"/>
        <v/>
      </c>
      <c r="AG348" s="178" t="str">
        <f>IF(Calculations!AT343=1,"YES","")</f>
        <v/>
      </c>
      <c r="AH348" s="2"/>
      <c r="AQ348" s="9"/>
    </row>
    <row r="349" spans="2:43" x14ac:dyDescent="0.25">
      <c r="B349" s="54"/>
      <c r="C349" s="54"/>
      <c r="D349" s="59"/>
      <c r="E349" s="59"/>
      <c r="F349" s="174"/>
      <c r="G349" s="54"/>
      <c r="H349" s="55"/>
      <c r="I349" s="54"/>
      <c r="J349" s="55"/>
      <c r="K349" s="47" t="str">
        <f>IF(OR(AND(H349=Lists!$D$6,G349&lt;&gt;""),AND(AND(H349=J349,G349&lt;&gt;"",I349&lt;&gt;""),OR(H349&lt;&gt;"Unspecified",J349&lt;&gt;"Unspecified"),J349&lt;&gt;""),AND(OR(H349=Lists!$D$4,H349=Lists!$D$5),OR(J349=Lists!$D$4,J349=Lists!$D$5),AND(G349&lt;&gt;"",I349&lt;&gt;""))),"YES","")</f>
        <v/>
      </c>
      <c r="L349" s="56"/>
      <c r="M349" s="54"/>
      <c r="N349" s="58"/>
      <c r="O349" s="57"/>
      <c r="P349" s="165"/>
      <c r="Q349" s="165"/>
      <c r="R349" s="165"/>
      <c r="S349" s="54"/>
      <c r="T349" s="54"/>
      <c r="U349" s="54"/>
      <c r="V349" s="54"/>
      <c r="W349" s="54"/>
      <c r="X349" s="54"/>
      <c r="Y349" s="54"/>
      <c r="Z349" s="54"/>
      <c r="AA349" s="54"/>
      <c r="AB349" s="54"/>
      <c r="AC349" s="54"/>
      <c r="AD349" s="60"/>
      <c r="AE349" s="58"/>
      <c r="AF349" s="176" t="str">
        <f t="shared" si="5"/>
        <v/>
      </c>
      <c r="AG349" s="178" t="str">
        <f>IF(Calculations!AT344=1,"YES","")</f>
        <v/>
      </c>
      <c r="AH349" s="2"/>
      <c r="AQ349" s="9"/>
    </row>
    <row r="350" spans="2:43" x14ac:dyDescent="0.25">
      <c r="B350" s="54"/>
      <c r="C350" s="54"/>
      <c r="D350" s="59"/>
      <c r="E350" s="59"/>
      <c r="F350" s="174"/>
      <c r="G350" s="54"/>
      <c r="H350" s="55"/>
      <c r="I350" s="54"/>
      <c r="J350" s="55"/>
      <c r="K350" s="47" t="str">
        <f>IF(OR(AND(H350=Lists!$D$6,G350&lt;&gt;""),AND(AND(H350=J350,G350&lt;&gt;"",I350&lt;&gt;""),OR(H350&lt;&gt;"Unspecified",J350&lt;&gt;"Unspecified"),J350&lt;&gt;""),AND(OR(H350=Lists!$D$4,H350=Lists!$D$5),OR(J350=Lists!$D$4,J350=Lists!$D$5),AND(G350&lt;&gt;"",I350&lt;&gt;""))),"YES","")</f>
        <v/>
      </c>
      <c r="L350" s="56"/>
      <c r="M350" s="54"/>
      <c r="N350" s="58"/>
      <c r="O350" s="57"/>
      <c r="P350" s="165"/>
      <c r="Q350" s="165"/>
      <c r="R350" s="165"/>
      <c r="S350" s="54"/>
      <c r="T350" s="54"/>
      <c r="U350" s="54"/>
      <c r="V350" s="54"/>
      <c r="W350" s="54"/>
      <c r="X350" s="54"/>
      <c r="Y350" s="54"/>
      <c r="Z350" s="54"/>
      <c r="AA350" s="54"/>
      <c r="AB350" s="54"/>
      <c r="AC350" s="54"/>
      <c r="AD350" s="60"/>
      <c r="AE350" s="58"/>
      <c r="AF350" s="176" t="str">
        <f t="shared" si="5"/>
        <v/>
      </c>
      <c r="AG350" s="178" t="str">
        <f>IF(Calculations!AT345=1,"YES","")</f>
        <v/>
      </c>
      <c r="AH350" s="2"/>
      <c r="AQ350" s="9"/>
    </row>
    <row r="351" spans="2:43" x14ac:dyDescent="0.25">
      <c r="B351" s="54"/>
      <c r="C351" s="54"/>
      <c r="D351" s="59"/>
      <c r="E351" s="59"/>
      <c r="F351" s="174"/>
      <c r="G351" s="54"/>
      <c r="H351" s="55"/>
      <c r="I351" s="54"/>
      <c r="J351" s="55"/>
      <c r="K351" s="47" t="str">
        <f>IF(OR(AND(H351=Lists!$D$6,G351&lt;&gt;""),AND(AND(H351=J351,G351&lt;&gt;"",I351&lt;&gt;""),OR(H351&lt;&gt;"Unspecified",J351&lt;&gt;"Unspecified"),J351&lt;&gt;""),AND(OR(H351=Lists!$D$4,H351=Lists!$D$5),OR(J351=Lists!$D$4,J351=Lists!$D$5),AND(G351&lt;&gt;"",I351&lt;&gt;""))),"YES","")</f>
        <v/>
      </c>
      <c r="L351" s="56"/>
      <c r="M351" s="54"/>
      <c r="N351" s="58"/>
      <c r="O351" s="57"/>
      <c r="P351" s="165"/>
      <c r="Q351" s="165"/>
      <c r="R351" s="165"/>
      <c r="S351" s="54"/>
      <c r="T351" s="54"/>
      <c r="U351" s="54"/>
      <c r="V351" s="54"/>
      <c r="W351" s="54"/>
      <c r="X351" s="54"/>
      <c r="Y351" s="54"/>
      <c r="Z351" s="54"/>
      <c r="AA351" s="54"/>
      <c r="AB351" s="54"/>
      <c r="AC351" s="54"/>
      <c r="AD351" s="60"/>
      <c r="AE351" s="58"/>
      <c r="AF351" s="176" t="str">
        <f t="shared" si="5"/>
        <v/>
      </c>
      <c r="AG351" s="178" t="str">
        <f>IF(Calculations!AT346=1,"YES","")</f>
        <v/>
      </c>
      <c r="AH351" s="2"/>
      <c r="AQ351" s="9"/>
    </row>
    <row r="352" spans="2:43" x14ac:dyDescent="0.25">
      <c r="B352" s="54"/>
      <c r="C352" s="54"/>
      <c r="D352" s="59"/>
      <c r="E352" s="59"/>
      <c r="F352" s="174"/>
      <c r="G352" s="54"/>
      <c r="H352" s="55"/>
      <c r="I352" s="54"/>
      <c r="J352" s="55"/>
      <c r="K352" s="47" t="str">
        <f>IF(OR(AND(H352=Lists!$D$6,G352&lt;&gt;""),AND(AND(H352=J352,G352&lt;&gt;"",I352&lt;&gt;""),OR(H352&lt;&gt;"Unspecified",J352&lt;&gt;"Unspecified"),J352&lt;&gt;""),AND(OR(H352=Lists!$D$4,H352=Lists!$D$5),OR(J352=Lists!$D$4,J352=Lists!$D$5),AND(G352&lt;&gt;"",I352&lt;&gt;""))),"YES","")</f>
        <v/>
      </c>
      <c r="L352" s="56"/>
      <c r="M352" s="54"/>
      <c r="N352" s="58"/>
      <c r="O352" s="57"/>
      <c r="P352" s="165"/>
      <c r="Q352" s="165"/>
      <c r="R352" s="165"/>
      <c r="S352" s="54"/>
      <c r="T352" s="54"/>
      <c r="U352" s="54"/>
      <c r="V352" s="54"/>
      <c r="W352" s="54"/>
      <c r="X352" s="54"/>
      <c r="Y352" s="54"/>
      <c r="Z352" s="54"/>
      <c r="AA352" s="54"/>
      <c r="AB352" s="54"/>
      <c r="AC352" s="54"/>
      <c r="AD352" s="60"/>
      <c r="AE352" s="58"/>
      <c r="AF352" s="176" t="str">
        <f t="shared" si="5"/>
        <v/>
      </c>
      <c r="AG352" s="178" t="str">
        <f>IF(Calculations!AT347=1,"YES","")</f>
        <v/>
      </c>
      <c r="AH352" s="2"/>
      <c r="AQ352" s="9"/>
    </row>
    <row r="353" spans="2:43" x14ac:dyDescent="0.25">
      <c r="B353" s="54"/>
      <c r="C353" s="54"/>
      <c r="D353" s="59"/>
      <c r="E353" s="59"/>
      <c r="F353" s="174"/>
      <c r="G353" s="54"/>
      <c r="H353" s="55"/>
      <c r="I353" s="54"/>
      <c r="J353" s="55"/>
      <c r="K353" s="47" t="str">
        <f>IF(OR(AND(H353=Lists!$D$6,G353&lt;&gt;""),AND(AND(H353=J353,G353&lt;&gt;"",I353&lt;&gt;""),OR(H353&lt;&gt;"Unspecified",J353&lt;&gt;"Unspecified"),J353&lt;&gt;""),AND(OR(H353=Lists!$D$4,H353=Lists!$D$5),OR(J353=Lists!$D$4,J353=Lists!$D$5),AND(G353&lt;&gt;"",I353&lt;&gt;""))),"YES","")</f>
        <v/>
      </c>
      <c r="L353" s="56"/>
      <c r="M353" s="54"/>
      <c r="N353" s="58"/>
      <c r="O353" s="57"/>
      <c r="P353" s="165"/>
      <c r="Q353" s="165"/>
      <c r="R353" s="165"/>
      <c r="S353" s="54"/>
      <c r="T353" s="54"/>
      <c r="U353" s="54"/>
      <c r="V353" s="54"/>
      <c r="W353" s="54"/>
      <c r="X353" s="54"/>
      <c r="Y353" s="54"/>
      <c r="Z353" s="54"/>
      <c r="AA353" s="54"/>
      <c r="AB353" s="54"/>
      <c r="AC353" s="54"/>
      <c r="AD353" s="60"/>
      <c r="AE353" s="58"/>
      <c r="AF353" s="176" t="str">
        <f t="shared" si="5"/>
        <v/>
      </c>
      <c r="AG353" s="178" t="str">
        <f>IF(Calculations!AT348=1,"YES","")</f>
        <v/>
      </c>
      <c r="AH353" s="2"/>
      <c r="AQ353" s="9"/>
    </row>
    <row r="354" spans="2:43" x14ac:dyDescent="0.25">
      <c r="B354" s="54"/>
      <c r="C354" s="54"/>
      <c r="D354" s="59"/>
      <c r="E354" s="59"/>
      <c r="F354" s="174"/>
      <c r="G354" s="54"/>
      <c r="H354" s="55"/>
      <c r="I354" s="54"/>
      <c r="J354" s="55"/>
      <c r="K354" s="47" t="str">
        <f>IF(OR(AND(H354=Lists!$D$6,G354&lt;&gt;""),AND(AND(H354=J354,G354&lt;&gt;"",I354&lt;&gt;""),OR(H354&lt;&gt;"Unspecified",J354&lt;&gt;"Unspecified"),J354&lt;&gt;""),AND(OR(H354=Lists!$D$4,H354=Lists!$D$5),OR(J354=Lists!$D$4,J354=Lists!$D$5),AND(G354&lt;&gt;"",I354&lt;&gt;""))),"YES","")</f>
        <v/>
      </c>
      <c r="L354" s="56"/>
      <c r="M354" s="54"/>
      <c r="N354" s="58"/>
      <c r="O354" s="57"/>
      <c r="P354" s="165"/>
      <c r="Q354" s="165"/>
      <c r="R354" s="165"/>
      <c r="S354" s="54"/>
      <c r="T354" s="54"/>
      <c r="U354" s="54"/>
      <c r="V354" s="54"/>
      <c r="W354" s="54"/>
      <c r="X354" s="54"/>
      <c r="Y354" s="54"/>
      <c r="Z354" s="54"/>
      <c r="AA354" s="54"/>
      <c r="AB354" s="54"/>
      <c r="AC354" s="54"/>
      <c r="AD354" s="60"/>
      <c r="AE354" s="58"/>
      <c r="AF354" s="176" t="str">
        <f t="shared" si="5"/>
        <v/>
      </c>
      <c r="AG354" s="178" t="str">
        <f>IF(Calculations!AT349=1,"YES","")</f>
        <v/>
      </c>
      <c r="AH354" s="2"/>
      <c r="AQ354" s="9"/>
    </row>
    <row r="355" spans="2:43" x14ac:dyDescent="0.25">
      <c r="B355" s="54"/>
      <c r="C355" s="54"/>
      <c r="D355" s="59"/>
      <c r="E355" s="59"/>
      <c r="F355" s="174"/>
      <c r="G355" s="54"/>
      <c r="H355" s="55"/>
      <c r="I355" s="54"/>
      <c r="J355" s="55"/>
      <c r="K355" s="47" t="str">
        <f>IF(OR(AND(H355=Lists!$D$6,G355&lt;&gt;""),AND(AND(H355=J355,G355&lt;&gt;"",I355&lt;&gt;""),OR(H355&lt;&gt;"Unspecified",J355&lt;&gt;"Unspecified"),J355&lt;&gt;""),AND(OR(H355=Lists!$D$4,H355=Lists!$D$5),OR(J355=Lists!$D$4,J355=Lists!$D$5),AND(G355&lt;&gt;"",I355&lt;&gt;""))),"YES","")</f>
        <v/>
      </c>
      <c r="L355" s="56"/>
      <c r="M355" s="54"/>
      <c r="N355" s="58"/>
      <c r="O355" s="57"/>
      <c r="P355" s="165"/>
      <c r="Q355" s="165"/>
      <c r="R355" s="165"/>
      <c r="S355" s="54"/>
      <c r="T355" s="54"/>
      <c r="U355" s="54"/>
      <c r="V355" s="54"/>
      <c r="W355" s="54"/>
      <c r="X355" s="54"/>
      <c r="Y355" s="54"/>
      <c r="Z355" s="54"/>
      <c r="AA355" s="54"/>
      <c r="AB355" s="54"/>
      <c r="AC355" s="54"/>
      <c r="AD355" s="60"/>
      <c r="AE355" s="58"/>
      <c r="AF355" s="176" t="str">
        <f t="shared" si="5"/>
        <v/>
      </c>
      <c r="AG355" s="178" t="str">
        <f>IF(Calculations!AT350=1,"YES","")</f>
        <v/>
      </c>
      <c r="AH355" s="2"/>
      <c r="AQ355" s="9"/>
    </row>
    <row r="356" spans="2:43" x14ac:dyDescent="0.25">
      <c r="B356" s="54"/>
      <c r="C356" s="54"/>
      <c r="D356" s="59"/>
      <c r="E356" s="59"/>
      <c r="F356" s="174"/>
      <c r="G356" s="54"/>
      <c r="H356" s="55"/>
      <c r="I356" s="54"/>
      <c r="J356" s="55"/>
      <c r="K356" s="47" t="str">
        <f>IF(OR(AND(H356=Lists!$D$6,G356&lt;&gt;""),AND(AND(H356=J356,G356&lt;&gt;"",I356&lt;&gt;""),OR(H356&lt;&gt;"Unspecified",J356&lt;&gt;"Unspecified"),J356&lt;&gt;""),AND(OR(H356=Lists!$D$4,H356=Lists!$D$5),OR(J356=Lists!$D$4,J356=Lists!$D$5),AND(G356&lt;&gt;"",I356&lt;&gt;""))),"YES","")</f>
        <v/>
      </c>
      <c r="L356" s="56"/>
      <c r="M356" s="54"/>
      <c r="N356" s="58"/>
      <c r="O356" s="57"/>
      <c r="P356" s="165"/>
      <c r="Q356" s="165"/>
      <c r="R356" s="165"/>
      <c r="S356" s="54"/>
      <c r="T356" s="54"/>
      <c r="U356" s="54"/>
      <c r="V356" s="54"/>
      <c r="W356" s="54"/>
      <c r="X356" s="54"/>
      <c r="Y356" s="54"/>
      <c r="Z356" s="54"/>
      <c r="AA356" s="54"/>
      <c r="AB356" s="54"/>
      <c r="AC356" s="54"/>
      <c r="AD356" s="60"/>
      <c r="AE356" s="58"/>
      <c r="AF356" s="176" t="str">
        <f t="shared" si="5"/>
        <v/>
      </c>
      <c r="AG356" s="178" t="str">
        <f>IF(Calculations!AT351=1,"YES","")</f>
        <v/>
      </c>
      <c r="AH356" s="2"/>
      <c r="AQ356" s="9"/>
    </row>
    <row r="357" spans="2:43" x14ac:dyDescent="0.25">
      <c r="B357" s="54"/>
      <c r="C357" s="54"/>
      <c r="D357" s="59"/>
      <c r="E357" s="59"/>
      <c r="F357" s="174"/>
      <c r="G357" s="54"/>
      <c r="H357" s="55"/>
      <c r="I357" s="54"/>
      <c r="J357" s="55"/>
      <c r="K357" s="47" t="str">
        <f>IF(OR(AND(H357=Lists!$D$6,G357&lt;&gt;""),AND(AND(H357=J357,G357&lt;&gt;"",I357&lt;&gt;""),OR(H357&lt;&gt;"Unspecified",J357&lt;&gt;"Unspecified"),J357&lt;&gt;""),AND(OR(H357=Lists!$D$4,H357=Lists!$D$5),OR(J357=Lists!$D$4,J357=Lists!$D$5),AND(G357&lt;&gt;"",I357&lt;&gt;""))),"YES","")</f>
        <v/>
      </c>
      <c r="L357" s="56"/>
      <c r="M357" s="54"/>
      <c r="N357" s="58"/>
      <c r="O357" s="57"/>
      <c r="P357" s="165"/>
      <c r="Q357" s="165"/>
      <c r="R357" s="165"/>
      <c r="S357" s="54"/>
      <c r="T357" s="54"/>
      <c r="U357" s="54"/>
      <c r="V357" s="54"/>
      <c r="W357" s="54"/>
      <c r="X357" s="54"/>
      <c r="Y357" s="54"/>
      <c r="Z357" s="54"/>
      <c r="AA357" s="54"/>
      <c r="AB357" s="54"/>
      <c r="AC357" s="54"/>
      <c r="AD357" s="60"/>
      <c r="AE357" s="58"/>
      <c r="AF357" s="176" t="str">
        <f t="shared" si="5"/>
        <v/>
      </c>
      <c r="AG357" s="178" t="str">
        <f>IF(Calculations!AT352=1,"YES","")</f>
        <v/>
      </c>
      <c r="AH357" s="2"/>
      <c r="AQ357" s="9"/>
    </row>
    <row r="358" spans="2:43" x14ac:dyDescent="0.25">
      <c r="B358" s="54"/>
      <c r="C358" s="54"/>
      <c r="D358" s="59"/>
      <c r="E358" s="59"/>
      <c r="F358" s="174"/>
      <c r="G358" s="54"/>
      <c r="H358" s="55"/>
      <c r="I358" s="54"/>
      <c r="J358" s="55"/>
      <c r="K358" s="47" t="str">
        <f>IF(OR(AND(H358=Lists!$D$6,G358&lt;&gt;""),AND(AND(H358=J358,G358&lt;&gt;"",I358&lt;&gt;""),OR(H358&lt;&gt;"Unspecified",J358&lt;&gt;"Unspecified"),J358&lt;&gt;""),AND(OR(H358=Lists!$D$4,H358=Lists!$D$5),OR(J358=Lists!$D$4,J358=Lists!$D$5),AND(G358&lt;&gt;"",I358&lt;&gt;""))),"YES","")</f>
        <v/>
      </c>
      <c r="L358" s="56"/>
      <c r="M358" s="54"/>
      <c r="N358" s="58"/>
      <c r="O358" s="57"/>
      <c r="P358" s="165"/>
      <c r="Q358" s="165"/>
      <c r="R358" s="165"/>
      <c r="S358" s="54"/>
      <c r="T358" s="54"/>
      <c r="U358" s="54"/>
      <c r="V358" s="54"/>
      <c r="W358" s="54"/>
      <c r="X358" s="54"/>
      <c r="Y358" s="54"/>
      <c r="Z358" s="54"/>
      <c r="AA358" s="54"/>
      <c r="AB358" s="54"/>
      <c r="AC358" s="54"/>
      <c r="AD358" s="60"/>
      <c r="AE358" s="58"/>
      <c r="AF358" s="176" t="str">
        <f t="shared" si="5"/>
        <v/>
      </c>
      <c r="AG358" s="178" t="str">
        <f>IF(Calculations!AT353=1,"YES","")</f>
        <v/>
      </c>
      <c r="AH358" s="2"/>
      <c r="AQ358" s="9"/>
    </row>
    <row r="359" spans="2:43" x14ac:dyDescent="0.25">
      <c r="B359" s="54"/>
      <c r="C359" s="54"/>
      <c r="D359" s="59"/>
      <c r="E359" s="59"/>
      <c r="F359" s="174"/>
      <c r="G359" s="54"/>
      <c r="H359" s="55"/>
      <c r="I359" s="54"/>
      <c r="J359" s="55"/>
      <c r="K359" s="47" t="str">
        <f>IF(OR(AND(H359=Lists!$D$6,G359&lt;&gt;""),AND(AND(H359=J359,G359&lt;&gt;"",I359&lt;&gt;""),OR(H359&lt;&gt;"Unspecified",J359&lt;&gt;"Unspecified"),J359&lt;&gt;""),AND(OR(H359=Lists!$D$4,H359=Lists!$D$5),OR(J359=Lists!$D$4,J359=Lists!$D$5),AND(G359&lt;&gt;"",I359&lt;&gt;""))),"YES","")</f>
        <v/>
      </c>
      <c r="L359" s="56"/>
      <c r="M359" s="54"/>
      <c r="N359" s="58"/>
      <c r="O359" s="57"/>
      <c r="P359" s="165"/>
      <c r="Q359" s="165"/>
      <c r="R359" s="165"/>
      <c r="S359" s="54"/>
      <c r="T359" s="54"/>
      <c r="U359" s="54"/>
      <c r="V359" s="54"/>
      <c r="W359" s="54"/>
      <c r="X359" s="54"/>
      <c r="Y359" s="54"/>
      <c r="Z359" s="54"/>
      <c r="AA359" s="54"/>
      <c r="AB359" s="54"/>
      <c r="AC359" s="54"/>
      <c r="AD359" s="60"/>
      <c r="AE359" s="58"/>
      <c r="AF359" s="176" t="str">
        <f t="shared" si="5"/>
        <v/>
      </c>
      <c r="AG359" s="178" t="str">
        <f>IF(Calculations!AT354=1,"YES","")</f>
        <v/>
      </c>
      <c r="AH359" s="2"/>
      <c r="AQ359" s="9"/>
    </row>
    <row r="360" spans="2:43" x14ac:dyDescent="0.25">
      <c r="B360" s="54"/>
      <c r="C360" s="54"/>
      <c r="D360" s="59"/>
      <c r="E360" s="59"/>
      <c r="F360" s="174"/>
      <c r="G360" s="54"/>
      <c r="H360" s="55"/>
      <c r="I360" s="54"/>
      <c r="J360" s="55"/>
      <c r="K360" s="47" t="str">
        <f>IF(OR(AND(H360=Lists!$D$6,G360&lt;&gt;""),AND(AND(H360=J360,G360&lt;&gt;"",I360&lt;&gt;""),OR(H360&lt;&gt;"Unspecified",J360&lt;&gt;"Unspecified"),J360&lt;&gt;""),AND(OR(H360=Lists!$D$4,H360=Lists!$D$5),OR(J360=Lists!$D$4,J360=Lists!$D$5),AND(G360&lt;&gt;"",I360&lt;&gt;""))),"YES","")</f>
        <v/>
      </c>
      <c r="L360" s="56"/>
      <c r="M360" s="54"/>
      <c r="N360" s="58"/>
      <c r="O360" s="57"/>
      <c r="P360" s="165"/>
      <c r="Q360" s="165"/>
      <c r="R360" s="165"/>
      <c r="S360" s="54"/>
      <c r="T360" s="54"/>
      <c r="U360" s="54"/>
      <c r="V360" s="54"/>
      <c r="W360" s="54"/>
      <c r="X360" s="54"/>
      <c r="Y360" s="54"/>
      <c r="Z360" s="54"/>
      <c r="AA360" s="54"/>
      <c r="AB360" s="54"/>
      <c r="AC360" s="54"/>
      <c r="AD360" s="60"/>
      <c r="AE360" s="58"/>
      <c r="AF360" s="176" t="str">
        <f t="shared" si="5"/>
        <v/>
      </c>
      <c r="AG360" s="178" t="str">
        <f>IF(Calculations!AT355=1,"YES","")</f>
        <v/>
      </c>
      <c r="AH360" s="2"/>
      <c r="AQ360" s="9"/>
    </row>
    <row r="361" spans="2:43" x14ac:dyDescent="0.25">
      <c r="B361" s="54"/>
      <c r="C361" s="54"/>
      <c r="D361" s="59"/>
      <c r="E361" s="59"/>
      <c r="F361" s="174"/>
      <c r="G361" s="54"/>
      <c r="H361" s="55"/>
      <c r="I361" s="54"/>
      <c r="J361" s="55"/>
      <c r="K361" s="47" t="str">
        <f>IF(OR(AND(H361=Lists!$D$6,G361&lt;&gt;""),AND(AND(H361=J361,G361&lt;&gt;"",I361&lt;&gt;""),OR(H361&lt;&gt;"Unspecified",J361&lt;&gt;"Unspecified"),J361&lt;&gt;""),AND(OR(H361=Lists!$D$4,H361=Lists!$D$5),OR(J361=Lists!$D$4,J361=Lists!$D$5),AND(G361&lt;&gt;"",I361&lt;&gt;""))),"YES","")</f>
        <v/>
      </c>
      <c r="L361" s="56"/>
      <c r="M361" s="54"/>
      <c r="N361" s="58"/>
      <c r="O361" s="57"/>
      <c r="P361" s="165"/>
      <c r="Q361" s="165"/>
      <c r="R361" s="165"/>
      <c r="S361" s="54"/>
      <c r="T361" s="54"/>
      <c r="U361" s="54"/>
      <c r="V361" s="54"/>
      <c r="W361" s="54"/>
      <c r="X361" s="54"/>
      <c r="Y361" s="54"/>
      <c r="Z361" s="54"/>
      <c r="AA361" s="54"/>
      <c r="AB361" s="54"/>
      <c r="AC361" s="54"/>
      <c r="AD361" s="60"/>
      <c r="AE361" s="58"/>
      <c r="AF361" s="176" t="str">
        <f t="shared" si="5"/>
        <v/>
      </c>
      <c r="AG361" s="178" t="str">
        <f>IF(Calculations!AT356=1,"YES","")</f>
        <v/>
      </c>
      <c r="AH361" s="2"/>
      <c r="AQ361" s="9"/>
    </row>
    <row r="362" spans="2:43" x14ac:dyDescent="0.25">
      <c r="B362" s="54"/>
      <c r="C362" s="54"/>
      <c r="D362" s="59"/>
      <c r="E362" s="59"/>
      <c r="F362" s="174"/>
      <c r="G362" s="54"/>
      <c r="H362" s="55"/>
      <c r="I362" s="54"/>
      <c r="J362" s="55"/>
      <c r="K362" s="47" t="str">
        <f>IF(OR(AND(H362=Lists!$D$6,G362&lt;&gt;""),AND(AND(H362=J362,G362&lt;&gt;"",I362&lt;&gt;""),OR(H362&lt;&gt;"Unspecified",J362&lt;&gt;"Unspecified"),J362&lt;&gt;""),AND(OR(H362=Lists!$D$4,H362=Lists!$D$5),OR(J362=Lists!$D$4,J362=Lists!$D$5),AND(G362&lt;&gt;"",I362&lt;&gt;""))),"YES","")</f>
        <v/>
      </c>
      <c r="L362" s="56"/>
      <c r="M362" s="54"/>
      <c r="N362" s="58"/>
      <c r="O362" s="57"/>
      <c r="P362" s="165"/>
      <c r="Q362" s="165"/>
      <c r="R362" s="165"/>
      <c r="S362" s="54"/>
      <c r="T362" s="54"/>
      <c r="U362" s="54"/>
      <c r="V362" s="54"/>
      <c r="W362" s="54"/>
      <c r="X362" s="54"/>
      <c r="Y362" s="54"/>
      <c r="Z362" s="54"/>
      <c r="AA362" s="54"/>
      <c r="AB362" s="54"/>
      <c r="AC362" s="54"/>
      <c r="AD362" s="60"/>
      <c r="AE362" s="58"/>
      <c r="AF362" s="176" t="str">
        <f t="shared" si="5"/>
        <v/>
      </c>
      <c r="AG362" s="178" t="str">
        <f>IF(Calculations!AT357=1,"YES","")</f>
        <v/>
      </c>
      <c r="AH362" s="2"/>
      <c r="AQ362" s="9"/>
    </row>
    <row r="363" spans="2:43" x14ac:dyDescent="0.25">
      <c r="B363" s="54"/>
      <c r="C363" s="54"/>
      <c r="D363" s="59"/>
      <c r="E363" s="59"/>
      <c r="F363" s="174"/>
      <c r="G363" s="54"/>
      <c r="H363" s="55"/>
      <c r="I363" s="54"/>
      <c r="J363" s="55"/>
      <c r="K363" s="47" t="str">
        <f>IF(OR(AND(H363=Lists!$D$6,G363&lt;&gt;""),AND(AND(H363=J363,G363&lt;&gt;"",I363&lt;&gt;""),OR(H363&lt;&gt;"Unspecified",J363&lt;&gt;"Unspecified"),J363&lt;&gt;""),AND(OR(H363=Lists!$D$4,H363=Lists!$D$5),OR(J363=Lists!$D$4,J363=Lists!$D$5),AND(G363&lt;&gt;"",I363&lt;&gt;""))),"YES","")</f>
        <v/>
      </c>
      <c r="L363" s="56"/>
      <c r="M363" s="54"/>
      <c r="N363" s="58"/>
      <c r="O363" s="57"/>
      <c r="P363" s="165"/>
      <c r="Q363" s="165"/>
      <c r="R363" s="165"/>
      <c r="S363" s="54"/>
      <c r="T363" s="54"/>
      <c r="U363" s="54"/>
      <c r="V363" s="54"/>
      <c r="W363" s="54"/>
      <c r="X363" s="54"/>
      <c r="Y363" s="54"/>
      <c r="Z363" s="54"/>
      <c r="AA363" s="54"/>
      <c r="AB363" s="54"/>
      <c r="AC363" s="54"/>
      <c r="AD363" s="60"/>
      <c r="AE363" s="58"/>
      <c r="AF363" s="176" t="str">
        <f t="shared" si="5"/>
        <v/>
      </c>
      <c r="AG363" s="178" t="str">
        <f>IF(Calculations!AT358=1,"YES","")</f>
        <v/>
      </c>
      <c r="AH363" s="2"/>
      <c r="AQ363" s="9"/>
    </row>
    <row r="364" spans="2:43" x14ac:dyDescent="0.25">
      <c r="B364" s="54"/>
      <c r="C364" s="54"/>
      <c r="D364" s="59"/>
      <c r="E364" s="59"/>
      <c r="F364" s="174"/>
      <c r="G364" s="54"/>
      <c r="H364" s="55"/>
      <c r="I364" s="54"/>
      <c r="J364" s="55"/>
      <c r="K364" s="47" t="str">
        <f>IF(OR(AND(H364=Lists!$D$6,G364&lt;&gt;""),AND(AND(H364=J364,G364&lt;&gt;"",I364&lt;&gt;""),OR(H364&lt;&gt;"Unspecified",J364&lt;&gt;"Unspecified"),J364&lt;&gt;""),AND(OR(H364=Lists!$D$4,H364=Lists!$D$5),OR(J364=Lists!$D$4,J364=Lists!$D$5),AND(G364&lt;&gt;"",I364&lt;&gt;""))),"YES","")</f>
        <v/>
      </c>
      <c r="L364" s="56"/>
      <c r="M364" s="54"/>
      <c r="N364" s="58"/>
      <c r="O364" s="57"/>
      <c r="P364" s="165"/>
      <c r="Q364" s="165"/>
      <c r="R364" s="165"/>
      <c r="S364" s="54"/>
      <c r="T364" s="54"/>
      <c r="U364" s="54"/>
      <c r="V364" s="54"/>
      <c r="W364" s="54"/>
      <c r="X364" s="54"/>
      <c r="Y364" s="54"/>
      <c r="Z364" s="54"/>
      <c r="AA364" s="54"/>
      <c r="AB364" s="54"/>
      <c r="AC364" s="54"/>
      <c r="AD364" s="60"/>
      <c r="AE364" s="58"/>
      <c r="AF364" s="176" t="str">
        <f t="shared" si="5"/>
        <v/>
      </c>
      <c r="AG364" s="178" t="str">
        <f>IF(Calculations!AT359=1,"YES","")</f>
        <v/>
      </c>
      <c r="AH364" s="2"/>
      <c r="AQ364" s="9"/>
    </row>
    <row r="365" spans="2:43" x14ac:dyDescent="0.25">
      <c r="B365" s="54"/>
      <c r="C365" s="54"/>
      <c r="D365" s="59"/>
      <c r="E365" s="59"/>
      <c r="F365" s="174"/>
      <c r="G365" s="54"/>
      <c r="H365" s="55"/>
      <c r="I365" s="54"/>
      <c r="J365" s="55"/>
      <c r="K365" s="47" t="str">
        <f>IF(OR(AND(H365=Lists!$D$6,G365&lt;&gt;""),AND(AND(H365=J365,G365&lt;&gt;"",I365&lt;&gt;""),OR(H365&lt;&gt;"Unspecified",J365&lt;&gt;"Unspecified"),J365&lt;&gt;""),AND(OR(H365=Lists!$D$4,H365=Lists!$D$5),OR(J365=Lists!$D$4,J365=Lists!$D$5),AND(G365&lt;&gt;"",I365&lt;&gt;""))),"YES","")</f>
        <v/>
      </c>
      <c r="L365" s="56"/>
      <c r="M365" s="54"/>
      <c r="N365" s="58"/>
      <c r="O365" s="57"/>
      <c r="P365" s="165"/>
      <c r="Q365" s="165"/>
      <c r="R365" s="165"/>
      <c r="S365" s="54"/>
      <c r="T365" s="54"/>
      <c r="U365" s="54"/>
      <c r="V365" s="54"/>
      <c r="W365" s="54"/>
      <c r="X365" s="54"/>
      <c r="Y365" s="54"/>
      <c r="Z365" s="54"/>
      <c r="AA365" s="54"/>
      <c r="AB365" s="54"/>
      <c r="AC365" s="54"/>
      <c r="AD365" s="60"/>
      <c r="AE365" s="58"/>
      <c r="AF365" s="176" t="str">
        <f t="shared" si="5"/>
        <v/>
      </c>
      <c r="AG365" s="178" t="str">
        <f>IF(Calculations!AT360=1,"YES","")</f>
        <v/>
      </c>
      <c r="AH365" s="2"/>
      <c r="AQ365" s="9"/>
    </row>
    <row r="366" spans="2:43" x14ac:dyDescent="0.25">
      <c r="B366" s="54"/>
      <c r="C366" s="54"/>
      <c r="D366" s="59"/>
      <c r="E366" s="59"/>
      <c r="F366" s="174"/>
      <c r="G366" s="54"/>
      <c r="H366" s="55"/>
      <c r="I366" s="54"/>
      <c r="J366" s="55"/>
      <c r="K366" s="47" t="str">
        <f>IF(OR(AND(H366=Lists!$D$6,G366&lt;&gt;""),AND(AND(H366=J366,G366&lt;&gt;"",I366&lt;&gt;""),OR(H366&lt;&gt;"Unspecified",J366&lt;&gt;"Unspecified"),J366&lt;&gt;""),AND(OR(H366=Lists!$D$4,H366=Lists!$D$5),OR(J366=Lists!$D$4,J366=Lists!$D$5),AND(G366&lt;&gt;"",I366&lt;&gt;""))),"YES","")</f>
        <v/>
      </c>
      <c r="L366" s="56"/>
      <c r="M366" s="54"/>
      <c r="N366" s="58"/>
      <c r="O366" s="57"/>
      <c r="P366" s="165"/>
      <c r="Q366" s="165"/>
      <c r="R366" s="165"/>
      <c r="S366" s="54"/>
      <c r="T366" s="54"/>
      <c r="U366" s="54"/>
      <c r="V366" s="54"/>
      <c r="W366" s="54"/>
      <c r="X366" s="54"/>
      <c r="Y366" s="54"/>
      <c r="Z366" s="54"/>
      <c r="AA366" s="54"/>
      <c r="AB366" s="54"/>
      <c r="AC366" s="54"/>
      <c r="AD366" s="60"/>
      <c r="AE366" s="58"/>
      <c r="AF366" s="176" t="str">
        <f t="shared" si="5"/>
        <v/>
      </c>
      <c r="AG366" s="178" t="str">
        <f>IF(Calculations!AT361=1,"YES","")</f>
        <v/>
      </c>
      <c r="AH366" s="2"/>
      <c r="AQ366" s="9"/>
    </row>
    <row r="367" spans="2:43" x14ac:dyDescent="0.25">
      <c r="B367" s="54"/>
      <c r="C367" s="54"/>
      <c r="D367" s="59"/>
      <c r="E367" s="59"/>
      <c r="F367" s="174"/>
      <c r="G367" s="54"/>
      <c r="H367" s="55"/>
      <c r="I367" s="54"/>
      <c r="J367" s="55"/>
      <c r="K367" s="47" t="str">
        <f>IF(OR(AND(H367=Lists!$D$6,G367&lt;&gt;""),AND(AND(H367=J367,G367&lt;&gt;"",I367&lt;&gt;""),OR(H367&lt;&gt;"Unspecified",J367&lt;&gt;"Unspecified"),J367&lt;&gt;""),AND(OR(H367=Lists!$D$4,H367=Lists!$D$5),OR(J367=Lists!$D$4,J367=Lists!$D$5),AND(G367&lt;&gt;"",I367&lt;&gt;""))),"YES","")</f>
        <v/>
      </c>
      <c r="L367" s="56"/>
      <c r="M367" s="54"/>
      <c r="N367" s="58"/>
      <c r="O367" s="57"/>
      <c r="P367" s="165"/>
      <c r="Q367" s="165"/>
      <c r="R367" s="165"/>
      <c r="S367" s="54"/>
      <c r="T367" s="54"/>
      <c r="U367" s="54"/>
      <c r="V367" s="54"/>
      <c r="W367" s="54"/>
      <c r="X367" s="54"/>
      <c r="Y367" s="54"/>
      <c r="Z367" s="54"/>
      <c r="AA367" s="54"/>
      <c r="AB367" s="54"/>
      <c r="AC367" s="54"/>
      <c r="AD367" s="60"/>
      <c r="AE367" s="58"/>
      <c r="AF367" s="176" t="str">
        <f t="shared" si="5"/>
        <v/>
      </c>
      <c r="AG367" s="178" t="str">
        <f>IF(Calculations!AT362=1,"YES","")</f>
        <v/>
      </c>
      <c r="AH367" s="2"/>
      <c r="AQ367" s="9"/>
    </row>
    <row r="368" spans="2:43" x14ac:dyDescent="0.25">
      <c r="B368" s="54"/>
      <c r="C368" s="54"/>
      <c r="D368" s="59"/>
      <c r="E368" s="59"/>
      <c r="F368" s="174"/>
      <c r="G368" s="54"/>
      <c r="H368" s="55"/>
      <c r="I368" s="54"/>
      <c r="J368" s="55"/>
      <c r="K368" s="47" t="str">
        <f>IF(OR(AND(H368=Lists!$D$6,G368&lt;&gt;""),AND(AND(H368=J368,G368&lt;&gt;"",I368&lt;&gt;""),OR(H368&lt;&gt;"Unspecified",J368&lt;&gt;"Unspecified"),J368&lt;&gt;""),AND(OR(H368=Lists!$D$4,H368=Lists!$D$5),OR(J368=Lists!$D$4,J368=Lists!$D$5),AND(G368&lt;&gt;"",I368&lt;&gt;""))),"YES","")</f>
        <v/>
      </c>
      <c r="L368" s="56"/>
      <c r="M368" s="54"/>
      <c r="N368" s="58"/>
      <c r="O368" s="57"/>
      <c r="P368" s="165"/>
      <c r="Q368" s="165"/>
      <c r="R368" s="165"/>
      <c r="S368" s="54"/>
      <c r="T368" s="54"/>
      <c r="U368" s="54"/>
      <c r="V368" s="54"/>
      <c r="W368" s="54"/>
      <c r="X368" s="54"/>
      <c r="Y368" s="54"/>
      <c r="Z368" s="54"/>
      <c r="AA368" s="54"/>
      <c r="AB368" s="54"/>
      <c r="AC368" s="54"/>
      <c r="AD368" s="60"/>
      <c r="AE368" s="58"/>
      <c r="AF368" s="176" t="str">
        <f t="shared" si="5"/>
        <v/>
      </c>
      <c r="AG368" s="178" t="str">
        <f>IF(Calculations!AT363=1,"YES","")</f>
        <v/>
      </c>
      <c r="AH368" s="2"/>
      <c r="AQ368" s="9"/>
    </row>
    <row r="369" spans="2:43" x14ac:dyDescent="0.25">
      <c r="B369" s="54"/>
      <c r="C369" s="54"/>
      <c r="D369" s="59"/>
      <c r="E369" s="59"/>
      <c r="F369" s="174"/>
      <c r="G369" s="54"/>
      <c r="H369" s="55"/>
      <c r="I369" s="54"/>
      <c r="J369" s="55"/>
      <c r="K369" s="47" t="str">
        <f>IF(OR(AND(H369=Lists!$D$6,G369&lt;&gt;""),AND(AND(H369=J369,G369&lt;&gt;"",I369&lt;&gt;""),OR(H369&lt;&gt;"Unspecified",J369&lt;&gt;"Unspecified"),J369&lt;&gt;""),AND(OR(H369=Lists!$D$4,H369=Lists!$D$5),OR(J369=Lists!$D$4,J369=Lists!$D$5),AND(G369&lt;&gt;"",I369&lt;&gt;""))),"YES","")</f>
        <v/>
      </c>
      <c r="L369" s="56"/>
      <c r="M369" s="54"/>
      <c r="N369" s="58"/>
      <c r="O369" s="57"/>
      <c r="P369" s="165"/>
      <c r="Q369" s="165"/>
      <c r="R369" s="165"/>
      <c r="S369" s="54"/>
      <c r="T369" s="54"/>
      <c r="U369" s="54"/>
      <c r="V369" s="54"/>
      <c r="W369" s="54"/>
      <c r="X369" s="54"/>
      <c r="Y369" s="54"/>
      <c r="Z369" s="54"/>
      <c r="AA369" s="54"/>
      <c r="AB369" s="54"/>
      <c r="AC369" s="54"/>
      <c r="AD369" s="60"/>
      <c r="AE369" s="58"/>
      <c r="AF369" s="176" t="str">
        <f t="shared" si="5"/>
        <v/>
      </c>
      <c r="AG369" s="178" t="str">
        <f>IF(Calculations!AT364=1,"YES","")</f>
        <v/>
      </c>
      <c r="AH369" s="2"/>
      <c r="AQ369" s="9"/>
    </row>
    <row r="370" spans="2:43" x14ac:dyDescent="0.25">
      <c r="B370" s="54"/>
      <c r="C370" s="54"/>
      <c r="D370" s="59"/>
      <c r="E370" s="59"/>
      <c r="F370" s="174"/>
      <c r="G370" s="54"/>
      <c r="H370" s="55"/>
      <c r="I370" s="54"/>
      <c r="J370" s="55"/>
      <c r="K370" s="47" t="str">
        <f>IF(OR(AND(H370=Lists!$D$6,G370&lt;&gt;""),AND(AND(H370=J370,G370&lt;&gt;"",I370&lt;&gt;""),OR(H370&lt;&gt;"Unspecified",J370&lt;&gt;"Unspecified"),J370&lt;&gt;""),AND(OR(H370=Lists!$D$4,H370=Lists!$D$5),OR(J370=Lists!$D$4,J370=Lists!$D$5),AND(G370&lt;&gt;"",I370&lt;&gt;""))),"YES","")</f>
        <v/>
      </c>
      <c r="L370" s="56"/>
      <c r="M370" s="54"/>
      <c r="N370" s="58"/>
      <c r="O370" s="57"/>
      <c r="P370" s="165"/>
      <c r="Q370" s="165"/>
      <c r="R370" s="165"/>
      <c r="S370" s="54"/>
      <c r="T370" s="54"/>
      <c r="U370" s="54"/>
      <c r="V370" s="54"/>
      <c r="W370" s="54"/>
      <c r="X370" s="54"/>
      <c r="Y370" s="54"/>
      <c r="Z370" s="54"/>
      <c r="AA370" s="54"/>
      <c r="AB370" s="54"/>
      <c r="AC370" s="54"/>
      <c r="AD370" s="60"/>
      <c r="AE370" s="58"/>
      <c r="AF370" s="176" t="str">
        <f t="shared" si="5"/>
        <v/>
      </c>
      <c r="AG370" s="178" t="str">
        <f>IF(Calculations!AT365=1,"YES","")</f>
        <v/>
      </c>
      <c r="AH370" s="2"/>
      <c r="AQ370" s="9"/>
    </row>
    <row r="371" spans="2:43" x14ac:dyDescent="0.25">
      <c r="B371" s="54"/>
      <c r="C371" s="54"/>
      <c r="D371" s="59"/>
      <c r="E371" s="59"/>
      <c r="F371" s="174"/>
      <c r="G371" s="54"/>
      <c r="H371" s="55"/>
      <c r="I371" s="54"/>
      <c r="J371" s="55"/>
      <c r="K371" s="47" t="str">
        <f>IF(OR(AND(H371=Lists!$D$6,G371&lt;&gt;""),AND(AND(H371=J371,G371&lt;&gt;"",I371&lt;&gt;""),OR(H371&lt;&gt;"Unspecified",J371&lt;&gt;"Unspecified"),J371&lt;&gt;""),AND(OR(H371=Lists!$D$4,H371=Lists!$D$5),OR(J371=Lists!$D$4,J371=Lists!$D$5),AND(G371&lt;&gt;"",I371&lt;&gt;""))),"YES","")</f>
        <v/>
      </c>
      <c r="L371" s="56"/>
      <c r="M371" s="54"/>
      <c r="N371" s="58"/>
      <c r="O371" s="57"/>
      <c r="P371" s="165"/>
      <c r="Q371" s="165"/>
      <c r="R371" s="165"/>
      <c r="S371" s="54"/>
      <c r="T371" s="54"/>
      <c r="U371" s="54"/>
      <c r="V371" s="54"/>
      <c r="W371" s="54"/>
      <c r="X371" s="54"/>
      <c r="Y371" s="54"/>
      <c r="Z371" s="54"/>
      <c r="AA371" s="54"/>
      <c r="AB371" s="54"/>
      <c r="AC371" s="54"/>
      <c r="AD371" s="60"/>
      <c r="AE371" s="58"/>
      <c r="AF371" s="176" t="str">
        <f t="shared" si="5"/>
        <v/>
      </c>
      <c r="AG371" s="178" t="str">
        <f>IF(Calculations!AT366=1,"YES","")</f>
        <v/>
      </c>
      <c r="AH371" s="2"/>
      <c r="AQ371" s="9"/>
    </row>
    <row r="372" spans="2:43" x14ac:dyDescent="0.25">
      <c r="B372" s="54"/>
      <c r="C372" s="54"/>
      <c r="D372" s="59"/>
      <c r="E372" s="59"/>
      <c r="F372" s="174"/>
      <c r="G372" s="54"/>
      <c r="H372" s="55"/>
      <c r="I372" s="54"/>
      <c r="J372" s="55"/>
      <c r="K372" s="47" t="str">
        <f>IF(OR(AND(H372=Lists!$D$6,G372&lt;&gt;""),AND(AND(H372=J372,G372&lt;&gt;"",I372&lt;&gt;""),OR(H372&lt;&gt;"Unspecified",J372&lt;&gt;"Unspecified"),J372&lt;&gt;""),AND(OR(H372=Lists!$D$4,H372=Lists!$D$5),OR(J372=Lists!$D$4,J372=Lists!$D$5),AND(G372&lt;&gt;"",I372&lt;&gt;""))),"YES","")</f>
        <v/>
      </c>
      <c r="L372" s="56"/>
      <c r="M372" s="54"/>
      <c r="N372" s="58"/>
      <c r="O372" s="57"/>
      <c r="P372" s="165"/>
      <c r="Q372" s="165"/>
      <c r="R372" s="165"/>
      <c r="S372" s="54"/>
      <c r="T372" s="54"/>
      <c r="U372" s="54"/>
      <c r="V372" s="54"/>
      <c r="W372" s="54"/>
      <c r="X372" s="54"/>
      <c r="Y372" s="54"/>
      <c r="Z372" s="54"/>
      <c r="AA372" s="54"/>
      <c r="AB372" s="54"/>
      <c r="AC372" s="54"/>
      <c r="AD372" s="60"/>
      <c r="AE372" s="58"/>
      <c r="AF372" s="176" t="str">
        <f t="shared" si="5"/>
        <v/>
      </c>
      <c r="AG372" s="178" t="str">
        <f>IF(Calculations!AT367=1,"YES","")</f>
        <v/>
      </c>
      <c r="AH372" s="2"/>
      <c r="AQ372" s="9"/>
    </row>
    <row r="373" spans="2:43" x14ac:dyDescent="0.25">
      <c r="B373" s="54"/>
      <c r="C373" s="54"/>
      <c r="D373" s="59"/>
      <c r="E373" s="59"/>
      <c r="F373" s="174"/>
      <c r="G373" s="54"/>
      <c r="H373" s="55"/>
      <c r="I373" s="54"/>
      <c r="J373" s="55"/>
      <c r="K373" s="47" t="str">
        <f>IF(OR(AND(H373=Lists!$D$6,G373&lt;&gt;""),AND(AND(H373=J373,G373&lt;&gt;"",I373&lt;&gt;""),OR(H373&lt;&gt;"Unspecified",J373&lt;&gt;"Unspecified"),J373&lt;&gt;""),AND(OR(H373=Lists!$D$4,H373=Lists!$D$5),OR(J373=Lists!$D$4,J373=Lists!$D$5),AND(G373&lt;&gt;"",I373&lt;&gt;""))),"YES","")</f>
        <v/>
      </c>
      <c r="L373" s="56"/>
      <c r="M373" s="54"/>
      <c r="N373" s="58"/>
      <c r="O373" s="57"/>
      <c r="P373" s="165"/>
      <c r="Q373" s="165"/>
      <c r="R373" s="165"/>
      <c r="S373" s="54"/>
      <c r="T373" s="54"/>
      <c r="U373" s="54"/>
      <c r="V373" s="54"/>
      <c r="W373" s="54"/>
      <c r="X373" s="54"/>
      <c r="Y373" s="54"/>
      <c r="Z373" s="54"/>
      <c r="AA373" s="54"/>
      <c r="AB373" s="54"/>
      <c r="AC373" s="54"/>
      <c r="AD373" s="60"/>
      <c r="AE373" s="58"/>
      <c r="AF373" s="176" t="str">
        <f t="shared" si="5"/>
        <v/>
      </c>
      <c r="AG373" s="178" t="str">
        <f>IF(Calculations!AT368=1,"YES","")</f>
        <v/>
      </c>
      <c r="AH373" s="2"/>
      <c r="AQ373" s="9"/>
    </row>
    <row r="374" spans="2:43" x14ac:dyDescent="0.25">
      <c r="B374" s="54"/>
      <c r="C374" s="54"/>
      <c r="D374" s="59"/>
      <c r="E374" s="59"/>
      <c r="F374" s="174"/>
      <c r="G374" s="54"/>
      <c r="H374" s="55"/>
      <c r="I374" s="54"/>
      <c r="J374" s="55"/>
      <c r="K374" s="47" t="str">
        <f>IF(OR(AND(H374=Lists!$D$6,G374&lt;&gt;""),AND(AND(H374=J374,G374&lt;&gt;"",I374&lt;&gt;""),OR(H374&lt;&gt;"Unspecified",J374&lt;&gt;"Unspecified"),J374&lt;&gt;""),AND(OR(H374=Lists!$D$4,H374=Lists!$D$5),OR(J374=Lists!$D$4,J374=Lists!$D$5),AND(G374&lt;&gt;"",I374&lt;&gt;""))),"YES","")</f>
        <v/>
      </c>
      <c r="L374" s="56"/>
      <c r="M374" s="54"/>
      <c r="N374" s="58"/>
      <c r="O374" s="57"/>
      <c r="P374" s="165"/>
      <c r="Q374" s="165"/>
      <c r="R374" s="165"/>
      <c r="S374" s="54"/>
      <c r="T374" s="54"/>
      <c r="U374" s="54"/>
      <c r="V374" s="54"/>
      <c r="W374" s="54"/>
      <c r="X374" s="54"/>
      <c r="Y374" s="54"/>
      <c r="Z374" s="54"/>
      <c r="AA374" s="54"/>
      <c r="AB374" s="54"/>
      <c r="AC374" s="54"/>
      <c r="AD374" s="60"/>
      <c r="AE374" s="58"/>
      <c r="AF374" s="176" t="str">
        <f t="shared" si="5"/>
        <v/>
      </c>
      <c r="AG374" s="178" t="str">
        <f>IF(Calculations!AT369=1,"YES","")</f>
        <v/>
      </c>
      <c r="AH374" s="2"/>
      <c r="AQ374" s="9"/>
    </row>
    <row r="375" spans="2:43" x14ac:dyDescent="0.25">
      <c r="B375" s="54"/>
      <c r="C375" s="54"/>
      <c r="D375" s="59"/>
      <c r="E375" s="59"/>
      <c r="F375" s="174"/>
      <c r="G375" s="54"/>
      <c r="H375" s="55"/>
      <c r="I375" s="54"/>
      <c r="J375" s="55"/>
      <c r="K375" s="47" t="str">
        <f>IF(OR(AND(H375=Lists!$D$6,G375&lt;&gt;""),AND(AND(H375=J375,G375&lt;&gt;"",I375&lt;&gt;""),OR(H375&lt;&gt;"Unspecified",J375&lt;&gt;"Unspecified"),J375&lt;&gt;""),AND(OR(H375=Lists!$D$4,H375=Lists!$D$5),OR(J375=Lists!$D$4,J375=Lists!$D$5),AND(G375&lt;&gt;"",I375&lt;&gt;""))),"YES","")</f>
        <v/>
      </c>
      <c r="L375" s="56"/>
      <c r="M375" s="54"/>
      <c r="N375" s="58"/>
      <c r="O375" s="57"/>
      <c r="P375" s="165"/>
      <c r="Q375" s="165"/>
      <c r="R375" s="165"/>
      <c r="S375" s="54"/>
      <c r="T375" s="54"/>
      <c r="U375" s="54"/>
      <c r="V375" s="54"/>
      <c r="W375" s="54"/>
      <c r="X375" s="54"/>
      <c r="Y375" s="54"/>
      <c r="Z375" s="54"/>
      <c r="AA375" s="54"/>
      <c r="AB375" s="54"/>
      <c r="AC375" s="54"/>
      <c r="AD375" s="60"/>
      <c r="AE375" s="58"/>
      <c r="AF375" s="176" t="str">
        <f t="shared" si="5"/>
        <v/>
      </c>
      <c r="AG375" s="178" t="str">
        <f>IF(Calculations!AT370=1,"YES","")</f>
        <v/>
      </c>
      <c r="AH375" s="2"/>
      <c r="AQ375" s="9"/>
    </row>
    <row r="376" spans="2:43" x14ac:dyDescent="0.25">
      <c r="B376" s="54"/>
      <c r="C376" s="54"/>
      <c r="D376" s="59"/>
      <c r="E376" s="59"/>
      <c r="F376" s="174"/>
      <c r="G376" s="54"/>
      <c r="H376" s="55"/>
      <c r="I376" s="54"/>
      <c r="J376" s="55"/>
      <c r="K376" s="47" t="str">
        <f>IF(OR(AND(H376=Lists!$D$6,G376&lt;&gt;""),AND(AND(H376=J376,G376&lt;&gt;"",I376&lt;&gt;""),OR(H376&lt;&gt;"Unspecified",J376&lt;&gt;"Unspecified"),J376&lt;&gt;""),AND(OR(H376=Lists!$D$4,H376=Lists!$D$5),OR(J376=Lists!$D$4,J376=Lists!$D$5),AND(G376&lt;&gt;"",I376&lt;&gt;""))),"YES","")</f>
        <v/>
      </c>
      <c r="L376" s="56"/>
      <c r="M376" s="54"/>
      <c r="N376" s="58"/>
      <c r="O376" s="57"/>
      <c r="P376" s="165"/>
      <c r="Q376" s="165"/>
      <c r="R376" s="165"/>
      <c r="S376" s="54"/>
      <c r="T376" s="54"/>
      <c r="U376" s="54"/>
      <c r="V376" s="54"/>
      <c r="W376" s="54"/>
      <c r="X376" s="54"/>
      <c r="Y376" s="54"/>
      <c r="Z376" s="54"/>
      <c r="AA376" s="54"/>
      <c r="AB376" s="54"/>
      <c r="AC376" s="54"/>
      <c r="AD376" s="60"/>
      <c r="AE376" s="58"/>
      <c r="AF376" s="176" t="str">
        <f t="shared" si="5"/>
        <v/>
      </c>
      <c r="AG376" s="178" t="str">
        <f>IF(Calculations!AT371=1,"YES","")</f>
        <v/>
      </c>
      <c r="AH376" s="2"/>
      <c r="AQ376" s="9"/>
    </row>
    <row r="377" spans="2:43" x14ac:dyDescent="0.25">
      <c r="B377" s="54"/>
      <c r="C377" s="54"/>
      <c r="D377" s="59"/>
      <c r="E377" s="59"/>
      <c r="F377" s="174"/>
      <c r="G377" s="54"/>
      <c r="H377" s="55"/>
      <c r="I377" s="54"/>
      <c r="J377" s="55"/>
      <c r="K377" s="47" t="str">
        <f>IF(OR(AND(H377=Lists!$D$6,G377&lt;&gt;""),AND(AND(H377=J377,G377&lt;&gt;"",I377&lt;&gt;""),OR(H377&lt;&gt;"Unspecified",J377&lt;&gt;"Unspecified"),J377&lt;&gt;""),AND(OR(H377=Lists!$D$4,H377=Lists!$D$5),OR(J377=Lists!$D$4,J377=Lists!$D$5),AND(G377&lt;&gt;"",I377&lt;&gt;""))),"YES","")</f>
        <v/>
      </c>
      <c r="L377" s="56"/>
      <c r="M377" s="54"/>
      <c r="N377" s="58"/>
      <c r="O377" s="57"/>
      <c r="P377" s="165"/>
      <c r="Q377" s="165"/>
      <c r="R377" s="165"/>
      <c r="S377" s="54"/>
      <c r="T377" s="54"/>
      <c r="U377" s="54"/>
      <c r="V377" s="54"/>
      <c r="W377" s="54"/>
      <c r="X377" s="54"/>
      <c r="Y377" s="54"/>
      <c r="Z377" s="54"/>
      <c r="AA377" s="54"/>
      <c r="AB377" s="54"/>
      <c r="AC377" s="54"/>
      <c r="AD377" s="60"/>
      <c r="AE377" s="58"/>
      <c r="AF377" s="176" t="str">
        <f t="shared" si="5"/>
        <v/>
      </c>
      <c r="AG377" s="178" t="str">
        <f>IF(Calculations!AT372=1,"YES","")</f>
        <v/>
      </c>
      <c r="AH377" s="2"/>
      <c r="AQ377" s="9"/>
    </row>
    <row r="378" spans="2:43" x14ac:dyDescent="0.25">
      <c r="B378" s="54"/>
      <c r="C378" s="54"/>
      <c r="D378" s="59"/>
      <c r="E378" s="59"/>
      <c r="F378" s="174"/>
      <c r="G378" s="54"/>
      <c r="H378" s="55"/>
      <c r="I378" s="54"/>
      <c r="J378" s="55"/>
      <c r="K378" s="47" t="str">
        <f>IF(OR(AND(H378=Lists!$D$6,G378&lt;&gt;""),AND(AND(H378=J378,G378&lt;&gt;"",I378&lt;&gt;""),OR(H378&lt;&gt;"Unspecified",J378&lt;&gt;"Unspecified"),J378&lt;&gt;""),AND(OR(H378=Lists!$D$4,H378=Lists!$D$5),OR(J378=Lists!$D$4,J378=Lists!$D$5),AND(G378&lt;&gt;"",I378&lt;&gt;""))),"YES","")</f>
        <v/>
      </c>
      <c r="L378" s="56"/>
      <c r="M378" s="54"/>
      <c r="N378" s="58"/>
      <c r="O378" s="57"/>
      <c r="P378" s="165"/>
      <c r="Q378" s="165"/>
      <c r="R378" s="165"/>
      <c r="S378" s="54"/>
      <c r="T378" s="54"/>
      <c r="U378" s="54"/>
      <c r="V378" s="54"/>
      <c r="W378" s="54"/>
      <c r="X378" s="54"/>
      <c r="Y378" s="54"/>
      <c r="Z378" s="54"/>
      <c r="AA378" s="54"/>
      <c r="AB378" s="54"/>
      <c r="AC378" s="54"/>
      <c r="AD378" s="60"/>
      <c r="AE378" s="58"/>
      <c r="AF378" s="176" t="str">
        <f t="shared" si="5"/>
        <v/>
      </c>
      <c r="AG378" s="178" t="str">
        <f>IF(Calculations!AT373=1,"YES","")</f>
        <v/>
      </c>
      <c r="AH378" s="2"/>
      <c r="AQ378" s="9"/>
    </row>
    <row r="379" spans="2:43" x14ac:dyDescent="0.25">
      <c r="B379" s="54"/>
      <c r="C379" s="54"/>
      <c r="D379" s="59"/>
      <c r="E379" s="59"/>
      <c r="F379" s="174"/>
      <c r="G379" s="54"/>
      <c r="H379" s="55"/>
      <c r="I379" s="54"/>
      <c r="J379" s="55"/>
      <c r="K379" s="47" t="str">
        <f>IF(OR(AND(H379=Lists!$D$6,G379&lt;&gt;""),AND(AND(H379=J379,G379&lt;&gt;"",I379&lt;&gt;""),OR(H379&lt;&gt;"Unspecified",J379&lt;&gt;"Unspecified"),J379&lt;&gt;""),AND(OR(H379=Lists!$D$4,H379=Lists!$D$5),OR(J379=Lists!$D$4,J379=Lists!$D$5),AND(G379&lt;&gt;"",I379&lt;&gt;""))),"YES","")</f>
        <v/>
      </c>
      <c r="L379" s="56"/>
      <c r="M379" s="54"/>
      <c r="N379" s="58"/>
      <c r="O379" s="57"/>
      <c r="P379" s="165"/>
      <c r="Q379" s="165"/>
      <c r="R379" s="165"/>
      <c r="S379" s="54"/>
      <c r="T379" s="54"/>
      <c r="U379" s="54"/>
      <c r="V379" s="54"/>
      <c r="W379" s="54"/>
      <c r="X379" s="54"/>
      <c r="Y379" s="54"/>
      <c r="Z379" s="54"/>
      <c r="AA379" s="54"/>
      <c r="AB379" s="54"/>
      <c r="AC379" s="54"/>
      <c r="AD379" s="60"/>
      <c r="AE379" s="58"/>
      <c r="AF379" s="176" t="str">
        <f t="shared" si="5"/>
        <v/>
      </c>
      <c r="AG379" s="178" t="str">
        <f>IF(Calculations!AT374=1,"YES","")</f>
        <v/>
      </c>
      <c r="AH379" s="2"/>
      <c r="AQ379" s="9"/>
    </row>
    <row r="380" spans="2:43" x14ac:dyDescent="0.25">
      <c r="B380" s="54"/>
      <c r="C380" s="54"/>
      <c r="D380" s="59"/>
      <c r="E380" s="59"/>
      <c r="F380" s="174"/>
      <c r="G380" s="54"/>
      <c r="H380" s="55"/>
      <c r="I380" s="54"/>
      <c r="J380" s="55"/>
      <c r="K380" s="47" t="str">
        <f>IF(OR(AND(H380=Lists!$D$6,G380&lt;&gt;""),AND(AND(H380=J380,G380&lt;&gt;"",I380&lt;&gt;""),OR(H380&lt;&gt;"Unspecified",J380&lt;&gt;"Unspecified"),J380&lt;&gt;""),AND(OR(H380=Lists!$D$4,H380=Lists!$D$5),OR(J380=Lists!$D$4,J380=Lists!$D$5),AND(G380&lt;&gt;"",I380&lt;&gt;""))),"YES","")</f>
        <v/>
      </c>
      <c r="L380" s="56"/>
      <c r="M380" s="54"/>
      <c r="N380" s="58"/>
      <c r="O380" s="57"/>
      <c r="P380" s="165"/>
      <c r="Q380" s="165"/>
      <c r="R380" s="165"/>
      <c r="S380" s="54"/>
      <c r="T380" s="54"/>
      <c r="U380" s="54"/>
      <c r="V380" s="54"/>
      <c r="W380" s="54"/>
      <c r="X380" s="54"/>
      <c r="Y380" s="54"/>
      <c r="Z380" s="54"/>
      <c r="AA380" s="54"/>
      <c r="AB380" s="54"/>
      <c r="AC380" s="54"/>
      <c r="AD380" s="60"/>
      <c r="AE380" s="58"/>
      <c r="AF380" s="176" t="str">
        <f t="shared" si="5"/>
        <v/>
      </c>
      <c r="AG380" s="178" t="str">
        <f>IF(Calculations!AT375=1,"YES","")</f>
        <v/>
      </c>
      <c r="AH380" s="2"/>
      <c r="AQ380" s="9"/>
    </row>
    <row r="381" spans="2:43" x14ac:dyDescent="0.25">
      <c r="B381" s="54"/>
      <c r="C381" s="54"/>
      <c r="D381" s="59"/>
      <c r="E381" s="59"/>
      <c r="F381" s="174"/>
      <c r="G381" s="54"/>
      <c r="H381" s="55"/>
      <c r="I381" s="54"/>
      <c r="J381" s="55"/>
      <c r="K381" s="47" t="str">
        <f>IF(OR(AND(H381=Lists!$D$6,G381&lt;&gt;""),AND(AND(H381=J381,G381&lt;&gt;"",I381&lt;&gt;""),OR(H381&lt;&gt;"Unspecified",J381&lt;&gt;"Unspecified"),J381&lt;&gt;""),AND(OR(H381=Lists!$D$4,H381=Lists!$D$5),OR(J381=Lists!$D$4,J381=Lists!$D$5),AND(G381&lt;&gt;"",I381&lt;&gt;""))),"YES","")</f>
        <v/>
      </c>
      <c r="L381" s="56"/>
      <c r="M381" s="54"/>
      <c r="N381" s="58"/>
      <c r="O381" s="57"/>
      <c r="P381" s="165"/>
      <c r="Q381" s="165"/>
      <c r="R381" s="165"/>
      <c r="S381" s="54"/>
      <c r="T381" s="54"/>
      <c r="U381" s="54"/>
      <c r="V381" s="54"/>
      <c r="W381" s="54"/>
      <c r="X381" s="54"/>
      <c r="Y381" s="54"/>
      <c r="Z381" s="54"/>
      <c r="AA381" s="54"/>
      <c r="AB381" s="54"/>
      <c r="AC381" s="54"/>
      <c r="AD381" s="60"/>
      <c r="AE381" s="58"/>
      <c r="AF381" s="176" t="str">
        <f t="shared" si="5"/>
        <v/>
      </c>
      <c r="AG381" s="178" t="str">
        <f>IF(Calculations!AT376=1,"YES","")</f>
        <v/>
      </c>
      <c r="AH381" s="2"/>
      <c r="AQ381" s="9"/>
    </row>
    <row r="382" spans="2:43" x14ac:dyDescent="0.25">
      <c r="B382" s="54"/>
      <c r="C382" s="54"/>
      <c r="D382" s="59"/>
      <c r="E382" s="59"/>
      <c r="F382" s="174"/>
      <c r="G382" s="54"/>
      <c r="H382" s="55"/>
      <c r="I382" s="54"/>
      <c r="J382" s="55"/>
      <c r="K382" s="47" t="str">
        <f>IF(OR(AND(H382=Lists!$D$6,G382&lt;&gt;""),AND(AND(H382=J382,G382&lt;&gt;"",I382&lt;&gt;""),OR(H382&lt;&gt;"Unspecified",J382&lt;&gt;"Unspecified"),J382&lt;&gt;""),AND(OR(H382=Lists!$D$4,H382=Lists!$D$5),OR(J382=Lists!$D$4,J382=Lists!$D$5),AND(G382&lt;&gt;"",I382&lt;&gt;""))),"YES","")</f>
        <v/>
      </c>
      <c r="L382" s="56"/>
      <c r="M382" s="54"/>
      <c r="N382" s="58"/>
      <c r="O382" s="57"/>
      <c r="P382" s="165"/>
      <c r="Q382" s="165"/>
      <c r="R382" s="165"/>
      <c r="S382" s="54"/>
      <c r="T382" s="54"/>
      <c r="U382" s="54"/>
      <c r="V382" s="54"/>
      <c r="W382" s="54"/>
      <c r="X382" s="54"/>
      <c r="Y382" s="54"/>
      <c r="Z382" s="54"/>
      <c r="AA382" s="54"/>
      <c r="AB382" s="54"/>
      <c r="AC382" s="54"/>
      <c r="AD382" s="60"/>
      <c r="AE382" s="58"/>
      <c r="AF382" s="176" t="str">
        <f t="shared" si="5"/>
        <v/>
      </c>
      <c r="AG382" s="178" t="str">
        <f>IF(Calculations!AT377=1,"YES","")</f>
        <v/>
      </c>
      <c r="AH382" s="2"/>
      <c r="AQ382" s="9"/>
    </row>
    <row r="383" spans="2:43" x14ac:dyDescent="0.25">
      <c r="B383" s="54"/>
      <c r="C383" s="54"/>
      <c r="D383" s="59"/>
      <c r="E383" s="59"/>
      <c r="F383" s="174"/>
      <c r="G383" s="54"/>
      <c r="H383" s="55"/>
      <c r="I383" s="54"/>
      <c r="J383" s="55"/>
      <c r="K383" s="47" t="str">
        <f>IF(OR(AND(H383=Lists!$D$6,G383&lt;&gt;""),AND(AND(H383=J383,G383&lt;&gt;"",I383&lt;&gt;""),OR(H383&lt;&gt;"Unspecified",J383&lt;&gt;"Unspecified"),J383&lt;&gt;""),AND(OR(H383=Lists!$D$4,H383=Lists!$D$5),OR(J383=Lists!$D$4,J383=Lists!$D$5),AND(G383&lt;&gt;"",I383&lt;&gt;""))),"YES","")</f>
        <v/>
      </c>
      <c r="L383" s="56"/>
      <c r="M383" s="54"/>
      <c r="N383" s="58"/>
      <c r="O383" s="57"/>
      <c r="P383" s="165"/>
      <c r="Q383" s="165"/>
      <c r="R383" s="165"/>
      <c r="S383" s="54"/>
      <c r="T383" s="54"/>
      <c r="U383" s="54"/>
      <c r="V383" s="54"/>
      <c r="W383" s="54"/>
      <c r="X383" s="54"/>
      <c r="Y383" s="54"/>
      <c r="Z383" s="54"/>
      <c r="AA383" s="54"/>
      <c r="AB383" s="54"/>
      <c r="AC383" s="54"/>
      <c r="AD383" s="60"/>
      <c r="AE383" s="58"/>
      <c r="AF383" s="176" t="str">
        <f t="shared" si="5"/>
        <v/>
      </c>
      <c r="AG383" s="178" t="str">
        <f>IF(Calculations!AT378=1,"YES","")</f>
        <v/>
      </c>
      <c r="AH383" s="2"/>
      <c r="AQ383" s="9"/>
    </row>
    <row r="384" spans="2:43" x14ac:dyDescent="0.25">
      <c r="B384" s="54"/>
      <c r="C384" s="54"/>
      <c r="D384" s="59"/>
      <c r="E384" s="59"/>
      <c r="F384" s="174"/>
      <c r="G384" s="54"/>
      <c r="H384" s="55"/>
      <c r="I384" s="54"/>
      <c r="J384" s="55"/>
      <c r="K384" s="47" t="str">
        <f>IF(OR(AND(H384=Lists!$D$6,G384&lt;&gt;""),AND(AND(H384=J384,G384&lt;&gt;"",I384&lt;&gt;""),OR(H384&lt;&gt;"Unspecified",J384&lt;&gt;"Unspecified"),J384&lt;&gt;""),AND(OR(H384=Lists!$D$4,H384=Lists!$D$5),OR(J384=Lists!$D$4,J384=Lists!$D$5),AND(G384&lt;&gt;"",I384&lt;&gt;""))),"YES","")</f>
        <v/>
      </c>
      <c r="L384" s="56"/>
      <c r="M384" s="54"/>
      <c r="N384" s="58"/>
      <c r="O384" s="57"/>
      <c r="P384" s="165"/>
      <c r="Q384" s="165"/>
      <c r="R384" s="165"/>
      <c r="S384" s="54"/>
      <c r="T384" s="54"/>
      <c r="U384" s="54"/>
      <c r="V384" s="54"/>
      <c r="W384" s="54"/>
      <c r="X384" s="54"/>
      <c r="Y384" s="54"/>
      <c r="Z384" s="54"/>
      <c r="AA384" s="54"/>
      <c r="AB384" s="54"/>
      <c r="AC384" s="54"/>
      <c r="AD384" s="60"/>
      <c r="AE384" s="58"/>
      <c r="AF384" s="176" t="str">
        <f t="shared" si="5"/>
        <v/>
      </c>
      <c r="AG384" s="178" t="str">
        <f>IF(Calculations!AT379=1,"YES","")</f>
        <v/>
      </c>
      <c r="AH384" s="2"/>
      <c r="AQ384" s="9"/>
    </row>
    <row r="385" spans="2:43" x14ac:dyDescent="0.25">
      <c r="B385" s="54"/>
      <c r="C385" s="54"/>
      <c r="D385" s="59"/>
      <c r="E385" s="59"/>
      <c r="F385" s="174"/>
      <c r="G385" s="54"/>
      <c r="H385" s="55"/>
      <c r="I385" s="54"/>
      <c r="J385" s="55"/>
      <c r="K385" s="47" t="str">
        <f>IF(OR(AND(H385=Lists!$D$6,G385&lt;&gt;""),AND(AND(H385=J385,G385&lt;&gt;"",I385&lt;&gt;""),OR(H385&lt;&gt;"Unspecified",J385&lt;&gt;"Unspecified"),J385&lt;&gt;""),AND(OR(H385=Lists!$D$4,H385=Lists!$D$5),OR(J385=Lists!$D$4,J385=Lists!$D$5),AND(G385&lt;&gt;"",I385&lt;&gt;""))),"YES","")</f>
        <v/>
      </c>
      <c r="L385" s="56"/>
      <c r="M385" s="54"/>
      <c r="N385" s="58"/>
      <c r="O385" s="57"/>
      <c r="P385" s="165"/>
      <c r="Q385" s="165"/>
      <c r="R385" s="165"/>
      <c r="S385" s="54"/>
      <c r="T385" s="54"/>
      <c r="U385" s="54"/>
      <c r="V385" s="54"/>
      <c r="W385" s="54"/>
      <c r="X385" s="54"/>
      <c r="Y385" s="54"/>
      <c r="Z385" s="54"/>
      <c r="AA385" s="54"/>
      <c r="AB385" s="54"/>
      <c r="AC385" s="54"/>
      <c r="AD385" s="60"/>
      <c r="AE385" s="58"/>
      <c r="AF385" s="176" t="str">
        <f t="shared" si="5"/>
        <v/>
      </c>
      <c r="AG385" s="178" t="str">
        <f>IF(Calculations!AT380=1,"YES","")</f>
        <v/>
      </c>
      <c r="AH385" s="2"/>
      <c r="AQ385" s="9"/>
    </row>
    <row r="386" spans="2:43" x14ac:dyDescent="0.25">
      <c r="B386" s="54"/>
      <c r="C386" s="54"/>
      <c r="D386" s="59"/>
      <c r="E386" s="59"/>
      <c r="F386" s="174"/>
      <c r="G386" s="54"/>
      <c r="H386" s="55"/>
      <c r="I386" s="54"/>
      <c r="J386" s="55"/>
      <c r="K386" s="47" t="str">
        <f>IF(OR(AND(H386=Lists!$D$6,G386&lt;&gt;""),AND(AND(H386=J386,G386&lt;&gt;"",I386&lt;&gt;""),OR(H386&lt;&gt;"Unspecified",J386&lt;&gt;"Unspecified"),J386&lt;&gt;""),AND(OR(H386=Lists!$D$4,H386=Lists!$D$5),OR(J386=Lists!$D$4,J386=Lists!$D$5),AND(G386&lt;&gt;"",I386&lt;&gt;""))),"YES","")</f>
        <v/>
      </c>
      <c r="L386" s="56"/>
      <c r="M386" s="54"/>
      <c r="N386" s="58"/>
      <c r="O386" s="57"/>
      <c r="P386" s="165"/>
      <c r="Q386" s="165"/>
      <c r="R386" s="165"/>
      <c r="S386" s="54"/>
      <c r="T386" s="54"/>
      <c r="U386" s="54"/>
      <c r="V386" s="54"/>
      <c r="W386" s="54"/>
      <c r="X386" s="54"/>
      <c r="Y386" s="54"/>
      <c r="Z386" s="54"/>
      <c r="AA386" s="54"/>
      <c r="AB386" s="54"/>
      <c r="AC386" s="54"/>
      <c r="AD386" s="60"/>
      <c r="AE386" s="58"/>
      <c r="AF386" s="176" t="str">
        <f t="shared" si="5"/>
        <v/>
      </c>
      <c r="AG386" s="178" t="str">
        <f>IF(Calculations!AT381=1,"YES","")</f>
        <v/>
      </c>
      <c r="AH386" s="2"/>
      <c r="AQ386" s="9"/>
    </row>
    <row r="387" spans="2:43" x14ac:dyDescent="0.25">
      <c r="B387" s="54"/>
      <c r="C387" s="54"/>
      <c r="D387" s="59"/>
      <c r="E387" s="59"/>
      <c r="F387" s="174"/>
      <c r="G387" s="54"/>
      <c r="H387" s="55"/>
      <c r="I387" s="54"/>
      <c r="J387" s="55"/>
      <c r="K387" s="47" t="str">
        <f>IF(OR(AND(H387=Lists!$D$6,G387&lt;&gt;""),AND(AND(H387=J387,G387&lt;&gt;"",I387&lt;&gt;""),OR(H387&lt;&gt;"Unspecified",J387&lt;&gt;"Unspecified"),J387&lt;&gt;""),AND(OR(H387=Lists!$D$4,H387=Lists!$D$5),OR(J387=Lists!$D$4,J387=Lists!$D$5),AND(G387&lt;&gt;"",I387&lt;&gt;""))),"YES","")</f>
        <v/>
      </c>
      <c r="L387" s="56"/>
      <c r="M387" s="54"/>
      <c r="N387" s="58"/>
      <c r="O387" s="57"/>
      <c r="P387" s="165"/>
      <c r="Q387" s="165"/>
      <c r="R387" s="165"/>
      <c r="S387" s="54"/>
      <c r="T387" s="54"/>
      <c r="U387" s="54"/>
      <c r="V387" s="54"/>
      <c r="W387" s="54"/>
      <c r="X387" s="54"/>
      <c r="Y387" s="54"/>
      <c r="Z387" s="54"/>
      <c r="AA387" s="54"/>
      <c r="AB387" s="54"/>
      <c r="AC387" s="54"/>
      <c r="AD387" s="60"/>
      <c r="AE387" s="58"/>
      <c r="AF387" s="176" t="str">
        <f t="shared" si="5"/>
        <v/>
      </c>
      <c r="AG387" s="178" t="str">
        <f>IF(Calculations!AT382=1,"YES","")</f>
        <v/>
      </c>
      <c r="AH387" s="2"/>
      <c r="AQ387" s="9"/>
    </row>
    <row r="388" spans="2:43" x14ac:dyDescent="0.25">
      <c r="B388" s="54"/>
      <c r="C388" s="54"/>
      <c r="D388" s="59"/>
      <c r="E388" s="59"/>
      <c r="F388" s="174"/>
      <c r="G388" s="54"/>
      <c r="H388" s="55"/>
      <c r="I388" s="54"/>
      <c r="J388" s="55"/>
      <c r="K388" s="47" t="str">
        <f>IF(OR(AND(H388=Lists!$D$6,G388&lt;&gt;""),AND(AND(H388=J388,G388&lt;&gt;"",I388&lt;&gt;""),OR(H388&lt;&gt;"Unspecified",J388&lt;&gt;"Unspecified"),J388&lt;&gt;""),AND(OR(H388=Lists!$D$4,H388=Lists!$D$5),OR(J388=Lists!$D$4,J388=Lists!$D$5),AND(G388&lt;&gt;"",I388&lt;&gt;""))),"YES","")</f>
        <v/>
      </c>
      <c r="L388" s="56"/>
      <c r="M388" s="54"/>
      <c r="N388" s="58"/>
      <c r="O388" s="57"/>
      <c r="P388" s="165"/>
      <c r="Q388" s="165"/>
      <c r="R388" s="165"/>
      <c r="S388" s="54"/>
      <c r="T388" s="54"/>
      <c r="U388" s="54"/>
      <c r="V388" s="54"/>
      <c r="W388" s="54"/>
      <c r="X388" s="54"/>
      <c r="Y388" s="54"/>
      <c r="Z388" s="54"/>
      <c r="AA388" s="54"/>
      <c r="AB388" s="54"/>
      <c r="AC388" s="54"/>
      <c r="AD388" s="60"/>
      <c r="AE388" s="58"/>
      <c r="AF388" s="176" t="str">
        <f t="shared" si="5"/>
        <v/>
      </c>
      <c r="AG388" s="178" t="str">
        <f>IF(Calculations!AT383=1,"YES","")</f>
        <v/>
      </c>
      <c r="AH388" s="2"/>
      <c r="AQ388" s="9"/>
    </row>
    <row r="389" spans="2:43" x14ac:dyDescent="0.25">
      <c r="B389" s="54"/>
      <c r="C389" s="54"/>
      <c r="D389" s="59"/>
      <c r="E389" s="59"/>
      <c r="F389" s="174"/>
      <c r="G389" s="54"/>
      <c r="H389" s="55"/>
      <c r="I389" s="54"/>
      <c r="J389" s="55"/>
      <c r="K389" s="47" t="str">
        <f>IF(OR(AND(H389=Lists!$D$6,G389&lt;&gt;""),AND(AND(H389=J389,G389&lt;&gt;"",I389&lt;&gt;""),OR(H389&lt;&gt;"Unspecified",J389&lt;&gt;"Unspecified"),J389&lt;&gt;""),AND(OR(H389=Lists!$D$4,H389=Lists!$D$5),OR(J389=Lists!$D$4,J389=Lists!$D$5),AND(G389&lt;&gt;"",I389&lt;&gt;""))),"YES","")</f>
        <v/>
      </c>
      <c r="L389" s="56"/>
      <c r="M389" s="54"/>
      <c r="N389" s="58"/>
      <c r="O389" s="57"/>
      <c r="P389" s="165"/>
      <c r="Q389" s="165"/>
      <c r="R389" s="165"/>
      <c r="S389" s="54"/>
      <c r="T389" s="54"/>
      <c r="U389" s="54"/>
      <c r="V389" s="54"/>
      <c r="W389" s="54"/>
      <c r="X389" s="54"/>
      <c r="Y389" s="54"/>
      <c r="Z389" s="54"/>
      <c r="AA389" s="54"/>
      <c r="AB389" s="54"/>
      <c r="AC389" s="54"/>
      <c r="AD389" s="60"/>
      <c r="AE389" s="58"/>
      <c r="AF389" s="176" t="str">
        <f t="shared" si="5"/>
        <v/>
      </c>
      <c r="AG389" s="178" t="str">
        <f>IF(Calculations!AT384=1,"YES","")</f>
        <v/>
      </c>
      <c r="AH389" s="2"/>
      <c r="AQ389" s="9"/>
    </row>
    <row r="390" spans="2:43" x14ac:dyDescent="0.25">
      <c r="B390" s="54"/>
      <c r="C390" s="54"/>
      <c r="D390" s="59"/>
      <c r="E390" s="59"/>
      <c r="F390" s="174"/>
      <c r="G390" s="54"/>
      <c r="H390" s="55"/>
      <c r="I390" s="54"/>
      <c r="J390" s="55"/>
      <c r="K390" s="47" t="str">
        <f>IF(OR(AND(H390=Lists!$D$6,G390&lt;&gt;""),AND(AND(H390=J390,G390&lt;&gt;"",I390&lt;&gt;""),OR(H390&lt;&gt;"Unspecified",J390&lt;&gt;"Unspecified"),J390&lt;&gt;""),AND(OR(H390=Lists!$D$4,H390=Lists!$D$5),OR(J390=Lists!$D$4,J390=Lists!$D$5),AND(G390&lt;&gt;"",I390&lt;&gt;""))),"YES","")</f>
        <v/>
      </c>
      <c r="L390" s="56"/>
      <c r="M390" s="54"/>
      <c r="N390" s="58"/>
      <c r="O390" s="57"/>
      <c r="P390" s="165"/>
      <c r="Q390" s="165"/>
      <c r="R390" s="165"/>
      <c r="S390" s="54"/>
      <c r="T390" s="54"/>
      <c r="U390" s="54"/>
      <c r="V390" s="54"/>
      <c r="W390" s="54"/>
      <c r="X390" s="54"/>
      <c r="Y390" s="54"/>
      <c r="Z390" s="54"/>
      <c r="AA390" s="54"/>
      <c r="AB390" s="54"/>
      <c r="AC390" s="54"/>
      <c r="AD390" s="60"/>
      <c r="AE390" s="58"/>
      <c r="AF390" s="176" t="str">
        <f t="shared" si="5"/>
        <v/>
      </c>
      <c r="AG390" s="178" t="str">
        <f>IF(Calculations!AT385=1,"YES","")</f>
        <v/>
      </c>
      <c r="AH390" s="2"/>
      <c r="AQ390" s="9"/>
    </row>
    <row r="391" spans="2:43" x14ac:dyDescent="0.25">
      <c r="B391" s="54"/>
      <c r="C391" s="54"/>
      <c r="D391" s="59"/>
      <c r="E391" s="59"/>
      <c r="F391" s="174"/>
      <c r="G391" s="54"/>
      <c r="H391" s="55"/>
      <c r="I391" s="54"/>
      <c r="J391" s="55"/>
      <c r="K391" s="47" t="str">
        <f>IF(OR(AND(H391=Lists!$D$6,G391&lt;&gt;""),AND(AND(H391=J391,G391&lt;&gt;"",I391&lt;&gt;""),OR(H391&lt;&gt;"Unspecified",J391&lt;&gt;"Unspecified"),J391&lt;&gt;""),AND(OR(H391=Lists!$D$4,H391=Lists!$D$5),OR(J391=Lists!$D$4,J391=Lists!$D$5),AND(G391&lt;&gt;"",I391&lt;&gt;""))),"YES","")</f>
        <v/>
      </c>
      <c r="L391" s="56"/>
      <c r="M391" s="54"/>
      <c r="N391" s="58"/>
      <c r="O391" s="57"/>
      <c r="P391" s="165"/>
      <c r="Q391" s="165"/>
      <c r="R391" s="165"/>
      <c r="S391" s="54"/>
      <c r="T391" s="54"/>
      <c r="U391" s="54"/>
      <c r="V391" s="54"/>
      <c r="W391" s="54"/>
      <c r="X391" s="54"/>
      <c r="Y391" s="54"/>
      <c r="Z391" s="54"/>
      <c r="AA391" s="54"/>
      <c r="AB391" s="54"/>
      <c r="AC391" s="54"/>
      <c r="AD391" s="60"/>
      <c r="AE391" s="58"/>
      <c r="AF391" s="176" t="str">
        <f t="shared" si="5"/>
        <v/>
      </c>
      <c r="AG391" s="178" t="str">
        <f>IF(Calculations!AT386=1,"YES","")</f>
        <v/>
      </c>
      <c r="AH391" s="2"/>
      <c r="AQ391" s="9"/>
    </row>
    <row r="392" spans="2:43" x14ac:dyDescent="0.25">
      <c r="B392" s="54"/>
      <c r="C392" s="54"/>
      <c r="D392" s="59"/>
      <c r="E392" s="59"/>
      <c r="F392" s="174"/>
      <c r="G392" s="54"/>
      <c r="H392" s="55"/>
      <c r="I392" s="54"/>
      <c r="J392" s="55"/>
      <c r="K392" s="47" t="str">
        <f>IF(OR(AND(H392=Lists!$D$6,G392&lt;&gt;""),AND(AND(H392=J392,G392&lt;&gt;"",I392&lt;&gt;""),OR(H392&lt;&gt;"Unspecified",J392&lt;&gt;"Unspecified"),J392&lt;&gt;""),AND(OR(H392=Lists!$D$4,H392=Lists!$D$5),OR(J392=Lists!$D$4,J392=Lists!$D$5),AND(G392&lt;&gt;"",I392&lt;&gt;""))),"YES","")</f>
        <v/>
      </c>
      <c r="L392" s="56"/>
      <c r="M392" s="54"/>
      <c r="N392" s="58"/>
      <c r="O392" s="57"/>
      <c r="P392" s="165"/>
      <c r="Q392" s="165"/>
      <c r="R392" s="165"/>
      <c r="S392" s="54"/>
      <c r="T392" s="54"/>
      <c r="U392" s="54"/>
      <c r="V392" s="54"/>
      <c r="W392" s="54"/>
      <c r="X392" s="54"/>
      <c r="Y392" s="54"/>
      <c r="Z392" s="54"/>
      <c r="AA392" s="54"/>
      <c r="AB392" s="54"/>
      <c r="AC392" s="54"/>
      <c r="AD392" s="60"/>
      <c r="AE392" s="58"/>
      <c r="AF392" s="176" t="str">
        <f t="shared" ref="AF392:AF455" si="6">IF(K392&lt;&gt;"YES","",IF(I392&lt;&gt;"",I392+14,IF(I392="",G392+14)))</f>
        <v/>
      </c>
      <c r="AG392" s="178" t="str">
        <f>IF(Calculations!AT387=1,"YES","")</f>
        <v/>
      </c>
      <c r="AH392" s="2"/>
      <c r="AQ392" s="9"/>
    </row>
    <row r="393" spans="2:43" x14ac:dyDescent="0.25">
      <c r="B393" s="54"/>
      <c r="C393" s="54"/>
      <c r="D393" s="59"/>
      <c r="E393" s="59"/>
      <c r="F393" s="174"/>
      <c r="G393" s="54"/>
      <c r="H393" s="55"/>
      <c r="I393" s="54"/>
      <c r="J393" s="55"/>
      <c r="K393" s="47" t="str">
        <f>IF(OR(AND(H393=Lists!$D$6,G393&lt;&gt;""),AND(AND(H393=J393,G393&lt;&gt;"",I393&lt;&gt;""),OR(H393&lt;&gt;"Unspecified",J393&lt;&gt;"Unspecified"),J393&lt;&gt;""),AND(OR(H393=Lists!$D$4,H393=Lists!$D$5),OR(J393=Lists!$D$4,J393=Lists!$D$5),AND(G393&lt;&gt;"",I393&lt;&gt;""))),"YES","")</f>
        <v/>
      </c>
      <c r="L393" s="56"/>
      <c r="M393" s="54"/>
      <c r="N393" s="58"/>
      <c r="O393" s="57"/>
      <c r="P393" s="165"/>
      <c r="Q393" s="165"/>
      <c r="R393" s="165"/>
      <c r="S393" s="54"/>
      <c r="T393" s="54"/>
      <c r="U393" s="54"/>
      <c r="V393" s="54"/>
      <c r="W393" s="54"/>
      <c r="X393" s="54"/>
      <c r="Y393" s="54"/>
      <c r="Z393" s="54"/>
      <c r="AA393" s="54"/>
      <c r="AB393" s="54"/>
      <c r="AC393" s="54"/>
      <c r="AD393" s="60"/>
      <c r="AE393" s="58"/>
      <c r="AF393" s="176" t="str">
        <f t="shared" si="6"/>
        <v/>
      </c>
      <c r="AG393" s="178" t="str">
        <f>IF(Calculations!AT388=1,"YES","")</f>
        <v/>
      </c>
      <c r="AH393" s="2"/>
      <c r="AQ393" s="9"/>
    </row>
    <row r="394" spans="2:43" x14ac:dyDescent="0.25">
      <c r="B394" s="54"/>
      <c r="C394" s="54"/>
      <c r="D394" s="59"/>
      <c r="E394" s="59"/>
      <c r="F394" s="174"/>
      <c r="G394" s="54"/>
      <c r="H394" s="55"/>
      <c r="I394" s="54"/>
      <c r="J394" s="55"/>
      <c r="K394" s="47" t="str">
        <f>IF(OR(AND(H394=Lists!$D$6,G394&lt;&gt;""),AND(AND(H394=J394,G394&lt;&gt;"",I394&lt;&gt;""),OR(H394&lt;&gt;"Unspecified",J394&lt;&gt;"Unspecified"),J394&lt;&gt;""),AND(OR(H394=Lists!$D$4,H394=Lists!$D$5),OR(J394=Lists!$D$4,J394=Lists!$D$5),AND(G394&lt;&gt;"",I394&lt;&gt;""))),"YES","")</f>
        <v/>
      </c>
      <c r="L394" s="56"/>
      <c r="M394" s="54"/>
      <c r="N394" s="58"/>
      <c r="O394" s="57"/>
      <c r="P394" s="165"/>
      <c r="Q394" s="165"/>
      <c r="R394" s="165"/>
      <c r="S394" s="54"/>
      <c r="T394" s="54"/>
      <c r="U394" s="54"/>
      <c r="V394" s="54"/>
      <c r="W394" s="54"/>
      <c r="X394" s="54"/>
      <c r="Y394" s="54"/>
      <c r="Z394" s="54"/>
      <c r="AA394" s="54"/>
      <c r="AB394" s="54"/>
      <c r="AC394" s="54"/>
      <c r="AD394" s="60"/>
      <c r="AE394" s="58"/>
      <c r="AF394" s="176" t="str">
        <f t="shared" si="6"/>
        <v/>
      </c>
      <c r="AG394" s="178" t="str">
        <f>IF(Calculations!AT389=1,"YES","")</f>
        <v/>
      </c>
      <c r="AH394" s="2"/>
      <c r="AQ394" s="9"/>
    </row>
    <row r="395" spans="2:43" x14ac:dyDescent="0.25">
      <c r="B395" s="54"/>
      <c r="C395" s="54"/>
      <c r="D395" s="59"/>
      <c r="E395" s="59"/>
      <c r="F395" s="174"/>
      <c r="G395" s="54"/>
      <c r="H395" s="55"/>
      <c r="I395" s="54"/>
      <c r="J395" s="55"/>
      <c r="K395" s="47" t="str">
        <f>IF(OR(AND(H395=Lists!$D$6,G395&lt;&gt;""),AND(AND(H395=J395,G395&lt;&gt;"",I395&lt;&gt;""),OR(H395&lt;&gt;"Unspecified",J395&lt;&gt;"Unspecified"),J395&lt;&gt;""),AND(OR(H395=Lists!$D$4,H395=Lists!$D$5),OR(J395=Lists!$D$4,J395=Lists!$D$5),AND(G395&lt;&gt;"",I395&lt;&gt;""))),"YES","")</f>
        <v/>
      </c>
      <c r="L395" s="56"/>
      <c r="M395" s="54"/>
      <c r="N395" s="58"/>
      <c r="O395" s="57"/>
      <c r="P395" s="165"/>
      <c r="Q395" s="165"/>
      <c r="R395" s="165"/>
      <c r="S395" s="54"/>
      <c r="T395" s="54"/>
      <c r="U395" s="54"/>
      <c r="V395" s="54"/>
      <c r="W395" s="54"/>
      <c r="X395" s="54"/>
      <c r="Y395" s="54"/>
      <c r="Z395" s="54"/>
      <c r="AA395" s="54"/>
      <c r="AB395" s="54"/>
      <c r="AC395" s="54"/>
      <c r="AD395" s="60"/>
      <c r="AE395" s="58"/>
      <c r="AF395" s="176" t="str">
        <f t="shared" si="6"/>
        <v/>
      </c>
      <c r="AG395" s="178" t="str">
        <f>IF(Calculations!AT390=1,"YES","")</f>
        <v/>
      </c>
      <c r="AH395" s="2"/>
      <c r="AQ395" s="9"/>
    </row>
    <row r="396" spans="2:43" x14ac:dyDescent="0.25">
      <c r="B396" s="54"/>
      <c r="C396" s="54"/>
      <c r="D396" s="59"/>
      <c r="E396" s="59"/>
      <c r="F396" s="174"/>
      <c r="G396" s="54"/>
      <c r="H396" s="55"/>
      <c r="I396" s="54"/>
      <c r="J396" s="55"/>
      <c r="K396" s="47" t="str">
        <f>IF(OR(AND(H396=Lists!$D$6,G396&lt;&gt;""),AND(AND(H396=J396,G396&lt;&gt;"",I396&lt;&gt;""),OR(H396&lt;&gt;"Unspecified",J396&lt;&gt;"Unspecified"),J396&lt;&gt;""),AND(OR(H396=Lists!$D$4,H396=Lists!$D$5),OR(J396=Lists!$D$4,J396=Lists!$D$5),AND(G396&lt;&gt;"",I396&lt;&gt;""))),"YES","")</f>
        <v/>
      </c>
      <c r="L396" s="56"/>
      <c r="M396" s="54"/>
      <c r="N396" s="58"/>
      <c r="O396" s="57"/>
      <c r="P396" s="165"/>
      <c r="Q396" s="165"/>
      <c r="R396" s="165"/>
      <c r="S396" s="54"/>
      <c r="T396" s="54"/>
      <c r="U396" s="54"/>
      <c r="V396" s="54"/>
      <c r="W396" s="54"/>
      <c r="X396" s="54"/>
      <c r="Y396" s="54"/>
      <c r="Z396" s="54"/>
      <c r="AA396" s="54"/>
      <c r="AB396" s="54"/>
      <c r="AC396" s="54"/>
      <c r="AD396" s="60"/>
      <c r="AE396" s="58"/>
      <c r="AF396" s="176" t="str">
        <f t="shared" si="6"/>
        <v/>
      </c>
      <c r="AG396" s="178" t="str">
        <f>IF(Calculations!AT391=1,"YES","")</f>
        <v/>
      </c>
      <c r="AH396" s="2"/>
      <c r="AQ396" s="9"/>
    </row>
    <row r="397" spans="2:43" x14ac:dyDescent="0.25">
      <c r="B397" s="54"/>
      <c r="C397" s="54"/>
      <c r="D397" s="59"/>
      <c r="E397" s="59"/>
      <c r="F397" s="174"/>
      <c r="G397" s="54"/>
      <c r="H397" s="55"/>
      <c r="I397" s="54"/>
      <c r="J397" s="55"/>
      <c r="K397" s="47" t="str">
        <f>IF(OR(AND(H397=Lists!$D$6,G397&lt;&gt;""),AND(AND(H397=J397,G397&lt;&gt;"",I397&lt;&gt;""),OR(H397&lt;&gt;"Unspecified",J397&lt;&gt;"Unspecified"),J397&lt;&gt;""),AND(OR(H397=Lists!$D$4,H397=Lists!$D$5),OR(J397=Lists!$D$4,J397=Lists!$D$5),AND(G397&lt;&gt;"",I397&lt;&gt;""))),"YES","")</f>
        <v/>
      </c>
      <c r="L397" s="56"/>
      <c r="M397" s="54"/>
      <c r="N397" s="58"/>
      <c r="O397" s="57"/>
      <c r="P397" s="165"/>
      <c r="Q397" s="165"/>
      <c r="R397" s="165"/>
      <c r="S397" s="54"/>
      <c r="T397" s="54"/>
      <c r="U397" s="54"/>
      <c r="V397" s="54"/>
      <c r="W397" s="54"/>
      <c r="X397" s="54"/>
      <c r="Y397" s="54"/>
      <c r="Z397" s="54"/>
      <c r="AA397" s="54"/>
      <c r="AB397" s="54"/>
      <c r="AC397" s="54"/>
      <c r="AD397" s="60"/>
      <c r="AE397" s="58"/>
      <c r="AF397" s="176" t="str">
        <f t="shared" si="6"/>
        <v/>
      </c>
      <c r="AG397" s="178" t="str">
        <f>IF(Calculations!AT392=1,"YES","")</f>
        <v/>
      </c>
      <c r="AH397" s="2"/>
      <c r="AQ397" s="9"/>
    </row>
    <row r="398" spans="2:43" x14ac:dyDescent="0.25">
      <c r="B398" s="54"/>
      <c r="C398" s="54"/>
      <c r="D398" s="59"/>
      <c r="E398" s="59"/>
      <c r="F398" s="174"/>
      <c r="G398" s="54"/>
      <c r="H398" s="55"/>
      <c r="I398" s="54"/>
      <c r="J398" s="55"/>
      <c r="K398" s="47" t="str">
        <f>IF(OR(AND(H398=Lists!$D$6,G398&lt;&gt;""),AND(AND(H398=J398,G398&lt;&gt;"",I398&lt;&gt;""),OR(H398&lt;&gt;"Unspecified",J398&lt;&gt;"Unspecified"),J398&lt;&gt;""),AND(OR(H398=Lists!$D$4,H398=Lists!$D$5),OR(J398=Lists!$D$4,J398=Lists!$D$5),AND(G398&lt;&gt;"",I398&lt;&gt;""))),"YES","")</f>
        <v/>
      </c>
      <c r="L398" s="56"/>
      <c r="M398" s="54"/>
      <c r="N398" s="58"/>
      <c r="O398" s="57"/>
      <c r="P398" s="165"/>
      <c r="Q398" s="165"/>
      <c r="R398" s="165"/>
      <c r="S398" s="54"/>
      <c r="T398" s="54"/>
      <c r="U398" s="54"/>
      <c r="V398" s="54"/>
      <c r="W398" s="54"/>
      <c r="X398" s="54"/>
      <c r="Y398" s="54"/>
      <c r="Z398" s="54"/>
      <c r="AA398" s="54"/>
      <c r="AB398" s="54"/>
      <c r="AC398" s="54"/>
      <c r="AD398" s="60"/>
      <c r="AE398" s="58"/>
      <c r="AF398" s="176" t="str">
        <f t="shared" si="6"/>
        <v/>
      </c>
      <c r="AG398" s="178" t="str">
        <f>IF(Calculations!AT393=1,"YES","")</f>
        <v/>
      </c>
      <c r="AH398" s="2"/>
      <c r="AQ398" s="9"/>
    </row>
    <row r="399" spans="2:43" x14ac:dyDescent="0.25">
      <c r="B399" s="54"/>
      <c r="C399" s="54"/>
      <c r="D399" s="59"/>
      <c r="E399" s="59"/>
      <c r="F399" s="174"/>
      <c r="G399" s="54"/>
      <c r="H399" s="55"/>
      <c r="I399" s="54"/>
      <c r="J399" s="55"/>
      <c r="K399" s="47" t="str">
        <f>IF(OR(AND(H399=Lists!$D$6,G399&lt;&gt;""),AND(AND(H399=J399,G399&lt;&gt;"",I399&lt;&gt;""),OR(H399&lt;&gt;"Unspecified",J399&lt;&gt;"Unspecified"),J399&lt;&gt;""),AND(OR(H399=Lists!$D$4,H399=Lists!$D$5),OR(J399=Lists!$D$4,J399=Lists!$D$5),AND(G399&lt;&gt;"",I399&lt;&gt;""))),"YES","")</f>
        <v/>
      </c>
      <c r="L399" s="56"/>
      <c r="M399" s="54"/>
      <c r="N399" s="58"/>
      <c r="O399" s="57"/>
      <c r="P399" s="165"/>
      <c r="Q399" s="165"/>
      <c r="R399" s="165"/>
      <c r="S399" s="54"/>
      <c r="T399" s="54"/>
      <c r="U399" s="54"/>
      <c r="V399" s="54"/>
      <c r="W399" s="54"/>
      <c r="X399" s="54"/>
      <c r="Y399" s="54"/>
      <c r="Z399" s="54"/>
      <c r="AA399" s="54"/>
      <c r="AB399" s="54"/>
      <c r="AC399" s="54"/>
      <c r="AD399" s="60"/>
      <c r="AE399" s="58"/>
      <c r="AF399" s="176" t="str">
        <f t="shared" si="6"/>
        <v/>
      </c>
      <c r="AG399" s="178" t="str">
        <f>IF(Calculations!AT394=1,"YES","")</f>
        <v/>
      </c>
      <c r="AH399" s="2"/>
      <c r="AQ399" s="9"/>
    </row>
    <row r="400" spans="2:43" x14ac:dyDescent="0.25">
      <c r="B400" s="54"/>
      <c r="C400" s="54"/>
      <c r="D400" s="59"/>
      <c r="E400" s="59"/>
      <c r="F400" s="174"/>
      <c r="G400" s="54"/>
      <c r="H400" s="55"/>
      <c r="I400" s="54"/>
      <c r="J400" s="55"/>
      <c r="K400" s="47" t="str">
        <f>IF(OR(AND(H400=Lists!$D$6,G400&lt;&gt;""),AND(AND(H400=J400,G400&lt;&gt;"",I400&lt;&gt;""),OR(H400&lt;&gt;"Unspecified",J400&lt;&gt;"Unspecified"),J400&lt;&gt;""),AND(OR(H400=Lists!$D$4,H400=Lists!$D$5),OR(J400=Lists!$D$4,J400=Lists!$D$5),AND(G400&lt;&gt;"",I400&lt;&gt;""))),"YES","")</f>
        <v/>
      </c>
      <c r="L400" s="56"/>
      <c r="M400" s="54"/>
      <c r="N400" s="58"/>
      <c r="O400" s="57"/>
      <c r="P400" s="165"/>
      <c r="Q400" s="165"/>
      <c r="R400" s="165"/>
      <c r="S400" s="54"/>
      <c r="T400" s="54"/>
      <c r="U400" s="54"/>
      <c r="V400" s="54"/>
      <c r="W400" s="54"/>
      <c r="X400" s="54"/>
      <c r="Y400" s="54"/>
      <c r="Z400" s="54"/>
      <c r="AA400" s="54"/>
      <c r="AB400" s="54"/>
      <c r="AC400" s="54"/>
      <c r="AD400" s="60"/>
      <c r="AE400" s="58"/>
      <c r="AF400" s="176" t="str">
        <f t="shared" si="6"/>
        <v/>
      </c>
      <c r="AG400" s="178" t="str">
        <f>IF(Calculations!AT395=1,"YES","")</f>
        <v/>
      </c>
      <c r="AH400" s="2"/>
      <c r="AQ400" s="9"/>
    </row>
    <row r="401" spans="2:43" x14ac:dyDescent="0.25">
      <c r="B401" s="54"/>
      <c r="C401" s="54"/>
      <c r="D401" s="59"/>
      <c r="E401" s="59"/>
      <c r="F401" s="174"/>
      <c r="G401" s="54"/>
      <c r="H401" s="55"/>
      <c r="I401" s="54"/>
      <c r="J401" s="55"/>
      <c r="K401" s="47" t="str">
        <f>IF(OR(AND(H401=Lists!$D$6,G401&lt;&gt;""),AND(AND(H401=J401,G401&lt;&gt;"",I401&lt;&gt;""),OR(H401&lt;&gt;"Unspecified",J401&lt;&gt;"Unspecified"),J401&lt;&gt;""),AND(OR(H401=Lists!$D$4,H401=Lists!$D$5),OR(J401=Lists!$D$4,J401=Lists!$D$5),AND(G401&lt;&gt;"",I401&lt;&gt;""))),"YES","")</f>
        <v/>
      </c>
      <c r="L401" s="56"/>
      <c r="M401" s="54"/>
      <c r="N401" s="58"/>
      <c r="O401" s="57"/>
      <c r="P401" s="165"/>
      <c r="Q401" s="165"/>
      <c r="R401" s="165"/>
      <c r="S401" s="54"/>
      <c r="T401" s="54"/>
      <c r="U401" s="54"/>
      <c r="V401" s="54"/>
      <c r="W401" s="54"/>
      <c r="X401" s="54"/>
      <c r="Y401" s="54"/>
      <c r="Z401" s="54"/>
      <c r="AA401" s="54"/>
      <c r="AB401" s="54"/>
      <c r="AC401" s="54"/>
      <c r="AD401" s="60"/>
      <c r="AE401" s="58"/>
      <c r="AF401" s="176" t="str">
        <f t="shared" si="6"/>
        <v/>
      </c>
      <c r="AG401" s="178" t="str">
        <f>IF(Calculations!AT396=1,"YES","")</f>
        <v/>
      </c>
      <c r="AH401" s="2"/>
      <c r="AQ401" s="9"/>
    </row>
    <row r="402" spans="2:43" x14ac:dyDescent="0.25">
      <c r="B402" s="54"/>
      <c r="C402" s="54"/>
      <c r="D402" s="59"/>
      <c r="E402" s="59"/>
      <c r="F402" s="174"/>
      <c r="G402" s="54"/>
      <c r="H402" s="55"/>
      <c r="I402" s="54"/>
      <c r="J402" s="55"/>
      <c r="K402" s="47" t="str">
        <f>IF(OR(AND(H402=Lists!$D$6,G402&lt;&gt;""),AND(AND(H402=J402,G402&lt;&gt;"",I402&lt;&gt;""),OR(H402&lt;&gt;"Unspecified",J402&lt;&gt;"Unspecified"),J402&lt;&gt;""),AND(OR(H402=Lists!$D$4,H402=Lists!$D$5),OR(J402=Lists!$D$4,J402=Lists!$D$5),AND(G402&lt;&gt;"",I402&lt;&gt;""))),"YES","")</f>
        <v/>
      </c>
      <c r="L402" s="56"/>
      <c r="M402" s="54"/>
      <c r="N402" s="58"/>
      <c r="O402" s="57"/>
      <c r="P402" s="165"/>
      <c r="Q402" s="165"/>
      <c r="R402" s="165"/>
      <c r="S402" s="54"/>
      <c r="T402" s="54"/>
      <c r="U402" s="54"/>
      <c r="V402" s="54"/>
      <c r="W402" s="54"/>
      <c r="X402" s="54"/>
      <c r="Y402" s="54"/>
      <c r="Z402" s="54"/>
      <c r="AA402" s="54"/>
      <c r="AB402" s="54"/>
      <c r="AC402" s="54"/>
      <c r="AD402" s="60"/>
      <c r="AE402" s="58"/>
      <c r="AF402" s="176" t="str">
        <f t="shared" si="6"/>
        <v/>
      </c>
      <c r="AG402" s="178" t="str">
        <f>IF(Calculations!AT397=1,"YES","")</f>
        <v/>
      </c>
      <c r="AH402" s="2"/>
      <c r="AQ402" s="9"/>
    </row>
    <row r="403" spans="2:43" x14ac:dyDescent="0.25">
      <c r="B403" s="54"/>
      <c r="C403" s="54"/>
      <c r="D403" s="59"/>
      <c r="E403" s="59"/>
      <c r="F403" s="174"/>
      <c r="G403" s="54"/>
      <c r="H403" s="55"/>
      <c r="I403" s="54"/>
      <c r="J403" s="55"/>
      <c r="K403" s="47" t="str">
        <f>IF(OR(AND(H403=Lists!$D$6,G403&lt;&gt;""),AND(AND(H403=J403,G403&lt;&gt;"",I403&lt;&gt;""),OR(H403&lt;&gt;"Unspecified",J403&lt;&gt;"Unspecified"),J403&lt;&gt;""),AND(OR(H403=Lists!$D$4,H403=Lists!$D$5),OR(J403=Lists!$D$4,J403=Lists!$D$5),AND(G403&lt;&gt;"",I403&lt;&gt;""))),"YES","")</f>
        <v/>
      </c>
      <c r="L403" s="56"/>
      <c r="M403" s="54"/>
      <c r="N403" s="58"/>
      <c r="O403" s="57"/>
      <c r="P403" s="165"/>
      <c r="Q403" s="165"/>
      <c r="R403" s="165"/>
      <c r="S403" s="54"/>
      <c r="T403" s="54"/>
      <c r="U403" s="54"/>
      <c r="V403" s="54"/>
      <c r="W403" s="54"/>
      <c r="X403" s="54"/>
      <c r="Y403" s="54"/>
      <c r="Z403" s="54"/>
      <c r="AA403" s="54"/>
      <c r="AB403" s="54"/>
      <c r="AC403" s="54"/>
      <c r="AD403" s="60"/>
      <c r="AE403" s="58"/>
      <c r="AF403" s="176" t="str">
        <f t="shared" si="6"/>
        <v/>
      </c>
      <c r="AG403" s="178" t="str">
        <f>IF(Calculations!AT398=1,"YES","")</f>
        <v/>
      </c>
      <c r="AH403" s="2"/>
      <c r="AQ403" s="9"/>
    </row>
    <row r="404" spans="2:43" x14ac:dyDescent="0.25">
      <c r="B404" s="54"/>
      <c r="C404" s="54"/>
      <c r="D404" s="59"/>
      <c r="E404" s="59"/>
      <c r="F404" s="174"/>
      <c r="G404" s="54"/>
      <c r="H404" s="55"/>
      <c r="I404" s="54"/>
      <c r="J404" s="55"/>
      <c r="K404" s="47" t="str">
        <f>IF(OR(AND(H404=Lists!$D$6,G404&lt;&gt;""),AND(AND(H404=J404,G404&lt;&gt;"",I404&lt;&gt;""),OR(H404&lt;&gt;"Unspecified",J404&lt;&gt;"Unspecified"),J404&lt;&gt;""),AND(OR(H404=Lists!$D$4,H404=Lists!$D$5),OR(J404=Lists!$D$4,J404=Lists!$D$5),AND(G404&lt;&gt;"",I404&lt;&gt;""))),"YES","")</f>
        <v/>
      </c>
      <c r="L404" s="56"/>
      <c r="M404" s="54"/>
      <c r="N404" s="58"/>
      <c r="O404" s="57"/>
      <c r="P404" s="165"/>
      <c r="Q404" s="165"/>
      <c r="R404" s="165"/>
      <c r="S404" s="54"/>
      <c r="T404" s="54"/>
      <c r="U404" s="54"/>
      <c r="V404" s="54"/>
      <c r="W404" s="54"/>
      <c r="X404" s="54"/>
      <c r="Y404" s="54"/>
      <c r="Z404" s="54"/>
      <c r="AA404" s="54"/>
      <c r="AB404" s="54"/>
      <c r="AC404" s="54"/>
      <c r="AD404" s="60"/>
      <c r="AE404" s="58"/>
      <c r="AF404" s="176" t="str">
        <f t="shared" si="6"/>
        <v/>
      </c>
      <c r="AG404" s="178" t="str">
        <f>IF(Calculations!AT399=1,"YES","")</f>
        <v/>
      </c>
      <c r="AH404" s="2"/>
      <c r="AQ404" s="9"/>
    </row>
    <row r="405" spans="2:43" x14ac:dyDescent="0.25">
      <c r="B405" s="54"/>
      <c r="C405" s="54"/>
      <c r="D405" s="59"/>
      <c r="E405" s="59"/>
      <c r="F405" s="174"/>
      <c r="G405" s="54"/>
      <c r="H405" s="55"/>
      <c r="I405" s="54"/>
      <c r="J405" s="55"/>
      <c r="K405" s="47" t="str">
        <f>IF(OR(AND(H405=Lists!$D$6,G405&lt;&gt;""),AND(AND(H405=J405,G405&lt;&gt;"",I405&lt;&gt;""),OR(H405&lt;&gt;"Unspecified",J405&lt;&gt;"Unspecified"),J405&lt;&gt;""),AND(OR(H405=Lists!$D$4,H405=Lists!$D$5),OR(J405=Lists!$D$4,J405=Lists!$D$5),AND(G405&lt;&gt;"",I405&lt;&gt;""))),"YES","")</f>
        <v/>
      </c>
      <c r="L405" s="56"/>
      <c r="M405" s="54"/>
      <c r="N405" s="58"/>
      <c r="O405" s="57"/>
      <c r="P405" s="165"/>
      <c r="Q405" s="165"/>
      <c r="R405" s="165"/>
      <c r="S405" s="54"/>
      <c r="T405" s="54"/>
      <c r="U405" s="54"/>
      <c r="V405" s="54"/>
      <c r="W405" s="54"/>
      <c r="X405" s="54"/>
      <c r="Y405" s="54"/>
      <c r="Z405" s="54"/>
      <c r="AA405" s="54"/>
      <c r="AB405" s="54"/>
      <c r="AC405" s="54"/>
      <c r="AD405" s="60"/>
      <c r="AE405" s="58"/>
      <c r="AF405" s="176" t="str">
        <f t="shared" si="6"/>
        <v/>
      </c>
      <c r="AG405" s="178" t="str">
        <f>IF(Calculations!AT400=1,"YES","")</f>
        <v/>
      </c>
      <c r="AH405" s="2"/>
      <c r="AQ405" s="9"/>
    </row>
    <row r="406" spans="2:43" x14ac:dyDescent="0.25">
      <c r="B406" s="54"/>
      <c r="C406" s="54"/>
      <c r="D406" s="59"/>
      <c r="E406" s="59"/>
      <c r="F406" s="174"/>
      <c r="G406" s="54"/>
      <c r="H406" s="55"/>
      <c r="I406" s="54"/>
      <c r="J406" s="55"/>
      <c r="K406" s="47" t="str">
        <f>IF(OR(AND(H406=Lists!$D$6,G406&lt;&gt;""),AND(AND(H406=J406,G406&lt;&gt;"",I406&lt;&gt;""),OR(H406&lt;&gt;"Unspecified",J406&lt;&gt;"Unspecified"),J406&lt;&gt;""),AND(OR(H406=Lists!$D$4,H406=Lists!$D$5),OR(J406=Lists!$D$4,J406=Lists!$D$5),AND(G406&lt;&gt;"",I406&lt;&gt;""))),"YES","")</f>
        <v/>
      </c>
      <c r="L406" s="56"/>
      <c r="M406" s="54"/>
      <c r="N406" s="58"/>
      <c r="O406" s="57"/>
      <c r="P406" s="165"/>
      <c r="Q406" s="165"/>
      <c r="R406" s="165"/>
      <c r="S406" s="54"/>
      <c r="T406" s="54"/>
      <c r="U406" s="54"/>
      <c r="V406" s="54"/>
      <c r="W406" s="54"/>
      <c r="X406" s="54"/>
      <c r="Y406" s="54"/>
      <c r="Z406" s="54"/>
      <c r="AA406" s="54"/>
      <c r="AB406" s="54"/>
      <c r="AC406" s="54"/>
      <c r="AD406" s="60"/>
      <c r="AE406" s="58"/>
      <c r="AF406" s="176" t="str">
        <f t="shared" si="6"/>
        <v/>
      </c>
      <c r="AG406" s="178" t="str">
        <f>IF(Calculations!AT401=1,"YES","")</f>
        <v/>
      </c>
      <c r="AH406" s="2"/>
      <c r="AQ406" s="9"/>
    </row>
    <row r="407" spans="2:43" x14ac:dyDescent="0.25">
      <c r="B407" s="54"/>
      <c r="C407" s="54"/>
      <c r="D407" s="59"/>
      <c r="E407" s="59"/>
      <c r="F407" s="174"/>
      <c r="G407" s="54"/>
      <c r="H407" s="55"/>
      <c r="I407" s="54"/>
      <c r="J407" s="55"/>
      <c r="K407" s="47" t="str">
        <f>IF(OR(AND(H407=Lists!$D$6,G407&lt;&gt;""),AND(AND(H407=J407,G407&lt;&gt;"",I407&lt;&gt;""),OR(H407&lt;&gt;"Unspecified",J407&lt;&gt;"Unspecified"),J407&lt;&gt;""),AND(OR(H407=Lists!$D$4,H407=Lists!$D$5),OR(J407=Lists!$D$4,J407=Lists!$D$5),AND(G407&lt;&gt;"",I407&lt;&gt;""))),"YES","")</f>
        <v/>
      </c>
      <c r="L407" s="56"/>
      <c r="M407" s="54"/>
      <c r="N407" s="58"/>
      <c r="O407" s="57"/>
      <c r="P407" s="165"/>
      <c r="Q407" s="165"/>
      <c r="R407" s="165"/>
      <c r="S407" s="54"/>
      <c r="T407" s="54"/>
      <c r="U407" s="54"/>
      <c r="V407" s="54"/>
      <c r="W407" s="54"/>
      <c r="X407" s="54"/>
      <c r="Y407" s="54"/>
      <c r="Z407" s="54"/>
      <c r="AA407" s="54"/>
      <c r="AB407" s="54"/>
      <c r="AC407" s="54"/>
      <c r="AD407" s="60"/>
      <c r="AE407" s="58"/>
      <c r="AF407" s="176" t="str">
        <f t="shared" si="6"/>
        <v/>
      </c>
      <c r="AG407" s="178" t="str">
        <f>IF(Calculations!AT402=1,"YES","")</f>
        <v/>
      </c>
      <c r="AH407" s="2"/>
      <c r="AQ407" s="9"/>
    </row>
    <row r="408" spans="2:43" x14ac:dyDescent="0.25">
      <c r="B408" s="54"/>
      <c r="C408" s="54"/>
      <c r="D408" s="59"/>
      <c r="E408" s="59"/>
      <c r="F408" s="174"/>
      <c r="G408" s="54"/>
      <c r="H408" s="55"/>
      <c r="I408" s="54"/>
      <c r="J408" s="55"/>
      <c r="K408" s="47" t="str">
        <f>IF(OR(AND(H408=Lists!$D$6,G408&lt;&gt;""),AND(AND(H408=J408,G408&lt;&gt;"",I408&lt;&gt;""),OR(H408&lt;&gt;"Unspecified",J408&lt;&gt;"Unspecified"),J408&lt;&gt;""),AND(OR(H408=Lists!$D$4,H408=Lists!$D$5),OR(J408=Lists!$D$4,J408=Lists!$D$5),AND(G408&lt;&gt;"",I408&lt;&gt;""))),"YES","")</f>
        <v/>
      </c>
      <c r="L408" s="56"/>
      <c r="M408" s="54"/>
      <c r="N408" s="58"/>
      <c r="O408" s="57"/>
      <c r="P408" s="165"/>
      <c r="Q408" s="165"/>
      <c r="R408" s="165"/>
      <c r="S408" s="54"/>
      <c r="T408" s="54"/>
      <c r="U408" s="54"/>
      <c r="V408" s="54"/>
      <c r="W408" s="54"/>
      <c r="X408" s="54"/>
      <c r="Y408" s="54"/>
      <c r="Z408" s="54"/>
      <c r="AA408" s="54"/>
      <c r="AB408" s="54"/>
      <c r="AC408" s="54"/>
      <c r="AD408" s="60"/>
      <c r="AE408" s="58"/>
      <c r="AF408" s="176" t="str">
        <f t="shared" si="6"/>
        <v/>
      </c>
      <c r="AG408" s="178" t="str">
        <f>IF(Calculations!AT403=1,"YES","")</f>
        <v/>
      </c>
      <c r="AH408" s="2"/>
      <c r="AQ408" s="9"/>
    </row>
    <row r="409" spans="2:43" x14ac:dyDescent="0.25">
      <c r="B409" s="54"/>
      <c r="C409" s="54"/>
      <c r="D409" s="59"/>
      <c r="E409" s="59"/>
      <c r="F409" s="174"/>
      <c r="G409" s="54"/>
      <c r="H409" s="55"/>
      <c r="I409" s="54"/>
      <c r="J409" s="55"/>
      <c r="K409" s="47" t="str">
        <f>IF(OR(AND(H409=Lists!$D$6,G409&lt;&gt;""),AND(AND(H409=J409,G409&lt;&gt;"",I409&lt;&gt;""),OR(H409&lt;&gt;"Unspecified",J409&lt;&gt;"Unspecified"),J409&lt;&gt;""),AND(OR(H409=Lists!$D$4,H409=Lists!$D$5),OR(J409=Lists!$D$4,J409=Lists!$D$5),AND(G409&lt;&gt;"",I409&lt;&gt;""))),"YES","")</f>
        <v/>
      </c>
      <c r="L409" s="56"/>
      <c r="M409" s="54"/>
      <c r="N409" s="58"/>
      <c r="O409" s="57"/>
      <c r="P409" s="165"/>
      <c r="Q409" s="165"/>
      <c r="R409" s="165"/>
      <c r="S409" s="54"/>
      <c r="T409" s="54"/>
      <c r="U409" s="54"/>
      <c r="V409" s="54"/>
      <c r="W409" s="54"/>
      <c r="X409" s="54"/>
      <c r="Y409" s="54"/>
      <c r="Z409" s="54"/>
      <c r="AA409" s="54"/>
      <c r="AB409" s="54"/>
      <c r="AC409" s="54"/>
      <c r="AD409" s="60"/>
      <c r="AE409" s="58"/>
      <c r="AF409" s="176" t="str">
        <f t="shared" si="6"/>
        <v/>
      </c>
      <c r="AG409" s="178" t="str">
        <f>IF(Calculations!AT404=1,"YES","")</f>
        <v/>
      </c>
      <c r="AH409" s="2"/>
      <c r="AQ409" s="9"/>
    </row>
    <row r="410" spans="2:43" x14ac:dyDescent="0.25">
      <c r="B410" s="54"/>
      <c r="C410" s="54"/>
      <c r="D410" s="59"/>
      <c r="E410" s="59"/>
      <c r="F410" s="174"/>
      <c r="G410" s="54"/>
      <c r="H410" s="55"/>
      <c r="I410" s="54"/>
      <c r="J410" s="55"/>
      <c r="K410" s="47" t="str">
        <f>IF(OR(AND(H410=Lists!$D$6,G410&lt;&gt;""),AND(AND(H410=J410,G410&lt;&gt;"",I410&lt;&gt;""),OR(H410&lt;&gt;"Unspecified",J410&lt;&gt;"Unspecified"),J410&lt;&gt;""),AND(OR(H410=Lists!$D$4,H410=Lists!$D$5),OR(J410=Lists!$D$4,J410=Lists!$D$5),AND(G410&lt;&gt;"",I410&lt;&gt;""))),"YES","")</f>
        <v/>
      </c>
      <c r="L410" s="56"/>
      <c r="M410" s="54"/>
      <c r="N410" s="58"/>
      <c r="O410" s="57"/>
      <c r="P410" s="165"/>
      <c r="Q410" s="165"/>
      <c r="R410" s="165"/>
      <c r="S410" s="54"/>
      <c r="T410" s="54"/>
      <c r="U410" s="54"/>
      <c r="V410" s="54"/>
      <c r="W410" s="54"/>
      <c r="X410" s="54"/>
      <c r="Y410" s="54"/>
      <c r="Z410" s="54"/>
      <c r="AA410" s="54"/>
      <c r="AB410" s="54"/>
      <c r="AC410" s="54"/>
      <c r="AD410" s="60"/>
      <c r="AE410" s="58"/>
      <c r="AF410" s="176" t="str">
        <f t="shared" si="6"/>
        <v/>
      </c>
      <c r="AG410" s="178" t="str">
        <f>IF(Calculations!AT405=1,"YES","")</f>
        <v/>
      </c>
      <c r="AH410" s="2"/>
      <c r="AQ410" s="9"/>
    </row>
    <row r="411" spans="2:43" x14ac:dyDescent="0.25">
      <c r="B411" s="54"/>
      <c r="C411" s="54"/>
      <c r="D411" s="59"/>
      <c r="E411" s="59"/>
      <c r="F411" s="174"/>
      <c r="G411" s="54"/>
      <c r="H411" s="55"/>
      <c r="I411" s="54"/>
      <c r="J411" s="55"/>
      <c r="K411" s="47" t="str">
        <f>IF(OR(AND(H411=Lists!$D$6,G411&lt;&gt;""),AND(AND(H411=J411,G411&lt;&gt;"",I411&lt;&gt;""),OR(H411&lt;&gt;"Unspecified",J411&lt;&gt;"Unspecified"),J411&lt;&gt;""),AND(OR(H411=Lists!$D$4,H411=Lists!$D$5),OR(J411=Lists!$D$4,J411=Lists!$D$5),AND(G411&lt;&gt;"",I411&lt;&gt;""))),"YES","")</f>
        <v/>
      </c>
      <c r="L411" s="56"/>
      <c r="M411" s="54"/>
      <c r="N411" s="58"/>
      <c r="O411" s="57"/>
      <c r="P411" s="165"/>
      <c r="Q411" s="165"/>
      <c r="R411" s="165"/>
      <c r="S411" s="54"/>
      <c r="T411" s="54"/>
      <c r="U411" s="54"/>
      <c r="V411" s="54"/>
      <c r="W411" s="54"/>
      <c r="X411" s="54"/>
      <c r="Y411" s="54"/>
      <c r="Z411" s="54"/>
      <c r="AA411" s="54"/>
      <c r="AB411" s="54"/>
      <c r="AC411" s="54"/>
      <c r="AD411" s="60"/>
      <c r="AE411" s="58"/>
      <c r="AF411" s="176" t="str">
        <f t="shared" si="6"/>
        <v/>
      </c>
      <c r="AG411" s="178" t="str">
        <f>IF(Calculations!AT406=1,"YES","")</f>
        <v/>
      </c>
      <c r="AH411" s="2"/>
      <c r="AQ411" s="9"/>
    </row>
    <row r="412" spans="2:43" x14ac:dyDescent="0.25">
      <c r="B412" s="54"/>
      <c r="C412" s="54"/>
      <c r="D412" s="59"/>
      <c r="E412" s="59"/>
      <c r="F412" s="174"/>
      <c r="G412" s="54"/>
      <c r="H412" s="55"/>
      <c r="I412" s="54"/>
      <c r="J412" s="55"/>
      <c r="K412" s="47" t="str">
        <f>IF(OR(AND(H412=Lists!$D$6,G412&lt;&gt;""),AND(AND(H412=J412,G412&lt;&gt;"",I412&lt;&gt;""),OR(H412&lt;&gt;"Unspecified",J412&lt;&gt;"Unspecified"),J412&lt;&gt;""),AND(OR(H412=Lists!$D$4,H412=Lists!$D$5),OR(J412=Lists!$D$4,J412=Lists!$D$5),AND(G412&lt;&gt;"",I412&lt;&gt;""))),"YES","")</f>
        <v/>
      </c>
      <c r="L412" s="56"/>
      <c r="M412" s="54"/>
      <c r="N412" s="58"/>
      <c r="O412" s="57"/>
      <c r="P412" s="165"/>
      <c r="Q412" s="165"/>
      <c r="R412" s="165"/>
      <c r="S412" s="54"/>
      <c r="T412" s="54"/>
      <c r="U412" s="54"/>
      <c r="V412" s="54"/>
      <c r="W412" s="54"/>
      <c r="X412" s="54"/>
      <c r="Y412" s="54"/>
      <c r="Z412" s="54"/>
      <c r="AA412" s="54"/>
      <c r="AB412" s="54"/>
      <c r="AC412" s="54"/>
      <c r="AD412" s="60"/>
      <c r="AE412" s="58"/>
      <c r="AF412" s="176" t="str">
        <f t="shared" si="6"/>
        <v/>
      </c>
      <c r="AG412" s="178" t="str">
        <f>IF(Calculations!AT407=1,"YES","")</f>
        <v/>
      </c>
      <c r="AH412" s="2"/>
      <c r="AQ412" s="9"/>
    </row>
    <row r="413" spans="2:43" x14ac:dyDescent="0.25">
      <c r="B413" s="54"/>
      <c r="C413" s="54"/>
      <c r="D413" s="59"/>
      <c r="E413" s="59"/>
      <c r="F413" s="174"/>
      <c r="G413" s="54"/>
      <c r="H413" s="55"/>
      <c r="I413" s="54"/>
      <c r="J413" s="55"/>
      <c r="K413" s="47" t="str">
        <f>IF(OR(AND(H413=Lists!$D$6,G413&lt;&gt;""),AND(AND(H413=J413,G413&lt;&gt;"",I413&lt;&gt;""),OR(H413&lt;&gt;"Unspecified",J413&lt;&gt;"Unspecified"),J413&lt;&gt;""),AND(OR(H413=Lists!$D$4,H413=Lists!$D$5),OR(J413=Lists!$D$4,J413=Lists!$D$5),AND(G413&lt;&gt;"",I413&lt;&gt;""))),"YES","")</f>
        <v/>
      </c>
      <c r="L413" s="56"/>
      <c r="M413" s="54"/>
      <c r="N413" s="58"/>
      <c r="O413" s="57"/>
      <c r="P413" s="165"/>
      <c r="Q413" s="165"/>
      <c r="R413" s="165"/>
      <c r="S413" s="54"/>
      <c r="T413" s="54"/>
      <c r="U413" s="54"/>
      <c r="V413" s="54"/>
      <c r="W413" s="54"/>
      <c r="X413" s="54"/>
      <c r="Y413" s="54"/>
      <c r="Z413" s="54"/>
      <c r="AA413" s="54"/>
      <c r="AB413" s="54"/>
      <c r="AC413" s="54"/>
      <c r="AD413" s="60"/>
      <c r="AE413" s="58"/>
      <c r="AF413" s="176" t="str">
        <f t="shared" si="6"/>
        <v/>
      </c>
      <c r="AG413" s="178" t="str">
        <f>IF(Calculations!AT408=1,"YES","")</f>
        <v/>
      </c>
      <c r="AH413" s="2"/>
      <c r="AQ413" s="9"/>
    </row>
    <row r="414" spans="2:43" x14ac:dyDescent="0.25">
      <c r="B414" s="54"/>
      <c r="C414" s="54"/>
      <c r="D414" s="59"/>
      <c r="E414" s="59"/>
      <c r="F414" s="174"/>
      <c r="G414" s="54"/>
      <c r="H414" s="55"/>
      <c r="I414" s="54"/>
      <c r="J414" s="55"/>
      <c r="K414" s="47" t="str">
        <f>IF(OR(AND(H414=Lists!$D$6,G414&lt;&gt;""),AND(AND(H414=J414,G414&lt;&gt;"",I414&lt;&gt;""),OR(H414&lt;&gt;"Unspecified",J414&lt;&gt;"Unspecified"),J414&lt;&gt;""),AND(OR(H414=Lists!$D$4,H414=Lists!$D$5),OR(J414=Lists!$D$4,J414=Lists!$D$5),AND(G414&lt;&gt;"",I414&lt;&gt;""))),"YES","")</f>
        <v/>
      </c>
      <c r="L414" s="56"/>
      <c r="M414" s="54"/>
      <c r="N414" s="58"/>
      <c r="O414" s="57"/>
      <c r="P414" s="165"/>
      <c r="Q414" s="165"/>
      <c r="R414" s="165"/>
      <c r="S414" s="54"/>
      <c r="T414" s="54"/>
      <c r="U414" s="54"/>
      <c r="V414" s="54"/>
      <c r="W414" s="54"/>
      <c r="X414" s="54"/>
      <c r="Y414" s="54"/>
      <c r="Z414" s="54"/>
      <c r="AA414" s="54"/>
      <c r="AB414" s="54"/>
      <c r="AC414" s="54"/>
      <c r="AD414" s="60"/>
      <c r="AE414" s="58"/>
      <c r="AF414" s="176" t="str">
        <f t="shared" si="6"/>
        <v/>
      </c>
      <c r="AG414" s="178" t="str">
        <f>IF(Calculations!AT409=1,"YES","")</f>
        <v/>
      </c>
      <c r="AH414" s="2"/>
      <c r="AQ414" s="9"/>
    </row>
    <row r="415" spans="2:43" x14ac:dyDescent="0.25">
      <c r="B415" s="54"/>
      <c r="C415" s="54"/>
      <c r="D415" s="59"/>
      <c r="E415" s="59"/>
      <c r="F415" s="174"/>
      <c r="G415" s="54"/>
      <c r="H415" s="55"/>
      <c r="I415" s="54"/>
      <c r="J415" s="55"/>
      <c r="K415" s="47" t="str">
        <f>IF(OR(AND(H415=Lists!$D$6,G415&lt;&gt;""),AND(AND(H415=J415,G415&lt;&gt;"",I415&lt;&gt;""),OR(H415&lt;&gt;"Unspecified",J415&lt;&gt;"Unspecified"),J415&lt;&gt;""),AND(OR(H415=Lists!$D$4,H415=Lists!$D$5),OR(J415=Lists!$D$4,J415=Lists!$D$5),AND(G415&lt;&gt;"",I415&lt;&gt;""))),"YES","")</f>
        <v/>
      </c>
      <c r="L415" s="56"/>
      <c r="M415" s="54"/>
      <c r="N415" s="58"/>
      <c r="O415" s="57"/>
      <c r="P415" s="165"/>
      <c r="Q415" s="165"/>
      <c r="R415" s="165"/>
      <c r="S415" s="54"/>
      <c r="T415" s="54"/>
      <c r="U415" s="54"/>
      <c r="V415" s="54"/>
      <c r="W415" s="54"/>
      <c r="X415" s="54"/>
      <c r="Y415" s="54"/>
      <c r="Z415" s="54"/>
      <c r="AA415" s="54"/>
      <c r="AB415" s="54"/>
      <c r="AC415" s="54"/>
      <c r="AD415" s="60"/>
      <c r="AE415" s="58"/>
      <c r="AF415" s="176" t="str">
        <f t="shared" si="6"/>
        <v/>
      </c>
      <c r="AG415" s="178" t="str">
        <f>IF(Calculations!AT410=1,"YES","")</f>
        <v/>
      </c>
      <c r="AH415" s="2"/>
      <c r="AQ415" s="9"/>
    </row>
    <row r="416" spans="2:43" x14ac:dyDescent="0.25">
      <c r="B416" s="54"/>
      <c r="C416" s="54"/>
      <c r="D416" s="59"/>
      <c r="E416" s="59"/>
      <c r="F416" s="174"/>
      <c r="G416" s="54"/>
      <c r="H416" s="55"/>
      <c r="I416" s="54"/>
      <c r="J416" s="55"/>
      <c r="K416" s="47" t="str">
        <f>IF(OR(AND(H416=Lists!$D$6,G416&lt;&gt;""),AND(AND(H416=J416,G416&lt;&gt;"",I416&lt;&gt;""),OR(H416&lt;&gt;"Unspecified",J416&lt;&gt;"Unspecified"),J416&lt;&gt;""),AND(OR(H416=Lists!$D$4,H416=Lists!$D$5),OR(J416=Lists!$D$4,J416=Lists!$D$5),AND(G416&lt;&gt;"",I416&lt;&gt;""))),"YES","")</f>
        <v/>
      </c>
      <c r="L416" s="56"/>
      <c r="M416" s="54"/>
      <c r="N416" s="58"/>
      <c r="O416" s="57"/>
      <c r="P416" s="165"/>
      <c r="Q416" s="165"/>
      <c r="R416" s="165"/>
      <c r="S416" s="54"/>
      <c r="T416" s="54"/>
      <c r="U416" s="54"/>
      <c r="V416" s="54"/>
      <c r="W416" s="54"/>
      <c r="X416" s="54"/>
      <c r="Y416" s="54"/>
      <c r="Z416" s="54"/>
      <c r="AA416" s="54"/>
      <c r="AB416" s="54"/>
      <c r="AC416" s="54"/>
      <c r="AD416" s="60"/>
      <c r="AE416" s="58"/>
      <c r="AF416" s="176" t="str">
        <f t="shared" si="6"/>
        <v/>
      </c>
      <c r="AG416" s="178" t="str">
        <f>IF(Calculations!AT411=1,"YES","")</f>
        <v/>
      </c>
      <c r="AH416" s="2"/>
      <c r="AQ416" s="9"/>
    </row>
    <row r="417" spans="2:43" x14ac:dyDescent="0.25">
      <c r="B417" s="54"/>
      <c r="C417" s="54"/>
      <c r="D417" s="59"/>
      <c r="E417" s="59"/>
      <c r="F417" s="174"/>
      <c r="G417" s="54"/>
      <c r="H417" s="55"/>
      <c r="I417" s="54"/>
      <c r="J417" s="55"/>
      <c r="K417" s="47" t="str">
        <f>IF(OR(AND(H417=Lists!$D$6,G417&lt;&gt;""),AND(AND(H417=J417,G417&lt;&gt;"",I417&lt;&gt;""),OR(H417&lt;&gt;"Unspecified",J417&lt;&gt;"Unspecified"),J417&lt;&gt;""),AND(OR(H417=Lists!$D$4,H417=Lists!$D$5),OR(J417=Lists!$D$4,J417=Lists!$D$5),AND(G417&lt;&gt;"",I417&lt;&gt;""))),"YES","")</f>
        <v/>
      </c>
      <c r="L417" s="56"/>
      <c r="M417" s="54"/>
      <c r="N417" s="58"/>
      <c r="O417" s="57"/>
      <c r="P417" s="165"/>
      <c r="Q417" s="165"/>
      <c r="R417" s="165"/>
      <c r="S417" s="54"/>
      <c r="T417" s="54"/>
      <c r="U417" s="54"/>
      <c r="V417" s="54"/>
      <c r="W417" s="54"/>
      <c r="X417" s="54"/>
      <c r="Y417" s="54"/>
      <c r="Z417" s="54"/>
      <c r="AA417" s="54"/>
      <c r="AB417" s="54"/>
      <c r="AC417" s="54"/>
      <c r="AD417" s="60"/>
      <c r="AE417" s="58"/>
      <c r="AF417" s="176" t="str">
        <f t="shared" si="6"/>
        <v/>
      </c>
      <c r="AG417" s="178" t="str">
        <f>IF(Calculations!AT412=1,"YES","")</f>
        <v/>
      </c>
      <c r="AH417" s="2"/>
      <c r="AQ417" s="9"/>
    </row>
    <row r="418" spans="2:43" x14ac:dyDescent="0.25">
      <c r="B418" s="54"/>
      <c r="C418" s="54"/>
      <c r="D418" s="59"/>
      <c r="E418" s="59"/>
      <c r="F418" s="174"/>
      <c r="G418" s="54"/>
      <c r="H418" s="55"/>
      <c r="I418" s="54"/>
      <c r="J418" s="55"/>
      <c r="K418" s="47" t="str">
        <f>IF(OR(AND(H418=Lists!$D$6,G418&lt;&gt;""),AND(AND(H418=J418,G418&lt;&gt;"",I418&lt;&gt;""),OR(H418&lt;&gt;"Unspecified",J418&lt;&gt;"Unspecified"),J418&lt;&gt;""),AND(OR(H418=Lists!$D$4,H418=Lists!$D$5),OR(J418=Lists!$D$4,J418=Lists!$D$5),AND(G418&lt;&gt;"",I418&lt;&gt;""))),"YES","")</f>
        <v/>
      </c>
      <c r="L418" s="56"/>
      <c r="M418" s="54"/>
      <c r="N418" s="58"/>
      <c r="O418" s="57"/>
      <c r="P418" s="165"/>
      <c r="Q418" s="165"/>
      <c r="R418" s="165"/>
      <c r="S418" s="54"/>
      <c r="T418" s="54"/>
      <c r="U418" s="54"/>
      <c r="V418" s="54"/>
      <c r="W418" s="54"/>
      <c r="X418" s="54"/>
      <c r="Y418" s="54"/>
      <c r="Z418" s="54"/>
      <c r="AA418" s="54"/>
      <c r="AB418" s="54"/>
      <c r="AC418" s="54"/>
      <c r="AD418" s="60"/>
      <c r="AE418" s="58"/>
      <c r="AF418" s="176" t="str">
        <f t="shared" si="6"/>
        <v/>
      </c>
      <c r="AG418" s="178" t="str">
        <f>IF(Calculations!AT413=1,"YES","")</f>
        <v/>
      </c>
      <c r="AH418" s="2"/>
      <c r="AQ418" s="9"/>
    </row>
    <row r="419" spans="2:43" x14ac:dyDescent="0.25">
      <c r="B419" s="54"/>
      <c r="C419" s="54"/>
      <c r="D419" s="59"/>
      <c r="E419" s="59"/>
      <c r="F419" s="174"/>
      <c r="G419" s="54"/>
      <c r="H419" s="55"/>
      <c r="I419" s="54"/>
      <c r="J419" s="55"/>
      <c r="K419" s="47" t="str">
        <f>IF(OR(AND(H419=Lists!$D$6,G419&lt;&gt;""),AND(AND(H419=J419,G419&lt;&gt;"",I419&lt;&gt;""),OR(H419&lt;&gt;"Unspecified",J419&lt;&gt;"Unspecified"),J419&lt;&gt;""),AND(OR(H419=Lists!$D$4,H419=Lists!$D$5),OR(J419=Lists!$D$4,J419=Lists!$D$5),AND(G419&lt;&gt;"",I419&lt;&gt;""))),"YES","")</f>
        <v/>
      </c>
      <c r="L419" s="56"/>
      <c r="M419" s="54"/>
      <c r="N419" s="58"/>
      <c r="O419" s="57"/>
      <c r="P419" s="165"/>
      <c r="Q419" s="165"/>
      <c r="R419" s="165"/>
      <c r="S419" s="54"/>
      <c r="T419" s="54"/>
      <c r="U419" s="54"/>
      <c r="V419" s="54"/>
      <c r="W419" s="54"/>
      <c r="X419" s="54"/>
      <c r="Y419" s="54"/>
      <c r="Z419" s="54"/>
      <c r="AA419" s="54"/>
      <c r="AB419" s="54"/>
      <c r="AC419" s="54"/>
      <c r="AD419" s="60"/>
      <c r="AE419" s="58"/>
      <c r="AF419" s="176" t="str">
        <f t="shared" si="6"/>
        <v/>
      </c>
      <c r="AG419" s="178" t="str">
        <f>IF(Calculations!AT414=1,"YES","")</f>
        <v/>
      </c>
      <c r="AH419" s="2"/>
      <c r="AQ419" s="9"/>
    </row>
    <row r="420" spans="2:43" x14ac:dyDescent="0.25">
      <c r="B420" s="54"/>
      <c r="C420" s="54"/>
      <c r="D420" s="59"/>
      <c r="E420" s="59"/>
      <c r="F420" s="174"/>
      <c r="G420" s="54"/>
      <c r="H420" s="55"/>
      <c r="I420" s="54"/>
      <c r="J420" s="55"/>
      <c r="K420" s="47" t="str">
        <f>IF(OR(AND(H420=Lists!$D$6,G420&lt;&gt;""),AND(AND(H420=J420,G420&lt;&gt;"",I420&lt;&gt;""),OR(H420&lt;&gt;"Unspecified",J420&lt;&gt;"Unspecified"),J420&lt;&gt;""),AND(OR(H420=Lists!$D$4,H420=Lists!$D$5),OR(J420=Lists!$D$4,J420=Lists!$D$5),AND(G420&lt;&gt;"",I420&lt;&gt;""))),"YES","")</f>
        <v/>
      </c>
      <c r="L420" s="56"/>
      <c r="M420" s="54"/>
      <c r="N420" s="58"/>
      <c r="O420" s="57"/>
      <c r="P420" s="165"/>
      <c r="Q420" s="165"/>
      <c r="R420" s="165"/>
      <c r="S420" s="54"/>
      <c r="T420" s="54"/>
      <c r="U420" s="54"/>
      <c r="V420" s="54"/>
      <c r="W420" s="54"/>
      <c r="X420" s="54"/>
      <c r="Y420" s="54"/>
      <c r="Z420" s="54"/>
      <c r="AA420" s="54"/>
      <c r="AB420" s="54"/>
      <c r="AC420" s="54"/>
      <c r="AD420" s="60"/>
      <c r="AE420" s="58"/>
      <c r="AF420" s="176" t="str">
        <f t="shared" si="6"/>
        <v/>
      </c>
      <c r="AG420" s="178" t="str">
        <f>IF(Calculations!AT415=1,"YES","")</f>
        <v/>
      </c>
      <c r="AH420" s="2"/>
      <c r="AQ420" s="9"/>
    </row>
    <row r="421" spans="2:43" x14ac:dyDescent="0.25">
      <c r="B421" s="54"/>
      <c r="C421" s="54"/>
      <c r="D421" s="59"/>
      <c r="E421" s="59"/>
      <c r="F421" s="174"/>
      <c r="G421" s="54"/>
      <c r="H421" s="55"/>
      <c r="I421" s="54"/>
      <c r="J421" s="55"/>
      <c r="K421" s="47" t="str">
        <f>IF(OR(AND(H421=Lists!$D$6,G421&lt;&gt;""),AND(AND(H421=J421,G421&lt;&gt;"",I421&lt;&gt;""),OR(H421&lt;&gt;"Unspecified",J421&lt;&gt;"Unspecified"),J421&lt;&gt;""),AND(OR(H421=Lists!$D$4,H421=Lists!$D$5),OR(J421=Lists!$D$4,J421=Lists!$D$5),AND(G421&lt;&gt;"",I421&lt;&gt;""))),"YES","")</f>
        <v/>
      </c>
      <c r="L421" s="56"/>
      <c r="M421" s="54"/>
      <c r="N421" s="58"/>
      <c r="O421" s="57"/>
      <c r="P421" s="165"/>
      <c r="Q421" s="165"/>
      <c r="R421" s="165"/>
      <c r="S421" s="54"/>
      <c r="T421" s="54"/>
      <c r="U421" s="54"/>
      <c r="V421" s="54"/>
      <c r="W421" s="54"/>
      <c r="X421" s="54"/>
      <c r="Y421" s="54"/>
      <c r="Z421" s="54"/>
      <c r="AA421" s="54"/>
      <c r="AB421" s="54"/>
      <c r="AC421" s="54"/>
      <c r="AD421" s="60"/>
      <c r="AE421" s="58"/>
      <c r="AF421" s="176" t="str">
        <f t="shared" si="6"/>
        <v/>
      </c>
      <c r="AG421" s="178" t="str">
        <f>IF(Calculations!AT416=1,"YES","")</f>
        <v/>
      </c>
      <c r="AH421" s="2"/>
      <c r="AQ421" s="9"/>
    </row>
    <row r="422" spans="2:43" x14ac:dyDescent="0.25">
      <c r="B422" s="54"/>
      <c r="C422" s="54"/>
      <c r="D422" s="59"/>
      <c r="E422" s="59"/>
      <c r="F422" s="174"/>
      <c r="G422" s="54"/>
      <c r="H422" s="55"/>
      <c r="I422" s="54"/>
      <c r="J422" s="55"/>
      <c r="K422" s="47" t="str">
        <f>IF(OR(AND(H422=Lists!$D$6,G422&lt;&gt;""),AND(AND(H422=J422,G422&lt;&gt;"",I422&lt;&gt;""),OR(H422&lt;&gt;"Unspecified",J422&lt;&gt;"Unspecified"),J422&lt;&gt;""),AND(OR(H422=Lists!$D$4,H422=Lists!$D$5),OR(J422=Lists!$D$4,J422=Lists!$D$5),AND(G422&lt;&gt;"",I422&lt;&gt;""))),"YES","")</f>
        <v/>
      </c>
      <c r="L422" s="56"/>
      <c r="M422" s="54"/>
      <c r="N422" s="58"/>
      <c r="O422" s="57"/>
      <c r="P422" s="165"/>
      <c r="Q422" s="165"/>
      <c r="R422" s="165"/>
      <c r="S422" s="54"/>
      <c r="T422" s="54"/>
      <c r="U422" s="54"/>
      <c r="V422" s="54"/>
      <c r="W422" s="54"/>
      <c r="X422" s="54"/>
      <c r="Y422" s="54"/>
      <c r="Z422" s="54"/>
      <c r="AA422" s="54"/>
      <c r="AB422" s="54"/>
      <c r="AC422" s="54"/>
      <c r="AD422" s="60"/>
      <c r="AE422" s="58"/>
      <c r="AF422" s="176" t="str">
        <f t="shared" si="6"/>
        <v/>
      </c>
      <c r="AG422" s="178" t="str">
        <f>IF(Calculations!AT417=1,"YES","")</f>
        <v/>
      </c>
      <c r="AH422" s="2"/>
      <c r="AQ422" s="9"/>
    </row>
    <row r="423" spans="2:43" x14ac:dyDescent="0.25">
      <c r="B423" s="54"/>
      <c r="C423" s="54"/>
      <c r="D423" s="59"/>
      <c r="E423" s="59"/>
      <c r="F423" s="174"/>
      <c r="G423" s="54"/>
      <c r="H423" s="55"/>
      <c r="I423" s="54"/>
      <c r="J423" s="55"/>
      <c r="K423" s="47" t="str">
        <f>IF(OR(AND(H423=Lists!$D$6,G423&lt;&gt;""),AND(AND(H423=J423,G423&lt;&gt;"",I423&lt;&gt;""),OR(H423&lt;&gt;"Unspecified",J423&lt;&gt;"Unspecified"),J423&lt;&gt;""),AND(OR(H423=Lists!$D$4,H423=Lists!$D$5),OR(J423=Lists!$D$4,J423=Lists!$D$5),AND(G423&lt;&gt;"",I423&lt;&gt;""))),"YES","")</f>
        <v/>
      </c>
      <c r="L423" s="56"/>
      <c r="M423" s="54"/>
      <c r="N423" s="58"/>
      <c r="O423" s="57"/>
      <c r="P423" s="165"/>
      <c r="Q423" s="165"/>
      <c r="R423" s="165"/>
      <c r="S423" s="54"/>
      <c r="T423" s="54"/>
      <c r="U423" s="54"/>
      <c r="V423" s="54"/>
      <c r="W423" s="54"/>
      <c r="X423" s="54"/>
      <c r="Y423" s="54"/>
      <c r="Z423" s="54"/>
      <c r="AA423" s="54"/>
      <c r="AB423" s="54"/>
      <c r="AC423" s="54"/>
      <c r="AD423" s="60"/>
      <c r="AE423" s="58"/>
      <c r="AF423" s="176" t="str">
        <f t="shared" si="6"/>
        <v/>
      </c>
      <c r="AG423" s="178" t="str">
        <f>IF(Calculations!AT418=1,"YES","")</f>
        <v/>
      </c>
      <c r="AH423" s="2"/>
      <c r="AQ423" s="9"/>
    </row>
    <row r="424" spans="2:43" x14ac:dyDescent="0.25">
      <c r="B424" s="54"/>
      <c r="C424" s="54"/>
      <c r="D424" s="59"/>
      <c r="E424" s="59"/>
      <c r="F424" s="174"/>
      <c r="G424" s="54"/>
      <c r="H424" s="55"/>
      <c r="I424" s="54"/>
      <c r="J424" s="55"/>
      <c r="K424" s="47" t="str">
        <f>IF(OR(AND(H424=Lists!$D$6,G424&lt;&gt;""),AND(AND(H424=J424,G424&lt;&gt;"",I424&lt;&gt;""),OR(H424&lt;&gt;"Unspecified",J424&lt;&gt;"Unspecified"),J424&lt;&gt;""),AND(OR(H424=Lists!$D$4,H424=Lists!$D$5),OR(J424=Lists!$D$4,J424=Lists!$D$5),AND(G424&lt;&gt;"",I424&lt;&gt;""))),"YES","")</f>
        <v/>
      </c>
      <c r="L424" s="56"/>
      <c r="M424" s="54"/>
      <c r="N424" s="58"/>
      <c r="O424" s="57"/>
      <c r="P424" s="165"/>
      <c r="Q424" s="165"/>
      <c r="R424" s="165"/>
      <c r="S424" s="54"/>
      <c r="T424" s="54"/>
      <c r="U424" s="54"/>
      <c r="V424" s="54"/>
      <c r="W424" s="54"/>
      <c r="X424" s="54"/>
      <c r="Y424" s="54"/>
      <c r="Z424" s="54"/>
      <c r="AA424" s="54"/>
      <c r="AB424" s="54"/>
      <c r="AC424" s="54"/>
      <c r="AD424" s="60"/>
      <c r="AE424" s="58"/>
      <c r="AF424" s="176" t="str">
        <f t="shared" si="6"/>
        <v/>
      </c>
      <c r="AG424" s="178" t="str">
        <f>IF(Calculations!AT419=1,"YES","")</f>
        <v/>
      </c>
      <c r="AH424" s="2"/>
      <c r="AQ424" s="9"/>
    </row>
    <row r="425" spans="2:43" x14ac:dyDescent="0.25">
      <c r="B425" s="54"/>
      <c r="C425" s="54"/>
      <c r="D425" s="59"/>
      <c r="E425" s="59"/>
      <c r="F425" s="174"/>
      <c r="G425" s="54"/>
      <c r="H425" s="55"/>
      <c r="I425" s="54"/>
      <c r="J425" s="55"/>
      <c r="K425" s="47" t="str">
        <f>IF(OR(AND(H425=Lists!$D$6,G425&lt;&gt;""),AND(AND(H425=J425,G425&lt;&gt;"",I425&lt;&gt;""),OR(H425&lt;&gt;"Unspecified",J425&lt;&gt;"Unspecified"),J425&lt;&gt;""),AND(OR(H425=Lists!$D$4,H425=Lists!$D$5),OR(J425=Lists!$D$4,J425=Lists!$D$5),AND(G425&lt;&gt;"",I425&lt;&gt;""))),"YES","")</f>
        <v/>
      </c>
      <c r="L425" s="56"/>
      <c r="M425" s="54"/>
      <c r="N425" s="58"/>
      <c r="O425" s="57"/>
      <c r="P425" s="165"/>
      <c r="Q425" s="165"/>
      <c r="R425" s="165"/>
      <c r="S425" s="54"/>
      <c r="T425" s="54"/>
      <c r="U425" s="54"/>
      <c r="V425" s="54"/>
      <c r="W425" s="54"/>
      <c r="X425" s="54"/>
      <c r="Y425" s="54"/>
      <c r="Z425" s="54"/>
      <c r="AA425" s="54"/>
      <c r="AB425" s="54"/>
      <c r="AC425" s="54"/>
      <c r="AD425" s="60"/>
      <c r="AE425" s="58"/>
      <c r="AF425" s="176" t="str">
        <f t="shared" si="6"/>
        <v/>
      </c>
      <c r="AG425" s="178" t="str">
        <f>IF(Calculations!AT420=1,"YES","")</f>
        <v/>
      </c>
      <c r="AH425" s="2"/>
      <c r="AQ425" s="9"/>
    </row>
    <row r="426" spans="2:43" x14ac:dyDescent="0.25">
      <c r="B426" s="54"/>
      <c r="C426" s="54"/>
      <c r="D426" s="59"/>
      <c r="E426" s="59"/>
      <c r="F426" s="174"/>
      <c r="G426" s="54"/>
      <c r="H426" s="55"/>
      <c r="I426" s="54"/>
      <c r="J426" s="55"/>
      <c r="K426" s="47" t="str">
        <f>IF(OR(AND(H426=Lists!$D$6,G426&lt;&gt;""),AND(AND(H426=J426,G426&lt;&gt;"",I426&lt;&gt;""),OR(H426&lt;&gt;"Unspecified",J426&lt;&gt;"Unspecified"),J426&lt;&gt;""),AND(OR(H426=Lists!$D$4,H426=Lists!$D$5),OR(J426=Lists!$D$4,J426=Lists!$D$5),AND(G426&lt;&gt;"",I426&lt;&gt;""))),"YES","")</f>
        <v/>
      </c>
      <c r="L426" s="56"/>
      <c r="M426" s="54"/>
      <c r="N426" s="58"/>
      <c r="O426" s="57"/>
      <c r="P426" s="165"/>
      <c r="Q426" s="165"/>
      <c r="R426" s="165"/>
      <c r="S426" s="54"/>
      <c r="T426" s="54"/>
      <c r="U426" s="54"/>
      <c r="V426" s="54"/>
      <c r="W426" s="54"/>
      <c r="X426" s="54"/>
      <c r="Y426" s="54"/>
      <c r="Z426" s="54"/>
      <c r="AA426" s="54"/>
      <c r="AB426" s="54"/>
      <c r="AC426" s="54"/>
      <c r="AD426" s="60"/>
      <c r="AE426" s="58"/>
      <c r="AF426" s="176" t="str">
        <f t="shared" si="6"/>
        <v/>
      </c>
      <c r="AG426" s="178" t="str">
        <f>IF(Calculations!AT421=1,"YES","")</f>
        <v/>
      </c>
      <c r="AH426" s="2"/>
      <c r="AQ426" s="9"/>
    </row>
    <row r="427" spans="2:43" x14ac:dyDescent="0.25">
      <c r="B427" s="54"/>
      <c r="C427" s="54"/>
      <c r="D427" s="59"/>
      <c r="E427" s="59"/>
      <c r="F427" s="174"/>
      <c r="G427" s="54"/>
      <c r="H427" s="55"/>
      <c r="I427" s="54"/>
      <c r="J427" s="55"/>
      <c r="K427" s="47" t="str">
        <f>IF(OR(AND(H427=Lists!$D$6,G427&lt;&gt;""),AND(AND(H427=J427,G427&lt;&gt;"",I427&lt;&gt;""),OR(H427&lt;&gt;"Unspecified",J427&lt;&gt;"Unspecified"),J427&lt;&gt;""),AND(OR(H427=Lists!$D$4,H427=Lists!$D$5),OR(J427=Lists!$D$4,J427=Lists!$D$5),AND(G427&lt;&gt;"",I427&lt;&gt;""))),"YES","")</f>
        <v/>
      </c>
      <c r="L427" s="56"/>
      <c r="M427" s="54"/>
      <c r="N427" s="58"/>
      <c r="O427" s="57"/>
      <c r="P427" s="165"/>
      <c r="Q427" s="165"/>
      <c r="R427" s="165"/>
      <c r="S427" s="54"/>
      <c r="T427" s="54"/>
      <c r="U427" s="54"/>
      <c r="V427" s="54"/>
      <c r="W427" s="54"/>
      <c r="X427" s="54"/>
      <c r="Y427" s="54"/>
      <c r="Z427" s="54"/>
      <c r="AA427" s="54"/>
      <c r="AB427" s="54"/>
      <c r="AC427" s="54"/>
      <c r="AD427" s="60"/>
      <c r="AE427" s="58"/>
      <c r="AF427" s="176" t="str">
        <f t="shared" si="6"/>
        <v/>
      </c>
      <c r="AG427" s="178" t="str">
        <f>IF(Calculations!AT422=1,"YES","")</f>
        <v/>
      </c>
      <c r="AH427" s="2"/>
      <c r="AQ427" s="9"/>
    </row>
    <row r="428" spans="2:43" x14ac:dyDescent="0.25">
      <c r="B428" s="54"/>
      <c r="C428" s="54"/>
      <c r="D428" s="59"/>
      <c r="E428" s="59"/>
      <c r="F428" s="174"/>
      <c r="G428" s="54"/>
      <c r="H428" s="55"/>
      <c r="I428" s="54"/>
      <c r="J428" s="55"/>
      <c r="K428" s="47" t="str">
        <f>IF(OR(AND(H428=Lists!$D$6,G428&lt;&gt;""),AND(AND(H428=J428,G428&lt;&gt;"",I428&lt;&gt;""),OR(H428&lt;&gt;"Unspecified",J428&lt;&gt;"Unspecified"),J428&lt;&gt;""),AND(OR(H428=Lists!$D$4,H428=Lists!$D$5),OR(J428=Lists!$D$4,J428=Lists!$D$5),AND(G428&lt;&gt;"",I428&lt;&gt;""))),"YES","")</f>
        <v/>
      </c>
      <c r="L428" s="56"/>
      <c r="M428" s="54"/>
      <c r="N428" s="58"/>
      <c r="O428" s="57"/>
      <c r="P428" s="165"/>
      <c r="Q428" s="165"/>
      <c r="R428" s="165"/>
      <c r="S428" s="54"/>
      <c r="T428" s="54"/>
      <c r="U428" s="54"/>
      <c r="V428" s="54"/>
      <c r="W428" s="54"/>
      <c r="X428" s="54"/>
      <c r="Y428" s="54"/>
      <c r="Z428" s="54"/>
      <c r="AA428" s="54"/>
      <c r="AB428" s="54"/>
      <c r="AC428" s="54"/>
      <c r="AD428" s="60"/>
      <c r="AE428" s="58"/>
      <c r="AF428" s="176" t="str">
        <f t="shared" si="6"/>
        <v/>
      </c>
      <c r="AG428" s="178" t="str">
        <f>IF(Calculations!AT423=1,"YES","")</f>
        <v/>
      </c>
      <c r="AH428" s="2"/>
      <c r="AQ428" s="9"/>
    </row>
    <row r="429" spans="2:43" x14ac:dyDescent="0.25">
      <c r="B429" s="54"/>
      <c r="C429" s="54"/>
      <c r="D429" s="59"/>
      <c r="E429" s="59"/>
      <c r="F429" s="174"/>
      <c r="G429" s="54"/>
      <c r="H429" s="55"/>
      <c r="I429" s="54"/>
      <c r="J429" s="55"/>
      <c r="K429" s="47" t="str">
        <f>IF(OR(AND(H429=Lists!$D$6,G429&lt;&gt;""),AND(AND(H429=J429,G429&lt;&gt;"",I429&lt;&gt;""),OR(H429&lt;&gt;"Unspecified",J429&lt;&gt;"Unspecified"),J429&lt;&gt;""),AND(OR(H429=Lists!$D$4,H429=Lists!$D$5),OR(J429=Lists!$D$4,J429=Lists!$D$5),AND(G429&lt;&gt;"",I429&lt;&gt;""))),"YES","")</f>
        <v/>
      </c>
      <c r="L429" s="56"/>
      <c r="M429" s="54"/>
      <c r="N429" s="58"/>
      <c r="O429" s="57"/>
      <c r="P429" s="165"/>
      <c r="Q429" s="165"/>
      <c r="R429" s="165"/>
      <c r="S429" s="54"/>
      <c r="T429" s="54"/>
      <c r="U429" s="54"/>
      <c r="V429" s="54"/>
      <c r="W429" s="54"/>
      <c r="X429" s="54"/>
      <c r="Y429" s="54"/>
      <c r="Z429" s="54"/>
      <c r="AA429" s="54"/>
      <c r="AB429" s="54"/>
      <c r="AC429" s="54"/>
      <c r="AD429" s="60"/>
      <c r="AE429" s="58"/>
      <c r="AF429" s="176" t="str">
        <f t="shared" si="6"/>
        <v/>
      </c>
      <c r="AG429" s="178" t="str">
        <f>IF(Calculations!AT424=1,"YES","")</f>
        <v/>
      </c>
      <c r="AH429" s="2"/>
      <c r="AQ429" s="9"/>
    </row>
    <row r="430" spans="2:43" x14ac:dyDescent="0.25">
      <c r="B430" s="54"/>
      <c r="C430" s="54"/>
      <c r="D430" s="59"/>
      <c r="E430" s="59"/>
      <c r="F430" s="174"/>
      <c r="G430" s="54"/>
      <c r="H430" s="55"/>
      <c r="I430" s="54"/>
      <c r="J430" s="55"/>
      <c r="K430" s="47" t="str">
        <f>IF(OR(AND(H430=Lists!$D$6,G430&lt;&gt;""),AND(AND(H430=J430,G430&lt;&gt;"",I430&lt;&gt;""),OR(H430&lt;&gt;"Unspecified",J430&lt;&gt;"Unspecified"),J430&lt;&gt;""),AND(OR(H430=Lists!$D$4,H430=Lists!$D$5),OR(J430=Lists!$D$4,J430=Lists!$D$5),AND(G430&lt;&gt;"",I430&lt;&gt;""))),"YES","")</f>
        <v/>
      </c>
      <c r="L430" s="56"/>
      <c r="M430" s="54"/>
      <c r="N430" s="58"/>
      <c r="O430" s="57"/>
      <c r="P430" s="165"/>
      <c r="Q430" s="165"/>
      <c r="R430" s="165"/>
      <c r="S430" s="54"/>
      <c r="T430" s="54"/>
      <c r="U430" s="54"/>
      <c r="V430" s="54"/>
      <c r="W430" s="54"/>
      <c r="X430" s="54"/>
      <c r="Y430" s="54"/>
      <c r="Z430" s="54"/>
      <c r="AA430" s="54"/>
      <c r="AB430" s="54"/>
      <c r="AC430" s="54"/>
      <c r="AD430" s="60"/>
      <c r="AE430" s="58"/>
      <c r="AF430" s="176" t="str">
        <f t="shared" si="6"/>
        <v/>
      </c>
      <c r="AG430" s="178" t="str">
        <f>IF(Calculations!AT425=1,"YES","")</f>
        <v/>
      </c>
      <c r="AH430" s="2"/>
      <c r="AQ430" s="9"/>
    </row>
    <row r="431" spans="2:43" x14ac:dyDescent="0.25">
      <c r="B431" s="54"/>
      <c r="C431" s="54"/>
      <c r="D431" s="59"/>
      <c r="E431" s="59"/>
      <c r="F431" s="174"/>
      <c r="G431" s="54"/>
      <c r="H431" s="55"/>
      <c r="I431" s="54"/>
      <c r="J431" s="55"/>
      <c r="K431" s="47" t="str">
        <f>IF(OR(AND(H431=Lists!$D$6,G431&lt;&gt;""),AND(AND(H431=J431,G431&lt;&gt;"",I431&lt;&gt;""),OR(H431&lt;&gt;"Unspecified",J431&lt;&gt;"Unspecified"),J431&lt;&gt;""),AND(OR(H431=Lists!$D$4,H431=Lists!$D$5),OR(J431=Lists!$D$4,J431=Lists!$D$5),AND(G431&lt;&gt;"",I431&lt;&gt;""))),"YES","")</f>
        <v/>
      </c>
      <c r="L431" s="56"/>
      <c r="M431" s="54"/>
      <c r="N431" s="58"/>
      <c r="O431" s="57"/>
      <c r="P431" s="165"/>
      <c r="Q431" s="165"/>
      <c r="R431" s="165"/>
      <c r="S431" s="54"/>
      <c r="T431" s="54"/>
      <c r="U431" s="54"/>
      <c r="V431" s="54"/>
      <c r="W431" s="54"/>
      <c r="X431" s="54"/>
      <c r="Y431" s="54"/>
      <c r="Z431" s="54"/>
      <c r="AA431" s="54"/>
      <c r="AB431" s="54"/>
      <c r="AC431" s="54"/>
      <c r="AD431" s="60"/>
      <c r="AE431" s="58"/>
      <c r="AF431" s="176" t="str">
        <f t="shared" si="6"/>
        <v/>
      </c>
      <c r="AG431" s="178" t="str">
        <f>IF(Calculations!AT426=1,"YES","")</f>
        <v/>
      </c>
      <c r="AH431" s="2"/>
      <c r="AQ431" s="9"/>
    </row>
    <row r="432" spans="2:43" x14ac:dyDescent="0.25">
      <c r="B432" s="54"/>
      <c r="C432" s="54"/>
      <c r="D432" s="59"/>
      <c r="E432" s="59"/>
      <c r="F432" s="174"/>
      <c r="G432" s="54"/>
      <c r="H432" s="55"/>
      <c r="I432" s="54"/>
      <c r="J432" s="55"/>
      <c r="K432" s="47" t="str">
        <f>IF(OR(AND(H432=Lists!$D$6,G432&lt;&gt;""),AND(AND(H432=J432,G432&lt;&gt;"",I432&lt;&gt;""),OR(H432&lt;&gt;"Unspecified",J432&lt;&gt;"Unspecified"),J432&lt;&gt;""),AND(OR(H432=Lists!$D$4,H432=Lists!$D$5),OR(J432=Lists!$D$4,J432=Lists!$D$5),AND(G432&lt;&gt;"",I432&lt;&gt;""))),"YES","")</f>
        <v/>
      </c>
      <c r="L432" s="56"/>
      <c r="M432" s="54"/>
      <c r="N432" s="58"/>
      <c r="O432" s="57"/>
      <c r="P432" s="165"/>
      <c r="Q432" s="165"/>
      <c r="R432" s="165"/>
      <c r="S432" s="54"/>
      <c r="T432" s="54"/>
      <c r="U432" s="54"/>
      <c r="V432" s="54"/>
      <c r="W432" s="54"/>
      <c r="X432" s="54"/>
      <c r="Y432" s="54"/>
      <c r="Z432" s="54"/>
      <c r="AA432" s="54"/>
      <c r="AB432" s="54"/>
      <c r="AC432" s="54"/>
      <c r="AD432" s="60"/>
      <c r="AE432" s="58"/>
      <c r="AF432" s="176" t="str">
        <f t="shared" si="6"/>
        <v/>
      </c>
      <c r="AG432" s="178" t="str">
        <f>IF(Calculations!AT427=1,"YES","")</f>
        <v/>
      </c>
      <c r="AH432" s="2"/>
      <c r="AQ432" s="9"/>
    </row>
    <row r="433" spans="2:43" x14ac:dyDescent="0.25">
      <c r="B433" s="54"/>
      <c r="C433" s="54"/>
      <c r="D433" s="59"/>
      <c r="E433" s="59"/>
      <c r="F433" s="174"/>
      <c r="G433" s="54"/>
      <c r="H433" s="55"/>
      <c r="I433" s="54"/>
      <c r="J433" s="55"/>
      <c r="K433" s="47" t="str">
        <f>IF(OR(AND(H433=Lists!$D$6,G433&lt;&gt;""),AND(AND(H433=J433,G433&lt;&gt;"",I433&lt;&gt;""),OR(H433&lt;&gt;"Unspecified",J433&lt;&gt;"Unspecified"),J433&lt;&gt;""),AND(OR(H433=Lists!$D$4,H433=Lists!$D$5),OR(J433=Lists!$D$4,J433=Lists!$D$5),AND(G433&lt;&gt;"",I433&lt;&gt;""))),"YES","")</f>
        <v/>
      </c>
      <c r="L433" s="56"/>
      <c r="M433" s="54"/>
      <c r="N433" s="58"/>
      <c r="O433" s="57"/>
      <c r="P433" s="165"/>
      <c r="Q433" s="165"/>
      <c r="R433" s="165"/>
      <c r="S433" s="54"/>
      <c r="T433" s="54"/>
      <c r="U433" s="54"/>
      <c r="V433" s="54"/>
      <c r="W433" s="54"/>
      <c r="X433" s="54"/>
      <c r="Y433" s="54"/>
      <c r="Z433" s="54"/>
      <c r="AA433" s="54"/>
      <c r="AB433" s="54"/>
      <c r="AC433" s="54"/>
      <c r="AD433" s="60"/>
      <c r="AE433" s="58"/>
      <c r="AF433" s="176" t="str">
        <f t="shared" si="6"/>
        <v/>
      </c>
      <c r="AG433" s="178" t="str">
        <f>IF(Calculations!AT428=1,"YES","")</f>
        <v/>
      </c>
      <c r="AH433" s="2"/>
      <c r="AQ433" s="9"/>
    </row>
    <row r="434" spans="2:43" x14ac:dyDescent="0.25">
      <c r="B434" s="54"/>
      <c r="C434" s="54"/>
      <c r="D434" s="59"/>
      <c r="E434" s="59"/>
      <c r="F434" s="174"/>
      <c r="G434" s="54"/>
      <c r="H434" s="55"/>
      <c r="I434" s="54"/>
      <c r="J434" s="55"/>
      <c r="K434" s="47" t="str">
        <f>IF(OR(AND(H434=Lists!$D$6,G434&lt;&gt;""),AND(AND(H434=J434,G434&lt;&gt;"",I434&lt;&gt;""),OR(H434&lt;&gt;"Unspecified",J434&lt;&gt;"Unspecified"),J434&lt;&gt;""),AND(OR(H434=Lists!$D$4,H434=Lists!$D$5),OR(J434=Lists!$D$4,J434=Lists!$D$5),AND(G434&lt;&gt;"",I434&lt;&gt;""))),"YES","")</f>
        <v/>
      </c>
      <c r="L434" s="56"/>
      <c r="M434" s="54"/>
      <c r="N434" s="58"/>
      <c r="O434" s="57"/>
      <c r="P434" s="165"/>
      <c r="Q434" s="165"/>
      <c r="R434" s="165"/>
      <c r="S434" s="54"/>
      <c r="T434" s="54"/>
      <c r="U434" s="54"/>
      <c r="V434" s="54"/>
      <c r="W434" s="54"/>
      <c r="X434" s="54"/>
      <c r="Y434" s="54"/>
      <c r="Z434" s="54"/>
      <c r="AA434" s="54"/>
      <c r="AB434" s="54"/>
      <c r="AC434" s="54"/>
      <c r="AD434" s="60"/>
      <c r="AE434" s="58"/>
      <c r="AF434" s="176" t="str">
        <f t="shared" si="6"/>
        <v/>
      </c>
      <c r="AG434" s="178" t="str">
        <f>IF(Calculations!AT429=1,"YES","")</f>
        <v/>
      </c>
      <c r="AH434" s="2"/>
      <c r="AQ434" s="9"/>
    </row>
    <row r="435" spans="2:43" x14ac:dyDescent="0.25">
      <c r="B435" s="54"/>
      <c r="C435" s="54"/>
      <c r="D435" s="59"/>
      <c r="E435" s="59"/>
      <c r="F435" s="174"/>
      <c r="G435" s="54"/>
      <c r="H435" s="55"/>
      <c r="I435" s="54"/>
      <c r="J435" s="55"/>
      <c r="K435" s="47" t="str">
        <f>IF(OR(AND(H435=Lists!$D$6,G435&lt;&gt;""),AND(AND(H435=J435,G435&lt;&gt;"",I435&lt;&gt;""),OR(H435&lt;&gt;"Unspecified",J435&lt;&gt;"Unspecified"),J435&lt;&gt;""),AND(OR(H435=Lists!$D$4,H435=Lists!$D$5),OR(J435=Lists!$D$4,J435=Lists!$D$5),AND(G435&lt;&gt;"",I435&lt;&gt;""))),"YES","")</f>
        <v/>
      </c>
      <c r="L435" s="56"/>
      <c r="M435" s="54"/>
      <c r="N435" s="58"/>
      <c r="O435" s="57"/>
      <c r="P435" s="165"/>
      <c r="Q435" s="165"/>
      <c r="R435" s="165"/>
      <c r="S435" s="54"/>
      <c r="T435" s="54"/>
      <c r="U435" s="54"/>
      <c r="V435" s="54"/>
      <c r="W435" s="54"/>
      <c r="X435" s="54"/>
      <c r="Y435" s="54"/>
      <c r="Z435" s="54"/>
      <c r="AA435" s="54"/>
      <c r="AB435" s="54"/>
      <c r="AC435" s="54"/>
      <c r="AD435" s="60"/>
      <c r="AE435" s="58"/>
      <c r="AF435" s="176" t="str">
        <f t="shared" si="6"/>
        <v/>
      </c>
      <c r="AG435" s="178" t="str">
        <f>IF(Calculations!AT430=1,"YES","")</f>
        <v/>
      </c>
      <c r="AH435" s="2"/>
      <c r="AQ435" s="9"/>
    </row>
    <row r="436" spans="2:43" x14ac:dyDescent="0.25">
      <c r="B436" s="54"/>
      <c r="C436" s="54"/>
      <c r="D436" s="59"/>
      <c r="E436" s="59"/>
      <c r="F436" s="174"/>
      <c r="G436" s="54"/>
      <c r="H436" s="55"/>
      <c r="I436" s="54"/>
      <c r="J436" s="55"/>
      <c r="K436" s="47" t="str">
        <f>IF(OR(AND(H436=Lists!$D$6,G436&lt;&gt;""),AND(AND(H436=J436,G436&lt;&gt;"",I436&lt;&gt;""),OR(H436&lt;&gt;"Unspecified",J436&lt;&gt;"Unspecified"),J436&lt;&gt;""),AND(OR(H436=Lists!$D$4,H436=Lists!$D$5),OR(J436=Lists!$D$4,J436=Lists!$D$5),AND(G436&lt;&gt;"",I436&lt;&gt;""))),"YES","")</f>
        <v/>
      </c>
      <c r="L436" s="56"/>
      <c r="M436" s="54"/>
      <c r="N436" s="58"/>
      <c r="O436" s="57"/>
      <c r="P436" s="165"/>
      <c r="Q436" s="165"/>
      <c r="R436" s="165"/>
      <c r="S436" s="54"/>
      <c r="T436" s="54"/>
      <c r="U436" s="54"/>
      <c r="V436" s="54"/>
      <c r="W436" s="54"/>
      <c r="X436" s="54"/>
      <c r="Y436" s="54"/>
      <c r="Z436" s="54"/>
      <c r="AA436" s="54"/>
      <c r="AB436" s="54"/>
      <c r="AC436" s="54"/>
      <c r="AD436" s="60"/>
      <c r="AE436" s="58"/>
      <c r="AF436" s="176" t="str">
        <f t="shared" si="6"/>
        <v/>
      </c>
      <c r="AG436" s="178" t="str">
        <f>IF(Calculations!AT431=1,"YES","")</f>
        <v/>
      </c>
      <c r="AH436" s="2"/>
      <c r="AQ436" s="9"/>
    </row>
    <row r="437" spans="2:43" x14ac:dyDescent="0.25">
      <c r="B437" s="54"/>
      <c r="C437" s="54"/>
      <c r="D437" s="59"/>
      <c r="E437" s="59"/>
      <c r="F437" s="174"/>
      <c r="G437" s="54"/>
      <c r="H437" s="55"/>
      <c r="I437" s="54"/>
      <c r="J437" s="55"/>
      <c r="K437" s="47" t="str">
        <f>IF(OR(AND(H437=Lists!$D$6,G437&lt;&gt;""),AND(AND(H437=J437,G437&lt;&gt;"",I437&lt;&gt;""),OR(H437&lt;&gt;"Unspecified",J437&lt;&gt;"Unspecified"),J437&lt;&gt;""),AND(OR(H437=Lists!$D$4,H437=Lists!$D$5),OR(J437=Lists!$D$4,J437=Lists!$D$5),AND(G437&lt;&gt;"",I437&lt;&gt;""))),"YES","")</f>
        <v/>
      </c>
      <c r="L437" s="56"/>
      <c r="M437" s="54"/>
      <c r="N437" s="58"/>
      <c r="O437" s="57"/>
      <c r="P437" s="165"/>
      <c r="Q437" s="165"/>
      <c r="R437" s="165"/>
      <c r="S437" s="54"/>
      <c r="T437" s="54"/>
      <c r="U437" s="54"/>
      <c r="V437" s="54"/>
      <c r="W437" s="54"/>
      <c r="X437" s="54"/>
      <c r="Y437" s="54"/>
      <c r="Z437" s="54"/>
      <c r="AA437" s="54"/>
      <c r="AB437" s="54"/>
      <c r="AC437" s="54"/>
      <c r="AD437" s="60"/>
      <c r="AE437" s="58"/>
      <c r="AF437" s="176" t="str">
        <f t="shared" si="6"/>
        <v/>
      </c>
      <c r="AG437" s="178" t="str">
        <f>IF(Calculations!AT432=1,"YES","")</f>
        <v/>
      </c>
      <c r="AH437" s="2"/>
      <c r="AQ437" s="9"/>
    </row>
    <row r="438" spans="2:43" x14ac:dyDescent="0.25">
      <c r="B438" s="54"/>
      <c r="C438" s="54"/>
      <c r="D438" s="59"/>
      <c r="E438" s="59"/>
      <c r="F438" s="174"/>
      <c r="G438" s="54"/>
      <c r="H438" s="55"/>
      <c r="I438" s="54"/>
      <c r="J438" s="55"/>
      <c r="K438" s="47" t="str">
        <f>IF(OR(AND(H438=Lists!$D$6,G438&lt;&gt;""),AND(AND(H438=J438,G438&lt;&gt;"",I438&lt;&gt;""),OR(H438&lt;&gt;"Unspecified",J438&lt;&gt;"Unspecified"),J438&lt;&gt;""),AND(OR(H438=Lists!$D$4,H438=Lists!$D$5),OR(J438=Lists!$D$4,J438=Lists!$D$5),AND(G438&lt;&gt;"",I438&lt;&gt;""))),"YES","")</f>
        <v/>
      </c>
      <c r="L438" s="56"/>
      <c r="M438" s="54"/>
      <c r="N438" s="58"/>
      <c r="O438" s="57"/>
      <c r="P438" s="165"/>
      <c r="Q438" s="165"/>
      <c r="R438" s="165"/>
      <c r="S438" s="54"/>
      <c r="T438" s="54"/>
      <c r="U438" s="54"/>
      <c r="V438" s="54"/>
      <c r="W438" s="54"/>
      <c r="X438" s="54"/>
      <c r="Y438" s="54"/>
      <c r="Z438" s="54"/>
      <c r="AA438" s="54"/>
      <c r="AB438" s="54"/>
      <c r="AC438" s="54"/>
      <c r="AD438" s="60"/>
      <c r="AE438" s="58"/>
      <c r="AF438" s="176" t="str">
        <f t="shared" si="6"/>
        <v/>
      </c>
      <c r="AG438" s="178" t="str">
        <f>IF(Calculations!AT433=1,"YES","")</f>
        <v/>
      </c>
      <c r="AH438" s="2"/>
      <c r="AQ438" s="9"/>
    </row>
    <row r="439" spans="2:43" x14ac:dyDescent="0.25">
      <c r="B439" s="54"/>
      <c r="C439" s="54"/>
      <c r="D439" s="59"/>
      <c r="E439" s="59"/>
      <c r="F439" s="174"/>
      <c r="G439" s="54"/>
      <c r="H439" s="55"/>
      <c r="I439" s="54"/>
      <c r="J439" s="55"/>
      <c r="K439" s="47" t="str">
        <f>IF(OR(AND(H439=Lists!$D$6,G439&lt;&gt;""),AND(AND(H439=J439,G439&lt;&gt;"",I439&lt;&gt;""),OR(H439&lt;&gt;"Unspecified",J439&lt;&gt;"Unspecified"),J439&lt;&gt;""),AND(OR(H439=Lists!$D$4,H439=Lists!$D$5),OR(J439=Lists!$D$4,J439=Lists!$D$5),AND(G439&lt;&gt;"",I439&lt;&gt;""))),"YES","")</f>
        <v/>
      </c>
      <c r="L439" s="56"/>
      <c r="M439" s="54"/>
      <c r="N439" s="58"/>
      <c r="O439" s="57"/>
      <c r="P439" s="165"/>
      <c r="Q439" s="165"/>
      <c r="R439" s="165"/>
      <c r="S439" s="54"/>
      <c r="T439" s="54"/>
      <c r="U439" s="54"/>
      <c r="V439" s="54"/>
      <c r="W439" s="54"/>
      <c r="X439" s="54"/>
      <c r="Y439" s="54"/>
      <c r="Z439" s="54"/>
      <c r="AA439" s="54"/>
      <c r="AB439" s="54"/>
      <c r="AC439" s="54"/>
      <c r="AD439" s="60"/>
      <c r="AE439" s="58"/>
      <c r="AF439" s="176" t="str">
        <f t="shared" si="6"/>
        <v/>
      </c>
      <c r="AG439" s="178" t="str">
        <f>IF(Calculations!AT434=1,"YES","")</f>
        <v/>
      </c>
      <c r="AH439" s="2"/>
      <c r="AQ439" s="9"/>
    </row>
    <row r="440" spans="2:43" x14ac:dyDescent="0.25">
      <c r="B440" s="54"/>
      <c r="C440" s="54"/>
      <c r="D440" s="59"/>
      <c r="E440" s="59"/>
      <c r="F440" s="174"/>
      <c r="G440" s="54"/>
      <c r="H440" s="55"/>
      <c r="I440" s="54"/>
      <c r="J440" s="55"/>
      <c r="K440" s="47" t="str">
        <f>IF(OR(AND(H440=Lists!$D$6,G440&lt;&gt;""),AND(AND(H440=J440,G440&lt;&gt;"",I440&lt;&gt;""),OR(H440&lt;&gt;"Unspecified",J440&lt;&gt;"Unspecified"),J440&lt;&gt;""),AND(OR(H440=Lists!$D$4,H440=Lists!$D$5),OR(J440=Lists!$D$4,J440=Lists!$D$5),AND(G440&lt;&gt;"",I440&lt;&gt;""))),"YES","")</f>
        <v/>
      </c>
      <c r="L440" s="56"/>
      <c r="M440" s="54"/>
      <c r="N440" s="58"/>
      <c r="O440" s="57"/>
      <c r="P440" s="165"/>
      <c r="Q440" s="165"/>
      <c r="R440" s="165"/>
      <c r="S440" s="54"/>
      <c r="T440" s="54"/>
      <c r="U440" s="54"/>
      <c r="V440" s="54"/>
      <c r="W440" s="54"/>
      <c r="X440" s="54"/>
      <c r="Y440" s="54"/>
      <c r="Z440" s="54"/>
      <c r="AA440" s="54"/>
      <c r="AB440" s="54"/>
      <c r="AC440" s="54"/>
      <c r="AD440" s="60"/>
      <c r="AE440" s="58"/>
      <c r="AF440" s="176" t="str">
        <f t="shared" si="6"/>
        <v/>
      </c>
      <c r="AG440" s="178" t="str">
        <f>IF(Calculations!AT435=1,"YES","")</f>
        <v/>
      </c>
      <c r="AH440" s="2"/>
      <c r="AQ440" s="9"/>
    </row>
    <row r="441" spans="2:43" x14ac:dyDescent="0.25">
      <c r="B441" s="54"/>
      <c r="C441" s="54"/>
      <c r="D441" s="59"/>
      <c r="E441" s="59"/>
      <c r="F441" s="174"/>
      <c r="G441" s="54"/>
      <c r="H441" s="55"/>
      <c r="I441" s="54"/>
      <c r="J441" s="55"/>
      <c r="K441" s="47" t="str">
        <f>IF(OR(AND(H441=Lists!$D$6,G441&lt;&gt;""),AND(AND(H441=J441,G441&lt;&gt;"",I441&lt;&gt;""),OR(H441&lt;&gt;"Unspecified",J441&lt;&gt;"Unspecified"),J441&lt;&gt;""),AND(OR(H441=Lists!$D$4,H441=Lists!$D$5),OR(J441=Lists!$D$4,J441=Lists!$D$5),AND(G441&lt;&gt;"",I441&lt;&gt;""))),"YES","")</f>
        <v/>
      </c>
      <c r="L441" s="56"/>
      <c r="M441" s="54"/>
      <c r="N441" s="58"/>
      <c r="O441" s="57"/>
      <c r="P441" s="165"/>
      <c r="Q441" s="165"/>
      <c r="R441" s="165"/>
      <c r="S441" s="54"/>
      <c r="T441" s="54"/>
      <c r="U441" s="54"/>
      <c r="V441" s="54"/>
      <c r="W441" s="54"/>
      <c r="X441" s="54"/>
      <c r="Y441" s="54"/>
      <c r="Z441" s="54"/>
      <c r="AA441" s="54"/>
      <c r="AB441" s="54"/>
      <c r="AC441" s="54"/>
      <c r="AD441" s="60"/>
      <c r="AE441" s="58"/>
      <c r="AF441" s="176" t="str">
        <f t="shared" si="6"/>
        <v/>
      </c>
      <c r="AG441" s="178" t="str">
        <f>IF(Calculations!AT436=1,"YES","")</f>
        <v/>
      </c>
      <c r="AH441" s="2"/>
      <c r="AQ441" s="9"/>
    </row>
    <row r="442" spans="2:43" x14ac:dyDescent="0.25">
      <c r="B442" s="54"/>
      <c r="C442" s="54"/>
      <c r="D442" s="59"/>
      <c r="E442" s="59"/>
      <c r="F442" s="174"/>
      <c r="G442" s="54"/>
      <c r="H442" s="55"/>
      <c r="I442" s="54"/>
      <c r="J442" s="55"/>
      <c r="K442" s="47" t="str">
        <f>IF(OR(AND(H442=Lists!$D$6,G442&lt;&gt;""),AND(AND(H442=J442,G442&lt;&gt;"",I442&lt;&gt;""),OR(H442&lt;&gt;"Unspecified",J442&lt;&gt;"Unspecified"),J442&lt;&gt;""),AND(OR(H442=Lists!$D$4,H442=Lists!$D$5),OR(J442=Lists!$D$4,J442=Lists!$D$5),AND(G442&lt;&gt;"",I442&lt;&gt;""))),"YES","")</f>
        <v/>
      </c>
      <c r="L442" s="56"/>
      <c r="M442" s="54"/>
      <c r="N442" s="58"/>
      <c r="O442" s="57"/>
      <c r="P442" s="165"/>
      <c r="Q442" s="165"/>
      <c r="R442" s="165"/>
      <c r="S442" s="54"/>
      <c r="T442" s="54"/>
      <c r="U442" s="54"/>
      <c r="V442" s="54"/>
      <c r="W442" s="54"/>
      <c r="X442" s="54"/>
      <c r="Y442" s="54"/>
      <c r="Z442" s="54"/>
      <c r="AA442" s="54"/>
      <c r="AB442" s="54"/>
      <c r="AC442" s="54"/>
      <c r="AD442" s="60"/>
      <c r="AE442" s="58"/>
      <c r="AF442" s="176" t="str">
        <f t="shared" si="6"/>
        <v/>
      </c>
      <c r="AG442" s="178" t="str">
        <f>IF(Calculations!AT437=1,"YES","")</f>
        <v/>
      </c>
      <c r="AH442" s="2"/>
      <c r="AQ442" s="9"/>
    </row>
    <row r="443" spans="2:43" x14ac:dyDescent="0.25">
      <c r="B443" s="54"/>
      <c r="C443" s="54"/>
      <c r="D443" s="59"/>
      <c r="E443" s="59"/>
      <c r="F443" s="174"/>
      <c r="G443" s="54"/>
      <c r="H443" s="55"/>
      <c r="I443" s="54"/>
      <c r="J443" s="55"/>
      <c r="K443" s="47" t="str">
        <f>IF(OR(AND(H443=Lists!$D$6,G443&lt;&gt;""),AND(AND(H443=J443,G443&lt;&gt;"",I443&lt;&gt;""),OR(H443&lt;&gt;"Unspecified",J443&lt;&gt;"Unspecified"),J443&lt;&gt;""),AND(OR(H443=Lists!$D$4,H443=Lists!$D$5),OR(J443=Lists!$D$4,J443=Lists!$D$5),AND(G443&lt;&gt;"",I443&lt;&gt;""))),"YES","")</f>
        <v/>
      </c>
      <c r="L443" s="56"/>
      <c r="M443" s="54"/>
      <c r="N443" s="58"/>
      <c r="O443" s="57"/>
      <c r="P443" s="165"/>
      <c r="Q443" s="165"/>
      <c r="R443" s="165"/>
      <c r="S443" s="54"/>
      <c r="T443" s="54"/>
      <c r="U443" s="54"/>
      <c r="V443" s="54"/>
      <c r="W443" s="54"/>
      <c r="X443" s="54"/>
      <c r="Y443" s="54"/>
      <c r="Z443" s="54"/>
      <c r="AA443" s="54"/>
      <c r="AB443" s="54"/>
      <c r="AC443" s="54"/>
      <c r="AD443" s="60"/>
      <c r="AE443" s="58"/>
      <c r="AF443" s="176" t="str">
        <f t="shared" si="6"/>
        <v/>
      </c>
      <c r="AG443" s="178" t="str">
        <f>IF(Calculations!AT438=1,"YES","")</f>
        <v/>
      </c>
      <c r="AH443" s="2"/>
      <c r="AQ443" s="9"/>
    </row>
    <row r="444" spans="2:43" x14ac:dyDescent="0.25">
      <c r="B444" s="54"/>
      <c r="C444" s="54"/>
      <c r="D444" s="59"/>
      <c r="E444" s="59"/>
      <c r="F444" s="174"/>
      <c r="G444" s="54"/>
      <c r="H444" s="55"/>
      <c r="I444" s="54"/>
      <c r="J444" s="55"/>
      <c r="K444" s="47" t="str">
        <f>IF(OR(AND(H444=Lists!$D$6,G444&lt;&gt;""),AND(AND(H444=J444,G444&lt;&gt;"",I444&lt;&gt;""),OR(H444&lt;&gt;"Unspecified",J444&lt;&gt;"Unspecified"),J444&lt;&gt;""),AND(OR(H444=Lists!$D$4,H444=Lists!$D$5),OR(J444=Lists!$D$4,J444=Lists!$D$5),AND(G444&lt;&gt;"",I444&lt;&gt;""))),"YES","")</f>
        <v/>
      </c>
      <c r="L444" s="56"/>
      <c r="M444" s="54"/>
      <c r="N444" s="58"/>
      <c r="O444" s="57"/>
      <c r="P444" s="165"/>
      <c r="Q444" s="165"/>
      <c r="R444" s="165"/>
      <c r="S444" s="54"/>
      <c r="T444" s="54"/>
      <c r="U444" s="54"/>
      <c r="V444" s="54"/>
      <c r="W444" s="54"/>
      <c r="X444" s="54"/>
      <c r="Y444" s="54"/>
      <c r="Z444" s="54"/>
      <c r="AA444" s="54"/>
      <c r="AB444" s="54"/>
      <c r="AC444" s="54"/>
      <c r="AD444" s="60"/>
      <c r="AE444" s="58"/>
      <c r="AF444" s="176" t="str">
        <f t="shared" si="6"/>
        <v/>
      </c>
      <c r="AG444" s="178" t="str">
        <f>IF(Calculations!AT439=1,"YES","")</f>
        <v/>
      </c>
      <c r="AH444" s="2"/>
      <c r="AQ444" s="9"/>
    </row>
    <row r="445" spans="2:43" x14ac:dyDescent="0.25">
      <c r="B445" s="54"/>
      <c r="C445" s="54"/>
      <c r="D445" s="59"/>
      <c r="E445" s="59"/>
      <c r="F445" s="174"/>
      <c r="G445" s="54"/>
      <c r="H445" s="55"/>
      <c r="I445" s="54"/>
      <c r="J445" s="55"/>
      <c r="K445" s="47" t="str">
        <f>IF(OR(AND(H445=Lists!$D$6,G445&lt;&gt;""),AND(AND(H445=J445,G445&lt;&gt;"",I445&lt;&gt;""),OR(H445&lt;&gt;"Unspecified",J445&lt;&gt;"Unspecified"),J445&lt;&gt;""),AND(OR(H445=Lists!$D$4,H445=Lists!$D$5),OR(J445=Lists!$D$4,J445=Lists!$D$5),AND(G445&lt;&gt;"",I445&lt;&gt;""))),"YES","")</f>
        <v/>
      </c>
      <c r="L445" s="56"/>
      <c r="M445" s="54"/>
      <c r="N445" s="58"/>
      <c r="O445" s="57"/>
      <c r="P445" s="165"/>
      <c r="Q445" s="165"/>
      <c r="R445" s="165"/>
      <c r="S445" s="54"/>
      <c r="T445" s="54"/>
      <c r="U445" s="54"/>
      <c r="V445" s="54"/>
      <c r="W445" s="54"/>
      <c r="X445" s="54"/>
      <c r="Y445" s="54"/>
      <c r="Z445" s="54"/>
      <c r="AA445" s="54"/>
      <c r="AB445" s="54"/>
      <c r="AC445" s="54"/>
      <c r="AD445" s="60"/>
      <c r="AE445" s="58"/>
      <c r="AF445" s="176" t="str">
        <f t="shared" si="6"/>
        <v/>
      </c>
      <c r="AG445" s="178" t="str">
        <f>IF(Calculations!AT440=1,"YES","")</f>
        <v/>
      </c>
      <c r="AH445" s="2"/>
      <c r="AQ445" s="9"/>
    </row>
    <row r="446" spans="2:43" x14ac:dyDescent="0.25">
      <c r="B446" s="54"/>
      <c r="C446" s="54"/>
      <c r="D446" s="59"/>
      <c r="E446" s="59"/>
      <c r="F446" s="174"/>
      <c r="G446" s="54"/>
      <c r="H446" s="55"/>
      <c r="I446" s="54"/>
      <c r="J446" s="55"/>
      <c r="K446" s="47" t="str">
        <f>IF(OR(AND(H446=Lists!$D$6,G446&lt;&gt;""),AND(AND(H446=J446,G446&lt;&gt;"",I446&lt;&gt;""),OR(H446&lt;&gt;"Unspecified",J446&lt;&gt;"Unspecified"),J446&lt;&gt;""),AND(OR(H446=Lists!$D$4,H446=Lists!$D$5),OR(J446=Lists!$D$4,J446=Lists!$D$5),AND(G446&lt;&gt;"",I446&lt;&gt;""))),"YES","")</f>
        <v/>
      </c>
      <c r="L446" s="56"/>
      <c r="M446" s="54"/>
      <c r="N446" s="58"/>
      <c r="O446" s="57"/>
      <c r="P446" s="165"/>
      <c r="Q446" s="165"/>
      <c r="R446" s="165"/>
      <c r="S446" s="54"/>
      <c r="T446" s="54"/>
      <c r="U446" s="54"/>
      <c r="V446" s="54"/>
      <c r="W446" s="54"/>
      <c r="X446" s="54"/>
      <c r="Y446" s="54"/>
      <c r="Z446" s="54"/>
      <c r="AA446" s="54"/>
      <c r="AB446" s="54"/>
      <c r="AC446" s="54"/>
      <c r="AD446" s="60"/>
      <c r="AE446" s="58"/>
      <c r="AF446" s="176" t="str">
        <f t="shared" si="6"/>
        <v/>
      </c>
      <c r="AG446" s="178" t="str">
        <f>IF(Calculations!AT441=1,"YES","")</f>
        <v/>
      </c>
      <c r="AH446" s="2"/>
      <c r="AQ446" s="9"/>
    </row>
    <row r="447" spans="2:43" x14ac:dyDescent="0.25">
      <c r="B447" s="54"/>
      <c r="C447" s="54"/>
      <c r="D447" s="59"/>
      <c r="E447" s="59"/>
      <c r="F447" s="174"/>
      <c r="G447" s="54"/>
      <c r="H447" s="55"/>
      <c r="I447" s="54"/>
      <c r="J447" s="55"/>
      <c r="K447" s="47" t="str">
        <f>IF(OR(AND(H447=Lists!$D$6,G447&lt;&gt;""),AND(AND(H447=J447,G447&lt;&gt;"",I447&lt;&gt;""),OR(H447&lt;&gt;"Unspecified",J447&lt;&gt;"Unspecified"),J447&lt;&gt;""),AND(OR(H447=Lists!$D$4,H447=Lists!$D$5),OR(J447=Lists!$D$4,J447=Lists!$D$5),AND(G447&lt;&gt;"",I447&lt;&gt;""))),"YES","")</f>
        <v/>
      </c>
      <c r="L447" s="56"/>
      <c r="M447" s="54"/>
      <c r="N447" s="58"/>
      <c r="O447" s="57"/>
      <c r="P447" s="165"/>
      <c r="Q447" s="165"/>
      <c r="R447" s="165"/>
      <c r="S447" s="54"/>
      <c r="T447" s="54"/>
      <c r="U447" s="54"/>
      <c r="V447" s="54"/>
      <c r="W447" s="54"/>
      <c r="X447" s="54"/>
      <c r="Y447" s="54"/>
      <c r="Z447" s="54"/>
      <c r="AA447" s="54"/>
      <c r="AB447" s="54"/>
      <c r="AC447" s="54"/>
      <c r="AD447" s="60"/>
      <c r="AE447" s="58"/>
      <c r="AF447" s="176" t="str">
        <f t="shared" si="6"/>
        <v/>
      </c>
      <c r="AG447" s="178" t="str">
        <f>IF(Calculations!AT442=1,"YES","")</f>
        <v/>
      </c>
      <c r="AH447" s="2"/>
      <c r="AQ447" s="9"/>
    </row>
    <row r="448" spans="2:43" x14ac:dyDescent="0.25">
      <c r="B448" s="54"/>
      <c r="C448" s="54"/>
      <c r="D448" s="59"/>
      <c r="E448" s="59"/>
      <c r="F448" s="174"/>
      <c r="G448" s="54"/>
      <c r="H448" s="55"/>
      <c r="I448" s="54"/>
      <c r="J448" s="55"/>
      <c r="K448" s="47" t="str">
        <f>IF(OR(AND(H448=Lists!$D$6,G448&lt;&gt;""),AND(AND(H448=J448,G448&lt;&gt;"",I448&lt;&gt;""),OR(H448&lt;&gt;"Unspecified",J448&lt;&gt;"Unspecified"),J448&lt;&gt;""),AND(OR(H448=Lists!$D$4,H448=Lists!$D$5),OR(J448=Lists!$D$4,J448=Lists!$D$5),AND(G448&lt;&gt;"",I448&lt;&gt;""))),"YES","")</f>
        <v/>
      </c>
      <c r="L448" s="56"/>
      <c r="M448" s="54"/>
      <c r="N448" s="58"/>
      <c r="O448" s="57"/>
      <c r="P448" s="165"/>
      <c r="Q448" s="165"/>
      <c r="R448" s="165"/>
      <c r="S448" s="54"/>
      <c r="T448" s="54"/>
      <c r="U448" s="54"/>
      <c r="V448" s="54"/>
      <c r="W448" s="54"/>
      <c r="X448" s="54"/>
      <c r="Y448" s="54"/>
      <c r="Z448" s="54"/>
      <c r="AA448" s="54"/>
      <c r="AB448" s="54"/>
      <c r="AC448" s="54"/>
      <c r="AD448" s="60"/>
      <c r="AE448" s="58"/>
      <c r="AF448" s="176" t="str">
        <f t="shared" si="6"/>
        <v/>
      </c>
      <c r="AG448" s="178" t="str">
        <f>IF(Calculations!AT443=1,"YES","")</f>
        <v/>
      </c>
      <c r="AH448" s="2"/>
      <c r="AQ448" s="9"/>
    </row>
    <row r="449" spans="2:43" x14ac:dyDescent="0.25">
      <c r="B449" s="54"/>
      <c r="C449" s="54"/>
      <c r="D449" s="59"/>
      <c r="E449" s="59"/>
      <c r="F449" s="174"/>
      <c r="G449" s="54"/>
      <c r="H449" s="55"/>
      <c r="I449" s="54"/>
      <c r="J449" s="55"/>
      <c r="K449" s="47" t="str">
        <f>IF(OR(AND(H449=Lists!$D$6,G449&lt;&gt;""),AND(AND(H449=J449,G449&lt;&gt;"",I449&lt;&gt;""),OR(H449&lt;&gt;"Unspecified",J449&lt;&gt;"Unspecified"),J449&lt;&gt;""),AND(OR(H449=Lists!$D$4,H449=Lists!$D$5),OR(J449=Lists!$D$4,J449=Lists!$D$5),AND(G449&lt;&gt;"",I449&lt;&gt;""))),"YES","")</f>
        <v/>
      </c>
      <c r="L449" s="56"/>
      <c r="M449" s="54"/>
      <c r="N449" s="58"/>
      <c r="O449" s="57"/>
      <c r="P449" s="165"/>
      <c r="Q449" s="165"/>
      <c r="R449" s="165"/>
      <c r="S449" s="54"/>
      <c r="T449" s="54"/>
      <c r="U449" s="54"/>
      <c r="V449" s="54"/>
      <c r="W449" s="54"/>
      <c r="X449" s="54"/>
      <c r="Y449" s="54"/>
      <c r="Z449" s="54"/>
      <c r="AA449" s="54"/>
      <c r="AB449" s="54"/>
      <c r="AC449" s="54"/>
      <c r="AD449" s="60"/>
      <c r="AE449" s="58"/>
      <c r="AF449" s="176" t="str">
        <f t="shared" si="6"/>
        <v/>
      </c>
      <c r="AG449" s="178" t="str">
        <f>IF(Calculations!AT444=1,"YES","")</f>
        <v/>
      </c>
      <c r="AH449" s="2"/>
      <c r="AQ449" s="9"/>
    </row>
    <row r="450" spans="2:43" x14ac:dyDescent="0.25">
      <c r="B450" s="54"/>
      <c r="C450" s="54"/>
      <c r="D450" s="59"/>
      <c r="E450" s="59"/>
      <c r="F450" s="174"/>
      <c r="G450" s="54"/>
      <c r="H450" s="55"/>
      <c r="I450" s="54"/>
      <c r="J450" s="55"/>
      <c r="K450" s="47" t="str">
        <f>IF(OR(AND(H450=Lists!$D$6,G450&lt;&gt;""),AND(AND(H450=J450,G450&lt;&gt;"",I450&lt;&gt;""),OR(H450&lt;&gt;"Unspecified",J450&lt;&gt;"Unspecified"),J450&lt;&gt;""),AND(OR(H450=Lists!$D$4,H450=Lists!$D$5),OR(J450=Lists!$D$4,J450=Lists!$D$5),AND(G450&lt;&gt;"",I450&lt;&gt;""))),"YES","")</f>
        <v/>
      </c>
      <c r="L450" s="56"/>
      <c r="M450" s="54"/>
      <c r="N450" s="58"/>
      <c r="O450" s="57"/>
      <c r="P450" s="165"/>
      <c r="Q450" s="165"/>
      <c r="R450" s="165"/>
      <c r="S450" s="54"/>
      <c r="T450" s="54"/>
      <c r="U450" s="54"/>
      <c r="V450" s="54"/>
      <c r="W450" s="54"/>
      <c r="X450" s="54"/>
      <c r="Y450" s="54"/>
      <c r="Z450" s="54"/>
      <c r="AA450" s="54"/>
      <c r="AB450" s="54"/>
      <c r="AC450" s="54"/>
      <c r="AD450" s="60"/>
      <c r="AE450" s="58"/>
      <c r="AF450" s="176" t="str">
        <f t="shared" si="6"/>
        <v/>
      </c>
      <c r="AG450" s="178" t="str">
        <f>IF(Calculations!AT445=1,"YES","")</f>
        <v/>
      </c>
      <c r="AH450" s="2"/>
      <c r="AQ450" s="9"/>
    </row>
    <row r="451" spans="2:43" x14ac:dyDescent="0.25">
      <c r="B451" s="54"/>
      <c r="C451" s="54"/>
      <c r="D451" s="59"/>
      <c r="E451" s="59"/>
      <c r="F451" s="174"/>
      <c r="G451" s="54"/>
      <c r="H451" s="55"/>
      <c r="I451" s="54"/>
      <c r="J451" s="55"/>
      <c r="K451" s="47" t="str">
        <f>IF(OR(AND(H451=Lists!$D$6,G451&lt;&gt;""),AND(AND(H451=J451,G451&lt;&gt;"",I451&lt;&gt;""),OR(H451&lt;&gt;"Unspecified",J451&lt;&gt;"Unspecified"),J451&lt;&gt;""),AND(OR(H451=Lists!$D$4,H451=Lists!$D$5),OR(J451=Lists!$D$4,J451=Lists!$D$5),AND(G451&lt;&gt;"",I451&lt;&gt;""))),"YES","")</f>
        <v/>
      </c>
      <c r="L451" s="56"/>
      <c r="M451" s="54"/>
      <c r="N451" s="58"/>
      <c r="O451" s="57"/>
      <c r="P451" s="165"/>
      <c r="Q451" s="165"/>
      <c r="R451" s="165"/>
      <c r="S451" s="54"/>
      <c r="T451" s="54"/>
      <c r="U451" s="54"/>
      <c r="V451" s="54"/>
      <c r="W451" s="54"/>
      <c r="X451" s="54"/>
      <c r="Y451" s="54"/>
      <c r="Z451" s="54"/>
      <c r="AA451" s="54"/>
      <c r="AB451" s="54"/>
      <c r="AC451" s="54"/>
      <c r="AD451" s="60"/>
      <c r="AE451" s="58"/>
      <c r="AF451" s="176" t="str">
        <f t="shared" si="6"/>
        <v/>
      </c>
      <c r="AG451" s="178" t="str">
        <f>IF(Calculations!AT446=1,"YES","")</f>
        <v/>
      </c>
      <c r="AH451" s="2"/>
      <c r="AQ451" s="9"/>
    </row>
    <row r="452" spans="2:43" x14ac:dyDescent="0.25">
      <c r="B452" s="54"/>
      <c r="C452" s="54"/>
      <c r="D452" s="59"/>
      <c r="E452" s="59"/>
      <c r="F452" s="174"/>
      <c r="G452" s="54"/>
      <c r="H452" s="55"/>
      <c r="I452" s="54"/>
      <c r="J452" s="55"/>
      <c r="K452" s="47" t="str">
        <f>IF(OR(AND(H452=Lists!$D$6,G452&lt;&gt;""),AND(AND(H452=J452,G452&lt;&gt;"",I452&lt;&gt;""),OR(H452&lt;&gt;"Unspecified",J452&lt;&gt;"Unspecified"),J452&lt;&gt;""),AND(OR(H452=Lists!$D$4,H452=Lists!$D$5),OR(J452=Lists!$D$4,J452=Lists!$D$5),AND(G452&lt;&gt;"",I452&lt;&gt;""))),"YES","")</f>
        <v/>
      </c>
      <c r="L452" s="56"/>
      <c r="M452" s="54"/>
      <c r="N452" s="58"/>
      <c r="O452" s="57"/>
      <c r="P452" s="165"/>
      <c r="Q452" s="165"/>
      <c r="R452" s="165"/>
      <c r="S452" s="54"/>
      <c r="T452" s="54"/>
      <c r="U452" s="54"/>
      <c r="V452" s="54"/>
      <c r="W452" s="54"/>
      <c r="X452" s="54"/>
      <c r="Y452" s="54"/>
      <c r="Z452" s="54"/>
      <c r="AA452" s="54"/>
      <c r="AB452" s="54"/>
      <c r="AC452" s="54"/>
      <c r="AD452" s="60"/>
      <c r="AE452" s="58"/>
      <c r="AF452" s="176" t="str">
        <f t="shared" si="6"/>
        <v/>
      </c>
      <c r="AG452" s="178" t="str">
        <f>IF(Calculations!AT447=1,"YES","")</f>
        <v/>
      </c>
      <c r="AH452" s="2"/>
      <c r="AQ452" s="9"/>
    </row>
    <row r="453" spans="2:43" x14ac:dyDescent="0.25">
      <c r="B453" s="54"/>
      <c r="C453" s="54"/>
      <c r="D453" s="59"/>
      <c r="E453" s="59"/>
      <c r="F453" s="174"/>
      <c r="G453" s="54"/>
      <c r="H453" s="55"/>
      <c r="I453" s="54"/>
      <c r="J453" s="55"/>
      <c r="K453" s="47" t="str">
        <f>IF(OR(AND(H453=Lists!$D$6,G453&lt;&gt;""),AND(AND(H453=J453,G453&lt;&gt;"",I453&lt;&gt;""),OR(H453&lt;&gt;"Unspecified",J453&lt;&gt;"Unspecified"),J453&lt;&gt;""),AND(OR(H453=Lists!$D$4,H453=Lists!$D$5),OR(J453=Lists!$D$4,J453=Lists!$D$5),AND(G453&lt;&gt;"",I453&lt;&gt;""))),"YES","")</f>
        <v/>
      </c>
      <c r="L453" s="56"/>
      <c r="M453" s="54"/>
      <c r="N453" s="58"/>
      <c r="O453" s="57"/>
      <c r="P453" s="165"/>
      <c r="Q453" s="165"/>
      <c r="R453" s="165"/>
      <c r="S453" s="54"/>
      <c r="T453" s="54"/>
      <c r="U453" s="54"/>
      <c r="V453" s="54"/>
      <c r="W453" s="54"/>
      <c r="X453" s="54"/>
      <c r="Y453" s="54"/>
      <c r="Z453" s="54"/>
      <c r="AA453" s="54"/>
      <c r="AB453" s="54"/>
      <c r="AC453" s="54"/>
      <c r="AD453" s="60"/>
      <c r="AE453" s="58"/>
      <c r="AF453" s="176" t="str">
        <f t="shared" si="6"/>
        <v/>
      </c>
      <c r="AG453" s="178" t="str">
        <f>IF(Calculations!AT448=1,"YES","")</f>
        <v/>
      </c>
      <c r="AH453" s="2"/>
      <c r="AQ453" s="9"/>
    </row>
    <row r="454" spans="2:43" x14ac:dyDescent="0.25">
      <c r="B454" s="54"/>
      <c r="C454" s="54"/>
      <c r="D454" s="59"/>
      <c r="E454" s="59"/>
      <c r="F454" s="174"/>
      <c r="G454" s="54"/>
      <c r="H454" s="55"/>
      <c r="I454" s="54"/>
      <c r="J454" s="55"/>
      <c r="K454" s="47" t="str">
        <f>IF(OR(AND(H454=Lists!$D$6,G454&lt;&gt;""),AND(AND(H454=J454,G454&lt;&gt;"",I454&lt;&gt;""),OR(H454&lt;&gt;"Unspecified",J454&lt;&gt;"Unspecified"),J454&lt;&gt;""),AND(OR(H454=Lists!$D$4,H454=Lists!$D$5),OR(J454=Lists!$D$4,J454=Lists!$D$5),AND(G454&lt;&gt;"",I454&lt;&gt;""))),"YES","")</f>
        <v/>
      </c>
      <c r="L454" s="56"/>
      <c r="M454" s="54"/>
      <c r="N454" s="58"/>
      <c r="O454" s="57"/>
      <c r="P454" s="165"/>
      <c r="Q454" s="165"/>
      <c r="R454" s="165"/>
      <c r="S454" s="54"/>
      <c r="T454" s="54"/>
      <c r="U454" s="54"/>
      <c r="V454" s="54"/>
      <c r="W454" s="54"/>
      <c r="X454" s="54"/>
      <c r="Y454" s="54"/>
      <c r="Z454" s="54"/>
      <c r="AA454" s="54"/>
      <c r="AB454" s="54"/>
      <c r="AC454" s="54"/>
      <c r="AD454" s="60"/>
      <c r="AE454" s="58"/>
      <c r="AF454" s="176" t="str">
        <f t="shared" si="6"/>
        <v/>
      </c>
      <c r="AG454" s="178" t="str">
        <f>IF(Calculations!AT449=1,"YES","")</f>
        <v/>
      </c>
      <c r="AH454" s="2"/>
      <c r="AQ454" s="9"/>
    </row>
    <row r="455" spans="2:43" x14ac:dyDescent="0.25">
      <c r="B455" s="54"/>
      <c r="C455" s="54"/>
      <c r="D455" s="59"/>
      <c r="E455" s="59"/>
      <c r="F455" s="174"/>
      <c r="G455" s="54"/>
      <c r="H455" s="55"/>
      <c r="I455" s="54"/>
      <c r="J455" s="55"/>
      <c r="K455" s="47" t="str">
        <f>IF(OR(AND(H455=Lists!$D$6,G455&lt;&gt;""),AND(AND(H455=J455,G455&lt;&gt;"",I455&lt;&gt;""),OR(H455&lt;&gt;"Unspecified",J455&lt;&gt;"Unspecified"),J455&lt;&gt;""),AND(OR(H455=Lists!$D$4,H455=Lists!$D$5),OR(J455=Lists!$D$4,J455=Lists!$D$5),AND(G455&lt;&gt;"",I455&lt;&gt;""))),"YES","")</f>
        <v/>
      </c>
      <c r="L455" s="56"/>
      <c r="M455" s="54"/>
      <c r="N455" s="58"/>
      <c r="O455" s="57"/>
      <c r="P455" s="165"/>
      <c r="Q455" s="165"/>
      <c r="R455" s="165"/>
      <c r="S455" s="54"/>
      <c r="T455" s="54"/>
      <c r="U455" s="54"/>
      <c r="V455" s="54"/>
      <c r="W455" s="54"/>
      <c r="X455" s="54"/>
      <c r="Y455" s="54"/>
      <c r="Z455" s="54"/>
      <c r="AA455" s="54"/>
      <c r="AB455" s="54"/>
      <c r="AC455" s="54"/>
      <c r="AD455" s="60"/>
      <c r="AE455" s="58"/>
      <c r="AF455" s="176" t="str">
        <f t="shared" si="6"/>
        <v/>
      </c>
      <c r="AG455" s="178" t="str">
        <f>IF(Calculations!AT450=1,"YES","")</f>
        <v/>
      </c>
      <c r="AH455" s="2"/>
      <c r="AQ455" s="9"/>
    </row>
    <row r="456" spans="2:43" x14ac:dyDescent="0.25">
      <c r="B456" s="54"/>
      <c r="C456" s="54"/>
      <c r="D456" s="59"/>
      <c r="E456" s="59"/>
      <c r="F456" s="174"/>
      <c r="G456" s="54"/>
      <c r="H456" s="55"/>
      <c r="I456" s="54"/>
      <c r="J456" s="55"/>
      <c r="K456" s="47" t="str">
        <f>IF(OR(AND(H456=Lists!$D$6,G456&lt;&gt;""),AND(AND(H456=J456,G456&lt;&gt;"",I456&lt;&gt;""),OR(H456&lt;&gt;"Unspecified",J456&lt;&gt;"Unspecified"),J456&lt;&gt;""),AND(OR(H456=Lists!$D$4,H456=Lists!$D$5),OR(J456=Lists!$D$4,J456=Lists!$D$5),AND(G456&lt;&gt;"",I456&lt;&gt;""))),"YES","")</f>
        <v/>
      </c>
      <c r="L456" s="56"/>
      <c r="M456" s="54"/>
      <c r="N456" s="58"/>
      <c r="O456" s="57"/>
      <c r="P456" s="165"/>
      <c r="Q456" s="165"/>
      <c r="R456" s="165"/>
      <c r="S456" s="54"/>
      <c r="T456" s="54"/>
      <c r="U456" s="54"/>
      <c r="V456" s="54"/>
      <c r="W456" s="54"/>
      <c r="X456" s="54"/>
      <c r="Y456" s="54"/>
      <c r="Z456" s="54"/>
      <c r="AA456" s="54"/>
      <c r="AB456" s="54"/>
      <c r="AC456" s="54"/>
      <c r="AD456" s="60"/>
      <c r="AE456" s="58"/>
      <c r="AF456" s="176" t="str">
        <f t="shared" ref="AF456:AF519" si="7">IF(K456&lt;&gt;"YES","",IF(I456&lt;&gt;"",I456+14,IF(I456="",G456+14)))</f>
        <v/>
      </c>
      <c r="AG456" s="178" t="str">
        <f>IF(Calculations!AT451=1,"YES","")</f>
        <v/>
      </c>
      <c r="AH456" s="2"/>
      <c r="AQ456" s="9"/>
    </row>
    <row r="457" spans="2:43" x14ac:dyDescent="0.25">
      <c r="B457" s="54"/>
      <c r="C457" s="54"/>
      <c r="D457" s="59"/>
      <c r="E457" s="59"/>
      <c r="F457" s="174"/>
      <c r="G457" s="54"/>
      <c r="H457" s="55"/>
      <c r="I457" s="54"/>
      <c r="J457" s="55"/>
      <c r="K457" s="47" t="str">
        <f>IF(OR(AND(H457=Lists!$D$6,G457&lt;&gt;""),AND(AND(H457=J457,G457&lt;&gt;"",I457&lt;&gt;""),OR(H457&lt;&gt;"Unspecified",J457&lt;&gt;"Unspecified"),J457&lt;&gt;""),AND(OR(H457=Lists!$D$4,H457=Lists!$D$5),OR(J457=Lists!$D$4,J457=Lists!$D$5),AND(G457&lt;&gt;"",I457&lt;&gt;""))),"YES","")</f>
        <v/>
      </c>
      <c r="L457" s="56"/>
      <c r="M457" s="54"/>
      <c r="N457" s="58"/>
      <c r="O457" s="57"/>
      <c r="P457" s="165"/>
      <c r="Q457" s="165"/>
      <c r="R457" s="165"/>
      <c r="S457" s="54"/>
      <c r="T457" s="54"/>
      <c r="U457" s="54"/>
      <c r="V457" s="54"/>
      <c r="W457" s="54"/>
      <c r="X457" s="54"/>
      <c r="Y457" s="54"/>
      <c r="Z457" s="54"/>
      <c r="AA457" s="54"/>
      <c r="AB457" s="54"/>
      <c r="AC457" s="54"/>
      <c r="AD457" s="60"/>
      <c r="AE457" s="58"/>
      <c r="AF457" s="176" t="str">
        <f t="shared" si="7"/>
        <v/>
      </c>
      <c r="AG457" s="178" t="str">
        <f>IF(Calculations!AT452=1,"YES","")</f>
        <v/>
      </c>
      <c r="AH457" s="2"/>
      <c r="AQ457" s="9"/>
    </row>
    <row r="458" spans="2:43" x14ac:dyDescent="0.25">
      <c r="B458" s="54"/>
      <c r="C458" s="54"/>
      <c r="D458" s="59"/>
      <c r="E458" s="59"/>
      <c r="F458" s="174"/>
      <c r="G458" s="54"/>
      <c r="H458" s="55"/>
      <c r="I458" s="54"/>
      <c r="J458" s="55"/>
      <c r="K458" s="47" t="str">
        <f>IF(OR(AND(H458=Lists!$D$6,G458&lt;&gt;""),AND(AND(H458=J458,G458&lt;&gt;"",I458&lt;&gt;""),OR(H458&lt;&gt;"Unspecified",J458&lt;&gt;"Unspecified"),J458&lt;&gt;""),AND(OR(H458=Lists!$D$4,H458=Lists!$D$5),OR(J458=Lists!$D$4,J458=Lists!$D$5),AND(G458&lt;&gt;"",I458&lt;&gt;""))),"YES","")</f>
        <v/>
      </c>
      <c r="L458" s="56"/>
      <c r="M458" s="54"/>
      <c r="N458" s="58"/>
      <c r="O458" s="57"/>
      <c r="P458" s="165"/>
      <c r="Q458" s="165"/>
      <c r="R458" s="165"/>
      <c r="S458" s="54"/>
      <c r="T458" s="54"/>
      <c r="U458" s="54"/>
      <c r="V458" s="54"/>
      <c r="W458" s="54"/>
      <c r="X458" s="54"/>
      <c r="Y458" s="54"/>
      <c r="Z458" s="54"/>
      <c r="AA458" s="54"/>
      <c r="AB458" s="54"/>
      <c r="AC458" s="54"/>
      <c r="AD458" s="60"/>
      <c r="AE458" s="58"/>
      <c r="AF458" s="176" t="str">
        <f t="shared" si="7"/>
        <v/>
      </c>
      <c r="AG458" s="178" t="str">
        <f>IF(Calculations!AT453=1,"YES","")</f>
        <v/>
      </c>
      <c r="AH458" s="2"/>
      <c r="AQ458" s="9"/>
    </row>
    <row r="459" spans="2:43" x14ac:dyDescent="0.25">
      <c r="B459" s="54"/>
      <c r="C459" s="54"/>
      <c r="D459" s="59"/>
      <c r="E459" s="59"/>
      <c r="F459" s="174"/>
      <c r="G459" s="54"/>
      <c r="H459" s="55"/>
      <c r="I459" s="54"/>
      <c r="J459" s="55"/>
      <c r="K459" s="47" t="str">
        <f>IF(OR(AND(H459=Lists!$D$6,G459&lt;&gt;""),AND(AND(H459=J459,G459&lt;&gt;"",I459&lt;&gt;""),OR(H459&lt;&gt;"Unspecified",J459&lt;&gt;"Unspecified"),J459&lt;&gt;""),AND(OR(H459=Lists!$D$4,H459=Lists!$D$5),OR(J459=Lists!$D$4,J459=Lists!$D$5),AND(G459&lt;&gt;"",I459&lt;&gt;""))),"YES","")</f>
        <v/>
      </c>
      <c r="L459" s="56"/>
      <c r="M459" s="54"/>
      <c r="N459" s="58"/>
      <c r="O459" s="57"/>
      <c r="P459" s="165"/>
      <c r="Q459" s="165"/>
      <c r="R459" s="165"/>
      <c r="S459" s="54"/>
      <c r="T459" s="54"/>
      <c r="U459" s="54"/>
      <c r="V459" s="54"/>
      <c r="W459" s="54"/>
      <c r="X459" s="54"/>
      <c r="Y459" s="54"/>
      <c r="Z459" s="54"/>
      <c r="AA459" s="54"/>
      <c r="AB459" s="54"/>
      <c r="AC459" s="54"/>
      <c r="AD459" s="60"/>
      <c r="AE459" s="58"/>
      <c r="AF459" s="176" t="str">
        <f t="shared" si="7"/>
        <v/>
      </c>
      <c r="AG459" s="178" t="str">
        <f>IF(Calculations!AT454=1,"YES","")</f>
        <v/>
      </c>
      <c r="AH459" s="2"/>
      <c r="AQ459" s="9"/>
    </row>
    <row r="460" spans="2:43" x14ac:dyDescent="0.25">
      <c r="B460" s="54"/>
      <c r="C460" s="54"/>
      <c r="D460" s="59"/>
      <c r="E460" s="59"/>
      <c r="F460" s="174"/>
      <c r="G460" s="54"/>
      <c r="H460" s="55"/>
      <c r="I460" s="54"/>
      <c r="J460" s="55"/>
      <c r="K460" s="47" t="str">
        <f>IF(OR(AND(H460=Lists!$D$6,G460&lt;&gt;""),AND(AND(H460=J460,G460&lt;&gt;"",I460&lt;&gt;""),OR(H460&lt;&gt;"Unspecified",J460&lt;&gt;"Unspecified"),J460&lt;&gt;""),AND(OR(H460=Lists!$D$4,H460=Lists!$D$5),OR(J460=Lists!$D$4,J460=Lists!$D$5),AND(G460&lt;&gt;"",I460&lt;&gt;""))),"YES","")</f>
        <v/>
      </c>
      <c r="L460" s="56"/>
      <c r="M460" s="54"/>
      <c r="N460" s="58"/>
      <c r="O460" s="57"/>
      <c r="P460" s="165"/>
      <c r="Q460" s="165"/>
      <c r="R460" s="165"/>
      <c r="S460" s="54"/>
      <c r="T460" s="54"/>
      <c r="U460" s="54"/>
      <c r="V460" s="54"/>
      <c r="W460" s="54"/>
      <c r="X460" s="54"/>
      <c r="Y460" s="54"/>
      <c r="Z460" s="54"/>
      <c r="AA460" s="54"/>
      <c r="AB460" s="54"/>
      <c r="AC460" s="54"/>
      <c r="AD460" s="60"/>
      <c r="AE460" s="58"/>
      <c r="AF460" s="176" t="str">
        <f t="shared" si="7"/>
        <v/>
      </c>
      <c r="AG460" s="178" t="str">
        <f>IF(Calculations!AT455=1,"YES","")</f>
        <v/>
      </c>
      <c r="AH460" s="2"/>
      <c r="AQ460" s="9"/>
    </row>
    <row r="461" spans="2:43" x14ac:dyDescent="0.25">
      <c r="B461" s="54"/>
      <c r="C461" s="54"/>
      <c r="D461" s="59"/>
      <c r="E461" s="59"/>
      <c r="F461" s="174"/>
      <c r="G461" s="54"/>
      <c r="H461" s="55"/>
      <c r="I461" s="54"/>
      <c r="J461" s="55"/>
      <c r="K461" s="47" t="str">
        <f>IF(OR(AND(H461=Lists!$D$6,G461&lt;&gt;""),AND(AND(H461=J461,G461&lt;&gt;"",I461&lt;&gt;""),OR(H461&lt;&gt;"Unspecified",J461&lt;&gt;"Unspecified"),J461&lt;&gt;""),AND(OR(H461=Lists!$D$4,H461=Lists!$D$5),OR(J461=Lists!$D$4,J461=Lists!$D$5),AND(G461&lt;&gt;"",I461&lt;&gt;""))),"YES","")</f>
        <v/>
      </c>
      <c r="L461" s="56"/>
      <c r="M461" s="54"/>
      <c r="N461" s="58"/>
      <c r="O461" s="57"/>
      <c r="P461" s="165"/>
      <c r="Q461" s="165"/>
      <c r="R461" s="165"/>
      <c r="S461" s="54"/>
      <c r="T461" s="54"/>
      <c r="U461" s="54"/>
      <c r="V461" s="54"/>
      <c r="W461" s="54"/>
      <c r="X461" s="54"/>
      <c r="Y461" s="54"/>
      <c r="Z461" s="54"/>
      <c r="AA461" s="54"/>
      <c r="AB461" s="54"/>
      <c r="AC461" s="54"/>
      <c r="AD461" s="60"/>
      <c r="AE461" s="58"/>
      <c r="AF461" s="176" t="str">
        <f t="shared" si="7"/>
        <v/>
      </c>
      <c r="AG461" s="178" t="str">
        <f>IF(Calculations!AT456=1,"YES","")</f>
        <v/>
      </c>
      <c r="AH461" s="2"/>
      <c r="AQ461" s="9"/>
    </row>
    <row r="462" spans="2:43" x14ac:dyDescent="0.25">
      <c r="B462" s="54"/>
      <c r="C462" s="54"/>
      <c r="D462" s="59"/>
      <c r="E462" s="59"/>
      <c r="F462" s="174"/>
      <c r="G462" s="54"/>
      <c r="H462" s="55"/>
      <c r="I462" s="54"/>
      <c r="J462" s="55"/>
      <c r="K462" s="47" t="str">
        <f>IF(OR(AND(H462=Lists!$D$6,G462&lt;&gt;""),AND(AND(H462=J462,G462&lt;&gt;"",I462&lt;&gt;""),OR(H462&lt;&gt;"Unspecified",J462&lt;&gt;"Unspecified"),J462&lt;&gt;""),AND(OR(H462=Lists!$D$4,H462=Lists!$D$5),OR(J462=Lists!$D$4,J462=Lists!$D$5),AND(G462&lt;&gt;"",I462&lt;&gt;""))),"YES","")</f>
        <v/>
      </c>
      <c r="L462" s="56"/>
      <c r="M462" s="54"/>
      <c r="N462" s="58"/>
      <c r="O462" s="57"/>
      <c r="P462" s="165"/>
      <c r="Q462" s="165"/>
      <c r="R462" s="165"/>
      <c r="S462" s="54"/>
      <c r="T462" s="54"/>
      <c r="U462" s="54"/>
      <c r="V462" s="54"/>
      <c r="W462" s="54"/>
      <c r="X462" s="54"/>
      <c r="Y462" s="54"/>
      <c r="Z462" s="54"/>
      <c r="AA462" s="54"/>
      <c r="AB462" s="54"/>
      <c r="AC462" s="54"/>
      <c r="AD462" s="60"/>
      <c r="AE462" s="58"/>
      <c r="AF462" s="176" t="str">
        <f t="shared" si="7"/>
        <v/>
      </c>
      <c r="AG462" s="178" t="str">
        <f>IF(Calculations!AT457=1,"YES","")</f>
        <v/>
      </c>
      <c r="AH462" s="2"/>
      <c r="AQ462" s="9"/>
    </row>
    <row r="463" spans="2:43" x14ac:dyDescent="0.25">
      <c r="B463" s="54"/>
      <c r="C463" s="54"/>
      <c r="D463" s="59"/>
      <c r="E463" s="59"/>
      <c r="F463" s="174"/>
      <c r="G463" s="54"/>
      <c r="H463" s="55"/>
      <c r="I463" s="54"/>
      <c r="J463" s="55"/>
      <c r="K463" s="47" t="str">
        <f>IF(OR(AND(H463=Lists!$D$6,G463&lt;&gt;""),AND(AND(H463=J463,G463&lt;&gt;"",I463&lt;&gt;""),OR(H463&lt;&gt;"Unspecified",J463&lt;&gt;"Unspecified"),J463&lt;&gt;""),AND(OR(H463=Lists!$D$4,H463=Lists!$D$5),OR(J463=Lists!$D$4,J463=Lists!$D$5),AND(G463&lt;&gt;"",I463&lt;&gt;""))),"YES","")</f>
        <v/>
      </c>
      <c r="L463" s="56"/>
      <c r="M463" s="54"/>
      <c r="N463" s="58"/>
      <c r="O463" s="57"/>
      <c r="P463" s="165"/>
      <c r="Q463" s="165"/>
      <c r="R463" s="165"/>
      <c r="S463" s="54"/>
      <c r="T463" s="54"/>
      <c r="U463" s="54"/>
      <c r="V463" s="54"/>
      <c r="W463" s="54"/>
      <c r="X463" s="54"/>
      <c r="Y463" s="54"/>
      <c r="Z463" s="54"/>
      <c r="AA463" s="54"/>
      <c r="AB463" s="54"/>
      <c r="AC463" s="54"/>
      <c r="AD463" s="60"/>
      <c r="AE463" s="58"/>
      <c r="AF463" s="176" t="str">
        <f t="shared" si="7"/>
        <v/>
      </c>
      <c r="AG463" s="178" t="str">
        <f>IF(Calculations!AT458=1,"YES","")</f>
        <v/>
      </c>
      <c r="AH463" s="2"/>
      <c r="AQ463" s="9"/>
    </row>
    <row r="464" spans="2:43" x14ac:dyDescent="0.25">
      <c r="B464" s="54"/>
      <c r="C464" s="54"/>
      <c r="D464" s="59"/>
      <c r="E464" s="59"/>
      <c r="F464" s="174"/>
      <c r="G464" s="54"/>
      <c r="H464" s="55"/>
      <c r="I464" s="54"/>
      <c r="J464" s="55"/>
      <c r="K464" s="47" t="str">
        <f>IF(OR(AND(H464=Lists!$D$6,G464&lt;&gt;""),AND(AND(H464=J464,G464&lt;&gt;"",I464&lt;&gt;""),OR(H464&lt;&gt;"Unspecified",J464&lt;&gt;"Unspecified"),J464&lt;&gt;""),AND(OR(H464=Lists!$D$4,H464=Lists!$D$5),OR(J464=Lists!$D$4,J464=Lists!$D$5),AND(G464&lt;&gt;"",I464&lt;&gt;""))),"YES","")</f>
        <v/>
      </c>
      <c r="L464" s="56"/>
      <c r="M464" s="54"/>
      <c r="N464" s="58"/>
      <c r="O464" s="57"/>
      <c r="P464" s="165"/>
      <c r="Q464" s="165"/>
      <c r="R464" s="165"/>
      <c r="S464" s="54"/>
      <c r="T464" s="54"/>
      <c r="U464" s="54"/>
      <c r="V464" s="54"/>
      <c r="W464" s="54"/>
      <c r="X464" s="54"/>
      <c r="Y464" s="54"/>
      <c r="Z464" s="54"/>
      <c r="AA464" s="54"/>
      <c r="AB464" s="54"/>
      <c r="AC464" s="54"/>
      <c r="AD464" s="60"/>
      <c r="AE464" s="58"/>
      <c r="AF464" s="176" t="str">
        <f t="shared" si="7"/>
        <v/>
      </c>
      <c r="AG464" s="178" t="str">
        <f>IF(Calculations!AT459=1,"YES","")</f>
        <v/>
      </c>
      <c r="AH464" s="2"/>
      <c r="AQ464" s="9"/>
    </row>
    <row r="465" spans="2:43" x14ac:dyDescent="0.25">
      <c r="B465" s="54"/>
      <c r="C465" s="54"/>
      <c r="D465" s="59"/>
      <c r="E465" s="59"/>
      <c r="F465" s="174"/>
      <c r="G465" s="54"/>
      <c r="H465" s="55"/>
      <c r="I465" s="54"/>
      <c r="J465" s="55"/>
      <c r="K465" s="47" t="str">
        <f>IF(OR(AND(H465=Lists!$D$6,G465&lt;&gt;""),AND(AND(H465=J465,G465&lt;&gt;"",I465&lt;&gt;""),OR(H465&lt;&gt;"Unspecified",J465&lt;&gt;"Unspecified"),J465&lt;&gt;""),AND(OR(H465=Lists!$D$4,H465=Lists!$D$5),OR(J465=Lists!$D$4,J465=Lists!$D$5),AND(G465&lt;&gt;"",I465&lt;&gt;""))),"YES","")</f>
        <v/>
      </c>
      <c r="L465" s="56"/>
      <c r="M465" s="54"/>
      <c r="N465" s="58"/>
      <c r="O465" s="57"/>
      <c r="P465" s="165"/>
      <c r="Q465" s="165"/>
      <c r="R465" s="165"/>
      <c r="S465" s="54"/>
      <c r="T465" s="54"/>
      <c r="U465" s="54"/>
      <c r="V465" s="54"/>
      <c r="W465" s="54"/>
      <c r="X465" s="54"/>
      <c r="Y465" s="54"/>
      <c r="Z465" s="54"/>
      <c r="AA465" s="54"/>
      <c r="AB465" s="54"/>
      <c r="AC465" s="54"/>
      <c r="AD465" s="60"/>
      <c r="AE465" s="58"/>
      <c r="AF465" s="176" t="str">
        <f t="shared" si="7"/>
        <v/>
      </c>
      <c r="AG465" s="178" t="str">
        <f>IF(Calculations!AT460=1,"YES","")</f>
        <v/>
      </c>
      <c r="AH465" s="2"/>
      <c r="AQ465" s="9"/>
    </row>
    <row r="466" spans="2:43" x14ac:dyDescent="0.25">
      <c r="B466" s="54"/>
      <c r="C466" s="54"/>
      <c r="D466" s="59"/>
      <c r="E466" s="59"/>
      <c r="F466" s="174"/>
      <c r="G466" s="54"/>
      <c r="H466" s="55"/>
      <c r="I466" s="54"/>
      <c r="J466" s="55"/>
      <c r="K466" s="47" t="str">
        <f>IF(OR(AND(H466=Lists!$D$6,G466&lt;&gt;""),AND(AND(H466=J466,G466&lt;&gt;"",I466&lt;&gt;""),OR(H466&lt;&gt;"Unspecified",J466&lt;&gt;"Unspecified"),J466&lt;&gt;""),AND(OR(H466=Lists!$D$4,H466=Lists!$D$5),OR(J466=Lists!$D$4,J466=Lists!$D$5),AND(G466&lt;&gt;"",I466&lt;&gt;""))),"YES","")</f>
        <v/>
      </c>
      <c r="L466" s="56"/>
      <c r="M466" s="54"/>
      <c r="N466" s="58"/>
      <c r="O466" s="57"/>
      <c r="P466" s="165"/>
      <c r="Q466" s="165"/>
      <c r="R466" s="165"/>
      <c r="S466" s="54"/>
      <c r="T466" s="54"/>
      <c r="U466" s="54"/>
      <c r="V466" s="54"/>
      <c r="W466" s="54"/>
      <c r="X466" s="54"/>
      <c r="Y466" s="54"/>
      <c r="Z466" s="54"/>
      <c r="AA466" s="54"/>
      <c r="AB466" s="54"/>
      <c r="AC466" s="54"/>
      <c r="AD466" s="60"/>
      <c r="AE466" s="58"/>
      <c r="AF466" s="176" t="str">
        <f t="shared" si="7"/>
        <v/>
      </c>
      <c r="AG466" s="178" t="str">
        <f>IF(Calculations!AT461=1,"YES","")</f>
        <v/>
      </c>
      <c r="AH466" s="2"/>
      <c r="AQ466" s="9"/>
    </row>
    <row r="467" spans="2:43" x14ac:dyDescent="0.25">
      <c r="B467" s="54"/>
      <c r="C467" s="54"/>
      <c r="D467" s="59"/>
      <c r="E467" s="59"/>
      <c r="F467" s="174"/>
      <c r="G467" s="54"/>
      <c r="H467" s="55"/>
      <c r="I467" s="54"/>
      <c r="J467" s="55"/>
      <c r="K467" s="47" t="str">
        <f>IF(OR(AND(H467=Lists!$D$6,G467&lt;&gt;""),AND(AND(H467=J467,G467&lt;&gt;"",I467&lt;&gt;""),OR(H467&lt;&gt;"Unspecified",J467&lt;&gt;"Unspecified"),J467&lt;&gt;""),AND(OR(H467=Lists!$D$4,H467=Lists!$D$5),OR(J467=Lists!$D$4,J467=Lists!$D$5),AND(G467&lt;&gt;"",I467&lt;&gt;""))),"YES","")</f>
        <v/>
      </c>
      <c r="L467" s="56"/>
      <c r="M467" s="54"/>
      <c r="N467" s="58"/>
      <c r="O467" s="57"/>
      <c r="P467" s="165"/>
      <c r="Q467" s="165"/>
      <c r="R467" s="165"/>
      <c r="S467" s="54"/>
      <c r="T467" s="54"/>
      <c r="U467" s="54"/>
      <c r="V467" s="54"/>
      <c r="W467" s="54"/>
      <c r="X467" s="54"/>
      <c r="Y467" s="54"/>
      <c r="Z467" s="54"/>
      <c r="AA467" s="54"/>
      <c r="AB467" s="54"/>
      <c r="AC467" s="54"/>
      <c r="AD467" s="60"/>
      <c r="AE467" s="58"/>
      <c r="AF467" s="176" t="str">
        <f t="shared" si="7"/>
        <v/>
      </c>
      <c r="AG467" s="178" t="str">
        <f>IF(Calculations!AT462=1,"YES","")</f>
        <v/>
      </c>
      <c r="AH467" s="2"/>
      <c r="AQ467" s="9"/>
    </row>
    <row r="468" spans="2:43" x14ac:dyDescent="0.25">
      <c r="B468" s="54"/>
      <c r="C468" s="54"/>
      <c r="D468" s="59"/>
      <c r="E468" s="59"/>
      <c r="F468" s="174"/>
      <c r="G468" s="54"/>
      <c r="H468" s="55"/>
      <c r="I468" s="54"/>
      <c r="J468" s="55"/>
      <c r="K468" s="47" t="str">
        <f>IF(OR(AND(H468=Lists!$D$6,G468&lt;&gt;""),AND(AND(H468=J468,G468&lt;&gt;"",I468&lt;&gt;""),OR(H468&lt;&gt;"Unspecified",J468&lt;&gt;"Unspecified"),J468&lt;&gt;""),AND(OR(H468=Lists!$D$4,H468=Lists!$D$5),OR(J468=Lists!$D$4,J468=Lists!$D$5),AND(G468&lt;&gt;"",I468&lt;&gt;""))),"YES","")</f>
        <v/>
      </c>
      <c r="L468" s="56"/>
      <c r="M468" s="54"/>
      <c r="N468" s="58"/>
      <c r="O468" s="57"/>
      <c r="P468" s="165"/>
      <c r="Q468" s="165"/>
      <c r="R468" s="165"/>
      <c r="S468" s="54"/>
      <c r="T468" s="54"/>
      <c r="U468" s="54"/>
      <c r="V468" s="54"/>
      <c r="W468" s="54"/>
      <c r="X468" s="54"/>
      <c r="Y468" s="54"/>
      <c r="Z468" s="54"/>
      <c r="AA468" s="54"/>
      <c r="AB468" s="54"/>
      <c r="AC468" s="54"/>
      <c r="AD468" s="60"/>
      <c r="AE468" s="58"/>
      <c r="AF468" s="176" t="str">
        <f t="shared" si="7"/>
        <v/>
      </c>
      <c r="AG468" s="178" t="str">
        <f>IF(Calculations!AT463=1,"YES","")</f>
        <v/>
      </c>
      <c r="AH468" s="2"/>
      <c r="AQ468" s="9"/>
    </row>
    <row r="469" spans="2:43" x14ac:dyDescent="0.25">
      <c r="B469" s="54"/>
      <c r="C469" s="54"/>
      <c r="D469" s="59"/>
      <c r="E469" s="59"/>
      <c r="F469" s="174"/>
      <c r="G469" s="54"/>
      <c r="H469" s="55"/>
      <c r="I469" s="54"/>
      <c r="J469" s="55"/>
      <c r="K469" s="47" t="str">
        <f>IF(OR(AND(H469=Lists!$D$6,G469&lt;&gt;""),AND(AND(H469=J469,G469&lt;&gt;"",I469&lt;&gt;""),OR(H469&lt;&gt;"Unspecified",J469&lt;&gt;"Unspecified"),J469&lt;&gt;""),AND(OR(H469=Lists!$D$4,H469=Lists!$D$5),OR(J469=Lists!$D$4,J469=Lists!$D$5),AND(G469&lt;&gt;"",I469&lt;&gt;""))),"YES","")</f>
        <v/>
      </c>
      <c r="L469" s="56"/>
      <c r="M469" s="54"/>
      <c r="N469" s="58"/>
      <c r="O469" s="57"/>
      <c r="P469" s="165"/>
      <c r="Q469" s="165"/>
      <c r="R469" s="165"/>
      <c r="S469" s="54"/>
      <c r="T469" s="54"/>
      <c r="U469" s="54"/>
      <c r="V469" s="54"/>
      <c r="W469" s="54"/>
      <c r="X469" s="54"/>
      <c r="Y469" s="54"/>
      <c r="Z469" s="54"/>
      <c r="AA469" s="54"/>
      <c r="AB469" s="54"/>
      <c r="AC469" s="54"/>
      <c r="AD469" s="60"/>
      <c r="AE469" s="58"/>
      <c r="AF469" s="176" t="str">
        <f t="shared" si="7"/>
        <v/>
      </c>
      <c r="AG469" s="178" t="str">
        <f>IF(Calculations!AT464=1,"YES","")</f>
        <v/>
      </c>
      <c r="AH469" s="2"/>
      <c r="AQ469" s="9"/>
    </row>
    <row r="470" spans="2:43" x14ac:dyDescent="0.25">
      <c r="B470" s="54"/>
      <c r="C470" s="54"/>
      <c r="D470" s="59"/>
      <c r="E470" s="59"/>
      <c r="F470" s="174"/>
      <c r="G470" s="54"/>
      <c r="H470" s="55"/>
      <c r="I470" s="54"/>
      <c r="J470" s="55"/>
      <c r="K470" s="47" t="str">
        <f>IF(OR(AND(H470=Lists!$D$6,G470&lt;&gt;""),AND(AND(H470=J470,G470&lt;&gt;"",I470&lt;&gt;""),OR(H470&lt;&gt;"Unspecified",J470&lt;&gt;"Unspecified"),J470&lt;&gt;""),AND(OR(H470=Lists!$D$4,H470=Lists!$D$5),OR(J470=Lists!$D$4,J470=Lists!$D$5),AND(G470&lt;&gt;"",I470&lt;&gt;""))),"YES","")</f>
        <v/>
      </c>
      <c r="L470" s="56"/>
      <c r="M470" s="54"/>
      <c r="N470" s="58"/>
      <c r="O470" s="57"/>
      <c r="P470" s="165"/>
      <c r="Q470" s="165"/>
      <c r="R470" s="165"/>
      <c r="S470" s="54"/>
      <c r="T470" s="54"/>
      <c r="U470" s="54"/>
      <c r="V470" s="54"/>
      <c r="W470" s="54"/>
      <c r="X470" s="54"/>
      <c r="Y470" s="54"/>
      <c r="Z470" s="54"/>
      <c r="AA470" s="54"/>
      <c r="AB470" s="54"/>
      <c r="AC470" s="54"/>
      <c r="AD470" s="60"/>
      <c r="AE470" s="58"/>
      <c r="AF470" s="176" t="str">
        <f t="shared" si="7"/>
        <v/>
      </c>
      <c r="AG470" s="178" t="str">
        <f>IF(Calculations!AT465=1,"YES","")</f>
        <v/>
      </c>
      <c r="AH470" s="2"/>
      <c r="AQ470" s="9"/>
    </row>
    <row r="471" spans="2:43" x14ac:dyDescent="0.25">
      <c r="B471" s="54"/>
      <c r="C471" s="54"/>
      <c r="D471" s="59"/>
      <c r="E471" s="59"/>
      <c r="F471" s="174"/>
      <c r="G471" s="54"/>
      <c r="H471" s="55"/>
      <c r="I471" s="54"/>
      <c r="J471" s="55"/>
      <c r="K471" s="47" t="str">
        <f>IF(OR(AND(H471=Lists!$D$6,G471&lt;&gt;""),AND(AND(H471=J471,G471&lt;&gt;"",I471&lt;&gt;""),OR(H471&lt;&gt;"Unspecified",J471&lt;&gt;"Unspecified"),J471&lt;&gt;""),AND(OR(H471=Lists!$D$4,H471=Lists!$D$5),OR(J471=Lists!$D$4,J471=Lists!$D$5),AND(G471&lt;&gt;"",I471&lt;&gt;""))),"YES","")</f>
        <v/>
      </c>
      <c r="L471" s="56"/>
      <c r="M471" s="54"/>
      <c r="N471" s="58"/>
      <c r="O471" s="57"/>
      <c r="P471" s="165"/>
      <c r="Q471" s="165"/>
      <c r="R471" s="165"/>
      <c r="S471" s="54"/>
      <c r="T471" s="54"/>
      <c r="U471" s="54"/>
      <c r="V471" s="54"/>
      <c r="W471" s="54"/>
      <c r="X471" s="54"/>
      <c r="Y471" s="54"/>
      <c r="Z471" s="54"/>
      <c r="AA471" s="54"/>
      <c r="AB471" s="54"/>
      <c r="AC471" s="54"/>
      <c r="AD471" s="60"/>
      <c r="AE471" s="58"/>
      <c r="AF471" s="176" t="str">
        <f t="shared" si="7"/>
        <v/>
      </c>
      <c r="AG471" s="178" t="str">
        <f>IF(Calculations!AT466=1,"YES","")</f>
        <v/>
      </c>
      <c r="AH471" s="2"/>
      <c r="AQ471" s="9"/>
    </row>
    <row r="472" spans="2:43" x14ac:dyDescent="0.25">
      <c r="B472" s="54"/>
      <c r="C472" s="54"/>
      <c r="D472" s="59"/>
      <c r="E472" s="59"/>
      <c r="F472" s="174"/>
      <c r="G472" s="54"/>
      <c r="H472" s="55"/>
      <c r="I472" s="54"/>
      <c r="J472" s="55"/>
      <c r="K472" s="47" t="str">
        <f>IF(OR(AND(H472=Lists!$D$6,G472&lt;&gt;""),AND(AND(H472=J472,G472&lt;&gt;"",I472&lt;&gt;""),OR(H472&lt;&gt;"Unspecified",J472&lt;&gt;"Unspecified"),J472&lt;&gt;""),AND(OR(H472=Lists!$D$4,H472=Lists!$D$5),OR(J472=Lists!$D$4,J472=Lists!$D$5),AND(G472&lt;&gt;"",I472&lt;&gt;""))),"YES","")</f>
        <v/>
      </c>
      <c r="L472" s="56"/>
      <c r="M472" s="54"/>
      <c r="N472" s="58"/>
      <c r="O472" s="57"/>
      <c r="P472" s="165"/>
      <c r="Q472" s="165"/>
      <c r="R472" s="165"/>
      <c r="S472" s="54"/>
      <c r="T472" s="54"/>
      <c r="U472" s="54"/>
      <c r="V472" s="54"/>
      <c r="W472" s="54"/>
      <c r="X472" s="54"/>
      <c r="Y472" s="54"/>
      <c r="Z472" s="54"/>
      <c r="AA472" s="54"/>
      <c r="AB472" s="54"/>
      <c r="AC472" s="54"/>
      <c r="AD472" s="60"/>
      <c r="AE472" s="58"/>
      <c r="AF472" s="176" t="str">
        <f t="shared" si="7"/>
        <v/>
      </c>
      <c r="AG472" s="178" t="str">
        <f>IF(Calculations!AT467=1,"YES","")</f>
        <v/>
      </c>
      <c r="AH472" s="2"/>
      <c r="AQ472" s="9"/>
    </row>
    <row r="473" spans="2:43" x14ac:dyDescent="0.25">
      <c r="B473" s="54"/>
      <c r="C473" s="54"/>
      <c r="D473" s="59"/>
      <c r="E473" s="59"/>
      <c r="F473" s="174"/>
      <c r="G473" s="54"/>
      <c r="H473" s="55"/>
      <c r="I473" s="54"/>
      <c r="J473" s="55"/>
      <c r="K473" s="47" t="str">
        <f>IF(OR(AND(H473=Lists!$D$6,G473&lt;&gt;""),AND(AND(H473=J473,G473&lt;&gt;"",I473&lt;&gt;""),OR(H473&lt;&gt;"Unspecified",J473&lt;&gt;"Unspecified"),J473&lt;&gt;""),AND(OR(H473=Lists!$D$4,H473=Lists!$D$5),OR(J473=Lists!$D$4,J473=Lists!$D$5),AND(G473&lt;&gt;"",I473&lt;&gt;""))),"YES","")</f>
        <v/>
      </c>
      <c r="L473" s="56"/>
      <c r="M473" s="54"/>
      <c r="N473" s="58"/>
      <c r="O473" s="57"/>
      <c r="P473" s="165"/>
      <c r="Q473" s="165"/>
      <c r="R473" s="165"/>
      <c r="S473" s="54"/>
      <c r="T473" s="54"/>
      <c r="U473" s="54"/>
      <c r="V473" s="54"/>
      <c r="W473" s="54"/>
      <c r="X473" s="54"/>
      <c r="Y473" s="54"/>
      <c r="Z473" s="54"/>
      <c r="AA473" s="54"/>
      <c r="AB473" s="54"/>
      <c r="AC473" s="54"/>
      <c r="AD473" s="60"/>
      <c r="AE473" s="58"/>
      <c r="AF473" s="176" t="str">
        <f t="shared" si="7"/>
        <v/>
      </c>
      <c r="AG473" s="178" t="str">
        <f>IF(Calculations!AT468=1,"YES","")</f>
        <v/>
      </c>
      <c r="AH473" s="2"/>
      <c r="AQ473" s="9"/>
    </row>
    <row r="474" spans="2:43" x14ac:dyDescent="0.25">
      <c r="B474" s="54"/>
      <c r="C474" s="54"/>
      <c r="D474" s="59"/>
      <c r="E474" s="59"/>
      <c r="F474" s="174"/>
      <c r="G474" s="54"/>
      <c r="H474" s="55"/>
      <c r="I474" s="54"/>
      <c r="J474" s="55"/>
      <c r="K474" s="47" t="str">
        <f>IF(OR(AND(H474=Lists!$D$6,G474&lt;&gt;""),AND(AND(H474=J474,G474&lt;&gt;"",I474&lt;&gt;""),OR(H474&lt;&gt;"Unspecified",J474&lt;&gt;"Unspecified"),J474&lt;&gt;""),AND(OR(H474=Lists!$D$4,H474=Lists!$D$5),OR(J474=Lists!$D$4,J474=Lists!$D$5),AND(G474&lt;&gt;"",I474&lt;&gt;""))),"YES","")</f>
        <v/>
      </c>
      <c r="L474" s="56"/>
      <c r="M474" s="54"/>
      <c r="N474" s="58"/>
      <c r="O474" s="57"/>
      <c r="P474" s="165"/>
      <c r="Q474" s="165"/>
      <c r="R474" s="165"/>
      <c r="S474" s="54"/>
      <c r="T474" s="54"/>
      <c r="U474" s="54"/>
      <c r="V474" s="54"/>
      <c r="W474" s="54"/>
      <c r="X474" s="54"/>
      <c r="Y474" s="54"/>
      <c r="Z474" s="54"/>
      <c r="AA474" s="54"/>
      <c r="AB474" s="54"/>
      <c r="AC474" s="54"/>
      <c r="AD474" s="60"/>
      <c r="AE474" s="58"/>
      <c r="AF474" s="176" t="str">
        <f t="shared" si="7"/>
        <v/>
      </c>
      <c r="AG474" s="178" t="str">
        <f>IF(Calculations!AT469=1,"YES","")</f>
        <v/>
      </c>
      <c r="AH474" s="2"/>
      <c r="AQ474" s="9"/>
    </row>
    <row r="475" spans="2:43" x14ac:dyDescent="0.25">
      <c r="B475" s="54"/>
      <c r="C475" s="54"/>
      <c r="D475" s="59"/>
      <c r="E475" s="59"/>
      <c r="F475" s="174"/>
      <c r="G475" s="54"/>
      <c r="H475" s="55"/>
      <c r="I475" s="54"/>
      <c r="J475" s="55"/>
      <c r="K475" s="47" t="str">
        <f>IF(OR(AND(H475=Lists!$D$6,G475&lt;&gt;""),AND(AND(H475=J475,G475&lt;&gt;"",I475&lt;&gt;""),OR(H475&lt;&gt;"Unspecified",J475&lt;&gt;"Unspecified"),J475&lt;&gt;""),AND(OR(H475=Lists!$D$4,H475=Lists!$D$5),OR(J475=Lists!$D$4,J475=Lists!$D$5),AND(G475&lt;&gt;"",I475&lt;&gt;""))),"YES","")</f>
        <v/>
      </c>
      <c r="L475" s="56"/>
      <c r="M475" s="54"/>
      <c r="N475" s="58"/>
      <c r="O475" s="57"/>
      <c r="P475" s="165"/>
      <c r="Q475" s="165"/>
      <c r="R475" s="165"/>
      <c r="S475" s="54"/>
      <c r="T475" s="54"/>
      <c r="U475" s="54"/>
      <c r="V475" s="54"/>
      <c r="W475" s="54"/>
      <c r="X475" s="54"/>
      <c r="Y475" s="54"/>
      <c r="Z475" s="54"/>
      <c r="AA475" s="54"/>
      <c r="AB475" s="54"/>
      <c r="AC475" s="54"/>
      <c r="AD475" s="60"/>
      <c r="AE475" s="58"/>
      <c r="AF475" s="176" t="str">
        <f t="shared" si="7"/>
        <v/>
      </c>
      <c r="AG475" s="178" t="str">
        <f>IF(Calculations!AT470=1,"YES","")</f>
        <v/>
      </c>
      <c r="AH475" s="2"/>
      <c r="AQ475" s="9"/>
    </row>
    <row r="476" spans="2:43" x14ac:dyDescent="0.25">
      <c r="B476" s="54"/>
      <c r="C476" s="54"/>
      <c r="D476" s="59"/>
      <c r="E476" s="59"/>
      <c r="F476" s="174"/>
      <c r="G476" s="54"/>
      <c r="H476" s="55"/>
      <c r="I476" s="54"/>
      <c r="J476" s="55"/>
      <c r="K476" s="47" t="str">
        <f>IF(OR(AND(H476=Lists!$D$6,G476&lt;&gt;""),AND(AND(H476=J476,G476&lt;&gt;"",I476&lt;&gt;""),OR(H476&lt;&gt;"Unspecified",J476&lt;&gt;"Unspecified"),J476&lt;&gt;""),AND(OR(H476=Lists!$D$4,H476=Lists!$D$5),OR(J476=Lists!$D$4,J476=Lists!$D$5),AND(G476&lt;&gt;"",I476&lt;&gt;""))),"YES","")</f>
        <v/>
      </c>
      <c r="L476" s="56"/>
      <c r="M476" s="54"/>
      <c r="N476" s="58"/>
      <c r="O476" s="57"/>
      <c r="P476" s="165"/>
      <c r="Q476" s="165"/>
      <c r="R476" s="165"/>
      <c r="S476" s="54"/>
      <c r="T476" s="54"/>
      <c r="U476" s="54"/>
      <c r="V476" s="54"/>
      <c r="W476" s="54"/>
      <c r="X476" s="54"/>
      <c r="Y476" s="54"/>
      <c r="Z476" s="54"/>
      <c r="AA476" s="54"/>
      <c r="AB476" s="54"/>
      <c r="AC476" s="54"/>
      <c r="AD476" s="60"/>
      <c r="AE476" s="58"/>
      <c r="AF476" s="176" t="str">
        <f t="shared" si="7"/>
        <v/>
      </c>
      <c r="AG476" s="178" t="str">
        <f>IF(Calculations!AT471=1,"YES","")</f>
        <v/>
      </c>
      <c r="AH476" s="2"/>
      <c r="AQ476" s="9"/>
    </row>
    <row r="477" spans="2:43" x14ac:dyDescent="0.25">
      <c r="B477" s="54"/>
      <c r="C477" s="54"/>
      <c r="D477" s="59"/>
      <c r="E477" s="59"/>
      <c r="F477" s="174"/>
      <c r="G477" s="54"/>
      <c r="H477" s="55"/>
      <c r="I477" s="54"/>
      <c r="J477" s="55"/>
      <c r="K477" s="47" t="str">
        <f>IF(OR(AND(H477=Lists!$D$6,G477&lt;&gt;""),AND(AND(H477=J477,G477&lt;&gt;"",I477&lt;&gt;""),OR(H477&lt;&gt;"Unspecified",J477&lt;&gt;"Unspecified"),J477&lt;&gt;""),AND(OR(H477=Lists!$D$4,H477=Lists!$D$5),OR(J477=Lists!$D$4,J477=Lists!$D$5),AND(G477&lt;&gt;"",I477&lt;&gt;""))),"YES","")</f>
        <v/>
      </c>
      <c r="L477" s="56"/>
      <c r="M477" s="54"/>
      <c r="N477" s="58"/>
      <c r="O477" s="57"/>
      <c r="P477" s="165"/>
      <c r="Q477" s="165"/>
      <c r="R477" s="165"/>
      <c r="S477" s="54"/>
      <c r="T477" s="54"/>
      <c r="U477" s="54"/>
      <c r="V477" s="54"/>
      <c r="W477" s="54"/>
      <c r="X477" s="54"/>
      <c r="Y477" s="54"/>
      <c r="Z477" s="54"/>
      <c r="AA477" s="54"/>
      <c r="AB477" s="54"/>
      <c r="AC477" s="54"/>
      <c r="AD477" s="60"/>
      <c r="AE477" s="58"/>
      <c r="AF477" s="176" t="str">
        <f t="shared" si="7"/>
        <v/>
      </c>
      <c r="AG477" s="178" t="str">
        <f>IF(Calculations!AT472=1,"YES","")</f>
        <v/>
      </c>
      <c r="AH477" s="2"/>
      <c r="AQ477" s="9"/>
    </row>
    <row r="478" spans="2:43" x14ac:dyDescent="0.25">
      <c r="B478" s="54"/>
      <c r="C478" s="54"/>
      <c r="D478" s="59"/>
      <c r="E478" s="59"/>
      <c r="F478" s="174"/>
      <c r="G478" s="54"/>
      <c r="H478" s="55"/>
      <c r="I478" s="54"/>
      <c r="J478" s="55"/>
      <c r="K478" s="47" t="str">
        <f>IF(OR(AND(H478=Lists!$D$6,G478&lt;&gt;""),AND(AND(H478=J478,G478&lt;&gt;"",I478&lt;&gt;""),OR(H478&lt;&gt;"Unspecified",J478&lt;&gt;"Unspecified"),J478&lt;&gt;""),AND(OR(H478=Lists!$D$4,H478=Lists!$D$5),OR(J478=Lists!$D$4,J478=Lists!$D$5),AND(G478&lt;&gt;"",I478&lt;&gt;""))),"YES","")</f>
        <v/>
      </c>
      <c r="L478" s="56"/>
      <c r="M478" s="54"/>
      <c r="N478" s="58"/>
      <c r="O478" s="57"/>
      <c r="P478" s="165"/>
      <c r="Q478" s="165"/>
      <c r="R478" s="165"/>
      <c r="S478" s="54"/>
      <c r="T478" s="54"/>
      <c r="U478" s="54"/>
      <c r="V478" s="54"/>
      <c r="W478" s="54"/>
      <c r="X478" s="54"/>
      <c r="Y478" s="54"/>
      <c r="Z478" s="54"/>
      <c r="AA478" s="54"/>
      <c r="AB478" s="54"/>
      <c r="AC478" s="54"/>
      <c r="AD478" s="60"/>
      <c r="AE478" s="58"/>
      <c r="AF478" s="176" t="str">
        <f t="shared" si="7"/>
        <v/>
      </c>
      <c r="AG478" s="178" t="str">
        <f>IF(Calculations!AT473=1,"YES","")</f>
        <v/>
      </c>
      <c r="AH478" s="2"/>
      <c r="AQ478" s="9"/>
    </row>
    <row r="479" spans="2:43" x14ac:dyDescent="0.25">
      <c r="B479" s="54"/>
      <c r="C479" s="54"/>
      <c r="D479" s="59"/>
      <c r="E479" s="59"/>
      <c r="F479" s="174"/>
      <c r="G479" s="54"/>
      <c r="H479" s="55"/>
      <c r="I479" s="54"/>
      <c r="J479" s="55"/>
      <c r="K479" s="47" t="str">
        <f>IF(OR(AND(H479=Lists!$D$6,G479&lt;&gt;""),AND(AND(H479=J479,G479&lt;&gt;"",I479&lt;&gt;""),OR(H479&lt;&gt;"Unspecified",J479&lt;&gt;"Unspecified"),J479&lt;&gt;""),AND(OR(H479=Lists!$D$4,H479=Lists!$D$5),OR(J479=Lists!$D$4,J479=Lists!$D$5),AND(G479&lt;&gt;"",I479&lt;&gt;""))),"YES","")</f>
        <v/>
      </c>
      <c r="L479" s="56"/>
      <c r="M479" s="54"/>
      <c r="N479" s="58"/>
      <c r="O479" s="57"/>
      <c r="P479" s="165"/>
      <c r="Q479" s="165"/>
      <c r="R479" s="165"/>
      <c r="S479" s="54"/>
      <c r="T479" s="54"/>
      <c r="U479" s="54"/>
      <c r="V479" s="54"/>
      <c r="W479" s="54"/>
      <c r="X479" s="54"/>
      <c r="Y479" s="54"/>
      <c r="Z479" s="54"/>
      <c r="AA479" s="54"/>
      <c r="AB479" s="54"/>
      <c r="AC479" s="54"/>
      <c r="AD479" s="60"/>
      <c r="AE479" s="58"/>
      <c r="AF479" s="176" t="str">
        <f t="shared" si="7"/>
        <v/>
      </c>
      <c r="AG479" s="178" t="str">
        <f>IF(Calculations!AT474=1,"YES","")</f>
        <v/>
      </c>
      <c r="AH479" s="2"/>
      <c r="AQ479" s="9"/>
    </row>
    <row r="480" spans="2:43" x14ac:dyDescent="0.25">
      <c r="B480" s="54"/>
      <c r="C480" s="54"/>
      <c r="D480" s="59"/>
      <c r="E480" s="59"/>
      <c r="F480" s="174"/>
      <c r="G480" s="54"/>
      <c r="H480" s="55"/>
      <c r="I480" s="54"/>
      <c r="J480" s="55"/>
      <c r="K480" s="47" t="str">
        <f>IF(OR(AND(H480=Lists!$D$6,G480&lt;&gt;""),AND(AND(H480=J480,G480&lt;&gt;"",I480&lt;&gt;""),OR(H480&lt;&gt;"Unspecified",J480&lt;&gt;"Unspecified"),J480&lt;&gt;""),AND(OR(H480=Lists!$D$4,H480=Lists!$D$5),OR(J480=Lists!$D$4,J480=Lists!$D$5),AND(G480&lt;&gt;"",I480&lt;&gt;""))),"YES","")</f>
        <v/>
      </c>
      <c r="L480" s="56"/>
      <c r="M480" s="54"/>
      <c r="N480" s="58"/>
      <c r="O480" s="57"/>
      <c r="P480" s="165"/>
      <c r="Q480" s="165"/>
      <c r="R480" s="165"/>
      <c r="S480" s="54"/>
      <c r="T480" s="54"/>
      <c r="U480" s="54"/>
      <c r="V480" s="54"/>
      <c r="W480" s="54"/>
      <c r="X480" s="54"/>
      <c r="Y480" s="54"/>
      <c r="Z480" s="54"/>
      <c r="AA480" s="54"/>
      <c r="AB480" s="54"/>
      <c r="AC480" s="54"/>
      <c r="AD480" s="60"/>
      <c r="AE480" s="58"/>
      <c r="AF480" s="176" t="str">
        <f t="shared" si="7"/>
        <v/>
      </c>
      <c r="AG480" s="178" t="str">
        <f>IF(Calculations!AT475=1,"YES","")</f>
        <v/>
      </c>
      <c r="AH480" s="2"/>
      <c r="AQ480" s="9"/>
    </row>
    <row r="481" spans="2:43" x14ac:dyDescent="0.25">
      <c r="B481" s="54"/>
      <c r="C481" s="54"/>
      <c r="D481" s="59"/>
      <c r="E481" s="59"/>
      <c r="F481" s="174"/>
      <c r="G481" s="54"/>
      <c r="H481" s="55"/>
      <c r="I481" s="54"/>
      <c r="J481" s="55"/>
      <c r="K481" s="47" t="str">
        <f>IF(OR(AND(H481=Lists!$D$6,G481&lt;&gt;""),AND(AND(H481=J481,G481&lt;&gt;"",I481&lt;&gt;""),OR(H481&lt;&gt;"Unspecified",J481&lt;&gt;"Unspecified"),J481&lt;&gt;""),AND(OR(H481=Lists!$D$4,H481=Lists!$D$5),OR(J481=Lists!$D$4,J481=Lists!$D$5),AND(G481&lt;&gt;"",I481&lt;&gt;""))),"YES","")</f>
        <v/>
      </c>
      <c r="L481" s="56"/>
      <c r="M481" s="54"/>
      <c r="N481" s="58"/>
      <c r="O481" s="57"/>
      <c r="P481" s="165"/>
      <c r="Q481" s="165"/>
      <c r="R481" s="165"/>
      <c r="S481" s="54"/>
      <c r="T481" s="54"/>
      <c r="U481" s="54"/>
      <c r="V481" s="54"/>
      <c r="W481" s="54"/>
      <c r="X481" s="54"/>
      <c r="Y481" s="54"/>
      <c r="Z481" s="54"/>
      <c r="AA481" s="54"/>
      <c r="AB481" s="54"/>
      <c r="AC481" s="54"/>
      <c r="AD481" s="60"/>
      <c r="AE481" s="58"/>
      <c r="AF481" s="176" t="str">
        <f t="shared" si="7"/>
        <v/>
      </c>
      <c r="AG481" s="178" t="str">
        <f>IF(Calculations!AT476=1,"YES","")</f>
        <v/>
      </c>
      <c r="AH481" s="2"/>
      <c r="AQ481" s="9"/>
    </row>
    <row r="482" spans="2:43" x14ac:dyDescent="0.25">
      <c r="B482" s="54"/>
      <c r="C482" s="54"/>
      <c r="D482" s="59"/>
      <c r="E482" s="59"/>
      <c r="F482" s="174"/>
      <c r="G482" s="54"/>
      <c r="H482" s="55"/>
      <c r="I482" s="54"/>
      <c r="J482" s="55"/>
      <c r="K482" s="47" t="str">
        <f>IF(OR(AND(H482=Lists!$D$6,G482&lt;&gt;""),AND(AND(H482=J482,G482&lt;&gt;"",I482&lt;&gt;""),OR(H482&lt;&gt;"Unspecified",J482&lt;&gt;"Unspecified"),J482&lt;&gt;""),AND(OR(H482=Lists!$D$4,H482=Lists!$D$5),OR(J482=Lists!$D$4,J482=Lists!$D$5),AND(G482&lt;&gt;"",I482&lt;&gt;""))),"YES","")</f>
        <v/>
      </c>
      <c r="L482" s="56"/>
      <c r="M482" s="54"/>
      <c r="N482" s="58"/>
      <c r="O482" s="57"/>
      <c r="P482" s="165"/>
      <c r="Q482" s="165"/>
      <c r="R482" s="165"/>
      <c r="S482" s="54"/>
      <c r="T482" s="54"/>
      <c r="U482" s="54"/>
      <c r="V482" s="54"/>
      <c r="W482" s="54"/>
      <c r="X482" s="54"/>
      <c r="Y482" s="54"/>
      <c r="Z482" s="54"/>
      <c r="AA482" s="54"/>
      <c r="AB482" s="54"/>
      <c r="AC482" s="54"/>
      <c r="AD482" s="60"/>
      <c r="AE482" s="58"/>
      <c r="AF482" s="176" t="str">
        <f t="shared" si="7"/>
        <v/>
      </c>
      <c r="AG482" s="178" t="str">
        <f>IF(Calculations!AT477=1,"YES","")</f>
        <v/>
      </c>
      <c r="AH482" s="2"/>
      <c r="AQ482" s="9"/>
    </row>
    <row r="483" spans="2:43" x14ac:dyDescent="0.25">
      <c r="B483" s="54"/>
      <c r="C483" s="54"/>
      <c r="D483" s="59"/>
      <c r="E483" s="59"/>
      <c r="F483" s="174"/>
      <c r="G483" s="54"/>
      <c r="H483" s="55"/>
      <c r="I483" s="54"/>
      <c r="J483" s="55"/>
      <c r="K483" s="47" t="str">
        <f>IF(OR(AND(H483=Lists!$D$6,G483&lt;&gt;""),AND(AND(H483=J483,G483&lt;&gt;"",I483&lt;&gt;""),OR(H483&lt;&gt;"Unspecified",J483&lt;&gt;"Unspecified"),J483&lt;&gt;""),AND(OR(H483=Lists!$D$4,H483=Lists!$D$5),OR(J483=Lists!$D$4,J483=Lists!$D$5),AND(G483&lt;&gt;"",I483&lt;&gt;""))),"YES","")</f>
        <v/>
      </c>
      <c r="L483" s="56"/>
      <c r="M483" s="54"/>
      <c r="N483" s="58"/>
      <c r="O483" s="57"/>
      <c r="P483" s="165"/>
      <c r="Q483" s="165"/>
      <c r="R483" s="165"/>
      <c r="S483" s="54"/>
      <c r="T483" s="54"/>
      <c r="U483" s="54"/>
      <c r="V483" s="54"/>
      <c r="W483" s="54"/>
      <c r="X483" s="54"/>
      <c r="Y483" s="54"/>
      <c r="Z483" s="54"/>
      <c r="AA483" s="54"/>
      <c r="AB483" s="54"/>
      <c r="AC483" s="54"/>
      <c r="AD483" s="60"/>
      <c r="AE483" s="58"/>
      <c r="AF483" s="176" t="str">
        <f t="shared" si="7"/>
        <v/>
      </c>
      <c r="AG483" s="178" t="str">
        <f>IF(Calculations!AT478=1,"YES","")</f>
        <v/>
      </c>
      <c r="AH483" s="2"/>
      <c r="AQ483" s="9"/>
    </row>
    <row r="484" spans="2:43" x14ac:dyDescent="0.25">
      <c r="B484" s="54"/>
      <c r="C484" s="54"/>
      <c r="D484" s="59"/>
      <c r="E484" s="59"/>
      <c r="F484" s="174"/>
      <c r="G484" s="54"/>
      <c r="H484" s="55"/>
      <c r="I484" s="54"/>
      <c r="J484" s="55"/>
      <c r="K484" s="47" t="str">
        <f>IF(OR(AND(H484=Lists!$D$6,G484&lt;&gt;""),AND(AND(H484=J484,G484&lt;&gt;"",I484&lt;&gt;""),OR(H484&lt;&gt;"Unspecified",J484&lt;&gt;"Unspecified"),J484&lt;&gt;""),AND(OR(H484=Lists!$D$4,H484=Lists!$D$5),OR(J484=Lists!$D$4,J484=Lists!$D$5),AND(G484&lt;&gt;"",I484&lt;&gt;""))),"YES","")</f>
        <v/>
      </c>
      <c r="L484" s="56"/>
      <c r="M484" s="54"/>
      <c r="N484" s="58"/>
      <c r="O484" s="57"/>
      <c r="P484" s="165"/>
      <c r="Q484" s="165"/>
      <c r="R484" s="165"/>
      <c r="S484" s="54"/>
      <c r="T484" s="54"/>
      <c r="U484" s="54"/>
      <c r="V484" s="54"/>
      <c r="W484" s="54"/>
      <c r="X484" s="54"/>
      <c r="Y484" s="54"/>
      <c r="Z484" s="54"/>
      <c r="AA484" s="54"/>
      <c r="AB484" s="54"/>
      <c r="AC484" s="54"/>
      <c r="AD484" s="60"/>
      <c r="AE484" s="58"/>
      <c r="AF484" s="176" t="str">
        <f t="shared" si="7"/>
        <v/>
      </c>
      <c r="AG484" s="178" t="str">
        <f>IF(Calculations!AT479=1,"YES","")</f>
        <v/>
      </c>
      <c r="AH484" s="2"/>
      <c r="AQ484" s="9"/>
    </row>
    <row r="485" spans="2:43" x14ac:dyDescent="0.25">
      <c r="B485" s="54"/>
      <c r="C485" s="54"/>
      <c r="D485" s="59"/>
      <c r="E485" s="59"/>
      <c r="F485" s="174"/>
      <c r="G485" s="54"/>
      <c r="H485" s="55"/>
      <c r="I485" s="54"/>
      <c r="J485" s="55"/>
      <c r="K485" s="47" t="str">
        <f>IF(OR(AND(H485=Lists!$D$6,G485&lt;&gt;""),AND(AND(H485=J485,G485&lt;&gt;"",I485&lt;&gt;""),OR(H485&lt;&gt;"Unspecified",J485&lt;&gt;"Unspecified"),J485&lt;&gt;""),AND(OR(H485=Lists!$D$4,H485=Lists!$D$5),OR(J485=Lists!$D$4,J485=Lists!$D$5),AND(G485&lt;&gt;"",I485&lt;&gt;""))),"YES","")</f>
        <v/>
      </c>
      <c r="L485" s="56"/>
      <c r="M485" s="54"/>
      <c r="N485" s="58"/>
      <c r="O485" s="57"/>
      <c r="P485" s="165"/>
      <c r="Q485" s="165"/>
      <c r="R485" s="165"/>
      <c r="S485" s="54"/>
      <c r="T485" s="54"/>
      <c r="U485" s="54"/>
      <c r="V485" s="54"/>
      <c r="W485" s="54"/>
      <c r="X485" s="54"/>
      <c r="Y485" s="54"/>
      <c r="Z485" s="54"/>
      <c r="AA485" s="54"/>
      <c r="AB485" s="54"/>
      <c r="AC485" s="54"/>
      <c r="AD485" s="60"/>
      <c r="AE485" s="58"/>
      <c r="AF485" s="176" t="str">
        <f t="shared" si="7"/>
        <v/>
      </c>
      <c r="AG485" s="178" t="str">
        <f>IF(Calculations!AT480=1,"YES","")</f>
        <v/>
      </c>
      <c r="AH485" s="2"/>
      <c r="AQ485" s="9"/>
    </row>
    <row r="486" spans="2:43" x14ac:dyDescent="0.25">
      <c r="B486" s="54"/>
      <c r="C486" s="54"/>
      <c r="D486" s="59"/>
      <c r="E486" s="59"/>
      <c r="F486" s="174"/>
      <c r="G486" s="54"/>
      <c r="H486" s="55"/>
      <c r="I486" s="54"/>
      <c r="J486" s="55"/>
      <c r="K486" s="47" t="str">
        <f>IF(OR(AND(H486=Lists!$D$6,G486&lt;&gt;""),AND(AND(H486=J486,G486&lt;&gt;"",I486&lt;&gt;""),OR(H486&lt;&gt;"Unspecified",J486&lt;&gt;"Unspecified"),J486&lt;&gt;""),AND(OR(H486=Lists!$D$4,H486=Lists!$D$5),OR(J486=Lists!$D$4,J486=Lists!$D$5),AND(G486&lt;&gt;"",I486&lt;&gt;""))),"YES","")</f>
        <v/>
      </c>
      <c r="L486" s="56"/>
      <c r="M486" s="54"/>
      <c r="N486" s="58"/>
      <c r="O486" s="57"/>
      <c r="P486" s="165"/>
      <c r="Q486" s="165"/>
      <c r="R486" s="165"/>
      <c r="S486" s="54"/>
      <c r="T486" s="54"/>
      <c r="U486" s="54"/>
      <c r="V486" s="54"/>
      <c r="W486" s="54"/>
      <c r="X486" s="54"/>
      <c r="Y486" s="54"/>
      <c r="Z486" s="54"/>
      <c r="AA486" s="54"/>
      <c r="AB486" s="54"/>
      <c r="AC486" s="54"/>
      <c r="AD486" s="60"/>
      <c r="AE486" s="58"/>
      <c r="AF486" s="176" t="str">
        <f t="shared" si="7"/>
        <v/>
      </c>
      <c r="AG486" s="178" t="str">
        <f>IF(Calculations!AT481=1,"YES","")</f>
        <v/>
      </c>
      <c r="AH486" s="2"/>
      <c r="AQ486" s="9"/>
    </row>
    <row r="487" spans="2:43" x14ac:dyDescent="0.25">
      <c r="B487" s="54"/>
      <c r="C487" s="54"/>
      <c r="D487" s="59"/>
      <c r="E487" s="59"/>
      <c r="F487" s="174"/>
      <c r="G487" s="54"/>
      <c r="H487" s="55"/>
      <c r="I487" s="54"/>
      <c r="J487" s="55"/>
      <c r="K487" s="47" t="str">
        <f>IF(OR(AND(H487=Lists!$D$6,G487&lt;&gt;""),AND(AND(H487=J487,G487&lt;&gt;"",I487&lt;&gt;""),OR(H487&lt;&gt;"Unspecified",J487&lt;&gt;"Unspecified"),J487&lt;&gt;""),AND(OR(H487=Lists!$D$4,H487=Lists!$D$5),OR(J487=Lists!$D$4,J487=Lists!$D$5),AND(G487&lt;&gt;"",I487&lt;&gt;""))),"YES","")</f>
        <v/>
      </c>
      <c r="L487" s="56"/>
      <c r="M487" s="54"/>
      <c r="N487" s="58"/>
      <c r="O487" s="57"/>
      <c r="P487" s="165"/>
      <c r="Q487" s="165"/>
      <c r="R487" s="165"/>
      <c r="S487" s="54"/>
      <c r="T487" s="54"/>
      <c r="U487" s="54"/>
      <c r="V487" s="54"/>
      <c r="W487" s="54"/>
      <c r="X487" s="54"/>
      <c r="Y487" s="54"/>
      <c r="Z487" s="54"/>
      <c r="AA487" s="54"/>
      <c r="AB487" s="54"/>
      <c r="AC487" s="54"/>
      <c r="AD487" s="60"/>
      <c r="AE487" s="58"/>
      <c r="AF487" s="176" t="str">
        <f t="shared" si="7"/>
        <v/>
      </c>
      <c r="AG487" s="178" t="str">
        <f>IF(Calculations!AT482=1,"YES","")</f>
        <v/>
      </c>
      <c r="AH487" s="2"/>
      <c r="AQ487" s="9"/>
    </row>
    <row r="488" spans="2:43" x14ac:dyDescent="0.25">
      <c r="B488" s="54"/>
      <c r="C488" s="54"/>
      <c r="D488" s="59"/>
      <c r="E488" s="59"/>
      <c r="F488" s="174"/>
      <c r="G488" s="54"/>
      <c r="H488" s="55"/>
      <c r="I488" s="54"/>
      <c r="J488" s="55"/>
      <c r="K488" s="47" t="str">
        <f>IF(OR(AND(H488=Lists!$D$6,G488&lt;&gt;""),AND(AND(H488=J488,G488&lt;&gt;"",I488&lt;&gt;""),OR(H488&lt;&gt;"Unspecified",J488&lt;&gt;"Unspecified"),J488&lt;&gt;""),AND(OR(H488=Lists!$D$4,H488=Lists!$D$5),OR(J488=Lists!$D$4,J488=Lists!$D$5),AND(G488&lt;&gt;"",I488&lt;&gt;""))),"YES","")</f>
        <v/>
      </c>
      <c r="L488" s="56"/>
      <c r="M488" s="54"/>
      <c r="N488" s="58"/>
      <c r="O488" s="57"/>
      <c r="P488" s="165"/>
      <c r="Q488" s="165"/>
      <c r="R488" s="165"/>
      <c r="S488" s="54"/>
      <c r="T488" s="54"/>
      <c r="U488" s="54"/>
      <c r="V488" s="54"/>
      <c r="W488" s="54"/>
      <c r="X488" s="54"/>
      <c r="Y488" s="54"/>
      <c r="Z488" s="54"/>
      <c r="AA488" s="54"/>
      <c r="AB488" s="54"/>
      <c r="AC488" s="54"/>
      <c r="AD488" s="60"/>
      <c r="AE488" s="58"/>
      <c r="AF488" s="176" t="str">
        <f t="shared" si="7"/>
        <v/>
      </c>
      <c r="AG488" s="178" t="str">
        <f>IF(Calculations!AT483=1,"YES","")</f>
        <v/>
      </c>
      <c r="AH488" s="2"/>
      <c r="AQ488" s="9"/>
    </row>
    <row r="489" spans="2:43" x14ac:dyDescent="0.25">
      <c r="B489" s="54"/>
      <c r="C489" s="54"/>
      <c r="D489" s="59"/>
      <c r="E489" s="59"/>
      <c r="F489" s="174"/>
      <c r="G489" s="54"/>
      <c r="H489" s="55"/>
      <c r="I489" s="54"/>
      <c r="J489" s="55"/>
      <c r="K489" s="47" t="str">
        <f>IF(OR(AND(H489=Lists!$D$6,G489&lt;&gt;""),AND(AND(H489=J489,G489&lt;&gt;"",I489&lt;&gt;""),OR(H489&lt;&gt;"Unspecified",J489&lt;&gt;"Unspecified"),J489&lt;&gt;""),AND(OR(H489=Lists!$D$4,H489=Lists!$D$5),OR(J489=Lists!$D$4,J489=Lists!$D$5),AND(G489&lt;&gt;"",I489&lt;&gt;""))),"YES","")</f>
        <v/>
      </c>
      <c r="L489" s="56"/>
      <c r="M489" s="54"/>
      <c r="N489" s="58"/>
      <c r="O489" s="57"/>
      <c r="P489" s="165"/>
      <c r="Q489" s="165"/>
      <c r="R489" s="165"/>
      <c r="S489" s="54"/>
      <c r="T489" s="54"/>
      <c r="U489" s="54"/>
      <c r="V489" s="54"/>
      <c r="W489" s="54"/>
      <c r="X489" s="54"/>
      <c r="Y489" s="54"/>
      <c r="Z489" s="54"/>
      <c r="AA489" s="54"/>
      <c r="AB489" s="54"/>
      <c r="AC489" s="54"/>
      <c r="AD489" s="60"/>
      <c r="AE489" s="58"/>
      <c r="AF489" s="176" t="str">
        <f t="shared" si="7"/>
        <v/>
      </c>
      <c r="AG489" s="178" t="str">
        <f>IF(Calculations!AT484=1,"YES","")</f>
        <v/>
      </c>
      <c r="AH489" s="2"/>
      <c r="AQ489" s="9"/>
    </row>
    <row r="490" spans="2:43" x14ac:dyDescent="0.25">
      <c r="B490" s="54"/>
      <c r="C490" s="54"/>
      <c r="D490" s="59"/>
      <c r="E490" s="59"/>
      <c r="F490" s="174"/>
      <c r="G490" s="54"/>
      <c r="H490" s="55"/>
      <c r="I490" s="54"/>
      <c r="J490" s="55"/>
      <c r="K490" s="47" t="str">
        <f>IF(OR(AND(H490=Lists!$D$6,G490&lt;&gt;""),AND(AND(H490=J490,G490&lt;&gt;"",I490&lt;&gt;""),OR(H490&lt;&gt;"Unspecified",J490&lt;&gt;"Unspecified"),J490&lt;&gt;""),AND(OR(H490=Lists!$D$4,H490=Lists!$D$5),OR(J490=Lists!$D$4,J490=Lists!$D$5),AND(G490&lt;&gt;"",I490&lt;&gt;""))),"YES","")</f>
        <v/>
      </c>
      <c r="L490" s="56"/>
      <c r="M490" s="54"/>
      <c r="N490" s="58"/>
      <c r="O490" s="57"/>
      <c r="P490" s="165"/>
      <c r="Q490" s="165"/>
      <c r="R490" s="165"/>
      <c r="S490" s="54"/>
      <c r="T490" s="54"/>
      <c r="U490" s="54"/>
      <c r="V490" s="54"/>
      <c r="W490" s="54"/>
      <c r="X490" s="54"/>
      <c r="Y490" s="54"/>
      <c r="Z490" s="54"/>
      <c r="AA490" s="54"/>
      <c r="AB490" s="54"/>
      <c r="AC490" s="54"/>
      <c r="AD490" s="60"/>
      <c r="AE490" s="58"/>
      <c r="AF490" s="176" t="str">
        <f t="shared" si="7"/>
        <v/>
      </c>
      <c r="AG490" s="178" t="str">
        <f>IF(Calculations!AT485=1,"YES","")</f>
        <v/>
      </c>
      <c r="AH490" s="2"/>
      <c r="AQ490" s="9"/>
    </row>
    <row r="491" spans="2:43" x14ac:dyDescent="0.25">
      <c r="B491" s="54"/>
      <c r="C491" s="54"/>
      <c r="D491" s="59"/>
      <c r="E491" s="59"/>
      <c r="F491" s="174"/>
      <c r="G491" s="54"/>
      <c r="H491" s="55"/>
      <c r="I491" s="54"/>
      <c r="J491" s="55"/>
      <c r="K491" s="47" t="str">
        <f>IF(OR(AND(H491=Lists!$D$6,G491&lt;&gt;""),AND(AND(H491=J491,G491&lt;&gt;"",I491&lt;&gt;""),OR(H491&lt;&gt;"Unspecified",J491&lt;&gt;"Unspecified"),J491&lt;&gt;""),AND(OR(H491=Lists!$D$4,H491=Lists!$D$5),OR(J491=Lists!$D$4,J491=Lists!$D$5),AND(G491&lt;&gt;"",I491&lt;&gt;""))),"YES","")</f>
        <v/>
      </c>
      <c r="L491" s="56"/>
      <c r="M491" s="54"/>
      <c r="N491" s="58"/>
      <c r="O491" s="57"/>
      <c r="P491" s="165"/>
      <c r="Q491" s="165"/>
      <c r="R491" s="165"/>
      <c r="S491" s="54"/>
      <c r="T491" s="54"/>
      <c r="U491" s="54"/>
      <c r="V491" s="54"/>
      <c r="W491" s="54"/>
      <c r="X491" s="54"/>
      <c r="Y491" s="54"/>
      <c r="Z491" s="54"/>
      <c r="AA491" s="54"/>
      <c r="AB491" s="54"/>
      <c r="AC491" s="54"/>
      <c r="AD491" s="60"/>
      <c r="AE491" s="58"/>
      <c r="AF491" s="176" t="str">
        <f t="shared" si="7"/>
        <v/>
      </c>
      <c r="AG491" s="178" t="str">
        <f>IF(Calculations!AT486=1,"YES","")</f>
        <v/>
      </c>
      <c r="AH491" s="2"/>
      <c r="AQ491" s="9"/>
    </row>
    <row r="492" spans="2:43" x14ac:dyDescent="0.25">
      <c r="B492" s="54"/>
      <c r="C492" s="54"/>
      <c r="D492" s="59"/>
      <c r="E492" s="59"/>
      <c r="F492" s="174"/>
      <c r="G492" s="54"/>
      <c r="H492" s="55"/>
      <c r="I492" s="54"/>
      <c r="J492" s="55"/>
      <c r="K492" s="47" t="str">
        <f>IF(OR(AND(H492=Lists!$D$6,G492&lt;&gt;""),AND(AND(H492=J492,G492&lt;&gt;"",I492&lt;&gt;""),OR(H492&lt;&gt;"Unspecified",J492&lt;&gt;"Unspecified"),J492&lt;&gt;""),AND(OR(H492=Lists!$D$4,H492=Lists!$D$5),OR(J492=Lists!$D$4,J492=Lists!$D$5),AND(G492&lt;&gt;"",I492&lt;&gt;""))),"YES","")</f>
        <v/>
      </c>
      <c r="L492" s="56"/>
      <c r="M492" s="54"/>
      <c r="N492" s="58"/>
      <c r="O492" s="57"/>
      <c r="P492" s="165"/>
      <c r="Q492" s="165"/>
      <c r="R492" s="165"/>
      <c r="S492" s="54"/>
      <c r="T492" s="54"/>
      <c r="U492" s="54"/>
      <c r="V492" s="54"/>
      <c r="W492" s="54"/>
      <c r="X492" s="54"/>
      <c r="Y492" s="54"/>
      <c r="Z492" s="54"/>
      <c r="AA492" s="54"/>
      <c r="AB492" s="54"/>
      <c r="AC492" s="54"/>
      <c r="AD492" s="60"/>
      <c r="AE492" s="58"/>
      <c r="AF492" s="176" t="str">
        <f t="shared" si="7"/>
        <v/>
      </c>
      <c r="AG492" s="178" t="str">
        <f>IF(Calculations!AT487=1,"YES","")</f>
        <v/>
      </c>
      <c r="AH492" s="2"/>
      <c r="AQ492" s="9"/>
    </row>
    <row r="493" spans="2:43" x14ac:dyDescent="0.25">
      <c r="B493" s="54"/>
      <c r="C493" s="54"/>
      <c r="D493" s="59"/>
      <c r="E493" s="59"/>
      <c r="F493" s="174"/>
      <c r="G493" s="54"/>
      <c r="H493" s="55"/>
      <c r="I493" s="54"/>
      <c r="J493" s="55"/>
      <c r="K493" s="47" t="str">
        <f>IF(OR(AND(H493=Lists!$D$6,G493&lt;&gt;""),AND(AND(H493=J493,G493&lt;&gt;"",I493&lt;&gt;""),OR(H493&lt;&gt;"Unspecified",J493&lt;&gt;"Unspecified"),J493&lt;&gt;""),AND(OR(H493=Lists!$D$4,H493=Lists!$D$5),OR(J493=Lists!$D$4,J493=Lists!$D$5),AND(G493&lt;&gt;"",I493&lt;&gt;""))),"YES","")</f>
        <v/>
      </c>
      <c r="L493" s="56"/>
      <c r="M493" s="54"/>
      <c r="N493" s="58"/>
      <c r="O493" s="57"/>
      <c r="P493" s="165"/>
      <c r="Q493" s="165"/>
      <c r="R493" s="165"/>
      <c r="S493" s="54"/>
      <c r="T493" s="54"/>
      <c r="U493" s="54"/>
      <c r="V493" s="54"/>
      <c r="W493" s="54"/>
      <c r="X493" s="54"/>
      <c r="Y493" s="54"/>
      <c r="Z493" s="54"/>
      <c r="AA493" s="54"/>
      <c r="AB493" s="54"/>
      <c r="AC493" s="54"/>
      <c r="AD493" s="60"/>
      <c r="AE493" s="58"/>
      <c r="AF493" s="176" t="str">
        <f t="shared" si="7"/>
        <v/>
      </c>
      <c r="AG493" s="178" t="str">
        <f>IF(Calculations!AT488=1,"YES","")</f>
        <v/>
      </c>
      <c r="AH493" s="2"/>
      <c r="AQ493" s="9"/>
    </row>
    <row r="494" spans="2:43" x14ac:dyDescent="0.25">
      <c r="B494" s="54"/>
      <c r="C494" s="54"/>
      <c r="D494" s="59"/>
      <c r="E494" s="59"/>
      <c r="F494" s="174"/>
      <c r="G494" s="54"/>
      <c r="H494" s="55"/>
      <c r="I494" s="54"/>
      <c r="J494" s="55"/>
      <c r="K494" s="47" t="str">
        <f>IF(OR(AND(H494=Lists!$D$6,G494&lt;&gt;""),AND(AND(H494=J494,G494&lt;&gt;"",I494&lt;&gt;""),OR(H494&lt;&gt;"Unspecified",J494&lt;&gt;"Unspecified"),J494&lt;&gt;""),AND(OR(H494=Lists!$D$4,H494=Lists!$D$5),OR(J494=Lists!$D$4,J494=Lists!$D$5),AND(G494&lt;&gt;"",I494&lt;&gt;""))),"YES","")</f>
        <v/>
      </c>
      <c r="L494" s="56"/>
      <c r="M494" s="54"/>
      <c r="N494" s="58"/>
      <c r="O494" s="57"/>
      <c r="P494" s="165"/>
      <c r="Q494" s="165"/>
      <c r="R494" s="165"/>
      <c r="S494" s="54"/>
      <c r="T494" s="54"/>
      <c r="U494" s="54"/>
      <c r="V494" s="54"/>
      <c r="W494" s="54"/>
      <c r="X494" s="54"/>
      <c r="Y494" s="54"/>
      <c r="Z494" s="54"/>
      <c r="AA494" s="54"/>
      <c r="AB494" s="54"/>
      <c r="AC494" s="54"/>
      <c r="AD494" s="60"/>
      <c r="AE494" s="58"/>
      <c r="AF494" s="176" t="str">
        <f t="shared" si="7"/>
        <v/>
      </c>
      <c r="AG494" s="178" t="str">
        <f>IF(Calculations!AT489=1,"YES","")</f>
        <v/>
      </c>
      <c r="AH494" s="2"/>
      <c r="AQ494" s="9"/>
    </row>
    <row r="495" spans="2:43" x14ac:dyDescent="0.25">
      <c r="B495" s="54"/>
      <c r="C495" s="54"/>
      <c r="D495" s="59"/>
      <c r="E495" s="59"/>
      <c r="F495" s="174"/>
      <c r="G495" s="54"/>
      <c r="H495" s="55"/>
      <c r="I495" s="54"/>
      <c r="J495" s="55"/>
      <c r="K495" s="47" t="str">
        <f>IF(OR(AND(H495=Lists!$D$6,G495&lt;&gt;""),AND(AND(H495=J495,G495&lt;&gt;"",I495&lt;&gt;""),OR(H495&lt;&gt;"Unspecified",J495&lt;&gt;"Unspecified"),J495&lt;&gt;""),AND(OR(H495=Lists!$D$4,H495=Lists!$D$5),OR(J495=Lists!$D$4,J495=Lists!$D$5),AND(G495&lt;&gt;"",I495&lt;&gt;""))),"YES","")</f>
        <v/>
      </c>
      <c r="L495" s="56"/>
      <c r="M495" s="54"/>
      <c r="N495" s="58"/>
      <c r="O495" s="57"/>
      <c r="P495" s="165"/>
      <c r="Q495" s="165"/>
      <c r="R495" s="165"/>
      <c r="S495" s="54"/>
      <c r="T495" s="54"/>
      <c r="U495" s="54"/>
      <c r="V495" s="54"/>
      <c r="W495" s="54"/>
      <c r="X495" s="54"/>
      <c r="Y495" s="54"/>
      <c r="Z495" s="54"/>
      <c r="AA495" s="54"/>
      <c r="AB495" s="54"/>
      <c r="AC495" s="54"/>
      <c r="AD495" s="60"/>
      <c r="AE495" s="58"/>
      <c r="AF495" s="176" t="str">
        <f t="shared" si="7"/>
        <v/>
      </c>
      <c r="AG495" s="178" t="str">
        <f>IF(Calculations!AT490=1,"YES","")</f>
        <v/>
      </c>
      <c r="AH495" s="2"/>
      <c r="AQ495" s="9"/>
    </row>
    <row r="496" spans="2:43" x14ac:dyDescent="0.25">
      <c r="B496" s="54"/>
      <c r="C496" s="54"/>
      <c r="D496" s="59"/>
      <c r="E496" s="59"/>
      <c r="F496" s="174"/>
      <c r="G496" s="54"/>
      <c r="H496" s="55"/>
      <c r="I496" s="54"/>
      <c r="J496" s="55"/>
      <c r="K496" s="47" t="str">
        <f>IF(OR(AND(H496=Lists!$D$6,G496&lt;&gt;""),AND(AND(H496=J496,G496&lt;&gt;"",I496&lt;&gt;""),OR(H496&lt;&gt;"Unspecified",J496&lt;&gt;"Unspecified"),J496&lt;&gt;""),AND(OR(H496=Lists!$D$4,H496=Lists!$D$5),OR(J496=Lists!$D$4,J496=Lists!$D$5),AND(G496&lt;&gt;"",I496&lt;&gt;""))),"YES","")</f>
        <v/>
      </c>
      <c r="L496" s="56"/>
      <c r="M496" s="54"/>
      <c r="N496" s="58"/>
      <c r="O496" s="57"/>
      <c r="P496" s="165"/>
      <c r="Q496" s="165"/>
      <c r="R496" s="165"/>
      <c r="S496" s="54"/>
      <c r="T496" s="54"/>
      <c r="U496" s="54"/>
      <c r="V496" s="54"/>
      <c r="W496" s="54"/>
      <c r="X496" s="54"/>
      <c r="Y496" s="54"/>
      <c r="Z496" s="54"/>
      <c r="AA496" s="54"/>
      <c r="AB496" s="54"/>
      <c r="AC496" s="54"/>
      <c r="AD496" s="60"/>
      <c r="AE496" s="58"/>
      <c r="AF496" s="176" t="str">
        <f t="shared" si="7"/>
        <v/>
      </c>
      <c r="AG496" s="178" t="str">
        <f>IF(Calculations!AT491=1,"YES","")</f>
        <v/>
      </c>
      <c r="AH496" s="2"/>
      <c r="AQ496" s="9"/>
    </row>
    <row r="497" spans="2:43" x14ac:dyDescent="0.25">
      <c r="B497" s="54"/>
      <c r="C497" s="54"/>
      <c r="D497" s="59"/>
      <c r="E497" s="59"/>
      <c r="F497" s="174"/>
      <c r="G497" s="54"/>
      <c r="H497" s="55"/>
      <c r="I497" s="54"/>
      <c r="J497" s="55"/>
      <c r="K497" s="47" t="str">
        <f>IF(OR(AND(H497=Lists!$D$6,G497&lt;&gt;""),AND(AND(H497=J497,G497&lt;&gt;"",I497&lt;&gt;""),OR(H497&lt;&gt;"Unspecified",J497&lt;&gt;"Unspecified"),J497&lt;&gt;""),AND(OR(H497=Lists!$D$4,H497=Lists!$D$5),OR(J497=Lists!$D$4,J497=Lists!$D$5),AND(G497&lt;&gt;"",I497&lt;&gt;""))),"YES","")</f>
        <v/>
      </c>
      <c r="L497" s="56"/>
      <c r="M497" s="54"/>
      <c r="N497" s="58"/>
      <c r="O497" s="57"/>
      <c r="P497" s="165"/>
      <c r="Q497" s="165"/>
      <c r="R497" s="165"/>
      <c r="S497" s="54"/>
      <c r="T497" s="54"/>
      <c r="U497" s="54"/>
      <c r="V497" s="54"/>
      <c r="W497" s="54"/>
      <c r="X497" s="54"/>
      <c r="Y497" s="54"/>
      <c r="Z497" s="54"/>
      <c r="AA497" s="54"/>
      <c r="AB497" s="54"/>
      <c r="AC497" s="54"/>
      <c r="AD497" s="60"/>
      <c r="AE497" s="58"/>
      <c r="AF497" s="176" t="str">
        <f t="shared" si="7"/>
        <v/>
      </c>
      <c r="AG497" s="178" t="str">
        <f>IF(Calculations!AT492=1,"YES","")</f>
        <v/>
      </c>
      <c r="AH497" s="2"/>
      <c r="AQ497" s="9"/>
    </row>
    <row r="498" spans="2:43" x14ac:dyDescent="0.25">
      <c r="B498" s="54"/>
      <c r="C498" s="54"/>
      <c r="D498" s="59"/>
      <c r="E498" s="59"/>
      <c r="F498" s="174"/>
      <c r="G498" s="54"/>
      <c r="H498" s="55"/>
      <c r="I498" s="54"/>
      <c r="J498" s="55"/>
      <c r="K498" s="47" t="str">
        <f>IF(OR(AND(H498=Lists!$D$6,G498&lt;&gt;""),AND(AND(H498=J498,G498&lt;&gt;"",I498&lt;&gt;""),OR(H498&lt;&gt;"Unspecified",J498&lt;&gt;"Unspecified"),J498&lt;&gt;""),AND(OR(H498=Lists!$D$4,H498=Lists!$D$5),OR(J498=Lists!$D$4,J498=Lists!$D$5),AND(G498&lt;&gt;"",I498&lt;&gt;""))),"YES","")</f>
        <v/>
      </c>
      <c r="L498" s="56"/>
      <c r="M498" s="54"/>
      <c r="N498" s="58"/>
      <c r="O498" s="57"/>
      <c r="P498" s="165"/>
      <c r="Q498" s="165"/>
      <c r="R498" s="165"/>
      <c r="S498" s="54"/>
      <c r="T498" s="54"/>
      <c r="U498" s="54"/>
      <c r="V498" s="54"/>
      <c r="W498" s="54"/>
      <c r="X498" s="54"/>
      <c r="Y498" s="54"/>
      <c r="Z498" s="54"/>
      <c r="AA498" s="54"/>
      <c r="AB498" s="54"/>
      <c r="AC498" s="54"/>
      <c r="AD498" s="60"/>
      <c r="AE498" s="58"/>
      <c r="AF498" s="176" t="str">
        <f t="shared" si="7"/>
        <v/>
      </c>
      <c r="AG498" s="178" t="str">
        <f>IF(Calculations!AT493=1,"YES","")</f>
        <v/>
      </c>
      <c r="AH498" s="2"/>
      <c r="AQ498" s="9"/>
    </row>
    <row r="499" spans="2:43" x14ac:dyDescent="0.25">
      <c r="B499" s="54"/>
      <c r="C499" s="54"/>
      <c r="D499" s="59"/>
      <c r="E499" s="59"/>
      <c r="F499" s="174"/>
      <c r="G499" s="54"/>
      <c r="H499" s="55"/>
      <c r="I499" s="54"/>
      <c r="J499" s="55"/>
      <c r="K499" s="47" t="str">
        <f>IF(OR(AND(H499=Lists!$D$6,G499&lt;&gt;""),AND(AND(H499=J499,G499&lt;&gt;"",I499&lt;&gt;""),OR(H499&lt;&gt;"Unspecified",J499&lt;&gt;"Unspecified"),J499&lt;&gt;""),AND(OR(H499=Lists!$D$4,H499=Lists!$D$5),OR(J499=Lists!$D$4,J499=Lists!$D$5),AND(G499&lt;&gt;"",I499&lt;&gt;""))),"YES","")</f>
        <v/>
      </c>
      <c r="L499" s="56"/>
      <c r="M499" s="54"/>
      <c r="N499" s="58"/>
      <c r="O499" s="57"/>
      <c r="P499" s="165"/>
      <c r="Q499" s="165"/>
      <c r="R499" s="165"/>
      <c r="S499" s="54"/>
      <c r="T499" s="54"/>
      <c r="U499" s="54"/>
      <c r="V499" s="54"/>
      <c r="W499" s="54"/>
      <c r="X499" s="54"/>
      <c r="Y499" s="54"/>
      <c r="Z499" s="54"/>
      <c r="AA499" s="54"/>
      <c r="AB499" s="54"/>
      <c r="AC499" s="54"/>
      <c r="AD499" s="60"/>
      <c r="AE499" s="58"/>
      <c r="AF499" s="176" t="str">
        <f t="shared" si="7"/>
        <v/>
      </c>
      <c r="AG499" s="178" t="str">
        <f>IF(Calculations!AT494=1,"YES","")</f>
        <v/>
      </c>
      <c r="AH499" s="2"/>
      <c r="AQ499" s="9"/>
    </row>
    <row r="500" spans="2:43" x14ac:dyDescent="0.25">
      <c r="B500" s="54"/>
      <c r="C500" s="54"/>
      <c r="D500" s="59"/>
      <c r="E500" s="59"/>
      <c r="F500" s="174"/>
      <c r="G500" s="54"/>
      <c r="H500" s="55"/>
      <c r="I500" s="54"/>
      <c r="J500" s="55"/>
      <c r="K500" s="47" t="str">
        <f>IF(OR(AND(H500=Lists!$D$6,G500&lt;&gt;""),AND(AND(H500=J500,G500&lt;&gt;"",I500&lt;&gt;""),OR(H500&lt;&gt;"Unspecified",J500&lt;&gt;"Unspecified"),J500&lt;&gt;""),AND(OR(H500=Lists!$D$4,H500=Lists!$D$5),OR(J500=Lists!$D$4,J500=Lists!$D$5),AND(G500&lt;&gt;"",I500&lt;&gt;""))),"YES","")</f>
        <v/>
      </c>
      <c r="L500" s="56"/>
      <c r="M500" s="54"/>
      <c r="N500" s="58"/>
      <c r="O500" s="57"/>
      <c r="P500" s="165"/>
      <c r="Q500" s="165"/>
      <c r="R500" s="165"/>
      <c r="S500" s="54"/>
      <c r="T500" s="54"/>
      <c r="U500" s="54"/>
      <c r="V500" s="54"/>
      <c r="W500" s="54"/>
      <c r="X500" s="54"/>
      <c r="Y500" s="54"/>
      <c r="Z500" s="54"/>
      <c r="AA500" s="54"/>
      <c r="AB500" s="54"/>
      <c r="AC500" s="54"/>
      <c r="AD500" s="60"/>
      <c r="AE500" s="58"/>
      <c r="AF500" s="176" t="str">
        <f t="shared" si="7"/>
        <v/>
      </c>
      <c r="AG500" s="178" t="str">
        <f>IF(Calculations!AT495=1,"YES","")</f>
        <v/>
      </c>
      <c r="AH500" s="2"/>
      <c r="AQ500" s="9"/>
    </row>
    <row r="501" spans="2:43" x14ac:dyDescent="0.25">
      <c r="B501" s="54"/>
      <c r="C501" s="54"/>
      <c r="D501" s="59"/>
      <c r="E501" s="59"/>
      <c r="F501" s="174"/>
      <c r="G501" s="54"/>
      <c r="H501" s="55"/>
      <c r="I501" s="54"/>
      <c r="J501" s="55"/>
      <c r="K501" s="47" t="str">
        <f>IF(OR(AND(H501=Lists!$D$6,G501&lt;&gt;""),AND(AND(H501=J501,G501&lt;&gt;"",I501&lt;&gt;""),OR(H501&lt;&gt;"Unspecified",J501&lt;&gt;"Unspecified"),J501&lt;&gt;""),AND(OR(H501=Lists!$D$4,H501=Lists!$D$5),OR(J501=Lists!$D$4,J501=Lists!$D$5),AND(G501&lt;&gt;"",I501&lt;&gt;""))),"YES","")</f>
        <v/>
      </c>
      <c r="L501" s="56"/>
      <c r="M501" s="54"/>
      <c r="N501" s="58"/>
      <c r="O501" s="57"/>
      <c r="P501" s="165"/>
      <c r="Q501" s="165"/>
      <c r="R501" s="165"/>
      <c r="S501" s="54"/>
      <c r="T501" s="54"/>
      <c r="U501" s="54"/>
      <c r="V501" s="54"/>
      <c r="W501" s="54"/>
      <c r="X501" s="54"/>
      <c r="Y501" s="54"/>
      <c r="Z501" s="54"/>
      <c r="AA501" s="54"/>
      <c r="AB501" s="54"/>
      <c r="AC501" s="54"/>
      <c r="AD501" s="60"/>
      <c r="AE501" s="58"/>
      <c r="AF501" s="176" t="str">
        <f t="shared" si="7"/>
        <v/>
      </c>
      <c r="AG501" s="178" t="str">
        <f>IF(Calculations!AT496=1,"YES","")</f>
        <v/>
      </c>
      <c r="AH501" s="2"/>
      <c r="AQ501" s="9"/>
    </row>
    <row r="502" spans="2:43" x14ac:dyDescent="0.25">
      <c r="B502" s="54"/>
      <c r="C502" s="54"/>
      <c r="D502" s="59"/>
      <c r="E502" s="59"/>
      <c r="F502" s="174"/>
      <c r="G502" s="54"/>
      <c r="H502" s="55"/>
      <c r="I502" s="54"/>
      <c r="J502" s="55"/>
      <c r="K502" s="47" t="str">
        <f>IF(OR(AND(H502=Lists!$D$6,G502&lt;&gt;""),AND(AND(H502=J502,G502&lt;&gt;"",I502&lt;&gt;""),OR(H502&lt;&gt;"Unspecified",J502&lt;&gt;"Unspecified"),J502&lt;&gt;""),AND(OR(H502=Lists!$D$4,H502=Lists!$D$5),OR(J502=Lists!$D$4,J502=Lists!$D$5),AND(G502&lt;&gt;"",I502&lt;&gt;""))),"YES","")</f>
        <v/>
      </c>
      <c r="L502" s="56"/>
      <c r="M502" s="54"/>
      <c r="N502" s="58"/>
      <c r="O502" s="57"/>
      <c r="P502" s="165"/>
      <c r="Q502" s="165"/>
      <c r="R502" s="165"/>
      <c r="S502" s="54"/>
      <c r="T502" s="54"/>
      <c r="U502" s="54"/>
      <c r="V502" s="54"/>
      <c r="W502" s="54"/>
      <c r="X502" s="54"/>
      <c r="Y502" s="54"/>
      <c r="Z502" s="54"/>
      <c r="AA502" s="54"/>
      <c r="AB502" s="54"/>
      <c r="AC502" s="54"/>
      <c r="AD502" s="60"/>
      <c r="AE502" s="58"/>
      <c r="AF502" s="176" t="str">
        <f t="shared" si="7"/>
        <v/>
      </c>
      <c r="AG502" s="178" t="str">
        <f>IF(Calculations!AT497=1,"YES","")</f>
        <v/>
      </c>
      <c r="AH502" s="2"/>
      <c r="AQ502" s="9"/>
    </row>
    <row r="503" spans="2:43" x14ac:dyDescent="0.25">
      <c r="B503" s="54"/>
      <c r="C503" s="54"/>
      <c r="D503" s="59"/>
      <c r="E503" s="59"/>
      <c r="F503" s="174"/>
      <c r="G503" s="54"/>
      <c r="H503" s="55"/>
      <c r="I503" s="54"/>
      <c r="J503" s="55"/>
      <c r="K503" s="47" t="str">
        <f>IF(OR(AND(H503=Lists!$D$6,G503&lt;&gt;""),AND(AND(H503=J503,G503&lt;&gt;"",I503&lt;&gt;""),OR(H503&lt;&gt;"Unspecified",J503&lt;&gt;"Unspecified"),J503&lt;&gt;""),AND(OR(H503=Lists!$D$4,H503=Lists!$D$5),OR(J503=Lists!$D$4,J503=Lists!$D$5),AND(G503&lt;&gt;"",I503&lt;&gt;""))),"YES","")</f>
        <v/>
      </c>
      <c r="L503" s="56"/>
      <c r="M503" s="54"/>
      <c r="N503" s="58"/>
      <c r="O503" s="57"/>
      <c r="P503" s="165"/>
      <c r="Q503" s="165"/>
      <c r="R503" s="165"/>
      <c r="S503" s="54"/>
      <c r="T503" s="54"/>
      <c r="U503" s="54"/>
      <c r="V503" s="54"/>
      <c r="W503" s="54"/>
      <c r="X503" s="54"/>
      <c r="Y503" s="54"/>
      <c r="Z503" s="54"/>
      <c r="AA503" s="54"/>
      <c r="AB503" s="54"/>
      <c r="AC503" s="54"/>
      <c r="AD503" s="60"/>
      <c r="AE503" s="58"/>
      <c r="AF503" s="176" t="str">
        <f t="shared" si="7"/>
        <v/>
      </c>
      <c r="AG503" s="178" t="str">
        <f>IF(Calculations!AT498=1,"YES","")</f>
        <v/>
      </c>
      <c r="AH503" s="2"/>
      <c r="AQ503" s="9"/>
    </row>
    <row r="504" spans="2:43" x14ac:dyDescent="0.25">
      <c r="B504" s="54"/>
      <c r="C504" s="54"/>
      <c r="D504" s="59"/>
      <c r="E504" s="59"/>
      <c r="F504" s="174"/>
      <c r="G504" s="54"/>
      <c r="H504" s="55"/>
      <c r="I504" s="54"/>
      <c r="J504" s="55"/>
      <c r="K504" s="47" t="str">
        <f>IF(OR(AND(H504=Lists!$D$6,G504&lt;&gt;""),AND(AND(H504=J504,G504&lt;&gt;"",I504&lt;&gt;""),OR(H504&lt;&gt;"Unspecified",J504&lt;&gt;"Unspecified"),J504&lt;&gt;""),AND(OR(H504=Lists!$D$4,H504=Lists!$D$5),OR(J504=Lists!$D$4,J504=Lists!$D$5),AND(G504&lt;&gt;"",I504&lt;&gt;""))),"YES","")</f>
        <v/>
      </c>
      <c r="L504" s="56"/>
      <c r="M504" s="54"/>
      <c r="N504" s="58"/>
      <c r="O504" s="57"/>
      <c r="P504" s="165"/>
      <c r="Q504" s="165"/>
      <c r="R504" s="165"/>
      <c r="S504" s="54"/>
      <c r="T504" s="54"/>
      <c r="U504" s="54"/>
      <c r="V504" s="54"/>
      <c r="W504" s="54"/>
      <c r="X504" s="54"/>
      <c r="Y504" s="54"/>
      <c r="Z504" s="54"/>
      <c r="AA504" s="54"/>
      <c r="AB504" s="54"/>
      <c r="AC504" s="54"/>
      <c r="AD504" s="60"/>
      <c r="AE504" s="58"/>
      <c r="AF504" s="176" t="str">
        <f t="shared" si="7"/>
        <v/>
      </c>
      <c r="AG504" s="178" t="str">
        <f>IF(Calculations!AT499=1,"YES","")</f>
        <v/>
      </c>
      <c r="AH504" s="2"/>
      <c r="AQ504" s="9"/>
    </row>
    <row r="505" spans="2:43" x14ac:dyDescent="0.25">
      <c r="B505" s="54"/>
      <c r="C505" s="54"/>
      <c r="D505" s="59"/>
      <c r="E505" s="59"/>
      <c r="F505" s="174"/>
      <c r="G505" s="54"/>
      <c r="H505" s="55"/>
      <c r="I505" s="54"/>
      <c r="J505" s="55"/>
      <c r="K505" s="47" t="str">
        <f>IF(OR(AND(H505=Lists!$D$6,G505&lt;&gt;""),AND(AND(H505=J505,G505&lt;&gt;"",I505&lt;&gt;""),OR(H505&lt;&gt;"Unspecified",J505&lt;&gt;"Unspecified"),J505&lt;&gt;""),AND(OR(H505=Lists!$D$4,H505=Lists!$D$5),OR(J505=Lists!$D$4,J505=Lists!$D$5),AND(G505&lt;&gt;"",I505&lt;&gt;""))),"YES","")</f>
        <v/>
      </c>
      <c r="L505" s="56"/>
      <c r="M505" s="54"/>
      <c r="N505" s="58"/>
      <c r="O505" s="57"/>
      <c r="P505" s="165"/>
      <c r="Q505" s="165"/>
      <c r="R505" s="165"/>
      <c r="S505" s="54"/>
      <c r="T505" s="54"/>
      <c r="U505" s="54"/>
      <c r="V505" s="54"/>
      <c r="W505" s="54"/>
      <c r="X505" s="54"/>
      <c r="Y505" s="54"/>
      <c r="Z505" s="54"/>
      <c r="AA505" s="54"/>
      <c r="AB505" s="54"/>
      <c r="AC505" s="54"/>
      <c r="AD505" s="60"/>
      <c r="AE505" s="58"/>
      <c r="AF505" s="176" t="str">
        <f t="shared" si="7"/>
        <v/>
      </c>
      <c r="AG505" s="178" t="str">
        <f>IF(Calculations!AT500=1,"YES","")</f>
        <v/>
      </c>
      <c r="AH505" s="2"/>
      <c r="AQ505" s="9"/>
    </row>
    <row r="506" spans="2:43" x14ac:dyDescent="0.25">
      <c r="B506" s="54"/>
      <c r="C506" s="54"/>
      <c r="D506" s="59"/>
      <c r="E506" s="59"/>
      <c r="F506" s="174"/>
      <c r="G506" s="54"/>
      <c r="H506" s="55"/>
      <c r="I506" s="54"/>
      <c r="J506" s="55"/>
      <c r="K506" s="47" t="str">
        <f>IF(OR(AND(H506=Lists!$D$6,G506&lt;&gt;""),AND(AND(H506=J506,G506&lt;&gt;"",I506&lt;&gt;""),OR(H506&lt;&gt;"Unspecified",J506&lt;&gt;"Unspecified"),J506&lt;&gt;""),AND(OR(H506=Lists!$D$4,H506=Lists!$D$5),OR(J506=Lists!$D$4,J506=Lists!$D$5),AND(G506&lt;&gt;"",I506&lt;&gt;""))),"YES","")</f>
        <v/>
      </c>
      <c r="L506" s="56"/>
      <c r="M506" s="54"/>
      <c r="N506" s="58"/>
      <c r="O506" s="57"/>
      <c r="P506" s="165"/>
      <c r="Q506" s="165"/>
      <c r="R506" s="165"/>
      <c r="S506" s="54"/>
      <c r="T506" s="54"/>
      <c r="U506" s="54"/>
      <c r="V506" s="54"/>
      <c r="W506" s="54"/>
      <c r="X506" s="54"/>
      <c r="Y506" s="54"/>
      <c r="Z506" s="54"/>
      <c r="AA506" s="54"/>
      <c r="AB506" s="54"/>
      <c r="AC506" s="54"/>
      <c r="AD506" s="60"/>
      <c r="AE506" s="58"/>
      <c r="AF506" s="176" t="str">
        <f t="shared" si="7"/>
        <v/>
      </c>
      <c r="AG506" s="178" t="str">
        <f>IF(Calculations!AT501=1,"YES","")</f>
        <v/>
      </c>
      <c r="AH506" s="2"/>
      <c r="AQ506" s="9"/>
    </row>
    <row r="507" spans="2:43" x14ac:dyDescent="0.25">
      <c r="B507" s="54"/>
      <c r="C507" s="54"/>
      <c r="D507" s="59"/>
      <c r="E507" s="59"/>
      <c r="F507" s="174"/>
      <c r="G507" s="54"/>
      <c r="H507" s="55"/>
      <c r="I507" s="54"/>
      <c r="J507" s="55"/>
      <c r="K507" s="47" t="str">
        <f>IF(OR(AND(H507=Lists!$D$6,G507&lt;&gt;""),AND(AND(H507=J507,G507&lt;&gt;"",I507&lt;&gt;""),OR(H507&lt;&gt;"Unspecified",J507&lt;&gt;"Unspecified"),J507&lt;&gt;""),AND(OR(H507=Lists!$D$4,H507=Lists!$D$5),OR(J507=Lists!$D$4,J507=Lists!$D$5),AND(G507&lt;&gt;"",I507&lt;&gt;""))),"YES","")</f>
        <v/>
      </c>
      <c r="L507" s="56"/>
      <c r="M507" s="54"/>
      <c r="N507" s="58"/>
      <c r="O507" s="57"/>
      <c r="P507" s="165"/>
      <c r="Q507" s="165"/>
      <c r="R507" s="165"/>
      <c r="S507" s="54"/>
      <c r="T507" s="54"/>
      <c r="U507" s="54"/>
      <c r="V507" s="54"/>
      <c r="W507" s="54"/>
      <c r="X507" s="54"/>
      <c r="Y507" s="54"/>
      <c r="Z507" s="54"/>
      <c r="AA507" s="54"/>
      <c r="AB507" s="54"/>
      <c r="AC507" s="54"/>
      <c r="AD507" s="60"/>
      <c r="AE507" s="58"/>
      <c r="AF507" s="176" t="str">
        <f t="shared" si="7"/>
        <v/>
      </c>
      <c r="AG507" s="178" t="str">
        <f>IF(Calculations!AT502=1,"YES","")</f>
        <v/>
      </c>
      <c r="AH507" s="2"/>
      <c r="AQ507" s="9"/>
    </row>
    <row r="508" spans="2:43" x14ac:dyDescent="0.25">
      <c r="B508" s="54"/>
      <c r="C508" s="54"/>
      <c r="D508" s="59"/>
      <c r="E508" s="59"/>
      <c r="F508" s="174"/>
      <c r="G508" s="54"/>
      <c r="H508" s="55"/>
      <c r="I508" s="54"/>
      <c r="J508" s="55"/>
      <c r="K508" s="47" t="str">
        <f>IF(OR(AND(H508=Lists!$D$6,G508&lt;&gt;""),AND(AND(H508=J508,G508&lt;&gt;"",I508&lt;&gt;""),OR(H508&lt;&gt;"Unspecified",J508&lt;&gt;"Unspecified"),J508&lt;&gt;""),AND(OR(H508=Lists!$D$4,H508=Lists!$D$5),OR(J508=Lists!$D$4,J508=Lists!$D$5),AND(G508&lt;&gt;"",I508&lt;&gt;""))),"YES","")</f>
        <v/>
      </c>
      <c r="L508" s="56"/>
      <c r="M508" s="54"/>
      <c r="N508" s="58"/>
      <c r="O508" s="57"/>
      <c r="P508" s="165"/>
      <c r="Q508" s="165"/>
      <c r="R508" s="165"/>
      <c r="S508" s="54"/>
      <c r="T508" s="54"/>
      <c r="U508" s="54"/>
      <c r="V508" s="54"/>
      <c r="W508" s="54"/>
      <c r="X508" s="54"/>
      <c r="Y508" s="54"/>
      <c r="Z508" s="54"/>
      <c r="AA508" s="54"/>
      <c r="AB508" s="54"/>
      <c r="AC508" s="54"/>
      <c r="AD508" s="60"/>
      <c r="AE508" s="58"/>
      <c r="AF508" s="176" t="str">
        <f t="shared" si="7"/>
        <v/>
      </c>
      <c r="AG508" s="178" t="str">
        <f>IF(Calculations!AT503=1,"YES","")</f>
        <v/>
      </c>
      <c r="AH508" s="2"/>
      <c r="AQ508" s="9"/>
    </row>
    <row r="509" spans="2:43" x14ac:dyDescent="0.25">
      <c r="B509" s="54"/>
      <c r="C509" s="54"/>
      <c r="D509" s="59"/>
      <c r="E509" s="59"/>
      <c r="F509" s="174"/>
      <c r="G509" s="54"/>
      <c r="H509" s="55"/>
      <c r="I509" s="54"/>
      <c r="J509" s="55"/>
      <c r="K509" s="47" t="str">
        <f>IF(OR(AND(H509=Lists!$D$6,G509&lt;&gt;""),AND(AND(H509=J509,G509&lt;&gt;"",I509&lt;&gt;""),OR(H509&lt;&gt;"Unspecified",J509&lt;&gt;"Unspecified"),J509&lt;&gt;""),AND(OR(H509=Lists!$D$4,H509=Lists!$D$5),OR(J509=Lists!$D$4,J509=Lists!$D$5),AND(G509&lt;&gt;"",I509&lt;&gt;""))),"YES","")</f>
        <v/>
      </c>
      <c r="L509" s="56"/>
      <c r="M509" s="54"/>
      <c r="N509" s="58"/>
      <c r="O509" s="57"/>
      <c r="P509" s="165"/>
      <c r="Q509" s="165"/>
      <c r="R509" s="165"/>
      <c r="S509" s="54"/>
      <c r="T509" s="54"/>
      <c r="U509" s="54"/>
      <c r="V509" s="54"/>
      <c r="W509" s="54"/>
      <c r="X509" s="54"/>
      <c r="Y509" s="54"/>
      <c r="Z509" s="54"/>
      <c r="AA509" s="54"/>
      <c r="AB509" s="54"/>
      <c r="AC509" s="54"/>
      <c r="AD509" s="60"/>
      <c r="AE509" s="58"/>
      <c r="AF509" s="176" t="str">
        <f t="shared" si="7"/>
        <v/>
      </c>
      <c r="AG509" s="178" t="str">
        <f>IF(Calculations!AT504=1,"YES","")</f>
        <v/>
      </c>
      <c r="AH509" s="2"/>
      <c r="AQ509" s="9"/>
    </row>
    <row r="510" spans="2:43" x14ac:dyDescent="0.25">
      <c r="B510" s="54"/>
      <c r="C510" s="54"/>
      <c r="D510" s="59"/>
      <c r="E510" s="59"/>
      <c r="F510" s="174"/>
      <c r="G510" s="54"/>
      <c r="H510" s="55"/>
      <c r="I510" s="54"/>
      <c r="J510" s="55"/>
      <c r="K510" s="47" t="str">
        <f>IF(OR(AND(H510=Lists!$D$6,G510&lt;&gt;""),AND(AND(H510=J510,G510&lt;&gt;"",I510&lt;&gt;""),OR(H510&lt;&gt;"Unspecified",J510&lt;&gt;"Unspecified"),J510&lt;&gt;""),AND(OR(H510=Lists!$D$4,H510=Lists!$D$5),OR(J510=Lists!$D$4,J510=Lists!$D$5),AND(G510&lt;&gt;"",I510&lt;&gt;""))),"YES","")</f>
        <v/>
      </c>
      <c r="L510" s="56"/>
      <c r="M510" s="54"/>
      <c r="N510" s="58"/>
      <c r="O510" s="57"/>
      <c r="P510" s="165"/>
      <c r="Q510" s="165"/>
      <c r="R510" s="165"/>
      <c r="S510" s="54"/>
      <c r="T510" s="54"/>
      <c r="U510" s="54"/>
      <c r="V510" s="54"/>
      <c r="W510" s="54"/>
      <c r="X510" s="54"/>
      <c r="Y510" s="54"/>
      <c r="Z510" s="54"/>
      <c r="AA510" s="54"/>
      <c r="AB510" s="54"/>
      <c r="AC510" s="54"/>
      <c r="AD510" s="60"/>
      <c r="AE510" s="58"/>
      <c r="AF510" s="176" t="str">
        <f t="shared" si="7"/>
        <v/>
      </c>
      <c r="AG510" s="178" t="str">
        <f>IF(Calculations!AT505=1,"YES","")</f>
        <v/>
      </c>
      <c r="AH510" s="2"/>
      <c r="AQ510" s="9"/>
    </row>
    <row r="511" spans="2:43" x14ac:dyDescent="0.25">
      <c r="B511" s="54"/>
      <c r="C511" s="54"/>
      <c r="D511" s="59"/>
      <c r="E511" s="59"/>
      <c r="F511" s="174"/>
      <c r="G511" s="54"/>
      <c r="H511" s="55"/>
      <c r="I511" s="54"/>
      <c r="J511" s="55"/>
      <c r="K511" s="47" t="str">
        <f>IF(OR(AND(H511=Lists!$D$6,G511&lt;&gt;""),AND(AND(H511=J511,G511&lt;&gt;"",I511&lt;&gt;""),OR(H511&lt;&gt;"Unspecified",J511&lt;&gt;"Unspecified"),J511&lt;&gt;""),AND(OR(H511=Lists!$D$4,H511=Lists!$D$5),OR(J511=Lists!$D$4,J511=Lists!$D$5),AND(G511&lt;&gt;"",I511&lt;&gt;""))),"YES","")</f>
        <v/>
      </c>
      <c r="L511" s="56"/>
      <c r="M511" s="54"/>
      <c r="N511" s="58"/>
      <c r="O511" s="57"/>
      <c r="P511" s="165"/>
      <c r="Q511" s="165"/>
      <c r="R511" s="165"/>
      <c r="S511" s="54"/>
      <c r="T511" s="54"/>
      <c r="U511" s="54"/>
      <c r="V511" s="54"/>
      <c r="W511" s="54"/>
      <c r="X511" s="54"/>
      <c r="Y511" s="54"/>
      <c r="Z511" s="54"/>
      <c r="AA511" s="54"/>
      <c r="AB511" s="54"/>
      <c r="AC511" s="54"/>
      <c r="AD511" s="60"/>
      <c r="AE511" s="58"/>
      <c r="AF511" s="176" t="str">
        <f t="shared" si="7"/>
        <v/>
      </c>
      <c r="AG511" s="178" t="str">
        <f>IF(Calculations!AT506=1,"YES","")</f>
        <v/>
      </c>
      <c r="AH511" s="2"/>
      <c r="AQ511" s="9"/>
    </row>
    <row r="512" spans="2:43" x14ac:dyDescent="0.25">
      <c r="B512" s="54"/>
      <c r="C512" s="54"/>
      <c r="D512" s="59"/>
      <c r="E512" s="59"/>
      <c r="F512" s="174"/>
      <c r="G512" s="54"/>
      <c r="H512" s="55"/>
      <c r="I512" s="54"/>
      <c r="J512" s="55"/>
      <c r="K512" s="47" t="str">
        <f>IF(OR(AND(H512=Lists!$D$6,G512&lt;&gt;""),AND(AND(H512=J512,G512&lt;&gt;"",I512&lt;&gt;""),OR(H512&lt;&gt;"Unspecified",J512&lt;&gt;"Unspecified"),J512&lt;&gt;""),AND(OR(H512=Lists!$D$4,H512=Lists!$D$5),OR(J512=Lists!$D$4,J512=Lists!$D$5),AND(G512&lt;&gt;"",I512&lt;&gt;""))),"YES","")</f>
        <v/>
      </c>
      <c r="L512" s="56"/>
      <c r="M512" s="54"/>
      <c r="N512" s="58"/>
      <c r="O512" s="57"/>
      <c r="P512" s="165"/>
      <c r="Q512" s="165"/>
      <c r="R512" s="165"/>
      <c r="S512" s="54"/>
      <c r="T512" s="54"/>
      <c r="U512" s="54"/>
      <c r="V512" s="54"/>
      <c r="W512" s="54"/>
      <c r="X512" s="54"/>
      <c r="Y512" s="54"/>
      <c r="Z512" s="54"/>
      <c r="AA512" s="54"/>
      <c r="AB512" s="54"/>
      <c r="AC512" s="54"/>
      <c r="AD512" s="60"/>
      <c r="AE512" s="58"/>
      <c r="AF512" s="176" t="str">
        <f t="shared" si="7"/>
        <v/>
      </c>
      <c r="AG512" s="178" t="str">
        <f>IF(Calculations!AT507=1,"YES","")</f>
        <v/>
      </c>
      <c r="AH512" s="2"/>
      <c r="AQ512" s="9"/>
    </row>
    <row r="513" spans="2:43" x14ac:dyDescent="0.25">
      <c r="B513" s="54"/>
      <c r="C513" s="54"/>
      <c r="D513" s="59"/>
      <c r="E513" s="59"/>
      <c r="F513" s="174"/>
      <c r="G513" s="54"/>
      <c r="H513" s="55"/>
      <c r="I513" s="54"/>
      <c r="J513" s="55"/>
      <c r="K513" s="47" t="str">
        <f>IF(OR(AND(H513=Lists!$D$6,G513&lt;&gt;""),AND(AND(H513=J513,G513&lt;&gt;"",I513&lt;&gt;""),OR(H513&lt;&gt;"Unspecified",J513&lt;&gt;"Unspecified"),J513&lt;&gt;""),AND(OR(H513=Lists!$D$4,H513=Lists!$D$5),OR(J513=Lists!$D$4,J513=Lists!$D$5),AND(G513&lt;&gt;"",I513&lt;&gt;""))),"YES","")</f>
        <v/>
      </c>
      <c r="L513" s="56"/>
      <c r="M513" s="54"/>
      <c r="N513" s="58"/>
      <c r="O513" s="57"/>
      <c r="P513" s="165"/>
      <c r="Q513" s="165"/>
      <c r="R513" s="165"/>
      <c r="S513" s="54"/>
      <c r="T513" s="54"/>
      <c r="U513" s="54"/>
      <c r="V513" s="54"/>
      <c r="W513" s="54"/>
      <c r="X513" s="54"/>
      <c r="Y513" s="54"/>
      <c r="Z513" s="54"/>
      <c r="AA513" s="54"/>
      <c r="AB513" s="54"/>
      <c r="AC513" s="54"/>
      <c r="AD513" s="60"/>
      <c r="AE513" s="58"/>
      <c r="AF513" s="176" t="str">
        <f t="shared" si="7"/>
        <v/>
      </c>
      <c r="AG513" s="178" t="str">
        <f>IF(Calculations!AT508=1,"YES","")</f>
        <v/>
      </c>
      <c r="AH513" s="2"/>
      <c r="AQ513" s="9"/>
    </row>
    <row r="514" spans="2:43" x14ac:dyDescent="0.25">
      <c r="B514" s="54"/>
      <c r="C514" s="54"/>
      <c r="D514" s="59"/>
      <c r="E514" s="59"/>
      <c r="F514" s="174"/>
      <c r="G514" s="54"/>
      <c r="H514" s="55"/>
      <c r="I514" s="54"/>
      <c r="J514" s="55"/>
      <c r="K514" s="47" t="str">
        <f>IF(OR(AND(H514=Lists!$D$6,G514&lt;&gt;""),AND(AND(H514=J514,G514&lt;&gt;"",I514&lt;&gt;""),OR(H514&lt;&gt;"Unspecified",J514&lt;&gt;"Unspecified"),J514&lt;&gt;""),AND(OR(H514=Lists!$D$4,H514=Lists!$D$5),OR(J514=Lists!$D$4,J514=Lists!$D$5),AND(G514&lt;&gt;"",I514&lt;&gt;""))),"YES","")</f>
        <v/>
      </c>
      <c r="L514" s="56"/>
      <c r="M514" s="54"/>
      <c r="N514" s="58"/>
      <c r="O514" s="57"/>
      <c r="P514" s="165"/>
      <c r="Q514" s="165"/>
      <c r="R514" s="165"/>
      <c r="S514" s="54"/>
      <c r="T514" s="54"/>
      <c r="U514" s="54"/>
      <c r="V514" s="54"/>
      <c r="W514" s="54"/>
      <c r="X514" s="54"/>
      <c r="Y514" s="54"/>
      <c r="Z514" s="54"/>
      <c r="AA514" s="54"/>
      <c r="AB514" s="54"/>
      <c r="AC514" s="54"/>
      <c r="AD514" s="60"/>
      <c r="AE514" s="58"/>
      <c r="AF514" s="176" t="str">
        <f t="shared" si="7"/>
        <v/>
      </c>
      <c r="AG514" s="178" t="str">
        <f>IF(Calculations!AT509=1,"YES","")</f>
        <v/>
      </c>
      <c r="AH514" s="2"/>
      <c r="AQ514" s="9"/>
    </row>
    <row r="515" spans="2:43" x14ac:dyDescent="0.25">
      <c r="B515" s="54"/>
      <c r="C515" s="54"/>
      <c r="D515" s="59"/>
      <c r="E515" s="59"/>
      <c r="F515" s="174"/>
      <c r="G515" s="54"/>
      <c r="H515" s="55"/>
      <c r="I515" s="54"/>
      <c r="J515" s="55"/>
      <c r="K515" s="47" t="str">
        <f>IF(OR(AND(H515=Lists!$D$6,G515&lt;&gt;""),AND(AND(H515=J515,G515&lt;&gt;"",I515&lt;&gt;""),OR(H515&lt;&gt;"Unspecified",J515&lt;&gt;"Unspecified"),J515&lt;&gt;""),AND(OR(H515=Lists!$D$4,H515=Lists!$D$5),OR(J515=Lists!$D$4,J515=Lists!$D$5),AND(G515&lt;&gt;"",I515&lt;&gt;""))),"YES","")</f>
        <v/>
      </c>
      <c r="L515" s="56"/>
      <c r="M515" s="54"/>
      <c r="N515" s="58"/>
      <c r="O515" s="57"/>
      <c r="P515" s="165"/>
      <c r="Q515" s="165"/>
      <c r="R515" s="165"/>
      <c r="S515" s="54"/>
      <c r="T515" s="54"/>
      <c r="U515" s="54"/>
      <c r="V515" s="54"/>
      <c r="W515" s="54"/>
      <c r="X515" s="54"/>
      <c r="Y515" s="54"/>
      <c r="Z515" s="54"/>
      <c r="AA515" s="54"/>
      <c r="AB515" s="54"/>
      <c r="AC515" s="54"/>
      <c r="AD515" s="60"/>
      <c r="AE515" s="58"/>
      <c r="AF515" s="176" t="str">
        <f t="shared" si="7"/>
        <v/>
      </c>
      <c r="AG515" s="178" t="str">
        <f>IF(Calculations!AT510=1,"YES","")</f>
        <v/>
      </c>
      <c r="AH515" s="2"/>
      <c r="AQ515" s="9"/>
    </row>
    <row r="516" spans="2:43" x14ac:dyDescent="0.25">
      <c r="B516" s="54"/>
      <c r="C516" s="54"/>
      <c r="D516" s="59"/>
      <c r="E516" s="59"/>
      <c r="F516" s="174"/>
      <c r="G516" s="54"/>
      <c r="H516" s="55"/>
      <c r="I516" s="54"/>
      <c r="J516" s="55"/>
      <c r="K516" s="47" t="str">
        <f>IF(OR(AND(H516=Lists!$D$6,G516&lt;&gt;""),AND(AND(H516=J516,G516&lt;&gt;"",I516&lt;&gt;""),OR(H516&lt;&gt;"Unspecified",J516&lt;&gt;"Unspecified"),J516&lt;&gt;""),AND(OR(H516=Lists!$D$4,H516=Lists!$D$5),OR(J516=Lists!$D$4,J516=Lists!$D$5),AND(G516&lt;&gt;"",I516&lt;&gt;""))),"YES","")</f>
        <v/>
      </c>
      <c r="L516" s="56"/>
      <c r="M516" s="54"/>
      <c r="N516" s="58"/>
      <c r="O516" s="57"/>
      <c r="P516" s="165"/>
      <c r="Q516" s="165"/>
      <c r="R516" s="165"/>
      <c r="S516" s="54"/>
      <c r="T516" s="54"/>
      <c r="U516" s="54"/>
      <c r="V516" s="54"/>
      <c r="W516" s="54"/>
      <c r="X516" s="54"/>
      <c r="Y516" s="54"/>
      <c r="Z516" s="54"/>
      <c r="AA516" s="54"/>
      <c r="AB516" s="54"/>
      <c r="AC516" s="54"/>
      <c r="AD516" s="60"/>
      <c r="AE516" s="58"/>
      <c r="AF516" s="176" t="str">
        <f t="shared" si="7"/>
        <v/>
      </c>
      <c r="AG516" s="178" t="str">
        <f>IF(Calculations!AT511=1,"YES","")</f>
        <v/>
      </c>
      <c r="AH516" s="2"/>
      <c r="AQ516" s="9"/>
    </row>
    <row r="517" spans="2:43" x14ac:dyDescent="0.25">
      <c r="B517" s="54"/>
      <c r="C517" s="54"/>
      <c r="D517" s="59"/>
      <c r="E517" s="59"/>
      <c r="F517" s="174"/>
      <c r="G517" s="54"/>
      <c r="H517" s="55"/>
      <c r="I517" s="54"/>
      <c r="J517" s="55"/>
      <c r="K517" s="47" t="str">
        <f>IF(OR(AND(H517=Lists!$D$6,G517&lt;&gt;""),AND(AND(H517=J517,G517&lt;&gt;"",I517&lt;&gt;""),OR(H517&lt;&gt;"Unspecified",J517&lt;&gt;"Unspecified"),J517&lt;&gt;""),AND(OR(H517=Lists!$D$4,H517=Lists!$D$5),OR(J517=Lists!$D$4,J517=Lists!$D$5),AND(G517&lt;&gt;"",I517&lt;&gt;""))),"YES","")</f>
        <v/>
      </c>
      <c r="L517" s="56"/>
      <c r="M517" s="54"/>
      <c r="N517" s="58"/>
      <c r="O517" s="57"/>
      <c r="P517" s="165"/>
      <c r="Q517" s="165"/>
      <c r="R517" s="165"/>
      <c r="S517" s="54"/>
      <c r="T517" s="54"/>
      <c r="U517" s="54"/>
      <c r="V517" s="54"/>
      <c r="W517" s="54"/>
      <c r="X517" s="54"/>
      <c r="Y517" s="54"/>
      <c r="Z517" s="54"/>
      <c r="AA517" s="54"/>
      <c r="AB517" s="54"/>
      <c r="AC517" s="54"/>
      <c r="AD517" s="60"/>
      <c r="AE517" s="58"/>
      <c r="AF517" s="176" t="str">
        <f t="shared" si="7"/>
        <v/>
      </c>
      <c r="AG517" s="178" t="str">
        <f>IF(Calculations!AT512=1,"YES","")</f>
        <v/>
      </c>
      <c r="AH517" s="2"/>
      <c r="AQ517" s="9"/>
    </row>
    <row r="518" spans="2:43" x14ac:dyDescent="0.25">
      <c r="B518" s="54"/>
      <c r="C518" s="54"/>
      <c r="D518" s="59"/>
      <c r="E518" s="59"/>
      <c r="F518" s="174"/>
      <c r="G518" s="54"/>
      <c r="H518" s="55"/>
      <c r="I518" s="54"/>
      <c r="J518" s="55"/>
      <c r="K518" s="47" t="str">
        <f>IF(OR(AND(H518=Lists!$D$6,G518&lt;&gt;""),AND(AND(H518=J518,G518&lt;&gt;"",I518&lt;&gt;""),OR(H518&lt;&gt;"Unspecified",J518&lt;&gt;"Unspecified"),J518&lt;&gt;""),AND(OR(H518=Lists!$D$4,H518=Lists!$D$5),OR(J518=Lists!$D$4,J518=Lists!$D$5),AND(G518&lt;&gt;"",I518&lt;&gt;""))),"YES","")</f>
        <v/>
      </c>
      <c r="L518" s="56"/>
      <c r="M518" s="54"/>
      <c r="N518" s="58"/>
      <c r="O518" s="57"/>
      <c r="P518" s="165"/>
      <c r="Q518" s="165"/>
      <c r="R518" s="165"/>
      <c r="S518" s="54"/>
      <c r="T518" s="54"/>
      <c r="U518" s="54"/>
      <c r="V518" s="54"/>
      <c r="W518" s="54"/>
      <c r="X518" s="54"/>
      <c r="Y518" s="54"/>
      <c r="Z518" s="54"/>
      <c r="AA518" s="54"/>
      <c r="AB518" s="54"/>
      <c r="AC518" s="54"/>
      <c r="AD518" s="60"/>
      <c r="AE518" s="58"/>
      <c r="AF518" s="176" t="str">
        <f t="shared" si="7"/>
        <v/>
      </c>
      <c r="AG518" s="178" t="str">
        <f>IF(Calculations!AT513=1,"YES","")</f>
        <v/>
      </c>
      <c r="AH518" s="2"/>
      <c r="AQ518" s="9"/>
    </row>
    <row r="519" spans="2:43" x14ac:dyDescent="0.25">
      <c r="B519" s="54"/>
      <c r="C519" s="54"/>
      <c r="D519" s="59"/>
      <c r="E519" s="59"/>
      <c r="F519" s="174"/>
      <c r="G519" s="54"/>
      <c r="H519" s="55"/>
      <c r="I519" s="54"/>
      <c r="J519" s="55"/>
      <c r="K519" s="47" t="str">
        <f>IF(OR(AND(H519=Lists!$D$6,G519&lt;&gt;""),AND(AND(H519=J519,G519&lt;&gt;"",I519&lt;&gt;""),OR(H519&lt;&gt;"Unspecified",J519&lt;&gt;"Unspecified"),J519&lt;&gt;""),AND(OR(H519=Lists!$D$4,H519=Lists!$D$5),OR(J519=Lists!$D$4,J519=Lists!$D$5),AND(G519&lt;&gt;"",I519&lt;&gt;""))),"YES","")</f>
        <v/>
      </c>
      <c r="L519" s="56"/>
      <c r="M519" s="54"/>
      <c r="N519" s="58"/>
      <c r="O519" s="57"/>
      <c r="P519" s="165"/>
      <c r="Q519" s="165"/>
      <c r="R519" s="165"/>
      <c r="S519" s="54"/>
      <c r="T519" s="54"/>
      <c r="U519" s="54"/>
      <c r="V519" s="54"/>
      <c r="W519" s="54"/>
      <c r="X519" s="54"/>
      <c r="Y519" s="54"/>
      <c r="Z519" s="54"/>
      <c r="AA519" s="54"/>
      <c r="AB519" s="54"/>
      <c r="AC519" s="54"/>
      <c r="AD519" s="60"/>
      <c r="AE519" s="58"/>
      <c r="AF519" s="176" t="str">
        <f t="shared" si="7"/>
        <v/>
      </c>
      <c r="AG519" s="178" t="str">
        <f>IF(Calculations!AT514=1,"YES","")</f>
        <v/>
      </c>
      <c r="AH519" s="2"/>
      <c r="AQ519" s="9"/>
    </row>
    <row r="520" spans="2:43" x14ac:dyDescent="0.25">
      <c r="B520" s="54"/>
      <c r="C520" s="54"/>
      <c r="D520" s="59"/>
      <c r="E520" s="59"/>
      <c r="F520" s="174"/>
      <c r="G520" s="54"/>
      <c r="H520" s="55"/>
      <c r="I520" s="54"/>
      <c r="J520" s="55"/>
      <c r="K520" s="47" t="str">
        <f>IF(OR(AND(H520=Lists!$D$6,G520&lt;&gt;""),AND(AND(H520=J520,G520&lt;&gt;"",I520&lt;&gt;""),OR(H520&lt;&gt;"Unspecified",J520&lt;&gt;"Unspecified"),J520&lt;&gt;""),AND(OR(H520=Lists!$D$4,H520=Lists!$D$5),OR(J520=Lists!$D$4,J520=Lists!$D$5),AND(G520&lt;&gt;"",I520&lt;&gt;""))),"YES","")</f>
        <v/>
      </c>
      <c r="L520" s="56"/>
      <c r="M520" s="54"/>
      <c r="N520" s="58"/>
      <c r="O520" s="57"/>
      <c r="P520" s="165"/>
      <c r="Q520" s="165"/>
      <c r="R520" s="165"/>
      <c r="S520" s="54"/>
      <c r="T520" s="54"/>
      <c r="U520" s="54"/>
      <c r="V520" s="54"/>
      <c r="W520" s="54"/>
      <c r="X520" s="54"/>
      <c r="Y520" s="54"/>
      <c r="Z520" s="54"/>
      <c r="AA520" s="54"/>
      <c r="AB520" s="54"/>
      <c r="AC520" s="54"/>
      <c r="AD520" s="60"/>
      <c r="AE520" s="58"/>
      <c r="AF520" s="176" t="str">
        <f t="shared" ref="AF520:AF583" si="8">IF(K520&lt;&gt;"YES","",IF(I520&lt;&gt;"",I520+14,IF(I520="",G520+14)))</f>
        <v/>
      </c>
      <c r="AG520" s="178" t="str">
        <f>IF(Calculations!AT515=1,"YES","")</f>
        <v/>
      </c>
      <c r="AH520" s="2"/>
      <c r="AQ520" s="9"/>
    </row>
    <row r="521" spans="2:43" x14ac:dyDescent="0.25">
      <c r="B521" s="54"/>
      <c r="C521" s="54"/>
      <c r="D521" s="59"/>
      <c r="E521" s="59"/>
      <c r="F521" s="174"/>
      <c r="G521" s="54"/>
      <c r="H521" s="55"/>
      <c r="I521" s="54"/>
      <c r="J521" s="55"/>
      <c r="K521" s="47" t="str">
        <f>IF(OR(AND(H521=Lists!$D$6,G521&lt;&gt;""),AND(AND(H521=J521,G521&lt;&gt;"",I521&lt;&gt;""),OR(H521&lt;&gt;"Unspecified",J521&lt;&gt;"Unspecified"),J521&lt;&gt;""),AND(OR(H521=Lists!$D$4,H521=Lists!$D$5),OR(J521=Lists!$D$4,J521=Lists!$D$5),AND(G521&lt;&gt;"",I521&lt;&gt;""))),"YES","")</f>
        <v/>
      </c>
      <c r="L521" s="56"/>
      <c r="M521" s="54"/>
      <c r="N521" s="58"/>
      <c r="O521" s="57"/>
      <c r="P521" s="165"/>
      <c r="Q521" s="165"/>
      <c r="R521" s="165"/>
      <c r="S521" s="54"/>
      <c r="T521" s="54"/>
      <c r="U521" s="54"/>
      <c r="V521" s="54"/>
      <c r="W521" s="54"/>
      <c r="X521" s="54"/>
      <c r="Y521" s="54"/>
      <c r="Z521" s="54"/>
      <c r="AA521" s="54"/>
      <c r="AB521" s="54"/>
      <c r="AC521" s="54"/>
      <c r="AD521" s="60"/>
      <c r="AE521" s="58"/>
      <c r="AF521" s="176" t="str">
        <f t="shared" si="8"/>
        <v/>
      </c>
      <c r="AG521" s="178" t="str">
        <f>IF(Calculations!AT516=1,"YES","")</f>
        <v/>
      </c>
      <c r="AH521" s="2"/>
      <c r="AQ521" s="9"/>
    </row>
    <row r="522" spans="2:43" x14ac:dyDescent="0.25">
      <c r="B522" s="54"/>
      <c r="C522" s="54"/>
      <c r="D522" s="59"/>
      <c r="E522" s="59"/>
      <c r="F522" s="174"/>
      <c r="G522" s="54"/>
      <c r="H522" s="55"/>
      <c r="I522" s="54"/>
      <c r="J522" s="55"/>
      <c r="K522" s="47" t="str">
        <f>IF(OR(AND(H522=Lists!$D$6,G522&lt;&gt;""),AND(AND(H522=J522,G522&lt;&gt;"",I522&lt;&gt;""),OR(H522&lt;&gt;"Unspecified",J522&lt;&gt;"Unspecified"),J522&lt;&gt;""),AND(OR(H522=Lists!$D$4,H522=Lists!$D$5),OR(J522=Lists!$D$4,J522=Lists!$D$5),AND(G522&lt;&gt;"",I522&lt;&gt;""))),"YES","")</f>
        <v/>
      </c>
      <c r="L522" s="56"/>
      <c r="M522" s="54"/>
      <c r="N522" s="58"/>
      <c r="O522" s="57"/>
      <c r="P522" s="165"/>
      <c r="Q522" s="165"/>
      <c r="R522" s="165"/>
      <c r="S522" s="54"/>
      <c r="T522" s="54"/>
      <c r="U522" s="54"/>
      <c r="V522" s="54"/>
      <c r="W522" s="54"/>
      <c r="X522" s="54"/>
      <c r="Y522" s="54"/>
      <c r="Z522" s="54"/>
      <c r="AA522" s="54"/>
      <c r="AB522" s="54"/>
      <c r="AC522" s="54"/>
      <c r="AD522" s="60"/>
      <c r="AE522" s="58"/>
      <c r="AF522" s="176" t="str">
        <f t="shared" si="8"/>
        <v/>
      </c>
      <c r="AG522" s="178" t="str">
        <f>IF(Calculations!AT517=1,"YES","")</f>
        <v/>
      </c>
      <c r="AH522" s="2"/>
      <c r="AQ522" s="9"/>
    </row>
    <row r="523" spans="2:43" x14ac:dyDescent="0.25">
      <c r="B523" s="54"/>
      <c r="C523" s="54"/>
      <c r="D523" s="59"/>
      <c r="E523" s="59"/>
      <c r="F523" s="174"/>
      <c r="G523" s="54"/>
      <c r="H523" s="55"/>
      <c r="I523" s="54"/>
      <c r="J523" s="55"/>
      <c r="K523" s="47" t="str">
        <f>IF(OR(AND(H523=Lists!$D$6,G523&lt;&gt;""),AND(AND(H523=J523,G523&lt;&gt;"",I523&lt;&gt;""),OR(H523&lt;&gt;"Unspecified",J523&lt;&gt;"Unspecified"),J523&lt;&gt;""),AND(OR(H523=Lists!$D$4,H523=Lists!$D$5),OR(J523=Lists!$D$4,J523=Lists!$D$5),AND(G523&lt;&gt;"",I523&lt;&gt;""))),"YES","")</f>
        <v/>
      </c>
      <c r="L523" s="56"/>
      <c r="M523" s="54"/>
      <c r="N523" s="58"/>
      <c r="O523" s="57"/>
      <c r="P523" s="165"/>
      <c r="Q523" s="165"/>
      <c r="R523" s="165"/>
      <c r="S523" s="54"/>
      <c r="T523" s="54"/>
      <c r="U523" s="54"/>
      <c r="V523" s="54"/>
      <c r="W523" s="54"/>
      <c r="X523" s="54"/>
      <c r="Y523" s="54"/>
      <c r="Z523" s="54"/>
      <c r="AA523" s="54"/>
      <c r="AB523" s="54"/>
      <c r="AC523" s="54"/>
      <c r="AD523" s="60"/>
      <c r="AE523" s="58"/>
      <c r="AF523" s="176" t="str">
        <f t="shared" si="8"/>
        <v/>
      </c>
      <c r="AG523" s="178" t="str">
        <f>IF(Calculations!AT518=1,"YES","")</f>
        <v/>
      </c>
      <c r="AH523" s="2"/>
      <c r="AQ523" s="9"/>
    </row>
    <row r="524" spans="2:43" x14ac:dyDescent="0.25">
      <c r="B524" s="54"/>
      <c r="C524" s="54"/>
      <c r="D524" s="59"/>
      <c r="E524" s="59"/>
      <c r="F524" s="174"/>
      <c r="G524" s="54"/>
      <c r="H524" s="55"/>
      <c r="I524" s="54"/>
      <c r="J524" s="55"/>
      <c r="K524" s="47" t="str">
        <f>IF(OR(AND(H524=Lists!$D$6,G524&lt;&gt;""),AND(AND(H524=J524,G524&lt;&gt;"",I524&lt;&gt;""),OR(H524&lt;&gt;"Unspecified",J524&lt;&gt;"Unspecified"),J524&lt;&gt;""),AND(OR(H524=Lists!$D$4,H524=Lists!$D$5),OR(J524=Lists!$D$4,J524=Lists!$D$5),AND(G524&lt;&gt;"",I524&lt;&gt;""))),"YES","")</f>
        <v/>
      </c>
      <c r="L524" s="56"/>
      <c r="M524" s="54"/>
      <c r="N524" s="58"/>
      <c r="O524" s="57"/>
      <c r="P524" s="165"/>
      <c r="Q524" s="165"/>
      <c r="R524" s="165"/>
      <c r="S524" s="54"/>
      <c r="T524" s="54"/>
      <c r="U524" s="54"/>
      <c r="V524" s="54"/>
      <c r="W524" s="54"/>
      <c r="X524" s="54"/>
      <c r="Y524" s="54"/>
      <c r="Z524" s="54"/>
      <c r="AA524" s="54"/>
      <c r="AB524" s="54"/>
      <c r="AC524" s="54"/>
      <c r="AD524" s="60"/>
      <c r="AE524" s="58"/>
      <c r="AF524" s="176" t="str">
        <f t="shared" si="8"/>
        <v/>
      </c>
      <c r="AG524" s="178" t="str">
        <f>IF(Calculations!AT519=1,"YES","")</f>
        <v/>
      </c>
      <c r="AH524" s="2"/>
      <c r="AQ524" s="9"/>
    </row>
    <row r="525" spans="2:43" x14ac:dyDescent="0.25">
      <c r="B525" s="54"/>
      <c r="C525" s="54"/>
      <c r="D525" s="59"/>
      <c r="E525" s="59"/>
      <c r="F525" s="174"/>
      <c r="G525" s="54"/>
      <c r="H525" s="55"/>
      <c r="I525" s="54"/>
      <c r="J525" s="55"/>
      <c r="K525" s="47" t="str">
        <f>IF(OR(AND(H525=Lists!$D$6,G525&lt;&gt;""),AND(AND(H525=J525,G525&lt;&gt;"",I525&lt;&gt;""),OR(H525&lt;&gt;"Unspecified",J525&lt;&gt;"Unspecified"),J525&lt;&gt;""),AND(OR(H525=Lists!$D$4,H525=Lists!$D$5),OR(J525=Lists!$D$4,J525=Lists!$D$5),AND(G525&lt;&gt;"",I525&lt;&gt;""))),"YES","")</f>
        <v/>
      </c>
      <c r="L525" s="56"/>
      <c r="M525" s="54"/>
      <c r="N525" s="58"/>
      <c r="O525" s="57"/>
      <c r="P525" s="165"/>
      <c r="Q525" s="165"/>
      <c r="R525" s="165"/>
      <c r="S525" s="54"/>
      <c r="T525" s="54"/>
      <c r="U525" s="54"/>
      <c r="V525" s="54"/>
      <c r="W525" s="54"/>
      <c r="X525" s="54"/>
      <c r="Y525" s="54"/>
      <c r="Z525" s="54"/>
      <c r="AA525" s="54"/>
      <c r="AB525" s="54"/>
      <c r="AC525" s="54"/>
      <c r="AD525" s="60"/>
      <c r="AE525" s="58"/>
      <c r="AF525" s="176" t="str">
        <f t="shared" si="8"/>
        <v/>
      </c>
      <c r="AG525" s="178" t="str">
        <f>IF(Calculations!AT520=1,"YES","")</f>
        <v/>
      </c>
      <c r="AH525" s="2"/>
      <c r="AQ525" s="9"/>
    </row>
    <row r="526" spans="2:43" x14ac:dyDescent="0.25">
      <c r="B526" s="54"/>
      <c r="C526" s="54"/>
      <c r="D526" s="59"/>
      <c r="E526" s="59"/>
      <c r="F526" s="174"/>
      <c r="G526" s="54"/>
      <c r="H526" s="55"/>
      <c r="I526" s="54"/>
      <c r="J526" s="55"/>
      <c r="K526" s="47" t="str">
        <f>IF(OR(AND(H526=Lists!$D$6,G526&lt;&gt;""),AND(AND(H526=J526,G526&lt;&gt;"",I526&lt;&gt;""),OR(H526&lt;&gt;"Unspecified",J526&lt;&gt;"Unspecified"),J526&lt;&gt;""),AND(OR(H526=Lists!$D$4,H526=Lists!$D$5),OR(J526=Lists!$D$4,J526=Lists!$D$5),AND(G526&lt;&gt;"",I526&lt;&gt;""))),"YES","")</f>
        <v/>
      </c>
      <c r="L526" s="56"/>
      <c r="M526" s="54"/>
      <c r="N526" s="58"/>
      <c r="O526" s="57"/>
      <c r="P526" s="165"/>
      <c r="Q526" s="165"/>
      <c r="R526" s="165"/>
      <c r="S526" s="54"/>
      <c r="T526" s="54"/>
      <c r="U526" s="54"/>
      <c r="V526" s="54"/>
      <c r="W526" s="54"/>
      <c r="X526" s="54"/>
      <c r="Y526" s="54"/>
      <c r="Z526" s="54"/>
      <c r="AA526" s="54"/>
      <c r="AB526" s="54"/>
      <c r="AC526" s="54"/>
      <c r="AD526" s="60"/>
      <c r="AE526" s="58"/>
      <c r="AF526" s="176" t="str">
        <f t="shared" si="8"/>
        <v/>
      </c>
      <c r="AG526" s="178" t="str">
        <f>IF(Calculations!AT521=1,"YES","")</f>
        <v/>
      </c>
      <c r="AH526" s="2"/>
      <c r="AQ526" s="9"/>
    </row>
    <row r="527" spans="2:43" x14ac:dyDescent="0.25">
      <c r="B527" s="54"/>
      <c r="C527" s="54"/>
      <c r="D527" s="59"/>
      <c r="E527" s="59"/>
      <c r="F527" s="174"/>
      <c r="G527" s="54"/>
      <c r="H527" s="55"/>
      <c r="I527" s="54"/>
      <c r="J527" s="55"/>
      <c r="K527" s="47" t="str">
        <f>IF(OR(AND(H527=Lists!$D$6,G527&lt;&gt;""),AND(AND(H527=J527,G527&lt;&gt;"",I527&lt;&gt;""),OR(H527&lt;&gt;"Unspecified",J527&lt;&gt;"Unspecified"),J527&lt;&gt;""),AND(OR(H527=Lists!$D$4,H527=Lists!$D$5),OR(J527=Lists!$D$4,J527=Lists!$D$5),AND(G527&lt;&gt;"",I527&lt;&gt;""))),"YES","")</f>
        <v/>
      </c>
      <c r="L527" s="56"/>
      <c r="M527" s="54"/>
      <c r="N527" s="58"/>
      <c r="O527" s="57"/>
      <c r="P527" s="165"/>
      <c r="Q527" s="165"/>
      <c r="R527" s="165"/>
      <c r="S527" s="54"/>
      <c r="T527" s="54"/>
      <c r="U527" s="54"/>
      <c r="V527" s="54"/>
      <c r="W527" s="54"/>
      <c r="X527" s="54"/>
      <c r="Y527" s="54"/>
      <c r="Z527" s="54"/>
      <c r="AA527" s="54"/>
      <c r="AB527" s="54"/>
      <c r="AC527" s="54"/>
      <c r="AD527" s="60"/>
      <c r="AE527" s="58"/>
      <c r="AF527" s="176" t="str">
        <f t="shared" si="8"/>
        <v/>
      </c>
      <c r="AG527" s="178" t="str">
        <f>IF(Calculations!AT522=1,"YES","")</f>
        <v/>
      </c>
      <c r="AH527" s="2"/>
      <c r="AQ527" s="9"/>
    </row>
    <row r="528" spans="2:43" x14ac:dyDescent="0.25">
      <c r="B528" s="54"/>
      <c r="C528" s="54"/>
      <c r="D528" s="59"/>
      <c r="E528" s="59"/>
      <c r="F528" s="174"/>
      <c r="G528" s="54"/>
      <c r="H528" s="55"/>
      <c r="I528" s="54"/>
      <c r="J528" s="55"/>
      <c r="K528" s="47" t="str">
        <f>IF(OR(AND(H528=Lists!$D$6,G528&lt;&gt;""),AND(AND(H528=J528,G528&lt;&gt;"",I528&lt;&gt;""),OR(H528&lt;&gt;"Unspecified",J528&lt;&gt;"Unspecified"),J528&lt;&gt;""),AND(OR(H528=Lists!$D$4,H528=Lists!$D$5),OR(J528=Lists!$D$4,J528=Lists!$D$5),AND(G528&lt;&gt;"",I528&lt;&gt;""))),"YES","")</f>
        <v/>
      </c>
      <c r="L528" s="56"/>
      <c r="M528" s="54"/>
      <c r="N528" s="58"/>
      <c r="O528" s="57"/>
      <c r="P528" s="165"/>
      <c r="Q528" s="165"/>
      <c r="R528" s="165"/>
      <c r="S528" s="54"/>
      <c r="T528" s="54"/>
      <c r="U528" s="54"/>
      <c r="V528" s="54"/>
      <c r="W528" s="54"/>
      <c r="X528" s="54"/>
      <c r="Y528" s="54"/>
      <c r="Z528" s="54"/>
      <c r="AA528" s="54"/>
      <c r="AB528" s="54"/>
      <c r="AC528" s="54"/>
      <c r="AD528" s="60"/>
      <c r="AE528" s="58"/>
      <c r="AF528" s="176" t="str">
        <f t="shared" si="8"/>
        <v/>
      </c>
      <c r="AG528" s="178" t="str">
        <f>IF(Calculations!AT523=1,"YES","")</f>
        <v/>
      </c>
      <c r="AH528" s="2"/>
      <c r="AQ528" s="9"/>
    </row>
    <row r="529" spans="2:43" x14ac:dyDescent="0.25">
      <c r="B529" s="54"/>
      <c r="C529" s="54"/>
      <c r="D529" s="59"/>
      <c r="E529" s="59"/>
      <c r="F529" s="174"/>
      <c r="G529" s="54"/>
      <c r="H529" s="55"/>
      <c r="I529" s="54"/>
      <c r="J529" s="55"/>
      <c r="K529" s="47" t="str">
        <f>IF(OR(AND(H529=Lists!$D$6,G529&lt;&gt;""),AND(AND(H529=J529,G529&lt;&gt;"",I529&lt;&gt;""),OR(H529&lt;&gt;"Unspecified",J529&lt;&gt;"Unspecified"),J529&lt;&gt;""),AND(OR(H529=Lists!$D$4,H529=Lists!$D$5),OR(J529=Lists!$D$4,J529=Lists!$D$5),AND(G529&lt;&gt;"",I529&lt;&gt;""))),"YES","")</f>
        <v/>
      </c>
      <c r="L529" s="56"/>
      <c r="M529" s="54"/>
      <c r="N529" s="58"/>
      <c r="O529" s="57"/>
      <c r="P529" s="165"/>
      <c r="Q529" s="165"/>
      <c r="R529" s="165"/>
      <c r="S529" s="54"/>
      <c r="T529" s="54"/>
      <c r="U529" s="54"/>
      <c r="V529" s="54"/>
      <c r="W529" s="54"/>
      <c r="X529" s="54"/>
      <c r="Y529" s="54"/>
      <c r="Z529" s="54"/>
      <c r="AA529" s="54"/>
      <c r="AB529" s="54"/>
      <c r="AC529" s="54"/>
      <c r="AD529" s="60"/>
      <c r="AE529" s="58"/>
      <c r="AF529" s="176" t="str">
        <f t="shared" si="8"/>
        <v/>
      </c>
      <c r="AG529" s="178" t="str">
        <f>IF(Calculations!AT524=1,"YES","")</f>
        <v/>
      </c>
      <c r="AH529" s="2"/>
      <c r="AQ529" s="9"/>
    </row>
    <row r="530" spans="2:43" x14ac:dyDescent="0.25">
      <c r="B530" s="54"/>
      <c r="C530" s="54"/>
      <c r="D530" s="59"/>
      <c r="E530" s="59"/>
      <c r="F530" s="174"/>
      <c r="G530" s="54"/>
      <c r="H530" s="55"/>
      <c r="I530" s="54"/>
      <c r="J530" s="55"/>
      <c r="K530" s="47" t="str">
        <f>IF(OR(AND(H530=Lists!$D$6,G530&lt;&gt;""),AND(AND(H530=J530,G530&lt;&gt;"",I530&lt;&gt;""),OR(H530&lt;&gt;"Unspecified",J530&lt;&gt;"Unspecified"),J530&lt;&gt;""),AND(OR(H530=Lists!$D$4,H530=Lists!$D$5),OR(J530=Lists!$D$4,J530=Lists!$D$5),AND(G530&lt;&gt;"",I530&lt;&gt;""))),"YES","")</f>
        <v/>
      </c>
      <c r="L530" s="56"/>
      <c r="M530" s="54"/>
      <c r="N530" s="58"/>
      <c r="O530" s="57"/>
      <c r="P530" s="165"/>
      <c r="Q530" s="165"/>
      <c r="R530" s="165"/>
      <c r="S530" s="54"/>
      <c r="T530" s="54"/>
      <c r="U530" s="54"/>
      <c r="V530" s="54"/>
      <c r="W530" s="54"/>
      <c r="X530" s="54"/>
      <c r="Y530" s="54"/>
      <c r="Z530" s="54"/>
      <c r="AA530" s="54"/>
      <c r="AB530" s="54"/>
      <c r="AC530" s="54"/>
      <c r="AD530" s="60"/>
      <c r="AE530" s="58"/>
      <c r="AF530" s="176" t="str">
        <f t="shared" si="8"/>
        <v/>
      </c>
      <c r="AG530" s="178" t="str">
        <f>IF(Calculations!AT525=1,"YES","")</f>
        <v/>
      </c>
      <c r="AH530" s="2"/>
      <c r="AQ530" s="9"/>
    </row>
    <row r="531" spans="2:43" x14ac:dyDescent="0.25">
      <c r="B531" s="54"/>
      <c r="C531" s="54"/>
      <c r="D531" s="59"/>
      <c r="E531" s="59"/>
      <c r="F531" s="174"/>
      <c r="G531" s="54"/>
      <c r="H531" s="55"/>
      <c r="I531" s="54"/>
      <c r="J531" s="55"/>
      <c r="K531" s="47" t="str">
        <f>IF(OR(AND(H531=Lists!$D$6,G531&lt;&gt;""),AND(AND(H531=J531,G531&lt;&gt;"",I531&lt;&gt;""),OR(H531&lt;&gt;"Unspecified",J531&lt;&gt;"Unspecified"),J531&lt;&gt;""),AND(OR(H531=Lists!$D$4,H531=Lists!$D$5),OR(J531=Lists!$D$4,J531=Lists!$D$5),AND(G531&lt;&gt;"",I531&lt;&gt;""))),"YES","")</f>
        <v/>
      </c>
      <c r="L531" s="56"/>
      <c r="M531" s="54"/>
      <c r="N531" s="58"/>
      <c r="O531" s="57"/>
      <c r="P531" s="165"/>
      <c r="Q531" s="165"/>
      <c r="R531" s="165"/>
      <c r="S531" s="54"/>
      <c r="T531" s="54"/>
      <c r="U531" s="54"/>
      <c r="V531" s="54"/>
      <c r="W531" s="54"/>
      <c r="X531" s="54"/>
      <c r="Y531" s="54"/>
      <c r="Z531" s="54"/>
      <c r="AA531" s="54"/>
      <c r="AB531" s="54"/>
      <c r="AC531" s="54"/>
      <c r="AD531" s="60"/>
      <c r="AE531" s="58"/>
      <c r="AF531" s="176" t="str">
        <f t="shared" si="8"/>
        <v/>
      </c>
      <c r="AG531" s="178" t="str">
        <f>IF(Calculations!AT526=1,"YES","")</f>
        <v/>
      </c>
      <c r="AH531" s="2"/>
      <c r="AQ531" s="9"/>
    </row>
    <row r="532" spans="2:43" x14ac:dyDescent="0.25">
      <c r="B532" s="54"/>
      <c r="C532" s="54"/>
      <c r="D532" s="59"/>
      <c r="E532" s="59"/>
      <c r="F532" s="174"/>
      <c r="G532" s="54"/>
      <c r="H532" s="55"/>
      <c r="I532" s="54"/>
      <c r="J532" s="55"/>
      <c r="K532" s="47" t="str">
        <f>IF(OR(AND(H532=Lists!$D$6,G532&lt;&gt;""),AND(AND(H532=J532,G532&lt;&gt;"",I532&lt;&gt;""),OR(H532&lt;&gt;"Unspecified",J532&lt;&gt;"Unspecified"),J532&lt;&gt;""),AND(OR(H532=Lists!$D$4,H532=Lists!$D$5),OR(J532=Lists!$D$4,J532=Lists!$D$5),AND(G532&lt;&gt;"",I532&lt;&gt;""))),"YES","")</f>
        <v/>
      </c>
      <c r="L532" s="56"/>
      <c r="M532" s="54"/>
      <c r="N532" s="58"/>
      <c r="O532" s="57"/>
      <c r="P532" s="165"/>
      <c r="Q532" s="165"/>
      <c r="R532" s="165"/>
      <c r="S532" s="54"/>
      <c r="T532" s="54"/>
      <c r="U532" s="54"/>
      <c r="V532" s="54"/>
      <c r="W532" s="54"/>
      <c r="X532" s="54"/>
      <c r="Y532" s="54"/>
      <c r="Z532" s="54"/>
      <c r="AA532" s="54"/>
      <c r="AB532" s="54"/>
      <c r="AC532" s="54"/>
      <c r="AD532" s="60"/>
      <c r="AE532" s="58"/>
      <c r="AF532" s="176" t="str">
        <f t="shared" si="8"/>
        <v/>
      </c>
      <c r="AG532" s="178" t="str">
        <f>IF(Calculations!AT527=1,"YES","")</f>
        <v/>
      </c>
      <c r="AH532" s="2"/>
      <c r="AQ532" s="9"/>
    </row>
    <row r="533" spans="2:43" x14ac:dyDescent="0.25">
      <c r="B533" s="54"/>
      <c r="C533" s="54"/>
      <c r="D533" s="59"/>
      <c r="E533" s="59"/>
      <c r="F533" s="174"/>
      <c r="G533" s="54"/>
      <c r="H533" s="55"/>
      <c r="I533" s="54"/>
      <c r="J533" s="55"/>
      <c r="K533" s="47" t="str">
        <f>IF(OR(AND(H533=Lists!$D$6,G533&lt;&gt;""),AND(AND(H533=J533,G533&lt;&gt;"",I533&lt;&gt;""),OR(H533&lt;&gt;"Unspecified",J533&lt;&gt;"Unspecified"),J533&lt;&gt;""),AND(OR(H533=Lists!$D$4,H533=Lists!$D$5),OR(J533=Lists!$D$4,J533=Lists!$D$5),AND(G533&lt;&gt;"",I533&lt;&gt;""))),"YES","")</f>
        <v/>
      </c>
      <c r="L533" s="56"/>
      <c r="M533" s="54"/>
      <c r="N533" s="58"/>
      <c r="O533" s="57"/>
      <c r="P533" s="165"/>
      <c r="Q533" s="165"/>
      <c r="R533" s="165"/>
      <c r="S533" s="54"/>
      <c r="T533" s="54"/>
      <c r="U533" s="54"/>
      <c r="V533" s="54"/>
      <c r="W533" s="54"/>
      <c r="X533" s="54"/>
      <c r="Y533" s="54"/>
      <c r="Z533" s="54"/>
      <c r="AA533" s="54"/>
      <c r="AB533" s="54"/>
      <c r="AC533" s="54"/>
      <c r="AD533" s="60"/>
      <c r="AE533" s="58"/>
      <c r="AF533" s="176" t="str">
        <f t="shared" si="8"/>
        <v/>
      </c>
      <c r="AG533" s="178" t="str">
        <f>IF(Calculations!AT528=1,"YES","")</f>
        <v/>
      </c>
      <c r="AH533" s="2"/>
      <c r="AQ533" s="9"/>
    </row>
    <row r="534" spans="2:43" x14ac:dyDescent="0.25">
      <c r="B534" s="54"/>
      <c r="C534" s="54"/>
      <c r="D534" s="59"/>
      <c r="E534" s="59"/>
      <c r="F534" s="174"/>
      <c r="G534" s="54"/>
      <c r="H534" s="55"/>
      <c r="I534" s="54"/>
      <c r="J534" s="55"/>
      <c r="K534" s="47" t="str">
        <f>IF(OR(AND(H534=Lists!$D$6,G534&lt;&gt;""),AND(AND(H534=J534,G534&lt;&gt;"",I534&lt;&gt;""),OR(H534&lt;&gt;"Unspecified",J534&lt;&gt;"Unspecified"),J534&lt;&gt;""),AND(OR(H534=Lists!$D$4,H534=Lists!$D$5),OR(J534=Lists!$D$4,J534=Lists!$D$5),AND(G534&lt;&gt;"",I534&lt;&gt;""))),"YES","")</f>
        <v/>
      </c>
      <c r="L534" s="56"/>
      <c r="M534" s="54"/>
      <c r="N534" s="58"/>
      <c r="O534" s="57"/>
      <c r="P534" s="165"/>
      <c r="Q534" s="165"/>
      <c r="R534" s="165"/>
      <c r="S534" s="54"/>
      <c r="T534" s="54"/>
      <c r="U534" s="54"/>
      <c r="V534" s="54"/>
      <c r="W534" s="54"/>
      <c r="X534" s="54"/>
      <c r="Y534" s="54"/>
      <c r="Z534" s="54"/>
      <c r="AA534" s="54"/>
      <c r="AB534" s="54"/>
      <c r="AC534" s="54"/>
      <c r="AD534" s="60"/>
      <c r="AE534" s="58"/>
      <c r="AF534" s="176" t="str">
        <f t="shared" si="8"/>
        <v/>
      </c>
      <c r="AG534" s="178" t="str">
        <f>IF(Calculations!AT529=1,"YES","")</f>
        <v/>
      </c>
      <c r="AH534" s="2"/>
      <c r="AQ534" s="9"/>
    </row>
    <row r="535" spans="2:43" x14ac:dyDescent="0.25">
      <c r="B535" s="54"/>
      <c r="C535" s="54"/>
      <c r="D535" s="59"/>
      <c r="E535" s="59"/>
      <c r="F535" s="174"/>
      <c r="G535" s="54"/>
      <c r="H535" s="55"/>
      <c r="I535" s="54"/>
      <c r="J535" s="55"/>
      <c r="K535" s="47" t="str">
        <f>IF(OR(AND(H535=Lists!$D$6,G535&lt;&gt;""),AND(AND(H535=J535,G535&lt;&gt;"",I535&lt;&gt;""),OR(H535&lt;&gt;"Unspecified",J535&lt;&gt;"Unspecified"),J535&lt;&gt;""),AND(OR(H535=Lists!$D$4,H535=Lists!$D$5),OR(J535=Lists!$D$4,J535=Lists!$D$5),AND(G535&lt;&gt;"",I535&lt;&gt;""))),"YES","")</f>
        <v/>
      </c>
      <c r="L535" s="56"/>
      <c r="M535" s="54"/>
      <c r="N535" s="58"/>
      <c r="O535" s="57"/>
      <c r="P535" s="165"/>
      <c r="Q535" s="165"/>
      <c r="R535" s="165"/>
      <c r="S535" s="54"/>
      <c r="T535" s="54"/>
      <c r="U535" s="54"/>
      <c r="V535" s="54"/>
      <c r="W535" s="54"/>
      <c r="X535" s="54"/>
      <c r="Y535" s="54"/>
      <c r="Z535" s="54"/>
      <c r="AA535" s="54"/>
      <c r="AB535" s="54"/>
      <c r="AC535" s="54"/>
      <c r="AD535" s="60"/>
      <c r="AE535" s="58"/>
      <c r="AF535" s="176" t="str">
        <f t="shared" si="8"/>
        <v/>
      </c>
      <c r="AG535" s="178" t="str">
        <f>IF(Calculations!AT530=1,"YES","")</f>
        <v/>
      </c>
      <c r="AH535" s="2"/>
      <c r="AQ535" s="9"/>
    </row>
    <row r="536" spans="2:43" x14ac:dyDescent="0.25">
      <c r="B536" s="54"/>
      <c r="C536" s="54"/>
      <c r="D536" s="59"/>
      <c r="E536" s="59"/>
      <c r="F536" s="174"/>
      <c r="G536" s="54"/>
      <c r="H536" s="55"/>
      <c r="I536" s="54"/>
      <c r="J536" s="55"/>
      <c r="K536" s="47" t="str">
        <f>IF(OR(AND(H536=Lists!$D$6,G536&lt;&gt;""),AND(AND(H536=J536,G536&lt;&gt;"",I536&lt;&gt;""),OR(H536&lt;&gt;"Unspecified",J536&lt;&gt;"Unspecified"),J536&lt;&gt;""),AND(OR(H536=Lists!$D$4,H536=Lists!$D$5),OR(J536=Lists!$D$4,J536=Lists!$D$5),AND(G536&lt;&gt;"",I536&lt;&gt;""))),"YES","")</f>
        <v/>
      </c>
      <c r="L536" s="56"/>
      <c r="M536" s="54"/>
      <c r="N536" s="58"/>
      <c r="O536" s="57"/>
      <c r="P536" s="165"/>
      <c r="Q536" s="165"/>
      <c r="R536" s="165"/>
      <c r="S536" s="54"/>
      <c r="T536" s="54"/>
      <c r="U536" s="54"/>
      <c r="V536" s="54"/>
      <c r="W536" s="54"/>
      <c r="X536" s="54"/>
      <c r="Y536" s="54"/>
      <c r="Z536" s="54"/>
      <c r="AA536" s="54"/>
      <c r="AB536" s="54"/>
      <c r="AC536" s="54"/>
      <c r="AD536" s="60"/>
      <c r="AE536" s="58"/>
      <c r="AF536" s="176" t="str">
        <f t="shared" si="8"/>
        <v/>
      </c>
      <c r="AG536" s="178" t="str">
        <f>IF(Calculations!AT531=1,"YES","")</f>
        <v/>
      </c>
      <c r="AH536" s="2"/>
      <c r="AQ536" s="9"/>
    </row>
    <row r="537" spans="2:43" x14ac:dyDescent="0.25">
      <c r="B537" s="54"/>
      <c r="C537" s="54"/>
      <c r="D537" s="59"/>
      <c r="E537" s="59"/>
      <c r="F537" s="174"/>
      <c r="G537" s="54"/>
      <c r="H537" s="55"/>
      <c r="I537" s="54"/>
      <c r="J537" s="55"/>
      <c r="K537" s="47" t="str">
        <f>IF(OR(AND(H537=Lists!$D$6,G537&lt;&gt;""),AND(AND(H537=J537,G537&lt;&gt;"",I537&lt;&gt;""),OR(H537&lt;&gt;"Unspecified",J537&lt;&gt;"Unspecified"),J537&lt;&gt;""),AND(OR(H537=Lists!$D$4,H537=Lists!$D$5),OR(J537=Lists!$D$4,J537=Lists!$D$5),AND(G537&lt;&gt;"",I537&lt;&gt;""))),"YES","")</f>
        <v/>
      </c>
      <c r="L537" s="56"/>
      <c r="M537" s="54"/>
      <c r="N537" s="58"/>
      <c r="O537" s="57"/>
      <c r="P537" s="165"/>
      <c r="Q537" s="165"/>
      <c r="R537" s="165"/>
      <c r="S537" s="54"/>
      <c r="T537" s="54"/>
      <c r="U537" s="54"/>
      <c r="V537" s="54"/>
      <c r="W537" s="54"/>
      <c r="X537" s="54"/>
      <c r="Y537" s="54"/>
      <c r="Z537" s="54"/>
      <c r="AA537" s="54"/>
      <c r="AB537" s="54"/>
      <c r="AC537" s="54"/>
      <c r="AD537" s="60"/>
      <c r="AE537" s="58"/>
      <c r="AF537" s="176" t="str">
        <f t="shared" si="8"/>
        <v/>
      </c>
      <c r="AG537" s="178" t="str">
        <f>IF(Calculations!AT532=1,"YES","")</f>
        <v/>
      </c>
      <c r="AH537" s="2"/>
      <c r="AQ537" s="9"/>
    </row>
    <row r="538" spans="2:43" x14ac:dyDescent="0.25">
      <c r="B538" s="54"/>
      <c r="C538" s="54"/>
      <c r="D538" s="59"/>
      <c r="E538" s="59"/>
      <c r="F538" s="174"/>
      <c r="G538" s="54"/>
      <c r="H538" s="55"/>
      <c r="I538" s="54"/>
      <c r="J538" s="55"/>
      <c r="K538" s="47" t="str">
        <f>IF(OR(AND(H538=Lists!$D$6,G538&lt;&gt;""),AND(AND(H538=J538,G538&lt;&gt;"",I538&lt;&gt;""),OR(H538&lt;&gt;"Unspecified",J538&lt;&gt;"Unspecified"),J538&lt;&gt;""),AND(OR(H538=Lists!$D$4,H538=Lists!$D$5),OR(J538=Lists!$D$4,J538=Lists!$D$5),AND(G538&lt;&gt;"",I538&lt;&gt;""))),"YES","")</f>
        <v/>
      </c>
      <c r="L538" s="56"/>
      <c r="M538" s="54"/>
      <c r="N538" s="58"/>
      <c r="O538" s="57"/>
      <c r="P538" s="165"/>
      <c r="Q538" s="165"/>
      <c r="R538" s="165"/>
      <c r="S538" s="54"/>
      <c r="T538" s="54"/>
      <c r="U538" s="54"/>
      <c r="V538" s="54"/>
      <c r="W538" s="54"/>
      <c r="X538" s="54"/>
      <c r="Y538" s="54"/>
      <c r="Z538" s="54"/>
      <c r="AA538" s="54"/>
      <c r="AB538" s="54"/>
      <c r="AC538" s="54"/>
      <c r="AD538" s="60"/>
      <c r="AE538" s="58"/>
      <c r="AF538" s="176" t="str">
        <f t="shared" si="8"/>
        <v/>
      </c>
      <c r="AG538" s="178" t="str">
        <f>IF(Calculations!AT533=1,"YES","")</f>
        <v/>
      </c>
      <c r="AH538" s="2"/>
      <c r="AQ538" s="9"/>
    </row>
    <row r="539" spans="2:43" x14ac:dyDescent="0.25">
      <c r="B539" s="54"/>
      <c r="C539" s="54"/>
      <c r="D539" s="59"/>
      <c r="E539" s="59"/>
      <c r="F539" s="174"/>
      <c r="G539" s="54"/>
      <c r="H539" s="55"/>
      <c r="I539" s="54"/>
      <c r="J539" s="55"/>
      <c r="K539" s="47" t="str">
        <f>IF(OR(AND(H539=Lists!$D$6,G539&lt;&gt;""),AND(AND(H539=J539,G539&lt;&gt;"",I539&lt;&gt;""),OR(H539&lt;&gt;"Unspecified",J539&lt;&gt;"Unspecified"),J539&lt;&gt;""),AND(OR(H539=Lists!$D$4,H539=Lists!$D$5),OR(J539=Lists!$D$4,J539=Lists!$D$5),AND(G539&lt;&gt;"",I539&lt;&gt;""))),"YES","")</f>
        <v/>
      </c>
      <c r="L539" s="56"/>
      <c r="M539" s="54"/>
      <c r="N539" s="58"/>
      <c r="O539" s="57"/>
      <c r="P539" s="165"/>
      <c r="Q539" s="165"/>
      <c r="R539" s="165"/>
      <c r="S539" s="54"/>
      <c r="T539" s="54"/>
      <c r="U539" s="54"/>
      <c r="V539" s="54"/>
      <c r="W539" s="54"/>
      <c r="X539" s="54"/>
      <c r="Y539" s="54"/>
      <c r="Z539" s="54"/>
      <c r="AA539" s="54"/>
      <c r="AB539" s="54"/>
      <c r="AC539" s="54"/>
      <c r="AD539" s="60"/>
      <c r="AE539" s="58"/>
      <c r="AF539" s="176" t="str">
        <f t="shared" si="8"/>
        <v/>
      </c>
      <c r="AG539" s="178" t="str">
        <f>IF(Calculations!AT534=1,"YES","")</f>
        <v/>
      </c>
      <c r="AH539" s="2"/>
      <c r="AQ539" s="9"/>
    </row>
    <row r="540" spans="2:43" x14ac:dyDescent="0.25">
      <c r="B540" s="54"/>
      <c r="C540" s="54"/>
      <c r="D540" s="59"/>
      <c r="E540" s="59"/>
      <c r="F540" s="174"/>
      <c r="G540" s="54"/>
      <c r="H540" s="55"/>
      <c r="I540" s="54"/>
      <c r="J540" s="55"/>
      <c r="K540" s="47" t="str">
        <f>IF(OR(AND(H540=Lists!$D$6,G540&lt;&gt;""),AND(AND(H540=J540,G540&lt;&gt;"",I540&lt;&gt;""),OR(H540&lt;&gt;"Unspecified",J540&lt;&gt;"Unspecified"),J540&lt;&gt;""),AND(OR(H540=Lists!$D$4,H540=Lists!$D$5),OR(J540=Lists!$D$4,J540=Lists!$D$5),AND(G540&lt;&gt;"",I540&lt;&gt;""))),"YES","")</f>
        <v/>
      </c>
      <c r="L540" s="56"/>
      <c r="M540" s="54"/>
      <c r="N540" s="58"/>
      <c r="O540" s="57"/>
      <c r="P540" s="165"/>
      <c r="Q540" s="165"/>
      <c r="R540" s="165"/>
      <c r="S540" s="54"/>
      <c r="T540" s="54"/>
      <c r="U540" s="54"/>
      <c r="V540" s="54"/>
      <c r="W540" s="54"/>
      <c r="X540" s="54"/>
      <c r="Y540" s="54"/>
      <c r="Z540" s="54"/>
      <c r="AA540" s="54"/>
      <c r="AB540" s="54"/>
      <c r="AC540" s="54"/>
      <c r="AD540" s="60"/>
      <c r="AE540" s="58"/>
      <c r="AF540" s="176" t="str">
        <f t="shared" si="8"/>
        <v/>
      </c>
      <c r="AG540" s="178" t="str">
        <f>IF(Calculations!AT535=1,"YES","")</f>
        <v/>
      </c>
      <c r="AH540" s="2"/>
      <c r="AQ540" s="9"/>
    </row>
    <row r="541" spans="2:43" x14ac:dyDescent="0.25">
      <c r="B541" s="54"/>
      <c r="C541" s="54"/>
      <c r="D541" s="59"/>
      <c r="E541" s="59"/>
      <c r="F541" s="174"/>
      <c r="G541" s="54"/>
      <c r="H541" s="55"/>
      <c r="I541" s="54"/>
      <c r="J541" s="55"/>
      <c r="K541" s="47" t="str">
        <f>IF(OR(AND(H541=Lists!$D$6,G541&lt;&gt;""),AND(AND(H541=J541,G541&lt;&gt;"",I541&lt;&gt;""),OR(H541&lt;&gt;"Unspecified",J541&lt;&gt;"Unspecified"),J541&lt;&gt;""),AND(OR(H541=Lists!$D$4,H541=Lists!$D$5),OR(J541=Lists!$D$4,J541=Lists!$D$5),AND(G541&lt;&gt;"",I541&lt;&gt;""))),"YES","")</f>
        <v/>
      </c>
      <c r="L541" s="56"/>
      <c r="M541" s="54"/>
      <c r="N541" s="58"/>
      <c r="O541" s="57"/>
      <c r="P541" s="165"/>
      <c r="Q541" s="165"/>
      <c r="R541" s="165"/>
      <c r="S541" s="54"/>
      <c r="T541" s="54"/>
      <c r="U541" s="54"/>
      <c r="V541" s="54"/>
      <c r="W541" s="54"/>
      <c r="X541" s="54"/>
      <c r="Y541" s="54"/>
      <c r="Z541" s="54"/>
      <c r="AA541" s="54"/>
      <c r="AB541" s="54"/>
      <c r="AC541" s="54"/>
      <c r="AD541" s="60"/>
      <c r="AE541" s="58"/>
      <c r="AF541" s="176" t="str">
        <f t="shared" si="8"/>
        <v/>
      </c>
      <c r="AG541" s="178" t="str">
        <f>IF(Calculations!AT536=1,"YES","")</f>
        <v/>
      </c>
      <c r="AH541" s="2"/>
      <c r="AQ541" s="9"/>
    </row>
    <row r="542" spans="2:43" x14ac:dyDescent="0.25">
      <c r="B542" s="54"/>
      <c r="C542" s="54"/>
      <c r="D542" s="59"/>
      <c r="E542" s="59"/>
      <c r="F542" s="174"/>
      <c r="G542" s="54"/>
      <c r="H542" s="55"/>
      <c r="I542" s="54"/>
      <c r="J542" s="55"/>
      <c r="K542" s="47" t="str">
        <f>IF(OR(AND(H542=Lists!$D$6,G542&lt;&gt;""),AND(AND(H542=J542,G542&lt;&gt;"",I542&lt;&gt;""),OR(H542&lt;&gt;"Unspecified",J542&lt;&gt;"Unspecified"),J542&lt;&gt;""),AND(OR(H542=Lists!$D$4,H542=Lists!$D$5),OR(J542=Lists!$D$4,J542=Lists!$D$5),AND(G542&lt;&gt;"",I542&lt;&gt;""))),"YES","")</f>
        <v/>
      </c>
      <c r="L542" s="56"/>
      <c r="M542" s="54"/>
      <c r="N542" s="58"/>
      <c r="O542" s="57"/>
      <c r="P542" s="165"/>
      <c r="Q542" s="165"/>
      <c r="R542" s="165"/>
      <c r="S542" s="54"/>
      <c r="T542" s="54"/>
      <c r="U542" s="54"/>
      <c r="V542" s="54"/>
      <c r="W542" s="54"/>
      <c r="X542" s="54"/>
      <c r="Y542" s="54"/>
      <c r="Z542" s="54"/>
      <c r="AA542" s="54"/>
      <c r="AB542" s="54"/>
      <c r="AC542" s="54"/>
      <c r="AD542" s="60"/>
      <c r="AE542" s="58"/>
      <c r="AF542" s="176" t="str">
        <f t="shared" si="8"/>
        <v/>
      </c>
      <c r="AG542" s="178" t="str">
        <f>IF(Calculations!AT537=1,"YES","")</f>
        <v/>
      </c>
      <c r="AH542" s="2"/>
      <c r="AQ542" s="9"/>
    </row>
    <row r="543" spans="2:43" x14ac:dyDescent="0.25">
      <c r="B543" s="54"/>
      <c r="C543" s="54"/>
      <c r="D543" s="59"/>
      <c r="E543" s="59"/>
      <c r="F543" s="174"/>
      <c r="G543" s="54"/>
      <c r="H543" s="55"/>
      <c r="I543" s="54"/>
      <c r="J543" s="55"/>
      <c r="K543" s="47" t="str">
        <f>IF(OR(AND(H543=Lists!$D$6,G543&lt;&gt;""),AND(AND(H543=J543,G543&lt;&gt;"",I543&lt;&gt;""),OR(H543&lt;&gt;"Unspecified",J543&lt;&gt;"Unspecified"),J543&lt;&gt;""),AND(OR(H543=Lists!$D$4,H543=Lists!$D$5),OR(J543=Lists!$D$4,J543=Lists!$D$5),AND(G543&lt;&gt;"",I543&lt;&gt;""))),"YES","")</f>
        <v/>
      </c>
      <c r="L543" s="56"/>
      <c r="M543" s="54"/>
      <c r="N543" s="58"/>
      <c r="O543" s="57"/>
      <c r="P543" s="165"/>
      <c r="Q543" s="165"/>
      <c r="R543" s="165"/>
      <c r="S543" s="54"/>
      <c r="T543" s="54"/>
      <c r="U543" s="54"/>
      <c r="V543" s="54"/>
      <c r="W543" s="54"/>
      <c r="X543" s="54"/>
      <c r="Y543" s="54"/>
      <c r="Z543" s="54"/>
      <c r="AA543" s="54"/>
      <c r="AB543" s="54"/>
      <c r="AC543" s="54"/>
      <c r="AD543" s="60"/>
      <c r="AE543" s="58"/>
      <c r="AF543" s="176" t="str">
        <f t="shared" si="8"/>
        <v/>
      </c>
      <c r="AG543" s="178" t="str">
        <f>IF(Calculations!AT538=1,"YES","")</f>
        <v/>
      </c>
      <c r="AH543" s="2"/>
      <c r="AQ543" s="9"/>
    </row>
    <row r="544" spans="2:43" x14ac:dyDescent="0.25">
      <c r="B544" s="54"/>
      <c r="C544" s="54"/>
      <c r="D544" s="59"/>
      <c r="E544" s="59"/>
      <c r="F544" s="174"/>
      <c r="G544" s="54"/>
      <c r="H544" s="55"/>
      <c r="I544" s="54"/>
      <c r="J544" s="55"/>
      <c r="K544" s="47" t="str">
        <f>IF(OR(AND(H544=Lists!$D$6,G544&lt;&gt;""),AND(AND(H544=J544,G544&lt;&gt;"",I544&lt;&gt;""),OR(H544&lt;&gt;"Unspecified",J544&lt;&gt;"Unspecified"),J544&lt;&gt;""),AND(OR(H544=Lists!$D$4,H544=Lists!$D$5),OR(J544=Lists!$D$4,J544=Lists!$D$5),AND(G544&lt;&gt;"",I544&lt;&gt;""))),"YES","")</f>
        <v/>
      </c>
      <c r="L544" s="56"/>
      <c r="M544" s="54"/>
      <c r="N544" s="58"/>
      <c r="O544" s="57"/>
      <c r="P544" s="165"/>
      <c r="Q544" s="165"/>
      <c r="R544" s="165"/>
      <c r="S544" s="54"/>
      <c r="T544" s="54"/>
      <c r="U544" s="54"/>
      <c r="V544" s="54"/>
      <c r="W544" s="54"/>
      <c r="X544" s="54"/>
      <c r="Y544" s="54"/>
      <c r="Z544" s="54"/>
      <c r="AA544" s="54"/>
      <c r="AB544" s="54"/>
      <c r="AC544" s="54"/>
      <c r="AD544" s="60"/>
      <c r="AE544" s="58"/>
      <c r="AF544" s="176" t="str">
        <f t="shared" si="8"/>
        <v/>
      </c>
      <c r="AG544" s="178" t="str">
        <f>IF(Calculations!AT539=1,"YES","")</f>
        <v/>
      </c>
      <c r="AH544" s="2"/>
      <c r="AQ544" s="9"/>
    </row>
    <row r="545" spans="2:43" x14ac:dyDescent="0.25">
      <c r="B545" s="54"/>
      <c r="C545" s="54"/>
      <c r="D545" s="59"/>
      <c r="E545" s="59"/>
      <c r="F545" s="174"/>
      <c r="G545" s="54"/>
      <c r="H545" s="55"/>
      <c r="I545" s="54"/>
      <c r="J545" s="55"/>
      <c r="K545" s="47" t="str">
        <f>IF(OR(AND(H545=Lists!$D$6,G545&lt;&gt;""),AND(AND(H545=J545,G545&lt;&gt;"",I545&lt;&gt;""),OR(H545&lt;&gt;"Unspecified",J545&lt;&gt;"Unspecified"),J545&lt;&gt;""),AND(OR(H545=Lists!$D$4,H545=Lists!$D$5),OR(J545=Lists!$D$4,J545=Lists!$D$5),AND(G545&lt;&gt;"",I545&lt;&gt;""))),"YES","")</f>
        <v/>
      </c>
      <c r="L545" s="56"/>
      <c r="M545" s="54"/>
      <c r="N545" s="58"/>
      <c r="O545" s="57"/>
      <c r="P545" s="165"/>
      <c r="Q545" s="165"/>
      <c r="R545" s="165"/>
      <c r="S545" s="54"/>
      <c r="T545" s="54"/>
      <c r="U545" s="54"/>
      <c r="V545" s="54"/>
      <c r="W545" s="54"/>
      <c r="X545" s="54"/>
      <c r="Y545" s="54"/>
      <c r="Z545" s="54"/>
      <c r="AA545" s="54"/>
      <c r="AB545" s="54"/>
      <c r="AC545" s="54"/>
      <c r="AD545" s="60"/>
      <c r="AE545" s="58"/>
      <c r="AF545" s="176" t="str">
        <f t="shared" si="8"/>
        <v/>
      </c>
      <c r="AG545" s="178" t="str">
        <f>IF(Calculations!AT540=1,"YES","")</f>
        <v/>
      </c>
      <c r="AH545" s="2"/>
      <c r="AQ545" s="9"/>
    </row>
    <row r="546" spans="2:43" x14ac:dyDescent="0.25">
      <c r="B546" s="54"/>
      <c r="C546" s="54"/>
      <c r="D546" s="59"/>
      <c r="E546" s="59"/>
      <c r="F546" s="174"/>
      <c r="G546" s="54"/>
      <c r="H546" s="55"/>
      <c r="I546" s="54"/>
      <c r="J546" s="55"/>
      <c r="K546" s="47" t="str">
        <f>IF(OR(AND(H546=Lists!$D$6,G546&lt;&gt;""),AND(AND(H546=J546,G546&lt;&gt;"",I546&lt;&gt;""),OR(H546&lt;&gt;"Unspecified",J546&lt;&gt;"Unspecified"),J546&lt;&gt;""),AND(OR(H546=Lists!$D$4,H546=Lists!$D$5),OR(J546=Lists!$D$4,J546=Lists!$D$5),AND(G546&lt;&gt;"",I546&lt;&gt;""))),"YES","")</f>
        <v/>
      </c>
      <c r="L546" s="56"/>
      <c r="M546" s="54"/>
      <c r="N546" s="58"/>
      <c r="O546" s="57"/>
      <c r="P546" s="165"/>
      <c r="Q546" s="165"/>
      <c r="R546" s="165"/>
      <c r="S546" s="54"/>
      <c r="T546" s="54"/>
      <c r="U546" s="54"/>
      <c r="V546" s="54"/>
      <c r="W546" s="54"/>
      <c r="X546" s="54"/>
      <c r="Y546" s="54"/>
      <c r="Z546" s="54"/>
      <c r="AA546" s="54"/>
      <c r="AB546" s="54"/>
      <c r="AC546" s="54"/>
      <c r="AD546" s="60"/>
      <c r="AE546" s="58"/>
      <c r="AF546" s="176" t="str">
        <f t="shared" si="8"/>
        <v/>
      </c>
      <c r="AG546" s="178" t="str">
        <f>IF(Calculations!AT541=1,"YES","")</f>
        <v/>
      </c>
      <c r="AH546" s="2"/>
      <c r="AQ546" s="9"/>
    </row>
    <row r="547" spans="2:43" x14ac:dyDescent="0.25">
      <c r="B547" s="54"/>
      <c r="C547" s="54"/>
      <c r="D547" s="59"/>
      <c r="E547" s="59"/>
      <c r="F547" s="174"/>
      <c r="G547" s="54"/>
      <c r="H547" s="55"/>
      <c r="I547" s="54"/>
      <c r="J547" s="55"/>
      <c r="K547" s="47" t="str">
        <f>IF(OR(AND(H547=Lists!$D$6,G547&lt;&gt;""),AND(AND(H547=J547,G547&lt;&gt;"",I547&lt;&gt;""),OR(H547&lt;&gt;"Unspecified",J547&lt;&gt;"Unspecified"),J547&lt;&gt;""),AND(OR(H547=Lists!$D$4,H547=Lists!$D$5),OR(J547=Lists!$D$4,J547=Lists!$D$5),AND(G547&lt;&gt;"",I547&lt;&gt;""))),"YES","")</f>
        <v/>
      </c>
      <c r="L547" s="56"/>
      <c r="M547" s="54"/>
      <c r="N547" s="58"/>
      <c r="O547" s="57"/>
      <c r="P547" s="165"/>
      <c r="Q547" s="165"/>
      <c r="R547" s="165"/>
      <c r="S547" s="54"/>
      <c r="T547" s="54"/>
      <c r="U547" s="54"/>
      <c r="V547" s="54"/>
      <c r="W547" s="54"/>
      <c r="X547" s="54"/>
      <c r="Y547" s="54"/>
      <c r="Z547" s="54"/>
      <c r="AA547" s="54"/>
      <c r="AB547" s="54"/>
      <c r="AC547" s="54"/>
      <c r="AD547" s="60"/>
      <c r="AE547" s="58"/>
      <c r="AF547" s="176" t="str">
        <f t="shared" si="8"/>
        <v/>
      </c>
      <c r="AG547" s="178" t="str">
        <f>IF(Calculations!AT542=1,"YES","")</f>
        <v/>
      </c>
      <c r="AH547" s="2"/>
      <c r="AQ547" s="9"/>
    </row>
    <row r="548" spans="2:43" x14ac:dyDescent="0.25">
      <c r="B548" s="54"/>
      <c r="C548" s="54"/>
      <c r="D548" s="59"/>
      <c r="E548" s="59"/>
      <c r="F548" s="174"/>
      <c r="G548" s="54"/>
      <c r="H548" s="55"/>
      <c r="I548" s="54"/>
      <c r="J548" s="55"/>
      <c r="K548" s="47" t="str">
        <f>IF(OR(AND(H548=Lists!$D$6,G548&lt;&gt;""),AND(AND(H548=J548,G548&lt;&gt;"",I548&lt;&gt;""),OR(H548&lt;&gt;"Unspecified",J548&lt;&gt;"Unspecified"),J548&lt;&gt;""),AND(OR(H548=Lists!$D$4,H548=Lists!$D$5),OR(J548=Lists!$D$4,J548=Lists!$D$5),AND(G548&lt;&gt;"",I548&lt;&gt;""))),"YES","")</f>
        <v/>
      </c>
      <c r="L548" s="56"/>
      <c r="M548" s="54"/>
      <c r="N548" s="58"/>
      <c r="O548" s="57"/>
      <c r="P548" s="165"/>
      <c r="Q548" s="165"/>
      <c r="R548" s="165"/>
      <c r="S548" s="54"/>
      <c r="T548" s="54"/>
      <c r="U548" s="54"/>
      <c r="V548" s="54"/>
      <c r="W548" s="54"/>
      <c r="X548" s="54"/>
      <c r="Y548" s="54"/>
      <c r="Z548" s="54"/>
      <c r="AA548" s="54"/>
      <c r="AB548" s="54"/>
      <c r="AC548" s="54"/>
      <c r="AD548" s="60"/>
      <c r="AE548" s="58"/>
      <c r="AF548" s="176" t="str">
        <f t="shared" si="8"/>
        <v/>
      </c>
      <c r="AG548" s="178" t="str">
        <f>IF(Calculations!AT543=1,"YES","")</f>
        <v/>
      </c>
      <c r="AH548" s="2"/>
      <c r="AQ548" s="9"/>
    </row>
    <row r="549" spans="2:43" x14ac:dyDescent="0.25">
      <c r="B549" s="54"/>
      <c r="C549" s="54"/>
      <c r="D549" s="59"/>
      <c r="E549" s="59"/>
      <c r="F549" s="174"/>
      <c r="G549" s="54"/>
      <c r="H549" s="55"/>
      <c r="I549" s="54"/>
      <c r="J549" s="55"/>
      <c r="K549" s="47" t="str">
        <f>IF(OR(AND(H549=Lists!$D$6,G549&lt;&gt;""),AND(AND(H549=J549,G549&lt;&gt;"",I549&lt;&gt;""),OR(H549&lt;&gt;"Unspecified",J549&lt;&gt;"Unspecified"),J549&lt;&gt;""),AND(OR(H549=Lists!$D$4,H549=Lists!$D$5),OR(J549=Lists!$D$4,J549=Lists!$D$5),AND(G549&lt;&gt;"",I549&lt;&gt;""))),"YES","")</f>
        <v/>
      </c>
      <c r="L549" s="56"/>
      <c r="M549" s="54"/>
      <c r="N549" s="58"/>
      <c r="O549" s="57"/>
      <c r="P549" s="165"/>
      <c r="Q549" s="165"/>
      <c r="R549" s="165"/>
      <c r="S549" s="54"/>
      <c r="T549" s="54"/>
      <c r="U549" s="54"/>
      <c r="V549" s="54"/>
      <c r="W549" s="54"/>
      <c r="X549" s="54"/>
      <c r="Y549" s="54"/>
      <c r="Z549" s="54"/>
      <c r="AA549" s="54"/>
      <c r="AB549" s="54"/>
      <c r="AC549" s="54"/>
      <c r="AD549" s="60"/>
      <c r="AE549" s="58"/>
      <c r="AF549" s="176" t="str">
        <f t="shared" si="8"/>
        <v/>
      </c>
      <c r="AG549" s="178" t="str">
        <f>IF(Calculations!AT544=1,"YES","")</f>
        <v/>
      </c>
      <c r="AH549" s="2"/>
      <c r="AQ549" s="9"/>
    </row>
    <row r="550" spans="2:43" x14ac:dyDescent="0.25">
      <c r="B550" s="54"/>
      <c r="C550" s="54"/>
      <c r="D550" s="59"/>
      <c r="E550" s="59"/>
      <c r="F550" s="174"/>
      <c r="G550" s="54"/>
      <c r="H550" s="55"/>
      <c r="I550" s="54"/>
      <c r="J550" s="55"/>
      <c r="K550" s="47" t="str">
        <f>IF(OR(AND(H550=Lists!$D$6,G550&lt;&gt;""),AND(AND(H550=J550,G550&lt;&gt;"",I550&lt;&gt;""),OR(H550&lt;&gt;"Unspecified",J550&lt;&gt;"Unspecified"),J550&lt;&gt;""),AND(OR(H550=Lists!$D$4,H550=Lists!$D$5),OR(J550=Lists!$D$4,J550=Lists!$D$5),AND(G550&lt;&gt;"",I550&lt;&gt;""))),"YES","")</f>
        <v/>
      </c>
      <c r="L550" s="56"/>
      <c r="M550" s="54"/>
      <c r="N550" s="58"/>
      <c r="O550" s="57"/>
      <c r="P550" s="165"/>
      <c r="Q550" s="165"/>
      <c r="R550" s="165"/>
      <c r="S550" s="54"/>
      <c r="T550" s="54"/>
      <c r="U550" s="54"/>
      <c r="V550" s="54"/>
      <c r="W550" s="54"/>
      <c r="X550" s="54"/>
      <c r="Y550" s="54"/>
      <c r="Z550" s="54"/>
      <c r="AA550" s="54"/>
      <c r="AB550" s="54"/>
      <c r="AC550" s="54"/>
      <c r="AD550" s="60"/>
      <c r="AE550" s="58"/>
      <c r="AF550" s="176" t="str">
        <f t="shared" si="8"/>
        <v/>
      </c>
      <c r="AG550" s="178" t="str">
        <f>IF(Calculations!AT545=1,"YES","")</f>
        <v/>
      </c>
      <c r="AH550" s="2"/>
      <c r="AQ550" s="9"/>
    </row>
    <row r="551" spans="2:43" x14ac:dyDescent="0.25">
      <c r="B551" s="54"/>
      <c r="C551" s="54"/>
      <c r="D551" s="59"/>
      <c r="E551" s="59"/>
      <c r="F551" s="174"/>
      <c r="G551" s="54"/>
      <c r="H551" s="55"/>
      <c r="I551" s="54"/>
      <c r="J551" s="55"/>
      <c r="K551" s="47" t="str">
        <f>IF(OR(AND(H551=Lists!$D$6,G551&lt;&gt;""),AND(AND(H551=J551,G551&lt;&gt;"",I551&lt;&gt;""),OR(H551&lt;&gt;"Unspecified",J551&lt;&gt;"Unspecified"),J551&lt;&gt;""),AND(OR(H551=Lists!$D$4,H551=Lists!$D$5),OR(J551=Lists!$D$4,J551=Lists!$D$5),AND(G551&lt;&gt;"",I551&lt;&gt;""))),"YES","")</f>
        <v/>
      </c>
      <c r="L551" s="56"/>
      <c r="M551" s="54"/>
      <c r="N551" s="58"/>
      <c r="O551" s="57"/>
      <c r="P551" s="165"/>
      <c r="Q551" s="165"/>
      <c r="R551" s="165"/>
      <c r="S551" s="54"/>
      <c r="T551" s="54"/>
      <c r="U551" s="54"/>
      <c r="V551" s="54"/>
      <c r="W551" s="54"/>
      <c r="X551" s="54"/>
      <c r="Y551" s="54"/>
      <c r="Z551" s="54"/>
      <c r="AA551" s="54"/>
      <c r="AB551" s="54"/>
      <c r="AC551" s="54"/>
      <c r="AD551" s="60"/>
      <c r="AE551" s="58"/>
      <c r="AF551" s="176" t="str">
        <f t="shared" si="8"/>
        <v/>
      </c>
      <c r="AG551" s="178" t="str">
        <f>IF(Calculations!AT546=1,"YES","")</f>
        <v/>
      </c>
      <c r="AH551" s="2"/>
      <c r="AQ551" s="9"/>
    </row>
    <row r="552" spans="2:43" x14ac:dyDescent="0.25">
      <c r="B552" s="54"/>
      <c r="C552" s="54"/>
      <c r="D552" s="59"/>
      <c r="E552" s="59"/>
      <c r="F552" s="174"/>
      <c r="G552" s="54"/>
      <c r="H552" s="55"/>
      <c r="I552" s="54"/>
      <c r="J552" s="55"/>
      <c r="K552" s="47" t="str">
        <f>IF(OR(AND(H552=Lists!$D$6,G552&lt;&gt;""),AND(AND(H552=J552,G552&lt;&gt;"",I552&lt;&gt;""),OR(H552&lt;&gt;"Unspecified",J552&lt;&gt;"Unspecified"),J552&lt;&gt;""),AND(OR(H552=Lists!$D$4,H552=Lists!$D$5),OR(J552=Lists!$D$4,J552=Lists!$D$5),AND(G552&lt;&gt;"",I552&lt;&gt;""))),"YES","")</f>
        <v/>
      </c>
      <c r="L552" s="56"/>
      <c r="M552" s="54"/>
      <c r="N552" s="58"/>
      <c r="O552" s="57"/>
      <c r="P552" s="165"/>
      <c r="Q552" s="165"/>
      <c r="R552" s="165"/>
      <c r="S552" s="54"/>
      <c r="T552" s="54"/>
      <c r="U552" s="54"/>
      <c r="V552" s="54"/>
      <c r="W552" s="54"/>
      <c r="X552" s="54"/>
      <c r="Y552" s="54"/>
      <c r="Z552" s="54"/>
      <c r="AA552" s="54"/>
      <c r="AB552" s="54"/>
      <c r="AC552" s="54"/>
      <c r="AD552" s="60"/>
      <c r="AE552" s="58"/>
      <c r="AF552" s="176" t="str">
        <f t="shared" si="8"/>
        <v/>
      </c>
      <c r="AG552" s="178" t="str">
        <f>IF(Calculations!AT547=1,"YES","")</f>
        <v/>
      </c>
      <c r="AH552" s="2"/>
      <c r="AQ552" s="9"/>
    </row>
    <row r="553" spans="2:43" x14ac:dyDescent="0.25">
      <c r="B553" s="54"/>
      <c r="C553" s="54"/>
      <c r="D553" s="59"/>
      <c r="E553" s="59"/>
      <c r="F553" s="174"/>
      <c r="G553" s="54"/>
      <c r="H553" s="55"/>
      <c r="I553" s="54"/>
      <c r="J553" s="55"/>
      <c r="K553" s="47" t="str">
        <f>IF(OR(AND(H553=Lists!$D$6,G553&lt;&gt;""),AND(AND(H553=J553,G553&lt;&gt;"",I553&lt;&gt;""),OR(H553&lt;&gt;"Unspecified",J553&lt;&gt;"Unspecified"),J553&lt;&gt;""),AND(OR(H553=Lists!$D$4,H553=Lists!$D$5),OR(J553=Lists!$D$4,J553=Lists!$D$5),AND(G553&lt;&gt;"",I553&lt;&gt;""))),"YES","")</f>
        <v/>
      </c>
      <c r="L553" s="56"/>
      <c r="M553" s="54"/>
      <c r="N553" s="58"/>
      <c r="O553" s="57"/>
      <c r="P553" s="165"/>
      <c r="Q553" s="165"/>
      <c r="R553" s="165"/>
      <c r="S553" s="54"/>
      <c r="T553" s="54"/>
      <c r="U553" s="54"/>
      <c r="V553" s="54"/>
      <c r="W553" s="54"/>
      <c r="X553" s="54"/>
      <c r="Y553" s="54"/>
      <c r="Z553" s="54"/>
      <c r="AA553" s="54"/>
      <c r="AB553" s="54"/>
      <c r="AC553" s="54"/>
      <c r="AD553" s="60"/>
      <c r="AE553" s="58"/>
      <c r="AF553" s="176" t="str">
        <f t="shared" si="8"/>
        <v/>
      </c>
      <c r="AG553" s="178" t="str">
        <f>IF(Calculations!AT548=1,"YES","")</f>
        <v/>
      </c>
      <c r="AH553" s="2"/>
      <c r="AQ553" s="9"/>
    </row>
    <row r="554" spans="2:43" x14ac:dyDescent="0.25">
      <c r="B554" s="54"/>
      <c r="C554" s="54"/>
      <c r="D554" s="59"/>
      <c r="E554" s="59"/>
      <c r="F554" s="174"/>
      <c r="G554" s="54"/>
      <c r="H554" s="55"/>
      <c r="I554" s="54"/>
      <c r="J554" s="55"/>
      <c r="K554" s="47" t="str">
        <f>IF(OR(AND(H554=Lists!$D$6,G554&lt;&gt;""),AND(AND(H554=J554,G554&lt;&gt;"",I554&lt;&gt;""),OR(H554&lt;&gt;"Unspecified",J554&lt;&gt;"Unspecified"),J554&lt;&gt;""),AND(OR(H554=Lists!$D$4,H554=Lists!$D$5),OR(J554=Lists!$D$4,J554=Lists!$D$5),AND(G554&lt;&gt;"",I554&lt;&gt;""))),"YES","")</f>
        <v/>
      </c>
      <c r="L554" s="56"/>
      <c r="M554" s="54"/>
      <c r="N554" s="58"/>
      <c r="O554" s="57"/>
      <c r="P554" s="165"/>
      <c r="Q554" s="165"/>
      <c r="R554" s="165"/>
      <c r="S554" s="54"/>
      <c r="T554" s="54"/>
      <c r="U554" s="54"/>
      <c r="V554" s="54"/>
      <c r="W554" s="54"/>
      <c r="X554" s="54"/>
      <c r="Y554" s="54"/>
      <c r="Z554" s="54"/>
      <c r="AA554" s="54"/>
      <c r="AB554" s="54"/>
      <c r="AC554" s="54"/>
      <c r="AD554" s="60"/>
      <c r="AE554" s="58"/>
      <c r="AF554" s="176" t="str">
        <f t="shared" si="8"/>
        <v/>
      </c>
      <c r="AG554" s="178" t="str">
        <f>IF(Calculations!AT549=1,"YES","")</f>
        <v/>
      </c>
      <c r="AH554" s="2"/>
      <c r="AQ554" s="9"/>
    </row>
    <row r="555" spans="2:43" x14ac:dyDescent="0.25">
      <c r="B555" s="54"/>
      <c r="C555" s="54"/>
      <c r="D555" s="59"/>
      <c r="E555" s="59"/>
      <c r="F555" s="174"/>
      <c r="G555" s="54"/>
      <c r="H555" s="55"/>
      <c r="I555" s="54"/>
      <c r="J555" s="55"/>
      <c r="K555" s="47" t="str">
        <f>IF(OR(AND(H555=Lists!$D$6,G555&lt;&gt;""),AND(AND(H555=J555,G555&lt;&gt;"",I555&lt;&gt;""),OR(H555&lt;&gt;"Unspecified",J555&lt;&gt;"Unspecified"),J555&lt;&gt;""),AND(OR(H555=Lists!$D$4,H555=Lists!$D$5),OR(J555=Lists!$D$4,J555=Lists!$D$5),AND(G555&lt;&gt;"",I555&lt;&gt;""))),"YES","")</f>
        <v/>
      </c>
      <c r="L555" s="56"/>
      <c r="M555" s="54"/>
      <c r="N555" s="58"/>
      <c r="O555" s="57"/>
      <c r="P555" s="165"/>
      <c r="Q555" s="165"/>
      <c r="R555" s="165"/>
      <c r="S555" s="54"/>
      <c r="T555" s="54"/>
      <c r="U555" s="54"/>
      <c r="V555" s="54"/>
      <c r="W555" s="54"/>
      <c r="X555" s="54"/>
      <c r="Y555" s="54"/>
      <c r="Z555" s="54"/>
      <c r="AA555" s="54"/>
      <c r="AB555" s="54"/>
      <c r="AC555" s="54"/>
      <c r="AD555" s="60"/>
      <c r="AE555" s="58"/>
      <c r="AF555" s="176" t="str">
        <f t="shared" si="8"/>
        <v/>
      </c>
      <c r="AG555" s="178" t="str">
        <f>IF(Calculations!AT550=1,"YES","")</f>
        <v/>
      </c>
      <c r="AH555" s="2"/>
      <c r="AQ555" s="9"/>
    </row>
    <row r="556" spans="2:43" x14ac:dyDescent="0.25">
      <c r="B556" s="54"/>
      <c r="C556" s="54"/>
      <c r="D556" s="59"/>
      <c r="E556" s="59"/>
      <c r="F556" s="174"/>
      <c r="G556" s="54"/>
      <c r="H556" s="55"/>
      <c r="I556" s="54"/>
      <c r="J556" s="55"/>
      <c r="K556" s="47" t="str">
        <f>IF(OR(AND(H556=Lists!$D$6,G556&lt;&gt;""),AND(AND(H556=J556,G556&lt;&gt;"",I556&lt;&gt;""),OR(H556&lt;&gt;"Unspecified",J556&lt;&gt;"Unspecified"),J556&lt;&gt;""),AND(OR(H556=Lists!$D$4,H556=Lists!$D$5),OR(J556=Lists!$D$4,J556=Lists!$D$5),AND(G556&lt;&gt;"",I556&lt;&gt;""))),"YES","")</f>
        <v/>
      </c>
      <c r="L556" s="56"/>
      <c r="M556" s="54"/>
      <c r="N556" s="58"/>
      <c r="O556" s="57"/>
      <c r="P556" s="165"/>
      <c r="Q556" s="165"/>
      <c r="R556" s="165"/>
      <c r="S556" s="54"/>
      <c r="T556" s="54"/>
      <c r="U556" s="54"/>
      <c r="V556" s="54"/>
      <c r="W556" s="54"/>
      <c r="X556" s="54"/>
      <c r="Y556" s="54"/>
      <c r="Z556" s="54"/>
      <c r="AA556" s="54"/>
      <c r="AB556" s="54"/>
      <c r="AC556" s="54"/>
      <c r="AD556" s="60"/>
      <c r="AE556" s="58"/>
      <c r="AF556" s="176" t="str">
        <f t="shared" si="8"/>
        <v/>
      </c>
      <c r="AG556" s="178" t="str">
        <f>IF(Calculations!AT551=1,"YES","")</f>
        <v/>
      </c>
      <c r="AH556" s="2"/>
      <c r="AQ556" s="9"/>
    </row>
    <row r="557" spans="2:43" x14ac:dyDescent="0.25">
      <c r="B557" s="54"/>
      <c r="C557" s="54"/>
      <c r="D557" s="59"/>
      <c r="E557" s="59"/>
      <c r="F557" s="174"/>
      <c r="G557" s="54"/>
      <c r="H557" s="55"/>
      <c r="I557" s="54"/>
      <c r="J557" s="55"/>
      <c r="K557" s="47" t="str">
        <f>IF(OR(AND(H557=Lists!$D$6,G557&lt;&gt;""),AND(AND(H557=J557,G557&lt;&gt;"",I557&lt;&gt;""),OR(H557&lt;&gt;"Unspecified",J557&lt;&gt;"Unspecified"),J557&lt;&gt;""),AND(OR(H557=Lists!$D$4,H557=Lists!$D$5),OR(J557=Lists!$D$4,J557=Lists!$D$5),AND(G557&lt;&gt;"",I557&lt;&gt;""))),"YES","")</f>
        <v/>
      </c>
      <c r="L557" s="56"/>
      <c r="M557" s="54"/>
      <c r="N557" s="58"/>
      <c r="O557" s="57"/>
      <c r="P557" s="165"/>
      <c r="Q557" s="165"/>
      <c r="R557" s="165"/>
      <c r="S557" s="54"/>
      <c r="T557" s="54"/>
      <c r="U557" s="54"/>
      <c r="V557" s="54"/>
      <c r="W557" s="54"/>
      <c r="X557" s="54"/>
      <c r="Y557" s="54"/>
      <c r="Z557" s="54"/>
      <c r="AA557" s="54"/>
      <c r="AB557" s="54"/>
      <c r="AC557" s="54"/>
      <c r="AD557" s="60"/>
      <c r="AE557" s="58"/>
      <c r="AF557" s="176" t="str">
        <f t="shared" si="8"/>
        <v/>
      </c>
      <c r="AG557" s="178" t="str">
        <f>IF(Calculations!AT552=1,"YES","")</f>
        <v/>
      </c>
      <c r="AH557" s="2"/>
      <c r="AQ557" s="9"/>
    </row>
    <row r="558" spans="2:43" x14ac:dyDescent="0.25">
      <c r="B558" s="54"/>
      <c r="C558" s="54"/>
      <c r="D558" s="59"/>
      <c r="E558" s="59"/>
      <c r="F558" s="174"/>
      <c r="G558" s="54"/>
      <c r="H558" s="55"/>
      <c r="I558" s="54"/>
      <c r="J558" s="55"/>
      <c r="K558" s="47" t="str">
        <f>IF(OR(AND(H558=Lists!$D$6,G558&lt;&gt;""),AND(AND(H558=J558,G558&lt;&gt;"",I558&lt;&gt;""),OR(H558&lt;&gt;"Unspecified",J558&lt;&gt;"Unspecified"),J558&lt;&gt;""),AND(OR(H558=Lists!$D$4,H558=Lists!$D$5),OR(J558=Lists!$D$4,J558=Lists!$D$5),AND(G558&lt;&gt;"",I558&lt;&gt;""))),"YES","")</f>
        <v/>
      </c>
      <c r="L558" s="56"/>
      <c r="M558" s="54"/>
      <c r="N558" s="58"/>
      <c r="O558" s="57"/>
      <c r="P558" s="165"/>
      <c r="Q558" s="165"/>
      <c r="R558" s="165"/>
      <c r="S558" s="54"/>
      <c r="T558" s="54"/>
      <c r="U558" s="54"/>
      <c r="V558" s="54"/>
      <c r="W558" s="54"/>
      <c r="X558" s="54"/>
      <c r="Y558" s="54"/>
      <c r="Z558" s="54"/>
      <c r="AA558" s="54"/>
      <c r="AB558" s="54"/>
      <c r="AC558" s="54"/>
      <c r="AD558" s="60"/>
      <c r="AE558" s="58"/>
      <c r="AF558" s="176" t="str">
        <f t="shared" si="8"/>
        <v/>
      </c>
      <c r="AG558" s="178" t="str">
        <f>IF(Calculations!AT553=1,"YES","")</f>
        <v/>
      </c>
      <c r="AH558" s="2"/>
      <c r="AQ558" s="9"/>
    </row>
    <row r="559" spans="2:43" x14ac:dyDescent="0.25">
      <c r="B559" s="54"/>
      <c r="C559" s="54"/>
      <c r="D559" s="59"/>
      <c r="E559" s="59"/>
      <c r="F559" s="174"/>
      <c r="G559" s="54"/>
      <c r="H559" s="55"/>
      <c r="I559" s="54"/>
      <c r="J559" s="55"/>
      <c r="K559" s="47" t="str">
        <f>IF(OR(AND(H559=Lists!$D$6,G559&lt;&gt;""),AND(AND(H559=J559,G559&lt;&gt;"",I559&lt;&gt;""),OR(H559&lt;&gt;"Unspecified",J559&lt;&gt;"Unspecified"),J559&lt;&gt;""),AND(OR(H559=Lists!$D$4,H559=Lists!$D$5),OR(J559=Lists!$D$4,J559=Lists!$D$5),AND(G559&lt;&gt;"",I559&lt;&gt;""))),"YES","")</f>
        <v/>
      </c>
      <c r="L559" s="56"/>
      <c r="M559" s="54"/>
      <c r="N559" s="58"/>
      <c r="O559" s="57"/>
      <c r="P559" s="165"/>
      <c r="Q559" s="165"/>
      <c r="R559" s="165"/>
      <c r="S559" s="54"/>
      <c r="T559" s="54"/>
      <c r="U559" s="54"/>
      <c r="V559" s="54"/>
      <c r="W559" s="54"/>
      <c r="X559" s="54"/>
      <c r="Y559" s="54"/>
      <c r="Z559" s="54"/>
      <c r="AA559" s="54"/>
      <c r="AB559" s="54"/>
      <c r="AC559" s="54"/>
      <c r="AD559" s="60"/>
      <c r="AE559" s="58"/>
      <c r="AF559" s="176" t="str">
        <f t="shared" si="8"/>
        <v/>
      </c>
      <c r="AG559" s="178" t="str">
        <f>IF(Calculations!AT554=1,"YES","")</f>
        <v/>
      </c>
      <c r="AH559" s="2"/>
      <c r="AQ559" s="9"/>
    </row>
    <row r="560" spans="2:43" x14ac:dyDescent="0.25">
      <c r="B560" s="54"/>
      <c r="C560" s="54"/>
      <c r="D560" s="59"/>
      <c r="E560" s="59"/>
      <c r="F560" s="174"/>
      <c r="G560" s="54"/>
      <c r="H560" s="55"/>
      <c r="I560" s="54"/>
      <c r="J560" s="55"/>
      <c r="K560" s="47" t="str">
        <f>IF(OR(AND(H560=Lists!$D$6,G560&lt;&gt;""),AND(AND(H560=J560,G560&lt;&gt;"",I560&lt;&gt;""),OR(H560&lt;&gt;"Unspecified",J560&lt;&gt;"Unspecified"),J560&lt;&gt;""),AND(OR(H560=Lists!$D$4,H560=Lists!$D$5),OR(J560=Lists!$D$4,J560=Lists!$D$5),AND(G560&lt;&gt;"",I560&lt;&gt;""))),"YES","")</f>
        <v/>
      </c>
      <c r="L560" s="56"/>
      <c r="M560" s="54"/>
      <c r="N560" s="58"/>
      <c r="O560" s="57"/>
      <c r="P560" s="165"/>
      <c r="Q560" s="165"/>
      <c r="R560" s="165"/>
      <c r="S560" s="54"/>
      <c r="T560" s="54"/>
      <c r="U560" s="54"/>
      <c r="V560" s="54"/>
      <c r="W560" s="54"/>
      <c r="X560" s="54"/>
      <c r="Y560" s="54"/>
      <c r="Z560" s="54"/>
      <c r="AA560" s="54"/>
      <c r="AB560" s="54"/>
      <c r="AC560" s="54"/>
      <c r="AD560" s="60"/>
      <c r="AE560" s="58"/>
      <c r="AF560" s="176" t="str">
        <f t="shared" si="8"/>
        <v/>
      </c>
      <c r="AG560" s="178" t="str">
        <f>IF(Calculations!AT555=1,"YES","")</f>
        <v/>
      </c>
      <c r="AH560" s="2"/>
      <c r="AQ560" s="9"/>
    </row>
    <row r="561" spans="2:43" x14ac:dyDescent="0.25">
      <c r="B561" s="54"/>
      <c r="C561" s="54"/>
      <c r="D561" s="59"/>
      <c r="E561" s="59"/>
      <c r="F561" s="174"/>
      <c r="G561" s="54"/>
      <c r="H561" s="55"/>
      <c r="I561" s="54"/>
      <c r="J561" s="55"/>
      <c r="K561" s="47" t="str">
        <f>IF(OR(AND(H561=Lists!$D$6,G561&lt;&gt;""),AND(AND(H561=J561,G561&lt;&gt;"",I561&lt;&gt;""),OR(H561&lt;&gt;"Unspecified",J561&lt;&gt;"Unspecified"),J561&lt;&gt;""),AND(OR(H561=Lists!$D$4,H561=Lists!$D$5),OR(J561=Lists!$D$4,J561=Lists!$D$5),AND(G561&lt;&gt;"",I561&lt;&gt;""))),"YES","")</f>
        <v/>
      </c>
      <c r="L561" s="56"/>
      <c r="M561" s="54"/>
      <c r="N561" s="58"/>
      <c r="O561" s="57"/>
      <c r="P561" s="165"/>
      <c r="Q561" s="165"/>
      <c r="R561" s="165"/>
      <c r="S561" s="54"/>
      <c r="T561" s="54"/>
      <c r="U561" s="54"/>
      <c r="V561" s="54"/>
      <c r="W561" s="54"/>
      <c r="X561" s="54"/>
      <c r="Y561" s="54"/>
      <c r="Z561" s="54"/>
      <c r="AA561" s="54"/>
      <c r="AB561" s="54"/>
      <c r="AC561" s="54"/>
      <c r="AD561" s="60"/>
      <c r="AE561" s="58"/>
      <c r="AF561" s="176" t="str">
        <f t="shared" si="8"/>
        <v/>
      </c>
      <c r="AG561" s="178" t="str">
        <f>IF(Calculations!AT556=1,"YES","")</f>
        <v/>
      </c>
      <c r="AH561" s="2"/>
      <c r="AQ561" s="9"/>
    </row>
    <row r="562" spans="2:43" x14ac:dyDescent="0.25">
      <c r="B562" s="54"/>
      <c r="C562" s="54"/>
      <c r="D562" s="59"/>
      <c r="E562" s="59"/>
      <c r="F562" s="174"/>
      <c r="G562" s="54"/>
      <c r="H562" s="55"/>
      <c r="I562" s="54"/>
      <c r="J562" s="55"/>
      <c r="K562" s="47" t="str">
        <f>IF(OR(AND(H562=Lists!$D$6,G562&lt;&gt;""),AND(AND(H562=J562,G562&lt;&gt;"",I562&lt;&gt;""),OR(H562&lt;&gt;"Unspecified",J562&lt;&gt;"Unspecified"),J562&lt;&gt;""),AND(OR(H562=Lists!$D$4,H562=Lists!$D$5),OR(J562=Lists!$D$4,J562=Lists!$D$5),AND(G562&lt;&gt;"",I562&lt;&gt;""))),"YES","")</f>
        <v/>
      </c>
      <c r="L562" s="56"/>
      <c r="M562" s="54"/>
      <c r="N562" s="58"/>
      <c r="O562" s="57"/>
      <c r="P562" s="165"/>
      <c r="Q562" s="165"/>
      <c r="R562" s="165"/>
      <c r="S562" s="54"/>
      <c r="T562" s="54"/>
      <c r="U562" s="54"/>
      <c r="V562" s="54"/>
      <c r="W562" s="54"/>
      <c r="X562" s="54"/>
      <c r="Y562" s="54"/>
      <c r="Z562" s="54"/>
      <c r="AA562" s="54"/>
      <c r="AB562" s="54"/>
      <c r="AC562" s="54"/>
      <c r="AD562" s="60"/>
      <c r="AE562" s="58"/>
      <c r="AF562" s="176" t="str">
        <f t="shared" si="8"/>
        <v/>
      </c>
      <c r="AG562" s="178" t="str">
        <f>IF(Calculations!AT557=1,"YES","")</f>
        <v/>
      </c>
      <c r="AH562" s="2"/>
      <c r="AQ562" s="9"/>
    </row>
    <row r="563" spans="2:43" x14ac:dyDescent="0.25">
      <c r="B563" s="54"/>
      <c r="C563" s="54"/>
      <c r="D563" s="59"/>
      <c r="E563" s="59"/>
      <c r="F563" s="174"/>
      <c r="G563" s="54"/>
      <c r="H563" s="55"/>
      <c r="I563" s="54"/>
      <c r="J563" s="55"/>
      <c r="K563" s="47" t="str">
        <f>IF(OR(AND(H563=Lists!$D$6,G563&lt;&gt;""),AND(AND(H563=J563,G563&lt;&gt;"",I563&lt;&gt;""),OR(H563&lt;&gt;"Unspecified",J563&lt;&gt;"Unspecified"),J563&lt;&gt;""),AND(OR(H563=Lists!$D$4,H563=Lists!$D$5),OR(J563=Lists!$D$4,J563=Lists!$D$5),AND(G563&lt;&gt;"",I563&lt;&gt;""))),"YES","")</f>
        <v/>
      </c>
      <c r="L563" s="56"/>
      <c r="M563" s="54"/>
      <c r="N563" s="58"/>
      <c r="O563" s="57"/>
      <c r="P563" s="165"/>
      <c r="Q563" s="165"/>
      <c r="R563" s="165"/>
      <c r="S563" s="54"/>
      <c r="T563" s="54"/>
      <c r="U563" s="54"/>
      <c r="V563" s="54"/>
      <c r="W563" s="54"/>
      <c r="X563" s="54"/>
      <c r="Y563" s="54"/>
      <c r="Z563" s="54"/>
      <c r="AA563" s="54"/>
      <c r="AB563" s="54"/>
      <c r="AC563" s="54"/>
      <c r="AD563" s="60"/>
      <c r="AE563" s="58"/>
      <c r="AF563" s="176" t="str">
        <f t="shared" si="8"/>
        <v/>
      </c>
      <c r="AG563" s="178" t="str">
        <f>IF(Calculations!AT558=1,"YES","")</f>
        <v/>
      </c>
      <c r="AH563" s="2"/>
      <c r="AQ563" s="9"/>
    </row>
    <row r="564" spans="2:43" x14ac:dyDescent="0.25">
      <c r="B564" s="54"/>
      <c r="C564" s="54"/>
      <c r="D564" s="59"/>
      <c r="E564" s="59"/>
      <c r="F564" s="174"/>
      <c r="G564" s="54"/>
      <c r="H564" s="55"/>
      <c r="I564" s="54"/>
      <c r="J564" s="55"/>
      <c r="K564" s="47" t="str">
        <f>IF(OR(AND(H564=Lists!$D$6,G564&lt;&gt;""),AND(AND(H564=J564,G564&lt;&gt;"",I564&lt;&gt;""),OR(H564&lt;&gt;"Unspecified",J564&lt;&gt;"Unspecified"),J564&lt;&gt;""),AND(OR(H564=Lists!$D$4,H564=Lists!$D$5),OR(J564=Lists!$D$4,J564=Lists!$D$5),AND(G564&lt;&gt;"",I564&lt;&gt;""))),"YES","")</f>
        <v/>
      </c>
      <c r="L564" s="56"/>
      <c r="M564" s="54"/>
      <c r="N564" s="58"/>
      <c r="O564" s="57"/>
      <c r="P564" s="165"/>
      <c r="Q564" s="165"/>
      <c r="R564" s="165"/>
      <c r="S564" s="54"/>
      <c r="T564" s="54"/>
      <c r="U564" s="54"/>
      <c r="V564" s="54"/>
      <c r="W564" s="54"/>
      <c r="X564" s="54"/>
      <c r="Y564" s="54"/>
      <c r="Z564" s="54"/>
      <c r="AA564" s="54"/>
      <c r="AB564" s="54"/>
      <c r="AC564" s="54"/>
      <c r="AD564" s="60"/>
      <c r="AE564" s="58"/>
      <c r="AF564" s="176" t="str">
        <f t="shared" si="8"/>
        <v/>
      </c>
      <c r="AG564" s="178" t="str">
        <f>IF(Calculations!AT559=1,"YES","")</f>
        <v/>
      </c>
      <c r="AH564" s="2"/>
      <c r="AQ564" s="9"/>
    </row>
    <row r="565" spans="2:43" x14ac:dyDescent="0.25">
      <c r="B565" s="54"/>
      <c r="C565" s="54"/>
      <c r="D565" s="59"/>
      <c r="E565" s="59"/>
      <c r="F565" s="174"/>
      <c r="G565" s="54"/>
      <c r="H565" s="55"/>
      <c r="I565" s="54"/>
      <c r="J565" s="55"/>
      <c r="K565" s="47" t="str">
        <f>IF(OR(AND(H565=Lists!$D$6,G565&lt;&gt;""),AND(AND(H565=J565,G565&lt;&gt;"",I565&lt;&gt;""),OR(H565&lt;&gt;"Unspecified",J565&lt;&gt;"Unspecified"),J565&lt;&gt;""),AND(OR(H565=Lists!$D$4,H565=Lists!$D$5),OR(J565=Lists!$D$4,J565=Lists!$D$5),AND(G565&lt;&gt;"",I565&lt;&gt;""))),"YES","")</f>
        <v/>
      </c>
      <c r="L565" s="56"/>
      <c r="M565" s="54"/>
      <c r="N565" s="58"/>
      <c r="O565" s="57"/>
      <c r="P565" s="165"/>
      <c r="Q565" s="165"/>
      <c r="R565" s="165"/>
      <c r="S565" s="54"/>
      <c r="T565" s="54"/>
      <c r="U565" s="54"/>
      <c r="V565" s="54"/>
      <c r="W565" s="54"/>
      <c r="X565" s="54"/>
      <c r="Y565" s="54"/>
      <c r="Z565" s="54"/>
      <c r="AA565" s="54"/>
      <c r="AB565" s="54"/>
      <c r="AC565" s="54"/>
      <c r="AD565" s="60"/>
      <c r="AE565" s="58"/>
      <c r="AF565" s="176" t="str">
        <f t="shared" si="8"/>
        <v/>
      </c>
      <c r="AG565" s="178" t="str">
        <f>IF(Calculations!AT560=1,"YES","")</f>
        <v/>
      </c>
      <c r="AH565" s="2"/>
      <c r="AQ565" s="9"/>
    </row>
    <row r="566" spans="2:43" x14ac:dyDescent="0.25">
      <c r="B566" s="54"/>
      <c r="C566" s="54"/>
      <c r="D566" s="59"/>
      <c r="E566" s="59"/>
      <c r="F566" s="174"/>
      <c r="G566" s="54"/>
      <c r="H566" s="55"/>
      <c r="I566" s="54"/>
      <c r="J566" s="55"/>
      <c r="K566" s="47" t="str">
        <f>IF(OR(AND(H566=Lists!$D$6,G566&lt;&gt;""),AND(AND(H566=J566,G566&lt;&gt;"",I566&lt;&gt;""),OR(H566&lt;&gt;"Unspecified",J566&lt;&gt;"Unspecified"),J566&lt;&gt;""),AND(OR(H566=Lists!$D$4,H566=Lists!$D$5),OR(J566=Lists!$D$4,J566=Lists!$D$5),AND(G566&lt;&gt;"",I566&lt;&gt;""))),"YES","")</f>
        <v/>
      </c>
      <c r="L566" s="56"/>
      <c r="M566" s="54"/>
      <c r="N566" s="58"/>
      <c r="O566" s="57"/>
      <c r="P566" s="165"/>
      <c r="Q566" s="165"/>
      <c r="R566" s="165"/>
      <c r="S566" s="54"/>
      <c r="T566" s="54"/>
      <c r="U566" s="54"/>
      <c r="V566" s="54"/>
      <c r="W566" s="54"/>
      <c r="X566" s="54"/>
      <c r="Y566" s="54"/>
      <c r="Z566" s="54"/>
      <c r="AA566" s="54"/>
      <c r="AB566" s="54"/>
      <c r="AC566" s="54"/>
      <c r="AD566" s="60"/>
      <c r="AE566" s="58"/>
      <c r="AF566" s="176" t="str">
        <f t="shared" si="8"/>
        <v/>
      </c>
      <c r="AG566" s="178" t="str">
        <f>IF(Calculations!AT561=1,"YES","")</f>
        <v/>
      </c>
      <c r="AH566" s="2"/>
      <c r="AQ566" s="9"/>
    </row>
    <row r="567" spans="2:43" x14ac:dyDescent="0.25">
      <c r="B567" s="54"/>
      <c r="C567" s="54"/>
      <c r="D567" s="59"/>
      <c r="E567" s="59"/>
      <c r="F567" s="174"/>
      <c r="G567" s="54"/>
      <c r="H567" s="55"/>
      <c r="I567" s="54"/>
      <c r="J567" s="55"/>
      <c r="K567" s="47" t="str">
        <f>IF(OR(AND(H567=Lists!$D$6,G567&lt;&gt;""),AND(AND(H567=J567,G567&lt;&gt;"",I567&lt;&gt;""),OR(H567&lt;&gt;"Unspecified",J567&lt;&gt;"Unspecified"),J567&lt;&gt;""),AND(OR(H567=Lists!$D$4,H567=Lists!$D$5),OR(J567=Lists!$D$4,J567=Lists!$D$5),AND(G567&lt;&gt;"",I567&lt;&gt;""))),"YES","")</f>
        <v/>
      </c>
      <c r="L567" s="56"/>
      <c r="M567" s="54"/>
      <c r="N567" s="58"/>
      <c r="O567" s="57"/>
      <c r="P567" s="165"/>
      <c r="Q567" s="165"/>
      <c r="R567" s="165"/>
      <c r="S567" s="54"/>
      <c r="T567" s="54"/>
      <c r="U567" s="54"/>
      <c r="V567" s="54"/>
      <c r="W567" s="54"/>
      <c r="X567" s="54"/>
      <c r="Y567" s="54"/>
      <c r="Z567" s="54"/>
      <c r="AA567" s="54"/>
      <c r="AB567" s="54"/>
      <c r="AC567" s="54"/>
      <c r="AD567" s="60"/>
      <c r="AE567" s="58"/>
      <c r="AF567" s="176" t="str">
        <f t="shared" si="8"/>
        <v/>
      </c>
      <c r="AG567" s="178" t="str">
        <f>IF(Calculations!AT562=1,"YES","")</f>
        <v/>
      </c>
      <c r="AH567" s="2"/>
      <c r="AQ567" s="9"/>
    </row>
    <row r="568" spans="2:43" x14ac:dyDescent="0.25">
      <c r="B568" s="54"/>
      <c r="C568" s="54"/>
      <c r="D568" s="59"/>
      <c r="E568" s="59"/>
      <c r="F568" s="174"/>
      <c r="G568" s="54"/>
      <c r="H568" s="55"/>
      <c r="I568" s="54"/>
      <c r="J568" s="55"/>
      <c r="K568" s="47" t="str">
        <f>IF(OR(AND(H568=Lists!$D$6,G568&lt;&gt;""),AND(AND(H568=J568,G568&lt;&gt;"",I568&lt;&gt;""),OR(H568&lt;&gt;"Unspecified",J568&lt;&gt;"Unspecified"),J568&lt;&gt;""),AND(OR(H568=Lists!$D$4,H568=Lists!$D$5),OR(J568=Lists!$D$4,J568=Lists!$D$5),AND(G568&lt;&gt;"",I568&lt;&gt;""))),"YES","")</f>
        <v/>
      </c>
      <c r="L568" s="56"/>
      <c r="M568" s="54"/>
      <c r="N568" s="58"/>
      <c r="O568" s="57"/>
      <c r="P568" s="165"/>
      <c r="Q568" s="165"/>
      <c r="R568" s="165"/>
      <c r="S568" s="54"/>
      <c r="T568" s="54"/>
      <c r="U568" s="54"/>
      <c r="V568" s="54"/>
      <c r="W568" s="54"/>
      <c r="X568" s="54"/>
      <c r="Y568" s="54"/>
      <c r="Z568" s="54"/>
      <c r="AA568" s="54"/>
      <c r="AB568" s="54"/>
      <c r="AC568" s="54"/>
      <c r="AD568" s="60"/>
      <c r="AE568" s="58"/>
      <c r="AF568" s="176" t="str">
        <f t="shared" si="8"/>
        <v/>
      </c>
      <c r="AG568" s="178" t="str">
        <f>IF(Calculations!AT563=1,"YES","")</f>
        <v/>
      </c>
      <c r="AH568" s="2"/>
      <c r="AQ568" s="9"/>
    </row>
    <row r="569" spans="2:43" x14ac:dyDescent="0.25">
      <c r="B569" s="54"/>
      <c r="C569" s="54"/>
      <c r="D569" s="59"/>
      <c r="E569" s="59"/>
      <c r="F569" s="174"/>
      <c r="G569" s="54"/>
      <c r="H569" s="55"/>
      <c r="I569" s="54"/>
      <c r="J569" s="55"/>
      <c r="K569" s="47" t="str">
        <f>IF(OR(AND(H569=Lists!$D$6,G569&lt;&gt;""),AND(AND(H569=J569,G569&lt;&gt;"",I569&lt;&gt;""),OR(H569&lt;&gt;"Unspecified",J569&lt;&gt;"Unspecified"),J569&lt;&gt;""),AND(OR(H569=Lists!$D$4,H569=Lists!$D$5),OR(J569=Lists!$D$4,J569=Lists!$D$5),AND(G569&lt;&gt;"",I569&lt;&gt;""))),"YES","")</f>
        <v/>
      </c>
      <c r="L569" s="56"/>
      <c r="M569" s="54"/>
      <c r="N569" s="58"/>
      <c r="O569" s="57"/>
      <c r="P569" s="165"/>
      <c r="Q569" s="165"/>
      <c r="R569" s="165"/>
      <c r="S569" s="54"/>
      <c r="T569" s="54"/>
      <c r="U569" s="54"/>
      <c r="V569" s="54"/>
      <c r="W569" s="54"/>
      <c r="X569" s="54"/>
      <c r="Y569" s="54"/>
      <c r="Z569" s="54"/>
      <c r="AA569" s="54"/>
      <c r="AB569" s="54"/>
      <c r="AC569" s="54"/>
      <c r="AD569" s="60"/>
      <c r="AE569" s="58"/>
      <c r="AF569" s="176" t="str">
        <f t="shared" si="8"/>
        <v/>
      </c>
      <c r="AG569" s="178" t="str">
        <f>IF(Calculations!AT564=1,"YES","")</f>
        <v/>
      </c>
      <c r="AH569" s="2"/>
      <c r="AQ569" s="9"/>
    </row>
    <row r="570" spans="2:43" x14ac:dyDescent="0.25">
      <c r="B570" s="54"/>
      <c r="C570" s="54"/>
      <c r="D570" s="59"/>
      <c r="E570" s="59"/>
      <c r="F570" s="174"/>
      <c r="G570" s="54"/>
      <c r="H570" s="55"/>
      <c r="I570" s="54"/>
      <c r="J570" s="55"/>
      <c r="K570" s="47" t="str">
        <f>IF(OR(AND(H570=Lists!$D$6,G570&lt;&gt;""),AND(AND(H570=J570,G570&lt;&gt;"",I570&lt;&gt;""),OR(H570&lt;&gt;"Unspecified",J570&lt;&gt;"Unspecified"),J570&lt;&gt;""),AND(OR(H570=Lists!$D$4,H570=Lists!$D$5),OR(J570=Lists!$D$4,J570=Lists!$D$5),AND(G570&lt;&gt;"",I570&lt;&gt;""))),"YES","")</f>
        <v/>
      </c>
      <c r="L570" s="56"/>
      <c r="M570" s="54"/>
      <c r="N570" s="58"/>
      <c r="O570" s="57"/>
      <c r="P570" s="165"/>
      <c r="Q570" s="165"/>
      <c r="R570" s="165"/>
      <c r="S570" s="54"/>
      <c r="T570" s="54"/>
      <c r="U570" s="54"/>
      <c r="V570" s="54"/>
      <c r="W570" s="54"/>
      <c r="X570" s="54"/>
      <c r="Y570" s="54"/>
      <c r="Z570" s="54"/>
      <c r="AA570" s="54"/>
      <c r="AB570" s="54"/>
      <c r="AC570" s="54"/>
      <c r="AD570" s="60"/>
      <c r="AE570" s="58"/>
      <c r="AF570" s="176" t="str">
        <f t="shared" si="8"/>
        <v/>
      </c>
      <c r="AG570" s="178" t="str">
        <f>IF(Calculations!AT565=1,"YES","")</f>
        <v/>
      </c>
      <c r="AH570" s="2"/>
      <c r="AQ570" s="9"/>
    </row>
    <row r="571" spans="2:43" x14ac:dyDescent="0.25">
      <c r="B571" s="54"/>
      <c r="C571" s="54"/>
      <c r="D571" s="59"/>
      <c r="E571" s="59"/>
      <c r="F571" s="174"/>
      <c r="G571" s="54"/>
      <c r="H571" s="55"/>
      <c r="I571" s="54"/>
      <c r="J571" s="55"/>
      <c r="K571" s="47" t="str">
        <f>IF(OR(AND(H571=Lists!$D$6,G571&lt;&gt;""),AND(AND(H571=J571,G571&lt;&gt;"",I571&lt;&gt;""),OR(H571&lt;&gt;"Unspecified",J571&lt;&gt;"Unspecified"),J571&lt;&gt;""),AND(OR(H571=Lists!$D$4,H571=Lists!$D$5),OR(J571=Lists!$D$4,J571=Lists!$D$5),AND(G571&lt;&gt;"",I571&lt;&gt;""))),"YES","")</f>
        <v/>
      </c>
      <c r="L571" s="56"/>
      <c r="M571" s="54"/>
      <c r="N571" s="58"/>
      <c r="O571" s="57"/>
      <c r="P571" s="165"/>
      <c r="Q571" s="165"/>
      <c r="R571" s="165"/>
      <c r="S571" s="54"/>
      <c r="T571" s="54"/>
      <c r="U571" s="54"/>
      <c r="V571" s="54"/>
      <c r="W571" s="54"/>
      <c r="X571" s="54"/>
      <c r="Y571" s="54"/>
      <c r="Z571" s="54"/>
      <c r="AA571" s="54"/>
      <c r="AB571" s="54"/>
      <c r="AC571" s="54"/>
      <c r="AD571" s="60"/>
      <c r="AE571" s="58"/>
      <c r="AF571" s="176" t="str">
        <f t="shared" si="8"/>
        <v/>
      </c>
      <c r="AG571" s="178" t="str">
        <f>IF(Calculations!AT566=1,"YES","")</f>
        <v/>
      </c>
      <c r="AH571" s="2"/>
      <c r="AQ571" s="9"/>
    </row>
    <row r="572" spans="2:43" x14ac:dyDescent="0.25">
      <c r="B572" s="54"/>
      <c r="C572" s="54"/>
      <c r="D572" s="59"/>
      <c r="E572" s="59"/>
      <c r="F572" s="174"/>
      <c r="G572" s="54"/>
      <c r="H572" s="55"/>
      <c r="I572" s="54"/>
      <c r="J572" s="55"/>
      <c r="K572" s="47" t="str">
        <f>IF(OR(AND(H572=Lists!$D$6,G572&lt;&gt;""),AND(AND(H572=J572,G572&lt;&gt;"",I572&lt;&gt;""),OR(H572&lt;&gt;"Unspecified",J572&lt;&gt;"Unspecified"),J572&lt;&gt;""),AND(OR(H572=Lists!$D$4,H572=Lists!$D$5),OR(J572=Lists!$D$4,J572=Lists!$D$5),AND(G572&lt;&gt;"",I572&lt;&gt;""))),"YES","")</f>
        <v/>
      </c>
      <c r="L572" s="56"/>
      <c r="M572" s="54"/>
      <c r="N572" s="58"/>
      <c r="O572" s="57"/>
      <c r="P572" s="165"/>
      <c r="Q572" s="165"/>
      <c r="R572" s="165"/>
      <c r="S572" s="54"/>
      <c r="T572" s="54"/>
      <c r="U572" s="54"/>
      <c r="V572" s="54"/>
      <c r="W572" s="54"/>
      <c r="X572" s="54"/>
      <c r="Y572" s="54"/>
      <c r="Z572" s="54"/>
      <c r="AA572" s="54"/>
      <c r="AB572" s="54"/>
      <c r="AC572" s="54"/>
      <c r="AD572" s="60"/>
      <c r="AE572" s="58"/>
      <c r="AF572" s="176" t="str">
        <f t="shared" si="8"/>
        <v/>
      </c>
      <c r="AG572" s="178" t="str">
        <f>IF(Calculations!AT567=1,"YES","")</f>
        <v/>
      </c>
      <c r="AH572" s="2"/>
      <c r="AQ572" s="9"/>
    </row>
    <row r="573" spans="2:43" x14ac:dyDescent="0.25">
      <c r="B573" s="54"/>
      <c r="C573" s="54"/>
      <c r="D573" s="59"/>
      <c r="E573" s="59"/>
      <c r="F573" s="174"/>
      <c r="G573" s="54"/>
      <c r="H573" s="55"/>
      <c r="I573" s="54"/>
      <c r="J573" s="55"/>
      <c r="K573" s="47" t="str">
        <f>IF(OR(AND(H573=Lists!$D$6,G573&lt;&gt;""),AND(AND(H573=J573,G573&lt;&gt;"",I573&lt;&gt;""),OR(H573&lt;&gt;"Unspecified",J573&lt;&gt;"Unspecified"),J573&lt;&gt;""),AND(OR(H573=Lists!$D$4,H573=Lists!$D$5),OR(J573=Lists!$D$4,J573=Lists!$D$5),AND(G573&lt;&gt;"",I573&lt;&gt;""))),"YES","")</f>
        <v/>
      </c>
      <c r="L573" s="56"/>
      <c r="M573" s="54"/>
      <c r="N573" s="58"/>
      <c r="O573" s="57"/>
      <c r="P573" s="165"/>
      <c r="Q573" s="165"/>
      <c r="R573" s="165"/>
      <c r="S573" s="54"/>
      <c r="T573" s="54"/>
      <c r="U573" s="54"/>
      <c r="V573" s="54"/>
      <c r="W573" s="54"/>
      <c r="X573" s="54"/>
      <c r="Y573" s="54"/>
      <c r="Z573" s="54"/>
      <c r="AA573" s="54"/>
      <c r="AB573" s="54"/>
      <c r="AC573" s="54"/>
      <c r="AD573" s="60"/>
      <c r="AE573" s="58"/>
      <c r="AF573" s="176" t="str">
        <f t="shared" si="8"/>
        <v/>
      </c>
      <c r="AG573" s="178" t="str">
        <f>IF(Calculations!AT568=1,"YES","")</f>
        <v/>
      </c>
      <c r="AH573" s="2"/>
      <c r="AQ573" s="9"/>
    </row>
    <row r="574" spans="2:43" x14ac:dyDescent="0.25">
      <c r="B574" s="54"/>
      <c r="C574" s="54"/>
      <c r="D574" s="59"/>
      <c r="E574" s="59"/>
      <c r="F574" s="174"/>
      <c r="G574" s="54"/>
      <c r="H574" s="55"/>
      <c r="I574" s="54"/>
      <c r="J574" s="55"/>
      <c r="K574" s="47" t="str">
        <f>IF(OR(AND(H574=Lists!$D$6,G574&lt;&gt;""),AND(AND(H574=J574,G574&lt;&gt;"",I574&lt;&gt;""),OR(H574&lt;&gt;"Unspecified",J574&lt;&gt;"Unspecified"),J574&lt;&gt;""),AND(OR(H574=Lists!$D$4,H574=Lists!$D$5),OR(J574=Lists!$D$4,J574=Lists!$D$5),AND(G574&lt;&gt;"",I574&lt;&gt;""))),"YES","")</f>
        <v/>
      </c>
      <c r="L574" s="56"/>
      <c r="M574" s="54"/>
      <c r="N574" s="58"/>
      <c r="O574" s="57"/>
      <c r="P574" s="165"/>
      <c r="Q574" s="165"/>
      <c r="R574" s="165"/>
      <c r="S574" s="54"/>
      <c r="T574" s="54"/>
      <c r="U574" s="54"/>
      <c r="V574" s="54"/>
      <c r="W574" s="54"/>
      <c r="X574" s="54"/>
      <c r="Y574" s="54"/>
      <c r="Z574" s="54"/>
      <c r="AA574" s="54"/>
      <c r="AB574" s="54"/>
      <c r="AC574" s="54"/>
      <c r="AD574" s="60"/>
      <c r="AE574" s="58"/>
      <c r="AF574" s="176" t="str">
        <f t="shared" si="8"/>
        <v/>
      </c>
      <c r="AG574" s="178" t="str">
        <f>IF(Calculations!AT569=1,"YES","")</f>
        <v/>
      </c>
      <c r="AH574" s="2"/>
      <c r="AQ574" s="9"/>
    </row>
    <row r="575" spans="2:43" x14ac:dyDescent="0.25">
      <c r="B575" s="54"/>
      <c r="C575" s="54"/>
      <c r="D575" s="59"/>
      <c r="E575" s="59"/>
      <c r="F575" s="174"/>
      <c r="G575" s="54"/>
      <c r="H575" s="55"/>
      <c r="I575" s="54"/>
      <c r="J575" s="55"/>
      <c r="K575" s="47" t="str">
        <f>IF(OR(AND(H575=Lists!$D$6,G575&lt;&gt;""),AND(AND(H575=J575,G575&lt;&gt;"",I575&lt;&gt;""),OR(H575&lt;&gt;"Unspecified",J575&lt;&gt;"Unspecified"),J575&lt;&gt;""),AND(OR(H575=Lists!$D$4,H575=Lists!$D$5),OR(J575=Lists!$D$4,J575=Lists!$D$5),AND(G575&lt;&gt;"",I575&lt;&gt;""))),"YES","")</f>
        <v/>
      </c>
      <c r="L575" s="56"/>
      <c r="M575" s="54"/>
      <c r="N575" s="58"/>
      <c r="O575" s="57"/>
      <c r="P575" s="165"/>
      <c r="Q575" s="165"/>
      <c r="R575" s="165"/>
      <c r="S575" s="54"/>
      <c r="T575" s="54"/>
      <c r="U575" s="54"/>
      <c r="V575" s="54"/>
      <c r="W575" s="54"/>
      <c r="X575" s="54"/>
      <c r="Y575" s="54"/>
      <c r="Z575" s="54"/>
      <c r="AA575" s="54"/>
      <c r="AB575" s="54"/>
      <c r="AC575" s="54"/>
      <c r="AD575" s="60"/>
      <c r="AE575" s="58"/>
      <c r="AF575" s="176" t="str">
        <f t="shared" si="8"/>
        <v/>
      </c>
      <c r="AG575" s="178" t="str">
        <f>IF(Calculations!AT570=1,"YES","")</f>
        <v/>
      </c>
      <c r="AH575" s="2"/>
      <c r="AQ575" s="9"/>
    </row>
    <row r="576" spans="2:43" x14ac:dyDescent="0.25">
      <c r="B576" s="54"/>
      <c r="C576" s="54"/>
      <c r="D576" s="59"/>
      <c r="E576" s="59"/>
      <c r="F576" s="174"/>
      <c r="G576" s="54"/>
      <c r="H576" s="55"/>
      <c r="I576" s="54"/>
      <c r="J576" s="55"/>
      <c r="K576" s="47" t="str">
        <f>IF(OR(AND(H576=Lists!$D$6,G576&lt;&gt;""),AND(AND(H576=J576,G576&lt;&gt;"",I576&lt;&gt;""),OR(H576&lt;&gt;"Unspecified",J576&lt;&gt;"Unspecified"),J576&lt;&gt;""),AND(OR(H576=Lists!$D$4,H576=Lists!$D$5),OR(J576=Lists!$D$4,J576=Lists!$D$5),AND(G576&lt;&gt;"",I576&lt;&gt;""))),"YES","")</f>
        <v/>
      </c>
      <c r="L576" s="56"/>
      <c r="M576" s="54"/>
      <c r="N576" s="58"/>
      <c r="O576" s="57"/>
      <c r="P576" s="165"/>
      <c r="Q576" s="165"/>
      <c r="R576" s="165"/>
      <c r="S576" s="54"/>
      <c r="T576" s="54"/>
      <c r="U576" s="54"/>
      <c r="V576" s="54"/>
      <c r="W576" s="54"/>
      <c r="X576" s="54"/>
      <c r="Y576" s="54"/>
      <c r="Z576" s="54"/>
      <c r="AA576" s="54"/>
      <c r="AB576" s="54"/>
      <c r="AC576" s="54"/>
      <c r="AD576" s="60"/>
      <c r="AE576" s="58"/>
      <c r="AF576" s="176" t="str">
        <f t="shared" si="8"/>
        <v/>
      </c>
      <c r="AG576" s="178" t="str">
        <f>IF(Calculations!AT571=1,"YES","")</f>
        <v/>
      </c>
      <c r="AH576" s="2"/>
      <c r="AQ576" s="9"/>
    </row>
    <row r="577" spans="2:43" x14ac:dyDescent="0.25">
      <c r="B577" s="54"/>
      <c r="C577" s="54"/>
      <c r="D577" s="59"/>
      <c r="E577" s="59"/>
      <c r="F577" s="174"/>
      <c r="G577" s="54"/>
      <c r="H577" s="55"/>
      <c r="I577" s="54"/>
      <c r="J577" s="55"/>
      <c r="K577" s="47" t="str">
        <f>IF(OR(AND(H577=Lists!$D$6,G577&lt;&gt;""),AND(AND(H577=J577,G577&lt;&gt;"",I577&lt;&gt;""),OR(H577&lt;&gt;"Unspecified",J577&lt;&gt;"Unspecified"),J577&lt;&gt;""),AND(OR(H577=Lists!$D$4,H577=Lists!$D$5),OR(J577=Lists!$D$4,J577=Lists!$D$5),AND(G577&lt;&gt;"",I577&lt;&gt;""))),"YES","")</f>
        <v/>
      </c>
      <c r="L577" s="56"/>
      <c r="M577" s="54"/>
      <c r="N577" s="58"/>
      <c r="O577" s="57"/>
      <c r="P577" s="165"/>
      <c r="Q577" s="165"/>
      <c r="R577" s="165"/>
      <c r="S577" s="54"/>
      <c r="T577" s="54"/>
      <c r="U577" s="54"/>
      <c r="V577" s="54"/>
      <c r="W577" s="54"/>
      <c r="X577" s="54"/>
      <c r="Y577" s="54"/>
      <c r="Z577" s="54"/>
      <c r="AA577" s="54"/>
      <c r="AB577" s="54"/>
      <c r="AC577" s="54"/>
      <c r="AD577" s="60"/>
      <c r="AE577" s="58"/>
      <c r="AF577" s="176" t="str">
        <f t="shared" si="8"/>
        <v/>
      </c>
      <c r="AG577" s="178" t="str">
        <f>IF(Calculations!AT572=1,"YES","")</f>
        <v/>
      </c>
      <c r="AH577" s="2"/>
      <c r="AQ577" s="9"/>
    </row>
    <row r="578" spans="2:43" x14ac:dyDescent="0.25">
      <c r="B578" s="54"/>
      <c r="C578" s="54"/>
      <c r="D578" s="59"/>
      <c r="E578" s="59"/>
      <c r="F578" s="174"/>
      <c r="G578" s="54"/>
      <c r="H578" s="55"/>
      <c r="I578" s="54"/>
      <c r="J578" s="55"/>
      <c r="K578" s="47" t="str">
        <f>IF(OR(AND(H578=Lists!$D$6,G578&lt;&gt;""),AND(AND(H578=J578,G578&lt;&gt;"",I578&lt;&gt;""),OR(H578&lt;&gt;"Unspecified",J578&lt;&gt;"Unspecified"),J578&lt;&gt;""),AND(OR(H578=Lists!$D$4,H578=Lists!$D$5),OR(J578=Lists!$D$4,J578=Lists!$D$5),AND(G578&lt;&gt;"",I578&lt;&gt;""))),"YES","")</f>
        <v/>
      </c>
      <c r="L578" s="56"/>
      <c r="M578" s="54"/>
      <c r="N578" s="58"/>
      <c r="O578" s="57"/>
      <c r="P578" s="165"/>
      <c r="Q578" s="165"/>
      <c r="R578" s="165"/>
      <c r="S578" s="54"/>
      <c r="T578" s="54"/>
      <c r="U578" s="54"/>
      <c r="V578" s="54"/>
      <c r="W578" s="54"/>
      <c r="X578" s="54"/>
      <c r="Y578" s="54"/>
      <c r="Z578" s="54"/>
      <c r="AA578" s="54"/>
      <c r="AB578" s="54"/>
      <c r="AC578" s="54"/>
      <c r="AD578" s="60"/>
      <c r="AE578" s="58"/>
      <c r="AF578" s="176" t="str">
        <f t="shared" si="8"/>
        <v/>
      </c>
      <c r="AG578" s="178" t="str">
        <f>IF(Calculations!AT573=1,"YES","")</f>
        <v/>
      </c>
      <c r="AH578" s="2"/>
      <c r="AQ578" s="9"/>
    </row>
    <row r="579" spans="2:43" x14ac:dyDescent="0.25">
      <c r="B579" s="54"/>
      <c r="C579" s="54"/>
      <c r="D579" s="59"/>
      <c r="E579" s="59"/>
      <c r="F579" s="174"/>
      <c r="G579" s="54"/>
      <c r="H579" s="55"/>
      <c r="I579" s="54"/>
      <c r="J579" s="55"/>
      <c r="K579" s="47" t="str">
        <f>IF(OR(AND(H579=Lists!$D$6,G579&lt;&gt;""),AND(AND(H579=J579,G579&lt;&gt;"",I579&lt;&gt;""),OR(H579&lt;&gt;"Unspecified",J579&lt;&gt;"Unspecified"),J579&lt;&gt;""),AND(OR(H579=Lists!$D$4,H579=Lists!$D$5),OR(J579=Lists!$D$4,J579=Lists!$D$5),AND(G579&lt;&gt;"",I579&lt;&gt;""))),"YES","")</f>
        <v/>
      </c>
      <c r="L579" s="56"/>
      <c r="M579" s="54"/>
      <c r="N579" s="58"/>
      <c r="O579" s="57"/>
      <c r="P579" s="165"/>
      <c r="Q579" s="165"/>
      <c r="R579" s="165"/>
      <c r="S579" s="54"/>
      <c r="T579" s="54"/>
      <c r="U579" s="54"/>
      <c r="V579" s="54"/>
      <c r="W579" s="54"/>
      <c r="X579" s="54"/>
      <c r="Y579" s="54"/>
      <c r="Z579" s="54"/>
      <c r="AA579" s="54"/>
      <c r="AB579" s="54"/>
      <c r="AC579" s="54"/>
      <c r="AD579" s="60"/>
      <c r="AE579" s="58"/>
      <c r="AF579" s="176" t="str">
        <f t="shared" si="8"/>
        <v/>
      </c>
      <c r="AG579" s="178" t="str">
        <f>IF(Calculations!AT574=1,"YES","")</f>
        <v/>
      </c>
      <c r="AH579" s="2"/>
      <c r="AQ579" s="9"/>
    </row>
    <row r="580" spans="2:43" x14ac:dyDescent="0.25">
      <c r="B580" s="54"/>
      <c r="C580" s="54"/>
      <c r="D580" s="59"/>
      <c r="E580" s="59"/>
      <c r="F580" s="174"/>
      <c r="G580" s="54"/>
      <c r="H580" s="55"/>
      <c r="I580" s="54"/>
      <c r="J580" s="55"/>
      <c r="K580" s="47" t="str">
        <f>IF(OR(AND(H580=Lists!$D$6,G580&lt;&gt;""),AND(AND(H580=J580,G580&lt;&gt;"",I580&lt;&gt;""),OR(H580&lt;&gt;"Unspecified",J580&lt;&gt;"Unspecified"),J580&lt;&gt;""),AND(OR(H580=Lists!$D$4,H580=Lists!$D$5),OR(J580=Lists!$D$4,J580=Lists!$D$5),AND(G580&lt;&gt;"",I580&lt;&gt;""))),"YES","")</f>
        <v/>
      </c>
      <c r="L580" s="56"/>
      <c r="M580" s="54"/>
      <c r="N580" s="58"/>
      <c r="O580" s="57"/>
      <c r="P580" s="165"/>
      <c r="Q580" s="165"/>
      <c r="R580" s="165"/>
      <c r="S580" s="54"/>
      <c r="T580" s="54"/>
      <c r="U580" s="54"/>
      <c r="V580" s="54"/>
      <c r="W580" s="54"/>
      <c r="X580" s="54"/>
      <c r="Y580" s="54"/>
      <c r="Z580" s="54"/>
      <c r="AA580" s="54"/>
      <c r="AB580" s="54"/>
      <c r="AC580" s="54"/>
      <c r="AD580" s="60"/>
      <c r="AE580" s="58"/>
      <c r="AF580" s="176" t="str">
        <f t="shared" si="8"/>
        <v/>
      </c>
      <c r="AG580" s="178" t="str">
        <f>IF(Calculations!AT575=1,"YES","")</f>
        <v/>
      </c>
      <c r="AH580" s="2"/>
      <c r="AQ580" s="9"/>
    </row>
    <row r="581" spans="2:43" x14ac:dyDescent="0.25">
      <c r="B581" s="54"/>
      <c r="C581" s="54"/>
      <c r="D581" s="59"/>
      <c r="E581" s="59"/>
      <c r="F581" s="174"/>
      <c r="G581" s="54"/>
      <c r="H581" s="55"/>
      <c r="I581" s="54"/>
      <c r="J581" s="55"/>
      <c r="K581" s="47" t="str">
        <f>IF(OR(AND(H581=Lists!$D$6,G581&lt;&gt;""),AND(AND(H581=J581,G581&lt;&gt;"",I581&lt;&gt;""),OR(H581&lt;&gt;"Unspecified",J581&lt;&gt;"Unspecified"),J581&lt;&gt;""),AND(OR(H581=Lists!$D$4,H581=Lists!$D$5),OR(J581=Lists!$D$4,J581=Lists!$D$5),AND(G581&lt;&gt;"",I581&lt;&gt;""))),"YES","")</f>
        <v/>
      </c>
      <c r="L581" s="56"/>
      <c r="M581" s="54"/>
      <c r="N581" s="58"/>
      <c r="O581" s="57"/>
      <c r="P581" s="165"/>
      <c r="Q581" s="165"/>
      <c r="R581" s="165"/>
      <c r="S581" s="54"/>
      <c r="T581" s="54"/>
      <c r="U581" s="54"/>
      <c r="V581" s="54"/>
      <c r="W581" s="54"/>
      <c r="X581" s="54"/>
      <c r="Y581" s="54"/>
      <c r="Z581" s="54"/>
      <c r="AA581" s="54"/>
      <c r="AB581" s="54"/>
      <c r="AC581" s="54"/>
      <c r="AD581" s="60"/>
      <c r="AE581" s="58"/>
      <c r="AF581" s="176" t="str">
        <f t="shared" si="8"/>
        <v/>
      </c>
      <c r="AG581" s="178" t="str">
        <f>IF(Calculations!AT576=1,"YES","")</f>
        <v/>
      </c>
      <c r="AH581" s="2"/>
      <c r="AQ581" s="9"/>
    </row>
    <row r="582" spans="2:43" x14ac:dyDescent="0.25">
      <c r="B582" s="54"/>
      <c r="C582" s="54"/>
      <c r="D582" s="59"/>
      <c r="E582" s="59"/>
      <c r="F582" s="174"/>
      <c r="G582" s="54"/>
      <c r="H582" s="55"/>
      <c r="I582" s="54"/>
      <c r="J582" s="55"/>
      <c r="K582" s="47" t="str">
        <f>IF(OR(AND(H582=Lists!$D$6,G582&lt;&gt;""),AND(AND(H582=J582,G582&lt;&gt;"",I582&lt;&gt;""),OR(H582&lt;&gt;"Unspecified",J582&lt;&gt;"Unspecified"),J582&lt;&gt;""),AND(OR(H582=Lists!$D$4,H582=Lists!$D$5),OR(J582=Lists!$D$4,J582=Lists!$D$5),AND(G582&lt;&gt;"",I582&lt;&gt;""))),"YES","")</f>
        <v/>
      </c>
      <c r="L582" s="56"/>
      <c r="M582" s="54"/>
      <c r="N582" s="58"/>
      <c r="O582" s="57"/>
      <c r="P582" s="165"/>
      <c r="Q582" s="165"/>
      <c r="R582" s="165"/>
      <c r="S582" s="54"/>
      <c r="T582" s="54"/>
      <c r="U582" s="54"/>
      <c r="V582" s="54"/>
      <c r="W582" s="54"/>
      <c r="X582" s="54"/>
      <c r="Y582" s="54"/>
      <c r="Z582" s="54"/>
      <c r="AA582" s="54"/>
      <c r="AB582" s="54"/>
      <c r="AC582" s="54"/>
      <c r="AD582" s="60"/>
      <c r="AE582" s="58"/>
      <c r="AF582" s="176" t="str">
        <f t="shared" si="8"/>
        <v/>
      </c>
      <c r="AG582" s="178" t="str">
        <f>IF(Calculations!AT577=1,"YES","")</f>
        <v/>
      </c>
      <c r="AH582" s="2"/>
      <c r="AQ582" s="9"/>
    </row>
    <row r="583" spans="2:43" x14ac:dyDescent="0.25">
      <c r="B583" s="54"/>
      <c r="C583" s="54"/>
      <c r="D583" s="59"/>
      <c r="E583" s="59"/>
      <c r="F583" s="174"/>
      <c r="G583" s="54"/>
      <c r="H583" s="55"/>
      <c r="I583" s="54"/>
      <c r="J583" s="55"/>
      <c r="K583" s="47" t="str">
        <f>IF(OR(AND(H583=Lists!$D$6,G583&lt;&gt;""),AND(AND(H583=J583,G583&lt;&gt;"",I583&lt;&gt;""),OR(H583&lt;&gt;"Unspecified",J583&lt;&gt;"Unspecified"),J583&lt;&gt;""),AND(OR(H583=Lists!$D$4,H583=Lists!$D$5),OR(J583=Lists!$D$4,J583=Lists!$D$5),AND(G583&lt;&gt;"",I583&lt;&gt;""))),"YES","")</f>
        <v/>
      </c>
      <c r="L583" s="56"/>
      <c r="M583" s="54"/>
      <c r="N583" s="58"/>
      <c r="O583" s="57"/>
      <c r="P583" s="165"/>
      <c r="Q583" s="165"/>
      <c r="R583" s="165"/>
      <c r="S583" s="54"/>
      <c r="T583" s="54"/>
      <c r="U583" s="54"/>
      <c r="V583" s="54"/>
      <c r="W583" s="54"/>
      <c r="X583" s="54"/>
      <c r="Y583" s="54"/>
      <c r="Z583" s="54"/>
      <c r="AA583" s="54"/>
      <c r="AB583" s="54"/>
      <c r="AC583" s="54"/>
      <c r="AD583" s="60"/>
      <c r="AE583" s="58"/>
      <c r="AF583" s="176" t="str">
        <f t="shared" si="8"/>
        <v/>
      </c>
      <c r="AG583" s="178" t="str">
        <f>IF(Calculations!AT578=1,"YES","")</f>
        <v/>
      </c>
      <c r="AH583" s="2"/>
      <c r="AQ583" s="9"/>
    </row>
    <row r="584" spans="2:43" x14ac:dyDescent="0.25">
      <c r="B584" s="54"/>
      <c r="C584" s="54"/>
      <c r="D584" s="59"/>
      <c r="E584" s="59"/>
      <c r="F584" s="174"/>
      <c r="G584" s="54"/>
      <c r="H584" s="55"/>
      <c r="I584" s="54"/>
      <c r="J584" s="55"/>
      <c r="K584" s="47" t="str">
        <f>IF(OR(AND(H584=Lists!$D$6,G584&lt;&gt;""),AND(AND(H584=J584,G584&lt;&gt;"",I584&lt;&gt;""),OR(H584&lt;&gt;"Unspecified",J584&lt;&gt;"Unspecified"),J584&lt;&gt;""),AND(OR(H584=Lists!$D$4,H584=Lists!$D$5),OR(J584=Lists!$D$4,J584=Lists!$D$5),AND(G584&lt;&gt;"",I584&lt;&gt;""))),"YES","")</f>
        <v/>
      </c>
      <c r="L584" s="56"/>
      <c r="M584" s="54"/>
      <c r="N584" s="58"/>
      <c r="O584" s="57"/>
      <c r="P584" s="165"/>
      <c r="Q584" s="165"/>
      <c r="R584" s="165"/>
      <c r="S584" s="54"/>
      <c r="T584" s="54"/>
      <c r="U584" s="54"/>
      <c r="V584" s="54"/>
      <c r="W584" s="54"/>
      <c r="X584" s="54"/>
      <c r="Y584" s="54"/>
      <c r="Z584" s="54"/>
      <c r="AA584" s="54"/>
      <c r="AB584" s="54"/>
      <c r="AC584" s="54"/>
      <c r="AD584" s="60"/>
      <c r="AE584" s="58"/>
      <c r="AF584" s="176" t="str">
        <f t="shared" ref="AF584:AF647" si="9">IF(K584&lt;&gt;"YES","",IF(I584&lt;&gt;"",I584+14,IF(I584="",G584+14)))</f>
        <v/>
      </c>
      <c r="AG584" s="178" t="str">
        <f>IF(Calculations!AT579=1,"YES","")</f>
        <v/>
      </c>
      <c r="AH584" s="2"/>
      <c r="AQ584" s="9"/>
    </row>
    <row r="585" spans="2:43" x14ac:dyDescent="0.25">
      <c r="B585" s="54"/>
      <c r="C585" s="54"/>
      <c r="D585" s="59"/>
      <c r="E585" s="59"/>
      <c r="F585" s="174"/>
      <c r="G585" s="54"/>
      <c r="H585" s="55"/>
      <c r="I585" s="54"/>
      <c r="J585" s="55"/>
      <c r="K585" s="47" t="str">
        <f>IF(OR(AND(H585=Lists!$D$6,G585&lt;&gt;""),AND(AND(H585=J585,G585&lt;&gt;"",I585&lt;&gt;""),OR(H585&lt;&gt;"Unspecified",J585&lt;&gt;"Unspecified"),J585&lt;&gt;""),AND(OR(H585=Lists!$D$4,H585=Lists!$D$5),OR(J585=Lists!$D$4,J585=Lists!$D$5),AND(G585&lt;&gt;"",I585&lt;&gt;""))),"YES","")</f>
        <v/>
      </c>
      <c r="L585" s="56"/>
      <c r="M585" s="54"/>
      <c r="N585" s="58"/>
      <c r="O585" s="57"/>
      <c r="P585" s="165"/>
      <c r="Q585" s="165"/>
      <c r="R585" s="165"/>
      <c r="S585" s="54"/>
      <c r="T585" s="54"/>
      <c r="U585" s="54"/>
      <c r="V585" s="54"/>
      <c r="W585" s="54"/>
      <c r="X585" s="54"/>
      <c r="Y585" s="54"/>
      <c r="Z585" s="54"/>
      <c r="AA585" s="54"/>
      <c r="AB585" s="54"/>
      <c r="AC585" s="54"/>
      <c r="AD585" s="60"/>
      <c r="AE585" s="58"/>
      <c r="AF585" s="176" t="str">
        <f t="shared" si="9"/>
        <v/>
      </c>
      <c r="AG585" s="178" t="str">
        <f>IF(Calculations!AT580=1,"YES","")</f>
        <v/>
      </c>
      <c r="AH585" s="2"/>
      <c r="AQ585" s="9"/>
    </row>
    <row r="586" spans="2:43" x14ac:dyDescent="0.25">
      <c r="B586" s="54"/>
      <c r="C586" s="54"/>
      <c r="D586" s="59"/>
      <c r="E586" s="59"/>
      <c r="F586" s="174"/>
      <c r="G586" s="54"/>
      <c r="H586" s="55"/>
      <c r="I586" s="54"/>
      <c r="J586" s="55"/>
      <c r="K586" s="47" t="str">
        <f>IF(OR(AND(H586=Lists!$D$6,G586&lt;&gt;""),AND(AND(H586=J586,G586&lt;&gt;"",I586&lt;&gt;""),OR(H586&lt;&gt;"Unspecified",J586&lt;&gt;"Unspecified"),J586&lt;&gt;""),AND(OR(H586=Lists!$D$4,H586=Lists!$D$5),OR(J586=Lists!$D$4,J586=Lists!$D$5),AND(G586&lt;&gt;"",I586&lt;&gt;""))),"YES","")</f>
        <v/>
      </c>
      <c r="L586" s="56"/>
      <c r="M586" s="54"/>
      <c r="N586" s="58"/>
      <c r="O586" s="57"/>
      <c r="P586" s="165"/>
      <c r="Q586" s="165"/>
      <c r="R586" s="165"/>
      <c r="S586" s="54"/>
      <c r="T586" s="54"/>
      <c r="U586" s="54"/>
      <c r="V586" s="54"/>
      <c r="W586" s="54"/>
      <c r="X586" s="54"/>
      <c r="Y586" s="54"/>
      <c r="Z586" s="54"/>
      <c r="AA586" s="54"/>
      <c r="AB586" s="54"/>
      <c r="AC586" s="54"/>
      <c r="AD586" s="60"/>
      <c r="AE586" s="58"/>
      <c r="AF586" s="176" t="str">
        <f t="shared" si="9"/>
        <v/>
      </c>
      <c r="AG586" s="178" t="str">
        <f>IF(Calculations!AT581=1,"YES","")</f>
        <v/>
      </c>
      <c r="AH586" s="2"/>
      <c r="AQ586" s="9"/>
    </row>
    <row r="587" spans="2:43" x14ac:dyDescent="0.25">
      <c r="B587" s="54"/>
      <c r="C587" s="54"/>
      <c r="D587" s="59"/>
      <c r="E587" s="59"/>
      <c r="F587" s="174"/>
      <c r="G587" s="54"/>
      <c r="H587" s="55"/>
      <c r="I587" s="54"/>
      <c r="J587" s="55"/>
      <c r="K587" s="47" t="str">
        <f>IF(OR(AND(H587=Lists!$D$6,G587&lt;&gt;""),AND(AND(H587=J587,G587&lt;&gt;"",I587&lt;&gt;""),OR(H587&lt;&gt;"Unspecified",J587&lt;&gt;"Unspecified"),J587&lt;&gt;""),AND(OR(H587=Lists!$D$4,H587=Lists!$D$5),OR(J587=Lists!$D$4,J587=Lists!$D$5),AND(G587&lt;&gt;"",I587&lt;&gt;""))),"YES","")</f>
        <v/>
      </c>
      <c r="L587" s="56"/>
      <c r="M587" s="54"/>
      <c r="N587" s="58"/>
      <c r="O587" s="57"/>
      <c r="P587" s="165"/>
      <c r="Q587" s="165"/>
      <c r="R587" s="165"/>
      <c r="S587" s="54"/>
      <c r="T587" s="54"/>
      <c r="U587" s="54"/>
      <c r="V587" s="54"/>
      <c r="W587" s="54"/>
      <c r="X587" s="54"/>
      <c r="Y587" s="54"/>
      <c r="Z587" s="54"/>
      <c r="AA587" s="54"/>
      <c r="AB587" s="54"/>
      <c r="AC587" s="54"/>
      <c r="AD587" s="60"/>
      <c r="AE587" s="58"/>
      <c r="AF587" s="176" t="str">
        <f t="shared" si="9"/>
        <v/>
      </c>
      <c r="AG587" s="178" t="str">
        <f>IF(Calculations!AT582=1,"YES","")</f>
        <v/>
      </c>
      <c r="AH587" s="2"/>
      <c r="AQ587" s="9"/>
    </row>
    <row r="588" spans="2:43" x14ac:dyDescent="0.25">
      <c r="B588" s="54"/>
      <c r="C588" s="54"/>
      <c r="D588" s="59"/>
      <c r="E588" s="59"/>
      <c r="F588" s="174"/>
      <c r="G588" s="54"/>
      <c r="H588" s="55"/>
      <c r="I588" s="54"/>
      <c r="J588" s="55"/>
      <c r="K588" s="47" t="str">
        <f>IF(OR(AND(H588=Lists!$D$6,G588&lt;&gt;""),AND(AND(H588=J588,G588&lt;&gt;"",I588&lt;&gt;""),OR(H588&lt;&gt;"Unspecified",J588&lt;&gt;"Unspecified"),J588&lt;&gt;""),AND(OR(H588=Lists!$D$4,H588=Lists!$D$5),OR(J588=Lists!$D$4,J588=Lists!$D$5),AND(G588&lt;&gt;"",I588&lt;&gt;""))),"YES","")</f>
        <v/>
      </c>
      <c r="L588" s="56"/>
      <c r="M588" s="54"/>
      <c r="N588" s="58"/>
      <c r="O588" s="57"/>
      <c r="P588" s="165"/>
      <c r="Q588" s="165"/>
      <c r="R588" s="165"/>
      <c r="S588" s="54"/>
      <c r="T588" s="54"/>
      <c r="U588" s="54"/>
      <c r="V588" s="54"/>
      <c r="W588" s="54"/>
      <c r="X588" s="54"/>
      <c r="Y588" s="54"/>
      <c r="Z588" s="54"/>
      <c r="AA588" s="54"/>
      <c r="AB588" s="54"/>
      <c r="AC588" s="54"/>
      <c r="AD588" s="60"/>
      <c r="AE588" s="58"/>
      <c r="AF588" s="176" t="str">
        <f t="shared" si="9"/>
        <v/>
      </c>
      <c r="AG588" s="178" t="str">
        <f>IF(Calculations!AT583=1,"YES","")</f>
        <v/>
      </c>
      <c r="AH588" s="2"/>
      <c r="AQ588" s="9"/>
    </row>
    <row r="589" spans="2:43" x14ac:dyDescent="0.25">
      <c r="B589" s="54"/>
      <c r="C589" s="54"/>
      <c r="D589" s="59"/>
      <c r="E589" s="59"/>
      <c r="F589" s="174"/>
      <c r="G589" s="54"/>
      <c r="H589" s="55"/>
      <c r="I589" s="54"/>
      <c r="J589" s="55"/>
      <c r="K589" s="47" t="str">
        <f>IF(OR(AND(H589=Lists!$D$6,G589&lt;&gt;""),AND(AND(H589=J589,G589&lt;&gt;"",I589&lt;&gt;""),OR(H589&lt;&gt;"Unspecified",J589&lt;&gt;"Unspecified"),J589&lt;&gt;""),AND(OR(H589=Lists!$D$4,H589=Lists!$D$5),OR(J589=Lists!$D$4,J589=Lists!$D$5),AND(G589&lt;&gt;"",I589&lt;&gt;""))),"YES","")</f>
        <v/>
      </c>
      <c r="L589" s="56"/>
      <c r="M589" s="54"/>
      <c r="N589" s="58"/>
      <c r="O589" s="57"/>
      <c r="P589" s="165"/>
      <c r="Q589" s="165"/>
      <c r="R589" s="165"/>
      <c r="S589" s="54"/>
      <c r="T589" s="54"/>
      <c r="U589" s="54"/>
      <c r="V589" s="54"/>
      <c r="W589" s="54"/>
      <c r="X589" s="54"/>
      <c r="Y589" s="54"/>
      <c r="Z589" s="54"/>
      <c r="AA589" s="54"/>
      <c r="AB589" s="54"/>
      <c r="AC589" s="54"/>
      <c r="AD589" s="60"/>
      <c r="AE589" s="58"/>
      <c r="AF589" s="176" t="str">
        <f t="shared" si="9"/>
        <v/>
      </c>
      <c r="AG589" s="178" t="str">
        <f>IF(Calculations!AT584=1,"YES","")</f>
        <v/>
      </c>
      <c r="AH589" s="2"/>
      <c r="AQ589" s="9"/>
    </row>
    <row r="590" spans="2:43" x14ac:dyDescent="0.25">
      <c r="B590" s="54"/>
      <c r="C590" s="54"/>
      <c r="D590" s="59"/>
      <c r="E590" s="59"/>
      <c r="F590" s="174"/>
      <c r="G590" s="54"/>
      <c r="H590" s="55"/>
      <c r="I590" s="54"/>
      <c r="J590" s="55"/>
      <c r="K590" s="47" t="str">
        <f>IF(OR(AND(H590=Lists!$D$6,G590&lt;&gt;""),AND(AND(H590=J590,G590&lt;&gt;"",I590&lt;&gt;""),OR(H590&lt;&gt;"Unspecified",J590&lt;&gt;"Unspecified"),J590&lt;&gt;""),AND(OR(H590=Lists!$D$4,H590=Lists!$D$5),OR(J590=Lists!$D$4,J590=Lists!$D$5),AND(G590&lt;&gt;"",I590&lt;&gt;""))),"YES","")</f>
        <v/>
      </c>
      <c r="L590" s="56"/>
      <c r="M590" s="54"/>
      <c r="N590" s="58"/>
      <c r="O590" s="57"/>
      <c r="P590" s="165"/>
      <c r="Q590" s="165"/>
      <c r="R590" s="165"/>
      <c r="S590" s="54"/>
      <c r="T590" s="54"/>
      <c r="U590" s="54"/>
      <c r="V590" s="54"/>
      <c r="W590" s="54"/>
      <c r="X590" s="54"/>
      <c r="Y590" s="54"/>
      <c r="Z590" s="54"/>
      <c r="AA590" s="54"/>
      <c r="AB590" s="54"/>
      <c r="AC590" s="54"/>
      <c r="AD590" s="60"/>
      <c r="AE590" s="58"/>
      <c r="AF590" s="176" t="str">
        <f t="shared" si="9"/>
        <v/>
      </c>
      <c r="AG590" s="178" t="str">
        <f>IF(Calculations!AT585=1,"YES","")</f>
        <v/>
      </c>
      <c r="AH590" s="2"/>
      <c r="AQ590" s="9"/>
    </row>
    <row r="591" spans="2:43" x14ac:dyDescent="0.25">
      <c r="B591" s="54"/>
      <c r="C591" s="54"/>
      <c r="D591" s="59"/>
      <c r="E591" s="59"/>
      <c r="F591" s="174"/>
      <c r="G591" s="54"/>
      <c r="H591" s="55"/>
      <c r="I591" s="54"/>
      <c r="J591" s="55"/>
      <c r="K591" s="47" t="str">
        <f>IF(OR(AND(H591=Lists!$D$6,G591&lt;&gt;""),AND(AND(H591=J591,G591&lt;&gt;"",I591&lt;&gt;""),OR(H591&lt;&gt;"Unspecified",J591&lt;&gt;"Unspecified"),J591&lt;&gt;""),AND(OR(H591=Lists!$D$4,H591=Lists!$D$5),OR(J591=Lists!$D$4,J591=Lists!$D$5),AND(G591&lt;&gt;"",I591&lt;&gt;""))),"YES","")</f>
        <v/>
      </c>
      <c r="L591" s="56"/>
      <c r="M591" s="54"/>
      <c r="N591" s="58"/>
      <c r="O591" s="57"/>
      <c r="P591" s="165"/>
      <c r="Q591" s="165"/>
      <c r="R591" s="165"/>
      <c r="S591" s="54"/>
      <c r="T591" s="54"/>
      <c r="U591" s="54"/>
      <c r="V591" s="54"/>
      <c r="W591" s="54"/>
      <c r="X591" s="54"/>
      <c r="Y591" s="54"/>
      <c r="Z591" s="54"/>
      <c r="AA591" s="54"/>
      <c r="AB591" s="54"/>
      <c r="AC591" s="54"/>
      <c r="AD591" s="60"/>
      <c r="AE591" s="58"/>
      <c r="AF591" s="176" t="str">
        <f t="shared" si="9"/>
        <v/>
      </c>
      <c r="AG591" s="178" t="str">
        <f>IF(Calculations!AT586=1,"YES","")</f>
        <v/>
      </c>
      <c r="AH591" s="2"/>
      <c r="AQ591" s="9"/>
    </row>
    <row r="592" spans="2:43" x14ac:dyDescent="0.25">
      <c r="B592" s="54"/>
      <c r="C592" s="54"/>
      <c r="D592" s="59"/>
      <c r="E592" s="59"/>
      <c r="F592" s="174"/>
      <c r="G592" s="54"/>
      <c r="H592" s="55"/>
      <c r="I592" s="54"/>
      <c r="J592" s="55"/>
      <c r="K592" s="47" t="str">
        <f>IF(OR(AND(H592=Lists!$D$6,G592&lt;&gt;""),AND(AND(H592=J592,G592&lt;&gt;"",I592&lt;&gt;""),OR(H592&lt;&gt;"Unspecified",J592&lt;&gt;"Unspecified"),J592&lt;&gt;""),AND(OR(H592=Lists!$D$4,H592=Lists!$D$5),OR(J592=Lists!$D$4,J592=Lists!$D$5),AND(G592&lt;&gt;"",I592&lt;&gt;""))),"YES","")</f>
        <v/>
      </c>
      <c r="L592" s="56"/>
      <c r="M592" s="54"/>
      <c r="N592" s="58"/>
      <c r="O592" s="57"/>
      <c r="P592" s="165"/>
      <c r="Q592" s="165"/>
      <c r="R592" s="165"/>
      <c r="S592" s="54"/>
      <c r="T592" s="54"/>
      <c r="U592" s="54"/>
      <c r="V592" s="54"/>
      <c r="W592" s="54"/>
      <c r="X592" s="54"/>
      <c r="Y592" s="54"/>
      <c r="Z592" s="54"/>
      <c r="AA592" s="54"/>
      <c r="AB592" s="54"/>
      <c r="AC592" s="54"/>
      <c r="AD592" s="60"/>
      <c r="AE592" s="58"/>
      <c r="AF592" s="176" t="str">
        <f t="shared" si="9"/>
        <v/>
      </c>
      <c r="AG592" s="178" t="str">
        <f>IF(Calculations!AT587=1,"YES","")</f>
        <v/>
      </c>
      <c r="AH592" s="2"/>
      <c r="AQ592" s="9"/>
    </row>
    <row r="593" spans="2:43" x14ac:dyDescent="0.25">
      <c r="B593" s="54"/>
      <c r="C593" s="54"/>
      <c r="D593" s="59"/>
      <c r="E593" s="59"/>
      <c r="F593" s="174"/>
      <c r="G593" s="54"/>
      <c r="H593" s="55"/>
      <c r="I593" s="54"/>
      <c r="J593" s="55"/>
      <c r="K593" s="47" t="str">
        <f>IF(OR(AND(H593=Lists!$D$6,G593&lt;&gt;""),AND(AND(H593=J593,G593&lt;&gt;"",I593&lt;&gt;""),OR(H593&lt;&gt;"Unspecified",J593&lt;&gt;"Unspecified"),J593&lt;&gt;""),AND(OR(H593=Lists!$D$4,H593=Lists!$D$5),OR(J593=Lists!$D$4,J593=Lists!$D$5),AND(G593&lt;&gt;"",I593&lt;&gt;""))),"YES","")</f>
        <v/>
      </c>
      <c r="L593" s="56"/>
      <c r="M593" s="54"/>
      <c r="N593" s="58"/>
      <c r="O593" s="57"/>
      <c r="P593" s="165"/>
      <c r="Q593" s="165"/>
      <c r="R593" s="165"/>
      <c r="S593" s="54"/>
      <c r="T593" s="54"/>
      <c r="U593" s="54"/>
      <c r="V593" s="54"/>
      <c r="W593" s="54"/>
      <c r="X593" s="54"/>
      <c r="Y593" s="54"/>
      <c r="Z593" s="54"/>
      <c r="AA593" s="54"/>
      <c r="AB593" s="54"/>
      <c r="AC593" s="54"/>
      <c r="AD593" s="60"/>
      <c r="AE593" s="58"/>
      <c r="AF593" s="176" t="str">
        <f t="shared" si="9"/>
        <v/>
      </c>
      <c r="AG593" s="178" t="str">
        <f>IF(Calculations!AT588=1,"YES","")</f>
        <v/>
      </c>
      <c r="AH593" s="2"/>
      <c r="AQ593" s="9"/>
    </row>
    <row r="594" spans="2:43" x14ac:dyDescent="0.25">
      <c r="B594" s="54"/>
      <c r="C594" s="54"/>
      <c r="D594" s="59"/>
      <c r="E594" s="59"/>
      <c r="F594" s="174"/>
      <c r="G594" s="54"/>
      <c r="H594" s="55"/>
      <c r="I594" s="54"/>
      <c r="J594" s="55"/>
      <c r="K594" s="47" t="str">
        <f>IF(OR(AND(H594=Lists!$D$6,G594&lt;&gt;""),AND(AND(H594=J594,G594&lt;&gt;"",I594&lt;&gt;""),OR(H594&lt;&gt;"Unspecified",J594&lt;&gt;"Unspecified"),J594&lt;&gt;""),AND(OR(H594=Lists!$D$4,H594=Lists!$D$5),OR(J594=Lists!$D$4,J594=Lists!$D$5),AND(G594&lt;&gt;"",I594&lt;&gt;""))),"YES","")</f>
        <v/>
      </c>
      <c r="L594" s="56"/>
      <c r="M594" s="54"/>
      <c r="N594" s="58"/>
      <c r="O594" s="57"/>
      <c r="P594" s="165"/>
      <c r="Q594" s="165"/>
      <c r="R594" s="165"/>
      <c r="S594" s="54"/>
      <c r="T594" s="54"/>
      <c r="U594" s="54"/>
      <c r="V594" s="54"/>
      <c r="W594" s="54"/>
      <c r="X594" s="54"/>
      <c r="Y594" s="54"/>
      <c r="Z594" s="54"/>
      <c r="AA594" s="54"/>
      <c r="AB594" s="54"/>
      <c r="AC594" s="54"/>
      <c r="AD594" s="60"/>
      <c r="AE594" s="58"/>
      <c r="AF594" s="176" t="str">
        <f t="shared" si="9"/>
        <v/>
      </c>
      <c r="AG594" s="178" t="str">
        <f>IF(Calculations!AT589=1,"YES","")</f>
        <v/>
      </c>
      <c r="AH594" s="2"/>
      <c r="AQ594" s="9"/>
    </row>
    <row r="595" spans="2:43" x14ac:dyDescent="0.25">
      <c r="B595" s="54"/>
      <c r="C595" s="54"/>
      <c r="D595" s="59"/>
      <c r="E595" s="59"/>
      <c r="F595" s="174"/>
      <c r="G595" s="54"/>
      <c r="H595" s="55"/>
      <c r="I595" s="54"/>
      <c r="J595" s="55"/>
      <c r="K595" s="47" t="str">
        <f>IF(OR(AND(H595=Lists!$D$6,G595&lt;&gt;""),AND(AND(H595=J595,G595&lt;&gt;"",I595&lt;&gt;""),OR(H595&lt;&gt;"Unspecified",J595&lt;&gt;"Unspecified"),J595&lt;&gt;""),AND(OR(H595=Lists!$D$4,H595=Lists!$D$5),OR(J595=Lists!$D$4,J595=Lists!$D$5),AND(G595&lt;&gt;"",I595&lt;&gt;""))),"YES","")</f>
        <v/>
      </c>
      <c r="L595" s="56"/>
      <c r="M595" s="54"/>
      <c r="N595" s="58"/>
      <c r="O595" s="57"/>
      <c r="P595" s="165"/>
      <c r="Q595" s="165"/>
      <c r="R595" s="165"/>
      <c r="S595" s="54"/>
      <c r="T595" s="54"/>
      <c r="U595" s="54"/>
      <c r="V595" s="54"/>
      <c r="W595" s="54"/>
      <c r="X595" s="54"/>
      <c r="Y595" s="54"/>
      <c r="Z595" s="54"/>
      <c r="AA595" s="54"/>
      <c r="AB595" s="54"/>
      <c r="AC595" s="54"/>
      <c r="AD595" s="60"/>
      <c r="AE595" s="58"/>
      <c r="AF595" s="176" t="str">
        <f t="shared" si="9"/>
        <v/>
      </c>
      <c r="AG595" s="178" t="str">
        <f>IF(Calculations!AT590=1,"YES","")</f>
        <v/>
      </c>
      <c r="AH595" s="2"/>
      <c r="AQ595" s="9"/>
    </row>
    <row r="596" spans="2:43" x14ac:dyDescent="0.25">
      <c r="B596" s="54"/>
      <c r="C596" s="54"/>
      <c r="D596" s="59"/>
      <c r="E596" s="59"/>
      <c r="F596" s="174"/>
      <c r="G596" s="54"/>
      <c r="H596" s="55"/>
      <c r="I596" s="54"/>
      <c r="J596" s="55"/>
      <c r="K596" s="47" t="str">
        <f>IF(OR(AND(H596=Lists!$D$6,G596&lt;&gt;""),AND(AND(H596=J596,G596&lt;&gt;"",I596&lt;&gt;""),OR(H596&lt;&gt;"Unspecified",J596&lt;&gt;"Unspecified"),J596&lt;&gt;""),AND(OR(H596=Lists!$D$4,H596=Lists!$D$5),OR(J596=Lists!$D$4,J596=Lists!$D$5),AND(G596&lt;&gt;"",I596&lt;&gt;""))),"YES","")</f>
        <v/>
      </c>
      <c r="L596" s="56"/>
      <c r="M596" s="54"/>
      <c r="N596" s="58"/>
      <c r="O596" s="57"/>
      <c r="P596" s="165"/>
      <c r="Q596" s="165"/>
      <c r="R596" s="165"/>
      <c r="S596" s="54"/>
      <c r="T596" s="54"/>
      <c r="U596" s="54"/>
      <c r="V596" s="54"/>
      <c r="W596" s="54"/>
      <c r="X596" s="54"/>
      <c r="Y596" s="54"/>
      <c r="Z596" s="54"/>
      <c r="AA596" s="54"/>
      <c r="AB596" s="54"/>
      <c r="AC596" s="54"/>
      <c r="AD596" s="60"/>
      <c r="AE596" s="58"/>
      <c r="AF596" s="176" t="str">
        <f t="shared" si="9"/>
        <v/>
      </c>
      <c r="AG596" s="178" t="str">
        <f>IF(Calculations!AT591=1,"YES","")</f>
        <v/>
      </c>
      <c r="AH596" s="2"/>
      <c r="AQ596" s="9"/>
    </row>
    <row r="597" spans="2:43" x14ac:dyDescent="0.25">
      <c r="B597" s="54"/>
      <c r="C597" s="54"/>
      <c r="D597" s="59"/>
      <c r="E597" s="59"/>
      <c r="F597" s="174"/>
      <c r="G597" s="54"/>
      <c r="H597" s="55"/>
      <c r="I597" s="54"/>
      <c r="J597" s="55"/>
      <c r="K597" s="47" t="str">
        <f>IF(OR(AND(H597=Lists!$D$6,G597&lt;&gt;""),AND(AND(H597=J597,G597&lt;&gt;"",I597&lt;&gt;""),OR(H597&lt;&gt;"Unspecified",J597&lt;&gt;"Unspecified"),J597&lt;&gt;""),AND(OR(H597=Lists!$D$4,H597=Lists!$D$5),OR(J597=Lists!$D$4,J597=Lists!$D$5),AND(G597&lt;&gt;"",I597&lt;&gt;""))),"YES","")</f>
        <v/>
      </c>
      <c r="L597" s="56"/>
      <c r="M597" s="54"/>
      <c r="N597" s="58"/>
      <c r="O597" s="57"/>
      <c r="P597" s="165"/>
      <c r="Q597" s="165"/>
      <c r="R597" s="165"/>
      <c r="S597" s="54"/>
      <c r="T597" s="54"/>
      <c r="U597" s="54"/>
      <c r="V597" s="54"/>
      <c r="W597" s="54"/>
      <c r="X597" s="54"/>
      <c r="Y597" s="54"/>
      <c r="Z597" s="54"/>
      <c r="AA597" s="54"/>
      <c r="AB597" s="54"/>
      <c r="AC597" s="54"/>
      <c r="AD597" s="60"/>
      <c r="AE597" s="58"/>
      <c r="AF597" s="176" t="str">
        <f t="shared" si="9"/>
        <v/>
      </c>
      <c r="AG597" s="178" t="str">
        <f>IF(Calculations!AT592=1,"YES","")</f>
        <v/>
      </c>
      <c r="AH597" s="2"/>
      <c r="AQ597" s="9"/>
    </row>
    <row r="598" spans="2:43" x14ac:dyDescent="0.25">
      <c r="B598" s="54"/>
      <c r="C598" s="54"/>
      <c r="D598" s="59"/>
      <c r="E598" s="59"/>
      <c r="F598" s="174"/>
      <c r="G598" s="54"/>
      <c r="H598" s="55"/>
      <c r="I598" s="54"/>
      <c r="J598" s="55"/>
      <c r="K598" s="47" t="str">
        <f>IF(OR(AND(H598=Lists!$D$6,G598&lt;&gt;""),AND(AND(H598=J598,G598&lt;&gt;"",I598&lt;&gt;""),OR(H598&lt;&gt;"Unspecified",J598&lt;&gt;"Unspecified"),J598&lt;&gt;""),AND(OR(H598=Lists!$D$4,H598=Lists!$D$5),OR(J598=Lists!$D$4,J598=Lists!$D$5),AND(G598&lt;&gt;"",I598&lt;&gt;""))),"YES","")</f>
        <v/>
      </c>
      <c r="L598" s="56"/>
      <c r="M598" s="54"/>
      <c r="N598" s="58"/>
      <c r="O598" s="57"/>
      <c r="P598" s="165"/>
      <c r="Q598" s="165"/>
      <c r="R598" s="165"/>
      <c r="S598" s="54"/>
      <c r="T598" s="54"/>
      <c r="U598" s="54"/>
      <c r="V598" s="54"/>
      <c r="W598" s="54"/>
      <c r="X598" s="54"/>
      <c r="Y598" s="54"/>
      <c r="Z598" s="54"/>
      <c r="AA598" s="54"/>
      <c r="AB598" s="54"/>
      <c r="AC598" s="54"/>
      <c r="AD598" s="60"/>
      <c r="AE598" s="58"/>
      <c r="AF598" s="176" t="str">
        <f t="shared" si="9"/>
        <v/>
      </c>
      <c r="AG598" s="178" t="str">
        <f>IF(Calculations!AT593=1,"YES","")</f>
        <v/>
      </c>
      <c r="AH598" s="2"/>
      <c r="AQ598" s="9"/>
    </row>
    <row r="599" spans="2:43" x14ac:dyDescent="0.25">
      <c r="B599" s="54"/>
      <c r="C599" s="54"/>
      <c r="D599" s="59"/>
      <c r="E599" s="59"/>
      <c r="F599" s="174"/>
      <c r="G599" s="54"/>
      <c r="H599" s="55"/>
      <c r="I599" s="54"/>
      <c r="J599" s="55"/>
      <c r="K599" s="47" t="str">
        <f>IF(OR(AND(H599=Lists!$D$6,G599&lt;&gt;""),AND(AND(H599=J599,G599&lt;&gt;"",I599&lt;&gt;""),OR(H599&lt;&gt;"Unspecified",J599&lt;&gt;"Unspecified"),J599&lt;&gt;""),AND(OR(H599=Lists!$D$4,H599=Lists!$D$5),OR(J599=Lists!$D$4,J599=Lists!$D$5),AND(G599&lt;&gt;"",I599&lt;&gt;""))),"YES","")</f>
        <v/>
      </c>
      <c r="L599" s="56"/>
      <c r="M599" s="54"/>
      <c r="N599" s="58"/>
      <c r="O599" s="57"/>
      <c r="P599" s="165"/>
      <c r="Q599" s="165"/>
      <c r="R599" s="165"/>
      <c r="S599" s="54"/>
      <c r="T599" s="54"/>
      <c r="U599" s="54"/>
      <c r="V599" s="54"/>
      <c r="W599" s="54"/>
      <c r="X599" s="54"/>
      <c r="Y599" s="54"/>
      <c r="Z599" s="54"/>
      <c r="AA599" s="54"/>
      <c r="AB599" s="54"/>
      <c r="AC599" s="54"/>
      <c r="AD599" s="60"/>
      <c r="AE599" s="58"/>
      <c r="AF599" s="176" t="str">
        <f t="shared" si="9"/>
        <v/>
      </c>
      <c r="AG599" s="178" t="str">
        <f>IF(Calculations!AT594=1,"YES","")</f>
        <v/>
      </c>
      <c r="AH599" s="2"/>
      <c r="AQ599" s="9"/>
    </row>
    <row r="600" spans="2:43" x14ac:dyDescent="0.25">
      <c r="B600" s="54"/>
      <c r="C600" s="54"/>
      <c r="D600" s="59"/>
      <c r="E600" s="59"/>
      <c r="F600" s="174"/>
      <c r="G600" s="54"/>
      <c r="H600" s="55"/>
      <c r="I600" s="54"/>
      <c r="J600" s="55"/>
      <c r="K600" s="47" t="str">
        <f>IF(OR(AND(H600=Lists!$D$6,G600&lt;&gt;""),AND(AND(H600=J600,G600&lt;&gt;"",I600&lt;&gt;""),OR(H600&lt;&gt;"Unspecified",J600&lt;&gt;"Unspecified"),J600&lt;&gt;""),AND(OR(H600=Lists!$D$4,H600=Lists!$D$5),OR(J600=Lists!$D$4,J600=Lists!$D$5),AND(G600&lt;&gt;"",I600&lt;&gt;""))),"YES","")</f>
        <v/>
      </c>
      <c r="L600" s="56"/>
      <c r="M600" s="54"/>
      <c r="N600" s="58"/>
      <c r="O600" s="57"/>
      <c r="P600" s="165"/>
      <c r="Q600" s="165"/>
      <c r="R600" s="165"/>
      <c r="S600" s="54"/>
      <c r="T600" s="54"/>
      <c r="U600" s="54"/>
      <c r="V600" s="54"/>
      <c r="W600" s="54"/>
      <c r="X600" s="54"/>
      <c r="Y600" s="54"/>
      <c r="Z600" s="54"/>
      <c r="AA600" s="54"/>
      <c r="AB600" s="54"/>
      <c r="AC600" s="54"/>
      <c r="AD600" s="60"/>
      <c r="AE600" s="58"/>
      <c r="AF600" s="176" t="str">
        <f t="shared" si="9"/>
        <v/>
      </c>
      <c r="AG600" s="178" t="str">
        <f>IF(Calculations!AT595=1,"YES","")</f>
        <v/>
      </c>
      <c r="AH600" s="2"/>
      <c r="AQ600" s="9"/>
    </row>
    <row r="601" spans="2:43" x14ac:dyDescent="0.25">
      <c r="B601" s="54"/>
      <c r="C601" s="54"/>
      <c r="D601" s="59"/>
      <c r="E601" s="59"/>
      <c r="F601" s="174"/>
      <c r="G601" s="54"/>
      <c r="H601" s="55"/>
      <c r="I601" s="54"/>
      <c r="J601" s="55"/>
      <c r="K601" s="47" t="str">
        <f>IF(OR(AND(H601=Lists!$D$6,G601&lt;&gt;""),AND(AND(H601=J601,G601&lt;&gt;"",I601&lt;&gt;""),OR(H601&lt;&gt;"Unspecified",J601&lt;&gt;"Unspecified"),J601&lt;&gt;""),AND(OR(H601=Lists!$D$4,H601=Lists!$D$5),OR(J601=Lists!$D$4,J601=Lists!$D$5),AND(G601&lt;&gt;"",I601&lt;&gt;""))),"YES","")</f>
        <v/>
      </c>
      <c r="L601" s="56"/>
      <c r="M601" s="54"/>
      <c r="N601" s="58"/>
      <c r="O601" s="57"/>
      <c r="P601" s="165"/>
      <c r="Q601" s="165"/>
      <c r="R601" s="165"/>
      <c r="S601" s="54"/>
      <c r="T601" s="54"/>
      <c r="U601" s="54"/>
      <c r="V601" s="54"/>
      <c r="W601" s="54"/>
      <c r="X601" s="54"/>
      <c r="Y601" s="54"/>
      <c r="Z601" s="54"/>
      <c r="AA601" s="54"/>
      <c r="AB601" s="54"/>
      <c r="AC601" s="54"/>
      <c r="AD601" s="60"/>
      <c r="AE601" s="58"/>
      <c r="AF601" s="176" t="str">
        <f t="shared" si="9"/>
        <v/>
      </c>
      <c r="AG601" s="178" t="str">
        <f>IF(Calculations!AT596=1,"YES","")</f>
        <v/>
      </c>
      <c r="AH601" s="2"/>
      <c r="AQ601" s="9"/>
    </row>
    <row r="602" spans="2:43" x14ac:dyDescent="0.25">
      <c r="B602" s="54"/>
      <c r="C602" s="54"/>
      <c r="D602" s="59"/>
      <c r="E602" s="59"/>
      <c r="F602" s="174"/>
      <c r="G602" s="54"/>
      <c r="H602" s="55"/>
      <c r="I602" s="54"/>
      <c r="J602" s="55"/>
      <c r="K602" s="47" t="str">
        <f>IF(OR(AND(H602=Lists!$D$6,G602&lt;&gt;""),AND(AND(H602=J602,G602&lt;&gt;"",I602&lt;&gt;""),OR(H602&lt;&gt;"Unspecified",J602&lt;&gt;"Unspecified"),J602&lt;&gt;""),AND(OR(H602=Lists!$D$4,H602=Lists!$D$5),OR(J602=Lists!$D$4,J602=Lists!$D$5),AND(G602&lt;&gt;"",I602&lt;&gt;""))),"YES","")</f>
        <v/>
      </c>
      <c r="L602" s="56"/>
      <c r="M602" s="54"/>
      <c r="N602" s="58"/>
      <c r="O602" s="57"/>
      <c r="P602" s="165"/>
      <c r="Q602" s="165"/>
      <c r="R602" s="165"/>
      <c r="S602" s="54"/>
      <c r="T602" s="54"/>
      <c r="U602" s="54"/>
      <c r="V602" s="54"/>
      <c r="W602" s="54"/>
      <c r="X602" s="54"/>
      <c r="Y602" s="54"/>
      <c r="Z602" s="54"/>
      <c r="AA602" s="54"/>
      <c r="AB602" s="54"/>
      <c r="AC602" s="54"/>
      <c r="AD602" s="60"/>
      <c r="AE602" s="58"/>
      <c r="AF602" s="176" t="str">
        <f t="shared" si="9"/>
        <v/>
      </c>
      <c r="AG602" s="178" t="str">
        <f>IF(Calculations!AT597=1,"YES","")</f>
        <v/>
      </c>
      <c r="AH602" s="2"/>
      <c r="AQ602" s="9"/>
    </row>
    <row r="603" spans="2:43" x14ac:dyDescent="0.25">
      <c r="B603" s="54"/>
      <c r="C603" s="54"/>
      <c r="D603" s="59"/>
      <c r="E603" s="59"/>
      <c r="F603" s="174"/>
      <c r="G603" s="54"/>
      <c r="H603" s="55"/>
      <c r="I603" s="54"/>
      <c r="J603" s="55"/>
      <c r="K603" s="47" t="str">
        <f>IF(OR(AND(H603=Lists!$D$6,G603&lt;&gt;""),AND(AND(H603=J603,G603&lt;&gt;"",I603&lt;&gt;""),OR(H603&lt;&gt;"Unspecified",J603&lt;&gt;"Unspecified"),J603&lt;&gt;""),AND(OR(H603=Lists!$D$4,H603=Lists!$D$5),OR(J603=Lists!$D$4,J603=Lists!$D$5),AND(G603&lt;&gt;"",I603&lt;&gt;""))),"YES","")</f>
        <v/>
      </c>
      <c r="L603" s="56"/>
      <c r="M603" s="54"/>
      <c r="N603" s="58"/>
      <c r="O603" s="57"/>
      <c r="P603" s="165"/>
      <c r="Q603" s="165"/>
      <c r="R603" s="165"/>
      <c r="S603" s="54"/>
      <c r="T603" s="54"/>
      <c r="U603" s="54"/>
      <c r="V603" s="54"/>
      <c r="W603" s="54"/>
      <c r="X603" s="54"/>
      <c r="Y603" s="54"/>
      <c r="Z603" s="54"/>
      <c r="AA603" s="54"/>
      <c r="AB603" s="54"/>
      <c r="AC603" s="54"/>
      <c r="AD603" s="60"/>
      <c r="AE603" s="58"/>
      <c r="AF603" s="176" t="str">
        <f t="shared" si="9"/>
        <v/>
      </c>
      <c r="AG603" s="178" t="str">
        <f>IF(Calculations!AT598=1,"YES","")</f>
        <v/>
      </c>
      <c r="AH603" s="2"/>
      <c r="AQ603" s="9"/>
    </row>
    <row r="604" spans="2:43" x14ac:dyDescent="0.25">
      <c r="B604" s="54"/>
      <c r="C604" s="54"/>
      <c r="D604" s="59"/>
      <c r="E604" s="59"/>
      <c r="F604" s="174"/>
      <c r="G604" s="54"/>
      <c r="H604" s="55"/>
      <c r="I604" s="54"/>
      <c r="J604" s="55"/>
      <c r="K604" s="47" t="str">
        <f>IF(OR(AND(H604=Lists!$D$6,G604&lt;&gt;""),AND(AND(H604=J604,G604&lt;&gt;"",I604&lt;&gt;""),OR(H604&lt;&gt;"Unspecified",J604&lt;&gt;"Unspecified"),J604&lt;&gt;""),AND(OR(H604=Lists!$D$4,H604=Lists!$D$5),OR(J604=Lists!$D$4,J604=Lists!$D$5),AND(G604&lt;&gt;"",I604&lt;&gt;""))),"YES","")</f>
        <v/>
      </c>
      <c r="L604" s="56"/>
      <c r="M604" s="54"/>
      <c r="N604" s="58"/>
      <c r="O604" s="57"/>
      <c r="P604" s="165"/>
      <c r="Q604" s="165"/>
      <c r="R604" s="165"/>
      <c r="S604" s="54"/>
      <c r="T604" s="54"/>
      <c r="U604" s="54"/>
      <c r="V604" s="54"/>
      <c r="W604" s="54"/>
      <c r="X604" s="54"/>
      <c r="Y604" s="54"/>
      <c r="Z604" s="54"/>
      <c r="AA604" s="54"/>
      <c r="AB604" s="54"/>
      <c r="AC604" s="54"/>
      <c r="AD604" s="60"/>
      <c r="AE604" s="58"/>
      <c r="AF604" s="176" t="str">
        <f t="shared" si="9"/>
        <v/>
      </c>
      <c r="AG604" s="178" t="str">
        <f>IF(Calculations!AT599=1,"YES","")</f>
        <v/>
      </c>
      <c r="AH604" s="2"/>
      <c r="AQ604" s="9"/>
    </row>
    <row r="605" spans="2:43" x14ac:dyDescent="0.25">
      <c r="B605" s="54"/>
      <c r="C605" s="54"/>
      <c r="D605" s="59"/>
      <c r="E605" s="59"/>
      <c r="F605" s="174"/>
      <c r="G605" s="54"/>
      <c r="H605" s="55"/>
      <c r="I605" s="54"/>
      <c r="J605" s="55"/>
      <c r="K605" s="47" t="str">
        <f>IF(OR(AND(H605=Lists!$D$6,G605&lt;&gt;""),AND(AND(H605=J605,G605&lt;&gt;"",I605&lt;&gt;""),OR(H605&lt;&gt;"Unspecified",J605&lt;&gt;"Unspecified"),J605&lt;&gt;""),AND(OR(H605=Lists!$D$4,H605=Lists!$D$5),OR(J605=Lists!$D$4,J605=Lists!$D$5),AND(G605&lt;&gt;"",I605&lt;&gt;""))),"YES","")</f>
        <v/>
      </c>
      <c r="L605" s="56"/>
      <c r="M605" s="54"/>
      <c r="N605" s="58"/>
      <c r="O605" s="57"/>
      <c r="P605" s="165"/>
      <c r="Q605" s="165"/>
      <c r="R605" s="165"/>
      <c r="S605" s="54"/>
      <c r="T605" s="54"/>
      <c r="U605" s="54"/>
      <c r="V605" s="54"/>
      <c r="W605" s="54"/>
      <c r="X605" s="54"/>
      <c r="Y605" s="54"/>
      <c r="Z605" s="54"/>
      <c r="AA605" s="54"/>
      <c r="AB605" s="54"/>
      <c r="AC605" s="54"/>
      <c r="AD605" s="60"/>
      <c r="AE605" s="58"/>
      <c r="AF605" s="176" t="str">
        <f t="shared" si="9"/>
        <v/>
      </c>
      <c r="AG605" s="178" t="str">
        <f>IF(Calculations!AT600=1,"YES","")</f>
        <v/>
      </c>
      <c r="AH605" s="2"/>
      <c r="AQ605" s="9"/>
    </row>
    <row r="606" spans="2:43" x14ac:dyDescent="0.25">
      <c r="B606" s="54"/>
      <c r="C606" s="54"/>
      <c r="D606" s="59"/>
      <c r="E606" s="59"/>
      <c r="F606" s="174"/>
      <c r="G606" s="54"/>
      <c r="H606" s="55"/>
      <c r="I606" s="54"/>
      <c r="J606" s="55"/>
      <c r="K606" s="47" t="str">
        <f>IF(OR(AND(H606=Lists!$D$6,G606&lt;&gt;""),AND(AND(H606=J606,G606&lt;&gt;"",I606&lt;&gt;""),OR(H606&lt;&gt;"Unspecified",J606&lt;&gt;"Unspecified"),J606&lt;&gt;""),AND(OR(H606=Lists!$D$4,H606=Lists!$D$5),OR(J606=Lists!$D$4,J606=Lists!$D$5),AND(G606&lt;&gt;"",I606&lt;&gt;""))),"YES","")</f>
        <v/>
      </c>
      <c r="L606" s="56"/>
      <c r="M606" s="54"/>
      <c r="N606" s="58"/>
      <c r="O606" s="57"/>
      <c r="P606" s="165"/>
      <c r="Q606" s="165"/>
      <c r="R606" s="165"/>
      <c r="S606" s="54"/>
      <c r="T606" s="54"/>
      <c r="U606" s="54"/>
      <c r="V606" s="54"/>
      <c r="W606" s="54"/>
      <c r="X606" s="54"/>
      <c r="Y606" s="54"/>
      <c r="Z606" s="54"/>
      <c r="AA606" s="54"/>
      <c r="AB606" s="54"/>
      <c r="AC606" s="54"/>
      <c r="AD606" s="60"/>
      <c r="AE606" s="58"/>
      <c r="AF606" s="176" t="str">
        <f t="shared" si="9"/>
        <v/>
      </c>
      <c r="AG606" s="178" t="str">
        <f>IF(Calculations!AT601=1,"YES","")</f>
        <v/>
      </c>
      <c r="AH606" s="2"/>
      <c r="AQ606" s="9"/>
    </row>
    <row r="607" spans="2:43" x14ac:dyDescent="0.25">
      <c r="B607" s="54"/>
      <c r="C607" s="54"/>
      <c r="D607" s="59"/>
      <c r="E607" s="59"/>
      <c r="F607" s="174"/>
      <c r="G607" s="54"/>
      <c r="H607" s="55"/>
      <c r="I607" s="54"/>
      <c r="J607" s="55"/>
      <c r="K607" s="47" t="str">
        <f>IF(OR(AND(H607=Lists!$D$6,G607&lt;&gt;""),AND(AND(H607=J607,G607&lt;&gt;"",I607&lt;&gt;""),OR(H607&lt;&gt;"Unspecified",J607&lt;&gt;"Unspecified"),J607&lt;&gt;""),AND(OR(H607=Lists!$D$4,H607=Lists!$D$5),OR(J607=Lists!$D$4,J607=Lists!$D$5),AND(G607&lt;&gt;"",I607&lt;&gt;""))),"YES","")</f>
        <v/>
      </c>
      <c r="L607" s="56"/>
      <c r="M607" s="54"/>
      <c r="N607" s="58"/>
      <c r="O607" s="57"/>
      <c r="P607" s="165"/>
      <c r="Q607" s="165"/>
      <c r="R607" s="165"/>
      <c r="S607" s="54"/>
      <c r="T607" s="54"/>
      <c r="U607" s="54"/>
      <c r="V607" s="54"/>
      <c r="W607" s="54"/>
      <c r="X607" s="54"/>
      <c r="Y607" s="54"/>
      <c r="Z607" s="54"/>
      <c r="AA607" s="54"/>
      <c r="AB607" s="54"/>
      <c r="AC607" s="54"/>
      <c r="AD607" s="60"/>
      <c r="AE607" s="58"/>
      <c r="AF607" s="176" t="str">
        <f t="shared" si="9"/>
        <v/>
      </c>
      <c r="AG607" s="178" t="str">
        <f>IF(Calculations!AT602=1,"YES","")</f>
        <v/>
      </c>
      <c r="AH607" s="2"/>
      <c r="AQ607" s="9"/>
    </row>
    <row r="608" spans="2:43" x14ac:dyDescent="0.25">
      <c r="B608" s="54"/>
      <c r="C608" s="54"/>
      <c r="D608" s="59"/>
      <c r="E608" s="59"/>
      <c r="F608" s="174"/>
      <c r="G608" s="54"/>
      <c r="H608" s="55"/>
      <c r="I608" s="54"/>
      <c r="J608" s="55"/>
      <c r="K608" s="47" t="str">
        <f>IF(OR(AND(H608=Lists!$D$6,G608&lt;&gt;""),AND(AND(H608=J608,G608&lt;&gt;"",I608&lt;&gt;""),OR(H608&lt;&gt;"Unspecified",J608&lt;&gt;"Unspecified"),J608&lt;&gt;""),AND(OR(H608=Lists!$D$4,H608=Lists!$D$5),OR(J608=Lists!$D$4,J608=Lists!$D$5),AND(G608&lt;&gt;"",I608&lt;&gt;""))),"YES","")</f>
        <v/>
      </c>
      <c r="L608" s="56"/>
      <c r="M608" s="54"/>
      <c r="N608" s="58"/>
      <c r="O608" s="57"/>
      <c r="P608" s="165"/>
      <c r="Q608" s="165"/>
      <c r="R608" s="165"/>
      <c r="S608" s="54"/>
      <c r="T608" s="54"/>
      <c r="U608" s="54"/>
      <c r="V608" s="54"/>
      <c r="W608" s="54"/>
      <c r="X608" s="54"/>
      <c r="Y608" s="54"/>
      <c r="Z608" s="54"/>
      <c r="AA608" s="54"/>
      <c r="AB608" s="54"/>
      <c r="AC608" s="54"/>
      <c r="AD608" s="60"/>
      <c r="AE608" s="58"/>
      <c r="AF608" s="176" t="str">
        <f t="shared" si="9"/>
        <v/>
      </c>
      <c r="AG608" s="178" t="str">
        <f>IF(Calculations!AT603=1,"YES","")</f>
        <v/>
      </c>
      <c r="AH608" s="2"/>
      <c r="AQ608" s="9"/>
    </row>
    <row r="609" spans="2:43" x14ac:dyDescent="0.25">
      <c r="B609" s="54"/>
      <c r="C609" s="54"/>
      <c r="D609" s="59"/>
      <c r="E609" s="59"/>
      <c r="F609" s="174"/>
      <c r="G609" s="54"/>
      <c r="H609" s="55"/>
      <c r="I609" s="54"/>
      <c r="J609" s="55"/>
      <c r="K609" s="47" t="str">
        <f>IF(OR(AND(H609=Lists!$D$6,G609&lt;&gt;""),AND(AND(H609=J609,G609&lt;&gt;"",I609&lt;&gt;""),OR(H609&lt;&gt;"Unspecified",J609&lt;&gt;"Unspecified"),J609&lt;&gt;""),AND(OR(H609=Lists!$D$4,H609=Lists!$D$5),OR(J609=Lists!$D$4,J609=Lists!$D$5),AND(G609&lt;&gt;"",I609&lt;&gt;""))),"YES","")</f>
        <v/>
      </c>
      <c r="L609" s="56"/>
      <c r="M609" s="54"/>
      <c r="N609" s="58"/>
      <c r="O609" s="57"/>
      <c r="P609" s="165"/>
      <c r="Q609" s="165"/>
      <c r="R609" s="165"/>
      <c r="S609" s="54"/>
      <c r="T609" s="54"/>
      <c r="U609" s="54"/>
      <c r="V609" s="54"/>
      <c r="W609" s="54"/>
      <c r="X609" s="54"/>
      <c r="Y609" s="54"/>
      <c r="Z609" s="54"/>
      <c r="AA609" s="54"/>
      <c r="AB609" s="54"/>
      <c r="AC609" s="54"/>
      <c r="AD609" s="60"/>
      <c r="AE609" s="58"/>
      <c r="AF609" s="176" t="str">
        <f t="shared" si="9"/>
        <v/>
      </c>
      <c r="AG609" s="178" t="str">
        <f>IF(Calculations!AT604=1,"YES","")</f>
        <v/>
      </c>
      <c r="AH609" s="2"/>
      <c r="AQ609" s="9"/>
    </row>
    <row r="610" spans="2:43" x14ac:dyDescent="0.25">
      <c r="B610" s="54"/>
      <c r="C610" s="54"/>
      <c r="D610" s="59"/>
      <c r="E610" s="59"/>
      <c r="F610" s="174"/>
      <c r="G610" s="54"/>
      <c r="H610" s="55"/>
      <c r="I610" s="54"/>
      <c r="J610" s="55"/>
      <c r="K610" s="47" t="str">
        <f>IF(OR(AND(H610=Lists!$D$6,G610&lt;&gt;""),AND(AND(H610=J610,G610&lt;&gt;"",I610&lt;&gt;""),OR(H610&lt;&gt;"Unspecified",J610&lt;&gt;"Unspecified"),J610&lt;&gt;""),AND(OR(H610=Lists!$D$4,H610=Lists!$D$5),OR(J610=Lists!$D$4,J610=Lists!$D$5),AND(G610&lt;&gt;"",I610&lt;&gt;""))),"YES","")</f>
        <v/>
      </c>
      <c r="L610" s="56"/>
      <c r="M610" s="54"/>
      <c r="N610" s="58"/>
      <c r="O610" s="57"/>
      <c r="P610" s="165"/>
      <c r="Q610" s="165"/>
      <c r="R610" s="165"/>
      <c r="S610" s="54"/>
      <c r="T610" s="54"/>
      <c r="U610" s="54"/>
      <c r="V610" s="54"/>
      <c r="W610" s="54"/>
      <c r="X610" s="54"/>
      <c r="Y610" s="54"/>
      <c r="Z610" s="54"/>
      <c r="AA610" s="54"/>
      <c r="AB610" s="54"/>
      <c r="AC610" s="54"/>
      <c r="AD610" s="60"/>
      <c r="AE610" s="58"/>
      <c r="AF610" s="176" t="str">
        <f t="shared" si="9"/>
        <v/>
      </c>
      <c r="AG610" s="178" t="str">
        <f>IF(Calculations!AT605=1,"YES","")</f>
        <v/>
      </c>
      <c r="AH610" s="2"/>
      <c r="AQ610" s="9"/>
    </row>
    <row r="611" spans="2:43" x14ac:dyDescent="0.25">
      <c r="B611" s="54"/>
      <c r="C611" s="54"/>
      <c r="D611" s="59"/>
      <c r="E611" s="59"/>
      <c r="F611" s="174"/>
      <c r="G611" s="54"/>
      <c r="H611" s="55"/>
      <c r="I611" s="54"/>
      <c r="J611" s="55"/>
      <c r="K611" s="47" t="str">
        <f>IF(OR(AND(H611=Lists!$D$6,G611&lt;&gt;""),AND(AND(H611=J611,G611&lt;&gt;"",I611&lt;&gt;""),OR(H611&lt;&gt;"Unspecified",J611&lt;&gt;"Unspecified"),J611&lt;&gt;""),AND(OR(H611=Lists!$D$4,H611=Lists!$D$5),OR(J611=Lists!$D$4,J611=Lists!$D$5),AND(G611&lt;&gt;"",I611&lt;&gt;""))),"YES","")</f>
        <v/>
      </c>
      <c r="L611" s="56"/>
      <c r="M611" s="54"/>
      <c r="N611" s="58"/>
      <c r="O611" s="57"/>
      <c r="P611" s="165"/>
      <c r="Q611" s="165"/>
      <c r="R611" s="165"/>
      <c r="S611" s="54"/>
      <c r="T611" s="54"/>
      <c r="U611" s="54"/>
      <c r="V611" s="54"/>
      <c r="W611" s="54"/>
      <c r="X611" s="54"/>
      <c r="Y611" s="54"/>
      <c r="Z611" s="54"/>
      <c r="AA611" s="54"/>
      <c r="AB611" s="54"/>
      <c r="AC611" s="54"/>
      <c r="AD611" s="60"/>
      <c r="AE611" s="58"/>
      <c r="AF611" s="176" t="str">
        <f t="shared" si="9"/>
        <v/>
      </c>
      <c r="AG611" s="178" t="str">
        <f>IF(Calculations!AT606=1,"YES","")</f>
        <v/>
      </c>
      <c r="AH611" s="2"/>
      <c r="AQ611" s="9"/>
    </row>
    <row r="612" spans="2:43" x14ac:dyDescent="0.25">
      <c r="B612" s="54"/>
      <c r="C612" s="54"/>
      <c r="D612" s="59"/>
      <c r="E612" s="59"/>
      <c r="F612" s="174"/>
      <c r="G612" s="54"/>
      <c r="H612" s="55"/>
      <c r="I612" s="54"/>
      <c r="J612" s="55"/>
      <c r="K612" s="47" t="str">
        <f>IF(OR(AND(H612=Lists!$D$6,G612&lt;&gt;""),AND(AND(H612=J612,G612&lt;&gt;"",I612&lt;&gt;""),OR(H612&lt;&gt;"Unspecified",J612&lt;&gt;"Unspecified"),J612&lt;&gt;""),AND(OR(H612=Lists!$D$4,H612=Lists!$D$5),OR(J612=Lists!$D$4,J612=Lists!$D$5),AND(G612&lt;&gt;"",I612&lt;&gt;""))),"YES","")</f>
        <v/>
      </c>
      <c r="L612" s="56"/>
      <c r="M612" s="54"/>
      <c r="N612" s="58"/>
      <c r="O612" s="57"/>
      <c r="P612" s="165"/>
      <c r="Q612" s="165"/>
      <c r="R612" s="165"/>
      <c r="S612" s="54"/>
      <c r="T612" s="54"/>
      <c r="U612" s="54"/>
      <c r="V612" s="54"/>
      <c r="W612" s="54"/>
      <c r="X612" s="54"/>
      <c r="Y612" s="54"/>
      <c r="Z612" s="54"/>
      <c r="AA612" s="54"/>
      <c r="AB612" s="54"/>
      <c r="AC612" s="54"/>
      <c r="AD612" s="60"/>
      <c r="AE612" s="58"/>
      <c r="AF612" s="176" t="str">
        <f t="shared" si="9"/>
        <v/>
      </c>
      <c r="AG612" s="178" t="str">
        <f>IF(Calculations!AT607=1,"YES","")</f>
        <v/>
      </c>
      <c r="AH612" s="2"/>
      <c r="AQ612" s="9"/>
    </row>
    <row r="613" spans="2:43" x14ac:dyDescent="0.25">
      <c r="B613" s="54"/>
      <c r="C613" s="54"/>
      <c r="D613" s="59"/>
      <c r="E613" s="59"/>
      <c r="F613" s="174"/>
      <c r="G613" s="54"/>
      <c r="H613" s="55"/>
      <c r="I613" s="54"/>
      <c r="J613" s="55"/>
      <c r="K613" s="47" t="str">
        <f>IF(OR(AND(H613=Lists!$D$6,G613&lt;&gt;""),AND(AND(H613=J613,G613&lt;&gt;"",I613&lt;&gt;""),OR(H613&lt;&gt;"Unspecified",J613&lt;&gt;"Unspecified"),J613&lt;&gt;""),AND(OR(H613=Lists!$D$4,H613=Lists!$D$5),OR(J613=Lists!$D$4,J613=Lists!$D$5),AND(G613&lt;&gt;"",I613&lt;&gt;""))),"YES","")</f>
        <v/>
      </c>
      <c r="L613" s="56"/>
      <c r="M613" s="54"/>
      <c r="N613" s="58"/>
      <c r="O613" s="57"/>
      <c r="P613" s="165"/>
      <c r="Q613" s="165"/>
      <c r="R613" s="165"/>
      <c r="S613" s="54"/>
      <c r="T613" s="54"/>
      <c r="U613" s="54"/>
      <c r="V613" s="54"/>
      <c r="W613" s="54"/>
      <c r="X613" s="54"/>
      <c r="Y613" s="54"/>
      <c r="Z613" s="54"/>
      <c r="AA613" s="54"/>
      <c r="AB613" s="54"/>
      <c r="AC613" s="54"/>
      <c r="AD613" s="60"/>
      <c r="AE613" s="58"/>
      <c r="AF613" s="176" t="str">
        <f t="shared" si="9"/>
        <v/>
      </c>
      <c r="AG613" s="178" t="str">
        <f>IF(Calculations!AT608=1,"YES","")</f>
        <v/>
      </c>
      <c r="AH613" s="2"/>
      <c r="AQ613" s="9"/>
    </row>
    <row r="614" spans="2:43" x14ac:dyDescent="0.25">
      <c r="B614" s="54"/>
      <c r="C614" s="54"/>
      <c r="D614" s="59"/>
      <c r="E614" s="59"/>
      <c r="F614" s="174"/>
      <c r="G614" s="54"/>
      <c r="H614" s="55"/>
      <c r="I614" s="54"/>
      <c r="J614" s="55"/>
      <c r="K614" s="47" t="str">
        <f>IF(OR(AND(H614=Lists!$D$6,G614&lt;&gt;""),AND(AND(H614=J614,G614&lt;&gt;"",I614&lt;&gt;""),OR(H614&lt;&gt;"Unspecified",J614&lt;&gt;"Unspecified"),J614&lt;&gt;""),AND(OR(H614=Lists!$D$4,H614=Lists!$D$5),OR(J614=Lists!$D$4,J614=Lists!$D$5),AND(G614&lt;&gt;"",I614&lt;&gt;""))),"YES","")</f>
        <v/>
      </c>
      <c r="L614" s="56"/>
      <c r="M614" s="54"/>
      <c r="N614" s="58"/>
      <c r="O614" s="57"/>
      <c r="P614" s="165"/>
      <c r="Q614" s="165"/>
      <c r="R614" s="165"/>
      <c r="S614" s="54"/>
      <c r="T614" s="54"/>
      <c r="U614" s="54"/>
      <c r="V614" s="54"/>
      <c r="W614" s="54"/>
      <c r="X614" s="54"/>
      <c r="Y614" s="54"/>
      <c r="Z614" s="54"/>
      <c r="AA614" s="54"/>
      <c r="AB614" s="54"/>
      <c r="AC614" s="54"/>
      <c r="AD614" s="60"/>
      <c r="AE614" s="58"/>
      <c r="AF614" s="176" t="str">
        <f t="shared" si="9"/>
        <v/>
      </c>
      <c r="AG614" s="178" t="str">
        <f>IF(Calculations!AT609=1,"YES","")</f>
        <v/>
      </c>
      <c r="AH614" s="2"/>
      <c r="AQ614" s="9"/>
    </row>
    <row r="615" spans="2:43" x14ac:dyDescent="0.25">
      <c r="B615" s="54"/>
      <c r="C615" s="54"/>
      <c r="D615" s="59"/>
      <c r="E615" s="59"/>
      <c r="F615" s="174"/>
      <c r="G615" s="54"/>
      <c r="H615" s="55"/>
      <c r="I615" s="54"/>
      <c r="J615" s="55"/>
      <c r="K615" s="47" t="str">
        <f>IF(OR(AND(H615=Lists!$D$6,G615&lt;&gt;""),AND(AND(H615=J615,G615&lt;&gt;"",I615&lt;&gt;""),OR(H615&lt;&gt;"Unspecified",J615&lt;&gt;"Unspecified"),J615&lt;&gt;""),AND(OR(H615=Lists!$D$4,H615=Lists!$D$5),OR(J615=Lists!$D$4,J615=Lists!$D$5),AND(G615&lt;&gt;"",I615&lt;&gt;""))),"YES","")</f>
        <v/>
      </c>
      <c r="L615" s="56"/>
      <c r="M615" s="54"/>
      <c r="N615" s="58"/>
      <c r="O615" s="57"/>
      <c r="P615" s="165"/>
      <c r="Q615" s="165"/>
      <c r="R615" s="165"/>
      <c r="S615" s="54"/>
      <c r="T615" s="54"/>
      <c r="U615" s="54"/>
      <c r="V615" s="54"/>
      <c r="W615" s="54"/>
      <c r="X615" s="54"/>
      <c r="Y615" s="54"/>
      <c r="Z615" s="54"/>
      <c r="AA615" s="54"/>
      <c r="AB615" s="54"/>
      <c r="AC615" s="54"/>
      <c r="AD615" s="60"/>
      <c r="AE615" s="58"/>
      <c r="AF615" s="176" t="str">
        <f t="shared" si="9"/>
        <v/>
      </c>
      <c r="AG615" s="178" t="str">
        <f>IF(Calculations!AT610=1,"YES","")</f>
        <v/>
      </c>
      <c r="AH615" s="2"/>
      <c r="AQ615" s="9"/>
    </row>
    <row r="616" spans="2:43" x14ac:dyDescent="0.25">
      <c r="B616" s="54"/>
      <c r="C616" s="54"/>
      <c r="D616" s="59"/>
      <c r="E616" s="59"/>
      <c r="F616" s="174"/>
      <c r="G616" s="54"/>
      <c r="H616" s="55"/>
      <c r="I616" s="54"/>
      <c r="J616" s="55"/>
      <c r="K616" s="47" t="str">
        <f>IF(OR(AND(H616=Lists!$D$6,G616&lt;&gt;""),AND(AND(H616=J616,G616&lt;&gt;"",I616&lt;&gt;""),OR(H616&lt;&gt;"Unspecified",J616&lt;&gt;"Unspecified"),J616&lt;&gt;""),AND(OR(H616=Lists!$D$4,H616=Lists!$D$5),OR(J616=Lists!$D$4,J616=Lists!$D$5),AND(G616&lt;&gt;"",I616&lt;&gt;""))),"YES","")</f>
        <v/>
      </c>
      <c r="L616" s="56"/>
      <c r="M616" s="54"/>
      <c r="N616" s="58"/>
      <c r="O616" s="57"/>
      <c r="P616" s="165"/>
      <c r="Q616" s="165"/>
      <c r="R616" s="165"/>
      <c r="S616" s="54"/>
      <c r="T616" s="54"/>
      <c r="U616" s="54"/>
      <c r="V616" s="54"/>
      <c r="W616" s="54"/>
      <c r="X616" s="54"/>
      <c r="Y616" s="54"/>
      <c r="Z616" s="54"/>
      <c r="AA616" s="54"/>
      <c r="AB616" s="54"/>
      <c r="AC616" s="54"/>
      <c r="AD616" s="60"/>
      <c r="AE616" s="58"/>
      <c r="AF616" s="176" t="str">
        <f t="shared" si="9"/>
        <v/>
      </c>
      <c r="AG616" s="178" t="str">
        <f>IF(Calculations!AT611=1,"YES","")</f>
        <v/>
      </c>
      <c r="AH616" s="2"/>
      <c r="AQ616" s="9"/>
    </row>
    <row r="617" spans="2:43" x14ac:dyDescent="0.25">
      <c r="B617" s="54"/>
      <c r="C617" s="54"/>
      <c r="D617" s="59"/>
      <c r="E617" s="59"/>
      <c r="F617" s="174"/>
      <c r="G617" s="54"/>
      <c r="H617" s="55"/>
      <c r="I617" s="54"/>
      <c r="J617" s="55"/>
      <c r="K617" s="47" t="str">
        <f>IF(OR(AND(H617=Lists!$D$6,G617&lt;&gt;""),AND(AND(H617=J617,G617&lt;&gt;"",I617&lt;&gt;""),OR(H617&lt;&gt;"Unspecified",J617&lt;&gt;"Unspecified"),J617&lt;&gt;""),AND(OR(H617=Lists!$D$4,H617=Lists!$D$5),OR(J617=Lists!$D$4,J617=Lists!$D$5),AND(G617&lt;&gt;"",I617&lt;&gt;""))),"YES","")</f>
        <v/>
      </c>
      <c r="L617" s="56"/>
      <c r="M617" s="54"/>
      <c r="N617" s="58"/>
      <c r="O617" s="57"/>
      <c r="P617" s="165"/>
      <c r="Q617" s="165"/>
      <c r="R617" s="165"/>
      <c r="S617" s="54"/>
      <c r="T617" s="54"/>
      <c r="U617" s="54"/>
      <c r="V617" s="54"/>
      <c r="W617" s="54"/>
      <c r="X617" s="54"/>
      <c r="Y617" s="54"/>
      <c r="Z617" s="54"/>
      <c r="AA617" s="54"/>
      <c r="AB617" s="54"/>
      <c r="AC617" s="54"/>
      <c r="AD617" s="60"/>
      <c r="AE617" s="58"/>
      <c r="AF617" s="176" t="str">
        <f t="shared" si="9"/>
        <v/>
      </c>
      <c r="AG617" s="178" t="str">
        <f>IF(Calculations!AT612=1,"YES","")</f>
        <v/>
      </c>
      <c r="AH617" s="2"/>
      <c r="AQ617" s="9"/>
    </row>
    <row r="618" spans="2:43" x14ac:dyDescent="0.25">
      <c r="B618" s="54"/>
      <c r="C618" s="54"/>
      <c r="D618" s="59"/>
      <c r="E618" s="59"/>
      <c r="F618" s="174"/>
      <c r="G618" s="54"/>
      <c r="H618" s="55"/>
      <c r="I618" s="54"/>
      <c r="J618" s="55"/>
      <c r="K618" s="47" t="str">
        <f>IF(OR(AND(H618=Lists!$D$6,G618&lt;&gt;""),AND(AND(H618=J618,G618&lt;&gt;"",I618&lt;&gt;""),OR(H618&lt;&gt;"Unspecified",J618&lt;&gt;"Unspecified"),J618&lt;&gt;""),AND(OR(H618=Lists!$D$4,H618=Lists!$D$5),OR(J618=Lists!$D$4,J618=Lists!$D$5),AND(G618&lt;&gt;"",I618&lt;&gt;""))),"YES","")</f>
        <v/>
      </c>
      <c r="L618" s="56"/>
      <c r="M618" s="54"/>
      <c r="N618" s="58"/>
      <c r="O618" s="57"/>
      <c r="P618" s="165"/>
      <c r="Q618" s="165"/>
      <c r="R618" s="165"/>
      <c r="S618" s="54"/>
      <c r="T618" s="54"/>
      <c r="U618" s="54"/>
      <c r="V618" s="54"/>
      <c r="W618" s="54"/>
      <c r="X618" s="54"/>
      <c r="Y618" s="54"/>
      <c r="Z618" s="54"/>
      <c r="AA618" s="54"/>
      <c r="AB618" s="54"/>
      <c r="AC618" s="54"/>
      <c r="AD618" s="60"/>
      <c r="AE618" s="58"/>
      <c r="AF618" s="176" t="str">
        <f t="shared" si="9"/>
        <v/>
      </c>
      <c r="AG618" s="178" t="str">
        <f>IF(Calculations!AT613=1,"YES","")</f>
        <v/>
      </c>
      <c r="AH618" s="2"/>
      <c r="AQ618" s="9"/>
    </row>
    <row r="619" spans="2:43" x14ac:dyDescent="0.25">
      <c r="B619" s="54"/>
      <c r="C619" s="54"/>
      <c r="D619" s="59"/>
      <c r="E619" s="59"/>
      <c r="F619" s="174"/>
      <c r="G619" s="54"/>
      <c r="H619" s="55"/>
      <c r="I619" s="54"/>
      <c r="J619" s="55"/>
      <c r="K619" s="47" t="str">
        <f>IF(OR(AND(H619=Lists!$D$6,G619&lt;&gt;""),AND(AND(H619=J619,G619&lt;&gt;"",I619&lt;&gt;""),OR(H619&lt;&gt;"Unspecified",J619&lt;&gt;"Unspecified"),J619&lt;&gt;""),AND(OR(H619=Lists!$D$4,H619=Lists!$D$5),OR(J619=Lists!$D$4,J619=Lists!$D$5),AND(G619&lt;&gt;"",I619&lt;&gt;""))),"YES","")</f>
        <v/>
      </c>
      <c r="L619" s="56"/>
      <c r="M619" s="54"/>
      <c r="N619" s="58"/>
      <c r="O619" s="57"/>
      <c r="P619" s="165"/>
      <c r="Q619" s="165"/>
      <c r="R619" s="165"/>
      <c r="S619" s="54"/>
      <c r="T619" s="54"/>
      <c r="U619" s="54"/>
      <c r="V619" s="54"/>
      <c r="W619" s="54"/>
      <c r="X619" s="54"/>
      <c r="Y619" s="54"/>
      <c r="Z619" s="54"/>
      <c r="AA619" s="54"/>
      <c r="AB619" s="54"/>
      <c r="AC619" s="54"/>
      <c r="AD619" s="60"/>
      <c r="AE619" s="58"/>
      <c r="AF619" s="176" t="str">
        <f t="shared" si="9"/>
        <v/>
      </c>
      <c r="AG619" s="178" t="str">
        <f>IF(Calculations!AT614=1,"YES","")</f>
        <v/>
      </c>
      <c r="AH619" s="2"/>
      <c r="AQ619" s="9"/>
    </row>
    <row r="620" spans="2:43" x14ac:dyDescent="0.25">
      <c r="B620" s="54"/>
      <c r="C620" s="54"/>
      <c r="D620" s="59"/>
      <c r="E620" s="59"/>
      <c r="F620" s="174"/>
      <c r="G620" s="54"/>
      <c r="H620" s="55"/>
      <c r="I620" s="54"/>
      <c r="J620" s="55"/>
      <c r="K620" s="47" t="str">
        <f>IF(OR(AND(H620=Lists!$D$6,G620&lt;&gt;""),AND(AND(H620=J620,G620&lt;&gt;"",I620&lt;&gt;""),OR(H620&lt;&gt;"Unspecified",J620&lt;&gt;"Unspecified"),J620&lt;&gt;""),AND(OR(H620=Lists!$D$4,H620=Lists!$D$5),OR(J620=Lists!$D$4,J620=Lists!$D$5),AND(G620&lt;&gt;"",I620&lt;&gt;""))),"YES","")</f>
        <v/>
      </c>
      <c r="L620" s="56"/>
      <c r="M620" s="54"/>
      <c r="N620" s="58"/>
      <c r="O620" s="57"/>
      <c r="P620" s="165"/>
      <c r="Q620" s="165"/>
      <c r="R620" s="165"/>
      <c r="S620" s="54"/>
      <c r="T620" s="54"/>
      <c r="U620" s="54"/>
      <c r="V620" s="54"/>
      <c r="W620" s="54"/>
      <c r="X620" s="54"/>
      <c r="Y620" s="54"/>
      <c r="Z620" s="54"/>
      <c r="AA620" s="54"/>
      <c r="AB620" s="54"/>
      <c r="AC620" s="54"/>
      <c r="AD620" s="60"/>
      <c r="AE620" s="58"/>
      <c r="AF620" s="176" t="str">
        <f t="shared" si="9"/>
        <v/>
      </c>
      <c r="AG620" s="178" t="str">
        <f>IF(Calculations!AT615=1,"YES","")</f>
        <v/>
      </c>
      <c r="AH620" s="2"/>
      <c r="AQ620" s="9"/>
    </row>
    <row r="621" spans="2:43" x14ac:dyDescent="0.25">
      <c r="B621" s="54"/>
      <c r="C621" s="54"/>
      <c r="D621" s="59"/>
      <c r="E621" s="59"/>
      <c r="F621" s="174"/>
      <c r="G621" s="54"/>
      <c r="H621" s="55"/>
      <c r="I621" s="54"/>
      <c r="J621" s="55"/>
      <c r="K621" s="47" t="str">
        <f>IF(OR(AND(H621=Lists!$D$6,G621&lt;&gt;""),AND(AND(H621=J621,G621&lt;&gt;"",I621&lt;&gt;""),OR(H621&lt;&gt;"Unspecified",J621&lt;&gt;"Unspecified"),J621&lt;&gt;""),AND(OR(H621=Lists!$D$4,H621=Lists!$D$5),OR(J621=Lists!$D$4,J621=Lists!$D$5),AND(G621&lt;&gt;"",I621&lt;&gt;""))),"YES","")</f>
        <v/>
      </c>
      <c r="L621" s="56"/>
      <c r="M621" s="54"/>
      <c r="N621" s="58"/>
      <c r="O621" s="57"/>
      <c r="P621" s="165"/>
      <c r="Q621" s="165"/>
      <c r="R621" s="165"/>
      <c r="S621" s="54"/>
      <c r="T621" s="54"/>
      <c r="U621" s="54"/>
      <c r="V621" s="54"/>
      <c r="W621" s="54"/>
      <c r="X621" s="54"/>
      <c r="Y621" s="54"/>
      <c r="Z621" s="54"/>
      <c r="AA621" s="54"/>
      <c r="AB621" s="54"/>
      <c r="AC621" s="54"/>
      <c r="AD621" s="60"/>
      <c r="AE621" s="58"/>
      <c r="AF621" s="176" t="str">
        <f t="shared" si="9"/>
        <v/>
      </c>
      <c r="AG621" s="178" t="str">
        <f>IF(Calculations!AT616=1,"YES","")</f>
        <v/>
      </c>
      <c r="AH621" s="2"/>
      <c r="AQ621" s="9"/>
    </row>
    <row r="622" spans="2:43" x14ac:dyDescent="0.25">
      <c r="B622" s="54"/>
      <c r="C622" s="54"/>
      <c r="D622" s="59"/>
      <c r="E622" s="59"/>
      <c r="F622" s="174"/>
      <c r="G622" s="54"/>
      <c r="H622" s="55"/>
      <c r="I622" s="54"/>
      <c r="J622" s="55"/>
      <c r="K622" s="47" t="str">
        <f>IF(OR(AND(H622=Lists!$D$6,G622&lt;&gt;""),AND(AND(H622=J622,G622&lt;&gt;"",I622&lt;&gt;""),OR(H622&lt;&gt;"Unspecified",J622&lt;&gt;"Unspecified"),J622&lt;&gt;""),AND(OR(H622=Lists!$D$4,H622=Lists!$D$5),OR(J622=Lists!$D$4,J622=Lists!$D$5),AND(G622&lt;&gt;"",I622&lt;&gt;""))),"YES","")</f>
        <v/>
      </c>
      <c r="L622" s="56"/>
      <c r="M622" s="54"/>
      <c r="N622" s="58"/>
      <c r="O622" s="57"/>
      <c r="P622" s="165"/>
      <c r="Q622" s="165"/>
      <c r="R622" s="165"/>
      <c r="S622" s="54"/>
      <c r="T622" s="54"/>
      <c r="U622" s="54"/>
      <c r="V622" s="54"/>
      <c r="W622" s="54"/>
      <c r="X622" s="54"/>
      <c r="Y622" s="54"/>
      <c r="Z622" s="54"/>
      <c r="AA622" s="54"/>
      <c r="AB622" s="54"/>
      <c r="AC622" s="54"/>
      <c r="AD622" s="60"/>
      <c r="AE622" s="58"/>
      <c r="AF622" s="176" t="str">
        <f t="shared" si="9"/>
        <v/>
      </c>
      <c r="AG622" s="178" t="str">
        <f>IF(Calculations!AT617=1,"YES","")</f>
        <v/>
      </c>
      <c r="AH622" s="2"/>
      <c r="AQ622" s="9"/>
    </row>
    <row r="623" spans="2:43" x14ac:dyDescent="0.25">
      <c r="B623" s="54"/>
      <c r="C623" s="54"/>
      <c r="D623" s="59"/>
      <c r="E623" s="59"/>
      <c r="F623" s="174"/>
      <c r="G623" s="54"/>
      <c r="H623" s="55"/>
      <c r="I623" s="54"/>
      <c r="J623" s="55"/>
      <c r="K623" s="47" t="str">
        <f>IF(OR(AND(H623=Lists!$D$6,G623&lt;&gt;""),AND(AND(H623=J623,G623&lt;&gt;"",I623&lt;&gt;""),OR(H623&lt;&gt;"Unspecified",J623&lt;&gt;"Unspecified"),J623&lt;&gt;""),AND(OR(H623=Lists!$D$4,H623=Lists!$D$5),OR(J623=Lists!$D$4,J623=Lists!$D$5),AND(G623&lt;&gt;"",I623&lt;&gt;""))),"YES","")</f>
        <v/>
      </c>
      <c r="L623" s="56"/>
      <c r="M623" s="54"/>
      <c r="N623" s="58"/>
      <c r="O623" s="57"/>
      <c r="P623" s="165"/>
      <c r="Q623" s="165"/>
      <c r="R623" s="165"/>
      <c r="S623" s="54"/>
      <c r="T623" s="54"/>
      <c r="U623" s="54"/>
      <c r="V623" s="54"/>
      <c r="W623" s="54"/>
      <c r="X623" s="54"/>
      <c r="Y623" s="54"/>
      <c r="Z623" s="54"/>
      <c r="AA623" s="54"/>
      <c r="AB623" s="54"/>
      <c r="AC623" s="54"/>
      <c r="AD623" s="60"/>
      <c r="AE623" s="58"/>
      <c r="AF623" s="176" t="str">
        <f t="shared" si="9"/>
        <v/>
      </c>
      <c r="AG623" s="178" t="str">
        <f>IF(Calculations!AT618=1,"YES","")</f>
        <v/>
      </c>
      <c r="AH623" s="2"/>
      <c r="AQ623" s="9"/>
    </row>
    <row r="624" spans="2:43" x14ac:dyDescent="0.25">
      <c r="B624" s="54"/>
      <c r="C624" s="54"/>
      <c r="D624" s="59"/>
      <c r="E624" s="59"/>
      <c r="F624" s="174"/>
      <c r="G624" s="54"/>
      <c r="H624" s="55"/>
      <c r="I624" s="54"/>
      <c r="J624" s="55"/>
      <c r="K624" s="47" t="str">
        <f>IF(OR(AND(H624=Lists!$D$6,G624&lt;&gt;""),AND(AND(H624=J624,G624&lt;&gt;"",I624&lt;&gt;""),OR(H624&lt;&gt;"Unspecified",J624&lt;&gt;"Unspecified"),J624&lt;&gt;""),AND(OR(H624=Lists!$D$4,H624=Lists!$D$5),OR(J624=Lists!$D$4,J624=Lists!$D$5),AND(G624&lt;&gt;"",I624&lt;&gt;""))),"YES","")</f>
        <v/>
      </c>
      <c r="L624" s="56"/>
      <c r="M624" s="54"/>
      <c r="N624" s="58"/>
      <c r="O624" s="57"/>
      <c r="P624" s="165"/>
      <c r="Q624" s="165"/>
      <c r="R624" s="165"/>
      <c r="S624" s="54"/>
      <c r="T624" s="54"/>
      <c r="U624" s="54"/>
      <c r="V624" s="54"/>
      <c r="W624" s="54"/>
      <c r="X624" s="54"/>
      <c r="Y624" s="54"/>
      <c r="Z624" s="54"/>
      <c r="AA624" s="54"/>
      <c r="AB624" s="54"/>
      <c r="AC624" s="54"/>
      <c r="AD624" s="60"/>
      <c r="AE624" s="58"/>
      <c r="AF624" s="176" t="str">
        <f t="shared" si="9"/>
        <v/>
      </c>
      <c r="AG624" s="178" t="str">
        <f>IF(Calculations!AT619=1,"YES","")</f>
        <v/>
      </c>
      <c r="AH624" s="2"/>
      <c r="AQ624" s="9"/>
    </row>
    <row r="625" spans="2:43" x14ac:dyDescent="0.25">
      <c r="B625" s="54"/>
      <c r="C625" s="54"/>
      <c r="D625" s="59"/>
      <c r="E625" s="59"/>
      <c r="F625" s="174"/>
      <c r="G625" s="54"/>
      <c r="H625" s="55"/>
      <c r="I625" s="54"/>
      <c r="J625" s="55"/>
      <c r="K625" s="47" t="str">
        <f>IF(OR(AND(H625=Lists!$D$6,G625&lt;&gt;""),AND(AND(H625=J625,G625&lt;&gt;"",I625&lt;&gt;""),OR(H625&lt;&gt;"Unspecified",J625&lt;&gt;"Unspecified"),J625&lt;&gt;""),AND(OR(H625=Lists!$D$4,H625=Lists!$D$5),OR(J625=Lists!$D$4,J625=Lists!$D$5),AND(G625&lt;&gt;"",I625&lt;&gt;""))),"YES","")</f>
        <v/>
      </c>
      <c r="L625" s="56"/>
      <c r="M625" s="54"/>
      <c r="N625" s="58"/>
      <c r="O625" s="57"/>
      <c r="P625" s="165"/>
      <c r="Q625" s="165"/>
      <c r="R625" s="165"/>
      <c r="S625" s="54"/>
      <c r="T625" s="54"/>
      <c r="U625" s="54"/>
      <c r="V625" s="54"/>
      <c r="W625" s="54"/>
      <c r="X625" s="54"/>
      <c r="Y625" s="54"/>
      <c r="Z625" s="54"/>
      <c r="AA625" s="54"/>
      <c r="AB625" s="54"/>
      <c r="AC625" s="54"/>
      <c r="AD625" s="60"/>
      <c r="AE625" s="58"/>
      <c r="AF625" s="176" t="str">
        <f t="shared" si="9"/>
        <v/>
      </c>
      <c r="AG625" s="178" t="str">
        <f>IF(Calculations!AT620=1,"YES","")</f>
        <v/>
      </c>
      <c r="AH625" s="2"/>
      <c r="AQ625" s="9"/>
    </row>
    <row r="626" spans="2:43" x14ac:dyDescent="0.25">
      <c r="B626" s="54"/>
      <c r="C626" s="54"/>
      <c r="D626" s="59"/>
      <c r="E626" s="59"/>
      <c r="F626" s="174"/>
      <c r="G626" s="54"/>
      <c r="H626" s="55"/>
      <c r="I626" s="54"/>
      <c r="J626" s="55"/>
      <c r="K626" s="47" t="str">
        <f>IF(OR(AND(H626=Lists!$D$6,G626&lt;&gt;""),AND(AND(H626=J626,G626&lt;&gt;"",I626&lt;&gt;""),OR(H626&lt;&gt;"Unspecified",J626&lt;&gt;"Unspecified"),J626&lt;&gt;""),AND(OR(H626=Lists!$D$4,H626=Lists!$D$5),OR(J626=Lists!$D$4,J626=Lists!$D$5),AND(G626&lt;&gt;"",I626&lt;&gt;""))),"YES","")</f>
        <v/>
      </c>
      <c r="L626" s="56"/>
      <c r="M626" s="54"/>
      <c r="N626" s="58"/>
      <c r="O626" s="57"/>
      <c r="P626" s="165"/>
      <c r="Q626" s="165"/>
      <c r="R626" s="165"/>
      <c r="S626" s="54"/>
      <c r="T626" s="54"/>
      <c r="U626" s="54"/>
      <c r="V626" s="54"/>
      <c r="W626" s="54"/>
      <c r="X626" s="54"/>
      <c r="Y626" s="54"/>
      <c r="Z626" s="54"/>
      <c r="AA626" s="54"/>
      <c r="AB626" s="54"/>
      <c r="AC626" s="54"/>
      <c r="AD626" s="60"/>
      <c r="AE626" s="58"/>
      <c r="AF626" s="176" t="str">
        <f t="shared" si="9"/>
        <v/>
      </c>
      <c r="AG626" s="178" t="str">
        <f>IF(Calculations!AT621=1,"YES","")</f>
        <v/>
      </c>
      <c r="AH626" s="2"/>
      <c r="AQ626" s="9"/>
    </row>
    <row r="627" spans="2:43" x14ac:dyDescent="0.25">
      <c r="B627" s="54"/>
      <c r="C627" s="54"/>
      <c r="D627" s="59"/>
      <c r="E627" s="59"/>
      <c r="F627" s="174"/>
      <c r="G627" s="54"/>
      <c r="H627" s="55"/>
      <c r="I627" s="54"/>
      <c r="J627" s="55"/>
      <c r="K627" s="47" t="str">
        <f>IF(OR(AND(H627=Lists!$D$6,G627&lt;&gt;""),AND(AND(H627=J627,G627&lt;&gt;"",I627&lt;&gt;""),OR(H627&lt;&gt;"Unspecified",J627&lt;&gt;"Unspecified"),J627&lt;&gt;""),AND(OR(H627=Lists!$D$4,H627=Lists!$D$5),OR(J627=Lists!$D$4,J627=Lists!$D$5),AND(G627&lt;&gt;"",I627&lt;&gt;""))),"YES","")</f>
        <v/>
      </c>
      <c r="L627" s="56"/>
      <c r="M627" s="54"/>
      <c r="N627" s="58"/>
      <c r="O627" s="57"/>
      <c r="P627" s="165"/>
      <c r="Q627" s="165"/>
      <c r="R627" s="165"/>
      <c r="S627" s="54"/>
      <c r="T627" s="54"/>
      <c r="U627" s="54"/>
      <c r="V627" s="54"/>
      <c r="W627" s="54"/>
      <c r="X627" s="54"/>
      <c r="Y627" s="54"/>
      <c r="Z627" s="54"/>
      <c r="AA627" s="54"/>
      <c r="AB627" s="54"/>
      <c r="AC627" s="54"/>
      <c r="AD627" s="60"/>
      <c r="AE627" s="58"/>
      <c r="AF627" s="176" t="str">
        <f t="shared" si="9"/>
        <v/>
      </c>
      <c r="AG627" s="178" t="str">
        <f>IF(Calculations!AT622=1,"YES","")</f>
        <v/>
      </c>
      <c r="AH627" s="2"/>
      <c r="AQ627" s="9"/>
    </row>
    <row r="628" spans="2:43" x14ac:dyDescent="0.25">
      <c r="B628" s="54"/>
      <c r="C628" s="54"/>
      <c r="D628" s="59"/>
      <c r="E628" s="59"/>
      <c r="F628" s="174"/>
      <c r="G628" s="54"/>
      <c r="H628" s="55"/>
      <c r="I628" s="54"/>
      <c r="J628" s="55"/>
      <c r="K628" s="47" t="str">
        <f>IF(OR(AND(H628=Lists!$D$6,G628&lt;&gt;""),AND(AND(H628=J628,G628&lt;&gt;"",I628&lt;&gt;""),OR(H628&lt;&gt;"Unspecified",J628&lt;&gt;"Unspecified"),J628&lt;&gt;""),AND(OR(H628=Lists!$D$4,H628=Lists!$D$5),OR(J628=Lists!$D$4,J628=Lists!$D$5),AND(G628&lt;&gt;"",I628&lt;&gt;""))),"YES","")</f>
        <v/>
      </c>
      <c r="L628" s="56"/>
      <c r="M628" s="54"/>
      <c r="N628" s="58"/>
      <c r="O628" s="57"/>
      <c r="P628" s="165"/>
      <c r="Q628" s="165"/>
      <c r="R628" s="165"/>
      <c r="S628" s="54"/>
      <c r="T628" s="54"/>
      <c r="U628" s="54"/>
      <c r="V628" s="54"/>
      <c r="W628" s="54"/>
      <c r="X628" s="54"/>
      <c r="Y628" s="54"/>
      <c r="Z628" s="54"/>
      <c r="AA628" s="54"/>
      <c r="AB628" s="54"/>
      <c r="AC628" s="54"/>
      <c r="AD628" s="60"/>
      <c r="AE628" s="58"/>
      <c r="AF628" s="176" t="str">
        <f t="shared" si="9"/>
        <v/>
      </c>
      <c r="AG628" s="178" t="str">
        <f>IF(Calculations!AT623=1,"YES","")</f>
        <v/>
      </c>
      <c r="AH628" s="2"/>
      <c r="AQ628" s="9"/>
    </row>
    <row r="629" spans="2:43" x14ac:dyDescent="0.25">
      <c r="B629" s="54"/>
      <c r="C629" s="54"/>
      <c r="D629" s="59"/>
      <c r="E629" s="59"/>
      <c r="F629" s="174"/>
      <c r="G629" s="54"/>
      <c r="H629" s="55"/>
      <c r="I629" s="54"/>
      <c r="J629" s="55"/>
      <c r="K629" s="47" t="str">
        <f>IF(OR(AND(H629=Lists!$D$6,G629&lt;&gt;""),AND(AND(H629=J629,G629&lt;&gt;"",I629&lt;&gt;""),OR(H629&lt;&gt;"Unspecified",J629&lt;&gt;"Unspecified"),J629&lt;&gt;""),AND(OR(H629=Lists!$D$4,H629=Lists!$D$5),OR(J629=Lists!$D$4,J629=Lists!$D$5),AND(G629&lt;&gt;"",I629&lt;&gt;""))),"YES","")</f>
        <v/>
      </c>
      <c r="L629" s="56"/>
      <c r="M629" s="54"/>
      <c r="N629" s="58"/>
      <c r="O629" s="57"/>
      <c r="P629" s="165"/>
      <c r="Q629" s="165"/>
      <c r="R629" s="165"/>
      <c r="S629" s="54"/>
      <c r="T629" s="54"/>
      <c r="U629" s="54"/>
      <c r="V629" s="54"/>
      <c r="W629" s="54"/>
      <c r="X629" s="54"/>
      <c r="Y629" s="54"/>
      <c r="Z629" s="54"/>
      <c r="AA629" s="54"/>
      <c r="AB629" s="54"/>
      <c r="AC629" s="54"/>
      <c r="AD629" s="60"/>
      <c r="AE629" s="58"/>
      <c r="AF629" s="176" t="str">
        <f t="shared" si="9"/>
        <v/>
      </c>
      <c r="AG629" s="178" t="str">
        <f>IF(Calculations!AT624=1,"YES","")</f>
        <v/>
      </c>
      <c r="AH629" s="2"/>
      <c r="AQ629" s="9"/>
    </row>
    <row r="630" spans="2:43" x14ac:dyDescent="0.25">
      <c r="B630" s="54"/>
      <c r="C630" s="54"/>
      <c r="D630" s="59"/>
      <c r="E630" s="59"/>
      <c r="F630" s="174"/>
      <c r="G630" s="54"/>
      <c r="H630" s="55"/>
      <c r="I630" s="54"/>
      <c r="J630" s="55"/>
      <c r="K630" s="47" t="str">
        <f>IF(OR(AND(H630=Lists!$D$6,G630&lt;&gt;""),AND(AND(H630=J630,G630&lt;&gt;"",I630&lt;&gt;""),OR(H630&lt;&gt;"Unspecified",J630&lt;&gt;"Unspecified"),J630&lt;&gt;""),AND(OR(H630=Lists!$D$4,H630=Lists!$D$5),OR(J630=Lists!$D$4,J630=Lists!$D$5),AND(G630&lt;&gt;"",I630&lt;&gt;""))),"YES","")</f>
        <v/>
      </c>
      <c r="L630" s="56"/>
      <c r="M630" s="54"/>
      <c r="N630" s="58"/>
      <c r="O630" s="57"/>
      <c r="P630" s="165"/>
      <c r="Q630" s="165"/>
      <c r="R630" s="165"/>
      <c r="S630" s="54"/>
      <c r="T630" s="54"/>
      <c r="U630" s="54"/>
      <c r="V630" s="54"/>
      <c r="W630" s="54"/>
      <c r="X630" s="54"/>
      <c r="Y630" s="54"/>
      <c r="Z630" s="54"/>
      <c r="AA630" s="54"/>
      <c r="AB630" s="54"/>
      <c r="AC630" s="54"/>
      <c r="AD630" s="60"/>
      <c r="AE630" s="58"/>
      <c r="AF630" s="176" t="str">
        <f t="shared" si="9"/>
        <v/>
      </c>
      <c r="AG630" s="178" t="str">
        <f>IF(Calculations!AT625=1,"YES","")</f>
        <v/>
      </c>
      <c r="AH630" s="2"/>
      <c r="AQ630" s="9"/>
    </row>
    <row r="631" spans="2:43" x14ac:dyDescent="0.25">
      <c r="B631" s="54"/>
      <c r="C631" s="54"/>
      <c r="D631" s="59"/>
      <c r="E631" s="59"/>
      <c r="F631" s="174"/>
      <c r="G631" s="54"/>
      <c r="H631" s="55"/>
      <c r="I631" s="54"/>
      <c r="J631" s="55"/>
      <c r="K631" s="47" t="str">
        <f>IF(OR(AND(H631=Lists!$D$6,G631&lt;&gt;""),AND(AND(H631=J631,G631&lt;&gt;"",I631&lt;&gt;""),OR(H631&lt;&gt;"Unspecified",J631&lt;&gt;"Unspecified"),J631&lt;&gt;""),AND(OR(H631=Lists!$D$4,H631=Lists!$D$5),OR(J631=Lists!$D$4,J631=Lists!$D$5),AND(G631&lt;&gt;"",I631&lt;&gt;""))),"YES","")</f>
        <v/>
      </c>
      <c r="L631" s="56"/>
      <c r="M631" s="54"/>
      <c r="N631" s="58"/>
      <c r="O631" s="57"/>
      <c r="P631" s="165"/>
      <c r="Q631" s="165"/>
      <c r="R631" s="165"/>
      <c r="S631" s="54"/>
      <c r="T631" s="54"/>
      <c r="U631" s="54"/>
      <c r="V631" s="54"/>
      <c r="W631" s="54"/>
      <c r="X631" s="54"/>
      <c r="Y631" s="54"/>
      <c r="Z631" s="54"/>
      <c r="AA631" s="54"/>
      <c r="AB631" s="54"/>
      <c r="AC631" s="54"/>
      <c r="AD631" s="60"/>
      <c r="AE631" s="58"/>
      <c r="AF631" s="176" t="str">
        <f t="shared" si="9"/>
        <v/>
      </c>
      <c r="AG631" s="178" t="str">
        <f>IF(Calculations!AT626=1,"YES","")</f>
        <v/>
      </c>
      <c r="AH631" s="2"/>
      <c r="AQ631" s="9"/>
    </row>
    <row r="632" spans="2:43" x14ac:dyDescent="0.25">
      <c r="B632" s="54"/>
      <c r="C632" s="54"/>
      <c r="D632" s="59"/>
      <c r="E632" s="59"/>
      <c r="F632" s="174"/>
      <c r="G632" s="54"/>
      <c r="H632" s="55"/>
      <c r="I632" s="54"/>
      <c r="J632" s="55"/>
      <c r="K632" s="47" t="str">
        <f>IF(OR(AND(H632=Lists!$D$6,G632&lt;&gt;""),AND(AND(H632=J632,G632&lt;&gt;"",I632&lt;&gt;""),OR(H632&lt;&gt;"Unspecified",J632&lt;&gt;"Unspecified"),J632&lt;&gt;""),AND(OR(H632=Lists!$D$4,H632=Lists!$D$5),OR(J632=Lists!$D$4,J632=Lists!$D$5),AND(G632&lt;&gt;"",I632&lt;&gt;""))),"YES","")</f>
        <v/>
      </c>
      <c r="L632" s="56"/>
      <c r="M632" s="54"/>
      <c r="N632" s="58"/>
      <c r="O632" s="57"/>
      <c r="P632" s="165"/>
      <c r="Q632" s="165"/>
      <c r="R632" s="165"/>
      <c r="S632" s="54"/>
      <c r="T632" s="54"/>
      <c r="U632" s="54"/>
      <c r="V632" s="54"/>
      <c r="W632" s="54"/>
      <c r="X632" s="54"/>
      <c r="Y632" s="54"/>
      <c r="Z632" s="54"/>
      <c r="AA632" s="54"/>
      <c r="AB632" s="54"/>
      <c r="AC632" s="54"/>
      <c r="AD632" s="60"/>
      <c r="AE632" s="58"/>
      <c r="AF632" s="176" t="str">
        <f t="shared" si="9"/>
        <v/>
      </c>
      <c r="AG632" s="178" t="str">
        <f>IF(Calculations!AT627=1,"YES","")</f>
        <v/>
      </c>
      <c r="AH632" s="2"/>
      <c r="AQ632" s="9"/>
    </row>
    <row r="633" spans="2:43" x14ac:dyDescent="0.25">
      <c r="B633" s="54"/>
      <c r="C633" s="54"/>
      <c r="D633" s="59"/>
      <c r="E633" s="59"/>
      <c r="F633" s="174"/>
      <c r="G633" s="54"/>
      <c r="H633" s="55"/>
      <c r="I633" s="54"/>
      <c r="J633" s="55"/>
      <c r="K633" s="47" t="str">
        <f>IF(OR(AND(H633=Lists!$D$6,G633&lt;&gt;""),AND(AND(H633=J633,G633&lt;&gt;"",I633&lt;&gt;""),OR(H633&lt;&gt;"Unspecified",J633&lt;&gt;"Unspecified"),J633&lt;&gt;""),AND(OR(H633=Lists!$D$4,H633=Lists!$D$5),OR(J633=Lists!$D$4,J633=Lists!$D$5),AND(G633&lt;&gt;"",I633&lt;&gt;""))),"YES","")</f>
        <v/>
      </c>
      <c r="L633" s="56"/>
      <c r="M633" s="54"/>
      <c r="N633" s="58"/>
      <c r="O633" s="57"/>
      <c r="P633" s="165"/>
      <c r="Q633" s="165"/>
      <c r="R633" s="165"/>
      <c r="S633" s="54"/>
      <c r="T633" s="54"/>
      <c r="U633" s="54"/>
      <c r="V633" s="54"/>
      <c r="W633" s="54"/>
      <c r="X633" s="54"/>
      <c r="Y633" s="54"/>
      <c r="Z633" s="54"/>
      <c r="AA633" s="54"/>
      <c r="AB633" s="54"/>
      <c r="AC633" s="54"/>
      <c r="AD633" s="60"/>
      <c r="AE633" s="58"/>
      <c r="AF633" s="176" t="str">
        <f t="shared" si="9"/>
        <v/>
      </c>
      <c r="AG633" s="178" t="str">
        <f>IF(Calculations!AT628=1,"YES","")</f>
        <v/>
      </c>
      <c r="AH633" s="2"/>
      <c r="AQ633" s="9"/>
    </row>
    <row r="634" spans="2:43" x14ac:dyDescent="0.25">
      <c r="B634" s="54"/>
      <c r="C634" s="54"/>
      <c r="D634" s="59"/>
      <c r="E634" s="59"/>
      <c r="F634" s="174"/>
      <c r="G634" s="54"/>
      <c r="H634" s="55"/>
      <c r="I634" s="54"/>
      <c r="J634" s="55"/>
      <c r="K634" s="47" t="str">
        <f>IF(OR(AND(H634=Lists!$D$6,G634&lt;&gt;""),AND(AND(H634=J634,G634&lt;&gt;"",I634&lt;&gt;""),OR(H634&lt;&gt;"Unspecified",J634&lt;&gt;"Unspecified"),J634&lt;&gt;""),AND(OR(H634=Lists!$D$4,H634=Lists!$D$5),OR(J634=Lists!$D$4,J634=Lists!$D$5),AND(G634&lt;&gt;"",I634&lt;&gt;""))),"YES","")</f>
        <v/>
      </c>
      <c r="L634" s="56"/>
      <c r="M634" s="54"/>
      <c r="N634" s="58"/>
      <c r="O634" s="57"/>
      <c r="P634" s="165"/>
      <c r="Q634" s="165"/>
      <c r="R634" s="165"/>
      <c r="S634" s="54"/>
      <c r="T634" s="54"/>
      <c r="U634" s="54"/>
      <c r="V634" s="54"/>
      <c r="W634" s="54"/>
      <c r="X634" s="54"/>
      <c r="Y634" s="54"/>
      <c r="Z634" s="54"/>
      <c r="AA634" s="54"/>
      <c r="AB634" s="54"/>
      <c r="AC634" s="54"/>
      <c r="AD634" s="60"/>
      <c r="AE634" s="58"/>
      <c r="AF634" s="176" t="str">
        <f t="shared" si="9"/>
        <v/>
      </c>
      <c r="AG634" s="178" t="str">
        <f>IF(Calculations!AT629=1,"YES","")</f>
        <v/>
      </c>
      <c r="AH634" s="2"/>
      <c r="AQ634" s="9"/>
    </row>
    <row r="635" spans="2:43" x14ac:dyDescent="0.25">
      <c r="B635" s="54"/>
      <c r="C635" s="54"/>
      <c r="D635" s="59"/>
      <c r="E635" s="59"/>
      <c r="F635" s="174"/>
      <c r="G635" s="54"/>
      <c r="H635" s="55"/>
      <c r="I635" s="54"/>
      <c r="J635" s="55"/>
      <c r="K635" s="47" t="str">
        <f>IF(OR(AND(H635=Lists!$D$6,G635&lt;&gt;""),AND(AND(H635=J635,G635&lt;&gt;"",I635&lt;&gt;""),OR(H635&lt;&gt;"Unspecified",J635&lt;&gt;"Unspecified"),J635&lt;&gt;""),AND(OR(H635=Lists!$D$4,H635=Lists!$D$5),OR(J635=Lists!$D$4,J635=Lists!$D$5),AND(G635&lt;&gt;"",I635&lt;&gt;""))),"YES","")</f>
        <v/>
      </c>
      <c r="L635" s="56"/>
      <c r="M635" s="54"/>
      <c r="N635" s="58"/>
      <c r="O635" s="57"/>
      <c r="P635" s="165"/>
      <c r="Q635" s="165"/>
      <c r="R635" s="165"/>
      <c r="S635" s="54"/>
      <c r="T635" s="54"/>
      <c r="U635" s="54"/>
      <c r="V635" s="54"/>
      <c r="W635" s="54"/>
      <c r="X635" s="54"/>
      <c r="Y635" s="54"/>
      <c r="Z635" s="54"/>
      <c r="AA635" s="54"/>
      <c r="AB635" s="54"/>
      <c r="AC635" s="54"/>
      <c r="AD635" s="60"/>
      <c r="AE635" s="58"/>
      <c r="AF635" s="176" t="str">
        <f t="shared" si="9"/>
        <v/>
      </c>
      <c r="AG635" s="178" t="str">
        <f>IF(Calculations!AT630=1,"YES","")</f>
        <v/>
      </c>
      <c r="AH635" s="2"/>
      <c r="AQ635" s="9"/>
    </row>
    <row r="636" spans="2:43" x14ac:dyDescent="0.25">
      <c r="B636" s="54"/>
      <c r="C636" s="54"/>
      <c r="D636" s="59"/>
      <c r="E636" s="59"/>
      <c r="F636" s="174"/>
      <c r="G636" s="54"/>
      <c r="H636" s="55"/>
      <c r="I636" s="54"/>
      <c r="J636" s="55"/>
      <c r="K636" s="47" t="str">
        <f>IF(OR(AND(H636=Lists!$D$6,G636&lt;&gt;""),AND(AND(H636=J636,G636&lt;&gt;"",I636&lt;&gt;""),OR(H636&lt;&gt;"Unspecified",J636&lt;&gt;"Unspecified"),J636&lt;&gt;""),AND(OR(H636=Lists!$D$4,H636=Lists!$D$5),OR(J636=Lists!$D$4,J636=Lists!$D$5),AND(G636&lt;&gt;"",I636&lt;&gt;""))),"YES","")</f>
        <v/>
      </c>
      <c r="L636" s="56"/>
      <c r="M636" s="54"/>
      <c r="N636" s="58"/>
      <c r="O636" s="57"/>
      <c r="P636" s="165"/>
      <c r="Q636" s="165"/>
      <c r="R636" s="165"/>
      <c r="S636" s="54"/>
      <c r="T636" s="54"/>
      <c r="U636" s="54"/>
      <c r="V636" s="54"/>
      <c r="W636" s="54"/>
      <c r="X636" s="54"/>
      <c r="Y636" s="54"/>
      <c r="Z636" s="54"/>
      <c r="AA636" s="54"/>
      <c r="AB636" s="54"/>
      <c r="AC636" s="54"/>
      <c r="AD636" s="60"/>
      <c r="AE636" s="58"/>
      <c r="AF636" s="176" t="str">
        <f t="shared" si="9"/>
        <v/>
      </c>
      <c r="AG636" s="178" t="str">
        <f>IF(Calculations!AT631=1,"YES","")</f>
        <v/>
      </c>
      <c r="AH636" s="2"/>
      <c r="AQ636" s="9"/>
    </row>
    <row r="637" spans="2:43" x14ac:dyDescent="0.25">
      <c r="B637" s="54"/>
      <c r="C637" s="54"/>
      <c r="D637" s="59"/>
      <c r="E637" s="59"/>
      <c r="F637" s="174"/>
      <c r="G637" s="54"/>
      <c r="H637" s="55"/>
      <c r="I637" s="54"/>
      <c r="J637" s="55"/>
      <c r="K637" s="47" t="str">
        <f>IF(OR(AND(H637=Lists!$D$6,G637&lt;&gt;""),AND(AND(H637=J637,G637&lt;&gt;"",I637&lt;&gt;""),OR(H637&lt;&gt;"Unspecified",J637&lt;&gt;"Unspecified"),J637&lt;&gt;""),AND(OR(H637=Lists!$D$4,H637=Lists!$D$5),OR(J637=Lists!$D$4,J637=Lists!$D$5),AND(G637&lt;&gt;"",I637&lt;&gt;""))),"YES","")</f>
        <v/>
      </c>
      <c r="L637" s="56"/>
      <c r="M637" s="54"/>
      <c r="N637" s="58"/>
      <c r="O637" s="57"/>
      <c r="P637" s="165"/>
      <c r="Q637" s="165"/>
      <c r="R637" s="165"/>
      <c r="S637" s="54"/>
      <c r="T637" s="54"/>
      <c r="U637" s="54"/>
      <c r="V637" s="54"/>
      <c r="W637" s="54"/>
      <c r="X637" s="54"/>
      <c r="Y637" s="54"/>
      <c r="Z637" s="54"/>
      <c r="AA637" s="54"/>
      <c r="AB637" s="54"/>
      <c r="AC637" s="54"/>
      <c r="AD637" s="60"/>
      <c r="AE637" s="58"/>
      <c r="AF637" s="176" t="str">
        <f t="shared" si="9"/>
        <v/>
      </c>
      <c r="AG637" s="178" t="str">
        <f>IF(Calculations!AT632=1,"YES","")</f>
        <v/>
      </c>
      <c r="AH637" s="2"/>
      <c r="AQ637" s="9"/>
    </row>
    <row r="638" spans="2:43" x14ac:dyDescent="0.25">
      <c r="B638" s="54"/>
      <c r="C638" s="54"/>
      <c r="D638" s="59"/>
      <c r="E638" s="59"/>
      <c r="F638" s="174"/>
      <c r="G638" s="54"/>
      <c r="H638" s="55"/>
      <c r="I638" s="54"/>
      <c r="J638" s="55"/>
      <c r="K638" s="47" t="str">
        <f>IF(OR(AND(H638=Lists!$D$6,G638&lt;&gt;""),AND(AND(H638=J638,G638&lt;&gt;"",I638&lt;&gt;""),OR(H638&lt;&gt;"Unspecified",J638&lt;&gt;"Unspecified"),J638&lt;&gt;""),AND(OR(H638=Lists!$D$4,H638=Lists!$D$5),OR(J638=Lists!$D$4,J638=Lists!$D$5),AND(G638&lt;&gt;"",I638&lt;&gt;""))),"YES","")</f>
        <v/>
      </c>
      <c r="L638" s="56"/>
      <c r="M638" s="54"/>
      <c r="N638" s="58"/>
      <c r="O638" s="57"/>
      <c r="P638" s="165"/>
      <c r="Q638" s="165"/>
      <c r="R638" s="165"/>
      <c r="S638" s="54"/>
      <c r="T638" s="54"/>
      <c r="U638" s="54"/>
      <c r="V638" s="54"/>
      <c r="W638" s="54"/>
      <c r="X638" s="54"/>
      <c r="Y638" s="54"/>
      <c r="Z638" s="54"/>
      <c r="AA638" s="54"/>
      <c r="AB638" s="54"/>
      <c r="AC638" s="54"/>
      <c r="AD638" s="60"/>
      <c r="AE638" s="58"/>
      <c r="AF638" s="176" t="str">
        <f t="shared" si="9"/>
        <v/>
      </c>
      <c r="AG638" s="178" t="str">
        <f>IF(Calculations!AT633=1,"YES","")</f>
        <v/>
      </c>
      <c r="AH638" s="2"/>
      <c r="AQ638" s="9"/>
    </row>
    <row r="639" spans="2:43" x14ac:dyDescent="0.25">
      <c r="B639" s="54"/>
      <c r="C639" s="54"/>
      <c r="D639" s="59"/>
      <c r="E639" s="59"/>
      <c r="F639" s="174"/>
      <c r="G639" s="54"/>
      <c r="H639" s="55"/>
      <c r="I639" s="54"/>
      <c r="J639" s="55"/>
      <c r="K639" s="47" t="str">
        <f>IF(OR(AND(H639=Lists!$D$6,G639&lt;&gt;""),AND(AND(H639=J639,G639&lt;&gt;"",I639&lt;&gt;""),OR(H639&lt;&gt;"Unspecified",J639&lt;&gt;"Unspecified"),J639&lt;&gt;""),AND(OR(H639=Lists!$D$4,H639=Lists!$D$5),OR(J639=Lists!$D$4,J639=Lists!$D$5),AND(G639&lt;&gt;"",I639&lt;&gt;""))),"YES","")</f>
        <v/>
      </c>
      <c r="L639" s="56"/>
      <c r="M639" s="54"/>
      <c r="N639" s="58"/>
      <c r="O639" s="57"/>
      <c r="P639" s="165"/>
      <c r="Q639" s="165"/>
      <c r="R639" s="165"/>
      <c r="S639" s="54"/>
      <c r="T639" s="54"/>
      <c r="U639" s="54"/>
      <c r="V639" s="54"/>
      <c r="W639" s="54"/>
      <c r="X639" s="54"/>
      <c r="Y639" s="54"/>
      <c r="Z639" s="54"/>
      <c r="AA639" s="54"/>
      <c r="AB639" s="54"/>
      <c r="AC639" s="54"/>
      <c r="AD639" s="60"/>
      <c r="AE639" s="58"/>
      <c r="AF639" s="176" t="str">
        <f t="shared" si="9"/>
        <v/>
      </c>
      <c r="AG639" s="178" t="str">
        <f>IF(Calculations!AT634=1,"YES","")</f>
        <v/>
      </c>
      <c r="AH639" s="2"/>
      <c r="AQ639" s="9"/>
    </row>
    <row r="640" spans="2:43" x14ac:dyDescent="0.25">
      <c r="B640" s="54"/>
      <c r="C640" s="54"/>
      <c r="D640" s="59"/>
      <c r="E640" s="59"/>
      <c r="F640" s="174"/>
      <c r="G640" s="54"/>
      <c r="H640" s="55"/>
      <c r="I640" s="54"/>
      <c r="J640" s="55"/>
      <c r="K640" s="47" t="str">
        <f>IF(OR(AND(H640=Lists!$D$6,G640&lt;&gt;""),AND(AND(H640=J640,G640&lt;&gt;"",I640&lt;&gt;""),OR(H640&lt;&gt;"Unspecified",J640&lt;&gt;"Unspecified"),J640&lt;&gt;""),AND(OR(H640=Lists!$D$4,H640=Lists!$D$5),OR(J640=Lists!$D$4,J640=Lists!$D$5),AND(G640&lt;&gt;"",I640&lt;&gt;""))),"YES","")</f>
        <v/>
      </c>
      <c r="L640" s="56"/>
      <c r="M640" s="54"/>
      <c r="N640" s="58"/>
      <c r="O640" s="57"/>
      <c r="P640" s="165"/>
      <c r="Q640" s="165"/>
      <c r="R640" s="165"/>
      <c r="S640" s="54"/>
      <c r="T640" s="54"/>
      <c r="U640" s="54"/>
      <c r="V640" s="54"/>
      <c r="W640" s="54"/>
      <c r="X640" s="54"/>
      <c r="Y640" s="54"/>
      <c r="Z640" s="54"/>
      <c r="AA640" s="54"/>
      <c r="AB640" s="54"/>
      <c r="AC640" s="54"/>
      <c r="AD640" s="60"/>
      <c r="AE640" s="58"/>
      <c r="AF640" s="176" t="str">
        <f t="shared" si="9"/>
        <v/>
      </c>
      <c r="AG640" s="178" t="str">
        <f>IF(Calculations!AT635=1,"YES","")</f>
        <v/>
      </c>
      <c r="AH640" s="2"/>
      <c r="AQ640" s="9"/>
    </row>
    <row r="641" spans="2:43" x14ac:dyDescent="0.25">
      <c r="B641" s="54"/>
      <c r="C641" s="54"/>
      <c r="D641" s="59"/>
      <c r="E641" s="59"/>
      <c r="F641" s="174"/>
      <c r="G641" s="54"/>
      <c r="H641" s="55"/>
      <c r="I641" s="54"/>
      <c r="J641" s="55"/>
      <c r="K641" s="47" t="str">
        <f>IF(OR(AND(H641=Lists!$D$6,G641&lt;&gt;""),AND(AND(H641=J641,G641&lt;&gt;"",I641&lt;&gt;""),OR(H641&lt;&gt;"Unspecified",J641&lt;&gt;"Unspecified"),J641&lt;&gt;""),AND(OR(H641=Lists!$D$4,H641=Lists!$D$5),OR(J641=Lists!$D$4,J641=Lists!$D$5),AND(G641&lt;&gt;"",I641&lt;&gt;""))),"YES","")</f>
        <v/>
      </c>
      <c r="L641" s="56"/>
      <c r="M641" s="54"/>
      <c r="N641" s="58"/>
      <c r="O641" s="57"/>
      <c r="P641" s="165"/>
      <c r="Q641" s="165"/>
      <c r="R641" s="165"/>
      <c r="S641" s="54"/>
      <c r="T641" s="54"/>
      <c r="U641" s="54"/>
      <c r="V641" s="54"/>
      <c r="W641" s="54"/>
      <c r="X641" s="54"/>
      <c r="Y641" s="54"/>
      <c r="Z641" s="54"/>
      <c r="AA641" s="54"/>
      <c r="AB641" s="54"/>
      <c r="AC641" s="54"/>
      <c r="AD641" s="60"/>
      <c r="AE641" s="58"/>
      <c r="AF641" s="176" t="str">
        <f t="shared" si="9"/>
        <v/>
      </c>
      <c r="AG641" s="178" t="str">
        <f>IF(Calculations!AT636=1,"YES","")</f>
        <v/>
      </c>
      <c r="AH641" s="2"/>
      <c r="AQ641" s="9"/>
    </row>
    <row r="642" spans="2:43" x14ac:dyDescent="0.25">
      <c r="B642" s="54"/>
      <c r="C642" s="54"/>
      <c r="D642" s="59"/>
      <c r="E642" s="59"/>
      <c r="F642" s="174"/>
      <c r="G642" s="54"/>
      <c r="H642" s="55"/>
      <c r="I642" s="54"/>
      <c r="J642" s="55"/>
      <c r="K642" s="47" t="str">
        <f>IF(OR(AND(H642=Lists!$D$6,G642&lt;&gt;""),AND(AND(H642=J642,G642&lt;&gt;"",I642&lt;&gt;""),OR(H642&lt;&gt;"Unspecified",J642&lt;&gt;"Unspecified"),J642&lt;&gt;""),AND(OR(H642=Lists!$D$4,H642=Lists!$D$5),OR(J642=Lists!$D$4,J642=Lists!$D$5),AND(G642&lt;&gt;"",I642&lt;&gt;""))),"YES","")</f>
        <v/>
      </c>
      <c r="L642" s="56"/>
      <c r="M642" s="54"/>
      <c r="N642" s="58"/>
      <c r="O642" s="57"/>
      <c r="P642" s="165"/>
      <c r="Q642" s="165"/>
      <c r="R642" s="165"/>
      <c r="S642" s="54"/>
      <c r="T642" s="54"/>
      <c r="U642" s="54"/>
      <c r="V642" s="54"/>
      <c r="W642" s="54"/>
      <c r="X642" s="54"/>
      <c r="Y642" s="54"/>
      <c r="Z642" s="54"/>
      <c r="AA642" s="54"/>
      <c r="AB642" s="54"/>
      <c r="AC642" s="54"/>
      <c r="AD642" s="60"/>
      <c r="AE642" s="58"/>
      <c r="AF642" s="176" t="str">
        <f t="shared" si="9"/>
        <v/>
      </c>
      <c r="AG642" s="178" t="str">
        <f>IF(Calculations!AT637=1,"YES","")</f>
        <v/>
      </c>
      <c r="AH642" s="2"/>
      <c r="AQ642" s="9"/>
    </row>
    <row r="643" spans="2:43" x14ac:dyDescent="0.25">
      <c r="B643" s="54"/>
      <c r="C643" s="54"/>
      <c r="D643" s="59"/>
      <c r="E643" s="59"/>
      <c r="F643" s="174"/>
      <c r="G643" s="54"/>
      <c r="H643" s="55"/>
      <c r="I643" s="54"/>
      <c r="J643" s="55"/>
      <c r="K643" s="47" t="str">
        <f>IF(OR(AND(H643=Lists!$D$6,G643&lt;&gt;""),AND(AND(H643=J643,G643&lt;&gt;"",I643&lt;&gt;""),OR(H643&lt;&gt;"Unspecified",J643&lt;&gt;"Unspecified"),J643&lt;&gt;""),AND(OR(H643=Lists!$D$4,H643=Lists!$D$5),OR(J643=Lists!$D$4,J643=Lists!$D$5),AND(G643&lt;&gt;"",I643&lt;&gt;""))),"YES","")</f>
        <v/>
      </c>
      <c r="L643" s="56"/>
      <c r="M643" s="54"/>
      <c r="N643" s="58"/>
      <c r="O643" s="57"/>
      <c r="P643" s="165"/>
      <c r="Q643" s="165"/>
      <c r="R643" s="165"/>
      <c r="S643" s="54"/>
      <c r="T643" s="54"/>
      <c r="U643" s="54"/>
      <c r="V643" s="54"/>
      <c r="W643" s="54"/>
      <c r="X643" s="54"/>
      <c r="Y643" s="54"/>
      <c r="Z643" s="54"/>
      <c r="AA643" s="54"/>
      <c r="AB643" s="54"/>
      <c r="AC643" s="54"/>
      <c r="AD643" s="60"/>
      <c r="AE643" s="58"/>
      <c r="AF643" s="176" t="str">
        <f t="shared" si="9"/>
        <v/>
      </c>
      <c r="AG643" s="178" t="str">
        <f>IF(Calculations!AT638=1,"YES","")</f>
        <v/>
      </c>
      <c r="AH643" s="2"/>
      <c r="AQ643" s="9"/>
    </row>
    <row r="644" spans="2:43" x14ac:dyDescent="0.25">
      <c r="B644" s="54"/>
      <c r="C644" s="54"/>
      <c r="D644" s="59"/>
      <c r="E644" s="59"/>
      <c r="F644" s="174"/>
      <c r="G644" s="54"/>
      <c r="H644" s="55"/>
      <c r="I644" s="54"/>
      <c r="J644" s="55"/>
      <c r="K644" s="47" t="str">
        <f>IF(OR(AND(H644=Lists!$D$6,G644&lt;&gt;""),AND(AND(H644=J644,G644&lt;&gt;"",I644&lt;&gt;""),OR(H644&lt;&gt;"Unspecified",J644&lt;&gt;"Unspecified"),J644&lt;&gt;""),AND(OR(H644=Lists!$D$4,H644=Lists!$D$5),OR(J644=Lists!$D$4,J644=Lists!$D$5),AND(G644&lt;&gt;"",I644&lt;&gt;""))),"YES","")</f>
        <v/>
      </c>
      <c r="L644" s="56"/>
      <c r="M644" s="54"/>
      <c r="N644" s="58"/>
      <c r="O644" s="57"/>
      <c r="P644" s="165"/>
      <c r="Q644" s="165"/>
      <c r="R644" s="165"/>
      <c r="S644" s="54"/>
      <c r="T644" s="54"/>
      <c r="U644" s="54"/>
      <c r="V644" s="54"/>
      <c r="W644" s="54"/>
      <c r="X644" s="54"/>
      <c r="Y644" s="54"/>
      <c r="Z644" s="54"/>
      <c r="AA644" s="54"/>
      <c r="AB644" s="54"/>
      <c r="AC644" s="54"/>
      <c r="AD644" s="60"/>
      <c r="AE644" s="58"/>
      <c r="AF644" s="176" t="str">
        <f t="shared" si="9"/>
        <v/>
      </c>
      <c r="AG644" s="178" t="str">
        <f>IF(Calculations!AT639=1,"YES","")</f>
        <v/>
      </c>
      <c r="AH644" s="2"/>
      <c r="AQ644" s="9"/>
    </row>
    <row r="645" spans="2:43" x14ac:dyDescent="0.25">
      <c r="B645" s="54"/>
      <c r="C645" s="54"/>
      <c r="D645" s="59"/>
      <c r="E645" s="59"/>
      <c r="F645" s="174"/>
      <c r="G645" s="54"/>
      <c r="H645" s="55"/>
      <c r="I645" s="54"/>
      <c r="J645" s="55"/>
      <c r="K645" s="47" t="str">
        <f>IF(OR(AND(H645=Lists!$D$6,G645&lt;&gt;""),AND(AND(H645=J645,G645&lt;&gt;"",I645&lt;&gt;""),OR(H645&lt;&gt;"Unspecified",J645&lt;&gt;"Unspecified"),J645&lt;&gt;""),AND(OR(H645=Lists!$D$4,H645=Lists!$D$5),OR(J645=Lists!$D$4,J645=Lists!$D$5),AND(G645&lt;&gt;"",I645&lt;&gt;""))),"YES","")</f>
        <v/>
      </c>
      <c r="L645" s="56"/>
      <c r="M645" s="54"/>
      <c r="N645" s="58"/>
      <c r="O645" s="57"/>
      <c r="P645" s="165"/>
      <c r="Q645" s="165"/>
      <c r="R645" s="165"/>
      <c r="S645" s="54"/>
      <c r="T645" s="54"/>
      <c r="U645" s="54"/>
      <c r="V645" s="54"/>
      <c r="W645" s="54"/>
      <c r="X645" s="54"/>
      <c r="Y645" s="54"/>
      <c r="Z645" s="54"/>
      <c r="AA645" s="54"/>
      <c r="AB645" s="54"/>
      <c r="AC645" s="54"/>
      <c r="AD645" s="60"/>
      <c r="AE645" s="58"/>
      <c r="AF645" s="176" t="str">
        <f t="shared" si="9"/>
        <v/>
      </c>
      <c r="AG645" s="178" t="str">
        <f>IF(Calculations!AT640=1,"YES","")</f>
        <v/>
      </c>
      <c r="AH645" s="2"/>
      <c r="AQ645" s="9"/>
    </row>
    <row r="646" spans="2:43" x14ac:dyDescent="0.25">
      <c r="B646" s="54"/>
      <c r="C646" s="54"/>
      <c r="D646" s="59"/>
      <c r="E646" s="59"/>
      <c r="F646" s="174"/>
      <c r="G646" s="54"/>
      <c r="H646" s="55"/>
      <c r="I646" s="54"/>
      <c r="J646" s="55"/>
      <c r="K646" s="47" t="str">
        <f>IF(OR(AND(H646=Lists!$D$6,G646&lt;&gt;""),AND(AND(H646=J646,G646&lt;&gt;"",I646&lt;&gt;""),OR(H646&lt;&gt;"Unspecified",J646&lt;&gt;"Unspecified"),J646&lt;&gt;""),AND(OR(H646=Lists!$D$4,H646=Lists!$D$5),OR(J646=Lists!$D$4,J646=Lists!$D$5),AND(G646&lt;&gt;"",I646&lt;&gt;""))),"YES","")</f>
        <v/>
      </c>
      <c r="L646" s="56"/>
      <c r="M646" s="54"/>
      <c r="N646" s="58"/>
      <c r="O646" s="57"/>
      <c r="P646" s="165"/>
      <c r="Q646" s="165"/>
      <c r="R646" s="165"/>
      <c r="S646" s="54"/>
      <c r="T646" s="54"/>
      <c r="U646" s="54"/>
      <c r="V646" s="54"/>
      <c r="W646" s="54"/>
      <c r="X646" s="54"/>
      <c r="Y646" s="54"/>
      <c r="Z646" s="54"/>
      <c r="AA646" s="54"/>
      <c r="AB646" s="54"/>
      <c r="AC646" s="54"/>
      <c r="AD646" s="60"/>
      <c r="AE646" s="58"/>
      <c r="AF646" s="176" t="str">
        <f t="shared" si="9"/>
        <v/>
      </c>
      <c r="AG646" s="178" t="str">
        <f>IF(Calculations!AT641=1,"YES","")</f>
        <v/>
      </c>
      <c r="AH646" s="2"/>
      <c r="AQ646" s="9"/>
    </row>
    <row r="647" spans="2:43" x14ac:dyDescent="0.25">
      <c r="B647" s="54"/>
      <c r="C647" s="54"/>
      <c r="D647" s="59"/>
      <c r="E647" s="59"/>
      <c r="F647" s="174"/>
      <c r="G647" s="54"/>
      <c r="H647" s="55"/>
      <c r="I647" s="54"/>
      <c r="J647" s="55"/>
      <c r="K647" s="47" t="str">
        <f>IF(OR(AND(H647=Lists!$D$6,G647&lt;&gt;""),AND(AND(H647=J647,G647&lt;&gt;"",I647&lt;&gt;""),OR(H647&lt;&gt;"Unspecified",J647&lt;&gt;"Unspecified"),J647&lt;&gt;""),AND(OR(H647=Lists!$D$4,H647=Lists!$D$5),OR(J647=Lists!$D$4,J647=Lists!$D$5),AND(G647&lt;&gt;"",I647&lt;&gt;""))),"YES","")</f>
        <v/>
      </c>
      <c r="L647" s="56"/>
      <c r="M647" s="54"/>
      <c r="N647" s="58"/>
      <c r="O647" s="57"/>
      <c r="P647" s="165"/>
      <c r="Q647" s="165"/>
      <c r="R647" s="165"/>
      <c r="S647" s="54"/>
      <c r="T647" s="54"/>
      <c r="U647" s="54"/>
      <c r="V647" s="54"/>
      <c r="W647" s="54"/>
      <c r="X647" s="54"/>
      <c r="Y647" s="54"/>
      <c r="Z647" s="54"/>
      <c r="AA647" s="54"/>
      <c r="AB647" s="54"/>
      <c r="AC647" s="54"/>
      <c r="AD647" s="60"/>
      <c r="AE647" s="58"/>
      <c r="AF647" s="176" t="str">
        <f t="shared" si="9"/>
        <v/>
      </c>
      <c r="AG647" s="178" t="str">
        <f>IF(Calculations!AT642=1,"YES","")</f>
        <v/>
      </c>
      <c r="AH647" s="2"/>
      <c r="AQ647" s="9"/>
    </row>
    <row r="648" spans="2:43" x14ac:dyDescent="0.25">
      <c r="B648" s="54"/>
      <c r="C648" s="54"/>
      <c r="D648" s="59"/>
      <c r="E648" s="59"/>
      <c r="F648" s="174"/>
      <c r="G648" s="54"/>
      <c r="H648" s="55"/>
      <c r="I648" s="54"/>
      <c r="J648" s="55"/>
      <c r="K648" s="47" t="str">
        <f>IF(OR(AND(H648=Lists!$D$6,G648&lt;&gt;""),AND(AND(H648=J648,G648&lt;&gt;"",I648&lt;&gt;""),OR(H648&lt;&gt;"Unspecified",J648&lt;&gt;"Unspecified"),J648&lt;&gt;""),AND(OR(H648=Lists!$D$4,H648=Lists!$D$5),OR(J648=Lists!$D$4,J648=Lists!$D$5),AND(G648&lt;&gt;"",I648&lt;&gt;""))),"YES","")</f>
        <v/>
      </c>
      <c r="L648" s="56"/>
      <c r="M648" s="54"/>
      <c r="N648" s="58"/>
      <c r="O648" s="57"/>
      <c r="P648" s="165"/>
      <c r="Q648" s="165"/>
      <c r="R648" s="165"/>
      <c r="S648" s="54"/>
      <c r="T648" s="54"/>
      <c r="U648" s="54"/>
      <c r="V648" s="54"/>
      <c r="W648" s="54"/>
      <c r="X648" s="54"/>
      <c r="Y648" s="54"/>
      <c r="Z648" s="54"/>
      <c r="AA648" s="54"/>
      <c r="AB648" s="54"/>
      <c r="AC648" s="54"/>
      <c r="AD648" s="60"/>
      <c r="AE648" s="58"/>
      <c r="AF648" s="176" t="str">
        <f t="shared" ref="AF648:AF711" si="10">IF(K648&lt;&gt;"YES","",IF(I648&lt;&gt;"",I648+14,IF(I648="",G648+14)))</f>
        <v/>
      </c>
      <c r="AG648" s="178" t="str">
        <f>IF(Calculations!AT643=1,"YES","")</f>
        <v/>
      </c>
      <c r="AH648" s="2"/>
      <c r="AQ648" s="9"/>
    </row>
    <row r="649" spans="2:43" x14ac:dyDescent="0.25">
      <c r="B649" s="54"/>
      <c r="C649" s="54"/>
      <c r="D649" s="59"/>
      <c r="E649" s="59"/>
      <c r="F649" s="174"/>
      <c r="G649" s="54"/>
      <c r="H649" s="55"/>
      <c r="I649" s="54"/>
      <c r="J649" s="55"/>
      <c r="K649" s="47" t="str">
        <f>IF(OR(AND(H649=Lists!$D$6,G649&lt;&gt;""),AND(AND(H649=J649,G649&lt;&gt;"",I649&lt;&gt;""),OR(H649&lt;&gt;"Unspecified",J649&lt;&gt;"Unspecified"),J649&lt;&gt;""),AND(OR(H649=Lists!$D$4,H649=Lists!$D$5),OR(J649=Lists!$D$4,J649=Lists!$D$5),AND(G649&lt;&gt;"",I649&lt;&gt;""))),"YES","")</f>
        <v/>
      </c>
      <c r="L649" s="56"/>
      <c r="M649" s="54"/>
      <c r="N649" s="58"/>
      <c r="O649" s="57"/>
      <c r="P649" s="165"/>
      <c r="Q649" s="165"/>
      <c r="R649" s="165"/>
      <c r="S649" s="54"/>
      <c r="T649" s="54"/>
      <c r="U649" s="54"/>
      <c r="V649" s="54"/>
      <c r="W649" s="54"/>
      <c r="X649" s="54"/>
      <c r="Y649" s="54"/>
      <c r="Z649" s="54"/>
      <c r="AA649" s="54"/>
      <c r="AB649" s="54"/>
      <c r="AC649" s="54"/>
      <c r="AD649" s="60"/>
      <c r="AE649" s="58"/>
      <c r="AF649" s="176" t="str">
        <f t="shared" si="10"/>
        <v/>
      </c>
      <c r="AG649" s="178" t="str">
        <f>IF(Calculations!AT644=1,"YES","")</f>
        <v/>
      </c>
      <c r="AH649" s="2"/>
      <c r="AQ649" s="9"/>
    </row>
    <row r="650" spans="2:43" x14ac:dyDescent="0.25">
      <c r="B650" s="54"/>
      <c r="C650" s="54"/>
      <c r="D650" s="59"/>
      <c r="E650" s="59"/>
      <c r="F650" s="174"/>
      <c r="G650" s="54"/>
      <c r="H650" s="55"/>
      <c r="I650" s="54"/>
      <c r="J650" s="55"/>
      <c r="K650" s="47" t="str">
        <f>IF(OR(AND(H650=Lists!$D$6,G650&lt;&gt;""),AND(AND(H650=J650,G650&lt;&gt;"",I650&lt;&gt;""),OR(H650&lt;&gt;"Unspecified",J650&lt;&gt;"Unspecified"),J650&lt;&gt;""),AND(OR(H650=Lists!$D$4,H650=Lists!$D$5),OR(J650=Lists!$D$4,J650=Lists!$D$5),AND(G650&lt;&gt;"",I650&lt;&gt;""))),"YES","")</f>
        <v/>
      </c>
      <c r="L650" s="56"/>
      <c r="M650" s="54"/>
      <c r="N650" s="58"/>
      <c r="O650" s="57"/>
      <c r="P650" s="165"/>
      <c r="Q650" s="165"/>
      <c r="R650" s="165"/>
      <c r="S650" s="54"/>
      <c r="T650" s="54"/>
      <c r="U650" s="54"/>
      <c r="V650" s="54"/>
      <c r="W650" s="54"/>
      <c r="X650" s="54"/>
      <c r="Y650" s="54"/>
      <c r="Z650" s="54"/>
      <c r="AA650" s="54"/>
      <c r="AB650" s="54"/>
      <c r="AC650" s="54"/>
      <c r="AD650" s="60"/>
      <c r="AE650" s="58"/>
      <c r="AF650" s="176" t="str">
        <f t="shared" si="10"/>
        <v/>
      </c>
      <c r="AG650" s="178" t="str">
        <f>IF(Calculations!AT645=1,"YES","")</f>
        <v/>
      </c>
      <c r="AH650" s="2"/>
      <c r="AQ650" s="9"/>
    </row>
    <row r="651" spans="2:43" x14ac:dyDescent="0.25">
      <c r="B651" s="54"/>
      <c r="C651" s="54"/>
      <c r="D651" s="59"/>
      <c r="E651" s="59"/>
      <c r="F651" s="174"/>
      <c r="G651" s="54"/>
      <c r="H651" s="55"/>
      <c r="I651" s="54"/>
      <c r="J651" s="55"/>
      <c r="K651" s="47" t="str">
        <f>IF(OR(AND(H651=Lists!$D$6,G651&lt;&gt;""),AND(AND(H651=J651,G651&lt;&gt;"",I651&lt;&gt;""),OR(H651&lt;&gt;"Unspecified",J651&lt;&gt;"Unspecified"),J651&lt;&gt;""),AND(OR(H651=Lists!$D$4,H651=Lists!$D$5),OR(J651=Lists!$D$4,J651=Lists!$D$5),AND(G651&lt;&gt;"",I651&lt;&gt;""))),"YES","")</f>
        <v/>
      </c>
      <c r="L651" s="56"/>
      <c r="M651" s="54"/>
      <c r="N651" s="58"/>
      <c r="O651" s="57"/>
      <c r="P651" s="165"/>
      <c r="Q651" s="165"/>
      <c r="R651" s="165"/>
      <c r="S651" s="54"/>
      <c r="T651" s="54"/>
      <c r="U651" s="54"/>
      <c r="V651" s="54"/>
      <c r="W651" s="54"/>
      <c r="X651" s="54"/>
      <c r="Y651" s="54"/>
      <c r="Z651" s="54"/>
      <c r="AA651" s="54"/>
      <c r="AB651" s="54"/>
      <c r="AC651" s="54"/>
      <c r="AD651" s="60"/>
      <c r="AE651" s="58"/>
      <c r="AF651" s="176" t="str">
        <f t="shared" si="10"/>
        <v/>
      </c>
      <c r="AG651" s="178" t="str">
        <f>IF(Calculations!AT646=1,"YES","")</f>
        <v/>
      </c>
      <c r="AH651" s="2"/>
      <c r="AQ651" s="9"/>
    </row>
    <row r="652" spans="2:43" x14ac:dyDescent="0.25">
      <c r="B652" s="54"/>
      <c r="C652" s="54"/>
      <c r="D652" s="59"/>
      <c r="E652" s="59"/>
      <c r="F652" s="174"/>
      <c r="G652" s="54"/>
      <c r="H652" s="55"/>
      <c r="I652" s="54"/>
      <c r="J652" s="55"/>
      <c r="K652" s="47" t="str">
        <f>IF(OR(AND(H652=Lists!$D$6,G652&lt;&gt;""),AND(AND(H652=J652,G652&lt;&gt;"",I652&lt;&gt;""),OR(H652&lt;&gt;"Unspecified",J652&lt;&gt;"Unspecified"),J652&lt;&gt;""),AND(OR(H652=Lists!$D$4,H652=Lists!$D$5),OR(J652=Lists!$D$4,J652=Lists!$D$5),AND(G652&lt;&gt;"",I652&lt;&gt;""))),"YES","")</f>
        <v/>
      </c>
      <c r="L652" s="56"/>
      <c r="M652" s="54"/>
      <c r="N652" s="58"/>
      <c r="O652" s="57"/>
      <c r="P652" s="165"/>
      <c r="Q652" s="165"/>
      <c r="R652" s="165"/>
      <c r="S652" s="54"/>
      <c r="T652" s="54"/>
      <c r="U652" s="54"/>
      <c r="V652" s="54"/>
      <c r="W652" s="54"/>
      <c r="X652" s="54"/>
      <c r="Y652" s="54"/>
      <c r="Z652" s="54"/>
      <c r="AA652" s="54"/>
      <c r="AB652" s="54"/>
      <c r="AC652" s="54"/>
      <c r="AD652" s="60"/>
      <c r="AE652" s="58"/>
      <c r="AF652" s="176" t="str">
        <f t="shared" si="10"/>
        <v/>
      </c>
      <c r="AG652" s="178" t="str">
        <f>IF(Calculations!AT647=1,"YES","")</f>
        <v/>
      </c>
      <c r="AH652" s="2"/>
      <c r="AQ652" s="9"/>
    </row>
    <row r="653" spans="2:43" x14ac:dyDescent="0.25">
      <c r="B653" s="54"/>
      <c r="C653" s="54"/>
      <c r="D653" s="59"/>
      <c r="E653" s="59"/>
      <c r="F653" s="174"/>
      <c r="G653" s="54"/>
      <c r="H653" s="55"/>
      <c r="I653" s="54"/>
      <c r="J653" s="55"/>
      <c r="K653" s="47" t="str">
        <f>IF(OR(AND(H653=Lists!$D$6,G653&lt;&gt;""),AND(AND(H653=J653,G653&lt;&gt;"",I653&lt;&gt;""),OR(H653&lt;&gt;"Unspecified",J653&lt;&gt;"Unspecified"),J653&lt;&gt;""),AND(OR(H653=Lists!$D$4,H653=Lists!$D$5),OR(J653=Lists!$D$4,J653=Lists!$D$5),AND(G653&lt;&gt;"",I653&lt;&gt;""))),"YES","")</f>
        <v/>
      </c>
      <c r="L653" s="56"/>
      <c r="M653" s="54"/>
      <c r="N653" s="58"/>
      <c r="O653" s="57"/>
      <c r="P653" s="165"/>
      <c r="Q653" s="165"/>
      <c r="R653" s="165"/>
      <c r="S653" s="54"/>
      <c r="T653" s="54"/>
      <c r="U653" s="54"/>
      <c r="V653" s="54"/>
      <c r="W653" s="54"/>
      <c r="X653" s="54"/>
      <c r="Y653" s="54"/>
      <c r="Z653" s="54"/>
      <c r="AA653" s="54"/>
      <c r="AB653" s="54"/>
      <c r="AC653" s="54"/>
      <c r="AD653" s="60"/>
      <c r="AE653" s="58"/>
      <c r="AF653" s="176" t="str">
        <f t="shared" si="10"/>
        <v/>
      </c>
      <c r="AG653" s="178" t="str">
        <f>IF(Calculations!AT648=1,"YES","")</f>
        <v/>
      </c>
      <c r="AH653" s="2"/>
      <c r="AQ653" s="9"/>
    </row>
    <row r="654" spans="2:43" x14ac:dyDescent="0.25">
      <c r="B654" s="54"/>
      <c r="C654" s="54"/>
      <c r="D654" s="59"/>
      <c r="E654" s="59"/>
      <c r="F654" s="174"/>
      <c r="G654" s="54"/>
      <c r="H654" s="55"/>
      <c r="I654" s="54"/>
      <c r="J654" s="55"/>
      <c r="K654" s="47" t="str">
        <f>IF(OR(AND(H654=Lists!$D$6,G654&lt;&gt;""),AND(AND(H654=J654,G654&lt;&gt;"",I654&lt;&gt;""),OR(H654&lt;&gt;"Unspecified",J654&lt;&gt;"Unspecified"),J654&lt;&gt;""),AND(OR(H654=Lists!$D$4,H654=Lists!$D$5),OR(J654=Lists!$D$4,J654=Lists!$D$5),AND(G654&lt;&gt;"",I654&lt;&gt;""))),"YES","")</f>
        <v/>
      </c>
      <c r="L654" s="56"/>
      <c r="M654" s="54"/>
      <c r="N654" s="58"/>
      <c r="O654" s="57"/>
      <c r="P654" s="165"/>
      <c r="Q654" s="165"/>
      <c r="R654" s="165"/>
      <c r="S654" s="54"/>
      <c r="T654" s="54"/>
      <c r="U654" s="54"/>
      <c r="V654" s="54"/>
      <c r="W654" s="54"/>
      <c r="X654" s="54"/>
      <c r="Y654" s="54"/>
      <c r="Z654" s="54"/>
      <c r="AA654" s="54"/>
      <c r="AB654" s="54"/>
      <c r="AC654" s="54"/>
      <c r="AD654" s="60"/>
      <c r="AE654" s="58"/>
      <c r="AF654" s="176" t="str">
        <f t="shared" si="10"/>
        <v/>
      </c>
      <c r="AG654" s="178" t="str">
        <f>IF(Calculations!AT649=1,"YES","")</f>
        <v/>
      </c>
      <c r="AH654" s="2"/>
      <c r="AQ654" s="9"/>
    </row>
    <row r="655" spans="2:43" x14ac:dyDescent="0.25">
      <c r="B655" s="54"/>
      <c r="C655" s="54"/>
      <c r="D655" s="59"/>
      <c r="E655" s="59"/>
      <c r="F655" s="174"/>
      <c r="G655" s="54"/>
      <c r="H655" s="55"/>
      <c r="I655" s="54"/>
      <c r="J655" s="55"/>
      <c r="K655" s="47" t="str">
        <f>IF(OR(AND(H655=Lists!$D$6,G655&lt;&gt;""),AND(AND(H655=J655,G655&lt;&gt;"",I655&lt;&gt;""),OR(H655&lt;&gt;"Unspecified",J655&lt;&gt;"Unspecified"),J655&lt;&gt;""),AND(OR(H655=Lists!$D$4,H655=Lists!$D$5),OR(J655=Lists!$D$4,J655=Lists!$D$5),AND(G655&lt;&gt;"",I655&lt;&gt;""))),"YES","")</f>
        <v/>
      </c>
      <c r="L655" s="56"/>
      <c r="M655" s="54"/>
      <c r="N655" s="58"/>
      <c r="O655" s="57"/>
      <c r="P655" s="165"/>
      <c r="Q655" s="165"/>
      <c r="R655" s="165"/>
      <c r="S655" s="54"/>
      <c r="T655" s="54"/>
      <c r="U655" s="54"/>
      <c r="V655" s="54"/>
      <c r="W655" s="54"/>
      <c r="X655" s="54"/>
      <c r="Y655" s="54"/>
      <c r="Z655" s="54"/>
      <c r="AA655" s="54"/>
      <c r="AB655" s="54"/>
      <c r="AC655" s="54"/>
      <c r="AD655" s="60"/>
      <c r="AE655" s="58"/>
      <c r="AF655" s="176" t="str">
        <f t="shared" si="10"/>
        <v/>
      </c>
      <c r="AG655" s="178" t="str">
        <f>IF(Calculations!AT650=1,"YES","")</f>
        <v/>
      </c>
      <c r="AH655" s="2"/>
      <c r="AQ655" s="9"/>
    </row>
    <row r="656" spans="2:43" x14ac:dyDescent="0.25">
      <c r="B656" s="54"/>
      <c r="C656" s="54"/>
      <c r="D656" s="59"/>
      <c r="E656" s="59"/>
      <c r="F656" s="174"/>
      <c r="G656" s="54"/>
      <c r="H656" s="55"/>
      <c r="I656" s="54"/>
      <c r="J656" s="55"/>
      <c r="K656" s="47" t="str">
        <f>IF(OR(AND(H656=Lists!$D$6,G656&lt;&gt;""),AND(AND(H656=J656,G656&lt;&gt;"",I656&lt;&gt;""),OR(H656&lt;&gt;"Unspecified",J656&lt;&gt;"Unspecified"),J656&lt;&gt;""),AND(OR(H656=Lists!$D$4,H656=Lists!$D$5),OR(J656=Lists!$D$4,J656=Lists!$D$5),AND(G656&lt;&gt;"",I656&lt;&gt;""))),"YES","")</f>
        <v/>
      </c>
      <c r="L656" s="56"/>
      <c r="M656" s="54"/>
      <c r="N656" s="58"/>
      <c r="O656" s="57"/>
      <c r="P656" s="165"/>
      <c r="Q656" s="165"/>
      <c r="R656" s="165"/>
      <c r="S656" s="54"/>
      <c r="T656" s="54"/>
      <c r="U656" s="54"/>
      <c r="V656" s="54"/>
      <c r="W656" s="54"/>
      <c r="X656" s="54"/>
      <c r="Y656" s="54"/>
      <c r="Z656" s="54"/>
      <c r="AA656" s="54"/>
      <c r="AB656" s="54"/>
      <c r="AC656" s="54"/>
      <c r="AD656" s="60"/>
      <c r="AE656" s="58"/>
      <c r="AF656" s="176" t="str">
        <f t="shared" si="10"/>
        <v/>
      </c>
      <c r="AG656" s="178" t="str">
        <f>IF(Calculations!AT651=1,"YES","")</f>
        <v/>
      </c>
      <c r="AH656" s="2"/>
      <c r="AQ656" s="9"/>
    </row>
    <row r="657" spans="2:43" x14ac:dyDescent="0.25">
      <c r="B657" s="54"/>
      <c r="C657" s="54"/>
      <c r="D657" s="59"/>
      <c r="E657" s="59"/>
      <c r="F657" s="174"/>
      <c r="G657" s="54"/>
      <c r="H657" s="55"/>
      <c r="I657" s="54"/>
      <c r="J657" s="55"/>
      <c r="K657" s="47" t="str">
        <f>IF(OR(AND(H657=Lists!$D$6,G657&lt;&gt;""),AND(AND(H657=J657,G657&lt;&gt;"",I657&lt;&gt;""),OR(H657&lt;&gt;"Unspecified",J657&lt;&gt;"Unspecified"),J657&lt;&gt;""),AND(OR(H657=Lists!$D$4,H657=Lists!$D$5),OR(J657=Lists!$D$4,J657=Lists!$D$5),AND(G657&lt;&gt;"",I657&lt;&gt;""))),"YES","")</f>
        <v/>
      </c>
      <c r="L657" s="56"/>
      <c r="M657" s="54"/>
      <c r="N657" s="58"/>
      <c r="O657" s="57"/>
      <c r="P657" s="165"/>
      <c r="Q657" s="165"/>
      <c r="R657" s="165"/>
      <c r="S657" s="54"/>
      <c r="T657" s="54"/>
      <c r="U657" s="54"/>
      <c r="V657" s="54"/>
      <c r="W657" s="54"/>
      <c r="X657" s="54"/>
      <c r="Y657" s="54"/>
      <c r="Z657" s="54"/>
      <c r="AA657" s="54"/>
      <c r="AB657" s="54"/>
      <c r="AC657" s="54"/>
      <c r="AD657" s="60"/>
      <c r="AE657" s="58"/>
      <c r="AF657" s="176" t="str">
        <f t="shared" si="10"/>
        <v/>
      </c>
      <c r="AG657" s="178" t="str">
        <f>IF(Calculations!AT652=1,"YES","")</f>
        <v/>
      </c>
      <c r="AH657" s="2"/>
      <c r="AQ657" s="9"/>
    </row>
    <row r="658" spans="2:43" x14ac:dyDescent="0.25">
      <c r="B658" s="54"/>
      <c r="C658" s="54"/>
      <c r="D658" s="59"/>
      <c r="E658" s="59"/>
      <c r="F658" s="174"/>
      <c r="G658" s="54"/>
      <c r="H658" s="55"/>
      <c r="I658" s="54"/>
      <c r="J658" s="55"/>
      <c r="K658" s="47" t="str">
        <f>IF(OR(AND(H658=Lists!$D$6,G658&lt;&gt;""),AND(AND(H658=J658,G658&lt;&gt;"",I658&lt;&gt;""),OR(H658&lt;&gt;"Unspecified",J658&lt;&gt;"Unspecified"),J658&lt;&gt;""),AND(OR(H658=Lists!$D$4,H658=Lists!$D$5),OR(J658=Lists!$D$4,J658=Lists!$D$5),AND(G658&lt;&gt;"",I658&lt;&gt;""))),"YES","")</f>
        <v/>
      </c>
      <c r="L658" s="56"/>
      <c r="M658" s="54"/>
      <c r="N658" s="58"/>
      <c r="O658" s="57"/>
      <c r="P658" s="165"/>
      <c r="Q658" s="165"/>
      <c r="R658" s="165"/>
      <c r="S658" s="54"/>
      <c r="T658" s="54"/>
      <c r="U658" s="54"/>
      <c r="V658" s="54"/>
      <c r="W658" s="54"/>
      <c r="X658" s="54"/>
      <c r="Y658" s="54"/>
      <c r="Z658" s="54"/>
      <c r="AA658" s="54"/>
      <c r="AB658" s="54"/>
      <c r="AC658" s="54"/>
      <c r="AD658" s="60"/>
      <c r="AE658" s="58"/>
      <c r="AF658" s="176" t="str">
        <f t="shared" si="10"/>
        <v/>
      </c>
      <c r="AG658" s="178" t="str">
        <f>IF(Calculations!AT653=1,"YES","")</f>
        <v/>
      </c>
      <c r="AH658" s="2"/>
      <c r="AQ658" s="9"/>
    </row>
    <row r="659" spans="2:43" x14ac:dyDescent="0.25">
      <c r="B659" s="54"/>
      <c r="C659" s="54"/>
      <c r="D659" s="59"/>
      <c r="E659" s="59"/>
      <c r="F659" s="174"/>
      <c r="G659" s="54"/>
      <c r="H659" s="55"/>
      <c r="I659" s="54"/>
      <c r="J659" s="55"/>
      <c r="K659" s="47" t="str">
        <f>IF(OR(AND(H659=Lists!$D$6,G659&lt;&gt;""),AND(AND(H659=J659,G659&lt;&gt;"",I659&lt;&gt;""),OR(H659&lt;&gt;"Unspecified",J659&lt;&gt;"Unspecified"),J659&lt;&gt;""),AND(OR(H659=Lists!$D$4,H659=Lists!$D$5),OR(J659=Lists!$D$4,J659=Lists!$D$5),AND(G659&lt;&gt;"",I659&lt;&gt;""))),"YES","")</f>
        <v/>
      </c>
      <c r="L659" s="56"/>
      <c r="M659" s="54"/>
      <c r="N659" s="58"/>
      <c r="O659" s="57"/>
      <c r="P659" s="165"/>
      <c r="Q659" s="165"/>
      <c r="R659" s="165"/>
      <c r="S659" s="54"/>
      <c r="T659" s="54"/>
      <c r="U659" s="54"/>
      <c r="V659" s="54"/>
      <c r="W659" s="54"/>
      <c r="X659" s="54"/>
      <c r="Y659" s="54"/>
      <c r="Z659" s="54"/>
      <c r="AA659" s="54"/>
      <c r="AB659" s="54"/>
      <c r="AC659" s="54"/>
      <c r="AD659" s="60"/>
      <c r="AE659" s="58"/>
      <c r="AF659" s="176" t="str">
        <f t="shared" si="10"/>
        <v/>
      </c>
      <c r="AG659" s="178" t="str">
        <f>IF(Calculations!AT654=1,"YES","")</f>
        <v/>
      </c>
      <c r="AH659" s="2"/>
      <c r="AQ659" s="9"/>
    </row>
    <row r="660" spans="2:43" x14ac:dyDescent="0.25">
      <c r="B660" s="54"/>
      <c r="C660" s="54"/>
      <c r="D660" s="59"/>
      <c r="E660" s="59"/>
      <c r="F660" s="174"/>
      <c r="G660" s="54"/>
      <c r="H660" s="55"/>
      <c r="I660" s="54"/>
      <c r="J660" s="55"/>
      <c r="K660" s="47" t="str">
        <f>IF(OR(AND(H660=Lists!$D$6,G660&lt;&gt;""),AND(AND(H660=J660,G660&lt;&gt;"",I660&lt;&gt;""),OR(H660&lt;&gt;"Unspecified",J660&lt;&gt;"Unspecified"),J660&lt;&gt;""),AND(OR(H660=Lists!$D$4,H660=Lists!$D$5),OR(J660=Lists!$D$4,J660=Lists!$D$5),AND(G660&lt;&gt;"",I660&lt;&gt;""))),"YES","")</f>
        <v/>
      </c>
      <c r="L660" s="56"/>
      <c r="M660" s="54"/>
      <c r="N660" s="58"/>
      <c r="O660" s="57"/>
      <c r="P660" s="165"/>
      <c r="Q660" s="165"/>
      <c r="R660" s="165"/>
      <c r="S660" s="54"/>
      <c r="T660" s="54"/>
      <c r="U660" s="54"/>
      <c r="V660" s="54"/>
      <c r="W660" s="54"/>
      <c r="X660" s="54"/>
      <c r="Y660" s="54"/>
      <c r="Z660" s="54"/>
      <c r="AA660" s="54"/>
      <c r="AB660" s="54"/>
      <c r="AC660" s="54"/>
      <c r="AD660" s="60"/>
      <c r="AE660" s="58"/>
      <c r="AF660" s="176" t="str">
        <f t="shared" si="10"/>
        <v/>
      </c>
      <c r="AG660" s="178" t="str">
        <f>IF(Calculations!AT655=1,"YES","")</f>
        <v/>
      </c>
      <c r="AH660" s="2"/>
      <c r="AQ660" s="9"/>
    </row>
    <row r="661" spans="2:43" x14ac:dyDescent="0.25">
      <c r="B661" s="54"/>
      <c r="C661" s="54"/>
      <c r="D661" s="59"/>
      <c r="E661" s="59"/>
      <c r="F661" s="174"/>
      <c r="G661" s="54"/>
      <c r="H661" s="55"/>
      <c r="I661" s="54"/>
      <c r="J661" s="55"/>
      <c r="K661" s="47" t="str">
        <f>IF(OR(AND(H661=Lists!$D$6,G661&lt;&gt;""),AND(AND(H661=J661,G661&lt;&gt;"",I661&lt;&gt;""),OR(H661&lt;&gt;"Unspecified",J661&lt;&gt;"Unspecified"),J661&lt;&gt;""),AND(OR(H661=Lists!$D$4,H661=Lists!$D$5),OR(J661=Lists!$D$4,J661=Lists!$D$5),AND(G661&lt;&gt;"",I661&lt;&gt;""))),"YES","")</f>
        <v/>
      </c>
      <c r="L661" s="56"/>
      <c r="M661" s="54"/>
      <c r="N661" s="58"/>
      <c r="O661" s="57"/>
      <c r="P661" s="165"/>
      <c r="Q661" s="165"/>
      <c r="R661" s="165"/>
      <c r="S661" s="54"/>
      <c r="T661" s="54"/>
      <c r="U661" s="54"/>
      <c r="V661" s="54"/>
      <c r="W661" s="54"/>
      <c r="X661" s="54"/>
      <c r="Y661" s="54"/>
      <c r="Z661" s="54"/>
      <c r="AA661" s="54"/>
      <c r="AB661" s="54"/>
      <c r="AC661" s="54"/>
      <c r="AD661" s="60"/>
      <c r="AE661" s="58"/>
      <c r="AF661" s="176" t="str">
        <f t="shared" si="10"/>
        <v/>
      </c>
      <c r="AG661" s="178" t="str">
        <f>IF(Calculations!AT656=1,"YES","")</f>
        <v/>
      </c>
      <c r="AH661" s="2"/>
      <c r="AQ661" s="9"/>
    </row>
    <row r="662" spans="2:43" x14ac:dyDescent="0.25">
      <c r="B662" s="54"/>
      <c r="C662" s="54"/>
      <c r="D662" s="59"/>
      <c r="E662" s="59"/>
      <c r="F662" s="174"/>
      <c r="G662" s="54"/>
      <c r="H662" s="55"/>
      <c r="I662" s="54"/>
      <c r="J662" s="55"/>
      <c r="K662" s="47" t="str">
        <f>IF(OR(AND(H662=Lists!$D$6,G662&lt;&gt;""),AND(AND(H662=J662,G662&lt;&gt;"",I662&lt;&gt;""),OR(H662&lt;&gt;"Unspecified",J662&lt;&gt;"Unspecified"),J662&lt;&gt;""),AND(OR(H662=Lists!$D$4,H662=Lists!$D$5),OR(J662=Lists!$D$4,J662=Lists!$D$5),AND(G662&lt;&gt;"",I662&lt;&gt;""))),"YES","")</f>
        <v/>
      </c>
      <c r="L662" s="56"/>
      <c r="M662" s="54"/>
      <c r="N662" s="58"/>
      <c r="O662" s="57"/>
      <c r="P662" s="165"/>
      <c r="Q662" s="165"/>
      <c r="R662" s="165"/>
      <c r="S662" s="54"/>
      <c r="T662" s="54"/>
      <c r="U662" s="54"/>
      <c r="V662" s="54"/>
      <c r="W662" s="54"/>
      <c r="X662" s="54"/>
      <c r="Y662" s="54"/>
      <c r="Z662" s="54"/>
      <c r="AA662" s="54"/>
      <c r="AB662" s="54"/>
      <c r="AC662" s="54"/>
      <c r="AD662" s="60"/>
      <c r="AE662" s="58"/>
      <c r="AF662" s="176" t="str">
        <f t="shared" si="10"/>
        <v/>
      </c>
      <c r="AG662" s="178" t="str">
        <f>IF(Calculations!AT657=1,"YES","")</f>
        <v/>
      </c>
      <c r="AH662" s="2"/>
      <c r="AQ662" s="9"/>
    </row>
    <row r="663" spans="2:43" x14ac:dyDescent="0.25">
      <c r="B663" s="54"/>
      <c r="C663" s="54"/>
      <c r="D663" s="59"/>
      <c r="E663" s="59"/>
      <c r="F663" s="174"/>
      <c r="G663" s="54"/>
      <c r="H663" s="55"/>
      <c r="I663" s="54"/>
      <c r="J663" s="55"/>
      <c r="K663" s="47" t="str">
        <f>IF(OR(AND(H663=Lists!$D$6,G663&lt;&gt;""),AND(AND(H663=J663,G663&lt;&gt;"",I663&lt;&gt;""),OR(H663&lt;&gt;"Unspecified",J663&lt;&gt;"Unspecified"),J663&lt;&gt;""),AND(OR(H663=Lists!$D$4,H663=Lists!$D$5),OR(J663=Lists!$D$4,J663=Lists!$D$5),AND(G663&lt;&gt;"",I663&lt;&gt;""))),"YES","")</f>
        <v/>
      </c>
      <c r="L663" s="56"/>
      <c r="M663" s="54"/>
      <c r="N663" s="58"/>
      <c r="O663" s="57"/>
      <c r="P663" s="165"/>
      <c r="Q663" s="165"/>
      <c r="R663" s="165"/>
      <c r="S663" s="54"/>
      <c r="T663" s="54"/>
      <c r="U663" s="54"/>
      <c r="V663" s="54"/>
      <c r="W663" s="54"/>
      <c r="X663" s="54"/>
      <c r="Y663" s="54"/>
      <c r="Z663" s="54"/>
      <c r="AA663" s="54"/>
      <c r="AB663" s="54"/>
      <c r="AC663" s="54"/>
      <c r="AD663" s="60"/>
      <c r="AE663" s="58"/>
      <c r="AF663" s="176" t="str">
        <f t="shared" si="10"/>
        <v/>
      </c>
      <c r="AG663" s="178" t="str">
        <f>IF(Calculations!AT658=1,"YES","")</f>
        <v/>
      </c>
      <c r="AH663" s="2"/>
      <c r="AQ663" s="9"/>
    </row>
    <row r="664" spans="2:43" x14ac:dyDescent="0.25">
      <c r="B664" s="54"/>
      <c r="C664" s="54"/>
      <c r="D664" s="59"/>
      <c r="E664" s="59"/>
      <c r="F664" s="174"/>
      <c r="G664" s="54"/>
      <c r="H664" s="55"/>
      <c r="I664" s="54"/>
      <c r="J664" s="55"/>
      <c r="K664" s="47" t="str">
        <f>IF(OR(AND(H664=Lists!$D$6,G664&lt;&gt;""),AND(AND(H664=J664,G664&lt;&gt;"",I664&lt;&gt;""),OR(H664&lt;&gt;"Unspecified",J664&lt;&gt;"Unspecified"),J664&lt;&gt;""),AND(OR(H664=Lists!$D$4,H664=Lists!$D$5),OR(J664=Lists!$D$4,J664=Lists!$D$5),AND(G664&lt;&gt;"",I664&lt;&gt;""))),"YES","")</f>
        <v/>
      </c>
      <c r="L664" s="56"/>
      <c r="M664" s="54"/>
      <c r="N664" s="58"/>
      <c r="O664" s="57"/>
      <c r="P664" s="165"/>
      <c r="Q664" s="165"/>
      <c r="R664" s="165"/>
      <c r="S664" s="54"/>
      <c r="T664" s="54"/>
      <c r="U664" s="54"/>
      <c r="V664" s="54"/>
      <c r="W664" s="54"/>
      <c r="X664" s="54"/>
      <c r="Y664" s="54"/>
      <c r="Z664" s="54"/>
      <c r="AA664" s="54"/>
      <c r="AB664" s="54"/>
      <c r="AC664" s="54"/>
      <c r="AD664" s="60"/>
      <c r="AE664" s="58"/>
      <c r="AF664" s="176" t="str">
        <f t="shared" si="10"/>
        <v/>
      </c>
      <c r="AG664" s="178" t="str">
        <f>IF(Calculations!AT659=1,"YES","")</f>
        <v/>
      </c>
      <c r="AH664" s="2"/>
      <c r="AQ664" s="9"/>
    </row>
    <row r="665" spans="2:43" x14ac:dyDescent="0.25">
      <c r="B665" s="54"/>
      <c r="C665" s="54"/>
      <c r="D665" s="59"/>
      <c r="E665" s="59"/>
      <c r="F665" s="174"/>
      <c r="G665" s="54"/>
      <c r="H665" s="55"/>
      <c r="I665" s="54"/>
      <c r="J665" s="55"/>
      <c r="K665" s="47" t="str">
        <f>IF(OR(AND(H665=Lists!$D$6,G665&lt;&gt;""),AND(AND(H665=J665,G665&lt;&gt;"",I665&lt;&gt;""),OR(H665&lt;&gt;"Unspecified",J665&lt;&gt;"Unspecified"),J665&lt;&gt;""),AND(OR(H665=Lists!$D$4,H665=Lists!$D$5),OR(J665=Lists!$D$4,J665=Lists!$D$5),AND(G665&lt;&gt;"",I665&lt;&gt;""))),"YES","")</f>
        <v/>
      </c>
      <c r="L665" s="56"/>
      <c r="M665" s="54"/>
      <c r="N665" s="58"/>
      <c r="O665" s="57"/>
      <c r="P665" s="165"/>
      <c r="Q665" s="165"/>
      <c r="R665" s="165"/>
      <c r="S665" s="54"/>
      <c r="T665" s="54"/>
      <c r="U665" s="54"/>
      <c r="V665" s="54"/>
      <c r="W665" s="54"/>
      <c r="X665" s="54"/>
      <c r="Y665" s="54"/>
      <c r="Z665" s="54"/>
      <c r="AA665" s="54"/>
      <c r="AB665" s="54"/>
      <c r="AC665" s="54"/>
      <c r="AD665" s="60"/>
      <c r="AE665" s="58"/>
      <c r="AF665" s="176" t="str">
        <f t="shared" si="10"/>
        <v/>
      </c>
      <c r="AG665" s="178" t="str">
        <f>IF(Calculations!AT660=1,"YES","")</f>
        <v/>
      </c>
      <c r="AH665" s="2"/>
      <c r="AQ665" s="9"/>
    </row>
    <row r="666" spans="2:43" x14ac:dyDescent="0.25">
      <c r="B666" s="54"/>
      <c r="C666" s="54"/>
      <c r="D666" s="59"/>
      <c r="E666" s="59"/>
      <c r="F666" s="174"/>
      <c r="G666" s="54"/>
      <c r="H666" s="55"/>
      <c r="I666" s="54"/>
      <c r="J666" s="55"/>
      <c r="K666" s="47" t="str">
        <f>IF(OR(AND(H666=Lists!$D$6,G666&lt;&gt;""),AND(AND(H666=J666,G666&lt;&gt;"",I666&lt;&gt;""),OR(H666&lt;&gt;"Unspecified",J666&lt;&gt;"Unspecified"),J666&lt;&gt;""),AND(OR(H666=Lists!$D$4,H666=Lists!$D$5),OR(J666=Lists!$D$4,J666=Lists!$D$5),AND(G666&lt;&gt;"",I666&lt;&gt;""))),"YES","")</f>
        <v/>
      </c>
      <c r="L666" s="56"/>
      <c r="M666" s="54"/>
      <c r="N666" s="58"/>
      <c r="O666" s="57"/>
      <c r="P666" s="165"/>
      <c r="Q666" s="165"/>
      <c r="R666" s="165"/>
      <c r="S666" s="54"/>
      <c r="T666" s="54"/>
      <c r="U666" s="54"/>
      <c r="V666" s="54"/>
      <c r="W666" s="54"/>
      <c r="X666" s="54"/>
      <c r="Y666" s="54"/>
      <c r="Z666" s="54"/>
      <c r="AA666" s="54"/>
      <c r="AB666" s="54"/>
      <c r="AC666" s="54"/>
      <c r="AD666" s="60"/>
      <c r="AE666" s="58"/>
      <c r="AF666" s="176" t="str">
        <f t="shared" si="10"/>
        <v/>
      </c>
      <c r="AG666" s="178" t="str">
        <f>IF(Calculations!AT661=1,"YES","")</f>
        <v/>
      </c>
      <c r="AH666" s="2"/>
      <c r="AQ666" s="9"/>
    </row>
    <row r="667" spans="2:43" x14ac:dyDescent="0.25">
      <c r="B667" s="54"/>
      <c r="C667" s="54"/>
      <c r="D667" s="59"/>
      <c r="E667" s="59"/>
      <c r="F667" s="174"/>
      <c r="G667" s="54"/>
      <c r="H667" s="55"/>
      <c r="I667" s="54"/>
      <c r="J667" s="55"/>
      <c r="K667" s="47" t="str">
        <f>IF(OR(AND(H667=Lists!$D$6,G667&lt;&gt;""),AND(AND(H667=J667,G667&lt;&gt;"",I667&lt;&gt;""),OR(H667&lt;&gt;"Unspecified",J667&lt;&gt;"Unspecified"),J667&lt;&gt;""),AND(OR(H667=Lists!$D$4,H667=Lists!$D$5),OR(J667=Lists!$D$4,J667=Lists!$D$5),AND(G667&lt;&gt;"",I667&lt;&gt;""))),"YES","")</f>
        <v/>
      </c>
      <c r="L667" s="56"/>
      <c r="M667" s="54"/>
      <c r="N667" s="58"/>
      <c r="O667" s="57"/>
      <c r="P667" s="165"/>
      <c r="Q667" s="165"/>
      <c r="R667" s="165"/>
      <c r="S667" s="54"/>
      <c r="T667" s="54"/>
      <c r="U667" s="54"/>
      <c r="V667" s="54"/>
      <c r="W667" s="54"/>
      <c r="X667" s="54"/>
      <c r="Y667" s="54"/>
      <c r="Z667" s="54"/>
      <c r="AA667" s="54"/>
      <c r="AB667" s="54"/>
      <c r="AC667" s="54"/>
      <c r="AD667" s="60"/>
      <c r="AE667" s="58"/>
      <c r="AF667" s="176" t="str">
        <f t="shared" si="10"/>
        <v/>
      </c>
      <c r="AG667" s="178" t="str">
        <f>IF(Calculations!AT662=1,"YES","")</f>
        <v/>
      </c>
      <c r="AH667" s="2"/>
      <c r="AQ667" s="9"/>
    </row>
    <row r="668" spans="2:43" x14ac:dyDescent="0.25">
      <c r="B668" s="54"/>
      <c r="C668" s="54"/>
      <c r="D668" s="59"/>
      <c r="E668" s="59"/>
      <c r="F668" s="174"/>
      <c r="G668" s="54"/>
      <c r="H668" s="55"/>
      <c r="I668" s="54"/>
      <c r="J668" s="55"/>
      <c r="K668" s="47" t="str">
        <f>IF(OR(AND(H668=Lists!$D$6,G668&lt;&gt;""),AND(AND(H668=J668,G668&lt;&gt;"",I668&lt;&gt;""),OR(H668&lt;&gt;"Unspecified",J668&lt;&gt;"Unspecified"),J668&lt;&gt;""),AND(OR(H668=Lists!$D$4,H668=Lists!$D$5),OR(J668=Lists!$D$4,J668=Lists!$D$5),AND(G668&lt;&gt;"",I668&lt;&gt;""))),"YES","")</f>
        <v/>
      </c>
      <c r="L668" s="56"/>
      <c r="M668" s="54"/>
      <c r="N668" s="58"/>
      <c r="O668" s="57"/>
      <c r="P668" s="165"/>
      <c r="Q668" s="165"/>
      <c r="R668" s="165"/>
      <c r="S668" s="54"/>
      <c r="T668" s="54"/>
      <c r="U668" s="54"/>
      <c r="V668" s="54"/>
      <c r="W668" s="54"/>
      <c r="X668" s="54"/>
      <c r="Y668" s="54"/>
      <c r="Z668" s="54"/>
      <c r="AA668" s="54"/>
      <c r="AB668" s="54"/>
      <c r="AC668" s="54"/>
      <c r="AD668" s="60"/>
      <c r="AE668" s="58"/>
      <c r="AF668" s="176" t="str">
        <f t="shared" si="10"/>
        <v/>
      </c>
      <c r="AG668" s="178" t="str">
        <f>IF(Calculations!AT663=1,"YES","")</f>
        <v/>
      </c>
      <c r="AH668" s="2"/>
      <c r="AQ668" s="9"/>
    </row>
    <row r="669" spans="2:43" x14ac:dyDescent="0.25">
      <c r="B669" s="54"/>
      <c r="C669" s="54"/>
      <c r="D669" s="59"/>
      <c r="E669" s="59"/>
      <c r="F669" s="174"/>
      <c r="G669" s="54"/>
      <c r="H669" s="55"/>
      <c r="I669" s="54"/>
      <c r="J669" s="55"/>
      <c r="K669" s="47" t="str">
        <f>IF(OR(AND(H669=Lists!$D$6,G669&lt;&gt;""),AND(AND(H669=J669,G669&lt;&gt;"",I669&lt;&gt;""),OR(H669&lt;&gt;"Unspecified",J669&lt;&gt;"Unspecified"),J669&lt;&gt;""),AND(OR(H669=Lists!$D$4,H669=Lists!$D$5),OR(J669=Lists!$D$4,J669=Lists!$D$5),AND(G669&lt;&gt;"",I669&lt;&gt;""))),"YES","")</f>
        <v/>
      </c>
      <c r="L669" s="56"/>
      <c r="M669" s="54"/>
      <c r="N669" s="58"/>
      <c r="O669" s="57"/>
      <c r="P669" s="165"/>
      <c r="Q669" s="165"/>
      <c r="R669" s="165"/>
      <c r="S669" s="54"/>
      <c r="T669" s="54"/>
      <c r="U669" s="54"/>
      <c r="V669" s="54"/>
      <c r="W669" s="54"/>
      <c r="X669" s="54"/>
      <c r="Y669" s="54"/>
      <c r="Z669" s="54"/>
      <c r="AA669" s="54"/>
      <c r="AB669" s="54"/>
      <c r="AC669" s="54"/>
      <c r="AD669" s="60"/>
      <c r="AE669" s="58"/>
      <c r="AF669" s="176" t="str">
        <f t="shared" si="10"/>
        <v/>
      </c>
      <c r="AG669" s="178" t="str">
        <f>IF(Calculations!AT664=1,"YES","")</f>
        <v/>
      </c>
      <c r="AH669" s="2"/>
      <c r="AQ669" s="9"/>
    </row>
    <row r="670" spans="2:43" x14ac:dyDescent="0.25">
      <c r="B670" s="54"/>
      <c r="C670" s="54"/>
      <c r="D670" s="59"/>
      <c r="E670" s="59"/>
      <c r="F670" s="174"/>
      <c r="G670" s="54"/>
      <c r="H670" s="55"/>
      <c r="I670" s="54"/>
      <c r="J670" s="55"/>
      <c r="K670" s="47" t="str">
        <f>IF(OR(AND(H670=Lists!$D$6,G670&lt;&gt;""),AND(AND(H670=J670,G670&lt;&gt;"",I670&lt;&gt;""),OR(H670&lt;&gt;"Unspecified",J670&lt;&gt;"Unspecified"),J670&lt;&gt;""),AND(OR(H670=Lists!$D$4,H670=Lists!$D$5),OR(J670=Lists!$D$4,J670=Lists!$D$5),AND(G670&lt;&gt;"",I670&lt;&gt;""))),"YES","")</f>
        <v/>
      </c>
      <c r="L670" s="56"/>
      <c r="M670" s="54"/>
      <c r="N670" s="58"/>
      <c r="O670" s="57"/>
      <c r="P670" s="165"/>
      <c r="Q670" s="165"/>
      <c r="R670" s="165"/>
      <c r="S670" s="54"/>
      <c r="T670" s="54"/>
      <c r="U670" s="54"/>
      <c r="V670" s="54"/>
      <c r="W670" s="54"/>
      <c r="X670" s="54"/>
      <c r="Y670" s="54"/>
      <c r="Z670" s="54"/>
      <c r="AA670" s="54"/>
      <c r="AB670" s="54"/>
      <c r="AC670" s="54"/>
      <c r="AD670" s="60"/>
      <c r="AE670" s="58"/>
      <c r="AF670" s="176" t="str">
        <f t="shared" si="10"/>
        <v/>
      </c>
      <c r="AG670" s="178" t="str">
        <f>IF(Calculations!AT665=1,"YES","")</f>
        <v/>
      </c>
      <c r="AH670" s="2"/>
      <c r="AQ670" s="9"/>
    </row>
    <row r="671" spans="2:43" x14ac:dyDescent="0.25">
      <c r="B671" s="54"/>
      <c r="C671" s="54"/>
      <c r="D671" s="59"/>
      <c r="E671" s="59"/>
      <c r="F671" s="174"/>
      <c r="G671" s="54"/>
      <c r="H671" s="55"/>
      <c r="I671" s="54"/>
      <c r="J671" s="55"/>
      <c r="K671" s="47" t="str">
        <f>IF(OR(AND(H671=Lists!$D$6,G671&lt;&gt;""),AND(AND(H671=J671,G671&lt;&gt;"",I671&lt;&gt;""),OR(H671&lt;&gt;"Unspecified",J671&lt;&gt;"Unspecified"),J671&lt;&gt;""),AND(OR(H671=Lists!$D$4,H671=Lists!$D$5),OR(J671=Lists!$D$4,J671=Lists!$D$5),AND(G671&lt;&gt;"",I671&lt;&gt;""))),"YES","")</f>
        <v/>
      </c>
      <c r="L671" s="56"/>
      <c r="M671" s="54"/>
      <c r="N671" s="58"/>
      <c r="O671" s="57"/>
      <c r="P671" s="165"/>
      <c r="Q671" s="165"/>
      <c r="R671" s="165"/>
      <c r="S671" s="54"/>
      <c r="T671" s="54"/>
      <c r="U671" s="54"/>
      <c r="V671" s="54"/>
      <c r="W671" s="54"/>
      <c r="X671" s="54"/>
      <c r="Y671" s="54"/>
      <c r="Z671" s="54"/>
      <c r="AA671" s="54"/>
      <c r="AB671" s="54"/>
      <c r="AC671" s="54"/>
      <c r="AD671" s="60"/>
      <c r="AE671" s="58"/>
      <c r="AF671" s="176" t="str">
        <f t="shared" si="10"/>
        <v/>
      </c>
      <c r="AG671" s="178" t="str">
        <f>IF(Calculations!AT666=1,"YES","")</f>
        <v/>
      </c>
      <c r="AH671" s="2"/>
      <c r="AQ671" s="9"/>
    </row>
    <row r="672" spans="2:43" x14ac:dyDescent="0.25">
      <c r="B672" s="54"/>
      <c r="C672" s="54"/>
      <c r="D672" s="59"/>
      <c r="E672" s="59"/>
      <c r="F672" s="174"/>
      <c r="G672" s="54"/>
      <c r="H672" s="55"/>
      <c r="I672" s="54"/>
      <c r="J672" s="55"/>
      <c r="K672" s="47" t="str">
        <f>IF(OR(AND(H672=Lists!$D$6,G672&lt;&gt;""),AND(AND(H672=J672,G672&lt;&gt;"",I672&lt;&gt;""),OR(H672&lt;&gt;"Unspecified",J672&lt;&gt;"Unspecified"),J672&lt;&gt;""),AND(OR(H672=Lists!$D$4,H672=Lists!$D$5),OR(J672=Lists!$D$4,J672=Lists!$D$5),AND(G672&lt;&gt;"",I672&lt;&gt;""))),"YES","")</f>
        <v/>
      </c>
      <c r="L672" s="56"/>
      <c r="M672" s="54"/>
      <c r="N672" s="58"/>
      <c r="O672" s="57"/>
      <c r="P672" s="165"/>
      <c r="Q672" s="165"/>
      <c r="R672" s="165"/>
      <c r="S672" s="54"/>
      <c r="T672" s="54"/>
      <c r="U672" s="54"/>
      <c r="V672" s="54"/>
      <c r="W672" s="54"/>
      <c r="X672" s="54"/>
      <c r="Y672" s="54"/>
      <c r="Z672" s="54"/>
      <c r="AA672" s="54"/>
      <c r="AB672" s="54"/>
      <c r="AC672" s="54"/>
      <c r="AD672" s="60"/>
      <c r="AE672" s="58"/>
      <c r="AF672" s="176" t="str">
        <f t="shared" si="10"/>
        <v/>
      </c>
      <c r="AG672" s="178" t="str">
        <f>IF(Calculations!AT667=1,"YES","")</f>
        <v/>
      </c>
      <c r="AH672" s="2"/>
      <c r="AQ672" s="9"/>
    </row>
    <row r="673" spans="2:43" x14ac:dyDescent="0.25">
      <c r="B673" s="54"/>
      <c r="C673" s="54"/>
      <c r="D673" s="59"/>
      <c r="E673" s="59"/>
      <c r="F673" s="174"/>
      <c r="G673" s="54"/>
      <c r="H673" s="55"/>
      <c r="I673" s="54"/>
      <c r="J673" s="55"/>
      <c r="K673" s="47" t="str">
        <f>IF(OR(AND(H673=Lists!$D$6,G673&lt;&gt;""),AND(AND(H673=J673,G673&lt;&gt;"",I673&lt;&gt;""),OR(H673&lt;&gt;"Unspecified",J673&lt;&gt;"Unspecified"),J673&lt;&gt;""),AND(OR(H673=Lists!$D$4,H673=Lists!$D$5),OR(J673=Lists!$D$4,J673=Lists!$D$5),AND(G673&lt;&gt;"",I673&lt;&gt;""))),"YES","")</f>
        <v/>
      </c>
      <c r="L673" s="56"/>
      <c r="M673" s="54"/>
      <c r="N673" s="58"/>
      <c r="O673" s="57"/>
      <c r="P673" s="165"/>
      <c r="Q673" s="165"/>
      <c r="R673" s="165"/>
      <c r="S673" s="54"/>
      <c r="T673" s="54"/>
      <c r="U673" s="54"/>
      <c r="V673" s="54"/>
      <c r="W673" s="54"/>
      <c r="X673" s="54"/>
      <c r="Y673" s="54"/>
      <c r="Z673" s="54"/>
      <c r="AA673" s="54"/>
      <c r="AB673" s="54"/>
      <c r="AC673" s="54"/>
      <c r="AD673" s="60"/>
      <c r="AE673" s="58"/>
      <c r="AF673" s="176" t="str">
        <f t="shared" si="10"/>
        <v/>
      </c>
      <c r="AG673" s="178" t="str">
        <f>IF(Calculations!AT668=1,"YES","")</f>
        <v/>
      </c>
      <c r="AH673" s="2"/>
      <c r="AQ673" s="9"/>
    </row>
    <row r="674" spans="2:43" x14ac:dyDescent="0.25">
      <c r="B674" s="54"/>
      <c r="C674" s="54"/>
      <c r="D674" s="59"/>
      <c r="E674" s="59"/>
      <c r="F674" s="174"/>
      <c r="G674" s="54"/>
      <c r="H674" s="55"/>
      <c r="I674" s="54"/>
      <c r="J674" s="55"/>
      <c r="K674" s="47" t="str">
        <f>IF(OR(AND(H674=Lists!$D$6,G674&lt;&gt;""),AND(AND(H674=J674,G674&lt;&gt;"",I674&lt;&gt;""),OR(H674&lt;&gt;"Unspecified",J674&lt;&gt;"Unspecified"),J674&lt;&gt;""),AND(OR(H674=Lists!$D$4,H674=Lists!$D$5),OR(J674=Lists!$D$4,J674=Lists!$D$5),AND(G674&lt;&gt;"",I674&lt;&gt;""))),"YES","")</f>
        <v/>
      </c>
      <c r="L674" s="56"/>
      <c r="M674" s="54"/>
      <c r="N674" s="58"/>
      <c r="O674" s="57"/>
      <c r="P674" s="165"/>
      <c r="Q674" s="165"/>
      <c r="R674" s="165"/>
      <c r="S674" s="54"/>
      <c r="T674" s="54"/>
      <c r="U674" s="54"/>
      <c r="V674" s="54"/>
      <c r="W674" s="54"/>
      <c r="X674" s="54"/>
      <c r="Y674" s="54"/>
      <c r="Z674" s="54"/>
      <c r="AA674" s="54"/>
      <c r="AB674" s="54"/>
      <c r="AC674" s="54"/>
      <c r="AD674" s="60"/>
      <c r="AE674" s="58"/>
      <c r="AF674" s="176" t="str">
        <f t="shared" si="10"/>
        <v/>
      </c>
      <c r="AG674" s="178" t="str">
        <f>IF(Calculations!AT669=1,"YES","")</f>
        <v/>
      </c>
      <c r="AH674" s="2"/>
      <c r="AQ674" s="9"/>
    </row>
    <row r="675" spans="2:43" x14ac:dyDescent="0.25">
      <c r="B675" s="54"/>
      <c r="C675" s="54"/>
      <c r="D675" s="59"/>
      <c r="E675" s="59"/>
      <c r="F675" s="174"/>
      <c r="G675" s="54"/>
      <c r="H675" s="55"/>
      <c r="I675" s="54"/>
      <c r="J675" s="55"/>
      <c r="K675" s="47" t="str">
        <f>IF(OR(AND(H675=Lists!$D$6,G675&lt;&gt;""),AND(AND(H675=J675,G675&lt;&gt;"",I675&lt;&gt;""),OR(H675&lt;&gt;"Unspecified",J675&lt;&gt;"Unspecified"),J675&lt;&gt;""),AND(OR(H675=Lists!$D$4,H675=Lists!$D$5),OR(J675=Lists!$D$4,J675=Lists!$D$5),AND(G675&lt;&gt;"",I675&lt;&gt;""))),"YES","")</f>
        <v/>
      </c>
      <c r="L675" s="56"/>
      <c r="M675" s="54"/>
      <c r="N675" s="58"/>
      <c r="O675" s="57"/>
      <c r="P675" s="165"/>
      <c r="Q675" s="165"/>
      <c r="R675" s="165"/>
      <c r="S675" s="54"/>
      <c r="T675" s="54"/>
      <c r="U675" s="54"/>
      <c r="V675" s="54"/>
      <c r="W675" s="54"/>
      <c r="X675" s="54"/>
      <c r="Y675" s="54"/>
      <c r="Z675" s="54"/>
      <c r="AA675" s="54"/>
      <c r="AB675" s="54"/>
      <c r="AC675" s="54"/>
      <c r="AD675" s="60"/>
      <c r="AE675" s="58"/>
      <c r="AF675" s="176" t="str">
        <f t="shared" si="10"/>
        <v/>
      </c>
      <c r="AG675" s="178" t="str">
        <f>IF(Calculations!AT670=1,"YES","")</f>
        <v/>
      </c>
      <c r="AH675" s="2"/>
      <c r="AQ675" s="9"/>
    </row>
    <row r="676" spans="2:43" x14ac:dyDescent="0.25">
      <c r="B676" s="54"/>
      <c r="C676" s="54"/>
      <c r="D676" s="59"/>
      <c r="E676" s="59"/>
      <c r="F676" s="174"/>
      <c r="G676" s="54"/>
      <c r="H676" s="55"/>
      <c r="I676" s="54"/>
      <c r="J676" s="55"/>
      <c r="K676" s="47" t="str">
        <f>IF(OR(AND(H676=Lists!$D$6,G676&lt;&gt;""),AND(AND(H676=J676,G676&lt;&gt;"",I676&lt;&gt;""),OR(H676&lt;&gt;"Unspecified",J676&lt;&gt;"Unspecified"),J676&lt;&gt;""),AND(OR(H676=Lists!$D$4,H676=Lists!$D$5),OR(J676=Lists!$D$4,J676=Lists!$D$5),AND(G676&lt;&gt;"",I676&lt;&gt;""))),"YES","")</f>
        <v/>
      </c>
      <c r="L676" s="56"/>
      <c r="M676" s="54"/>
      <c r="N676" s="58"/>
      <c r="O676" s="57"/>
      <c r="P676" s="165"/>
      <c r="Q676" s="165"/>
      <c r="R676" s="165"/>
      <c r="S676" s="54"/>
      <c r="T676" s="54"/>
      <c r="U676" s="54"/>
      <c r="V676" s="54"/>
      <c r="W676" s="54"/>
      <c r="X676" s="54"/>
      <c r="Y676" s="54"/>
      <c r="Z676" s="54"/>
      <c r="AA676" s="54"/>
      <c r="AB676" s="54"/>
      <c r="AC676" s="54"/>
      <c r="AD676" s="60"/>
      <c r="AE676" s="58"/>
      <c r="AF676" s="176" t="str">
        <f t="shared" si="10"/>
        <v/>
      </c>
      <c r="AG676" s="178" t="str">
        <f>IF(Calculations!AT671=1,"YES","")</f>
        <v/>
      </c>
      <c r="AH676" s="2"/>
      <c r="AQ676" s="9"/>
    </row>
    <row r="677" spans="2:43" x14ac:dyDescent="0.25">
      <c r="B677" s="54"/>
      <c r="C677" s="54"/>
      <c r="D677" s="59"/>
      <c r="E677" s="59"/>
      <c r="F677" s="174"/>
      <c r="G677" s="54"/>
      <c r="H677" s="55"/>
      <c r="I677" s="54"/>
      <c r="J677" s="55"/>
      <c r="K677" s="47" t="str">
        <f>IF(OR(AND(H677=Lists!$D$6,G677&lt;&gt;""),AND(AND(H677=J677,G677&lt;&gt;"",I677&lt;&gt;""),OR(H677&lt;&gt;"Unspecified",J677&lt;&gt;"Unspecified"),J677&lt;&gt;""),AND(OR(H677=Lists!$D$4,H677=Lists!$D$5),OR(J677=Lists!$D$4,J677=Lists!$D$5),AND(G677&lt;&gt;"",I677&lt;&gt;""))),"YES","")</f>
        <v/>
      </c>
      <c r="L677" s="56"/>
      <c r="M677" s="54"/>
      <c r="N677" s="58"/>
      <c r="O677" s="57"/>
      <c r="P677" s="165"/>
      <c r="Q677" s="165"/>
      <c r="R677" s="165"/>
      <c r="S677" s="54"/>
      <c r="T677" s="54"/>
      <c r="U677" s="54"/>
      <c r="V677" s="54"/>
      <c r="W677" s="54"/>
      <c r="X677" s="54"/>
      <c r="Y677" s="54"/>
      <c r="Z677" s="54"/>
      <c r="AA677" s="54"/>
      <c r="AB677" s="54"/>
      <c r="AC677" s="54"/>
      <c r="AD677" s="60"/>
      <c r="AE677" s="58"/>
      <c r="AF677" s="176" t="str">
        <f t="shared" si="10"/>
        <v/>
      </c>
      <c r="AG677" s="178" t="str">
        <f>IF(Calculations!AT672=1,"YES","")</f>
        <v/>
      </c>
      <c r="AH677" s="2"/>
      <c r="AQ677" s="9"/>
    </row>
    <row r="678" spans="2:43" x14ac:dyDescent="0.25">
      <c r="B678" s="54"/>
      <c r="C678" s="54"/>
      <c r="D678" s="59"/>
      <c r="E678" s="59"/>
      <c r="F678" s="174"/>
      <c r="G678" s="54"/>
      <c r="H678" s="55"/>
      <c r="I678" s="54"/>
      <c r="J678" s="55"/>
      <c r="K678" s="47" t="str">
        <f>IF(OR(AND(H678=Lists!$D$6,G678&lt;&gt;""),AND(AND(H678=J678,G678&lt;&gt;"",I678&lt;&gt;""),OR(H678&lt;&gt;"Unspecified",J678&lt;&gt;"Unspecified"),J678&lt;&gt;""),AND(OR(H678=Lists!$D$4,H678=Lists!$D$5),OR(J678=Lists!$D$4,J678=Lists!$D$5),AND(G678&lt;&gt;"",I678&lt;&gt;""))),"YES","")</f>
        <v/>
      </c>
      <c r="L678" s="56"/>
      <c r="M678" s="54"/>
      <c r="N678" s="58"/>
      <c r="O678" s="57"/>
      <c r="P678" s="165"/>
      <c r="Q678" s="165"/>
      <c r="R678" s="165"/>
      <c r="S678" s="54"/>
      <c r="T678" s="54"/>
      <c r="U678" s="54"/>
      <c r="V678" s="54"/>
      <c r="W678" s="54"/>
      <c r="X678" s="54"/>
      <c r="Y678" s="54"/>
      <c r="Z678" s="54"/>
      <c r="AA678" s="54"/>
      <c r="AB678" s="54"/>
      <c r="AC678" s="54"/>
      <c r="AD678" s="60"/>
      <c r="AE678" s="58"/>
      <c r="AF678" s="176" t="str">
        <f t="shared" si="10"/>
        <v/>
      </c>
      <c r="AG678" s="178" t="str">
        <f>IF(Calculations!AT673=1,"YES","")</f>
        <v/>
      </c>
      <c r="AH678" s="2"/>
      <c r="AQ678" s="9"/>
    </row>
    <row r="679" spans="2:43" x14ac:dyDescent="0.25">
      <c r="B679" s="54"/>
      <c r="C679" s="54"/>
      <c r="D679" s="59"/>
      <c r="E679" s="59"/>
      <c r="F679" s="174"/>
      <c r="G679" s="54"/>
      <c r="H679" s="55"/>
      <c r="I679" s="54"/>
      <c r="J679" s="55"/>
      <c r="K679" s="47" t="str">
        <f>IF(OR(AND(H679=Lists!$D$6,G679&lt;&gt;""),AND(AND(H679=J679,G679&lt;&gt;"",I679&lt;&gt;""),OR(H679&lt;&gt;"Unspecified",J679&lt;&gt;"Unspecified"),J679&lt;&gt;""),AND(OR(H679=Lists!$D$4,H679=Lists!$D$5),OR(J679=Lists!$D$4,J679=Lists!$D$5),AND(G679&lt;&gt;"",I679&lt;&gt;""))),"YES","")</f>
        <v/>
      </c>
      <c r="L679" s="56"/>
      <c r="M679" s="54"/>
      <c r="N679" s="58"/>
      <c r="O679" s="57"/>
      <c r="P679" s="165"/>
      <c r="Q679" s="165"/>
      <c r="R679" s="165"/>
      <c r="S679" s="54"/>
      <c r="T679" s="54"/>
      <c r="U679" s="54"/>
      <c r="V679" s="54"/>
      <c r="W679" s="54"/>
      <c r="X679" s="54"/>
      <c r="Y679" s="54"/>
      <c r="Z679" s="54"/>
      <c r="AA679" s="54"/>
      <c r="AB679" s="54"/>
      <c r="AC679" s="54"/>
      <c r="AD679" s="60"/>
      <c r="AE679" s="58"/>
      <c r="AF679" s="176" t="str">
        <f t="shared" si="10"/>
        <v/>
      </c>
      <c r="AG679" s="178" t="str">
        <f>IF(Calculations!AT674=1,"YES","")</f>
        <v/>
      </c>
      <c r="AH679" s="2"/>
      <c r="AQ679" s="9"/>
    </row>
    <row r="680" spans="2:43" x14ac:dyDescent="0.25">
      <c r="B680" s="54"/>
      <c r="C680" s="54"/>
      <c r="D680" s="59"/>
      <c r="E680" s="59"/>
      <c r="F680" s="174"/>
      <c r="G680" s="54"/>
      <c r="H680" s="55"/>
      <c r="I680" s="54"/>
      <c r="J680" s="55"/>
      <c r="K680" s="47" t="str">
        <f>IF(OR(AND(H680=Lists!$D$6,G680&lt;&gt;""),AND(AND(H680=J680,G680&lt;&gt;"",I680&lt;&gt;""),OR(H680&lt;&gt;"Unspecified",J680&lt;&gt;"Unspecified"),J680&lt;&gt;""),AND(OR(H680=Lists!$D$4,H680=Lists!$D$5),OR(J680=Lists!$D$4,J680=Lists!$D$5),AND(G680&lt;&gt;"",I680&lt;&gt;""))),"YES","")</f>
        <v/>
      </c>
      <c r="L680" s="56"/>
      <c r="M680" s="54"/>
      <c r="N680" s="58"/>
      <c r="O680" s="57"/>
      <c r="P680" s="165"/>
      <c r="Q680" s="165"/>
      <c r="R680" s="165"/>
      <c r="S680" s="54"/>
      <c r="T680" s="54"/>
      <c r="U680" s="54"/>
      <c r="V680" s="54"/>
      <c r="W680" s="54"/>
      <c r="X680" s="54"/>
      <c r="Y680" s="54"/>
      <c r="Z680" s="54"/>
      <c r="AA680" s="54"/>
      <c r="AB680" s="54"/>
      <c r="AC680" s="54"/>
      <c r="AD680" s="60"/>
      <c r="AE680" s="58"/>
      <c r="AF680" s="176" t="str">
        <f t="shared" si="10"/>
        <v/>
      </c>
      <c r="AG680" s="178" t="str">
        <f>IF(Calculations!AT675=1,"YES","")</f>
        <v/>
      </c>
      <c r="AH680" s="2"/>
      <c r="AQ680" s="9"/>
    </row>
    <row r="681" spans="2:43" x14ac:dyDescent="0.25">
      <c r="B681" s="54"/>
      <c r="C681" s="54"/>
      <c r="D681" s="59"/>
      <c r="E681" s="59"/>
      <c r="F681" s="174"/>
      <c r="G681" s="54"/>
      <c r="H681" s="55"/>
      <c r="I681" s="54"/>
      <c r="J681" s="55"/>
      <c r="K681" s="47" t="str">
        <f>IF(OR(AND(H681=Lists!$D$6,G681&lt;&gt;""),AND(AND(H681=J681,G681&lt;&gt;"",I681&lt;&gt;""),OR(H681&lt;&gt;"Unspecified",J681&lt;&gt;"Unspecified"),J681&lt;&gt;""),AND(OR(H681=Lists!$D$4,H681=Lists!$D$5),OR(J681=Lists!$D$4,J681=Lists!$D$5),AND(G681&lt;&gt;"",I681&lt;&gt;""))),"YES","")</f>
        <v/>
      </c>
      <c r="L681" s="56"/>
      <c r="M681" s="54"/>
      <c r="N681" s="58"/>
      <c r="O681" s="57"/>
      <c r="P681" s="165"/>
      <c r="Q681" s="165"/>
      <c r="R681" s="165"/>
      <c r="S681" s="54"/>
      <c r="T681" s="54"/>
      <c r="U681" s="54"/>
      <c r="V681" s="54"/>
      <c r="W681" s="54"/>
      <c r="X681" s="54"/>
      <c r="Y681" s="54"/>
      <c r="Z681" s="54"/>
      <c r="AA681" s="54"/>
      <c r="AB681" s="54"/>
      <c r="AC681" s="54"/>
      <c r="AD681" s="60"/>
      <c r="AE681" s="58"/>
      <c r="AF681" s="176" t="str">
        <f t="shared" si="10"/>
        <v/>
      </c>
      <c r="AG681" s="178" t="str">
        <f>IF(Calculations!AT676=1,"YES","")</f>
        <v/>
      </c>
      <c r="AH681" s="2"/>
      <c r="AQ681" s="9"/>
    </row>
    <row r="682" spans="2:43" x14ac:dyDescent="0.25">
      <c r="B682" s="54"/>
      <c r="C682" s="54"/>
      <c r="D682" s="59"/>
      <c r="E682" s="59"/>
      <c r="F682" s="174"/>
      <c r="G682" s="54"/>
      <c r="H682" s="55"/>
      <c r="I682" s="54"/>
      <c r="J682" s="55"/>
      <c r="K682" s="47" t="str">
        <f>IF(OR(AND(H682=Lists!$D$6,G682&lt;&gt;""),AND(AND(H682=J682,G682&lt;&gt;"",I682&lt;&gt;""),OR(H682&lt;&gt;"Unspecified",J682&lt;&gt;"Unspecified"),J682&lt;&gt;""),AND(OR(H682=Lists!$D$4,H682=Lists!$D$5),OR(J682=Lists!$D$4,J682=Lists!$D$5),AND(G682&lt;&gt;"",I682&lt;&gt;""))),"YES","")</f>
        <v/>
      </c>
      <c r="L682" s="56"/>
      <c r="M682" s="54"/>
      <c r="N682" s="58"/>
      <c r="O682" s="57"/>
      <c r="P682" s="165"/>
      <c r="Q682" s="165"/>
      <c r="R682" s="165"/>
      <c r="S682" s="54"/>
      <c r="T682" s="54"/>
      <c r="U682" s="54"/>
      <c r="V682" s="54"/>
      <c r="W682" s="54"/>
      <c r="X682" s="54"/>
      <c r="Y682" s="54"/>
      <c r="Z682" s="54"/>
      <c r="AA682" s="54"/>
      <c r="AB682" s="54"/>
      <c r="AC682" s="54"/>
      <c r="AD682" s="60"/>
      <c r="AE682" s="58"/>
      <c r="AF682" s="176" t="str">
        <f t="shared" si="10"/>
        <v/>
      </c>
      <c r="AG682" s="178" t="str">
        <f>IF(Calculations!AT677=1,"YES","")</f>
        <v/>
      </c>
      <c r="AH682" s="2"/>
      <c r="AQ682" s="9"/>
    </row>
    <row r="683" spans="2:43" x14ac:dyDescent="0.25">
      <c r="B683" s="54"/>
      <c r="C683" s="54"/>
      <c r="D683" s="59"/>
      <c r="E683" s="59"/>
      <c r="F683" s="174"/>
      <c r="G683" s="54"/>
      <c r="H683" s="55"/>
      <c r="I683" s="54"/>
      <c r="J683" s="55"/>
      <c r="K683" s="47" t="str">
        <f>IF(OR(AND(H683=Lists!$D$6,G683&lt;&gt;""),AND(AND(H683=J683,G683&lt;&gt;"",I683&lt;&gt;""),OR(H683&lt;&gt;"Unspecified",J683&lt;&gt;"Unspecified"),J683&lt;&gt;""),AND(OR(H683=Lists!$D$4,H683=Lists!$D$5),OR(J683=Lists!$D$4,J683=Lists!$D$5),AND(G683&lt;&gt;"",I683&lt;&gt;""))),"YES","")</f>
        <v/>
      </c>
      <c r="L683" s="56"/>
      <c r="M683" s="54"/>
      <c r="N683" s="58"/>
      <c r="O683" s="57"/>
      <c r="P683" s="165"/>
      <c r="Q683" s="165"/>
      <c r="R683" s="165"/>
      <c r="S683" s="54"/>
      <c r="T683" s="54"/>
      <c r="U683" s="54"/>
      <c r="V683" s="54"/>
      <c r="W683" s="54"/>
      <c r="X683" s="54"/>
      <c r="Y683" s="54"/>
      <c r="Z683" s="54"/>
      <c r="AA683" s="54"/>
      <c r="AB683" s="54"/>
      <c r="AC683" s="54"/>
      <c r="AD683" s="60"/>
      <c r="AE683" s="58"/>
      <c r="AF683" s="176" t="str">
        <f t="shared" si="10"/>
        <v/>
      </c>
      <c r="AG683" s="178" t="str">
        <f>IF(Calculations!AT678=1,"YES","")</f>
        <v/>
      </c>
      <c r="AH683" s="2"/>
      <c r="AQ683" s="9"/>
    </row>
    <row r="684" spans="2:43" x14ac:dyDescent="0.25">
      <c r="B684" s="54"/>
      <c r="C684" s="54"/>
      <c r="D684" s="59"/>
      <c r="E684" s="59"/>
      <c r="F684" s="174"/>
      <c r="G684" s="54"/>
      <c r="H684" s="55"/>
      <c r="I684" s="54"/>
      <c r="J684" s="55"/>
      <c r="K684" s="47" t="str">
        <f>IF(OR(AND(H684=Lists!$D$6,G684&lt;&gt;""),AND(AND(H684=J684,G684&lt;&gt;"",I684&lt;&gt;""),OR(H684&lt;&gt;"Unspecified",J684&lt;&gt;"Unspecified"),J684&lt;&gt;""),AND(OR(H684=Lists!$D$4,H684=Lists!$D$5),OR(J684=Lists!$D$4,J684=Lists!$D$5),AND(G684&lt;&gt;"",I684&lt;&gt;""))),"YES","")</f>
        <v/>
      </c>
      <c r="L684" s="56"/>
      <c r="M684" s="54"/>
      <c r="N684" s="58"/>
      <c r="O684" s="57"/>
      <c r="P684" s="165"/>
      <c r="Q684" s="165"/>
      <c r="R684" s="165"/>
      <c r="S684" s="54"/>
      <c r="T684" s="54"/>
      <c r="U684" s="54"/>
      <c r="V684" s="54"/>
      <c r="W684" s="54"/>
      <c r="X684" s="54"/>
      <c r="Y684" s="54"/>
      <c r="Z684" s="54"/>
      <c r="AA684" s="54"/>
      <c r="AB684" s="54"/>
      <c r="AC684" s="54"/>
      <c r="AD684" s="60"/>
      <c r="AE684" s="58"/>
      <c r="AF684" s="176" t="str">
        <f t="shared" si="10"/>
        <v/>
      </c>
      <c r="AG684" s="178" t="str">
        <f>IF(Calculations!AT679=1,"YES","")</f>
        <v/>
      </c>
      <c r="AH684" s="2"/>
      <c r="AQ684" s="9"/>
    </row>
    <row r="685" spans="2:43" x14ac:dyDescent="0.25">
      <c r="B685" s="54"/>
      <c r="C685" s="54"/>
      <c r="D685" s="59"/>
      <c r="E685" s="59"/>
      <c r="F685" s="174"/>
      <c r="G685" s="54"/>
      <c r="H685" s="55"/>
      <c r="I685" s="54"/>
      <c r="J685" s="55"/>
      <c r="K685" s="47" t="str">
        <f>IF(OR(AND(H685=Lists!$D$6,G685&lt;&gt;""),AND(AND(H685=J685,G685&lt;&gt;"",I685&lt;&gt;""),OR(H685&lt;&gt;"Unspecified",J685&lt;&gt;"Unspecified"),J685&lt;&gt;""),AND(OR(H685=Lists!$D$4,H685=Lists!$D$5),OR(J685=Lists!$D$4,J685=Lists!$D$5),AND(G685&lt;&gt;"",I685&lt;&gt;""))),"YES","")</f>
        <v/>
      </c>
      <c r="L685" s="56"/>
      <c r="M685" s="54"/>
      <c r="N685" s="58"/>
      <c r="O685" s="57"/>
      <c r="P685" s="165"/>
      <c r="Q685" s="165"/>
      <c r="R685" s="165"/>
      <c r="S685" s="54"/>
      <c r="T685" s="54"/>
      <c r="U685" s="54"/>
      <c r="V685" s="54"/>
      <c r="W685" s="54"/>
      <c r="X685" s="54"/>
      <c r="Y685" s="54"/>
      <c r="Z685" s="54"/>
      <c r="AA685" s="54"/>
      <c r="AB685" s="54"/>
      <c r="AC685" s="54"/>
      <c r="AD685" s="60"/>
      <c r="AE685" s="58"/>
      <c r="AF685" s="176" t="str">
        <f t="shared" si="10"/>
        <v/>
      </c>
      <c r="AG685" s="178" t="str">
        <f>IF(Calculations!AT680=1,"YES","")</f>
        <v/>
      </c>
      <c r="AH685" s="2"/>
      <c r="AQ685" s="9"/>
    </row>
    <row r="686" spans="2:43" x14ac:dyDescent="0.25">
      <c r="B686" s="54"/>
      <c r="C686" s="54"/>
      <c r="D686" s="59"/>
      <c r="E686" s="59"/>
      <c r="F686" s="174"/>
      <c r="G686" s="54"/>
      <c r="H686" s="55"/>
      <c r="I686" s="54"/>
      <c r="J686" s="55"/>
      <c r="K686" s="47" t="str">
        <f>IF(OR(AND(H686=Lists!$D$6,G686&lt;&gt;""),AND(AND(H686=J686,G686&lt;&gt;"",I686&lt;&gt;""),OR(H686&lt;&gt;"Unspecified",J686&lt;&gt;"Unspecified"),J686&lt;&gt;""),AND(OR(H686=Lists!$D$4,H686=Lists!$D$5),OR(J686=Lists!$D$4,J686=Lists!$D$5),AND(G686&lt;&gt;"",I686&lt;&gt;""))),"YES","")</f>
        <v/>
      </c>
      <c r="L686" s="56"/>
      <c r="M686" s="54"/>
      <c r="N686" s="58"/>
      <c r="O686" s="57"/>
      <c r="P686" s="165"/>
      <c r="Q686" s="165"/>
      <c r="R686" s="165"/>
      <c r="S686" s="54"/>
      <c r="T686" s="54"/>
      <c r="U686" s="54"/>
      <c r="V686" s="54"/>
      <c r="W686" s="54"/>
      <c r="X686" s="54"/>
      <c r="Y686" s="54"/>
      <c r="Z686" s="54"/>
      <c r="AA686" s="54"/>
      <c r="AB686" s="54"/>
      <c r="AC686" s="54"/>
      <c r="AD686" s="60"/>
      <c r="AE686" s="58"/>
      <c r="AF686" s="176" t="str">
        <f t="shared" si="10"/>
        <v/>
      </c>
      <c r="AG686" s="178" t="str">
        <f>IF(Calculations!AT681=1,"YES","")</f>
        <v/>
      </c>
      <c r="AH686" s="2"/>
      <c r="AQ686" s="9"/>
    </row>
    <row r="687" spans="2:43" x14ac:dyDescent="0.25">
      <c r="B687" s="54"/>
      <c r="C687" s="54"/>
      <c r="D687" s="59"/>
      <c r="E687" s="59"/>
      <c r="F687" s="174"/>
      <c r="G687" s="54"/>
      <c r="H687" s="55"/>
      <c r="I687" s="54"/>
      <c r="J687" s="55"/>
      <c r="K687" s="47" t="str">
        <f>IF(OR(AND(H687=Lists!$D$6,G687&lt;&gt;""),AND(AND(H687=J687,G687&lt;&gt;"",I687&lt;&gt;""),OR(H687&lt;&gt;"Unspecified",J687&lt;&gt;"Unspecified"),J687&lt;&gt;""),AND(OR(H687=Lists!$D$4,H687=Lists!$D$5),OR(J687=Lists!$D$4,J687=Lists!$D$5),AND(G687&lt;&gt;"",I687&lt;&gt;""))),"YES","")</f>
        <v/>
      </c>
      <c r="L687" s="56"/>
      <c r="M687" s="54"/>
      <c r="N687" s="58"/>
      <c r="O687" s="57"/>
      <c r="P687" s="165"/>
      <c r="Q687" s="165"/>
      <c r="R687" s="165"/>
      <c r="S687" s="54"/>
      <c r="T687" s="54"/>
      <c r="U687" s="54"/>
      <c r="V687" s="54"/>
      <c r="W687" s="54"/>
      <c r="X687" s="54"/>
      <c r="Y687" s="54"/>
      <c r="Z687" s="54"/>
      <c r="AA687" s="54"/>
      <c r="AB687" s="54"/>
      <c r="AC687" s="54"/>
      <c r="AD687" s="60"/>
      <c r="AE687" s="58"/>
      <c r="AF687" s="176" t="str">
        <f t="shared" si="10"/>
        <v/>
      </c>
      <c r="AG687" s="178" t="str">
        <f>IF(Calculations!AT682=1,"YES","")</f>
        <v/>
      </c>
      <c r="AH687" s="2"/>
      <c r="AQ687" s="9"/>
    </row>
    <row r="688" spans="2:43" x14ac:dyDescent="0.25">
      <c r="B688" s="54"/>
      <c r="C688" s="54"/>
      <c r="D688" s="59"/>
      <c r="E688" s="59"/>
      <c r="F688" s="174"/>
      <c r="G688" s="54"/>
      <c r="H688" s="55"/>
      <c r="I688" s="54"/>
      <c r="J688" s="55"/>
      <c r="K688" s="47" t="str">
        <f>IF(OR(AND(H688=Lists!$D$6,G688&lt;&gt;""),AND(AND(H688=J688,G688&lt;&gt;"",I688&lt;&gt;""),OR(H688&lt;&gt;"Unspecified",J688&lt;&gt;"Unspecified"),J688&lt;&gt;""),AND(OR(H688=Lists!$D$4,H688=Lists!$D$5),OR(J688=Lists!$D$4,J688=Lists!$D$5),AND(G688&lt;&gt;"",I688&lt;&gt;""))),"YES","")</f>
        <v/>
      </c>
      <c r="L688" s="56"/>
      <c r="M688" s="54"/>
      <c r="N688" s="58"/>
      <c r="O688" s="57"/>
      <c r="P688" s="165"/>
      <c r="Q688" s="165"/>
      <c r="R688" s="165"/>
      <c r="S688" s="54"/>
      <c r="T688" s="54"/>
      <c r="U688" s="54"/>
      <c r="V688" s="54"/>
      <c r="W688" s="54"/>
      <c r="X688" s="54"/>
      <c r="Y688" s="54"/>
      <c r="Z688" s="54"/>
      <c r="AA688" s="54"/>
      <c r="AB688" s="54"/>
      <c r="AC688" s="54"/>
      <c r="AD688" s="60"/>
      <c r="AE688" s="58"/>
      <c r="AF688" s="176" t="str">
        <f t="shared" si="10"/>
        <v/>
      </c>
      <c r="AG688" s="178" t="str">
        <f>IF(Calculations!AT683=1,"YES","")</f>
        <v/>
      </c>
      <c r="AH688" s="2"/>
      <c r="AQ688" s="9"/>
    </row>
    <row r="689" spans="2:43" x14ac:dyDescent="0.25">
      <c r="B689" s="54"/>
      <c r="C689" s="54"/>
      <c r="D689" s="59"/>
      <c r="E689" s="59"/>
      <c r="F689" s="174"/>
      <c r="G689" s="54"/>
      <c r="H689" s="55"/>
      <c r="I689" s="54"/>
      <c r="J689" s="55"/>
      <c r="K689" s="47" t="str">
        <f>IF(OR(AND(H689=Lists!$D$6,G689&lt;&gt;""),AND(AND(H689=J689,G689&lt;&gt;"",I689&lt;&gt;""),OR(H689&lt;&gt;"Unspecified",J689&lt;&gt;"Unspecified"),J689&lt;&gt;""),AND(OR(H689=Lists!$D$4,H689=Lists!$D$5),OR(J689=Lists!$D$4,J689=Lists!$D$5),AND(G689&lt;&gt;"",I689&lt;&gt;""))),"YES","")</f>
        <v/>
      </c>
      <c r="L689" s="56"/>
      <c r="M689" s="54"/>
      <c r="N689" s="58"/>
      <c r="O689" s="57"/>
      <c r="P689" s="165"/>
      <c r="Q689" s="165"/>
      <c r="R689" s="165"/>
      <c r="S689" s="54"/>
      <c r="T689" s="54"/>
      <c r="U689" s="54"/>
      <c r="V689" s="54"/>
      <c r="W689" s="54"/>
      <c r="X689" s="54"/>
      <c r="Y689" s="54"/>
      <c r="Z689" s="54"/>
      <c r="AA689" s="54"/>
      <c r="AB689" s="54"/>
      <c r="AC689" s="54"/>
      <c r="AD689" s="60"/>
      <c r="AE689" s="58"/>
      <c r="AF689" s="176" t="str">
        <f t="shared" si="10"/>
        <v/>
      </c>
      <c r="AG689" s="178" t="str">
        <f>IF(Calculations!AT684=1,"YES","")</f>
        <v/>
      </c>
      <c r="AH689" s="2"/>
      <c r="AQ689" s="9"/>
    </row>
    <row r="690" spans="2:43" x14ac:dyDescent="0.25">
      <c r="B690" s="54"/>
      <c r="C690" s="54"/>
      <c r="D690" s="59"/>
      <c r="E690" s="59"/>
      <c r="F690" s="174"/>
      <c r="G690" s="54"/>
      <c r="H690" s="55"/>
      <c r="I690" s="54"/>
      <c r="J690" s="55"/>
      <c r="K690" s="47" t="str">
        <f>IF(OR(AND(H690=Lists!$D$6,G690&lt;&gt;""),AND(AND(H690=J690,G690&lt;&gt;"",I690&lt;&gt;""),OR(H690&lt;&gt;"Unspecified",J690&lt;&gt;"Unspecified"),J690&lt;&gt;""),AND(OR(H690=Lists!$D$4,H690=Lists!$D$5),OR(J690=Lists!$D$4,J690=Lists!$D$5),AND(G690&lt;&gt;"",I690&lt;&gt;""))),"YES","")</f>
        <v/>
      </c>
      <c r="L690" s="56"/>
      <c r="M690" s="54"/>
      <c r="N690" s="58"/>
      <c r="O690" s="57"/>
      <c r="P690" s="165"/>
      <c r="Q690" s="165"/>
      <c r="R690" s="165"/>
      <c r="S690" s="54"/>
      <c r="T690" s="54"/>
      <c r="U690" s="54"/>
      <c r="V690" s="54"/>
      <c r="W690" s="54"/>
      <c r="X690" s="54"/>
      <c r="Y690" s="54"/>
      <c r="Z690" s="54"/>
      <c r="AA690" s="54"/>
      <c r="AB690" s="54"/>
      <c r="AC690" s="54"/>
      <c r="AD690" s="60"/>
      <c r="AE690" s="58"/>
      <c r="AF690" s="176" t="str">
        <f t="shared" si="10"/>
        <v/>
      </c>
      <c r="AG690" s="178" t="str">
        <f>IF(Calculations!AT685=1,"YES","")</f>
        <v/>
      </c>
      <c r="AH690" s="2"/>
      <c r="AQ690" s="9"/>
    </row>
    <row r="691" spans="2:43" x14ac:dyDescent="0.25">
      <c r="B691" s="54"/>
      <c r="C691" s="54"/>
      <c r="D691" s="59"/>
      <c r="E691" s="59"/>
      <c r="F691" s="174"/>
      <c r="G691" s="54"/>
      <c r="H691" s="55"/>
      <c r="I691" s="54"/>
      <c r="J691" s="55"/>
      <c r="K691" s="47" t="str">
        <f>IF(OR(AND(H691=Lists!$D$6,G691&lt;&gt;""),AND(AND(H691=J691,G691&lt;&gt;"",I691&lt;&gt;""),OR(H691&lt;&gt;"Unspecified",J691&lt;&gt;"Unspecified"),J691&lt;&gt;""),AND(OR(H691=Lists!$D$4,H691=Lists!$D$5),OR(J691=Lists!$D$4,J691=Lists!$D$5),AND(G691&lt;&gt;"",I691&lt;&gt;""))),"YES","")</f>
        <v/>
      </c>
      <c r="L691" s="56"/>
      <c r="M691" s="54"/>
      <c r="N691" s="58"/>
      <c r="O691" s="57"/>
      <c r="P691" s="165"/>
      <c r="Q691" s="165"/>
      <c r="R691" s="165"/>
      <c r="S691" s="54"/>
      <c r="T691" s="54"/>
      <c r="U691" s="54"/>
      <c r="V691" s="54"/>
      <c r="W691" s="54"/>
      <c r="X691" s="54"/>
      <c r="Y691" s="54"/>
      <c r="Z691" s="54"/>
      <c r="AA691" s="54"/>
      <c r="AB691" s="54"/>
      <c r="AC691" s="54"/>
      <c r="AD691" s="60"/>
      <c r="AE691" s="58"/>
      <c r="AF691" s="176" t="str">
        <f t="shared" si="10"/>
        <v/>
      </c>
      <c r="AG691" s="178" t="str">
        <f>IF(Calculations!AT686=1,"YES","")</f>
        <v/>
      </c>
      <c r="AH691" s="2"/>
      <c r="AQ691" s="9"/>
    </row>
    <row r="692" spans="2:43" x14ac:dyDescent="0.25">
      <c r="B692" s="54"/>
      <c r="C692" s="54"/>
      <c r="D692" s="59"/>
      <c r="E692" s="59"/>
      <c r="F692" s="174"/>
      <c r="G692" s="54"/>
      <c r="H692" s="55"/>
      <c r="I692" s="54"/>
      <c r="J692" s="55"/>
      <c r="K692" s="47" t="str">
        <f>IF(OR(AND(H692=Lists!$D$6,G692&lt;&gt;""),AND(AND(H692=J692,G692&lt;&gt;"",I692&lt;&gt;""),OR(H692&lt;&gt;"Unspecified",J692&lt;&gt;"Unspecified"),J692&lt;&gt;""),AND(OR(H692=Lists!$D$4,H692=Lists!$D$5),OR(J692=Lists!$D$4,J692=Lists!$D$5),AND(G692&lt;&gt;"",I692&lt;&gt;""))),"YES","")</f>
        <v/>
      </c>
      <c r="L692" s="56"/>
      <c r="M692" s="54"/>
      <c r="N692" s="58"/>
      <c r="O692" s="57"/>
      <c r="P692" s="165"/>
      <c r="Q692" s="165"/>
      <c r="R692" s="165"/>
      <c r="S692" s="54"/>
      <c r="T692" s="54"/>
      <c r="U692" s="54"/>
      <c r="V692" s="54"/>
      <c r="W692" s="54"/>
      <c r="X692" s="54"/>
      <c r="Y692" s="54"/>
      <c r="Z692" s="54"/>
      <c r="AA692" s="54"/>
      <c r="AB692" s="54"/>
      <c r="AC692" s="54"/>
      <c r="AD692" s="60"/>
      <c r="AE692" s="58"/>
      <c r="AF692" s="176" t="str">
        <f t="shared" si="10"/>
        <v/>
      </c>
      <c r="AG692" s="178" t="str">
        <f>IF(Calculations!AT687=1,"YES","")</f>
        <v/>
      </c>
      <c r="AH692" s="2"/>
      <c r="AQ692" s="9"/>
    </row>
    <row r="693" spans="2:43" x14ac:dyDescent="0.25">
      <c r="B693" s="54"/>
      <c r="C693" s="54"/>
      <c r="D693" s="59"/>
      <c r="E693" s="59"/>
      <c r="F693" s="174"/>
      <c r="G693" s="54"/>
      <c r="H693" s="55"/>
      <c r="I693" s="54"/>
      <c r="J693" s="55"/>
      <c r="K693" s="47" t="str">
        <f>IF(OR(AND(H693=Lists!$D$6,G693&lt;&gt;""),AND(AND(H693=J693,G693&lt;&gt;"",I693&lt;&gt;""),OR(H693&lt;&gt;"Unspecified",J693&lt;&gt;"Unspecified"),J693&lt;&gt;""),AND(OR(H693=Lists!$D$4,H693=Lists!$D$5),OR(J693=Lists!$D$4,J693=Lists!$D$5),AND(G693&lt;&gt;"",I693&lt;&gt;""))),"YES","")</f>
        <v/>
      </c>
      <c r="L693" s="56"/>
      <c r="M693" s="54"/>
      <c r="N693" s="58"/>
      <c r="O693" s="57"/>
      <c r="P693" s="165"/>
      <c r="Q693" s="165"/>
      <c r="R693" s="165"/>
      <c r="S693" s="54"/>
      <c r="T693" s="54"/>
      <c r="U693" s="54"/>
      <c r="V693" s="54"/>
      <c r="W693" s="54"/>
      <c r="X693" s="54"/>
      <c r="Y693" s="54"/>
      <c r="Z693" s="54"/>
      <c r="AA693" s="54"/>
      <c r="AB693" s="54"/>
      <c r="AC693" s="54"/>
      <c r="AD693" s="60"/>
      <c r="AE693" s="58"/>
      <c r="AF693" s="176" t="str">
        <f t="shared" si="10"/>
        <v/>
      </c>
      <c r="AG693" s="178" t="str">
        <f>IF(Calculations!AT688=1,"YES","")</f>
        <v/>
      </c>
      <c r="AH693" s="2"/>
      <c r="AQ693" s="9"/>
    </row>
    <row r="694" spans="2:43" x14ac:dyDescent="0.25">
      <c r="B694" s="54"/>
      <c r="C694" s="54"/>
      <c r="D694" s="59"/>
      <c r="E694" s="59"/>
      <c r="F694" s="174"/>
      <c r="G694" s="54"/>
      <c r="H694" s="55"/>
      <c r="I694" s="54"/>
      <c r="J694" s="55"/>
      <c r="K694" s="47" t="str">
        <f>IF(OR(AND(H694=Lists!$D$6,G694&lt;&gt;""),AND(AND(H694=J694,G694&lt;&gt;"",I694&lt;&gt;""),OR(H694&lt;&gt;"Unspecified",J694&lt;&gt;"Unspecified"),J694&lt;&gt;""),AND(OR(H694=Lists!$D$4,H694=Lists!$D$5),OR(J694=Lists!$D$4,J694=Lists!$D$5),AND(G694&lt;&gt;"",I694&lt;&gt;""))),"YES","")</f>
        <v/>
      </c>
      <c r="L694" s="56"/>
      <c r="M694" s="54"/>
      <c r="N694" s="58"/>
      <c r="O694" s="57"/>
      <c r="P694" s="165"/>
      <c r="Q694" s="165"/>
      <c r="R694" s="165"/>
      <c r="S694" s="54"/>
      <c r="T694" s="54"/>
      <c r="U694" s="54"/>
      <c r="V694" s="54"/>
      <c r="W694" s="54"/>
      <c r="X694" s="54"/>
      <c r="Y694" s="54"/>
      <c r="Z694" s="54"/>
      <c r="AA694" s="54"/>
      <c r="AB694" s="54"/>
      <c r="AC694" s="54"/>
      <c r="AD694" s="60"/>
      <c r="AE694" s="58"/>
      <c r="AF694" s="176" t="str">
        <f t="shared" si="10"/>
        <v/>
      </c>
      <c r="AG694" s="178" t="str">
        <f>IF(Calculations!AT689=1,"YES","")</f>
        <v/>
      </c>
      <c r="AH694" s="2"/>
      <c r="AQ694" s="9"/>
    </row>
    <row r="695" spans="2:43" x14ac:dyDescent="0.25">
      <c r="B695" s="54"/>
      <c r="C695" s="54"/>
      <c r="D695" s="59"/>
      <c r="E695" s="59"/>
      <c r="F695" s="174"/>
      <c r="G695" s="54"/>
      <c r="H695" s="55"/>
      <c r="I695" s="54"/>
      <c r="J695" s="55"/>
      <c r="K695" s="47" t="str">
        <f>IF(OR(AND(H695=Lists!$D$6,G695&lt;&gt;""),AND(AND(H695=J695,G695&lt;&gt;"",I695&lt;&gt;""),OR(H695&lt;&gt;"Unspecified",J695&lt;&gt;"Unspecified"),J695&lt;&gt;""),AND(OR(H695=Lists!$D$4,H695=Lists!$D$5),OR(J695=Lists!$D$4,J695=Lists!$D$5),AND(G695&lt;&gt;"",I695&lt;&gt;""))),"YES","")</f>
        <v/>
      </c>
      <c r="L695" s="56"/>
      <c r="M695" s="54"/>
      <c r="N695" s="58"/>
      <c r="O695" s="57"/>
      <c r="P695" s="165"/>
      <c r="Q695" s="165"/>
      <c r="R695" s="165"/>
      <c r="S695" s="54"/>
      <c r="T695" s="54"/>
      <c r="U695" s="54"/>
      <c r="V695" s="54"/>
      <c r="W695" s="54"/>
      <c r="X695" s="54"/>
      <c r="Y695" s="54"/>
      <c r="Z695" s="54"/>
      <c r="AA695" s="54"/>
      <c r="AB695" s="54"/>
      <c r="AC695" s="54"/>
      <c r="AD695" s="60"/>
      <c r="AE695" s="58"/>
      <c r="AF695" s="176" t="str">
        <f t="shared" si="10"/>
        <v/>
      </c>
      <c r="AG695" s="178" t="str">
        <f>IF(Calculations!AT690=1,"YES","")</f>
        <v/>
      </c>
      <c r="AH695" s="2"/>
      <c r="AQ695" s="9"/>
    </row>
    <row r="696" spans="2:43" x14ac:dyDescent="0.25">
      <c r="B696" s="54"/>
      <c r="C696" s="54"/>
      <c r="D696" s="59"/>
      <c r="E696" s="59"/>
      <c r="F696" s="174"/>
      <c r="G696" s="54"/>
      <c r="H696" s="55"/>
      <c r="I696" s="54"/>
      <c r="J696" s="55"/>
      <c r="K696" s="47" t="str">
        <f>IF(OR(AND(H696=Lists!$D$6,G696&lt;&gt;""),AND(AND(H696=J696,G696&lt;&gt;"",I696&lt;&gt;""),OR(H696&lt;&gt;"Unspecified",J696&lt;&gt;"Unspecified"),J696&lt;&gt;""),AND(OR(H696=Lists!$D$4,H696=Lists!$D$5),OR(J696=Lists!$D$4,J696=Lists!$D$5),AND(G696&lt;&gt;"",I696&lt;&gt;""))),"YES","")</f>
        <v/>
      </c>
      <c r="L696" s="56"/>
      <c r="M696" s="54"/>
      <c r="N696" s="58"/>
      <c r="O696" s="57"/>
      <c r="P696" s="165"/>
      <c r="Q696" s="165"/>
      <c r="R696" s="165"/>
      <c r="S696" s="54"/>
      <c r="T696" s="54"/>
      <c r="U696" s="54"/>
      <c r="V696" s="54"/>
      <c r="W696" s="54"/>
      <c r="X696" s="54"/>
      <c r="Y696" s="54"/>
      <c r="Z696" s="54"/>
      <c r="AA696" s="54"/>
      <c r="AB696" s="54"/>
      <c r="AC696" s="54"/>
      <c r="AD696" s="60"/>
      <c r="AE696" s="58"/>
      <c r="AF696" s="176" t="str">
        <f t="shared" si="10"/>
        <v/>
      </c>
      <c r="AG696" s="178" t="str">
        <f>IF(Calculations!AT691=1,"YES","")</f>
        <v/>
      </c>
      <c r="AH696" s="2"/>
      <c r="AQ696" s="9"/>
    </row>
    <row r="697" spans="2:43" x14ac:dyDescent="0.25">
      <c r="B697" s="54"/>
      <c r="C697" s="54"/>
      <c r="D697" s="59"/>
      <c r="E697" s="59"/>
      <c r="F697" s="174"/>
      <c r="G697" s="54"/>
      <c r="H697" s="55"/>
      <c r="I697" s="54"/>
      <c r="J697" s="55"/>
      <c r="K697" s="47" t="str">
        <f>IF(OR(AND(H697=Lists!$D$6,G697&lt;&gt;""),AND(AND(H697=J697,G697&lt;&gt;"",I697&lt;&gt;""),OR(H697&lt;&gt;"Unspecified",J697&lt;&gt;"Unspecified"),J697&lt;&gt;""),AND(OR(H697=Lists!$D$4,H697=Lists!$D$5),OR(J697=Lists!$D$4,J697=Lists!$D$5),AND(G697&lt;&gt;"",I697&lt;&gt;""))),"YES","")</f>
        <v/>
      </c>
      <c r="L697" s="56"/>
      <c r="M697" s="54"/>
      <c r="N697" s="58"/>
      <c r="O697" s="57"/>
      <c r="P697" s="165"/>
      <c r="Q697" s="165"/>
      <c r="R697" s="165"/>
      <c r="S697" s="54"/>
      <c r="T697" s="54"/>
      <c r="U697" s="54"/>
      <c r="V697" s="54"/>
      <c r="W697" s="54"/>
      <c r="X697" s="54"/>
      <c r="Y697" s="54"/>
      <c r="Z697" s="54"/>
      <c r="AA697" s="54"/>
      <c r="AB697" s="54"/>
      <c r="AC697" s="54"/>
      <c r="AD697" s="60"/>
      <c r="AE697" s="58"/>
      <c r="AF697" s="176" t="str">
        <f t="shared" si="10"/>
        <v/>
      </c>
      <c r="AG697" s="178" t="str">
        <f>IF(Calculations!AT692=1,"YES","")</f>
        <v/>
      </c>
      <c r="AH697" s="2"/>
      <c r="AQ697" s="9"/>
    </row>
    <row r="698" spans="2:43" x14ac:dyDescent="0.25">
      <c r="B698" s="54"/>
      <c r="C698" s="54"/>
      <c r="D698" s="59"/>
      <c r="E698" s="59"/>
      <c r="F698" s="174"/>
      <c r="G698" s="54"/>
      <c r="H698" s="55"/>
      <c r="I698" s="54"/>
      <c r="J698" s="55"/>
      <c r="K698" s="47" t="str">
        <f>IF(OR(AND(H698=Lists!$D$6,G698&lt;&gt;""),AND(AND(H698=J698,G698&lt;&gt;"",I698&lt;&gt;""),OR(H698&lt;&gt;"Unspecified",J698&lt;&gt;"Unspecified"),J698&lt;&gt;""),AND(OR(H698=Lists!$D$4,H698=Lists!$D$5),OR(J698=Lists!$D$4,J698=Lists!$D$5),AND(G698&lt;&gt;"",I698&lt;&gt;""))),"YES","")</f>
        <v/>
      </c>
      <c r="L698" s="56"/>
      <c r="M698" s="54"/>
      <c r="N698" s="58"/>
      <c r="O698" s="57"/>
      <c r="P698" s="165"/>
      <c r="Q698" s="165"/>
      <c r="R698" s="165"/>
      <c r="S698" s="54"/>
      <c r="T698" s="54"/>
      <c r="U698" s="54"/>
      <c r="V698" s="54"/>
      <c r="W698" s="54"/>
      <c r="X698" s="54"/>
      <c r="Y698" s="54"/>
      <c r="Z698" s="54"/>
      <c r="AA698" s="54"/>
      <c r="AB698" s="54"/>
      <c r="AC698" s="54"/>
      <c r="AD698" s="60"/>
      <c r="AE698" s="58"/>
      <c r="AF698" s="176" t="str">
        <f t="shared" si="10"/>
        <v/>
      </c>
      <c r="AG698" s="178" t="str">
        <f>IF(Calculations!AT693=1,"YES","")</f>
        <v/>
      </c>
      <c r="AH698" s="2"/>
      <c r="AQ698" s="9"/>
    </row>
    <row r="699" spans="2:43" x14ac:dyDescent="0.25">
      <c r="B699" s="54"/>
      <c r="C699" s="54"/>
      <c r="D699" s="59"/>
      <c r="E699" s="59"/>
      <c r="F699" s="174"/>
      <c r="G699" s="54"/>
      <c r="H699" s="55"/>
      <c r="I699" s="54"/>
      <c r="J699" s="55"/>
      <c r="K699" s="47" t="str">
        <f>IF(OR(AND(H699=Lists!$D$6,G699&lt;&gt;""),AND(AND(H699=J699,G699&lt;&gt;"",I699&lt;&gt;""),OR(H699&lt;&gt;"Unspecified",J699&lt;&gt;"Unspecified"),J699&lt;&gt;""),AND(OR(H699=Lists!$D$4,H699=Lists!$D$5),OR(J699=Lists!$D$4,J699=Lists!$D$5),AND(G699&lt;&gt;"",I699&lt;&gt;""))),"YES","")</f>
        <v/>
      </c>
      <c r="L699" s="56"/>
      <c r="M699" s="54"/>
      <c r="N699" s="58"/>
      <c r="O699" s="57"/>
      <c r="P699" s="165"/>
      <c r="Q699" s="165"/>
      <c r="R699" s="165"/>
      <c r="S699" s="54"/>
      <c r="T699" s="54"/>
      <c r="U699" s="54"/>
      <c r="V699" s="54"/>
      <c r="W699" s="54"/>
      <c r="X699" s="54"/>
      <c r="Y699" s="54"/>
      <c r="Z699" s="54"/>
      <c r="AA699" s="54"/>
      <c r="AB699" s="54"/>
      <c r="AC699" s="54"/>
      <c r="AD699" s="60"/>
      <c r="AE699" s="58"/>
      <c r="AF699" s="176" t="str">
        <f t="shared" si="10"/>
        <v/>
      </c>
      <c r="AG699" s="178" t="str">
        <f>IF(Calculations!AT694=1,"YES","")</f>
        <v/>
      </c>
      <c r="AH699" s="2"/>
      <c r="AQ699" s="9"/>
    </row>
    <row r="700" spans="2:43" x14ac:dyDescent="0.25">
      <c r="B700" s="54"/>
      <c r="C700" s="54"/>
      <c r="D700" s="59"/>
      <c r="E700" s="59"/>
      <c r="F700" s="174"/>
      <c r="G700" s="54"/>
      <c r="H700" s="55"/>
      <c r="I700" s="54"/>
      <c r="J700" s="55"/>
      <c r="K700" s="47" t="str">
        <f>IF(OR(AND(H700=Lists!$D$6,G700&lt;&gt;""),AND(AND(H700=J700,G700&lt;&gt;"",I700&lt;&gt;""),OR(H700&lt;&gt;"Unspecified",J700&lt;&gt;"Unspecified"),J700&lt;&gt;""),AND(OR(H700=Lists!$D$4,H700=Lists!$D$5),OR(J700=Lists!$D$4,J700=Lists!$D$5),AND(G700&lt;&gt;"",I700&lt;&gt;""))),"YES","")</f>
        <v/>
      </c>
      <c r="L700" s="56"/>
      <c r="M700" s="54"/>
      <c r="N700" s="58"/>
      <c r="O700" s="57"/>
      <c r="P700" s="165"/>
      <c r="Q700" s="165"/>
      <c r="R700" s="165"/>
      <c r="S700" s="54"/>
      <c r="T700" s="54"/>
      <c r="U700" s="54"/>
      <c r="V700" s="54"/>
      <c r="W700" s="54"/>
      <c r="X700" s="54"/>
      <c r="Y700" s="54"/>
      <c r="Z700" s="54"/>
      <c r="AA700" s="54"/>
      <c r="AB700" s="54"/>
      <c r="AC700" s="54"/>
      <c r="AD700" s="60"/>
      <c r="AE700" s="58"/>
      <c r="AF700" s="176" t="str">
        <f t="shared" si="10"/>
        <v/>
      </c>
      <c r="AG700" s="178" t="str">
        <f>IF(Calculations!AT695=1,"YES","")</f>
        <v/>
      </c>
      <c r="AH700" s="2"/>
      <c r="AQ700" s="9"/>
    </row>
    <row r="701" spans="2:43" x14ac:dyDescent="0.25">
      <c r="B701" s="54"/>
      <c r="C701" s="54"/>
      <c r="D701" s="59"/>
      <c r="E701" s="59"/>
      <c r="F701" s="174"/>
      <c r="G701" s="54"/>
      <c r="H701" s="55"/>
      <c r="I701" s="54"/>
      <c r="J701" s="55"/>
      <c r="K701" s="47" t="str">
        <f>IF(OR(AND(H701=Lists!$D$6,G701&lt;&gt;""),AND(AND(H701=J701,G701&lt;&gt;"",I701&lt;&gt;""),OR(H701&lt;&gt;"Unspecified",J701&lt;&gt;"Unspecified"),J701&lt;&gt;""),AND(OR(H701=Lists!$D$4,H701=Lists!$D$5),OR(J701=Lists!$D$4,J701=Lists!$D$5),AND(G701&lt;&gt;"",I701&lt;&gt;""))),"YES","")</f>
        <v/>
      </c>
      <c r="L701" s="56"/>
      <c r="M701" s="54"/>
      <c r="N701" s="58"/>
      <c r="O701" s="57"/>
      <c r="P701" s="165"/>
      <c r="Q701" s="165"/>
      <c r="R701" s="165"/>
      <c r="S701" s="54"/>
      <c r="T701" s="54"/>
      <c r="U701" s="54"/>
      <c r="V701" s="54"/>
      <c r="W701" s="54"/>
      <c r="X701" s="54"/>
      <c r="Y701" s="54"/>
      <c r="Z701" s="54"/>
      <c r="AA701" s="54"/>
      <c r="AB701" s="54"/>
      <c r="AC701" s="54"/>
      <c r="AD701" s="60"/>
      <c r="AE701" s="58"/>
      <c r="AF701" s="176" t="str">
        <f t="shared" si="10"/>
        <v/>
      </c>
      <c r="AG701" s="178" t="str">
        <f>IF(Calculations!AT696=1,"YES","")</f>
        <v/>
      </c>
      <c r="AH701" s="2"/>
      <c r="AQ701" s="9"/>
    </row>
    <row r="702" spans="2:43" x14ac:dyDescent="0.25">
      <c r="B702" s="54"/>
      <c r="C702" s="54"/>
      <c r="D702" s="59"/>
      <c r="E702" s="59"/>
      <c r="F702" s="174"/>
      <c r="G702" s="54"/>
      <c r="H702" s="55"/>
      <c r="I702" s="54"/>
      <c r="J702" s="55"/>
      <c r="K702" s="47" t="str">
        <f>IF(OR(AND(H702=Lists!$D$6,G702&lt;&gt;""),AND(AND(H702=J702,G702&lt;&gt;"",I702&lt;&gt;""),OR(H702&lt;&gt;"Unspecified",J702&lt;&gt;"Unspecified"),J702&lt;&gt;""),AND(OR(H702=Lists!$D$4,H702=Lists!$D$5),OR(J702=Lists!$D$4,J702=Lists!$D$5),AND(G702&lt;&gt;"",I702&lt;&gt;""))),"YES","")</f>
        <v/>
      </c>
      <c r="L702" s="56"/>
      <c r="M702" s="54"/>
      <c r="N702" s="58"/>
      <c r="O702" s="57"/>
      <c r="P702" s="165"/>
      <c r="Q702" s="165"/>
      <c r="R702" s="165"/>
      <c r="S702" s="54"/>
      <c r="T702" s="54"/>
      <c r="U702" s="54"/>
      <c r="V702" s="54"/>
      <c r="W702" s="54"/>
      <c r="X702" s="54"/>
      <c r="Y702" s="54"/>
      <c r="Z702" s="54"/>
      <c r="AA702" s="54"/>
      <c r="AB702" s="54"/>
      <c r="AC702" s="54"/>
      <c r="AD702" s="60"/>
      <c r="AE702" s="58"/>
      <c r="AF702" s="176" t="str">
        <f t="shared" si="10"/>
        <v/>
      </c>
      <c r="AG702" s="178" t="str">
        <f>IF(Calculations!AT697=1,"YES","")</f>
        <v/>
      </c>
      <c r="AH702" s="2"/>
      <c r="AQ702" s="9"/>
    </row>
    <row r="703" spans="2:43" x14ac:dyDescent="0.25">
      <c r="B703" s="54"/>
      <c r="C703" s="54"/>
      <c r="D703" s="59"/>
      <c r="E703" s="59"/>
      <c r="F703" s="174"/>
      <c r="G703" s="54"/>
      <c r="H703" s="55"/>
      <c r="I703" s="54"/>
      <c r="J703" s="55"/>
      <c r="K703" s="47" t="str">
        <f>IF(OR(AND(H703=Lists!$D$6,G703&lt;&gt;""),AND(AND(H703=J703,G703&lt;&gt;"",I703&lt;&gt;""),OR(H703&lt;&gt;"Unspecified",J703&lt;&gt;"Unspecified"),J703&lt;&gt;""),AND(OR(H703=Lists!$D$4,H703=Lists!$D$5),OR(J703=Lists!$D$4,J703=Lists!$D$5),AND(G703&lt;&gt;"",I703&lt;&gt;""))),"YES","")</f>
        <v/>
      </c>
      <c r="L703" s="56"/>
      <c r="M703" s="54"/>
      <c r="N703" s="58"/>
      <c r="O703" s="57"/>
      <c r="P703" s="165"/>
      <c r="Q703" s="165"/>
      <c r="R703" s="165"/>
      <c r="S703" s="54"/>
      <c r="T703" s="54"/>
      <c r="U703" s="54"/>
      <c r="V703" s="54"/>
      <c r="W703" s="54"/>
      <c r="X703" s="54"/>
      <c r="Y703" s="54"/>
      <c r="Z703" s="54"/>
      <c r="AA703" s="54"/>
      <c r="AB703" s="54"/>
      <c r="AC703" s="54"/>
      <c r="AD703" s="60"/>
      <c r="AE703" s="58"/>
      <c r="AF703" s="176" t="str">
        <f t="shared" si="10"/>
        <v/>
      </c>
      <c r="AG703" s="178" t="str">
        <f>IF(Calculations!AT698=1,"YES","")</f>
        <v/>
      </c>
      <c r="AH703" s="2"/>
      <c r="AQ703" s="9"/>
    </row>
    <row r="704" spans="2:43" x14ac:dyDescent="0.25">
      <c r="B704" s="54"/>
      <c r="C704" s="54"/>
      <c r="D704" s="59"/>
      <c r="E704" s="59"/>
      <c r="F704" s="174"/>
      <c r="G704" s="54"/>
      <c r="H704" s="55"/>
      <c r="I704" s="54"/>
      <c r="J704" s="55"/>
      <c r="K704" s="47" t="str">
        <f>IF(OR(AND(H704=Lists!$D$6,G704&lt;&gt;""),AND(AND(H704=J704,G704&lt;&gt;"",I704&lt;&gt;""),OR(H704&lt;&gt;"Unspecified",J704&lt;&gt;"Unspecified"),J704&lt;&gt;""),AND(OR(H704=Lists!$D$4,H704=Lists!$D$5),OR(J704=Lists!$D$4,J704=Lists!$D$5),AND(G704&lt;&gt;"",I704&lt;&gt;""))),"YES","")</f>
        <v/>
      </c>
      <c r="L704" s="56"/>
      <c r="M704" s="54"/>
      <c r="N704" s="58"/>
      <c r="O704" s="57"/>
      <c r="P704" s="165"/>
      <c r="Q704" s="165"/>
      <c r="R704" s="165"/>
      <c r="S704" s="54"/>
      <c r="T704" s="54"/>
      <c r="U704" s="54"/>
      <c r="V704" s="54"/>
      <c r="W704" s="54"/>
      <c r="X704" s="54"/>
      <c r="Y704" s="54"/>
      <c r="Z704" s="54"/>
      <c r="AA704" s="54"/>
      <c r="AB704" s="54"/>
      <c r="AC704" s="54"/>
      <c r="AD704" s="60"/>
      <c r="AE704" s="58"/>
      <c r="AF704" s="176" t="str">
        <f t="shared" si="10"/>
        <v/>
      </c>
      <c r="AG704" s="178" t="str">
        <f>IF(Calculations!AT699=1,"YES","")</f>
        <v/>
      </c>
      <c r="AH704" s="2"/>
      <c r="AQ704" s="9"/>
    </row>
    <row r="705" spans="2:43" x14ac:dyDescent="0.25">
      <c r="B705" s="54"/>
      <c r="C705" s="54"/>
      <c r="D705" s="59"/>
      <c r="E705" s="59"/>
      <c r="F705" s="174"/>
      <c r="G705" s="54"/>
      <c r="H705" s="55"/>
      <c r="I705" s="54"/>
      <c r="J705" s="55"/>
      <c r="K705" s="47" t="str">
        <f>IF(OR(AND(H705=Lists!$D$6,G705&lt;&gt;""),AND(AND(H705=J705,G705&lt;&gt;"",I705&lt;&gt;""),OR(H705&lt;&gt;"Unspecified",J705&lt;&gt;"Unspecified"),J705&lt;&gt;""),AND(OR(H705=Lists!$D$4,H705=Lists!$D$5),OR(J705=Lists!$D$4,J705=Lists!$D$5),AND(G705&lt;&gt;"",I705&lt;&gt;""))),"YES","")</f>
        <v/>
      </c>
      <c r="L705" s="56"/>
      <c r="M705" s="54"/>
      <c r="N705" s="58"/>
      <c r="O705" s="57"/>
      <c r="P705" s="165"/>
      <c r="Q705" s="165"/>
      <c r="R705" s="165"/>
      <c r="S705" s="54"/>
      <c r="T705" s="54"/>
      <c r="U705" s="54"/>
      <c r="V705" s="54"/>
      <c r="W705" s="54"/>
      <c r="X705" s="54"/>
      <c r="Y705" s="54"/>
      <c r="Z705" s="54"/>
      <c r="AA705" s="54"/>
      <c r="AB705" s="54"/>
      <c r="AC705" s="54"/>
      <c r="AD705" s="60"/>
      <c r="AE705" s="58"/>
      <c r="AF705" s="176" t="str">
        <f t="shared" si="10"/>
        <v/>
      </c>
      <c r="AG705" s="178" t="str">
        <f>IF(Calculations!AT700=1,"YES","")</f>
        <v/>
      </c>
      <c r="AH705" s="2"/>
      <c r="AQ705" s="9"/>
    </row>
    <row r="706" spans="2:43" x14ac:dyDescent="0.25">
      <c r="B706" s="54"/>
      <c r="C706" s="54"/>
      <c r="D706" s="59"/>
      <c r="E706" s="59"/>
      <c r="F706" s="174"/>
      <c r="G706" s="54"/>
      <c r="H706" s="55"/>
      <c r="I706" s="54"/>
      <c r="J706" s="55"/>
      <c r="K706" s="47" t="str">
        <f>IF(OR(AND(H706=Lists!$D$6,G706&lt;&gt;""),AND(AND(H706=J706,G706&lt;&gt;"",I706&lt;&gt;""),OR(H706&lt;&gt;"Unspecified",J706&lt;&gt;"Unspecified"),J706&lt;&gt;""),AND(OR(H706=Lists!$D$4,H706=Lists!$D$5),OR(J706=Lists!$D$4,J706=Lists!$D$5),AND(G706&lt;&gt;"",I706&lt;&gt;""))),"YES","")</f>
        <v/>
      </c>
      <c r="L706" s="56"/>
      <c r="M706" s="54"/>
      <c r="N706" s="58"/>
      <c r="O706" s="57"/>
      <c r="P706" s="165"/>
      <c r="Q706" s="165"/>
      <c r="R706" s="165"/>
      <c r="S706" s="54"/>
      <c r="T706" s="54"/>
      <c r="U706" s="54"/>
      <c r="V706" s="54"/>
      <c r="W706" s="54"/>
      <c r="X706" s="54"/>
      <c r="Y706" s="54"/>
      <c r="Z706" s="54"/>
      <c r="AA706" s="54"/>
      <c r="AB706" s="54"/>
      <c r="AC706" s="54"/>
      <c r="AD706" s="60"/>
      <c r="AE706" s="58"/>
      <c r="AF706" s="176" t="str">
        <f t="shared" si="10"/>
        <v/>
      </c>
      <c r="AG706" s="178" t="str">
        <f>IF(Calculations!AT701=1,"YES","")</f>
        <v/>
      </c>
      <c r="AH706" s="2"/>
      <c r="AQ706" s="9"/>
    </row>
    <row r="707" spans="2:43" x14ac:dyDescent="0.25">
      <c r="B707" s="54"/>
      <c r="C707" s="54"/>
      <c r="D707" s="59"/>
      <c r="E707" s="59"/>
      <c r="F707" s="174"/>
      <c r="G707" s="54"/>
      <c r="H707" s="55"/>
      <c r="I707" s="54"/>
      <c r="J707" s="55"/>
      <c r="K707" s="47" t="str">
        <f>IF(OR(AND(H707=Lists!$D$6,G707&lt;&gt;""),AND(AND(H707=J707,G707&lt;&gt;"",I707&lt;&gt;""),OR(H707&lt;&gt;"Unspecified",J707&lt;&gt;"Unspecified"),J707&lt;&gt;""),AND(OR(H707=Lists!$D$4,H707=Lists!$D$5),OR(J707=Lists!$D$4,J707=Lists!$D$5),AND(G707&lt;&gt;"",I707&lt;&gt;""))),"YES","")</f>
        <v/>
      </c>
      <c r="L707" s="56"/>
      <c r="M707" s="54"/>
      <c r="N707" s="58"/>
      <c r="O707" s="57"/>
      <c r="P707" s="165"/>
      <c r="Q707" s="165"/>
      <c r="R707" s="165"/>
      <c r="S707" s="54"/>
      <c r="T707" s="54"/>
      <c r="U707" s="54"/>
      <c r="V707" s="54"/>
      <c r="W707" s="54"/>
      <c r="X707" s="54"/>
      <c r="Y707" s="54"/>
      <c r="Z707" s="54"/>
      <c r="AA707" s="54"/>
      <c r="AB707" s="54"/>
      <c r="AC707" s="54"/>
      <c r="AD707" s="60"/>
      <c r="AE707" s="58"/>
      <c r="AF707" s="176" t="str">
        <f t="shared" si="10"/>
        <v/>
      </c>
      <c r="AG707" s="178" t="str">
        <f>IF(Calculations!AT702=1,"YES","")</f>
        <v/>
      </c>
      <c r="AH707" s="2"/>
      <c r="AQ707" s="9"/>
    </row>
    <row r="708" spans="2:43" x14ac:dyDescent="0.25">
      <c r="B708" s="54"/>
      <c r="C708" s="54"/>
      <c r="D708" s="59"/>
      <c r="E708" s="59"/>
      <c r="F708" s="174"/>
      <c r="G708" s="54"/>
      <c r="H708" s="55"/>
      <c r="I708" s="54"/>
      <c r="J708" s="55"/>
      <c r="K708" s="47" t="str">
        <f>IF(OR(AND(H708=Lists!$D$6,G708&lt;&gt;""),AND(AND(H708=J708,G708&lt;&gt;"",I708&lt;&gt;""),OR(H708&lt;&gt;"Unspecified",J708&lt;&gt;"Unspecified"),J708&lt;&gt;""),AND(OR(H708=Lists!$D$4,H708=Lists!$D$5),OR(J708=Lists!$D$4,J708=Lists!$D$5),AND(G708&lt;&gt;"",I708&lt;&gt;""))),"YES","")</f>
        <v/>
      </c>
      <c r="L708" s="56"/>
      <c r="M708" s="54"/>
      <c r="N708" s="58"/>
      <c r="O708" s="57"/>
      <c r="P708" s="165"/>
      <c r="Q708" s="165"/>
      <c r="R708" s="165"/>
      <c r="S708" s="54"/>
      <c r="T708" s="54"/>
      <c r="U708" s="54"/>
      <c r="V708" s="54"/>
      <c r="W708" s="54"/>
      <c r="X708" s="54"/>
      <c r="Y708" s="54"/>
      <c r="Z708" s="54"/>
      <c r="AA708" s="54"/>
      <c r="AB708" s="54"/>
      <c r="AC708" s="54"/>
      <c r="AD708" s="60"/>
      <c r="AE708" s="58"/>
      <c r="AF708" s="176" t="str">
        <f t="shared" si="10"/>
        <v/>
      </c>
      <c r="AG708" s="178" t="str">
        <f>IF(Calculations!AT703=1,"YES","")</f>
        <v/>
      </c>
      <c r="AH708" s="2"/>
      <c r="AQ708" s="9"/>
    </row>
    <row r="709" spans="2:43" x14ac:dyDescent="0.25">
      <c r="B709" s="54"/>
      <c r="C709" s="54"/>
      <c r="D709" s="59"/>
      <c r="E709" s="59"/>
      <c r="F709" s="174"/>
      <c r="G709" s="54"/>
      <c r="H709" s="55"/>
      <c r="I709" s="54"/>
      <c r="J709" s="55"/>
      <c r="K709" s="47" t="str">
        <f>IF(OR(AND(H709=Lists!$D$6,G709&lt;&gt;""),AND(AND(H709=J709,G709&lt;&gt;"",I709&lt;&gt;""),OR(H709&lt;&gt;"Unspecified",J709&lt;&gt;"Unspecified"),J709&lt;&gt;""),AND(OR(H709=Lists!$D$4,H709=Lists!$D$5),OR(J709=Lists!$D$4,J709=Lists!$D$5),AND(G709&lt;&gt;"",I709&lt;&gt;""))),"YES","")</f>
        <v/>
      </c>
      <c r="L709" s="56"/>
      <c r="M709" s="54"/>
      <c r="N709" s="58"/>
      <c r="O709" s="57"/>
      <c r="P709" s="165"/>
      <c r="Q709" s="165"/>
      <c r="R709" s="165"/>
      <c r="S709" s="54"/>
      <c r="T709" s="54"/>
      <c r="U709" s="54"/>
      <c r="V709" s="54"/>
      <c r="W709" s="54"/>
      <c r="X709" s="54"/>
      <c r="Y709" s="54"/>
      <c r="Z709" s="54"/>
      <c r="AA709" s="54"/>
      <c r="AB709" s="54"/>
      <c r="AC709" s="54"/>
      <c r="AD709" s="60"/>
      <c r="AE709" s="58"/>
      <c r="AF709" s="176" t="str">
        <f t="shared" si="10"/>
        <v/>
      </c>
      <c r="AG709" s="178" t="str">
        <f>IF(Calculations!AT704=1,"YES","")</f>
        <v/>
      </c>
      <c r="AH709" s="2"/>
      <c r="AQ709" s="9"/>
    </row>
    <row r="710" spans="2:43" x14ac:dyDescent="0.25">
      <c r="B710" s="54"/>
      <c r="C710" s="54"/>
      <c r="D710" s="59"/>
      <c r="E710" s="59"/>
      <c r="F710" s="174"/>
      <c r="G710" s="54"/>
      <c r="H710" s="55"/>
      <c r="I710" s="54"/>
      <c r="J710" s="55"/>
      <c r="K710" s="47" t="str">
        <f>IF(OR(AND(H710=Lists!$D$6,G710&lt;&gt;""),AND(AND(H710=J710,G710&lt;&gt;"",I710&lt;&gt;""),OR(H710&lt;&gt;"Unspecified",J710&lt;&gt;"Unspecified"),J710&lt;&gt;""),AND(OR(H710=Lists!$D$4,H710=Lists!$D$5),OR(J710=Lists!$D$4,J710=Lists!$D$5),AND(G710&lt;&gt;"",I710&lt;&gt;""))),"YES","")</f>
        <v/>
      </c>
      <c r="L710" s="56"/>
      <c r="M710" s="54"/>
      <c r="N710" s="58"/>
      <c r="O710" s="57"/>
      <c r="P710" s="165"/>
      <c r="Q710" s="165"/>
      <c r="R710" s="165"/>
      <c r="S710" s="54"/>
      <c r="T710" s="54"/>
      <c r="U710" s="54"/>
      <c r="V710" s="54"/>
      <c r="W710" s="54"/>
      <c r="X710" s="54"/>
      <c r="Y710" s="54"/>
      <c r="Z710" s="54"/>
      <c r="AA710" s="54"/>
      <c r="AB710" s="54"/>
      <c r="AC710" s="54"/>
      <c r="AD710" s="60"/>
      <c r="AE710" s="58"/>
      <c r="AF710" s="176" t="str">
        <f t="shared" si="10"/>
        <v/>
      </c>
      <c r="AG710" s="178" t="str">
        <f>IF(Calculations!AT705=1,"YES","")</f>
        <v/>
      </c>
      <c r="AH710" s="2"/>
      <c r="AQ710" s="9"/>
    </row>
    <row r="711" spans="2:43" x14ac:dyDescent="0.25">
      <c r="B711" s="54"/>
      <c r="C711" s="54"/>
      <c r="D711" s="59"/>
      <c r="E711" s="59"/>
      <c r="F711" s="174"/>
      <c r="G711" s="54"/>
      <c r="H711" s="55"/>
      <c r="I711" s="54"/>
      <c r="J711" s="55"/>
      <c r="K711" s="47" t="str">
        <f>IF(OR(AND(H711=Lists!$D$6,G711&lt;&gt;""),AND(AND(H711=J711,G711&lt;&gt;"",I711&lt;&gt;""),OR(H711&lt;&gt;"Unspecified",J711&lt;&gt;"Unspecified"),J711&lt;&gt;""),AND(OR(H711=Lists!$D$4,H711=Lists!$D$5),OR(J711=Lists!$D$4,J711=Lists!$D$5),AND(G711&lt;&gt;"",I711&lt;&gt;""))),"YES","")</f>
        <v/>
      </c>
      <c r="L711" s="56"/>
      <c r="M711" s="54"/>
      <c r="N711" s="58"/>
      <c r="O711" s="57"/>
      <c r="P711" s="165"/>
      <c r="Q711" s="165"/>
      <c r="R711" s="165"/>
      <c r="S711" s="54"/>
      <c r="T711" s="54"/>
      <c r="U711" s="54"/>
      <c r="V711" s="54"/>
      <c r="W711" s="54"/>
      <c r="X711" s="54"/>
      <c r="Y711" s="54"/>
      <c r="Z711" s="54"/>
      <c r="AA711" s="54"/>
      <c r="AB711" s="54"/>
      <c r="AC711" s="54"/>
      <c r="AD711" s="60"/>
      <c r="AE711" s="58"/>
      <c r="AF711" s="176" t="str">
        <f t="shared" si="10"/>
        <v/>
      </c>
      <c r="AG711" s="178" t="str">
        <f>IF(Calculations!AT706=1,"YES","")</f>
        <v/>
      </c>
      <c r="AH711" s="2"/>
      <c r="AQ711" s="9"/>
    </row>
    <row r="712" spans="2:43" x14ac:dyDescent="0.25">
      <c r="B712" s="54"/>
      <c r="C712" s="54"/>
      <c r="D712" s="59"/>
      <c r="E712" s="59"/>
      <c r="F712" s="174"/>
      <c r="G712" s="54"/>
      <c r="H712" s="55"/>
      <c r="I712" s="54"/>
      <c r="J712" s="55"/>
      <c r="K712" s="47" t="str">
        <f>IF(OR(AND(H712=Lists!$D$6,G712&lt;&gt;""),AND(AND(H712=J712,G712&lt;&gt;"",I712&lt;&gt;""),OR(H712&lt;&gt;"Unspecified",J712&lt;&gt;"Unspecified"),J712&lt;&gt;""),AND(OR(H712=Lists!$D$4,H712=Lists!$D$5),OR(J712=Lists!$D$4,J712=Lists!$D$5),AND(G712&lt;&gt;"",I712&lt;&gt;""))),"YES","")</f>
        <v/>
      </c>
      <c r="L712" s="56"/>
      <c r="M712" s="54"/>
      <c r="N712" s="58"/>
      <c r="O712" s="57"/>
      <c r="P712" s="165"/>
      <c r="Q712" s="165"/>
      <c r="R712" s="165"/>
      <c r="S712" s="54"/>
      <c r="T712" s="54"/>
      <c r="U712" s="54"/>
      <c r="V712" s="54"/>
      <c r="W712" s="54"/>
      <c r="X712" s="54"/>
      <c r="Y712" s="54"/>
      <c r="Z712" s="54"/>
      <c r="AA712" s="54"/>
      <c r="AB712" s="54"/>
      <c r="AC712" s="54"/>
      <c r="AD712" s="60"/>
      <c r="AE712" s="58"/>
      <c r="AF712" s="176" t="str">
        <f t="shared" ref="AF712:AF775" si="11">IF(K712&lt;&gt;"YES","",IF(I712&lt;&gt;"",I712+14,IF(I712="",G712+14)))</f>
        <v/>
      </c>
      <c r="AG712" s="178" t="str">
        <f>IF(Calculations!AT707=1,"YES","")</f>
        <v/>
      </c>
      <c r="AH712" s="2"/>
      <c r="AQ712" s="9"/>
    </row>
    <row r="713" spans="2:43" x14ac:dyDescent="0.25">
      <c r="B713" s="54"/>
      <c r="C713" s="54"/>
      <c r="D713" s="59"/>
      <c r="E713" s="59"/>
      <c r="F713" s="174"/>
      <c r="G713" s="54"/>
      <c r="H713" s="55"/>
      <c r="I713" s="54"/>
      <c r="J713" s="55"/>
      <c r="K713" s="47" t="str">
        <f>IF(OR(AND(H713=Lists!$D$6,G713&lt;&gt;""),AND(AND(H713=J713,G713&lt;&gt;"",I713&lt;&gt;""),OR(H713&lt;&gt;"Unspecified",J713&lt;&gt;"Unspecified"),J713&lt;&gt;""),AND(OR(H713=Lists!$D$4,H713=Lists!$D$5),OR(J713=Lists!$D$4,J713=Lists!$D$5),AND(G713&lt;&gt;"",I713&lt;&gt;""))),"YES","")</f>
        <v/>
      </c>
      <c r="L713" s="56"/>
      <c r="M713" s="54"/>
      <c r="N713" s="58"/>
      <c r="O713" s="57"/>
      <c r="P713" s="165"/>
      <c r="Q713" s="165"/>
      <c r="R713" s="165"/>
      <c r="S713" s="54"/>
      <c r="T713" s="54"/>
      <c r="U713" s="54"/>
      <c r="V713" s="54"/>
      <c r="W713" s="54"/>
      <c r="X713" s="54"/>
      <c r="Y713" s="54"/>
      <c r="Z713" s="54"/>
      <c r="AA713" s="54"/>
      <c r="AB713" s="54"/>
      <c r="AC713" s="54"/>
      <c r="AD713" s="60"/>
      <c r="AE713" s="58"/>
      <c r="AF713" s="176" t="str">
        <f t="shared" si="11"/>
        <v/>
      </c>
      <c r="AG713" s="178" t="str">
        <f>IF(Calculations!AT708=1,"YES","")</f>
        <v/>
      </c>
      <c r="AH713" s="2"/>
      <c r="AQ713" s="9"/>
    </row>
    <row r="714" spans="2:43" x14ac:dyDescent="0.25">
      <c r="B714" s="54"/>
      <c r="C714" s="54"/>
      <c r="D714" s="59"/>
      <c r="E714" s="59"/>
      <c r="F714" s="174"/>
      <c r="G714" s="54"/>
      <c r="H714" s="55"/>
      <c r="I714" s="54"/>
      <c r="J714" s="55"/>
      <c r="K714" s="47" t="str">
        <f>IF(OR(AND(H714=Lists!$D$6,G714&lt;&gt;""),AND(AND(H714=J714,G714&lt;&gt;"",I714&lt;&gt;""),OR(H714&lt;&gt;"Unspecified",J714&lt;&gt;"Unspecified"),J714&lt;&gt;""),AND(OR(H714=Lists!$D$4,H714=Lists!$D$5),OR(J714=Lists!$D$4,J714=Lists!$D$5),AND(G714&lt;&gt;"",I714&lt;&gt;""))),"YES","")</f>
        <v/>
      </c>
      <c r="L714" s="56"/>
      <c r="M714" s="54"/>
      <c r="N714" s="58"/>
      <c r="O714" s="57"/>
      <c r="P714" s="165"/>
      <c r="Q714" s="165"/>
      <c r="R714" s="165"/>
      <c r="S714" s="54"/>
      <c r="T714" s="54"/>
      <c r="U714" s="54"/>
      <c r="V714" s="54"/>
      <c r="W714" s="54"/>
      <c r="X714" s="54"/>
      <c r="Y714" s="54"/>
      <c r="Z714" s="54"/>
      <c r="AA714" s="54"/>
      <c r="AB714" s="54"/>
      <c r="AC714" s="54"/>
      <c r="AD714" s="60"/>
      <c r="AE714" s="58"/>
      <c r="AF714" s="176" t="str">
        <f t="shared" si="11"/>
        <v/>
      </c>
      <c r="AG714" s="178" t="str">
        <f>IF(Calculations!AT709=1,"YES","")</f>
        <v/>
      </c>
      <c r="AH714" s="2"/>
      <c r="AQ714" s="9"/>
    </row>
    <row r="715" spans="2:43" x14ac:dyDescent="0.25">
      <c r="B715" s="54"/>
      <c r="C715" s="54"/>
      <c r="D715" s="59"/>
      <c r="E715" s="59"/>
      <c r="F715" s="174"/>
      <c r="G715" s="54"/>
      <c r="H715" s="55"/>
      <c r="I715" s="54"/>
      <c r="J715" s="55"/>
      <c r="K715" s="47" t="str">
        <f>IF(OR(AND(H715=Lists!$D$6,G715&lt;&gt;""),AND(AND(H715=J715,G715&lt;&gt;"",I715&lt;&gt;""),OR(H715&lt;&gt;"Unspecified",J715&lt;&gt;"Unspecified"),J715&lt;&gt;""),AND(OR(H715=Lists!$D$4,H715=Lists!$D$5),OR(J715=Lists!$D$4,J715=Lists!$D$5),AND(G715&lt;&gt;"",I715&lt;&gt;""))),"YES","")</f>
        <v/>
      </c>
      <c r="L715" s="56"/>
      <c r="M715" s="54"/>
      <c r="N715" s="58"/>
      <c r="O715" s="57"/>
      <c r="P715" s="165"/>
      <c r="Q715" s="165"/>
      <c r="R715" s="165"/>
      <c r="S715" s="54"/>
      <c r="T715" s="54"/>
      <c r="U715" s="54"/>
      <c r="V715" s="54"/>
      <c r="W715" s="54"/>
      <c r="X715" s="54"/>
      <c r="Y715" s="54"/>
      <c r="Z715" s="54"/>
      <c r="AA715" s="54"/>
      <c r="AB715" s="54"/>
      <c r="AC715" s="54"/>
      <c r="AD715" s="60"/>
      <c r="AE715" s="58"/>
      <c r="AF715" s="176" t="str">
        <f t="shared" si="11"/>
        <v/>
      </c>
      <c r="AG715" s="178" t="str">
        <f>IF(Calculations!AT710=1,"YES","")</f>
        <v/>
      </c>
      <c r="AH715" s="2"/>
      <c r="AQ715" s="9"/>
    </row>
    <row r="716" spans="2:43" x14ac:dyDescent="0.25">
      <c r="B716" s="54"/>
      <c r="C716" s="54"/>
      <c r="D716" s="59"/>
      <c r="E716" s="59"/>
      <c r="F716" s="174"/>
      <c r="G716" s="54"/>
      <c r="H716" s="55"/>
      <c r="I716" s="54"/>
      <c r="J716" s="55"/>
      <c r="K716" s="47" t="str">
        <f>IF(OR(AND(H716=Lists!$D$6,G716&lt;&gt;""),AND(AND(H716=J716,G716&lt;&gt;"",I716&lt;&gt;""),OR(H716&lt;&gt;"Unspecified",J716&lt;&gt;"Unspecified"),J716&lt;&gt;""),AND(OR(H716=Lists!$D$4,H716=Lists!$D$5),OR(J716=Lists!$D$4,J716=Lists!$D$5),AND(G716&lt;&gt;"",I716&lt;&gt;""))),"YES","")</f>
        <v/>
      </c>
      <c r="L716" s="56"/>
      <c r="M716" s="54"/>
      <c r="N716" s="58"/>
      <c r="O716" s="57"/>
      <c r="P716" s="165"/>
      <c r="Q716" s="165"/>
      <c r="R716" s="165"/>
      <c r="S716" s="54"/>
      <c r="T716" s="54"/>
      <c r="U716" s="54"/>
      <c r="V716" s="54"/>
      <c r="W716" s="54"/>
      <c r="X716" s="54"/>
      <c r="Y716" s="54"/>
      <c r="Z716" s="54"/>
      <c r="AA716" s="54"/>
      <c r="AB716" s="54"/>
      <c r="AC716" s="54"/>
      <c r="AD716" s="60"/>
      <c r="AE716" s="58"/>
      <c r="AF716" s="176" t="str">
        <f t="shared" si="11"/>
        <v/>
      </c>
      <c r="AG716" s="178" t="str">
        <f>IF(Calculations!AT711=1,"YES","")</f>
        <v/>
      </c>
      <c r="AH716" s="2"/>
      <c r="AQ716" s="9"/>
    </row>
    <row r="717" spans="2:43" x14ac:dyDescent="0.25">
      <c r="B717" s="54"/>
      <c r="C717" s="54"/>
      <c r="D717" s="59"/>
      <c r="E717" s="59"/>
      <c r="F717" s="174"/>
      <c r="G717" s="54"/>
      <c r="H717" s="55"/>
      <c r="I717" s="54"/>
      <c r="J717" s="55"/>
      <c r="K717" s="47" t="str">
        <f>IF(OR(AND(H717=Lists!$D$6,G717&lt;&gt;""),AND(AND(H717=J717,G717&lt;&gt;"",I717&lt;&gt;""),OR(H717&lt;&gt;"Unspecified",J717&lt;&gt;"Unspecified"),J717&lt;&gt;""),AND(OR(H717=Lists!$D$4,H717=Lists!$D$5),OR(J717=Lists!$D$4,J717=Lists!$D$5),AND(G717&lt;&gt;"",I717&lt;&gt;""))),"YES","")</f>
        <v/>
      </c>
      <c r="L717" s="56"/>
      <c r="M717" s="54"/>
      <c r="N717" s="58"/>
      <c r="O717" s="57"/>
      <c r="P717" s="165"/>
      <c r="Q717" s="165"/>
      <c r="R717" s="165"/>
      <c r="S717" s="54"/>
      <c r="T717" s="54"/>
      <c r="U717" s="54"/>
      <c r="V717" s="54"/>
      <c r="W717" s="54"/>
      <c r="X717" s="54"/>
      <c r="Y717" s="54"/>
      <c r="Z717" s="54"/>
      <c r="AA717" s="54"/>
      <c r="AB717" s="54"/>
      <c r="AC717" s="54"/>
      <c r="AD717" s="60"/>
      <c r="AE717" s="58"/>
      <c r="AF717" s="176" t="str">
        <f t="shared" si="11"/>
        <v/>
      </c>
      <c r="AG717" s="178" t="str">
        <f>IF(Calculations!AT712=1,"YES","")</f>
        <v/>
      </c>
      <c r="AH717" s="2"/>
      <c r="AQ717" s="9"/>
    </row>
    <row r="718" spans="2:43" x14ac:dyDescent="0.25">
      <c r="B718" s="54"/>
      <c r="C718" s="54"/>
      <c r="D718" s="59"/>
      <c r="E718" s="59"/>
      <c r="F718" s="174"/>
      <c r="G718" s="54"/>
      <c r="H718" s="55"/>
      <c r="I718" s="54"/>
      <c r="J718" s="55"/>
      <c r="K718" s="47" t="str">
        <f>IF(OR(AND(H718=Lists!$D$6,G718&lt;&gt;""),AND(AND(H718=J718,G718&lt;&gt;"",I718&lt;&gt;""),OR(H718&lt;&gt;"Unspecified",J718&lt;&gt;"Unspecified"),J718&lt;&gt;""),AND(OR(H718=Lists!$D$4,H718=Lists!$D$5),OR(J718=Lists!$D$4,J718=Lists!$D$5),AND(G718&lt;&gt;"",I718&lt;&gt;""))),"YES","")</f>
        <v/>
      </c>
      <c r="L718" s="56"/>
      <c r="M718" s="54"/>
      <c r="N718" s="58"/>
      <c r="O718" s="57"/>
      <c r="P718" s="165"/>
      <c r="Q718" s="165"/>
      <c r="R718" s="165"/>
      <c r="S718" s="54"/>
      <c r="T718" s="54"/>
      <c r="U718" s="54"/>
      <c r="V718" s="54"/>
      <c r="W718" s="54"/>
      <c r="X718" s="54"/>
      <c r="Y718" s="54"/>
      <c r="Z718" s="54"/>
      <c r="AA718" s="54"/>
      <c r="AB718" s="54"/>
      <c r="AC718" s="54"/>
      <c r="AD718" s="60"/>
      <c r="AE718" s="58"/>
      <c r="AF718" s="176" t="str">
        <f t="shared" si="11"/>
        <v/>
      </c>
      <c r="AG718" s="178" t="str">
        <f>IF(Calculations!AT713=1,"YES","")</f>
        <v/>
      </c>
      <c r="AH718" s="2"/>
      <c r="AQ718" s="9"/>
    </row>
    <row r="719" spans="2:43" x14ac:dyDescent="0.25">
      <c r="B719" s="54"/>
      <c r="C719" s="54"/>
      <c r="D719" s="59"/>
      <c r="E719" s="59"/>
      <c r="F719" s="174"/>
      <c r="G719" s="54"/>
      <c r="H719" s="55"/>
      <c r="I719" s="54"/>
      <c r="J719" s="55"/>
      <c r="K719" s="47" t="str">
        <f>IF(OR(AND(H719=Lists!$D$6,G719&lt;&gt;""),AND(AND(H719=J719,G719&lt;&gt;"",I719&lt;&gt;""),OR(H719&lt;&gt;"Unspecified",J719&lt;&gt;"Unspecified"),J719&lt;&gt;""),AND(OR(H719=Lists!$D$4,H719=Lists!$D$5),OR(J719=Lists!$D$4,J719=Lists!$D$5),AND(G719&lt;&gt;"",I719&lt;&gt;""))),"YES","")</f>
        <v/>
      </c>
      <c r="L719" s="56"/>
      <c r="M719" s="54"/>
      <c r="N719" s="58"/>
      <c r="O719" s="57"/>
      <c r="P719" s="165"/>
      <c r="Q719" s="165"/>
      <c r="R719" s="165"/>
      <c r="S719" s="54"/>
      <c r="T719" s="54"/>
      <c r="U719" s="54"/>
      <c r="V719" s="54"/>
      <c r="W719" s="54"/>
      <c r="X719" s="54"/>
      <c r="Y719" s="54"/>
      <c r="Z719" s="54"/>
      <c r="AA719" s="54"/>
      <c r="AB719" s="54"/>
      <c r="AC719" s="54"/>
      <c r="AD719" s="60"/>
      <c r="AE719" s="58"/>
      <c r="AF719" s="176" t="str">
        <f t="shared" si="11"/>
        <v/>
      </c>
      <c r="AG719" s="178" t="str">
        <f>IF(Calculations!AT714=1,"YES","")</f>
        <v/>
      </c>
      <c r="AH719" s="2"/>
      <c r="AQ719" s="9"/>
    </row>
    <row r="720" spans="2:43" x14ac:dyDescent="0.25">
      <c r="B720" s="54"/>
      <c r="C720" s="54"/>
      <c r="D720" s="59"/>
      <c r="E720" s="59"/>
      <c r="F720" s="174"/>
      <c r="G720" s="54"/>
      <c r="H720" s="55"/>
      <c r="I720" s="54"/>
      <c r="J720" s="55"/>
      <c r="K720" s="47" t="str">
        <f>IF(OR(AND(H720=Lists!$D$6,G720&lt;&gt;""),AND(AND(H720=J720,G720&lt;&gt;"",I720&lt;&gt;""),OR(H720&lt;&gt;"Unspecified",J720&lt;&gt;"Unspecified"),J720&lt;&gt;""),AND(OR(H720=Lists!$D$4,H720=Lists!$D$5),OR(J720=Lists!$D$4,J720=Lists!$D$5),AND(G720&lt;&gt;"",I720&lt;&gt;""))),"YES","")</f>
        <v/>
      </c>
      <c r="L720" s="56"/>
      <c r="M720" s="54"/>
      <c r="N720" s="58"/>
      <c r="O720" s="57"/>
      <c r="P720" s="165"/>
      <c r="Q720" s="165"/>
      <c r="R720" s="165"/>
      <c r="S720" s="54"/>
      <c r="T720" s="54"/>
      <c r="U720" s="54"/>
      <c r="V720" s="54"/>
      <c r="W720" s="54"/>
      <c r="X720" s="54"/>
      <c r="Y720" s="54"/>
      <c r="Z720" s="54"/>
      <c r="AA720" s="54"/>
      <c r="AB720" s="54"/>
      <c r="AC720" s="54"/>
      <c r="AD720" s="60"/>
      <c r="AE720" s="58"/>
      <c r="AF720" s="176" t="str">
        <f t="shared" si="11"/>
        <v/>
      </c>
      <c r="AG720" s="178" t="str">
        <f>IF(Calculations!AT715=1,"YES","")</f>
        <v/>
      </c>
      <c r="AH720" s="2"/>
      <c r="AQ720" s="9"/>
    </row>
    <row r="721" spans="2:43" x14ac:dyDescent="0.25">
      <c r="B721" s="54"/>
      <c r="C721" s="54"/>
      <c r="D721" s="59"/>
      <c r="E721" s="59"/>
      <c r="F721" s="174"/>
      <c r="G721" s="54"/>
      <c r="H721" s="55"/>
      <c r="I721" s="54"/>
      <c r="J721" s="55"/>
      <c r="K721" s="47" t="str">
        <f>IF(OR(AND(H721=Lists!$D$6,G721&lt;&gt;""),AND(AND(H721=J721,G721&lt;&gt;"",I721&lt;&gt;""),OR(H721&lt;&gt;"Unspecified",J721&lt;&gt;"Unspecified"),J721&lt;&gt;""),AND(OR(H721=Lists!$D$4,H721=Lists!$D$5),OR(J721=Lists!$D$4,J721=Lists!$D$5),AND(G721&lt;&gt;"",I721&lt;&gt;""))),"YES","")</f>
        <v/>
      </c>
      <c r="L721" s="56"/>
      <c r="M721" s="54"/>
      <c r="N721" s="58"/>
      <c r="O721" s="57"/>
      <c r="P721" s="165"/>
      <c r="Q721" s="165"/>
      <c r="R721" s="165"/>
      <c r="S721" s="54"/>
      <c r="T721" s="54"/>
      <c r="U721" s="54"/>
      <c r="V721" s="54"/>
      <c r="W721" s="54"/>
      <c r="X721" s="54"/>
      <c r="Y721" s="54"/>
      <c r="Z721" s="54"/>
      <c r="AA721" s="54"/>
      <c r="AB721" s="54"/>
      <c r="AC721" s="54"/>
      <c r="AD721" s="60"/>
      <c r="AE721" s="58"/>
      <c r="AF721" s="176" t="str">
        <f t="shared" si="11"/>
        <v/>
      </c>
      <c r="AG721" s="178" t="str">
        <f>IF(Calculations!AT716=1,"YES","")</f>
        <v/>
      </c>
      <c r="AH721" s="2"/>
      <c r="AQ721" s="9"/>
    </row>
    <row r="722" spans="2:43" x14ac:dyDescent="0.25">
      <c r="B722" s="54"/>
      <c r="C722" s="54"/>
      <c r="D722" s="59"/>
      <c r="E722" s="59"/>
      <c r="F722" s="174"/>
      <c r="G722" s="54"/>
      <c r="H722" s="55"/>
      <c r="I722" s="54"/>
      <c r="J722" s="55"/>
      <c r="K722" s="47" t="str">
        <f>IF(OR(AND(H722=Lists!$D$6,G722&lt;&gt;""),AND(AND(H722=J722,G722&lt;&gt;"",I722&lt;&gt;""),OR(H722&lt;&gt;"Unspecified",J722&lt;&gt;"Unspecified"),J722&lt;&gt;""),AND(OR(H722=Lists!$D$4,H722=Lists!$D$5),OR(J722=Lists!$D$4,J722=Lists!$D$5),AND(G722&lt;&gt;"",I722&lt;&gt;""))),"YES","")</f>
        <v/>
      </c>
      <c r="L722" s="56"/>
      <c r="M722" s="54"/>
      <c r="N722" s="58"/>
      <c r="O722" s="57"/>
      <c r="P722" s="165"/>
      <c r="Q722" s="165"/>
      <c r="R722" s="165"/>
      <c r="S722" s="54"/>
      <c r="T722" s="54"/>
      <c r="U722" s="54"/>
      <c r="V722" s="54"/>
      <c r="W722" s="54"/>
      <c r="X722" s="54"/>
      <c r="Y722" s="54"/>
      <c r="Z722" s="54"/>
      <c r="AA722" s="54"/>
      <c r="AB722" s="54"/>
      <c r="AC722" s="54"/>
      <c r="AD722" s="60"/>
      <c r="AE722" s="58"/>
      <c r="AF722" s="176" t="str">
        <f t="shared" si="11"/>
        <v/>
      </c>
      <c r="AG722" s="178" t="str">
        <f>IF(Calculations!AT717=1,"YES","")</f>
        <v/>
      </c>
      <c r="AH722" s="2"/>
      <c r="AQ722" s="9"/>
    </row>
    <row r="723" spans="2:43" x14ac:dyDescent="0.25">
      <c r="B723" s="54"/>
      <c r="C723" s="54"/>
      <c r="D723" s="59"/>
      <c r="E723" s="59"/>
      <c r="F723" s="174"/>
      <c r="G723" s="54"/>
      <c r="H723" s="55"/>
      <c r="I723" s="54"/>
      <c r="J723" s="55"/>
      <c r="K723" s="47" t="str">
        <f>IF(OR(AND(H723=Lists!$D$6,G723&lt;&gt;""),AND(AND(H723=J723,G723&lt;&gt;"",I723&lt;&gt;""),OR(H723&lt;&gt;"Unspecified",J723&lt;&gt;"Unspecified"),J723&lt;&gt;""),AND(OR(H723=Lists!$D$4,H723=Lists!$D$5),OR(J723=Lists!$D$4,J723=Lists!$D$5),AND(G723&lt;&gt;"",I723&lt;&gt;""))),"YES","")</f>
        <v/>
      </c>
      <c r="L723" s="56"/>
      <c r="M723" s="54"/>
      <c r="N723" s="58"/>
      <c r="O723" s="57"/>
      <c r="P723" s="165"/>
      <c r="Q723" s="165"/>
      <c r="R723" s="165"/>
      <c r="S723" s="54"/>
      <c r="T723" s="54"/>
      <c r="U723" s="54"/>
      <c r="V723" s="54"/>
      <c r="W723" s="54"/>
      <c r="X723" s="54"/>
      <c r="Y723" s="54"/>
      <c r="Z723" s="54"/>
      <c r="AA723" s="54"/>
      <c r="AB723" s="54"/>
      <c r="AC723" s="54"/>
      <c r="AD723" s="60"/>
      <c r="AE723" s="58"/>
      <c r="AF723" s="176" t="str">
        <f t="shared" si="11"/>
        <v/>
      </c>
      <c r="AG723" s="178" t="str">
        <f>IF(Calculations!AT718=1,"YES","")</f>
        <v/>
      </c>
      <c r="AH723" s="2"/>
      <c r="AQ723" s="9"/>
    </row>
    <row r="724" spans="2:43" x14ac:dyDescent="0.25">
      <c r="B724" s="54"/>
      <c r="C724" s="54"/>
      <c r="D724" s="59"/>
      <c r="E724" s="59"/>
      <c r="F724" s="174"/>
      <c r="G724" s="54"/>
      <c r="H724" s="55"/>
      <c r="I724" s="54"/>
      <c r="J724" s="55"/>
      <c r="K724" s="47" t="str">
        <f>IF(OR(AND(H724=Lists!$D$6,G724&lt;&gt;""),AND(AND(H724=J724,G724&lt;&gt;"",I724&lt;&gt;""),OR(H724&lt;&gt;"Unspecified",J724&lt;&gt;"Unspecified"),J724&lt;&gt;""),AND(OR(H724=Lists!$D$4,H724=Lists!$D$5),OR(J724=Lists!$D$4,J724=Lists!$D$5),AND(G724&lt;&gt;"",I724&lt;&gt;""))),"YES","")</f>
        <v/>
      </c>
      <c r="L724" s="56"/>
      <c r="M724" s="54"/>
      <c r="N724" s="58"/>
      <c r="O724" s="57"/>
      <c r="P724" s="165"/>
      <c r="Q724" s="165"/>
      <c r="R724" s="165"/>
      <c r="S724" s="54"/>
      <c r="T724" s="54"/>
      <c r="U724" s="54"/>
      <c r="V724" s="54"/>
      <c r="W724" s="54"/>
      <c r="X724" s="54"/>
      <c r="Y724" s="54"/>
      <c r="Z724" s="54"/>
      <c r="AA724" s="54"/>
      <c r="AB724" s="54"/>
      <c r="AC724" s="54"/>
      <c r="AD724" s="60"/>
      <c r="AE724" s="58"/>
      <c r="AF724" s="176" t="str">
        <f t="shared" si="11"/>
        <v/>
      </c>
      <c r="AG724" s="178" t="str">
        <f>IF(Calculations!AT719=1,"YES","")</f>
        <v/>
      </c>
      <c r="AH724" s="2"/>
      <c r="AQ724" s="9"/>
    </row>
    <row r="725" spans="2:43" x14ac:dyDescent="0.25">
      <c r="B725" s="54"/>
      <c r="C725" s="54"/>
      <c r="D725" s="59"/>
      <c r="E725" s="59"/>
      <c r="F725" s="174"/>
      <c r="G725" s="54"/>
      <c r="H725" s="55"/>
      <c r="I725" s="54"/>
      <c r="J725" s="55"/>
      <c r="K725" s="47" t="str">
        <f>IF(OR(AND(H725=Lists!$D$6,G725&lt;&gt;""),AND(AND(H725=J725,G725&lt;&gt;"",I725&lt;&gt;""),OR(H725&lt;&gt;"Unspecified",J725&lt;&gt;"Unspecified"),J725&lt;&gt;""),AND(OR(H725=Lists!$D$4,H725=Lists!$D$5),OR(J725=Lists!$D$4,J725=Lists!$D$5),AND(G725&lt;&gt;"",I725&lt;&gt;""))),"YES","")</f>
        <v/>
      </c>
      <c r="L725" s="56"/>
      <c r="M725" s="54"/>
      <c r="N725" s="58"/>
      <c r="O725" s="57"/>
      <c r="P725" s="165"/>
      <c r="Q725" s="165"/>
      <c r="R725" s="165"/>
      <c r="S725" s="54"/>
      <c r="T725" s="54"/>
      <c r="U725" s="54"/>
      <c r="V725" s="54"/>
      <c r="W725" s="54"/>
      <c r="X725" s="54"/>
      <c r="Y725" s="54"/>
      <c r="Z725" s="54"/>
      <c r="AA725" s="54"/>
      <c r="AB725" s="54"/>
      <c r="AC725" s="54"/>
      <c r="AD725" s="60"/>
      <c r="AE725" s="58"/>
      <c r="AF725" s="176" t="str">
        <f t="shared" si="11"/>
        <v/>
      </c>
      <c r="AG725" s="178" t="str">
        <f>IF(Calculations!AT720=1,"YES","")</f>
        <v/>
      </c>
      <c r="AH725" s="2"/>
      <c r="AQ725" s="9"/>
    </row>
    <row r="726" spans="2:43" x14ac:dyDescent="0.25">
      <c r="B726" s="54"/>
      <c r="C726" s="54"/>
      <c r="D726" s="59"/>
      <c r="E726" s="59"/>
      <c r="F726" s="174"/>
      <c r="G726" s="54"/>
      <c r="H726" s="55"/>
      <c r="I726" s="54"/>
      <c r="J726" s="55"/>
      <c r="K726" s="47" t="str">
        <f>IF(OR(AND(H726=Lists!$D$6,G726&lt;&gt;""),AND(AND(H726=J726,G726&lt;&gt;"",I726&lt;&gt;""),OR(H726&lt;&gt;"Unspecified",J726&lt;&gt;"Unspecified"),J726&lt;&gt;""),AND(OR(H726=Lists!$D$4,H726=Lists!$D$5),OR(J726=Lists!$D$4,J726=Lists!$D$5),AND(G726&lt;&gt;"",I726&lt;&gt;""))),"YES","")</f>
        <v/>
      </c>
      <c r="L726" s="56"/>
      <c r="M726" s="54"/>
      <c r="N726" s="58"/>
      <c r="O726" s="57"/>
      <c r="P726" s="165"/>
      <c r="Q726" s="165"/>
      <c r="R726" s="165"/>
      <c r="S726" s="54"/>
      <c r="T726" s="54"/>
      <c r="U726" s="54"/>
      <c r="V726" s="54"/>
      <c r="W726" s="54"/>
      <c r="X726" s="54"/>
      <c r="Y726" s="54"/>
      <c r="Z726" s="54"/>
      <c r="AA726" s="54"/>
      <c r="AB726" s="54"/>
      <c r="AC726" s="54"/>
      <c r="AD726" s="60"/>
      <c r="AE726" s="58"/>
      <c r="AF726" s="176" t="str">
        <f t="shared" si="11"/>
        <v/>
      </c>
      <c r="AG726" s="178" t="str">
        <f>IF(Calculations!AT721=1,"YES","")</f>
        <v/>
      </c>
      <c r="AH726" s="2"/>
      <c r="AQ726" s="9"/>
    </row>
    <row r="727" spans="2:43" x14ac:dyDescent="0.25">
      <c r="B727" s="54"/>
      <c r="C727" s="54"/>
      <c r="D727" s="59"/>
      <c r="E727" s="59"/>
      <c r="F727" s="174"/>
      <c r="G727" s="54"/>
      <c r="H727" s="55"/>
      <c r="I727" s="54"/>
      <c r="J727" s="55"/>
      <c r="K727" s="47" t="str">
        <f>IF(OR(AND(H727=Lists!$D$6,G727&lt;&gt;""),AND(AND(H727=J727,G727&lt;&gt;"",I727&lt;&gt;""),OR(H727&lt;&gt;"Unspecified",J727&lt;&gt;"Unspecified"),J727&lt;&gt;""),AND(OR(H727=Lists!$D$4,H727=Lists!$D$5),OR(J727=Lists!$D$4,J727=Lists!$D$5),AND(G727&lt;&gt;"",I727&lt;&gt;""))),"YES","")</f>
        <v/>
      </c>
      <c r="L727" s="56"/>
      <c r="M727" s="54"/>
      <c r="N727" s="58"/>
      <c r="O727" s="57"/>
      <c r="P727" s="165"/>
      <c r="Q727" s="165"/>
      <c r="R727" s="165"/>
      <c r="S727" s="54"/>
      <c r="T727" s="54"/>
      <c r="U727" s="54"/>
      <c r="V727" s="54"/>
      <c r="W727" s="54"/>
      <c r="X727" s="54"/>
      <c r="Y727" s="54"/>
      <c r="Z727" s="54"/>
      <c r="AA727" s="54"/>
      <c r="AB727" s="54"/>
      <c r="AC727" s="54"/>
      <c r="AD727" s="60"/>
      <c r="AE727" s="58"/>
      <c r="AF727" s="176" t="str">
        <f t="shared" si="11"/>
        <v/>
      </c>
      <c r="AG727" s="178" t="str">
        <f>IF(Calculations!AT722=1,"YES","")</f>
        <v/>
      </c>
      <c r="AH727" s="2"/>
      <c r="AQ727" s="9"/>
    </row>
    <row r="728" spans="2:43" x14ac:dyDescent="0.25">
      <c r="B728" s="54"/>
      <c r="C728" s="54"/>
      <c r="D728" s="59"/>
      <c r="E728" s="59"/>
      <c r="F728" s="174"/>
      <c r="G728" s="54"/>
      <c r="H728" s="55"/>
      <c r="I728" s="54"/>
      <c r="J728" s="55"/>
      <c r="K728" s="47" t="str">
        <f>IF(OR(AND(H728=Lists!$D$6,G728&lt;&gt;""),AND(AND(H728=J728,G728&lt;&gt;"",I728&lt;&gt;""),OR(H728&lt;&gt;"Unspecified",J728&lt;&gt;"Unspecified"),J728&lt;&gt;""),AND(OR(H728=Lists!$D$4,H728=Lists!$D$5),OR(J728=Lists!$D$4,J728=Lists!$D$5),AND(G728&lt;&gt;"",I728&lt;&gt;""))),"YES","")</f>
        <v/>
      </c>
      <c r="L728" s="56"/>
      <c r="M728" s="54"/>
      <c r="N728" s="58"/>
      <c r="O728" s="57"/>
      <c r="P728" s="165"/>
      <c r="Q728" s="165"/>
      <c r="R728" s="165"/>
      <c r="S728" s="54"/>
      <c r="T728" s="54"/>
      <c r="U728" s="54"/>
      <c r="V728" s="54"/>
      <c r="W728" s="54"/>
      <c r="X728" s="54"/>
      <c r="Y728" s="54"/>
      <c r="Z728" s="54"/>
      <c r="AA728" s="54"/>
      <c r="AB728" s="54"/>
      <c r="AC728" s="54"/>
      <c r="AD728" s="60"/>
      <c r="AE728" s="58"/>
      <c r="AF728" s="176" t="str">
        <f t="shared" si="11"/>
        <v/>
      </c>
      <c r="AG728" s="178" t="str">
        <f>IF(Calculations!AT723=1,"YES","")</f>
        <v/>
      </c>
      <c r="AH728" s="2"/>
      <c r="AQ728" s="9"/>
    </row>
    <row r="729" spans="2:43" x14ac:dyDescent="0.25">
      <c r="B729" s="54"/>
      <c r="C729" s="54"/>
      <c r="D729" s="59"/>
      <c r="E729" s="59"/>
      <c r="F729" s="174"/>
      <c r="G729" s="54"/>
      <c r="H729" s="55"/>
      <c r="I729" s="54"/>
      <c r="J729" s="55"/>
      <c r="K729" s="47" t="str">
        <f>IF(OR(AND(H729=Lists!$D$6,G729&lt;&gt;""),AND(AND(H729=J729,G729&lt;&gt;"",I729&lt;&gt;""),OR(H729&lt;&gt;"Unspecified",J729&lt;&gt;"Unspecified"),J729&lt;&gt;""),AND(OR(H729=Lists!$D$4,H729=Lists!$D$5),OR(J729=Lists!$D$4,J729=Lists!$D$5),AND(G729&lt;&gt;"",I729&lt;&gt;""))),"YES","")</f>
        <v/>
      </c>
      <c r="L729" s="56"/>
      <c r="M729" s="54"/>
      <c r="N729" s="58"/>
      <c r="O729" s="57"/>
      <c r="P729" s="165"/>
      <c r="Q729" s="165"/>
      <c r="R729" s="165"/>
      <c r="S729" s="54"/>
      <c r="T729" s="54"/>
      <c r="U729" s="54"/>
      <c r="V729" s="54"/>
      <c r="W729" s="54"/>
      <c r="X729" s="54"/>
      <c r="Y729" s="54"/>
      <c r="Z729" s="54"/>
      <c r="AA729" s="54"/>
      <c r="AB729" s="54"/>
      <c r="AC729" s="54"/>
      <c r="AD729" s="60"/>
      <c r="AE729" s="58"/>
      <c r="AF729" s="176" t="str">
        <f t="shared" si="11"/>
        <v/>
      </c>
      <c r="AG729" s="178" t="str">
        <f>IF(Calculations!AT724=1,"YES","")</f>
        <v/>
      </c>
      <c r="AH729" s="2"/>
      <c r="AQ729" s="9"/>
    </row>
    <row r="730" spans="2:43" x14ac:dyDescent="0.25">
      <c r="B730" s="54"/>
      <c r="C730" s="54"/>
      <c r="D730" s="59"/>
      <c r="E730" s="59"/>
      <c r="F730" s="174"/>
      <c r="G730" s="54"/>
      <c r="H730" s="55"/>
      <c r="I730" s="54"/>
      <c r="J730" s="55"/>
      <c r="K730" s="47" t="str">
        <f>IF(OR(AND(H730=Lists!$D$6,G730&lt;&gt;""),AND(AND(H730=J730,G730&lt;&gt;"",I730&lt;&gt;""),OR(H730&lt;&gt;"Unspecified",J730&lt;&gt;"Unspecified"),J730&lt;&gt;""),AND(OR(H730=Lists!$D$4,H730=Lists!$D$5),OR(J730=Lists!$D$4,J730=Lists!$D$5),AND(G730&lt;&gt;"",I730&lt;&gt;""))),"YES","")</f>
        <v/>
      </c>
      <c r="L730" s="56"/>
      <c r="M730" s="54"/>
      <c r="N730" s="58"/>
      <c r="O730" s="57"/>
      <c r="P730" s="165"/>
      <c r="Q730" s="165"/>
      <c r="R730" s="165"/>
      <c r="S730" s="54"/>
      <c r="T730" s="54"/>
      <c r="U730" s="54"/>
      <c r="V730" s="54"/>
      <c r="W730" s="54"/>
      <c r="X730" s="54"/>
      <c r="Y730" s="54"/>
      <c r="Z730" s="54"/>
      <c r="AA730" s="54"/>
      <c r="AB730" s="54"/>
      <c r="AC730" s="54"/>
      <c r="AD730" s="60"/>
      <c r="AE730" s="58"/>
      <c r="AF730" s="176" t="str">
        <f t="shared" si="11"/>
        <v/>
      </c>
      <c r="AG730" s="178" t="str">
        <f>IF(Calculations!AT725=1,"YES","")</f>
        <v/>
      </c>
      <c r="AH730" s="2"/>
      <c r="AQ730" s="9"/>
    </row>
    <row r="731" spans="2:43" x14ac:dyDescent="0.25">
      <c r="B731" s="54"/>
      <c r="C731" s="54"/>
      <c r="D731" s="59"/>
      <c r="E731" s="59"/>
      <c r="F731" s="174"/>
      <c r="G731" s="54"/>
      <c r="H731" s="55"/>
      <c r="I731" s="54"/>
      <c r="J731" s="55"/>
      <c r="K731" s="47" t="str">
        <f>IF(OR(AND(H731=Lists!$D$6,G731&lt;&gt;""),AND(AND(H731=J731,G731&lt;&gt;"",I731&lt;&gt;""),OR(H731&lt;&gt;"Unspecified",J731&lt;&gt;"Unspecified"),J731&lt;&gt;""),AND(OR(H731=Lists!$D$4,H731=Lists!$D$5),OR(J731=Lists!$D$4,J731=Lists!$D$5),AND(G731&lt;&gt;"",I731&lt;&gt;""))),"YES","")</f>
        <v/>
      </c>
      <c r="L731" s="56"/>
      <c r="M731" s="54"/>
      <c r="N731" s="58"/>
      <c r="O731" s="57"/>
      <c r="P731" s="165"/>
      <c r="Q731" s="165"/>
      <c r="R731" s="165"/>
      <c r="S731" s="54"/>
      <c r="T731" s="54"/>
      <c r="U731" s="54"/>
      <c r="V731" s="54"/>
      <c r="W731" s="54"/>
      <c r="X731" s="54"/>
      <c r="Y731" s="54"/>
      <c r="Z731" s="54"/>
      <c r="AA731" s="54"/>
      <c r="AB731" s="54"/>
      <c r="AC731" s="54"/>
      <c r="AD731" s="60"/>
      <c r="AE731" s="58"/>
      <c r="AF731" s="176" t="str">
        <f t="shared" si="11"/>
        <v/>
      </c>
      <c r="AG731" s="178" t="str">
        <f>IF(Calculations!AT726=1,"YES","")</f>
        <v/>
      </c>
      <c r="AH731" s="2"/>
      <c r="AQ731" s="9"/>
    </row>
    <row r="732" spans="2:43" x14ac:dyDescent="0.25">
      <c r="B732" s="54"/>
      <c r="C732" s="54"/>
      <c r="D732" s="59"/>
      <c r="E732" s="59"/>
      <c r="F732" s="174"/>
      <c r="G732" s="54"/>
      <c r="H732" s="55"/>
      <c r="I732" s="54"/>
      <c r="J732" s="55"/>
      <c r="K732" s="47" t="str">
        <f>IF(OR(AND(H732=Lists!$D$6,G732&lt;&gt;""),AND(AND(H732=J732,G732&lt;&gt;"",I732&lt;&gt;""),OR(H732&lt;&gt;"Unspecified",J732&lt;&gt;"Unspecified"),J732&lt;&gt;""),AND(OR(H732=Lists!$D$4,H732=Lists!$D$5),OR(J732=Lists!$D$4,J732=Lists!$D$5),AND(G732&lt;&gt;"",I732&lt;&gt;""))),"YES","")</f>
        <v/>
      </c>
      <c r="L732" s="56"/>
      <c r="M732" s="54"/>
      <c r="N732" s="58"/>
      <c r="O732" s="57"/>
      <c r="P732" s="165"/>
      <c r="Q732" s="165"/>
      <c r="R732" s="165"/>
      <c r="S732" s="54"/>
      <c r="T732" s="54"/>
      <c r="U732" s="54"/>
      <c r="V732" s="54"/>
      <c r="W732" s="54"/>
      <c r="X732" s="54"/>
      <c r="Y732" s="54"/>
      <c r="Z732" s="54"/>
      <c r="AA732" s="54"/>
      <c r="AB732" s="54"/>
      <c r="AC732" s="54"/>
      <c r="AD732" s="60"/>
      <c r="AE732" s="58"/>
      <c r="AF732" s="176" t="str">
        <f t="shared" si="11"/>
        <v/>
      </c>
      <c r="AG732" s="178" t="str">
        <f>IF(Calculations!AT727=1,"YES","")</f>
        <v/>
      </c>
      <c r="AH732" s="2"/>
      <c r="AQ732" s="9"/>
    </row>
    <row r="733" spans="2:43" x14ac:dyDescent="0.25">
      <c r="B733" s="54"/>
      <c r="C733" s="54"/>
      <c r="D733" s="59"/>
      <c r="E733" s="59"/>
      <c r="F733" s="174"/>
      <c r="G733" s="54"/>
      <c r="H733" s="55"/>
      <c r="I733" s="54"/>
      <c r="J733" s="55"/>
      <c r="K733" s="47" t="str">
        <f>IF(OR(AND(H733=Lists!$D$6,G733&lt;&gt;""),AND(AND(H733=J733,G733&lt;&gt;"",I733&lt;&gt;""),OR(H733&lt;&gt;"Unspecified",J733&lt;&gt;"Unspecified"),J733&lt;&gt;""),AND(OR(H733=Lists!$D$4,H733=Lists!$D$5),OR(J733=Lists!$D$4,J733=Lists!$D$5),AND(G733&lt;&gt;"",I733&lt;&gt;""))),"YES","")</f>
        <v/>
      </c>
      <c r="L733" s="56"/>
      <c r="M733" s="54"/>
      <c r="N733" s="58"/>
      <c r="O733" s="57"/>
      <c r="P733" s="165"/>
      <c r="Q733" s="165"/>
      <c r="R733" s="165"/>
      <c r="S733" s="54"/>
      <c r="T733" s="54"/>
      <c r="U733" s="54"/>
      <c r="V733" s="54"/>
      <c r="W733" s="54"/>
      <c r="X733" s="54"/>
      <c r="Y733" s="54"/>
      <c r="Z733" s="54"/>
      <c r="AA733" s="54"/>
      <c r="AB733" s="54"/>
      <c r="AC733" s="54"/>
      <c r="AD733" s="60"/>
      <c r="AE733" s="58"/>
      <c r="AF733" s="176" t="str">
        <f t="shared" si="11"/>
        <v/>
      </c>
      <c r="AG733" s="178" t="str">
        <f>IF(Calculations!AT728=1,"YES","")</f>
        <v/>
      </c>
      <c r="AH733" s="2"/>
      <c r="AQ733" s="9"/>
    </row>
    <row r="734" spans="2:43" x14ac:dyDescent="0.25">
      <c r="B734" s="54"/>
      <c r="C734" s="54"/>
      <c r="D734" s="59"/>
      <c r="E734" s="59"/>
      <c r="F734" s="174"/>
      <c r="G734" s="54"/>
      <c r="H734" s="55"/>
      <c r="I734" s="54"/>
      <c r="J734" s="55"/>
      <c r="K734" s="47" t="str">
        <f>IF(OR(AND(H734=Lists!$D$6,G734&lt;&gt;""),AND(AND(H734=J734,G734&lt;&gt;"",I734&lt;&gt;""),OR(H734&lt;&gt;"Unspecified",J734&lt;&gt;"Unspecified"),J734&lt;&gt;""),AND(OR(H734=Lists!$D$4,H734=Lists!$D$5),OR(J734=Lists!$D$4,J734=Lists!$D$5),AND(G734&lt;&gt;"",I734&lt;&gt;""))),"YES","")</f>
        <v/>
      </c>
      <c r="L734" s="56"/>
      <c r="M734" s="54"/>
      <c r="N734" s="58"/>
      <c r="O734" s="57"/>
      <c r="P734" s="165"/>
      <c r="Q734" s="165"/>
      <c r="R734" s="165"/>
      <c r="S734" s="54"/>
      <c r="T734" s="54"/>
      <c r="U734" s="54"/>
      <c r="V734" s="54"/>
      <c r="W734" s="54"/>
      <c r="X734" s="54"/>
      <c r="Y734" s="54"/>
      <c r="Z734" s="54"/>
      <c r="AA734" s="54"/>
      <c r="AB734" s="54"/>
      <c r="AC734" s="54"/>
      <c r="AD734" s="60"/>
      <c r="AE734" s="58"/>
      <c r="AF734" s="176" t="str">
        <f t="shared" si="11"/>
        <v/>
      </c>
      <c r="AG734" s="178" t="str">
        <f>IF(Calculations!AT729=1,"YES","")</f>
        <v/>
      </c>
      <c r="AH734" s="2"/>
      <c r="AQ734" s="9"/>
    </row>
    <row r="735" spans="2:43" x14ac:dyDescent="0.25">
      <c r="B735" s="54"/>
      <c r="C735" s="54"/>
      <c r="D735" s="59"/>
      <c r="E735" s="59"/>
      <c r="F735" s="174"/>
      <c r="G735" s="54"/>
      <c r="H735" s="55"/>
      <c r="I735" s="54"/>
      <c r="J735" s="55"/>
      <c r="K735" s="47" t="str">
        <f>IF(OR(AND(H735=Lists!$D$6,G735&lt;&gt;""),AND(AND(H735=J735,G735&lt;&gt;"",I735&lt;&gt;""),OR(H735&lt;&gt;"Unspecified",J735&lt;&gt;"Unspecified"),J735&lt;&gt;""),AND(OR(H735=Lists!$D$4,H735=Lists!$D$5),OR(J735=Lists!$D$4,J735=Lists!$D$5),AND(G735&lt;&gt;"",I735&lt;&gt;""))),"YES","")</f>
        <v/>
      </c>
      <c r="L735" s="56"/>
      <c r="M735" s="54"/>
      <c r="N735" s="58"/>
      <c r="O735" s="57"/>
      <c r="P735" s="165"/>
      <c r="Q735" s="165"/>
      <c r="R735" s="165"/>
      <c r="S735" s="54"/>
      <c r="T735" s="54"/>
      <c r="U735" s="54"/>
      <c r="V735" s="54"/>
      <c r="W735" s="54"/>
      <c r="X735" s="54"/>
      <c r="Y735" s="54"/>
      <c r="Z735" s="54"/>
      <c r="AA735" s="54"/>
      <c r="AB735" s="54"/>
      <c r="AC735" s="54"/>
      <c r="AD735" s="60"/>
      <c r="AE735" s="58"/>
      <c r="AF735" s="176" t="str">
        <f t="shared" si="11"/>
        <v/>
      </c>
      <c r="AG735" s="178" t="str">
        <f>IF(Calculations!AT730=1,"YES","")</f>
        <v/>
      </c>
      <c r="AH735" s="2"/>
      <c r="AQ735" s="9"/>
    </row>
    <row r="736" spans="2:43" x14ac:dyDescent="0.25">
      <c r="B736" s="54"/>
      <c r="C736" s="54"/>
      <c r="D736" s="59"/>
      <c r="E736" s="59"/>
      <c r="F736" s="174"/>
      <c r="G736" s="54"/>
      <c r="H736" s="55"/>
      <c r="I736" s="54"/>
      <c r="J736" s="55"/>
      <c r="K736" s="47" t="str">
        <f>IF(OR(AND(H736=Lists!$D$6,G736&lt;&gt;""),AND(AND(H736=J736,G736&lt;&gt;"",I736&lt;&gt;""),OR(H736&lt;&gt;"Unspecified",J736&lt;&gt;"Unspecified"),J736&lt;&gt;""),AND(OR(H736=Lists!$D$4,H736=Lists!$D$5),OR(J736=Lists!$D$4,J736=Lists!$D$5),AND(G736&lt;&gt;"",I736&lt;&gt;""))),"YES","")</f>
        <v/>
      </c>
      <c r="L736" s="56"/>
      <c r="M736" s="54"/>
      <c r="N736" s="58"/>
      <c r="O736" s="57"/>
      <c r="P736" s="165"/>
      <c r="Q736" s="165"/>
      <c r="R736" s="165"/>
      <c r="S736" s="54"/>
      <c r="T736" s="54"/>
      <c r="U736" s="54"/>
      <c r="V736" s="54"/>
      <c r="W736" s="54"/>
      <c r="X736" s="54"/>
      <c r="Y736" s="54"/>
      <c r="Z736" s="54"/>
      <c r="AA736" s="54"/>
      <c r="AB736" s="54"/>
      <c r="AC736" s="54"/>
      <c r="AD736" s="60"/>
      <c r="AE736" s="58"/>
      <c r="AF736" s="176" t="str">
        <f t="shared" si="11"/>
        <v/>
      </c>
      <c r="AG736" s="178" t="str">
        <f>IF(Calculations!AT731=1,"YES","")</f>
        <v/>
      </c>
      <c r="AH736" s="2"/>
      <c r="AQ736" s="9"/>
    </row>
    <row r="737" spans="2:43" x14ac:dyDescent="0.25">
      <c r="B737" s="54"/>
      <c r="C737" s="54"/>
      <c r="D737" s="59"/>
      <c r="E737" s="59"/>
      <c r="F737" s="174"/>
      <c r="G737" s="54"/>
      <c r="H737" s="55"/>
      <c r="I737" s="54"/>
      <c r="J737" s="55"/>
      <c r="K737" s="47" t="str">
        <f>IF(OR(AND(H737=Lists!$D$6,G737&lt;&gt;""),AND(AND(H737=J737,G737&lt;&gt;"",I737&lt;&gt;""),OR(H737&lt;&gt;"Unspecified",J737&lt;&gt;"Unspecified"),J737&lt;&gt;""),AND(OR(H737=Lists!$D$4,H737=Lists!$D$5),OR(J737=Lists!$D$4,J737=Lists!$D$5),AND(G737&lt;&gt;"",I737&lt;&gt;""))),"YES","")</f>
        <v/>
      </c>
      <c r="L737" s="56"/>
      <c r="M737" s="54"/>
      <c r="N737" s="58"/>
      <c r="O737" s="57"/>
      <c r="P737" s="165"/>
      <c r="Q737" s="165"/>
      <c r="R737" s="165"/>
      <c r="S737" s="54"/>
      <c r="T737" s="54"/>
      <c r="U737" s="54"/>
      <c r="V737" s="54"/>
      <c r="W737" s="54"/>
      <c r="X737" s="54"/>
      <c r="Y737" s="54"/>
      <c r="Z737" s="54"/>
      <c r="AA737" s="54"/>
      <c r="AB737" s="54"/>
      <c r="AC737" s="54"/>
      <c r="AD737" s="60"/>
      <c r="AE737" s="58"/>
      <c r="AF737" s="176" t="str">
        <f t="shared" si="11"/>
        <v/>
      </c>
      <c r="AG737" s="178" t="str">
        <f>IF(Calculations!AT732=1,"YES","")</f>
        <v/>
      </c>
      <c r="AH737" s="2"/>
      <c r="AQ737" s="9"/>
    </row>
    <row r="738" spans="2:43" x14ac:dyDescent="0.25">
      <c r="B738" s="54"/>
      <c r="C738" s="54"/>
      <c r="D738" s="59"/>
      <c r="E738" s="59"/>
      <c r="F738" s="174"/>
      <c r="G738" s="54"/>
      <c r="H738" s="55"/>
      <c r="I738" s="54"/>
      <c r="J738" s="55"/>
      <c r="K738" s="47" t="str">
        <f>IF(OR(AND(H738=Lists!$D$6,G738&lt;&gt;""),AND(AND(H738=J738,G738&lt;&gt;"",I738&lt;&gt;""),OR(H738&lt;&gt;"Unspecified",J738&lt;&gt;"Unspecified"),J738&lt;&gt;""),AND(OR(H738=Lists!$D$4,H738=Lists!$D$5),OR(J738=Lists!$D$4,J738=Lists!$D$5),AND(G738&lt;&gt;"",I738&lt;&gt;""))),"YES","")</f>
        <v/>
      </c>
      <c r="L738" s="56"/>
      <c r="M738" s="54"/>
      <c r="N738" s="58"/>
      <c r="O738" s="57"/>
      <c r="P738" s="165"/>
      <c r="Q738" s="165"/>
      <c r="R738" s="165"/>
      <c r="S738" s="54"/>
      <c r="T738" s="54"/>
      <c r="U738" s="54"/>
      <c r="V738" s="54"/>
      <c r="W738" s="54"/>
      <c r="X738" s="54"/>
      <c r="Y738" s="54"/>
      <c r="Z738" s="54"/>
      <c r="AA738" s="54"/>
      <c r="AB738" s="54"/>
      <c r="AC738" s="54"/>
      <c r="AD738" s="60"/>
      <c r="AE738" s="58"/>
      <c r="AF738" s="176" t="str">
        <f t="shared" si="11"/>
        <v/>
      </c>
      <c r="AG738" s="178" t="str">
        <f>IF(Calculations!AT733=1,"YES","")</f>
        <v/>
      </c>
      <c r="AH738" s="2"/>
      <c r="AQ738" s="9"/>
    </row>
    <row r="739" spans="2:43" x14ac:dyDescent="0.25">
      <c r="B739" s="54"/>
      <c r="C739" s="54"/>
      <c r="D739" s="59"/>
      <c r="E739" s="59"/>
      <c r="F739" s="174"/>
      <c r="G739" s="54"/>
      <c r="H739" s="55"/>
      <c r="I739" s="54"/>
      <c r="J739" s="55"/>
      <c r="K739" s="47" t="str">
        <f>IF(OR(AND(H739=Lists!$D$6,G739&lt;&gt;""),AND(AND(H739=J739,G739&lt;&gt;"",I739&lt;&gt;""),OR(H739&lt;&gt;"Unspecified",J739&lt;&gt;"Unspecified"),J739&lt;&gt;""),AND(OR(H739=Lists!$D$4,H739=Lists!$D$5),OR(J739=Lists!$D$4,J739=Lists!$D$5),AND(G739&lt;&gt;"",I739&lt;&gt;""))),"YES","")</f>
        <v/>
      </c>
      <c r="L739" s="56"/>
      <c r="M739" s="54"/>
      <c r="N739" s="58"/>
      <c r="O739" s="57"/>
      <c r="P739" s="165"/>
      <c r="Q739" s="165"/>
      <c r="R739" s="165"/>
      <c r="S739" s="54"/>
      <c r="T739" s="54"/>
      <c r="U739" s="54"/>
      <c r="V739" s="54"/>
      <c r="W739" s="54"/>
      <c r="X739" s="54"/>
      <c r="Y739" s="54"/>
      <c r="Z739" s="54"/>
      <c r="AA739" s="54"/>
      <c r="AB739" s="54"/>
      <c r="AC739" s="54"/>
      <c r="AD739" s="60"/>
      <c r="AE739" s="58"/>
      <c r="AF739" s="176" t="str">
        <f t="shared" si="11"/>
        <v/>
      </c>
      <c r="AG739" s="178" t="str">
        <f>IF(Calculations!AT734=1,"YES","")</f>
        <v/>
      </c>
      <c r="AH739" s="2"/>
      <c r="AQ739" s="9"/>
    </row>
    <row r="740" spans="2:43" x14ac:dyDescent="0.25">
      <c r="B740" s="54"/>
      <c r="C740" s="54"/>
      <c r="D740" s="59"/>
      <c r="E740" s="59"/>
      <c r="F740" s="174"/>
      <c r="G740" s="54"/>
      <c r="H740" s="55"/>
      <c r="I740" s="54"/>
      <c r="J740" s="55"/>
      <c r="K740" s="47" t="str">
        <f>IF(OR(AND(H740=Lists!$D$6,G740&lt;&gt;""),AND(AND(H740=J740,G740&lt;&gt;"",I740&lt;&gt;""),OR(H740&lt;&gt;"Unspecified",J740&lt;&gt;"Unspecified"),J740&lt;&gt;""),AND(OR(H740=Lists!$D$4,H740=Lists!$D$5),OR(J740=Lists!$D$4,J740=Lists!$D$5),AND(G740&lt;&gt;"",I740&lt;&gt;""))),"YES","")</f>
        <v/>
      </c>
      <c r="L740" s="56"/>
      <c r="M740" s="54"/>
      <c r="N740" s="58"/>
      <c r="O740" s="57"/>
      <c r="P740" s="165"/>
      <c r="Q740" s="165"/>
      <c r="R740" s="165"/>
      <c r="S740" s="54"/>
      <c r="T740" s="54"/>
      <c r="U740" s="54"/>
      <c r="V740" s="54"/>
      <c r="W740" s="54"/>
      <c r="X740" s="54"/>
      <c r="Y740" s="54"/>
      <c r="Z740" s="54"/>
      <c r="AA740" s="54"/>
      <c r="AB740" s="54"/>
      <c r="AC740" s="54"/>
      <c r="AD740" s="60"/>
      <c r="AE740" s="58"/>
      <c r="AF740" s="176" t="str">
        <f t="shared" si="11"/>
        <v/>
      </c>
      <c r="AG740" s="178" t="str">
        <f>IF(Calculations!AT735=1,"YES","")</f>
        <v/>
      </c>
      <c r="AH740" s="2"/>
      <c r="AQ740" s="9"/>
    </row>
    <row r="741" spans="2:43" x14ac:dyDescent="0.25">
      <c r="B741" s="54"/>
      <c r="C741" s="54"/>
      <c r="D741" s="59"/>
      <c r="E741" s="59"/>
      <c r="F741" s="174"/>
      <c r="G741" s="54"/>
      <c r="H741" s="55"/>
      <c r="I741" s="54"/>
      <c r="J741" s="55"/>
      <c r="K741" s="47" t="str">
        <f>IF(OR(AND(H741=Lists!$D$6,G741&lt;&gt;""),AND(AND(H741=J741,G741&lt;&gt;"",I741&lt;&gt;""),OR(H741&lt;&gt;"Unspecified",J741&lt;&gt;"Unspecified"),J741&lt;&gt;""),AND(OR(H741=Lists!$D$4,H741=Lists!$D$5),OR(J741=Lists!$D$4,J741=Lists!$D$5),AND(G741&lt;&gt;"",I741&lt;&gt;""))),"YES","")</f>
        <v/>
      </c>
      <c r="L741" s="56"/>
      <c r="M741" s="54"/>
      <c r="N741" s="58"/>
      <c r="O741" s="57"/>
      <c r="P741" s="165"/>
      <c r="Q741" s="165"/>
      <c r="R741" s="165"/>
      <c r="S741" s="54"/>
      <c r="T741" s="54"/>
      <c r="U741" s="54"/>
      <c r="V741" s="54"/>
      <c r="W741" s="54"/>
      <c r="X741" s="54"/>
      <c r="Y741" s="54"/>
      <c r="Z741" s="54"/>
      <c r="AA741" s="54"/>
      <c r="AB741" s="54"/>
      <c r="AC741" s="54"/>
      <c r="AD741" s="60"/>
      <c r="AE741" s="58"/>
      <c r="AF741" s="176" t="str">
        <f t="shared" si="11"/>
        <v/>
      </c>
      <c r="AG741" s="178" t="str">
        <f>IF(Calculations!AT736=1,"YES","")</f>
        <v/>
      </c>
      <c r="AH741" s="2"/>
      <c r="AQ741" s="9"/>
    </row>
    <row r="742" spans="2:43" x14ac:dyDescent="0.25">
      <c r="B742" s="54"/>
      <c r="C742" s="54"/>
      <c r="D742" s="59"/>
      <c r="E742" s="59"/>
      <c r="F742" s="174"/>
      <c r="G742" s="54"/>
      <c r="H742" s="55"/>
      <c r="I742" s="54"/>
      <c r="J742" s="55"/>
      <c r="K742" s="47" t="str">
        <f>IF(OR(AND(H742=Lists!$D$6,G742&lt;&gt;""),AND(AND(H742=J742,G742&lt;&gt;"",I742&lt;&gt;""),OR(H742&lt;&gt;"Unspecified",J742&lt;&gt;"Unspecified"),J742&lt;&gt;""),AND(OR(H742=Lists!$D$4,H742=Lists!$D$5),OR(J742=Lists!$D$4,J742=Lists!$D$5),AND(G742&lt;&gt;"",I742&lt;&gt;""))),"YES","")</f>
        <v/>
      </c>
      <c r="L742" s="56"/>
      <c r="M742" s="54"/>
      <c r="N742" s="58"/>
      <c r="O742" s="57"/>
      <c r="P742" s="165"/>
      <c r="Q742" s="165"/>
      <c r="R742" s="165"/>
      <c r="S742" s="54"/>
      <c r="T742" s="54"/>
      <c r="U742" s="54"/>
      <c r="V742" s="54"/>
      <c r="W742" s="54"/>
      <c r="X742" s="54"/>
      <c r="Y742" s="54"/>
      <c r="Z742" s="54"/>
      <c r="AA742" s="54"/>
      <c r="AB742" s="54"/>
      <c r="AC742" s="54"/>
      <c r="AD742" s="60"/>
      <c r="AE742" s="58"/>
      <c r="AF742" s="176" t="str">
        <f t="shared" si="11"/>
        <v/>
      </c>
      <c r="AG742" s="178" t="str">
        <f>IF(Calculations!AT737=1,"YES","")</f>
        <v/>
      </c>
      <c r="AH742" s="2"/>
      <c r="AQ742" s="9"/>
    </row>
    <row r="743" spans="2:43" x14ac:dyDescent="0.25">
      <c r="B743" s="54"/>
      <c r="C743" s="54"/>
      <c r="D743" s="59"/>
      <c r="E743" s="59"/>
      <c r="F743" s="174"/>
      <c r="G743" s="54"/>
      <c r="H743" s="55"/>
      <c r="I743" s="54"/>
      <c r="J743" s="55"/>
      <c r="K743" s="47" t="str">
        <f>IF(OR(AND(H743=Lists!$D$6,G743&lt;&gt;""),AND(AND(H743=J743,G743&lt;&gt;"",I743&lt;&gt;""),OR(H743&lt;&gt;"Unspecified",J743&lt;&gt;"Unspecified"),J743&lt;&gt;""),AND(OR(H743=Lists!$D$4,H743=Lists!$D$5),OR(J743=Lists!$D$4,J743=Lists!$D$5),AND(G743&lt;&gt;"",I743&lt;&gt;""))),"YES","")</f>
        <v/>
      </c>
      <c r="L743" s="56"/>
      <c r="M743" s="54"/>
      <c r="N743" s="58"/>
      <c r="O743" s="57"/>
      <c r="P743" s="165"/>
      <c r="Q743" s="165"/>
      <c r="R743" s="165"/>
      <c r="S743" s="54"/>
      <c r="T743" s="54"/>
      <c r="U743" s="54"/>
      <c r="V743" s="54"/>
      <c r="W743" s="54"/>
      <c r="X743" s="54"/>
      <c r="Y743" s="54"/>
      <c r="Z743" s="54"/>
      <c r="AA743" s="54"/>
      <c r="AB743" s="54"/>
      <c r="AC743" s="54"/>
      <c r="AD743" s="60"/>
      <c r="AE743" s="58"/>
      <c r="AF743" s="176" t="str">
        <f t="shared" si="11"/>
        <v/>
      </c>
      <c r="AG743" s="178" t="str">
        <f>IF(Calculations!AT738=1,"YES","")</f>
        <v/>
      </c>
      <c r="AH743" s="2"/>
      <c r="AQ743" s="9"/>
    </row>
    <row r="744" spans="2:43" x14ac:dyDescent="0.25">
      <c r="B744" s="54"/>
      <c r="C744" s="54"/>
      <c r="D744" s="59"/>
      <c r="E744" s="59"/>
      <c r="F744" s="174"/>
      <c r="G744" s="54"/>
      <c r="H744" s="55"/>
      <c r="I744" s="54"/>
      <c r="J744" s="55"/>
      <c r="K744" s="47" t="str">
        <f>IF(OR(AND(H744=Lists!$D$6,G744&lt;&gt;""),AND(AND(H744=J744,G744&lt;&gt;"",I744&lt;&gt;""),OR(H744&lt;&gt;"Unspecified",J744&lt;&gt;"Unspecified"),J744&lt;&gt;""),AND(OR(H744=Lists!$D$4,H744=Lists!$D$5),OR(J744=Lists!$D$4,J744=Lists!$D$5),AND(G744&lt;&gt;"",I744&lt;&gt;""))),"YES","")</f>
        <v/>
      </c>
      <c r="L744" s="56"/>
      <c r="M744" s="54"/>
      <c r="N744" s="58"/>
      <c r="O744" s="57"/>
      <c r="P744" s="165"/>
      <c r="Q744" s="165"/>
      <c r="R744" s="165"/>
      <c r="S744" s="54"/>
      <c r="T744" s="54"/>
      <c r="U744" s="54"/>
      <c r="V744" s="54"/>
      <c r="W744" s="54"/>
      <c r="X744" s="54"/>
      <c r="Y744" s="54"/>
      <c r="Z744" s="54"/>
      <c r="AA744" s="54"/>
      <c r="AB744" s="54"/>
      <c r="AC744" s="54"/>
      <c r="AD744" s="60"/>
      <c r="AE744" s="58"/>
      <c r="AF744" s="176" t="str">
        <f t="shared" si="11"/>
        <v/>
      </c>
      <c r="AG744" s="178" t="str">
        <f>IF(Calculations!AT739=1,"YES","")</f>
        <v/>
      </c>
      <c r="AH744" s="2"/>
      <c r="AQ744" s="9"/>
    </row>
    <row r="745" spans="2:43" x14ac:dyDescent="0.25">
      <c r="B745" s="54"/>
      <c r="C745" s="54"/>
      <c r="D745" s="59"/>
      <c r="E745" s="59"/>
      <c r="F745" s="174"/>
      <c r="G745" s="54"/>
      <c r="H745" s="55"/>
      <c r="I745" s="54"/>
      <c r="J745" s="55"/>
      <c r="K745" s="47" t="str">
        <f>IF(OR(AND(H745=Lists!$D$6,G745&lt;&gt;""),AND(AND(H745=J745,G745&lt;&gt;"",I745&lt;&gt;""),OR(H745&lt;&gt;"Unspecified",J745&lt;&gt;"Unspecified"),J745&lt;&gt;""),AND(OR(H745=Lists!$D$4,H745=Lists!$D$5),OR(J745=Lists!$D$4,J745=Lists!$D$5),AND(G745&lt;&gt;"",I745&lt;&gt;""))),"YES","")</f>
        <v/>
      </c>
      <c r="L745" s="56"/>
      <c r="M745" s="54"/>
      <c r="N745" s="58"/>
      <c r="O745" s="57"/>
      <c r="P745" s="165"/>
      <c r="Q745" s="165"/>
      <c r="R745" s="165"/>
      <c r="S745" s="54"/>
      <c r="T745" s="54"/>
      <c r="U745" s="54"/>
      <c r="V745" s="54"/>
      <c r="W745" s="54"/>
      <c r="X745" s="54"/>
      <c r="Y745" s="54"/>
      <c r="Z745" s="54"/>
      <c r="AA745" s="54"/>
      <c r="AB745" s="54"/>
      <c r="AC745" s="54"/>
      <c r="AD745" s="60"/>
      <c r="AE745" s="58"/>
      <c r="AF745" s="176" t="str">
        <f t="shared" si="11"/>
        <v/>
      </c>
      <c r="AG745" s="178" t="str">
        <f>IF(Calculations!AT740=1,"YES","")</f>
        <v/>
      </c>
      <c r="AH745" s="2"/>
      <c r="AQ745" s="9"/>
    </row>
    <row r="746" spans="2:43" x14ac:dyDescent="0.25">
      <c r="B746" s="54"/>
      <c r="C746" s="54"/>
      <c r="D746" s="59"/>
      <c r="E746" s="59"/>
      <c r="F746" s="174"/>
      <c r="G746" s="54"/>
      <c r="H746" s="55"/>
      <c r="I746" s="54"/>
      <c r="J746" s="55"/>
      <c r="K746" s="47" t="str">
        <f>IF(OR(AND(H746=Lists!$D$6,G746&lt;&gt;""),AND(AND(H746=J746,G746&lt;&gt;"",I746&lt;&gt;""),OR(H746&lt;&gt;"Unspecified",J746&lt;&gt;"Unspecified"),J746&lt;&gt;""),AND(OR(H746=Lists!$D$4,H746=Lists!$D$5),OR(J746=Lists!$D$4,J746=Lists!$D$5),AND(G746&lt;&gt;"",I746&lt;&gt;""))),"YES","")</f>
        <v/>
      </c>
      <c r="L746" s="56"/>
      <c r="M746" s="54"/>
      <c r="N746" s="58"/>
      <c r="O746" s="57"/>
      <c r="P746" s="165"/>
      <c r="Q746" s="165"/>
      <c r="R746" s="165"/>
      <c r="S746" s="54"/>
      <c r="T746" s="54"/>
      <c r="U746" s="54"/>
      <c r="V746" s="54"/>
      <c r="W746" s="54"/>
      <c r="X746" s="54"/>
      <c r="Y746" s="54"/>
      <c r="Z746" s="54"/>
      <c r="AA746" s="54"/>
      <c r="AB746" s="54"/>
      <c r="AC746" s="54"/>
      <c r="AD746" s="60"/>
      <c r="AE746" s="58"/>
      <c r="AF746" s="176" t="str">
        <f t="shared" si="11"/>
        <v/>
      </c>
      <c r="AG746" s="178" t="str">
        <f>IF(Calculations!AT741=1,"YES","")</f>
        <v/>
      </c>
      <c r="AH746" s="2"/>
      <c r="AQ746" s="9"/>
    </row>
    <row r="747" spans="2:43" x14ac:dyDescent="0.25">
      <c r="B747" s="54"/>
      <c r="C747" s="54"/>
      <c r="D747" s="59"/>
      <c r="E747" s="59"/>
      <c r="F747" s="174"/>
      <c r="G747" s="54"/>
      <c r="H747" s="55"/>
      <c r="I747" s="54"/>
      <c r="J747" s="55"/>
      <c r="K747" s="47" t="str">
        <f>IF(OR(AND(H747=Lists!$D$6,G747&lt;&gt;""),AND(AND(H747=J747,G747&lt;&gt;"",I747&lt;&gt;""),OR(H747&lt;&gt;"Unspecified",J747&lt;&gt;"Unspecified"),J747&lt;&gt;""),AND(OR(H747=Lists!$D$4,H747=Lists!$D$5),OR(J747=Lists!$D$4,J747=Lists!$D$5),AND(G747&lt;&gt;"",I747&lt;&gt;""))),"YES","")</f>
        <v/>
      </c>
      <c r="L747" s="56"/>
      <c r="M747" s="54"/>
      <c r="N747" s="58"/>
      <c r="O747" s="57"/>
      <c r="P747" s="165"/>
      <c r="Q747" s="165"/>
      <c r="R747" s="165"/>
      <c r="S747" s="54"/>
      <c r="T747" s="54"/>
      <c r="U747" s="54"/>
      <c r="V747" s="54"/>
      <c r="W747" s="54"/>
      <c r="X747" s="54"/>
      <c r="Y747" s="54"/>
      <c r="Z747" s="54"/>
      <c r="AA747" s="54"/>
      <c r="AB747" s="54"/>
      <c r="AC747" s="54"/>
      <c r="AD747" s="60"/>
      <c r="AE747" s="58"/>
      <c r="AF747" s="176" t="str">
        <f t="shared" si="11"/>
        <v/>
      </c>
      <c r="AG747" s="178" t="str">
        <f>IF(Calculations!AT742=1,"YES","")</f>
        <v/>
      </c>
      <c r="AH747" s="2"/>
      <c r="AQ747" s="9"/>
    </row>
    <row r="748" spans="2:43" x14ac:dyDescent="0.25">
      <c r="B748" s="54"/>
      <c r="C748" s="54"/>
      <c r="D748" s="59"/>
      <c r="E748" s="59"/>
      <c r="F748" s="174"/>
      <c r="G748" s="54"/>
      <c r="H748" s="55"/>
      <c r="I748" s="54"/>
      <c r="J748" s="55"/>
      <c r="K748" s="47" t="str">
        <f>IF(OR(AND(H748=Lists!$D$6,G748&lt;&gt;""),AND(AND(H748=J748,G748&lt;&gt;"",I748&lt;&gt;""),OR(H748&lt;&gt;"Unspecified",J748&lt;&gt;"Unspecified"),J748&lt;&gt;""),AND(OR(H748=Lists!$D$4,H748=Lists!$D$5),OR(J748=Lists!$D$4,J748=Lists!$D$5),AND(G748&lt;&gt;"",I748&lt;&gt;""))),"YES","")</f>
        <v/>
      </c>
      <c r="L748" s="56"/>
      <c r="M748" s="54"/>
      <c r="N748" s="58"/>
      <c r="O748" s="57"/>
      <c r="P748" s="165"/>
      <c r="Q748" s="165"/>
      <c r="R748" s="165"/>
      <c r="S748" s="54"/>
      <c r="T748" s="54"/>
      <c r="U748" s="54"/>
      <c r="V748" s="54"/>
      <c r="W748" s="54"/>
      <c r="X748" s="54"/>
      <c r="Y748" s="54"/>
      <c r="Z748" s="54"/>
      <c r="AA748" s="54"/>
      <c r="AB748" s="54"/>
      <c r="AC748" s="54"/>
      <c r="AD748" s="60"/>
      <c r="AE748" s="58"/>
      <c r="AF748" s="176" t="str">
        <f t="shared" si="11"/>
        <v/>
      </c>
      <c r="AG748" s="178" t="str">
        <f>IF(Calculations!AT743=1,"YES","")</f>
        <v/>
      </c>
      <c r="AH748" s="2"/>
      <c r="AQ748" s="9"/>
    </row>
    <row r="749" spans="2:43" x14ac:dyDescent="0.25">
      <c r="B749" s="54"/>
      <c r="C749" s="54"/>
      <c r="D749" s="59"/>
      <c r="E749" s="59"/>
      <c r="F749" s="174"/>
      <c r="G749" s="54"/>
      <c r="H749" s="55"/>
      <c r="I749" s="54"/>
      <c r="J749" s="55"/>
      <c r="K749" s="47" t="str">
        <f>IF(OR(AND(H749=Lists!$D$6,G749&lt;&gt;""),AND(AND(H749=J749,G749&lt;&gt;"",I749&lt;&gt;""),OR(H749&lt;&gt;"Unspecified",J749&lt;&gt;"Unspecified"),J749&lt;&gt;""),AND(OR(H749=Lists!$D$4,H749=Lists!$D$5),OR(J749=Lists!$D$4,J749=Lists!$D$5),AND(G749&lt;&gt;"",I749&lt;&gt;""))),"YES","")</f>
        <v/>
      </c>
      <c r="L749" s="56"/>
      <c r="M749" s="54"/>
      <c r="N749" s="58"/>
      <c r="O749" s="57"/>
      <c r="P749" s="165"/>
      <c r="Q749" s="165"/>
      <c r="R749" s="165"/>
      <c r="S749" s="54"/>
      <c r="T749" s="54"/>
      <c r="U749" s="54"/>
      <c r="V749" s="54"/>
      <c r="W749" s="54"/>
      <c r="X749" s="54"/>
      <c r="Y749" s="54"/>
      <c r="Z749" s="54"/>
      <c r="AA749" s="54"/>
      <c r="AB749" s="54"/>
      <c r="AC749" s="54"/>
      <c r="AD749" s="60"/>
      <c r="AE749" s="58"/>
      <c r="AF749" s="176" t="str">
        <f t="shared" si="11"/>
        <v/>
      </c>
      <c r="AG749" s="178" t="str">
        <f>IF(Calculations!AT744=1,"YES","")</f>
        <v/>
      </c>
      <c r="AH749" s="2"/>
      <c r="AQ749" s="9"/>
    </row>
    <row r="750" spans="2:43" x14ac:dyDescent="0.25">
      <c r="B750" s="54"/>
      <c r="C750" s="54"/>
      <c r="D750" s="59"/>
      <c r="E750" s="59"/>
      <c r="F750" s="174"/>
      <c r="G750" s="54"/>
      <c r="H750" s="55"/>
      <c r="I750" s="54"/>
      <c r="J750" s="55"/>
      <c r="K750" s="47" t="str">
        <f>IF(OR(AND(H750=Lists!$D$6,G750&lt;&gt;""),AND(AND(H750=J750,G750&lt;&gt;"",I750&lt;&gt;""),OR(H750&lt;&gt;"Unspecified",J750&lt;&gt;"Unspecified"),J750&lt;&gt;""),AND(OR(H750=Lists!$D$4,H750=Lists!$D$5),OR(J750=Lists!$D$4,J750=Lists!$D$5),AND(G750&lt;&gt;"",I750&lt;&gt;""))),"YES","")</f>
        <v/>
      </c>
      <c r="L750" s="56"/>
      <c r="M750" s="54"/>
      <c r="N750" s="58"/>
      <c r="O750" s="57"/>
      <c r="P750" s="165"/>
      <c r="Q750" s="165"/>
      <c r="R750" s="165"/>
      <c r="S750" s="54"/>
      <c r="T750" s="54"/>
      <c r="U750" s="54"/>
      <c r="V750" s="54"/>
      <c r="W750" s="54"/>
      <c r="X750" s="54"/>
      <c r="Y750" s="54"/>
      <c r="Z750" s="54"/>
      <c r="AA750" s="54"/>
      <c r="AB750" s="54"/>
      <c r="AC750" s="54"/>
      <c r="AD750" s="60"/>
      <c r="AE750" s="58"/>
      <c r="AF750" s="176" t="str">
        <f t="shared" si="11"/>
        <v/>
      </c>
      <c r="AG750" s="178" t="str">
        <f>IF(Calculations!AT745=1,"YES","")</f>
        <v/>
      </c>
      <c r="AH750" s="2"/>
      <c r="AQ750" s="9"/>
    </row>
    <row r="751" spans="2:43" x14ac:dyDescent="0.25">
      <c r="B751" s="54"/>
      <c r="C751" s="54"/>
      <c r="D751" s="59"/>
      <c r="E751" s="59"/>
      <c r="F751" s="174"/>
      <c r="G751" s="54"/>
      <c r="H751" s="55"/>
      <c r="I751" s="54"/>
      <c r="J751" s="55"/>
      <c r="K751" s="47" t="str">
        <f>IF(OR(AND(H751=Lists!$D$6,G751&lt;&gt;""),AND(AND(H751=J751,G751&lt;&gt;"",I751&lt;&gt;""),OR(H751&lt;&gt;"Unspecified",J751&lt;&gt;"Unspecified"),J751&lt;&gt;""),AND(OR(H751=Lists!$D$4,H751=Lists!$D$5),OR(J751=Lists!$D$4,J751=Lists!$D$5),AND(G751&lt;&gt;"",I751&lt;&gt;""))),"YES","")</f>
        <v/>
      </c>
      <c r="L751" s="56"/>
      <c r="M751" s="54"/>
      <c r="N751" s="58"/>
      <c r="O751" s="57"/>
      <c r="P751" s="165"/>
      <c r="Q751" s="165"/>
      <c r="R751" s="165"/>
      <c r="S751" s="54"/>
      <c r="T751" s="54"/>
      <c r="U751" s="54"/>
      <c r="V751" s="54"/>
      <c r="W751" s="54"/>
      <c r="X751" s="54"/>
      <c r="Y751" s="54"/>
      <c r="Z751" s="54"/>
      <c r="AA751" s="54"/>
      <c r="AB751" s="54"/>
      <c r="AC751" s="54"/>
      <c r="AD751" s="60"/>
      <c r="AE751" s="58"/>
      <c r="AF751" s="176" t="str">
        <f t="shared" si="11"/>
        <v/>
      </c>
      <c r="AG751" s="178" t="str">
        <f>IF(Calculations!AT746=1,"YES","")</f>
        <v/>
      </c>
      <c r="AH751" s="2"/>
      <c r="AQ751" s="9"/>
    </row>
    <row r="752" spans="2:43" x14ac:dyDescent="0.25">
      <c r="B752" s="54"/>
      <c r="C752" s="54"/>
      <c r="D752" s="59"/>
      <c r="E752" s="59"/>
      <c r="F752" s="174"/>
      <c r="G752" s="54"/>
      <c r="H752" s="55"/>
      <c r="I752" s="54"/>
      <c r="J752" s="55"/>
      <c r="K752" s="47" t="str">
        <f>IF(OR(AND(H752=Lists!$D$6,G752&lt;&gt;""),AND(AND(H752=J752,G752&lt;&gt;"",I752&lt;&gt;""),OR(H752&lt;&gt;"Unspecified",J752&lt;&gt;"Unspecified"),J752&lt;&gt;""),AND(OR(H752=Lists!$D$4,H752=Lists!$D$5),OR(J752=Lists!$D$4,J752=Lists!$D$5),AND(G752&lt;&gt;"",I752&lt;&gt;""))),"YES","")</f>
        <v/>
      </c>
      <c r="L752" s="56"/>
      <c r="M752" s="54"/>
      <c r="N752" s="58"/>
      <c r="O752" s="57"/>
      <c r="P752" s="165"/>
      <c r="Q752" s="165"/>
      <c r="R752" s="165"/>
      <c r="S752" s="54"/>
      <c r="T752" s="54"/>
      <c r="U752" s="54"/>
      <c r="V752" s="54"/>
      <c r="W752" s="54"/>
      <c r="X752" s="54"/>
      <c r="Y752" s="54"/>
      <c r="Z752" s="54"/>
      <c r="AA752" s="54"/>
      <c r="AB752" s="54"/>
      <c r="AC752" s="54"/>
      <c r="AD752" s="60"/>
      <c r="AE752" s="58"/>
      <c r="AF752" s="176" t="str">
        <f t="shared" si="11"/>
        <v/>
      </c>
      <c r="AG752" s="178" t="str">
        <f>IF(Calculations!AT747=1,"YES","")</f>
        <v/>
      </c>
      <c r="AH752" s="2"/>
      <c r="AQ752" s="9"/>
    </row>
    <row r="753" spans="2:43" x14ac:dyDescent="0.25">
      <c r="B753" s="54"/>
      <c r="C753" s="54"/>
      <c r="D753" s="59"/>
      <c r="E753" s="59"/>
      <c r="F753" s="174"/>
      <c r="G753" s="54"/>
      <c r="H753" s="55"/>
      <c r="I753" s="54"/>
      <c r="J753" s="55"/>
      <c r="K753" s="47" t="str">
        <f>IF(OR(AND(H753=Lists!$D$6,G753&lt;&gt;""),AND(AND(H753=J753,G753&lt;&gt;"",I753&lt;&gt;""),OR(H753&lt;&gt;"Unspecified",J753&lt;&gt;"Unspecified"),J753&lt;&gt;""),AND(OR(H753=Lists!$D$4,H753=Lists!$D$5),OR(J753=Lists!$D$4,J753=Lists!$D$5),AND(G753&lt;&gt;"",I753&lt;&gt;""))),"YES","")</f>
        <v/>
      </c>
      <c r="L753" s="56"/>
      <c r="M753" s="54"/>
      <c r="N753" s="58"/>
      <c r="O753" s="57"/>
      <c r="P753" s="165"/>
      <c r="Q753" s="165"/>
      <c r="R753" s="165"/>
      <c r="S753" s="54"/>
      <c r="T753" s="54"/>
      <c r="U753" s="54"/>
      <c r="V753" s="54"/>
      <c r="W753" s="54"/>
      <c r="X753" s="54"/>
      <c r="Y753" s="54"/>
      <c r="Z753" s="54"/>
      <c r="AA753" s="54"/>
      <c r="AB753" s="54"/>
      <c r="AC753" s="54"/>
      <c r="AD753" s="60"/>
      <c r="AE753" s="58"/>
      <c r="AF753" s="176" t="str">
        <f t="shared" si="11"/>
        <v/>
      </c>
      <c r="AG753" s="178" t="str">
        <f>IF(Calculations!AT748=1,"YES","")</f>
        <v/>
      </c>
      <c r="AH753" s="2"/>
      <c r="AQ753" s="9"/>
    </row>
    <row r="754" spans="2:43" x14ac:dyDescent="0.25">
      <c r="B754" s="54"/>
      <c r="C754" s="54"/>
      <c r="D754" s="59"/>
      <c r="E754" s="59"/>
      <c r="F754" s="174"/>
      <c r="G754" s="54"/>
      <c r="H754" s="55"/>
      <c r="I754" s="54"/>
      <c r="J754" s="55"/>
      <c r="K754" s="47" t="str">
        <f>IF(OR(AND(H754=Lists!$D$6,G754&lt;&gt;""),AND(AND(H754=J754,G754&lt;&gt;"",I754&lt;&gt;""),OR(H754&lt;&gt;"Unspecified",J754&lt;&gt;"Unspecified"),J754&lt;&gt;""),AND(OR(H754=Lists!$D$4,H754=Lists!$D$5),OR(J754=Lists!$D$4,J754=Lists!$D$5),AND(G754&lt;&gt;"",I754&lt;&gt;""))),"YES","")</f>
        <v/>
      </c>
      <c r="L754" s="56"/>
      <c r="M754" s="54"/>
      <c r="N754" s="58"/>
      <c r="O754" s="57"/>
      <c r="P754" s="165"/>
      <c r="Q754" s="165"/>
      <c r="R754" s="165"/>
      <c r="S754" s="54"/>
      <c r="T754" s="54"/>
      <c r="U754" s="54"/>
      <c r="V754" s="54"/>
      <c r="W754" s="54"/>
      <c r="X754" s="54"/>
      <c r="Y754" s="54"/>
      <c r="Z754" s="54"/>
      <c r="AA754" s="54"/>
      <c r="AB754" s="54"/>
      <c r="AC754" s="54"/>
      <c r="AD754" s="60"/>
      <c r="AE754" s="58"/>
      <c r="AF754" s="176" t="str">
        <f t="shared" si="11"/>
        <v/>
      </c>
      <c r="AG754" s="178" t="str">
        <f>IF(Calculations!AT749=1,"YES","")</f>
        <v/>
      </c>
      <c r="AH754" s="2"/>
      <c r="AQ754" s="9"/>
    </row>
    <row r="755" spans="2:43" x14ac:dyDescent="0.25">
      <c r="B755" s="54"/>
      <c r="C755" s="54"/>
      <c r="D755" s="59"/>
      <c r="E755" s="59"/>
      <c r="F755" s="174"/>
      <c r="G755" s="54"/>
      <c r="H755" s="55"/>
      <c r="I755" s="54"/>
      <c r="J755" s="55"/>
      <c r="K755" s="47" t="str">
        <f>IF(OR(AND(H755=Lists!$D$6,G755&lt;&gt;""),AND(AND(H755=J755,G755&lt;&gt;"",I755&lt;&gt;""),OR(H755&lt;&gt;"Unspecified",J755&lt;&gt;"Unspecified"),J755&lt;&gt;""),AND(OR(H755=Lists!$D$4,H755=Lists!$D$5),OR(J755=Lists!$D$4,J755=Lists!$D$5),AND(G755&lt;&gt;"",I755&lt;&gt;""))),"YES","")</f>
        <v/>
      </c>
      <c r="L755" s="56"/>
      <c r="M755" s="54"/>
      <c r="N755" s="58"/>
      <c r="O755" s="57"/>
      <c r="P755" s="165"/>
      <c r="Q755" s="165"/>
      <c r="R755" s="165"/>
      <c r="S755" s="54"/>
      <c r="T755" s="54"/>
      <c r="U755" s="54"/>
      <c r="V755" s="54"/>
      <c r="W755" s="54"/>
      <c r="X755" s="54"/>
      <c r="Y755" s="54"/>
      <c r="Z755" s="54"/>
      <c r="AA755" s="54"/>
      <c r="AB755" s="54"/>
      <c r="AC755" s="54"/>
      <c r="AD755" s="60"/>
      <c r="AE755" s="58"/>
      <c r="AF755" s="176" t="str">
        <f t="shared" si="11"/>
        <v/>
      </c>
      <c r="AG755" s="178" t="str">
        <f>IF(Calculations!AT750=1,"YES","")</f>
        <v/>
      </c>
      <c r="AH755" s="2"/>
      <c r="AQ755" s="9"/>
    </row>
    <row r="756" spans="2:43" x14ac:dyDescent="0.25">
      <c r="B756" s="54"/>
      <c r="C756" s="54"/>
      <c r="D756" s="59"/>
      <c r="E756" s="59"/>
      <c r="F756" s="174"/>
      <c r="G756" s="54"/>
      <c r="H756" s="55"/>
      <c r="I756" s="54"/>
      <c r="J756" s="55"/>
      <c r="K756" s="47" t="str">
        <f>IF(OR(AND(H756=Lists!$D$6,G756&lt;&gt;""),AND(AND(H756=J756,G756&lt;&gt;"",I756&lt;&gt;""),OR(H756&lt;&gt;"Unspecified",J756&lt;&gt;"Unspecified"),J756&lt;&gt;""),AND(OR(H756=Lists!$D$4,H756=Lists!$D$5),OR(J756=Lists!$D$4,J756=Lists!$D$5),AND(G756&lt;&gt;"",I756&lt;&gt;""))),"YES","")</f>
        <v/>
      </c>
      <c r="L756" s="56"/>
      <c r="M756" s="54"/>
      <c r="N756" s="58"/>
      <c r="O756" s="57"/>
      <c r="P756" s="165"/>
      <c r="Q756" s="165"/>
      <c r="R756" s="165"/>
      <c r="S756" s="54"/>
      <c r="T756" s="54"/>
      <c r="U756" s="54"/>
      <c r="V756" s="54"/>
      <c r="W756" s="54"/>
      <c r="X756" s="54"/>
      <c r="Y756" s="54"/>
      <c r="Z756" s="54"/>
      <c r="AA756" s="54"/>
      <c r="AB756" s="54"/>
      <c r="AC756" s="54"/>
      <c r="AD756" s="60"/>
      <c r="AE756" s="58"/>
      <c r="AF756" s="176" t="str">
        <f t="shared" si="11"/>
        <v/>
      </c>
      <c r="AG756" s="178" t="str">
        <f>IF(Calculations!AT751=1,"YES","")</f>
        <v/>
      </c>
      <c r="AH756" s="2"/>
      <c r="AQ756" s="9"/>
    </row>
    <row r="757" spans="2:43" x14ac:dyDescent="0.25">
      <c r="B757" s="54"/>
      <c r="C757" s="54"/>
      <c r="D757" s="59"/>
      <c r="E757" s="59"/>
      <c r="F757" s="174"/>
      <c r="G757" s="54"/>
      <c r="H757" s="55"/>
      <c r="I757" s="54"/>
      <c r="J757" s="55"/>
      <c r="K757" s="47" t="str">
        <f>IF(OR(AND(H757=Lists!$D$6,G757&lt;&gt;""),AND(AND(H757=J757,G757&lt;&gt;"",I757&lt;&gt;""),OR(H757&lt;&gt;"Unspecified",J757&lt;&gt;"Unspecified"),J757&lt;&gt;""),AND(OR(H757=Lists!$D$4,H757=Lists!$D$5),OR(J757=Lists!$D$4,J757=Lists!$D$5),AND(G757&lt;&gt;"",I757&lt;&gt;""))),"YES","")</f>
        <v/>
      </c>
      <c r="L757" s="56"/>
      <c r="M757" s="54"/>
      <c r="N757" s="58"/>
      <c r="O757" s="57"/>
      <c r="P757" s="165"/>
      <c r="Q757" s="165"/>
      <c r="R757" s="165"/>
      <c r="S757" s="54"/>
      <c r="T757" s="54"/>
      <c r="U757" s="54"/>
      <c r="V757" s="54"/>
      <c r="W757" s="54"/>
      <c r="X757" s="54"/>
      <c r="Y757" s="54"/>
      <c r="Z757" s="54"/>
      <c r="AA757" s="54"/>
      <c r="AB757" s="54"/>
      <c r="AC757" s="54"/>
      <c r="AD757" s="60"/>
      <c r="AE757" s="58"/>
      <c r="AF757" s="176" t="str">
        <f t="shared" si="11"/>
        <v/>
      </c>
      <c r="AG757" s="178" t="str">
        <f>IF(Calculations!AT752=1,"YES","")</f>
        <v/>
      </c>
      <c r="AH757" s="2"/>
      <c r="AQ757" s="9"/>
    </row>
    <row r="758" spans="2:43" x14ac:dyDescent="0.25">
      <c r="B758" s="54"/>
      <c r="C758" s="54"/>
      <c r="D758" s="59"/>
      <c r="E758" s="59"/>
      <c r="F758" s="174"/>
      <c r="G758" s="54"/>
      <c r="H758" s="55"/>
      <c r="I758" s="54"/>
      <c r="J758" s="55"/>
      <c r="K758" s="47" t="str">
        <f>IF(OR(AND(H758=Lists!$D$6,G758&lt;&gt;""),AND(AND(H758=J758,G758&lt;&gt;"",I758&lt;&gt;""),OR(H758&lt;&gt;"Unspecified",J758&lt;&gt;"Unspecified"),J758&lt;&gt;""),AND(OR(H758=Lists!$D$4,H758=Lists!$D$5),OR(J758=Lists!$D$4,J758=Lists!$D$5),AND(G758&lt;&gt;"",I758&lt;&gt;""))),"YES","")</f>
        <v/>
      </c>
      <c r="L758" s="56"/>
      <c r="M758" s="54"/>
      <c r="N758" s="58"/>
      <c r="O758" s="57"/>
      <c r="P758" s="165"/>
      <c r="Q758" s="165"/>
      <c r="R758" s="165"/>
      <c r="S758" s="54"/>
      <c r="T758" s="54"/>
      <c r="U758" s="54"/>
      <c r="V758" s="54"/>
      <c r="W758" s="54"/>
      <c r="X758" s="54"/>
      <c r="Y758" s="54"/>
      <c r="Z758" s="54"/>
      <c r="AA758" s="54"/>
      <c r="AB758" s="54"/>
      <c r="AC758" s="54"/>
      <c r="AD758" s="60"/>
      <c r="AE758" s="58"/>
      <c r="AF758" s="176" t="str">
        <f t="shared" si="11"/>
        <v/>
      </c>
      <c r="AG758" s="178" t="str">
        <f>IF(Calculations!AT753=1,"YES","")</f>
        <v/>
      </c>
      <c r="AH758" s="2"/>
      <c r="AQ758" s="9"/>
    </row>
    <row r="759" spans="2:43" x14ac:dyDescent="0.25">
      <c r="B759" s="54"/>
      <c r="C759" s="54"/>
      <c r="D759" s="59"/>
      <c r="E759" s="59"/>
      <c r="F759" s="174"/>
      <c r="G759" s="54"/>
      <c r="H759" s="55"/>
      <c r="I759" s="54"/>
      <c r="J759" s="55"/>
      <c r="K759" s="47" t="str">
        <f>IF(OR(AND(H759=Lists!$D$6,G759&lt;&gt;""),AND(AND(H759=J759,G759&lt;&gt;"",I759&lt;&gt;""),OR(H759&lt;&gt;"Unspecified",J759&lt;&gt;"Unspecified"),J759&lt;&gt;""),AND(OR(H759=Lists!$D$4,H759=Lists!$D$5),OR(J759=Lists!$D$4,J759=Lists!$D$5),AND(G759&lt;&gt;"",I759&lt;&gt;""))),"YES","")</f>
        <v/>
      </c>
      <c r="L759" s="56"/>
      <c r="M759" s="54"/>
      <c r="N759" s="58"/>
      <c r="O759" s="57"/>
      <c r="P759" s="165"/>
      <c r="Q759" s="165"/>
      <c r="R759" s="165"/>
      <c r="S759" s="54"/>
      <c r="T759" s="54"/>
      <c r="U759" s="54"/>
      <c r="V759" s="54"/>
      <c r="W759" s="54"/>
      <c r="X759" s="54"/>
      <c r="Y759" s="54"/>
      <c r="Z759" s="54"/>
      <c r="AA759" s="54"/>
      <c r="AB759" s="54"/>
      <c r="AC759" s="54"/>
      <c r="AD759" s="60"/>
      <c r="AE759" s="58"/>
      <c r="AF759" s="176" t="str">
        <f t="shared" si="11"/>
        <v/>
      </c>
      <c r="AG759" s="178" t="str">
        <f>IF(Calculations!AT754=1,"YES","")</f>
        <v/>
      </c>
      <c r="AH759" s="2"/>
      <c r="AQ759" s="9"/>
    </row>
    <row r="760" spans="2:43" x14ac:dyDescent="0.25">
      <c r="B760" s="54"/>
      <c r="C760" s="54"/>
      <c r="D760" s="59"/>
      <c r="E760" s="59"/>
      <c r="F760" s="174"/>
      <c r="G760" s="54"/>
      <c r="H760" s="55"/>
      <c r="I760" s="54"/>
      <c r="J760" s="55"/>
      <c r="K760" s="47" t="str">
        <f>IF(OR(AND(H760=Lists!$D$6,G760&lt;&gt;""),AND(AND(H760=J760,G760&lt;&gt;"",I760&lt;&gt;""),OR(H760&lt;&gt;"Unspecified",J760&lt;&gt;"Unspecified"),J760&lt;&gt;""),AND(OR(H760=Lists!$D$4,H760=Lists!$D$5),OR(J760=Lists!$D$4,J760=Lists!$D$5),AND(G760&lt;&gt;"",I760&lt;&gt;""))),"YES","")</f>
        <v/>
      </c>
      <c r="L760" s="56"/>
      <c r="M760" s="54"/>
      <c r="N760" s="58"/>
      <c r="O760" s="57"/>
      <c r="P760" s="165"/>
      <c r="Q760" s="165"/>
      <c r="R760" s="165"/>
      <c r="S760" s="54"/>
      <c r="T760" s="54"/>
      <c r="U760" s="54"/>
      <c r="V760" s="54"/>
      <c r="W760" s="54"/>
      <c r="X760" s="54"/>
      <c r="Y760" s="54"/>
      <c r="Z760" s="54"/>
      <c r="AA760" s="54"/>
      <c r="AB760" s="54"/>
      <c r="AC760" s="54"/>
      <c r="AD760" s="60"/>
      <c r="AE760" s="58"/>
      <c r="AF760" s="176" t="str">
        <f t="shared" si="11"/>
        <v/>
      </c>
      <c r="AG760" s="178" t="str">
        <f>IF(Calculations!AT755=1,"YES","")</f>
        <v/>
      </c>
      <c r="AH760" s="2"/>
      <c r="AQ760" s="9"/>
    </row>
    <row r="761" spans="2:43" x14ac:dyDescent="0.25">
      <c r="B761" s="54"/>
      <c r="C761" s="54"/>
      <c r="D761" s="59"/>
      <c r="E761" s="59"/>
      <c r="F761" s="174"/>
      <c r="G761" s="54"/>
      <c r="H761" s="55"/>
      <c r="I761" s="54"/>
      <c r="J761" s="55"/>
      <c r="K761" s="47" t="str">
        <f>IF(OR(AND(H761=Lists!$D$6,G761&lt;&gt;""),AND(AND(H761=J761,G761&lt;&gt;"",I761&lt;&gt;""),OR(H761&lt;&gt;"Unspecified",J761&lt;&gt;"Unspecified"),J761&lt;&gt;""),AND(OR(H761=Lists!$D$4,H761=Lists!$D$5),OR(J761=Lists!$D$4,J761=Lists!$D$5),AND(G761&lt;&gt;"",I761&lt;&gt;""))),"YES","")</f>
        <v/>
      </c>
      <c r="L761" s="56"/>
      <c r="M761" s="54"/>
      <c r="N761" s="58"/>
      <c r="O761" s="57"/>
      <c r="P761" s="165"/>
      <c r="Q761" s="165"/>
      <c r="R761" s="165"/>
      <c r="S761" s="54"/>
      <c r="T761" s="54"/>
      <c r="U761" s="54"/>
      <c r="V761" s="54"/>
      <c r="W761" s="54"/>
      <c r="X761" s="54"/>
      <c r="Y761" s="54"/>
      <c r="Z761" s="54"/>
      <c r="AA761" s="54"/>
      <c r="AB761" s="54"/>
      <c r="AC761" s="54"/>
      <c r="AD761" s="60"/>
      <c r="AE761" s="58"/>
      <c r="AF761" s="176" t="str">
        <f t="shared" si="11"/>
        <v/>
      </c>
      <c r="AG761" s="178" t="str">
        <f>IF(Calculations!AT756=1,"YES","")</f>
        <v/>
      </c>
      <c r="AH761" s="2"/>
      <c r="AQ761" s="9"/>
    </row>
    <row r="762" spans="2:43" x14ac:dyDescent="0.25">
      <c r="B762" s="54"/>
      <c r="C762" s="54"/>
      <c r="D762" s="59"/>
      <c r="E762" s="59"/>
      <c r="F762" s="174"/>
      <c r="G762" s="54"/>
      <c r="H762" s="55"/>
      <c r="I762" s="54"/>
      <c r="J762" s="55"/>
      <c r="K762" s="47" t="str">
        <f>IF(OR(AND(H762=Lists!$D$6,G762&lt;&gt;""),AND(AND(H762=J762,G762&lt;&gt;"",I762&lt;&gt;""),OR(H762&lt;&gt;"Unspecified",J762&lt;&gt;"Unspecified"),J762&lt;&gt;""),AND(OR(H762=Lists!$D$4,H762=Lists!$D$5),OR(J762=Lists!$D$4,J762=Lists!$D$5),AND(G762&lt;&gt;"",I762&lt;&gt;""))),"YES","")</f>
        <v/>
      </c>
      <c r="L762" s="56"/>
      <c r="M762" s="54"/>
      <c r="N762" s="58"/>
      <c r="O762" s="57"/>
      <c r="P762" s="165"/>
      <c r="Q762" s="165"/>
      <c r="R762" s="165"/>
      <c r="S762" s="54"/>
      <c r="T762" s="54"/>
      <c r="U762" s="54"/>
      <c r="V762" s="54"/>
      <c r="W762" s="54"/>
      <c r="X762" s="54"/>
      <c r="Y762" s="54"/>
      <c r="Z762" s="54"/>
      <c r="AA762" s="54"/>
      <c r="AB762" s="54"/>
      <c r="AC762" s="54"/>
      <c r="AD762" s="60"/>
      <c r="AE762" s="58"/>
      <c r="AF762" s="176" t="str">
        <f t="shared" si="11"/>
        <v/>
      </c>
      <c r="AG762" s="178" t="str">
        <f>IF(Calculations!AT757=1,"YES","")</f>
        <v/>
      </c>
      <c r="AH762" s="2"/>
      <c r="AQ762" s="9"/>
    </row>
    <row r="763" spans="2:43" x14ac:dyDescent="0.25">
      <c r="B763" s="54"/>
      <c r="C763" s="54"/>
      <c r="D763" s="59"/>
      <c r="E763" s="59"/>
      <c r="F763" s="174"/>
      <c r="G763" s="54"/>
      <c r="H763" s="55"/>
      <c r="I763" s="54"/>
      <c r="J763" s="55"/>
      <c r="K763" s="47" t="str">
        <f>IF(OR(AND(H763=Lists!$D$6,G763&lt;&gt;""),AND(AND(H763=J763,G763&lt;&gt;"",I763&lt;&gt;""),OR(H763&lt;&gt;"Unspecified",J763&lt;&gt;"Unspecified"),J763&lt;&gt;""),AND(OR(H763=Lists!$D$4,H763=Lists!$D$5),OR(J763=Lists!$D$4,J763=Lists!$D$5),AND(G763&lt;&gt;"",I763&lt;&gt;""))),"YES","")</f>
        <v/>
      </c>
      <c r="L763" s="56"/>
      <c r="M763" s="54"/>
      <c r="N763" s="58"/>
      <c r="O763" s="57"/>
      <c r="P763" s="165"/>
      <c r="Q763" s="165"/>
      <c r="R763" s="165"/>
      <c r="S763" s="54"/>
      <c r="T763" s="54"/>
      <c r="U763" s="54"/>
      <c r="V763" s="54"/>
      <c r="W763" s="54"/>
      <c r="X763" s="54"/>
      <c r="Y763" s="54"/>
      <c r="Z763" s="54"/>
      <c r="AA763" s="54"/>
      <c r="AB763" s="54"/>
      <c r="AC763" s="54"/>
      <c r="AD763" s="60"/>
      <c r="AE763" s="58"/>
      <c r="AF763" s="176" t="str">
        <f t="shared" si="11"/>
        <v/>
      </c>
      <c r="AG763" s="178" t="str">
        <f>IF(Calculations!AT758=1,"YES","")</f>
        <v/>
      </c>
      <c r="AH763" s="2"/>
      <c r="AQ763" s="9"/>
    </row>
    <row r="764" spans="2:43" x14ac:dyDescent="0.25">
      <c r="B764" s="54"/>
      <c r="C764" s="54"/>
      <c r="D764" s="59"/>
      <c r="E764" s="59"/>
      <c r="F764" s="174"/>
      <c r="G764" s="54"/>
      <c r="H764" s="55"/>
      <c r="I764" s="54"/>
      <c r="J764" s="55"/>
      <c r="K764" s="47" t="str">
        <f>IF(OR(AND(H764=Lists!$D$6,G764&lt;&gt;""),AND(AND(H764=J764,G764&lt;&gt;"",I764&lt;&gt;""),OR(H764&lt;&gt;"Unspecified",J764&lt;&gt;"Unspecified"),J764&lt;&gt;""),AND(OR(H764=Lists!$D$4,H764=Lists!$D$5),OR(J764=Lists!$D$4,J764=Lists!$D$5),AND(G764&lt;&gt;"",I764&lt;&gt;""))),"YES","")</f>
        <v/>
      </c>
      <c r="L764" s="56"/>
      <c r="M764" s="54"/>
      <c r="N764" s="58"/>
      <c r="O764" s="57"/>
      <c r="P764" s="165"/>
      <c r="Q764" s="165"/>
      <c r="R764" s="165"/>
      <c r="S764" s="54"/>
      <c r="T764" s="54"/>
      <c r="U764" s="54"/>
      <c r="V764" s="54"/>
      <c r="W764" s="54"/>
      <c r="X764" s="54"/>
      <c r="Y764" s="54"/>
      <c r="Z764" s="54"/>
      <c r="AA764" s="54"/>
      <c r="AB764" s="54"/>
      <c r="AC764" s="54"/>
      <c r="AD764" s="60"/>
      <c r="AE764" s="58"/>
      <c r="AF764" s="176" t="str">
        <f t="shared" si="11"/>
        <v/>
      </c>
      <c r="AG764" s="178" t="str">
        <f>IF(Calculations!AT759=1,"YES","")</f>
        <v/>
      </c>
      <c r="AH764" s="2"/>
      <c r="AQ764" s="9"/>
    </row>
    <row r="765" spans="2:43" x14ac:dyDescent="0.25">
      <c r="B765" s="54"/>
      <c r="C765" s="54"/>
      <c r="D765" s="59"/>
      <c r="E765" s="59"/>
      <c r="F765" s="174"/>
      <c r="G765" s="54"/>
      <c r="H765" s="55"/>
      <c r="I765" s="54"/>
      <c r="J765" s="55"/>
      <c r="K765" s="47" t="str">
        <f>IF(OR(AND(H765=Lists!$D$6,G765&lt;&gt;""),AND(AND(H765=J765,G765&lt;&gt;"",I765&lt;&gt;""),OR(H765&lt;&gt;"Unspecified",J765&lt;&gt;"Unspecified"),J765&lt;&gt;""),AND(OR(H765=Lists!$D$4,H765=Lists!$D$5),OR(J765=Lists!$D$4,J765=Lists!$D$5),AND(G765&lt;&gt;"",I765&lt;&gt;""))),"YES","")</f>
        <v/>
      </c>
      <c r="L765" s="56"/>
      <c r="M765" s="54"/>
      <c r="N765" s="58"/>
      <c r="O765" s="57"/>
      <c r="P765" s="165"/>
      <c r="Q765" s="165"/>
      <c r="R765" s="165"/>
      <c r="S765" s="54"/>
      <c r="T765" s="54"/>
      <c r="U765" s="54"/>
      <c r="V765" s="54"/>
      <c r="W765" s="54"/>
      <c r="X765" s="54"/>
      <c r="Y765" s="54"/>
      <c r="Z765" s="54"/>
      <c r="AA765" s="54"/>
      <c r="AB765" s="54"/>
      <c r="AC765" s="54"/>
      <c r="AD765" s="60"/>
      <c r="AE765" s="58"/>
      <c r="AF765" s="176" t="str">
        <f t="shared" si="11"/>
        <v/>
      </c>
      <c r="AG765" s="178" t="str">
        <f>IF(Calculations!AT760=1,"YES","")</f>
        <v/>
      </c>
      <c r="AH765" s="2"/>
      <c r="AQ765" s="9"/>
    </row>
    <row r="766" spans="2:43" x14ac:dyDescent="0.25">
      <c r="B766" s="54"/>
      <c r="C766" s="54"/>
      <c r="D766" s="59"/>
      <c r="E766" s="59"/>
      <c r="F766" s="174"/>
      <c r="G766" s="54"/>
      <c r="H766" s="55"/>
      <c r="I766" s="54"/>
      <c r="J766" s="55"/>
      <c r="K766" s="47" t="str">
        <f>IF(OR(AND(H766=Lists!$D$6,G766&lt;&gt;""),AND(AND(H766=J766,G766&lt;&gt;"",I766&lt;&gt;""),OR(H766&lt;&gt;"Unspecified",J766&lt;&gt;"Unspecified"),J766&lt;&gt;""),AND(OR(H766=Lists!$D$4,H766=Lists!$D$5),OR(J766=Lists!$D$4,J766=Lists!$D$5),AND(G766&lt;&gt;"",I766&lt;&gt;""))),"YES","")</f>
        <v/>
      </c>
      <c r="L766" s="56"/>
      <c r="M766" s="54"/>
      <c r="N766" s="58"/>
      <c r="O766" s="57"/>
      <c r="P766" s="165"/>
      <c r="Q766" s="165"/>
      <c r="R766" s="165"/>
      <c r="S766" s="54"/>
      <c r="T766" s="54"/>
      <c r="U766" s="54"/>
      <c r="V766" s="54"/>
      <c r="W766" s="54"/>
      <c r="X766" s="54"/>
      <c r="Y766" s="54"/>
      <c r="Z766" s="54"/>
      <c r="AA766" s="54"/>
      <c r="AB766" s="54"/>
      <c r="AC766" s="54"/>
      <c r="AD766" s="60"/>
      <c r="AE766" s="58"/>
      <c r="AF766" s="176" t="str">
        <f t="shared" si="11"/>
        <v/>
      </c>
      <c r="AG766" s="178" t="str">
        <f>IF(Calculations!AT761=1,"YES","")</f>
        <v/>
      </c>
      <c r="AH766" s="2"/>
      <c r="AQ766" s="9"/>
    </row>
    <row r="767" spans="2:43" x14ac:dyDescent="0.25">
      <c r="B767" s="54"/>
      <c r="C767" s="54"/>
      <c r="D767" s="59"/>
      <c r="E767" s="59"/>
      <c r="F767" s="174"/>
      <c r="G767" s="54"/>
      <c r="H767" s="55"/>
      <c r="I767" s="54"/>
      <c r="J767" s="55"/>
      <c r="K767" s="47" t="str">
        <f>IF(OR(AND(H767=Lists!$D$6,G767&lt;&gt;""),AND(AND(H767=J767,G767&lt;&gt;"",I767&lt;&gt;""),OR(H767&lt;&gt;"Unspecified",J767&lt;&gt;"Unspecified"),J767&lt;&gt;""),AND(OR(H767=Lists!$D$4,H767=Lists!$D$5),OR(J767=Lists!$D$4,J767=Lists!$D$5),AND(G767&lt;&gt;"",I767&lt;&gt;""))),"YES","")</f>
        <v/>
      </c>
      <c r="L767" s="56"/>
      <c r="M767" s="54"/>
      <c r="N767" s="58"/>
      <c r="O767" s="57"/>
      <c r="P767" s="165"/>
      <c r="Q767" s="165"/>
      <c r="R767" s="165"/>
      <c r="S767" s="54"/>
      <c r="T767" s="54"/>
      <c r="U767" s="54"/>
      <c r="V767" s="54"/>
      <c r="W767" s="54"/>
      <c r="X767" s="54"/>
      <c r="Y767" s="54"/>
      <c r="Z767" s="54"/>
      <c r="AA767" s="54"/>
      <c r="AB767" s="54"/>
      <c r="AC767" s="54"/>
      <c r="AD767" s="60"/>
      <c r="AE767" s="58"/>
      <c r="AF767" s="176" t="str">
        <f t="shared" si="11"/>
        <v/>
      </c>
      <c r="AG767" s="178" t="str">
        <f>IF(Calculations!AT762=1,"YES","")</f>
        <v/>
      </c>
      <c r="AH767" s="2"/>
      <c r="AQ767" s="9"/>
    </row>
    <row r="768" spans="2:43" x14ac:dyDescent="0.25">
      <c r="B768" s="54"/>
      <c r="C768" s="54"/>
      <c r="D768" s="59"/>
      <c r="E768" s="59"/>
      <c r="F768" s="174"/>
      <c r="G768" s="54"/>
      <c r="H768" s="55"/>
      <c r="I768" s="54"/>
      <c r="J768" s="55"/>
      <c r="K768" s="47" t="str">
        <f>IF(OR(AND(H768=Lists!$D$6,G768&lt;&gt;""),AND(AND(H768=J768,G768&lt;&gt;"",I768&lt;&gt;""),OR(H768&lt;&gt;"Unspecified",J768&lt;&gt;"Unspecified"),J768&lt;&gt;""),AND(OR(H768=Lists!$D$4,H768=Lists!$D$5),OR(J768=Lists!$D$4,J768=Lists!$D$5),AND(G768&lt;&gt;"",I768&lt;&gt;""))),"YES","")</f>
        <v/>
      </c>
      <c r="L768" s="56"/>
      <c r="M768" s="54"/>
      <c r="N768" s="58"/>
      <c r="O768" s="57"/>
      <c r="P768" s="165"/>
      <c r="Q768" s="165"/>
      <c r="R768" s="165"/>
      <c r="S768" s="54"/>
      <c r="T768" s="54"/>
      <c r="U768" s="54"/>
      <c r="V768" s="54"/>
      <c r="W768" s="54"/>
      <c r="X768" s="54"/>
      <c r="Y768" s="54"/>
      <c r="Z768" s="54"/>
      <c r="AA768" s="54"/>
      <c r="AB768" s="54"/>
      <c r="AC768" s="54"/>
      <c r="AD768" s="60"/>
      <c r="AE768" s="58"/>
      <c r="AF768" s="176" t="str">
        <f t="shared" si="11"/>
        <v/>
      </c>
      <c r="AG768" s="178" t="str">
        <f>IF(Calculations!AT763=1,"YES","")</f>
        <v/>
      </c>
      <c r="AH768" s="2"/>
      <c r="AQ768" s="9"/>
    </row>
    <row r="769" spans="2:43" x14ac:dyDescent="0.25">
      <c r="B769" s="54"/>
      <c r="C769" s="54"/>
      <c r="D769" s="59"/>
      <c r="E769" s="59"/>
      <c r="F769" s="174"/>
      <c r="G769" s="54"/>
      <c r="H769" s="55"/>
      <c r="I769" s="54"/>
      <c r="J769" s="55"/>
      <c r="K769" s="47" t="str">
        <f>IF(OR(AND(H769=Lists!$D$6,G769&lt;&gt;""),AND(AND(H769=J769,G769&lt;&gt;"",I769&lt;&gt;""),OR(H769&lt;&gt;"Unspecified",J769&lt;&gt;"Unspecified"),J769&lt;&gt;""),AND(OR(H769=Lists!$D$4,H769=Lists!$D$5),OR(J769=Lists!$D$4,J769=Lists!$D$5),AND(G769&lt;&gt;"",I769&lt;&gt;""))),"YES","")</f>
        <v/>
      </c>
      <c r="L769" s="56"/>
      <c r="M769" s="54"/>
      <c r="N769" s="58"/>
      <c r="O769" s="57"/>
      <c r="P769" s="165"/>
      <c r="Q769" s="165"/>
      <c r="R769" s="165"/>
      <c r="S769" s="54"/>
      <c r="T769" s="54"/>
      <c r="U769" s="54"/>
      <c r="V769" s="54"/>
      <c r="W769" s="54"/>
      <c r="X769" s="54"/>
      <c r="Y769" s="54"/>
      <c r="Z769" s="54"/>
      <c r="AA769" s="54"/>
      <c r="AB769" s="54"/>
      <c r="AC769" s="54"/>
      <c r="AD769" s="60"/>
      <c r="AE769" s="58"/>
      <c r="AF769" s="176" t="str">
        <f t="shared" si="11"/>
        <v/>
      </c>
      <c r="AG769" s="178" t="str">
        <f>IF(Calculations!AT764=1,"YES","")</f>
        <v/>
      </c>
      <c r="AH769" s="2"/>
      <c r="AQ769" s="9"/>
    </row>
    <row r="770" spans="2:43" x14ac:dyDescent="0.25">
      <c r="B770" s="54"/>
      <c r="C770" s="54"/>
      <c r="D770" s="59"/>
      <c r="E770" s="59"/>
      <c r="F770" s="174"/>
      <c r="G770" s="54"/>
      <c r="H770" s="55"/>
      <c r="I770" s="54"/>
      <c r="J770" s="55"/>
      <c r="K770" s="47" t="str">
        <f>IF(OR(AND(H770=Lists!$D$6,G770&lt;&gt;""),AND(AND(H770=J770,G770&lt;&gt;"",I770&lt;&gt;""),OR(H770&lt;&gt;"Unspecified",J770&lt;&gt;"Unspecified"),J770&lt;&gt;""),AND(OR(H770=Lists!$D$4,H770=Lists!$D$5),OR(J770=Lists!$D$4,J770=Lists!$D$5),AND(G770&lt;&gt;"",I770&lt;&gt;""))),"YES","")</f>
        <v/>
      </c>
      <c r="L770" s="56"/>
      <c r="M770" s="54"/>
      <c r="N770" s="58"/>
      <c r="O770" s="57"/>
      <c r="P770" s="165"/>
      <c r="Q770" s="165"/>
      <c r="R770" s="165"/>
      <c r="S770" s="54"/>
      <c r="T770" s="54"/>
      <c r="U770" s="54"/>
      <c r="V770" s="54"/>
      <c r="W770" s="54"/>
      <c r="X770" s="54"/>
      <c r="Y770" s="54"/>
      <c r="Z770" s="54"/>
      <c r="AA770" s="54"/>
      <c r="AB770" s="54"/>
      <c r="AC770" s="54"/>
      <c r="AD770" s="60"/>
      <c r="AE770" s="58"/>
      <c r="AF770" s="176" t="str">
        <f t="shared" si="11"/>
        <v/>
      </c>
      <c r="AG770" s="178" t="str">
        <f>IF(Calculations!AT765=1,"YES","")</f>
        <v/>
      </c>
      <c r="AH770" s="2"/>
      <c r="AQ770" s="9"/>
    </row>
    <row r="771" spans="2:43" x14ac:dyDescent="0.25">
      <c r="B771" s="54"/>
      <c r="C771" s="54"/>
      <c r="D771" s="59"/>
      <c r="E771" s="59"/>
      <c r="F771" s="174"/>
      <c r="G771" s="54"/>
      <c r="H771" s="55"/>
      <c r="I771" s="54"/>
      <c r="J771" s="55"/>
      <c r="K771" s="47" t="str">
        <f>IF(OR(AND(H771=Lists!$D$6,G771&lt;&gt;""),AND(AND(H771=J771,G771&lt;&gt;"",I771&lt;&gt;""),OR(H771&lt;&gt;"Unspecified",J771&lt;&gt;"Unspecified"),J771&lt;&gt;""),AND(OR(H771=Lists!$D$4,H771=Lists!$D$5),OR(J771=Lists!$D$4,J771=Lists!$D$5),AND(G771&lt;&gt;"",I771&lt;&gt;""))),"YES","")</f>
        <v/>
      </c>
      <c r="L771" s="56"/>
      <c r="M771" s="54"/>
      <c r="N771" s="58"/>
      <c r="O771" s="57"/>
      <c r="P771" s="165"/>
      <c r="Q771" s="165"/>
      <c r="R771" s="165"/>
      <c r="S771" s="54"/>
      <c r="T771" s="54"/>
      <c r="U771" s="54"/>
      <c r="V771" s="54"/>
      <c r="W771" s="54"/>
      <c r="X771" s="54"/>
      <c r="Y771" s="54"/>
      <c r="Z771" s="54"/>
      <c r="AA771" s="54"/>
      <c r="AB771" s="54"/>
      <c r="AC771" s="54"/>
      <c r="AD771" s="60"/>
      <c r="AE771" s="58"/>
      <c r="AF771" s="176" t="str">
        <f t="shared" si="11"/>
        <v/>
      </c>
      <c r="AG771" s="178" t="str">
        <f>IF(Calculations!AT766=1,"YES","")</f>
        <v/>
      </c>
      <c r="AH771" s="2"/>
      <c r="AQ771" s="9"/>
    </row>
    <row r="772" spans="2:43" x14ac:dyDescent="0.25">
      <c r="B772" s="54"/>
      <c r="C772" s="54"/>
      <c r="D772" s="59"/>
      <c r="E772" s="59"/>
      <c r="F772" s="174"/>
      <c r="G772" s="54"/>
      <c r="H772" s="55"/>
      <c r="I772" s="54"/>
      <c r="J772" s="55"/>
      <c r="K772" s="47" t="str">
        <f>IF(OR(AND(H772=Lists!$D$6,G772&lt;&gt;""),AND(AND(H772=J772,G772&lt;&gt;"",I772&lt;&gt;""),OR(H772&lt;&gt;"Unspecified",J772&lt;&gt;"Unspecified"),J772&lt;&gt;""),AND(OR(H772=Lists!$D$4,H772=Lists!$D$5),OR(J772=Lists!$D$4,J772=Lists!$D$5),AND(G772&lt;&gt;"",I772&lt;&gt;""))),"YES","")</f>
        <v/>
      </c>
      <c r="L772" s="56"/>
      <c r="M772" s="54"/>
      <c r="N772" s="58"/>
      <c r="O772" s="57"/>
      <c r="P772" s="165"/>
      <c r="Q772" s="165"/>
      <c r="R772" s="165"/>
      <c r="S772" s="54"/>
      <c r="T772" s="54"/>
      <c r="U772" s="54"/>
      <c r="V772" s="54"/>
      <c r="W772" s="54"/>
      <c r="X772" s="54"/>
      <c r="Y772" s="54"/>
      <c r="Z772" s="54"/>
      <c r="AA772" s="54"/>
      <c r="AB772" s="54"/>
      <c r="AC772" s="54"/>
      <c r="AD772" s="60"/>
      <c r="AE772" s="58"/>
      <c r="AF772" s="176" t="str">
        <f t="shared" si="11"/>
        <v/>
      </c>
      <c r="AG772" s="178" t="str">
        <f>IF(Calculations!AT767=1,"YES","")</f>
        <v/>
      </c>
      <c r="AH772" s="2"/>
      <c r="AQ772" s="9"/>
    </row>
    <row r="773" spans="2:43" x14ac:dyDescent="0.25">
      <c r="B773" s="54"/>
      <c r="C773" s="54"/>
      <c r="D773" s="59"/>
      <c r="E773" s="59"/>
      <c r="F773" s="174"/>
      <c r="G773" s="54"/>
      <c r="H773" s="55"/>
      <c r="I773" s="54"/>
      <c r="J773" s="55"/>
      <c r="K773" s="47" t="str">
        <f>IF(OR(AND(H773=Lists!$D$6,G773&lt;&gt;""),AND(AND(H773=J773,G773&lt;&gt;"",I773&lt;&gt;""),OR(H773&lt;&gt;"Unspecified",J773&lt;&gt;"Unspecified"),J773&lt;&gt;""),AND(OR(H773=Lists!$D$4,H773=Lists!$D$5),OR(J773=Lists!$D$4,J773=Lists!$D$5),AND(G773&lt;&gt;"",I773&lt;&gt;""))),"YES","")</f>
        <v/>
      </c>
      <c r="L773" s="56"/>
      <c r="M773" s="54"/>
      <c r="N773" s="58"/>
      <c r="O773" s="57"/>
      <c r="P773" s="165"/>
      <c r="Q773" s="165"/>
      <c r="R773" s="165"/>
      <c r="S773" s="54"/>
      <c r="T773" s="54"/>
      <c r="U773" s="54"/>
      <c r="V773" s="54"/>
      <c r="W773" s="54"/>
      <c r="X773" s="54"/>
      <c r="Y773" s="54"/>
      <c r="Z773" s="54"/>
      <c r="AA773" s="54"/>
      <c r="AB773" s="54"/>
      <c r="AC773" s="54"/>
      <c r="AD773" s="60"/>
      <c r="AE773" s="58"/>
      <c r="AF773" s="176" t="str">
        <f t="shared" si="11"/>
        <v/>
      </c>
      <c r="AG773" s="178" t="str">
        <f>IF(Calculations!AT768=1,"YES","")</f>
        <v/>
      </c>
      <c r="AH773" s="2"/>
      <c r="AQ773" s="9"/>
    </row>
    <row r="774" spans="2:43" x14ac:dyDescent="0.25">
      <c r="B774" s="54"/>
      <c r="C774" s="54"/>
      <c r="D774" s="59"/>
      <c r="E774" s="59"/>
      <c r="F774" s="174"/>
      <c r="G774" s="54"/>
      <c r="H774" s="55"/>
      <c r="I774" s="54"/>
      <c r="J774" s="55"/>
      <c r="K774" s="47" t="str">
        <f>IF(OR(AND(H774=Lists!$D$6,G774&lt;&gt;""),AND(AND(H774=J774,G774&lt;&gt;"",I774&lt;&gt;""),OR(H774&lt;&gt;"Unspecified",J774&lt;&gt;"Unspecified"),J774&lt;&gt;""),AND(OR(H774=Lists!$D$4,H774=Lists!$D$5),OR(J774=Lists!$D$4,J774=Lists!$D$5),AND(G774&lt;&gt;"",I774&lt;&gt;""))),"YES","")</f>
        <v/>
      </c>
      <c r="L774" s="56"/>
      <c r="M774" s="54"/>
      <c r="N774" s="58"/>
      <c r="O774" s="57"/>
      <c r="P774" s="165"/>
      <c r="Q774" s="165"/>
      <c r="R774" s="165"/>
      <c r="S774" s="54"/>
      <c r="T774" s="54"/>
      <c r="U774" s="54"/>
      <c r="V774" s="54"/>
      <c r="W774" s="54"/>
      <c r="X774" s="54"/>
      <c r="Y774" s="54"/>
      <c r="Z774" s="54"/>
      <c r="AA774" s="54"/>
      <c r="AB774" s="54"/>
      <c r="AC774" s="54"/>
      <c r="AD774" s="60"/>
      <c r="AE774" s="58"/>
      <c r="AF774" s="176" t="str">
        <f t="shared" si="11"/>
        <v/>
      </c>
      <c r="AG774" s="178" t="str">
        <f>IF(Calculations!AT769=1,"YES","")</f>
        <v/>
      </c>
      <c r="AH774" s="2"/>
      <c r="AQ774" s="9"/>
    </row>
    <row r="775" spans="2:43" x14ac:dyDescent="0.25">
      <c r="B775" s="54"/>
      <c r="C775" s="54"/>
      <c r="D775" s="59"/>
      <c r="E775" s="59"/>
      <c r="F775" s="174"/>
      <c r="G775" s="54"/>
      <c r="H775" s="55"/>
      <c r="I775" s="54"/>
      <c r="J775" s="55"/>
      <c r="K775" s="47" t="str">
        <f>IF(OR(AND(H775=Lists!$D$6,G775&lt;&gt;""),AND(AND(H775=J775,G775&lt;&gt;"",I775&lt;&gt;""),OR(H775&lt;&gt;"Unspecified",J775&lt;&gt;"Unspecified"),J775&lt;&gt;""),AND(OR(H775=Lists!$D$4,H775=Lists!$D$5),OR(J775=Lists!$D$4,J775=Lists!$D$5),AND(G775&lt;&gt;"",I775&lt;&gt;""))),"YES","")</f>
        <v/>
      </c>
      <c r="L775" s="56"/>
      <c r="M775" s="54"/>
      <c r="N775" s="58"/>
      <c r="O775" s="57"/>
      <c r="P775" s="165"/>
      <c r="Q775" s="165"/>
      <c r="R775" s="165"/>
      <c r="S775" s="54"/>
      <c r="T775" s="54"/>
      <c r="U775" s="54"/>
      <c r="V775" s="54"/>
      <c r="W775" s="54"/>
      <c r="X775" s="54"/>
      <c r="Y775" s="54"/>
      <c r="Z775" s="54"/>
      <c r="AA775" s="54"/>
      <c r="AB775" s="54"/>
      <c r="AC775" s="54"/>
      <c r="AD775" s="60"/>
      <c r="AE775" s="58"/>
      <c r="AF775" s="176" t="str">
        <f t="shared" si="11"/>
        <v/>
      </c>
      <c r="AG775" s="178" t="str">
        <f>IF(Calculations!AT770=1,"YES","")</f>
        <v/>
      </c>
      <c r="AH775" s="2"/>
      <c r="AQ775" s="9"/>
    </row>
    <row r="776" spans="2:43" x14ac:dyDescent="0.25">
      <c r="B776" s="54"/>
      <c r="C776" s="54"/>
      <c r="D776" s="59"/>
      <c r="E776" s="59"/>
      <c r="F776" s="174"/>
      <c r="G776" s="54"/>
      <c r="H776" s="55"/>
      <c r="I776" s="54"/>
      <c r="J776" s="55"/>
      <c r="K776" s="47" t="str">
        <f>IF(OR(AND(H776=Lists!$D$6,G776&lt;&gt;""),AND(AND(H776=J776,G776&lt;&gt;"",I776&lt;&gt;""),OR(H776&lt;&gt;"Unspecified",J776&lt;&gt;"Unspecified"),J776&lt;&gt;""),AND(OR(H776=Lists!$D$4,H776=Lists!$D$5),OR(J776=Lists!$D$4,J776=Lists!$D$5),AND(G776&lt;&gt;"",I776&lt;&gt;""))),"YES","")</f>
        <v/>
      </c>
      <c r="L776" s="56"/>
      <c r="M776" s="54"/>
      <c r="N776" s="58"/>
      <c r="O776" s="57"/>
      <c r="P776" s="165"/>
      <c r="Q776" s="165"/>
      <c r="R776" s="165"/>
      <c r="S776" s="54"/>
      <c r="T776" s="54"/>
      <c r="U776" s="54"/>
      <c r="V776" s="54"/>
      <c r="W776" s="54"/>
      <c r="X776" s="54"/>
      <c r="Y776" s="54"/>
      <c r="Z776" s="54"/>
      <c r="AA776" s="54"/>
      <c r="AB776" s="54"/>
      <c r="AC776" s="54"/>
      <c r="AD776" s="60"/>
      <c r="AE776" s="58"/>
      <c r="AF776" s="176" t="str">
        <f t="shared" ref="AF776:AF839" si="12">IF(K776&lt;&gt;"YES","",IF(I776&lt;&gt;"",I776+14,IF(I776="",G776+14)))</f>
        <v/>
      </c>
      <c r="AG776" s="178" t="str">
        <f>IF(Calculations!AT771=1,"YES","")</f>
        <v/>
      </c>
      <c r="AH776" s="2"/>
      <c r="AQ776" s="9"/>
    </row>
    <row r="777" spans="2:43" x14ac:dyDescent="0.25">
      <c r="B777" s="54"/>
      <c r="C777" s="54"/>
      <c r="D777" s="59"/>
      <c r="E777" s="59"/>
      <c r="F777" s="174"/>
      <c r="G777" s="54"/>
      <c r="H777" s="55"/>
      <c r="I777" s="54"/>
      <c r="J777" s="55"/>
      <c r="K777" s="47" t="str">
        <f>IF(OR(AND(H777=Lists!$D$6,G777&lt;&gt;""),AND(AND(H777=J777,G777&lt;&gt;"",I777&lt;&gt;""),OR(H777&lt;&gt;"Unspecified",J777&lt;&gt;"Unspecified"),J777&lt;&gt;""),AND(OR(H777=Lists!$D$4,H777=Lists!$D$5),OR(J777=Lists!$D$4,J777=Lists!$D$5),AND(G777&lt;&gt;"",I777&lt;&gt;""))),"YES","")</f>
        <v/>
      </c>
      <c r="L777" s="56"/>
      <c r="M777" s="54"/>
      <c r="N777" s="58"/>
      <c r="O777" s="57"/>
      <c r="P777" s="165"/>
      <c r="Q777" s="165"/>
      <c r="R777" s="165"/>
      <c r="S777" s="54"/>
      <c r="T777" s="54"/>
      <c r="U777" s="54"/>
      <c r="V777" s="54"/>
      <c r="W777" s="54"/>
      <c r="X777" s="54"/>
      <c r="Y777" s="54"/>
      <c r="Z777" s="54"/>
      <c r="AA777" s="54"/>
      <c r="AB777" s="54"/>
      <c r="AC777" s="54"/>
      <c r="AD777" s="60"/>
      <c r="AE777" s="58"/>
      <c r="AF777" s="176" t="str">
        <f t="shared" si="12"/>
        <v/>
      </c>
      <c r="AG777" s="178" t="str">
        <f>IF(Calculations!AT772=1,"YES","")</f>
        <v/>
      </c>
      <c r="AH777" s="2"/>
      <c r="AQ777" s="9"/>
    </row>
    <row r="778" spans="2:43" x14ac:dyDescent="0.25">
      <c r="B778" s="54"/>
      <c r="C778" s="54"/>
      <c r="D778" s="59"/>
      <c r="E778" s="59"/>
      <c r="F778" s="174"/>
      <c r="G778" s="54"/>
      <c r="H778" s="55"/>
      <c r="I778" s="54"/>
      <c r="J778" s="55"/>
      <c r="K778" s="47" t="str">
        <f>IF(OR(AND(H778=Lists!$D$6,G778&lt;&gt;""),AND(AND(H778=J778,G778&lt;&gt;"",I778&lt;&gt;""),OR(H778&lt;&gt;"Unspecified",J778&lt;&gt;"Unspecified"),J778&lt;&gt;""),AND(OR(H778=Lists!$D$4,H778=Lists!$D$5),OR(J778=Lists!$D$4,J778=Lists!$D$5),AND(G778&lt;&gt;"",I778&lt;&gt;""))),"YES","")</f>
        <v/>
      </c>
      <c r="L778" s="56"/>
      <c r="M778" s="54"/>
      <c r="N778" s="58"/>
      <c r="O778" s="57"/>
      <c r="P778" s="165"/>
      <c r="Q778" s="165"/>
      <c r="R778" s="165"/>
      <c r="S778" s="54"/>
      <c r="T778" s="54"/>
      <c r="U778" s="54"/>
      <c r="V778" s="54"/>
      <c r="W778" s="54"/>
      <c r="X778" s="54"/>
      <c r="Y778" s="54"/>
      <c r="Z778" s="54"/>
      <c r="AA778" s="54"/>
      <c r="AB778" s="54"/>
      <c r="AC778" s="54"/>
      <c r="AD778" s="60"/>
      <c r="AE778" s="58"/>
      <c r="AF778" s="176" t="str">
        <f t="shared" si="12"/>
        <v/>
      </c>
      <c r="AG778" s="178" t="str">
        <f>IF(Calculations!AT773=1,"YES","")</f>
        <v/>
      </c>
      <c r="AH778" s="2"/>
      <c r="AQ778" s="9"/>
    </row>
    <row r="779" spans="2:43" x14ac:dyDescent="0.25">
      <c r="B779" s="54"/>
      <c r="C779" s="54"/>
      <c r="D779" s="59"/>
      <c r="E779" s="59"/>
      <c r="F779" s="174"/>
      <c r="G779" s="54"/>
      <c r="H779" s="55"/>
      <c r="I779" s="54"/>
      <c r="J779" s="55"/>
      <c r="K779" s="47" t="str">
        <f>IF(OR(AND(H779=Lists!$D$6,G779&lt;&gt;""),AND(AND(H779=J779,G779&lt;&gt;"",I779&lt;&gt;""),OR(H779&lt;&gt;"Unspecified",J779&lt;&gt;"Unspecified"),J779&lt;&gt;""),AND(OR(H779=Lists!$D$4,H779=Lists!$D$5),OR(J779=Lists!$D$4,J779=Lists!$D$5),AND(G779&lt;&gt;"",I779&lt;&gt;""))),"YES","")</f>
        <v/>
      </c>
      <c r="L779" s="56"/>
      <c r="M779" s="54"/>
      <c r="N779" s="58"/>
      <c r="O779" s="57"/>
      <c r="P779" s="165"/>
      <c r="Q779" s="165"/>
      <c r="R779" s="165"/>
      <c r="S779" s="54"/>
      <c r="T779" s="54"/>
      <c r="U779" s="54"/>
      <c r="V779" s="54"/>
      <c r="W779" s="54"/>
      <c r="X779" s="54"/>
      <c r="Y779" s="54"/>
      <c r="Z779" s="54"/>
      <c r="AA779" s="54"/>
      <c r="AB779" s="54"/>
      <c r="AC779" s="54"/>
      <c r="AD779" s="60"/>
      <c r="AE779" s="58"/>
      <c r="AF779" s="176" t="str">
        <f t="shared" si="12"/>
        <v/>
      </c>
      <c r="AG779" s="178" t="str">
        <f>IF(Calculations!AT774=1,"YES","")</f>
        <v/>
      </c>
      <c r="AH779" s="2"/>
      <c r="AQ779" s="9"/>
    </row>
    <row r="780" spans="2:43" x14ac:dyDescent="0.25">
      <c r="B780" s="54"/>
      <c r="C780" s="54"/>
      <c r="D780" s="59"/>
      <c r="E780" s="59"/>
      <c r="F780" s="174"/>
      <c r="G780" s="54"/>
      <c r="H780" s="55"/>
      <c r="I780" s="54"/>
      <c r="J780" s="55"/>
      <c r="K780" s="47" t="str">
        <f>IF(OR(AND(H780=Lists!$D$6,G780&lt;&gt;""),AND(AND(H780=J780,G780&lt;&gt;"",I780&lt;&gt;""),OR(H780&lt;&gt;"Unspecified",J780&lt;&gt;"Unspecified"),J780&lt;&gt;""),AND(OR(H780=Lists!$D$4,H780=Lists!$D$5),OR(J780=Lists!$D$4,J780=Lists!$D$5),AND(G780&lt;&gt;"",I780&lt;&gt;""))),"YES","")</f>
        <v/>
      </c>
      <c r="L780" s="56"/>
      <c r="M780" s="54"/>
      <c r="N780" s="58"/>
      <c r="O780" s="57"/>
      <c r="P780" s="165"/>
      <c r="Q780" s="165"/>
      <c r="R780" s="165"/>
      <c r="S780" s="54"/>
      <c r="T780" s="54"/>
      <c r="U780" s="54"/>
      <c r="V780" s="54"/>
      <c r="W780" s="54"/>
      <c r="X780" s="54"/>
      <c r="Y780" s="54"/>
      <c r="Z780" s="54"/>
      <c r="AA780" s="54"/>
      <c r="AB780" s="54"/>
      <c r="AC780" s="54"/>
      <c r="AD780" s="60"/>
      <c r="AE780" s="58"/>
      <c r="AF780" s="176" t="str">
        <f t="shared" si="12"/>
        <v/>
      </c>
      <c r="AG780" s="178" t="str">
        <f>IF(Calculations!AT775=1,"YES","")</f>
        <v/>
      </c>
      <c r="AH780" s="2"/>
      <c r="AQ780" s="9"/>
    </row>
    <row r="781" spans="2:43" x14ac:dyDescent="0.25">
      <c r="B781" s="54"/>
      <c r="C781" s="54"/>
      <c r="D781" s="59"/>
      <c r="E781" s="59"/>
      <c r="F781" s="174"/>
      <c r="G781" s="54"/>
      <c r="H781" s="55"/>
      <c r="I781" s="54"/>
      <c r="J781" s="55"/>
      <c r="K781" s="47" t="str">
        <f>IF(OR(AND(H781=Lists!$D$6,G781&lt;&gt;""),AND(AND(H781=J781,G781&lt;&gt;"",I781&lt;&gt;""),OR(H781&lt;&gt;"Unspecified",J781&lt;&gt;"Unspecified"),J781&lt;&gt;""),AND(OR(H781=Lists!$D$4,H781=Lists!$D$5),OR(J781=Lists!$D$4,J781=Lists!$D$5),AND(G781&lt;&gt;"",I781&lt;&gt;""))),"YES","")</f>
        <v/>
      </c>
      <c r="L781" s="56"/>
      <c r="M781" s="54"/>
      <c r="N781" s="58"/>
      <c r="O781" s="57"/>
      <c r="P781" s="165"/>
      <c r="Q781" s="165"/>
      <c r="R781" s="165"/>
      <c r="S781" s="54"/>
      <c r="T781" s="54"/>
      <c r="U781" s="54"/>
      <c r="V781" s="54"/>
      <c r="W781" s="54"/>
      <c r="X781" s="54"/>
      <c r="Y781" s="54"/>
      <c r="Z781" s="54"/>
      <c r="AA781" s="54"/>
      <c r="AB781" s="54"/>
      <c r="AC781" s="54"/>
      <c r="AD781" s="60"/>
      <c r="AE781" s="58"/>
      <c r="AF781" s="176" t="str">
        <f t="shared" si="12"/>
        <v/>
      </c>
      <c r="AG781" s="178" t="str">
        <f>IF(Calculations!AT776=1,"YES","")</f>
        <v/>
      </c>
      <c r="AH781" s="2"/>
      <c r="AQ781" s="9"/>
    </row>
    <row r="782" spans="2:43" x14ac:dyDescent="0.25">
      <c r="B782" s="54"/>
      <c r="C782" s="54"/>
      <c r="D782" s="59"/>
      <c r="E782" s="59"/>
      <c r="F782" s="174"/>
      <c r="G782" s="54"/>
      <c r="H782" s="55"/>
      <c r="I782" s="54"/>
      <c r="J782" s="55"/>
      <c r="K782" s="47" t="str">
        <f>IF(OR(AND(H782=Lists!$D$6,G782&lt;&gt;""),AND(AND(H782=J782,G782&lt;&gt;"",I782&lt;&gt;""),OR(H782&lt;&gt;"Unspecified",J782&lt;&gt;"Unspecified"),J782&lt;&gt;""),AND(OR(H782=Lists!$D$4,H782=Lists!$D$5),OR(J782=Lists!$D$4,J782=Lists!$D$5),AND(G782&lt;&gt;"",I782&lt;&gt;""))),"YES","")</f>
        <v/>
      </c>
      <c r="L782" s="56"/>
      <c r="M782" s="54"/>
      <c r="N782" s="58"/>
      <c r="O782" s="57"/>
      <c r="P782" s="165"/>
      <c r="Q782" s="165"/>
      <c r="R782" s="165"/>
      <c r="S782" s="54"/>
      <c r="T782" s="54"/>
      <c r="U782" s="54"/>
      <c r="V782" s="54"/>
      <c r="W782" s="54"/>
      <c r="X782" s="54"/>
      <c r="Y782" s="54"/>
      <c r="Z782" s="54"/>
      <c r="AA782" s="54"/>
      <c r="AB782" s="54"/>
      <c r="AC782" s="54"/>
      <c r="AD782" s="60"/>
      <c r="AE782" s="58"/>
      <c r="AF782" s="176" t="str">
        <f t="shared" si="12"/>
        <v/>
      </c>
      <c r="AG782" s="178" t="str">
        <f>IF(Calculations!AT777=1,"YES","")</f>
        <v/>
      </c>
      <c r="AH782" s="2"/>
      <c r="AQ782" s="9"/>
    </row>
    <row r="783" spans="2:43" x14ac:dyDescent="0.25">
      <c r="B783" s="54"/>
      <c r="C783" s="54"/>
      <c r="D783" s="59"/>
      <c r="E783" s="59"/>
      <c r="F783" s="174"/>
      <c r="G783" s="54"/>
      <c r="H783" s="55"/>
      <c r="I783" s="54"/>
      <c r="J783" s="55"/>
      <c r="K783" s="47" t="str">
        <f>IF(OR(AND(H783=Lists!$D$6,G783&lt;&gt;""),AND(AND(H783=J783,G783&lt;&gt;"",I783&lt;&gt;""),OR(H783&lt;&gt;"Unspecified",J783&lt;&gt;"Unspecified"),J783&lt;&gt;""),AND(OR(H783=Lists!$D$4,H783=Lists!$D$5),OR(J783=Lists!$D$4,J783=Lists!$D$5),AND(G783&lt;&gt;"",I783&lt;&gt;""))),"YES","")</f>
        <v/>
      </c>
      <c r="L783" s="56"/>
      <c r="M783" s="54"/>
      <c r="N783" s="58"/>
      <c r="O783" s="57"/>
      <c r="P783" s="165"/>
      <c r="Q783" s="165"/>
      <c r="R783" s="165"/>
      <c r="S783" s="54"/>
      <c r="T783" s="54"/>
      <c r="U783" s="54"/>
      <c r="V783" s="54"/>
      <c r="W783" s="54"/>
      <c r="X783" s="54"/>
      <c r="Y783" s="54"/>
      <c r="Z783" s="54"/>
      <c r="AA783" s="54"/>
      <c r="AB783" s="54"/>
      <c r="AC783" s="54"/>
      <c r="AD783" s="60"/>
      <c r="AE783" s="58"/>
      <c r="AF783" s="176" t="str">
        <f t="shared" si="12"/>
        <v/>
      </c>
      <c r="AG783" s="178" t="str">
        <f>IF(Calculations!AT778=1,"YES","")</f>
        <v/>
      </c>
      <c r="AH783" s="2"/>
      <c r="AQ783" s="9"/>
    </row>
    <row r="784" spans="2:43" x14ac:dyDescent="0.25">
      <c r="B784" s="54"/>
      <c r="C784" s="54"/>
      <c r="D784" s="59"/>
      <c r="E784" s="59"/>
      <c r="F784" s="174"/>
      <c r="G784" s="54"/>
      <c r="H784" s="55"/>
      <c r="I784" s="54"/>
      <c r="J784" s="55"/>
      <c r="K784" s="47" t="str">
        <f>IF(OR(AND(H784=Lists!$D$6,G784&lt;&gt;""),AND(AND(H784=J784,G784&lt;&gt;"",I784&lt;&gt;""),OR(H784&lt;&gt;"Unspecified",J784&lt;&gt;"Unspecified"),J784&lt;&gt;""),AND(OR(H784=Lists!$D$4,H784=Lists!$D$5),OR(J784=Lists!$D$4,J784=Lists!$D$5),AND(G784&lt;&gt;"",I784&lt;&gt;""))),"YES","")</f>
        <v/>
      </c>
      <c r="L784" s="56"/>
      <c r="M784" s="54"/>
      <c r="N784" s="58"/>
      <c r="O784" s="57"/>
      <c r="P784" s="165"/>
      <c r="Q784" s="165"/>
      <c r="R784" s="165"/>
      <c r="S784" s="54"/>
      <c r="T784" s="54"/>
      <c r="U784" s="54"/>
      <c r="V784" s="54"/>
      <c r="W784" s="54"/>
      <c r="X784" s="54"/>
      <c r="Y784" s="54"/>
      <c r="Z784" s="54"/>
      <c r="AA784" s="54"/>
      <c r="AB784" s="54"/>
      <c r="AC784" s="54"/>
      <c r="AD784" s="60"/>
      <c r="AE784" s="58"/>
      <c r="AF784" s="176" t="str">
        <f t="shared" si="12"/>
        <v/>
      </c>
      <c r="AG784" s="178" t="str">
        <f>IF(Calculations!AT779=1,"YES","")</f>
        <v/>
      </c>
      <c r="AH784" s="2"/>
      <c r="AQ784" s="9"/>
    </row>
    <row r="785" spans="2:43" x14ac:dyDescent="0.25">
      <c r="B785" s="54"/>
      <c r="C785" s="54"/>
      <c r="D785" s="59"/>
      <c r="E785" s="59"/>
      <c r="F785" s="174"/>
      <c r="G785" s="54"/>
      <c r="H785" s="55"/>
      <c r="I785" s="54"/>
      <c r="J785" s="55"/>
      <c r="K785" s="47" t="str">
        <f>IF(OR(AND(H785=Lists!$D$6,G785&lt;&gt;""),AND(AND(H785=J785,G785&lt;&gt;"",I785&lt;&gt;""),OR(H785&lt;&gt;"Unspecified",J785&lt;&gt;"Unspecified"),J785&lt;&gt;""),AND(OR(H785=Lists!$D$4,H785=Lists!$D$5),OR(J785=Lists!$D$4,J785=Lists!$D$5),AND(G785&lt;&gt;"",I785&lt;&gt;""))),"YES","")</f>
        <v/>
      </c>
      <c r="L785" s="56"/>
      <c r="M785" s="54"/>
      <c r="N785" s="58"/>
      <c r="O785" s="57"/>
      <c r="P785" s="165"/>
      <c r="Q785" s="165"/>
      <c r="R785" s="165"/>
      <c r="S785" s="54"/>
      <c r="T785" s="54"/>
      <c r="U785" s="54"/>
      <c r="V785" s="54"/>
      <c r="W785" s="54"/>
      <c r="X785" s="54"/>
      <c r="Y785" s="54"/>
      <c r="Z785" s="54"/>
      <c r="AA785" s="54"/>
      <c r="AB785" s="54"/>
      <c r="AC785" s="54"/>
      <c r="AD785" s="60"/>
      <c r="AE785" s="58"/>
      <c r="AF785" s="176" t="str">
        <f t="shared" si="12"/>
        <v/>
      </c>
      <c r="AG785" s="178" t="str">
        <f>IF(Calculations!AT780=1,"YES","")</f>
        <v/>
      </c>
      <c r="AH785" s="2"/>
      <c r="AQ785" s="9"/>
    </row>
    <row r="786" spans="2:43" x14ac:dyDescent="0.25">
      <c r="B786" s="54"/>
      <c r="C786" s="54"/>
      <c r="D786" s="59"/>
      <c r="E786" s="59"/>
      <c r="F786" s="174"/>
      <c r="G786" s="54"/>
      <c r="H786" s="55"/>
      <c r="I786" s="54"/>
      <c r="J786" s="55"/>
      <c r="K786" s="47" t="str">
        <f>IF(OR(AND(H786=Lists!$D$6,G786&lt;&gt;""),AND(AND(H786=J786,G786&lt;&gt;"",I786&lt;&gt;""),OR(H786&lt;&gt;"Unspecified",J786&lt;&gt;"Unspecified"),J786&lt;&gt;""),AND(OR(H786=Lists!$D$4,H786=Lists!$D$5),OR(J786=Lists!$D$4,J786=Lists!$D$5),AND(G786&lt;&gt;"",I786&lt;&gt;""))),"YES","")</f>
        <v/>
      </c>
      <c r="L786" s="56"/>
      <c r="M786" s="54"/>
      <c r="N786" s="58"/>
      <c r="O786" s="57"/>
      <c r="P786" s="165"/>
      <c r="Q786" s="165"/>
      <c r="R786" s="165"/>
      <c r="S786" s="54"/>
      <c r="T786" s="54"/>
      <c r="U786" s="54"/>
      <c r="V786" s="54"/>
      <c r="W786" s="54"/>
      <c r="X786" s="54"/>
      <c r="Y786" s="54"/>
      <c r="Z786" s="54"/>
      <c r="AA786" s="54"/>
      <c r="AB786" s="54"/>
      <c r="AC786" s="54"/>
      <c r="AD786" s="60"/>
      <c r="AE786" s="58"/>
      <c r="AF786" s="176" t="str">
        <f t="shared" si="12"/>
        <v/>
      </c>
      <c r="AG786" s="178" t="str">
        <f>IF(Calculations!AT781=1,"YES","")</f>
        <v/>
      </c>
      <c r="AH786" s="2"/>
      <c r="AQ786" s="9"/>
    </row>
    <row r="787" spans="2:43" x14ac:dyDescent="0.25">
      <c r="B787" s="54"/>
      <c r="C787" s="54"/>
      <c r="D787" s="59"/>
      <c r="E787" s="59"/>
      <c r="F787" s="174"/>
      <c r="G787" s="54"/>
      <c r="H787" s="55"/>
      <c r="I787" s="54"/>
      <c r="J787" s="55"/>
      <c r="K787" s="47" t="str">
        <f>IF(OR(AND(H787=Lists!$D$6,G787&lt;&gt;""),AND(AND(H787=J787,G787&lt;&gt;"",I787&lt;&gt;""),OR(H787&lt;&gt;"Unspecified",J787&lt;&gt;"Unspecified"),J787&lt;&gt;""),AND(OR(H787=Lists!$D$4,H787=Lists!$D$5),OR(J787=Lists!$D$4,J787=Lists!$D$5),AND(G787&lt;&gt;"",I787&lt;&gt;""))),"YES","")</f>
        <v/>
      </c>
      <c r="L787" s="56"/>
      <c r="M787" s="54"/>
      <c r="N787" s="58"/>
      <c r="O787" s="57"/>
      <c r="P787" s="165"/>
      <c r="Q787" s="165"/>
      <c r="R787" s="165"/>
      <c r="S787" s="54"/>
      <c r="T787" s="54"/>
      <c r="U787" s="54"/>
      <c r="V787" s="54"/>
      <c r="W787" s="54"/>
      <c r="X787" s="54"/>
      <c r="Y787" s="54"/>
      <c r="Z787" s="54"/>
      <c r="AA787" s="54"/>
      <c r="AB787" s="54"/>
      <c r="AC787" s="54"/>
      <c r="AD787" s="60"/>
      <c r="AE787" s="58"/>
      <c r="AF787" s="176" t="str">
        <f t="shared" si="12"/>
        <v/>
      </c>
      <c r="AG787" s="178" t="str">
        <f>IF(Calculations!AT782=1,"YES","")</f>
        <v/>
      </c>
      <c r="AH787" s="2"/>
      <c r="AQ787" s="9"/>
    </row>
    <row r="788" spans="2:43" x14ac:dyDescent="0.25">
      <c r="B788" s="54"/>
      <c r="C788" s="54"/>
      <c r="D788" s="59"/>
      <c r="E788" s="59"/>
      <c r="F788" s="174"/>
      <c r="G788" s="54"/>
      <c r="H788" s="55"/>
      <c r="I788" s="54"/>
      <c r="J788" s="55"/>
      <c r="K788" s="47" t="str">
        <f>IF(OR(AND(H788=Lists!$D$6,G788&lt;&gt;""),AND(AND(H788=J788,G788&lt;&gt;"",I788&lt;&gt;""),OR(H788&lt;&gt;"Unspecified",J788&lt;&gt;"Unspecified"),J788&lt;&gt;""),AND(OR(H788=Lists!$D$4,H788=Lists!$D$5),OR(J788=Lists!$D$4,J788=Lists!$D$5),AND(G788&lt;&gt;"",I788&lt;&gt;""))),"YES","")</f>
        <v/>
      </c>
      <c r="L788" s="56"/>
      <c r="M788" s="54"/>
      <c r="N788" s="58"/>
      <c r="O788" s="57"/>
      <c r="P788" s="165"/>
      <c r="Q788" s="165"/>
      <c r="R788" s="165"/>
      <c r="S788" s="54"/>
      <c r="T788" s="54"/>
      <c r="U788" s="54"/>
      <c r="V788" s="54"/>
      <c r="W788" s="54"/>
      <c r="X788" s="54"/>
      <c r="Y788" s="54"/>
      <c r="Z788" s="54"/>
      <c r="AA788" s="54"/>
      <c r="AB788" s="54"/>
      <c r="AC788" s="54"/>
      <c r="AD788" s="60"/>
      <c r="AE788" s="58"/>
      <c r="AF788" s="176" t="str">
        <f t="shared" si="12"/>
        <v/>
      </c>
      <c r="AG788" s="178" t="str">
        <f>IF(Calculations!AT783=1,"YES","")</f>
        <v/>
      </c>
      <c r="AH788" s="2"/>
      <c r="AQ788" s="9"/>
    </row>
    <row r="789" spans="2:43" x14ac:dyDescent="0.25">
      <c r="B789" s="54"/>
      <c r="C789" s="54"/>
      <c r="D789" s="59"/>
      <c r="E789" s="59"/>
      <c r="F789" s="174"/>
      <c r="G789" s="54"/>
      <c r="H789" s="55"/>
      <c r="I789" s="54"/>
      <c r="J789" s="55"/>
      <c r="K789" s="47" t="str">
        <f>IF(OR(AND(H789=Lists!$D$6,G789&lt;&gt;""),AND(AND(H789=J789,G789&lt;&gt;"",I789&lt;&gt;""),OR(H789&lt;&gt;"Unspecified",J789&lt;&gt;"Unspecified"),J789&lt;&gt;""),AND(OR(H789=Lists!$D$4,H789=Lists!$D$5),OR(J789=Lists!$D$4,J789=Lists!$D$5),AND(G789&lt;&gt;"",I789&lt;&gt;""))),"YES","")</f>
        <v/>
      </c>
      <c r="L789" s="56"/>
      <c r="M789" s="54"/>
      <c r="N789" s="58"/>
      <c r="O789" s="57"/>
      <c r="P789" s="165"/>
      <c r="Q789" s="165"/>
      <c r="R789" s="165"/>
      <c r="S789" s="54"/>
      <c r="T789" s="54"/>
      <c r="U789" s="54"/>
      <c r="V789" s="54"/>
      <c r="W789" s="54"/>
      <c r="X789" s="54"/>
      <c r="Y789" s="54"/>
      <c r="Z789" s="54"/>
      <c r="AA789" s="54"/>
      <c r="AB789" s="54"/>
      <c r="AC789" s="54"/>
      <c r="AD789" s="60"/>
      <c r="AE789" s="58"/>
      <c r="AF789" s="176" t="str">
        <f t="shared" si="12"/>
        <v/>
      </c>
      <c r="AG789" s="178" t="str">
        <f>IF(Calculations!AT784=1,"YES","")</f>
        <v/>
      </c>
      <c r="AH789" s="2"/>
      <c r="AQ789" s="9"/>
    </row>
    <row r="790" spans="2:43" x14ac:dyDescent="0.25">
      <c r="B790" s="54"/>
      <c r="C790" s="54"/>
      <c r="D790" s="59"/>
      <c r="E790" s="59"/>
      <c r="F790" s="174"/>
      <c r="G790" s="54"/>
      <c r="H790" s="55"/>
      <c r="I790" s="54"/>
      <c r="J790" s="55"/>
      <c r="K790" s="47" t="str">
        <f>IF(OR(AND(H790=Lists!$D$6,G790&lt;&gt;""),AND(AND(H790=J790,G790&lt;&gt;"",I790&lt;&gt;""),OR(H790&lt;&gt;"Unspecified",J790&lt;&gt;"Unspecified"),J790&lt;&gt;""),AND(OR(H790=Lists!$D$4,H790=Lists!$D$5),OR(J790=Lists!$D$4,J790=Lists!$D$5),AND(G790&lt;&gt;"",I790&lt;&gt;""))),"YES","")</f>
        <v/>
      </c>
      <c r="L790" s="56"/>
      <c r="M790" s="54"/>
      <c r="N790" s="58"/>
      <c r="O790" s="57"/>
      <c r="P790" s="165"/>
      <c r="Q790" s="165"/>
      <c r="R790" s="165"/>
      <c r="S790" s="54"/>
      <c r="T790" s="54"/>
      <c r="U790" s="54"/>
      <c r="V790" s="54"/>
      <c r="W790" s="54"/>
      <c r="X790" s="54"/>
      <c r="Y790" s="54"/>
      <c r="Z790" s="54"/>
      <c r="AA790" s="54"/>
      <c r="AB790" s="54"/>
      <c r="AC790" s="54"/>
      <c r="AD790" s="60"/>
      <c r="AE790" s="58"/>
      <c r="AF790" s="176" t="str">
        <f t="shared" si="12"/>
        <v/>
      </c>
      <c r="AG790" s="178" t="str">
        <f>IF(Calculations!AT785=1,"YES","")</f>
        <v/>
      </c>
      <c r="AH790" s="2"/>
      <c r="AQ790" s="9"/>
    </row>
    <row r="791" spans="2:43" x14ac:dyDescent="0.25">
      <c r="B791" s="54"/>
      <c r="C791" s="54"/>
      <c r="D791" s="59"/>
      <c r="E791" s="59"/>
      <c r="F791" s="174"/>
      <c r="G791" s="54"/>
      <c r="H791" s="55"/>
      <c r="I791" s="54"/>
      <c r="J791" s="55"/>
      <c r="K791" s="47" t="str">
        <f>IF(OR(AND(H791=Lists!$D$6,G791&lt;&gt;""),AND(AND(H791=J791,G791&lt;&gt;"",I791&lt;&gt;""),OR(H791&lt;&gt;"Unspecified",J791&lt;&gt;"Unspecified"),J791&lt;&gt;""),AND(OR(H791=Lists!$D$4,H791=Lists!$D$5),OR(J791=Lists!$D$4,J791=Lists!$D$5),AND(G791&lt;&gt;"",I791&lt;&gt;""))),"YES","")</f>
        <v/>
      </c>
      <c r="L791" s="56"/>
      <c r="M791" s="54"/>
      <c r="N791" s="58"/>
      <c r="O791" s="57"/>
      <c r="P791" s="165"/>
      <c r="Q791" s="165"/>
      <c r="R791" s="165"/>
      <c r="S791" s="54"/>
      <c r="T791" s="54"/>
      <c r="U791" s="54"/>
      <c r="V791" s="54"/>
      <c r="W791" s="54"/>
      <c r="X791" s="54"/>
      <c r="Y791" s="54"/>
      <c r="Z791" s="54"/>
      <c r="AA791" s="54"/>
      <c r="AB791" s="54"/>
      <c r="AC791" s="54"/>
      <c r="AD791" s="60"/>
      <c r="AE791" s="58"/>
      <c r="AF791" s="176" t="str">
        <f t="shared" si="12"/>
        <v/>
      </c>
      <c r="AG791" s="178" t="str">
        <f>IF(Calculations!AT786=1,"YES","")</f>
        <v/>
      </c>
      <c r="AH791" s="2"/>
      <c r="AQ791" s="9"/>
    </row>
    <row r="792" spans="2:43" x14ac:dyDescent="0.25">
      <c r="B792" s="54"/>
      <c r="C792" s="54"/>
      <c r="D792" s="59"/>
      <c r="E792" s="59"/>
      <c r="F792" s="174"/>
      <c r="G792" s="54"/>
      <c r="H792" s="55"/>
      <c r="I792" s="54"/>
      <c r="J792" s="55"/>
      <c r="K792" s="47" t="str">
        <f>IF(OR(AND(H792=Lists!$D$6,G792&lt;&gt;""),AND(AND(H792=J792,G792&lt;&gt;"",I792&lt;&gt;""),OR(H792&lt;&gt;"Unspecified",J792&lt;&gt;"Unspecified"),J792&lt;&gt;""),AND(OR(H792=Lists!$D$4,H792=Lists!$D$5),OR(J792=Lists!$D$4,J792=Lists!$D$5),AND(G792&lt;&gt;"",I792&lt;&gt;""))),"YES","")</f>
        <v/>
      </c>
      <c r="L792" s="56"/>
      <c r="M792" s="54"/>
      <c r="N792" s="58"/>
      <c r="O792" s="57"/>
      <c r="P792" s="165"/>
      <c r="Q792" s="165"/>
      <c r="R792" s="165"/>
      <c r="S792" s="54"/>
      <c r="T792" s="54"/>
      <c r="U792" s="54"/>
      <c r="V792" s="54"/>
      <c r="W792" s="54"/>
      <c r="X792" s="54"/>
      <c r="Y792" s="54"/>
      <c r="Z792" s="54"/>
      <c r="AA792" s="54"/>
      <c r="AB792" s="54"/>
      <c r="AC792" s="54"/>
      <c r="AD792" s="60"/>
      <c r="AE792" s="58"/>
      <c r="AF792" s="176" t="str">
        <f t="shared" si="12"/>
        <v/>
      </c>
      <c r="AG792" s="178" t="str">
        <f>IF(Calculations!AT787=1,"YES","")</f>
        <v/>
      </c>
      <c r="AH792" s="2"/>
      <c r="AQ792" s="9"/>
    </row>
    <row r="793" spans="2:43" x14ac:dyDescent="0.25">
      <c r="B793" s="54"/>
      <c r="C793" s="54"/>
      <c r="D793" s="59"/>
      <c r="E793" s="59"/>
      <c r="F793" s="174"/>
      <c r="G793" s="54"/>
      <c r="H793" s="55"/>
      <c r="I793" s="54"/>
      <c r="J793" s="55"/>
      <c r="K793" s="47" t="str">
        <f>IF(OR(AND(H793=Lists!$D$6,G793&lt;&gt;""),AND(AND(H793=J793,G793&lt;&gt;"",I793&lt;&gt;""),OR(H793&lt;&gt;"Unspecified",J793&lt;&gt;"Unspecified"),J793&lt;&gt;""),AND(OR(H793=Lists!$D$4,H793=Lists!$D$5),OR(J793=Lists!$D$4,J793=Lists!$D$5),AND(G793&lt;&gt;"",I793&lt;&gt;""))),"YES","")</f>
        <v/>
      </c>
      <c r="L793" s="56"/>
      <c r="M793" s="54"/>
      <c r="N793" s="58"/>
      <c r="O793" s="57"/>
      <c r="P793" s="165"/>
      <c r="Q793" s="165"/>
      <c r="R793" s="165"/>
      <c r="S793" s="54"/>
      <c r="T793" s="54"/>
      <c r="U793" s="54"/>
      <c r="V793" s="54"/>
      <c r="W793" s="54"/>
      <c r="X793" s="54"/>
      <c r="Y793" s="54"/>
      <c r="Z793" s="54"/>
      <c r="AA793" s="54"/>
      <c r="AB793" s="54"/>
      <c r="AC793" s="54"/>
      <c r="AD793" s="60"/>
      <c r="AE793" s="58"/>
      <c r="AF793" s="176" t="str">
        <f t="shared" si="12"/>
        <v/>
      </c>
      <c r="AG793" s="178" t="str">
        <f>IF(Calculations!AT788=1,"YES","")</f>
        <v/>
      </c>
      <c r="AH793" s="2"/>
      <c r="AQ793" s="9"/>
    </row>
    <row r="794" spans="2:43" x14ac:dyDescent="0.25">
      <c r="B794" s="54"/>
      <c r="C794" s="54"/>
      <c r="D794" s="59"/>
      <c r="E794" s="59"/>
      <c r="F794" s="174"/>
      <c r="G794" s="54"/>
      <c r="H794" s="55"/>
      <c r="I794" s="54"/>
      <c r="J794" s="55"/>
      <c r="K794" s="47" t="str">
        <f>IF(OR(AND(H794=Lists!$D$6,G794&lt;&gt;""),AND(AND(H794=J794,G794&lt;&gt;"",I794&lt;&gt;""),OR(H794&lt;&gt;"Unspecified",J794&lt;&gt;"Unspecified"),J794&lt;&gt;""),AND(OR(H794=Lists!$D$4,H794=Lists!$D$5),OR(J794=Lists!$D$4,J794=Lists!$D$5),AND(G794&lt;&gt;"",I794&lt;&gt;""))),"YES","")</f>
        <v/>
      </c>
      <c r="L794" s="56"/>
      <c r="M794" s="54"/>
      <c r="N794" s="58"/>
      <c r="O794" s="57"/>
      <c r="P794" s="165"/>
      <c r="Q794" s="165"/>
      <c r="R794" s="165"/>
      <c r="S794" s="54"/>
      <c r="T794" s="54"/>
      <c r="U794" s="54"/>
      <c r="V794" s="54"/>
      <c r="W794" s="54"/>
      <c r="X794" s="54"/>
      <c r="Y794" s="54"/>
      <c r="Z794" s="54"/>
      <c r="AA794" s="54"/>
      <c r="AB794" s="54"/>
      <c r="AC794" s="54"/>
      <c r="AD794" s="60"/>
      <c r="AE794" s="58"/>
      <c r="AF794" s="176" t="str">
        <f t="shared" si="12"/>
        <v/>
      </c>
      <c r="AG794" s="178" t="str">
        <f>IF(Calculations!AT789=1,"YES","")</f>
        <v/>
      </c>
      <c r="AH794" s="2"/>
      <c r="AQ794" s="9"/>
    </row>
    <row r="795" spans="2:43" x14ac:dyDescent="0.25">
      <c r="B795" s="54"/>
      <c r="C795" s="54"/>
      <c r="D795" s="59"/>
      <c r="E795" s="59"/>
      <c r="F795" s="174"/>
      <c r="G795" s="54"/>
      <c r="H795" s="55"/>
      <c r="I795" s="54"/>
      <c r="J795" s="55"/>
      <c r="K795" s="47" t="str">
        <f>IF(OR(AND(H795=Lists!$D$6,G795&lt;&gt;""),AND(AND(H795=J795,G795&lt;&gt;"",I795&lt;&gt;""),OR(H795&lt;&gt;"Unspecified",J795&lt;&gt;"Unspecified"),J795&lt;&gt;""),AND(OR(H795=Lists!$D$4,H795=Lists!$D$5),OR(J795=Lists!$D$4,J795=Lists!$D$5),AND(G795&lt;&gt;"",I795&lt;&gt;""))),"YES","")</f>
        <v/>
      </c>
      <c r="L795" s="56"/>
      <c r="M795" s="54"/>
      <c r="N795" s="58"/>
      <c r="O795" s="57"/>
      <c r="P795" s="165"/>
      <c r="Q795" s="165"/>
      <c r="R795" s="165"/>
      <c r="S795" s="54"/>
      <c r="T795" s="54"/>
      <c r="U795" s="54"/>
      <c r="V795" s="54"/>
      <c r="W795" s="54"/>
      <c r="X795" s="54"/>
      <c r="Y795" s="54"/>
      <c r="Z795" s="54"/>
      <c r="AA795" s="54"/>
      <c r="AB795" s="54"/>
      <c r="AC795" s="54"/>
      <c r="AD795" s="60"/>
      <c r="AE795" s="58"/>
      <c r="AF795" s="176" t="str">
        <f t="shared" si="12"/>
        <v/>
      </c>
      <c r="AG795" s="178" t="str">
        <f>IF(Calculations!AT790=1,"YES","")</f>
        <v/>
      </c>
      <c r="AH795" s="2"/>
      <c r="AQ795" s="9"/>
    </row>
    <row r="796" spans="2:43" x14ac:dyDescent="0.25">
      <c r="B796" s="54"/>
      <c r="C796" s="54"/>
      <c r="D796" s="59"/>
      <c r="E796" s="59"/>
      <c r="F796" s="174"/>
      <c r="G796" s="54"/>
      <c r="H796" s="55"/>
      <c r="I796" s="54"/>
      <c r="J796" s="55"/>
      <c r="K796" s="47" t="str">
        <f>IF(OR(AND(H796=Lists!$D$6,G796&lt;&gt;""),AND(AND(H796=J796,G796&lt;&gt;"",I796&lt;&gt;""),OR(H796&lt;&gt;"Unspecified",J796&lt;&gt;"Unspecified"),J796&lt;&gt;""),AND(OR(H796=Lists!$D$4,H796=Lists!$D$5),OR(J796=Lists!$D$4,J796=Lists!$D$5),AND(G796&lt;&gt;"",I796&lt;&gt;""))),"YES","")</f>
        <v/>
      </c>
      <c r="L796" s="56"/>
      <c r="M796" s="54"/>
      <c r="N796" s="58"/>
      <c r="O796" s="57"/>
      <c r="P796" s="165"/>
      <c r="Q796" s="165"/>
      <c r="R796" s="165"/>
      <c r="S796" s="54"/>
      <c r="T796" s="54"/>
      <c r="U796" s="54"/>
      <c r="V796" s="54"/>
      <c r="W796" s="54"/>
      <c r="X796" s="54"/>
      <c r="Y796" s="54"/>
      <c r="Z796" s="54"/>
      <c r="AA796" s="54"/>
      <c r="AB796" s="54"/>
      <c r="AC796" s="54"/>
      <c r="AD796" s="60"/>
      <c r="AE796" s="58"/>
      <c r="AF796" s="176" t="str">
        <f t="shared" si="12"/>
        <v/>
      </c>
      <c r="AG796" s="178" t="str">
        <f>IF(Calculations!AT791=1,"YES","")</f>
        <v/>
      </c>
      <c r="AH796" s="2"/>
      <c r="AQ796" s="9"/>
    </row>
    <row r="797" spans="2:43" x14ac:dyDescent="0.25">
      <c r="B797" s="54"/>
      <c r="C797" s="54"/>
      <c r="D797" s="59"/>
      <c r="E797" s="59"/>
      <c r="F797" s="174"/>
      <c r="G797" s="54"/>
      <c r="H797" s="55"/>
      <c r="I797" s="54"/>
      <c r="J797" s="55"/>
      <c r="K797" s="47" t="str">
        <f>IF(OR(AND(H797=Lists!$D$6,G797&lt;&gt;""),AND(AND(H797=J797,G797&lt;&gt;"",I797&lt;&gt;""),OR(H797&lt;&gt;"Unspecified",J797&lt;&gt;"Unspecified"),J797&lt;&gt;""),AND(OR(H797=Lists!$D$4,H797=Lists!$D$5),OR(J797=Lists!$D$4,J797=Lists!$D$5),AND(G797&lt;&gt;"",I797&lt;&gt;""))),"YES","")</f>
        <v/>
      </c>
      <c r="L797" s="56"/>
      <c r="M797" s="54"/>
      <c r="N797" s="58"/>
      <c r="O797" s="57"/>
      <c r="P797" s="165"/>
      <c r="Q797" s="165"/>
      <c r="R797" s="165"/>
      <c r="S797" s="54"/>
      <c r="T797" s="54"/>
      <c r="U797" s="54"/>
      <c r="V797" s="54"/>
      <c r="W797" s="54"/>
      <c r="X797" s="54"/>
      <c r="Y797" s="54"/>
      <c r="Z797" s="54"/>
      <c r="AA797" s="54"/>
      <c r="AB797" s="54"/>
      <c r="AC797" s="54"/>
      <c r="AD797" s="60"/>
      <c r="AE797" s="58"/>
      <c r="AF797" s="176" t="str">
        <f t="shared" si="12"/>
        <v/>
      </c>
      <c r="AG797" s="178" t="str">
        <f>IF(Calculations!AT792=1,"YES","")</f>
        <v/>
      </c>
      <c r="AH797" s="2"/>
      <c r="AQ797" s="9"/>
    </row>
    <row r="798" spans="2:43" x14ac:dyDescent="0.25">
      <c r="B798" s="54"/>
      <c r="C798" s="54"/>
      <c r="D798" s="59"/>
      <c r="E798" s="59"/>
      <c r="F798" s="174"/>
      <c r="G798" s="54"/>
      <c r="H798" s="55"/>
      <c r="I798" s="54"/>
      <c r="J798" s="55"/>
      <c r="K798" s="47" t="str">
        <f>IF(OR(AND(H798=Lists!$D$6,G798&lt;&gt;""),AND(AND(H798=J798,G798&lt;&gt;"",I798&lt;&gt;""),OR(H798&lt;&gt;"Unspecified",J798&lt;&gt;"Unspecified"),J798&lt;&gt;""),AND(OR(H798=Lists!$D$4,H798=Lists!$D$5),OR(J798=Lists!$D$4,J798=Lists!$D$5),AND(G798&lt;&gt;"",I798&lt;&gt;""))),"YES","")</f>
        <v/>
      </c>
      <c r="L798" s="56"/>
      <c r="M798" s="54"/>
      <c r="N798" s="58"/>
      <c r="O798" s="57"/>
      <c r="P798" s="165"/>
      <c r="Q798" s="165"/>
      <c r="R798" s="165"/>
      <c r="S798" s="54"/>
      <c r="T798" s="54"/>
      <c r="U798" s="54"/>
      <c r="V798" s="54"/>
      <c r="W798" s="54"/>
      <c r="X798" s="54"/>
      <c r="Y798" s="54"/>
      <c r="Z798" s="54"/>
      <c r="AA798" s="54"/>
      <c r="AB798" s="54"/>
      <c r="AC798" s="54"/>
      <c r="AD798" s="60"/>
      <c r="AE798" s="58"/>
      <c r="AF798" s="176" t="str">
        <f t="shared" si="12"/>
        <v/>
      </c>
      <c r="AG798" s="178" t="str">
        <f>IF(Calculations!AT793=1,"YES","")</f>
        <v/>
      </c>
      <c r="AH798" s="2"/>
      <c r="AQ798" s="9"/>
    </row>
    <row r="799" spans="2:43" x14ac:dyDescent="0.25">
      <c r="B799" s="54"/>
      <c r="C799" s="54"/>
      <c r="D799" s="59"/>
      <c r="E799" s="59"/>
      <c r="F799" s="174"/>
      <c r="G799" s="54"/>
      <c r="H799" s="55"/>
      <c r="I799" s="54"/>
      <c r="J799" s="55"/>
      <c r="K799" s="47" t="str">
        <f>IF(OR(AND(H799=Lists!$D$6,G799&lt;&gt;""),AND(AND(H799=J799,G799&lt;&gt;"",I799&lt;&gt;""),OR(H799&lt;&gt;"Unspecified",J799&lt;&gt;"Unspecified"),J799&lt;&gt;""),AND(OR(H799=Lists!$D$4,H799=Lists!$D$5),OR(J799=Lists!$D$4,J799=Lists!$D$5),AND(G799&lt;&gt;"",I799&lt;&gt;""))),"YES","")</f>
        <v/>
      </c>
      <c r="L799" s="56"/>
      <c r="M799" s="54"/>
      <c r="N799" s="58"/>
      <c r="O799" s="57"/>
      <c r="P799" s="165"/>
      <c r="Q799" s="165"/>
      <c r="R799" s="165"/>
      <c r="S799" s="54"/>
      <c r="T799" s="54"/>
      <c r="U799" s="54"/>
      <c r="V799" s="54"/>
      <c r="W799" s="54"/>
      <c r="X799" s="54"/>
      <c r="Y799" s="54"/>
      <c r="Z799" s="54"/>
      <c r="AA799" s="54"/>
      <c r="AB799" s="54"/>
      <c r="AC799" s="54"/>
      <c r="AD799" s="60"/>
      <c r="AE799" s="58"/>
      <c r="AF799" s="176" t="str">
        <f t="shared" si="12"/>
        <v/>
      </c>
      <c r="AG799" s="178" t="str">
        <f>IF(Calculations!AT794=1,"YES","")</f>
        <v/>
      </c>
      <c r="AH799" s="2"/>
      <c r="AQ799" s="9"/>
    </row>
    <row r="800" spans="2:43" x14ac:dyDescent="0.25">
      <c r="B800" s="54"/>
      <c r="C800" s="54"/>
      <c r="D800" s="59"/>
      <c r="E800" s="59"/>
      <c r="F800" s="174"/>
      <c r="G800" s="54"/>
      <c r="H800" s="55"/>
      <c r="I800" s="54"/>
      <c r="J800" s="55"/>
      <c r="K800" s="47" t="str">
        <f>IF(OR(AND(H800=Lists!$D$6,G800&lt;&gt;""),AND(AND(H800=J800,G800&lt;&gt;"",I800&lt;&gt;""),OR(H800&lt;&gt;"Unspecified",J800&lt;&gt;"Unspecified"),J800&lt;&gt;""),AND(OR(H800=Lists!$D$4,H800=Lists!$D$5),OR(J800=Lists!$D$4,J800=Lists!$D$5),AND(G800&lt;&gt;"",I800&lt;&gt;""))),"YES","")</f>
        <v/>
      </c>
      <c r="L800" s="56"/>
      <c r="M800" s="54"/>
      <c r="N800" s="58"/>
      <c r="O800" s="57"/>
      <c r="P800" s="165"/>
      <c r="Q800" s="165"/>
      <c r="R800" s="165"/>
      <c r="S800" s="54"/>
      <c r="T800" s="54"/>
      <c r="U800" s="54"/>
      <c r="V800" s="54"/>
      <c r="W800" s="54"/>
      <c r="X800" s="54"/>
      <c r="Y800" s="54"/>
      <c r="Z800" s="54"/>
      <c r="AA800" s="54"/>
      <c r="AB800" s="54"/>
      <c r="AC800" s="54"/>
      <c r="AD800" s="60"/>
      <c r="AE800" s="58"/>
      <c r="AF800" s="176" t="str">
        <f t="shared" si="12"/>
        <v/>
      </c>
      <c r="AG800" s="178" t="str">
        <f>IF(Calculations!AT795=1,"YES","")</f>
        <v/>
      </c>
      <c r="AH800" s="2"/>
      <c r="AQ800" s="9"/>
    </row>
    <row r="801" spans="2:43" x14ac:dyDescent="0.25">
      <c r="B801" s="54"/>
      <c r="C801" s="54"/>
      <c r="D801" s="59"/>
      <c r="E801" s="59"/>
      <c r="F801" s="174"/>
      <c r="G801" s="54"/>
      <c r="H801" s="55"/>
      <c r="I801" s="54"/>
      <c r="J801" s="55"/>
      <c r="K801" s="47" t="str">
        <f>IF(OR(AND(H801=Lists!$D$6,G801&lt;&gt;""),AND(AND(H801=J801,G801&lt;&gt;"",I801&lt;&gt;""),OR(H801&lt;&gt;"Unspecified",J801&lt;&gt;"Unspecified"),J801&lt;&gt;""),AND(OR(H801=Lists!$D$4,H801=Lists!$D$5),OR(J801=Lists!$D$4,J801=Lists!$D$5),AND(G801&lt;&gt;"",I801&lt;&gt;""))),"YES","")</f>
        <v/>
      </c>
      <c r="L801" s="56"/>
      <c r="M801" s="54"/>
      <c r="N801" s="58"/>
      <c r="O801" s="57"/>
      <c r="P801" s="165"/>
      <c r="Q801" s="165"/>
      <c r="R801" s="165"/>
      <c r="S801" s="54"/>
      <c r="T801" s="54"/>
      <c r="U801" s="54"/>
      <c r="V801" s="54"/>
      <c r="W801" s="54"/>
      <c r="X801" s="54"/>
      <c r="Y801" s="54"/>
      <c r="Z801" s="54"/>
      <c r="AA801" s="54"/>
      <c r="AB801" s="54"/>
      <c r="AC801" s="54"/>
      <c r="AD801" s="60"/>
      <c r="AE801" s="58"/>
      <c r="AF801" s="176" t="str">
        <f t="shared" si="12"/>
        <v/>
      </c>
      <c r="AG801" s="178" t="str">
        <f>IF(Calculations!AT796=1,"YES","")</f>
        <v/>
      </c>
      <c r="AH801" s="2"/>
      <c r="AQ801" s="9"/>
    </row>
    <row r="802" spans="2:43" x14ac:dyDescent="0.25">
      <c r="B802" s="54"/>
      <c r="C802" s="54"/>
      <c r="D802" s="59"/>
      <c r="E802" s="59"/>
      <c r="F802" s="174"/>
      <c r="G802" s="54"/>
      <c r="H802" s="55"/>
      <c r="I802" s="54"/>
      <c r="J802" s="55"/>
      <c r="K802" s="47" t="str">
        <f>IF(OR(AND(H802=Lists!$D$6,G802&lt;&gt;""),AND(AND(H802=J802,G802&lt;&gt;"",I802&lt;&gt;""),OR(H802&lt;&gt;"Unspecified",J802&lt;&gt;"Unspecified"),J802&lt;&gt;""),AND(OR(H802=Lists!$D$4,H802=Lists!$D$5),OR(J802=Lists!$D$4,J802=Lists!$D$5),AND(G802&lt;&gt;"",I802&lt;&gt;""))),"YES","")</f>
        <v/>
      </c>
      <c r="L802" s="56"/>
      <c r="M802" s="54"/>
      <c r="N802" s="58"/>
      <c r="O802" s="57"/>
      <c r="P802" s="165"/>
      <c r="Q802" s="165"/>
      <c r="R802" s="165"/>
      <c r="S802" s="54"/>
      <c r="T802" s="54"/>
      <c r="U802" s="54"/>
      <c r="V802" s="54"/>
      <c r="W802" s="54"/>
      <c r="X802" s="54"/>
      <c r="Y802" s="54"/>
      <c r="Z802" s="54"/>
      <c r="AA802" s="54"/>
      <c r="AB802" s="54"/>
      <c r="AC802" s="54"/>
      <c r="AD802" s="60"/>
      <c r="AE802" s="58"/>
      <c r="AF802" s="176" t="str">
        <f t="shared" si="12"/>
        <v/>
      </c>
      <c r="AG802" s="178" t="str">
        <f>IF(Calculations!AT797=1,"YES","")</f>
        <v/>
      </c>
      <c r="AH802" s="2"/>
      <c r="AQ802" s="9"/>
    </row>
    <row r="803" spans="2:43" x14ac:dyDescent="0.25">
      <c r="B803" s="54"/>
      <c r="C803" s="54"/>
      <c r="D803" s="59"/>
      <c r="E803" s="59"/>
      <c r="F803" s="174"/>
      <c r="G803" s="54"/>
      <c r="H803" s="55"/>
      <c r="I803" s="54"/>
      <c r="J803" s="55"/>
      <c r="K803" s="47" t="str">
        <f>IF(OR(AND(H803=Lists!$D$6,G803&lt;&gt;""),AND(AND(H803=J803,G803&lt;&gt;"",I803&lt;&gt;""),OR(H803&lt;&gt;"Unspecified",J803&lt;&gt;"Unspecified"),J803&lt;&gt;""),AND(OR(H803=Lists!$D$4,H803=Lists!$D$5),OR(J803=Lists!$D$4,J803=Lists!$D$5),AND(G803&lt;&gt;"",I803&lt;&gt;""))),"YES","")</f>
        <v/>
      </c>
      <c r="L803" s="56"/>
      <c r="M803" s="54"/>
      <c r="N803" s="58"/>
      <c r="O803" s="57"/>
      <c r="P803" s="165"/>
      <c r="Q803" s="165"/>
      <c r="R803" s="165"/>
      <c r="S803" s="54"/>
      <c r="T803" s="54"/>
      <c r="U803" s="54"/>
      <c r="V803" s="54"/>
      <c r="W803" s="54"/>
      <c r="X803" s="54"/>
      <c r="Y803" s="54"/>
      <c r="Z803" s="54"/>
      <c r="AA803" s="54"/>
      <c r="AB803" s="54"/>
      <c r="AC803" s="54"/>
      <c r="AD803" s="60"/>
      <c r="AE803" s="58"/>
      <c r="AF803" s="176" t="str">
        <f t="shared" si="12"/>
        <v/>
      </c>
      <c r="AG803" s="178" t="str">
        <f>IF(Calculations!AT798=1,"YES","")</f>
        <v/>
      </c>
      <c r="AH803" s="2"/>
      <c r="AQ803" s="9"/>
    </row>
    <row r="804" spans="2:43" x14ac:dyDescent="0.25">
      <c r="B804" s="54"/>
      <c r="C804" s="54"/>
      <c r="D804" s="59"/>
      <c r="E804" s="59"/>
      <c r="F804" s="174"/>
      <c r="G804" s="54"/>
      <c r="H804" s="55"/>
      <c r="I804" s="54"/>
      <c r="J804" s="55"/>
      <c r="K804" s="47" t="str">
        <f>IF(OR(AND(H804=Lists!$D$6,G804&lt;&gt;""),AND(AND(H804=J804,G804&lt;&gt;"",I804&lt;&gt;""),OR(H804&lt;&gt;"Unspecified",J804&lt;&gt;"Unspecified"),J804&lt;&gt;""),AND(OR(H804=Lists!$D$4,H804=Lists!$D$5),OR(J804=Lists!$D$4,J804=Lists!$D$5),AND(G804&lt;&gt;"",I804&lt;&gt;""))),"YES","")</f>
        <v/>
      </c>
      <c r="L804" s="56"/>
      <c r="M804" s="54"/>
      <c r="N804" s="58"/>
      <c r="O804" s="57"/>
      <c r="P804" s="165"/>
      <c r="Q804" s="165"/>
      <c r="R804" s="165"/>
      <c r="S804" s="54"/>
      <c r="T804" s="54"/>
      <c r="U804" s="54"/>
      <c r="V804" s="54"/>
      <c r="W804" s="54"/>
      <c r="X804" s="54"/>
      <c r="Y804" s="54"/>
      <c r="Z804" s="54"/>
      <c r="AA804" s="54"/>
      <c r="AB804" s="54"/>
      <c r="AC804" s="54"/>
      <c r="AD804" s="60"/>
      <c r="AE804" s="58"/>
      <c r="AF804" s="176" t="str">
        <f t="shared" si="12"/>
        <v/>
      </c>
      <c r="AG804" s="178" t="str">
        <f>IF(Calculations!AT799=1,"YES","")</f>
        <v/>
      </c>
      <c r="AH804" s="2"/>
      <c r="AQ804" s="9"/>
    </row>
    <row r="805" spans="2:43" x14ac:dyDescent="0.25">
      <c r="B805" s="54"/>
      <c r="C805" s="54"/>
      <c r="D805" s="59"/>
      <c r="E805" s="59"/>
      <c r="F805" s="174"/>
      <c r="G805" s="54"/>
      <c r="H805" s="55"/>
      <c r="I805" s="54"/>
      <c r="J805" s="55"/>
      <c r="K805" s="47" t="str">
        <f>IF(OR(AND(H805=Lists!$D$6,G805&lt;&gt;""),AND(AND(H805=J805,G805&lt;&gt;"",I805&lt;&gt;""),OR(H805&lt;&gt;"Unspecified",J805&lt;&gt;"Unspecified"),J805&lt;&gt;""),AND(OR(H805=Lists!$D$4,H805=Lists!$D$5),OR(J805=Lists!$D$4,J805=Lists!$D$5),AND(G805&lt;&gt;"",I805&lt;&gt;""))),"YES","")</f>
        <v/>
      </c>
      <c r="L805" s="56"/>
      <c r="M805" s="54"/>
      <c r="N805" s="58"/>
      <c r="O805" s="57"/>
      <c r="P805" s="165"/>
      <c r="Q805" s="165"/>
      <c r="R805" s="165"/>
      <c r="S805" s="54"/>
      <c r="T805" s="54"/>
      <c r="U805" s="54"/>
      <c r="V805" s="54"/>
      <c r="W805" s="54"/>
      <c r="X805" s="54"/>
      <c r="Y805" s="54"/>
      <c r="Z805" s="54"/>
      <c r="AA805" s="54"/>
      <c r="AB805" s="54"/>
      <c r="AC805" s="54"/>
      <c r="AD805" s="60"/>
      <c r="AE805" s="58"/>
      <c r="AF805" s="176" t="str">
        <f t="shared" si="12"/>
        <v/>
      </c>
      <c r="AG805" s="178" t="str">
        <f>IF(Calculations!AT800=1,"YES","")</f>
        <v/>
      </c>
      <c r="AH805" s="2"/>
      <c r="AQ805" s="9"/>
    </row>
    <row r="806" spans="2:43" x14ac:dyDescent="0.25">
      <c r="B806" s="54"/>
      <c r="C806" s="54"/>
      <c r="D806" s="59"/>
      <c r="E806" s="59"/>
      <c r="F806" s="174"/>
      <c r="G806" s="54"/>
      <c r="H806" s="55"/>
      <c r="I806" s="54"/>
      <c r="J806" s="55"/>
      <c r="K806" s="47" t="str">
        <f>IF(OR(AND(H806=Lists!$D$6,G806&lt;&gt;""),AND(AND(H806=J806,G806&lt;&gt;"",I806&lt;&gt;""),OR(H806&lt;&gt;"Unspecified",J806&lt;&gt;"Unspecified"),J806&lt;&gt;""),AND(OR(H806=Lists!$D$4,H806=Lists!$D$5),OR(J806=Lists!$D$4,J806=Lists!$D$5),AND(G806&lt;&gt;"",I806&lt;&gt;""))),"YES","")</f>
        <v/>
      </c>
      <c r="L806" s="56"/>
      <c r="M806" s="54"/>
      <c r="N806" s="58"/>
      <c r="O806" s="57"/>
      <c r="P806" s="165"/>
      <c r="Q806" s="165"/>
      <c r="R806" s="165"/>
      <c r="S806" s="54"/>
      <c r="T806" s="54"/>
      <c r="U806" s="54"/>
      <c r="V806" s="54"/>
      <c r="W806" s="54"/>
      <c r="X806" s="54"/>
      <c r="Y806" s="54"/>
      <c r="Z806" s="54"/>
      <c r="AA806" s="54"/>
      <c r="AB806" s="54"/>
      <c r="AC806" s="54"/>
      <c r="AD806" s="60"/>
      <c r="AE806" s="58"/>
      <c r="AF806" s="176" t="str">
        <f t="shared" si="12"/>
        <v/>
      </c>
      <c r="AG806" s="178" t="str">
        <f>IF(Calculations!AT801=1,"YES","")</f>
        <v/>
      </c>
      <c r="AH806" s="2"/>
      <c r="AQ806" s="9"/>
    </row>
    <row r="807" spans="2:43" x14ac:dyDescent="0.25">
      <c r="B807" s="54"/>
      <c r="C807" s="54"/>
      <c r="D807" s="59"/>
      <c r="E807" s="59"/>
      <c r="F807" s="174"/>
      <c r="G807" s="54"/>
      <c r="H807" s="55"/>
      <c r="I807" s="54"/>
      <c r="J807" s="55"/>
      <c r="K807" s="47" t="str">
        <f>IF(OR(AND(H807=Lists!$D$6,G807&lt;&gt;""),AND(AND(H807=J807,G807&lt;&gt;"",I807&lt;&gt;""),OR(H807&lt;&gt;"Unspecified",J807&lt;&gt;"Unspecified"),J807&lt;&gt;""),AND(OR(H807=Lists!$D$4,H807=Lists!$D$5),OR(J807=Lists!$D$4,J807=Lists!$D$5),AND(G807&lt;&gt;"",I807&lt;&gt;""))),"YES","")</f>
        <v/>
      </c>
      <c r="L807" s="56"/>
      <c r="M807" s="54"/>
      <c r="N807" s="58"/>
      <c r="O807" s="57"/>
      <c r="P807" s="165"/>
      <c r="Q807" s="165"/>
      <c r="R807" s="165"/>
      <c r="S807" s="54"/>
      <c r="T807" s="54"/>
      <c r="U807" s="54"/>
      <c r="V807" s="54"/>
      <c r="W807" s="54"/>
      <c r="X807" s="54"/>
      <c r="Y807" s="54"/>
      <c r="Z807" s="54"/>
      <c r="AA807" s="54"/>
      <c r="AB807" s="54"/>
      <c r="AC807" s="54"/>
      <c r="AD807" s="60"/>
      <c r="AE807" s="58"/>
      <c r="AF807" s="176" t="str">
        <f t="shared" si="12"/>
        <v/>
      </c>
      <c r="AG807" s="178" t="str">
        <f>IF(Calculations!AT802=1,"YES","")</f>
        <v/>
      </c>
      <c r="AH807" s="2"/>
      <c r="AQ807" s="9"/>
    </row>
    <row r="808" spans="2:43" x14ac:dyDescent="0.25">
      <c r="B808" s="54"/>
      <c r="C808" s="54"/>
      <c r="D808" s="59"/>
      <c r="E808" s="59"/>
      <c r="F808" s="174"/>
      <c r="G808" s="54"/>
      <c r="H808" s="55"/>
      <c r="I808" s="54"/>
      <c r="J808" s="55"/>
      <c r="K808" s="47" t="str">
        <f>IF(OR(AND(H808=Lists!$D$6,G808&lt;&gt;""),AND(AND(H808=J808,G808&lt;&gt;"",I808&lt;&gt;""),OR(H808&lt;&gt;"Unspecified",J808&lt;&gt;"Unspecified"),J808&lt;&gt;""),AND(OR(H808=Lists!$D$4,H808=Lists!$D$5),OR(J808=Lists!$D$4,J808=Lists!$D$5),AND(G808&lt;&gt;"",I808&lt;&gt;""))),"YES","")</f>
        <v/>
      </c>
      <c r="L808" s="56"/>
      <c r="M808" s="54"/>
      <c r="N808" s="58"/>
      <c r="O808" s="57"/>
      <c r="P808" s="165"/>
      <c r="Q808" s="165"/>
      <c r="R808" s="165"/>
      <c r="S808" s="54"/>
      <c r="T808" s="54"/>
      <c r="U808" s="54"/>
      <c r="V808" s="54"/>
      <c r="W808" s="54"/>
      <c r="X808" s="54"/>
      <c r="Y808" s="54"/>
      <c r="Z808" s="54"/>
      <c r="AA808" s="54"/>
      <c r="AB808" s="54"/>
      <c r="AC808" s="54"/>
      <c r="AD808" s="60"/>
      <c r="AE808" s="58"/>
      <c r="AF808" s="176" t="str">
        <f t="shared" si="12"/>
        <v/>
      </c>
      <c r="AG808" s="178" t="str">
        <f>IF(Calculations!AT803=1,"YES","")</f>
        <v/>
      </c>
      <c r="AH808" s="2"/>
      <c r="AQ808" s="9"/>
    </row>
    <row r="809" spans="2:43" x14ac:dyDescent="0.25">
      <c r="B809" s="54"/>
      <c r="C809" s="54"/>
      <c r="D809" s="59"/>
      <c r="E809" s="59"/>
      <c r="F809" s="174"/>
      <c r="G809" s="54"/>
      <c r="H809" s="55"/>
      <c r="I809" s="54"/>
      <c r="J809" s="55"/>
      <c r="K809" s="47" t="str">
        <f>IF(OR(AND(H809=Lists!$D$6,G809&lt;&gt;""),AND(AND(H809=J809,G809&lt;&gt;"",I809&lt;&gt;""),OR(H809&lt;&gt;"Unspecified",J809&lt;&gt;"Unspecified"),J809&lt;&gt;""),AND(OR(H809=Lists!$D$4,H809=Lists!$D$5),OR(J809=Lists!$D$4,J809=Lists!$D$5),AND(G809&lt;&gt;"",I809&lt;&gt;""))),"YES","")</f>
        <v/>
      </c>
      <c r="L809" s="56"/>
      <c r="M809" s="54"/>
      <c r="N809" s="58"/>
      <c r="O809" s="57"/>
      <c r="P809" s="165"/>
      <c r="Q809" s="165"/>
      <c r="R809" s="165"/>
      <c r="S809" s="54"/>
      <c r="T809" s="54"/>
      <c r="U809" s="54"/>
      <c r="V809" s="54"/>
      <c r="W809" s="54"/>
      <c r="X809" s="54"/>
      <c r="Y809" s="54"/>
      <c r="Z809" s="54"/>
      <c r="AA809" s="54"/>
      <c r="AB809" s="54"/>
      <c r="AC809" s="54"/>
      <c r="AD809" s="60"/>
      <c r="AE809" s="58"/>
      <c r="AF809" s="176" t="str">
        <f t="shared" si="12"/>
        <v/>
      </c>
      <c r="AG809" s="178" t="str">
        <f>IF(Calculations!AT804=1,"YES","")</f>
        <v/>
      </c>
      <c r="AH809" s="2"/>
      <c r="AQ809" s="9"/>
    </row>
    <row r="810" spans="2:43" x14ac:dyDescent="0.25">
      <c r="B810" s="54"/>
      <c r="C810" s="54"/>
      <c r="D810" s="59"/>
      <c r="E810" s="59"/>
      <c r="F810" s="174"/>
      <c r="G810" s="54"/>
      <c r="H810" s="55"/>
      <c r="I810" s="54"/>
      <c r="J810" s="55"/>
      <c r="K810" s="47" t="str">
        <f>IF(OR(AND(H810=Lists!$D$6,G810&lt;&gt;""),AND(AND(H810=J810,G810&lt;&gt;"",I810&lt;&gt;""),OR(H810&lt;&gt;"Unspecified",J810&lt;&gt;"Unspecified"),J810&lt;&gt;""),AND(OR(H810=Lists!$D$4,H810=Lists!$D$5),OR(J810=Lists!$D$4,J810=Lists!$D$5),AND(G810&lt;&gt;"",I810&lt;&gt;""))),"YES","")</f>
        <v/>
      </c>
      <c r="L810" s="56"/>
      <c r="M810" s="54"/>
      <c r="N810" s="58"/>
      <c r="O810" s="57"/>
      <c r="P810" s="165"/>
      <c r="Q810" s="165"/>
      <c r="R810" s="165"/>
      <c r="S810" s="54"/>
      <c r="T810" s="54"/>
      <c r="U810" s="54"/>
      <c r="V810" s="54"/>
      <c r="W810" s="54"/>
      <c r="X810" s="54"/>
      <c r="Y810" s="54"/>
      <c r="Z810" s="54"/>
      <c r="AA810" s="54"/>
      <c r="AB810" s="54"/>
      <c r="AC810" s="54"/>
      <c r="AD810" s="60"/>
      <c r="AE810" s="58"/>
      <c r="AF810" s="176" t="str">
        <f t="shared" si="12"/>
        <v/>
      </c>
      <c r="AG810" s="178" t="str">
        <f>IF(Calculations!AT805=1,"YES","")</f>
        <v/>
      </c>
      <c r="AH810" s="2"/>
      <c r="AQ810" s="9"/>
    </row>
    <row r="811" spans="2:43" x14ac:dyDescent="0.25">
      <c r="B811" s="54"/>
      <c r="C811" s="54"/>
      <c r="D811" s="59"/>
      <c r="E811" s="59"/>
      <c r="F811" s="174"/>
      <c r="G811" s="54"/>
      <c r="H811" s="55"/>
      <c r="I811" s="54"/>
      <c r="J811" s="55"/>
      <c r="K811" s="47" t="str">
        <f>IF(OR(AND(H811=Lists!$D$6,G811&lt;&gt;""),AND(AND(H811=J811,G811&lt;&gt;"",I811&lt;&gt;""),OR(H811&lt;&gt;"Unspecified",J811&lt;&gt;"Unspecified"),J811&lt;&gt;""),AND(OR(H811=Lists!$D$4,H811=Lists!$D$5),OR(J811=Lists!$D$4,J811=Lists!$D$5),AND(G811&lt;&gt;"",I811&lt;&gt;""))),"YES","")</f>
        <v/>
      </c>
      <c r="L811" s="56"/>
      <c r="M811" s="54"/>
      <c r="N811" s="58"/>
      <c r="O811" s="57"/>
      <c r="P811" s="165"/>
      <c r="Q811" s="165"/>
      <c r="R811" s="165"/>
      <c r="S811" s="54"/>
      <c r="T811" s="54"/>
      <c r="U811" s="54"/>
      <c r="V811" s="54"/>
      <c r="W811" s="54"/>
      <c r="X811" s="54"/>
      <c r="Y811" s="54"/>
      <c r="Z811" s="54"/>
      <c r="AA811" s="54"/>
      <c r="AB811" s="54"/>
      <c r="AC811" s="54"/>
      <c r="AD811" s="60"/>
      <c r="AE811" s="58"/>
      <c r="AF811" s="176" t="str">
        <f t="shared" si="12"/>
        <v/>
      </c>
      <c r="AG811" s="178" t="str">
        <f>IF(Calculations!AT806=1,"YES","")</f>
        <v/>
      </c>
      <c r="AH811" s="2"/>
      <c r="AQ811" s="9"/>
    </row>
    <row r="812" spans="2:43" x14ac:dyDescent="0.25">
      <c r="B812" s="54"/>
      <c r="C812" s="54"/>
      <c r="D812" s="59"/>
      <c r="E812" s="59"/>
      <c r="F812" s="174"/>
      <c r="G812" s="54"/>
      <c r="H812" s="55"/>
      <c r="I812" s="54"/>
      <c r="J812" s="55"/>
      <c r="K812" s="47" t="str">
        <f>IF(OR(AND(H812=Lists!$D$6,G812&lt;&gt;""),AND(AND(H812=J812,G812&lt;&gt;"",I812&lt;&gt;""),OR(H812&lt;&gt;"Unspecified",J812&lt;&gt;"Unspecified"),J812&lt;&gt;""),AND(OR(H812=Lists!$D$4,H812=Lists!$D$5),OR(J812=Lists!$D$4,J812=Lists!$D$5),AND(G812&lt;&gt;"",I812&lt;&gt;""))),"YES","")</f>
        <v/>
      </c>
      <c r="L812" s="56"/>
      <c r="M812" s="54"/>
      <c r="N812" s="58"/>
      <c r="O812" s="57"/>
      <c r="P812" s="165"/>
      <c r="Q812" s="165"/>
      <c r="R812" s="165"/>
      <c r="S812" s="54"/>
      <c r="T812" s="54"/>
      <c r="U812" s="54"/>
      <c r="V812" s="54"/>
      <c r="W812" s="54"/>
      <c r="X812" s="54"/>
      <c r="Y812" s="54"/>
      <c r="Z812" s="54"/>
      <c r="AA812" s="54"/>
      <c r="AB812" s="54"/>
      <c r="AC812" s="54"/>
      <c r="AD812" s="60"/>
      <c r="AE812" s="58"/>
      <c r="AF812" s="176" t="str">
        <f t="shared" si="12"/>
        <v/>
      </c>
      <c r="AG812" s="178" t="str">
        <f>IF(Calculations!AT807=1,"YES","")</f>
        <v/>
      </c>
      <c r="AH812" s="2"/>
      <c r="AQ812" s="9"/>
    </row>
    <row r="813" spans="2:43" x14ac:dyDescent="0.25">
      <c r="B813" s="54"/>
      <c r="C813" s="54"/>
      <c r="D813" s="59"/>
      <c r="E813" s="59"/>
      <c r="F813" s="174"/>
      <c r="G813" s="54"/>
      <c r="H813" s="55"/>
      <c r="I813" s="54"/>
      <c r="J813" s="55"/>
      <c r="K813" s="47" t="str">
        <f>IF(OR(AND(H813=Lists!$D$6,G813&lt;&gt;""),AND(AND(H813=J813,G813&lt;&gt;"",I813&lt;&gt;""),OR(H813&lt;&gt;"Unspecified",J813&lt;&gt;"Unspecified"),J813&lt;&gt;""),AND(OR(H813=Lists!$D$4,H813=Lists!$D$5),OR(J813=Lists!$D$4,J813=Lists!$D$5),AND(G813&lt;&gt;"",I813&lt;&gt;""))),"YES","")</f>
        <v/>
      </c>
      <c r="L813" s="56"/>
      <c r="M813" s="54"/>
      <c r="N813" s="58"/>
      <c r="O813" s="57"/>
      <c r="P813" s="165"/>
      <c r="Q813" s="165"/>
      <c r="R813" s="165"/>
      <c r="S813" s="54"/>
      <c r="T813" s="54"/>
      <c r="U813" s="54"/>
      <c r="V813" s="54"/>
      <c r="W813" s="54"/>
      <c r="X813" s="54"/>
      <c r="Y813" s="54"/>
      <c r="Z813" s="54"/>
      <c r="AA813" s="54"/>
      <c r="AB813" s="54"/>
      <c r="AC813" s="54"/>
      <c r="AD813" s="60"/>
      <c r="AE813" s="58"/>
      <c r="AF813" s="176" t="str">
        <f t="shared" si="12"/>
        <v/>
      </c>
      <c r="AG813" s="178" t="str">
        <f>IF(Calculations!AT808=1,"YES","")</f>
        <v/>
      </c>
      <c r="AH813" s="2"/>
      <c r="AQ813" s="9"/>
    </row>
    <row r="814" spans="2:43" x14ac:dyDescent="0.25">
      <c r="B814" s="54"/>
      <c r="C814" s="54"/>
      <c r="D814" s="59"/>
      <c r="E814" s="59"/>
      <c r="F814" s="174"/>
      <c r="G814" s="54"/>
      <c r="H814" s="55"/>
      <c r="I814" s="54"/>
      <c r="J814" s="55"/>
      <c r="K814" s="47" t="str">
        <f>IF(OR(AND(H814=Lists!$D$6,G814&lt;&gt;""),AND(AND(H814=J814,G814&lt;&gt;"",I814&lt;&gt;""),OR(H814&lt;&gt;"Unspecified",J814&lt;&gt;"Unspecified"),J814&lt;&gt;""),AND(OR(H814=Lists!$D$4,H814=Lists!$D$5),OR(J814=Lists!$D$4,J814=Lists!$D$5),AND(G814&lt;&gt;"",I814&lt;&gt;""))),"YES","")</f>
        <v/>
      </c>
      <c r="L814" s="56"/>
      <c r="M814" s="54"/>
      <c r="N814" s="58"/>
      <c r="O814" s="57"/>
      <c r="P814" s="165"/>
      <c r="Q814" s="165"/>
      <c r="R814" s="165"/>
      <c r="S814" s="54"/>
      <c r="T814" s="54"/>
      <c r="U814" s="54"/>
      <c r="V814" s="54"/>
      <c r="W814" s="54"/>
      <c r="X814" s="54"/>
      <c r="Y814" s="54"/>
      <c r="Z814" s="54"/>
      <c r="AA814" s="54"/>
      <c r="AB814" s="54"/>
      <c r="AC814" s="54"/>
      <c r="AD814" s="60"/>
      <c r="AE814" s="58"/>
      <c r="AF814" s="176" t="str">
        <f t="shared" si="12"/>
        <v/>
      </c>
      <c r="AG814" s="178" t="str">
        <f>IF(Calculations!AT809=1,"YES","")</f>
        <v/>
      </c>
      <c r="AH814" s="2"/>
      <c r="AQ814" s="9"/>
    </row>
    <row r="815" spans="2:43" x14ac:dyDescent="0.25">
      <c r="B815" s="54"/>
      <c r="C815" s="54"/>
      <c r="D815" s="59"/>
      <c r="E815" s="59"/>
      <c r="F815" s="174"/>
      <c r="G815" s="54"/>
      <c r="H815" s="55"/>
      <c r="I815" s="54"/>
      <c r="J815" s="55"/>
      <c r="K815" s="47" t="str">
        <f>IF(OR(AND(H815=Lists!$D$6,G815&lt;&gt;""),AND(AND(H815=J815,G815&lt;&gt;"",I815&lt;&gt;""),OR(H815&lt;&gt;"Unspecified",J815&lt;&gt;"Unspecified"),J815&lt;&gt;""),AND(OR(H815=Lists!$D$4,H815=Lists!$D$5),OR(J815=Lists!$D$4,J815=Lists!$D$5),AND(G815&lt;&gt;"",I815&lt;&gt;""))),"YES","")</f>
        <v/>
      </c>
      <c r="L815" s="56"/>
      <c r="M815" s="54"/>
      <c r="N815" s="58"/>
      <c r="O815" s="57"/>
      <c r="P815" s="165"/>
      <c r="Q815" s="165"/>
      <c r="R815" s="165"/>
      <c r="S815" s="54"/>
      <c r="T815" s="54"/>
      <c r="U815" s="54"/>
      <c r="V815" s="54"/>
      <c r="W815" s="54"/>
      <c r="X815" s="54"/>
      <c r="Y815" s="54"/>
      <c r="Z815" s="54"/>
      <c r="AA815" s="54"/>
      <c r="AB815" s="54"/>
      <c r="AC815" s="54"/>
      <c r="AD815" s="60"/>
      <c r="AE815" s="58"/>
      <c r="AF815" s="176" t="str">
        <f t="shared" si="12"/>
        <v/>
      </c>
      <c r="AG815" s="178" t="str">
        <f>IF(Calculations!AT810=1,"YES","")</f>
        <v/>
      </c>
      <c r="AH815" s="2"/>
      <c r="AQ815" s="9"/>
    </row>
    <row r="816" spans="2:43" x14ac:dyDescent="0.25">
      <c r="B816" s="54"/>
      <c r="C816" s="54"/>
      <c r="D816" s="59"/>
      <c r="E816" s="59"/>
      <c r="F816" s="174"/>
      <c r="G816" s="54"/>
      <c r="H816" s="55"/>
      <c r="I816" s="54"/>
      <c r="J816" s="55"/>
      <c r="K816" s="47" t="str">
        <f>IF(OR(AND(H816=Lists!$D$6,G816&lt;&gt;""),AND(AND(H816=J816,G816&lt;&gt;"",I816&lt;&gt;""),OR(H816&lt;&gt;"Unspecified",J816&lt;&gt;"Unspecified"),J816&lt;&gt;""),AND(OR(H816=Lists!$D$4,H816=Lists!$D$5),OR(J816=Lists!$D$4,J816=Lists!$D$5),AND(G816&lt;&gt;"",I816&lt;&gt;""))),"YES","")</f>
        <v/>
      </c>
      <c r="L816" s="56"/>
      <c r="M816" s="54"/>
      <c r="N816" s="58"/>
      <c r="O816" s="57"/>
      <c r="P816" s="165"/>
      <c r="Q816" s="165"/>
      <c r="R816" s="165"/>
      <c r="S816" s="54"/>
      <c r="T816" s="54"/>
      <c r="U816" s="54"/>
      <c r="V816" s="54"/>
      <c r="W816" s="54"/>
      <c r="X816" s="54"/>
      <c r="Y816" s="54"/>
      <c r="Z816" s="54"/>
      <c r="AA816" s="54"/>
      <c r="AB816" s="54"/>
      <c r="AC816" s="54"/>
      <c r="AD816" s="60"/>
      <c r="AE816" s="58"/>
      <c r="AF816" s="176" t="str">
        <f t="shared" si="12"/>
        <v/>
      </c>
      <c r="AG816" s="178" t="str">
        <f>IF(Calculations!AT811=1,"YES","")</f>
        <v/>
      </c>
      <c r="AH816" s="2"/>
      <c r="AQ816" s="9"/>
    </row>
    <row r="817" spans="2:43" x14ac:dyDescent="0.25">
      <c r="B817" s="54"/>
      <c r="C817" s="54"/>
      <c r="D817" s="59"/>
      <c r="E817" s="59"/>
      <c r="F817" s="174"/>
      <c r="G817" s="54"/>
      <c r="H817" s="55"/>
      <c r="I817" s="54"/>
      <c r="J817" s="55"/>
      <c r="K817" s="47" t="str">
        <f>IF(OR(AND(H817=Lists!$D$6,G817&lt;&gt;""),AND(AND(H817=J817,G817&lt;&gt;"",I817&lt;&gt;""),OR(H817&lt;&gt;"Unspecified",J817&lt;&gt;"Unspecified"),J817&lt;&gt;""),AND(OR(H817=Lists!$D$4,H817=Lists!$D$5),OR(J817=Lists!$D$4,J817=Lists!$D$5),AND(G817&lt;&gt;"",I817&lt;&gt;""))),"YES","")</f>
        <v/>
      </c>
      <c r="L817" s="56"/>
      <c r="M817" s="54"/>
      <c r="N817" s="58"/>
      <c r="O817" s="57"/>
      <c r="P817" s="165"/>
      <c r="Q817" s="165"/>
      <c r="R817" s="165"/>
      <c r="S817" s="54"/>
      <c r="T817" s="54"/>
      <c r="U817" s="54"/>
      <c r="V817" s="54"/>
      <c r="W817" s="54"/>
      <c r="X817" s="54"/>
      <c r="Y817" s="54"/>
      <c r="Z817" s="54"/>
      <c r="AA817" s="54"/>
      <c r="AB817" s="54"/>
      <c r="AC817" s="54"/>
      <c r="AD817" s="60"/>
      <c r="AE817" s="58"/>
      <c r="AF817" s="176" t="str">
        <f t="shared" si="12"/>
        <v/>
      </c>
      <c r="AG817" s="178" t="str">
        <f>IF(Calculations!AT812=1,"YES","")</f>
        <v/>
      </c>
      <c r="AH817" s="2"/>
      <c r="AQ817" s="9"/>
    </row>
    <row r="818" spans="2:43" x14ac:dyDescent="0.25">
      <c r="B818" s="54"/>
      <c r="C818" s="54"/>
      <c r="D818" s="59"/>
      <c r="E818" s="59"/>
      <c r="F818" s="174"/>
      <c r="G818" s="54"/>
      <c r="H818" s="55"/>
      <c r="I818" s="54"/>
      <c r="J818" s="55"/>
      <c r="K818" s="47" t="str">
        <f>IF(OR(AND(H818=Lists!$D$6,G818&lt;&gt;""),AND(AND(H818=J818,G818&lt;&gt;"",I818&lt;&gt;""),OR(H818&lt;&gt;"Unspecified",J818&lt;&gt;"Unspecified"),J818&lt;&gt;""),AND(OR(H818=Lists!$D$4,H818=Lists!$D$5),OR(J818=Lists!$D$4,J818=Lists!$D$5),AND(G818&lt;&gt;"",I818&lt;&gt;""))),"YES","")</f>
        <v/>
      </c>
      <c r="L818" s="56"/>
      <c r="M818" s="54"/>
      <c r="N818" s="58"/>
      <c r="O818" s="57"/>
      <c r="P818" s="165"/>
      <c r="Q818" s="165"/>
      <c r="R818" s="165"/>
      <c r="S818" s="54"/>
      <c r="T818" s="54"/>
      <c r="U818" s="54"/>
      <c r="V818" s="54"/>
      <c r="W818" s="54"/>
      <c r="X818" s="54"/>
      <c r="Y818" s="54"/>
      <c r="Z818" s="54"/>
      <c r="AA818" s="54"/>
      <c r="AB818" s="54"/>
      <c r="AC818" s="54"/>
      <c r="AD818" s="60"/>
      <c r="AE818" s="58"/>
      <c r="AF818" s="176" t="str">
        <f t="shared" si="12"/>
        <v/>
      </c>
      <c r="AG818" s="178" t="str">
        <f>IF(Calculations!AT813=1,"YES","")</f>
        <v/>
      </c>
      <c r="AH818" s="2"/>
      <c r="AQ818" s="9"/>
    </row>
    <row r="819" spans="2:43" x14ac:dyDescent="0.25">
      <c r="B819" s="54"/>
      <c r="C819" s="54"/>
      <c r="D819" s="59"/>
      <c r="E819" s="59"/>
      <c r="F819" s="174"/>
      <c r="G819" s="54"/>
      <c r="H819" s="55"/>
      <c r="I819" s="54"/>
      <c r="J819" s="55"/>
      <c r="K819" s="47" t="str">
        <f>IF(OR(AND(H819=Lists!$D$6,G819&lt;&gt;""),AND(AND(H819=J819,G819&lt;&gt;"",I819&lt;&gt;""),OR(H819&lt;&gt;"Unspecified",J819&lt;&gt;"Unspecified"),J819&lt;&gt;""),AND(OR(H819=Lists!$D$4,H819=Lists!$D$5),OR(J819=Lists!$D$4,J819=Lists!$D$5),AND(G819&lt;&gt;"",I819&lt;&gt;""))),"YES","")</f>
        <v/>
      </c>
      <c r="L819" s="56"/>
      <c r="M819" s="54"/>
      <c r="N819" s="58"/>
      <c r="O819" s="57"/>
      <c r="P819" s="165"/>
      <c r="Q819" s="165"/>
      <c r="R819" s="165"/>
      <c r="S819" s="54"/>
      <c r="T819" s="54"/>
      <c r="U819" s="54"/>
      <c r="V819" s="54"/>
      <c r="W819" s="54"/>
      <c r="X819" s="54"/>
      <c r="Y819" s="54"/>
      <c r="Z819" s="54"/>
      <c r="AA819" s="54"/>
      <c r="AB819" s="54"/>
      <c r="AC819" s="54"/>
      <c r="AD819" s="60"/>
      <c r="AE819" s="58"/>
      <c r="AF819" s="176" t="str">
        <f t="shared" si="12"/>
        <v/>
      </c>
      <c r="AG819" s="178" t="str">
        <f>IF(Calculations!AT814=1,"YES","")</f>
        <v/>
      </c>
      <c r="AH819" s="2"/>
      <c r="AQ819" s="9"/>
    </row>
    <row r="820" spans="2:43" x14ac:dyDescent="0.25">
      <c r="B820" s="54"/>
      <c r="C820" s="54"/>
      <c r="D820" s="59"/>
      <c r="E820" s="59"/>
      <c r="F820" s="174"/>
      <c r="G820" s="54"/>
      <c r="H820" s="55"/>
      <c r="I820" s="54"/>
      <c r="J820" s="55"/>
      <c r="K820" s="47" t="str">
        <f>IF(OR(AND(H820=Lists!$D$6,G820&lt;&gt;""),AND(AND(H820=J820,G820&lt;&gt;"",I820&lt;&gt;""),OR(H820&lt;&gt;"Unspecified",J820&lt;&gt;"Unspecified"),J820&lt;&gt;""),AND(OR(H820=Lists!$D$4,H820=Lists!$D$5),OR(J820=Lists!$D$4,J820=Lists!$D$5),AND(G820&lt;&gt;"",I820&lt;&gt;""))),"YES","")</f>
        <v/>
      </c>
      <c r="L820" s="56"/>
      <c r="M820" s="54"/>
      <c r="N820" s="58"/>
      <c r="O820" s="57"/>
      <c r="P820" s="165"/>
      <c r="Q820" s="165"/>
      <c r="R820" s="165"/>
      <c r="S820" s="54"/>
      <c r="T820" s="54"/>
      <c r="U820" s="54"/>
      <c r="V820" s="54"/>
      <c r="W820" s="54"/>
      <c r="X820" s="54"/>
      <c r="Y820" s="54"/>
      <c r="Z820" s="54"/>
      <c r="AA820" s="54"/>
      <c r="AB820" s="54"/>
      <c r="AC820" s="54"/>
      <c r="AD820" s="60"/>
      <c r="AE820" s="58"/>
      <c r="AF820" s="176" t="str">
        <f t="shared" si="12"/>
        <v/>
      </c>
      <c r="AG820" s="178" t="str">
        <f>IF(Calculations!AT815=1,"YES","")</f>
        <v/>
      </c>
      <c r="AH820" s="2"/>
      <c r="AQ820" s="9"/>
    </row>
    <row r="821" spans="2:43" x14ac:dyDescent="0.25">
      <c r="B821" s="54"/>
      <c r="C821" s="54"/>
      <c r="D821" s="59"/>
      <c r="E821" s="59"/>
      <c r="F821" s="174"/>
      <c r="G821" s="54"/>
      <c r="H821" s="55"/>
      <c r="I821" s="54"/>
      <c r="J821" s="55"/>
      <c r="K821" s="47" t="str">
        <f>IF(OR(AND(H821=Lists!$D$6,G821&lt;&gt;""),AND(AND(H821=J821,G821&lt;&gt;"",I821&lt;&gt;""),OR(H821&lt;&gt;"Unspecified",J821&lt;&gt;"Unspecified"),J821&lt;&gt;""),AND(OR(H821=Lists!$D$4,H821=Lists!$D$5),OR(J821=Lists!$D$4,J821=Lists!$D$5),AND(G821&lt;&gt;"",I821&lt;&gt;""))),"YES","")</f>
        <v/>
      </c>
      <c r="L821" s="56"/>
      <c r="M821" s="54"/>
      <c r="N821" s="58"/>
      <c r="O821" s="57"/>
      <c r="P821" s="165"/>
      <c r="Q821" s="165"/>
      <c r="R821" s="165"/>
      <c r="S821" s="54"/>
      <c r="T821" s="54"/>
      <c r="U821" s="54"/>
      <c r="V821" s="54"/>
      <c r="W821" s="54"/>
      <c r="X821" s="54"/>
      <c r="Y821" s="54"/>
      <c r="Z821" s="54"/>
      <c r="AA821" s="54"/>
      <c r="AB821" s="54"/>
      <c r="AC821" s="54"/>
      <c r="AD821" s="60"/>
      <c r="AE821" s="58"/>
      <c r="AF821" s="176" t="str">
        <f t="shared" si="12"/>
        <v/>
      </c>
      <c r="AG821" s="178" t="str">
        <f>IF(Calculations!AT816=1,"YES","")</f>
        <v/>
      </c>
      <c r="AH821" s="2"/>
      <c r="AQ821" s="9"/>
    </row>
    <row r="822" spans="2:43" x14ac:dyDescent="0.25">
      <c r="B822" s="54"/>
      <c r="C822" s="54"/>
      <c r="D822" s="59"/>
      <c r="E822" s="59"/>
      <c r="F822" s="174"/>
      <c r="G822" s="54"/>
      <c r="H822" s="55"/>
      <c r="I822" s="54"/>
      <c r="J822" s="55"/>
      <c r="K822" s="47" t="str">
        <f>IF(OR(AND(H822=Lists!$D$6,G822&lt;&gt;""),AND(AND(H822=J822,G822&lt;&gt;"",I822&lt;&gt;""),OR(H822&lt;&gt;"Unspecified",J822&lt;&gt;"Unspecified"),J822&lt;&gt;""),AND(OR(H822=Lists!$D$4,H822=Lists!$D$5),OR(J822=Lists!$D$4,J822=Lists!$D$5),AND(G822&lt;&gt;"",I822&lt;&gt;""))),"YES","")</f>
        <v/>
      </c>
      <c r="L822" s="56"/>
      <c r="M822" s="54"/>
      <c r="N822" s="58"/>
      <c r="O822" s="57"/>
      <c r="P822" s="165"/>
      <c r="Q822" s="165"/>
      <c r="R822" s="165"/>
      <c r="S822" s="54"/>
      <c r="T822" s="54"/>
      <c r="U822" s="54"/>
      <c r="V822" s="54"/>
      <c r="W822" s="54"/>
      <c r="X822" s="54"/>
      <c r="Y822" s="54"/>
      <c r="Z822" s="54"/>
      <c r="AA822" s="54"/>
      <c r="AB822" s="54"/>
      <c r="AC822" s="54"/>
      <c r="AD822" s="60"/>
      <c r="AE822" s="58"/>
      <c r="AF822" s="176" t="str">
        <f t="shared" si="12"/>
        <v/>
      </c>
      <c r="AG822" s="178" t="str">
        <f>IF(Calculations!AT817=1,"YES","")</f>
        <v/>
      </c>
      <c r="AH822" s="2"/>
      <c r="AQ822" s="9"/>
    </row>
    <row r="823" spans="2:43" x14ac:dyDescent="0.25">
      <c r="B823" s="54"/>
      <c r="C823" s="54"/>
      <c r="D823" s="59"/>
      <c r="E823" s="59"/>
      <c r="F823" s="174"/>
      <c r="G823" s="54"/>
      <c r="H823" s="55"/>
      <c r="I823" s="54"/>
      <c r="J823" s="55"/>
      <c r="K823" s="47" t="str">
        <f>IF(OR(AND(H823=Lists!$D$6,G823&lt;&gt;""),AND(AND(H823=J823,G823&lt;&gt;"",I823&lt;&gt;""),OR(H823&lt;&gt;"Unspecified",J823&lt;&gt;"Unspecified"),J823&lt;&gt;""),AND(OR(H823=Lists!$D$4,H823=Lists!$D$5),OR(J823=Lists!$D$4,J823=Lists!$D$5),AND(G823&lt;&gt;"",I823&lt;&gt;""))),"YES","")</f>
        <v/>
      </c>
      <c r="L823" s="56"/>
      <c r="M823" s="54"/>
      <c r="N823" s="58"/>
      <c r="O823" s="57"/>
      <c r="P823" s="165"/>
      <c r="Q823" s="165"/>
      <c r="R823" s="165"/>
      <c r="S823" s="54"/>
      <c r="T823" s="54"/>
      <c r="U823" s="54"/>
      <c r="V823" s="54"/>
      <c r="W823" s="54"/>
      <c r="X823" s="54"/>
      <c r="Y823" s="54"/>
      <c r="Z823" s="54"/>
      <c r="AA823" s="54"/>
      <c r="AB823" s="54"/>
      <c r="AC823" s="54"/>
      <c r="AD823" s="60"/>
      <c r="AE823" s="58"/>
      <c r="AF823" s="176" t="str">
        <f t="shared" si="12"/>
        <v/>
      </c>
      <c r="AG823" s="178" t="str">
        <f>IF(Calculations!AT818=1,"YES","")</f>
        <v/>
      </c>
      <c r="AH823" s="2"/>
      <c r="AQ823" s="9"/>
    </row>
    <row r="824" spans="2:43" x14ac:dyDescent="0.25">
      <c r="B824" s="54"/>
      <c r="C824" s="54"/>
      <c r="D824" s="59"/>
      <c r="E824" s="59"/>
      <c r="F824" s="174"/>
      <c r="G824" s="54"/>
      <c r="H824" s="55"/>
      <c r="I824" s="54"/>
      <c r="J824" s="55"/>
      <c r="K824" s="47" t="str">
        <f>IF(OR(AND(H824=Lists!$D$6,G824&lt;&gt;""),AND(AND(H824=J824,G824&lt;&gt;"",I824&lt;&gt;""),OR(H824&lt;&gt;"Unspecified",J824&lt;&gt;"Unspecified"),J824&lt;&gt;""),AND(OR(H824=Lists!$D$4,H824=Lists!$D$5),OR(J824=Lists!$D$4,J824=Lists!$D$5),AND(G824&lt;&gt;"",I824&lt;&gt;""))),"YES","")</f>
        <v/>
      </c>
      <c r="L824" s="56"/>
      <c r="M824" s="54"/>
      <c r="N824" s="58"/>
      <c r="O824" s="57"/>
      <c r="P824" s="165"/>
      <c r="Q824" s="165"/>
      <c r="R824" s="165"/>
      <c r="S824" s="54"/>
      <c r="T824" s="54"/>
      <c r="U824" s="54"/>
      <c r="V824" s="54"/>
      <c r="W824" s="54"/>
      <c r="X824" s="54"/>
      <c r="Y824" s="54"/>
      <c r="Z824" s="54"/>
      <c r="AA824" s="54"/>
      <c r="AB824" s="54"/>
      <c r="AC824" s="54"/>
      <c r="AD824" s="60"/>
      <c r="AE824" s="58"/>
      <c r="AF824" s="176" t="str">
        <f t="shared" si="12"/>
        <v/>
      </c>
      <c r="AG824" s="178" t="str">
        <f>IF(Calculations!AT819=1,"YES","")</f>
        <v/>
      </c>
      <c r="AH824" s="2"/>
      <c r="AQ824" s="9"/>
    </row>
    <row r="825" spans="2:43" x14ac:dyDescent="0.25">
      <c r="B825" s="54"/>
      <c r="C825" s="54"/>
      <c r="D825" s="59"/>
      <c r="E825" s="59"/>
      <c r="F825" s="174"/>
      <c r="G825" s="54"/>
      <c r="H825" s="55"/>
      <c r="I825" s="54"/>
      <c r="J825" s="55"/>
      <c r="K825" s="47" t="str">
        <f>IF(OR(AND(H825=Lists!$D$6,G825&lt;&gt;""),AND(AND(H825=J825,G825&lt;&gt;"",I825&lt;&gt;""),OR(H825&lt;&gt;"Unspecified",J825&lt;&gt;"Unspecified"),J825&lt;&gt;""),AND(OR(H825=Lists!$D$4,H825=Lists!$D$5),OR(J825=Lists!$D$4,J825=Lists!$D$5),AND(G825&lt;&gt;"",I825&lt;&gt;""))),"YES","")</f>
        <v/>
      </c>
      <c r="L825" s="56"/>
      <c r="M825" s="54"/>
      <c r="N825" s="58"/>
      <c r="O825" s="57"/>
      <c r="P825" s="165"/>
      <c r="Q825" s="165"/>
      <c r="R825" s="165"/>
      <c r="S825" s="54"/>
      <c r="T825" s="54"/>
      <c r="U825" s="54"/>
      <c r="V825" s="54"/>
      <c r="W825" s="54"/>
      <c r="X825" s="54"/>
      <c r="Y825" s="54"/>
      <c r="Z825" s="54"/>
      <c r="AA825" s="54"/>
      <c r="AB825" s="54"/>
      <c r="AC825" s="54"/>
      <c r="AD825" s="60"/>
      <c r="AE825" s="58"/>
      <c r="AF825" s="176" t="str">
        <f t="shared" si="12"/>
        <v/>
      </c>
      <c r="AG825" s="178" t="str">
        <f>IF(Calculations!AT820=1,"YES","")</f>
        <v/>
      </c>
      <c r="AH825" s="2"/>
      <c r="AQ825" s="9"/>
    </row>
    <row r="826" spans="2:43" x14ac:dyDescent="0.25">
      <c r="B826" s="54"/>
      <c r="C826" s="54"/>
      <c r="D826" s="59"/>
      <c r="E826" s="59"/>
      <c r="F826" s="174"/>
      <c r="G826" s="54"/>
      <c r="H826" s="55"/>
      <c r="I826" s="54"/>
      <c r="J826" s="55"/>
      <c r="K826" s="47" t="str">
        <f>IF(OR(AND(H826=Lists!$D$6,G826&lt;&gt;""),AND(AND(H826=J826,G826&lt;&gt;"",I826&lt;&gt;""),OR(H826&lt;&gt;"Unspecified",J826&lt;&gt;"Unspecified"),J826&lt;&gt;""),AND(OR(H826=Lists!$D$4,H826=Lists!$D$5),OR(J826=Lists!$D$4,J826=Lists!$D$5),AND(G826&lt;&gt;"",I826&lt;&gt;""))),"YES","")</f>
        <v/>
      </c>
      <c r="L826" s="56"/>
      <c r="M826" s="54"/>
      <c r="N826" s="58"/>
      <c r="O826" s="57"/>
      <c r="P826" s="165"/>
      <c r="Q826" s="165"/>
      <c r="R826" s="165"/>
      <c r="S826" s="54"/>
      <c r="T826" s="54"/>
      <c r="U826" s="54"/>
      <c r="V826" s="54"/>
      <c r="W826" s="54"/>
      <c r="X826" s="54"/>
      <c r="Y826" s="54"/>
      <c r="Z826" s="54"/>
      <c r="AA826" s="54"/>
      <c r="AB826" s="54"/>
      <c r="AC826" s="54"/>
      <c r="AD826" s="60"/>
      <c r="AE826" s="58"/>
      <c r="AF826" s="176" t="str">
        <f t="shared" si="12"/>
        <v/>
      </c>
      <c r="AG826" s="178" t="str">
        <f>IF(Calculations!AT821=1,"YES","")</f>
        <v/>
      </c>
      <c r="AH826" s="2"/>
      <c r="AQ826" s="9"/>
    </row>
    <row r="827" spans="2:43" x14ac:dyDescent="0.25">
      <c r="B827" s="54"/>
      <c r="C827" s="54"/>
      <c r="D827" s="59"/>
      <c r="E827" s="59"/>
      <c r="F827" s="174"/>
      <c r="G827" s="54"/>
      <c r="H827" s="55"/>
      <c r="I827" s="54"/>
      <c r="J827" s="55"/>
      <c r="K827" s="47" t="str">
        <f>IF(OR(AND(H827=Lists!$D$6,G827&lt;&gt;""),AND(AND(H827=J827,G827&lt;&gt;"",I827&lt;&gt;""),OR(H827&lt;&gt;"Unspecified",J827&lt;&gt;"Unspecified"),J827&lt;&gt;""),AND(OR(H827=Lists!$D$4,H827=Lists!$D$5),OR(J827=Lists!$D$4,J827=Lists!$D$5),AND(G827&lt;&gt;"",I827&lt;&gt;""))),"YES","")</f>
        <v/>
      </c>
      <c r="L827" s="56"/>
      <c r="M827" s="54"/>
      <c r="N827" s="58"/>
      <c r="O827" s="57"/>
      <c r="P827" s="165"/>
      <c r="Q827" s="165"/>
      <c r="R827" s="165"/>
      <c r="S827" s="54"/>
      <c r="T827" s="54"/>
      <c r="U827" s="54"/>
      <c r="V827" s="54"/>
      <c r="W827" s="54"/>
      <c r="X827" s="54"/>
      <c r="Y827" s="54"/>
      <c r="Z827" s="54"/>
      <c r="AA827" s="54"/>
      <c r="AB827" s="54"/>
      <c r="AC827" s="54"/>
      <c r="AD827" s="60"/>
      <c r="AE827" s="58"/>
      <c r="AF827" s="176" t="str">
        <f t="shared" si="12"/>
        <v/>
      </c>
      <c r="AG827" s="178" t="str">
        <f>IF(Calculations!AT822=1,"YES","")</f>
        <v/>
      </c>
      <c r="AH827" s="2"/>
      <c r="AQ827" s="9"/>
    </row>
    <row r="828" spans="2:43" x14ac:dyDescent="0.25">
      <c r="B828" s="54"/>
      <c r="C828" s="54"/>
      <c r="D828" s="59"/>
      <c r="E828" s="59"/>
      <c r="F828" s="174"/>
      <c r="G828" s="54"/>
      <c r="H828" s="55"/>
      <c r="I828" s="54"/>
      <c r="J828" s="55"/>
      <c r="K828" s="47" t="str">
        <f>IF(OR(AND(H828=Lists!$D$6,G828&lt;&gt;""),AND(AND(H828=J828,G828&lt;&gt;"",I828&lt;&gt;""),OR(H828&lt;&gt;"Unspecified",J828&lt;&gt;"Unspecified"),J828&lt;&gt;""),AND(OR(H828=Lists!$D$4,H828=Lists!$D$5),OR(J828=Lists!$D$4,J828=Lists!$D$5),AND(G828&lt;&gt;"",I828&lt;&gt;""))),"YES","")</f>
        <v/>
      </c>
      <c r="L828" s="56"/>
      <c r="M828" s="54"/>
      <c r="N828" s="58"/>
      <c r="O828" s="57"/>
      <c r="P828" s="165"/>
      <c r="Q828" s="165"/>
      <c r="R828" s="165"/>
      <c r="S828" s="54"/>
      <c r="T828" s="54"/>
      <c r="U828" s="54"/>
      <c r="V828" s="54"/>
      <c r="W828" s="54"/>
      <c r="X828" s="54"/>
      <c r="Y828" s="54"/>
      <c r="Z828" s="54"/>
      <c r="AA828" s="54"/>
      <c r="AB828" s="54"/>
      <c r="AC828" s="54"/>
      <c r="AD828" s="60"/>
      <c r="AE828" s="58"/>
      <c r="AF828" s="176" t="str">
        <f t="shared" si="12"/>
        <v/>
      </c>
      <c r="AG828" s="178" t="str">
        <f>IF(Calculations!AT823=1,"YES","")</f>
        <v/>
      </c>
      <c r="AH828" s="2"/>
      <c r="AQ828" s="9"/>
    </row>
    <row r="829" spans="2:43" x14ac:dyDescent="0.25">
      <c r="B829" s="54"/>
      <c r="C829" s="54"/>
      <c r="D829" s="59"/>
      <c r="E829" s="59"/>
      <c r="F829" s="174"/>
      <c r="G829" s="54"/>
      <c r="H829" s="55"/>
      <c r="I829" s="54"/>
      <c r="J829" s="55"/>
      <c r="K829" s="47" t="str">
        <f>IF(OR(AND(H829=Lists!$D$6,G829&lt;&gt;""),AND(AND(H829=J829,G829&lt;&gt;"",I829&lt;&gt;""),OR(H829&lt;&gt;"Unspecified",J829&lt;&gt;"Unspecified"),J829&lt;&gt;""),AND(OR(H829=Lists!$D$4,H829=Lists!$D$5),OR(J829=Lists!$D$4,J829=Lists!$D$5),AND(G829&lt;&gt;"",I829&lt;&gt;""))),"YES","")</f>
        <v/>
      </c>
      <c r="L829" s="56"/>
      <c r="M829" s="54"/>
      <c r="N829" s="58"/>
      <c r="O829" s="57"/>
      <c r="P829" s="165"/>
      <c r="Q829" s="165"/>
      <c r="R829" s="165"/>
      <c r="S829" s="54"/>
      <c r="T829" s="54"/>
      <c r="U829" s="54"/>
      <c r="V829" s="54"/>
      <c r="W829" s="54"/>
      <c r="X829" s="54"/>
      <c r="Y829" s="54"/>
      <c r="Z829" s="54"/>
      <c r="AA829" s="54"/>
      <c r="AB829" s="54"/>
      <c r="AC829" s="54"/>
      <c r="AD829" s="60"/>
      <c r="AE829" s="58"/>
      <c r="AF829" s="176" t="str">
        <f t="shared" si="12"/>
        <v/>
      </c>
      <c r="AG829" s="178" t="str">
        <f>IF(Calculations!AT824=1,"YES","")</f>
        <v/>
      </c>
      <c r="AH829" s="2"/>
      <c r="AQ829" s="9"/>
    </row>
    <row r="830" spans="2:43" x14ac:dyDescent="0.25">
      <c r="B830" s="54"/>
      <c r="C830" s="54"/>
      <c r="D830" s="59"/>
      <c r="E830" s="59"/>
      <c r="F830" s="174"/>
      <c r="G830" s="54"/>
      <c r="H830" s="55"/>
      <c r="I830" s="54"/>
      <c r="J830" s="55"/>
      <c r="K830" s="47" t="str">
        <f>IF(OR(AND(H830=Lists!$D$6,G830&lt;&gt;""),AND(AND(H830=J830,G830&lt;&gt;"",I830&lt;&gt;""),OR(H830&lt;&gt;"Unspecified",J830&lt;&gt;"Unspecified"),J830&lt;&gt;""),AND(OR(H830=Lists!$D$4,H830=Lists!$D$5),OR(J830=Lists!$D$4,J830=Lists!$D$5),AND(G830&lt;&gt;"",I830&lt;&gt;""))),"YES","")</f>
        <v/>
      </c>
      <c r="L830" s="56"/>
      <c r="M830" s="54"/>
      <c r="N830" s="58"/>
      <c r="O830" s="57"/>
      <c r="P830" s="165"/>
      <c r="Q830" s="165"/>
      <c r="R830" s="165"/>
      <c r="S830" s="54"/>
      <c r="T830" s="54"/>
      <c r="U830" s="54"/>
      <c r="V830" s="54"/>
      <c r="W830" s="54"/>
      <c r="X830" s="54"/>
      <c r="Y830" s="54"/>
      <c r="Z830" s="54"/>
      <c r="AA830" s="54"/>
      <c r="AB830" s="54"/>
      <c r="AC830" s="54"/>
      <c r="AD830" s="60"/>
      <c r="AE830" s="58"/>
      <c r="AF830" s="176" t="str">
        <f t="shared" si="12"/>
        <v/>
      </c>
      <c r="AG830" s="178" t="str">
        <f>IF(Calculations!AT825=1,"YES","")</f>
        <v/>
      </c>
      <c r="AH830" s="2"/>
      <c r="AQ830" s="9"/>
    </row>
    <row r="831" spans="2:43" x14ac:dyDescent="0.25">
      <c r="B831" s="54"/>
      <c r="C831" s="54"/>
      <c r="D831" s="59"/>
      <c r="E831" s="59"/>
      <c r="F831" s="174"/>
      <c r="G831" s="54"/>
      <c r="H831" s="55"/>
      <c r="I831" s="54"/>
      <c r="J831" s="55"/>
      <c r="K831" s="47" t="str">
        <f>IF(OR(AND(H831=Lists!$D$6,G831&lt;&gt;""),AND(AND(H831=J831,G831&lt;&gt;"",I831&lt;&gt;""),OR(H831&lt;&gt;"Unspecified",J831&lt;&gt;"Unspecified"),J831&lt;&gt;""),AND(OR(H831=Lists!$D$4,H831=Lists!$D$5),OR(J831=Lists!$D$4,J831=Lists!$D$5),AND(G831&lt;&gt;"",I831&lt;&gt;""))),"YES","")</f>
        <v/>
      </c>
      <c r="L831" s="56"/>
      <c r="M831" s="54"/>
      <c r="N831" s="58"/>
      <c r="O831" s="57"/>
      <c r="P831" s="165"/>
      <c r="Q831" s="165"/>
      <c r="R831" s="165"/>
      <c r="S831" s="54"/>
      <c r="T831" s="54"/>
      <c r="U831" s="54"/>
      <c r="V831" s="54"/>
      <c r="W831" s="54"/>
      <c r="X831" s="54"/>
      <c r="Y831" s="54"/>
      <c r="Z831" s="54"/>
      <c r="AA831" s="54"/>
      <c r="AB831" s="54"/>
      <c r="AC831" s="54"/>
      <c r="AD831" s="60"/>
      <c r="AE831" s="58"/>
      <c r="AF831" s="176" t="str">
        <f t="shared" si="12"/>
        <v/>
      </c>
      <c r="AG831" s="178" t="str">
        <f>IF(Calculations!AT826=1,"YES","")</f>
        <v/>
      </c>
      <c r="AH831" s="2"/>
      <c r="AQ831" s="9"/>
    </row>
    <row r="832" spans="2:43" x14ac:dyDescent="0.25">
      <c r="B832" s="54"/>
      <c r="C832" s="54"/>
      <c r="D832" s="59"/>
      <c r="E832" s="59"/>
      <c r="F832" s="174"/>
      <c r="G832" s="54"/>
      <c r="H832" s="55"/>
      <c r="I832" s="54"/>
      <c r="J832" s="55"/>
      <c r="K832" s="47" t="str">
        <f>IF(OR(AND(H832=Lists!$D$6,G832&lt;&gt;""),AND(AND(H832=J832,G832&lt;&gt;"",I832&lt;&gt;""),OR(H832&lt;&gt;"Unspecified",J832&lt;&gt;"Unspecified"),J832&lt;&gt;""),AND(OR(H832=Lists!$D$4,H832=Lists!$D$5),OR(J832=Lists!$D$4,J832=Lists!$D$5),AND(G832&lt;&gt;"",I832&lt;&gt;""))),"YES","")</f>
        <v/>
      </c>
      <c r="L832" s="56"/>
      <c r="M832" s="54"/>
      <c r="N832" s="58"/>
      <c r="O832" s="57"/>
      <c r="P832" s="165"/>
      <c r="Q832" s="165"/>
      <c r="R832" s="165"/>
      <c r="S832" s="54"/>
      <c r="T832" s="54"/>
      <c r="U832" s="54"/>
      <c r="V832" s="54"/>
      <c r="W832" s="54"/>
      <c r="X832" s="54"/>
      <c r="Y832" s="54"/>
      <c r="Z832" s="54"/>
      <c r="AA832" s="54"/>
      <c r="AB832" s="54"/>
      <c r="AC832" s="54"/>
      <c r="AD832" s="60"/>
      <c r="AE832" s="58"/>
      <c r="AF832" s="176" t="str">
        <f t="shared" si="12"/>
        <v/>
      </c>
      <c r="AG832" s="178" t="str">
        <f>IF(Calculations!AT827=1,"YES","")</f>
        <v/>
      </c>
      <c r="AH832" s="2"/>
      <c r="AQ832" s="9"/>
    </row>
    <row r="833" spans="2:43" x14ac:dyDescent="0.25">
      <c r="B833" s="54"/>
      <c r="C833" s="54"/>
      <c r="D833" s="59"/>
      <c r="E833" s="59"/>
      <c r="F833" s="174"/>
      <c r="G833" s="54"/>
      <c r="H833" s="55"/>
      <c r="I833" s="54"/>
      <c r="J833" s="55"/>
      <c r="K833" s="47" t="str">
        <f>IF(OR(AND(H833=Lists!$D$6,G833&lt;&gt;""),AND(AND(H833=J833,G833&lt;&gt;"",I833&lt;&gt;""),OR(H833&lt;&gt;"Unspecified",J833&lt;&gt;"Unspecified"),J833&lt;&gt;""),AND(OR(H833=Lists!$D$4,H833=Lists!$D$5),OR(J833=Lists!$D$4,J833=Lists!$D$5),AND(G833&lt;&gt;"",I833&lt;&gt;""))),"YES","")</f>
        <v/>
      </c>
      <c r="L833" s="56"/>
      <c r="M833" s="54"/>
      <c r="N833" s="58"/>
      <c r="O833" s="57"/>
      <c r="P833" s="165"/>
      <c r="Q833" s="165"/>
      <c r="R833" s="165"/>
      <c r="S833" s="54"/>
      <c r="T833" s="54"/>
      <c r="U833" s="54"/>
      <c r="V833" s="54"/>
      <c r="W833" s="54"/>
      <c r="X833" s="54"/>
      <c r="Y833" s="54"/>
      <c r="Z833" s="54"/>
      <c r="AA833" s="54"/>
      <c r="AB833" s="54"/>
      <c r="AC833" s="54"/>
      <c r="AD833" s="60"/>
      <c r="AE833" s="58"/>
      <c r="AF833" s="176" t="str">
        <f t="shared" si="12"/>
        <v/>
      </c>
      <c r="AG833" s="178" t="str">
        <f>IF(Calculations!AT828=1,"YES","")</f>
        <v/>
      </c>
      <c r="AH833" s="2"/>
      <c r="AQ833" s="9"/>
    </row>
    <row r="834" spans="2:43" x14ac:dyDescent="0.25">
      <c r="B834" s="54"/>
      <c r="C834" s="54"/>
      <c r="D834" s="59"/>
      <c r="E834" s="59"/>
      <c r="F834" s="174"/>
      <c r="G834" s="54"/>
      <c r="H834" s="55"/>
      <c r="I834" s="54"/>
      <c r="J834" s="55"/>
      <c r="K834" s="47" t="str">
        <f>IF(OR(AND(H834=Lists!$D$6,G834&lt;&gt;""),AND(AND(H834=J834,G834&lt;&gt;"",I834&lt;&gt;""),OR(H834&lt;&gt;"Unspecified",J834&lt;&gt;"Unspecified"),J834&lt;&gt;""),AND(OR(H834=Lists!$D$4,H834=Lists!$D$5),OR(J834=Lists!$D$4,J834=Lists!$D$5),AND(G834&lt;&gt;"",I834&lt;&gt;""))),"YES","")</f>
        <v/>
      </c>
      <c r="L834" s="56"/>
      <c r="M834" s="54"/>
      <c r="N834" s="58"/>
      <c r="O834" s="57"/>
      <c r="P834" s="165"/>
      <c r="Q834" s="165"/>
      <c r="R834" s="165"/>
      <c r="S834" s="54"/>
      <c r="T834" s="54"/>
      <c r="U834" s="54"/>
      <c r="V834" s="54"/>
      <c r="W834" s="54"/>
      <c r="X834" s="54"/>
      <c r="Y834" s="54"/>
      <c r="Z834" s="54"/>
      <c r="AA834" s="54"/>
      <c r="AB834" s="54"/>
      <c r="AC834" s="54"/>
      <c r="AD834" s="60"/>
      <c r="AE834" s="58"/>
      <c r="AF834" s="176" t="str">
        <f t="shared" si="12"/>
        <v/>
      </c>
      <c r="AG834" s="178" t="str">
        <f>IF(Calculations!AT829=1,"YES","")</f>
        <v/>
      </c>
      <c r="AH834" s="2"/>
      <c r="AQ834" s="9"/>
    </row>
    <row r="835" spans="2:43" x14ac:dyDescent="0.25">
      <c r="B835" s="54"/>
      <c r="C835" s="54"/>
      <c r="D835" s="59"/>
      <c r="E835" s="59"/>
      <c r="F835" s="174"/>
      <c r="G835" s="54"/>
      <c r="H835" s="55"/>
      <c r="I835" s="54"/>
      <c r="J835" s="55"/>
      <c r="K835" s="47" t="str">
        <f>IF(OR(AND(H835=Lists!$D$6,G835&lt;&gt;""),AND(AND(H835=J835,G835&lt;&gt;"",I835&lt;&gt;""),OR(H835&lt;&gt;"Unspecified",J835&lt;&gt;"Unspecified"),J835&lt;&gt;""),AND(OR(H835=Lists!$D$4,H835=Lists!$D$5),OR(J835=Lists!$D$4,J835=Lists!$D$5),AND(G835&lt;&gt;"",I835&lt;&gt;""))),"YES","")</f>
        <v/>
      </c>
      <c r="L835" s="56"/>
      <c r="M835" s="54"/>
      <c r="N835" s="58"/>
      <c r="O835" s="57"/>
      <c r="P835" s="165"/>
      <c r="Q835" s="165"/>
      <c r="R835" s="165"/>
      <c r="S835" s="54"/>
      <c r="T835" s="54"/>
      <c r="U835" s="54"/>
      <c r="V835" s="54"/>
      <c r="W835" s="54"/>
      <c r="X835" s="54"/>
      <c r="Y835" s="54"/>
      <c r="Z835" s="54"/>
      <c r="AA835" s="54"/>
      <c r="AB835" s="54"/>
      <c r="AC835" s="54"/>
      <c r="AD835" s="60"/>
      <c r="AE835" s="58"/>
      <c r="AF835" s="176" t="str">
        <f t="shared" si="12"/>
        <v/>
      </c>
      <c r="AG835" s="178" t="str">
        <f>IF(Calculations!AT830=1,"YES","")</f>
        <v/>
      </c>
      <c r="AH835" s="2"/>
      <c r="AQ835" s="9"/>
    </row>
    <row r="836" spans="2:43" x14ac:dyDescent="0.25">
      <c r="B836" s="54"/>
      <c r="C836" s="54"/>
      <c r="D836" s="59"/>
      <c r="E836" s="59"/>
      <c r="F836" s="174"/>
      <c r="G836" s="54"/>
      <c r="H836" s="55"/>
      <c r="I836" s="54"/>
      <c r="J836" s="55"/>
      <c r="K836" s="47" t="str">
        <f>IF(OR(AND(H836=Lists!$D$6,G836&lt;&gt;""),AND(AND(H836=J836,G836&lt;&gt;"",I836&lt;&gt;""),OR(H836&lt;&gt;"Unspecified",J836&lt;&gt;"Unspecified"),J836&lt;&gt;""),AND(OR(H836=Lists!$D$4,H836=Lists!$D$5),OR(J836=Lists!$D$4,J836=Lists!$D$5),AND(G836&lt;&gt;"",I836&lt;&gt;""))),"YES","")</f>
        <v/>
      </c>
      <c r="L836" s="56"/>
      <c r="M836" s="54"/>
      <c r="N836" s="58"/>
      <c r="O836" s="57"/>
      <c r="P836" s="165"/>
      <c r="Q836" s="165"/>
      <c r="R836" s="165"/>
      <c r="S836" s="54"/>
      <c r="T836" s="54"/>
      <c r="U836" s="54"/>
      <c r="V836" s="54"/>
      <c r="W836" s="54"/>
      <c r="X836" s="54"/>
      <c r="Y836" s="54"/>
      <c r="Z836" s="54"/>
      <c r="AA836" s="54"/>
      <c r="AB836" s="54"/>
      <c r="AC836" s="54"/>
      <c r="AD836" s="60"/>
      <c r="AE836" s="58"/>
      <c r="AF836" s="176" t="str">
        <f t="shared" si="12"/>
        <v/>
      </c>
      <c r="AG836" s="178" t="str">
        <f>IF(Calculations!AT831=1,"YES","")</f>
        <v/>
      </c>
      <c r="AH836" s="2"/>
      <c r="AQ836" s="9"/>
    </row>
    <row r="837" spans="2:43" x14ac:dyDescent="0.25">
      <c r="B837" s="54"/>
      <c r="C837" s="54"/>
      <c r="D837" s="59"/>
      <c r="E837" s="59"/>
      <c r="F837" s="174"/>
      <c r="G837" s="54"/>
      <c r="H837" s="55"/>
      <c r="I837" s="54"/>
      <c r="J837" s="55"/>
      <c r="K837" s="47" t="str">
        <f>IF(OR(AND(H837=Lists!$D$6,G837&lt;&gt;""),AND(AND(H837=J837,G837&lt;&gt;"",I837&lt;&gt;""),OR(H837&lt;&gt;"Unspecified",J837&lt;&gt;"Unspecified"),J837&lt;&gt;""),AND(OR(H837=Lists!$D$4,H837=Lists!$D$5),OR(J837=Lists!$D$4,J837=Lists!$D$5),AND(G837&lt;&gt;"",I837&lt;&gt;""))),"YES","")</f>
        <v/>
      </c>
      <c r="L837" s="56"/>
      <c r="M837" s="54"/>
      <c r="N837" s="58"/>
      <c r="O837" s="57"/>
      <c r="P837" s="165"/>
      <c r="Q837" s="165"/>
      <c r="R837" s="165"/>
      <c r="S837" s="54"/>
      <c r="T837" s="54"/>
      <c r="U837" s="54"/>
      <c r="V837" s="54"/>
      <c r="W837" s="54"/>
      <c r="X837" s="54"/>
      <c r="Y837" s="54"/>
      <c r="Z837" s="54"/>
      <c r="AA837" s="54"/>
      <c r="AB837" s="54"/>
      <c r="AC837" s="54"/>
      <c r="AD837" s="60"/>
      <c r="AE837" s="58"/>
      <c r="AF837" s="176" t="str">
        <f t="shared" si="12"/>
        <v/>
      </c>
      <c r="AG837" s="178" t="str">
        <f>IF(Calculations!AT832=1,"YES","")</f>
        <v/>
      </c>
      <c r="AH837" s="2"/>
      <c r="AQ837" s="9"/>
    </row>
    <row r="838" spans="2:43" x14ac:dyDescent="0.25">
      <c r="B838" s="54"/>
      <c r="C838" s="54"/>
      <c r="D838" s="59"/>
      <c r="E838" s="59"/>
      <c r="F838" s="174"/>
      <c r="G838" s="54"/>
      <c r="H838" s="55"/>
      <c r="I838" s="54"/>
      <c r="J838" s="55"/>
      <c r="K838" s="47" t="str">
        <f>IF(OR(AND(H838=Lists!$D$6,G838&lt;&gt;""),AND(AND(H838=J838,G838&lt;&gt;"",I838&lt;&gt;""),OR(H838&lt;&gt;"Unspecified",J838&lt;&gt;"Unspecified"),J838&lt;&gt;""),AND(OR(H838=Lists!$D$4,H838=Lists!$D$5),OR(J838=Lists!$D$4,J838=Lists!$D$5),AND(G838&lt;&gt;"",I838&lt;&gt;""))),"YES","")</f>
        <v/>
      </c>
      <c r="L838" s="56"/>
      <c r="M838" s="54"/>
      <c r="N838" s="58"/>
      <c r="O838" s="57"/>
      <c r="P838" s="165"/>
      <c r="Q838" s="165"/>
      <c r="R838" s="165"/>
      <c r="S838" s="54"/>
      <c r="T838" s="54"/>
      <c r="U838" s="54"/>
      <c r="V838" s="54"/>
      <c r="W838" s="54"/>
      <c r="X838" s="54"/>
      <c r="Y838" s="54"/>
      <c r="Z838" s="54"/>
      <c r="AA838" s="54"/>
      <c r="AB838" s="54"/>
      <c r="AC838" s="54"/>
      <c r="AD838" s="60"/>
      <c r="AE838" s="58"/>
      <c r="AF838" s="176" t="str">
        <f t="shared" si="12"/>
        <v/>
      </c>
      <c r="AG838" s="178" t="str">
        <f>IF(Calculations!AT833=1,"YES","")</f>
        <v/>
      </c>
      <c r="AH838" s="2"/>
      <c r="AQ838" s="9"/>
    </row>
    <row r="839" spans="2:43" x14ac:dyDescent="0.25">
      <c r="B839" s="54"/>
      <c r="C839" s="54"/>
      <c r="D839" s="59"/>
      <c r="E839" s="59"/>
      <c r="F839" s="174"/>
      <c r="G839" s="54"/>
      <c r="H839" s="55"/>
      <c r="I839" s="54"/>
      <c r="J839" s="55"/>
      <c r="K839" s="47" t="str">
        <f>IF(OR(AND(H839=Lists!$D$6,G839&lt;&gt;""),AND(AND(H839=J839,G839&lt;&gt;"",I839&lt;&gt;""),OR(H839&lt;&gt;"Unspecified",J839&lt;&gt;"Unspecified"),J839&lt;&gt;""),AND(OR(H839=Lists!$D$4,H839=Lists!$D$5),OR(J839=Lists!$D$4,J839=Lists!$D$5),AND(G839&lt;&gt;"",I839&lt;&gt;""))),"YES","")</f>
        <v/>
      </c>
      <c r="L839" s="56"/>
      <c r="M839" s="54"/>
      <c r="N839" s="58"/>
      <c r="O839" s="57"/>
      <c r="P839" s="165"/>
      <c r="Q839" s="165"/>
      <c r="R839" s="165"/>
      <c r="S839" s="54"/>
      <c r="T839" s="54"/>
      <c r="U839" s="54"/>
      <c r="V839" s="54"/>
      <c r="W839" s="54"/>
      <c r="X839" s="54"/>
      <c r="Y839" s="54"/>
      <c r="Z839" s="54"/>
      <c r="AA839" s="54"/>
      <c r="AB839" s="54"/>
      <c r="AC839" s="54"/>
      <c r="AD839" s="60"/>
      <c r="AE839" s="58"/>
      <c r="AF839" s="176" t="str">
        <f t="shared" si="12"/>
        <v/>
      </c>
      <c r="AG839" s="178" t="str">
        <f>IF(Calculations!AT834=1,"YES","")</f>
        <v/>
      </c>
      <c r="AH839" s="2"/>
      <c r="AQ839" s="9"/>
    </row>
    <row r="840" spans="2:43" x14ac:dyDescent="0.25">
      <c r="B840" s="54"/>
      <c r="C840" s="54"/>
      <c r="D840" s="59"/>
      <c r="E840" s="59"/>
      <c r="F840" s="174"/>
      <c r="G840" s="54"/>
      <c r="H840" s="55"/>
      <c r="I840" s="54"/>
      <c r="J840" s="55"/>
      <c r="K840" s="47" t="str">
        <f>IF(OR(AND(H840=Lists!$D$6,G840&lt;&gt;""),AND(AND(H840=J840,G840&lt;&gt;"",I840&lt;&gt;""),OR(H840&lt;&gt;"Unspecified",J840&lt;&gt;"Unspecified"),J840&lt;&gt;""),AND(OR(H840=Lists!$D$4,H840=Lists!$D$5),OR(J840=Lists!$D$4,J840=Lists!$D$5),AND(G840&lt;&gt;"",I840&lt;&gt;""))),"YES","")</f>
        <v/>
      </c>
      <c r="L840" s="56"/>
      <c r="M840" s="54"/>
      <c r="N840" s="58"/>
      <c r="O840" s="57"/>
      <c r="P840" s="165"/>
      <c r="Q840" s="165"/>
      <c r="R840" s="165"/>
      <c r="S840" s="54"/>
      <c r="T840" s="54"/>
      <c r="U840" s="54"/>
      <c r="V840" s="54"/>
      <c r="W840" s="54"/>
      <c r="X840" s="54"/>
      <c r="Y840" s="54"/>
      <c r="Z840" s="54"/>
      <c r="AA840" s="54"/>
      <c r="AB840" s="54"/>
      <c r="AC840" s="54"/>
      <c r="AD840" s="60"/>
      <c r="AE840" s="58"/>
      <c r="AF840" s="176" t="str">
        <f t="shared" ref="AF840:AF903" si="13">IF(K840&lt;&gt;"YES","",IF(I840&lt;&gt;"",I840+14,IF(I840="",G840+14)))</f>
        <v/>
      </c>
      <c r="AG840" s="178" t="str">
        <f>IF(Calculations!AT835=1,"YES","")</f>
        <v/>
      </c>
      <c r="AH840" s="2"/>
      <c r="AQ840" s="9"/>
    </row>
    <row r="841" spans="2:43" x14ac:dyDescent="0.25">
      <c r="B841" s="54"/>
      <c r="C841" s="54"/>
      <c r="D841" s="59"/>
      <c r="E841" s="59"/>
      <c r="F841" s="174"/>
      <c r="G841" s="54"/>
      <c r="H841" s="55"/>
      <c r="I841" s="54"/>
      <c r="J841" s="55"/>
      <c r="K841" s="47" t="str">
        <f>IF(OR(AND(H841=Lists!$D$6,G841&lt;&gt;""),AND(AND(H841=J841,G841&lt;&gt;"",I841&lt;&gt;""),OR(H841&lt;&gt;"Unspecified",J841&lt;&gt;"Unspecified"),J841&lt;&gt;""),AND(OR(H841=Lists!$D$4,H841=Lists!$D$5),OR(J841=Lists!$D$4,J841=Lists!$D$5),AND(G841&lt;&gt;"",I841&lt;&gt;""))),"YES","")</f>
        <v/>
      </c>
      <c r="L841" s="56"/>
      <c r="M841" s="54"/>
      <c r="N841" s="58"/>
      <c r="O841" s="57"/>
      <c r="P841" s="165"/>
      <c r="Q841" s="165"/>
      <c r="R841" s="165"/>
      <c r="S841" s="54"/>
      <c r="T841" s="54"/>
      <c r="U841" s="54"/>
      <c r="V841" s="54"/>
      <c r="W841" s="54"/>
      <c r="X841" s="54"/>
      <c r="Y841" s="54"/>
      <c r="Z841" s="54"/>
      <c r="AA841" s="54"/>
      <c r="AB841" s="54"/>
      <c r="AC841" s="54"/>
      <c r="AD841" s="60"/>
      <c r="AE841" s="58"/>
      <c r="AF841" s="176" t="str">
        <f t="shared" si="13"/>
        <v/>
      </c>
      <c r="AG841" s="178" t="str">
        <f>IF(Calculations!AT836=1,"YES","")</f>
        <v/>
      </c>
      <c r="AH841" s="2"/>
      <c r="AQ841" s="9"/>
    </row>
    <row r="842" spans="2:43" x14ac:dyDescent="0.25">
      <c r="B842" s="54"/>
      <c r="C842" s="54"/>
      <c r="D842" s="59"/>
      <c r="E842" s="59"/>
      <c r="F842" s="174"/>
      <c r="G842" s="54"/>
      <c r="H842" s="55"/>
      <c r="I842" s="54"/>
      <c r="J842" s="55"/>
      <c r="K842" s="47" t="str">
        <f>IF(OR(AND(H842=Lists!$D$6,G842&lt;&gt;""),AND(AND(H842=J842,G842&lt;&gt;"",I842&lt;&gt;""),OR(H842&lt;&gt;"Unspecified",J842&lt;&gt;"Unspecified"),J842&lt;&gt;""),AND(OR(H842=Lists!$D$4,H842=Lists!$D$5),OR(J842=Lists!$D$4,J842=Lists!$D$5),AND(G842&lt;&gt;"",I842&lt;&gt;""))),"YES","")</f>
        <v/>
      </c>
      <c r="L842" s="56"/>
      <c r="M842" s="54"/>
      <c r="N842" s="58"/>
      <c r="O842" s="57"/>
      <c r="P842" s="165"/>
      <c r="Q842" s="165"/>
      <c r="R842" s="165"/>
      <c r="S842" s="54"/>
      <c r="T842" s="54"/>
      <c r="U842" s="54"/>
      <c r="V842" s="54"/>
      <c r="W842" s="54"/>
      <c r="X842" s="54"/>
      <c r="Y842" s="54"/>
      <c r="Z842" s="54"/>
      <c r="AA842" s="54"/>
      <c r="AB842" s="54"/>
      <c r="AC842" s="54"/>
      <c r="AD842" s="60"/>
      <c r="AE842" s="58"/>
      <c r="AF842" s="176" t="str">
        <f t="shared" si="13"/>
        <v/>
      </c>
      <c r="AG842" s="178" t="str">
        <f>IF(Calculations!AT837=1,"YES","")</f>
        <v/>
      </c>
      <c r="AH842" s="2"/>
      <c r="AQ842" s="9"/>
    </row>
    <row r="843" spans="2:43" x14ac:dyDescent="0.25">
      <c r="B843" s="54"/>
      <c r="C843" s="54"/>
      <c r="D843" s="59"/>
      <c r="E843" s="59"/>
      <c r="F843" s="174"/>
      <c r="G843" s="54"/>
      <c r="H843" s="55"/>
      <c r="I843" s="54"/>
      <c r="J843" s="55"/>
      <c r="K843" s="47" t="str">
        <f>IF(OR(AND(H843=Lists!$D$6,G843&lt;&gt;""),AND(AND(H843=J843,G843&lt;&gt;"",I843&lt;&gt;""),OR(H843&lt;&gt;"Unspecified",J843&lt;&gt;"Unspecified"),J843&lt;&gt;""),AND(OR(H843=Lists!$D$4,H843=Lists!$D$5),OR(J843=Lists!$D$4,J843=Lists!$D$5),AND(G843&lt;&gt;"",I843&lt;&gt;""))),"YES","")</f>
        <v/>
      </c>
      <c r="L843" s="56"/>
      <c r="M843" s="54"/>
      <c r="N843" s="58"/>
      <c r="O843" s="57"/>
      <c r="P843" s="165"/>
      <c r="Q843" s="165"/>
      <c r="R843" s="165"/>
      <c r="S843" s="54"/>
      <c r="T843" s="54"/>
      <c r="U843" s="54"/>
      <c r="V843" s="54"/>
      <c r="W843" s="54"/>
      <c r="X843" s="54"/>
      <c r="Y843" s="54"/>
      <c r="Z843" s="54"/>
      <c r="AA843" s="54"/>
      <c r="AB843" s="54"/>
      <c r="AC843" s="54"/>
      <c r="AD843" s="60"/>
      <c r="AE843" s="58"/>
      <c r="AF843" s="176" t="str">
        <f t="shared" si="13"/>
        <v/>
      </c>
      <c r="AG843" s="178" t="str">
        <f>IF(Calculations!AT838=1,"YES","")</f>
        <v/>
      </c>
      <c r="AH843" s="2"/>
      <c r="AQ843" s="9"/>
    </row>
    <row r="844" spans="2:43" x14ac:dyDescent="0.25">
      <c r="B844" s="54"/>
      <c r="C844" s="54"/>
      <c r="D844" s="59"/>
      <c r="E844" s="59"/>
      <c r="F844" s="174"/>
      <c r="G844" s="54"/>
      <c r="H844" s="55"/>
      <c r="I844" s="54"/>
      <c r="J844" s="55"/>
      <c r="K844" s="47" t="str">
        <f>IF(OR(AND(H844=Lists!$D$6,G844&lt;&gt;""),AND(AND(H844=J844,G844&lt;&gt;"",I844&lt;&gt;""),OR(H844&lt;&gt;"Unspecified",J844&lt;&gt;"Unspecified"),J844&lt;&gt;""),AND(OR(H844=Lists!$D$4,H844=Lists!$D$5),OR(J844=Lists!$D$4,J844=Lists!$D$5),AND(G844&lt;&gt;"",I844&lt;&gt;""))),"YES","")</f>
        <v/>
      </c>
      <c r="L844" s="56"/>
      <c r="M844" s="54"/>
      <c r="N844" s="58"/>
      <c r="O844" s="57"/>
      <c r="P844" s="165"/>
      <c r="Q844" s="165"/>
      <c r="R844" s="165"/>
      <c r="S844" s="54"/>
      <c r="T844" s="54"/>
      <c r="U844" s="54"/>
      <c r="V844" s="54"/>
      <c r="W844" s="54"/>
      <c r="X844" s="54"/>
      <c r="Y844" s="54"/>
      <c r="Z844" s="54"/>
      <c r="AA844" s="54"/>
      <c r="AB844" s="54"/>
      <c r="AC844" s="54"/>
      <c r="AD844" s="60"/>
      <c r="AE844" s="58"/>
      <c r="AF844" s="176" t="str">
        <f t="shared" si="13"/>
        <v/>
      </c>
      <c r="AG844" s="178" t="str">
        <f>IF(Calculations!AT839=1,"YES","")</f>
        <v/>
      </c>
      <c r="AH844" s="2"/>
      <c r="AQ844" s="9"/>
    </row>
    <row r="845" spans="2:43" x14ac:dyDescent="0.25">
      <c r="B845" s="54"/>
      <c r="C845" s="54"/>
      <c r="D845" s="59"/>
      <c r="E845" s="59"/>
      <c r="F845" s="174"/>
      <c r="G845" s="54"/>
      <c r="H845" s="55"/>
      <c r="I845" s="54"/>
      <c r="J845" s="55"/>
      <c r="K845" s="47" t="str">
        <f>IF(OR(AND(H845=Lists!$D$6,G845&lt;&gt;""),AND(AND(H845=J845,G845&lt;&gt;"",I845&lt;&gt;""),OR(H845&lt;&gt;"Unspecified",J845&lt;&gt;"Unspecified"),J845&lt;&gt;""),AND(OR(H845=Lists!$D$4,H845=Lists!$D$5),OR(J845=Lists!$D$4,J845=Lists!$D$5),AND(G845&lt;&gt;"",I845&lt;&gt;""))),"YES","")</f>
        <v/>
      </c>
      <c r="L845" s="56"/>
      <c r="M845" s="54"/>
      <c r="N845" s="58"/>
      <c r="O845" s="57"/>
      <c r="P845" s="165"/>
      <c r="Q845" s="165"/>
      <c r="R845" s="165"/>
      <c r="S845" s="54"/>
      <c r="T845" s="54"/>
      <c r="U845" s="54"/>
      <c r="V845" s="54"/>
      <c r="W845" s="54"/>
      <c r="X845" s="54"/>
      <c r="Y845" s="54"/>
      <c r="Z845" s="54"/>
      <c r="AA845" s="54"/>
      <c r="AB845" s="54"/>
      <c r="AC845" s="54"/>
      <c r="AD845" s="60"/>
      <c r="AE845" s="58"/>
      <c r="AF845" s="176" t="str">
        <f t="shared" si="13"/>
        <v/>
      </c>
      <c r="AG845" s="178" t="str">
        <f>IF(Calculations!AT840=1,"YES","")</f>
        <v/>
      </c>
      <c r="AH845" s="2"/>
      <c r="AQ845" s="9"/>
    </row>
    <row r="846" spans="2:43" x14ac:dyDescent="0.25">
      <c r="B846" s="54"/>
      <c r="C846" s="54"/>
      <c r="D846" s="59"/>
      <c r="E846" s="59"/>
      <c r="F846" s="174"/>
      <c r="G846" s="54"/>
      <c r="H846" s="55"/>
      <c r="I846" s="54"/>
      <c r="J846" s="55"/>
      <c r="K846" s="47" t="str">
        <f>IF(OR(AND(H846=Lists!$D$6,G846&lt;&gt;""),AND(AND(H846=J846,G846&lt;&gt;"",I846&lt;&gt;""),OR(H846&lt;&gt;"Unspecified",J846&lt;&gt;"Unspecified"),J846&lt;&gt;""),AND(OR(H846=Lists!$D$4,H846=Lists!$D$5),OR(J846=Lists!$D$4,J846=Lists!$D$5),AND(G846&lt;&gt;"",I846&lt;&gt;""))),"YES","")</f>
        <v/>
      </c>
      <c r="L846" s="56"/>
      <c r="M846" s="54"/>
      <c r="N846" s="58"/>
      <c r="O846" s="57"/>
      <c r="P846" s="165"/>
      <c r="Q846" s="165"/>
      <c r="R846" s="165"/>
      <c r="S846" s="54"/>
      <c r="T846" s="54"/>
      <c r="U846" s="54"/>
      <c r="V846" s="54"/>
      <c r="W846" s="54"/>
      <c r="X846" s="54"/>
      <c r="Y846" s="54"/>
      <c r="Z846" s="54"/>
      <c r="AA846" s="54"/>
      <c r="AB846" s="54"/>
      <c r="AC846" s="54"/>
      <c r="AD846" s="60"/>
      <c r="AE846" s="58"/>
      <c r="AF846" s="176" t="str">
        <f t="shared" si="13"/>
        <v/>
      </c>
      <c r="AG846" s="178" t="str">
        <f>IF(Calculations!AT841=1,"YES","")</f>
        <v/>
      </c>
      <c r="AH846" s="2"/>
      <c r="AQ846" s="9"/>
    </row>
    <row r="847" spans="2:43" x14ac:dyDescent="0.25">
      <c r="B847" s="54"/>
      <c r="C847" s="54"/>
      <c r="D847" s="59"/>
      <c r="E847" s="59"/>
      <c r="F847" s="174"/>
      <c r="G847" s="54"/>
      <c r="H847" s="55"/>
      <c r="I847" s="54"/>
      <c r="J847" s="55"/>
      <c r="K847" s="47" t="str">
        <f>IF(OR(AND(H847=Lists!$D$6,G847&lt;&gt;""),AND(AND(H847=J847,G847&lt;&gt;"",I847&lt;&gt;""),OR(H847&lt;&gt;"Unspecified",J847&lt;&gt;"Unspecified"),J847&lt;&gt;""),AND(OR(H847=Lists!$D$4,H847=Lists!$D$5),OR(J847=Lists!$D$4,J847=Lists!$D$5),AND(G847&lt;&gt;"",I847&lt;&gt;""))),"YES","")</f>
        <v/>
      </c>
      <c r="L847" s="56"/>
      <c r="M847" s="54"/>
      <c r="N847" s="58"/>
      <c r="O847" s="57"/>
      <c r="P847" s="165"/>
      <c r="Q847" s="165"/>
      <c r="R847" s="165"/>
      <c r="S847" s="54"/>
      <c r="T847" s="54"/>
      <c r="U847" s="54"/>
      <c r="V847" s="54"/>
      <c r="W847" s="54"/>
      <c r="X847" s="54"/>
      <c r="Y847" s="54"/>
      <c r="Z847" s="54"/>
      <c r="AA847" s="54"/>
      <c r="AB847" s="54"/>
      <c r="AC847" s="54"/>
      <c r="AD847" s="60"/>
      <c r="AE847" s="58"/>
      <c r="AF847" s="176" t="str">
        <f t="shared" si="13"/>
        <v/>
      </c>
      <c r="AG847" s="178" t="str">
        <f>IF(Calculations!AT842=1,"YES","")</f>
        <v/>
      </c>
      <c r="AH847" s="2"/>
      <c r="AQ847" s="9"/>
    </row>
    <row r="848" spans="2:43" x14ac:dyDescent="0.25">
      <c r="B848" s="54"/>
      <c r="C848" s="54"/>
      <c r="D848" s="59"/>
      <c r="E848" s="59"/>
      <c r="F848" s="174"/>
      <c r="G848" s="54"/>
      <c r="H848" s="55"/>
      <c r="I848" s="54"/>
      <c r="J848" s="55"/>
      <c r="K848" s="47" t="str">
        <f>IF(OR(AND(H848=Lists!$D$6,G848&lt;&gt;""),AND(AND(H848=J848,G848&lt;&gt;"",I848&lt;&gt;""),OR(H848&lt;&gt;"Unspecified",J848&lt;&gt;"Unspecified"),J848&lt;&gt;""),AND(OR(H848=Lists!$D$4,H848=Lists!$D$5),OR(J848=Lists!$D$4,J848=Lists!$D$5),AND(G848&lt;&gt;"",I848&lt;&gt;""))),"YES","")</f>
        <v/>
      </c>
      <c r="L848" s="56"/>
      <c r="M848" s="54"/>
      <c r="N848" s="58"/>
      <c r="O848" s="57"/>
      <c r="P848" s="165"/>
      <c r="Q848" s="165"/>
      <c r="R848" s="165"/>
      <c r="S848" s="54"/>
      <c r="T848" s="54"/>
      <c r="U848" s="54"/>
      <c r="V848" s="54"/>
      <c r="W848" s="54"/>
      <c r="X848" s="54"/>
      <c r="Y848" s="54"/>
      <c r="Z848" s="54"/>
      <c r="AA848" s="54"/>
      <c r="AB848" s="54"/>
      <c r="AC848" s="54"/>
      <c r="AD848" s="60"/>
      <c r="AE848" s="58"/>
      <c r="AF848" s="176" t="str">
        <f t="shared" si="13"/>
        <v/>
      </c>
      <c r="AG848" s="178" t="str">
        <f>IF(Calculations!AT843=1,"YES","")</f>
        <v/>
      </c>
      <c r="AH848" s="2"/>
      <c r="AQ848" s="9"/>
    </row>
    <row r="849" spans="2:43" x14ac:dyDescent="0.25">
      <c r="B849" s="54"/>
      <c r="C849" s="54"/>
      <c r="D849" s="59"/>
      <c r="E849" s="59"/>
      <c r="F849" s="174"/>
      <c r="G849" s="54"/>
      <c r="H849" s="55"/>
      <c r="I849" s="54"/>
      <c r="J849" s="55"/>
      <c r="K849" s="47" t="str">
        <f>IF(OR(AND(H849=Lists!$D$6,G849&lt;&gt;""),AND(AND(H849=J849,G849&lt;&gt;"",I849&lt;&gt;""),OR(H849&lt;&gt;"Unspecified",J849&lt;&gt;"Unspecified"),J849&lt;&gt;""),AND(OR(H849=Lists!$D$4,H849=Lists!$D$5),OR(J849=Lists!$D$4,J849=Lists!$D$5),AND(G849&lt;&gt;"",I849&lt;&gt;""))),"YES","")</f>
        <v/>
      </c>
      <c r="L849" s="56"/>
      <c r="M849" s="54"/>
      <c r="N849" s="58"/>
      <c r="O849" s="57"/>
      <c r="P849" s="165"/>
      <c r="Q849" s="165"/>
      <c r="R849" s="165"/>
      <c r="S849" s="54"/>
      <c r="T849" s="54"/>
      <c r="U849" s="54"/>
      <c r="V849" s="54"/>
      <c r="W849" s="54"/>
      <c r="X849" s="54"/>
      <c r="Y849" s="54"/>
      <c r="Z849" s="54"/>
      <c r="AA849" s="54"/>
      <c r="AB849" s="54"/>
      <c r="AC849" s="54"/>
      <c r="AD849" s="60"/>
      <c r="AE849" s="58"/>
      <c r="AF849" s="176" t="str">
        <f t="shared" si="13"/>
        <v/>
      </c>
      <c r="AG849" s="178" t="str">
        <f>IF(Calculations!AT844=1,"YES","")</f>
        <v/>
      </c>
      <c r="AH849" s="2"/>
      <c r="AQ849" s="9"/>
    </row>
    <row r="850" spans="2:43" x14ac:dyDescent="0.25">
      <c r="B850" s="54"/>
      <c r="C850" s="54"/>
      <c r="D850" s="59"/>
      <c r="E850" s="59"/>
      <c r="F850" s="174"/>
      <c r="G850" s="54"/>
      <c r="H850" s="55"/>
      <c r="I850" s="54"/>
      <c r="J850" s="55"/>
      <c r="K850" s="47" t="str">
        <f>IF(OR(AND(H850=Lists!$D$6,G850&lt;&gt;""),AND(AND(H850=J850,G850&lt;&gt;"",I850&lt;&gt;""),OR(H850&lt;&gt;"Unspecified",J850&lt;&gt;"Unspecified"),J850&lt;&gt;""),AND(OR(H850=Lists!$D$4,H850=Lists!$D$5),OR(J850=Lists!$D$4,J850=Lists!$D$5),AND(G850&lt;&gt;"",I850&lt;&gt;""))),"YES","")</f>
        <v/>
      </c>
      <c r="L850" s="56"/>
      <c r="M850" s="54"/>
      <c r="N850" s="58"/>
      <c r="O850" s="57"/>
      <c r="P850" s="165"/>
      <c r="Q850" s="165"/>
      <c r="R850" s="165"/>
      <c r="S850" s="54"/>
      <c r="T850" s="54"/>
      <c r="U850" s="54"/>
      <c r="V850" s="54"/>
      <c r="W850" s="54"/>
      <c r="X850" s="54"/>
      <c r="Y850" s="54"/>
      <c r="Z850" s="54"/>
      <c r="AA850" s="54"/>
      <c r="AB850" s="54"/>
      <c r="AC850" s="54"/>
      <c r="AD850" s="60"/>
      <c r="AE850" s="58"/>
      <c r="AF850" s="176" t="str">
        <f t="shared" si="13"/>
        <v/>
      </c>
      <c r="AG850" s="178" t="str">
        <f>IF(Calculations!AT845=1,"YES","")</f>
        <v/>
      </c>
      <c r="AH850" s="2"/>
      <c r="AQ850" s="9"/>
    </row>
    <row r="851" spans="2:43" x14ac:dyDescent="0.25">
      <c r="B851" s="54"/>
      <c r="C851" s="54"/>
      <c r="D851" s="59"/>
      <c r="E851" s="59"/>
      <c r="F851" s="174"/>
      <c r="G851" s="54"/>
      <c r="H851" s="55"/>
      <c r="I851" s="54"/>
      <c r="J851" s="55"/>
      <c r="K851" s="47" t="str">
        <f>IF(OR(AND(H851=Lists!$D$6,G851&lt;&gt;""),AND(AND(H851=J851,G851&lt;&gt;"",I851&lt;&gt;""),OR(H851&lt;&gt;"Unspecified",J851&lt;&gt;"Unspecified"),J851&lt;&gt;""),AND(OR(H851=Lists!$D$4,H851=Lists!$D$5),OR(J851=Lists!$D$4,J851=Lists!$D$5),AND(G851&lt;&gt;"",I851&lt;&gt;""))),"YES","")</f>
        <v/>
      </c>
      <c r="L851" s="56"/>
      <c r="M851" s="54"/>
      <c r="N851" s="58"/>
      <c r="O851" s="57"/>
      <c r="P851" s="165"/>
      <c r="Q851" s="165"/>
      <c r="R851" s="165"/>
      <c r="S851" s="54"/>
      <c r="T851" s="54"/>
      <c r="U851" s="54"/>
      <c r="V851" s="54"/>
      <c r="W851" s="54"/>
      <c r="X851" s="54"/>
      <c r="Y851" s="54"/>
      <c r="Z851" s="54"/>
      <c r="AA851" s="54"/>
      <c r="AB851" s="54"/>
      <c r="AC851" s="54"/>
      <c r="AD851" s="60"/>
      <c r="AE851" s="58"/>
      <c r="AF851" s="176" t="str">
        <f t="shared" si="13"/>
        <v/>
      </c>
      <c r="AG851" s="178" t="str">
        <f>IF(Calculations!AT846=1,"YES","")</f>
        <v/>
      </c>
      <c r="AH851" s="2"/>
      <c r="AQ851" s="9"/>
    </row>
    <row r="852" spans="2:43" x14ac:dyDescent="0.25">
      <c r="B852" s="54"/>
      <c r="C852" s="54"/>
      <c r="D852" s="59"/>
      <c r="E852" s="59"/>
      <c r="F852" s="174"/>
      <c r="G852" s="54"/>
      <c r="H852" s="55"/>
      <c r="I852" s="54"/>
      <c r="J852" s="55"/>
      <c r="K852" s="47" t="str">
        <f>IF(OR(AND(H852=Lists!$D$6,G852&lt;&gt;""),AND(AND(H852=J852,G852&lt;&gt;"",I852&lt;&gt;""),OR(H852&lt;&gt;"Unspecified",J852&lt;&gt;"Unspecified"),J852&lt;&gt;""),AND(OR(H852=Lists!$D$4,H852=Lists!$D$5),OR(J852=Lists!$D$4,J852=Lists!$D$5),AND(G852&lt;&gt;"",I852&lt;&gt;""))),"YES","")</f>
        <v/>
      </c>
      <c r="L852" s="56"/>
      <c r="M852" s="54"/>
      <c r="N852" s="58"/>
      <c r="O852" s="57"/>
      <c r="P852" s="165"/>
      <c r="Q852" s="165"/>
      <c r="R852" s="165"/>
      <c r="S852" s="54"/>
      <c r="T852" s="54"/>
      <c r="U852" s="54"/>
      <c r="V852" s="54"/>
      <c r="W852" s="54"/>
      <c r="X852" s="54"/>
      <c r="Y852" s="54"/>
      <c r="Z852" s="54"/>
      <c r="AA852" s="54"/>
      <c r="AB852" s="54"/>
      <c r="AC852" s="54"/>
      <c r="AD852" s="60"/>
      <c r="AE852" s="58"/>
      <c r="AF852" s="176" t="str">
        <f t="shared" si="13"/>
        <v/>
      </c>
      <c r="AG852" s="178" t="str">
        <f>IF(Calculations!AT847=1,"YES","")</f>
        <v/>
      </c>
      <c r="AH852" s="2"/>
      <c r="AQ852" s="9"/>
    </row>
    <row r="853" spans="2:43" x14ac:dyDescent="0.25">
      <c r="B853" s="54"/>
      <c r="C853" s="54"/>
      <c r="D853" s="59"/>
      <c r="E853" s="59"/>
      <c r="F853" s="174"/>
      <c r="G853" s="54"/>
      <c r="H853" s="55"/>
      <c r="I853" s="54"/>
      <c r="J853" s="55"/>
      <c r="K853" s="47" t="str">
        <f>IF(OR(AND(H853=Lists!$D$6,G853&lt;&gt;""),AND(AND(H853=J853,G853&lt;&gt;"",I853&lt;&gt;""),OR(H853&lt;&gt;"Unspecified",J853&lt;&gt;"Unspecified"),J853&lt;&gt;""),AND(OR(H853=Lists!$D$4,H853=Lists!$D$5),OR(J853=Lists!$D$4,J853=Lists!$D$5),AND(G853&lt;&gt;"",I853&lt;&gt;""))),"YES","")</f>
        <v/>
      </c>
      <c r="L853" s="56"/>
      <c r="M853" s="54"/>
      <c r="N853" s="58"/>
      <c r="O853" s="57"/>
      <c r="P853" s="165"/>
      <c r="Q853" s="165"/>
      <c r="R853" s="165"/>
      <c r="S853" s="54"/>
      <c r="T853" s="54"/>
      <c r="U853" s="54"/>
      <c r="V853" s="54"/>
      <c r="W853" s="54"/>
      <c r="X853" s="54"/>
      <c r="Y853" s="54"/>
      <c r="Z853" s="54"/>
      <c r="AA853" s="54"/>
      <c r="AB853" s="54"/>
      <c r="AC853" s="54"/>
      <c r="AD853" s="60"/>
      <c r="AE853" s="58"/>
      <c r="AF853" s="176" t="str">
        <f t="shared" si="13"/>
        <v/>
      </c>
      <c r="AG853" s="178" t="str">
        <f>IF(Calculations!AT848=1,"YES","")</f>
        <v/>
      </c>
      <c r="AH853" s="2"/>
      <c r="AQ853" s="9"/>
    </row>
    <row r="854" spans="2:43" x14ac:dyDescent="0.25">
      <c r="B854" s="54"/>
      <c r="C854" s="54"/>
      <c r="D854" s="59"/>
      <c r="E854" s="59"/>
      <c r="F854" s="174"/>
      <c r="G854" s="54"/>
      <c r="H854" s="55"/>
      <c r="I854" s="54"/>
      <c r="J854" s="55"/>
      <c r="K854" s="47" t="str">
        <f>IF(OR(AND(H854=Lists!$D$6,G854&lt;&gt;""),AND(AND(H854=J854,G854&lt;&gt;"",I854&lt;&gt;""),OR(H854&lt;&gt;"Unspecified",J854&lt;&gt;"Unspecified"),J854&lt;&gt;""),AND(OR(H854=Lists!$D$4,H854=Lists!$D$5),OR(J854=Lists!$D$4,J854=Lists!$D$5),AND(G854&lt;&gt;"",I854&lt;&gt;""))),"YES","")</f>
        <v/>
      </c>
      <c r="L854" s="56"/>
      <c r="M854" s="54"/>
      <c r="N854" s="58"/>
      <c r="O854" s="57"/>
      <c r="P854" s="165"/>
      <c r="Q854" s="165"/>
      <c r="R854" s="165"/>
      <c r="S854" s="54"/>
      <c r="T854" s="54"/>
      <c r="U854" s="54"/>
      <c r="V854" s="54"/>
      <c r="W854" s="54"/>
      <c r="X854" s="54"/>
      <c r="Y854" s="54"/>
      <c r="Z854" s="54"/>
      <c r="AA854" s="54"/>
      <c r="AB854" s="54"/>
      <c r="AC854" s="54"/>
      <c r="AD854" s="60"/>
      <c r="AE854" s="58"/>
      <c r="AF854" s="176" t="str">
        <f t="shared" si="13"/>
        <v/>
      </c>
      <c r="AG854" s="178" t="str">
        <f>IF(Calculations!AT849=1,"YES","")</f>
        <v/>
      </c>
      <c r="AH854" s="2"/>
      <c r="AQ854" s="9"/>
    </row>
    <row r="855" spans="2:43" x14ac:dyDescent="0.25">
      <c r="B855" s="54"/>
      <c r="C855" s="54"/>
      <c r="D855" s="59"/>
      <c r="E855" s="59"/>
      <c r="F855" s="174"/>
      <c r="G855" s="54"/>
      <c r="H855" s="55"/>
      <c r="I855" s="54"/>
      <c r="J855" s="55"/>
      <c r="K855" s="47" t="str">
        <f>IF(OR(AND(H855=Lists!$D$6,G855&lt;&gt;""),AND(AND(H855=J855,G855&lt;&gt;"",I855&lt;&gt;""),OR(H855&lt;&gt;"Unspecified",J855&lt;&gt;"Unspecified"),J855&lt;&gt;""),AND(OR(H855=Lists!$D$4,H855=Lists!$D$5),OR(J855=Lists!$D$4,J855=Lists!$D$5),AND(G855&lt;&gt;"",I855&lt;&gt;""))),"YES","")</f>
        <v/>
      </c>
      <c r="L855" s="56"/>
      <c r="M855" s="54"/>
      <c r="N855" s="58"/>
      <c r="O855" s="57"/>
      <c r="P855" s="165"/>
      <c r="Q855" s="165"/>
      <c r="R855" s="165"/>
      <c r="S855" s="54"/>
      <c r="T855" s="54"/>
      <c r="U855" s="54"/>
      <c r="V855" s="54"/>
      <c r="W855" s="54"/>
      <c r="X855" s="54"/>
      <c r="Y855" s="54"/>
      <c r="Z855" s="54"/>
      <c r="AA855" s="54"/>
      <c r="AB855" s="54"/>
      <c r="AC855" s="54"/>
      <c r="AD855" s="60"/>
      <c r="AE855" s="58"/>
      <c r="AF855" s="176" t="str">
        <f t="shared" si="13"/>
        <v/>
      </c>
      <c r="AG855" s="178" t="str">
        <f>IF(Calculations!AT850=1,"YES","")</f>
        <v/>
      </c>
      <c r="AH855" s="2"/>
      <c r="AQ855" s="9"/>
    </row>
    <row r="856" spans="2:43" x14ac:dyDescent="0.25">
      <c r="B856" s="54"/>
      <c r="C856" s="54"/>
      <c r="D856" s="59"/>
      <c r="E856" s="59"/>
      <c r="F856" s="174"/>
      <c r="G856" s="54"/>
      <c r="H856" s="55"/>
      <c r="I856" s="54"/>
      <c r="J856" s="55"/>
      <c r="K856" s="47" t="str">
        <f>IF(OR(AND(H856=Lists!$D$6,G856&lt;&gt;""),AND(AND(H856=J856,G856&lt;&gt;"",I856&lt;&gt;""),OR(H856&lt;&gt;"Unspecified",J856&lt;&gt;"Unspecified"),J856&lt;&gt;""),AND(OR(H856=Lists!$D$4,H856=Lists!$D$5),OR(J856=Lists!$D$4,J856=Lists!$D$5),AND(G856&lt;&gt;"",I856&lt;&gt;""))),"YES","")</f>
        <v/>
      </c>
      <c r="L856" s="56"/>
      <c r="M856" s="54"/>
      <c r="N856" s="58"/>
      <c r="O856" s="57"/>
      <c r="P856" s="165"/>
      <c r="Q856" s="165"/>
      <c r="R856" s="165"/>
      <c r="S856" s="54"/>
      <c r="T856" s="54"/>
      <c r="U856" s="54"/>
      <c r="V856" s="54"/>
      <c r="W856" s="54"/>
      <c r="X856" s="54"/>
      <c r="Y856" s="54"/>
      <c r="Z856" s="54"/>
      <c r="AA856" s="54"/>
      <c r="AB856" s="54"/>
      <c r="AC856" s="54"/>
      <c r="AD856" s="60"/>
      <c r="AE856" s="58"/>
      <c r="AF856" s="176" t="str">
        <f t="shared" si="13"/>
        <v/>
      </c>
      <c r="AG856" s="178" t="str">
        <f>IF(Calculations!AT851=1,"YES","")</f>
        <v/>
      </c>
      <c r="AH856" s="2"/>
      <c r="AQ856" s="9"/>
    </row>
    <row r="857" spans="2:43" x14ac:dyDescent="0.25">
      <c r="B857" s="54"/>
      <c r="C857" s="54"/>
      <c r="D857" s="59"/>
      <c r="E857" s="59"/>
      <c r="F857" s="174"/>
      <c r="G857" s="54"/>
      <c r="H857" s="55"/>
      <c r="I857" s="54"/>
      <c r="J857" s="55"/>
      <c r="K857" s="47" t="str">
        <f>IF(OR(AND(H857=Lists!$D$6,G857&lt;&gt;""),AND(AND(H857=J857,G857&lt;&gt;"",I857&lt;&gt;""),OR(H857&lt;&gt;"Unspecified",J857&lt;&gt;"Unspecified"),J857&lt;&gt;""),AND(OR(H857=Lists!$D$4,H857=Lists!$D$5),OR(J857=Lists!$D$4,J857=Lists!$D$5),AND(G857&lt;&gt;"",I857&lt;&gt;""))),"YES","")</f>
        <v/>
      </c>
      <c r="L857" s="56"/>
      <c r="M857" s="54"/>
      <c r="N857" s="58"/>
      <c r="O857" s="57"/>
      <c r="P857" s="165"/>
      <c r="Q857" s="165"/>
      <c r="R857" s="165"/>
      <c r="S857" s="54"/>
      <c r="T857" s="54"/>
      <c r="U857" s="54"/>
      <c r="V857" s="54"/>
      <c r="W857" s="54"/>
      <c r="X857" s="54"/>
      <c r="Y857" s="54"/>
      <c r="Z857" s="54"/>
      <c r="AA857" s="54"/>
      <c r="AB857" s="54"/>
      <c r="AC857" s="54"/>
      <c r="AD857" s="60"/>
      <c r="AE857" s="58"/>
      <c r="AF857" s="176" t="str">
        <f t="shared" si="13"/>
        <v/>
      </c>
      <c r="AG857" s="178" t="str">
        <f>IF(Calculations!AT852=1,"YES","")</f>
        <v/>
      </c>
      <c r="AH857" s="2"/>
      <c r="AQ857" s="9"/>
    </row>
    <row r="858" spans="2:43" x14ac:dyDescent="0.25">
      <c r="B858" s="54"/>
      <c r="C858" s="54"/>
      <c r="D858" s="59"/>
      <c r="E858" s="59"/>
      <c r="F858" s="174"/>
      <c r="G858" s="54"/>
      <c r="H858" s="55"/>
      <c r="I858" s="54"/>
      <c r="J858" s="55"/>
      <c r="K858" s="47" t="str">
        <f>IF(OR(AND(H858=Lists!$D$6,G858&lt;&gt;""),AND(AND(H858=J858,G858&lt;&gt;"",I858&lt;&gt;""),OR(H858&lt;&gt;"Unspecified",J858&lt;&gt;"Unspecified"),J858&lt;&gt;""),AND(OR(H858=Lists!$D$4,H858=Lists!$D$5),OR(J858=Lists!$D$4,J858=Lists!$D$5),AND(G858&lt;&gt;"",I858&lt;&gt;""))),"YES","")</f>
        <v/>
      </c>
      <c r="L858" s="56"/>
      <c r="M858" s="54"/>
      <c r="N858" s="58"/>
      <c r="O858" s="57"/>
      <c r="P858" s="165"/>
      <c r="Q858" s="165"/>
      <c r="R858" s="165"/>
      <c r="S858" s="54"/>
      <c r="T858" s="54"/>
      <c r="U858" s="54"/>
      <c r="V858" s="54"/>
      <c r="W858" s="54"/>
      <c r="X858" s="54"/>
      <c r="Y858" s="54"/>
      <c r="Z858" s="54"/>
      <c r="AA858" s="54"/>
      <c r="AB858" s="54"/>
      <c r="AC858" s="54"/>
      <c r="AD858" s="60"/>
      <c r="AE858" s="58"/>
      <c r="AF858" s="176" t="str">
        <f t="shared" si="13"/>
        <v/>
      </c>
      <c r="AG858" s="178" t="str">
        <f>IF(Calculations!AT853=1,"YES","")</f>
        <v/>
      </c>
      <c r="AH858" s="2"/>
      <c r="AQ858" s="9"/>
    </row>
    <row r="859" spans="2:43" x14ac:dyDescent="0.25">
      <c r="B859" s="54"/>
      <c r="C859" s="54"/>
      <c r="D859" s="59"/>
      <c r="E859" s="59"/>
      <c r="F859" s="174"/>
      <c r="G859" s="54"/>
      <c r="H859" s="55"/>
      <c r="I859" s="54"/>
      <c r="J859" s="55"/>
      <c r="K859" s="47" t="str">
        <f>IF(OR(AND(H859=Lists!$D$6,G859&lt;&gt;""),AND(AND(H859=J859,G859&lt;&gt;"",I859&lt;&gt;""),OR(H859&lt;&gt;"Unspecified",J859&lt;&gt;"Unspecified"),J859&lt;&gt;""),AND(OR(H859=Lists!$D$4,H859=Lists!$D$5),OR(J859=Lists!$D$4,J859=Lists!$D$5),AND(G859&lt;&gt;"",I859&lt;&gt;""))),"YES","")</f>
        <v/>
      </c>
      <c r="L859" s="56"/>
      <c r="M859" s="54"/>
      <c r="N859" s="58"/>
      <c r="O859" s="57"/>
      <c r="P859" s="165"/>
      <c r="Q859" s="165"/>
      <c r="R859" s="165"/>
      <c r="S859" s="54"/>
      <c r="T859" s="54"/>
      <c r="U859" s="54"/>
      <c r="V859" s="54"/>
      <c r="W859" s="54"/>
      <c r="X859" s="54"/>
      <c r="Y859" s="54"/>
      <c r="Z859" s="54"/>
      <c r="AA859" s="54"/>
      <c r="AB859" s="54"/>
      <c r="AC859" s="54"/>
      <c r="AD859" s="60"/>
      <c r="AE859" s="58"/>
      <c r="AF859" s="176" t="str">
        <f t="shared" si="13"/>
        <v/>
      </c>
      <c r="AG859" s="178" t="str">
        <f>IF(Calculations!AT854=1,"YES","")</f>
        <v/>
      </c>
      <c r="AH859" s="2"/>
      <c r="AQ859" s="9"/>
    </row>
    <row r="860" spans="2:43" x14ac:dyDescent="0.25">
      <c r="B860" s="54"/>
      <c r="C860" s="54"/>
      <c r="D860" s="59"/>
      <c r="E860" s="59"/>
      <c r="F860" s="174"/>
      <c r="G860" s="54"/>
      <c r="H860" s="55"/>
      <c r="I860" s="54"/>
      <c r="J860" s="55"/>
      <c r="K860" s="47" t="str">
        <f>IF(OR(AND(H860=Lists!$D$6,G860&lt;&gt;""),AND(AND(H860=J860,G860&lt;&gt;"",I860&lt;&gt;""),OR(H860&lt;&gt;"Unspecified",J860&lt;&gt;"Unspecified"),J860&lt;&gt;""),AND(OR(H860=Lists!$D$4,H860=Lists!$D$5),OR(J860=Lists!$D$4,J860=Lists!$D$5),AND(G860&lt;&gt;"",I860&lt;&gt;""))),"YES","")</f>
        <v/>
      </c>
      <c r="L860" s="56"/>
      <c r="M860" s="54"/>
      <c r="N860" s="58"/>
      <c r="O860" s="57"/>
      <c r="P860" s="165"/>
      <c r="Q860" s="165"/>
      <c r="R860" s="165"/>
      <c r="S860" s="54"/>
      <c r="T860" s="54"/>
      <c r="U860" s="54"/>
      <c r="V860" s="54"/>
      <c r="W860" s="54"/>
      <c r="X860" s="54"/>
      <c r="Y860" s="54"/>
      <c r="Z860" s="54"/>
      <c r="AA860" s="54"/>
      <c r="AB860" s="54"/>
      <c r="AC860" s="54"/>
      <c r="AD860" s="60"/>
      <c r="AE860" s="58"/>
      <c r="AF860" s="176" t="str">
        <f t="shared" si="13"/>
        <v/>
      </c>
      <c r="AG860" s="178" t="str">
        <f>IF(Calculations!AT855=1,"YES","")</f>
        <v/>
      </c>
      <c r="AH860" s="2"/>
      <c r="AQ860" s="9"/>
    </row>
    <row r="861" spans="2:43" x14ac:dyDescent="0.25">
      <c r="B861" s="54"/>
      <c r="C861" s="54"/>
      <c r="D861" s="59"/>
      <c r="E861" s="59"/>
      <c r="F861" s="174"/>
      <c r="G861" s="54"/>
      <c r="H861" s="55"/>
      <c r="I861" s="54"/>
      <c r="J861" s="55"/>
      <c r="K861" s="47" t="str">
        <f>IF(OR(AND(H861=Lists!$D$6,G861&lt;&gt;""),AND(AND(H861=J861,G861&lt;&gt;"",I861&lt;&gt;""),OR(H861&lt;&gt;"Unspecified",J861&lt;&gt;"Unspecified"),J861&lt;&gt;""),AND(OR(H861=Lists!$D$4,H861=Lists!$D$5),OR(J861=Lists!$D$4,J861=Lists!$D$5),AND(G861&lt;&gt;"",I861&lt;&gt;""))),"YES","")</f>
        <v/>
      </c>
      <c r="L861" s="56"/>
      <c r="M861" s="54"/>
      <c r="N861" s="58"/>
      <c r="O861" s="57"/>
      <c r="P861" s="165"/>
      <c r="Q861" s="165"/>
      <c r="R861" s="165"/>
      <c r="S861" s="54"/>
      <c r="T861" s="54"/>
      <c r="U861" s="54"/>
      <c r="V861" s="54"/>
      <c r="W861" s="54"/>
      <c r="X861" s="54"/>
      <c r="Y861" s="54"/>
      <c r="Z861" s="54"/>
      <c r="AA861" s="54"/>
      <c r="AB861" s="54"/>
      <c r="AC861" s="54"/>
      <c r="AD861" s="60"/>
      <c r="AE861" s="58"/>
      <c r="AF861" s="176" t="str">
        <f t="shared" si="13"/>
        <v/>
      </c>
      <c r="AG861" s="178" t="str">
        <f>IF(Calculations!AT856=1,"YES","")</f>
        <v/>
      </c>
      <c r="AH861" s="2"/>
      <c r="AQ861" s="9"/>
    </row>
    <row r="862" spans="2:43" x14ac:dyDescent="0.25">
      <c r="B862" s="54"/>
      <c r="C862" s="54"/>
      <c r="D862" s="59"/>
      <c r="E862" s="59"/>
      <c r="F862" s="174"/>
      <c r="G862" s="54"/>
      <c r="H862" s="55"/>
      <c r="I862" s="54"/>
      <c r="J862" s="55"/>
      <c r="K862" s="47" t="str">
        <f>IF(OR(AND(H862=Lists!$D$6,G862&lt;&gt;""),AND(AND(H862=J862,G862&lt;&gt;"",I862&lt;&gt;""),OR(H862&lt;&gt;"Unspecified",J862&lt;&gt;"Unspecified"),J862&lt;&gt;""),AND(OR(H862=Lists!$D$4,H862=Lists!$D$5),OR(J862=Lists!$D$4,J862=Lists!$D$5),AND(G862&lt;&gt;"",I862&lt;&gt;""))),"YES","")</f>
        <v/>
      </c>
      <c r="L862" s="56"/>
      <c r="M862" s="54"/>
      <c r="N862" s="58"/>
      <c r="O862" s="57"/>
      <c r="P862" s="165"/>
      <c r="Q862" s="165"/>
      <c r="R862" s="165"/>
      <c r="S862" s="54"/>
      <c r="T862" s="54"/>
      <c r="U862" s="54"/>
      <c r="V862" s="54"/>
      <c r="W862" s="54"/>
      <c r="X862" s="54"/>
      <c r="Y862" s="54"/>
      <c r="Z862" s="54"/>
      <c r="AA862" s="54"/>
      <c r="AB862" s="54"/>
      <c r="AC862" s="54"/>
      <c r="AD862" s="60"/>
      <c r="AE862" s="58"/>
      <c r="AF862" s="176" t="str">
        <f t="shared" si="13"/>
        <v/>
      </c>
      <c r="AG862" s="178" t="str">
        <f>IF(Calculations!AT857=1,"YES","")</f>
        <v/>
      </c>
      <c r="AH862" s="2"/>
      <c r="AQ862" s="9"/>
    </row>
    <row r="863" spans="2:43" x14ac:dyDescent="0.25">
      <c r="B863" s="54"/>
      <c r="C863" s="54"/>
      <c r="D863" s="59"/>
      <c r="E863" s="59"/>
      <c r="F863" s="174"/>
      <c r="G863" s="54"/>
      <c r="H863" s="55"/>
      <c r="I863" s="54"/>
      <c r="J863" s="55"/>
      <c r="K863" s="47" t="str">
        <f>IF(OR(AND(H863=Lists!$D$6,G863&lt;&gt;""),AND(AND(H863=J863,G863&lt;&gt;"",I863&lt;&gt;""),OR(H863&lt;&gt;"Unspecified",J863&lt;&gt;"Unspecified"),J863&lt;&gt;""),AND(OR(H863=Lists!$D$4,H863=Lists!$D$5),OR(J863=Lists!$D$4,J863=Lists!$D$5),AND(G863&lt;&gt;"",I863&lt;&gt;""))),"YES","")</f>
        <v/>
      </c>
      <c r="L863" s="56"/>
      <c r="M863" s="54"/>
      <c r="N863" s="58"/>
      <c r="O863" s="57"/>
      <c r="P863" s="165"/>
      <c r="Q863" s="165"/>
      <c r="R863" s="165"/>
      <c r="S863" s="54"/>
      <c r="T863" s="54"/>
      <c r="U863" s="54"/>
      <c r="V863" s="54"/>
      <c r="W863" s="54"/>
      <c r="X863" s="54"/>
      <c r="Y863" s="54"/>
      <c r="Z863" s="54"/>
      <c r="AA863" s="54"/>
      <c r="AB863" s="54"/>
      <c r="AC863" s="54"/>
      <c r="AD863" s="60"/>
      <c r="AE863" s="58"/>
      <c r="AF863" s="176" t="str">
        <f t="shared" si="13"/>
        <v/>
      </c>
      <c r="AG863" s="178" t="str">
        <f>IF(Calculations!AT858=1,"YES","")</f>
        <v/>
      </c>
      <c r="AH863" s="2"/>
      <c r="AQ863" s="9"/>
    </row>
    <row r="864" spans="2:43" x14ac:dyDescent="0.25">
      <c r="B864" s="54"/>
      <c r="C864" s="54"/>
      <c r="D864" s="59"/>
      <c r="E864" s="59"/>
      <c r="F864" s="174"/>
      <c r="G864" s="54"/>
      <c r="H864" s="55"/>
      <c r="I864" s="54"/>
      <c r="J864" s="55"/>
      <c r="K864" s="47" t="str">
        <f>IF(OR(AND(H864=Lists!$D$6,G864&lt;&gt;""),AND(AND(H864=J864,G864&lt;&gt;"",I864&lt;&gt;""),OR(H864&lt;&gt;"Unspecified",J864&lt;&gt;"Unspecified"),J864&lt;&gt;""),AND(OR(H864=Lists!$D$4,H864=Lists!$D$5),OR(J864=Lists!$D$4,J864=Lists!$D$5),AND(G864&lt;&gt;"",I864&lt;&gt;""))),"YES","")</f>
        <v/>
      </c>
      <c r="L864" s="56"/>
      <c r="M864" s="54"/>
      <c r="N864" s="58"/>
      <c r="O864" s="57"/>
      <c r="P864" s="165"/>
      <c r="Q864" s="165"/>
      <c r="R864" s="165"/>
      <c r="S864" s="54"/>
      <c r="T864" s="54"/>
      <c r="U864" s="54"/>
      <c r="V864" s="54"/>
      <c r="W864" s="54"/>
      <c r="X864" s="54"/>
      <c r="Y864" s="54"/>
      <c r="Z864" s="54"/>
      <c r="AA864" s="54"/>
      <c r="AB864" s="54"/>
      <c r="AC864" s="54"/>
      <c r="AD864" s="60"/>
      <c r="AE864" s="58"/>
      <c r="AF864" s="176" t="str">
        <f t="shared" si="13"/>
        <v/>
      </c>
      <c r="AG864" s="178" t="str">
        <f>IF(Calculations!AT859=1,"YES","")</f>
        <v/>
      </c>
      <c r="AH864" s="2"/>
      <c r="AQ864" s="9"/>
    </row>
    <row r="865" spans="2:43" x14ac:dyDescent="0.25">
      <c r="B865" s="54"/>
      <c r="C865" s="54"/>
      <c r="D865" s="59"/>
      <c r="E865" s="59"/>
      <c r="F865" s="174"/>
      <c r="G865" s="54"/>
      <c r="H865" s="55"/>
      <c r="I865" s="54"/>
      <c r="J865" s="55"/>
      <c r="K865" s="47" t="str">
        <f>IF(OR(AND(H865=Lists!$D$6,G865&lt;&gt;""),AND(AND(H865=J865,G865&lt;&gt;"",I865&lt;&gt;""),OR(H865&lt;&gt;"Unspecified",J865&lt;&gt;"Unspecified"),J865&lt;&gt;""),AND(OR(H865=Lists!$D$4,H865=Lists!$D$5),OR(J865=Lists!$D$4,J865=Lists!$D$5),AND(G865&lt;&gt;"",I865&lt;&gt;""))),"YES","")</f>
        <v/>
      </c>
      <c r="L865" s="56"/>
      <c r="M865" s="54"/>
      <c r="N865" s="58"/>
      <c r="O865" s="57"/>
      <c r="P865" s="165"/>
      <c r="Q865" s="165"/>
      <c r="R865" s="165"/>
      <c r="S865" s="54"/>
      <c r="T865" s="54"/>
      <c r="U865" s="54"/>
      <c r="V865" s="54"/>
      <c r="W865" s="54"/>
      <c r="X865" s="54"/>
      <c r="Y865" s="54"/>
      <c r="Z865" s="54"/>
      <c r="AA865" s="54"/>
      <c r="AB865" s="54"/>
      <c r="AC865" s="54"/>
      <c r="AD865" s="60"/>
      <c r="AE865" s="58"/>
      <c r="AF865" s="176" t="str">
        <f t="shared" si="13"/>
        <v/>
      </c>
      <c r="AG865" s="178" t="str">
        <f>IF(Calculations!AT860=1,"YES","")</f>
        <v/>
      </c>
      <c r="AH865" s="2"/>
      <c r="AQ865" s="9"/>
    </row>
    <row r="866" spans="2:43" x14ac:dyDescent="0.25">
      <c r="B866" s="54"/>
      <c r="C866" s="54"/>
      <c r="D866" s="59"/>
      <c r="E866" s="59"/>
      <c r="F866" s="174"/>
      <c r="G866" s="54"/>
      <c r="H866" s="55"/>
      <c r="I866" s="54"/>
      <c r="J866" s="55"/>
      <c r="K866" s="47" t="str">
        <f>IF(OR(AND(H866=Lists!$D$6,G866&lt;&gt;""),AND(AND(H866=J866,G866&lt;&gt;"",I866&lt;&gt;""),OR(H866&lt;&gt;"Unspecified",J866&lt;&gt;"Unspecified"),J866&lt;&gt;""),AND(OR(H866=Lists!$D$4,H866=Lists!$D$5),OR(J866=Lists!$D$4,J866=Lists!$D$5),AND(G866&lt;&gt;"",I866&lt;&gt;""))),"YES","")</f>
        <v/>
      </c>
      <c r="L866" s="56"/>
      <c r="M866" s="54"/>
      <c r="N866" s="58"/>
      <c r="O866" s="57"/>
      <c r="P866" s="165"/>
      <c r="Q866" s="165"/>
      <c r="R866" s="165"/>
      <c r="S866" s="54"/>
      <c r="T866" s="54"/>
      <c r="U866" s="54"/>
      <c r="V866" s="54"/>
      <c r="W866" s="54"/>
      <c r="X866" s="54"/>
      <c r="Y866" s="54"/>
      <c r="Z866" s="54"/>
      <c r="AA866" s="54"/>
      <c r="AB866" s="54"/>
      <c r="AC866" s="54"/>
      <c r="AD866" s="60"/>
      <c r="AE866" s="58"/>
      <c r="AF866" s="176" t="str">
        <f t="shared" si="13"/>
        <v/>
      </c>
      <c r="AG866" s="178" t="str">
        <f>IF(Calculations!AT861=1,"YES","")</f>
        <v/>
      </c>
      <c r="AH866" s="2"/>
      <c r="AQ866" s="9"/>
    </row>
    <row r="867" spans="2:43" x14ac:dyDescent="0.25">
      <c r="B867" s="54"/>
      <c r="C867" s="54"/>
      <c r="D867" s="59"/>
      <c r="E867" s="59"/>
      <c r="F867" s="174"/>
      <c r="G867" s="54"/>
      <c r="H867" s="55"/>
      <c r="I867" s="54"/>
      <c r="J867" s="55"/>
      <c r="K867" s="47" t="str">
        <f>IF(OR(AND(H867=Lists!$D$6,G867&lt;&gt;""),AND(AND(H867=J867,G867&lt;&gt;"",I867&lt;&gt;""),OR(H867&lt;&gt;"Unspecified",J867&lt;&gt;"Unspecified"),J867&lt;&gt;""),AND(OR(H867=Lists!$D$4,H867=Lists!$D$5),OR(J867=Lists!$D$4,J867=Lists!$D$5),AND(G867&lt;&gt;"",I867&lt;&gt;""))),"YES","")</f>
        <v/>
      </c>
      <c r="L867" s="56"/>
      <c r="M867" s="54"/>
      <c r="N867" s="58"/>
      <c r="O867" s="57"/>
      <c r="P867" s="165"/>
      <c r="Q867" s="165"/>
      <c r="R867" s="165"/>
      <c r="S867" s="54"/>
      <c r="T867" s="54"/>
      <c r="U867" s="54"/>
      <c r="V867" s="54"/>
      <c r="W867" s="54"/>
      <c r="X867" s="54"/>
      <c r="Y867" s="54"/>
      <c r="Z867" s="54"/>
      <c r="AA867" s="54"/>
      <c r="AB867" s="54"/>
      <c r="AC867" s="54"/>
      <c r="AD867" s="60"/>
      <c r="AE867" s="58"/>
      <c r="AF867" s="176" t="str">
        <f t="shared" si="13"/>
        <v/>
      </c>
      <c r="AG867" s="178" t="str">
        <f>IF(Calculations!AT862=1,"YES","")</f>
        <v/>
      </c>
      <c r="AH867" s="2"/>
      <c r="AQ867" s="9"/>
    </row>
    <row r="868" spans="2:43" x14ac:dyDescent="0.25">
      <c r="B868" s="54"/>
      <c r="C868" s="54"/>
      <c r="D868" s="59"/>
      <c r="E868" s="59"/>
      <c r="F868" s="174"/>
      <c r="G868" s="54"/>
      <c r="H868" s="55"/>
      <c r="I868" s="54"/>
      <c r="J868" s="55"/>
      <c r="K868" s="47" t="str">
        <f>IF(OR(AND(H868=Lists!$D$6,G868&lt;&gt;""),AND(AND(H868=J868,G868&lt;&gt;"",I868&lt;&gt;""),OR(H868&lt;&gt;"Unspecified",J868&lt;&gt;"Unspecified"),J868&lt;&gt;""),AND(OR(H868=Lists!$D$4,H868=Lists!$D$5),OR(J868=Lists!$D$4,J868=Lists!$D$5),AND(G868&lt;&gt;"",I868&lt;&gt;""))),"YES","")</f>
        <v/>
      </c>
      <c r="L868" s="56"/>
      <c r="M868" s="54"/>
      <c r="N868" s="58"/>
      <c r="O868" s="57"/>
      <c r="P868" s="165"/>
      <c r="Q868" s="165"/>
      <c r="R868" s="165"/>
      <c r="S868" s="54"/>
      <c r="T868" s="54"/>
      <c r="U868" s="54"/>
      <c r="V868" s="54"/>
      <c r="W868" s="54"/>
      <c r="X868" s="54"/>
      <c r="Y868" s="54"/>
      <c r="Z868" s="54"/>
      <c r="AA868" s="54"/>
      <c r="AB868" s="54"/>
      <c r="AC868" s="54"/>
      <c r="AD868" s="60"/>
      <c r="AE868" s="58"/>
      <c r="AF868" s="176" t="str">
        <f t="shared" si="13"/>
        <v/>
      </c>
      <c r="AG868" s="178" t="str">
        <f>IF(Calculations!AT863=1,"YES","")</f>
        <v/>
      </c>
      <c r="AH868" s="2"/>
      <c r="AQ868" s="9"/>
    </row>
    <row r="869" spans="2:43" x14ac:dyDescent="0.25">
      <c r="B869" s="54"/>
      <c r="C869" s="54"/>
      <c r="D869" s="59"/>
      <c r="E869" s="59"/>
      <c r="F869" s="174"/>
      <c r="G869" s="54"/>
      <c r="H869" s="55"/>
      <c r="I869" s="54"/>
      <c r="J869" s="55"/>
      <c r="K869" s="47" t="str">
        <f>IF(OR(AND(H869=Lists!$D$6,G869&lt;&gt;""),AND(AND(H869=J869,G869&lt;&gt;"",I869&lt;&gt;""),OR(H869&lt;&gt;"Unspecified",J869&lt;&gt;"Unspecified"),J869&lt;&gt;""),AND(OR(H869=Lists!$D$4,H869=Lists!$D$5),OR(J869=Lists!$D$4,J869=Lists!$D$5),AND(G869&lt;&gt;"",I869&lt;&gt;""))),"YES","")</f>
        <v/>
      </c>
      <c r="L869" s="56"/>
      <c r="M869" s="54"/>
      <c r="N869" s="58"/>
      <c r="O869" s="57"/>
      <c r="P869" s="165"/>
      <c r="Q869" s="165"/>
      <c r="R869" s="165"/>
      <c r="S869" s="54"/>
      <c r="T869" s="54"/>
      <c r="U869" s="54"/>
      <c r="V869" s="54"/>
      <c r="W869" s="54"/>
      <c r="X869" s="54"/>
      <c r="Y869" s="54"/>
      <c r="Z869" s="54"/>
      <c r="AA869" s="54"/>
      <c r="AB869" s="54"/>
      <c r="AC869" s="54"/>
      <c r="AD869" s="60"/>
      <c r="AE869" s="58"/>
      <c r="AF869" s="176" t="str">
        <f t="shared" si="13"/>
        <v/>
      </c>
      <c r="AG869" s="178" t="str">
        <f>IF(Calculations!AT864=1,"YES","")</f>
        <v/>
      </c>
      <c r="AH869" s="2"/>
      <c r="AQ869" s="9"/>
    </row>
    <row r="870" spans="2:43" x14ac:dyDescent="0.25">
      <c r="B870" s="54"/>
      <c r="C870" s="54"/>
      <c r="D870" s="59"/>
      <c r="E870" s="59"/>
      <c r="F870" s="174"/>
      <c r="G870" s="54"/>
      <c r="H870" s="55"/>
      <c r="I870" s="54"/>
      <c r="J870" s="55"/>
      <c r="K870" s="47" t="str">
        <f>IF(OR(AND(H870=Lists!$D$6,G870&lt;&gt;""),AND(AND(H870=J870,G870&lt;&gt;"",I870&lt;&gt;""),OR(H870&lt;&gt;"Unspecified",J870&lt;&gt;"Unspecified"),J870&lt;&gt;""),AND(OR(H870=Lists!$D$4,H870=Lists!$D$5),OR(J870=Lists!$D$4,J870=Lists!$D$5),AND(G870&lt;&gt;"",I870&lt;&gt;""))),"YES","")</f>
        <v/>
      </c>
      <c r="L870" s="56"/>
      <c r="M870" s="54"/>
      <c r="N870" s="58"/>
      <c r="O870" s="57"/>
      <c r="P870" s="165"/>
      <c r="Q870" s="165"/>
      <c r="R870" s="165"/>
      <c r="S870" s="54"/>
      <c r="T870" s="54"/>
      <c r="U870" s="54"/>
      <c r="V870" s="54"/>
      <c r="W870" s="54"/>
      <c r="X870" s="54"/>
      <c r="Y870" s="54"/>
      <c r="Z870" s="54"/>
      <c r="AA870" s="54"/>
      <c r="AB870" s="54"/>
      <c r="AC870" s="54"/>
      <c r="AD870" s="60"/>
      <c r="AE870" s="58"/>
      <c r="AF870" s="176" t="str">
        <f t="shared" si="13"/>
        <v/>
      </c>
      <c r="AG870" s="178" t="str">
        <f>IF(Calculations!AT865=1,"YES","")</f>
        <v/>
      </c>
      <c r="AH870" s="2"/>
      <c r="AQ870" s="9"/>
    </row>
    <row r="871" spans="2:43" x14ac:dyDescent="0.25">
      <c r="B871" s="54"/>
      <c r="C871" s="54"/>
      <c r="D871" s="59"/>
      <c r="E871" s="59"/>
      <c r="F871" s="174"/>
      <c r="G871" s="54"/>
      <c r="H871" s="55"/>
      <c r="I871" s="54"/>
      <c r="J871" s="55"/>
      <c r="K871" s="47" t="str">
        <f>IF(OR(AND(H871=Lists!$D$6,G871&lt;&gt;""),AND(AND(H871=J871,G871&lt;&gt;"",I871&lt;&gt;""),OR(H871&lt;&gt;"Unspecified",J871&lt;&gt;"Unspecified"),J871&lt;&gt;""),AND(OR(H871=Lists!$D$4,H871=Lists!$D$5),OR(J871=Lists!$D$4,J871=Lists!$D$5),AND(G871&lt;&gt;"",I871&lt;&gt;""))),"YES","")</f>
        <v/>
      </c>
      <c r="L871" s="56"/>
      <c r="M871" s="54"/>
      <c r="N871" s="58"/>
      <c r="O871" s="57"/>
      <c r="P871" s="165"/>
      <c r="Q871" s="165"/>
      <c r="R871" s="165"/>
      <c r="S871" s="54"/>
      <c r="T871" s="54"/>
      <c r="U871" s="54"/>
      <c r="V871" s="54"/>
      <c r="W871" s="54"/>
      <c r="X871" s="54"/>
      <c r="Y871" s="54"/>
      <c r="Z871" s="54"/>
      <c r="AA871" s="54"/>
      <c r="AB871" s="54"/>
      <c r="AC871" s="54"/>
      <c r="AD871" s="60"/>
      <c r="AE871" s="58"/>
      <c r="AF871" s="176" t="str">
        <f t="shared" si="13"/>
        <v/>
      </c>
      <c r="AG871" s="178" t="str">
        <f>IF(Calculations!AT866=1,"YES","")</f>
        <v/>
      </c>
      <c r="AH871" s="2"/>
      <c r="AQ871" s="9"/>
    </row>
    <row r="872" spans="2:43" x14ac:dyDescent="0.25">
      <c r="B872" s="54"/>
      <c r="C872" s="54"/>
      <c r="D872" s="59"/>
      <c r="E872" s="59"/>
      <c r="F872" s="174"/>
      <c r="G872" s="54"/>
      <c r="H872" s="55"/>
      <c r="I872" s="54"/>
      <c r="J872" s="55"/>
      <c r="K872" s="47" t="str">
        <f>IF(OR(AND(H872=Lists!$D$6,G872&lt;&gt;""),AND(AND(H872=J872,G872&lt;&gt;"",I872&lt;&gt;""),OR(H872&lt;&gt;"Unspecified",J872&lt;&gt;"Unspecified"),J872&lt;&gt;""),AND(OR(H872=Lists!$D$4,H872=Lists!$D$5),OR(J872=Lists!$D$4,J872=Lists!$D$5),AND(G872&lt;&gt;"",I872&lt;&gt;""))),"YES","")</f>
        <v/>
      </c>
      <c r="L872" s="56"/>
      <c r="M872" s="54"/>
      <c r="N872" s="58"/>
      <c r="O872" s="57"/>
      <c r="P872" s="165"/>
      <c r="Q872" s="165"/>
      <c r="R872" s="165"/>
      <c r="S872" s="54"/>
      <c r="T872" s="54"/>
      <c r="U872" s="54"/>
      <c r="V872" s="54"/>
      <c r="W872" s="54"/>
      <c r="X872" s="54"/>
      <c r="Y872" s="54"/>
      <c r="Z872" s="54"/>
      <c r="AA872" s="54"/>
      <c r="AB872" s="54"/>
      <c r="AC872" s="54"/>
      <c r="AD872" s="60"/>
      <c r="AE872" s="58"/>
      <c r="AF872" s="176" t="str">
        <f t="shared" si="13"/>
        <v/>
      </c>
      <c r="AG872" s="178" t="str">
        <f>IF(Calculations!AT867=1,"YES","")</f>
        <v/>
      </c>
      <c r="AH872" s="2"/>
      <c r="AQ872" s="9"/>
    </row>
    <row r="873" spans="2:43" x14ac:dyDescent="0.25">
      <c r="B873" s="54"/>
      <c r="C873" s="54"/>
      <c r="D873" s="59"/>
      <c r="E873" s="59"/>
      <c r="F873" s="174"/>
      <c r="G873" s="54"/>
      <c r="H873" s="55"/>
      <c r="I873" s="54"/>
      <c r="J873" s="55"/>
      <c r="K873" s="47" t="str">
        <f>IF(OR(AND(H873=Lists!$D$6,G873&lt;&gt;""),AND(AND(H873=J873,G873&lt;&gt;"",I873&lt;&gt;""),OR(H873&lt;&gt;"Unspecified",J873&lt;&gt;"Unspecified"),J873&lt;&gt;""),AND(OR(H873=Lists!$D$4,H873=Lists!$D$5),OR(J873=Lists!$D$4,J873=Lists!$D$5),AND(G873&lt;&gt;"",I873&lt;&gt;""))),"YES","")</f>
        <v/>
      </c>
      <c r="L873" s="56"/>
      <c r="M873" s="54"/>
      <c r="N873" s="58"/>
      <c r="O873" s="57"/>
      <c r="P873" s="165"/>
      <c r="Q873" s="165"/>
      <c r="R873" s="165"/>
      <c r="S873" s="54"/>
      <c r="T873" s="54"/>
      <c r="U873" s="54"/>
      <c r="V873" s="54"/>
      <c r="W873" s="54"/>
      <c r="X873" s="54"/>
      <c r="Y873" s="54"/>
      <c r="Z873" s="54"/>
      <c r="AA873" s="54"/>
      <c r="AB873" s="54"/>
      <c r="AC873" s="54"/>
      <c r="AD873" s="60"/>
      <c r="AE873" s="58"/>
      <c r="AF873" s="176" t="str">
        <f t="shared" si="13"/>
        <v/>
      </c>
      <c r="AG873" s="178" t="str">
        <f>IF(Calculations!AT868=1,"YES","")</f>
        <v/>
      </c>
      <c r="AH873" s="2"/>
      <c r="AQ873" s="9"/>
    </row>
    <row r="874" spans="2:43" x14ac:dyDescent="0.25">
      <c r="B874" s="54"/>
      <c r="C874" s="54"/>
      <c r="D874" s="59"/>
      <c r="E874" s="59"/>
      <c r="F874" s="174"/>
      <c r="G874" s="54"/>
      <c r="H874" s="55"/>
      <c r="I874" s="54"/>
      <c r="J874" s="55"/>
      <c r="K874" s="47" t="str">
        <f>IF(OR(AND(H874=Lists!$D$6,G874&lt;&gt;""),AND(AND(H874=J874,G874&lt;&gt;"",I874&lt;&gt;""),OR(H874&lt;&gt;"Unspecified",J874&lt;&gt;"Unspecified"),J874&lt;&gt;""),AND(OR(H874=Lists!$D$4,H874=Lists!$D$5),OR(J874=Lists!$D$4,J874=Lists!$D$5),AND(G874&lt;&gt;"",I874&lt;&gt;""))),"YES","")</f>
        <v/>
      </c>
      <c r="L874" s="56"/>
      <c r="M874" s="54"/>
      <c r="N874" s="58"/>
      <c r="O874" s="57"/>
      <c r="P874" s="165"/>
      <c r="Q874" s="165"/>
      <c r="R874" s="165"/>
      <c r="S874" s="54"/>
      <c r="T874" s="54"/>
      <c r="U874" s="54"/>
      <c r="V874" s="54"/>
      <c r="W874" s="54"/>
      <c r="X874" s="54"/>
      <c r="Y874" s="54"/>
      <c r="Z874" s="54"/>
      <c r="AA874" s="54"/>
      <c r="AB874" s="54"/>
      <c r="AC874" s="54"/>
      <c r="AD874" s="60"/>
      <c r="AE874" s="58"/>
      <c r="AF874" s="176" t="str">
        <f t="shared" si="13"/>
        <v/>
      </c>
      <c r="AG874" s="178" t="str">
        <f>IF(Calculations!AT869=1,"YES","")</f>
        <v/>
      </c>
      <c r="AH874" s="2"/>
      <c r="AQ874" s="9"/>
    </row>
    <row r="875" spans="2:43" x14ac:dyDescent="0.25">
      <c r="B875" s="54"/>
      <c r="C875" s="54"/>
      <c r="D875" s="59"/>
      <c r="E875" s="59"/>
      <c r="F875" s="174"/>
      <c r="G875" s="54"/>
      <c r="H875" s="55"/>
      <c r="I875" s="54"/>
      <c r="J875" s="55"/>
      <c r="K875" s="47" t="str">
        <f>IF(OR(AND(H875=Lists!$D$6,G875&lt;&gt;""),AND(AND(H875=J875,G875&lt;&gt;"",I875&lt;&gt;""),OR(H875&lt;&gt;"Unspecified",J875&lt;&gt;"Unspecified"),J875&lt;&gt;""),AND(OR(H875=Lists!$D$4,H875=Lists!$D$5),OR(J875=Lists!$D$4,J875=Lists!$D$5),AND(G875&lt;&gt;"",I875&lt;&gt;""))),"YES","")</f>
        <v/>
      </c>
      <c r="L875" s="56"/>
      <c r="M875" s="54"/>
      <c r="N875" s="58"/>
      <c r="O875" s="57"/>
      <c r="P875" s="165"/>
      <c r="Q875" s="165"/>
      <c r="R875" s="165"/>
      <c r="S875" s="54"/>
      <c r="T875" s="54"/>
      <c r="U875" s="54"/>
      <c r="V875" s="54"/>
      <c r="W875" s="54"/>
      <c r="X875" s="54"/>
      <c r="Y875" s="54"/>
      <c r="Z875" s="54"/>
      <c r="AA875" s="54"/>
      <c r="AB875" s="54"/>
      <c r="AC875" s="54"/>
      <c r="AD875" s="60"/>
      <c r="AE875" s="58"/>
      <c r="AF875" s="176" t="str">
        <f t="shared" si="13"/>
        <v/>
      </c>
      <c r="AG875" s="178" t="str">
        <f>IF(Calculations!AT870=1,"YES","")</f>
        <v/>
      </c>
      <c r="AH875" s="2"/>
      <c r="AQ875" s="9"/>
    </row>
    <row r="876" spans="2:43" x14ac:dyDescent="0.25">
      <c r="B876" s="54"/>
      <c r="C876" s="54"/>
      <c r="D876" s="59"/>
      <c r="E876" s="59"/>
      <c r="F876" s="174"/>
      <c r="G876" s="54"/>
      <c r="H876" s="55"/>
      <c r="I876" s="54"/>
      <c r="J876" s="55"/>
      <c r="K876" s="47" t="str">
        <f>IF(OR(AND(H876=Lists!$D$6,G876&lt;&gt;""),AND(AND(H876=J876,G876&lt;&gt;"",I876&lt;&gt;""),OR(H876&lt;&gt;"Unspecified",J876&lt;&gt;"Unspecified"),J876&lt;&gt;""),AND(OR(H876=Lists!$D$4,H876=Lists!$D$5),OR(J876=Lists!$D$4,J876=Lists!$D$5),AND(G876&lt;&gt;"",I876&lt;&gt;""))),"YES","")</f>
        <v/>
      </c>
      <c r="L876" s="56"/>
      <c r="M876" s="54"/>
      <c r="N876" s="58"/>
      <c r="O876" s="57"/>
      <c r="P876" s="165"/>
      <c r="Q876" s="165"/>
      <c r="R876" s="165"/>
      <c r="S876" s="54"/>
      <c r="T876" s="54"/>
      <c r="U876" s="54"/>
      <c r="V876" s="54"/>
      <c r="W876" s="54"/>
      <c r="X876" s="54"/>
      <c r="Y876" s="54"/>
      <c r="Z876" s="54"/>
      <c r="AA876" s="54"/>
      <c r="AB876" s="54"/>
      <c r="AC876" s="54"/>
      <c r="AD876" s="60"/>
      <c r="AE876" s="58"/>
      <c r="AF876" s="176" t="str">
        <f t="shared" si="13"/>
        <v/>
      </c>
      <c r="AG876" s="178" t="str">
        <f>IF(Calculations!AT871=1,"YES","")</f>
        <v/>
      </c>
      <c r="AH876" s="2"/>
      <c r="AQ876" s="9"/>
    </row>
    <row r="877" spans="2:43" x14ac:dyDescent="0.25">
      <c r="B877" s="54"/>
      <c r="C877" s="54"/>
      <c r="D877" s="59"/>
      <c r="E877" s="59"/>
      <c r="F877" s="174"/>
      <c r="G877" s="54"/>
      <c r="H877" s="55"/>
      <c r="I877" s="54"/>
      <c r="J877" s="55"/>
      <c r="K877" s="47" t="str">
        <f>IF(OR(AND(H877=Lists!$D$6,G877&lt;&gt;""),AND(AND(H877=J877,G877&lt;&gt;"",I877&lt;&gt;""),OR(H877&lt;&gt;"Unspecified",J877&lt;&gt;"Unspecified"),J877&lt;&gt;""),AND(OR(H877=Lists!$D$4,H877=Lists!$D$5),OR(J877=Lists!$D$4,J877=Lists!$D$5),AND(G877&lt;&gt;"",I877&lt;&gt;""))),"YES","")</f>
        <v/>
      </c>
      <c r="L877" s="56"/>
      <c r="M877" s="54"/>
      <c r="N877" s="58"/>
      <c r="O877" s="57"/>
      <c r="P877" s="165"/>
      <c r="Q877" s="165"/>
      <c r="R877" s="165"/>
      <c r="S877" s="54"/>
      <c r="T877" s="54"/>
      <c r="U877" s="54"/>
      <c r="V877" s="54"/>
      <c r="W877" s="54"/>
      <c r="X877" s="54"/>
      <c r="Y877" s="54"/>
      <c r="Z877" s="54"/>
      <c r="AA877" s="54"/>
      <c r="AB877" s="54"/>
      <c r="AC877" s="54"/>
      <c r="AD877" s="60"/>
      <c r="AE877" s="58"/>
      <c r="AF877" s="176" t="str">
        <f t="shared" si="13"/>
        <v/>
      </c>
      <c r="AG877" s="178" t="str">
        <f>IF(Calculations!AT872=1,"YES","")</f>
        <v/>
      </c>
      <c r="AH877" s="2"/>
      <c r="AQ877" s="9"/>
    </row>
    <row r="878" spans="2:43" x14ac:dyDescent="0.25">
      <c r="B878" s="54"/>
      <c r="C878" s="54"/>
      <c r="D878" s="59"/>
      <c r="E878" s="59"/>
      <c r="F878" s="174"/>
      <c r="G878" s="54"/>
      <c r="H878" s="55"/>
      <c r="I878" s="54"/>
      <c r="J878" s="55"/>
      <c r="K878" s="47" t="str">
        <f>IF(OR(AND(H878=Lists!$D$6,G878&lt;&gt;""),AND(AND(H878=J878,G878&lt;&gt;"",I878&lt;&gt;""),OR(H878&lt;&gt;"Unspecified",J878&lt;&gt;"Unspecified"),J878&lt;&gt;""),AND(OR(H878=Lists!$D$4,H878=Lists!$D$5),OR(J878=Lists!$D$4,J878=Lists!$D$5),AND(G878&lt;&gt;"",I878&lt;&gt;""))),"YES","")</f>
        <v/>
      </c>
      <c r="L878" s="56"/>
      <c r="M878" s="54"/>
      <c r="N878" s="58"/>
      <c r="O878" s="57"/>
      <c r="P878" s="165"/>
      <c r="Q878" s="165"/>
      <c r="R878" s="165"/>
      <c r="S878" s="54"/>
      <c r="T878" s="54"/>
      <c r="U878" s="54"/>
      <c r="V878" s="54"/>
      <c r="W878" s="54"/>
      <c r="X878" s="54"/>
      <c r="Y878" s="54"/>
      <c r="Z878" s="54"/>
      <c r="AA878" s="54"/>
      <c r="AB878" s="54"/>
      <c r="AC878" s="54"/>
      <c r="AD878" s="60"/>
      <c r="AE878" s="58"/>
      <c r="AF878" s="176" t="str">
        <f t="shared" si="13"/>
        <v/>
      </c>
      <c r="AG878" s="178" t="str">
        <f>IF(Calculations!AT873=1,"YES","")</f>
        <v/>
      </c>
      <c r="AH878" s="2"/>
      <c r="AQ878" s="9"/>
    </row>
    <row r="879" spans="2:43" x14ac:dyDescent="0.25">
      <c r="B879" s="54"/>
      <c r="C879" s="54"/>
      <c r="D879" s="59"/>
      <c r="E879" s="59"/>
      <c r="F879" s="174"/>
      <c r="G879" s="54"/>
      <c r="H879" s="55"/>
      <c r="I879" s="54"/>
      <c r="J879" s="55"/>
      <c r="K879" s="47" t="str">
        <f>IF(OR(AND(H879=Lists!$D$6,G879&lt;&gt;""),AND(AND(H879=J879,G879&lt;&gt;"",I879&lt;&gt;""),OR(H879&lt;&gt;"Unspecified",J879&lt;&gt;"Unspecified"),J879&lt;&gt;""),AND(OR(H879=Lists!$D$4,H879=Lists!$D$5),OR(J879=Lists!$D$4,J879=Lists!$D$5),AND(G879&lt;&gt;"",I879&lt;&gt;""))),"YES","")</f>
        <v/>
      </c>
      <c r="L879" s="56"/>
      <c r="M879" s="54"/>
      <c r="N879" s="58"/>
      <c r="O879" s="57"/>
      <c r="P879" s="165"/>
      <c r="Q879" s="165"/>
      <c r="R879" s="165"/>
      <c r="S879" s="54"/>
      <c r="T879" s="54"/>
      <c r="U879" s="54"/>
      <c r="V879" s="54"/>
      <c r="W879" s="54"/>
      <c r="X879" s="54"/>
      <c r="Y879" s="54"/>
      <c r="Z879" s="54"/>
      <c r="AA879" s="54"/>
      <c r="AB879" s="54"/>
      <c r="AC879" s="54"/>
      <c r="AD879" s="60"/>
      <c r="AE879" s="58"/>
      <c r="AF879" s="176" t="str">
        <f t="shared" si="13"/>
        <v/>
      </c>
      <c r="AG879" s="178" t="str">
        <f>IF(Calculations!AT874=1,"YES","")</f>
        <v/>
      </c>
      <c r="AH879" s="2"/>
      <c r="AQ879" s="9"/>
    </row>
    <row r="880" spans="2:43" x14ac:dyDescent="0.25">
      <c r="B880" s="54"/>
      <c r="C880" s="54"/>
      <c r="D880" s="59"/>
      <c r="E880" s="59"/>
      <c r="F880" s="174"/>
      <c r="G880" s="54"/>
      <c r="H880" s="55"/>
      <c r="I880" s="54"/>
      <c r="J880" s="55"/>
      <c r="K880" s="47" t="str">
        <f>IF(OR(AND(H880=Lists!$D$6,G880&lt;&gt;""),AND(AND(H880=J880,G880&lt;&gt;"",I880&lt;&gt;""),OR(H880&lt;&gt;"Unspecified",J880&lt;&gt;"Unspecified"),J880&lt;&gt;""),AND(OR(H880=Lists!$D$4,H880=Lists!$D$5),OR(J880=Lists!$D$4,J880=Lists!$D$5),AND(G880&lt;&gt;"",I880&lt;&gt;""))),"YES","")</f>
        <v/>
      </c>
      <c r="L880" s="56"/>
      <c r="M880" s="54"/>
      <c r="N880" s="58"/>
      <c r="O880" s="57"/>
      <c r="P880" s="165"/>
      <c r="Q880" s="165"/>
      <c r="R880" s="165"/>
      <c r="S880" s="54"/>
      <c r="T880" s="54"/>
      <c r="U880" s="54"/>
      <c r="V880" s="54"/>
      <c r="W880" s="54"/>
      <c r="X880" s="54"/>
      <c r="Y880" s="54"/>
      <c r="Z880" s="54"/>
      <c r="AA880" s="54"/>
      <c r="AB880" s="54"/>
      <c r="AC880" s="54"/>
      <c r="AD880" s="60"/>
      <c r="AE880" s="58"/>
      <c r="AF880" s="176" t="str">
        <f t="shared" si="13"/>
        <v/>
      </c>
      <c r="AG880" s="178" t="str">
        <f>IF(Calculations!AT875=1,"YES","")</f>
        <v/>
      </c>
      <c r="AH880" s="2"/>
      <c r="AQ880" s="9"/>
    </row>
    <row r="881" spans="2:43" x14ac:dyDescent="0.25">
      <c r="B881" s="54"/>
      <c r="C881" s="54"/>
      <c r="D881" s="59"/>
      <c r="E881" s="59"/>
      <c r="F881" s="174"/>
      <c r="G881" s="54"/>
      <c r="H881" s="55"/>
      <c r="I881" s="54"/>
      <c r="J881" s="55"/>
      <c r="K881" s="47" t="str">
        <f>IF(OR(AND(H881=Lists!$D$6,G881&lt;&gt;""),AND(AND(H881=J881,G881&lt;&gt;"",I881&lt;&gt;""),OR(H881&lt;&gt;"Unspecified",J881&lt;&gt;"Unspecified"),J881&lt;&gt;""),AND(OR(H881=Lists!$D$4,H881=Lists!$D$5),OR(J881=Lists!$D$4,J881=Lists!$D$5),AND(G881&lt;&gt;"",I881&lt;&gt;""))),"YES","")</f>
        <v/>
      </c>
      <c r="L881" s="56"/>
      <c r="M881" s="54"/>
      <c r="N881" s="58"/>
      <c r="O881" s="57"/>
      <c r="P881" s="165"/>
      <c r="Q881" s="165"/>
      <c r="R881" s="165"/>
      <c r="S881" s="54"/>
      <c r="T881" s="54"/>
      <c r="U881" s="54"/>
      <c r="V881" s="54"/>
      <c r="W881" s="54"/>
      <c r="X881" s="54"/>
      <c r="Y881" s="54"/>
      <c r="Z881" s="54"/>
      <c r="AA881" s="54"/>
      <c r="AB881" s="54"/>
      <c r="AC881" s="54"/>
      <c r="AD881" s="60"/>
      <c r="AE881" s="58"/>
      <c r="AF881" s="176" t="str">
        <f t="shared" si="13"/>
        <v/>
      </c>
      <c r="AG881" s="178" t="str">
        <f>IF(Calculations!AT876=1,"YES","")</f>
        <v/>
      </c>
      <c r="AH881" s="2"/>
      <c r="AQ881" s="9"/>
    </row>
    <row r="882" spans="2:43" x14ac:dyDescent="0.25">
      <c r="B882" s="54"/>
      <c r="C882" s="54"/>
      <c r="D882" s="59"/>
      <c r="E882" s="59"/>
      <c r="F882" s="174"/>
      <c r="G882" s="54"/>
      <c r="H882" s="55"/>
      <c r="I882" s="54"/>
      <c r="J882" s="55"/>
      <c r="K882" s="47" t="str">
        <f>IF(OR(AND(H882=Lists!$D$6,G882&lt;&gt;""),AND(AND(H882=J882,G882&lt;&gt;"",I882&lt;&gt;""),OR(H882&lt;&gt;"Unspecified",J882&lt;&gt;"Unspecified"),J882&lt;&gt;""),AND(OR(H882=Lists!$D$4,H882=Lists!$D$5),OR(J882=Lists!$D$4,J882=Lists!$D$5),AND(G882&lt;&gt;"",I882&lt;&gt;""))),"YES","")</f>
        <v/>
      </c>
      <c r="L882" s="56"/>
      <c r="M882" s="54"/>
      <c r="N882" s="58"/>
      <c r="O882" s="57"/>
      <c r="P882" s="165"/>
      <c r="Q882" s="165"/>
      <c r="R882" s="165"/>
      <c r="S882" s="54"/>
      <c r="T882" s="54"/>
      <c r="U882" s="54"/>
      <c r="V882" s="54"/>
      <c r="W882" s="54"/>
      <c r="X882" s="54"/>
      <c r="Y882" s="54"/>
      <c r="Z882" s="54"/>
      <c r="AA882" s="54"/>
      <c r="AB882" s="54"/>
      <c r="AC882" s="54"/>
      <c r="AD882" s="60"/>
      <c r="AE882" s="58"/>
      <c r="AF882" s="176" t="str">
        <f t="shared" si="13"/>
        <v/>
      </c>
      <c r="AG882" s="178" t="str">
        <f>IF(Calculations!AT877=1,"YES","")</f>
        <v/>
      </c>
      <c r="AH882" s="2"/>
      <c r="AQ882" s="9"/>
    </row>
    <row r="883" spans="2:43" x14ac:dyDescent="0.25">
      <c r="B883" s="54"/>
      <c r="C883" s="54"/>
      <c r="D883" s="59"/>
      <c r="E883" s="59"/>
      <c r="F883" s="174"/>
      <c r="G883" s="54"/>
      <c r="H883" s="55"/>
      <c r="I883" s="54"/>
      <c r="J883" s="55"/>
      <c r="K883" s="47" t="str">
        <f>IF(OR(AND(H883=Lists!$D$6,G883&lt;&gt;""),AND(AND(H883=J883,G883&lt;&gt;"",I883&lt;&gt;""),OR(H883&lt;&gt;"Unspecified",J883&lt;&gt;"Unspecified"),J883&lt;&gt;""),AND(OR(H883=Lists!$D$4,H883=Lists!$D$5),OR(J883=Lists!$D$4,J883=Lists!$D$5),AND(G883&lt;&gt;"",I883&lt;&gt;""))),"YES","")</f>
        <v/>
      </c>
      <c r="L883" s="56"/>
      <c r="M883" s="54"/>
      <c r="N883" s="58"/>
      <c r="O883" s="57"/>
      <c r="P883" s="165"/>
      <c r="Q883" s="165"/>
      <c r="R883" s="165"/>
      <c r="S883" s="54"/>
      <c r="T883" s="54"/>
      <c r="U883" s="54"/>
      <c r="V883" s="54"/>
      <c r="W883" s="54"/>
      <c r="X883" s="54"/>
      <c r="Y883" s="54"/>
      <c r="Z883" s="54"/>
      <c r="AA883" s="54"/>
      <c r="AB883" s="54"/>
      <c r="AC883" s="54"/>
      <c r="AD883" s="60"/>
      <c r="AE883" s="58"/>
      <c r="AF883" s="176" t="str">
        <f t="shared" si="13"/>
        <v/>
      </c>
      <c r="AG883" s="178" t="str">
        <f>IF(Calculations!AT878=1,"YES","")</f>
        <v/>
      </c>
      <c r="AH883" s="2"/>
      <c r="AQ883" s="9"/>
    </row>
    <row r="884" spans="2:43" x14ac:dyDescent="0.25">
      <c r="B884" s="54"/>
      <c r="C884" s="54"/>
      <c r="D884" s="59"/>
      <c r="E884" s="59"/>
      <c r="F884" s="174"/>
      <c r="G884" s="54"/>
      <c r="H884" s="55"/>
      <c r="I884" s="54"/>
      <c r="J884" s="55"/>
      <c r="K884" s="47" t="str">
        <f>IF(OR(AND(H884=Lists!$D$6,G884&lt;&gt;""),AND(AND(H884=J884,G884&lt;&gt;"",I884&lt;&gt;""),OR(H884&lt;&gt;"Unspecified",J884&lt;&gt;"Unspecified"),J884&lt;&gt;""),AND(OR(H884=Lists!$D$4,H884=Lists!$D$5),OR(J884=Lists!$D$4,J884=Lists!$D$5),AND(G884&lt;&gt;"",I884&lt;&gt;""))),"YES","")</f>
        <v/>
      </c>
      <c r="L884" s="56"/>
      <c r="M884" s="54"/>
      <c r="N884" s="58"/>
      <c r="O884" s="57"/>
      <c r="P884" s="165"/>
      <c r="Q884" s="165"/>
      <c r="R884" s="165"/>
      <c r="S884" s="54"/>
      <c r="T884" s="54"/>
      <c r="U884" s="54"/>
      <c r="V884" s="54"/>
      <c r="W884" s="54"/>
      <c r="X884" s="54"/>
      <c r="Y884" s="54"/>
      <c r="Z884" s="54"/>
      <c r="AA884" s="54"/>
      <c r="AB884" s="54"/>
      <c r="AC884" s="54"/>
      <c r="AD884" s="60"/>
      <c r="AE884" s="58"/>
      <c r="AF884" s="176" t="str">
        <f t="shared" si="13"/>
        <v/>
      </c>
      <c r="AG884" s="178" t="str">
        <f>IF(Calculations!AT879=1,"YES","")</f>
        <v/>
      </c>
      <c r="AH884" s="2"/>
      <c r="AQ884" s="9"/>
    </row>
    <row r="885" spans="2:43" x14ac:dyDescent="0.25">
      <c r="B885" s="54"/>
      <c r="C885" s="54"/>
      <c r="D885" s="59"/>
      <c r="E885" s="59"/>
      <c r="F885" s="174"/>
      <c r="G885" s="54"/>
      <c r="H885" s="55"/>
      <c r="I885" s="54"/>
      <c r="J885" s="55"/>
      <c r="K885" s="47" t="str">
        <f>IF(OR(AND(H885=Lists!$D$6,G885&lt;&gt;""),AND(AND(H885=J885,G885&lt;&gt;"",I885&lt;&gt;""),OR(H885&lt;&gt;"Unspecified",J885&lt;&gt;"Unspecified"),J885&lt;&gt;""),AND(OR(H885=Lists!$D$4,H885=Lists!$D$5),OR(J885=Lists!$D$4,J885=Lists!$D$5),AND(G885&lt;&gt;"",I885&lt;&gt;""))),"YES","")</f>
        <v/>
      </c>
      <c r="L885" s="56"/>
      <c r="M885" s="54"/>
      <c r="N885" s="58"/>
      <c r="O885" s="57"/>
      <c r="P885" s="165"/>
      <c r="Q885" s="165"/>
      <c r="R885" s="165"/>
      <c r="S885" s="54"/>
      <c r="T885" s="54"/>
      <c r="U885" s="54"/>
      <c r="V885" s="54"/>
      <c r="W885" s="54"/>
      <c r="X885" s="54"/>
      <c r="Y885" s="54"/>
      <c r="Z885" s="54"/>
      <c r="AA885" s="54"/>
      <c r="AB885" s="54"/>
      <c r="AC885" s="54"/>
      <c r="AD885" s="60"/>
      <c r="AE885" s="58"/>
      <c r="AF885" s="176" t="str">
        <f t="shared" si="13"/>
        <v/>
      </c>
      <c r="AG885" s="178" t="str">
        <f>IF(Calculations!AT880=1,"YES","")</f>
        <v/>
      </c>
      <c r="AH885" s="2"/>
      <c r="AQ885" s="9"/>
    </row>
    <row r="886" spans="2:43" x14ac:dyDescent="0.25">
      <c r="B886" s="54"/>
      <c r="C886" s="54"/>
      <c r="D886" s="59"/>
      <c r="E886" s="59"/>
      <c r="F886" s="174"/>
      <c r="G886" s="54"/>
      <c r="H886" s="55"/>
      <c r="I886" s="54"/>
      <c r="J886" s="55"/>
      <c r="K886" s="47" t="str">
        <f>IF(OR(AND(H886=Lists!$D$6,G886&lt;&gt;""),AND(AND(H886=J886,G886&lt;&gt;"",I886&lt;&gt;""),OR(H886&lt;&gt;"Unspecified",J886&lt;&gt;"Unspecified"),J886&lt;&gt;""),AND(OR(H886=Lists!$D$4,H886=Lists!$D$5),OR(J886=Lists!$D$4,J886=Lists!$D$5),AND(G886&lt;&gt;"",I886&lt;&gt;""))),"YES","")</f>
        <v/>
      </c>
      <c r="L886" s="56"/>
      <c r="M886" s="54"/>
      <c r="N886" s="58"/>
      <c r="O886" s="57"/>
      <c r="P886" s="165"/>
      <c r="Q886" s="165"/>
      <c r="R886" s="165"/>
      <c r="S886" s="54"/>
      <c r="T886" s="54"/>
      <c r="U886" s="54"/>
      <c r="V886" s="54"/>
      <c r="W886" s="54"/>
      <c r="X886" s="54"/>
      <c r="Y886" s="54"/>
      <c r="Z886" s="54"/>
      <c r="AA886" s="54"/>
      <c r="AB886" s="54"/>
      <c r="AC886" s="54"/>
      <c r="AD886" s="60"/>
      <c r="AE886" s="58"/>
      <c r="AF886" s="176" t="str">
        <f t="shared" si="13"/>
        <v/>
      </c>
      <c r="AG886" s="178" t="str">
        <f>IF(Calculations!AT881=1,"YES","")</f>
        <v/>
      </c>
      <c r="AH886" s="2"/>
      <c r="AQ886" s="9"/>
    </row>
    <row r="887" spans="2:43" x14ac:dyDescent="0.25">
      <c r="B887" s="54"/>
      <c r="C887" s="54"/>
      <c r="D887" s="59"/>
      <c r="E887" s="59"/>
      <c r="F887" s="174"/>
      <c r="G887" s="54"/>
      <c r="H887" s="55"/>
      <c r="I887" s="54"/>
      <c r="J887" s="55"/>
      <c r="K887" s="47" t="str">
        <f>IF(OR(AND(H887=Lists!$D$6,G887&lt;&gt;""),AND(AND(H887=J887,G887&lt;&gt;"",I887&lt;&gt;""),OR(H887&lt;&gt;"Unspecified",J887&lt;&gt;"Unspecified"),J887&lt;&gt;""),AND(OR(H887=Lists!$D$4,H887=Lists!$D$5),OR(J887=Lists!$D$4,J887=Lists!$D$5),AND(G887&lt;&gt;"",I887&lt;&gt;""))),"YES","")</f>
        <v/>
      </c>
      <c r="L887" s="56"/>
      <c r="M887" s="54"/>
      <c r="N887" s="58"/>
      <c r="O887" s="57"/>
      <c r="P887" s="165"/>
      <c r="Q887" s="165"/>
      <c r="R887" s="165"/>
      <c r="S887" s="54"/>
      <c r="T887" s="54"/>
      <c r="U887" s="54"/>
      <c r="V887" s="54"/>
      <c r="W887" s="54"/>
      <c r="X887" s="54"/>
      <c r="Y887" s="54"/>
      <c r="Z887" s="54"/>
      <c r="AA887" s="54"/>
      <c r="AB887" s="54"/>
      <c r="AC887" s="54"/>
      <c r="AD887" s="60"/>
      <c r="AE887" s="58"/>
      <c r="AF887" s="176" t="str">
        <f t="shared" si="13"/>
        <v/>
      </c>
      <c r="AG887" s="178" t="str">
        <f>IF(Calculations!AT882=1,"YES","")</f>
        <v/>
      </c>
      <c r="AH887" s="2"/>
      <c r="AQ887" s="9"/>
    </row>
    <row r="888" spans="2:43" x14ac:dyDescent="0.25">
      <c r="B888" s="54"/>
      <c r="C888" s="54"/>
      <c r="D888" s="59"/>
      <c r="E888" s="59"/>
      <c r="F888" s="174"/>
      <c r="G888" s="54"/>
      <c r="H888" s="55"/>
      <c r="I888" s="54"/>
      <c r="J888" s="55"/>
      <c r="K888" s="47" t="str">
        <f>IF(OR(AND(H888=Lists!$D$6,G888&lt;&gt;""),AND(AND(H888=J888,G888&lt;&gt;"",I888&lt;&gt;""),OR(H888&lt;&gt;"Unspecified",J888&lt;&gt;"Unspecified"),J888&lt;&gt;""),AND(OR(H888=Lists!$D$4,H888=Lists!$D$5),OR(J888=Lists!$D$4,J888=Lists!$D$5),AND(G888&lt;&gt;"",I888&lt;&gt;""))),"YES","")</f>
        <v/>
      </c>
      <c r="L888" s="56"/>
      <c r="M888" s="54"/>
      <c r="N888" s="58"/>
      <c r="O888" s="57"/>
      <c r="P888" s="165"/>
      <c r="Q888" s="165"/>
      <c r="R888" s="165"/>
      <c r="S888" s="54"/>
      <c r="T888" s="54"/>
      <c r="U888" s="54"/>
      <c r="V888" s="54"/>
      <c r="W888" s="54"/>
      <c r="X888" s="54"/>
      <c r="Y888" s="54"/>
      <c r="Z888" s="54"/>
      <c r="AA888" s="54"/>
      <c r="AB888" s="54"/>
      <c r="AC888" s="54"/>
      <c r="AD888" s="60"/>
      <c r="AE888" s="58"/>
      <c r="AF888" s="176" t="str">
        <f t="shared" si="13"/>
        <v/>
      </c>
      <c r="AG888" s="178" t="str">
        <f>IF(Calculations!AT883=1,"YES","")</f>
        <v/>
      </c>
      <c r="AH888" s="2"/>
      <c r="AQ888" s="9"/>
    </row>
    <row r="889" spans="2:43" x14ac:dyDescent="0.25">
      <c r="B889" s="54"/>
      <c r="C889" s="54"/>
      <c r="D889" s="59"/>
      <c r="E889" s="59"/>
      <c r="F889" s="174"/>
      <c r="G889" s="54"/>
      <c r="H889" s="55"/>
      <c r="I889" s="54"/>
      <c r="J889" s="55"/>
      <c r="K889" s="47" t="str">
        <f>IF(OR(AND(H889=Lists!$D$6,G889&lt;&gt;""),AND(AND(H889=J889,G889&lt;&gt;"",I889&lt;&gt;""),OR(H889&lt;&gt;"Unspecified",J889&lt;&gt;"Unspecified"),J889&lt;&gt;""),AND(OR(H889=Lists!$D$4,H889=Lists!$D$5),OR(J889=Lists!$D$4,J889=Lists!$D$5),AND(G889&lt;&gt;"",I889&lt;&gt;""))),"YES","")</f>
        <v/>
      </c>
      <c r="L889" s="56"/>
      <c r="M889" s="54"/>
      <c r="N889" s="58"/>
      <c r="O889" s="57"/>
      <c r="P889" s="165"/>
      <c r="Q889" s="165"/>
      <c r="R889" s="165"/>
      <c r="S889" s="54"/>
      <c r="T889" s="54"/>
      <c r="U889" s="54"/>
      <c r="V889" s="54"/>
      <c r="W889" s="54"/>
      <c r="X889" s="54"/>
      <c r="Y889" s="54"/>
      <c r="Z889" s="54"/>
      <c r="AA889" s="54"/>
      <c r="AB889" s="54"/>
      <c r="AC889" s="54"/>
      <c r="AD889" s="60"/>
      <c r="AE889" s="58"/>
      <c r="AF889" s="176" t="str">
        <f t="shared" si="13"/>
        <v/>
      </c>
      <c r="AG889" s="178" t="str">
        <f>IF(Calculations!AT884=1,"YES","")</f>
        <v/>
      </c>
      <c r="AH889" s="2"/>
      <c r="AQ889" s="9"/>
    </row>
    <row r="890" spans="2:43" x14ac:dyDescent="0.25">
      <c r="B890" s="54"/>
      <c r="C890" s="54"/>
      <c r="D890" s="59"/>
      <c r="E890" s="59"/>
      <c r="F890" s="174"/>
      <c r="G890" s="54"/>
      <c r="H890" s="55"/>
      <c r="I890" s="54"/>
      <c r="J890" s="55"/>
      <c r="K890" s="47" t="str">
        <f>IF(OR(AND(H890=Lists!$D$6,G890&lt;&gt;""),AND(AND(H890=J890,G890&lt;&gt;"",I890&lt;&gt;""),OR(H890&lt;&gt;"Unspecified",J890&lt;&gt;"Unspecified"),J890&lt;&gt;""),AND(OR(H890=Lists!$D$4,H890=Lists!$D$5),OR(J890=Lists!$D$4,J890=Lists!$D$5),AND(G890&lt;&gt;"",I890&lt;&gt;""))),"YES","")</f>
        <v/>
      </c>
      <c r="L890" s="56"/>
      <c r="M890" s="54"/>
      <c r="N890" s="58"/>
      <c r="O890" s="57"/>
      <c r="P890" s="165"/>
      <c r="Q890" s="165"/>
      <c r="R890" s="165"/>
      <c r="S890" s="54"/>
      <c r="T890" s="54"/>
      <c r="U890" s="54"/>
      <c r="V890" s="54"/>
      <c r="W890" s="54"/>
      <c r="X890" s="54"/>
      <c r="Y890" s="54"/>
      <c r="Z890" s="54"/>
      <c r="AA890" s="54"/>
      <c r="AB890" s="54"/>
      <c r="AC890" s="54"/>
      <c r="AD890" s="60"/>
      <c r="AE890" s="58"/>
      <c r="AF890" s="176" t="str">
        <f t="shared" si="13"/>
        <v/>
      </c>
      <c r="AG890" s="178" t="str">
        <f>IF(Calculations!AT885=1,"YES","")</f>
        <v/>
      </c>
      <c r="AH890" s="2"/>
      <c r="AQ890" s="9"/>
    </row>
    <row r="891" spans="2:43" x14ac:dyDescent="0.25">
      <c r="B891" s="54"/>
      <c r="C891" s="54"/>
      <c r="D891" s="59"/>
      <c r="E891" s="59"/>
      <c r="F891" s="174"/>
      <c r="G891" s="54"/>
      <c r="H891" s="55"/>
      <c r="I891" s="54"/>
      <c r="J891" s="55"/>
      <c r="K891" s="47" t="str">
        <f>IF(OR(AND(H891=Lists!$D$6,G891&lt;&gt;""),AND(AND(H891=J891,G891&lt;&gt;"",I891&lt;&gt;""),OR(H891&lt;&gt;"Unspecified",J891&lt;&gt;"Unspecified"),J891&lt;&gt;""),AND(OR(H891=Lists!$D$4,H891=Lists!$D$5),OR(J891=Lists!$D$4,J891=Lists!$D$5),AND(G891&lt;&gt;"",I891&lt;&gt;""))),"YES","")</f>
        <v/>
      </c>
      <c r="L891" s="56"/>
      <c r="M891" s="54"/>
      <c r="N891" s="58"/>
      <c r="O891" s="57"/>
      <c r="P891" s="165"/>
      <c r="Q891" s="165"/>
      <c r="R891" s="165"/>
      <c r="S891" s="54"/>
      <c r="T891" s="54"/>
      <c r="U891" s="54"/>
      <c r="V891" s="54"/>
      <c r="W891" s="54"/>
      <c r="X891" s="54"/>
      <c r="Y891" s="54"/>
      <c r="Z891" s="54"/>
      <c r="AA891" s="54"/>
      <c r="AB891" s="54"/>
      <c r="AC891" s="54"/>
      <c r="AD891" s="60"/>
      <c r="AE891" s="58"/>
      <c r="AF891" s="176" t="str">
        <f t="shared" si="13"/>
        <v/>
      </c>
      <c r="AG891" s="178" t="str">
        <f>IF(Calculations!AT886=1,"YES","")</f>
        <v/>
      </c>
      <c r="AH891" s="2"/>
      <c r="AQ891" s="9"/>
    </row>
    <row r="892" spans="2:43" x14ac:dyDescent="0.25">
      <c r="B892" s="54"/>
      <c r="C892" s="54"/>
      <c r="D892" s="59"/>
      <c r="E892" s="59"/>
      <c r="F892" s="174"/>
      <c r="G892" s="54"/>
      <c r="H892" s="55"/>
      <c r="I892" s="54"/>
      <c r="J892" s="55"/>
      <c r="K892" s="47" t="str">
        <f>IF(OR(AND(H892=Lists!$D$6,G892&lt;&gt;""),AND(AND(H892=J892,G892&lt;&gt;"",I892&lt;&gt;""),OR(H892&lt;&gt;"Unspecified",J892&lt;&gt;"Unspecified"),J892&lt;&gt;""),AND(OR(H892=Lists!$D$4,H892=Lists!$D$5),OR(J892=Lists!$D$4,J892=Lists!$D$5),AND(G892&lt;&gt;"",I892&lt;&gt;""))),"YES","")</f>
        <v/>
      </c>
      <c r="L892" s="56"/>
      <c r="M892" s="54"/>
      <c r="N892" s="58"/>
      <c r="O892" s="57"/>
      <c r="P892" s="165"/>
      <c r="Q892" s="165"/>
      <c r="R892" s="165"/>
      <c r="S892" s="54"/>
      <c r="T892" s="54"/>
      <c r="U892" s="54"/>
      <c r="V892" s="54"/>
      <c r="W892" s="54"/>
      <c r="X892" s="54"/>
      <c r="Y892" s="54"/>
      <c r="Z892" s="54"/>
      <c r="AA892" s="54"/>
      <c r="AB892" s="54"/>
      <c r="AC892" s="54"/>
      <c r="AD892" s="60"/>
      <c r="AE892" s="58"/>
      <c r="AF892" s="176" t="str">
        <f t="shared" si="13"/>
        <v/>
      </c>
      <c r="AG892" s="178" t="str">
        <f>IF(Calculations!AT887=1,"YES","")</f>
        <v/>
      </c>
      <c r="AH892" s="2"/>
      <c r="AQ892" s="9"/>
    </row>
    <row r="893" spans="2:43" x14ac:dyDescent="0.25">
      <c r="B893" s="54"/>
      <c r="C893" s="54"/>
      <c r="D893" s="59"/>
      <c r="E893" s="59"/>
      <c r="F893" s="174"/>
      <c r="G893" s="54"/>
      <c r="H893" s="55"/>
      <c r="I893" s="54"/>
      <c r="J893" s="55"/>
      <c r="K893" s="47" t="str">
        <f>IF(OR(AND(H893=Lists!$D$6,G893&lt;&gt;""),AND(AND(H893=J893,G893&lt;&gt;"",I893&lt;&gt;""),OR(H893&lt;&gt;"Unspecified",J893&lt;&gt;"Unspecified"),J893&lt;&gt;""),AND(OR(H893=Lists!$D$4,H893=Lists!$D$5),OR(J893=Lists!$D$4,J893=Lists!$D$5),AND(G893&lt;&gt;"",I893&lt;&gt;""))),"YES","")</f>
        <v/>
      </c>
      <c r="L893" s="56"/>
      <c r="M893" s="54"/>
      <c r="N893" s="58"/>
      <c r="O893" s="57"/>
      <c r="P893" s="165"/>
      <c r="Q893" s="165"/>
      <c r="R893" s="165"/>
      <c r="S893" s="54"/>
      <c r="T893" s="54"/>
      <c r="U893" s="54"/>
      <c r="V893" s="54"/>
      <c r="W893" s="54"/>
      <c r="X893" s="54"/>
      <c r="Y893" s="54"/>
      <c r="Z893" s="54"/>
      <c r="AA893" s="54"/>
      <c r="AB893" s="54"/>
      <c r="AC893" s="54"/>
      <c r="AD893" s="60"/>
      <c r="AE893" s="58"/>
      <c r="AF893" s="176" t="str">
        <f t="shared" si="13"/>
        <v/>
      </c>
      <c r="AG893" s="178" t="str">
        <f>IF(Calculations!AT888=1,"YES","")</f>
        <v/>
      </c>
      <c r="AH893" s="2"/>
      <c r="AQ893" s="9"/>
    </row>
    <row r="894" spans="2:43" x14ac:dyDescent="0.25">
      <c r="B894" s="54"/>
      <c r="C894" s="54"/>
      <c r="D894" s="59"/>
      <c r="E894" s="59"/>
      <c r="F894" s="174"/>
      <c r="G894" s="54"/>
      <c r="H894" s="55"/>
      <c r="I894" s="54"/>
      <c r="J894" s="55"/>
      <c r="K894" s="47" t="str">
        <f>IF(OR(AND(H894=Lists!$D$6,G894&lt;&gt;""),AND(AND(H894=J894,G894&lt;&gt;"",I894&lt;&gt;""),OR(H894&lt;&gt;"Unspecified",J894&lt;&gt;"Unspecified"),J894&lt;&gt;""),AND(OR(H894=Lists!$D$4,H894=Lists!$D$5),OR(J894=Lists!$D$4,J894=Lists!$D$5),AND(G894&lt;&gt;"",I894&lt;&gt;""))),"YES","")</f>
        <v/>
      </c>
      <c r="L894" s="56"/>
      <c r="M894" s="54"/>
      <c r="N894" s="58"/>
      <c r="O894" s="57"/>
      <c r="P894" s="165"/>
      <c r="Q894" s="165"/>
      <c r="R894" s="165"/>
      <c r="S894" s="54"/>
      <c r="T894" s="54"/>
      <c r="U894" s="54"/>
      <c r="V894" s="54"/>
      <c r="W894" s="54"/>
      <c r="X894" s="54"/>
      <c r="Y894" s="54"/>
      <c r="Z894" s="54"/>
      <c r="AA894" s="54"/>
      <c r="AB894" s="54"/>
      <c r="AC894" s="54"/>
      <c r="AD894" s="60"/>
      <c r="AE894" s="58"/>
      <c r="AF894" s="176" t="str">
        <f t="shared" si="13"/>
        <v/>
      </c>
      <c r="AG894" s="178" t="str">
        <f>IF(Calculations!AT889=1,"YES","")</f>
        <v/>
      </c>
      <c r="AH894" s="2"/>
      <c r="AQ894" s="9"/>
    </row>
    <row r="895" spans="2:43" x14ac:dyDescent="0.25">
      <c r="B895" s="54"/>
      <c r="C895" s="54"/>
      <c r="D895" s="59"/>
      <c r="E895" s="59"/>
      <c r="F895" s="174"/>
      <c r="G895" s="54"/>
      <c r="H895" s="55"/>
      <c r="I895" s="54"/>
      <c r="J895" s="55"/>
      <c r="K895" s="47" t="str">
        <f>IF(OR(AND(H895=Lists!$D$6,G895&lt;&gt;""),AND(AND(H895=J895,G895&lt;&gt;"",I895&lt;&gt;""),OR(H895&lt;&gt;"Unspecified",J895&lt;&gt;"Unspecified"),J895&lt;&gt;""),AND(OR(H895=Lists!$D$4,H895=Lists!$D$5),OR(J895=Lists!$D$4,J895=Lists!$D$5),AND(G895&lt;&gt;"",I895&lt;&gt;""))),"YES","")</f>
        <v/>
      </c>
      <c r="L895" s="56"/>
      <c r="M895" s="54"/>
      <c r="N895" s="58"/>
      <c r="O895" s="57"/>
      <c r="P895" s="165"/>
      <c r="Q895" s="165"/>
      <c r="R895" s="165"/>
      <c r="S895" s="54"/>
      <c r="T895" s="54"/>
      <c r="U895" s="54"/>
      <c r="V895" s="54"/>
      <c r="W895" s="54"/>
      <c r="X895" s="54"/>
      <c r="Y895" s="54"/>
      <c r="Z895" s="54"/>
      <c r="AA895" s="54"/>
      <c r="AB895" s="54"/>
      <c r="AC895" s="54"/>
      <c r="AD895" s="60"/>
      <c r="AE895" s="58"/>
      <c r="AF895" s="176" t="str">
        <f t="shared" si="13"/>
        <v/>
      </c>
      <c r="AG895" s="178" t="str">
        <f>IF(Calculations!AT890=1,"YES","")</f>
        <v/>
      </c>
      <c r="AH895" s="2"/>
      <c r="AQ895" s="9"/>
    </row>
    <row r="896" spans="2:43" x14ac:dyDescent="0.25">
      <c r="B896" s="54"/>
      <c r="C896" s="54"/>
      <c r="D896" s="59"/>
      <c r="E896" s="59"/>
      <c r="F896" s="174"/>
      <c r="G896" s="54"/>
      <c r="H896" s="55"/>
      <c r="I896" s="54"/>
      <c r="J896" s="55"/>
      <c r="K896" s="47" t="str">
        <f>IF(OR(AND(H896=Lists!$D$6,G896&lt;&gt;""),AND(AND(H896=J896,G896&lt;&gt;"",I896&lt;&gt;""),OR(H896&lt;&gt;"Unspecified",J896&lt;&gt;"Unspecified"),J896&lt;&gt;""),AND(OR(H896=Lists!$D$4,H896=Lists!$D$5),OR(J896=Lists!$D$4,J896=Lists!$D$5),AND(G896&lt;&gt;"",I896&lt;&gt;""))),"YES","")</f>
        <v/>
      </c>
      <c r="L896" s="56"/>
      <c r="M896" s="54"/>
      <c r="N896" s="58"/>
      <c r="O896" s="57"/>
      <c r="P896" s="165"/>
      <c r="Q896" s="165"/>
      <c r="R896" s="165"/>
      <c r="S896" s="54"/>
      <c r="T896" s="54"/>
      <c r="U896" s="54"/>
      <c r="V896" s="54"/>
      <c r="W896" s="54"/>
      <c r="X896" s="54"/>
      <c r="Y896" s="54"/>
      <c r="Z896" s="54"/>
      <c r="AA896" s="54"/>
      <c r="AB896" s="54"/>
      <c r="AC896" s="54"/>
      <c r="AD896" s="60"/>
      <c r="AE896" s="58"/>
      <c r="AF896" s="176" t="str">
        <f t="shared" si="13"/>
        <v/>
      </c>
      <c r="AG896" s="178" t="str">
        <f>IF(Calculations!AT891=1,"YES","")</f>
        <v/>
      </c>
      <c r="AH896" s="2"/>
      <c r="AQ896" s="9"/>
    </row>
    <row r="897" spans="2:43" x14ac:dyDescent="0.25">
      <c r="B897" s="54"/>
      <c r="C897" s="54"/>
      <c r="D897" s="59"/>
      <c r="E897" s="59"/>
      <c r="F897" s="174"/>
      <c r="G897" s="54"/>
      <c r="H897" s="55"/>
      <c r="I897" s="54"/>
      <c r="J897" s="55"/>
      <c r="K897" s="47" t="str">
        <f>IF(OR(AND(H897=Lists!$D$6,G897&lt;&gt;""),AND(AND(H897=J897,G897&lt;&gt;"",I897&lt;&gt;""),OR(H897&lt;&gt;"Unspecified",J897&lt;&gt;"Unspecified"),J897&lt;&gt;""),AND(OR(H897=Lists!$D$4,H897=Lists!$D$5),OR(J897=Lists!$D$4,J897=Lists!$D$5),AND(G897&lt;&gt;"",I897&lt;&gt;""))),"YES","")</f>
        <v/>
      </c>
      <c r="L897" s="56"/>
      <c r="M897" s="54"/>
      <c r="N897" s="58"/>
      <c r="O897" s="57"/>
      <c r="P897" s="165"/>
      <c r="Q897" s="165"/>
      <c r="R897" s="165"/>
      <c r="S897" s="54"/>
      <c r="T897" s="54"/>
      <c r="U897" s="54"/>
      <c r="V897" s="54"/>
      <c r="W897" s="54"/>
      <c r="X897" s="54"/>
      <c r="Y897" s="54"/>
      <c r="Z897" s="54"/>
      <c r="AA897" s="54"/>
      <c r="AB897" s="54"/>
      <c r="AC897" s="54"/>
      <c r="AD897" s="60"/>
      <c r="AE897" s="58"/>
      <c r="AF897" s="176" t="str">
        <f t="shared" si="13"/>
        <v/>
      </c>
      <c r="AG897" s="178" t="str">
        <f>IF(Calculations!AT892=1,"YES","")</f>
        <v/>
      </c>
      <c r="AH897" s="2"/>
      <c r="AQ897" s="9"/>
    </row>
    <row r="898" spans="2:43" x14ac:dyDescent="0.25">
      <c r="B898" s="54"/>
      <c r="C898" s="54"/>
      <c r="D898" s="59"/>
      <c r="E898" s="59"/>
      <c r="F898" s="174"/>
      <c r="G898" s="54"/>
      <c r="H898" s="55"/>
      <c r="I898" s="54"/>
      <c r="J898" s="55"/>
      <c r="K898" s="47" t="str">
        <f>IF(OR(AND(H898=Lists!$D$6,G898&lt;&gt;""),AND(AND(H898=J898,G898&lt;&gt;"",I898&lt;&gt;""),OR(H898&lt;&gt;"Unspecified",J898&lt;&gt;"Unspecified"),J898&lt;&gt;""),AND(OR(H898=Lists!$D$4,H898=Lists!$D$5),OR(J898=Lists!$D$4,J898=Lists!$D$5),AND(G898&lt;&gt;"",I898&lt;&gt;""))),"YES","")</f>
        <v/>
      </c>
      <c r="L898" s="56"/>
      <c r="M898" s="54"/>
      <c r="N898" s="58"/>
      <c r="O898" s="57"/>
      <c r="P898" s="165"/>
      <c r="Q898" s="165"/>
      <c r="R898" s="165"/>
      <c r="S898" s="54"/>
      <c r="T898" s="54"/>
      <c r="U898" s="54"/>
      <c r="V898" s="54"/>
      <c r="W898" s="54"/>
      <c r="X898" s="54"/>
      <c r="Y898" s="54"/>
      <c r="Z898" s="54"/>
      <c r="AA898" s="54"/>
      <c r="AB898" s="54"/>
      <c r="AC898" s="54"/>
      <c r="AD898" s="60"/>
      <c r="AE898" s="58"/>
      <c r="AF898" s="176" t="str">
        <f t="shared" si="13"/>
        <v/>
      </c>
      <c r="AG898" s="178" t="str">
        <f>IF(Calculations!AT893=1,"YES","")</f>
        <v/>
      </c>
      <c r="AH898" s="2"/>
      <c r="AQ898" s="9"/>
    </row>
    <row r="899" spans="2:43" x14ac:dyDescent="0.25">
      <c r="B899" s="54"/>
      <c r="C899" s="54"/>
      <c r="D899" s="59"/>
      <c r="E899" s="59"/>
      <c r="F899" s="174"/>
      <c r="G899" s="54"/>
      <c r="H899" s="55"/>
      <c r="I899" s="54"/>
      <c r="J899" s="55"/>
      <c r="K899" s="47" t="str">
        <f>IF(OR(AND(H899=Lists!$D$6,G899&lt;&gt;""),AND(AND(H899=J899,G899&lt;&gt;"",I899&lt;&gt;""),OR(H899&lt;&gt;"Unspecified",J899&lt;&gt;"Unspecified"),J899&lt;&gt;""),AND(OR(H899=Lists!$D$4,H899=Lists!$D$5),OR(J899=Lists!$D$4,J899=Lists!$D$5),AND(G899&lt;&gt;"",I899&lt;&gt;""))),"YES","")</f>
        <v/>
      </c>
      <c r="L899" s="56"/>
      <c r="M899" s="54"/>
      <c r="N899" s="58"/>
      <c r="O899" s="57"/>
      <c r="P899" s="165"/>
      <c r="Q899" s="165"/>
      <c r="R899" s="165"/>
      <c r="S899" s="54"/>
      <c r="T899" s="54"/>
      <c r="U899" s="54"/>
      <c r="V899" s="54"/>
      <c r="W899" s="54"/>
      <c r="X899" s="54"/>
      <c r="Y899" s="54"/>
      <c r="Z899" s="54"/>
      <c r="AA899" s="54"/>
      <c r="AB899" s="54"/>
      <c r="AC899" s="54"/>
      <c r="AD899" s="60"/>
      <c r="AE899" s="58"/>
      <c r="AF899" s="176" t="str">
        <f t="shared" si="13"/>
        <v/>
      </c>
      <c r="AG899" s="178" t="str">
        <f>IF(Calculations!AT894=1,"YES","")</f>
        <v/>
      </c>
      <c r="AH899" s="2"/>
      <c r="AQ899" s="9"/>
    </row>
    <row r="900" spans="2:43" x14ac:dyDescent="0.25">
      <c r="B900" s="54"/>
      <c r="C900" s="54"/>
      <c r="D900" s="59"/>
      <c r="E900" s="59"/>
      <c r="F900" s="174"/>
      <c r="G900" s="54"/>
      <c r="H900" s="55"/>
      <c r="I900" s="54"/>
      <c r="J900" s="55"/>
      <c r="K900" s="47" t="str">
        <f>IF(OR(AND(H900=Lists!$D$6,G900&lt;&gt;""),AND(AND(H900=J900,G900&lt;&gt;"",I900&lt;&gt;""),OR(H900&lt;&gt;"Unspecified",J900&lt;&gt;"Unspecified"),J900&lt;&gt;""),AND(OR(H900=Lists!$D$4,H900=Lists!$D$5),OR(J900=Lists!$D$4,J900=Lists!$D$5),AND(G900&lt;&gt;"",I900&lt;&gt;""))),"YES","")</f>
        <v/>
      </c>
      <c r="L900" s="56"/>
      <c r="M900" s="54"/>
      <c r="N900" s="58"/>
      <c r="O900" s="57"/>
      <c r="P900" s="165"/>
      <c r="Q900" s="165"/>
      <c r="R900" s="165"/>
      <c r="S900" s="54"/>
      <c r="T900" s="54"/>
      <c r="U900" s="54"/>
      <c r="V900" s="54"/>
      <c r="W900" s="54"/>
      <c r="X900" s="54"/>
      <c r="Y900" s="54"/>
      <c r="Z900" s="54"/>
      <c r="AA900" s="54"/>
      <c r="AB900" s="54"/>
      <c r="AC900" s="54"/>
      <c r="AD900" s="60"/>
      <c r="AE900" s="58"/>
      <c r="AF900" s="176" t="str">
        <f t="shared" si="13"/>
        <v/>
      </c>
      <c r="AG900" s="178" t="str">
        <f>IF(Calculations!AT895=1,"YES","")</f>
        <v/>
      </c>
      <c r="AH900" s="2"/>
      <c r="AQ900" s="9"/>
    </row>
    <row r="901" spans="2:43" x14ac:dyDescent="0.25">
      <c r="B901" s="54"/>
      <c r="C901" s="54"/>
      <c r="D901" s="59"/>
      <c r="E901" s="59"/>
      <c r="F901" s="174"/>
      <c r="G901" s="54"/>
      <c r="H901" s="55"/>
      <c r="I901" s="54"/>
      <c r="J901" s="55"/>
      <c r="K901" s="47" t="str">
        <f>IF(OR(AND(H901=Lists!$D$6,G901&lt;&gt;""),AND(AND(H901=J901,G901&lt;&gt;"",I901&lt;&gt;""),OR(H901&lt;&gt;"Unspecified",J901&lt;&gt;"Unspecified"),J901&lt;&gt;""),AND(OR(H901=Lists!$D$4,H901=Lists!$D$5),OR(J901=Lists!$D$4,J901=Lists!$D$5),AND(G901&lt;&gt;"",I901&lt;&gt;""))),"YES","")</f>
        <v/>
      </c>
      <c r="L901" s="56"/>
      <c r="M901" s="54"/>
      <c r="N901" s="58"/>
      <c r="O901" s="57"/>
      <c r="P901" s="165"/>
      <c r="Q901" s="165"/>
      <c r="R901" s="165"/>
      <c r="S901" s="54"/>
      <c r="T901" s="54"/>
      <c r="U901" s="54"/>
      <c r="V901" s="54"/>
      <c r="W901" s="54"/>
      <c r="X901" s="54"/>
      <c r="Y901" s="54"/>
      <c r="Z901" s="54"/>
      <c r="AA901" s="54"/>
      <c r="AB901" s="54"/>
      <c r="AC901" s="54"/>
      <c r="AD901" s="60"/>
      <c r="AE901" s="58"/>
      <c r="AF901" s="176" t="str">
        <f t="shared" si="13"/>
        <v/>
      </c>
      <c r="AG901" s="178" t="str">
        <f>IF(Calculations!AT896=1,"YES","")</f>
        <v/>
      </c>
      <c r="AH901" s="2"/>
      <c r="AQ901" s="9"/>
    </row>
    <row r="902" spans="2:43" x14ac:dyDescent="0.25">
      <c r="B902" s="54"/>
      <c r="C902" s="54"/>
      <c r="D902" s="59"/>
      <c r="E902" s="59"/>
      <c r="F902" s="174"/>
      <c r="G902" s="54"/>
      <c r="H902" s="55"/>
      <c r="I902" s="54"/>
      <c r="J902" s="55"/>
      <c r="K902" s="47" t="str">
        <f>IF(OR(AND(H902=Lists!$D$6,G902&lt;&gt;""),AND(AND(H902=J902,G902&lt;&gt;"",I902&lt;&gt;""),OR(H902&lt;&gt;"Unspecified",J902&lt;&gt;"Unspecified"),J902&lt;&gt;""),AND(OR(H902=Lists!$D$4,H902=Lists!$D$5),OR(J902=Lists!$D$4,J902=Lists!$D$5),AND(G902&lt;&gt;"",I902&lt;&gt;""))),"YES","")</f>
        <v/>
      </c>
      <c r="L902" s="56"/>
      <c r="M902" s="54"/>
      <c r="N902" s="58"/>
      <c r="O902" s="57"/>
      <c r="P902" s="165"/>
      <c r="Q902" s="165"/>
      <c r="R902" s="165"/>
      <c r="S902" s="54"/>
      <c r="T902" s="54"/>
      <c r="U902" s="54"/>
      <c r="V902" s="54"/>
      <c r="W902" s="54"/>
      <c r="X902" s="54"/>
      <c r="Y902" s="54"/>
      <c r="Z902" s="54"/>
      <c r="AA902" s="54"/>
      <c r="AB902" s="54"/>
      <c r="AC902" s="54"/>
      <c r="AD902" s="60"/>
      <c r="AE902" s="58"/>
      <c r="AF902" s="176" t="str">
        <f t="shared" si="13"/>
        <v/>
      </c>
      <c r="AG902" s="178" t="str">
        <f>IF(Calculations!AT897=1,"YES","")</f>
        <v/>
      </c>
      <c r="AH902" s="2"/>
      <c r="AQ902" s="9"/>
    </row>
    <row r="903" spans="2:43" x14ac:dyDescent="0.25">
      <c r="B903" s="54"/>
      <c r="C903" s="54"/>
      <c r="D903" s="59"/>
      <c r="E903" s="59"/>
      <c r="F903" s="174"/>
      <c r="G903" s="54"/>
      <c r="H903" s="55"/>
      <c r="I903" s="54"/>
      <c r="J903" s="55"/>
      <c r="K903" s="47" t="str">
        <f>IF(OR(AND(H903=Lists!$D$6,G903&lt;&gt;""),AND(AND(H903=J903,G903&lt;&gt;"",I903&lt;&gt;""),OR(H903&lt;&gt;"Unspecified",J903&lt;&gt;"Unspecified"),J903&lt;&gt;""),AND(OR(H903=Lists!$D$4,H903=Lists!$D$5),OR(J903=Lists!$D$4,J903=Lists!$D$5),AND(G903&lt;&gt;"",I903&lt;&gt;""))),"YES","")</f>
        <v/>
      </c>
      <c r="L903" s="56"/>
      <c r="M903" s="54"/>
      <c r="N903" s="58"/>
      <c r="O903" s="57"/>
      <c r="P903" s="165"/>
      <c r="Q903" s="165"/>
      <c r="R903" s="165"/>
      <c r="S903" s="54"/>
      <c r="T903" s="54"/>
      <c r="U903" s="54"/>
      <c r="V903" s="54"/>
      <c r="W903" s="54"/>
      <c r="X903" s="54"/>
      <c r="Y903" s="54"/>
      <c r="Z903" s="54"/>
      <c r="AA903" s="54"/>
      <c r="AB903" s="54"/>
      <c r="AC903" s="54"/>
      <c r="AD903" s="60"/>
      <c r="AE903" s="58"/>
      <c r="AF903" s="176" t="str">
        <f t="shared" si="13"/>
        <v/>
      </c>
      <c r="AG903" s="178" t="str">
        <f>IF(Calculations!AT898=1,"YES","")</f>
        <v/>
      </c>
      <c r="AH903" s="2"/>
      <c r="AQ903" s="9"/>
    </row>
    <row r="904" spans="2:43" x14ac:dyDescent="0.25">
      <c r="B904" s="54"/>
      <c r="C904" s="54"/>
      <c r="D904" s="59"/>
      <c r="E904" s="59"/>
      <c r="F904" s="174"/>
      <c r="G904" s="54"/>
      <c r="H904" s="55"/>
      <c r="I904" s="54"/>
      <c r="J904" s="55"/>
      <c r="K904" s="47" t="str">
        <f>IF(OR(AND(H904=Lists!$D$6,G904&lt;&gt;""),AND(AND(H904=J904,G904&lt;&gt;"",I904&lt;&gt;""),OR(H904&lt;&gt;"Unspecified",J904&lt;&gt;"Unspecified"),J904&lt;&gt;""),AND(OR(H904=Lists!$D$4,H904=Lists!$D$5),OR(J904=Lists!$D$4,J904=Lists!$D$5),AND(G904&lt;&gt;"",I904&lt;&gt;""))),"YES","")</f>
        <v/>
      </c>
      <c r="L904" s="56"/>
      <c r="M904" s="54"/>
      <c r="N904" s="58"/>
      <c r="O904" s="57"/>
      <c r="P904" s="165"/>
      <c r="Q904" s="165"/>
      <c r="R904" s="165"/>
      <c r="S904" s="54"/>
      <c r="T904" s="54"/>
      <c r="U904" s="54"/>
      <c r="V904" s="54"/>
      <c r="W904" s="54"/>
      <c r="X904" s="54"/>
      <c r="Y904" s="54"/>
      <c r="Z904" s="54"/>
      <c r="AA904" s="54"/>
      <c r="AB904" s="54"/>
      <c r="AC904" s="54"/>
      <c r="AD904" s="60"/>
      <c r="AE904" s="58"/>
      <c r="AF904" s="176" t="str">
        <f t="shared" ref="AF904:AF967" si="14">IF(K904&lt;&gt;"YES","",IF(I904&lt;&gt;"",I904+14,IF(I904="",G904+14)))</f>
        <v/>
      </c>
      <c r="AG904" s="178" t="str">
        <f>IF(Calculations!AT899=1,"YES","")</f>
        <v/>
      </c>
      <c r="AH904" s="2"/>
      <c r="AQ904" s="9"/>
    </row>
    <row r="905" spans="2:43" x14ac:dyDescent="0.25">
      <c r="B905" s="54"/>
      <c r="C905" s="54"/>
      <c r="D905" s="59"/>
      <c r="E905" s="59"/>
      <c r="F905" s="174"/>
      <c r="G905" s="54"/>
      <c r="H905" s="55"/>
      <c r="I905" s="54"/>
      <c r="J905" s="55"/>
      <c r="K905" s="47" t="str">
        <f>IF(OR(AND(H905=Lists!$D$6,G905&lt;&gt;""),AND(AND(H905=J905,G905&lt;&gt;"",I905&lt;&gt;""),OR(H905&lt;&gt;"Unspecified",J905&lt;&gt;"Unspecified"),J905&lt;&gt;""),AND(OR(H905=Lists!$D$4,H905=Lists!$D$5),OR(J905=Lists!$D$4,J905=Lists!$D$5),AND(G905&lt;&gt;"",I905&lt;&gt;""))),"YES","")</f>
        <v/>
      </c>
      <c r="L905" s="56"/>
      <c r="M905" s="54"/>
      <c r="N905" s="58"/>
      <c r="O905" s="57"/>
      <c r="P905" s="165"/>
      <c r="Q905" s="165"/>
      <c r="R905" s="165"/>
      <c r="S905" s="54"/>
      <c r="T905" s="54"/>
      <c r="U905" s="54"/>
      <c r="V905" s="54"/>
      <c r="W905" s="54"/>
      <c r="X905" s="54"/>
      <c r="Y905" s="54"/>
      <c r="Z905" s="54"/>
      <c r="AA905" s="54"/>
      <c r="AB905" s="54"/>
      <c r="AC905" s="54"/>
      <c r="AD905" s="60"/>
      <c r="AE905" s="58"/>
      <c r="AF905" s="176" t="str">
        <f t="shared" si="14"/>
        <v/>
      </c>
      <c r="AG905" s="178" t="str">
        <f>IF(Calculations!AT900=1,"YES","")</f>
        <v/>
      </c>
      <c r="AH905" s="2"/>
      <c r="AQ905" s="9"/>
    </row>
    <row r="906" spans="2:43" x14ac:dyDescent="0.25">
      <c r="B906" s="54"/>
      <c r="C906" s="54"/>
      <c r="D906" s="59"/>
      <c r="E906" s="59"/>
      <c r="F906" s="174"/>
      <c r="G906" s="54"/>
      <c r="H906" s="55"/>
      <c r="I906" s="54"/>
      <c r="J906" s="55"/>
      <c r="K906" s="47" t="str">
        <f>IF(OR(AND(H906=Lists!$D$6,G906&lt;&gt;""),AND(AND(H906=J906,G906&lt;&gt;"",I906&lt;&gt;""),OR(H906&lt;&gt;"Unspecified",J906&lt;&gt;"Unspecified"),J906&lt;&gt;""),AND(OR(H906=Lists!$D$4,H906=Lists!$D$5),OR(J906=Lists!$D$4,J906=Lists!$D$5),AND(G906&lt;&gt;"",I906&lt;&gt;""))),"YES","")</f>
        <v/>
      </c>
      <c r="L906" s="56"/>
      <c r="M906" s="54"/>
      <c r="N906" s="58"/>
      <c r="O906" s="57"/>
      <c r="P906" s="165"/>
      <c r="Q906" s="165"/>
      <c r="R906" s="165"/>
      <c r="S906" s="54"/>
      <c r="T906" s="54"/>
      <c r="U906" s="54"/>
      <c r="V906" s="54"/>
      <c r="W906" s="54"/>
      <c r="X906" s="54"/>
      <c r="Y906" s="54"/>
      <c r="Z906" s="54"/>
      <c r="AA906" s="54"/>
      <c r="AB906" s="54"/>
      <c r="AC906" s="54"/>
      <c r="AD906" s="60"/>
      <c r="AE906" s="58"/>
      <c r="AF906" s="176" t="str">
        <f t="shared" si="14"/>
        <v/>
      </c>
      <c r="AG906" s="178" t="str">
        <f>IF(Calculations!AT901=1,"YES","")</f>
        <v/>
      </c>
      <c r="AH906" s="2"/>
      <c r="AQ906" s="9"/>
    </row>
    <row r="907" spans="2:43" x14ac:dyDescent="0.25">
      <c r="B907" s="54"/>
      <c r="C907" s="54"/>
      <c r="D907" s="59"/>
      <c r="E907" s="59"/>
      <c r="F907" s="174"/>
      <c r="G907" s="54"/>
      <c r="H907" s="55"/>
      <c r="I907" s="54"/>
      <c r="J907" s="55"/>
      <c r="K907" s="47" t="str">
        <f>IF(OR(AND(H907=Lists!$D$6,G907&lt;&gt;""),AND(AND(H907=J907,G907&lt;&gt;"",I907&lt;&gt;""),OR(H907&lt;&gt;"Unspecified",J907&lt;&gt;"Unspecified"),J907&lt;&gt;""),AND(OR(H907=Lists!$D$4,H907=Lists!$D$5),OR(J907=Lists!$D$4,J907=Lists!$D$5),AND(G907&lt;&gt;"",I907&lt;&gt;""))),"YES","")</f>
        <v/>
      </c>
      <c r="L907" s="56"/>
      <c r="M907" s="54"/>
      <c r="N907" s="58"/>
      <c r="O907" s="57"/>
      <c r="P907" s="165"/>
      <c r="Q907" s="165"/>
      <c r="R907" s="165"/>
      <c r="S907" s="54"/>
      <c r="T907" s="54"/>
      <c r="U907" s="54"/>
      <c r="V907" s="54"/>
      <c r="W907" s="54"/>
      <c r="X907" s="54"/>
      <c r="Y907" s="54"/>
      <c r="Z907" s="54"/>
      <c r="AA907" s="54"/>
      <c r="AB907" s="54"/>
      <c r="AC907" s="54"/>
      <c r="AD907" s="60"/>
      <c r="AE907" s="58"/>
      <c r="AF907" s="176" t="str">
        <f t="shared" si="14"/>
        <v/>
      </c>
      <c r="AG907" s="178" t="str">
        <f>IF(Calculations!AT902=1,"YES","")</f>
        <v/>
      </c>
      <c r="AH907" s="2"/>
      <c r="AQ907" s="9"/>
    </row>
    <row r="908" spans="2:43" x14ac:dyDescent="0.25">
      <c r="B908" s="54"/>
      <c r="C908" s="54"/>
      <c r="D908" s="59"/>
      <c r="E908" s="59"/>
      <c r="F908" s="174"/>
      <c r="G908" s="54"/>
      <c r="H908" s="55"/>
      <c r="I908" s="54"/>
      <c r="J908" s="55"/>
      <c r="K908" s="47" t="str">
        <f>IF(OR(AND(H908=Lists!$D$6,G908&lt;&gt;""),AND(AND(H908=J908,G908&lt;&gt;"",I908&lt;&gt;""),OR(H908&lt;&gt;"Unspecified",J908&lt;&gt;"Unspecified"),J908&lt;&gt;""),AND(OR(H908=Lists!$D$4,H908=Lists!$D$5),OR(J908=Lists!$D$4,J908=Lists!$D$5),AND(G908&lt;&gt;"",I908&lt;&gt;""))),"YES","")</f>
        <v/>
      </c>
      <c r="L908" s="56"/>
      <c r="M908" s="54"/>
      <c r="N908" s="58"/>
      <c r="O908" s="57"/>
      <c r="P908" s="165"/>
      <c r="Q908" s="165"/>
      <c r="R908" s="165"/>
      <c r="S908" s="54"/>
      <c r="T908" s="54"/>
      <c r="U908" s="54"/>
      <c r="V908" s="54"/>
      <c r="W908" s="54"/>
      <c r="X908" s="54"/>
      <c r="Y908" s="54"/>
      <c r="Z908" s="54"/>
      <c r="AA908" s="54"/>
      <c r="AB908" s="54"/>
      <c r="AC908" s="54"/>
      <c r="AD908" s="60"/>
      <c r="AE908" s="58"/>
      <c r="AF908" s="176" t="str">
        <f t="shared" si="14"/>
        <v/>
      </c>
      <c r="AG908" s="178" t="str">
        <f>IF(Calculations!AT903=1,"YES","")</f>
        <v/>
      </c>
      <c r="AH908" s="2"/>
      <c r="AQ908" s="9"/>
    </row>
    <row r="909" spans="2:43" x14ac:dyDescent="0.25">
      <c r="B909" s="54"/>
      <c r="C909" s="54"/>
      <c r="D909" s="59"/>
      <c r="E909" s="59"/>
      <c r="F909" s="174"/>
      <c r="G909" s="54"/>
      <c r="H909" s="55"/>
      <c r="I909" s="54"/>
      <c r="J909" s="55"/>
      <c r="K909" s="47" t="str">
        <f>IF(OR(AND(H909=Lists!$D$6,G909&lt;&gt;""),AND(AND(H909=J909,G909&lt;&gt;"",I909&lt;&gt;""),OR(H909&lt;&gt;"Unspecified",J909&lt;&gt;"Unspecified"),J909&lt;&gt;""),AND(OR(H909=Lists!$D$4,H909=Lists!$D$5),OR(J909=Lists!$D$4,J909=Lists!$D$5),AND(G909&lt;&gt;"",I909&lt;&gt;""))),"YES","")</f>
        <v/>
      </c>
      <c r="L909" s="56"/>
      <c r="M909" s="54"/>
      <c r="N909" s="58"/>
      <c r="O909" s="57"/>
      <c r="P909" s="165"/>
      <c r="Q909" s="165"/>
      <c r="R909" s="165"/>
      <c r="S909" s="54"/>
      <c r="T909" s="54"/>
      <c r="U909" s="54"/>
      <c r="V909" s="54"/>
      <c r="W909" s="54"/>
      <c r="X909" s="54"/>
      <c r="Y909" s="54"/>
      <c r="Z909" s="54"/>
      <c r="AA909" s="54"/>
      <c r="AB909" s="54"/>
      <c r="AC909" s="54"/>
      <c r="AD909" s="60"/>
      <c r="AE909" s="58"/>
      <c r="AF909" s="176" t="str">
        <f t="shared" si="14"/>
        <v/>
      </c>
      <c r="AG909" s="178" t="str">
        <f>IF(Calculations!AT904=1,"YES","")</f>
        <v/>
      </c>
      <c r="AH909" s="2"/>
      <c r="AQ909" s="9"/>
    </row>
    <row r="910" spans="2:43" x14ac:dyDescent="0.25">
      <c r="B910" s="54"/>
      <c r="C910" s="54"/>
      <c r="D910" s="59"/>
      <c r="E910" s="59"/>
      <c r="F910" s="174"/>
      <c r="G910" s="54"/>
      <c r="H910" s="55"/>
      <c r="I910" s="54"/>
      <c r="J910" s="55"/>
      <c r="K910" s="47" t="str">
        <f>IF(OR(AND(H910=Lists!$D$6,G910&lt;&gt;""),AND(AND(H910=J910,G910&lt;&gt;"",I910&lt;&gt;""),OR(H910&lt;&gt;"Unspecified",J910&lt;&gt;"Unspecified"),J910&lt;&gt;""),AND(OR(H910=Lists!$D$4,H910=Lists!$D$5),OR(J910=Lists!$D$4,J910=Lists!$D$5),AND(G910&lt;&gt;"",I910&lt;&gt;""))),"YES","")</f>
        <v/>
      </c>
      <c r="L910" s="56"/>
      <c r="M910" s="54"/>
      <c r="N910" s="58"/>
      <c r="O910" s="57"/>
      <c r="P910" s="165"/>
      <c r="Q910" s="165"/>
      <c r="R910" s="165"/>
      <c r="S910" s="54"/>
      <c r="T910" s="54"/>
      <c r="U910" s="54"/>
      <c r="V910" s="54"/>
      <c r="W910" s="54"/>
      <c r="X910" s="54"/>
      <c r="Y910" s="54"/>
      <c r="Z910" s="54"/>
      <c r="AA910" s="54"/>
      <c r="AB910" s="54"/>
      <c r="AC910" s="54"/>
      <c r="AD910" s="60"/>
      <c r="AE910" s="58"/>
      <c r="AF910" s="176" t="str">
        <f t="shared" si="14"/>
        <v/>
      </c>
      <c r="AG910" s="178" t="str">
        <f>IF(Calculations!AT905=1,"YES","")</f>
        <v/>
      </c>
      <c r="AH910" s="2"/>
      <c r="AQ910" s="9"/>
    </row>
    <row r="911" spans="2:43" x14ac:dyDescent="0.25">
      <c r="B911" s="54"/>
      <c r="C911" s="54"/>
      <c r="D911" s="59"/>
      <c r="E911" s="59"/>
      <c r="F911" s="174"/>
      <c r="G911" s="54"/>
      <c r="H911" s="55"/>
      <c r="I911" s="54"/>
      <c r="J911" s="55"/>
      <c r="K911" s="47" t="str">
        <f>IF(OR(AND(H911=Lists!$D$6,G911&lt;&gt;""),AND(AND(H911=J911,G911&lt;&gt;"",I911&lt;&gt;""),OR(H911&lt;&gt;"Unspecified",J911&lt;&gt;"Unspecified"),J911&lt;&gt;""),AND(OR(H911=Lists!$D$4,H911=Lists!$D$5),OR(J911=Lists!$D$4,J911=Lists!$D$5),AND(G911&lt;&gt;"",I911&lt;&gt;""))),"YES","")</f>
        <v/>
      </c>
      <c r="L911" s="56"/>
      <c r="M911" s="54"/>
      <c r="N911" s="58"/>
      <c r="O911" s="57"/>
      <c r="P911" s="165"/>
      <c r="Q911" s="165"/>
      <c r="R911" s="165"/>
      <c r="S911" s="54"/>
      <c r="T911" s="54"/>
      <c r="U911" s="54"/>
      <c r="V911" s="54"/>
      <c r="W911" s="54"/>
      <c r="X911" s="54"/>
      <c r="Y911" s="54"/>
      <c r="Z911" s="54"/>
      <c r="AA911" s="54"/>
      <c r="AB911" s="54"/>
      <c r="AC911" s="54"/>
      <c r="AD911" s="60"/>
      <c r="AE911" s="58"/>
      <c r="AF911" s="176" t="str">
        <f t="shared" si="14"/>
        <v/>
      </c>
      <c r="AG911" s="178" t="str">
        <f>IF(Calculations!AT906=1,"YES","")</f>
        <v/>
      </c>
      <c r="AH911" s="2"/>
      <c r="AQ911" s="9"/>
    </row>
    <row r="912" spans="2:43" x14ac:dyDescent="0.25">
      <c r="B912" s="54"/>
      <c r="C912" s="54"/>
      <c r="D912" s="59"/>
      <c r="E912" s="59"/>
      <c r="F912" s="174"/>
      <c r="G912" s="54"/>
      <c r="H912" s="55"/>
      <c r="I912" s="54"/>
      <c r="J912" s="55"/>
      <c r="K912" s="47" t="str">
        <f>IF(OR(AND(H912=Lists!$D$6,G912&lt;&gt;""),AND(AND(H912=J912,G912&lt;&gt;"",I912&lt;&gt;""),OR(H912&lt;&gt;"Unspecified",J912&lt;&gt;"Unspecified"),J912&lt;&gt;""),AND(OR(H912=Lists!$D$4,H912=Lists!$D$5),OR(J912=Lists!$D$4,J912=Lists!$D$5),AND(G912&lt;&gt;"",I912&lt;&gt;""))),"YES","")</f>
        <v/>
      </c>
      <c r="L912" s="56"/>
      <c r="M912" s="54"/>
      <c r="N912" s="58"/>
      <c r="O912" s="57"/>
      <c r="P912" s="165"/>
      <c r="Q912" s="165"/>
      <c r="R912" s="165"/>
      <c r="S912" s="54"/>
      <c r="T912" s="54"/>
      <c r="U912" s="54"/>
      <c r="V912" s="54"/>
      <c r="W912" s="54"/>
      <c r="X912" s="54"/>
      <c r="Y912" s="54"/>
      <c r="Z912" s="54"/>
      <c r="AA912" s="54"/>
      <c r="AB912" s="54"/>
      <c r="AC912" s="54"/>
      <c r="AD912" s="60"/>
      <c r="AE912" s="58"/>
      <c r="AF912" s="176" t="str">
        <f t="shared" si="14"/>
        <v/>
      </c>
      <c r="AG912" s="178" t="str">
        <f>IF(Calculations!AT907=1,"YES","")</f>
        <v/>
      </c>
      <c r="AH912" s="2"/>
      <c r="AQ912" s="9"/>
    </row>
    <row r="913" spans="2:43" x14ac:dyDescent="0.25">
      <c r="B913" s="54"/>
      <c r="C913" s="54"/>
      <c r="D913" s="59"/>
      <c r="E913" s="59"/>
      <c r="F913" s="174"/>
      <c r="G913" s="54"/>
      <c r="H913" s="55"/>
      <c r="I913" s="54"/>
      <c r="J913" s="55"/>
      <c r="K913" s="47" t="str">
        <f>IF(OR(AND(H913=Lists!$D$6,G913&lt;&gt;""),AND(AND(H913=J913,G913&lt;&gt;"",I913&lt;&gt;""),OR(H913&lt;&gt;"Unspecified",J913&lt;&gt;"Unspecified"),J913&lt;&gt;""),AND(OR(H913=Lists!$D$4,H913=Lists!$D$5),OR(J913=Lists!$D$4,J913=Lists!$D$5),AND(G913&lt;&gt;"",I913&lt;&gt;""))),"YES","")</f>
        <v/>
      </c>
      <c r="L913" s="56"/>
      <c r="M913" s="54"/>
      <c r="N913" s="58"/>
      <c r="O913" s="57"/>
      <c r="P913" s="165"/>
      <c r="Q913" s="165"/>
      <c r="R913" s="165"/>
      <c r="S913" s="54"/>
      <c r="T913" s="54"/>
      <c r="U913" s="54"/>
      <c r="V913" s="54"/>
      <c r="W913" s="54"/>
      <c r="X913" s="54"/>
      <c r="Y913" s="54"/>
      <c r="Z913" s="54"/>
      <c r="AA913" s="54"/>
      <c r="AB913" s="54"/>
      <c r="AC913" s="54"/>
      <c r="AD913" s="60"/>
      <c r="AE913" s="58"/>
      <c r="AF913" s="176" t="str">
        <f t="shared" si="14"/>
        <v/>
      </c>
      <c r="AG913" s="178" t="str">
        <f>IF(Calculations!AT908=1,"YES","")</f>
        <v/>
      </c>
      <c r="AH913" s="2"/>
      <c r="AQ913" s="9"/>
    </row>
    <row r="914" spans="2:43" x14ac:dyDescent="0.25">
      <c r="B914" s="54"/>
      <c r="C914" s="54"/>
      <c r="D914" s="59"/>
      <c r="E914" s="59"/>
      <c r="F914" s="174"/>
      <c r="G914" s="54"/>
      <c r="H914" s="55"/>
      <c r="I914" s="54"/>
      <c r="J914" s="55"/>
      <c r="K914" s="47" t="str">
        <f>IF(OR(AND(H914=Lists!$D$6,G914&lt;&gt;""),AND(AND(H914=J914,G914&lt;&gt;"",I914&lt;&gt;""),OR(H914&lt;&gt;"Unspecified",J914&lt;&gt;"Unspecified"),J914&lt;&gt;""),AND(OR(H914=Lists!$D$4,H914=Lists!$D$5),OR(J914=Lists!$D$4,J914=Lists!$D$5),AND(G914&lt;&gt;"",I914&lt;&gt;""))),"YES","")</f>
        <v/>
      </c>
      <c r="L914" s="56"/>
      <c r="M914" s="54"/>
      <c r="N914" s="58"/>
      <c r="O914" s="57"/>
      <c r="P914" s="165"/>
      <c r="Q914" s="165"/>
      <c r="R914" s="165"/>
      <c r="S914" s="54"/>
      <c r="T914" s="54"/>
      <c r="U914" s="54"/>
      <c r="V914" s="54"/>
      <c r="W914" s="54"/>
      <c r="X914" s="54"/>
      <c r="Y914" s="54"/>
      <c r="Z914" s="54"/>
      <c r="AA914" s="54"/>
      <c r="AB914" s="54"/>
      <c r="AC914" s="54"/>
      <c r="AD914" s="60"/>
      <c r="AE914" s="58"/>
      <c r="AF914" s="176" t="str">
        <f t="shared" si="14"/>
        <v/>
      </c>
      <c r="AG914" s="178" t="str">
        <f>IF(Calculations!AT909=1,"YES","")</f>
        <v/>
      </c>
      <c r="AH914" s="2"/>
      <c r="AQ914" s="9"/>
    </row>
    <row r="915" spans="2:43" x14ac:dyDescent="0.25">
      <c r="B915" s="54"/>
      <c r="C915" s="54"/>
      <c r="D915" s="59"/>
      <c r="E915" s="59"/>
      <c r="F915" s="174"/>
      <c r="G915" s="54"/>
      <c r="H915" s="55"/>
      <c r="I915" s="54"/>
      <c r="J915" s="55"/>
      <c r="K915" s="47" t="str">
        <f>IF(OR(AND(H915=Lists!$D$6,G915&lt;&gt;""),AND(AND(H915=J915,G915&lt;&gt;"",I915&lt;&gt;""),OR(H915&lt;&gt;"Unspecified",J915&lt;&gt;"Unspecified"),J915&lt;&gt;""),AND(OR(H915=Lists!$D$4,H915=Lists!$D$5),OR(J915=Lists!$D$4,J915=Lists!$D$5),AND(G915&lt;&gt;"",I915&lt;&gt;""))),"YES","")</f>
        <v/>
      </c>
      <c r="L915" s="56"/>
      <c r="M915" s="54"/>
      <c r="N915" s="58"/>
      <c r="O915" s="57"/>
      <c r="P915" s="165"/>
      <c r="Q915" s="165"/>
      <c r="R915" s="165"/>
      <c r="S915" s="54"/>
      <c r="T915" s="54"/>
      <c r="U915" s="54"/>
      <c r="V915" s="54"/>
      <c r="W915" s="54"/>
      <c r="X915" s="54"/>
      <c r="Y915" s="54"/>
      <c r="Z915" s="54"/>
      <c r="AA915" s="54"/>
      <c r="AB915" s="54"/>
      <c r="AC915" s="54"/>
      <c r="AD915" s="60"/>
      <c r="AE915" s="58"/>
      <c r="AF915" s="176" t="str">
        <f t="shared" si="14"/>
        <v/>
      </c>
      <c r="AG915" s="178" t="str">
        <f>IF(Calculations!AT910=1,"YES","")</f>
        <v/>
      </c>
      <c r="AH915" s="2"/>
      <c r="AQ915" s="9"/>
    </row>
    <row r="916" spans="2:43" x14ac:dyDescent="0.25">
      <c r="B916" s="54"/>
      <c r="C916" s="54"/>
      <c r="D916" s="59"/>
      <c r="E916" s="59"/>
      <c r="F916" s="174"/>
      <c r="G916" s="54"/>
      <c r="H916" s="55"/>
      <c r="I916" s="54"/>
      <c r="J916" s="55"/>
      <c r="K916" s="47" t="str">
        <f>IF(OR(AND(H916=Lists!$D$6,G916&lt;&gt;""),AND(AND(H916=J916,G916&lt;&gt;"",I916&lt;&gt;""),OR(H916&lt;&gt;"Unspecified",J916&lt;&gt;"Unspecified"),J916&lt;&gt;""),AND(OR(H916=Lists!$D$4,H916=Lists!$D$5),OR(J916=Lists!$D$4,J916=Lists!$D$5),AND(G916&lt;&gt;"",I916&lt;&gt;""))),"YES","")</f>
        <v/>
      </c>
      <c r="L916" s="56"/>
      <c r="M916" s="54"/>
      <c r="N916" s="58"/>
      <c r="O916" s="57"/>
      <c r="P916" s="165"/>
      <c r="Q916" s="165"/>
      <c r="R916" s="165"/>
      <c r="S916" s="54"/>
      <c r="T916" s="54"/>
      <c r="U916" s="54"/>
      <c r="V916" s="54"/>
      <c r="W916" s="54"/>
      <c r="X916" s="54"/>
      <c r="Y916" s="54"/>
      <c r="Z916" s="54"/>
      <c r="AA916" s="54"/>
      <c r="AB916" s="54"/>
      <c r="AC916" s="54"/>
      <c r="AD916" s="60"/>
      <c r="AE916" s="58"/>
      <c r="AF916" s="176" t="str">
        <f t="shared" si="14"/>
        <v/>
      </c>
      <c r="AG916" s="178" t="str">
        <f>IF(Calculations!AT911=1,"YES","")</f>
        <v/>
      </c>
      <c r="AH916" s="2"/>
      <c r="AQ916" s="9"/>
    </row>
    <row r="917" spans="2:43" x14ac:dyDescent="0.25">
      <c r="B917" s="54"/>
      <c r="C917" s="54"/>
      <c r="D917" s="59"/>
      <c r="E917" s="59"/>
      <c r="F917" s="174"/>
      <c r="G917" s="54"/>
      <c r="H917" s="55"/>
      <c r="I917" s="54"/>
      <c r="J917" s="55"/>
      <c r="K917" s="47" t="str">
        <f>IF(OR(AND(H917=Lists!$D$6,G917&lt;&gt;""),AND(AND(H917=J917,G917&lt;&gt;"",I917&lt;&gt;""),OR(H917&lt;&gt;"Unspecified",J917&lt;&gt;"Unspecified"),J917&lt;&gt;""),AND(OR(H917=Lists!$D$4,H917=Lists!$D$5),OR(J917=Lists!$D$4,J917=Lists!$D$5),AND(G917&lt;&gt;"",I917&lt;&gt;""))),"YES","")</f>
        <v/>
      </c>
      <c r="L917" s="56"/>
      <c r="M917" s="54"/>
      <c r="N917" s="58"/>
      <c r="O917" s="57"/>
      <c r="P917" s="165"/>
      <c r="Q917" s="165"/>
      <c r="R917" s="165"/>
      <c r="S917" s="54"/>
      <c r="T917" s="54"/>
      <c r="U917" s="54"/>
      <c r="V917" s="54"/>
      <c r="W917" s="54"/>
      <c r="X917" s="54"/>
      <c r="Y917" s="54"/>
      <c r="Z917" s="54"/>
      <c r="AA917" s="54"/>
      <c r="AB917" s="54"/>
      <c r="AC917" s="54"/>
      <c r="AD917" s="60"/>
      <c r="AE917" s="58"/>
      <c r="AF917" s="176" t="str">
        <f t="shared" si="14"/>
        <v/>
      </c>
      <c r="AG917" s="178" t="str">
        <f>IF(Calculations!AT912=1,"YES","")</f>
        <v/>
      </c>
      <c r="AH917" s="2"/>
      <c r="AQ917" s="9"/>
    </row>
    <row r="918" spans="2:43" x14ac:dyDescent="0.25">
      <c r="B918" s="54"/>
      <c r="C918" s="54"/>
      <c r="D918" s="59"/>
      <c r="E918" s="59"/>
      <c r="F918" s="174"/>
      <c r="G918" s="54"/>
      <c r="H918" s="55"/>
      <c r="I918" s="54"/>
      <c r="J918" s="55"/>
      <c r="K918" s="47" t="str">
        <f>IF(OR(AND(H918=Lists!$D$6,G918&lt;&gt;""),AND(AND(H918=J918,G918&lt;&gt;"",I918&lt;&gt;""),OR(H918&lt;&gt;"Unspecified",J918&lt;&gt;"Unspecified"),J918&lt;&gt;""),AND(OR(H918=Lists!$D$4,H918=Lists!$D$5),OR(J918=Lists!$D$4,J918=Lists!$D$5),AND(G918&lt;&gt;"",I918&lt;&gt;""))),"YES","")</f>
        <v/>
      </c>
      <c r="L918" s="56"/>
      <c r="M918" s="54"/>
      <c r="N918" s="58"/>
      <c r="O918" s="57"/>
      <c r="P918" s="165"/>
      <c r="Q918" s="165"/>
      <c r="R918" s="165"/>
      <c r="S918" s="54"/>
      <c r="T918" s="54"/>
      <c r="U918" s="54"/>
      <c r="V918" s="54"/>
      <c r="W918" s="54"/>
      <c r="X918" s="54"/>
      <c r="Y918" s="54"/>
      <c r="Z918" s="54"/>
      <c r="AA918" s="54"/>
      <c r="AB918" s="54"/>
      <c r="AC918" s="54"/>
      <c r="AD918" s="60"/>
      <c r="AE918" s="58"/>
      <c r="AF918" s="176" t="str">
        <f t="shared" si="14"/>
        <v/>
      </c>
      <c r="AG918" s="178" t="str">
        <f>IF(Calculations!AT913=1,"YES","")</f>
        <v/>
      </c>
      <c r="AH918" s="2"/>
      <c r="AQ918" s="9"/>
    </row>
    <row r="919" spans="2:43" x14ac:dyDescent="0.25">
      <c r="B919" s="54"/>
      <c r="C919" s="54"/>
      <c r="D919" s="59"/>
      <c r="E919" s="59"/>
      <c r="F919" s="174"/>
      <c r="G919" s="54"/>
      <c r="H919" s="55"/>
      <c r="I919" s="54"/>
      <c r="J919" s="55"/>
      <c r="K919" s="47" t="str">
        <f>IF(OR(AND(H919=Lists!$D$6,G919&lt;&gt;""),AND(AND(H919=J919,G919&lt;&gt;"",I919&lt;&gt;""),OR(H919&lt;&gt;"Unspecified",J919&lt;&gt;"Unspecified"),J919&lt;&gt;""),AND(OR(H919=Lists!$D$4,H919=Lists!$D$5),OR(J919=Lists!$D$4,J919=Lists!$D$5),AND(G919&lt;&gt;"",I919&lt;&gt;""))),"YES","")</f>
        <v/>
      </c>
      <c r="L919" s="56"/>
      <c r="M919" s="54"/>
      <c r="N919" s="58"/>
      <c r="O919" s="57"/>
      <c r="P919" s="165"/>
      <c r="Q919" s="165"/>
      <c r="R919" s="165"/>
      <c r="S919" s="54"/>
      <c r="T919" s="54"/>
      <c r="U919" s="54"/>
      <c r="V919" s="54"/>
      <c r="W919" s="54"/>
      <c r="X919" s="54"/>
      <c r="Y919" s="54"/>
      <c r="Z919" s="54"/>
      <c r="AA919" s="54"/>
      <c r="AB919" s="54"/>
      <c r="AC919" s="54"/>
      <c r="AD919" s="60"/>
      <c r="AE919" s="58"/>
      <c r="AF919" s="176" t="str">
        <f t="shared" si="14"/>
        <v/>
      </c>
      <c r="AG919" s="178" t="str">
        <f>IF(Calculations!AT914=1,"YES","")</f>
        <v/>
      </c>
      <c r="AH919" s="2"/>
      <c r="AQ919" s="9"/>
    </row>
    <row r="920" spans="2:43" x14ac:dyDescent="0.25">
      <c r="B920" s="54"/>
      <c r="C920" s="54"/>
      <c r="D920" s="59"/>
      <c r="E920" s="59"/>
      <c r="F920" s="174"/>
      <c r="G920" s="54"/>
      <c r="H920" s="55"/>
      <c r="I920" s="54"/>
      <c r="J920" s="55"/>
      <c r="K920" s="47" t="str">
        <f>IF(OR(AND(H920=Lists!$D$6,G920&lt;&gt;""),AND(AND(H920=J920,G920&lt;&gt;"",I920&lt;&gt;""),OR(H920&lt;&gt;"Unspecified",J920&lt;&gt;"Unspecified"),J920&lt;&gt;""),AND(OR(H920=Lists!$D$4,H920=Lists!$D$5),OR(J920=Lists!$D$4,J920=Lists!$D$5),AND(G920&lt;&gt;"",I920&lt;&gt;""))),"YES","")</f>
        <v/>
      </c>
      <c r="L920" s="56"/>
      <c r="M920" s="54"/>
      <c r="N920" s="58"/>
      <c r="O920" s="57"/>
      <c r="P920" s="165"/>
      <c r="Q920" s="165"/>
      <c r="R920" s="165"/>
      <c r="S920" s="54"/>
      <c r="T920" s="54"/>
      <c r="U920" s="54"/>
      <c r="V920" s="54"/>
      <c r="W920" s="54"/>
      <c r="X920" s="54"/>
      <c r="Y920" s="54"/>
      <c r="Z920" s="54"/>
      <c r="AA920" s="54"/>
      <c r="AB920" s="54"/>
      <c r="AC920" s="54"/>
      <c r="AD920" s="60"/>
      <c r="AE920" s="58"/>
      <c r="AF920" s="176" t="str">
        <f t="shared" si="14"/>
        <v/>
      </c>
      <c r="AG920" s="178" t="str">
        <f>IF(Calculations!AT915=1,"YES","")</f>
        <v/>
      </c>
      <c r="AH920" s="2"/>
      <c r="AQ920" s="9"/>
    </row>
    <row r="921" spans="2:43" x14ac:dyDescent="0.25">
      <c r="B921" s="54"/>
      <c r="C921" s="54"/>
      <c r="D921" s="59"/>
      <c r="E921" s="59"/>
      <c r="F921" s="174"/>
      <c r="G921" s="54"/>
      <c r="H921" s="55"/>
      <c r="I921" s="54"/>
      <c r="J921" s="55"/>
      <c r="K921" s="47" t="str">
        <f>IF(OR(AND(H921=Lists!$D$6,G921&lt;&gt;""),AND(AND(H921=J921,G921&lt;&gt;"",I921&lt;&gt;""),OR(H921&lt;&gt;"Unspecified",J921&lt;&gt;"Unspecified"),J921&lt;&gt;""),AND(OR(H921=Lists!$D$4,H921=Lists!$D$5),OR(J921=Lists!$D$4,J921=Lists!$D$5),AND(G921&lt;&gt;"",I921&lt;&gt;""))),"YES","")</f>
        <v/>
      </c>
      <c r="L921" s="56"/>
      <c r="M921" s="54"/>
      <c r="N921" s="58"/>
      <c r="O921" s="57"/>
      <c r="P921" s="165"/>
      <c r="Q921" s="165"/>
      <c r="R921" s="165"/>
      <c r="S921" s="54"/>
      <c r="T921" s="54"/>
      <c r="U921" s="54"/>
      <c r="V921" s="54"/>
      <c r="W921" s="54"/>
      <c r="X921" s="54"/>
      <c r="Y921" s="54"/>
      <c r="Z921" s="54"/>
      <c r="AA921" s="54"/>
      <c r="AB921" s="54"/>
      <c r="AC921" s="54"/>
      <c r="AD921" s="60"/>
      <c r="AE921" s="58"/>
      <c r="AF921" s="176" t="str">
        <f t="shared" si="14"/>
        <v/>
      </c>
      <c r="AG921" s="178" t="str">
        <f>IF(Calculations!AT916=1,"YES","")</f>
        <v/>
      </c>
      <c r="AH921" s="2"/>
      <c r="AQ921" s="9"/>
    </row>
    <row r="922" spans="2:43" x14ac:dyDescent="0.25">
      <c r="B922" s="54"/>
      <c r="C922" s="54"/>
      <c r="D922" s="59"/>
      <c r="E922" s="59"/>
      <c r="F922" s="174"/>
      <c r="G922" s="54"/>
      <c r="H922" s="55"/>
      <c r="I922" s="54"/>
      <c r="J922" s="55"/>
      <c r="K922" s="47" t="str">
        <f>IF(OR(AND(H922=Lists!$D$6,G922&lt;&gt;""),AND(AND(H922=J922,G922&lt;&gt;"",I922&lt;&gt;""),OR(H922&lt;&gt;"Unspecified",J922&lt;&gt;"Unspecified"),J922&lt;&gt;""),AND(OR(H922=Lists!$D$4,H922=Lists!$D$5),OR(J922=Lists!$D$4,J922=Lists!$D$5),AND(G922&lt;&gt;"",I922&lt;&gt;""))),"YES","")</f>
        <v/>
      </c>
      <c r="L922" s="56"/>
      <c r="M922" s="54"/>
      <c r="N922" s="58"/>
      <c r="O922" s="57"/>
      <c r="P922" s="165"/>
      <c r="Q922" s="165"/>
      <c r="R922" s="165"/>
      <c r="S922" s="54"/>
      <c r="T922" s="54"/>
      <c r="U922" s="54"/>
      <c r="V922" s="54"/>
      <c r="W922" s="54"/>
      <c r="X922" s="54"/>
      <c r="Y922" s="54"/>
      <c r="Z922" s="54"/>
      <c r="AA922" s="54"/>
      <c r="AB922" s="54"/>
      <c r="AC922" s="54"/>
      <c r="AD922" s="60"/>
      <c r="AE922" s="58"/>
      <c r="AF922" s="176" t="str">
        <f t="shared" si="14"/>
        <v/>
      </c>
      <c r="AG922" s="178" t="str">
        <f>IF(Calculations!AT917=1,"YES","")</f>
        <v/>
      </c>
      <c r="AH922" s="2"/>
      <c r="AQ922" s="9"/>
    </row>
    <row r="923" spans="2:43" x14ac:dyDescent="0.25">
      <c r="B923" s="54"/>
      <c r="C923" s="54"/>
      <c r="D923" s="59"/>
      <c r="E923" s="59"/>
      <c r="F923" s="174"/>
      <c r="G923" s="54"/>
      <c r="H923" s="55"/>
      <c r="I923" s="54"/>
      <c r="J923" s="55"/>
      <c r="K923" s="47" t="str">
        <f>IF(OR(AND(H923=Lists!$D$6,G923&lt;&gt;""),AND(AND(H923=J923,G923&lt;&gt;"",I923&lt;&gt;""),OR(H923&lt;&gt;"Unspecified",J923&lt;&gt;"Unspecified"),J923&lt;&gt;""),AND(OR(H923=Lists!$D$4,H923=Lists!$D$5),OR(J923=Lists!$D$4,J923=Lists!$D$5),AND(G923&lt;&gt;"",I923&lt;&gt;""))),"YES","")</f>
        <v/>
      </c>
      <c r="L923" s="56"/>
      <c r="M923" s="54"/>
      <c r="N923" s="58"/>
      <c r="O923" s="57"/>
      <c r="P923" s="165"/>
      <c r="Q923" s="165"/>
      <c r="R923" s="165"/>
      <c r="S923" s="54"/>
      <c r="T923" s="54"/>
      <c r="U923" s="54"/>
      <c r="V923" s="54"/>
      <c r="W923" s="54"/>
      <c r="X923" s="54"/>
      <c r="Y923" s="54"/>
      <c r="Z923" s="54"/>
      <c r="AA923" s="54"/>
      <c r="AB923" s="54"/>
      <c r="AC923" s="54"/>
      <c r="AD923" s="60"/>
      <c r="AE923" s="58"/>
      <c r="AF923" s="176" t="str">
        <f t="shared" si="14"/>
        <v/>
      </c>
      <c r="AG923" s="178" t="str">
        <f>IF(Calculations!AT918=1,"YES","")</f>
        <v/>
      </c>
      <c r="AH923" s="2"/>
      <c r="AQ923" s="9"/>
    </row>
    <row r="924" spans="2:43" x14ac:dyDescent="0.25">
      <c r="B924" s="54"/>
      <c r="C924" s="54"/>
      <c r="D924" s="59"/>
      <c r="E924" s="59"/>
      <c r="F924" s="174"/>
      <c r="G924" s="54"/>
      <c r="H924" s="55"/>
      <c r="I924" s="54"/>
      <c r="J924" s="55"/>
      <c r="K924" s="47" t="str">
        <f>IF(OR(AND(H924=Lists!$D$6,G924&lt;&gt;""),AND(AND(H924=J924,G924&lt;&gt;"",I924&lt;&gt;""),OR(H924&lt;&gt;"Unspecified",J924&lt;&gt;"Unspecified"),J924&lt;&gt;""),AND(OR(H924=Lists!$D$4,H924=Lists!$D$5),OR(J924=Lists!$D$4,J924=Lists!$D$5),AND(G924&lt;&gt;"",I924&lt;&gt;""))),"YES","")</f>
        <v/>
      </c>
      <c r="L924" s="56"/>
      <c r="M924" s="54"/>
      <c r="N924" s="58"/>
      <c r="O924" s="57"/>
      <c r="P924" s="165"/>
      <c r="Q924" s="165"/>
      <c r="R924" s="165"/>
      <c r="S924" s="54"/>
      <c r="T924" s="54"/>
      <c r="U924" s="54"/>
      <c r="V924" s="54"/>
      <c r="W924" s="54"/>
      <c r="X924" s="54"/>
      <c r="Y924" s="54"/>
      <c r="Z924" s="54"/>
      <c r="AA924" s="54"/>
      <c r="AB924" s="54"/>
      <c r="AC924" s="54"/>
      <c r="AD924" s="60"/>
      <c r="AE924" s="58"/>
      <c r="AF924" s="176" t="str">
        <f t="shared" si="14"/>
        <v/>
      </c>
      <c r="AG924" s="178" t="str">
        <f>IF(Calculations!AT919=1,"YES","")</f>
        <v/>
      </c>
      <c r="AH924" s="2"/>
      <c r="AQ924" s="9"/>
    </row>
    <row r="925" spans="2:43" x14ac:dyDescent="0.25">
      <c r="B925" s="54"/>
      <c r="C925" s="54"/>
      <c r="D925" s="59"/>
      <c r="E925" s="59"/>
      <c r="F925" s="174"/>
      <c r="G925" s="54"/>
      <c r="H925" s="55"/>
      <c r="I925" s="54"/>
      <c r="J925" s="55"/>
      <c r="K925" s="47" t="str">
        <f>IF(OR(AND(H925=Lists!$D$6,G925&lt;&gt;""),AND(AND(H925=J925,G925&lt;&gt;"",I925&lt;&gt;""),OR(H925&lt;&gt;"Unspecified",J925&lt;&gt;"Unspecified"),J925&lt;&gt;""),AND(OR(H925=Lists!$D$4,H925=Lists!$D$5),OR(J925=Lists!$D$4,J925=Lists!$D$5),AND(G925&lt;&gt;"",I925&lt;&gt;""))),"YES","")</f>
        <v/>
      </c>
      <c r="L925" s="56"/>
      <c r="M925" s="54"/>
      <c r="N925" s="58"/>
      <c r="O925" s="57"/>
      <c r="P925" s="165"/>
      <c r="Q925" s="165"/>
      <c r="R925" s="165"/>
      <c r="S925" s="54"/>
      <c r="T925" s="54"/>
      <c r="U925" s="54"/>
      <c r="V925" s="54"/>
      <c r="W925" s="54"/>
      <c r="X925" s="54"/>
      <c r="Y925" s="54"/>
      <c r="Z925" s="54"/>
      <c r="AA925" s="54"/>
      <c r="AB925" s="54"/>
      <c r="AC925" s="54"/>
      <c r="AD925" s="60"/>
      <c r="AE925" s="58"/>
      <c r="AF925" s="176" t="str">
        <f t="shared" si="14"/>
        <v/>
      </c>
      <c r="AG925" s="178" t="str">
        <f>IF(Calculations!AT920=1,"YES","")</f>
        <v/>
      </c>
      <c r="AH925" s="2"/>
      <c r="AQ925" s="9"/>
    </row>
    <row r="926" spans="2:43" x14ac:dyDescent="0.25">
      <c r="B926" s="54"/>
      <c r="C926" s="54"/>
      <c r="D926" s="59"/>
      <c r="E926" s="59"/>
      <c r="F926" s="174"/>
      <c r="G926" s="54"/>
      <c r="H926" s="55"/>
      <c r="I926" s="54"/>
      <c r="J926" s="55"/>
      <c r="K926" s="47" t="str">
        <f>IF(OR(AND(H926=Lists!$D$6,G926&lt;&gt;""),AND(AND(H926=J926,G926&lt;&gt;"",I926&lt;&gt;""),OR(H926&lt;&gt;"Unspecified",J926&lt;&gt;"Unspecified"),J926&lt;&gt;""),AND(OR(H926=Lists!$D$4,H926=Lists!$D$5),OR(J926=Lists!$D$4,J926=Lists!$D$5),AND(G926&lt;&gt;"",I926&lt;&gt;""))),"YES","")</f>
        <v/>
      </c>
      <c r="L926" s="56"/>
      <c r="M926" s="54"/>
      <c r="N926" s="58"/>
      <c r="O926" s="57"/>
      <c r="P926" s="165"/>
      <c r="Q926" s="165"/>
      <c r="R926" s="165"/>
      <c r="S926" s="54"/>
      <c r="T926" s="54"/>
      <c r="U926" s="54"/>
      <c r="V926" s="54"/>
      <c r="W926" s="54"/>
      <c r="X926" s="54"/>
      <c r="Y926" s="54"/>
      <c r="Z926" s="54"/>
      <c r="AA926" s="54"/>
      <c r="AB926" s="54"/>
      <c r="AC926" s="54"/>
      <c r="AD926" s="60"/>
      <c r="AE926" s="58"/>
      <c r="AF926" s="176" t="str">
        <f t="shared" si="14"/>
        <v/>
      </c>
      <c r="AG926" s="178" t="str">
        <f>IF(Calculations!AT921=1,"YES","")</f>
        <v/>
      </c>
      <c r="AH926" s="2"/>
      <c r="AQ926" s="9"/>
    </row>
    <row r="927" spans="2:43" x14ac:dyDescent="0.25">
      <c r="B927" s="54"/>
      <c r="C927" s="54"/>
      <c r="D927" s="59"/>
      <c r="E927" s="59"/>
      <c r="F927" s="174"/>
      <c r="G927" s="54"/>
      <c r="H927" s="55"/>
      <c r="I927" s="54"/>
      <c r="J927" s="55"/>
      <c r="K927" s="47" t="str">
        <f>IF(OR(AND(H927=Lists!$D$6,G927&lt;&gt;""),AND(AND(H927=J927,G927&lt;&gt;"",I927&lt;&gt;""),OR(H927&lt;&gt;"Unspecified",J927&lt;&gt;"Unspecified"),J927&lt;&gt;""),AND(OR(H927=Lists!$D$4,H927=Lists!$D$5),OR(J927=Lists!$D$4,J927=Lists!$D$5),AND(G927&lt;&gt;"",I927&lt;&gt;""))),"YES","")</f>
        <v/>
      </c>
      <c r="L927" s="56"/>
      <c r="M927" s="54"/>
      <c r="N927" s="58"/>
      <c r="O927" s="57"/>
      <c r="P927" s="165"/>
      <c r="Q927" s="165"/>
      <c r="R927" s="165"/>
      <c r="S927" s="54"/>
      <c r="T927" s="54"/>
      <c r="U927" s="54"/>
      <c r="V927" s="54"/>
      <c r="W927" s="54"/>
      <c r="X927" s="54"/>
      <c r="Y927" s="54"/>
      <c r="Z927" s="54"/>
      <c r="AA927" s="54"/>
      <c r="AB927" s="54"/>
      <c r="AC927" s="54"/>
      <c r="AD927" s="60"/>
      <c r="AE927" s="58"/>
      <c r="AF927" s="176" t="str">
        <f t="shared" si="14"/>
        <v/>
      </c>
      <c r="AG927" s="178" t="str">
        <f>IF(Calculations!AT922=1,"YES","")</f>
        <v/>
      </c>
      <c r="AH927" s="2"/>
      <c r="AQ927" s="9"/>
    </row>
    <row r="928" spans="2:43" x14ac:dyDescent="0.25">
      <c r="B928" s="54"/>
      <c r="C928" s="54"/>
      <c r="D928" s="59"/>
      <c r="E928" s="59"/>
      <c r="F928" s="174"/>
      <c r="G928" s="54"/>
      <c r="H928" s="55"/>
      <c r="I928" s="54"/>
      <c r="J928" s="55"/>
      <c r="K928" s="47" t="str">
        <f>IF(OR(AND(H928=Lists!$D$6,G928&lt;&gt;""),AND(AND(H928=J928,G928&lt;&gt;"",I928&lt;&gt;""),OR(H928&lt;&gt;"Unspecified",J928&lt;&gt;"Unspecified"),J928&lt;&gt;""),AND(OR(H928=Lists!$D$4,H928=Lists!$D$5),OR(J928=Lists!$D$4,J928=Lists!$D$5),AND(G928&lt;&gt;"",I928&lt;&gt;""))),"YES","")</f>
        <v/>
      </c>
      <c r="L928" s="56"/>
      <c r="M928" s="54"/>
      <c r="N928" s="58"/>
      <c r="O928" s="57"/>
      <c r="P928" s="165"/>
      <c r="Q928" s="165"/>
      <c r="R928" s="165"/>
      <c r="S928" s="54"/>
      <c r="T928" s="54"/>
      <c r="U928" s="54"/>
      <c r="V928" s="54"/>
      <c r="W928" s="54"/>
      <c r="X928" s="54"/>
      <c r="Y928" s="54"/>
      <c r="Z928" s="54"/>
      <c r="AA928" s="54"/>
      <c r="AB928" s="54"/>
      <c r="AC928" s="54"/>
      <c r="AD928" s="60"/>
      <c r="AE928" s="58"/>
      <c r="AF928" s="176" t="str">
        <f t="shared" si="14"/>
        <v/>
      </c>
      <c r="AG928" s="178" t="str">
        <f>IF(Calculations!AT923=1,"YES","")</f>
        <v/>
      </c>
      <c r="AH928" s="2"/>
      <c r="AQ928" s="9"/>
    </row>
    <row r="929" spans="2:43" x14ac:dyDescent="0.25">
      <c r="B929" s="54"/>
      <c r="C929" s="54"/>
      <c r="D929" s="59"/>
      <c r="E929" s="59"/>
      <c r="F929" s="174"/>
      <c r="G929" s="54"/>
      <c r="H929" s="55"/>
      <c r="I929" s="54"/>
      <c r="J929" s="55"/>
      <c r="K929" s="47" t="str">
        <f>IF(OR(AND(H929=Lists!$D$6,G929&lt;&gt;""),AND(AND(H929=J929,G929&lt;&gt;"",I929&lt;&gt;""),OR(H929&lt;&gt;"Unspecified",J929&lt;&gt;"Unspecified"),J929&lt;&gt;""),AND(OR(H929=Lists!$D$4,H929=Lists!$D$5),OR(J929=Lists!$D$4,J929=Lists!$D$5),AND(G929&lt;&gt;"",I929&lt;&gt;""))),"YES","")</f>
        <v/>
      </c>
      <c r="L929" s="56"/>
      <c r="M929" s="54"/>
      <c r="N929" s="58"/>
      <c r="O929" s="57"/>
      <c r="P929" s="165"/>
      <c r="Q929" s="165"/>
      <c r="R929" s="165"/>
      <c r="S929" s="54"/>
      <c r="T929" s="54"/>
      <c r="U929" s="54"/>
      <c r="V929" s="54"/>
      <c r="W929" s="54"/>
      <c r="X929" s="54"/>
      <c r="Y929" s="54"/>
      <c r="Z929" s="54"/>
      <c r="AA929" s="54"/>
      <c r="AB929" s="54"/>
      <c r="AC929" s="54"/>
      <c r="AD929" s="60"/>
      <c r="AE929" s="58"/>
      <c r="AF929" s="176" t="str">
        <f t="shared" si="14"/>
        <v/>
      </c>
      <c r="AG929" s="178" t="str">
        <f>IF(Calculations!AT924=1,"YES","")</f>
        <v/>
      </c>
      <c r="AH929" s="2"/>
      <c r="AQ929" s="9"/>
    </row>
    <row r="930" spans="2:43" x14ac:dyDescent="0.25">
      <c r="B930" s="54"/>
      <c r="C930" s="54"/>
      <c r="D930" s="59"/>
      <c r="E930" s="59"/>
      <c r="F930" s="174"/>
      <c r="G930" s="54"/>
      <c r="H930" s="55"/>
      <c r="I930" s="54"/>
      <c r="J930" s="55"/>
      <c r="K930" s="47" t="str">
        <f>IF(OR(AND(H930=Lists!$D$6,G930&lt;&gt;""),AND(AND(H930=J930,G930&lt;&gt;"",I930&lt;&gt;""),OR(H930&lt;&gt;"Unspecified",J930&lt;&gt;"Unspecified"),J930&lt;&gt;""),AND(OR(H930=Lists!$D$4,H930=Lists!$D$5),OR(J930=Lists!$D$4,J930=Lists!$D$5),AND(G930&lt;&gt;"",I930&lt;&gt;""))),"YES","")</f>
        <v/>
      </c>
      <c r="L930" s="56"/>
      <c r="M930" s="54"/>
      <c r="N930" s="58"/>
      <c r="O930" s="57"/>
      <c r="P930" s="165"/>
      <c r="Q930" s="165"/>
      <c r="R930" s="165"/>
      <c r="S930" s="54"/>
      <c r="T930" s="54"/>
      <c r="U930" s="54"/>
      <c r="V930" s="54"/>
      <c r="W930" s="54"/>
      <c r="X930" s="54"/>
      <c r="Y930" s="54"/>
      <c r="Z930" s="54"/>
      <c r="AA930" s="54"/>
      <c r="AB930" s="54"/>
      <c r="AC930" s="54"/>
      <c r="AD930" s="60"/>
      <c r="AE930" s="58"/>
      <c r="AF930" s="176" t="str">
        <f t="shared" si="14"/>
        <v/>
      </c>
      <c r="AG930" s="178" t="str">
        <f>IF(Calculations!AT925=1,"YES","")</f>
        <v/>
      </c>
      <c r="AH930" s="2"/>
      <c r="AQ930" s="9"/>
    </row>
    <row r="931" spans="2:43" x14ac:dyDescent="0.25">
      <c r="B931" s="54"/>
      <c r="C931" s="54"/>
      <c r="D931" s="59"/>
      <c r="E931" s="59"/>
      <c r="F931" s="174"/>
      <c r="G931" s="54"/>
      <c r="H931" s="55"/>
      <c r="I931" s="54"/>
      <c r="J931" s="55"/>
      <c r="K931" s="47" t="str">
        <f>IF(OR(AND(H931=Lists!$D$6,G931&lt;&gt;""),AND(AND(H931=J931,G931&lt;&gt;"",I931&lt;&gt;""),OR(H931&lt;&gt;"Unspecified",J931&lt;&gt;"Unspecified"),J931&lt;&gt;""),AND(OR(H931=Lists!$D$4,H931=Lists!$D$5),OR(J931=Lists!$D$4,J931=Lists!$D$5),AND(G931&lt;&gt;"",I931&lt;&gt;""))),"YES","")</f>
        <v/>
      </c>
      <c r="L931" s="56"/>
      <c r="M931" s="54"/>
      <c r="N931" s="58"/>
      <c r="O931" s="57"/>
      <c r="P931" s="165"/>
      <c r="Q931" s="165"/>
      <c r="R931" s="165"/>
      <c r="S931" s="54"/>
      <c r="T931" s="54"/>
      <c r="U931" s="54"/>
      <c r="V931" s="54"/>
      <c r="W931" s="54"/>
      <c r="X931" s="54"/>
      <c r="Y931" s="54"/>
      <c r="Z931" s="54"/>
      <c r="AA931" s="54"/>
      <c r="AB931" s="54"/>
      <c r="AC931" s="54"/>
      <c r="AD931" s="60"/>
      <c r="AE931" s="58"/>
      <c r="AF931" s="176" t="str">
        <f t="shared" si="14"/>
        <v/>
      </c>
      <c r="AG931" s="178" t="str">
        <f>IF(Calculations!AT926=1,"YES","")</f>
        <v/>
      </c>
      <c r="AH931" s="2"/>
      <c r="AQ931" s="9"/>
    </row>
    <row r="932" spans="2:43" x14ac:dyDescent="0.25">
      <c r="B932" s="54"/>
      <c r="C932" s="54"/>
      <c r="D932" s="59"/>
      <c r="E932" s="59"/>
      <c r="F932" s="174"/>
      <c r="G932" s="54"/>
      <c r="H932" s="55"/>
      <c r="I932" s="54"/>
      <c r="J932" s="55"/>
      <c r="K932" s="47" t="str">
        <f>IF(OR(AND(H932=Lists!$D$6,G932&lt;&gt;""),AND(AND(H932=J932,G932&lt;&gt;"",I932&lt;&gt;""),OR(H932&lt;&gt;"Unspecified",J932&lt;&gt;"Unspecified"),J932&lt;&gt;""),AND(OR(H932=Lists!$D$4,H932=Lists!$D$5),OR(J932=Lists!$D$4,J932=Lists!$D$5),AND(G932&lt;&gt;"",I932&lt;&gt;""))),"YES","")</f>
        <v/>
      </c>
      <c r="L932" s="56"/>
      <c r="M932" s="54"/>
      <c r="N932" s="58"/>
      <c r="O932" s="57"/>
      <c r="P932" s="165"/>
      <c r="Q932" s="165"/>
      <c r="R932" s="165"/>
      <c r="S932" s="54"/>
      <c r="T932" s="54"/>
      <c r="U932" s="54"/>
      <c r="V932" s="54"/>
      <c r="W932" s="54"/>
      <c r="X932" s="54"/>
      <c r="Y932" s="54"/>
      <c r="Z932" s="54"/>
      <c r="AA932" s="54"/>
      <c r="AB932" s="54"/>
      <c r="AC932" s="54"/>
      <c r="AD932" s="60"/>
      <c r="AE932" s="58"/>
      <c r="AF932" s="176" t="str">
        <f t="shared" si="14"/>
        <v/>
      </c>
      <c r="AG932" s="178" t="str">
        <f>IF(Calculations!AT927=1,"YES","")</f>
        <v/>
      </c>
      <c r="AH932" s="2"/>
      <c r="AQ932" s="9"/>
    </row>
    <row r="933" spans="2:43" x14ac:dyDescent="0.25">
      <c r="B933" s="54"/>
      <c r="C933" s="54"/>
      <c r="D933" s="59"/>
      <c r="E933" s="59"/>
      <c r="F933" s="174"/>
      <c r="G933" s="54"/>
      <c r="H933" s="55"/>
      <c r="I933" s="54"/>
      <c r="J933" s="55"/>
      <c r="K933" s="47" t="str">
        <f>IF(OR(AND(H933=Lists!$D$6,G933&lt;&gt;""),AND(AND(H933=J933,G933&lt;&gt;"",I933&lt;&gt;""),OR(H933&lt;&gt;"Unspecified",J933&lt;&gt;"Unspecified"),J933&lt;&gt;""),AND(OR(H933=Lists!$D$4,H933=Lists!$D$5),OR(J933=Lists!$D$4,J933=Lists!$D$5),AND(G933&lt;&gt;"",I933&lt;&gt;""))),"YES","")</f>
        <v/>
      </c>
      <c r="L933" s="56"/>
      <c r="M933" s="54"/>
      <c r="N933" s="58"/>
      <c r="O933" s="57"/>
      <c r="P933" s="165"/>
      <c r="Q933" s="165"/>
      <c r="R933" s="165"/>
      <c r="S933" s="54"/>
      <c r="T933" s="54"/>
      <c r="U933" s="54"/>
      <c r="V933" s="54"/>
      <c r="W933" s="54"/>
      <c r="X933" s="54"/>
      <c r="Y933" s="54"/>
      <c r="Z933" s="54"/>
      <c r="AA933" s="54"/>
      <c r="AB933" s="54"/>
      <c r="AC933" s="54"/>
      <c r="AD933" s="60"/>
      <c r="AE933" s="58"/>
      <c r="AF933" s="176" t="str">
        <f t="shared" si="14"/>
        <v/>
      </c>
      <c r="AG933" s="178" t="str">
        <f>IF(Calculations!AT928=1,"YES","")</f>
        <v/>
      </c>
      <c r="AH933" s="2"/>
      <c r="AQ933" s="9"/>
    </row>
    <row r="934" spans="2:43" x14ac:dyDescent="0.25">
      <c r="B934" s="54"/>
      <c r="C934" s="54"/>
      <c r="D934" s="59"/>
      <c r="E934" s="59"/>
      <c r="F934" s="174"/>
      <c r="G934" s="54"/>
      <c r="H934" s="55"/>
      <c r="I934" s="54"/>
      <c r="J934" s="55"/>
      <c r="K934" s="47" t="str">
        <f>IF(OR(AND(H934=Lists!$D$6,G934&lt;&gt;""),AND(AND(H934=J934,G934&lt;&gt;"",I934&lt;&gt;""),OR(H934&lt;&gt;"Unspecified",J934&lt;&gt;"Unspecified"),J934&lt;&gt;""),AND(OR(H934=Lists!$D$4,H934=Lists!$D$5),OR(J934=Lists!$D$4,J934=Lists!$D$5),AND(G934&lt;&gt;"",I934&lt;&gt;""))),"YES","")</f>
        <v/>
      </c>
      <c r="L934" s="56"/>
      <c r="M934" s="54"/>
      <c r="N934" s="58"/>
      <c r="O934" s="57"/>
      <c r="P934" s="165"/>
      <c r="Q934" s="165"/>
      <c r="R934" s="165"/>
      <c r="S934" s="54"/>
      <c r="T934" s="54"/>
      <c r="U934" s="54"/>
      <c r="V934" s="54"/>
      <c r="W934" s="54"/>
      <c r="X934" s="54"/>
      <c r="Y934" s="54"/>
      <c r="Z934" s="54"/>
      <c r="AA934" s="54"/>
      <c r="AB934" s="54"/>
      <c r="AC934" s="54"/>
      <c r="AD934" s="60"/>
      <c r="AE934" s="58"/>
      <c r="AF934" s="176" t="str">
        <f t="shared" si="14"/>
        <v/>
      </c>
      <c r="AG934" s="178" t="str">
        <f>IF(Calculations!AT929=1,"YES","")</f>
        <v/>
      </c>
      <c r="AH934" s="2"/>
      <c r="AQ934" s="9"/>
    </row>
    <row r="935" spans="2:43" x14ac:dyDescent="0.25">
      <c r="B935" s="54"/>
      <c r="C935" s="54"/>
      <c r="D935" s="59"/>
      <c r="E935" s="59"/>
      <c r="F935" s="174"/>
      <c r="G935" s="54"/>
      <c r="H935" s="55"/>
      <c r="I935" s="54"/>
      <c r="J935" s="55"/>
      <c r="K935" s="47" t="str">
        <f>IF(OR(AND(H935=Lists!$D$6,G935&lt;&gt;""),AND(AND(H935=J935,G935&lt;&gt;"",I935&lt;&gt;""),OR(H935&lt;&gt;"Unspecified",J935&lt;&gt;"Unspecified"),J935&lt;&gt;""),AND(OR(H935=Lists!$D$4,H935=Lists!$D$5),OR(J935=Lists!$D$4,J935=Lists!$D$5),AND(G935&lt;&gt;"",I935&lt;&gt;""))),"YES","")</f>
        <v/>
      </c>
      <c r="L935" s="56"/>
      <c r="M935" s="54"/>
      <c r="N935" s="58"/>
      <c r="O935" s="57"/>
      <c r="P935" s="165"/>
      <c r="Q935" s="165"/>
      <c r="R935" s="165"/>
      <c r="S935" s="54"/>
      <c r="T935" s="54"/>
      <c r="U935" s="54"/>
      <c r="V935" s="54"/>
      <c r="W935" s="54"/>
      <c r="X935" s="54"/>
      <c r="Y935" s="54"/>
      <c r="Z935" s="54"/>
      <c r="AA935" s="54"/>
      <c r="AB935" s="54"/>
      <c r="AC935" s="54"/>
      <c r="AD935" s="60"/>
      <c r="AE935" s="58"/>
      <c r="AF935" s="176" t="str">
        <f t="shared" si="14"/>
        <v/>
      </c>
      <c r="AG935" s="178" t="str">
        <f>IF(Calculations!AT930=1,"YES","")</f>
        <v/>
      </c>
      <c r="AH935" s="2"/>
      <c r="AQ935" s="9"/>
    </row>
    <row r="936" spans="2:43" x14ac:dyDescent="0.25">
      <c r="B936" s="54"/>
      <c r="C936" s="54"/>
      <c r="D936" s="59"/>
      <c r="E936" s="59"/>
      <c r="F936" s="174"/>
      <c r="G936" s="54"/>
      <c r="H936" s="55"/>
      <c r="I936" s="54"/>
      <c r="J936" s="55"/>
      <c r="K936" s="47" t="str">
        <f>IF(OR(AND(H936=Lists!$D$6,G936&lt;&gt;""),AND(AND(H936=J936,G936&lt;&gt;"",I936&lt;&gt;""),OR(H936&lt;&gt;"Unspecified",J936&lt;&gt;"Unspecified"),J936&lt;&gt;""),AND(OR(H936=Lists!$D$4,H936=Lists!$D$5),OR(J936=Lists!$D$4,J936=Lists!$D$5),AND(G936&lt;&gt;"",I936&lt;&gt;""))),"YES","")</f>
        <v/>
      </c>
      <c r="L936" s="56"/>
      <c r="M936" s="54"/>
      <c r="N936" s="58"/>
      <c r="O936" s="57"/>
      <c r="P936" s="165"/>
      <c r="Q936" s="165"/>
      <c r="R936" s="165"/>
      <c r="S936" s="54"/>
      <c r="T936" s="54"/>
      <c r="U936" s="54"/>
      <c r="V936" s="54"/>
      <c r="W936" s="54"/>
      <c r="X936" s="54"/>
      <c r="Y936" s="54"/>
      <c r="Z936" s="54"/>
      <c r="AA936" s="54"/>
      <c r="AB936" s="54"/>
      <c r="AC936" s="54"/>
      <c r="AD936" s="60"/>
      <c r="AE936" s="58"/>
      <c r="AF936" s="176" t="str">
        <f t="shared" si="14"/>
        <v/>
      </c>
      <c r="AG936" s="178" t="str">
        <f>IF(Calculations!AT931=1,"YES","")</f>
        <v/>
      </c>
      <c r="AH936" s="2"/>
      <c r="AQ936" s="9"/>
    </row>
    <row r="937" spans="2:43" x14ac:dyDescent="0.25">
      <c r="B937" s="54"/>
      <c r="C937" s="54"/>
      <c r="D937" s="59"/>
      <c r="E937" s="59"/>
      <c r="F937" s="174"/>
      <c r="G937" s="54"/>
      <c r="H937" s="55"/>
      <c r="I937" s="54"/>
      <c r="J937" s="55"/>
      <c r="K937" s="47" t="str">
        <f>IF(OR(AND(H937=Lists!$D$6,G937&lt;&gt;""),AND(AND(H937=J937,G937&lt;&gt;"",I937&lt;&gt;""),OR(H937&lt;&gt;"Unspecified",J937&lt;&gt;"Unspecified"),J937&lt;&gt;""),AND(OR(H937=Lists!$D$4,H937=Lists!$D$5),OR(J937=Lists!$D$4,J937=Lists!$D$5),AND(G937&lt;&gt;"",I937&lt;&gt;""))),"YES","")</f>
        <v/>
      </c>
      <c r="L937" s="56"/>
      <c r="M937" s="54"/>
      <c r="N937" s="58"/>
      <c r="O937" s="57"/>
      <c r="P937" s="165"/>
      <c r="Q937" s="165"/>
      <c r="R937" s="165"/>
      <c r="S937" s="54"/>
      <c r="T937" s="54"/>
      <c r="U937" s="54"/>
      <c r="V937" s="54"/>
      <c r="W937" s="54"/>
      <c r="X937" s="54"/>
      <c r="Y937" s="54"/>
      <c r="Z937" s="54"/>
      <c r="AA937" s="54"/>
      <c r="AB937" s="54"/>
      <c r="AC937" s="54"/>
      <c r="AD937" s="60"/>
      <c r="AE937" s="58"/>
      <c r="AF937" s="176" t="str">
        <f t="shared" si="14"/>
        <v/>
      </c>
      <c r="AG937" s="178" t="str">
        <f>IF(Calculations!AT932=1,"YES","")</f>
        <v/>
      </c>
      <c r="AH937" s="2"/>
      <c r="AQ937" s="9"/>
    </row>
    <row r="938" spans="2:43" x14ac:dyDescent="0.25">
      <c r="B938" s="54"/>
      <c r="C938" s="54"/>
      <c r="D938" s="59"/>
      <c r="E938" s="59"/>
      <c r="F938" s="174"/>
      <c r="G938" s="54"/>
      <c r="H938" s="55"/>
      <c r="I938" s="54"/>
      <c r="J938" s="55"/>
      <c r="K938" s="47" t="str">
        <f>IF(OR(AND(H938=Lists!$D$6,G938&lt;&gt;""),AND(AND(H938=J938,G938&lt;&gt;"",I938&lt;&gt;""),OR(H938&lt;&gt;"Unspecified",J938&lt;&gt;"Unspecified"),J938&lt;&gt;""),AND(OR(H938=Lists!$D$4,H938=Lists!$D$5),OR(J938=Lists!$D$4,J938=Lists!$D$5),AND(G938&lt;&gt;"",I938&lt;&gt;""))),"YES","")</f>
        <v/>
      </c>
      <c r="L938" s="56"/>
      <c r="M938" s="54"/>
      <c r="N938" s="58"/>
      <c r="O938" s="57"/>
      <c r="P938" s="165"/>
      <c r="Q938" s="165"/>
      <c r="R938" s="165"/>
      <c r="S938" s="54"/>
      <c r="T938" s="54"/>
      <c r="U938" s="54"/>
      <c r="V938" s="54"/>
      <c r="W938" s="54"/>
      <c r="X938" s="54"/>
      <c r="Y938" s="54"/>
      <c r="Z938" s="54"/>
      <c r="AA938" s="54"/>
      <c r="AB938" s="54"/>
      <c r="AC938" s="54"/>
      <c r="AD938" s="60"/>
      <c r="AE938" s="58"/>
      <c r="AF938" s="176" t="str">
        <f t="shared" si="14"/>
        <v/>
      </c>
      <c r="AG938" s="178" t="str">
        <f>IF(Calculations!AT933=1,"YES","")</f>
        <v/>
      </c>
      <c r="AH938" s="2"/>
      <c r="AQ938" s="9"/>
    </row>
    <row r="939" spans="2:43" x14ac:dyDescent="0.25">
      <c r="B939" s="54"/>
      <c r="C939" s="54"/>
      <c r="D939" s="59"/>
      <c r="E939" s="59"/>
      <c r="F939" s="174"/>
      <c r="G939" s="54"/>
      <c r="H939" s="55"/>
      <c r="I939" s="54"/>
      <c r="J939" s="55"/>
      <c r="K939" s="47" t="str">
        <f>IF(OR(AND(H939=Lists!$D$6,G939&lt;&gt;""),AND(AND(H939=J939,G939&lt;&gt;"",I939&lt;&gt;""),OR(H939&lt;&gt;"Unspecified",J939&lt;&gt;"Unspecified"),J939&lt;&gt;""),AND(OR(H939=Lists!$D$4,H939=Lists!$D$5),OR(J939=Lists!$D$4,J939=Lists!$D$5),AND(G939&lt;&gt;"",I939&lt;&gt;""))),"YES","")</f>
        <v/>
      </c>
      <c r="L939" s="56"/>
      <c r="M939" s="54"/>
      <c r="N939" s="58"/>
      <c r="O939" s="57"/>
      <c r="P939" s="165"/>
      <c r="Q939" s="165"/>
      <c r="R939" s="165"/>
      <c r="S939" s="54"/>
      <c r="T939" s="54"/>
      <c r="U939" s="54"/>
      <c r="V939" s="54"/>
      <c r="W939" s="54"/>
      <c r="X939" s="54"/>
      <c r="Y939" s="54"/>
      <c r="Z939" s="54"/>
      <c r="AA939" s="54"/>
      <c r="AB939" s="54"/>
      <c r="AC939" s="54"/>
      <c r="AD939" s="60"/>
      <c r="AE939" s="58"/>
      <c r="AF939" s="176" t="str">
        <f t="shared" si="14"/>
        <v/>
      </c>
      <c r="AG939" s="178" t="str">
        <f>IF(Calculations!AT934=1,"YES","")</f>
        <v/>
      </c>
      <c r="AH939" s="2"/>
      <c r="AQ939" s="9"/>
    </row>
    <row r="940" spans="2:43" x14ac:dyDescent="0.25">
      <c r="B940" s="54"/>
      <c r="C940" s="54"/>
      <c r="D940" s="59"/>
      <c r="E940" s="59"/>
      <c r="F940" s="174"/>
      <c r="G940" s="54"/>
      <c r="H940" s="55"/>
      <c r="I940" s="54"/>
      <c r="J940" s="55"/>
      <c r="K940" s="47" t="str">
        <f>IF(OR(AND(H940=Lists!$D$6,G940&lt;&gt;""),AND(AND(H940=J940,G940&lt;&gt;"",I940&lt;&gt;""),OR(H940&lt;&gt;"Unspecified",J940&lt;&gt;"Unspecified"),J940&lt;&gt;""),AND(OR(H940=Lists!$D$4,H940=Lists!$D$5),OR(J940=Lists!$D$4,J940=Lists!$D$5),AND(G940&lt;&gt;"",I940&lt;&gt;""))),"YES","")</f>
        <v/>
      </c>
      <c r="L940" s="56"/>
      <c r="M940" s="54"/>
      <c r="N940" s="58"/>
      <c r="O940" s="57"/>
      <c r="P940" s="165"/>
      <c r="Q940" s="165"/>
      <c r="R940" s="165"/>
      <c r="S940" s="54"/>
      <c r="T940" s="54"/>
      <c r="U940" s="54"/>
      <c r="V940" s="54"/>
      <c r="W940" s="54"/>
      <c r="X940" s="54"/>
      <c r="Y940" s="54"/>
      <c r="Z940" s="54"/>
      <c r="AA940" s="54"/>
      <c r="AB940" s="54"/>
      <c r="AC940" s="54"/>
      <c r="AD940" s="60"/>
      <c r="AE940" s="58"/>
      <c r="AF940" s="176" t="str">
        <f t="shared" si="14"/>
        <v/>
      </c>
      <c r="AG940" s="178" t="str">
        <f>IF(Calculations!AT935=1,"YES","")</f>
        <v/>
      </c>
      <c r="AH940" s="2"/>
      <c r="AQ940" s="9"/>
    </row>
    <row r="941" spans="2:43" x14ac:dyDescent="0.25">
      <c r="B941" s="54"/>
      <c r="C941" s="54"/>
      <c r="D941" s="59"/>
      <c r="E941" s="59"/>
      <c r="F941" s="174"/>
      <c r="G941" s="54"/>
      <c r="H941" s="55"/>
      <c r="I941" s="54"/>
      <c r="J941" s="55"/>
      <c r="K941" s="47" t="str">
        <f>IF(OR(AND(H941=Lists!$D$6,G941&lt;&gt;""),AND(AND(H941=J941,G941&lt;&gt;"",I941&lt;&gt;""),OR(H941&lt;&gt;"Unspecified",J941&lt;&gt;"Unspecified"),J941&lt;&gt;""),AND(OR(H941=Lists!$D$4,H941=Lists!$D$5),OR(J941=Lists!$D$4,J941=Lists!$D$5),AND(G941&lt;&gt;"",I941&lt;&gt;""))),"YES","")</f>
        <v/>
      </c>
      <c r="L941" s="56"/>
      <c r="M941" s="54"/>
      <c r="N941" s="58"/>
      <c r="O941" s="57"/>
      <c r="P941" s="165"/>
      <c r="Q941" s="165"/>
      <c r="R941" s="165"/>
      <c r="S941" s="54"/>
      <c r="T941" s="54"/>
      <c r="U941" s="54"/>
      <c r="V941" s="54"/>
      <c r="W941" s="54"/>
      <c r="X941" s="54"/>
      <c r="Y941" s="54"/>
      <c r="Z941" s="54"/>
      <c r="AA941" s="54"/>
      <c r="AB941" s="54"/>
      <c r="AC941" s="54"/>
      <c r="AD941" s="60"/>
      <c r="AE941" s="58"/>
      <c r="AF941" s="176" t="str">
        <f t="shared" si="14"/>
        <v/>
      </c>
      <c r="AG941" s="178" t="str">
        <f>IF(Calculations!AT936=1,"YES","")</f>
        <v/>
      </c>
      <c r="AH941" s="2"/>
      <c r="AQ941" s="9"/>
    </row>
    <row r="942" spans="2:43" x14ac:dyDescent="0.25">
      <c r="B942" s="54"/>
      <c r="C942" s="54"/>
      <c r="D942" s="59"/>
      <c r="E942" s="59"/>
      <c r="F942" s="174"/>
      <c r="G942" s="54"/>
      <c r="H942" s="55"/>
      <c r="I942" s="54"/>
      <c r="J942" s="55"/>
      <c r="K942" s="47" t="str">
        <f>IF(OR(AND(H942=Lists!$D$6,G942&lt;&gt;""),AND(AND(H942=J942,G942&lt;&gt;"",I942&lt;&gt;""),OR(H942&lt;&gt;"Unspecified",J942&lt;&gt;"Unspecified"),J942&lt;&gt;""),AND(OR(H942=Lists!$D$4,H942=Lists!$D$5),OR(J942=Lists!$D$4,J942=Lists!$D$5),AND(G942&lt;&gt;"",I942&lt;&gt;""))),"YES","")</f>
        <v/>
      </c>
      <c r="L942" s="56"/>
      <c r="M942" s="54"/>
      <c r="N942" s="58"/>
      <c r="O942" s="57"/>
      <c r="P942" s="165"/>
      <c r="Q942" s="165"/>
      <c r="R942" s="165"/>
      <c r="S942" s="54"/>
      <c r="T942" s="54"/>
      <c r="U942" s="54"/>
      <c r="V942" s="54"/>
      <c r="W942" s="54"/>
      <c r="X942" s="54"/>
      <c r="Y942" s="54"/>
      <c r="Z942" s="54"/>
      <c r="AA942" s="54"/>
      <c r="AB942" s="54"/>
      <c r="AC942" s="54"/>
      <c r="AD942" s="60"/>
      <c r="AE942" s="58"/>
      <c r="AF942" s="176" t="str">
        <f t="shared" si="14"/>
        <v/>
      </c>
      <c r="AG942" s="178" t="str">
        <f>IF(Calculations!AT937=1,"YES","")</f>
        <v/>
      </c>
      <c r="AH942" s="2"/>
      <c r="AQ942" s="9"/>
    </row>
    <row r="943" spans="2:43" x14ac:dyDescent="0.25">
      <c r="B943" s="54"/>
      <c r="C943" s="54"/>
      <c r="D943" s="59"/>
      <c r="E943" s="59"/>
      <c r="F943" s="174"/>
      <c r="G943" s="54"/>
      <c r="H943" s="55"/>
      <c r="I943" s="54"/>
      <c r="J943" s="55"/>
      <c r="K943" s="47" t="str">
        <f>IF(OR(AND(H943=Lists!$D$6,G943&lt;&gt;""),AND(AND(H943=J943,G943&lt;&gt;"",I943&lt;&gt;""),OR(H943&lt;&gt;"Unspecified",J943&lt;&gt;"Unspecified"),J943&lt;&gt;""),AND(OR(H943=Lists!$D$4,H943=Lists!$D$5),OR(J943=Lists!$D$4,J943=Lists!$D$5),AND(G943&lt;&gt;"",I943&lt;&gt;""))),"YES","")</f>
        <v/>
      </c>
      <c r="L943" s="56"/>
      <c r="M943" s="54"/>
      <c r="N943" s="58"/>
      <c r="O943" s="57"/>
      <c r="P943" s="165"/>
      <c r="Q943" s="165"/>
      <c r="R943" s="165"/>
      <c r="S943" s="54"/>
      <c r="T943" s="54"/>
      <c r="U943" s="54"/>
      <c r="V943" s="54"/>
      <c r="W943" s="54"/>
      <c r="X943" s="54"/>
      <c r="Y943" s="54"/>
      <c r="Z943" s="54"/>
      <c r="AA943" s="54"/>
      <c r="AB943" s="54"/>
      <c r="AC943" s="54"/>
      <c r="AD943" s="60"/>
      <c r="AE943" s="58"/>
      <c r="AF943" s="176" t="str">
        <f t="shared" si="14"/>
        <v/>
      </c>
      <c r="AG943" s="178" t="str">
        <f>IF(Calculations!AT938=1,"YES","")</f>
        <v/>
      </c>
      <c r="AH943" s="2"/>
      <c r="AQ943" s="9"/>
    </row>
    <row r="944" spans="2:43" x14ac:dyDescent="0.25">
      <c r="B944" s="54"/>
      <c r="C944" s="54"/>
      <c r="D944" s="59"/>
      <c r="E944" s="59"/>
      <c r="F944" s="174"/>
      <c r="G944" s="54"/>
      <c r="H944" s="55"/>
      <c r="I944" s="54"/>
      <c r="J944" s="55"/>
      <c r="K944" s="47" t="str">
        <f>IF(OR(AND(H944=Lists!$D$6,G944&lt;&gt;""),AND(AND(H944=J944,G944&lt;&gt;"",I944&lt;&gt;""),OR(H944&lt;&gt;"Unspecified",J944&lt;&gt;"Unspecified"),J944&lt;&gt;""),AND(OR(H944=Lists!$D$4,H944=Lists!$D$5),OR(J944=Lists!$D$4,J944=Lists!$D$5),AND(G944&lt;&gt;"",I944&lt;&gt;""))),"YES","")</f>
        <v/>
      </c>
      <c r="L944" s="56"/>
      <c r="M944" s="54"/>
      <c r="N944" s="58"/>
      <c r="O944" s="57"/>
      <c r="P944" s="165"/>
      <c r="Q944" s="165"/>
      <c r="R944" s="165"/>
      <c r="S944" s="54"/>
      <c r="T944" s="54"/>
      <c r="U944" s="54"/>
      <c r="V944" s="54"/>
      <c r="W944" s="54"/>
      <c r="X944" s="54"/>
      <c r="Y944" s="54"/>
      <c r="Z944" s="54"/>
      <c r="AA944" s="54"/>
      <c r="AB944" s="54"/>
      <c r="AC944" s="54"/>
      <c r="AD944" s="60"/>
      <c r="AE944" s="58"/>
      <c r="AF944" s="176" t="str">
        <f t="shared" si="14"/>
        <v/>
      </c>
      <c r="AG944" s="178" t="str">
        <f>IF(Calculations!AT939=1,"YES","")</f>
        <v/>
      </c>
      <c r="AH944" s="2"/>
      <c r="AQ944" s="9"/>
    </row>
    <row r="945" spans="2:43" x14ac:dyDescent="0.25">
      <c r="B945" s="54"/>
      <c r="C945" s="54"/>
      <c r="D945" s="59"/>
      <c r="E945" s="59"/>
      <c r="F945" s="174"/>
      <c r="G945" s="54"/>
      <c r="H945" s="55"/>
      <c r="I945" s="54"/>
      <c r="J945" s="55"/>
      <c r="K945" s="47" t="str">
        <f>IF(OR(AND(H945=Lists!$D$6,G945&lt;&gt;""),AND(AND(H945=J945,G945&lt;&gt;"",I945&lt;&gt;""),OR(H945&lt;&gt;"Unspecified",J945&lt;&gt;"Unspecified"),J945&lt;&gt;""),AND(OR(H945=Lists!$D$4,H945=Lists!$D$5),OR(J945=Lists!$D$4,J945=Lists!$D$5),AND(G945&lt;&gt;"",I945&lt;&gt;""))),"YES","")</f>
        <v/>
      </c>
      <c r="L945" s="56"/>
      <c r="M945" s="54"/>
      <c r="N945" s="58"/>
      <c r="O945" s="57"/>
      <c r="P945" s="165"/>
      <c r="Q945" s="165"/>
      <c r="R945" s="165"/>
      <c r="S945" s="54"/>
      <c r="T945" s="54"/>
      <c r="U945" s="54"/>
      <c r="V945" s="54"/>
      <c r="W945" s="54"/>
      <c r="X945" s="54"/>
      <c r="Y945" s="54"/>
      <c r="Z945" s="54"/>
      <c r="AA945" s="54"/>
      <c r="AB945" s="54"/>
      <c r="AC945" s="54"/>
      <c r="AD945" s="60"/>
      <c r="AE945" s="58"/>
      <c r="AF945" s="176" t="str">
        <f t="shared" si="14"/>
        <v/>
      </c>
      <c r="AG945" s="178" t="str">
        <f>IF(Calculations!AT940=1,"YES","")</f>
        <v/>
      </c>
      <c r="AH945" s="2"/>
      <c r="AQ945" s="9"/>
    </row>
    <row r="946" spans="2:43" x14ac:dyDescent="0.25">
      <c r="B946" s="54"/>
      <c r="C946" s="54"/>
      <c r="D946" s="59"/>
      <c r="E946" s="59"/>
      <c r="F946" s="174"/>
      <c r="G946" s="54"/>
      <c r="H946" s="55"/>
      <c r="I946" s="54"/>
      <c r="J946" s="55"/>
      <c r="K946" s="47" t="str">
        <f>IF(OR(AND(H946=Lists!$D$6,G946&lt;&gt;""),AND(AND(H946=J946,G946&lt;&gt;"",I946&lt;&gt;""),OR(H946&lt;&gt;"Unspecified",J946&lt;&gt;"Unspecified"),J946&lt;&gt;""),AND(OR(H946=Lists!$D$4,H946=Lists!$D$5),OR(J946=Lists!$D$4,J946=Lists!$D$5),AND(G946&lt;&gt;"",I946&lt;&gt;""))),"YES","")</f>
        <v/>
      </c>
      <c r="L946" s="56"/>
      <c r="M946" s="54"/>
      <c r="N946" s="58"/>
      <c r="O946" s="57"/>
      <c r="P946" s="165"/>
      <c r="Q946" s="165"/>
      <c r="R946" s="165"/>
      <c r="S946" s="54"/>
      <c r="T946" s="54"/>
      <c r="U946" s="54"/>
      <c r="V946" s="54"/>
      <c r="W946" s="54"/>
      <c r="X946" s="54"/>
      <c r="Y946" s="54"/>
      <c r="Z946" s="54"/>
      <c r="AA946" s="54"/>
      <c r="AB946" s="54"/>
      <c r="AC946" s="54"/>
      <c r="AD946" s="60"/>
      <c r="AE946" s="58"/>
      <c r="AF946" s="176" t="str">
        <f t="shared" si="14"/>
        <v/>
      </c>
      <c r="AG946" s="178" t="str">
        <f>IF(Calculations!AT941=1,"YES","")</f>
        <v/>
      </c>
      <c r="AH946" s="2"/>
      <c r="AQ946" s="9"/>
    </row>
    <row r="947" spans="2:43" x14ac:dyDescent="0.25">
      <c r="B947" s="54"/>
      <c r="C947" s="54"/>
      <c r="D947" s="59"/>
      <c r="E947" s="59"/>
      <c r="F947" s="174"/>
      <c r="G947" s="54"/>
      <c r="H947" s="55"/>
      <c r="I947" s="54"/>
      <c r="J947" s="55"/>
      <c r="K947" s="47" t="str">
        <f>IF(OR(AND(H947=Lists!$D$6,G947&lt;&gt;""),AND(AND(H947=J947,G947&lt;&gt;"",I947&lt;&gt;""),OR(H947&lt;&gt;"Unspecified",J947&lt;&gt;"Unspecified"),J947&lt;&gt;""),AND(OR(H947=Lists!$D$4,H947=Lists!$D$5),OR(J947=Lists!$D$4,J947=Lists!$D$5),AND(G947&lt;&gt;"",I947&lt;&gt;""))),"YES","")</f>
        <v/>
      </c>
      <c r="L947" s="56"/>
      <c r="M947" s="54"/>
      <c r="N947" s="58"/>
      <c r="O947" s="57"/>
      <c r="P947" s="165"/>
      <c r="Q947" s="165"/>
      <c r="R947" s="165"/>
      <c r="S947" s="54"/>
      <c r="T947" s="54"/>
      <c r="U947" s="54"/>
      <c r="V947" s="54"/>
      <c r="W947" s="54"/>
      <c r="X947" s="54"/>
      <c r="Y947" s="54"/>
      <c r="Z947" s="54"/>
      <c r="AA947" s="54"/>
      <c r="AB947" s="54"/>
      <c r="AC947" s="54"/>
      <c r="AD947" s="60"/>
      <c r="AE947" s="58"/>
      <c r="AF947" s="176" t="str">
        <f t="shared" si="14"/>
        <v/>
      </c>
      <c r="AG947" s="178" t="str">
        <f>IF(Calculations!AT942=1,"YES","")</f>
        <v/>
      </c>
      <c r="AH947" s="2"/>
      <c r="AQ947" s="9"/>
    </row>
    <row r="948" spans="2:43" x14ac:dyDescent="0.25">
      <c r="B948" s="54"/>
      <c r="C948" s="54"/>
      <c r="D948" s="59"/>
      <c r="E948" s="59"/>
      <c r="F948" s="174"/>
      <c r="G948" s="54"/>
      <c r="H948" s="55"/>
      <c r="I948" s="54"/>
      <c r="J948" s="55"/>
      <c r="K948" s="47" t="str">
        <f>IF(OR(AND(H948=Lists!$D$6,G948&lt;&gt;""),AND(AND(H948=J948,G948&lt;&gt;"",I948&lt;&gt;""),OR(H948&lt;&gt;"Unspecified",J948&lt;&gt;"Unspecified"),J948&lt;&gt;""),AND(OR(H948=Lists!$D$4,H948=Lists!$D$5),OR(J948=Lists!$D$4,J948=Lists!$D$5),AND(G948&lt;&gt;"",I948&lt;&gt;""))),"YES","")</f>
        <v/>
      </c>
      <c r="L948" s="56"/>
      <c r="M948" s="54"/>
      <c r="N948" s="58"/>
      <c r="O948" s="57"/>
      <c r="P948" s="165"/>
      <c r="Q948" s="165"/>
      <c r="R948" s="165"/>
      <c r="S948" s="54"/>
      <c r="T948" s="54"/>
      <c r="U948" s="54"/>
      <c r="V948" s="54"/>
      <c r="W948" s="54"/>
      <c r="X948" s="54"/>
      <c r="Y948" s="54"/>
      <c r="Z948" s="54"/>
      <c r="AA948" s="54"/>
      <c r="AB948" s="54"/>
      <c r="AC948" s="54"/>
      <c r="AD948" s="60"/>
      <c r="AE948" s="58"/>
      <c r="AF948" s="176" t="str">
        <f t="shared" si="14"/>
        <v/>
      </c>
      <c r="AG948" s="178" t="str">
        <f>IF(Calculations!AT943=1,"YES","")</f>
        <v/>
      </c>
      <c r="AH948" s="2"/>
      <c r="AQ948" s="9"/>
    </row>
    <row r="949" spans="2:43" x14ac:dyDescent="0.25">
      <c r="B949" s="54"/>
      <c r="C949" s="54"/>
      <c r="D949" s="59"/>
      <c r="E949" s="59"/>
      <c r="F949" s="174"/>
      <c r="G949" s="54"/>
      <c r="H949" s="55"/>
      <c r="I949" s="54"/>
      <c r="J949" s="55"/>
      <c r="K949" s="47" t="str">
        <f>IF(OR(AND(H949=Lists!$D$6,G949&lt;&gt;""),AND(AND(H949=J949,G949&lt;&gt;"",I949&lt;&gt;""),OR(H949&lt;&gt;"Unspecified",J949&lt;&gt;"Unspecified"),J949&lt;&gt;""),AND(OR(H949=Lists!$D$4,H949=Lists!$D$5),OR(J949=Lists!$D$4,J949=Lists!$D$5),AND(G949&lt;&gt;"",I949&lt;&gt;""))),"YES","")</f>
        <v/>
      </c>
      <c r="L949" s="56"/>
      <c r="M949" s="54"/>
      <c r="N949" s="58"/>
      <c r="O949" s="57"/>
      <c r="P949" s="165"/>
      <c r="Q949" s="165"/>
      <c r="R949" s="165"/>
      <c r="S949" s="54"/>
      <c r="T949" s="54"/>
      <c r="U949" s="54"/>
      <c r="V949" s="54"/>
      <c r="W949" s="54"/>
      <c r="X949" s="54"/>
      <c r="Y949" s="54"/>
      <c r="Z949" s="54"/>
      <c r="AA949" s="54"/>
      <c r="AB949" s="54"/>
      <c r="AC949" s="54"/>
      <c r="AD949" s="60"/>
      <c r="AE949" s="58"/>
      <c r="AF949" s="176" t="str">
        <f t="shared" si="14"/>
        <v/>
      </c>
      <c r="AG949" s="178" t="str">
        <f>IF(Calculations!AT944=1,"YES","")</f>
        <v/>
      </c>
      <c r="AH949" s="2"/>
      <c r="AQ949" s="9"/>
    </row>
    <row r="950" spans="2:43" x14ac:dyDescent="0.25">
      <c r="B950" s="54"/>
      <c r="C950" s="54"/>
      <c r="D950" s="59"/>
      <c r="E950" s="59"/>
      <c r="F950" s="174"/>
      <c r="G950" s="54"/>
      <c r="H950" s="55"/>
      <c r="I950" s="54"/>
      <c r="J950" s="55"/>
      <c r="K950" s="47" t="str">
        <f>IF(OR(AND(H950=Lists!$D$6,G950&lt;&gt;""),AND(AND(H950=J950,G950&lt;&gt;"",I950&lt;&gt;""),OR(H950&lt;&gt;"Unspecified",J950&lt;&gt;"Unspecified"),J950&lt;&gt;""),AND(OR(H950=Lists!$D$4,H950=Lists!$D$5),OR(J950=Lists!$D$4,J950=Lists!$D$5),AND(G950&lt;&gt;"",I950&lt;&gt;""))),"YES","")</f>
        <v/>
      </c>
      <c r="L950" s="56"/>
      <c r="M950" s="54"/>
      <c r="N950" s="58"/>
      <c r="O950" s="57"/>
      <c r="P950" s="165"/>
      <c r="Q950" s="165"/>
      <c r="R950" s="165"/>
      <c r="S950" s="54"/>
      <c r="T950" s="54"/>
      <c r="U950" s="54"/>
      <c r="V950" s="54"/>
      <c r="W950" s="54"/>
      <c r="X950" s="54"/>
      <c r="Y950" s="54"/>
      <c r="Z950" s="54"/>
      <c r="AA950" s="54"/>
      <c r="AB950" s="54"/>
      <c r="AC950" s="54"/>
      <c r="AD950" s="60"/>
      <c r="AE950" s="58"/>
      <c r="AF950" s="176" t="str">
        <f t="shared" si="14"/>
        <v/>
      </c>
      <c r="AG950" s="178" t="str">
        <f>IF(Calculations!AT945=1,"YES","")</f>
        <v/>
      </c>
      <c r="AH950" s="2"/>
      <c r="AQ950" s="9"/>
    </row>
    <row r="951" spans="2:43" x14ac:dyDescent="0.25">
      <c r="B951" s="54"/>
      <c r="C951" s="54"/>
      <c r="D951" s="59"/>
      <c r="E951" s="59"/>
      <c r="F951" s="174"/>
      <c r="G951" s="54"/>
      <c r="H951" s="55"/>
      <c r="I951" s="54"/>
      <c r="J951" s="55"/>
      <c r="K951" s="47" t="str">
        <f>IF(OR(AND(H951=Lists!$D$6,G951&lt;&gt;""),AND(AND(H951=J951,G951&lt;&gt;"",I951&lt;&gt;""),OR(H951&lt;&gt;"Unspecified",J951&lt;&gt;"Unspecified"),J951&lt;&gt;""),AND(OR(H951=Lists!$D$4,H951=Lists!$D$5),OR(J951=Lists!$D$4,J951=Lists!$D$5),AND(G951&lt;&gt;"",I951&lt;&gt;""))),"YES","")</f>
        <v/>
      </c>
      <c r="L951" s="56"/>
      <c r="M951" s="54"/>
      <c r="N951" s="58"/>
      <c r="O951" s="57"/>
      <c r="P951" s="165"/>
      <c r="Q951" s="165"/>
      <c r="R951" s="165"/>
      <c r="S951" s="54"/>
      <c r="T951" s="54"/>
      <c r="U951" s="54"/>
      <c r="V951" s="54"/>
      <c r="W951" s="54"/>
      <c r="X951" s="54"/>
      <c r="Y951" s="54"/>
      <c r="Z951" s="54"/>
      <c r="AA951" s="54"/>
      <c r="AB951" s="54"/>
      <c r="AC951" s="54"/>
      <c r="AD951" s="60"/>
      <c r="AE951" s="58"/>
      <c r="AF951" s="176" t="str">
        <f t="shared" si="14"/>
        <v/>
      </c>
      <c r="AG951" s="178" t="str">
        <f>IF(Calculations!AT946=1,"YES","")</f>
        <v/>
      </c>
      <c r="AH951" s="2"/>
      <c r="AQ951" s="9"/>
    </row>
    <row r="952" spans="2:43" x14ac:dyDescent="0.25">
      <c r="B952" s="54"/>
      <c r="C952" s="54"/>
      <c r="D952" s="59"/>
      <c r="E952" s="59"/>
      <c r="F952" s="174"/>
      <c r="G952" s="54"/>
      <c r="H952" s="55"/>
      <c r="I952" s="54"/>
      <c r="J952" s="55"/>
      <c r="K952" s="47" t="str">
        <f>IF(OR(AND(H952=Lists!$D$6,G952&lt;&gt;""),AND(AND(H952=J952,G952&lt;&gt;"",I952&lt;&gt;""),OR(H952&lt;&gt;"Unspecified",J952&lt;&gt;"Unspecified"),J952&lt;&gt;""),AND(OR(H952=Lists!$D$4,H952=Lists!$D$5),OR(J952=Lists!$D$4,J952=Lists!$D$5),AND(G952&lt;&gt;"",I952&lt;&gt;""))),"YES","")</f>
        <v/>
      </c>
      <c r="L952" s="56"/>
      <c r="M952" s="54"/>
      <c r="N952" s="58"/>
      <c r="O952" s="57"/>
      <c r="P952" s="165"/>
      <c r="Q952" s="165"/>
      <c r="R952" s="165"/>
      <c r="S952" s="54"/>
      <c r="T952" s="54"/>
      <c r="U952" s="54"/>
      <c r="V952" s="54"/>
      <c r="W952" s="54"/>
      <c r="X952" s="54"/>
      <c r="Y952" s="54"/>
      <c r="Z952" s="54"/>
      <c r="AA952" s="54"/>
      <c r="AB952" s="54"/>
      <c r="AC952" s="54"/>
      <c r="AD952" s="60"/>
      <c r="AE952" s="58"/>
      <c r="AF952" s="176" t="str">
        <f t="shared" si="14"/>
        <v/>
      </c>
      <c r="AG952" s="178" t="str">
        <f>IF(Calculations!AT947=1,"YES","")</f>
        <v/>
      </c>
      <c r="AH952" s="2"/>
      <c r="AQ952" s="9"/>
    </row>
    <row r="953" spans="2:43" x14ac:dyDescent="0.25">
      <c r="B953" s="54"/>
      <c r="C953" s="54"/>
      <c r="D953" s="59"/>
      <c r="E953" s="59"/>
      <c r="F953" s="174"/>
      <c r="G953" s="54"/>
      <c r="H953" s="55"/>
      <c r="I953" s="54"/>
      <c r="J953" s="55"/>
      <c r="K953" s="47" t="str">
        <f>IF(OR(AND(H953=Lists!$D$6,G953&lt;&gt;""),AND(AND(H953=J953,G953&lt;&gt;"",I953&lt;&gt;""),OR(H953&lt;&gt;"Unspecified",J953&lt;&gt;"Unspecified"),J953&lt;&gt;""),AND(OR(H953=Lists!$D$4,H953=Lists!$D$5),OR(J953=Lists!$D$4,J953=Lists!$D$5),AND(G953&lt;&gt;"",I953&lt;&gt;""))),"YES","")</f>
        <v/>
      </c>
      <c r="L953" s="56"/>
      <c r="M953" s="54"/>
      <c r="N953" s="58"/>
      <c r="O953" s="57"/>
      <c r="P953" s="165"/>
      <c r="Q953" s="165"/>
      <c r="R953" s="165"/>
      <c r="S953" s="54"/>
      <c r="T953" s="54"/>
      <c r="U953" s="54"/>
      <c r="V953" s="54"/>
      <c r="W953" s="54"/>
      <c r="X953" s="54"/>
      <c r="Y953" s="54"/>
      <c r="Z953" s="54"/>
      <c r="AA953" s="54"/>
      <c r="AB953" s="54"/>
      <c r="AC953" s="54"/>
      <c r="AD953" s="60"/>
      <c r="AE953" s="58"/>
      <c r="AF953" s="176" t="str">
        <f t="shared" si="14"/>
        <v/>
      </c>
      <c r="AG953" s="178" t="str">
        <f>IF(Calculations!AT948=1,"YES","")</f>
        <v/>
      </c>
      <c r="AH953" s="2"/>
      <c r="AQ953" s="9"/>
    </row>
    <row r="954" spans="2:43" x14ac:dyDescent="0.25">
      <c r="B954" s="54"/>
      <c r="C954" s="54"/>
      <c r="D954" s="59"/>
      <c r="E954" s="59"/>
      <c r="F954" s="174"/>
      <c r="G954" s="54"/>
      <c r="H954" s="55"/>
      <c r="I954" s="54"/>
      <c r="J954" s="55"/>
      <c r="K954" s="47" t="str">
        <f>IF(OR(AND(H954=Lists!$D$6,G954&lt;&gt;""),AND(AND(H954=J954,G954&lt;&gt;"",I954&lt;&gt;""),OR(H954&lt;&gt;"Unspecified",J954&lt;&gt;"Unspecified"),J954&lt;&gt;""),AND(OR(H954=Lists!$D$4,H954=Lists!$D$5),OR(J954=Lists!$D$4,J954=Lists!$D$5),AND(G954&lt;&gt;"",I954&lt;&gt;""))),"YES","")</f>
        <v/>
      </c>
      <c r="L954" s="56"/>
      <c r="M954" s="54"/>
      <c r="N954" s="58"/>
      <c r="O954" s="57"/>
      <c r="P954" s="165"/>
      <c r="Q954" s="165"/>
      <c r="R954" s="165"/>
      <c r="S954" s="54"/>
      <c r="T954" s="54"/>
      <c r="U954" s="54"/>
      <c r="V954" s="54"/>
      <c r="W954" s="54"/>
      <c r="X954" s="54"/>
      <c r="Y954" s="54"/>
      <c r="Z954" s="54"/>
      <c r="AA954" s="54"/>
      <c r="AB954" s="54"/>
      <c r="AC954" s="54"/>
      <c r="AD954" s="60"/>
      <c r="AE954" s="58"/>
      <c r="AF954" s="176" t="str">
        <f t="shared" si="14"/>
        <v/>
      </c>
      <c r="AG954" s="178" t="str">
        <f>IF(Calculations!AT949=1,"YES","")</f>
        <v/>
      </c>
      <c r="AH954" s="2"/>
      <c r="AQ954" s="9"/>
    </row>
    <row r="955" spans="2:43" x14ac:dyDescent="0.25">
      <c r="B955" s="54"/>
      <c r="C955" s="54"/>
      <c r="D955" s="59"/>
      <c r="E955" s="59"/>
      <c r="F955" s="174"/>
      <c r="G955" s="54"/>
      <c r="H955" s="55"/>
      <c r="I955" s="54"/>
      <c r="J955" s="55"/>
      <c r="K955" s="47" t="str">
        <f>IF(OR(AND(H955=Lists!$D$6,G955&lt;&gt;""),AND(AND(H955=J955,G955&lt;&gt;"",I955&lt;&gt;""),OR(H955&lt;&gt;"Unspecified",J955&lt;&gt;"Unspecified"),J955&lt;&gt;""),AND(OR(H955=Lists!$D$4,H955=Lists!$D$5),OR(J955=Lists!$D$4,J955=Lists!$D$5),AND(G955&lt;&gt;"",I955&lt;&gt;""))),"YES","")</f>
        <v/>
      </c>
      <c r="L955" s="56"/>
      <c r="M955" s="54"/>
      <c r="N955" s="58"/>
      <c r="O955" s="57"/>
      <c r="P955" s="165"/>
      <c r="Q955" s="165"/>
      <c r="R955" s="165"/>
      <c r="S955" s="54"/>
      <c r="T955" s="54"/>
      <c r="U955" s="54"/>
      <c r="V955" s="54"/>
      <c r="W955" s="54"/>
      <c r="X955" s="54"/>
      <c r="Y955" s="54"/>
      <c r="Z955" s="54"/>
      <c r="AA955" s="54"/>
      <c r="AB955" s="54"/>
      <c r="AC955" s="54"/>
      <c r="AD955" s="60"/>
      <c r="AE955" s="58"/>
      <c r="AF955" s="176" t="str">
        <f t="shared" si="14"/>
        <v/>
      </c>
      <c r="AG955" s="178" t="str">
        <f>IF(Calculations!AT950=1,"YES","")</f>
        <v/>
      </c>
      <c r="AH955" s="2"/>
      <c r="AQ955" s="9"/>
    </row>
    <row r="956" spans="2:43" x14ac:dyDescent="0.25">
      <c r="B956" s="54"/>
      <c r="C956" s="54"/>
      <c r="D956" s="59"/>
      <c r="E956" s="59"/>
      <c r="F956" s="174"/>
      <c r="G956" s="54"/>
      <c r="H956" s="55"/>
      <c r="I956" s="54"/>
      <c r="J956" s="55"/>
      <c r="K956" s="47" t="str">
        <f>IF(OR(AND(H956=Lists!$D$6,G956&lt;&gt;""),AND(AND(H956=J956,G956&lt;&gt;"",I956&lt;&gt;""),OR(H956&lt;&gt;"Unspecified",J956&lt;&gt;"Unspecified"),J956&lt;&gt;""),AND(OR(H956=Lists!$D$4,H956=Lists!$D$5),OR(J956=Lists!$D$4,J956=Lists!$D$5),AND(G956&lt;&gt;"",I956&lt;&gt;""))),"YES","")</f>
        <v/>
      </c>
      <c r="L956" s="56"/>
      <c r="M956" s="54"/>
      <c r="N956" s="58"/>
      <c r="O956" s="57"/>
      <c r="P956" s="165"/>
      <c r="Q956" s="165"/>
      <c r="R956" s="165"/>
      <c r="S956" s="54"/>
      <c r="T956" s="54"/>
      <c r="U956" s="54"/>
      <c r="V956" s="54"/>
      <c r="W956" s="54"/>
      <c r="X956" s="54"/>
      <c r="Y956" s="54"/>
      <c r="Z956" s="54"/>
      <c r="AA956" s="54"/>
      <c r="AB956" s="54"/>
      <c r="AC956" s="54"/>
      <c r="AD956" s="60"/>
      <c r="AE956" s="58"/>
      <c r="AF956" s="176" t="str">
        <f t="shared" si="14"/>
        <v/>
      </c>
      <c r="AG956" s="178" t="str">
        <f>IF(Calculations!AT951=1,"YES","")</f>
        <v/>
      </c>
      <c r="AH956" s="2"/>
      <c r="AQ956" s="9"/>
    </row>
    <row r="957" spans="2:43" x14ac:dyDescent="0.25">
      <c r="B957" s="54"/>
      <c r="C957" s="54"/>
      <c r="D957" s="59"/>
      <c r="E957" s="59"/>
      <c r="F957" s="174"/>
      <c r="G957" s="54"/>
      <c r="H957" s="55"/>
      <c r="I957" s="54"/>
      <c r="J957" s="55"/>
      <c r="K957" s="47" t="str">
        <f>IF(OR(AND(H957=Lists!$D$6,G957&lt;&gt;""),AND(AND(H957=J957,G957&lt;&gt;"",I957&lt;&gt;""),OR(H957&lt;&gt;"Unspecified",J957&lt;&gt;"Unspecified"),J957&lt;&gt;""),AND(OR(H957=Lists!$D$4,H957=Lists!$D$5),OR(J957=Lists!$D$4,J957=Lists!$D$5),AND(G957&lt;&gt;"",I957&lt;&gt;""))),"YES","")</f>
        <v/>
      </c>
      <c r="L957" s="56"/>
      <c r="M957" s="54"/>
      <c r="N957" s="58"/>
      <c r="O957" s="57"/>
      <c r="P957" s="165"/>
      <c r="Q957" s="165"/>
      <c r="R957" s="165"/>
      <c r="S957" s="54"/>
      <c r="T957" s="54"/>
      <c r="U957" s="54"/>
      <c r="V957" s="54"/>
      <c r="W957" s="54"/>
      <c r="X957" s="54"/>
      <c r="Y957" s="54"/>
      <c r="Z957" s="54"/>
      <c r="AA957" s="54"/>
      <c r="AB957" s="54"/>
      <c r="AC957" s="54"/>
      <c r="AD957" s="60"/>
      <c r="AE957" s="58"/>
      <c r="AF957" s="176" t="str">
        <f t="shared" si="14"/>
        <v/>
      </c>
      <c r="AG957" s="178" t="str">
        <f>IF(Calculations!AT952=1,"YES","")</f>
        <v/>
      </c>
      <c r="AH957" s="2"/>
      <c r="AQ957" s="9"/>
    </row>
    <row r="958" spans="2:43" x14ac:dyDescent="0.25">
      <c r="B958" s="54"/>
      <c r="C958" s="54"/>
      <c r="D958" s="59"/>
      <c r="E958" s="59"/>
      <c r="F958" s="174"/>
      <c r="G958" s="54"/>
      <c r="H958" s="55"/>
      <c r="I958" s="54"/>
      <c r="J958" s="55"/>
      <c r="K958" s="47" t="str">
        <f>IF(OR(AND(H958=Lists!$D$6,G958&lt;&gt;""),AND(AND(H958=J958,G958&lt;&gt;"",I958&lt;&gt;""),OR(H958&lt;&gt;"Unspecified",J958&lt;&gt;"Unspecified"),J958&lt;&gt;""),AND(OR(H958=Lists!$D$4,H958=Lists!$D$5),OR(J958=Lists!$D$4,J958=Lists!$D$5),AND(G958&lt;&gt;"",I958&lt;&gt;""))),"YES","")</f>
        <v/>
      </c>
      <c r="L958" s="56"/>
      <c r="M958" s="54"/>
      <c r="N958" s="58"/>
      <c r="O958" s="57"/>
      <c r="P958" s="165"/>
      <c r="Q958" s="165"/>
      <c r="R958" s="165"/>
      <c r="S958" s="54"/>
      <c r="T958" s="54"/>
      <c r="U958" s="54"/>
      <c r="V958" s="54"/>
      <c r="W958" s="54"/>
      <c r="X958" s="54"/>
      <c r="Y958" s="54"/>
      <c r="Z958" s="54"/>
      <c r="AA958" s="54"/>
      <c r="AB958" s="54"/>
      <c r="AC958" s="54"/>
      <c r="AD958" s="60"/>
      <c r="AE958" s="58"/>
      <c r="AF958" s="176" t="str">
        <f t="shared" si="14"/>
        <v/>
      </c>
      <c r="AG958" s="178" t="str">
        <f>IF(Calculations!AT953=1,"YES","")</f>
        <v/>
      </c>
      <c r="AH958" s="2"/>
      <c r="AQ958" s="9"/>
    </row>
    <row r="959" spans="2:43" x14ac:dyDescent="0.25">
      <c r="B959" s="54"/>
      <c r="C959" s="54"/>
      <c r="D959" s="59"/>
      <c r="E959" s="59"/>
      <c r="F959" s="174"/>
      <c r="G959" s="54"/>
      <c r="H959" s="55"/>
      <c r="I959" s="54"/>
      <c r="J959" s="55"/>
      <c r="K959" s="47" t="str">
        <f>IF(OR(AND(H959=Lists!$D$6,G959&lt;&gt;""),AND(AND(H959=J959,G959&lt;&gt;"",I959&lt;&gt;""),OR(H959&lt;&gt;"Unspecified",J959&lt;&gt;"Unspecified"),J959&lt;&gt;""),AND(OR(H959=Lists!$D$4,H959=Lists!$D$5),OR(J959=Lists!$D$4,J959=Lists!$D$5),AND(G959&lt;&gt;"",I959&lt;&gt;""))),"YES","")</f>
        <v/>
      </c>
      <c r="L959" s="56"/>
      <c r="M959" s="54"/>
      <c r="N959" s="58"/>
      <c r="O959" s="57"/>
      <c r="P959" s="165"/>
      <c r="Q959" s="165"/>
      <c r="R959" s="165"/>
      <c r="S959" s="54"/>
      <c r="T959" s="54"/>
      <c r="U959" s="54"/>
      <c r="V959" s="54"/>
      <c r="W959" s="54"/>
      <c r="X959" s="54"/>
      <c r="Y959" s="54"/>
      <c r="Z959" s="54"/>
      <c r="AA959" s="54"/>
      <c r="AB959" s="54"/>
      <c r="AC959" s="54"/>
      <c r="AD959" s="60"/>
      <c r="AE959" s="58"/>
      <c r="AF959" s="176" t="str">
        <f t="shared" si="14"/>
        <v/>
      </c>
      <c r="AG959" s="178" t="str">
        <f>IF(Calculations!AT954=1,"YES","")</f>
        <v/>
      </c>
      <c r="AH959" s="2"/>
      <c r="AQ959" s="9"/>
    </row>
    <row r="960" spans="2:43" x14ac:dyDescent="0.25">
      <c r="B960" s="54"/>
      <c r="C960" s="54"/>
      <c r="D960" s="59"/>
      <c r="E960" s="59"/>
      <c r="F960" s="174"/>
      <c r="G960" s="54"/>
      <c r="H960" s="55"/>
      <c r="I960" s="54"/>
      <c r="J960" s="55"/>
      <c r="K960" s="47" t="str">
        <f>IF(OR(AND(H960=Lists!$D$6,G960&lt;&gt;""),AND(AND(H960=J960,G960&lt;&gt;"",I960&lt;&gt;""),OR(H960&lt;&gt;"Unspecified",J960&lt;&gt;"Unspecified"),J960&lt;&gt;""),AND(OR(H960=Lists!$D$4,H960=Lists!$D$5),OR(J960=Lists!$D$4,J960=Lists!$D$5),AND(G960&lt;&gt;"",I960&lt;&gt;""))),"YES","")</f>
        <v/>
      </c>
      <c r="L960" s="56"/>
      <c r="M960" s="54"/>
      <c r="N960" s="58"/>
      <c r="O960" s="57"/>
      <c r="P960" s="165"/>
      <c r="Q960" s="165"/>
      <c r="R960" s="165"/>
      <c r="S960" s="54"/>
      <c r="T960" s="54"/>
      <c r="U960" s="54"/>
      <c r="V960" s="54"/>
      <c r="W960" s="54"/>
      <c r="X960" s="54"/>
      <c r="Y960" s="54"/>
      <c r="Z960" s="54"/>
      <c r="AA960" s="54"/>
      <c r="AB960" s="54"/>
      <c r="AC960" s="54"/>
      <c r="AD960" s="60"/>
      <c r="AE960" s="58"/>
      <c r="AF960" s="176" t="str">
        <f t="shared" si="14"/>
        <v/>
      </c>
      <c r="AG960" s="178" t="str">
        <f>IF(Calculations!AT955=1,"YES","")</f>
        <v/>
      </c>
      <c r="AH960" s="2"/>
      <c r="AQ960" s="9"/>
    </row>
    <row r="961" spans="2:43" x14ac:dyDescent="0.25">
      <c r="B961" s="54"/>
      <c r="C961" s="54"/>
      <c r="D961" s="59"/>
      <c r="E961" s="59"/>
      <c r="F961" s="174"/>
      <c r="G961" s="54"/>
      <c r="H961" s="55"/>
      <c r="I961" s="54"/>
      <c r="J961" s="55"/>
      <c r="K961" s="47" t="str">
        <f>IF(OR(AND(H961=Lists!$D$6,G961&lt;&gt;""),AND(AND(H961=J961,G961&lt;&gt;"",I961&lt;&gt;""),OR(H961&lt;&gt;"Unspecified",J961&lt;&gt;"Unspecified"),J961&lt;&gt;""),AND(OR(H961=Lists!$D$4,H961=Lists!$D$5),OR(J961=Lists!$D$4,J961=Lists!$D$5),AND(G961&lt;&gt;"",I961&lt;&gt;""))),"YES","")</f>
        <v/>
      </c>
      <c r="L961" s="56"/>
      <c r="M961" s="54"/>
      <c r="N961" s="58"/>
      <c r="O961" s="57"/>
      <c r="P961" s="165"/>
      <c r="Q961" s="165"/>
      <c r="R961" s="165"/>
      <c r="S961" s="54"/>
      <c r="T961" s="54"/>
      <c r="U961" s="54"/>
      <c r="V961" s="54"/>
      <c r="W961" s="54"/>
      <c r="X961" s="54"/>
      <c r="Y961" s="54"/>
      <c r="Z961" s="54"/>
      <c r="AA961" s="54"/>
      <c r="AB961" s="54"/>
      <c r="AC961" s="54"/>
      <c r="AD961" s="60"/>
      <c r="AE961" s="58"/>
      <c r="AF961" s="176" t="str">
        <f t="shared" si="14"/>
        <v/>
      </c>
      <c r="AG961" s="178" t="str">
        <f>IF(Calculations!AT956=1,"YES","")</f>
        <v/>
      </c>
      <c r="AH961" s="2"/>
      <c r="AQ961" s="9"/>
    </row>
    <row r="962" spans="2:43" x14ac:dyDescent="0.25">
      <c r="B962" s="54"/>
      <c r="C962" s="54"/>
      <c r="D962" s="59"/>
      <c r="E962" s="59"/>
      <c r="F962" s="174"/>
      <c r="G962" s="54"/>
      <c r="H962" s="55"/>
      <c r="I962" s="54"/>
      <c r="J962" s="55"/>
      <c r="K962" s="47" t="str">
        <f>IF(OR(AND(H962=Lists!$D$6,G962&lt;&gt;""),AND(AND(H962=J962,G962&lt;&gt;"",I962&lt;&gt;""),OR(H962&lt;&gt;"Unspecified",J962&lt;&gt;"Unspecified"),J962&lt;&gt;""),AND(OR(H962=Lists!$D$4,H962=Lists!$D$5),OR(J962=Lists!$D$4,J962=Lists!$D$5),AND(G962&lt;&gt;"",I962&lt;&gt;""))),"YES","")</f>
        <v/>
      </c>
      <c r="L962" s="56"/>
      <c r="M962" s="54"/>
      <c r="N962" s="58"/>
      <c r="O962" s="57"/>
      <c r="P962" s="165"/>
      <c r="Q962" s="165"/>
      <c r="R962" s="165"/>
      <c r="S962" s="54"/>
      <c r="T962" s="54"/>
      <c r="U962" s="54"/>
      <c r="V962" s="54"/>
      <c r="W962" s="54"/>
      <c r="X962" s="54"/>
      <c r="Y962" s="54"/>
      <c r="Z962" s="54"/>
      <c r="AA962" s="54"/>
      <c r="AB962" s="54"/>
      <c r="AC962" s="54"/>
      <c r="AD962" s="60"/>
      <c r="AE962" s="58"/>
      <c r="AF962" s="176" t="str">
        <f t="shared" si="14"/>
        <v/>
      </c>
      <c r="AG962" s="178" t="str">
        <f>IF(Calculations!AT957=1,"YES","")</f>
        <v/>
      </c>
      <c r="AH962" s="2"/>
      <c r="AQ962" s="9"/>
    </row>
    <row r="963" spans="2:43" x14ac:dyDescent="0.25">
      <c r="B963" s="54"/>
      <c r="C963" s="54"/>
      <c r="D963" s="59"/>
      <c r="E963" s="59"/>
      <c r="F963" s="174"/>
      <c r="G963" s="54"/>
      <c r="H963" s="55"/>
      <c r="I963" s="54"/>
      <c r="J963" s="55"/>
      <c r="K963" s="47" t="str">
        <f>IF(OR(AND(H963=Lists!$D$6,G963&lt;&gt;""),AND(AND(H963=J963,G963&lt;&gt;"",I963&lt;&gt;""),OR(H963&lt;&gt;"Unspecified",J963&lt;&gt;"Unspecified"),J963&lt;&gt;""),AND(OR(H963=Lists!$D$4,H963=Lists!$D$5),OR(J963=Lists!$D$4,J963=Lists!$D$5),AND(G963&lt;&gt;"",I963&lt;&gt;""))),"YES","")</f>
        <v/>
      </c>
      <c r="L963" s="56"/>
      <c r="M963" s="54"/>
      <c r="N963" s="58"/>
      <c r="O963" s="57"/>
      <c r="P963" s="165"/>
      <c r="Q963" s="165"/>
      <c r="R963" s="165"/>
      <c r="S963" s="54"/>
      <c r="T963" s="54"/>
      <c r="U963" s="54"/>
      <c r="V963" s="54"/>
      <c r="W963" s="54"/>
      <c r="X963" s="54"/>
      <c r="Y963" s="54"/>
      <c r="Z963" s="54"/>
      <c r="AA963" s="54"/>
      <c r="AB963" s="54"/>
      <c r="AC963" s="54"/>
      <c r="AD963" s="60"/>
      <c r="AE963" s="58"/>
      <c r="AF963" s="176" t="str">
        <f t="shared" si="14"/>
        <v/>
      </c>
      <c r="AG963" s="178" t="str">
        <f>IF(Calculations!AT958=1,"YES","")</f>
        <v/>
      </c>
      <c r="AH963" s="2"/>
      <c r="AQ963" s="9"/>
    </row>
    <row r="964" spans="2:43" x14ac:dyDescent="0.25">
      <c r="B964" s="54"/>
      <c r="C964" s="54"/>
      <c r="D964" s="59"/>
      <c r="E964" s="59"/>
      <c r="F964" s="174"/>
      <c r="G964" s="54"/>
      <c r="H964" s="55"/>
      <c r="I964" s="54"/>
      <c r="J964" s="55"/>
      <c r="K964" s="47" t="str">
        <f>IF(OR(AND(H964=Lists!$D$6,G964&lt;&gt;""),AND(AND(H964=J964,G964&lt;&gt;"",I964&lt;&gt;""),OR(H964&lt;&gt;"Unspecified",J964&lt;&gt;"Unspecified"),J964&lt;&gt;""),AND(OR(H964=Lists!$D$4,H964=Lists!$D$5),OR(J964=Lists!$D$4,J964=Lists!$D$5),AND(G964&lt;&gt;"",I964&lt;&gt;""))),"YES","")</f>
        <v/>
      </c>
      <c r="L964" s="56"/>
      <c r="M964" s="54"/>
      <c r="N964" s="58"/>
      <c r="O964" s="57"/>
      <c r="P964" s="165"/>
      <c r="Q964" s="165"/>
      <c r="R964" s="165"/>
      <c r="S964" s="54"/>
      <c r="T964" s="54"/>
      <c r="U964" s="54"/>
      <c r="V964" s="54"/>
      <c r="W964" s="54"/>
      <c r="X964" s="54"/>
      <c r="Y964" s="54"/>
      <c r="Z964" s="54"/>
      <c r="AA964" s="54"/>
      <c r="AB964" s="54"/>
      <c r="AC964" s="54"/>
      <c r="AD964" s="60"/>
      <c r="AE964" s="58"/>
      <c r="AF964" s="176" t="str">
        <f t="shared" si="14"/>
        <v/>
      </c>
      <c r="AG964" s="178" t="str">
        <f>IF(Calculations!AT959=1,"YES","")</f>
        <v/>
      </c>
      <c r="AH964" s="2"/>
      <c r="AQ964" s="9"/>
    </row>
    <row r="965" spans="2:43" x14ac:dyDescent="0.25">
      <c r="B965" s="54"/>
      <c r="C965" s="54"/>
      <c r="D965" s="59"/>
      <c r="E965" s="59"/>
      <c r="F965" s="174"/>
      <c r="G965" s="54"/>
      <c r="H965" s="55"/>
      <c r="I965" s="54"/>
      <c r="J965" s="55"/>
      <c r="K965" s="47" t="str">
        <f>IF(OR(AND(H965=Lists!$D$6,G965&lt;&gt;""),AND(AND(H965=J965,G965&lt;&gt;"",I965&lt;&gt;""),OR(H965&lt;&gt;"Unspecified",J965&lt;&gt;"Unspecified"),J965&lt;&gt;""),AND(OR(H965=Lists!$D$4,H965=Lists!$D$5),OR(J965=Lists!$D$4,J965=Lists!$D$5),AND(G965&lt;&gt;"",I965&lt;&gt;""))),"YES","")</f>
        <v/>
      </c>
      <c r="L965" s="56"/>
      <c r="M965" s="54"/>
      <c r="N965" s="58"/>
      <c r="O965" s="57"/>
      <c r="P965" s="165"/>
      <c r="Q965" s="165"/>
      <c r="R965" s="165"/>
      <c r="S965" s="54"/>
      <c r="T965" s="54"/>
      <c r="U965" s="54"/>
      <c r="V965" s="54"/>
      <c r="W965" s="54"/>
      <c r="X965" s="54"/>
      <c r="Y965" s="54"/>
      <c r="Z965" s="54"/>
      <c r="AA965" s="54"/>
      <c r="AB965" s="54"/>
      <c r="AC965" s="54"/>
      <c r="AD965" s="60"/>
      <c r="AE965" s="58"/>
      <c r="AF965" s="176" t="str">
        <f t="shared" si="14"/>
        <v/>
      </c>
      <c r="AG965" s="178" t="str">
        <f>IF(Calculations!AT960=1,"YES","")</f>
        <v/>
      </c>
      <c r="AH965" s="2"/>
      <c r="AQ965" s="9"/>
    </row>
    <row r="966" spans="2:43" x14ac:dyDescent="0.25">
      <c r="B966" s="54"/>
      <c r="C966" s="54"/>
      <c r="D966" s="59"/>
      <c r="E966" s="59"/>
      <c r="F966" s="174"/>
      <c r="G966" s="54"/>
      <c r="H966" s="55"/>
      <c r="I966" s="54"/>
      <c r="J966" s="55"/>
      <c r="K966" s="47" t="str">
        <f>IF(OR(AND(H966=Lists!$D$6,G966&lt;&gt;""),AND(AND(H966=J966,G966&lt;&gt;"",I966&lt;&gt;""),OR(H966&lt;&gt;"Unspecified",J966&lt;&gt;"Unspecified"),J966&lt;&gt;""),AND(OR(H966=Lists!$D$4,H966=Lists!$D$5),OR(J966=Lists!$D$4,J966=Lists!$D$5),AND(G966&lt;&gt;"",I966&lt;&gt;""))),"YES","")</f>
        <v/>
      </c>
      <c r="L966" s="56"/>
      <c r="M966" s="54"/>
      <c r="N966" s="58"/>
      <c r="O966" s="57"/>
      <c r="P966" s="165"/>
      <c r="Q966" s="165"/>
      <c r="R966" s="165"/>
      <c r="S966" s="54"/>
      <c r="T966" s="54"/>
      <c r="U966" s="54"/>
      <c r="V966" s="54"/>
      <c r="W966" s="54"/>
      <c r="X966" s="54"/>
      <c r="Y966" s="54"/>
      <c r="Z966" s="54"/>
      <c r="AA966" s="54"/>
      <c r="AB966" s="54"/>
      <c r="AC966" s="54"/>
      <c r="AD966" s="60"/>
      <c r="AE966" s="58"/>
      <c r="AF966" s="176" t="str">
        <f t="shared" si="14"/>
        <v/>
      </c>
      <c r="AG966" s="178" t="str">
        <f>IF(Calculations!AT961=1,"YES","")</f>
        <v/>
      </c>
      <c r="AH966" s="2"/>
      <c r="AQ966" s="9"/>
    </row>
    <row r="967" spans="2:43" x14ac:dyDescent="0.25">
      <c r="B967" s="54"/>
      <c r="C967" s="54"/>
      <c r="D967" s="59"/>
      <c r="E967" s="59"/>
      <c r="F967" s="174"/>
      <c r="G967" s="54"/>
      <c r="H967" s="55"/>
      <c r="I967" s="54"/>
      <c r="J967" s="55"/>
      <c r="K967" s="47" t="str">
        <f>IF(OR(AND(H967=Lists!$D$6,G967&lt;&gt;""),AND(AND(H967=J967,G967&lt;&gt;"",I967&lt;&gt;""),OR(H967&lt;&gt;"Unspecified",J967&lt;&gt;"Unspecified"),J967&lt;&gt;""),AND(OR(H967=Lists!$D$4,H967=Lists!$D$5),OR(J967=Lists!$D$4,J967=Lists!$D$5),AND(G967&lt;&gt;"",I967&lt;&gt;""))),"YES","")</f>
        <v/>
      </c>
      <c r="L967" s="56"/>
      <c r="M967" s="54"/>
      <c r="N967" s="58"/>
      <c r="O967" s="57"/>
      <c r="P967" s="165"/>
      <c r="Q967" s="165"/>
      <c r="R967" s="165"/>
      <c r="S967" s="54"/>
      <c r="T967" s="54"/>
      <c r="U967" s="54"/>
      <c r="V967" s="54"/>
      <c r="W967" s="54"/>
      <c r="X967" s="54"/>
      <c r="Y967" s="54"/>
      <c r="Z967" s="54"/>
      <c r="AA967" s="54"/>
      <c r="AB967" s="54"/>
      <c r="AC967" s="54"/>
      <c r="AD967" s="60"/>
      <c r="AE967" s="58"/>
      <c r="AF967" s="176" t="str">
        <f t="shared" si="14"/>
        <v/>
      </c>
      <c r="AG967" s="178" t="str">
        <f>IF(Calculations!AT962=1,"YES","")</f>
        <v/>
      </c>
      <c r="AH967" s="2"/>
      <c r="AQ967" s="9"/>
    </row>
    <row r="968" spans="2:43" x14ac:dyDescent="0.25">
      <c r="B968" s="54"/>
      <c r="C968" s="54"/>
      <c r="D968" s="59"/>
      <c r="E968" s="59"/>
      <c r="F968" s="174"/>
      <c r="G968" s="54"/>
      <c r="H968" s="55"/>
      <c r="I968" s="54"/>
      <c r="J968" s="55"/>
      <c r="K968" s="47" t="str">
        <f>IF(OR(AND(H968=Lists!$D$6,G968&lt;&gt;""),AND(AND(H968=J968,G968&lt;&gt;"",I968&lt;&gt;""),OR(H968&lt;&gt;"Unspecified",J968&lt;&gt;"Unspecified"),J968&lt;&gt;""),AND(OR(H968=Lists!$D$4,H968=Lists!$D$5),OR(J968=Lists!$D$4,J968=Lists!$D$5),AND(G968&lt;&gt;"",I968&lt;&gt;""))),"YES","")</f>
        <v/>
      </c>
      <c r="L968" s="56"/>
      <c r="M968" s="54"/>
      <c r="N968" s="58"/>
      <c r="O968" s="57"/>
      <c r="P968" s="165"/>
      <c r="Q968" s="165"/>
      <c r="R968" s="165"/>
      <c r="S968" s="54"/>
      <c r="T968" s="54"/>
      <c r="U968" s="54"/>
      <c r="V968" s="54"/>
      <c r="W968" s="54"/>
      <c r="X968" s="54"/>
      <c r="Y968" s="54"/>
      <c r="Z968" s="54"/>
      <c r="AA968" s="54"/>
      <c r="AB968" s="54"/>
      <c r="AC968" s="54"/>
      <c r="AD968" s="60"/>
      <c r="AE968" s="58"/>
      <c r="AF968" s="176" t="str">
        <f t="shared" ref="AF968:AF1031" si="15">IF(K968&lt;&gt;"YES","",IF(I968&lt;&gt;"",I968+14,IF(I968="",G968+14)))</f>
        <v/>
      </c>
      <c r="AG968" s="178" t="str">
        <f>IF(Calculations!AT963=1,"YES","")</f>
        <v/>
      </c>
      <c r="AH968" s="2"/>
      <c r="AQ968" s="9"/>
    </row>
    <row r="969" spans="2:43" x14ac:dyDescent="0.25">
      <c r="B969" s="54"/>
      <c r="C969" s="54"/>
      <c r="D969" s="59"/>
      <c r="E969" s="59"/>
      <c r="F969" s="174"/>
      <c r="G969" s="54"/>
      <c r="H969" s="55"/>
      <c r="I969" s="54"/>
      <c r="J969" s="55"/>
      <c r="K969" s="47" t="str">
        <f>IF(OR(AND(H969=Lists!$D$6,G969&lt;&gt;""),AND(AND(H969=J969,G969&lt;&gt;"",I969&lt;&gt;""),OR(H969&lt;&gt;"Unspecified",J969&lt;&gt;"Unspecified"),J969&lt;&gt;""),AND(OR(H969=Lists!$D$4,H969=Lists!$D$5),OR(J969=Lists!$D$4,J969=Lists!$D$5),AND(G969&lt;&gt;"",I969&lt;&gt;""))),"YES","")</f>
        <v/>
      </c>
      <c r="L969" s="56"/>
      <c r="M969" s="54"/>
      <c r="N969" s="58"/>
      <c r="O969" s="57"/>
      <c r="P969" s="165"/>
      <c r="Q969" s="165"/>
      <c r="R969" s="165"/>
      <c r="S969" s="54"/>
      <c r="T969" s="54"/>
      <c r="U969" s="54"/>
      <c r="V969" s="54"/>
      <c r="W969" s="54"/>
      <c r="X969" s="54"/>
      <c r="Y969" s="54"/>
      <c r="Z969" s="54"/>
      <c r="AA969" s="54"/>
      <c r="AB969" s="54"/>
      <c r="AC969" s="54"/>
      <c r="AD969" s="60"/>
      <c r="AE969" s="58"/>
      <c r="AF969" s="176" t="str">
        <f t="shared" si="15"/>
        <v/>
      </c>
      <c r="AG969" s="178" t="str">
        <f>IF(Calculations!AT964=1,"YES","")</f>
        <v/>
      </c>
      <c r="AH969" s="2"/>
      <c r="AQ969" s="9"/>
    </row>
    <row r="970" spans="2:43" x14ac:dyDescent="0.25">
      <c r="B970" s="54"/>
      <c r="C970" s="54"/>
      <c r="D970" s="59"/>
      <c r="E970" s="59"/>
      <c r="F970" s="174"/>
      <c r="G970" s="54"/>
      <c r="H970" s="55"/>
      <c r="I970" s="54"/>
      <c r="J970" s="55"/>
      <c r="K970" s="47" t="str">
        <f>IF(OR(AND(H970=Lists!$D$6,G970&lt;&gt;""),AND(AND(H970=J970,G970&lt;&gt;"",I970&lt;&gt;""),OR(H970&lt;&gt;"Unspecified",J970&lt;&gt;"Unspecified"),J970&lt;&gt;""),AND(OR(H970=Lists!$D$4,H970=Lists!$D$5),OR(J970=Lists!$D$4,J970=Lists!$D$5),AND(G970&lt;&gt;"",I970&lt;&gt;""))),"YES","")</f>
        <v/>
      </c>
      <c r="L970" s="56"/>
      <c r="M970" s="54"/>
      <c r="N970" s="58"/>
      <c r="O970" s="57"/>
      <c r="P970" s="165"/>
      <c r="Q970" s="165"/>
      <c r="R970" s="165"/>
      <c r="S970" s="54"/>
      <c r="T970" s="54"/>
      <c r="U970" s="54"/>
      <c r="V970" s="54"/>
      <c r="W970" s="54"/>
      <c r="X970" s="54"/>
      <c r="Y970" s="54"/>
      <c r="Z970" s="54"/>
      <c r="AA970" s="54"/>
      <c r="AB970" s="54"/>
      <c r="AC970" s="54"/>
      <c r="AD970" s="60"/>
      <c r="AE970" s="58"/>
      <c r="AF970" s="176" t="str">
        <f t="shared" si="15"/>
        <v/>
      </c>
      <c r="AG970" s="178" t="str">
        <f>IF(Calculations!AT965=1,"YES","")</f>
        <v/>
      </c>
      <c r="AH970" s="2"/>
      <c r="AQ970" s="9"/>
    </row>
    <row r="971" spans="2:43" x14ac:dyDescent="0.25">
      <c r="B971" s="54"/>
      <c r="C971" s="54"/>
      <c r="D971" s="59"/>
      <c r="E971" s="59"/>
      <c r="F971" s="174"/>
      <c r="G971" s="54"/>
      <c r="H971" s="55"/>
      <c r="I971" s="54"/>
      <c r="J971" s="55"/>
      <c r="K971" s="47" t="str">
        <f>IF(OR(AND(H971=Lists!$D$6,G971&lt;&gt;""),AND(AND(H971=J971,G971&lt;&gt;"",I971&lt;&gt;""),OR(H971&lt;&gt;"Unspecified",J971&lt;&gt;"Unspecified"),J971&lt;&gt;""),AND(OR(H971=Lists!$D$4,H971=Lists!$D$5),OR(J971=Lists!$D$4,J971=Lists!$D$5),AND(G971&lt;&gt;"",I971&lt;&gt;""))),"YES","")</f>
        <v/>
      </c>
      <c r="L971" s="56"/>
      <c r="M971" s="54"/>
      <c r="N971" s="58"/>
      <c r="O971" s="57"/>
      <c r="P971" s="165"/>
      <c r="Q971" s="165"/>
      <c r="R971" s="165"/>
      <c r="S971" s="54"/>
      <c r="T971" s="54"/>
      <c r="U971" s="54"/>
      <c r="V971" s="54"/>
      <c r="W971" s="54"/>
      <c r="X971" s="54"/>
      <c r="Y971" s="54"/>
      <c r="Z971" s="54"/>
      <c r="AA971" s="54"/>
      <c r="AB971" s="54"/>
      <c r="AC971" s="54"/>
      <c r="AD971" s="60"/>
      <c r="AE971" s="58"/>
      <c r="AF971" s="176" t="str">
        <f t="shared" si="15"/>
        <v/>
      </c>
      <c r="AG971" s="178" t="str">
        <f>IF(Calculations!AT966=1,"YES","")</f>
        <v/>
      </c>
      <c r="AH971" s="2"/>
      <c r="AQ971" s="9"/>
    </row>
    <row r="972" spans="2:43" x14ac:dyDescent="0.25">
      <c r="B972" s="54"/>
      <c r="C972" s="54"/>
      <c r="D972" s="59"/>
      <c r="E972" s="59"/>
      <c r="F972" s="174"/>
      <c r="G972" s="54"/>
      <c r="H972" s="55"/>
      <c r="I972" s="54"/>
      <c r="J972" s="55"/>
      <c r="K972" s="47" t="str">
        <f>IF(OR(AND(H972=Lists!$D$6,G972&lt;&gt;""),AND(AND(H972=J972,G972&lt;&gt;"",I972&lt;&gt;""),OR(H972&lt;&gt;"Unspecified",J972&lt;&gt;"Unspecified"),J972&lt;&gt;""),AND(OR(H972=Lists!$D$4,H972=Lists!$D$5),OR(J972=Lists!$D$4,J972=Lists!$D$5),AND(G972&lt;&gt;"",I972&lt;&gt;""))),"YES","")</f>
        <v/>
      </c>
      <c r="L972" s="56"/>
      <c r="M972" s="54"/>
      <c r="N972" s="58"/>
      <c r="O972" s="57"/>
      <c r="P972" s="165"/>
      <c r="Q972" s="165"/>
      <c r="R972" s="165"/>
      <c r="S972" s="54"/>
      <c r="T972" s="54"/>
      <c r="U972" s="54"/>
      <c r="V972" s="54"/>
      <c r="W972" s="54"/>
      <c r="X972" s="54"/>
      <c r="Y972" s="54"/>
      <c r="Z972" s="54"/>
      <c r="AA972" s="54"/>
      <c r="AB972" s="54"/>
      <c r="AC972" s="54"/>
      <c r="AD972" s="60"/>
      <c r="AE972" s="58"/>
      <c r="AF972" s="176" t="str">
        <f t="shared" si="15"/>
        <v/>
      </c>
      <c r="AG972" s="178" t="str">
        <f>IF(Calculations!AT967=1,"YES","")</f>
        <v/>
      </c>
      <c r="AH972" s="2"/>
      <c r="AQ972" s="9"/>
    </row>
    <row r="973" spans="2:43" x14ac:dyDescent="0.25">
      <c r="B973" s="54"/>
      <c r="C973" s="54"/>
      <c r="D973" s="59"/>
      <c r="E973" s="59"/>
      <c r="F973" s="174"/>
      <c r="G973" s="54"/>
      <c r="H973" s="55"/>
      <c r="I973" s="54"/>
      <c r="J973" s="55"/>
      <c r="K973" s="47" t="str">
        <f>IF(OR(AND(H973=Lists!$D$6,G973&lt;&gt;""),AND(AND(H973=J973,G973&lt;&gt;"",I973&lt;&gt;""),OR(H973&lt;&gt;"Unspecified",J973&lt;&gt;"Unspecified"),J973&lt;&gt;""),AND(OR(H973=Lists!$D$4,H973=Lists!$D$5),OR(J973=Lists!$D$4,J973=Lists!$D$5),AND(G973&lt;&gt;"",I973&lt;&gt;""))),"YES","")</f>
        <v/>
      </c>
      <c r="L973" s="56"/>
      <c r="M973" s="54"/>
      <c r="N973" s="58"/>
      <c r="O973" s="57"/>
      <c r="P973" s="165"/>
      <c r="Q973" s="165"/>
      <c r="R973" s="165"/>
      <c r="S973" s="54"/>
      <c r="T973" s="54"/>
      <c r="U973" s="54"/>
      <c r="V973" s="54"/>
      <c r="W973" s="54"/>
      <c r="X973" s="54"/>
      <c r="Y973" s="54"/>
      <c r="Z973" s="54"/>
      <c r="AA973" s="54"/>
      <c r="AB973" s="54"/>
      <c r="AC973" s="54"/>
      <c r="AD973" s="60"/>
      <c r="AE973" s="58"/>
      <c r="AF973" s="176" t="str">
        <f t="shared" si="15"/>
        <v/>
      </c>
      <c r="AG973" s="178" t="str">
        <f>IF(Calculations!AT968=1,"YES","")</f>
        <v/>
      </c>
      <c r="AH973" s="2"/>
      <c r="AQ973" s="9"/>
    </row>
    <row r="974" spans="2:43" x14ac:dyDescent="0.25">
      <c r="B974" s="54"/>
      <c r="C974" s="54"/>
      <c r="D974" s="59"/>
      <c r="E974" s="59"/>
      <c r="F974" s="174"/>
      <c r="G974" s="54"/>
      <c r="H974" s="55"/>
      <c r="I974" s="54"/>
      <c r="J974" s="55"/>
      <c r="K974" s="47" t="str">
        <f>IF(OR(AND(H974=Lists!$D$6,G974&lt;&gt;""),AND(AND(H974=J974,G974&lt;&gt;"",I974&lt;&gt;""),OR(H974&lt;&gt;"Unspecified",J974&lt;&gt;"Unspecified"),J974&lt;&gt;""),AND(OR(H974=Lists!$D$4,H974=Lists!$D$5),OR(J974=Lists!$D$4,J974=Lists!$D$5),AND(G974&lt;&gt;"",I974&lt;&gt;""))),"YES","")</f>
        <v/>
      </c>
      <c r="L974" s="56"/>
      <c r="M974" s="54"/>
      <c r="N974" s="58"/>
      <c r="O974" s="57"/>
      <c r="P974" s="165"/>
      <c r="Q974" s="165"/>
      <c r="R974" s="165"/>
      <c r="S974" s="54"/>
      <c r="T974" s="54"/>
      <c r="U974" s="54"/>
      <c r="V974" s="54"/>
      <c r="W974" s="54"/>
      <c r="X974" s="54"/>
      <c r="Y974" s="54"/>
      <c r="Z974" s="54"/>
      <c r="AA974" s="54"/>
      <c r="AB974" s="54"/>
      <c r="AC974" s="54"/>
      <c r="AD974" s="60"/>
      <c r="AE974" s="58"/>
      <c r="AF974" s="176" t="str">
        <f t="shared" si="15"/>
        <v/>
      </c>
      <c r="AG974" s="178" t="str">
        <f>IF(Calculations!AT969=1,"YES","")</f>
        <v/>
      </c>
      <c r="AH974" s="2"/>
      <c r="AQ974" s="9"/>
    </row>
    <row r="975" spans="2:43" x14ac:dyDescent="0.25">
      <c r="B975" s="54"/>
      <c r="C975" s="54"/>
      <c r="D975" s="59"/>
      <c r="E975" s="59"/>
      <c r="F975" s="174"/>
      <c r="G975" s="54"/>
      <c r="H975" s="55"/>
      <c r="I975" s="54"/>
      <c r="J975" s="55"/>
      <c r="K975" s="47" t="str">
        <f>IF(OR(AND(H975=Lists!$D$6,G975&lt;&gt;""),AND(AND(H975=J975,G975&lt;&gt;"",I975&lt;&gt;""),OR(H975&lt;&gt;"Unspecified",J975&lt;&gt;"Unspecified"),J975&lt;&gt;""),AND(OR(H975=Lists!$D$4,H975=Lists!$D$5),OR(J975=Lists!$D$4,J975=Lists!$D$5),AND(G975&lt;&gt;"",I975&lt;&gt;""))),"YES","")</f>
        <v/>
      </c>
      <c r="L975" s="56"/>
      <c r="M975" s="54"/>
      <c r="N975" s="58"/>
      <c r="O975" s="57"/>
      <c r="P975" s="165"/>
      <c r="Q975" s="165"/>
      <c r="R975" s="165"/>
      <c r="S975" s="54"/>
      <c r="T975" s="54"/>
      <c r="U975" s="54"/>
      <c r="V975" s="54"/>
      <c r="W975" s="54"/>
      <c r="X975" s="54"/>
      <c r="Y975" s="54"/>
      <c r="Z975" s="54"/>
      <c r="AA975" s="54"/>
      <c r="AB975" s="54"/>
      <c r="AC975" s="54"/>
      <c r="AD975" s="60"/>
      <c r="AE975" s="58"/>
      <c r="AF975" s="176" t="str">
        <f t="shared" si="15"/>
        <v/>
      </c>
      <c r="AG975" s="178" t="str">
        <f>IF(Calculations!AT970=1,"YES","")</f>
        <v/>
      </c>
      <c r="AH975" s="2"/>
      <c r="AQ975" s="9"/>
    </row>
    <row r="976" spans="2:43" x14ac:dyDescent="0.25">
      <c r="B976" s="54"/>
      <c r="C976" s="54"/>
      <c r="D976" s="59"/>
      <c r="E976" s="59"/>
      <c r="F976" s="174"/>
      <c r="G976" s="54"/>
      <c r="H976" s="55"/>
      <c r="I976" s="54"/>
      <c r="J976" s="55"/>
      <c r="K976" s="47" t="str">
        <f>IF(OR(AND(H976=Lists!$D$6,G976&lt;&gt;""),AND(AND(H976=J976,G976&lt;&gt;"",I976&lt;&gt;""),OR(H976&lt;&gt;"Unspecified",J976&lt;&gt;"Unspecified"),J976&lt;&gt;""),AND(OR(H976=Lists!$D$4,H976=Lists!$D$5),OR(J976=Lists!$D$4,J976=Lists!$D$5),AND(G976&lt;&gt;"",I976&lt;&gt;""))),"YES","")</f>
        <v/>
      </c>
      <c r="L976" s="56"/>
      <c r="M976" s="54"/>
      <c r="N976" s="58"/>
      <c r="O976" s="57"/>
      <c r="P976" s="165"/>
      <c r="Q976" s="165"/>
      <c r="R976" s="165"/>
      <c r="S976" s="54"/>
      <c r="T976" s="54"/>
      <c r="U976" s="54"/>
      <c r="V976" s="54"/>
      <c r="W976" s="54"/>
      <c r="X976" s="54"/>
      <c r="Y976" s="54"/>
      <c r="Z976" s="54"/>
      <c r="AA976" s="54"/>
      <c r="AB976" s="54"/>
      <c r="AC976" s="54"/>
      <c r="AD976" s="60"/>
      <c r="AE976" s="58"/>
      <c r="AF976" s="176" t="str">
        <f t="shared" si="15"/>
        <v/>
      </c>
      <c r="AG976" s="178" t="str">
        <f>IF(Calculations!AT971=1,"YES","")</f>
        <v/>
      </c>
      <c r="AH976" s="2"/>
      <c r="AQ976" s="9"/>
    </row>
    <row r="977" spans="2:43" x14ac:dyDescent="0.25">
      <c r="B977" s="54"/>
      <c r="C977" s="54"/>
      <c r="D977" s="59"/>
      <c r="E977" s="59"/>
      <c r="F977" s="174"/>
      <c r="G977" s="54"/>
      <c r="H977" s="55"/>
      <c r="I977" s="54"/>
      <c r="J977" s="55"/>
      <c r="K977" s="47" t="str">
        <f>IF(OR(AND(H977=Lists!$D$6,G977&lt;&gt;""),AND(AND(H977=J977,G977&lt;&gt;"",I977&lt;&gt;""),OR(H977&lt;&gt;"Unspecified",J977&lt;&gt;"Unspecified"),J977&lt;&gt;""),AND(OR(H977=Lists!$D$4,H977=Lists!$D$5),OR(J977=Lists!$D$4,J977=Lists!$D$5),AND(G977&lt;&gt;"",I977&lt;&gt;""))),"YES","")</f>
        <v/>
      </c>
      <c r="L977" s="56"/>
      <c r="M977" s="54"/>
      <c r="N977" s="58"/>
      <c r="O977" s="57"/>
      <c r="P977" s="165"/>
      <c r="Q977" s="165"/>
      <c r="R977" s="165"/>
      <c r="S977" s="54"/>
      <c r="T977" s="54"/>
      <c r="U977" s="54"/>
      <c r="V977" s="54"/>
      <c r="W977" s="54"/>
      <c r="X977" s="54"/>
      <c r="Y977" s="54"/>
      <c r="Z977" s="54"/>
      <c r="AA977" s="54"/>
      <c r="AB977" s="54"/>
      <c r="AC977" s="54"/>
      <c r="AD977" s="60"/>
      <c r="AE977" s="58"/>
      <c r="AF977" s="176" t="str">
        <f t="shared" si="15"/>
        <v/>
      </c>
      <c r="AG977" s="178" t="str">
        <f>IF(Calculations!AT972=1,"YES","")</f>
        <v/>
      </c>
      <c r="AH977" s="2"/>
      <c r="AQ977" s="9"/>
    </row>
    <row r="978" spans="2:43" x14ac:dyDescent="0.25">
      <c r="B978" s="54"/>
      <c r="C978" s="54"/>
      <c r="D978" s="59"/>
      <c r="E978" s="59"/>
      <c r="F978" s="174"/>
      <c r="G978" s="54"/>
      <c r="H978" s="55"/>
      <c r="I978" s="54"/>
      <c r="J978" s="55"/>
      <c r="K978" s="47" t="str">
        <f>IF(OR(AND(H978=Lists!$D$6,G978&lt;&gt;""),AND(AND(H978=J978,G978&lt;&gt;"",I978&lt;&gt;""),OR(H978&lt;&gt;"Unspecified",J978&lt;&gt;"Unspecified"),J978&lt;&gt;""),AND(OR(H978=Lists!$D$4,H978=Lists!$D$5),OR(J978=Lists!$D$4,J978=Lists!$D$5),AND(G978&lt;&gt;"",I978&lt;&gt;""))),"YES","")</f>
        <v/>
      </c>
      <c r="L978" s="56"/>
      <c r="M978" s="54"/>
      <c r="N978" s="58"/>
      <c r="O978" s="57"/>
      <c r="P978" s="165"/>
      <c r="Q978" s="165"/>
      <c r="R978" s="165"/>
      <c r="S978" s="54"/>
      <c r="T978" s="54"/>
      <c r="U978" s="54"/>
      <c r="V978" s="54"/>
      <c r="W978" s="54"/>
      <c r="X978" s="54"/>
      <c r="Y978" s="54"/>
      <c r="Z978" s="54"/>
      <c r="AA978" s="54"/>
      <c r="AB978" s="54"/>
      <c r="AC978" s="54"/>
      <c r="AD978" s="60"/>
      <c r="AE978" s="58"/>
      <c r="AF978" s="176" t="str">
        <f t="shared" si="15"/>
        <v/>
      </c>
      <c r="AG978" s="178" t="str">
        <f>IF(Calculations!AT973=1,"YES","")</f>
        <v/>
      </c>
      <c r="AH978" s="2"/>
      <c r="AQ978" s="9"/>
    </row>
    <row r="979" spans="2:43" x14ac:dyDescent="0.25">
      <c r="B979" s="54"/>
      <c r="C979" s="54"/>
      <c r="D979" s="59"/>
      <c r="E979" s="59"/>
      <c r="F979" s="174"/>
      <c r="G979" s="54"/>
      <c r="H979" s="55"/>
      <c r="I979" s="54"/>
      <c r="J979" s="55"/>
      <c r="K979" s="47" t="str">
        <f>IF(OR(AND(H979=Lists!$D$6,G979&lt;&gt;""),AND(AND(H979=J979,G979&lt;&gt;"",I979&lt;&gt;""),OR(H979&lt;&gt;"Unspecified",J979&lt;&gt;"Unspecified"),J979&lt;&gt;""),AND(OR(H979=Lists!$D$4,H979=Lists!$D$5),OR(J979=Lists!$D$4,J979=Lists!$D$5),AND(G979&lt;&gt;"",I979&lt;&gt;""))),"YES","")</f>
        <v/>
      </c>
      <c r="L979" s="56"/>
      <c r="M979" s="54"/>
      <c r="N979" s="58"/>
      <c r="O979" s="57"/>
      <c r="P979" s="165"/>
      <c r="Q979" s="165"/>
      <c r="R979" s="165"/>
      <c r="S979" s="54"/>
      <c r="T979" s="54"/>
      <c r="U979" s="54"/>
      <c r="V979" s="54"/>
      <c r="W979" s="54"/>
      <c r="X979" s="54"/>
      <c r="Y979" s="54"/>
      <c r="Z979" s="54"/>
      <c r="AA979" s="54"/>
      <c r="AB979" s="54"/>
      <c r="AC979" s="54"/>
      <c r="AD979" s="60"/>
      <c r="AE979" s="58"/>
      <c r="AF979" s="176" t="str">
        <f t="shared" si="15"/>
        <v/>
      </c>
      <c r="AG979" s="178" t="str">
        <f>IF(Calculations!AT974=1,"YES","")</f>
        <v/>
      </c>
      <c r="AH979" s="2"/>
      <c r="AQ979" s="9"/>
    </row>
    <row r="980" spans="2:43" x14ac:dyDescent="0.25">
      <c r="B980" s="54"/>
      <c r="C980" s="54"/>
      <c r="D980" s="59"/>
      <c r="E980" s="59"/>
      <c r="F980" s="174"/>
      <c r="G980" s="54"/>
      <c r="H980" s="55"/>
      <c r="I980" s="54"/>
      <c r="J980" s="55"/>
      <c r="K980" s="47" t="str">
        <f>IF(OR(AND(H980=Lists!$D$6,G980&lt;&gt;""),AND(AND(H980=J980,G980&lt;&gt;"",I980&lt;&gt;""),OR(H980&lt;&gt;"Unspecified",J980&lt;&gt;"Unspecified"),J980&lt;&gt;""),AND(OR(H980=Lists!$D$4,H980=Lists!$D$5),OR(J980=Lists!$D$4,J980=Lists!$D$5),AND(G980&lt;&gt;"",I980&lt;&gt;""))),"YES","")</f>
        <v/>
      </c>
      <c r="L980" s="56"/>
      <c r="M980" s="54"/>
      <c r="N980" s="58"/>
      <c r="O980" s="57"/>
      <c r="P980" s="165"/>
      <c r="Q980" s="165"/>
      <c r="R980" s="165"/>
      <c r="S980" s="54"/>
      <c r="T980" s="54"/>
      <c r="U980" s="54"/>
      <c r="V980" s="54"/>
      <c r="W980" s="54"/>
      <c r="X980" s="54"/>
      <c r="Y980" s="54"/>
      <c r="Z980" s="54"/>
      <c r="AA980" s="54"/>
      <c r="AB980" s="54"/>
      <c r="AC980" s="54"/>
      <c r="AD980" s="60"/>
      <c r="AE980" s="58"/>
      <c r="AF980" s="176" t="str">
        <f t="shared" si="15"/>
        <v/>
      </c>
      <c r="AG980" s="178" t="str">
        <f>IF(Calculations!AT975=1,"YES","")</f>
        <v/>
      </c>
      <c r="AH980" s="2"/>
      <c r="AQ980" s="9"/>
    </row>
    <row r="981" spans="2:43" x14ac:dyDescent="0.25">
      <c r="B981" s="54"/>
      <c r="C981" s="54"/>
      <c r="D981" s="59"/>
      <c r="E981" s="59"/>
      <c r="F981" s="174"/>
      <c r="G981" s="54"/>
      <c r="H981" s="55"/>
      <c r="I981" s="54"/>
      <c r="J981" s="55"/>
      <c r="K981" s="47" t="str">
        <f>IF(OR(AND(H981=Lists!$D$6,G981&lt;&gt;""),AND(AND(H981=J981,G981&lt;&gt;"",I981&lt;&gt;""),OR(H981&lt;&gt;"Unspecified",J981&lt;&gt;"Unspecified"),J981&lt;&gt;""),AND(OR(H981=Lists!$D$4,H981=Lists!$D$5),OR(J981=Lists!$D$4,J981=Lists!$D$5),AND(G981&lt;&gt;"",I981&lt;&gt;""))),"YES","")</f>
        <v/>
      </c>
      <c r="L981" s="56"/>
      <c r="M981" s="54"/>
      <c r="N981" s="58"/>
      <c r="O981" s="57"/>
      <c r="P981" s="165"/>
      <c r="Q981" s="165"/>
      <c r="R981" s="165"/>
      <c r="S981" s="54"/>
      <c r="T981" s="54"/>
      <c r="U981" s="54"/>
      <c r="V981" s="54"/>
      <c r="W981" s="54"/>
      <c r="X981" s="54"/>
      <c r="Y981" s="54"/>
      <c r="Z981" s="54"/>
      <c r="AA981" s="54"/>
      <c r="AB981" s="54"/>
      <c r="AC981" s="54"/>
      <c r="AD981" s="60"/>
      <c r="AE981" s="58"/>
      <c r="AF981" s="176" t="str">
        <f t="shared" si="15"/>
        <v/>
      </c>
      <c r="AG981" s="178" t="str">
        <f>IF(Calculations!AT976=1,"YES","")</f>
        <v/>
      </c>
      <c r="AH981" s="2"/>
      <c r="AQ981" s="9"/>
    </row>
    <row r="982" spans="2:43" x14ac:dyDescent="0.25">
      <c r="B982" s="54"/>
      <c r="C982" s="54"/>
      <c r="D982" s="59"/>
      <c r="E982" s="59"/>
      <c r="F982" s="174"/>
      <c r="G982" s="54"/>
      <c r="H982" s="55"/>
      <c r="I982" s="54"/>
      <c r="J982" s="55"/>
      <c r="K982" s="47" t="str">
        <f>IF(OR(AND(H982=Lists!$D$6,G982&lt;&gt;""),AND(AND(H982=J982,G982&lt;&gt;"",I982&lt;&gt;""),OR(H982&lt;&gt;"Unspecified",J982&lt;&gt;"Unspecified"),J982&lt;&gt;""),AND(OR(H982=Lists!$D$4,H982=Lists!$D$5),OR(J982=Lists!$D$4,J982=Lists!$D$5),AND(G982&lt;&gt;"",I982&lt;&gt;""))),"YES","")</f>
        <v/>
      </c>
      <c r="L982" s="56"/>
      <c r="M982" s="54"/>
      <c r="N982" s="58"/>
      <c r="O982" s="57"/>
      <c r="P982" s="165"/>
      <c r="Q982" s="165"/>
      <c r="R982" s="165"/>
      <c r="S982" s="54"/>
      <c r="T982" s="54"/>
      <c r="U982" s="54"/>
      <c r="V982" s="54"/>
      <c r="W982" s="54"/>
      <c r="X982" s="54"/>
      <c r="Y982" s="54"/>
      <c r="Z982" s="54"/>
      <c r="AA982" s="54"/>
      <c r="AB982" s="54"/>
      <c r="AC982" s="54"/>
      <c r="AD982" s="60"/>
      <c r="AE982" s="58"/>
      <c r="AF982" s="176" t="str">
        <f t="shared" si="15"/>
        <v/>
      </c>
      <c r="AG982" s="178" t="str">
        <f>IF(Calculations!AT977=1,"YES","")</f>
        <v/>
      </c>
      <c r="AH982" s="2"/>
      <c r="AQ982" s="9"/>
    </row>
    <row r="983" spans="2:43" x14ac:dyDescent="0.25">
      <c r="B983" s="54"/>
      <c r="C983" s="54"/>
      <c r="D983" s="59"/>
      <c r="E983" s="59"/>
      <c r="F983" s="174"/>
      <c r="G983" s="54"/>
      <c r="H983" s="55"/>
      <c r="I983" s="54"/>
      <c r="J983" s="55"/>
      <c r="K983" s="47" t="str">
        <f>IF(OR(AND(H983=Lists!$D$6,G983&lt;&gt;""),AND(AND(H983=J983,G983&lt;&gt;"",I983&lt;&gt;""),OR(H983&lt;&gt;"Unspecified",J983&lt;&gt;"Unspecified"),J983&lt;&gt;""),AND(OR(H983=Lists!$D$4,H983=Lists!$D$5),OR(J983=Lists!$D$4,J983=Lists!$D$5),AND(G983&lt;&gt;"",I983&lt;&gt;""))),"YES","")</f>
        <v/>
      </c>
      <c r="L983" s="56"/>
      <c r="M983" s="54"/>
      <c r="N983" s="58"/>
      <c r="O983" s="57"/>
      <c r="P983" s="165"/>
      <c r="Q983" s="165"/>
      <c r="R983" s="165"/>
      <c r="S983" s="54"/>
      <c r="T983" s="54"/>
      <c r="U983" s="54"/>
      <c r="V983" s="54"/>
      <c r="W983" s="54"/>
      <c r="X983" s="54"/>
      <c r="Y983" s="54"/>
      <c r="Z983" s="54"/>
      <c r="AA983" s="54"/>
      <c r="AB983" s="54"/>
      <c r="AC983" s="54"/>
      <c r="AD983" s="60"/>
      <c r="AE983" s="58"/>
      <c r="AF983" s="176" t="str">
        <f t="shared" si="15"/>
        <v/>
      </c>
      <c r="AG983" s="178" t="str">
        <f>IF(Calculations!AT978=1,"YES","")</f>
        <v/>
      </c>
      <c r="AH983" s="2"/>
      <c r="AQ983" s="9"/>
    </row>
    <row r="984" spans="2:43" x14ac:dyDescent="0.25">
      <c r="B984" s="54"/>
      <c r="C984" s="54"/>
      <c r="D984" s="59"/>
      <c r="E984" s="59"/>
      <c r="F984" s="174"/>
      <c r="G984" s="54"/>
      <c r="H984" s="55"/>
      <c r="I984" s="54"/>
      <c r="J984" s="55"/>
      <c r="K984" s="47" t="str">
        <f>IF(OR(AND(H984=Lists!$D$6,G984&lt;&gt;""),AND(AND(H984=J984,G984&lt;&gt;"",I984&lt;&gt;""),OR(H984&lt;&gt;"Unspecified",J984&lt;&gt;"Unspecified"),J984&lt;&gt;""),AND(OR(H984=Lists!$D$4,H984=Lists!$D$5),OR(J984=Lists!$D$4,J984=Lists!$D$5),AND(G984&lt;&gt;"",I984&lt;&gt;""))),"YES","")</f>
        <v/>
      </c>
      <c r="L984" s="56"/>
      <c r="M984" s="54"/>
      <c r="N984" s="58"/>
      <c r="O984" s="57"/>
      <c r="P984" s="165"/>
      <c r="Q984" s="165"/>
      <c r="R984" s="165"/>
      <c r="S984" s="54"/>
      <c r="T984" s="54"/>
      <c r="U984" s="54"/>
      <c r="V984" s="54"/>
      <c r="W984" s="54"/>
      <c r="X984" s="54"/>
      <c r="Y984" s="54"/>
      <c r="Z984" s="54"/>
      <c r="AA984" s="54"/>
      <c r="AB984" s="54"/>
      <c r="AC984" s="54"/>
      <c r="AD984" s="60"/>
      <c r="AE984" s="58"/>
      <c r="AF984" s="176" t="str">
        <f t="shared" si="15"/>
        <v/>
      </c>
      <c r="AG984" s="178" t="str">
        <f>IF(Calculations!AT979=1,"YES","")</f>
        <v/>
      </c>
      <c r="AH984" s="2"/>
      <c r="AQ984" s="9"/>
    </row>
    <row r="985" spans="2:43" x14ac:dyDescent="0.25">
      <c r="B985" s="54"/>
      <c r="C985" s="54"/>
      <c r="D985" s="59"/>
      <c r="E985" s="59"/>
      <c r="F985" s="174"/>
      <c r="G985" s="54"/>
      <c r="H985" s="55"/>
      <c r="I985" s="54"/>
      <c r="J985" s="55"/>
      <c r="K985" s="47" t="str">
        <f>IF(OR(AND(H985=Lists!$D$6,G985&lt;&gt;""),AND(AND(H985=J985,G985&lt;&gt;"",I985&lt;&gt;""),OR(H985&lt;&gt;"Unspecified",J985&lt;&gt;"Unspecified"),J985&lt;&gt;""),AND(OR(H985=Lists!$D$4,H985=Lists!$D$5),OR(J985=Lists!$D$4,J985=Lists!$D$5),AND(G985&lt;&gt;"",I985&lt;&gt;""))),"YES","")</f>
        <v/>
      </c>
      <c r="L985" s="56"/>
      <c r="M985" s="54"/>
      <c r="N985" s="58"/>
      <c r="O985" s="57"/>
      <c r="P985" s="165"/>
      <c r="Q985" s="165"/>
      <c r="R985" s="165"/>
      <c r="S985" s="54"/>
      <c r="T985" s="54"/>
      <c r="U985" s="54"/>
      <c r="V985" s="54"/>
      <c r="W985" s="54"/>
      <c r="X985" s="54"/>
      <c r="Y985" s="54"/>
      <c r="Z985" s="54"/>
      <c r="AA985" s="54"/>
      <c r="AB985" s="54"/>
      <c r="AC985" s="54"/>
      <c r="AD985" s="60"/>
      <c r="AE985" s="58"/>
      <c r="AF985" s="176" t="str">
        <f t="shared" si="15"/>
        <v/>
      </c>
      <c r="AG985" s="178" t="str">
        <f>IF(Calculations!AT980=1,"YES","")</f>
        <v/>
      </c>
      <c r="AH985" s="2"/>
      <c r="AQ985" s="9"/>
    </row>
    <row r="986" spans="2:43" x14ac:dyDescent="0.25">
      <c r="B986" s="54"/>
      <c r="C986" s="54"/>
      <c r="D986" s="59"/>
      <c r="E986" s="59"/>
      <c r="F986" s="174"/>
      <c r="G986" s="54"/>
      <c r="H986" s="55"/>
      <c r="I986" s="54"/>
      <c r="J986" s="55"/>
      <c r="K986" s="47" t="str">
        <f>IF(OR(AND(H986=Lists!$D$6,G986&lt;&gt;""),AND(AND(H986=J986,G986&lt;&gt;"",I986&lt;&gt;""),OR(H986&lt;&gt;"Unspecified",J986&lt;&gt;"Unspecified"),J986&lt;&gt;""),AND(OR(H986=Lists!$D$4,H986=Lists!$D$5),OR(J986=Lists!$D$4,J986=Lists!$D$5),AND(G986&lt;&gt;"",I986&lt;&gt;""))),"YES","")</f>
        <v/>
      </c>
      <c r="L986" s="56"/>
      <c r="M986" s="54"/>
      <c r="N986" s="58"/>
      <c r="O986" s="57"/>
      <c r="P986" s="165"/>
      <c r="Q986" s="165"/>
      <c r="R986" s="165"/>
      <c r="S986" s="54"/>
      <c r="T986" s="54"/>
      <c r="U986" s="54"/>
      <c r="V986" s="54"/>
      <c r="W986" s="54"/>
      <c r="X986" s="54"/>
      <c r="Y986" s="54"/>
      <c r="Z986" s="54"/>
      <c r="AA986" s="54"/>
      <c r="AB986" s="54"/>
      <c r="AC986" s="54"/>
      <c r="AD986" s="60"/>
      <c r="AE986" s="58"/>
      <c r="AF986" s="176" t="str">
        <f t="shared" si="15"/>
        <v/>
      </c>
      <c r="AG986" s="178" t="str">
        <f>IF(Calculations!AT981=1,"YES","")</f>
        <v/>
      </c>
      <c r="AH986" s="2"/>
      <c r="AQ986" s="9"/>
    </row>
    <row r="987" spans="2:43" x14ac:dyDescent="0.25">
      <c r="B987" s="54"/>
      <c r="C987" s="54"/>
      <c r="D987" s="59"/>
      <c r="E987" s="59"/>
      <c r="F987" s="174"/>
      <c r="G987" s="54"/>
      <c r="H987" s="55"/>
      <c r="I987" s="54"/>
      <c r="J987" s="55"/>
      <c r="K987" s="47" t="str">
        <f>IF(OR(AND(H987=Lists!$D$6,G987&lt;&gt;""),AND(AND(H987=J987,G987&lt;&gt;"",I987&lt;&gt;""),OR(H987&lt;&gt;"Unspecified",J987&lt;&gt;"Unspecified"),J987&lt;&gt;""),AND(OR(H987=Lists!$D$4,H987=Lists!$D$5),OR(J987=Lists!$D$4,J987=Lists!$D$5),AND(G987&lt;&gt;"",I987&lt;&gt;""))),"YES","")</f>
        <v/>
      </c>
      <c r="L987" s="56"/>
      <c r="M987" s="54"/>
      <c r="N987" s="58"/>
      <c r="O987" s="57"/>
      <c r="P987" s="165"/>
      <c r="Q987" s="165"/>
      <c r="R987" s="165"/>
      <c r="S987" s="54"/>
      <c r="T987" s="54"/>
      <c r="U987" s="54"/>
      <c r="V987" s="54"/>
      <c r="W987" s="54"/>
      <c r="X987" s="54"/>
      <c r="Y987" s="54"/>
      <c r="Z987" s="54"/>
      <c r="AA987" s="54"/>
      <c r="AB987" s="54"/>
      <c r="AC987" s="54"/>
      <c r="AD987" s="60"/>
      <c r="AE987" s="58"/>
      <c r="AF987" s="176" t="str">
        <f t="shared" si="15"/>
        <v/>
      </c>
      <c r="AG987" s="178" t="str">
        <f>IF(Calculations!AT982=1,"YES","")</f>
        <v/>
      </c>
      <c r="AH987" s="2"/>
      <c r="AQ987" s="9"/>
    </row>
    <row r="988" spans="2:43" x14ac:dyDescent="0.25">
      <c r="B988" s="54"/>
      <c r="C988" s="54"/>
      <c r="D988" s="59"/>
      <c r="E988" s="59"/>
      <c r="F988" s="174"/>
      <c r="G988" s="54"/>
      <c r="H988" s="55"/>
      <c r="I988" s="54"/>
      <c r="J988" s="55"/>
      <c r="K988" s="47" t="str">
        <f>IF(OR(AND(H988=Lists!$D$6,G988&lt;&gt;""),AND(AND(H988=J988,G988&lt;&gt;"",I988&lt;&gt;""),OR(H988&lt;&gt;"Unspecified",J988&lt;&gt;"Unspecified"),J988&lt;&gt;""),AND(OR(H988=Lists!$D$4,H988=Lists!$D$5),OR(J988=Lists!$D$4,J988=Lists!$D$5),AND(G988&lt;&gt;"",I988&lt;&gt;""))),"YES","")</f>
        <v/>
      </c>
      <c r="L988" s="56"/>
      <c r="M988" s="54"/>
      <c r="N988" s="58"/>
      <c r="O988" s="57"/>
      <c r="P988" s="165"/>
      <c r="Q988" s="165"/>
      <c r="R988" s="165"/>
      <c r="S988" s="54"/>
      <c r="T988" s="54"/>
      <c r="U988" s="54"/>
      <c r="V988" s="54"/>
      <c r="W988" s="54"/>
      <c r="X988" s="54"/>
      <c r="Y988" s="54"/>
      <c r="Z988" s="54"/>
      <c r="AA988" s="54"/>
      <c r="AB988" s="54"/>
      <c r="AC988" s="54"/>
      <c r="AD988" s="60"/>
      <c r="AE988" s="58"/>
      <c r="AF988" s="176" t="str">
        <f t="shared" si="15"/>
        <v/>
      </c>
      <c r="AG988" s="178" t="str">
        <f>IF(Calculations!AT983=1,"YES","")</f>
        <v/>
      </c>
      <c r="AH988" s="2"/>
      <c r="AQ988" s="9"/>
    </row>
    <row r="989" spans="2:43" x14ac:dyDescent="0.25">
      <c r="B989" s="54"/>
      <c r="C989" s="54"/>
      <c r="D989" s="59"/>
      <c r="E989" s="59"/>
      <c r="F989" s="174"/>
      <c r="G989" s="54"/>
      <c r="H989" s="55"/>
      <c r="I989" s="54"/>
      <c r="J989" s="55"/>
      <c r="K989" s="47" t="str">
        <f>IF(OR(AND(H989=Lists!$D$6,G989&lt;&gt;""),AND(AND(H989=J989,G989&lt;&gt;"",I989&lt;&gt;""),OR(H989&lt;&gt;"Unspecified",J989&lt;&gt;"Unspecified"),J989&lt;&gt;""),AND(OR(H989=Lists!$D$4,H989=Lists!$D$5),OR(J989=Lists!$D$4,J989=Lists!$D$5),AND(G989&lt;&gt;"",I989&lt;&gt;""))),"YES","")</f>
        <v/>
      </c>
      <c r="L989" s="56"/>
      <c r="M989" s="54"/>
      <c r="N989" s="58"/>
      <c r="O989" s="57"/>
      <c r="P989" s="165"/>
      <c r="Q989" s="165"/>
      <c r="R989" s="165"/>
      <c r="S989" s="54"/>
      <c r="T989" s="54"/>
      <c r="U989" s="54"/>
      <c r="V989" s="54"/>
      <c r="W989" s="54"/>
      <c r="X989" s="54"/>
      <c r="Y989" s="54"/>
      <c r="Z989" s="54"/>
      <c r="AA989" s="54"/>
      <c r="AB989" s="54"/>
      <c r="AC989" s="54"/>
      <c r="AD989" s="60"/>
      <c r="AE989" s="58"/>
      <c r="AF989" s="176" t="str">
        <f t="shared" si="15"/>
        <v/>
      </c>
      <c r="AG989" s="178" t="str">
        <f>IF(Calculations!AT984=1,"YES","")</f>
        <v/>
      </c>
      <c r="AH989" s="2"/>
      <c r="AQ989" s="9"/>
    </row>
    <row r="990" spans="2:43" x14ac:dyDescent="0.25">
      <c r="B990" s="54"/>
      <c r="C990" s="54"/>
      <c r="D990" s="59"/>
      <c r="E990" s="59"/>
      <c r="F990" s="174"/>
      <c r="G990" s="54"/>
      <c r="H990" s="55"/>
      <c r="I990" s="54"/>
      <c r="J990" s="55"/>
      <c r="K990" s="47" t="str">
        <f>IF(OR(AND(H990=Lists!$D$6,G990&lt;&gt;""),AND(AND(H990=J990,G990&lt;&gt;"",I990&lt;&gt;""),OR(H990&lt;&gt;"Unspecified",J990&lt;&gt;"Unspecified"),J990&lt;&gt;""),AND(OR(H990=Lists!$D$4,H990=Lists!$D$5),OR(J990=Lists!$D$4,J990=Lists!$D$5),AND(G990&lt;&gt;"",I990&lt;&gt;""))),"YES","")</f>
        <v/>
      </c>
      <c r="L990" s="56"/>
      <c r="M990" s="54"/>
      <c r="N990" s="58"/>
      <c r="O990" s="57"/>
      <c r="P990" s="165"/>
      <c r="Q990" s="165"/>
      <c r="R990" s="165"/>
      <c r="S990" s="54"/>
      <c r="T990" s="54"/>
      <c r="U990" s="54"/>
      <c r="V990" s="54"/>
      <c r="W990" s="54"/>
      <c r="X990" s="54"/>
      <c r="Y990" s="54"/>
      <c r="Z990" s="54"/>
      <c r="AA990" s="54"/>
      <c r="AB990" s="54"/>
      <c r="AC990" s="54"/>
      <c r="AD990" s="60"/>
      <c r="AE990" s="58"/>
      <c r="AF990" s="176" t="str">
        <f t="shared" si="15"/>
        <v/>
      </c>
      <c r="AG990" s="178" t="str">
        <f>IF(Calculations!AT985=1,"YES","")</f>
        <v/>
      </c>
      <c r="AH990" s="2"/>
      <c r="AQ990" s="9"/>
    </row>
    <row r="991" spans="2:43" x14ac:dyDescent="0.25">
      <c r="B991" s="54"/>
      <c r="C991" s="54"/>
      <c r="D991" s="59"/>
      <c r="E991" s="59"/>
      <c r="F991" s="174"/>
      <c r="G991" s="54"/>
      <c r="H991" s="55"/>
      <c r="I991" s="54"/>
      <c r="J991" s="55"/>
      <c r="K991" s="47" t="str">
        <f>IF(OR(AND(H991=Lists!$D$6,G991&lt;&gt;""),AND(AND(H991=J991,G991&lt;&gt;"",I991&lt;&gt;""),OR(H991&lt;&gt;"Unspecified",J991&lt;&gt;"Unspecified"),J991&lt;&gt;""),AND(OR(H991=Lists!$D$4,H991=Lists!$D$5),OR(J991=Lists!$D$4,J991=Lists!$D$5),AND(G991&lt;&gt;"",I991&lt;&gt;""))),"YES","")</f>
        <v/>
      </c>
      <c r="L991" s="56"/>
      <c r="M991" s="54"/>
      <c r="N991" s="58"/>
      <c r="O991" s="57"/>
      <c r="P991" s="165"/>
      <c r="Q991" s="165"/>
      <c r="R991" s="165"/>
      <c r="S991" s="54"/>
      <c r="T991" s="54"/>
      <c r="U991" s="54"/>
      <c r="V991" s="54"/>
      <c r="W991" s="54"/>
      <c r="X991" s="54"/>
      <c r="Y991" s="54"/>
      <c r="Z991" s="54"/>
      <c r="AA991" s="54"/>
      <c r="AB991" s="54"/>
      <c r="AC991" s="54"/>
      <c r="AD991" s="60"/>
      <c r="AE991" s="58"/>
      <c r="AF991" s="176" t="str">
        <f t="shared" si="15"/>
        <v/>
      </c>
      <c r="AG991" s="178" t="str">
        <f>IF(Calculations!AT986=1,"YES","")</f>
        <v/>
      </c>
      <c r="AH991" s="2"/>
      <c r="AQ991" s="9"/>
    </row>
    <row r="992" spans="2:43" x14ac:dyDescent="0.25">
      <c r="B992" s="54"/>
      <c r="C992" s="54"/>
      <c r="D992" s="59"/>
      <c r="E992" s="59"/>
      <c r="F992" s="174"/>
      <c r="G992" s="54"/>
      <c r="H992" s="55"/>
      <c r="I992" s="54"/>
      <c r="J992" s="55"/>
      <c r="K992" s="47" t="str">
        <f>IF(OR(AND(H992=Lists!$D$6,G992&lt;&gt;""),AND(AND(H992=J992,G992&lt;&gt;"",I992&lt;&gt;""),OR(H992&lt;&gt;"Unspecified",J992&lt;&gt;"Unspecified"),J992&lt;&gt;""),AND(OR(H992=Lists!$D$4,H992=Lists!$D$5),OR(J992=Lists!$D$4,J992=Lists!$D$5),AND(G992&lt;&gt;"",I992&lt;&gt;""))),"YES","")</f>
        <v/>
      </c>
      <c r="L992" s="56"/>
      <c r="M992" s="54"/>
      <c r="N992" s="58"/>
      <c r="O992" s="57"/>
      <c r="P992" s="165"/>
      <c r="Q992" s="165"/>
      <c r="R992" s="165"/>
      <c r="S992" s="54"/>
      <c r="T992" s="54"/>
      <c r="U992" s="54"/>
      <c r="V992" s="54"/>
      <c r="W992" s="54"/>
      <c r="X992" s="54"/>
      <c r="Y992" s="54"/>
      <c r="Z992" s="54"/>
      <c r="AA992" s="54"/>
      <c r="AB992" s="54"/>
      <c r="AC992" s="54"/>
      <c r="AD992" s="60"/>
      <c r="AE992" s="58"/>
      <c r="AF992" s="176" t="str">
        <f t="shared" si="15"/>
        <v/>
      </c>
      <c r="AG992" s="178" t="str">
        <f>IF(Calculations!AT987=1,"YES","")</f>
        <v/>
      </c>
      <c r="AH992" s="2"/>
      <c r="AQ992" s="9"/>
    </row>
    <row r="993" spans="2:48" x14ac:dyDescent="0.25">
      <c r="B993" s="54"/>
      <c r="C993" s="54"/>
      <c r="D993" s="59"/>
      <c r="E993" s="59"/>
      <c r="F993" s="174"/>
      <c r="G993" s="54"/>
      <c r="H993" s="55"/>
      <c r="I993" s="54"/>
      <c r="J993" s="55"/>
      <c r="K993" s="47" t="str">
        <f>IF(OR(AND(H993=Lists!$D$6,G993&lt;&gt;""),AND(AND(H993=J993,G993&lt;&gt;"",I993&lt;&gt;""),OR(H993&lt;&gt;"Unspecified",J993&lt;&gt;"Unspecified"),J993&lt;&gt;""),AND(OR(H993=Lists!$D$4,H993=Lists!$D$5),OR(J993=Lists!$D$4,J993=Lists!$D$5),AND(G993&lt;&gt;"",I993&lt;&gt;""))),"YES","")</f>
        <v/>
      </c>
      <c r="L993" s="56"/>
      <c r="M993" s="54"/>
      <c r="N993" s="58"/>
      <c r="O993" s="57"/>
      <c r="P993" s="165"/>
      <c r="Q993" s="165"/>
      <c r="R993" s="165"/>
      <c r="S993" s="54"/>
      <c r="T993" s="54"/>
      <c r="U993" s="54"/>
      <c r="V993" s="54"/>
      <c r="W993" s="54"/>
      <c r="X993" s="54"/>
      <c r="Y993" s="54"/>
      <c r="Z993" s="54"/>
      <c r="AA993" s="54"/>
      <c r="AB993" s="54"/>
      <c r="AC993" s="54"/>
      <c r="AD993" s="60"/>
      <c r="AE993" s="58"/>
      <c r="AF993" s="176" t="str">
        <f t="shared" si="15"/>
        <v/>
      </c>
      <c r="AG993" s="178" t="str">
        <f>IF(Calculations!AT988=1,"YES","")</f>
        <v/>
      </c>
      <c r="AH993" s="2"/>
      <c r="AQ993" s="9"/>
    </row>
    <row r="994" spans="2:48" x14ac:dyDescent="0.25">
      <c r="B994" s="54"/>
      <c r="C994" s="54"/>
      <c r="D994" s="59"/>
      <c r="E994" s="59"/>
      <c r="F994" s="174"/>
      <c r="G994" s="54"/>
      <c r="H994" s="55"/>
      <c r="I994" s="54"/>
      <c r="J994" s="55"/>
      <c r="K994" s="47" t="str">
        <f>IF(OR(AND(H994=Lists!$D$6,G994&lt;&gt;""),AND(AND(H994=J994,G994&lt;&gt;"",I994&lt;&gt;""),OR(H994&lt;&gt;"Unspecified",J994&lt;&gt;"Unspecified"),J994&lt;&gt;""),AND(OR(H994=Lists!$D$4,H994=Lists!$D$5),OR(J994=Lists!$D$4,J994=Lists!$D$5),AND(G994&lt;&gt;"",I994&lt;&gt;""))),"YES","")</f>
        <v/>
      </c>
      <c r="L994" s="56"/>
      <c r="M994" s="54"/>
      <c r="N994" s="58"/>
      <c r="O994" s="57"/>
      <c r="P994" s="165"/>
      <c r="Q994" s="165"/>
      <c r="R994" s="165"/>
      <c r="S994" s="54"/>
      <c r="T994" s="54"/>
      <c r="U994" s="54"/>
      <c r="V994" s="54"/>
      <c r="W994" s="54"/>
      <c r="X994" s="54"/>
      <c r="Y994" s="54"/>
      <c r="Z994" s="54"/>
      <c r="AA994" s="54"/>
      <c r="AB994" s="54"/>
      <c r="AC994" s="54"/>
      <c r="AD994" s="60"/>
      <c r="AE994" s="58"/>
      <c r="AF994" s="176" t="str">
        <f t="shared" si="15"/>
        <v/>
      </c>
      <c r="AG994" s="178" t="str">
        <f>IF(Calculations!AT989=1,"YES","")</f>
        <v/>
      </c>
      <c r="AH994" s="2"/>
      <c r="AQ994" s="9"/>
    </row>
    <row r="995" spans="2:48" x14ac:dyDescent="0.25">
      <c r="B995" s="54"/>
      <c r="C995" s="54"/>
      <c r="D995" s="59"/>
      <c r="E995" s="59"/>
      <c r="F995" s="174"/>
      <c r="G995" s="54"/>
      <c r="H995" s="55"/>
      <c r="I995" s="54"/>
      <c r="J995" s="55"/>
      <c r="K995" s="47" t="str">
        <f>IF(OR(AND(H995=Lists!$D$6,G995&lt;&gt;""),AND(AND(H995=J995,G995&lt;&gt;"",I995&lt;&gt;""),OR(H995&lt;&gt;"Unspecified",J995&lt;&gt;"Unspecified"),J995&lt;&gt;""),AND(OR(H995=Lists!$D$4,H995=Lists!$D$5),OR(J995=Lists!$D$4,J995=Lists!$D$5),AND(G995&lt;&gt;"",I995&lt;&gt;""))),"YES","")</f>
        <v/>
      </c>
      <c r="L995" s="56"/>
      <c r="M995" s="54"/>
      <c r="N995" s="58"/>
      <c r="O995" s="57"/>
      <c r="P995" s="165"/>
      <c r="Q995" s="165"/>
      <c r="R995" s="165"/>
      <c r="S995" s="54"/>
      <c r="T995" s="54"/>
      <c r="U995" s="54"/>
      <c r="V995" s="54"/>
      <c r="W995" s="54"/>
      <c r="X995" s="54"/>
      <c r="Y995" s="54"/>
      <c r="Z995" s="54"/>
      <c r="AA995" s="54"/>
      <c r="AB995" s="54"/>
      <c r="AC995" s="54"/>
      <c r="AD995" s="60"/>
      <c r="AE995" s="58"/>
      <c r="AF995" s="176" t="str">
        <f t="shared" si="15"/>
        <v/>
      </c>
      <c r="AG995" s="178" t="str">
        <f>IF(Calculations!AT990=1,"YES","")</f>
        <v/>
      </c>
      <c r="AH995" s="2"/>
      <c r="AQ995" s="9"/>
    </row>
    <row r="996" spans="2:48" x14ac:dyDescent="0.25">
      <c r="B996" s="54"/>
      <c r="C996" s="54"/>
      <c r="D996" s="59"/>
      <c r="E996" s="59"/>
      <c r="F996" s="174"/>
      <c r="G996" s="54"/>
      <c r="H996" s="55"/>
      <c r="I996" s="54"/>
      <c r="J996" s="55"/>
      <c r="K996" s="47" t="str">
        <f>IF(OR(AND(H996=Lists!$D$6,G996&lt;&gt;""),AND(AND(H996=J996,G996&lt;&gt;"",I996&lt;&gt;""),OR(H996&lt;&gt;"Unspecified",J996&lt;&gt;"Unspecified"),J996&lt;&gt;""),AND(OR(H996=Lists!$D$4,H996=Lists!$D$5),OR(J996=Lists!$D$4,J996=Lists!$D$5),AND(G996&lt;&gt;"",I996&lt;&gt;""))),"YES","")</f>
        <v/>
      </c>
      <c r="L996" s="56"/>
      <c r="M996" s="54"/>
      <c r="N996" s="58"/>
      <c r="O996" s="57"/>
      <c r="P996" s="165"/>
      <c r="Q996" s="165"/>
      <c r="R996" s="165"/>
      <c r="S996" s="54"/>
      <c r="T996" s="54"/>
      <c r="U996" s="54"/>
      <c r="V996" s="54"/>
      <c r="W996" s="54"/>
      <c r="X996" s="54"/>
      <c r="Y996" s="54"/>
      <c r="Z996" s="54"/>
      <c r="AA996" s="54"/>
      <c r="AB996" s="54"/>
      <c r="AC996" s="54"/>
      <c r="AD996" s="60"/>
      <c r="AE996" s="58"/>
      <c r="AF996" s="176" t="str">
        <f t="shared" si="15"/>
        <v/>
      </c>
      <c r="AG996" s="178" t="str">
        <f>IF(Calculations!AT991=1,"YES","")</f>
        <v/>
      </c>
      <c r="AH996" s="2"/>
      <c r="AQ996" s="9"/>
    </row>
    <row r="997" spans="2:48" x14ac:dyDescent="0.25">
      <c r="B997" s="54"/>
      <c r="C997" s="54"/>
      <c r="D997" s="59"/>
      <c r="E997" s="59"/>
      <c r="F997" s="174"/>
      <c r="G997" s="54"/>
      <c r="H997" s="55"/>
      <c r="I997" s="54"/>
      <c r="J997" s="55"/>
      <c r="K997" s="47" t="str">
        <f>IF(OR(AND(H997=Lists!$D$6,G997&lt;&gt;""),AND(AND(H997=J997,G997&lt;&gt;"",I997&lt;&gt;""),OR(H997&lt;&gt;"Unspecified",J997&lt;&gt;"Unspecified"),J997&lt;&gt;""),AND(OR(H997=Lists!$D$4,H997=Lists!$D$5),OR(J997=Lists!$D$4,J997=Lists!$D$5),AND(G997&lt;&gt;"",I997&lt;&gt;""))),"YES","")</f>
        <v/>
      </c>
      <c r="L997" s="56"/>
      <c r="M997" s="54"/>
      <c r="N997" s="58"/>
      <c r="O997" s="57"/>
      <c r="P997" s="165"/>
      <c r="Q997" s="165"/>
      <c r="R997" s="165"/>
      <c r="S997" s="54"/>
      <c r="T997" s="54"/>
      <c r="U997" s="54"/>
      <c r="V997" s="54"/>
      <c r="W997" s="54"/>
      <c r="X997" s="54"/>
      <c r="Y997" s="54"/>
      <c r="Z997" s="54"/>
      <c r="AA997" s="54"/>
      <c r="AB997" s="54"/>
      <c r="AC997" s="54"/>
      <c r="AD997" s="60"/>
      <c r="AE997" s="58"/>
      <c r="AF997" s="176" t="str">
        <f t="shared" si="15"/>
        <v/>
      </c>
      <c r="AG997" s="178" t="str">
        <f>IF(Calculations!AT992=1,"YES","")</f>
        <v/>
      </c>
      <c r="AH997" s="2"/>
      <c r="AQ997" s="9"/>
    </row>
    <row r="998" spans="2:48" x14ac:dyDescent="0.25">
      <c r="B998" s="54"/>
      <c r="C998" s="54"/>
      <c r="D998" s="59"/>
      <c r="E998" s="59"/>
      <c r="F998" s="174"/>
      <c r="G998" s="54"/>
      <c r="H998" s="55"/>
      <c r="I998" s="54"/>
      <c r="J998" s="55"/>
      <c r="K998" s="47" t="str">
        <f>IF(OR(AND(H998=Lists!$D$6,G998&lt;&gt;""),AND(AND(H998=J998,G998&lt;&gt;"",I998&lt;&gt;""),OR(H998&lt;&gt;"Unspecified",J998&lt;&gt;"Unspecified"),J998&lt;&gt;""),AND(OR(H998=Lists!$D$4,H998=Lists!$D$5),OR(J998=Lists!$D$4,J998=Lists!$D$5),AND(G998&lt;&gt;"",I998&lt;&gt;""))),"YES","")</f>
        <v/>
      </c>
      <c r="L998" s="56"/>
      <c r="M998" s="54"/>
      <c r="N998" s="58"/>
      <c r="O998" s="57"/>
      <c r="P998" s="165"/>
      <c r="Q998" s="165"/>
      <c r="R998" s="165"/>
      <c r="S998" s="54"/>
      <c r="T998" s="54"/>
      <c r="U998" s="54"/>
      <c r="V998" s="54"/>
      <c r="W998" s="54"/>
      <c r="X998" s="54"/>
      <c r="Y998" s="54"/>
      <c r="Z998" s="54"/>
      <c r="AA998" s="54"/>
      <c r="AB998" s="54"/>
      <c r="AC998" s="54"/>
      <c r="AD998" s="60"/>
      <c r="AE998" s="58"/>
      <c r="AF998" s="176" t="str">
        <f t="shared" si="15"/>
        <v/>
      </c>
      <c r="AG998" s="178" t="str">
        <f>IF(Calculations!AT993=1,"YES","")</f>
        <v/>
      </c>
      <c r="AH998" s="2"/>
      <c r="AQ998" s="9"/>
    </row>
    <row r="999" spans="2:48" x14ac:dyDescent="0.25">
      <c r="B999" s="54"/>
      <c r="C999" s="54"/>
      <c r="D999" s="59"/>
      <c r="E999" s="59"/>
      <c r="F999" s="174"/>
      <c r="G999" s="54"/>
      <c r="H999" s="55"/>
      <c r="I999" s="54"/>
      <c r="J999" s="55"/>
      <c r="K999" s="47" t="str">
        <f>IF(OR(AND(H999=Lists!$D$6,G999&lt;&gt;""),AND(AND(H999=J999,G999&lt;&gt;"",I999&lt;&gt;""),OR(H999&lt;&gt;"Unspecified",J999&lt;&gt;"Unspecified"),J999&lt;&gt;""),AND(OR(H999=Lists!$D$4,H999=Lists!$D$5),OR(J999=Lists!$D$4,J999=Lists!$D$5),AND(G999&lt;&gt;"",I999&lt;&gt;""))),"YES","")</f>
        <v/>
      </c>
      <c r="L999" s="56"/>
      <c r="M999" s="54"/>
      <c r="N999" s="58"/>
      <c r="O999" s="57"/>
      <c r="P999" s="165"/>
      <c r="Q999" s="165"/>
      <c r="R999" s="165"/>
      <c r="S999" s="54"/>
      <c r="T999" s="54"/>
      <c r="U999" s="54"/>
      <c r="V999" s="54"/>
      <c r="W999" s="54"/>
      <c r="X999" s="54"/>
      <c r="Y999" s="54"/>
      <c r="Z999" s="54"/>
      <c r="AA999" s="54"/>
      <c r="AB999" s="54"/>
      <c r="AC999" s="54"/>
      <c r="AD999" s="60"/>
      <c r="AE999" s="58"/>
      <c r="AF999" s="176" t="str">
        <f t="shared" si="15"/>
        <v/>
      </c>
      <c r="AG999" s="178" t="str">
        <f>IF(Calculations!AT994=1,"YES","")</f>
        <v/>
      </c>
      <c r="AH999" s="2"/>
      <c r="AQ999" s="9"/>
    </row>
    <row r="1000" spans="2:48" x14ac:dyDescent="0.25">
      <c r="B1000" s="54"/>
      <c r="C1000" s="54"/>
      <c r="D1000" s="59"/>
      <c r="E1000" s="59"/>
      <c r="F1000" s="174"/>
      <c r="G1000" s="54"/>
      <c r="H1000" s="55"/>
      <c r="I1000" s="54"/>
      <c r="J1000" s="55"/>
      <c r="K1000" s="47" t="str">
        <f>IF(OR(AND(H1000=Lists!$D$6,G1000&lt;&gt;""),AND(AND(H1000=J1000,G1000&lt;&gt;"",I1000&lt;&gt;""),OR(H1000&lt;&gt;"Unspecified",J1000&lt;&gt;"Unspecified"),J1000&lt;&gt;""),AND(OR(H1000=Lists!$D$4,H1000=Lists!$D$5),OR(J1000=Lists!$D$4,J1000=Lists!$D$5),AND(G1000&lt;&gt;"",I1000&lt;&gt;""))),"YES","")</f>
        <v/>
      </c>
      <c r="L1000" s="56"/>
      <c r="M1000" s="54"/>
      <c r="N1000" s="58"/>
      <c r="O1000" s="57"/>
      <c r="P1000" s="165"/>
      <c r="Q1000" s="165"/>
      <c r="R1000" s="165"/>
      <c r="S1000" s="54"/>
      <c r="T1000" s="54"/>
      <c r="U1000" s="54"/>
      <c r="V1000" s="54"/>
      <c r="W1000" s="54"/>
      <c r="X1000" s="54"/>
      <c r="Y1000" s="54"/>
      <c r="Z1000" s="54"/>
      <c r="AA1000" s="54"/>
      <c r="AB1000" s="54"/>
      <c r="AC1000" s="54"/>
      <c r="AD1000" s="60"/>
      <c r="AE1000" s="58"/>
      <c r="AF1000" s="176" t="str">
        <f t="shared" si="15"/>
        <v/>
      </c>
      <c r="AG1000" s="178" t="str">
        <f>IF(Calculations!AT995=1,"YES","")</f>
        <v/>
      </c>
      <c r="AH1000" s="2"/>
      <c r="AQ1000" s="9"/>
    </row>
    <row r="1001" spans="2:48" x14ac:dyDescent="0.25">
      <c r="B1001" s="54"/>
      <c r="C1001" s="54"/>
      <c r="D1001" s="59"/>
      <c r="E1001" s="59"/>
      <c r="F1001" s="174"/>
      <c r="G1001" s="54"/>
      <c r="H1001" s="55"/>
      <c r="I1001" s="54"/>
      <c r="J1001" s="55"/>
      <c r="K1001" s="47" t="str">
        <f>IF(OR(AND(H1001=Lists!$D$6,G1001&lt;&gt;""),AND(AND(H1001=J1001,G1001&lt;&gt;"",I1001&lt;&gt;""),OR(H1001&lt;&gt;"Unspecified",J1001&lt;&gt;"Unspecified"),J1001&lt;&gt;""),AND(OR(H1001=Lists!$D$4,H1001=Lists!$D$5),OR(J1001=Lists!$D$4,J1001=Lists!$D$5),AND(G1001&lt;&gt;"",I1001&lt;&gt;""))),"YES","")</f>
        <v/>
      </c>
      <c r="L1001" s="56"/>
      <c r="M1001" s="54"/>
      <c r="N1001" s="58"/>
      <c r="O1001" s="57"/>
      <c r="P1001" s="165"/>
      <c r="Q1001" s="165"/>
      <c r="R1001" s="165"/>
      <c r="S1001" s="54"/>
      <c r="T1001" s="54"/>
      <c r="U1001" s="54"/>
      <c r="V1001" s="54"/>
      <c r="W1001" s="54"/>
      <c r="X1001" s="54"/>
      <c r="Y1001" s="54"/>
      <c r="Z1001" s="54"/>
      <c r="AA1001" s="54"/>
      <c r="AB1001" s="54"/>
      <c r="AC1001" s="54"/>
      <c r="AD1001" s="60"/>
      <c r="AE1001" s="58"/>
      <c r="AF1001" s="176" t="str">
        <f t="shared" si="15"/>
        <v/>
      </c>
      <c r="AG1001" s="178" t="str">
        <f>IF(Calculations!AT996=1,"YES","")</f>
        <v/>
      </c>
      <c r="AH1001" s="2"/>
      <c r="AQ1001" s="9"/>
    </row>
    <row r="1002" spans="2:48" x14ac:dyDescent="0.25">
      <c r="B1002" s="54"/>
      <c r="C1002" s="54"/>
      <c r="D1002" s="59"/>
      <c r="E1002" s="59"/>
      <c r="F1002" s="174"/>
      <c r="G1002" s="54"/>
      <c r="H1002" s="55"/>
      <c r="I1002" s="54"/>
      <c r="J1002" s="55"/>
      <c r="K1002" s="47" t="str">
        <f>IF(OR(AND(H1002=Lists!$D$6,G1002&lt;&gt;""),AND(AND(H1002=J1002,G1002&lt;&gt;"",I1002&lt;&gt;""),OR(H1002&lt;&gt;"Unspecified",J1002&lt;&gt;"Unspecified"),J1002&lt;&gt;""),AND(OR(H1002=Lists!$D$4,H1002=Lists!$D$5),OR(J1002=Lists!$D$4,J1002=Lists!$D$5),AND(G1002&lt;&gt;"",I1002&lt;&gt;""))),"YES","")</f>
        <v/>
      </c>
      <c r="L1002" s="56"/>
      <c r="M1002" s="54"/>
      <c r="N1002" s="58"/>
      <c r="O1002" s="57"/>
      <c r="P1002" s="165"/>
      <c r="Q1002" s="165"/>
      <c r="R1002" s="165"/>
      <c r="S1002" s="54"/>
      <c r="T1002" s="54"/>
      <c r="U1002" s="54"/>
      <c r="V1002" s="54"/>
      <c r="W1002" s="54"/>
      <c r="X1002" s="54"/>
      <c r="Y1002" s="54"/>
      <c r="Z1002" s="54"/>
      <c r="AA1002" s="54"/>
      <c r="AB1002" s="54"/>
      <c r="AC1002" s="54"/>
      <c r="AD1002" s="60"/>
      <c r="AE1002" s="58"/>
      <c r="AF1002" s="176" t="str">
        <f t="shared" si="15"/>
        <v/>
      </c>
      <c r="AG1002" s="178" t="str">
        <f>IF(Calculations!AT997=1,"YES","")</f>
        <v/>
      </c>
      <c r="AH1002" s="2"/>
      <c r="AQ1002" s="9"/>
    </row>
    <row r="1003" spans="2:48" x14ac:dyDescent="0.25">
      <c r="B1003" s="54"/>
      <c r="C1003" s="54"/>
      <c r="D1003" s="59"/>
      <c r="E1003" s="59"/>
      <c r="F1003" s="174"/>
      <c r="G1003" s="54"/>
      <c r="H1003" s="55"/>
      <c r="I1003" s="54"/>
      <c r="J1003" s="55"/>
      <c r="K1003" s="47" t="str">
        <f>IF(OR(AND(H1003=Lists!$D$6,G1003&lt;&gt;""),AND(AND(H1003=J1003,G1003&lt;&gt;"",I1003&lt;&gt;""),OR(H1003&lt;&gt;"Unspecified",J1003&lt;&gt;"Unspecified"),J1003&lt;&gt;""),AND(OR(H1003=Lists!$D$4,H1003=Lists!$D$5),OR(J1003=Lists!$D$4,J1003=Lists!$D$5),AND(G1003&lt;&gt;"",I1003&lt;&gt;""))),"YES","")</f>
        <v/>
      </c>
      <c r="L1003" s="56"/>
      <c r="M1003" s="54"/>
      <c r="N1003" s="58"/>
      <c r="O1003" s="57"/>
      <c r="P1003" s="165"/>
      <c r="Q1003" s="165"/>
      <c r="R1003" s="165"/>
      <c r="S1003" s="54"/>
      <c r="T1003" s="54"/>
      <c r="U1003" s="54"/>
      <c r="V1003" s="54"/>
      <c r="W1003" s="54"/>
      <c r="X1003" s="54"/>
      <c r="Y1003" s="54"/>
      <c r="Z1003" s="54"/>
      <c r="AA1003" s="54"/>
      <c r="AB1003" s="54"/>
      <c r="AC1003" s="54"/>
      <c r="AD1003" s="60"/>
      <c r="AE1003" s="58"/>
      <c r="AF1003" s="176" t="str">
        <f t="shared" si="15"/>
        <v/>
      </c>
      <c r="AG1003" s="178" t="str">
        <f>IF(Calculations!AT998=1,"YES","")</f>
        <v/>
      </c>
      <c r="AH1003" s="2"/>
      <c r="AQ1003" s="9"/>
    </row>
    <row r="1004" spans="2:48" x14ac:dyDescent="0.25">
      <c r="B1004" s="54"/>
      <c r="C1004" s="54"/>
      <c r="D1004" s="59"/>
      <c r="E1004" s="59"/>
      <c r="F1004" s="174"/>
      <c r="G1004" s="54"/>
      <c r="H1004" s="55"/>
      <c r="I1004" s="54"/>
      <c r="J1004" s="55"/>
      <c r="K1004" s="47" t="str">
        <f>IF(OR(AND(H1004=Lists!$D$6,G1004&lt;&gt;""),AND(AND(H1004=J1004,G1004&lt;&gt;"",I1004&lt;&gt;""),OR(H1004&lt;&gt;"Unspecified",J1004&lt;&gt;"Unspecified"),J1004&lt;&gt;""),AND(OR(H1004=Lists!$D$4,H1004=Lists!$D$5),OR(J1004=Lists!$D$4,J1004=Lists!$D$5),AND(G1004&lt;&gt;"",I1004&lt;&gt;""))),"YES","")</f>
        <v/>
      </c>
      <c r="L1004" s="56"/>
      <c r="M1004" s="54"/>
      <c r="N1004" s="58"/>
      <c r="O1004" s="57"/>
      <c r="P1004" s="165"/>
      <c r="Q1004" s="165"/>
      <c r="R1004" s="165"/>
      <c r="S1004" s="54"/>
      <c r="T1004" s="54"/>
      <c r="U1004" s="54"/>
      <c r="V1004" s="54"/>
      <c r="W1004" s="54"/>
      <c r="X1004" s="54"/>
      <c r="Y1004" s="54"/>
      <c r="Z1004" s="54"/>
      <c r="AA1004" s="54"/>
      <c r="AB1004" s="54"/>
      <c r="AC1004" s="54"/>
      <c r="AD1004" s="60"/>
      <c r="AE1004" s="58"/>
      <c r="AF1004" s="176" t="str">
        <f t="shared" si="15"/>
        <v/>
      </c>
      <c r="AG1004" s="178" t="str">
        <f>IF(Calculations!AT999=1,"YES","")</f>
        <v/>
      </c>
      <c r="AH1004" s="2"/>
      <c r="AQ1004" s="9"/>
    </row>
    <row r="1005" spans="2:48" x14ac:dyDescent="0.25">
      <c r="B1005" s="54"/>
      <c r="C1005" s="54"/>
      <c r="D1005" s="59"/>
      <c r="E1005" s="59"/>
      <c r="F1005" s="174"/>
      <c r="G1005" s="54"/>
      <c r="H1005" s="55"/>
      <c r="I1005" s="54"/>
      <c r="J1005" s="55"/>
      <c r="K1005" s="47" t="str">
        <f>IF(OR(AND(H1005=Lists!$D$6,G1005&lt;&gt;""),AND(AND(H1005=J1005,G1005&lt;&gt;"",I1005&lt;&gt;""),OR(H1005&lt;&gt;"Unspecified",J1005&lt;&gt;"Unspecified"),J1005&lt;&gt;""),AND(OR(H1005=Lists!$D$4,H1005=Lists!$D$5),OR(J1005=Lists!$D$4,J1005=Lists!$D$5),AND(G1005&lt;&gt;"",I1005&lt;&gt;""))),"YES","")</f>
        <v/>
      </c>
      <c r="L1005" s="56"/>
      <c r="M1005" s="54"/>
      <c r="N1005" s="58"/>
      <c r="O1005" s="57"/>
      <c r="P1005" s="165"/>
      <c r="Q1005" s="165"/>
      <c r="R1005" s="165"/>
      <c r="S1005" s="54"/>
      <c r="T1005" s="54"/>
      <c r="U1005" s="54"/>
      <c r="V1005" s="54"/>
      <c r="W1005" s="54"/>
      <c r="X1005" s="54"/>
      <c r="Y1005" s="54"/>
      <c r="Z1005" s="54"/>
      <c r="AA1005" s="54"/>
      <c r="AB1005" s="54"/>
      <c r="AC1005" s="54"/>
      <c r="AD1005" s="60"/>
      <c r="AE1005" s="58"/>
      <c r="AF1005" s="176" t="str">
        <f t="shared" si="15"/>
        <v/>
      </c>
      <c r="AG1005" s="178" t="str">
        <f>IF(Calculations!AT1000=1,"YES","")</f>
        <v/>
      </c>
      <c r="AH1005" s="2"/>
      <c r="AQ1005" s="9"/>
    </row>
    <row r="1006" spans="2:48" x14ac:dyDescent="0.25">
      <c r="B1006" s="54"/>
      <c r="C1006" s="54"/>
      <c r="D1006" s="59"/>
      <c r="E1006" s="59"/>
      <c r="F1006" s="174"/>
      <c r="G1006" s="54"/>
      <c r="H1006" s="55"/>
      <c r="I1006" s="54"/>
      <c r="J1006" s="55"/>
      <c r="K1006" s="47" t="str">
        <f>IF(OR(AND(H1006=Lists!$D$6,G1006&lt;&gt;""),AND(AND(H1006=J1006,G1006&lt;&gt;"",I1006&lt;&gt;""),OR(H1006&lt;&gt;"Unspecified",J1006&lt;&gt;"Unspecified"),J1006&lt;&gt;""),AND(OR(H1006=Lists!$D$4,H1006=Lists!$D$5),OR(J1006=Lists!$D$4,J1006=Lists!$D$5),AND(G1006&lt;&gt;"",I1006&lt;&gt;""))),"YES","")</f>
        <v/>
      </c>
      <c r="L1006" s="56"/>
      <c r="M1006" s="54"/>
      <c r="N1006" s="58"/>
      <c r="O1006" s="57"/>
      <c r="P1006" s="165"/>
      <c r="Q1006" s="165"/>
      <c r="R1006" s="165"/>
      <c r="S1006" s="54"/>
      <c r="T1006" s="54"/>
      <c r="U1006" s="54"/>
      <c r="V1006" s="54"/>
      <c r="W1006" s="54"/>
      <c r="X1006" s="54"/>
      <c r="Y1006" s="54"/>
      <c r="Z1006" s="54"/>
      <c r="AA1006" s="54"/>
      <c r="AB1006" s="54"/>
      <c r="AC1006" s="54"/>
      <c r="AD1006" s="60"/>
      <c r="AE1006" s="58"/>
      <c r="AF1006" s="176" t="str">
        <f t="shared" si="15"/>
        <v/>
      </c>
      <c r="AG1006" s="178" t="str">
        <f>IF(Calculations!AT1001=1,"YES","")</f>
        <v/>
      </c>
      <c r="AH1006" s="2"/>
      <c r="AQ1006" s="9"/>
    </row>
    <row r="1007" spans="2:48" x14ac:dyDescent="0.25">
      <c r="B1007" s="54"/>
      <c r="C1007" s="54"/>
      <c r="D1007" s="59"/>
      <c r="E1007" s="59"/>
      <c r="F1007" s="174"/>
      <c r="G1007" s="54"/>
      <c r="H1007" s="55"/>
      <c r="I1007" s="54"/>
      <c r="J1007" s="55"/>
      <c r="K1007" s="47" t="str">
        <f>IF(OR(AND(H1007=Lists!$D$6,G1007&lt;&gt;""),AND(AND(H1007=J1007,G1007&lt;&gt;"",I1007&lt;&gt;""),OR(H1007&lt;&gt;"Unspecified",J1007&lt;&gt;"Unspecified"),J1007&lt;&gt;""),AND(OR(H1007=Lists!$D$4,H1007=Lists!$D$5),OR(J1007=Lists!$D$4,J1007=Lists!$D$5),AND(G1007&lt;&gt;"",I1007&lt;&gt;""))),"YES","")</f>
        <v/>
      </c>
      <c r="L1007" s="56"/>
      <c r="M1007" s="54"/>
      <c r="N1007" s="58"/>
      <c r="O1007" s="57"/>
      <c r="P1007" s="165"/>
      <c r="Q1007" s="165"/>
      <c r="R1007" s="165"/>
      <c r="S1007" s="54"/>
      <c r="T1007" s="54"/>
      <c r="U1007" s="54"/>
      <c r="V1007" s="54"/>
      <c r="W1007" s="54"/>
      <c r="X1007" s="54"/>
      <c r="Y1007" s="54"/>
      <c r="Z1007" s="54"/>
      <c r="AA1007" s="54"/>
      <c r="AB1007" s="54"/>
      <c r="AC1007" s="54"/>
      <c r="AD1007" s="60"/>
      <c r="AE1007" s="58"/>
      <c r="AF1007" s="176" t="str">
        <f t="shared" si="15"/>
        <v/>
      </c>
      <c r="AG1007" s="178" t="str">
        <f>IF(Calculations!AT1002=1,"YES","")</f>
        <v/>
      </c>
      <c r="AH1007" s="1"/>
      <c r="AI1007"/>
      <c r="AJ1007" s="3"/>
      <c r="AQ1007" s="9"/>
      <c r="AR1007" s="9"/>
      <c r="AS1007" s="9"/>
      <c r="AT1007" s="9"/>
      <c r="AU1007" s="9"/>
      <c r="AV1007" s="9"/>
    </row>
    <row r="1008" spans="2:48" x14ac:dyDescent="0.25">
      <c r="B1008" s="54"/>
      <c r="C1008" s="54"/>
      <c r="D1008" s="59"/>
      <c r="E1008" s="59"/>
      <c r="F1008" s="174"/>
      <c r="G1008" s="54"/>
      <c r="H1008" s="55"/>
      <c r="I1008" s="54"/>
      <c r="J1008" s="55"/>
      <c r="K1008" s="47" t="str">
        <f>IF(OR(AND(H1008=Lists!$D$6,G1008&lt;&gt;""),AND(AND(H1008=J1008,G1008&lt;&gt;"",I1008&lt;&gt;""),OR(H1008&lt;&gt;"Unspecified",J1008&lt;&gt;"Unspecified"),J1008&lt;&gt;""),AND(OR(H1008=Lists!$D$4,H1008=Lists!$D$5),OR(J1008=Lists!$D$4,J1008=Lists!$D$5),AND(G1008&lt;&gt;"",I1008&lt;&gt;""))),"YES","")</f>
        <v/>
      </c>
      <c r="L1008" s="56"/>
      <c r="M1008" s="54"/>
      <c r="N1008" s="58"/>
      <c r="O1008" s="57"/>
      <c r="P1008" s="165"/>
      <c r="Q1008" s="165"/>
      <c r="R1008" s="165"/>
      <c r="S1008" s="54"/>
      <c r="T1008" s="54"/>
      <c r="U1008" s="54"/>
      <c r="V1008" s="54"/>
      <c r="W1008" s="54"/>
      <c r="X1008" s="54"/>
      <c r="Y1008" s="54"/>
      <c r="Z1008" s="54"/>
      <c r="AA1008" s="54"/>
      <c r="AB1008" s="54"/>
      <c r="AC1008" s="54"/>
      <c r="AD1008" s="60"/>
      <c r="AE1008" s="58"/>
      <c r="AF1008" s="176" t="str">
        <f t="shared" si="15"/>
        <v/>
      </c>
      <c r="AG1008" s="178" t="str">
        <f>IF(Calculations!AT1003=1,"YES","")</f>
        <v/>
      </c>
      <c r="AH1008" s="1"/>
      <c r="AI1008"/>
      <c r="AJ1008" s="3"/>
      <c r="AQ1008" s="9"/>
      <c r="AR1008" s="9"/>
      <c r="AS1008" s="9"/>
      <c r="AT1008" s="9"/>
      <c r="AU1008" s="9"/>
      <c r="AV1008" s="9"/>
    </row>
    <row r="1009" spans="2:48" x14ac:dyDescent="0.25">
      <c r="B1009" s="54"/>
      <c r="C1009" s="54"/>
      <c r="D1009" s="59"/>
      <c r="E1009" s="59"/>
      <c r="F1009" s="174"/>
      <c r="G1009" s="54"/>
      <c r="H1009" s="55"/>
      <c r="I1009" s="54"/>
      <c r="J1009" s="55"/>
      <c r="K1009" s="47" t="str">
        <f>IF(OR(AND(H1009=Lists!$D$6,G1009&lt;&gt;""),AND(AND(H1009=J1009,G1009&lt;&gt;"",I1009&lt;&gt;""),OR(H1009&lt;&gt;"Unspecified",J1009&lt;&gt;"Unspecified"),J1009&lt;&gt;""),AND(OR(H1009=Lists!$D$4,H1009=Lists!$D$5),OR(J1009=Lists!$D$4,J1009=Lists!$D$5),AND(G1009&lt;&gt;"",I1009&lt;&gt;""))),"YES","")</f>
        <v/>
      </c>
      <c r="L1009" s="56"/>
      <c r="M1009" s="54"/>
      <c r="N1009" s="58"/>
      <c r="O1009" s="57"/>
      <c r="P1009" s="165"/>
      <c r="Q1009" s="165"/>
      <c r="R1009" s="165"/>
      <c r="S1009" s="54"/>
      <c r="T1009" s="54"/>
      <c r="U1009" s="54"/>
      <c r="V1009" s="54"/>
      <c r="W1009" s="54"/>
      <c r="X1009" s="54"/>
      <c r="Y1009" s="54"/>
      <c r="Z1009" s="54"/>
      <c r="AA1009" s="54"/>
      <c r="AB1009" s="54"/>
      <c r="AC1009" s="54"/>
      <c r="AD1009" s="60"/>
      <c r="AE1009" s="58"/>
      <c r="AF1009" s="176" t="str">
        <f t="shared" si="15"/>
        <v/>
      </c>
      <c r="AG1009" s="178" t="str">
        <f>IF(Calculations!AT1004=1,"YES","")</f>
        <v/>
      </c>
      <c r="AH1009" s="1"/>
      <c r="AI1009"/>
      <c r="AJ1009" s="3"/>
      <c r="AQ1009" s="9"/>
      <c r="AR1009" s="9"/>
      <c r="AS1009" s="9"/>
      <c r="AT1009" s="9"/>
      <c r="AU1009" s="9"/>
      <c r="AV1009" s="9"/>
    </row>
    <row r="1010" spans="2:48" x14ac:dyDescent="0.25">
      <c r="B1010" s="54"/>
      <c r="C1010" s="54"/>
      <c r="D1010" s="59"/>
      <c r="E1010" s="59"/>
      <c r="F1010" s="174"/>
      <c r="G1010" s="54"/>
      <c r="H1010" s="55"/>
      <c r="I1010" s="54"/>
      <c r="J1010" s="55"/>
      <c r="K1010" s="47" t="str">
        <f>IF(OR(AND(H1010=Lists!$D$6,G1010&lt;&gt;""),AND(AND(H1010=J1010,G1010&lt;&gt;"",I1010&lt;&gt;""),OR(H1010&lt;&gt;"Unspecified",J1010&lt;&gt;"Unspecified"),J1010&lt;&gt;""),AND(OR(H1010=Lists!$D$4,H1010=Lists!$D$5),OR(J1010=Lists!$D$4,J1010=Lists!$D$5),AND(G1010&lt;&gt;"",I1010&lt;&gt;""))),"YES","")</f>
        <v/>
      </c>
      <c r="L1010" s="56"/>
      <c r="M1010" s="54"/>
      <c r="N1010" s="58"/>
      <c r="O1010" s="57"/>
      <c r="P1010" s="165"/>
      <c r="Q1010" s="165"/>
      <c r="R1010" s="165"/>
      <c r="S1010" s="54"/>
      <c r="T1010" s="54"/>
      <c r="U1010" s="54"/>
      <c r="V1010" s="54"/>
      <c r="W1010" s="54"/>
      <c r="X1010" s="54"/>
      <c r="Y1010" s="54"/>
      <c r="Z1010" s="54"/>
      <c r="AA1010" s="54"/>
      <c r="AB1010" s="54"/>
      <c r="AC1010" s="54"/>
      <c r="AD1010" s="60"/>
      <c r="AE1010" s="58"/>
      <c r="AF1010" s="176" t="str">
        <f t="shared" si="15"/>
        <v/>
      </c>
      <c r="AG1010" s="178" t="str">
        <f>IF(Calculations!AT1005=1,"YES","")</f>
        <v/>
      </c>
      <c r="AH1010" s="1"/>
      <c r="AI1010"/>
      <c r="AJ1010" s="3"/>
      <c r="AQ1010" s="9"/>
      <c r="AR1010" s="9"/>
      <c r="AS1010" s="9"/>
      <c r="AT1010" s="9"/>
      <c r="AU1010" s="9"/>
      <c r="AV1010" s="9"/>
    </row>
    <row r="1011" spans="2:48" x14ac:dyDescent="0.25">
      <c r="B1011" s="54"/>
      <c r="C1011" s="54"/>
      <c r="D1011" s="59"/>
      <c r="E1011" s="59"/>
      <c r="F1011" s="174"/>
      <c r="G1011" s="54"/>
      <c r="H1011" s="55"/>
      <c r="I1011" s="54"/>
      <c r="J1011" s="55"/>
      <c r="K1011" s="47" t="str">
        <f>IF(OR(AND(H1011=Lists!$D$6,G1011&lt;&gt;""),AND(AND(H1011=J1011,G1011&lt;&gt;"",I1011&lt;&gt;""),OR(H1011&lt;&gt;"Unspecified",J1011&lt;&gt;"Unspecified"),J1011&lt;&gt;""),AND(OR(H1011=Lists!$D$4,H1011=Lists!$D$5),OR(J1011=Lists!$D$4,J1011=Lists!$D$5),AND(G1011&lt;&gt;"",I1011&lt;&gt;""))),"YES","")</f>
        <v/>
      </c>
      <c r="L1011" s="56"/>
      <c r="M1011" s="54"/>
      <c r="N1011" s="58"/>
      <c r="O1011" s="57"/>
      <c r="P1011" s="165"/>
      <c r="Q1011" s="165"/>
      <c r="R1011" s="165"/>
      <c r="S1011" s="54"/>
      <c r="T1011" s="54"/>
      <c r="U1011" s="54"/>
      <c r="V1011" s="54"/>
      <c r="W1011" s="54"/>
      <c r="X1011" s="54"/>
      <c r="Y1011" s="54"/>
      <c r="Z1011" s="54"/>
      <c r="AA1011" s="54"/>
      <c r="AB1011" s="54"/>
      <c r="AC1011" s="54"/>
      <c r="AD1011" s="60"/>
      <c r="AE1011" s="58"/>
      <c r="AF1011" s="176" t="str">
        <f t="shared" si="15"/>
        <v/>
      </c>
      <c r="AG1011" s="178" t="str">
        <f>IF(Calculations!AT1006=1,"YES","")</f>
        <v/>
      </c>
      <c r="AH1011" s="1"/>
      <c r="AI1011"/>
      <c r="AJ1011" s="3"/>
      <c r="AQ1011" s="9"/>
      <c r="AR1011" s="9"/>
      <c r="AS1011" s="9"/>
      <c r="AT1011" s="9"/>
      <c r="AU1011" s="9"/>
      <c r="AV1011" s="9"/>
    </row>
    <row r="1012" spans="2:48" x14ac:dyDescent="0.25">
      <c r="B1012" s="54"/>
      <c r="C1012" s="54"/>
      <c r="D1012" s="59"/>
      <c r="E1012" s="59"/>
      <c r="F1012" s="174"/>
      <c r="G1012" s="54"/>
      <c r="H1012" s="55"/>
      <c r="I1012" s="54"/>
      <c r="J1012" s="55"/>
      <c r="K1012" s="47" t="str">
        <f>IF(OR(AND(H1012=Lists!$D$6,G1012&lt;&gt;""),AND(AND(H1012=J1012,G1012&lt;&gt;"",I1012&lt;&gt;""),OR(H1012&lt;&gt;"Unspecified",J1012&lt;&gt;"Unspecified"),J1012&lt;&gt;""),AND(OR(H1012=Lists!$D$4,H1012=Lists!$D$5),OR(J1012=Lists!$D$4,J1012=Lists!$D$5),AND(G1012&lt;&gt;"",I1012&lt;&gt;""))),"YES","")</f>
        <v/>
      </c>
      <c r="L1012" s="56"/>
      <c r="M1012" s="54"/>
      <c r="N1012" s="58"/>
      <c r="O1012" s="57"/>
      <c r="P1012" s="165"/>
      <c r="Q1012" s="165"/>
      <c r="R1012" s="165"/>
      <c r="S1012" s="54"/>
      <c r="T1012" s="54"/>
      <c r="U1012" s="54"/>
      <c r="V1012" s="54"/>
      <c r="W1012" s="54"/>
      <c r="X1012" s="54"/>
      <c r="Y1012" s="54"/>
      <c r="Z1012" s="54"/>
      <c r="AA1012" s="54"/>
      <c r="AB1012" s="54"/>
      <c r="AC1012" s="54"/>
      <c r="AD1012" s="60"/>
      <c r="AE1012" s="58"/>
      <c r="AF1012" s="176" t="str">
        <f t="shared" si="15"/>
        <v/>
      </c>
      <c r="AG1012" s="178" t="str">
        <f>IF(Calculations!AT1007=1,"YES","")</f>
        <v/>
      </c>
      <c r="AH1012" s="1"/>
      <c r="AI1012"/>
      <c r="AJ1012" s="3"/>
      <c r="AQ1012" s="9"/>
      <c r="AR1012" s="9"/>
      <c r="AS1012" s="9"/>
      <c r="AT1012" s="9"/>
      <c r="AU1012" s="9"/>
      <c r="AV1012" s="9"/>
    </row>
    <row r="1013" spans="2:48" x14ac:dyDescent="0.25">
      <c r="B1013" s="54"/>
      <c r="C1013" s="54"/>
      <c r="D1013" s="59"/>
      <c r="E1013" s="59"/>
      <c r="F1013" s="174"/>
      <c r="G1013" s="54"/>
      <c r="H1013" s="55"/>
      <c r="I1013" s="54"/>
      <c r="J1013" s="55"/>
      <c r="K1013" s="47" t="str">
        <f>IF(OR(AND(H1013=Lists!$D$6,G1013&lt;&gt;""),AND(AND(H1013=J1013,G1013&lt;&gt;"",I1013&lt;&gt;""),OR(H1013&lt;&gt;"Unspecified",J1013&lt;&gt;"Unspecified"),J1013&lt;&gt;""),AND(OR(H1013=Lists!$D$4,H1013=Lists!$D$5),OR(J1013=Lists!$D$4,J1013=Lists!$D$5),AND(G1013&lt;&gt;"",I1013&lt;&gt;""))),"YES","")</f>
        <v/>
      </c>
      <c r="L1013" s="56"/>
      <c r="M1013" s="54"/>
      <c r="N1013" s="58"/>
      <c r="O1013" s="57"/>
      <c r="P1013" s="165"/>
      <c r="Q1013" s="165"/>
      <c r="R1013" s="165"/>
      <c r="S1013" s="54"/>
      <c r="T1013" s="54"/>
      <c r="U1013" s="54"/>
      <c r="V1013" s="54"/>
      <c r="W1013" s="54"/>
      <c r="X1013" s="54"/>
      <c r="Y1013" s="54"/>
      <c r="Z1013" s="54"/>
      <c r="AA1013" s="54"/>
      <c r="AB1013" s="54"/>
      <c r="AC1013" s="54"/>
      <c r="AD1013" s="60"/>
      <c r="AE1013" s="58"/>
      <c r="AF1013" s="176" t="str">
        <f t="shared" si="15"/>
        <v/>
      </c>
      <c r="AG1013" s="178" t="str">
        <f>IF(Calculations!AT1008=1,"YES","")</f>
        <v/>
      </c>
      <c r="AH1013" s="1"/>
      <c r="AI1013"/>
      <c r="AJ1013" s="3"/>
      <c r="AQ1013" s="9"/>
      <c r="AR1013" s="9"/>
      <c r="AS1013" s="9"/>
      <c r="AT1013" s="9"/>
      <c r="AU1013" s="9"/>
      <c r="AV1013" s="9"/>
    </row>
    <row r="1014" spans="2:48" x14ac:dyDescent="0.25">
      <c r="B1014" s="54"/>
      <c r="C1014" s="54"/>
      <c r="D1014" s="59"/>
      <c r="E1014" s="59"/>
      <c r="F1014" s="174"/>
      <c r="G1014" s="54"/>
      <c r="H1014" s="55"/>
      <c r="I1014" s="54"/>
      <c r="J1014" s="55"/>
      <c r="K1014" s="47" t="str">
        <f>IF(OR(AND(H1014=Lists!$D$6,G1014&lt;&gt;""),AND(AND(H1014=J1014,G1014&lt;&gt;"",I1014&lt;&gt;""),OR(H1014&lt;&gt;"Unspecified",J1014&lt;&gt;"Unspecified"),J1014&lt;&gt;""),AND(OR(H1014=Lists!$D$4,H1014=Lists!$D$5),OR(J1014=Lists!$D$4,J1014=Lists!$D$5),AND(G1014&lt;&gt;"",I1014&lt;&gt;""))),"YES","")</f>
        <v/>
      </c>
      <c r="L1014" s="56"/>
      <c r="M1014" s="54"/>
      <c r="N1014" s="58"/>
      <c r="O1014" s="57"/>
      <c r="P1014" s="165"/>
      <c r="Q1014" s="165"/>
      <c r="R1014" s="165"/>
      <c r="S1014" s="54"/>
      <c r="T1014" s="54"/>
      <c r="U1014" s="54"/>
      <c r="V1014" s="54"/>
      <c r="W1014" s="54"/>
      <c r="X1014" s="54"/>
      <c r="Y1014" s="54"/>
      <c r="Z1014" s="54"/>
      <c r="AA1014" s="54"/>
      <c r="AB1014" s="54"/>
      <c r="AC1014" s="54"/>
      <c r="AD1014" s="60"/>
      <c r="AE1014" s="58"/>
      <c r="AF1014" s="176" t="str">
        <f t="shared" si="15"/>
        <v/>
      </c>
      <c r="AG1014" s="178" t="str">
        <f>IF(Calculations!AT1009=1,"YES","")</f>
        <v/>
      </c>
      <c r="AH1014" s="1"/>
      <c r="AI1014"/>
      <c r="AJ1014" s="3"/>
      <c r="AQ1014" s="9"/>
      <c r="AR1014" s="9"/>
      <c r="AS1014" s="9"/>
      <c r="AT1014" s="9"/>
      <c r="AU1014" s="9"/>
      <c r="AV1014" s="9"/>
    </row>
    <row r="1015" spans="2:48" x14ac:dyDescent="0.25">
      <c r="B1015" s="54"/>
      <c r="C1015" s="54"/>
      <c r="D1015" s="59"/>
      <c r="E1015" s="59"/>
      <c r="F1015" s="174"/>
      <c r="G1015" s="54"/>
      <c r="H1015" s="55"/>
      <c r="I1015" s="54"/>
      <c r="J1015" s="55"/>
      <c r="K1015" s="47" t="str">
        <f>IF(OR(AND(H1015=Lists!$D$6,G1015&lt;&gt;""),AND(AND(H1015=J1015,G1015&lt;&gt;"",I1015&lt;&gt;""),OR(H1015&lt;&gt;"Unspecified",J1015&lt;&gt;"Unspecified"),J1015&lt;&gt;""),AND(OR(H1015=Lists!$D$4,H1015=Lists!$D$5),OR(J1015=Lists!$D$4,J1015=Lists!$D$5),AND(G1015&lt;&gt;"",I1015&lt;&gt;""))),"YES","")</f>
        <v/>
      </c>
      <c r="L1015" s="56"/>
      <c r="M1015" s="54"/>
      <c r="N1015" s="58"/>
      <c r="O1015" s="57"/>
      <c r="P1015" s="165"/>
      <c r="Q1015" s="165"/>
      <c r="R1015" s="165"/>
      <c r="S1015" s="54"/>
      <c r="T1015" s="54"/>
      <c r="U1015" s="54"/>
      <c r="V1015" s="54"/>
      <c r="W1015" s="54"/>
      <c r="X1015" s="54"/>
      <c r="Y1015" s="54"/>
      <c r="Z1015" s="54"/>
      <c r="AA1015" s="54"/>
      <c r="AB1015" s="54"/>
      <c r="AC1015" s="54"/>
      <c r="AD1015" s="60"/>
      <c r="AE1015" s="58"/>
      <c r="AF1015" s="176" t="str">
        <f t="shared" si="15"/>
        <v/>
      </c>
      <c r="AG1015" s="178" t="str">
        <f>IF(Calculations!AT1010=1,"YES","")</f>
        <v/>
      </c>
      <c r="AH1015" s="1"/>
      <c r="AI1015"/>
      <c r="AJ1015" s="3"/>
      <c r="AQ1015" s="9"/>
      <c r="AR1015" s="9"/>
      <c r="AS1015" s="9"/>
      <c r="AT1015" s="9"/>
      <c r="AU1015" s="9"/>
      <c r="AV1015" s="9"/>
    </row>
    <row r="1016" spans="2:48" x14ac:dyDescent="0.25">
      <c r="B1016" s="54"/>
      <c r="C1016" s="54"/>
      <c r="D1016" s="59"/>
      <c r="E1016" s="59"/>
      <c r="F1016" s="174"/>
      <c r="G1016" s="54"/>
      <c r="H1016" s="55"/>
      <c r="I1016" s="54"/>
      <c r="J1016" s="55"/>
      <c r="K1016" s="47" t="str">
        <f>IF(OR(AND(H1016=Lists!$D$6,G1016&lt;&gt;""),AND(AND(H1016=J1016,G1016&lt;&gt;"",I1016&lt;&gt;""),OR(H1016&lt;&gt;"Unspecified",J1016&lt;&gt;"Unspecified"),J1016&lt;&gt;""),AND(OR(H1016=Lists!$D$4,H1016=Lists!$D$5),OR(J1016=Lists!$D$4,J1016=Lists!$D$5),AND(G1016&lt;&gt;"",I1016&lt;&gt;""))),"YES","")</f>
        <v/>
      </c>
      <c r="L1016" s="56"/>
      <c r="M1016" s="54"/>
      <c r="N1016" s="58"/>
      <c r="O1016" s="57"/>
      <c r="P1016" s="165"/>
      <c r="Q1016" s="165"/>
      <c r="R1016" s="165"/>
      <c r="S1016" s="54"/>
      <c r="T1016" s="54"/>
      <c r="U1016" s="54"/>
      <c r="V1016" s="54"/>
      <c r="W1016" s="54"/>
      <c r="X1016" s="54"/>
      <c r="Y1016" s="54"/>
      <c r="Z1016" s="54"/>
      <c r="AA1016" s="54"/>
      <c r="AB1016" s="54"/>
      <c r="AC1016" s="54"/>
      <c r="AD1016" s="60"/>
      <c r="AE1016" s="58"/>
      <c r="AF1016" s="176" t="str">
        <f t="shared" si="15"/>
        <v/>
      </c>
      <c r="AG1016" s="178" t="str">
        <f>IF(Calculations!AT1011=1,"YES","")</f>
        <v/>
      </c>
      <c r="AH1016" s="1"/>
      <c r="AI1016"/>
      <c r="AJ1016" s="3"/>
      <c r="AQ1016" s="9"/>
      <c r="AR1016" s="9"/>
      <c r="AS1016" s="9"/>
      <c r="AT1016" s="9"/>
      <c r="AU1016" s="9"/>
      <c r="AV1016" s="9"/>
    </row>
    <row r="1017" spans="2:48" x14ac:dyDescent="0.25">
      <c r="B1017" s="54"/>
      <c r="C1017" s="54"/>
      <c r="D1017" s="59"/>
      <c r="E1017" s="59"/>
      <c r="F1017" s="174"/>
      <c r="G1017" s="54"/>
      <c r="H1017" s="55"/>
      <c r="I1017" s="54"/>
      <c r="J1017" s="55"/>
      <c r="K1017" s="47" t="str">
        <f>IF(OR(AND(H1017=Lists!$D$6,G1017&lt;&gt;""),AND(AND(H1017=J1017,G1017&lt;&gt;"",I1017&lt;&gt;""),OR(H1017&lt;&gt;"Unspecified",J1017&lt;&gt;"Unspecified"),J1017&lt;&gt;""),AND(OR(H1017=Lists!$D$4,H1017=Lists!$D$5),OR(J1017=Lists!$D$4,J1017=Lists!$D$5),AND(G1017&lt;&gt;"",I1017&lt;&gt;""))),"YES","")</f>
        <v/>
      </c>
      <c r="L1017" s="56"/>
      <c r="M1017" s="54"/>
      <c r="N1017" s="58"/>
      <c r="O1017" s="57"/>
      <c r="P1017" s="165"/>
      <c r="Q1017" s="165"/>
      <c r="R1017" s="165"/>
      <c r="S1017" s="54"/>
      <c r="T1017" s="54"/>
      <c r="U1017" s="54"/>
      <c r="V1017" s="54"/>
      <c r="W1017" s="54"/>
      <c r="X1017" s="54"/>
      <c r="Y1017" s="54"/>
      <c r="Z1017" s="54"/>
      <c r="AA1017" s="54"/>
      <c r="AB1017" s="54"/>
      <c r="AC1017" s="54"/>
      <c r="AD1017" s="60"/>
      <c r="AE1017" s="58"/>
      <c r="AF1017" s="176" t="str">
        <f t="shared" si="15"/>
        <v/>
      </c>
      <c r="AG1017" s="178" t="str">
        <f>IF(Calculations!AT1012=1,"YES","")</f>
        <v/>
      </c>
      <c r="AH1017" s="1"/>
      <c r="AI1017"/>
      <c r="AJ1017" s="3"/>
      <c r="AQ1017" s="9"/>
      <c r="AR1017" s="9"/>
      <c r="AS1017" s="9"/>
      <c r="AT1017" s="9"/>
      <c r="AU1017" s="9"/>
      <c r="AV1017" s="9"/>
    </row>
    <row r="1018" spans="2:48" x14ac:dyDescent="0.25">
      <c r="B1018" s="54"/>
      <c r="C1018" s="54"/>
      <c r="D1018" s="59"/>
      <c r="E1018" s="59"/>
      <c r="F1018" s="174"/>
      <c r="G1018" s="54"/>
      <c r="H1018" s="55"/>
      <c r="I1018" s="54"/>
      <c r="J1018" s="55"/>
      <c r="K1018" s="47" t="str">
        <f>IF(OR(AND(H1018=Lists!$D$6,G1018&lt;&gt;""),AND(AND(H1018=J1018,G1018&lt;&gt;"",I1018&lt;&gt;""),OR(H1018&lt;&gt;"Unspecified",J1018&lt;&gt;"Unspecified"),J1018&lt;&gt;""),AND(OR(H1018=Lists!$D$4,H1018=Lists!$D$5),OR(J1018=Lists!$D$4,J1018=Lists!$D$5),AND(G1018&lt;&gt;"",I1018&lt;&gt;""))),"YES","")</f>
        <v/>
      </c>
      <c r="L1018" s="56"/>
      <c r="M1018" s="54"/>
      <c r="N1018" s="58"/>
      <c r="O1018" s="57"/>
      <c r="P1018" s="165"/>
      <c r="Q1018" s="165"/>
      <c r="R1018" s="165"/>
      <c r="S1018" s="54"/>
      <c r="T1018" s="54"/>
      <c r="U1018" s="54"/>
      <c r="V1018" s="54"/>
      <c r="W1018" s="54"/>
      <c r="X1018" s="54"/>
      <c r="Y1018" s="54"/>
      <c r="Z1018" s="54"/>
      <c r="AA1018" s="54"/>
      <c r="AB1018" s="54"/>
      <c r="AC1018" s="54"/>
      <c r="AD1018" s="60"/>
      <c r="AE1018" s="58"/>
      <c r="AF1018" s="176" t="str">
        <f t="shared" si="15"/>
        <v/>
      </c>
      <c r="AG1018" s="178" t="str">
        <f>IF(Calculations!AT1013=1,"YES","")</f>
        <v/>
      </c>
      <c r="AH1018" s="1"/>
      <c r="AI1018"/>
      <c r="AJ1018" s="3"/>
      <c r="AQ1018" s="9"/>
      <c r="AR1018" s="9"/>
      <c r="AS1018" s="9"/>
      <c r="AT1018" s="9"/>
      <c r="AU1018" s="9"/>
      <c r="AV1018" s="9"/>
    </row>
    <row r="1019" spans="2:48" x14ac:dyDescent="0.25">
      <c r="B1019" s="54"/>
      <c r="C1019" s="54"/>
      <c r="D1019" s="59"/>
      <c r="E1019" s="59"/>
      <c r="F1019" s="174"/>
      <c r="G1019" s="54"/>
      <c r="H1019" s="55"/>
      <c r="I1019" s="54"/>
      <c r="J1019" s="55"/>
      <c r="K1019" s="47" t="str">
        <f>IF(OR(AND(H1019=Lists!$D$6,G1019&lt;&gt;""),AND(AND(H1019=J1019,G1019&lt;&gt;"",I1019&lt;&gt;""),OR(H1019&lt;&gt;"Unspecified",J1019&lt;&gt;"Unspecified"),J1019&lt;&gt;""),AND(OR(H1019=Lists!$D$4,H1019=Lists!$D$5),OR(J1019=Lists!$D$4,J1019=Lists!$D$5),AND(G1019&lt;&gt;"",I1019&lt;&gt;""))),"YES","")</f>
        <v/>
      </c>
      <c r="L1019" s="56"/>
      <c r="M1019" s="54"/>
      <c r="N1019" s="58"/>
      <c r="O1019" s="57"/>
      <c r="P1019" s="165"/>
      <c r="Q1019" s="165"/>
      <c r="R1019" s="165"/>
      <c r="S1019" s="54"/>
      <c r="T1019" s="54"/>
      <c r="U1019" s="54"/>
      <c r="V1019" s="54"/>
      <c r="W1019" s="54"/>
      <c r="X1019" s="54"/>
      <c r="Y1019" s="54"/>
      <c r="Z1019" s="54"/>
      <c r="AA1019" s="54"/>
      <c r="AB1019" s="54"/>
      <c r="AC1019" s="54"/>
      <c r="AD1019" s="60"/>
      <c r="AE1019" s="58"/>
      <c r="AF1019" s="176" t="str">
        <f t="shared" si="15"/>
        <v/>
      </c>
      <c r="AG1019" s="178" t="str">
        <f>IF(Calculations!AT1014=1,"YES","")</f>
        <v/>
      </c>
      <c r="AH1019" s="1"/>
      <c r="AI1019"/>
      <c r="AJ1019" s="3"/>
      <c r="AQ1019" s="9"/>
      <c r="AR1019" s="9"/>
      <c r="AS1019" s="9"/>
      <c r="AT1019" s="9"/>
      <c r="AU1019" s="9"/>
      <c r="AV1019" s="9"/>
    </row>
    <row r="1020" spans="2:48" x14ac:dyDescent="0.25">
      <c r="B1020" s="54"/>
      <c r="C1020" s="54"/>
      <c r="D1020" s="59"/>
      <c r="E1020" s="59"/>
      <c r="F1020" s="174"/>
      <c r="G1020" s="54"/>
      <c r="H1020" s="55"/>
      <c r="I1020" s="54"/>
      <c r="J1020" s="55"/>
      <c r="K1020" s="47" t="str">
        <f>IF(OR(AND(H1020=Lists!$D$6,G1020&lt;&gt;""),AND(AND(H1020=J1020,G1020&lt;&gt;"",I1020&lt;&gt;""),OR(H1020&lt;&gt;"Unspecified",J1020&lt;&gt;"Unspecified"),J1020&lt;&gt;""),AND(OR(H1020=Lists!$D$4,H1020=Lists!$D$5),OR(J1020=Lists!$D$4,J1020=Lists!$D$5),AND(G1020&lt;&gt;"",I1020&lt;&gt;""))),"YES","")</f>
        <v/>
      </c>
      <c r="L1020" s="56"/>
      <c r="M1020" s="54"/>
      <c r="N1020" s="58"/>
      <c r="O1020" s="57"/>
      <c r="P1020" s="165"/>
      <c r="Q1020" s="165"/>
      <c r="R1020" s="165"/>
      <c r="S1020" s="54"/>
      <c r="T1020" s="54"/>
      <c r="U1020" s="54"/>
      <c r="V1020" s="54"/>
      <c r="W1020" s="54"/>
      <c r="X1020" s="54"/>
      <c r="Y1020" s="54"/>
      <c r="Z1020" s="54"/>
      <c r="AA1020" s="54"/>
      <c r="AB1020" s="54"/>
      <c r="AC1020" s="54"/>
      <c r="AD1020" s="60"/>
      <c r="AE1020" s="58"/>
      <c r="AF1020" s="176" t="str">
        <f t="shared" si="15"/>
        <v/>
      </c>
      <c r="AG1020" s="178" t="str">
        <f>IF(Calculations!AT1015=1,"YES","")</f>
        <v/>
      </c>
      <c r="AH1020" s="1"/>
      <c r="AI1020"/>
      <c r="AJ1020" s="3"/>
      <c r="AQ1020" s="9"/>
      <c r="AR1020" s="9"/>
      <c r="AS1020" s="9"/>
      <c r="AT1020" s="9"/>
      <c r="AU1020" s="9"/>
      <c r="AV1020" s="9"/>
    </row>
    <row r="1021" spans="2:48" x14ac:dyDescent="0.25">
      <c r="B1021" s="54"/>
      <c r="C1021" s="54"/>
      <c r="D1021" s="59"/>
      <c r="E1021" s="59"/>
      <c r="F1021" s="174"/>
      <c r="G1021" s="54"/>
      <c r="H1021" s="55"/>
      <c r="I1021" s="54"/>
      <c r="J1021" s="55"/>
      <c r="K1021" s="47" t="str">
        <f>IF(OR(AND(H1021=Lists!$D$6,G1021&lt;&gt;""),AND(AND(H1021=J1021,G1021&lt;&gt;"",I1021&lt;&gt;""),OR(H1021&lt;&gt;"Unspecified",J1021&lt;&gt;"Unspecified"),J1021&lt;&gt;""),AND(OR(H1021=Lists!$D$4,H1021=Lists!$D$5),OR(J1021=Lists!$D$4,J1021=Lists!$D$5),AND(G1021&lt;&gt;"",I1021&lt;&gt;""))),"YES","")</f>
        <v/>
      </c>
      <c r="L1021" s="56"/>
      <c r="M1021" s="54"/>
      <c r="N1021" s="58"/>
      <c r="O1021" s="57"/>
      <c r="P1021" s="165"/>
      <c r="Q1021" s="165"/>
      <c r="R1021" s="165"/>
      <c r="S1021" s="54"/>
      <c r="T1021" s="54"/>
      <c r="U1021" s="54"/>
      <c r="V1021" s="54"/>
      <c r="W1021" s="54"/>
      <c r="X1021" s="54"/>
      <c r="Y1021" s="54"/>
      <c r="Z1021" s="54"/>
      <c r="AA1021" s="54"/>
      <c r="AB1021" s="54"/>
      <c r="AC1021" s="54"/>
      <c r="AD1021" s="60"/>
      <c r="AE1021" s="58"/>
      <c r="AF1021" s="176" t="str">
        <f t="shared" si="15"/>
        <v/>
      </c>
      <c r="AG1021" s="178" t="str">
        <f>IF(Calculations!AT1016=1,"YES","")</f>
        <v/>
      </c>
      <c r="AH1021" s="1"/>
      <c r="AI1021"/>
      <c r="AJ1021" s="3"/>
      <c r="AQ1021" s="9"/>
      <c r="AR1021" s="9"/>
      <c r="AS1021" s="9"/>
      <c r="AT1021" s="9"/>
      <c r="AU1021" s="9"/>
      <c r="AV1021" s="9"/>
    </row>
    <row r="1022" spans="2:48" x14ac:dyDescent="0.25">
      <c r="B1022" s="54"/>
      <c r="C1022" s="54"/>
      <c r="D1022" s="59"/>
      <c r="E1022" s="59"/>
      <c r="F1022" s="174"/>
      <c r="G1022" s="54"/>
      <c r="H1022" s="55"/>
      <c r="I1022" s="54"/>
      <c r="J1022" s="55"/>
      <c r="K1022" s="47" t="str">
        <f>IF(OR(AND(H1022=Lists!$D$6,G1022&lt;&gt;""),AND(AND(H1022=J1022,G1022&lt;&gt;"",I1022&lt;&gt;""),OR(H1022&lt;&gt;"Unspecified",J1022&lt;&gt;"Unspecified"),J1022&lt;&gt;""),AND(OR(H1022=Lists!$D$4,H1022=Lists!$D$5),OR(J1022=Lists!$D$4,J1022=Lists!$D$5),AND(G1022&lt;&gt;"",I1022&lt;&gt;""))),"YES","")</f>
        <v/>
      </c>
      <c r="L1022" s="56"/>
      <c r="M1022" s="54"/>
      <c r="N1022" s="58"/>
      <c r="O1022" s="57"/>
      <c r="P1022" s="165"/>
      <c r="Q1022" s="165"/>
      <c r="R1022" s="165"/>
      <c r="S1022" s="54"/>
      <c r="T1022" s="54"/>
      <c r="U1022" s="54"/>
      <c r="V1022" s="54"/>
      <c r="W1022" s="54"/>
      <c r="X1022" s="54"/>
      <c r="Y1022" s="54"/>
      <c r="Z1022" s="54"/>
      <c r="AA1022" s="54"/>
      <c r="AB1022" s="54"/>
      <c r="AC1022" s="54"/>
      <c r="AD1022" s="60"/>
      <c r="AE1022" s="58"/>
      <c r="AF1022" s="176" t="str">
        <f t="shared" si="15"/>
        <v/>
      </c>
      <c r="AG1022" s="178" t="str">
        <f>IF(Calculations!AT1017=1,"YES","")</f>
        <v/>
      </c>
      <c r="AH1022" s="1"/>
      <c r="AI1022"/>
      <c r="AJ1022" s="3"/>
      <c r="AQ1022" s="9"/>
      <c r="AR1022" s="9"/>
      <c r="AS1022" s="9"/>
      <c r="AT1022" s="9"/>
      <c r="AU1022" s="9"/>
      <c r="AV1022" s="9"/>
    </row>
    <row r="1023" spans="2:48" x14ac:dyDescent="0.25">
      <c r="B1023" s="54"/>
      <c r="C1023" s="54"/>
      <c r="D1023" s="59"/>
      <c r="E1023" s="59"/>
      <c r="F1023" s="174"/>
      <c r="G1023" s="54"/>
      <c r="H1023" s="55"/>
      <c r="I1023" s="54"/>
      <c r="J1023" s="55"/>
      <c r="K1023" s="47" t="str">
        <f>IF(OR(AND(H1023=Lists!$D$6,G1023&lt;&gt;""),AND(AND(H1023=J1023,G1023&lt;&gt;"",I1023&lt;&gt;""),OR(H1023&lt;&gt;"Unspecified",J1023&lt;&gt;"Unspecified"),J1023&lt;&gt;""),AND(OR(H1023=Lists!$D$4,H1023=Lists!$D$5),OR(J1023=Lists!$D$4,J1023=Lists!$D$5),AND(G1023&lt;&gt;"",I1023&lt;&gt;""))),"YES","")</f>
        <v/>
      </c>
      <c r="L1023" s="56"/>
      <c r="M1023" s="54"/>
      <c r="N1023" s="58"/>
      <c r="O1023" s="57"/>
      <c r="P1023" s="165"/>
      <c r="Q1023" s="165"/>
      <c r="R1023" s="165"/>
      <c r="S1023" s="54"/>
      <c r="T1023" s="54"/>
      <c r="U1023" s="54"/>
      <c r="V1023" s="54"/>
      <c r="W1023" s="54"/>
      <c r="X1023" s="54"/>
      <c r="Y1023" s="54"/>
      <c r="Z1023" s="54"/>
      <c r="AA1023" s="54"/>
      <c r="AB1023" s="54"/>
      <c r="AC1023" s="54"/>
      <c r="AD1023" s="60"/>
      <c r="AE1023" s="58"/>
      <c r="AF1023" s="176" t="str">
        <f t="shared" si="15"/>
        <v/>
      </c>
      <c r="AG1023" s="178" t="str">
        <f>IF(Calculations!AT1018=1,"YES","")</f>
        <v/>
      </c>
      <c r="AH1023" s="1"/>
      <c r="AI1023"/>
      <c r="AJ1023" s="3"/>
      <c r="AQ1023" s="9"/>
      <c r="AR1023" s="9"/>
      <c r="AS1023" s="9"/>
      <c r="AT1023" s="9"/>
      <c r="AU1023" s="9"/>
      <c r="AV1023" s="9"/>
    </row>
    <row r="1024" spans="2:48" x14ac:dyDescent="0.25">
      <c r="B1024" s="54"/>
      <c r="C1024" s="54"/>
      <c r="D1024" s="59"/>
      <c r="E1024" s="59"/>
      <c r="F1024" s="174"/>
      <c r="G1024" s="54"/>
      <c r="H1024" s="55"/>
      <c r="I1024" s="54"/>
      <c r="J1024" s="55"/>
      <c r="K1024" s="47" t="str">
        <f>IF(OR(AND(H1024=Lists!$D$6,G1024&lt;&gt;""),AND(AND(H1024=J1024,G1024&lt;&gt;"",I1024&lt;&gt;""),OR(H1024&lt;&gt;"Unspecified",J1024&lt;&gt;"Unspecified"),J1024&lt;&gt;""),AND(OR(H1024=Lists!$D$4,H1024=Lists!$D$5),OR(J1024=Lists!$D$4,J1024=Lists!$D$5),AND(G1024&lt;&gt;"",I1024&lt;&gt;""))),"YES","")</f>
        <v/>
      </c>
      <c r="L1024" s="56"/>
      <c r="M1024" s="54"/>
      <c r="N1024" s="58"/>
      <c r="O1024" s="57"/>
      <c r="P1024" s="165"/>
      <c r="Q1024" s="165"/>
      <c r="R1024" s="165"/>
      <c r="S1024" s="54"/>
      <c r="T1024" s="54"/>
      <c r="U1024" s="54"/>
      <c r="V1024" s="54"/>
      <c r="W1024" s="54"/>
      <c r="X1024" s="54"/>
      <c r="Y1024" s="54"/>
      <c r="Z1024" s="54"/>
      <c r="AA1024" s="54"/>
      <c r="AB1024" s="54"/>
      <c r="AC1024" s="54"/>
      <c r="AD1024" s="60"/>
      <c r="AE1024" s="58"/>
      <c r="AF1024" s="176" t="str">
        <f t="shared" si="15"/>
        <v/>
      </c>
      <c r="AG1024" s="178" t="str">
        <f>IF(Calculations!AT1019=1,"YES","")</f>
        <v/>
      </c>
      <c r="AH1024" s="1"/>
      <c r="AI1024"/>
      <c r="AJ1024" s="3"/>
      <c r="AQ1024" s="9"/>
      <c r="AR1024" s="9"/>
      <c r="AS1024" s="9"/>
      <c r="AT1024" s="9"/>
      <c r="AU1024" s="9"/>
      <c r="AV1024" s="9"/>
    </row>
    <row r="1025" spans="2:48" x14ac:dyDescent="0.25">
      <c r="B1025" s="54"/>
      <c r="C1025" s="54"/>
      <c r="D1025" s="59"/>
      <c r="E1025" s="59"/>
      <c r="F1025" s="174"/>
      <c r="G1025" s="54"/>
      <c r="H1025" s="55"/>
      <c r="I1025" s="54"/>
      <c r="J1025" s="55"/>
      <c r="K1025" s="47" t="str">
        <f>IF(OR(AND(H1025=Lists!$D$6,G1025&lt;&gt;""),AND(AND(H1025=J1025,G1025&lt;&gt;"",I1025&lt;&gt;""),OR(H1025&lt;&gt;"Unspecified",J1025&lt;&gt;"Unspecified"),J1025&lt;&gt;""),AND(OR(H1025=Lists!$D$4,H1025=Lists!$D$5),OR(J1025=Lists!$D$4,J1025=Lists!$D$5),AND(G1025&lt;&gt;"",I1025&lt;&gt;""))),"YES","")</f>
        <v/>
      </c>
      <c r="L1025" s="56"/>
      <c r="M1025" s="54"/>
      <c r="N1025" s="58"/>
      <c r="O1025" s="57"/>
      <c r="P1025" s="165"/>
      <c r="Q1025" s="165"/>
      <c r="R1025" s="165"/>
      <c r="S1025" s="54"/>
      <c r="T1025" s="54"/>
      <c r="U1025" s="54"/>
      <c r="V1025" s="54"/>
      <c r="W1025" s="54"/>
      <c r="X1025" s="54"/>
      <c r="Y1025" s="54"/>
      <c r="Z1025" s="54"/>
      <c r="AA1025" s="54"/>
      <c r="AB1025" s="54"/>
      <c r="AC1025" s="54"/>
      <c r="AD1025" s="60"/>
      <c r="AE1025" s="58"/>
      <c r="AF1025" s="176" t="str">
        <f t="shared" si="15"/>
        <v/>
      </c>
      <c r="AG1025" s="178" t="str">
        <f>IF(Calculations!AT1020=1,"YES","")</f>
        <v/>
      </c>
      <c r="AH1025" s="1"/>
      <c r="AI1025"/>
      <c r="AJ1025" s="3"/>
      <c r="AQ1025" s="9"/>
      <c r="AR1025" s="9"/>
      <c r="AS1025" s="9"/>
      <c r="AT1025" s="9"/>
      <c r="AU1025" s="9"/>
      <c r="AV1025" s="9"/>
    </row>
    <row r="1026" spans="2:48" x14ac:dyDescent="0.25">
      <c r="B1026" s="54"/>
      <c r="C1026" s="54"/>
      <c r="D1026" s="59"/>
      <c r="E1026" s="59"/>
      <c r="F1026" s="174"/>
      <c r="G1026" s="54"/>
      <c r="H1026" s="55"/>
      <c r="I1026" s="54"/>
      <c r="J1026" s="55"/>
      <c r="K1026" s="47" t="str">
        <f>IF(OR(AND(H1026=Lists!$D$6,G1026&lt;&gt;""),AND(AND(H1026=J1026,G1026&lt;&gt;"",I1026&lt;&gt;""),OR(H1026&lt;&gt;"Unspecified",J1026&lt;&gt;"Unspecified"),J1026&lt;&gt;""),AND(OR(H1026=Lists!$D$4,H1026=Lists!$D$5),OR(J1026=Lists!$D$4,J1026=Lists!$D$5),AND(G1026&lt;&gt;"",I1026&lt;&gt;""))),"YES","")</f>
        <v/>
      </c>
      <c r="L1026" s="56"/>
      <c r="M1026" s="54"/>
      <c r="N1026" s="58"/>
      <c r="O1026" s="57"/>
      <c r="P1026" s="165"/>
      <c r="Q1026" s="165"/>
      <c r="R1026" s="165"/>
      <c r="S1026" s="54"/>
      <c r="T1026" s="54"/>
      <c r="U1026" s="54"/>
      <c r="V1026" s="54"/>
      <c r="W1026" s="54"/>
      <c r="X1026" s="54"/>
      <c r="Y1026" s="54"/>
      <c r="Z1026" s="54"/>
      <c r="AA1026" s="54"/>
      <c r="AB1026" s="54"/>
      <c r="AC1026" s="54"/>
      <c r="AD1026" s="60"/>
      <c r="AE1026" s="58"/>
      <c r="AF1026" s="176" t="str">
        <f t="shared" si="15"/>
        <v/>
      </c>
      <c r="AG1026" s="178" t="str">
        <f>IF(Calculations!AT1021=1,"YES","")</f>
        <v/>
      </c>
      <c r="AH1026" s="1"/>
      <c r="AI1026"/>
      <c r="AJ1026" s="3"/>
      <c r="AQ1026" s="9"/>
      <c r="AR1026" s="9"/>
      <c r="AS1026" s="9"/>
      <c r="AT1026" s="9"/>
      <c r="AU1026" s="9"/>
      <c r="AV1026" s="9"/>
    </row>
    <row r="1027" spans="2:48" x14ac:dyDescent="0.25">
      <c r="B1027" s="54"/>
      <c r="C1027" s="54"/>
      <c r="D1027" s="59"/>
      <c r="E1027" s="59"/>
      <c r="F1027" s="174"/>
      <c r="G1027" s="54"/>
      <c r="H1027" s="55"/>
      <c r="I1027" s="54"/>
      <c r="J1027" s="55"/>
      <c r="K1027" s="47" t="str">
        <f>IF(OR(AND(H1027=Lists!$D$6,G1027&lt;&gt;""),AND(AND(H1027=J1027,G1027&lt;&gt;"",I1027&lt;&gt;""),OR(H1027&lt;&gt;"Unspecified",J1027&lt;&gt;"Unspecified"),J1027&lt;&gt;""),AND(OR(H1027=Lists!$D$4,H1027=Lists!$D$5),OR(J1027=Lists!$D$4,J1027=Lists!$D$5),AND(G1027&lt;&gt;"",I1027&lt;&gt;""))),"YES","")</f>
        <v/>
      </c>
      <c r="L1027" s="56"/>
      <c r="M1027" s="54"/>
      <c r="N1027" s="58"/>
      <c r="O1027" s="57"/>
      <c r="P1027" s="165"/>
      <c r="Q1027" s="165"/>
      <c r="R1027" s="165"/>
      <c r="S1027" s="54"/>
      <c r="T1027" s="54"/>
      <c r="U1027" s="54"/>
      <c r="V1027" s="54"/>
      <c r="W1027" s="54"/>
      <c r="X1027" s="54"/>
      <c r="Y1027" s="54"/>
      <c r="Z1027" s="54"/>
      <c r="AA1027" s="54"/>
      <c r="AB1027" s="54"/>
      <c r="AC1027" s="54"/>
      <c r="AD1027" s="60"/>
      <c r="AE1027" s="58"/>
      <c r="AF1027" s="176" t="str">
        <f t="shared" si="15"/>
        <v/>
      </c>
      <c r="AG1027" s="178" t="str">
        <f>IF(Calculations!AT1022=1,"YES","")</f>
        <v/>
      </c>
      <c r="AH1027" s="1"/>
      <c r="AI1027"/>
      <c r="AJ1027" s="3"/>
      <c r="AQ1027" s="9"/>
      <c r="AR1027" s="9"/>
      <c r="AS1027" s="9"/>
      <c r="AT1027" s="9"/>
      <c r="AU1027" s="9"/>
      <c r="AV1027" s="9"/>
    </row>
    <row r="1028" spans="2:48" x14ac:dyDescent="0.25">
      <c r="B1028" s="54"/>
      <c r="C1028" s="54"/>
      <c r="D1028" s="59"/>
      <c r="E1028" s="59"/>
      <c r="F1028" s="174"/>
      <c r="G1028" s="54"/>
      <c r="H1028" s="55"/>
      <c r="I1028" s="54"/>
      <c r="J1028" s="55"/>
      <c r="K1028" s="47" t="str">
        <f>IF(OR(AND(H1028=Lists!$D$6,G1028&lt;&gt;""),AND(AND(H1028=J1028,G1028&lt;&gt;"",I1028&lt;&gt;""),OR(H1028&lt;&gt;"Unspecified",J1028&lt;&gt;"Unspecified"),J1028&lt;&gt;""),AND(OR(H1028=Lists!$D$4,H1028=Lists!$D$5),OR(J1028=Lists!$D$4,J1028=Lists!$D$5),AND(G1028&lt;&gt;"",I1028&lt;&gt;""))),"YES","")</f>
        <v/>
      </c>
      <c r="L1028" s="56"/>
      <c r="M1028" s="54"/>
      <c r="N1028" s="58"/>
      <c r="O1028" s="57"/>
      <c r="P1028" s="165"/>
      <c r="Q1028" s="165"/>
      <c r="R1028" s="165"/>
      <c r="S1028" s="54"/>
      <c r="T1028" s="54"/>
      <c r="U1028" s="54"/>
      <c r="V1028" s="54"/>
      <c r="W1028" s="54"/>
      <c r="X1028" s="54"/>
      <c r="Y1028" s="54"/>
      <c r="Z1028" s="54"/>
      <c r="AA1028" s="54"/>
      <c r="AB1028" s="54"/>
      <c r="AC1028" s="54"/>
      <c r="AD1028" s="60"/>
      <c r="AE1028" s="58"/>
      <c r="AF1028" s="176" t="str">
        <f t="shared" si="15"/>
        <v/>
      </c>
      <c r="AG1028" s="178" t="str">
        <f>IF(Calculations!AT1023=1,"YES","")</f>
        <v/>
      </c>
      <c r="AH1028" s="1"/>
      <c r="AI1028"/>
      <c r="AJ1028" s="3"/>
      <c r="AQ1028" s="9"/>
      <c r="AR1028" s="9"/>
      <c r="AS1028" s="9"/>
      <c r="AT1028" s="9"/>
      <c r="AU1028" s="9"/>
      <c r="AV1028" s="9"/>
    </row>
    <row r="1029" spans="2:48" x14ac:dyDescent="0.25">
      <c r="B1029" s="54"/>
      <c r="C1029" s="54"/>
      <c r="D1029" s="59"/>
      <c r="E1029" s="59"/>
      <c r="F1029" s="174"/>
      <c r="G1029" s="54"/>
      <c r="H1029" s="55"/>
      <c r="I1029" s="54"/>
      <c r="J1029" s="55"/>
      <c r="K1029" s="47" t="str">
        <f>IF(OR(AND(H1029=Lists!$D$6,G1029&lt;&gt;""),AND(AND(H1029=J1029,G1029&lt;&gt;"",I1029&lt;&gt;""),OR(H1029&lt;&gt;"Unspecified",J1029&lt;&gt;"Unspecified"),J1029&lt;&gt;""),AND(OR(H1029=Lists!$D$4,H1029=Lists!$D$5),OR(J1029=Lists!$D$4,J1029=Lists!$D$5),AND(G1029&lt;&gt;"",I1029&lt;&gt;""))),"YES","")</f>
        <v/>
      </c>
      <c r="L1029" s="56"/>
      <c r="M1029" s="54"/>
      <c r="N1029" s="58"/>
      <c r="O1029" s="57"/>
      <c r="P1029" s="165"/>
      <c r="Q1029" s="165"/>
      <c r="R1029" s="165"/>
      <c r="S1029" s="54"/>
      <c r="T1029" s="54"/>
      <c r="U1029" s="54"/>
      <c r="V1029" s="54"/>
      <c r="W1029" s="54"/>
      <c r="X1029" s="54"/>
      <c r="Y1029" s="54"/>
      <c r="Z1029" s="54"/>
      <c r="AA1029" s="54"/>
      <c r="AB1029" s="54"/>
      <c r="AC1029" s="54"/>
      <c r="AD1029" s="60"/>
      <c r="AE1029" s="58"/>
      <c r="AF1029" s="176" t="str">
        <f t="shared" si="15"/>
        <v/>
      </c>
      <c r="AG1029" s="178" t="str">
        <f>IF(Calculations!AT1024=1,"YES","")</f>
        <v/>
      </c>
      <c r="AH1029" s="1"/>
      <c r="AI1029"/>
      <c r="AJ1029" s="3"/>
      <c r="AQ1029" s="9"/>
      <c r="AR1029" s="9"/>
      <c r="AS1029" s="9"/>
      <c r="AT1029" s="9"/>
      <c r="AU1029" s="9"/>
      <c r="AV1029" s="9"/>
    </row>
    <row r="1030" spans="2:48" x14ac:dyDescent="0.25">
      <c r="B1030" s="54"/>
      <c r="C1030" s="54"/>
      <c r="D1030" s="59"/>
      <c r="E1030" s="59"/>
      <c r="F1030" s="174"/>
      <c r="G1030" s="54"/>
      <c r="H1030" s="55"/>
      <c r="I1030" s="54"/>
      <c r="J1030" s="55"/>
      <c r="K1030" s="47" t="str">
        <f>IF(OR(AND(H1030=Lists!$D$6,G1030&lt;&gt;""),AND(AND(H1030=J1030,G1030&lt;&gt;"",I1030&lt;&gt;""),OR(H1030&lt;&gt;"Unspecified",J1030&lt;&gt;"Unspecified"),J1030&lt;&gt;""),AND(OR(H1030=Lists!$D$4,H1030=Lists!$D$5),OR(J1030=Lists!$D$4,J1030=Lists!$D$5),AND(G1030&lt;&gt;"",I1030&lt;&gt;""))),"YES","")</f>
        <v/>
      </c>
      <c r="L1030" s="56"/>
      <c r="M1030" s="54"/>
      <c r="N1030" s="58"/>
      <c r="O1030" s="57"/>
      <c r="P1030" s="165"/>
      <c r="Q1030" s="165"/>
      <c r="R1030" s="165"/>
      <c r="S1030" s="54"/>
      <c r="T1030" s="54"/>
      <c r="U1030" s="54"/>
      <c r="V1030" s="54"/>
      <c r="W1030" s="54"/>
      <c r="X1030" s="54"/>
      <c r="Y1030" s="54"/>
      <c r="Z1030" s="54"/>
      <c r="AA1030" s="54"/>
      <c r="AB1030" s="54"/>
      <c r="AC1030" s="54"/>
      <c r="AD1030" s="60"/>
      <c r="AE1030" s="58"/>
      <c r="AF1030" s="176" t="str">
        <f t="shared" si="15"/>
        <v/>
      </c>
      <c r="AG1030" s="178" t="str">
        <f>IF(Calculations!AT1025=1,"YES","")</f>
        <v/>
      </c>
      <c r="AH1030" s="1"/>
      <c r="AI1030"/>
      <c r="AJ1030" s="3"/>
      <c r="AQ1030" s="9"/>
      <c r="AR1030" s="9"/>
      <c r="AS1030" s="9"/>
      <c r="AT1030" s="9"/>
      <c r="AU1030" s="9"/>
      <c r="AV1030" s="9"/>
    </row>
    <row r="1031" spans="2:48" x14ac:dyDescent="0.25">
      <c r="B1031" s="54"/>
      <c r="C1031" s="54"/>
      <c r="D1031" s="59"/>
      <c r="E1031" s="59"/>
      <c r="F1031" s="174"/>
      <c r="G1031" s="54"/>
      <c r="H1031" s="55"/>
      <c r="I1031" s="54"/>
      <c r="J1031" s="55"/>
      <c r="K1031" s="47" t="str">
        <f>IF(OR(AND(H1031=Lists!$D$6,G1031&lt;&gt;""),AND(AND(H1031=J1031,G1031&lt;&gt;"",I1031&lt;&gt;""),OR(H1031&lt;&gt;"Unspecified",J1031&lt;&gt;"Unspecified"),J1031&lt;&gt;""),AND(OR(H1031=Lists!$D$4,H1031=Lists!$D$5),OR(J1031=Lists!$D$4,J1031=Lists!$D$5),AND(G1031&lt;&gt;"",I1031&lt;&gt;""))),"YES","")</f>
        <v/>
      </c>
      <c r="L1031" s="56"/>
      <c r="M1031" s="54"/>
      <c r="N1031" s="58"/>
      <c r="O1031" s="57"/>
      <c r="P1031" s="165"/>
      <c r="Q1031" s="165"/>
      <c r="R1031" s="165"/>
      <c r="S1031" s="54"/>
      <c r="T1031" s="54"/>
      <c r="U1031" s="54"/>
      <c r="V1031" s="54"/>
      <c r="W1031" s="54"/>
      <c r="X1031" s="54"/>
      <c r="Y1031" s="54"/>
      <c r="Z1031" s="54"/>
      <c r="AA1031" s="54"/>
      <c r="AB1031" s="54"/>
      <c r="AC1031" s="54"/>
      <c r="AD1031" s="60"/>
      <c r="AE1031" s="58"/>
      <c r="AF1031" s="176" t="str">
        <f t="shared" si="15"/>
        <v/>
      </c>
      <c r="AG1031" s="178" t="str">
        <f>IF(Calculations!AT1026=1,"YES","")</f>
        <v/>
      </c>
      <c r="AH1031" s="1"/>
      <c r="AI1031"/>
      <c r="AJ1031" s="3"/>
      <c r="AQ1031" s="9"/>
      <c r="AR1031" s="9"/>
      <c r="AS1031" s="9"/>
      <c r="AT1031" s="9"/>
      <c r="AU1031" s="9"/>
      <c r="AV1031" s="9"/>
    </row>
    <row r="1032" spans="2:48" x14ac:dyDescent="0.25">
      <c r="B1032" s="54"/>
      <c r="C1032" s="54"/>
      <c r="D1032" s="59"/>
      <c r="E1032" s="59"/>
      <c r="F1032" s="174"/>
      <c r="G1032" s="54"/>
      <c r="H1032" s="55"/>
      <c r="I1032" s="54"/>
      <c r="J1032" s="55"/>
      <c r="K1032" s="47" t="str">
        <f>IF(OR(AND(H1032=Lists!$D$6,G1032&lt;&gt;""),AND(AND(H1032=J1032,G1032&lt;&gt;"",I1032&lt;&gt;""),OR(H1032&lt;&gt;"Unspecified",J1032&lt;&gt;"Unspecified"),J1032&lt;&gt;""),AND(OR(H1032=Lists!$D$4,H1032=Lists!$D$5),OR(J1032=Lists!$D$4,J1032=Lists!$D$5),AND(G1032&lt;&gt;"",I1032&lt;&gt;""))),"YES","")</f>
        <v/>
      </c>
      <c r="L1032" s="56"/>
      <c r="M1032" s="54"/>
      <c r="N1032" s="58"/>
      <c r="O1032" s="57"/>
      <c r="P1032" s="165"/>
      <c r="Q1032" s="165"/>
      <c r="R1032" s="165"/>
      <c r="S1032" s="54"/>
      <c r="T1032" s="54"/>
      <c r="U1032" s="54"/>
      <c r="V1032" s="54"/>
      <c r="W1032" s="54"/>
      <c r="X1032" s="54"/>
      <c r="Y1032" s="54"/>
      <c r="Z1032" s="54"/>
      <c r="AA1032" s="54"/>
      <c r="AB1032" s="54"/>
      <c r="AC1032" s="54"/>
      <c r="AD1032" s="60"/>
      <c r="AE1032" s="58"/>
      <c r="AF1032" s="176" t="str">
        <f t="shared" ref="AF1032:AF1095" si="16">IF(K1032&lt;&gt;"YES","",IF(I1032&lt;&gt;"",I1032+14,IF(I1032="",G1032+14)))</f>
        <v/>
      </c>
      <c r="AG1032" s="178" t="str">
        <f>IF(Calculations!AT1027=1,"YES","")</f>
        <v/>
      </c>
      <c r="AH1032" s="1"/>
      <c r="AI1032"/>
      <c r="AJ1032" s="3"/>
      <c r="AQ1032" s="9"/>
      <c r="AR1032" s="9"/>
      <c r="AS1032" s="9"/>
      <c r="AT1032" s="9"/>
      <c r="AU1032" s="9"/>
      <c r="AV1032" s="9"/>
    </row>
    <row r="1033" spans="2:48" x14ac:dyDescent="0.25">
      <c r="B1033" s="54"/>
      <c r="C1033" s="54"/>
      <c r="D1033" s="59"/>
      <c r="E1033" s="59"/>
      <c r="F1033" s="174"/>
      <c r="G1033" s="54"/>
      <c r="H1033" s="55"/>
      <c r="I1033" s="54"/>
      <c r="J1033" s="55"/>
      <c r="K1033" s="47" t="str">
        <f>IF(OR(AND(H1033=Lists!$D$6,G1033&lt;&gt;""),AND(AND(H1033=J1033,G1033&lt;&gt;"",I1033&lt;&gt;""),OR(H1033&lt;&gt;"Unspecified",J1033&lt;&gt;"Unspecified"),J1033&lt;&gt;""),AND(OR(H1033=Lists!$D$4,H1033=Lists!$D$5),OR(J1033=Lists!$D$4,J1033=Lists!$D$5),AND(G1033&lt;&gt;"",I1033&lt;&gt;""))),"YES","")</f>
        <v/>
      </c>
      <c r="L1033" s="56"/>
      <c r="M1033" s="54"/>
      <c r="N1033" s="58"/>
      <c r="O1033" s="57"/>
      <c r="P1033" s="165"/>
      <c r="Q1033" s="165"/>
      <c r="R1033" s="165"/>
      <c r="S1033" s="54"/>
      <c r="T1033" s="54"/>
      <c r="U1033" s="54"/>
      <c r="V1033" s="54"/>
      <c r="W1033" s="54"/>
      <c r="X1033" s="54"/>
      <c r="Y1033" s="54"/>
      <c r="Z1033" s="54"/>
      <c r="AA1033" s="54"/>
      <c r="AB1033" s="54"/>
      <c r="AC1033" s="54"/>
      <c r="AD1033" s="60"/>
      <c r="AE1033" s="58"/>
      <c r="AF1033" s="176" t="str">
        <f t="shared" si="16"/>
        <v/>
      </c>
      <c r="AG1033" s="178" t="str">
        <f>IF(Calculations!AT1028=1,"YES","")</f>
        <v/>
      </c>
      <c r="AH1033" s="1"/>
      <c r="AI1033"/>
      <c r="AJ1033" s="3"/>
      <c r="AQ1033" s="9"/>
      <c r="AR1033" s="9"/>
      <c r="AS1033" s="9"/>
      <c r="AT1033" s="9"/>
      <c r="AU1033" s="9"/>
      <c r="AV1033" s="9"/>
    </row>
    <row r="1034" spans="2:48" x14ac:dyDescent="0.25">
      <c r="B1034" s="54"/>
      <c r="C1034" s="54"/>
      <c r="D1034" s="59"/>
      <c r="E1034" s="59"/>
      <c r="F1034" s="174"/>
      <c r="G1034" s="54"/>
      <c r="H1034" s="55"/>
      <c r="I1034" s="54"/>
      <c r="J1034" s="55"/>
      <c r="K1034" s="47" t="str">
        <f>IF(OR(AND(H1034=Lists!$D$6,G1034&lt;&gt;""),AND(AND(H1034=J1034,G1034&lt;&gt;"",I1034&lt;&gt;""),OR(H1034&lt;&gt;"Unspecified",J1034&lt;&gt;"Unspecified"),J1034&lt;&gt;""),AND(OR(H1034=Lists!$D$4,H1034=Lists!$D$5),OR(J1034=Lists!$D$4,J1034=Lists!$D$5),AND(G1034&lt;&gt;"",I1034&lt;&gt;""))),"YES","")</f>
        <v/>
      </c>
      <c r="L1034" s="56"/>
      <c r="M1034" s="54"/>
      <c r="N1034" s="58"/>
      <c r="O1034" s="57"/>
      <c r="P1034" s="165"/>
      <c r="Q1034" s="165"/>
      <c r="R1034" s="165"/>
      <c r="S1034" s="54"/>
      <c r="T1034" s="54"/>
      <c r="U1034" s="54"/>
      <c r="V1034" s="54"/>
      <c r="W1034" s="54"/>
      <c r="X1034" s="54"/>
      <c r="Y1034" s="54"/>
      <c r="Z1034" s="54"/>
      <c r="AA1034" s="54"/>
      <c r="AB1034" s="54"/>
      <c r="AC1034" s="54"/>
      <c r="AD1034" s="60"/>
      <c r="AE1034" s="58"/>
      <c r="AF1034" s="176" t="str">
        <f t="shared" si="16"/>
        <v/>
      </c>
      <c r="AG1034" s="178" t="str">
        <f>IF(Calculations!AT1029=1,"YES","")</f>
        <v/>
      </c>
      <c r="AH1034" s="1"/>
      <c r="AI1034"/>
      <c r="AJ1034" s="3"/>
      <c r="AQ1034" s="9"/>
      <c r="AR1034" s="9"/>
      <c r="AS1034" s="9"/>
      <c r="AT1034" s="9"/>
      <c r="AU1034" s="9"/>
      <c r="AV1034" s="9"/>
    </row>
    <row r="1035" spans="2:48" x14ac:dyDescent="0.25">
      <c r="B1035" s="54"/>
      <c r="C1035" s="54"/>
      <c r="D1035" s="59"/>
      <c r="E1035" s="59"/>
      <c r="F1035" s="174"/>
      <c r="G1035" s="54"/>
      <c r="H1035" s="55"/>
      <c r="I1035" s="54"/>
      <c r="J1035" s="55"/>
      <c r="K1035" s="47" t="str">
        <f>IF(OR(AND(H1035=Lists!$D$6,G1035&lt;&gt;""),AND(AND(H1035=J1035,G1035&lt;&gt;"",I1035&lt;&gt;""),OR(H1035&lt;&gt;"Unspecified",J1035&lt;&gt;"Unspecified"),J1035&lt;&gt;""),AND(OR(H1035=Lists!$D$4,H1035=Lists!$D$5),OR(J1035=Lists!$D$4,J1035=Lists!$D$5),AND(G1035&lt;&gt;"",I1035&lt;&gt;""))),"YES","")</f>
        <v/>
      </c>
      <c r="L1035" s="56"/>
      <c r="M1035" s="54"/>
      <c r="N1035" s="58"/>
      <c r="O1035" s="57"/>
      <c r="P1035" s="165"/>
      <c r="Q1035" s="165"/>
      <c r="R1035" s="165"/>
      <c r="S1035" s="54"/>
      <c r="T1035" s="54"/>
      <c r="U1035" s="54"/>
      <c r="V1035" s="54"/>
      <c r="W1035" s="54"/>
      <c r="X1035" s="54"/>
      <c r="Y1035" s="54"/>
      <c r="Z1035" s="54"/>
      <c r="AA1035" s="54"/>
      <c r="AB1035" s="54"/>
      <c r="AC1035" s="54"/>
      <c r="AD1035" s="60"/>
      <c r="AE1035" s="58"/>
      <c r="AF1035" s="176" t="str">
        <f t="shared" si="16"/>
        <v/>
      </c>
      <c r="AG1035" s="178" t="str">
        <f>IF(Calculations!AT1030=1,"YES","")</f>
        <v/>
      </c>
      <c r="AH1035" s="1"/>
      <c r="AI1035"/>
      <c r="AJ1035" s="3"/>
      <c r="AQ1035" s="9"/>
      <c r="AR1035" s="9"/>
      <c r="AS1035" s="9"/>
      <c r="AT1035" s="9"/>
      <c r="AU1035" s="9"/>
      <c r="AV1035" s="9"/>
    </row>
    <row r="1036" spans="2:48" x14ac:dyDescent="0.25">
      <c r="B1036" s="54"/>
      <c r="C1036" s="54"/>
      <c r="D1036" s="59"/>
      <c r="E1036" s="59"/>
      <c r="F1036" s="174"/>
      <c r="G1036" s="54"/>
      <c r="H1036" s="55"/>
      <c r="I1036" s="54"/>
      <c r="J1036" s="55"/>
      <c r="K1036" s="47" t="str">
        <f>IF(OR(AND(H1036=Lists!$D$6,G1036&lt;&gt;""),AND(AND(H1036=J1036,G1036&lt;&gt;"",I1036&lt;&gt;""),OR(H1036&lt;&gt;"Unspecified",J1036&lt;&gt;"Unspecified"),J1036&lt;&gt;""),AND(OR(H1036=Lists!$D$4,H1036=Lists!$D$5),OR(J1036=Lists!$D$4,J1036=Lists!$D$5),AND(G1036&lt;&gt;"",I1036&lt;&gt;""))),"YES","")</f>
        <v/>
      </c>
      <c r="L1036" s="56"/>
      <c r="M1036" s="54"/>
      <c r="N1036" s="58"/>
      <c r="O1036" s="57"/>
      <c r="P1036" s="165"/>
      <c r="Q1036" s="165"/>
      <c r="R1036" s="165"/>
      <c r="S1036" s="54"/>
      <c r="T1036" s="54"/>
      <c r="U1036" s="54"/>
      <c r="V1036" s="54"/>
      <c r="W1036" s="54"/>
      <c r="X1036" s="54"/>
      <c r="Y1036" s="54"/>
      <c r="Z1036" s="54"/>
      <c r="AA1036" s="54"/>
      <c r="AB1036" s="54"/>
      <c r="AC1036" s="54"/>
      <c r="AD1036" s="60"/>
      <c r="AE1036" s="58"/>
      <c r="AF1036" s="176" t="str">
        <f t="shared" si="16"/>
        <v/>
      </c>
      <c r="AG1036" s="178" t="str">
        <f>IF(Calculations!AT1031=1,"YES","")</f>
        <v/>
      </c>
      <c r="AH1036" s="1"/>
      <c r="AI1036"/>
      <c r="AJ1036" s="3"/>
      <c r="AQ1036" s="9"/>
      <c r="AR1036" s="9"/>
      <c r="AS1036" s="9"/>
      <c r="AT1036" s="9"/>
      <c r="AU1036" s="9"/>
      <c r="AV1036" s="9"/>
    </row>
    <row r="1037" spans="2:48" x14ac:dyDescent="0.25">
      <c r="B1037" s="54"/>
      <c r="C1037" s="54"/>
      <c r="D1037" s="59"/>
      <c r="E1037" s="59"/>
      <c r="F1037" s="174"/>
      <c r="G1037" s="54"/>
      <c r="H1037" s="55"/>
      <c r="I1037" s="54"/>
      <c r="J1037" s="55"/>
      <c r="K1037" s="47" t="str">
        <f>IF(OR(AND(H1037=Lists!$D$6,G1037&lt;&gt;""),AND(AND(H1037=J1037,G1037&lt;&gt;"",I1037&lt;&gt;""),OR(H1037&lt;&gt;"Unspecified",J1037&lt;&gt;"Unspecified"),J1037&lt;&gt;""),AND(OR(H1037=Lists!$D$4,H1037=Lists!$D$5),OR(J1037=Lists!$D$4,J1037=Lists!$D$5),AND(G1037&lt;&gt;"",I1037&lt;&gt;""))),"YES","")</f>
        <v/>
      </c>
      <c r="L1037" s="56"/>
      <c r="M1037" s="54"/>
      <c r="N1037" s="58"/>
      <c r="O1037" s="57"/>
      <c r="P1037" s="165"/>
      <c r="Q1037" s="165"/>
      <c r="R1037" s="165"/>
      <c r="S1037" s="54"/>
      <c r="T1037" s="54"/>
      <c r="U1037" s="54"/>
      <c r="V1037" s="54"/>
      <c r="W1037" s="54"/>
      <c r="X1037" s="54"/>
      <c r="Y1037" s="54"/>
      <c r="Z1037" s="54"/>
      <c r="AA1037" s="54"/>
      <c r="AB1037" s="54"/>
      <c r="AC1037" s="54"/>
      <c r="AD1037" s="60"/>
      <c r="AE1037" s="58"/>
      <c r="AF1037" s="176" t="str">
        <f t="shared" si="16"/>
        <v/>
      </c>
      <c r="AG1037" s="178" t="str">
        <f>IF(Calculations!AT1032=1,"YES","")</f>
        <v/>
      </c>
      <c r="AH1037" s="1"/>
      <c r="AI1037"/>
      <c r="AJ1037" s="3"/>
      <c r="AQ1037" s="9"/>
      <c r="AR1037" s="9"/>
      <c r="AS1037" s="9"/>
      <c r="AT1037" s="9"/>
      <c r="AU1037" s="9"/>
      <c r="AV1037" s="9"/>
    </row>
    <row r="1038" spans="2:48" x14ac:dyDescent="0.25">
      <c r="B1038" s="54"/>
      <c r="C1038" s="54"/>
      <c r="D1038" s="59"/>
      <c r="E1038" s="59"/>
      <c r="F1038" s="174"/>
      <c r="G1038" s="54"/>
      <c r="H1038" s="55"/>
      <c r="I1038" s="54"/>
      <c r="J1038" s="55"/>
      <c r="K1038" s="47" t="str">
        <f>IF(OR(AND(H1038=Lists!$D$6,G1038&lt;&gt;""),AND(AND(H1038=J1038,G1038&lt;&gt;"",I1038&lt;&gt;""),OR(H1038&lt;&gt;"Unspecified",J1038&lt;&gt;"Unspecified"),J1038&lt;&gt;""),AND(OR(H1038=Lists!$D$4,H1038=Lists!$D$5),OR(J1038=Lists!$D$4,J1038=Lists!$D$5),AND(G1038&lt;&gt;"",I1038&lt;&gt;""))),"YES","")</f>
        <v/>
      </c>
      <c r="L1038" s="56"/>
      <c r="M1038" s="54"/>
      <c r="N1038" s="58"/>
      <c r="O1038" s="57"/>
      <c r="P1038" s="165"/>
      <c r="Q1038" s="165"/>
      <c r="R1038" s="165"/>
      <c r="S1038" s="54"/>
      <c r="T1038" s="54"/>
      <c r="U1038" s="54"/>
      <c r="V1038" s="54"/>
      <c r="W1038" s="54"/>
      <c r="X1038" s="54"/>
      <c r="Y1038" s="54"/>
      <c r="Z1038" s="54"/>
      <c r="AA1038" s="54"/>
      <c r="AB1038" s="54"/>
      <c r="AC1038" s="54"/>
      <c r="AD1038" s="60"/>
      <c r="AE1038" s="58"/>
      <c r="AF1038" s="176" t="str">
        <f t="shared" si="16"/>
        <v/>
      </c>
      <c r="AG1038" s="178" t="str">
        <f>IF(Calculations!AT1033=1,"YES","")</f>
        <v/>
      </c>
      <c r="AH1038" s="1"/>
      <c r="AI1038"/>
      <c r="AJ1038" s="3"/>
      <c r="AQ1038" s="9"/>
      <c r="AR1038" s="9"/>
      <c r="AS1038" s="9"/>
      <c r="AT1038" s="9"/>
      <c r="AU1038" s="9"/>
      <c r="AV1038" s="9"/>
    </row>
    <row r="1039" spans="2:48" x14ac:dyDescent="0.25">
      <c r="B1039" s="54"/>
      <c r="C1039" s="54"/>
      <c r="D1039" s="59"/>
      <c r="E1039" s="59"/>
      <c r="F1039" s="174"/>
      <c r="G1039" s="54"/>
      <c r="H1039" s="55"/>
      <c r="I1039" s="54"/>
      <c r="J1039" s="55"/>
      <c r="K1039" s="47" t="str">
        <f>IF(OR(AND(H1039=Lists!$D$6,G1039&lt;&gt;""),AND(AND(H1039=J1039,G1039&lt;&gt;"",I1039&lt;&gt;""),OR(H1039&lt;&gt;"Unspecified",J1039&lt;&gt;"Unspecified"),J1039&lt;&gt;""),AND(OR(H1039=Lists!$D$4,H1039=Lists!$D$5),OR(J1039=Lists!$D$4,J1039=Lists!$D$5),AND(G1039&lt;&gt;"",I1039&lt;&gt;""))),"YES","")</f>
        <v/>
      </c>
      <c r="L1039" s="56"/>
      <c r="M1039" s="54"/>
      <c r="N1039" s="58"/>
      <c r="O1039" s="57"/>
      <c r="P1039" s="165"/>
      <c r="Q1039" s="165"/>
      <c r="R1039" s="165"/>
      <c r="S1039" s="54"/>
      <c r="T1039" s="54"/>
      <c r="U1039" s="54"/>
      <c r="V1039" s="54"/>
      <c r="W1039" s="54"/>
      <c r="X1039" s="54"/>
      <c r="Y1039" s="54"/>
      <c r="Z1039" s="54"/>
      <c r="AA1039" s="54"/>
      <c r="AB1039" s="54"/>
      <c r="AC1039" s="54"/>
      <c r="AD1039" s="60"/>
      <c r="AE1039" s="58"/>
      <c r="AF1039" s="176" t="str">
        <f t="shared" si="16"/>
        <v/>
      </c>
      <c r="AG1039" s="178" t="str">
        <f>IF(Calculations!AT1034=1,"YES","")</f>
        <v/>
      </c>
      <c r="AH1039" s="1"/>
      <c r="AI1039"/>
      <c r="AJ1039" s="3"/>
      <c r="AQ1039" s="9"/>
      <c r="AR1039" s="9"/>
      <c r="AS1039" s="9"/>
      <c r="AT1039" s="9"/>
      <c r="AU1039" s="9"/>
      <c r="AV1039" s="9"/>
    </row>
    <row r="1040" spans="2:48" x14ac:dyDescent="0.25">
      <c r="B1040" s="54"/>
      <c r="C1040" s="54"/>
      <c r="D1040" s="59"/>
      <c r="E1040" s="59"/>
      <c r="F1040" s="174"/>
      <c r="G1040" s="54"/>
      <c r="H1040" s="55"/>
      <c r="I1040" s="54"/>
      <c r="J1040" s="55"/>
      <c r="K1040" s="47" t="str">
        <f>IF(OR(AND(H1040=Lists!$D$6,G1040&lt;&gt;""),AND(AND(H1040=J1040,G1040&lt;&gt;"",I1040&lt;&gt;""),OR(H1040&lt;&gt;"Unspecified",J1040&lt;&gt;"Unspecified"),J1040&lt;&gt;""),AND(OR(H1040=Lists!$D$4,H1040=Lists!$D$5),OR(J1040=Lists!$D$4,J1040=Lists!$D$5),AND(G1040&lt;&gt;"",I1040&lt;&gt;""))),"YES","")</f>
        <v/>
      </c>
      <c r="L1040" s="56"/>
      <c r="M1040" s="54"/>
      <c r="N1040" s="58"/>
      <c r="O1040" s="57"/>
      <c r="P1040" s="165"/>
      <c r="Q1040" s="165"/>
      <c r="R1040" s="165"/>
      <c r="S1040" s="54"/>
      <c r="T1040" s="54"/>
      <c r="U1040" s="54"/>
      <c r="V1040" s="54"/>
      <c r="W1040" s="54"/>
      <c r="X1040" s="54"/>
      <c r="Y1040" s="54"/>
      <c r="Z1040" s="54"/>
      <c r="AA1040" s="54"/>
      <c r="AB1040" s="54"/>
      <c r="AC1040" s="54"/>
      <c r="AD1040" s="60"/>
      <c r="AE1040" s="58"/>
      <c r="AF1040" s="176" t="str">
        <f t="shared" si="16"/>
        <v/>
      </c>
      <c r="AG1040" s="178" t="str">
        <f>IF(Calculations!AT1035=1,"YES","")</f>
        <v/>
      </c>
      <c r="AH1040" s="1"/>
      <c r="AI1040"/>
      <c r="AJ1040" s="3"/>
      <c r="AQ1040" s="9"/>
      <c r="AR1040" s="9"/>
      <c r="AS1040" s="9"/>
      <c r="AT1040" s="9"/>
      <c r="AU1040" s="9"/>
      <c r="AV1040" s="9"/>
    </row>
    <row r="1041" spans="2:48" x14ac:dyDescent="0.25">
      <c r="B1041" s="54"/>
      <c r="C1041" s="54"/>
      <c r="D1041" s="59"/>
      <c r="E1041" s="59"/>
      <c r="F1041" s="174"/>
      <c r="G1041" s="54"/>
      <c r="H1041" s="55"/>
      <c r="I1041" s="54"/>
      <c r="J1041" s="55"/>
      <c r="K1041" s="47" t="str">
        <f>IF(OR(AND(H1041=Lists!$D$6,G1041&lt;&gt;""),AND(AND(H1041=J1041,G1041&lt;&gt;"",I1041&lt;&gt;""),OR(H1041&lt;&gt;"Unspecified",J1041&lt;&gt;"Unspecified"),J1041&lt;&gt;""),AND(OR(H1041=Lists!$D$4,H1041=Lists!$D$5),OR(J1041=Lists!$D$4,J1041=Lists!$D$5),AND(G1041&lt;&gt;"",I1041&lt;&gt;""))),"YES","")</f>
        <v/>
      </c>
      <c r="L1041" s="56"/>
      <c r="M1041" s="54"/>
      <c r="N1041" s="58"/>
      <c r="O1041" s="57"/>
      <c r="P1041" s="165"/>
      <c r="Q1041" s="165"/>
      <c r="R1041" s="165"/>
      <c r="S1041" s="54"/>
      <c r="T1041" s="54"/>
      <c r="U1041" s="54"/>
      <c r="V1041" s="54"/>
      <c r="W1041" s="54"/>
      <c r="X1041" s="54"/>
      <c r="Y1041" s="54"/>
      <c r="Z1041" s="54"/>
      <c r="AA1041" s="54"/>
      <c r="AB1041" s="54"/>
      <c r="AC1041" s="54"/>
      <c r="AD1041" s="60"/>
      <c r="AE1041" s="58"/>
      <c r="AF1041" s="176" t="str">
        <f t="shared" si="16"/>
        <v/>
      </c>
      <c r="AG1041" s="178" t="str">
        <f>IF(Calculations!AT1036=1,"YES","")</f>
        <v/>
      </c>
      <c r="AH1041" s="1"/>
      <c r="AI1041"/>
      <c r="AJ1041" s="3"/>
      <c r="AQ1041" s="9"/>
      <c r="AR1041" s="9"/>
      <c r="AS1041" s="9"/>
      <c r="AT1041" s="9"/>
      <c r="AU1041" s="9"/>
      <c r="AV1041" s="9"/>
    </row>
    <row r="1042" spans="2:48" x14ac:dyDescent="0.25">
      <c r="B1042" s="54"/>
      <c r="C1042" s="54"/>
      <c r="D1042" s="59"/>
      <c r="E1042" s="59"/>
      <c r="F1042" s="174"/>
      <c r="G1042" s="54"/>
      <c r="H1042" s="55"/>
      <c r="I1042" s="54"/>
      <c r="J1042" s="55"/>
      <c r="K1042" s="47" t="str">
        <f>IF(OR(AND(H1042=Lists!$D$6,G1042&lt;&gt;""),AND(AND(H1042=J1042,G1042&lt;&gt;"",I1042&lt;&gt;""),OR(H1042&lt;&gt;"Unspecified",J1042&lt;&gt;"Unspecified"),J1042&lt;&gt;""),AND(OR(H1042=Lists!$D$4,H1042=Lists!$D$5),OR(J1042=Lists!$D$4,J1042=Lists!$D$5),AND(G1042&lt;&gt;"",I1042&lt;&gt;""))),"YES","")</f>
        <v/>
      </c>
      <c r="L1042" s="56"/>
      <c r="M1042" s="54"/>
      <c r="N1042" s="58"/>
      <c r="O1042" s="57"/>
      <c r="P1042" s="165"/>
      <c r="Q1042" s="165"/>
      <c r="R1042" s="165"/>
      <c r="S1042" s="54"/>
      <c r="T1042" s="54"/>
      <c r="U1042" s="54"/>
      <c r="V1042" s="54"/>
      <c r="W1042" s="54"/>
      <c r="X1042" s="54"/>
      <c r="Y1042" s="54"/>
      <c r="Z1042" s="54"/>
      <c r="AA1042" s="54"/>
      <c r="AB1042" s="54"/>
      <c r="AC1042" s="54"/>
      <c r="AD1042" s="60"/>
      <c r="AE1042" s="58"/>
      <c r="AF1042" s="176" t="str">
        <f t="shared" si="16"/>
        <v/>
      </c>
      <c r="AG1042" s="178" t="str">
        <f>IF(Calculations!AT1037=1,"YES","")</f>
        <v/>
      </c>
      <c r="AH1042" s="1"/>
      <c r="AI1042"/>
      <c r="AJ1042" s="3"/>
      <c r="AQ1042" s="9"/>
      <c r="AR1042" s="9"/>
      <c r="AS1042" s="9"/>
      <c r="AT1042" s="9"/>
      <c r="AU1042" s="9"/>
      <c r="AV1042" s="9"/>
    </row>
    <row r="1043" spans="2:48" x14ac:dyDescent="0.25">
      <c r="B1043" s="54"/>
      <c r="C1043" s="54"/>
      <c r="D1043" s="59"/>
      <c r="E1043" s="59"/>
      <c r="F1043" s="174"/>
      <c r="G1043" s="54"/>
      <c r="H1043" s="55"/>
      <c r="I1043" s="54"/>
      <c r="J1043" s="55"/>
      <c r="K1043" s="47" t="str">
        <f>IF(OR(AND(H1043=Lists!$D$6,G1043&lt;&gt;""),AND(AND(H1043=J1043,G1043&lt;&gt;"",I1043&lt;&gt;""),OR(H1043&lt;&gt;"Unspecified",J1043&lt;&gt;"Unspecified"),J1043&lt;&gt;""),AND(OR(H1043=Lists!$D$4,H1043=Lists!$D$5),OR(J1043=Lists!$D$4,J1043=Lists!$D$5),AND(G1043&lt;&gt;"",I1043&lt;&gt;""))),"YES","")</f>
        <v/>
      </c>
      <c r="L1043" s="56"/>
      <c r="M1043" s="54"/>
      <c r="N1043" s="58"/>
      <c r="O1043" s="57"/>
      <c r="P1043" s="165"/>
      <c r="Q1043" s="165"/>
      <c r="R1043" s="165"/>
      <c r="S1043" s="54"/>
      <c r="T1043" s="54"/>
      <c r="U1043" s="54"/>
      <c r="V1043" s="54"/>
      <c r="W1043" s="54"/>
      <c r="X1043" s="54"/>
      <c r="Y1043" s="54"/>
      <c r="Z1043" s="54"/>
      <c r="AA1043" s="54"/>
      <c r="AB1043" s="54"/>
      <c r="AC1043" s="54"/>
      <c r="AD1043" s="60"/>
      <c r="AE1043" s="58"/>
      <c r="AF1043" s="176" t="str">
        <f t="shared" si="16"/>
        <v/>
      </c>
      <c r="AG1043" s="178" t="str">
        <f>IF(Calculations!AT1038=1,"YES","")</f>
        <v/>
      </c>
      <c r="AH1043" s="1"/>
      <c r="AI1043"/>
      <c r="AJ1043" s="3"/>
      <c r="AQ1043" s="9"/>
      <c r="AR1043" s="9"/>
      <c r="AS1043" s="9"/>
      <c r="AT1043" s="9"/>
      <c r="AU1043" s="9"/>
      <c r="AV1043" s="9"/>
    </row>
    <row r="1044" spans="2:48" x14ac:dyDescent="0.25">
      <c r="B1044" s="54"/>
      <c r="C1044" s="54"/>
      <c r="D1044" s="59"/>
      <c r="E1044" s="59"/>
      <c r="F1044" s="174"/>
      <c r="G1044" s="54"/>
      <c r="H1044" s="55"/>
      <c r="I1044" s="54"/>
      <c r="J1044" s="55"/>
      <c r="K1044" s="47" t="str">
        <f>IF(OR(AND(H1044=Lists!$D$6,G1044&lt;&gt;""),AND(AND(H1044=J1044,G1044&lt;&gt;"",I1044&lt;&gt;""),OR(H1044&lt;&gt;"Unspecified",J1044&lt;&gt;"Unspecified"),J1044&lt;&gt;""),AND(OR(H1044=Lists!$D$4,H1044=Lists!$D$5),OR(J1044=Lists!$D$4,J1044=Lists!$D$5),AND(G1044&lt;&gt;"",I1044&lt;&gt;""))),"YES","")</f>
        <v/>
      </c>
      <c r="L1044" s="56"/>
      <c r="M1044" s="54"/>
      <c r="N1044" s="58"/>
      <c r="O1044" s="57"/>
      <c r="P1044" s="165"/>
      <c r="Q1044" s="165"/>
      <c r="R1044" s="165"/>
      <c r="S1044" s="54"/>
      <c r="T1044" s="54"/>
      <c r="U1044" s="54"/>
      <c r="V1044" s="54"/>
      <c r="W1044" s="54"/>
      <c r="X1044" s="54"/>
      <c r="Y1044" s="54"/>
      <c r="Z1044" s="54"/>
      <c r="AA1044" s="54"/>
      <c r="AB1044" s="54"/>
      <c r="AC1044" s="54"/>
      <c r="AD1044" s="60"/>
      <c r="AE1044" s="58"/>
      <c r="AF1044" s="176" t="str">
        <f t="shared" si="16"/>
        <v/>
      </c>
      <c r="AG1044" s="178" t="str">
        <f>IF(Calculations!AT1039=1,"YES","")</f>
        <v/>
      </c>
      <c r="AH1044" s="1"/>
      <c r="AI1044"/>
      <c r="AJ1044" s="3"/>
      <c r="AQ1044" s="9"/>
      <c r="AR1044" s="9"/>
      <c r="AS1044" s="9"/>
      <c r="AT1044" s="9"/>
      <c r="AU1044" s="9"/>
      <c r="AV1044" s="9"/>
    </row>
    <row r="1045" spans="2:48" x14ac:dyDescent="0.25">
      <c r="B1045" s="54"/>
      <c r="C1045" s="54"/>
      <c r="D1045" s="59"/>
      <c r="E1045" s="59"/>
      <c r="F1045" s="174"/>
      <c r="G1045" s="54"/>
      <c r="H1045" s="55"/>
      <c r="I1045" s="54"/>
      <c r="J1045" s="55"/>
      <c r="K1045" s="47" t="str">
        <f>IF(OR(AND(H1045=Lists!$D$6,G1045&lt;&gt;""),AND(AND(H1045=J1045,G1045&lt;&gt;"",I1045&lt;&gt;""),OR(H1045&lt;&gt;"Unspecified",J1045&lt;&gt;"Unspecified"),J1045&lt;&gt;""),AND(OR(H1045=Lists!$D$4,H1045=Lists!$D$5),OR(J1045=Lists!$D$4,J1045=Lists!$D$5),AND(G1045&lt;&gt;"",I1045&lt;&gt;""))),"YES","")</f>
        <v/>
      </c>
      <c r="L1045" s="56"/>
      <c r="M1045" s="54"/>
      <c r="N1045" s="58"/>
      <c r="O1045" s="57"/>
      <c r="P1045" s="165"/>
      <c r="Q1045" s="165"/>
      <c r="R1045" s="165"/>
      <c r="S1045" s="54"/>
      <c r="T1045" s="54"/>
      <c r="U1045" s="54"/>
      <c r="V1045" s="54"/>
      <c r="W1045" s="54"/>
      <c r="X1045" s="54"/>
      <c r="Y1045" s="54"/>
      <c r="Z1045" s="54"/>
      <c r="AA1045" s="54"/>
      <c r="AB1045" s="54"/>
      <c r="AC1045" s="54"/>
      <c r="AD1045" s="60"/>
      <c r="AE1045" s="58"/>
      <c r="AF1045" s="176" t="str">
        <f t="shared" si="16"/>
        <v/>
      </c>
      <c r="AG1045" s="178" t="str">
        <f>IF(Calculations!AT1040=1,"YES","")</f>
        <v/>
      </c>
      <c r="AH1045" s="1"/>
      <c r="AI1045"/>
      <c r="AJ1045" s="3"/>
      <c r="AQ1045" s="9"/>
      <c r="AR1045" s="9"/>
      <c r="AS1045" s="9"/>
      <c r="AT1045" s="9"/>
      <c r="AU1045" s="9"/>
      <c r="AV1045" s="9"/>
    </row>
    <row r="1046" spans="2:48" x14ac:dyDescent="0.25">
      <c r="B1046" s="54"/>
      <c r="C1046" s="54"/>
      <c r="D1046" s="59"/>
      <c r="E1046" s="59"/>
      <c r="F1046" s="174"/>
      <c r="G1046" s="54"/>
      <c r="H1046" s="55"/>
      <c r="I1046" s="54"/>
      <c r="J1046" s="55"/>
      <c r="K1046" s="47" t="str">
        <f>IF(OR(AND(H1046=Lists!$D$6,G1046&lt;&gt;""),AND(AND(H1046=J1046,G1046&lt;&gt;"",I1046&lt;&gt;""),OR(H1046&lt;&gt;"Unspecified",J1046&lt;&gt;"Unspecified"),J1046&lt;&gt;""),AND(OR(H1046=Lists!$D$4,H1046=Lists!$D$5),OR(J1046=Lists!$D$4,J1046=Lists!$D$5),AND(G1046&lt;&gt;"",I1046&lt;&gt;""))),"YES","")</f>
        <v/>
      </c>
      <c r="L1046" s="56"/>
      <c r="M1046" s="54"/>
      <c r="N1046" s="58"/>
      <c r="O1046" s="57"/>
      <c r="P1046" s="165"/>
      <c r="Q1046" s="165"/>
      <c r="R1046" s="165"/>
      <c r="S1046" s="54"/>
      <c r="T1046" s="54"/>
      <c r="U1046" s="54"/>
      <c r="V1046" s="54"/>
      <c r="W1046" s="54"/>
      <c r="X1046" s="54"/>
      <c r="Y1046" s="54"/>
      <c r="Z1046" s="54"/>
      <c r="AA1046" s="54"/>
      <c r="AB1046" s="54"/>
      <c r="AC1046" s="54"/>
      <c r="AD1046" s="60"/>
      <c r="AE1046" s="58"/>
      <c r="AF1046" s="176" t="str">
        <f t="shared" si="16"/>
        <v/>
      </c>
      <c r="AG1046" s="178" t="str">
        <f>IF(Calculations!AT1041=1,"YES","")</f>
        <v/>
      </c>
      <c r="AH1046" s="1"/>
      <c r="AI1046"/>
      <c r="AJ1046" s="3"/>
      <c r="AQ1046" s="9"/>
      <c r="AR1046" s="9"/>
      <c r="AS1046" s="9"/>
      <c r="AT1046" s="9"/>
      <c r="AU1046" s="9"/>
      <c r="AV1046" s="9"/>
    </row>
    <row r="1047" spans="2:48" x14ac:dyDescent="0.25">
      <c r="B1047" s="54"/>
      <c r="C1047" s="54"/>
      <c r="D1047" s="59"/>
      <c r="E1047" s="59"/>
      <c r="F1047" s="174"/>
      <c r="G1047" s="54"/>
      <c r="H1047" s="55"/>
      <c r="I1047" s="54"/>
      <c r="J1047" s="55"/>
      <c r="K1047" s="47" t="str">
        <f>IF(OR(AND(H1047=Lists!$D$6,G1047&lt;&gt;""),AND(AND(H1047=J1047,G1047&lt;&gt;"",I1047&lt;&gt;""),OR(H1047&lt;&gt;"Unspecified",J1047&lt;&gt;"Unspecified"),J1047&lt;&gt;""),AND(OR(H1047=Lists!$D$4,H1047=Lists!$D$5),OR(J1047=Lists!$D$4,J1047=Lists!$D$5),AND(G1047&lt;&gt;"",I1047&lt;&gt;""))),"YES","")</f>
        <v/>
      </c>
      <c r="L1047" s="56"/>
      <c r="M1047" s="54"/>
      <c r="N1047" s="58"/>
      <c r="O1047" s="57"/>
      <c r="P1047" s="165"/>
      <c r="Q1047" s="165"/>
      <c r="R1047" s="165"/>
      <c r="S1047" s="54"/>
      <c r="T1047" s="54"/>
      <c r="U1047" s="54"/>
      <c r="V1047" s="54"/>
      <c r="W1047" s="54"/>
      <c r="X1047" s="54"/>
      <c r="Y1047" s="54"/>
      <c r="Z1047" s="54"/>
      <c r="AA1047" s="54"/>
      <c r="AB1047" s="54"/>
      <c r="AC1047" s="54"/>
      <c r="AD1047" s="60"/>
      <c r="AE1047" s="58"/>
      <c r="AF1047" s="176" t="str">
        <f t="shared" si="16"/>
        <v/>
      </c>
      <c r="AG1047" s="178" t="str">
        <f>IF(Calculations!AT1042=1,"YES","")</f>
        <v/>
      </c>
      <c r="AH1047" s="1"/>
      <c r="AI1047"/>
      <c r="AJ1047" s="3"/>
      <c r="AQ1047" s="9"/>
      <c r="AR1047" s="9"/>
      <c r="AS1047" s="9"/>
      <c r="AT1047" s="9"/>
      <c r="AU1047" s="9"/>
      <c r="AV1047" s="9"/>
    </row>
    <row r="1048" spans="2:48" x14ac:dyDescent="0.25">
      <c r="B1048" s="54"/>
      <c r="C1048" s="54"/>
      <c r="D1048" s="59"/>
      <c r="E1048" s="59"/>
      <c r="F1048" s="174"/>
      <c r="G1048" s="54"/>
      <c r="H1048" s="55"/>
      <c r="I1048" s="54"/>
      <c r="J1048" s="55"/>
      <c r="K1048" s="47" t="str">
        <f>IF(OR(AND(H1048=Lists!$D$6,G1048&lt;&gt;""),AND(AND(H1048=J1048,G1048&lt;&gt;"",I1048&lt;&gt;""),OR(H1048&lt;&gt;"Unspecified",J1048&lt;&gt;"Unspecified"),J1048&lt;&gt;""),AND(OR(H1048=Lists!$D$4,H1048=Lists!$D$5),OR(J1048=Lists!$D$4,J1048=Lists!$D$5),AND(G1048&lt;&gt;"",I1048&lt;&gt;""))),"YES","")</f>
        <v/>
      </c>
      <c r="L1048" s="56"/>
      <c r="M1048" s="54"/>
      <c r="N1048" s="58"/>
      <c r="O1048" s="57"/>
      <c r="P1048" s="165"/>
      <c r="Q1048" s="165"/>
      <c r="R1048" s="165"/>
      <c r="S1048" s="54"/>
      <c r="T1048" s="54"/>
      <c r="U1048" s="54"/>
      <c r="V1048" s="54"/>
      <c r="W1048" s="54"/>
      <c r="X1048" s="54"/>
      <c r="Y1048" s="54"/>
      <c r="Z1048" s="54"/>
      <c r="AA1048" s="54"/>
      <c r="AB1048" s="54"/>
      <c r="AC1048" s="54"/>
      <c r="AD1048" s="60"/>
      <c r="AE1048" s="58"/>
      <c r="AF1048" s="176" t="str">
        <f t="shared" si="16"/>
        <v/>
      </c>
      <c r="AG1048" s="178" t="str">
        <f>IF(Calculations!AT1043=1,"YES","")</f>
        <v/>
      </c>
      <c r="AH1048" s="1"/>
      <c r="AI1048"/>
      <c r="AJ1048" s="3"/>
      <c r="AQ1048" s="9"/>
      <c r="AR1048" s="9"/>
      <c r="AS1048" s="9"/>
      <c r="AT1048" s="9"/>
      <c r="AU1048" s="9"/>
      <c r="AV1048" s="9"/>
    </row>
    <row r="1049" spans="2:48" x14ac:dyDescent="0.25">
      <c r="B1049" s="54"/>
      <c r="C1049" s="54"/>
      <c r="D1049" s="59"/>
      <c r="E1049" s="59"/>
      <c r="F1049" s="174"/>
      <c r="G1049" s="54"/>
      <c r="H1049" s="55"/>
      <c r="I1049" s="54"/>
      <c r="J1049" s="55"/>
      <c r="K1049" s="47" t="str">
        <f>IF(OR(AND(H1049=Lists!$D$6,G1049&lt;&gt;""),AND(AND(H1049=J1049,G1049&lt;&gt;"",I1049&lt;&gt;""),OR(H1049&lt;&gt;"Unspecified",J1049&lt;&gt;"Unspecified"),J1049&lt;&gt;""),AND(OR(H1049=Lists!$D$4,H1049=Lists!$D$5),OR(J1049=Lists!$D$4,J1049=Lists!$D$5),AND(G1049&lt;&gt;"",I1049&lt;&gt;""))),"YES","")</f>
        <v/>
      </c>
      <c r="L1049" s="56"/>
      <c r="M1049" s="54"/>
      <c r="N1049" s="58"/>
      <c r="O1049" s="57"/>
      <c r="P1049" s="165"/>
      <c r="Q1049" s="165"/>
      <c r="R1049" s="165"/>
      <c r="S1049" s="54"/>
      <c r="T1049" s="54"/>
      <c r="U1049" s="54"/>
      <c r="V1049" s="54"/>
      <c r="W1049" s="54"/>
      <c r="X1049" s="54"/>
      <c r="Y1049" s="54"/>
      <c r="Z1049" s="54"/>
      <c r="AA1049" s="54"/>
      <c r="AB1049" s="54"/>
      <c r="AC1049" s="54"/>
      <c r="AD1049" s="60"/>
      <c r="AE1049" s="58"/>
      <c r="AF1049" s="176" t="str">
        <f t="shared" si="16"/>
        <v/>
      </c>
      <c r="AG1049" s="178" t="str">
        <f>IF(Calculations!AT1044=1,"YES","")</f>
        <v/>
      </c>
      <c r="AH1049" s="1"/>
      <c r="AI1049"/>
      <c r="AJ1049" s="3"/>
      <c r="AQ1049" s="9"/>
      <c r="AR1049" s="9"/>
      <c r="AS1049" s="9"/>
      <c r="AT1049" s="9"/>
      <c r="AU1049" s="9"/>
      <c r="AV1049" s="9"/>
    </row>
    <row r="1050" spans="2:48" x14ac:dyDescent="0.25">
      <c r="B1050" s="54"/>
      <c r="C1050" s="54"/>
      <c r="D1050" s="59"/>
      <c r="E1050" s="59"/>
      <c r="F1050" s="174"/>
      <c r="G1050" s="54"/>
      <c r="H1050" s="55"/>
      <c r="I1050" s="54"/>
      <c r="J1050" s="55"/>
      <c r="K1050" s="47" t="str">
        <f>IF(OR(AND(H1050=Lists!$D$6,G1050&lt;&gt;""),AND(AND(H1050=J1050,G1050&lt;&gt;"",I1050&lt;&gt;""),OR(H1050&lt;&gt;"Unspecified",J1050&lt;&gt;"Unspecified"),J1050&lt;&gt;""),AND(OR(H1050=Lists!$D$4,H1050=Lists!$D$5),OR(J1050=Lists!$D$4,J1050=Lists!$D$5),AND(G1050&lt;&gt;"",I1050&lt;&gt;""))),"YES","")</f>
        <v/>
      </c>
      <c r="L1050" s="56"/>
      <c r="M1050" s="54"/>
      <c r="N1050" s="58"/>
      <c r="O1050" s="57"/>
      <c r="P1050" s="165"/>
      <c r="Q1050" s="165"/>
      <c r="R1050" s="165"/>
      <c r="S1050" s="54"/>
      <c r="T1050" s="54"/>
      <c r="U1050" s="54"/>
      <c r="V1050" s="54"/>
      <c r="W1050" s="54"/>
      <c r="X1050" s="54"/>
      <c r="Y1050" s="54"/>
      <c r="Z1050" s="54"/>
      <c r="AA1050" s="54"/>
      <c r="AB1050" s="54"/>
      <c r="AC1050" s="54"/>
      <c r="AD1050" s="60"/>
      <c r="AE1050" s="58"/>
      <c r="AF1050" s="176" t="str">
        <f t="shared" si="16"/>
        <v/>
      </c>
      <c r="AG1050" s="178" t="str">
        <f>IF(Calculations!AT1045=1,"YES","")</f>
        <v/>
      </c>
      <c r="AH1050" s="1"/>
      <c r="AI1050"/>
      <c r="AJ1050" s="3"/>
      <c r="AQ1050" s="9"/>
      <c r="AR1050" s="9"/>
      <c r="AS1050" s="9"/>
      <c r="AT1050" s="9"/>
      <c r="AU1050" s="9"/>
      <c r="AV1050" s="9"/>
    </row>
    <row r="1051" spans="2:48" x14ac:dyDescent="0.25">
      <c r="B1051" s="54"/>
      <c r="C1051" s="54"/>
      <c r="D1051" s="59"/>
      <c r="E1051" s="59"/>
      <c r="F1051" s="174"/>
      <c r="G1051" s="54"/>
      <c r="H1051" s="55"/>
      <c r="I1051" s="54"/>
      <c r="J1051" s="55"/>
      <c r="K1051" s="47" t="str">
        <f>IF(OR(AND(H1051=Lists!$D$6,G1051&lt;&gt;""),AND(AND(H1051=J1051,G1051&lt;&gt;"",I1051&lt;&gt;""),OR(H1051&lt;&gt;"Unspecified",J1051&lt;&gt;"Unspecified"),J1051&lt;&gt;""),AND(OR(H1051=Lists!$D$4,H1051=Lists!$D$5),OR(J1051=Lists!$D$4,J1051=Lists!$D$5),AND(G1051&lt;&gt;"",I1051&lt;&gt;""))),"YES","")</f>
        <v/>
      </c>
      <c r="L1051" s="56"/>
      <c r="M1051" s="54"/>
      <c r="N1051" s="58"/>
      <c r="O1051" s="57"/>
      <c r="P1051" s="165"/>
      <c r="Q1051" s="165"/>
      <c r="R1051" s="165"/>
      <c r="S1051" s="54"/>
      <c r="T1051" s="54"/>
      <c r="U1051" s="54"/>
      <c r="V1051" s="54"/>
      <c r="W1051" s="54"/>
      <c r="X1051" s="54"/>
      <c r="Y1051" s="54"/>
      <c r="Z1051" s="54"/>
      <c r="AA1051" s="54"/>
      <c r="AB1051" s="54"/>
      <c r="AC1051" s="54"/>
      <c r="AD1051" s="60"/>
      <c r="AE1051" s="58"/>
      <c r="AF1051" s="176" t="str">
        <f t="shared" si="16"/>
        <v/>
      </c>
      <c r="AG1051" s="178" t="str">
        <f>IF(Calculations!AT1046=1,"YES","")</f>
        <v/>
      </c>
      <c r="AH1051" s="1"/>
      <c r="AI1051"/>
      <c r="AJ1051" s="3"/>
      <c r="AQ1051" s="9"/>
      <c r="AR1051" s="9"/>
      <c r="AS1051" s="9"/>
      <c r="AT1051" s="9"/>
      <c r="AU1051" s="9"/>
      <c r="AV1051" s="9"/>
    </row>
    <row r="1052" spans="2:48" x14ac:dyDescent="0.25">
      <c r="B1052" s="54"/>
      <c r="C1052" s="54"/>
      <c r="D1052" s="59"/>
      <c r="E1052" s="59"/>
      <c r="F1052" s="174"/>
      <c r="G1052" s="54"/>
      <c r="H1052" s="55"/>
      <c r="I1052" s="54"/>
      <c r="J1052" s="55"/>
      <c r="K1052" s="47" t="str">
        <f>IF(OR(AND(H1052=Lists!$D$6,G1052&lt;&gt;""),AND(AND(H1052=J1052,G1052&lt;&gt;"",I1052&lt;&gt;""),OR(H1052&lt;&gt;"Unspecified",J1052&lt;&gt;"Unspecified"),J1052&lt;&gt;""),AND(OR(H1052=Lists!$D$4,H1052=Lists!$D$5),OR(J1052=Lists!$D$4,J1052=Lists!$D$5),AND(G1052&lt;&gt;"",I1052&lt;&gt;""))),"YES","")</f>
        <v/>
      </c>
      <c r="L1052" s="56"/>
      <c r="M1052" s="54"/>
      <c r="N1052" s="58"/>
      <c r="O1052" s="57"/>
      <c r="P1052" s="165"/>
      <c r="Q1052" s="165"/>
      <c r="R1052" s="165"/>
      <c r="S1052" s="54"/>
      <c r="T1052" s="54"/>
      <c r="U1052" s="54"/>
      <c r="V1052" s="54"/>
      <c r="W1052" s="54"/>
      <c r="X1052" s="54"/>
      <c r="Y1052" s="54"/>
      <c r="Z1052" s="54"/>
      <c r="AA1052" s="54"/>
      <c r="AB1052" s="54"/>
      <c r="AC1052" s="54"/>
      <c r="AD1052" s="60"/>
      <c r="AE1052" s="58"/>
      <c r="AF1052" s="176" t="str">
        <f t="shared" si="16"/>
        <v/>
      </c>
      <c r="AG1052" s="178" t="str">
        <f>IF(Calculations!AT1047=1,"YES","")</f>
        <v/>
      </c>
      <c r="AH1052" s="1"/>
      <c r="AI1052"/>
      <c r="AJ1052" s="3"/>
      <c r="AQ1052" s="9"/>
      <c r="AR1052" s="9"/>
      <c r="AS1052" s="9"/>
      <c r="AT1052" s="9"/>
      <c r="AU1052" s="9"/>
      <c r="AV1052" s="9"/>
    </row>
    <row r="1053" spans="2:48" x14ac:dyDescent="0.25">
      <c r="B1053" s="54"/>
      <c r="C1053" s="54"/>
      <c r="D1053" s="59"/>
      <c r="E1053" s="59"/>
      <c r="F1053" s="174"/>
      <c r="G1053" s="54"/>
      <c r="H1053" s="55"/>
      <c r="I1053" s="54"/>
      <c r="J1053" s="55"/>
      <c r="K1053" s="47" t="str">
        <f>IF(OR(AND(H1053=Lists!$D$6,G1053&lt;&gt;""),AND(AND(H1053=J1053,G1053&lt;&gt;"",I1053&lt;&gt;""),OR(H1053&lt;&gt;"Unspecified",J1053&lt;&gt;"Unspecified"),J1053&lt;&gt;""),AND(OR(H1053=Lists!$D$4,H1053=Lists!$D$5),OR(J1053=Lists!$D$4,J1053=Lists!$D$5),AND(G1053&lt;&gt;"",I1053&lt;&gt;""))),"YES","")</f>
        <v/>
      </c>
      <c r="L1053" s="56"/>
      <c r="M1053" s="54"/>
      <c r="N1053" s="58"/>
      <c r="O1053" s="57"/>
      <c r="P1053" s="165"/>
      <c r="Q1053" s="165"/>
      <c r="R1053" s="165"/>
      <c r="S1053" s="54"/>
      <c r="T1053" s="54"/>
      <c r="U1053" s="54"/>
      <c r="V1053" s="54"/>
      <c r="W1053" s="54"/>
      <c r="X1053" s="54"/>
      <c r="Y1053" s="54"/>
      <c r="Z1053" s="54"/>
      <c r="AA1053" s="54"/>
      <c r="AB1053" s="54"/>
      <c r="AC1053" s="54"/>
      <c r="AD1053" s="60"/>
      <c r="AE1053" s="58"/>
      <c r="AF1053" s="176" t="str">
        <f t="shared" si="16"/>
        <v/>
      </c>
      <c r="AG1053" s="178" t="str">
        <f>IF(Calculations!AT1048=1,"YES","")</f>
        <v/>
      </c>
      <c r="AH1053" s="1"/>
      <c r="AI1053"/>
      <c r="AJ1053" s="3"/>
      <c r="AQ1053" s="9"/>
      <c r="AR1053" s="9"/>
      <c r="AS1053" s="9"/>
      <c r="AT1053" s="9"/>
      <c r="AU1053" s="9"/>
      <c r="AV1053" s="9"/>
    </row>
    <row r="1054" spans="2:48" x14ac:dyDescent="0.25">
      <c r="B1054" s="54"/>
      <c r="C1054" s="54"/>
      <c r="D1054" s="59"/>
      <c r="E1054" s="59"/>
      <c r="F1054" s="174"/>
      <c r="G1054" s="54"/>
      <c r="H1054" s="55"/>
      <c r="I1054" s="54"/>
      <c r="J1054" s="55"/>
      <c r="K1054" s="47" t="str">
        <f>IF(OR(AND(H1054=Lists!$D$6,G1054&lt;&gt;""),AND(AND(H1054=J1054,G1054&lt;&gt;"",I1054&lt;&gt;""),OR(H1054&lt;&gt;"Unspecified",J1054&lt;&gt;"Unspecified"),J1054&lt;&gt;""),AND(OR(H1054=Lists!$D$4,H1054=Lists!$D$5),OR(J1054=Lists!$D$4,J1054=Lists!$D$5),AND(G1054&lt;&gt;"",I1054&lt;&gt;""))),"YES","")</f>
        <v/>
      </c>
      <c r="L1054" s="56"/>
      <c r="M1054" s="54"/>
      <c r="N1054" s="58"/>
      <c r="O1054" s="57"/>
      <c r="P1054" s="165"/>
      <c r="Q1054" s="165"/>
      <c r="R1054" s="165"/>
      <c r="S1054" s="54"/>
      <c r="T1054" s="54"/>
      <c r="U1054" s="54"/>
      <c r="V1054" s="54"/>
      <c r="W1054" s="54"/>
      <c r="X1054" s="54"/>
      <c r="Y1054" s="54"/>
      <c r="Z1054" s="54"/>
      <c r="AA1054" s="54"/>
      <c r="AB1054" s="54"/>
      <c r="AC1054" s="54"/>
      <c r="AD1054" s="60"/>
      <c r="AE1054" s="58"/>
      <c r="AF1054" s="176" t="str">
        <f t="shared" si="16"/>
        <v/>
      </c>
      <c r="AG1054" s="178" t="str">
        <f>IF(Calculations!AT1049=1,"YES","")</f>
        <v/>
      </c>
      <c r="AH1054" s="1"/>
      <c r="AI1054"/>
      <c r="AJ1054" s="3"/>
      <c r="AQ1054" s="9"/>
      <c r="AR1054" s="9"/>
      <c r="AS1054" s="9"/>
      <c r="AT1054" s="9"/>
      <c r="AU1054" s="9"/>
      <c r="AV1054" s="9"/>
    </row>
    <row r="1055" spans="2:48" x14ac:dyDescent="0.25">
      <c r="B1055" s="54"/>
      <c r="C1055" s="54"/>
      <c r="D1055" s="59"/>
      <c r="E1055" s="59"/>
      <c r="F1055" s="174"/>
      <c r="G1055" s="54"/>
      <c r="H1055" s="55"/>
      <c r="I1055" s="54"/>
      <c r="J1055" s="55"/>
      <c r="K1055" s="47" t="str">
        <f>IF(OR(AND(H1055=Lists!$D$6,G1055&lt;&gt;""),AND(AND(H1055=J1055,G1055&lt;&gt;"",I1055&lt;&gt;""),OR(H1055&lt;&gt;"Unspecified",J1055&lt;&gt;"Unspecified"),J1055&lt;&gt;""),AND(OR(H1055=Lists!$D$4,H1055=Lists!$D$5),OR(J1055=Lists!$D$4,J1055=Lists!$D$5),AND(G1055&lt;&gt;"",I1055&lt;&gt;""))),"YES","")</f>
        <v/>
      </c>
      <c r="L1055" s="56"/>
      <c r="M1055" s="54"/>
      <c r="N1055" s="58"/>
      <c r="O1055" s="57"/>
      <c r="P1055" s="165"/>
      <c r="Q1055" s="165"/>
      <c r="R1055" s="165"/>
      <c r="S1055" s="54"/>
      <c r="T1055" s="54"/>
      <c r="U1055" s="54"/>
      <c r="V1055" s="54"/>
      <c r="W1055" s="54"/>
      <c r="X1055" s="54"/>
      <c r="Y1055" s="54"/>
      <c r="Z1055" s="54"/>
      <c r="AA1055" s="54"/>
      <c r="AB1055" s="54"/>
      <c r="AC1055" s="54"/>
      <c r="AD1055" s="60"/>
      <c r="AE1055" s="58"/>
      <c r="AF1055" s="176" t="str">
        <f t="shared" si="16"/>
        <v/>
      </c>
      <c r="AG1055" s="178" t="str">
        <f>IF(Calculations!AT1050=1,"YES","")</f>
        <v/>
      </c>
      <c r="AH1055" s="1"/>
      <c r="AI1055"/>
      <c r="AJ1055" s="3"/>
      <c r="AQ1055" s="9"/>
      <c r="AR1055" s="9"/>
      <c r="AS1055" s="9"/>
      <c r="AT1055" s="9"/>
      <c r="AU1055" s="9"/>
      <c r="AV1055" s="9"/>
    </row>
    <row r="1056" spans="2:48" x14ac:dyDescent="0.25">
      <c r="B1056" s="54"/>
      <c r="C1056" s="54"/>
      <c r="D1056" s="59"/>
      <c r="E1056" s="59"/>
      <c r="F1056" s="174"/>
      <c r="G1056" s="54"/>
      <c r="H1056" s="55"/>
      <c r="I1056" s="54"/>
      <c r="J1056" s="55"/>
      <c r="K1056" s="47" t="str">
        <f>IF(OR(AND(H1056=Lists!$D$6,G1056&lt;&gt;""),AND(AND(H1056=J1056,G1056&lt;&gt;"",I1056&lt;&gt;""),OR(H1056&lt;&gt;"Unspecified",J1056&lt;&gt;"Unspecified"),J1056&lt;&gt;""),AND(OR(H1056=Lists!$D$4,H1056=Lists!$D$5),OR(J1056=Lists!$D$4,J1056=Lists!$D$5),AND(G1056&lt;&gt;"",I1056&lt;&gt;""))),"YES","")</f>
        <v/>
      </c>
      <c r="L1056" s="56"/>
      <c r="M1056" s="54"/>
      <c r="N1056" s="58"/>
      <c r="O1056" s="57"/>
      <c r="P1056" s="165"/>
      <c r="Q1056" s="165"/>
      <c r="R1056" s="165"/>
      <c r="S1056" s="54"/>
      <c r="T1056" s="54"/>
      <c r="U1056" s="54"/>
      <c r="V1056" s="54"/>
      <c r="W1056" s="54"/>
      <c r="X1056" s="54"/>
      <c r="Y1056" s="54"/>
      <c r="Z1056" s="54"/>
      <c r="AA1056" s="54"/>
      <c r="AB1056" s="54"/>
      <c r="AC1056" s="54"/>
      <c r="AD1056" s="60"/>
      <c r="AE1056" s="58"/>
      <c r="AF1056" s="176" t="str">
        <f t="shared" si="16"/>
        <v/>
      </c>
      <c r="AG1056" s="178" t="str">
        <f>IF(Calculations!AT1051=1,"YES","")</f>
        <v/>
      </c>
      <c r="AH1056" s="1"/>
      <c r="AI1056"/>
      <c r="AJ1056" s="3"/>
      <c r="AQ1056" s="9"/>
      <c r="AR1056" s="9"/>
      <c r="AS1056" s="9"/>
      <c r="AT1056" s="9"/>
      <c r="AU1056" s="9"/>
      <c r="AV1056" s="9"/>
    </row>
    <row r="1057" spans="2:48" x14ac:dyDescent="0.25">
      <c r="B1057" s="54"/>
      <c r="C1057" s="54"/>
      <c r="D1057" s="59"/>
      <c r="E1057" s="59"/>
      <c r="F1057" s="174"/>
      <c r="G1057" s="54"/>
      <c r="H1057" s="55"/>
      <c r="I1057" s="54"/>
      <c r="J1057" s="55"/>
      <c r="K1057" s="47" t="str">
        <f>IF(OR(AND(H1057=Lists!$D$6,G1057&lt;&gt;""),AND(AND(H1057=J1057,G1057&lt;&gt;"",I1057&lt;&gt;""),OR(H1057&lt;&gt;"Unspecified",J1057&lt;&gt;"Unspecified"),J1057&lt;&gt;""),AND(OR(H1057=Lists!$D$4,H1057=Lists!$D$5),OR(J1057=Lists!$D$4,J1057=Lists!$D$5),AND(G1057&lt;&gt;"",I1057&lt;&gt;""))),"YES","")</f>
        <v/>
      </c>
      <c r="L1057" s="56"/>
      <c r="M1057" s="54"/>
      <c r="N1057" s="58"/>
      <c r="O1057" s="57"/>
      <c r="P1057" s="165"/>
      <c r="Q1057" s="165"/>
      <c r="R1057" s="165"/>
      <c r="S1057" s="54"/>
      <c r="T1057" s="54"/>
      <c r="U1057" s="54"/>
      <c r="V1057" s="54"/>
      <c r="W1057" s="54"/>
      <c r="X1057" s="54"/>
      <c r="Y1057" s="54"/>
      <c r="Z1057" s="54"/>
      <c r="AA1057" s="54"/>
      <c r="AB1057" s="54"/>
      <c r="AC1057" s="54"/>
      <c r="AD1057" s="60"/>
      <c r="AE1057" s="58"/>
      <c r="AF1057" s="176" t="str">
        <f t="shared" si="16"/>
        <v/>
      </c>
      <c r="AG1057" s="178" t="str">
        <f>IF(Calculations!AT1052=1,"YES","")</f>
        <v/>
      </c>
      <c r="AH1057" s="1"/>
      <c r="AI1057"/>
      <c r="AJ1057" s="3"/>
      <c r="AQ1057" s="9"/>
      <c r="AR1057" s="9"/>
      <c r="AS1057" s="9"/>
      <c r="AT1057" s="9"/>
      <c r="AU1057" s="9"/>
      <c r="AV1057" s="9"/>
    </row>
    <row r="1058" spans="2:48" x14ac:dyDescent="0.25">
      <c r="B1058" s="54"/>
      <c r="C1058" s="54"/>
      <c r="D1058" s="59"/>
      <c r="E1058" s="59"/>
      <c r="F1058" s="174"/>
      <c r="G1058" s="54"/>
      <c r="H1058" s="55"/>
      <c r="I1058" s="54"/>
      <c r="J1058" s="55"/>
      <c r="K1058" s="47" t="str">
        <f>IF(OR(AND(H1058=Lists!$D$6,G1058&lt;&gt;""),AND(AND(H1058=J1058,G1058&lt;&gt;"",I1058&lt;&gt;""),OR(H1058&lt;&gt;"Unspecified",J1058&lt;&gt;"Unspecified"),J1058&lt;&gt;""),AND(OR(H1058=Lists!$D$4,H1058=Lists!$D$5),OR(J1058=Lists!$D$4,J1058=Lists!$D$5),AND(G1058&lt;&gt;"",I1058&lt;&gt;""))),"YES","")</f>
        <v/>
      </c>
      <c r="L1058" s="56"/>
      <c r="M1058" s="54"/>
      <c r="N1058" s="58"/>
      <c r="O1058" s="57"/>
      <c r="P1058" s="165"/>
      <c r="Q1058" s="165"/>
      <c r="R1058" s="165"/>
      <c r="S1058" s="54"/>
      <c r="T1058" s="54"/>
      <c r="U1058" s="54"/>
      <c r="V1058" s="54"/>
      <c r="W1058" s="54"/>
      <c r="X1058" s="54"/>
      <c r="Y1058" s="54"/>
      <c r="Z1058" s="54"/>
      <c r="AA1058" s="54"/>
      <c r="AB1058" s="54"/>
      <c r="AC1058" s="54"/>
      <c r="AD1058" s="60"/>
      <c r="AE1058" s="58"/>
      <c r="AF1058" s="176" t="str">
        <f t="shared" si="16"/>
        <v/>
      </c>
      <c r="AG1058" s="178" t="str">
        <f>IF(Calculations!AT1053=1,"YES","")</f>
        <v/>
      </c>
      <c r="AH1058" s="1"/>
      <c r="AI1058"/>
      <c r="AJ1058" s="3"/>
      <c r="AQ1058" s="9"/>
      <c r="AR1058" s="9"/>
      <c r="AS1058" s="9"/>
      <c r="AT1058" s="9"/>
      <c r="AU1058" s="9"/>
      <c r="AV1058" s="9"/>
    </row>
    <row r="1059" spans="2:48" x14ac:dyDescent="0.25">
      <c r="B1059" s="54"/>
      <c r="C1059" s="54"/>
      <c r="D1059" s="59"/>
      <c r="E1059" s="59"/>
      <c r="F1059" s="174"/>
      <c r="G1059" s="54"/>
      <c r="H1059" s="55"/>
      <c r="I1059" s="54"/>
      <c r="J1059" s="55"/>
      <c r="K1059" s="47" t="str">
        <f>IF(OR(AND(H1059=Lists!$D$6,G1059&lt;&gt;""),AND(AND(H1059=J1059,G1059&lt;&gt;"",I1059&lt;&gt;""),OR(H1059&lt;&gt;"Unspecified",J1059&lt;&gt;"Unspecified"),J1059&lt;&gt;""),AND(OR(H1059=Lists!$D$4,H1059=Lists!$D$5),OR(J1059=Lists!$D$4,J1059=Lists!$D$5),AND(G1059&lt;&gt;"",I1059&lt;&gt;""))),"YES","")</f>
        <v/>
      </c>
      <c r="L1059" s="56"/>
      <c r="M1059" s="54"/>
      <c r="N1059" s="58"/>
      <c r="O1059" s="57"/>
      <c r="P1059" s="165"/>
      <c r="Q1059" s="165"/>
      <c r="R1059" s="165"/>
      <c r="S1059" s="54"/>
      <c r="T1059" s="54"/>
      <c r="U1059" s="54"/>
      <c r="V1059" s="54"/>
      <c r="W1059" s="54"/>
      <c r="X1059" s="54"/>
      <c r="Y1059" s="54"/>
      <c r="Z1059" s="54"/>
      <c r="AA1059" s="54"/>
      <c r="AB1059" s="54"/>
      <c r="AC1059" s="54"/>
      <c r="AD1059" s="60"/>
      <c r="AE1059" s="58"/>
      <c r="AF1059" s="176" t="str">
        <f t="shared" si="16"/>
        <v/>
      </c>
      <c r="AG1059" s="178" t="str">
        <f>IF(Calculations!AT1054=1,"YES","")</f>
        <v/>
      </c>
      <c r="AH1059" s="1"/>
      <c r="AI1059"/>
      <c r="AJ1059" s="3"/>
      <c r="AQ1059" s="9"/>
      <c r="AR1059" s="9"/>
      <c r="AS1059" s="9"/>
      <c r="AT1059" s="9"/>
      <c r="AU1059" s="9"/>
      <c r="AV1059" s="9"/>
    </row>
    <row r="1060" spans="2:48" x14ac:dyDescent="0.25">
      <c r="B1060" s="54"/>
      <c r="C1060" s="54"/>
      <c r="D1060" s="59"/>
      <c r="E1060" s="59"/>
      <c r="F1060" s="174"/>
      <c r="G1060" s="54"/>
      <c r="H1060" s="55"/>
      <c r="I1060" s="54"/>
      <c r="J1060" s="55"/>
      <c r="K1060" s="47" t="str">
        <f>IF(OR(AND(H1060=Lists!$D$6,G1060&lt;&gt;""),AND(AND(H1060=J1060,G1060&lt;&gt;"",I1060&lt;&gt;""),OR(H1060&lt;&gt;"Unspecified",J1060&lt;&gt;"Unspecified"),J1060&lt;&gt;""),AND(OR(H1060=Lists!$D$4,H1060=Lists!$D$5),OR(J1060=Lists!$D$4,J1060=Lists!$D$5),AND(G1060&lt;&gt;"",I1060&lt;&gt;""))),"YES","")</f>
        <v/>
      </c>
      <c r="L1060" s="56"/>
      <c r="M1060" s="54"/>
      <c r="N1060" s="58"/>
      <c r="O1060" s="57"/>
      <c r="P1060" s="165"/>
      <c r="Q1060" s="165"/>
      <c r="R1060" s="165"/>
      <c r="S1060" s="54"/>
      <c r="T1060" s="54"/>
      <c r="U1060" s="54"/>
      <c r="V1060" s="54"/>
      <c r="W1060" s="54"/>
      <c r="X1060" s="54"/>
      <c r="Y1060" s="54"/>
      <c r="Z1060" s="54"/>
      <c r="AA1060" s="54"/>
      <c r="AB1060" s="54"/>
      <c r="AC1060" s="54"/>
      <c r="AD1060" s="60"/>
      <c r="AE1060" s="58"/>
      <c r="AF1060" s="176" t="str">
        <f t="shared" si="16"/>
        <v/>
      </c>
      <c r="AG1060" s="178" t="str">
        <f>IF(Calculations!AT1055=1,"YES","")</f>
        <v/>
      </c>
      <c r="AH1060" s="1"/>
      <c r="AI1060"/>
      <c r="AJ1060" s="3"/>
      <c r="AQ1060" s="9"/>
      <c r="AR1060" s="9"/>
      <c r="AS1060" s="9"/>
      <c r="AT1060" s="9"/>
      <c r="AU1060" s="9"/>
      <c r="AV1060" s="9"/>
    </row>
    <row r="1061" spans="2:48" x14ac:dyDescent="0.25">
      <c r="B1061" s="54"/>
      <c r="C1061" s="54"/>
      <c r="D1061" s="59"/>
      <c r="E1061" s="59"/>
      <c r="F1061" s="174"/>
      <c r="G1061" s="54"/>
      <c r="H1061" s="55"/>
      <c r="I1061" s="54"/>
      <c r="J1061" s="55"/>
      <c r="K1061" s="47" t="str">
        <f>IF(OR(AND(H1061=Lists!$D$6,G1061&lt;&gt;""),AND(AND(H1061=J1061,G1061&lt;&gt;"",I1061&lt;&gt;""),OR(H1061&lt;&gt;"Unspecified",J1061&lt;&gt;"Unspecified"),J1061&lt;&gt;""),AND(OR(H1061=Lists!$D$4,H1061=Lists!$D$5),OR(J1061=Lists!$D$4,J1061=Lists!$D$5),AND(G1061&lt;&gt;"",I1061&lt;&gt;""))),"YES","")</f>
        <v/>
      </c>
      <c r="L1061" s="56"/>
      <c r="M1061" s="54"/>
      <c r="N1061" s="58"/>
      <c r="O1061" s="57"/>
      <c r="P1061" s="165"/>
      <c r="Q1061" s="165"/>
      <c r="R1061" s="165"/>
      <c r="S1061" s="54"/>
      <c r="T1061" s="54"/>
      <c r="U1061" s="54"/>
      <c r="V1061" s="54"/>
      <c r="W1061" s="54"/>
      <c r="X1061" s="54"/>
      <c r="Y1061" s="54"/>
      <c r="Z1061" s="54"/>
      <c r="AA1061" s="54"/>
      <c r="AB1061" s="54"/>
      <c r="AC1061" s="54"/>
      <c r="AD1061" s="60"/>
      <c r="AE1061" s="58"/>
      <c r="AF1061" s="176" t="str">
        <f t="shared" si="16"/>
        <v/>
      </c>
      <c r="AG1061" s="178" t="str">
        <f>IF(Calculations!AT1056=1,"YES","")</f>
        <v/>
      </c>
      <c r="AH1061" s="1"/>
      <c r="AI1061"/>
      <c r="AJ1061" s="3"/>
      <c r="AQ1061" s="9"/>
      <c r="AR1061" s="9"/>
      <c r="AS1061" s="9"/>
      <c r="AT1061" s="9"/>
      <c r="AU1061" s="9"/>
      <c r="AV1061" s="9"/>
    </row>
    <row r="1062" spans="2:48" x14ac:dyDescent="0.25">
      <c r="B1062" s="54"/>
      <c r="C1062" s="54"/>
      <c r="D1062" s="59"/>
      <c r="E1062" s="59"/>
      <c r="F1062" s="174"/>
      <c r="G1062" s="54"/>
      <c r="H1062" s="55"/>
      <c r="I1062" s="54"/>
      <c r="J1062" s="55"/>
      <c r="K1062" s="47" t="str">
        <f>IF(OR(AND(H1062=Lists!$D$6,G1062&lt;&gt;""),AND(AND(H1062=J1062,G1062&lt;&gt;"",I1062&lt;&gt;""),OR(H1062&lt;&gt;"Unspecified",J1062&lt;&gt;"Unspecified"),J1062&lt;&gt;""),AND(OR(H1062=Lists!$D$4,H1062=Lists!$D$5),OR(J1062=Lists!$D$4,J1062=Lists!$D$5),AND(G1062&lt;&gt;"",I1062&lt;&gt;""))),"YES","")</f>
        <v/>
      </c>
      <c r="L1062" s="56"/>
      <c r="M1062" s="54"/>
      <c r="N1062" s="58"/>
      <c r="O1062" s="57"/>
      <c r="P1062" s="165"/>
      <c r="Q1062" s="165"/>
      <c r="R1062" s="165"/>
      <c r="S1062" s="54"/>
      <c r="T1062" s="54"/>
      <c r="U1062" s="54"/>
      <c r="V1062" s="54"/>
      <c r="W1062" s="54"/>
      <c r="X1062" s="54"/>
      <c r="Y1062" s="54"/>
      <c r="Z1062" s="54"/>
      <c r="AA1062" s="54"/>
      <c r="AB1062" s="54"/>
      <c r="AC1062" s="54"/>
      <c r="AD1062" s="60"/>
      <c r="AE1062" s="58"/>
      <c r="AF1062" s="176" t="str">
        <f t="shared" si="16"/>
        <v/>
      </c>
      <c r="AG1062" s="178" t="str">
        <f>IF(Calculations!AT1057=1,"YES","")</f>
        <v/>
      </c>
      <c r="AH1062" s="1"/>
      <c r="AI1062"/>
      <c r="AJ1062" s="3"/>
      <c r="AQ1062" s="9"/>
      <c r="AR1062" s="9"/>
      <c r="AS1062" s="9"/>
      <c r="AT1062" s="9"/>
      <c r="AU1062" s="9"/>
      <c r="AV1062" s="9"/>
    </row>
    <row r="1063" spans="2:48" x14ac:dyDescent="0.25">
      <c r="B1063" s="54"/>
      <c r="C1063" s="54"/>
      <c r="D1063" s="59"/>
      <c r="E1063" s="59"/>
      <c r="F1063" s="174"/>
      <c r="G1063" s="54"/>
      <c r="H1063" s="55"/>
      <c r="I1063" s="54"/>
      <c r="J1063" s="55"/>
      <c r="K1063" s="47" t="str">
        <f>IF(OR(AND(H1063=Lists!$D$6,G1063&lt;&gt;""),AND(AND(H1063=J1063,G1063&lt;&gt;"",I1063&lt;&gt;""),OR(H1063&lt;&gt;"Unspecified",J1063&lt;&gt;"Unspecified"),J1063&lt;&gt;""),AND(OR(H1063=Lists!$D$4,H1063=Lists!$D$5),OR(J1063=Lists!$D$4,J1063=Lists!$D$5),AND(G1063&lt;&gt;"",I1063&lt;&gt;""))),"YES","")</f>
        <v/>
      </c>
      <c r="L1063" s="56"/>
      <c r="M1063" s="54"/>
      <c r="N1063" s="58"/>
      <c r="O1063" s="57"/>
      <c r="P1063" s="165"/>
      <c r="Q1063" s="165"/>
      <c r="R1063" s="165"/>
      <c r="S1063" s="54"/>
      <c r="T1063" s="54"/>
      <c r="U1063" s="54"/>
      <c r="V1063" s="54"/>
      <c r="W1063" s="54"/>
      <c r="X1063" s="54"/>
      <c r="Y1063" s="54"/>
      <c r="Z1063" s="54"/>
      <c r="AA1063" s="54"/>
      <c r="AB1063" s="54"/>
      <c r="AC1063" s="54"/>
      <c r="AD1063" s="60"/>
      <c r="AE1063" s="58"/>
      <c r="AF1063" s="176" t="str">
        <f t="shared" si="16"/>
        <v/>
      </c>
      <c r="AG1063" s="178" t="str">
        <f>IF(Calculations!AT1058=1,"YES","")</f>
        <v/>
      </c>
      <c r="AH1063" s="1"/>
      <c r="AI1063"/>
      <c r="AJ1063" s="3"/>
      <c r="AQ1063" s="9"/>
      <c r="AR1063" s="9"/>
      <c r="AS1063" s="9"/>
      <c r="AT1063" s="9"/>
      <c r="AU1063" s="9"/>
      <c r="AV1063" s="9"/>
    </row>
    <row r="1064" spans="2:48" x14ac:dyDescent="0.25">
      <c r="B1064" s="54"/>
      <c r="C1064" s="54"/>
      <c r="D1064" s="59"/>
      <c r="E1064" s="59"/>
      <c r="F1064" s="174"/>
      <c r="G1064" s="54"/>
      <c r="H1064" s="55"/>
      <c r="I1064" s="54"/>
      <c r="J1064" s="55"/>
      <c r="K1064" s="47" t="str">
        <f>IF(OR(AND(H1064=Lists!$D$6,G1064&lt;&gt;""),AND(AND(H1064=J1064,G1064&lt;&gt;"",I1064&lt;&gt;""),OR(H1064&lt;&gt;"Unspecified",J1064&lt;&gt;"Unspecified"),J1064&lt;&gt;""),AND(OR(H1064=Lists!$D$4,H1064=Lists!$D$5),OR(J1064=Lists!$D$4,J1064=Lists!$D$5),AND(G1064&lt;&gt;"",I1064&lt;&gt;""))),"YES","")</f>
        <v/>
      </c>
      <c r="L1064" s="56"/>
      <c r="M1064" s="54"/>
      <c r="N1064" s="58"/>
      <c r="O1064" s="57"/>
      <c r="P1064" s="165"/>
      <c r="Q1064" s="165"/>
      <c r="R1064" s="165"/>
      <c r="S1064" s="54"/>
      <c r="T1064" s="54"/>
      <c r="U1064" s="54"/>
      <c r="V1064" s="54"/>
      <c r="W1064" s="54"/>
      <c r="X1064" s="54"/>
      <c r="Y1064" s="54"/>
      <c r="Z1064" s="54"/>
      <c r="AA1064" s="54"/>
      <c r="AB1064" s="54"/>
      <c r="AC1064" s="54"/>
      <c r="AD1064" s="60"/>
      <c r="AE1064" s="58"/>
      <c r="AF1064" s="176" t="str">
        <f t="shared" si="16"/>
        <v/>
      </c>
      <c r="AG1064" s="178" t="str">
        <f>IF(Calculations!AT1059=1,"YES","")</f>
        <v/>
      </c>
      <c r="AH1064" s="1"/>
      <c r="AI1064"/>
      <c r="AJ1064" s="3"/>
      <c r="AQ1064" s="9"/>
      <c r="AR1064" s="9"/>
      <c r="AS1064" s="9"/>
      <c r="AT1064" s="9"/>
      <c r="AU1064" s="9"/>
      <c r="AV1064" s="9"/>
    </row>
    <row r="1065" spans="2:48" x14ac:dyDescent="0.25">
      <c r="B1065" s="54"/>
      <c r="C1065" s="54"/>
      <c r="D1065" s="59"/>
      <c r="E1065" s="59"/>
      <c r="F1065" s="174"/>
      <c r="G1065" s="54"/>
      <c r="H1065" s="55"/>
      <c r="I1065" s="54"/>
      <c r="J1065" s="55"/>
      <c r="K1065" s="47" t="str">
        <f>IF(OR(AND(H1065=Lists!$D$6,G1065&lt;&gt;""),AND(AND(H1065=J1065,G1065&lt;&gt;"",I1065&lt;&gt;""),OR(H1065&lt;&gt;"Unspecified",J1065&lt;&gt;"Unspecified"),J1065&lt;&gt;""),AND(OR(H1065=Lists!$D$4,H1065=Lists!$D$5),OR(J1065=Lists!$D$4,J1065=Lists!$D$5),AND(G1065&lt;&gt;"",I1065&lt;&gt;""))),"YES","")</f>
        <v/>
      </c>
      <c r="L1065" s="56"/>
      <c r="M1065" s="54"/>
      <c r="N1065" s="58"/>
      <c r="O1065" s="57"/>
      <c r="P1065" s="165"/>
      <c r="Q1065" s="165"/>
      <c r="R1065" s="165"/>
      <c r="S1065" s="54"/>
      <c r="T1065" s="54"/>
      <c r="U1065" s="54"/>
      <c r="V1065" s="54"/>
      <c r="W1065" s="54"/>
      <c r="X1065" s="54"/>
      <c r="Y1065" s="54"/>
      <c r="Z1065" s="54"/>
      <c r="AA1065" s="54"/>
      <c r="AB1065" s="54"/>
      <c r="AC1065" s="54"/>
      <c r="AD1065" s="60"/>
      <c r="AE1065" s="58"/>
      <c r="AF1065" s="176" t="str">
        <f t="shared" si="16"/>
        <v/>
      </c>
      <c r="AG1065" s="178" t="str">
        <f>IF(Calculations!AT1060=1,"YES","")</f>
        <v/>
      </c>
      <c r="AH1065" s="1"/>
      <c r="AI1065"/>
      <c r="AJ1065" s="3"/>
      <c r="AQ1065" s="9"/>
      <c r="AR1065" s="9"/>
      <c r="AS1065" s="9"/>
      <c r="AT1065" s="9"/>
      <c r="AU1065" s="9"/>
      <c r="AV1065" s="9"/>
    </row>
    <row r="1066" spans="2:48" x14ac:dyDescent="0.25">
      <c r="B1066" s="54"/>
      <c r="C1066" s="54"/>
      <c r="D1066" s="59"/>
      <c r="E1066" s="59"/>
      <c r="F1066" s="174"/>
      <c r="G1066" s="54"/>
      <c r="H1066" s="55"/>
      <c r="I1066" s="54"/>
      <c r="J1066" s="55"/>
      <c r="K1066" s="47" t="str">
        <f>IF(OR(AND(H1066=Lists!$D$6,G1066&lt;&gt;""),AND(AND(H1066=J1066,G1066&lt;&gt;"",I1066&lt;&gt;""),OR(H1066&lt;&gt;"Unspecified",J1066&lt;&gt;"Unspecified"),J1066&lt;&gt;""),AND(OR(H1066=Lists!$D$4,H1066=Lists!$D$5),OR(J1066=Lists!$D$4,J1066=Lists!$D$5),AND(G1066&lt;&gt;"",I1066&lt;&gt;""))),"YES","")</f>
        <v/>
      </c>
      <c r="L1066" s="56"/>
      <c r="M1066" s="54"/>
      <c r="N1066" s="58"/>
      <c r="O1066" s="57"/>
      <c r="P1066" s="165"/>
      <c r="Q1066" s="165"/>
      <c r="R1066" s="165"/>
      <c r="S1066" s="54"/>
      <c r="T1066" s="54"/>
      <c r="U1066" s="54"/>
      <c r="V1066" s="54"/>
      <c r="W1066" s="54"/>
      <c r="X1066" s="54"/>
      <c r="Y1066" s="54"/>
      <c r="Z1066" s="54"/>
      <c r="AA1066" s="54"/>
      <c r="AB1066" s="54"/>
      <c r="AC1066" s="54"/>
      <c r="AD1066" s="60"/>
      <c r="AE1066" s="58"/>
      <c r="AF1066" s="176" t="str">
        <f t="shared" si="16"/>
        <v/>
      </c>
      <c r="AG1066" s="178" t="str">
        <f>IF(Calculations!AT1061=1,"YES","")</f>
        <v/>
      </c>
      <c r="AH1066" s="1"/>
      <c r="AI1066"/>
      <c r="AJ1066" s="3"/>
      <c r="AQ1066" s="9"/>
      <c r="AR1066" s="9"/>
      <c r="AS1066" s="9"/>
      <c r="AT1066" s="9"/>
      <c r="AU1066" s="9"/>
      <c r="AV1066" s="9"/>
    </row>
    <row r="1067" spans="2:48" x14ac:dyDescent="0.25">
      <c r="B1067" s="54"/>
      <c r="C1067" s="54"/>
      <c r="D1067" s="59"/>
      <c r="E1067" s="59"/>
      <c r="F1067" s="174"/>
      <c r="G1067" s="54"/>
      <c r="H1067" s="55"/>
      <c r="I1067" s="54"/>
      <c r="J1067" s="55"/>
      <c r="K1067" s="47" t="str">
        <f>IF(OR(AND(H1067=Lists!$D$6,G1067&lt;&gt;""),AND(AND(H1067=J1067,G1067&lt;&gt;"",I1067&lt;&gt;""),OR(H1067&lt;&gt;"Unspecified",J1067&lt;&gt;"Unspecified"),J1067&lt;&gt;""),AND(OR(H1067=Lists!$D$4,H1067=Lists!$D$5),OR(J1067=Lists!$D$4,J1067=Lists!$D$5),AND(G1067&lt;&gt;"",I1067&lt;&gt;""))),"YES","")</f>
        <v/>
      </c>
      <c r="L1067" s="56"/>
      <c r="M1067" s="54"/>
      <c r="N1067" s="58"/>
      <c r="O1067" s="57"/>
      <c r="P1067" s="165"/>
      <c r="Q1067" s="165"/>
      <c r="R1067" s="165"/>
      <c r="S1067" s="54"/>
      <c r="T1067" s="54"/>
      <c r="U1067" s="54"/>
      <c r="V1067" s="54"/>
      <c r="W1067" s="54"/>
      <c r="X1067" s="54"/>
      <c r="Y1067" s="54"/>
      <c r="Z1067" s="54"/>
      <c r="AA1067" s="54"/>
      <c r="AB1067" s="54"/>
      <c r="AC1067" s="54"/>
      <c r="AD1067" s="60"/>
      <c r="AE1067" s="58"/>
      <c r="AF1067" s="176" t="str">
        <f t="shared" si="16"/>
        <v/>
      </c>
      <c r="AG1067" s="178" t="str">
        <f>IF(Calculations!AT1062=1,"YES","")</f>
        <v/>
      </c>
      <c r="AH1067" s="1"/>
      <c r="AI1067"/>
      <c r="AJ1067" s="3"/>
      <c r="AQ1067" s="9"/>
      <c r="AR1067" s="9"/>
      <c r="AS1067" s="9"/>
      <c r="AT1067" s="9"/>
      <c r="AU1067" s="9"/>
      <c r="AV1067" s="9"/>
    </row>
    <row r="1068" spans="2:48" x14ac:dyDescent="0.25">
      <c r="B1068" s="54"/>
      <c r="C1068" s="54"/>
      <c r="D1068" s="59"/>
      <c r="E1068" s="59"/>
      <c r="F1068" s="174"/>
      <c r="G1068" s="54"/>
      <c r="H1068" s="55"/>
      <c r="I1068" s="54"/>
      <c r="J1068" s="55"/>
      <c r="K1068" s="47" t="str">
        <f>IF(OR(AND(H1068=Lists!$D$6,G1068&lt;&gt;""),AND(AND(H1068=J1068,G1068&lt;&gt;"",I1068&lt;&gt;""),OR(H1068&lt;&gt;"Unspecified",J1068&lt;&gt;"Unspecified"),J1068&lt;&gt;""),AND(OR(H1068=Lists!$D$4,H1068=Lists!$D$5),OR(J1068=Lists!$D$4,J1068=Lists!$D$5),AND(G1068&lt;&gt;"",I1068&lt;&gt;""))),"YES","")</f>
        <v/>
      </c>
      <c r="L1068" s="56"/>
      <c r="M1068" s="54"/>
      <c r="N1068" s="58"/>
      <c r="O1068" s="57"/>
      <c r="P1068" s="165"/>
      <c r="Q1068" s="165"/>
      <c r="R1068" s="165"/>
      <c r="S1068" s="54"/>
      <c r="T1068" s="54"/>
      <c r="U1068" s="54"/>
      <c r="V1068" s="54"/>
      <c r="W1068" s="54"/>
      <c r="X1068" s="54"/>
      <c r="Y1068" s="54"/>
      <c r="Z1068" s="54"/>
      <c r="AA1068" s="54"/>
      <c r="AB1068" s="54"/>
      <c r="AC1068" s="54"/>
      <c r="AD1068" s="60"/>
      <c r="AE1068" s="58"/>
      <c r="AF1068" s="176" t="str">
        <f t="shared" si="16"/>
        <v/>
      </c>
      <c r="AG1068" s="178" t="str">
        <f>IF(Calculations!AT1063=1,"YES","")</f>
        <v/>
      </c>
      <c r="AH1068" s="1"/>
      <c r="AI1068"/>
      <c r="AJ1068" s="3"/>
      <c r="AQ1068" s="9"/>
      <c r="AR1068" s="9"/>
      <c r="AS1068" s="9"/>
      <c r="AT1068" s="9"/>
      <c r="AU1068" s="9"/>
      <c r="AV1068" s="9"/>
    </row>
    <row r="1069" spans="2:48" x14ac:dyDescent="0.25">
      <c r="B1069" s="54"/>
      <c r="C1069" s="54"/>
      <c r="D1069" s="59"/>
      <c r="E1069" s="59"/>
      <c r="F1069" s="174"/>
      <c r="G1069" s="54"/>
      <c r="H1069" s="55"/>
      <c r="I1069" s="54"/>
      <c r="J1069" s="55"/>
      <c r="K1069" s="47" t="str">
        <f>IF(OR(AND(H1069=Lists!$D$6,G1069&lt;&gt;""),AND(AND(H1069=J1069,G1069&lt;&gt;"",I1069&lt;&gt;""),OR(H1069&lt;&gt;"Unspecified",J1069&lt;&gt;"Unspecified"),J1069&lt;&gt;""),AND(OR(H1069=Lists!$D$4,H1069=Lists!$D$5),OR(J1069=Lists!$D$4,J1069=Lists!$D$5),AND(G1069&lt;&gt;"",I1069&lt;&gt;""))),"YES","")</f>
        <v/>
      </c>
      <c r="L1069" s="56"/>
      <c r="M1069" s="54"/>
      <c r="N1069" s="58"/>
      <c r="O1069" s="57"/>
      <c r="P1069" s="165"/>
      <c r="Q1069" s="165"/>
      <c r="R1069" s="165"/>
      <c r="S1069" s="54"/>
      <c r="T1069" s="54"/>
      <c r="U1069" s="54"/>
      <c r="V1069" s="54"/>
      <c r="W1069" s="54"/>
      <c r="X1069" s="54"/>
      <c r="Y1069" s="54"/>
      <c r="Z1069" s="54"/>
      <c r="AA1069" s="54"/>
      <c r="AB1069" s="54"/>
      <c r="AC1069" s="54"/>
      <c r="AD1069" s="60"/>
      <c r="AE1069" s="58"/>
      <c r="AF1069" s="176" t="str">
        <f t="shared" si="16"/>
        <v/>
      </c>
      <c r="AG1069" s="178" t="str">
        <f>IF(Calculations!AT1064=1,"YES","")</f>
        <v/>
      </c>
      <c r="AH1069" s="1"/>
      <c r="AI1069"/>
      <c r="AJ1069" s="3"/>
      <c r="AQ1069" s="9"/>
      <c r="AR1069" s="9"/>
      <c r="AS1069" s="9"/>
      <c r="AT1069" s="9"/>
      <c r="AU1069" s="9"/>
      <c r="AV1069" s="9"/>
    </row>
    <row r="1070" spans="2:48" x14ac:dyDescent="0.25">
      <c r="B1070" s="54"/>
      <c r="C1070" s="54"/>
      <c r="D1070" s="59"/>
      <c r="E1070" s="59"/>
      <c r="F1070" s="174"/>
      <c r="G1070" s="54"/>
      <c r="H1070" s="55"/>
      <c r="I1070" s="54"/>
      <c r="J1070" s="55"/>
      <c r="K1070" s="47" t="str">
        <f>IF(OR(AND(H1070=Lists!$D$6,G1070&lt;&gt;""),AND(AND(H1070=J1070,G1070&lt;&gt;"",I1070&lt;&gt;""),OR(H1070&lt;&gt;"Unspecified",J1070&lt;&gt;"Unspecified"),J1070&lt;&gt;""),AND(OR(H1070=Lists!$D$4,H1070=Lists!$D$5),OR(J1070=Lists!$D$4,J1070=Lists!$D$5),AND(G1070&lt;&gt;"",I1070&lt;&gt;""))),"YES","")</f>
        <v/>
      </c>
      <c r="L1070" s="56"/>
      <c r="M1070" s="54"/>
      <c r="N1070" s="58"/>
      <c r="O1070" s="57"/>
      <c r="P1070" s="165"/>
      <c r="Q1070" s="165"/>
      <c r="R1070" s="165"/>
      <c r="S1070" s="54"/>
      <c r="T1070" s="54"/>
      <c r="U1070" s="54"/>
      <c r="V1070" s="54"/>
      <c r="W1070" s="54"/>
      <c r="X1070" s="54"/>
      <c r="Y1070" s="54"/>
      <c r="Z1070" s="54"/>
      <c r="AA1070" s="54"/>
      <c r="AB1070" s="54"/>
      <c r="AC1070" s="54"/>
      <c r="AD1070" s="60"/>
      <c r="AE1070" s="58"/>
      <c r="AF1070" s="176" t="str">
        <f t="shared" si="16"/>
        <v/>
      </c>
      <c r="AG1070" s="178" t="str">
        <f>IF(Calculations!AT1065=1,"YES","")</f>
        <v/>
      </c>
      <c r="AH1070" s="1"/>
      <c r="AI1070"/>
      <c r="AJ1070" s="3"/>
      <c r="AQ1070" s="9"/>
      <c r="AR1070" s="9"/>
      <c r="AS1070" s="9"/>
      <c r="AT1070" s="9"/>
      <c r="AU1070" s="9"/>
      <c r="AV1070" s="9"/>
    </row>
    <row r="1071" spans="2:48" x14ac:dyDescent="0.25">
      <c r="B1071" s="54"/>
      <c r="C1071" s="54"/>
      <c r="D1071" s="59"/>
      <c r="E1071" s="59"/>
      <c r="F1071" s="174"/>
      <c r="G1071" s="54"/>
      <c r="H1071" s="55"/>
      <c r="I1071" s="54"/>
      <c r="J1071" s="55"/>
      <c r="K1071" s="47" t="str">
        <f>IF(OR(AND(H1071=Lists!$D$6,G1071&lt;&gt;""),AND(AND(H1071=J1071,G1071&lt;&gt;"",I1071&lt;&gt;""),OR(H1071&lt;&gt;"Unspecified",J1071&lt;&gt;"Unspecified"),J1071&lt;&gt;""),AND(OR(H1071=Lists!$D$4,H1071=Lists!$D$5),OR(J1071=Lists!$D$4,J1071=Lists!$D$5),AND(G1071&lt;&gt;"",I1071&lt;&gt;""))),"YES","")</f>
        <v/>
      </c>
      <c r="L1071" s="56"/>
      <c r="M1071" s="54"/>
      <c r="N1071" s="58"/>
      <c r="O1071" s="57"/>
      <c r="P1071" s="165"/>
      <c r="Q1071" s="165"/>
      <c r="R1071" s="165"/>
      <c r="S1071" s="54"/>
      <c r="T1071" s="54"/>
      <c r="U1071" s="54"/>
      <c r="V1071" s="54"/>
      <c r="W1071" s="54"/>
      <c r="X1071" s="54"/>
      <c r="Y1071" s="54"/>
      <c r="Z1071" s="54"/>
      <c r="AA1071" s="54"/>
      <c r="AB1071" s="54"/>
      <c r="AC1071" s="54"/>
      <c r="AD1071" s="60"/>
      <c r="AE1071" s="58"/>
      <c r="AF1071" s="176" t="str">
        <f t="shared" si="16"/>
        <v/>
      </c>
      <c r="AG1071" s="178" t="str">
        <f>IF(Calculations!AT1066=1,"YES","")</f>
        <v/>
      </c>
      <c r="AH1071" s="1"/>
      <c r="AI1071"/>
      <c r="AJ1071" s="3"/>
      <c r="AQ1071" s="9"/>
      <c r="AR1071" s="9"/>
      <c r="AS1071" s="9"/>
      <c r="AT1071" s="9"/>
      <c r="AU1071" s="9"/>
      <c r="AV1071" s="9"/>
    </row>
    <row r="1072" spans="2:48" x14ac:dyDescent="0.25">
      <c r="B1072" s="54"/>
      <c r="C1072" s="54"/>
      <c r="D1072" s="59"/>
      <c r="E1072" s="59"/>
      <c r="F1072" s="174"/>
      <c r="G1072" s="54"/>
      <c r="H1072" s="55"/>
      <c r="I1072" s="54"/>
      <c r="J1072" s="55"/>
      <c r="K1072" s="47" t="str">
        <f>IF(OR(AND(H1072=Lists!$D$6,G1072&lt;&gt;""),AND(AND(H1072=J1072,G1072&lt;&gt;"",I1072&lt;&gt;""),OR(H1072&lt;&gt;"Unspecified",J1072&lt;&gt;"Unspecified"),J1072&lt;&gt;""),AND(OR(H1072=Lists!$D$4,H1072=Lists!$D$5),OR(J1072=Lists!$D$4,J1072=Lists!$D$5),AND(G1072&lt;&gt;"",I1072&lt;&gt;""))),"YES","")</f>
        <v/>
      </c>
      <c r="L1072" s="56"/>
      <c r="M1072" s="54"/>
      <c r="N1072" s="58"/>
      <c r="O1072" s="57"/>
      <c r="P1072" s="165"/>
      <c r="Q1072" s="165"/>
      <c r="R1072" s="165"/>
      <c r="S1072" s="54"/>
      <c r="T1072" s="54"/>
      <c r="U1072" s="54"/>
      <c r="V1072" s="54"/>
      <c r="W1072" s="54"/>
      <c r="X1072" s="54"/>
      <c r="Y1072" s="54"/>
      <c r="Z1072" s="54"/>
      <c r="AA1072" s="54"/>
      <c r="AB1072" s="54"/>
      <c r="AC1072" s="54"/>
      <c r="AD1072" s="60"/>
      <c r="AE1072" s="58"/>
      <c r="AF1072" s="176" t="str">
        <f t="shared" si="16"/>
        <v/>
      </c>
      <c r="AG1072" s="178" t="str">
        <f>IF(Calculations!AT1067=1,"YES","")</f>
        <v/>
      </c>
      <c r="AH1072" s="1"/>
      <c r="AI1072"/>
      <c r="AJ1072" s="3"/>
      <c r="AQ1072" s="9"/>
      <c r="AR1072" s="9"/>
      <c r="AS1072" s="9"/>
      <c r="AT1072" s="9"/>
      <c r="AU1072" s="9"/>
      <c r="AV1072" s="9"/>
    </row>
    <row r="1073" spans="2:48" x14ac:dyDescent="0.25">
      <c r="B1073" s="54"/>
      <c r="C1073" s="54"/>
      <c r="D1073" s="59"/>
      <c r="E1073" s="59"/>
      <c r="F1073" s="174"/>
      <c r="G1073" s="54"/>
      <c r="H1073" s="55"/>
      <c r="I1073" s="54"/>
      <c r="J1073" s="55"/>
      <c r="K1073" s="47" t="str">
        <f>IF(OR(AND(H1073=Lists!$D$6,G1073&lt;&gt;""),AND(AND(H1073=J1073,G1073&lt;&gt;"",I1073&lt;&gt;""),OR(H1073&lt;&gt;"Unspecified",J1073&lt;&gt;"Unspecified"),J1073&lt;&gt;""),AND(OR(H1073=Lists!$D$4,H1073=Lists!$D$5),OR(J1073=Lists!$D$4,J1073=Lists!$D$5),AND(G1073&lt;&gt;"",I1073&lt;&gt;""))),"YES","")</f>
        <v/>
      </c>
      <c r="L1073" s="56"/>
      <c r="M1073" s="54"/>
      <c r="N1073" s="58"/>
      <c r="O1073" s="57"/>
      <c r="P1073" s="165"/>
      <c r="Q1073" s="165"/>
      <c r="R1073" s="165"/>
      <c r="S1073" s="54"/>
      <c r="T1073" s="54"/>
      <c r="U1073" s="54"/>
      <c r="V1073" s="54"/>
      <c r="W1073" s="54"/>
      <c r="X1073" s="54"/>
      <c r="Y1073" s="54"/>
      <c r="Z1073" s="54"/>
      <c r="AA1073" s="54"/>
      <c r="AB1073" s="54"/>
      <c r="AC1073" s="54"/>
      <c r="AD1073" s="60"/>
      <c r="AE1073" s="58"/>
      <c r="AF1073" s="176" t="str">
        <f t="shared" si="16"/>
        <v/>
      </c>
      <c r="AG1073" s="178" t="str">
        <f>IF(Calculations!AT1068=1,"YES","")</f>
        <v/>
      </c>
      <c r="AH1073" s="1"/>
      <c r="AI1073"/>
      <c r="AJ1073" s="3"/>
      <c r="AQ1073" s="9"/>
      <c r="AR1073" s="9"/>
      <c r="AS1073" s="9"/>
      <c r="AT1073" s="9"/>
      <c r="AU1073" s="9"/>
      <c r="AV1073" s="9"/>
    </row>
    <row r="1074" spans="2:48" x14ac:dyDescent="0.25">
      <c r="B1074" s="54"/>
      <c r="C1074" s="54"/>
      <c r="D1074" s="59"/>
      <c r="E1074" s="59"/>
      <c r="F1074" s="174"/>
      <c r="G1074" s="54"/>
      <c r="H1074" s="55"/>
      <c r="I1074" s="54"/>
      <c r="J1074" s="55"/>
      <c r="K1074" s="47" t="str">
        <f>IF(OR(AND(H1074=Lists!$D$6,G1074&lt;&gt;""),AND(AND(H1074=J1074,G1074&lt;&gt;"",I1074&lt;&gt;""),OR(H1074&lt;&gt;"Unspecified",J1074&lt;&gt;"Unspecified"),J1074&lt;&gt;""),AND(OR(H1074=Lists!$D$4,H1074=Lists!$D$5),OR(J1074=Lists!$D$4,J1074=Lists!$D$5),AND(G1074&lt;&gt;"",I1074&lt;&gt;""))),"YES","")</f>
        <v/>
      </c>
      <c r="L1074" s="56"/>
      <c r="M1074" s="54"/>
      <c r="N1074" s="58"/>
      <c r="O1074" s="57"/>
      <c r="P1074" s="165"/>
      <c r="Q1074" s="165"/>
      <c r="R1074" s="165"/>
      <c r="S1074" s="54"/>
      <c r="T1074" s="54"/>
      <c r="U1074" s="54"/>
      <c r="V1074" s="54"/>
      <c r="W1074" s="54"/>
      <c r="X1074" s="54"/>
      <c r="Y1074" s="54"/>
      <c r="Z1074" s="54"/>
      <c r="AA1074" s="54"/>
      <c r="AB1074" s="54"/>
      <c r="AC1074" s="54"/>
      <c r="AD1074" s="60"/>
      <c r="AE1074" s="58"/>
      <c r="AF1074" s="176" t="str">
        <f t="shared" si="16"/>
        <v/>
      </c>
      <c r="AG1074" s="178" t="str">
        <f>IF(Calculations!AT1069=1,"YES","")</f>
        <v/>
      </c>
      <c r="AH1074" s="1"/>
      <c r="AI1074"/>
      <c r="AJ1074" s="3"/>
      <c r="AQ1074" s="9"/>
      <c r="AR1074" s="9"/>
      <c r="AS1074" s="9"/>
      <c r="AT1074" s="9"/>
      <c r="AU1074" s="9"/>
      <c r="AV1074" s="9"/>
    </row>
    <row r="1075" spans="2:48" x14ac:dyDescent="0.25">
      <c r="B1075" s="54"/>
      <c r="C1075" s="54"/>
      <c r="D1075" s="59"/>
      <c r="E1075" s="59"/>
      <c r="F1075" s="174"/>
      <c r="G1075" s="54"/>
      <c r="H1075" s="55"/>
      <c r="I1075" s="54"/>
      <c r="J1075" s="55"/>
      <c r="K1075" s="47" t="str">
        <f>IF(OR(AND(H1075=Lists!$D$6,G1075&lt;&gt;""),AND(AND(H1075=J1075,G1075&lt;&gt;"",I1075&lt;&gt;""),OR(H1075&lt;&gt;"Unspecified",J1075&lt;&gt;"Unspecified"),J1075&lt;&gt;""),AND(OR(H1075=Lists!$D$4,H1075=Lists!$D$5),OR(J1075=Lists!$D$4,J1075=Lists!$D$5),AND(G1075&lt;&gt;"",I1075&lt;&gt;""))),"YES","")</f>
        <v/>
      </c>
      <c r="L1075" s="56"/>
      <c r="M1075" s="54"/>
      <c r="N1075" s="58"/>
      <c r="O1075" s="57"/>
      <c r="P1075" s="165"/>
      <c r="Q1075" s="165"/>
      <c r="R1075" s="165"/>
      <c r="S1075" s="54"/>
      <c r="T1075" s="54"/>
      <c r="U1075" s="54"/>
      <c r="V1075" s="54"/>
      <c r="W1075" s="54"/>
      <c r="X1075" s="54"/>
      <c r="Y1075" s="54"/>
      <c r="Z1075" s="54"/>
      <c r="AA1075" s="54"/>
      <c r="AB1075" s="54"/>
      <c r="AC1075" s="54"/>
      <c r="AD1075" s="60"/>
      <c r="AE1075" s="58"/>
      <c r="AF1075" s="176" t="str">
        <f t="shared" si="16"/>
        <v/>
      </c>
      <c r="AG1075" s="178" t="str">
        <f>IF(Calculations!AT1070=1,"YES","")</f>
        <v/>
      </c>
      <c r="AH1075" s="1"/>
      <c r="AI1075"/>
      <c r="AJ1075" s="3"/>
      <c r="AQ1075" s="9"/>
      <c r="AR1075" s="9"/>
      <c r="AS1075" s="9"/>
      <c r="AT1075" s="9"/>
      <c r="AU1075" s="9"/>
      <c r="AV1075" s="9"/>
    </row>
    <row r="1076" spans="2:48" x14ac:dyDescent="0.25">
      <c r="B1076" s="54"/>
      <c r="C1076" s="54"/>
      <c r="D1076" s="59"/>
      <c r="E1076" s="59"/>
      <c r="F1076" s="174"/>
      <c r="G1076" s="54"/>
      <c r="H1076" s="55"/>
      <c r="I1076" s="54"/>
      <c r="J1076" s="55"/>
      <c r="K1076" s="47" t="str">
        <f>IF(OR(AND(H1076=Lists!$D$6,G1076&lt;&gt;""),AND(AND(H1076=J1076,G1076&lt;&gt;"",I1076&lt;&gt;""),OR(H1076&lt;&gt;"Unspecified",J1076&lt;&gt;"Unspecified"),J1076&lt;&gt;""),AND(OR(H1076=Lists!$D$4,H1076=Lists!$D$5),OR(J1076=Lists!$D$4,J1076=Lists!$D$5),AND(G1076&lt;&gt;"",I1076&lt;&gt;""))),"YES","")</f>
        <v/>
      </c>
      <c r="L1076" s="56"/>
      <c r="M1076" s="54"/>
      <c r="N1076" s="58"/>
      <c r="O1076" s="57"/>
      <c r="P1076" s="165"/>
      <c r="Q1076" s="165"/>
      <c r="R1076" s="165"/>
      <c r="S1076" s="54"/>
      <c r="T1076" s="54"/>
      <c r="U1076" s="54"/>
      <c r="V1076" s="54"/>
      <c r="W1076" s="54"/>
      <c r="X1076" s="54"/>
      <c r="Y1076" s="54"/>
      <c r="Z1076" s="54"/>
      <c r="AA1076" s="54"/>
      <c r="AB1076" s="54"/>
      <c r="AC1076" s="54"/>
      <c r="AD1076" s="60"/>
      <c r="AE1076" s="58"/>
      <c r="AF1076" s="176" t="str">
        <f t="shared" si="16"/>
        <v/>
      </c>
      <c r="AG1076" s="178" t="str">
        <f>IF(Calculations!AT1071=1,"YES","")</f>
        <v/>
      </c>
      <c r="AH1076" s="1"/>
      <c r="AI1076"/>
      <c r="AJ1076" s="3"/>
      <c r="AQ1076" s="9"/>
      <c r="AR1076" s="9"/>
      <c r="AS1076" s="9"/>
      <c r="AT1076" s="9"/>
      <c r="AU1076" s="9"/>
      <c r="AV1076" s="9"/>
    </row>
    <row r="1077" spans="2:48" x14ac:dyDescent="0.25">
      <c r="B1077" s="54"/>
      <c r="C1077" s="54"/>
      <c r="D1077" s="59"/>
      <c r="E1077" s="59"/>
      <c r="F1077" s="174"/>
      <c r="G1077" s="54"/>
      <c r="H1077" s="55"/>
      <c r="I1077" s="54"/>
      <c r="J1077" s="55"/>
      <c r="K1077" s="47" t="str">
        <f>IF(OR(AND(H1077=Lists!$D$6,G1077&lt;&gt;""),AND(AND(H1077=J1077,G1077&lt;&gt;"",I1077&lt;&gt;""),OR(H1077&lt;&gt;"Unspecified",J1077&lt;&gt;"Unspecified"),J1077&lt;&gt;""),AND(OR(H1077=Lists!$D$4,H1077=Lists!$D$5),OR(J1077=Lists!$D$4,J1077=Lists!$D$5),AND(G1077&lt;&gt;"",I1077&lt;&gt;""))),"YES","")</f>
        <v/>
      </c>
      <c r="L1077" s="56"/>
      <c r="M1077" s="54"/>
      <c r="N1077" s="58"/>
      <c r="O1077" s="57"/>
      <c r="P1077" s="165"/>
      <c r="Q1077" s="165"/>
      <c r="R1077" s="165"/>
      <c r="S1077" s="54"/>
      <c r="T1077" s="54"/>
      <c r="U1077" s="54"/>
      <c r="V1077" s="54"/>
      <c r="W1077" s="54"/>
      <c r="X1077" s="54"/>
      <c r="Y1077" s="54"/>
      <c r="Z1077" s="54"/>
      <c r="AA1077" s="54"/>
      <c r="AB1077" s="54"/>
      <c r="AC1077" s="54"/>
      <c r="AD1077" s="60"/>
      <c r="AE1077" s="58"/>
      <c r="AF1077" s="176" t="str">
        <f t="shared" si="16"/>
        <v/>
      </c>
      <c r="AG1077" s="178" t="str">
        <f>IF(Calculations!AT1072=1,"YES","")</f>
        <v/>
      </c>
      <c r="AH1077" s="1"/>
      <c r="AI1077"/>
      <c r="AJ1077" s="3"/>
      <c r="AQ1077" s="9"/>
      <c r="AR1077" s="9"/>
      <c r="AS1077" s="9"/>
      <c r="AT1077" s="9"/>
      <c r="AU1077" s="9"/>
      <c r="AV1077" s="9"/>
    </row>
    <row r="1078" spans="2:48" x14ac:dyDescent="0.25">
      <c r="B1078" s="54"/>
      <c r="C1078" s="54"/>
      <c r="D1078" s="59"/>
      <c r="E1078" s="59"/>
      <c r="F1078" s="174"/>
      <c r="G1078" s="54"/>
      <c r="H1078" s="55"/>
      <c r="I1078" s="54"/>
      <c r="J1078" s="55"/>
      <c r="K1078" s="47" t="str">
        <f>IF(OR(AND(H1078=Lists!$D$6,G1078&lt;&gt;""),AND(AND(H1078=J1078,G1078&lt;&gt;"",I1078&lt;&gt;""),OR(H1078&lt;&gt;"Unspecified",J1078&lt;&gt;"Unspecified"),J1078&lt;&gt;""),AND(OR(H1078=Lists!$D$4,H1078=Lists!$D$5),OR(J1078=Lists!$D$4,J1078=Lists!$D$5),AND(G1078&lt;&gt;"",I1078&lt;&gt;""))),"YES","")</f>
        <v/>
      </c>
      <c r="L1078" s="56"/>
      <c r="M1078" s="54"/>
      <c r="N1078" s="58"/>
      <c r="O1078" s="57"/>
      <c r="P1078" s="165"/>
      <c r="Q1078" s="165"/>
      <c r="R1078" s="165"/>
      <c r="S1078" s="54"/>
      <c r="T1078" s="54"/>
      <c r="U1078" s="54"/>
      <c r="V1078" s="54"/>
      <c r="W1078" s="54"/>
      <c r="X1078" s="54"/>
      <c r="Y1078" s="54"/>
      <c r="Z1078" s="54"/>
      <c r="AA1078" s="54"/>
      <c r="AB1078" s="54"/>
      <c r="AC1078" s="54"/>
      <c r="AD1078" s="60"/>
      <c r="AE1078" s="58"/>
      <c r="AF1078" s="176" t="str">
        <f t="shared" si="16"/>
        <v/>
      </c>
      <c r="AG1078" s="178" t="str">
        <f>IF(Calculations!AT1073=1,"YES","")</f>
        <v/>
      </c>
      <c r="AH1078" s="1"/>
      <c r="AI1078"/>
      <c r="AJ1078" s="3"/>
      <c r="AQ1078" s="9"/>
      <c r="AR1078" s="9"/>
      <c r="AS1078" s="9"/>
      <c r="AT1078" s="9"/>
      <c r="AU1078" s="9"/>
      <c r="AV1078" s="9"/>
    </row>
    <row r="1079" spans="2:48" x14ac:dyDescent="0.25">
      <c r="B1079" s="54"/>
      <c r="C1079" s="54"/>
      <c r="D1079" s="59"/>
      <c r="E1079" s="59"/>
      <c r="F1079" s="174"/>
      <c r="G1079" s="54"/>
      <c r="H1079" s="55"/>
      <c r="I1079" s="54"/>
      <c r="J1079" s="55"/>
      <c r="K1079" s="47" t="str">
        <f>IF(OR(AND(H1079=Lists!$D$6,G1079&lt;&gt;""),AND(AND(H1079=J1079,G1079&lt;&gt;"",I1079&lt;&gt;""),OR(H1079&lt;&gt;"Unspecified",J1079&lt;&gt;"Unspecified"),J1079&lt;&gt;""),AND(OR(H1079=Lists!$D$4,H1079=Lists!$D$5),OR(J1079=Lists!$D$4,J1079=Lists!$D$5),AND(G1079&lt;&gt;"",I1079&lt;&gt;""))),"YES","")</f>
        <v/>
      </c>
      <c r="L1079" s="56"/>
      <c r="M1079" s="54"/>
      <c r="N1079" s="58"/>
      <c r="O1079" s="57"/>
      <c r="P1079" s="165"/>
      <c r="Q1079" s="165"/>
      <c r="R1079" s="165"/>
      <c r="S1079" s="54"/>
      <c r="T1079" s="54"/>
      <c r="U1079" s="54"/>
      <c r="V1079" s="54"/>
      <c r="W1079" s="54"/>
      <c r="X1079" s="54"/>
      <c r="Y1079" s="54"/>
      <c r="Z1079" s="54"/>
      <c r="AA1079" s="54"/>
      <c r="AB1079" s="54"/>
      <c r="AC1079" s="54"/>
      <c r="AD1079" s="60"/>
      <c r="AE1079" s="58"/>
      <c r="AF1079" s="176" t="str">
        <f t="shared" si="16"/>
        <v/>
      </c>
      <c r="AG1079" s="178" t="str">
        <f>IF(Calculations!AT1074=1,"YES","")</f>
        <v/>
      </c>
      <c r="AH1079" s="1"/>
      <c r="AI1079"/>
      <c r="AJ1079" s="3"/>
      <c r="AQ1079" s="9"/>
      <c r="AR1079" s="9"/>
      <c r="AS1079" s="9"/>
      <c r="AT1079" s="9"/>
      <c r="AU1079" s="9"/>
      <c r="AV1079" s="9"/>
    </row>
    <row r="1080" spans="2:48" x14ac:dyDescent="0.25">
      <c r="B1080" s="54"/>
      <c r="C1080" s="54"/>
      <c r="D1080" s="59"/>
      <c r="E1080" s="59"/>
      <c r="F1080" s="174"/>
      <c r="G1080" s="54"/>
      <c r="H1080" s="55"/>
      <c r="I1080" s="54"/>
      <c r="J1080" s="55"/>
      <c r="K1080" s="47" t="str">
        <f>IF(OR(AND(H1080=Lists!$D$6,G1080&lt;&gt;""),AND(AND(H1080=J1080,G1080&lt;&gt;"",I1080&lt;&gt;""),OR(H1080&lt;&gt;"Unspecified",J1080&lt;&gt;"Unspecified"),J1080&lt;&gt;""),AND(OR(H1080=Lists!$D$4,H1080=Lists!$D$5),OR(J1080=Lists!$D$4,J1080=Lists!$D$5),AND(G1080&lt;&gt;"",I1080&lt;&gt;""))),"YES","")</f>
        <v/>
      </c>
      <c r="L1080" s="56"/>
      <c r="M1080" s="54"/>
      <c r="N1080" s="58"/>
      <c r="O1080" s="57"/>
      <c r="P1080" s="165"/>
      <c r="Q1080" s="165"/>
      <c r="R1080" s="165"/>
      <c r="S1080" s="54"/>
      <c r="T1080" s="54"/>
      <c r="U1080" s="54"/>
      <c r="V1080" s="54"/>
      <c r="W1080" s="54"/>
      <c r="X1080" s="54"/>
      <c r="Y1080" s="54"/>
      <c r="Z1080" s="54"/>
      <c r="AA1080" s="54"/>
      <c r="AB1080" s="54"/>
      <c r="AC1080" s="54"/>
      <c r="AD1080" s="60"/>
      <c r="AE1080" s="58"/>
      <c r="AF1080" s="176" t="str">
        <f t="shared" si="16"/>
        <v/>
      </c>
      <c r="AG1080" s="178" t="str">
        <f>IF(Calculations!AT1075=1,"YES","")</f>
        <v/>
      </c>
      <c r="AH1080" s="1"/>
      <c r="AI1080"/>
      <c r="AJ1080" s="3"/>
      <c r="AQ1080" s="9"/>
      <c r="AR1080" s="9"/>
      <c r="AS1080" s="9"/>
      <c r="AT1080" s="9"/>
      <c r="AU1080" s="9"/>
      <c r="AV1080" s="9"/>
    </row>
    <row r="1081" spans="2:48" x14ac:dyDescent="0.25">
      <c r="B1081" s="54"/>
      <c r="C1081" s="54"/>
      <c r="D1081" s="59"/>
      <c r="E1081" s="59"/>
      <c r="F1081" s="174"/>
      <c r="G1081" s="54"/>
      <c r="H1081" s="55"/>
      <c r="I1081" s="54"/>
      <c r="J1081" s="55"/>
      <c r="K1081" s="47" t="str">
        <f>IF(OR(AND(H1081=Lists!$D$6,G1081&lt;&gt;""),AND(AND(H1081=J1081,G1081&lt;&gt;"",I1081&lt;&gt;""),OR(H1081&lt;&gt;"Unspecified",J1081&lt;&gt;"Unspecified"),J1081&lt;&gt;""),AND(OR(H1081=Lists!$D$4,H1081=Lists!$D$5),OR(J1081=Lists!$D$4,J1081=Lists!$D$5),AND(G1081&lt;&gt;"",I1081&lt;&gt;""))),"YES","")</f>
        <v/>
      </c>
      <c r="L1081" s="56"/>
      <c r="M1081" s="54"/>
      <c r="N1081" s="58"/>
      <c r="O1081" s="57"/>
      <c r="P1081" s="165"/>
      <c r="Q1081" s="165"/>
      <c r="R1081" s="165"/>
      <c r="S1081" s="54"/>
      <c r="T1081" s="54"/>
      <c r="U1081" s="54"/>
      <c r="V1081" s="54"/>
      <c r="W1081" s="54"/>
      <c r="X1081" s="54"/>
      <c r="Y1081" s="54"/>
      <c r="Z1081" s="54"/>
      <c r="AA1081" s="54"/>
      <c r="AB1081" s="54"/>
      <c r="AC1081" s="54"/>
      <c r="AD1081" s="60"/>
      <c r="AE1081" s="58"/>
      <c r="AF1081" s="176" t="str">
        <f t="shared" si="16"/>
        <v/>
      </c>
      <c r="AG1081" s="178" t="str">
        <f>IF(Calculations!AT1076=1,"YES","")</f>
        <v/>
      </c>
      <c r="AH1081" s="1"/>
      <c r="AI1081"/>
      <c r="AJ1081" s="3"/>
      <c r="AQ1081" s="9"/>
      <c r="AR1081" s="9"/>
      <c r="AS1081" s="9"/>
      <c r="AT1081" s="9"/>
      <c r="AU1081" s="9"/>
      <c r="AV1081" s="9"/>
    </row>
    <row r="1082" spans="2:48" x14ac:dyDescent="0.25">
      <c r="B1082" s="54"/>
      <c r="C1082" s="54"/>
      <c r="D1082" s="59"/>
      <c r="E1082" s="59"/>
      <c r="F1082" s="174"/>
      <c r="G1082" s="54"/>
      <c r="H1082" s="55"/>
      <c r="I1082" s="54"/>
      <c r="J1082" s="55"/>
      <c r="K1082" s="47" t="str">
        <f>IF(OR(AND(H1082=Lists!$D$6,G1082&lt;&gt;""),AND(AND(H1082=J1082,G1082&lt;&gt;"",I1082&lt;&gt;""),OR(H1082&lt;&gt;"Unspecified",J1082&lt;&gt;"Unspecified"),J1082&lt;&gt;""),AND(OR(H1082=Lists!$D$4,H1082=Lists!$D$5),OR(J1082=Lists!$D$4,J1082=Lists!$D$5),AND(G1082&lt;&gt;"",I1082&lt;&gt;""))),"YES","")</f>
        <v/>
      </c>
      <c r="L1082" s="56"/>
      <c r="M1082" s="54"/>
      <c r="N1082" s="58"/>
      <c r="O1082" s="57"/>
      <c r="P1082" s="165"/>
      <c r="Q1082" s="165"/>
      <c r="R1082" s="165"/>
      <c r="S1082" s="54"/>
      <c r="T1082" s="54"/>
      <c r="U1082" s="54"/>
      <c r="V1082" s="54"/>
      <c r="W1082" s="54"/>
      <c r="X1082" s="54"/>
      <c r="Y1082" s="54"/>
      <c r="Z1082" s="54"/>
      <c r="AA1082" s="54"/>
      <c r="AB1082" s="54"/>
      <c r="AC1082" s="54"/>
      <c r="AD1082" s="60"/>
      <c r="AE1082" s="58"/>
      <c r="AF1082" s="176" t="str">
        <f t="shared" si="16"/>
        <v/>
      </c>
      <c r="AG1082" s="178" t="str">
        <f>IF(Calculations!AT1077=1,"YES","")</f>
        <v/>
      </c>
      <c r="AH1082" s="1"/>
      <c r="AI1082"/>
      <c r="AJ1082" s="3"/>
      <c r="AQ1082" s="9"/>
      <c r="AR1082" s="9"/>
      <c r="AS1082" s="9"/>
      <c r="AT1082" s="9"/>
      <c r="AU1082" s="9"/>
      <c r="AV1082" s="9"/>
    </row>
    <row r="1083" spans="2:48" x14ac:dyDescent="0.25">
      <c r="B1083" s="54"/>
      <c r="C1083" s="54"/>
      <c r="D1083" s="59"/>
      <c r="E1083" s="59"/>
      <c r="F1083" s="174"/>
      <c r="G1083" s="54"/>
      <c r="H1083" s="55"/>
      <c r="I1083" s="54"/>
      <c r="J1083" s="55"/>
      <c r="K1083" s="47" t="str">
        <f>IF(OR(AND(H1083=Lists!$D$6,G1083&lt;&gt;""),AND(AND(H1083=J1083,G1083&lt;&gt;"",I1083&lt;&gt;""),OR(H1083&lt;&gt;"Unspecified",J1083&lt;&gt;"Unspecified"),J1083&lt;&gt;""),AND(OR(H1083=Lists!$D$4,H1083=Lists!$D$5),OR(J1083=Lists!$D$4,J1083=Lists!$D$5),AND(G1083&lt;&gt;"",I1083&lt;&gt;""))),"YES","")</f>
        <v/>
      </c>
      <c r="L1083" s="56"/>
      <c r="M1083" s="54"/>
      <c r="N1083" s="58"/>
      <c r="O1083" s="57"/>
      <c r="P1083" s="165"/>
      <c r="Q1083" s="165"/>
      <c r="R1083" s="165"/>
      <c r="S1083" s="54"/>
      <c r="T1083" s="54"/>
      <c r="U1083" s="54"/>
      <c r="V1083" s="54"/>
      <c r="W1083" s="54"/>
      <c r="X1083" s="54"/>
      <c r="Y1083" s="54"/>
      <c r="Z1083" s="54"/>
      <c r="AA1083" s="54"/>
      <c r="AB1083" s="54"/>
      <c r="AC1083" s="54"/>
      <c r="AD1083" s="60"/>
      <c r="AE1083" s="58"/>
      <c r="AF1083" s="176" t="str">
        <f t="shared" si="16"/>
        <v/>
      </c>
      <c r="AG1083" s="178" t="str">
        <f>IF(Calculations!AT1078=1,"YES","")</f>
        <v/>
      </c>
      <c r="AH1083" s="1"/>
      <c r="AI1083"/>
      <c r="AJ1083" s="3"/>
      <c r="AQ1083" s="9"/>
      <c r="AR1083" s="9"/>
      <c r="AS1083" s="9"/>
      <c r="AT1083" s="9"/>
      <c r="AU1083" s="9"/>
      <c r="AV1083" s="9"/>
    </row>
    <row r="1084" spans="2:48" x14ac:dyDescent="0.25">
      <c r="B1084" s="54"/>
      <c r="C1084" s="54"/>
      <c r="D1084" s="59"/>
      <c r="E1084" s="59"/>
      <c r="F1084" s="174"/>
      <c r="G1084" s="54"/>
      <c r="H1084" s="55"/>
      <c r="I1084" s="54"/>
      <c r="J1084" s="55"/>
      <c r="K1084" s="47" t="str">
        <f>IF(OR(AND(H1084=Lists!$D$6,G1084&lt;&gt;""),AND(AND(H1084=J1084,G1084&lt;&gt;"",I1084&lt;&gt;""),OR(H1084&lt;&gt;"Unspecified",J1084&lt;&gt;"Unspecified"),J1084&lt;&gt;""),AND(OR(H1084=Lists!$D$4,H1084=Lists!$D$5),OR(J1084=Lists!$D$4,J1084=Lists!$D$5),AND(G1084&lt;&gt;"",I1084&lt;&gt;""))),"YES","")</f>
        <v/>
      </c>
      <c r="L1084" s="56"/>
      <c r="M1084" s="54"/>
      <c r="N1084" s="58"/>
      <c r="O1084" s="57"/>
      <c r="P1084" s="165"/>
      <c r="Q1084" s="165"/>
      <c r="R1084" s="165"/>
      <c r="S1084" s="54"/>
      <c r="T1084" s="54"/>
      <c r="U1084" s="54"/>
      <c r="V1084" s="54"/>
      <c r="W1084" s="54"/>
      <c r="X1084" s="54"/>
      <c r="Y1084" s="54"/>
      <c r="Z1084" s="54"/>
      <c r="AA1084" s="54"/>
      <c r="AB1084" s="54"/>
      <c r="AC1084" s="54"/>
      <c r="AD1084" s="60"/>
      <c r="AE1084" s="58"/>
      <c r="AF1084" s="176" t="str">
        <f t="shared" si="16"/>
        <v/>
      </c>
      <c r="AG1084" s="178" t="str">
        <f>IF(Calculations!AT1079=1,"YES","")</f>
        <v/>
      </c>
      <c r="AH1084" s="1"/>
      <c r="AI1084"/>
      <c r="AJ1084" s="3"/>
      <c r="AQ1084" s="9"/>
      <c r="AR1084" s="9"/>
      <c r="AS1084" s="9"/>
      <c r="AT1084" s="9"/>
      <c r="AU1084" s="9"/>
      <c r="AV1084" s="9"/>
    </row>
    <row r="1085" spans="2:48" x14ac:dyDescent="0.25">
      <c r="B1085" s="54"/>
      <c r="C1085" s="54"/>
      <c r="D1085" s="59"/>
      <c r="E1085" s="59"/>
      <c r="F1085" s="174"/>
      <c r="G1085" s="54"/>
      <c r="H1085" s="55"/>
      <c r="I1085" s="54"/>
      <c r="J1085" s="55"/>
      <c r="K1085" s="47" t="str">
        <f>IF(OR(AND(H1085=Lists!$D$6,G1085&lt;&gt;""),AND(AND(H1085=J1085,G1085&lt;&gt;"",I1085&lt;&gt;""),OR(H1085&lt;&gt;"Unspecified",J1085&lt;&gt;"Unspecified"),J1085&lt;&gt;""),AND(OR(H1085=Lists!$D$4,H1085=Lists!$D$5),OR(J1085=Lists!$D$4,J1085=Lists!$D$5),AND(G1085&lt;&gt;"",I1085&lt;&gt;""))),"YES","")</f>
        <v/>
      </c>
      <c r="L1085" s="56"/>
      <c r="M1085" s="54"/>
      <c r="N1085" s="58"/>
      <c r="O1085" s="57"/>
      <c r="P1085" s="165"/>
      <c r="Q1085" s="165"/>
      <c r="R1085" s="165"/>
      <c r="S1085" s="54"/>
      <c r="T1085" s="54"/>
      <c r="U1085" s="54"/>
      <c r="V1085" s="54"/>
      <c r="W1085" s="54"/>
      <c r="X1085" s="54"/>
      <c r="Y1085" s="54"/>
      <c r="Z1085" s="54"/>
      <c r="AA1085" s="54"/>
      <c r="AB1085" s="54"/>
      <c r="AC1085" s="54"/>
      <c r="AD1085" s="60"/>
      <c r="AE1085" s="58"/>
      <c r="AF1085" s="176" t="str">
        <f t="shared" si="16"/>
        <v/>
      </c>
      <c r="AG1085" s="178" t="str">
        <f>IF(Calculations!AT1080=1,"YES","")</f>
        <v/>
      </c>
      <c r="AH1085" s="1"/>
      <c r="AI1085"/>
      <c r="AJ1085" s="3"/>
      <c r="AQ1085" s="9"/>
      <c r="AR1085" s="9"/>
      <c r="AS1085" s="9"/>
      <c r="AT1085" s="9"/>
      <c r="AU1085" s="9"/>
      <c r="AV1085" s="9"/>
    </row>
    <row r="1086" spans="2:48" x14ac:dyDescent="0.25">
      <c r="B1086" s="54"/>
      <c r="C1086" s="54"/>
      <c r="D1086" s="59"/>
      <c r="E1086" s="59"/>
      <c r="F1086" s="174"/>
      <c r="G1086" s="54"/>
      <c r="H1086" s="55"/>
      <c r="I1086" s="54"/>
      <c r="J1086" s="55"/>
      <c r="K1086" s="47" t="str">
        <f>IF(OR(AND(H1086=Lists!$D$6,G1086&lt;&gt;""),AND(AND(H1086=J1086,G1086&lt;&gt;"",I1086&lt;&gt;""),OR(H1086&lt;&gt;"Unspecified",J1086&lt;&gt;"Unspecified"),J1086&lt;&gt;""),AND(OR(H1086=Lists!$D$4,H1086=Lists!$D$5),OR(J1086=Lists!$D$4,J1086=Lists!$D$5),AND(G1086&lt;&gt;"",I1086&lt;&gt;""))),"YES","")</f>
        <v/>
      </c>
      <c r="L1086" s="56"/>
      <c r="M1086" s="54"/>
      <c r="N1086" s="58"/>
      <c r="O1086" s="57"/>
      <c r="P1086" s="165"/>
      <c r="Q1086" s="165"/>
      <c r="R1086" s="165"/>
      <c r="S1086" s="54"/>
      <c r="T1086" s="54"/>
      <c r="U1086" s="54"/>
      <c r="V1086" s="54"/>
      <c r="W1086" s="54"/>
      <c r="X1086" s="54"/>
      <c r="Y1086" s="54"/>
      <c r="Z1086" s="54"/>
      <c r="AA1086" s="54"/>
      <c r="AB1086" s="54"/>
      <c r="AC1086" s="54"/>
      <c r="AD1086" s="60"/>
      <c r="AE1086" s="58"/>
      <c r="AF1086" s="176" t="str">
        <f t="shared" si="16"/>
        <v/>
      </c>
      <c r="AG1086" s="178" t="str">
        <f>IF(Calculations!AT1081=1,"YES","")</f>
        <v/>
      </c>
      <c r="AH1086" s="1"/>
      <c r="AI1086"/>
      <c r="AJ1086" s="3"/>
      <c r="AQ1086" s="9"/>
      <c r="AR1086" s="9"/>
      <c r="AS1086" s="9"/>
      <c r="AT1086" s="9"/>
      <c r="AU1086" s="9"/>
      <c r="AV1086" s="9"/>
    </row>
    <row r="1087" spans="2:48" x14ac:dyDescent="0.25">
      <c r="B1087" s="54"/>
      <c r="C1087" s="54"/>
      <c r="D1087" s="59"/>
      <c r="E1087" s="59"/>
      <c r="F1087" s="174"/>
      <c r="G1087" s="54"/>
      <c r="H1087" s="55"/>
      <c r="I1087" s="54"/>
      <c r="J1087" s="55"/>
      <c r="K1087" s="47" t="str">
        <f>IF(OR(AND(H1087=Lists!$D$6,G1087&lt;&gt;""),AND(AND(H1087=J1087,G1087&lt;&gt;"",I1087&lt;&gt;""),OR(H1087&lt;&gt;"Unspecified",J1087&lt;&gt;"Unspecified"),J1087&lt;&gt;""),AND(OR(H1087=Lists!$D$4,H1087=Lists!$D$5),OR(J1087=Lists!$D$4,J1087=Lists!$D$5),AND(G1087&lt;&gt;"",I1087&lt;&gt;""))),"YES","")</f>
        <v/>
      </c>
      <c r="L1087" s="56"/>
      <c r="M1087" s="54"/>
      <c r="N1087" s="58"/>
      <c r="O1087" s="57"/>
      <c r="P1087" s="165"/>
      <c r="Q1087" s="165"/>
      <c r="R1087" s="165"/>
      <c r="S1087" s="54"/>
      <c r="T1087" s="54"/>
      <c r="U1087" s="54"/>
      <c r="V1087" s="54"/>
      <c r="W1087" s="54"/>
      <c r="X1087" s="54"/>
      <c r="Y1087" s="54"/>
      <c r="Z1087" s="54"/>
      <c r="AA1087" s="54"/>
      <c r="AB1087" s="54"/>
      <c r="AC1087" s="54"/>
      <c r="AD1087" s="60"/>
      <c r="AE1087" s="58"/>
      <c r="AF1087" s="176" t="str">
        <f t="shared" si="16"/>
        <v/>
      </c>
      <c r="AG1087" s="178" t="str">
        <f>IF(Calculations!AT1082=1,"YES","")</f>
        <v/>
      </c>
      <c r="AH1087" s="1"/>
      <c r="AI1087"/>
      <c r="AJ1087" s="3"/>
      <c r="AQ1087" s="9"/>
      <c r="AR1087" s="9"/>
      <c r="AS1087" s="9"/>
      <c r="AT1087" s="9"/>
      <c r="AU1087" s="9"/>
      <c r="AV1087" s="9"/>
    </row>
    <row r="1088" spans="2:48" x14ac:dyDescent="0.25">
      <c r="B1088" s="54"/>
      <c r="C1088" s="54"/>
      <c r="D1088" s="59"/>
      <c r="E1088" s="59"/>
      <c r="F1088" s="174"/>
      <c r="G1088" s="54"/>
      <c r="H1088" s="55"/>
      <c r="I1088" s="54"/>
      <c r="J1088" s="55"/>
      <c r="K1088" s="47" t="str">
        <f>IF(OR(AND(H1088=Lists!$D$6,G1088&lt;&gt;""),AND(AND(H1088=J1088,G1088&lt;&gt;"",I1088&lt;&gt;""),OR(H1088&lt;&gt;"Unspecified",J1088&lt;&gt;"Unspecified"),J1088&lt;&gt;""),AND(OR(H1088=Lists!$D$4,H1088=Lists!$D$5),OR(J1088=Lists!$D$4,J1088=Lists!$D$5),AND(G1088&lt;&gt;"",I1088&lt;&gt;""))),"YES","")</f>
        <v/>
      </c>
      <c r="L1088" s="56"/>
      <c r="M1088" s="54"/>
      <c r="N1088" s="58"/>
      <c r="O1088" s="57"/>
      <c r="P1088" s="165"/>
      <c r="Q1088" s="165"/>
      <c r="R1088" s="165"/>
      <c r="S1088" s="54"/>
      <c r="T1088" s="54"/>
      <c r="U1088" s="54"/>
      <c r="V1088" s="54"/>
      <c r="W1088" s="54"/>
      <c r="X1088" s="54"/>
      <c r="Y1088" s="54"/>
      <c r="Z1088" s="54"/>
      <c r="AA1088" s="54"/>
      <c r="AB1088" s="54"/>
      <c r="AC1088" s="54"/>
      <c r="AD1088" s="60"/>
      <c r="AE1088" s="58"/>
      <c r="AF1088" s="176" t="str">
        <f t="shared" si="16"/>
        <v/>
      </c>
      <c r="AG1088" s="178" t="str">
        <f>IF(Calculations!AT1083=1,"YES","")</f>
        <v/>
      </c>
      <c r="AH1088" s="1"/>
      <c r="AI1088"/>
      <c r="AJ1088" s="3"/>
      <c r="AQ1088" s="9"/>
      <c r="AR1088" s="9"/>
      <c r="AS1088" s="9"/>
      <c r="AT1088" s="9"/>
      <c r="AU1088" s="9"/>
      <c r="AV1088" s="9"/>
    </row>
    <row r="1089" spans="2:48" x14ac:dyDescent="0.25">
      <c r="B1089" s="54"/>
      <c r="C1089" s="54"/>
      <c r="D1089" s="59"/>
      <c r="E1089" s="59"/>
      <c r="F1089" s="174"/>
      <c r="G1089" s="54"/>
      <c r="H1089" s="55"/>
      <c r="I1089" s="54"/>
      <c r="J1089" s="55"/>
      <c r="K1089" s="47" t="str">
        <f>IF(OR(AND(H1089=Lists!$D$6,G1089&lt;&gt;""),AND(AND(H1089=J1089,G1089&lt;&gt;"",I1089&lt;&gt;""),OR(H1089&lt;&gt;"Unspecified",J1089&lt;&gt;"Unspecified"),J1089&lt;&gt;""),AND(OR(H1089=Lists!$D$4,H1089=Lists!$D$5),OR(J1089=Lists!$D$4,J1089=Lists!$D$5),AND(G1089&lt;&gt;"",I1089&lt;&gt;""))),"YES","")</f>
        <v/>
      </c>
      <c r="L1089" s="56"/>
      <c r="M1089" s="54"/>
      <c r="N1089" s="58"/>
      <c r="O1089" s="57"/>
      <c r="P1089" s="165"/>
      <c r="Q1089" s="165"/>
      <c r="R1089" s="165"/>
      <c r="S1089" s="54"/>
      <c r="T1089" s="54"/>
      <c r="U1089" s="54"/>
      <c r="V1089" s="54"/>
      <c r="W1089" s="54"/>
      <c r="X1089" s="54"/>
      <c r="Y1089" s="54"/>
      <c r="Z1089" s="54"/>
      <c r="AA1089" s="54"/>
      <c r="AB1089" s="54"/>
      <c r="AC1089" s="54"/>
      <c r="AD1089" s="60"/>
      <c r="AE1089" s="58"/>
      <c r="AF1089" s="176" t="str">
        <f t="shared" si="16"/>
        <v/>
      </c>
      <c r="AG1089" s="178" t="str">
        <f>IF(Calculations!AT1084=1,"YES","")</f>
        <v/>
      </c>
      <c r="AH1089" s="1"/>
      <c r="AI1089"/>
      <c r="AJ1089" s="3"/>
      <c r="AQ1089" s="9"/>
      <c r="AR1089" s="9"/>
      <c r="AS1089" s="9"/>
      <c r="AT1089" s="9"/>
      <c r="AU1089" s="9"/>
      <c r="AV1089" s="9"/>
    </row>
    <row r="1090" spans="2:48" x14ac:dyDescent="0.25">
      <c r="B1090" s="54"/>
      <c r="C1090" s="54"/>
      <c r="D1090" s="59"/>
      <c r="E1090" s="59"/>
      <c r="F1090" s="174"/>
      <c r="G1090" s="54"/>
      <c r="H1090" s="55"/>
      <c r="I1090" s="54"/>
      <c r="J1090" s="55"/>
      <c r="K1090" s="47" t="str">
        <f>IF(OR(AND(H1090=Lists!$D$6,G1090&lt;&gt;""),AND(AND(H1090=J1090,G1090&lt;&gt;"",I1090&lt;&gt;""),OR(H1090&lt;&gt;"Unspecified",J1090&lt;&gt;"Unspecified"),J1090&lt;&gt;""),AND(OR(H1090=Lists!$D$4,H1090=Lists!$D$5),OR(J1090=Lists!$D$4,J1090=Lists!$D$5),AND(G1090&lt;&gt;"",I1090&lt;&gt;""))),"YES","")</f>
        <v/>
      </c>
      <c r="L1090" s="56"/>
      <c r="M1090" s="54"/>
      <c r="N1090" s="58"/>
      <c r="O1090" s="57"/>
      <c r="P1090" s="165"/>
      <c r="Q1090" s="165"/>
      <c r="R1090" s="165"/>
      <c r="S1090" s="54"/>
      <c r="T1090" s="54"/>
      <c r="U1090" s="54"/>
      <c r="V1090" s="54"/>
      <c r="W1090" s="54"/>
      <c r="X1090" s="54"/>
      <c r="Y1090" s="54"/>
      <c r="Z1090" s="54"/>
      <c r="AA1090" s="54"/>
      <c r="AB1090" s="54"/>
      <c r="AC1090" s="54"/>
      <c r="AD1090" s="60"/>
      <c r="AE1090" s="58"/>
      <c r="AF1090" s="176" t="str">
        <f t="shared" si="16"/>
        <v/>
      </c>
      <c r="AG1090" s="178" t="str">
        <f>IF(Calculations!AT1085=1,"YES","")</f>
        <v/>
      </c>
      <c r="AH1090" s="1"/>
      <c r="AI1090"/>
      <c r="AJ1090" s="3"/>
      <c r="AQ1090" s="9"/>
      <c r="AR1090" s="9"/>
      <c r="AS1090" s="9"/>
      <c r="AT1090" s="9"/>
      <c r="AU1090" s="9"/>
      <c r="AV1090" s="9"/>
    </row>
    <row r="1091" spans="2:48" x14ac:dyDescent="0.25">
      <c r="B1091" s="54"/>
      <c r="C1091" s="54"/>
      <c r="D1091" s="59"/>
      <c r="E1091" s="59"/>
      <c r="F1091" s="174"/>
      <c r="G1091" s="54"/>
      <c r="H1091" s="55"/>
      <c r="I1091" s="54"/>
      <c r="J1091" s="55"/>
      <c r="K1091" s="47" t="str">
        <f>IF(OR(AND(H1091=Lists!$D$6,G1091&lt;&gt;""),AND(AND(H1091=J1091,G1091&lt;&gt;"",I1091&lt;&gt;""),OR(H1091&lt;&gt;"Unspecified",J1091&lt;&gt;"Unspecified"),J1091&lt;&gt;""),AND(OR(H1091=Lists!$D$4,H1091=Lists!$D$5),OR(J1091=Lists!$D$4,J1091=Lists!$D$5),AND(G1091&lt;&gt;"",I1091&lt;&gt;""))),"YES","")</f>
        <v/>
      </c>
      <c r="L1091" s="56"/>
      <c r="M1091" s="54"/>
      <c r="N1091" s="58"/>
      <c r="O1091" s="57"/>
      <c r="P1091" s="165"/>
      <c r="Q1091" s="165"/>
      <c r="R1091" s="165"/>
      <c r="S1091" s="54"/>
      <c r="T1091" s="54"/>
      <c r="U1091" s="54"/>
      <c r="V1091" s="54"/>
      <c r="W1091" s="54"/>
      <c r="X1091" s="54"/>
      <c r="Y1091" s="54"/>
      <c r="Z1091" s="54"/>
      <c r="AA1091" s="54"/>
      <c r="AB1091" s="54"/>
      <c r="AC1091" s="54"/>
      <c r="AD1091" s="60"/>
      <c r="AE1091" s="58"/>
      <c r="AF1091" s="176" t="str">
        <f t="shared" si="16"/>
        <v/>
      </c>
      <c r="AG1091" s="178" t="str">
        <f>IF(Calculations!AT1086=1,"YES","")</f>
        <v/>
      </c>
      <c r="AH1091" s="1"/>
      <c r="AI1091"/>
      <c r="AJ1091" s="3"/>
      <c r="AQ1091" s="9"/>
      <c r="AR1091" s="9"/>
      <c r="AS1091" s="9"/>
      <c r="AT1091" s="9"/>
      <c r="AU1091" s="9"/>
      <c r="AV1091" s="9"/>
    </row>
    <row r="1092" spans="2:48" x14ac:dyDescent="0.25">
      <c r="B1092" s="54"/>
      <c r="C1092" s="54"/>
      <c r="D1092" s="59"/>
      <c r="E1092" s="59"/>
      <c r="F1092" s="174"/>
      <c r="G1092" s="54"/>
      <c r="H1092" s="55"/>
      <c r="I1092" s="54"/>
      <c r="J1092" s="55"/>
      <c r="K1092" s="47" t="str">
        <f>IF(OR(AND(H1092=Lists!$D$6,G1092&lt;&gt;""),AND(AND(H1092=J1092,G1092&lt;&gt;"",I1092&lt;&gt;""),OR(H1092&lt;&gt;"Unspecified",J1092&lt;&gt;"Unspecified"),J1092&lt;&gt;""),AND(OR(H1092=Lists!$D$4,H1092=Lists!$D$5),OR(J1092=Lists!$D$4,J1092=Lists!$D$5),AND(G1092&lt;&gt;"",I1092&lt;&gt;""))),"YES","")</f>
        <v/>
      </c>
      <c r="L1092" s="56"/>
      <c r="M1092" s="54"/>
      <c r="N1092" s="58"/>
      <c r="O1092" s="57"/>
      <c r="P1092" s="165"/>
      <c r="Q1092" s="165"/>
      <c r="R1092" s="165"/>
      <c r="S1092" s="54"/>
      <c r="T1092" s="54"/>
      <c r="U1092" s="54"/>
      <c r="V1092" s="54"/>
      <c r="W1092" s="54"/>
      <c r="X1092" s="54"/>
      <c r="Y1092" s="54"/>
      <c r="Z1092" s="54"/>
      <c r="AA1092" s="54"/>
      <c r="AB1092" s="54"/>
      <c r="AC1092" s="54"/>
      <c r="AD1092" s="60"/>
      <c r="AE1092" s="58"/>
      <c r="AF1092" s="176" t="str">
        <f t="shared" si="16"/>
        <v/>
      </c>
      <c r="AG1092" s="178" t="str">
        <f>IF(Calculations!AT1087=1,"YES","")</f>
        <v/>
      </c>
      <c r="AH1092" s="1"/>
      <c r="AI1092"/>
      <c r="AJ1092" s="3"/>
      <c r="AQ1092" s="9"/>
      <c r="AR1092" s="9"/>
      <c r="AS1092" s="9"/>
      <c r="AT1092" s="9"/>
      <c r="AU1092" s="9"/>
      <c r="AV1092" s="9"/>
    </row>
    <row r="1093" spans="2:48" x14ac:dyDescent="0.25">
      <c r="B1093" s="54"/>
      <c r="C1093" s="54"/>
      <c r="D1093" s="59"/>
      <c r="E1093" s="59"/>
      <c r="F1093" s="174"/>
      <c r="G1093" s="54"/>
      <c r="H1093" s="55"/>
      <c r="I1093" s="54"/>
      <c r="J1093" s="55"/>
      <c r="K1093" s="47" t="str">
        <f>IF(OR(AND(H1093=Lists!$D$6,G1093&lt;&gt;""),AND(AND(H1093=J1093,G1093&lt;&gt;"",I1093&lt;&gt;""),OR(H1093&lt;&gt;"Unspecified",J1093&lt;&gt;"Unspecified"),J1093&lt;&gt;""),AND(OR(H1093=Lists!$D$4,H1093=Lists!$D$5),OR(J1093=Lists!$D$4,J1093=Lists!$D$5),AND(G1093&lt;&gt;"",I1093&lt;&gt;""))),"YES","")</f>
        <v/>
      </c>
      <c r="L1093" s="56"/>
      <c r="M1093" s="54"/>
      <c r="N1093" s="58"/>
      <c r="O1093" s="57"/>
      <c r="P1093" s="165"/>
      <c r="Q1093" s="165"/>
      <c r="R1093" s="165"/>
      <c r="S1093" s="54"/>
      <c r="T1093" s="54"/>
      <c r="U1093" s="54"/>
      <c r="V1093" s="54"/>
      <c r="W1093" s="54"/>
      <c r="X1093" s="54"/>
      <c r="Y1093" s="54"/>
      <c r="Z1093" s="54"/>
      <c r="AA1093" s="54"/>
      <c r="AB1093" s="54"/>
      <c r="AC1093" s="54"/>
      <c r="AD1093" s="60"/>
      <c r="AE1093" s="58"/>
      <c r="AF1093" s="176" t="str">
        <f t="shared" si="16"/>
        <v/>
      </c>
      <c r="AG1093" s="178" t="str">
        <f>IF(Calculations!AT1088=1,"YES","")</f>
        <v/>
      </c>
      <c r="AH1093" s="1"/>
      <c r="AI1093"/>
      <c r="AJ1093" s="3"/>
      <c r="AQ1093" s="9"/>
      <c r="AR1093" s="9"/>
      <c r="AS1093" s="9"/>
      <c r="AT1093" s="9"/>
      <c r="AU1093" s="9"/>
      <c r="AV1093" s="9"/>
    </row>
    <row r="1094" spans="2:48" x14ac:dyDescent="0.25">
      <c r="B1094" s="54"/>
      <c r="C1094" s="54"/>
      <c r="D1094" s="59"/>
      <c r="E1094" s="59"/>
      <c r="F1094" s="174"/>
      <c r="G1094" s="54"/>
      <c r="H1094" s="55"/>
      <c r="I1094" s="54"/>
      <c r="J1094" s="55"/>
      <c r="K1094" s="47" t="str">
        <f>IF(OR(AND(H1094=Lists!$D$6,G1094&lt;&gt;""),AND(AND(H1094=J1094,G1094&lt;&gt;"",I1094&lt;&gt;""),OR(H1094&lt;&gt;"Unspecified",J1094&lt;&gt;"Unspecified"),J1094&lt;&gt;""),AND(OR(H1094=Lists!$D$4,H1094=Lists!$D$5),OR(J1094=Lists!$D$4,J1094=Lists!$D$5),AND(G1094&lt;&gt;"",I1094&lt;&gt;""))),"YES","")</f>
        <v/>
      </c>
      <c r="L1094" s="56"/>
      <c r="M1094" s="54"/>
      <c r="N1094" s="58"/>
      <c r="O1094" s="57"/>
      <c r="P1094" s="165"/>
      <c r="Q1094" s="165"/>
      <c r="R1094" s="165"/>
      <c r="S1094" s="54"/>
      <c r="T1094" s="54"/>
      <c r="U1094" s="54"/>
      <c r="V1094" s="54"/>
      <c r="W1094" s="54"/>
      <c r="X1094" s="54"/>
      <c r="Y1094" s="54"/>
      <c r="Z1094" s="54"/>
      <c r="AA1094" s="54"/>
      <c r="AB1094" s="54"/>
      <c r="AC1094" s="54"/>
      <c r="AD1094" s="60"/>
      <c r="AE1094" s="58"/>
      <c r="AF1094" s="176" t="str">
        <f t="shared" si="16"/>
        <v/>
      </c>
      <c r="AG1094" s="178" t="str">
        <f>IF(Calculations!AT1089=1,"YES","")</f>
        <v/>
      </c>
      <c r="AH1094" s="1"/>
      <c r="AI1094"/>
      <c r="AJ1094" s="3"/>
      <c r="AQ1094" s="9"/>
      <c r="AR1094" s="9"/>
      <c r="AS1094" s="9"/>
      <c r="AT1094" s="9"/>
      <c r="AU1094" s="9"/>
      <c r="AV1094" s="9"/>
    </row>
    <row r="1095" spans="2:48" x14ac:dyDescent="0.25">
      <c r="B1095" s="54"/>
      <c r="C1095" s="54"/>
      <c r="D1095" s="59"/>
      <c r="E1095" s="59"/>
      <c r="F1095" s="174"/>
      <c r="G1095" s="54"/>
      <c r="H1095" s="55"/>
      <c r="I1095" s="54"/>
      <c r="J1095" s="55"/>
      <c r="K1095" s="47" t="str">
        <f>IF(OR(AND(H1095=Lists!$D$6,G1095&lt;&gt;""),AND(AND(H1095=J1095,G1095&lt;&gt;"",I1095&lt;&gt;""),OR(H1095&lt;&gt;"Unspecified",J1095&lt;&gt;"Unspecified"),J1095&lt;&gt;""),AND(OR(H1095=Lists!$D$4,H1095=Lists!$D$5),OR(J1095=Lists!$D$4,J1095=Lists!$D$5),AND(G1095&lt;&gt;"",I1095&lt;&gt;""))),"YES","")</f>
        <v/>
      </c>
      <c r="L1095" s="56"/>
      <c r="M1095" s="54"/>
      <c r="N1095" s="58"/>
      <c r="O1095" s="57"/>
      <c r="P1095" s="165"/>
      <c r="Q1095" s="165"/>
      <c r="R1095" s="165"/>
      <c r="S1095" s="54"/>
      <c r="T1095" s="54"/>
      <c r="U1095" s="54"/>
      <c r="V1095" s="54"/>
      <c r="W1095" s="54"/>
      <c r="X1095" s="54"/>
      <c r="Y1095" s="54"/>
      <c r="Z1095" s="54"/>
      <c r="AA1095" s="54"/>
      <c r="AB1095" s="54"/>
      <c r="AC1095" s="54"/>
      <c r="AD1095" s="60"/>
      <c r="AE1095" s="58"/>
      <c r="AF1095" s="176" t="str">
        <f t="shared" si="16"/>
        <v/>
      </c>
      <c r="AG1095" s="178" t="str">
        <f>IF(Calculations!AT1090=1,"YES","")</f>
        <v/>
      </c>
      <c r="AH1095" s="1"/>
      <c r="AI1095"/>
      <c r="AJ1095" s="3"/>
      <c r="AQ1095" s="9"/>
      <c r="AR1095" s="9"/>
      <c r="AS1095" s="9"/>
      <c r="AT1095" s="9"/>
      <c r="AU1095" s="9"/>
      <c r="AV1095" s="9"/>
    </row>
    <row r="1096" spans="2:48" x14ac:dyDescent="0.25">
      <c r="B1096" s="54"/>
      <c r="C1096" s="54"/>
      <c r="D1096" s="59"/>
      <c r="E1096" s="59"/>
      <c r="F1096" s="174"/>
      <c r="G1096" s="54"/>
      <c r="H1096" s="55"/>
      <c r="I1096" s="54"/>
      <c r="J1096" s="55"/>
      <c r="K1096" s="47" t="str">
        <f>IF(OR(AND(H1096=Lists!$D$6,G1096&lt;&gt;""),AND(AND(H1096=J1096,G1096&lt;&gt;"",I1096&lt;&gt;""),OR(H1096&lt;&gt;"Unspecified",J1096&lt;&gt;"Unspecified"),J1096&lt;&gt;""),AND(OR(H1096=Lists!$D$4,H1096=Lists!$D$5),OR(J1096=Lists!$D$4,J1096=Lists!$D$5),AND(G1096&lt;&gt;"",I1096&lt;&gt;""))),"YES","")</f>
        <v/>
      </c>
      <c r="L1096" s="56"/>
      <c r="M1096" s="54"/>
      <c r="N1096" s="58"/>
      <c r="O1096" s="57"/>
      <c r="P1096" s="165"/>
      <c r="Q1096" s="165"/>
      <c r="R1096" s="165"/>
      <c r="S1096" s="54"/>
      <c r="T1096" s="54"/>
      <c r="U1096" s="54"/>
      <c r="V1096" s="54"/>
      <c r="W1096" s="54"/>
      <c r="X1096" s="54"/>
      <c r="Y1096" s="54"/>
      <c r="Z1096" s="54"/>
      <c r="AA1096" s="54"/>
      <c r="AB1096" s="54"/>
      <c r="AC1096" s="54"/>
      <c r="AD1096" s="60"/>
      <c r="AE1096" s="58"/>
      <c r="AF1096" s="176" t="str">
        <f t="shared" ref="AF1096:AF1159" si="17">IF(K1096&lt;&gt;"YES","",IF(I1096&lt;&gt;"",I1096+14,IF(I1096="",G1096+14)))</f>
        <v/>
      </c>
      <c r="AG1096" s="178" t="str">
        <f>IF(Calculations!AT1091=1,"YES","")</f>
        <v/>
      </c>
      <c r="AH1096" s="1"/>
      <c r="AI1096"/>
      <c r="AJ1096" s="3"/>
      <c r="AQ1096" s="9"/>
      <c r="AR1096" s="9"/>
      <c r="AS1096" s="9"/>
      <c r="AT1096" s="9"/>
      <c r="AU1096" s="9"/>
      <c r="AV1096" s="9"/>
    </row>
    <row r="1097" spans="2:48" x14ac:dyDescent="0.25">
      <c r="B1097" s="54"/>
      <c r="C1097" s="54"/>
      <c r="D1097" s="59"/>
      <c r="E1097" s="59"/>
      <c r="F1097" s="174"/>
      <c r="G1097" s="54"/>
      <c r="H1097" s="55"/>
      <c r="I1097" s="54"/>
      <c r="J1097" s="55"/>
      <c r="K1097" s="47" t="str">
        <f>IF(OR(AND(H1097=Lists!$D$6,G1097&lt;&gt;""),AND(AND(H1097=J1097,G1097&lt;&gt;"",I1097&lt;&gt;""),OR(H1097&lt;&gt;"Unspecified",J1097&lt;&gt;"Unspecified"),J1097&lt;&gt;""),AND(OR(H1097=Lists!$D$4,H1097=Lists!$D$5),OR(J1097=Lists!$D$4,J1097=Lists!$D$5),AND(G1097&lt;&gt;"",I1097&lt;&gt;""))),"YES","")</f>
        <v/>
      </c>
      <c r="L1097" s="56"/>
      <c r="M1097" s="54"/>
      <c r="N1097" s="58"/>
      <c r="O1097" s="57"/>
      <c r="P1097" s="165"/>
      <c r="Q1097" s="165"/>
      <c r="R1097" s="165"/>
      <c r="S1097" s="54"/>
      <c r="T1097" s="54"/>
      <c r="U1097" s="54"/>
      <c r="V1097" s="54"/>
      <c r="W1097" s="54"/>
      <c r="X1097" s="54"/>
      <c r="Y1097" s="54"/>
      <c r="Z1097" s="54"/>
      <c r="AA1097" s="54"/>
      <c r="AB1097" s="54"/>
      <c r="AC1097" s="54"/>
      <c r="AD1097" s="60"/>
      <c r="AE1097" s="58"/>
      <c r="AF1097" s="176" t="str">
        <f t="shared" si="17"/>
        <v/>
      </c>
      <c r="AG1097" s="178" t="str">
        <f>IF(Calculations!AT1092=1,"YES","")</f>
        <v/>
      </c>
      <c r="AH1097" s="1"/>
      <c r="AI1097"/>
      <c r="AJ1097" s="3"/>
      <c r="AQ1097" s="9"/>
      <c r="AR1097" s="9"/>
      <c r="AS1097" s="9"/>
      <c r="AT1097" s="9"/>
      <c r="AU1097" s="9"/>
      <c r="AV1097" s="9"/>
    </row>
    <row r="1098" spans="2:48" x14ac:dyDescent="0.25">
      <c r="B1098" s="54"/>
      <c r="C1098" s="54"/>
      <c r="D1098" s="59"/>
      <c r="E1098" s="59"/>
      <c r="F1098" s="174"/>
      <c r="G1098" s="54"/>
      <c r="H1098" s="55"/>
      <c r="I1098" s="54"/>
      <c r="J1098" s="55"/>
      <c r="K1098" s="47" t="str">
        <f>IF(OR(AND(H1098=Lists!$D$6,G1098&lt;&gt;""),AND(AND(H1098=J1098,G1098&lt;&gt;"",I1098&lt;&gt;""),OR(H1098&lt;&gt;"Unspecified",J1098&lt;&gt;"Unspecified"),J1098&lt;&gt;""),AND(OR(H1098=Lists!$D$4,H1098=Lists!$D$5),OR(J1098=Lists!$D$4,J1098=Lists!$D$5),AND(G1098&lt;&gt;"",I1098&lt;&gt;""))),"YES","")</f>
        <v/>
      </c>
      <c r="L1098" s="56"/>
      <c r="M1098" s="54"/>
      <c r="N1098" s="58"/>
      <c r="O1098" s="57"/>
      <c r="P1098" s="165"/>
      <c r="Q1098" s="165"/>
      <c r="R1098" s="165"/>
      <c r="S1098" s="54"/>
      <c r="T1098" s="54"/>
      <c r="U1098" s="54"/>
      <c r="V1098" s="54"/>
      <c r="W1098" s="54"/>
      <c r="X1098" s="54"/>
      <c r="Y1098" s="54"/>
      <c r="Z1098" s="54"/>
      <c r="AA1098" s="54"/>
      <c r="AB1098" s="54"/>
      <c r="AC1098" s="54"/>
      <c r="AD1098" s="60"/>
      <c r="AE1098" s="58"/>
      <c r="AF1098" s="176" t="str">
        <f t="shared" si="17"/>
        <v/>
      </c>
      <c r="AG1098" s="178" t="str">
        <f>IF(Calculations!AT1093=1,"YES","")</f>
        <v/>
      </c>
      <c r="AH1098" s="1"/>
      <c r="AI1098"/>
      <c r="AJ1098" s="3"/>
      <c r="AQ1098" s="9"/>
      <c r="AR1098" s="9"/>
      <c r="AS1098" s="9"/>
      <c r="AT1098" s="9"/>
      <c r="AU1098" s="9"/>
      <c r="AV1098" s="9"/>
    </row>
    <row r="1099" spans="2:48" x14ac:dyDescent="0.25">
      <c r="B1099" s="54"/>
      <c r="C1099" s="54"/>
      <c r="D1099" s="59"/>
      <c r="E1099" s="59"/>
      <c r="F1099" s="174"/>
      <c r="G1099" s="54"/>
      <c r="H1099" s="55"/>
      <c r="I1099" s="54"/>
      <c r="J1099" s="55"/>
      <c r="K1099" s="47" t="str">
        <f>IF(OR(AND(H1099=Lists!$D$6,G1099&lt;&gt;""),AND(AND(H1099=J1099,G1099&lt;&gt;"",I1099&lt;&gt;""),OR(H1099&lt;&gt;"Unspecified",J1099&lt;&gt;"Unspecified"),J1099&lt;&gt;""),AND(OR(H1099=Lists!$D$4,H1099=Lists!$D$5),OR(J1099=Lists!$D$4,J1099=Lists!$D$5),AND(G1099&lt;&gt;"",I1099&lt;&gt;""))),"YES","")</f>
        <v/>
      </c>
      <c r="L1099" s="56"/>
      <c r="M1099" s="54"/>
      <c r="N1099" s="58"/>
      <c r="O1099" s="57"/>
      <c r="P1099" s="165"/>
      <c r="Q1099" s="165"/>
      <c r="R1099" s="165"/>
      <c r="S1099" s="54"/>
      <c r="T1099" s="54"/>
      <c r="U1099" s="54"/>
      <c r="V1099" s="54"/>
      <c r="W1099" s="54"/>
      <c r="X1099" s="54"/>
      <c r="Y1099" s="54"/>
      <c r="Z1099" s="54"/>
      <c r="AA1099" s="54"/>
      <c r="AB1099" s="54"/>
      <c r="AC1099" s="54"/>
      <c r="AD1099" s="60"/>
      <c r="AE1099" s="58"/>
      <c r="AF1099" s="176" t="str">
        <f t="shared" si="17"/>
        <v/>
      </c>
      <c r="AG1099" s="178" t="str">
        <f>IF(Calculations!AT1094=1,"YES","")</f>
        <v/>
      </c>
      <c r="AH1099" s="1"/>
      <c r="AI1099"/>
      <c r="AJ1099" s="3"/>
      <c r="AQ1099" s="9"/>
      <c r="AR1099" s="9"/>
      <c r="AS1099" s="9"/>
      <c r="AT1099" s="9"/>
      <c r="AU1099" s="9"/>
      <c r="AV1099" s="9"/>
    </row>
    <row r="1100" spans="2:48" x14ac:dyDescent="0.25">
      <c r="B1100" s="54"/>
      <c r="C1100" s="54"/>
      <c r="D1100" s="59"/>
      <c r="E1100" s="59"/>
      <c r="F1100" s="174"/>
      <c r="G1100" s="54"/>
      <c r="H1100" s="55"/>
      <c r="I1100" s="54"/>
      <c r="J1100" s="55"/>
      <c r="K1100" s="47" t="str">
        <f>IF(OR(AND(H1100=Lists!$D$6,G1100&lt;&gt;""),AND(AND(H1100=J1100,G1100&lt;&gt;"",I1100&lt;&gt;""),OR(H1100&lt;&gt;"Unspecified",J1100&lt;&gt;"Unspecified"),J1100&lt;&gt;""),AND(OR(H1100=Lists!$D$4,H1100=Lists!$D$5),OR(J1100=Lists!$D$4,J1100=Lists!$D$5),AND(G1100&lt;&gt;"",I1100&lt;&gt;""))),"YES","")</f>
        <v/>
      </c>
      <c r="L1100" s="56"/>
      <c r="M1100" s="54"/>
      <c r="N1100" s="58"/>
      <c r="O1100" s="57"/>
      <c r="P1100" s="165"/>
      <c r="Q1100" s="165"/>
      <c r="R1100" s="165"/>
      <c r="S1100" s="54"/>
      <c r="T1100" s="54"/>
      <c r="U1100" s="54"/>
      <c r="V1100" s="54"/>
      <c r="W1100" s="54"/>
      <c r="X1100" s="54"/>
      <c r="Y1100" s="54"/>
      <c r="Z1100" s="54"/>
      <c r="AA1100" s="54"/>
      <c r="AB1100" s="54"/>
      <c r="AC1100" s="54"/>
      <c r="AD1100" s="60"/>
      <c r="AE1100" s="58"/>
      <c r="AF1100" s="176" t="str">
        <f t="shared" si="17"/>
        <v/>
      </c>
      <c r="AG1100" s="178" t="str">
        <f>IF(Calculations!AT1095=1,"YES","")</f>
        <v/>
      </c>
      <c r="AH1100" s="1"/>
      <c r="AI1100"/>
      <c r="AJ1100" s="3"/>
      <c r="AQ1100" s="9"/>
      <c r="AR1100" s="9"/>
      <c r="AS1100" s="9"/>
      <c r="AT1100" s="9"/>
      <c r="AU1100" s="9"/>
      <c r="AV1100" s="9"/>
    </row>
    <row r="1101" spans="2:48" x14ac:dyDescent="0.25">
      <c r="B1101" s="54"/>
      <c r="C1101" s="54"/>
      <c r="D1101" s="59"/>
      <c r="E1101" s="59"/>
      <c r="F1101" s="174"/>
      <c r="G1101" s="54"/>
      <c r="H1101" s="55"/>
      <c r="I1101" s="54"/>
      <c r="J1101" s="55"/>
      <c r="K1101" s="47" t="str">
        <f>IF(OR(AND(H1101=Lists!$D$6,G1101&lt;&gt;""),AND(AND(H1101=J1101,G1101&lt;&gt;"",I1101&lt;&gt;""),OR(H1101&lt;&gt;"Unspecified",J1101&lt;&gt;"Unspecified"),J1101&lt;&gt;""),AND(OR(H1101=Lists!$D$4,H1101=Lists!$D$5),OR(J1101=Lists!$D$4,J1101=Lists!$D$5),AND(G1101&lt;&gt;"",I1101&lt;&gt;""))),"YES","")</f>
        <v/>
      </c>
      <c r="L1101" s="56"/>
      <c r="M1101" s="54"/>
      <c r="N1101" s="58"/>
      <c r="O1101" s="57"/>
      <c r="P1101" s="165"/>
      <c r="Q1101" s="165"/>
      <c r="R1101" s="165"/>
      <c r="S1101" s="54"/>
      <c r="T1101" s="54"/>
      <c r="U1101" s="54"/>
      <c r="V1101" s="54"/>
      <c r="W1101" s="54"/>
      <c r="X1101" s="54"/>
      <c r="Y1101" s="54"/>
      <c r="Z1101" s="54"/>
      <c r="AA1101" s="54"/>
      <c r="AB1101" s="54"/>
      <c r="AC1101" s="54"/>
      <c r="AD1101" s="60"/>
      <c r="AE1101" s="58"/>
      <c r="AF1101" s="176" t="str">
        <f t="shared" si="17"/>
        <v/>
      </c>
      <c r="AG1101" s="178" t="str">
        <f>IF(Calculations!AT1096=1,"YES","")</f>
        <v/>
      </c>
      <c r="AH1101" s="1"/>
      <c r="AI1101"/>
      <c r="AJ1101" s="3"/>
      <c r="AQ1101" s="9"/>
      <c r="AR1101" s="9"/>
      <c r="AS1101" s="9"/>
      <c r="AT1101" s="9"/>
      <c r="AU1101" s="9"/>
      <c r="AV1101" s="9"/>
    </row>
    <row r="1102" spans="2:48" x14ac:dyDescent="0.25">
      <c r="B1102" s="54"/>
      <c r="C1102" s="54"/>
      <c r="D1102" s="59"/>
      <c r="E1102" s="59"/>
      <c r="F1102" s="174"/>
      <c r="G1102" s="54"/>
      <c r="H1102" s="55"/>
      <c r="I1102" s="54"/>
      <c r="J1102" s="55"/>
      <c r="K1102" s="47" t="str">
        <f>IF(OR(AND(H1102=Lists!$D$6,G1102&lt;&gt;""),AND(AND(H1102=J1102,G1102&lt;&gt;"",I1102&lt;&gt;""),OR(H1102&lt;&gt;"Unspecified",J1102&lt;&gt;"Unspecified"),J1102&lt;&gt;""),AND(OR(H1102=Lists!$D$4,H1102=Lists!$D$5),OR(J1102=Lists!$D$4,J1102=Lists!$D$5),AND(G1102&lt;&gt;"",I1102&lt;&gt;""))),"YES","")</f>
        <v/>
      </c>
      <c r="L1102" s="56"/>
      <c r="M1102" s="54"/>
      <c r="N1102" s="58"/>
      <c r="O1102" s="57"/>
      <c r="P1102" s="165"/>
      <c r="Q1102" s="165"/>
      <c r="R1102" s="165"/>
      <c r="S1102" s="54"/>
      <c r="T1102" s="54"/>
      <c r="U1102" s="54"/>
      <c r="V1102" s="54"/>
      <c r="W1102" s="54"/>
      <c r="X1102" s="54"/>
      <c r="Y1102" s="54"/>
      <c r="Z1102" s="54"/>
      <c r="AA1102" s="54"/>
      <c r="AB1102" s="54"/>
      <c r="AC1102" s="54"/>
      <c r="AD1102" s="60"/>
      <c r="AE1102" s="58"/>
      <c r="AF1102" s="176" t="str">
        <f t="shared" si="17"/>
        <v/>
      </c>
      <c r="AG1102" s="178" t="str">
        <f>IF(Calculations!AT1097=1,"YES","")</f>
        <v/>
      </c>
      <c r="AH1102" s="1"/>
      <c r="AI1102"/>
      <c r="AJ1102" s="3"/>
      <c r="AQ1102" s="9"/>
      <c r="AR1102" s="9"/>
      <c r="AS1102" s="9"/>
      <c r="AT1102" s="9"/>
      <c r="AU1102" s="9"/>
      <c r="AV1102" s="9"/>
    </row>
    <row r="1103" spans="2:48" x14ac:dyDescent="0.25">
      <c r="B1103" s="54"/>
      <c r="C1103" s="54"/>
      <c r="D1103" s="59"/>
      <c r="E1103" s="59"/>
      <c r="F1103" s="174"/>
      <c r="G1103" s="54"/>
      <c r="H1103" s="55"/>
      <c r="I1103" s="54"/>
      <c r="J1103" s="55"/>
      <c r="K1103" s="47" t="str">
        <f>IF(OR(AND(H1103=Lists!$D$6,G1103&lt;&gt;""),AND(AND(H1103=J1103,G1103&lt;&gt;"",I1103&lt;&gt;""),OR(H1103&lt;&gt;"Unspecified",J1103&lt;&gt;"Unspecified"),J1103&lt;&gt;""),AND(OR(H1103=Lists!$D$4,H1103=Lists!$D$5),OR(J1103=Lists!$D$4,J1103=Lists!$D$5),AND(G1103&lt;&gt;"",I1103&lt;&gt;""))),"YES","")</f>
        <v/>
      </c>
      <c r="L1103" s="56"/>
      <c r="M1103" s="54"/>
      <c r="N1103" s="58"/>
      <c r="O1103" s="57"/>
      <c r="P1103" s="165"/>
      <c r="Q1103" s="165"/>
      <c r="R1103" s="165"/>
      <c r="S1103" s="54"/>
      <c r="T1103" s="54"/>
      <c r="U1103" s="54"/>
      <c r="V1103" s="54"/>
      <c r="W1103" s="54"/>
      <c r="X1103" s="54"/>
      <c r="Y1103" s="54"/>
      <c r="Z1103" s="54"/>
      <c r="AA1103" s="54"/>
      <c r="AB1103" s="54"/>
      <c r="AC1103" s="54"/>
      <c r="AD1103" s="60"/>
      <c r="AE1103" s="58"/>
      <c r="AF1103" s="176" t="str">
        <f t="shared" si="17"/>
        <v/>
      </c>
      <c r="AG1103" s="178" t="str">
        <f>IF(Calculations!AT1098=1,"YES","")</f>
        <v/>
      </c>
      <c r="AH1103" s="1"/>
      <c r="AI1103"/>
      <c r="AJ1103" s="3"/>
      <c r="AQ1103" s="9"/>
      <c r="AR1103" s="9"/>
      <c r="AS1103" s="9"/>
      <c r="AT1103" s="9"/>
      <c r="AU1103" s="9"/>
      <c r="AV1103" s="9"/>
    </row>
    <row r="1104" spans="2:48" x14ac:dyDescent="0.25">
      <c r="B1104" s="54"/>
      <c r="C1104" s="54"/>
      <c r="D1104" s="59"/>
      <c r="E1104" s="59"/>
      <c r="F1104" s="174"/>
      <c r="G1104" s="54"/>
      <c r="H1104" s="55"/>
      <c r="I1104" s="54"/>
      <c r="J1104" s="55"/>
      <c r="K1104" s="47" t="str">
        <f>IF(OR(AND(H1104=Lists!$D$6,G1104&lt;&gt;""),AND(AND(H1104=J1104,G1104&lt;&gt;"",I1104&lt;&gt;""),OR(H1104&lt;&gt;"Unspecified",J1104&lt;&gt;"Unspecified"),J1104&lt;&gt;""),AND(OR(H1104=Lists!$D$4,H1104=Lists!$D$5),OR(J1104=Lists!$D$4,J1104=Lists!$D$5),AND(G1104&lt;&gt;"",I1104&lt;&gt;""))),"YES","")</f>
        <v/>
      </c>
      <c r="L1104" s="56"/>
      <c r="M1104" s="54"/>
      <c r="N1104" s="58"/>
      <c r="O1104" s="57"/>
      <c r="P1104" s="165"/>
      <c r="Q1104" s="165"/>
      <c r="R1104" s="165"/>
      <c r="S1104" s="54"/>
      <c r="T1104" s="54"/>
      <c r="U1104" s="54"/>
      <c r="V1104" s="54"/>
      <c r="W1104" s="54"/>
      <c r="X1104" s="54"/>
      <c r="Y1104" s="54"/>
      <c r="Z1104" s="54"/>
      <c r="AA1104" s="54"/>
      <c r="AB1104" s="54"/>
      <c r="AC1104" s="54"/>
      <c r="AD1104" s="60"/>
      <c r="AE1104" s="58"/>
      <c r="AF1104" s="176" t="str">
        <f t="shared" si="17"/>
        <v/>
      </c>
      <c r="AG1104" s="178" t="str">
        <f>IF(Calculations!AT1099=1,"YES","")</f>
        <v/>
      </c>
      <c r="AH1104" s="1"/>
      <c r="AI1104"/>
      <c r="AJ1104" s="3"/>
      <c r="AQ1104" s="9"/>
      <c r="AR1104" s="9"/>
      <c r="AS1104" s="9"/>
      <c r="AT1104" s="9"/>
      <c r="AU1104" s="9"/>
      <c r="AV1104" s="9"/>
    </row>
    <row r="1105" spans="2:48" x14ac:dyDescent="0.25">
      <c r="B1105" s="54"/>
      <c r="C1105" s="54"/>
      <c r="D1105" s="59"/>
      <c r="E1105" s="59"/>
      <c r="F1105" s="174"/>
      <c r="G1105" s="54"/>
      <c r="H1105" s="55"/>
      <c r="I1105" s="54"/>
      <c r="J1105" s="55"/>
      <c r="K1105" s="47" t="str">
        <f>IF(OR(AND(H1105=Lists!$D$6,G1105&lt;&gt;""),AND(AND(H1105=J1105,G1105&lt;&gt;"",I1105&lt;&gt;""),OR(H1105&lt;&gt;"Unspecified",J1105&lt;&gt;"Unspecified"),J1105&lt;&gt;""),AND(OR(H1105=Lists!$D$4,H1105=Lists!$D$5),OR(J1105=Lists!$D$4,J1105=Lists!$D$5),AND(G1105&lt;&gt;"",I1105&lt;&gt;""))),"YES","")</f>
        <v/>
      </c>
      <c r="L1105" s="56"/>
      <c r="M1105" s="54"/>
      <c r="N1105" s="58"/>
      <c r="O1105" s="57"/>
      <c r="P1105" s="165"/>
      <c r="Q1105" s="165"/>
      <c r="R1105" s="165"/>
      <c r="S1105" s="54"/>
      <c r="T1105" s="54"/>
      <c r="U1105" s="54"/>
      <c r="V1105" s="54"/>
      <c r="W1105" s="54"/>
      <c r="X1105" s="54"/>
      <c r="Y1105" s="54"/>
      <c r="Z1105" s="54"/>
      <c r="AA1105" s="54"/>
      <c r="AB1105" s="54"/>
      <c r="AC1105" s="54"/>
      <c r="AD1105" s="60"/>
      <c r="AE1105" s="58"/>
      <c r="AF1105" s="176" t="str">
        <f t="shared" si="17"/>
        <v/>
      </c>
      <c r="AG1105" s="178" t="str">
        <f>IF(Calculations!AT1100=1,"YES","")</f>
        <v/>
      </c>
      <c r="AH1105" s="1"/>
      <c r="AI1105"/>
      <c r="AJ1105" s="3"/>
      <c r="AQ1105" s="9"/>
      <c r="AR1105" s="9"/>
      <c r="AS1105" s="9"/>
      <c r="AT1105" s="9"/>
      <c r="AU1105" s="9"/>
      <c r="AV1105" s="9"/>
    </row>
    <row r="1106" spans="2:48" x14ac:dyDescent="0.25">
      <c r="B1106" s="54"/>
      <c r="C1106" s="54"/>
      <c r="D1106" s="59"/>
      <c r="E1106" s="59"/>
      <c r="F1106" s="174"/>
      <c r="G1106" s="54"/>
      <c r="H1106" s="55"/>
      <c r="I1106" s="54"/>
      <c r="J1106" s="55"/>
      <c r="K1106" s="47" t="str">
        <f>IF(OR(AND(H1106=Lists!$D$6,G1106&lt;&gt;""),AND(AND(H1106=J1106,G1106&lt;&gt;"",I1106&lt;&gt;""),OR(H1106&lt;&gt;"Unspecified",J1106&lt;&gt;"Unspecified"),J1106&lt;&gt;""),AND(OR(H1106=Lists!$D$4,H1106=Lists!$D$5),OR(J1106=Lists!$D$4,J1106=Lists!$D$5),AND(G1106&lt;&gt;"",I1106&lt;&gt;""))),"YES","")</f>
        <v/>
      </c>
      <c r="L1106" s="56"/>
      <c r="M1106" s="54"/>
      <c r="N1106" s="58"/>
      <c r="O1106" s="57"/>
      <c r="P1106" s="165"/>
      <c r="Q1106" s="165"/>
      <c r="R1106" s="165"/>
      <c r="S1106" s="54"/>
      <c r="T1106" s="54"/>
      <c r="U1106" s="54"/>
      <c r="V1106" s="54"/>
      <c r="W1106" s="54"/>
      <c r="X1106" s="54"/>
      <c r="Y1106" s="54"/>
      <c r="Z1106" s="54"/>
      <c r="AA1106" s="54"/>
      <c r="AB1106" s="54"/>
      <c r="AC1106" s="54"/>
      <c r="AD1106" s="60"/>
      <c r="AE1106" s="58"/>
      <c r="AF1106" s="176" t="str">
        <f t="shared" si="17"/>
        <v/>
      </c>
      <c r="AG1106" s="178" t="str">
        <f>IF(Calculations!AT1101=1,"YES","")</f>
        <v/>
      </c>
      <c r="AH1106" s="1"/>
      <c r="AI1106"/>
      <c r="AJ1106" s="3"/>
      <c r="AQ1106" s="9"/>
      <c r="AR1106" s="9"/>
      <c r="AS1106" s="9"/>
      <c r="AT1106" s="9"/>
      <c r="AU1106" s="9"/>
      <c r="AV1106" s="9"/>
    </row>
    <row r="1107" spans="2:48" x14ac:dyDescent="0.25">
      <c r="B1107" s="54"/>
      <c r="C1107" s="54"/>
      <c r="D1107" s="59"/>
      <c r="E1107" s="59"/>
      <c r="F1107" s="174"/>
      <c r="G1107" s="54"/>
      <c r="H1107" s="55"/>
      <c r="I1107" s="54"/>
      <c r="J1107" s="55"/>
      <c r="K1107" s="47" t="str">
        <f>IF(OR(AND(H1107=Lists!$D$6,G1107&lt;&gt;""),AND(AND(H1107=J1107,G1107&lt;&gt;"",I1107&lt;&gt;""),OR(H1107&lt;&gt;"Unspecified",J1107&lt;&gt;"Unspecified"),J1107&lt;&gt;""),AND(OR(H1107=Lists!$D$4,H1107=Lists!$D$5),OR(J1107=Lists!$D$4,J1107=Lists!$D$5),AND(G1107&lt;&gt;"",I1107&lt;&gt;""))),"YES","")</f>
        <v/>
      </c>
      <c r="L1107" s="56"/>
      <c r="M1107" s="54"/>
      <c r="N1107" s="58"/>
      <c r="O1107" s="57"/>
      <c r="P1107" s="165"/>
      <c r="Q1107" s="165"/>
      <c r="R1107" s="165"/>
      <c r="S1107" s="54"/>
      <c r="T1107" s="54"/>
      <c r="U1107" s="54"/>
      <c r="V1107" s="54"/>
      <c r="W1107" s="54"/>
      <c r="X1107" s="54"/>
      <c r="Y1107" s="54"/>
      <c r="Z1107" s="54"/>
      <c r="AA1107" s="54"/>
      <c r="AB1107" s="54"/>
      <c r="AC1107" s="54"/>
      <c r="AD1107" s="60"/>
      <c r="AE1107" s="58"/>
      <c r="AF1107" s="176" t="str">
        <f t="shared" si="17"/>
        <v/>
      </c>
      <c r="AG1107" s="178" t="str">
        <f>IF(Calculations!AT1102=1,"YES","")</f>
        <v/>
      </c>
      <c r="AH1107" s="1"/>
      <c r="AI1107"/>
      <c r="AJ1107" s="3"/>
      <c r="AQ1107" s="9"/>
      <c r="AR1107" s="9"/>
      <c r="AS1107" s="9"/>
      <c r="AT1107" s="9"/>
      <c r="AU1107" s="9"/>
      <c r="AV1107" s="9"/>
    </row>
    <row r="1108" spans="2:48" x14ac:dyDescent="0.25">
      <c r="B1108" s="54"/>
      <c r="C1108" s="54"/>
      <c r="D1108" s="59"/>
      <c r="E1108" s="59"/>
      <c r="F1108" s="174"/>
      <c r="G1108" s="54"/>
      <c r="H1108" s="55"/>
      <c r="I1108" s="54"/>
      <c r="J1108" s="55"/>
      <c r="K1108" s="47" t="str">
        <f>IF(OR(AND(H1108=Lists!$D$6,G1108&lt;&gt;""),AND(AND(H1108=J1108,G1108&lt;&gt;"",I1108&lt;&gt;""),OR(H1108&lt;&gt;"Unspecified",J1108&lt;&gt;"Unspecified"),J1108&lt;&gt;""),AND(OR(H1108=Lists!$D$4,H1108=Lists!$D$5),OR(J1108=Lists!$D$4,J1108=Lists!$D$5),AND(G1108&lt;&gt;"",I1108&lt;&gt;""))),"YES","")</f>
        <v/>
      </c>
      <c r="L1108" s="56"/>
      <c r="M1108" s="54"/>
      <c r="N1108" s="58"/>
      <c r="O1108" s="57"/>
      <c r="P1108" s="165"/>
      <c r="Q1108" s="165"/>
      <c r="R1108" s="165"/>
      <c r="S1108" s="54"/>
      <c r="T1108" s="54"/>
      <c r="U1108" s="54"/>
      <c r="V1108" s="54"/>
      <c r="W1108" s="54"/>
      <c r="X1108" s="54"/>
      <c r="Y1108" s="54"/>
      <c r="Z1108" s="54"/>
      <c r="AA1108" s="54"/>
      <c r="AB1108" s="54"/>
      <c r="AC1108" s="54"/>
      <c r="AD1108" s="60"/>
      <c r="AE1108" s="58"/>
      <c r="AF1108" s="176" t="str">
        <f t="shared" si="17"/>
        <v/>
      </c>
      <c r="AG1108" s="178" t="str">
        <f>IF(Calculations!AT1103=1,"YES","")</f>
        <v/>
      </c>
      <c r="AH1108" s="1"/>
      <c r="AI1108"/>
      <c r="AJ1108" s="3"/>
      <c r="AQ1108" s="9"/>
      <c r="AR1108" s="9"/>
      <c r="AS1108" s="9"/>
      <c r="AT1108" s="9"/>
      <c r="AU1108" s="9"/>
      <c r="AV1108" s="9"/>
    </row>
    <row r="1109" spans="2:48" x14ac:dyDescent="0.25">
      <c r="B1109" s="54"/>
      <c r="C1109" s="54"/>
      <c r="D1109" s="59"/>
      <c r="E1109" s="59"/>
      <c r="F1109" s="174"/>
      <c r="G1109" s="54"/>
      <c r="H1109" s="55"/>
      <c r="I1109" s="54"/>
      <c r="J1109" s="55"/>
      <c r="K1109" s="47" t="str">
        <f>IF(OR(AND(H1109=Lists!$D$6,G1109&lt;&gt;""),AND(AND(H1109=J1109,G1109&lt;&gt;"",I1109&lt;&gt;""),OR(H1109&lt;&gt;"Unspecified",J1109&lt;&gt;"Unspecified"),J1109&lt;&gt;""),AND(OR(H1109=Lists!$D$4,H1109=Lists!$D$5),OR(J1109=Lists!$D$4,J1109=Lists!$D$5),AND(G1109&lt;&gt;"",I1109&lt;&gt;""))),"YES","")</f>
        <v/>
      </c>
      <c r="L1109" s="56"/>
      <c r="M1109" s="54"/>
      <c r="N1109" s="58"/>
      <c r="O1109" s="57"/>
      <c r="P1109" s="165"/>
      <c r="Q1109" s="165"/>
      <c r="R1109" s="165"/>
      <c r="S1109" s="54"/>
      <c r="T1109" s="54"/>
      <c r="U1109" s="54"/>
      <c r="V1109" s="54"/>
      <c r="W1109" s="54"/>
      <c r="X1109" s="54"/>
      <c r="Y1109" s="54"/>
      <c r="Z1109" s="54"/>
      <c r="AA1109" s="54"/>
      <c r="AB1109" s="54"/>
      <c r="AC1109" s="54"/>
      <c r="AD1109" s="60"/>
      <c r="AE1109" s="58"/>
      <c r="AF1109" s="176" t="str">
        <f t="shared" si="17"/>
        <v/>
      </c>
      <c r="AG1109" s="178" t="str">
        <f>IF(Calculations!AT1104=1,"YES","")</f>
        <v/>
      </c>
      <c r="AH1109" s="1"/>
      <c r="AI1109"/>
      <c r="AJ1109" s="3"/>
      <c r="AQ1109" s="9"/>
      <c r="AR1109" s="9"/>
      <c r="AS1109" s="9"/>
      <c r="AT1109" s="9"/>
      <c r="AU1109" s="9"/>
      <c r="AV1109" s="9"/>
    </row>
    <row r="1110" spans="2:48" x14ac:dyDescent="0.25">
      <c r="B1110" s="54"/>
      <c r="C1110" s="54"/>
      <c r="D1110" s="59"/>
      <c r="E1110" s="59"/>
      <c r="F1110" s="174"/>
      <c r="G1110" s="54"/>
      <c r="H1110" s="55"/>
      <c r="I1110" s="54"/>
      <c r="J1110" s="55"/>
      <c r="K1110" s="47" t="str">
        <f>IF(OR(AND(H1110=Lists!$D$6,G1110&lt;&gt;""),AND(AND(H1110=J1110,G1110&lt;&gt;"",I1110&lt;&gt;""),OR(H1110&lt;&gt;"Unspecified",J1110&lt;&gt;"Unspecified"),J1110&lt;&gt;""),AND(OR(H1110=Lists!$D$4,H1110=Lists!$D$5),OR(J1110=Lists!$D$4,J1110=Lists!$D$5),AND(G1110&lt;&gt;"",I1110&lt;&gt;""))),"YES","")</f>
        <v/>
      </c>
      <c r="L1110" s="56"/>
      <c r="M1110" s="54"/>
      <c r="N1110" s="58"/>
      <c r="O1110" s="57"/>
      <c r="P1110" s="165"/>
      <c r="Q1110" s="165"/>
      <c r="R1110" s="165"/>
      <c r="S1110" s="54"/>
      <c r="T1110" s="54"/>
      <c r="U1110" s="54"/>
      <c r="V1110" s="54"/>
      <c r="W1110" s="54"/>
      <c r="X1110" s="54"/>
      <c r="Y1110" s="54"/>
      <c r="Z1110" s="54"/>
      <c r="AA1110" s="54"/>
      <c r="AB1110" s="54"/>
      <c r="AC1110" s="54"/>
      <c r="AD1110" s="60"/>
      <c r="AE1110" s="58"/>
      <c r="AF1110" s="176" t="str">
        <f t="shared" si="17"/>
        <v/>
      </c>
      <c r="AG1110" s="178" t="str">
        <f>IF(Calculations!AT1105=1,"YES","")</f>
        <v/>
      </c>
      <c r="AH1110" s="1"/>
      <c r="AI1110"/>
      <c r="AJ1110" s="3"/>
      <c r="AQ1110" s="9"/>
      <c r="AR1110" s="9"/>
      <c r="AS1110" s="9"/>
      <c r="AT1110" s="9"/>
      <c r="AU1110" s="9"/>
      <c r="AV1110" s="9"/>
    </row>
    <row r="1111" spans="2:48" x14ac:dyDescent="0.25">
      <c r="B1111" s="54"/>
      <c r="C1111" s="54"/>
      <c r="D1111" s="59"/>
      <c r="E1111" s="59"/>
      <c r="F1111" s="174"/>
      <c r="G1111" s="54"/>
      <c r="H1111" s="55"/>
      <c r="I1111" s="54"/>
      <c r="J1111" s="55"/>
      <c r="K1111" s="47" t="str">
        <f>IF(OR(AND(H1111=Lists!$D$6,G1111&lt;&gt;""),AND(AND(H1111=J1111,G1111&lt;&gt;"",I1111&lt;&gt;""),OR(H1111&lt;&gt;"Unspecified",J1111&lt;&gt;"Unspecified"),J1111&lt;&gt;""),AND(OR(H1111=Lists!$D$4,H1111=Lists!$D$5),OR(J1111=Lists!$D$4,J1111=Lists!$D$5),AND(G1111&lt;&gt;"",I1111&lt;&gt;""))),"YES","")</f>
        <v/>
      </c>
      <c r="L1111" s="56"/>
      <c r="M1111" s="54"/>
      <c r="N1111" s="58"/>
      <c r="O1111" s="57"/>
      <c r="P1111" s="165"/>
      <c r="Q1111" s="165"/>
      <c r="R1111" s="165"/>
      <c r="S1111" s="54"/>
      <c r="T1111" s="54"/>
      <c r="U1111" s="54"/>
      <c r="V1111" s="54"/>
      <c r="W1111" s="54"/>
      <c r="X1111" s="54"/>
      <c r="Y1111" s="54"/>
      <c r="Z1111" s="54"/>
      <c r="AA1111" s="54"/>
      <c r="AB1111" s="54"/>
      <c r="AC1111" s="54"/>
      <c r="AD1111" s="60"/>
      <c r="AE1111" s="58"/>
      <c r="AF1111" s="176" t="str">
        <f t="shared" si="17"/>
        <v/>
      </c>
      <c r="AG1111" s="178" t="str">
        <f>IF(Calculations!AT1106=1,"YES","")</f>
        <v/>
      </c>
      <c r="AH1111" s="1"/>
      <c r="AI1111"/>
      <c r="AJ1111" s="3"/>
      <c r="AQ1111" s="9"/>
      <c r="AR1111" s="9"/>
      <c r="AS1111" s="9"/>
      <c r="AT1111" s="9"/>
      <c r="AU1111" s="9"/>
      <c r="AV1111" s="9"/>
    </row>
    <row r="1112" spans="2:48" x14ac:dyDescent="0.25">
      <c r="B1112" s="54"/>
      <c r="C1112" s="54"/>
      <c r="D1112" s="59"/>
      <c r="E1112" s="59"/>
      <c r="F1112" s="174"/>
      <c r="G1112" s="54"/>
      <c r="H1112" s="55"/>
      <c r="I1112" s="54"/>
      <c r="J1112" s="55"/>
      <c r="K1112" s="47" t="str">
        <f>IF(OR(AND(H1112=Lists!$D$6,G1112&lt;&gt;""),AND(AND(H1112=J1112,G1112&lt;&gt;"",I1112&lt;&gt;""),OR(H1112&lt;&gt;"Unspecified",J1112&lt;&gt;"Unspecified"),J1112&lt;&gt;""),AND(OR(H1112=Lists!$D$4,H1112=Lists!$D$5),OR(J1112=Lists!$D$4,J1112=Lists!$D$5),AND(G1112&lt;&gt;"",I1112&lt;&gt;""))),"YES","")</f>
        <v/>
      </c>
      <c r="L1112" s="56"/>
      <c r="M1112" s="54"/>
      <c r="N1112" s="58"/>
      <c r="O1112" s="57"/>
      <c r="P1112" s="165"/>
      <c r="Q1112" s="165"/>
      <c r="R1112" s="165"/>
      <c r="S1112" s="54"/>
      <c r="T1112" s="54"/>
      <c r="U1112" s="54"/>
      <c r="V1112" s="54"/>
      <c r="W1112" s="54"/>
      <c r="X1112" s="54"/>
      <c r="Y1112" s="54"/>
      <c r="Z1112" s="54"/>
      <c r="AA1112" s="54"/>
      <c r="AB1112" s="54"/>
      <c r="AC1112" s="54"/>
      <c r="AD1112" s="60"/>
      <c r="AE1112" s="58"/>
      <c r="AF1112" s="176" t="str">
        <f t="shared" si="17"/>
        <v/>
      </c>
      <c r="AG1112" s="178" t="str">
        <f>IF(Calculations!AT1107=1,"YES","")</f>
        <v/>
      </c>
      <c r="AH1112" s="1"/>
      <c r="AI1112"/>
      <c r="AJ1112" s="3"/>
      <c r="AQ1112" s="9"/>
      <c r="AR1112" s="9"/>
      <c r="AS1112" s="9"/>
      <c r="AT1112" s="9"/>
      <c r="AU1112" s="9"/>
      <c r="AV1112" s="9"/>
    </row>
    <row r="1113" spans="2:48" x14ac:dyDescent="0.25">
      <c r="B1113" s="54"/>
      <c r="C1113" s="54"/>
      <c r="D1113" s="59"/>
      <c r="E1113" s="59"/>
      <c r="F1113" s="174"/>
      <c r="G1113" s="54"/>
      <c r="H1113" s="55"/>
      <c r="I1113" s="54"/>
      <c r="J1113" s="55"/>
      <c r="K1113" s="47" t="str">
        <f>IF(OR(AND(H1113=Lists!$D$6,G1113&lt;&gt;""),AND(AND(H1113=J1113,G1113&lt;&gt;"",I1113&lt;&gt;""),OR(H1113&lt;&gt;"Unspecified",J1113&lt;&gt;"Unspecified"),J1113&lt;&gt;""),AND(OR(H1113=Lists!$D$4,H1113=Lists!$D$5),OR(J1113=Lists!$D$4,J1113=Lists!$D$5),AND(G1113&lt;&gt;"",I1113&lt;&gt;""))),"YES","")</f>
        <v/>
      </c>
      <c r="L1113" s="56"/>
      <c r="M1113" s="54"/>
      <c r="N1113" s="58"/>
      <c r="O1113" s="57"/>
      <c r="P1113" s="165"/>
      <c r="Q1113" s="165"/>
      <c r="R1113" s="165"/>
      <c r="S1113" s="54"/>
      <c r="T1113" s="54"/>
      <c r="U1113" s="54"/>
      <c r="V1113" s="54"/>
      <c r="W1113" s="54"/>
      <c r="X1113" s="54"/>
      <c r="Y1113" s="54"/>
      <c r="Z1113" s="54"/>
      <c r="AA1113" s="54"/>
      <c r="AB1113" s="54"/>
      <c r="AC1113" s="54"/>
      <c r="AD1113" s="60"/>
      <c r="AE1113" s="58"/>
      <c r="AF1113" s="176" t="str">
        <f t="shared" si="17"/>
        <v/>
      </c>
      <c r="AG1113" s="178" t="str">
        <f>IF(Calculations!AT1108=1,"YES","")</f>
        <v/>
      </c>
      <c r="AH1113" s="1"/>
      <c r="AI1113"/>
      <c r="AJ1113" s="3"/>
      <c r="AQ1113" s="9"/>
      <c r="AR1113" s="9"/>
      <c r="AS1113" s="9"/>
      <c r="AT1113" s="9"/>
      <c r="AU1113" s="9"/>
      <c r="AV1113" s="9"/>
    </row>
    <row r="1114" spans="2:48" x14ac:dyDescent="0.25">
      <c r="B1114" s="54"/>
      <c r="C1114" s="54"/>
      <c r="D1114" s="59"/>
      <c r="E1114" s="59"/>
      <c r="F1114" s="174"/>
      <c r="G1114" s="54"/>
      <c r="H1114" s="55"/>
      <c r="I1114" s="54"/>
      <c r="J1114" s="55"/>
      <c r="K1114" s="47" t="str">
        <f>IF(OR(AND(H1114=Lists!$D$6,G1114&lt;&gt;""),AND(AND(H1114=J1114,G1114&lt;&gt;"",I1114&lt;&gt;""),OR(H1114&lt;&gt;"Unspecified",J1114&lt;&gt;"Unspecified"),J1114&lt;&gt;""),AND(OR(H1114=Lists!$D$4,H1114=Lists!$D$5),OR(J1114=Lists!$D$4,J1114=Lists!$D$5),AND(G1114&lt;&gt;"",I1114&lt;&gt;""))),"YES","")</f>
        <v/>
      </c>
      <c r="L1114" s="56"/>
      <c r="M1114" s="54"/>
      <c r="N1114" s="58"/>
      <c r="O1114" s="57"/>
      <c r="P1114" s="165"/>
      <c r="Q1114" s="165"/>
      <c r="R1114" s="165"/>
      <c r="S1114" s="54"/>
      <c r="T1114" s="54"/>
      <c r="U1114" s="54"/>
      <c r="V1114" s="54"/>
      <c r="W1114" s="54"/>
      <c r="X1114" s="54"/>
      <c r="Y1114" s="54"/>
      <c r="Z1114" s="54"/>
      <c r="AA1114" s="54"/>
      <c r="AB1114" s="54"/>
      <c r="AC1114" s="54"/>
      <c r="AD1114" s="60"/>
      <c r="AE1114" s="58"/>
      <c r="AF1114" s="176" t="str">
        <f t="shared" si="17"/>
        <v/>
      </c>
      <c r="AG1114" s="178" t="str">
        <f>IF(Calculations!AT1109=1,"YES","")</f>
        <v/>
      </c>
      <c r="AH1114" s="1"/>
      <c r="AI1114"/>
      <c r="AJ1114" s="3"/>
      <c r="AQ1114" s="9"/>
      <c r="AR1114" s="9"/>
      <c r="AS1114" s="9"/>
      <c r="AT1114" s="9"/>
      <c r="AU1114" s="9"/>
      <c r="AV1114" s="9"/>
    </row>
    <row r="1115" spans="2:48" x14ac:dyDescent="0.25">
      <c r="B1115" s="54"/>
      <c r="C1115" s="54"/>
      <c r="D1115" s="59"/>
      <c r="E1115" s="59"/>
      <c r="F1115" s="174"/>
      <c r="G1115" s="54"/>
      <c r="H1115" s="55"/>
      <c r="I1115" s="54"/>
      <c r="J1115" s="55"/>
      <c r="K1115" s="47" t="str">
        <f>IF(OR(AND(H1115=Lists!$D$6,G1115&lt;&gt;""),AND(AND(H1115=J1115,G1115&lt;&gt;"",I1115&lt;&gt;""),OR(H1115&lt;&gt;"Unspecified",J1115&lt;&gt;"Unspecified"),J1115&lt;&gt;""),AND(OR(H1115=Lists!$D$4,H1115=Lists!$D$5),OR(J1115=Lists!$D$4,J1115=Lists!$D$5),AND(G1115&lt;&gt;"",I1115&lt;&gt;""))),"YES","")</f>
        <v/>
      </c>
      <c r="L1115" s="56"/>
      <c r="M1115" s="54"/>
      <c r="N1115" s="58"/>
      <c r="O1115" s="57"/>
      <c r="P1115" s="165"/>
      <c r="Q1115" s="165"/>
      <c r="R1115" s="165"/>
      <c r="S1115" s="54"/>
      <c r="T1115" s="54"/>
      <c r="U1115" s="54"/>
      <c r="V1115" s="54"/>
      <c r="W1115" s="54"/>
      <c r="X1115" s="54"/>
      <c r="Y1115" s="54"/>
      <c r="Z1115" s="54"/>
      <c r="AA1115" s="54"/>
      <c r="AB1115" s="54"/>
      <c r="AC1115" s="54"/>
      <c r="AD1115" s="60"/>
      <c r="AE1115" s="58"/>
      <c r="AF1115" s="176" t="str">
        <f t="shared" si="17"/>
        <v/>
      </c>
      <c r="AG1115" s="178" t="str">
        <f>IF(Calculations!AT1110=1,"YES","")</f>
        <v/>
      </c>
      <c r="AH1115" s="1"/>
      <c r="AI1115"/>
      <c r="AJ1115" s="3"/>
      <c r="AQ1115" s="9"/>
      <c r="AR1115" s="9"/>
      <c r="AS1115" s="9"/>
      <c r="AT1115" s="9"/>
      <c r="AU1115" s="9"/>
      <c r="AV1115" s="9"/>
    </row>
    <row r="1116" spans="2:48" x14ac:dyDescent="0.25">
      <c r="B1116" s="54"/>
      <c r="C1116" s="54"/>
      <c r="D1116" s="59"/>
      <c r="E1116" s="59"/>
      <c r="F1116" s="174"/>
      <c r="G1116" s="54"/>
      <c r="H1116" s="55"/>
      <c r="I1116" s="54"/>
      <c r="J1116" s="55"/>
      <c r="K1116" s="47" t="str">
        <f>IF(OR(AND(H1116=Lists!$D$6,G1116&lt;&gt;""),AND(AND(H1116=J1116,G1116&lt;&gt;"",I1116&lt;&gt;""),OR(H1116&lt;&gt;"Unspecified",J1116&lt;&gt;"Unspecified"),J1116&lt;&gt;""),AND(OR(H1116=Lists!$D$4,H1116=Lists!$D$5),OR(J1116=Lists!$D$4,J1116=Lists!$D$5),AND(G1116&lt;&gt;"",I1116&lt;&gt;""))),"YES","")</f>
        <v/>
      </c>
      <c r="L1116" s="56"/>
      <c r="M1116" s="54"/>
      <c r="N1116" s="58"/>
      <c r="O1116" s="57"/>
      <c r="P1116" s="165"/>
      <c r="Q1116" s="165"/>
      <c r="R1116" s="165"/>
      <c r="S1116" s="54"/>
      <c r="T1116" s="54"/>
      <c r="U1116" s="54"/>
      <c r="V1116" s="54"/>
      <c r="W1116" s="54"/>
      <c r="X1116" s="54"/>
      <c r="Y1116" s="54"/>
      <c r="Z1116" s="54"/>
      <c r="AA1116" s="54"/>
      <c r="AB1116" s="54"/>
      <c r="AC1116" s="54"/>
      <c r="AD1116" s="60"/>
      <c r="AE1116" s="58"/>
      <c r="AF1116" s="176" t="str">
        <f t="shared" si="17"/>
        <v/>
      </c>
      <c r="AG1116" s="178" t="str">
        <f>IF(Calculations!AT1111=1,"YES","")</f>
        <v/>
      </c>
      <c r="AH1116" s="1"/>
      <c r="AI1116"/>
      <c r="AJ1116" s="3"/>
      <c r="AQ1116" s="9"/>
      <c r="AR1116" s="9"/>
      <c r="AS1116" s="9"/>
      <c r="AT1116" s="9"/>
      <c r="AU1116" s="9"/>
      <c r="AV1116" s="9"/>
    </row>
    <row r="1117" spans="2:48" x14ac:dyDescent="0.25">
      <c r="B1117" s="54"/>
      <c r="C1117" s="54"/>
      <c r="D1117" s="59"/>
      <c r="E1117" s="59"/>
      <c r="F1117" s="174"/>
      <c r="G1117" s="54"/>
      <c r="H1117" s="55"/>
      <c r="I1117" s="54"/>
      <c r="J1117" s="55"/>
      <c r="K1117" s="47" t="str">
        <f>IF(OR(AND(H1117=Lists!$D$6,G1117&lt;&gt;""),AND(AND(H1117=J1117,G1117&lt;&gt;"",I1117&lt;&gt;""),OR(H1117&lt;&gt;"Unspecified",J1117&lt;&gt;"Unspecified"),J1117&lt;&gt;""),AND(OR(H1117=Lists!$D$4,H1117=Lists!$D$5),OR(J1117=Lists!$D$4,J1117=Lists!$D$5),AND(G1117&lt;&gt;"",I1117&lt;&gt;""))),"YES","")</f>
        <v/>
      </c>
      <c r="L1117" s="56"/>
      <c r="M1117" s="54"/>
      <c r="N1117" s="58"/>
      <c r="O1117" s="57"/>
      <c r="P1117" s="165"/>
      <c r="Q1117" s="165"/>
      <c r="R1117" s="165"/>
      <c r="S1117" s="54"/>
      <c r="T1117" s="54"/>
      <c r="U1117" s="54"/>
      <c r="V1117" s="54"/>
      <c r="W1117" s="54"/>
      <c r="X1117" s="54"/>
      <c r="Y1117" s="54"/>
      <c r="Z1117" s="54"/>
      <c r="AA1117" s="54"/>
      <c r="AB1117" s="54"/>
      <c r="AC1117" s="54"/>
      <c r="AD1117" s="60"/>
      <c r="AE1117" s="58"/>
      <c r="AF1117" s="176" t="str">
        <f t="shared" si="17"/>
        <v/>
      </c>
      <c r="AG1117" s="178" t="str">
        <f>IF(Calculations!AT1112=1,"YES","")</f>
        <v/>
      </c>
      <c r="AH1117" s="1"/>
      <c r="AI1117"/>
      <c r="AJ1117" s="3"/>
      <c r="AQ1117" s="9"/>
      <c r="AR1117" s="9"/>
      <c r="AS1117" s="9"/>
      <c r="AT1117" s="9"/>
      <c r="AU1117" s="9"/>
      <c r="AV1117" s="9"/>
    </row>
    <row r="1118" spans="2:48" x14ac:dyDescent="0.25">
      <c r="B1118" s="54"/>
      <c r="C1118" s="54"/>
      <c r="D1118" s="59"/>
      <c r="E1118" s="59"/>
      <c r="F1118" s="174"/>
      <c r="G1118" s="54"/>
      <c r="H1118" s="55"/>
      <c r="I1118" s="54"/>
      <c r="J1118" s="55"/>
      <c r="K1118" s="47" t="str">
        <f>IF(OR(AND(H1118=Lists!$D$6,G1118&lt;&gt;""),AND(AND(H1118=J1118,G1118&lt;&gt;"",I1118&lt;&gt;""),OR(H1118&lt;&gt;"Unspecified",J1118&lt;&gt;"Unspecified"),J1118&lt;&gt;""),AND(OR(H1118=Lists!$D$4,H1118=Lists!$D$5),OR(J1118=Lists!$D$4,J1118=Lists!$D$5),AND(G1118&lt;&gt;"",I1118&lt;&gt;""))),"YES","")</f>
        <v/>
      </c>
      <c r="L1118" s="56"/>
      <c r="M1118" s="54"/>
      <c r="N1118" s="58"/>
      <c r="O1118" s="57"/>
      <c r="P1118" s="165"/>
      <c r="Q1118" s="165"/>
      <c r="R1118" s="165"/>
      <c r="S1118" s="54"/>
      <c r="T1118" s="54"/>
      <c r="U1118" s="54"/>
      <c r="V1118" s="54"/>
      <c r="W1118" s="54"/>
      <c r="X1118" s="54"/>
      <c r="Y1118" s="54"/>
      <c r="Z1118" s="54"/>
      <c r="AA1118" s="54"/>
      <c r="AB1118" s="54"/>
      <c r="AC1118" s="54"/>
      <c r="AD1118" s="60"/>
      <c r="AE1118" s="58"/>
      <c r="AF1118" s="176" t="str">
        <f t="shared" si="17"/>
        <v/>
      </c>
      <c r="AG1118" s="178" t="str">
        <f>IF(Calculations!AT1113=1,"YES","")</f>
        <v/>
      </c>
      <c r="AH1118" s="1"/>
      <c r="AI1118"/>
      <c r="AJ1118" s="3"/>
      <c r="AQ1118" s="9"/>
      <c r="AR1118" s="9"/>
      <c r="AS1118" s="9"/>
      <c r="AT1118" s="9"/>
      <c r="AU1118" s="9"/>
      <c r="AV1118" s="9"/>
    </row>
    <row r="1119" spans="2:48" x14ac:dyDescent="0.25">
      <c r="B1119" s="54"/>
      <c r="C1119" s="54"/>
      <c r="D1119" s="59"/>
      <c r="E1119" s="59"/>
      <c r="F1119" s="174"/>
      <c r="G1119" s="54"/>
      <c r="H1119" s="55"/>
      <c r="I1119" s="54"/>
      <c r="J1119" s="55"/>
      <c r="K1119" s="47" t="str">
        <f>IF(OR(AND(H1119=Lists!$D$6,G1119&lt;&gt;""),AND(AND(H1119=J1119,G1119&lt;&gt;"",I1119&lt;&gt;""),OR(H1119&lt;&gt;"Unspecified",J1119&lt;&gt;"Unspecified"),J1119&lt;&gt;""),AND(OR(H1119=Lists!$D$4,H1119=Lists!$D$5),OR(J1119=Lists!$D$4,J1119=Lists!$D$5),AND(G1119&lt;&gt;"",I1119&lt;&gt;""))),"YES","")</f>
        <v/>
      </c>
      <c r="L1119" s="56"/>
      <c r="M1119" s="54"/>
      <c r="N1119" s="58"/>
      <c r="O1119" s="57"/>
      <c r="P1119" s="165"/>
      <c r="Q1119" s="165"/>
      <c r="R1119" s="165"/>
      <c r="S1119" s="54"/>
      <c r="T1119" s="54"/>
      <c r="U1119" s="54"/>
      <c r="V1119" s="54"/>
      <c r="W1119" s="54"/>
      <c r="X1119" s="54"/>
      <c r="Y1119" s="54"/>
      <c r="Z1119" s="54"/>
      <c r="AA1119" s="54"/>
      <c r="AB1119" s="54"/>
      <c r="AC1119" s="54"/>
      <c r="AD1119" s="60"/>
      <c r="AE1119" s="58"/>
      <c r="AF1119" s="176" t="str">
        <f t="shared" si="17"/>
        <v/>
      </c>
      <c r="AG1119" s="178" t="str">
        <f>IF(Calculations!AT1114=1,"YES","")</f>
        <v/>
      </c>
      <c r="AH1119" s="1"/>
      <c r="AI1119"/>
      <c r="AJ1119" s="3"/>
      <c r="AQ1119" s="9"/>
      <c r="AR1119" s="9"/>
      <c r="AS1119" s="9"/>
      <c r="AT1119" s="9"/>
      <c r="AU1119" s="9"/>
      <c r="AV1119" s="9"/>
    </row>
    <row r="1120" spans="2:48" x14ac:dyDescent="0.25">
      <c r="B1120" s="54"/>
      <c r="C1120" s="54"/>
      <c r="D1120" s="59"/>
      <c r="E1120" s="59"/>
      <c r="F1120" s="174"/>
      <c r="G1120" s="54"/>
      <c r="H1120" s="55"/>
      <c r="I1120" s="54"/>
      <c r="J1120" s="55"/>
      <c r="K1120" s="47" t="str">
        <f>IF(OR(AND(H1120=Lists!$D$6,G1120&lt;&gt;""),AND(AND(H1120=J1120,G1120&lt;&gt;"",I1120&lt;&gt;""),OR(H1120&lt;&gt;"Unspecified",J1120&lt;&gt;"Unspecified"),J1120&lt;&gt;""),AND(OR(H1120=Lists!$D$4,H1120=Lists!$D$5),OR(J1120=Lists!$D$4,J1120=Lists!$D$5),AND(G1120&lt;&gt;"",I1120&lt;&gt;""))),"YES","")</f>
        <v/>
      </c>
      <c r="L1120" s="56"/>
      <c r="M1120" s="54"/>
      <c r="N1120" s="58"/>
      <c r="O1120" s="57"/>
      <c r="P1120" s="165"/>
      <c r="Q1120" s="165"/>
      <c r="R1120" s="165"/>
      <c r="S1120" s="54"/>
      <c r="T1120" s="54"/>
      <c r="U1120" s="54"/>
      <c r="V1120" s="54"/>
      <c r="W1120" s="54"/>
      <c r="X1120" s="54"/>
      <c r="Y1120" s="54"/>
      <c r="Z1120" s="54"/>
      <c r="AA1120" s="54"/>
      <c r="AB1120" s="54"/>
      <c r="AC1120" s="54"/>
      <c r="AD1120" s="60"/>
      <c r="AE1120" s="58"/>
      <c r="AF1120" s="176" t="str">
        <f t="shared" si="17"/>
        <v/>
      </c>
      <c r="AG1120" s="178" t="str">
        <f>IF(Calculations!AT1115=1,"YES","")</f>
        <v/>
      </c>
      <c r="AH1120" s="1"/>
      <c r="AI1120"/>
      <c r="AJ1120" s="3"/>
      <c r="AQ1120" s="9"/>
      <c r="AR1120" s="9"/>
      <c r="AS1120" s="9"/>
      <c r="AT1120" s="9"/>
      <c r="AU1120" s="9"/>
      <c r="AV1120" s="9"/>
    </row>
    <row r="1121" spans="2:48" x14ac:dyDescent="0.25">
      <c r="B1121" s="54"/>
      <c r="C1121" s="54"/>
      <c r="D1121" s="59"/>
      <c r="E1121" s="59"/>
      <c r="F1121" s="174"/>
      <c r="G1121" s="54"/>
      <c r="H1121" s="55"/>
      <c r="I1121" s="54"/>
      <c r="J1121" s="55"/>
      <c r="K1121" s="47" t="str">
        <f>IF(OR(AND(H1121=Lists!$D$6,G1121&lt;&gt;""),AND(AND(H1121=J1121,G1121&lt;&gt;"",I1121&lt;&gt;""),OR(H1121&lt;&gt;"Unspecified",J1121&lt;&gt;"Unspecified"),J1121&lt;&gt;""),AND(OR(H1121=Lists!$D$4,H1121=Lists!$D$5),OR(J1121=Lists!$D$4,J1121=Lists!$D$5),AND(G1121&lt;&gt;"",I1121&lt;&gt;""))),"YES","")</f>
        <v/>
      </c>
      <c r="L1121" s="56"/>
      <c r="M1121" s="54"/>
      <c r="N1121" s="58"/>
      <c r="O1121" s="57"/>
      <c r="P1121" s="165"/>
      <c r="Q1121" s="165"/>
      <c r="R1121" s="165"/>
      <c r="S1121" s="54"/>
      <c r="T1121" s="54"/>
      <c r="U1121" s="54"/>
      <c r="V1121" s="54"/>
      <c r="W1121" s="54"/>
      <c r="X1121" s="54"/>
      <c r="Y1121" s="54"/>
      <c r="Z1121" s="54"/>
      <c r="AA1121" s="54"/>
      <c r="AB1121" s="54"/>
      <c r="AC1121" s="54"/>
      <c r="AD1121" s="60"/>
      <c r="AE1121" s="58"/>
      <c r="AF1121" s="176" t="str">
        <f t="shared" si="17"/>
        <v/>
      </c>
      <c r="AG1121" s="178" t="str">
        <f>IF(Calculations!AT1116=1,"YES","")</f>
        <v/>
      </c>
      <c r="AH1121" s="1"/>
      <c r="AI1121"/>
      <c r="AJ1121" s="3"/>
      <c r="AQ1121" s="9"/>
      <c r="AR1121" s="9"/>
      <c r="AS1121" s="9"/>
      <c r="AT1121" s="9"/>
      <c r="AU1121" s="9"/>
      <c r="AV1121" s="9"/>
    </row>
    <row r="1122" spans="2:48" x14ac:dyDescent="0.25">
      <c r="B1122" s="54"/>
      <c r="C1122" s="54"/>
      <c r="D1122" s="59"/>
      <c r="E1122" s="59"/>
      <c r="F1122" s="174"/>
      <c r="G1122" s="54"/>
      <c r="H1122" s="55"/>
      <c r="I1122" s="54"/>
      <c r="J1122" s="55"/>
      <c r="K1122" s="47" t="str">
        <f>IF(OR(AND(H1122=Lists!$D$6,G1122&lt;&gt;""),AND(AND(H1122=J1122,G1122&lt;&gt;"",I1122&lt;&gt;""),OR(H1122&lt;&gt;"Unspecified",J1122&lt;&gt;"Unspecified"),J1122&lt;&gt;""),AND(OR(H1122=Lists!$D$4,H1122=Lists!$D$5),OR(J1122=Lists!$D$4,J1122=Lists!$D$5),AND(G1122&lt;&gt;"",I1122&lt;&gt;""))),"YES","")</f>
        <v/>
      </c>
      <c r="L1122" s="56"/>
      <c r="M1122" s="54"/>
      <c r="N1122" s="58"/>
      <c r="O1122" s="57"/>
      <c r="P1122" s="165"/>
      <c r="Q1122" s="165"/>
      <c r="R1122" s="165"/>
      <c r="S1122" s="54"/>
      <c r="T1122" s="54"/>
      <c r="U1122" s="54"/>
      <c r="V1122" s="54"/>
      <c r="W1122" s="54"/>
      <c r="X1122" s="54"/>
      <c r="Y1122" s="54"/>
      <c r="Z1122" s="54"/>
      <c r="AA1122" s="54"/>
      <c r="AB1122" s="54"/>
      <c r="AC1122" s="54"/>
      <c r="AD1122" s="60"/>
      <c r="AE1122" s="58"/>
      <c r="AF1122" s="176" t="str">
        <f t="shared" si="17"/>
        <v/>
      </c>
      <c r="AG1122" s="178" t="str">
        <f>IF(Calculations!AT1117=1,"YES","")</f>
        <v/>
      </c>
      <c r="AH1122" s="1"/>
      <c r="AI1122"/>
      <c r="AJ1122" s="3"/>
      <c r="AQ1122" s="9"/>
      <c r="AR1122" s="9"/>
      <c r="AS1122" s="9"/>
      <c r="AT1122" s="9"/>
      <c r="AU1122" s="9"/>
      <c r="AV1122" s="9"/>
    </row>
    <row r="1123" spans="2:48" x14ac:dyDescent="0.25">
      <c r="B1123" s="54"/>
      <c r="C1123" s="54"/>
      <c r="D1123" s="59"/>
      <c r="E1123" s="59"/>
      <c r="F1123" s="174"/>
      <c r="G1123" s="54"/>
      <c r="H1123" s="55"/>
      <c r="I1123" s="54"/>
      <c r="J1123" s="55"/>
      <c r="K1123" s="47" t="str">
        <f>IF(OR(AND(H1123=Lists!$D$6,G1123&lt;&gt;""),AND(AND(H1123=J1123,G1123&lt;&gt;"",I1123&lt;&gt;""),OR(H1123&lt;&gt;"Unspecified",J1123&lt;&gt;"Unspecified"),J1123&lt;&gt;""),AND(OR(H1123=Lists!$D$4,H1123=Lists!$D$5),OR(J1123=Lists!$D$4,J1123=Lists!$D$5),AND(G1123&lt;&gt;"",I1123&lt;&gt;""))),"YES","")</f>
        <v/>
      </c>
      <c r="L1123" s="56"/>
      <c r="M1123" s="54"/>
      <c r="N1123" s="58"/>
      <c r="O1123" s="57"/>
      <c r="P1123" s="165"/>
      <c r="Q1123" s="165"/>
      <c r="R1123" s="165"/>
      <c r="S1123" s="54"/>
      <c r="T1123" s="54"/>
      <c r="U1123" s="54"/>
      <c r="V1123" s="54"/>
      <c r="W1123" s="54"/>
      <c r="X1123" s="54"/>
      <c r="Y1123" s="54"/>
      <c r="Z1123" s="54"/>
      <c r="AA1123" s="54"/>
      <c r="AB1123" s="54"/>
      <c r="AC1123" s="54"/>
      <c r="AD1123" s="60"/>
      <c r="AE1123" s="58"/>
      <c r="AF1123" s="176" t="str">
        <f t="shared" si="17"/>
        <v/>
      </c>
      <c r="AG1123" s="178" t="str">
        <f>IF(Calculations!AT1118=1,"YES","")</f>
        <v/>
      </c>
      <c r="AH1123" s="1"/>
      <c r="AI1123"/>
      <c r="AJ1123" s="3"/>
      <c r="AQ1123" s="9"/>
      <c r="AR1123" s="9"/>
      <c r="AS1123" s="9"/>
      <c r="AT1123" s="9"/>
      <c r="AU1123" s="9"/>
      <c r="AV1123" s="9"/>
    </row>
    <row r="1124" spans="2:48" x14ac:dyDescent="0.25">
      <c r="B1124" s="54"/>
      <c r="C1124" s="54"/>
      <c r="D1124" s="59"/>
      <c r="E1124" s="59"/>
      <c r="F1124" s="174"/>
      <c r="G1124" s="54"/>
      <c r="H1124" s="55"/>
      <c r="I1124" s="54"/>
      <c r="J1124" s="55"/>
      <c r="K1124" s="47" t="str">
        <f>IF(OR(AND(H1124=Lists!$D$6,G1124&lt;&gt;""),AND(AND(H1124=J1124,G1124&lt;&gt;"",I1124&lt;&gt;""),OR(H1124&lt;&gt;"Unspecified",J1124&lt;&gt;"Unspecified"),J1124&lt;&gt;""),AND(OR(H1124=Lists!$D$4,H1124=Lists!$D$5),OR(J1124=Lists!$D$4,J1124=Lists!$D$5),AND(G1124&lt;&gt;"",I1124&lt;&gt;""))),"YES","")</f>
        <v/>
      </c>
      <c r="L1124" s="56"/>
      <c r="M1124" s="54"/>
      <c r="N1124" s="58"/>
      <c r="O1124" s="57"/>
      <c r="P1124" s="165"/>
      <c r="Q1124" s="165"/>
      <c r="R1124" s="165"/>
      <c r="S1124" s="54"/>
      <c r="T1124" s="54"/>
      <c r="U1124" s="54"/>
      <c r="V1124" s="54"/>
      <c r="W1124" s="54"/>
      <c r="X1124" s="54"/>
      <c r="Y1124" s="54"/>
      <c r="Z1124" s="54"/>
      <c r="AA1124" s="54"/>
      <c r="AB1124" s="54"/>
      <c r="AC1124" s="54"/>
      <c r="AD1124" s="60"/>
      <c r="AE1124" s="58"/>
      <c r="AF1124" s="176" t="str">
        <f t="shared" si="17"/>
        <v/>
      </c>
      <c r="AG1124" s="178" t="str">
        <f>IF(Calculations!AT1119=1,"YES","")</f>
        <v/>
      </c>
      <c r="AH1124" s="1"/>
      <c r="AI1124"/>
      <c r="AJ1124" s="3"/>
      <c r="AQ1124" s="9"/>
      <c r="AR1124" s="9"/>
      <c r="AS1124" s="9"/>
      <c r="AT1124" s="9"/>
      <c r="AU1124" s="9"/>
      <c r="AV1124" s="9"/>
    </row>
    <row r="1125" spans="2:48" x14ac:dyDescent="0.25">
      <c r="B1125" s="54"/>
      <c r="C1125" s="54"/>
      <c r="D1125" s="59"/>
      <c r="E1125" s="59"/>
      <c r="F1125" s="174"/>
      <c r="G1125" s="54"/>
      <c r="H1125" s="55"/>
      <c r="I1125" s="54"/>
      <c r="J1125" s="55"/>
      <c r="K1125" s="47" t="str">
        <f>IF(OR(AND(H1125=Lists!$D$6,G1125&lt;&gt;""),AND(AND(H1125=J1125,G1125&lt;&gt;"",I1125&lt;&gt;""),OR(H1125&lt;&gt;"Unspecified",J1125&lt;&gt;"Unspecified"),J1125&lt;&gt;""),AND(OR(H1125=Lists!$D$4,H1125=Lists!$D$5),OR(J1125=Lists!$D$4,J1125=Lists!$D$5),AND(G1125&lt;&gt;"",I1125&lt;&gt;""))),"YES","")</f>
        <v/>
      </c>
      <c r="L1125" s="56"/>
      <c r="M1125" s="54"/>
      <c r="N1125" s="58"/>
      <c r="O1125" s="57"/>
      <c r="P1125" s="165"/>
      <c r="Q1125" s="165"/>
      <c r="R1125" s="165"/>
      <c r="S1125" s="54"/>
      <c r="T1125" s="54"/>
      <c r="U1125" s="54"/>
      <c r="V1125" s="54"/>
      <c r="W1125" s="54"/>
      <c r="X1125" s="54"/>
      <c r="Y1125" s="54"/>
      <c r="Z1125" s="54"/>
      <c r="AA1125" s="54"/>
      <c r="AB1125" s="54"/>
      <c r="AC1125" s="54"/>
      <c r="AD1125" s="60"/>
      <c r="AE1125" s="58"/>
      <c r="AF1125" s="176" t="str">
        <f t="shared" si="17"/>
        <v/>
      </c>
      <c r="AG1125" s="178" t="str">
        <f>IF(Calculations!AT1120=1,"YES","")</f>
        <v/>
      </c>
      <c r="AH1125" s="1"/>
      <c r="AI1125"/>
      <c r="AJ1125" s="3"/>
      <c r="AQ1125" s="9"/>
      <c r="AR1125" s="9"/>
      <c r="AS1125" s="9"/>
      <c r="AT1125" s="9"/>
      <c r="AU1125" s="9"/>
      <c r="AV1125" s="9"/>
    </row>
    <row r="1126" spans="2:48" x14ac:dyDescent="0.25">
      <c r="B1126" s="54"/>
      <c r="C1126" s="54"/>
      <c r="D1126" s="59"/>
      <c r="E1126" s="59"/>
      <c r="F1126" s="174"/>
      <c r="G1126" s="54"/>
      <c r="H1126" s="55"/>
      <c r="I1126" s="54"/>
      <c r="J1126" s="55"/>
      <c r="K1126" s="47" t="str">
        <f>IF(OR(AND(H1126=Lists!$D$6,G1126&lt;&gt;""),AND(AND(H1126=J1126,G1126&lt;&gt;"",I1126&lt;&gt;""),OR(H1126&lt;&gt;"Unspecified",J1126&lt;&gt;"Unspecified"),J1126&lt;&gt;""),AND(OR(H1126=Lists!$D$4,H1126=Lists!$D$5),OR(J1126=Lists!$D$4,J1126=Lists!$D$5),AND(G1126&lt;&gt;"",I1126&lt;&gt;""))),"YES","")</f>
        <v/>
      </c>
      <c r="L1126" s="56"/>
      <c r="M1126" s="54"/>
      <c r="N1126" s="58"/>
      <c r="O1126" s="57"/>
      <c r="P1126" s="165"/>
      <c r="Q1126" s="165"/>
      <c r="R1126" s="165"/>
      <c r="S1126" s="54"/>
      <c r="T1126" s="54"/>
      <c r="U1126" s="54"/>
      <c r="V1126" s="54"/>
      <c r="W1126" s="54"/>
      <c r="X1126" s="54"/>
      <c r="Y1126" s="54"/>
      <c r="Z1126" s="54"/>
      <c r="AA1126" s="54"/>
      <c r="AB1126" s="54"/>
      <c r="AC1126" s="54"/>
      <c r="AD1126" s="60"/>
      <c r="AE1126" s="58"/>
      <c r="AF1126" s="176" t="str">
        <f t="shared" si="17"/>
        <v/>
      </c>
      <c r="AG1126" s="178" t="str">
        <f>IF(Calculations!AT1121=1,"YES","")</f>
        <v/>
      </c>
      <c r="AH1126" s="1"/>
      <c r="AI1126"/>
      <c r="AJ1126" s="3"/>
      <c r="AQ1126" s="9"/>
      <c r="AR1126" s="9"/>
      <c r="AS1126" s="9"/>
      <c r="AT1126" s="9"/>
      <c r="AU1126" s="9"/>
      <c r="AV1126" s="9"/>
    </row>
    <row r="1127" spans="2:48" x14ac:dyDescent="0.25">
      <c r="B1127" s="54"/>
      <c r="C1127" s="54"/>
      <c r="D1127" s="59"/>
      <c r="E1127" s="59"/>
      <c r="F1127" s="174"/>
      <c r="G1127" s="54"/>
      <c r="H1127" s="55"/>
      <c r="I1127" s="54"/>
      <c r="J1127" s="55"/>
      <c r="K1127" s="47" t="str">
        <f>IF(OR(AND(H1127=Lists!$D$6,G1127&lt;&gt;""),AND(AND(H1127=J1127,G1127&lt;&gt;"",I1127&lt;&gt;""),OR(H1127&lt;&gt;"Unspecified",J1127&lt;&gt;"Unspecified"),J1127&lt;&gt;""),AND(OR(H1127=Lists!$D$4,H1127=Lists!$D$5),OR(J1127=Lists!$D$4,J1127=Lists!$D$5),AND(G1127&lt;&gt;"",I1127&lt;&gt;""))),"YES","")</f>
        <v/>
      </c>
      <c r="L1127" s="56"/>
      <c r="M1127" s="54"/>
      <c r="N1127" s="58"/>
      <c r="O1127" s="57"/>
      <c r="P1127" s="165"/>
      <c r="Q1127" s="165"/>
      <c r="R1127" s="165"/>
      <c r="S1127" s="54"/>
      <c r="T1127" s="54"/>
      <c r="U1127" s="54"/>
      <c r="V1127" s="54"/>
      <c r="W1127" s="54"/>
      <c r="X1127" s="54"/>
      <c r="Y1127" s="54"/>
      <c r="Z1127" s="54"/>
      <c r="AA1127" s="54"/>
      <c r="AB1127" s="54"/>
      <c r="AC1127" s="54"/>
      <c r="AD1127" s="60"/>
      <c r="AE1127" s="58"/>
      <c r="AF1127" s="176" t="str">
        <f t="shared" si="17"/>
        <v/>
      </c>
      <c r="AG1127" s="178" t="str">
        <f>IF(Calculations!AT1122=1,"YES","")</f>
        <v/>
      </c>
      <c r="AH1127" s="1"/>
      <c r="AI1127"/>
      <c r="AJ1127" s="3"/>
      <c r="AQ1127" s="9"/>
      <c r="AR1127" s="9"/>
      <c r="AS1127" s="9"/>
      <c r="AT1127" s="9"/>
      <c r="AU1127" s="9"/>
      <c r="AV1127" s="9"/>
    </row>
    <row r="1128" spans="2:48" x14ac:dyDescent="0.25">
      <c r="B1128" s="54"/>
      <c r="C1128" s="54"/>
      <c r="D1128" s="59"/>
      <c r="E1128" s="59"/>
      <c r="F1128" s="174"/>
      <c r="G1128" s="54"/>
      <c r="H1128" s="55"/>
      <c r="I1128" s="54"/>
      <c r="J1128" s="55"/>
      <c r="K1128" s="47" t="str">
        <f>IF(OR(AND(H1128=Lists!$D$6,G1128&lt;&gt;""),AND(AND(H1128=J1128,G1128&lt;&gt;"",I1128&lt;&gt;""),OR(H1128&lt;&gt;"Unspecified",J1128&lt;&gt;"Unspecified"),J1128&lt;&gt;""),AND(OR(H1128=Lists!$D$4,H1128=Lists!$D$5),OR(J1128=Lists!$D$4,J1128=Lists!$D$5),AND(G1128&lt;&gt;"",I1128&lt;&gt;""))),"YES","")</f>
        <v/>
      </c>
      <c r="L1128" s="56"/>
      <c r="M1128" s="54"/>
      <c r="N1128" s="58"/>
      <c r="O1128" s="57"/>
      <c r="P1128" s="165"/>
      <c r="Q1128" s="165"/>
      <c r="R1128" s="165"/>
      <c r="S1128" s="54"/>
      <c r="T1128" s="54"/>
      <c r="U1128" s="54"/>
      <c r="V1128" s="54"/>
      <c r="W1128" s="54"/>
      <c r="X1128" s="54"/>
      <c r="Y1128" s="54"/>
      <c r="Z1128" s="54"/>
      <c r="AA1128" s="54"/>
      <c r="AB1128" s="54"/>
      <c r="AC1128" s="54"/>
      <c r="AD1128" s="60"/>
      <c r="AE1128" s="58"/>
      <c r="AF1128" s="176" t="str">
        <f t="shared" si="17"/>
        <v/>
      </c>
      <c r="AG1128" s="178" t="str">
        <f>IF(Calculations!AT1123=1,"YES","")</f>
        <v/>
      </c>
      <c r="AH1128" s="1"/>
      <c r="AI1128"/>
      <c r="AJ1128" s="3"/>
      <c r="AQ1128" s="9"/>
      <c r="AR1128" s="9"/>
      <c r="AS1128" s="9"/>
      <c r="AT1128" s="9"/>
      <c r="AU1128" s="9"/>
      <c r="AV1128" s="9"/>
    </row>
    <row r="1129" spans="2:48" x14ac:dyDescent="0.25">
      <c r="B1129" s="54"/>
      <c r="C1129" s="54"/>
      <c r="D1129" s="59"/>
      <c r="E1129" s="59"/>
      <c r="F1129" s="174"/>
      <c r="G1129" s="54"/>
      <c r="H1129" s="55"/>
      <c r="I1129" s="54"/>
      <c r="J1129" s="55"/>
      <c r="K1129" s="47" t="str">
        <f>IF(OR(AND(H1129=Lists!$D$6,G1129&lt;&gt;""),AND(AND(H1129=J1129,G1129&lt;&gt;"",I1129&lt;&gt;""),OR(H1129&lt;&gt;"Unspecified",J1129&lt;&gt;"Unspecified"),J1129&lt;&gt;""),AND(OR(H1129=Lists!$D$4,H1129=Lists!$D$5),OR(J1129=Lists!$D$4,J1129=Lists!$D$5),AND(G1129&lt;&gt;"",I1129&lt;&gt;""))),"YES","")</f>
        <v/>
      </c>
      <c r="L1129" s="56"/>
      <c r="M1129" s="54"/>
      <c r="N1129" s="58"/>
      <c r="O1129" s="57"/>
      <c r="P1129" s="165"/>
      <c r="Q1129" s="165"/>
      <c r="R1129" s="165"/>
      <c r="S1129" s="54"/>
      <c r="T1129" s="54"/>
      <c r="U1129" s="54"/>
      <c r="V1129" s="54"/>
      <c r="W1129" s="54"/>
      <c r="X1129" s="54"/>
      <c r="Y1129" s="54"/>
      <c r="Z1129" s="54"/>
      <c r="AA1129" s="54"/>
      <c r="AB1129" s="54"/>
      <c r="AC1129" s="54"/>
      <c r="AD1129" s="60"/>
      <c r="AE1129" s="58"/>
      <c r="AF1129" s="176" t="str">
        <f t="shared" si="17"/>
        <v/>
      </c>
      <c r="AG1129" s="178" t="str">
        <f>IF(Calculations!AT1124=1,"YES","")</f>
        <v/>
      </c>
      <c r="AH1129" s="1"/>
      <c r="AI1129"/>
      <c r="AJ1129" s="3"/>
      <c r="AQ1129" s="9"/>
      <c r="AR1129" s="9"/>
      <c r="AS1129" s="9"/>
      <c r="AT1129" s="9"/>
      <c r="AU1129" s="9"/>
      <c r="AV1129" s="9"/>
    </row>
    <row r="1130" spans="2:48" x14ac:dyDescent="0.25">
      <c r="B1130" s="54"/>
      <c r="C1130" s="54"/>
      <c r="D1130" s="59"/>
      <c r="E1130" s="59"/>
      <c r="F1130" s="174"/>
      <c r="G1130" s="54"/>
      <c r="H1130" s="55"/>
      <c r="I1130" s="54"/>
      <c r="J1130" s="55"/>
      <c r="K1130" s="47" t="str">
        <f>IF(OR(AND(H1130=Lists!$D$6,G1130&lt;&gt;""),AND(AND(H1130=J1130,G1130&lt;&gt;"",I1130&lt;&gt;""),OR(H1130&lt;&gt;"Unspecified",J1130&lt;&gt;"Unspecified"),J1130&lt;&gt;""),AND(OR(H1130=Lists!$D$4,H1130=Lists!$D$5),OR(J1130=Lists!$D$4,J1130=Lists!$D$5),AND(G1130&lt;&gt;"",I1130&lt;&gt;""))),"YES","")</f>
        <v/>
      </c>
      <c r="L1130" s="56"/>
      <c r="M1130" s="54"/>
      <c r="N1130" s="58"/>
      <c r="O1130" s="57"/>
      <c r="P1130" s="165"/>
      <c r="Q1130" s="165"/>
      <c r="R1130" s="165"/>
      <c r="S1130" s="54"/>
      <c r="T1130" s="54"/>
      <c r="U1130" s="54"/>
      <c r="V1130" s="54"/>
      <c r="W1130" s="54"/>
      <c r="X1130" s="54"/>
      <c r="Y1130" s="54"/>
      <c r="Z1130" s="54"/>
      <c r="AA1130" s="54"/>
      <c r="AB1130" s="54"/>
      <c r="AC1130" s="54"/>
      <c r="AD1130" s="60"/>
      <c r="AE1130" s="58"/>
      <c r="AF1130" s="176" t="str">
        <f t="shared" si="17"/>
        <v/>
      </c>
      <c r="AG1130" s="178" t="str">
        <f>IF(Calculations!AT1125=1,"YES","")</f>
        <v/>
      </c>
      <c r="AH1130" s="1"/>
      <c r="AI1130"/>
      <c r="AJ1130" s="3"/>
      <c r="AQ1130" s="9"/>
      <c r="AR1130" s="9"/>
      <c r="AS1130" s="9"/>
      <c r="AT1130" s="9"/>
      <c r="AU1130" s="9"/>
      <c r="AV1130" s="9"/>
    </row>
    <row r="1131" spans="2:48" x14ac:dyDescent="0.25">
      <c r="B1131" s="54"/>
      <c r="C1131" s="54"/>
      <c r="D1131" s="59"/>
      <c r="E1131" s="59"/>
      <c r="F1131" s="174"/>
      <c r="G1131" s="54"/>
      <c r="H1131" s="55"/>
      <c r="I1131" s="54"/>
      <c r="J1131" s="55"/>
      <c r="K1131" s="47" t="str">
        <f>IF(OR(AND(H1131=Lists!$D$6,G1131&lt;&gt;""),AND(AND(H1131=J1131,G1131&lt;&gt;"",I1131&lt;&gt;""),OR(H1131&lt;&gt;"Unspecified",J1131&lt;&gt;"Unspecified"),J1131&lt;&gt;""),AND(OR(H1131=Lists!$D$4,H1131=Lists!$D$5),OR(J1131=Lists!$D$4,J1131=Lists!$D$5),AND(G1131&lt;&gt;"",I1131&lt;&gt;""))),"YES","")</f>
        <v/>
      </c>
      <c r="L1131" s="56"/>
      <c r="M1131" s="54"/>
      <c r="N1131" s="58"/>
      <c r="O1131" s="57"/>
      <c r="P1131" s="165"/>
      <c r="Q1131" s="165"/>
      <c r="R1131" s="165"/>
      <c r="S1131" s="54"/>
      <c r="T1131" s="54"/>
      <c r="U1131" s="54"/>
      <c r="V1131" s="54"/>
      <c r="W1131" s="54"/>
      <c r="X1131" s="54"/>
      <c r="Y1131" s="54"/>
      <c r="Z1131" s="54"/>
      <c r="AA1131" s="54"/>
      <c r="AB1131" s="54"/>
      <c r="AC1131" s="54"/>
      <c r="AD1131" s="60"/>
      <c r="AE1131" s="58"/>
      <c r="AF1131" s="176" t="str">
        <f t="shared" si="17"/>
        <v/>
      </c>
      <c r="AG1131" s="178" t="str">
        <f>IF(Calculations!AT1126=1,"YES","")</f>
        <v/>
      </c>
      <c r="AH1131" s="1"/>
      <c r="AI1131"/>
      <c r="AJ1131" s="3"/>
      <c r="AQ1131" s="9"/>
      <c r="AR1131" s="9"/>
      <c r="AS1131" s="9"/>
      <c r="AT1131" s="9"/>
      <c r="AU1131" s="9"/>
      <c r="AV1131" s="9"/>
    </row>
    <row r="1132" spans="2:48" x14ac:dyDescent="0.25">
      <c r="B1132" s="54"/>
      <c r="C1132" s="54"/>
      <c r="D1132" s="59"/>
      <c r="E1132" s="59"/>
      <c r="F1132" s="174"/>
      <c r="G1132" s="54"/>
      <c r="H1132" s="55"/>
      <c r="I1132" s="54"/>
      <c r="J1132" s="55"/>
      <c r="K1132" s="47" t="str">
        <f>IF(OR(AND(H1132=Lists!$D$6,G1132&lt;&gt;""),AND(AND(H1132=J1132,G1132&lt;&gt;"",I1132&lt;&gt;""),OR(H1132&lt;&gt;"Unspecified",J1132&lt;&gt;"Unspecified"),J1132&lt;&gt;""),AND(OR(H1132=Lists!$D$4,H1132=Lists!$D$5),OR(J1132=Lists!$D$4,J1132=Lists!$D$5),AND(G1132&lt;&gt;"",I1132&lt;&gt;""))),"YES","")</f>
        <v/>
      </c>
      <c r="L1132" s="56"/>
      <c r="M1132" s="54"/>
      <c r="N1132" s="58"/>
      <c r="O1132" s="57"/>
      <c r="P1132" s="165"/>
      <c r="Q1132" s="165"/>
      <c r="R1132" s="165"/>
      <c r="S1132" s="54"/>
      <c r="T1132" s="54"/>
      <c r="U1132" s="54"/>
      <c r="V1132" s="54"/>
      <c r="W1132" s="54"/>
      <c r="X1132" s="54"/>
      <c r="Y1132" s="54"/>
      <c r="Z1132" s="54"/>
      <c r="AA1132" s="54"/>
      <c r="AB1132" s="54"/>
      <c r="AC1132" s="54"/>
      <c r="AD1132" s="60"/>
      <c r="AE1132" s="58"/>
      <c r="AF1132" s="176" t="str">
        <f t="shared" si="17"/>
        <v/>
      </c>
      <c r="AG1132" s="178" t="str">
        <f>IF(Calculations!AT1127=1,"YES","")</f>
        <v/>
      </c>
      <c r="AH1132" s="1"/>
      <c r="AI1132"/>
      <c r="AJ1132" s="3"/>
      <c r="AQ1132" s="9"/>
      <c r="AR1132" s="9"/>
      <c r="AS1132" s="9"/>
      <c r="AT1132" s="9"/>
      <c r="AU1132" s="9"/>
      <c r="AV1132" s="9"/>
    </row>
    <row r="1133" spans="2:48" x14ac:dyDescent="0.25">
      <c r="B1133" s="54"/>
      <c r="C1133" s="54"/>
      <c r="D1133" s="59"/>
      <c r="E1133" s="59"/>
      <c r="F1133" s="174"/>
      <c r="G1133" s="54"/>
      <c r="H1133" s="55"/>
      <c r="I1133" s="54"/>
      <c r="J1133" s="55"/>
      <c r="K1133" s="47" t="str">
        <f>IF(OR(AND(H1133=Lists!$D$6,G1133&lt;&gt;""),AND(AND(H1133=J1133,G1133&lt;&gt;"",I1133&lt;&gt;""),OR(H1133&lt;&gt;"Unspecified",J1133&lt;&gt;"Unspecified"),J1133&lt;&gt;""),AND(OR(H1133=Lists!$D$4,H1133=Lists!$D$5),OR(J1133=Lists!$D$4,J1133=Lists!$D$5),AND(G1133&lt;&gt;"",I1133&lt;&gt;""))),"YES","")</f>
        <v/>
      </c>
      <c r="L1133" s="56"/>
      <c r="M1133" s="54"/>
      <c r="N1133" s="58"/>
      <c r="O1133" s="57"/>
      <c r="P1133" s="165"/>
      <c r="Q1133" s="165"/>
      <c r="R1133" s="165"/>
      <c r="S1133" s="54"/>
      <c r="T1133" s="54"/>
      <c r="U1133" s="54"/>
      <c r="V1133" s="54"/>
      <c r="W1133" s="54"/>
      <c r="X1133" s="54"/>
      <c r="Y1133" s="54"/>
      <c r="Z1133" s="54"/>
      <c r="AA1133" s="54"/>
      <c r="AB1133" s="54"/>
      <c r="AC1133" s="54"/>
      <c r="AD1133" s="60"/>
      <c r="AE1133" s="58"/>
      <c r="AF1133" s="176" t="str">
        <f t="shared" si="17"/>
        <v/>
      </c>
      <c r="AG1133" s="178" t="str">
        <f>IF(Calculations!AT1128=1,"YES","")</f>
        <v/>
      </c>
      <c r="AH1133" s="1"/>
      <c r="AI1133"/>
      <c r="AJ1133" s="3"/>
      <c r="AQ1133" s="9"/>
      <c r="AR1133" s="9"/>
      <c r="AS1133" s="9"/>
      <c r="AT1133" s="9"/>
      <c r="AU1133" s="9"/>
      <c r="AV1133" s="9"/>
    </row>
    <row r="1134" spans="2:48" x14ac:dyDescent="0.25">
      <c r="B1134" s="54"/>
      <c r="C1134" s="54"/>
      <c r="D1134" s="59"/>
      <c r="E1134" s="59"/>
      <c r="F1134" s="174"/>
      <c r="G1134" s="54"/>
      <c r="H1134" s="55"/>
      <c r="I1134" s="54"/>
      <c r="J1134" s="55"/>
      <c r="K1134" s="47" t="str">
        <f>IF(OR(AND(H1134=Lists!$D$6,G1134&lt;&gt;""),AND(AND(H1134=J1134,G1134&lt;&gt;"",I1134&lt;&gt;""),OR(H1134&lt;&gt;"Unspecified",J1134&lt;&gt;"Unspecified"),J1134&lt;&gt;""),AND(OR(H1134=Lists!$D$4,H1134=Lists!$D$5),OR(J1134=Lists!$D$4,J1134=Lists!$D$5),AND(G1134&lt;&gt;"",I1134&lt;&gt;""))),"YES","")</f>
        <v/>
      </c>
      <c r="L1134" s="56"/>
      <c r="M1134" s="54"/>
      <c r="N1134" s="58"/>
      <c r="O1134" s="57"/>
      <c r="P1134" s="165"/>
      <c r="Q1134" s="165"/>
      <c r="R1134" s="165"/>
      <c r="S1134" s="54"/>
      <c r="T1134" s="54"/>
      <c r="U1134" s="54"/>
      <c r="V1134" s="54"/>
      <c r="W1134" s="54"/>
      <c r="X1134" s="54"/>
      <c r="Y1134" s="54"/>
      <c r="Z1134" s="54"/>
      <c r="AA1134" s="54"/>
      <c r="AB1134" s="54"/>
      <c r="AC1134" s="54"/>
      <c r="AD1134" s="60"/>
      <c r="AE1134" s="58"/>
      <c r="AF1134" s="176" t="str">
        <f t="shared" si="17"/>
        <v/>
      </c>
      <c r="AG1134" s="178" t="str">
        <f>IF(Calculations!AT1129=1,"YES","")</f>
        <v/>
      </c>
      <c r="AH1134" s="1"/>
      <c r="AI1134"/>
      <c r="AJ1134" s="3"/>
      <c r="AQ1134" s="9"/>
      <c r="AR1134" s="9"/>
      <c r="AS1134" s="9"/>
      <c r="AT1134" s="9"/>
      <c r="AU1134" s="9"/>
      <c r="AV1134" s="9"/>
    </row>
    <row r="1135" spans="2:48" x14ac:dyDescent="0.25">
      <c r="B1135" s="54"/>
      <c r="C1135" s="54"/>
      <c r="D1135" s="59"/>
      <c r="E1135" s="59"/>
      <c r="F1135" s="174"/>
      <c r="G1135" s="54"/>
      <c r="H1135" s="55"/>
      <c r="I1135" s="54"/>
      <c r="J1135" s="55"/>
      <c r="K1135" s="47" t="str">
        <f>IF(OR(AND(H1135=Lists!$D$6,G1135&lt;&gt;""),AND(AND(H1135=J1135,G1135&lt;&gt;"",I1135&lt;&gt;""),OR(H1135&lt;&gt;"Unspecified",J1135&lt;&gt;"Unspecified"),J1135&lt;&gt;""),AND(OR(H1135=Lists!$D$4,H1135=Lists!$D$5),OR(J1135=Lists!$D$4,J1135=Lists!$D$5),AND(G1135&lt;&gt;"",I1135&lt;&gt;""))),"YES","")</f>
        <v/>
      </c>
      <c r="L1135" s="56"/>
      <c r="M1135" s="54"/>
      <c r="N1135" s="58"/>
      <c r="O1135" s="57"/>
      <c r="P1135" s="165"/>
      <c r="Q1135" s="165"/>
      <c r="R1135" s="165"/>
      <c r="S1135" s="54"/>
      <c r="T1135" s="54"/>
      <c r="U1135" s="54"/>
      <c r="V1135" s="54"/>
      <c r="W1135" s="54"/>
      <c r="X1135" s="54"/>
      <c r="Y1135" s="54"/>
      <c r="Z1135" s="54"/>
      <c r="AA1135" s="54"/>
      <c r="AB1135" s="54"/>
      <c r="AC1135" s="54"/>
      <c r="AD1135" s="60"/>
      <c r="AE1135" s="58"/>
      <c r="AF1135" s="176" t="str">
        <f t="shared" si="17"/>
        <v/>
      </c>
      <c r="AG1135" s="178" t="str">
        <f>IF(Calculations!AT1130=1,"YES","")</f>
        <v/>
      </c>
      <c r="AH1135" s="1"/>
      <c r="AI1135"/>
      <c r="AJ1135" s="3"/>
      <c r="AQ1135" s="9"/>
      <c r="AR1135" s="9"/>
      <c r="AS1135" s="9"/>
      <c r="AT1135" s="9"/>
      <c r="AU1135" s="9"/>
      <c r="AV1135" s="9"/>
    </row>
    <row r="1136" spans="2:48" x14ac:dyDescent="0.25">
      <c r="B1136" s="54"/>
      <c r="C1136" s="54"/>
      <c r="D1136" s="59"/>
      <c r="E1136" s="59"/>
      <c r="F1136" s="174"/>
      <c r="G1136" s="54"/>
      <c r="H1136" s="55"/>
      <c r="I1136" s="54"/>
      <c r="J1136" s="55"/>
      <c r="K1136" s="47" t="str">
        <f>IF(OR(AND(H1136=Lists!$D$6,G1136&lt;&gt;""),AND(AND(H1136=J1136,G1136&lt;&gt;"",I1136&lt;&gt;""),OR(H1136&lt;&gt;"Unspecified",J1136&lt;&gt;"Unspecified"),J1136&lt;&gt;""),AND(OR(H1136=Lists!$D$4,H1136=Lists!$D$5),OR(J1136=Lists!$D$4,J1136=Lists!$D$5),AND(G1136&lt;&gt;"",I1136&lt;&gt;""))),"YES","")</f>
        <v/>
      </c>
      <c r="L1136" s="56"/>
      <c r="M1136" s="54"/>
      <c r="N1136" s="58"/>
      <c r="O1136" s="57"/>
      <c r="P1136" s="165"/>
      <c r="Q1136" s="165"/>
      <c r="R1136" s="165"/>
      <c r="S1136" s="54"/>
      <c r="T1136" s="54"/>
      <c r="U1136" s="54"/>
      <c r="V1136" s="54"/>
      <c r="W1136" s="54"/>
      <c r="X1136" s="54"/>
      <c r="Y1136" s="54"/>
      <c r="Z1136" s="54"/>
      <c r="AA1136" s="54"/>
      <c r="AB1136" s="54"/>
      <c r="AC1136" s="54"/>
      <c r="AD1136" s="60"/>
      <c r="AE1136" s="58"/>
      <c r="AF1136" s="176" t="str">
        <f t="shared" si="17"/>
        <v/>
      </c>
      <c r="AG1136" s="178" t="str">
        <f>IF(Calculations!AT1131=1,"YES","")</f>
        <v/>
      </c>
      <c r="AH1136" s="1"/>
      <c r="AI1136"/>
      <c r="AJ1136" s="3"/>
      <c r="AQ1136" s="9"/>
      <c r="AR1136" s="9"/>
      <c r="AS1136" s="9"/>
      <c r="AT1136" s="9"/>
      <c r="AU1136" s="9"/>
      <c r="AV1136" s="9"/>
    </row>
    <row r="1137" spans="2:48" x14ac:dyDescent="0.25">
      <c r="B1137" s="54"/>
      <c r="C1137" s="54"/>
      <c r="D1137" s="59"/>
      <c r="E1137" s="59"/>
      <c r="F1137" s="174"/>
      <c r="G1137" s="54"/>
      <c r="H1137" s="55"/>
      <c r="I1137" s="54"/>
      <c r="J1137" s="55"/>
      <c r="K1137" s="47" t="str">
        <f>IF(OR(AND(H1137=Lists!$D$6,G1137&lt;&gt;""),AND(AND(H1137=J1137,G1137&lt;&gt;"",I1137&lt;&gt;""),OR(H1137&lt;&gt;"Unspecified",J1137&lt;&gt;"Unspecified"),J1137&lt;&gt;""),AND(OR(H1137=Lists!$D$4,H1137=Lists!$D$5),OR(J1137=Lists!$D$4,J1137=Lists!$D$5),AND(G1137&lt;&gt;"",I1137&lt;&gt;""))),"YES","")</f>
        <v/>
      </c>
      <c r="L1137" s="56"/>
      <c r="M1137" s="54"/>
      <c r="N1137" s="58"/>
      <c r="O1137" s="57"/>
      <c r="P1137" s="165"/>
      <c r="Q1137" s="165"/>
      <c r="R1137" s="165"/>
      <c r="S1137" s="54"/>
      <c r="T1137" s="54"/>
      <c r="U1137" s="54"/>
      <c r="V1137" s="54"/>
      <c r="W1137" s="54"/>
      <c r="X1137" s="54"/>
      <c r="Y1137" s="54"/>
      <c r="Z1137" s="54"/>
      <c r="AA1137" s="54"/>
      <c r="AB1137" s="54"/>
      <c r="AC1137" s="54"/>
      <c r="AD1137" s="60"/>
      <c r="AE1137" s="58"/>
      <c r="AF1137" s="176" t="str">
        <f t="shared" si="17"/>
        <v/>
      </c>
      <c r="AG1137" s="178" t="str">
        <f>IF(Calculations!AT1132=1,"YES","")</f>
        <v/>
      </c>
      <c r="AH1137" s="1"/>
      <c r="AI1137"/>
      <c r="AJ1137" s="3"/>
      <c r="AQ1137" s="9"/>
      <c r="AR1137" s="9"/>
      <c r="AS1137" s="9"/>
      <c r="AT1137" s="9"/>
      <c r="AU1137" s="9"/>
      <c r="AV1137" s="9"/>
    </row>
    <row r="1138" spans="2:48" x14ac:dyDescent="0.25">
      <c r="B1138" s="54"/>
      <c r="C1138" s="54"/>
      <c r="D1138" s="59"/>
      <c r="E1138" s="59"/>
      <c r="F1138" s="174"/>
      <c r="G1138" s="54"/>
      <c r="H1138" s="55"/>
      <c r="I1138" s="54"/>
      <c r="J1138" s="55"/>
      <c r="K1138" s="47" t="str">
        <f>IF(OR(AND(H1138=Lists!$D$6,G1138&lt;&gt;""),AND(AND(H1138=J1138,G1138&lt;&gt;"",I1138&lt;&gt;""),OR(H1138&lt;&gt;"Unspecified",J1138&lt;&gt;"Unspecified"),J1138&lt;&gt;""),AND(OR(H1138=Lists!$D$4,H1138=Lists!$D$5),OR(J1138=Lists!$D$4,J1138=Lists!$D$5),AND(G1138&lt;&gt;"",I1138&lt;&gt;""))),"YES","")</f>
        <v/>
      </c>
      <c r="L1138" s="56"/>
      <c r="M1138" s="54"/>
      <c r="N1138" s="58"/>
      <c r="O1138" s="57"/>
      <c r="P1138" s="165"/>
      <c r="Q1138" s="165"/>
      <c r="R1138" s="165"/>
      <c r="S1138" s="54"/>
      <c r="T1138" s="54"/>
      <c r="U1138" s="54"/>
      <c r="V1138" s="54"/>
      <c r="W1138" s="54"/>
      <c r="X1138" s="54"/>
      <c r="Y1138" s="54"/>
      <c r="Z1138" s="54"/>
      <c r="AA1138" s="54"/>
      <c r="AB1138" s="54"/>
      <c r="AC1138" s="54"/>
      <c r="AD1138" s="60"/>
      <c r="AE1138" s="58"/>
      <c r="AF1138" s="176" t="str">
        <f t="shared" si="17"/>
        <v/>
      </c>
      <c r="AG1138" s="178" t="str">
        <f>IF(Calculations!AT1133=1,"YES","")</f>
        <v/>
      </c>
      <c r="AH1138" s="1"/>
      <c r="AI1138"/>
      <c r="AJ1138" s="3"/>
      <c r="AQ1138" s="9"/>
      <c r="AR1138" s="9"/>
      <c r="AS1138" s="9"/>
      <c r="AT1138" s="9"/>
      <c r="AU1138" s="9"/>
      <c r="AV1138" s="9"/>
    </row>
    <row r="1139" spans="2:48" x14ac:dyDescent="0.25">
      <c r="B1139" s="54"/>
      <c r="C1139" s="54"/>
      <c r="D1139" s="59"/>
      <c r="E1139" s="59"/>
      <c r="F1139" s="174"/>
      <c r="G1139" s="54"/>
      <c r="H1139" s="55"/>
      <c r="I1139" s="54"/>
      <c r="J1139" s="55"/>
      <c r="K1139" s="47" t="str">
        <f>IF(OR(AND(H1139=Lists!$D$6,G1139&lt;&gt;""),AND(AND(H1139=J1139,G1139&lt;&gt;"",I1139&lt;&gt;""),OR(H1139&lt;&gt;"Unspecified",J1139&lt;&gt;"Unspecified"),J1139&lt;&gt;""),AND(OR(H1139=Lists!$D$4,H1139=Lists!$D$5),OR(J1139=Lists!$D$4,J1139=Lists!$D$5),AND(G1139&lt;&gt;"",I1139&lt;&gt;""))),"YES","")</f>
        <v/>
      </c>
      <c r="L1139" s="56"/>
      <c r="M1139" s="54"/>
      <c r="N1139" s="58"/>
      <c r="O1139" s="57"/>
      <c r="P1139" s="165"/>
      <c r="Q1139" s="165"/>
      <c r="R1139" s="165"/>
      <c r="S1139" s="54"/>
      <c r="T1139" s="54"/>
      <c r="U1139" s="54"/>
      <c r="V1139" s="54"/>
      <c r="W1139" s="54"/>
      <c r="X1139" s="54"/>
      <c r="Y1139" s="54"/>
      <c r="Z1139" s="54"/>
      <c r="AA1139" s="54"/>
      <c r="AB1139" s="54"/>
      <c r="AC1139" s="54"/>
      <c r="AD1139" s="60"/>
      <c r="AE1139" s="58"/>
      <c r="AF1139" s="176" t="str">
        <f t="shared" si="17"/>
        <v/>
      </c>
      <c r="AG1139" s="178" t="str">
        <f>IF(Calculations!AT1134=1,"YES","")</f>
        <v/>
      </c>
      <c r="AH1139" s="1"/>
      <c r="AI1139"/>
      <c r="AJ1139" s="3"/>
      <c r="AQ1139" s="9"/>
      <c r="AR1139" s="9"/>
      <c r="AS1139" s="9"/>
      <c r="AT1139" s="9"/>
      <c r="AU1139" s="9"/>
      <c r="AV1139" s="9"/>
    </row>
    <row r="1140" spans="2:48" x14ac:dyDescent="0.25">
      <c r="B1140" s="54"/>
      <c r="C1140" s="54"/>
      <c r="D1140" s="59"/>
      <c r="E1140" s="59"/>
      <c r="F1140" s="174"/>
      <c r="G1140" s="54"/>
      <c r="H1140" s="55"/>
      <c r="I1140" s="54"/>
      <c r="J1140" s="55"/>
      <c r="K1140" s="47" t="str">
        <f>IF(OR(AND(H1140=Lists!$D$6,G1140&lt;&gt;""),AND(AND(H1140=J1140,G1140&lt;&gt;"",I1140&lt;&gt;""),OR(H1140&lt;&gt;"Unspecified",J1140&lt;&gt;"Unspecified"),J1140&lt;&gt;""),AND(OR(H1140=Lists!$D$4,H1140=Lists!$D$5),OR(J1140=Lists!$D$4,J1140=Lists!$D$5),AND(G1140&lt;&gt;"",I1140&lt;&gt;""))),"YES","")</f>
        <v/>
      </c>
      <c r="L1140" s="56"/>
      <c r="M1140" s="54"/>
      <c r="N1140" s="58"/>
      <c r="O1140" s="57"/>
      <c r="P1140" s="165"/>
      <c r="Q1140" s="165"/>
      <c r="R1140" s="165"/>
      <c r="S1140" s="54"/>
      <c r="T1140" s="54"/>
      <c r="U1140" s="54"/>
      <c r="V1140" s="54"/>
      <c r="W1140" s="54"/>
      <c r="X1140" s="54"/>
      <c r="Y1140" s="54"/>
      <c r="Z1140" s="54"/>
      <c r="AA1140" s="54"/>
      <c r="AB1140" s="54"/>
      <c r="AC1140" s="54"/>
      <c r="AD1140" s="60"/>
      <c r="AE1140" s="58"/>
      <c r="AF1140" s="176" t="str">
        <f t="shared" si="17"/>
        <v/>
      </c>
      <c r="AG1140" s="178" t="str">
        <f>IF(Calculations!AT1135=1,"YES","")</f>
        <v/>
      </c>
      <c r="AH1140" s="1"/>
      <c r="AI1140"/>
      <c r="AJ1140" s="3"/>
      <c r="AQ1140" s="9"/>
      <c r="AR1140" s="9"/>
      <c r="AS1140" s="9"/>
      <c r="AT1140" s="9"/>
      <c r="AU1140" s="9"/>
      <c r="AV1140" s="9"/>
    </row>
    <row r="1141" spans="2:48" x14ac:dyDescent="0.25">
      <c r="B1141" s="54"/>
      <c r="C1141" s="54"/>
      <c r="D1141" s="59"/>
      <c r="E1141" s="59"/>
      <c r="F1141" s="174"/>
      <c r="G1141" s="54"/>
      <c r="H1141" s="55"/>
      <c r="I1141" s="54"/>
      <c r="J1141" s="55"/>
      <c r="K1141" s="47" t="str">
        <f>IF(OR(AND(H1141=Lists!$D$6,G1141&lt;&gt;""),AND(AND(H1141=J1141,G1141&lt;&gt;"",I1141&lt;&gt;""),OR(H1141&lt;&gt;"Unspecified",J1141&lt;&gt;"Unspecified"),J1141&lt;&gt;""),AND(OR(H1141=Lists!$D$4,H1141=Lists!$D$5),OR(J1141=Lists!$D$4,J1141=Lists!$D$5),AND(G1141&lt;&gt;"",I1141&lt;&gt;""))),"YES","")</f>
        <v/>
      </c>
      <c r="L1141" s="56"/>
      <c r="M1141" s="54"/>
      <c r="N1141" s="58"/>
      <c r="O1141" s="57"/>
      <c r="P1141" s="165"/>
      <c r="Q1141" s="165"/>
      <c r="R1141" s="165"/>
      <c r="S1141" s="54"/>
      <c r="T1141" s="54"/>
      <c r="U1141" s="54"/>
      <c r="V1141" s="54"/>
      <c r="W1141" s="54"/>
      <c r="X1141" s="54"/>
      <c r="Y1141" s="54"/>
      <c r="Z1141" s="54"/>
      <c r="AA1141" s="54"/>
      <c r="AB1141" s="54"/>
      <c r="AC1141" s="54"/>
      <c r="AD1141" s="60"/>
      <c r="AE1141" s="58"/>
      <c r="AF1141" s="176" t="str">
        <f t="shared" si="17"/>
        <v/>
      </c>
      <c r="AG1141" s="178" t="str">
        <f>IF(Calculations!AT1136=1,"YES","")</f>
        <v/>
      </c>
      <c r="AH1141" s="1"/>
      <c r="AI1141"/>
      <c r="AJ1141" s="3"/>
      <c r="AQ1141" s="9"/>
      <c r="AR1141" s="9"/>
      <c r="AS1141" s="9"/>
      <c r="AT1141" s="9"/>
      <c r="AU1141" s="9"/>
      <c r="AV1141" s="9"/>
    </row>
    <row r="1142" spans="2:48" x14ac:dyDescent="0.25">
      <c r="B1142" s="54"/>
      <c r="C1142" s="54"/>
      <c r="D1142" s="59"/>
      <c r="E1142" s="59"/>
      <c r="F1142" s="174"/>
      <c r="G1142" s="54"/>
      <c r="H1142" s="55"/>
      <c r="I1142" s="54"/>
      <c r="J1142" s="55"/>
      <c r="K1142" s="47" t="str">
        <f>IF(OR(AND(H1142=Lists!$D$6,G1142&lt;&gt;""),AND(AND(H1142=J1142,G1142&lt;&gt;"",I1142&lt;&gt;""),OR(H1142&lt;&gt;"Unspecified",J1142&lt;&gt;"Unspecified"),J1142&lt;&gt;""),AND(OR(H1142=Lists!$D$4,H1142=Lists!$D$5),OR(J1142=Lists!$D$4,J1142=Lists!$D$5),AND(G1142&lt;&gt;"",I1142&lt;&gt;""))),"YES","")</f>
        <v/>
      </c>
      <c r="L1142" s="56"/>
      <c r="M1142" s="54"/>
      <c r="N1142" s="58"/>
      <c r="O1142" s="57"/>
      <c r="P1142" s="165"/>
      <c r="Q1142" s="165"/>
      <c r="R1142" s="165"/>
      <c r="S1142" s="54"/>
      <c r="T1142" s="54"/>
      <c r="U1142" s="54"/>
      <c r="V1142" s="54"/>
      <c r="W1142" s="54"/>
      <c r="X1142" s="54"/>
      <c r="Y1142" s="54"/>
      <c r="Z1142" s="54"/>
      <c r="AA1142" s="54"/>
      <c r="AB1142" s="54"/>
      <c r="AC1142" s="54"/>
      <c r="AD1142" s="60"/>
      <c r="AE1142" s="58"/>
      <c r="AF1142" s="176" t="str">
        <f t="shared" si="17"/>
        <v/>
      </c>
      <c r="AG1142" s="178" t="str">
        <f>IF(Calculations!AT1137=1,"YES","")</f>
        <v/>
      </c>
      <c r="AH1142" s="1"/>
      <c r="AI1142"/>
      <c r="AJ1142" s="3"/>
      <c r="AQ1142" s="9"/>
      <c r="AR1142" s="9"/>
      <c r="AS1142" s="9"/>
      <c r="AT1142" s="9"/>
      <c r="AU1142" s="9"/>
      <c r="AV1142" s="9"/>
    </row>
    <row r="1143" spans="2:48" x14ac:dyDescent="0.25">
      <c r="B1143" s="54"/>
      <c r="C1143" s="54"/>
      <c r="D1143" s="59"/>
      <c r="E1143" s="59"/>
      <c r="F1143" s="174"/>
      <c r="G1143" s="54"/>
      <c r="H1143" s="55"/>
      <c r="I1143" s="54"/>
      <c r="J1143" s="55"/>
      <c r="K1143" s="47" t="str">
        <f>IF(OR(AND(H1143=Lists!$D$6,G1143&lt;&gt;""),AND(AND(H1143=J1143,G1143&lt;&gt;"",I1143&lt;&gt;""),OR(H1143&lt;&gt;"Unspecified",J1143&lt;&gt;"Unspecified"),J1143&lt;&gt;""),AND(OR(H1143=Lists!$D$4,H1143=Lists!$D$5),OR(J1143=Lists!$D$4,J1143=Lists!$D$5),AND(G1143&lt;&gt;"",I1143&lt;&gt;""))),"YES","")</f>
        <v/>
      </c>
      <c r="L1143" s="56"/>
      <c r="M1143" s="54"/>
      <c r="N1143" s="58"/>
      <c r="O1143" s="57"/>
      <c r="P1143" s="165"/>
      <c r="Q1143" s="165"/>
      <c r="R1143" s="165"/>
      <c r="S1143" s="54"/>
      <c r="T1143" s="54"/>
      <c r="U1143" s="54"/>
      <c r="V1143" s="54"/>
      <c r="W1143" s="54"/>
      <c r="X1143" s="54"/>
      <c r="Y1143" s="54"/>
      <c r="Z1143" s="54"/>
      <c r="AA1143" s="54"/>
      <c r="AB1143" s="54"/>
      <c r="AC1143" s="54"/>
      <c r="AD1143" s="60"/>
      <c r="AE1143" s="58"/>
      <c r="AF1143" s="176" t="str">
        <f t="shared" si="17"/>
        <v/>
      </c>
      <c r="AG1143" s="178" t="str">
        <f>IF(Calculations!AT1138=1,"YES","")</f>
        <v/>
      </c>
      <c r="AH1143" s="1"/>
      <c r="AI1143"/>
      <c r="AJ1143" s="3"/>
      <c r="AQ1143" s="9"/>
      <c r="AR1143" s="9"/>
      <c r="AS1143" s="9"/>
      <c r="AT1143" s="9"/>
      <c r="AU1143" s="9"/>
      <c r="AV1143" s="9"/>
    </row>
    <row r="1144" spans="2:48" x14ac:dyDescent="0.25">
      <c r="B1144" s="54"/>
      <c r="C1144" s="54"/>
      <c r="D1144" s="59"/>
      <c r="E1144" s="59"/>
      <c r="F1144" s="174"/>
      <c r="G1144" s="54"/>
      <c r="H1144" s="55"/>
      <c r="I1144" s="54"/>
      <c r="J1144" s="55"/>
      <c r="K1144" s="47" t="str">
        <f>IF(OR(AND(H1144=Lists!$D$6,G1144&lt;&gt;""),AND(AND(H1144=J1144,G1144&lt;&gt;"",I1144&lt;&gt;""),OR(H1144&lt;&gt;"Unspecified",J1144&lt;&gt;"Unspecified"),J1144&lt;&gt;""),AND(OR(H1144=Lists!$D$4,H1144=Lists!$D$5),OR(J1144=Lists!$D$4,J1144=Lists!$D$5),AND(G1144&lt;&gt;"",I1144&lt;&gt;""))),"YES","")</f>
        <v/>
      </c>
      <c r="L1144" s="56"/>
      <c r="M1144" s="54"/>
      <c r="N1144" s="58"/>
      <c r="O1144" s="57"/>
      <c r="P1144" s="165"/>
      <c r="Q1144" s="165"/>
      <c r="R1144" s="165"/>
      <c r="S1144" s="54"/>
      <c r="T1144" s="54"/>
      <c r="U1144" s="54"/>
      <c r="V1144" s="54"/>
      <c r="W1144" s="54"/>
      <c r="X1144" s="54"/>
      <c r="Y1144" s="54"/>
      <c r="Z1144" s="54"/>
      <c r="AA1144" s="54"/>
      <c r="AB1144" s="54"/>
      <c r="AC1144" s="54"/>
      <c r="AD1144" s="60"/>
      <c r="AE1144" s="58"/>
      <c r="AF1144" s="176" t="str">
        <f t="shared" si="17"/>
        <v/>
      </c>
      <c r="AG1144" s="178" t="str">
        <f>IF(Calculations!AT1139=1,"YES","")</f>
        <v/>
      </c>
      <c r="AH1144" s="1"/>
      <c r="AI1144"/>
      <c r="AJ1144" s="3"/>
      <c r="AQ1144" s="9"/>
      <c r="AR1144" s="9"/>
      <c r="AS1144" s="9"/>
      <c r="AT1144" s="9"/>
      <c r="AU1144" s="9"/>
      <c r="AV1144" s="9"/>
    </row>
    <row r="1145" spans="2:48" x14ac:dyDescent="0.25">
      <c r="B1145" s="54"/>
      <c r="C1145" s="54"/>
      <c r="D1145" s="59"/>
      <c r="E1145" s="59"/>
      <c r="F1145" s="174"/>
      <c r="G1145" s="54"/>
      <c r="H1145" s="55"/>
      <c r="I1145" s="54"/>
      <c r="J1145" s="55"/>
      <c r="K1145" s="47" t="str">
        <f>IF(OR(AND(H1145=Lists!$D$6,G1145&lt;&gt;""),AND(AND(H1145=J1145,G1145&lt;&gt;"",I1145&lt;&gt;""),OR(H1145&lt;&gt;"Unspecified",J1145&lt;&gt;"Unspecified"),J1145&lt;&gt;""),AND(OR(H1145=Lists!$D$4,H1145=Lists!$D$5),OR(J1145=Lists!$D$4,J1145=Lists!$D$5),AND(G1145&lt;&gt;"",I1145&lt;&gt;""))),"YES","")</f>
        <v/>
      </c>
      <c r="L1145" s="56"/>
      <c r="M1145" s="54"/>
      <c r="N1145" s="58"/>
      <c r="O1145" s="57"/>
      <c r="P1145" s="165"/>
      <c r="Q1145" s="165"/>
      <c r="R1145" s="165"/>
      <c r="S1145" s="54"/>
      <c r="T1145" s="54"/>
      <c r="U1145" s="54"/>
      <c r="V1145" s="54"/>
      <c r="W1145" s="54"/>
      <c r="X1145" s="54"/>
      <c r="Y1145" s="54"/>
      <c r="Z1145" s="54"/>
      <c r="AA1145" s="54"/>
      <c r="AB1145" s="54"/>
      <c r="AC1145" s="54"/>
      <c r="AD1145" s="60"/>
      <c r="AE1145" s="58"/>
      <c r="AF1145" s="176" t="str">
        <f t="shared" si="17"/>
        <v/>
      </c>
      <c r="AG1145" s="178" t="str">
        <f>IF(Calculations!AT1140=1,"YES","")</f>
        <v/>
      </c>
      <c r="AH1145" s="1"/>
      <c r="AI1145"/>
      <c r="AJ1145" s="3"/>
      <c r="AQ1145" s="9"/>
      <c r="AR1145" s="9"/>
      <c r="AS1145" s="9"/>
      <c r="AT1145" s="9"/>
      <c r="AU1145" s="9"/>
      <c r="AV1145" s="9"/>
    </row>
    <row r="1146" spans="2:48" x14ac:dyDescent="0.25">
      <c r="B1146" s="54"/>
      <c r="C1146" s="54"/>
      <c r="D1146" s="59"/>
      <c r="E1146" s="59"/>
      <c r="F1146" s="174"/>
      <c r="G1146" s="54"/>
      <c r="H1146" s="55"/>
      <c r="I1146" s="54"/>
      <c r="J1146" s="55"/>
      <c r="K1146" s="47" t="str">
        <f>IF(OR(AND(H1146=Lists!$D$6,G1146&lt;&gt;""),AND(AND(H1146=J1146,G1146&lt;&gt;"",I1146&lt;&gt;""),OR(H1146&lt;&gt;"Unspecified",J1146&lt;&gt;"Unspecified"),J1146&lt;&gt;""),AND(OR(H1146=Lists!$D$4,H1146=Lists!$D$5),OR(J1146=Lists!$D$4,J1146=Lists!$D$5),AND(G1146&lt;&gt;"",I1146&lt;&gt;""))),"YES","")</f>
        <v/>
      </c>
      <c r="L1146" s="56"/>
      <c r="M1146" s="54"/>
      <c r="N1146" s="58"/>
      <c r="O1146" s="57"/>
      <c r="P1146" s="165"/>
      <c r="Q1146" s="165"/>
      <c r="R1146" s="165"/>
      <c r="S1146" s="54"/>
      <c r="T1146" s="54"/>
      <c r="U1146" s="54"/>
      <c r="V1146" s="54"/>
      <c r="W1146" s="54"/>
      <c r="X1146" s="54"/>
      <c r="Y1146" s="54"/>
      <c r="Z1146" s="54"/>
      <c r="AA1146" s="54"/>
      <c r="AB1146" s="54"/>
      <c r="AC1146" s="54"/>
      <c r="AD1146" s="60"/>
      <c r="AE1146" s="58"/>
      <c r="AF1146" s="176" t="str">
        <f t="shared" si="17"/>
        <v/>
      </c>
      <c r="AG1146" s="178" t="str">
        <f>IF(Calculations!AT1141=1,"YES","")</f>
        <v/>
      </c>
      <c r="AH1146" s="1"/>
      <c r="AI1146"/>
      <c r="AJ1146" s="3"/>
      <c r="AQ1146" s="9"/>
      <c r="AR1146" s="9"/>
      <c r="AS1146" s="9"/>
      <c r="AT1146" s="9"/>
      <c r="AU1146" s="9"/>
      <c r="AV1146" s="9"/>
    </row>
    <row r="1147" spans="2:48" x14ac:dyDescent="0.25">
      <c r="B1147" s="54"/>
      <c r="C1147" s="54"/>
      <c r="D1147" s="59"/>
      <c r="E1147" s="59"/>
      <c r="F1147" s="174"/>
      <c r="G1147" s="54"/>
      <c r="H1147" s="55"/>
      <c r="I1147" s="54"/>
      <c r="J1147" s="55"/>
      <c r="K1147" s="47" t="str">
        <f>IF(OR(AND(H1147=Lists!$D$6,G1147&lt;&gt;""),AND(AND(H1147=J1147,G1147&lt;&gt;"",I1147&lt;&gt;""),OR(H1147&lt;&gt;"Unspecified",J1147&lt;&gt;"Unspecified"),J1147&lt;&gt;""),AND(OR(H1147=Lists!$D$4,H1147=Lists!$D$5),OR(J1147=Lists!$D$4,J1147=Lists!$D$5),AND(G1147&lt;&gt;"",I1147&lt;&gt;""))),"YES","")</f>
        <v/>
      </c>
      <c r="L1147" s="56"/>
      <c r="M1147" s="54"/>
      <c r="N1147" s="58"/>
      <c r="O1147" s="57"/>
      <c r="P1147" s="165"/>
      <c r="Q1147" s="165"/>
      <c r="R1147" s="165"/>
      <c r="S1147" s="54"/>
      <c r="T1147" s="54"/>
      <c r="U1147" s="54"/>
      <c r="V1147" s="54"/>
      <c r="W1147" s="54"/>
      <c r="X1147" s="54"/>
      <c r="Y1147" s="54"/>
      <c r="Z1147" s="54"/>
      <c r="AA1147" s="54"/>
      <c r="AB1147" s="54"/>
      <c r="AC1147" s="54"/>
      <c r="AD1147" s="60"/>
      <c r="AE1147" s="58"/>
      <c r="AF1147" s="176" t="str">
        <f t="shared" si="17"/>
        <v/>
      </c>
      <c r="AG1147" s="178" t="str">
        <f>IF(Calculations!AT1142=1,"YES","")</f>
        <v/>
      </c>
      <c r="AH1147" s="1"/>
      <c r="AI1147"/>
      <c r="AJ1147" s="3"/>
      <c r="AQ1147" s="9"/>
      <c r="AR1147" s="9"/>
      <c r="AS1147" s="9"/>
      <c r="AT1147" s="9"/>
      <c r="AU1147" s="9"/>
      <c r="AV1147" s="9"/>
    </row>
    <row r="1148" spans="2:48" x14ac:dyDescent="0.25">
      <c r="B1148" s="54"/>
      <c r="C1148" s="54"/>
      <c r="D1148" s="59"/>
      <c r="E1148" s="59"/>
      <c r="F1148" s="174"/>
      <c r="G1148" s="54"/>
      <c r="H1148" s="55"/>
      <c r="I1148" s="54"/>
      <c r="J1148" s="55"/>
      <c r="K1148" s="47" t="str">
        <f>IF(OR(AND(H1148=Lists!$D$6,G1148&lt;&gt;""),AND(AND(H1148=J1148,G1148&lt;&gt;"",I1148&lt;&gt;""),OR(H1148&lt;&gt;"Unspecified",J1148&lt;&gt;"Unspecified"),J1148&lt;&gt;""),AND(OR(H1148=Lists!$D$4,H1148=Lists!$D$5),OR(J1148=Lists!$D$4,J1148=Lists!$D$5),AND(G1148&lt;&gt;"",I1148&lt;&gt;""))),"YES","")</f>
        <v/>
      </c>
      <c r="L1148" s="56"/>
      <c r="M1148" s="54"/>
      <c r="N1148" s="58"/>
      <c r="O1148" s="57"/>
      <c r="P1148" s="165"/>
      <c r="Q1148" s="165"/>
      <c r="R1148" s="165"/>
      <c r="S1148" s="54"/>
      <c r="T1148" s="54"/>
      <c r="U1148" s="54"/>
      <c r="V1148" s="54"/>
      <c r="W1148" s="54"/>
      <c r="X1148" s="54"/>
      <c r="Y1148" s="54"/>
      <c r="Z1148" s="54"/>
      <c r="AA1148" s="54"/>
      <c r="AB1148" s="54"/>
      <c r="AC1148" s="54"/>
      <c r="AD1148" s="60"/>
      <c r="AE1148" s="58"/>
      <c r="AF1148" s="176" t="str">
        <f t="shared" si="17"/>
        <v/>
      </c>
      <c r="AG1148" s="178" t="str">
        <f>IF(Calculations!AT1143=1,"YES","")</f>
        <v/>
      </c>
      <c r="AH1148" s="1"/>
      <c r="AI1148"/>
      <c r="AJ1148" s="3"/>
      <c r="AQ1148" s="9"/>
      <c r="AR1148" s="9"/>
      <c r="AS1148" s="9"/>
      <c r="AT1148" s="9"/>
      <c r="AU1148" s="9"/>
      <c r="AV1148" s="9"/>
    </row>
    <row r="1149" spans="2:48" x14ac:dyDescent="0.25">
      <c r="B1149" s="54"/>
      <c r="C1149" s="54"/>
      <c r="D1149" s="59"/>
      <c r="E1149" s="59"/>
      <c r="F1149" s="174"/>
      <c r="G1149" s="54"/>
      <c r="H1149" s="55"/>
      <c r="I1149" s="54"/>
      <c r="J1149" s="55"/>
      <c r="K1149" s="47" t="str">
        <f>IF(OR(AND(H1149=Lists!$D$6,G1149&lt;&gt;""),AND(AND(H1149=J1149,G1149&lt;&gt;"",I1149&lt;&gt;""),OR(H1149&lt;&gt;"Unspecified",J1149&lt;&gt;"Unspecified"),J1149&lt;&gt;""),AND(OR(H1149=Lists!$D$4,H1149=Lists!$D$5),OR(J1149=Lists!$D$4,J1149=Lists!$D$5),AND(G1149&lt;&gt;"",I1149&lt;&gt;""))),"YES","")</f>
        <v/>
      </c>
      <c r="L1149" s="56"/>
      <c r="M1149" s="54"/>
      <c r="N1149" s="58"/>
      <c r="O1149" s="57"/>
      <c r="P1149" s="165"/>
      <c r="Q1149" s="165"/>
      <c r="R1149" s="165"/>
      <c r="S1149" s="54"/>
      <c r="T1149" s="54"/>
      <c r="U1149" s="54"/>
      <c r="V1149" s="54"/>
      <c r="W1149" s="54"/>
      <c r="X1149" s="54"/>
      <c r="Y1149" s="54"/>
      <c r="Z1149" s="54"/>
      <c r="AA1149" s="54"/>
      <c r="AB1149" s="54"/>
      <c r="AC1149" s="54"/>
      <c r="AD1149" s="60"/>
      <c r="AE1149" s="58"/>
      <c r="AF1149" s="176" t="str">
        <f t="shared" si="17"/>
        <v/>
      </c>
      <c r="AG1149" s="178" t="str">
        <f>IF(Calculations!AT1144=1,"YES","")</f>
        <v/>
      </c>
      <c r="AH1149" s="1"/>
      <c r="AI1149"/>
      <c r="AJ1149" s="3"/>
      <c r="AQ1149" s="9"/>
      <c r="AR1149" s="9"/>
      <c r="AS1149" s="9"/>
      <c r="AT1149" s="9"/>
      <c r="AU1149" s="9"/>
      <c r="AV1149" s="9"/>
    </row>
    <row r="1150" spans="2:48" x14ac:dyDescent="0.25">
      <c r="B1150" s="54"/>
      <c r="C1150" s="54"/>
      <c r="D1150" s="59"/>
      <c r="E1150" s="59"/>
      <c r="F1150" s="174"/>
      <c r="G1150" s="54"/>
      <c r="H1150" s="55"/>
      <c r="I1150" s="54"/>
      <c r="J1150" s="55"/>
      <c r="K1150" s="47" t="str">
        <f>IF(OR(AND(H1150=Lists!$D$6,G1150&lt;&gt;""),AND(AND(H1150=J1150,G1150&lt;&gt;"",I1150&lt;&gt;""),OR(H1150&lt;&gt;"Unspecified",J1150&lt;&gt;"Unspecified"),J1150&lt;&gt;""),AND(OR(H1150=Lists!$D$4,H1150=Lists!$D$5),OR(J1150=Lists!$D$4,J1150=Lists!$D$5),AND(G1150&lt;&gt;"",I1150&lt;&gt;""))),"YES","")</f>
        <v/>
      </c>
      <c r="L1150" s="56"/>
      <c r="M1150" s="54"/>
      <c r="N1150" s="58"/>
      <c r="O1150" s="57"/>
      <c r="P1150" s="165"/>
      <c r="Q1150" s="165"/>
      <c r="R1150" s="165"/>
      <c r="S1150" s="54"/>
      <c r="T1150" s="54"/>
      <c r="U1150" s="54"/>
      <c r="V1150" s="54"/>
      <c r="W1150" s="54"/>
      <c r="X1150" s="54"/>
      <c r="Y1150" s="54"/>
      <c r="Z1150" s="54"/>
      <c r="AA1150" s="54"/>
      <c r="AB1150" s="54"/>
      <c r="AC1150" s="54"/>
      <c r="AD1150" s="60"/>
      <c r="AE1150" s="58"/>
      <c r="AF1150" s="176" t="str">
        <f t="shared" si="17"/>
        <v/>
      </c>
      <c r="AG1150" s="178" t="str">
        <f>IF(Calculations!AT1145=1,"YES","")</f>
        <v/>
      </c>
      <c r="AH1150" s="1"/>
      <c r="AI1150"/>
      <c r="AJ1150" s="3"/>
      <c r="AQ1150" s="9"/>
      <c r="AR1150" s="9"/>
      <c r="AS1150" s="9"/>
      <c r="AT1150" s="9"/>
      <c r="AU1150" s="9"/>
      <c r="AV1150" s="9"/>
    </row>
    <row r="1151" spans="2:48" x14ac:dyDescent="0.25">
      <c r="B1151" s="54"/>
      <c r="C1151" s="54"/>
      <c r="D1151" s="59"/>
      <c r="E1151" s="59"/>
      <c r="F1151" s="174"/>
      <c r="G1151" s="54"/>
      <c r="H1151" s="55"/>
      <c r="I1151" s="54"/>
      <c r="J1151" s="55"/>
      <c r="K1151" s="47" t="str">
        <f>IF(OR(AND(H1151=Lists!$D$6,G1151&lt;&gt;""),AND(AND(H1151=J1151,G1151&lt;&gt;"",I1151&lt;&gt;""),OR(H1151&lt;&gt;"Unspecified",J1151&lt;&gt;"Unspecified"),J1151&lt;&gt;""),AND(OR(H1151=Lists!$D$4,H1151=Lists!$D$5),OR(J1151=Lists!$D$4,J1151=Lists!$D$5),AND(G1151&lt;&gt;"",I1151&lt;&gt;""))),"YES","")</f>
        <v/>
      </c>
      <c r="L1151" s="56"/>
      <c r="M1151" s="54"/>
      <c r="N1151" s="58"/>
      <c r="O1151" s="57"/>
      <c r="P1151" s="165"/>
      <c r="Q1151" s="165"/>
      <c r="R1151" s="165"/>
      <c r="S1151" s="54"/>
      <c r="T1151" s="54"/>
      <c r="U1151" s="54"/>
      <c r="V1151" s="54"/>
      <c r="W1151" s="54"/>
      <c r="X1151" s="54"/>
      <c r="Y1151" s="54"/>
      <c r="Z1151" s="54"/>
      <c r="AA1151" s="54"/>
      <c r="AB1151" s="54"/>
      <c r="AC1151" s="54"/>
      <c r="AD1151" s="60"/>
      <c r="AE1151" s="58"/>
      <c r="AF1151" s="176" t="str">
        <f t="shared" si="17"/>
        <v/>
      </c>
      <c r="AG1151" s="178" t="str">
        <f>IF(Calculations!AT1146=1,"YES","")</f>
        <v/>
      </c>
      <c r="AH1151" s="1"/>
      <c r="AI1151"/>
      <c r="AJ1151" s="3"/>
      <c r="AQ1151" s="9"/>
      <c r="AR1151" s="9"/>
      <c r="AS1151" s="9"/>
      <c r="AT1151" s="9"/>
      <c r="AU1151" s="9"/>
      <c r="AV1151" s="9"/>
    </row>
    <row r="1152" spans="2:48" x14ac:dyDescent="0.25">
      <c r="B1152" s="54"/>
      <c r="C1152" s="54"/>
      <c r="D1152" s="59"/>
      <c r="E1152" s="59"/>
      <c r="F1152" s="174"/>
      <c r="G1152" s="54"/>
      <c r="H1152" s="55"/>
      <c r="I1152" s="54"/>
      <c r="J1152" s="55"/>
      <c r="K1152" s="47" t="str">
        <f>IF(OR(AND(H1152=Lists!$D$6,G1152&lt;&gt;""),AND(AND(H1152=J1152,G1152&lt;&gt;"",I1152&lt;&gt;""),OR(H1152&lt;&gt;"Unspecified",J1152&lt;&gt;"Unspecified"),J1152&lt;&gt;""),AND(OR(H1152=Lists!$D$4,H1152=Lists!$D$5),OR(J1152=Lists!$D$4,J1152=Lists!$D$5),AND(G1152&lt;&gt;"",I1152&lt;&gt;""))),"YES","")</f>
        <v/>
      </c>
      <c r="L1152" s="56"/>
      <c r="M1152" s="54"/>
      <c r="N1152" s="58"/>
      <c r="O1152" s="57"/>
      <c r="P1152" s="165"/>
      <c r="Q1152" s="165"/>
      <c r="R1152" s="165"/>
      <c r="S1152" s="54"/>
      <c r="T1152" s="54"/>
      <c r="U1152" s="54"/>
      <c r="V1152" s="54"/>
      <c r="W1152" s="54"/>
      <c r="X1152" s="54"/>
      <c r="Y1152" s="54"/>
      <c r="Z1152" s="54"/>
      <c r="AA1152" s="54"/>
      <c r="AB1152" s="54"/>
      <c r="AC1152" s="54"/>
      <c r="AD1152" s="60"/>
      <c r="AE1152" s="58"/>
      <c r="AF1152" s="176" t="str">
        <f t="shared" si="17"/>
        <v/>
      </c>
      <c r="AG1152" s="178" t="str">
        <f>IF(Calculations!AT1147=1,"YES","")</f>
        <v/>
      </c>
      <c r="AH1152" s="1"/>
      <c r="AI1152"/>
      <c r="AJ1152" s="3"/>
      <c r="AQ1152" s="9"/>
      <c r="AR1152" s="9"/>
      <c r="AS1152" s="9"/>
      <c r="AT1152" s="9"/>
      <c r="AU1152" s="9"/>
      <c r="AV1152" s="9"/>
    </row>
    <row r="1153" spans="2:48" x14ac:dyDescent="0.25">
      <c r="B1153" s="54"/>
      <c r="C1153" s="54"/>
      <c r="D1153" s="59"/>
      <c r="E1153" s="59"/>
      <c r="F1153" s="174"/>
      <c r="G1153" s="54"/>
      <c r="H1153" s="55"/>
      <c r="I1153" s="54"/>
      <c r="J1153" s="55"/>
      <c r="K1153" s="47" t="str">
        <f>IF(OR(AND(H1153=Lists!$D$6,G1153&lt;&gt;""),AND(AND(H1153=J1153,G1153&lt;&gt;"",I1153&lt;&gt;""),OR(H1153&lt;&gt;"Unspecified",J1153&lt;&gt;"Unspecified"),J1153&lt;&gt;""),AND(OR(H1153=Lists!$D$4,H1153=Lists!$D$5),OR(J1153=Lists!$D$4,J1153=Lists!$D$5),AND(G1153&lt;&gt;"",I1153&lt;&gt;""))),"YES","")</f>
        <v/>
      </c>
      <c r="L1153" s="56"/>
      <c r="M1153" s="54"/>
      <c r="N1153" s="58"/>
      <c r="O1153" s="57"/>
      <c r="P1153" s="165"/>
      <c r="Q1153" s="165"/>
      <c r="R1153" s="165"/>
      <c r="S1153" s="54"/>
      <c r="T1153" s="54"/>
      <c r="U1153" s="54"/>
      <c r="V1153" s="54"/>
      <c r="W1153" s="54"/>
      <c r="X1153" s="54"/>
      <c r="Y1153" s="54"/>
      <c r="Z1153" s="54"/>
      <c r="AA1153" s="54"/>
      <c r="AB1153" s="54"/>
      <c r="AC1153" s="54"/>
      <c r="AD1153" s="60"/>
      <c r="AE1153" s="58"/>
      <c r="AF1153" s="176" t="str">
        <f t="shared" si="17"/>
        <v/>
      </c>
      <c r="AG1153" s="178" t="str">
        <f>IF(Calculations!AT1148=1,"YES","")</f>
        <v/>
      </c>
      <c r="AH1153" s="1"/>
      <c r="AI1153"/>
      <c r="AJ1153" s="3"/>
      <c r="AQ1153" s="9"/>
      <c r="AR1153" s="9"/>
      <c r="AS1153" s="9"/>
      <c r="AT1153" s="9"/>
      <c r="AU1153" s="9"/>
      <c r="AV1153" s="9"/>
    </row>
    <row r="1154" spans="2:48" x14ac:dyDescent="0.25">
      <c r="B1154" s="54"/>
      <c r="C1154" s="54"/>
      <c r="D1154" s="59"/>
      <c r="E1154" s="59"/>
      <c r="F1154" s="174"/>
      <c r="G1154" s="54"/>
      <c r="H1154" s="55"/>
      <c r="I1154" s="54"/>
      <c r="J1154" s="55"/>
      <c r="K1154" s="47" t="str">
        <f>IF(OR(AND(H1154=Lists!$D$6,G1154&lt;&gt;""),AND(AND(H1154=J1154,G1154&lt;&gt;"",I1154&lt;&gt;""),OR(H1154&lt;&gt;"Unspecified",J1154&lt;&gt;"Unspecified"),J1154&lt;&gt;""),AND(OR(H1154=Lists!$D$4,H1154=Lists!$D$5),OR(J1154=Lists!$D$4,J1154=Lists!$D$5),AND(G1154&lt;&gt;"",I1154&lt;&gt;""))),"YES","")</f>
        <v/>
      </c>
      <c r="L1154" s="56"/>
      <c r="M1154" s="54"/>
      <c r="N1154" s="58"/>
      <c r="O1154" s="57"/>
      <c r="P1154" s="165"/>
      <c r="Q1154" s="165"/>
      <c r="R1154" s="165"/>
      <c r="S1154" s="54"/>
      <c r="T1154" s="54"/>
      <c r="U1154" s="54"/>
      <c r="V1154" s="54"/>
      <c r="W1154" s="54"/>
      <c r="X1154" s="54"/>
      <c r="Y1154" s="54"/>
      <c r="Z1154" s="54"/>
      <c r="AA1154" s="54"/>
      <c r="AB1154" s="54"/>
      <c r="AC1154" s="54"/>
      <c r="AD1154" s="60"/>
      <c r="AE1154" s="58"/>
      <c r="AF1154" s="176" t="str">
        <f t="shared" si="17"/>
        <v/>
      </c>
      <c r="AG1154" s="178" t="str">
        <f>IF(Calculations!AT1149=1,"YES","")</f>
        <v/>
      </c>
      <c r="AH1154" s="1"/>
      <c r="AI1154"/>
      <c r="AJ1154" s="3"/>
      <c r="AQ1154" s="9"/>
      <c r="AR1154" s="9"/>
      <c r="AS1154" s="9"/>
      <c r="AT1154" s="9"/>
      <c r="AU1154" s="9"/>
      <c r="AV1154" s="9"/>
    </row>
    <row r="1155" spans="2:48" x14ac:dyDescent="0.25">
      <c r="B1155" s="54"/>
      <c r="C1155" s="54"/>
      <c r="D1155" s="59"/>
      <c r="E1155" s="59"/>
      <c r="F1155" s="174"/>
      <c r="G1155" s="54"/>
      <c r="H1155" s="55"/>
      <c r="I1155" s="54"/>
      <c r="J1155" s="55"/>
      <c r="K1155" s="47" t="str">
        <f>IF(OR(AND(H1155=Lists!$D$6,G1155&lt;&gt;""),AND(AND(H1155=J1155,G1155&lt;&gt;"",I1155&lt;&gt;""),OR(H1155&lt;&gt;"Unspecified",J1155&lt;&gt;"Unspecified"),J1155&lt;&gt;""),AND(OR(H1155=Lists!$D$4,H1155=Lists!$D$5),OR(J1155=Lists!$D$4,J1155=Lists!$D$5),AND(G1155&lt;&gt;"",I1155&lt;&gt;""))),"YES","")</f>
        <v/>
      </c>
      <c r="L1155" s="56"/>
      <c r="M1155" s="54"/>
      <c r="N1155" s="58"/>
      <c r="O1155" s="57"/>
      <c r="P1155" s="165"/>
      <c r="Q1155" s="165"/>
      <c r="R1155" s="165"/>
      <c r="S1155" s="54"/>
      <c r="T1155" s="54"/>
      <c r="U1155" s="54"/>
      <c r="V1155" s="54"/>
      <c r="W1155" s="54"/>
      <c r="X1155" s="54"/>
      <c r="Y1155" s="54"/>
      <c r="Z1155" s="54"/>
      <c r="AA1155" s="54"/>
      <c r="AB1155" s="54"/>
      <c r="AC1155" s="54"/>
      <c r="AD1155" s="60"/>
      <c r="AE1155" s="58"/>
      <c r="AF1155" s="176" t="str">
        <f t="shared" si="17"/>
        <v/>
      </c>
      <c r="AG1155" s="178" t="str">
        <f>IF(Calculations!AT1150=1,"YES","")</f>
        <v/>
      </c>
      <c r="AH1155" s="1"/>
      <c r="AI1155"/>
      <c r="AJ1155" s="3"/>
      <c r="AQ1155" s="9"/>
      <c r="AR1155" s="9"/>
      <c r="AS1155" s="9"/>
      <c r="AT1155" s="9"/>
      <c r="AU1155" s="9"/>
      <c r="AV1155" s="9"/>
    </row>
    <row r="1156" spans="2:48" x14ac:dyDescent="0.25">
      <c r="B1156" s="54"/>
      <c r="C1156" s="54"/>
      <c r="D1156" s="59"/>
      <c r="E1156" s="59"/>
      <c r="F1156" s="174"/>
      <c r="G1156" s="54"/>
      <c r="H1156" s="55"/>
      <c r="I1156" s="54"/>
      <c r="J1156" s="55"/>
      <c r="K1156" s="47" t="str">
        <f>IF(OR(AND(H1156=Lists!$D$6,G1156&lt;&gt;""),AND(AND(H1156=J1156,G1156&lt;&gt;"",I1156&lt;&gt;""),OR(H1156&lt;&gt;"Unspecified",J1156&lt;&gt;"Unspecified"),J1156&lt;&gt;""),AND(OR(H1156=Lists!$D$4,H1156=Lists!$D$5),OR(J1156=Lists!$D$4,J1156=Lists!$D$5),AND(G1156&lt;&gt;"",I1156&lt;&gt;""))),"YES","")</f>
        <v/>
      </c>
      <c r="L1156" s="56"/>
      <c r="M1156" s="54"/>
      <c r="N1156" s="58"/>
      <c r="O1156" s="57"/>
      <c r="P1156" s="165"/>
      <c r="Q1156" s="165"/>
      <c r="R1156" s="165"/>
      <c r="S1156" s="54"/>
      <c r="T1156" s="54"/>
      <c r="U1156" s="54"/>
      <c r="V1156" s="54"/>
      <c r="W1156" s="54"/>
      <c r="X1156" s="54"/>
      <c r="Y1156" s="54"/>
      <c r="Z1156" s="54"/>
      <c r="AA1156" s="54"/>
      <c r="AB1156" s="54"/>
      <c r="AC1156" s="54"/>
      <c r="AD1156" s="60"/>
      <c r="AE1156" s="58"/>
      <c r="AF1156" s="176" t="str">
        <f t="shared" si="17"/>
        <v/>
      </c>
      <c r="AG1156" s="178" t="str">
        <f>IF(Calculations!AT1151=1,"YES","")</f>
        <v/>
      </c>
      <c r="AH1156" s="1"/>
      <c r="AI1156"/>
      <c r="AJ1156" s="3"/>
      <c r="AQ1156" s="9"/>
      <c r="AR1156" s="9"/>
      <c r="AS1156" s="9"/>
      <c r="AT1156" s="9"/>
      <c r="AU1156" s="9"/>
      <c r="AV1156" s="9"/>
    </row>
    <row r="1157" spans="2:48" x14ac:dyDescent="0.25">
      <c r="B1157" s="54"/>
      <c r="C1157" s="54"/>
      <c r="D1157" s="59"/>
      <c r="E1157" s="59"/>
      <c r="F1157" s="174"/>
      <c r="G1157" s="54"/>
      <c r="H1157" s="55"/>
      <c r="I1157" s="54"/>
      <c r="J1157" s="55"/>
      <c r="K1157" s="47" t="str">
        <f>IF(OR(AND(H1157=Lists!$D$6,G1157&lt;&gt;""),AND(AND(H1157=J1157,G1157&lt;&gt;"",I1157&lt;&gt;""),OR(H1157&lt;&gt;"Unspecified",J1157&lt;&gt;"Unspecified"),J1157&lt;&gt;""),AND(OR(H1157=Lists!$D$4,H1157=Lists!$D$5),OR(J1157=Lists!$D$4,J1157=Lists!$D$5),AND(G1157&lt;&gt;"",I1157&lt;&gt;""))),"YES","")</f>
        <v/>
      </c>
      <c r="L1157" s="56"/>
      <c r="M1157" s="54"/>
      <c r="N1157" s="58"/>
      <c r="O1157" s="57"/>
      <c r="P1157" s="165"/>
      <c r="Q1157" s="165"/>
      <c r="R1157" s="165"/>
      <c r="S1157" s="54"/>
      <c r="T1157" s="54"/>
      <c r="U1157" s="54"/>
      <c r="V1157" s="54"/>
      <c r="W1157" s="54"/>
      <c r="X1157" s="54"/>
      <c r="Y1157" s="54"/>
      <c r="Z1157" s="54"/>
      <c r="AA1157" s="54"/>
      <c r="AB1157" s="54"/>
      <c r="AC1157" s="54"/>
      <c r="AD1157" s="60"/>
      <c r="AE1157" s="58"/>
      <c r="AF1157" s="176" t="str">
        <f t="shared" si="17"/>
        <v/>
      </c>
      <c r="AG1157" s="178" t="str">
        <f>IF(Calculations!AT1152=1,"YES","")</f>
        <v/>
      </c>
      <c r="AH1157" s="1"/>
      <c r="AI1157"/>
      <c r="AJ1157" s="3"/>
      <c r="AQ1157" s="9"/>
      <c r="AR1157" s="9"/>
      <c r="AS1157" s="9"/>
      <c r="AT1157" s="9"/>
      <c r="AU1157" s="9"/>
      <c r="AV1157" s="9"/>
    </row>
    <row r="1158" spans="2:48" x14ac:dyDescent="0.25">
      <c r="B1158" s="54"/>
      <c r="C1158" s="54"/>
      <c r="D1158" s="59"/>
      <c r="E1158" s="59"/>
      <c r="F1158" s="174"/>
      <c r="G1158" s="54"/>
      <c r="H1158" s="55"/>
      <c r="I1158" s="54"/>
      <c r="J1158" s="55"/>
      <c r="K1158" s="47" t="str">
        <f>IF(OR(AND(H1158=Lists!$D$6,G1158&lt;&gt;""),AND(AND(H1158=J1158,G1158&lt;&gt;"",I1158&lt;&gt;""),OR(H1158&lt;&gt;"Unspecified",J1158&lt;&gt;"Unspecified"),J1158&lt;&gt;""),AND(OR(H1158=Lists!$D$4,H1158=Lists!$D$5),OR(J1158=Lists!$D$4,J1158=Lists!$D$5),AND(G1158&lt;&gt;"",I1158&lt;&gt;""))),"YES","")</f>
        <v/>
      </c>
      <c r="L1158" s="56"/>
      <c r="M1158" s="54"/>
      <c r="N1158" s="58"/>
      <c r="O1158" s="57"/>
      <c r="P1158" s="165"/>
      <c r="Q1158" s="165"/>
      <c r="R1158" s="165"/>
      <c r="S1158" s="54"/>
      <c r="T1158" s="54"/>
      <c r="U1158" s="54"/>
      <c r="V1158" s="54"/>
      <c r="W1158" s="54"/>
      <c r="X1158" s="54"/>
      <c r="Y1158" s="54"/>
      <c r="Z1158" s="54"/>
      <c r="AA1158" s="54"/>
      <c r="AB1158" s="54"/>
      <c r="AC1158" s="54"/>
      <c r="AD1158" s="60"/>
      <c r="AE1158" s="58"/>
      <c r="AF1158" s="176" t="str">
        <f t="shared" si="17"/>
        <v/>
      </c>
      <c r="AG1158" s="178" t="str">
        <f>IF(Calculations!AT1153=1,"YES","")</f>
        <v/>
      </c>
      <c r="AH1158" s="1"/>
      <c r="AI1158"/>
      <c r="AJ1158" s="3"/>
      <c r="AQ1158" s="9"/>
      <c r="AR1158" s="9"/>
      <c r="AS1158" s="9"/>
      <c r="AT1158" s="9"/>
      <c r="AU1158" s="9"/>
      <c r="AV1158" s="9"/>
    </row>
    <row r="1159" spans="2:48" x14ac:dyDescent="0.25">
      <c r="B1159" s="54"/>
      <c r="C1159" s="54"/>
      <c r="D1159" s="59"/>
      <c r="E1159" s="59"/>
      <c r="F1159" s="174"/>
      <c r="G1159" s="54"/>
      <c r="H1159" s="55"/>
      <c r="I1159" s="54"/>
      <c r="J1159" s="55"/>
      <c r="K1159" s="47" t="str">
        <f>IF(OR(AND(H1159=Lists!$D$6,G1159&lt;&gt;""),AND(AND(H1159=J1159,G1159&lt;&gt;"",I1159&lt;&gt;""),OR(H1159&lt;&gt;"Unspecified",J1159&lt;&gt;"Unspecified"),J1159&lt;&gt;""),AND(OR(H1159=Lists!$D$4,H1159=Lists!$D$5),OR(J1159=Lists!$D$4,J1159=Lists!$D$5),AND(G1159&lt;&gt;"",I1159&lt;&gt;""))),"YES","")</f>
        <v/>
      </c>
      <c r="L1159" s="56"/>
      <c r="M1159" s="54"/>
      <c r="N1159" s="58"/>
      <c r="O1159" s="57"/>
      <c r="P1159" s="165"/>
      <c r="Q1159" s="165"/>
      <c r="R1159" s="165"/>
      <c r="S1159" s="54"/>
      <c r="T1159" s="54"/>
      <c r="U1159" s="54"/>
      <c r="V1159" s="54"/>
      <c r="W1159" s="54"/>
      <c r="X1159" s="54"/>
      <c r="Y1159" s="54"/>
      <c r="Z1159" s="54"/>
      <c r="AA1159" s="54"/>
      <c r="AB1159" s="54"/>
      <c r="AC1159" s="54"/>
      <c r="AD1159" s="60"/>
      <c r="AE1159" s="58"/>
      <c r="AF1159" s="176" t="str">
        <f t="shared" si="17"/>
        <v/>
      </c>
      <c r="AG1159" s="178" t="str">
        <f>IF(Calculations!AT1154=1,"YES","")</f>
        <v/>
      </c>
      <c r="AH1159" s="1"/>
      <c r="AI1159"/>
      <c r="AJ1159" s="3"/>
      <c r="AQ1159" s="9"/>
      <c r="AR1159" s="9"/>
      <c r="AS1159" s="9"/>
      <c r="AT1159" s="9"/>
      <c r="AU1159" s="9"/>
      <c r="AV1159" s="9"/>
    </row>
    <row r="1160" spans="2:48" x14ac:dyDescent="0.25">
      <c r="B1160" s="54"/>
      <c r="C1160" s="54"/>
      <c r="D1160" s="59"/>
      <c r="E1160" s="59"/>
      <c r="F1160" s="174"/>
      <c r="G1160" s="54"/>
      <c r="H1160" s="55"/>
      <c r="I1160" s="54"/>
      <c r="J1160" s="55"/>
      <c r="K1160" s="47" t="str">
        <f>IF(OR(AND(H1160=Lists!$D$6,G1160&lt;&gt;""),AND(AND(H1160=J1160,G1160&lt;&gt;"",I1160&lt;&gt;""),OR(H1160&lt;&gt;"Unspecified",J1160&lt;&gt;"Unspecified"),J1160&lt;&gt;""),AND(OR(H1160=Lists!$D$4,H1160=Lists!$D$5),OR(J1160=Lists!$D$4,J1160=Lists!$D$5),AND(G1160&lt;&gt;"",I1160&lt;&gt;""))),"YES","")</f>
        <v/>
      </c>
      <c r="L1160" s="56"/>
      <c r="M1160" s="54"/>
      <c r="N1160" s="58"/>
      <c r="O1160" s="57"/>
      <c r="P1160" s="165"/>
      <c r="Q1160" s="165"/>
      <c r="R1160" s="165"/>
      <c r="S1160" s="54"/>
      <c r="T1160" s="54"/>
      <c r="U1160" s="54"/>
      <c r="V1160" s="54"/>
      <c r="W1160" s="54"/>
      <c r="X1160" s="54"/>
      <c r="Y1160" s="54"/>
      <c r="Z1160" s="54"/>
      <c r="AA1160" s="54"/>
      <c r="AB1160" s="54"/>
      <c r="AC1160" s="54"/>
      <c r="AD1160" s="60"/>
      <c r="AE1160" s="58"/>
      <c r="AF1160" s="176" t="str">
        <f t="shared" ref="AF1160:AF1223" si="18">IF(K1160&lt;&gt;"YES","",IF(I1160&lt;&gt;"",I1160+14,IF(I1160="",G1160+14)))</f>
        <v/>
      </c>
      <c r="AG1160" s="178" t="str">
        <f>IF(Calculations!AT1155=1,"YES","")</f>
        <v/>
      </c>
      <c r="AH1160" s="1"/>
      <c r="AI1160"/>
      <c r="AJ1160" s="3"/>
      <c r="AQ1160" s="9"/>
      <c r="AR1160" s="9"/>
      <c r="AS1160" s="9"/>
      <c r="AT1160" s="9"/>
      <c r="AU1160" s="9"/>
      <c r="AV1160" s="9"/>
    </row>
    <row r="1161" spans="2:48" x14ac:dyDescent="0.25">
      <c r="B1161" s="54"/>
      <c r="C1161" s="54"/>
      <c r="D1161" s="59"/>
      <c r="E1161" s="59"/>
      <c r="F1161" s="174"/>
      <c r="G1161" s="54"/>
      <c r="H1161" s="55"/>
      <c r="I1161" s="54"/>
      <c r="J1161" s="55"/>
      <c r="K1161" s="47" t="str">
        <f>IF(OR(AND(H1161=Lists!$D$6,G1161&lt;&gt;""),AND(AND(H1161=J1161,G1161&lt;&gt;"",I1161&lt;&gt;""),OR(H1161&lt;&gt;"Unspecified",J1161&lt;&gt;"Unspecified"),J1161&lt;&gt;""),AND(OR(H1161=Lists!$D$4,H1161=Lists!$D$5),OR(J1161=Lists!$D$4,J1161=Lists!$D$5),AND(G1161&lt;&gt;"",I1161&lt;&gt;""))),"YES","")</f>
        <v/>
      </c>
      <c r="L1161" s="56"/>
      <c r="M1161" s="54"/>
      <c r="N1161" s="58"/>
      <c r="O1161" s="57"/>
      <c r="P1161" s="165"/>
      <c r="Q1161" s="165"/>
      <c r="R1161" s="165"/>
      <c r="S1161" s="54"/>
      <c r="T1161" s="54"/>
      <c r="U1161" s="54"/>
      <c r="V1161" s="54"/>
      <c r="W1161" s="54"/>
      <c r="X1161" s="54"/>
      <c r="Y1161" s="54"/>
      <c r="Z1161" s="54"/>
      <c r="AA1161" s="54"/>
      <c r="AB1161" s="54"/>
      <c r="AC1161" s="54"/>
      <c r="AD1161" s="60"/>
      <c r="AE1161" s="58"/>
      <c r="AF1161" s="176" t="str">
        <f t="shared" si="18"/>
        <v/>
      </c>
      <c r="AG1161" s="178" t="str">
        <f>IF(Calculations!AT1156=1,"YES","")</f>
        <v/>
      </c>
      <c r="AH1161" s="1"/>
      <c r="AI1161"/>
      <c r="AJ1161" s="3"/>
      <c r="AQ1161" s="9"/>
      <c r="AR1161" s="9"/>
      <c r="AS1161" s="9"/>
      <c r="AT1161" s="9"/>
      <c r="AU1161" s="9"/>
      <c r="AV1161" s="9"/>
    </row>
    <row r="1162" spans="2:48" x14ac:dyDescent="0.25">
      <c r="B1162" s="54"/>
      <c r="C1162" s="54"/>
      <c r="D1162" s="59"/>
      <c r="E1162" s="59"/>
      <c r="F1162" s="174"/>
      <c r="G1162" s="54"/>
      <c r="H1162" s="55"/>
      <c r="I1162" s="54"/>
      <c r="J1162" s="55"/>
      <c r="K1162" s="47" t="str">
        <f>IF(OR(AND(H1162=Lists!$D$6,G1162&lt;&gt;""),AND(AND(H1162=J1162,G1162&lt;&gt;"",I1162&lt;&gt;""),OR(H1162&lt;&gt;"Unspecified",J1162&lt;&gt;"Unspecified"),J1162&lt;&gt;""),AND(OR(H1162=Lists!$D$4,H1162=Lists!$D$5),OR(J1162=Lists!$D$4,J1162=Lists!$D$5),AND(G1162&lt;&gt;"",I1162&lt;&gt;""))),"YES","")</f>
        <v/>
      </c>
      <c r="L1162" s="56"/>
      <c r="M1162" s="54"/>
      <c r="N1162" s="58"/>
      <c r="O1162" s="57"/>
      <c r="P1162" s="165"/>
      <c r="Q1162" s="165"/>
      <c r="R1162" s="165"/>
      <c r="S1162" s="54"/>
      <c r="T1162" s="54"/>
      <c r="U1162" s="54"/>
      <c r="V1162" s="54"/>
      <c r="W1162" s="54"/>
      <c r="X1162" s="54"/>
      <c r="Y1162" s="54"/>
      <c r="Z1162" s="54"/>
      <c r="AA1162" s="54"/>
      <c r="AB1162" s="54"/>
      <c r="AC1162" s="54"/>
      <c r="AD1162" s="60"/>
      <c r="AE1162" s="58"/>
      <c r="AF1162" s="176" t="str">
        <f t="shared" si="18"/>
        <v/>
      </c>
      <c r="AG1162" s="178" t="str">
        <f>IF(Calculations!AT1157=1,"YES","")</f>
        <v/>
      </c>
      <c r="AH1162" s="1"/>
      <c r="AI1162"/>
      <c r="AJ1162" s="3"/>
      <c r="AQ1162" s="9"/>
      <c r="AR1162" s="9"/>
      <c r="AS1162" s="9"/>
      <c r="AT1162" s="9"/>
      <c r="AU1162" s="9"/>
      <c r="AV1162" s="9"/>
    </row>
    <row r="1163" spans="2:48" x14ac:dyDescent="0.25">
      <c r="B1163" s="54"/>
      <c r="C1163" s="54"/>
      <c r="D1163" s="59"/>
      <c r="E1163" s="59"/>
      <c r="F1163" s="174"/>
      <c r="G1163" s="54"/>
      <c r="H1163" s="55"/>
      <c r="I1163" s="54"/>
      <c r="J1163" s="55"/>
      <c r="K1163" s="47" t="str">
        <f>IF(OR(AND(H1163=Lists!$D$6,G1163&lt;&gt;""),AND(AND(H1163=J1163,G1163&lt;&gt;"",I1163&lt;&gt;""),OR(H1163&lt;&gt;"Unspecified",J1163&lt;&gt;"Unspecified"),J1163&lt;&gt;""),AND(OR(H1163=Lists!$D$4,H1163=Lists!$D$5),OR(J1163=Lists!$D$4,J1163=Lists!$D$5),AND(G1163&lt;&gt;"",I1163&lt;&gt;""))),"YES","")</f>
        <v/>
      </c>
      <c r="L1163" s="56"/>
      <c r="M1163" s="54"/>
      <c r="N1163" s="58"/>
      <c r="O1163" s="57"/>
      <c r="P1163" s="165"/>
      <c r="Q1163" s="165"/>
      <c r="R1163" s="165"/>
      <c r="S1163" s="54"/>
      <c r="T1163" s="54"/>
      <c r="U1163" s="54"/>
      <c r="V1163" s="54"/>
      <c r="W1163" s="54"/>
      <c r="X1163" s="54"/>
      <c r="Y1163" s="54"/>
      <c r="Z1163" s="54"/>
      <c r="AA1163" s="54"/>
      <c r="AB1163" s="54"/>
      <c r="AC1163" s="54"/>
      <c r="AD1163" s="60"/>
      <c r="AE1163" s="58"/>
      <c r="AF1163" s="176" t="str">
        <f t="shared" si="18"/>
        <v/>
      </c>
      <c r="AG1163" s="178" t="str">
        <f>IF(Calculations!AT1158=1,"YES","")</f>
        <v/>
      </c>
      <c r="AH1163" s="1"/>
      <c r="AI1163"/>
      <c r="AJ1163" s="3"/>
      <c r="AQ1163" s="9"/>
      <c r="AR1163" s="9"/>
      <c r="AS1163" s="9"/>
      <c r="AT1163" s="9"/>
      <c r="AU1163" s="9"/>
      <c r="AV1163" s="9"/>
    </row>
    <row r="1164" spans="2:48" x14ac:dyDescent="0.25">
      <c r="B1164" s="54"/>
      <c r="C1164" s="54"/>
      <c r="D1164" s="59"/>
      <c r="E1164" s="59"/>
      <c r="F1164" s="174"/>
      <c r="G1164" s="54"/>
      <c r="H1164" s="55"/>
      <c r="I1164" s="54"/>
      <c r="J1164" s="55"/>
      <c r="K1164" s="47" t="str">
        <f>IF(OR(AND(H1164=Lists!$D$6,G1164&lt;&gt;""),AND(AND(H1164=J1164,G1164&lt;&gt;"",I1164&lt;&gt;""),OR(H1164&lt;&gt;"Unspecified",J1164&lt;&gt;"Unspecified"),J1164&lt;&gt;""),AND(OR(H1164=Lists!$D$4,H1164=Lists!$D$5),OR(J1164=Lists!$D$4,J1164=Lists!$D$5),AND(G1164&lt;&gt;"",I1164&lt;&gt;""))),"YES","")</f>
        <v/>
      </c>
      <c r="L1164" s="56"/>
      <c r="M1164" s="54"/>
      <c r="N1164" s="58"/>
      <c r="O1164" s="57"/>
      <c r="P1164" s="165"/>
      <c r="Q1164" s="165"/>
      <c r="R1164" s="165"/>
      <c r="S1164" s="54"/>
      <c r="T1164" s="54"/>
      <c r="U1164" s="54"/>
      <c r="V1164" s="54"/>
      <c r="W1164" s="54"/>
      <c r="X1164" s="54"/>
      <c r="Y1164" s="54"/>
      <c r="Z1164" s="54"/>
      <c r="AA1164" s="54"/>
      <c r="AB1164" s="54"/>
      <c r="AC1164" s="54"/>
      <c r="AD1164" s="60"/>
      <c r="AE1164" s="58"/>
      <c r="AF1164" s="176" t="str">
        <f t="shared" si="18"/>
        <v/>
      </c>
      <c r="AG1164" s="178" t="str">
        <f>IF(Calculations!AT1159=1,"YES","")</f>
        <v/>
      </c>
      <c r="AH1164" s="1"/>
      <c r="AI1164"/>
      <c r="AJ1164" s="3"/>
      <c r="AQ1164" s="9"/>
      <c r="AR1164" s="9"/>
      <c r="AS1164" s="9"/>
      <c r="AT1164" s="9"/>
      <c r="AU1164" s="9"/>
      <c r="AV1164" s="9"/>
    </row>
    <row r="1165" spans="2:48" x14ac:dyDescent="0.25">
      <c r="B1165" s="54"/>
      <c r="C1165" s="54"/>
      <c r="D1165" s="59"/>
      <c r="E1165" s="59"/>
      <c r="F1165" s="174"/>
      <c r="G1165" s="54"/>
      <c r="H1165" s="55"/>
      <c r="I1165" s="54"/>
      <c r="J1165" s="55"/>
      <c r="K1165" s="47" t="str">
        <f>IF(OR(AND(H1165=Lists!$D$6,G1165&lt;&gt;""),AND(AND(H1165=J1165,G1165&lt;&gt;"",I1165&lt;&gt;""),OR(H1165&lt;&gt;"Unspecified",J1165&lt;&gt;"Unspecified"),J1165&lt;&gt;""),AND(OR(H1165=Lists!$D$4,H1165=Lists!$D$5),OR(J1165=Lists!$D$4,J1165=Lists!$D$5),AND(G1165&lt;&gt;"",I1165&lt;&gt;""))),"YES","")</f>
        <v/>
      </c>
      <c r="L1165" s="56"/>
      <c r="M1165" s="54"/>
      <c r="N1165" s="58"/>
      <c r="O1165" s="57"/>
      <c r="P1165" s="165"/>
      <c r="Q1165" s="165"/>
      <c r="R1165" s="165"/>
      <c r="S1165" s="54"/>
      <c r="T1165" s="54"/>
      <c r="U1165" s="54"/>
      <c r="V1165" s="54"/>
      <c r="W1165" s="54"/>
      <c r="X1165" s="54"/>
      <c r="Y1165" s="54"/>
      <c r="Z1165" s="54"/>
      <c r="AA1165" s="54"/>
      <c r="AB1165" s="54"/>
      <c r="AC1165" s="54"/>
      <c r="AD1165" s="60"/>
      <c r="AE1165" s="58"/>
      <c r="AF1165" s="176" t="str">
        <f t="shared" si="18"/>
        <v/>
      </c>
      <c r="AG1165" s="178" t="str">
        <f>IF(Calculations!AT1160=1,"YES","")</f>
        <v/>
      </c>
      <c r="AH1165" s="1"/>
      <c r="AI1165"/>
      <c r="AJ1165" s="3"/>
      <c r="AQ1165" s="9"/>
      <c r="AR1165" s="9"/>
      <c r="AS1165" s="9"/>
      <c r="AT1165" s="9"/>
      <c r="AU1165" s="9"/>
      <c r="AV1165" s="9"/>
    </row>
    <row r="1166" spans="2:48" x14ac:dyDescent="0.25">
      <c r="B1166" s="54"/>
      <c r="C1166" s="54"/>
      <c r="D1166" s="59"/>
      <c r="E1166" s="59"/>
      <c r="F1166" s="174"/>
      <c r="G1166" s="54"/>
      <c r="H1166" s="55"/>
      <c r="I1166" s="54"/>
      <c r="J1166" s="55"/>
      <c r="K1166" s="47" t="str">
        <f>IF(OR(AND(H1166=Lists!$D$6,G1166&lt;&gt;""),AND(AND(H1166=J1166,G1166&lt;&gt;"",I1166&lt;&gt;""),OR(H1166&lt;&gt;"Unspecified",J1166&lt;&gt;"Unspecified"),J1166&lt;&gt;""),AND(OR(H1166=Lists!$D$4,H1166=Lists!$D$5),OR(J1166=Lists!$D$4,J1166=Lists!$D$5),AND(G1166&lt;&gt;"",I1166&lt;&gt;""))),"YES","")</f>
        <v/>
      </c>
      <c r="L1166" s="56"/>
      <c r="M1166" s="54"/>
      <c r="N1166" s="58"/>
      <c r="O1166" s="57"/>
      <c r="P1166" s="165"/>
      <c r="Q1166" s="165"/>
      <c r="R1166" s="165"/>
      <c r="S1166" s="54"/>
      <c r="T1166" s="54"/>
      <c r="U1166" s="54"/>
      <c r="V1166" s="54"/>
      <c r="W1166" s="54"/>
      <c r="X1166" s="54"/>
      <c r="Y1166" s="54"/>
      <c r="Z1166" s="54"/>
      <c r="AA1166" s="54"/>
      <c r="AB1166" s="54"/>
      <c r="AC1166" s="54"/>
      <c r="AD1166" s="60"/>
      <c r="AE1166" s="58"/>
      <c r="AF1166" s="176" t="str">
        <f t="shared" si="18"/>
        <v/>
      </c>
      <c r="AG1166" s="178" t="str">
        <f>IF(Calculations!AT1161=1,"YES","")</f>
        <v/>
      </c>
      <c r="AH1166" s="1"/>
      <c r="AI1166"/>
      <c r="AJ1166" s="3"/>
      <c r="AQ1166" s="9"/>
      <c r="AR1166" s="9"/>
      <c r="AS1166" s="9"/>
      <c r="AT1166" s="9"/>
      <c r="AU1166" s="9"/>
      <c r="AV1166" s="9"/>
    </row>
    <row r="1167" spans="2:48" x14ac:dyDescent="0.25">
      <c r="B1167" s="54"/>
      <c r="C1167" s="54"/>
      <c r="D1167" s="59"/>
      <c r="E1167" s="59"/>
      <c r="F1167" s="174"/>
      <c r="G1167" s="54"/>
      <c r="H1167" s="55"/>
      <c r="I1167" s="54"/>
      <c r="J1167" s="55"/>
      <c r="K1167" s="47" t="str">
        <f>IF(OR(AND(H1167=Lists!$D$6,G1167&lt;&gt;""),AND(AND(H1167=J1167,G1167&lt;&gt;"",I1167&lt;&gt;""),OR(H1167&lt;&gt;"Unspecified",J1167&lt;&gt;"Unspecified"),J1167&lt;&gt;""),AND(OR(H1167=Lists!$D$4,H1167=Lists!$D$5),OR(J1167=Lists!$D$4,J1167=Lists!$D$5),AND(G1167&lt;&gt;"",I1167&lt;&gt;""))),"YES","")</f>
        <v/>
      </c>
      <c r="L1167" s="56"/>
      <c r="M1167" s="54"/>
      <c r="N1167" s="58"/>
      <c r="O1167" s="57"/>
      <c r="P1167" s="165"/>
      <c r="Q1167" s="165"/>
      <c r="R1167" s="165"/>
      <c r="S1167" s="54"/>
      <c r="T1167" s="54"/>
      <c r="U1167" s="54"/>
      <c r="V1167" s="54"/>
      <c r="W1167" s="54"/>
      <c r="X1167" s="54"/>
      <c r="Y1167" s="54"/>
      <c r="Z1167" s="54"/>
      <c r="AA1167" s="54"/>
      <c r="AB1167" s="54"/>
      <c r="AC1167" s="54"/>
      <c r="AD1167" s="60"/>
      <c r="AE1167" s="58"/>
      <c r="AF1167" s="176" t="str">
        <f t="shared" si="18"/>
        <v/>
      </c>
      <c r="AG1167" s="178" t="str">
        <f>IF(Calculations!AT1162=1,"YES","")</f>
        <v/>
      </c>
      <c r="AH1167" s="1"/>
      <c r="AI1167"/>
      <c r="AJ1167" s="3"/>
      <c r="AQ1167" s="9"/>
      <c r="AR1167" s="9"/>
      <c r="AS1167" s="9"/>
      <c r="AT1167" s="9"/>
      <c r="AU1167" s="9"/>
      <c r="AV1167" s="9"/>
    </row>
    <row r="1168" spans="2:48" x14ac:dyDescent="0.25">
      <c r="B1168" s="54"/>
      <c r="C1168" s="54"/>
      <c r="D1168" s="59"/>
      <c r="E1168" s="59"/>
      <c r="F1168" s="174"/>
      <c r="G1168" s="54"/>
      <c r="H1168" s="55"/>
      <c r="I1168" s="54"/>
      <c r="J1168" s="55"/>
      <c r="K1168" s="47" t="str">
        <f>IF(OR(AND(H1168=Lists!$D$6,G1168&lt;&gt;""),AND(AND(H1168=J1168,G1168&lt;&gt;"",I1168&lt;&gt;""),OR(H1168&lt;&gt;"Unspecified",J1168&lt;&gt;"Unspecified"),J1168&lt;&gt;""),AND(OR(H1168=Lists!$D$4,H1168=Lists!$D$5),OR(J1168=Lists!$D$4,J1168=Lists!$D$5),AND(G1168&lt;&gt;"",I1168&lt;&gt;""))),"YES","")</f>
        <v/>
      </c>
      <c r="L1168" s="56"/>
      <c r="M1168" s="54"/>
      <c r="N1168" s="58"/>
      <c r="O1168" s="57"/>
      <c r="P1168" s="165"/>
      <c r="Q1168" s="165"/>
      <c r="R1168" s="165"/>
      <c r="S1168" s="54"/>
      <c r="T1168" s="54"/>
      <c r="U1168" s="54"/>
      <c r="V1168" s="54"/>
      <c r="W1168" s="54"/>
      <c r="X1168" s="54"/>
      <c r="Y1168" s="54"/>
      <c r="Z1168" s="54"/>
      <c r="AA1168" s="54"/>
      <c r="AB1168" s="54"/>
      <c r="AC1168" s="54"/>
      <c r="AD1168" s="60"/>
      <c r="AE1168" s="58"/>
      <c r="AF1168" s="176" t="str">
        <f t="shared" si="18"/>
        <v/>
      </c>
      <c r="AG1168" s="178" t="str">
        <f>IF(Calculations!AT1163=1,"YES","")</f>
        <v/>
      </c>
      <c r="AH1168" s="1"/>
      <c r="AI1168"/>
      <c r="AJ1168" s="3"/>
      <c r="AQ1168" s="9"/>
      <c r="AR1168" s="9"/>
      <c r="AS1168" s="9"/>
      <c r="AT1168" s="9"/>
      <c r="AU1168" s="9"/>
      <c r="AV1168" s="9"/>
    </row>
    <row r="1169" spans="2:48" x14ac:dyDescent="0.25">
      <c r="B1169" s="54"/>
      <c r="C1169" s="54"/>
      <c r="D1169" s="59"/>
      <c r="E1169" s="59"/>
      <c r="F1169" s="174"/>
      <c r="G1169" s="54"/>
      <c r="H1169" s="55"/>
      <c r="I1169" s="54"/>
      <c r="J1169" s="55"/>
      <c r="K1169" s="47" t="str">
        <f>IF(OR(AND(H1169=Lists!$D$6,G1169&lt;&gt;""),AND(AND(H1169=J1169,G1169&lt;&gt;"",I1169&lt;&gt;""),OR(H1169&lt;&gt;"Unspecified",J1169&lt;&gt;"Unspecified"),J1169&lt;&gt;""),AND(OR(H1169=Lists!$D$4,H1169=Lists!$D$5),OR(J1169=Lists!$D$4,J1169=Lists!$D$5),AND(G1169&lt;&gt;"",I1169&lt;&gt;""))),"YES","")</f>
        <v/>
      </c>
      <c r="L1169" s="56"/>
      <c r="M1169" s="54"/>
      <c r="N1169" s="58"/>
      <c r="O1169" s="57"/>
      <c r="P1169" s="165"/>
      <c r="Q1169" s="165"/>
      <c r="R1169" s="165"/>
      <c r="S1169" s="54"/>
      <c r="T1169" s="54"/>
      <c r="U1169" s="54"/>
      <c r="V1169" s="54"/>
      <c r="W1169" s="54"/>
      <c r="X1169" s="54"/>
      <c r="Y1169" s="54"/>
      <c r="Z1169" s="54"/>
      <c r="AA1169" s="54"/>
      <c r="AB1169" s="54"/>
      <c r="AC1169" s="54"/>
      <c r="AD1169" s="60"/>
      <c r="AE1169" s="58"/>
      <c r="AF1169" s="176" t="str">
        <f t="shared" si="18"/>
        <v/>
      </c>
      <c r="AG1169" s="178" t="str">
        <f>IF(Calculations!AT1164=1,"YES","")</f>
        <v/>
      </c>
      <c r="AH1169" s="1"/>
      <c r="AI1169"/>
      <c r="AJ1169" s="3"/>
      <c r="AQ1169" s="9"/>
      <c r="AR1169" s="9"/>
      <c r="AS1169" s="9"/>
      <c r="AT1169" s="9"/>
      <c r="AU1169" s="9"/>
      <c r="AV1169" s="9"/>
    </row>
    <row r="1170" spans="2:48" x14ac:dyDescent="0.25">
      <c r="B1170" s="54"/>
      <c r="C1170" s="54"/>
      <c r="D1170" s="59"/>
      <c r="E1170" s="59"/>
      <c r="F1170" s="174"/>
      <c r="G1170" s="54"/>
      <c r="H1170" s="55"/>
      <c r="I1170" s="54"/>
      <c r="J1170" s="55"/>
      <c r="K1170" s="47" t="str">
        <f>IF(OR(AND(H1170=Lists!$D$6,G1170&lt;&gt;""),AND(AND(H1170=J1170,G1170&lt;&gt;"",I1170&lt;&gt;""),OR(H1170&lt;&gt;"Unspecified",J1170&lt;&gt;"Unspecified"),J1170&lt;&gt;""),AND(OR(H1170=Lists!$D$4,H1170=Lists!$D$5),OR(J1170=Lists!$D$4,J1170=Lists!$D$5),AND(G1170&lt;&gt;"",I1170&lt;&gt;""))),"YES","")</f>
        <v/>
      </c>
      <c r="L1170" s="56"/>
      <c r="M1170" s="54"/>
      <c r="N1170" s="58"/>
      <c r="O1170" s="57"/>
      <c r="P1170" s="165"/>
      <c r="Q1170" s="165"/>
      <c r="R1170" s="165"/>
      <c r="S1170" s="54"/>
      <c r="T1170" s="54"/>
      <c r="U1170" s="54"/>
      <c r="V1170" s="54"/>
      <c r="W1170" s="54"/>
      <c r="X1170" s="54"/>
      <c r="Y1170" s="54"/>
      <c r="Z1170" s="54"/>
      <c r="AA1170" s="54"/>
      <c r="AB1170" s="54"/>
      <c r="AC1170" s="54"/>
      <c r="AD1170" s="60"/>
      <c r="AE1170" s="58"/>
      <c r="AF1170" s="176" t="str">
        <f t="shared" si="18"/>
        <v/>
      </c>
      <c r="AG1170" s="178" t="str">
        <f>IF(Calculations!AT1165=1,"YES","")</f>
        <v/>
      </c>
      <c r="AH1170" s="1"/>
      <c r="AI1170"/>
      <c r="AJ1170" s="3"/>
      <c r="AQ1170" s="9"/>
      <c r="AR1170" s="9"/>
      <c r="AS1170" s="9"/>
      <c r="AT1170" s="9"/>
      <c r="AU1170" s="9"/>
      <c r="AV1170" s="9"/>
    </row>
    <row r="1171" spans="2:48" x14ac:dyDescent="0.25">
      <c r="B1171" s="54"/>
      <c r="C1171" s="54"/>
      <c r="D1171" s="59"/>
      <c r="E1171" s="59"/>
      <c r="F1171" s="174"/>
      <c r="G1171" s="54"/>
      <c r="H1171" s="55"/>
      <c r="I1171" s="54"/>
      <c r="J1171" s="55"/>
      <c r="K1171" s="47" t="str">
        <f>IF(OR(AND(H1171=Lists!$D$6,G1171&lt;&gt;""),AND(AND(H1171=J1171,G1171&lt;&gt;"",I1171&lt;&gt;""),OR(H1171&lt;&gt;"Unspecified",J1171&lt;&gt;"Unspecified"),J1171&lt;&gt;""),AND(OR(H1171=Lists!$D$4,H1171=Lists!$D$5),OR(J1171=Lists!$D$4,J1171=Lists!$D$5),AND(G1171&lt;&gt;"",I1171&lt;&gt;""))),"YES","")</f>
        <v/>
      </c>
      <c r="L1171" s="56"/>
      <c r="M1171" s="54"/>
      <c r="N1171" s="58"/>
      <c r="O1171" s="57"/>
      <c r="P1171" s="165"/>
      <c r="Q1171" s="165"/>
      <c r="R1171" s="165"/>
      <c r="S1171" s="54"/>
      <c r="T1171" s="54"/>
      <c r="U1171" s="54"/>
      <c r="V1171" s="54"/>
      <c r="W1171" s="54"/>
      <c r="X1171" s="54"/>
      <c r="Y1171" s="54"/>
      <c r="Z1171" s="54"/>
      <c r="AA1171" s="54"/>
      <c r="AB1171" s="54"/>
      <c r="AC1171" s="54"/>
      <c r="AD1171" s="60"/>
      <c r="AE1171" s="58"/>
      <c r="AF1171" s="176" t="str">
        <f t="shared" si="18"/>
        <v/>
      </c>
      <c r="AG1171" s="178" t="str">
        <f>IF(Calculations!AT1166=1,"YES","")</f>
        <v/>
      </c>
      <c r="AH1171" s="1"/>
      <c r="AI1171"/>
      <c r="AJ1171" s="3"/>
      <c r="AQ1171" s="9"/>
      <c r="AR1171" s="9"/>
      <c r="AS1171" s="9"/>
      <c r="AT1171" s="9"/>
      <c r="AU1171" s="9"/>
      <c r="AV1171" s="9"/>
    </row>
    <row r="1172" spans="2:48" x14ac:dyDescent="0.25">
      <c r="B1172" s="54"/>
      <c r="C1172" s="54"/>
      <c r="D1172" s="59"/>
      <c r="E1172" s="59"/>
      <c r="F1172" s="174"/>
      <c r="G1172" s="54"/>
      <c r="H1172" s="55"/>
      <c r="I1172" s="54"/>
      <c r="J1172" s="55"/>
      <c r="K1172" s="47" t="str">
        <f>IF(OR(AND(H1172=Lists!$D$6,G1172&lt;&gt;""),AND(AND(H1172=J1172,G1172&lt;&gt;"",I1172&lt;&gt;""),OR(H1172&lt;&gt;"Unspecified",J1172&lt;&gt;"Unspecified"),J1172&lt;&gt;""),AND(OR(H1172=Lists!$D$4,H1172=Lists!$D$5),OR(J1172=Lists!$D$4,J1172=Lists!$D$5),AND(G1172&lt;&gt;"",I1172&lt;&gt;""))),"YES","")</f>
        <v/>
      </c>
      <c r="L1172" s="56"/>
      <c r="M1172" s="54"/>
      <c r="N1172" s="58"/>
      <c r="O1172" s="57"/>
      <c r="P1172" s="165"/>
      <c r="Q1172" s="165"/>
      <c r="R1172" s="165"/>
      <c r="S1172" s="54"/>
      <c r="T1172" s="54"/>
      <c r="U1172" s="54"/>
      <c r="V1172" s="54"/>
      <c r="W1172" s="54"/>
      <c r="X1172" s="54"/>
      <c r="Y1172" s="54"/>
      <c r="Z1172" s="54"/>
      <c r="AA1172" s="54"/>
      <c r="AB1172" s="54"/>
      <c r="AC1172" s="54"/>
      <c r="AD1172" s="60"/>
      <c r="AE1172" s="58"/>
      <c r="AF1172" s="176" t="str">
        <f t="shared" si="18"/>
        <v/>
      </c>
      <c r="AG1172" s="178" t="str">
        <f>IF(Calculations!AT1167=1,"YES","")</f>
        <v/>
      </c>
      <c r="AH1172" s="1"/>
      <c r="AI1172"/>
      <c r="AJ1172" s="3"/>
      <c r="AQ1172" s="9"/>
      <c r="AR1172" s="9"/>
      <c r="AS1172" s="9"/>
      <c r="AT1172" s="9"/>
      <c r="AU1172" s="9"/>
      <c r="AV1172" s="9"/>
    </row>
    <row r="1173" spans="2:48" x14ac:dyDescent="0.25">
      <c r="B1173" s="54"/>
      <c r="C1173" s="54"/>
      <c r="D1173" s="59"/>
      <c r="E1173" s="59"/>
      <c r="F1173" s="174"/>
      <c r="G1173" s="54"/>
      <c r="H1173" s="55"/>
      <c r="I1173" s="54"/>
      <c r="J1173" s="55"/>
      <c r="K1173" s="47" t="str">
        <f>IF(OR(AND(H1173=Lists!$D$6,G1173&lt;&gt;""),AND(AND(H1173=J1173,G1173&lt;&gt;"",I1173&lt;&gt;""),OR(H1173&lt;&gt;"Unspecified",J1173&lt;&gt;"Unspecified"),J1173&lt;&gt;""),AND(OR(H1173=Lists!$D$4,H1173=Lists!$D$5),OR(J1173=Lists!$D$4,J1173=Lists!$D$5),AND(G1173&lt;&gt;"",I1173&lt;&gt;""))),"YES","")</f>
        <v/>
      </c>
      <c r="L1173" s="56"/>
      <c r="M1173" s="54"/>
      <c r="N1173" s="58"/>
      <c r="O1173" s="57"/>
      <c r="P1173" s="165"/>
      <c r="Q1173" s="165"/>
      <c r="R1173" s="165"/>
      <c r="S1173" s="54"/>
      <c r="T1173" s="54"/>
      <c r="U1173" s="54"/>
      <c r="V1173" s="54"/>
      <c r="W1173" s="54"/>
      <c r="X1173" s="54"/>
      <c r="Y1173" s="54"/>
      <c r="Z1173" s="54"/>
      <c r="AA1173" s="54"/>
      <c r="AB1173" s="54"/>
      <c r="AC1173" s="54"/>
      <c r="AD1173" s="60"/>
      <c r="AE1173" s="58"/>
      <c r="AF1173" s="176" t="str">
        <f t="shared" si="18"/>
        <v/>
      </c>
      <c r="AG1173" s="178" t="str">
        <f>IF(Calculations!AT1168=1,"YES","")</f>
        <v/>
      </c>
      <c r="AH1173" s="1"/>
      <c r="AI1173"/>
      <c r="AJ1173" s="3"/>
      <c r="AQ1173" s="9"/>
      <c r="AR1173" s="9"/>
      <c r="AS1173" s="9"/>
      <c r="AT1173" s="9"/>
      <c r="AU1173" s="9"/>
      <c r="AV1173" s="9"/>
    </row>
    <row r="1174" spans="2:48" x14ac:dyDescent="0.25">
      <c r="B1174" s="54"/>
      <c r="C1174" s="54"/>
      <c r="D1174" s="59"/>
      <c r="E1174" s="59"/>
      <c r="F1174" s="174"/>
      <c r="G1174" s="54"/>
      <c r="H1174" s="55"/>
      <c r="I1174" s="54"/>
      <c r="J1174" s="55"/>
      <c r="K1174" s="47" t="str">
        <f>IF(OR(AND(H1174=Lists!$D$6,G1174&lt;&gt;""),AND(AND(H1174=J1174,G1174&lt;&gt;"",I1174&lt;&gt;""),OR(H1174&lt;&gt;"Unspecified",J1174&lt;&gt;"Unspecified"),J1174&lt;&gt;""),AND(OR(H1174=Lists!$D$4,H1174=Lists!$D$5),OR(J1174=Lists!$D$4,J1174=Lists!$D$5),AND(G1174&lt;&gt;"",I1174&lt;&gt;""))),"YES","")</f>
        <v/>
      </c>
      <c r="L1174" s="56"/>
      <c r="M1174" s="54"/>
      <c r="N1174" s="58"/>
      <c r="O1174" s="57"/>
      <c r="P1174" s="165"/>
      <c r="Q1174" s="165"/>
      <c r="R1174" s="165"/>
      <c r="S1174" s="54"/>
      <c r="T1174" s="54"/>
      <c r="U1174" s="54"/>
      <c r="V1174" s="54"/>
      <c r="W1174" s="54"/>
      <c r="X1174" s="54"/>
      <c r="Y1174" s="54"/>
      <c r="Z1174" s="54"/>
      <c r="AA1174" s="54"/>
      <c r="AB1174" s="54"/>
      <c r="AC1174" s="54"/>
      <c r="AD1174" s="60"/>
      <c r="AE1174" s="58"/>
      <c r="AF1174" s="176" t="str">
        <f t="shared" si="18"/>
        <v/>
      </c>
      <c r="AG1174" s="178" t="str">
        <f>IF(Calculations!AT1169=1,"YES","")</f>
        <v/>
      </c>
      <c r="AH1174" s="1"/>
      <c r="AI1174"/>
      <c r="AJ1174" s="3"/>
      <c r="AQ1174" s="9"/>
      <c r="AR1174" s="9"/>
      <c r="AS1174" s="9"/>
      <c r="AT1174" s="9"/>
      <c r="AU1174" s="9"/>
      <c r="AV1174" s="9"/>
    </row>
    <row r="1175" spans="2:48" x14ac:dyDescent="0.25">
      <c r="B1175" s="54"/>
      <c r="C1175" s="54"/>
      <c r="D1175" s="59"/>
      <c r="E1175" s="59"/>
      <c r="F1175" s="174"/>
      <c r="G1175" s="54"/>
      <c r="H1175" s="55"/>
      <c r="I1175" s="54"/>
      <c r="J1175" s="55"/>
      <c r="K1175" s="47" t="str">
        <f>IF(OR(AND(H1175=Lists!$D$6,G1175&lt;&gt;""),AND(AND(H1175=J1175,G1175&lt;&gt;"",I1175&lt;&gt;""),OR(H1175&lt;&gt;"Unspecified",J1175&lt;&gt;"Unspecified"),J1175&lt;&gt;""),AND(OR(H1175=Lists!$D$4,H1175=Lists!$D$5),OR(J1175=Lists!$D$4,J1175=Lists!$D$5),AND(G1175&lt;&gt;"",I1175&lt;&gt;""))),"YES","")</f>
        <v/>
      </c>
      <c r="L1175" s="56"/>
      <c r="M1175" s="54"/>
      <c r="N1175" s="58"/>
      <c r="O1175" s="57"/>
      <c r="P1175" s="165"/>
      <c r="Q1175" s="165"/>
      <c r="R1175" s="165"/>
      <c r="S1175" s="54"/>
      <c r="T1175" s="54"/>
      <c r="U1175" s="54"/>
      <c r="V1175" s="54"/>
      <c r="W1175" s="54"/>
      <c r="X1175" s="54"/>
      <c r="Y1175" s="54"/>
      <c r="Z1175" s="54"/>
      <c r="AA1175" s="54"/>
      <c r="AB1175" s="54"/>
      <c r="AC1175" s="54"/>
      <c r="AD1175" s="60"/>
      <c r="AE1175" s="58"/>
      <c r="AF1175" s="176" t="str">
        <f t="shared" si="18"/>
        <v/>
      </c>
      <c r="AG1175" s="178" t="str">
        <f>IF(Calculations!AT1170=1,"YES","")</f>
        <v/>
      </c>
      <c r="AH1175" s="1"/>
      <c r="AI1175"/>
      <c r="AJ1175" s="3"/>
      <c r="AQ1175" s="9"/>
      <c r="AR1175" s="9"/>
      <c r="AS1175" s="9"/>
      <c r="AT1175" s="9"/>
      <c r="AU1175" s="9"/>
      <c r="AV1175" s="9"/>
    </row>
    <row r="1176" spans="2:48" x14ac:dyDescent="0.25">
      <c r="B1176" s="54"/>
      <c r="C1176" s="54"/>
      <c r="D1176" s="59"/>
      <c r="E1176" s="59"/>
      <c r="F1176" s="174"/>
      <c r="G1176" s="54"/>
      <c r="H1176" s="55"/>
      <c r="I1176" s="54"/>
      <c r="J1176" s="55"/>
      <c r="K1176" s="47" t="str">
        <f>IF(OR(AND(H1176=Lists!$D$6,G1176&lt;&gt;""),AND(AND(H1176=J1176,G1176&lt;&gt;"",I1176&lt;&gt;""),OR(H1176&lt;&gt;"Unspecified",J1176&lt;&gt;"Unspecified"),J1176&lt;&gt;""),AND(OR(H1176=Lists!$D$4,H1176=Lists!$D$5),OR(J1176=Lists!$D$4,J1176=Lists!$D$5),AND(G1176&lt;&gt;"",I1176&lt;&gt;""))),"YES","")</f>
        <v/>
      </c>
      <c r="L1176" s="56"/>
      <c r="M1176" s="54"/>
      <c r="N1176" s="58"/>
      <c r="O1176" s="57"/>
      <c r="P1176" s="165"/>
      <c r="Q1176" s="165"/>
      <c r="R1176" s="165"/>
      <c r="S1176" s="54"/>
      <c r="T1176" s="54"/>
      <c r="U1176" s="54"/>
      <c r="V1176" s="54"/>
      <c r="W1176" s="54"/>
      <c r="X1176" s="54"/>
      <c r="Y1176" s="54"/>
      <c r="Z1176" s="54"/>
      <c r="AA1176" s="54"/>
      <c r="AB1176" s="54"/>
      <c r="AC1176" s="54"/>
      <c r="AD1176" s="60"/>
      <c r="AE1176" s="58"/>
      <c r="AF1176" s="176" t="str">
        <f t="shared" si="18"/>
        <v/>
      </c>
      <c r="AG1176" s="178" t="str">
        <f>IF(Calculations!AT1171=1,"YES","")</f>
        <v/>
      </c>
      <c r="AH1176" s="1"/>
      <c r="AI1176"/>
      <c r="AJ1176" s="3"/>
      <c r="AQ1176" s="9"/>
      <c r="AR1176" s="9"/>
      <c r="AS1176" s="9"/>
      <c r="AT1176" s="9"/>
      <c r="AU1176" s="9"/>
      <c r="AV1176" s="9"/>
    </row>
    <row r="1177" spans="2:48" x14ac:dyDescent="0.25">
      <c r="B1177" s="54"/>
      <c r="C1177" s="54"/>
      <c r="D1177" s="59"/>
      <c r="E1177" s="59"/>
      <c r="F1177" s="174"/>
      <c r="G1177" s="54"/>
      <c r="H1177" s="55"/>
      <c r="I1177" s="54"/>
      <c r="J1177" s="55"/>
      <c r="K1177" s="47" t="str">
        <f>IF(OR(AND(H1177=Lists!$D$6,G1177&lt;&gt;""),AND(AND(H1177=J1177,G1177&lt;&gt;"",I1177&lt;&gt;""),OR(H1177&lt;&gt;"Unspecified",J1177&lt;&gt;"Unspecified"),J1177&lt;&gt;""),AND(OR(H1177=Lists!$D$4,H1177=Lists!$D$5),OR(J1177=Lists!$D$4,J1177=Lists!$D$5),AND(G1177&lt;&gt;"",I1177&lt;&gt;""))),"YES","")</f>
        <v/>
      </c>
      <c r="L1177" s="56"/>
      <c r="M1177" s="54"/>
      <c r="N1177" s="58"/>
      <c r="O1177" s="57"/>
      <c r="P1177" s="165"/>
      <c r="Q1177" s="165"/>
      <c r="R1177" s="165"/>
      <c r="S1177" s="54"/>
      <c r="T1177" s="54"/>
      <c r="U1177" s="54"/>
      <c r="V1177" s="54"/>
      <c r="W1177" s="54"/>
      <c r="X1177" s="54"/>
      <c r="Y1177" s="54"/>
      <c r="Z1177" s="54"/>
      <c r="AA1177" s="54"/>
      <c r="AB1177" s="54"/>
      <c r="AC1177" s="54"/>
      <c r="AD1177" s="60"/>
      <c r="AE1177" s="58"/>
      <c r="AF1177" s="176" t="str">
        <f t="shared" si="18"/>
        <v/>
      </c>
      <c r="AG1177" s="178" t="str">
        <f>IF(Calculations!AT1172=1,"YES","")</f>
        <v/>
      </c>
      <c r="AH1177" s="1"/>
      <c r="AI1177"/>
      <c r="AJ1177" s="3"/>
      <c r="AQ1177" s="9"/>
      <c r="AR1177" s="9"/>
      <c r="AS1177" s="9"/>
      <c r="AT1177" s="9"/>
      <c r="AU1177" s="9"/>
      <c r="AV1177" s="9"/>
    </row>
    <row r="1178" spans="2:48" x14ac:dyDescent="0.25">
      <c r="B1178" s="54"/>
      <c r="C1178" s="54"/>
      <c r="D1178" s="59"/>
      <c r="E1178" s="59"/>
      <c r="F1178" s="174"/>
      <c r="G1178" s="54"/>
      <c r="H1178" s="55"/>
      <c r="I1178" s="54"/>
      <c r="J1178" s="55"/>
      <c r="K1178" s="47" t="str">
        <f>IF(OR(AND(H1178=Lists!$D$6,G1178&lt;&gt;""),AND(AND(H1178=J1178,G1178&lt;&gt;"",I1178&lt;&gt;""),OR(H1178&lt;&gt;"Unspecified",J1178&lt;&gt;"Unspecified"),J1178&lt;&gt;""),AND(OR(H1178=Lists!$D$4,H1178=Lists!$D$5),OR(J1178=Lists!$D$4,J1178=Lists!$D$5),AND(G1178&lt;&gt;"",I1178&lt;&gt;""))),"YES","")</f>
        <v/>
      </c>
      <c r="L1178" s="56"/>
      <c r="M1178" s="54"/>
      <c r="N1178" s="58"/>
      <c r="O1178" s="57"/>
      <c r="P1178" s="165"/>
      <c r="Q1178" s="165"/>
      <c r="R1178" s="165"/>
      <c r="S1178" s="54"/>
      <c r="T1178" s="54"/>
      <c r="U1178" s="54"/>
      <c r="V1178" s="54"/>
      <c r="W1178" s="54"/>
      <c r="X1178" s="54"/>
      <c r="Y1178" s="54"/>
      <c r="Z1178" s="54"/>
      <c r="AA1178" s="54"/>
      <c r="AB1178" s="54"/>
      <c r="AC1178" s="54"/>
      <c r="AD1178" s="60"/>
      <c r="AE1178" s="58"/>
      <c r="AF1178" s="176" t="str">
        <f t="shared" si="18"/>
        <v/>
      </c>
      <c r="AG1178" s="178" t="str">
        <f>IF(Calculations!AT1173=1,"YES","")</f>
        <v/>
      </c>
      <c r="AH1178" s="1"/>
      <c r="AI1178"/>
      <c r="AJ1178" s="3"/>
      <c r="AQ1178" s="9"/>
      <c r="AR1178" s="9"/>
      <c r="AS1178" s="9"/>
      <c r="AT1178" s="9"/>
      <c r="AU1178" s="9"/>
      <c r="AV1178" s="9"/>
    </row>
    <row r="1179" spans="2:48" x14ac:dyDescent="0.25">
      <c r="B1179" s="54"/>
      <c r="C1179" s="54"/>
      <c r="D1179" s="59"/>
      <c r="E1179" s="59"/>
      <c r="F1179" s="174"/>
      <c r="G1179" s="54"/>
      <c r="H1179" s="55"/>
      <c r="I1179" s="54"/>
      <c r="J1179" s="55"/>
      <c r="K1179" s="47" t="str">
        <f>IF(OR(AND(H1179=Lists!$D$6,G1179&lt;&gt;""),AND(AND(H1179=J1179,G1179&lt;&gt;"",I1179&lt;&gt;""),OR(H1179&lt;&gt;"Unspecified",J1179&lt;&gt;"Unspecified"),J1179&lt;&gt;""),AND(OR(H1179=Lists!$D$4,H1179=Lists!$D$5),OR(J1179=Lists!$D$4,J1179=Lists!$D$5),AND(G1179&lt;&gt;"",I1179&lt;&gt;""))),"YES","")</f>
        <v/>
      </c>
      <c r="L1179" s="56"/>
      <c r="M1179" s="54"/>
      <c r="N1179" s="58"/>
      <c r="O1179" s="57"/>
      <c r="P1179" s="165"/>
      <c r="Q1179" s="165"/>
      <c r="R1179" s="165"/>
      <c r="S1179" s="54"/>
      <c r="T1179" s="54"/>
      <c r="U1179" s="54"/>
      <c r="V1179" s="54"/>
      <c r="W1179" s="54"/>
      <c r="X1179" s="54"/>
      <c r="Y1179" s="54"/>
      <c r="Z1179" s="54"/>
      <c r="AA1179" s="54"/>
      <c r="AB1179" s="54"/>
      <c r="AC1179" s="54"/>
      <c r="AD1179" s="60"/>
      <c r="AE1179" s="58"/>
      <c r="AF1179" s="176" t="str">
        <f t="shared" si="18"/>
        <v/>
      </c>
      <c r="AG1179" s="178" t="str">
        <f>IF(Calculations!AT1174=1,"YES","")</f>
        <v/>
      </c>
      <c r="AH1179" s="1"/>
      <c r="AI1179"/>
      <c r="AJ1179" s="3"/>
      <c r="AQ1179" s="9"/>
      <c r="AR1179" s="9"/>
      <c r="AS1179" s="9"/>
      <c r="AT1179" s="9"/>
      <c r="AU1179" s="9"/>
      <c r="AV1179" s="9"/>
    </row>
    <row r="1180" spans="2:48" x14ac:dyDescent="0.25">
      <c r="B1180" s="54"/>
      <c r="C1180" s="54"/>
      <c r="D1180" s="59"/>
      <c r="E1180" s="59"/>
      <c r="F1180" s="174"/>
      <c r="G1180" s="54"/>
      <c r="H1180" s="55"/>
      <c r="I1180" s="54"/>
      <c r="J1180" s="55"/>
      <c r="K1180" s="47" t="str">
        <f>IF(OR(AND(H1180=Lists!$D$6,G1180&lt;&gt;""),AND(AND(H1180=J1180,G1180&lt;&gt;"",I1180&lt;&gt;""),OR(H1180&lt;&gt;"Unspecified",J1180&lt;&gt;"Unspecified"),J1180&lt;&gt;""),AND(OR(H1180=Lists!$D$4,H1180=Lists!$D$5),OR(J1180=Lists!$D$4,J1180=Lists!$D$5),AND(G1180&lt;&gt;"",I1180&lt;&gt;""))),"YES","")</f>
        <v/>
      </c>
      <c r="L1180" s="56"/>
      <c r="M1180" s="54"/>
      <c r="N1180" s="58"/>
      <c r="O1180" s="57"/>
      <c r="P1180" s="165"/>
      <c r="Q1180" s="165"/>
      <c r="R1180" s="165"/>
      <c r="S1180" s="54"/>
      <c r="T1180" s="54"/>
      <c r="U1180" s="54"/>
      <c r="V1180" s="54"/>
      <c r="W1180" s="54"/>
      <c r="X1180" s="54"/>
      <c r="Y1180" s="54"/>
      <c r="Z1180" s="54"/>
      <c r="AA1180" s="54"/>
      <c r="AB1180" s="54"/>
      <c r="AC1180" s="54"/>
      <c r="AD1180" s="60"/>
      <c r="AE1180" s="58"/>
      <c r="AF1180" s="176" t="str">
        <f t="shared" si="18"/>
        <v/>
      </c>
      <c r="AG1180" s="178" t="str">
        <f>IF(Calculations!AT1175=1,"YES","")</f>
        <v/>
      </c>
      <c r="AH1180" s="1"/>
      <c r="AI1180"/>
      <c r="AJ1180" s="3"/>
      <c r="AQ1180" s="9"/>
      <c r="AR1180" s="9"/>
      <c r="AS1180" s="9"/>
      <c r="AT1180" s="9"/>
      <c r="AU1180" s="9"/>
      <c r="AV1180" s="9"/>
    </row>
    <row r="1181" spans="2:48" x14ac:dyDescent="0.25">
      <c r="B1181" s="54"/>
      <c r="C1181" s="54"/>
      <c r="D1181" s="59"/>
      <c r="E1181" s="59"/>
      <c r="F1181" s="174"/>
      <c r="G1181" s="54"/>
      <c r="H1181" s="55"/>
      <c r="I1181" s="54"/>
      <c r="J1181" s="55"/>
      <c r="K1181" s="47" t="str">
        <f>IF(OR(AND(H1181=Lists!$D$6,G1181&lt;&gt;""),AND(AND(H1181=J1181,G1181&lt;&gt;"",I1181&lt;&gt;""),OR(H1181&lt;&gt;"Unspecified",J1181&lt;&gt;"Unspecified"),J1181&lt;&gt;""),AND(OR(H1181=Lists!$D$4,H1181=Lists!$D$5),OR(J1181=Lists!$D$4,J1181=Lists!$D$5),AND(G1181&lt;&gt;"",I1181&lt;&gt;""))),"YES","")</f>
        <v/>
      </c>
      <c r="L1181" s="56"/>
      <c r="M1181" s="54"/>
      <c r="N1181" s="58"/>
      <c r="O1181" s="57"/>
      <c r="P1181" s="165"/>
      <c r="Q1181" s="165"/>
      <c r="R1181" s="165"/>
      <c r="S1181" s="54"/>
      <c r="T1181" s="54"/>
      <c r="U1181" s="54"/>
      <c r="V1181" s="54"/>
      <c r="W1181" s="54"/>
      <c r="X1181" s="54"/>
      <c r="Y1181" s="54"/>
      <c r="Z1181" s="54"/>
      <c r="AA1181" s="54"/>
      <c r="AB1181" s="54"/>
      <c r="AC1181" s="54"/>
      <c r="AD1181" s="60"/>
      <c r="AE1181" s="58"/>
      <c r="AF1181" s="176" t="str">
        <f t="shared" si="18"/>
        <v/>
      </c>
      <c r="AG1181" s="178" t="str">
        <f>IF(Calculations!AT1176=1,"YES","")</f>
        <v/>
      </c>
      <c r="AH1181" s="1"/>
      <c r="AI1181"/>
      <c r="AJ1181" s="3"/>
      <c r="AQ1181" s="9"/>
      <c r="AR1181" s="9"/>
      <c r="AS1181" s="9"/>
      <c r="AT1181" s="9"/>
      <c r="AU1181" s="9"/>
      <c r="AV1181" s="9"/>
    </row>
    <row r="1182" spans="2:48" x14ac:dyDescent="0.25">
      <c r="B1182" s="54"/>
      <c r="C1182" s="54"/>
      <c r="D1182" s="59"/>
      <c r="E1182" s="59"/>
      <c r="F1182" s="174"/>
      <c r="G1182" s="54"/>
      <c r="H1182" s="55"/>
      <c r="I1182" s="54"/>
      <c r="J1182" s="55"/>
      <c r="K1182" s="47" t="str">
        <f>IF(OR(AND(H1182=Lists!$D$6,G1182&lt;&gt;""),AND(AND(H1182=J1182,G1182&lt;&gt;"",I1182&lt;&gt;""),OR(H1182&lt;&gt;"Unspecified",J1182&lt;&gt;"Unspecified"),J1182&lt;&gt;""),AND(OR(H1182=Lists!$D$4,H1182=Lists!$D$5),OR(J1182=Lists!$D$4,J1182=Lists!$D$5),AND(G1182&lt;&gt;"",I1182&lt;&gt;""))),"YES","")</f>
        <v/>
      </c>
      <c r="L1182" s="56"/>
      <c r="M1182" s="54"/>
      <c r="N1182" s="58"/>
      <c r="O1182" s="57"/>
      <c r="P1182" s="165"/>
      <c r="Q1182" s="165"/>
      <c r="R1182" s="165"/>
      <c r="S1182" s="54"/>
      <c r="T1182" s="54"/>
      <c r="U1182" s="54"/>
      <c r="V1182" s="54"/>
      <c r="W1182" s="54"/>
      <c r="X1182" s="54"/>
      <c r="Y1182" s="54"/>
      <c r="Z1182" s="54"/>
      <c r="AA1182" s="54"/>
      <c r="AB1182" s="54"/>
      <c r="AC1182" s="54"/>
      <c r="AD1182" s="60"/>
      <c r="AE1182" s="58"/>
      <c r="AF1182" s="176" t="str">
        <f t="shared" si="18"/>
        <v/>
      </c>
      <c r="AG1182" s="178" t="str">
        <f>IF(Calculations!AT1177=1,"YES","")</f>
        <v/>
      </c>
      <c r="AH1182" s="1"/>
      <c r="AI1182"/>
      <c r="AJ1182" s="3"/>
      <c r="AQ1182" s="9"/>
      <c r="AR1182" s="9"/>
      <c r="AS1182" s="9"/>
      <c r="AT1182" s="9"/>
      <c r="AU1182" s="9"/>
      <c r="AV1182" s="9"/>
    </row>
    <row r="1183" spans="2:48" x14ac:dyDescent="0.25">
      <c r="B1183" s="54"/>
      <c r="C1183" s="54"/>
      <c r="D1183" s="59"/>
      <c r="E1183" s="59"/>
      <c r="F1183" s="174"/>
      <c r="G1183" s="54"/>
      <c r="H1183" s="55"/>
      <c r="I1183" s="54"/>
      <c r="J1183" s="55"/>
      <c r="K1183" s="47" t="str">
        <f>IF(OR(AND(H1183=Lists!$D$6,G1183&lt;&gt;""),AND(AND(H1183=J1183,G1183&lt;&gt;"",I1183&lt;&gt;""),OR(H1183&lt;&gt;"Unspecified",J1183&lt;&gt;"Unspecified"),J1183&lt;&gt;""),AND(OR(H1183=Lists!$D$4,H1183=Lists!$D$5),OR(J1183=Lists!$D$4,J1183=Lists!$D$5),AND(G1183&lt;&gt;"",I1183&lt;&gt;""))),"YES","")</f>
        <v/>
      </c>
      <c r="L1183" s="56"/>
      <c r="M1183" s="54"/>
      <c r="N1183" s="58"/>
      <c r="O1183" s="57"/>
      <c r="P1183" s="165"/>
      <c r="Q1183" s="165"/>
      <c r="R1183" s="165"/>
      <c r="S1183" s="54"/>
      <c r="T1183" s="54"/>
      <c r="U1183" s="54"/>
      <c r="V1183" s="54"/>
      <c r="W1183" s="54"/>
      <c r="X1183" s="54"/>
      <c r="Y1183" s="54"/>
      <c r="Z1183" s="54"/>
      <c r="AA1183" s="54"/>
      <c r="AB1183" s="54"/>
      <c r="AC1183" s="54"/>
      <c r="AD1183" s="60"/>
      <c r="AE1183" s="58"/>
      <c r="AF1183" s="176" t="str">
        <f t="shared" si="18"/>
        <v/>
      </c>
      <c r="AG1183" s="178" t="str">
        <f>IF(Calculations!AT1178=1,"YES","")</f>
        <v/>
      </c>
      <c r="AH1183" s="1"/>
      <c r="AI1183"/>
      <c r="AJ1183" s="3"/>
      <c r="AQ1183" s="9"/>
      <c r="AR1183" s="9"/>
      <c r="AS1183" s="9"/>
      <c r="AT1183" s="9"/>
      <c r="AU1183" s="9"/>
      <c r="AV1183" s="9"/>
    </row>
    <row r="1184" spans="2:48" x14ac:dyDescent="0.25">
      <c r="B1184" s="54"/>
      <c r="C1184" s="54"/>
      <c r="D1184" s="59"/>
      <c r="E1184" s="59"/>
      <c r="F1184" s="174"/>
      <c r="G1184" s="54"/>
      <c r="H1184" s="55"/>
      <c r="I1184" s="54"/>
      <c r="J1184" s="55"/>
      <c r="K1184" s="47" t="str">
        <f>IF(OR(AND(H1184=Lists!$D$6,G1184&lt;&gt;""),AND(AND(H1184=J1184,G1184&lt;&gt;"",I1184&lt;&gt;""),OR(H1184&lt;&gt;"Unspecified",J1184&lt;&gt;"Unspecified"),J1184&lt;&gt;""),AND(OR(H1184=Lists!$D$4,H1184=Lists!$D$5),OR(J1184=Lists!$D$4,J1184=Lists!$D$5),AND(G1184&lt;&gt;"",I1184&lt;&gt;""))),"YES","")</f>
        <v/>
      </c>
      <c r="L1184" s="56"/>
      <c r="M1184" s="54"/>
      <c r="N1184" s="58"/>
      <c r="O1184" s="57"/>
      <c r="P1184" s="165"/>
      <c r="Q1184" s="165"/>
      <c r="R1184" s="165"/>
      <c r="S1184" s="54"/>
      <c r="T1184" s="54"/>
      <c r="U1184" s="54"/>
      <c r="V1184" s="54"/>
      <c r="W1184" s="54"/>
      <c r="X1184" s="54"/>
      <c r="Y1184" s="54"/>
      <c r="Z1184" s="54"/>
      <c r="AA1184" s="54"/>
      <c r="AB1184" s="54"/>
      <c r="AC1184" s="54"/>
      <c r="AD1184" s="60"/>
      <c r="AE1184" s="58"/>
      <c r="AF1184" s="176" t="str">
        <f t="shared" si="18"/>
        <v/>
      </c>
      <c r="AG1184" s="178" t="str">
        <f>IF(Calculations!AT1179=1,"YES","")</f>
        <v/>
      </c>
      <c r="AH1184" s="1"/>
      <c r="AI1184"/>
      <c r="AJ1184" s="3"/>
      <c r="AQ1184" s="9"/>
      <c r="AR1184" s="9"/>
      <c r="AS1184" s="9"/>
      <c r="AT1184" s="9"/>
      <c r="AU1184" s="9"/>
      <c r="AV1184" s="9"/>
    </row>
    <row r="1185" spans="2:48" x14ac:dyDescent="0.25">
      <c r="B1185" s="54"/>
      <c r="C1185" s="54"/>
      <c r="D1185" s="59"/>
      <c r="E1185" s="59"/>
      <c r="F1185" s="174"/>
      <c r="G1185" s="54"/>
      <c r="H1185" s="55"/>
      <c r="I1185" s="54"/>
      <c r="J1185" s="55"/>
      <c r="K1185" s="47" t="str">
        <f>IF(OR(AND(H1185=Lists!$D$6,G1185&lt;&gt;""),AND(AND(H1185=J1185,G1185&lt;&gt;"",I1185&lt;&gt;""),OR(H1185&lt;&gt;"Unspecified",J1185&lt;&gt;"Unspecified"),J1185&lt;&gt;""),AND(OR(H1185=Lists!$D$4,H1185=Lists!$D$5),OR(J1185=Lists!$D$4,J1185=Lists!$D$5),AND(G1185&lt;&gt;"",I1185&lt;&gt;""))),"YES","")</f>
        <v/>
      </c>
      <c r="L1185" s="56"/>
      <c r="M1185" s="54"/>
      <c r="N1185" s="58"/>
      <c r="O1185" s="57"/>
      <c r="P1185" s="165"/>
      <c r="Q1185" s="165"/>
      <c r="R1185" s="165"/>
      <c r="S1185" s="54"/>
      <c r="T1185" s="54"/>
      <c r="U1185" s="54"/>
      <c r="V1185" s="54"/>
      <c r="W1185" s="54"/>
      <c r="X1185" s="54"/>
      <c r="Y1185" s="54"/>
      <c r="Z1185" s="54"/>
      <c r="AA1185" s="54"/>
      <c r="AB1185" s="54"/>
      <c r="AC1185" s="54"/>
      <c r="AD1185" s="60"/>
      <c r="AE1185" s="58"/>
      <c r="AF1185" s="176" t="str">
        <f t="shared" si="18"/>
        <v/>
      </c>
      <c r="AG1185" s="178" t="str">
        <f>IF(Calculations!AT1180=1,"YES","")</f>
        <v/>
      </c>
      <c r="AH1185" s="1"/>
      <c r="AI1185"/>
      <c r="AJ1185" s="3"/>
      <c r="AQ1185" s="9"/>
      <c r="AR1185" s="9"/>
      <c r="AS1185" s="9"/>
      <c r="AT1185" s="9"/>
      <c r="AU1185" s="9"/>
      <c r="AV1185" s="9"/>
    </row>
    <row r="1186" spans="2:48" x14ac:dyDescent="0.25">
      <c r="B1186" s="54"/>
      <c r="C1186" s="54"/>
      <c r="D1186" s="59"/>
      <c r="E1186" s="59"/>
      <c r="F1186" s="174"/>
      <c r="G1186" s="54"/>
      <c r="H1186" s="55"/>
      <c r="I1186" s="54"/>
      <c r="J1186" s="55"/>
      <c r="K1186" s="47" t="str">
        <f>IF(OR(AND(H1186=Lists!$D$6,G1186&lt;&gt;""),AND(AND(H1186=J1186,G1186&lt;&gt;"",I1186&lt;&gt;""),OR(H1186&lt;&gt;"Unspecified",J1186&lt;&gt;"Unspecified"),J1186&lt;&gt;""),AND(OR(H1186=Lists!$D$4,H1186=Lists!$D$5),OR(J1186=Lists!$D$4,J1186=Lists!$D$5),AND(G1186&lt;&gt;"",I1186&lt;&gt;""))),"YES","")</f>
        <v/>
      </c>
      <c r="L1186" s="56"/>
      <c r="M1186" s="54"/>
      <c r="N1186" s="58"/>
      <c r="O1186" s="57"/>
      <c r="P1186" s="165"/>
      <c r="Q1186" s="165"/>
      <c r="R1186" s="165"/>
      <c r="S1186" s="54"/>
      <c r="T1186" s="54"/>
      <c r="U1186" s="54"/>
      <c r="V1186" s="54"/>
      <c r="W1186" s="54"/>
      <c r="X1186" s="54"/>
      <c r="Y1186" s="54"/>
      <c r="Z1186" s="54"/>
      <c r="AA1186" s="54"/>
      <c r="AB1186" s="54"/>
      <c r="AC1186" s="54"/>
      <c r="AD1186" s="60"/>
      <c r="AE1186" s="58"/>
      <c r="AF1186" s="176" t="str">
        <f t="shared" si="18"/>
        <v/>
      </c>
      <c r="AG1186" s="178" t="str">
        <f>IF(Calculations!AT1181=1,"YES","")</f>
        <v/>
      </c>
      <c r="AH1186" s="1"/>
      <c r="AI1186"/>
      <c r="AJ1186" s="3"/>
      <c r="AQ1186" s="9"/>
      <c r="AR1186" s="9"/>
      <c r="AS1186" s="9"/>
      <c r="AT1186" s="9"/>
      <c r="AU1186" s="9"/>
      <c r="AV1186" s="9"/>
    </row>
    <row r="1187" spans="2:48" x14ac:dyDescent="0.25">
      <c r="B1187" s="54"/>
      <c r="C1187" s="54"/>
      <c r="D1187" s="59"/>
      <c r="E1187" s="59"/>
      <c r="F1187" s="174"/>
      <c r="G1187" s="54"/>
      <c r="H1187" s="55"/>
      <c r="I1187" s="54"/>
      <c r="J1187" s="55"/>
      <c r="K1187" s="47" t="str">
        <f>IF(OR(AND(H1187=Lists!$D$6,G1187&lt;&gt;""),AND(AND(H1187=J1187,G1187&lt;&gt;"",I1187&lt;&gt;""),OR(H1187&lt;&gt;"Unspecified",J1187&lt;&gt;"Unspecified"),J1187&lt;&gt;""),AND(OR(H1187=Lists!$D$4,H1187=Lists!$D$5),OR(J1187=Lists!$D$4,J1187=Lists!$D$5),AND(G1187&lt;&gt;"",I1187&lt;&gt;""))),"YES","")</f>
        <v/>
      </c>
      <c r="L1187" s="56"/>
      <c r="M1187" s="54"/>
      <c r="N1187" s="58"/>
      <c r="O1187" s="57"/>
      <c r="P1187" s="165"/>
      <c r="Q1187" s="165"/>
      <c r="R1187" s="165"/>
      <c r="S1187" s="54"/>
      <c r="T1187" s="54"/>
      <c r="U1187" s="54"/>
      <c r="V1187" s="54"/>
      <c r="W1187" s="54"/>
      <c r="X1187" s="54"/>
      <c r="Y1187" s="54"/>
      <c r="Z1187" s="54"/>
      <c r="AA1187" s="54"/>
      <c r="AB1187" s="54"/>
      <c r="AC1187" s="54"/>
      <c r="AD1187" s="60"/>
      <c r="AE1187" s="58"/>
      <c r="AF1187" s="176" t="str">
        <f t="shared" si="18"/>
        <v/>
      </c>
      <c r="AG1187" s="178" t="str">
        <f>IF(Calculations!AT1182=1,"YES","")</f>
        <v/>
      </c>
      <c r="AH1187" s="1"/>
      <c r="AI1187"/>
      <c r="AJ1187" s="3"/>
      <c r="AQ1187" s="9"/>
      <c r="AR1187" s="9"/>
      <c r="AS1187" s="9"/>
      <c r="AT1187" s="9"/>
      <c r="AU1187" s="9"/>
      <c r="AV1187" s="9"/>
    </row>
    <row r="1188" spans="2:48" x14ac:dyDescent="0.25">
      <c r="B1188" s="54"/>
      <c r="C1188" s="54"/>
      <c r="D1188" s="59"/>
      <c r="E1188" s="59"/>
      <c r="F1188" s="174"/>
      <c r="G1188" s="54"/>
      <c r="H1188" s="55"/>
      <c r="I1188" s="54"/>
      <c r="J1188" s="55"/>
      <c r="K1188" s="47" t="str">
        <f>IF(OR(AND(H1188=Lists!$D$6,G1188&lt;&gt;""),AND(AND(H1188=J1188,G1188&lt;&gt;"",I1188&lt;&gt;""),OR(H1188&lt;&gt;"Unspecified",J1188&lt;&gt;"Unspecified"),J1188&lt;&gt;""),AND(OR(H1188=Lists!$D$4,H1188=Lists!$D$5),OR(J1188=Lists!$D$4,J1188=Lists!$D$5),AND(G1188&lt;&gt;"",I1188&lt;&gt;""))),"YES","")</f>
        <v/>
      </c>
      <c r="L1188" s="56"/>
      <c r="M1188" s="54"/>
      <c r="N1188" s="58"/>
      <c r="O1188" s="57"/>
      <c r="P1188" s="165"/>
      <c r="Q1188" s="165"/>
      <c r="R1188" s="165"/>
      <c r="S1188" s="54"/>
      <c r="T1188" s="54"/>
      <c r="U1188" s="54"/>
      <c r="V1188" s="54"/>
      <c r="W1188" s="54"/>
      <c r="X1188" s="54"/>
      <c r="Y1188" s="54"/>
      <c r="Z1188" s="54"/>
      <c r="AA1188" s="54"/>
      <c r="AB1188" s="54"/>
      <c r="AC1188" s="54"/>
      <c r="AD1188" s="60"/>
      <c r="AE1188" s="58"/>
      <c r="AF1188" s="176" t="str">
        <f t="shared" si="18"/>
        <v/>
      </c>
      <c r="AG1188" s="178" t="str">
        <f>IF(Calculations!AT1183=1,"YES","")</f>
        <v/>
      </c>
      <c r="AH1188" s="1"/>
      <c r="AI1188"/>
      <c r="AJ1188" s="3"/>
      <c r="AQ1188" s="9"/>
      <c r="AR1188" s="9"/>
      <c r="AS1188" s="9"/>
      <c r="AT1188" s="9"/>
      <c r="AU1188" s="9"/>
      <c r="AV1188" s="9"/>
    </row>
    <row r="1189" spans="2:48" x14ac:dyDescent="0.25">
      <c r="B1189" s="54"/>
      <c r="C1189" s="54"/>
      <c r="D1189" s="59"/>
      <c r="E1189" s="59"/>
      <c r="F1189" s="174"/>
      <c r="G1189" s="54"/>
      <c r="H1189" s="55"/>
      <c r="I1189" s="54"/>
      <c r="J1189" s="55"/>
      <c r="K1189" s="47" t="str">
        <f>IF(OR(AND(H1189=Lists!$D$6,G1189&lt;&gt;""),AND(AND(H1189=J1189,G1189&lt;&gt;"",I1189&lt;&gt;""),OR(H1189&lt;&gt;"Unspecified",J1189&lt;&gt;"Unspecified"),J1189&lt;&gt;""),AND(OR(H1189=Lists!$D$4,H1189=Lists!$D$5),OR(J1189=Lists!$D$4,J1189=Lists!$D$5),AND(G1189&lt;&gt;"",I1189&lt;&gt;""))),"YES","")</f>
        <v/>
      </c>
      <c r="L1189" s="56"/>
      <c r="M1189" s="54"/>
      <c r="N1189" s="58"/>
      <c r="O1189" s="57"/>
      <c r="P1189" s="165"/>
      <c r="Q1189" s="165"/>
      <c r="R1189" s="165"/>
      <c r="S1189" s="54"/>
      <c r="T1189" s="54"/>
      <c r="U1189" s="54"/>
      <c r="V1189" s="54"/>
      <c r="W1189" s="54"/>
      <c r="X1189" s="54"/>
      <c r="Y1189" s="54"/>
      <c r="Z1189" s="54"/>
      <c r="AA1189" s="54"/>
      <c r="AB1189" s="54"/>
      <c r="AC1189" s="54"/>
      <c r="AD1189" s="60"/>
      <c r="AE1189" s="58"/>
      <c r="AF1189" s="176" t="str">
        <f t="shared" si="18"/>
        <v/>
      </c>
      <c r="AG1189" s="178" t="str">
        <f>IF(Calculations!AT1184=1,"YES","")</f>
        <v/>
      </c>
      <c r="AH1189" s="1"/>
      <c r="AI1189"/>
      <c r="AJ1189" s="3"/>
      <c r="AQ1189" s="9"/>
      <c r="AR1189" s="9"/>
      <c r="AS1189" s="9"/>
      <c r="AT1189" s="9"/>
      <c r="AU1189" s="9"/>
      <c r="AV1189" s="9"/>
    </row>
    <row r="1190" spans="2:48" x14ac:dyDescent="0.25">
      <c r="B1190" s="54"/>
      <c r="C1190" s="54"/>
      <c r="D1190" s="59"/>
      <c r="E1190" s="59"/>
      <c r="F1190" s="174"/>
      <c r="G1190" s="54"/>
      <c r="H1190" s="55"/>
      <c r="I1190" s="54"/>
      <c r="J1190" s="55"/>
      <c r="K1190" s="47" t="str">
        <f>IF(OR(AND(H1190=Lists!$D$6,G1190&lt;&gt;""),AND(AND(H1190=J1190,G1190&lt;&gt;"",I1190&lt;&gt;""),OR(H1190&lt;&gt;"Unspecified",J1190&lt;&gt;"Unspecified"),J1190&lt;&gt;""),AND(OR(H1190=Lists!$D$4,H1190=Lists!$D$5),OR(J1190=Lists!$D$4,J1190=Lists!$D$5),AND(G1190&lt;&gt;"",I1190&lt;&gt;""))),"YES","")</f>
        <v/>
      </c>
      <c r="L1190" s="56"/>
      <c r="M1190" s="54"/>
      <c r="N1190" s="58"/>
      <c r="O1190" s="57"/>
      <c r="P1190" s="165"/>
      <c r="Q1190" s="165"/>
      <c r="R1190" s="165"/>
      <c r="S1190" s="54"/>
      <c r="T1190" s="54"/>
      <c r="U1190" s="54"/>
      <c r="V1190" s="54"/>
      <c r="W1190" s="54"/>
      <c r="X1190" s="54"/>
      <c r="Y1190" s="54"/>
      <c r="Z1190" s="54"/>
      <c r="AA1190" s="54"/>
      <c r="AB1190" s="54"/>
      <c r="AC1190" s="54"/>
      <c r="AD1190" s="60"/>
      <c r="AE1190" s="58"/>
      <c r="AF1190" s="176" t="str">
        <f t="shared" si="18"/>
        <v/>
      </c>
      <c r="AG1190" s="178" t="str">
        <f>IF(Calculations!AT1185=1,"YES","")</f>
        <v/>
      </c>
      <c r="AH1190" s="1"/>
      <c r="AI1190"/>
      <c r="AJ1190" s="3"/>
      <c r="AQ1190" s="9"/>
      <c r="AR1190" s="9"/>
      <c r="AS1190" s="9"/>
      <c r="AT1190" s="9"/>
      <c r="AU1190" s="9"/>
      <c r="AV1190" s="9"/>
    </row>
    <row r="1191" spans="2:48" x14ac:dyDescent="0.25">
      <c r="B1191" s="54"/>
      <c r="C1191" s="54"/>
      <c r="D1191" s="59"/>
      <c r="E1191" s="59"/>
      <c r="F1191" s="174"/>
      <c r="G1191" s="54"/>
      <c r="H1191" s="55"/>
      <c r="I1191" s="54"/>
      <c r="J1191" s="55"/>
      <c r="K1191" s="47" t="str">
        <f>IF(OR(AND(H1191=Lists!$D$6,G1191&lt;&gt;""),AND(AND(H1191=J1191,G1191&lt;&gt;"",I1191&lt;&gt;""),OR(H1191&lt;&gt;"Unspecified",J1191&lt;&gt;"Unspecified"),J1191&lt;&gt;""),AND(OR(H1191=Lists!$D$4,H1191=Lists!$D$5),OR(J1191=Lists!$D$4,J1191=Lists!$D$5),AND(G1191&lt;&gt;"",I1191&lt;&gt;""))),"YES","")</f>
        <v/>
      </c>
      <c r="L1191" s="56"/>
      <c r="M1191" s="54"/>
      <c r="N1191" s="58"/>
      <c r="O1191" s="57"/>
      <c r="P1191" s="165"/>
      <c r="Q1191" s="165"/>
      <c r="R1191" s="165"/>
      <c r="S1191" s="54"/>
      <c r="T1191" s="54"/>
      <c r="U1191" s="54"/>
      <c r="V1191" s="54"/>
      <c r="W1191" s="54"/>
      <c r="X1191" s="54"/>
      <c r="Y1191" s="54"/>
      <c r="Z1191" s="54"/>
      <c r="AA1191" s="54"/>
      <c r="AB1191" s="54"/>
      <c r="AC1191" s="54"/>
      <c r="AD1191" s="60"/>
      <c r="AE1191" s="58"/>
      <c r="AF1191" s="176" t="str">
        <f t="shared" si="18"/>
        <v/>
      </c>
      <c r="AG1191" s="178" t="str">
        <f>IF(Calculations!AT1186=1,"YES","")</f>
        <v/>
      </c>
      <c r="AH1191" s="1"/>
      <c r="AI1191"/>
      <c r="AJ1191" s="3"/>
      <c r="AQ1191" s="9"/>
      <c r="AR1191" s="9"/>
      <c r="AS1191" s="9"/>
      <c r="AT1191" s="9"/>
      <c r="AU1191" s="9"/>
      <c r="AV1191" s="9"/>
    </row>
    <row r="1192" spans="2:48" x14ac:dyDescent="0.25">
      <c r="B1192" s="54"/>
      <c r="C1192" s="54"/>
      <c r="D1192" s="59"/>
      <c r="E1192" s="59"/>
      <c r="F1192" s="174"/>
      <c r="G1192" s="54"/>
      <c r="H1192" s="55"/>
      <c r="I1192" s="54"/>
      <c r="J1192" s="55"/>
      <c r="K1192" s="47" t="str">
        <f>IF(OR(AND(H1192=Lists!$D$6,G1192&lt;&gt;""),AND(AND(H1192=J1192,G1192&lt;&gt;"",I1192&lt;&gt;""),OR(H1192&lt;&gt;"Unspecified",J1192&lt;&gt;"Unspecified"),J1192&lt;&gt;""),AND(OR(H1192=Lists!$D$4,H1192=Lists!$D$5),OR(J1192=Lists!$D$4,J1192=Lists!$D$5),AND(G1192&lt;&gt;"",I1192&lt;&gt;""))),"YES","")</f>
        <v/>
      </c>
      <c r="L1192" s="56"/>
      <c r="M1192" s="54"/>
      <c r="N1192" s="58"/>
      <c r="O1192" s="57"/>
      <c r="P1192" s="165"/>
      <c r="Q1192" s="165"/>
      <c r="R1192" s="165"/>
      <c r="S1192" s="54"/>
      <c r="T1192" s="54"/>
      <c r="U1192" s="54"/>
      <c r="V1192" s="54"/>
      <c r="W1192" s="54"/>
      <c r="X1192" s="54"/>
      <c r="Y1192" s="54"/>
      <c r="Z1192" s="54"/>
      <c r="AA1192" s="54"/>
      <c r="AB1192" s="54"/>
      <c r="AC1192" s="54"/>
      <c r="AD1192" s="60"/>
      <c r="AE1192" s="58"/>
      <c r="AF1192" s="176" t="str">
        <f t="shared" si="18"/>
        <v/>
      </c>
      <c r="AG1192" s="178" t="str">
        <f>IF(Calculations!AT1187=1,"YES","")</f>
        <v/>
      </c>
      <c r="AH1192" s="1"/>
      <c r="AI1192"/>
      <c r="AJ1192" s="3"/>
      <c r="AQ1192" s="9"/>
      <c r="AR1192" s="9"/>
      <c r="AS1192" s="9"/>
      <c r="AT1192" s="9"/>
      <c r="AU1192" s="9"/>
      <c r="AV1192" s="9"/>
    </row>
    <row r="1193" spans="2:48" x14ac:dyDescent="0.25">
      <c r="B1193" s="54"/>
      <c r="C1193" s="54"/>
      <c r="D1193" s="59"/>
      <c r="E1193" s="59"/>
      <c r="F1193" s="174"/>
      <c r="G1193" s="54"/>
      <c r="H1193" s="55"/>
      <c r="I1193" s="54"/>
      <c r="J1193" s="55"/>
      <c r="K1193" s="47" t="str">
        <f>IF(OR(AND(H1193=Lists!$D$6,G1193&lt;&gt;""),AND(AND(H1193=J1193,G1193&lt;&gt;"",I1193&lt;&gt;""),OR(H1193&lt;&gt;"Unspecified",J1193&lt;&gt;"Unspecified"),J1193&lt;&gt;""),AND(OR(H1193=Lists!$D$4,H1193=Lists!$D$5),OR(J1193=Lists!$D$4,J1193=Lists!$D$5),AND(G1193&lt;&gt;"",I1193&lt;&gt;""))),"YES","")</f>
        <v/>
      </c>
      <c r="L1193" s="56"/>
      <c r="M1193" s="54"/>
      <c r="N1193" s="58"/>
      <c r="O1193" s="57"/>
      <c r="P1193" s="165"/>
      <c r="Q1193" s="165"/>
      <c r="R1193" s="165"/>
      <c r="S1193" s="54"/>
      <c r="T1193" s="54"/>
      <c r="U1193" s="54"/>
      <c r="V1193" s="54"/>
      <c r="W1193" s="54"/>
      <c r="X1193" s="54"/>
      <c r="Y1193" s="54"/>
      <c r="Z1193" s="54"/>
      <c r="AA1193" s="54"/>
      <c r="AB1193" s="54"/>
      <c r="AC1193" s="54"/>
      <c r="AD1193" s="60"/>
      <c r="AE1193" s="58"/>
      <c r="AF1193" s="176" t="str">
        <f t="shared" si="18"/>
        <v/>
      </c>
      <c r="AG1193" s="178" t="str">
        <f>IF(Calculations!AT1188=1,"YES","")</f>
        <v/>
      </c>
      <c r="AH1193" s="1"/>
      <c r="AI1193"/>
      <c r="AJ1193" s="3"/>
      <c r="AQ1193" s="9"/>
      <c r="AR1193" s="9"/>
      <c r="AS1193" s="9"/>
      <c r="AT1193" s="9"/>
      <c r="AU1193" s="9"/>
      <c r="AV1193" s="9"/>
    </row>
    <row r="1194" spans="2:48" x14ac:dyDescent="0.25">
      <c r="B1194" s="54"/>
      <c r="C1194" s="54"/>
      <c r="D1194" s="59"/>
      <c r="E1194" s="59"/>
      <c r="F1194" s="174"/>
      <c r="G1194" s="54"/>
      <c r="H1194" s="55"/>
      <c r="I1194" s="54"/>
      <c r="J1194" s="55"/>
      <c r="K1194" s="47" t="str">
        <f>IF(OR(AND(H1194=Lists!$D$6,G1194&lt;&gt;""),AND(AND(H1194=J1194,G1194&lt;&gt;"",I1194&lt;&gt;""),OR(H1194&lt;&gt;"Unspecified",J1194&lt;&gt;"Unspecified"),J1194&lt;&gt;""),AND(OR(H1194=Lists!$D$4,H1194=Lists!$D$5),OR(J1194=Lists!$D$4,J1194=Lists!$D$5),AND(G1194&lt;&gt;"",I1194&lt;&gt;""))),"YES","")</f>
        <v/>
      </c>
      <c r="L1194" s="56"/>
      <c r="M1194" s="54"/>
      <c r="N1194" s="58"/>
      <c r="O1194" s="57"/>
      <c r="P1194" s="165"/>
      <c r="Q1194" s="165"/>
      <c r="R1194" s="165"/>
      <c r="S1194" s="54"/>
      <c r="T1194" s="54"/>
      <c r="U1194" s="54"/>
      <c r="V1194" s="54"/>
      <c r="W1194" s="54"/>
      <c r="X1194" s="54"/>
      <c r="Y1194" s="54"/>
      <c r="Z1194" s="54"/>
      <c r="AA1194" s="54"/>
      <c r="AB1194" s="54"/>
      <c r="AC1194" s="54"/>
      <c r="AD1194" s="60"/>
      <c r="AE1194" s="58"/>
      <c r="AF1194" s="176" t="str">
        <f t="shared" si="18"/>
        <v/>
      </c>
      <c r="AG1194" s="178" t="str">
        <f>IF(Calculations!AT1189=1,"YES","")</f>
        <v/>
      </c>
      <c r="AH1194" s="1"/>
      <c r="AI1194"/>
      <c r="AJ1194" s="3"/>
      <c r="AQ1194" s="9"/>
      <c r="AR1194" s="9"/>
      <c r="AS1194" s="9"/>
      <c r="AT1194" s="9"/>
      <c r="AU1194" s="9"/>
      <c r="AV1194" s="9"/>
    </row>
    <row r="1195" spans="2:48" x14ac:dyDescent="0.25">
      <c r="B1195" s="54"/>
      <c r="C1195" s="54"/>
      <c r="D1195" s="59"/>
      <c r="E1195" s="59"/>
      <c r="F1195" s="174"/>
      <c r="G1195" s="54"/>
      <c r="H1195" s="55"/>
      <c r="I1195" s="54"/>
      <c r="J1195" s="55"/>
      <c r="K1195" s="47" t="str">
        <f>IF(OR(AND(H1195=Lists!$D$6,G1195&lt;&gt;""),AND(AND(H1195=J1195,G1195&lt;&gt;"",I1195&lt;&gt;""),OR(H1195&lt;&gt;"Unspecified",J1195&lt;&gt;"Unspecified"),J1195&lt;&gt;""),AND(OR(H1195=Lists!$D$4,H1195=Lists!$D$5),OR(J1195=Lists!$D$4,J1195=Lists!$D$5),AND(G1195&lt;&gt;"",I1195&lt;&gt;""))),"YES","")</f>
        <v/>
      </c>
      <c r="L1195" s="56"/>
      <c r="M1195" s="54"/>
      <c r="N1195" s="58"/>
      <c r="O1195" s="57"/>
      <c r="P1195" s="165"/>
      <c r="Q1195" s="165"/>
      <c r="R1195" s="165"/>
      <c r="S1195" s="54"/>
      <c r="T1195" s="54"/>
      <c r="U1195" s="54"/>
      <c r="V1195" s="54"/>
      <c r="W1195" s="54"/>
      <c r="X1195" s="54"/>
      <c r="Y1195" s="54"/>
      <c r="Z1195" s="54"/>
      <c r="AA1195" s="54"/>
      <c r="AB1195" s="54"/>
      <c r="AC1195" s="54"/>
      <c r="AD1195" s="60"/>
      <c r="AE1195" s="58"/>
      <c r="AF1195" s="176" t="str">
        <f t="shared" si="18"/>
        <v/>
      </c>
      <c r="AG1195" s="178" t="str">
        <f>IF(Calculations!AT1190=1,"YES","")</f>
        <v/>
      </c>
      <c r="AH1195" s="1"/>
      <c r="AI1195"/>
      <c r="AJ1195" s="3"/>
      <c r="AQ1195" s="9"/>
      <c r="AR1195" s="9"/>
      <c r="AS1195" s="9"/>
      <c r="AT1195" s="9"/>
      <c r="AU1195" s="9"/>
      <c r="AV1195" s="9"/>
    </row>
    <row r="1196" spans="2:48" x14ac:dyDescent="0.25">
      <c r="B1196" s="54"/>
      <c r="C1196" s="54"/>
      <c r="D1196" s="59"/>
      <c r="E1196" s="59"/>
      <c r="F1196" s="174"/>
      <c r="G1196" s="54"/>
      <c r="H1196" s="55"/>
      <c r="I1196" s="54"/>
      <c r="J1196" s="55"/>
      <c r="K1196" s="47" t="str">
        <f>IF(OR(AND(H1196=Lists!$D$6,G1196&lt;&gt;""),AND(AND(H1196=J1196,G1196&lt;&gt;"",I1196&lt;&gt;""),OR(H1196&lt;&gt;"Unspecified",J1196&lt;&gt;"Unspecified"),J1196&lt;&gt;""),AND(OR(H1196=Lists!$D$4,H1196=Lists!$D$5),OR(J1196=Lists!$D$4,J1196=Lists!$D$5),AND(G1196&lt;&gt;"",I1196&lt;&gt;""))),"YES","")</f>
        <v/>
      </c>
      <c r="L1196" s="56"/>
      <c r="M1196" s="54"/>
      <c r="N1196" s="58"/>
      <c r="O1196" s="57"/>
      <c r="P1196" s="165"/>
      <c r="Q1196" s="165"/>
      <c r="R1196" s="165"/>
      <c r="S1196" s="54"/>
      <c r="T1196" s="54"/>
      <c r="U1196" s="54"/>
      <c r="V1196" s="54"/>
      <c r="W1196" s="54"/>
      <c r="X1196" s="54"/>
      <c r="Y1196" s="54"/>
      <c r="Z1196" s="54"/>
      <c r="AA1196" s="54"/>
      <c r="AB1196" s="54"/>
      <c r="AC1196" s="54"/>
      <c r="AD1196" s="60"/>
      <c r="AE1196" s="58"/>
      <c r="AF1196" s="176" t="str">
        <f t="shared" si="18"/>
        <v/>
      </c>
      <c r="AG1196" s="178" t="str">
        <f>IF(Calculations!AT1191=1,"YES","")</f>
        <v/>
      </c>
      <c r="AH1196" s="1"/>
      <c r="AI1196"/>
      <c r="AJ1196" s="3"/>
      <c r="AQ1196" s="9"/>
      <c r="AR1196" s="9"/>
      <c r="AS1196" s="9"/>
      <c r="AT1196" s="9"/>
      <c r="AU1196" s="9"/>
      <c r="AV1196" s="9"/>
    </row>
    <row r="1197" spans="2:48" x14ac:dyDescent="0.25">
      <c r="B1197" s="54"/>
      <c r="C1197" s="54"/>
      <c r="D1197" s="59"/>
      <c r="E1197" s="59"/>
      <c r="F1197" s="174"/>
      <c r="G1197" s="54"/>
      <c r="H1197" s="55"/>
      <c r="I1197" s="54"/>
      <c r="J1197" s="55"/>
      <c r="K1197" s="47" t="str">
        <f>IF(OR(AND(H1197=Lists!$D$6,G1197&lt;&gt;""),AND(AND(H1197=J1197,G1197&lt;&gt;"",I1197&lt;&gt;""),OR(H1197&lt;&gt;"Unspecified",J1197&lt;&gt;"Unspecified"),J1197&lt;&gt;""),AND(OR(H1197=Lists!$D$4,H1197=Lists!$D$5),OR(J1197=Lists!$D$4,J1197=Lists!$D$5),AND(G1197&lt;&gt;"",I1197&lt;&gt;""))),"YES","")</f>
        <v/>
      </c>
      <c r="L1197" s="56"/>
      <c r="M1197" s="54"/>
      <c r="N1197" s="58"/>
      <c r="O1197" s="57"/>
      <c r="P1197" s="165"/>
      <c r="Q1197" s="165"/>
      <c r="R1197" s="165"/>
      <c r="S1197" s="54"/>
      <c r="T1197" s="54"/>
      <c r="U1197" s="54"/>
      <c r="V1197" s="54"/>
      <c r="W1197" s="54"/>
      <c r="X1197" s="54"/>
      <c r="Y1197" s="54"/>
      <c r="Z1197" s="54"/>
      <c r="AA1197" s="54"/>
      <c r="AB1197" s="54"/>
      <c r="AC1197" s="54"/>
      <c r="AD1197" s="60"/>
      <c r="AE1197" s="58"/>
      <c r="AF1197" s="176" t="str">
        <f t="shared" si="18"/>
        <v/>
      </c>
      <c r="AG1197" s="178" t="str">
        <f>IF(Calculations!AT1192=1,"YES","")</f>
        <v/>
      </c>
      <c r="AH1197" s="1"/>
      <c r="AI1197"/>
      <c r="AJ1197" s="3"/>
      <c r="AQ1197" s="9"/>
      <c r="AR1197" s="9"/>
      <c r="AS1197" s="9"/>
      <c r="AT1197" s="9"/>
      <c r="AU1197" s="9"/>
      <c r="AV1197" s="9"/>
    </row>
    <row r="1198" spans="2:48" x14ac:dyDescent="0.25">
      <c r="B1198" s="54"/>
      <c r="C1198" s="54"/>
      <c r="D1198" s="59"/>
      <c r="E1198" s="59"/>
      <c r="F1198" s="174"/>
      <c r="G1198" s="54"/>
      <c r="H1198" s="55"/>
      <c r="I1198" s="54"/>
      <c r="J1198" s="55"/>
      <c r="K1198" s="47" t="str">
        <f>IF(OR(AND(H1198=Lists!$D$6,G1198&lt;&gt;""),AND(AND(H1198=J1198,G1198&lt;&gt;"",I1198&lt;&gt;""),OR(H1198&lt;&gt;"Unspecified",J1198&lt;&gt;"Unspecified"),J1198&lt;&gt;""),AND(OR(H1198=Lists!$D$4,H1198=Lists!$D$5),OR(J1198=Lists!$D$4,J1198=Lists!$D$5),AND(G1198&lt;&gt;"",I1198&lt;&gt;""))),"YES","")</f>
        <v/>
      </c>
      <c r="L1198" s="56"/>
      <c r="M1198" s="54"/>
      <c r="N1198" s="58"/>
      <c r="O1198" s="57"/>
      <c r="P1198" s="165"/>
      <c r="Q1198" s="165"/>
      <c r="R1198" s="165"/>
      <c r="S1198" s="54"/>
      <c r="T1198" s="54"/>
      <c r="U1198" s="54"/>
      <c r="V1198" s="54"/>
      <c r="W1198" s="54"/>
      <c r="X1198" s="54"/>
      <c r="Y1198" s="54"/>
      <c r="Z1198" s="54"/>
      <c r="AA1198" s="54"/>
      <c r="AB1198" s="54"/>
      <c r="AC1198" s="54"/>
      <c r="AD1198" s="60"/>
      <c r="AE1198" s="58"/>
      <c r="AF1198" s="176" t="str">
        <f t="shared" si="18"/>
        <v/>
      </c>
      <c r="AG1198" s="178" t="str">
        <f>IF(Calculations!AT1193=1,"YES","")</f>
        <v/>
      </c>
      <c r="AH1198" s="1"/>
      <c r="AI1198"/>
      <c r="AJ1198" s="3"/>
      <c r="AQ1198" s="9"/>
      <c r="AR1198" s="9"/>
      <c r="AS1198" s="9"/>
      <c r="AT1198" s="9"/>
      <c r="AU1198" s="9"/>
      <c r="AV1198" s="9"/>
    </row>
    <row r="1199" spans="2:48" x14ac:dyDescent="0.25">
      <c r="B1199" s="54"/>
      <c r="C1199" s="54"/>
      <c r="D1199" s="59"/>
      <c r="E1199" s="59"/>
      <c r="F1199" s="174"/>
      <c r="G1199" s="54"/>
      <c r="H1199" s="55"/>
      <c r="I1199" s="54"/>
      <c r="J1199" s="55"/>
      <c r="K1199" s="47" t="str">
        <f>IF(OR(AND(H1199=Lists!$D$6,G1199&lt;&gt;""),AND(AND(H1199=J1199,G1199&lt;&gt;"",I1199&lt;&gt;""),OR(H1199&lt;&gt;"Unspecified",J1199&lt;&gt;"Unspecified"),J1199&lt;&gt;""),AND(OR(H1199=Lists!$D$4,H1199=Lists!$D$5),OR(J1199=Lists!$D$4,J1199=Lists!$D$5),AND(G1199&lt;&gt;"",I1199&lt;&gt;""))),"YES","")</f>
        <v/>
      </c>
      <c r="L1199" s="56"/>
      <c r="M1199" s="54"/>
      <c r="N1199" s="58"/>
      <c r="O1199" s="57"/>
      <c r="P1199" s="165"/>
      <c r="Q1199" s="165"/>
      <c r="R1199" s="165"/>
      <c r="S1199" s="54"/>
      <c r="T1199" s="54"/>
      <c r="U1199" s="54"/>
      <c r="V1199" s="54"/>
      <c r="W1199" s="54"/>
      <c r="X1199" s="54"/>
      <c r="Y1199" s="54"/>
      <c r="Z1199" s="54"/>
      <c r="AA1199" s="54"/>
      <c r="AB1199" s="54"/>
      <c r="AC1199" s="54"/>
      <c r="AD1199" s="60"/>
      <c r="AE1199" s="58"/>
      <c r="AF1199" s="176" t="str">
        <f t="shared" si="18"/>
        <v/>
      </c>
      <c r="AG1199" s="178" t="str">
        <f>IF(Calculations!AT1194=1,"YES","")</f>
        <v/>
      </c>
      <c r="AH1199" s="1"/>
      <c r="AI1199"/>
      <c r="AJ1199" s="3"/>
      <c r="AQ1199" s="9"/>
      <c r="AR1199" s="9"/>
      <c r="AS1199" s="9"/>
      <c r="AT1199" s="9"/>
      <c r="AU1199" s="9"/>
      <c r="AV1199" s="9"/>
    </row>
    <row r="1200" spans="2:48" x14ac:dyDescent="0.25">
      <c r="B1200" s="54"/>
      <c r="C1200" s="54"/>
      <c r="D1200" s="59"/>
      <c r="E1200" s="59"/>
      <c r="F1200" s="174"/>
      <c r="G1200" s="54"/>
      <c r="H1200" s="55"/>
      <c r="I1200" s="54"/>
      <c r="J1200" s="55"/>
      <c r="K1200" s="47" t="str">
        <f>IF(OR(AND(H1200=Lists!$D$6,G1200&lt;&gt;""),AND(AND(H1200=J1200,G1200&lt;&gt;"",I1200&lt;&gt;""),OR(H1200&lt;&gt;"Unspecified",J1200&lt;&gt;"Unspecified"),J1200&lt;&gt;""),AND(OR(H1200=Lists!$D$4,H1200=Lists!$D$5),OR(J1200=Lists!$D$4,J1200=Lists!$D$5),AND(G1200&lt;&gt;"",I1200&lt;&gt;""))),"YES","")</f>
        <v/>
      </c>
      <c r="L1200" s="56"/>
      <c r="M1200" s="54"/>
      <c r="N1200" s="58"/>
      <c r="O1200" s="57"/>
      <c r="P1200" s="165"/>
      <c r="Q1200" s="165"/>
      <c r="R1200" s="165"/>
      <c r="S1200" s="54"/>
      <c r="T1200" s="54"/>
      <c r="U1200" s="54"/>
      <c r="V1200" s="54"/>
      <c r="W1200" s="54"/>
      <c r="X1200" s="54"/>
      <c r="Y1200" s="54"/>
      <c r="Z1200" s="54"/>
      <c r="AA1200" s="54"/>
      <c r="AB1200" s="54"/>
      <c r="AC1200" s="54"/>
      <c r="AD1200" s="60"/>
      <c r="AE1200" s="58"/>
      <c r="AF1200" s="176" t="str">
        <f t="shared" si="18"/>
        <v/>
      </c>
      <c r="AG1200" s="178" t="str">
        <f>IF(Calculations!AT1195=1,"YES","")</f>
        <v/>
      </c>
      <c r="AH1200" s="1"/>
      <c r="AI1200"/>
      <c r="AJ1200" s="3"/>
      <c r="AQ1200" s="9"/>
      <c r="AR1200" s="9"/>
      <c r="AS1200" s="9"/>
      <c r="AT1200" s="9"/>
      <c r="AU1200" s="9"/>
      <c r="AV1200" s="9"/>
    </row>
    <row r="1201" spans="2:48" x14ac:dyDescent="0.25">
      <c r="B1201" s="54"/>
      <c r="C1201" s="54"/>
      <c r="D1201" s="59"/>
      <c r="E1201" s="59"/>
      <c r="F1201" s="174"/>
      <c r="G1201" s="54"/>
      <c r="H1201" s="55"/>
      <c r="I1201" s="54"/>
      <c r="J1201" s="55"/>
      <c r="K1201" s="47" t="str">
        <f>IF(OR(AND(H1201=Lists!$D$6,G1201&lt;&gt;""),AND(AND(H1201=J1201,G1201&lt;&gt;"",I1201&lt;&gt;""),OR(H1201&lt;&gt;"Unspecified",J1201&lt;&gt;"Unspecified"),J1201&lt;&gt;""),AND(OR(H1201=Lists!$D$4,H1201=Lists!$D$5),OR(J1201=Lists!$D$4,J1201=Lists!$D$5),AND(G1201&lt;&gt;"",I1201&lt;&gt;""))),"YES","")</f>
        <v/>
      </c>
      <c r="L1201" s="56"/>
      <c r="M1201" s="54"/>
      <c r="N1201" s="58"/>
      <c r="O1201" s="57"/>
      <c r="P1201" s="165"/>
      <c r="Q1201" s="165"/>
      <c r="R1201" s="165"/>
      <c r="S1201" s="54"/>
      <c r="T1201" s="54"/>
      <c r="U1201" s="54"/>
      <c r="V1201" s="54"/>
      <c r="W1201" s="54"/>
      <c r="X1201" s="54"/>
      <c r="Y1201" s="54"/>
      <c r="Z1201" s="54"/>
      <c r="AA1201" s="54"/>
      <c r="AB1201" s="54"/>
      <c r="AC1201" s="54"/>
      <c r="AD1201" s="60"/>
      <c r="AE1201" s="58"/>
      <c r="AF1201" s="176" t="str">
        <f t="shared" si="18"/>
        <v/>
      </c>
      <c r="AG1201" s="178" t="str">
        <f>IF(Calculations!AT1196=1,"YES","")</f>
        <v/>
      </c>
      <c r="AH1201" s="1"/>
      <c r="AI1201"/>
      <c r="AJ1201" s="3"/>
      <c r="AQ1201" s="9"/>
      <c r="AR1201" s="9"/>
      <c r="AS1201" s="9"/>
      <c r="AT1201" s="9"/>
      <c r="AU1201" s="9"/>
      <c r="AV1201" s="9"/>
    </row>
    <row r="1202" spans="2:48" x14ac:dyDescent="0.25">
      <c r="B1202" s="54"/>
      <c r="C1202" s="54"/>
      <c r="D1202" s="59"/>
      <c r="E1202" s="59"/>
      <c r="F1202" s="174"/>
      <c r="G1202" s="54"/>
      <c r="H1202" s="55"/>
      <c r="I1202" s="54"/>
      <c r="J1202" s="55"/>
      <c r="K1202" s="47" t="str">
        <f>IF(OR(AND(H1202=Lists!$D$6,G1202&lt;&gt;""),AND(AND(H1202=J1202,G1202&lt;&gt;"",I1202&lt;&gt;""),OR(H1202&lt;&gt;"Unspecified",J1202&lt;&gt;"Unspecified"),J1202&lt;&gt;""),AND(OR(H1202=Lists!$D$4,H1202=Lists!$D$5),OR(J1202=Lists!$D$4,J1202=Lists!$D$5),AND(G1202&lt;&gt;"",I1202&lt;&gt;""))),"YES","")</f>
        <v/>
      </c>
      <c r="L1202" s="56"/>
      <c r="M1202" s="54"/>
      <c r="N1202" s="58"/>
      <c r="O1202" s="57"/>
      <c r="P1202" s="165"/>
      <c r="Q1202" s="165"/>
      <c r="R1202" s="165"/>
      <c r="S1202" s="54"/>
      <c r="T1202" s="54"/>
      <c r="U1202" s="54"/>
      <c r="V1202" s="54"/>
      <c r="W1202" s="54"/>
      <c r="X1202" s="54"/>
      <c r="Y1202" s="54"/>
      <c r="Z1202" s="54"/>
      <c r="AA1202" s="54"/>
      <c r="AB1202" s="54"/>
      <c r="AC1202" s="54"/>
      <c r="AD1202" s="60"/>
      <c r="AE1202" s="58"/>
      <c r="AF1202" s="176" t="str">
        <f t="shared" si="18"/>
        <v/>
      </c>
      <c r="AG1202" s="178" t="str">
        <f>IF(Calculations!AT1197=1,"YES","")</f>
        <v/>
      </c>
      <c r="AH1202" s="1"/>
      <c r="AI1202"/>
      <c r="AJ1202" s="3"/>
      <c r="AQ1202" s="9"/>
      <c r="AR1202" s="9"/>
      <c r="AS1202" s="9"/>
      <c r="AT1202" s="9"/>
      <c r="AU1202" s="9"/>
      <c r="AV1202" s="9"/>
    </row>
    <row r="1203" spans="2:48" x14ac:dyDescent="0.25">
      <c r="B1203" s="54"/>
      <c r="C1203" s="54"/>
      <c r="D1203" s="59"/>
      <c r="E1203" s="59"/>
      <c r="F1203" s="174"/>
      <c r="G1203" s="54"/>
      <c r="H1203" s="55"/>
      <c r="I1203" s="54"/>
      <c r="J1203" s="55"/>
      <c r="K1203" s="47" t="str">
        <f>IF(OR(AND(H1203=Lists!$D$6,G1203&lt;&gt;""),AND(AND(H1203=J1203,G1203&lt;&gt;"",I1203&lt;&gt;""),OR(H1203&lt;&gt;"Unspecified",J1203&lt;&gt;"Unspecified"),J1203&lt;&gt;""),AND(OR(H1203=Lists!$D$4,H1203=Lists!$D$5),OR(J1203=Lists!$D$4,J1203=Lists!$D$5),AND(G1203&lt;&gt;"",I1203&lt;&gt;""))),"YES","")</f>
        <v/>
      </c>
      <c r="L1203" s="56"/>
      <c r="M1203" s="54"/>
      <c r="N1203" s="58"/>
      <c r="O1203" s="57"/>
      <c r="P1203" s="165"/>
      <c r="Q1203" s="165"/>
      <c r="R1203" s="165"/>
      <c r="S1203" s="54"/>
      <c r="T1203" s="54"/>
      <c r="U1203" s="54"/>
      <c r="V1203" s="54"/>
      <c r="W1203" s="54"/>
      <c r="X1203" s="54"/>
      <c r="Y1203" s="54"/>
      <c r="Z1203" s="54"/>
      <c r="AA1203" s="54"/>
      <c r="AB1203" s="54"/>
      <c r="AC1203" s="54"/>
      <c r="AD1203" s="60"/>
      <c r="AE1203" s="58"/>
      <c r="AF1203" s="176" t="str">
        <f t="shared" si="18"/>
        <v/>
      </c>
      <c r="AG1203" s="178" t="str">
        <f>IF(Calculations!AT1198=1,"YES","")</f>
        <v/>
      </c>
      <c r="AH1203" s="1"/>
      <c r="AI1203"/>
      <c r="AJ1203" s="3"/>
      <c r="AQ1203" s="9"/>
      <c r="AR1203" s="9"/>
      <c r="AS1203" s="9"/>
      <c r="AT1203" s="9"/>
      <c r="AU1203" s="9"/>
      <c r="AV1203" s="9"/>
    </row>
    <row r="1204" spans="2:48" x14ac:dyDescent="0.25">
      <c r="B1204" s="54"/>
      <c r="C1204" s="54"/>
      <c r="D1204" s="59"/>
      <c r="E1204" s="59"/>
      <c r="F1204" s="174"/>
      <c r="G1204" s="54"/>
      <c r="H1204" s="55"/>
      <c r="I1204" s="54"/>
      <c r="J1204" s="55"/>
      <c r="K1204" s="47" t="str">
        <f>IF(OR(AND(H1204=Lists!$D$6,G1204&lt;&gt;""),AND(AND(H1204=J1204,G1204&lt;&gt;"",I1204&lt;&gt;""),OR(H1204&lt;&gt;"Unspecified",J1204&lt;&gt;"Unspecified"),J1204&lt;&gt;""),AND(OR(H1204=Lists!$D$4,H1204=Lists!$D$5),OR(J1204=Lists!$D$4,J1204=Lists!$D$5),AND(G1204&lt;&gt;"",I1204&lt;&gt;""))),"YES","")</f>
        <v/>
      </c>
      <c r="L1204" s="56"/>
      <c r="M1204" s="54"/>
      <c r="N1204" s="58"/>
      <c r="O1204" s="57"/>
      <c r="P1204" s="165"/>
      <c r="Q1204" s="165"/>
      <c r="R1204" s="165"/>
      <c r="S1204" s="54"/>
      <c r="T1204" s="54"/>
      <c r="U1204" s="54"/>
      <c r="V1204" s="54"/>
      <c r="W1204" s="54"/>
      <c r="X1204" s="54"/>
      <c r="Y1204" s="54"/>
      <c r="Z1204" s="54"/>
      <c r="AA1204" s="54"/>
      <c r="AB1204" s="54"/>
      <c r="AC1204" s="54"/>
      <c r="AD1204" s="60"/>
      <c r="AE1204" s="58"/>
      <c r="AF1204" s="176" t="str">
        <f t="shared" si="18"/>
        <v/>
      </c>
      <c r="AG1204" s="178" t="str">
        <f>IF(Calculations!AT1199=1,"YES","")</f>
        <v/>
      </c>
      <c r="AH1204" s="1"/>
      <c r="AI1204"/>
      <c r="AJ1204" s="3"/>
      <c r="AQ1204" s="9"/>
      <c r="AR1204" s="9"/>
      <c r="AS1204" s="9"/>
      <c r="AT1204" s="9"/>
      <c r="AU1204" s="9"/>
      <c r="AV1204" s="9"/>
    </row>
    <row r="1205" spans="2:48" x14ac:dyDescent="0.25">
      <c r="B1205" s="54"/>
      <c r="C1205" s="54"/>
      <c r="D1205" s="59"/>
      <c r="E1205" s="59"/>
      <c r="F1205" s="174"/>
      <c r="G1205" s="54"/>
      <c r="H1205" s="55"/>
      <c r="I1205" s="54"/>
      <c r="J1205" s="55"/>
      <c r="K1205" s="47" t="str">
        <f>IF(OR(AND(H1205=Lists!$D$6,G1205&lt;&gt;""),AND(AND(H1205=J1205,G1205&lt;&gt;"",I1205&lt;&gt;""),OR(H1205&lt;&gt;"Unspecified",J1205&lt;&gt;"Unspecified"),J1205&lt;&gt;""),AND(OR(H1205=Lists!$D$4,H1205=Lists!$D$5),OR(J1205=Lists!$D$4,J1205=Lists!$D$5),AND(G1205&lt;&gt;"",I1205&lt;&gt;""))),"YES","")</f>
        <v/>
      </c>
      <c r="L1205" s="56"/>
      <c r="M1205" s="54"/>
      <c r="N1205" s="58"/>
      <c r="O1205" s="57"/>
      <c r="P1205" s="165"/>
      <c r="Q1205" s="165"/>
      <c r="R1205" s="165"/>
      <c r="S1205" s="54"/>
      <c r="T1205" s="54"/>
      <c r="U1205" s="54"/>
      <c r="V1205" s="54"/>
      <c r="W1205" s="54"/>
      <c r="X1205" s="54"/>
      <c r="Y1205" s="54"/>
      <c r="Z1205" s="54"/>
      <c r="AA1205" s="54"/>
      <c r="AB1205" s="54"/>
      <c r="AC1205" s="54"/>
      <c r="AD1205" s="60"/>
      <c r="AE1205" s="58"/>
      <c r="AF1205" s="176" t="str">
        <f t="shared" si="18"/>
        <v/>
      </c>
      <c r="AG1205" s="178" t="str">
        <f>IF(Calculations!AT1200=1,"YES","")</f>
        <v/>
      </c>
      <c r="AH1205" s="1"/>
      <c r="AI1205"/>
      <c r="AJ1205" s="3"/>
      <c r="AQ1205" s="9"/>
      <c r="AR1205" s="9"/>
      <c r="AS1205" s="9"/>
      <c r="AT1205" s="9"/>
      <c r="AU1205" s="9"/>
      <c r="AV1205" s="9"/>
    </row>
    <row r="1206" spans="2:48" x14ac:dyDescent="0.25">
      <c r="B1206" s="54"/>
      <c r="C1206" s="54"/>
      <c r="D1206" s="59"/>
      <c r="E1206" s="59"/>
      <c r="F1206" s="174"/>
      <c r="G1206" s="54"/>
      <c r="H1206" s="55"/>
      <c r="I1206" s="54"/>
      <c r="J1206" s="55"/>
      <c r="K1206" s="47" t="str">
        <f>IF(OR(AND(H1206=Lists!$D$6,G1206&lt;&gt;""),AND(AND(H1206=J1206,G1206&lt;&gt;"",I1206&lt;&gt;""),OR(H1206&lt;&gt;"Unspecified",J1206&lt;&gt;"Unspecified"),J1206&lt;&gt;""),AND(OR(H1206=Lists!$D$4,H1206=Lists!$D$5),OR(J1206=Lists!$D$4,J1206=Lists!$D$5),AND(G1206&lt;&gt;"",I1206&lt;&gt;""))),"YES","")</f>
        <v/>
      </c>
      <c r="L1206" s="56"/>
      <c r="M1206" s="54"/>
      <c r="N1206" s="58"/>
      <c r="O1206" s="57"/>
      <c r="P1206" s="165"/>
      <c r="Q1206" s="165"/>
      <c r="R1206" s="165"/>
      <c r="S1206" s="54"/>
      <c r="T1206" s="54"/>
      <c r="U1206" s="54"/>
      <c r="V1206" s="54"/>
      <c r="W1206" s="54"/>
      <c r="X1206" s="54"/>
      <c r="Y1206" s="54"/>
      <c r="Z1206" s="54"/>
      <c r="AA1206" s="54"/>
      <c r="AB1206" s="54"/>
      <c r="AC1206" s="54"/>
      <c r="AD1206" s="60"/>
      <c r="AE1206" s="58"/>
      <c r="AF1206" s="176" t="str">
        <f t="shared" si="18"/>
        <v/>
      </c>
      <c r="AG1206" s="178" t="str">
        <f>IF(Calculations!AT1201=1,"YES","")</f>
        <v/>
      </c>
      <c r="AH1206" s="1"/>
      <c r="AI1206"/>
      <c r="AJ1206" s="3"/>
      <c r="AQ1206" s="9"/>
      <c r="AR1206" s="9"/>
      <c r="AS1206" s="9"/>
      <c r="AT1206" s="9"/>
      <c r="AU1206" s="9"/>
      <c r="AV1206" s="9"/>
    </row>
    <row r="1207" spans="2:48" x14ac:dyDescent="0.25">
      <c r="B1207" s="54"/>
      <c r="C1207" s="54"/>
      <c r="D1207" s="59"/>
      <c r="E1207" s="59"/>
      <c r="F1207" s="174"/>
      <c r="G1207" s="54"/>
      <c r="H1207" s="55"/>
      <c r="I1207" s="54"/>
      <c r="J1207" s="55"/>
      <c r="K1207" s="47" t="str">
        <f>IF(OR(AND(H1207=Lists!$D$6,G1207&lt;&gt;""),AND(AND(H1207=J1207,G1207&lt;&gt;"",I1207&lt;&gt;""),OR(H1207&lt;&gt;"Unspecified",J1207&lt;&gt;"Unspecified"),J1207&lt;&gt;""),AND(OR(H1207=Lists!$D$4,H1207=Lists!$D$5),OR(J1207=Lists!$D$4,J1207=Lists!$D$5),AND(G1207&lt;&gt;"",I1207&lt;&gt;""))),"YES","")</f>
        <v/>
      </c>
      <c r="L1207" s="56"/>
      <c r="M1207" s="54"/>
      <c r="N1207" s="58"/>
      <c r="O1207" s="57"/>
      <c r="P1207" s="165"/>
      <c r="Q1207" s="165"/>
      <c r="R1207" s="165"/>
      <c r="S1207" s="54"/>
      <c r="T1207" s="54"/>
      <c r="U1207" s="54"/>
      <c r="V1207" s="54"/>
      <c r="W1207" s="54"/>
      <c r="X1207" s="54"/>
      <c r="Y1207" s="54"/>
      <c r="Z1207" s="54"/>
      <c r="AA1207" s="54"/>
      <c r="AB1207" s="54"/>
      <c r="AC1207" s="54"/>
      <c r="AD1207" s="60"/>
      <c r="AE1207" s="58"/>
      <c r="AF1207" s="176" t="str">
        <f t="shared" si="18"/>
        <v/>
      </c>
      <c r="AG1207" s="178" t="str">
        <f>IF(Calculations!AT1202=1,"YES","")</f>
        <v/>
      </c>
      <c r="AH1207" s="1"/>
      <c r="AI1207"/>
      <c r="AJ1207" s="3"/>
      <c r="AQ1207" s="9"/>
      <c r="AR1207" s="9"/>
      <c r="AS1207" s="9"/>
      <c r="AT1207" s="9"/>
      <c r="AU1207" s="9"/>
      <c r="AV1207" s="9"/>
    </row>
    <row r="1208" spans="2:48" x14ac:dyDescent="0.25">
      <c r="B1208" s="54"/>
      <c r="C1208" s="54"/>
      <c r="D1208" s="59"/>
      <c r="E1208" s="59"/>
      <c r="F1208" s="174"/>
      <c r="G1208" s="54"/>
      <c r="H1208" s="55"/>
      <c r="I1208" s="54"/>
      <c r="J1208" s="55"/>
      <c r="K1208" s="47" t="str">
        <f>IF(OR(AND(H1208=Lists!$D$6,G1208&lt;&gt;""),AND(AND(H1208=J1208,G1208&lt;&gt;"",I1208&lt;&gt;""),OR(H1208&lt;&gt;"Unspecified",J1208&lt;&gt;"Unspecified"),J1208&lt;&gt;""),AND(OR(H1208=Lists!$D$4,H1208=Lists!$D$5),OR(J1208=Lists!$D$4,J1208=Lists!$D$5),AND(G1208&lt;&gt;"",I1208&lt;&gt;""))),"YES","")</f>
        <v/>
      </c>
      <c r="L1208" s="56"/>
      <c r="M1208" s="54"/>
      <c r="N1208" s="58"/>
      <c r="O1208" s="57"/>
      <c r="P1208" s="165"/>
      <c r="Q1208" s="165"/>
      <c r="R1208" s="165"/>
      <c r="S1208" s="54"/>
      <c r="T1208" s="54"/>
      <c r="U1208" s="54"/>
      <c r="V1208" s="54"/>
      <c r="W1208" s="54"/>
      <c r="X1208" s="54"/>
      <c r="Y1208" s="54"/>
      <c r="Z1208" s="54"/>
      <c r="AA1208" s="54"/>
      <c r="AB1208" s="54"/>
      <c r="AC1208" s="54"/>
      <c r="AD1208" s="60"/>
      <c r="AE1208" s="58"/>
      <c r="AF1208" s="176" t="str">
        <f t="shared" si="18"/>
        <v/>
      </c>
      <c r="AG1208" s="178" t="str">
        <f>IF(Calculations!AT1203=1,"YES","")</f>
        <v/>
      </c>
      <c r="AH1208" s="1"/>
      <c r="AI1208"/>
      <c r="AJ1208" s="3"/>
      <c r="AQ1208" s="9"/>
      <c r="AR1208" s="9"/>
      <c r="AS1208" s="9"/>
      <c r="AT1208" s="9"/>
      <c r="AU1208" s="9"/>
      <c r="AV1208" s="9"/>
    </row>
    <row r="1209" spans="2:48" x14ac:dyDescent="0.25">
      <c r="B1209" s="54"/>
      <c r="C1209" s="54"/>
      <c r="D1209" s="59"/>
      <c r="E1209" s="59"/>
      <c r="F1209" s="174"/>
      <c r="G1209" s="54"/>
      <c r="H1209" s="55"/>
      <c r="I1209" s="54"/>
      <c r="J1209" s="55"/>
      <c r="K1209" s="47" t="str">
        <f>IF(OR(AND(H1209=Lists!$D$6,G1209&lt;&gt;""),AND(AND(H1209=J1209,G1209&lt;&gt;"",I1209&lt;&gt;""),OR(H1209&lt;&gt;"Unspecified",J1209&lt;&gt;"Unspecified"),J1209&lt;&gt;""),AND(OR(H1209=Lists!$D$4,H1209=Lists!$D$5),OR(J1209=Lists!$D$4,J1209=Lists!$D$5),AND(G1209&lt;&gt;"",I1209&lt;&gt;""))),"YES","")</f>
        <v/>
      </c>
      <c r="L1209" s="56"/>
      <c r="M1209" s="54"/>
      <c r="N1209" s="58"/>
      <c r="O1209" s="57"/>
      <c r="P1209" s="165"/>
      <c r="Q1209" s="165"/>
      <c r="R1209" s="165"/>
      <c r="S1209" s="54"/>
      <c r="T1209" s="54"/>
      <c r="U1209" s="54"/>
      <c r="V1209" s="54"/>
      <c r="W1209" s="54"/>
      <c r="X1209" s="54"/>
      <c r="Y1209" s="54"/>
      <c r="Z1209" s="54"/>
      <c r="AA1209" s="54"/>
      <c r="AB1209" s="54"/>
      <c r="AC1209" s="54"/>
      <c r="AD1209" s="60"/>
      <c r="AE1209" s="58"/>
      <c r="AF1209" s="176" t="str">
        <f t="shared" si="18"/>
        <v/>
      </c>
      <c r="AG1209" s="178" t="str">
        <f>IF(Calculations!AT1204=1,"YES","")</f>
        <v/>
      </c>
      <c r="AH1209" s="1"/>
      <c r="AI1209"/>
      <c r="AJ1209" s="3"/>
      <c r="AQ1209" s="9"/>
      <c r="AR1209" s="9"/>
      <c r="AS1209" s="9"/>
      <c r="AT1209" s="9"/>
      <c r="AU1209" s="9"/>
      <c r="AV1209" s="9"/>
    </row>
    <row r="1210" spans="2:48" x14ac:dyDescent="0.25">
      <c r="B1210" s="54"/>
      <c r="C1210" s="54"/>
      <c r="D1210" s="59"/>
      <c r="E1210" s="59"/>
      <c r="F1210" s="174"/>
      <c r="G1210" s="54"/>
      <c r="H1210" s="55"/>
      <c r="I1210" s="54"/>
      <c r="J1210" s="55"/>
      <c r="K1210" s="47" t="str">
        <f>IF(OR(AND(H1210=Lists!$D$6,G1210&lt;&gt;""),AND(AND(H1210=J1210,G1210&lt;&gt;"",I1210&lt;&gt;""),OR(H1210&lt;&gt;"Unspecified",J1210&lt;&gt;"Unspecified"),J1210&lt;&gt;""),AND(OR(H1210=Lists!$D$4,H1210=Lists!$D$5),OR(J1210=Lists!$D$4,J1210=Lists!$D$5),AND(G1210&lt;&gt;"",I1210&lt;&gt;""))),"YES","")</f>
        <v/>
      </c>
      <c r="L1210" s="56"/>
      <c r="M1210" s="54"/>
      <c r="N1210" s="58"/>
      <c r="O1210" s="57"/>
      <c r="P1210" s="165"/>
      <c r="Q1210" s="165"/>
      <c r="R1210" s="165"/>
      <c r="S1210" s="54"/>
      <c r="T1210" s="54"/>
      <c r="U1210" s="54"/>
      <c r="V1210" s="54"/>
      <c r="W1210" s="54"/>
      <c r="X1210" s="54"/>
      <c r="Y1210" s="54"/>
      <c r="Z1210" s="54"/>
      <c r="AA1210" s="54"/>
      <c r="AB1210" s="54"/>
      <c r="AC1210" s="54"/>
      <c r="AD1210" s="60"/>
      <c r="AE1210" s="58"/>
      <c r="AF1210" s="176" t="str">
        <f t="shared" si="18"/>
        <v/>
      </c>
      <c r="AG1210" s="178" t="str">
        <f>IF(Calculations!AT1205=1,"YES","")</f>
        <v/>
      </c>
      <c r="AH1210" s="1"/>
      <c r="AI1210"/>
      <c r="AJ1210" s="3"/>
      <c r="AQ1210" s="9"/>
      <c r="AR1210" s="9"/>
      <c r="AS1210" s="9"/>
      <c r="AT1210" s="9"/>
      <c r="AU1210" s="9"/>
      <c r="AV1210" s="9"/>
    </row>
    <row r="1211" spans="2:48" x14ac:dyDescent="0.25">
      <c r="B1211" s="54"/>
      <c r="C1211" s="54"/>
      <c r="D1211" s="59"/>
      <c r="E1211" s="59"/>
      <c r="F1211" s="174"/>
      <c r="G1211" s="54"/>
      <c r="H1211" s="55"/>
      <c r="I1211" s="54"/>
      <c r="J1211" s="55"/>
      <c r="K1211" s="47" t="str">
        <f>IF(OR(AND(H1211=Lists!$D$6,G1211&lt;&gt;""),AND(AND(H1211=J1211,G1211&lt;&gt;"",I1211&lt;&gt;""),OR(H1211&lt;&gt;"Unspecified",J1211&lt;&gt;"Unspecified"),J1211&lt;&gt;""),AND(OR(H1211=Lists!$D$4,H1211=Lists!$D$5),OR(J1211=Lists!$D$4,J1211=Lists!$D$5),AND(G1211&lt;&gt;"",I1211&lt;&gt;""))),"YES","")</f>
        <v/>
      </c>
      <c r="L1211" s="56"/>
      <c r="M1211" s="54"/>
      <c r="N1211" s="58"/>
      <c r="O1211" s="57"/>
      <c r="P1211" s="165"/>
      <c r="Q1211" s="165"/>
      <c r="R1211" s="165"/>
      <c r="S1211" s="54"/>
      <c r="T1211" s="54"/>
      <c r="U1211" s="54"/>
      <c r="V1211" s="54"/>
      <c r="W1211" s="54"/>
      <c r="X1211" s="54"/>
      <c r="Y1211" s="54"/>
      <c r="Z1211" s="54"/>
      <c r="AA1211" s="54"/>
      <c r="AB1211" s="54"/>
      <c r="AC1211" s="54"/>
      <c r="AD1211" s="60"/>
      <c r="AE1211" s="58"/>
      <c r="AF1211" s="176" t="str">
        <f t="shared" si="18"/>
        <v/>
      </c>
      <c r="AG1211" s="178" t="str">
        <f>IF(Calculations!AT1206=1,"YES","")</f>
        <v/>
      </c>
      <c r="AH1211" s="1"/>
      <c r="AI1211"/>
      <c r="AJ1211" s="3"/>
      <c r="AQ1211" s="9"/>
      <c r="AR1211" s="9"/>
      <c r="AS1211" s="9"/>
      <c r="AT1211" s="9"/>
      <c r="AU1211" s="9"/>
      <c r="AV1211" s="9"/>
    </row>
    <row r="1212" spans="2:48" x14ac:dyDescent="0.25">
      <c r="B1212" s="54"/>
      <c r="C1212" s="54"/>
      <c r="D1212" s="59"/>
      <c r="E1212" s="59"/>
      <c r="F1212" s="174"/>
      <c r="G1212" s="54"/>
      <c r="H1212" s="55"/>
      <c r="I1212" s="54"/>
      <c r="J1212" s="55"/>
      <c r="K1212" s="47" t="str">
        <f>IF(OR(AND(H1212=Lists!$D$6,G1212&lt;&gt;""),AND(AND(H1212=J1212,G1212&lt;&gt;"",I1212&lt;&gt;""),OR(H1212&lt;&gt;"Unspecified",J1212&lt;&gt;"Unspecified"),J1212&lt;&gt;""),AND(OR(H1212=Lists!$D$4,H1212=Lists!$D$5),OR(J1212=Lists!$D$4,J1212=Lists!$D$5),AND(G1212&lt;&gt;"",I1212&lt;&gt;""))),"YES","")</f>
        <v/>
      </c>
      <c r="L1212" s="56"/>
      <c r="M1212" s="54"/>
      <c r="N1212" s="58"/>
      <c r="O1212" s="57"/>
      <c r="P1212" s="165"/>
      <c r="Q1212" s="165"/>
      <c r="R1212" s="165"/>
      <c r="S1212" s="54"/>
      <c r="T1212" s="54"/>
      <c r="U1212" s="54"/>
      <c r="V1212" s="54"/>
      <c r="W1212" s="54"/>
      <c r="X1212" s="54"/>
      <c r="Y1212" s="54"/>
      <c r="Z1212" s="54"/>
      <c r="AA1212" s="54"/>
      <c r="AB1212" s="54"/>
      <c r="AC1212" s="54"/>
      <c r="AD1212" s="60"/>
      <c r="AE1212" s="58"/>
      <c r="AF1212" s="176" t="str">
        <f t="shared" si="18"/>
        <v/>
      </c>
      <c r="AG1212" s="178" t="str">
        <f>IF(Calculations!AT1207=1,"YES","")</f>
        <v/>
      </c>
      <c r="AH1212" s="1"/>
      <c r="AI1212"/>
      <c r="AJ1212" s="3"/>
      <c r="AQ1212" s="9"/>
      <c r="AR1212" s="9"/>
      <c r="AS1212" s="9"/>
      <c r="AT1212" s="9"/>
      <c r="AU1212" s="9"/>
      <c r="AV1212" s="9"/>
    </row>
    <row r="1213" spans="2:48" x14ac:dyDescent="0.25">
      <c r="B1213" s="54"/>
      <c r="C1213" s="54"/>
      <c r="D1213" s="59"/>
      <c r="E1213" s="59"/>
      <c r="F1213" s="174"/>
      <c r="G1213" s="54"/>
      <c r="H1213" s="55"/>
      <c r="I1213" s="54"/>
      <c r="J1213" s="55"/>
      <c r="K1213" s="47" t="str">
        <f>IF(OR(AND(H1213=Lists!$D$6,G1213&lt;&gt;""),AND(AND(H1213=J1213,G1213&lt;&gt;"",I1213&lt;&gt;""),OR(H1213&lt;&gt;"Unspecified",J1213&lt;&gt;"Unspecified"),J1213&lt;&gt;""),AND(OR(H1213=Lists!$D$4,H1213=Lists!$D$5),OR(J1213=Lists!$D$4,J1213=Lists!$D$5),AND(G1213&lt;&gt;"",I1213&lt;&gt;""))),"YES","")</f>
        <v/>
      </c>
      <c r="L1213" s="56"/>
      <c r="M1213" s="54"/>
      <c r="N1213" s="58"/>
      <c r="O1213" s="57"/>
      <c r="P1213" s="165"/>
      <c r="Q1213" s="165"/>
      <c r="R1213" s="165"/>
      <c r="S1213" s="54"/>
      <c r="T1213" s="54"/>
      <c r="U1213" s="54"/>
      <c r="V1213" s="54"/>
      <c r="W1213" s="54"/>
      <c r="X1213" s="54"/>
      <c r="Y1213" s="54"/>
      <c r="Z1213" s="54"/>
      <c r="AA1213" s="54"/>
      <c r="AB1213" s="54"/>
      <c r="AC1213" s="54"/>
      <c r="AD1213" s="60"/>
      <c r="AE1213" s="58"/>
      <c r="AF1213" s="176" t="str">
        <f t="shared" si="18"/>
        <v/>
      </c>
      <c r="AG1213" s="178" t="str">
        <f>IF(Calculations!AT1208=1,"YES","")</f>
        <v/>
      </c>
      <c r="AH1213" s="1"/>
      <c r="AI1213"/>
      <c r="AJ1213" s="3"/>
      <c r="AQ1213" s="9"/>
      <c r="AR1213" s="9"/>
      <c r="AS1213" s="9"/>
      <c r="AT1213" s="9"/>
      <c r="AU1213" s="9"/>
      <c r="AV1213" s="9"/>
    </row>
    <row r="1214" spans="2:48" x14ac:dyDescent="0.25">
      <c r="B1214" s="54"/>
      <c r="C1214" s="54"/>
      <c r="D1214" s="59"/>
      <c r="E1214" s="59"/>
      <c r="F1214" s="174"/>
      <c r="G1214" s="54"/>
      <c r="H1214" s="55"/>
      <c r="I1214" s="54"/>
      <c r="J1214" s="55"/>
      <c r="K1214" s="47" t="str">
        <f>IF(OR(AND(H1214=Lists!$D$6,G1214&lt;&gt;""),AND(AND(H1214=J1214,G1214&lt;&gt;"",I1214&lt;&gt;""),OR(H1214&lt;&gt;"Unspecified",J1214&lt;&gt;"Unspecified"),J1214&lt;&gt;""),AND(OR(H1214=Lists!$D$4,H1214=Lists!$D$5),OR(J1214=Lists!$D$4,J1214=Lists!$D$5),AND(G1214&lt;&gt;"",I1214&lt;&gt;""))),"YES","")</f>
        <v/>
      </c>
      <c r="L1214" s="56"/>
      <c r="M1214" s="54"/>
      <c r="N1214" s="58"/>
      <c r="O1214" s="57"/>
      <c r="P1214" s="165"/>
      <c r="Q1214" s="165"/>
      <c r="R1214" s="165"/>
      <c r="S1214" s="54"/>
      <c r="T1214" s="54"/>
      <c r="U1214" s="54"/>
      <c r="V1214" s="54"/>
      <c r="W1214" s="54"/>
      <c r="X1214" s="54"/>
      <c r="Y1214" s="54"/>
      <c r="Z1214" s="54"/>
      <c r="AA1214" s="54"/>
      <c r="AB1214" s="54"/>
      <c r="AC1214" s="54"/>
      <c r="AD1214" s="60"/>
      <c r="AE1214" s="58"/>
      <c r="AF1214" s="176" t="str">
        <f t="shared" si="18"/>
        <v/>
      </c>
      <c r="AG1214" s="178" t="str">
        <f>IF(Calculations!AT1209=1,"YES","")</f>
        <v/>
      </c>
      <c r="AH1214" s="1"/>
      <c r="AI1214"/>
      <c r="AJ1214" s="3"/>
      <c r="AQ1214" s="9"/>
      <c r="AR1214" s="9"/>
      <c r="AS1214" s="9"/>
      <c r="AT1214" s="9"/>
      <c r="AU1214" s="9"/>
      <c r="AV1214" s="9"/>
    </row>
    <row r="1215" spans="2:48" x14ac:dyDescent="0.25">
      <c r="B1215" s="54"/>
      <c r="C1215" s="54"/>
      <c r="D1215" s="59"/>
      <c r="E1215" s="59"/>
      <c r="F1215" s="174"/>
      <c r="G1215" s="54"/>
      <c r="H1215" s="55"/>
      <c r="I1215" s="54"/>
      <c r="J1215" s="55"/>
      <c r="K1215" s="47" t="str">
        <f>IF(OR(AND(H1215=Lists!$D$6,G1215&lt;&gt;""),AND(AND(H1215=J1215,G1215&lt;&gt;"",I1215&lt;&gt;""),OR(H1215&lt;&gt;"Unspecified",J1215&lt;&gt;"Unspecified"),J1215&lt;&gt;""),AND(OR(H1215=Lists!$D$4,H1215=Lists!$D$5),OR(J1215=Lists!$D$4,J1215=Lists!$D$5),AND(G1215&lt;&gt;"",I1215&lt;&gt;""))),"YES","")</f>
        <v/>
      </c>
      <c r="L1215" s="56"/>
      <c r="M1215" s="54"/>
      <c r="N1215" s="58"/>
      <c r="O1215" s="57"/>
      <c r="P1215" s="165"/>
      <c r="Q1215" s="165"/>
      <c r="R1215" s="165"/>
      <c r="S1215" s="54"/>
      <c r="T1215" s="54"/>
      <c r="U1215" s="54"/>
      <c r="V1215" s="54"/>
      <c r="W1215" s="54"/>
      <c r="X1215" s="54"/>
      <c r="Y1215" s="54"/>
      <c r="Z1215" s="54"/>
      <c r="AA1215" s="54"/>
      <c r="AB1215" s="54"/>
      <c r="AC1215" s="54"/>
      <c r="AD1215" s="60"/>
      <c r="AE1215" s="58"/>
      <c r="AF1215" s="176" t="str">
        <f t="shared" si="18"/>
        <v/>
      </c>
      <c r="AG1215" s="178" t="str">
        <f>IF(Calculations!AT1210=1,"YES","")</f>
        <v/>
      </c>
      <c r="AH1215" s="1"/>
      <c r="AI1215"/>
      <c r="AJ1215" s="3"/>
      <c r="AQ1215" s="9"/>
      <c r="AR1215" s="9"/>
      <c r="AS1215" s="9"/>
      <c r="AT1215" s="9"/>
      <c r="AU1215" s="9"/>
      <c r="AV1215" s="9"/>
    </row>
    <row r="1216" spans="2:48" x14ac:dyDescent="0.25">
      <c r="B1216" s="54"/>
      <c r="C1216" s="54"/>
      <c r="D1216" s="59"/>
      <c r="E1216" s="59"/>
      <c r="F1216" s="174"/>
      <c r="G1216" s="54"/>
      <c r="H1216" s="55"/>
      <c r="I1216" s="54"/>
      <c r="J1216" s="55"/>
      <c r="K1216" s="47" t="str">
        <f>IF(OR(AND(H1216=Lists!$D$6,G1216&lt;&gt;""),AND(AND(H1216=J1216,G1216&lt;&gt;"",I1216&lt;&gt;""),OR(H1216&lt;&gt;"Unspecified",J1216&lt;&gt;"Unspecified"),J1216&lt;&gt;""),AND(OR(H1216=Lists!$D$4,H1216=Lists!$D$5),OR(J1216=Lists!$D$4,J1216=Lists!$D$5),AND(G1216&lt;&gt;"",I1216&lt;&gt;""))),"YES","")</f>
        <v/>
      </c>
      <c r="L1216" s="56"/>
      <c r="M1216" s="54"/>
      <c r="N1216" s="58"/>
      <c r="O1216" s="57"/>
      <c r="P1216" s="165"/>
      <c r="Q1216" s="165"/>
      <c r="R1216" s="165"/>
      <c r="S1216" s="54"/>
      <c r="T1216" s="54"/>
      <c r="U1216" s="54"/>
      <c r="V1216" s="54"/>
      <c r="W1216" s="54"/>
      <c r="X1216" s="54"/>
      <c r="Y1216" s="54"/>
      <c r="Z1216" s="54"/>
      <c r="AA1216" s="54"/>
      <c r="AB1216" s="54"/>
      <c r="AC1216" s="54"/>
      <c r="AD1216" s="60"/>
      <c r="AE1216" s="58"/>
      <c r="AF1216" s="176" t="str">
        <f t="shared" si="18"/>
        <v/>
      </c>
      <c r="AG1216" s="178" t="str">
        <f>IF(Calculations!AT1211=1,"YES","")</f>
        <v/>
      </c>
      <c r="AH1216" s="1"/>
      <c r="AI1216"/>
      <c r="AJ1216" s="3"/>
      <c r="AQ1216" s="9"/>
      <c r="AR1216" s="9"/>
      <c r="AS1216" s="9"/>
      <c r="AT1216" s="9"/>
      <c r="AU1216" s="9"/>
      <c r="AV1216" s="9"/>
    </row>
    <row r="1217" spans="2:48" x14ac:dyDescent="0.25">
      <c r="B1217" s="54"/>
      <c r="C1217" s="54"/>
      <c r="D1217" s="59"/>
      <c r="E1217" s="59"/>
      <c r="F1217" s="174"/>
      <c r="G1217" s="54"/>
      <c r="H1217" s="55"/>
      <c r="I1217" s="54"/>
      <c r="J1217" s="55"/>
      <c r="K1217" s="47" t="str">
        <f>IF(OR(AND(H1217=Lists!$D$6,G1217&lt;&gt;""),AND(AND(H1217=J1217,G1217&lt;&gt;"",I1217&lt;&gt;""),OR(H1217&lt;&gt;"Unspecified",J1217&lt;&gt;"Unspecified"),J1217&lt;&gt;""),AND(OR(H1217=Lists!$D$4,H1217=Lists!$D$5),OR(J1217=Lists!$D$4,J1217=Lists!$D$5),AND(G1217&lt;&gt;"",I1217&lt;&gt;""))),"YES","")</f>
        <v/>
      </c>
      <c r="L1217" s="56"/>
      <c r="M1217" s="54"/>
      <c r="N1217" s="58"/>
      <c r="O1217" s="57"/>
      <c r="P1217" s="165"/>
      <c r="Q1217" s="165"/>
      <c r="R1217" s="165"/>
      <c r="S1217" s="54"/>
      <c r="T1217" s="54"/>
      <c r="U1217" s="54"/>
      <c r="V1217" s="54"/>
      <c r="W1217" s="54"/>
      <c r="X1217" s="54"/>
      <c r="Y1217" s="54"/>
      <c r="Z1217" s="54"/>
      <c r="AA1217" s="54"/>
      <c r="AB1217" s="54"/>
      <c r="AC1217" s="54"/>
      <c r="AD1217" s="60"/>
      <c r="AE1217" s="58"/>
      <c r="AF1217" s="176" t="str">
        <f t="shared" si="18"/>
        <v/>
      </c>
      <c r="AG1217" s="178" t="str">
        <f>IF(Calculations!AT1212=1,"YES","")</f>
        <v/>
      </c>
      <c r="AH1217" s="1"/>
      <c r="AI1217"/>
      <c r="AJ1217" s="3"/>
      <c r="AQ1217" s="9"/>
      <c r="AR1217" s="9"/>
      <c r="AS1217" s="9"/>
      <c r="AT1217" s="9"/>
      <c r="AU1217" s="9"/>
      <c r="AV1217" s="9"/>
    </row>
    <row r="1218" spans="2:48" x14ac:dyDescent="0.25">
      <c r="B1218" s="54"/>
      <c r="C1218" s="54"/>
      <c r="D1218" s="59"/>
      <c r="E1218" s="59"/>
      <c r="F1218" s="174"/>
      <c r="G1218" s="54"/>
      <c r="H1218" s="55"/>
      <c r="I1218" s="54"/>
      <c r="J1218" s="55"/>
      <c r="K1218" s="47" t="str">
        <f>IF(OR(AND(H1218=Lists!$D$6,G1218&lt;&gt;""),AND(AND(H1218=J1218,G1218&lt;&gt;"",I1218&lt;&gt;""),OR(H1218&lt;&gt;"Unspecified",J1218&lt;&gt;"Unspecified"),J1218&lt;&gt;""),AND(OR(H1218=Lists!$D$4,H1218=Lists!$D$5),OR(J1218=Lists!$D$4,J1218=Lists!$D$5),AND(G1218&lt;&gt;"",I1218&lt;&gt;""))),"YES","")</f>
        <v/>
      </c>
      <c r="L1218" s="56"/>
      <c r="M1218" s="54"/>
      <c r="N1218" s="58"/>
      <c r="O1218" s="57"/>
      <c r="P1218" s="165"/>
      <c r="Q1218" s="165"/>
      <c r="R1218" s="165"/>
      <c r="S1218" s="54"/>
      <c r="T1218" s="54"/>
      <c r="U1218" s="54"/>
      <c r="V1218" s="54"/>
      <c r="W1218" s="54"/>
      <c r="X1218" s="54"/>
      <c r="Y1218" s="54"/>
      <c r="Z1218" s="54"/>
      <c r="AA1218" s="54"/>
      <c r="AB1218" s="54"/>
      <c r="AC1218" s="54"/>
      <c r="AD1218" s="60"/>
      <c r="AE1218" s="58"/>
      <c r="AF1218" s="176" t="str">
        <f t="shared" si="18"/>
        <v/>
      </c>
      <c r="AG1218" s="178" t="str">
        <f>IF(Calculations!AT1213=1,"YES","")</f>
        <v/>
      </c>
      <c r="AH1218" s="1"/>
      <c r="AI1218"/>
      <c r="AJ1218" s="3"/>
      <c r="AQ1218" s="9"/>
      <c r="AR1218" s="9"/>
      <c r="AS1218" s="9"/>
      <c r="AT1218" s="9"/>
      <c r="AU1218" s="9"/>
      <c r="AV1218" s="9"/>
    </row>
    <row r="1219" spans="2:48" x14ac:dyDescent="0.25">
      <c r="B1219" s="54"/>
      <c r="C1219" s="54"/>
      <c r="D1219" s="59"/>
      <c r="E1219" s="59"/>
      <c r="F1219" s="174"/>
      <c r="G1219" s="54"/>
      <c r="H1219" s="55"/>
      <c r="I1219" s="54"/>
      <c r="J1219" s="55"/>
      <c r="K1219" s="47" t="str">
        <f>IF(OR(AND(H1219=Lists!$D$6,G1219&lt;&gt;""),AND(AND(H1219=J1219,G1219&lt;&gt;"",I1219&lt;&gt;""),OR(H1219&lt;&gt;"Unspecified",J1219&lt;&gt;"Unspecified"),J1219&lt;&gt;""),AND(OR(H1219=Lists!$D$4,H1219=Lists!$D$5),OR(J1219=Lists!$D$4,J1219=Lists!$D$5),AND(G1219&lt;&gt;"",I1219&lt;&gt;""))),"YES","")</f>
        <v/>
      </c>
      <c r="L1219" s="56"/>
      <c r="M1219" s="54"/>
      <c r="N1219" s="58"/>
      <c r="O1219" s="57"/>
      <c r="P1219" s="165"/>
      <c r="Q1219" s="165"/>
      <c r="R1219" s="165"/>
      <c r="S1219" s="54"/>
      <c r="T1219" s="54"/>
      <c r="U1219" s="54"/>
      <c r="V1219" s="54"/>
      <c r="W1219" s="54"/>
      <c r="X1219" s="54"/>
      <c r="Y1219" s="54"/>
      <c r="Z1219" s="54"/>
      <c r="AA1219" s="54"/>
      <c r="AB1219" s="54"/>
      <c r="AC1219" s="54"/>
      <c r="AD1219" s="60"/>
      <c r="AE1219" s="58"/>
      <c r="AF1219" s="176" t="str">
        <f t="shared" si="18"/>
        <v/>
      </c>
      <c r="AG1219" s="178" t="str">
        <f>IF(Calculations!AT1214=1,"YES","")</f>
        <v/>
      </c>
      <c r="AH1219" s="1"/>
      <c r="AI1219"/>
      <c r="AJ1219" s="3"/>
      <c r="AQ1219" s="9"/>
      <c r="AR1219" s="9"/>
      <c r="AS1219" s="9"/>
      <c r="AT1219" s="9"/>
      <c r="AU1219" s="9"/>
      <c r="AV1219" s="9"/>
    </row>
    <row r="1220" spans="2:48" x14ac:dyDescent="0.25">
      <c r="B1220" s="54"/>
      <c r="C1220" s="54"/>
      <c r="D1220" s="59"/>
      <c r="E1220" s="59"/>
      <c r="F1220" s="174"/>
      <c r="G1220" s="54"/>
      <c r="H1220" s="55"/>
      <c r="I1220" s="54"/>
      <c r="J1220" s="55"/>
      <c r="K1220" s="47" t="str">
        <f>IF(OR(AND(H1220=Lists!$D$6,G1220&lt;&gt;""),AND(AND(H1220=J1220,G1220&lt;&gt;"",I1220&lt;&gt;""),OR(H1220&lt;&gt;"Unspecified",J1220&lt;&gt;"Unspecified"),J1220&lt;&gt;""),AND(OR(H1220=Lists!$D$4,H1220=Lists!$D$5),OR(J1220=Lists!$D$4,J1220=Lists!$D$5),AND(G1220&lt;&gt;"",I1220&lt;&gt;""))),"YES","")</f>
        <v/>
      </c>
      <c r="L1220" s="56"/>
      <c r="M1220" s="54"/>
      <c r="N1220" s="58"/>
      <c r="O1220" s="57"/>
      <c r="P1220" s="165"/>
      <c r="Q1220" s="165"/>
      <c r="R1220" s="165"/>
      <c r="S1220" s="54"/>
      <c r="T1220" s="54"/>
      <c r="U1220" s="54"/>
      <c r="V1220" s="54"/>
      <c r="W1220" s="54"/>
      <c r="X1220" s="54"/>
      <c r="Y1220" s="54"/>
      <c r="Z1220" s="54"/>
      <c r="AA1220" s="54"/>
      <c r="AB1220" s="54"/>
      <c r="AC1220" s="54"/>
      <c r="AD1220" s="60"/>
      <c r="AE1220" s="58"/>
      <c r="AF1220" s="176" t="str">
        <f t="shared" si="18"/>
        <v/>
      </c>
      <c r="AG1220" s="178" t="str">
        <f>IF(Calculations!AT1215=1,"YES","")</f>
        <v/>
      </c>
      <c r="AH1220" s="1"/>
      <c r="AI1220"/>
      <c r="AJ1220" s="3"/>
      <c r="AQ1220" s="9"/>
      <c r="AR1220" s="9"/>
      <c r="AS1220" s="9"/>
      <c r="AT1220" s="9"/>
      <c r="AU1220" s="9"/>
      <c r="AV1220" s="9"/>
    </row>
    <row r="1221" spans="2:48" x14ac:dyDescent="0.25">
      <c r="B1221" s="54"/>
      <c r="C1221" s="54"/>
      <c r="D1221" s="59"/>
      <c r="E1221" s="59"/>
      <c r="F1221" s="174"/>
      <c r="G1221" s="54"/>
      <c r="H1221" s="55"/>
      <c r="I1221" s="54"/>
      <c r="J1221" s="55"/>
      <c r="K1221" s="47" t="str">
        <f>IF(OR(AND(H1221=Lists!$D$6,G1221&lt;&gt;""),AND(AND(H1221=J1221,G1221&lt;&gt;"",I1221&lt;&gt;""),OR(H1221&lt;&gt;"Unspecified",J1221&lt;&gt;"Unspecified"),J1221&lt;&gt;""),AND(OR(H1221=Lists!$D$4,H1221=Lists!$D$5),OR(J1221=Lists!$D$4,J1221=Lists!$D$5),AND(G1221&lt;&gt;"",I1221&lt;&gt;""))),"YES","")</f>
        <v/>
      </c>
      <c r="L1221" s="56"/>
      <c r="M1221" s="54"/>
      <c r="N1221" s="58"/>
      <c r="O1221" s="57"/>
      <c r="P1221" s="165"/>
      <c r="Q1221" s="165"/>
      <c r="R1221" s="165"/>
      <c r="S1221" s="54"/>
      <c r="T1221" s="54"/>
      <c r="U1221" s="54"/>
      <c r="V1221" s="54"/>
      <c r="W1221" s="54"/>
      <c r="X1221" s="54"/>
      <c r="Y1221" s="54"/>
      <c r="Z1221" s="54"/>
      <c r="AA1221" s="54"/>
      <c r="AB1221" s="54"/>
      <c r="AC1221" s="54"/>
      <c r="AD1221" s="60"/>
      <c r="AE1221" s="58"/>
      <c r="AF1221" s="176" t="str">
        <f t="shared" si="18"/>
        <v/>
      </c>
      <c r="AG1221" s="178" t="str">
        <f>IF(Calculations!AT1216=1,"YES","")</f>
        <v/>
      </c>
      <c r="AH1221" s="1"/>
      <c r="AI1221"/>
      <c r="AJ1221" s="3"/>
      <c r="AQ1221" s="9"/>
      <c r="AR1221" s="9"/>
      <c r="AS1221" s="9"/>
      <c r="AT1221" s="9"/>
      <c r="AU1221" s="9"/>
      <c r="AV1221" s="9"/>
    </row>
    <row r="1222" spans="2:48" x14ac:dyDescent="0.25">
      <c r="B1222" s="54"/>
      <c r="C1222" s="54"/>
      <c r="D1222" s="59"/>
      <c r="E1222" s="59"/>
      <c r="F1222" s="174"/>
      <c r="G1222" s="54"/>
      <c r="H1222" s="55"/>
      <c r="I1222" s="54"/>
      <c r="J1222" s="55"/>
      <c r="K1222" s="47" t="str">
        <f>IF(OR(AND(H1222=Lists!$D$6,G1222&lt;&gt;""),AND(AND(H1222=J1222,G1222&lt;&gt;"",I1222&lt;&gt;""),OR(H1222&lt;&gt;"Unspecified",J1222&lt;&gt;"Unspecified"),J1222&lt;&gt;""),AND(OR(H1222=Lists!$D$4,H1222=Lists!$D$5),OR(J1222=Lists!$D$4,J1222=Lists!$D$5),AND(G1222&lt;&gt;"",I1222&lt;&gt;""))),"YES","")</f>
        <v/>
      </c>
      <c r="L1222" s="56"/>
      <c r="M1222" s="54"/>
      <c r="N1222" s="58"/>
      <c r="O1222" s="57"/>
      <c r="P1222" s="165"/>
      <c r="Q1222" s="165"/>
      <c r="R1222" s="165"/>
      <c r="S1222" s="54"/>
      <c r="T1222" s="54"/>
      <c r="U1222" s="54"/>
      <c r="V1222" s="54"/>
      <c r="W1222" s="54"/>
      <c r="X1222" s="54"/>
      <c r="Y1222" s="54"/>
      <c r="Z1222" s="54"/>
      <c r="AA1222" s="54"/>
      <c r="AB1222" s="54"/>
      <c r="AC1222" s="54"/>
      <c r="AD1222" s="60"/>
      <c r="AE1222" s="58"/>
      <c r="AF1222" s="176" t="str">
        <f t="shared" si="18"/>
        <v/>
      </c>
      <c r="AG1222" s="178" t="str">
        <f>IF(Calculations!AT1217=1,"YES","")</f>
        <v/>
      </c>
      <c r="AH1222" s="1"/>
      <c r="AI1222"/>
      <c r="AJ1222" s="3"/>
      <c r="AQ1222" s="9"/>
      <c r="AR1222" s="9"/>
      <c r="AS1222" s="9"/>
      <c r="AT1222" s="9"/>
      <c r="AU1222" s="9"/>
      <c r="AV1222" s="9"/>
    </row>
    <row r="1223" spans="2:48" x14ac:dyDescent="0.25">
      <c r="B1223" s="54"/>
      <c r="C1223" s="54"/>
      <c r="D1223" s="59"/>
      <c r="E1223" s="59"/>
      <c r="F1223" s="174"/>
      <c r="G1223" s="54"/>
      <c r="H1223" s="55"/>
      <c r="I1223" s="54"/>
      <c r="J1223" s="55"/>
      <c r="K1223" s="47" t="str">
        <f>IF(OR(AND(H1223=Lists!$D$6,G1223&lt;&gt;""),AND(AND(H1223=J1223,G1223&lt;&gt;"",I1223&lt;&gt;""),OR(H1223&lt;&gt;"Unspecified",J1223&lt;&gt;"Unspecified"),J1223&lt;&gt;""),AND(OR(H1223=Lists!$D$4,H1223=Lists!$D$5),OR(J1223=Lists!$D$4,J1223=Lists!$D$5),AND(G1223&lt;&gt;"",I1223&lt;&gt;""))),"YES","")</f>
        <v/>
      </c>
      <c r="L1223" s="56"/>
      <c r="M1223" s="54"/>
      <c r="N1223" s="58"/>
      <c r="O1223" s="57"/>
      <c r="P1223" s="165"/>
      <c r="Q1223" s="165"/>
      <c r="R1223" s="165"/>
      <c r="S1223" s="54"/>
      <c r="T1223" s="54"/>
      <c r="U1223" s="54"/>
      <c r="V1223" s="54"/>
      <c r="W1223" s="54"/>
      <c r="X1223" s="54"/>
      <c r="Y1223" s="54"/>
      <c r="Z1223" s="54"/>
      <c r="AA1223" s="54"/>
      <c r="AB1223" s="54"/>
      <c r="AC1223" s="54"/>
      <c r="AD1223" s="60"/>
      <c r="AE1223" s="58"/>
      <c r="AF1223" s="176" t="str">
        <f t="shared" si="18"/>
        <v/>
      </c>
      <c r="AG1223" s="178" t="str">
        <f>IF(Calculations!AT1218=1,"YES","")</f>
        <v/>
      </c>
      <c r="AH1223" s="1"/>
      <c r="AI1223"/>
      <c r="AJ1223" s="3"/>
      <c r="AQ1223" s="9"/>
      <c r="AR1223" s="9"/>
      <c r="AS1223" s="9"/>
      <c r="AT1223" s="9"/>
      <c r="AU1223" s="9"/>
      <c r="AV1223" s="9"/>
    </row>
    <row r="1224" spans="2:48" x14ac:dyDescent="0.25">
      <c r="B1224" s="54"/>
      <c r="C1224" s="54"/>
      <c r="D1224" s="59"/>
      <c r="E1224" s="59"/>
      <c r="F1224" s="174"/>
      <c r="G1224" s="54"/>
      <c r="H1224" s="55"/>
      <c r="I1224" s="54"/>
      <c r="J1224" s="55"/>
      <c r="K1224" s="47" t="str">
        <f>IF(OR(AND(H1224=Lists!$D$6,G1224&lt;&gt;""),AND(AND(H1224=J1224,G1224&lt;&gt;"",I1224&lt;&gt;""),OR(H1224&lt;&gt;"Unspecified",J1224&lt;&gt;"Unspecified"),J1224&lt;&gt;""),AND(OR(H1224=Lists!$D$4,H1224=Lists!$D$5),OR(J1224=Lists!$D$4,J1224=Lists!$D$5),AND(G1224&lt;&gt;"",I1224&lt;&gt;""))),"YES","")</f>
        <v/>
      </c>
      <c r="L1224" s="56"/>
      <c r="M1224" s="54"/>
      <c r="N1224" s="58"/>
      <c r="O1224" s="57"/>
      <c r="P1224" s="165"/>
      <c r="Q1224" s="165"/>
      <c r="R1224" s="165"/>
      <c r="S1224" s="54"/>
      <c r="T1224" s="54"/>
      <c r="U1224" s="54"/>
      <c r="V1224" s="54"/>
      <c r="W1224" s="54"/>
      <c r="X1224" s="54"/>
      <c r="Y1224" s="54"/>
      <c r="Z1224" s="54"/>
      <c r="AA1224" s="54"/>
      <c r="AB1224" s="54"/>
      <c r="AC1224" s="54"/>
      <c r="AD1224" s="60"/>
      <c r="AE1224" s="58"/>
      <c r="AF1224" s="176" t="str">
        <f t="shared" ref="AF1224:AF1287" si="19">IF(K1224&lt;&gt;"YES","",IF(I1224&lt;&gt;"",I1224+14,IF(I1224="",G1224+14)))</f>
        <v/>
      </c>
      <c r="AG1224" s="178" t="str">
        <f>IF(Calculations!AT1219=1,"YES","")</f>
        <v/>
      </c>
      <c r="AH1224" s="1"/>
      <c r="AI1224"/>
      <c r="AJ1224" s="3"/>
      <c r="AQ1224" s="9"/>
      <c r="AR1224" s="9"/>
      <c r="AS1224" s="9"/>
      <c r="AT1224" s="9"/>
      <c r="AU1224" s="9"/>
      <c r="AV1224" s="9"/>
    </row>
    <row r="1225" spans="2:48" x14ac:dyDescent="0.25">
      <c r="B1225" s="54"/>
      <c r="C1225" s="54"/>
      <c r="D1225" s="59"/>
      <c r="E1225" s="59"/>
      <c r="F1225" s="174"/>
      <c r="G1225" s="54"/>
      <c r="H1225" s="55"/>
      <c r="I1225" s="54"/>
      <c r="J1225" s="55"/>
      <c r="K1225" s="47" t="str">
        <f>IF(OR(AND(H1225=Lists!$D$6,G1225&lt;&gt;""),AND(AND(H1225=J1225,G1225&lt;&gt;"",I1225&lt;&gt;""),OR(H1225&lt;&gt;"Unspecified",J1225&lt;&gt;"Unspecified"),J1225&lt;&gt;""),AND(OR(H1225=Lists!$D$4,H1225=Lists!$D$5),OR(J1225=Lists!$D$4,J1225=Lists!$D$5),AND(G1225&lt;&gt;"",I1225&lt;&gt;""))),"YES","")</f>
        <v/>
      </c>
      <c r="L1225" s="56"/>
      <c r="M1225" s="54"/>
      <c r="N1225" s="58"/>
      <c r="O1225" s="57"/>
      <c r="P1225" s="165"/>
      <c r="Q1225" s="165"/>
      <c r="R1225" s="165"/>
      <c r="S1225" s="54"/>
      <c r="T1225" s="54"/>
      <c r="U1225" s="54"/>
      <c r="V1225" s="54"/>
      <c r="W1225" s="54"/>
      <c r="X1225" s="54"/>
      <c r="Y1225" s="54"/>
      <c r="Z1225" s="54"/>
      <c r="AA1225" s="54"/>
      <c r="AB1225" s="54"/>
      <c r="AC1225" s="54"/>
      <c r="AD1225" s="60"/>
      <c r="AE1225" s="58"/>
      <c r="AF1225" s="176" t="str">
        <f t="shared" si="19"/>
        <v/>
      </c>
      <c r="AG1225" s="178" t="str">
        <f>IF(Calculations!AT1220=1,"YES","")</f>
        <v/>
      </c>
      <c r="AH1225" s="1"/>
      <c r="AI1225"/>
      <c r="AJ1225" s="3"/>
      <c r="AQ1225" s="9"/>
      <c r="AR1225" s="9"/>
      <c r="AS1225" s="9"/>
      <c r="AT1225" s="9"/>
      <c r="AU1225" s="9"/>
      <c r="AV1225" s="9"/>
    </row>
    <row r="1226" spans="2:48" x14ac:dyDescent="0.25">
      <c r="B1226" s="54"/>
      <c r="C1226" s="54"/>
      <c r="D1226" s="59"/>
      <c r="E1226" s="59"/>
      <c r="F1226" s="174"/>
      <c r="G1226" s="54"/>
      <c r="H1226" s="55"/>
      <c r="I1226" s="54"/>
      <c r="J1226" s="55"/>
      <c r="K1226" s="47" t="str">
        <f>IF(OR(AND(H1226=Lists!$D$6,G1226&lt;&gt;""),AND(AND(H1226=J1226,G1226&lt;&gt;"",I1226&lt;&gt;""),OR(H1226&lt;&gt;"Unspecified",J1226&lt;&gt;"Unspecified"),J1226&lt;&gt;""),AND(OR(H1226=Lists!$D$4,H1226=Lists!$D$5),OR(J1226=Lists!$D$4,J1226=Lists!$D$5),AND(G1226&lt;&gt;"",I1226&lt;&gt;""))),"YES","")</f>
        <v/>
      </c>
      <c r="L1226" s="56"/>
      <c r="M1226" s="54"/>
      <c r="N1226" s="58"/>
      <c r="O1226" s="57"/>
      <c r="P1226" s="165"/>
      <c r="Q1226" s="165"/>
      <c r="R1226" s="165"/>
      <c r="S1226" s="54"/>
      <c r="T1226" s="54"/>
      <c r="U1226" s="54"/>
      <c r="V1226" s="54"/>
      <c r="W1226" s="54"/>
      <c r="X1226" s="54"/>
      <c r="Y1226" s="54"/>
      <c r="Z1226" s="54"/>
      <c r="AA1226" s="54"/>
      <c r="AB1226" s="54"/>
      <c r="AC1226" s="54"/>
      <c r="AD1226" s="60"/>
      <c r="AE1226" s="58"/>
      <c r="AF1226" s="176" t="str">
        <f t="shared" si="19"/>
        <v/>
      </c>
      <c r="AG1226" s="178" t="str">
        <f>IF(Calculations!AT1221=1,"YES","")</f>
        <v/>
      </c>
      <c r="AH1226" s="1"/>
      <c r="AI1226"/>
      <c r="AJ1226" s="3"/>
      <c r="AQ1226" s="9"/>
      <c r="AR1226" s="9"/>
      <c r="AS1226" s="9"/>
      <c r="AT1226" s="9"/>
      <c r="AU1226" s="9"/>
      <c r="AV1226" s="9"/>
    </row>
    <row r="1227" spans="2:48" x14ac:dyDescent="0.25">
      <c r="B1227" s="54"/>
      <c r="C1227" s="54"/>
      <c r="D1227" s="59"/>
      <c r="E1227" s="59"/>
      <c r="F1227" s="174"/>
      <c r="G1227" s="54"/>
      <c r="H1227" s="55"/>
      <c r="I1227" s="54"/>
      <c r="J1227" s="55"/>
      <c r="K1227" s="47" t="str">
        <f>IF(OR(AND(H1227=Lists!$D$6,G1227&lt;&gt;""),AND(AND(H1227=J1227,G1227&lt;&gt;"",I1227&lt;&gt;""),OR(H1227&lt;&gt;"Unspecified",J1227&lt;&gt;"Unspecified"),J1227&lt;&gt;""),AND(OR(H1227=Lists!$D$4,H1227=Lists!$D$5),OR(J1227=Lists!$D$4,J1227=Lists!$D$5),AND(G1227&lt;&gt;"",I1227&lt;&gt;""))),"YES","")</f>
        <v/>
      </c>
      <c r="L1227" s="56"/>
      <c r="M1227" s="54"/>
      <c r="N1227" s="58"/>
      <c r="O1227" s="57"/>
      <c r="P1227" s="165"/>
      <c r="Q1227" s="165"/>
      <c r="R1227" s="165"/>
      <c r="S1227" s="54"/>
      <c r="T1227" s="54"/>
      <c r="U1227" s="54"/>
      <c r="V1227" s="54"/>
      <c r="W1227" s="54"/>
      <c r="X1227" s="54"/>
      <c r="Y1227" s="54"/>
      <c r="Z1227" s="54"/>
      <c r="AA1227" s="54"/>
      <c r="AB1227" s="54"/>
      <c r="AC1227" s="54"/>
      <c r="AD1227" s="60"/>
      <c r="AE1227" s="58"/>
      <c r="AF1227" s="176" t="str">
        <f t="shared" si="19"/>
        <v/>
      </c>
      <c r="AG1227" s="178" t="str">
        <f>IF(Calculations!AT1222=1,"YES","")</f>
        <v/>
      </c>
      <c r="AH1227" s="1"/>
      <c r="AI1227"/>
      <c r="AJ1227" s="3"/>
      <c r="AQ1227" s="9"/>
      <c r="AR1227" s="9"/>
      <c r="AS1227" s="9"/>
      <c r="AT1227" s="9"/>
      <c r="AU1227" s="9"/>
      <c r="AV1227" s="9"/>
    </row>
    <row r="1228" spans="2:48" x14ac:dyDescent="0.25">
      <c r="B1228" s="54"/>
      <c r="C1228" s="54"/>
      <c r="D1228" s="59"/>
      <c r="E1228" s="59"/>
      <c r="F1228" s="174"/>
      <c r="G1228" s="54"/>
      <c r="H1228" s="55"/>
      <c r="I1228" s="54"/>
      <c r="J1228" s="55"/>
      <c r="K1228" s="47" t="str">
        <f>IF(OR(AND(H1228=Lists!$D$6,G1228&lt;&gt;""),AND(AND(H1228=J1228,G1228&lt;&gt;"",I1228&lt;&gt;""),OR(H1228&lt;&gt;"Unspecified",J1228&lt;&gt;"Unspecified"),J1228&lt;&gt;""),AND(OR(H1228=Lists!$D$4,H1228=Lists!$D$5),OR(J1228=Lists!$D$4,J1228=Lists!$D$5),AND(G1228&lt;&gt;"",I1228&lt;&gt;""))),"YES","")</f>
        <v/>
      </c>
      <c r="L1228" s="56"/>
      <c r="M1228" s="54"/>
      <c r="N1228" s="58"/>
      <c r="O1228" s="57"/>
      <c r="P1228" s="165"/>
      <c r="Q1228" s="165"/>
      <c r="R1228" s="165"/>
      <c r="S1228" s="54"/>
      <c r="T1228" s="54"/>
      <c r="U1228" s="54"/>
      <c r="V1228" s="54"/>
      <c r="W1228" s="54"/>
      <c r="X1228" s="54"/>
      <c r="Y1228" s="54"/>
      <c r="Z1228" s="54"/>
      <c r="AA1228" s="54"/>
      <c r="AB1228" s="54"/>
      <c r="AC1228" s="54"/>
      <c r="AD1228" s="60"/>
      <c r="AE1228" s="58"/>
      <c r="AF1228" s="176" t="str">
        <f t="shared" si="19"/>
        <v/>
      </c>
      <c r="AG1228" s="178" t="str">
        <f>IF(Calculations!AT1223=1,"YES","")</f>
        <v/>
      </c>
      <c r="AH1228" s="1"/>
      <c r="AI1228"/>
      <c r="AJ1228" s="3"/>
      <c r="AQ1228" s="9"/>
      <c r="AR1228" s="9"/>
      <c r="AS1228" s="9"/>
      <c r="AT1228" s="9"/>
      <c r="AU1228" s="9"/>
      <c r="AV1228" s="9"/>
    </row>
    <row r="1229" spans="2:48" x14ac:dyDescent="0.25">
      <c r="B1229" s="54"/>
      <c r="C1229" s="54"/>
      <c r="D1229" s="59"/>
      <c r="E1229" s="59"/>
      <c r="F1229" s="174"/>
      <c r="G1229" s="54"/>
      <c r="H1229" s="55"/>
      <c r="I1229" s="54"/>
      <c r="J1229" s="55"/>
      <c r="K1229" s="47" t="str">
        <f>IF(OR(AND(H1229=Lists!$D$6,G1229&lt;&gt;""),AND(AND(H1229=J1229,G1229&lt;&gt;"",I1229&lt;&gt;""),OR(H1229&lt;&gt;"Unspecified",J1229&lt;&gt;"Unspecified"),J1229&lt;&gt;""),AND(OR(H1229=Lists!$D$4,H1229=Lists!$D$5),OR(J1229=Lists!$D$4,J1229=Lists!$D$5),AND(G1229&lt;&gt;"",I1229&lt;&gt;""))),"YES","")</f>
        <v/>
      </c>
      <c r="L1229" s="56"/>
      <c r="M1229" s="54"/>
      <c r="N1229" s="58"/>
      <c r="O1229" s="57"/>
      <c r="P1229" s="165"/>
      <c r="Q1229" s="165"/>
      <c r="R1229" s="165"/>
      <c r="S1229" s="54"/>
      <c r="T1229" s="54"/>
      <c r="U1229" s="54"/>
      <c r="V1229" s="54"/>
      <c r="W1229" s="54"/>
      <c r="X1229" s="54"/>
      <c r="Y1229" s="54"/>
      <c r="Z1229" s="54"/>
      <c r="AA1229" s="54"/>
      <c r="AB1229" s="54"/>
      <c r="AC1229" s="54"/>
      <c r="AD1229" s="60"/>
      <c r="AE1229" s="58"/>
      <c r="AF1229" s="176" t="str">
        <f t="shared" si="19"/>
        <v/>
      </c>
      <c r="AG1229" s="178" t="str">
        <f>IF(Calculations!AT1224=1,"YES","")</f>
        <v/>
      </c>
      <c r="AH1229" s="1"/>
      <c r="AI1229"/>
      <c r="AJ1229" s="3"/>
      <c r="AQ1229" s="9"/>
      <c r="AR1229" s="9"/>
      <c r="AS1229" s="9"/>
      <c r="AT1229" s="9"/>
      <c r="AU1229" s="9"/>
      <c r="AV1229" s="9"/>
    </row>
    <row r="1230" spans="2:48" x14ac:dyDescent="0.25">
      <c r="B1230" s="54"/>
      <c r="C1230" s="54"/>
      <c r="D1230" s="59"/>
      <c r="E1230" s="59"/>
      <c r="F1230" s="174"/>
      <c r="G1230" s="54"/>
      <c r="H1230" s="55"/>
      <c r="I1230" s="54"/>
      <c r="J1230" s="55"/>
      <c r="K1230" s="47" t="str">
        <f>IF(OR(AND(H1230=Lists!$D$6,G1230&lt;&gt;""),AND(AND(H1230=J1230,G1230&lt;&gt;"",I1230&lt;&gt;""),OR(H1230&lt;&gt;"Unspecified",J1230&lt;&gt;"Unspecified"),J1230&lt;&gt;""),AND(OR(H1230=Lists!$D$4,H1230=Lists!$D$5),OR(J1230=Lists!$D$4,J1230=Lists!$D$5),AND(G1230&lt;&gt;"",I1230&lt;&gt;""))),"YES","")</f>
        <v/>
      </c>
      <c r="L1230" s="56"/>
      <c r="M1230" s="54"/>
      <c r="N1230" s="58"/>
      <c r="O1230" s="57"/>
      <c r="P1230" s="165"/>
      <c r="Q1230" s="165"/>
      <c r="R1230" s="165"/>
      <c r="S1230" s="54"/>
      <c r="T1230" s="54"/>
      <c r="U1230" s="54"/>
      <c r="V1230" s="54"/>
      <c r="W1230" s="54"/>
      <c r="X1230" s="54"/>
      <c r="Y1230" s="54"/>
      <c r="Z1230" s="54"/>
      <c r="AA1230" s="54"/>
      <c r="AB1230" s="54"/>
      <c r="AC1230" s="54"/>
      <c r="AD1230" s="60"/>
      <c r="AE1230" s="58"/>
      <c r="AF1230" s="176" t="str">
        <f t="shared" si="19"/>
        <v/>
      </c>
      <c r="AG1230" s="178" t="str">
        <f>IF(Calculations!AT1225=1,"YES","")</f>
        <v/>
      </c>
      <c r="AH1230" s="1"/>
      <c r="AI1230"/>
      <c r="AJ1230" s="3"/>
      <c r="AQ1230" s="9"/>
      <c r="AR1230" s="9"/>
      <c r="AS1230" s="9"/>
      <c r="AT1230" s="9"/>
      <c r="AU1230" s="9"/>
      <c r="AV1230" s="9"/>
    </row>
    <row r="1231" spans="2:48" x14ac:dyDescent="0.25">
      <c r="B1231" s="54"/>
      <c r="C1231" s="54"/>
      <c r="D1231" s="59"/>
      <c r="E1231" s="59"/>
      <c r="F1231" s="174"/>
      <c r="G1231" s="54"/>
      <c r="H1231" s="55"/>
      <c r="I1231" s="54"/>
      <c r="J1231" s="55"/>
      <c r="K1231" s="47" t="str">
        <f>IF(OR(AND(H1231=Lists!$D$6,G1231&lt;&gt;""),AND(AND(H1231=J1231,G1231&lt;&gt;"",I1231&lt;&gt;""),OR(H1231&lt;&gt;"Unspecified",J1231&lt;&gt;"Unspecified"),J1231&lt;&gt;""),AND(OR(H1231=Lists!$D$4,H1231=Lists!$D$5),OR(J1231=Lists!$D$4,J1231=Lists!$D$5),AND(G1231&lt;&gt;"",I1231&lt;&gt;""))),"YES","")</f>
        <v/>
      </c>
      <c r="L1231" s="56"/>
      <c r="M1231" s="54"/>
      <c r="N1231" s="58"/>
      <c r="O1231" s="57"/>
      <c r="P1231" s="165"/>
      <c r="Q1231" s="165"/>
      <c r="R1231" s="165"/>
      <c r="S1231" s="54"/>
      <c r="T1231" s="54"/>
      <c r="U1231" s="54"/>
      <c r="V1231" s="54"/>
      <c r="W1231" s="54"/>
      <c r="X1231" s="54"/>
      <c r="Y1231" s="54"/>
      <c r="Z1231" s="54"/>
      <c r="AA1231" s="54"/>
      <c r="AB1231" s="54"/>
      <c r="AC1231" s="54"/>
      <c r="AD1231" s="60"/>
      <c r="AE1231" s="58"/>
      <c r="AF1231" s="176" t="str">
        <f t="shared" si="19"/>
        <v/>
      </c>
      <c r="AG1231" s="178" t="str">
        <f>IF(Calculations!AT1226=1,"YES","")</f>
        <v/>
      </c>
      <c r="AH1231" s="1"/>
      <c r="AI1231"/>
      <c r="AJ1231" s="3"/>
      <c r="AQ1231" s="9"/>
      <c r="AR1231" s="9"/>
      <c r="AS1231" s="9"/>
      <c r="AT1231" s="9"/>
      <c r="AU1231" s="9"/>
      <c r="AV1231" s="9"/>
    </row>
    <row r="1232" spans="2:48" x14ac:dyDescent="0.25">
      <c r="B1232" s="54"/>
      <c r="C1232" s="54"/>
      <c r="D1232" s="59"/>
      <c r="E1232" s="59"/>
      <c r="F1232" s="174"/>
      <c r="G1232" s="54"/>
      <c r="H1232" s="55"/>
      <c r="I1232" s="54"/>
      <c r="J1232" s="55"/>
      <c r="K1232" s="47" t="str">
        <f>IF(OR(AND(H1232=Lists!$D$6,G1232&lt;&gt;""),AND(AND(H1232=J1232,G1232&lt;&gt;"",I1232&lt;&gt;""),OR(H1232&lt;&gt;"Unspecified",J1232&lt;&gt;"Unspecified"),J1232&lt;&gt;""),AND(OR(H1232=Lists!$D$4,H1232=Lists!$D$5),OR(J1232=Lists!$D$4,J1232=Lists!$D$5),AND(G1232&lt;&gt;"",I1232&lt;&gt;""))),"YES","")</f>
        <v/>
      </c>
      <c r="L1232" s="56"/>
      <c r="M1232" s="54"/>
      <c r="N1232" s="58"/>
      <c r="O1232" s="57"/>
      <c r="P1232" s="165"/>
      <c r="Q1232" s="165"/>
      <c r="R1232" s="165"/>
      <c r="S1232" s="54"/>
      <c r="T1232" s="54"/>
      <c r="U1232" s="54"/>
      <c r="V1232" s="54"/>
      <c r="W1232" s="54"/>
      <c r="X1232" s="54"/>
      <c r="Y1232" s="54"/>
      <c r="Z1232" s="54"/>
      <c r="AA1232" s="54"/>
      <c r="AB1232" s="54"/>
      <c r="AC1232" s="54"/>
      <c r="AD1232" s="60"/>
      <c r="AE1232" s="58"/>
      <c r="AF1232" s="176" t="str">
        <f t="shared" si="19"/>
        <v/>
      </c>
      <c r="AG1232" s="178" t="str">
        <f>IF(Calculations!AT1227=1,"YES","")</f>
        <v/>
      </c>
      <c r="AH1232" s="1"/>
      <c r="AI1232"/>
      <c r="AJ1232" s="3"/>
      <c r="AQ1232" s="9"/>
      <c r="AR1232" s="9"/>
      <c r="AS1232" s="9"/>
      <c r="AT1232" s="9"/>
      <c r="AU1232" s="9"/>
      <c r="AV1232" s="9"/>
    </row>
    <row r="1233" spans="2:48" x14ac:dyDescent="0.25">
      <c r="B1233" s="54"/>
      <c r="C1233" s="54"/>
      <c r="D1233" s="59"/>
      <c r="E1233" s="59"/>
      <c r="F1233" s="174"/>
      <c r="G1233" s="54"/>
      <c r="H1233" s="55"/>
      <c r="I1233" s="54"/>
      <c r="J1233" s="55"/>
      <c r="K1233" s="47" t="str">
        <f>IF(OR(AND(H1233=Lists!$D$6,G1233&lt;&gt;""),AND(AND(H1233=J1233,G1233&lt;&gt;"",I1233&lt;&gt;""),OR(H1233&lt;&gt;"Unspecified",J1233&lt;&gt;"Unspecified"),J1233&lt;&gt;""),AND(OR(H1233=Lists!$D$4,H1233=Lists!$D$5),OR(J1233=Lists!$D$4,J1233=Lists!$D$5),AND(G1233&lt;&gt;"",I1233&lt;&gt;""))),"YES","")</f>
        <v/>
      </c>
      <c r="L1233" s="56"/>
      <c r="M1233" s="54"/>
      <c r="N1233" s="58"/>
      <c r="O1233" s="57"/>
      <c r="P1233" s="165"/>
      <c r="Q1233" s="165"/>
      <c r="R1233" s="165"/>
      <c r="S1233" s="54"/>
      <c r="T1233" s="54"/>
      <c r="U1233" s="54"/>
      <c r="V1233" s="54"/>
      <c r="W1233" s="54"/>
      <c r="X1233" s="54"/>
      <c r="Y1233" s="54"/>
      <c r="Z1233" s="54"/>
      <c r="AA1233" s="54"/>
      <c r="AB1233" s="54"/>
      <c r="AC1233" s="54"/>
      <c r="AD1233" s="60"/>
      <c r="AE1233" s="58"/>
      <c r="AF1233" s="176" t="str">
        <f t="shared" si="19"/>
        <v/>
      </c>
      <c r="AG1233" s="178" t="str">
        <f>IF(Calculations!AT1228=1,"YES","")</f>
        <v/>
      </c>
      <c r="AH1233" s="1"/>
      <c r="AI1233"/>
      <c r="AJ1233" s="3"/>
      <c r="AQ1233" s="9"/>
      <c r="AR1233" s="9"/>
      <c r="AS1233" s="9"/>
      <c r="AT1233" s="9"/>
      <c r="AU1233" s="9"/>
      <c r="AV1233" s="9"/>
    </row>
    <row r="1234" spans="2:48" x14ac:dyDescent="0.25">
      <c r="B1234" s="54"/>
      <c r="C1234" s="54"/>
      <c r="D1234" s="59"/>
      <c r="E1234" s="59"/>
      <c r="F1234" s="174"/>
      <c r="G1234" s="54"/>
      <c r="H1234" s="55"/>
      <c r="I1234" s="54"/>
      <c r="J1234" s="55"/>
      <c r="K1234" s="47" t="str">
        <f>IF(OR(AND(H1234=Lists!$D$6,G1234&lt;&gt;""),AND(AND(H1234=J1234,G1234&lt;&gt;"",I1234&lt;&gt;""),OR(H1234&lt;&gt;"Unspecified",J1234&lt;&gt;"Unspecified"),J1234&lt;&gt;""),AND(OR(H1234=Lists!$D$4,H1234=Lists!$D$5),OR(J1234=Lists!$D$4,J1234=Lists!$D$5),AND(G1234&lt;&gt;"",I1234&lt;&gt;""))),"YES","")</f>
        <v/>
      </c>
      <c r="L1234" s="56"/>
      <c r="M1234" s="54"/>
      <c r="N1234" s="58"/>
      <c r="O1234" s="57"/>
      <c r="P1234" s="165"/>
      <c r="Q1234" s="165"/>
      <c r="R1234" s="165"/>
      <c r="S1234" s="54"/>
      <c r="T1234" s="54"/>
      <c r="U1234" s="54"/>
      <c r="V1234" s="54"/>
      <c r="W1234" s="54"/>
      <c r="X1234" s="54"/>
      <c r="Y1234" s="54"/>
      <c r="Z1234" s="54"/>
      <c r="AA1234" s="54"/>
      <c r="AB1234" s="54"/>
      <c r="AC1234" s="54"/>
      <c r="AD1234" s="60"/>
      <c r="AE1234" s="58"/>
      <c r="AF1234" s="176" t="str">
        <f t="shared" si="19"/>
        <v/>
      </c>
      <c r="AG1234" s="178" t="str">
        <f>IF(Calculations!AT1229=1,"YES","")</f>
        <v/>
      </c>
      <c r="AH1234" s="1"/>
      <c r="AI1234"/>
      <c r="AJ1234" s="3"/>
      <c r="AQ1234" s="9"/>
      <c r="AR1234" s="9"/>
      <c r="AS1234" s="9"/>
      <c r="AT1234" s="9"/>
      <c r="AU1234" s="9"/>
      <c r="AV1234" s="9"/>
    </row>
    <row r="1235" spans="2:48" x14ac:dyDescent="0.25">
      <c r="B1235" s="54"/>
      <c r="C1235" s="54"/>
      <c r="D1235" s="59"/>
      <c r="E1235" s="59"/>
      <c r="F1235" s="174"/>
      <c r="G1235" s="54"/>
      <c r="H1235" s="55"/>
      <c r="I1235" s="54"/>
      <c r="J1235" s="55"/>
      <c r="K1235" s="47" t="str">
        <f>IF(OR(AND(H1235=Lists!$D$6,G1235&lt;&gt;""),AND(AND(H1235=J1235,G1235&lt;&gt;"",I1235&lt;&gt;""),OR(H1235&lt;&gt;"Unspecified",J1235&lt;&gt;"Unspecified"),J1235&lt;&gt;""),AND(OR(H1235=Lists!$D$4,H1235=Lists!$D$5),OR(J1235=Lists!$D$4,J1235=Lists!$D$5),AND(G1235&lt;&gt;"",I1235&lt;&gt;""))),"YES","")</f>
        <v/>
      </c>
      <c r="L1235" s="56"/>
      <c r="M1235" s="54"/>
      <c r="N1235" s="58"/>
      <c r="O1235" s="57"/>
      <c r="P1235" s="165"/>
      <c r="Q1235" s="165"/>
      <c r="R1235" s="165"/>
      <c r="S1235" s="54"/>
      <c r="T1235" s="54"/>
      <c r="U1235" s="54"/>
      <c r="V1235" s="54"/>
      <c r="W1235" s="54"/>
      <c r="X1235" s="54"/>
      <c r="Y1235" s="54"/>
      <c r="Z1235" s="54"/>
      <c r="AA1235" s="54"/>
      <c r="AB1235" s="54"/>
      <c r="AC1235" s="54"/>
      <c r="AD1235" s="60"/>
      <c r="AE1235" s="58"/>
      <c r="AF1235" s="176" t="str">
        <f t="shared" si="19"/>
        <v/>
      </c>
      <c r="AG1235" s="178" t="str">
        <f>IF(Calculations!AT1230=1,"YES","")</f>
        <v/>
      </c>
      <c r="AH1235" s="1"/>
      <c r="AI1235"/>
      <c r="AJ1235" s="3"/>
      <c r="AQ1235" s="9"/>
      <c r="AR1235" s="9"/>
      <c r="AS1235" s="9"/>
      <c r="AT1235" s="9"/>
      <c r="AU1235" s="9"/>
      <c r="AV1235" s="9"/>
    </row>
    <row r="1236" spans="2:48" x14ac:dyDescent="0.25">
      <c r="B1236" s="54"/>
      <c r="C1236" s="54"/>
      <c r="D1236" s="59"/>
      <c r="E1236" s="59"/>
      <c r="F1236" s="174"/>
      <c r="G1236" s="54"/>
      <c r="H1236" s="55"/>
      <c r="I1236" s="54"/>
      <c r="J1236" s="55"/>
      <c r="K1236" s="47" t="str">
        <f>IF(OR(AND(H1236=Lists!$D$6,G1236&lt;&gt;""),AND(AND(H1236=J1236,G1236&lt;&gt;"",I1236&lt;&gt;""),OR(H1236&lt;&gt;"Unspecified",J1236&lt;&gt;"Unspecified"),J1236&lt;&gt;""),AND(OR(H1236=Lists!$D$4,H1236=Lists!$D$5),OR(J1236=Lists!$D$4,J1236=Lists!$D$5),AND(G1236&lt;&gt;"",I1236&lt;&gt;""))),"YES","")</f>
        <v/>
      </c>
      <c r="L1236" s="56"/>
      <c r="M1236" s="54"/>
      <c r="N1236" s="58"/>
      <c r="O1236" s="57"/>
      <c r="P1236" s="165"/>
      <c r="Q1236" s="165"/>
      <c r="R1236" s="165"/>
      <c r="S1236" s="54"/>
      <c r="T1236" s="54"/>
      <c r="U1236" s="54"/>
      <c r="V1236" s="54"/>
      <c r="W1236" s="54"/>
      <c r="X1236" s="54"/>
      <c r="Y1236" s="54"/>
      <c r="Z1236" s="54"/>
      <c r="AA1236" s="54"/>
      <c r="AB1236" s="54"/>
      <c r="AC1236" s="54"/>
      <c r="AD1236" s="60"/>
      <c r="AE1236" s="58"/>
      <c r="AF1236" s="176" t="str">
        <f t="shared" si="19"/>
        <v/>
      </c>
      <c r="AG1236" s="178" t="str">
        <f>IF(Calculations!AT1231=1,"YES","")</f>
        <v/>
      </c>
      <c r="AH1236" s="1"/>
      <c r="AI1236"/>
      <c r="AJ1236" s="3"/>
      <c r="AQ1236" s="9"/>
      <c r="AR1236" s="9"/>
      <c r="AS1236" s="9"/>
      <c r="AT1236" s="9"/>
      <c r="AU1236" s="9"/>
      <c r="AV1236" s="9"/>
    </row>
    <row r="1237" spans="2:48" x14ac:dyDescent="0.25">
      <c r="B1237" s="54"/>
      <c r="C1237" s="54"/>
      <c r="D1237" s="59"/>
      <c r="E1237" s="59"/>
      <c r="F1237" s="174"/>
      <c r="G1237" s="54"/>
      <c r="H1237" s="55"/>
      <c r="I1237" s="54"/>
      <c r="J1237" s="55"/>
      <c r="K1237" s="47" t="str">
        <f>IF(OR(AND(H1237=Lists!$D$6,G1237&lt;&gt;""),AND(AND(H1237=J1237,G1237&lt;&gt;"",I1237&lt;&gt;""),OR(H1237&lt;&gt;"Unspecified",J1237&lt;&gt;"Unspecified"),J1237&lt;&gt;""),AND(OR(H1237=Lists!$D$4,H1237=Lists!$D$5),OR(J1237=Lists!$D$4,J1237=Lists!$D$5),AND(G1237&lt;&gt;"",I1237&lt;&gt;""))),"YES","")</f>
        <v/>
      </c>
      <c r="L1237" s="56"/>
      <c r="M1237" s="54"/>
      <c r="N1237" s="58"/>
      <c r="O1237" s="57"/>
      <c r="P1237" s="165"/>
      <c r="Q1237" s="165"/>
      <c r="R1237" s="165"/>
      <c r="S1237" s="54"/>
      <c r="T1237" s="54"/>
      <c r="U1237" s="54"/>
      <c r="V1237" s="54"/>
      <c r="W1237" s="54"/>
      <c r="X1237" s="54"/>
      <c r="Y1237" s="54"/>
      <c r="Z1237" s="54"/>
      <c r="AA1237" s="54"/>
      <c r="AB1237" s="54"/>
      <c r="AC1237" s="54"/>
      <c r="AD1237" s="60"/>
      <c r="AE1237" s="58"/>
      <c r="AF1237" s="176" t="str">
        <f t="shared" si="19"/>
        <v/>
      </c>
      <c r="AG1237" s="178" t="str">
        <f>IF(Calculations!AT1232=1,"YES","")</f>
        <v/>
      </c>
      <c r="AH1237" s="1"/>
      <c r="AI1237"/>
      <c r="AJ1237" s="3"/>
      <c r="AQ1237" s="9"/>
      <c r="AR1237" s="9"/>
      <c r="AS1237" s="9"/>
      <c r="AT1237" s="9"/>
      <c r="AU1237" s="9"/>
      <c r="AV1237" s="9"/>
    </row>
    <row r="1238" spans="2:48" x14ac:dyDescent="0.25">
      <c r="B1238" s="54"/>
      <c r="C1238" s="54"/>
      <c r="D1238" s="59"/>
      <c r="E1238" s="59"/>
      <c r="F1238" s="174"/>
      <c r="G1238" s="54"/>
      <c r="H1238" s="55"/>
      <c r="I1238" s="54"/>
      <c r="J1238" s="55"/>
      <c r="K1238" s="47" t="str">
        <f>IF(OR(AND(H1238=Lists!$D$6,G1238&lt;&gt;""),AND(AND(H1238=J1238,G1238&lt;&gt;"",I1238&lt;&gt;""),OR(H1238&lt;&gt;"Unspecified",J1238&lt;&gt;"Unspecified"),J1238&lt;&gt;""),AND(OR(H1238=Lists!$D$4,H1238=Lists!$D$5),OR(J1238=Lists!$D$4,J1238=Lists!$D$5),AND(G1238&lt;&gt;"",I1238&lt;&gt;""))),"YES","")</f>
        <v/>
      </c>
      <c r="L1238" s="56"/>
      <c r="M1238" s="54"/>
      <c r="N1238" s="58"/>
      <c r="O1238" s="57"/>
      <c r="P1238" s="165"/>
      <c r="Q1238" s="165"/>
      <c r="R1238" s="165"/>
      <c r="S1238" s="54"/>
      <c r="T1238" s="54"/>
      <c r="U1238" s="54"/>
      <c r="V1238" s="54"/>
      <c r="W1238" s="54"/>
      <c r="X1238" s="54"/>
      <c r="Y1238" s="54"/>
      <c r="Z1238" s="54"/>
      <c r="AA1238" s="54"/>
      <c r="AB1238" s="54"/>
      <c r="AC1238" s="54"/>
      <c r="AD1238" s="60"/>
      <c r="AE1238" s="58"/>
      <c r="AF1238" s="176" t="str">
        <f t="shared" si="19"/>
        <v/>
      </c>
      <c r="AG1238" s="178" t="str">
        <f>IF(Calculations!AT1233=1,"YES","")</f>
        <v/>
      </c>
      <c r="AH1238" s="1"/>
      <c r="AI1238"/>
      <c r="AJ1238" s="3"/>
      <c r="AQ1238" s="9"/>
      <c r="AR1238" s="9"/>
      <c r="AS1238" s="9"/>
      <c r="AT1238" s="9"/>
      <c r="AU1238" s="9"/>
      <c r="AV1238" s="9"/>
    </row>
    <row r="1239" spans="2:48" x14ac:dyDescent="0.25">
      <c r="B1239" s="54"/>
      <c r="C1239" s="54"/>
      <c r="D1239" s="59"/>
      <c r="E1239" s="59"/>
      <c r="F1239" s="174"/>
      <c r="G1239" s="54"/>
      <c r="H1239" s="55"/>
      <c r="I1239" s="54"/>
      <c r="J1239" s="55"/>
      <c r="K1239" s="47" t="str">
        <f>IF(OR(AND(H1239=Lists!$D$6,G1239&lt;&gt;""),AND(AND(H1239=J1239,G1239&lt;&gt;"",I1239&lt;&gt;""),OR(H1239&lt;&gt;"Unspecified",J1239&lt;&gt;"Unspecified"),J1239&lt;&gt;""),AND(OR(H1239=Lists!$D$4,H1239=Lists!$D$5),OR(J1239=Lists!$D$4,J1239=Lists!$D$5),AND(G1239&lt;&gt;"",I1239&lt;&gt;""))),"YES","")</f>
        <v/>
      </c>
      <c r="L1239" s="56"/>
      <c r="M1239" s="54"/>
      <c r="N1239" s="58"/>
      <c r="O1239" s="57"/>
      <c r="P1239" s="165"/>
      <c r="Q1239" s="165"/>
      <c r="R1239" s="165"/>
      <c r="S1239" s="54"/>
      <c r="T1239" s="54"/>
      <c r="U1239" s="54"/>
      <c r="V1239" s="54"/>
      <c r="W1239" s="54"/>
      <c r="X1239" s="54"/>
      <c r="Y1239" s="54"/>
      <c r="Z1239" s="54"/>
      <c r="AA1239" s="54"/>
      <c r="AB1239" s="54"/>
      <c r="AC1239" s="54"/>
      <c r="AD1239" s="60"/>
      <c r="AE1239" s="58"/>
      <c r="AF1239" s="176" t="str">
        <f t="shared" si="19"/>
        <v/>
      </c>
      <c r="AG1239" s="178" t="str">
        <f>IF(Calculations!AT1234=1,"YES","")</f>
        <v/>
      </c>
      <c r="AH1239" s="1"/>
      <c r="AI1239"/>
      <c r="AJ1239" s="3"/>
      <c r="AQ1239" s="9"/>
      <c r="AR1239" s="9"/>
      <c r="AS1239" s="9"/>
      <c r="AT1239" s="9"/>
      <c r="AU1239" s="9"/>
      <c r="AV1239" s="9"/>
    </row>
    <row r="1240" spans="2:48" x14ac:dyDescent="0.25">
      <c r="B1240" s="54"/>
      <c r="C1240" s="54"/>
      <c r="D1240" s="59"/>
      <c r="E1240" s="59"/>
      <c r="F1240" s="174"/>
      <c r="G1240" s="54"/>
      <c r="H1240" s="55"/>
      <c r="I1240" s="54"/>
      <c r="J1240" s="55"/>
      <c r="K1240" s="47" t="str">
        <f>IF(OR(AND(H1240=Lists!$D$6,G1240&lt;&gt;""),AND(AND(H1240=J1240,G1240&lt;&gt;"",I1240&lt;&gt;""),OR(H1240&lt;&gt;"Unspecified",J1240&lt;&gt;"Unspecified"),J1240&lt;&gt;""),AND(OR(H1240=Lists!$D$4,H1240=Lists!$D$5),OR(J1240=Lists!$D$4,J1240=Lists!$D$5),AND(G1240&lt;&gt;"",I1240&lt;&gt;""))),"YES","")</f>
        <v/>
      </c>
      <c r="L1240" s="56"/>
      <c r="M1240" s="54"/>
      <c r="N1240" s="58"/>
      <c r="O1240" s="57"/>
      <c r="P1240" s="165"/>
      <c r="Q1240" s="165"/>
      <c r="R1240" s="165"/>
      <c r="S1240" s="54"/>
      <c r="T1240" s="54"/>
      <c r="U1240" s="54"/>
      <c r="V1240" s="54"/>
      <c r="W1240" s="54"/>
      <c r="X1240" s="54"/>
      <c r="Y1240" s="54"/>
      <c r="Z1240" s="54"/>
      <c r="AA1240" s="54"/>
      <c r="AB1240" s="54"/>
      <c r="AC1240" s="54"/>
      <c r="AD1240" s="60"/>
      <c r="AE1240" s="58"/>
      <c r="AF1240" s="176" t="str">
        <f t="shared" si="19"/>
        <v/>
      </c>
      <c r="AG1240" s="178" t="str">
        <f>IF(Calculations!AT1235=1,"YES","")</f>
        <v/>
      </c>
      <c r="AH1240" s="1"/>
      <c r="AI1240"/>
      <c r="AJ1240" s="3"/>
      <c r="AQ1240" s="9"/>
      <c r="AR1240" s="9"/>
      <c r="AS1240" s="9"/>
      <c r="AT1240" s="9"/>
      <c r="AU1240" s="9"/>
      <c r="AV1240" s="9"/>
    </row>
    <row r="1241" spans="2:48" x14ac:dyDescent="0.25">
      <c r="B1241" s="54"/>
      <c r="C1241" s="54"/>
      <c r="D1241" s="59"/>
      <c r="E1241" s="59"/>
      <c r="F1241" s="174"/>
      <c r="G1241" s="54"/>
      <c r="H1241" s="55"/>
      <c r="I1241" s="54"/>
      <c r="J1241" s="55"/>
      <c r="K1241" s="47" t="str">
        <f>IF(OR(AND(H1241=Lists!$D$6,G1241&lt;&gt;""),AND(AND(H1241=J1241,G1241&lt;&gt;"",I1241&lt;&gt;""),OR(H1241&lt;&gt;"Unspecified",J1241&lt;&gt;"Unspecified"),J1241&lt;&gt;""),AND(OR(H1241=Lists!$D$4,H1241=Lists!$D$5),OR(J1241=Lists!$D$4,J1241=Lists!$D$5),AND(G1241&lt;&gt;"",I1241&lt;&gt;""))),"YES","")</f>
        <v/>
      </c>
      <c r="L1241" s="56"/>
      <c r="M1241" s="54"/>
      <c r="N1241" s="58"/>
      <c r="O1241" s="57"/>
      <c r="P1241" s="165"/>
      <c r="Q1241" s="165"/>
      <c r="R1241" s="165"/>
      <c r="S1241" s="54"/>
      <c r="T1241" s="54"/>
      <c r="U1241" s="54"/>
      <c r="V1241" s="54"/>
      <c r="W1241" s="54"/>
      <c r="X1241" s="54"/>
      <c r="Y1241" s="54"/>
      <c r="Z1241" s="54"/>
      <c r="AA1241" s="54"/>
      <c r="AB1241" s="54"/>
      <c r="AC1241" s="54"/>
      <c r="AD1241" s="60"/>
      <c r="AE1241" s="58"/>
      <c r="AF1241" s="176" t="str">
        <f t="shared" si="19"/>
        <v/>
      </c>
      <c r="AG1241" s="178" t="str">
        <f>IF(Calculations!AT1236=1,"YES","")</f>
        <v/>
      </c>
      <c r="AH1241" s="1"/>
      <c r="AI1241"/>
      <c r="AJ1241" s="3"/>
      <c r="AQ1241" s="9"/>
      <c r="AR1241" s="9"/>
      <c r="AS1241" s="9"/>
      <c r="AT1241" s="9"/>
      <c r="AU1241" s="9"/>
      <c r="AV1241" s="9"/>
    </row>
    <row r="1242" spans="2:48" x14ac:dyDescent="0.25">
      <c r="B1242" s="54"/>
      <c r="C1242" s="54"/>
      <c r="D1242" s="59"/>
      <c r="E1242" s="59"/>
      <c r="F1242" s="174"/>
      <c r="G1242" s="54"/>
      <c r="H1242" s="55"/>
      <c r="I1242" s="54"/>
      <c r="J1242" s="55"/>
      <c r="K1242" s="47" t="str">
        <f>IF(OR(AND(H1242=Lists!$D$6,G1242&lt;&gt;""),AND(AND(H1242=J1242,G1242&lt;&gt;"",I1242&lt;&gt;""),OR(H1242&lt;&gt;"Unspecified",J1242&lt;&gt;"Unspecified"),J1242&lt;&gt;""),AND(OR(H1242=Lists!$D$4,H1242=Lists!$D$5),OR(J1242=Lists!$D$4,J1242=Lists!$D$5),AND(G1242&lt;&gt;"",I1242&lt;&gt;""))),"YES","")</f>
        <v/>
      </c>
      <c r="L1242" s="56"/>
      <c r="M1242" s="54"/>
      <c r="N1242" s="58"/>
      <c r="O1242" s="57"/>
      <c r="P1242" s="165"/>
      <c r="Q1242" s="165"/>
      <c r="R1242" s="165"/>
      <c r="S1242" s="54"/>
      <c r="T1242" s="54"/>
      <c r="U1242" s="54"/>
      <c r="V1242" s="54"/>
      <c r="W1242" s="54"/>
      <c r="X1242" s="54"/>
      <c r="Y1242" s="54"/>
      <c r="Z1242" s="54"/>
      <c r="AA1242" s="54"/>
      <c r="AB1242" s="54"/>
      <c r="AC1242" s="54"/>
      <c r="AD1242" s="60"/>
      <c r="AE1242" s="58"/>
      <c r="AF1242" s="176" t="str">
        <f t="shared" si="19"/>
        <v/>
      </c>
      <c r="AG1242" s="178" t="str">
        <f>IF(Calculations!AT1237=1,"YES","")</f>
        <v/>
      </c>
      <c r="AH1242" s="1"/>
      <c r="AI1242"/>
      <c r="AJ1242" s="3"/>
      <c r="AQ1242" s="9"/>
      <c r="AR1242" s="9"/>
      <c r="AS1242" s="9"/>
      <c r="AT1242" s="9"/>
      <c r="AU1242" s="9"/>
      <c r="AV1242" s="9"/>
    </row>
    <row r="1243" spans="2:48" x14ac:dyDescent="0.25">
      <c r="B1243" s="54"/>
      <c r="C1243" s="54"/>
      <c r="D1243" s="59"/>
      <c r="E1243" s="59"/>
      <c r="F1243" s="174"/>
      <c r="G1243" s="54"/>
      <c r="H1243" s="55"/>
      <c r="I1243" s="54"/>
      <c r="J1243" s="55"/>
      <c r="K1243" s="47" t="str">
        <f>IF(OR(AND(H1243=Lists!$D$6,G1243&lt;&gt;""),AND(AND(H1243=J1243,G1243&lt;&gt;"",I1243&lt;&gt;""),OR(H1243&lt;&gt;"Unspecified",J1243&lt;&gt;"Unspecified"),J1243&lt;&gt;""),AND(OR(H1243=Lists!$D$4,H1243=Lists!$D$5),OR(J1243=Lists!$D$4,J1243=Lists!$D$5),AND(G1243&lt;&gt;"",I1243&lt;&gt;""))),"YES","")</f>
        <v/>
      </c>
      <c r="L1243" s="56"/>
      <c r="M1243" s="54"/>
      <c r="N1243" s="58"/>
      <c r="O1243" s="57"/>
      <c r="P1243" s="165"/>
      <c r="Q1243" s="165"/>
      <c r="R1243" s="165"/>
      <c r="S1243" s="54"/>
      <c r="T1243" s="54"/>
      <c r="U1243" s="54"/>
      <c r="V1243" s="54"/>
      <c r="W1243" s="54"/>
      <c r="X1243" s="54"/>
      <c r="Y1243" s="54"/>
      <c r="Z1243" s="54"/>
      <c r="AA1243" s="54"/>
      <c r="AB1243" s="54"/>
      <c r="AC1243" s="54"/>
      <c r="AD1243" s="60"/>
      <c r="AE1243" s="58"/>
      <c r="AF1243" s="176" t="str">
        <f t="shared" si="19"/>
        <v/>
      </c>
      <c r="AG1243" s="178" t="str">
        <f>IF(Calculations!AT1238=1,"YES","")</f>
        <v/>
      </c>
      <c r="AH1243" s="1"/>
      <c r="AI1243"/>
      <c r="AJ1243" s="3"/>
      <c r="AQ1243" s="9"/>
      <c r="AR1243" s="9"/>
      <c r="AS1243" s="9"/>
      <c r="AT1243" s="9"/>
      <c r="AU1243" s="9"/>
      <c r="AV1243" s="9"/>
    </row>
    <row r="1244" spans="2:48" x14ac:dyDescent="0.25">
      <c r="B1244" s="54"/>
      <c r="C1244" s="54"/>
      <c r="D1244" s="59"/>
      <c r="E1244" s="59"/>
      <c r="F1244" s="174"/>
      <c r="G1244" s="54"/>
      <c r="H1244" s="55"/>
      <c r="I1244" s="54"/>
      <c r="J1244" s="55"/>
      <c r="K1244" s="47" t="str">
        <f>IF(OR(AND(H1244=Lists!$D$6,G1244&lt;&gt;""),AND(AND(H1244=J1244,G1244&lt;&gt;"",I1244&lt;&gt;""),OR(H1244&lt;&gt;"Unspecified",J1244&lt;&gt;"Unspecified"),J1244&lt;&gt;""),AND(OR(H1244=Lists!$D$4,H1244=Lists!$D$5),OR(J1244=Lists!$D$4,J1244=Lists!$D$5),AND(G1244&lt;&gt;"",I1244&lt;&gt;""))),"YES","")</f>
        <v/>
      </c>
      <c r="L1244" s="56"/>
      <c r="M1244" s="54"/>
      <c r="N1244" s="58"/>
      <c r="O1244" s="57"/>
      <c r="P1244" s="165"/>
      <c r="Q1244" s="165"/>
      <c r="R1244" s="165"/>
      <c r="S1244" s="54"/>
      <c r="T1244" s="54"/>
      <c r="U1244" s="54"/>
      <c r="V1244" s="54"/>
      <c r="W1244" s="54"/>
      <c r="X1244" s="54"/>
      <c r="Y1244" s="54"/>
      <c r="Z1244" s="54"/>
      <c r="AA1244" s="54"/>
      <c r="AB1244" s="54"/>
      <c r="AC1244" s="54"/>
      <c r="AD1244" s="60"/>
      <c r="AE1244" s="58"/>
      <c r="AF1244" s="176" t="str">
        <f t="shared" si="19"/>
        <v/>
      </c>
      <c r="AG1244" s="178" t="str">
        <f>IF(Calculations!AT1239=1,"YES","")</f>
        <v/>
      </c>
      <c r="AH1244" s="1"/>
      <c r="AI1244"/>
      <c r="AJ1244" s="3"/>
      <c r="AQ1244" s="9"/>
      <c r="AR1244" s="9"/>
      <c r="AS1244" s="9"/>
      <c r="AT1244" s="9"/>
      <c r="AU1244" s="9"/>
      <c r="AV1244" s="9"/>
    </row>
    <row r="1245" spans="2:48" x14ac:dyDescent="0.25">
      <c r="B1245" s="54"/>
      <c r="C1245" s="54"/>
      <c r="D1245" s="59"/>
      <c r="E1245" s="59"/>
      <c r="F1245" s="174"/>
      <c r="G1245" s="54"/>
      <c r="H1245" s="55"/>
      <c r="I1245" s="54"/>
      <c r="J1245" s="55"/>
      <c r="K1245" s="47" t="str">
        <f>IF(OR(AND(H1245=Lists!$D$6,G1245&lt;&gt;""),AND(AND(H1245=J1245,G1245&lt;&gt;"",I1245&lt;&gt;""),OR(H1245&lt;&gt;"Unspecified",J1245&lt;&gt;"Unspecified"),J1245&lt;&gt;""),AND(OR(H1245=Lists!$D$4,H1245=Lists!$D$5),OR(J1245=Lists!$D$4,J1245=Lists!$D$5),AND(G1245&lt;&gt;"",I1245&lt;&gt;""))),"YES","")</f>
        <v/>
      </c>
      <c r="L1245" s="56"/>
      <c r="M1245" s="54"/>
      <c r="N1245" s="58"/>
      <c r="O1245" s="57"/>
      <c r="P1245" s="165"/>
      <c r="Q1245" s="165"/>
      <c r="R1245" s="165"/>
      <c r="S1245" s="54"/>
      <c r="T1245" s="54"/>
      <c r="U1245" s="54"/>
      <c r="V1245" s="54"/>
      <c r="W1245" s="54"/>
      <c r="X1245" s="54"/>
      <c r="Y1245" s="54"/>
      <c r="Z1245" s="54"/>
      <c r="AA1245" s="54"/>
      <c r="AB1245" s="54"/>
      <c r="AC1245" s="54"/>
      <c r="AD1245" s="60"/>
      <c r="AE1245" s="58"/>
      <c r="AF1245" s="176" t="str">
        <f t="shared" si="19"/>
        <v/>
      </c>
      <c r="AG1245" s="178" t="str">
        <f>IF(Calculations!AT1240=1,"YES","")</f>
        <v/>
      </c>
      <c r="AH1245" s="1"/>
      <c r="AI1245"/>
      <c r="AJ1245" s="3"/>
      <c r="AQ1245" s="9"/>
      <c r="AR1245" s="9"/>
      <c r="AS1245" s="9"/>
      <c r="AT1245" s="9"/>
      <c r="AU1245" s="9"/>
      <c r="AV1245" s="9"/>
    </row>
    <row r="1246" spans="2:48" x14ac:dyDescent="0.25">
      <c r="B1246" s="54"/>
      <c r="C1246" s="54"/>
      <c r="D1246" s="59"/>
      <c r="E1246" s="59"/>
      <c r="F1246" s="174"/>
      <c r="G1246" s="54"/>
      <c r="H1246" s="55"/>
      <c r="I1246" s="54"/>
      <c r="J1246" s="55"/>
      <c r="K1246" s="47" t="str">
        <f>IF(OR(AND(H1246=Lists!$D$6,G1246&lt;&gt;""),AND(AND(H1246=J1246,G1246&lt;&gt;"",I1246&lt;&gt;""),OR(H1246&lt;&gt;"Unspecified",J1246&lt;&gt;"Unspecified"),J1246&lt;&gt;""),AND(OR(H1246=Lists!$D$4,H1246=Lists!$D$5),OR(J1246=Lists!$D$4,J1246=Lists!$D$5),AND(G1246&lt;&gt;"",I1246&lt;&gt;""))),"YES","")</f>
        <v/>
      </c>
      <c r="L1246" s="56"/>
      <c r="M1246" s="54"/>
      <c r="N1246" s="58"/>
      <c r="O1246" s="57"/>
      <c r="P1246" s="165"/>
      <c r="Q1246" s="165"/>
      <c r="R1246" s="165"/>
      <c r="S1246" s="54"/>
      <c r="T1246" s="54"/>
      <c r="U1246" s="54"/>
      <c r="V1246" s="54"/>
      <c r="W1246" s="54"/>
      <c r="X1246" s="54"/>
      <c r="Y1246" s="54"/>
      <c r="Z1246" s="54"/>
      <c r="AA1246" s="54"/>
      <c r="AB1246" s="54"/>
      <c r="AC1246" s="54"/>
      <c r="AD1246" s="60"/>
      <c r="AE1246" s="58"/>
      <c r="AF1246" s="176" t="str">
        <f t="shared" si="19"/>
        <v/>
      </c>
      <c r="AG1246" s="178" t="str">
        <f>IF(Calculations!AT1241=1,"YES","")</f>
        <v/>
      </c>
      <c r="AH1246" s="1"/>
      <c r="AI1246"/>
      <c r="AJ1246" s="3"/>
      <c r="AQ1246" s="9"/>
      <c r="AR1246" s="9"/>
      <c r="AS1246" s="9"/>
      <c r="AT1246" s="9"/>
      <c r="AU1246" s="9"/>
      <c r="AV1246" s="9"/>
    </row>
    <row r="1247" spans="2:48" x14ac:dyDescent="0.25">
      <c r="B1247" s="54"/>
      <c r="C1247" s="54"/>
      <c r="D1247" s="59"/>
      <c r="E1247" s="59"/>
      <c r="F1247" s="174"/>
      <c r="G1247" s="54"/>
      <c r="H1247" s="55"/>
      <c r="I1247" s="54"/>
      <c r="J1247" s="55"/>
      <c r="K1247" s="47" t="str">
        <f>IF(OR(AND(H1247=Lists!$D$6,G1247&lt;&gt;""),AND(AND(H1247=J1247,G1247&lt;&gt;"",I1247&lt;&gt;""),OR(H1247&lt;&gt;"Unspecified",J1247&lt;&gt;"Unspecified"),J1247&lt;&gt;""),AND(OR(H1247=Lists!$D$4,H1247=Lists!$D$5),OR(J1247=Lists!$D$4,J1247=Lists!$D$5),AND(G1247&lt;&gt;"",I1247&lt;&gt;""))),"YES","")</f>
        <v/>
      </c>
      <c r="L1247" s="56"/>
      <c r="M1247" s="54"/>
      <c r="N1247" s="58"/>
      <c r="O1247" s="57"/>
      <c r="P1247" s="165"/>
      <c r="Q1247" s="165"/>
      <c r="R1247" s="165"/>
      <c r="S1247" s="54"/>
      <c r="T1247" s="54"/>
      <c r="U1247" s="54"/>
      <c r="V1247" s="54"/>
      <c r="W1247" s="54"/>
      <c r="X1247" s="54"/>
      <c r="Y1247" s="54"/>
      <c r="Z1247" s="54"/>
      <c r="AA1247" s="54"/>
      <c r="AB1247" s="54"/>
      <c r="AC1247" s="54"/>
      <c r="AD1247" s="60"/>
      <c r="AE1247" s="58"/>
      <c r="AF1247" s="176" t="str">
        <f t="shared" si="19"/>
        <v/>
      </c>
      <c r="AG1247" s="178" t="str">
        <f>IF(Calculations!AT1242=1,"YES","")</f>
        <v/>
      </c>
      <c r="AH1247" s="1"/>
      <c r="AI1247"/>
      <c r="AJ1247" s="3"/>
      <c r="AQ1247" s="9"/>
      <c r="AR1247" s="9"/>
      <c r="AS1247" s="9"/>
      <c r="AT1247" s="9"/>
      <c r="AU1247" s="9"/>
      <c r="AV1247" s="9"/>
    </row>
    <row r="1248" spans="2:48" x14ac:dyDescent="0.25">
      <c r="B1248" s="54"/>
      <c r="C1248" s="54"/>
      <c r="D1248" s="59"/>
      <c r="E1248" s="59"/>
      <c r="F1248" s="174"/>
      <c r="G1248" s="54"/>
      <c r="H1248" s="55"/>
      <c r="I1248" s="54"/>
      <c r="J1248" s="55"/>
      <c r="K1248" s="47" t="str">
        <f>IF(OR(AND(H1248=Lists!$D$6,G1248&lt;&gt;""),AND(AND(H1248=J1248,G1248&lt;&gt;"",I1248&lt;&gt;""),OR(H1248&lt;&gt;"Unspecified",J1248&lt;&gt;"Unspecified"),J1248&lt;&gt;""),AND(OR(H1248=Lists!$D$4,H1248=Lists!$D$5),OR(J1248=Lists!$D$4,J1248=Lists!$D$5),AND(G1248&lt;&gt;"",I1248&lt;&gt;""))),"YES","")</f>
        <v/>
      </c>
      <c r="L1248" s="56"/>
      <c r="M1248" s="54"/>
      <c r="N1248" s="58"/>
      <c r="O1248" s="57"/>
      <c r="P1248" s="165"/>
      <c r="Q1248" s="165"/>
      <c r="R1248" s="165"/>
      <c r="S1248" s="54"/>
      <c r="T1248" s="54"/>
      <c r="U1248" s="54"/>
      <c r="V1248" s="54"/>
      <c r="W1248" s="54"/>
      <c r="X1248" s="54"/>
      <c r="Y1248" s="54"/>
      <c r="Z1248" s="54"/>
      <c r="AA1248" s="54"/>
      <c r="AB1248" s="54"/>
      <c r="AC1248" s="54"/>
      <c r="AD1248" s="60"/>
      <c r="AE1248" s="58"/>
      <c r="AF1248" s="176" t="str">
        <f t="shared" si="19"/>
        <v/>
      </c>
      <c r="AG1248" s="178" t="str">
        <f>IF(Calculations!AT1243=1,"YES","")</f>
        <v/>
      </c>
      <c r="AH1248" s="1"/>
      <c r="AI1248"/>
      <c r="AJ1248" s="3"/>
      <c r="AQ1248" s="9"/>
      <c r="AR1248" s="9"/>
      <c r="AS1248" s="9"/>
      <c r="AT1248" s="9"/>
      <c r="AU1248" s="9"/>
      <c r="AV1248" s="9"/>
    </row>
    <row r="1249" spans="2:48" x14ac:dyDescent="0.25">
      <c r="B1249" s="54"/>
      <c r="C1249" s="54"/>
      <c r="D1249" s="59"/>
      <c r="E1249" s="59"/>
      <c r="F1249" s="174"/>
      <c r="G1249" s="54"/>
      <c r="H1249" s="55"/>
      <c r="I1249" s="54"/>
      <c r="J1249" s="55"/>
      <c r="K1249" s="47" t="str">
        <f>IF(OR(AND(H1249=Lists!$D$6,G1249&lt;&gt;""),AND(AND(H1249=J1249,G1249&lt;&gt;"",I1249&lt;&gt;""),OR(H1249&lt;&gt;"Unspecified",J1249&lt;&gt;"Unspecified"),J1249&lt;&gt;""),AND(OR(H1249=Lists!$D$4,H1249=Lists!$D$5),OR(J1249=Lists!$D$4,J1249=Lists!$D$5),AND(G1249&lt;&gt;"",I1249&lt;&gt;""))),"YES","")</f>
        <v/>
      </c>
      <c r="L1249" s="56"/>
      <c r="M1249" s="54"/>
      <c r="N1249" s="58"/>
      <c r="O1249" s="57"/>
      <c r="P1249" s="165"/>
      <c r="Q1249" s="165"/>
      <c r="R1249" s="165"/>
      <c r="S1249" s="54"/>
      <c r="T1249" s="54"/>
      <c r="U1249" s="54"/>
      <c r="V1249" s="54"/>
      <c r="W1249" s="54"/>
      <c r="X1249" s="54"/>
      <c r="Y1249" s="54"/>
      <c r="Z1249" s="54"/>
      <c r="AA1249" s="54"/>
      <c r="AB1249" s="54"/>
      <c r="AC1249" s="54"/>
      <c r="AD1249" s="60"/>
      <c r="AE1249" s="58"/>
      <c r="AF1249" s="176" t="str">
        <f t="shared" si="19"/>
        <v/>
      </c>
      <c r="AG1249" s="178" t="str">
        <f>IF(Calculations!AT1244=1,"YES","")</f>
        <v/>
      </c>
      <c r="AH1249" s="1"/>
      <c r="AI1249"/>
      <c r="AJ1249" s="3"/>
      <c r="AQ1249" s="9"/>
      <c r="AR1249" s="9"/>
      <c r="AS1249" s="9"/>
      <c r="AT1249" s="9"/>
      <c r="AU1249" s="9"/>
      <c r="AV1249" s="9"/>
    </row>
    <row r="1250" spans="2:48" x14ac:dyDescent="0.25">
      <c r="B1250" s="54"/>
      <c r="C1250" s="54"/>
      <c r="D1250" s="59"/>
      <c r="E1250" s="59"/>
      <c r="F1250" s="174"/>
      <c r="G1250" s="54"/>
      <c r="H1250" s="55"/>
      <c r="I1250" s="54"/>
      <c r="J1250" s="55"/>
      <c r="K1250" s="47" t="str">
        <f>IF(OR(AND(H1250=Lists!$D$6,G1250&lt;&gt;""),AND(AND(H1250=J1250,G1250&lt;&gt;"",I1250&lt;&gt;""),OR(H1250&lt;&gt;"Unspecified",J1250&lt;&gt;"Unspecified"),J1250&lt;&gt;""),AND(OR(H1250=Lists!$D$4,H1250=Lists!$D$5),OR(J1250=Lists!$D$4,J1250=Lists!$D$5),AND(G1250&lt;&gt;"",I1250&lt;&gt;""))),"YES","")</f>
        <v/>
      </c>
      <c r="L1250" s="56"/>
      <c r="M1250" s="54"/>
      <c r="N1250" s="58"/>
      <c r="O1250" s="57"/>
      <c r="P1250" s="165"/>
      <c r="Q1250" s="165"/>
      <c r="R1250" s="165"/>
      <c r="S1250" s="54"/>
      <c r="T1250" s="54"/>
      <c r="U1250" s="54"/>
      <c r="V1250" s="54"/>
      <c r="W1250" s="54"/>
      <c r="X1250" s="54"/>
      <c r="Y1250" s="54"/>
      <c r="Z1250" s="54"/>
      <c r="AA1250" s="54"/>
      <c r="AB1250" s="54"/>
      <c r="AC1250" s="54"/>
      <c r="AD1250" s="60"/>
      <c r="AE1250" s="58"/>
      <c r="AF1250" s="176" t="str">
        <f t="shared" si="19"/>
        <v/>
      </c>
      <c r="AG1250" s="178" t="str">
        <f>IF(Calculations!AT1245=1,"YES","")</f>
        <v/>
      </c>
      <c r="AH1250" s="1"/>
      <c r="AI1250"/>
      <c r="AJ1250" s="3"/>
      <c r="AQ1250" s="9"/>
      <c r="AR1250" s="9"/>
      <c r="AS1250" s="9"/>
      <c r="AT1250" s="9"/>
      <c r="AU1250" s="9"/>
      <c r="AV1250" s="9"/>
    </row>
    <row r="1251" spans="2:48" x14ac:dyDescent="0.25">
      <c r="B1251" s="54"/>
      <c r="C1251" s="54"/>
      <c r="D1251" s="59"/>
      <c r="E1251" s="59"/>
      <c r="F1251" s="174"/>
      <c r="G1251" s="54"/>
      <c r="H1251" s="55"/>
      <c r="I1251" s="54"/>
      <c r="J1251" s="55"/>
      <c r="K1251" s="47" t="str">
        <f>IF(OR(AND(H1251=Lists!$D$6,G1251&lt;&gt;""),AND(AND(H1251=J1251,G1251&lt;&gt;"",I1251&lt;&gt;""),OR(H1251&lt;&gt;"Unspecified",J1251&lt;&gt;"Unspecified"),J1251&lt;&gt;""),AND(OR(H1251=Lists!$D$4,H1251=Lists!$D$5),OR(J1251=Lists!$D$4,J1251=Lists!$D$5),AND(G1251&lt;&gt;"",I1251&lt;&gt;""))),"YES","")</f>
        <v/>
      </c>
      <c r="L1251" s="56"/>
      <c r="M1251" s="54"/>
      <c r="N1251" s="58"/>
      <c r="O1251" s="57"/>
      <c r="P1251" s="165"/>
      <c r="Q1251" s="165"/>
      <c r="R1251" s="165"/>
      <c r="S1251" s="54"/>
      <c r="T1251" s="54"/>
      <c r="U1251" s="54"/>
      <c r="V1251" s="54"/>
      <c r="W1251" s="54"/>
      <c r="X1251" s="54"/>
      <c r="Y1251" s="54"/>
      <c r="Z1251" s="54"/>
      <c r="AA1251" s="54"/>
      <c r="AB1251" s="54"/>
      <c r="AC1251" s="54"/>
      <c r="AD1251" s="60"/>
      <c r="AE1251" s="58"/>
      <c r="AF1251" s="176" t="str">
        <f t="shared" si="19"/>
        <v/>
      </c>
      <c r="AG1251" s="178" t="str">
        <f>IF(Calculations!AT1246=1,"YES","")</f>
        <v/>
      </c>
      <c r="AH1251" s="1"/>
      <c r="AI1251"/>
      <c r="AJ1251" s="3"/>
      <c r="AQ1251" s="9"/>
      <c r="AR1251" s="9"/>
      <c r="AS1251" s="9"/>
      <c r="AT1251" s="9"/>
      <c r="AU1251" s="9"/>
      <c r="AV1251" s="9"/>
    </row>
    <row r="1252" spans="2:48" x14ac:dyDescent="0.25">
      <c r="B1252" s="54"/>
      <c r="C1252" s="54"/>
      <c r="D1252" s="59"/>
      <c r="E1252" s="59"/>
      <c r="F1252" s="174"/>
      <c r="G1252" s="54"/>
      <c r="H1252" s="55"/>
      <c r="I1252" s="54"/>
      <c r="J1252" s="55"/>
      <c r="K1252" s="47" t="str">
        <f>IF(OR(AND(H1252=Lists!$D$6,G1252&lt;&gt;""),AND(AND(H1252=J1252,G1252&lt;&gt;"",I1252&lt;&gt;""),OR(H1252&lt;&gt;"Unspecified",J1252&lt;&gt;"Unspecified"),J1252&lt;&gt;""),AND(OR(H1252=Lists!$D$4,H1252=Lists!$D$5),OR(J1252=Lists!$D$4,J1252=Lists!$D$5),AND(G1252&lt;&gt;"",I1252&lt;&gt;""))),"YES","")</f>
        <v/>
      </c>
      <c r="L1252" s="56"/>
      <c r="M1252" s="54"/>
      <c r="N1252" s="58"/>
      <c r="O1252" s="57"/>
      <c r="P1252" s="165"/>
      <c r="Q1252" s="165"/>
      <c r="R1252" s="165"/>
      <c r="S1252" s="54"/>
      <c r="T1252" s="54"/>
      <c r="U1252" s="54"/>
      <c r="V1252" s="54"/>
      <c r="W1252" s="54"/>
      <c r="X1252" s="54"/>
      <c r="Y1252" s="54"/>
      <c r="Z1252" s="54"/>
      <c r="AA1252" s="54"/>
      <c r="AB1252" s="54"/>
      <c r="AC1252" s="54"/>
      <c r="AD1252" s="60"/>
      <c r="AE1252" s="58"/>
      <c r="AF1252" s="176" t="str">
        <f t="shared" si="19"/>
        <v/>
      </c>
      <c r="AG1252" s="178" t="str">
        <f>IF(Calculations!AT1247=1,"YES","")</f>
        <v/>
      </c>
      <c r="AH1252" s="1"/>
      <c r="AI1252"/>
      <c r="AJ1252" s="3"/>
      <c r="AQ1252" s="9"/>
      <c r="AR1252" s="9"/>
      <c r="AS1252" s="9"/>
      <c r="AT1252" s="9"/>
      <c r="AU1252" s="9"/>
      <c r="AV1252" s="9"/>
    </row>
    <row r="1253" spans="2:48" x14ac:dyDescent="0.25">
      <c r="B1253" s="54"/>
      <c r="C1253" s="54"/>
      <c r="D1253" s="59"/>
      <c r="E1253" s="59"/>
      <c r="F1253" s="174"/>
      <c r="G1253" s="54"/>
      <c r="H1253" s="55"/>
      <c r="I1253" s="54"/>
      <c r="J1253" s="55"/>
      <c r="K1253" s="47" t="str">
        <f>IF(OR(AND(H1253=Lists!$D$6,G1253&lt;&gt;""),AND(AND(H1253=J1253,G1253&lt;&gt;"",I1253&lt;&gt;""),OR(H1253&lt;&gt;"Unspecified",J1253&lt;&gt;"Unspecified"),J1253&lt;&gt;""),AND(OR(H1253=Lists!$D$4,H1253=Lists!$D$5),OR(J1253=Lists!$D$4,J1253=Lists!$D$5),AND(G1253&lt;&gt;"",I1253&lt;&gt;""))),"YES","")</f>
        <v/>
      </c>
      <c r="L1253" s="56"/>
      <c r="M1253" s="54"/>
      <c r="N1253" s="58"/>
      <c r="O1253" s="57"/>
      <c r="P1253" s="165"/>
      <c r="Q1253" s="165"/>
      <c r="R1253" s="165"/>
      <c r="S1253" s="54"/>
      <c r="T1253" s="54"/>
      <c r="U1253" s="54"/>
      <c r="V1253" s="54"/>
      <c r="W1253" s="54"/>
      <c r="X1253" s="54"/>
      <c r="Y1253" s="54"/>
      <c r="Z1253" s="54"/>
      <c r="AA1253" s="54"/>
      <c r="AB1253" s="54"/>
      <c r="AC1253" s="54"/>
      <c r="AD1253" s="60"/>
      <c r="AE1253" s="58"/>
      <c r="AF1253" s="176" t="str">
        <f t="shared" si="19"/>
        <v/>
      </c>
      <c r="AG1253" s="178" t="str">
        <f>IF(Calculations!AT1248=1,"YES","")</f>
        <v/>
      </c>
      <c r="AH1253" s="1"/>
      <c r="AI1253"/>
      <c r="AJ1253" s="3"/>
      <c r="AQ1253" s="9"/>
      <c r="AR1253" s="9"/>
      <c r="AS1253" s="9"/>
      <c r="AT1253" s="9"/>
      <c r="AU1253" s="9"/>
      <c r="AV1253" s="9"/>
    </row>
    <row r="1254" spans="2:48" x14ac:dyDescent="0.25">
      <c r="B1254" s="54"/>
      <c r="C1254" s="54"/>
      <c r="D1254" s="59"/>
      <c r="E1254" s="59"/>
      <c r="F1254" s="174"/>
      <c r="G1254" s="54"/>
      <c r="H1254" s="55"/>
      <c r="I1254" s="54"/>
      <c r="J1254" s="55"/>
      <c r="K1254" s="47" t="str">
        <f>IF(OR(AND(H1254=Lists!$D$6,G1254&lt;&gt;""),AND(AND(H1254=J1254,G1254&lt;&gt;"",I1254&lt;&gt;""),OR(H1254&lt;&gt;"Unspecified",J1254&lt;&gt;"Unspecified"),J1254&lt;&gt;""),AND(OR(H1254=Lists!$D$4,H1254=Lists!$D$5),OR(J1254=Lists!$D$4,J1254=Lists!$D$5),AND(G1254&lt;&gt;"",I1254&lt;&gt;""))),"YES","")</f>
        <v/>
      </c>
      <c r="L1254" s="56"/>
      <c r="M1254" s="54"/>
      <c r="N1254" s="58"/>
      <c r="O1254" s="57"/>
      <c r="P1254" s="165"/>
      <c r="Q1254" s="165"/>
      <c r="R1254" s="165"/>
      <c r="S1254" s="54"/>
      <c r="T1254" s="54"/>
      <c r="U1254" s="54"/>
      <c r="V1254" s="54"/>
      <c r="W1254" s="54"/>
      <c r="X1254" s="54"/>
      <c r="Y1254" s="54"/>
      <c r="Z1254" s="54"/>
      <c r="AA1254" s="54"/>
      <c r="AB1254" s="54"/>
      <c r="AC1254" s="54"/>
      <c r="AD1254" s="60"/>
      <c r="AE1254" s="58"/>
      <c r="AF1254" s="176" t="str">
        <f t="shared" si="19"/>
        <v/>
      </c>
      <c r="AG1254" s="178" t="str">
        <f>IF(Calculations!AT1249=1,"YES","")</f>
        <v/>
      </c>
      <c r="AH1254" s="1"/>
      <c r="AI1254"/>
      <c r="AJ1254" s="3"/>
      <c r="AQ1254" s="9"/>
      <c r="AR1254" s="9"/>
      <c r="AS1254" s="9"/>
      <c r="AT1254" s="9"/>
      <c r="AU1254" s="9"/>
      <c r="AV1254" s="9"/>
    </row>
    <row r="1255" spans="2:48" x14ac:dyDescent="0.25">
      <c r="B1255" s="54"/>
      <c r="C1255" s="54"/>
      <c r="D1255" s="59"/>
      <c r="E1255" s="59"/>
      <c r="F1255" s="174"/>
      <c r="G1255" s="54"/>
      <c r="H1255" s="55"/>
      <c r="I1255" s="54"/>
      <c r="J1255" s="55"/>
      <c r="K1255" s="47" t="str">
        <f>IF(OR(AND(H1255=Lists!$D$6,G1255&lt;&gt;""),AND(AND(H1255=J1255,G1255&lt;&gt;"",I1255&lt;&gt;""),OR(H1255&lt;&gt;"Unspecified",J1255&lt;&gt;"Unspecified"),J1255&lt;&gt;""),AND(OR(H1255=Lists!$D$4,H1255=Lists!$D$5),OR(J1255=Lists!$D$4,J1255=Lists!$D$5),AND(G1255&lt;&gt;"",I1255&lt;&gt;""))),"YES","")</f>
        <v/>
      </c>
      <c r="L1255" s="56"/>
      <c r="M1255" s="54"/>
      <c r="N1255" s="58"/>
      <c r="O1255" s="57"/>
      <c r="P1255" s="165"/>
      <c r="Q1255" s="165"/>
      <c r="R1255" s="165"/>
      <c r="S1255" s="54"/>
      <c r="T1255" s="54"/>
      <c r="U1255" s="54"/>
      <c r="V1255" s="54"/>
      <c r="W1255" s="54"/>
      <c r="X1255" s="54"/>
      <c r="Y1255" s="54"/>
      <c r="Z1255" s="54"/>
      <c r="AA1255" s="54"/>
      <c r="AB1255" s="54"/>
      <c r="AC1255" s="54"/>
      <c r="AD1255" s="60"/>
      <c r="AE1255" s="58"/>
      <c r="AF1255" s="176" t="str">
        <f t="shared" si="19"/>
        <v/>
      </c>
      <c r="AG1255" s="178" t="str">
        <f>IF(Calculations!AT1250=1,"YES","")</f>
        <v/>
      </c>
      <c r="AH1255" s="1"/>
      <c r="AI1255"/>
      <c r="AJ1255" s="3"/>
      <c r="AQ1255" s="9"/>
      <c r="AR1255" s="9"/>
      <c r="AS1255" s="9"/>
      <c r="AT1255" s="9"/>
      <c r="AU1255" s="9"/>
      <c r="AV1255" s="9"/>
    </row>
    <row r="1256" spans="2:48" x14ac:dyDescent="0.25">
      <c r="B1256" s="54"/>
      <c r="C1256" s="54"/>
      <c r="D1256" s="59"/>
      <c r="E1256" s="59"/>
      <c r="F1256" s="174"/>
      <c r="G1256" s="54"/>
      <c r="H1256" s="55"/>
      <c r="I1256" s="54"/>
      <c r="J1256" s="55"/>
      <c r="K1256" s="47" t="str">
        <f>IF(OR(AND(H1256=Lists!$D$6,G1256&lt;&gt;""),AND(AND(H1256=J1256,G1256&lt;&gt;"",I1256&lt;&gt;""),OR(H1256&lt;&gt;"Unspecified",J1256&lt;&gt;"Unspecified"),J1256&lt;&gt;""),AND(OR(H1256=Lists!$D$4,H1256=Lists!$D$5),OR(J1256=Lists!$D$4,J1256=Lists!$D$5),AND(G1256&lt;&gt;"",I1256&lt;&gt;""))),"YES","")</f>
        <v/>
      </c>
      <c r="L1256" s="56"/>
      <c r="M1256" s="54"/>
      <c r="N1256" s="58"/>
      <c r="O1256" s="57"/>
      <c r="P1256" s="165"/>
      <c r="Q1256" s="165"/>
      <c r="R1256" s="165"/>
      <c r="S1256" s="54"/>
      <c r="T1256" s="54"/>
      <c r="U1256" s="54"/>
      <c r="V1256" s="54"/>
      <c r="W1256" s="54"/>
      <c r="X1256" s="54"/>
      <c r="Y1256" s="54"/>
      <c r="Z1256" s="54"/>
      <c r="AA1256" s="54"/>
      <c r="AB1256" s="54"/>
      <c r="AC1256" s="54"/>
      <c r="AD1256" s="60"/>
      <c r="AE1256" s="58"/>
      <c r="AF1256" s="176" t="str">
        <f t="shared" si="19"/>
        <v/>
      </c>
      <c r="AG1256" s="178" t="str">
        <f>IF(Calculations!AT1251=1,"YES","")</f>
        <v/>
      </c>
      <c r="AH1256" s="1"/>
      <c r="AI1256"/>
      <c r="AJ1256" s="3"/>
      <c r="AQ1256" s="9"/>
      <c r="AR1256" s="9"/>
      <c r="AS1256" s="9"/>
      <c r="AT1256" s="9"/>
      <c r="AU1256" s="9"/>
      <c r="AV1256" s="9"/>
    </row>
    <row r="1257" spans="2:48" x14ac:dyDescent="0.25">
      <c r="B1257" s="54"/>
      <c r="C1257" s="54"/>
      <c r="D1257" s="59"/>
      <c r="E1257" s="59"/>
      <c r="F1257" s="174"/>
      <c r="G1257" s="54"/>
      <c r="H1257" s="55"/>
      <c r="I1257" s="54"/>
      <c r="J1257" s="55"/>
      <c r="K1257" s="47" t="str">
        <f>IF(OR(AND(H1257=Lists!$D$6,G1257&lt;&gt;""),AND(AND(H1257=J1257,G1257&lt;&gt;"",I1257&lt;&gt;""),OR(H1257&lt;&gt;"Unspecified",J1257&lt;&gt;"Unspecified"),J1257&lt;&gt;""),AND(OR(H1257=Lists!$D$4,H1257=Lists!$D$5),OR(J1257=Lists!$D$4,J1257=Lists!$D$5),AND(G1257&lt;&gt;"",I1257&lt;&gt;""))),"YES","")</f>
        <v/>
      </c>
      <c r="L1257" s="56"/>
      <c r="M1257" s="54"/>
      <c r="N1257" s="58"/>
      <c r="O1257" s="57"/>
      <c r="P1257" s="165"/>
      <c r="Q1257" s="165"/>
      <c r="R1257" s="165"/>
      <c r="S1257" s="54"/>
      <c r="T1257" s="54"/>
      <c r="U1257" s="54"/>
      <c r="V1257" s="54"/>
      <c r="W1257" s="54"/>
      <c r="X1257" s="54"/>
      <c r="Y1257" s="54"/>
      <c r="Z1257" s="54"/>
      <c r="AA1257" s="54"/>
      <c r="AB1257" s="54"/>
      <c r="AC1257" s="54"/>
      <c r="AD1257" s="60"/>
      <c r="AE1257" s="58"/>
      <c r="AF1257" s="176" t="str">
        <f t="shared" si="19"/>
        <v/>
      </c>
      <c r="AG1257" s="178" t="str">
        <f>IF(Calculations!AT1252=1,"YES","")</f>
        <v/>
      </c>
      <c r="AH1257" s="1"/>
      <c r="AI1257"/>
      <c r="AJ1257" s="3"/>
      <c r="AQ1257" s="9"/>
      <c r="AR1257" s="9"/>
      <c r="AS1257" s="9"/>
      <c r="AT1257" s="9"/>
      <c r="AU1257" s="9"/>
      <c r="AV1257" s="9"/>
    </row>
    <row r="1258" spans="2:48" x14ac:dyDescent="0.25">
      <c r="B1258" s="54"/>
      <c r="C1258" s="54"/>
      <c r="D1258" s="59"/>
      <c r="E1258" s="59"/>
      <c r="F1258" s="174"/>
      <c r="G1258" s="54"/>
      <c r="H1258" s="55"/>
      <c r="I1258" s="54"/>
      <c r="J1258" s="55"/>
      <c r="K1258" s="47" t="str">
        <f>IF(OR(AND(H1258=Lists!$D$6,G1258&lt;&gt;""),AND(AND(H1258=J1258,G1258&lt;&gt;"",I1258&lt;&gt;""),OR(H1258&lt;&gt;"Unspecified",J1258&lt;&gt;"Unspecified"),J1258&lt;&gt;""),AND(OR(H1258=Lists!$D$4,H1258=Lists!$D$5),OR(J1258=Lists!$D$4,J1258=Lists!$D$5),AND(G1258&lt;&gt;"",I1258&lt;&gt;""))),"YES","")</f>
        <v/>
      </c>
      <c r="L1258" s="56"/>
      <c r="M1258" s="54"/>
      <c r="N1258" s="58"/>
      <c r="O1258" s="57"/>
      <c r="P1258" s="165"/>
      <c r="Q1258" s="165"/>
      <c r="R1258" s="165"/>
      <c r="S1258" s="54"/>
      <c r="T1258" s="54"/>
      <c r="U1258" s="54"/>
      <c r="V1258" s="54"/>
      <c r="W1258" s="54"/>
      <c r="X1258" s="54"/>
      <c r="Y1258" s="54"/>
      <c r="Z1258" s="54"/>
      <c r="AA1258" s="54"/>
      <c r="AB1258" s="54"/>
      <c r="AC1258" s="54"/>
      <c r="AD1258" s="60"/>
      <c r="AE1258" s="58"/>
      <c r="AF1258" s="176" t="str">
        <f t="shared" si="19"/>
        <v/>
      </c>
      <c r="AG1258" s="178" t="str">
        <f>IF(Calculations!AT1253=1,"YES","")</f>
        <v/>
      </c>
      <c r="AH1258" s="1"/>
      <c r="AI1258"/>
      <c r="AJ1258" s="3"/>
      <c r="AQ1258" s="9"/>
      <c r="AR1258" s="9"/>
      <c r="AS1258" s="9"/>
      <c r="AT1258" s="9"/>
      <c r="AU1258" s="9"/>
      <c r="AV1258" s="9"/>
    </row>
    <row r="1259" spans="2:48" x14ac:dyDescent="0.25">
      <c r="B1259" s="54"/>
      <c r="C1259" s="54"/>
      <c r="D1259" s="59"/>
      <c r="E1259" s="59"/>
      <c r="F1259" s="174"/>
      <c r="G1259" s="54"/>
      <c r="H1259" s="55"/>
      <c r="I1259" s="54"/>
      <c r="J1259" s="55"/>
      <c r="K1259" s="47" t="str">
        <f>IF(OR(AND(H1259=Lists!$D$6,G1259&lt;&gt;""),AND(AND(H1259=J1259,G1259&lt;&gt;"",I1259&lt;&gt;""),OR(H1259&lt;&gt;"Unspecified",J1259&lt;&gt;"Unspecified"),J1259&lt;&gt;""),AND(OR(H1259=Lists!$D$4,H1259=Lists!$D$5),OR(J1259=Lists!$D$4,J1259=Lists!$D$5),AND(G1259&lt;&gt;"",I1259&lt;&gt;""))),"YES","")</f>
        <v/>
      </c>
      <c r="L1259" s="56"/>
      <c r="M1259" s="54"/>
      <c r="N1259" s="58"/>
      <c r="O1259" s="57"/>
      <c r="P1259" s="165"/>
      <c r="Q1259" s="165"/>
      <c r="R1259" s="165"/>
      <c r="S1259" s="54"/>
      <c r="T1259" s="54"/>
      <c r="U1259" s="54"/>
      <c r="V1259" s="54"/>
      <c r="W1259" s="54"/>
      <c r="X1259" s="54"/>
      <c r="Y1259" s="54"/>
      <c r="Z1259" s="54"/>
      <c r="AA1259" s="54"/>
      <c r="AB1259" s="54"/>
      <c r="AC1259" s="54"/>
      <c r="AD1259" s="60"/>
      <c r="AE1259" s="58"/>
      <c r="AF1259" s="176" t="str">
        <f t="shared" si="19"/>
        <v/>
      </c>
      <c r="AG1259" s="178" t="str">
        <f>IF(Calculations!AT1254=1,"YES","")</f>
        <v/>
      </c>
      <c r="AH1259" s="1"/>
      <c r="AI1259"/>
      <c r="AJ1259" s="3"/>
      <c r="AQ1259" s="9"/>
      <c r="AR1259" s="9"/>
      <c r="AS1259" s="9"/>
      <c r="AT1259" s="9"/>
      <c r="AU1259" s="9"/>
      <c r="AV1259" s="9"/>
    </row>
    <row r="1260" spans="2:48" x14ac:dyDescent="0.25">
      <c r="B1260" s="54"/>
      <c r="C1260" s="54"/>
      <c r="D1260" s="59"/>
      <c r="E1260" s="59"/>
      <c r="F1260" s="174"/>
      <c r="G1260" s="54"/>
      <c r="H1260" s="55"/>
      <c r="I1260" s="54"/>
      <c r="J1260" s="55"/>
      <c r="K1260" s="47" t="str">
        <f>IF(OR(AND(H1260=Lists!$D$6,G1260&lt;&gt;""),AND(AND(H1260=J1260,G1260&lt;&gt;"",I1260&lt;&gt;""),OR(H1260&lt;&gt;"Unspecified",J1260&lt;&gt;"Unspecified"),J1260&lt;&gt;""),AND(OR(H1260=Lists!$D$4,H1260=Lists!$D$5),OR(J1260=Lists!$D$4,J1260=Lists!$D$5),AND(G1260&lt;&gt;"",I1260&lt;&gt;""))),"YES","")</f>
        <v/>
      </c>
      <c r="L1260" s="56"/>
      <c r="M1260" s="54"/>
      <c r="N1260" s="58"/>
      <c r="O1260" s="57"/>
      <c r="P1260" s="165"/>
      <c r="Q1260" s="165"/>
      <c r="R1260" s="165"/>
      <c r="S1260" s="54"/>
      <c r="T1260" s="54"/>
      <c r="U1260" s="54"/>
      <c r="V1260" s="54"/>
      <c r="W1260" s="54"/>
      <c r="X1260" s="54"/>
      <c r="Y1260" s="54"/>
      <c r="Z1260" s="54"/>
      <c r="AA1260" s="54"/>
      <c r="AB1260" s="54"/>
      <c r="AC1260" s="54"/>
      <c r="AD1260" s="60"/>
      <c r="AE1260" s="58"/>
      <c r="AF1260" s="176" t="str">
        <f t="shared" si="19"/>
        <v/>
      </c>
      <c r="AG1260" s="178" t="str">
        <f>IF(Calculations!AT1255=1,"YES","")</f>
        <v/>
      </c>
      <c r="AH1260" s="1"/>
      <c r="AI1260"/>
      <c r="AJ1260" s="3"/>
      <c r="AQ1260" s="9"/>
      <c r="AR1260" s="9"/>
      <c r="AS1260" s="9"/>
      <c r="AT1260" s="9"/>
      <c r="AU1260" s="9"/>
      <c r="AV1260" s="9"/>
    </row>
    <row r="1261" spans="2:48" x14ac:dyDescent="0.25">
      <c r="B1261" s="54"/>
      <c r="C1261" s="54"/>
      <c r="D1261" s="59"/>
      <c r="E1261" s="59"/>
      <c r="F1261" s="174"/>
      <c r="G1261" s="54"/>
      <c r="H1261" s="55"/>
      <c r="I1261" s="54"/>
      <c r="J1261" s="55"/>
      <c r="K1261" s="47" t="str">
        <f>IF(OR(AND(H1261=Lists!$D$6,G1261&lt;&gt;""),AND(AND(H1261=J1261,G1261&lt;&gt;"",I1261&lt;&gt;""),OR(H1261&lt;&gt;"Unspecified",J1261&lt;&gt;"Unspecified"),J1261&lt;&gt;""),AND(OR(H1261=Lists!$D$4,H1261=Lists!$D$5),OR(J1261=Lists!$D$4,J1261=Lists!$D$5),AND(G1261&lt;&gt;"",I1261&lt;&gt;""))),"YES","")</f>
        <v/>
      </c>
      <c r="L1261" s="56"/>
      <c r="M1261" s="54"/>
      <c r="N1261" s="58"/>
      <c r="O1261" s="57"/>
      <c r="P1261" s="165"/>
      <c r="Q1261" s="165"/>
      <c r="R1261" s="165"/>
      <c r="S1261" s="54"/>
      <c r="T1261" s="54"/>
      <c r="U1261" s="54"/>
      <c r="V1261" s="54"/>
      <c r="W1261" s="54"/>
      <c r="X1261" s="54"/>
      <c r="Y1261" s="54"/>
      <c r="Z1261" s="54"/>
      <c r="AA1261" s="54"/>
      <c r="AB1261" s="54"/>
      <c r="AC1261" s="54"/>
      <c r="AD1261" s="60"/>
      <c r="AE1261" s="58"/>
      <c r="AF1261" s="176" t="str">
        <f t="shared" si="19"/>
        <v/>
      </c>
      <c r="AG1261" s="178" t="str">
        <f>IF(Calculations!AT1256=1,"YES","")</f>
        <v/>
      </c>
      <c r="AH1261" s="1"/>
      <c r="AI1261"/>
      <c r="AJ1261" s="3"/>
      <c r="AQ1261" s="9"/>
      <c r="AR1261" s="9"/>
      <c r="AS1261" s="9"/>
      <c r="AT1261" s="9"/>
      <c r="AU1261" s="9"/>
      <c r="AV1261" s="9"/>
    </row>
    <row r="1262" spans="2:48" x14ac:dyDescent="0.25">
      <c r="B1262" s="54"/>
      <c r="C1262" s="54"/>
      <c r="D1262" s="59"/>
      <c r="E1262" s="59"/>
      <c r="F1262" s="174"/>
      <c r="G1262" s="54"/>
      <c r="H1262" s="55"/>
      <c r="I1262" s="54"/>
      <c r="J1262" s="55"/>
      <c r="K1262" s="47" t="str">
        <f>IF(OR(AND(H1262=Lists!$D$6,G1262&lt;&gt;""),AND(AND(H1262=J1262,G1262&lt;&gt;"",I1262&lt;&gt;""),OR(H1262&lt;&gt;"Unspecified",J1262&lt;&gt;"Unspecified"),J1262&lt;&gt;""),AND(OR(H1262=Lists!$D$4,H1262=Lists!$D$5),OR(J1262=Lists!$D$4,J1262=Lists!$D$5),AND(G1262&lt;&gt;"",I1262&lt;&gt;""))),"YES","")</f>
        <v/>
      </c>
      <c r="L1262" s="56"/>
      <c r="M1262" s="54"/>
      <c r="N1262" s="58"/>
      <c r="O1262" s="57"/>
      <c r="P1262" s="165"/>
      <c r="Q1262" s="165"/>
      <c r="R1262" s="165"/>
      <c r="S1262" s="54"/>
      <c r="T1262" s="54"/>
      <c r="U1262" s="54"/>
      <c r="V1262" s="54"/>
      <c r="W1262" s="54"/>
      <c r="X1262" s="54"/>
      <c r="Y1262" s="54"/>
      <c r="Z1262" s="54"/>
      <c r="AA1262" s="54"/>
      <c r="AB1262" s="54"/>
      <c r="AC1262" s="54"/>
      <c r="AD1262" s="60"/>
      <c r="AE1262" s="58"/>
      <c r="AF1262" s="176" t="str">
        <f t="shared" si="19"/>
        <v/>
      </c>
      <c r="AG1262" s="178" t="str">
        <f>IF(Calculations!AT1257=1,"YES","")</f>
        <v/>
      </c>
      <c r="AH1262" s="1"/>
      <c r="AI1262"/>
      <c r="AJ1262" s="3"/>
      <c r="AQ1262" s="9"/>
      <c r="AR1262" s="9"/>
      <c r="AS1262" s="9"/>
      <c r="AT1262" s="9"/>
      <c r="AU1262" s="9"/>
      <c r="AV1262" s="9"/>
    </row>
    <row r="1263" spans="2:48" x14ac:dyDescent="0.25">
      <c r="B1263" s="54"/>
      <c r="C1263" s="54"/>
      <c r="D1263" s="59"/>
      <c r="E1263" s="59"/>
      <c r="F1263" s="174"/>
      <c r="G1263" s="54"/>
      <c r="H1263" s="55"/>
      <c r="I1263" s="54"/>
      <c r="J1263" s="55"/>
      <c r="K1263" s="47" t="str">
        <f>IF(OR(AND(H1263=Lists!$D$6,G1263&lt;&gt;""),AND(AND(H1263=J1263,G1263&lt;&gt;"",I1263&lt;&gt;""),OR(H1263&lt;&gt;"Unspecified",J1263&lt;&gt;"Unspecified"),J1263&lt;&gt;""),AND(OR(H1263=Lists!$D$4,H1263=Lists!$D$5),OR(J1263=Lists!$D$4,J1263=Lists!$D$5),AND(G1263&lt;&gt;"",I1263&lt;&gt;""))),"YES","")</f>
        <v/>
      </c>
      <c r="L1263" s="56"/>
      <c r="M1263" s="54"/>
      <c r="N1263" s="58"/>
      <c r="O1263" s="57"/>
      <c r="P1263" s="165"/>
      <c r="Q1263" s="165"/>
      <c r="R1263" s="165"/>
      <c r="S1263" s="54"/>
      <c r="T1263" s="54"/>
      <c r="U1263" s="54"/>
      <c r="V1263" s="54"/>
      <c r="W1263" s="54"/>
      <c r="X1263" s="54"/>
      <c r="Y1263" s="54"/>
      <c r="Z1263" s="54"/>
      <c r="AA1263" s="54"/>
      <c r="AB1263" s="54"/>
      <c r="AC1263" s="54"/>
      <c r="AD1263" s="60"/>
      <c r="AE1263" s="58"/>
      <c r="AF1263" s="176" t="str">
        <f t="shared" si="19"/>
        <v/>
      </c>
      <c r="AG1263" s="178" t="str">
        <f>IF(Calculations!AT1258=1,"YES","")</f>
        <v/>
      </c>
      <c r="AH1263" s="1"/>
      <c r="AI1263"/>
      <c r="AJ1263" s="3"/>
      <c r="AQ1263" s="9"/>
      <c r="AR1263" s="9"/>
      <c r="AS1263" s="9"/>
      <c r="AT1263" s="9"/>
      <c r="AU1263" s="9"/>
      <c r="AV1263" s="9"/>
    </row>
    <row r="1264" spans="2:48" x14ac:dyDescent="0.25">
      <c r="B1264" s="54"/>
      <c r="C1264" s="54"/>
      <c r="D1264" s="59"/>
      <c r="E1264" s="59"/>
      <c r="F1264" s="174"/>
      <c r="G1264" s="54"/>
      <c r="H1264" s="55"/>
      <c r="I1264" s="54"/>
      <c r="J1264" s="55"/>
      <c r="K1264" s="47" t="str">
        <f>IF(OR(AND(H1264=Lists!$D$6,G1264&lt;&gt;""),AND(AND(H1264=J1264,G1264&lt;&gt;"",I1264&lt;&gt;""),OR(H1264&lt;&gt;"Unspecified",J1264&lt;&gt;"Unspecified"),J1264&lt;&gt;""),AND(OR(H1264=Lists!$D$4,H1264=Lists!$D$5),OR(J1264=Lists!$D$4,J1264=Lists!$D$5),AND(G1264&lt;&gt;"",I1264&lt;&gt;""))),"YES","")</f>
        <v/>
      </c>
      <c r="L1264" s="56"/>
      <c r="M1264" s="54"/>
      <c r="N1264" s="58"/>
      <c r="O1264" s="57"/>
      <c r="P1264" s="165"/>
      <c r="Q1264" s="165"/>
      <c r="R1264" s="165"/>
      <c r="S1264" s="54"/>
      <c r="T1264" s="54"/>
      <c r="U1264" s="54"/>
      <c r="V1264" s="54"/>
      <c r="W1264" s="54"/>
      <c r="X1264" s="54"/>
      <c r="Y1264" s="54"/>
      <c r="Z1264" s="54"/>
      <c r="AA1264" s="54"/>
      <c r="AB1264" s="54"/>
      <c r="AC1264" s="54"/>
      <c r="AD1264" s="60"/>
      <c r="AE1264" s="58"/>
      <c r="AF1264" s="176" t="str">
        <f t="shared" si="19"/>
        <v/>
      </c>
      <c r="AG1264" s="178" t="str">
        <f>IF(Calculations!AT1259=1,"YES","")</f>
        <v/>
      </c>
      <c r="AH1264" s="1"/>
      <c r="AI1264"/>
      <c r="AJ1264" s="3"/>
      <c r="AQ1264" s="9"/>
      <c r="AR1264" s="9"/>
      <c r="AS1264" s="9"/>
      <c r="AT1264" s="9"/>
      <c r="AU1264" s="9"/>
      <c r="AV1264" s="9"/>
    </row>
    <row r="1265" spans="2:48" x14ac:dyDescent="0.25">
      <c r="B1265" s="54"/>
      <c r="C1265" s="54"/>
      <c r="D1265" s="59"/>
      <c r="E1265" s="59"/>
      <c r="F1265" s="174"/>
      <c r="G1265" s="54"/>
      <c r="H1265" s="55"/>
      <c r="I1265" s="54"/>
      <c r="J1265" s="55"/>
      <c r="K1265" s="47" t="str">
        <f>IF(OR(AND(H1265=Lists!$D$6,G1265&lt;&gt;""),AND(AND(H1265=J1265,G1265&lt;&gt;"",I1265&lt;&gt;""),OR(H1265&lt;&gt;"Unspecified",J1265&lt;&gt;"Unspecified"),J1265&lt;&gt;""),AND(OR(H1265=Lists!$D$4,H1265=Lists!$D$5),OR(J1265=Lists!$D$4,J1265=Lists!$D$5),AND(G1265&lt;&gt;"",I1265&lt;&gt;""))),"YES","")</f>
        <v/>
      </c>
      <c r="L1265" s="56"/>
      <c r="M1265" s="54"/>
      <c r="N1265" s="58"/>
      <c r="O1265" s="57"/>
      <c r="P1265" s="165"/>
      <c r="Q1265" s="165"/>
      <c r="R1265" s="165"/>
      <c r="S1265" s="54"/>
      <c r="T1265" s="54"/>
      <c r="U1265" s="54"/>
      <c r="V1265" s="54"/>
      <c r="W1265" s="54"/>
      <c r="X1265" s="54"/>
      <c r="Y1265" s="54"/>
      <c r="Z1265" s="54"/>
      <c r="AA1265" s="54"/>
      <c r="AB1265" s="54"/>
      <c r="AC1265" s="54"/>
      <c r="AD1265" s="60"/>
      <c r="AE1265" s="58"/>
      <c r="AF1265" s="176" t="str">
        <f t="shared" si="19"/>
        <v/>
      </c>
      <c r="AG1265" s="178" t="str">
        <f>IF(Calculations!AT1260=1,"YES","")</f>
        <v/>
      </c>
      <c r="AH1265" s="1"/>
      <c r="AI1265"/>
      <c r="AJ1265" s="3"/>
      <c r="AQ1265" s="9"/>
      <c r="AR1265" s="9"/>
      <c r="AS1265" s="9"/>
      <c r="AT1265" s="9"/>
      <c r="AU1265" s="9"/>
      <c r="AV1265" s="9"/>
    </row>
    <row r="1266" spans="2:48" x14ac:dyDescent="0.25">
      <c r="B1266" s="54"/>
      <c r="C1266" s="54"/>
      <c r="D1266" s="59"/>
      <c r="E1266" s="59"/>
      <c r="F1266" s="174"/>
      <c r="G1266" s="54"/>
      <c r="H1266" s="55"/>
      <c r="I1266" s="54"/>
      <c r="J1266" s="55"/>
      <c r="K1266" s="47" t="str">
        <f>IF(OR(AND(H1266=Lists!$D$6,G1266&lt;&gt;""),AND(AND(H1266=J1266,G1266&lt;&gt;"",I1266&lt;&gt;""),OR(H1266&lt;&gt;"Unspecified",J1266&lt;&gt;"Unspecified"),J1266&lt;&gt;""),AND(OR(H1266=Lists!$D$4,H1266=Lists!$D$5),OR(J1266=Lists!$D$4,J1266=Lists!$D$5),AND(G1266&lt;&gt;"",I1266&lt;&gt;""))),"YES","")</f>
        <v/>
      </c>
      <c r="L1266" s="56"/>
      <c r="M1266" s="54"/>
      <c r="N1266" s="58"/>
      <c r="O1266" s="57"/>
      <c r="P1266" s="165"/>
      <c r="Q1266" s="165"/>
      <c r="R1266" s="165"/>
      <c r="S1266" s="54"/>
      <c r="T1266" s="54"/>
      <c r="U1266" s="54"/>
      <c r="V1266" s="54"/>
      <c r="W1266" s="54"/>
      <c r="X1266" s="54"/>
      <c r="Y1266" s="54"/>
      <c r="Z1266" s="54"/>
      <c r="AA1266" s="54"/>
      <c r="AB1266" s="54"/>
      <c r="AC1266" s="54"/>
      <c r="AD1266" s="60"/>
      <c r="AE1266" s="58"/>
      <c r="AF1266" s="176" t="str">
        <f t="shared" si="19"/>
        <v/>
      </c>
      <c r="AG1266" s="178" t="str">
        <f>IF(Calculations!AT1261=1,"YES","")</f>
        <v/>
      </c>
      <c r="AH1266" s="1"/>
      <c r="AI1266"/>
      <c r="AJ1266" s="3"/>
      <c r="AQ1266" s="9"/>
      <c r="AR1266" s="9"/>
      <c r="AS1266" s="9"/>
      <c r="AT1266" s="9"/>
      <c r="AU1266" s="9"/>
      <c r="AV1266" s="9"/>
    </row>
    <row r="1267" spans="2:48" x14ac:dyDescent="0.25">
      <c r="B1267" s="54"/>
      <c r="C1267" s="54"/>
      <c r="D1267" s="59"/>
      <c r="E1267" s="59"/>
      <c r="F1267" s="174"/>
      <c r="G1267" s="54"/>
      <c r="H1267" s="55"/>
      <c r="I1267" s="54"/>
      <c r="J1267" s="55"/>
      <c r="K1267" s="47" t="str">
        <f>IF(OR(AND(H1267=Lists!$D$6,G1267&lt;&gt;""),AND(AND(H1267=J1267,G1267&lt;&gt;"",I1267&lt;&gt;""),OR(H1267&lt;&gt;"Unspecified",J1267&lt;&gt;"Unspecified"),J1267&lt;&gt;""),AND(OR(H1267=Lists!$D$4,H1267=Lists!$D$5),OR(J1267=Lists!$D$4,J1267=Lists!$D$5),AND(G1267&lt;&gt;"",I1267&lt;&gt;""))),"YES","")</f>
        <v/>
      </c>
      <c r="L1267" s="56"/>
      <c r="M1267" s="54"/>
      <c r="N1267" s="58"/>
      <c r="O1267" s="57"/>
      <c r="P1267" s="165"/>
      <c r="Q1267" s="165"/>
      <c r="R1267" s="165"/>
      <c r="S1267" s="54"/>
      <c r="T1267" s="54"/>
      <c r="U1267" s="54"/>
      <c r="V1267" s="54"/>
      <c r="W1267" s="54"/>
      <c r="X1267" s="54"/>
      <c r="Y1267" s="54"/>
      <c r="Z1267" s="54"/>
      <c r="AA1267" s="54"/>
      <c r="AB1267" s="54"/>
      <c r="AC1267" s="54"/>
      <c r="AD1267" s="60"/>
      <c r="AE1267" s="58"/>
      <c r="AF1267" s="176" t="str">
        <f t="shared" si="19"/>
        <v/>
      </c>
      <c r="AG1267" s="178" t="str">
        <f>IF(Calculations!AT1262=1,"YES","")</f>
        <v/>
      </c>
      <c r="AH1267" s="1"/>
      <c r="AI1267"/>
      <c r="AJ1267" s="3"/>
      <c r="AQ1267" s="9"/>
      <c r="AR1267" s="9"/>
      <c r="AS1267" s="9"/>
      <c r="AT1267" s="9"/>
      <c r="AU1267" s="9"/>
      <c r="AV1267" s="9"/>
    </row>
    <row r="1268" spans="2:48" x14ac:dyDescent="0.25">
      <c r="B1268" s="54"/>
      <c r="C1268" s="54"/>
      <c r="D1268" s="59"/>
      <c r="E1268" s="59"/>
      <c r="F1268" s="174"/>
      <c r="G1268" s="54"/>
      <c r="H1268" s="55"/>
      <c r="I1268" s="54"/>
      <c r="J1268" s="55"/>
      <c r="K1268" s="47" t="str">
        <f>IF(OR(AND(H1268=Lists!$D$6,G1268&lt;&gt;""),AND(AND(H1268=J1268,G1268&lt;&gt;"",I1268&lt;&gt;""),OR(H1268&lt;&gt;"Unspecified",J1268&lt;&gt;"Unspecified"),J1268&lt;&gt;""),AND(OR(H1268=Lists!$D$4,H1268=Lists!$D$5),OR(J1268=Lists!$D$4,J1268=Lists!$D$5),AND(G1268&lt;&gt;"",I1268&lt;&gt;""))),"YES","")</f>
        <v/>
      </c>
      <c r="L1268" s="56"/>
      <c r="M1268" s="54"/>
      <c r="N1268" s="58"/>
      <c r="O1268" s="57"/>
      <c r="P1268" s="165"/>
      <c r="Q1268" s="165"/>
      <c r="R1268" s="165"/>
      <c r="S1268" s="54"/>
      <c r="T1268" s="54"/>
      <c r="U1268" s="54"/>
      <c r="V1268" s="54"/>
      <c r="W1268" s="54"/>
      <c r="X1268" s="54"/>
      <c r="Y1268" s="54"/>
      <c r="Z1268" s="54"/>
      <c r="AA1268" s="54"/>
      <c r="AB1268" s="54"/>
      <c r="AC1268" s="54"/>
      <c r="AD1268" s="60"/>
      <c r="AE1268" s="58"/>
      <c r="AF1268" s="176" t="str">
        <f t="shared" si="19"/>
        <v/>
      </c>
      <c r="AG1268" s="178" t="str">
        <f>IF(Calculations!AT1263=1,"YES","")</f>
        <v/>
      </c>
      <c r="AH1268" s="1"/>
      <c r="AI1268"/>
      <c r="AJ1268" s="3"/>
      <c r="AQ1268" s="9"/>
      <c r="AR1268" s="9"/>
      <c r="AS1268" s="9"/>
      <c r="AT1268" s="9"/>
      <c r="AU1268" s="9"/>
      <c r="AV1268" s="9"/>
    </row>
    <row r="1269" spans="2:48" x14ac:dyDescent="0.25">
      <c r="B1269" s="54"/>
      <c r="C1269" s="54"/>
      <c r="D1269" s="59"/>
      <c r="E1269" s="59"/>
      <c r="F1269" s="174"/>
      <c r="G1269" s="54"/>
      <c r="H1269" s="55"/>
      <c r="I1269" s="54"/>
      <c r="J1269" s="55"/>
      <c r="K1269" s="47" t="str">
        <f>IF(OR(AND(H1269=Lists!$D$6,G1269&lt;&gt;""),AND(AND(H1269=J1269,G1269&lt;&gt;"",I1269&lt;&gt;""),OR(H1269&lt;&gt;"Unspecified",J1269&lt;&gt;"Unspecified"),J1269&lt;&gt;""),AND(OR(H1269=Lists!$D$4,H1269=Lists!$D$5),OR(J1269=Lists!$D$4,J1269=Lists!$D$5),AND(G1269&lt;&gt;"",I1269&lt;&gt;""))),"YES","")</f>
        <v/>
      </c>
      <c r="L1269" s="56"/>
      <c r="M1269" s="54"/>
      <c r="N1269" s="58"/>
      <c r="O1269" s="57"/>
      <c r="P1269" s="165"/>
      <c r="Q1269" s="165"/>
      <c r="R1269" s="165"/>
      <c r="S1269" s="54"/>
      <c r="T1269" s="54"/>
      <c r="U1269" s="54"/>
      <c r="V1269" s="54"/>
      <c r="W1269" s="54"/>
      <c r="X1269" s="54"/>
      <c r="Y1269" s="54"/>
      <c r="Z1269" s="54"/>
      <c r="AA1269" s="54"/>
      <c r="AB1269" s="54"/>
      <c r="AC1269" s="54"/>
      <c r="AD1269" s="60"/>
      <c r="AE1269" s="58"/>
      <c r="AF1269" s="176" t="str">
        <f t="shared" si="19"/>
        <v/>
      </c>
      <c r="AG1269" s="178" t="str">
        <f>IF(Calculations!AT1264=1,"YES","")</f>
        <v/>
      </c>
      <c r="AH1269" s="1"/>
      <c r="AI1269"/>
      <c r="AJ1269" s="3"/>
      <c r="AQ1269" s="9"/>
      <c r="AR1269" s="9"/>
      <c r="AS1269" s="9"/>
      <c r="AT1269" s="9"/>
      <c r="AU1269" s="9"/>
      <c r="AV1269" s="9"/>
    </row>
    <row r="1270" spans="2:48" x14ac:dyDescent="0.25">
      <c r="B1270" s="54"/>
      <c r="C1270" s="54"/>
      <c r="D1270" s="59"/>
      <c r="E1270" s="59"/>
      <c r="F1270" s="174"/>
      <c r="G1270" s="54"/>
      <c r="H1270" s="55"/>
      <c r="I1270" s="54"/>
      <c r="J1270" s="55"/>
      <c r="K1270" s="47" t="str">
        <f>IF(OR(AND(H1270=Lists!$D$6,G1270&lt;&gt;""),AND(AND(H1270=J1270,G1270&lt;&gt;"",I1270&lt;&gt;""),OR(H1270&lt;&gt;"Unspecified",J1270&lt;&gt;"Unspecified"),J1270&lt;&gt;""),AND(OR(H1270=Lists!$D$4,H1270=Lists!$D$5),OR(J1270=Lists!$D$4,J1270=Lists!$D$5),AND(G1270&lt;&gt;"",I1270&lt;&gt;""))),"YES","")</f>
        <v/>
      </c>
      <c r="L1270" s="56"/>
      <c r="M1270" s="54"/>
      <c r="N1270" s="58"/>
      <c r="O1270" s="57"/>
      <c r="P1270" s="165"/>
      <c r="Q1270" s="165"/>
      <c r="R1270" s="165"/>
      <c r="S1270" s="54"/>
      <c r="T1270" s="54"/>
      <c r="U1270" s="54"/>
      <c r="V1270" s="54"/>
      <c r="W1270" s="54"/>
      <c r="X1270" s="54"/>
      <c r="Y1270" s="54"/>
      <c r="Z1270" s="54"/>
      <c r="AA1270" s="54"/>
      <c r="AB1270" s="54"/>
      <c r="AC1270" s="54"/>
      <c r="AD1270" s="60"/>
      <c r="AE1270" s="58"/>
      <c r="AF1270" s="176" t="str">
        <f t="shared" si="19"/>
        <v/>
      </c>
      <c r="AG1270" s="178" t="str">
        <f>IF(Calculations!AT1265=1,"YES","")</f>
        <v/>
      </c>
      <c r="AH1270" s="1"/>
      <c r="AI1270"/>
      <c r="AJ1270" s="3"/>
      <c r="AQ1270" s="9"/>
      <c r="AR1270" s="9"/>
      <c r="AS1270" s="9"/>
      <c r="AT1270" s="9"/>
      <c r="AU1270" s="9"/>
      <c r="AV1270" s="9"/>
    </row>
    <row r="1271" spans="2:48" x14ac:dyDescent="0.25">
      <c r="B1271" s="54"/>
      <c r="C1271" s="54"/>
      <c r="D1271" s="59"/>
      <c r="E1271" s="59"/>
      <c r="F1271" s="174"/>
      <c r="G1271" s="54"/>
      <c r="H1271" s="55"/>
      <c r="I1271" s="54"/>
      <c r="J1271" s="55"/>
      <c r="K1271" s="47" t="str">
        <f>IF(OR(AND(H1271=Lists!$D$6,G1271&lt;&gt;""),AND(AND(H1271=J1271,G1271&lt;&gt;"",I1271&lt;&gt;""),OR(H1271&lt;&gt;"Unspecified",J1271&lt;&gt;"Unspecified"),J1271&lt;&gt;""),AND(OR(H1271=Lists!$D$4,H1271=Lists!$D$5),OR(J1271=Lists!$D$4,J1271=Lists!$D$5),AND(G1271&lt;&gt;"",I1271&lt;&gt;""))),"YES","")</f>
        <v/>
      </c>
      <c r="L1271" s="56"/>
      <c r="M1271" s="54"/>
      <c r="N1271" s="58"/>
      <c r="O1271" s="57"/>
      <c r="P1271" s="165"/>
      <c r="Q1271" s="165"/>
      <c r="R1271" s="165"/>
      <c r="S1271" s="54"/>
      <c r="T1271" s="54"/>
      <c r="U1271" s="54"/>
      <c r="V1271" s="54"/>
      <c r="W1271" s="54"/>
      <c r="X1271" s="54"/>
      <c r="Y1271" s="54"/>
      <c r="Z1271" s="54"/>
      <c r="AA1271" s="54"/>
      <c r="AB1271" s="54"/>
      <c r="AC1271" s="54"/>
      <c r="AD1271" s="60"/>
      <c r="AE1271" s="58"/>
      <c r="AF1271" s="176" t="str">
        <f t="shared" si="19"/>
        <v/>
      </c>
      <c r="AG1271" s="178" t="str">
        <f>IF(Calculations!AT1266=1,"YES","")</f>
        <v/>
      </c>
      <c r="AH1271" s="1"/>
      <c r="AI1271"/>
      <c r="AJ1271" s="3"/>
      <c r="AQ1271" s="9"/>
      <c r="AR1271" s="9"/>
      <c r="AS1271" s="9"/>
      <c r="AT1271" s="9"/>
      <c r="AU1271" s="9"/>
      <c r="AV1271" s="9"/>
    </row>
    <row r="1272" spans="2:48" x14ac:dyDescent="0.25">
      <c r="B1272" s="54"/>
      <c r="C1272" s="54"/>
      <c r="D1272" s="59"/>
      <c r="E1272" s="59"/>
      <c r="F1272" s="174"/>
      <c r="G1272" s="54"/>
      <c r="H1272" s="55"/>
      <c r="I1272" s="54"/>
      <c r="J1272" s="55"/>
      <c r="K1272" s="47" t="str">
        <f>IF(OR(AND(H1272=Lists!$D$6,G1272&lt;&gt;""),AND(AND(H1272=J1272,G1272&lt;&gt;"",I1272&lt;&gt;""),OR(H1272&lt;&gt;"Unspecified",J1272&lt;&gt;"Unspecified"),J1272&lt;&gt;""),AND(OR(H1272=Lists!$D$4,H1272=Lists!$D$5),OR(J1272=Lists!$D$4,J1272=Lists!$D$5),AND(G1272&lt;&gt;"",I1272&lt;&gt;""))),"YES","")</f>
        <v/>
      </c>
      <c r="L1272" s="56"/>
      <c r="M1272" s="54"/>
      <c r="N1272" s="58"/>
      <c r="O1272" s="57"/>
      <c r="P1272" s="165"/>
      <c r="Q1272" s="165"/>
      <c r="R1272" s="165"/>
      <c r="S1272" s="54"/>
      <c r="T1272" s="54"/>
      <c r="U1272" s="54"/>
      <c r="V1272" s="54"/>
      <c r="W1272" s="54"/>
      <c r="X1272" s="54"/>
      <c r="Y1272" s="54"/>
      <c r="Z1272" s="54"/>
      <c r="AA1272" s="54"/>
      <c r="AB1272" s="54"/>
      <c r="AC1272" s="54"/>
      <c r="AD1272" s="60"/>
      <c r="AE1272" s="58"/>
      <c r="AF1272" s="176" t="str">
        <f t="shared" si="19"/>
        <v/>
      </c>
      <c r="AG1272" s="178" t="str">
        <f>IF(Calculations!AT1267=1,"YES","")</f>
        <v/>
      </c>
      <c r="AH1272" s="1"/>
      <c r="AI1272"/>
      <c r="AJ1272" s="3"/>
      <c r="AQ1272" s="9"/>
      <c r="AR1272" s="9"/>
      <c r="AS1272" s="9"/>
      <c r="AT1272" s="9"/>
      <c r="AU1272" s="9"/>
      <c r="AV1272" s="9"/>
    </row>
    <row r="1273" spans="2:48" x14ac:dyDescent="0.25">
      <c r="B1273" s="54"/>
      <c r="C1273" s="54"/>
      <c r="D1273" s="59"/>
      <c r="E1273" s="59"/>
      <c r="F1273" s="174"/>
      <c r="G1273" s="54"/>
      <c r="H1273" s="55"/>
      <c r="I1273" s="54"/>
      <c r="J1273" s="55"/>
      <c r="K1273" s="47" t="str">
        <f>IF(OR(AND(H1273=Lists!$D$6,G1273&lt;&gt;""),AND(AND(H1273=J1273,G1273&lt;&gt;"",I1273&lt;&gt;""),OR(H1273&lt;&gt;"Unspecified",J1273&lt;&gt;"Unspecified"),J1273&lt;&gt;""),AND(OR(H1273=Lists!$D$4,H1273=Lists!$D$5),OR(J1273=Lists!$D$4,J1273=Lists!$D$5),AND(G1273&lt;&gt;"",I1273&lt;&gt;""))),"YES","")</f>
        <v/>
      </c>
      <c r="L1273" s="56"/>
      <c r="M1273" s="54"/>
      <c r="N1273" s="58"/>
      <c r="O1273" s="57"/>
      <c r="P1273" s="165"/>
      <c r="Q1273" s="165"/>
      <c r="R1273" s="165"/>
      <c r="S1273" s="54"/>
      <c r="T1273" s="54"/>
      <c r="U1273" s="54"/>
      <c r="V1273" s="54"/>
      <c r="W1273" s="54"/>
      <c r="X1273" s="54"/>
      <c r="Y1273" s="54"/>
      <c r="Z1273" s="54"/>
      <c r="AA1273" s="54"/>
      <c r="AB1273" s="54"/>
      <c r="AC1273" s="54"/>
      <c r="AD1273" s="60"/>
      <c r="AE1273" s="58"/>
      <c r="AF1273" s="176" t="str">
        <f t="shared" si="19"/>
        <v/>
      </c>
      <c r="AG1273" s="178" t="str">
        <f>IF(Calculations!AT1268=1,"YES","")</f>
        <v/>
      </c>
      <c r="AH1273" s="1"/>
      <c r="AI1273"/>
      <c r="AJ1273" s="3"/>
      <c r="AQ1273" s="9"/>
      <c r="AR1273" s="9"/>
      <c r="AS1273" s="9"/>
      <c r="AT1273" s="9"/>
      <c r="AU1273" s="9"/>
      <c r="AV1273" s="9"/>
    </row>
    <row r="1274" spans="2:48" x14ac:dyDescent="0.25">
      <c r="B1274" s="54"/>
      <c r="C1274" s="54"/>
      <c r="D1274" s="59"/>
      <c r="E1274" s="59"/>
      <c r="F1274" s="174"/>
      <c r="G1274" s="54"/>
      <c r="H1274" s="55"/>
      <c r="I1274" s="54"/>
      <c r="J1274" s="55"/>
      <c r="K1274" s="47" t="str">
        <f>IF(OR(AND(H1274=Lists!$D$6,G1274&lt;&gt;""),AND(AND(H1274=J1274,G1274&lt;&gt;"",I1274&lt;&gt;""),OR(H1274&lt;&gt;"Unspecified",J1274&lt;&gt;"Unspecified"),J1274&lt;&gt;""),AND(OR(H1274=Lists!$D$4,H1274=Lists!$D$5),OR(J1274=Lists!$D$4,J1274=Lists!$D$5),AND(G1274&lt;&gt;"",I1274&lt;&gt;""))),"YES","")</f>
        <v/>
      </c>
      <c r="L1274" s="56"/>
      <c r="M1274" s="54"/>
      <c r="N1274" s="58"/>
      <c r="O1274" s="57"/>
      <c r="P1274" s="165"/>
      <c r="Q1274" s="165"/>
      <c r="R1274" s="165"/>
      <c r="S1274" s="54"/>
      <c r="T1274" s="54"/>
      <c r="U1274" s="54"/>
      <c r="V1274" s="54"/>
      <c r="W1274" s="54"/>
      <c r="X1274" s="54"/>
      <c r="Y1274" s="54"/>
      <c r="Z1274" s="54"/>
      <c r="AA1274" s="54"/>
      <c r="AB1274" s="54"/>
      <c r="AC1274" s="54"/>
      <c r="AD1274" s="60"/>
      <c r="AE1274" s="58"/>
      <c r="AF1274" s="176" t="str">
        <f t="shared" si="19"/>
        <v/>
      </c>
      <c r="AG1274" s="178" t="str">
        <f>IF(Calculations!AT1269=1,"YES","")</f>
        <v/>
      </c>
      <c r="AH1274" s="1"/>
      <c r="AI1274"/>
      <c r="AJ1274" s="3"/>
      <c r="AQ1274" s="9"/>
      <c r="AR1274" s="9"/>
      <c r="AS1274" s="9"/>
      <c r="AT1274" s="9"/>
      <c r="AU1274" s="9"/>
      <c r="AV1274" s="9"/>
    </row>
    <row r="1275" spans="2:48" x14ac:dyDescent="0.25">
      <c r="B1275" s="54"/>
      <c r="C1275" s="54"/>
      <c r="D1275" s="59"/>
      <c r="E1275" s="59"/>
      <c r="F1275" s="174"/>
      <c r="G1275" s="54"/>
      <c r="H1275" s="55"/>
      <c r="I1275" s="54"/>
      <c r="J1275" s="55"/>
      <c r="K1275" s="47" t="str">
        <f>IF(OR(AND(H1275=Lists!$D$6,G1275&lt;&gt;""),AND(AND(H1275=J1275,G1275&lt;&gt;"",I1275&lt;&gt;""),OR(H1275&lt;&gt;"Unspecified",J1275&lt;&gt;"Unspecified"),J1275&lt;&gt;""),AND(OR(H1275=Lists!$D$4,H1275=Lists!$D$5),OR(J1275=Lists!$D$4,J1275=Lists!$D$5),AND(G1275&lt;&gt;"",I1275&lt;&gt;""))),"YES","")</f>
        <v/>
      </c>
      <c r="L1275" s="56"/>
      <c r="M1275" s="54"/>
      <c r="N1275" s="58"/>
      <c r="O1275" s="57"/>
      <c r="P1275" s="165"/>
      <c r="Q1275" s="165"/>
      <c r="R1275" s="165"/>
      <c r="S1275" s="54"/>
      <c r="T1275" s="54"/>
      <c r="U1275" s="54"/>
      <c r="V1275" s="54"/>
      <c r="W1275" s="54"/>
      <c r="X1275" s="54"/>
      <c r="Y1275" s="54"/>
      <c r="Z1275" s="54"/>
      <c r="AA1275" s="54"/>
      <c r="AB1275" s="54"/>
      <c r="AC1275" s="54"/>
      <c r="AD1275" s="60"/>
      <c r="AE1275" s="58"/>
      <c r="AF1275" s="176" t="str">
        <f t="shared" si="19"/>
        <v/>
      </c>
      <c r="AG1275" s="178" t="str">
        <f>IF(Calculations!AT1270=1,"YES","")</f>
        <v/>
      </c>
      <c r="AH1275" s="1"/>
      <c r="AI1275"/>
      <c r="AJ1275" s="3"/>
      <c r="AQ1275" s="9"/>
      <c r="AR1275" s="9"/>
      <c r="AS1275" s="9"/>
      <c r="AT1275" s="9"/>
      <c r="AU1275" s="9"/>
      <c r="AV1275" s="9"/>
    </row>
    <row r="1276" spans="2:48" x14ac:dyDescent="0.25">
      <c r="B1276" s="54"/>
      <c r="C1276" s="54"/>
      <c r="D1276" s="59"/>
      <c r="E1276" s="59"/>
      <c r="F1276" s="174"/>
      <c r="G1276" s="54"/>
      <c r="H1276" s="55"/>
      <c r="I1276" s="54"/>
      <c r="J1276" s="55"/>
      <c r="K1276" s="47" t="str">
        <f>IF(OR(AND(H1276=Lists!$D$6,G1276&lt;&gt;""),AND(AND(H1276=J1276,G1276&lt;&gt;"",I1276&lt;&gt;""),OR(H1276&lt;&gt;"Unspecified",J1276&lt;&gt;"Unspecified"),J1276&lt;&gt;""),AND(OR(H1276=Lists!$D$4,H1276=Lists!$D$5),OR(J1276=Lists!$D$4,J1276=Lists!$D$5),AND(G1276&lt;&gt;"",I1276&lt;&gt;""))),"YES","")</f>
        <v/>
      </c>
      <c r="L1276" s="56"/>
      <c r="M1276" s="54"/>
      <c r="N1276" s="58"/>
      <c r="O1276" s="57"/>
      <c r="P1276" s="165"/>
      <c r="Q1276" s="165"/>
      <c r="R1276" s="165"/>
      <c r="S1276" s="54"/>
      <c r="T1276" s="54"/>
      <c r="U1276" s="54"/>
      <c r="V1276" s="54"/>
      <c r="W1276" s="54"/>
      <c r="X1276" s="54"/>
      <c r="Y1276" s="54"/>
      <c r="Z1276" s="54"/>
      <c r="AA1276" s="54"/>
      <c r="AB1276" s="54"/>
      <c r="AC1276" s="54"/>
      <c r="AD1276" s="60"/>
      <c r="AE1276" s="58"/>
      <c r="AF1276" s="176" t="str">
        <f t="shared" si="19"/>
        <v/>
      </c>
      <c r="AG1276" s="178" t="str">
        <f>IF(Calculations!AT1271=1,"YES","")</f>
        <v/>
      </c>
      <c r="AH1276" s="1"/>
      <c r="AI1276"/>
      <c r="AJ1276" s="3"/>
      <c r="AQ1276" s="9"/>
      <c r="AR1276" s="9"/>
      <c r="AS1276" s="9"/>
      <c r="AT1276" s="9"/>
      <c r="AU1276" s="9"/>
      <c r="AV1276" s="9"/>
    </row>
    <row r="1277" spans="2:48" x14ac:dyDescent="0.25">
      <c r="B1277" s="54"/>
      <c r="C1277" s="54"/>
      <c r="D1277" s="59"/>
      <c r="E1277" s="59"/>
      <c r="F1277" s="174"/>
      <c r="G1277" s="54"/>
      <c r="H1277" s="55"/>
      <c r="I1277" s="54"/>
      <c r="J1277" s="55"/>
      <c r="K1277" s="47" t="str">
        <f>IF(OR(AND(H1277=Lists!$D$6,G1277&lt;&gt;""),AND(AND(H1277=J1277,G1277&lt;&gt;"",I1277&lt;&gt;""),OR(H1277&lt;&gt;"Unspecified",J1277&lt;&gt;"Unspecified"),J1277&lt;&gt;""),AND(OR(H1277=Lists!$D$4,H1277=Lists!$D$5),OR(J1277=Lists!$D$4,J1277=Lists!$D$5),AND(G1277&lt;&gt;"",I1277&lt;&gt;""))),"YES","")</f>
        <v/>
      </c>
      <c r="L1277" s="56"/>
      <c r="M1277" s="54"/>
      <c r="N1277" s="58"/>
      <c r="O1277" s="57"/>
      <c r="P1277" s="165"/>
      <c r="Q1277" s="165"/>
      <c r="R1277" s="165"/>
      <c r="S1277" s="54"/>
      <c r="T1277" s="54"/>
      <c r="U1277" s="54"/>
      <c r="V1277" s="54"/>
      <c r="W1277" s="54"/>
      <c r="X1277" s="54"/>
      <c r="Y1277" s="54"/>
      <c r="Z1277" s="54"/>
      <c r="AA1277" s="54"/>
      <c r="AB1277" s="54"/>
      <c r="AC1277" s="54"/>
      <c r="AD1277" s="60"/>
      <c r="AE1277" s="58"/>
      <c r="AF1277" s="176" t="str">
        <f t="shared" si="19"/>
        <v/>
      </c>
      <c r="AG1277" s="178" t="str">
        <f>IF(Calculations!AT1272=1,"YES","")</f>
        <v/>
      </c>
      <c r="AH1277" s="1"/>
      <c r="AI1277"/>
      <c r="AJ1277" s="3"/>
      <c r="AQ1277" s="9"/>
      <c r="AR1277" s="9"/>
      <c r="AS1277" s="9"/>
      <c r="AT1277" s="9"/>
      <c r="AU1277" s="9"/>
      <c r="AV1277" s="9"/>
    </row>
    <row r="1278" spans="2:48" x14ac:dyDescent="0.25">
      <c r="B1278" s="54"/>
      <c r="C1278" s="54"/>
      <c r="D1278" s="59"/>
      <c r="E1278" s="59"/>
      <c r="F1278" s="174"/>
      <c r="G1278" s="54"/>
      <c r="H1278" s="55"/>
      <c r="I1278" s="54"/>
      <c r="J1278" s="55"/>
      <c r="K1278" s="47" t="str">
        <f>IF(OR(AND(H1278=Lists!$D$6,G1278&lt;&gt;""),AND(AND(H1278=J1278,G1278&lt;&gt;"",I1278&lt;&gt;""),OR(H1278&lt;&gt;"Unspecified",J1278&lt;&gt;"Unspecified"),J1278&lt;&gt;""),AND(OR(H1278=Lists!$D$4,H1278=Lists!$D$5),OR(J1278=Lists!$D$4,J1278=Lists!$D$5),AND(G1278&lt;&gt;"",I1278&lt;&gt;""))),"YES","")</f>
        <v/>
      </c>
      <c r="L1278" s="56"/>
      <c r="M1278" s="54"/>
      <c r="N1278" s="58"/>
      <c r="O1278" s="57"/>
      <c r="P1278" s="165"/>
      <c r="Q1278" s="165"/>
      <c r="R1278" s="165"/>
      <c r="S1278" s="54"/>
      <c r="T1278" s="54"/>
      <c r="U1278" s="54"/>
      <c r="V1278" s="54"/>
      <c r="W1278" s="54"/>
      <c r="X1278" s="54"/>
      <c r="Y1278" s="54"/>
      <c r="Z1278" s="54"/>
      <c r="AA1278" s="54"/>
      <c r="AB1278" s="54"/>
      <c r="AC1278" s="54"/>
      <c r="AD1278" s="60"/>
      <c r="AE1278" s="58"/>
      <c r="AF1278" s="176" t="str">
        <f t="shared" si="19"/>
        <v/>
      </c>
      <c r="AG1278" s="178" t="str">
        <f>IF(Calculations!AT1273=1,"YES","")</f>
        <v/>
      </c>
      <c r="AH1278" s="1"/>
      <c r="AI1278"/>
      <c r="AJ1278" s="3"/>
      <c r="AQ1278" s="9"/>
      <c r="AR1278" s="9"/>
      <c r="AS1278" s="9"/>
      <c r="AT1278" s="9"/>
      <c r="AU1278" s="9"/>
      <c r="AV1278" s="9"/>
    </row>
    <row r="1279" spans="2:48" x14ac:dyDescent="0.25">
      <c r="B1279" s="54"/>
      <c r="C1279" s="54"/>
      <c r="D1279" s="59"/>
      <c r="E1279" s="59"/>
      <c r="F1279" s="174"/>
      <c r="G1279" s="54"/>
      <c r="H1279" s="55"/>
      <c r="I1279" s="54"/>
      <c r="J1279" s="55"/>
      <c r="K1279" s="47" t="str">
        <f>IF(OR(AND(H1279=Lists!$D$6,G1279&lt;&gt;""),AND(AND(H1279=J1279,G1279&lt;&gt;"",I1279&lt;&gt;""),OR(H1279&lt;&gt;"Unspecified",J1279&lt;&gt;"Unspecified"),J1279&lt;&gt;""),AND(OR(H1279=Lists!$D$4,H1279=Lists!$D$5),OR(J1279=Lists!$D$4,J1279=Lists!$D$5),AND(G1279&lt;&gt;"",I1279&lt;&gt;""))),"YES","")</f>
        <v/>
      </c>
      <c r="L1279" s="56"/>
      <c r="M1279" s="54"/>
      <c r="N1279" s="58"/>
      <c r="O1279" s="57"/>
      <c r="P1279" s="165"/>
      <c r="Q1279" s="165"/>
      <c r="R1279" s="165"/>
      <c r="S1279" s="54"/>
      <c r="T1279" s="54"/>
      <c r="U1279" s="54"/>
      <c r="V1279" s="54"/>
      <c r="W1279" s="54"/>
      <c r="X1279" s="54"/>
      <c r="Y1279" s="54"/>
      <c r="Z1279" s="54"/>
      <c r="AA1279" s="54"/>
      <c r="AB1279" s="54"/>
      <c r="AC1279" s="54"/>
      <c r="AD1279" s="60"/>
      <c r="AE1279" s="58"/>
      <c r="AF1279" s="176" t="str">
        <f t="shared" si="19"/>
        <v/>
      </c>
      <c r="AG1279" s="178" t="str">
        <f>IF(Calculations!AT1274=1,"YES","")</f>
        <v/>
      </c>
      <c r="AH1279" s="1"/>
      <c r="AI1279"/>
      <c r="AJ1279" s="3"/>
      <c r="AQ1279" s="9"/>
      <c r="AR1279" s="9"/>
      <c r="AS1279" s="9"/>
      <c r="AT1279" s="9"/>
      <c r="AU1279" s="9"/>
      <c r="AV1279" s="9"/>
    </row>
    <row r="1280" spans="2:48" x14ac:dyDescent="0.25">
      <c r="B1280" s="54"/>
      <c r="C1280" s="54"/>
      <c r="D1280" s="59"/>
      <c r="E1280" s="59"/>
      <c r="F1280" s="174"/>
      <c r="G1280" s="54"/>
      <c r="H1280" s="55"/>
      <c r="I1280" s="54"/>
      <c r="J1280" s="55"/>
      <c r="K1280" s="47" t="str">
        <f>IF(OR(AND(H1280=Lists!$D$6,G1280&lt;&gt;""),AND(AND(H1280=J1280,G1280&lt;&gt;"",I1280&lt;&gt;""),OR(H1280&lt;&gt;"Unspecified",J1280&lt;&gt;"Unspecified"),J1280&lt;&gt;""),AND(OR(H1280=Lists!$D$4,H1280=Lists!$D$5),OR(J1280=Lists!$D$4,J1280=Lists!$D$5),AND(G1280&lt;&gt;"",I1280&lt;&gt;""))),"YES","")</f>
        <v/>
      </c>
      <c r="L1280" s="56"/>
      <c r="M1280" s="54"/>
      <c r="N1280" s="58"/>
      <c r="O1280" s="57"/>
      <c r="P1280" s="165"/>
      <c r="Q1280" s="165"/>
      <c r="R1280" s="165"/>
      <c r="S1280" s="54"/>
      <c r="T1280" s="54"/>
      <c r="U1280" s="54"/>
      <c r="V1280" s="54"/>
      <c r="W1280" s="54"/>
      <c r="X1280" s="54"/>
      <c r="Y1280" s="54"/>
      <c r="Z1280" s="54"/>
      <c r="AA1280" s="54"/>
      <c r="AB1280" s="54"/>
      <c r="AC1280" s="54"/>
      <c r="AD1280" s="60"/>
      <c r="AE1280" s="58"/>
      <c r="AF1280" s="176" t="str">
        <f t="shared" si="19"/>
        <v/>
      </c>
      <c r="AG1280" s="178" t="str">
        <f>IF(Calculations!AT1275=1,"YES","")</f>
        <v/>
      </c>
      <c r="AH1280" s="1"/>
      <c r="AI1280"/>
      <c r="AJ1280" s="3"/>
      <c r="AQ1280" s="9"/>
      <c r="AR1280" s="9"/>
      <c r="AS1280" s="9"/>
      <c r="AT1280" s="9"/>
      <c r="AU1280" s="9"/>
      <c r="AV1280" s="9"/>
    </row>
    <row r="1281" spans="2:48" x14ac:dyDescent="0.25">
      <c r="B1281" s="54"/>
      <c r="C1281" s="54"/>
      <c r="D1281" s="59"/>
      <c r="E1281" s="59"/>
      <c r="F1281" s="174"/>
      <c r="G1281" s="54"/>
      <c r="H1281" s="55"/>
      <c r="I1281" s="54"/>
      <c r="J1281" s="55"/>
      <c r="K1281" s="47" t="str">
        <f>IF(OR(AND(H1281=Lists!$D$6,G1281&lt;&gt;""),AND(AND(H1281=J1281,G1281&lt;&gt;"",I1281&lt;&gt;""),OR(H1281&lt;&gt;"Unspecified",J1281&lt;&gt;"Unspecified"),J1281&lt;&gt;""),AND(OR(H1281=Lists!$D$4,H1281=Lists!$D$5),OR(J1281=Lists!$D$4,J1281=Lists!$D$5),AND(G1281&lt;&gt;"",I1281&lt;&gt;""))),"YES","")</f>
        <v/>
      </c>
      <c r="L1281" s="56"/>
      <c r="M1281" s="54"/>
      <c r="N1281" s="58"/>
      <c r="O1281" s="57"/>
      <c r="P1281" s="165"/>
      <c r="Q1281" s="165"/>
      <c r="R1281" s="165"/>
      <c r="S1281" s="54"/>
      <c r="T1281" s="54"/>
      <c r="U1281" s="54"/>
      <c r="V1281" s="54"/>
      <c r="W1281" s="54"/>
      <c r="X1281" s="54"/>
      <c r="Y1281" s="54"/>
      <c r="Z1281" s="54"/>
      <c r="AA1281" s="54"/>
      <c r="AB1281" s="54"/>
      <c r="AC1281" s="54"/>
      <c r="AD1281" s="60"/>
      <c r="AE1281" s="58"/>
      <c r="AF1281" s="176" t="str">
        <f t="shared" si="19"/>
        <v/>
      </c>
      <c r="AG1281" s="178" t="str">
        <f>IF(Calculations!AT1276=1,"YES","")</f>
        <v/>
      </c>
      <c r="AH1281" s="1"/>
      <c r="AI1281"/>
      <c r="AJ1281" s="3"/>
      <c r="AQ1281" s="9"/>
      <c r="AR1281" s="9"/>
      <c r="AS1281" s="9"/>
      <c r="AT1281" s="9"/>
      <c r="AU1281" s="9"/>
      <c r="AV1281" s="9"/>
    </row>
    <row r="1282" spans="2:48" x14ac:dyDescent="0.25">
      <c r="B1282" s="54"/>
      <c r="C1282" s="54"/>
      <c r="D1282" s="59"/>
      <c r="E1282" s="59"/>
      <c r="F1282" s="174"/>
      <c r="G1282" s="54"/>
      <c r="H1282" s="55"/>
      <c r="I1282" s="54"/>
      <c r="J1282" s="55"/>
      <c r="K1282" s="47" t="str">
        <f>IF(OR(AND(H1282=Lists!$D$6,G1282&lt;&gt;""),AND(AND(H1282=J1282,G1282&lt;&gt;"",I1282&lt;&gt;""),OR(H1282&lt;&gt;"Unspecified",J1282&lt;&gt;"Unspecified"),J1282&lt;&gt;""),AND(OR(H1282=Lists!$D$4,H1282=Lists!$D$5),OR(J1282=Lists!$D$4,J1282=Lists!$D$5),AND(G1282&lt;&gt;"",I1282&lt;&gt;""))),"YES","")</f>
        <v/>
      </c>
      <c r="L1282" s="56"/>
      <c r="M1282" s="54"/>
      <c r="N1282" s="58"/>
      <c r="O1282" s="57"/>
      <c r="P1282" s="165"/>
      <c r="Q1282" s="165"/>
      <c r="R1282" s="165"/>
      <c r="S1282" s="54"/>
      <c r="T1282" s="54"/>
      <c r="U1282" s="54"/>
      <c r="V1282" s="54"/>
      <c r="W1282" s="54"/>
      <c r="X1282" s="54"/>
      <c r="Y1282" s="54"/>
      <c r="Z1282" s="54"/>
      <c r="AA1282" s="54"/>
      <c r="AB1282" s="54"/>
      <c r="AC1282" s="54"/>
      <c r="AD1282" s="60"/>
      <c r="AE1282" s="58"/>
      <c r="AF1282" s="176" t="str">
        <f t="shared" si="19"/>
        <v/>
      </c>
      <c r="AG1282" s="178" t="str">
        <f>IF(Calculations!AT1277=1,"YES","")</f>
        <v/>
      </c>
      <c r="AH1282" s="1"/>
      <c r="AI1282"/>
      <c r="AJ1282" s="3"/>
      <c r="AQ1282" s="9"/>
      <c r="AR1282" s="9"/>
      <c r="AS1282" s="9"/>
      <c r="AT1282" s="9"/>
      <c r="AU1282" s="9"/>
      <c r="AV1282" s="9"/>
    </row>
    <row r="1283" spans="2:48" x14ac:dyDescent="0.25">
      <c r="B1283" s="54"/>
      <c r="C1283" s="54"/>
      <c r="D1283" s="59"/>
      <c r="E1283" s="59"/>
      <c r="F1283" s="174"/>
      <c r="G1283" s="54"/>
      <c r="H1283" s="55"/>
      <c r="I1283" s="54"/>
      <c r="J1283" s="55"/>
      <c r="K1283" s="47" t="str">
        <f>IF(OR(AND(H1283=Lists!$D$6,G1283&lt;&gt;""),AND(AND(H1283=J1283,G1283&lt;&gt;"",I1283&lt;&gt;""),OR(H1283&lt;&gt;"Unspecified",J1283&lt;&gt;"Unspecified"),J1283&lt;&gt;""),AND(OR(H1283=Lists!$D$4,H1283=Lists!$D$5),OR(J1283=Lists!$D$4,J1283=Lists!$D$5),AND(G1283&lt;&gt;"",I1283&lt;&gt;""))),"YES","")</f>
        <v/>
      </c>
      <c r="L1283" s="56"/>
      <c r="M1283" s="54"/>
      <c r="N1283" s="58"/>
      <c r="O1283" s="57"/>
      <c r="P1283" s="165"/>
      <c r="Q1283" s="165"/>
      <c r="R1283" s="165"/>
      <c r="S1283" s="54"/>
      <c r="T1283" s="54"/>
      <c r="U1283" s="54"/>
      <c r="V1283" s="54"/>
      <c r="W1283" s="54"/>
      <c r="X1283" s="54"/>
      <c r="Y1283" s="54"/>
      <c r="Z1283" s="54"/>
      <c r="AA1283" s="54"/>
      <c r="AB1283" s="54"/>
      <c r="AC1283" s="54"/>
      <c r="AD1283" s="60"/>
      <c r="AE1283" s="58"/>
      <c r="AF1283" s="176" t="str">
        <f t="shared" si="19"/>
        <v/>
      </c>
      <c r="AG1283" s="178" t="str">
        <f>IF(Calculations!AT1278=1,"YES","")</f>
        <v/>
      </c>
      <c r="AH1283" s="1"/>
      <c r="AI1283"/>
      <c r="AJ1283" s="3"/>
      <c r="AQ1283" s="9"/>
      <c r="AR1283" s="9"/>
      <c r="AS1283" s="9"/>
      <c r="AT1283" s="9"/>
      <c r="AU1283" s="9"/>
      <c r="AV1283" s="9"/>
    </row>
    <row r="1284" spans="2:48" x14ac:dyDescent="0.25">
      <c r="B1284" s="54"/>
      <c r="C1284" s="54"/>
      <c r="D1284" s="59"/>
      <c r="E1284" s="59"/>
      <c r="F1284" s="174"/>
      <c r="G1284" s="54"/>
      <c r="H1284" s="55"/>
      <c r="I1284" s="54"/>
      <c r="J1284" s="55"/>
      <c r="K1284" s="47" t="str">
        <f>IF(OR(AND(H1284=Lists!$D$6,G1284&lt;&gt;""),AND(AND(H1284=J1284,G1284&lt;&gt;"",I1284&lt;&gt;""),OR(H1284&lt;&gt;"Unspecified",J1284&lt;&gt;"Unspecified"),J1284&lt;&gt;""),AND(OR(H1284=Lists!$D$4,H1284=Lists!$D$5),OR(J1284=Lists!$D$4,J1284=Lists!$D$5),AND(G1284&lt;&gt;"",I1284&lt;&gt;""))),"YES","")</f>
        <v/>
      </c>
      <c r="L1284" s="56"/>
      <c r="M1284" s="54"/>
      <c r="N1284" s="58"/>
      <c r="O1284" s="57"/>
      <c r="P1284" s="165"/>
      <c r="Q1284" s="165"/>
      <c r="R1284" s="165"/>
      <c r="S1284" s="54"/>
      <c r="T1284" s="54"/>
      <c r="U1284" s="54"/>
      <c r="V1284" s="54"/>
      <c r="W1284" s="54"/>
      <c r="X1284" s="54"/>
      <c r="Y1284" s="54"/>
      <c r="Z1284" s="54"/>
      <c r="AA1284" s="54"/>
      <c r="AB1284" s="54"/>
      <c r="AC1284" s="54"/>
      <c r="AD1284" s="60"/>
      <c r="AE1284" s="58"/>
      <c r="AF1284" s="176" t="str">
        <f t="shared" si="19"/>
        <v/>
      </c>
      <c r="AG1284" s="178" t="str">
        <f>IF(Calculations!AT1279=1,"YES","")</f>
        <v/>
      </c>
      <c r="AH1284" s="1"/>
      <c r="AI1284"/>
      <c r="AJ1284" s="3"/>
      <c r="AQ1284" s="9"/>
      <c r="AR1284" s="9"/>
      <c r="AS1284" s="9"/>
      <c r="AT1284" s="9"/>
      <c r="AU1284" s="9"/>
      <c r="AV1284" s="9"/>
    </row>
    <row r="1285" spans="2:48" x14ac:dyDescent="0.25">
      <c r="B1285" s="54"/>
      <c r="C1285" s="54"/>
      <c r="D1285" s="59"/>
      <c r="E1285" s="59"/>
      <c r="F1285" s="174"/>
      <c r="G1285" s="54"/>
      <c r="H1285" s="55"/>
      <c r="I1285" s="54"/>
      <c r="J1285" s="55"/>
      <c r="K1285" s="47" t="str">
        <f>IF(OR(AND(H1285=Lists!$D$6,G1285&lt;&gt;""),AND(AND(H1285=J1285,G1285&lt;&gt;"",I1285&lt;&gt;""),OR(H1285&lt;&gt;"Unspecified",J1285&lt;&gt;"Unspecified"),J1285&lt;&gt;""),AND(OR(H1285=Lists!$D$4,H1285=Lists!$D$5),OR(J1285=Lists!$D$4,J1285=Lists!$D$5),AND(G1285&lt;&gt;"",I1285&lt;&gt;""))),"YES","")</f>
        <v/>
      </c>
      <c r="L1285" s="56"/>
      <c r="M1285" s="54"/>
      <c r="N1285" s="58"/>
      <c r="O1285" s="57"/>
      <c r="P1285" s="165"/>
      <c r="Q1285" s="165"/>
      <c r="R1285" s="165"/>
      <c r="S1285" s="54"/>
      <c r="T1285" s="54"/>
      <c r="U1285" s="54"/>
      <c r="V1285" s="54"/>
      <c r="W1285" s="54"/>
      <c r="X1285" s="54"/>
      <c r="Y1285" s="54"/>
      <c r="Z1285" s="54"/>
      <c r="AA1285" s="54"/>
      <c r="AB1285" s="54"/>
      <c r="AC1285" s="54"/>
      <c r="AD1285" s="60"/>
      <c r="AE1285" s="58"/>
      <c r="AF1285" s="176" t="str">
        <f t="shared" si="19"/>
        <v/>
      </c>
      <c r="AG1285" s="178" t="str">
        <f>IF(Calculations!AT1280=1,"YES","")</f>
        <v/>
      </c>
      <c r="AH1285" s="1"/>
      <c r="AI1285"/>
      <c r="AJ1285" s="3"/>
      <c r="AQ1285" s="9"/>
      <c r="AR1285" s="9"/>
      <c r="AS1285" s="9"/>
      <c r="AT1285" s="9"/>
      <c r="AU1285" s="9"/>
      <c r="AV1285" s="9"/>
    </row>
    <row r="1286" spans="2:48" x14ac:dyDescent="0.25">
      <c r="B1286" s="54"/>
      <c r="C1286" s="54"/>
      <c r="D1286" s="59"/>
      <c r="E1286" s="59"/>
      <c r="F1286" s="174"/>
      <c r="G1286" s="54"/>
      <c r="H1286" s="55"/>
      <c r="I1286" s="54"/>
      <c r="J1286" s="55"/>
      <c r="K1286" s="47" t="str">
        <f>IF(OR(AND(H1286=Lists!$D$6,G1286&lt;&gt;""),AND(AND(H1286=J1286,G1286&lt;&gt;"",I1286&lt;&gt;""),OR(H1286&lt;&gt;"Unspecified",J1286&lt;&gt;"Unspecified"),J1286&lt;&gt;""),AND(OR(H1286=Lists!$D$4,H1286=Lists!$D$5),OR(J1286=Lists!$D$4,J1286=Lists!$D$5),AND(G1286&lt;&gt;"",I1286&lt;&gt;""))),"YES","")</f>
        <v/>
      </c>
      <c r="L1286" s="56"/>
      <c r="M1286" s="54"/>
      <c r="N1286" s="58"/>
      <c r="O1286" s="57"/>
      <c r="P1286" s="165"/>
      <c r="Q1286" s="165"/>
      <c r="R1286" s="165"/>
      <c r="S1286" s="54"/>
      <c r="T1286" s="54"/>
      <c r="U1286" s="54"/>
      <c r="V1286" s="54"/>
      <c r="W1286" s="54"/>
      <c r="X1286" s="54"/>
      <c r="Y1286" s="54"/>
      <c r="Z1286" s="54"/>
      <c r="AA1286" s="54"/>
      <c r="AB1286" s="54"/>
      <c r="AC1286" s="54"/>
      <c r="AD1286" s="60"/>
      <c r="AE1286" s="58"/>
      <c r="AF1286" s="176" t="str">
        <f t="shared" si="19"/>
        <v/>
      </c>
      <c r="AG1286" s="178" t="str">
        <f>IF(Calculations!AT1281=1,"YES","")</f>
        <v/>
      </c>
      <c r="AH1286" s="1"/>
      <c r="AI1286"/>
      <c r="AJ1286" s="3"/>
      <c r="AQ1286" s="9"/>
      <c r="AR1286" s="9"/>
      <c r="AS1286" s="9"/>
      <c r="AT1286" s="9"/>
      <c r="AU1286" s="9"/>
      <c r="AV1286" s="9"/>
    </row>
    <row r="1287" spans="2:48" x14ac:dyDescent="0.25">
      <c r="B1287" s="54"/>
      <c r="C1287" s="54"/>
      <c r="D1287" s="59"/>
      <c r="E1287" s="59"/>
      <c r="F1287" s="174"/>
      <c r="G1287" s="54"/>
      <c r="H1287" s="55"/>
      <c r="I1287" s="54"/>
      <c r="J1287" s="55"/>
      <c r="K1287" s="47" t="str">
        <f>IF(OR(AND(H1287=Lists!$D$6,G1287&lt;&gt;""),AND(AND(H1287=J1287,G1287&lt;&gt;"",I1287&lt;&gt;""),OR(H1287&lt;&gt;"Unspecified",J1287&lt;&gt;"Unspecified"),J1287&lt;&gt;""),AND(OR(H1287=Lists!$D$4,H1287=Lists!$D$5),OR(J1287=Lists!$D$4,J1287=Lists!$D$5),AND(G1287&lt;&gt;"",I1287&lt;&gt;""))),"YES","")</f>
        <v/>
      </c>
      <c r="L1287" s="56"/>
      <c r="M1287" s="54"/>
      <c r="N1287" s="58"/>
      <c r="O1287" s="57"/>
      <c r="P1287" s="165"/>
      <c r="Q1287" s="165"/>
      <c r="R1287" s="165"/>
      <c r="S1287" s="54"/>
      <c r="T1287" s="54"/>
      <c r="U1287" s="54"/>
      <c r="V1287" s="54"/>
      <c r="W1287" s="54"/>
      <c r="X1287" s="54"/>
      <c r="Y1287" s="54"/>
      <c r="Z1287" s="54"/>
      <c r="AA1287" s="54"/>
      <c r="AB1287" s="54"/>
      <c r="AC1287" s="54"/>
      <c r="AD1287" s="60"/>
      <c r="AE1287" s="58"/>
      <c r="AF1287" s="176" t="str">
        <f t="shared" si="19"/>
        <v/>
      </c>
      <c r="AG1287" s="178" t="str">
        <f>IF(Calculations!AT1282=1,"YES","")</f>
        <v/>
      </c>
      <c r="AH1287" s="1"/>
      <c r="AI1287"/>
      <c r="AJ1287" s="3"/>
      <c r="AQ1287" s="9"/>
      <c r="AR1287" s="9"/>
      <c r="AS1287" s="9"/>
      <c r="AT1287" s="9"/>
      <c r="AU1287" s="9"/>
      <c r="AV1287" s="9"/>
    </row>
    <row r="1288" spans="2:48" x14ac:dyDescent="0.25">
      <c r="B1288" s="54"/>
      <c r="C1288" s="54"/>
      <c r="D1288" s="59"/>
      <c r="E1288" s="59"/>
      <c r="F1288" s="174"/>
      <c r="G1288" s="54"/>
      <c r="H1288" s="55"/>
      <c r="I1288" s="54"/>
      <c r="J1288" s="55"/>
      <c r="K1288" s="47" t="str">
        <f>IF(OR(AND(H1288=Lists!$D$6,G1288&lt;&gt;""),AND(AND(H1288=J1288,G1288&lt;&gt;"",I1288&lt;&gt;""),OR(H1288&lt;&gt;"Unspecified",J1288&lt;&gt;"Unspecified"),J1288&lt;&gt;""),AND(OR(H1288=Lists!$D$4,H1288=Lists!$D$5),OR(J1288=Lists!$D$4,J1288=Lists!$D$5),AND(G1288&lt;&gt;"",I1288&lt;&gt;""))),"YES","")</f>
        <v/>
      </c>
      <c r="L1288" s="56"/>
      <c r="M1288" s="54"/>
      <c r="N1288" s="58"/>
      <c r="O1288" s="57"/>
      <c r="P1288" s="165"/>
      <c r="Q1288" s="165"/>
      <c r="R1288" s="165"/>
      <c r="S1288" s="54"/>
      <c r="T1288" s="54"/>
      <c r="U1288" s="54"/>
      <c r="V1288" s="54"/>
      <c r="W1288" s="54"/>
      <c r="X1288" s="54"/>
      <c r="Y1288" s="54"/>
      <c r="Z1288" s="54"/>
      <c r="AA1288" s="54"/>
      <c r="AB1288" s="54"/>
      <c r="AC1288" s="54"/>
      <c r="AD1288" s="60"/>
      <c r="AE1288" s="58"/>
      <c r="AF1288" s="176" t="str">
        <f t="shared" ref="AF1288:AF1351" si="20">IF(K1288&lt;&gt;"YES","",IF(I1288&lt;&gt;"",I1288+14,IF(I1288="",G1288+14)))</f>
        <v/>
      </c>
      <c r="AG1288" s="178" t="str">
        <f>IF(Calculations!AT1283=1,"YES","")</f>
        <v/>
      </c>
      <c r="AH1288" s="1"/>
      <c r="AI1288"/>
      <c r="AJ1288" s="3"/>
      <c r="AQ1288" s="9"/>
      <c r="AR1288" s="9"/>
      <c r="AS1288" s="9"/>
      <c r="AT1288" s="9"/>
      <c r="AU1288" s="9"/>
      <c r="AV1288" s="9"/>
    </row>
    <row r="1289" spans="2:48" x14ac:dyDescent="0.25">
      <c r="B1289" s="54"/>
      <c r="C1289" s="54"/>
      <c r="D1289" s="59"/>
      <c r="E1289" s="59"/>
      <c r="F1289" s="174"/>
      <c r="G1289" s="54"/>
      <c r="H1289" s="55"/>
      <c r="I1289" s="54"/>
      <c r="J1289" s="55"/>
      <c r="K1289" s="47" t="str">
        <f>IF(OR(AND(H1289=Lists!$D$6,G1289&lt;&gt;""),AND(AND(H1289=J1289,G1289&lt;&gt;"",I1289&lt;&gt;""),OR(H1289&lt;&gt;"Unspecified",J1289&lt;&gt;"Unspecified"),J1289&lt;&gt;""),AND(OR(H1289=Lists!$D$4,H1289=Lists!$D$5),OR(J1289=Lists!$D$4,J1289=Lists!$D$5),AND(G1289&lt;&gt;"",I1289&lt;&gt;""))),"YES","")</f>
        <v/>
      </c>
      <c r="L1289" s="56"/>
      <c r="M1289" s="54"/>
      <c r="N1289" s="58"/>
      <c r="O1289" s="57"/>
      <c r="P1289" s="165"/>
      <c r="Q1289" s="165"/>
      <c r="R1289" s="165"/>
      <c r="S1289" s="54"/>
      <c r="T1289" s="54"/>
      <c r="U1289" s="54"/>
      <c r="V1289" s="54"/>
      <c r="W1289" s="54"/>
      <c r="X1289" s="54"/>
      <c r="Y1289" s="54"/>
      <c r="Z1289" s="54"/>
      <c r="AA1289" s="54"/>
      <c r="AB1289" s="54"/>
      <c r="AC1289" s="54"/>
      <c r="AD1289" s="60"/>
      <c r="AE1289" s="58"/>
      <c r="AF1289" s="176" t="str">
        <f t="shared" si="20"/>
        <v/>
      </c>
      <c r="AG1289" s="178" t="str">
        <f>IF(Calculations!AT1284=1,"YES","")</f>
        <v/>
      </c>
      <c r="AH1289" s="1"/>
      <c r="AI1289"/>
      <c r="AJ1289" s="3"/>
      <c r="AQ1289" s="9"/>
      <c r="AR1289" s="9"/>
      <c r="AS1289" s="9"/>
      <c r="AT1289" s="9"/>
      <c r="AU1289" s="9"/>
      <c r="AV1289" s="9"/>
    </row>
    <row r="1290" spans="2:48" x14ac:dyDescent="0.25">
      <c r="B1290" s="54"/>
      <c r="C1290" s="54"/>
      <c r="D1290" s="59"/>
      <c r="E1290" s="59"/>
      <c r="F1290" s="174"/>
      <c r="G1290" s="54"/>
      <c r="H1290" s="55"/>
      <c r="I1290" s="54"/>
      <c r="J1290" s="55"/>
      <c r="K1290" s="47" t="str">
        <f>IF(OR(AND(H1290=Lists!$D$6,G1290&lt;&gt;""),AND(AND(H1290=J1290,G1290&lt;&gt;"",I1290&lt;&gt;""),OR(H1290&lt;&gt;"Unspecified",J1290&lt;&gt;"Unspecified"),J1290&lt;&gt;""),AND(OR(H1290=Lists!$D$4,H1290=Lists!$D$5),OR(J1290=Lists!$D$4,J1290=Lists!$D$5),AND(G1290&lt;&gt;"",I1290&lt;&gt;""))),"YES","")</f>
        <v/>
      </c>
      <c r="L1290" s="56"/>
      <c r="M1290" s="54"/>
      <c r="N1290" s="58"/>
      <c r="O1290" s="57"/>
      <c r="P1290" s="165"/>
      <c r="Q1290" s="165"/>
      <c r="R1290" s="165"/>
      <c r="S1290" s="54"/>
      <c r="T1290" s="54"/>
      <c r="U1290" s="54"/>
      <c r="V1290" s="54"/>
      <c r="W1290" s="54"/>
      <c r="X1290" s="54"/>
      <c r="Y1290" s="54"/>
      <c r="Z1290" s="54"/>
      <c r="AA1290" s="54"/>
      <c r="AB1290" s="54"/>
      <c r="AC1290" s="54"/>
      <c r="AD1290" s="60"/>
      <c r="AE1290" s="58"/>
      <c r="AF1290" s="176" t="str">
        <f t="shared" si="20"/>
        <v/>
      </c>
      <c r="AG1290" s="178" t="str">
        <f>IF(Calculations!AT1285=1,"YES","")</f>
        <v/>
      </c>
      <c r="AH1290" s="1"/>
      <c r="AI1290"/>
      <c r="AJ1290" s="3"/>
      <c r="AQ1290" s="9"/>
      <c r="AR1290" s="9"/>
      <c r="AS1290" s="9"/>
      <c r="AT1290" s="9"/>
      <c r="AU1290" s="9"/>
      <c r="AV1290" s="9"/>
    </row>
    <row r="1291" spans="2:48" x14ac:dyDescent="0.25">
      <c r="B1291" s="54"/>
      <c r="C1291" s="54"/>
      <c r="D1291" s="59"/>
      <c r="E1291" s="59"/>
      <c r="F1291" s="174"/>
      <c r="G1291" s="54"/>
      <c r="H1291" s="55"/>
      <c r="I1291" s="54"/>
      <c r="J1291" s="55"/>
      <c r="K1291" s="47" t="str">
        <f>IF(OR(AND(H1291=Lists!$D$6,G1291&lt;&gt;""),AND(AND(H1291=J1291,G1291&lt;&gt;"",I1291&lt;&gt;""),OR(H1291&lt;&gt;"Unspecified",J1291&lt;&gt;"Unspecified"),J1291&lt;&gt;""),AND(OR(H1291=Lists!$D$4,H1291=Lists!$D$5),OR(J1291=Lists!$D$4,J1291=Lists!$D$5),AND(G1291&lt;&gt;"",I1291&lt;&gt;""))),"YES","")</f>
        <v/>
      </c>
      <c r="L1291" s="56"/>
      <c r="M1291" s="54"/>
      <c r="N1291" s="58"/>
      <c r="O1291" s="57"/>
      <c r="P1291" s="165"/>
      <c r="Q1291" s="165"/>
      <c r="R1291" s="165"/>
      <c r="S1291" s="54"/>
      <c r="T1291" s="54"/>
      <c r="U1291" s="54"/>
      <c r="V1291" s="54"/>
      <c r="W1291" s="54"/>
      <c r="X1291" s="54"/>
      <c r="Y1291" s="54"/>
      <c r="Z1291" s="54"/>
      <c r="AA1291" s="54"/>
      <c r="AB1291" s="54"/>
      <c r="AC1291" s="54"/>
      <c r="AD1291" s="60"/>
      <c r="AE1291" s="58"/>
      <c r="AF1291" s="176" t="str">
        <f t="shared" si="20"/>
        <v/>
      </c>
      <c r="AG1291" s="178" t="str">
        <f>IF(Calculations!AT1286=1,"YES","")</f>
        <v/>
      </c>
      <c r="AH1291" s="1"/>
      <c r="AI1291"/>
      <c r="AJ1291" s="3"/>
      <c r="AQ1291" s="9"/>
      <c r="AR1291" s="9"/>
      <c r="AS1291" s="9"/>
      <c r="AT1291" s="9"/>
      <c r="AU1291" s="9"/>
      <c r="AV1291" s="9"/>
    </row>
    <row r="1292" spans="2:48" x14ac:dyDescent="0.25">
      <c r="B1292" s="54"/>
      <c r="C1292" s="54"/>
      <c r="D1292" s="59"/>
      <c r="E1292" s="59"/>
      <c r="F1292" s="174"/>
      <c r="G1292" s="54"/>
      <c r="H1292" s="55"/>
      <c r="I1292" s="54"/>
      <c r="J1292" s="55"/>
      <c r="K1292" s="47" t="str">
        <f>IF(OR(AND(H1292=Lists!$D$6,G1292&lt;&gt;""),AND(AND(H1292=J1292,G1292&lt;&gt;"",I1292&lt;&gt;""),OR(H1292&lt;&gt;"Unspecified",J1292&lt;&gt;"Unspecified"),J1292&lt;&gt;""),AND(OR(H1292=Lists!$D$4,H1292=Lists!$D$5),OR(J1292=Lists!$D$4,J1292=Lists!$D$5),AND(G1292&lt;&gt;"",I1292&lt;&gt;""))),"YES","")</f>
        <v/>
      </c>
      <c r="L1292" s="56"/>
      <c r="M1292" s="54"/>
      <c r="N1292" s="58"/>
      <c r="O1292" s="57"/>
      <c r="P1292" s="165"/>
      <c r="Q1292" s="165"/>
      <c r="R1292" s="165"/>
      <c r="S1292" s="54"/>
      <c r="T1292" s="54"/>
      <c r="U1292" s="54"/>
      <c r="V1292" s="54"/>
      <c r="W1292" s="54"/>
      <c r="X1292" s="54"/>
      <c r="Y1292" s="54"/>
      <c r="Z1292" s="54"/>
      <c r="AA1292" s="54"/>
      <c r="AB1292" s="54"/>
      <c r="AC1292" s="54"/>
      <c r="AD1292" s="60"/>
      <c r="AE1292" s="58"/>
      <c r="AF1292" s="176" t="str">
        <f t="shared" si="20"/>
        <v/>
      </c>
      <c r="AG1292" s="178" t="str">
        <f>IF(Calculations!AT1287=1,"YES","")</f>
        <v/>
      </c>
      <c r="AH1292" s="1"/>
      <c r="AI1292"/>
      <c r="AJ1292" s="3"/>
      <c r="AQ1292" s="9"/>
      <c r="AR1292" s="9"/>
      <c r="AS1292" s="9"/>
      <c r="AT1292" s="9"/>
      <c r="AU1292" s="9"/>
      <c r="AV1292" s="9"/>
    </row>
    <row r="1293" spans="2:48" x14ac:dyDescent="0.25">
      <c r="B1293" s="54"/>
      <c r="C1293" s="54"/>
      <c r="D1293" s="59"/>
      <c r="E1293" s="59"/>
      <c r="F1293" s="174"/>
      <c r="G1293" s="54"/>
      <c r="H1293" s="55"/>
      <c r="I1293" s="54"/>
      <c r="J1293" s="55"/>
      <c r="K1293" s="47" t="str">
        <f>IF(OR(AND(H1293=Lists!$D$6,G1293&lt;&gt;""),AND(AND(H1293=J1293,G1293&lt;&gt;"",I1293&lt;&gt;""),OR(H1293&lt;&gt;"Unspecified",J1293&lt;&gt;"Unspecified"),J1293&lt;&gt;""),AND(OR(H1293=Lists!$D$4,H1293=Lists!$D$5),OR(J1293=Lists!$D$4,J1293=Lists!$D$5),AND(G1293&lt;&gt;"",I1293&lt;&gt;""))),"YES","")</f>
        <v/>
      </c>
      <c r="L1293" s="56"/>
      <c r="M1293" s="54"/>
      <c r="N1293" s="58"/>
      <c r="O1293" s="57"/>
      <c r="P1293" s="165"/>
      <c r="Q1293" s="165"/>
      <c r="R1293" s="165"/>
      <c r="S1293" s="54"/>
      <c r="T1293" s="54"/>
      <c r="U1293" s="54"/>
      <c r="V1293" s="54"/>
      <c r="W1293" s="54"/>
      <c r="X1293" s="54"/>
      <c r="Y1293" s="54"/>
      <c r="Z1293" s="54"/>
      <c r="AA1293" s="54"/>
      <c r="AB1293" s="54"/>
      <c r="AC1293" s="54"/>
      <c r="AD1293" s="60"/>
      <c r="AE1293" s="58"/>
      <c r="AF1293" s="176" t="str">
        <f t="shared" si="20"/>
        <v/>
      </c>
      <c r="AG1293" s="178" t="str">
        <f>IF(Calculations!AT1288=1,"YES","")</f>
        <v/>
      </c>
      <c r="AH1293" s="1"/>
      <c r="AI1293"/>
      <c r="AJ1293" s="3"/>
      <c r="AQ1293" s="9"/>
      <c r="AR1293" s="9"/>
      <c r="AS1293" s="9"/>
      <c r="AT1293" s="9"/>
      <c r="AU1293" s="9"/>
      <c r="AV1293" s="9"/>
    </row>
    <row r="1294" spans="2:48" x14ac:dyDescent="0.25">
      <c r="B1294" s="54"/>
      <c r="C1294" s="54"/>
      <c r="D1294" s="59"/>
      <c r="E1294" s="59"/>
      <c r="F1294" s="174"/>
      <c r="G1294" s="54"/>
      <c r="H1294" s="55"/>
      <c r="I1294" s="54"/>
      <c r="J1294" s="55"/>
      <c r="K1294" s="47" t="str">
        <f>IF(OR(AND(H1294=Lists!$D$6,G1294&lt;&gt;""),AND(AND(H1294=J1294,G1294&lt;&gt;"",I1294&lt;&gt;""),OR(H1294&lt;&gt;"Unspecified",J1294&lt;&gt;"Unspecified"),J1294&lt;&gt;""),AND(OR(H1294=Lists!$D$4,H1294=Lists!$D$5),OR(J1294=Lists!$D$4,J1294=Lists!$D$5),AND(G1294&lt;&gt;"",I1294&lt;&gt;""))),"YES","")</f>
        <v/>
      </c>
      <c r="L1294" s="56"/>
      <c r="M1294" s="54"/>
      <c r="N1294" s="58"/>
      <c r="O1294" s="57"/>
      <c r="P1294" s="165"/>
      <c r="Q1294" s="165"/>
      <c r="R1294" s="165"/>
      <c r="S1294" s="54"/>
      <c r="T1294" s="54"/>
      <c r="U1294" s="54"/>
      <c r="V1294" s="54"/>
      <c r="W1294" s="54"/>
      <c r="X1294" s="54"/>
      <c r="Y1294" s="54"/>
      <c r="Z1294" s="54"/>
      <c r="AA1294" s="54"/>
      <c r="AB1294" s="54"/>
      <c r="AC1294" s="54"/>
      <c r="AD1294" s="60"/>
      <c r="AE1294" s="58"/>
      <c r="AF1294" s="176" t="str">
        <f t="shared" si="20"/>
        <v/>
      </c>
      <c r="AG1294" s="178" t="str">
        <f>IF(Calculations!AT1289=1,"YES","")</f>
        <v/>
      </c>
      <c r="AH1294" s="1"/>
      <c r="AI1294"/>
      <c r="AJ1294" s="3"/>
      <c r="AQ1294" s="9"/>
      <c r="AR1294" s="9"/>
      <c r="AS1294" s="9"/>
      <c r="AT1294" s="9"/>
      <c r="AU1294" s="9"/>
      <c r="AV1294" s="9"/>
    </row>
    <row r="1295" spans="2:48" x14ac:dyDescent="0.25">
      <c r="B1295" s="54"/>
      <c r="C1295" s="54"/>
      <c r="D1295" s="59"/>
      <c r="E1295" s="59"/>
      <c r="F1295" s="174"/>
      <c r="G1295" s="54"/>
      <c r="H1295" s="55"/>
      <c r="I1295" s="54"/>
      <c r="J1295" s="55"/>
      <c r="K1295" s="47" t="str">
        <f>IF(OR(AND(H1295=Lists!$D$6,G1295&lt;&gt;""),AND(AND(H1295=J1295,G1295&lt;&gt;"",I1295&lt;&gt;""),OR(H1295&lt;&gt;"Unspecified",J1295&lt;&gt;"Unspecified"),J1295&lt;&gt;""),AND(OR(H1295=Lists!$D$4,H1295=Lists!$D$5),OR(J1295=Lists!$D$4,J1295=Lists!$D$5),AND(G1295&lt;&gt;"",I1295&lt;&gt;""))),"YES","")</f>
        <v/>
      </c>
      <c r="L1295" s="56"/>
      <c r="M1295" s="54"/>
      <c r="N1295" s="58"/>
      <c r="O1295" s="57"/>
      <c r="P1295" s="165"/>
      <c r="Q1295" s="165"/>
      <c r="R1295" s="165"/>
      <c r="S1295" s="54"/>
      <c r="T1295" s="54"/>
      <c r="U1295" s="54"/>
      <c r="V1295" s="54"/>
      <c r="W1295" s="54"/>
      <c r="X1295" s="54"/>
      <c r="Y1295" s="54"/>
      <c r="Z1295" s="54"/>
      <c r="AA1295" s="54"/>
      <c r="AB1295" s="54"/>
      <c r="AC1295" s="54"/>
      <c r="AD1295" s="60"/>
      <c r="AE1295" s="58"/>
      <c r="AF1295" s="176" t="str">
        <f t="shared" si="20"/>
        <v/>
      </c>
      <c r="AG1295" s="178" t="str">
        <f>IF(Calculations!AT1290=1,"YES","")</f>
        <v/>
      </c>
      <c r="AH1295" s="1"/>
      <c r="AI1295"/>
      <c r="AJ1295" s="3"/>
      <c r="AQ1295" s="9"/>
      <c r="AR1295" s="9"/>
      <c r="AS1295" s="9"/>
      <c r="AT1295" s="9"/>
      <c r="AU1295" s="9"/>
      <c r="AV1295" s="9"/>
    </row>
    <row r="1296" spans="2:48" x14ac:dyDescent="0.25">
      <c r="B1296" s="54"/>
      <c r="C1296" s="54"/>
      <c r="D1296" s="59"/>
      <c r="E1296" s="59"/>
      <c r="F1296" s="174"/>
      <c r="G1296" s="54"/>
      <c r="H1296" s="55"/>
      <c r="I1296" s="54"/>
      <c r="J1296" s="55"/>
      <c r="K1296" s="47" t="str">
        <f>IF(OR(AND(H1296=Lists!$D$6,G1296&lt;&gt;""),AND(AND(H1296=J1296,G1296&lt;&gt;"",I1296&lt;&gt;""),OR(H1296&lt;&gt;"Unspecified",J1296&lt;&gt;"Unspecified"),J1296&lt;&gt;""),AND(OR(H1296=Lists!$D$4,H1296=Lists!$D$5),OR(J1296=Lists!$D$4,J1296=Lists!$D$5),AND(G1296&lt;&gt;"",I1296&lt;&gt;""))),"YES","")</f>
        <v/>
      </c>
      <c r="L1296" s="56"/>
      <c r="M1296" s="54"/>
      <c r="N1296" s="58"/>
      <c r="O1296" s="57"/>
      <c r="P1296" s="165"/>
      <c r="Q1296" s="165"/>
      <c r="R1296" s="165"/>
      <c r="S1296" s="54"/>
      <c r="T1296" s="54"/>
      <c r="U1296" s="54"/>
      <c r="V1296" s="54"/>
      <c r="W1296" s="54"/>
      <c r="X1296" s="54"/>
      <c r="Y1296" s="54"/>
      <c r="Z1296" s="54"/>
      <c r="AA1296" s="54"/>
      <c r="AB1296" s="54"/>
      <c r="AC1296" s="54"/>
      <c r="AD1296" s="60"/>
      <c r="AE1296" s="58"/>
      <c r="AF1296" s="176" t="str">
        <f t="shared" si="20"/>
        <v/>
      </c>
      <c r="AG1296" s="178" t="str">
        <f>IF(Calculations!AT1291=1,"YES","")</f>
        <v/>
      </c>
      <c r="AH1296" s="1"/>
      <c r="AI1296"/>
      <c r="AJ1296" s="3"/>
      <c r="AQ1296" s="9"/>
      <c r="AR1296" s="9"/>
      <c r="AS1296" s="9"/>
      <c r="AT1296" s="9"/>
      <c r="AU1296" s="9"/>
      <c r="AV1296" s="9"/>
    </row>
    <row r="1297" spans="2:48" x14ac:dyDescent="0.25">
      <c r="B1297" s="54"/>
      <c r="C1297" s="54"/>
      <c r="D1297" s="59"/>
      <c r="E1297" s="59"/>
      <c r="F1297" s="174"/>
      <c r="G1297" s="54"/>
      <c r="H1297" s="55"/>
      <c r="I1297" s="54"/>
      <c r="J1297" s="55"/>
      <c r="K1297" s="47" t="str">
        <f>IF(OR(AND(H1297=Lists!$D$6,G1297&lt;&gt;""),AND(AND(H1297=J1297,G1297&lt;&gt;"",I1297&lt;&gt;""),OR(H1297&lt;&gt;"Unspecified",J1297&lt;&gt;"Unspecified"),J1297&lt;&gt;""),AND(OR(H1297=Lists!$D$4,H1297=Lists!$D$5),OR(J1297=Lists!$D$4,J1297=Lists!$D$5),AND(G1297&lt;&gt;"",I1297&lt;&gt;""))),"YES","")</f>
        <v/>
      </c>
      <c r="L1297" s="56"/>
      <c r="M1297" s="54"/>
      <c r="N1297" s="58"/>
      <c r="O1297" s="57"/>
      <c r="P1297" s="165"/>
      <c r="Q1297" s="165"/>
      <c r="R1297" s="165"/>
      <c r="S1297" s="54"/>
      <c r="T1297" s="54"/>
      <c r="U1297" s="54"/>
      <c r="V1297" s="54"/>
      <c r="W1297" s="54"/>
      <c r="X1297" s="54"/>
      <c r="Y1297" s="54"/>
      <c r="Z1297" s="54"/>
      <c r="AA1297" s="54"/>
      <c r="AB1297" s="54"/>
      <c r="AC1297" s="54"/>
      <c r="AD1297" s="60"/>
      <c r="AE1297" s="58"/>
      <c r="AF1297" s="176" t="str">
        <f t="shared" si="20"/>
        <v/>
      </c>
      <c r="AG1297" s="178" t="str">
        <f>IF(Calculations!AT1292=1,"YES","")</f>
        <v/>
      </c>
      <c r="AH1297" s="1"/>
      <c r="AI1297"/>
      <c r="AJ1297" s="3"/>
      <c r="AQ1297" s="9"/>
      <c r="AR1297" s="9"/>
      <c r="AS1297" s="9"/>
      <c r="AT1297" s="9"/>
      <c r="AU1297" s="9"/>
      <c r="AV1297" s="9"/>
    </row>
    <row r="1298" spans="2:48" x14ac:dyDescent="0.25">
      <c r="B1298" s="54"/>
      <c r="C1298" s="54"/>
      <c r="D1298" s="59"/>
      <c r="E1298" s="59"/>
      <c r="F1298" s="174"/>
      <c r="G1298" s="54"/>
      <c r="H1298" s="55"/>
      <c r="I1298" s="54"/>
      <c r="J1298" s="55"/>
      <c r="K1298" s="47" t="str">
        <f>IF(OR(AND(H1298=Lists!$D$6,G1298&lt;&gt;""),AND(AND(H1298=J1298,G1298&lt;&gt;"",I1298&lt;&gt;""),OR(H1298&lt;&gt;"Unspecified",J1298&lt;&gt;"Unspecified"),J1298&lt;&gt;""),AND(OR(H1298=Lists!$D$4,H1298=Lists!$D$5),OR(J1298=Lists!$D$4,J1298=Lists!$D$5),AND(G1298&lt;&gt;"",I1298&lt;&gt;""))),"YES","")</f>
        <v/>
      </c>
      <c r="L1298" s="56"/>
      <c r="M1298" s="54"/>
      <c r="N1298" s="58"/>
      <c r="O1298" s="57"/>
      <c r="P1298" s="165"/>
      <c r="Q1298" s="165"/>
      <c r="R1298" s="165"/>
      <c r="S1298" s="54"/>
      <c r="T1298" s="54"/>
      <c r="U1298" s="54"/>
      <c r="V1298" s="54"/>
      <c r="W1298" s="54"/>
      <c r="X1298" s="54"/>
      <c r="Y1298" s="54"/>
      <c r="Z1298" s="54"/>
      <c r="AA1298" s="54"/>
      <c r="AB1298" s="54"/>
      <c r="AC1298" s="54"/>
      <c r="AD1298" s="60"/>
      <c r="AE1298" s="58"/>
      <c r="AF1298" s="176" t="str">
        <f t="shared" si="20"/>
        <v/>
      </c>
      <c r="AG1298" s="178" t="str">
        <f>IF(Calculations!AT1293=1,"YES","")</f>
        <v/>
      </c>
      <c r="AH1298" s="1"/>
      <c r="AI1298"/>
      <c r="AJ1298" s="3"/>
      <c r="AQ1298" s="9"/>
      <c r="AR1298" s="9"/>
      <c r="AS1298" s="9"/>
      <c r="AT1298" s="9"/>
      <c r="AU1298" s="9"/>
      <c r="AV1298" s="9"/>
    </row>
    <row r="1299" spans="2:48" x14ac:dyDescent="0.25">
      <c r="B1299" s="54"/>
      <c r="C1299" s="54"/>
      <c r="D1299" s="59"/>
      <c r="E1299" s="59"/>
      <c r="F1299" s="174"/>
      <c r="G1299" s="54"/>
      <c r="H1299" s="55"/>
      <c r="I1299" s="54"/>
      <c r="J1299" s="55"/>
      <c r="K1299" s="47" t="str">
        <f>IF(OR(AND(H1299=Lists!$D$6,G1299&lt;&gt;""),AND(AND(H1299=J1299,G1299&lt;&gt;"",I1299&lt;&gt;""),OR(H1299&lt;&gt;"Unspecified",J1299&lt;&gt;"Unspecified"),J1299&lt;&gt;""),AND(OR(H1299=Lists!$D$4,H1299=Lists!$D$5),OR(J1299=Lists!$D$4,J1299=Lists!$D$5),AND(G1299&lt;&gt;"",I1299&lt;&gt;""))),"YES","")</f>
        <v/>
      </c>
      <c r="L1299" s="56"/>
      <c r="M1299" s="54"/>
      <c r="N1299" s="58"/>
      <c r="O1299" s="57"/>
      <c r="P1299" s="165"/>
      <c r="Q1299" s="165"/>
      <c r="R1299" s="165"/>
      <c r="S1299" s="54"/>
      <c r="T1299" s="54"/>
      <c r="U1299" s="54"/>
      <c r="V1299" s="54"/>
      <c r="W1299" s="54"/>
      <c r="X1299" s="54"/>
      <c r="Y1299" s="54"/>
      <c r="Z1299" s="54"/>
      <c r="AA1299" s="54"/>
      <c r="AB1299" s="54"/>
      <c r="AC1299" s="54"/>
      <c r="AD1299" s="60"/>
      <c r="AE1299" s="58"/>
      <c r="AF1299" s="176" t="str">
        <f t="shared" si="20"/>
        <v/>
      </c>
      <c r="AG1299" s="178" t="str">
        <f>IF(Calculations!AT1294=1,"YES","")</f>
        <v/>
      </c>
      <c r="AH1299" s="1"/>
      <c r="AI1299"/>
      <c r="AJ1299" s="3"/>
      <c r="AQ1299" s="9"/>
      <c r="AR1299" s="9"/>
      <c r="AS1299" s="9"/>
      <c r="AT1299" s="9"/>
      <c r="AU1299" s="9"/>
      <c r="AV1299" s="9"/>
    </row>
    <row r="1300" spans="2:48" x14ac:dyDescent="0.25">
      <c r="B1300" s="54"/>
      <c r="C1300" s="54"/>
      <c r="D1300" s="59"/>
      <c r="E1300" s="59"/>
      <c r="F1300" s="174"/>
      <c r="G1300" s="54"/>
      <c r="H1300" s="55"/>
      <c r="I1300" s="54"/>
      <c r="J1300" s="55"/>
      <c r="K1300" s="47" t="str">
        <f>IF(OR(AND(H1300=Lists!$D$6,G1300&lt;&gt;""),AND(AND(H1300=J1300,G1300&lt;&gt;"",I1300&lt;&gt;""),OR(H1300&lt;&gt;"Unspecified",J1300&lt;&gt;"Unspecified"),J1300&lt;&gt;""),AND(OR(H1300=Lists!$D$4,H1300=Lists!$D$5),OR(J1300=Lists!$D$4,J1300=Lists!$D$5),AND(G1300&lt;&gt;"",I1300&lt;&gt;""))),"YES","")</f>
        <v/>
      </c>
      <c r="L1300" s="56"/>
      <c r="M1300" s="54"/>
      <c r="N1300" s="58"/>
      <c r="O1300" s="57"/>
      <c r="P1300" s="165"/>
      <c r="Q1300" s="165"/>
      <c r="R1300" s="165"/>
      <c r="S1300" s="54"/>
      <c r="T1300" s="54"/>
      <c r="U1300" s="54"/>
      <c r="V1300" s="54"/>
      <c r="W1300" s="54"/>
      <c r="X1300" s="54"/>
      <c r="Y1300" s="54"/>
      <c r="Z1300" s="54"/>
      <c r="AA1300" s="54"/>
      <c r="AB1300" s="54"/>
      <c r="AC1300" s="54"/>
      <c r="AD1300" s="60"/>
      <c r="AE1300" s="58"/>
      <c r="AF1300" s="176" t="str">
        <f t="shared" si="20"/>
        <v/>
      </c>
      <c r="AG1300" s="178" t="str">
        <f>IF(Calculations!AT1295=1,"YES","")</f>
        <v/>
      </c>
      <c r="AH1300" s="1"/>
      <c r="AI1300"/>
      <c r="AJ1300" s="3"/>
      <c r="AQ1300" s="9"/>
      <c r="AR1300" s="9"/>
      <c r="AS1300" s="9"/>
      <c r="AT1300" s="9"/>
      <c r="AU1300" s="9"/>
      <c r="AV1300" s="9"/>
    </row>
    <row r="1301" spans="2:48" x14ac:dyDescent="0.25">
      <c r="B1301" s="54"/>
      <c r="C1301" s="54"/>
      <c r="D1301" s="59"/>
      <c r="E1301" s="59"/>
      <c r="F1301" s="174"/>
      <c r="G1301" s="54"/>
      <c r="H1301" s="55"/>
      <c r="I1301" s="54"/>
      <c r="J1301" s="55"/>
      <c r="K1301" s="47" t="str">
        <f>IF(OR(AND(H1301=Lists!$D$6,G1301&lt;&gt;""),AND(AND(H1301=J1301,G1301&lt;&gt;"",I1301&lt;&gt;""),OR(H1301&lt;&gt;"Unspecified",J1301&lt;&gt;"Unspecified"),J1301&lt;&gt;""),AND(OR(H1301=Lists!$D$4,H1301=Lists!$D$5),OR(J1301=Lists!$D$4,J1301=Lists!$D$5),AND(G1301&lt;&gt;"",I1301&lt;&gt;""))),"YES","")</f>
        <v/>
      </c>
      <c r="L1301" s="56"/>
      <c r="M1301" s="54"/>
      <c r="N1301" s="58"/>
      <c r="O1301" s="57"/>
      <c r="P1301" s="165"/>
      <c r="Q1301" s="165"/>
      <c r="R1301" s="165"/>
      <c r="S1301" s="54"/>
      <c r="T1301" s="54"/>
      <c r="U1301" s="54"/>
      <c r="V1301" s="54"/>
      <c r="W1301" s="54"/>
      <c r="X1301" s="54"/>
      <c r="Y1301" s="54"/>
      <c r="Z1301" s="54"/>
      <c r="AA1301" s="54"/>
      <c r="AB1301" s="54"/>
      <c r="AC1301" s="54"/>
      <c r="AD1301" s="60"/>
      <c r="AE1301" s="58"/>
      <c r="AF1301" s="176" t="str">
        <f t="shared" si="20"/>
        <v/>
      </c>
      <c r="AG1301" s="178" t="str">
        <f>IF(Calculations!AT1296=1,"YES","")</f>
        <v/>
      </c>
      <c r="AH1301" s="1"/>
      <c r="AI1301"/>
      <c r="AJ1301" s="3"/>
      <c r="AQ1301" s="9"/>
      <c r="AR1301" s="9"/>
      <c r="AS1301" s="9"/>
      <c r="AT1301" s="9"/>
      <c r="AU1301" s="9"/>
      <c r="AV1301" s="9"/>
    </row>
    <row r="1302" spans="2:48" x14ac:dyDescent="0.25">
      <c r="B1302" s="54"/>
      <c r="C1302" s="54"/>
      <c r="D1302" s="59"/>
      <c r="E1302" s="59"/>
      <c r="F1302" s="174"/>
      <c r="G1302" s="54"/>
      <c r="H1302" s="55"/>
      <c r="I1302" s="54"/>
      <c r="J1302" s="55"/>
      <c r="K1302" s="47" t="str">
        <f>IF(OR(AND(H1302=Lists!$D$6,G1302&lt;&gt;""),AND(AND(H1302=J1302,G1302&lt;&gt;"",I1302&lt;&gt;""),OR(H1302&lt;&gt;"Unspecified",J1302&lt;&gt;"Unspecified"),J1302&lt;&gt;""),AND(OR(H1302=Lists!$D$4,H1302=Lists!$D$5),OR(J1302=Lists!$D$4,J1302=Lists!$D$5),AND(G1302&lt;&gt;"",I1302&lt;&gt;""))),"YES","")</f>
        <v/>
      </c>
      <c r="L1302" s="56"/>
      <c r="M1302" s="54"/>
      <c r="N1302" s="58"/>
      <c r="O1302" s="57"/>
      <c r="P1302" s="165"/>
      <c r="Q1302" s="165"/>
      <c r="R1302" s="165"/>
      <c r="S1302" s="54"/>
      <c r="T1302" s="54"/>
      <c r="U1302" s="54"/>
      <c r="V1302" s="54"/>
      <c r="W1302" s="54"/>
      <c r="X1302" s="54"/>
      <c r="Y1302" s="54"/>
      <c r="Z1302" s="54"/>
      <c r="AA1302" s="54"/>
      <c r="AB1302" s="54"/>
      <c r="AC1302" s="54"/>
      <c r="AD1302" s="60"/>
      <c r="AE1302" s="58"/>
      <c r="AF1302" s="176" t="str">
        <f t="shared" si="20"/>
        <v/>
      </c>
      <c r="AG1302" s="178" t="str">
        <f>IF(Calculations!AT1297=1,"YES","")</f>
        <v/>
      </c>
      <c r="AH1302" s="1"/>
      <c r="AI1302"/>
      <c r="AJ1302" s="3"/>
      <c r="AQ1302" s="9"/>
      <c r="AR1302" s="9"/>
      <c r="AS1302" s="9"/>
      <c r="AT1302" s="9"/>
      <c r="AU1302" s="9"/>
      <c r="AV1302" s="9"/>
    </row>
    <row r="1303" spans="2:48" x14ac:dyDescent="0.25">
      <c r="B1303" s="54"/>
      <c r="C1303" s="54"/>
      <c r="D1303" s="59"/>
      <c r="E1303" s="59"/>
      <c r="F1303" s="174"/>
      <c r="G1303" s="54"/>
      <c r="H1303" s="55"/>
      <c r="I1303" s="54"/>
      <c r="J1303" s="55"/>
      <c r="K1303" s="47" t="str">
        <f>IF(OR(AND(H1303=Lists!$D$6,G1303&lt;&gt;""),AND(AND(H1303=J1303,G1303&lt;&gt;"",I1303&lt;&gt;""),OR(H1303&lt;&gt;"Unspecified",J1303&lt;&gt;"Unspecified"),J1303&lt;&gt;""),AND(OR(H1303=Lists!$D$4,H1303=Lists!$D$5),OR(J1303=Lists!$D$4,J1303=Lists!$D$5),AND(G1303&lt;&gt;"",I1303&lt;&gt;""))),"YES","")</f>
        <v/>
      </c>
      <c r="L1303" s="56"/>
      <c r="M1303" s="54"/>
      <c r="N1303" s="58"/>
      <c r="O1303" s="57"/>
      <c r="P1303" s="165"/>
      <c r="Q1303" s="165"/>
      <c r="R1303" s="165"/>
      <c r="S1303" s="54"/>
      <c r="T1303" s="54"/>
      <c r="U1303" s="54"/>
      <c r="V1303" s="54"/>
      <c r="W1303" s="54"/>
      <c r="X1303" s="54"/>
      <c r="Y1303" s="54"/>
      <c r="Z1303" s="54"/>
      <c r="AA1303" s="54"/>
      <c r="AB1303" s="54"/>
      <c r="AC1303" s="54"/>
      <c r="AD1303" s="60"/>
      <c r="AE1303" s="58"/>
      <c r="AF1303" s="176" t="str">
        <f t="shared" si="20"/>
        <v/>
      </c>
      <c r="AG1303" s="178" t="str">
        <f>IF(Calculations!AT1298=1,"YES","")</f>
        <v/>
      </c>
      <c r="AH1303" s="1"/>
      <c r="AI1303"/>
      <c r="AJ1303" s="3"/>
      <c r="AQ1303" s="9"/>
      <c r="AR1303" s="9"/>
      <c r="AS1303" s="9"/>
      <c r="AT1303" s="9"/>
      <c r="AU1303" s="9"/>
      <c r="AV1303" s="9"/>
    </row>
    <row r="1304" spans="2:48" x14ac:dyDescent="0.25">
      <c r="B1304" s="54"/>
      <c r="C1304" s="54"/>
      <c r="D1304" s="59"/>
      <c r="E1304" s="59"/>
      <c r="F1304" s="174"/>
      <c r="G1304" s="54"/>
      <c r="H1304" s="55"/>
      <c r="I1304" s="54"/>
      <c r="J1304" s="55"/>
      <c r="K1304" s="47" t="str">
        <f>IF(OR(AND(H1304=Lists!$D$6,G1304&lt;&gt;""),AND(AND(H1304=J1304,G1304&lt;&gt;"",I1304&lt;&gt;""),OR(H1304&lt;&gt;"Unspecified",J1304&lt;&gt;"Unspecified"),J1304&lt;&gt;""),AND(OR(H1304=Lists!$D$4,H1304=Lists!$D$5),OR(J1304=Lists!$D$4,J1304=Lists!$D$5),AND(G1304&lt;&gt;"",I1304&lt;&gt;""))),"YES","")</f>
        <v/>
      </c>
      <c r="L1304" s="56"/>
      <c r="M1304" s="54"/>
      <c r="N1304" s="58"/>
      <c r="O1304" s="57"/>
      <c r="P1304" s="165"/>
      <c r="Q1304" s="165"/>
      <c r="R1304" s="165"/>
      <c r="S1304" s="54"/>
      <c r="T1304" s="54"/>
      <c r="U1304" s="54"/>
      <c r="V1304" s="54"/>
      <c r="W1304" s="54"/>
      <c r="X1304" s="54"/>
      <c r="Y1304" s="54"/>
      <c r="Z1304" s="54"/>
      <c r="AA1304" s="54"/>
      <c r="AB1304" s="54"/>
      <c r="AC1304" s="54"/>
      <c r="AD1304" s="60"/>
      <c r="AE1304" s="58"/>
      <c r="AF1304" s="176" t="str">
        <f t="shared" si="20"/>
        <v/>
      </c>
      <c r="AG1304" s="178" t="str">
        <f>IF(Calculations!AT1299=1,"YES","")</f>
        <v/>
      </c>
      <c r="AH1304" s="1"/>
      <c r="AI1304"/>
      <c r="AJ1304" s="3"/>
      <c r="AQ1304" s="9"/>
      <c r="AR1304" s="9"/>
      <c r="AS1304" s="9"/>
      <c r="AT1304" s="9"/>
      <c r="AU1304" s="9"/>
      <c r="AV1304" s="9"/>
    </row>
    <row r="1305" spans="2:48" x14ac:dyDescent="0.25">
      <c r="B1305" s="54"/>
      <c r="C1305" s="54"/>
      <c r="D1305" s="59"/>
      <c r="E1305" s="59"/>
      <c r="F1305" s="174"/>
      <c r="G1305" s="54"/>
      <c r="H1305" s="55"/>
      <c r="I1305" s="54"/>
      <c r="J1305" s="55"/>
      <c r="K1305" s="47" t="str">
        <f>IF(OR(AND(H1305=Lists!$D$6,G1305&lt;&gt;""),AND(AND(H1305=J1305,G1305&lt;&gt;"",I1305&lt;&gt;""),OR(H1305&lt;&gt;"Unspecified",J1305&lt;&gt;"Unspecified"),J1305&lt;&gt;""),AND(OR(H1305=Lists!$D$4,H1305=Lists!$D$5),OR(J1305=Lists!$D$4,J1305=Lists!$D$5),AND(G1305&lt;&gt;"",I1305&lt;&gt;""))),"YES","")</f>
        <v/>
      </c>
      <c r="L1305" s="56"/>
      <c r="M1305" s="54"/>
      <c r="N1305" s="58"/>
      <c r="O1305" s="57"/>
      <c r="P1305" s="165"/>
      <c r="Q1305" s="165"/>
      <c r="R1305" s="165"/>
      <c r="S1305" s="54"/>
      <c r="T1305" s="54"/>
      <c r="U1305" s="54"/>
      <c r="V1305" s="54"/>
      <c r="W1305" s="54"/>
      <c r="X1305" s="54"/>
      <c r="Y1305" s="54"/>
      <c r="Z1305" s="54"/>
      <c r="AA1305" s="54"/>
      <c r="AB1305" s="54"/>
      <c r="AC1305" s="54"/>
      <c r="AD1305" s="60"/>
      <c r="AE1305" s="58"/>
      <c r="AF1305" s="176" t="str">
        <f t="shared" si="20"/>
        <v/>
      </c>
      <c r="AG1305" s="178" t="str">
        <f>IF(Calculations!AT1300=1,"YES","")</f>
        <v/>
      </c>
      <c r="AH1305" s="1"/>
      <c r="AI1305"/>
      <c r="AJ1305" s="3"/>
      <c r="AQ1305" s="9"/>
      <c r="AR1305" s="9"/>
      <c r="AS1305" s="9"/>
      <c r="AT1305" s="9"/>
      <c r="AU1305" s="9"/>
      <c r="AV1305" s="9"/>
    </row>
    <row r="1306" spans="2:48" x14ac:dyDescent="0.25">
      <c r="B1306" s="54"/>
      <c r="C1306" s="54"/>
      <c r="D1306" s="59"/>
      <c r="E1306" s="59"/>
      <c r="F1306" s="174"/>
      <c r="G1306" s="54"/>
      <c r="H1306" s="55"/>
      <c r="I1306" s="54"/>
      <c r="J1306" s="55"/>
      <c r="K1306" s="47" t="str">
        <f>IF(OR(AND(H1306=Lists!$D$6,G1306&lt;&gt;""),AND(AND(H1306=J1306,G1306&lt;&gt;"",I1306&lt;&gt;""),OR(H1306&lt;&gt;"Unspecified",J1306&lt;&gt;"Unspecified"),J1306&lt;&gt;""),AND(OR(H1306=Lists!$D$4,H1306=Lists!$D$5),OR(J1306=Lists!$D$4,J1306=Lists!$D$5),AND(G1306&lt;&gt;"",I1306&lt;&gt;""))),"YES","")</f>
        <v/>
      </c>
      <c r="L1306" s="56"/>
      <c r="M1306" s="54"/>
      <c r="N1306" s="58"/>
      <c r="O1306" s="57"/>
      <c r="P1306" s="165"/>
      <c r="Q1306" s="165"/>
      <c r="R1306" s="165"/>
      <c r="S1306" s="54"/>
      <c r="T1306" s="54"/>
      <c r="U1306" s="54"/>
      <c r="V1306" s="54"/>
      <c r="W1306" s="54"/>
      <c r="X1306" s="54"/>
      <c r="Y1306" s="54"/>
      <c r="Z1306" s="54"/>
      <c r="AA1306" s="54"/>
      <c r="AB1306" s="54"/>
      <c r="AC1306" s="54"/>
      <c r="AD1306" s="60"/>
      <c r="AE1306" s="58"/>
      <c r="AF1306" s="176" t="str">
        <f t="shared" si="20"/>
        <v/>
      </c>
      <c r="AG1306" s="178" t="str">
        <f>IF(Calculations!AT1301=1,"YES","")</f>
        <v/>
      </c>
      <c r="AH1306" s="1"/>
      <c r="AI1306"/>
      <c r="AJ1306" s="3"/>
      <c r="AQ1306" s="9"/>
      <c r="AR1306" s="9"/>
      <c r="AS1306" s="9"/>
      <c r="AT1306" s="9"/>
      <c r="AU1306" s="9"/>
      <c r="AV1306" s="9"/>
    </row>
    <row r="1307" spans="2:48" x14ac:dyDescent="0.25">
      <c r="B1307" s="54"/>
      <c r="C1307" s="54"/>
      <c r="D1307" s="59"/>
      <c r="E1307" s="59"/>
      <c r="F1307" s="174"/>
      <c r="G1307" s="54"/>
      <c r="H1307" s="55"/>
      <c r="I1307" s="54"/>
      <c r="J1307" s="55"/>
      <c r="K1307" s="47" t="str">
        <f>IF(OR(AND(H1307=Lists!$D$6,G1307&lt;&gt;""),AND(AND(H1307=J1307,G1307&lt;&gt;"",I1307&lt;&gt;""),OR(H1307&lt;&gt;"Unspecified",J1307&lt;&gt;"Unspecified"),J1307&lt;&gt;""),AND(OR(H1307=Lists!$D$4,H1307=Lists!$D$5),OR(J1307=Lists!$D$4,J1307=Lists!$D$5),AND(G1307&lt;&gt;"",I1307&lt;&gt;""))),"YES","")</f>
        <v/>
      </c>
      <c r="L1307" s="56"/>
      <c r="M1307" s="54"/>
      <c r="N1307" s="58"/>
      <c r="O1307" s="57"/>
      <c r="P1307" s="165"/>
      <c r="Q1307" s="165"/>
      <c r="R1307" s="165"/>
      <c r="S1307" s="54"/>
      <c r="T1307" s="54"/>
      <c r="U1307" s="54"/>
      <c r="V1307" s="54"/>
      <c r="W1307" s="54"/>
      <c r="X1307" s="54"/>
      <c r="Y1307" s="54"/>
      <c r="Z1307" s="54"/>
      <c r="AA1307" s="54"/>
      <c r="AB1307" s="54"/>
      <c r="AC1307" s="54"/>
      <c r="AD1307" s="60"/>
      <c r="AE1307" s="58"/>
      <c r="AF1307" s="176" t="str">
        <f t="shared" si="20"/>
        <v/>
      </c>
      <c r="AG1307" s="178" t="str">
        <f>IF(Calculations!AT1302=1,"YES","")</f>
        <v/>
      </c>
      <c r="AH1307" s="1"/>
      <c r="AI1307"/>
      <c r="AJ1307" s="3"/>
      <c r="AQ1307" s="9"/>
      <c r="AR1307" s="9"/>
      <c r="AS1307" s="9"/>
      <c r="AT1307" s="9"/>
      <c r="AU1307" s="9"/>
      <c r="AV1307" s="9"/>
    </row>
    <row r="1308" spans="2:48" x14ac:dyDescent="0.25">
      <c r="B1308" s="54"/>
      <c r="C1308" s="54"/>
      <c r="D1308" s="59"/>
      <c r="E1308" s="59"/>
      <c r="F1308" s="174"/>
      <c r="G1308" s="54"/>
      <c r="H1308" s="55"/>
      <c r="I1308" s="54"/>
      <c r="J1308" s="55"/>
      <c r="K1308" s="47" t="str">
        <f>IF(OR(AND(H1308=Lists!$D$6,G1308&lt;&gt;""),AND(AND(H1308=J1308,G1308&lt;&gt;"",I1308&lt;&gt;""),OR(H1308&lt;&gt;"Unspecified",J1308&lt;&gt;"Unspecified"),J1308&lt;&gt;""),AND(OR(H1308=Lists!$D$4,H1308=Lists!$D$5),OR(J1308=Lists!$D$4,J1308=Lists!$D$5),AND(G1308&lt;&gt;"",I1308&lt;&gt;""))),"YES","")</f>
        <v/>
      </c>
      <c r="L1308" s="56"/>
      <c r="M1308" s="54"/>
      <c r="N1308" s="58"/>
      <c r="O1308" s="57"/>
      <c r="P1308" s="165"/>
      <c r="Q1308" s="165"/>
      <c r="R1308" s="165"/>
      <c r="S1308" s="54"/>
      <c r="T1308" s="54"/>
      <c r="U1308" s="54"/>
      <c r="V1308" s="54"/>
      <c r="W1308" s="54"/>
      <c r="X1308" s="54"/>
      <c r="Y1308" s="54"/>
      <c r="Z1308" s="54"/>
      <c r="AA1308" s="54"/>
      <c r="AB1308" s="54"/>
      <c r="AC1308" s="54"/>
      <c r="AD1308" s="60"/>
      <c r="AE1308" s="58"/>
      <c r="AF1308" s="176" t="str">
        <f t="shared" si="20"/>
        <v/>
      </c>
      <c r="AG1308" s="178" t="str">
        <f>IF(Calculations!AT1303=1,"YES","")</f>
        <v/>
      </c>
      <c r="AH1308" s="1"/>
      <c r="AI1308"/>
      <c r="AJ1308" s="3"/>
      <c r="AQ1308" s="9"/>
      <c r="AR1308" s="9"/>
      <c r="AS1308" s="9"/>
      <c r="AT1308" s="9"/>
      <c r="AU1308" s="9"/>
      <c r="AV1308" s="9"/>
    </row>
    <row r="1309" spans="2:48" x14ac:dyDescent="0.25">
      <c r="B1309" s="54"/>
      <c r="C1309" s="54"/>
      <c r="D1309" s="59"/>
      <c r="E1309" s="59"/>
      <c r="F1309" s="174"/>
      <c r="G1309" s="54"/>
      <c r="H1309" s="55"/>
      <c r="I1309" s="54"/>
      <c r="J1309" s="55"/>
      <c r="K1309" s="47" t="str">
        <f>IF(OR(AND(H1309=Lists!$D$6,G1309&lt;&gt;""),AND(AND(H1309=J1309,G1309&lt;&gt;"",I1309&lt;&gt;""),OR(H1309&lt;&gt;"Unspecified",J1309&lt;&gt;"Unspecified"),J1309&lt;&gt;""),AND(OR(H1309=Lists!$D$4,H1309=Lists!$D$5),OR(J1309=Lists!$D$4,J1309=Lists!$D$5),AND(G1309&lt;&gt;"",I1309&lt;&gt;""))),"YES","")</f>
        <v/>
      </c>
      <c r="L1309" s="56"/>
      <c r="M1309" s="54"/>
      <c r="N1309" s="58"/>
      <c r="O1309" s="57"/>
      <c r="P1309" s="165"/>
      <c r="Q1309" s="165"/>
      <c r="R1309" s="165"/>
      <c r="S1309" s="54"/>
      <c r="T1309" s="54"/>
      <c r="U1309" s="54"/>
      <c r="V1309" s="54"/>
      <c r="W1309" s="54"/>
      <c r="X1309" s="54"/>
      <c r="Y1309" s="54"/>
      <c r="Z1309" s="54"/>
      <c r="AA1309" s="54"/>
      <c r="AB1309" s="54"/>
      <c r="AC1309" s="54"/>
      <c r="AD1309" s="60"/>
      <c r="AE1309" s="58"/>
      <c r="AF1309" s="176" t="str">
        <f t="shared" si="20"/>
        <v/>
      </c>
      <c r="AG1309" s="178" t="str">
        <f>IF(Calculations!AT1304=1,"YES","")</f>
        <v/>
      </c>
      <c r="AH1309" s="1"/>
      <c r="AI1309"/>
      <c r="AJ1309" s="3"/>
      <c r="AQ1309" s="9"/>
      <c r="AR1309" s="9"/>
      <c r="AS1309" s="9"/>
      <c r="AT1309" s="9"/>
      <c r="AU1309" s="9"/>
      <c r="AV1309" s="9"/>
    </row>
    <row r="1310" spans="2:48" x14ac:dyDescent="0.25">
      <c r="B1310" s="54"/>
      <c r="C1310" s="54"/>
      <c r="D1310" s="59"/>
      <c r="E1310" s="59"/>
      <c r="F1310" s="174"/>
      <c r="G1310" s="54"/>
      <c r="H1310" s="55"/>
      <c r="I1310" s="54"/>
      <c r="J1310" s="55"/>
      <c r="K1310" s="47" t="str">
        <f>IF(OR(AND(H1310=Lists!$D$6,G1310&lt;&gt;""),AND(AND(H1310=J1310,G1310&lt;&gt;"",I1310&lt;&gt;""),OR(H1310&lt;&gt;"Unspecified",J1310&lt;&gt;"Unspecified"),J1310&lt;&gt;""),AND(OR(H1310=Lists!$D$4,H1310=Lists!$D$5),OR(J1310=Lists!$D$4,J1310=Lists!$D$5),AND(G1310&lt;&gt;"",I1310&lt;&gt;""))),"YES","")</f>
        <v/>
      </c>
      <c r="L1310" s="56"/>
      <c r="M1310" s="54"/>
      <c r="N1310" s="58"/>
      <c r="O1310" s="57"/>
      <c r="P1310" s="165"/>
      <c r="Q1310" s="165"/>
      <c r="R1310" s="165"/>
      <c r="S1310" s="54"/>
      <c r="T1310" s="54"/>
      <c r="U1310" s="54"/>
      <c r="V1310" s="54"/>
      <c r="W1310" s="54"/>
      <c r="X1310" s="54"/>
      <c r="Y1310" s="54"/>
      <c r="Z1310" s="54"/>
      <c r="AA1310" s="54"/>
      <c r="AB1310" s="54"/>
      <c r="AC1310" s="54"/>
      <c r="AD1310" s="60"/>
      <c r="AE1310" s="58"/>
      <c r="AF1310" s="176" t="str">
        <f t="shared" si="20"/>
        <v/>
      </c>
      <c r="AG1310" s="178" t="str">
        <f>IF(Calculations!AT1305=1,"YES","")</f>
        <v/>
      </c>
      <c r="AH1310" s="1"/>
      <c r="AI1310"/>
      <c r="AJ1310" s="3"/>
      <c r="AQ1310" s="9"/>
      <c r="AR1310" s="9"/>
      <c r="AS1310" s="9"/>
      <c r="AT1310" s="9"/>
      <c r="AU1310" s="9"/>
      <c r="AV1310" s="9"/>
    </row>
    <row r="1311" spans="2:48" x14ac:dyDescent="0.25">
      <c r="B1311" s="54"/>
      <c r="C1311" s="54"/>
      <c r="D1311" s="59"/>
      <c r="E1311" s="59"/>
      <c r="F1311" s="174"/>
      <c r="G1311" s="54"/>
      <c r="H1311" s="55"/>
      <c r="I1311" s="54"/>
      <c r="J1311" s="55"/>
      <c r="K1311" s="47" t="str">
        <f>IF(OR(AND(H1311=Lists!$D$6,G1311&lt;&gt;""),AND(AND(H1311=J1311,G1311&lt;&gt;"",I1311&lt;&gt;""),OR(H1311&lt;&gt;"Unspecified",J1311&lt;&gt;"Unspecified"),J1311&lt;&gt;""),AND(OR(H1311=Lists!$D$4,H1311=Lists!$D$5),OR(J1311=Lists!$D$4,J1311=Lists!$D$5),AND(G1311&lt;&gt;"",I1311&lt;&gt;""))),"YES","")</f>
        <v/>
      </c>
      <c r="L1311" s="56"/>
      <c r="M1311" s="54"/>
      <c r="N1311" s="58"/>
      <c r="O1311" s="57"/>
      <c r="P1311" s="165"/>
      <c r="Q1311" s="165"/>
      <c r="R1311" s="165"/>
      <c r="S1311" s="54"/>
      <c r="T1311" s="54"/>
      <c r="U1311" s="54"/>
      <c r="V1311" s="54"/>
      <c r="W1311" s="54"/>
      <c r="X1311" s="54"/>
      <c r="Y1311" s="54"/>
      <c r="Z1311" s="54"/>
      <c r="AA1311" s="54"/>
      <c r="AB1311" s="54"/>
      <c r="AC1311" s="54"/>
      <c r="AD1311" s="60"/>
      <c r="AE1311" s="58"/>
      <c r="AF1311" s="176" t="str">
        <f t="shared" si="20"/>
        <v/>
      </c>
      <c r="AG1311" s="178" t="str">
        <f>IF(Calculations!AT1306=1,"YES","")</f>
        <v/>
      </c>
      <c r="AH1311" s="1"/>
      <c r="AI1311"/>
      <c r="AJ1311" s="3"/>
      <c r="AQ1311" s="9"/>
      <c r="AR1311" s="9"/>
      <c r="AS1311" s="9"/>
      <c r="AT1311" s="9"/>
      <c r="AU1311" s="9"/>
      <c r="AV1311" s="9"/>
    </row>
    <row r="1312" spans="2:48" x14ac:dyDescent="0.25">
      <c r="B1312" s="54"/>
      <c r="C1312" s="54"/>
      <c r="D1312" s="59"/>
      <c r="E1312" s="59"/>
      <c r="F1312" s="174"/>
      <c r="G1312" s="54"/>
      <c r="H1312" s="55"/>
      <c r="I1312" s="54"/>
      <c r="J1312" s="55"/>
      <c r="K1312" s="47" t="str">
        <f>IF(OR(AND(H1312=Lists!$D$6,G1312&lt;&gt;""),AND(AND(H1312=J1312,G1312&lt;&gt;"",I1312&lt;&gt;""),OR(H1312&lt;&gt;"Unspecified",J1312&lt;&gt;"Unspecified"),J1312&lt;&gt;""),AND(OR(H1312=Lists!$D$4,H1312=Lists!$D$5),OR(J1312=Lists!$D$4,J1312=Lists!$D$5),AND(G1312&lt;&gt;"",I1312&lt;&gt;""))),"YES","")</f>
        <v/>
      </c>
      <c r="L1312" s="56"/>
      <c r="M1312" s="54"/>
      <c r="N1312" s="58"/>
      <c r="O1312" s="57"/>
      <c r="P1312" s="165"/>
      <c r="Q1312" s="165"/>
      <c r="R1312" s="165"/>
      <c r="S1312" s="54"/>
      <c r="T1312" s="54"/>
      <c r="U1312" s="54"/>
      <c r="V1312" s="54"/>
      <c r="W1312" s="54"/>
      <c r="X1312" s="54"/>
      <c r="Y1312" s="54"/>
      <c r="Z1312" s="54"/>
      <c r="AA1312" s="54"/>
      <c r="AB1312" s="54"/>
      <c r="AC1312" s="54"/>
      <c r="AD1312" s="60"/>
      <c r="AE1312" s="58"/>
      <c r="AF1312" s="176" t="str">
        <f t="shared" si="20"/>
        <v/>
      </c>
      <c r="AG1312" s="178" t="str">
        <f>IF(Calculations!AT1307=1,"YES","")</f>
        <v/>
      </c>
      <c r="AH1312" s="1"/>
      <c r="AI1312"/>
      <c r="AJ1312" s="3"/>
      <c r="AQ1312" s="9"/>
      <c r="AR1312" s="9"/>
      <c r="AS1312" s="9"/>
      <c r="AT1312" s="9"/>
      <c r="AU1312" s="9"/>
      <c r="AV1312" s="9"/>
    </row>
    <row r="1313" spans="2:48" x14ac:dyDescent="0.25">
      <c r="B1313" s="54"/>
      <c r="C1313" s="54"/>
      <c r="D1313" s="59"/>
      <c r="E1313" s="59"/>
      <c r="F1313" s="174"/>
      <c r="G1313" s="54"/>
      <c r="H1313" s="55"/>
      <c r="I1313" s="54"/>
      <c r="J1313" s="55"/>
      <c r="K1313" s="47" t="str">
        <f>IF(OR(AND(H1313=Lists!$D$6,G1313&lt;&gt;""),AND(AND(H1313=J1313,G1313&lt;&gt;"",I1313&lt;&gt;""),OR(H1313&lt;&gt;"Unspecified",J1313&lt;&gt;"Unspecified"),J1313&lt;&gt;""),AND(OR(H1313=Lists!$D$4,H1313=Lists!$D$5),OR(J1313=Lists!$D$4,J1313=Lists!$D$5),AND(G1313&lt;&gt;"",I1313&lt;&gt;""))),"YES","")</f>
        <v/>
      </c>
      <c r="L1313" s="56"/>
      <c r="M1313" s="54"/>
      <c r="N1313" s="58"/>
      <c r="O1313" s="57"/>
      <c r="P1313" s="165"/>
      <c r="Q1313" s="165"/>
      <c r="R1313" s="165"/>
      <c r="S1313" s="54"/>
      <c r="T1313" s="54"/>
      <c r="U1313" s="54"/>
      <c r="V1313" s="54"/>
      <c r="W1313" s="54"/>
      <c r="X1313" s="54"/>
      <c r="Y1313" s="54"/>
      <c r="Z1313" s="54"/>
      <c r="AA1313" s="54"/>
      <c r="AB1313" s="54"/>
      <c r="AC1313" s="54"/>
      <c r="AD1313" s="60"/>
      <c r="AE1313" s="58"/>
      <c r="AF1313" s="176" t="str">
        <f t="shared" si="20"/>
        <v/>
      </c>
      <c r="AG1313" s="178" t="str">
        <f>IF(Calculations!AT1308=1,"YES","")</f>
        <v/>
      </c>
      <c r="AH1313" s="1"/>
      <c r="AI1313"/>
      <c r="AJ1313" s="3"/>
      <c r="AQ1313" s="9"/>
      <c r="AR1313" s="9"/>
      <c r="AS1313" s="9"/>
      <c r="AT1313" s="9"/>
      <c r="AU1313" s="9"/>
      <c r="AV1313" s="9"/>
    </row>
    <row r="1314" spans="2:48" x14ac:dyDescent="0.25">
      <c r="B1314" s="54"/>
      <c r="C1314" s="54"/>
      <c r="D1314" s="59"/>
      <c r="E1314" s="59"/>
      <c r="F1314" s="174"/>
      <c r="G1314" s="54"/>
      <c r="H1314" s="55"/>
      <c r="I1314" s="54"/>
      <c r="J1314" s="55"/>
      <c r="K1314" s="47" t="str">
        <f>IF(OR(AND(H1314=Lists!$D$6,G1314&lt;&gt;""),AND(AND(H1314=J1314,G1314&lt;&gt;"",I1314&lt;&gt;""),OR(H1314&lt;&gt;"Unspecified",J1314&lt;&gt;"Unspecified"),J1314&lt;&gt;""),AND(OR(H1314=Lists!$D$4,H1314=Lists!$D$5),OR(J1314=Lists!$D$4,J1314=Lists!$D$5),AND(G1314&lt;&gt;"",I1314&lt;&gt;""))),"YES","")</f>
        <v/>
      </c>
      <c r="L1314" s="56"/>
      <c r="M1314" s="54"/>
      <c r="N1314" s="58"/>
      <c r="O1314" s="57"/>
      <c r="P1314" s="165"/>
      <c r="Q1314" s="165"/>
      <c r="R1314" s="165"/>
      <c r="S1314" s="54"/>
      <c r="T1314" s="54"/>
      <c r="U1314" s="54"/>
      <c r="V1314" s="54"/>
      <c r="W1314" s="54"/>
      <c r="X1314" s="54"/>
      <c r="Y1314" s="54"/>
      <c r="Z1314" s="54"/>
      <c r="AA1314" s="54"/>
      <c r="AB1314" s="54"/>
      <c r="AC1314" s="54"/>
      <c r="AD1314" s="60"/>
      <c r="AE1314" s="58"/>
      <c r="AF1314" s="176" t="str">
        <f t="shared" si="20"/>
        <v/>
      </c>
      <c r="AG1314" s="178" t="str">
        <f>IF(Calculations!AT1309=1,"YES","")</f>
        <v/>
      </c>
      <c r="AH1314" s="1"/>
      <c r="AI1314"/>
      <c r="AJ1314" s="3"/>
      <c r="AQ1314" s="9"/>
      <c r="AR1314" s="9"/>
      <c r="AS1314" s="9"/>
      <c r="AT1314" s="9"/>
      <c r="AU1314" s="9"/>
      <c r="AV1314" s="9"/>
    </row>
    <row r="1315" spans="2:48" x14ac:dyDescent="0.25">
      <c r="B1315" s="54"/>
      <c r="C1315" s="54"/>
      <c r="D1315" s="59"/>
      <c r="E1315" s="59"/>
      <c r="F1315" s="174"/>
      <c r="G1315" s="54"/>
      <c r="H1315" s="55"/>
      <c r="I1315" s="54"/>
      <c r="J1315" s="55"/>
      <c r="K1315" s="47" t="str">
        <f>IF(OR(AND(H1315=Lists!$D$6,G1315&lt;&gt;""),AND(AND(H1315=J1315,G1315&lt;&gt;"",I1315&lt;&gt;""),OR(H1315&lt;&gt;"Unspecified",J1315&lt;&gt;"Unspecified"),J1315&lt;&gt;""),AND(OR(H1315=Lists!$D$4,H1315=Lists!$D$5),OR(J1315=Lists!$D$4,J1315=Lists!$D$5),AND(G1315&lt;&gt;"",I1315&lt;&gt;""))),"YES","")</f>
        <v/>
      </c>
      <c r="L1315" s="56"/>
      <c r="M1315" s="54"/>
      <c r="N1315" s="58"/>
      <c r="O1315" s="57"/>
      <c r="P1315" s="165"/>
      <c r="Q1315" s="165"/>
      <c r="R1315" s="165"/>
      <c r="S1315" s="54"/>
      <c r="T1315" s="54"/>
      <c r="U1315" s="54"/>
      <c r="V1315" s="54"/>
      <c r="W1315" s="54"/>
      <c r="X1315" s="54"/>
      <c r="Y1315" s="54"/>
      <c r="Z1315" s="54"/>
      <c r="AA1315" s="54"/>
      <c r="AB1315" s="54"/>
      <c r="AC1315" s="54"/>
      <c r="AD1315" s="60"/>
      <c r="AE1315" s="58"/>
      <c r="AF1315" s="176" t="str">
        <f t="shared" si="20"/>
        <v/>
      </c>
      <c r="AG1315" s="178" t="str">
        <f>IF(Calculations!AT1310=1,"YES","")</f>
        <v/>
      </c>
      <c r="AH1315" s="1"/>
      <c r="AI1315"/>
      <c r="AJ1315" s="3"/>
      <c r="AQ1315" s="9"/>
      <c r="AR1315" s="9"/>
      <c r="AS1315" s="9"/>
      <c r="AT1315" s="9"/>
      <c r="AU1315" s="9"/>
      <c r="AV1315" s="9"/>
    </row>
    <row r="1316" spans="2:48" x14ac:dyDescent="0.25">
      <c r="B1316" s="54"/>
      <c r="C1316" s="54"/>
      <c r="D1316" s="59"/>
      <c r="E1316" s="59"/>
      <c r="F1316" s="174"/>
      <c r="G1316" s="54"/>
      <c r="H1316" s="55"/>
      <c r="I1316" s="54"/>
      <c r="J1316" s="55"/>
      <c r="K1316" s="47" t="str">
        <f>IF(OR(AND(H1316=Lists!$D$6,G1316&lt;&gt;""),AND(AND(H1316=J1316,G1316&lt;&gt;"",I1316&lt;&gt;""),OR(H1316&lt;&gt;"Unspecified",J1316&lt;&gt;"Unspecified"),J1316&lt;&gt;""),AND(OR(H1316=Lists!$D$4,H1316=Lists!$D$5),OR(J1316=Lists!$D$4,J1316=Lists!$D$5),AND(G1316&lt;&gt;"",I1316&lt;&gt;""))),"YES","")</f>
        <v/>
      </c>
      <c r="L1316" s="56"/>
      <c r="M1316" s="54"/>
      <c r="N1316" s="58"/>
      <c r="O1316" s="57"/>
      <c r="P1316" s="165"/>
      <c r="Q1316" s="165"/>
      <c r="R1316" s="165"/>
      <c r="S1316" s="54"/>
      <c r="T1316" s="54"/>
      <c r="U1316" s="54"/>
      <c r="V1316" s="54"/>
      <c r="W1316" s="54"/>
      <c r="X1316" s="54"/>
      <c r="Y1316" s="54"/>
      <c r="Z1316" s="54"/>
      <c r="AA1316" s="54"/>
      <c r="AB1316" s="54"/>
      <c r="AC1316" s="54"/>
      <c r="AD1316" s="60"/>
      <c r="AE1316" s="58"/>
      <c r="AF1316" s="176" t="str">
        <f t="shared" si="20"/>
        <v/>
      </c>
      <c r="AG1316" s="178" t="str">
        <f>IF(Calculations!AT1311=1,"YES","")</f>
        <v/>
      </c>
      <c r="AH1316" s="1"/>
      <c r="AI1316"/>
      <c r="AJ1316" s="3"/>
      <c r="AQ1316" s="9"/>
      <c r="AR1316" s="9"/>
      <c r="AS1316" s="9"/>
      <c r="AT1316" s="9"/>
      <c r="AU1316" s="9"/>
      <c r="AV1316" s="9"/>
    </row>
    <row r="1317" spans="2:48" x14ac:dyDescent="0.25">
      <c r="B1317" s="54"/>
      <c r="C1317" s="54"/>
      <c r="D1317" s="59"/>
      <c r="E1317" s="59"/>
      <c r="F1317" s="174"/>
      <c r="G1317" s="54"/>
      <c r="H1317" s="55"/>
      <c r="I1317" s="54"/>
      <c r="J1317" s="55"/>
      <c r="K1317" s="47" t="str">
        <f>IF(OR(AND(H1317=Lists!$D$6,G1317&lt;&gt;""),AND(AND(H1317=J1317,G1317&lt;&gt;"",I1317&lt;&gt;""),OR(H1317&lt;&gt;"Unspecified",J1317&lt;&gt;"Unspecified"),J1317&lt;&gt;""),AND(OR(H1317=Lists!$D$4,H1317=Lists!$D$5),OR(J1317=Lists!$D$4,J1317=Lists!$D$5),AND(G1317&lt;&gt;"",I1317&lt;&gt;""))),"YES","")</f>
        <v/>
      </c>
      <c r="L1317" s="56"/>
      <c r="M1317" s="54"/>
      <c r="N1317" s="58"/>
      <c r="O1317" s="57"/>
      <c r="P1317" s="165"/>
      <c r="Q1317" s="165"/>
      <c r="R1317" s="165"/>
      <c r="S1317" s="54"/>
      <c r="T1317" s="54"/>
      <c r="U1317" s="54"/>
      <c r="V1317" s="54"/>
      <c r="W1317" s="54"/>
      <c r="X1317" s="54"/>
      <c r="Y1317" s="54"/>
      <c r="Z1317" s="54"/>
      <c r="AA1317" s="54"/>
      <c r="AB1317" s="54"/>
      <c r="AC1317" s="54"/>
      <c r="AD1317" s="60"/>
      <c r="AE1317" s="58"/>
      <c r="AF1317" s="176" t="str">
        <f t="shared" si="20"/>
        <v/>
      </c>
      <c r="AG1317" s="178" t="str">
        <f>IF(Calculations!AT1312=1,"YES","")</f>
        <v/>
      </c>
      <c r="AH1317" s="1"/>
      <c r="AI1317"/>
      <c r="AJ1317" s="3"/>
      <c r="AQ1317" s="9"/>
      <c r="AR1317" s="9"/>
      <c r="AS1317" s="9"/>
      <c r="AT1317" s="9"/>
      <c r="AU1317" s="9"/>
      <c r="AV1317" s="9"/>
    </row>
    <row r="1318" spans="2:48" x14ac:dyDescent="0.25">
      <c r="B1318" s="54"/>
      <c r="C1318" s="54"/>
      <c r="D1318" s="59"/>
      <c r="E1318" s="59"/>
      <c r="F1318" s="174"/>
      <c r="G1318" s="54"/>
      <c r="H1318" s="55"/>
      <c r="I1318" s="54"/>
      <c r="J1318" s="55"/>
      <c r="K1318" s="47" t="str">
        <f>IF(OR(AND(H1318=Lists!$D$6,G1318&lt;&gt;""),AND(AND(H1318=J1318,G1318&lt;&gt;"",I1318&lt;&gt;""),OR(H1318&lt;&gt;"Unspecified",J1318&lt;&gt;"Unspecified"),J1318&lt;&gt;""),AND(OR(H1318=Lists!$D$4,H1318=Lists!$D$5),OR(J1318=Lists!$D$4,J1318=Lists!$D$5),AND(G1318&lt;&gt;"",I1318&lt;&gt;""))),"YES","")</f>
        <v/>
      </c>
      <c r="L1318" s="56"/>
      <c r="M1318" s="54"/>
      <c r="N1318" s="58"/>
      <c r="O1318" s="57"/>
      <c r="P1318" s="165"/>
      <c r="Q1318" s="165"/>
      <c r="R1318" s="165"/>
      <c r="S1318" s="54"/>
      <c r="T1318" s="54"/>
      <c r="U1318" s="54"/>
      <c r="V1318" s="54"/>
      <c r="W1318" s="54"/>
      <c r="X1318" s="54"/>
      <c r="Y1318" s="54"/>
      <c r="Z1318" s="54"/>
      <c r="AA1318" s="54"/>
      <c r="AB1318" s="54"/>
      <c r="AC1318" s="54"/>
      <c r="AD1318" s="60"/>
      <c r="AE1318" s="58"/>
      <c r="AF1318" s="176" t="str">
        <f t="shared" si="20"/>
        <v/>
      </c>
      <c r="AG1318" s="178" t="str">
        <f>IF(Calculations!AT1313=1,"YES","")</f>
        <v/>
      </c>
      <c r="AH1318" s="1"/>
      <c r="AI1318"/>
      <c r="AJ1318" s="3"/>
      <c r="AQ1318" s="9"/>
      <c r="AR1318" s="9"/>
      <c r="AS1318" s="9"/>
      <c r="AT1318" s="9"/>
      <c r="AU1318" s="9"/>
      <c r="AV1318" s="9"/>
    </row>
    <row r="1319" spans="2:48" x14ac:dyDescent="0.25">
      <c r="B1319" s="54"/>
      <c r="C1319" s="54"/>
      <c r="D1319" s="59"/>
      <c r="E1319" s="59"/>
      <c r="F1319" s="174"/>
      <c r="G1319" s="54"/>
      <c r="H1319" s="55"/>
      <c r="I1319" s="54"/>
      <c r="J1319" s="55"/>
      <c r="K1319" s="47" t="str">
        <f>IF(OR(AND(H1319=Lists!$D$6,G1319&lt;&gt;""),AND(AND(H1319=J1319,G1319&lt;&gt;"",I1319&lt;&gt;""),OR(H1319&lt;&gt;"Unspecified",J1319&lt;&gt;"Unspecified"),J1319&lt;&gt;""),AND(OR(H1319=Lists!$D$4,H1319=Lists!$D$5),OR(J1319=Lists!$D$4,J1319=Lists!$D$5),AND(G1319&lt;&gt;"",I1319&lt;&gt;""))),"YES","")</f>
        <v/>
      </c>
      <c r="L1319" s="56"/>
      <c r="M1319" s="54"/>
      <c r="N1319" s="58"/>
      <c r="O1319" s="57"/>
      <c r="P1319" s="165"/>
      <c r="Q1319" s="165"/>
      <c r="R1319" s="165"/>
      <c r="S1319" s="54"/>
      <c r="T1319" s="54"/>
      <c r="U1319" s="54"/>
      <c r="V1319" s="54"/>
      <c r="W1319" s="54"/>
      <c r="X1319" s="54"/>
      <c r="Y1319" s="54"/>
      <c r="Z1319" s="54"/>
      <c r="AA1319" s="54"/>
      <c r="AB1319" s="54"/>
      <c r="AC1319" s="54"/>
      <c r="AD1319" s="60"/>
      <c r="AE1319" s="58"/>
      <c r="AF1319" s="176" t="str">
        <f t="shared" si="20"/>
        <v/>
      </c>
      <c r="AG1319" s="178" t="str">
        <f>IF(Calculations!AT1314=1,"YES","")</f>
        <v/>
      </c>
      <c r="AH1319" s="1"/>
      <c r="AI1319"/>
      <c r="AJ1319" s="3"/>
      <c r="AQ1319" s="9"/>
      <c r="AR1319" s="9"/>
      <c r="AS1319" s="9"/>
      <c r="AT1319" s="9"/>
      <c r="AU1319" s="9"/>
      <c r="AV1319" s="9"/>
    </row>
    <row r="1320" spans="2:48" x14ac:dyDescent="0.25">
      <c r="B1320" s="54"/>
      <c r="C1320" s="54"/>
      <c r="D1320" s="59"/>
      <c r="E1320" s="59"/>
      <c r="F1320" s="174"/>
      <c r="G1320" s="54"/>
      <c r="H1320" s="55"/>
      <c r="I1320" s="54"/>
      <c r="J1320" s="55"/>
      <c r="K1320" s="47" t="str">
        <f>IF(OR(AND(H1320=Lists!$D$6,G1320&lt;&gt;""),AND(AND(H1320=J1320,G1320&lt;&gt;"",I1320&lt;&gt;""),OR(H1320&lt;&gt;"Unspecified",J1320&lt;&gt;"Unspecified"),J1320&lt;&gt;""),AND(OR(H1320=Lists!$D$4,H1320=Lists!$D$5),OR(J1320=Lists!$D$4,J1320=Lists!$D$5),AND(G1320&lt;&gt;"",I1320&lt;&gt;""))),"YES","")</f>
        <v/>
      </c>
      <c r="L1320" s="56"/>
      <c r="M1320" s="54"/>
      <c r="N1320" s="58"/>
      <c r="O1320" s="57"/>
      <c r="P1320" s="165"/>
      <c r="Q1320" s="165"/>
      <c r="R1320" s="165"/>
      <c r="S1320" s="54"/>
      <c r="T1320" s="54"/>
      <c r="U1320" s="54"/>
      <c r="V1320" s="54"/>
      <c r="W1320" s="54"/>
      <c r="X1320" s="54"/>
      <c r="Y1320" s="54"/>
      <c r="Z1320" s="54"/>
      <c r="AA1320" s="54"/>
      <c r="AB1320" s="54"/>
      <c r="AC1320" s="54"/>
      <c r="AD1320" s="60"/>
      <c r="AE1320" s="58"/>
      <c r="AF1320" s="176" t="str">
        <f t="shared" si="20"/>
        <v/>
      </c>
      <c r="AG1320" s="178" t="str">
        <f>IF(Calculations!AT1315=1,"YES","")</f>
        <v/>
      </c>
      <c r="AH1320" s="1"/>
      <c r="AI1320"/>
      <c r="AJ1320" s="3"/>
      <c r="AQ1320" s="9"/>
      <c r="AR1320" s="9"/>
      <c r="AS1320" s="9"/>
      <c r="AT1320" s="9"/>
      <c r="AU1320" s="9"/>
      <c r="AV1320" s="9"/>
    </row>
    <row r="1321" spans="2:48" x14ac:dyDescent="0.25">
      <c r="B1321" s="54"/>
      <c r="C1321" s="54"/>
      <c r="D1321" s="59"/>
      <c r="E1321" s="59"/>
      <c r="F1321" s="174"/>
      <c r="G1321" s="54"/>
      <c r="H1321" s="55"/>
      <c r="I1321" s="54"/>
      <c r="J1321" s="55"/>
      <c r="K1321" s="47" t="str">
        <f>IF(OR(AND(H1321=Lists!$D$6,G1321&lt;&gt;""),AND(AND(H1321=J1321,G1321&lt;&gt;"",I1321&lt;&gt;""),OR(H1321&lt;&gt;"Unspecified",J1321&lt;&gt;"Unspecified"),J1321&lt;&gt;""),AND(OR(H1321=Lists!$D$4,H1321=Lists!$D$5),OR(J1321=Lists!$D$4,J1321=Lists!$D$5),AND(G1321&lt;&gt;"",I1321&lt;&gt;""))),"YES","")</f>
        <v/>
      </c>
      <c r="L1321" s="56"/>
      <c r="M1321" s="54"/>
      <c r="N1321" s="58"/>
      <c r="O1321" s="57"/>
      <c r="P1321" s="165"/>
      <c r="Q1321" s="165"/>
      <c r="R1321" s="165"/>
      <c r="S1321" s="54"/>
      <c r="T1321" s="54"/>
      <c r="U1321" s="54"/>
      <c r="V1321" s="54"/>
      <c r="W1321" s="54"/>
      <c r="X1321" s="54"/>
      <c r="Y1321" s="54"/>
      <c r="Z1321" s="54"/>
      <c r="AA1321" s="54"/>
      <c r="AB1321" s="54"/>
      <c r="AC1321" s="54"/>
      <c r="AD1321" s="60"/>
      <c r="AE1321" s="58"/>
      <c r="AF1321" s="176" t="str">
        <f t="shared" si="20"/>
        <v/>
      </c>
      <c r="AG1321" s="178" t="str">
        <f>IF(Calculations!AT1316=1,"YES","")</f>
        <v/>
      </c>
      <c r="AH1321" s="1"/>
      <c r="AI1321"/>
      <c r="AJ1321" s="3"/>
      <c r="AQ1321" s="9"/>
      <c r="AR1321" s="9"/>
      <c r="AS1321" s="9"/>
      <c r="AT1321" s="9"/>
      <c r="AU1321" s="9"/>
      <c r="AV1321" s="9"/>
    </row>
    <row r="1322" spans="2:48" x14ac:dyDescent="0.25">
      <c r="B1322" s="54"/>
      <c r="C1322" s="54"/>
      <c r="D1322" s="59"/>
      <c r="E1322" s="59"/>
      <c r="F1322" s="174"/>
      <c r="G1322" s="54"/>
      <c r="H1322" s="55"/>
      <c r="I1322" s="54"/>
      <c r="J1322" s="55"/>
      <c r="K1322" s="47" t="str">
        <f>IF(OR(AND(H1322=Lists!$D$6,G1322&lt;&gt;""),AND(AND(H1322=J1322,G1322&lt;&gt;"",I1322&lt;&gt;""),OR(H1322&lt;&gt;"Unspecified",J1322&lt;&gt;"Unspecified"),J1322&lt;&gt;""),AND(OR(H1322=Lists!$D$4,H1322=Lists!$D$5),OR(J1322=Lists!$D$4,J1322=Lists!$D$5),AND(G1322&lt;&gt;"",I1322&lt;&gt;""))),"YES","")</f>
        <v/>
      </c>
      <c r="L1322" s="56"/>
      <c r="M1322" s="54"/>
      <c r="N1322" s="58"/>
      <c r="O1322" s="57"/>
      <c r="P1322" s="165"/>
      <c r="Q1322" s="165"/>
      <c r="R1322" s="165"/>
      <c r="S1322" s="54"/>
      <c r="T1322" s="54"/>
      <c r="U1322" s="54"/>
      <c r="V1322" s="54"/>
      <c r="W1322" s="54"/>
      <c r="X1322" s="54"/>
      <c r="Y1322" s="54"/>
      <c r="Z1322" s="54"/>
      <c r="AA1322" s="54"/>
      <c r="AB1322" s="54"/>
      <c r="AC1322" s="54"/>
      <c r="AD1322" s="60"/>
      <c r="AE1322" s="58"/>
      <c r="AF1322" s="176" t="str">
        <f t="shared" si="20"/>
        <v/>
      </c>
      <c r="AG1322" s="178" t="str">
        <f>IF(Calculations!AT1317=1,"YES","")</f>
        <v/>
      </c>
      <c r="AH1322" s="1"/>
      <c r="AI1322"/>
      <c r="AJ1322" s="3"/>
      <c r="AQ1322" s="9"/>
      <c r="AR1322" s="9"/>
      <c r="AS1322" s="9"/>
      <c r="AT1322" s="9"/>
      <c r="AU1322" s="9"/>
      <c r="AV1322" s="9"/>
    </row>
    <row r="1323" spans="2:48" x14ac:dyDescent="0.25">
      <c r="B1323" s="54"/>
      <c r="C1323" s="54"/>
      <c r="D1323" s="59"/>
      <c r="E1323" s="59"/>
      <c r="F1323" s="174"/>
      <c r="G1323" s="54"/>
      <c r="H1323" s="55"/>
      <c r="I1323" s="54"/>
      <c r="J1323" s="55"/>
      <c r="K1323" s="47" t="str">
        <f>IF(OR(AND(H1323=Lists!$D$6,G1323&lt;&gt;""),AND(AND(H1323=J1323,G1323&lt;&gt;"",I1323&lt;&gt;""),OR(H1323&lt;&gt;"Unspecified",J1323&lt;&gt;"Unspecified"),J1323&lt;&gt;""),AND(OR(H1323=Lists!$D$4,H1323=Lists!$D$5),OR(J1323=Lists!$D$4,J1323=Lists!$D$5),AND(G1323&lt;&gt;"",I1323&lt;&gt;""))),"YES","")</f>
        <v/>
      </c>
      <c r="L1323" s="56"/>
      <c r="M1323" s="54"/>
      <c r="N1323" s="58"/>
      <c r="O1323" s="57"/>
      <c r="P1323" s="165"/>
      <c r="Q1323" s="165"/>
      <c r="R1323" s="165"/>
      <c r="S1323" s="54"/>
      <c r="T1323" s="54"/>
      <c r="U1323" s="54"/>
      <c r="V1323" s="54"/>
      <c r="W1323" s="54"/>
      <c r="X1323" s="54"/>
      <c r="Y1323" s="54"/>
      <c r="Z1323" s="54"/>
      <c r="AA1323" s="54"/>
      <c r="AB1323" s="54"/>
      <c r="AC1323" s="54"/>
      <c r="AD1323" s="60"/>
      <c r="AE1323" s="58"/>
      <c r="AF1323" s="176" t="str">
        <f t="shared" si="20"/>
        <v/>
      </c>
      <c r="AG1323" s="178" t="str">
        <f>IF(Calculations!AT1318=1,"YES","")</f>
        <v/>
      </c>
      <c r="AH1323" s="1"/>
      <c r="AI1323"/>
      <c r="AJ1323" s="3"/>
      <c r="AQ1323" s="9"/>
      <c r="AR1323" s="9"/>
      <c r="AS1323" s="9"/>
      <c r="AT1323" s="9"/>
      <c r="AU1323" s="9"/>
      <c r="AV1323" s="9"/>
    </row>
    <row r="1324" spans="2:48" x14ac:dyDescent="0.25">
      <c r="B1324" s="54"/>
      <c r="C1324" s="54"/>
      <c r="D1324" s="59"/>
      <c r="E1324" s="59"/>
      <c r="F1324" s="174"/>
      <c r="G1324" s="54"/>
      <c r="H1324" s="55"/>
      <c r="I1324" s="54"/>
      <c r="J1324" s="55"/>
      <c r="K1324" s="47" t="str">
        <f>IF(OR(AND(H1324=Lists!$D$6,G1324&lt;&gt;""),AND(AND(H1324=J1324,G1324&lt;&gt;"",I1324&lt;&gt;""),OR(H1324&lt;&gt;"Unspecified",J1324&lt;&gt;"Unspecified"),J1324&lt;&gt;""),AND(OR(H1324=Lists!$D$4,H1324=Lists!$D$5),OR(J1324=Lists!$D$4,J1324=Lists!$D$5),AND(G1324&lt;&gt;"",I1324&lt;&gt;""))),"YES","")</f>
        <v/>
      </c>
      <c r="L1324" s="56"/>
      <c r="M1324" s="54"/>
      <c r="N1324" s="58"/>
      <c r="O1324" s="57"/>
      <c r="P1324" s="165"/>
      <c r="Q1324" s="165"/>
      <c r="R1324" s="165"/>
      <c r="S1324" s="54"/>
      <c r="T1324" s="54"/>
      <c r="U1324" s="54"/>
      <c r="V1324" s="54"/>
      <c r="W1324" s="54"/>
      <c r="X1324" s="54"/>
      <c r="Y1324" s="54"/>
      <c r="Z1324" s="54"/>
      <c r="AA1324" s="54"/>
      <c r="AB1324" s="54"/>
      <c r="AC1324" s="54"/>
      <c r="AD1324" s="60"/>
      <c r="AE1324" s="58"/>
      <c r="AF1324" s="176" t="str">
        <f t="shared" si="20"/>
        <v/>
      </c>
      <c r="AG1324" s="178" t="str">
        <f>IF(Calculations!AT1319=1,"YES","")</f>
        <v/>
      </c>
      <c r="AH1324" s="1"/>
      <c r="AI1324"/>
      <c r="AJ1324" s="3"/>
      <c r="AQ1324" s="9"/>
      <c r="AR1324" s="9"/>
      <c r="AS1324" s="9"/>
      <c r="AT1324" s="9"/>
      <c r="AU1324" s="9"/>
      <c r="AV1324" s="9"/>
    </row>
    <row r="1325" spans="2:48" x14ac:dyDescent="0.25">
      <c r="B1325" s="54"/>
      <c r="C1325" s="54"/>
      <c r="D1325" s="59"/>
      <c r="E1325" s="59"/>
      <c r="F1325" s="174"/>
      <c r="G1325" s="54"/>
      <c r="H1325" s="55"/>
      <c r="I1325" s="54"/>
      <c r="J1325" s="55"/>
      <c r="K1325" s="47" t="str">
        <f>IF(OR(AND(H1325=Lists!$D$6,G1325&lt;&gt;""),AND(AND(H1325=J1325,G1325&lt;&gt;"",I1325&lt;&gt;""),OR(H1325&lt;&gt;"Unspecified",J1325&lt;&gt;"Unspecified"),J1325&lt;&gt;""),AND(OR(H1325=Lists!$D$4,H1325=Lists!$D$5),OR(J1325=Lists!$D$4,J1325=Lists!$D$5),AND(G1325&lt;&gt;"",I1325&lt;&gt;""))),"YES","")</f>
        <v/>
      </c>
      <c r="L1325" s="56"/>
      <c r="M1325" s="54"/>
      <c r="N1325" s="58"/>
      <c r="O1325" s="57"/>
      <c r="P1325" s="165"/>
      <c r="Q1325" s="165"/>
      <c r="R1325" s="165"/>
      <c r="S1325" s="54"/>
      <c r="T1325" s="54"/>
      <c r="U1325" s="54"/>
      <c r="V1325" s="54"/>
      <c r="W1325" s="54"/>
      <c r="X1325" s="54"/>
      <c r="Y1325" s="54"/>
      <c r="Z1325" s="54"/>
      <c r="AA1325" s="54"/>
      <c r="AB1325" s="54"/>
      <c r="AC1325" s="54"/>
      <c r="AD1325" s="60"/>
      <c r="AE1325" s="58"/>
      <c r="AF1325" s="176" t="str">
        <f t="shared" si="20"/>
        <v/>
      </c>
      <c r="AG1325" s="178" t="str">
        <f>IF(Calculations!AT1320=1,"YES","")</f>
        <v/>
      </c>
      <c r="AH1325" s="1"/>
      <c r="AI1325"/>
      <c r="AJ1325" s="3"/>
      <c r="AQ1325" s="9"/>
      <c r="AR1325" s="9"/>
      <c r="AS1325" s="9"/>
      <c r="AT1325" s="9"/>
      <c r="AU1325" s="9"/>
      <c r="AV1325" s="9"/>
    </row>
    <row r="1326" spans="2:48" x14ac:dyDescent="0.25">
      <c r="B1326" s="54"/>
      <c r="C1326" s="54"/>
      <c r="D1326" s="59"/>
      <c r="E1326" s="59"/>
      <c r="F1326" s="174"/>
      <c r="G1326" s="54"/>
      <c r="H1326" s="55"/>
      <c r="I1326" s="54"/>
      <c r="J1326" s="55"/>
      <c r="K1326" s="47" t="str">
        <f>IF(OR(AND(H1326=Lists!$D$6,G1326&lt;&gt;""),AND(AND(H1326=J1326,G1326&lt;&gt;"",I1326&lt;&gt;""),OR(H1326&lt;&gt;"Unspecified",J1326&lt;&gt;"Unspecified"),J1326&lt;&gt;""),AND(OR(H1326=Lists!$D$4,H1326=Lists!$D$5),OR(J1326=Lists!$D$4,J1326=Lists!$D$5),AND(G1326&lt;&gt;"",I1326&lt;&gt;""))),"YES","")</f>
        <v/>
      </c>
      <c r="L1326" s="56"/>
      <c r="M1326" s="54"/>
      <c r="N1326" s="58"/>
      <c r="O1326" s="57"/>
      <c r="P1326" s="165"/>
      <c r="Q1326" s="165"/>
      <c r="R1326" s="165"/>
      <c r="S1326" s="54"/>
      <c r="T1326" s="54"/>
      <c r="U1326" s="54"/>
      <c r="V1326" s="54"/>
      <c r="W1326" s="54"/>
      <c r="X1326" s="54"/>
      <c r="Y1326" s="54"/>
      <c r="Z1326" s="54"/>
      <c r="AA1326" s="54"/>
      <c r="AB1326" s="54"/>
      <c r="AC1326" s="54"/>
      <c r="AD1326" s="60"/>
      <c r="AE1326" s="58"/>
      <c r="AF1326" s="176" t="str">
        <f t="shared" si="20"/>
        <v/>
      </c>
      <c r="AG1326" s="178" t="str">
        <f>IF(Calculations!AT1321=1,"YES","")</f>
        <v/>
      </c>
      <c r="AH1326" s="1"/>
      <c r="AI1326"/>
      <c r="AJ1326" s="3"/>
      <c r="AQ1326" s="9"/>
      <c r="AR1326" s="9"/>
      <c r="AS1326" s="9"/>
      <c r="AT1326" s="9"/>
      <c r="AU1326" s="9"/>
      <c r="AV1326" s="9"/>
    </row>
    <row r="1327" spans="2:48" x14ac:dyDescent="0.25">
      <c r="B1327" s="54"/>
      <c r="C1327" s="54"/>
      <c r="D1327" s="59"/>
      <c r="E1327" s="59"/>
      <c r="F1327" s="174"/>
      <c r="G1327" s="54"/>
      <c r="H1327" s="55"/>
      <c r="I1327" s="54"/>
      <c r="J1327" s="55"/>
      <c r="K1327" s="47" t="str">
        <f>IF(OR(AND(H1327=Lists!$D$6,G1327&lt;&gt;""),AND(AND(H1327=J1327,G1327&lt;&gt;"",I1327&lt;&gt;""),OR(H1327&lt;&gt;"Unspecified",J1327&lt;&gt;"Unspecified"),J1327&lt;&gt;""),AND(OR(H1327=Lists!$D$4,H1327=Lists!$D$5),OR(J1327=Lists!$D$4,J1327=Lists!$D$5),AND(G1327&lt;&gt;"",I1327&lt;&gt;""))),"YES","")</f>
        <v/>
      </c>
      <c r="L1327" s="56"/>
      <c r="M1327" s="54"/>
      <c r="N1327" s="58"/>
      <c r="O1327" s="57"/>
      <c r="P1327" s="165"/>
      <c r="Q1327" s="165"/>
      <c r="R1327" s="165"/>
      <c r="S1327" s="54"/>
      <c r="T1327" s="54"/>
      <c r="U1327" s="54"/>
      <c r="V1327" s="54"/>
      <c r="W1327" s="54"/>
      <c r="X1327" s="54"/>
      <c r="Y1327" s="54"/>
      <c r="Z1327" s="54"/>
      <c r="AA1327" s="54"/>
      <c r="AB1327" s="54"/>
      <c r="AC1327" s="54"/>
      <c r="AD1327" s="60"/>
      <c r="AE1327" s="58"/>
      <c r="AF1327" s="176" t="str">
        <f t="shared" si="20"/>
        <v/>
      </c>
      <c r="AG1327" s="178" t="str">
        <f>IF(Calculations!AT1322=1,"YES","")</f>
        <v/>
      </c>
      <c r="AH1327" s="1"/>
      <c r="AI1327"/>
      <c r="AJ1327" s="3"/>
      <c r="AQ1327" s="9"/>
      <c r="AR1327" s="9"/>
      <c r="AS1327" s="9"/>
      <c r="AT1327" s="9"/>
      <c r="AU1327" s="9"/>
      <c r="AV1327" s="9"/>
    </row>
    <row r="1328" spans="2:48" x14ac:dyDescent="0.25">
      <c r="B1328" s="54"/>
      <c r="C1328" s="54"/>
      <c r="D1328" s="59"/>
      <c r="E1328" s="59"/>
      <c r="F1328" s="174"/>
      <c r="G1328" s="54"/>
      <c r="H1328" s="55"/>
      <c r="I1328" s="54"/>
      <c r="J1328" s="55"/>
      <c r="K1328" s="47" t="str">
        <f>IF(OR(AND(H1328=Lists!$D$6,G1328&lt;&gt;""),AND(AND(H1328=J1328,G1328&lt;&gt;"",I1328&lt;&gt;""),OR(H1328&lt;&gt;"Unspecified",J1328&lt;&gt;"Unspecified"),J1328&lt;&gt;""),AND(OR(H1328=Lists!$D$4,H1328=Lists!$D$5),OR(J1328=Lists!$D$4,J1328=Lists!$D$5),AND(G1328&lt;&gt;"",I1328&lt;&gt;""))),"YES","")</f>
        <v/>
      </c>
      <c r="L1328" s="56"/>
      <c r="M1328" s="54"/>
      <c r="N1328" s="58"/>
      <c r="O1328" s="57"/>
      <c r="P1328" s="165"/>
      <c r="Q1328" s="165"/>
      <c r="R1328" s="165"/>
      <c r="S1328" s="54"/>
      <c r="T1328" s="54"/>
      <c r="U1328" s="54"/>
      <c r="V1328" s="54"/>
      <c r="W1328" s="54"/>
      <c r="X1328" s="54"/>
      <c r="Y1328" s="54"/>
      <c r="Z1328" s="54"/>
      <c r="AA1328" s="54"/>
      <c r="AB1328" s="54"/>
      <c r="AC1328" s="54"/>
      <c r="AD1328" s="60"/>
      <c r="AE1328" s="58"/>
      <c r="AF1328" s="176" t="str">
        <f t="shared" si="20"/>
        <v/>
      </c>
      <c r="AG1328" s="178" t="str">
        <f>IF(Calculations!AT1323=1,"YES","")</f>
        <v/>
      </c>
      <c r="AH1328" s="1"/>
      <c r="AI1328"/>
      <c r="AJ1328" s="3"/>
      <c r="AQ1328" s="9"/>
      <c r="AR1328" s="9"/>
      <c r="AS1328" s="9"/>
      <c r="AT1328" s="9"/>
      <c r="AU1328" s="9"/>
      <c r="AV1328" s="9"/>
    </row>
    <row r="1329" spans="2:48" x14ac:dyDescent="0.25">
      <c r="B1329" s="54"/>
      <c r="C1329" s="54"/>
      <c r="D1329" s="59"/>
      <c r="E1329" s="59"/>
      <c r="F1329" s="174"/>
      <c r="G1329" s="54"/>
      <c r="H1329" s="55"/>
      <c r="I1329" s="54"/>
      <c r="J1329" s="55"/>
      <c r="K1329" s="47" t="str">
        <f>IF(OR(AND(H1329=Lists!$D$6,G1329&lt;&gt;""),AND(AND(H1329=J1329,G1329&lt;&gt;"",I1329&lt;&gt;""),OR(H1329&lt;&gt;"Unspecified",J1329&lt;&gt;"Unspecified"),J1329&lt;&gt;""),AND(OR(H1329=Lists!$D$4,H1329=Lists!$D$5),OR(J1329=Lists!$D$4,J1329=Lists!$D$5),AND(G1329&lt;&gt;"",I1329&lt;&gt;""))),"YES","")</f>
        <v/>
      </c>
      <c r="L1329" s="56"/>
      <c r="M1329" s="54"/>
      <c r="N1329" s="58"/>
      <c r="O1329" s="57"/>
      <c r="P1329" s="165"/>
      <c r="Q1329" s="165"/>
      <c r="R1329" s="165"/>
      <c r="S1329" s="54"/>
      <c r="T1329" s="54"/>
      <c r="U1329" s="54"/>
      <c r="V1329" s="54"/>
      <c r="W1329" s="54"/>
      <c r="X1329" s="54"/>
      <c r="Y1329" s="54"/>
      <c r="Z1329" s="54"/>
      <c r="AA1329" s="54"/>
      <c r="AB1329" s="54"/>
      <c r="AC1329" s="54"/>
      <c r="AD1329" s="60"/>
      <c r="AE1329" s="58"/>
      <c r="AF1329" s="176" t="str">
        <f t="shared" si="20"/>
        <v/>
      </c>
      <c r="AG1329" s="178" t="str">
        <f>IF(Calculations!AT1324=1,"YES","")</f>
        <v/>
      </c>
      <c r="AH1329" s="1"/>
      <c r="AI1329"/>
      <c r="AJ1329" s="3"/>
      <c r="AQ1329" s="9"/>
      <c r="AR1329" s="9"/>
      <c r="AS1329" s="9"/>
      <c r="AT1329" s="9"/>
      <c r="AU1329" s="9"/>
      <c r="AV1329" s="9"/>
    </row>
    <row r="1330" spans="2:48" x14ac:dyDescent="0.25">
      <c r="B1330" s="54"/>
      <c r="C1330" s="54"/>
      <c r="D1330" s="59"/>
      <c r="E1330" s="59"/>
      <c r="F1330" s="174"/>
      <c r="G1330" s="54"/>
      <c r="H1330" s="55"/>
      <c r="I1330" s="54"/>
      <c r="J1330" s="55"/>
      <c r="K1330" s="47" t="str">
        <f>IF(OR(AND(H1330=Lists!$D$6,G1330&lt;&gt;""),AND(AND(H1330=J1330,G1330&lt;&gt;"",I1330&lt;&gt;""),OR(H1330&lt;&gt;"Unspecified",J1330&lt;&gt;"Unspecified"),J1330&lt;&gt;""),AND(OR(H1330=Lists!$D$4,H1330=Lists!$D$5),OR(J1330=Lists!$D$4,J1330=Lists!$D$5),AND(G1330&lt;&gt;"",I1330&lt;&gt;""))),"YES","")</f>
        <v/>
      </c>
      <c r="L1330" s="56"/>
      <c r="M1330" s="54"/>
      <c r="N1330" s="58"/>
      <c r="O1330" s="57"/>
      <c r="P1330" s="165"/>
      <c r="Q1330" s="165"/>
      <c r="R1330" s="165"/>
      <c r="S1330" s="54"/>
      <c r="T1330" s="54"/>
      <c r="U1330" s="54"/>
      <c r="V1330" s="54"/>
      <c r="W1330" s="54"/>
      <c r="X1330" s="54"/>
      <c r="Y1330" s="54"/>
      <c r="Z1330" s="54"/>
      <c r="AA1330" s="54"/>
      <c r="AB1330" s="54"/>
      <c r="AC1330" s="54"/>
      <c r="AD1330" s="60"/>
      <c r="AE1330" s="58"/>
      <c r="AF1330" s="176" t="str">
        <f t="shared" si="20"/>
        <v/>
      </c>
      <c r="AG1330" s="178" t="str">
        <f>IF(Calculations!AT1325=1,"YES","")</f>
        <v/>
      </c>
      <c r="AH1330" s="1"/>
      <c r="AI1330"/>
      <c r="AJ1330" s="3"/>
      <c r="AQ1330" s="9"/>
      <c r="AR1330" s="9"/>
      <c r="AS1330" s="9"/>
      <c r="AT1330" s="9"/>
      <c r="AU1330" s="9"/>
      <c r="AV1330" s="9"/>
    </row>
    <row r="1331" spans="2:48" x14ac:dyDescent="0.25">
      <c r="B1331" s="54"/>
      <c r="C1331" s="54"/>
      <c r="D1331" s="59"/>
      <c r="E1331" s="59"/>
      <c r="F1331" s="174"/>
      <c r="G1331" s="54"/>
      <c r="H1331" s="55"/>
      <c r="I1331" s="54"/>
      <c r="J1331" s="55"/>
      <c r="K1331" s="47" t="str">
        <f>IF(OR(AND(H1331=Lists!$D$6,G1331&lt;&gt;""),AND(AND(H1331=J1331,G1331&lt;&gt;"",I1331&lt;&gt;""),OR(H1331&lt;&gt;"Unspecified",J1331&lt;&gt;"Unspecified"),J1331&lt;&gt;""),AND(OR(H1331=Lists!$D$4,H1331=Lists!$D$5),OR(J1331=Lists!$D$4,J1331=Lists!$D$5),AND(G1331&lt;&gt;"",I1331&lt;&gt;""))),"YES","")</f>
        <v/>
      </c>
      <c r="L1331" s="56"/>
      <c r="M1331" s="54"/>
      <c r="N1331" s="58"/>
      <c r="O1331" s="57"/>
      <c r="P1331" s="165"/>
      <c r="Q1331" s="165"/>
      <c r="R1331" s="165"/>
      <c r="S1331" s="54"/>
      <c r="T1331" s="54"/>
      <c r="U1331" s="54"/>
      <c r="V1331" s="54"/>
      <c r="W1331" s="54"/>
      <c r="X1331" s="54"/>
      <c r="Y1331" s="54"/>
      <c r="Z1331" s="54"/>
      <c r="AA1331" s="54"/>
      <c r="AB1331" s="54"/>
      <c r="AC1331" s="54"/>
      <c r="AD1331" s="60"/>
      <c r="AE1331" s="58"/>
      <c r="AF1331" s="176" t="str">
        <f t="shared" si="20"/>
        <v/>
      </c>
      <c r="AG1331" s="178" t="str">
        <f>IF(Calculations!AT1326=1,"YES","")</f>
        <v/>
      </c>
      <c r="AH1331" s="1"/>
      <c r="AI1331"/>
      <c r="AJ1331" s="3"/>
      <c r="AQ1331" s="9"/>
      <c r="AR1331" s="9"/>
      <c r="AS1331" s="9"/>
      <c r="AT1331" s="9"/>
      <c r="AU1331" s="9"/>
      <c r="AV1331" s="9"/>
    </row>
    <row r="1332" spans="2:48" x14ac:dyDescent="0.25">
      <c r="B1332" s="54"/>
      <c r="C1332" s="54"/>
      <c r="D1332" s="59"/>
      <c r="E1332" s="59"/>
      <c r="F1332" s="174"/>
      <c r="G1332" s="54"/>
      <c r="H1332" s="55"/>
      <c r="I1332" s="54"/>
      <c r="J1332" s="55"/>
      <c r="K1332" s="47" t="str">
        <f>IF(OR(AND(H1332=Lists!$D$6,G1332&lt;&gt;""),AND(AND(H1332=J1332,G1332&lt;&gt;"",I1332&lt;&gt;""),OR(H1332&lt;&gt;"Unspecified",J1332&lt;&gt;"Unspecified"),J1332&lt;&gt;""),AND(OR(H1332=Lists!$D$4,H1332=Lists!$D$5),OR(J1332=Lists!$D$4,J1332=Lists!$D$5),AND(G1332&lt;&gt;"",I1332&lt;&gt;""))),"YES","")</f>
        <v/>
      </c>
      <c r="L1332" s="56"/>
      <c r="M1332" s="54"/>
      <c r="N1332" s="58"/>
      <c r="O1332" s="57"/>
      <c r="P1332" s="165"/>
      <c r="Q1332" s="165"/>
      <c r="R1332" s="165"/>
      <c r="S1332" s="54"/>
      <c r="T1332" s="54"/>
      <c r="U1332" s="54"/>
      <c r="V1332" s="54"/>
      <c r="W1332" s="54"/>
      <c r="X1332" s="54"/>
      <c r="Y1332" s="54"/>
      <c r="Z1332" s="54"/>
      <c r="AA1332" s="54"/>
      <c r="AB1332" s="54"/>
      <c r="AC1332" s="54"/>
      <c r="AD1332" s="60"/>
      <c r="AE1332" s="58"/>
      <c r="AF1332" s="176" t="str">
        <f t="shared" si="20"/>
        <v/>
      </c>
      <c r="AG1332" s="178" t="str">
        <f>IF(Calculations!AT1327=1,"YES","")</f>
        <v/>
      </c>
      <c r="AH1332" s="1"/>
      <c r="AI1332"/>
      <c r="AJ1332" s="3"/>
      <c r="AQ1332" s="9"/>
      <c r="AR1332" s="9"/>
      <c r="AS1332" s="9"/>
      <c r="AT1332" s="9"/>
      <c r="AU1332" s="9"/>
      <c r="AV1332" s="9"/>
    </row>
    <row r="1333" spans="2:48" x14ac:dyDescent="0.25">
      <c r="B1333" s="54"/>
      <c r="C1333" s="54"/>
      <c r="D1333" s="59"/>
      <c r="E1333" s="59"/>
      <c r="F1333" s="174"/>
      <c r="G1333" s="54"/>
      <c r="H1333" s="55"/>
      <c r="I1333" s="54"/>
      <c r="J1333" s="55"/>
      <c r="K1333" s="47" t="str">
        <f>IF(OR(AND(H1333=Lists!$D$6,G1333&lt;&gt;""),AND(AND(H1333=J1333,G1333&lt;&gt;"",I1333&lt;&gt;""),OR(H1333&lt;&gt;"Unspecified",J1333&lt;&gt;"Unspecified"),J1333&lt;&gt;""),AND(OR(H1333=Lists!$D$4,H1333=Lists!$D$5),OR(J1333=Lists!$D$4,J1333=Lists!$D$5),AND(G1333&lt;&gt;"",I1333&lt;&gt;""))),"YES","")</f>
        <v/>
      </c>
      <c r="L1333" s="56"/>
      <c r="M1333" s="54"/>
      <c r="N1333" s="58"/>
      <c r="O1333" s="57"/>
      <c r="P1333" s="165"/>
      <c r="Q1333" s="165"/>
      <c r="R1333" s="165"/>
      <c r="S1333" s="54"/>
      <c r="T1333" s="54"/>
      <c r="U1333" s="54"/>
      <c r="V1333" s="54"/>
      <c r="W1333" s="54"/>
      <c r="X1333" s="54"/>
      <c r="Y1333" s="54"/>
      <c r="Z1333" s="54"/>
      <c r="AA1333" s="54"/>
      <c r="AB1333" s="54"/>
      <c r="AC1333" s="54"/>
      <c r="AD1333" s="60"/>
      <c r="AE1333" s="58"/>
      <c r="AF1333" s="176" t="str">
        <f t="shared" si="20"/>
        <v/>
      </c>
      <c r="AG1333" s="178" t="str">
        <f>IF(Calculations!AT1328=1,"YES","")</f>
        <v/>
      </c>
      <c r="AH1333" s="1"/>
      <c r="AI1333"/>
      <c r="AJ1333" s="3"/>
      <c r="AQ1333" s="9"/>
      <c r="AR1333" s="9"/>
      <c r="AS1333" s="9"/>
      <c r="AT1333" s="9"/>
      <c r="AU1333" s="9"/>
      <c r="AV1333" s="9"/>
    </row>
    <row r="1334" spans="2:48" x14ac:dyDescent="0.25">
      <c r="B1334" s="54"/>
      <c r="C1334" s="54"/>
      <c r="D1334" s="59"/>
      <c r="E1334" s="59"/>
      <c r="F1334" s="174"/>
      <c r="G1334" s="54"/>
      <c r="H1334" s="55"/>
      <c r="I1334" s="54"/>
      <c r="J1334" s="55"/>
      <c r="K1334" s="47" t="str">
        <f>IF(OR(AND(H1334=Lists!$D$6,G1334&lt;&gt;""),AND(AND(H1334=J1334,G1334&lt;&gt;"",I1334&lt;&gt;""),OR(H1334&lt;&gt;"Unspecified",J1334&lt;&gt;"Unspecified"),J1334&lt;&gt;""),AND(OR(H1334=Lists!$D$4,H1334=Lists!$D$5),OR(J1334=Lists!$D$4,J1334=Lists!$D$5),AND(G1334&lt;&gt;"",I1334&lt;&gt;""))),"YES","")</f>
        <v/>
      </c>
      <c r="L1334" s="56"/>
      <c r="M1334" s="54"/>
      <c r="N1334" s="58"/>
      <c r="O1334" s="57"/>
      <c r="P1334" s="165"/>
      <c r="Q1334" s="165"/>
      <c r="R1334" s="165"/>
      <c r="S1334" s="54"/>
      <c r="T1334" s="54"/>
      <c r="U1334" s="54"/>
      <c r="V1334" s="54"/>
      <c r="W1334" s="54"/>
      <c r="X1334" s="54"/>
      <c r="Y1334" s="54"/>
      <c r="Z1334" s="54"/>
      <c r="AA1334" s="54"/>
      <c r="AB1334" s="54"/>
      <c r="AC1334" s="54"/>
      <c r="AD1334" s="60"/>
      <c r="AE1334" s="58"/>
      <c r="AF1334" s="176" t="str">
        <f t="shared" si="20"/>
        <v/>
      </c>
      <c r="AG1334" s="178" t="str">
        <f>IF(Calculations!AT1329=1,"YES","")</f>
        <v/>
      </c>
      <c r="AH1334" s="1"/>
      <c r="AI1334"/>
      <c r="AJ1334" s="3"/>
      <c r="AQ1334" s="9"/>
      <c r="AR1334" s="9"/>
      <c r="AS1334" s="9"/>
      <c r="AT1334" s="9"/>
      <c r="AU1334" s="9"/>
      <c r="AV1334" s="9"/>
    </row>
    <row r="1335" spans="2:48" x14ac:dyDescent="0.25">
      <c r="B1335" s="54"/>
      <c r="C1335" s="54"/>
      <c r="D1335" s="59"/>
      <c r="E1335" s="59"/>
      <c r="F1335" s="174"/>
      <c r="G1335" s="54"/>
      <c r="H1335" s="55"/>
      <c r="I1335" s="54"/>
      <c r="J1335" s="55"/>
      <c r="K1335" s="47" t="str">
        <f>IF(OR(AND(H1335=Lists!$D$6,G1335&lt;&gt;""),AND(AND(H1335=J1335,G1335&lt;&gt;"",I1335&lt;&gt;""),OR(H1335&lt;&gt;"Unspecified",J1335&lt;&gt;"Unspecified"),J1335&lt;&gt;""),AND(OR(H1335=Lists!$D$4,H1335=Lists!$D$5),OR(J1335=Lists!$D$4,J1335=Lists!$D$5),AND(G1335&lt;&gt;"",I1335&lt;&gt;""))),"YES","")</f>
        <v/>
      </c>
      <c r="L1335" s="56"/>
      <c r="M1335" s="54"/>
      <c r="N1335" s="58"/>
      <c r="O1335" s="57"/>
      <c r="P1335" s="165"/>
      <c r="Q1335" s="165"/>
      <c r="R1335" s="165"/>
      <c r="S1335" s="54"/>
      <c r="T1335" s="54"/>
      <c r="U1335" s="54"/>
      <c r="V1335" s="54"/>
      <c r="W1335" s="54"/>
      <c r="X1335" s="54"/>
      <c r="Y1335" s="54"/>
      <c r="Z1335" s="54"/>
      <c r="AA1335" s="54"/>
      <c r="AB1335" s="54"/>
      <c r="AC1335" s="54"/>
      <c r="AD1335" s="60"/>
      <c r="AE1335" s="58"/>
      <c r="AF1335" s="176" t="str">
        <f t="shared" si="20"/>
        <v/>
      </c>
      <c r="AG1335" s="178" t="str">
        <f>IF(Calculations!AT1330=1,"YES","")</f>
        <v/>
      </c>
      <c r="AH1335" s="1"/>
      <c r="AI1335"/>
      <c r="AJ1335" s="3"/>
      <c r="AQ1335" s="9"/>
      <c r="AR1335" s="9"/>
      <c r="AS1335" s="9"/>
      <c r="AT1335" s="9"/>
      <c r="AU1335" s="9"/>
      <c r="AV1335" s="9"/>
    </row>
    <row r="1336" spans="2:48" x14ac:dyDescent="0.25">
      <c r="B1336" s="54"/>
      <c r="C1336" s="54"/>
      <c r="D1336" s="59"/>
      <c r="E1336" s="59"/>
      <c r="F1336" s="174"/>
      <c r="G1336" s="54"/>
      <c r="H1336" s="55"/>
      <c r="I1336" s="54"/>
      <c r="J1336" s="55"/>
      <c r="K1336" s="47" t="str">
        <f>IF(OR(AND(H1336=Lists!$D$6,G1336&lt;&gt;""),AND(AND(H1336=J1336,G1336&lt;&gt;"",I1336&lt;&gt;""),OR(H1336&lt;&gt;"Unspecified",J1336&lt;&gt;"Unspecified"),J1336&lt;&gt;""),AND(OR(H1336=Lists!$D$4,H1336=Lists!$D$5),OR(J1336=Lists!$D$4,J1336=Lists!$D$5),AND(G1336&lt;&gt;"",I1336&lt;&gt;""))),"YES","")</f>
        <v/>
      </c>
      <c r="L1336" s="56"/>
      <c r="M1336" s="54"/>
      <c r="N1336" s="58"/>
      <c r="O1336" s="57"/>
      <c r="P1336" s="165"/>
      <c r="Q1336" s="165"/>
      <c r="R1336" s="165"/>
      <c r="S1336" s="54"/>
      <c r="T1336" s="54"/>
      <c r="U1336" s="54"/>
      <c r="V1336" s="54"/>
      <c r="W1336" s="54"/>
      <c r="X1336" s="54"/>
      <c r="Y1336" s="54"/>
      <c r="Z1336" s="54"/>
      <c r="AA1336" s="54"/>
      <c r="AB1336" s="54"/>
      <c r="AC1336" s="54"/>
      <c r="AD1336" s="60"/>
      <c r="AE1336" s="58"/>
      <c r="AF1336" s="176" t="str">
        <f t="shared" si="20"/>
        <v/>
      </c>
      <c r="AG1336" s="178" t="str">
        <f>IF(Calculations!AT1331=1,"YES","")</f>
        <v/>
      </c>
      <c r="AH1336" s="1"/>
      <c r="AI1336"/>
      <c r="AJ1336" s="3"/>
      <c r="AQ1336" s="9"/>
      <c r="AR1336" s="9"/>
      <c r="AS1336" s="9"/>
      <c r="AT1336" s="9"/>
      <c r="AU1336" s="9"/>
      <c r="AV1336" s="9"/>
    </row>
    <row r="1337" spans="2:48" x14ac:dyDescent="0.25">
      <c r="B1337" s="54"/>
      <c r="C1337" s="54"/>
      <c r="D1337" s="59"/>
      <c r="E1337" s="59"/>
      <c r="F1337" s="174"/>
      <c r="G1337" s="54"/>
      <c r="H1337" s="55"/>
      <c r="I1337" s="54"/>
      <c r="J1337" s="55"/>
      <c r="K1337" s="47" t="str">
        <f>IF(OR(AND(H1337=Lists!$D$6,G1337&lt;&gt;""),AND(AND(H1337=J1337,G1337&lt;&gt;"",I1337&lt;&gt;""),OR(H1337&lt;&gt;"Unspecified",J1337&lt;&gt;"Unspecified"),J1337&lt;&gt;""),AND(OR(H1337=Lists!$D$4,H1337=Lists!$D$5),OR(J1337=Lists!$D$4,J1337=Lists!$D$5),AND(G1337&lt;&gt;"",I1337&lt;&gt;""))),"YES","")</f>
        <v/>
      </c>
      <c r="L1337" s="56"/>
      <c r="M1337" s="54"/>
      <c r="N1337" s="58"/>
      <c r="O1337" s="57"/>
      <c r="P1337" s="165"/>
      <c r="Q1337" s="165"/>
      <c r="R1337" s="165"/>
      <c r="S1337" s="54"/>
      <c r="T1337" s="54"/>
      <c r="U1337" s="54"/>
      <c r="V1337" s="54"/>
      <c r="W1337" s="54"/>
      <c r="X1337" s="54"/>
      <c r="Y1337" s="54"/>
      <c r="Z1337" s="54"/>
      <c r="AA1337" s="54"/>
      <c r="AB1337" s="54"/>
      <c r="AC1337" s="54"/>
      <c r="AD1337" s="60"/>
      <c r="AE1337" s="58"/>
      <c r="AF1337" s="176" t="str">
        <f t="shared" si="20"/>
        <v/>
      </c>
      <c r="AG1337" s="178" t="str">
        <f>IF(Calculations!AT1332=1,"YES","")</f>
        <v/>
      </c>
      <c r="AH1337" s="1"/>
      <c r="AI1337"/>
      <c r="AJ1337" s="3"/>
      <c r="AQ1337" s="9"/>
      <c r="AR1337" s="9"/>
      <c r="AS1337" s="9"/>
      <c r="AT1337" s="9"/>
      <c r="AU1337" s="9"/>
      <c r="AV1337" s="9"/>
    </row>
    <row r="1338" spans="2:48" x14ac:dyDescent="0.25">
      <c r="B1338" s="54"/>
      <c r="C1338" s="54"/>
      <c r="D1338" s="59"/>
      <c r="E1338" s="59"/>
      <c r="F1338" s="174"/>
      <c r="G1338" s="54"/>
      <c r="H1338" s="55"/>
      <c r="I1338" s="54"/>
      <c r="J1338" s="55"/>
      <c r="K1338" s="47" t="str">
        <f>IF(OR(AND(H1338=Lists!$D$6,G1338&lt;&gt;""),AND(AND(H1338=J1338,G1338&lt;&gt;"",I1338&lt;&gt;""),OR(H1338&lt;&gt;"Unspecified",J1338&lt;&gt;"Unspecified"),J1338&lt;&gt;""),AND(OR(H1338=Lists!$D$4,H1338=Lists!$D$5),OR(J1338=Lists!$D$4,J1338=Lists!$D$5),AND(G1338&lt;&gt;"",I1338&lt;&gt;""))),"YES","")</f>
        <v/>
      </c>
      <c r="L1338" s="56"/>
      <c r="M1338" s="54"/>
      <c r="N1338" s="58"/>
      <c r="O1338" s="57"/>
      <c r="P1338" s="165"/>
      <c r="Q1338" s="165"/>
      <c r="R1338" s="165"/>
      <c r="S1338" s="54"/>
      <c r="T1338" s="54"/>
      <c r="U1338" s="54"/>
      <c r="V1338" s="54"/>
      <c r="W1338" s="54"/>
      <c r="X1338" s="54"/>
      <c r="Y1338" s="54"/>
      <c r="Z1338" s="54"/>
      <c r="AA1338" s="54"/>
      <c r="AB1338" s="54"/>
      <c r="AC1338" s="54"/>
      <c r="AD1338" s="60"/>
      <c r="AE1338" s="58"/>
      <c r="AF1338" s="176" t="str">
        <f t="shared" si="20"/>
        <v/>
      </c>
      <c r="AG1338" s="178" t="str">
        <f>IF(Calculations!AT1333=1,"YES","")</f>
        <v/>
      </c>
      <c r="AH1338" s="1"/>
      <c r="AI1338"/>
      <c r="AJ1338" s="3"/>
      <c r="AQ1338" s="9"/>
      <c r="AR1338" s="9"/>
      <c r="AS1338" s="9"/>
      <c r="AT1338" s="9"/>
      <c r="AU1338" s="9"/>
      <c r="AV1338" s="9"/>
    </row>
    <row r="1339" spans="2:48" x14ac:dyDescent="0.25">
      <c r="B1339" s="54"/>
      <c r="C1339" s="54"/>
      <c r="D1339" s="59"/>
      <c r="E1339" s="59"/>
      <c r="F1339" s="174"/>
      <c r="G1339" s="54"/>
      <c r="H1339" s="55"/>
      <c r="I1339" s="54"/>
      <c r="J1339" s="55"/>
      <c r="K1339" s="47" t="str">
        <f>IF(OR(AND(H1339=Lists!$D$6,G1339&lt;&gt;""),AND(AND(H1339=J1339,G1339&lt;&gt;"",I1339&lt;&gt;""),OR(H1339&lt;&gt;"Unspecified",J1339&lt;&gt;"Unspecified"),J1339&lt;&gt;""),AND(OR(H1339=Lists!$D$4,H1339=Lists!$D$5),OR(J1339=Lists!$D$4,J1339=Lists!$D$5),AND(G1339&lt;&gt;"",I1339&lt;&gt;""))),"YES","")</f>
        <v/>
      </c>
      <c r="L1339" s="56"/>
      <c r="M1339" s="54"/>
      <c r="N1339" s="58"/>
      <c r="O1339" s="57"/>
      <c r="P1339" s="165"/>
      <c r="Q1339" s="165"/>
      <c r="R1339" s="165"/>
      <c r="S1339" s="54"/>
      <c r="T1339" s="54"/>
      <c r="U1339" s="54"/>
      <c r="V1339" s="54"/>
      <c r="W1339" s="54"/>
      <c r="X1339" s="54"/>
      <c r="Y1339" s="54"/>
      <c r="Z1339" s="54"/>
      <c r="AA1339" s="54"/>
      <c r="AB1339" s="54"/>
      <c r="AC1339" s="54"/>
      <c r="AD1339" s="60"/>
      <c r="AE1339" s="58"/>
      <c r="AF1339" s="176" t="str">
        <f t="shared" si="20"/>
        <v/>
      </c>
      <c r="AG1339" s="178" t="str">
        <f>IF(Calculations!AT1334=1,"YES","")</f>
        <v/>
      </c>
      <c r="AH1339" s="1"/>
      <c r="AI1339"/>
      <c r="AJ1339" s="3"/>
      <c r="AQ1339" s="9"/>
      <c r="AR1339" s="9"/>
      <c r="AS1339" s="9"/>
      <c r="AT1339" s="9"/>
      <c r="AU1339" s="9"/>
      <c r="AV1339" s="9"/>
    </row>
    <row r="1340" spans="2:48" x14ac:dyDescent="0.25">
      <c r="B1340" s="54"/>
      <c r="C1340" s="54"/>
      <c r="D1340" s="59"/>
      <c r="E1340" s="59"/>
      <c r="F1340" s="174"/>
      <c r="G1340" s="54"/>
      <c r="H1340" s="55"/>
      <c r="I1340" s="54"/>
      <c r="J1340" s="55"/>
      <c r="K1340" s="47" t="str">
        <f>IF(OR(AND(H1340=Lists!$D$6,G1340&lt;&gt;""),AND(AND(H1340=J1340,G1340&lt;&gt;"",I1340&lt;&gt;""),OR(H1340&lt;&gt;"Unspecified",J1340&lt;&gt;"Unspecified"),J1340&lt;&gt;""),AND(OR(H1340=Lists!$D$4,H1340=Lists!$D$5),OR(J1340=Lists!$D$4,J1340=Lists!$D$5),AND(G1340&lt;&gt;"",I1340&lt;&gt;""))),"YES","")</f>
        <v/>
      </c>
      <c r="L1340" s="56"/>
      <c r="M1340" s="54"/>
      <c r="N1340" s="58"/>
      <c r="O1340" s="57"/>
      <c r="P1340" s="165"/>
      <c r="Q1340" s="165"/>
      <c r="R1340" s="165"/>
      <c r="S1340" s="54"/>
      <c r="T1340" s="54"/>
      <c r="U1340" s="54"/>
      <c r="V1340" s="54"/>
      <c r="W1340" s="54"/>
      <c r="X1340" s="54"/>
      <c r="Y1340" s="54"/>
      <c r="Z1340" s="54"/>
      <c r="AA1340" s="54"/>
      <c r="AB1340" s="54"/>
      <c r="AC1340" s="54"/>
      <c r="AD1340" s="60"/>
      <c r="AE1340" s="58"/>
      <c r="AF1340" s="176" t="str">
        <f t="shared" si="20"/>
        <v/>
      </c>
      <c r="AG1340" s="178" t="str">
        <f>IF(Calculations!AT1335=1,"YES","")</f>
        <v/>
      </c>
      <c r="AH1340" s="1"/>
      <c r="AI1340"/>
      <c r="AJ1340" s="3"/>
      <c r="AQ1340" s="9"/>
      <c r="AR1340" s="9"/>
      <c r="AS1340" s="9"/>
      <c r="AT1340" s="9"/>
      <c r="AU1340" s="9"/>
      <c r="AV1340" s="9"/>
    </row>
    <row r="1341" spans="2:48" x14ac:dyDescent="0.25">
      <c r="B1341" s="54"/>
      <c r="C1341" s="54"/>
      <c r="D1341" s="59"/>
      <c r="E1341" s="59"/>
      <c r="F1341" s="174"/>
      <c r="G1341" s="54"/>
      <c r="H1341" s="55"/>
      <c r="I1341" s="54"/>
      <c r="J1341" s="55"/>
      <c r="K1341" s="47" t="str">
        <f>IF(OR(AND(H1341=Lists!$D$6,G1341&lt;&gt;""),AND(AND(H1341=J1341,G1341&lt;&gt;"",I1341&lt;&gt;""),OR(H1341&lt;&gt;"Unspecified",J1341&lt;&gt;"Unspecified"),J1341&lt;&gt;""),AND(OR(H1341=Lists!$D$4,H1341=Lists!$D$5),OR(J1341=Lists!$D$4,J1341=Lists!$D$5),AND(G1341&lt;&gt;"",I1341&lt;&gt;""))),"YES","")</f>
        <v/>
      </c>
      <c r="L1341" s="56"/>
      <c r="M1341" s="54"/>
      <c r="N1341" s="58"/>
      <c r="O1341" s="57"/>
      <c r="P1341" s="165"/>
      <c r="Q1341" s="165"/>
      <c r="R1341" s="165"/>
      <c r="S1341" s="54"/>
      <c r="T1341" s="54"/>
      <c r="U1341" s="54"/>
      <c r="V1341" s="54"/>
      <c r="W1341" s="54"/>
      <c r="X1341" s="54"/>
      <c r="Y1341" s="54"/>
      <c r="Z1341" s="54"/>
      <c r="AA1341" s="54"/>
      <c r="AB1341" s="54"/>
      <c r="AC1341" s="54"/>
      <c r="AD1341" s="60"/>
      <c r="AE1341" s="58"/>
      <c r="AF1341" s="176" t="str">
        <f t="shared" si="20"/>
        <v/>
      </c>
      <c r="AG1341" s="178" t="str">
        <f>IF(Calculations!AT1336=1,"YES","")</f>
        <v/>
      </c>
      <c r="AH1341" s="1"/>
      <c r="AI1341"/>
      <c r="AJ1341" s="3"/>
      <c r="AQ1341" s="9"/>
      <c r="AR1341" s="9"/>
      <c r="AS1341" s="9"/>
      <c r="AT1341" s="9"/>
      <c r="AU1341" s="9"/>
      <c r="AV1341" s="9"/>
    </row>
    <row r="1342" spans="2:48" x14ac:dyDescent="0.25">
      <c r="B1342" s="54"/>
      <c r="C1342" s="54"/>
      <c r="D1342" s="59"/>
      <c r="E1342" s="59"/>
      <c r="F1342" s="174"/>
      <c r="G1342" s="54"/>
      <c r="H1342" s="55"/>
      <c r="I1342" s="54"/>
      <c r="J1342" s="55"/>
      <c r="K1342" s="47" t="str">
        <f>IF(OR(AND(H1342=Lists!$D$6,G1342&lt;&gt;""),AND(AND(H1342=J1342,G1342&lt;&gt;"",I1342&lt;&gt;""),OR(H1342&lt;&gt;"Unspecified",J1342&lt;&gt;"Unspecified"),J1342&lt;&gt;""),AND(OR(H1342=Lists!$D$4,H1342=Lists!$D$5),OR(J1342=Lists!$D$4,J1342=Lists!$D$5),AND(G1342&lt;&gt;"",I1342&lt;&gt;""))),"YES","")</f>
        <v/>
      </c>
      <c r="L1342" s="56"/>
      <c r="M1342" s="54"/>
      <c r="N1342" s="58"/>
      <c r="O1342" s="57"/>
      <c r="P1342" s="165"/>
      <c r="Q1342" s="165"/>
      <c r="R1342" s="165"/>
      <c r="S1342" s="54"/>
      <c r="T1342" s="54"/>
      <c r="U1342" s="54"/>
      <c r="V1342" s="54"/>
      <c r="W1342" s="54"/>
      <c r="X1342" s="54"/>
      <c r="Y1342" s="54"/>
      <c r="Z1342" s="54"/>
      <c r="AA1342" s="54"/>
      <c r="AB1342" s="54"/>
      <c r="AC1342" s="54"/>
      <c r="AD1342" s="60"/>
      <c r="AE1342" s="58"/>
      <c r="AF1342" s="176" t="str">
        <f t="shared" si="20"/>
        <v/>
      </c>
      <c r="AG1342" s="178" t="str">
        <f>IF(Calculations!AT1337=1,"YES","")</f>
        <v/>
      </c>
      <c r="AH1342" s="1"/>
      <c r="AI1342"/>
      <c r="AJ1342" s="3"/>
      <c r="AQ1342" s="9"/>
      <c r="AR1342" s="9"/>
      <c r="AS1342" s="9"/>
      <c r="AT1342" s="9"/>
      <c r="AU1342" s="9"/>
      <c r="AV1342" s="9"/>
    </row>
    <row r="1343" spans="2:48" x14ac:dyDescent="0.25">
      <c r="B1343" s="54"/>
      <c r="C1343" s="54"/>
      <c r="D1343" s="59"/>
      <c r="E1343" s="59"/>
      <c r="F1343" s="174"/>
      <c r="G1343" s="54"/>
      <c r="H1343" s="55"/>
      <c r="I1343" s="54"/>
      <c r="J1343" s="55"/>
      <c r="K1343" s="47" t="str">
        <f>IF(OR(AND(H1343=Lists!$D$6,G1343&lt;&gt;""),AND(AND(H1343=J1343,G1343&lt;&gt;"",I1343&lt;&gt;""),OR(H1343&lt;&gt;"Unspecified",J1343&lt;&gt;"Unspecified"),J1343&lt;&gt;""),AND(OR(H1343=Lists!$D$4,H1343=Lists!$D$5),OR(J1343=Lists!$D$4,J1343=Lists!$D$5),AND(G1343&lt;&gt;"",I1343&lt;&gt;""))),"YES","")</f>
        <v/>
      </c>
      <c r="L1343" s="56"/>
      <c r="M1343" s="54"/>
      <c r="N1343" s="58"/>
      <c r="O1343" s="57"/>
      <c r="P1343" s="165"/>
      <c r="Q1343" s="165"/>
      <c r="R1343" s="165"/>
      <c r="S1343" s="54"/>
      <c r="T1343" s="54"/>
      <c r="U1343" s="54"/>
      <c r="V1343" s="54"/>
      <c r="W1343" s="54"/>
      <c r="X1343" s="54"/>
      <c r="Y1343" s="54"/>
      <c r="Z1343" s="54"/>
      <c r="AA1343" s="54"/>
      <c r="AB1343" s="54"/>
      <c r="AC1343" s="54"/>
      <c r="AD1343" s="60"/>
      <c r="AE1343" s="58"/>
      <c r="AF1343" s="176" t="str">
        <f t="shared" si="20"/>
        <v/>
      </c>
      <c r="AG1343" s="178" t="str">
        <f>IF(Calculations!AT1338=1,"YES","")</f>
        <v/>
      </c>
      <c r="AH1343" s="1"/>
      <c r="AI1343"/>
      <c r="AJ1343" s="3"/>
      <c r="AQ1343" s="9"/>
      <c r="AR1343" s="9"/>
      <c r="AS1343" s="9"/>
      <c r="AT1343" s="9"/>
      <c r="AU1343" s="9"/>
      <c r="AV1343" s="9"/>
    </row>
    <row r="1344" spans="2:48" x14ac:dyDescent="0.25">
      <c r="B1344" s="54"/>
      <c r="C1344" s="54"/>
      <c r="D1344" s="59"/>
      <c r="E1344" s="59"/>
      <c r="F1344" s="174"/>
      <c r="G1344" s="54"/>
      <c r="H1344" s="55"/>
      <c r="I1344" s="54"/>
      <c r="J1344" s="55"/>
      <c r="K1344" s="47" t="str">
        <f>IF(OR(AND(H1344=Lists!$D$6,G1344&lt;&gt;""),AND(AND(H1344=J1344,G1344&lt;&gt;"",I1344&lt;&gt;""),OR(H1344&lt;&gt;"Unspecified",J1344&lt;&gt;"Unspecified"),J1344&lt;&gt;""),AND(OR(H1344=Lists!$D$4,H1344=Lists!$D$5),OR(J1344=Lists!$D$4,J1344=Lists!$D$5),AND(G1344&lt;&gt;"",I1344&lt;&gt;""))),"YES","")</f>
        <v/>
      </c>
      <c r="L1344" s="56"/>
      <c r="M1344" s="54"/>
      <c r="N1344" s="58"/>
      <c r="O1344" s="57"/>
      <c r="P1344" s="165"/>
      <c r="Q1344" s="165"/>
      <c r="R1344" s="165"/>
      <c r="S1344" s="54"/>
      <c r="T1344" s="54"/>
      <c r="U1344" s="54"/>
      <c r="V1344" s="54"/>
      <c r="W1344" s="54"/>
      <c r="X1344" s="54"/>
      <c r="Y1344" s="54"/>
      <c r="Z1344" s="54"/>
      <c r="AA1344" s="54"/>
      <c r="AB1344" s="54"/>
      <c r="AC1344" s="54"/>
      <c r="AD1344" s="60"/>
      <c r="AE1344" s="58"/>
      <c r="AF1344" s="176" t="str">
        <f t="shared" si="20"/>
        <v/>
      </c>
      <c r="AG1344" s="178" t="str">
        <f>IF(Calculations!AT1339=1,"YES","")</f>
        <v/>
      </c>
      <c r="AH1344" s="1"/>
      <c r="AI1344"/>
      <c r="AJ1344" s="3"/>
      <c r="AQ1344" s="9"/>
      <c r="AR1344" s="9"/>
      <c r="AS1344" s="9"/>
      <c r="AT1344" s="9"/>
      <c r="AU1344" s="9"/>
      <c r="AV1344" s="9"/>
    </row>
    <row r="1345" spans="2:48" x14ac:dyDescent="0.25">
      <c r="B1345" s="54"/>
      <c r="C1345" s="54"/>
      <c r="D1345" s="59"/>
      <c r="E1345" s="59"/>
      <c r="F1345" s="174"/>
      <c r="G1345" s="54"/>
      <c r="H1345" s="55"/>
      <c r="I1345" s="54"/>
      <c r="J1345" s="55"/>
      <c r="K1345" s="47" t="str">
        <f>IF(OR(AND(H1345=Lists!$D$6,G1345&lt;&gt;""),AND(AND(H1345=J1345,G1345&lt;&gt;"",I1345&lt;&gt;""),OR(H1345&lt;&gt;"Unspecified",J1345&lt;&gt;"Unspecified"),J1345&lt;&gt;""),AND(OR(H1345=Lists!$D$4,H1345=Lists!$D$5),OR(J1345=Lists!$D$4,J1345=Lists!$D$5),AND(G1345&lt;&gt;"",I1345&lt;&gt;""))),"YES","")</f>
        <v/>
      </c>
      <c r="L1345" s="56"/>
      <c r="M1345" s="54"/>
      <c r="N1345" s="58"/>
      <c r="O1345" s="57"/>
      <c r="P1345" s="165"/>
      <c r="Q1345" s="165"/>
      <c r="R1345" s="165"/>
      <c r="S1345" s="54"/>
      <c r="T1345" s="54"/>
      <c r="U1345" s="54"/>
      <c r="V1345" s="54"/>
      <c r="W1345" s="54"/>
      <c r="X1345" s="54"/>
      <c r="Y1345" s="54"/>
      <c r="Z1345" s="54"/>
      <c r="AA1345" s="54"/>
      <c r="AB1345" s="54"/>
      <c r="AC1345" s="54"/>
      <c r="AD1345" s="60"/>
      <c r="AE1345" s="58"/>
      <c r="AF1345" s="176" t="str">
        <f t="shared" si="20"/>
        <v/>
      </c>
      <c r="AG1345" s="178" t="str">
        <f>IF(Calculations!AT1340=1,"YES","")</f>
        <v/>
      </c>
      <c r="AH1345" s="1"/>
      <c r="AI1345"/>
      <c r="AJ1345" s="3"/>
      <c r="AQ1345" s="9"/>
      <c r="AR1345" s="9"/>
      <c r="AS1345" s="9"/>
      <c r="AT1345" s="9"/>
      <c r="AU1345" s="9"/>
      <c r="AV1345" s="9"/>
    </row>
    <row r="1346" spans="2:48" x14ac:dyDescent="0.25">
      <c r="B1346" s="54"/>
      <c r="C1346" s="54"/>
      <c r="D1346" s="59"/>
      <c r="E1346" s="59"/>
      <c r="F1346" s="174"/>
      <c r="G1346" s="54"/>
      <c r="H1346" s="55"/>
      <c r="I1346" s="54"/>
      <c r="J1346" s="55"/>
      <c r="K1346" s="47" t="str">
        <f>IF(OR(AND(H1346=Lists!$D$6,G1346&lt;&gt;""),AND(AND(H1346=J1346,G1346&lt;&gt;"",I1346&lt;&gt;""),OR(H1346&lt;&gt;"Unspecified",J1346&lt;&gt;"Unspecified"),J1346&lt;&gt;""),AND(OR(H1346=Lists!$D$4,H1346=Lists!$D$5),OR(J1346=Lists!$D$4,J1346=Lists!$D$5),AND(G1346&lt;&gt;"",I1346&lt;&gt;""))),"YES","")</f>
        <v/>
      </c>
      <c r="L1346" s="56"/>
      <c r="M1346" s="54"/>
      <c r="N1346" s="58"/>
      <c r="O1346" s="57"/>
      <c r="P1346" s="165"/>
      <c r="Q1346" s="165"/>
      <c r="R1346" s="165"/>
      <c r="S1346" s="54"/>
      <c r="T1346" s="54"/>
      <c r="U1346" s="54"/>
      <c r="V1346" s="54"/>
      <c r="W1346" s="54"/>
      <c r="X1346" s="54"/>
      <c r="Y1346" s="54"/>
      <c r="Z1346" s="54"/>
      <c r="AA1346" s="54"/>
      <c r="AB1346" s="54"/>
      <c r="AC1346" s="54"/>
      <c r="AD1346" s="60"/>
      <c r="AE1346" s="58"/>
      <c r="AF1346" s="176" t="str">
        <f t="shared" si="20"/>
        <v/>
      </c>
      <c r="AG1346" s="178" t="str">
        <f>IF(Calculations!AT1341=1,"YES","")</f>
        <v/>
      </c>
      <c r="AH1346" s="1"/>
      <c r="AI1346"/>
      <c r="AJ1346" s="3"/>
      <c r="AQ1346" s="9"/>
      <c r="AR1346" s="9"/>
      <c r="AS1346" s="9"/>
      <c r="AT1346" s="9"/>
      <c r="AU1346" s="9"/>
      <c r="AV1346" s="9"/>
    </row>
    <row r="1347" spans="2:48" x14ac:dyDescent="0.25">
      <c r="B1347" s="54"/>
      <c r="C1347" s="54"/>
      <c r="D1347" s="59"/>
      <c r="E1347" s="59"/>
      <c r="F1347" s="174"/>
      <c r="G1347" s="54"/>
      <c r="H1347" s="55"/>
      <c r="I1347" s="54"/>
      <c r="J1347" s="55"/>
      <c r="K1347" s="47" t="str">
        <f>IF(OR(AND(H1347=Lists!$D$6,G1347&lt;&gt;""),AND(AND(H1347=J1347,G1347&lt;&gt;"",I1347&lt;&gt;""),OR(H1347&lt;&gt;"Unspecified",J1347&lt;&gt;"Unspecified"),J1347&lt;&gt;""),AND(OR(H1347=Lists!$D$4,H1347=Lists!$D$5),OR(J1347=Lists!$D$4,J1347=Lists!$D$5),AND(G1347&lt;&gt;"",I1347&lt;&gt;""))),"YES","")</f>
        <v/>
      </c>
      <c r="L1347" s="56"/>
      <c r="M1347" s="54"/>
      <c r="N1347" s="58"/>
      <c r="O1347" s="57"/>
      <c r="P1347" s="165"/>
      <c r="Q1347" s="165"/>
      <c r="R1347" s="165"/>
      <c r="S1347" s="54"/>
      <c r="T1347" s="54"/>
      <c r="U1347" s="54"/>
      <c r="V1347" s="54"/>
      <c r="W1347" s="54"/>
      <c r="X1347" s="54"/>
      <c r="Y1347" s="54"/>
      <c r="Z1347" s="54"/>
      <c r="AA1347" s="54"/>
      <c r="AB1347" s="54"/>
      <c r="AC1347" s="54"/>
      <c r="AD1347" s="60"/>
      <c r="AE1347" s="58"/>
      <c r="AF1347" s="176" t="str">
        <f t="shared" si="20"/>
        <v/>
      </c>
      <c r="AG1347" s="178" t="str">
        <f>IF(Calculations!AT1342=1,"YES","")</f>
        <v/>
      </c>
      <c r="AH1347" s="1"/>
      <c r="AI1347"/>
      <c r="AJ1347" s="3"/>
      <c r="AQ1347" s="9"/>
      <c r="AR1347" s="9"/>
      <c r="AS1347" s="9"/>
      <c r="AT1347" s="9"/>
      <c r="AU1347" s="9"/>
      <c r="AV1347" s="9"/>
    </row>
    <row r="1348" spans="2:48" x14ac:dyDescent="0.25">
      <c r="B1348" s="54"/>
      <c r="C1348" s="54"/>
      <c r="D1348" s="59"/>
      <c r="E1348" s="59"/>
      <c r="F1348" s="174"/>
      <c r="G1348" s="54"/>
      <c r="H1348" s="55"/>
      <c r="I1348" s="54"/>
      <c r="J1348" s="55"/>
      <c r="K1348" s="47" t="str">
        <f>IF(OR(AND(H1348=Lists!$D$6,G1348&lt;&gt;""),AND(AND(H1348=J1348,G1348&lt;&gt;"",I1348&lt;&gt;""),OR(H1348&lt;&gt;"Unspecified",J1348&lt;&gt;"Unspecified"),J1348&lt;&gt;""),AND(OR(H1348=Lists!$D$4,H1348=Lists!$D$5),OR(J1348=Lists!$D$4,J1348=Lists!$D$5),AND(G1348&lt;&gt;"",I1348&lt;&gt;""))),"YES","")</f>
        <v/>
      </c>
      <c r="L1348" s="56"/>
      <c r="M1348" s="54"/>
      <c r="N1348" s="58"/>
      <c r="O1348" s="57"/>
      <c r="P1348" s="165"/>
      <c r="Q1348" s="165"/>
      <c r="R1348" s="165"/>
      <c r="S1348" s="54"/>
      <c r="T1348" s="54"/>
      <c r="U1348" s="54"/>
      <c r="V1348" s="54"/>
      <c r="W1348" s="54"/>
      <c r="X1348" s="54"/>
      <c r="Y1348" s="54"/>
      <c r="Z1348" s="54"/>
      <c r="AA1348" s="54"/>
      <c r="AB1348" s="54"/>
      <c r="AC1348" s="54"/>
      <c r="AD1348" s="60"/>
      <c r="AE1348" s="58"/>
      <c r="AF1348" s="176" t="str">
        <f t="shared" si="20"/>
        <v/>
      </c>
      <c r="AG1348" s="178" t="str">
        <f>IF(Calculations!AT1343=1,"YES","")</f>
        <v/>
      </c>
      <c r="AH1348" s="1"/>
      <c r="AI1348"/>
      <c r="AJ1348" s="3"/>
      <c r="AQ1348" s="9"/>
      <c r="AR1348" s="9"/>
      <c r="AS1348" s="9"/>
      <c r="AT1348" s="9"/>
      <c r="AU1348" s="9"/>
      <c r="AV1348" s="9"/>
    </row>
    <row r="1349" spans="2:48" x14ac:dyDescent="0.25">
      <c r="B1349" s="54"/>
      <c r="C1349" s="54"/>
      <c r="D1349" s="59"/>
      <c r="E1349" s="59"/>
      <c r="F1349" s="174"/>
      <c r="G1349" s="54"/>
      <c r="H1349" s="55"/>
      <c r="I1349" s="54"/>
      <c r="J1349" s="55"/>
      <c r="K1349" s="47" t="str">
        <f>IF(OR(AND(H1349=Lists!$D$6,G1349&lt;&gt;""),AND(AND(H1349=J1349,G1349&lt;&gt;"",I1349&lt;&gt;""),OR(H1349&lt;&gt;"Unspecified",J1349&lt;&gt;"Unspecified"),J1349&lt;&gt;""),AND(OR(H1349=Lists!$D$4,H1349=Lists!$D$5),OR(J1349=Lists!$D$4,J1349=Lists!$D$5),AND(G1349&lt;&gt;"",I1349&lt;&gt;""))),"YES","")</f>
        <v/>
      </c>
      <c r="L1349" s="56"/>
      <c r="M1349" s="54"/>
      <c r="N1349" s="58"/>
      <c r="O1349" s="57"/>
      <c r="P1349" s="165"/>
      <c r="Q1349" s="165"/>
      <c r="R1349" s="165"/>
      <c r="S1349" s="54"/>
      <c r="T1349" s="54"/>
      <c r="U1349" s="54"/>
      <c r="V1349" s="54"/>
      <c r="W1349" s="54"/>
      <c r="X1349" s="54"/>
      <c r="Y1349" s="54"/>
      <c r="Z1349" s="54"/>
      <c r="AA1349" s="54"/>
      <c r="AB1349" s="54"/>
      <c r="AC1349" s="54"/>
      <c r="AD1349" s="60"/>
      <c r="AE1349" s="58"/>
      <c r="AF1349" s="176" t="str">
        <f t="shared" si="20"/>
        <v/>
      </c>
      <c r="AG1349" s="178" t="str">
        <f>IF(Calculations!AT1344=1,"YES","")</f>
        <v/>
      </c>
      <c r="AH1349" s="1"/>
      <c r="AI1349"/>
      <c r="AJ1349" s="3"/>
      <c r="AQ1349" s="9"/>
      <c r="AR1349" s="9"/>
      <c r="AS1349" s="9"/>
      <c r="AT1349" s="9"/>
      <c r="AU1349" s="9"/>
      <c r="AV1349" s="9"/>
    </row>
    <row r="1350" spans="2:48" x14ac:dyDescent="0.25">
      <c r="B1350" s="54"/>
      <c r="C1350" s="54"/>
      <c r="D1350" s="59"/>
      <c r="E1350" s="59"/>
      <c r="F1350" s="174"/>
      <c r="G1350" s="54"/>
      <c r="H1350" s="55"/>
      <c r="I1350" s="54"/>
      <c r="J1350" s="55"/>
      <c r="K1350" s="47" t="str">
        <f>IF(OR(AND(H1350=Lists!$D$6,G1350&lt;&gt;""),AND(AND(H1350=J1350,G1350&lt;&gt;"",I1350&lt;&gt;""),OR(H1350&lt;&gt;"Unspecified",J1350&lt;&gt;"Unspecified"),J1350&lt;&gt;""),AND(OR(H1350=Lists!$D$4,H1350=Lists!$D$5),OR(J1350=Lists!$D$4,J1350=Lists!$D$5),AND(G1350&lt;&gt;"",I1350&lt;&gt;""))),"YES","")</f>
        <v/>
      </c>
      <c r="L1350" s="56"/>
      <c r="M1350" s="54"/>
      <c r="N1350" s="58"/>
      <c r="O1350" s="57"/>
      <c r="P1350" s="165"/>
      <c r="Q1350" s="165"/>
      <c r="R1350" s="165"/>
      <c r="S1350" s="54"/>
      <c r="T1350" s="54"/>
      <c r="U1350" s="54"/>
      <c r="V1350" s="54"/>
      <c r="W1350" s="54"/>
      <c r="X1350" s="54"/>
      <c r="Y1350" s="54"/>
      <c r="Z1350" s="54"/>
      <c r="AA1350" s="54"/>
      <c r="AB1350" s="54"/>
      <c r="AC1350" s="54"/>
      <c r="AD1350" s="60"/>
      <c r="AE1350" s="58"/>
      <c r="AF1350" s="176" t="str">
        <f t="shared" si="20"/>
        <v/>
      </c>
      <c r="AG1350" s="178" t="str">
        <f>IF(Calculations!AT1345=1,"YES","")</f>
        <v/>
      </c>
      <c r="AH1350" s="1"/>
      <c r="AI1350"/>
      <c r="AJ1350" s="3"/>
      <c r="AQ1350" s="9"/>
      <c r="AR1350" s="9"/>
      <c r="AS1350" s="9"/>
      <c r="AT1350" s="9"/>
      <c r="AU1350" s="9"/>
      <c r="AV1350" s="9"/>
    </row>
    <row r="1351" spans="2:48" x14ac:dyDescent="0.25">
      <c r="B1351" s="54"/>
      <c r="C1351" s="54"/>
      <c r="D1351" s="59"/>
      <c r="E1351" s="59"/>
      <c r="F1351" s="174"/>
      <c r="G1351" s="54"/>
      <c r="H1351" s="55"/>
      <c r="I1351" s="54"/>
      <c r="J1351" s="55"/>
      <c r="K1351" s="47" t="str">
        <f>IF(OR(AND(H1351=Lists!$D$6,G1351&lt;&gt;""),AND(AND(H1351=J1351,G1351&lt;&gt;"",I1351&lt;&gt;""),OR(H1351&lt;&gt;"Unspecified",J1351&lt;&gt;"Unspecified"),J1351&lt;&gt;""),AND(OR(H1351=Lists!$D$4,H1351=Lists!$D$5),OR(J1351=Lists!$D$4,J1351=Lists!$D$5),AND(G1351&lt;&gt;"",I1351&lt;&gt;""))),"YES","")</f>
        <v/>
      </c>
      <c r="L1351" s="56"/>
      <c r="M1351" s="54"/>
      <c r="N1351" s="58"/>
      <c r="O1351" s="57"/>
      <c r="P1351" s="165"/>
      <c r="Q1351" s="165"/>
      <c r="R1351" s="165"/>
      <c r="S1351" s="54"/>
      <c r="T1351" s="54"/>
      <c r="U1351" s="54"/>
      <c r="V1351" s="54"/>
      <c r="W1351" s="54"/>
      <c r="X1351" s="54"/>
      <c r="Y1351" s="54"/>
      <c r="Z1351" s="54"/>
      <c r="AA1351" s="54"/>
      <c r="AB1351" s="54"/>
      <c r="AC1351" s="54"/>
      <c r="AD1351" s="60"/>
      <c r="AE1351" s="58"/>
      <c r="AF1351" s="176" t="str">
        <f t="shared" si="20"/>
        <v/>
      </c>
      <c r="AG1351" s="178" t="str">
        <f>IF(Calculations!AT1346=1,"YES","")</f>
        <v/>
      </c>
      <c r="AH1351" s="1"/>
      <c r="AI1351"/>
      <c r="AJ1351" s="3"/>
      <c r="AQ1351" s="9"/>
      <c r="AR1351" s="9"/>
      <c r="AS1351" s="9"/>
      <c r="AT1351" s="9"/>
      <c r="AU1351" s="9"/>
      <c r="AV1351" s="9"/>
    </row>
    <row r="1352" spans="2:48" x14ac:dyDescent="0.25">
      <c r="B1352" s="54"/>
      <c r="C1352" s="54"/>
      <c r="D1352" s="59"/>
      <c r="E1352" s="59"/>
      <c r="F1352" s="174"/>
      <c r="G1352" s="54"/>
      <c r="H1352" s="55"/>
      <c r="I1352" s="54"/>
      <c r="J1352" s="55"/>
      <c r="K1352" s="47" t="str">
        <f>IF(OR(AND(H1352=Lists!$D$6,G1352&lt;&gt;""),AND(AND(H1352=J1352,G1352&lt;&gt;"",I1352&lt;&gt;""),OR(H1352&lt;&gt;"Unspecified",J1352&lt;&gt;"Unspecified"),J1352&lt;&gt;""),AND(OR(H1352=Lists!$D$4,H1352=Lists!$D$5),OR(J1352=Lists!$D$4,J1352=Lists!$D$5),AND(G1352&lt;&gt;"",I1352&lt;&gt;""))),"YES","")</f>
        <v/>
      </c>
      <c r="L1352" s="56"/>
      <c r="M1352" s="54"/>
      <c r="N1352" s="58"/>
      <c r="O1352" s="57"/>
      <c r="P1352" s="165"/>
      <c r="Q1352" s="165"/>
      <c r="R1352" s="165"/>
      <c r="S1352" s="54"/>
      <c r="T1352" s="54"/>
      <c r="U1352" s="54"/>
      <c r="V1352" s="54"/>
      <c r="W1352" s="54"/>
      <c r="X1352" s="54"/>
      <c r="Y1352" s="54"/>
      <c r="Z1352" s="54"/>
      <c r="AA1352" s="54"/>
      <c r="AB1352" s="54"/>
      <c r="AC1352" s="54"/>
      <c r="AD1352" s="60"/>
      <c r="AE1352" s="58"/>
      <c r="AF1352" s="176" t="str">
        <f t="shared" ref="AF1352:AF1415" si="21">IF(K1352&lt;&gt;"YES","",IF(I1352&lt;&gt;"",I1352+14,IF(I1352="",G1352+14)))</f>
        <v/>
      </c>
      <c r="AG1352" s="178" t="str">
        <f>IF(Calculations!AT1347=1,"YES","")</f>
        <v/>
      </c>
      <c r="AH1352" s="1"/>
      <c r="AI1352"/>
      <c r="AJ1352" s="3"/>
      <c r="AQ1352" s="9"/>
      <c r="AR1352" s="9"/>
      <c r="AS1352" s="9"/>
      <c r="AT1352" s="9"/>
      <c r="AU1352" s="9"/>
      <c r="AV1352" s="9"/>
    </row>
    <row r="1353" spans="2:48" x14ac:dyDescent="0.25">
      <c r="B1353" s="54"/>
      <c r="C1353" s="54"/>
      <c r="D1353" s="59"/>
      <c r="E1353" s="59"/>
      <c r="F1353" s="174"/>
      <c r="G1353" s="54"/>
      <c r="H1353" s="55"/>
      <c r="I1353" s="54"/>
      <c r="J1353" s="55"/>
      <c r="K1353" s="47" t="str">
        <f>IF(OR(AND(H1353=Lists!$D$6,G1353&lt;&gt;""),AND(AND(H1353=J1353,G1353&lt;&gt;"",I1353&lt;&gt;""),OR(H1353&lt;&gt;"Unspecified",J1353&lt;&gt;"Unspecified"),J1353&lt;&gt;""),AND(OR(H1353=Lists!$D$4,H1353=Lists!$D$5),OR(J1353=Lists!$D$4,J1353=Lists!$D$5),AND(G1353&lt;&gt;"",I1353&lt;&gt;""))),"YES","")</f>
        <v/>
      </c>
      <c r="L1353" s="56"/>
      <c r="M1353" s="54"/>
      <c r="N1353" s="58"/>
      <c r="O1353" s="57"/>
      <c r="P1353" s="165"/>
      <c r="Q1353" s="165"/>
      <c r="R1353" s="165"/>
      <c r="S1353" s="54"/>
      <c r="T1353" s="54"/>
      <c r="U1353" s="54"/>
      <c r="V1353" s="54"/>
      <c r="W1353" s="54"/>
      <c r="X1353" s="54"/>
      <c r="Y1353" s="54"/>
      <c r="Z1353" s="54"/>
      <c r="AA1353" s="54"/>
      <c r="AB1353" s="54"/>
      <c r="AC1353" s="54"/>
      <c r="AD1353" s="60"/>
      <c r="AE1353" s="58"/>
      <c r="AF1353" s="176" t="str">
        <f t="shared" si="21"/>
        <v/>
      </c>
      <c r="AG1353" s="178" t="str">
        <f>IF(Calculations!AT1348=1,"YES","")</f>
        <v/>
      </c>
      <c r="AH1353" s="1"/>
      <c r="AI1353"/>
      <c r="AJ1353" s="3"/>
      <c r="AQ1353" s="9"/>
      <c r="AR1353" s="9"/>
      <c r="AS1353" s="9"/>
      <c r="AT1353" s="9"/>
      <c r="AU1353" s="9"/>
      <c r="AV1353" s="9"/>
    </row>
    <row r="1354" spans="2:48" x14ac:dyDescent="0.25">
      <c r="B1354" s="54"/>
      <c r="C1354" s="54"/>
      <c r="D1354" s="59"/>
      <c r="E1354" s="59"/>
      <c r="F1354" s="174"/>
      <c r="G1354" s="54"/>
      <c r="H1354" s="55"/>
      <c r="I1354" s="54"/>
      <c r="J1354" s="55"/>
      <c r="K1354" s="47" t="str">
        <f>IF(OR(AND(H1354=Lists!$D$6,G1354&lt;&gt;""),AND(AND(H1354=J1354,G1354&lt;&gt;"",I1354&lt;&gt;""),OR(H1354&lt;&gt;"Unspecified",J1354&lt;&gt;"Unspecified"),J1354&lt;&gt;""),AND(OR(H1354=Lists!$D$4,H1354=Lists!$D$5),OR(J1354=Lists!$D$4,J1354=Lists!$D$5),AND(G1354&lt;&gt;"",I1354&lt;&gt;""))),"YES","")</f>
        <v/>
      </c>
      <c r="L1354" s="56"/>
      <c r="M1354" s="54"/>
      <c r="N1354" s="58"/>
      <c r="O1354" s="57"/>
      <c r="P1354" s="165"/>
      <c r="Q1354" s="165"/>
      <c r="R1354" s="165"/>
      <c r="S1354" s="54"/>
      <c r="T1354" s="54"/>
      <c r="U1354" s="54"/>
      <c r="V1354" s="54"/>
      <c r="W1354" s="54"/>
      <c r="X1354" s="54"/>
      <c r="Y1354" s="54"/>
      <c r="Z1354" s="54"/>
      <c r="AA1354" s="54"/>
      <c r="AB1354" s="54"/>
      <c r="AC1354" s="54"/>
      <c r="AD1354" s="60"/>
      <c r="AE1354" s="58"/>
      <c r="AF1354" s="176" t="str">
        <f t="shared" si="21"/>
        <v/>
      </c>
      <c r="AG1354" s="178" t="str">
        <f>IF(Calculations!AT1349=1,"YES","")</f>
        <v/>
      </c>
      <c r="AH1354" s="1"/>
      <c r="AI1354"/>
      <c r="AJ1354" s="3"/>
      <c r="AQ1354" s="9"/>
      <c r="AR1354" s="9"/>
      <c r="AS1354" s="9"/>
      <c r="AT1354" s="9"/>
      <c r="AU1354" s="9"/>
      <c r="AV1354" s="9"/>
    </row>
    <row r="1355" spans="2:48" x14ac:dyDescent="0.25">
      <c r="B1355" s="54"/>
      <c r="C1355" s="54"/>
      <c r="D1355" s="59"/>
      <c r="E1355" s="59"/>
      <c r="F1355" s="174"/>
      <c r="G1355" s="54"/>
      <c r="H1355" s="55"/>
      <c r="I1355" s="54"/>
      <c r="J1355" s="55"/>
      <c r="K1355" s="47" t="str">
        <f>IF(OR(AND(H1355=Lists!$D$6,G1355&lt;&gt;""),AND(AND(H1355=J1355,G1355&lt;&gt;"",I1355&lt;&gt;""),OR(H1355&lt;&gt;"Unspecified",J1355&lt;&gt;"Unspecified"),J1355&lt;&gt;""),AND(OR(H1355=Lists!$D$4,H1355=Lists!$D$5),OR(J1355=Lists!$D$4,J1355=Lists!$D$5),AND(G1355&lt;&gt;"",I1355&lt;&gt;""))),"YES","")</f>
        <v/>
      </c>
      <c r="L1355" s="56"/>
      <c r="M1355" s="54"/>
      <c r="N1355" s="58"/>
      <c r="O1355" s="57"/>
      <c r="P1355" s="165"/>
      <c r="Q1355" s="165"/>
      <c r="R1355" s="165"/>
      <c r="S1355" s="54"/>
      <c r="T1355" s="54"/>
      <c r="U1355" s="54"/>
      <c r="V1355" s="54"/>
      <c r="W1355" s="54"/>
      <c r="X1355" s="54"/>
      <c r="Y1355" s="54"/>
      <c r="Z1355" s="54"/>
      <c r="AA1355" s="54"/>
      <c r="AB1355" s="54"/>
      <c r="AC1355" s="54"/>
      <c r="AD1355" s="60"/>
      <c r="AE1355" s="58"/>
      <c r="AF1355" s="176" t="str">
        <f t="shared" si="21"/>
        <v/>
      </c>
      <c r="AG1355" s="178" t="str">
        <f>IF(Calculations!AT1350=1,"YES","")</f>
        <v/>
      </c>
      <c r="AH1355" s="1"/>
      <c r="AI1355"/>
      <c r="AJ1355" s="3"/>
      <c r="AQ1355" s="9"/>
      <c r="AR1355" s="9"/>
      <c r="AS1355" s="9"/>
      <c r="AT1355" s="9"/>
      <c r="AU1355" s="9"/>
      <c r="AV1355" s="9"/>
    </row>
    <row r="1356" spans="2:48" x14ac:dyDescent="0.25">
      <c r="B1356" s="54"/>
      <c r="C1356" s="54"/>
      <c r="D1356" s="59"/>
      <c r="E1356" s="59"/>
      <c r="F1356" s="174"/>
      <c r="G1356" s="54"/>
      <c r="H1356" s="55"/>
      <c r="I1356" s="54"/>
      <c r="J1356" s="55"/>
      <c r="K1356" s="47" t="str">
        <f>IF(OR(AND(H1356=Lists!$D$6,G1356&lt;&gt;""),AND(AND(H1356=J1356,G1356&lt;&gt;"",I1356&lt;&gt;""),OR(H1356&lt;&gt;"Unspecified",J1356&lt;&gt;"Unspecified"),J1356&lt;&gt;""),AND(OR(H1356=Lists!$D$4,H1356=Lists!$D$5),OR(J1356=Lists!$D$4,J1356=Lists!$D$5),AND(G1356&lt;&gt;"",I1356&lt;&gt;""))),"YES","")</f>
        <v/>
      </c>
      <c r="L1356" s="56"/>
      <c r="M1356" s="54"/>
      <c r="N1356" s="58"/>
      <c r="O1356" s="57"/>
      <c r="P1356" s="165"/>
      <c r="Q1356" s="165"/>
      <c r="R1356" s="165"/>
      <c r="S1356" s="54"/>
      <c r="T1356" s="54"/>
      <c r="U1356" s="54"/>
      <c r="V1356" s="54"/>
      <c r="W1356" s="54"/>
      <c r="X1356" s="54"/>
      <c r="Y1356" s="54"/>
      <c r="Z1356" s="54"/>
      <c r="AA1356" s="54"/>
      <c r="AB1356" s="54"/>
      <c r="AC1356" s="54"/>
      <c r="AD1356" s="60"/>
      <c r="AE1356" s="58"/>
      <c r="AF1356" s="176" t="str">
        <f t="shared" si="21"/>
        <v/>
      </c>
      <c r="AG1356" s="178" t="str">
        <f>IF(Calculations!AT1351=1,"YES","")</f>
        <v/>
      </c>
      <c r="AH1356" s="1"/>
      <c r="AI1356"/>
      <c r="AJ1356" s="3"/>
      <c r="AQ1356" s="9"/>
      <c r="AR1356" s="9"/>
      <c r="AS1356" s="9"/>
      <c r="AT1356" s="9"/>
      <c r="AU1356" s="9"/>
      <c r="AV1356" s="9"/>
    </row>
    <row r="1357" spans="2:48" x14ac:dyDescent="0.25">
      <c r="B1357" s="54"/>
      <c r="C1357" s="54"/>
      <c r="D1357" s="59"/>
      <c r="E1357" s="59"/>
      <c r="F1357" s="174"/>
      <c r="G1357" s="54"/>
      <c r="H1357" s="55"/>
      <c r="I1357" s="54"/>
      <c r="J1357" s="55"/>
      <c r="K1357" s="47" t="str">
        <f>IF(OR(AND(H1357=Lists!$D$6,G1357&lt;&gt;""),AND(AND(H1357=J1357,G1357&lt;&gt;"",I1357&lt;&gt;""),OR(H1357&lt;&gt;"Unspecified",J1357&lt;&gt;"Unspecified"),J1357&lt;&gt;""),AND(OR(H1357=Lists!$D$4,H1357=Lists!$D$5),OR(J1357=Lists!$D$4,J1357=Lists!$D$5),AND(G1357&lt;&gt;"",I1357&lt;&gt;""))),"YES","")</f>
        <v/>
      </c>
      <c r="L1357" s="56"/>
      <c r="M1357" s="54"/>
      <c r="N1357" s="58"/>
      <c r="O1357" s="57"/>
      <c r="P1357" s="165"/>
      <c r="Q1357" s="165"/>
      <c r="R1357" s="165"/>
      <c r="S1357" s="54"/>
      <c r="T1357" s="54"/>
      <c r="U1357" s="54"/>
      <c r="V1357" s="54"/>
      <c r="W1357" s="54"/>
      <c r="X1357" s="54"/>
      <c r="Y1357" s="54"/>
      <c r="Z1357" s="54"/>
      <c r="AA1357" s="54"/>
      <c r="AB1357" s="54"/>
      <c r="AC1357" s="54"/>
      <c r="AD1357" s="60"/>
      <c r="AE1357" s="58"/>
      <c r="AF1357" s="176" t="str">
        <f t="shared" si="21"/>
        <v/>
      </c>
      <c r="AG1357" s="178" t="str">
        <f>IF(Calculations!AT1352=1,"YES","")</f>
        <v/>
      </c>
      <c r="AH1357" s="1"/>
      <c r="AI1357"/>
      <c r="AJ1357" s="3"/>
      <c r="AQ1357" s="9"/>
      <c r="AR1357" s="9"/>
      <c r="AS1357" s="9"/>
      <c r="AT1357" s="9"/>
      <c r="AU1357" s="9"/>
      <c r="AV1357" s="9"/>
    </row>
    <row r="1358" spans="2:48" x14ac:dyDescent="0.25">
      <c r="B1358" s="54"/>
      <c r="C1358" s="54"/>
      <c r="D1358" s="59"/>
      <c r="E1358" s="59"/>
      <c r="F1358" s="174"/>
      <c r="G1358" s="54"/>
      <c r="H1358" s="55"/>
      <c r="I1358" s="54"/>
      <c r="J1358" s="55"/>
      <c r="K1358" s="47" t="str">
        <f>IF(OR(AND(H1358=Lists!$D$6,G1358&lt;&gt;""),AND(AND(H1358=J1358,G1358&lt;&gt;"",I1358&lt;&gt;""),OR(H1358&lt;&gt;"Unspecified",J1358&lt;&gt;"Unspecified"),J1358&lt;&gt;""),AND(OR(H1358=Lists!$D$4,H1358=Lists!$D$5),OR(J1358=Lists!$D$4,J1358=Lists!$D$5),AND(G1358&lt;&gt;"",I1358&lt;&gt;""))),"YES","")</f>
        <v/>
      </c>
      <c r="L1358" s="56"/>
      <c r="M1358" s="54"/>
      <c r="N1358" s="58"/>
      <c r="O1358" s="57"/>
      <c r="P1358" s="165"/>
      <c r="Q1358" s="165"/>
      <c r="R1358" s="165"/>
      <c r="S1358" s="54"/>
      <c r="T1358" s="54"/>
      <c r="U1358" s="54"/>
      <c r="V1358" s="54"/>
      <c r="W1358" s="54"/>
      <c r="X1358" s="54"/>
      <c r="Y1358" s="54"/>
      <c r="Z1358" s="54"/>
      <c r="AA1358" s="54"/>
      <c r="AB1358" s="54"/>
      <c r="AC1358" s="54"/>
      <c r="AD1358" s="60"/>
      <c r="AE1358" s="58"/>
      <c r="AF1358" s="176" t="str">
        <f t="shared" si="21"/>
        <v/>
      </c>
      <c r="AG1358" s="178" t="str">
        <f>IF(Calculations!AT1353=1,"YES","")</f>
        <v/>
      </c>
      <c r="AH1358" s="1"/>
      <c r="AI1358"/>
      <c r="AJ1358" s="3"/>
      <c r="AQ1358" s="9"/>
      <c r="AR1358" s="9"/>
      <c r="AS1358" s="9"/>
      <c r="AT1358" s="9"/>
      <c r="AU1358" s="9"/>
      <c r="AV1358" s="9"/>
    </row>
    <row r="1359" spans="2:48" x14ac:dyDescent="0.25">
      <c r="B1359" s="54"/>
      <c r="C1359" s="54"/>
      <c r="D1359" s="59"/>
      <c r="E1359" s="59"/>
      <c r="F1359" s="174"/>
      <c r="G1359" s="54"/>
      <c r="H1359" s="55"/>
      <c r="I1359" s="54"/>
      <c r="J1359" s="55"/>
      <c r="K1359" s="47" t="str">
        <f>IF(OR(AND(H1359=Lists!$D$6,G1359&lt;&gt;""),AND(AND(H1359=J1359,G1359&lt;&gt;"",I1359&lt;&gt;""),OR(H1359&lt;&gt;"Unspecified",J1359&lt;&gt;"Unspecified"),J1359&lt;&gt;""),AND(OR(H1359=Lists!$D$4,H1359=Lists!$D$5),OR(J1359=Lists!$D$4,J1359=Lists!$D$5),AND(G1359&lt;&gt;"",I1359&lt;&gt;""))),"YES","")</f>
        <v/>
      </c>
      <c r="L1359" s="56"/>
      <c r="M1359" s="54"/>
      <c r="N1359" s="58"/>
      <c r="O1359" s="57"/>
      <c r="P1359" s="165"/>
      <c r="Q1359" s="165"/>
      <c r="R1359" s="165"/>
      <c r="S1359" s="54"/>
      <c r="T1359" s="54"/>
      <c r="U1359" s="54"/>
      <c r="V1359" s="54"/>
      <c r="W1359" s="54"/>
      <c r="X1359" s="54"/>
      <c r="Y1359" s="54"/>
      <c r="Z1359" s="54"/>
      <c r="AA1359" s="54"/>
      <c r="AB1359" s="54"/>
      <c r="AC1359" s="54"/>
      <c r="AD1359" s="60"/>
      <c r="AE1359" s="58"/>
      <c r="AF1359" s="176" t="str">
        <f t="shared" si="21"/>
        <v/>
      </c>
      <c r="AG1359" s="178" t="str">
        <f>IF(Calculations!AT1354=1,"YES","")</f>
        <v/>
      </c>
      <c r="AH1359" s="1"/>
      <c r="AI1359"/>
      <c r="AJ1359" s="3"/>
      <c r="AQ1359" s="9"/>
      <c r="AR1359" s="9"/>
      <c r="AS1359" s="9"/>
      <c r="AT1359" s="9"/>
      <c r="AU1359" s="9"/>
      <c r="AV1359" s="9"/>
    </row>
    <row r="1360" spans="2:48" x14ac:dyDescent="0.25">
      <c r="B1360" s="54"/>
      <c r="C1360" s="54"/>
      <c r="D1360" s="59"/>
      <c r="E1360" s="59"/>
      <c r="F1360" s="174"/>
      <c r="G1360" s="54"/>
      <c r="H1360" s="55"/>
      <c r="I1360" s="54"/>
      <c r="J1360" s="55"/>
      <c r="K1360" s="47" t="str">
        <f>IF(OR(AND(H1360=Lists!$D$6,G1360&lt;&gt;""),AND(AND(H1360=J1360,G1360&lt;&gt;"",I1360&lt;&gt;""),OR(H1360&lt;&gt;"Unspecified",J1360&lt;&gt;"Unspecified"),J1360&lt;&gt;""),AND(OR(H1360=Lists!$D$4,H1360=Lists!$D$5),OR(J1360=Lists!$D$4,J1360=Lists!$D$5),AND(G1360&lt;&gt;"",I1360&lt;&gt;""))),"YES","")</f>
        <v/>
      </c>
      <c r="L1360" s="56"/>
      <c r="M1360" s="54"/>
      <c r="N1360" s="58"/>
      <c r="O1360" s="57"/>
      <c r="P1360" s="165"/>
      <c r="Q1360" s="165"/>
      <c r="R1360" s="165"/>
      <c r="S1360" s="54"/>
      <c r="T1360" s="54"/>
      <c r="U1360" s="54"/>
      <c r="V1360" s="54"/>
      <c r="W1360" s="54"/>
      <c r="X1360" s="54"/>
      <c r="Y1360" s="54"/>
      <c r="Z1360" s="54"/>
      <c r="AA1360" s="54"/>
      <c r="AB1360" s="54"/>
      <c r="AC1360" s="54"/>
      <c r="AD1360" s="60"/>
      <c r="AE1360" s="58"/>
      <c r="AF1360" s="176" t="str">
        <f t="shared" si="21"/>
        <v/>
      </c>
      <c r="AG1360" s="178" t="str">
        <f>IF(Calculations!AT1355=1,"YES","")</f>
        <v/>
      </c>
      <c r="AH1360" s="1"/>
      <c r="AI1360"/>
      <c r="AJ1360" s="3"/>
      <c r="AQ1360" s="9"/>
      <c r="AR1360" s="9"/>
      <c r="AS1360" s="9"/>
      <c r="AT1360" s="9"/>
      <c r="AU1360" s="9"/>
      <c r="AV1360" s="9"/>
    </row>
    <row r="1361" spans="2:48" x14ac:dyDescent="0.25">
      <c r="B1361" s="54"/>
      <c r="C1361" s="54"/>
      <c r="D1361" s="59"/>
      <c r="E1361" s="59"/>
      <c r="F1361" s="174"/>
      <c r="G1361" s="54"/>
      <c r="H1361" s="55"/>
      <c r="I1361" s="54"/>
      <c r="J1361" s="55"/>
      <c r="K1361" s="47" t="str">
        <f>IF(OR(AND(H1361=Lists!$D$6,G1361&lt;&gt;""),AND(AND(H1361=J1361,G1361&lt;&gt;"",I1361&lt;&gt;""),OR(H1361&lt;&gt;"Unspecified",J1361&lt;&gt;"Unspecified"),J1361&lt;&gt;""),AND(OR(H1361=Lists!$D$4,H1361=Lists!$D$5),OR(J1361=Lists!$D$4,J1361=Lists!$D$5),AND(G1361&lt;&gt;"",I1361&lt;&gt;""))),"YES","")</f>
        <v/>
      </c>
      <c r="L1361" s="56"/>
      <c r="M1361" s="54"/>
      <c r="N1361" s="58"/>
      <c r="O1361" s="57"/>
      <c r="P1361" s="165"/>
      <c r="Q1361" s="165"/>
      <c r="R1361" s="165"/>
      <c r="S1361" s="54"/>
      <c r="T1361" s="54"/>
      <c r="U1361" s="54"/>
      <c r="V1361" s="54"/>
      <c r="W1361" s="54"/>
      <c r="X1361" s="54"/>
      <c r="Y1361" s="54"/>
      <c r="Z1361" s="54"/>
      <c r="AA1361" s="54"/>
      <c r="AB1361" s="54"/>
      <c r="AC1361" s="54"/>
      <c r="AD1361" s="60"/>
      <c r="AE1361" s="58"/>
      <c r="AF1361" s="176" t="str">
        <f t="shared" si="21"/>
        <v/>
      </c>
      <c r="AG1361" s="178" t="str">
        <f>IF(Calculations!AT1356=1,"YES","")</f>
        <v/>
      </c>
      <c r="AH1361" s="1"/>
      <c r="AI1361"/>
      <c r="AJ1361" s="3"/>
      <c r="AQ1361" s="9"/>
      <c r="AR1361" s="9"/>
      <c r="AS1361" s="9"/>
      <c r="AT1361" s="9"/>
      <c r="AU1361" s="9"/>
      <c r="AV1361" s="9"/>
    </row>
    <row r="1362" spans="2:48" x14ac:dyDescent="0.25">
      <c r="B1362" s="54"/>
      <c r="C1362" s="54"/>
      <c r="D1362" s="59"/>
      <c r="E1362" s="59"/>
      <c r="F1362" s="174"/>
      <c r="G1362" s="54"/>
      <c r="H1362" s="55"/>
      <c r="I1362" s="54"/>
      <c r="J1362" s="55"/>
      <c r="K1362" s="47" t="str">
        <f>IF(OR(AND(H1362=Lists!$D$6,G1362&lt;&gt;""),AND(AND(H1362=J1362,G1362&lt;&gt;"",I1362&lt;&gt;""),OR(H1362&lt;&gt;"Unspecified",J1362&lt;&gt;"Unspecified"),J1362&lt;&gt;""),AND(OR(H1362=Lists!$D$4,H1362=Lists!$D$5),OR(J1362=Lists!$D$4,J1362=Lists!$D$5),AND(G1362&lt;&gt;"",I1362&lt;&gt;""))),"YES","")</f>
        <v/>
      </c>
      <c r="L1362" s="56"/>
      <c r="M1362" s="54"/>
      <c r="N1362" s="58"/>
      <c r="O1362" s="57"/>
      <c r="P1362" s="165"/>
      <c r="Q1362" s="165"/>
      <c r="R1362" s="165"/>
      <c r="S1362" s="54"/>
      <c r="T1362" s="54"/>
      <c r="U1362" s="54"/>
      <c r="V1362" s="54"/>
      <c r="W1362" s="54"/>
      <c r="X1362" s="54"/>
      <c r="Y1362" s="54"/>
      <c r="Z1362" s="54"/>
      <c r="AA1362" s="54"/>
      <c r="AB1362" s="54"/>
      <c r="AC1362" s="54"/>
      <c r="AD1362" s="60"/>
      <c r="AE1362" s="58"/>
      <c r="AF1362" s="176" t="str">
        <f t="shared" si="21"/>
        <v/>
      </c>
      <c r="AG1362" s="178" t="str">
        <f>IF(Calculations!AT1357=1,"YES","")</f>
        <v/>
      </c>
      <c r="AH1362" s="1"/>
      <c r="AI1362"/>
      <c r="AJ1362" s="3"/>
      <c r="AQ1362" s="9"/>
      <c r="AR1362" s="9"/>
      <c r="AS1362" s="9"/>
      <c r="AT1362" s="9"/>
      <c r="AU1362" s="9"/>
      <c r="AV1362" s="9"/>
    </row>
    <row r="1363" spans="2:48" x14ac:dyDescent="0.25">
      <c r="B1363" s="54"/>
      <c r="C1363" s="54"/>
      <c r="D1363" s="59"/>
      <c r="E1363" s="59"/>
      <c r="F1363" s="174"/>
      <c r="G1363" s="54"/>
      <c r="H1363" s="55"/>
      <c r="I1363" s="54"/>
      <c r="J1363" s="55"/>
      <c r="K1363" s="47" t="str">
        <f>IF(OR(AND(H1363=Lists!$D$6,G1363&lt;&gt;""),AND(AND(H1363=J1363,G1363&lt;&gt;"",I1363&lt;&gt;""),OR(H1363&lt;&gt;"Unspecified",J1363&lt;&gt;"Unspecified"),J1363&lt;&gt;""),AND(OR(H1363=Lists!$D$4,H1363=Lists!$D$5),OR(J1363=Lists!$D$4,J1363=Lists!$D$5),AND(G1363&lt;&gt;"",I1363&lt;&gt;""))),"YES","")</f>
        <v/>
      </c>
      <c r="L1363" s="56"/>
      <c r="M1363" s="54"/>
      <c r="N1363" s="58"/>
      <c r="O1363" s="57"/>
      <c r="P1363" s="165"/>
      <c r="Q1363" s="165"/>
      <c r="R1363" s="165"/>
      <c r="S1363" s="54"/>
      <c r="T1363" s="54"/>
      <c r="U1363" s="54"/>
      <c r="V1363" s="54"/>
      <c r="W1363" s="54"/>
      <c r="X1363" s="54"/>
      <c r="Y1363" s="54"/>
      <c r="Z1363" s="54"/>
      <c r="AA1363" s="54"/>
      <c r="AB1363" s="54"/>
      <c r="AC1363" s="54"/>
      <c r="AD1363" s="60"/>
      <c r="AE1363" s="58"/>
      <c r="AF1363" s="176" t="str">
        <f t="shared" si="21"/>
        <v/>
      </c>
      <c r="AG1363" s="178" t="str">
        <f>IF(Calculations!AT1358=1,"YES","")</f>
        <v/>
      </c>
      <c r="AH1363" s="1"/>
      <c r="AI1363"/>
      <c r="AJ1363" s="3"/>
      <c r="AQ1363" s="9"/>
      <c r="AR1363" s="9"/>
      <c r="AS1363" s="9"/>
      <c r="AT1363" s="9"/>
      <c r="AU1363" s="9"/>
      <c r="AV1363" s="9"/>
    </row>
    <row r="1364" spans="2:48" x14ac:dyDescent="0.25">
      <c r="B1364" s="54"/>
      <c r="C1364" s="54"/>
      <c r="D1364" s="59"/>
      <c r="E1364" s="59"/>
      <c r="F1364" s="174"/>
      <c r="G1364" s="54"/>
      <c r="H1364" s="55"/>
      <c r="I1364" s="54"/>
      <c r="J1364" s="55"/>
      <c r="K1364" s="47" t="str">
        <f>IF(OR(AND(H1364=Lists!$D$6,G1364&lt;&gt;""),AND(AND(H1364=J1364,G1364&lt;&gt;"",I1364&lt;&gt;""),OR(H1364&lt;&gt;"Unspecified",J1364&lt;&gt;"Unspecified"),J1364&lt;&gt;""),AND(OR(H1364=Lists!$D$4,H1364=Lists!$D$5),OR(J1364=Lists!$D$4,J1364=Lists!$D$5),AND(G1364&lt;&gt;"",I1364&lt;&gt;""))),"YES","")</f>
        <v/>
      </c>
      <c r="L1364" s="56"/>
      <c r="M1364" s="54"/>
      <c r="N1364" s="58"/>
      <c r="O1364" s="57"/>
      <c r="P1364" s="165"/>
      <c r="Q1364" s="165"/>
      <c r="R1364" s="165"/>
      <c r="S1364" s="54"/>
      <c r="T1364" s="54"/>
      <c r="U1364" s="54"/>
      <c r="V1364" s="54"/>
      <c r="W1364" s="54"/>
      <c r="X1364" s="54"/>
      <c r="Y1364" s="54"/>
      <c r="Z1364" s="54"/>
      <c r="AA1364" s="54"/>
      <c r="AB1364" s="54"/>
      <c r="AC1364" s="54"/>
      <c r="AD1364" s="60"/>
      <c r="AE1364" s="58"/>
      <c r="AF1364" s="176" t="str">
        <f t="shared" si="21"/>
        <v/>
      </c>
      <c r="AG1364" s="178" t="str">
        <f>IF(Calculations!AT1359=1,"YES","")</f>
        <v/>
      </c>
      <c r="AH1364" s="1"/>
      <c r="AI1364"/>
      <c r="AJ1364" s="3"/>
      <c r="AQ1364" s="9"/>
      <c r="AR1364" s="9"/>
      <c r="AS1364" s="9"/>
      <c r="AT1364" s="9"/>
      <c r="AU1364" s="9"/>
      <c r="AV1364" s="9"/>
    </row>
    <row r="1365" spans="2:48" x14ac:dyDescent="0.25">
      <c r="B1365" s="54"/>
      <c r="C1365" s="54"/>
      <c r="D1365" s="59"/>
      <c r="E1365" s="59"/>
      <c r="F1365" s="174"/>
      <c r="G1365" s="54"/>
      <c r="H1365" s="55"/>
      <c r="I1365" s="54"/>
      <c r="J1365" s="55"/>
      <c r="K1365" s="47" t="str">
        <f>IF(OR(AND(H1365=Lists!$D$6,G1365&lt;&gt;""),AND(AND(H1365=J1365,G1365&lt;&gt;"",I1365&lt;&gt;""),OR(H1365&lt;&gt;"Unspecified",J1365&lt;&gt;"Unspecified"),J1365&lt;&gt;""),AND(OR(H1365=Lists!$D$4,H1365=Lists!$D$5),OR(J1365=Lists!$D$4,J1365=Lists!$D$5),AND(G1365&lt;&gt;"",I1365&lt;&gt;""))),"YES","")</f>
        <v/>
      </c>
      <c r="L1365" s="56"/>
      <c r="M1365" s="54"/>
      <c r="N1365" s="58"/>
      <c r="O1365" s="57"/>
      <c r="P1365" s="165"/>
      <c r="Q1365" s="165"/>
      <c r="R1365" s="165"/>
      <c r="S1365" s="54"/>
      <c r="T1365" s="54"/>
      <c r="U1365" s="54"/>
      <c r="V1365" s="54"/>
      <c r="W1365" s="54"/>
      <c r="X1365" s="54"/>
      <c r="Y1365" s="54"/>
      <c r="Z1365" s="54"/>
      <c r="AA1365" s="54"/>
      <c r="AB1365" s="54"/>
      <c r="AC1365" s="54"/>
      <c r="AD1365" s="60"/>
      <c r="AE1365" s="58"/>
      <c r="AF1365" s="176" t="str">
        <f t="shared" si="21"/>
        <v/>
      </c>
      <c r="AG1365" s="178" t="str">
        <f>IF(Calculations!AT1360=1,"YES","")</f>
        <v/>
      </c>
      <c r="AH1365" s="1"/>
      <c r="AI1365"/>
      <c r="AJ1365" s="3"/>
      <c r="AQ1365" s="9"/>
      <c r="AR1365" s="9"/>
      <c r="AS1365" s="9"/>
      <c r="AT1365" s="9"/>
      <c r="AU1365" s="9"/>
      <c r="AV1365" s="9"/>
    </row>
    <row r="1366" spans="2:48" x14ac:dyDescent="0.25">
      <c r="B1366" s="54"/>
      <c r="C1366" s="54"/>
      <c r="D1366" s="59"/>
      <c r="E1366" s="59"/>
      <c r="F1366" s="174"/>
      <c r="G1366" s="54"/>
      <c r="H1366" s="55"/>
      <c r="I1366" s="54"/>
      <c r="J1366" s="55"/>
      <c r="K1366" s="47" t="str">
        <f>IF(OR(AND(H1366=Lists!$D$6,G1366&lt;&gt;""),AND(AND(H1366=J1366,G1366&lt;&gt;"",I1366&lt;&gt;""),OR(H1366&lt;&gt;"Unspecified",J1366&lt;&gt;"Unspecified"),J1366&lt;&gt;""),AND(OR(H1366=Lists!$D$4,H1366=Lists!$D$5),OR(J1366=Lists!$D$4,J1366=Lists!$D$5),AND(G1366&lt;&gt;"",I1366&lt;&gt;""))),"YES","")</f>
        <v/>
      </c>
      <c r="L1366" s="56"/>
      <c r="M1366" s="54"/>
      <c r="N1366" s="58"/>
      <c r="O1366" s="57"/>
      <c r="P1366" s="165"/>
      <c r="Q1366" s="165"/>
      <c r="R1366" s="165"/>
      <c r="S1366" s="54"/>
      <c r="T1366" s="54"/>
      <c r="U1366" s="54"/>
      <c r="V1366" s="54"/>
      <c r="W1366" s="54"/>
      <c r="X1366" s="54"/>
      <c r="Y1366" s="54"/>
      <c r="Z1366" s="54"/>
      <c r="AA1366" s="54"/>
      <c r="AB1366" s="54"/>
      <c r="AC1366" s="54"/>
      <c r="AD1366" s="60"/>
      <c r="AE1366" s="58"/>
      <c r="AF1366" s="176" t="str">
        <f t="shared" si="21"/>
        <v/>
      </c>
      <c r="AG1366" s="178" t="str">
        <f>IF(Calculations!AT1361=1,"YES","")</f>
        <v/>
      </c>
      <c r="AH1366" s="1"/>
      <c r="AI1366"/>
      <c r="AJ1366" s="3"/>
      <c r="AQ1366" s="9"/>
      <c r="AR1366" s="9"/>
      <c r="AS1366" s="9"/>
      <c r="AT1366" s="9"/>
      <c r="AU1366" s="9"/>
      <c r="AV1366" s="9"/>
    </row>
    <row r="1367" spans="2:48" x14ac:dyDescent="0.25">
      <c r="B1367" s="54"/>
      <c r="C1367" s="54"/>
      <c r="D1367" s="59"/>
      <c r="E1367" s="59"/>
      <c r="F1367" s="174"/>
      <c r="G1367" s="54"/>
      <c r="H1367" s="55"/>
      <c r="I1367" s="54"/>
      <c r="J1367" s="55"/>
      <c r="K1367" s="47" t="str">
        <f>IF(OR(AND(H1367=Lists!$D$6,G1367&lt;&gt;""),AND(AND(H1367=J1367,G1367&lt;&gt;"",I1367&lt;&gt;""),OR(H1367&lt;&gt;"Unspecified",J1367&lt;&gt;"Unspecified"),J1367&lt;&gt;""),AND(OR(H1367=Lists!$D$4,H1367=Lists!$D$5),OR(J1367=Lists!$D$4,J1367=Lists!$D$5),AND(G1367&lt;&gt;"",I1367&lt;&gt;""))),"YES","")</f>
        <v/>
      </c>
      <c r="L1367" s="56"/>
      <c r="M1367" s="54"/>
      <c r="N1367" s="58"/>
      <c r="O1367" s="57"/>
      <c r="P1367" s="165"/>
      <c r="Q1367" s="165"/>
      <c r="R1367" s="165"/>
      <c r="S1367" s="54"/>
      <c r="T1367" s="54"/>
      <c r="U1367" s="54"/>
      <c r="V1367" s="54"/>
      <c r="W1367" s="54"/>
      <c r="X1367" s="54"/>
      <c r="Y1367" s="54"/>
      <c r="Z1367" s="54"/>
      <c r="AA1367" s="54"/>
      <c r="AB1367" s="54"/>
      <c r="AC1367" s="54"/>
      <c r="AD1367" s="60"/>
      <c r="AE1367" s="58"/>
      <c r="AF1367" s="176" t="str">
        <f t="shared" si="21"/>
        <v/>
      </c>
      <c r="AG1367" s="178" t="str">
        <f>IF(Calculations!AT1362=1,"YES","")</f>
        <v/>
      </c>
      <c r="AH1367" s="1"/>
      <c r="AI1367"/>
      <c r="AJ1367" s="3"/>
      <c r="AQ1367" s="9"/>
      <c r="AR1367" s="9"/>
      <c r="AS1367" s="9"/>
      <c r="AT1367" s="9"/>
      <c r="AU1367" s="9"/>
      <c r="AV1367" s="9"/>
    </row>
    <row r="1368" spans="2:48" x14ac:dyDescent="0.25">
      <c r="B1368" s="54"/>
      <c r="C1368" s="54"/>
      <c r="D1368" s="59"/>
      <c r="E1368" s="59"/>
      <c r="F1368" s="174"/>
      <c r="G1368" s="54"/>
      <c r="H1368" s="55"/>
      <c r="I1368" s="54"/>
      <c r="J1368" s="55"/>
      <c r="K1368" s="47" t="str">
        <f>IF(OR(AND(H1368=Lists!$D$6,G1368&lt;&gt;""),AND(AND(H1368=J1368,G1368&lt;&gt;"",I1368&lt;&gt;""),OR(H1368&lt;&gt;"Unspecified",J1368&lt;&gt;"Unspecified"),J1368&lt;&gt;""),AND(OR(H1368=Lists!$D$4,H1368=Lists!$D$5),OR(J1368=Lists!$D$4,J1368=Lists!$D$5),AND(G1368&lt;&gt;"",I1368&lt;&gt;""))),"YES","")</f>
        <v/>
      </c>
      <c r="L1368" s="56"/>
      <c r="M1368" s="54"/>
      <c r="N1368" s="58"/>
      <c r="O1368" s="57"/>
      <c r="P1368" s="165"/>
      <c r="Q1368" s="165"/>
      <c r="R1368" s="165"/>
      <c r="S1368" s="54"/>
      <c r="T1368" s="54"/>
      <c r="U1368" s="54"/>
      <c r="V1368" s="54"/>
      <c r="W1368" s="54"/>
      <c r="X1368" s="54"/>
      <c r="Y1368" s="54"/>
      <c r="Z1368" s="54"/>
      <c r="AA1368" s="54"/>
      <c r="AB1368" s="54"/>
      <c r="AC1368" s="54"/>
      <c r="AD1368" s="60"/>
      <c r="AE1368" s="58"/>
      <c r="AF1368" s="176" t="str">
        <f t="shared" si="21"/>
        <v/>
      </c>
      <c r="AG1368" s="178" t="str">
        <f>IF(Calculations!AT1363=1,"YES","")</f>
        <v/>
      </c>
      <c r="AH1368" s="1"/>
      <c r="AI1368"/>
      <c r="AJ1368" s="3"/>
      <c r="AQ1368" s="9"/>
      <c r="AR1368" s="9"/>
      <c r="AS1368" s="9"/>
      <c r="AT1368" s="9"/>
      <c r="AU1368" s="9"/>
      <c r="AV1368" s="9"/>
    </row>
    <row r="1369" spans="2:48" x14ac:dyDescent="0.25">
      <c r="B1369" s="54"/>
      <c r="C1369" s="54"/>
      <c r="D1369" s="59"/>
      <c r="E1369" s="59"/>
      <c r="F1369" s="174"/>
      <c r="G1369" s="54"/>
      <c r="H1369" s="55"/>
      <c r="I1369" s="54"/>
      <c r="J1369" s="55"/>
      <c r="K1369" s="47" t="str">
        <f>IF(OR(AND(H1369=Lists!$D$6,G1369&lt;&gt;""),AND(AND(H1369=J1369,G1369&lt;&gt;"",I1369&lt;&gt;""),OR(H1369&lt;&gt;"Unspecified",J1369&lt;&gt;"Unspecified"),J1369&lt;&gt;""),AND(OR(H1369=Lists!$D$4,H1369=Lists!$D$5),OR(J1369=Lists!$D$4,J1369=Lists!$D$5),AND(G1369&lt;&gt;"",I1369&lt;&gt;""))),"YES","")</f>
        <v/>
      </c>
      <c r="L1369" s="56"/>
      <c r="M1369" s="54"/>
      <c r="N1369" s="58"/>
      <c r="O1369" s="57"/>
      <c r="P1369" s="165"/>
      <c r="Q1369" s="165"/>
      <c r="R1369" s="165"/>
      <c r="S1369" s="54"/>
      <c r="T1369" s="54"/>
      <c r="U1369" s="54"/>
      <c r="V1369" s="54"/>
      <c r="W1369" s="54"/>
      <c r="X1369" s="54"/>
      <c r="Y1369" s="54"/>
      <c r="Z1369" s="54"/>
      <c r="AA1369" s="54"/>
      <c r="AB1369" s="54"/>
      <c r="AC1369" s="54"/>
      <c r="AD1369" s="60"/>
      <c r="AE1369" s="58"/>
      <c r="AF1369" s="176" t="str">
        <f t="shared" si="21"/>
        <v/>
      </c>
      <c r="AG1369" s="178" t="str">
        <f>IF(Calculations!AT1364=1,"YES","")</f>
        <v/>
      </c>
      <c r="AH1369" s="1"/>
      <c r="AI1369"/>
      <c r="AJ1369" s="3"/>
      <c r="AQ1369" s="9"/>
      <c r="AR1369" s="9"/>
      <c r="AS1369" s="9"/>
      <c r="AT1369" s="9"/>
      <c r="AU1369" s="9"/>
      <c r="AV1369" s="9"/>
    </row>
    <row r="1370" spans="2:48" x14ac:dyDescent="0.25">
      <c r="B1370" s="54"/>
      <c r="C1370" s="54"/>
      <c r="D1370" s="59"/>
      <c r="E1370" s="59"/>
      <c r="F1370" s="174"/>
      <c r="G1370" s="54"/>
      <c r="H1370" s="55"/>
      <c r="I1370" s="54"/>
      <c r="J1370" s="55"/>
      <c r="K1370" s="47" t="str">
        <f>IF(OR(AND(H1370=Lists!$D$6,G1370&lt;&gt;""),AND(AND(H1370=J1370,G1370&lt;&gt;"",I1370&lt;&gt;""),OR(H1370&lt;&gt;"Unspecified",J1370&lt;&gt;"Unspecified"),J1370&lt;&gt;""),AND(OR(H1370=Lists!$D$4,H1370=Lists!$D$5),OR(J1370=Lists!$D$4,J1370=Lists!$D$5),AND(G1370&lt;&gt;"",I1370&lt;&gt;""))),"YES","")</f>
        <v/>
      </c>
      <c r="L1370" s="56"/>
      <c r="M1370" s="54"/>
      <c r="N1370" s="58"/>
      <c r="O1370" s="57"/>
      <c r="P1370" s="165"/>
      <c r="Q1370" s="165"/>
      <c r="R1370" s="165"/>
      <c r="S1370" s="54"/>
      <c r="T1370" s="54"/>
      <c r="U1370" s="54"/>
      <c r="V1370" s="54"/>
      <c r="W1370" s="54"/>
      <c r="X1370" s="54"/>
      <c r="Y1370" s="54"/>
      <c r="Z1370" s="54"/>
      <c r="AA1370" s="54"/>
      <c r="AB1370" s="54"/>
      <c r="AC1370" s="54"/>
      <c r="AD1370" s="60"/>
      <c r="AE1370" s="58"/>
      <c r="AF1370" s="176" t="str">
        <f t="shared" si="21"/>
        <v/>
      </c>
      <c r="AG1370" s="178" t="str">
        <f>IF(Calculations!AT1365=1,"YES","")</f>
        <v/>
      </c>
      <c r="AH1370" s="1"/>
      <c r="AI1370"/>
      <c r="AJ1370" s="3"/>
      <c r="AQ1370" s="9"/>
      <c r="AR1370" s="9"/>
      <c r="AS1370" s="9"/>
      <c r="AT1370" s="9"/>
      <c r="AU1370" s="9"/>
      <c r="AV1370" s="9"/>
    </row>
    <row r="1371" spans="2:48" x14ac:dyDescent="0.25">
      <c r="B1371" s="54"/>
      <c r="C1371" s="54"/>
      <c r="D1371" s="59"/>
      <c r="E1371" s="59"/>
      <c r="F1371" s="174"/>
      <c r="G1371" s="54"/>
      <c r="H1371" s="55"/>
      <c r="I1371" s="54"/>
      <c r="J1371" s="55"/>
      <c r="K1371" s="47" t="str">
        <f>IF(OR(AND(H1371=Lists!$D$6,G1371&lt;&gt;""),AND(AND(H1371=J1371,G1371&lt;&gt;"",I1371&lt;&gt;""),OR(H1371&lt;&gt;"Unspecified",J1371&lt;&gt;"Unspecified"),J1371&lt;&gt;""),AND(OR(H1371=Lists!$D$4,H1371=Lists!$D$5),OR(J1371=Lists!$D$4,J1371=Lists!$D$5),AND(G1371&lt;&gt;"",I1371&lt;&gt;""))),"YES","")</f>
        <v/>
      </c>
      <c r="L1371" s="56"/>
      <c r="M1371" s="54"/>
      <c r="N1371" s="58"/>
      <c r="O1371" s="57"/>
      <c r="P1371" s="165"/>
      <c r="Q1371" s="165"/>
      <c r="R1371" s="165"/>
      <c r="S1371" s="54"/>
      <c r="T1371" s="54"/>
      <c r="U1371" s="54"/>
      <c r="V1371" s="54"/>
      <c r="W1371" s="54"/>
      <c r="X1371" s="54"/>
      <c r="Y1371" s="54"/>
      <c r="Z1371" s="54"/>
      <c r="AA1371" s="54"/>
      <c r="AB1371" s="54"/>
      <c r="AC1371" s="54"/>
      <c r="AD1371" s="60"/>
      <c r="AE1371" s="58"/>
      <c r="AF1371" s="176" t="str">
        <f t="shared" si="21"/>
        <v/>
      </c>
      <c r="AG1371" s="178" t="str">
        <f>IF(Calculations!AT1366=1,"YES","")</f>
        <v/>
      </c>
      <c r="AH1371" s="1"/>
      <c r="AI1371"/>
      <c r="AJ1371" s="3"/>
      <c r="AQ1371" s="9"/>
      <c r="AR1371" s="9"/>
      <c r="AS1371" s="9"/>
      <c r="AT1371" s="9"/>
      <c r="AU1371" s="9"/>
      <c r="AV1371" s="9"/>
    </row>
    <row r="1372" spans="2:48" x14ac:dyDescent="0.25">
      <c r="B1372" s="54"/>
      <c r="C1372" s="54"/>
      <c r="D1372" s="59"/>
      <c r="E1372" s="59"/>
      <c r="F1372" s="174"/>
      <c r="G1372" s="54"/>
      <c r="H1372" s="55"/>
      <c r="I1372" s="54"/>
      <c r="J1372" s="55"/>
      <c r="K1372" s="47" t="str">
        <f>IF(OR(AND(H1372=Lists!$D$6,G1372&lt;&gt;""),AND(AND(H1372=J1372,G1372&lt;&gt;"",I1372&lt;&gt;""),OR(H1372&lt;&gt;"Unspecified",J1372&lt;&gt;"Unspecified"),J1372&lt;&gt;""),AND(OR(H1372=Lists!$D$4,H1372=Lists!$D$5),OR(J1372=Lists!$D$4,J1372=Lists!$D$5),AND(G1372&lt;&gt;"",I1372&lt;&gt;""))),"YES","")</f>
        <v/>
      </c>
      <c r="L1372" s="56"/>
      <c r="M1372" s="54"/>
      <c r="N1372" s="58"/>
      <c r="O1372" s="57"/>
      <c r="P1372" s="165"/>
      <c r="Q1372" s="165"/>
      <c r="R1372" s="165"/>
      <c r="S1372" s="54"/>
      <c r="T1372" s="54"/>
      <c r="U1372" s="54"/>
      <c r="V1372" s="54"/>
      <c r="W1372" s="54"/>
      <c r="X1372" s="54"/>
      <c r="Y1372" s="54"/>
      <c r="Z1372" s="54"/>
      <c r="AA1372" s="54"/>
      <c r="AB1372" s="54"/>
      <c r="AC1372" s="54"/>
      <c r="AD1372" s="60"/>
      <c r="AE1372" s="58"/>
      <c r="AF1372" s="176" t="str">
        <f t="shared" si="21"/>
        <v/>
      </c>
      <c r="AG1372" s="178" t="str">
        <f>IF(Calculations!AT1367=1,"YES","")</f>
        <v/>
      </c>
      <c r="AH1372" s="1"/>
      <c r="AI1372"/>
      <c r="AJ1372" s="3"/>
      <c r="AQ1372" s="9"/>
      <c r="AR1372" s="9"/>
      <c r="AS1372" s="9"/>
      <c r="AT1372" s="9"/>
      <c r="AU1372" s="9"/>
      <c r="AV1372" s="9"/>
    </row>
    <row r="1373" spans="2:48" x14ac:dyDescent="0.25">
      <c r="B1373" s="54"/>
      <c r="C1373" s="54"/>
      <c r="D1373" s="59"/>
      <c r="E1373" s="59"/>
      <c r="F1373" s="174"/>
      <c r="G1373" s="54"/>
      <c r="H1373" s="55"/>
      <c r="I1373" s="54"/>
      <c r="J1373" s="55"/>
      <c r="K1373" s="47" t="str">
        <f>IF(OR(AND(H1373=Lists!$D$6,G1373&lt;&gt;""),AND(AND(H1373=J1373,G1373&lt;&gt;"",I1373&lt;&gt;""),OR(H1373&lt;&gt;"Unspecified",J1373&lt;&gt;"Unspecified"),J1373&lt;&gt;""),AND(OR(H1373=Lists!$D$4,H1373=Lists!$D$5),OR(J1373=Lists!$D$4,J1373=Lists!$D$5),AND(G1373&lt;&gt;"",I1373&lt;&gt;""))),"YES","")</f>
        <v/>
      </c>
      <c r="L1373" s="56"/>
      <c r="M1373" s="54"/>
      <c r="N1373" s="58"/>
      <c r="O1373" s="57"/>
      <c r="P1373" s="165"/>
      <c r="Q1373" s="165"/>
      <c r="R1373" s="165"/>
      <c r="S1373" s="54"/>
      <c r="T1373" s="54"/>
      <c r="U1373" s="54"/>
      <c r="V1373" s="54"/>
      <c r="W1373" s="54"/>
      <c r="X1373" s="54"/>
      <c r="Y1373" s="54"/>
      <c r="Z1373" s="54"/>
      <c r="AA1373" s="54"/>
      <c r="AB1373" s="54"/>
      <c r="AC1373" s="54"/>
      <c r="AD1373" s="60"/>
      <c r="AE1373" s="58"/>
      <c r="AF1373" s="176" t="str">
        <f t="shared" si="21"/>
        <v/>
      </c>
      <c r="AG1373" s="178" t="str">
        <f>IF(Calculations!AT1368=1,"YES","")</f>
        <v/>
      </c>
      <c r="AH1373" s="1"/>
      <c r="AI1373"/>
      <c r="AJ1373" s="3"/>
      <c r="AQ1373" s="9"/>
      <c r="AR1373" s="9"/>
      <c r="AS1373" s="9"/>
      <c r="AT1373" s="9"/>
      <c r="AU1373" s="9"/>
      <c r="AV1373" s="9"/>
    </row>
    <row r="1374" spans="2:48" x14ac:dyDescent="0.25">
      <c r="B1374" s="54"/>
      <c r="C1374" s="54"/>
      <c r="D1374" s="59"/>
      <c r="E1374" s="59"/>
      <c r="F1374" s="174"/>
      <c r="G1374" s="54"/>
      <c r="H1374" s="55"/>
      <c r="I1374" s="54"/>
      <c r="J1374" s="55"/>
      <c r="K1374" s="47" t="str">
        <f>IF(OR(AND(H1374=Lists!$D$6,G1374&lt;&gt;""),AND(AND(H1374=J1374,G1374&lt;&gt;"",I1374&lt;&gt;""),OR(H1374&lt;&gt;"Unspecified",J1374&lt;&gt;"Unspecified"),J1374&lt;&gt;""),AND(OR(H1374=Lists!$D$4,H1374=Lists!$D$5),OR(J1374=Lists!$D$4,J1374=Lists!$D$5),AND(G1374&lt;&gt;"",I1374&lt;&gt;""))),"YES","")</f>
        <v/>
      </c>
      <c r="L1374" s="56"/>
      <c r="M1374" s="54"/>
      <c r="N1374" s="58"/>
      <c r="O1374" s="57"/>
      <c r="P1374" s="165"/>
      <c r="Q1374" s="165"/>
      <c r="R1374" s="165"/>
      <c r="S1374" s="54"/>
      <c r="T1374" s="54"/>
      <c r="U1374" s="54"/>
      <c r="V1374" s="54"/>
      <c r="W1374" s="54"/>
      <c r="X1374" s="54"/>
      <c r="Y1374" s="54"/>
      <c r="Z1374" s="54"/>
      <c r="AA1374" s="54"/>
      <c r="AB1374" s="54"/>
      <c r="AC1374" s="54"/>
      <c r="AD1374" s="60"/>
      <c r="AE1374" s="58"/>
      <c r="AF1374" s="176" t="str">
        <f t="shared" si="21"/>
        <v/>
      </c>
      <c r="AG1374" s="178" t="str">
        <f>IF(Calculations!AT1369=1,"YES","")</f>
        <v/>
      </c>
      <c r="AH1374" s="1"/>
      <c r="AI1374"/>
      <c r="AJ1374" s="3"/>
      <c r="AQ1374" s="9"/>
      <c r="AR1374" s="9"/>
      <c r="AS1374" s="9"/>
      <c r="AT1374" s="9"/>
      <c r="AU1374" s="9"/>
      <c r="AV1374" s="9"/>
    </row>
    <row r="1375" spans="2:48" x14ac:dyDescent="0.25">
      <c r="B1375" s="54"/>
      <c r="C1375" s="54"/>
      <c r="D1375" s="59"/>
      <c r="E1375" s="59"/>
      <c r="F1375" s="174"/>
      <c r="G1375" s="54"/>
      <c r="H1375" s="55"/>
      <c r="I1375" s="54"/>
      <c r="J1375" s="55"/>
      <c r="K1375" s="47" t="str">
        <f>IF(OR(AND(H1375=Lists!$D$6,G1375&lt;&gt;""),AND(AND(H1375=J1375,G1375&lt;&gt;"",I1375&lt;&gt;""),OR(H1375&lt;&gt;"Unspecified",J1375&lt;&gt;"Unspecified"),J1375&lt;&gt;""),AND(OR(H1375=Lists!$D$4,H1375=Lists!$D$5),OR(J1375=Lists!$D$4,J1375=Lists!$D$5),AND(G1375&lt;&gt;"",I1375&lt;&gt;""))),"YES","")</f>
        <v/>
      </c>
      <c r="L1375" s="56"/>
      <c r="M1375" s="54"/>
      <c r="N1375" s="58"/>
      <c r="O1375" s="57"/>
      <c r="P1375" s="165"/>
      <c r="Q1375" s="165"/>
      <c r="R1375" s="165"/>
      <c r="S1375" s="54"/>
      <c r="T1375" s="54"/>
      <c r="U1375" s="54"/>
      <c r="V1375" s="54"/>
      <c r="W1375" s="54"/>
      <c r="X1375" s="54"/>
      <c r="Y1375" s="54"/>
      <c r="Z1375" s="54"/>
      <c r="AA1375" s="54"/>
      <c r="AB1375" s="54"/>
      <c r="AC1375" s="54"/>
      <c r="AD1375" s="60"/>
      <c r="AE1375" s="58"/>
      <c r="AF1375" s="176" t="str">
        <f t="shared" si="21"/>
        <v/>
      </c>
      <c r="AG1375" s="178" t="str">
        <f>IF(Calculations!AT1370=1,"YES","")</f>
        <v/>
      </c>
      <c r="AH1375" s="1"/>
      <c r="AI1375"/>
      <c r="AJ1375" s="3"/>
      <c r="AQ1375" s="9"/>
      <c r="AR1375" s="9"/>
      <c r="AS1375" s="9"/>
      <c r="AT1375" s="9"/>
      <c r="AU1375" s="9"/>
      <c r="AV1375" s="9"/>
    </row>
    <row r="1376" spans="2:48" x14ac:dyDescent="0.25">
      <c r="B1376" s="54"/>
      <c r="C1376" s="54"/>
      <c r="D1376" s="59"/>
      <c r="E1376" s="59"/>
      <c r="F1376" s="174"/>
      <c r="G1376" s="54"/>
      <c r="H1376" s="55"/>
      <c r="I1376" s="54"/>
      <c r="J1376" s="55"/>
      <c r="K1376" s="47" t="str">
        <f>IF(OR(AND(H1376=Lists!$D$6,G1376&lt;&gt;""),AND(AND(H1376=J1376,G1376&lt;&gt;"",I1376&lt;&gt;""),OR(H1376&lt;&gt;"Unspecified",J1376&lt;&gt;"Unspecified"),J1376&lt;&gt;""),AND(OR(H1376=Lists!$D$4,H1376=Lists!$D$5),OR(J1376=Lists!$D$4,J1376=Lists!$D$5),AND(G1376&lt;&gt;"",I1376&lt;&gt;""))),"YES","")</f>
        <v/>
      </c>
      <c r="L1376" s="56"/>
      <c r="M1376" s="54"/>
      <c r="N1376" s="58"/>
      <c r="O1376" s="57"/>
      <c r="P1376" s="165"/>
      <c r="Q1376" s="165"/>
      <c r="R1376" s="165"/>
      <c r="S1376" s="54"/>
      <c r="T1376" s="54"/>
      <c r="U1376" s="54"/>
      <c r="V1376" s="54"/>
      <c r="W1376" s="54"/>
      <c r="X1376" s="54"/>
      <c r="Y1376" s="54"/>
      <c r="Z1376" s="54"/>
      <c r="AA1376" s="54"/>
      <c r="AB1376" s="54"/>
      <c r="AC1376" s="54"/>
      <c r="AD1376" s="60"/>
      <c r="AE1376" s="58"/>
      <c r="AF1376" s="176" t="str">
        <f t="shared" si="21"/>
        <v/>
      </c>
      <c r="AG1376" s="178" t="str">
        <f>IF(Calculations!AT1371=1,"YES","")</f>
        <v/>
      </c>
      <c r="AH1376" s="1"/>
      <c r="AI1376"/>
      <c r="AJ1376" s="3"/>
      <c r="AQ1376" s="9"/>
      <c r="AR1376" s="9"/>
      <c r="AS1376" s="9"/>
      <c r="AT1376" s="9"/>
      <c r="AU1376" s="9"/>
      <c r="AV1376" s="9"/>
    </row>
    <row r="1377" spans="2:48" x14ac:dyDescent="0.25">
      <c r="B1377" s="54"/>
      <c r="C1377" s="54"/>
      <c r="D1377" s="59"/>
      <c r="E1377" s="59"/>
      <c r="F1377" s="174"/>
      <c r="G1377" s="54"/>
      <c r="H1377" s="55"/>
      <c r="I1377" s="54"/>
      <c r="J1377" s="55"/>
      <c r="K1377" s="47" t="str">
        <f>IF(OR(AND(H1377=Lists!$D$6,G1377&lt;&gt;""),AND(AND(H1377=J1377,G1377&lt;&gt;"",I1377&lt;&gt;""),OR(H1377&lt;&gt;"Unspecified",J1377&lt;&gt;"Unspecified"),J1377&lt;&gt;""),AND(OR(H1377=Lists!$D$4,H1377=Lists!$D$5),OR(J1377=Lists!$D$4,J1377=Lists!$D$5),AND(G1377&lt;&gt;"",I1377&lt;&gt;""))),"YES","")</f>
        <v/>
      </c>
      <c r="L1377" s="56"/>
      <c r="M1377" s="54"/>
      <c r="N1377" s="58"/>
      <c r="O1377" s="57"/>
      <c r="P1377" s="165"/>
      <c r="Q1377" s="165"/>
      <c r="R1377" s="165"/>
      <c r="S1377" s="54"/>
      <c r="T1377" s="54"/>
      <c r="U1377" s="54"/>
      <c r="V1377" s="54"/>
      <c r="W1377" s="54"/>
      <c r="X1377" s="54"/>
      <c r="Y1377" s="54"/>
      <c r="Z1377" s="54"/>
      <c r="AA1377" s="54"/>
      <c r="AB1377" s="54"/>
      <c r="AC1377" s="54"/>
      <c r="AD1377" s="60"/>
      <c r="AE1377" s="58"/>
      <c r="AF1377" s="176" t="str">
        <f t="shared" si="21"/>
        <v/>
      </c>
      <c r="AG1377" s="178" t="str">
        <f>IF(Calculations!AT1372=1,"YES","")</f>
        <v/>
      </c>
      <c r="AH1377" s="1"/>
      <c r="AI1377"/>
      <c r="AJ1377" s="3"/>
      <c r="AQ1377" s="9"/>
      <c r="AR1377" s="9"/>
      <c r="AS1377" s="9"/>
      <c r="AT1377" s="9"/>
      <c r="AU1377" s="9"/>
      <c r="AV1377" s="9"/>
    </row>
    <row r="1378" spans="2:48" x14ac:dyDescent="0.25">
      <c r="B1378" s="54"/>
      <c r="C1378" s="54"/>
      <c r="D1378" s="59"/>
      <c r="E1378" s="59"/>
      <c r="F1378" s="174"/>
      <c r="G1378" s="54"/>
      <c r="H1378" s="55"/>
      <c r="I1378" s="54"/>
      <c r="J1378" s="55"/>
      <c r="K1378" s="47" t="str">
        <f>IF(OR(AND(H1378=Lists!$D$6,G1378&lt;&gt;""),AND(AND(H1378=J1378,G1378&lt;&gt;"",I1378&lt;&gt;""),OR(H1378&lt;&gt;"Unspecified",J1378&lt;&gt;"Unspecified"),J1378&lt;&gt;""),AND(OR(H1378=Lists!$D$4,H1378=Lists!$D$5),OR(J1378=Lists!$D$4,J1378=Lists!$D$5),AND(G1378&lt;&gt;"",I1378&lt;&gt;""))),"YES","")</f>
        <v/>
      </c>
      <c r="L1378" s="56"/>
      <c r="M1378" s="54"/>
      <c r="N1378" s="58"/>
      <c r="O1378" s="57"/>
      <c r="P1378" s="165"/>
      <c r="Q1378" s="165"/>
      <c r="R1378" s="165"/>
      <c r="S1378" s="54"/>
      <c r="T1378" s="54"/>
      <c r="U1378" s="54"/>
      <c r="V1378" s="54"/>
      <c r="W1378" s="54"/>
      <c r="X1378" s="54"/>
      <c r="Y1378" s="54"/>
      <c r="Z1378" s="54"/>
      <c r="AA1378" s="54"/>
      <c r="AB1378" s="54"/>
      <c r="AC1378" s="54"/>
      <c r="AD1378" s="60"/>
      <c r="AE1378" s="58"/>
      <c r="AF1378" s="176" t="str">
        <f t="shared" si="21"/>
        <v/>
      </c>
      <c r="AG1378" s="178" t="str">
        <f>IF(Calculations!AT1373=1,"YES","")</f>
        <v/>
      </c>
      <c r="AH1378" s="1"/>
      <c r="AI1378"/>
      <c r="AJ1378" s="3"/>
      <c r="AQ1378" s="9"/>
      <c r="AR1378" s="9"/>
      <c r="AS1378" s="9"/>
      <c r="AT1378" s="9"/>
      <c r="AU1378" s="9"/>
      <c r="AV1378" s="9"/>
    </row>
    <row r="1379" spans="2:48" x14ac:dyDescent="0.25">
      <c r="B1379" s="54"/>
      <c r="C1379" s="54"/>
      <c r="D1379" s="59"/>
      <c r="E1379" s="59"/>
      <c r="F1379" s="174"/>
      <c r="G1379" s="54"/>
      <c r="H1379" s="55"/>
      <c r="I1379" s="54"/>
      <c r="J1379" s="55"/>
      <c r="K1379" s="47" t="str">
        <f>IF(OR(AND(H1379=Lists!$D$6,G1379&lt;&gt;""),AND(AND(H1379=J1379,G1379&lt;&gt;"",I1379&lt;&gt;""),OR(H1379&lt;&gt;"Unspecified",J1379&lt;&gt;"Unspecified"),J1379&lt;&gt;""),AND(OR(H1379=Lists!$D$4,H1379=Lists!$D$5),OR(J1379=Lists!$D$4,J1379=Lists!$D$5),AND(G1379&lt;&gt;"",I1379&lt;&gt;""))),"YES","")</f>
        <v/>
      </c>
      <c r="L1379" s="56"/>
      <c r="M1379" s="54"/>
      <c r="N1379" s="58"/>
      <c r="O1379" s="57"/>
      <c r="P1379" s="165"/>
      <c r="Q1379" s="165"/>
      <c r="R1379" s="165"/>
      <c r="S1379" s="54"/>
      <c r="T1379" s="54"/>
      <c r="U1379" s="54"/>
      <c r="V1379" s="54"/>
      <c r="W1379" s="54"/>
      <c r="X1379" s="54"/>
      <c r="Y1379" s="54"/>
      <c r="Z1379" s="54"/>
      <c r="AA1379" s="54"/>
      <c r="AB1379" s="54"/>
      <c r="AC1379" s="54"/>
      <c r="AD1379" s="60"/>
      <c r="AE1379" s="58"/>
      <c r="AF1379" s="176" t="str">
        <f t="shared" si="21"/>
        <v/>
      </c>
      <c r="AG1379" s="178" t="str">
        <f>IF(Calculations!AT1374=1,"YES","")</f>
        <v/>
      </c>
      <c r="AH1379" s="1"/>
      <c r="AI1379"/>
      <c r="AJ1379" s="3"/>
      <c r="AQ1379" s="9"/>
      <c r="AR1379" s="9"/>
      <c r="AS1379" s="9"/>
      <c r="AT1379" s="9"/>
      <c r="AU1379" s="9"/>
      <c r="AV1379" s="9"/>
    </row>
    <row r="1380" spans="2:48" x14ac:dyDescent="0.25">
      <c r="B1380" s="54"/>
      <c r="C1380" s="54"/>
      <c r="D1380" s="59"/>
      <c r="E1380" s="59"/>
      <c r="F1380" s="174"/>
      <c r="G1380" s="54"/>
      <c r="H1380" s="55"/>
      <c r="I1380" s="54"/>
      <c r="J1380" s="55"/>
      <c r="K1380" s="47" t="str">
        <f>IF(OR(AND(H1380=Lists!$D$6,G1380&lt;&gt;""),AND(AND(H1380=J1380,G1380&lt;&gt;"",I1380&lt;&gt;""),OR(H1380&lt;&gt;"Unspecified",J1380&lt;&gt;"Unspecified"),J1380&lt;&gt;""),AND(OR(H1380=Lists!$D$4,H1380=Lists!$D$5),OR(J1380=Lists!$D$4,J1380=Lists!$D$5),AND(G1380&lt;&gt;"",I1380&lt;&gt;""))),"YES","")</f>
        <v/>
      </c>
      <c r="L1380" s="56"/>
      <c r="M1380" s="54"/>
      <c r="N1380" s="58"/>
      <c r="O1380" s="57"/>
      <c r="P1380" s="165"/>
      <c r="Q1380" s="165"/>
      <c r="R1380" s="165"/>
      <c r="S1380" s="54"/>
      <c r="T1380" s="54"/>
      <c r="U1380" s="54"/>
      <c r="V1380" s="54"/>
      <c r="W1380" s="54"/>
      <c r="X1380" s="54"/>
      <c r="Y1380" s="54"/>
      <c r="Z1380" s="54"/>
      <c r="AA1380" s="54"/>
      <c r="AB1380" s="54"/>
      <c r="AC1380" s="54"/>
      <c r="AD1380" s="60"/>
      <c r="AE1380" s="58"/>
      <c r="AF1380" s="176" t="str">
        <f t="shared" si="21"/>
        <v/>
      </c>
      <c r="AG1380" s="178" t="str">
        <f>IF(Calculations!AT1375=1,"YES","")</f>
        <v/>
      </c>
      <c r="AH1380" s="1"/>
      <c r="AI1380"/>
      <c r="AJ1380" s="3"/>
      <c r="AQ1380" s="9"/>
      <c r="AR1380" s="9"/>
      <c r="AS1380" s="9"/>
      <c r="AT1380" s="9"/>
      <c r="AU1380" s="9"/>
      <c r="AV1380" s="9"/>
    </row>
    <row r="1381" spans="2:48" x14ac:dyDescent="0.25">
      <c r="B1381" s="54"/>
      <c r="C1381" s="54"/>
      <c r="D1381" s="59"/>
      <c r="E1381" s="59"/>
      <c r="F1381" s="174"/>
      <c r="G1381" s="54"/>
      <c r="H1381" s="55"/>
      <c r="I1381" s="54"/>
      <c r="J1381" s="55"/>
      <c r="K1381" s="47" t="str">
        <f>IF(OR(AND(H1381=Lists!$D$6,G1381&lt;&gt;""),AND(AND(H1381=J1381,G1381&lt;&gt;"",I1381&lt;&gt;""),OR(H1381&lt;&gt;"Unspecified",J1381&lt;&gt;"Unspecified"),J1381&lt;&gt;""),AND(OR(H1381=Lists!$D$4,H1381=Lists!$D$5),OR(J1381=Lists!$D$4,J1381=Lists!$D$5),AND(G1381&lt;&gt;"",I1381&lt;&gt;""))),"YES","")</f>
        <v/>
      </c>
      <c r="L1381" s="56"/>
      <c r="M1381" s="54"/>
      <c r="N1381" s="58"/>
      <c r="O1381" s="57"/>
      <c r="P1381" s="165"/>
      <c r="Q1381" s="165"/>
      <c r="R1381" s="165"/>
      <c r="S1381" s="54"/>
      <c r="T1381" s="54"/>
      <c r="U1381" s="54"/>
      <c r="V1381" s="54"/>
      <c r="W1381" s="54"/>
      <c r="X1381" s="54"/>
      <c r="Y1381" s="54"/>
      <c r="Z1381" s="54"/>
      <c r="AA1381" s="54"/>
      <c r="AB1381" s="54"/>
      <c r="AC1381" s="54"/>
      <c r="AD1381" s="60"/>
      <c r="AE1381" s="58"/>
      <c r="AF1381" s="176" t="str">
        <f t="shared" si="21"/>
        <v/>
      </c>
      <c r="AG1381" s="178" t="str">
        <f>IF(Calculations!AT1376=1,"YES","")</f>
        <v/>
      </c>
      <c r="AH1381" s="1"/>
      <c r="AI1381"/>
      <c r="AJ1381" s="3"/>
      <c r="AQ1381" s="9"/>
      <c r="AR1381" s="9"/>
      <c r="AS1381" s="9"/>
      <c r="AT1381" s="9"/>
      <c r="AU1381" s="9"/>
      <c r="AV1381" s="9"/>
    </row>
    <row r="1382" spans="2:48" x14ac:dyDescent="0.25">
      <c r="B1382" s="54"/>
      <c r="C1382" s="54"/>
      <c r="D1382" s="59"/>
      <c r="E1382" s="59"/>
      <c r="F1382" s="174"/>
      <c r="G1382" s="54"/>
      <c r="H1382" s="55"/>
      <c r="I1382" s="54"/>
      <c r="J1382" s="55"/>
      <c r="K1382" s="47" t="str">
        <f>IF(OR(AND(H1382=Lists!$D$6,G1382&lt;&gt;""),AND(AND(H1382=J1382,G1382&lt;&gt;"",I1382&lt;&gt;""),OR(H1382&lt;&gt;"Unspecified",J1382&lt;&gt;"Unspecified"),J1382&lt;&gt;""),AND(OR(H1382=Lists!$D$4,H1382=Lists!$D$5),OR(J1382=Lists!$D$4,J1382=Lists!$D$5),AND(G1382&lt;&gt;"",I1382&lt;&gt;""))),"YES","")</f>
        <v/>
      </c>
      <c r="L1382" s="56"/>
      <c r="M1382" s="54"/>
      <c r="N1382" s="58"/>
      <c r="O1382" s="57"/>
      <c r="P1382" s="165"/>
      <c r="Q1382" s="165"/>
      <c r="R1382" s="165"/>
      <c r="S1382" s="54"/>
      <c r="T1382" s="54"/>
      <c r="U1382" s="54"/>
      <c r="V1382" s="54"/>
      <c r="W1382" s="54"/>
      <c r="X1382" s="54"/>
      <c r="Y1382" s="54"/>
      <c r="Z1382" s="54"/>
      <c r="AA1382" s="54"/>
      <c r="AB1382" s="54"/>
      <c r="AC1382" s="54"/>
      <c r="AD1382" s="60"/>
      <c r="AE1382" s="58"/>
      <c r="AF1382" s="176" t="str">
        <f t="shared" si="21"/>
        <v/>
      </c>
      <c r="AG1382" s="178" t="str">
        <f>IF(Calculations!AT1377=1,"YES","")</f>
        <v/>
      </c>
      <c r="AH1382" s="1"/>
      <c r="AI1382"/>
      <c r="AJ1382" s="3"/>
      <c r="AQ1382" s="9"/>
      <c r="AR1382" s="9"/>
      <c r="AS1382" s="9"/>
      <c r="AT1382" s="9"/>
      <c r="AU1382" s="9"/>
      <c r="AV1382" s="9"/>
    </row>
    <row r="1383" spans="2:48" x14ac:dyDescent="0.25">
      <c r="B1383" s="54"/>
      <c r="C1383" s="54"/>
      <c r="D1383" s="59"/>
      <c r="E1383" s="59"/>
      <c r="F1383" s="174"/>
      <c r="G1383" s="54"/>
      <c r="H1383" s="55"/>
      <c r="I1383" s="54"/>
      <c r="J1383" s="55"/>
      <c r="K1383" s="47" t="str">
        <f>IF(OR(AND(H1383=Lists!$D$6,G1383&lt;&gt;""),AND(AND(H1383=J1383,G1383&lt;&gt;"",I1383&lt;&gt;""),OR(H1383&lt;&gt;"Unspecified",J1383&lt;&gt;"Unspecified"),J1383&lt;&gt;""),AND(OR(H1383=Lists!$D$4,H1383=Lists!$D$5),OR(J1383=Lists!$D$4,J1383=Lists!$D$5),AND(G1383&lt;&gt;"",I1383&lt;&gt;""))),"YES","")</f>
        <v/>
      </c>
      <c r="L1383" s="56"/>
      <c r="M1383" s="54"/>
      <c r="N1383" s="58"/>
      <c r="O1383" s="57"/>
      <c r="P1383" s="165"/>
      <c r="Q1383" s="165"/>
      <c r="R1383" s="165"/>
      <c r="S1383" s="54"/>
      <c r="T1383" s="54"/>
      <c r="U1383" s="54"/>
      <c r="V1383" s="54"/>
      <c r="W1383" s="54"/>
      <c r="X1383" s="54"/>
      <c r="Y1383" s="54"/>
      <c r="Z1383" s="54"/>
      <c r="AA1383" s="54"/>
      <c r="AB1383" s="54"/>
      <c r="AC1383" s="54"/>
      <c r="AD1383" s="60"/>
      <c r="AE1383" s="58"/>
      <c r="AF1383" s="176" t="str">
        <f t="shared" si="21"/>
        <v/>
      </c>
      <c r="AG1383" s="178" t="str">
        <f>IF(Calculations!AT1378=1,"YES","")</f>
        <v/>
      </c>
      <c r="AH1383" s="1"/>
      <c r="AI1383"/>
      <c r="AJ1383" s="3"/>
      <c r="AQ1383" s="9"/>
      <c r="AR1383" s="9"/>
      <c r="AS1383" s="9"/>
      <c r="AT1383" s="9"/>
      <c r="AU1383" s="9"/>
      <c r="AV1383" s="9"/>
    </row>
    <row r="1384" spans="2:48" x14ac:dyDescent="0.25">
      <c r="B1384" s="54"/>
      <c r="C1384" s="54"/>
      <c r="D1384" s="59"/>
      <c r="E1384" s="59"/>
      <c r="F1384" s="174"/>
      <c r="G1384" s="54"/>
      <c r="H1384" s="55"/>
      <c r="I1384" s="54"/>
      <c r="J1384" s="55"/>
      <c r="K1384" s="47" t="str">
        <f>IF(OR(AND(H1384=Lists!$D$6,G1384&lt;&gt;""),AND(AND(H1384=J1384,G1384&lt;&gt;"",I1384&lt;&gt;""),OR(H1384&lt;&gt;"Unspecified",J1384&lt;&gt;"Unspecified"),J1384&lt;&gt;""),AND(OR(H1384=Lists!$D$4,H1384=Lists!$D$5),OR(J1384=Lists!$D$4,J1384=Lists!$D$5),AND(G1384&lt;&gt;"",I1384&lt;&gt;""))),"YES","")</f>
        <v/>
      </c>
      <c r="L1384" s="56"/>
      <c r="M1384" s="54"/>
      <c r="N1384" s="58"/>
      <c r="O1384" s="57"/>
      <c r="P1384" s="165"/>
      <c r="Q1384" s="165"/>
      <c r="R1384" s="165"/>
      <c r="S1384" s="54"/>
      <c r="T1384" s="54"/>
      <c r="U1384" s="54"/>
      <c r="V1384" s="54"/>
      <c r="W1384" s="54"/>
      <c r="X1384" s="54"/>
      <c r="Y1384" s="54"/>
      <c r="Z1384" s="54"/>
      <c r="AA1384" s="54"/>
      <c r="AB1384" s="54"/>
      <c r="AC1384" s="54"/>
      <c r="AD1384" s="60"/>
      <c r="AE1384" s="58"/>
      <c r="AF1384" s="176" t="str">
        <f t="shared" si="21"/>
        <v/>
      </c>
      <c r="AG1384" s="178" t="str">
        <f>IF(Calculations!AT1379=1,"YES","")</f>
        <v/>
      </c>
      <c r="AH1384" s="1"/>
      <c r="AI1384"/>
      <c r="AJ1384" s="3"/>
      <c r="AQ1384" s="9"/>
      <c r="AR1384" s="9"/>
      <c r="AS1384" s="9"/>
      <c r="AT1384" s="9"/>
      <c r="AU1384" s="9"/>
      <c r="AV1384" s="9"/>
    </row>
    <row r="1385" spans="2:48" x14ac:dyDescent="0.25">
      <c r="B1385" s="54"/>
      <c r="C1385" s="54"/>
      <c r="D1385" s="59"/>
      <c r="E1385" s="59"/>
      <c r="F1385" s="174"/>
      <c r="G1385" s="54"/>
      <c r="H1385" s="55"/>
      <c r="I1385" s="54"/>
      <c r="J1385" s="55"/>
      <c r="K1385" s="47" t="str">
        <f>IF(OR(AND(H1385=Lists!$D$6,G1385&lt;&gt;""),AND(AND(H1385=J1385,G1385&lt;&gt;"",I1385&lt;&gt;""),OR(H1385&lt;&gt;"Unspecified",J1385&lt;&gt;"Unspecified"),J1385&lt;&gt;""),AND(OR(H1385=Lists!$D$4,H1385=Lists!$D$5),OR(J1385=Lists!$D$4,J1385=Lists!$D$5),AND(G1385&lt;&gt;"",I1385&lt;&gt;""))),"YES","")</f>
        <v/>
      </c>
      <c r="L1385" s="56"/>
      <c r="M1385" s="54"/>
      <c r="N1385" s="58"/>
      <c r="O1385" s="57"/>
      <c r="P1385" s="165"/>
      <c r="Q1385" s="165"/>
      <c r="R1385" s="165"/>
      <c r="S1385" s="54"/>
      <c r="T1385" s="54"/>
      <c r="U1385" s="54"/>
      <c r="V1385" s="54"/>
      <c r="W1385" s="54"/>
      <c r="X1385" s="54"/>
      <c r="Y1385" s="54"/>
      <c r="Z1385" s="54"/>
      <c r="AA1385" s="54"/>
      <c r="AB1385" s="54"/>
      <c r="AC1385" s="54"/>
      <c r="AD1385" s="60"/>
      <c r="AE1385" s="58"/>
      <c r="AF1385" s="176" t="str">
        <f t="shared" si="21"/>
        <v/>
      </c>
      <c r="AG1385" s="178" t="str">
        <f>IF(Calculations!AT1380=1,"YES","")</f>
        <v/>
      </c>
      <c r="AH1385" s="1"/>
      <c r="AI1385"/>
      <c r="AJ1385" s="3"/>
      <c r="AQ1385" s="9"/>
      <c r="AR1385" s="9"/>
      <c r="AS1385" s="9"/>
      <c r="AT1385" s="9"/>
      <c r="AU1385" s="9"/>
      <c r="AV1385" s="9"/>
    </row>
    <row r="1386" spans="2:48" x14ac:dyDescent="0.25">
      <c r="B1386" s="54"/>
      <c r="C1386" s="54"/>
      <c r="D1386" s="59"/>
      <c r="E1386" s="59"/>
      <c r="F1386" s="174"/>
      <c r="G1386" s="54"/>
      <c r="H1386" s="55"/>
      <c r="I1386" s="54"/>
      <c r="J1386" s="55"/>
      <c r="K1386" s="47" t="str">
        <f>IF(OR(AND(H1386=Lists!$D$6,G1386&lt;&gt;""),AND(AND(H1386=J1386,G1386&lt;&gt;"",I1386&lt;&gt;""),OR(H1386&lt;&gt;"Unspecified",J1386&lt;&gt;"Unspecified"),J1386&lt;&gt;""),AND(OR(H1386=Lists!$D$4,H1386=Lists!$D$5),OR(J1386=Lists!$D$4,J1386=Lists!$D$5),AND(G1386&lt;&gt;"",I1386&lt;&gt;""))),"YES","")</f>
        <v/>
      </c>
      <c r="L1386" s="56"/>
      <c r="M1386" s="54"/>
      <c r="N1386" s="58"/>
      <c r="O1386" s="57"/>
      <c r="P1386" s="165"/>
      <c r="Q1386" s="165"/>
      <c r="R1386" s="165"/>
      <c r="S1386" s="54"/>
      <c r="T1386" s="54"/>
      <c r="U1386" s="54"/>
      <c r="V1386" s="54"/>
      <c r="W1386" s="54"/>
      <c r="X1386" s="54"/>
      <c r="Y1386" s="54"/>
      <c r="Z1386" s="54"/>
      <c r="AA1386" s="54"/>
      <c r="AB1386" s="54"/>
      <c r="AC1386" s="54"/>
      <c r="AD1386" s="60"/>
      <c r="AE1386" s="58"/>
      <c r="AF1386" s="176" t="str">
        <f t="shared" si="21"/>
        <v/>
      </c>
      <c r="AG1386" s="178" t="str">
        <f>IF(Calculations!AT1381=1,"YES","")</f>
        <v/>
      </c>
      <c r="AH1386" s="1"/>
      <c r="AI1386"/>
      <c r="AJ1386" s="3"/>
      <c r="AQ1386" s="9"/>
      <c r="AR1386" s="9"/>
      <c r="AS1386" s="9"/>
      <c r="AT1386" s="9"/>
      <c r="AU1386" s="9"/>
      <c r="AV1386" s="9"/>
    </row>
    <row r="1387" spans="2:48" x14ac:dyDescent="0.25">
      <c r="B1387" s="54"/>
      <c r="C1387" s="54"/>
      <c r="D1387" s="59"/>
      <c r="E1387" s="59"/>
      <c r="F1387" s="174"/>
      <c r="G1387" s="54"/>
      <c r="H1387" s="55"/>
      <c r="I1387" s="54"/>
      <c r="J1387" s="55"/>
      <c r="K1387" s="47" t="str">
        <f>IF(OR(AND(H1387=Lists!$D$6,G1387&lt;&gt;""),AND(AND(H1387=J1387,G1387&lt;&gt;"",I1387&lt;&gt;""),OR(H1387&lt;&gt;"Unspecified",J1387&lt;&gt;"Unspecified"),J1387&lt;&gt;""),AND(OR(H1387=Lists!$D$4,H1387=Lists!$D$5),OR(J1387=Lists!$D$4,J1387=Lists!$D$5),AND(G1387&lt;&gt;"",I1387&lt;&gt;""))),"YES","")</f>
        <v/>
      </c>
      <c r="L1387" s="56"/>
      <c r="M1387" s="54"/>
      <c r="N1387" s="58"/>
      <c r="O1387" s="57"/>
      <c r="P1387" s="165"/>
      <c r="Q1387" s="165"/>
      <c r="R1387" s="165"/>
      <c r="S1387" s="54"/>
      <c r="T1387" s="54"/>
      <c r="U1387" s="54"/>
      <c r="V1387" s="54"/>
      <c r="W1387" s="54"/>
      <c r="X1387" s="54"/>
      <c r="Y1387" s="54"/>
      <c r="Z1387" s="54"/>
      <c r="AA1387" s="54"/>
      <c r="AB1387" s="54"/>
      <c r="AC1387" s="54"/>
      <c r="AD1387" s="60"/>
      <c r="AE1387" s="58"/>
      <c r="AF1387" s="176" t="str">
        <f t="shared" si="21"/>
        <v/>
      </c>
      <c r="AG1387" s="178" t="str">
        <f>IF(Calculations!AT1382=1,"YES","")</f>
        <v/>
      </c>
      <c r="AH1387" s="1"/>
      <c r="AI1387"/>
      <c r="AJ1387" s="3"/>
      <c r="AQ1387" s="9"/>
      <c r="AR1387" s="9"/>
      <c r="AS1387" s="9"/>
      <c r="AT1387" s="9"/>
      <c r="AU1387" s="9"/>
      <c r="AV1387" s="9"/>
    </row>
    <row r="1388" spans="2:48" x14ac:dyDescent="0.25">
      <c r="B1388" s="54"/>
      <c r="C1388" s="54"/>
      <c r="D1388" s="59"/>
      <c r="E1388" s="59"/>
      <c r="F1388" s="174"/>
      <c r="G1388" s="54"/>
      <c r="H1388" s="55"/>
      <c r="I1388" s="54"/>
      <c r="J1388" s="55"/>
      <c r="K1388" s="47" t="str">
        <f>IF(OR(AND(H1388=Lists!$D$6,G1388&lt;&gt;""),AND(AND(H1388=J1388,G1388&lt;&gt;"",I1388&lt;&gt;""),OR(H1388&lt;&gt;"Unspecified",J1388&lt;&gt;"Unspecified"),J1388&lt;&gt;""),AND(OR(H1388=Lists!$D$4,H1388=Lists!$D$5),OR(J1388=Lists!$D$4,J1388=Lists!$D$5),AND(G1388&lt;&gt;"",I1388&lt;&gt;""))),"YES","")</f>
        <v/>
      </c>
      <c r="L1388" s="56"/>
      <c r="M1388" s="54"/>
      <c r="N1388" s="58"/>
      <c r="O1388" s="57"/>
      <c r="P1388" s="165"/>
      <c r="Q1388" s="165"/>
      <c r="R1388" s="165"/>
      <c r="S1388" s="54"/>
      <c r="T1388" s="54"/>
      <c r="U1388" s="54"/>
      <c r="V1388" s="54"/>
      <c r="W1388" s="54"/>
      <c r="X1388" s="54"/>
      <c r="Y1388" s="54"/>
      <c r="Z1388" s="54"/>
      <c r="AA1388" s="54"/>
      <c r="AB1388" s="54"/>
      <c r="AC1388" s="54"/>
      <c r="AD1388" s="60"/>
      <c r="AE1388" s="58"/>
      <c r="AF1388" s="176" t="str">
        <f t="shared" si="21"/>
        <v/>
      </c>
      <c r="AG1388" s="178" t="str">
        <f>IF(Calculations!AT1383=1,"YES","")</f>
        <v/>
      </c>
      <c r="AH1388" s="1"/>
      <c r="AI1388"/>
      <c r="AJ1388" s="3"/>
      <c r="AQ1388" s="9"/>
      <c r="AR1388" s="9"/>
      <c r="AS1388" s="9"/>
      <c r="AT1388" s="9"/>
      <c r="AU1388" s="9"/>
      <c r="AV1388" s="9"/>
    </row>
    <row r="1389" spans="2:48" x14ac:dyDescent="0.25">
      <c r="B1389" s="54"/>
      <c r="C1389" s="54"/>
      <c r="D1389" s="59"/>
      <c r="E1389" s="59"/>
      <c r="F1389" s="174"/>
      <c r="G1389" s="54"/>
      <c r="H1389" s="55"/>
      <c r="I1389" s="54"/>
      <c r="J1389" s="55"/>
      <c r="K1389" s="47" t="str">
        <f>IF(OR(AND(H1389=Lists!$D$6,G1389&lt;&gt;""),AND(AND(H1389=J1389,G1389&lt;&gt;"",I1389&lt;&gt;""),OR(H1389&lt;&gt;"Unspecified",J1389&lt;&gt;"Unspecified"),J1389&lt;&gt;""),AND(OR(H1389=Lists!$D$4,H1389=Lists!$D$5),OR(J1389=Lists!$D$4,J1389=Lists!$D$5),AND(G1389&lt;&gt;"",I1389&lt;&gt;""))),"YES","")</f>
        <v/>
      </c>
      <c r="L1389" s="56"/>
      <c r="M1389" s="54"/>
      <c r="N1389" s="58"/>
      <c r="O1389" s="57"/>
      <c r="P1389" s="165"/>
      <c r="Q1389" s="165"/>
      <c r="R1389" s="165"/>
      <c r="S1389" s="54"/>
      <c r="T1389" s="54"/>
      <c r="U1389" s="54"/>
      <c r="V1389" s="54"/>
      <c r="W1389" s="54"/>
      <c r="X1389" s="54"/>
      <c r="Y1389" s="54"/>
      <c r="Z1389" s="54"/>
      <c r="AA1389" s="54"/>
      <c r="AB1389" s="54"/>
      <c r="AC1389" s="54"/>
      <c r="AD1389" s="60"/>
      <c r="AE1389" s="58"/>
      <c r="AF1389" s="176" t="str">
        <f t="shared" si="21"/>
        <v/>
      </c>
      <c r="AG1389" s="178" t="str">
        <f>IF(Calculations!AT1384=1,"YES","")</f>
        <v/>
      </c>
      <c r="AH1389" s="1"/>
      <c r="AI1389"/>
      <c r="AJ1389" s="3"/>
      <c r="AQ1389" s="9"/>
      <c r="AR1389" s="9"/>
      <c r="AS1389" s="9"/>
      <c r="AT1389" s="9"/>
      <c r="AU1389" s="9"/>
      <c r="AV1389" s="9"/>
    </row>
    <row r="1390" spans="2:48" x14ac:dyDescent="0.25">
      <c r="B1390" s="54"/>
      <c r="C1390" s="54"/>
      <c r="D1390" s="59"/>
      <c r="E1390" s="59"/>
      <c r="F1390" s="174"/>
      <c r="G1390" s="54"/>
      <c r="H1390" s="55"/>
      <c r="I1390" s="54"/>
      <c r="J1390" s="55"/>
      <c r="K1390" s="47" t="str">
        <f>IF(OR(AND(H1390=Lists!$D$6,G1390&lt;&gt;""),AND(AND(H1390=J1390,G1390&lt;&gt;"",I1390&lt;&gt;""),OR(H1390&lt;&gt;"Unspecified",J1390&lt;&gt;"Unspecified"),J1390&lt;&gt;""),AND(OR(H1390=Lists!$D$4,H1390=Lists!$D$5),OR(J1390=Lists!$D$4,J1390=Lists!$D$5),AND(G1390&lt;&gt;"",I1390&lt;&gt;""))),"YES","")</f>
        <v/>
      </c>
      <c r="L1390" s="56"/>
      <c r="M1390" s="54"/>
      <c r="N1390" s="58"/>
      <c r="O1390" s="57"/>
      <c r="P1390" s="165"/>
      <c r="Q1390" s="165"/>
      <c r="R1390" s="165"/>
      <c r="S1390" s="54"/>
      <c r="T1390" s="54"/>
      <c r="U1390" s="54"/>
      <c r="V1390" s="54"/>
      <c r="W1390" s="54"/>
      <c r="X1390" s="54"/>
      <c r="Y1390" s="54"/>
      <c r="Z1390" s="54"/>
      <c r="AA1390" s="54"/>
      <c r="AB1390" s="54"/>
      <c r="AC1390" s="54"/>
      <c r="AD1390" s="60"/>
      <c r="AE1390" s="58"/>
      <c r="AF1390" s="176" t="str">
        <f t="shared" si="21"/>
        <v/>
      </c>
      <c r="AG1390" s="178" t="str">
        <f>IF(Calculations!AT1385=1,"YES","")</f>
        <v/>
      </c>
      <c r="AH1390" s="1"/>
      <c r="AI1390"/>
      <c r="AJ1390" s="3"/>
      <c r="AQ1390" s="9"/>
      <c r="AR1390" s="9"/>
      <c r="AS1390" s="9"/>
      <c r="AT1390" s="9"/>
      <c r="AU1390" s="9"/>
      <c r="AV1390" s="9"/>
    </row>
    <row r="1391" spans="2:48" x14ac:dyDescent="0.25">
      <c r="B1391" s="54"/>
      <c r="C1391" s="54"/>
      <c r="D1391" s="59"/>
      <c r="E1391" s="59"/>
      <c r="F1391" s="174"/>
      <c r="G1391" s="54"/>
      <c r="H1391" s="55"/>
      <c r="I1391" s="54"/>
      <c r="J1391" s="55"/>
      <c r="K1391" s="47" t="str">
        <f>IF(OR(AND(H1391=Lists!$D$6,G1391&lt;&gt;""),AND(AND(H1391=J1391,G1391&lt;&gt;"",I1391&lt;&gt;""),OR(H1391&lt;&gt;"Unspecified",J1391&lt;&gt;"Unspecified"),J1391&lt;&gt;""),AND(OR(H1391=Lists!$D$4,H1391=Lists!$D$5),OR(J1391=Lists!$D$4,J1391=Lists!$D$5),AND(G1391&lt;&gt;"",I1391&lt;&gt;""))),"YES","")</f>
        <v/>
      </c>
      <c r="L1391" s="56"/>
      <c r="M1391" s="54"/>
      <c r="N1391" s="58"/>
      <c r="O1391" s="57"/>
      <c r="P1391" s="165"/>
      <c r="Q1391" s="165"/>
      <c r="R1391" s="165"/>
      <c r="S1391" s="54"/>
      <c r="T1391" s="54"/>
      <c r="U1391" s="54"/>
      <c r="V1391" s="54"/>
      <c r="W1391" s="54"/>
      <c r="X1391" s="54"/>
      <c r="Y1391" s="54"/>
      <c r="Z1391" s="54"/>
      <c r="AA1391" s="54"/>
      <c r="AB1391" s="54"/>
      <c r="AC1391" s="54"/>
      <c r="AD1391" s="60"/>
      <c r="AE1391" s="58"/>
      <c r="AF1391" s="176" t="str">
        <f t="shared" si="21"/>
        <v/>
      </c>
      <c r="AG1391" s="178" t="str">
        <f>IF(Calculations!AT1386=1,"YES","")</f>
        <v/>
      </c>
      <c r="AH1391" s="1"/>
      <c r="AI1391"/>
      <c r="AJ1391" s="3"/>
      <c r="AQ1391" s="9"/>
      <c r="AR1391" s="9"/>
      <c r="AS1391" s="9"/>
      <c r="AT1391" s="9"/>
      <c r="AU1391" s="9"/>
      <c r="AV1391" s="9"/>
    </row>
    <row r="1392" spans="2:48" x14ac:dyDescent="0.25">
      <c r="B1392" s="54"/>
      <c r="C1392" s="54"/>
      <c r="D1392" s="59"/>
      <c r="E1392" s="59"/>
      <c r="F1392" s="174"/>
      <c r="G1392" s="54"/>
      <c r="H1392" s="55"/>
      <c r="I1392" s="54"/>
      <c r="J1392" s="55"/>
      <c r="K1392" s="47" t="str">
        <f>IF(OR(AND(H1392=Lists!$D$6,G1392&lt;&gt;""),AND(AND(H1392=J1392,G1392&lt;&gt;"",I1392&lt;&gt;""),OR(H1392&lt;&gt;"Unspecified",J1392&lt;&gt;"Unspecified"),J1392&lt;&gt;""),AND(OR(H1392=Lists!$D$4,H1392=Lists!$D$5),OR(J1392=Lists!$D$4,J1392=Lists!$D$5),AND(G1392&lt;&gt;"",I1392&lt;&gt;""))),"YES","")</f>
        <v/>
      </c>
      <c r="L1392" s="56"/>
      <c r="M1392" s="54"/>
      <c r="N1392" s="58"/>
      <c r="O1392" s="57"/>
      <c r="P1392" s="165"/>
      <c r="Q1392" s="165"/>
      <c r="R1392" s="165"/>
      <c r="S1392" s="54"/>
      <c r="T1392" s="54"/>
      <c r="U1392" s="54"/>
      <c r="V1392" s="54"/>
      <c r="W1392" s="54"/>
      <c r="X1392" s="54"/>
      <c r="Y1392" s="54"/>
      <c r="Z1392" s="54"/>
      <c r="AA1392" s="54"/>
      <c r="AB1392" s="54"/>
      <c r="AC1392" s="54"/>
      <c r="AD1392" s="60"/>
      <c r="AE1392" s="58"/>
      <c r="AF1392" s="176" t="str">
        <f t="shared" si="21"/>
        <v/>
      </c>
      <c r="AG1392" s="178" t="str">
        <f>IF(Calculations!AT1387=1,"YES","")</f>
        <v/>
      </c>
      <c r="AH1392" s="1"/>
      <c r="AI1392"/>
      <c r="AJ1392" s="3"/>
      <c r="AQ1392" s="9"/>
      <c r="AR1392" s="9"/>
      <c r="AS1392" s="9"/>
      <c r="AT1392" s="9"/>
      <c r="AU1392" s="9"/>
      <c r="AV1392" s="9"/>
    </row>
    <row r="1393" spans="2:48" x14ac:dyDescent="0.25">
      <c r="B1393" s="54"/>
      <c r="C1393" s="54"/>
      <c r="D1393" s="59"/>
      <c r="E1393" s="59"/>
      <c r="F1393" s="174"/>
      <c r="G1393" s="54"/>
      <c r="H1393" s="55"/>
      <c r="I1393" s="54"/>
      <c r="J1393" s="55"/>
      <c r="K1393" s="47" t="str">
        <f>IF(OR(AND(H1393=Lists!$D$6,G1393&lt;&gt;""),AND(AND(H1393=J1393,G1393&lt;&gt;"",I1393&lt;&gt;""),OR(H1393&lt;&gt;"Unspecified",J1393&lt;&gt;"Unspecified"),J1393&lt;&gt;""),AND(OR(H1393=Lists!$D$4,H1393=Lists!$D$5),OR(J1393=Lists!$D$4,J1393=Lists!$D$5),AND(G1393&lt;&gt;"",I1393&lt;&gt;""))),"YES","")</f>
        <v/>
      </c>
      <c r="L1393" s="56"/>
      <c r="M1393" s="54"/>
      <c r="N1393" s="58"/>
      <c r="O1393" s="57"/>
      <c r="P1393" s="165"/>
      <c r="Q1393" s="165"/>
      <c r="R1393" s="165"/>
      <c r="S1393" s="54"/>
      <c r="T1393" s="54"/>
      <c r="U1393" s="54"/>
      <c r="V1393" s="54"/>
      <c r="W1393" s="54"/>
      <c r="X1393" s="54"/>
      <c r="Y1393" s="54"/>
      <c r="Z1393" s="54"/>
      <c r="AA1393" s="54"/>
      <c r="AB1393" s="54"/>
      <c r="AC1393" s="54"/>
      <c r="AD1393" s="60"/>
      <c r="AE1393" s="58"/>
      <c r="AF1393" s="176" t="str">
        <f t="shared" si="21"/>
        <v/>
      </c>
      <c r="AG1393" s="178" t="str">
        <f>IF(Calculations!AT1388=1,"YES","")</f>
        <v/>
      </c>
      <c r="AH1393" s="1"/>
      <c r="AI1393"/>
      <c r="AJ1393" s="3"/>
      <c r="AQ1393" s="9"/>
      <c r="AR1393" s="9"/>
      <c r="AS1393" s="9"/>
      <c r="AT1393" s="9"/>
      <c r="AU1393" s="9"/>
      <c r="AV1393" s="9"/>
    </row>
    <row r="1394" spans="2:48" x14ac:dyDescent="0.25">
      <c r="B1394" s="54"/>
      <c r="C1394" s="54"/>
      <c r="D1394" s="59"/>
      <c r="E1394" s="59"/>
      <c r="F1394" s="174"/>
      <c r="G1394" s="54"/>
      <c r="H1394" s="55"/>
      <c r="I1394" s="54"/>
      <c r="J1394" s="55"/>
      <c r="K1394" s="47" t="str">
        <f>IF(OR(AND(H1394=Lists!$D$6,G1394&lt;&gt;""),AND(AND(H1394=J1394,G1394&lt;&gt;"",I1394&lt;&gt;""),OR(H1394&lt;&gt;"Unspecified",J1394&lt;&gt;"Unspecified"),J1394&lt;&gt;""),AND(OR(H1394=Lists!$D$4,H1394=Lists!$D$5),OR(J1394=Lists!$D$4,J1394=Lists!$D$5),AND(G1394&lt;&gt;"",I1394&lt;&gt;""))),"YES","")</f>
        <v/>
      </c>
      <c r="L1394" s="56"/>
      <c r="M1394" s="54"/>
      <c r="N1394" s="58"/>
      <c r="O1394" s="57"/>
      <c r="P1394" s="165"/>
      <c r="Q1394" s="165"/>
      <c r="R1394" s="165"/>
      <c r="S1394" s="54"/>
      <c r="T1394" s="54"/>
      <c r="U1394" s="54"/>
      <c r="V1394" s="54"/>
      <c r="W1394" s="54"/>
      <c r="X1394" s="54"/>
      <c r="Y1394" s="54"/>
      <c r="Z1394" s="54"/>
      <c r="AA1394" s="54"/>
      <c r="AB1394" s="54"/>
      <c r="AC1394" s="54"/>
      <c r="AD1394" s="60"/>
      <c r="AE1394" s="58"/>
      <c r="AF1394" s="176" t="str">
        <f t="shared" si="21"/>
        <v/>
      </c>
      <c r="AG1394" s="178" t="str">
        <f>IF(Calculations!AT1389=1,"YES","")</f>
        <v/>
      </c>
      <c r="AH1394" s="1"/>
      <c r="AI1394"/>
      <c r="AJ1394" s="3"/>
      <c r="AQ1394" s="9"/>
      <c r="AR1394" s="9"/>
      <c r="AS1394" s="9"/>
      <c r="AT1394" s="9"/>
      <c r="AU1394" s="9"/>
      <c r="AV1394" s="9"/>
    </row>
    <row r="1395" spans="2:48" x14ac:dyDescent="0.25">
      <c r="B1395" s="54"/>
      <c r="C1395" s="54"/>
      <c r="D1395" s="59"/>
      <c r="E1395" s="59"/>
      <c r="F1395" s="174"/>
      <c r="G1395" s="54"/>
      <c r="H1395" s="55"/>
      <c r="I1395" s="54"/>
      <c r="J1395" s="55"/>
      <c r="K1395" s="47" t="str">
        <f>IF(OR(AND(H1395=Lists!$D$6,G1395&lt;&gt;""),AND(AND(H1395=J1395,G1395&lt;&gt;"",I1395&lt;&gt;""),OR(H1395&lt;&gt;"Unspecified",J1395&lt;&gt;"Unspecified"),J1395&lt;&gt;""),AND(OR(H1395=Lists!$D$4,H1395=Lists!$D$5),OR(J1395=Lists!$D$4,J1395=Lists!$D$5),AND(G1395&lt;&gt;"",I1395&lt;&gt;""))),"YES","")</f>
        <v/>
      </c>
      <c r="L1395" s="56"/>
      <c r="M1395" s="54"/>
      <c r="N1395" s="58"/>
      <c r="O1395" s="57"/>
      <c r="P1395" s="165"/>
      <c r="Q1395" s="165"/>
      <c r="R1395" s="165"/>
      <c r="S1395" s="54"/>
      <c r="T1395" s="54"/>
      <c r="U1395" s="54"/>
      <c r="V1395" s="54"/>
      <c r="W1395" s="54"/>
      <c r="X1395" s="54"/>
      <c r="Y1395" s="54"/>
      <c r="Z1395" s="54"/>
      <c r="AA1395" s="54"/>
      <c r="AB1395" s="54"/>
      <c r="AC1395" s="54"/>
      <c r="AD1395" s="60"/>
      <c r="AE1395" s="58"/>
      <c r="AF1395" s="176" t="str">
        <f t="shared" si="21"/>
        <v/>
      </c>
      <c r="AG1395" s="178" t="str">
        <f>IF(Calculations!AT1390=1,"YES","")</f>
        <v/>
      </c>
      <c r="AH1395" s="1"/>
      <c r="AI1395"/>
      <c r="AJ1395" s="3"/>
      <c r="AQ1395" s="9"/>
      <c r="AR1395" s="9"/>
      <c r="AS1395" s="9"/>
      <c r="AT1395" s="9"/>
      <c r="AU1395" s="9"/>
      <c r="AV1395" s="9"/>
    </row>
    <row r="1396" spans="2:48" x14ac:dyDescent="0.25">
      <c r="B1396" s="54"/>
      <c r="C1396" s="54"/>
      <c r="D1396" s="59"/>
      <c r="E1396" s="59"/>
      <c r="F1396" s="174"/>
      <c r="G1396" s="54"/>
      <c r="H1396" s="55"/>
      <c r="I1396" s="54"/>
      <c r="J1396" s="55"/>
      <c r="K1396" s="47" t="str">
        <f>IF(OR(AND(H1396=Lists!$D$6,G1396&lt;&gt;""),AND(AND(H1396=J1396,G1396&lt;&gt;"",I1396&lt;&gt;""),OR(H1396&lt;&gt;"Unspecified",J1396&lt;&gt;"Unspecified"),J1396&lt;&gt;""),AND(OR(H1396=Lists!$D$4,H1396=Lists!$D$5),OR(J1396=Lists!$D$4,J1396=Lists!$D$5),AND(G1396&lt;&gt;"",I1396&lt;&gt;""))),"YES","")</f>
        <v/>
      </c>
      <c r="L1396" s="56"/>
      <c r="M1396" s="54"/>
      <c r="N1396" s="58"/>
      <c r="O1396" s="57"/>
      <c r="P1396" s="165"/>
      <c r="Q1396" s="165"/>
      <c r="R1396" s="165"/>
      <c r="S1396" s="54"/>
      <c r="T1396" s="54"/>
      <c r="U1396" s="54"/>
      <c r="V1396" s="54"/>
      <c r="W1396" s="54"/>
      <c r="X1396" s="54"/>
      <c r="Y1396" s="54"/>
      <c r="Z1396" s="54"/>
      <c r="AA1396" s="54"/>
      <c r="AB1396" s="54"/>
      <c r="AC1396" s="54"/>
      <c r="AD1396" s="60"/>
      <c r="AE1396" s="58"/>
      <c r="AF1396" s="176" t="str">
        <f t="shared" si="21"/>
        <v/>
      </c>
      <c r="AG1396" s="178" t="str">
        <f>IF(Calculations!AT1391=1,"YES","")</f>
        <v/>
      </c>
      <c r="AH1396" s="1"/>
      <c r="AI1396"/>
      <c r="AJ1396" s="3"/>
      <c r="AQ1396" s="9"/>
      <c r="AR1396" s="9"/>
      <c r="AS1396" s="9"/>
      <c r="AT1396" s="9"/>
      <c r="AU1396" s="9"/>
      <c r="AV1396" s="9"/>
    </row>
    <row r="1397" spans="2:48" x14ac:dyDescent="0.25">
      <c r="B1397" s="54"/>
      <c r="C1397" s="54"/>
      <c r="D1397" s="59"/>
      <c r="E1397" s="59"/>
      <c r="F1397" s="174"/>
      <c r="G1397" s="54"/>
      <c r="H1397" s="55"/>
      <c r="I1397" s="54"/>
      <c r="J1397" s="55"/>
      <c r="K1397" s="47" t="str">
        <f>IF(OR(AND(H1397=Lists!$D$6,G1397&lt;&gt;""),AND(AND(H1397=J1397,G1397&lt;&gt;"",I1397&lt;&gt;""),OR(H1397&lt;&gt;"Unspecified",J1397&lt;&gt;"Unspecified"),J1397&lt;&gt;""),AND(OR(H1397=Lists!$D$4,H1397=Lists!$D$5),OR(J1397=Lists!$D$4,J1397=Lists!$D$5),AND(G1397&lt;&gt;"",I1397&lt;&gt;""))),"YES","")</f>
        <v/>
      </c>
      <c r="L1397" s="56"/>
      <c r="M1397" s="54"/>
      <c r="N1397" s="58"/>
      <c r="O1397" s="57"/>
      <c r="P1397" s="165"/>
      <c r="Q1397" s="165"/>
      <c r="R1397" s="165"/>
      <c r="S1397" s="54"/>
      <c r="T1397" s="54"/>
      <c r="U1397" s="54"/>
      <c r="V1397" s="54"/>
      <c r="W1397" s="54"/>
      <c r="X1397" s="54"/>
      <c r="Y1397" s="54"/>
      <c r="Z1397" s="54"/>
      <c r="AA1397" s="54"/>
      <c r="AB1397" s="54"/>
      <c r="AC1397" s="54"/>
      <c r="AD1397" s="60"/>
      <c r="AE1397" s="58"/>
      <c r="AF1397" s="176" t="str">
        <f t="shared" si="21"/>
        <v/>
      </c>
      <c r="AG1397" s="178" t="str">
        <f>IF(Calculations!AT1392=1,"YES","")</f>
        <v/>
      </c>
      <c r="AH1397" s="1"/>
      <c r="AI1397"/>
      <c r="AJ1397" s="3"/>
      <c r="AQ1397" s="9"/>
      <c r="AR1397" s="9"/>
      <c r="AS1397" s="9"/>
      <c r="AT1397" s="9"/>
      <c r="AU1397" s="9"/>
      <c r="AV1397" s="9"/>
    </row>
    <row r="1398" spans="2:48" x14ac:dyDescent="0.25">
      <c r="B1398" s="54"/>
      <c r="C1398" s="54"/>
      <c r="D1398" s="59"/>
      <c r="E1398" s="59"/>
      <c r="F1398" s="174"/>
      <c r="G1398" s="54"/>
      <c r="H1398" s="55"/>
      <c r="I1398" s="54"/>
      <c r="J1398" s="55"/>
      <c r="K1398" s="47" t="str">
        <f>IF(OR(AND(H1398=Lists!$D$6,G1398&lt;&gt;""),AND(AND(H1398=J1398,G1398&lt;&gt;"",I1398&lt;&gt;""),OR(H1398&lt;&gt;"Unspecified",J1398&lt;&gt;"Unspecified"),J1398&lt;&gt;""),AND(OR(H1398=Lists!$D$4,H1398=Lists!$D$5),OR(J1398=Lists!$D$4,J1398=Lists!$D$5),AND(G1398&lt;&gt;"",I1398&lt;&gt;""))),"YES","")</f>
        <v/>
      </c>
      <c r="L1398" s="56"/>
      <c r="M1398" s="54"/>
      <c r="N1398" s="58"/>
      <c r="O1398" s="57"/>
      <c r="P1398" s="165"/>
      <c r="Q1398" s="165"/>
      <c r="R1398" s="165"/>
      <c r="S1398" s="54"/>
      <c r="T1398" s="54"/>
      <c r="U1398" s="54"/>
      <c r="V1398" s="54"/>
      <c r="W1398" s="54"/>
      <c r="X1398" s="54"/>
      <c r="Y1398" s="54"/>
      <c r="Z1398" s="54"/>
      <c r="AA1398" s="54"/>
      <c r="AB1398" s="54"/>
      <c r="AC1398" s="54"/>
      <c r="AD1398" s="60"/>
      <c r="AE1398" s="58"/>
      <c r="AF1398" s="176" t="str">
        <f t="shared" si="21"/>
        <v/>
      </c>
      <c r="AG1398" s="178" t="str">
        <f>IF(Calculations!AT1393=1,"YES","")</f>
        <v/>
      </c>
      <c r="AH1398" s="1"/>
      <c r="AI1398"/>
      <c r="AJ1398" s="3"/>
      <c r="AQ1398" s="9"/>
      <c r="AR1398" s="9"/>
      <c r="AS1398" s="9"/>
      <c r="AT1398" s="9"/>
      <c r="AU1398" s="9"/>
      <c r="AV1398" s="9"/>
    </row>
    <row r="1399" spans="2:48" x14ac:dyDescent="0.25">
      <c r="B1399" s="54"/>
      <c r="C1399" s="54"/>
      <c r="D1399" s="59"/>
      <c r="E1399" s="59"/>
      <c r="F1399" s="174"/>
      <c r="G1399" s="54"/>
      <c r="H1399" s="55"/>
      <c r="I1399" s="54"/>
      <c r="J1399" s="55"/>
      <c r="K1399" s="47" t="str">
        <f>IF(OR(AND(H1399=Lists!$D$6,G1399&lt;&gt;""),AND(AND(H1399=J1399,G1399&lt;&gt;"",I1399&lt;&gt;""),OR(H1399&lt;&gt;"Unspecified",J1399&lt;&gt;"Unspecified"),J1399&lt;&gt;""),AND(OR(H1399=Lists!$D$4,H1399=Lists!$D$5),OR(J1399=Lists!$D$4,J1399=Lists!$D$5),AND(G1399&lt;&gt;"",I1399&lt;&gt;""))),"YES","")</f>
        <v/>
      </c>
      <c r="L1399" s="56"/>
      <c r="M1399" s="54"/>
      <c r="N1399" s="58"/>
      <c r="O1399" s="57"/>
      <c r="P1399" s="165"/>
      <c r="Q1399" s="165"/>
      <c r="R1399" s="165"/>
      <c r="S1399" s="54"/>
      <c r="T1399" s="54"/>
      <c r="U1399" s="54"/>
      <c r="V1399" s="54"/>
      <c r="W1399" s="54"/>
      <c r="X1399" s="54"/>
      <c r="Y1399" s="54"/>
      <c r="Z1399" s="54"/>
      <c r="AA1399" s="54"/>
      <c r="AB1399" s="54"/>
      <c r="AC1399" s="54"/>
      <c r="AD1399" s="60"/>
      <c r="AE1399" s="58"/>
      <c r="AF1399" s="176" t="str">
        <f t="shared" si="21"/>
        <v/>
      </c>
      <c r="AG1399" s="178" t="str">
        <f>IF(Calculations!AT1394=1,"YES","")</f>
        <v/>
      </c>
      <c r="AH1399" s="1"/>
      <c r="AI1399"/>
      <c r="AJ1399" s="3"/>
      <c r="AQ1399" s="9"/>
      <c r="AR1399" s="9"/>
      <c r="AS1399" s="9"/>
      <c r="AT1399" s="9"/>
      <c r="AU1399" s="9"/>
      <c r="AV1399" s="9"/>
    </row>
    <row r="1400" spans="2:48" x14ac:dyDescent="0.25">
      <c r="B1400" s="54"/>
      <c r="C1400" s="54"/>
      <c r="D1400" s="59"/>
      <c r="E1400" s="59"/>
      <c r="F1400" s="174"/>
      <c r="G1400" s="54"/>
      <c r="H1400" s="55"/>
      <c r="I1400" s="54"/>
      <c r="J1400" s="55"/>
      <c r="K1400" s="47" t="str">
        <f>IF(OR(AND(H1400=Lists!$D$6,G1400&lt;&gt;""),AND(AND(H1400=J1400,G1400&lt;&gt;"",I1400&lt;&gt;""),OR(H1400&lt;&gt;"Unspecified",J1400&lt;&gt;"Unspecified"),J1400&lt;&gt;""),AND(OR(H1400=Lists!$D$4,H1400=Lists!$D$5),OR(J1400=Lists!$D$4,J1400=Lists!$D$5),AND(G1400&lt;&gt;"",I1400&lt;&gt;""))),"YES","")</f>
        <v/>
      </c>
      <c r="L1400" s="56"/>
      <c r="M1400" s="54"/>
      <c r="N1400" s="58"/>
      <c r="O1400" s="57"/>
      <c r="P1400" s="165"/>
      <c r="Q1400" s="165"/>
      <c r="R1400" s="165"/>
      <c r="S1400" s="54"/>
      <c r="T1400" s="54"/>
      <c r="U1400" s="54"/>
      <c r="V1400" s="54"/>
      <c r="W1400" s="54"/>
      <c r="X1400" s="54"/>
      <c r="Y1400" s="54"/>
      <c r="Z1400" s="54"/>
      <c r="AA1400" s="54"/>
      <c r="AB1400" s="54"/>
      <c r="AC1400" s="54"/>
      <c r="AD1400" s="60"/>
      <c r="AE1400" s="58"/>
      <c r="AF1400" s="176" t="str">
        <f t="shared" si="21"/>
        <v/>
      </c>
      <c r="AG1400" s="178" t="str">
        <f>IF(Calculations!AT1395=1,"YES","")</f>
        <v/>
      </c>
      <c r="AH1400" s="1"/>
      <c r="AI1400"/>
      <c r="AJ1400" s="3"/>
      <c r="AQ1400" s="9"/>
      <c r="AR1400" s="9"/>
      <c r="AS1400" s="9"/>
      <c r="AT1400" s="9"/>
      <c r="AU1400" s="9"/>
      <c r="AV1400" s="9"/>
    </row>
    <row r="1401" spans="2:48" x14ac:dyDescent="0.25">
      <c r="B1401" s="54"/>
      <c r="C1401" s="54"/>
      <c r="D1401" s="59"/>
      <c r="E1401" s="59"/>
      <c r="F1401" s="174"/>
      <c r="G1401" s="54"/>
      <c r="H1401" s="55"/>
      <c r="I1401" s="54"/>
      <c r="J1401" s="55"/>
      <c r="K1401" s="47" t="str">
        <f>IF(OR(AND(H1401=Lists!$D$6,G1401&lt;&gt;""),AND(AND(H1401=J1401,G1401&lt;&gt;"",I1401&lt;&gt;""),OR(H1401&lt;&gt;"Unspecified",J1401&lt;&gt;"Unspecified"),J1401&lt;&gt;""),AND(OR(H1401=Lists!$D$4,H1401=Lists!$D$5),OR(J1401=Lists!$D$4,J1401=Lists!$D$5),AND(G1401&lt;&gt;"",I1401&lt;&gt;""))),"YES","")</f>
        <v/>
      </c>
      <c r="L1401" s="56"/>
      <c r="M1401" s="54"/>
      <c r="N1401" s="58"/>
      <c r="O1401" s="57"/>
      <c r="P1401" s="165"/>
      <c r="Q1401" s="165"/>
      <c r="R1401" s="165"/>
      <c r="S1401" s="54"/>
      <c r="T1401" s="54"/>
      <c r="U1401" s="54"/>
      <c r="V1401" s="54"/>
      <c r="W1401" s="54"/>
      <c r="X1401" s="54"/>
      <c r="Y1401" s="54"/>
      <c r="Z1401" s="54"/>
      <c r="AA1401" s="54"/>
      <c r="AB1401" s="54"/>
      <c r="AC1401" s="54"/>
      <c r="AD1401" s="60"/>
      <c r="AE1401" s="58"/>
      <c r="AF1401" s="176" t="str">
        <f t="shared" si="21"/>
        <v/>
      </c>
      <c r="AG1401" s="178" t="str">
        <f>IF(Calculations!AT1396=1,"YES","")</f>
        <v/>
      </c>
      <c r="AH1401" s="1"/>
      <c r="AI1401"/>
      <c r="AJ1401" s="3"/>
      <c r="AQ1401" s="9"/>
      <c r="AR1401" s="9"/>
      <c r="AS1401" s="9"/>
      <c r="AT1401" s="9"/>
      <c r="AU1401" s="9"/>
      <c r="AV1401" s="9"/>
    </row>
    <row r="1402" spans="2:48" x14ac:dyDescent="0.25">
      <c r="B1402" s="54"/>
      <c r="C1402" s="54"/>
      <c r="D1402" s="59"/>
      <c r="E1402" s="59"/>
      <c r="F1402" s="174"/>
      <c r="G1402" s="54"/>
      <c r="H1402" s="55"/>
      <c r="I1402" s="54"/>
      <c r="J1402" s="55"/>
      <c r="K1402" s="47" t="str">
        <f>IF(OR(AND(H1402=Lists!$D$6,G1402&lt;&gt;""),AND(AND(H1402=J1402,G1402&lt;&gt;"",I1402&lt;&gt;""),OR(H1402&lt;&gt;"Unspecified",J1402&lt;&gt;"Unspecified"),J1402&lt;&gt;""),AND(OR(H1402=Lists!$D$4,H1402=Lists!$D$5),OR(J1402=Lists!$D$4,J1402=Lists!$D$5),AND(G1402&lt;&gt;"",I1402&lt;&gt;""))),"YES","")</f>
        <v/>
      </c>
      <c r="L1402" s="56"/>
      <c r="M1402" s="54"/>
      <c r="N1402" s="58"/>
      <c r="O1402" s="57"/>
      <c r="P1402" s="165"/>
      <c r="Q1402" s="165"/>
      <c r="R1402" s="165"/>
      <c r="S1402" s="54"/>
      <c r="T1402" s="54"/>
      <c r="U1402" s="54"/>
      <c r="V1402" s="54"/>
      <c r="W1402" s="54"/>
      <c r="X1402" s="54"/>
      <c r="Y1402" s="54"/>
      <c r="Z1402" s="54"/>
      <c r="AA1402" s="54"/>
      <c r="AB1402" s="54"/>
      <c r="AC1402" s="54"/>
      <c r="AD1402" s="60"/>
      <c r="AE1402" s="58"/>
      <c r="AF1402" s="176" t="str">
        <f t="shared" si="21"/>
        <v/>
      </c>
      <c r="AG1402" s="178" t="str">
        <f>IF(Calculations!AT1397=1,"YES","")</f>
        <v/>
      </c>
      <c r="AH1402" s="1"/>
      <c r="AI1402"/>
      <c r="AJ1402" s="3"/>
      <c r="AQ1402" s="9"/>
      <c r="AR1402" s="9"/>
      <c r="AS1402" s="9"/>
      <c r="AT1402" s="9"/>
      <c r="AU1402" s="9"/>
      <c r="AV1402" s="9"/>
    </row>
    <row r="1403" spans="2:48" x14ac:dyDescent="0.25">
      <c r="B1403" s="54"/>
      <c r="C1403" s="54"/>
      <c r="D1403" s="59"/>
      <c r="E1403" s="59"/>
      <c r="F1403" s="174"/>
      <c r="G1403" s="54"/>
      <c r="H1403" s="55"/>
      <c r="I1403" s="54"/>
      <c r="J1403" s="55"/>
      <c r="K1403" s="47" t="str">
        <f>IF(OR(AND(H1403=Lists!$D$6,G1403&lt;&gt;""),AND(AND(H1403=J1403,G1403&lt;&gt;"",I1403&lt;&gt;""),OR(H1403&lt;&gt;"Unspecified",J1403&lt;&gt;"Unspecified"),J1403&lt;&gt;""),AND(OR(H1403=Lists!$D$4,H1403=Lists!$D$5),OR(J1403=Lists!$D$4,J1403=Lists!$D$5),AND(G1403&lt;&gt;"",I1403&lt;&gt;""))),"YES","")</f>
        <v/>
      </c>
      <c r="L1403" s="56"/>
      <c r="M1403" s="54"/>
      <c r="N1403" s="58"/>
      <c r="O1403" s="57"/>
      <c r="P1403" s="165"/>
      <c r="Q1403" s="165"/>
      <c r="R1403" s="165"/>
      <c r="S1403" s="54"/>
      <c r="T1403" s="54"/>
      <c r="U1403" s="54"/>
      <c r="V1403" s="54"/>
      <c r="W1403" s="54"/>
      <c r="X1403" s="54"/>
      <c r="Y1403" s="54"/>
      <c r="Z1403" s="54"/>
      <c r="AA1403" s="54"/>
      <c r="AB1403" s="54"/>
      <c r="AC1403" s="54"/>
      <c r="AD1403" s="60"/>
      <c r="AE1403" s="58"/>
      <c r="AF1403" s="176" t="str">
        <f t="shared" si="21"/>
        <v/>
      </c>
      <c r="AG1403" s="178" t="str">
        <f>IF(Calculations!AT1398=1,"YES","")</f>
        <v/>
      </c>
      <c r="AH1403" s="1"/>
      <c r="AI1403"/>
      <c r="AJ1403" s="3"/>
      <c r="AQ1403" s="9"/>
      <c r="AR1403" s="9"/>
      <c r="AS1403" s="9"/>
      <c r="AT1403" s="9"/>
      <c r="AU1403" s="9"/>
      <c r="AV1403" s="9"/>
    </row>
    <row r="1404" spans="2:48" x14ac:dyDescent="0.25">
      <c r="B1404" s="54"/>
      <c r="C1404" s="54"/>
      <c r="D1404" s="59"/>
      <c r="E1404" s="59"/>
      <c r="F1404" s="174"/>
      <c r="G1404" s="54"/>
      <c r="H1404" s="55"/>
      <c r="I1404" s="54"/>
      <c r="J1404" s="55"/>
      <c r="K1404" s="47" t="str">
        <f>IF(OR(AND(H1404=Lists!$D$6,G1404&lt;&gt;""),AND(AND(H1404=J1404,G1404&lt;&gt;"",I1404&lt;&gt;""),OR(H1404&lt;&gt;"Unspecified",J1404&lt;&gt;"Unspecified"),J1404&lt;&gt;""),AND(OR(H1404=Lists!$D$4,H1404=Lists!$D$5),OR(J1404=Lists!$D$4,J1404=Lists!$D$5),AND(G1404&lt;&gt;"",I1404&lt;&gt;""))),"YES","")</f>
        <v/>
      </c>
      <c r="L1404" s="56"/>
      <c r="M1404" s="54"/>
      <c r="N1404" s="58"/>
      <c r="O1404" s="57"/>
      <c r="P1404" s="165"/>
      <c r="Q1404" s="165"/>
      <c r="R1404" s="165"/>
      <c r="S1404" s="54"/>
      <c r="T1404" s="54"/>
      <c r="U1404" s="54"/>
      <c r="V1404" s="54"/>
      <c r="W1404" s="54"/>
      <c r="X1404" s="54"/>
      <c r="Y1404" s="54"/>
      <c r="Z1404" s="54"/>
      <c r="AA1404" s="54"/>
      <c r="AB1404" s="54"/>
      <c r="AC1404" s="54"/>
      <c r="AD1404" s="60"/>
      <c r="AE1404" s="58"/>
      <c r="AF1404" s="176" t="str">
        <f t="shared" si="21"/>
        <v/>
      </c>
      <c r="AG1404" s="178" t="str">
        <f>IF(Calculations!AT1399=1,"YES","")</f>
        <v/>
      </c>
      <c r="AH1404" s="1"/>
      <c r="AI1404"/>
      <c r="AJ1404" s="3"/>
      <c r="AQ1404" s="9"/>
      <c r="AR1404" s="9"/>
      <c r="AS1404" s="9"/>
      <c r="AT1404" s="9"/>
      <c r="AU1404" s="9"/>
      <c r="AV1404" s="9"/>
    </row>
    <row r="1405" spans="2:48" x14ac:dyDescent="0.25">
      <c r="B1405" s="54"/>
      <c r="C1405" s="54"/>
      <c r="D1405" s="59"/>
      <c r="E1405" s="59"/>
      <c r="F1405" s="174"/>
      <c r="G1405" s="54"/>
      <c r="H1405" s="55"/>
      <c r="I1405" s="54"/>
      <c r="J1405" s="55"/>
      <c r="K1405" s="47" t="str">
        <f>IF(OR(AND(H1405=Lists!$D$6,G1405&lt;&gt;""),AND(AND(H1405=J1405,G1405&lt;&gt;"",I1405&lt;&gt;""),OR(H1405&lt;&gt;"Unspecified",J1405&lt;&gt;"Unspecified"),J1405&lt;&gt;""),AND(OR(H1405=Lists!$D$4,H1405=Lists!$D$5),OR(J1405=Lists!$D$4,J1405=Lists!$D$5),AND(G1405&lt;&gt;"",I1405&lt;&gt;""))),"YES","")</f>
        <v/>
      </c>
      <c r="L1405" s="56"/>
      <c r="M1405" s="54"/>
      <c r="N1405" s="58"/>
      <c r="O1405" s="57"/>
      <c r="P1405" s="165"/>
      <c r="Q1405" s="165"/>
      <c r="R1405" s="165"/>
      <c r="S1405" s="54"/>
      <c r="T1405" s="54"/>
      <c r="U1405" s="54"/>
      <c r="V1405" s="54"/>
      <c r="W1405" s="54"/>
      <c r="X1405" s="54"/>
      <c r="Y1405" s="54"/>
      <c r="Z1405" s="54"/>
      <c r="AA1405" s="54"/>
      <c r="AB1405" s="54"/>
      <c r="AC1405" s="54"/>
      <c r="AD1405" s="60"/>
      <c r="AE1405" s="58"/>
      <c r="AF1405" s="176" t="str">
        <f t="shared" si="21"/>
        <v/>
      </c>
      <c r="AG1405" s="178" t="str">
        <f>IF(Calculations!AT1400=1,"YES","")</f>
        <v/>
      </c>
      <c r="AH1405" s="1"/>
      <c r="AI1405"/>
      <c r="AJ1405" s="3"/>
      <c r="AQ1405" s="9"/>
      <c r="AR1405" s="9"/>
      <c r="AS1405" s="9"/>
      <c r="AT1405" s="9"/>
      <c r="AU1405" s="9"/>
      <c r="AV1405" s="9"/>
    </row>
    <row r="1406" spans="2:48" x14ac:dyDescent="0.25">
      <c r="B1406" s="54"/>
      <c r="C1406" s="54"/>
      <c r="D1406" s="59"/>
      <c r="E1406" s="59"/>
      <c r="F1406" s="174"/>
      <c r="G1406" s="54"/>
      <c r="H1406" s="55"/>
      <c r="I1406" s="54"/>
      <c r="J1406" s="55"/>
      <c r="K1406" s="47" t="str">
        <f>IF(OR(AND(H1406=Lists!$D$6,G1406&lt;&gt;""),AND(AND(H1406=J1406,G1406&lt;&gt;"",I1406&lt;&gt;""),OR(H1406&lt;&gt;"Unspecified",J1406&lt;&gt;"Unspecified"),J1406&lt;&gt;""),AND(OR(H1406=Lists!$D$4,H1406=Lists!$D$5),OR(J1406=Lists!$D$4,J1406=Lists!$D$5),AND(G1406&lt;&gt;"",I1406&lt;&gt;""))),"YES","")</f>
        <v/>
      </c>
      <c r="L1406" s="56"/>
      <c r="M1406" s="54"/>
      <c r="N1406" s="58"/>
      <c r="O1406" s="57"/>
      <c r="P1406" s="165"/>
      <c r="Q1406" s="165"/>
      <c r="R1406" s="165"/>
      <c r="S1406" s="54"/>
      <c r="T1406" s="54"/>
      <c r="U1406" s="54"/>
      <c r="V1406" s="54"/>
      <c r="W1406" s="54"/>
      <c r="X1406" s="54"/>
      <c r="Y1406" s="54"/>
      <c r="Z1406" s="54"/>
      <c r="AA1406" s="54"/>
      <c r="AB1406" s="54"/>
      <c r="AC1406" s="54"/>
      <c r="AD1406" s="60"/>
      <c r="AE1406" s="58"/>
      <c r="AF1406" s="176" t="str">
        <f t="shared" si="21"/>
        <v/>
      </c>
      <c r="AG1406" s="178" t="str">
        <f>IF(Calculations!AT1401=1,"YES","")</f>
        <v/>
      </c>
      <c r="AH1406" s="1"/>
      <c r="AI1406"/>
      <c r="AJ1406" s="3"/>
      <c r="AQ1406" s="9"/>
      <c r="AR1406" s="9"/>
      <c r="AS1406" s="9"/>
      <c r="AT1406" s="9"/>
      <c r="AU1406" s="9"/>
      <c r="AV1406" s="9"/>
    </row>
    <row r="1407" spans="2:48" x14ac:dyDescent="0.25">
      <c r="B1407" s="54"/>
      <c r="C1407" s="54"/>
      <c r="D1407" s="59"/>
      <c r="E1407" s="59"/>
      <c r="F1407" s="174"/>
      <c r="G1407" s="54"/>
      <c r="H1407" s="55"/>
      <c r="I1407" s="54"/>
      <c r="J1407" s="55"/>
      <c r="K1407" s="47" t="str">
        <f>IF(OR(AND(H1407=Lists!$D$6,G1407&lt;&gt;""),AND(AND(H1407=J1407,G1407&lt;&gt;"",I1407&lt;&gt;""),OR(H1407&lt;&gt;"Unspecified",J1407&lt;&gt;"Unspecified"),J1407&lt;&gt;""),AND(OR(H1407=Lists!$D$4,H1407=Lists!$D$5),OR(J1407=Lists!$D$4,J1407=Lists!$D$5),AND(G1407&lt;&gt;"",I1407&lt;&gt;""))),"YES","")</f>
        <v/>
      </c>
      <c r="L1407" s="56"/>
      <c r="M1407" s="54"/>
      <c r="N1407" s="58"/>
      <c r="O1407" s="57"/>
      <c r="P1407" s="165"/>
      <c r="Q1407" s="165"/>
      <c r="R1407" s="165"/>
      <c r="S1407" s="54"/>
      <c r="T1407" s="54"/>
      <c r="U1407" s="54"/>
      <c r="V1407" s="54"/>
      <c r="W1407" s="54"/>
      <c r="X1407" s="54"/>
      <c r="Y1407" s="54"/>
      <c r="Z1407" s="54"/>
      <c r="AA1407" s="54"/>
      <c r="AB1407" s="54"/>
      <c r="AC1407" s="54"/>
      <c r="AD1407" s="60"/>
      <c r="AE1407" s="58"/>
      <c r="AF1407" s="176" t="str">
        <f t="shared" si="21"/>
        <v/>
      </c>
      <c r="AG1407" s="178" t="str">
        <f>IF(Calculations!AT1402=1,"YES","")</f>
        <v/>
      </c>
      <c r="AH1407" s="1"/>
      <c r="AI1407"/>
      <c r="AJ1407" s="3"/>
      <c r="AQ1407" s="9"/>
      <c r="AR1407" s="9"/>
      <c r="AS1407" s="9"/>
      <c r="AT1407" s="9"/>
      <c r="AU1407" s="9"/>
      <c r="AV1407" s="9"/>
    </row>
    <row r="1408" spans="2:48" x14ac:dyDescent="0.25">
      <c r="B1408" s="54"/>
      <c r="C1408" s="54"/>
      <c r="D1408" s="59"/>
      <c r="E1408" s="59"/>
      <c r="F1408" s="174"/>
      <c r="G1408" s="54"/>
      <c r="H1408" s="55"/>
      <c r="I1408" s="54"/>
      <c r="J1408" s="55"/>
      <c r="K1408" s="47" t="str">
        <f>IF(OR(AND(H1408=Lists!$D$6,G1408&lt;&gt;""),AND(AND(H1408=J1408,G1408&lt;&gt;"",I1408&lt;&gt;""),OR(H1408&lt;&gt;"Unspecified",J1408&lt;&gt;"Unspecified"),J1408&lt;&gt;""),AND(OR(H1408=Lists!$D$4,H1408=Lists!$D$5),OR(J1408=Lists!$D$4,J1408=Lists!$D$5),AND(G1408&lt;&gt;"",I1408&lt;&gt;""))),"YES","")</f>
        <v/>
      </c>
      <c r="L1408" s="56"/>
      <c r="M1408" s="54"/>
      <c r="N1408" s="58"/>
      <c r="O1408" s="57"/>
      <c r="P1408" s="165"/>
      <c r="Q1408" s="165"/>
      <c r="R1408" s="165"/>
      <c r="S1408" s="54"/>
      <c r="T1408" s="54"/>
      <c r="U1408" s="54"/>
      <c r="V1408" s="54"/>
      <c r="W1408" s="54"/>
      <c r="X1408" s="54"/>
      <c r="Y1408" s="54"/>
      <c r="Z1408" s="54"/>
      <c r="AA1408" s="54"/>
      <c r="AB1408" s="54"/>
      <c r="AC1408" s="54"/>
      <c r="AD1408" s="60"/>
      <c r="AE1408" s="58"/>
      <c r="AF1408" s="176" t="str">
        <f t="shared" si="21"/>
        <v/>
      </c>
      <c r="AG1408" s="178" t="str">
        <f>IF(Calculations!AT1403=1,"YES","")</f>
        <v/>
      </c>
      <c r="AH1408" s="1"/>
      <c r="AI1408"/>
      <c r="AJ1408" s="3"/>
      <c r="AQ1408" s="9"/>
      <c r="AR1408" s="9"/>
      <c r="AS1408" s="9"/>
      <c r="AT1408" s="9"/>
      <c r="AU1408" s="9"/>
      <c r="AV1408" s="9"/>
    </row>
    <row r="1409" spans="2:48" x14ac:dyDescent="0.25">
      <c r="B1409" s="54"/>
      <c r="C1409" s="54"/>
      <c r="D1409" s="59"/>
      <c r="E1409" s="59"/>
      <c r="F1409" s="174"/>
      <c r="G1409" s="54"/>
      <c r="H1409" s="55"/>
      <c r="I1409" s="54"/>
      <c r="J1409" s="55"/>
      <c r="K1409" s="47" t="str">
        <f>IF(OR(AND(H1409=Lists!$D$6,G1409&lt;&gt;""),AND(AND(H1409=J1409,G1409&lt;&gt;"",I1409&lt;&gt;""),OR(H1409&lt;&gt;"Unspecified",J1409&lt;&gt;"Unspecified"),J1409&lt;&gt;""),AND(OR(H1409=Lists!$D$4,H1409=Lists!$D$5),OR(J1409=Lists!$D$4,J1409=Lists!$D$5),AND(G1409&lt;&gt;"",I1409&lt;&gt;""))),"YES","")</f>
        <v/>
      </c>
      <c r="L1409" s="56"/>
      <c r="M1409" s="54"/>
      <c r="N1409" s="58"/>
      <c r="O1409" s="57"/>
      <c r="P1409" s="165"/>
      <c r="Q1409" s="165"/>
      <c r="R1409" s="165"/>
      <c r="S1409" s="54"/>
      <c r="T1409" s="54"/>
      <c r="U1409" s="54"/>
      <c r="V1409" s="54"/>
      <c r="W1409" s="54"/>
      <c r="X1409" s="54"/>
      <c r="Y1409" s="54"/>
      <c r="Z1409" s="54"/>
      <c r="AA1409" s="54"/>
      <c r="AB1409" s="54"/>
      <c r="AC1409" s="54"/>
      <c r="AD1409" s="60"/>
      <c r="AE1409" s="58"/>
      <c r="AF1409" s="176" t="str">
        <f t="shared" si="21"/>
        <v/>
      </c>
      <c r="AG1409" s="178" t="str">
        <f>IF(Calculations!AT1404=1,"YES","")</f>
        <v/>
      </c>
      <c r="AH1409" s="1"/>
      <c r="AI1409"/>
      <c r="AJ1409" s="3"/>
      <c r="AQ1409" s="9"/>
      <c r="AR1409" s="9"/>
      <c r="AS1409" s="9"/>
      <c r="AT1409" s="9"/>
      <c r="AU1409" s="9"/>
      <c r="AV1409" s="9"/>
    </row>
    <row r="1410" spans="2:48" x14ac:dyDescent="0.25">
      <c r="B1410" s="54"/>
      <c r="C1410" s="54"/>
      <c r="D1410" s="59"/>
      <c r="E1410" s="59"/>
      <c r="F1410" s="174"/>
      <c r="G1410" s="54"/>
      <c r="H1410" s="55"/>
      <c r="I1410" s="54"/>
      <c r="J1410" s="55"/>
      <c r="K1410" s="47" t="str">
        <f>IF(OR(AND(H1410=Lists!$D$6,G1410&lt;&gt;""),AND(AND(H1410=J1410,G1410&lt;&gt;"",I1410&lt;&gt;""),OR(H1410&lt;&gt;"Unspecified",J1410&lt;&gt;"Unspecified"),J1410&lt;&gt;""),AND(OR(H1410=Lists!$D$4,H1410=Lists!$D$5),OR(J1410=Lists!$D$4,J1410=Lists!$D$5),AND(G1410&lt;&gt;"",I1410&lt;&gt;""))),"YES","")</f>
        <v/>
      </c>
      <c r="L1410" s="56"/>
      <c r="M1410" s="54"/>
      <c r="N1410" s="58"/>
      <c r="O1410" s="57"/>
      <c r="P1410" s="165"/>
      <c r="Q1410" s="165"/>
      <c r="R1410" s="165"/>
      <c r="S1410" s="54"/>
      <c r="T1410" s="54"/>
      <c r="U1410" s="54"/>
      <c r="V1410" s="54"/>
      <c r="W1410" s="54"/>
      <c r="X1410" s="54"/>
      <c r="Y1410" s="54"/>
      <c r="Z1410" s="54"/>
      <c r="AA1410" s="54"/>
      <c r="AB1410" s="54"/>
      <c r="AC1410" s="54"/>
      <c r="AD1410" s="60"/>
      <c r="AE1410" s="58"/>
      <c r="AF1410" s="176" t="str">
        <f t="shared" si="21"/>
        <v/>
      </c>
      <c r="AG1410" s="178" t="str">
        <f>IF(Calculations!AT1405=1,"YES","")</f>
        <v/>
      </c>
      <c r="AH1410" s="1"/>
      <c r="AI1410"/>
      <c r="AJ1410" s="3"/>
      <c r="AQ1410" s="9"/>
      <c r="AR1410" s="9"/>
      <c r="AS1410" s="9"/>
      <c r="AT1410" s="9"/>
      <c r="AU1410" s="9"/>
      <c r="AV1410" s="9"/>
    </row>
    <row r="1411" spans="2:48" x14ac:dyDescent="0.25">
      <c r="B1411" s="54"/>
      <c r="C1411" s="54"/>
      <c r="D1411" s="59"/>
      <c r="E1411" s="59"/>
      <c r="F1411" s="174"/>
      <c r="G1411" s="54"/>
      <c r="H1411" s="55"/>
      <c r="I1411" s="54"/>
      <c r="J1411" s="55"/>
      <c r="K1411" s="47" t="str">
        <f>IF(OR(AND(H1411=Lists!$D$6,G1411&lt;&gt;""),AND(AND(H1411=J1411,G1411&lt;&gt;"",I1411&lt;&gt;""),OR(H1411&lt;&gt;"Unspecified",J1411&lt;&gt;"Unspecified"),J1411&lt;&gt;""),AND(OR(H1411=Lists!$D$4,H1411=Lists!$D$5),OR(J1411=Lists!$D$4,J1411=Lists!$D$5),AND(G1411&lt;&gt;"",I1411&lt;&gt;""))),"YES","")</f>
        <v/>
      </c>
      <c r="L1411" s="56"/>
      <c r="M1411" s="54"/>
      <c r="N1411" s="58"/>
      <c r="O1411" s="57"/>
      <c r="P1411" s="165"/>
      <c r="Q1411" s="165"/>
      <c r="R1411" s="165"/>
      <c r="S1411" s="54"/>
      <c r="T1411" s="54"/>
      <c r="U1411" s="54"/>
      <c r="V1411" s="54"/>
      <c r="W1411" s="54"/>
      <c r="X1411" s="54"/>
      <c r="Y1411" s="54"/>
      <c r="Z1411" s="54"/>
      <c r="AA1411" s="54"/>
      <c r="AB1411" s="54"/>
      <c r="AC1411" s="54"/>
      <c r="AD1411" s="60"/>
      <c r="AE1411" s="58"/>
      <c r="AF1411" s="176" t="str">
        <f t="shared" si="21"/>
        <v/>
      </c>
      <c r="AG1411" s="178" t="str">
        <f>IF(Calculations!AT1406=1,"YES","")</f>
        <v/>
      </c>
      <c r="AH1411" s="1"/>
      <c r="AI1411"/>
      <c r="AJ1411" s="3"/>
      <c r="AQ1411" s="9"/>
      <c r="AR1411" s="9"/>
      <c r="AS1411" s="9"/>
      <c r="AT1411" s="9"/>
      <c r="AU1411" s="9"/>
      <c r="AV1411" s="9"/>
    </row>
    <row r="1412" spans="2:48" x14ac:dyDescent="0.25">
      <c r="B1412" s="54"/>
      <c r="C1412" s="54"/>
      <c r="D1412" s="59"/>
      <c r="E1412" s="59"/>
      <c r="F1412" s="174"/>
      <c r="G1412" s="54"/>
      <c r="H1412" s="55"/>
      <c r="I1412" s="54"/>
      <c r="J1412" s="55"/>
      <c r="K1412" s="47" t="str">
        <f>IF(OR(AND(H1412=Lists!$D$6,G1412&lt;&gt;""),AND(AND(H1412=J1412,G1412&lt;&gt;"",I1412&lt;&gt;""),OR(H1412&lt;&gt;"Unspecified",J1412&lt;&gt;"Unspecified"),J1412&lt;&gt;""),AND(OR(H1412=Lists!$D$4,H1412=Lists!$D$5),OR(J1412=Lists!$D$4,J1412=Lists!$D$5),AND(G1412&lt;&gt;"",I1412&lt;&gt;""))),"YES","")</f>
        <v/>
      </c>
      <c r="L1412" s="56"/>
      <c r="M1412" s="54"/>
      <c r="N1412" s="58"/>
      <c r="O1412" s="57"/>
      <c r="P1412" s="165"/>
      <c r="Q1412" s="165"/>
      <c r="R1412" s="165"/>
      <c r="S1412" s="54"/>
      <c r="T1412" s="54"/>
      <c r="U1412" s="54"/>
      <c r="V1412" s="54"/>
      <c r="W1412" s="54"/>
      <c r="X1412" s="54"/>
      <c r="Y1412" s="54"/>
      <c r="Z1412" s="54"/>
      <c r="AA1412" s="54"/>
      <c r="AB1412" s="54"/>
      <c r="AC1412" s="54"/>
      <c r="AD1412" s="60"/>
      <c r="AE1412" s="58"/>
      <c r="AF1412" s="176" t="str">
        <f t="shared" si="21"/>
        <v/>
      </c>
      <c r="AG1412" s="178" t="str">
        <f>IF(Calculations!AT1407=1,"YES","")</f>
        <v/>
      </c>
      <c r="AH1412" s="1"/>
      <c r="AI1412"/>
      <c r="AJ1412" s="3"/>
      <c r="AQ1412" s="9"/>
      <c r="AR1412" s="9"/>
      <c r="AS1412" s="9"/>
      <c r="AT1412" s="9"/>
      <c r="AU1412" s="9"/>
      <c r="AV1412" s="9"/>
    </row>
    <row r="1413" spans="2:48" x14ac:dyDescent="0.25">
      <c r="B1413" s="54"/>
      <c r="C1413" s="54"/>
      <c r="D1413" s="59"/>
      <c r="E1413" s="59"/>
      <c r="F1413" s="174"/>
      <c r="G1413" s="54"/>
      <c r="H1413" s="55"/>
      <c r="I1413" s="54"/>
      <c r="J1413" s="55"/>
      <c r="K1413" s="47" t="str">
        <f>IF(OR(AND(H1413=Lists!$D$6,G1413&lt;&gt;""),AND(AND(H1413=J1413,G1413&lt;&gt;"",I1413&lt;&gt;""),OR(H1413&lt;&gt;"Unspecified",J1413&lt;&gt;"Unspecified"),J1413&lt;&gt;""),AND(OR(H1413=Lists!$D$4,H1413=Lists!$D$5),OR(J1413=Lists!$D$4,J1413=Lists!$D$5),AND(G1413&lt;&gt;"",I1413&lt;&gt;""))),"YES","")</f>
        <v/>
      </c>
      <c r="L1413" s="56"/>
      <c r="M1413" s="54"/>
      <c r="N1413" s="58"/>
      <c r="O1413" s="57"/>
      <c r="P1413" s="165"/>
      <c r="Q1413" s="165"/>
      <c r="R1413" s="165"/>
      <c r="S1413" s="54"/>
      <c r="T1413" s="54"/>
      <c r="U1413" s="54"/>
      <c r="V1413" s="54"/>
      <c r="W1413" s="54"/>
      <c r="X1413" s="54"/>
      <c r="Y1413" s="54"/>
      <c r="Z1413" s="54"/>
      <c r="AA1413" s="54"/>
      <c r="AB1413" s="54"/>
      <c r="AC1413" s="54"/>
      <c r="AD1413" s="60"/>
      <c r="AE1413" s="58"/>
      <c r="AF1413" s="176" t="str">
        <f t="shared" si="21"/>
        <v/>
      </c>
      <c r="AG1413" s="178" t="str">
        <f>IF(Calculations!AT1408=1,"YES","")</f>
        <v/>
      </c>
      <c r="AH1413" s="1"/>
      <c r="AI1413"/>
      <c r="AJ1413" s="3"/>
      <c r="AQ1413" s="9"/>
      <c r="AR1413" s="9"/>
      <c r="AS1413" s="9"/>
      <c r="AT1413" s="9"/>
      <c r="AU1413" s="9"/>
      <c r="AV1413" s="9"/>
    </row>
    <row r="1414" spans="2:48" x14ac:dyDescent="0.25">
      <c r="B1414" s="54"/>
      <c r="C1414" s="54"/>
      <c r="D1414" s="59"/>
      <c r="E1414" s="59"/>
      <c r="F1414" s="174"/>
      <c r="G1414" s="54"/>
      <c r="H1414" s="55"/>
      <c r="I1414" s="54"/>
      <c r="J1414" s="55"/>
      <c r="K1414" s="47" t="str">
        <f>IF(OR(AND(H1414=Lists!$D$6,G1414&lt;&gt;""),AND(AND(H1414=J1414,G1414&lt;&gt;"",I1414&lt;&gt;""),OR(H1414&lt;&gt;"Unspecified",J1414&lt;&gt;"Unspecified"),J1414&lt;&gt;""),AND(OR(H1414=Lists!$D$4,H1414=Lists!$D$5),OR(J1414=Lists!$D$4,J1414=Lists!$D$5),AND(G1414&lt;&gt;"",I1414&lt;&gt;""))),"YES","")</f>
        <v/>
      </c>
      <c r="L1414" s="56"/>
      <c r="M1414" s="54"/>
      <c r="N1414" s="58"/>
      <c r="O1414" s="57"/>
      <c r="P1414" s="165"/>
      <c r="Q1414" s="165"/>
      <c r="R1414" s="165"/>
      <c r="S1414" s="54"/>
      <c r="T1414" s="54"/>
      <c r="U1414" s="54"/>
      <c r="V1414" s="54"/>
      <c r="W1414" s="54"/>
      <c r="X1414" s="54"/>
      <c r="Y1414" s="54"/>
      <c r="Z1414" s="54"/>
      <c r="AA1414" s="54"/>
      <c r="AB1414" s="54"/>
      <c r="AC1414" s="54"/>
      <c r="AD1414" s="60"/>
      <c r="AE1414" s="58"/>
      <c r="AF1414" s="176" t="str">
        <f t="shared" si="21"/>
        <v/>
      </c>
      <c r="AG1414" s="178" t="str">
        <f>IF(Calculations!AT1409=1,"YES","")</f>
        <v/>
      </c>
      <c r="AH1414" s="1"/>
      <c r="AI1414"/>
      <c r="AJ1414" s="3"/>
      <c r="AQ1414" s="9"/>
      <c r="AR1414" s="9"/>
      <c r="AS1414" s="9"/>
      <c r="AT1414" s="9"/>
      <c r="AU1414" s="9"/>
      <c r="AV1414" s="9"/>
    </row>
    <row r="1415" spans="2:48" x14ac:dyDescent="0.25">
      <c r="B1415" s="54"/>
      <c r="C1415" s="54"/>
      <c r="D1415" s="59"/>
      <c r="E1415" s="59"/>
      <c r="F1415" s="174"/>
      <c r="G1415" s="54"/>
      <c r="H1415" s="55"/>
      <c r="I1415" s="54"/>
      <c r="J1415" s="55"/>
      <c r="K1415" s="47" t="str">
        <f>IF(OR(AND(H1415=Lists!$D$6,G1415&lt;&gt;""),AND(AND(H1415=J1415,G1415&lt;&gt;"",I1415&lt;&gt;""),OR(H1415&lt;&gt;"Unspecified",J1415&lt;&gt;"Unspecified"),J1415&lt;&gt;""),AND(OR(H1415=Lists!$D$4,H1415=Lists!$D$5),OR(J1415=Lists!$D$4,J1415=Lists!$D$5),AND(G1415&lt;&gt;"",I1415&lt;&gt;""))),"YES","")</f>
        <v/>
      </c>
      <c r="L1415" s="56"/>
      <c r="M1415" s="54"/>
      <c r="N1415" s="58"/>
      <c r="O1415" s="57"/>
      <c r="P1415" s="165"/>
      <c r="Q1415" s="165"/>
      <c r="R1415" s="165"/>
      <c r="S1415" s="54"/>
      <c r="T1415" s="54"/>
      <c r="U1415" s="54"/>
      <c r="V1415" s="54"/>
      <c r="W1415" s="54"/>
      <c r="X1415" s="54"/>
      <c r="Y1415" s="54"/>
      <c r="Z1415" s="54"/>
      <c r="AA1415" s="54"/>
      <c r="AB1415" s="54"/>
      <c r="AC1415" s="54"/>
      <c r="AD1415" s="60"/>
      <c r="AE1415" s="58"/>
      <c r="AF1415" s="176" t="str">
        <f t="shared" si="21"/>
        <v/>
      </c>
      <c r="AG1415" s="178" t="str">
        <f>IF(Calculations!AT1410=1,"YES","")</f>
        <v/>
      </c>
      <c r="AH1415" s="1"/>
      <c r="AI1415"/>
      <c r="AJ1415" s="3"/>
      <c r="AQ1415" s="9"/>
      <c r="AR1415" s="9"/>
      <c r="AS1415" s="9"/>
      <c r="AT1415" s="9"/>
      <c r="AU1415" s="9"/>
      <c r="AV1415" s="9"/>
    </row>
    <row r="1416" spans="2:48" x14ac:dyDescent="0.25">
      <c r="B1416" s="54"/>
      <c r="C1416" s="54"/>
      <c r="D1416" s="59"/>
      <c r="E1416" s="59"/>
      <c r="F1416" s="174"/>
      <c r="G1416" s="54"/>
      <c r="H1416" s="55"/>
      <c r="I1416" s="54"/>
      <c r="J1416" s="55"/>
      <c r="K1416" s="47" t="str">
        <f>IF(OR(AND(H1416=Lists!$D$6,G1416&lt;&gt;""),AND(AND(H1416=J1416,G1416&lt;&gt;"",I1416&lt;&gt;""),OR(H1416&lt;&gt;"Unspecified",J1416&lt;&gt;"Unspecified"),J1416&lt;&gt;""),AND(OR(H1416=Lists!$D$4,H1416=Lists!$D$5),OR(J1416=Lists!$D$4,J1416=Lists!$D$5),AND(G1416&lt;&gt;"",I1416&lt;&gt;""))),"YES","")</f>
        <v/>
      </c>
      <c r="L1416" s="56"/>
      <c r="M1416" s="54"/>
      <c r="N1416" s="58"/>
      <c r="O1416" s="57"/>
      <c r="P1416" s="165"/>
      <c r="Q1416" s="165"/>
      <c r="R1416" s="165"/>
      <c r="S1416" s="54"/>
      <c r="T1416" s="54"/>
      <c r="U1416" s="54"/>
      <c r="V1416" s="54"/>
      <c r="W1416" s="54"/>
      <c r="X1416" s="54"/>
      <c r="Y1416" s="54"/>
      <c r="Z1416" s="54"/>
      <c r="AA1416" s="54"/>
      <c r="AB1416" s="54"/>
      <c r="AC1416" s="54"/>
      <c r="AD1416" s="60"/>
      <c r="AE1416" s="58"/>
      <c r="AF1416" s="176" t="str">
        <f t="shared" ref="AF1416:AF1479" si="22">IF(K1416&lt;&gt;"YES","",IF(I1416&lt;&gt;"",I1416+14,IF(I1416="",G1416+14)))</f>
        <v/>
      </c>
      <c r="AG1416" s="178" t="str">
        <f>IF(Calculations!AT1411=1,"YES","")</f>
        <v/>
      </c>
      <c r="AH1416" s="1"/>
      <c r="AI1416"/>
      <c r="AJ1416" s="3"/>
      <c r="AQ1416" s="9"/>
      <c r="AR1416" s="9"/>
      <c r="AS1416" s="9"/>
      <c r="AT1416" s="9"/>
      <c r="AU1416" s="9"/>
      <c r="AV1416" s="9"/>
    </row>
    <row r="1417" spans="2:48" x14ac:dyDescent="0.25">
      <c r="B1417" s="54"/>
      <c r="C1417" s="54"/>
      <c r="D1417" s="59"/>
      <c r="E1417" s="59"/>
      <c r="F1417" s="174"/>
      <c r="G1417" s="54"/>
      <c r="H1417" s="55"/>
      <c r="I1417" s="54"/>
      <c r="J1417" s="55"/>
      <c r="K1417" s="47" t="str">
        <f>IF(OR(AND(H1417=Lists!$D$6,G1417&lt;&gt;""),AND(AND(H1417=J1417,G1417&lt;&gt;"",I1417&lt;&gt;""),OR(H1417&lt;&gt;"Unspecified",J1417&lt;&gt;"Unspecified"),J1417&lt;&gt;""),AND(OR(H1417=Lists!$D$4,H1417=Lists!$D$5),OR(J1417=Lists!$D$4,J1417=Lists!$D$5),AND(G1417&lt;&gt;"",I1417&lt;&gt;""))),"YES","")</f>
        <v/>
      </c>
      <c r="L1417" s="56"/>
      <c r="M1417" s="54"/>
      <c r="N1417" s="58"/>
      <c r="O1417" s="57"/>
      <c r="P1417" s="165"/>
      <c r="Q1417" s="165"/>
      <c r="R1417" s="165"/>
      <c r="S1417" s="54"/>
      <c r="T1417" s="54"/>
      <c r="U1417" s="54"/>
      <c r="V1417" s="54"/>
      <c r="W1417" s="54"/>
      <c r="X1417" s="54"/>
      <c r="Y1417" s="54"/>
      <c r="Z1417" s="54"/>
      <c r="AA1417" s="54"/>
      <c r="AB1417" s="54"/>
      <c r="AC1417" s="54"/>
      <c r="AD1417" s="60"/>
      <c r="AE1417" s="58"/>
      <c r="AF1417" s="176" t="str">
        <f t="shared" si="22"/>
        <v/>
      </c>
      <c r="AG1417" s="178" t="str">
        <f>IF(Calculations!AT1412=1,"YES","")</f>
        <v/>
      </c>
      <c r="AH1417" s="1"/>
      <c r="AI1417"/>
      <c r="AJ1417" s="3"/>
      <c r="AQ1417" s="9"/>
      <c r="AR1417" s="9"/>
      <c r="AS1417" s="9"/>
      <c r="AT1417" s="9"/>
      <c r="AU1417" s="9"/>
      <c r="AV1417" s="9"/>
    </row>
    <row r="1418" spans="2:48" x14ac:dyDescent="0.25">
      <c r="B1418" s="54"/>
      <c r="C1418" s="54"/>
      <c r="D1418" s="59"/>
      <c r="E1418" s="59"/>
      <c r="F1418" s="174"/>
      <c r="G1418" s="54"/>
      <c r="H1418" s="55"/>
      <c r="I1418" s="54"/>
      <c r="J1418" s="55"/>
      <c r="K1418" s="47" t="str">
        <f>IF(OR(AND(H1418=Lists!$D$6,G1418&lt;&gt;""),AND(AND(H1418=J1418,G1418&lt;&gt;"",I1418&lt;&gt;""),OR(H1418&lt;&gt;"Unspecified",J1418&lt;&gt;"Unspecified"),J1418&lt;&gt;""),AND(OR(H1418=Lists!$D$4,H1418=Lists!$D$5),OR(J1418=Lists!$D$4,J1418=Lists!$D$5),AND(G1418&lt;&gt;"",I1418&lt;&gt;""))),"YES","")</f>
        <v/>
      </c>
      <c r="L1418" s="56"/>
      <c r="M1418" s="54"/>
      <c r="N1418" s="58"/>
      <c r="O1418" s="57"/>
      <c r="P1418" s="165"/>
      <c r="Q1418" s="165"/>
      <c r="R1418" s="165"/>
      <c r="S1418" s="54"/>
      <c r="T1418" s="54"/>
      <c r="U1418" s="54"/>
      <c r="V1418" s="54"/>
      <c r="W1418" s="54"/>
      <c r="X1418" s="54"/>
      <c r="Y1418" s="54"/>
      <c r="Z1418" s="54"/>
      <c r="AA1418" s="54"/>
      <c r="AB1418" s="54"/>
      <c r="AC1418" s="54"/>
      <c r="AD1418" s="60"/>
      <c r="AE1418" s="58"/>
      <c r="AF1418" s="176" t="str">
        <f t="shared" si="22"/>
        <v/>
      </c>
      <c r="AG1418" s="178" t="str">
        <f>IF(Calculations!AT1413=1,"YES","")</f>
        <v/>
      </c>
      <c r="AH1418" s="1"/>
      <c r="AI1418"/>
      <c r="AJ1418" s="3"/>
      <c r="AQ1418" s="9"/>
      <c r="AR1418" s="9"/>
      <c r="AS1418" s="9"/>
      <c r="AT1418" s="9"/>
      <c r="AU1418" s="9"/>
      <c r="AV1418" s="9"/>
    </row>
    <row r="1419" spans="2:48" x14ac:dyDescent="0.25">
      <c r="B1419" s="54"/>
      <c r="C1419" s="54"/>
      <c r="D1419" s="59"/>
      <c r="E1419" s="59"/>
      <c r="F1419" s="174"/>
      <c r="G1419" s="54"/>
      <c r="H1419" s="55"/>
      <c r="I1419" s="54"/>
      <c r="J1419" s="55"/>
      <c r="K1419" s="47" t="str">
        <f>IF(OR(AND(H1419=Lists!$D$6,G1419&lt;&gt;""),AND(AND(H1419=J1419,G1419&lt;&gt;"",I1419&lt;&gt;""),OR(H1419&lt;&gt;"Unspecified",J1419&lt;&gt;"Unspecified"),J1419&lt;&gt;""),AND(OR(H1419=Lists!$D$4,H1419=Lists!$D$5),OR(J1419=Lists!$D$4,J1419=Lists!$D$5),AND(G1419&lt;&gt;"",I1419&lt;&gt;""))),"YES","")</f>
        <v/>
      </c>
      <c r="L1419" s="56"/>
      <c r="M1419" s="54"/>
      <c r="N1419" s="58"/>
      <c r="O1419" s="57"/>
      <c r="P1419" s="165"/>
      <c r="Q1419" s="165"/>
      <c r="R1419" s="165"/>
      <c r="S1419" s="54"/>
      <c r="T1419" s="54"/>
      <c r="U1419" s="54"/>
      <c r="V1419" s="54"/>
      <c r="W1419" s="54"/>
      <c r="X1419" s="54"/>
      <c r="Y1419" s="54"/>
      <c r="Z1419" s="54"/>
      <c r="AA1419" s="54"/>
      <c r="AB1419" s="54"/>
      <c r="AC1419" s="54"/>
      <c r="AD1419" s="60"/>
      <c r="AE1419" s="58"/>
      <c r="AF1419" s="176" t="str">
        <f t="shared" si="22"/>
        <v/>
      </c>
      <c r="AG1419" s="178" t="str">
        <f>IF(Calculations!AT1414=1,"YES","")</f>
        <v/>
      </c>
      <c r="AH1419" s="1"/>
      <c r="AI1419"/>
      <c r="AJ1419" s="3"/>
      <c r="AQ1419" s="9"/>
      <c r="AR1419" s="9"/>
      <c r="AS1419" s="9"/>
      <c r="AT1419" s="9"/>
      <c r="AU1419" s="9"/>
      <c r="AV1419" s="9"/>
    </row>
    <row r="1420" spans="2:48" x14ac:dyDescent="0.25">
      <c r="B1420" s="54"/>
      <c r="C1420" s="54"/>
      <c r="D1420" s="59"/>
      <c r="E1420" s="59"/>
      <c r="F1420" s="174"/>
      <c r="G1420" s="54"/>
      <c r="H1420" s="55"/>
      <c r="I1420" s="54"/>
      <c r="J1420" s="55"/>
      <c r="K1420" s="47" t="str">
        <f>IF(OR(AND(H1420=Lists!$D$6,G1420&lt;&gt;""),AND(AND(H1420=J1420,G1420&lt;&gt;"",I1420&lt;&gt;""),OR(H1420&lt;&gt;"Unspecified",J1420&lt;&gt;"Unspecified"),J1420&lt;&gt;""),AND(OR(H1420=Lists!$D$4,H1420=Lists!$D$5),OR(J1420=Lists!$D$4,J1420=Lists!$D$5),AND(G1420&lt;&gt;"",I1420&lt;&gt;""))),"YES","")</f>
        <v/>
      </c>
      <c r="L1420" s="56"/>
      <c r="M1420" s="54"/>
      <c r="N1420" s="58"/>
      <c r="O1420" s="57"/>
      <c r="P1420" s="165"/>
      <c r="Q1420" s="165"/>
      <c r="R1420" s="165"/>
      <c r="S1420" s="54"/>
      <c r="T1420" s="54"/>
      <c r="U1420" s="54"/>
      <c r="V1420" s="54"/>
      <c r="W1420" s="54"/>
      <c r="X1420" s="54"/>
      <c r="Y1420" s="54"/>
      <c r="Z1420" s="54"/>
      <c r="AA1420" s="54"/>
      <c r="AB1420" s="54"/>
      <c r="AC1420" s="54"/>
      <c r="AD1420" s="60"/>
      <c r="AE1420" s="58"/>
      <c r="AF1420" s="176" t="str">
        <f t="shared" si="22"/>
        <v/>
      </c>
      <c r="AG1420" s="178" t="str">
        <f>IF(Calculations!AT1415=1,"YES","")</f>
        <v/>
      </c>
      <c r="AH1420" s="1"/>
      <c r="AI1420"/>
      <c r="AJ1420" s="3"/>
      <c r="AQ1420" s="9"/>
      <c r="AR1420" s="9"/>
      <c r="AS1420" s="9"/>
      <c r="AT1420" s="9"/>
      <c r="AU1420" s="9"/>
      <c r="AV1420" s="9"/>
    </row>
    <row r="1421" spans="2:48" x14ac:dyDescent="0.25">
      <c r="B1421" s="54"/>
      <c r="C1421" s="54"/>
      <c r="D1421" s="59"/>
      <c r="E1421" s="59"/>
      <c r="F1421" s="174"/>
      <c r="G1421" s="54"/>
      <c r="H1421" s="55"/>
      <c r="I1421" s="54"/>
      <c r="J1421" s="55"/>
      <c r="K1421" s="47" t="str">
        <f>IF(OR(AND(H1421=Lists!$D$6,G1421&lt;&gt;""),AND(AND(H1421=J1421,G1421&lt;&gt;"",I1421&lt;&gt;""),OR(H1421&lt;&gt;"Unspecified",J1421&lt;&gt;"Unspecified"),J1421&lt;&gt;""),AND(OR(H1421=Lists!$D$4,H1421=Lists!$D$5),OR(J1421=Lists!$D$4,J1421=Lists!$D$5),AND(G1421&lt;&gt;"",I1421&lt;&gt;""))),"YES","")</f>
        <v/>
      </c>
      <c r="L1421" s="56"/>
      <c r="M1421" s="54"/>
      <c r="N1421" s="58"/>
      <c r="O1421" s="57"/>
      <c r="P1421" s="165"/>
      <c r="Q1421" s="165"/>
      <c r="R1421" s="165"/>
      <c r="S1421" s="54"/>
      <c r="T1421" s="54"/>
      <c r="U1421" s="54"/>
      <c r="V1421" s="54"/>
      <c r="W1421" s="54"/>
      <c r="X1421" s="54"/>
      <c r="Y1421" s="54"/>
      <c r="Z1421" s="54"/>
      <c r="AA1421" s="54"/>
      <c r="AB1421" s="54"/>
      <c r="AC1421" s="54"/>
      <c r="AD1421" s="60"/>
      <c r="AE1421" s="58"/>
      <c r="AF1421" s="176" t="str">
        <f t="shared" si="22"/>
        <v/>
      </c>
      <c r="AG1421" s="178" t="str">
        <f>IF(Calculations!AT1416=1,"YES","")</f>
        <v/>
      </c>
      <c r="AH1421" s="1"/>
      <c r="AI1421"/>
      <c r="AJ1421" s="3"/>
      <c r="AQ1421" s="9"/>
      <c r="AR1421" s="9"/>
      <c r="AS1421" s="9"/>
      <c r="AT1421" s="9"/>
      <c r="AU1421" s="9"/>
      <c r="AV1421" s="9"/>
    </row>
    <row r="1422" spans="2:48" x14ac:dyDescent="0.25">
      <c r="B1422" s="54"/>
      <c r="C1422" s="54"/>
      <c r="D1422" s="59"/>
      <c r="E1422" s="59"/>
      <c r="F1422" s="174"/>
      <c r="G1422" s="54"/>
      <c r="H1422" s="55"/>
      <c r="I1422" s="54"/>
      <c r="J1422" s="55"/>
      <c r="K1422" s="47" t="str">
        <f>IF(OR(AND(H1422=Lists!$D$6,G1422&lt;&gt;""),AND(AND(H1422=J1422,G1422&lt;&gt;"",I1422&lt;&gt;""),OR(H1422&lt;&gt;"Unspecified",J1422&lt;&gt;"Unspecified"),J1422&lt;&gt;""),AND(OR(H1422=Lists!$D$4,H1422=Lists!$D$5),OR(J1422=Lists!$D$4,J1422=Lists!$D$5),AND(G1422&lt;&gt;"",I1422&lt;&gt;""))),"YES","")</f>
        <v/>
      </c>
      <c r="L1422" s="56"/>
      <c r="M1422" s="54"/>
      <c r="N1422" s="58"/>
      <c r="O1422" s="57"/>
      <c r="P1422" s="165"/>
      <c r="Q1422" s="165"/>
      <c r="R1422" s="165"/>
      <c r="S1422" s="54"/>
      <c r="T1422" s="54"/>
      <c r="U1422" s="54"/>
      <c r="V1422" s="54"/>
      <c r="W1422" s="54"/>
      <c r="X1422" s="54"/>
      <c r="Y1422" s="54"/>
      <c r="Z1422" s="54"/>
      <c r="AA1422" s="54"/>
      <c r="AB1422" s="54"/>
      <c r="AC1422" s="54"/>
      <c r="AD1422" s="60"/>
      <c r="AE1422" s="58"/>
      <c r="AF1422" s="176" t="str">
        <f t="shared" si="22"/>
        <v/>
      </c>
      <c r="AG1422" s="178" t="str">
        <f>IF(Calculations!AT1417=1,"YES","")</f>
        <v/>
      </c>
      <c r="AH1422" s="1"/>
      <c r="AI1422"/>
      <c r="AJ1422" s="3"/>
      <c r="AQ1422" s="9"/>
      <c r="AR1422" s="9"/>
      <c r="AS1422" s="9"/>
      <c r="AT1422" s="9"/>
      <c r="AU1422" s="9"/>
      <c r="AV1422" s="9"/>
    </row>
    <row r="1423" spans="2:48" x14ac:dyDescent="0.25">
      <c r="B1423" s="54"/>
      <c r="C1423" s="54"/>
      <c r="D1423" s="59"/>
      <c r="E1423" s="59"/>
      <c r="F1423" s="174"/>
      <c r="G1423" s="54"/>
      <c r="H1423" s="55"/>
      <c r="I1423" s="54"/>
      <c r="J1423" s="55"/>
      <c r="K1423" s="47" t="str">
        <f>IF(OR(AND(H1423=Lists!$D$6,G1423&lt;&gt;""),AND(AND(H1423=J1423,G1423&lt;&gt;"",I1423&lt;&gt;""),OR(H1423&lt;&gt;"Unspecified",J1423&lt;&gt;"Unspecified"),J1423&lt;&gt;""),AND(OR(H1423=Lists!$D$4,H1423=Lists!$D$5),OR(J1423=Lists!$D$4,J1423=Lists!$D$5),AND(G1423&lt;&gt;"",I1423&lt;&gt;""))),"YES","")</f>
        <v/>
      </c>
      <c r="L1423" s="56"/>
      <c r="M1423" s="54"/>
      <c r="N1423" s="58"/>
      <c r="O1423" s="57"/>
      <c r="P1423" s="165"/>
      <c r="Q1423" s="165"/>
      <c r="R1423" s="165"/>
      <c r="S1423" s="54"/>
      <c r="T1423" s="54"/>
      <c r="U1423" s="54"/>
      <c r="V1423" s="54"/>
      <c r="W1423" s="54"/>
      <c r="X1423" s="54"/>
      <c r="Y1423" s="54"/>
      <c r="Z1423" s="54"/>
      <c r="AA1423" s="54"/>
      <c r="AB1423" s="54"/>
      <c r="AC1423" s="54"/>
      <c r="AD1423" s="60"/>
      <c r="AE1423" s="58"/>
      <c r="AF1423" s="176" t="str">
        <f t="shared" si="22"/>
        <v/>
      </c>
      <c r="AG1423" s="178" t="str">
        <f>IF(Calculations!AT1418=1,"YES","")</f>
        <v/>
      </c>
      <c r="AH1423" s="1"/>
      <c r="AI1423"/>
      <c r="AJ1423" s="3"/>
      <c r="AQ1423" s="9"/>
      <c r="AR1423" s="9"/>
      <c r="AS1423" s="9"/>
      <c r="AT1423" s="9"/>
      <c r="AU1423" s="9"/>
      <c r="AV1423" s="9"/>
    </row>
    <row r="1424" spans="2:48" x14ac:dyDescent="0.25">
      <c r="B1424" s="54"/>
      <c r="C1424" s="54"/>
      <c r="D1424" s="59"/>
      <c r="E1424" s="59"/>
      <c r="F1424" s="174"/>
      <c r="G1424" s="54"/>
      <c r="H1424" s="55"/>
      <c r="I1424" s="54"/>
      <c r="J1424" s="55"/>
      <c r="K1424" s="47" t="str">
        <f>IF(OR(AND(H1424=Lists!$D$6,G1424&lt;&gt;""),AND(AND(H1424=J1424,G1424&lt;&gt;"",I1424&lt;&gt;""),OR(H1424&lt;&gt;"Unspecified",J1424&lt;&gt;"Unspecified"),J1424&lt;&gt;""),AND(OR(H1424=Lists!$D$4,H1424=Lists!$D$5),OR(J1424=Lists!$D$4,J1424=Lists!$D$5),AND(G1424&lt;&gt;"",I1424&lt;&gt;""))),"YES","")</f>
        <v/>
      </c>
      <c r="L1424" s="56"/>
      <c r="M1424" s="54"/>
      <c r="N1424" s="58"/>
      <c r="O1424" s="57"/>
      <c r="P1424" s="165"/>
      <c r="Q1424" s="165"/>
      <c r="R1424" s="165"/>
      <c r="S1424" s="54"/>
      <c r="T1424" s="54"/>
      <c r="U1424" s="54"/>
      <c r="V1424" s="54"/>
      <c r="W1424" s="54"/>
      <c r="X1424" s="54"/>
      <c r="Y1424" s="54"/>
      <c r="Z1424" s="54"/>
      <c r="AA1424" s="54"/>
      <c r="AB1424" s="54"/>
      <c r="AC1424" s="54"/>
      <c r="AD1424" s="60"/>
      <c r="AE1424" s="58"/>
      <c r="AF1424" s="176" t="str">
        <f t="shared" si="22"/>
        <v/>
      </c>
      <c r="AG1424" s="178" t="str">
        <f>IF(Calculations!AT1419=1,"YES","")</f>
        <v/>
      </c>
      <c r="AH1424" s="1"/>
      <c r="AI1424"/>
      <c r="AJ1424" s="3"/>
      <c r="AQ1424" s="9"/>
      <c r="AR1424" s="9"/>
      <c r="AS1424" s="9"/>
      <c r="AT1424" s="9"/>
      <c r="AU1424" s="9"/>
      <c r="AV1424" s="9"/>
    </row>
    <row r="1425" spans="2:48" x14ac:dyDescent="0.25">
      <c r="B1425" s="54"/>
      <c r="C1425" s="54"/>
      <c r="D1425" s="59"/>
      <c r="E1425" s="59"/>
      <c r="F1425" s="174"/>
      <c r="G1425" s="54"/>
      <c r="H1425" s="55"/>
      <c r="I1425" s="54"/>
      <c r="J1425" s="55"/>
      <c r="K1425" s="47" t="str">
        <f>IF(OR(AND(H1425=Lists!$D$6,G1425&lt;&gt;""),AND(AND(H1425=J1425,G1425&lt;&gt;"",I1425&lt;&gt;""),OR(H1425&lt;&gt;"Unspecified",J1425&lt;&gt;"Unspecified"),J1425&lt;&gt;""),AND(OR(H1425=Lists!$D$4,H1425=Lists!$D$5),OR(J1425=Lists!$D$4,J1425=Lists!$D$5),AND(G1425&lt;&gt;"",I1425&lt;&gt;""))),"YES","")</f>
        <v/>
      </c>
      <c r="L1425" s="56"/>
      <c r="M1425" s="54"/>
      <c r="N1425" s="58"/>
      <c r="O1425" s="57"/>
      <c r="P1425" s="165"/>
      <c r="Q1425" s="165"/>
      <c r="R1425" s="165"/>
      <c r="S1425" s="54"/>
      <c r="T1425" s="54"/>
      <c r="U1425" s="54"/>
      <c r="V1425" s="54"/>
      <c r="W1425" s="54"/>
      <c r="X1425" s="54"/>
      <c r="Y1425" s="54"/>
      <c r="Z1425" s="54"/>
      <c r="AA1425" s="54"/>
      <c r="AB1425" s="54"/>
      <c r="AC1425" s="54"/>
      <c r="AD1425" s="60"/>
      <c r="AE1425" s="58"/>
      <c r="AF1425" s="176" t="str">
        <f t="shared" si="22"/>
        <v/>
      </c>
      <c r="AG1425" s="178" t="str">
        <f>IF(Calculations!AT1420=1,"YES","")</f>
        <v/>
      </c>
      <c r="AH1425" s="1"/>
      <c r="AI1425"/>
      <c r="AJ1425" s="3"/>
      <c r="AQ1425" s="9"/>
      <c r="AR1425" s="9"/>
      <c r="AS1425" s="9"/>
      <c r="AT1425" s="9"/>
      <c r="AU1425" s="9"/>
      <c r="AV1425" s="9"/>
    </row>
    <row r="1426" spans="2:48" x14ac:dyDescent="0.25">
      <c r="B1426" s="54"/>
      <c r="C1426" s="54"/>
      <c r="D1426" s="59"/>
      <c r="E1426" s="59"/>
      <c r="F1426" s="174"/>
      <c r="G1426" s="54"/>
      <c r="H1426" s="55"/>
      <c r="I1426" s="54"/>
      <c r="J1426" s="55"/>
      <c r="K1426" s="47" t="str">
        <f>IF(OR(AND(H1426=Lists!$D$6,G1426&lt;&gt;""),AND(AND(H1426=J1426,G1426&lt;&gt;"",I1426&lt;&gt;""),OR(H1426&lt;&gt;"Unspecified",J1426&lt;&gt;"Unspecified"),J1426&lt;&gt;""),AND(OR(H1426=Lists!$D$4,H1426=Lists!$D$5),OR(J1426=Lists!$D$4,J1426=Lists!$D$5),AND(G1426&lt;&gt;"",I1426&lt;&gt;""))),"YES","")</f>
        <v/>
      </c>
      <c r="L1426" s="56"/>
      <c r="M1426" s="54"/>
      <c r="N1426" s="58"/>
      <c r="O1426" s="57"/>
      <c r="P1426" s="165"/>
      <c r="Q1426" s="165"/>
      <c r="R1426" s="165"/>
      <c r="S1426" s="54"/>
      <c r="T1426" s="54"/>
      <c r="U1426" s="54"/>
      <c r="V1426" s="54"/>
      <c r="W1426" s="54"/>
      <c r="X1426" s="54"/>
      <c r="Y1426" s="54"/>
      <c r="Z1426" s="54"/>
      <c r="AA1426" s="54"/>
      <c r="AB1426" s="54"/>
      <c r="AC1426" s="54"/>
      <c r="AD1426" s="60"/>
      <c r="AE1426" s="58"/>
      <c r="AF1426" s="176" t="str">
        <f t="shared" si="22"/>
        <v/>
      </c>
      <c r="AG1426" s="178" t="str">
        <f>IF(Calculations!AT1421=1,"YES","")</f>
        <v/>
      </c>
      <c r="AH1426" s="1"/>
      <c r="AI1426"/>
      <c r="AJ1426" s="3"/>
      <c r="AQ1426" s="9"/>
      <c r="AR1426" s="9"/>
      <c r="AS1426" s="9"/>
      <c r="AT1426" s="9"/>
      <c r="AU1426" s="9"/>
      <c r="AV1426" s="9"/>
    </row>
    <row r="1427" spans="2:48" x14ac:dyDescent="0.25">
      <c r="B1427" s="54"/>
      <c r="C1427" s="54"/>
      <c r="D1427" s="59"/>
      <c r="E1427" s="59"/>
      <c r="F1427" s="174"/>
      <c r="G1427" s="54"/>
      <c r="H1427" s="55"/>
      <c r="I1427" s="54"/>
      <c r="J1427" s="55"/>
      <c r="K1427" s="47" t="str">
        <f>IF(OR(AND(H1427=Lists!$D$6,G1427&lt;&gt;""),AND(AND(H1427=J1427,G1427&lt;&gt;"",I1427&lt;&gt;""),OR(H1427&lt;&gt;"Unspecified",J1427&lt;&gt;"Unspecified"),J1427&lt;&gt;""),AND(OR(H1427=Lists!$D$4,H1427=Lists!$D$5),OR(J1427=Lists!$D$4,J1427=Lists!$D$5),AND(G1427&lt;&gt;"",I1427&lt;&gt;""))),"YES","")</f>
        <v/>
      </c>
      <c r="L1427" s="56"/>
      <c r="M1427" s="54"/>
      <c r="N1427" s="58"/>
      <c r="O1427" s="57"/>
      <c r="P1427" s="165"/>
      <c r="Q1427" s="165"/>
      <c r="R1427" s="165"/>
      <c r="S1427" s="54"/>
      <c r="T1427" s="54"/>
      <c r="U1427" s="54"/>
      <c r="V1427" s="54"/>
      <c r="W1427" s="54"/>
      <c r="X1427" s="54"/>
      <c r="Y1427" s="54"/>
      <c r="Z1427" s="54"/>
      <c r="AA1427" s="54"/>
      <c r="AB1427" s="54"/>
      <c r="AC1427" s="54"/>
      <c r="AD1427" s="60"/>
      <c r="AE1427" s="58"/>
      <c r="AF1427" s="176" t="str">
        <f t="shared" si="22"/>
        <v/>
      </c>
      <c r="AG1427" s="178" t="str">
        <f>IF(Calculations!AT1422=1,"YES","")</f>
        <v/>
      </c>
      <c r="AH1427" s="1"/>
      <c r="AI1427"/>
      <c r="AJ1427" s="3"/>
      <c r="AQ1427" s="9"/>
      <c r="AR1427" s="9"/>
      <c r="AS1427" s="9"/>
      <c r="AT1427" s="9"/>
      <c r="AU1427" s="9"/>
      <c r="AV1427" s="9"/>
    </row>
    <row r="1428" spans="2:48" x14ac:dyDescent="0.25">
      <c r="B1428" s="54"/>
      <c r="C1428" s="54"/>
      <c r="D1428" s="59"/>
      <c r="E1428" s="59"/>
      <c r="F1428" s="174"/>
      <c r="G1428" s="54"/>
      <c r="H1428" s="55"/>
      <c r="I1428" s="54"/>
      <c r="J1428" s="55"/>
      <c r="K1428" s="47" t="str">
        <f>IF(OR(AND(H1428=Lists!$D$6,G1428&lt;&gt;""),AND(AND(H1428=J1428,G1428&lt;&gt;"",I1428&lt;&gt;""),OR(H1428&lt;&gt;"Unspecified",J1428&lt;&gt;"Unspecified"),J1428&lt;&gt;""),AND(OR(H1428=Lists!$D$4,H1428=Lists!$D$5),OR(J1428=Lists!$D$4,J1428=Lists!$D$5),AND(G1428&lt;&gt;"",I1428&lt;&gt;""))),"YES","")</f>
        <v/>
      </c>
      <c r="L1428" s="56"/>
      <c r="M1428" s="54"/>
      <c r="N1428" s="58"/>
      <c r="O1428" s="57"/>
      <c r="P1428" s="165"/>
      <c r="Q1428" s="165"/>
      <c r="R1428" s="165"/>
      <c r="S1428" s="54"/>
      <c r="T1428" s="54"/>
      <c r="U1428" s="54"/>
      <c r="V1428" s="54"/>
      <c r="W1428" s="54"/>
      <c r="X1428" s="54"/>
      <c r="Y1428" s="54"/>
      <c r="Z1428" s="54"/>
      <c r="AA1428" s="54"/>
      <c r="AB1428" s="54"/>
      <c r="AC1428" s="54"/>
      <c r="AD1428" s="60"/>
      <c r="AE1428" s="58"/>
      <c r="AF1428" s="176" t="str">
        <f t="shared" si="22"/>
        <v/>
      </c>
      <c r="AG1428" s="178" t="str">
        <f>IF(Calculations!AT1423=1,"YES","")</f>
        <v/>
      </c>
      <c r="AH1428" s="1"/>
      <c r="AI1428"/>
      <c r="AJ1428" s="3"/>
      <c r="AQ1428" s="9"/>
      <c r="AR1428" s="9"/>
      <c r="AS1428" s="9"/>
      <c r="AT1428" s="9"/>
      <c r="AU1428" s="9"/>
      <c r="AV1428" s="9"/>
    </row>
    <row r="1429" spans="2:48" x14ac:dyDescent="0.25">
      <c r="B1429" s="54"/>
      <c r="C1429" s="54"/>
      <c r="D1429" s="59"/>
      <c r="E1429" s="59"/>
      <c r="F1429" s="174"/>
      <c r="G1429" s="54"/>
      <c r="H1429" s="55"/>
      <c r="I1429" s="54"/>
      <c r="J1429" s="55"/>
      <c r="K1429" s="47" t="str">
        <f>IF(OR(AND(H1429=Lists!$D$6,G1429&lt;&gt;""),AND(AND(H1429=J1429,G1429&lt;&gt;"",I1429&lt;&gt;""),OR(H1429&lt;&gt;"Unspecified",J1429&lt;&gt;"Unspecified"),J1429&lt;&gt;""),AND(OR(H1429=Lists!$D$4,H1429=Lists!$D$5),OR(J1429=Lists!$D$4,J1429=Lists!$D$5),AND(G1429&lt;&gt;"",I1429&lt;&gt;""))),"YES","")</f>
        <v/>
      </c>
      <c r="L1429" s="56"/>
      <c r="M1429" s="54"/>
      <c r="N1429" s="58"/>
      <c r="O1429" s="57"/>
      <c r="P1429" s="165"/>
      <c r="Q1429" s="165"/>
      <c r="R1429" s="165"/>
      <c r="S1429" s="54"/>
      <c r="T1429" s="54"/>
      <c r="U1429" s="54"/>
      <c r="V1429" s="54"/>
      <c r="W1429" s="54"/>
      <c r="X1429" s="54"/>
      <c r="Y1429" s="54"/>
      <c r="Z1429" s="54"/>
      <c r="AA1429" s="54"/>
      <c r="AB1429" s="54"/>
      <c r="AC1429" s="54"/>
      <c r="AD1429" s="60"/>
      <c r="AE1429" s="58"/>
      <c r="AF1429" s="176" t="str">
        <f t="shared" si="22"/>
        <v/>
      </c>
      <c r="AG1429" s="178" t="str">
        <f>IF(Calculations!AT1424=1,"YES","")</f>
        <v/>
      </c>
      <c r="AH1429" s="1"/>
      <c r="AI1429"/>
      <c r="AJ1429" s="3"/>
      <c r="AQ1429" s="9"/>
      <c r="AR1429" s="9"/>
      <c r="AS1429" s="9"/>
      <c r="AT1429" s="9"/>
      <c r="AU1429" s="9"/>
      <c r="AV1429" s="9"/>
    </row>
    <row r="1430" spans="2:48" x14ac:dyDescent="0.25">
      <c r="B1430" s="54"/>
      <c r="C1430" s="54"/>
      <c r="D1430" s="59"/>
      <c r="E1430" s="59"/>
      <c r="F1430" s="174"/>
      <c r="G1430" s="54"/>
      <c r="H1430" s="55"/>
      <c r="I1430" s="54"/>
      <c r="J1430" s="55"/>
      <c r="K1430" s="47" t="str">
        <f>IF(OR(AND(H1430=Lists!$D$6,G1430&lt;&gt;""),AND(AND(H1430=J1430,G1430&lt;&gt;"",I1430&lt;&gt;""),OR(H1430&lt;&gt;"Unspecified",J1430&lt;&gt;"Unspecified"),J1430&lt;&gt;""),AND(OR(H1430=Lists!$D$4,H1430=Lists!$D$5),OR(J1430=Lists!$D$4,J1430=Lists!$D$5),AND(G1430&lt;&gt;"",I1430&lt;&gt;""))),"YES","")</f>
        <v/>
      </c>
      <c r="L1430" s="56"/>
      <c r="M1430" s="54"/>
      <c r="N1430" s="58"/>
      <c r="O1430" s="57"/>
      <c r="P1430" s="165"/>
      <c r="Q1430" s="165"/>
      <c r="R1430" s="165"/>
      <c r="S1430" s="54"/>
      <c r="T1430" s="54"/>
      <c r="U1430" s="54"/>
      <c r="V1430" s="54"/>
      <c r="W1430" s="54"/>
      <c r="X1430" s="54"/>
      <c r="Y1430" s="54"/>
      <c r="Z1430" s="54"/>
      <c r="AA1430" s="54"/>
      <c r="AB1430" s="54"/>
      <c r="AC1430" s="54"/>
      <c r="AD1430" s="60"/>
      <c r="AE1430" s="58"/>
      <c r="AF1430" s="176" t="str">
        <f t="shared" si="22"/>
        <v/>
      </c>
      <c r="AG1430" s="178" t="str">
        <f>IF(Calculations!AT1425=1,"YES","")</f>
        <v/>
      </c>
      <c r="AH1430" s="1"/>
      <c r="AI1430"/>
      <c r="AJ1430" s="3"/>
      <c r="AQ1430" s="9"/>
      <c r="AR1430" s="9"/>
      <c r="AS1430" s="9"/>
      <c r="AT1430" s="9"/>
      <c r="AU1430" s="9"/>
      <c r="AV1430" s="9"/>
    </row>
    <row r="1431" spans="2:48" x14ac:dyDescent="0.25">
      <c r="B1431" s="54"/>
      <c r="C1431" s="54"/>
      <c r="D1431" s="59"/>
      <c r="E1431" s="59"/>
      <c r="F1431" s="174"/>
      <c r="G1431" s="54"/>
      <c r="H1431" s="55"/>
      <c r="I1431" s="54"/>
      <c r="J1431" s="55"/>
      <c r="K1431" s="47" t="str">
        <f>IF(OR(AND(H1431=Lists!$D$6,G1431&lt;&gt;""),AND(AND(H1431=J1431,G1431&lt;&gt;"",I1431&lt;&gt;""),OR(H1431&lt;&gt;"Unspecified",J1431&lt;&gt;"Unspecified"),J1431&lt;&gt;""),AND(OR(H1431=Lists!$D$4,H1431=Lists!$D$5),OR(J1431=Lists!$D$4,J1431=Lists!$D$5),AND(G1431&lt;&gt;"",I1431&lt;&gt;""))),"YES","")</f>
        <v/>
      </c>
      <c r="L1431" s="56"/>
      <c r="M1431" s="54"/>
      <c r="N1431" s="58"/>
      <c r="O1431" s="57"/>
      <c r="P1431" s="165"/>
      <c r="Q1431" s="165"/>
      <c r="R1431" s="165"/>
      <c r="S1431" s="54"/>
      <c r="T1431" s="54"/>
      <c r="U1431" s="54"/>
      <c r="V1431" s="54"/>
      <c r="W1431" s="54"/>
      <c r="X1431" s="54"/>
      <c r="Y1431" s="54"/>
      <c r="Z1431" s="54"/>
      <c r="AA1431" s="54"/>
      <c r="AB1431" s="54"/>
      <c r="AC1431" s="54"/>
      <c r="AD1431" s="60"/>
      <c r="AE1431" s="58"/>
      <c r="AF1431" s="176" t="str">
        <f t="shared" si="22"/>
        <v/>
      </c>
      <c r="AG1431" s="178" t="str">
        <f>IF(Calculations!AT1426=1,"YES","")</f>
        <v/>
      </c>
      <c r="AH1431" s="1"/>
      <c r="AI1431"/>
      <c r="AJ1431" s="3"/>
      <c r="AQ1431" s="9"/>
      <c r="AR1431" s="9"/>
      <c r="AS1431" s="9"/>
      <c r="AT1431" s="9"/>
      <c r="AU1431" s="9"/>
      <c r="AV1431" s="9"/>
    </row>
    <row r="1432" spans="2:48" x14ac:dyDescent="0.25">
      <c r="B1432" s="54"/>
      <c r="C1432" s="54"/>
      <c r="D1432" s="59"/>
      <c r="E1432" s="59"/>
      <c r="F1432" s="174"/>
      <c r="G1432" s="54"/>
      <c r="H1432" s="55"/>
      <c r="I1432" s="54"/>
      <c r="J1432" s="55"/>
      <c r="K1432" s="47" t="str">
        <f>IF(OR(AND(H1432=Lists!$D$6,G1432&lt;&gt;""),AND(AND(H1432=J1432,G1432&lt;&gt;"",I1432&lt;&gt;""),OR(H1432&lt;&gt;"Unspecified",J1432&lt;&gt;"Unspecified"),J1432&lt;&gt;""),AND(OR(H1432=Lists!$D$4,H1432=Lists!$D$5),OR(J1432=Lists!$D$4,J1432=Lists!$D$5),AND(G1432&lt;&gt;"",I1432&lt;&gt;""))),"YES","")</f>
        <v/>
      </c>
      <c r="L1432" s="56"/>
      <c r="M1432" s="54"/>
      <c r="N1432" s="58"/>
      <c r="O1432" s="57"/>
      <c r="P1432" s="165"/>
      <c r="Q1432" s="165"/>
      <c r="R1432" s="165"/>
      <c r="S1432" s="54"/>
      <c r="T1432" s="54"/>
      <c r="U1432" s="54"/>
      <c r="V1432" s="54"/>
      <c r="W1432" s="54"/>
      <c r="X1432" s="54"/>
      <c r="Y1432" s="54"/>
      <c r="Z1432" s="54"/>
      <c r="AA1432" s="54"/>
      <c r="AB1432" s="54"/>
      <c r="AC1432" s="54"/>
      <c r="AD1432" s="60"/>
      <c r="AE1432" s="58"/>
      <c r="AF1432" s="176" t="str">
        <f t="shared" si="22"/>
        <v/>
      </c>
      <c r="AG1432" s="178" t="str">
        <f>IF(Calculations!AT1427=1,"YES","")</f>
        <v/>
      </c>
      <c r="AH1432" s="1"/>
      <c r="AI1432"/>
      <c r="AJ1432" s="3"/>
      <c r="AQ1432" s="9"/>
      <c r="AR1432" s="9"/>
      <c r="AS1432" s="9"/>
      <c r="AT1432" s="9"/>
      <c r="AU1432" s="9"/>
      <c r="AV1432" s="9"/>
    </row>
    <row r="1433" spans="2:48" x14ac:dyDescent="0.25">
      <c r="B1433" s="54"/>
      <c r="C1433" s="54"/>
      <c r="D1433" s="59"/>
      <c r="E1433" s="59"/>
      <c r="F1433" s="174"/>
      <c r="G1433" s="54"/>
      <c r="H1433" s="55"/>
      <c r="I1433" s="54"/>
      <c r="J1433" s="55"/>
      <c r="K1433" s="47" t="str">
        <f>IF(OR(AND(H1433=Lists!$D$6,G1433&lt;&gt;""),AND(AND(H1433=J1433,G1433&lt;&gt;"",I1433&lt;&gt;""),OR(H1433&lt;&gt;"Unspecified",J1433&lt;&gt;"Unspecified"),J1433&lt;&gt;""),AND(OR(H1433=Lists!$D$4,H1433=Lists!$D$5),OR(J1433=Lists!$D$4,J1433=Lists!$D$5),AND(G1433&lt;&gt;"",I1433&lt;&gt;""))),"YES","")</f>
        <v/>
      </c>
      <c r="L1433" s="56"/>
      <c r="M1433" s="54"/>
      <c r="N1433" s="58"/>
      <c r="O1433" s="57"/>
      <c r="P1433" s="165"/>
      <c r="Q1433" s="165"/>
      <c r="R1433" s="165"/>
      <c r="S1433" s="54"/>
      <c r="T1433" s="54"/>
      <c r="U1433" s="54"/>
      <c r="V1433" s="54"/>
      <c r="W1433" s="54"/>
      <c r="X1433" s="54"/>
      <c r="Y1433" s="54"/>
      <c r="Z1433" s="54"/>
      <c r="AA1433" s="54"/>
      <c r="AB1433" s="54"/>
      <c r="AC1433" s="54"/>
      <c r="AD1433" s="60"/>
      <c r="AE1433" s="58"/>
      <c r="AF1433" s="176" t="str">
        <f t="shared" si="22"/>
        <v/>
      </c>
      <c r="AG1433" s="178" t="str">
        <f>IF(Calculations!AT1428=1,"YES","")</f>
        <v/>
      </c>
      <c r="AH1433" s="1"/>
      <c r="AI1433"/>
      <c r="AJ1433" s="3"/>
      <c r="AQ1433" s="9"/>
      <c r="AR1433" s="9"/>
      <c r="AS1433" s="9"/>
      <c r="AT1433" s="9"/>
      <c r="AU1433" s="9"/>
      <c r="AV1433" s="9"/>
    </row>
    <row r="1434" spans="2:48" x14ac:dyDescent="0.25">
      <c r="B1434" s="54"/>
      <c r="C1434" s="54"/>
      <c r="D1434" s="59"/>
      <c r="E1434" s="59"/>
      <c r="F1434" s="174"/>
      <c r="G1434" s="54"/>
      <c r="H1434" s="55"/>
      <c r="I1434" s="54"/>
      <c r="J1434" s="55"/>
      <c r="K1434" s="47" t="str">
        <f>IF(OR(AND(H1434=Lists!$D$6,G1434&lt;&gt;""),AND(AND(H1434=J1434,G1434&lt;&gt;"",I1434&lt;&gt;""),OR(H1434&lt;&gt;"Unspecified",J1434&lt;&gt;"Unspecified"),J1434&lt;&gt;""),AND(OR(H1434=Lists!$D$4,H1434=Lists!$D$5),OR(J1434=Lists!$D$4,J1434=Lists!$D$5),AND(G1434&lt;&gt;"",I1434&lt;&gt;""))),"YES","")</f>
        <v/>
      </c>
      <c r="L1434" s="56"/>
      <c r="M1434" s="54"/>
      <c r="N1434" s="58"/>
      <c r="O1434" s="57"/>
      <c r="P1434" s="165"/>
      <c r="Q1434" s="165"/>
      <c r="R1434" s="165"/>
      <c r="S1434" s="54"/>
      <c r="T1434" s="54"/>
      <c r="U1434" s="54"/>
      <c r="V1434" s="54"/>
      <c r="W1434" s="54"/>
      <c r="X1434" s="54"/>
      <c r="Y1434" s="54"/>
      <c r="Z1434" s="54"/>
      <c r="AA1434" s="54"/>
      <c r="AB1434" s="54"/>
      <c r="AC1434" s="54"/>
      <c r="AD1434" s="60"/>
      <c r="AE1434" s="58"/>
      <c r="AF1434" s="176" t="str">
        <f t="shared" si="22"/>
        <v/>
      </c>
      <c r="AG1434" s="178" t="str">
        <f>IF(Calculations!AT1429=1,"YES","")</f>
        <v/>
      </c>
      <c r="AH1434" s="1"/>
      <c r="AI1434"/>
      <c r="AJ1434" s="3"/>
      <c r="AQ1434" s="9"/>
      <c r="AR1434" s="9"/>
      <c r="AS1434" s="9"/>
      <c r="AT1434" s="9"/>
      <c r="AU1434" s="9"/>
      <c r="AV1434" s="9"/>
    </row>
    <row r="1435" spans="2:48" x14ac:dyDescent="0.25">
      <c r="B1435" s="54"/>
      <c r="C1435" s="54"/>
      <c r="D1435" s="59"/>
      <c r="E1435" s="59"/>
      <c r="F1435" s="174"/>
      <c r="G1435" s="54"/>
      <c r="H1435" s="55"/>
      <c r="I1435" s="54"/>
      <c r="J1435" s="55"/>
      <c r="K1435" s="47" t="str">
        <f>IF(OR(AND(H1435=Lists!$D$6,G1435&lt;&gt;""),AND(AND(H1435=J1435,G1435&lt;&gt;"",I1435&lt;&gt;""),OR(H1435&lt;&gt;"Unspecified",J1435&lt;&gt;"Unspecified"),J1435&lt;&gt;""),AND(OR(H1435=Lists!$D$4,H1435=Lists!$D$5),OR(J1435=Lists!$D$4,J1435=Lists!$D$5),AND(G1435&lt;&gt;"",I1435&lt;&gt;""))),"YES","")</f>
        <v/>
      </c>
      <c r="L1435" s="56"/>
      <c r="M1435" s="54"/>
      <c r="N1435" s="58"/>
      <c r="O1435" s="57"/>
      <c r="P1435" s="165"/>
      <c r="Q1435" s="165"/>
      <c r="R1435" s="165"/>
      <c r="S1435" s="54"/>
      <c r="T1435" s="54"/>
      <c r="U1435" s="54"/>
      <c r="V1435" s="54"/>
      <c r="W1435" s="54"/>
      <c r="X1435" s="54"/>
      <c r="Y1435" s="54"/>
      <c r="Z1435" s="54"/>
      <c r="AA1435" s="54"/>
      <c r="AB1435" s="54"/>
      <c r="AC1435" s="54"/>
      <c r="AD1435" s="60"/>
      <c r="AE1435" s="58"/>
      <c r="AF1435" s="176" t="str">
        <f t="shared" si="22"/>
        <v/>
      </c>
      <c r="AG1435" s="178" t="str">
        <f>IF(Calculations!AT1430=1,"YES","")</f>
        <v/>
      </c>
      <c r="AH1435" s="1"/>
      <c r="AI1435"/>
      <c r="AJ1435" s="3"/>
      <c r="AQ1435" s="9"/>
      <c r="AR1435" s="9"/>
      <c r="AS1435" s="9"/>
      <c r="AT1435" s="9"/>
      <c r="AU1435" s="9"/>
      <c r="AV1435" s="9"/>
    </row>
    <row r="1436" spans="2:48" x14ac:dyDescent="0.25">
      <c r="B1436" s="54"/>
      <c r="C1436" s="54"/>
      <c r="D1436" s="59"/>
      <c r="E1436" s="59"/>
      <c r="F1436" s="174"/>
      <c r="G1436" s="54"/>
      <c r="H1436" s="55"/>
      <c r="I1436" s="54"/>
      <c r="J1436" s="55"/>
      <c r="K1436" s="47" t="str">
        <f>IF(OR(AND(H1436=Lists!$D$6,G1436&lt;&gt;""),AND(AND(H1436=J1436,G1436&lt;&gt;"",I1436&lt;&gt;""),OR(H1436&lt;&gt;"Unspecified",J1436&lt;&gt;"Unspecified"),J1436&lt;&gt;""),AND(OR(H1436=Lists!$D$4,H1436=Lists!$D$5),OR(J1436=Lists!$D$4,J1436=Lists!$D$5),AND(G1436&lt;&gt;"",I1436&lt;&gt;""))),"YES","")</f>
        <v/>
      </c>
      <c r="L1436" s="56"/>
      <c r="M1436" s="54"/>
      <c r="N1436" s="58"/>
      <c r="O1436" s="57"/>
      <c r="P1436" s="165"/>
      <c r="Q1436" s="165"/>
      <c r="R1436" s="165"/>
      <c r="S1436" s="54"/>
      <c r="T1436" s="54"/>
      <c r="U1436" s="54"/>
      <c r="V1436" s="54"/>
      <c r="W1436" s="54"/>
      <c r="X1436" s="54"/>
      <c r="Y1436" s="54"/>
      <c r="Z1436" s="54"/>
      <c r="AA1436" s="54"/>
      <c r="AB1436" s="54"/>
      <c r="AC1436" s="54"/>
      <c r="AD1436" s="60"/>
      <c r="AE1436" s="58"/>
      <c r="AF1436" s="176" t="str">
        <f t="shared" si="22"/>
        <v/>
      </c>
      <c r="AG1436" s="178" t="str">
        <f>IF(Calculations!AT1431=1,"YES","")</f>
        <v/>
      </c>
      <c r="AH1436" s="1"/>
      <c r="AI1436"/>
      <c r="AJ1436" s="3"/>
      <c r="AQ1436" s="9"/>
      <c r="AR1436" s="9"/>
      <c r="AS1436" s="9"/>
      <c r="AT1436" s="9"/>
      <c r="AU1436" s="9"/>
      <c r="AV1436" s="9"/>
    </row>
    <row r="1437" spans="2:48" x14ac:dyDescent="0.25">
      <c r="B1437" s="54"/>
      <c r="C1437" s="54"/>
      <c r="D1437" s="59"/>
      <c r="E1437" s="59"/>
      <c r="F1437" s="174"/>
      <c r="G1437" s="54"/>
      <c r="H1437" s="55"/>
      <c r="I1437" s="54"/>
      <c r="J1437" s="55"/>
      <c r="K1437" s="47" t="str">
        <f>IF(OR(AND(H1437=Lists!$D$6,G1437&lt;&gt;""),AND(AND(H1437=J1437,G1437&lt;&gt;"",I1437&lt;&gt;""),OR(H1437&lt;&gt;"Unspecified",J1437&lt;&gt;"Unspecified"),J1437&lt;&gt;""),AND(OR(H1437=Lists!$D$4,H1437=Lists!$D$5),OR(J1437=Lists!$D$4,J1437=Lists!$D$5),AND(G1437&lt;&gt;"",I1437&lt;&gt;""))),"YES","")</f>
        <v/>
      </c>
      <c r="L1437" s="56"/>
      <c r="M1437" s="54"/>
      <c r="N1437" s="58"/>
      <c r="O1437" s="57"/>
      <c r="P1437" s="165"/>
      <c r="Q1437" s="165"/>
      <c r="R1437" s="165"/>
      <c r="S1437" s="54"/>
      <c r="T1437" s="54"/>
      <c r="U1437" s="54"/>
      <c r="V1437" s="54"/>
      <c r="W1437" s="54"/>
      <c r="X1437" s="54"/>
      <c r="Y1437" s="54"/>
      <c r="Z1437" s="54"/>
      <c r="AA1437" s="54"/>
      <c r="AB1437" s="54"/>
      <c r="AC1437" s="54"/>
      <c r="AD1437" s="60"/>
      <c r="AE1437" s="58"/>
      <c r="AF1437" s="176" t="str">
        <f t="shared" si="22"/>
        <v/>
      </c>
      <c r="AG1437" s="178" t="str">
        <f>IF(Calculations!AT1432=1,"YES","")</f>
        <v/>
      </c>
      <c r="AH1437" s="1"/>
      <c r="AI1437"/>
      <c r="AJ1437" s="3"/>
      <c r="AQ1437" s="9"/>
      <c r="AR1437" s="9"/>
      <c r="AS1437" s="9"/>
      <c r="AT1437" s="9"/>
      <c r="AU1437" s="9"/>
      <c r="AV1437" s="9"/>
    </row>
    <row r="1438" spans="2:48" x14ac:dyDescent="0.25">
      <c r="B1438" s="54"/>
      <c r="C1438" s="54"/>
      <c r="D1438" s="59"/>
      <c r="E1438" s="59"/>
      <c r="F1438" s="174"/>
      <c r="G1438" s="54"/>
      <c r="H1438" s="55"/>
      <c r="I1438" s="54"/>
      <c r="J1438" s="55"/>
      <c r="K1438" s="47" t="str">
        <f>IF(OR(AND(H1438=Lists!$D$6,G1438&lt;&gt;""),AND(AND(H1438=J1438,G1438&lt;&gt;"",I1438&lt;&gt;""),OR(H1438&lt;&gt;"Unspecified",J1438&lt;&gt;"Unspecified"),J1438&lt;&gt;""),AND(OR(H1438=Lists!$D$4,H1438=Lists!$D$5),OR(J1438=Lists!$D$4,J1438=Lists!$D$5),AND(G1438&lt;&gt;"",I1438&lt;&gt;""))),"YES","")</f>
        <v/>
      </c>
      <c r="L1438" s="56"/>
      <c r="M1438" s="54"/>
      <c r="N1438" s="58"/>
      <c r="O1438" s="57"/>
      <c r="P1438" s="165"/>
      <c r="Q1438" s="165"/>
      <c r="R1438" s="165"/>
      <c r="S1438" s="54"/>
      <c r="T1438" s="54"/>
      <c r="U1438" s="54"/>
      <c r="V1438" s="54"/>
      <c r="W1438" s="54"/>
      <c r="X1438" s="54"/>
      <c r="Y1438" s="54"/>
      <c r="Z1438" s="54"/>
      <c r="AA1438" s="54"/>
      <c r="AB1438" s="54"/>
      <c r="AC1438" s="54"/>
      <c r="AD1438" s="60"/>
      <c r="AE1438" s="58"/>
      <c r="AF1438" s="176" t="str">
        <f t="shared" si="22"/>
        <v/>
      </c>
      <c r="AG1438" s="178" t="str">
        <f>IF(Calculations!AT1433=1,"YES","")</f>
        <v/>
      </c>
      <c r="AH1438" s="1"/>
      <c r="AI1438"/>
      <c r="AJ1438" s="3"/>
      <c r="AQ1438" s="9"/>
      <c r="AR1438" s="9"/>
      <c r="AS1438" s="9"/>
      <c r="AT1438" s="9"/>
      <c r="AU1438" s="9"/>
      <c r="AV1438" s="9"/>
    </row>
    <row r="1439" spans="2:48" x14ac:dyDescent="0.25">
      <c r="B1439" s="54"/>
      <c r="C1439" s="54"/>
      <c r="D1439" s="59"/>
      <c r="E1439" s="59"/>
      <c r="F1439" s="174"/>
      <c r="G1439" s="54"/>
      <c r="H1439" s="55"/>
      <c r="I1439" s="54"/>
      <c r="J1439" s="55"/>
      <c r="K1439" s="47" t="str">
        <f>IF(OR(AND(H1439=Lists!$D$6,G1439&lt;&gt;""),AND(AND(H1439=J1439,G1439&lt;&gt;"",I1439&lt;&gt;""),OR(H1439&lt;&gt;"Unspecified",J1439&lt;&gt;"Unspecified"),J1439&lt;&gt;""),AND(OR(H1439=Lists!$D$4,H1439=Lists!$D$5),OR(J1439=Lists!$D$4,J1439=Lists!$D$5),AND(G1439&lt;&gt;"",I1439&lt;&gt;""))),"YES","")</f>
        <v/>
      </c>
      <c r="L1439" s="56"/>
      <c r="M1439" s="54"/>
      <c r="N1439" s="58"/>
      <c r="O1439" s="57"/>
      <c r="P1439" s="165"/>
      <c r="Q1439" s="165"/>
      <c r="R1439" s="165"/>
      <c r="S1439" s="54"/>
      <c r="T1439" s="54"/>
      <c r="U1439" s="54"/>
      <c r="V1439" s="54"/>
      <c r="W1439" s="54"/>
      <c r="X1439" s="54"/>
      <c r="Y1439" s="54"/>
      <c r="Z1439" s="54"/>
      <c r="AA1439" s="54"/>
      <c r="AB1439" s="54"/>
      <c r="AC1439" s="54"/>
      <c r="AD1439" s="60"/>
      <c r="AE1439" s="58"/>
      <c r="AF1439" s="176" t="str">
        <f t="shared" si="22"/>
        <v/>
      </c>
      <c r="AG1439" s="178" t="str">
        <f>IF(Calculations!AT1434=1,"YES","")</f>
        <v/>
      </c>
      <c r="AH1439" s="1"/>
      <c r="AI1439"/>
      <c r="AJ1439" s="3"/>
      <c r="AQ1439" s="9"/>
      <c r="AR1439" s="9"/>
      <c r="AS1439" s="9"/>
      <c r="AT1439" s="9"/>
      <c r="AU1439" s="9"/>
      <c r="AV1439" s="9"/>
    </row>
    <row r="1440" spans="2:48" x14ac:dyDescent="0.25">
      <c r="B1440" s="54"/>
      <c r="C1440" s="54"/>
      <c r="D1440" s="59"/>
      <c r="E1440" s="59"/>
      <c r="F1440" s="174"/>
      <c r="G1440" s="54"/>
      <c r="H1440" s="55"/>
      <c r="I1440" s="54"/>
      <c r="J1440" s="55"/>
      <c r="K1440" s="47" t="str">
        <f>IF(OR(AND(H1440=Lists!$D$6,G1440&lt;&gt;""),AND(AND(H1440=J1440,G1440&lt;&gt;"",I1440&lt;&gt;""),OR(H1440&lt;&gt;"Unspecified",J1440&lt;&gt;"Unspecified"),J1440&lt;&gt;""),AND(OR(H1440=Lists!$D$4,H1440=Lists!$D$5),OR(J1440=Lists!$D$4,J1440=Lists!$D$5),AND(G1440&lt;&gt;"",I1440&lt;&gt;""))),"YES","")</f>
        <v/>
      </c>
      <c r="L1440" s="56"/>
      <c r="M1440" s="54"/>
      <c r="N1440" s="58"/>
      <c r="O1440" s="57"/>
      <c r="P1440" s="165"/>
      <c r="Q1440" s="165"/>
      <c r="R1440" s="165"/>
      <c r="S1440" s="54"/>
      <c r="T1440" s="54"/>
      <c r="U1440" s="54"/>
      <c r="V1440" s="54"/>
      <c r="W1440" s="54"/>
      <c r="X1440" s="54"/>
      <c r="Y1440" s="54"/>
      <c r="Z1440" s="54"/>
      <c r="AA1440" s="54"/>
      <c r="AB1440" s="54"/>
      <c r="AC1440" s="54"/>
      <c r="AD1440" s="60"/>
      <c r="AE1440" s="58"/>
      <c r="AF1440" s="176" t="str">
        <f t="shared" si="22"/>
        <v/>
      </c>
      <c r="AG1440" s="178" t="str">
        <f>IF(Calculations!AT1435=1,"YES","")</f>
        <v/>
      </c>
      <c r="AH1440" s="1"/>
      <c r="AI1440"/>
      <c r="AJ1440" s="3"/>
      <c r="AQ1440" s="9"/>
      <c r="AR1440" s="9"/>
      <c r="AS1440" s="9"/>
      <c r="AT1440" s="9"/>
      <c r="AU1440" s="9"/>
      <c r="AV1440" s="9"/>
    </row>
    <row r="1441" spans="2:48" x14ac:dyDescent="0.25">
      <c r="B1441" s="54"/>
      <c r="C1441" s="54"/>
      <c r="D1441" s="59"/>
      <c r="E1441" s="59"/>
      <c r="F1441" s="174"/>
      <c r="G1441" s="54"/>
      <c r="H1441" s="55"/>
      <c r="I1441" s="54"/>
      <c r="J1441" s="55"/>
      <c r="K1441" s="47" t="str">
        <f>IF(OR(AND(H1441=Lists!$D$6,G1441&lt;&gt;""),AND(AND(H1441=J1441,G1441&lt;&gt;"",I1441&lt;&gt;""),OR(H1441&lt;&gt;"Unspecified",J1441&lt;&gt;"Unspecified"),J1441&lt;&gt;""),AND(OR(H1441=Lists!$D$4,H1441=Lists!$D$5),OR(J1441=Lists!$D$4,J1441=Lists!$D$5),AND(G1441&lt;&gt;"",I1441&lt;&gt;""))),"YES","")</f>
        <v/>
      </c>
      <c r="L1441" s="56"/>
      <c r="M1441" s="54"/>
      <c r="N1441" s="58"/>
      <c r="O1441" s="57"/>
      <c r="P1441" s="165"/>
      <c r="Q1441" s="165"/>
      <c r="R1441" s="165"/>
      <c r="S1441" s="54"/>
      <c r="T1441" s="54"/>
      <c r="U1441" s="54"/>
      <c r="V1441" s="54"/>
      <c r="W1441" s="54"/>
      <c r="X1441" s="54"/>
      <c r="Y1441" s="54"/>
      <c r="Z1441" s="54"/>
      <c r="AA1441" s="54"/>
      <c r="AB1441" s="54"/>
      <c r="AC1441" s="54"/>
      <c r="AD1441" s="60"/>
      <c r="AE1441" s="58"/>
      <c r="AF1441" s="176" t="str">
        <f t="shared" si="22"/>
        <v/>
      </c>
      <c r="AG1441" s="178" t="str">
        <f>IF(Calculations!AT1436=1,"YES","")</f>
        <v/>
      </c>
      <c r="AH1441" s="1"/>
      <c r="AI1441"/>
      <c r="AJ1441" s="3"/>
      <c r="AQ1441" s="9"/>
      <c r="AR1441" s="9"/>
      <c r="AS1441" s="9"/>
      <c r="AT1441" s="9"/>
      <c r="AU1441" s="9"/>
      <c r="AV1441" s="9"/>
    </row>
    <row r="1442" spans="2:48" x14ac:dyDescent="0.25">
      <c r="B1442" s="54"/>
      <c r="C1442" s="54"/>
      <c r="D1442" s="59"/>
      <c r="E1442" s="59"/>
      <c r="F1442" s="174"/>
      <c r="G1442" s="54"/>
      <c r="H1442" s="55"/>
      <c r="I1442" s="54"/>
      <c r="J1442" s="55"/>
      <c r="K1442" s="47" t="str">
        <f>IF(OR(AND(H1442=Lists!$D$6,G1442&lt;&gt;""),AND(AND(H1442=J1442,G1442&lt;&gt;"",I1442&lt;&gt;""),OR(H1442&lt;&gt;"Unspecified",J1442&lt;&gt;"Unspecified"),J1442&lt;&gt;""),AND(OR(H1442=Lists!$D$4,H1442=Lists!$D$5),OR(J1442=Lists!$D$4,J1442=Lists!$D$5),AND(G1442&lt;&gt;"",I1442&lt;&gt;""))),"YES","")</f>
        <v/>
      </c>
      <c r="L1442" s="56"/>
      <c r="M1442" s="54"/>
      <c r="N1442" s="58"/>
      <c r="O1442" s="57"/>
      <c r="P1442" s="165"/>
      <c r="Q1442" s="165"/>
      <c r="R1442" s="165"/>
      <c r="S1442" s="54"/>
      <c r="T1442" s="54"/>
      <c r="U1442" s="54"/>
      <c r="V1442" s="54"/>
      <c r="W1442" s="54"/>
      <c r="X1442" s="54"/>
      <c r="Y1442" s="54"/>
      <c r="Z1442" s="54"/>
      <c r="AA1442" s="54"/>
      <c r="AB1442" s="54"/>
      <c r="AC1442" s="54"/>
      <c r="AD1442" s="60"/>
      <c r="AE1442" s="58"/>
      <c r="AF1442" s="176" t="str">
        <f t="shared" si="22"/>
        <v/>
      </c>
      <c r="AG1442" s="178" t="str">
        <f>IF(Calculations!AT1437=1,"YES","")</f>
        <v/>
      </c>
      <c r="AH1442" s="1"/>
      <c r="AI1442"/>
      <c r="AJ1442" s="3"/>
      <c r="AQ1442" s="9"/>
      <c r="AR1442" s="9"/>
      <c r="AS1442" s="9"/>
      <c r="AT1442" s="9"/>
      <c r="AU1442" s="9"/>
      <c r="AV1442" s="9"/>
    </row>
    <row r="1443" spans="2:48" x14ac:dyDescent="0.25">
      <c r="B1443" s="54"/>
      <c r="C1443" s="54"/>
      <c r="D1443" s="59"/>
      <c r="E1443" s="59"/>
      <c r="F1443" s="174"/>
      <c r="G1443" s="54"/>
      <c r="H1443" s="55"/>
      <c r="I1443" s="54"/>
      <c r="J1443" s="55"/>
      <c r="K1443" s="47" t="str">
        <f>IF(OR(AND(H1443=Lists!$D$6,G1443&lt;&gt;""),AND(AND(H1443=J1443,G1443&lt;&gt;"",I1443&lt;&gt;""),OR(H1443&lt;&gt;"Unspecified",J1443&lt;&gt;"Unspecified"),J1443&lt;&gt;""),AND(OR(H1443=Lists!$D$4,H1443=Lists!$D$5),OR(J1443=Lists!$D$4,J1443=Lists!$D$5),AND(G1443&lt;&gt;"",I1443&lt;&gt;""))),"YES","")</f>
        <v/>
      </c>
      <c r="L1443" s="56"/>
      <c r="M1443" s="54"/>
      <c r="N1443" s="58"/>
      <c r="O1443" s="57"/>
      <c r="P1443" s="165"/>
      <c r="Q1443" s="165"/>
      <c r="R1443" s="165"/>
      <c r="S1443" s="54"/>
      <c r="T1443" s="54"/>
      <c r="U1443" s="54"/>
      <c r="V1443" s="54"/>
      <c r="W1443" s="54"/>
      <c r="X1443" s="54"/>
      <c r="Y1443" s="54"/>
      <c r="Z1443" s="54"/>
      <c r="AA1443" s="54"/>
      <c r="AB1443" s="54"/>
      <c r="AC1443" s="54"/>
      <c r="AD1443" s="60"/>
      <c r="AE1443" s="58"/>
      <c r="AF1443" s="176" t="str">
        <f t="shared" si="22"/>
        <v/>
      </c>
      <c r="AG1443" s="178" t="str">
        <f>IF(Calculations!AT1438=1,"YES","")</f>
        <v/>
      </c>
      <c r="AH1443" s="1"/>
      <c r="AI1443"/>
      <c r="AJ1443" s="3"/>
      <c r="AQ1443" s="9"/>
      <c r="AR1443" s="9"/>
      <c r="AS1443" s="9"/>
      <c r="AT1443" s="9"/>
      <c r="AU1443" s="9"/>
      <c r="AV1443" s="9"/>
    </row>
    <row r="1444" spans="2:48" x14ac:dyDescent="0.25">
      <c r="B1444" s="54"/>
      <c r="C1444" s="54"/>
      <c r="D1444" s="59"/>
      <c r="E1444" s="59"/>
      <c r="F1444" s="174"/>
      <c r="G1444" s="54"/>
      <c r="H1444" s="55"/>
      <c r="I1444" s="54"/>
      <c r="J1444" s="55"/>
      <c r="K1444" s="47" t="str">
        <f>IF(OR(AND(H1444=Lists!$D$6,G1444&lt;&gt;""),AND(AND(H1444=J1444,G1444&lt;&gt;"",I1444&lt;&gt;""),OR(H1444&lt;&gt;"Unspecified",J1444&lt;&gt;"Unspecified"),J1444&lt;&gt;""),AND(OR(H1444=Lists!$D$4,H1444=Lists!$D$5),OR(J1444=Lists!$D$4,J1444=Lists!$D$5),AND(G1444&lt;&gt;"",I1444&lt;&gt;""))),"YES","")</f>
        <v/>
      </c>
      <c r="L1444" s="56"/>
      <c r="M1444" s="54"/>
      <c r="N1444" s="58"/>
      <c r="O1444" s="57"/>
      <c r="P1444" s="165"/>
      <c r="Q1444" s="165"/>
      <c r="R1444" s="165"/>
      <c r="S1444" s="54"/>
      <c r="T1444" s="54"/>
      <c r="U1444" s="54"/>
      <c r="V1444" s="54"/>
      <c r="W1444" s="54"/>
      <c r="X1444" s="54"/>
      <c r="Y1444" s="54"/>
      <c r="Z1444" s="54"/>
      <c r="AA1444" s="54"/>
      <c r="AB1444" s="54"/>
      <c r="AC1444" s="54"/>
      <c r="AD1444" s="60"/>
      <c r="AE1444" s="58"/>
      <c r="AF1444" s="176" t="str">
        <f t="shared" si="22"/>
        <v/>
      </c>
      <c r="AG1444" s="178" t="str">
        <f>IF(Calculations!AT1439=1,"YES","")</f>
        <v/>
      </c>
      <c r="AH1444" s="1"/>
      <c r="AI1444"/>
      <c r="AJ1444" s="3"/>
      <c r="AQ1444" s="9"/>
      <c r="AR1444" s="9"/>
      <c r="AS1444" s="9"/>
      <c r="AT1444" s="9"/>
      <c r="AU1444" s="9"/>
      <c r="AV1444" s="9"/>
    </row>
    <row r="1445" spans="2:48" x14ac:dyDescent="0.25">
      <c r="B1445" s="54"/>
      <c r="C1445" s="54"/>
      <c r="D1445" s="59"/>
      <c r="E1445" s="59"/>
      <c r="F1445" s="174"/>
      <c r="G1445" s="54"/>
      <c r="H1445" s="55"/>
      <c r="I1445" s="54"/>
      <c r="J1445" s="55"/>
      <c r="K1445" s="47" t="str">
        <f>IF(OR(AND(H1445=Lists!$D$6,G1445&lt;&gt;""),AND(AND(H1445=J1445,G1445&lt;&gt;"",I1445&lt;&gt;""),OR(H1445&lt;&gt;"Unspecified",J1445&lt;&gt;"Unspecified"),J1445&lt;&gt;""),AND(OR(H1445=Lists!$D$4,H1445=Lists!$D$5),OR(J1445=Lists!$D$4,J1445=Lists!$D$5),AND(G1445&lt;&gt;"",I1445&lt;&gt;""))),"YES","")</f>
        <v/>
      </c>
      <c r="L1445" s="56"/>
      <c r="M1445" s="54"/>
      <c r="N1445" s="58"/>
      <c r="O1445" s="57"/>
      <c r="P1445" s="165"/>
      <c r="Q1445" s="165"/>
      <c r="R1445" s="165"/>
      <c r="S1445" s="54"/>
      <c r="T1445" s="54"/>
      <c r="U1445" s="54"/>
      <c r="V1445" s="54"/>
      <c r="W1445" s="54"/>
      <c r="X1445" s="54"/>
      <c r="Y1445" s="54"/>
      <c r="Z1445" s="54"/>
      <c r="AA1445" s="54"/>
      <c r="AB1445" s="54"/>
      <c r="AC1445" s="54"/>
      <c r="AD1445" s="60"/>
      <c r="AE1445" s="58"/>
      <c r="AF1445" s="176" t="str">
        <f t="shared" si="22"/>
        <v/>
      </c>
      <c r="AG1445" s="178" t="str">
        <f>IF(Calculations!AT1440=1,"YES","")</f>
        <v/>
      </c>
      <c r="AH1445" s="1"/>
      <c r="AI1445"/>
      <c r="AJ1445" s="3"/>
      <c r="AQ1445" s="9"/>
      <c r="AR1445" s="9"/>
      <c r="AS1445" s="9"/>
      <c r="AT1445" s="9"/>
      <c r="AU1445" s="9"/>
      <c r="AV1445" s="9"/>
    </row>
    <row r="1446" spans="2:48" x14ac:dyDescent="0.25">
      <c r="B1446" s="54"/>
      <c r="C1446" s="54"/>
      <c r="D1446" s="59"/>
      <c r="E1446" s="59"/>
      <c r="F1446" s="174"/>
      <c r="G1446" s="54"/>
      <c r="H1446" s="55"/>
      <c r="I1446" s="54"/>
      <c r="J1446" s="55"/>
      <c r="K1446" s="47" t="str">
        <f>IF(OR(AND(H1446=Lists!$D$6,G1446&lt;&gt;""),AND(AND(H1446=J1446,G1446&lt;&gt;"",I1446&lt;&gt;""),OR(H1446&lt;&gt;"Unspecified",J1446&lt;&gt;"Unspecified"),J1446&lt;&gt;""),AND(OR(H1446=Lists!$D$4,H1446=Lists!$D$5),OR(J1446=Lists!$D$4,J1446=Lists!$D$5),AND(G1446&lt;&gt;"",I1446&lt;&gt;""))),"YES","")</f>
        <v/>
      </c>
      <c r="L1446" s="56"/>
      <c r="M1446" s="54"/>
      <c r="N1446" s="58"/>
      <c r="O1446" s="57"/>
      <c r="P1446" s="165"/>
      <c r="Q1446" s="165"/>
      <c r="R1446" s="165"/>
      <c r="S1446" s="54"/>
      <c r="T1446" s="54"/>
      <c r="U1446" s="54"/>
      <c r="V1446" s="54"/>
      <c r="W1446" s="54"/>
      <c r="X1446" s="54"/>
      <c r="Y1446" s="54"/>
      <c r="Z1446" s="54"/>
      <c r="AA1446" s="54"/>
      <c r="AB1446" s="54"/>
      <c r="AC1446" s="54"/>
      <c r="AD1446" s="60"/>
      <c r="AE1446" s="58"/>
      <c r="AF1446" s="176" t="str">
        <f t="shared" si="22"/>
        <v/>
      </c>
      <c r="AG1446" s="178" t="str">
        <f>IF(Calculations!AT1441=1,"YES","")</f>
        <v/>
      </c>
      <c r="AH1446" s="1"/>
      <c r="AI1446"/>
      <c r="AJ1446" s="3"/>
      <c r="AQ1446" s="9"/>
      <c r="AR1446" s="9"/>
      <c r="AS1446" s="9"/>
      <c r="AT1446" s="9"/>
      <c r="AU1446" s="9"/>
      <c r="AV1446" s="9"/>
    </row>
    <row r="1447" spans="2:48" x14ac:dyDescent="0.25">
      <c r="B1447" s="54"/>
      <c r="C1447" s="54"/>
      <c r="D1447" s="59"/>
      <c r="E1447" s="59"/>
      <c r="F1447" s="174"/>
      <c r="G1447" s="54"/>
      <c r="H1447" s="55"/>
      <c r="I1447" s="54"/>
      <c r="J1447" s="55"/>
      <c r="K1447" s="47" t="str">
        <f>IF(OR(AND(H1447=Lists!$D$6,G1447&lt;&gt;""),AND(AND(H1447=J1447,G1447&lt;&gt;"",I1447&lt;&gt;""),OR(H1447&lt;&gt;"Unspecified",J1447&lt;&gt;"Unspecified"),J1447&lt;&gt;""),AND(OR(H1447=Lists!$D$4,H1447=Lists!$D$5),OR(J1447=Lists!$D$4,J1447=Lists!$D$5),AND(G1447&lt;&gt;"",I1447&lt;&gt;""))),"YES","")</f>
        <v/>
      </c>
      <c r="L1447" s="56"/>
      <c r="M1447" s="54"/>
      <c r="N1447" s="58"/>
      <c r="O1447" s="57"/>
      <c r="P1447" s="165"/>
      <c r="Q1447" s="165"/>
      <c r="R1447" s="165"/>
      <c r="S1447" s="54"/>
      <c r="T1447" s="54"/>
      <c r="U1447" s="54"/>
      <c r="V1447" s="54"/>
      <c r="W1447" s="54"/>
      <c r="X1447" s="54"/>
      <c r="Y1447" s="54"/>
      <c r="Z1447" s="54"/>
      <c r="AA1447" s="54"/>
      <c r="AB1447" s="54"/>
      <c r="AC1447" s="54"/>
      <c r="AD1447" s="60"/>
      <c r="AE1447" s="58"/>
      <c r="AF1447" s="176" t="str">
        <f t="shared" si="22"/>
        <v/>
      </c>
      <c r="AG1447" s="178" t="str">
        <f>IF(Calculations!AT1442=1,"YES","")</f>
        <v/>
      </c>
      <c r="AH1447" s="1"/>
      <c r="AI1447"/>
      <c r="AJ1447" s="3"/>
      <c r="AQ1447" s="9"/>
      <c r="AR1447" s="9"/>
      <c r="AS1447" s="9"/>
      <c r="AT1447" s="9"/>
      <c r="AU1447" s="9"/>
      <c r="AV1447" s="9"/>
    </row>
    <row r="1448" spans="2:48" x14ac:dyDescent="0.25">
      <c r="B1448" s="54"/>
      <c r="C1448" s="54"/>
      <c r="D1448" s="59"/>
      <c r="E1448" s="59"/>
      <c r="F1448" s="174"/>
      <c r="G1448" s="54"/>
      <c r="H1448" s="55"/>
      <c r="I1448" s="54"/>
      <c r="J1448" s="55"/>
      <c r="K1448" s="47" t="str">
        <f>IF(OR(AND(H1448=Lists!$D$6,G1448&lt;&gt;""),AND(AND(H1448=J1448,G1448&lt;&gt;"",I1448&lt;&gt;""),OR(H1448&lt;&gt;"Unspecified",J1448&lt;&gt;"Unspecified"),J1448&lt;&gt;""),AND(OR(H1448=Lists!$D$4,H1448=Lists!$D$5),OR(J1448=Lists!$D$4,J1448=Lists!$D$5),AND(G1448&lt;&gt;"",I1448&lt;&gt;""))),"YES","")</f>
        <v/>
      </c>
      <c r="L1448" s="56"/>
      <c r="M1448" s="54"/>
      <c r="N1448" s="58"/>
      <c r="O1448" s="57"/>
      <c r="P1448" s="165"/>
      <c r="Q1448" s="165"/>
      <c r="R1448" s="165"/>
      <c r="S1448" s="54"/>
      <c r="T1448" s="54"/>
      <c r="U1448" s="54"/>
      <c r="V1448" s="54"/>
      <c r="W1448" s="54"/>
      <c r="X1448" s="54"/>
      <c r="Y1448" s="54"/>
      <c r="Z1448" s="54"/>
      <c r="AA1448" s="54"/>
      <c r="AB1448" s="54"/>
      <c r="AC1448" s="54"/>
      <c r="AD1448" s="60"/>
      <c r="AE1448" s="58"/>
      <c r="AF1448" s="176" t="str">
        <f t="shared" si="22"/>
        <v/>
      </c>
      <c r="AG1448" s="178" t="str">
        <f>IF(Calculations!AT1443=1,"YES","")</f>
        <v/>
      </c>
      <c r="AH1448" s="1"/>
      <c r="AI1448"/>
      <c r="AJ1448" s="3"/>
      <c r="AQ1448" s="9"/>
      <c r="AR1448" s="9"/>
      <c r="AS1448" s="9"/>
      <c r="AT1448" s="9"/>
      <c r="AU1448" s="9"/>
      <c r="AV1448" s="9"/>
    </row>
    <row r="1449" spans="2:48" x14ac:dyDescent="0.25">
      <c r="B1449" s="54"/>
      <c r="C1449" s="54"/>
      <c r="D1449" s="59"/>
      <c r="E1449" s="59"/>
      <c r="F1449" s="174"/>
      <c r="G1449" s="54"/>
      <c r="H1449" s="55"/>
      <c r="I1449" s="54"/>
      <c r="J1449" s="55"/>
      <c r="K1449" s="47" t="str">
        <f>IF(OR(AND(H1449=Lists!$D$6,G1449&lt;&gt;""),AND(AND(H1449=J1449,G1449&lt;&gt;"",I1449&lt;&gt;""),OR(H1449&lt;&gt;"Unspecified",J1449&lt;&gt;"Unspecified"),J1449&lt;&gt;""),AND(OR(H1449=Lists!$D$4,H1449=Lists!$D$5),OR(J1449=Lists!$D$4,J1449=Lists!$D$5),AND(G1449&lt;&gt;"",I1449&lt;&gt;""))),"YES","")</f>
        <v/>
      </c>
      <c r="L1449" s="56"/>
      <c r="M1449" s="54"/>
      <c r="N1449" s="58"/>
      <c r="O1449" s="57"/>
      <c r="P1449" s="165"/>
      <c r="Q1449" s="165"/>
      <c r="R1449" s="165"/>
      <c r="S1449" s="54"/>
      <c r="T1449" s="54"/>
      <c r="U1449" s="54"/>
      <c r="V1449" s="54"/>
      <c r="W1449" s="54"/>
      <c r="X1449" s="54"/>
      <c r="Y1449" s="54"/>
      <c r="Z1449" s="54"/>
      <c r="AA1449" s="54"/>
      <c r="AB1449" s="54"/>
      <c r="AC1449" s="54"/>
      <c r="AD1449" s="60"/>
      <c r="AE1449" s="58"/>
      <c r="AF1449" s="176" t="str">
        <f t="shared" si="22"/>
        <v/>
      </c>
      <c r="AG1449" s="178" t="str">
        <f>IF(Calculations!AT1444=1,"YES","")</f>
        <v/>
      </c>
      <c r="AH1449" s="1"/>
      <c r="AI1449"/>
      <c r="AJ1449" s="3"/>
      <c r="AQ1449" s="9"/>
      <c r="AR1449" s="9"/>
      <c r="AS1449" s="9"/>
      <c r="AT1449" s="9"/>
      <c r="AU1449" s="9"/>
      <c r="AV1449" s="9"/>
    </row>
    <row r="1450" spans="2:48" x14ac:dyDescent="0.25">
      <c r="B1450" s="54"/>
      <c r="C1450" s="54"/>
      <c r="D1450" s="59"/>
      <c r="E1450" s="59"/>
      <c r="F1450" s="174"/>
      <c r="G1450" s="54"/>
      <c r="H1450" s="55"/>
      <c r="I1450" s="54"/>
      <c r="J1450" s="55"/>
      <c r="K1450" s="47" t="str">
        <f>IF(OR(AND(H1450=Lists!$D$6,G1450&lt;&gt;""),AND(AND(H1450=J1450,G1450&lt;&gt;"",I1450&lt;&gt;""),OR(H1450&lt;&gt;"Unspecified",J1450&lt;&gt;"Unspecified"),J1450&lt;&gt;""),AND(OR(H1450=Lists!$D$4,H1450=Lists!$D$5),OR(J1450=Lists!$D$4,J1450=Lists!$D$5),AND(G1450&lt;&gt;"",I1450&lt;&gt;""))),"YES","")</f>
        <v/>
      </c>
      <c r="L1450" s="56"/>
      <c r="M1450" s="54"/>
      <c r="N1450" s="58"/>
      <c r="O1450" s="57"/>
      <c r="P1450" s="165"/>
      <c r="Q1450" s="165"/>
      <c r="R1450" s="165"/>
      <c r="S1450" s="54"/>
      <c r="T1450" s="54"/>
      <c r="U1450" s="54"/>
      <c r="V1450" s="54"/>
      <c r="W1450" s="54"/>
      <c r="X1450" s="54"/>
      <c r="Y1450" s="54"/>
      <c r="Z1450" s="54"/>
      <c r="AA1450" s="54"/>
      <c r="AB1450" s="54"/>
      <c r="AC1450" s="54"/>
      <c r="AD1450" s="60"/>
      <c r="AE1450" s="58"/>
      <c r="AF1450" s="176" t="str">
        <f t="shared" si="22"/>
        <v/>
      </c>
      <c r="AG1450" s="178" t="str">
        <f>IF(Calculations!AT1445=1,"YES","")</f>
        <v/>
      </c>
      <c r="AH1450" s="1"/>
      <c r="AI1450"/>
      <c r="AJ1450" s="3"/>
      <c r="AQ1450" s="9"/>
      <c r="AR1450" s="9"/>
      <c r="AS1450" s="9"/>
      <c r="AT1450" s="9"/>
      <c r="AU1450" s="9"/>
      <c r="AV1450" s="9"/>
    </row>
    <row r="1451" spans="2:48" x14ac:dyDescent="0.25">
      <c r="B1451" s="54"/>
      <c r="C1451" s="54"/>
      <c r="D1451" s="59"/>
      <c r="E1451" s="59"/>
      <c r="F1451" s="174"/>
      <c r="G1451" s="54"/>
      <c r="H1451" s="55"/>
      <c r="I1451" s="54"/>
      <c r="J1451" s="55"/>
      <c r="K1451" s="47" t="str">
        <f>IF(OR(AND(H1451=Lists!$D$6,G1451&lt;&gt;""),AND(AND(H1451=J1451,G1451&lt;&gt;"",I1451&lt;&gt;""),OR(H1451&lt;&gt;"Unspecified",J1451&lt;&gt;"Unspecified"),J1451&lt;&gt;""),AND(OR(H1451=Lists!$D$4,H1451=Lists!$D$5),OR(J1451=Lists!$D$4,J1451=Lists!$D$5),AND(G1451&lt;&gt;"",I1451&lt;&gt;""))),"YES","")</f>
        <v/>
      </c>
      <c r="L1451" s="56"/>
      <c r="M1451" s="54"/>
      <c r="N1451" s="58"/>
      <c r="O1451" s="57"/>
      <c r="P1451" s="165"/>
      <c r="Q1451" s="165"/>
      <c r="R1451" s="165"/>
      <c r="S1451" s="54"/>
      <c r="T1451" s="54"/>
      <c r="U1451" s="54"/>
      <c r="V1451" s="54"/>
      <c r="W1451" s="54"/>
      <c r="X1451" s="54"/>
      <c r="Y1451" s="54"/>
      <c r="Z1451" s="54"/>
      <c r="AA1451" s="54"/>
      <c r="AB1451" s="54"/>
      <c r="AC1451" s="54"/>
      <c r="AD1451" s="60"/>
      <c r="AE1451" s="58"/>
      <c r="AF1451" s="176" t="str">
        <f t="shared" si="22"/>
        <v/>
      </c>
      <c r="AG1451" s="178" t="str">
        <f>IF(Calculations!AT1446=1,"YES","")</f>
        <v/>
      </c>
      <c r="AH1451" s="1"/>
      <c r="AI1451"/>
      <c r="AJ1451" s="3"/>
      <c r="AQ1451" s="9"/>
      <c r="AR1451" s="9"/>
      <c r="AS1451" s="9"/>
      <c r="AT1451" s="9"/>
      <c r="AU1451" s="9"/>
      <c r="AV1451" s="9"/>
    </row>
    <row r="1452" spans="2:48" x14ac:dyDescent="0.25">
      <c r="B1452" s="54"/>
      <c r="C1452" s="54"/>
      <c r="D1452" s="59"/>
      <c r="E1452" s="59"/>
      <c r="F1452" s="174"/>
      <c r="G1452" s="54"/>
      <c r="H1452" s="55"/>
      <c r="I1452" s="54"/>
      <c r="J1452" s="55"/>
      <c r="K1452" s="47" t="str">
        <f>IF(OR(AND(H1452=Lists!$D$6,G1452&lt;&gt;""),AND(AND(H1452=J1452,G1452&lt;&gt;"",I1452&lt;&gt;""),OR(H1452&lt;&gt;"Unspecified",J1452&lt;&gt;"Unspecified"),J1452&lt;&gt;""),AND(OR(H1452=Lists!$D$4,H1452=Lists!$D$5),OR(J1452=Lists!$D$4,J1452=Lists!$D$5),AND(G1452&lt;&gt;"",I1452&lt;&gt;""))),"YES","")</f>
        <v/>
      </c>
      <c r="L1452" s="56"/>
      <c r="M1452" s="54"/>
      <c r="N1452" s="58"/>
      <c r="O1452" s="57"/>
      <c r="P1452" s="165"/>
      <c r="Q1452" s="165"/>
      <c r="R1452" s="165"/>
      <c r="S1452" s="54"/>
      <c r="T1452" s="54"/>
      <c r="U1452" s="54"/>
      <c r="V1452" s="54"/>
      <c r="W1452" s="54"/>
      <c r="X1452" s="54"/>
      <c r="Y1452" s="54"/>
      <c r="Z1452" s="54"/>
      <c r="AA1452" s="54"/>
      <c r="AB1452" s="54"/>
      <c r="AC1452" s="54"/>
      <c r="AD1452" s="60"/>
      <c r="AE1452" s="58"/>
      <c r="AF1452" s="176" t="str">
        <f t="shared" si="22"/>
        <v/>
      </c>
      <c r="AG1452" s="178" t="str">
        <f>IF(Calculations!AT1447=1,"YES","")</f>
        <v/>
      </c>
      <c r="AH1452" s="1"/>
      <c r="AI1452"/>
      <c r="AJ1452" s="3"/>
      <c r="AQ1452" s="9"/>
      <c r="AR1452" s="9"/>
      <c r="AS1452" s="9"/>
      <c r="AT1452" s="9"/>
      <c r="AU1452" s="9"/>
      <c r="AV1452" s="9"/>
    </row>
    <row r="1453" spans="2:48" x14ac:dyDescent="0.25">
      <c r="B1453" s="54"/>
      <c r="C1453" s="54"/>
      <c r="D1453" s="59"/>
      <c r="E1453" s="59"/>
      <c r="F1453" s="174"/>
      <c r="G1453" s="54"/>
      <c r="H1453" s="55"/>
      <c r="I1453" s="54"/>
      <c r="J1453" s="55"/>
      <c r="K1453" s="47" t="str">
        <f>IF(OR(AND(H1453=Lists!$D$6,G1453&lt;&gt;""),AND(AND(H1453=J1453,G1453&lt;&gt;"",I1453&lt;&gt;""),OR(H1453&lt;&gt;"Unspecified",J1453&lt;&gt;"Unspecified"),J1453&lt;&gt;""),AND(OR(H1453=Lists!$D$4,H1453=Lists!$D$5),OR(J1453=Lists!$D$4,J1453=Lists!$D$5),AND(G1453&lt;&gt;"",I1453&lt;&gt;""))),"YES","")</f>
        <v/>
      </c>
      <c r="L1453" s="56"/>
      <c r="M1453" s="54"/>
      <c r="N1453" s="58"/>
      <c r="O1453" s="57"/>
      <c r="P1453" s="165"/>
      <c r="Q1453" s="165"/>
      <c r="R1453" s="165"/>
      <c r="S1453" s="54"/>
      <c r="T1453" s="54"/>
      <c r="U1453" s="54"/>
      <c r="V1453" s="54"/>
      <c r="W1453" s="54"/>
      <c r="X1453" s="54"/>
      <c r="Y1453" s="54"/>
      <c r="Z1453" s="54"/>
      <c r="AA1453" s="54"/>
      <c r="AB1453" s="54"/>
      <c r="AC1453" s="54"/>
      <c r="AD1453" s="60"/>
      <c r="AE1453" s="58"/>
      <c r="AF1453" s="176" t="str">
        <f t="shared" si="22"/>
        <v/>
      </c>
      <c r="AG1453" s="178" t="str">
        <f>IF(Calculations!AT1448=1,"YES","")</f>
        <v/>
      </c>
      <c r="AH1453" s="1"/>
      <c r="AI1453"/>
      <c r="AJ1453" s="3"/>
      <c r="AQ1453" s="9"/>
      <c r="AR1453" s="9"/>
      <c r="AS1453" s="9"/>
      <c r="AT1453" s="9"/>
      <c r="AU1453" s="9"/>
      <c r="AV1453" s="9"/>
    </row>
    <row r="1454" spans="2:48" x14ac:dyDescent="0.25">
      <c r="B1454" s="54"/>
      <c r="C1454" s="54"/>
      <c r="D1454" s="59"/>
      <c r="E1454" s="59"/>
      <c r="F1454" s="174"/>
      <c r="G1454" s="54"/>
      <c r="H1454" s="55"/>
      <c r="I1454" s="54"/>
      <c r="J1454" s="55"/>
      <c r="K1454" s="47" t="str">
        <f>IF(OR(AND(H1454=Lists!$D$6,G1454&lt;&gt;""),AND(AND(H1454=J1454,G1454&lt;&gt;"",I1454&lt;&gt;""),OR(H1454&lt;&gt;"Unspecified",J1454&lt;&gt;"Unspecified"),J1454&lt;&gt;""),AND(OR(H1454=Lists!$D$4,H1454=Lists!$D$5),OR(J1454=Lists!$D$4,J1454=Lists!$D$5),AND(G1454&lt;&gt;"",I1454&lt;&gt;""))),"YES","")</f>
        <v/>
      </c>
      <c r="L1454" s="56"/>
      <c r="M1454" s="54"/>
      <c r="N1454" s="58"/>
      <c r="O1454" s="57"/>
      <c r="P1454" s="165"/>
      <c r="Q1454" s="165"/>
      <c r="R1454" s="165"/>
      <c r="S1454" s="54"/>
      <c r="T1454" s="54"/>
      <c r="U1454" s="54"/>
      <c r="V1454" s="54"/>
      <c r="W1454" s="54"/>
      <c r="X1454" s="54"/>
      <c r="Y1454" s="54"/>
      <c r="Z1454" s="54"/>
      <c r="AA1454" s="54"/>
      <c r="AB1454" s="54"/>
      <c r="AC1454" s="54"/>
      <c r="AD1454" s="60"/>
      <c r="AE1454" s="58"/>
      <c r="AF1454" s="176" t="str">
        <f t="shared" si="22"/>
        <v/>
      </c>
      <c r="AG1454" s="178" t="str">
        <f>IF(Calculations!AT1449=1,"YES","")</f>
        <v/>
      </c>
      <c r="AH1454" s="1"/>
      <c r="AI1454"/>
      <c r="AJ1454" s="3"/>
      <c r="AQ1454" s="9"/>
      <c r="AR1454" s="9"/>
      <c r="AS1454" s="9"/>
      <c r="AT1454" s="9"/>
      <c r="AU1454" s="9"/>
      <c r="AV1454" s="9"/>
    </row>
    <row r="1455" spans="2:48" x14ac:dyDescent="0.25">
      <c r="B1455" s="54"/>
      <c r="C1455" s="54"/>
      <c r="D1455" s="59"/>
      <c r="E1455" s="59"/>
      <c r="F1455" s="174"/>
      <c r="G1455" s="54"/>
      <c r="H1455" s="55"/>
      <c r="I1455" s="54"/>
      <c r="J1455" s="55"/>
      <c r="K1455" s="47" t="str">
        <f>IF(OR(AND(H1455=Lists!$D$6,G1455&lt;&gt;""),AND(AND(H1455=J1455,G1455&lt;&gt;"",I1455&lt;&gt;""),OR(H1455&lt;&gt;"Unspecified",J1455&lt;&gt;"Unspecified"),J1455&lt;&gt;""),AND(OR(H1455=Lists!$D$4,H1455=Lists!$D$5),OR(J1455=Lists!$D$4,J1455=Lists!$D$5),AND(G1455&lt;&gt;"",I1455&lt;&gt;""))),"YES","")</f>
        <v/>
      </c>
      <c r="L1455" s="56"/>
      <c r="M1455" s="54"/>
      <c r="N1455" s="58"/>
      <c r="O1455" s="57"/>
      <c r="P1455" s="165"/>
      <c r="Q1455" s="165"/>
      <c r="R1455" s="165"/>
      <c r="S1455" s="54"/>
      <c r="T1455" s="54"/>
      <c r="U1455" s="54"/>
      <c r="V1455" s="54"/>
      <c r="W1455" s="54"/>
      <c r="X1455" s="54"/>
      <c r="Y1455" s="54"/>
      <c r="Z1455" s="54"/>
      <c r="AA1455" s="54"/>
      <c r="AB1455" s="54"/>
      <c r="AC1455" s="54"/>
      <c r="AD1455" s="60"/>
      <c r="AE1455" s="58"/>
      <c r="AF1455" s="176" t="str">
        <f t="shared" si="22"/>
        <v/>
      </c>
      <c r="AG1455" s="178" t="str">
        <f>IF(Calculations!AT1450=1,"YES","")</f>
        <v/>
      </c>
      <c r="AH1455" s="1"/>
      <c r="AI1455"/>
      <c r="AJ1455" s="3"/>
      <c r="AQ1455" s="9"/>
      <c r="AR1455" s="9"/>
      <c r="AS1455" s="9"/>
      <c r="AT1455" s="9"/>
      <c r="AU1455" s="9"/>
      <c r="AV1455" s="9"/>
    </row>
    <row r="1456" spans="2:48" x14ac:dyDescent="0.25">
      <c r="B1456" s="54"/>
      <c r="C1456" s="54"/>
      <c r="D1456" s="59"/>
      <c r="E1456" s="59"/>
      <c r="F1456" s="174"/>
      <c r="G1456" s="54"/>
      <c r="H1456" s="55"/>
      <c r="I1456" s="54"/>
      <c r="J1456" s="55"/>
      <c r="K1456" s="47" t="str">
        <f>IF(OR(AND(H1456=Lists!$D$6,G1456&lt;&gt;""),AND(AND(H1456=J1456,G1456&lt;&gt;"",I1456&lt;&gt;""),OR(H1456&lt;&gt;"Unspecified",J1456&lt;&gt;"Unspecified"),J1456&lt;&gt;""),AND(OR(H1456=Lists!$D$4,H1456=Lists!$D$5),OR(J1456=Lists!$D$4,J1456=Lists!$D$5),AND(G1456&lt;&gt;"",I1456&lt;&gt;""))),"YES","")</f>
        <v/>
      </c>
      <c r="L1456" s="56"/>
      <c r="M1456" s="54"/>
      <c r="N1456" s="58"/>
      <c r="O1456" s="57"/>
      <c r="P1456" s="165"/>
      <c r="Q1456" s="165"/>
      <c r="R1456" s="165"/>
      <c r="S1456" s="54"/>
      <c r="T1456" s="54"/>
      <c r="U1456" s="54"/>
      <c r="V1456" s="54"/>
      <c r="W1456" s="54"/>
      <c r="X1456" s="54"/>
      <c r="Y1456" s="54"/>
      <c r="Z1456" s="54"/>
      <c r="AA1456" s="54"/>
      <c r="AB1456" s="54"/>
      <c r="AC1456" s="54"/>
      <c r="AD1456" s="60"/>
      <c r="AE1456" s="58"/>
      <c r="AF1456" s="176" t="str">
        <f t="shared" si="22"/>
        <v/>
      </c>
      <c r="AG1456" s="178" t="str">
        <f>IF(Calculations!AT1451=1,"YES","")</f>
        <v/>
      </c>
      <c r="AH1456" s="1"/>
      <c r="AI1456"/>
      <c r="AJ1456" s="3"/>
      <c r="AQ1456" s="9"/>
      <c r="AR1456" s="9"/>
      <c r="AS1456" s="9"/>
      <c r="AT1456" s="9"/>
      <c r="AU1456" s="9"/>
      <c r="AV1456" s="9"/>
    </row>
    <row r="1457" spans="2:48" x14ac:dyDescent="0.25">
      <c r="B1457" s="54"/>
      <c r="C1457" s="54"/>
      <c r="D1457" s="59"/>
      <c r="E1457" s="59"/>
      <c r="F1457" s="174"/>
      <c r="G1457" s="54"/>
      <c r="H1457" s="55"/>
      <c r="I1457" s="54"/>
      <c r="J1457" s="55"/>
      <c r="K1457" s="47" t="str">
        <f>IF(OR(AND(H1457=Lists!$D$6,G1457&lt;&gt;""),AND(AND(H1457=J1457,G1457&lt;&gt;"",I1457&lt;&gt;""),OR(H1457&lt;&gt;"Unspecified",J1457&lt;&gt;"Unspecified"),J1457&lt;&gt;""),AND(OR(H1457=Lists!$D$4,H1457=Lists!$D$5),OR(J1457=Lists!$D$4,J1457=Lists!$D$5),AND(G1457&lt;&gt;"",I1457&lt;&gt;""))),"YES","")</f>
        <v/>
      </c>
      <c r="L1457" s="56"/>
      <c r="M1457" s="54"/>
      <c r="N1457" s="58"/>
      <c r="O1457" s="57"/>
      <c r="P1457" s="165"/>
      <c r="Q1457" s="165"/>
      <c r="R1457" s="165"/>
      <c r="S1457" s="54"/>
      <c r="T1457" s="54"/>
      <c r="U1457" s="54"/>
      <c r="V1457" s="54"/>
      <c r="W1457" s="54"/>
      <c r="X1457" s="54"/>
      <c r="Y1457" s="54"/>
      <c r="Z1457" s="54"/>
      <c r="AA1457" s="54"/>
      <c r="AB1457" s="54"/>
      <c r="AC1457" s="54"/>
      <c r="AD1457" s="60"/>
      <c r="AE1457" s="58"/>
      <c r="AF1457" s="176" t="str">
        <f t="shared" si="22"/>
        <v/>
      </c>
      <c r="AG1457" s="178" t="str">
        <f>IF(Calculations!AT1452=1,"YES","")</f>
        <v/>
      </c>
      <c r="AH1457" s="1"/>
      <c r="AI1457"/>
      <c r="AJ1457" s="3"/>
      <c r="AQ1457" s="9"/>
      <c r="AR1457" s="9"/>
      <c r="AS1457" s="9"/>
      <c r="AT1457" s="9"/>
      <c r="AU1457" s="9"/>
      <c r="AV1457" s="9"/>
    </row>
    <row r="1458" spans="2:48" x14ac:dyDescent="0.25">
      <c r="B1458" s="54"/>
      <c r="C1458" s="54"/>
      <c r="D1458" s="59"/>
      <c r="E1458" s="59"/>
      <c r="F1458" s="174"/>
      <c r="G1458" s="54"/>
      <c r="H1458" s="55"/>
      <c r="I1458" s="54"/>
      <c r="J1458" s="55"/>
      <c r="K1458" s="47" t="str">
        <f>IF(OR(AND(H1458=Lists!$D$6,G1458&lt;&gt;""),AND(AND(H1458=J1458,G1458&lt;&gt;"",I1458&lt;&gt;""),OR(H1458&lt;&gt;"Unspecified",J1458&lt;&gt;"Unspecified"),J1458&lt;&gt;""),AND(OR(H1458=Lists!$D$4,H1458=Lists!$D$5),OR(J1458=Lists!$D$4,J1458=Lists!$D$5),AND(G1458&lt;&gt;"",I1458&lt;&gt;""))),"YES","")</f>
        <v/>
      </c>
      <c r="L1458" s="56"/>
      <c r="M1458" s="54"/>
      <c r="N1458" s="58"/>
      <c r="O1458" s="57"/>
      <c r="P1458" s="165"/>
      <c r="Q1458" s="165"/>
      <c r="R1458" s="165"/>
      <c r="S1458" s="54"/>
      <c r="T1458" s="54"/>
      <c r="U1458" s="54"/>
      <c r="V1458" s="54"/>
      <c r="W1458" s="54"/>
      <c r="X1458" s="54"/>
      <c r="Y1458" s="54"/>
      <c r="Z1458" s="54"/>
      <c r="AA1458" s="54"/>
      <c r="AB1458" s="54"/>
      <c r="AC1458" s="54"/>
      <c r="AD1458" s="60"/>
      <c r="AE1458" s="58"/>
      <c r="AF1458" s="176" t="str">
        <f t="shared" si="22"/>
        <v/>
      </c>
      <c r="AG1458" s="178" t="str">
        <f>IF(Calculations!AT1453=1,"YES","")</f>
        <v/>
      </c>
      <c r="AH1458" s="1"/>
      <c r="AI1458"/>
      <c r="AJ1458" s="3"/>
      <c r="AQ1458" s="9"/>
      <c r="AR1458" s="9"/>
      <c r="AS1458" s="9"/>
      <c r="AT1458" s="9"/>
      <c r="AU1458" s="9"/>
      <c r="AV1458" s="9"/>
    </row>
    <row r="1459" spans="2:48" x14ac:dyDescent="0.25">
      <c r="B1459" s="54"/>
      <c r="C1459" s="54"/>
      <c r="D1459" s="59"/>
      <c r="E1459" s="59"/>
      <c r="F1459" s="174"/>
      <c r="G1459" s="54"/>
      <c r="H1459" s="55"/>
      <c r="I1459" s="54"/>
      <c r="J1459" s="55"/>
      <c r="K1459" s="47" t="str">
        <f>IF(OR(AND(H1459=Lists!$D$6,G1459&lt;&gt;""),AND(AND(H1459=J1459,G1459&lt;&gt;"",I1459&lt;&gt;""),OR(H1459&lt;&gt;"Unspecified",J1459&lt;&gt;"Unspecified"),J1459&lt;&gt;""),AND(OR(H1459=Lists!$D$4,H1459=Lists!$D$5),OR(J1459=Lists!$D$4,J1459=Lists!$D$5),AND(G1459&lt;&gt;"",I1459&lt;&gt;""))),"YES","")</f>
        <v/>
      </c>
      <c r="L1459" s="56"/>
      <c r="M1459" s="54"/>
      <c r="N1459" s="58"/>
      <c r="O1459" s="57"/>
      <c r="P1459" s="165"/>
      <c r="Q1459" s="165"/>
      <c r="R1459" s="165"/>
      <c r="S1459" s="54"/>
      <c r="T1459" s="54"/>
      <c r="U1459" s="54"/>
      <c r="V1459" s="54"/>
      <c r="W1459" s="54"/>
      <c r="X1459" s="54"/>
      <c r="Y1459" s="54"/>
      <c r="Z1459" s="54"/>
      <c r="AA1459" s="54"/>
      <c r="AB1459" s="54"/>
      <c r="AC1459" s="54"/>
      <c r="AD1459" s="60"/>
      <c r="AE1459" s="58"/>
      <c r="AF1459" s="176" t="str">
        <f t="shared" si="22"/>
        <v/>
      </c>
      <c r="AG1459" s="178" t="str">
        <f>IF(Calculations!AT1454=1,"YES","")</f>
        <v/>
      </c>
      <c r="AH1459" s="1"/>
      <c r="AI1459"/>
      <c r="AJ1459" s="3"/>
      <c r="AQ1459" s="9"/>
      <c r="AR1459" s="9"/>
      <c r="AS1459" s="9"/>
      <c r="AT1459" s="9"/>
      <c r="AU1459" s="9"/>
      <c r="AV1459" s="9"/>
    </row>
    <row r="1460" spans="2:48" x14ac:dyDescent="0.25">
      <c r="B1460" s="54"/>
      <c r="C1460" s="54"/>
      <c r="D1460" s="59"/>
      <c r="E1460" s="59"/>
      <c r="F1460" s="174"/>
      <c r="G1460" s="54"/>
      <c r="H1460" s="55"/>
      <c r="I1460" s="54"/>
      <c r="J1460" s="55"/>
      <c r="K1460" s="47" t="str">
        <f>IF(OR(AND(H1460=Lists!$D$6,G1460&lt;&gt;""),AND(AND(H1460=J1460,G1460&lt;&gt;"",I1460&lt;&gt;""),OR(H1460&lt;&gt;"Unspecified",J1460&lt;&gt;"Unspecified"),J1460&lt;&gt;""),AND(OR(H1460=Lists!$D$4,H1460=Lists!$D$5),OR(J1460=Lists!$D$4,J1460=Lists!$D$5),AND(G1460&lt;&gt;"",I1460&lt;&gt;""))),"YES","")</f>
        <v/>
      </c>
      <c r="L1460" s="56"/>
      <c r="M1460" s="54"/>
      <c r="N1460" s="58"/>
      <c r="O1460" s="57"/>
      <c r="P1460" s="165"/>
      <c r="Q1460" s="165"/>
      <c r="R1460" s="165"/>
      <c r="S1460" s="54"/>
      <c r="T1460" s="54"/>
      <c r="U1460" s="54"/>
      <c r="V1460" s="54"/>
      <c r="W1460" s="54"/>
      <c r="X1460" s="54"/>
      <c r="Y1460" s="54"/>
      <c r="Z1460" s="54"/>
      <c r="AA1460" s="54"/>
      <c r="AB1460" s="54"/>
      <c r="AC1460" s="54"/>
      <c r="AD1460" s="60"/>
      <c r="AE1460" s="58"/>
      <c r="AF1460" s="176" t="str">
        <f t="shared" si="22"/>
        <v/>
      </c>
      <c r="AG1460" s="178" t="str">
        <f>IF(Calculations!AT1455=1,"YES","")</f>
        <v/>
      </c>
      <c r="AH1460" s="1"/>
      <c r="AI1460"/>
      <c r="AJ1460" s="3"/>
      <c r="AQ1460" s="9"/>
      <c r="AR1460" s="9"/>
      <c r="AS1460" s="9"/>
      <c r="AT1460" s="9"/>
      <c r="AU1460" s="9"/>
      <c r="AV1460" s="9"/>
    </row>
    <row r="1461" spans="2:48" x14ac:dyDescent="0.25">
      <c r="B1461" s="54"/>
      <c r="C1461" s="54"/>
      <c r="D1461" s="59"/>
      <c r="E1461" s="59"/>
      <c r="F1461" s="174"/>
      <c r="G1461" s="54"/>
      <c r="H1461" s="55"/>
      <c r="I1461" s="54"/>
      <c r="J1461" s="55"/>
      <c r="K1461" s="47" t="str">
        <f>IF(OR(AND(H1461=Lists!$D$6,G1461&lt;&gt;""),AND(AND(H1461=J1461,G1461&lt;&gt;"",I1461&lt;&gt;""),OR(H1461&lt;&gt;"Unspecified",J1461&lt;&gt;"Unspecified"),J1461&lt;&gt;""),AND(OR(H1461=Lists!$D$4,H1461=Lists!$D$5),OR(J1461=Lists!$D$4,J1461=Lists!$D$5),AND(G1461&lt;&gt;"",I1461&lt;&gt;""))),"YES","")</f>
        <v/>
      </c>
      <c r="L1461" s="56"/>
      <c r="M1461" s="54"/>
      <c r="N1461" s="58"/>
      <c r="O1461" s="57"/>
      <c r="P1461" s="165"/>
      <c r="Q1461" s="165"/>
      <c r="R1461" s="165"/>
      <c r="S1461" s="54"/>
      <c r="T1461" s="54"/>
      <c r="U1461" s="54"/>
      <c r="V1461" s="54"/>
      <c r="W1461" s="54"/>
      <c r="X1461" s="54"/>
      <c r="Y1461" s="54"/>
      <c r="Z1461" s="54"/>
      <c r="AA1461" s="54"/>
      <c r="AB1461" s="54"/>
      <c r="AC1461" s="54"/>
      <c r="AD1461" s="60"/>
      <c r="AE1461" s="58"/>
      <c r="AF1461" s="176" t="str">
        <f t="shared" si="22"/>
        <v/>
      </c>
      <c r="AG1461" s="178" t="str">
        <f>IF(Calculations!AT1456=1,"YES","")</f>
        <v/>
      </c>
      <c r="AH1461" s="1"/>
      <c r="AI1461"/>
      <c r="AJ1461" s="3"/>
      <c r="AQ1461" s="9"/>
      <c r="AR1461" s="9"/>
      <c r="AS1461" s="9"/>
      <c r="AT1461" s="9"/>
      <c r="AU1461" s="9"/>
      <c r="AV1461" s="9"/>
    </row>
    <row r="1462" spans="2:48" x14ac:dyDescent="0.25">
      <c r="B1462" s="54"/>
      <c r="C1462" s="54"/>
      <c r="D1462" s="59"/>
      <c r="E1462" s="59"/>
      <c r="F1462" s="174"/>
      <c r="G1462" s="54"/>
      <c r="H1462" s="55"/>
      <c r="I1462" s="54"/>
      <c r="J1462" s="55"/>
      <c r="K1462" s="47" t="str">
        <f>IF(OR(AND(H1462=Lists!$D$6,G1462&lt;&gt;""),AND(AND(H1462=J1462,G1462&lt;&gt;"",I1462&lt;&gt;""),OR(H1462&lt;&gt;"Unspecified",J1462&lt;&gt;"Unspecified"),J1462&lt;&gt;""),AND(OR(H1462=Lists!$D$4,H1462=Lists!$D$5),OR(J1462=Lists!$D$4,J1462=Lists!$D$5),AND(G1462&lt;&gt;"",I1462&lt;&gt;""))),"YES","")</f>
        <v/>
      </c>
      <c r="L1462" s="56"/>
      <c r="M1462" s="54"/>
      <c r="N1462" s="58"/>
      <c r="O1462" s="57"/>
      <c r="P1462" s="165"/>
      <c r="Q1462" s="165"/>
      <c r="R1462" s="165"/>
      <c r="S1462" s="54"/>
      <c r="T1462" s="54"/>
      <c r="U1462" s="54"/>
      <c r="V1462" s="54"/>
      <c r="W1462" s="54"/>
      <c r="X1462" s="54"/>
      <c r="Y1462" s="54"/>
      <c r="Z1462" s="54"/>
      <c r="AA1462" s="54"/>
      <c r="AB1462" s="54"/>
      <c r="AC1462" s="54"/>
      <c r="AD1462" s="60"/>
      <c r="AE1462" s="58"/>
      <c r="AF1462" s="176" t="str">
        <f t="shared" si="22"/>
        <v/>
      </c>
      <c r="AG1462" s="178" t="str">
        <f>IF(Calculations!AT1457=1,"YES","")</f>
        <v/>
      </c>
      <c r="AH1462" s="1"/>
      <c r="AI1462"/>
      <c r="AJ1462" s="3"/>
      <c r="AQ1462" s="9"/>
      <c r="AR1462" s="9"/>
      <c r="AS1462" s="9"/>
      <c r="AT1462" s="9"/>
      <c r="AU1462" s="9"/>
      <c r="AV1462" s="9"/>
    </row>
    <row r="1463" spans="2:48" x14ac:dyDescent="0.25">
      <c r="B1463" s="54"/>
      <c r="C1463" s="54"/>
      <c r="D1463" s="59"/>
      <c r="E1463" s="59"/>
      <c r="F1463" s="174"/>
      <c r="G1463" s="54"/>
      <c r="H1463" s="55"/>
      <c r="I1463" s="54"/>
      <c r="J1463" s="55"/>
      <c r="K1463" s="47" t="str">
        <f>IF(OR(AND(H1463=Lists!$D$6,G1463&lt;&gt;""),AND(AND(H1463=J1463,G1463&lt;&gt;"",I1463&lt;&gt;""),OR(H1463&lt;&gt;"Unspecified",J1463&lt;&gt;"Unspecified"),J1463&lt;&gt;""),AND(OR(H1463=Lists!$D$4,H1463=Lists!$D$5),OR(J1463=Lists!$D$4,J1463=Lists!$D$5),AND(G1463&lt;&gt;"",I1463&lt;&gt;""))),"YES","")</f>
        <v/>
      </c>
      <c r="L1463" s="56"/>
      <c r="M1463" s="54"/>
      <c r="N1463" s="58"/>
      <c r="O1463" s="57"/>
      <c r="P1463" s="165"/>
      <c r="Q1463" s="165"/>
      <c r="R1463" s="165"/>
      <c r="S1463" s="54"/>
      <c r="T1463" s="54"/>
      <c r="U1463" s="54"/>
      <c r="V1463" s="54"/>
      <c r="W1463" s="54"/>
      <c r="X1463" s="54"/>
      <c r="Y1463" s="54"/>
      <c r="Z1463" s="54"/>
      <c r="AA1463" s="54"/>
      <c r="AB1463" s="54"/>
      <c r="AC1463" s="54"/>
      <c r="AD1463" s="60"/>
      <c r="AE1463" s="58"/>
      <c r="AF1463" s="176" t="str">
        <f t="shared" si="22"/>
        <v/>
      </c>
      <c r="AG1463" s="178" t="str">
        <f>IF(Calculations!AT1458=1,"YES","")</f>
        <v/>
      </c>
      <c r="AH1463" s="1"/>
      <c r="AI1463"/>
      <c r="AJ1463" s="3"/>
      <c r="AQ1463" s="9"/>
      <c r="AR1463" s="9"/>
      <c r="AS1463" s="9"/>
      <c r="AT1463" s="9"/>
      <c r="AU1463" s="9"/>
      <c r="AV1463" s="9"/>
    </row>
    <row r="1464" spans="2:48" x14ac:dyDescent="0.25">
      <c r="B1464" s="54"/>
      <c r="C1464" s="54"/>
      <c r="D1464" s="59"/>
      <c r="E1464" s="59"/>
      <c r="F1464" s="174"/>
      <c r="G1464" s="54"/>
      <c r="H1464" s="55"/>
      <c r="I1464" s="54"/>
      <c r="J1464" s="55"/>
      <c r="K1464" s="47" t="str">
        <f>IF(OR(AND(H1464=Lists!$D$6,G1464&lt;&gt;""),AND(AND(H1464=J1464,G1464&lt;&gt;"",I1464&lt;&gt;""),OR(H1464&lt;&gt;"Unspecified",J1464&lt;&gt;"Unspecified"),J1464&lt;&gt;""),AND(OR(H1464=Lists!$D$4,H1464=Lists!$D$5),OR(J1464=Lists!$D$4,J1464=Lists!$D$5),AND(G1464&lt;&gt;"",I1464&lt;&gt;""))),"YES","")</f>
        <v/>
      </c>
      <c r="L1464" s="56"/>
      <c r="M1464" s="54"/>
      <c r="N1464" s="58"/>
      <c r="O1464" s="57"/>
      <c r="P1464" s="165"/>
      <c r="Q1464" s="165"/>
      <c r="R1464" s="165"/>
      <c r="S1464" s="54"/>
      <c r="T1464" s="54"/>
      <c r="U1464" s="54"/>
      <c r="V1464" s="54"/>
      <c r="W1464" s="54"/>
      <c r="X1464" s="54"/>
      <c r="Y1464" s="54"/>
      <c r="Z1464" s="54"/>
      <c r="AA1464" s="54"/>
      <c r="AB1464" s="54"/>
      <c r="AC1464" s="54"/>
      <c r="AD1464" s="60"/>
      <c r="AE1464" s="58"/>
      <c r="AF1464" s="176" t="str">
        <f t="shared" si="22"/>
        <v/>
      </c>
      <c r="AG1464" s="178" t="str">
        <f>IF(Calculations!AT1459=1,"YES","")</f>
        <v/>
      </c>
      <c r="AH1464" s="1"/>
      <c r="AI1464"/>
      <c r="AJ1464" s="3"/>
      <c r="AQ1464" s="9"/>
      <c r="AR1464" s="9"/>
      <c r="AS1464" s="9"/>
      <c r="AT1464" s="9"/>
      <c r="AU1464" s="9"/>
      <c r="AV1464" s="9"/>
    </row>
    <row r="1465" spans="2:48" x14ac:dyDescent="0.25">
      <c r="B1465" s="54"/>
      <c r="C1465" s="54"/>
      <c r="D1465" s="59"/>
      <c r="E1465" s="59"/>
      <c r="F1465" s="174"/>
      <c r="G1465" s="54"/>
      <c r="H1465" s="55"/>
      <c r="I1465" s="54"/>
      <c r="J1465" s="55"/>
      <c r="K1465" s="47" t="str">
        <f>IF(OR(AND(H1465=Lists!$D$6,G1465&lt;&gt;""),AND(AND(H1465=J1465,G1465&lt;&gt;"",I1465&lt;&gt;""),OR(H1465&lt;&gt;"Unspecified",J1465&lt;&gt;"Unspecified"),J1465&lt;&gt;""),AND(OR(H1465=Lists!$D$4,H1465=Lists!$D$5),OR(J1465=Lists!$D$4,J1465=Lists!$D$5),AND(G1465&lt;&gt;"",I1465&lt;&gt;""))),"YES","")</f>
        <v/>
      </c>
      <c r="L1465" s="56"/>
      <c r="M1465" s="54"/>
      <c r="N1465" s="58"/>
      <c r="O1465" s="57"/>
      <c r="P1465" s="165"/>
      <c r="Q1465" s="165"/>
      <c r="R1465" s="165"/>
      <c r="S1465" s="54"/>
      <c r="T1465" s="54"/>
      <c r="U1465" s="54"/>
      <c r="V1465" s="54"/>
      <c r="W1465" s="54"/>
      <c r="X1465" s="54"/>
      <c r="Y1465" s="54"/>
      <c r="Z1465" s="54"/>
      <c r="AA1465" s="54"/>
      <c r="AB1465" s="54"/>
      <c r="AC1465" s="54"/>
      <c r="AD1465" s="60"/>
      <c r="AE1465" s="58"/>
      <c r="AF1465" s="176" t="str">
        <f t="shared" si="22"/>
        <v/>
      </c>
      <c r="AG1465" s="178" t="str">
        <f>IF(Calculations!AT1460=1,"YES","")</f>
        <v/>
      </c>
      <c r="AH1465" s="1"/>
      <c r="AI1465"/>
      <c r="AJ1465" s="3"/>
      <c r="AQ1465" s="9"/>
      <c r="AR1465" s="9"/>
      <c r="AS1465" s="9"/>
      <c r="AT1465" s="9"/>
      <c r="AU1465" s="9"/>
      <c r="AV1465" s="9"/>
    </row>
    <row r="1466" spans="2:48" x14ac:dyDescent="0.25">
      <c r="B1466" s="54"/>
      <c r="C1466" s="54"/>
      <c r="D1466" s="59"/>
      <c r="E1466" s="59"/>
      <c r="F1466" s="174"/>
      <c r="G1466" s="54"/>
      <c r="H1466" s="55"/>
      <c r="I1466" s="54"/>
      <c r="J1466" s="55"/>
      <c r="K1466" s="47" t="str">
        <f>IF(OR(AND(H1466=Lists!$D$6,G1466&lt;&gt;""),AND(AND(H1466=J1466,G1466&lt;&gt;"",I1466&lt;&gt;""),OR(H1466&lt;&gt;"Unspecified",J1466&lt;&gt;"Unspecified"),J1466&lt;&gt;""),AND(OR(H1466=Lists!$D$4,H1466=Lists!$D$5),OR(J1466=Lists!$D$4,J1466=Lists!$D$5),AND(G1466&lt;&gt;"",I1466&lt;&gt;""))),"YES","")</f>
        <v/>
      </c>
      <c r="L1466" s="56"/>
      <c r="M1466" s="54"/>
      <c r="N1466" s="58"/>
      <c r="O1466" s="57"/>
      <c r="P1466" s="165"/>
      <c r="Q1466" s="165"/>
      <c r="R1466" s="165"/>
      <c r="S1466" s="54"/>
      <c r="T1466" s="54"/>
      <c r="U1466" s="54"/>
      <c r="V1466" s="54"/>
      <c r="W1466" s="54"/>
      <c r="X1466" s="54"/>
      <c r="Y1466" s="54"/>
      <c r="Z1466" s="54"/>
      <c r="AA1466" s="54"/>
      <c r="AB1466" s="54"/>
      <c r="AC1466" s="54"/>
      <c r="AD1466" s="60"/>
      <c r="AE1466" s="58"/>
      <c r="AF1466" s="176" t="str">
        <f t="shared" si="22"/>
        <v/>
      </c>
      <c r="AG1466" s="178" t="str">
        <f>IF(Calculations!AT1461=1,"YES","")</f>
        <v/>
      </c>
      <c r="AH1466" s="1"/>
      <c r="AI1466"/>
      <c r="AJ1466" s="3"/>
      <c r="AQ1466" s="9"/>
      <c r="AR1466" s="9"/>
      <c r="AS1466" s="9"/>
      <c r="AT1466" s="9"/>
      <c r="AU1466" s="9"/>
      <c r="AV1466" s="9"/>
    </row>
    <row r="1467" spans="2:48" x14ac:dyDescent="0.25">
      <c r="B1467" s="54"/>
      <c r="C1467" s="54"/>
      <c r="D1467" s="59"/>
      <c r="E1467" s="59"/>
      <c r="F1467" s="174"/>
      <c r="G1467" s="54"/>
      <c r="H1467" s="55"/>
      <c r="I1467" s="54"/>
      <c r="J1467" s="55"/>
      <c r="K1467" s="47" t="str">
        <f>IF(OR(AND(H1467=Lists!$D$6,G1467&lt;&gt;""),AND(AND(H1467=J1467,G1467&lt;&gt;"",I1467&lt;&gt;""),OR(H1467&lt;&gt;"Unspecified",J1467&lt;&gt;"Unspecified"),J1467&lt;&gt;""),AND(OR(H1467=Lists!$D$4,H1467=Lists!$D$5),OR(J1467=Lists!$D$4,J1467=Lists!$D$5),AND(G1467&lt;&gt;"",I1467&lt;&gt;""))),"YES","")</f>
        <v/>
      </c>
      <c r="L1467" s="56"/>
      <c r="M1467" s="54"/>
      <c r="N1467" s="58"/>
      <c r="O1467" s="57"/>
      <c r="P1467" s="165"/>
      <c r="Q1467" s="165"/>
      <c r="R1467" s="165"/>
      <c r="S1467" s="54"/>
      <c r="T1467" s="54"/>
      <c r="U1467" s="54"/>
      <c r="V1467" s="54"/>
      <c r="W1467" s="54"/>
      <c r="X1467" s="54"/>
      <c r="Y1467" s="54"/>
      <c r="Z1467" s="54"/>
      <c r="AA1467" s="54"/>
      <c r="AB1467" s="54"/>
      <c r="AC1467" s="54"/>
      <c r="AD1467" s="60"/>
      <c r="AE1467" s="58"/>
      <c r="AF1467" s="176" t="str">
        <f t="shared" si="22"/>
        <v/>
      </c>
      <c r="AG1467" s="178" t="str">
        <f>IF(Calculations!AT1462=1,"YES","")</f>
        <v/>
      </c>
      <c r="AH1467" s="1"/>
      <c r="AI1467"/>
      <c r="AJ1467" s="3"/>
      <c r="AQ1467" s="9"/>
      <c r="AR1467" s="9"/>
      <c r="AS1467" s="9"/>
      <c r="AT1467" s="9"/>
      <c r="AU1467" s="9"/>
      <c r="AV1467" s="9"/>
    </row>
    <row r="1468" spans="2:48" x14ac:dyDescent="0.25">
      <c r="B1468" s="54"/>
      <c r="C1468" s="54"/>
      <c r="D1468" s="59"/>
      <c r="E1468" s="59"/>
      <c r="F1468" s="174"/>
      <c r="G1468" s="54"/>
      <c r="H1468" s="55"/>
      <c r="I1468" s="54"/>
      <c r="J1468" s="55"/>
      <c r="K1468" s="47" t="str">
        <f>IF(OR(AND(H1468=Lists!$D$6,G1468&lt;&gt;""),AND(AND(H1468=J1468,G1468&lt;&gt;"",I1468&lt;&gt;""),OR(H1468&lt;&gt;"Unspecified",J1468&lt;&gt;"Unspecified"),J1468&lt;&gt;""),AND(OR(H1468=Lists!$D$4,H1468=Lists!$D$5),OR(J1468=Lists!$D$4,J1468=Lists!$D$5),AND(G1468&lt;&gt;"",I1468&lt;&gt;""))),"YES","")</f>
        <v/>
      </c>
      <c r="L1468" s="56"/>
      <c r="M1468" s="54"/>
      <c r="N1468" s="58"/>
      <c r="O1468" s="57"/>
      <c r="P1468" s="165"/>
      <c r="Q1468" s="165"/>
      <c r="R1468" s="165"/>
      <c r="S1468" s="54"/>
      <c r="T1468" s="54"/>
      <c r="U1468" s="54"/>
      <c r="V1468" s="54"/>
      <c r="W1468" s="54"/>
      <c r="X1468" s="54"/>
      <c r="Y1468" s="54"/>
      <c r="Z1468" s="54"/>
      <c r="AA1468" s="54"/>
      <c r="AB1468" s="54"/>
      <c r="AC1468" s="54"/>
      <c r="AD1468" s="60"/>
      <c r="AE1468" s="58"/>
      <c r="AF1468" s="176" t="str">
        <f t="shared" si="22"/>
        <v/>
      </c>
      <c r="AG1468" s="178" t="str">
        <f>IF(Calculations!AT1463=1,"YES","")</f>
        <v/>
      </c>
      <c r="AH1468" s="1"/>
      <c r="AI1468"/>
      <c r="AJ1468" s="3"/>
      <c r="AQ1468" s="9"/>
      <c r="AR1468" s="9"/>
      <c r="AS1468" s="9"/>
      <c r="AT1468" s="9"/>
      <c r="AU1468" s="9"/>
      <c r="AV1468" s="9"/>
    </row>
    <row r="1469" spans="2:48" x14ac:dyDescent="0.25">
      <c r="B1469" s="54"/>
      <c r="C1469" s="54"/>
      <c r="D1469" s="59"/>
      <c r="E1469" s="59"/>
      <c r="F1469" s="174"/>
      <c r="G1469" s="54"/>
      <c r="H1469" s="55"/>
      <c r="I1469" s="54"/>
      <c r="J1469" s="55"/>
      <c r="K1469" s="47" t="str">
        <f>IF(OR(AND(H1469=Lists!$D$6,G1469&lt;&gt;""),AND(AND(H1469=J1469,G1469&lt;&gt;"",I1469&lt;&gt;""),OR(H1469&lt;&gt;"Unspecified",J1469&lt;&gt;"Unspecified"),J1469&lt;&gt;""),AND(OR(H1469=Lists!$D$4,H1469=Lists!$D$5),OR(J1469=Lists!$D$4,J1469=Lists!$D$5),AND(G1469&lt;&gt;"",I1469&lt;&gt;""))),"YES","")</f>
        <v/>
      </c>
      <c r="L1469" s="56"/>
      <c r="M1469" s="54"/>
      <c r="N1469" s="58"/>
      <c r="O1469" s="57"/>
      <c r="P1469" s="165"/>
      <c r="Q1469" s="165"/>
      <c r="R1469" s="165"/>
      <c r="S1469" s="54"/>
      <c r="T1469" s="54"/>
      <c r="U1469" s="54"/>
      <c r="V1469" s="54"/>
      <c r="W1469" s="54"/>
      <c r="X1469" s="54"/>
      <c r="Y1469" s="54"/>
      <c r="Z1469" s="54"/>
      <c r="AA1469" s="54"/>
      <c r="AB1469" s="54"/>
      <c r="AC1469" s="54"/>
      <c r="AD1469" s="60"/>
      <c r="AE1469" s="58"/>
      <c r="AF1469" s="176" t="str">
        <f t="shared" si="22"/>
        <v/>
      </c>
      <c r="AG1469" s="178" t="str">
        <f>IF(Calculations!AT1464=1,"YES","")</f>
        <v/>
      </c>
      <c r="AH1469" s="1"/>
      <c r="AI1469"/>
      <c r="AJ1469" s="3"/>
      <c r="AQ1469" s="9"/>
      <c r="AR1469" s="9"/>
      <c r="AS1469" s="9"/>
      <c r="AT1469" s="9"/>
      <c r="AU1469" s="9"/>
      <c r="AV1469" s="9"/>
    </row>
    <row r="1470" spans="2:48" x14ac:dyDescent="0.25">
      <c r="B1470" s="54"/>
      <c r="C1470" s="54"/>
      <c r="D1470" s="59"/>
      <c r="E1470" s="59"/>
      <c r="F1470" s="174"/>
      <c r="G1470" s="54"/>
      <c r="H1470" s="55"/>
      <c r="I1470" s="54"/>
      <c r="J1470" s="55"/>
      <c r="K1470" s="47" t="str">
        <f>IF(OR(AND(H1470=Lists!$D$6,G1470&lt;&gt;""),AND(AND(H1470=J1470,G1470&lt;&gt;"",I1470&lt;&gt;""),OR(H1470&lt;&gt;"Unspecified",J1470&lt;&gt;"Unspecified"),J1470&lt;&gt;""),AND(OR(H1470=Lists!$D$4,H1470=Lists!$D$5),OR(J1470=Lists!$D$4,J1470=Lists!$D$5),AND(G1470&lt;&gt;"",I1470&lt;&gt;""))),"YES","")</f>
        <v/>
      </c>
      <c r="L1470" s="56"/>
      <c r="M1470" s="54"/>
      <c r="N1470" s="58"/>
      <c r="O1470" s="57"/>
      <c r="P1470" s="165"/>
      <c r="Q1470" s="165"/>
      <c r="R1470" s="165"/>
      <c r="S1470" s="54"/>
      <c r="T1470" s="54"/>
      <c r="U1470" s="54"/>
      <c r="V1470" s="54"/>
      <c r="W1470" s="54"/>
      <c r="X1470" s="54"/>
      <c r="Y1470" s="54"/>
      <c r="Z1470" s="54"/>
      <c r="AA1470" s="54"/>
      <c r="AB1470" s="54"/>
      <c r="AC1470" s="54"/>
      <c r="AD1470" s="60"/>
      <c r="AE1470" s="58"/>
      <c r="AF1470" s="176" t="str">
        <f t="shared" si="22"/>
        <v/>
      </c>
      <c r="AG1470" s="178" t="str">
        <f>IF(Calculations!AT1465=1,"YES","")</f>
        <v/>
      </c>
      <c r="AH1470" s="1"/>
      <c r="AI1470"/>
      <c r="AJ1470" s="3"/>
      <c r="AQ1470" s="9"/>
      <c r="AR1470" s="9"/>
      <c r="AS1470" s="9"/>
      <c r="AT1470" s="9"/>
      <c r="AU1470" s="9"/>
      <c r="AV1470" s="9"/>
    </row>
    <row r="1471" spans="2:48" x14ac:dyDescent="0.25">
      <c r="B1471" s="54"/>
      <c r="C1471" s="54"/>
      <c r="D1471" s="59"/>
      <c r="E1471" s="59"/>
      <c r="F1471" s="174"/>
      <c r="G1471" s="54"/>
      <c r="H1471" s="55"/>
      <c r="I1471" s="54"/>
      <c r="J1471" s="55"/>
      <c r="K1471" s="47" t="str">
        <f>IF(OR(AND(H1471=Lists!$D$6,G1471&lt;&gt;""),AND(AND(H1471=J1471,G1471&lt;&gt;"",I1471&lt;&gt;""),OR(H1471&lt;&gt;"Unspecified",J1471&lt;&gt;"Unspecified"),J1471&lt;&gt;""),AND(OR(H1471=Lists!$D$4,H1471=Lists!$D$5),OR(J1471=Lists!$D$4,J1471=Lists!$D$5),AND(G1471&lt;&gt;"",I1471&lt;&gt;""))),"YES","")</f>
        <v/>
      </c>
      <c r="L1471" s="56"/>
      <c r="M1471" s="54"/>
      <c r="N1471" s="58"/>
      <c r="O1471" s="57"/>
      <c r="P1471" s="165"/>
      <c r="Q1471" s="165"/>
      <c r="R1471" s="165"/>
      <c r="S1471" s="54"/>
      <c r="T1471" s="54"/>
      <c r="U1471" s="54"/>
      <c r="V1471" s="54"/>
      <c r="W1471" s="54"/>
      <c r="X1471" s="54"/>
      <c r="Y1471" s="54"/>
      <c r="Z1471" s="54"/>
      <c r="AA1471" s="54"/>
      <c r="AB1471" s="54"/>
      <c r="AC1471" s="54"/>
      <c r="AD1471" s="60"/>
      <c r="AE1471" s="58"/>
      <c r="AF1471" s="176" t="str">
        <f t="shared" si="22"/>
        <v/>
      </c>
      <c r="AG1471" s="178" t="str">
        <f>IF(Calculations!AT1466=1,"YES","")</f>
        <v/>
      </c>
      <c r="AH1471" s="1"/>
      <c r="AI1471"/>
      <c r="AJ1471" s="3"/>
      <c r="AQ1471" s="9"/>
      <c r="AR1471" s="9"/>
      <c r="AS1471" s="9"/>
      <c r="AT1471" s="9"/>
      <c r="AU1471" s="9"/>
      <c r="AV1471" s="9"/>
    </row>
    <row r="1472" spans="2:48" x14ac:dyDescent="0.25">
      <c r="B1472" s="54"/>
      <c r="C1472" s="54"/>
      <c r="D1472" s="59"/>
      <c r="E1472" s="59"/>
      <c r="F1472" s="174"/>
      <c r="G1472" s="54"/>
      <c r="H1472" s="55"/>
      <c r="I1472" s="54"/>
      <c r="J1472" s="55"/>
      <c r="K1472" s="47" t="str">
        <f>IF(OR(AND(H1472=Lists!$D$6,G1472&lt;&gt;""),AND(AND(H1472=J1472,G1472&lt;&gt;"",I1472&lt;&gt;""),OR(H1472&lt;&gt;"Unspecified",J1472&lt;&gt;"Unspecified"),J1472&lt;&gt;""),AND(OR(H1472=Lists!$D$4,H1472=Lists!$D$5),OR(J1472=Lists!$D$4,J1472=Lists!$D$5),AND(G1472&lt;&gt;"",I1472&lt;&gt;""))),"YES","")</f>
        <v/>
      </c>
      <c r="L1472" s="56"/>
      <c r="M1472" s="54"/>
      <c r="N1472" s="58"/>
      <c r="O1472" s="57"/>
      <c r="P1472" s="165"/>
      <c r="Q1472" s="165"/>
      <c r="R1472" s="165"/>
      <c r="S1472" s="54"/>
      <c r="T1472" s="54"/>
      <c r="U1472" s="54"/>
      <c r="V1472" s="54"/>
      <c r="W1472" s="54"/>
      <c r="X1472" s="54"/>
      <c r="Y1472" s="54"/>
      <c r="Z1472" s="54"/>
      <c r="AA1472" s="54"/>
      <c r="AB1472" s="54"/>
      <c r="AC1472" s="54"/>
      <c r="AD1472" s="60"/>
      <c r="AE1472" s="58"/>
      <c r="AF1472" s="176" t="str">
        <f t="shared" si="22"/>
        <v/>
      </c>
      <c r="AG1472" s="178" t="str">
        <f>IF(Calculations!AT1467=1,"YES","")</f>
        <v/>
      </c>
      <c r="AH1472" s="1"/>
      <c r="AI1472"/>
      <c r="AJ1472" s="3"/>
      <c r="AQ1472" s="9"/>
      <c r="AR1472" s="9"/>
      <c r="AS1472" s="9"/>
      <c r="AT1472" s="9"/>
      <c r="AU1472" s="9"/>
      <c r="AV1472" s="9"/>
    </row>
    <row r="1473" spans="2:48" x14ac:dyDescent="0.25">
      <c r="B1473" s="54"/>
      <c r="C1473" s="54"/>
      <c r="D1473" s="59"/>
      <c r="E1473" s="59"/>
      <c r="F1473" s="174"/>
      <c r="G1473" s="54"/>
      <c r="H1473" s="55"/>
      <c r="I1473" s="54"/>
      <c r="J1473" s="55"/>
      <c r="K1473" s="47" t="str">
        <f>IF(OR(AND(H1473=Lists!$D$6,G1473&lt;&gt;""),AND(AND(H1473=J1473,G1473&lt;&gt;"",I1473&lt;&gt;""),OR(H1473&lt;&gt;"Unspecified",J1473&lt;&gt;"Unspecified"),J1473&lt;&gt;""),AND(OR(H1473=Lists!$D$4,H1473=Lists!$D$5),OR(J1473=Lists!$D$4,J1473=Lists!$D$5),AND(G1473&lt;&gt;"",I1473&lt;&gt;""))),"YES","")</f>
        <v/>
      </c>
      <c r="L1473" s="56"/>
      <c r="M1473" s="54"/>
      <c r="N1473" s="58"/>
      <c r="O1473" s="57"/>
      <c r="P1473" s="165"/>
      <c r="Q1473" s="165"/>
      <c r="R1473" s="165"/>
      <c r="S1473" s="54"/>
      <c r="T1473" s="54"/>
      <c r="U1473" s="54"/>
      <c r="V1473" s="54"/>
      <c r="W1473" s="54"/>
      <c r="X1473" s="54"/>
      <c r="Y1473" s="54"/>
      <c r="Z1473" s="54"/>
      <c r="AA1473" s="54"/>
      <c r="AB1473" s="54"/>
      <c r="AC1473" s="54"/>
      <c r="AD1473" s="60"/>
      <c r="AE1473" s="58"/>
      <c r="AF1473" s="176" t="str">
        <f t="shared" si="22"/>
        <v/>
      </c>
      <c r="AG1473" s="178" t="str">
        <f>IF(Calculations!AT1468=1,"YES","")</f>
        <v/>
      </c>
      <c r="AH1473" s="1"/>
      <c r="AI1473"/>
      <c r="AJ1473" s="3"/>
      <c r="AQ1473" s="9"/>
      <c r="AR1473" s="9"/>
      <c r="AS1473" s="9"/>
      <c r="AT1473" s="9"/>
      <c r="AU1473" s="9"/>
      <c r="AV1473" s="9"/>
    </row>
    <row r="1474" spans="2:48" x14ac:dyDescent="0.25">
      <c r="B1474" s="54"/>
      <c r="C1474" s="54"/>
      <c r="D1474" s="59"/>
      <c r="E1474" s="59"/>
      <c r="F1474" s="174"/>
      <c r="G1474" s="54"/>
      <c r="H1474" s="55"/>
      <c r="I1474" s="54"/>
      <c r="J1474" s="55"/>
      <c r="K1474" s="47" t="str">
        <f>IF(OR(AND(H1474=Lists!$D$6,G1474&lt;&gt;""),AND(AND(H1474=J1474,G1474&lt;&gt;"",I1474&lt;&gt;""),OR(H1474&lt;&gt;"Unspecified",J1474&lt;&gt;"Unspecified"),J1474&lt;&gt;""),AND(OR(H1474=Lists!$D$4,H1474=Lists!$D$5),OR(J1474=Lists!$D$4,J1474=Lists!$D$5),AND(G1474&lt;&gt;"",I1474&lt;&gt;""))),"YES","")</f>
        <v/>
      </c>
      <c r="L1474" s="56"/>
      <c r="M1474" s="54"/>
      <c r="N1474" s="58"/>
      <c r="O1474" s="57"/>
      <c r="P1474" s="165"/>
      <c r="Q1474" s="165"/>
      <c r="R1474" s="165"/>
      <c r="S1474" s="54"/>
      <c r="T1474" s="54"/>
      <c r="U1474" s="54"/>
      <c r="V1474" s="54"/>
      <c r="W1474" s="54"/>
      <c r="X1474" s="54"/>
      <c r="Y1474" s="54"/>
      <c r="Z1474" s="54"/>
      <c r="AA1474" s="54"/>
      <c r="AB1474" s="54"/>
      <c r="AC1474" s="54"/>
      <c r="AD1474" s="60"/>
      <c r="AE1474" s="58"/>
      <c r="AF1474" s="176" t="str">
        <f t="shared" si="22"/>
        <v/>
      </c>
      <c r="AG1474" s="178" t="str">
        <f>IF(Calculations!AT1469=1,"YES","")</f>
        <v/>
      </c>
      <c r="AH1474" s="1"/>
      <c r="AI1474"/>
      <c r="AJ1474" s="3"/>
      <c r="AQ1474" s="9"/>
      <c r="AR1474" s="9"/>
      <c r="AS1474" s="9"/>
      <c r="AT1474" s="9"/>
      <c r="AU1474" s="9"/>
      <c r="AV1474" s="9"/>
    </row>
    <row r="1475" spans="2:48" x14ac:dyDescent="0.25">
      <c r="B1475" s="54"/>
      <c r="C1475" s="54"/>
      <c r="D1475" s="59"/>
      <c r="E1475" s="59"/>
      <c r="F1475" s="174"/>
      <c r="G1475" s="54"/>
      <c r="H1475" s="55"/>
      <c r="I1475" s="54"/>
      <c r="J1475" s="55"/>
      <c r="K1475" s="47" t="str">
        <f>IF(OR(AND(H1475=Lists!$D$6,G1475&lt;&gt;""),AND(AND(H1475=J1475,G1475&lt;&gt;"",I1475&lt;&gt;""),OR(H1475&lt;&gt;"Unspecified",J1475&lt;&gt;"Unspecified"),J1475&lt;&gt;""),AND(OR(H1475=Lists!$D$4,H1475=Lists!$D$5),OR(J1475=Lists!$D$4,J1475=Lists!$D$5),AND(G1475&lt;&gt;"",I1475&lt;&gt;""))),"YES","")</f>
        <v/>
      </c>
      <c r="L1475" s="56"/>
      <c r="M1475" s="54"/>
      <c r="N1475" s="58"/>
      <c r="O1475" s="57"/>
      <c r="P1475" s="165"/>
      <c r="Q1475" s="165"/>
      <c r="R1475" s="165"/>
      <c r="S1475" s="54"/>
      <c r="T1475" s="54"/>
      <c r="U1475" s="54"/>
      <c r="V1475" s="54"/>
      <c r="W1475" s="54"/>
      <c r="X1475" s="54"/>
      <c r="Y1475" s="54"/>
      <c r="Z1475" s="54"/>
      <c r="AA1475" s="54"/>
      <c r="AB1475" s="54"/>
      <c r="AC1475" s="54"/>
      <c r="AD1475" s="60"/>
      <c r="AE1475" s="58"/>
      <c r="AF1475" s="176" t="str">
        <f t="shared" si="22"/>
        <v/>
      </c>
      <c r="AG1475" s="178" t="str">
        <f>IF(Calculations!AT1470=1,"YES","")</f>
        <v/>
      </c>
      <c r="AH1475" s="1"/>
      <c r="AI1475"/>
      <c r="AJ1475" s="3"/>
      <c r="AQ1475" s="9"/>
      <c r="AR1475" s="9"/>
      <c r="AS1475" s="9"/>
      <c r="AT1475" s="9"/>
      <c r="AU1475" s="9"/>
      <c r="AV1475" s="9"/>
    </row>
    <row r="1476" spans="2:48" x14ac:dyDescent="0.25">
      <c r="B1476" s="54"/>
      <c r="C1476" s="54"/>
      <c r="D1476" s="59"/>
      <c r="E1476" s="59"/>
      <c r="F1476" s="174"/>
      <c r="G1476" s="54"/>
      <c r="H1476" s="55"/>
      <c r="I1476" s="54"/>
      <c r="J1476" s="55"/>
      <c r="K1476" s="47" t="str">
        <f>IF(OR(AND(H1476=Lists!$D$6,G1476&lt;&gt;""),AND(AND(H1476=J1476,G1476&lt;&gt;"",I1476&lt;&gt;""),OR(H1476&lt;&gt;"Unspecified",J1476&lt;&gt;"Unspecified"),J1476&lt;&gt;""),AND(OR(H1476=Lists!$D$4,H1476=Lists!$D$5),OR(J1476=Lists!$D$4,J1476=Lists!$D$5),AND(G1476&lt;&gt;"",I1476&lt;&gt;""))),"YES","")</f>
        <v/>
      </c>
      <c r="L1476" s="56"/>
      <c r="M1476" s="54"/>
      <c r="N1476" s="58"/>
      <c r="O1476" s="57"/>
      <c r="P1476" s="165"/>
      <c r="Q1476" s="165"/>
      <c r="R1476" s="165"/>
      <c r="S1476" s="54"/>
      <c r="T1476" s="54"/>
      <c r="U1476" s="54"/>
      <c r="V1476" s="54"/>
      <c r="W1476" s="54"/>
      <c r="X1476" s="54"/>
      <c r="Y1476" s="54"/>
      <c r="Z1476" s="54"/>
      <c r="AA1476" s="54"/>
      <c r="AB1476" s="54"/>
      <c r="AC1476" s="54"/>
      <c r="AD1476" s="60"/>
      <c r="AE1476" s="58"/>
      <c r="AF1476" s="176" t="str">
        <f t="shared" si="22"/>
        <v/>
      </c>
      <c r="AG1476" s="178" t="str">
        <f>IF(Calculations!AT1471=1,"YES","")</f>
        <v/>
      </c>
      <c r="AH1476" s="1"/>
      <c r="AI1476"/>
      <c r="AJ1476" s="3"/>
      <c r="AQ1476" s="9"/>
      <c r="AR1476" s="9"/>
      <c r="AS1476" s="9"/>
      <c r="AT1476" s="9"/>
      <c r="AU1476" s="9"/>
      <c r="AV1476" s="9"/>
    </row>
    <row r="1477" spans="2:48" x14ac:dyDescent="0.25">
      <c r="B1477" s="54"/>
      <c r="C1477" s="54"/>
      <c r="D1477" s="59"/>
      <c r="E1477" s="59"/>
      <c r="F1477" s="174"/>
      <c r="G1477" s="54"/>
      <c r="H1477" s="55"/>
      <c r="I1477" s="54"/>
      <c r="J1477" s="55"/>
      <c r="K1477" s="47" t="str">
        <f>IF(OR(AND(H1477=Lists!$D$6,G1477&lt;&gt;""),AND(AND(H1477=J1477,G1477&lt;&gt;"",I1477&lt;&gt;""),OR(H1477&lt;&gt;"Unspecified",J1477&lt;&gt;"Unspecified"),J1477&lt;&gt;""),AND(OR(H1477=Lists!$D$4,H1477=Lists!$D$5),OR(J1477=Lists!$D$4,J1477=Lists!$D$5),AND(G1477&lt;&gt;"",I1477&lt;&gt;""))),"YES","")</f>
        <v/>
      </c>
      <c r="L1477" s="56"/>
      <c r="M1477" s="54"/>
      <c r="N1477" s="58"/>
      <c r="O1477" s="57"/>
      <c r="P1477" s="165"/>
      <c r="Q1477" s="165"/>
      <c r="R1477" s="165"/>
      <c r="S1477" s="54"/>
      <c r="T1477" s="54"/>
      <c r="U1477" s="54"/>
      <c r="V1477" s="54"/>
      <c r="W1477" s="54"/>
      <c r="X1477" s="54"/>
      <c r="Y1477" s="54"/>
      <c r="Z1477" s="54"/>
      <c r="AA1477" s="54"/>
      <c r="AB1477" s="54"/>
      <c r="AC1477" s="54"/>
      <c r="AD1477" s="60"/>
      <c r="AE1477" s="58"/>
      <c r="AF1477" s="176" t="str">
        <f t="shared" si="22"/>
        <v/>
      </c>
      <c r="AG1477" s="178" t="str">
        <f>IF(Calculations!AT1472=1,"YES","")</f>
        <v/>
      </c>
      <c r="AH1477" s="1"/>
      <c r="AI1477"/>
      <c r="AJ1477" s="3"/>
      <c r="AQ1477" s="9"/>
      <c r="AR1477" s="9"/>
      <c r="AS1477" s="9"/>
      <c r="AT1477" s="9"/>
      <c r="AU1477" s="9"/>
      <c r="AV1477" s="9"/>
    </row>
    <row r="1478" spans="2:48" x14ac:dyDescent="0.25">
      <c r="B1478" s="54"/>
      <c r="C1478" s="54"/>
      <c r="D1478" s="59"/>
      <c r="E1478" s="59"/>
      <c r="F1478" s="174"/>
      <c r="G1478" s="54"/>
      <c r="H1478" s="55"/>
      <c r="I1478" s="54"/>
      <c r="J1478" s="55"/>
      <c r="K1478" s="47" t="str">
        <f>IF(OR(AND(H1478=Lists!$D$6,G1478&lt;&gt;""),AND(AND(H1478=J1478,G1478&lt;&gt;"",I1478&lt;&gt;""),OR(H1478&lt;&gt;"Unspecified",J1478&lt;&gt;"Unspecified"),J1478&lt;&gt;""),AND(OR(H1478=Lists!$D$4,H1478=Lists!$D$5),OR(J1478=Lists!$D$4,J1478=Lists!$D$5),AND(G1478&lt;&gt;"",I1478&lt;&gt;""))),"YES","")</f>
        <v/>
      </c>
      <c r="L1478" s="56"/>
      <c r="M1478" s="54"/>
      <c r="N1478" s="58"/>
      <c r="O1478" s="57"/>
      <c r="P1478" s="165"/>
      <c r="Q1478" s="165"/>
      <c r="R1478" s="165"/>
      <c r="S1478" s="54"/>
      <c r="T1478" s="54"/>
      <c r="U1478" s="54"/>
      <c r="V1478" s="54"/>
      <c r="W1478" s="54"/>
      <c r="X1478" s="54"/>
      <c r="Y1478" s="54"/>
      <c r="Z1478" s="54"/>
      <c r="AA1478" s="54"/>
      <c r="AB1478" s="54"/>
      <c r="AC1478" s="54"/>
      <c r="AD1478" s="60"/>
      <c r="AE1478" s="58"/>
      <c r="AF1478" s="176" t="str">
        <f t="shared" si="22"/>
        <v/>
      </c>
      <c r="AG1478" s="178" t="str">
        <f>IF(Calculations!AT1473=1,"YES","")</f>
        <v/>
      </c>
      <c r="AH1478" s="1"/>
      <c r="AI1478"/>
      <c r="AJ1478" s="3"/>
      <c r="AQ1478" s="9"/>
      <c r="AR1478" s="9"/>
      <c r="AS1478" s="9"/>
      <c r="AT1478" s="9"/>
      <c r="AU1478" s="9"/>
      <c r="AV1478" s="9"/>
    </row>
    <row r="1479" spans="2:48" x14ac:dyDescent="0.25">
      <c r="B1479" s="54"/>
      <c r="C1479" s="54"/>
      <c r="D1479" s="59"/>
      <c r="E1479" s="59"/>
      <c r="F1479" s="174"/>
      <c r="G1479" s="54"/>
      <c r="H1479" s="55"/>
      <c r="I1479" s="54"/>
      <c r="J1479" s="55"/>
      <c r="K1479" s="47" t="str">
        <f>IF(OR(AND(H1479=Lists!$D$6,G1479&lt;&gt;""),AND(AND(H1479=J1479,G1479&lt;&gt;"",I1479&lt;&gt;""),OR(H1479&lt;&gt;"Unspecified",J1479&lt;&gt;"Unspecified"),J1479&lt;&gt;""),AND(OR(H1479=Lists!$D$4,H1479=Lists!$D$5),OR(J1479=Lists!$D$4,J1479=Lists!$D$5),AND(G1479&lt;&gt;"",I1479&lt;&gt;""))),"YES","")</f>
        <v/>
      </c>
      <c r="L1479" s="56"/>
      <c r="M1479" s="54"/>
      <c r="N1479" s="58"/>
      <c r="O1479" s="57"/>
      <c r="P1479" s="165"/>
      <c r="Q1479" s="165"/>
      <c r="R1479" s="165"/>
      <c r="S1479" s="54"/>
      <c r="T1479" s="54"/>
      <c r="U1479" s="54"/>
      <c r="V1479" s="54"/>
      <c r="W1479" s="54"/>
      <c r="X1479" s="54"/>
      <c r="Y1479" s="54"/>
      <c r="Z1479" s="54"/>
      <c r="AA1479" s="54"/>
      <c r="AB1479" s="54"/>
      <c r="AC1479" s="54"/>
      <c r="AD1479" s="60"/>
      <c r="AE1479" s="58"/>
      <c r="AF1479" s="176" t="str">
        <f t="shared" si="22"/>
        <v/>
      </c>
      <c r="AG1479" s="178" t="str">
        <f>IF(Calculations!AT1474=1,"YES","")</f>
        <v/>
      </c>
      <c r="AH1479" s="1"/>
      <c r="AI1479"/>
      <c r="AJ1479" s="3"/>
      <c r="AQ1479" s="9"/>
      <c r="AR1479" s="9"/>
      <c r="AS1479" s="9"/>
      <c r="AT1479" s="9"/>
      <c r="AU1479" s="9"/>
      <c r="AV1479" s="9"/>
    </row>
    <row r="1480" spans="2:48" x14ac:dyDescent="0.25">
      <c r="B1480" s="54"/>
      <c r="C1480" s="54"/>
      <c r="D1480" s="59"/>
      <c r="E1480" s="59"/>
      <c r="F1480" s="174"/>
      <c r="G1480" s="54"/>
      <c r="H1480" s="55"/>
      <c r="I1480" s="54"/>
      <c r="J1480" s="55"/>
      <c r="K1480" s="47" t="str">
        <f>IF(OR(AND(H1480=Lists!$D$6,G1480&lt;&gt;""),AND(AND(H1480=J1480,G1480&lt;&gt;"",I1480&lt;&gt;""),OR(H1480&lt;&gt;"Unspecified",J1480&lt;&gt;"Unspecified"),J1480&lt;&gt;""),AND(OR(H1480=Lists!$D$4,H1480=Lists!$D$5),OR(J1480=Lists!$D$4,J1480=Lists!$D$5),AND(G1480&lt;&gt;"",I1480&lt;&gt;""))),"YES","")</f>
        <v/>
      </c>
      <c r="L1480" s="56"/>
      <c r="M1480" s="54"/>
      <c r="N1480" s="58"/>
      <c r="O1480" s="57"/>
      <c r="P1480" s="165"/>
      <c r="Q1480" s="165"/>
      <c r="R1480" s="165"/>
      <c r="S1480" s="54"/>
      <c r="T1480" s="54"/>
      <c r="U1480" s="54"/>
      <c r="V1480" s="54"/>
      <c r="W1480" s="54"/>
      <c r="X1480" s="54"/>
      <c r="Y1480" s="54"/>
      <c r="Z1480" s="54"/>
      <c r="AA1480" s="54"/>
      <c r="AB1480" s="54"/>
      <c r="AC1480" s="54"/>
      <c r="AD1480" s="60"/>
      <c r="AE1480" s="58"/>
      <c r="AF1480" s="176" t="str">
        <f t="shared" ref="AF1480:AF1500" si="23">IF(K1480&lt;&gt;"YES","",IF(I1480&lt;&gt;"",I1480+14,IF(I1480="",G1480+14)))</f>
        <v/>
      </c>
      <c r="AG1480" s="178" t="str">
        <f>IF(Calculations!AT1475=1,"YES","")</f>
        <v/>
      </c>
      <c r="AH1480" s="1"/>
      <c r="AI1480"/>
      <c r="AJ1480" s="3"/>
      <c r="AQ1480" s="9"/>
      <c r="AR1480" s="9"/>
      <c r="AS1480" s="9"/>
      <c r="AT1480" s="9"/>
      <c r="AU1480" s="9"/>
      <c r="AV1480" s="9"/>
    </row>
    <row r="1481" spans="2:48" x14ac:dyDescent="0.25">
      <c r="B1481" s="54"/>
      <c r="C1481" s="54"/>
      <c r="D1481" s="59"/>
      <c r="E1481" s="59"/>
      <c r="F1481" s="174"/>
      <c r="G1481" s="54"/>
      <c r="H1481" s="55"/>
      <c r="I1481" s="54"/>
      <c r="J1481" s="55"/>
      <c r="K1481" s="47" t="str">
        <f>IF(OR(AND(H1481=Lists!$D$6,G1481&lt;&gt;""),AND(AND(H1481=J1481,G1481&lt;&gt;"",I1481&lt;&gt;""),OR(H1481&lt;&gt;"Unspecified",J1481&lt;&gt;"Unspecified"),J1481&lt;&gt;""),AND(OR(H1481=Lists!$D$4,H1481=Lists!$D$5),OR(J1481=Lists!$D$4,J1481=Lists!$D$5),AND(G1481&lt;&gt;"",I1481&lt;&gt;""))),"YES","")</f>
        <v/>
      </c>
      <c r="L1481" s="56"/>
      <c r="M1481" s="54"/>
      <c r="N1481" s="58"/>
      <c r="O1481" s="57"/>
      <c r="P1481" s="165"/>
      <c r="Q1481" s="165"/>
      <c r="R1481" s="165"/>
      <c r="S1481" s="54"/>
      <c r="T1481" s="54"/>
      <c r="U1481" s="54"/>
      <c r="V1481" s="54"/>
      <c r="W1481" s="54"/>
      <c r="X1481" s="54"/>
      <c r="Y1481" s="54"/>
      <c r="Z1481" s="54"/>
      <c r="AA1481" s="54"/>
      <c r="AB1481" s="54"/>
      <c r="AC1481" s="54"/>
      <c r="AD1481" s="60"/>
      <c r="AE1481" s="58"/>
      <c r="AF1481" s="176" t="str">
        <f t="shared" si="23"/>
        <v/>
      </c>
      <c r="AG1481" s="178" t="str">
        <f>IF(Calculations!AT1476=1,"YES","")</f>
        <v/>
      </c>
      <c r="AH1481" s="1"/>
      <c r="AI1481"/>
      <c r="AJ1481" s="3"/>
      <c r="AQ1481" s="9"/>
      <c r="AR1481" s="9"/>
      <c r="AS1481" s="9"/>
      <c r="AT1481" s="9"/>
      <c r="AU1481" s="9"/>
      <c r="AV1481" s="9"/>
    </row>
    <row r="1482" spans="2:48" x14ac:dyDescent="0.25">
      <c r="B1482" s="54"/>
      <c r="C1482" s="54"/>
      <c r="D1482" s="59"/>
      <c r="E1482" s="59"/>
      <c r="F1482" s="174"/>
      <c r="G1482" s="54"/>
      <c r="H1482" s="55"/>
      <c r="I1482" s="54"/>
      <c r="J1482" s="55"/>
      <c r="K1482" s="47" t="str">
        <f>IF(OR(AND(H1482=Lists!$D$6,G1482&lt;&gt;""),AND(AND(H1482=J1482,G1482&lt;&gt;"",I1482&lt;&gt;""),OR(H1482&lt;&gt;"Unspecified",J1482&lt;&gt;"Unspecified"),J1482&lt;&gt;""),AND(OR(H1482=Lists!$D$4,H1482=Lists!$D$5),OR(J1482=Lists!$D$4,J1482=Lists!$D$5),AND(G1482&lt;&gt;"",I1482&lt;&gt;""))),"YES","")</f>
        <v/>
      </c>
      <c r="L1482" s="56"/>
      <c r="M1482" s="54"/>
      <c r="N1482" s="58"/>
      <c r="O1482" s="57"/>
      <c r="P1482" s="165"/>
      <c r="Q1482" s="165"/>
      <c r="R1482" s="165"/>
      <c r="S1482" s="54"/>
      <c r="T1482" s="54"/>
      <c r="U1482" s="54"/>
      <c r="V1482" s="54"/>
      <c r="W1482" s="54"/>
      <c r="X1482" s="54"/>
      <c r="Y1482" s="54"/>
      <c r="Z1482" s="54"/>
      <c r="AA1482" s="54"/>
      <c r="AB1482" s="54"/>
      <c r="AC1482" s="54"/>
      <c r="AD1482" s="60"/>
      <c r="AE1482" s="58"/>
      <c r="AF1482" s="176" t="str">
        <f t="shared" si="23"/>
        <v/>
      </c>
      <c r="AG1482" s="178" t="str">
        <f>IF(Calculations!AT1477=1,"YES","")</f>
        <v/>
      </c>
      <c r="AH1482" s="1"/>
      <c r="AI1482"/>
      <c r="AJ1482" s="3"/>
      <c r="AQ1482" s="9"/>
      <c r="AR1482" s="9"/>
      <c r="AS1482" s="9"/>
      <c r="AT1482" s="9"/>
      <c r="AU1482" s="9"/>
      <c r="AV1482" s="9"/>
    </row>
    <row r="1483" spans="2:48" x14ac:dyDescent="0.25">
      <c r="B1483" s="54"/>
      <c r="C1483" s="54"/>
      <c r="D1483" s="59"/>
      <c r="E1483" s="59"/>
      <c r="F1483" s="174"/>
      <c r="G1483" s="54"/>
      <c r="H1483" s="55"/>
      <c r="I1483" s="54"/>
      <c r="J1483" s="55"/>
      <c r="K1483" s="47" t="str">
        <f>IF(OR(AND(H1483=Lists!$D$6,G1483&lt;&gt;""),AND(AND(H1483=J1483,G1483&lt;&gt;"",I1483&lt;&gt;""),OR(H1483&lt;&gt;"Unspecified",J1483&lt;&gt;"Unspecified"),J1483&lt;&gt;""),AND(OR(H1483=Lists!$D$4,H1483=Lists!$D$5),OR(J1483=Lists!$D$4,J1483=Lists!$D$5),AND(G1483&lt;&gt;"",I1483&lt;&gt;""))),"YES","")</f>
        <v/>
      </c>
      <c r="L1483" s="56"/>
      <c r="M1483" s="54"/>
      <c r="N1483" s="58"/>
      <c r="O1483" s="57"/>
      <c r="P1483" s="165"/>
      <c r="Q1483" s="165"/>
      <c r="R1483" s="165"/>
      <c r="S1483" s="54"/>
      <c r="T1483" s="54"/>
      <c r="U1483" s="54"/>
      <c r="V1483" s="54"/>
      <c r="W1483" s="54"/>
      <c r="X1483" s="54"/>
      <c r="Y1483" s="54"/>
      <c r="Z1483" s="54"/>
      <c r="AA1483" s="54"/>
      <c r="AB1483" s="54"/>
      <c r="AC1483" s="54"/>
      <c r="AD1483" s="60"/>
      <c r="AE1483" s="58"/>
      <c r="AF1483" s="176" t="str">
        <f t="shared" si="23"/>
        <v/>
      </c>
      <c r="AG1483" s="178" t="str">
        <f>IF(Calculations!AT1478=1,"YES","")</f>
        <v/>
      </c>
      <c r="AH1483" s="1"/>
      <c r="AI1483"/>
      <c r="AJ1483" s="3"/>
      <c r="AQ1483" s="9"/>
      <c r="AR1483" s="9"/>
      <c r="AS1483" s="9"/>
      <c r="AT1483" s="9"/>
      <c r="AU1483" s="9"/>
      <c r="AV1483" s="9"/>
    </row>
    <row r="1484" spans="2:48" x14ac:dyDescent="0.25">
      <c r="B1484" s="54"/>
      <c r="C1484" s="54"/>
      <c r="D1484" s="59"/>
      <c r="E1484" s="59"/>
      <c r="F1484" s="174"/>
      <c r="G1484" s="54"/>
      <c r="H1484" s="55"/>
      <c r="I1484" s="54"/>
      <c r="J1484" s="55"/>
      <c r="K1484" s="47" t="str">
        <f>IF(OR(AND(H1484=Lists!$D$6,G1484&lt;&gt;""),AND(AND(H1484=J1484,G1484&lt;&gt;"",I1484&lt;&gt;""),OR(H1484&lt;&gt;"Unspecified",J1484&lt;&gt;"Unspecified"),J1484&lt;&gt;""),AND(OR(H1484=Lists!$D$4,H1484=Lists!$D$5),OR(J1484=Lists!$D$4,J1484=Lists!$D$5),AND(G1484&lt;&gt;"",I1484&lt;&gt;""))),"YES","")</f>
        <v/>
      </c>
      <c r="L1484" s="56"/>
      <c r="M1484" s="54"/>
      <c r="N1484" s="58"/>
      <c r="O1484" s="57"/>
      <c r="P1484" s="165"/>
      <c r="Q1484" s="165"/>
      <c r="R1484" s="165"/>
      <c r="S1484" s="54"/>
      <c r="T1484" s="54"/>
      <c r="U1484" s="54"/>
      <c r="V1484" s="54"/>
      <c r="W1484" s="54"/>
      <c r="X1484" s="54"/>
      <c r="Y1484" s="54"/>
      <c r="Z1484" s="54"/>
      <c r="AA1484" s="54"/>
      <c r="AB1484" s="54"/>
      <c r="AC1484" s="54"/>
      <c r="AD1484" s="60"/>
      <c r="AE1484" s="58"/>
      <c r="AF1484" s="176" t="str">
        <f t="shared" si="23"/>
        <v/>
      </c>
      <c r="AG1484" s="178" t="str">
        <f>IF(Calculations!AT1479=1,"YES","")</f>
        <v/>
      </c>
      <c r="AH1484" s="1"/>
      <c r="AI1484"/>
      <c r="AJ1484" s="3"/>
      <c r="AQ1484" s="9"/>
      <c r="AR1484" s="9"/>
      <c r="AS1484" s="9"/>
      <c r="AT1484" s="9"/>
      <c r="AU1484" s="9"/>
      <c r="AV1484" s="9"/>
    </row>
    <row r="1485" spans="2:48" x14ac:dyDescent="0.25">
      <c r="B1485" s="54"/>
      <c r="C1485" s="54"/>
      <c r="D1485" s="59"/>
      <c r="E1485" s="59"/>
      <c r="F1485" s="174"/>
      <c r="G1485" s="54"/>
      <c r="H1485" s="55"/>
      <c r="I1485" s="54"/>
      <c r="J1485" s="55"/>
      <c r="K1485" s="47" t="str">
        <f>IF(OR(AND(H1485=Lists!$D$6,G1485&lt;&gt;""),AND(AND(H1485=J1485,G1485&lt;&gt;"",I1485&lt;&gt;""),OR(H1485&lt;&gt;"Unspecified",J1485&lt;&gt;"Unspecified"),J1485&lt;&gt;""),AND(OR(H1485=Lists!$D$4,H1485=Lists!$D$5),OR(J1485=Lists!$D$4,J1485=Lists!$D$5),AND(G1485&lt;&gt;"",I1485&lt;&gt;""))),"YES","")</f>
        <v/>
      </c>
      <c r="L1485" s="56"/>
      <c r="M1485" s="54"/>
      <c r="N1485" s="58"/>
      <c r="O1485" s="57"/>
      <c r="P1485" s="165"/>
      <c r="Q1485" s="165"/>
      <c r="R1485" s="165"/>
      <c r="S1485" s="54"/>
      <c r="T1485" s="54"/>
      <c r="U1485" s="54"/>
      <c r="V1485" s="54"/>
      <c r="W1485" s="54"/>
      <c r="X1485" s="54"/>
      <c r="Y1485" s="54"/>
      <c r="Z1485" s="54"/>
      <c r="AA1485" s="54"/>
      <c r="AB1485" s="54"/>
      <c r="AC1485" s="54"/>
      <c r="AD1485" s="60"/>
      <c r="AE1485" s="58"/>
      <c r="AF1485" s="176" t="str">
        <f t="shared" si="23"/>
        <v/>
      </c>
      <c r="AG1485" s="178" t="str">
        <f>IF(Calculations!AT1480=1,"YES","")</f>
        <v/>
      </c>
      <c r="AH1485" s="1"/>
      <c r="AI1485"/>
      <c r="AJ1485" s="3"/>
      <c r="AQ1485" s="9"/>
      <c r="AR1485" s="9"/>
      <c r="AS1485" s="9"/>
      <c r="AT1485" s="9"/>
      <c r="AU1485" s="9"/>
      <c r="AV1485" s="9"/>
    </row>
    <row r="1486" spans="2:48" x14ac:dyDescent="0.25">
      <c r="B1486" s="54"/>
      <c r="C1486" s="54"/>
      <c r="D1486" s="59"/>
      <c r="E1486" s="59"/>
      <c r="F1486" s="174"/>
      <c r="G1486" s="54"/>
      <c r="H1486" s="55"/>
      <c r="I1486" s="54"/>
      <c r="J1486" s="55"/>
      <c r="K1486" s="47" t="str">
        <f>IF(OR(AND(H1486=Lists!$D$6,G1486&lt;&gt;""),AND(AND(H1486=J1486,G1486&lt;&gt;"",I1486&lt;&gt;""),OR(H1486&lt;&gt;"Unspecified",J1486&lt;&gt;"Unspecified"),J1486&lt;&gt;""),AND(OR(H1486=Lists!$D$4,H1486=Lists!$D$5),OR(J1486=Lists!$D$4,J1486=Lists!$D$5),AND(G1486&lt;&gt;"",I1486&lt;&gt;""))),"YES","")</f>
        <v/>
      </c>
      <c r="L1486" s="56"/>
      <c r="M1486" s="54"/>
      <c r="N1486" s="58"/>
      <c r="O1486" s="57"/>
      <c r="P1486" s="165"/>
      <c r="Q1486" s="165"/>
      <c r="R1486" s="165"/>
      <c r="S1486" s="54"/>
      <c r="T1486" s="54"/>
      <c r="U1486" s="54"/>
      <c r="V1486" s="54"/>
      <c r="W1486" s="54"/>
      <c r="X1486" s="54"/>
      <c r="Y1486" s="54"/>
      <c r="Z1486" s="54"/>
      <c r="AA1486" s="54"/>
      <c r="AB1486" s="54"/>
      <c r="AC1486" s="54"/>
      <c r="AD1486" s="60"/>
      <c r="AE1486" s="58"/>
      <c r="AF1486" s="176" t="str">
        <f t="shared" si="23"/>
        <v/>
      </c>
      <c r="AG1486" s="178" t="str">
        <f>IF(Calculations!AT1481=1,"YES","")</f>
        <v/>
      </c>
      <c r="AH1486" s="1"/>
      <c r="AI1486"/>
      <c r="AJ1486" s="3"/>
      <c r="AQ1486" s="9"/>
      <c r="AR1486" s="9"/>
      <c r="AS1486" s="9"/>
      <c r="AT1486" s="9"/>
      <c r="AU1486" s="9"/>
      <c r="AV1486" s="9"/>
    </row>
    <row r="1487" spans="2:48" x14ac:dyDescent="0.25">
      <c r="B1487" s="54"/>
      <c r="C1487" s="54"/>
      <c r="D1487" s="59"/>
      <c r="E1487" s="59"/>
      <c r="F1487" s="174"/>
      <c r="G1487" s="54"/>
      <c r="H1487" s="55"/>
      <c r="I1487" s="54"/>
      <c r="J1487" s="55"/>
      <c r="K1487" s="47" t="str">
        <f>IF(OR(AND(H1487=Lists!$D$6,G1487&lt;&gt;""),AND(AND(H1487=J1487,G1487&lt;&gt;"",I1487&lt;&gt;""),OR(H1487&lt;&gt;"Unspecified",J1487&lt;&gt;"Unspecified"),J1487&lt;&gt;""),AND(OR(H1487=Lists!$D$4,H1487=Lists!$D$5),OR(J1487=Lists!$D$4,J1487=Lists!$D$5),AND(G1487&lt;&gt;"",I1487&lt;&gt;""))),"YES","")</f>
        <v/>
      </c>
      <c r="L1487" s="56"/>
      <c r="M1487" s="54"/>
      <c r="N1487" s="58"/>
      <c r="O1487" s="57"/>
      <c r="P1487" s="165"/>
      <c r="Q1487" s="165"/>
      <c r="R1487" s="165"/>
      <c r="S1487" s="54"/>
      <c r="T1487" s="54"/>
      <c r="U1487" s="54"/>
      <c r="V1487" s="54"/>
      <c r="W1487" s="54"/>
      <c r="X1487" s="54"/>
      <c r="Y1487" s="54"/>
      <c r="Z1487" s="54"/>
      <c r="AA1487" s="54"/>
      <c r="AB1487" s="54"/>
      <c r="AC1487" s="54"/>
      <c r="AD1487" s="60"/>
      <c r="AE1487" s="58"/>
      <c r="AF1487" s="176" t="str">
        <f t="shared" si="23"/>
        <v/>
      </c>
      <c r="AG1487" s="178" t="str">
        <f>IF(Calculations!AT1482=1,"YES","")</f>
        <v/>
      </c>
      <c r="AH1487" s="1"/>
      <c r="AI1487"/>
      <c r="AJ1487" s="3"/>
      <c r="AQ1487" s="9"/>
      <c r="AR1487" s="9"/>
      <c r="AS1487" s="9"/>
      <c r="AT1487" s="9"/>
      <c r="AU1487" s="9"/>
      <c r="AV1487" s="9"/>
    </row>
    <row r="1488" spans="2:48" x14ac:dyDescent="0.25">
      <c r="B1488" s="54"/>
      <c r="C1488" s="54"/>
      <c r="D1488" s="59"/>
      <c r="E1488" s="59"/>
      <c r="F1488" s="174"/>
      <c r="G1488" s="54"/>
      <c r="H1488" s="55"/>
      <c r="I1488" s="54"/>
      <c r="J1488" s="55"/>
      <c r="K1488" s="47" t="str">
        <f>IF(OR(AND(H1488=Lists!$D$6,G1488&lt;&gt;""),AND(AND(H1488=J1488,G1488&lt;&gt;"",I1488&lt;&gt;""),OR(H1488&lt;&gt;"Unspecified",J1488&lt;&gt;"Unspecified"),J1488&lt;&gt;""),AND(OR(H1488=Lists!$D$4,H1488=Lists!$D$5),OR(J1488=Lists!$D$4,J1488=Lists!$D$5),AND(G1488&lt;&gt;"",I1488&lt;&gt;""))),"YES","")</f>
        <v/>
      </c>
      <c r="L1488" s="56"/>
      <c r="M1488" s="54"/>
      <c r="N1488" s="58"/>
      <c r="O1488" s="57"/>
      <c r="P1488" s="165"/>
      <c r="Q1488" s="165"/>
      <c r="R1488" s="165"/>
      <c r="S1488" s="54"/>
      <c r="T1488" s="54"/>
      <c r="U1488" s="54"/>
      <c r="V1488" s="54"/>
      <c r="W1488" s="54"/>
      <c r="X1488" s="54"/>
      <c r="Y1488" s="54"/>
      <c r="Z1488" s="54"/>
      <c r="AA1488" s="54"/>
      <c r="AB1488" s="54"/>
      <c r="AC1488" s="54"/>
      <c r="AD1488" s="60"/>
      <c r="AE1488" s="58"/>
      <c r="AF1488" s="176" t="str">
        <f t="shared" si="23"/>
        <v/>
      </c>
      <c r="AG1488" s="178" t="str">
        <f>IF(Calculations!AT1483=1,"YES","")</f>
        <v/>
      </c>
      <c r="AH1488" s="1"/>
      <c r="AI1488"/>
      <c r="AJ1488" s="3"/>
      <c r="AQ1488" s="9"/>
      <c r="AR1488" s="9"/>
      <c r="AS1488" s="9"/>
      <c r="AT1488" s="9"/>
      <c r="AU1488" s="9"/>
      <c r="AV1488" s="9"/>
    </row>
    <row r="1489" spans="2:48" x14ac:dyDescent="0.25">
      <c r="B1489" s="54"/>
      <c r="C1489" s="54"/>
      <c r="D1489" s="59"/>
      <c r="E1489" s="59"/>
      <c r="F1489" s="174"/>
      <c r="G1489" s="54"/>
      <c r="H1489" s="55"/>
      <c r="I1489" s="54"/>
      <c r="J1489" s="55"/>
      <c r="K1489" s="47" t="str">
        <f>IF(OR(AND(H1489=Lists!$D$6,G1489&lt;&gt;""),AND(AND(H1489=J1489,G1489&lt;&gt;"",I1489&lt;&gt;""),OR(H1489&lt;&gt;"Unspecified",J1489&lt;&gt;"Unspecified"),J1489&lt;&gt;""),AND(OR(H1489=Lists!$D$4,H1489=Lists!$D$5),OR(J1489=Lists!$D$4,J1489=Lists!$D$5),AND(G1489&lt;&gt;"",I1489&lt;&gt;""))),"YES","")</f>
        <v/>
      </c>
      <c r="L1489" s="56"/>
      <c r="M1489" s="54"/>
      <c r="N1489" s="58"/>
      <c r="O1489" s="57"/>
      <c r="P1489" s="165"/>
      <c r="Q1489" s="165"/>
      <c r="R1489" s="165"/>
      <c r="S1489" s="54"/>
      <c r="T1489" s="54"/>
      <c r="U1489" s="54"/>
      <c r="V1489" s="54"/>
      <c r="W1489" s="54"/>
      <c r="X1489" s="54"/>
      <c r="Y1489" s="54"/>
      <c r="Z1489" s="54"/>
      <c r="AA1489" s="54"/>
      <c r="AB1489" s="54"/>
      <c r="AC1489" s="54"/>
      <c r="AD1489" s="60"/>
      <c r="AE1489" s="58"/>
      <c r="AF1489" s="176" t="str">
        <f t="shared" si="23"/>
        <v/>
      </c>
      <c r="AG1489" s="178" t="str">
        <f>IF(Calculations!AT1484=1,"YES","")</f>
        <v/>
      </c>
      <c r="AH1489" s="1"/>
      <c r="AI1489"/>
      <c r="AJ1489" s="3"/>
      <c r="AQ1489" s="9"/>
      <c r="AR1489" s="9"/>
      <c r="AS1489" s="9"/>
      <c r="AT1489" s="9"/>
      <c r="AU1489" s="9"/>
      <c r="AV1489" s="9"/>
    </row>
    <row r="1490" spans="2:48" x14ac:dyDescent="0.25">
      <c r="B1490" s="54"/>
      <c r="C1490" s="54"/>
      <c r="D1490" s="59"/>
      <c r="E1490" s="59"/>
      <c r="F1490" s="174"/>
      <c r="G1490" s="54"/>
      <c r="H1490" s="55"/>
      <c r="I1490" s="54"/>
      <c r="J1490" s="55"/>
      <c r="K1490" s="47" t="str">
        <f>IF(OR(AND(H1490=Lists!$D$6,G1490&lt;&gt;""),AND(AND(H1490=J1490,G1490&lt;&gt;"",I1490&lt;&gt;""),OR(H1490&lt;&gt;"Unspecified",J1490&lt;&gt;"Unspecified"),J1490&lt;&gt;""),AND(OR(H1490=Lists!$D$4,H1490=Lists!$D$5),OR(J1490=Lists!$D$4,J1490=Lists!$D$5),AND(G1490&lt;&gt;"",I1490&lt;&gt;""))),"YES","")</f>
        <v/>
      </c>
      <c r="L1490" s="56"/>
      <c r="M1490" s="54"/>
      <c r="N1490" s="58"/>
      <c r="O1490" s="57"/>
      <c r="P1490" s="165"/>
      <c r="Q1490" s="165"/>
      <c r="R1490" s="165"/>
      <c r="S1490" s="54"/>
      <c r="T1490" s="54"/>
      <c r="U1490" s="54"/>
      <c r="V1490" s="54"/>
      <c r="W1490" s="54"/>
      <c r="X1490" s="54"/>
      <c r="Y1490" s="54"/>
      <c r="Z1490" s="54"/>
      <c r="AA1490" s="54"/>
      <c r="AB1490" s="54"/>
      <c r="AC1490" s="54"/>
      <c r="AD1490" s="60"/>
      <c r="AE1490" s="58"/>
      <c r="AF1490" s="176" t="str">
        <f t="shared" si="23"/>
        <v/>
      </c>
      <c r="AG1490" s="178" t="str">
        <f>IF(Calculations!AT1485=1,"YES","")</f>
        <v/>
      </c>
      <c r="AH1490" s="1"/>
      <c r="AI1490"/>
      <c r="AJ1490" s="3"/>
      <c r="AQ1490" s="9"/>
      <c r="AR1490" s="9"/>
      <c r="AS1490" s="9"/>
      <c r="AT1490" s="9"/>
      <c r="AU1490" s="9"/>
      <c r="AV1490" s="9"/>
    </row>
    <row r="1491" spans="2:48" x14ac:dyDescent="0.25">
      <c r="B1491" s="54"/>
      <c r="C1491" s="54"/>
      <c r="D1491" s="59"/>
      <c r="E1491" s="59"/>
      <c r="F1491" s="174"/>
      <c r="G1491" s="54"/>
      <c r="H1491" s="55"/>
      <c r="I1491" s="54"/>
      <c r="J1491" s="55"/>
      <c r="K1491" s="47" t="str">
        <f>IF(OR(AND(H1491=Lists!$D$6,G1491&lt;&gt;""),AND(AND(H1491=J1491,G1491&lt;&gt;"",I1491&lt;&gt;""),OR(H1491&lt;&gt;"Unspecified",J1491&lt;&gt;"Unspecified"),J1491&lt;&gt;""),AND(OR(H1491=Lists!$D$4,H1491=Lists!$D$5),OR(J1491=Lists!$D$4,J1491=Lists!$D$5),AND(G1491&lt;&gt;"",I1491&lt;&gt;""))),"YES","")</f>
        <v/>
      </c>
      <c r="L1491" s="56"/>
      <c r="M1491" s="54"/>
      <c r="N1491" s="58"/>
      <c r="O1491" s="57"/>
      <c r="P1491" s="165"/>
      <c r="Q1491" s="165"/>
      <c r="R1491" s="165"/>
      <c r="S1491" s="54"/>
      <c r="T1491" s="54"/>
      <c r="U1491" s="54"/>
      <c r="V1491" s="54"/>
      <c r="W1491" s="54"/>
      <c r="X1491" s="54"/>
      <c r="Y1491" s="54"/>
      <c r="Z1491" s="54"/>
      <c r="AA1491" s="54"/>
      <c r="AB1491" s="54"/>
      <c r="AC1491" s="54"/>
      <c r="AD1491" s="60"/>
      <c r="AE1491" s="58"/>
      <c r="AF1491" s="176" t="str">
        <f t="shared" si="23"/>
        <v/>
      </c>
      <c r="AG1491" s="178" t="str">
        <f>IF(Calculations!AT1486=1,"YES","")</f>
        <v/>
      </c>
      <c r="AH1491" s="1"/>
      <c r="AI1491"/>
      <c r="AJ1491" s="3"/>
      <c r="AQ1491" s="9"/>
      <c r="AR1491" s="9"/>
      <c r="AS1491" s="9"/>
      <c r="AT1491" s="9"/>
      <c r="AU1491" s="9"/>
      <c r="AV1491" s="9"/>
    </row>
    <row r="1492" spans="2:48" x14ac:dyDescent="0.25">
      <c r="B1492" s="54"/>
      <c r="C1492" s="54"/>
      <c r="D1492" s="59"/>
      <c r="E1492" s="59"/>
      <c r="F1492" s="174"/>
      <c r="G1492" s="54"/>
      <c r="H1492" s="55"/>
      <c r="I1492" s="54"/>
      <c r="J1492" s="55"/>
      <c r="K1492" s="47" t="str">
        <f>IF(OR(AND(H1492=Lists!$D$6,G1492&lt;&gt;""),AND(AND(H1492=J1492,G1492&lt;&gt;"",I1492&lt;&gt;""),OR(H1492&lt;&gt;"Unspecified",J1492&lt;&gt;"Unspecified"),J1492&lt;&gt;""),AND(OR(H1492=Lists!$D$4,H1492=Lists!$D$5),OR(J1492=Lists!$D$4,J1492=Lists!$D$5),AND(G1492&lt;&gt;"",I1492&lt;&gt;""))),"YES","")</f>
        <v/>
      </c>
      <c r="L1492" s="56"/>
      <c r="M1492" s="54"/>
      <c r="N1492" s="58"/>
      <c r="O1492" s="57"/>
      <c r="P1492" s="165"/>
      <c r="Q1492" s="165"/>
      <c r="R1492" s="165"/>
      <c r="S1492" s="54"/>
      <c r="T1492" s="54"/>
      <c r="U1492" s="54"/>
      <c r="V1492" s="54"/>
      <c r="W1492" s="54"/>
      <c r="X1492" s="54"/>
      <c r="Y1492" s="54"/>
      <c r="Z1492" s="54"/>
      <c r="AA1492" s="54"/>
      <c r="AB1492" s="54"/>
      <c r="AC1492" s="54"/>
      <c r="AD1492" s="60"/>
      <c r="AE1492" s="58"/>
      <c r="AF1492" s="176" t="str">
        <f t="shared" si="23"/>
        <v/>
      </c>
      <c r="AG1492" s="178" t="str">
        <f>IF(Calculations!AT1487=1,"YES","")</f>
        <v/>
      </c>
      <c r="AH1492" s="1"/>
      <c r="AI1492"/>
      <c r="AJ1492" s="3"/>
      <c r="AQ1492" s="9"/>
      <c r="AR1492" s="9"/>
      <c r="AS1492" s="9"/>
      <c r="AT1492" s="9"/>
      <c r="AU1492" s="9"/>
      <c r="AV1492" s="9"/>
    </row>
    <row r="1493" spans="2:48" x14ac:dyDescent="0.25">
      <c r="B1493" s="54"/>
      <c r="C1493" s="54"/>
      <c r="D1493" s="59"/>
      <c r="E1493" s="59"/>
      <c r="F1493" s="174"/>
      <c r="G1493" s="54"/>
      <c r="H1493" s="55"/>
      <c r="I1493" s="54"/>
      <c r="J1493" s="55"/>
      <c r="K1493" s="47" t="str">
        <f>IF(OR(AND(H1493=Lists!$D$6,G1493&lt;&gt;""),AND(AND(H1493=J1493,G1493&lt;&gt;"",I1493&lt;&gt;""),OR(H1493&lt;&gt;"Unspecified",J1493&lt;&gt;"Unspecified"),J1493&lt;&gt;""),AND(OR(H1493=Lists!$D$4,H1493=Lists!$D$5),OR(J1493=Lists!$D$4,J1493=Lists!$D$5),AND(G1493&lt;&gt;"",I1493&lt;&gt;""))),"YES","")</f>
        <v/>
      </c>
      <c r="L1493" s="56"/>
      <c r="M1493" s="54"/>
      <c r="N1493" s="58"/>
      <c r="O1493" s="57"/>
      <c r="P1493" s="165"/>
      <c r="Q1493" s="165"/>
      <c r="R1493" s="165"/>
      <c r="S1493" s="54"/>
      <c r="T1493" s="54"/>
      <c r="U1493" s="54"/>
      <c r="V1493" s="54"/>
      <c r="W1493" s="54"/>
      <c r="X1493" s="54"/>
      <c r="Y1493" s="54"/>
      <c r="Z1493" s="54"/>
      <c r="AA1493" s="54"/>
      <c r="AB1493" s="54"/>
      <c r="AC1493" s="54"/>
      <c r="AD1493" s="60"/>
      <c r="AE1493" s="58"/>
      <c r="AF1493" s="176" t="str">
        <f t="shared" si="23"/>
        <v/>
      </c>
      <c r="AG1493" s="178" t="str">
        <f>IF(Calculations!AT1488=1,"YES","")</f>
        <v/>
      </c>
      <c r="AH1493" s="1"/>
      <c r="AI1493"/>
      <c r="AJ1493" s="3"/>
      <c r="AQ1493" s="9"/>
      <c r="AR1493" s="9"/>
      <c r="AS1493" s="9"/>
      <c r="AT1493" s="9"/>
      <c r="AU1493" s="9"/>
      <c r="AV1493" s="9"/>
    </row>
    <row r="1494" spans="2:48" x14ac:dyDescent="0.25">
      <c r="B1494" s="54"/>
      <c r="C1494" s="54"/>
      <c r="D1494" s="59"/>
      <c r="E1494" s="59"/>
      <c r="F1494" s="174"/>
      <c r="G1494" s="54"/>
      <c r="H1494" s="55"/>
      <c r="I1494" s="54"/>
      <c r="J1494" s="55"/>
      <c r="K1494" s="47" t="str">
        <f>IF(OR(AND(H1494=Lists!$D$6,G1494&lt;&gt;""),AND(AND(H1494=J1494,G1494&lt;&gt;"",I1494&lt;&gt;""),OR(H1494&lt;&gt;"Unspecified",J1494&lt;&gt;"Unspecified"),J1494&lt;&gt;""),AND(OR(H1494=Lists!$D$4,H1494=Lists!$D$5),OR(J1494=Lists!$D$4,J1494=Lists!$D$5),AND(G1494&lt;&gt;"",I1494&lt;&gt;""))),"YES","")</f>
        <v/>
      </c>
      <c r="L1494" s="56"/>
      <c r="M1494" s="54"/>
      <c r="N1494" s="58"/>
      <c r="O1494" s="57"/>
      <c r="P1494" s="165"/>
      <c r="Q1494" s="165"/>
      <c r="R1494" s="165"/>
      <c r="S1494" s="54"/>
      <c r="T1494" s="54"/>
      <c r="U1494" s="54"/>
      <c r="V1494" s="54"/>
      <c r="W1494" s="54"/>
      <c r="X1494" s="54"/>
      <c r="Y1494" s="54"/>
      <c r="Z1494" s="54"/>
      <c r="AA1494" s="54"/>
      <c r="AB1494" s="54"/>
      <c r="AC1494" s="54"/>
      <c r="AD1494" s="60"/>
      <c r="AE1494" s="58"/>
      <c r="AF1494" s="176" t="str">
        <f t="shared" si="23"/>
        <v/>
      </c>
      <c r="AG1494" s="178" t="str">
        <f>IF(Calculations!AT1489=1,"YES","")</f>
        <v/>
      </c>
      <c r="AH1494" s="1"/>
      <c r="AI1494"/>
      <c r="AJ1494" s="3"/>
      <c r="AQ1494" s="9"/>
      <c r="AR1494" s="9"/>
      <c r="AS1494" s="9"/>
      <c r="AT1494" s="9"/>
      <c r="AU1494" s="9"/>
      <c r="AV1494" s="9"/>
    </row>
    <row r="1495" spans="2:48" x14ac:dyDescent="0.25">
      <c r="B1495" s="54"/>
      <c r="C1495" s="54"/>
      <c r="D1495" s="59"/>
      <c r="E1495" s="59"/>
      <c r="F1495" s="174"/>
      <c r="G1495" s="54"/>
      <c r="H1495" s="55"/>
      <c r="I1495" s="54"/>
      <c r="J1495" s="55"/>
      <c r="K1495" s="47" t="str">
        <f>IF(OR(AND(H1495=Lists!$D$6,G1495&lt;&gt;""),AND(AND(H1495=J1495,G1495&lt;&gt;"",I1495&lt;&gt;""),OR(H1495&lt;&gt;"Unspecified",J1495&lt;&gt;"Unspecified"),J1495&lt;&gt;""),AND(OR(H1495=Lists!$D$4,H1495=Lists!$D$5),OR(J1495=Lists!$D$4,J1495=Lists!$D$5),AND(G1495&lt;&gt;"",I1495&lt;&gt;""))),"YES","")</f>
        <v/>
      </c>
      <c r="L1495" s="56"/>
      <c r="M1495" s="54"/>
      <c r="N1495" s="58"/>
      <c r="O1495" s="57"/>
      <c r="P1495" s="165"/>
      <c r="Q1495" s="165"/>
      <c r="R1495" s="165"/>
      <c r="S1495" s="54"/>
      <c r="T1495" s="54"/>
      <c r="U1495" s="54"/>
      <c r="V1495" s="54"/>
      <c r="W1495" s="54"/>
      <c r="X1495" s="54"/>
      <c r="Y1495" s="54"/>
      <c r="Z1495" s="54"/>
      <c r="AA1495" s="54"/>
      <c r="AB1495" s="54"/>
      <c r="AC1495" s="54"/>
      <c r="AD1495" s="60"/>
      <c r="AE1495" s="58"/>
      <c r="AF1495" s="176" t="str">
        <f t="shared" si="23"/>
        <v/>
      </c>
      <c r="AG1495" s="178" t="str">
        <f>IF(Calculations!AT1490=1,"YES","")</f>
        <v/>
      </c>
      <c r="AH1495" s="1"/>
      <c r="AI1495"/>
      <c r="AJ1495" s="3"/>
      <c r="AQ1495" s="9"/>
      <c r="AR1495" s="9"/>
      <c r="AS1495" s="9"/>
      <c r="AT1495" s="9"/>
      <c r="AU1495" s="9"/>
      <c r="AV1495" s="9"/>
    </row>
    <row r="1496" spans="2:48" x14ac:dyDescent="0.25">
      <c r="B1496" s="54"/>
      <c r="C1496" s="54"/>
      <c r="D1496" s="59"/>
      <c r="E1496" s="59"/>
      <c r="F1496" s="174"/>
      <c r="G1496" s="54"/>
      <c r="H1496" s="55"/>
      <c r="I1496" s="54"/>
      <c r="J1496" s="55"/>
      <c r="K1496" s="47" t="str">
        <f>IF(OR(AND(H1496=Lists!$D$6,G1496&lt;&gt;""),AND(AND(H1496=J1496,G1496&lt;&gt;"",I1496&lt;&gt;""),OR(H1496&lt;&gt;"Unspecified",J1496&lt;&gt;"Unspecified"),J1496&lt;&gt;""),AND(OR(H1496=Lists!$D$4,H1496=Lists!$D$5),OR(J1496=Lists!$D$4,J1496=Lists!$D$5),AND(G1496&lt;&gt;"",I1496&lt;&gt;""))),"YES","")</f>
        <v/>
      </c>
      <c r="L1496" s="56"/>
      <c r="M1496" s="54"/>
      <c r="N1496" s="58"/>
      <c r="O1496" s="57"/>
      <c r="P1496" s="165"/>
      <c r="Q1496" s="165"/>
      <c r="R1496" s="165"/>
      <c r="S1496" s="54"/>
      <c r="T1496" s="54"/>
      <c r="U1496" s="54"/>
      <c r="V1496" s="54"/>
      <c r="W1496" s="54"/>
      <c r="X1496" s="54"/>
      <c r="Y1496" s="54"/>
      <c r="Z1496" s="54"/>
      <c r="AA1496" s="54"/>
      <c r="AB1496" s="54"/>
      <c r="AC1496" s="54"/>
      <c r="AD1496" s="60"/>
      <c r="AE1496" s="58"/>
      <c r="AF1496" s="176" t="str">
        <f t="shared" si="23"/>
        <v/>
      </c>
      <c r="AG1496" s="178" t="str">
        <f>IF(Calculations!AT1491=1,"YES","")</f>
        <v/>
      </c>
      <c r="AH1496" s="1"/>
      <c r="AI1496"/>
      <c r="AJ1496" s="3"/>
      <c r="AQ1496" s="9"/>
      <c r="AR1496" s="9"/>
      <c r="AS1496" s="9"/>
      <c r="AT1496" s="9"/>
      <c r="AU1496" s="9"/>
      <c r="AV1496" s="9"/>
    </row>
    <row r="1497" spans="2:48" x14ac:dyDescent="0.25">
      <c r="B1497" s="54"/>
      <c r="C1497" s="54"/>
      <c r="D1497" s="59"/>
      <c r="E1497" s="59"/>
      <c r="F1497" s="174"/>
      <c r="G1497" s="54"/>
      <c r="H1497" s="55"/>
      <c r="I1497" s="54"/>
      <c r="J1497" s="55"/>
      <c r="K1497" s="47" t="str">
        <f>IF(OR(AND(H1497=Lists!$D$6,G1497&lt;&gt;""),AND(AND(H1497=J1497,G1497&lt;&gt;"",I1497&lt;&gt;""),OR(H1497&lt;&gt;"Unspecified",J1497&lt;&gt;"Unspecified"),J1497&lt;&gt;""),AND(OR(H1497=Lists!$D$4,H1497=Lists!$D$5),OR(J1497=Lists!$D$4,J1497=Lists!$D$5),AND(G1497&lt;&gt;"",I1497&lt;&gt;""))),"YES","")</f>
        <v/>
      </c>
      <c r="L1497" s="56"/>
      <c r="M1497" s="54"/>
      <c r="N1497" s="58"/>
      <c r="O1497" s="57"/>
      <c r="P1497" s="165"/>
      <c r="Q1497" s="165"/>
      <c r="R1497" s="165"/>
      <c r="S1497" s="54"/>
      <c r="T1497" s="54"/>
      <c r="U1497" s="54"/>
      <c r="V1497" s="54"/>
      <c r="W1497" s="54"/>
      <c r="X1497" s="54"/>
      <c r="Y1497" s="54"/>
      <c r="Z1497" s="54"/>
      <c r="AA1497" s="54"/>
      <c r="AB1497" s="54"/>
      <c r="AC1497" s="54"/>
      <c r="AD1497" s="60"/>
      <c r="AE1497" s="58"/>
      <c r="AF1497" s="176" t="str">
        <f t="shared" si="23"/>
        <v/>
      </c>
      <c r="AG1497" s="178" t="str">
        <f>IF(Calculations!AT1492=1,"YES","")</f>
        <v/>
      </c>
      <c r="AH1497" s="1"/>
      <c r="AI1497"/>
      <c r="AJ1497" s="3"/>
      <c r="AQ1497" s="9"/>
      <c r="AR1497" s="9"/>
      <c r="AS1497" s="9"/>
      <c r="AT1497" s="9"/>
      <c r="AU1497" s="9"/>
      <c r="AV1497" s="9"/>
    </row>
    <row r="1498" spans="2:48" x14ac:dyDescent="0.25">
      <c r="B1498" s="54"/>
      <c r="C1498" s="54"/>
      <c r="D1498" s="59"/>
      <c r="E1498" s="59"/>
      <c r="F1498" s="174"/>
      <c r="G1498" s="54"/>
      <c r="H1498" s="55"/>
      <c r="I1498" s="54"/>
      <c r="J1498" s="55"/>
      <c r="K1498" s="47" t="str">
        <f>IF(OR(AND(H1498=Lists!$D$6,G1498&lt;&gt;""),AND(AND(H1498=J1498,G1498&lt;&gt;"",I1498&lt;&gt;""),OR(H1498&lt;&gt;"Unspecified",J1498&lt;&gt;"Unspecified"),J1498&lt;&gt;""),AND(OR(H1498=Lists!$D$4,H1498=Lists!$D$5),OR(J1498=Lists!$D$4,J1498=Lists!$D$5),AND(G1498&lt;&gt;"",I1498&lt;&gt;""))),"YES","")</f>
        <v/>
      </c>
      <c r="L1498" s="56"/>
      <c r="M1498" s="54"/>
      <c r="N1498" s="58"/>
      <c r="O1498" s="57"/>
      <c r="P1498" s="165"/>
      <c r="Q1498" s="165"/>
      <c r="R1498" s="165"/>
      <c r="S1498" s="54"/>
      <c r="T1498" s="54"/>
      <c r="U1498" s="54"/>
      <c r="V1498" s="54"/>
      <c r="W1498" s="54"/>
      <c r="X1498" s="54"/>
      <c r="Y1498" s="54"/>
      <c r="Z1498" s="54"/>
      <c r="AA1498" s="54"/>
      <c r="AB1498" s="54"/>
      <c r="AC1498" s="54"/>
      <c r="AD1498" s="60"/>
      <c r="AE1498" s="58"/>
      <c r="AF1498" s="176" t="str">
        <f t="shared" si="23"/>
        <v/>
      </c>
      <c r="AG1498" s="178" t="str">
        <f>IF(Calculations!AT1493=1,"YES","")</f>
        <v/>
      </c>
      <c r="AH1498" s="1"/>
      <c r="AI1498"/>
      <c r="AJ1498" s="3"/>
      <c r="AQ1498" s="9"/>
      <c r="AR1498" s="9"/>
      <c r="AS1498" s="9"/>
      <c r="AT1498" s="9"/>
      <c r="AU1498" s="9"/>
      <c r="AV1498" s="9"/>
    </row>
    <row r="1499" spans="2:48" x14ac:dyDescent="0.25">
      <c r="B1499" s="54"/>
      <c r="C1499" s="54"/>
      <c r="D1499" s="59"/>
      <c r="E1499" s="59"/>
      <c r="F1499" s="174"/>
      <c r="G1499" s="54"/>
      <c r="H1499" s="55"/>
      <c r="I1499" s="54"/>
      <c r="J1499" s="55"/>
      <c r="K1499" s="47" t="str">
        <f>IF(OR(AND(H1499=Lists!$D$6,G1499&lt;&gt;""),AND(AND(H1499=J1499,G1499&lt;&gt;"",I1499&lt;&gt;""),OR(H1499&lt;&gt;"Unspecified",J1499&lt;&gt;"Unspecified"),J1499&lt;&gt;""),AND(OR(H1499=Lists!$D$4,H1499=Lists!$D$5),OR(J1499=Lists!$D$4,J1499=Lists!$D$5),AND(G1499&lt;&gt;"",I1499&lt;&gt;""))),"YES","")</f>
        <v/>
      </c>
      <c r="L1499" s="56"/>
      <c r="M1499" s="54"/>
      <c r="N1499" s="58"/>
      <c r="O1499" s="57"/>
      <c r="P1499" s="165"/>
      <c r="Q1499" s="165"/>
      <c r="R1499" s="165"/>
      <c r="S1499" s="54"/>
      <c r="T1499" s="54"/>
      <c r="U1499" s="54"/>
      <c r="V1499" s="54"/>
      <c r="W1499" s="54"/>
      <c r="X1499" s="54"/>
      <c r="Y1499" s="54"/>
      <c r="Z1499" s="54"/>
      <c r="AA1499" s="54"/>
      <c r="AB1499" s="54"/>
      <c r="AC1499" s="54"/>
      <c r="AD1499" s="60"/>
      <c r="AE1499" s="58"/>
      <c r="AF1499" s="176" t="str">
        <f t="shared" si="23"/>
        <v/>
      </c>
      <c r="AG1499" s="178" t="str">
        <f>IF(Calculations!AT1494=1,"YES","")</f>
        <v/>
      </c>
      <c r="AH1499" s="1"/>
      <c r="AI1499"/>
      <c r="AJ1499" s="3"/>
      <c r="AQ1499" s="9"/>
      <c r="AR1499" s="9"/>
      <c r="AS1499" s="9"/>
      <c r="AT1499" s="9"/>
      <c r="AU1499" s="9"/>
      <c r="AV1499" s="9"/>
    </row>
    <row r="1500" spans="2:48" x14ac:dyDescent="0.25">
      <c r="B1500" s="54"/>
      <c r="C1500" s="54"/>
      <c r="D1500" s="59"/>
      <c r="E1500" s="59"/>
      <c r="F1500" s="174"/>
      <c r="G1500" s="54"/>
      <c r="H1500" s="55"/>
      <c r="I1500" s="54"/>
      <c r="J1500" s="55"/>
      <c r="K1500" s="47" t="str">
        <f>IF(OR(AND(H1500=Lists!$D$6,G1500&lt;&gt;""),AND(AND(H1500=J1500,G1500&lt;&gt;"",I1500&lt;&gt;""),OR(H1500&lt;&gt;"Unspecified",J1500&lt;&gt;"Unspecified"),J1500&lt;&gt;""),AND(OR(H1500=Lists!$D$4,H1500=Lists!$D$5),OR(J1500=Lists!$D$4,J1500=Lists!$D$5),AND(G1500&lt;&gt;"",I1500&lt;&gt;""))),"YES","")</f>
        <v/>
      </c>
      <c r="L1500" s="56"/>
      <c r="M1500" s="54"/>
      <c r="N1500" s="58"/>
      <c r="O1500" s="57"/>
      <c r="P1500" s="165"/>
      <c r="Q1500" s="165"/>
      <c r="R1500" s="165"/>
      <c r="S1500" s="54"/>
      <c r="T1500" s="54"/>
      <c r="U1500" s="54"/>
      <c r="V1500" s="54"/>
      <c r="W1500" s="54"/>
      <c r="X1500" s="54"/>
      <c r="Y1500" s="54"/>
      <c r="Z1500" s="54"/>
      <c r="AA1500" s="54"/>
      <c r="AB1500" s="54"/>
      <c r="AC1500" s="54"/>
      <c r="AD1500" s="60"/>
      <c r="AE1500" s="58"/>
      <c r="AF1500" s="176" t="str">
        <f t="shared" si="23"/>
        <v/>
      </c>
      <c r="AG1500" s="178" t="str">
        <f>IF(Calculations!AT1495=1,"YES","")</f>
        <v/>
      </c>
      <c r="AH1500" s="1"/>
      <c r="AI1500"/>
      <c r="AJ1500" s="3"/>
      <c r="AQ1500" s="9"/>
      <c r="AR1500" s="9"/>
      <c r="AS1500" s="9"/>
      <c r="AT1500" s="9"/>
      <c r="AU1500" s="9"/>
      <c r="AV1500" s="9"/>
    </row>
    <row r="1501" spans="2:48" x14ac:dyDescent="0.25">
      <c r="AD1501" s="3"/>
    </row>
    <row r="1502" spans="2:48" x14ac:dyDescent="0.25">
      <c r="AD1502" s="3"/>
    </row>
    <row r="1503" spans="2:48" x14ac:dyDescent="0.25">
      <c r="AD1503" s="3"/>
    </row>
    <row r="1504" spans="2:48" x14ac:dyDescent="0.25">
      <c r="AD1504" s="3"/>
    </row>
    <row r="1505" spans="30:30" x14ac:dyDescent="0.25">
      <c r="AD1505" s="3"/>
    </row>
    <row r="1506" spans="30:30" x14ac:dyDescent="0.25">
      <c r="AD1506" s="3"/>
    </row>
    <row r="1507" spans="30:30" x14ac:dyDescent="0.25">
      <c r="AD1507" s="3"/>
    </row>
    <row r="1508" spans="30:30" x14ac:dyDescent="0.25">
      <c r="AD1508" s="3"/>
    </row>
    <row r="1509" spans="30:30" x14ac:dyDescent="0.25">
      <c r="AD1509" s="3"/>
    </row>
    <row r="1510" spans="30:30" x14ac:dyDescent="0.25">
      <c r="AD1510" s="3"/>
    </row>
    <row r="1511" spans="30:30" x14ac:dyDescent="0.25">
      <c r="AD1511" s="3"/>
    </row>
    <row r="1512" spans="30:30" x14ac:dyDescent="0.25">
      <c r="AD1512" s="3"/>
    </row>
    <row r="1513" spans="30:30" x14ac:dyDescent="0.25">
      <c r="AD1513" s="3"/>
    </row>
    <row r="1514" spans="30:30" x14ac:dyDescent="0.25">
      <c r="AD1514" s="3"/>
    </row>
    <row r="1515" spans="30:30" x14ac:dyDescent="0.25">
      <c r="AD1515" s="3"/>
    </row>
    <row r="1516" spans="30:30" x14ac:dyDescent="0.25">
      <c r="AD1516" s="3"/>
    </row>
    <row r="1517" spans="30:30" x14ac:dyDescent="0.25">
      <c r="AD1517" s="3"/>
    </row>
    <row r="1518" spans="30:30" x14ac:dyDescent="0.25">
      <c r="AD1518" s="3"/>
    </row>
    <row r="1519" spans="30:30" x14ac:dyDescent="0.25">
      <c r="AD1519" s="3"/>
    </row>
    <row r="1520" spans="30:30" x14ac:dyDescent="0.25">
      <c r="AD1520" s="3"/>
    </row>
    <row r="1521" spans="30:30" x14ac:dyDescent="0.25">
      <c r="AD1521" s="3"/>
    </row>
    <row r="1522" spans="30:30" x14ac:dyDescent="0.25">
      <c r="AD1522" s="3"/>
    </row>
    <row r="1523" spans="30:30" x14ac:dyDescent="0.25">
      <c r="AD1523" s="3"/>
    </row>
    <row r="1524" spans="30:30" x14ac:dyDescent="0.25">
      <c r="AD1524" s="3"/>
    </row>
    <row r="1525" spans="30:30" x14ac:dyDescent="0.25">
      <c r="AD1525" s="3"/>
    </row>
    <row r="1526" spans="30:30" x14ac:dyDescent="0.25">
      <c r="AD1526" s="3"/>
    </row>
    <row r="1527" spans="30:30" x14ac:dyDescent="0.25">
      <c r="AD1527" s="3"/>
    </row>
    <row r="1528" spans="30:30" x14ac:dyDescent="0.25">
      <c r="AD1528" s="3"/>
    </row>
    <row r="1529" spans="30:30" x14ac:dyDescent="0.25">
      <c r="AD1529" s="3"/>
    </row>
    <row r="1530" spans="30:30" x14ac:dyDescent="0.25">
      <c r="AD1530" s="3"/>
    </row>
    <row r="1531" spans="30:30" x14ac:dyDescent="0.25">
      <c r="AD1531" s="3"/>
    </row>
    <row r="1532" spans="30:30" x14ac:dyDescent="0.25">
      <c r="AD1532" s="3"/>
    </row>
    <row r="1533" spans="30:30" x14ac:dyDescent="0.25">
      <c r="AD1533" s="3"/>
    </row>
    <row r="1534" spans="30:30" x14ac:dyDescent="0.25">
      <c r="AD1534" s="3"/>
    </row>
    <row r="1535" spans="30:30" x14ac:dyDescent="0.25">
      <c r="AD1535" s="3"/>
    </row>
    <row r="1536" spans="30:30" x14ac:dyDescent="0.25">
      <c r="AD1536" s="3"/>
    </row>
    <row r="1537" spans="30:30" x14ac:dyDescent="0.25">
      <c r="AD1537" s="3"/>
    </row>
    <row r="1538" spans="30:30" x14ac:dyDescent="0.25">
      <c r="AD1538" s="3"/>
    </row>
    <row r="1539" spans="30:30" x14ac:dyDescent="0.25">
      <c r="AD1539" s="3"/>
    </row>
    <row r="1540" spans="30:30" x14ac:dyDescent="0.25">
      <c r="AD1540" s="3"/>
    </row>
    <row r="1541" spans="30:30" x14ac:dyDescent="0.25">
      <c r="AD1541" s="3"/>
    </row>
    <row r="1542" spans="30:30" x14ac:dyDescent="0.25">
      <c r="AD1542" s="3"/>
    </row>
    <row r="1543" spans="30:30" x14ac:dyDescent="0.25">
      <c r="AD1543" s="3"/>
    </row>
    <row r="1544" spans="30:30" x14ac:dyDescent="0.25">
      <c r="AD1544" s="3"/>
    </row>
    <row r="1545" spans="30:30" x14ac:dyDescent="0.25">
      <c r="AD1545" s="3"/>
    </row>
    <row r="1546" spans="30:30" x14ac:dyDescent="0.25">
      <c r="AD1546" s="3"/>
    </row>
    <row r="1547" spans="30:30" x14ac:dyDescent="0.25">
      <c r="AD1547" s="3"/>
    </row>
    <row r="1548" spans="30:30" x14ac:dyDescent="0.25">
      <c r="AD1548" s="3"/>
    </row>
    <row r="1549" spans="30:30" x14ac:dyDescent="0.25">
      <c r="AD1549" s="3"/>
    </row>
    <row r="1550" spans="30:30" x14ac:dyDescent="0.25">
      <c r="AD1550" s="3"/>
    </row>
    <row r="1551" spans="30:30" x14ac:dyDescent="0.25">
      <c r="AD1551" s="3"/>
    </row>
    <row r="1552" spans="30:30" x14ac:dyDescent="0.25">
      <c r="AD1552" s="3"/>
    </row>
    <row r="1553" spans="30:30" x14ac:dyDescent="0.25">
      <c r="AD1553" s="3"/>
    </row>
    <row r="1554" spans="30:30" x14ac:dyDescent="0.25">
      <c r="AD1554" s="3"/>
    </row>
    <row r="1555" spans="30:30" x14ac:dyDescent="0.25">
      <c r="AD1555" s="3"/>
    </row>
    <row r="1556" spans="30:30" x14ac:dyDescent="0.25">
      <c r="AD1556" s="3"/>
    </row>
    <row r="1557" spans="30:30" x14ac:dyDescent="0.25">
      <c r="AD1557" s="3"/>
    </row>
    <row r="1558" spans="30:30" x14ac:dyDescent="0.25">
      <c r="AD1558" s="3"/>
    </row>
    <row r="1559" spans="30:30" x14ac:dyDescent="0.25">
      <c r="AD1559" s="3"/>
    </row>
    <row r="1560" spans="30:30" x14ac:dyDescent="0.25">
      <c r="AD1560" s="3"/>
    </row>
    <row r="1561" spans="30:30" x14ac:dyDescent="0.25">
      <c r="AD1561" s="3"/>
    </row>
    <row r="1562" spans="30:30" x14ac:dyDescent="0.25">
      <c r="AD1562" s="3"/>
    </row>
    <row r="1563" spans="30:30" x14ac:dyDescent="0.25">
      <c r="AD1563" s="3"/>
    </row>
    <row r="1564" spans="30:30" x14ac:dyDescent="0.25">
      <c r="AD1564" s="3"/>
    </row>
    <row r="1565" spans="30:30" x14ac:dyDescent="0.25">
      <c r="AD1565" s="3"/>
    </row>
    <row r="1566" spans="30:30" x14ac:dyDescent="0.25">
      <c r="AD1566" s="3"/>
    </row>
    <row r="1567" spans="30:30" x14ac:dyDescent="0.25">
      <c r="AD1567" s="3"/>
    </row>
    <row r="1568" spans="30:30" x14ac:dyDescent="0.25">
      <c r="AD1568" s="3"/>
    </row>
    <row r="1569" spans="30:30" x14ac:dyDescent="0.25">
      <c r="AD1569" s="3"/>
    </row>
    <row r="1570" spans="30:30" x14ac:dyDescent="0.25">
      <c r="AD1570" s="3"/>
    </row>
    <row r="1571" spans="30:30" x14ac:dyDescent="0.25">
      <c r="AD1571" s="3"/>
    </row>
    <row r="1572" spans="30:30" x14ac:dyDescent="0.25">
      <c r="AD1572" s="3"/>
    </row>
    <row r="1573" spans="30:30" x14ac:dyDescent="0.25">
      <c r="AD1573" s="3"/>
    </row>
    <row r="1574" spans="30:30" x14ac:dyDescent="0.25">
      <c r="AD1574" s="3"/>
    </row>
    <row r="1575" spans="30:30" x14ac:dyDescent="0.25">
      <c r="AD1575" s="3"/>
    </row>
    <row r="1576" spans="30:30" x14ac:dyDescent="0.25">
      <c r="AD1576" s="3"/>
    </row>
    <row r="1577" spans="30:30" x14ac:dyDescent="0.25">
      <c r="AD1577" s="3"/>
    </row>
    <row r="1578" spans="30:30" x14ac:dyDescent="0.25">
      <c r="AD1578" s="3"/>
    </row>
    <row r="1579" spans="30:30" x14ac:dyDescent="0.25">
      <c r="AD1579" s="3"/>
    </row>
    <row r="1580" spans="30:30" x14ac:dyDescent="0.25">
      <c r="AD1580" s="3"/>
    </row>
    <row r="1581" spans="30:30" x14ac:dyDescent="0.25">
      <c r="AD1581" s="3"/>
    </row>
    <row r="1582" spans="30:30" x14ac:dyDescent="0.25">
      <c r="AD1582" s="3"/>
    </row>
    <row r="1583" spans="30:30" x14ac:dyDescent="0.25">
      <c r="AD1583" s="3"/>
    </row>
    <row r="1584" spans="30:30" x14ac:dyDescent="0.25">
      <c r="AD1584" s="3"/>
    </row>
    <row r="1585" spans="30:30" x14ac:dyDescent="0.25">
      <c r="AD1585" s="3"/>
    </row>
    <row r="1586" spans="30:30" x14ac:dyDescent="0.25">
      <c r="AD1586" s="3"/>
    </row>
    <row r="1587" spans="30:30" x14ac:dyDescent="0.25">
      <c r="AD1587" s="3"/>
    </row>
    <row r="1588" spans="30:30" x14ac:dyDescent="0.25">
      <c r="AD1588" s="3"/>
    </row>
    <row r="1589" spans="30:30" x14ac:dyDescent="0.25">
      <c r="AD1589" s="3"/>
    </row>
    <row r="1590" spans="30:30" x14ac:dyDescent="0.25">
      <c r="AD1590" s="3"/>
    </row>
    <row r="1591" spans="30:30" x14ac:dyDescent="0.25">
      <c r="AD1591" s="3"/>
    </row>
    <row r="1592" spans="30:30" x14ac:dyDescent="0.25">
      <c r="AD1592" s="3"/>
    </row>
    <row r="1593" spans="30:30" x14ac:dyDescent="0.25">
      <c r="AD1593" s="3"/>
    </row>
    <row r="1594" spans="30:30" x14ac:dyDescent="0.25">
      <c r="AD1594" s="3"/>
    </row>
    <row r="1595" spans="30:30" x14ac:dyDescent="0.25">
      <c r="AD1595" s="3"/>
    </row>
    <row r="1596" spans="30:30" x14ac:dyDescent="0.25">
      <c r="AD1596" s="3"/>
    </row>
    <row r="1597" spans="30:30" x14ac:dyDescent="0.25">
      <c r="AD1597" s="3"/>
    </row>
    <row r="1598" spans="30:30" x14ac:dyDescent="0.25">
      <c r="AD1598" s="3"/>
    </row>
    <row r="1599" spans="30:30" x14ac:dyDescent="0.25">
      <c r="AD1599" s="3"/>
    </row>
    <row r="1600" spans="30:30" x14ac:dyDescent="0.25">
      <c r="AD1600" s="3"/>
    </row>
    <row r="1601" spans="30:30" x14ac:dyDescent="0.25">
      <c r="AD1601" s="3"/>
    </row>
    <row r="1602" spans="30:30" x14ac:dyDescent="0.25">
      <c r="AD1602" s="3"/>
    </row>
    <row r="1603" spans="30:30" x14ac:dyDescent="0.25">
      <c r="AD1603" s="3"/>
    </row>
    <row r="1604" spans="30:30" x14ac:dyDescent="0.25">
      <c r="AD1604" s="3"/>
    </row>
    <row r="1605" spans="30:30" x14ac:dyDescent="0.25">
      <c r="AD1605" s="3"/>
    </row>
    <row r="1606" spans="30:30" x14ac:dyDescent="0.25">
      <c r="AD1606" s="3"/>
    </row>
    <row r="1607" spans="30:30" x14ac:dyDescent="0.25">
      <c r="AD1607" s="3"/>
    </row>
    <row r="1608" spans="30:30" x14ac:dyDescent="0.25">
      <c r="AD1608" s="3"/>
    </row>
    <row r="1609" spans="30:30" x14ac:dyDescent="0.25">
      <c r="AD1609" s="3"/>
    </row>
    <row r="1610" spans="30:30" x14ac:dyDescent="0.25">
      <c r="AD1610" s="3"/>
    </row>
    <row r="1611" spans="30:30" x14ac:dyDescent="0.25">
      <c r="AD1611" s="3"/>
    </row>
    <row r="1612" spans="30:30" x14ac:dyDescent="0.25">
      <c r="AD1612" s="3"/>
    </row>
    <row r="1613" spans="30:30" x14ac:dyDescent="0.25">
      <c r="AD1613" s="3"/>
    </row>
    <row r="1614" spans="30:30" x14ac:dyDescent="0.25">
      <c r="AD1614" s="3"/>
    </row>
    <row r="1615" spans="30:30" x14ac:dyDescent="0.25">
      <c r="AD1615" s="3"/>
    </row>
    <row r="1616" spans="30:30" x14ac:dyDescent="0.25">
      <c r="AD1616" s="3"/>
    </row>
    <row r="1617" spans="30:30" x14ac:dyDescent="0.25">
      <c r="AD1617" s="3"/>
    </row>
    <row r="1618" spans="30:30" x14ac:dyDescent="0.25">
      <c r="AD1618" s="3"/>
    </row>
    <row r="1619" spans="30:30" x14ac:dyDescent="0.25">
      <c r="AD1619" s="3"/>
    </row>
    <row r="1620" spans="30:30" x14ac:dyDescent="0.25">
      <c r="AD1620" s="3"/>
    </row>
    <row r="1621" spans="30:30" x14ac:dyDescent="0.25">
      <c r="AD1621" s="3"/>
    </row>
    <row r="1622" spans="30:30" x14ac:dyDescent="0.25">
      <c r="AD1622" s="3"/>
    </row>
    <row r="1623" spans="30:30" x14ac:dyDescent="0.25">
      <c r="AD1623" s="3"/>
    </row>
    <row r="1624" spans="30:30" x14ac:dyDescent="0.25">
      <c r="AD1624" s="3"/>
    </row>
    <row r="1625" spans="30:30" x14ac:dyDescent="0.25">
      <c r="AD1625" s="3"/>
    </row>
    <row r="1626" spans="30:30" x14ac:dyDescent="0.25">
      <c r="AD1626" s="3"/>
    </row>
    <row r="1627" spans="30:30" x14ac:dyDescent="0.25">
      <c r="AD1627" s="3"/>
    </row>
    <row r="1628" spans="30:30" x14ac:dyDescent="0.25">
      <c r="AD1628" s="3"/>
    </row>
    <row r="1629" spans="30:30" x14ac:dyDescent="0.25">
      <c r="AD1629" s="3"/>
    </row>
    <row r="1630" spans="30:30" x14ac:dyDescent="0.25">
      <c r="AD1630" s="3"/>
    </row>
    <row r="1631" spans="30:30" x14ac:dyDescent="0.25">
      <c r="AD1631" s="3"/>
    </row>
    <row r="1632" spans="30:30" x14ac:dyDescent="0.25">
      <c r="AD1632" s="3"/>
    </row>
    <row r="1633" spans="30:30" x14ac:dyDescent="0.25">
      <c r="AD1633" s="3"/>
    </row>
    <row r="1634" spans="30:30" x14ac:dyDescent="0.25">
      <c r="AD1634" s="3"/>
    </row>
    <row r="1635" spans="30:30" x14ac:dyDescent="0.25">
      <c r="AD1635" s="3"/>
    </row>
    <row r="1636" spans="30:30" x14ac:dyDescent="0.25">
      <c r="AD1636" s="3"/>
    </row>
    <row r="1637" spans="30:30" x14ac:dyDescent="0.25">
      <c r="AD1637" s="3"/>
    </row>
    <row r="1638" spans="30:30" x14ac:dyDescent="0.25">
      <c r="AD1638" s="3"/>
    </row>
    <row r="1639" spans="30:30" x14ac:dyDescent="0.25">
      <c r="AD1639" s="3"/>
    </row>
    <row r="1640" spans="30:30" x14ac:dyDescent="0.25">
      <c r="AD1640" s="3"/>
    </row>
    <row r="1641" spans="30:30" x14ac:dyDescent="0.25">
      <c r="AD1641" s="3"/>
    </row>
    <row r="1642" spans="30:30" x14ac:dyDescent="0.25">
      <c r="AD1642" s="3"/>
    </row>
    <row r="1643" spans="30:30" x14ac:dyDescent="0.25">
      <c r="AD1643" s="3"/>
    </row>
    <row r="1644" spans="30:30" x14ac:dyDescent="0.25">
      <c r="AD1644" s="3"/>
    </row>
    <row r="1645" spans="30:30" x14ac:dyDescent="0.25">
      <c r="AD1645" s="3"/>
    </row>
    <row r="1646" spans="30:30" x14ac:dyDescent="0.25">
      <c r="AD1646" s="3"/>
    </row>
    <row r="1647" spans="30:30" x14ac:dyDescent="0.25">
      <c r="AD1647" s="3"/>
    </row>
    <row r="1648" spans="30:30" x14ac:dyDescent="0.25">
      <c r="AD1648" s="3"/>
    </row>
    <row r="1649" spans="30:30" x14ac:dyDescent="0.25">
      <c r="AD1649" s="3"/>
    </row>
    <row r="1650" spans="30:30" x14ac:dyDescent="0.25">
      <c r="AD1650" s="3"/>
    </row>
    <row r="1651" spans="30:30" x14ac:dyDescent="0.25">
      <c r="AD1651" s="3"/>
    </row>
    <row r="1652" spans="30:30" x14ac:dyDescent="0.25">
      <c r="AD1652" s="3"/>
    </row>
    <row r="1653" spans="30:30" x14ac:dyDescent="0.25">
      <c r="AD1653" s="3"/>
    </row>
    <row r="1654" spans="30:30" x14ac:dyDescent="0.25">
      <c r="AD1654" s="3"/>
    </row>
    <row r="1655" spans="30:30" x14ac:dyDescent="0.25">
      <c r="AD1655" s="3"/>
    </row>
    <row r="1656" spans="30:30" x14ac:dyDescent="0.25">
      <c r="AD1656" s="3"/>
    </row>
    <row r="1657" spans="30:30" x14ac:dyDescent="0.25">
      <c r="AD1657" s="3"/>
    </row>
    <row r="1658" spans="30:30" x14ac:dyDescent="0.25">
      <c r="AD1658" s="3"/>
    </row>
    <row r="1659" spans="30:30" x14ac:dyDescent="0.25">
      <c r="AD1659" s="3"/>
    </row>
    <row r="1660" spans="30:30" x14ac:dyDescent="0.25">
      <c r="AD1660" s="3"/>
    </row>
    <row r="1661" spans="30:30" x14ac:dyDescent="0.25">
      <c r="AD1661" s="3"/>
    </row>
    <row r="1662" spans="30:30" x14ac:dyDescent="0.25">
      <c r="AD1662" s="3"/>
    </row>
    <row r="1663" spans="30:30" x14ac:dyDescent="0.25">
      <c r="AD1663" s="3"/>
    </row>
    <row r="1664" spans="30:30" x14ac:dyDescent="0.25">
      <c r="AD1664" s="3"/>
    </row>
    <row r="1665" spans="30:30" x14ac:dyDescent="0.25">
      <c r="AD1665" s="3"/>
    </row>
    <row r="1666" spans="30:30" x14ac:dyDescent="0.25">
      <c r="AD1666" s="3"/>
    </row>
    <row r="1667" spans="30:30" x14ac:dyDescent="0.25">
      <c r="AD1667" s="3"/>
    </row>
    <row r="1668" spans="30:30" x14ac:dyDescent="0.25">
      <c r="AD1668" s="3"/>
    </row>
    <row r="1669" spans="30:30" x14ac:dyDescent="0.25">
      <c r="AD1669" s="3"/>
    </row>
    <row r="1670" spans="30:30" x14ac:dyDescent="0.25">
      <c r="AD1670" s="3"/>
    </row>
    <row r="1671" spans="30:30" x14ac:dyDescent="0.25">
      <c r="AD1671" s="3"/>
    </row>
    <row r="1672" spans="30:30" x14ac:dyDescent="0.25">
      <c r="AD1672" s="3"/>
    </row>
    <row r="1673" spans="30:30" x14ac:dyDescent="0.25">
      <c r="AD1673" s="3"/>
    </row>
    <row r="1674" spans="30:30" x14ac:dyDescent="0.25">
      <c r="AD1674" s="3"/>
    </row>
    <row r="1675" spans="30:30" x14ac:dyDescent="0.25">
      <c r="AD1675" s="3"/>
    </row>
    <row r="1676" spans="30:30" x14ac:dyDescent="0.25">
      <c r="AD1676" s="3"/>
    </row>
    <row r="1677" spans="30:30" x14ac:dyDescent="0.25">
      <c r="AD1677" s="3"/>
    </row>
    <row r="1678" spans="30:30" x14ac:dyDescent="0.25">
      <c r="AD1678" s="3"/>
    </row>
    <row r="1679" spans="30:30" x14ac:dyDescent="0.25">
      <c r="AD1679" s="3"/>
    </row>
    <row r="1680" spans="30:30" x14ac:dyDescent="0.25">
      <c r="AD1680" s="3"/>
    </row>
    <row r="1681" spans="30:30" x14ac:dyDescent="0.25">
      <c r="AD1681" s="3"/>
    </row>
    <row r="1682" spans="30:30" x14ac:dyDescent="0.25">
      <c r="AD1682" s="3"/>
    </row>
    <row r="1683" spans="30:30" x14ac:dyDescent="0.25">
      <c r="AD1683" s="3"/>
    </row>
    <row r="1684" spans="30:30" x14ac:dyDescent="0.25">
      <c r="AD1684" s="3"/>
    </row>
    <row r="1685" spans="30:30" x14ac:dyDescent="0.25">
      <c r="AD1685" s="3"/>
    </row>
    <row r="1686" spans="30:30" x14ac:dyDescent="0.25">
      <c r="AD1686" s="3"/>
    </row>
    <row r="1687" spans="30:30" x14ac:dyDescent="0.25">
      <c r="AD1687" s="3"/>
    </row>
    <row r="1688" spans="30:30" x14ac:dyDescent="0.25">
      <c r="AD1688" s="3"/>
    </row>
    <row r="1689" spans="30:30" x14ac:dyDescent="0.25">
      <c r="AD1689" s="3"/>
    </row>
    <row r="1690" spans="30:30" x14ac:dyDescent="0.25">
      <c r="AD1690" s="3"/>
    </row>
    <row r="1691" spans="30:30" x14ac:dyDescent="0.25">
      <c r="AD1691" s="3"/>
    </row>
    <row r="1692" spans="30:30" x14ac:dyDescent="0.25">
      <c r="AD1692" s="3"/>
    </row>
    <row r="1693" spans="30:30" x14ac:dyDescent="0.25">
      <c r="AD1693" s="3"/>
    </row>
    <row r="1694" spans="30:30" x14ac:dyDescent="0.25">
      <c r="AD1694" s="3"/>
    </row>
    <row r="1695" spans="30:30" x14ac:dyDescent="0.25">
      <c r="AD1695" s="3"/>
    </row>
    <row r="1696" spans="30:30" x14ac:dyDescent="0.25">
      <c r="AD1696" s="3"/>
    </row>
    <row r="1697" spans="30:30" x14ac:dyDescent="0.25">
      <c r="AD1697" s="3"/>
    </row>
    <row r="1698" spans="30:30" x14ac:dyDescent="0.25">
      <c r="AD1698" s="3"/>
    </row>
    <row r="1699" spans="30:30" x14ac:dyDescent="0.25">
      <c r="AD1699" s="3"/>
    </row>
    <row r="1700" spans="30:30" x14ac:dyDescent="0.25">
      <c r="AD1700" s="3"/>
    </row>
    <row r="1701" spans="30:30" x14ac:dyDescent="0.25">
      <c r="AD1701" s="3"/>
    </row>
    <row r="1702" spans="30:30" x14ac:dyDescent="0.25">
      <c r="AD1702" s="3"/>
    </row>
    <row r="1703" spans="30:30" x14ac:dyDescent="0.25">
      <c r="AD1703" s="3"/>
    </row>
    <row r="1704" spans="30:30" x14ac:dyDescent="0.25">
      <c r="AD1704" s="3"/>
    </row>
    <row r="1705" spans="30:30" x14ac:dyDescent="0.25">
      <c r="AD1705" s="3"/>
    </row>
    <row r="1706" spans="30:30" x14ac:dyDescent="0.25">
      <c r="AD1706" s="3"/>
    </row>
    <row r="1707" spans="30:30" x14ac:dyDescent="0.25">
      <c r="AD1707" s="3"/>
    </row>
    <row r="1708" spans="30:30" x14ac:dyDescent="0.25">
      <c r="AD1708" s="3"/>
    </row>
    <row r="1709" spans="30:30" x14ac:dyDescent="0.25">
      <c r="AD1709" s="3"/>
    </row>
    <row r="1710" spans="30:30" x14ac:dyDescent="0.25">
      <c r="AD1710" s="3"/>
    </row>
    <row r="1711" spans="30:30" x14ac:dyDescent="0.25">
      <c r="AD1711" s="3"/>
    </row>
    <row r="1712" spans="30:30" x14ac:dyDescent="0.25">
      <c r="AD1712" s="3"/>
    </row>
    <row r="1713" spans="30:30" x14ac:dyDescent="0.25">
      <c r="AD1713" s="3"/>
    </row>
    <row r="1714" spans="30:30" x14ac:dyDescent="0.25">
      <c r="AD1714" s="3"/>
    </row>
    <row r="1715" spans="30:30" x14ac:dyDescent="0.25">
      <c r="AD1715" s="3"/>
    </row>
    <row r="1716" spans="30:30" x14ac:dyDescent="0.25">
      <c r="AD1716" s="3"/>
    </row>
    <row r="1717" spans="30:30" x14ac:dyDescent="0.25">
      <c r="AD1717" s="3"/>
    </row>
    <row r="1718" spans="30:30" x14ac:dyDescent="0.25">
      <c r="AD1718" s="3"/>
    </row>
    <row r="1719" spans="30:30" x14ac:dyDescent="0.25">
      <c r="AD1719" s="3"/>
    </row>
    <row r="1720" spans="30:30" x14ac:dyDescent="0.25">
      <c r="AD1720" s="3"/>
    </row>
    <row r="1721" spans="30:30" x14ac:dyDescent="0.25">
      <c r="AD1721" s="3"/>
    </row>
    <row r="1722" spans="30:30" x14ac:dyDescent="0.25">
      <c r="AD1722" s="3"/>
    </row>
    <row r="1723" spans="30:30" x14ac:dyDescent="0.25">
      <c r="AD1723" s="3"/>
    </row>
    <row r="1724" spans="30:30" x14ac:dyDescent="0.25">
      <c r="AD1724" s="3"/>
    </row>
    <row r="1725" spans="30:30" x14ac:dyDescent="0.25">
      <c r="AD1725" s="3"/>
    </row>
    <row r="1726" spans="30:30" x14ac:dyDescent="0.25">
      <c r="AD1726" s="3"/>
    </row>
    <row r="1727" spans="30:30" x14ac:dyDescent="0.25">
      <c r="AD1727" s="3"/>
    </row>
    <row r="1728" spans="30:30" x14ac:dyDescent="0.25">
      <c r="AD1728" s="3"/>
    </row>
    <row r="1729" spans="30:30" x14ac:dyDescent="0.25">
      <c r="AD1729" s="3"/>
    </row>
    <row r="1730" spans="30:30" x14ac:dyDescent="0.25">
      <c r="AD1730" s="3"/>
    </row>
    <row r="1731" spans="30:30" x14ac:dyDescent="0.25">
      <c r="AD1731" s="3"/>
    </row>
    <row r="1732" spans="30:30" x14ac:dyDescent="0.25">
      <c r="AD1732" s="3"/>
    </row>
    <row r="1733" spans="30:30" x14ac:dyDescent="0.25">
      <c r="AD1733" s="3"/>
    </row>
    <row r="1734" spans="30:30" x14ac:dyDescent="0.25">
      <c r="AD1734" s="3"/>
    </row>
    <row r="1735" spans="30:30" x14ac:dyDescent="0.25">
      <c r="AD1735" s="3"/>
    </row>
    <row r="1736" spans="30:30" x14ac:dyDescent="0.25">
      <c r="AD1736" s="3"/>
    </row>
    <row r="1737" spans="30:30" x14ac:dyDescent="0.25">
      <c r="AD1737" s="3"/>
    </row>
    <row r="1738" spans="30:30" x14ac:dyDescent="0.25">
      <c r="AD1738" s="3"/>
    </row>
    <row r="1739" spans="30:30" x14ac:dyDescent="0.25">
      <c r="AD1739" s="3"/>
    </row>
    <row r="1740" spans="30:30" x14ac:dyDescent="0.25">
      <c r="AD1740" s="3"/>
    </row>
    <row r="1741" spans="30:30" x14ac:dyDescent="0.25">
      <c r="AD1741" s="3"/>
    </row>
    <row r="1742" spans="30:30" x14ac:dyDescent="0.25">
      <c r="AD1742" s="3"/>
    </row>
    <row r="1743" spans="30:30" x14ac:dyDescent="0.25">
      <c r="AD1743" s="3"/>
    </row>
    <row r="1744" spans="30:30" x14ac:dyDescent="0.25">
      <c r="AD1744" s="3"/>
    </row>
    <row r="1745" spans="30:30" x14ac:dyDescent="0.25">
      <c r="AD1745" s="3"/>
    </row>
    <row r="1746" spans="30:30" x14ac:dyDescent="0.25">
      <c r="AD1746" s="3"/>
    </row>
    <row r="1747" spans="30:30" x14ac:dyDescent="0.25">
      <c r="AD1747" s="3"/>
    </row>
    <row r="1748" spans="30:30" x14ac:dyDescent="0.25">
      <c r="AD1748" s="3"/>
    </row>
    <row r="1749" spans="30:30" x14ac:dyDescent="0.25">
      <c r="AD1749" s="3"/>
    </row>
    <row r="1750" spans="30:30" x14ac:dyDescent="0.25">
      <c r="AD1750" s="3"/>
    </row>
    <row r="1751" spans="30:30" x14ac:dyDescent="0.25">
      <c r="AD1751" s="3"/>
    </row>
    <row r="1752" spans="30:30" x14ac:dyDescent="0.25">
      <c r="AD1752" s="3"/>
    </row>
    <row r="1753" spans="30:30" x14ac:dyDescent="0.25">
      <c r="AD1753" s="3"/>
    </row>
    <row r="1754" spans="30:30" x14ac:dyDescent="0.25">
      <c r="AD1754" s="3"/>
    </row>
    <row r="1755" spans="30:30" x14ac:dyDescent="0.25">
      <c r="AD1755" s="3"/>
    </row>
    <row r="1756" spans="30:30" x14ac:dyDescent="0.25">
      <c r="AD1756" s="3"/>
    </row>
    <row r="1757" spans="30:30" x14ac:dyDescent="0.25">
      <c r="AD1757" s="3"/>
    </row>
    <row r="1758" spans="30:30" x14ac:dyDescent="0.25">
      <c r="AD1758" s="3"/>
    </row>
    <row r="1759" spans="30:30" x14ac:dyDescent="0.25">
      <c r="AD1759" s="3"/>
    </row>
    <row r="1760" spans="30:30" x14ac:dyDescent="0.25">
      <c r="AD1760" s="3"/>
    </row>
    <row r="1761" spans="30:30" x14ac:dyDescent="0.25">
      <c r="AD1761" s="3"/>
    </row>
    <row r="1762" spans="30:30" x14ac:dyDescent="0.25">
      <c r="AD1762" s="3"/>
    </row>
    <row r="1763" spans="30:30" x14ac:dyDescent="0.25">
      <c r="AD1763" s="3"/>
    </row>
    <row r="1764" spans="30:30" x14ac:dyDescent="0.25">
      <c r="AD1764" s="3"/>
    </row>
    <row r="1765" spans="30:30" x14ac:dyDescent="0.25">
      <c r="AD1765" s="3"/>
    </row>
    <row r="1766" spans="30:30" x14ac:dyDescent="0.25">
      <c r="AD1766" s="3"/>
    </row>
    <row r="1767" spans="30:30" x14ac:dyDescent="0.25">
      <c r="AD1767" s="3"/>
    </row>
    <row r="1768" spans="30:30" x14ac:dyDescent="0.25">
      <c r="AD1768" s="3"/>
    </row>
    <row r="1769" spans="30:30" x14ac:dyDescent="0.25">
      <c r="AD1769" s="3"/>
    </row>
    <row r="1770" spans="30:30" x14ac:dyDescent="0.25">
      <c r="AD1770" s="3"/>
    </row>
    <row r="1771" spans="30:30" x14ac:dyDescent="0.25">
      <c r="AD1771" s="3"/>
    </row>
    <row r="1772" spans="30:30" x14ac:dyDescent="0.25">
      <c r="AD1772" s="3"/>
    </row>
    <row r="1773" spans="30:30" x14ac:dyDescent="0.25">
      <c r="AD1773" s="3"/>
    </row>
    <row r="1774" spans="30:30" x14ac:dyDescent="0.25">
      <c r="AD1774" s="3"/>
    </row>
    <row r="1775" spans="30:30" x14ac:dyDescent="0.25">
      <c r="AD1775" s="3"/>
    </row>
    <row r="1776" spans="30:30" x14ac:dyDescent="0.25">
      <c r="AD1776" s="3"/>
    </row>
    <row r="1777" spans="30:30" x14ac:dyDescent="0.25">
      <c r="AD1777" s="3"/>
    </row>
    <row r="1778" spans="30:30" x14ac:dyDescent="0.25">
      <c r="AD1778" s="3"/>
    </row>
    <row r="1779" spans="30:30" x14ac:dyDescent="0.25">
      <c r="AD1779" s="3"/>
    </row>
    <row r="1780" spans="30:30" x14ac:dyDescent="0.25">
      <c r="AD1780" s="3"/>
    </row>
    <row r="1781" spans="30:30" x14ac:dyDescent="0.25">
      <c r="AD1781" s="3"/>
    </row>
    <row r="1782" spans="30:30" x14ac:dyDescent="0.25">
      <c r="AD1782" s="3"/>
    </row>
    <row r="1783" spans="30:30" x14ac:dyDescent="0.25">
      <c r="AD1783" s="3"/>
    </row>
    <row r="1784" spans="30:30" x14ac:dyDescent="0.25">
      <c r="AD1784" s="3"/>
    </row>
    <row r="1785" spans="30:30" x14ac:dyDescent="0.25">
      <c r="AD1785" s="3"/>
    </row>
    <row r="1786" spans="30:30" x14ac:dyDescent="0.25">
      <c r="AD1786" s="3"/>
    </row>
    <row r="1787" spans="30:30" x14ac:dyDescent="0.25">
      <c r="AD1787" s="3"/>
    </row>
    <row r="1788" spans="30:30" x14ac:dyDescent="0.25">
      <c r="AD1788" s="3"/>
    </row>
    <row r="1789" spans="30:30" x14ac:dyDescent="0.25">
      <c r="AD1789" s="3"/>
    </row>
    <row r="1790" spans="30:30" x14ac:dyDescent="0.25">
      <c r="AD1790" s="3"/>
    </row>
    <row r="1791" spans="30:30" x14ac:dyDescent="0.25">
      <c r="AD1791" s="3"/>
    </row>
    <row r="1792" spans="30:30" x14ac:dyDescent="0.25">
      <c r="AD1792" s="3"/>
    </row>
    <row r="1793" spans="30:30" x14ac:dyDescent="0.25">
      <c r="AD1793" s="3"/>
    </row>
    <row r="1794" spans="30:30" x14ac:dyDescent="0.25">
      <c r="AD1794" s="3"/>
    </row>
    <row r="1795" spans="30:30" x14ac:dyDescent="0.25">
      <c r="AD1795" s="3"/>
    </row>
    <row r="1796" spans="30:30" x14ac:dyDescent="0.25">
      <c r="AD1796" s="3"/>
    </row>
    <row r="1797" spans="30:30" x14ac:dyDescent="0.25">
      <c r="AD1797" s="3"/>
    </row>
    <row r="1798" spans="30:30" x14ac:dyDescent="0.25">
      <c r="AD1798" s="3"/>
    </row>
    <row r="1799" spans="30:30" x14ac:dyDescent="0.25">
      <c r="AD1799" s="3"/>
    </row>
    <row r="1800" spans="30:30" x14ac:dyDescent="0.25">
      <c r="AD1800" s="3"/>
    </row>
    <row r="1801" spans="30:30" x14ac:dyDescent="0.25">
      <c r="AD1801" s="3"/>
    </row>
    <row r="1802" spans="30:30" x14ac:dyDescent="0.25">
      <c r="AD1802" s="3"/>
    </row>
    <row r="1803" spans="30:30" x14ac:dyDescent="0.25">
      <c r="AD1803" s="3"/>
    </row>
    <row r="1804" spans="30:30" x14ac:dyDescent="0.25">
      <c r="AD1804" s="3"/>
    </row>
    <row r="1805" spans="30:30" x14ac:dyDescent="0.25">
      <c r="AD1805" s="3"/>
    </row>
    <row r="1806" spans="30:30" x14ac:dyDescent="0.25">
      <c r="AD1806" s="3"/>
    </row>
    <row r="1807" spans="30:30" x14ac:dyDescent="0.25">
      <c r="AD1807" s="3"/>
    </row>
    <row r="1808" spans="30:30" x14ac:dyDescent="0.25">
      <c r="AD1808" s="3"/>
    </row>
    <row r="1809" spans="30:30" x14ac:dyDescent="0.25">
      <c r="AD1809" s="3"/>
    </row>
    <row r="1810" spans="30:30" x14ac:dyDescent="0.25">
      <c r="AD1810" s="3"/>
    </row>
    <row r="1811" spans="30:30" x14ac:dyDescent="0.25">
      <c r="AD1811" s="3"/>
    </row>
    <row r="1812" spans="30:30" x14ac:dyDescent="0.25">
      <c r="AD1812" s="3"/>
    </row>
    <row r="1813" spans="30:30" x14ac:dyDescent="0.25">
      <c r="AD1813" s="3"/>
    </row>
    <row r="1814" spans="30:30" x14ac:dyDescent="0.25">
      <c r="AD1814" s="3"/>
    </row>
    <row r="1815" spans="30:30" x14ac:dyDescent="0.25">
      <c r="AD1815" s="3"/>
    </row>
    <row r="1816" spans="30:30" x14ac:dyDescent="0.25">
      <c r="AD1816" s="3"/>
    </row>
    <row r="1817" spans="30:30" x14ac:dyDescent="0.25">
      <c r="AD1817" s="3"/>
    </row>
    <row r="1818" spans="30:30" x14ac:dyDescent="0.25">
      <c r="AD1818" s="3"/>
    </row>
    <row r="1819" spans="30:30" x14ac:dyDescent="0.25">
      <c r="AD1819" s="3"/>
    </row>
    <row r="1820" spans="30:30" x14ac:dyDescent="0.25">
      <c r="AD1820" s="3"/>
    </row>
    <row r="1821" spans="30:30" x14ac:dyDescent="0.25">
      <c r="AD1821" s="3"/>
    </row>
    <row r="1822" spans="30:30" x14ac:dyDescent="0.25">
      <c r="AD1822" s="3"/>
    </row>
    <row r="1823" spans="30:30" x14ac:dyDescent="0.25">
      <c r="AD1823" s="3"/>
    </row>
    <row r="1824" spans="30:30" x14ac:dyDescent="0.25">
      <c r="AD1824" s="3"/>
    </row>
    <row r="1825" spans="30:30" x14ac:dyDescent="0.25">
      <c r="AD1825" s="3"/>
    </row>
    <row r="1826" spans="30:30" x14ac:dyDescent="0.25">
      <c r="AD1826" s="3"/>
    </row>
    <row r="1827" spans="30:30" x14ac:dyDescent="0.25">
      <c r="AD1827" s="3"/>
    </row>
    <row r="1828" spans="30:30" x14ac:dyDescent="0.25">
      <c r="AD1828" s="3"/>
    </row>
    <row r="1829" spans="30:30" x14ac:dyDescent="0.25">
      <c r="AD1829" s="3"/>
    </row>
    <row r="1830" spans="30:30" x14ac:dyDescent="0.25">
      <c r="AD1830" s="3"/>
    </row>
    <row r="1831" spans="30:30" x14ac:dyDescent="0.25">
      <c r="AD1831" s="3"/>
    </row>
    <row r="1832" spans="30:30" x14ac:dyDescent="0.25">
      <c r="AD1832" s="3"/>
    </row>
    <row r="1833" spans="30:30" x14ac:dyDescent="0.25">
      <c r="AD1833" s="3"/>
    </row>
    <row r="1834" spans="30:30" x14ac:dyDescent="0.25">
      <c r="AD1834" s="3"/>
    </row>
    <row r="1835" spans="30:30" x14ac:dyDescent="0.25">
      <c r="AD1835" s="3"/>
    </row>
    <row r="1836" spans="30:30" x14ac:dyDescent="0.25">
      <c r="AD1836" s="3"/>
    </row>
    <row r="1837" spans="30:30" x14ac:dyDescent="0.25">
      <c r="AD1837" s="3"/>
    </row>
    <row r="1838" spans="30:30" x14ac:dyDescent="0.25">
      <c r="AD1838" s="3"/>
    </row>
    <row r="1839" spans="30:30" x14ac:dyDescent="0.25">
      <c r="AD1839" s="3"/>
    </row>
    <row r="1840" spans="30:30" x14ac:dyDescent="0.25">
      <c r="AD1840" s="3"/>
    </row>
    <row r="1841" spans="30:30" x14ac:dyDescent="0.25">
      <c r="AD1841" s="3"/>
    </row>
    <row r="1842" spans="30:30" x14ac:dyDescent="0.25">
      <c r="AD1842" s="3"/>
    </row>
    <row r="1843" spans="30:30" x14ac:dyDescent="0.25">
      <c r="AD1843" s="3"/>
    </row>
    <row r="1844" spans="30:30" x14ac:dyDescent="0.25">
      <c r="AD1844" s="3"/>
    </row>
    <row r="1845" spans="30:30" x14ac:dyDescent="0.25">
      <c r="AD1845" s="3"/>
    </row>
    <row r="1846" spans="30:30" x14ac:dyDescent="0.25">
      <c r="AD1846" s="3"/>
    </row>
    <row r="1847" spans="30:30" x14ac:dyDescent="0.25">
      <c r="AD1847" s="3"/>
    </row>
    <row r="1848" spans="30:30" x14ac:dyDescent="0.25">
      <c r="AD1848" s="3"/>
    </row>
    <row r="1849" spans="30:30" x14ac:dyDescent="0.25">
      <c r="AD1849" s="3"/>
    </row>
    <row r="1850" spans="30:30" x14ac:dyDescent="0.25">
      <c r="AD1850" s="3"/>
    </row>
    <row r="1851" spans="30:30" x14ac:dyDescent="0.25">
      <c r="AD1851" s="3"/>
    </row>
    <row r="1852" spans="30:30" x14ac:dyDescent="0.25">
      <c r="AD1852" s="3"/>
    </row>
    <row r="1853" spans="30:30" x14ac:dyDescent="0.25">
      <c r="AD1853" s="3"/>
    </row>
    <row r="1854" spans="30:30" x14ac:dyDescent="0.25">
      <c r="AD1854" s="3"/>
    </row>
    <row r="1855" spans="30:30" x14ac:dyDescent="0.25">
      <c r="AD1855" s="3"/>
    </row>
    <row r="1856" spans="30:30" x14ac:dyDescent="0.25">
      <c r="AD1856" s="3"/>
    </row>
    <row r="1857" spans="30:30" x14ac:dyDescent="0.25">
      <c r="AD1857" s="3"/>
    </row>
    <row r="1858" spans="30:30" x14ac:dyDescent="0.25">
      <c r="AD1858" s="3"/>
    </row>
    <row r="1859" spans="30:30" x14ac:dyDescent="0.25">
      <c r="AD1859" s="3"/>
    </row>
    <row r="1860" spans="30:30" x14ac:dyDescent="0.25">
      <c r="AD1860" s="3"/>
    </row>
    <row r="1861" spans="30:30" x14ac:dyDescent="0.25">
      <c r="AD1861" s="3"/>
    </row>
    <row r="1862" spans="30:30" x14ac:dyDescent="0.25">
      <c r="AD1862" s="3"/>
    </row>
    <row r="1863" spans="30:30" x14ac:dyDescent="0.25">
      <c r="AD1863" s="3"/>
    </row>
    <row r="1864" spans="30:30" x14ac:dyDescent="0.25">
      <c r="AD1864" s="3"/>
    </row>
    <row r="1865" spans="30:30" x14ac:dyDescent="0.25">
      <c r="AD1865" s="3"/>
    </row>
    <row r="1866" spans="30:30" x14ac:dyDescent="0.25">
      <c r="AD1866" s="3"/>
    </row>
    <row r="1867" spans="30:30" x14ac:dyDescent="0.25">
      <c r="AD1867" s="3"/>
    </row>
    <row r="1868" spans="30:30" x14ac:dyDescent="0.25">
      <c r="AD1868" s="3"/>
    </row>
    <row r="1869" spans="30:30" x14ac:dyDescent="0.25">
      <c r="AD1869" s="3"/>
    </row>
    <row r="1870" spans="30:30" x14ac:dyDescent="0.25">
      <c r="AD1870" s="3"/>
    </row>
    <row r="1871" spans="30:30" x14ac:dyDescent="0.25">
      <c r="AD1871" s="3"/>
    </row>
    <row r="1872" spans="30:30" x14ac:dyDescent="0.25">
      <c r="AD1872" s="3"/>
    </row>
    <row r="1873" spans="30:30" x14ac:dyDescent="0.25">
      <c r="AD1873" s="3"/>
    </row>
    <row r="1874" spans="30:30" x14ac:dyDescent="0.25">
      <c r="AD1874" s="3"/>
    </row>
    <row r="1875" spans="30:30" x14ac:dyDescent="0.25">
      <c r="AD1875" s="3"/>
    </row>
    <row r="1876" spans="30:30" x14ac:dyDescent="0.25">
      <c r="AD1876" s="3"/>
    </row>
    <row r="1877" spans="30:30" x14ac:dyDescent="0.25">
      <c r="AD1877" s="3"/>
    </row>
    <row r="1878" spans="30:30" x14ac:dyDescent="0.25">
      <c r="AD1878" s="3"/>
    </row>
    <row r="1879" spans="30:30" x14ac:dyDescent="0.25">
      <c r="AD1879" s="3"/>
    </row>
    <row r="1880" spans="30:30" x14ac:dyDescent="0.25">
      <c r="AD1880" s="3"/>
    </row>
    <row r="1881" spans="30:30" x14ac:dyDescent="0.25">
      <c r="AD1881" s="3"/>
    </row>
    <row r="1882" spans="30:30" x14ac:dyDescent="0.25">
      <c r="AD1882" s="3"/>
    </row>
    <row r="1883" spans="30:30" x14ac:dyDescent="0.25">
      <c r="AD1883" s="3"/>
    </row>
    <row r="1884" spans="30:30" x14ac:dyDescent="0.25">
      <c r="AD1884" s="3"/>
    </row>
    <row r="1885" spans="30:30" x14ac:dyDescent="0.25">
      <c r="AD1885" s="3"/>
    </row>
    <row r="1886" spans="30:30" x14ac:dyDescent="0.25">
      <c r="AD1886" s="3"/>
    </row>
    <row r="1887" spans="30:30" x14ac:dyDescent="0.25">
      <c r="AD1887" s="3"/>
    </row>
    <row r="1888" spans="30:30" x14ac:dyDescent="0.25">
      <c r="AD1888" s="3"/>
    </row>
    <row r="1889" spans="30:30" x14ac:dyDescent="0.25">
      <c r="AD1889" s="3"/>
    </row>
    <row r="1890" spans="30:30" x14ac:dyDescent="0.25">
      <c r="AD1890" s="3"/>
    </row>
    <row r="1891" spans="30:30" x14ac:dyDescent="0.25">
      <c r="AD1891" s="3"/>
    </row>
    <row r="1892" spans="30:30" x14ac:dyDescent="0.25">
      <c r="AD1892" s="3"/>
    </row>
    <row r="1893" spans="30:30" x14ac:dyDescent="0.25">
      <c r="AD1893" s="3"/>
    </row>
    <row r="1894" spans="30:30" x14ac:dyDescent="0.25">
      <c r="AD1894" s="3"/>
    </row>
    <row r="1895" spans="30:30" x14ac:dyDescent="0.25">
      <c r="AD1895" s="3"/>
    </row>
    <row r="1896" spans="30:30" x14ac:dyDescent="0.25">
      <c r="AD1896" s="3"/>
    </row>
    <row r="1897" spans="30:30" x14ac:dyDescent="0.25">
      <c r="AD1897" s="3"/>
    </row>
    <row r="1898" spans="30:30" x14ac:dyDescent="0.25">
      <c r="AD1898" s="3"/>
    </row>
    <row r="1899" spans="30:30" x14ac:dyDescent="0.25">
      <c r="AD1899" s="3"/>
    </row>
    <row r="1900" spans="30:30" x14ac:dyDescent="0.25">
      <c r="AD1900" s="3"/>
    </row>
    <row r="1901" spans="30:30" x14ac:dyDescent="0.25">
      <c r="AD1901" s="3"/>
    </row>
    <row r="1902" spans="30:30" x14ac:dyDescent="0.25">
      <c r="AD1902" s="3"/>
    </row>
    <row r="1903" spans="30:30" x14ac:dyDescent="0.25">
      <c r="AD1903" s="3"/>
    </row>
    <row r="1904" spans="30:30" x14ac:dyDescent="0.25">
      <c r="AD1904" s="3"/>
    </row>
    <row r="1905" spans="30:30" x14ac:dyDescent="0.25">
      <c r="AD1905" s="3"/>
    </row>
    <row r="1906" spans="30:30" x14ac:dyDescent="0.25">
      <c r="AD1906" s="3"/>
    </row>
    <row r="1907" spans="30:30" x14ac:dyDescent="0.25">
      <c r="AD1907" s="3"/>
    </row>
    <row r="1908" spans="30:30" x14ac:dyDescent="0.25">
      <c r="AD1908" s="3"/>
    </row>
    <row r="1909" spans="30:30" x14ac:dyDescent="0.25">
      <c r="AD1909" s="3"/>
    </row>
    <row r="1910" spans="30:30" x14ac:dyDescent="0.25">
      <c r="AD1910" s="3"/>
    </row>
    <row r="1911" spans="30:30" x14ac:dyDescent="0.25">
      <c r="AD1911" s="3"/>
    </row>
    <row r="1912" spans="30:30" x14ac:dyDescent="0.25">
      <c r="AD1912" s="3"/>
    </row>
    <row r="1913" spans="30:30" x14ac:dyDescent="0.25">
      <c r="AD1913" s="3"/>
    </row>
    <row r="1914" spans="30:30" x14ac:dyDescent="0.25">
      <c r="AD1914" s="3"/>
    </row>
    <row r="1915" spans="30:30" x14ac:dyDescent="0.25">
      <c r="AD1915" s="3"/>
    </row>
    <row r="1916" spans="30:30" x14ac:dyDescent="0.25">
      <c r="AD1916" s="3"/>
    </row>
    <row r="1917" spans="30:30" x14ac:dyDescent="0.25">
      <c r="AD1917" s="3"/>
    </row>
    <row r="1918" spans="30:30" x14ac:dyDescent="0.25">
      <c r="AD1918" s="3"/>
    </row>
    <row r="1919" spans="30:30" x14ac:dyDescent="0.25">
      <c r="AD1919" s="3"/>
    </row>
    <row r="1920" spans="30:30" x14ac:dyDescent="0.25">
      <c r="AD1920" s="3"/>
    </row>
    <row r="1921" spans="30:30" x14ac:dyDescent="0.25">
      <c r="AD1921" s="3"/>
    </row>
    <row r="1922" spans="30:30" x14ac:dyDescent="0.25">
      <c r="AD1922" s="3"/>
    </row>
    <row r="1923" spans="30:30" x14ac:dyDescent="0.25">
      <c r="AD1923" s="3"/>
    </row>
    <row r="1924" spans="30:30" x14ac:dyDescent="0.25">
      <c r="AD1924" s="3"/>
    </row>
    <row r="1925" spans="30:30" x14ac:dyDescent="0.25">
      <c r="AD1925" s="3"/>
    </row>
    <row r="1926" spans="30:30" x14ac:dyDescent="0.25">
      <c r="AD1926" s="3"/>
    </row>
    <row r="1927" spans="30:30" x14ac:dyDescent="0.25">
      <c r="AD1927" s="3"/>
    </row>
    <row r="1928" spans="30:30" x14ac:dyDescent="0.25">
      <c r="AD1928" s="3"/>
    </row>
    <row r="1929" spans="30:30" x14ac:dyDescent="0.25">
      <c r="AD1929" s="3"/>
    </row>
    <row r="1930" spans="30:30" x14ac:dyDescent="0.25">
      <c r="AD1930" s="3"/>
    </row>
    <row r="1931" spans="30:30" x14ac:dyDescent="0.25">
      <c r="AD1931" s="3"/>
    </row>
    <row r="1932" spans="30:30" x14ac:dyDescent="0.25">
      <c r="AD1932" s="3"/>
    </row>
    <row r="1933" spans="30:30" x14ac:dyDescent="0.25">
      <c r="AD1933" s="3"/>
    </row>
    <row r="1934" spans="30:30" x14ac:dyDescent="0.25">
      <c r="AD1934" s="3"/>
    </row>
    <row r="1935" spans="30:30" x14ac:dyDescent="0.25">
      <c r="AD1935" s="3"/>
    </row>
    <row r="1936" spans="30:30" x14ac:dyDescent="0.25">
      <c r="AD1936" s="3"/>
    </row>
    <row r="1937" spans="30:30" x14ac:dyDescent="0.25">
      <c r="AD1937" s="3"/>
    </row>
    <row r="1938" spans="30:30" x14ac:dyDescent="0.25">
      <c r="AD1938" s="3"/>
    </row>
    <row r="1939" spans="30:30" x14ac:dyDescent="0.25">
      <c r="AD1939" s="3"/>
    </row>
    <row r="1940" spans="30:30" x14ac:dyDescent="0.25">
      <c r="AD1940" s="3"/>
    </row>
    <row r="1941" spans="30:30" x14ac:dyDescent="0.25">
      <c r="AD1941" s="3"/>
    </row>
    <row r="1942" spans="30:30" x14ac:dyDescent="0.25">
      <c r="AD1942" s="3"/>
    </row>
    <row r="1943" spans="30:30" x14ac:dyDescent="0.25">
      <c r="AD1943" s="3"/>
    </row>
    <row r="1944" spans="30:30" x14ac:dyDescent="0.25">
      <c r="AD1944" s="3"/>
    </row>
    <row r="1945" spans="30:30" x14ac:dyDescent="0.25">
      <c r="AD1945" s="3"/>
    </row>
    <row r="1946" spans="30:30" x14ac:dyDescent="0.25">
      <c r="AD1946" s="3"/>
    </row>
    <row r="1947" spans="30:30" x14ac:dyDescent="0.25">
      <c r="AD1947" s="3"/>
    </row>
    <row r="1948" spans="30:30" x14ac:dyDescent="0.25">
      <c r="AD1948" s="3"/>
    </row>
    <row r="1949" spans="30:30" x14ac:dyDescent="0.25">
      <c r="AD1949" s="3"/>
    </row>
    <row r="1950" spans="30:30" x14ac:dyDescent="0.25">
      <c r="AD1950" s="3"/>
    </row>
    <row r="1951" spans="30:30" x14ac:dyDescent="0.25">
      <c r="AD1951" s="3"/>
    </row>
    <row r="1952" spans="30:30" x14ac:dyDescent="0.25">
      <c r="AD1952" s="3"/>
    </row>
    <row r="1953" spans="30:30" x14ac:dyDescent="0.25">
      <c r="AD1953" s="3"/>
    </row>
    <row r="1954" spans="30:30" x14ac:dyDescent="0.25">
      <c r="AD1954" s="3"/>
    </row>
    <row r="1955" spans="30:30" x14ac:dyDescent="0.25">
      <c r="AD1955" s="3"/>
    </row>
    <row r="1956" spans="30:30" x14ac:dyDescent="0.25">
      <c r="AD1956" s="3"/>
    </row>
    <row r="1957" spans="30:30" x14ac:dyDescent="0.25">
      <c r="AD1957" s="3"/>
    </row>
    <row r="1958" spans="30:30" x14ac:dyDescent="0.25">
      <c r="AD1958" s="3"/>
    </row>
    <row r="1959" spans="30:30" x14ac:dyDescent="0.25">
      <c r="AD1959" s="3"/>
    </row>
    <row r="1960" spans="30:30" x14ac:dyDescent="0.25">
      <c r="AD1960" s="3"/>
    </row>
    <row r="1961" spans="30:30" x14ac:dyDescent="0.25">
      <c r="AD1961" s="3"/>
    </row>
    <row r="1962" spans="30:30" x14ac:dyDescent="0.25">
      <c r="AD1962" s="3"/>
    </row>
    <row r="1963" spans="30:30" x14ac:dyDescent="0.25">
      <c r="AD1963" s="3"/>
    </row>
    <row r="1964" spans="30:30" x14ac:dyDescent="0.25">
      <c r="AD1964" s="3"/>
    </row>
    <row r="1965" spans="30:30" x14ac:dyDescent="0.25">
      <c r="AD1965" s="3"/>
    </row>
    <row r="1966" spans="30:30" x14ac:dyDescent="0.25">
      <c r="AD1966" s="3"/>
    </row>
    <row r="1967" spans="30:30" x14ac:dyDescent="0.25">
      <c r="AD1967" s="3"/>
    </row>
    <row r="1968" spans="30:30" x14ac:dyDescent="0.25">
      <c r="AD1968" s="3"/>
    </row>
    <row r="1969" spans="30:30" x14ac:dyDescent="0.25">
      <c r="AD1969" s="3"/>
    </row>
    <row r="1970" spans="30:30" x14ac:dyDescent="0.25">
      <c r="AD1970" s="3"/>
    </row>
    <row r="1971" spans="30:30" x14ac:dyDescent="0.25">
      <c r="AD1971" s="3"/>
    </row>
    <row r="1972" spans="30:30" x14ac:dyDescent="0.25">
      <c r="AD1972" s="3"/>
    </row>
    <row r="1973" spans="30:30" x14ac:dyDescent="0.25">
      <c r="AD1973" s="3"/>
    </row>
    <row r="1974" spans="30:30" x14ac:dyDescent="0.25">
      <c r="AD1974" s="3"/>
    </row>
    <row r="1975" spans="30:30" x14ac:dyDescent="0.25">
      <c r="AD1975" s="3"/>
    </row>
    <row r="1976" spans="30:30" x14ac:dyDescent="0.25">
      <c r="AD1976" s="3"/>
    </row>
    <row r="1977" spans="30:30" x14ac:dyDescent="0.25">
      <c r="AD1977" s="3"/>
    </row>
    <row r="1978" spans="30:30" x14ac:dyDescent="0.25">
      <c r="AD1978" s="3"/>
    </row>
    <row r="1979" spans="30:30" x14ac:dyDescent="0.25">
      <c r="AD1979" s="3"/>
    </row>
    <row r="1980" spans="30:30" x14ac:dyDescent="0.25">
      <c r="AD1980" s="3"/>
    </row>
    <row r="1981" spans="30:30" x14ac:dyDescent="0.25">
      <c r="AD1981" s="3"/>
    </row>
    <row r="1982" spans="30:30" x14ac:dyDescent="0.25">
      <c r="AD1982" s="3"/>
    </row>
    <row r="1983" spans="30:30" x14ac:dyDescent="0.25">
      <c r="AD1983" s="3"/>
    </row>
    <row r="1984" spans="30:30" x14ac:dyDescent="0.25">
      <c r="AD1984" s="3"/>
    </row>
    <row r="1985" spans="30:30" x14ac:dyDescent="0.25">
      <c r="AD1985" s="3"/>
    </row>
    <row r="1986" spans="30:30" x14ac:dyDescent="0.25">
      <c r="AD1986" s="3"/>
    </row>
    <row r="1987" spans="30:30" x14ac:dyDescent="0.25">
      <c r="AD1987" s="3"/>
    </row>
    <row r="1988" spans="30:30" x14ac:dyDescent="0.25">
      <c r="AD1988" s="3"/>
    </row>
    <row r="1989" spans="30:30" x14ac:dyDescent="0.25">
      <c r="AD1989" s="3"/>
    </row>
    <row r="1990" spans="30:30" x14ac:dyDescent="0.25">
      <c r="AD1990" s="3"/>
    </row>
    <row r="1991" spans="30:30" x14ac:dyDescent="0.25">
      <c r="AD1991" s="3"/>
    </row>
    <row r="1992" spans="30:30" x14ac:dyDescent="0.25">
      <c r="AD1992" s="3"/>
    </row>
    <row r="1993" spans="30:30" x14ac:dyDescent="0.25">
      <c r="AD1993" s="3"/>
    </row>
    <row r="1994" spans="30:30" x14ac:dyDescent="0.25">
      <c r="AD1994" s="3"/>
    </row>
    <row r="1995" spans="30:30" x14ac:dyDescent="0.25">
      <c r="AD1995" s="3"/>
    </row>
    <row r="1996" spans="30:30" x14ac:dyDescent="0.25">
      <c r="AD1996" s="3"/>
    </row>
    <row r="1997" spans="30:30" x14ac:dyDescent="0.25">
      <c r="AD1997" s="3"/>
    </row>
    <row r="1998" spans="30:30" x14ac:dyDescent="0.25">
      <c r="AD1998" s="3"/>
    </row>
    <row r="1999" spans="30:30" x14ac:dyDescent="0.25">
      <c r="AD1999" s="3"/>
    </row>
    <row r="2000" spans="30:30" x14ac:dyDescent="0.25">
      <c r="AD2000" s="3"/>
    </row>
    <row r="2001" spans="30:30" x14ac:dyDescent="0.25">
      <c r="AD2001" s="3"/>
    </row>
    <row r="2002" spans="30:30" x14ac:dyDescent="0.25">
      <c r="AD2002" s="3"/>
    </row>
    <row r="2003" spans="30:30" x14ac:dyDescent="0.25">
      <c r="AD2003" s="3"/>
    </row>
    <row r="2004" spans="30:30" x14ac:dyDescent="0.25">
      <c r="AD2004" s="3"/>
    </row>
    <row r="2005" spans="30:30" x14ac:dyDescent="0.25">
      <c r="AD2005" s="3"/>
    </row>
    <row r="2006" spans="30:30" x14ac:dyDescent="0.25">
      <c r="AD2006" s="3"/>
    </row>
    <row r="2007" spans="30:30" x14ac:dyDescent="0.25">
      <c r="AD2007" s="3"/>
    </row>
    <row r="2008" spans="30:30" x14ac:dyDescent="0.25">
      <c r="AD2008" s="3"/>
    </row>
    <row r="2009" spans="30:30" x14ac:dyDescent="0.25">
      <c r="AD2009" s="3"/>
    </row>
    <row r="2010" spans="30:30" x14ac:dyDescent="0.25">
      <c r="AD2010" s="3"/>
    </row>
    <row r="2011" spans="30:30" x14ac:dyDescent="0.25">
      <c r="AD2011" s="3"/>
    </row>
    <row r="2012" spans="30:30" x14ac:dyDescent="0.25">
      <c r="AD2012" s="3"/>
    </row>
    <row r="2013" spans="30:30" x14ac:dyDescent="0.25">
      <c r="AD2013" s="3"/>
    </row>
    <row r="2014" spans="30:30" x14ac:dyDescent="0.25">
      <c r="AD2014" s="3"/>
    </row>
    <row r="2015" spans="30:30" x14ac:dyDescent="0.25">
      <c r="AD2015" s="3"/>
    </row>
    <row r="2016" spans="30:30" x14ac:dyDescent="0.25">
      <c r="AD2016" s="3"/>
    </row>
    <row r="2017" spans="30:30" x14ac:dyDescent="0.25">
      <c r="AD2017" s="3"/>
    </row>
    <row r="2018" spans="30:30" x14ac:dyDescent="0.25">
      <c r="AD2018" s="3"/>
    </row>
    <row r="2019" spans="30:30" x14ac:dyDescent="0.25">
      <c r="AD2019" s="3"/>
    </row>
    <row r="2020" spans="30:30" x14ac:dyDescent="0.25">
      <c r="AD2020" s="3"/>
    </row>
    <row r="2021" spans="30:30" x14ac:dyDescent="0.25">
      <c r="AD2021" s="3"/>
    </row>
    <row r="2022" spans="30:30" x14ac:dyDescent="0.25">
      <c r="AD2022" s="3"/>
    </row>
    <row r="2023" spans="30:30" x14ac:dyDescent="0.25">
      <c r="AD2023" s="3"/>
    </row>
    <row r="2024" spans="30:30" x14ac:dyDescent="0.25">
      <c r="AD2024" s="3"/>
    </row>
    <row r="2025" spans="30:30" x14ac:dyDescent="0.25">
      <c r="AD2025" s="3"/>
    </row>
    <row r="2026" spans="30:30" x14ac:dyDescent="0.25">
      <c r="AD2026" s="3"/>
    </row>
    <row r="2027" spans="30:30" x14ac:dyDescent="0.25">
      <c r="AD2027" s="3"/>
    </row>
    <row r="2028" spans="30:30" x14ac:dyDescent="0.25">
      <c r="AD2028" s="3"/>
    </row>
    <row r="2029" spans="30:30" x14ac:dyDescent="0.25">
      <c r="AD2029" s="3"/>
    </row>
    <row r="2030" spans="30:30" x14ac:dyDescent="0.25">
      <c r="AD2030" s="3"/>
    </row>
    <row r="2031" spans="30:30" x14ac:dyDescent="0.25">
      <c r="AD2031" s="3"/>
    </row>
    <row r="2032" spans="30:30" x14ac:dyDescent="0.25">
      <c r="AD2032" s="3"/>
    </row>
    <row r="2033" spans="30:30" x14ac:dyDescent="0.25">
      <c r="AD2033" s="3"/>
    </row>
    <row r="2034" spans="30:30" x14ac:dyDescent="0.25">
      <c r="AD2034" s="3"/>
    </row>
    <row r="2035" spans="30:30" x14ac:dyDescent="0.25">
      <c r="AD2035" s="3"/>
    </row>
    <row r="2036" spans="30:30" x14ac:dyDescent="0.25">
      <c r="AD2036" s="3"/>
    </row>
    <row r="2037" spans="30:30" x14ac:dyDescent="0.25">
      <c r="AD2037" s="3"/>
    </row>
    <row r="2038" spans="30:30" x14ac:dyDescent="0.25">
      <c r="AD2038" s="3"/>
    </row>
    <row r="2039" spans="30:30" x14ac:dyDescent="0.25">
      <c r="AD2039" s="3"/>
    </row>
    <row r="2040" spans="30:30" x14ac:dyDescent="0.25">
      <c r="AD2040" s="3"/>
    </row>
    <row r="2041" spans="30:30" x14ac:dyDescent="0.25">
      <c r="AD2041" s="3"/>
    </row>
    <row r="2042" spans="30:30" x14ac:dyDescent="0.25">
      <c r="AD2042" s="3"/>
    </row>
    <row r="2043" spans="30:30" x14ac:dyDescent="0.25">
      <c r="AD2043" s="3"/>
    </row>
    <row r="2044" spans="30:30" x14ac:dyDescent="0.25">
      <c r="AD2044" s="3"/>
    </row>
    <row r="2045" spans="30:30" x14ac:dyDescent="0.25">
      <c r="AD2045" s="3"/>
    </row>
    <row r="2046" spans="30:30" x14ac:dyDescent="0.25">
      <c r="AD2046" s="3"/>
    </row>
    <row r="2047" spans="30:30" x14ac:dyDescent="0.25">
      <c r="AD2047" s="3"/>
    </row>
    <row r="2048" spans="30:30" x14ac:dyDescent="0.25">
      <c r="AD2048" s="3"/>
    </row>
    <row r="2049" spans="30:30" x14ac:dyDescent="0.25">
      <c r="AD2049" s="3"/>
    </row>
    <row r="2050" spans="30:30" x14ac:dyDescent="0.25">
      <c r="AD2050" s="3"/>
    </row>
    <row r="2051" spans="30:30" x14ac:dyDescent="0.25">
      <c r="AD2051" s="3"/>
    </row>
    <row r="2052" spans="30:30" x14ac:dyDescent="0.25">
      <c r="AD2052" s="3"/>
    </row>
    <row r="2053" spans="30:30" x14ac:dyDescent="0.25">
      <c r="AD2053" s="3"/>
    </row>
    <row r="2054" spans="30:30" x14ac:dyDescent="0.25">
      <c r="AD2054" s="3"/>
    </row>
    <row r="2055" spans="30:30" x14ac:dyDescent="0.25">
      <c r="AD2055" s="3"/>
    </row>
    <row r="2056" spans="30:30" x14ac:dyDescent="0.25">
      <c r="AD2056" s="3"/>
    </row>
    <row r="2057" spans="30:30" x14ac:dyDescent="0.25">
      <c r="AD2057" s="3"/>
    </row>
    <row r="2058" spans="30:30" x14ac:dyDescent="0.25">
      <c r="AD2058" s="3"/>
    </row>
    <row r="2059" spans="30:30" x14ac:dyDescent="0.25">
      <c r="AD2059" s="3"/>
    </row>
    <row r="2060" spans="30:30" x14ac:dyDescent="0.25">
      <c r="AD2060" s="3"/>
    </row>
    <row r="2061" spans="30:30" x14ac:dyDescent="0.25">
      <c r="AD2061" s="3"/>
    </row>
    <row r="2062" spans="30:30" x14ac:dyDescent="0.25">
      <c r="AD2062" s="3"/>
    </row>
    <row r="2063" spans="30:30" x14ac:dyDescent="0.25">
      <c r="AD2063" s="3"/>
    </row>
    <row r="2064" spans="30:30" x14ac:dyDescent="0.25">
      <c r="AD2064" s="3"/>
    </row>
    <row r="2065" spans="30:30" x14ac:dyDescent="0.25">
      <c r="AD2065" s="3"/>
    </row>
    <row r="2066" spans="30:30" x14ac:dyDescent="0.25">
      <c r="AD2066" s="3"/>
    </row>
    <row r="2067" spans="30:30" x14ac:dyDescent="0.25">
      <c r="AD2067" s="3"/>
    </row>
    <row r="2068" spans="30:30" x14ac:dyDescent="0.25">
      <c r="AD2068" s="3"/>
    </row>
    <row r="2069" spans="30:30" x14ac:dyDescent="0.25">
      <c r="AD2069" s="3"/>
    </row>
    <row r="2070" spans="30:30" x14ac:dyDescent="0.25">
      <c r="AD2070" s="3"/>
    </row>
    <row r="2071" spans="30:30" x14ac:dyDescent="0.25">
      <c r="AD2071" s="3"/>
    </row>
    <row r="2072" spans="30:30" x14ac:dyDescent="0.25">
      <c r="AD2072" s="3"/>
    </row>
    <row r="2073" spans="30:30" x14ac:dyDescent="0.25">
      <c r="AD2073" s="3"/>
    </row>
    <row r="2074" spans="30:30" x14ac:dyDescent="0.25">
      <c r="AD2074" s="3"/>
    </row>
    <row r="2075" spans="30:30" x14ac:dyDescent="0.25">
      <c r="AD2075" s="3"/>
    </row>
    <row r="2076" spans="30:30" x14ac:dyDescent="0.25">
      <c r="AD2076" s="3"/>
    </row>
    <row r="2077" spans="30:30" x14ac:dyDescent="0.25">
      <c r="AD2077" s="3"/>
    </row>
    <row r="2078" spans="30:30" x14ac:dyDescent="0.25">
      <c r="AD2078" s="3"/>
    </row>
    <row r="2079" spans="30:30" x14ac:dyDescent="0.25">
      <c r="AD2079" s="3"/>
    </row>
    <row r="2080" spans="30:30" x14ac:dyDescent="0.25">
      <c r="AD2080" s="3"/>
    </row>
    <row r="2081" spans="30:30" x14ac:dyDescent="0.25">
      <c r="AD2081" s="3"/>
    </row>
    <row r="2082" spans="30:30" x14ac:dyDescent="0.25">
      <c r="AD2082" s="3"/>
    </row>
    <row r="2083" spans="30:30" x14ac:dyDescent="0.25">
      <c r="AD2083" s="3"/>
    </row>
    <row r="2084" spans="30:30" x14ac:dyDescent="0.25">
      <c r="AD2084" s="3"/>
    </row>
    <row r="2085" spans="30:30" x14ac:dyDescent="0.25">
      <c r="AD2085" s="3"/>
    </row>
    <row r="2086" spans="30:30" x14ac:dyDescent="0.25">
      <c r="AD2086" s="3"/>
    </row>
    <row r="2087" spans="30:30" x14ac:dyDescent="0.25">
      <c r="AD2087" s="3"/>
    </row>
    <row r="2088" spans="30:30" x14ac:dyDescent="0.25">
      <c r="AD2088" s="3"/>
    </row>
    <row r="2089" spans="30:30" x14ac:dyDescent="0.25">
      <c r="AD2089" s="3"/>
    </row>
    <row r="2090" spans="30:30" x14ac:dyDescent="0.25">
      <c r="AD2090" s="3"/>
    </row>
    <row r="2091" spans="30:30" x14ac:dyDescent="0.25">
      <c r="AD2091" s="3"/>
    </row>
    <row r="2092" spans="30:30" x14ac:dyDescent="0.25">
      <c r="AD2092" s="3"/>
    </row>
    <row r="2093" spans="30:30" x14ac:dyDescent="0.25">
      <c r="AD2093" s="3"/>
    </row>
    <row r="2094" spans="30:30" x14ac:dyDescent="0.25">
      <c r="AD2094" s="3"/>
    </row>
    <row r="2095" spans="30:30" x14ac:dyDescent="0.25">
      <c r="AD2095" s="3"/>
    </row>
    <row r="2096" spans="30:30" x14ac:dyDescent="0.25">
      <c r="AD2096" s="3"/>
    </row>
    <row r="2097" spans="30:30" x14ac:dyDescent="0.25">
      <c r="AD2097" s="3"/>
    </row>
    <row r="2098" spans="30:30" x14ac:dyDescent="0.25">
      <c r="AD2098" s="3"/>
    </row>
    <row r="2099" spans="30:30" x14ac:dyDescent="0.25">
      <c r="AD2099" s="3"/>
    </row>
    <row r="2100" spans="30:30" x14ac:dyDescent="0.25">
      <c r="AD2100" s="3"/>
    </row>
    <row r="2101" spans="30:30" x14ac:dyDescent="0.25">
      <c r="AD2101" s="3"/>
    </row>
    <row r="2102" spans="30:30" x14ac:dyDescent="0.25">
      <c r="AD2102" s="3"/>
    </row>
    <row r="2103" spans="30:30" x14ac:dyDescent="0.25">
      <c r="AD2103" s="3"/>
    </row>
    <row r="2104" spans="30:30" x14ac:dyDescent="0.25">
      <c r="AD2104" s="3"/>
    </row>
    <row r="2105" spans="30:30" x14ac:dyDescent="0.25">
      <c r="AD2105" s="3"/>
    </row>
    <row r="2106" spans="30:30" x14ac:dyDescent="0.25">
      <c r="AD2106" s="3"/>
    </row>
    <row r="2107" spans="30:30" x14ac:dyDescent="0.25">
      <c r="AD2107" s="3"/>
    </row>
    <row r="2108" spans="30:30" x14ac:dyDescent="0.25">
      <c r="AD2108" s="3"/>
    </row>
    <row r="2109" spans="30:30" x14ac:dyDescent="0.25">
      <c r="AD2109" s="3"/>
    </row>
    <row r="2110" spans="30:30" x14ac:dyDescent="0.25">
      <c r="AD2110" s="3"/>
    </row>
    <row r="2111" spans="30:30" x14ac:dyDescent="0.25">
      <c r="AD2111" s="3"/>
    </row>
    <row r="2112" spans="30:30" x14ac:dyDescent="0.25">
      <c r="AD2112" s="3"/>
    </row>
    <row r="2113" spans="30:30" x14ac:dyDescent="0.25">
      <c r="AD2113" s="3"/>
    </row>
    <row r="2114" spans="30:30" x14ac:dyDescent="0.25">
      <c r="AD2114" s="3"/>
    </row>
    <row r="2115" spans="30:30" x14ac:dyDescent="0.25">
      <c r="AD2115" s="3"/>
    </row>
    <row r="2116" spans="30:30" x14ac:dyDescent="0.25">
      <c r="AD2116" s="3"/>
    </row>
    <row r="2117" spans="30:30" x14ac:dyDescent="0.25">
      <c r="AD2117" s="3"/>
    </row>
    <row r="2118" spans="30:30" x14ac:dyDescent="0.25">
      <c r="AD2118" s="3"/>
    </row>
    <row r="2119" spans="30:30" x14ac:dyDescent="0.25">
      <c r="AD2119" s="3"/>
    </row>
    <row r="2120" spans="30:30" x14ac:dyDescent="0.25">
      <c r="AD2120" s="3"/>
    </row>
    <row r="2121" spans="30:30" x14ac:dyDescent="0.25">
      <c r="AD2121" s="3"/>
    </row>
    <row r="2122" spans="30:30" x14ac:dyDescent="0.25">
      <c r="AD2122" s="3"/>
    </row>
    <row r="2123" spans="30:30" x14ac:dyDescent="0.25">
      <c r="AD2123" s="3"/>
    </row>
    <row r="2124" spans="30:30" x14ac:dyDescent="0.25">
      <c r="AD2124" s="3"/>
    </row>
    <row r="2125" spans="30:30" x14ac:dyDescent="0.25">
      <c r="AD2125" s="3"/>
    </row>
    <row r="2126" spans="30:30" x14ac:dyDescent="0.25">
      <c r="AD2126" s="3"/>
    </row>
    <row r="2127" spans="30:30" x14ac:dyDescent="0.25">
      <c r="AD2127" s="3"/>
    </row>
    <row r="2128" spans="30:30" x14ac:dyDescent="0.25">
      <c r="AD2128" s="3"/>
    </row>
    <row r="2129" spans="30:30" x14ac:dyDescent="0.25">
      <c r="AD2129" s="3"/>
    </row>
    <row r="2130" spans="30:30" x14ac:dyDescent="0.25">
      <c r="AD2130" s="3"/>
    </row>
    <row r="2131" spans="30:30" x14ac:dyDescent="0.25">
      <c r="AD2131" s="3"/>
    </row>
    <row r="2132" spans="30:30" x14ac:dyDescent="0.25">
      <c r="AD2132" s="3"/>
    </row>
    <row r="2133" spans="30:30" x14ac:dyDescent="0.25">
      <c r="AD2133" s="3"/>
    </row>
    <row r="2134" spans="30:30" x14ac:dyDescent="0.25">
      <c r="AD2134" s="3"/>
    </row>
    <row r="2135" spans="30:30" x14ac:dyDescent="0.25">
      <c r="AD2135" s="3"/>
    </row>
    <row r="2136" spans="30:30" x14ac:dyDescent="0.25">
      <c r="AD2136" s="3"/>
    </row>
    <row r="2137" spans="30:30" x14ac:dyDescent="0.25">
      <c r="AD2137" s="3"/>
    </row>
    <row r="2138" spans="30:30" x14ac:dyDescent="0.25">
      <c r="AD2138" s="3"/>
    </row>
    <row r="2139" spans="30:30" x14ac:dyDescent="0.25">
      <c r="AD2139" s="3"/>
    </row>
    <row r="2140" spans="30:30" x14ac:dyDescent="0.25">
      <c r="AD2140" s="3"/>
    </row>
    <row r="2141" spans="30:30" x14ac:dyDescent="0.25">
      <c r="AD2141" s="3"/>
    </row>
    <row r="2142" spans="30:30" x14ac:dyDescent="0.25">
      <c r="AD2142" s="3"/>
    </row>
    <row r="2143" spans="30:30" x14ac:dyDescent="0.25">
      <c r="AD2143" s="3"/>
    </row>
    <row r="2144" spans="30:30" x14ac:dyDescent="0.25">
      <c r="AD2144" s="3"/>
    </row>
    <row r="2145" spans="30:30" x14ac:dyDescent="0.25">
      <c r="AD2145" s="3"/>
    </row>
    <row r="2146" spans="30:30" x14ac:dyDescent="0.25">
      <c r="AD2146" s="3"/>
    </row>
    <row r="2147" spans="30:30" x14ac:dyDescent="0.25">
      <c r="AD2147" s="3"/>
    </row>
    <row r="2148" spans="30:30" x14ac:dyDescent="0.25">
      <c r="AD2148" s="3"/>
    </row>
    <row r="2149" spans="30:30" x14ac:dyDescent="0.25">
      <c r="AD2149" s="3"/>
    </row>
    <row r="2150" spans="30:30" x14ac:dyDescent="0.25">
      <c r="AD2150" s="3"/>
    </row>
    <row r="2151" spans="30:30" x14ac:dyDescent="0.25">
      <c r="AD2151" s="3"/>
    </row>
    <row r="2152" spans="30:30" x14ac:dyDescent="0.25">
      <c r="AD2152" s="3"/>
    </row>
    <row r="2153" spans="30:30" x14ac:dyDescent="0.25">
      <c r="AD2153" s="3"/>
    </row>
    <row r="2154" spans="30:30" x14ac:dyDescent="0.25">
      <c r="AD2154" s="3"/>
    </row>
    <row r="2155" spans="30:30" x14ac:dyDescent="0.25">
      <c r="AD2155" s="3"/>
    </row>
    <row r="2156" spans="30:30" x14ac:dyDescent="0.25">
      <c r="AD2156" s="3"/>
    </row>
    <row r="2157" spans="30:30" x14ac:dyDescent="0.25">
      <c r="AD2157" s="3"/>
    </row>
    <row r="2158" spans="30:30" x14ac:dyDescent="0.25">
      <c r="AD2158" s="3"/>
    </row>
    <row r="2159" spans="30:30" x14ac:dyDescent="0.25">
      <c r="AD2159" s="3"/>
    </row>
    <row r="2160" spans="30:30" x14ac:dyDescent="0.25">
      <c r="AD2160" s="3"/>
    </row>
    <row r="2161" spans="30:30" x14ac:dyDescent="0.25">
      <c r="AD2161" s="3"/>
    </row>
    <row r="2162" spans="30:30" x14ac:dyDescent="0.25">
      <c r="AD2162" s="3"/>
    </row>
    <row r="2163" spans="30:30" x14ac:dyDescent="0.25">
      <c r="AD2163" s="3"/>
    </row>
    <row r="2164" spans="30:30" x14ac:dyDescent="0.25">
      <c r="AD2164" s="3"/>
    </row>
    <row r="2165" spans="30:30" x14ac:dyDescent="0.25">
      <c r="AD2165" s="3"/>
    </row>
    <row r="2166" spans="30:30" x14ac:dyDescent="0.25">
      <c r="AD2166" s="3"/>
    </row>
    <row r="2167" spans="30:30" x14ac:dyDescent="0.25">
      <c r="AD2167" s="3"/>
    </row>
    <row r="2168" spans="30:30" x14ac:dyDescent="0.25">
      <c r="AD2168" s="3"/>
    </row>
    <row r="2169" spans="30:30" x14ac:dyDescent="0.25">
      <c r="AD2169" s="3"/>
    </row>
    <row r="2170" spans="30:30" x14ac:dyDescent="0.25">
      <c r="AD2170" s="3"/>
    </row>
    <row r="2171" spans="30:30" x14ac:dyDescent="0.25">
      <c r="AD2171" s="3"/>
    </row>
    <row r="2172" spans="30:30" x14ac:dyDescent="0.25">
      <c r="AD2172" s="3"/>
    </row>
    <row r="2173" spans="30:30" x14ac:dyDescent="0.25">
      <c r="AD2173" s="3"/>
    </row>
    <row r="2174" spans="30:30" x14ac:dyDescent="0.25">
      <c r="AD2174" s="3"/>
    </row>
    <row r="2175" spans="30:30" x14ac:dyDescent="0.25">
      <c r="AD2175" s="3"/>
    </row>
    <row r="2176" spans="30:30" x14ac:dyDescent="0.25">
      <c r="AD2176" s="3"/>
    </row>
    <row r="2177" spans="30:30" x14ac:dyDescent="0.25">
      <c r="AD2177" s="3"/>
    </row>
    <row r="2178" spans="30:30" x14ac:dyDescent="0.25">
      <c r="AD2178" s="3"/>
    </row>
    <row r="2179" spans="30:30" x14ac:dyDescent="0.25">
      <c r="AD2179" s="3"/>
    </row>
    <row r="2180" spans="30:30" x14ac:dyDescent="0.25">
      <c r="AD2180" s="3"/>
    </row>
    <row r="2181" spans="30:30" x14ac:dyDescent="0.25">
      <c r="AD2181" s="3"/>
    </row>
    <row r="2182" spans="30:30" x14ac:dyDescent="0.25">
      <c r="AD2182" s="3"/>
    </row>
    <row r="2183" spans="30:30" x14ac:dyDescent="0.25">
      <c r="AD2183" s="3"/>
    </row>
    <row r="2184" spans="30:30" x14ac:dyDescent="0.25">
      <c r="AD2184" s="3"/>
    </row>
    <row r="2185" spans="30:30" x14ac:dyDescent="0.25">
      <c r="AD2185" s="3"/>
    </row>
    <row r="2186" spans="30:30" x14ac:dyDescent="0.25">
      <c r="AD2186" s="3"/>
    </row>
    <row r="2187" spans="30:30" x14ac:dyDescent="0.25">
      <c r="AD2187" s="3"/>
    </row>
    <row r="2188" spans="30:30" x14ac:dyDescent="0.25">
      <c r="AD2188" s="3"/>
    </row>
    <row r="2189" spans="30:30" x14ac:dyDescent="0.25">
      <c r="AD2189" s="3"/>
    </row>
    <row r="2190" spans="30:30" x14ac:dyDescent="0.25">
      <c r="AD2190" s="3"/>
    </row>
    <row r="2191" spans="30:30" x14ac:dyDescent="0.25">
      <c r="AD2191" s="3"/>
    </row>
    <row r="2192" spans="30:30" x14ac:dyDescent="0.25">
      <c r="AD2192" s="3"/>
    </row>
    <row r="2193" spans="30:30" x14ac:dyDescent="0.25">
      <c r="AD2193" s="3"/>
    </row>
    <row r="2194" spans="30:30" x14ac:dyDescent="0.25">
      <c r="AD2194" s="3"/>
    </row>
    <row r="2195" spans="30:30" x14ac:dyDescent="0.25">
      <c r="AD2195" s="3"/>
    </row>
    <row r="2196" spans="30:30" x14ac:dyDescent="0.25">
      <c r="AD2196" s="3"/>
    </row>
    <row r="2197" spans="30:30" x14ac:dyDescent="0.25">
      <c r="AD2197" s="3"/>
    </row>
    <row r="2198" spans="30:30" x14ac:dyDescent="0.25">
      <c r="AD2198" s="3"/>
    </row>
    <row r="2199" spans="30:30" x14ac:dyDescent="0.25">
      <c r="AD2199" s="3"/>
    </row>
    <row r="2200" spans="30:30" x14ac:dyDescent="0.25">
      <c r="AD2200" s="3"/>
    </row>
    <row r="2201" spans="30:30" x14ac:dyDescent="0.25">
      <c r="AD2201" s="3"/>
    </row>
    <row r="2202" spans="30:30" x14ac:dyDescent="0.25">
      <c r="AD2202" s="3"/>
    </row>
    <row r="2203" spans="30:30" x14ac:dyDescent="0.25">
      <c r="AD2203" s="3"/>
    </row>
    <row r="2204" spans="30:30" x14ac:dyDescent="0.25">
      <c r="AD2204" s="3"/>
    </row>
    <row r="2205" spans="30:30" x14ac:dyDescent="0.25">
      <c r="AD2205" s="3"/>
    </row>
    <row r="2206" spans="30:30" x14ac:dyDescent="0.25">
      <c r="AD2206" s="3"/>
    </row>
    <row r="2207" spans="30:30" x14ac:dyDescent="0.25">
      <c r="AD2207" s="3"/>
    </row>
    <row r="2208" spans="30:30" x14ac:dyDescent="0.25">
      <c r="AD2208" s="3"/>
    </row>
    <row r="2209" spans="30:30" x14ac:dyDescent="0.25">
      <c r="AD2209" s="3"/>
    </row>
    <row r="2210" spans="30:30" x14ac:dyDescent="0.25">
      <c r="AD2210" s="3"/>
    </row>
    <row r="2211" spans="30:30" x14ac:dyDescent="0.25">
      <c r="AD2211" s="3"/>
    </row>
    <row r="2212" spans="30:30" x14ac:dyDescent="0.25">
      <c r="AD2212" s="3"/>
    </row>
    <row r="2213" spans="30:30" x14ac:dyDescent="0.25">
      <c r="AD2213" s="3"/>
    </row>
    <row r="2214" spans="30:30" x14ac:dyDescent="0.25">
      <c r="AD2214" s="3"/>
    </row>
    <row r="2215" spans="30:30" x14ac:dyDescent="0.25">
      <c r="AD2215" s="3"/>
    </row>
    <row r="2216" spans="30:30" x14ac:dyDescent="0.25">
      <c r="AD2216" s="3"/>
    </row>
    <row r="2217" spans="30:30" x14ac:dyDescent="0.25">
      <c r="AD2217" s="3"/>
    </row>
    <row r="2218" spans="30:30" x14ac:dyDescent="0.25">
      <c r="AD2218" s="3"/>
    </row>
    <row r="2219" spans="30:30" x14ac:dyDescent="0.25">
      <c r="AD2219" s="3"/>
    </row>
    <row r="2220" spans="30:30" x14ac:dyDescent="0.25">
      <c r="AD2220" s="3"/>
    </row>
    <row r="2221" spans="30:30" x14ac:dyDescent="0.25">
      <c r="AD2221" s="3"/>
    </row>
    <row r="2222" spans="30:30" x14ac:dyDescent="0.25">
      <c r="AD2222" s="3"/>
    </row>
    <row r="2223" spans="30:30" x14ac:dyDescent="0.25">
      <c r="AD2223" s="3"/>
    </row>
    <row r="2224" spans="30:30" x14ac:dyDescent="0.25">
      <c r="AD2224" s="3"/>
    </row>
    <row r="2225" spans="30:30" x14ac:dyDescent="0.25">
      <c r="AD2225" s="3"/>
    </row>
    <row r="2226" spans="30:30" x14ac:dyDescent="0.25">
      <c r="AD2226" s="3"/>
    </row>
    <row r="2227" spans="30:30" x14ac:dyDescent="0.25">
      <c r="AD2227" s="3"/>
    </row>
    <row r="2228" spans="30:30" x14ac:dyDescent="0.25">
      <c r="AD2228" s="3"/>
    </row>
    <row r="2229" spans="30:30" x14ac:dyDescent="0.25">
      <c r="AD2229" s="3"/>
    </row>
    <row r="2230" spans="30:30" x14ac:dyDescent="0.25">
      <c r="AD2230" s="3"/>
    </row>
    <row r="2231" spans="30:30" x14ac:dyDescent="0.25">
      <c r="AD2231" s="3"/>
    </row>
    <row r="2232" spans="30:30" x14ac:dyDescent="0.25">
      <c r="AD2232" s="3"/>
    </row>
    <row r="2233" spans="30:30" x14ac:dyDescent="0.25">
      <c r="AD2233" s="3"/>
    </row>
    <row r="2234" spans="30:30" x14ac:dyDescent="0.25">
      <c r="AD2234" s="3"/>
    </row>
    <row r="2235" spans="30:30" x14ac:dyDescent="0.25">
      <c r="AD2235" s="3"/>
    </row>
    <row r="2236" spans="30:30" x14ac:dyDescent="0.25">
      <c r="AD2236" s="3"/>
    </row>
    <row r="2237" spans="30:30" x14ac:dyDescent="0.25">
      <c r="AD2237" s="3"/>
    </row>
    <row r="2238" spans="30:30" x14ac:dyDescent="0.25">
      <c r="AD2238" s="3"/>
    </row>
    <row r="2239" spans="30:30" x14ac:dyDescent="0.25">
      <c r="AD2239" s="3"/>
    </row>
    <row r="2240" spans="30:30" x14ac:dyDescent="0.25">
      <c r="AD2240" s="3"/>
    </row>
    <row r="2241" spans="30:30" x14ac:dyDescent="0.25">
      <c r="AD2241" s="3"/>
    </row>
    <row r="2242" spans="30:30" x14ac:dyDescent="0.25">
      <c r="AD2242" s="3"/>
    </row>
    <row r="2243" spans="30:30" x14ac:dyDescent="0.25">
      <c r="AD2243" s="3"/>
    </row>
    <row r="2244" spans="30:30" x14ac:dyDescent="0.25">
      <c r="AD2244" s="3"/>
    </row>
    <row r="2245" spans="30:30" x14ac:dyDescent="0.25">
      <c r="AD2245" s="3"/>
    </row>
    <row r="2246" spans="30:30" x14ac:dyDescent="0.25">
      <c r="AD2246" s="3"/>
    </row>
    <row r="2247" spans="30:30" x14ac:dyDescent="0.25">
      <c r="AD2247" s="3"/>
    </row>
    <row r="2248" spans="30:30" x14ac:dyDescent="0.25">
      <c r="AD2248" s="3"/>
    </row>
    <row r="2249" spans="30:30" x14ac:dyDescent="0.25">
      <c r="AD2249" s="3"/>
    </row>
    <row r="2250" spans="30:30" x14ac:dyDescent="0.25">
      <c r="AD2250" s="3"/>
    </row>
    <row r="2251" spans="30:30" x14ac:dyDescent="0.25">
      <c r="AD2251" s="3"/>
    </row>
    <row r="2252" spans="30:30" x14ac:dyDescent="0.25">
      <c r="AD2252" s="3"/>
    </row>
    <row r="2253" spans="30:30" x14ac:dyDescent="0.25">
      <c r="AD2253" s="3"/>
    </row>
    <row r="2254" spans="30:30" x14ac:dyDescent="0.25">
      <c r="AD2254" s="3"/>
    </row>
    <row r="2255" spans="30:30" x14ac:dyDescent="0.25">
      <c r="AD2255" s="3"/>
    </row>
    <row r="2256" spans="30:30" x14ac:dyDescent="0.25">
      <c r="AD2256" s="3"/>
    </row>
    <row r="2257" spans="30:30" x14ac:dyDescent="0.25">
      <c r="AD2257" s="3"/>
    </row>
    <row r="2258" spans="30:30" x14ac:dyDescent="0.25">
      <c r="AD2258" s="3"/>
    </row>
    <row r="2259" spans="30:30" x14ac:dyDescent="0.25">
      <c r="AD2259" s="3"/>
    </row>
    <row r="2260" spans="30:30" x14ac:dyDescent="0.25">
      <c r="AD2260" s="3"/>
    </row>
    <row r="2261" spans="30:30" x14ac:dyDescent="0.25">
      <c r="AD2261" s="3"/>
    </row>
    <row r="2262" spans="30:30" x14ac:dyDescent="0.25">
      <c r="AD2262" s="3"/>
    </row>
    <row r="2263" spans="30:30" x14ac:dyDescent="0.25">
      <c r="AD2263" s="3"/>
    </row>
    <row r="2264" spans="30:30" x14ac:dyDescent="0.25">
      <c r="AD2264" s="3"/>
    </row>
    <row r="2265" spans="30:30" x14ac:dyDescent="0.25">
      <c r="AD2265" s="3"/>
    </row>
    <row r="2266" spans="30:30" x14ac:dyDescent="0.25">
      <c r="AD2266" s="3"/>
    </row>
    <row r="2267" spans="30:30" x14ac:dyDescent="0.25">
      <c r="AD2267" s="3"/>
    </row>
    <row r="2268" spans="30:30" x14ac:dyDescent="0.25">
      <c r="AD2268" s="3"/>
    </row>
    <row r="2269" spans="30:30" x14ac:dyDescent="0.25">
      <c r="AD2269" s="3"/>
    </row>
    <row r="2270" spans="30:30" x14ac:dyDescent="0.25">
      <c r="AD2270" s="3"/>
    </row>
    <row r="2271" spans="30:30" x14ac:dyDescent="0.25">
      <c r="AD2271" s="3"/>
    </row>
    <row r="2272" spans="30:30" x14ac:dyDescent="0.25">
      <c r="AD2272" s="3"/>
    </row>
    <row r="2273" spans="30:30" x14ac:dyDescent="0.25">
      <c r="AD2273" s="3"/>
    </row>
    <row r="2274" spans="30:30" x14ac:dyDescent="0.25">
      <c r="AD2274" s="3"/>
    </row>
    <row r="2275" spans="30:30" x14ac:dyDescent="0.25">
      <c r="AD2275" s="3"/>
    </row>
    <row r="2276" spans="30:30" x14ac:dyDescent="0.25">
      <c r="AD2276" s="3"/>
    </row>
    <row r="2277" spans="30:30" x14ac:dyDescent="0.25">
      <c r="AD2277" s="3"/>
    </row>
    <row r="2278" spans="30:30" x14ac:dyDescent="0.25">
      <c r="AD2278" s="3"/>
    </row>
    <row r="2279" spans="30:30" x14ac:dyDescent="0.25">
      <c r="AD2279" s="3"/>
    </row>
    <row r="2280" spans="30:30" x14ac:dyDescent="0.25">
      <c r="AD2280" s="3"/>
    </row>
    <row r="2281" spans="30:30" x14ac:dyDescent="0.25">
      <c r="AD2281" s="3"/>
    </row>
    <row r="2282" spans="30:30" x14ac:dyDescent="0.25">
      <c r="AD2282" s="3"/>
    </row>
    <row r="2283" spans="30:30" x14ac:dyDescent="0.25">
      <c r="AD2283" s="3"/>
    </row>
    <row r="2284" spans="30:30" x14ac:dyDescent="0.25">
      <c r="AD2284" s="3"/>
    </row>
    <row r="2285" spans="30:30" x14ac:dyDescent="0.25">
      <c r="AD2285" s="3"/>
    </row>
    <row r="2286" spans="30:30" x14ac:dyDescent="0.25">
      <c r="AD2286" s="3"/>
    </row>
    <row r="2287" spans="30:30" x14ac:dyDescent="0.25">
      <c r="AD2287" s="3"/>
    </row>
    <row r="2288" spans="30:30" x14ac:dyDescent="0.25">
      <c r="AD2288" s="3"/>
    </row>
    <row r="2289" spans="30:30" x14ac:dyDescent="0.25">
      <c r="AD2289" s="3"/>
    </row>
    <row r="2290" spans="30:30" x14ac:dyDescent="0.25">
      <c r="AD2290" s="3"/>
    </row>
    <row r="2291" spans="30:30" x14ac:dyDescent="0.25">
      <c r="AD2291" s="3"/>
    </row>
    <row r="2292" spans="30:30" x14ac:dyDescent="0.25">
      <c r="AD2292" s="3"/>
    </row>
    <row r="2293" spans="30:30" x14ac:dyDescent="0.25">
      <c r="AD2293" s="3"/>
    </row>
    <row r="2294" spans="30:30" x14ac:dyDescent="0.25">
      <c r="AD2294" s="3"/>
    </row>
    <row r="2295" spans="30:30" x14ac:dyDescent="0.25">
      <c r="AD2295" s="3"/>
    </row>
    <row r="2296" spans="30:30" x14ac:dyDescent="0.25">
      <c r="AD2296" s="3"/>
    </row>
    <row r="2297" spans="30:30" x14ac:dyDescent="0.25">
      <c r="AD2297" s="3"/>
    </row>
    <row r="2298" spans="30:30" x14ac:dyDescent="0.25">
      <c r="AD2298" s="3"/>
    </row>
    <row r="2299" spans="30:30" x14ac:dyDescent="0.25">
      <c r="AD2299" s="3"/>
    </row>
    <row r="2300" spans="30:30" x14ac:dyDescent="0.25">
      <c r="AD2300" s="3"/>
    </row>
    <row r="2301" spans="30:30" x14ac:dyDescent="0.25">
      <c r="AD2301" s="3"/>
    </row>
    <row r="2302" spans="30:30" x14ac:dyDescent="0.25">
      <c r="AD2302" s="3"/>
    </row>
    <row r="2303" spans="30:30" x14ac:dyDescent="0.25">
      <c r="AD2303" s="3"/>
    </row>
    <row r="2304" spans="30:30" x14ac:dyDescent="0.25">
      <c r="AD2304" s="3"/>
    </row>
    <row r="2305" spans="30:30" x14ac:dyDescent="0.25">
      <c r="AD2305" s="3"/>
    </row>
    <row r="2306" spans="30:30" x14ac:dyDescent="0.25">
      <c r="AD2306" s="3"/>
    </row>
    <row r="2307" spans="30:30" x14ac:dyDescent="0.25">
      <c r="AD2307" s="3"/>
    </row>
    <row r="2308" spans="30:30" x14ac:dyDescent="0.25">
      <c r="AD2308" s="3"/>
    </row>
    <row r="2309" spans="30:30" x14ac:dyDescent="0.25">
      <c r="AD2309" s="3"/>
    </row>
    <row r="2310" spans="30:30" x14ac:dyDescent="0.25">
      <c r="AD2310" s="3"/>
    </row>
    <row r="2311" spans="30:30" x14ac:dyDescent="0.25">
      <c r="AD2311" s="3"/>
    </row>
    <row r="2312" spans="30:30" x14ac:dyDescent="0.25">
      <c r="AD2312" s="3"/>
    </row>
    <row r="2313" spans="30:30" x14ac:dyDescent="0.25">
      <c r="AD2313" s="3"/>
    </row>
    <row r="2314" spans="30:30" x14ac:dyDescent="0.25">
      <c r="AD2314" s="3"/>
    </row>
    <row r="2315" spans="30:30" x14ac:dyDescent="0.25">
      <c r="AD2315" s="3"/>
    </row>
    <row r="2316" spans="30:30" x14ac:dyDescent="0.25">
      <c r="AD2316" s="3"/>
    </row>
    <row r="2317" spans="30:30" x14ac:dyDescent="0.25">
      <c r="AD2317" s="3"/>
    </row>
    <row r="2318" spans="30:30" x14ac:dyDescent="0.25">
      <c r="AD2318" s="3"/>
    </row>
    <row r="2319" spans="30:30" x14ac:dyDescent="0.25">
      <c r="AD2319" s="3"/>
    </row>
    <row r="2320" spans="30:30" x14ac:dyDescent="0.25">
      <c r="AD2320" s="3"/>
    </row>
    <row r="2321" spans="30:30" x14ac:dyDescent="0.25">
      <c r="AD2321" s="3"/>
    </row>
    <row r="2322" spans="30:30" x14ac:dyDescent="0.25">
      <c r="AD2322" s="3"/>
    </row>
    <row r="2323" spans="30:30" x14ac:dyDescent="0.25">
      <c r="AD2323" s="3"/>
    </row>
    <row r="2324" spans="30:30" x14ac:dyDescent="0.25">
      <c r="AD2324" s="3"/>
    </row>
    <row r="2325" spans="30:30" x14ac:dyDescent="0.25">
      <c r="AD2325" s="3"/>
    </row>
    <row r="2326" spans="30:30" x14ac:dyDescent="0.25">
      <c r="AD2326" s="3"/>
    </row>
    <row r="2327" spans="30:30" x14ac:dyDescent="0.25">
      <c r="AD2327" s="3"/>
    </row>
    <row r="2328" spans="30:30" x14ac:dyDescent="0.25">
      <c r="AD2328" s="3"/>
    </row>
    <row r="2329" spans="30:30" x14ac:dyDescent="0.25">
      <c r="AD2329" s="3"/>
    </row>
    <row r="2330" spans="30:30" x14ac:dyDescent="0.25">
      <c r="AD2330" s="3"/>
    </row>
    <row r="2331" spans="30:30" x14ac:dyDescent="0.25">
      <c r="AD2331" s="3"/>
    </row>
    <row r="2332" spans="30:30" x14ac:dyDescent="0.25">
      <c r="AD2332" s="3"/>
    </row>
    <row r="2333" spans="30:30" x14ac:dyDescent="0.25">
      <c r="AD2333" s="3"/>
    </row>
    <row r="2334" spans="30:30" x14ac:dyDescent="0.25">
      <c r="AD2334" s="3"/>
    </row>
    <row r="2335" spans="30:30" x14ac:dyDescent="0.25">
      <c r="AD2335" s="3"/>
    </row>
    <row r="2336" spans="30:30" x14ac:dyDescent="0.25">
      <c r="AD2336" s="3"/>
    </row>
    <row r="2337" spans="30:30" x14ac:dyDescent="0.25">
      <c r="AD2337" s="3"/>
    </row>
    <row r="2338" spans="30:30" x14ac:dyDescent="0.25">
      <c r="AD2338" s="3"/>
    </row>
    <row r="2339" spans="30:30" x14ac:dyDescent="0.25">
      <c r="AD2339" s="3"/>
    </row>
    <row r="2340" spans="30:30" x14ac:dyDescent="0.25">
      <c r="AD2340" s="3"/>
    </row>
    <row r="2341" spans="30:30" x14ac:dyDescent="0.25">
      <c r="AD2341" s="3"/>
    </row>
    <row r="2342" spans="30:30" x14ac:dyDescent="0.25">
      <c r="AD2342" s="3"/>
    </row>
    <row r="2343" spans="30:30" x14ac:dyDescent="0.25">
      <c r="AD2343" s="3"/>
    </row>
    <row r="2344" spans="30:30" x14ac:dyDescent="0.25">
      <c r="AD2344" s="3"/>
    </row>
    <row r="2345" spans="30:30" x14ac:dyDescent="0.25">
      <c r="AD2345" s="3"/>
    </row>
    <row r="2346" spans="30:30" x14ac:dyDescent="0.25">
      <c r="AD2346" s="3"/>
    </row>
    <row r="2347" spans="30:30" x14ac:dyDescent="0.25">
      <c r="AD2347" s="3"/>
    </row>
    <row r="2348" spans="30:30" x14ac:dyDescent="0.25">
      <c r="AD2348" s="3"/>
    </row>
    <row r="2349" spans="30:30" x14ac:dyDescent="0.25">
      <c r="AD2349" s="3"/>
    </row>
    <row r="2350" spans="30:30" x14ac:dyDescent="0.25">
      <c r="AD2350" s="3"/>
    </row>
    <row r="2351" spans="30:30" x14ac:dyDescent="0.25">
      <c r="AD2351" s="3"/>
    </row>
    <row r="2352" spans="30:30" x14ac:dyDescent="0.25">
      <c r="AD2352" s="3"/>
    </row>
    <row r="2353" spans="30:30" x14ac:dyDescent="0.25">
      <c r="AD2353" s="3"/>
    </row>
    <row r="2354" spans="30:30" x14ac:dyDescent="0.25">
      <c r="AD2354" s="3"/>
    </row>
    <row r="2355" spans="30:30" x14ac:dyDescent="0.25">
      <c r="AD2355" s="3"/>
    </row>
    <row r="2356" spans="30:30" x14ac:dyDescent="0.25">
      <c r="AD2356" s="3"/>
    </row>
    <row r="2357" spans="30:30" x14ac:dyDescent="0.25">
      <c r="AD2357" s="3"/>
    </row>
    <row r="2358" spans="30:30" x14ac:dyDescent="0.25">
      <c r="AD2358" s="3"/>
    </row>
    <row r="2359" spans="30:30" x14ac:dyDescent="0.25">
      <c r="AD2359" s="3"/>
    </row>
    <row r="2360" spans="30:30" x14ac:dyDescent="0.25">
      <c r="AD2360" s="3"/>
    </row>
    <row r="2361" spans="30:30" x14ac:dyDescent="0.25">
      <c r="AD2361" s="3"/>
    </row>
    <row r="2362" spans="30:30" x14ac:dyDescent="0.25">
      <c r="AD2362" s="3"/>
    </row>
    <row r="2363" spans="30:30" x14ac:dyDescent="0.25">
      <c r="AD2363" s="3"/>
    </row>
    <row r="2364" spans="30:30" x14ac:dyDescent="0.25">
      <c r="AD2364" s="3"/>
    </row>
    <row r="2365" spans="30:30" x14ac:dyDescent="0.25">
      <c r="AD2365" s="3"/>
    </row>
    <row r="2366" spans="30:30" x14ac:dyDescent="0.25">
      <c r="AD2366" s="3"/>
    </row>
    <row r="2367" spans="30:30" x14ac:dyDescent="0.25">
      <c r="AD2367" s="3"/>
    </row>
    <row r="2368" spans="30:30" x14ac:dyDescent="0.25">
      <c r="AD2368" s="3"/>
    </row>
    <row r="2369" spans="30:30" x14ac:dyDescent="0.25">
      <c r="AD2369" s="3"/>
    </row>
    <row r="2370" spans="30:30" x14ac:dyDescent="0.25">
      <c r="AD2370" s="3"/>
    </row>
    <row r="2371" spans="30:30" x14ac:dyDescent="0.25">
      <c r="AD2371" s="3"/>
    </row>
    <row r="2372" spans="30:30" x14ac:dyDescent="0.25">
      <c r="AD2372" s="3"/>
    </row>
    <row r="2373" spans="30:30" x14ac:dyDescent="0.25">
      <c r="AD2373" s="3"/>
    </row>
    <row r="2374" spans="30:30" x14ac:dyDescent="0.25">
      <c r="AD2374" s="3"/>
    </row>
    <row r="2375" spans="30:30" x14ac:dyDescent="0.25">
      <c r="AD2375" s="3"/>
    </row>
    <row r="2376" spans="30:30" x14ac:dyDescent="0.25">
      <c r="AD2376" s="3"/>
    </row>
    <row r="2377" spans="30:30" x14ac:dyDescent="0.25">
      <c r="AD2377" s="3"/>
    </row>
    <row r="2378" spans="30:30" x14ac:dyDescent="0.25">
      <c r="AD2378" s="3"/>
    </row>
    <row r="2379" spans="30:30" x14ac:dyDescent="0.25">
      <c r="AD2379" s="3"/>
    </row>
    <row r="2380" spans="30:30" x14ac:dyDescent="0.25">
      <c r="AD2380" s="3"/>
    </row>
    <row r="2381" spans="30:30" x14ac:dyDescent="0.25">
      <c r="AD2381" s="3"/>
    </row>
    <row r="2382" spans="30:30" x14ac:dyDescent="0.25">
      <c r="AD2382" s="3"/>
    </row>
    <row r="2383" spans="30:30" x14ac:dyDescent="0.25">
      <c r="AD2383" s="3"/>
    </row>
    <row r="2384" spans="30:30" x14ac:dyDescent="0.25">
      <c r="AD2384" s="3"/>
    </row>
    <row r="2385" spans="30:30" x14ac:dyDescent="0.25">
      <c r="AD2385" s="3"/>
    </row>
    <row r="2386" spans="30:30" x14ac:dyDescent="0.25">
      <c r="AD2386" s="3"/>
    </row>
    <row r="2387" spans="30:30" x14ac:dyDescent="0.25">
      <c r="AD2387" s="3"/>
    </row>
    <row r="2388" spans="30:30" x14ac:dyDescent="0.25">
      <c r="AD2388" s="3"/>
    </row>
    <row r="2389" spans="30:30" x14ac:dyDescent="0.25">
      <c r="AD2389" s="3"/>
    </row>
    <row r="2390" spans="30:30" x14ac:dyDescent="0.25">
      <c r="AD2390" s="3"/>
    </row>
    <row r="2391" spans="30:30" x14ac:dyDescent="0.25">
      <c r="AD2391" s="3"/>
    </row>
    <row r="2392" spans="30:30" x14ac:dyDescent="0.25">
      <c r="AD2392" s="3"/>
    </row>
    <row r="2393" spans="30:30" x14ac:dyDescent="0.25">
      <c r="AD2393" s="3"/>
    </row>
    <row r="2394" spans="30:30" x14ac:dyDescent="0.25">
      <c r="AD2394" s="3"/>
    </row>
    <row r="2395" spans="30:30" x14ac:dyDescent="0.25">
      <c r="AD2395" s="3"/>
    </row>
    <row r="2396" spans="30:30" x14ac:dyDescent="0.25">
      <c r="AD2396" s="3"/>
    </row>
    <row r="2397" spans="30:30" x14ac:dyDescent="0.25">
      <c r="AD2397" s="3"/>
    </row>
    <row r="2398" spans="30:30" x14ac:dyDescent="0.25">
      <c r="AD2398" s="3"/>
    </row>
    <row r="2399" spans="30:30" x14ac:dyDescent="0.25">
      <c r="AD2399" s="3"/>
    </row>
    <row r="2400" spans="30:30" x14ac:dyDescent="0.25">
      <c r="AD2400" s="3"/>
    </row>
    <row r="2401" spans="30:30" x14ac:dyDescent="0.25">
      <c r="AD2401" s="3"/>
    </row>
    <row r="2402" spans="30:30" x14ac:dyDescent="0.25">
      <c r="AD2402" s="3"/>
    </row>
    <row r="2403" spans="30:30" x14ac:dyDescent="0.25">
      <c r="AD2403" s="3"/>
    </row>
    <row r="2404" spans="30:30" x14ac:dyDescent="0.25">
      <c r="AD2404" s="3"/>
    </row>
    <row r="2405" spans="30:30" x14ac:dyDescent="0.25">
      <c r="AD2405" s="3"/>
    </row>
    <row r="2406" spans="30:30" x14ac:dyDescent="0.25">
      <c r="AD2406" s="3"/>
    </row>
    <row r="2407" spans="30:30" x14ac:dyDescent="0.25">
      <c r="AD2407" s="3"/>
    </row>
    <row r="2408" spans="30:30" x14ac:dyDescent="0.25">
      <c r="AD2408" s="3"/>
    </row>
    <row r="2409" spans="30:30" x14ac:dyDescent="0.25">
      <c r="AD2409" s="3"/>
    </row>
    <row r="2410" spans="30:30" x14ac:dyDescent="0.25">
      <c r="AD2410" s="3"/>
    </row>
    <row r="2411" spans="30:30" x14ac:dyDescent="0.25">
      <c r="AD2411" s="3"/>
    </row>
    <row r="2412" spans="30:30" x14ac:dyDescent="0.25">
      <c r="AD2412" s="3"/>
    </row>
    <row r="2413" spans="30:30" x14ac:dyDescent="0.25">
      <c r="AD2413" s="3"/>
    </row>
    <row r="2414" spans="30:30" x14ac:dyDescent="0.25">
      <c r="AD2414" s="3"/>
    </row>
    <row r="2415" spans="30:30" x14ac:dyDescent="0.25">
      <c r="AD2415" s="3"/>
    </row>
    <row r="2416" spans="30:30" x14ac:dyDescent="0.25">
      <c r="AD2416" s="3"/>
    </row>
    <row r="2417" spans="30:30" x14ac:dyDescent="0.25">
      <c r="AD2417" s="3"/>
    </row>
    <row r="2418" spans="30:30" x14ac:dyDescent="0.25">
      <c r="AD2418" s="3"/>
    </row>
    <row r="2419" spans="30:30" x14ac:dyDescent="0.25">
      <c r="AD2419" s="3"/>
    </row>
    <row r="2420" spans="30:30" x14ac:dyDescent="0.25">
      <c r="AD2420" s="3"/>
    </row>
    <row r="2421" spans="30:30" x14ac:dyDescent="0.25">
      <c r="AD2421" s="3"/>
    </row>
    <row r="2422" spans="30:30" x14ac:dyDescent="0.25">
      <c r="AD2422" s="3"/>
    </row>
    <row r="2423" spans="30:30" x14ac:dyDescent="0.25">
      <c r="AD2423" s="3"/>
    </row>
    <row r="2424" spans="30:30" x14ac:dyDescent="0.25">
      <c r="AD2424" s="3"/>
    </row>
    <row r="2425" spans="30:30" x14ac:dyDescent="0.25">
      <c r="AD2425" s="3"/>
    </row>
    <row r="2426" spans="30:30" x14ac:dyDescent="0.25">
      <c r="AD2426" s="3"/>
    </row>
    <row r="2427" spans="30:30" x14ac:dyDescent="0.25">
      <c r="AD2427" s="3"/>
    </row>
    <row r="2428" spans="30:30" x14ac:dyDescent="0.25">
      <c r="AD2428" s="3"/>
    </row>
    <row r="2429" spans="30:30" x14ac:dyDescent="0.25">
      <c r="AD2429" s="3"/>
    </row>
    <row r="2430" spans="30:30" x14ac:dyDescent="0.25">
      <c r="AD2430" s="3"/>
    </row>
    <row r="2431" spans="30:30" x14ac:dyDescent="0.25">
      <c r="AD2431" s="3"/>
    </row>
    <row r="2432" spans="30:30" x14ac:dyDescent="0.25">
      <c r="AD2432" s="3"/>
    </row>
    <row r="2433" spans="30:30" x14ac:dyDescent="0.25">
      <c r="AD2433" s="3"/>
    </row>
    <row r="2434" spans="30:30" x14ac:dyDescent="0.25">
      <c r="AD2434" s="3"/>
    </row>
    <row r="2435" spans="30:30" x14ac:dyDescent="0.25">
      <c r="AD2435" s="3"/>
    </row>
    <row r="2436" spans="30:30" x14ac:dyDescent="0.25">
      <c r="AD2436" s="3"/>
    </row>
    <row r="2437" spans="30:30" x14ac:dyDescent="0.25">
      <c r="AD2437" s="3"/>
    </row>
    <row r="2438" spans="30:30" x14ac:dyDescent="0.25">
      <c r="AD2438" s="3"/>
    </row>
    <row r="2439" spans="30:30" x14ac:dyDescent="0.25">
      <c r="AD2439" s="3"/>
    </row>
    <row r="2440" spans="30:30" x14ac:dyDescent="0.25">
      <c r="AD2440" s="3"/>
    </row>
    <row r="2441" spans="30:30" x14ac:dyDescent="0.25">
      <c r="AD2441" s="3"/>
    </row>
    <row r="2442" spans="30:30" x14ac:dyDescent="0.25">
      <c r="AD2442" s="3"/>
    </row>
    <row r="2443" spans="30:30" x14ac:dyDescent="0.25">
      <c r="AD2443" s="3"/>
    </row>
    <row r="2444" spans="30:30" x14ac:dyDescent="0.25">
      <c r="AD2444" s="3"/>
    </row>
    <row r="2445" spans="30:30" x14ac:dyDescent="0.25">
      <c r="AD2445" s="3"/>
    </row>
    <row r="2446" spans="30:30" x14ac:dyDescent="0.25">
      <c r="AD2446" s="3"/>
    </row>
    <row r="2447" spans="30:30" x14ac:dyDescent="0.25">
      <c r="AD2447" s="3"/>
    </row>
    <row r="2448" spans="30:30" x14ac:dyDescent="0.25">
      <c r="AD2448" s="3"/>
    </row>
    <row r="2449" spans="30:30" x14ac:dyDescent="0.25">
      <c r="AD2449" s="3"/>
    </row>
    <row r="2450" spans="30:30" x14ac:dyDescent="0.25">
      <c r="AD2450" s="3"/>
    </row>
    <row r="2451" spans="30:30" x14ac:dyDescent="0.25">
      <c r="AD2451" s="3"/>
    </row>
    <row r="2452" spans="30:30" x14ac:dyDescent="0.25">
      <c r="AD2452" s="3"/>
    </row>
    <row r="2453" spans="30:30" x14ac:dyDescent="0.25">
      <c r="AD2453" s="3"/>
    </row>
    <row r="2454" spans="30:30" x14ac:dyDescent="0.25">
      <c r="AD2454" s="3"/>
    </row>
    <row r="2455" spans="30:30" x14ac:dyDescent="0.25">
      <c r="AD2455" s="3"/>
    </row>
    <row r="2456" spans="30:30" x14ac:dyDescent="0.25">
      <c r="AD2456" s="3"/>
    </row>
    <row r="2457" spans="30:30" x14ac:dyDescent="0.25">
      <c r="AD2457" s="3"/>
    </row>
    <row r="2458" spans="30:30" x14ac:dyDescent="0.25">
      <c r="AD2458" s="3"/>
    </row>
    <row r="2459" spans="30:30" x14ac:dyDescent="0.25">
      <c r="AD2459" s="3"/>
    </row>
    <row r="2460" spans="30:30" x14ac:dyDescent="0.25">
      <c r="AD2460" s="3"/>
    </row>
    <row r="2461" spans="30:30" x14ac:dyDescent="0.25">
      <c r="AD2461" s="3"/>
    </row>
    <row r="2462" spans="30:30" x14ac:dyDescent="0.25">
      <c r="AD2462" s="3"/>
    </row>
    <row r="2463" spans="30:30" x14ac:dyDescent="0.25">
      <c r="AD2463" s="3"/>
    </row>
    <row r="2464" spans="30:30" x14ac:dyDescent="0.25">
      <c r="AD2464" s="3"/>
    </row>
    <row r="2465" spans="30:30" x14ac:dyDescent="0.25">
      <c r="AD2465" s="3"/>
    </row>
    <row r="2466" spans="30:30" x14ac:dyDescent="0.25">
      <c r="AD2466" s="3"/>
    </row>
    <row r="2467" spans="30:30" x14ac:dyDescent="0.25">
      <c r="AD2467" s="3"/>
    </row>
    <row r="2468" spans="30:30" x14ac:dyDescent="0.25">
      <c r="AD2468" s="3"/>
    </row>
    <row r="2469" spans="30:30" x14ac:dyDescent="0.25">
      <c r="AD2469" s="3"/>
    </row>
    <row r="2470" spans="30:30" x14ac:dyDescent="0.25">
      <c r="AD2470" s="3"/>
    </row>
    <row r="2471" spans="30:30" x14ac:dyDescent="0.25">
      <c r="AD2471" s="3"/>
    </row>
    <row r="2472" spans="30:30" x14ac:dyDescent="0.25">
      <c r="AD2472" s="3"/>
    </row>
    <row r="2473" spans="30:30" x14ac:dyDescent="0.25">
      <c r="AD2473" s="3"/>
    </row>
    <row r="2474" spans="30:30" x14ac:dyDescent="0.25">
      <c r="AD2474" s="3"/>
    </row>
    <row r="2475" spans="30:30" x14ac:dyDescent="0.25">
      <c r="AD2475" s="3"/>
    </row>
    <row r="2476" spans="30:30" x14ac:dyDescent="0.25">
      <c r="AD2476" s="3"/>
    </row>
    <row r="2477" spans="30:30" x14ac:dyDescent="0.25">
      <c r="AD2477" s="3"/>
    </row>
    <row r="2478" spans="30:30" x14ac:dyDescent="0.25">
      <c r="AD2478" s="3"/>
    </row>
    <row r="2479" spans="30:30" x14ac:dyDescent="0.25">
      <c r="AD2479" s="3"/>
    </row>
    <row r="2480" spans="30:30" x14ac:dyDescent="0.25">
      <c r="AD2480" s="3"/>
    </row>
    <row r="2481" spans="30:30" x14ac:dyDescent="0.25">
      <c r="AD2481" s="3"/>
    </row>
    <row r="2482" spans="30:30" x14ac:dyDescent="0.25">
      <c r="AD2482" s="3"/>
    </row>
    <row r="2483" spans="30:30" x14ac:dyDescent="0.25">
      <c r="AD2483" s="3"/>
    </row>
    <row r="2484" spans="30:30" x14ac:dyDescent="0.25">
      <c r="AD2484" s="3"/>
    </row>
    <row r="2485" spans="30:30" x14ac:dyDescent="0.25">
      <c r="AD2485" s="3"/>
    </row>
    <row r="2486" spans="30:30" x14ac:dyDescent="0.25">
      <c r="AD2486" s="3"/>
    </row>
    <row r="2487" spans="30:30" x14ac:dyDescent="0.25">
      <c r="AD2487" s="3"/>
    </row>
    <row r="2488" spans="30:30" x14ac:dyDescent="0.25">
      <c r="AD2488" s="3"/>
    </row>
    <row r="2489" spans="30:30" x14ac:dyDescent="0.25">
      <c r="AD2489" s="3"/>
    </row>
    <row r="2490" spans="30:30" x14ac:dyDescent="0.25">
      <c r="AD2490" s="3"/>
    </row>
    <row r="2491" spans="30:30" x14ac:dyDescent="0.25">
      <c r="AD2491" s="3"/>
    </row>
    <row r="2492" spans="30:30" x14ac:dyDescent="0.25">
      <c r="AD2492" s="3"/>
    </row>
    <row r="2493" spans="30:30" x14ac:dyDescent="0.25">
      <c r="AD2493" s="3"/>
    </row>
    <row r="2494" spans="30:30" x14ac:dyDescent="0.25">
      <c r="AD2494" s="3"/>
    </row>
    <row r="2495" spans="30:30" x14ac:dyDescent="0.25">
      <c r="AD2495" s="3"/>
    </row>
    <row r="2496" spans="30:30" x14ac:dyDescent="0.25">
      <c r="AD2496" s="3"/>
    </row>
    <row r="2497" spans="30:30" x14ac:dyDescent="0.25">
      <c r="AD2497" s="3"/>
    </row>
    <row r="2498" spans="30:30" x14ac:dyDescent="0.25">
      <c r="AD2498" s="3"/>
    </row>
    <row r="2499" spans="30:30" x14ac:dyDescent="0.25">
      <c r="AD2499" s="3"/>
    </row>
    <row r="2500" spans="30:30" x14ac:dyDescent="0.25">
      <c r="AD2500" s="3"/>
    </row>
    <row r="2501" spans="30:30" x14ac:dyDescent="0.25">
      <c r="AD2501" s="3"/>
    </row>
    <row r="2502" spans="30:30" x14ac:dyDescent="0.25">
      <c r="AD2502" s="3"/>
    </row>
    <row r="2503" spans="30:30" x14ac:dyDescent="0.25">
      <c r="AD2503" s="3"/>
    </row>
    <row r="2504" spans="30:30" x14ac:dyDescent="0.25">
      <c r="AD2504" s="3"/>
    </row>
    <row r="2505" spans="30:30" x14ac:dyDescent="0.25">
      <c r="AD2505" s="3"/>
    </row>
    <row r="2506" spans="30:30" x14ac:dyDescent="0.25">
      <c r="AD2506" s="3"/>
    </row>
    <row r="2507" spans="30:30" x14ac:dyDescent="0.25">
      <c r="AD2507" s="3"/>
    </row>
    <row r="2508" spans="30:30" x14ac:dyDescent="0.25">
      <c r="AD2508" s="3"/>
    </row>
    <row r="2509" spans="30:30" x14ac:dyDescent="0.25">
      <c r="AD2509" s="3"/>
    </row>
    <row r="2510" spans="30:30" x14ac:dyDescent="0.25">
      <c r="AD2510" s="3"/>
    </row>
    <row r="2511" spans="30:30" x14ac:dyDescent="0.25">
      <c r="AD2511" s="3"/>
    </row>
    <row r="2512" spans="30:30" x14ac:dyDescent="0.25">
      <c r="AD2512" s="3"/>
    </row>
    <row r="2513" spans="30:30" x14ac:dyDescent="0.25">
      <c r="AD2513" s="3"/>
    </row>
    <row r="2514" spans="30:30" x14ac:dyDescent="0.25">
      <c r="AD2514" s="3"/>
    </row>
    <row r="2515" spans="30:30" x14ac:dyDescent="0.25">
      <c r="AD2515" s="3"/>
    </row>
    <row r="2516" spans="30:30" x14ac:dyDescent="0.25">
      <c r="AD2516" s="3"/>
    </row>
    <row r="2517" spans="30:30" x14ac:dyDescent="0.25">
      <c r="AD2517" s="3"/>
    </row>
    <row r="2518" spans="30:30" x14ac:dyDescent="0.25">
      <c r="AD2518" s="3"/>
    </row>
    <row r="2519" spans="30:30" x14ac:dyDescent="0.25">
      <c r="AD2519" s="3"/>
    </row>
    <row r="2520" spans="30:30" x14ac:dyDescent="0.25">
      <c r="AD2520" s="3"/>
    </row>
    <row r="2521" spans="30:30" x14ac:dyDescent="0.25">
      <c r="AD2521" s="3"/>
    </row>
    <row r="2522" spans="30:30" x14ac:dyDescent="0.25">
      <c r="AD2522" s="3"/>
    </row>
    <row r="2523" spans="30:30" x14ac:dyDescent="0.25">
      <c r="AD2523" s="3"/>
    </row>
    <row r="2524" spans="30:30" x14ac:dyDescent="0.25">
      <c r="AD2524" s="3"/>
    </row>
    <row r="2525" spans="30:30" x14ac:dyDescent="0.25">
      <c r="AD2525" s="3"/>
    </row>
    <row r="2526" spans="30:30" x14ac:dyDescent="0.25">
      <c r="AD2526" s="3"/>
    </row>
    <row r="2527" spans="30:30" x14ac:dyDescent="0.25">
      <c r="AD2527" s="3"/>
    </row>
    <row r="2528" spans="30:30" x14ac:dyDescent="0.25">
      <c r="AD2528" s="3"/>
    </row>
    <row r="2529" spans="30:30" x14ac:dyDescent="0.25">
      <c r="AD2529" s="3"/>
    </row>
    <row r="2530" spans="30:30" x14ac:dyDescent="0.25">
      <c r="AD2530" s="3"/>
    </row>
    <row r="2531" spans="30:30" x14ac:dyDescent="0.25">
      <c r="AD2531" s="3"/>
    </row>
    <row r="2532" spans="30:30" x14ac:dyDescent="0.25">
      <c r="AD2532" s="3"/>
    </row>
    <row r="2533" spans="30:30" x14ac:dyDescent="0.25">
      <c r="AD2533" s="3"/>
    </row>
    <row r="2534" spans="30:30" x14ac:dyDescent="0.25">
      <c r="AD2534" s="3"/>
    </row>
    <row r="2535" spans="30:30" x14ac:dyDescent="0.25">
      <c r="AD2535" s="3"/>
    </row>
    <row r="2536" spans="30:30" x14ac:dyDescent="0.25">
      <c r="AD2536" s="3"/>
    </row>
    <row r="2537" spans="30:30" x14ac:dyDescent="0.25">
      <c r="AD2537" s="3"/>
    </row>
    <row r="2538" spans="30:30" x14ac:dyDescent="0.25">
      <c r="AD2538" s="3"/>
    </row>
    <row r="2539" spans="30:30" x14ac:dyDescent="0.25">
      <c r="AD2539" s="3"/>
    </row>
    <row r="2540" spans="30:30" x14ac:dyDescent="0.25">
      <c r="AD2540" s="3"/>
    </row>
    <row r="2541" spans="30:30" x14ac:dyDescent="0.25">
      <c r="AD2541" s="3"/>
    </row>
    <row r="2542" spans="30:30" x14ac:dyDescent="0.25">
      <c r="AD2542" s="3"/>
    </row>
    <row r="2543" spans="30:30" x14ac:dyDescent="0.25">
      <c r="AD2543" s="3"/>
    </row>
    <row r="2544" spans="30:30" x14ac:dyDescent="0.25">
      <c r="AD2544" s="3"/>
    </row>
    <row r="2545" spans="30:30" x14ac:dyDescent="0.25">
      <c r="AD2545" s="3"/>
    </row>
    <row r="2546" spans="30:30" x14ac:dyDescent="0.25">
      <c r="AD2546" s="3"/>
    </row>
    <row r="2547" spans="30:30" x14ac:dyDescent="0.25">
      <c r="AD2547" s="3"/>
    </row>
    <row r="2548" spans="30:30" x14ac:dyDescent="0.25">
      <c r="AD2548" s="3"/>
    </row>
    <row r="2549" spans="30:30" x14ac:dyDescent="0.25">
      <c r="AD2549" s="3"/>
    </row>
    <row r="2550" spans="30:30" x14ac:dyDescent="0.25">
      <c r="AD2550" s="3"/>
    </row>
    <row r="2551" spans="30:30" x14ac:dyDescent="0.25">
      <c r="AD2551" s="3"/>
    </row>
    <row r="2552" spans="30:30" x14ac:dyDescent="0.25">
      <c r="AD2552" s="3"/>
    </row>
    <row r="2553" spans="30:30" x14ac:dyDescent="0.25">
      <c r="AD2553" s="3"/>
    </row>
    <row r="2554" spans="30:30" x14ac:dyDescent="0.25">
      <c r="AD2554" s="3"/>
    </row>
    <row r="2555" spans="30:30" x14ac:dyDescent="0.25">
      <c r="AD2555" s="3"/>
    </row>
    <row r="2556" spans="30:30" x14ac:dyDescent="0.25">
      <c r="AD2556" s="3"/>
    </row>
    <row r="2557" spans="30:30" x14ac:dyDescent="0.25">
      <c r="AD2557" s="3"/>
    </row>
    <row r="2558" spans="30:30" x14ac:dyDescent="0.25">
      <c r="AD2558" s="3"/>
    </row>
    <row r="2559" spans="30:30" x14ac:dyDescent="0.25">
      <c r="AD2559" s="3"/>
    </row>
    <row r="2560" spans="30:30" x14ac:dyDescent="0.25">
      <c r="AD2560" s="3"/>
    </row>
    <row r="2561" spans="30:30" x14ac:dyDescent="0.25">
      <c r="AD2561" s="3"/>
    </row>
    <row r="2562" spans="30:30" x14ac:dyDescent="0.25">
      <c r="AD2562" s="3"/>
    </row>
    <row r="2563" spans="30:30" x14ac:dyDescent="0.25">
      <c r="AD2563" s="3"/>
    </row>
    <row r="2564" spans="30:30" x14ac:dyDescent="0.25">
      <c r="AD2564" s="3"/>
    </row>
    <row r="2565" spans="30:30" x14ac:dyDescent="0.25">
      <c r="AD2565" s="3"/>
    </row>
    <row r="2566" spans="30:30" x14ac:dyDescent="0.25">
      <c r="AD2566" s="3"/>
    </row>
    <row r="2567" spans="30:30" x14ac:dyDescent="0.25">
      <c r="AD2567" s="3"/>
    </row>
    <row r="2568" spans="30:30" x14ac:dyDescent="0.25">
      <c r="AD2568" s="3"/>
    </row>
    <row r="2569" spans="30:30" x14ac:dyDescent="0.25">
      <c r="AD2569" s="3"/>
    </row>
    <row r="2570" spans="30:30" x14ac:dyDescent="0.25">
      <c r="AD2570" s="3"/>
    </row>
    <row r="2571" spans="30:30" x14ac:dyDescent="0.25">
      <c r="AD2571" s="3"/>
    </row>
    <row r="2572" spans="30:30" x14ac:dyDescent="0.25">
      <c r="AD2572" s="3"/>
    </row>
    <row r="2573" spans="30:30" x14ac:dyDescent="0.25">
      <c r="AD2573" s="3"/>
    </row>
    <row r="2574" spans="30:30" x14ac:dyDescent="0.25">
      <c r="AD2574" s="3"/>
    </row>
    <row r="2575" spans="30:30" x14ac:dyDescent="0.25">
      <c r="AD2575" s="3"/>
    </row>
    <row r="2576" spans="30:30" x14ac:dyDescent="0.25">
      <c r="AD2576" s="3"/>
    </row>
    <row r="2577" spans="30:30" x14ac:dyDescent="0.25">
      <c r="AD2577" s="3"/>
    </row>
    <row r="2578" spans="30:30" x14ac:dyDescent="0.25">
      <c r="AD2578" s="3"/>
    </row>
    <row r="2579" spans="30:30" x14ac:dyDescent="0.25">
      <c r="AD2579" s="3"/>
    </row>
    <row r="2580" spans="30:30" x14ac:dyDescent="0.25">
      <c r="AD2580" s="3"/>
    </row>
    <row r="2581" spans="30:30" x14ac:dyDescent="0.25">
      <c r="AD2581" s="3"/>
    </row>
    <row r="2582" spans="30:30" x14ac:dyDescent="0.25">
      <c r="AD2582" s="3"/>
    </row>
    <row r="2583" spans="30:30" x14ac:dyDescent="0.25">
      <c r="AD2583" s="3"/>
    </row>
    <row r="2584" spans="30:30" x14ac:dyDescent="0.25">
      <c r="AD2584" s="3"/>
    </row>
    <row r="2585" spans="30:30" x14ac:dyDescent="0.25">
      <c r="AD2585" s="3"/>
    </row>
    <row r="2586" spans="30:30" x14ac:dyDescent="0.25">
      <c r="AD2586" s="3"/>
    </row>
    <row r="2587" spans="30:30" x14ac:dyDescent="0.25">
      <c r="AD2587" s="3"/>
    </row>
    <row r="2588" spans="30:30" x14ac:dyDescent="0.25">
      <c r="AD2588" s="3"/>
    </row>
    <row r="2589" spans="30:30" x14ac:dyDescent="0.25">
      <c r="AD2589" s="3"/>
    </row>
    <row r="2590" spans="30:30" x14ac:dyDescent="0.25">
      <c r="AD2590" s="3"/>
    </row>
    <row r="2591" spans="30:30" x14ac:dyDescent="0.25">
      <c r="AD2591" s="3"/>
    </row>
    <row r="2592" spans="30:30" x14ac:dyDescent="0.25">
      <c r="AD2592" s="3"/>
    </row>
    <row r="2593" spans="30:30" x14ac:dyDescent="0.25">
      <c r="AD2593" s="3"/>
    </row>
    <row r="2594" spans="30:30" x14ac:dyDescent="0.25">
      <c r="AD2594" s="3"/>
    </row>
    <row r="2595" spans="30:30" x14ac:dyDescent="0.25">
      <c r="AD2595" s="3"/>
    </row>
    <row r="2596" spans="30:30" x14ac:dyDescent="0.25">
      <c r="AD2596" s="3"/>
    </row>
    <row r="2597" spans="30:30" x14ac:dyDescent="0.25">
      <c r="AD2597" s="3"/>
    </row>
    <row r="2598" spans="30:30" x14ac:dyDescent="0.25">
      <c r="AD2598" s="3"/>
    </row>
    <row r="2599" spans="30:30" x14ac:dyDescent="0.25">
      <c r="AD2599" s="3"/>
    </row>
    <row r="2600" spans="30:30" x14ac:dyDescent="0.25">
      <c r="AD2600" s="3"/>
    </row>
    <row r="2601" spans="30:30" x14ac:dyDescent="0.25">
      <c r="AD2601" s="3"/>
    </row>
    <row r="2602" spans="30:30" x14ac:dyDescent="0.25">
      <c r="AD2602" s="3"/>
    </row>
    <row r="2603" spans="30:30" x14ac:dyDescent="0.25">
      <c r="AD2603" s="3"/>
    </row>
    <row r="2604" spans="30:30" x14ac:dyDescent="0.25">
      <c r="AD2604" s="3"/>
    </row>
    <row r="2605" spans="30:30" x14ac:dyDescent="0.25">
      <c r="AD2605" s="3"/>
    </row>
    <row r="2606" spans="30:30" x14ac:dyDescent="0.25">
      <c r="AD2606" s="3"/>
    </row>
    <row r="2607" spans="30:30" x14ac:dyDescent="0.25">
      <c r="AD2607" s="3"/>
    </row>
    <row r="2608" spans="30:30" x14ac:dyDescent="0.25">
      <c r="AD2608" s="3"/>
    </row>
    <row r="2609" spans="30:30" x14ac:dyDescent="0.25">
      <c r="AD2609" s="3"/>
    </row>
    <row r="2610" spans="30:30" x14ac:dyDescent="0.25">
      <c r="AD2610" s="3"/>
    </row>
    <row r="2611" spans="30:30" x14ac:dyDescent="0.25">
      <c r="AD2611" s="3"/>
    </row>
    <row r="2612" spans="30:30" x14ac:dyDescent="0.25">
      <c r="AD2612" s="3"/>
    </row>
    <row r="2613" spans="30:30" x14ac:dyDescent="0.25">
      <c r="AD2613" s="3"/>
    </row>
    <row r="2614" spans="30:30" x14ac:dyDescent="0.25">
      <c r="AD2614" s="3"/>
    </row>
    <row r="2615" spans="30:30" x14ac:dyDescent="0.25">
      <c r="AD2615" s="3"/>
    </row>
    <row r="2616" spans="30:30" x14ac:dyDescent="0.25">
      <c r="AD2616" s="3"/>
    </row>
    <row r="2617" spans="30:30" x14ac:dyDescent="0.25">
      <c r="AD2617" s="3"/>
    </row>
    <row r="2618" spans="30:30" x14ac:dyDescent="0.25">
      <c r="AD2618" s="3"/>
    </row>
    <row r="2619" spans="30:30" x14ac:dyDescent="0.25">
      <c r="AD2619" s="3"/>
    </row>
    <row r="2620" spans="30:30" x14ac:dyDescent="0.25">
      <c r="AD2620" s="3"/>
    </row>
    <row r="2621" spans="30:30" x14ac:dyDescent="0.25">
      <c r="AD2621" s="3"/>
    </row>
    <row r="2622" spans="30:30" x14ac:dyDescent="0.25">
      <c r="AD2622" s="3"/>
    </row>
    <row r="2623" spans="30:30" x14ac:dyDescent="0.25">
      <c r="AD2623" s="3"/>
    </row>
    <row r="2624" spans="30:30" x14ac:dyDescent="0.25">
      <c r="AD2624" s="3"/>
    </row>
    <row r="2625" spans="30:30" x14ac:dyDescent="0.25">
      <c r="AD2625" s="3"/>
    </row>
    <row r="2626" spans="30:30" x14ac:dyDescent="0.25">
      <c r="AD2626" s="3"/>
    </row>
    <row r="2627" spans="30:30" x14ac:dyDescent="0.25">
      <c r="AD2627" s="3"/>
    </row>
    <row r="2628" spans="30:30" x14ac:dyDescent="0.25">
      <c r="AD2628" s="3"/>
    </row>
    <row r="2629" spans="30:30" x14ac:dyDescent="0.25">
      <c r="AD2629" s="3"/>
    </row>
    <row r="2630" spans="30:30" x14ac:dyDescent="0.25">
      <c r="AD2630" s="3"/>
    </row>
    <row r="2631" spans="30:30" x14ac:dyDescent="0.25">
      <c r="AD2631" s="3"/>
    </row>
    <row r="2632" spans="30:30" x14ac:dyDescent="0.25">
      <c r="AD2632" s="3"/>
    </row>
    <row r="2633" spans="30:30" x14ac:dyDescent="0.25">
      <c r="AD2633" s="3"/>
    </row>
    <row r="2634" spans="30:30" x14ac:dyDescent="0.25">
      <c r="AD2634" s="3"/>
    </row>
    <row r="2635" spans="30:30" x14ac:dyDescent="0.25">
      <c r="AD2635" s="3"/>
    </row>
    <row r="2636" spans="30:30" x14ac:dyDescent="0.25">
      <c r="AD2636" s="3"/>
    </row>
    <row r="2637" spans="30:30" x14ac:dyDescent="0.25">
      <c r="AD2637" s="3"/>
    </row>
    <row r="2638" spans="30:30" x14ac:dyDescent="0.25">
      <c r="AD2638" s="3"/>
    </row>
    <row r="2639" spans="30:30" x14ac:dyDescent="0.25">
      <c r="AD2639" s="3"/>
    </row>
    <row r="2640" spans="30:30" x14ac:dyDescent="0.25">
      <c r="AD2640" s="3"/>
    </row>
    <row r="2641" spans="30:30" x14ac:dyDescent="0.25">
      <c r="AD2641" s="3"/>
    </row>
    <row r="2642" spans="30:30" x14ac:dyDescent="0.25">
      <c r="AD2642" s="3"/>
    </row>
    <row r="2643" spans="30:30" x14ac:dyDescent="0.25">
      <c r="AD2643" s="3"/>
    </row>
    <row r="2644" spans="30:30" x14ac:dyDescent="0.25">
      <c r="AD2644" s="3"/>
    </row>
    <row r="2645" spans="30:30" x14ac:dyDescent="0.25">
      <c r="AD2645" s="3"/>
    </row>
    <row r="2646" spans="30:30" x14ac:dyDescent="0.25">
      <c r="AD2646" s="3"/>
    </row>
    <row r="2647" spans="30:30" x14ac:dyDescent="0.25">
      <c r="AD2647" s="3"/>
    </row>
    <row r="2648" spans="30:30" x14ac:dyDescent="0.25">
      <c r="AD2648" s="3"/>
    </row>
    <row r="2649" spans="30:30" x14ac:dyDescent="0.25">
      <c r="AD2649" s="3"/>
    </row>
    <row r="2650" spans="30:30" x14ac:dyDescent="0.25">
      <c r="AD2650" s="3"/>
    </row>
    <row r="2651" spans="30:30" x14ac:dyDescent="0.25">
      <c r="AD2651" s="3"/>
    </row>
    <row r="2652" spans="30:30" x14ac:dyDescent="0.25">
      <c r="AD2652" s="3"/>
    </row>
    <row r="2653" spans="30:30" x14ac:dyDescent="0.25">
      <c r="AD2653" s="3"/>
    </row>
    <row r="2654" spans="30:30" x14ac:dyDescent="0.25">
      <c r="AD2654" s="3"/>
    </row>
    <row r="2655" spans="30:30" x14ac:dyDescent="0.25">
      <c r="AD2655" s="3"/>
    </row>
    <row r="2656" spans="30:30" x14ac:dyDescent="0.25">
      <c r="AD2656" s="3"/>
    </row>
    <row r="2657" spans="30:30" x14ac:dyDescent="0.25">
      <c r="AD2657" s="3"/>
    </row>
    <row r="2658" spans="30:30" x14ac:dyDescent="0.25">
      <c r="AD2658" s="3"/>
    </row>
    <row r="2659" spans="30:30" x14ac:dyDescent="0.25">
      <c r="AD2659" s="3"/>
    </row>
    <row r="2660" spans="30:30" x14ac:dyDescent="0.25">
      <c r="AD2660" s="3"/>
    </row>
    <row r="2661" spans="30:30" x14ac:dyDescent="0.25">
      <c r="AD2661" s="3"/>
    </row>
    <row r="2662" spans="30:30" x14ac:dyDescent="0.25">
      <c r="AD2662" s="3"/>
    </row>
    <row r="2663" spans="30:30" x14ac:dyDescent="0.25">
      <c r="AD2663" s="3"/>
    </row>
    <row r="2664" spans="30:30" x14ac:dyDescent="0.25">
      <c r="AD2664" s="3"/>
    </row>
    <row r="2665" spans="30:30" x14ac:dyDescent="0.25">
      <c r="AD2665" s="3"/>
    </row>
    <row r="2666" spans="30:30" x14ac:dyDescent="0.25">
      <c r="AD2666" s="3"/>
    </row>
    <row r="2667" spans="30:30" x14ac:dyDescent="0.25">
      <c r="AD2667" s="3"/>
    </row>
    <row r="2668" spans="30:30" x14ac:dyDescent="0.25">
      <c r="AD2668" s="3"/>
    </row>
    <row r="2669" spans="30:30" x14ac:dyDescent="0.25">
      <c r="AD2669" s="3"/>
    </row>
    <row r="2670" spans="30:30" x14ac:dyDescent="0.25">
      <c r="AD2670" s="3"/>
    </row>
    <row r="2671" spans="30:30" x14ac:dyDescent="0.25">
      <c r="AD2671" s="3"/>
    </row>
    <row r="2672" spans="30:30" x14ac:dyDescent="0.25">
      <c r="AD2672" s="3"/>
    </row>
    <row r="2673" spans="30:30" x14ac:dyDescent="0.25">
      <c r="AD2673" s="3"/>
    </row>
    <row r="2674" spans="30:30" x14ac:dyDescent="0.25">
      <c r="AD2674" s="3"/>
    </row>
    <row r="2675" spans="30:30" x14ac:dyDescent="0.25">
      <c r="AD2675" s="3"/>
    </row>
    <row r="2676" spans="30:30" x14ac:dyDescent="0.25">
      <c r="AD2676" s="3"/>
    </row>
    <row r="2677" spans="30:30" x14ac:dyDescent="0.25">
      <c r="AD2677" s="3"/>
    </row>
    <row r="2678" spans="30:30" x14ac:dyDescent="0.25">
      <c r="AD2678" s="3"/>
    </row>
    <row r="2679" spans="30:30" x14ac:dyDescent="0.25">
      <c r="AD2679" s="3"/>
    </row>
    <row r="2680" spans="30:30" x14ac:dyDescent="0.25">
      <c r="AD2680" s="3"/>
    </row>
    <row r="2681" spans="30:30" x14ac:dyDescent="0.25">
      <c r="AD2681" s="3"/>
    </row>
    <row r="2682" spans="30:30" x14ac:dyDescent="0.25">
      <c r="AD2682" s="3"/>
    </row>
    <row r="2683" spans="30:30" x14ac:dyDescent="0.25">
      <c r="AD2683" s="3"/>
    </row>
    <row r="2684" spans="30:30" x14ac:dyDescent="0.25">
      <c r="AD2684" s="3"/>
    </row>
    <row r="2685" spans="30:30" x14ac:dyDescent="0.25">
      <c r="AD2685" s="3"/>
    </row>
    <row r="2686" spans="30:30" x14ac:dyDescent="0.25">
      <c r="AD2686" s="3"/>
    </row>
    <row r="2687" spans="30:30" x14ac:dyDescent="0.25">
      <c r="AD2687" s="3"/>
    </row>
    <row r="2688" spans="30:30" x14ac:dyDescent="0.25">
      <c r="AD2688" s="3"/>
    </row>
    <row r="2689" spans="30:30" x14ac:dyDescent="0.25">
      <c r="AD2689" s="3"/>
    </row>
    <row r="2690" spans="30:30" x14ac:dyDescent="0.25">
      <c r="AD2690" s="3"/>
    </row>
    <row r="2691" spans="30:30" x14ac:dyDescent="0.25">
      <c r="AD2691" s="3"/>
    </row>
    <row r="2692" spans="30:30" x14ac:dyDescent="0.25">
      <c r="AD2692" s="3"/>
    </row>
    <row r="2693" spans="30:30" x14ac:dyDescent="0.25">
      <c r="AD2693" s="3"/>
    </row>
    <row r="2694" spans="30:30" x14ac:dyDescent="0.25">
      <c r="AD2694" s="3"/>
    </row>
    <row r="2695" spans="30:30" x14ac:dyDescent="0.25">
      <c r="AD2695" s="3"/>
    </row>
    <row r="2696" spans="30:30" x14ac:dyDescent="0.25">
      <c r="AD2696" s="3"/>
    </row>
    <row r="2697" spans="30:30" x14ac:dyDescent="0.25">
      <c r="AD2697" s="3"/>
    </row>
    <row r="2698" spans="30:30" x14ac:dyDescent="0.25">
      <c r="AD2698" s="3"/>
    </row>
    <row r="2699" spans="30:30" x14ac:dyDescent="0.25">
      <c r="AD2699" s="3"/>
    </row>
    <row r="2700" spans="30:30" x14ac:dyDescent="0.25">
      <c r="AD2700" s="3"/>
    </row>
    <row r="2701" spans="30:30" x14ac:dyDescent="0.25">
      <c r="AD2701" s="3"/>
    </row>
    <row r="2702" spans="30:30" x14ac:dyDescent="0.25">
      <c r="AD2702" s="3"/>
    </row>
    <row r="2703" spans="30:30" x14ac:dyDescent="0.25">
      <c r="AD2703" s="3"/>
    </row>
    <row r="2704" spans="30:30" x14ac:dyDescent="0.25">
      <c r="AD2704" s="3"/>
    </row>
    <row r="2705" spans="30:30" x14ac:dyDescent="0.25">
      <c r="AD2705" s="3"/>
    </row>
    <row r="2706" spans="30:30" x14ac:dyDescent="0.25">
      <c r="AD2706" s="3"/>
    </row>
    <row r="2707" spans="30:30" x14ac:dyDescent="0.25">
      <c r="AD2707" s="3"/>
    </row>
    <row r="2708" spans="30:30" x14ac:dyDescent="0.25">
      <c r="AD2708" s="3"/>
    </row>
    <row r="2709" spans="30:30" x14ac:dyDescent="0.25">
      <c r="AD2709" s="3"/>
    </row>
    <row r="2710" spans="30:30" x14ac:dyDescent="0.25">
      <c r="AD2710" s="3"/>
    </row>
    <row r="2711" spans="30:30" x14ac:dyDescent="0.25">
      <c r="AD2711" s="3"/>
    </row>
    <row r="2712" spans="30:30" x14ac:dyDescent="0.25">
      <c r="AD2712" s="3"/>
    </row>
    <row r="2713" spans="30:30" x14ac:dyDescent="0.25">
      <c r="AD2713" s="3"/>
    </row>
    <row r="2714" spans="30:30" x14ac:dyDescent="0.25">
      <c r="AD2714" s="3"/>
    </row>
    <row r="2715" spans="30:30" x14ac:dyDescent="0.25">
      <c r="AD2715" s="3"/>
    </row>
    <row r="2716" spans="30:30" x14ac:dyDescent="0.25">
      <c r="AD2716" s="3"/>
    </row>
    <row r="2717" spans="30:30" x14ac:dyDescent="0.25">
      <c r="AD2717" s="3"/>
    </row>
    <row r="2718" spans="30:30" x14ac:dyDescent="0.25">
      <c r="AD2718" s="3"/>
    </row>
    <row r="2719" spans="30:30" x14ac:dyDescent="0.25">
      <c r="AD2719" s="3"/>
    </row>
    <row r="2720" spans="30:30" x14ac:dyDescent="0.25">
      <c r="AD2720" s="3"/>
    </row>
    <row r="2721" spans="30:30" x14ac:dyDescent="0.25">
      <c r="AD2721" s="3"/>
    </row>
    <row r="2722" spans="30:30" x14ac:dyDescent="0.25">
      <c r="AD2722" s="3"/>
    </row>
    <row r="2723" spans="30:30" x14ac:dyDescent="0.25">
      <c r="AD2723" s="3"/>
    </row>
    <row r="2724" spans="30:30" x14ac:dyDescent="0.25">
      <c r="AD2724" s="3"/>
    </row>
    <row r="2725" spans="30:30" x14ac:dyDescent="0.25">
      <c r="AD2725" s="3"/>
    </row>
    <row r="2726" spans="30:30" x14ac:dyDescent="0.25">
      <c r="AD2726" s="3"/>
    </row>
    <row r="2727" spans="30:30" x14ac:dyDescent="0.25">
      <c r="AD2727" s="3"/>
    </row>
    <row r="2728" spans="30:30" x14ac:dyDescent="0.25">
      <c r="AD2728" s="3"/>
    </row>
    <row r="2729" spans="30:30" x14ac:dyDescent="0.25">
      <c r="AD2729" s="3"/>
    </row>
    <row r="2730" spans="30:30" x14ac:dyDescent="0.25">
      <c r="AD2730" s="3"/>
    </row>
    <row r="2731" spans="30:30" x14ac:dyDescent="0.25">
      <c r="AD2731" s="3"/>
    </row>
    <row r="2732" spans="30:30" x14ac:dyDescent="0.25">
      <c r="AD2732" s="3"/>
    </row>
    <row r="2733" spans="30:30" x14ac:dyDescent="0.25">
      <c r="AD2733" s="3"/>
    </row>
    <row r="2734" spans="30:30" x14ac:dyDescent="0.25">
      <c r="AD2734" s="3"/>
    </row>
    <row r="2735" spans="30:30" x14ac:dyDescent="0.25">
      <c r="AD2735" s="3"/>
    </row>
    <row r="2736" spans="30:30" x14ac:dyDescent="0.25">
      <c r="AD2736" s="3"/>
    </row>
    <row r="2737" spans="30:30" x14ac:dyDescent="0.25">
      <c r="AD2737" s="3"/>
    </row>
    <row r="2738" spans="30:30" x14ac:dyDescent="0.25">
      <c r="AD2738" s="3"/>
    </row>
    <row r="2739" spans="30:30" x14ac:dyDescent="0.25">
      <c r="AD2739" s="3"/>
    </row>
    <row r="2740" spans="30:30" x14ac:dyDescent="0.25">
      <c r="AD2740" s="3"/>
    </row>
    <row r="2741" spans="30:30" x14ac:dyDescent="0.25">
      <c r="AD2741" s="3"/>
    </row>
    <row r="2742" spans="30:30" x14ac:dyDescent="0.25">
      <c r="AD2742" s="3"/>
    </row>
    <row r="2743" spans="30:30" x14ac:dyDescent="0.25">
      <c r="AD2743" s="3"/>
    </row>
    <row r="2744" spans="30:30" x14ac:dyDescent="0.25">
      <c r="AD2744" s="3"/>
    </row>
    <row r="2745" spans="30:30" x14ac:dyDescent="0.25">
      <c r="AD2745" s="3"/>
    </row>
    <row r="2746" spans="30:30" x14ac:dyDescent="0.25">
      <c r="AD2746" s="3"/>
    </row>
    <row r="2747" spans="30:30" x14ac:dyDescent="0.25">
      <c r="AD2747" s="3"/>
    </row>
    <row r="2748" spans="30:30" x14ac:dyDescent="0.25">
      <c r="AD2748" s="3"/>
    </row>
    <row r="2749" spans="30:30" x14ac:dyDescent="0.25">
      <c r="AD2749" s="3"/>
    </row>
    <row r="2750" spans="30:30" x14ac:dyDescent="0.25">
      <c r="AD2750" s="3"/>
    </row>
    <row r="2751" spans="30:30" x14ac:dyDescent="0.25">
      <c r="AD2751" s="3"/>
    </row>
    <row r="2752" spans="30:30" x14ac:dyDescent="0.25">
      <c r="AD2752" s="3"/>
    </row>
    <row r="2753" spans="30:30" x14ac:dyDescent="0.25">
      <c r="AD2753" s="3"/>
    </row>
    <row r="2754" spans="30:30" x14ac:dyDescent="0.25">
      <c r="AD2754" s="3"/>
    </row>
    <row r="2755" spans="30:30" x14ac:dyDescent="0.25">
      <c r="AD2755" s="3"/>
    </row>
    <row r="2756" spans="30:30" x14ac:dyDescent="0.25">
      <c r="AD2756" s="3"/>
    </row>
    <row r="2757" spans="30:30" x14ac:dyDescent="0.25">
      <c r="AD2757" s="3"/>
    </row>
    <row r="2758" spans="30:30" x14ac:dyDescent="0.25">
      <c r="AD2758" s="3"/>
    </row>
    <row r="2759" spans="30:30" x14ac:dyDescent="0.25">
      <c r="AD2759" s="3"/>
    </row>
    <row r="2760" spans="30:30" x14ac:dyDescent="0.25">
      <c r="AD2760" s="3"/>
    </row>
    <row r="2761" spans="30:30" x14ac:dyDescent="0.25">
      <c r="AD2761" s="3"/>
    </row>
    <row r="2762" spans="30:30" x14ac:dyDescent="0.25">
      <c r="AD2762" s="3"/>
    </row>
    <row r="2763" spans="30:30" x14ac:dyDescent="0.25">
      <c r="AD2763" s="3"/>
    </row>
    <row r="2764" spans="30:30" x14ac:dyDescent="0.25">
      <c r="AD2764" s="3"/>
    </row>
    <row r="2765" spans="30:30" x14ac:dyDescent="0.25">
      <c r="AD2765" s="3"/>
    </row>
    <row r="2766" spans="30:30" x14ac:dyDescent="0.25">
      <c r="AD2766" s="3"/>
    </row>
    <row r="2767" spans="30:30" x14ac:dyDescent="0.25">
      <c r="AD2767" s="3"/>
    </row>
    <row r="2768" spans="30:30" x14ac:dyDescent="0.25">
      <c r="AD2768" s="3"/>
    </row>
    <row r="2769" spans="30:30" x14ac:dyDescent="0.25">
      <c r="AD2769" s="3"/>
    </row>
    <row r="2770" spans="30:30" x14ac:dyDescent="0.25">
      <c r="AD2770" s="3"/>
    </row>
    <row r="2771" spans="30:30" x14ac:dyDescent="0.25">
      <c r="AD2771" s="3"/>
    </row>
    <row r="2772" spans="30:30" x14ac:dyDescent="0.25">
      <c r="AD2772" s="3"/>
    </row>
    <row r="2773" spans="30:30" x14ac:dyDescent="0.25">
      <c r="AD2773" s="3"/>
    </row>
    <row r="2774" spans="30:30" x14ac:dyDescent="0.25">
      <c r="AD2774" s="3"/>
    </row>
    <row r="2775" spans="30:30" x14ac:dyDescent="0.25">
      <c r="AD2775" s="3"/>
    </row>
    <row r="2776" spans="30:30" x14ac:dyDescent="0.25">
      <c r="AD2776" s="3"/>
    </row>
    <row r="2777" spans="30:30" x14ac:dyDescent="0.25">
      <c r="AD2777" s="3"/>
    </row>
    <row r="2778" spans="30:30" x14ac:dyDescent="0.25">
      <c r="AD2778" s="3"/>
    </row>
    <row r="2779" spans="30:30" x14ac:dyDescent="0.25">
      <c r="AD2779" s="3"/>
    </row>
    <row r="2780" spans="30:30" x14ac:dyDescent="0.25">
      <c r="AD2780" s="3"/>
    </row>
    <row r="2781" spans="30:30" x14ac:dyDescent="0.25">
      <c r="AD2781" s="3"/>
    </row>
    <row r="2782" spans="30:30" x14ac:dyDescent="0.25">
      <c r="AD2782" s="3"/>
    </row>
    <row r="2783" spans="30:30" x14ac:dyDescent="0.25">
      <c r="AD2783" s="3"/>
    </row>
    <row r="2784" spans="30:30" x14ac:dyDescent="0.25">
      <c r="AD2784" s="3"/>
    </row>
    <row r="2785" spans="30:30" x14ac:dyDescent="0.25">
      <c r="AD2785" s="3"/>
    </row>
    <row r="2786" spans="30:30" x14ac:dyDescent="0.25">
      <c r="AD2786" s="3"/>
    </row>
    <row r="2787" spans="30:30" x14ac:dyDescent="0.25">
      <c r="AD2787" s="3"/>
    </row>
    <row r="2788" spans="30:30" x14ac:dyDescent="0.25">
      <c r="AD2788" s="3"/>
    </row>
    <row r="2789" spans="30:30" x14ac:dyDescent="0.25">
      <c r="AD2789" s="3"/>
    </row>
    <row r="2790" spans="30:30" x14ac:dyDescent="0.25">
      <c r="AD2790" s="3"/>
    </row>
    <row r="2791" spans="30:30" x14ac:dyDescent="0.25">
      <c r="AD2791" s="3"/>
    </row>
    <row r="2792" spans="30:30" x14ac:dyDescent="0.25">
      <c r="AD2792" s="3"/>
    </row>
    <row r="2793" spans="30:30" x14ac:dyDescent="0.25">
      <c r="AD2793" s="3"/>
    </row>
    <row r="2794" spans="30:30" x14ac:dyDescent="0.25">
      <c r="AD2794" s="3"/>
    </row>
    <row r="2795" spans="30:30" x14ac:dyDescent="0.25">
      <c r="AD2795" s="3"/>
    </row>
    <row r="2796" spans="30:30" x14ac:dyDescent="0.25">
      <c r="AD2796" s="3"/>
    </row>
    <row r="2797" spans="30:30" x14ac:dyDescent="0.25">
      <c r="AD2797" s="3"/>
    </row>
    <row r="2798" spans="30:30" x14ac:dyDescent="0.25">
      <c r="AD2798" s="3"/>
    </row>
    <row r="2799" spans="30:30" x14ac:dyDescent="0.25">
      <c r="AD2799" s="3"/>
    </row>
    <row r="2800" spans="30:30" x14ac:dyDescent="0.25">
      <c r="AD2800" s="3"/>
    </row>
    <row r="2801" spans="30:30" x14ac:dyDescent="0.25">
      <c r="AD2801" s="3"/>
    </row>
    <row r="2802" spans="30:30" x14ac:dyDescent="0.25">
      <c r="AD2802" s="3"/>
    </row>
    <row r="2803" spans="30:30" x14ac:dyDescent="0.25">
      <c r="AD2803" s="3"/>
    </row>
    <row r="2804" spans="30:30" x14ac:dyDescent="0.25">
      <c r="AD2804" s="3"/>
    </row>
    <row r="2805" spans="30:30" x14ac:dyDescent="0.25">
      <c r="AD2805" s="3"/>
    </row>
    <row r="2806" spans="30:30" x14ac:dyDescent="0.25">
      <c r="AD2806" s="3"/>
    </row>
    <row r="2807" spans="30:30" x14ac:dyDescent="0.25">
      <c r="AD2807" s="3"/>
    </row>
    <row r="2808" spans="30:30" x14ac:dyDescent="0.25">
      <c r="AD2808" s="3"/>
    </row>
    <row r="2809" spans="30:30" x14ac:dyDescent="0.25">
      <c r="AD2809" s="3"/>
    </row>
    <row r="2810" spans="30:30" x14ac:dyDescent="0.25">
      <c r="AD2810" s="3"/>
    </row>
    <row r="2811" spans="30:30" x14ac:dyDescent="0.25">
      <c r="AD2811" s="3"/>
    </row>
    <row r="2812" spans="30:30" x14ac:dyDescent="0.25">
      <c r="AD2812" s="3"/>
    </row>
    <row r="2813" spans="30:30" x14ac:dyDescent="0.25">
      <c r="AD2813" s="3"/>
    </row>
    <row r="2814" spans="30:30" x14ac:dyDescent="0.25">
      <c r="AD2814" s="3"/>
    </row>
    <row r="2815" spans="30:30" x14ac:dyDescent="0.25">
      <c r="AD2815" s="3"/>
    </row>
    <row r="2816" spans="30:30" x14ac:dyDescent="0.25">
      <c r="AD2816" s="3"/>
    </row>
    <row r="2817" spans="30:30" x14ac:dyDescent="0.25">
      <c r="AD2817" s="3"/>
    </row>
    <row r="2818" spans="30:30" x14ac:dyDescent="0.25">
      <c r="AD2818" s="3"/>
    </row>
    <row r="2819" spans="30:30" x14ac:dyDescent="0.25">
      <c r="AD2819" s="3"/>
    </row>
    <row r="2820" spans="30:30" x14ac:dyDescent="0.25">
      <c r="AD2820" s="3"/>
    </row>
    <row r="2821" spans="30:30" x14ac:dyDescent="0.25">
      <c r="AD2821" s="3"/>
    </row>
    <row r="2822" spans="30:30" x14ac:dyDescent="0.25">
      <c r="AD2822" s="3"/>
    </row>
    <row r="2823" spans="30:30" x14ac:dyDescent="0.25">
      <c r="AD2823" s="3"/>
    </row>
    <row r="2824" spans="30:30" x14ac:dyDescent="0.25">
      <c r="AD2824" s="3"/>
    </row>
    <row r="2825" spans="30:30" x14ac:dyDescent="0.25">
      <c r="AD2825" s="3"/>
    </row>
    <row r="2826" spans="30:30" x14ac:dyDescent="0.25">
      <c r="AD2826" s="3"/>
    </row>
    <row r="2827" spans="30:30" x14ac:dyDescent="0.25">
      <c r="AD2827" s="3"/>
    </row>
    <row r="2828" spans="30:30" x14ac:dyDescent="0.25">
      <c r="AD2828" s="3"/>
    </row>
    <row r="2829" spans="30:30" x14ac:dyDescent="0.25">
      <c r="AD2829" s="3"/>
    </row>
    <row r="2830" spans="30:30" x14ac:dyDescent="0.25">
      <c r="AD2830" s="3"/>
    </row>
    <row r="2831" spans="30:30" x14ac:dyDescent="0.25">
      <c r="AD2831" s="3"/>
    </row>
    <row r="2832" spans="30:30" x14ac:dyDescent="0.25">
      <c r="AD2832" s="3"/>
    </row>
    <row r="2833" spans="30:30" x14ac:dyDescent="0.25">
      <c r="AD2833" s="3"/>
    </row>
    <row r="2834" spans="30:30" x14ac:dyDescent="0.25">
      <c r="AD2834" s="3"/>
    </row>
    <row r="2835" spans="30:30" x14ac:dyDescent="0.25">
      <c r="AD2835" s="3"/>
    </row>
    <row r="2836" spans="30:30" x14ac:dyDescent="0.25">
      <c r="AD2836" s="3"/>
    </row>
    <row r="2837" spans="30:30" x14ac:dyDescent="0.25">
      <c r="AD2837" s="3"/>
    </row>
    <row r="2838" spans="30:30" x14ac:dyDescent="0.25">
      <c r="AD2838" s="3"/>
    </row>
    <row r="2839" spans="30:30" x14ac:dyDescent="0.25">
      <c r="AD2839" s="3"/>
    </row>
    <row r="2840" spans="30:30" x14ac:dyDescent="0.25">
      <c r="AD2840" s="3"/>
    </row>
    <row r="2841" spans="30:30" x14ac:dyDescent="0.25">
      <c r="AD2841" s="3"/>
    </row>
    <row r="2842" spans="30:30" x14ac:dyDescent="0.25">
      <c r="AD2842" s="3"/>
    </row>
    <row r="2843" spans="30:30" x14ac:dyDescent="0.25">
      <c r="AD2843" s="3"/>
    </row>
    <row r="2844" spans="30:30" x14ac:dyDescent="0.25">
      <c r="AD2844" s="3"/>
    </row>
    <row r="2845" spans="30:30" x14ac:dyDescent="0.25">
      <c r="AD2845" s="3"/>
    </row>
    <row r="2846" spans="30:30" x14ac:dyDescent="0.25">
      <c r="AD2846" s="3"/>
    </row>
    <row r="2847" spans="30:30" x14ac:dyDescent="0.25">
      <c r="AD2847" s="3"/>
    </row>
    <row r="2848" spans="30:30" x14ac:dyDescent="0.25">
      <c r="AD2848" s="3"/>
    </row>
    <row r="2849" spans="30:30" x14ac:dyDescent="0.25">
      <c r="AD2849" s="3"/>
    </row>
    <row r="2850" spans="30:30" x14ac:dyDescent="0.25">
      <c r="AD2850" s="3"/>
    </row>
    <row r="2851" spans="30:30" x14ac:dyDescent="0.25">
      <c r="AD2851" s="3"/>
    </row>
    <row r="2852" spans="30:30" x14ac:dyDescent="0.25">
      <c r="AD2852" s="3"/>
    </row>
    <row r="2853" spans="30:30" x14ac:dyDescent="0.25">
      <c r="AD2853" s="3"/>
    </row>
    <row r="2854" spans="30:30" x14ac:dyDescent="0.25">
      <c r="AD2854" s="3"/>
    </row>
    <row r="2855" spans="30:30" x14ac:dyDescent="0.25">
      <c r="AD2855" s="3"/>
    </row>
    <row r="2856" spans="30:30" x14ac:dyDescent="0.25">
      <c r="AD2856" s="3"/>
    </row>
    <row r="2857" spans="30:30" x14ac:dyDescent="0.25">
      <c r="AD2857" s="3"/>
    </row>
    <row r="2858" spans="30:30" x14ac:dyDescent="0.25">
      <c r="AD2858" s="3"/>
    </row>
    <row r="2859" spans="30:30" x14ac:dyDescent="0.25">
      <c r="AD2859" s="3"/>
    </row>
    <row r="2860" spans="30:30" x14ac:dyDescent="0.25">
      <c r="AD2860" s="3"/>
    </row>
    <row r="2861" spans="30:30" x14ac:dyDescent="0.25">
      <c r="AD2861" s="3"/>
    </row>
    <row r="2862" spans="30:30" x14ac:dyDescent="0.25">
      <c r="AD2862" s="3"/>
    </row>
    <row r="2863" spans="30:30" x14ac:dyDescent="0.25">
      <c r="AD2863" s="3"/>
    </row>
    <row r="2864" spans="30:30" x14ac:dyDescent="0.25">
      <c r="AD2864" s="3"/>
    </row>
    <row r="2865" spans="30:30" x14ac:dyDescent="0.25">
      <c r="AD2865" s="3"/>
    </row>
    <row r="2866" spans="30:30" x14ac:dyDescent="0.25">
      <c r="AD2866" s="3"/>
    </row>
    <row r="2867" spans="30:30" x14ac:dyDescent="0.25">
      <c r="AD2867" s="3"/>
    </row>
    <row r="2868" spans="30:30" x14ac:dyDescent="0.25">
      <c r="AD2868" s="3"/>
    </row>
    <row r="2869" spans="30:30" x14ac:dyDescent="0.25">
      <c r="AD2869" s="3"/>
    </row>
    <row r="2870" spans="30:30" x14ac:dyDescent="0.25">
      <c r="AD2870" s="3"/>
    </row>
    <row r="2871" spans="30:30" x14ac:dyDescent="0.25">
      <c r="AD2871" s="3"/>
    </row>
    <row r="2872" spans="30:30" x14ac:dyDescent="0.25">
      <c r="AD2872" s="3"/>
    </row>
    <row r="2873" spans="30:30" x14ac:dyDescent="0.25">
      <c r="AD2873" s="3"/>
    </row>
    <row r="2874" spans="30:30" x14ac:dyDescent="0.25">
      <c r="AD2874" s="3"/>
    </row>
    <row r="2875" spans="30:30" x14ac:dyDescent="0.25">
      <c r="AD2875" s="3"/>
    </row>
    <row r="2876" spans="30:30" x14ac:dyDescent="0.25">
      <c r="AD2876" s="3"/>
    </row>
    <row r="2877" spans="30:30" x14ac:dyDescent="0.25">
      <c r="AD2877" s="3"/>
    </row>
    <row r="2878" spans="30:30" x14ac:dyDescent="0.25">
      <c r="AD2878" s="3"/>
    </row>
    <row r="2879" spans="30:30" x14ac:dyDescent="0.25">
      <c r="AD2879" s="3"/>
    </row>
    <row r="2880" spans="30:30" x14ac:dyDescent="0.25">
      <c r="AD2880" s="3"/>
    </row>
    <row r="2881" spans="30:30" x14ac:dyDescent="0.25">
      <c r="AD2881" s="3"/>
    </row>
    <row r="2882" spans="30:30" x14ac:dyDescent="0.25">
      <c r="AD2882" s="3"/>
    </row>
    <row r="2883" spans="30:30" x14ac:dyDescent="0.25">
      <c r="AD2883" s="3"/>
    </row>
    <row r="2884" spans="30:30" x14ac:dyDescent="0.25">
      <c r="AD2884" s="3"/>
    </row>
    <row r="2885" spans="30:30" x14ac:dyDescent="0.25">
      <c r="AD2885" s="3"/>
    </row>
    <row r="2886" spans="30:30" x14ac:dyDescent="0.25">
      <c r="AD2886" s="3"/>
    </row>
    <row r="2887" spans="30:30" x14ac:dyDescent="0.25">
      <c r="AD2887" s="3"/>
    </row>
    <row r="2888" spans="30:30" x14ac:dyDescent="0.25">
      <c r="AD2888" s="3"/>
    </row>
    <row r="2889" spans="30:30" x14ac:dyDescent="0.25">
      <c r="AD2889" s="3"/>
    </row>
    <row r="2890" spans="30:30" x14ac:dyDescent="0.25">
      <c r="AD2890" s="3"/>
    </row>
    <row r="2891" spans="30:30" x14ac:dyDescent="0.25">
      <c r="AD2891" s="3"/>
    </row>
    <row r="2892" spans="30:30" x14ac:dyDescent="0.25">
      <c r="AD2892" s="3"/>
    </row>
    <row r="2893" spans="30:30" x14ac:dyDescent="0.25">
      <c r="AD2893" s="3"/>
    </row>
    <row r="2894" spans="30:30" x14ac:dyDescent="0.25">
      <c r="AD2894" s="3"/>
    </row>
    <row r="2895" spans="30:30" x14ac:dyDescent="0.25">
      <c r="AD2895" s="3"/>
    </row>
    <row r="2896" spans="30:30" x14ac:dyDescent="0.25">
      <c r="AD2896" s="3"/>
    </row>
    <row r="2897" spans="30:30" x14ac:dyDescent="0.25">
      <c r="AD2897" s="3"/>
    </row>
    <row r="2898" spans="30:30" x14ac:dyDescent="0.25">
      <c r="AD2898" s="3"/>
    </row>
    <row r="2899" spans="30:30" x14ac:dyDescent="0.25">
      <c r="AD2899" s="3"/>
    </row>
    <row r="2900" spans="30:30" x14ac:dyDescent="0.25">
      <c r="AD2900" s="3"/>
    </row>
    <row r="2901" spans="30:30" x14ac:dyDescent="0.25">
      <c r="AD2901" s="3"/>
    </row>
    <row r="2902" spans="30:30" x14ac:dyDescent="0.25">
      <c r="AD2902" s="3"/>
    </row>
    <row r="2903" spans="30:30" x14ac:dyDescent="0.25">
      <c r="AD2903" s="3"/>
    </row>
    <row r="2904" spans="30:30" x14ac:dyDescent="0.25">
      <c r="AD2904" s="3"/>
    </row>
    <row r="2905" spans="30:30" x14ac:dyDescent="0.25">
      <c r="AD2905" s="3"/>
    </row>
    <row r="2906" spans="30:30" x14ac:dyDescent="0.25">
      <c r="AD2906" s="3"/>
    </row>
    <row r="2907" spans="30:30" x14ac:dyDescent="0.25">
      <c r="AD2907" s="3"/>
    </row>
    <row r="2908" spans="30:30" x14ac:dyDescent="0.25">
      <c r="AD2908" s="3"/>
    </row>
    <row r="2909" spans="30:30" x14ac:dyDescent="0.25">
      <c r="AD2909" s="3"/>
    </row>
    <row r="2910" spans="30:30" x14ac:dyDescent="0.25">
      <c r="AD2910" s="3"/>
    </row>
    <row r="2911" spans="30:30" x14ac:dyDescent="0.25">
      <c r="AD2911" s="3"/>
    </row>
    <row r="2912" spans="30:30" x14ac:dyDescent="0.25">
      <c r="AD2912" s="3"/>
    </row>
    <row r="2913" spans="30:30" x14ac:dyDescent="0.25">
      <c r="AD2913" s="3"/>
    </row>
    <row r="2914" spans="30:30" x14ac:dyDescent="0.25">
      <c r="AD2914" s="3"/>
    </row>
    <row r="2915" spans="30:30" x14ac:dyDescent="0.25">
      <c r="AD2915" s="3"/>
    </row>
    <row r="2916" spans="30:30" x14ac:dyDescent="0.25">
      <c r="AD2916" s="3"/>
    </row>
    <row r="2917" spans="30:30" x14ac:dyDescent="0.25">
      <c r="AD2917" s="3"/>
    </row>
    <row r="2918" spans="30:30" x14ac:dyDescent="0.25">
      <c r="AD2918" s="3"/>
    </row>
    <row r="2919" spans="30:30" x14ac:dyDescent="0.25">
      <c r="AD2919" s="3"/>
    </row>
    <row r="2920" spans="30:30" x14ac:dyDescent="0.25">
      <c r="AD2920" s="3"/>
    </row>
    <row r="2921" spans="30:30" x14ac:dyDescent="0.25">
      <c r="AD2921" s="3"/>
    </row>
    <row r="2922" spans="30:30" x14ac:dyDescent="0.25">
      <c r="AD2922" s="3"/>
    </row>
    <row r="2923" spans="30:30" x14ac:dyDescent="0.25">
      <c r="AD2923" s="3"/>
    </row>
    <row r="2924" spans="30:30" x14ac:dyDescent="0.25">
      <c r="AD2924" s="3"/>
    </row>
    <row r="2925" spans="30:30" x14ac:dyDescent="0.25">
      <c r="AD2925" s="3"/>
    </row>
    <row r="2926" spans="30:30" x14ac:dyDescent="0.25">
      <c r="AD2926" s="3"/>
    </row>
    <row r="2927" spans="30:30" x14ac:dyDescent="0.25">
      <c r="AD2927" s="3"/>
    </row>
    <row r="2928" spans="30:30" x14ac:dyDescent="0.25">
      <c r="AD2928" s="3"/>
    </row>
    <row r="2929" spans="30:30" x14ac:dyDescent="0.25">
      <c r="AD2929" s="3"/>
    </row>
    <row r="2930" spans="30:30" x14ac:dyDescent="0.25">
      <c r="AD2930" s="3"/>
    </row>
    <row r="2931" spans="30:30" x14ac:dyDescent="0.25">
      <c r="AD2931" s="3"/>
    </row>
    <row r="2932" spans="30:30" x14ac:dyDescent="0.25">
      <c r="AD2932" s="3"/>
    </row>
    <row r="2933" spans="30:30" x14ac:dyDescent="0.25">
      <c r="AD2933" s="3"/>
    </row>
    <row r="2934" spans="30:30" x14ac:dyDescent="0.25">
      <c r="AD2934" s="3"/>
    </row>
    <row r="2935" spans="30:30" x14ac:dyDescent="0.25">
      <c r="AD2935" s="3"/>
    </row>
    <row r="2936" spans="30:30" x14ac:dyDescent="0.25">
      <c r="AD2936" s="3"/>
    </row>
    <row r="2937" spans="30:30" x14ac:dyDescent="0.25">
      <c r="AD2937" s="3"/>
    </row>
    <row r="2938" spans="30:30" x14ac:dyDescent="0.25">
      <c r="AD2938" s="3"/>
    </row>
    <row r="2939" spans="30:30" x14ac:dyDescent="0.25">
      <c r="AD2939" s="3"/>
    </row>
    <row r="2940" spans="30:30" x14ac:dyDescent="0.25">
      <c r="AD2940" s="3"/>
    </row>
    <row r="2941" spans="30:30" x14ac:dyDescent="0.25">
      <c r="AD2941" s="3"/>
    </row>
    <row r="2942" spans="30:30" x14ac:dyDescent="0.25">
      <c r="AD2942" s="3"/>
    </row>
    <row r="2943" spans="30:30" x14ac:dyDescent="0.25">
      <c r="AD2943" s="3"/>
    </row>
    <row r="2944" spans="30:30" x14ac:dyDescent="0.25">
      <c r="AD2944" s="3"/>
    </row>
    <row r="2945" spans="30:30" x14ac:dyDescent="0.25">
      <c r="AD2945" s="3"/>
    </row>
    <row r="2946" spans="30:30" x14ac:dyDescent="0.25">
      <c r="AD2946" s="3"/>
    </row>
    <row r="2947" spans="30:30" x14ac:dyDescent="0.25">
      <c r="AD2947" s="3"/>
    </row>
    <row r="2948" spans="30:30" x14ac:dyDescent="0.25">
      <c r="AD2948" s="3"/>
    </row>
    <row r="2949" spans="30:30" x14ac:dyDescent="0.25">
      <c r="AD2949" s="3"/>
    </row>
    <row r="2950" spans="30:30" x14ac:dyDescent="0.25">
      <c r="AD2950" s="3"/>
    </row>
    <row r="2951" spans="30:30" x14ac:dyDescent="0.25">
      <c r="AD2951" s="3"/>
    </row>
    <row r="2952" spans="30:30" x14ac:dyDescent="0.25">
      <c r="AD2952" s="3"/>
    </row>
    <row r="2953" spans="30:30" x14ac:dyDescent="0.25">
      <c r="AD2953" s="3"/>
    </row>
    <row r="2954" spans="30:30" x14ac:dyDescent="0.25">
      <c r="AD2954" s="3"/>
    </row>
    <row r="2955" spans="30:30" x14ac:dyDescent="0.25">
      <c r="AD2955" s="3"/>
    </row>
    <row r="2956" spans="30:30" x14ac:dyDescent="0.25">
      <c r="AD2956" s="3"/>
    </row>
    <row r="2957" spans="30:30" x14ac:dyDescent="0.25">
      <c r="AD2957" s="3"/>
    </row>
    <row r="2958" spans="30:30" x14ac:dyDescent="0.25">
      <c r="AD2958" s="3"/>
    </row>
    <row r="2959" spans="30:30" x14ac:dyDescent="0.25">
      <c r="AD2959" s="3"/>
    </row>
    <row r="2960" spans="30:30" x14ac:dyDescent="0.25">
      <c r="AD2960" s="3"/>
    </row>
    <row r="2961" spans="30:30" x14ac:dyDescent="0.25">
      <c r="AD2961" s="3"/>
    </row>
    <row r="2962" spans="30:30" x14ac:dyDescent="0.25">
      <c r="AD2962" s="3"/>
    </row>
    <row r="2963" spans="30:30" x14ac:dyDescent="0.25">
      <c r="AD2963" s="3"/>
    </row>
    <row r="2964" spans="30:30" x14ac:dyDescent="0.25">
      <c r="AD2964" s="3"/>
    </row>
    <row r="2965" spans="30:30" x14ac:dyDescent="0.25">
      <c r="AD2965" s="3"/>
    </row>
    <row r="2966" spans="30:30" x14ac:dyDescent="0.25">
      <c r="AD2966" s="3"/>
    </row>
    <row r="2967" spans="30:30" x14ac:dyDescent="0.25">
      <c r="AD2967" s="3"/>
    </row>
    <row r="2968" spans="30:30" x14ac:dyDescent="0.25">
      <c r="AD2968" s="3"/>
    </row>
    <row r="2969" spans="30:30" x14ac:dyDescent="0.25">
      <c r="AD2969" s="3"/>
    </row>
    <row r="2970" spans="30:30" x14ac:dyDescent="0.25">
      <c r="AD2970" s="3"/>
    </row>
    <row r="2971" spans="30:30" x14ac:dyDescent="0.25">
      <c r="AD2971" s="3"/>
    </row>
    <row r="2972" spans="30:30" x14ac:dyDescent="0.25">
      <c r="AD2972" s="3"/>
    </row>
    <row r="2973" spans="30:30" x14ac:dyDescent="0.25">
      <c r="AD2973" s="3"/>
    </row>
    <row r="2974" spans="30:30" x14ac:dyDescent="0.25">
      <c r="AD2974" s="3"/>
    </row>
    <row r="2975" spans="30:30" x14ac:dyDescent="0.25">
      <c r="AD2975" s="3"/>
    </row>
    <row r="2976" spans="30:30" x14ac:dyDescent="0.25">
      <c r="AD2976" s="3"/>
    </row>
    <row r="2977" spans="30:30" x14ac:dyDescent="0.25">
      <c r="AD2977" s="3"/>
    </row>
    <row r="2978" spans="30:30" x14ac:dyDescent="0.25">
      <c r="AD2978" s="3"/>
    </row>
    <row r="2979" spans="30:30" x14ac:dyDescent="0.25">
      <c r="AD2979" s="3"/>
    </row>
    <row r="2980" spans="30:30" x14ac:dyDescent="0.25">
      <c r="AD2980" s="3"/>
    </row>
    <row r="2981" spans="30:30" x14ac:dyDescent="0.25">
      <c r="AD2981" s="3"/>
    </row>
    <row r="2982" spans="30:30" x14ac:dyDescent="0.25">
      <c r="AD2982" s="3"/>
    </row>
    <row r="2983" spans="30:30" x14ac:dyDescent="0.25">
      <c r="AD2983" s="3"/>
    </row>
    <row r="2984" spans="30:30" x14ac:dyDescent="0.25">
      <c r="AD2984" s="3"/>
    </row>
    <row r="2985" spans="30:30" x14ac:dyDescent="0.25">
      <c r="AD2985" s="3"/>
    </row>
    <row r="2986" spans="30:30" x14ac:dyDescent="0.25">
      <c r="AD2986" s="3"/>
    </row>
    <row r="2987" spans="30:30" x14ac:dyDescent="0.25">
      <c r="AD2987" s="3"/>
    </row>
    <row r="2988" spans="30:30" x14ac:dyDescent="0.25">
      <c r="AD2988" s="3"/>
    </row>
    <row r="2989" spans="30:30" x14ac:dyDescent="0.25">
      <c r="AD2989" s="3"/>
    </row>
    <row r="2990" spans="30:30" x14ac:dyDescent="0.25">
      <c r="AD2990" s="3"/>
    </row>
    <row r="2991" spans="30:30" x14ac:dyDescent="0.25">
      <c r="AD2991" s="3"/>
    </row>
    <row r="2992" spans="30:30" x14ac:dyDescent="0.25">
      <c r="AD2992" s="3"/>
    </row>
    <row r="2993" spans="30:30" x14ac:dyDescent="0.25">
      <c r="AD2993" s="3"/>
    </row>
    <row r="2994" spans="30:30" x14ac:dyDescent="0.25">
      <c r="AD2994" s="3"/>
    </row>
    <row r="2995" spans="30:30" x14ac:dyDescent="0.25">
      <c r="AD2995" s="3"/>
    </row>
    <row r="2996" spans="30:30" x14ac:dyDescent="0.25">
      <c r="AD2996" s="3"/>
    </row>
    <row r="2997" spans="30:30" x14ac:dyDescent="0.25">
      <c r="AD2997" s="3"/>
    </row>
    <row r="2998" spans="30:30" x14ac:dyDescent="0.25">
      <c r="AD2998" s="3"/>
    </row>
    <row r="2999" spans="30:30" x14ac:dyDescent="0.25">
      <c r="AD2999" s="3"/>
    </row>
    <row r="3000" spans="30:30" x14ac:dyDescent="0.25">
      <c r="AD3000" s="3"/>
    </row>
    <row r="3001" spans="30:30" x14ac:dyDescent="0.25">
      <c r="AD3001" s="3"/>
    </row>
    <row r="3002" spans="30:30" x14ac:dyDescent="0.25">
      <c r="AD3002" s="3"/>
    </row>
    <row r="3003" spans="30:30" x14ac:dyDescent="0.25">
      <c r="AD3003" s="3"/>
    </row>
    <row r="3004" spans="30:30" x14ac:dyDescent="0.25">
      <c r="AD3004" s="3"/>
    </row>
    <row r="3005" spans="30:30" x14ac:dyDescent="0.25">
      <c r="AD3005" s="3"/>
    </row>
    <row r="3006" spans="30:30" x14ac:dyDescent="0.25">
      <c r="AD3006" s="3"/>
    </row>
    <row r="3007" spans="30:30" x14ac:dyDescent="0.25">
      <c r="AD3007" s="3"/>
    </row>
    <row r="3008" spans="30:30" x14ac:dyDescent="0.25">
      <c r="AD3008" s="3"/>
    </row>
    <row r="3009" spans="30:30" x14ac:dyDescent="0.25">
      <c r="AD3009" s="3"/>
    </row>
    <row r="3010" spans="30:30" x14ac:dyDescent="0.25">
      <c r="AD3010" s="3"/>
    </row>
    <row r="3011" spans="30:30" x14ac:dyDescent="0.25">
      <c r="AD3011" s="3"/>
    </row>
    <row r="3012" spans="30:30" x14ac:dyDescent="0.25">
      <c r="AD3012" s="3"/>
    </row>
    <row r="3013" spans="30:30" x14ac:dyDescent="0.25">
      <c r="AD3013" s="3"/>
    </row>
    <row r="3014" spans="30:30" x14ac:dyDescent="0.25">
      <c r="AD3014" s="3"/>
    </row>
    <row r="3015" spans="30:30" x14ac:dyDescent="0.25">
      <c r="AD3015" s="3"/>
    </row>
    <row r="3016" spans="30:30" x14ac:dyDescent="0.25">
      <c r="AD3016" s="3"/>
    </row>
    <row r="3017" spans="30:30" x14ac:dyDescent="0.25">
      <c r="AD3017" s="3"/>
    </row>
    <row r="3018" spans="30:30" x14ac:dyDescent="0.25">
      <c r="AD3018" s="3"/>
    </row>
    <row r="3019" spans="30:30" x14ac:dyDescent="0.25">
      <c r="AD3019" s="3"/>
    </row>
    <row r="3020" spans="30:30" x14ac:dyDescent="0.25">
      <c r="AD3020" s="3"/>
    </row>
    <row r="3021" spans="30:30" x14ac:dyDescent="0.25">
      <c r="AD3021" s="3"/>
    </row>
    <row r="3022" spans="30:30" x14ac:dyDescent="0.25">
      <c r="AD3022" s="3"/>
    </row>
    <row r="3023" spans="30:30" x14ac:dyDescent="0.25">
      <c r="AD3023" s="3"/>
    </row>
    <row r="3024" spans="30:30" x14ac:dyDescent="0.25">
      <c r="AD3024" s="3"/>
    </row>
    <row r="3025" spans="30:30" x14ac:dyDescent="0.25">
      <c r="AD3025" s="3"/>
    </row>
    <row r="3026" spans="30:30" x14ac:dyDescent="0.25">
      <c r="AD3026" s="3"/>
    </row>
    <row r="3027" spans="30:30" x14ac:dyDescent="0.25">
      <c r="AD3027" s="3"/>
    </row>
    <row r="3028" spans="30:30" x14ac:dyDescent="0.25">
      <c r="AD3028" s="3"/>
    </row>
    <row r="3029" spans="30:30" x14ac:dyDescent="0.25">
      <c r="AD3029" s="3"/>
    </row>
    <row r="3030" spans="30:30" x14ac:dyDescent="0.25">
      <c r="AD3030" s="3"/>
    </row>
    <row r="3031" spans="30:30" x14ac:dyDescent="0.25">
      <c r="AD3031" s="3"/>
    </row>
    <row r="3032" spans="30:30" x14ac:dyDescent="0.25">
      <c r="AD3032" s="3"/>
    </row>
    <row r="3033" spans="30:30" x14ac:dyDescent="0.25">
      <c r="AD3033" s="3"/>
    </row>
    <row r="3034" spans="30:30" x14ac:dyDescent="0.25">
      <c r="AD3034" s="3"/>
    </row>
    <row r="3035" spans="30:30" x14ac:dyDescent="0.25">
      <c r="AD3035" s="3"/>
    </row>
    <row r="3036" spans="30:30" x14ac:dyDescent="0.25">
      <c r="AD3036" s="3"/>
    </row>
    <row r="3037" spans="30:30" x14ac:dyDescent="0.25">
      <c r="AD3037" s="3"/>
    </row>
    <row r="3038" spans="30:30" x14ac:dyDescent="0.25">
      <c r="AD3038" s="3"/>
    </row>
    <row r="3039" spans="30:30" x14ac:dyDescent="0.25">
      <c r="AD3039" s="3"/>
    </row>
    <row r="3040" spans="30:30" x14ac:dyDescent="0.25">
      <c r="AD3040" s="3"/>
    </row>
    <row r="3041" spans="30:30" x14ac:dyDescent="0.25">
      <c r="AD3041" s="3"/>
    </row>
    <row r="3042" spans="30:30" x14ac:dyDescent="0.25">
      <c r="AD3042" s="3"/>
    </row>
    <row r="3043" spans="30:30" x14ac:dyDescent="0.25">
      <c r="AD3043" s="3"/>
    </row>
    <row r="3044" spans="30:30" x14ac:dyDescent="0.25">
      <c r="AD3044" s="3"/>
    </row>
    <row r="3045" spans="30:30" x14ac:dyDescent="0.25">
      <c r="AD3045" s="3"/>
    </row>
    <row r="3046" spans="30:30" x14ac:dyDescent="0.25">
      <c r="AD3046" s="3"/>
    </row>
    <row r="3047" spans="30:30" x14ac:dyDescent="0.25">
      <c r="AD3047" s="3"/>
    </row>
    <row r="3048" spans="30:30" x14ac:dyDescent="0.25">
      <c r="AD3048" s="3"/>
    </row>
    <row r="3049" spans="30:30" x14ac:dyDescent="0.25">
      <c r="AD3049" s="3"/>
    </row>
    <row r="3050" spans="30:30" x14ac:dyDescent="0.25">
      <c r="AD3050" s="3"/>
    </row>
    <row r="3051" spans="30:30" x14ac:dyDescent="0.25">
      <c r="AD3051" s="3"/>
    </row>
    <row r="3052" spans="30:30" x14ac:dyDescent="0.25">
      <c r="AD3052" s="3"/>
    </row>
    <row r="3053" spans="30:30" x14ac:dyDescent="0.25">
      <c r="AD3053" s="3"/>
    </row>
    <row r="3054" spans="30:30" x14ac:dyDescent="0.25">
      <c r="AD3054" s="3"/>
    </row>
    <row r="3055" spans="30:30" x14ac:dyDescent="0.25">
      <c r="AD3055" s="3"/>
    </row>
    <row r="3056" spans="30:30" x14ac:dyDescent="0.25">
      <c r="AD3056" s="3"/>
    </row>
    <row r="3057" spans="30:30" x14ac:dyDescent="0.25">
      <c r="AD3057" s="3"/>
    </row>
    <row r="3058" spans="30:30" x14ac:dyDescent="0.25">
      <c r="AD3058" s="3"/>
    </row>
    <row r="3059" spans="30:30" x14ac:dyDescent="0.25">
      <c r="AD3059" s="3"/>
    </row>
    <row r="3060" spans="30:30" x14ac:dyDescent="0.25">
      <c r="AD3060" s="3"/>
    </row>
    <row r="3061" spans="30:30" x14ac:dyDescent="0.25">
      <c r="AD3061" s="3"/>
    </row>
    <row r="3062" spans="30:30" x14ac:dyDescent="0.25">
      <c r="AD3062" s="3"/>
    </row>
    <row r="3063" spans="30:30" x14ac:dyDescent="0.25">
      <c r="AD3063" s="3"/>
    </row>
    <row r="3064" spans="30:30" x14ac:dyDescent="0.25">
      <c r="AD3064" s="3"/>
    </row>
    <row r="3065" spans="30:30" x14ac:dyDescent="0.25">
      <c r="AD3065" s="3"/>
    </row>
    <row r="3066" spans="30:30" x14ac:dyDescent="0.25">
      <c r="AD3066" s="3"/>
    </row>
    <row r="3067" spans="30:30" x14ac:dyDescent="0.25">
      <c r="AD3067" s="3"/>
    </row>
    <row r="3068" spans="30:30" x14ac:dyDescent="0.25">
      <c r="AD3068" s="3"/>
    </row>
    <row r="3069" spans="30:30" x14ac:dyDescent="0.25">
      <c r="AD3069" s="3"/>
    </row>
    <row r="3070" spans="30:30" x14ac:dyDescent="0.25">
      <c r="AD3070" s="3"/>
    </row>
    <row r="3071" spans="30:30" x14ac:dyDescent="0.25">
      <c r="AD3071" s="3"/>
    </row>
    <row r="3072" spans="30:30" x14ac:dyDescent="0.25">
      <c r="AD3072" s="3"/>
    </row>
    <row r="3073" spans="30:30" x14ac:dyDescent="0.25">
      <c r="AD3073" s="3"/>
    </row>
    <row r="3074" spans="30:30" x14ac:dyDescent="0.25">
      <c r="AD3074" s="3"/>
    </row>
    <row r="3075" spans="30:30" x14ac:dyDescent="0.25">
      <c r="AD3075" s="3"/>
    </row>
    <row r="3076" spans="30:30" x14ac:dyDescent="0.25">
      <c r="AD3076" s="3"/>
    </row>
    <row r="3077" spans="30:30" x14ac:dyDescent="0.25">
      <c r="AD3077" s="3"/>
    </row>
    <row r="3078" spans="30:30" x14ac:dyDescent="0.25">
      <c r="AD3078" s="3"/>
    </row>
    <row r="3079" spans="30:30" x14ac:dyDescent="0.25">
      <c r="AD3079" s="3"/>
    </row>
    <row r="3080" spans="30:30" x14ac:dyDescent="0.25">
      <c r="AD3080" s="3"/>
    </row>
    <row r="3081" spans="30:30" x14ac:dyDescent="0.25">
      <c r="AD3081" s="3"/>
    </row>
    <row r="3082" spans="30:30" x14ac:dyDescent="0.25">
      <c r="AD3082" s="3"/>
    </row>
    <row r="3083" spans="30:30" x14ac:dyDescent="0.25">
      <c r="AD3083" s="3"/>
    </row>
    <row r="3084" spans="30:30" x14ac:dyDescent="0.25">
      <c r="AD3084" s="3"/>
    </row>
    <row r="3085" spans="30:30" x14ac:dyDescent="0.25">
      <c r="AD3085" s="3"/>
    </row>
    <row r="3086" spans="30:30" x14ac:dyDescent="0.25">
      <c r="AD3086" s="3"/>
    </row>
    <row r="3087" spans="30:30" x14ac:dyDescent="0.25">
      <c r="AD3087" s="3"/>
    </row>
    <row r="3088" spans="30:30" x14ac:dyDescent="0.25">
      <c r="AD3088" s="3"/>
    </row>
    <row r="3089" spans="30:30" x14ac:dyDescent="0.25">
      <c r="AD3089" s="3"/>
    </row>
    <row r="3090" spans="30:30" x14ac:dyDescent="0.25">
      <c r="AD3090" s="3"/>
    </row>
    <row r="3091" spans="30:30" x14ac:dyDescent="0.25">
      <c r="AD3091" s="3"/>
    </row>
    <row r="3092" spans="30:30" x14ac:dyDescent="0.25">
      <c r="AD3092" s="3"/>
    </row>
    <row r="3093" spans="30:30" x14ac:dyDescent="0.25">
      <c r="AD3093" s="3"/>
    </row>
    <row r="3094" spans="30:30" x14ac:dyDescent="0.25">
      <c r="AD3094" s="3"/>
    </row>
    <row r="3095" spans="30:30" x14ac:dyDescent="0.25">
      <c r="AD3095" s="3"/>
    </row>
    <row r="3096" spans="30:30" x14ac:dyDescent="0.25">
      <c r="AD3096" s="3"/>
    </row>
    <row r="3097" spans="30:30" x14ac:dyDescent="0.25">
      <c r="AD3097" s="3"/>
    </row>
    <row r="3098" spans="30:30" x14ac:dyDescent="0.25">
      <c r="AD3098" s="3"/>
    </row>
    <row r="3099" spans="30:30" x14ac:dyDescent="0.25">
      <c r="AD3099" s="3"/>
    </row>
    <row r="3100" spans="30:30" x14ac:dyDescent="0.25">
      <c r="AD3100" s="3"/>
    </row>
    <row r="3101" spans="30:30" x14ac:dyDescent="0.25">
      <c r="AD3101" s="3"/>
    </row>
    <row r="3102" spans="30:30" x14ac:dyDescent="0.25">
      <c r="AD3102" s="3"/>
    </row>
    <row r="3103" spans="30:30" x14ac:dyDescent="0.25">
      <c r="AD3103" s="3"/>
    </row>
    <row r="3104" spans="30:30" x14ac:dyDescent="0.25">
      <c r="AD3104" s="3"/>
    </row>
    <row r="3105" spans="30:30" x14ac:dyDescent="0.25">
      <c r="AD3105" s="3"/>
    </row>
    <row r="3106" spans="30:30" x14ac:dyDescent="0.25">
      <c r="AD3106" s="3"/>
    </row>
    <row r="3107" spans="30:30" x14ac:dyDescent="0.25">
      <c r="AD3107" s="3"/>
    </row>
    <row r="3108" spans="30:30" x14ac:dyDescent="0.25">
      <c r="AD3108" s="3"/>
    </row>
    <row r="3109" spans="30:30" x14ac:dyDescent="0.25">
      <c r="AD3109" s="3"/>
    </row>
    <row r="3110" spans="30:30" x14ac:dyDescent="0.25">
      <c r="AD3110" s="3"/>
    </row>
    <row r="3111" spans="30:30" x14ac:dyDescent="0.25">
      <c r="AD3111" s="3"/>
    </row>
    <row r="3112" spans="30:30" x14ac:dyDescent="0.25">
      <c r="AD3112" s="3"/>
    </row>
    <row r="3113" spans="30:30" x14ac:dyDescent="0.25">
      <c r="AD3113" s="3"/>
    </row>
    <row r="3114" spans="30:30" x14ac:dyDescent="0.25">
      <c r="AD3114" s="3"/>
    </row>
    <row r="3115" spans="30:30" x14ac:dyDescent="0.25">
      <c r="AD3115" s="3"/>
    </row>
    <row r="3116" spans="30:30" x14ac:dyDescent="0.25">
      <c r="AD3116" s="3"/>
    </row>
    <row r="3117" spans="30:30" x14ac:dyDescent="0.25">
      <c r="AD3117" s="3"/>
    </row>
    <row r="3118" spans="30:30" x14ac:dyDescent="0.25">
      <c r="AD3118" s="3"/>
    </row>
    <row r="3119" spans="30:30" x14ac:dyDescent="0.25">
      <c r="AD3119" s="3"/>
    </row>
    <row r="3120" spans="30:30" x14ac:dyDescent="0.25">
      <c r="AD3120" s="3"/>
    </row>
    <row r="3121" spans="30:30" x14ac:dyDescent="0.25">
      <c r="AD3121" s="3"/>
    </row>
    <row r="3122" spans="30:30" x14ac:dyDescent="0.25">
      <c r="AD3122" s="3"/>
    </row>
    <row r="3123" spans="30:30" x14ac:dyDescent="0.25">
      <c r="AD3123" s="3"/>
    </row>
    <row r="3124" spans="30:30" x14ac:dyDescent="0.25">
      <c r="AD3124" s="3"/>
    </row>
    <row r="3125" spans="30:30" x14ac:dyDescent="0.25">
      <c r="AD3125" s="3"/>
    </row>
    <row r="3126" spans="30:30" x14ac:dyDescent="0.25">
      <c r="AD3126" s="3"/>
    </row>
    <row r="3127" spans="30:30" x14ac:dyDescent="0.25">
      <c r="AD3127" s="3"/>
    </row>
    <row r="3128" spans="30:30" x14ac:dyDescent="0.25">
      <c r="AD3128" s="3"/>
    </row>
    <row r="3129" spans="30:30" x14ac:dyDescent="0.25">
      <c r="AD3129" s="3"/>
    </row>
    <row r="3130" spans="30:30" x14ac:dyDescent="0.25">
      <c r="AD3130" s="3"/>
    </row>
    <row r="3131" spans="30:30" x14ac:dyDescent="0.25">
      <c r="AD3131" s="3"/>
    </row>
    <row r="3132" spans="30:30" x14ac:dyDescent="0.25">
      <c r="AD3132" s="3"/>
    </row>
    <row r="3133" spans="30:30" x14ac:dyDescent="0.25">
      <c r="AD3133" s="3"/>
    </row>
    <row r="3134" spans="30:30" x14ac:dyDescent="0.25">
      <c r="AD3134" s="3"/>
    </row>
    <row r="3135" spans="30:30" x14ac:dyDescent="0.25">
      <c r="AD3135" s="3"/>
    </row>
    <row r="3136" spans="30:30" x14ac:dyDescent="0.25">
      <c r="AD3136" s="3"/>
    </row>
    <row r="3137" spans="30:30" x14ac:dyDescent="0.25">
      <c r="AD3137" s="3"/>
    </row>
    <row r="3138" spans="30:30" x14ac:dyDescent="0.25">
      <c r="AD3138" s="3"/>
    </row>
    <row r="3139" spans="30:30" x14ac:dyDescent="0.25">
      <c r="AD3139" s="3"/>
    </row>
    <row r="3140" spans="30:30" x14ac:dyDescent="0.25">
      <c r="AD3140" s="3"/>
    </row>
    <row r="3141" spans="30:30" x14ac:dyDescent="0.25">
      <c r="AD3141" s="3"/>
    </row>
    <row r="3142" spans="30:30" x14ac:dyDescent="0.25">
      <c r="AD3142" s="3"/>
    </row>
    <row r="3143" spans="30:30" x14ac:dyDescent="0.25">
      <c r="AD3143" s="3"/>
    </row>
    <row r="3144" spans="30:30" x14ac:dyDescent="0.25">
      <c r="AD3144" s="3"/>
    </row>
    <row r="3145" spans="30:30" x14ac:dyDescent="0.25">
      <c r="AD3145" s="3"/>
    </row>
    <row r="3146" spans="30:30" x14ac:dyDescent="0.25">
      <c r="AD3146" s="3"/>
    </row>
    <row r="3147" spans="30:30" x14ac:dyDescent="0.25">
      <c r="AD3147" s="3"/>
    </row>
    <row r="3148" spans="30:30" x14ac:dyDescent="0.25">
      <c r="AD3148" s="3"/>
    </row>
    <row r="3149" spans="30:30" x14ac:dyDescent="0.25">
      <c r="AD3149" s="3"/>
    </row>
    <row r="3150" spans="30:30" x14ac:dyDescent="0.25">
      <c r="AD3150" s="3"/>
    </row>
    <row r="3151" spans="30:30" x14ac:dyDescent="0.25">
      <c r="AD3151" s="3"/>
    </row>
    <row r="3152" spans="30:30" x14ac:dyDescent="0.25">
      <c r="AD3152" s="3"/>
    </row>
    <row r="3153" spans="30:30" x14ac:dyDescent="0.25">
      <c r="AD3153" s="3"/>
    </row>
    <row r="3154" spans="30:30" x14ac:dyDescent="0.25">
      <c r="AD3154" s="3"/>
    </row>
    <row r="3155" spans="30:30" x14ac:dyDescent="0.25">
      <c r="AD3155" s="3"/>
    </row>
    <row r="3156" spans="30:30" x14ac:dyDescent="0.25">
      <c r="AD3156" s="3"/>
    </row>
    <row r="3157" spans="30:30" x14ac:dyDescent="0.25">
      <c r="AD3157" s="3"/>
    </row>
    <row r="3158" spans="30:30" x14ac:dyDescent="0.25">
      <c r="AD3158" s="3"/>
    </row>
    <row r="3159" spans="30:30" x14ac:dyDescent="0.25">
      <c r="AD3159" s="3"/>
    </row>
    <row r="3160" spans="30:30" x14ac:dyDescent="0.25">
      <c r="AD3160" s="3"/>
    </row>
    <row r="3161" spans="30:30" x14ac:dyDescent="0.25">
      <c r="AD3161" s="3"/>
    </row>
    <row r="3162" spans="30:30" x14ac:dyDescent="0.25">
      <c r="AD3162" s="3"/>
    </row>
    <row r="3163" spans="30:30" x14ac:dyDescent="0.25">
      <c r="AD3163" s="3"/>
    </row>
    <row r="3164" spans="30:30" x14ac:dyDescent="0.25">
      <c r="AD3164" s="3"/>
    </row>
    <row r="3165" spans="30:30" x14ac:dyDescent="0.25">
      <c r="AD3165" s="3"/>
    </row>
    <row r="3166" spans="30:30" x14ac:dyDescent="0.25">
      <c r="AD3166" s="3"/>
    </row>
    <row r="3167" spans="30:30" x14ac:dyDescent="0.25">
      <c r="AD3167" s="3"/>
    </row>
    <row r="3168" spans="30:30" x14ac:dyDescent="0.25">
      <c r="AD3168" s="3"/>
    </row>
    <row r="3169" spans="30:30" x14ac:dyDescent="0.25">
      <c r="AD3169" s="3"/>
    </row>
    <row r="3170" spans="30:30" x14ac:dyDescent="0.25">
      <c r="AD3170" s="3"/>
    </row>
    <row r="3171" spans="30:30" x14ac:dyDescent="0.25">
      <c r="AD3171" s="3"/>
    </row>
    <row r="3172" spans="30:30" x14ac:dyDescent="0.25">
      <c r="AD3172" s="3"/>
    </row>
    <row r="3173" spans="30:30" x14ac:dyDescent="0.25">
      <c r="AD3173" s="3"/>
    </row>
    <row r="3174" spans="30:30" x14ac:dyDescent="0.25">
      <c r="AD3174" s="3"/>
    </row>
    <row r="3175" spans="30:30" x14ac:dyDescent="0.25">
      <c r="AD3175" s="3"/>
    </row>
    <row r="3176" spans="30:30" x14ac:dyDescent="0.25">
      <c r="AD3176" s="3"/>
    </row>
    <row r="3177" spans="30:30" x14ac:dyDescent="0.25">
      <c r="AD3177" s="3"/>
    </row>
    <row r="3178" spans="30:30" x14ac:dyDescent="0.25">
      <c r="AD3178" s="3"/>
    </row>
    <row r="3179" spans="30:30" x14ac:dyDescent="0.25">
      <c r="AD3179" s="3"/>
    </row>
    <row r="3180" spans="30:30" x14ac:dyDescent="0.25">
      <c r="AD3180" s="3"/>
    </row>
    <row r="3181" spans="30:30" x14ac:dyDescent="0.25">
      <c r="AD3181" s="3"/>
    </row>
    <row r="3182" spans="30:30" x14ac:dyDescent="0.25">
      <c r="AD3182" s="3"/>
    </row>
    <row r="3183" spans="30:30" x14ac:dyDescent="0.25">
      <c r="AD3183" s="3"/>
    </row>
    <row r="3184" spans="30:30" x14ac:dyDescent="0.25">
      <c r="AD3184" s="3"/>
    </row>
    <row r="3185" spans="30:30" x14ac:dyDescent="0.25">
      <c r="AD3185" s="3"/>
    </row>
    <row r="3186" spans="30:30" x14ac:dyDescent="0.25">
      <c r="AD3186" s="3"/>
    </row>
    <row r="3187" spans="30:30" x14ac:dyDescent="0.25">
      <c r="AD3187" s="3"/>
    </row>
    <row r="3188" spans="30:30" x14ac:dyDescent="0.25">
      <c r="AD3188" s="3"/>
    </row>
    <row r="3189" spans="30:30" x14ac:dyDescent="0.25">
      <c r="AD3189" s="3"/>
    </row>
    <row r="3190" spans="30:30" x14ac:dyDescent="0.25">
      <c r="AD3190" s="3"/>
    </row>
    <row r="3191" spans="30:30" x14ac:dyDescent="0.25">
      <c r="AD3191" s="3"/>
    </row>
    <row r="3192" spans="30:30" x14ac:dyDescent="0.25">
      <c r="AD3192" s="3"/>
    </row>
    <row r="3193" spans="30:30" x14ac:dyDescent="0.25">
      <c r="AD3193" s="3"/>
    </row>
    <row r="3194" spans="30:30" x14ac:dyDescent="0.25">
      <c r="AD3194" s="3"/>
    </row>
    <row r="3195" spans="30:30" x14ac:dyDescent="0.25">
      <c r="AD3195" s="3"/>
    </row>
    <row r="3196" spans="30:30" x14ac:dyDescent="0.25">
      <c r="AD3196" s="3"/>
    </row>
    <row r="3197" spans="30:30" x14ac:dyDescent="0.25">
      <c r="AD3197" s="3"/>
    </row>
    <row r="3198" spans="30:30" x14ac:dyDescent="0.25">
      <c r="AD3198" s="3"/>
    </row>
    <row r="3199" spans="30:30" x14ac:dyDescent="0.25">
      <c r="AD3199" s="3"/>
    </row>
    <row r="3200" spans="30:30" x14ac:dyDescent="0.25">
      <c r="AD3200" s="3"/>
    </row>
    <row r="3201" spans="30:30" x14ac:dyDescent="0.25">
      <c r="AD3201" s="3"/>
    </row>
    <row r="3202" spans="30:30" x14ac:dyDescent="0.25">
      <c r="AD3202" s="3"/>
    </row>
    <row r="3203" spans="30:30" x14ac:dyDescent="0.25">
      <c r="AD3203" s="3"/>
    </row>
    <row r="3204" spans="30:30" x14ac:dyDescent="0.25">
      <c r="AD3204" s="3"/>
    </row>
    <row r="3205" spans="30:30" x14ac:dyDescent="0.25">
      <c r="AD3205" s="3"/>
    </row>
    <row r="3206" spans="30:30" x14ac:dyDescent="0.25">
      <c r="AD3206" s="3"/>
    </row>
    <row r="3207" spans="30:30" x14ac:dyDescent="0.25">
      <c r="AD3207" s="3"/>
    </row>
    <row r="3208" spans="30:30" x14ac:dyDescent="0.25">
      <c r="AD3208" s="3"/>
    </row>
    <row r="3209" spans="30:30" x14ac:dyDescent="0.25">
      <c r="AD3209" s="3"/>
    </row>
    <row r="3210" spans="30:30" x14ac:dyDescent="0.25">
      <c r="AD3210" s="3"/>
    </row>
    <row r="3211" spans="30:30" x14ac:dyDescent="0.25">
      <c r="AD3211" s="3"/>
    </row>
    <row r="3212" spans="30:30" x14ac:dyDescent="0.25">
      <c r="AD3212" s="3"/>
    </row>
    <row r="3213" spans="30:30" x14ac:dyDescent="0.25">
      <c r="AD3213" s="3"/>
    </row>
    <row r="3214" spans="30:30" x14ac:dyDescent="0.25">
      <c r="AD3214" s="3"/>
    </row>
    <row r="3215" spans="30:30" x14ac:dyDescent="0.25">
      <c r="AD3215" s="3"/>
    </row>
    <row r="3216" spans="30:30" x14ac:dyDescent="0.25">
      <c r="AD3216" s="3"/>
    </row>
    <row r="3217" spans="30:30" x14ac:dyDescent="0.25">
      <c r="AD3217" s="3"/>
    </row>
    <row r="3218" spans="30:30" x14ac:dyDescent="0.25">
      <c r="AD3218" s="3"/>
    </row>
    <row r="3219" spans="30:30" x14ac:dyDescent="0.25">
      <c r="AD3219" s="3"/>
    </row>
    <row r="3220" spans="30:30" x14ac:dyDescent="0.25">
      <c r="AD3220" s="3"/>
    </row>
    <row r="3221" spans="30:30" x14ac:dyDescent="0.25">
      <c r="AD3221" s="3"/>
    </row>
    <row r="3222" spans="30:30" x14ac:dyDescent="0.25">
      <c r="AD3222" s="3"/>
    </row>
    <row r="3223" spans="30:30" x14ac:dyDescent="0.25">
      <c r="AD3223" s="3"/>
    </row>
    <row r="3224" spans="30:30" x14ac:dyDescent="0.25">
      <c r="AD3224" s="3"/>
    </row>
    <row r="3225" spans="30:30" x14ac:dyDescent="0.25">
      <c r="AD3225" s="3"/>
    </row>
    <row r="3226" spans="30:30" x14ac:dyDescent="0.25">
      <c r="AD3226" s="3"/>
    </row>
    <row r="3227" spans="30:30" x14ac:dyDescent="0.25">
      <c r="AD3227" s="3"/>
    </row>
    <row r="3228" spans="30:30" x14ac:dyDescent="0.25">
      <c r="AD3228" s="3"/>
    </row>
    <row r="3229" spans="30:30" x14ac:dyDescent="0.25">
      <c r="AD3229" s="3"/>
    </row>
    <row r="3230" spans="30:30" x14ac:dyDescent="0.25">
      <c r="AD3230" s="3"/>
    </row>
    <row r="3231" spans="30:30" x14ac:dyDescent="0.25">
      <c r="AD3231" s="3"/>
    </row>
    <row r="3232" spans="30:30" x14ac:dyDescent="0.25">
      <c r="AD3232" s="3"/>
    </row>
    <row r="3233" spans="30:30" x14ac:dyDescent="0.25">
      <c r="AD3233" s="3"/>
    </row>
    <row r="3234" spans="30:30" x14ac:dyDescent="0.25">
      <c r="AD3234" s="3"/>
    </row>
    <row r="3235" spans="30:30" x14ac:dyDescent="0.25">
      <c r="AD3235" s="3"/>
    </row>
    <row r="3236" spans="30:30" x14ac:dyDescent="0.25">
      <c r="AD3236" s="3"/>
    </row>
    <row r="3237" spans="30:30" x14ac:dyDescent="0.25">
      <c r="AD3237" s="3"/>
    </row>
    <row r="3238" spans="30:30" x14ac:dyDescent="0.25">
      <c r="AD3238" s="3"/>
    </row>
    <row r="3239" spans="30:30" x14ac:dyDescent="0.25">
      <c r="AD3239" s="3"/>
    </row>
    <row r="3240" spans="30:30" x14ac:dyDescent="0.25">
      <c r="AD3240" s="3"/>
    </row>
    <row r="3241" spans="30:30" x14ac:dyDescent="0.25">
      <c r="AD3241" s="3"/>
    </row>
    <row r="3242" spans="30:30" x14ac:dyDescent="0.25">
      <c r="AD3242" s="3"/>
    </row>
    <row r="3243" spans="30:30" x14ac:dyDescent="0.25">
      <c r="AD3243" s="3"/>
    </row>
    <row r="3244" spans="30:30" x14ac:dyDescent="0.25">
      <c r="AD3244" s="3"/>
    </row>
    <row r="3245" spans="30:30" x14ac:dyDescent="0.25">
      <c r="AD3245" s="3"/>
    </row>
    <row r="3246" spans="30:30" x14ac:dyDescent="0.25">
      <c r="AD3246" s="3"/>
    </row>
    <row r="3247" spans="30:30" x14ac:dyDescent="0.25">
      <c r="AD3247" s="3"/>
    </row>
    <row r="3248" spans="30:30" x14ac:dyDescent="0.25">
      <c r="AD3248" s="3"/>
    </row>
    <row r="3249" spans="30:30" x14ac:dyDescent="0.25">
      <c r="AD3249" s="3"/>
    </row>
    <row r="3250" spans="30:30" x14ac:dyDescent="0.25">
      <c r="AD3250" s="3"/>
    </row>
    <row r="3251" spans="30:30" x14ac:dyDescent="0.25">
      <c r="AD3251" s="3"/>
    </row>
    <row r="3252" spans="30:30" x14ac:dyDescent="0.25">
      <c r="AD3252" s="3"/>
    </row>
    <row r="3253" spans="30:30" x14ac:dyDescent="0.25">
      <c r="AD3253" s="3"/>
    </row>
    <row r="3254" spans="30:30" x14ac:dyDescent="0.25">
      <c r="AD3254" s="3"/>
    </row>
    <row r="3255" spans="30:30" x14ac:dyDescent="0.25">
      <c r="AD3255" s="3"/>
    </row>
    <row r="3256" spans="30:30" x14ac:dyDescent="0.25">
      <c r="AD3256" s="3"/>
    </row>
    <row r="3257" spans="30:30" x14ac:dyDescent="0.25">
      <c r="AD3257" s="3"/>
    </row>
    <row r="3258" spans="30:30" x14ac:dyDescent="0.25">
      <c r="AD3258" s="3"/>
    </row>
    <row r="3259" spans="30:30" x14ac:dyDescent="0.25">
      <c r="AD3259" s="3"/>
    </row>
    <row r="3260" spans="30:30" x14ac:dyDescent="0.25">
      <c r="AD3260" s="3"/>
    </row>
    <row r="3261" spans="30:30" x14ac:dyDescent="0.25">
      <c r="AD3261" s="3"/>
    </row>
    <row r="3262" spans="30:30" x14ac:dyDescent="0.25">
      <c r="AD3262" s="3"/>
    </row>
    <row r="3263" spans="30:30" x14ac:dyDescent="0.25">
      <c r="AD3263" s="3"/>
    </row>
    <row r="3264" spans="30:30" x14ac:dyDescent="0.25">
      <c r="AD3264" s="3"/>
    </row>
    <row r="3265" spans="30:30" x14ac:dyDescent="0.25">
      <c r="AD3265" s="3"/>
    </row>
    <row r="3266" spans="30:30" x14ac:dyDescent="0.25">
      <c r="AD3266" s="3"/>
    </row>
    <row r="3267" spans="30:30" x14ac:dyDescent="0.25">
      <c r="AD3267" s="3"/>
    </row>
    <row r="3268" spans="30:30" x14ac:dyDescent="0.25">
      <c r="AD3268" s="3"/>
    </row>
    <row r="3269" spans="30:30" x14ac:dyDescent="0.25">
      <c r="AD3269" s="3"/>
    </row>
    <row r="3270" spans="30:30" x14ac:dyDescent="0.25">
      <c r="AD3270" s="3"/>
    </row>
    <row r="3271" spans="30:30" x14ac:dyDescent="0.25">
      <c r="AD3271" s="3"/>
    </row>
    <row r="3272" spans="30:30" x14ac:dyDescent="0.25">
      <c r="AD3272" s="3"/>
    </row>
    <row r="3273" spans="30:30" x14ac:dyDescent="0.25">
      <c r="AD3273" s="3"/>
    </row>
    <row r="3274" spans="30:30" x14ac:dyDescent="0.25">
      <c r="AD3274" s="3"/>
    </row>
    <row r="3275" spans="30:30" x14ac:dyDescent="0.25">
      <c r="AD3275" s="3"/>
    </row>
    <row r="3276" spans="30:30" x14ac:dyDescent="0.25">
      <c r="AD3276" s="3"/>
    </row>
    <row r="3277" spans="30:30" x14ac:dyDescent="0.25">
      <c r="AD3277" s="3"/>
    </row>
    <row r="3278" spans="30:30" x14ac:dyDescent="0.25">
      <c r="AD3278" s="3"/>
    </row>
    <row r="3279" spans="30:30" x14ac:dyDescent="0.25">
      <c r="AD3279" s="3"/>
    </row>
    <row r="3280" spans="30:30" x14ac:dyDescent="0.25">
      <c r="AD3280" s="3"/>
    </row>
    <row r="3281" spans="30:30" x14ac:dyDescent="0.25">
      <c r="AD3281" s="3"/>
    </row>
    <row r="3282" spans="30:30" x14ac:dyDescent="0.25">
      <c r="AD3282" s="3"/>
    </row>
    <row r="3283" spans="30:30" x14ac:dyDescent="0.25">
      <c r="AD3283" s="3"/>
    </row>
    <row r="3284" spans="30:30" x14ac:dyDescent="0.25">
      <c r="AD3284" s="3"/>
    </row>
    <row r="3285" spans="30:30" x14ac:dyDescent="0.25">
      <c r="AD3285" s="3"/>
    </row>
    <row r="3286" spans="30:30" x14ac:dyDescent="0.25">
      <c r="AD3286" s="3"/>
    </row>
    <row r="3287" spans="30:30" x14ac:dyDescent="0.25">
      <c r="AD3287" s="3"/>
    </row>
    <row r="3288" spans="30:30" x14ac:dyDescent="0.25">
      <c r="AD3288" s="3"/>
    </row>
    <row r="3289" spans="30:30" x14ac:dyDescent="0.25">
      <c r="AD3289" s="3"/>
    </row>
    <row r="3290" spans="30:30" x14ac:dyDescent="0.25">
      <c r="AD3290" s="3"/>
    </row>
    <row r="3291" spans="30:30" x14ac:dyDescent="0.25">
      <c r="AD3291" s="3"/>
    </row>
    <row r="3292" spans="30:30" x14ac:dyDescent="0.25">
      <c r="AD3292" s="3"/>
    </row>
    <row r="3293" spans="30:30" x14ac:dyDescent="0.25">
      <c r="AD3293" s="3"/>
    </row>
    <row r="3294" spans="30:30" x14ac:dyDescent="0.25">
      <c r="AD3294" s="3"/>
    </row>
    <row r="3295" spans="30:30" x14ac:dyDescent="0.25">
      <c r="AD3295" s="3"/>
    </row>
    <row r="3296" spans="30:30" x14ac:dyDescent="0.25">
      <c r="AD3296" s="3"/>
    </row>
    <row r="3297" spans="30:30" x14ac:dyDescent="0.25">
      <c r="AD3297" s="3"/>
    </row>
    <row r="3298" spans="30:30" x14ac:dyDescent="0.25">
      <c r="AD3298" s="3"/>
    </row>
    <row r="3299" spans="30:30" x14ac:dyDescent="0.25">
      <c r="AD3299" s="3"/>
    </row>
    <row r="3300" spans="30:30" x14ac:dyDescent="0.25">
      <c r="AD3300" s="3"/>
    </row>
    <row r="3301" spans="30:30" x14ac:dyDescent="0.25">
      <c r="AD3301" s="3"/>
    </row>
    <row r="3302" spans="30:30" x14ac:dyDescent="0.25">
      <c r="AD3302" s="3"/>
    </row>
    <row r="3303" spans="30:30" x14ac:dyDescent="0.25">
      <c r="AD3303" s="3"/>
    </row>
    <row r="3304" spans="30:30" x14ac:dyDescent="0.25">
      <c r="AD3304" s="3"/>
    </row>
    <row r="3305" spans="30:30" x14ac:dyDescent="0.25">
      <c r="AD3305" s="3"/>
    </row>
    <row r="3306" spans="30:30" x14ac:dyDescent="0.25">
      <c r="AD3306" s="3"/>
    </row>
    <row r="3307" spans="30:30" x14ac:dyDescent="0.25">
      <c r="AD3307" s="3"/>
    </row>
    <row r="3308" spans="30:30" x14ac:dyDescent="0.25">
      <c r="AD3308" s="3"/>
    </row>
    <row r="3309" spans="30:30" x14ac:dyDescent="0.25">
      <c r="AD3309" s="3"/>
    </row>
    <row r="3310" spans="30:30" x14ac:dyDescent="0.25">
      <c r="AD3310" s="3"/>
    </row>
    <row r="3311" spans="30:30" x14ac:dyDescent="0.25">
      <c r="AD3311" s="3"/>
    </row>
    <row r="3312" spans="30:30" x14ac:dyDescent="0.25">
      <c r="AD3312" s="3"/>
    </row>
    <row r="3313" spans="30:30" x14ac:dyDescent="0.25">
      <c r="AD3313" s="3"/>
    </row>
    <row r="3314" spans="30:30" x14ac:dyDescent="0.25">
      <c r="AD3314" s="3"/>
    </row>
    <row r="3315" spans="30:30" x14ac:dyDescent="0.25">
      <c r="AD3315" s="3"/>
    </row>
    <row r="3316" spans="30:30" x14ac:dyDescent="0.25">
      <c r="AD3316" s="3"/>
    </row>
    <row r="3317" spans="30:30" x14ac:dyDescent="0.25">
      <c r="AD3317" s="3"/>
    </row>
    <row r="3318" spans="30:30" x14ac:dyDescent="0.25">
      <c r="AD3318" s="3"/>
    </row>
    <row r="3319" spans="30:30" x14ac:dyDescent="0.25">
      <c r="AD3319" s="3"/>
    </row>
    <row r="3320" spans="30:30" x14ac:dyDescent="0.25">
      <c r="AD3320" s="3"/>
    </row>
    <row r="3321" spans="30:30" x14ac:dyDescent="0.25">
      <c r="AD3321" s="3"/>
    </row>
    <row r="3322" spans="30:30" x14ac:dyDescent="0.25">
      <c r="AD3322" s="3"/>
    </row>
    <row r="3323" spans="30:30" x14ac:dyDescent="0.25">
      <c r="AD3323" s="3"/>
    </row>
    <row r="3324" spans="30:30" x14ac:dyDescent="0.25">
      <c r="AD3324" s="3"/>
    </row>
    <row r="3325" spans="30:30" x14ac:dyDescent="0.25">
      <c r="AD3325" s="3"/>
    </row>
    <row r="3326" spans="30:30" x14ac:dyDescent="0.25">
      <c r="AD3326" s="3"/>
    </row>
    <row r="3327" spans="30:30" x14ac:dyDescent="0.25">
      <c r="AD3327" s="3"/>
    </row>
    <row r="3328" spans="30:30" x14ac:dyDescent="0.25">
      <c r="AD3328" s="3"/>
    </row>
    <row r="3329" spans="30:30" x14ac:dyDescent="0.25">
      <c r="AD3329" s="3"/>
    </row>
    <row r="3330" spans="30:30" x14ac:dyDescent="0.25">
      <c r="AD3330" s="3"/>
    </row>
    <row r="3331" spans="30:30" x14ac:dyDescent="0.25">
      <c r="AD3331" s="3"/>
    </row>
    <row r="3332" spans="30:30" x14ac:dyDescent="0.25">
      <c r="AD3332" s="3"/>
    </row>
    <row r="3333" spans="30:30" x14ac:dyDescent="0.25">
      <c r="AD3333" s="3"/>
    </row>
    <row r="3334" spans="30:30" x14ac:dyDescent="0.25">
      <c r="AD3334" s="3"/>
    </row>
    <row r="3335" spans="30:30" x14ac:dyDescent="0.25">
      <c r="AD3335" s="3"/>
    </row>
    <row r="3336" spans="30:30" x14ac:dyDescent="0.25">
      <c r="AD3336" s="3"/>
    </row>
    <row r="3337" spans="30:30" x14ac:dyDescent="0.25">
      <c r="AD3337" s="3"/>
    </row>
    <row r="3338" spans="30:30" x14ac:dyDescent="0.25">
      <c r="AD3338" s="3"/>
    </row>
    <row r="3339" spans="30:30" x14ac:dyDescent="0.25">
      <c r="AD3339" s="3"/>
    </row>
    <row r="3340" spans="30:30" x14ac:dyDescent="0.25">
      <c r="AD3340" s="3"/>
    </row>
    <row r="3341" spans="30:30" x14ac:dyDescent="0.25">
      <c r="AD3341" s="3"/>
    </row>
    <row r="3342" spans="30:30" x14ac:dyDescent="0.25">
      <c r="AD3342" s="3"/>
    </row>
    <row r="3343" spans="30:30" x14ac:dyDescent="0.25">
      <c r="AD3343" s="3"/>
    </row>
    <row r="3344" spans="30:30" x14ac:dyDescent="0.25">
      <c r="AD3344" s="3"/>
    </row>
    <row r="3345" spans="30:30" x14ac:dyDescent="0.25">
      <c r="AD3345" s="3"/>
    </row>
    <row r="3346" spans="30:30" x14ac:dyDescent="0.25">
      <c r="AD3346" s="3"/>
    </row>
    <row r="3347" spans="30:30" x14ac:dyDescent="0.25">
      <c r="AD3347" s="3"/>
    </row>
    <row r="3348" spans="30:30" x14ac:dyDescent="0.25">
      <c r="AD3348" s="3"/>
    </row>
    <row r="3349" spans="30:30" x14ac:dyDescent="0.25">
      <c r="AD3349" s="3"/>
    </row>
    <row r="3350" spans="30:30" x14ac:dyDescent="0.25">
      <c r="AD3350" s="3"/>
    </row>
    <row r="3351" spans="30:30" x14ac:dyDescent="0.25">
      <c r="AD3351" s="3"/>
    </row>
    <row r="3352" spans="30:30" x14ac:dyDescent="0.25">
      <c r="AD3352" s="3"/>
    </row>
    <row r="3353" spans="30:30" x14ac:dyDescent="0.25">
      <c r="AD3353" s="3"/>
    </row>
    <row r="3354" spans="30:30" x14ac:dyDescent="0.25">
      <c r="AD3354" s="3"/>
    </row>
    <row r="3355" spans="30:30" x14ac:dyDescent="0.25">
      <c r="AD3355" s="3"/>
    </row>
    <row r="3356" spans="30:30" x14ac:dyDescent="0.25">
      <c r="AD3356" s="3"/>
    </row>
    <row r="3357" spans="30:30" x14ac:dyDescent="0.25">
      <c r="AD3357" s="3"/>
    </row>
    <row r="3358" spans="30:30" x14ac:dyDescent="0.25">
      <c r="AD3358" s="3"/>
    </row>
    <row r="3359" spans="30:30" x14ac:dyDescent="0.25">
      <c r="AD3359" s="3"/>
    </row>
    <row r="3360" spans="30:30" x14ac:dyDescent="0.25">
      <c r="AD3360" s="3"/>
    </row>
    <row r="3361" spans="30:30" x14ac:dyDescent="0.25">
      <c r="AD3361" s="3"/>
    </row>
    <row r="3362" spans="30:30" x14ac:dyDescent="0.25">
      <c r="AD3362" s="3"/>
    </row>
    <row r="3363" spans="30:30" x14ac:dyDescent="0.25">
      <c r="AD3363" s="3"/>
    </row>
    <row r="3364" spans="30:30" x14ac:dyDescent="0.25">
      <c r="AD3364" s="3"/>
    </row>
    <row r="3365" spans="30:30" x14ac:dyDescent="0.25">
      <c r="AD3365" s="3"/>
    </row>
    <row r="3366" spans="30:30" x14ac:dyDescent="0.25">
      <c r="AD3366" s="3"/>
    </row>
    <row r="3367" spans="30:30" x14ac:dyDescent="0.25">
      <c r="AD3367" s="3"/>
    </row>
    <row r="3368" spans="30:30" x14ac:dyDescent="0.25">
      <c r="AD3368" s="3"/>
    </row>
    <row r="3369" spans="30:30" x14ac:dyDescent="0.25">
      <c r="AD3369" s="3"/>
    </row>
    <row r="3370" spans="30:30" x14ac:dyDescent="0.25">
      <c r="AD3370" s="3"/>
    </row>
    <row r="3371" spans="30:30" x14ac:dyDescent="0.25">
      <c r="AD3371" s="3"/>
    </row>
    <row r="3372" spans="30:30" x14ac:dyDescent="0.25">
      <c r="AD3372" s="3"/>
    </row>
    <row r="3373" spans="30:30" x14ac:dyDescent="0.25">
      <c r="AD3373" s="3"/>
    </row>
    <row r="3374" spans="30:30" x14ac:dyDescent="0.25">
      <c r="AD3374" s="3"/>
    </row>
    <row r="3375" spans="30:30" x14ac:dyDescent="0.25">
      <c r="AD3375" s="3"/>
    </row>
    <row r="3376" spans="30:30" x14ac:dyDescent="0.25">
      <c r="AD3376" s="3"/>
    </row>
    <row r="3377" spans="30:30" x14ac:dyDescent="0.25">
      <c r="AD3377" s="3"/>
    </row>
    <row r="3378" spans="30:30" x14ac:dyDescent="0.25">
      <c r="AD3378" s="3"/>
    </row>
    <row r="3379" spans="30:30" x14ac:dyDescent="0.25">
      <c r="AD3379" s="3"/>
    </row>
    <row r="3380" spans="30:30" x14ac:dyDescent="0.25">
      <c r="AD3380" s="3"/>
    </row>
    <row r="3381" spans="30:30" x14ac:dyDescent="0.25">
      <c r="AD3381" s="3"/>
    </row>
    <row r="3382" spans="30:30" x14ac:dyDescent="0.25">
      <c r="AD3382" s="3"/>
    </row>
    <row r="3383" spans="30:30" x14ac:dyDescent="0.25">
      <c r="AD3383" s="3"/>
    </row>
    <row r="3384" spans="30:30" x14ac:dyDescent="0.25">
      <c r="AD3384" s="3"/>
    </row>
    <row r="3385" spans="30:30" x14ac:dyDescent="0.25">
      <c r="AD3385" s="3"/>
    </row>
    <row r="3386" spans="30:30" x14ac:dyDescent="0.25">
      <c r="AD3386" s="3"/>
    </row>
    <row r="3387" spans="30:30" x14ac:dyDescent="0.25">
      <c r="AD3387" s="3"/>
    </row>
    <row r="3388" spans="30:30" x14ac:dyDescent="0.25">
      <c r="AD3388" s="3"/>
    </row>
    <row r="3389" spans="30:30" x14ac:dyDescent="0.25">
      <c r="AD3389" s="3"/>
    </row>
    <row r="3390" spans="30:30" x14ac:dyDescent="0.25">
      <c r="AD3390" s="3"/>
    </row>
    <row r="3391" spans="30:30" x14ac:dyDescent="0.25">
      <c r="AD3391" s="3"/>
    </row>
    <row r="3392" spans="30:30" x14ac:dyDescent="0.25">
      <c r="AD3392" s="3"/>
    </row>
    <row r="3393" spans="30:30" x14ac:dyDescent="0.25">
      <c r="AD3393" s="3"/>
    </row>
    <row r="3394" spans="30:30" x14ac:dyDescent="0.25">
      <c r="AD3394" s="3"/>
    </row>
    <row r="3395" spans="30:30" x14ac:dyDescent="0.25">
      <c r="AD3395" s="3"/>
    </row>
    <row r="3396" spans="30:30" x14ac:dyDescent="0.25">
      <c r="AD3396" s="3"/>
    </row>
    <row r="3397" spans="30:30" x14ac:dyDescent="0.25">
      <c r="AD3397" s="3"/>
    </row>
    <row r="3398" spans="30:30" x14ac:dyDescent="0.25">
      <c r="AD3398" s="3"/>
    </row>
    <row r="3399" spans="30:30" x14ac:dyDescent="0.25">
      <c r="AD3399" s="3"/>
    </row>
    <row r="3400" spans="30:30" x14ac:dyDescent="0.25">
      <c r="AD3400" s="3"/>
    </row>
    <row r="3401" spans="30:30" x14ac:dyDescent="0.25">
      <c r="AD3401" s="3"/>
    </row>
    <row r="3402" spans="30:30" x14ac:dyDescent="0.25">
      <c r="AD3402" s="3"/>
    </row>
    <row r="3403" spans="30:30" x14ac:dyDescent="0.25">
      <c r="AD3403" s="3"/>
    </row>
    <row r="3404" spans="30:30" x14ac:dyDescent="0.25">
      <c r="AD3404" s="3"/>
    </row>
    <row r="3405" spans="30:30" x14ac:dyDescent="0.25">
      <c r="AD3405" s="3"/>
    </row>
    <row r="3406" spans="30:30" x14ac:dyDescent="0.25">
      <c r="AD3406" s="3"/>
    </row>
    <row r="3407" spans="30:30" x14ac:dyDescent="0.25">
      <c r="AD3407" s="3"/>
    </row>
    <row r="3408" spans="30:30" x14ac:dyDescent="0.25">
      <c r="AD3408" s="3"/>
    </row>
    <row r="3409" spans="30:30" x14ac:dyDescent="0.25">
      <c r="AD3409" s="3"/>
    </row>
    <row r="3410" spans="30:30" x14ac:dyDescent="0.25">
      <c r="AD3410" s="3"/>
    </row>
    <row r="3411" spans="30:30" x14ac:dyDescent="0.25">
      <c r="AD3411" s="3"/>
    </row>
    <row r="3412" spans="30:30" x14ac:dyDescent="0.25">
      <c r="AD3412" s="3"/>
    </row>
    <row r="3413" spans="30:30" x14ac:dyDescent="0.25">
      <c r="AD3413" s="3"/>
    </row>
    <row r="3414" spans="30:30" x14ac:dyDescent="0.25">
      <c r="AD3414" s="3"/>
    </row>
    <row r="3415" spans="30:30" x14ac:dyDescent="0.25">
      <c r="AD3415" s="3"/>
    </row>
    <row r="3416" spans="30:30" x14ac:dyDescent="0.25">
      <c r="AD3416" s="3"/>
    </row>
    <row r="3417" spans="30:30" x14ac:dyDescent="0.25">
      <c r="AD3417" s="3"/>
    </row>
    <row r="3418" spans="30:30" x14ac:dyDescent="0.25">
      <c r="AD3418" s="3"/>
    </row>
    <row r="3419" spans="30:30" x14ac:dyDescent="0.25">
      <c r="AD3419" s="3"/>
    </row>
    <row r="3420" spans="30:30" x14ac:dyDescent="0.25">
      <c r="AD3420" s="3"/>
    </row>
    <row r="3421" spans="30:30" x14ac:dyDescent="0.25">
      <c r="AD3421" s="3"/>
    </row>
    <row r="3422" spans="30:30" x14ac:dyDescent="0.25">
      <c r="AD3422" s="3"/>
    </row>
    <row r="3423" spans="30:30" x14ac:dyDescent="0.25">
      <c r="AD3423" s="3"/>
    </row>
    <row r="3424" spans="30:30" x14ac:dyDescent="0.25">
      <c r="AD3424" s="3"/>
    </row>
    <row r="3425" spans="30:30" x14ac:dyDescent="0.25">
      <c r="AD3425" s="3"/>
    </row>
    <row r="3426" spans="30:30" x14ac:dyDescent="0.25">
      <c r="AD3426" s="3"/>
    </row>
    <row r="3427" spans="30:30" x14ac:dyDescent="0.25">
      <c r="AD3427" s="3"/>
    </row>
    <row r="3428" spans="30:30" x14ac:dyDescent="0.25">
      <c r="AD3428" s="3"/>
    </row>
    <row r="3429" spans="30:30" x14ac:dyDescent="0.25">
      <c r="AD3429" s="3"/>
    </row>
    <row r="3430" spans="30:30" x14ac:dyDescent="0.25">
      <c r="AD3430" s="3"/>
    </row>
    <row r="3431" spans="30:30" x14ac:dyDescent="0.25">
      <c r="AD3431" s="3"/>
    </row>
    <row r="3432" spans="30:30" x14ac:dyDescent="0.25">
      <c r="AD3432" s="3"/>
    </row>
    <row r="3433" spans="30:30" x14ac:dyDescent="0.25">
      <c r="AD3433" s="3"/>
    </row>
    <row r="3434" spans="30:30" x14ac:dyDescent="0.25">
      <c r="AD3434" s="3"/>
    </row>
    <row r="3435" spans="30:30" x14ac:dyDescent="0.25">
      <c r="AD3435" s="3"/>
    </row>
    <row r="3436" spans="30:30" x14ac:dyDescent="0.25">
      <c r="AD3436" s="3"/>
    </row>
    <row r="3437" spans="30:30" x14ac:dyDescent="0.25">
      <c r="AD3437" s="3"/>
    </row>
    <row r="3438" spans="30:30" x14ac:dyDescent="0.25">
      <c r="AD3438" s="3"/>
    </row>
    <row r="3439" spans="30:30" x14ac:dyDescent="0.25">
      <c r="AD3439" s="3"/>
    </row>
    <row r="3440" spans="30:30" x14ac:dyDescent="0.25">
      <c r="AD3440" s="3"/>
    </row>
    <row r="3441" spans="30:30" x14ac:dyDescent="0.25">
      <c r="AD3441" s="3"/>
    </row>
    <row r="3442" spans="30:30" x14ac:dyDescent="0.25">
      <c r="AD3442" s="3"/>
    </row>
    <row r="3443" spans="30:30" x14ac:dyDescent="0.25">
      <c r="AD3443" s="3"/>
    </row>
    <row r="3444" spans="30:30" x14ac:dyDescent="0.25">
      <c r="AD3444" s="3"/>
    </row>
    <row r="3445" spans="30:30" x14ac:dyDescent="0.25">
      <c r="AD3445" s="3"/>
    </row>
    <row r="3446" spans="30:30" x14ac:dyDescent="0.25">
      <c r="AD3446" s="3"/>
    </row>
    <row r="3447" spans="30:30" x14ac:dyDescent="0.25">
      <c r="AD3447" s="3"/>
    </row>
    <row r="3448" spans="30:30" x14ac:dyDescent="0.25">
      <c r="AD3448" s="3"/>
    </row>
    <row r="3449" spans="30:30" x14ac:dyDescent="0.25">
      <c r="AD3449" s="3"/>
    </row>
    <row r="3450" spans="30:30" x14ac:dyDescent="0.25">
      <c r="AD3450" s="3"/>
    </row>
    <row r="3451" spans="30:30" x14ac:dyDescent="0.25">
      <c r="AD3451" s="3"/>
    </row>
    <row r="3452" spans="30:30" x14ac:dyDescent="0.25">
      <c r="AD3452" s="3"/>
    </row>
    <row r="3453" spans="30:30" x14ac:dyDescent="0.25">
      <c r="AD3453" s="3"/>
    </row>
    <row r="3454" spans="30:30" x14ac:dyDescent="0.25">
      <c r="AD3454" s="3"/>
    </row>
    <row r="3455" spans="30:30" x14ac:dyDescent="0.25">
      <c r="AD3455" s="3"/>
    </row>
    <row r="3456" spans="30:30" x14ac:dyDescent="0.25">
      <c r="AD3456" s="3"/>
    </row>
    <row r="3457" spans="30:30" x14ac:dyDescent="0.25">
      <c r="AD3457" s="3"/>
    </row>
    <row r="3458" spans="30:30" x14ac:dyDescent="0.25">
      <c r="AD3458" s="3"/>
    </row>
    <row r="3459" spans="30:30" x14ac:dyDescent="0.25">
      <c r="AD3459" s="3"/>
    </row>
    <row r="3460" spans="30:30" x14ac:dyDescent="0.25">
      <c r="AD3460" s="3"/>
    </row>
    <row r="3461" spans="30:30" x14ac:dyDescent="0.25">
      <c r="AD3461" s="3"/>
    </row>
    <row r="3462" spans="30:30" x14ac:dyDescent="0.25">
      <c r="AD3462" s="3"/>
    </row>
    <row r="3463" spans="30:30" x14ac:dyDescent="0.25">
      <c r="AD3463" s="3"/>
    </row>
    <row r="3464" spans="30:30" x14ac:dyDescent="0.25">
      <c r="AD3464" s="3"/>
    </row>
    <row r="3465" spans="30:30" x14ac:dyDescent="0.25">
      <c r="AD3465" s="3"/>
    </row>
    <row r="3466" spans="30:30" x14ac:dyDescent="0.25">
      <c r="AD3466" s="3"/>
    </row>
    <row r="3467" spans="30:30" x14ac:dyDescent="0.25">
      <c r="AD3467" s="3"/>
    </row>
    <row r="3468" spans="30:30" x14ac:dyDescent="0.25">
      <c r="AD3468" s="3"/>
    </row>
    <row r="3469" spans="30:30" x14ac:dyDescent="0.25">
      <c r="AD3469" s="3"/>
    </row>
    <row r="3470" spans="30:30" x14ac:dyDescent="0.25">
      <c r="AD3470" s="3"/>
    </row>
    <row r="3471" spans="30:30" x14ac:dyDescent="0.25">
      <c r="AD3471" s="3"/>
    </row>
    <row r="3472" spans="30:30" x14ac:dyDescent="0.25">
      <c r="AD3472" s="3"/>
    </row>
    <row r="3473" spans="30:30" x14ac:dyDescent="0.25">
      <c r="AD3473" s="3"/>
    </row>
    <row r="3474" spans="30:30" x14ac:dyDescent="0.25">
      <c r="AD3474" s="3"/>
    </row>
    <row r="3475" spans="30:30" x14ac:dyDescent="0.25">
      <c r="AD3475" s="3"/>
    </row>
    <row r="3476" spans="30:30" x14ac:dyDescent="0.25">
      <c r="AD3476" s="3"/>
    </row>
    <row r="3477" spans="30:30" x14ac:dyDescent="0.25">
      <c r="AD3477" s="3"/>
    </row>
    <row r="3478" spans="30:30" x14ac:dyDescent="0.25">
      <c r="AD3478" s="3"/>
    </row>
    <row r="3479" spans="30:30" x14ac:dyDescent="0.25">
      <c r="AD3479" s="3"/>
    </row>
    <row r="3480" spans="30:30" x14ac:dyDescent="0.25">
      <c r="AD3480" s="3"/>
    </row>
    <row r="3481" spans="30:30" x14ac:dyDescent="0.25">
      <c r="AD3481" s="3"/>
    </row>
    <row r="3482" spans="30:30" x14ac:dyDescent="0.25">
      <c r="AD3482" s="3"/>
    </row>
    <row r="3483" spans="30:30" x14ac:dyDescent="0.25">
      <c r="AD3483" s="3"/>
    </row>
    <row r="3484" spans="30:30" x14ac:dyDescent="0.25">
      <c r="AD3484" s="3"/>
    </row>
    <row r="3485" spans="30:30" x14ac:dyDescent="0.25">
      <c r="AD3485" s="3"/>
    </row>
    <row r="3486" spans="30:30" x14ac:dyDescent="0.25">
      <c r="AD3486" s="3"/>
    </row>
    <row r="3487" spans="30:30" x14ac:dyDescent="0.25">
      <c r="AD3487" s="3"/>
    </row>
    <row r="3488" spans="30:30" x14ac:dyDescent="0.25">
      <c r="AD3488" s="3"/>
    </row>
    <row r="3489" spans="30:30" x14ac:dyDescent="0.25">
      <c r="AD3489" s="3"/>
    </row>
    <row r="3490" spans="30:30" x14ac:dyDescent="0.25">
      <c r="AD3490" s="3"/>
    </row>
    <row r="3491" spans="30:30" x14ac:dyDescent="0.25">
      <c r="AD3491" s="3"/>
    </row>
    <row r="3492" spans="30:30" x14ac:dyDescent="0.25">
      <c r="AD3492" s="3"/>
    </row>
    <row r="3493" spans="30:30" x14ac:dyDescent="0.25">
      <c r="AD3493" s="3"/>
    </row>
    <row r="3494" spans="30:30" x14ac:dyDescent="0.25">
      <c r="AD3494" s="3"/>
    </row>
    <row r="3495" spans="30:30" x14ac:dyDescent="0.25">
      <c r="AD3495" s="3"/>
    </row>
    <row r="3496" spans="30:30" x14ac:dyDescent="0.25">
      <c r="AD3496" s="3"/>
    </row>
    <row r="3497" spans="30:30" x14ac:dyDescent="0.25">
      <c r="AD3497" s="3"/>
    </row>
    <row r="3498" spans="30:30" x14ac:dyDescent="0.25">
      <c r="AD3498" s="3"/>
    </row>
    <row r="3499" spans="30:30" x14ac:dyDescent="0.25">
      <c r="AD3499" s="3"/>
    </row>
    <row r="3500" spans="30:30" x14ac:dyDescent="0.25">
      <c r="AD3500" s="3"/>
    </row>
    <row r="3501" spans="30:30" x14ac:dyDescent="0.25">
      <c r="AD3501" s="3"/>
    </row>
    <row r="3502" spans="30:30" x14ac:dyDescent="0.25">
      <c r="AD3502" s="3"/>
    </row>
    <row r="3503" spans="30:30" x14ac:dyDescent="0.25">
      <c r="AD3503" s="3"/>
    </row>
    <row r="3504" spans="30:30" x14ac:dyDescent="0.25">
      <c r="AD3504" s="3"/>
    </row>
    <row r="3505" spans="30:30" x14ac:dyDescent="0.25">
      <c r="AD3505" s="3"/>
    </row>
    <row r="3506" spans="30:30" x14ac:dyDescent="0.25">
      <c r="AD3506" s="3"/>
    </row>
    <row r="3507" spans="30:30" x14ac:dyDescent="0.25">
      <c r="AD3507" s="3"/>
    </row>
    <row r="3508" spans="30:30" x14ac:dyDescent="0.25">
      <c r="AD3508" s="3"/>
    </row>
    <row r="3509" spans="30:30" x14ac:dyDescent="0.25">
      <c r="AD3509" s="3"/>
    </row>
    <row r="3510" spans="30:30" x14ac:dyDescent="0.25">
      <c r="AD3510" s="3"/>
    </row>
    <row r="3511" spans="30:30" x14ac:dyDescent="0.25">
      <c r="AD3511" s="3"/>
    </row>
    <row r="3512" spans="30:30" x14ac:dyDescent="0.25">
      <c r="AD3512" s="3"/>
    </row>
    <row r="3513" spans="30:30" x14ac:dyDescent="0.25">
      <c r="AD3513" s="3"/>
    </row>
    <row r="3514" spans="30:30" x14ac:dyDescent="0.25">
      <c r="AD3514" s="3"/>
    </row>
    <row r="3515" spans="30:30" x14ac:dyDescent="0.25">
      <c r="AD3515" s="3"/>
    </row>
    <row r="3516" spans="30:30" x14ac:dyDescent="0.25">
      <c r="AD3516" s="3"/>
    </row>
    <row r="3517" spans="30:30" x14ac:dyDescent="0.25">
      <c r="AD3517" s="3"/>
    </row>
    <row r="3518" spans="30:30" x14ac:dyDescent="0.25">
      <c r="AD3518" s="3"/>
    </row>
    <row r="3519" spans="30:30" x14ac:dyDescent="0.25">
      <c r="AD3519" s="3"/>
    </row>
    <row r="3520" spans="30:30" x14ac:dyDescent="0.25">
      <c r="AD3520" s="3"/>
    </row>
    <row r="3521" spans="30:30" x14ac:dyDescent="0.25">
      <c r="AD3521" s="3"/>
    </row>
    <row r="3522" spans="30:30" x14ac:dyDescent="0.25">
      <c r="AD3522" s="3"/>
    </row>
    <row r="3523" spans="30:30" x14ac:dyDescent="0.25">
      <c r="AD3523" s="3"/>
    </row>
    <row r="3524" spans="30:30" x14ac:dyDescent="0.25">
      <c r="AD3524" s="3"/>
    </row>
    <row r="3525" spans="30:30" x14ac:dyDescent="0.25">
      <c r="AD3525" s="3"/>
    </row>
    <row r="3526" spans="30:30" x14ac:dyDescent="0.25">
      <c r="AD3526" s="3"/>
    </row>
    <row r="3527" spans="30:30" x14ac:dyDescent="0.25">
      <c r="AD3527" s="3"/>
    </row>
    <row r="3528" spans="30:30" x14ac:dyDescent="0.25">
      <c r="AD3528" s="3"/>
    </row>
    <row r="3529" spans="30:30" x14ac:dyDescent="0.25">
      <c r="AD3529" s="3"/>
    </row>
    <row r="3530" spans="30:30" x14ac:dyDescent="0.25">
      <c r="AD3530" s="3"/>
    </row>
    <row r="3531" spans="30:30" x14ac:dyDescent="0.25">
      <c r="AD3531" s="3"/>
    </row>
    <row r="3532" spans="30:30" x14ac:dyDescent="0.25">
      <c r="AD3532" s="3"/>
    </row>
    <row r="3533" spans="30:30" x14ac:dyDescent="0.25">
      <c r="AD3533" s="3"/>
    </row>
    <row r="3534" spans="30:30" x14ac:dyDescent="0.25">
      <c r="AD3534" s="3"/>
    </row>
    <row r="3535" spans="30:30" x14ac:dyDescent="0.25">
      <c r="AD3535" s="3"/>
    </row>
    <row r="3536" spans="30:30" x14ac:dyDescent="0.25">
      <c r="AD3536" s="3"/>
    </row>
    <row r="3537" spans="30:30" x14ac:dyDescent="0.25">
      <c r="AD3537" s="3"/>
    </row>
    <row r="3538" spans="30:30" x14ac:dyDescent="0.25">
      <c r="AD3538" s="3"/>
    </row>
    <row r="3539" spans="30:30" x14ac:dyDescent="0.25">
      <c r="AD3539" s="3"/>
    </row>
    <row r="3540" spans="30:30" x14ac:dyDescent="0.25">
      <c r="AD3540" s="3"/>
    </row>
    <row r="3541" spans="30:30" x14ac:dyDescent="0.25">
      <c r="AD3541" s="3"/>
    </row>
    <row r="3542" spans="30:30" x14ac:dyDescent="0.25">
      <c r="AD3542" s="3"/>
    </row>
    <row r="3543" spans="30:30" x14ac:dyDescent="0.25">
      <c r="AD3543" s="3"/>
    </row>
    <row r="3544" spans="30:30" x14ac:dyDescent="0.25">
      <c r="AD3544" s="3"/>
    </row>
    <row r="3545" spans="30:30" x14ac:dyDescent="0.25">
      <c r="AD3545" s="3"/>
    </row>
    <row r="3546" spans="30:30" x14ac:dyDescent="0.25">
      <c r="AD3546" s="3"/>
    </row>
    <row r="3547" spans="30:30" x14ac:dyDescent="0.25">
      <c r="AD3547" s="3"/>
    </row>
    <row r="3548" spans="30:30" x14ac:dyDescent="0.25">
      <c r="AD3548" s="3"/>
    </row>
    <row r="3549" spans="30:30" x14ac:dyDescent="0.25">
      <c r="AD3549" s="3"/>
    </row>
    <row r="3550" spans="30:30" x14ac:dyDescent="0.25">
      <c r="AD3550" s="3"/>
    </row>
    <row r="3551" spans="30:30" x14ac:dyDescent="0.25">
      <c r="AD3551" s="3"/>
    </row>
    <row r="3552" spans="30:30" x14ac:dyDescent="0.25">
      <c r="AD3552" s="3"/>
    </row>
    <row r="3553" spans="30:30" x14ac:dyDescent="0.25">
      <c r="AD3553" s="3"/>
    </row>
    <row r="3554" spans="30:30" x14ac:dyDescent="0.25">
      <c r="AD3554" s="3"/>
    </row>
    <row r="3555" spans="30:30" x14ac:dyDescent="0.25">
      <c r="AD3555" s="3"/>
    </row>
    <row r="3556" spans="30:30" x14ac:dyDescent="0.25">
      <c r="AD3556" s="3"/>
    </row>
    <row r="3557" spans="30:30" x14ac:dyDescent="0.25">
      <c r="AD3557" s="3"/>
    </row>
    <row r="3558" spans="30:30" x14ac:dyDescent="0.25">
      <c r="AD3558" s="3"/>
    </row>
    <row r="3559" spans="30:30" x14ac:dyDescent="0.25">
      <c r="AD3559" s="3"/>
    </row>
    <row r="3560" spans="30:30" x14ac:dyDescent="0.25">
      <c r="AD3560" s="3"/>
    </row>
    <row r="3561" spans="30:30" x14ac:dyDescent="0.25">
      <c r="AD3561" s="3"/>
    </row>
    <row r="3562" spans="30:30" x14ac:dyDescent="0.25">
      <c r="AD3562" s="3"/>
    </row>
    <row r="3563" spans="30:30" x14ac:dyDescent="0.25">
      <c r="AD3563" s="3"/>
    </row>
    <row r="3564" spans="30:30" x14ac:dyDescent="0.25">
      <c r="AD3564" s="3"/>
    </row>
    <row r="3565" spans="30:30" x14ac:dyDescent="0.25">
      <c r="AD3565" s="3"/>
    </row>
    <row r="3566" spans="30:30" x14ac:dyDescent="0.25">
      <c r="AD3566" s="3"/>
    </row>
    <row r="3567" spans="30:30" x14ac:dyDescent="0.25">
      <c r="AD3567" s="3"/>
    </row>
    <row r="3568" spans="30:30" x14ac:dyDescent="0.25">
      <c r="AD3568" s="3"/>
    </row>
    <row r="3569" spans="30:30" x14ac:dyDescent="0.25">
      <c r="AD3569" s="3"/>
    </row>
    <row r="3570" spans="30:30" x14ac:dyDescent="0.25">
      <c r="AD3570" s="3"/>
    </row>
    <row r="3571" spans="30:30" x14ac:dyDescent="0.25">
      <c r="AD3571" s="3"/>
    </row>
    <row r="3572" spans="30:30" x14ac:dyDescent="0.25">
      <c r="AD3572" s="3"/>
    </row>
    <row r="3573" spans="30:30" x14ac:dyDescent="0.25">
      <c r="AD3573" s="3"/>
    </row>
    <row r="3574" spans="30:30" x14ac:dyDescent="0.25">
      <c r="AD3574" s="3"/>
    </row>
    <row r="3575" spans="30:30" x14ac:dyDescent="0.25">
      <c r="AD3575" s="3"/>
    </row>
    <row r="3576" spans="30:30" x14ac:dyDescent="0.25">
      <c r="AD3576" s="3"/>
    </row>
    <row r="3577" spans="30:30" x14ac:dyDescent="0.25">
      <c r="AD3577" s="3"/>
    </row>
    <row r="3578" spans="30:30" x14ac:dyDescent="0.25">
      <c r="AD3578" s="3"/>
    </row>
    <row r="3579" spans="30:30" x14ac:dyDescent="0.25">
      <c r="AD3579" s="3"/>
    </row>
    <row r="3580" spans="30:30" x14ac:dyDescent="0.25">
      <c r="AD3580" s="3"/>
    </row>
    <row r="3581" spans="30:30" x14ac:dyDescent="0.25">
      <c r="AD3581" s="3"/>
    </row>
    <row r="3582" spans="30:30" x14ac:dyDescent="0.25">
      <c r="AD3582" s="3"/>
    </row>
    <row r="3583" spans="30:30" x14ac:dyDescent="0.25">
      <c r="AD3583" s="3"/>
    </row>
    <row r="3584" spans="30:30" x14ac:dyDescent="0.25">
      <c r="AD3584" s="3"/>
    </row>
    <row r="3585" spans="30:30" x14ac:dyDescent="0.25">
      <c r="AD3585" s="3"/>
    </row>
    <row r="3586" spans="30:30" x14ac:dyDescent="0.25">
      <c r="AD3586" s="3"/>
    </row>
    <row r="3587" spans="30:30" x14ac:dyDescent="0.25">
      <c r="AD3587" s="3"/>
    </row>
    <row r="3588" spans="30:30" x14ac:dyDescent="0.25">
      <c r="AD3588" s="3"/>
    </row>
    <row r="3589" spans="30:30" x14ac:dyDescent="0.25">
      <c r="AD3589" s="3"/>
    </row>
    <row r="3590" spans="30:30" x14ac:dyDescent="0.25">
      <c r="AD3590" s="3"/>
    </row>
    <row r="3591" spans="30:30" x14ac:dyDescent="0.25">
      <c r="AD3591" s="3"/>
    </row>
    <row r="3592" spans="30:30" x14ac:dyDescent="0.25">
      <c r="AD3592" s="3"/>
    </row>
    <row r="3593" spans="30:30" x14ac:dyDescent="0.25">
      <c r="AD3593" s="3"/>
    </row>
    <row r="3594" spans="30:30" x14ac:dyDescent="0.25">
      <c r="AD3594" s="3"/>
    </row>
    <row r="3595" spans="30:30" x14ac:dyDescent="0.25">
      <c r="AD3595" s="3"/>
    </row>
    <row r="3596" spans="30:30" x14ac:dyDescent="0.25">
      <c r="AD3596" s="3"/>
    </row>
    <row r="3597" spans="30:30" x14ac:dyDescent="0.25">
      <c r="AD3597" s="3"/>
    </row>
    <row r="3598" spans="30:30" x14ac:dyDescent="0.25">
      <c r="AD3598" s="3"/>
    </row>
    <row r="3599" spans="30:30" x14ac:dyDescent="0.25">
      <c r="AD3599" s="3"/>
    </row>
    <row r="3600" spans="30:30" x14ac:dyDescent="0.25">
      <c r="AD3600" s="3"/>
    </row>
    <row r="3601" spans="30:30" x14ac:dyDescent="0.25">
      <c r="AD3601" s="3"/>
    </row>
    <row r="3602" spans="30:30" x14ac:dyDescent="0.25">
      <c r="AD3602" s="3"/>
    </row>
    <row r="3603" spans="30:30" x14ac:dyDescent="0.25">
      <c r="AD3603" s="3"/>
    </row>
    <row r="3604" spans="30:30" x14ac:dyDescent="0.25">
      <c r="AD3604" s="3"/>
    </row>
    <row r="3605" spans="30:30" x14ac:dyDescent="0.25">
      <c r="AD3605" s="3"/>
    </row>
    <row r="3606" spans="30:30" x14ac:dyDescent="0.25">
      <c r="AD3606" s="3"/>
    </row>
    <row r="3607" spans="30:30" x14ac:dyDescent="0.25">
      <c r="AD3607" s="3"/>
    </row>
    <row r="3608" spans="30:30" x14ac:dyDescent="0.25">
      <c r="AD3608" s="3"/>
    </row>
    <row r="3609" spans="30:30" x14ac:dyDescent="0.25">
      <c r="AD3609" s="3"/>
    </row>
    <row r="3610" spans="30:30" x14ac:dyDescent="0.25">
      <c r="AD3610" s="3"/>
    </row>
    <row r="3611" spans="30:30" x14ac:dyDescent="0.25">
      <c r="AD3611" s="3"/>
    </row>
    <row r="3612" spans="30:30" x14ac:dyDescent="0.25">
      <c r="AD3612" s="3"/>
    </row>
    <row r="3613" spans="30:30" x14ac:dyDescent="0.25">
      <c r="AD3613" s="3"/>
    </row>
    <row r="3614" spans="30:30" x14ac:dyDescent="0.25">
      <c r="AD3614" s="3"/>
    </row>
    <row r="3615" spans="30:30" x14ac:dyDescent="0.25">
      <c r="AD3615" s="3"/>
    </row>
    <row r="3616" spans="30:30" x14ac:dyDescent="0.25">
      <c r="AD3616" s="3"/>
    </row>
    <row r="3617" spans="30:30" x14ac:dyDescent="0.25">
      <c r="AD3617" s="3"/>
    </row>
    <row r="3618" spans="30:30" x14ac:dyDescent="0.25">
      <c r="AD3618" s="3"/>
    </row>
    <row r="3619" spans="30:30" x14ac:dyDescent="0.25">
      <c r="AD3619" s="3"/>
    </row>
    <row r="3620" spans="30:30" x14ac:dyDescent="0.25">
      <c r="AD3620" s="3"/>
    </row>
    <row r="3621" spans="30:30" x14ac:dyDescent="0.25">
      <c r="AD3621" s="3"/>
    </row>
    <row r="3622" spans="30:30" x14ac:dyDescent="0.25">
      <c r="AD3622" s="3"/>
    </row>
    <row r="3623" spans="30:30" x14ac:dyDescent="0.25">
      <c r="AD3623" s="3"/>
    </row>
    <row r="3624" spans="30:30" x14ac:dyDescent="0.25">
      <c r="AD3624" s="3"/>
    </row>
    <row r="3625" spans="30:30" x14ac:dyDescent="0.25">
      <c r="AD3625" s="3"/>
    </row>
    <row r="3626" spans="30:30" x14ac:dyDescent="0.25">
      <c r="AD3626" s="3"/>
    </row>
    <row r="3627" spans="30:30" x14ac:dyDescent="0.25">
      <c r="AD3627" s="3"/>
    </row>
    <row r="3628" spans="30:30" x14ac:dyDescent="0.25">
      <c r="AD3628" s="3"/>
    </row>
    <row r="3629" spans="30:30" x14ac:dyDescent="0.25">
      <c r="AD3629" s="3"/>
    </row>
    <row r="3630" spans="30:30" x14ac:dyDescent="0.25">
      <c r="AD3630" s="3"/>
    </row>
    <row r="3631" spans="30:30" x14ac:dyDescent="0.25">
      <c r="AD3631" s="3"/>
    </row>
    <row r="3632" spans="30:30" x14ac:dyDescent="0.25">
      <c r="AD3632" s="3"/>
    </row>
    <row r="3633" spans="30:30" x14ac:dyDescent="0.25">
      <c r="AD3633" s="3"/>
    </row>
    <row r="3634" spans="30:30" x14ac:dyDescent="0.25">
      <c r="AD3634" s="3"/>
    </row>
    <row r="3635" spans="30:30" x14ac:dyDescent="0.25">
      <c r="AD3635" s="3"/>
    </row>
    <row r="3636" spans="30:30" x14ac:dyDescent="0.25">
      <c r="AD3636" s="3"/>
    </row>
    <row r="3637" spans="30:30" x14ac:dyDescent="0.25">
      <c r="AD3637" s="3"/>
    </row>
    <row r="3638" spans="30:30" x14ac:dyDescent="0.25">
      <c r="AD3638" s="3"/>
    </row>
    <row r="3639" spans="30:30" x14ac:dyDescent="0.25">
      <c r="AD3639" s="3"/>
    </row>
    <row r="3640" spans="30:30" x14ac:dyDescent="0.25">
      <c r="AD3640" s="3"/>
    </row>
    <row r="3641" spans="30:30" x14ac:dyDescent="0.25">
      <c r="AD3641" s="3"/>
    </row>
    <row r="3642" spans="30:30" x14ac:dyDescent="0.25">
      <c r="AD3642" s="3"/>
    </row>
    <row r="3643" spans="30:30" x14ac:dyDescent="0.25">
      <c r="AD3643" s="3"/>
    </row>
    <row r="3644" spans="30:30" x14ac:dyDescent="0.25">
      <c r="AD3644" s="3"/>
    </row>
    <row r="3645" spans="30:30" x14ac:dyDescent="0.25">
      <c r="AD3645" s="3"/>
    </row>
    <row r="3646" spans="30:30" x14ac:dyDescent="0.25">
      <c r="AD3646" s="3"/>
    </row>
    <row r="3647" spans="30:30" x14ac:dyDescent="0.25">
      <c r="AD3647" s="3"/>
    </row>
    <row r="3648" spans="30:30" x14ac:dyDescent="0.25">
      <c r="AD3648" s="3"/>
    </row>
    <row r="3649" spans="30:30" x14ac:dyDescent="0.25">
      <c r="AD3649" s="3"/>
    </row>
    <row r="3650" spans="30:30" x14ac:dyDescent="0.25">
      <c r="AD3650" s="3"/>
    </row>
    <row r="3651" spans="30:30" x14ac:dyDescent="0.25">
      <c r="AD3651" s="3"/>
    </row>
    <row r="3652" spans="30:30" x14ac:dyDescent="0.25">
      <c r="AD3652" s="3"/>
    </row>
    <row r="3653" spans="30:30" x14ac:dyDescent="0.25">
      <c r="AD3653" s="3"/>
    </row>
    <row r="3654" spans="30:30" x14ac:dyDescent="0.25">
      <c r="AD3654" s="3"/>
    </row>
    <row r="3655" spans="30:30" x14ac:dyDescent="0.25">
      <c r="AD3655" s="3"/>
    </row>
    <row r="3656" spans="30:30" x14ac:dyDescent="0.25">
      <c r="AD3656" s="3"/>
    </row>
    <row r="3657" spans="30:30" x14ac:dyDescent="0.25">
      <c r="AD3657" s="3"/>
    </row>
    <row r="3658" spans="30:30" x14ac:dyDescent="0.25">
      <c r="AD3658" s="3"/>
    </row>
    <row r="3659" spans="30:30" x14ac:dyDescent="0.25">
      <c r="AD3659" s="3"/>
    </row>
    <row r="3660" spans="30:30" x14ac:dyDescent="0.25">
      <c r="AD3660" s="3"/>
    </row>
    <row r="3661" spans="30:30" x14ac:dyDescent="0.25">
      <c r="AD3661" s="3"/>
    </row>
    <row r="3662" spans="30:30" x14ac:dyDescent="0.25">
      <c r="AD3662" s="3"/>
    </row>
    <row r="3663" spans="30:30" x14ac:dyDescent="0.25">
      <c r="AD3663" s="3"/>
    </row>
    <row r="3664" spans="30:30" x14ac:dyDescent="0.25">
      <c r="AD3664" s="3"/>
    </row>
    <row r="3665" spans="30:30" x14ac:dyDescent="0.25">
      <c r="AD3665" s="3"/>
    </row>
    <row r="3666" spans="30:30" x14ac:dyDescent="0.25">
      <c r="AD3666" s="3"/>
    </row>
    <row r="3667" spans="30:30" x14ac:dyDescent="0.25">
      <c r="AD3667" s="3"/>
    </row>
    <row r="3668" spans="30:30" x14ac:dyDescent="0.25">
      <c r="AD3668" s="3"/>
    </row>
    <row r="3669" spans="30:30" x14ac:dyDescent="0.25">
      <c r="AD3669" s="3"/>
    </row>
    <row r="3670" spans="30:30" x14ac:dyDescent="0.25">
      <c r="AD3670" s="3"/>
    </row>
    <row r="3671" spans="30:30" x14ac:dyDescent="0.25">
      <c r="AD3671" s="3"/>
    </row>
    <row r="3672" spans="30:30" x14ac:dyDescent="0.25">
      <c r="AD3672" s="3"/>
    </row>
    <row r="3673" spans="30:30" x14ac:dyDescent="0.25">
      <c r="AD3673" s="3"/>
    </row>
    <row r="3674" spans="30:30" x14ac:dyDescent="0.25">
      <c r="AD3674" s="3"/>
    </row>
    <row r="3675" spans="30:30" x14ac:dyDescent="0.25">
      <c r="AD3675" s="3"/>
    </row>
    <row r="3676" spans="30:30" x14ac:dyDescent="0.25">
      <c r="AD3676" s="3"/>
    </row>
    <row r="3677" spans="30:30" x14ac:dyDescent="0.25">
      <c r="AD3677" s="3"/>
    </row>
    <row r="3678" spans="30:30" x14ac:dyDescent="0.25">
      <c r="AD3678" s="3"/>
    </row>
    <row r="3679" spans="30:30" x14ac:dyDescent="0.25">
      <c r="AD3679" s="3"/>
    </row>
    <row r="3680" spans="30:30" x14ac:dyDescent="0.25">
      <c r="AD3680" s="3"/>
    </row>
    <row r="3681" spans="30:30" x14ac:dyDescent="0.25">
      <c r="AD3681" s="3"/>
    </row>
    <row r="3682" spans="30:30" x14ac:dyDescent="0.25">
      <c r="AD3682" s="3"/>
    </row>
    <row r="3683" spans="30:30" x14ac:dyDescent="0.25">
      <c r="AD3683" s="3"/>
    </row>
    <row r="3684" spans="30:30" x14ac:dyDescent="0.25">
      <c r="AD3684" s="3"/>
    </row>
    <row r="3685" spans="30:30" x14ac:dyDescent="0.25">
      <c r="AD3685" s="3"/>
    </row>
    <row r="3686" spans="30:30" x14ac:dyDescent="0.25">
      <c r="AD3686" s="3"/>
    </row>
    <row r="3687" spans="30:30" x14ac:dyDescent="0.25">
      <c r="AD3687" s="3"/>
    </row>
    <row r="3688" spans="30:30" x14ac:dyDescent="0.25">
      <c r="AD3688" s="3"/>
    </row>
    <row r="3689" spans="30:30" x14ac:dyDescent="0.25">
      <c r="AD3689" s="3"/>
    </row>
    <row r="3690" spans="30:30" x14ac:dyDescent="0.25">
      <c r="AD3690" s="3"/>
    </row>
    <row r="3691" spans="30:30" x14ac:dyDescent="0.25">
      <c r="AD3691" s="3"/>
    </row>
    <row r="3692" spans="30:30" x14ac:dyDescent="0.25">
      <c r="AD3692" s="3"/>
    </row>
    <row r="3693" spans="30:30" x14ac:dyDescent="0.25">
      <c r="AD3693" s="3"/>
    </row>
    <row r="3694" spans="30:30" x14ac:dyDescent="0.25">
      <c r="AD3694" s="3"/>
    </row>
    <row r="3695" spans="30:30" x14ac:dyDescent="0.25">
      <c r="AD3695" s="3"/>
    </row>
    <row r="3696" spans="30:30" x14ac:dyDescent="0.25">
      <c r="AD3696" s="3"/>
    </row>
    <row r="3697" spans="30:30" x14ac:dyDescent="0.25">
      <c r="AD3697" s="3"/>
    </row>
    <row r="3698" spans="30:30" x14ac:dyDescent="0.25">
      <c r="AD3698" s="3"/>
    </row>
    <row r="3699" spans="30:30" x14ac:dyDescent="0.25">
      <c r="AD3699" s="3"/>
    </row>
    <row r="3700" spans="30:30" x14ac:dyDescent="0.25">
      <c r="AD3700" s="3"/>
    </row>
    <row r="3701" spans="30:30" x14ac:dyDescent="0.25">
      <c r="AD3701" s="3"/>
    </row>
    <row r="3702" spans="30:30" x14ac:dyDescent="0.25">
      <c r="AD3702" s="3"/>
    </row>
    <row r="3703" spans="30:30" x14ac:dyDescent="0.25">
      <c r="AD3703" s="3"/>
    </row>
    <row r="3704" spans="30:30" x14ac:dyDescent="0.25">
      <c r="AD3704" s="3"/>
    </row>
    <row r="3705" spans="30:30" x14ac:dyDescent="0.25">
      <c r="AD3705" s="3"/>
    </row>
    <row r="3706" spans="30:30" x14ac:dyDescent="0.25">
      <c r="AD3706" s="3"/>
    </row>
    <row r="3707" spans="30:30" x14ac:dyDescent="0.25">
      <c r="AD3707" s="3"/>
    </row>
    <row r="3708" spans="30:30" x14ac:dyDescent="0.25">
      <c r="AD3708" s="3"/>
    </row>
    <row r="3709" spans="30:30" x14ac:dyDescent="0.25">
      <c r="AD3709" s="3"/>
    </row>
    <row r="3710" spans="30:30" x14ac:dyDescent="0.25">
      <c r="AD3710" s="3"/>
    </row>
    <row r="3711" spans="30:30" x14ac:dyDescent="0.25">
      <c r="AD3711" s="3"/>
    </row>
    <row r="3712" spans="30:30" x14ac:dyDescent="0.25">
      <c r="AD3712" s="3"/>
    </row>
    <row r="3713" spans="30:30" x14ac:dyDescent="0.25">
      <c r="AD3713" s="3"/>
    </row>
    <row r="3714" spans="30:30" x14ac:dyDescent="0.25">
      <c r="AD3714" s="3"/>
    </row>
    <row r="3715" spans="30:30" x14ac:dyDescent="0.25">
      <c r="AD3715" s="3"/>
    </row>
    <row r="3716" spans="30:30" x14ac:dyDescent="0.25">
      <c r="AD3716" s="3"/>
    </row>
    <row r="3717" spans="30:30" x14ac:dyDescent="0.25">
      <c r="AD3717" s="3"/>
    </row>
    <row r="3718" spans="30:30" x14ac:dyDescent="0.25">
      <c r="AD3718" s="3"/>
    </row>
    <row r="3719" spans="30:30" x14ac:dyDescent="0.25">
      <c r="AD3719" s="3"/>
    </row>
    <row r="3720" spans="30:30" x14ac:dyDescent="0.25">
      <c r="AD3720" s="3"/>
    </row>
    <row r="3721" spans="30:30" x14ac:dyDescent="0.25">
      <c r="AD3721" s="3"/>
    </row>
    <row r="3722" spans="30:30" x14ac:dyDescent="0.25">
      <c r="AD3722" s="3"/>
    </row>
    <row r="3723" spans="30:30" x14ac:dyDescent="0.25">
      <c r="AD3723" s="3"/>
    </row>
    <row r="3724" spans="30:30" x14ac:dyDescent="0.25">
      <c r="AD3724" s="3"/>
    </row>
    <row r="3725" spans="30:30" x14ac:dyDescent="0.25">
      <c r="AD3725" s="3"/>
    </row>
    <row r="3726" spans="30:30" x14ac:dyDescent="0.25">
      <c r="AD3726" s="3"/>
    </row>
    <row r="3727" spans="30:30" x14ac:dyDescent="0.25">
      <c r="AD3727" s="3"/>
    </row>
    <row r="3728" spans="30:30" x14ac:dyDescent="0.25">
      <c r="AD3728" s="3"/>
    </row>
    <row r="3729" spans="30:30" x14ac:dyDescent="0.25">
      <c r="AD3729" s="3"/>
    </row>
    <row r="3730" spans="30:30" x14ac:dyDescent="0.25">
      <c r="AD3730" s="3"/>
    </row>
    <row r="3731" spans="30:30" x14ac:dyDescent="0.25">
      <c r="AD3731" s="3"/>
    </row>
    <row r="3732" spans="30:30" x14ac:dyDescent="0.25">
      <c r="AD3732" s="3"/>
    </row>
    <row r="3733" spans="30:30" x14ac:dyDescent="0.25">
      <c r="AD3733" s="3"/>
    </row>
    <row r="3734" spans="30:30" x14ac:dyDescent="0.25">
      <c r="AD3734" s="3"/>
    </row>
    <row r="3735" spans="30:30" x14ac:dyDescent="0.25">
      <c r="AD3735" s="3"/>
    </row>
    <row r="3736" spans="30:30" x14ac:dyDescent="0.25">
      <c r="AD3736" s="3"/>
    </row>
    <row r="3737" spans="30:30" x14ac:dyDescent="0.25">
      <c r="AD3737" s="3"/>
    </row>
    <row r="3738" spans="30:30" x14ac:dyDescent="0.25">
      <c r="AD3738" s="3"/>
    </row>
    <row r="3739" spans="30:30" x14ac:dyDescent="0.25">
      <c r="AD3739" s="3"/>
    </row>
    <row r="3740" spans="30:30" x14ac:dyDescent="0.25">
      <c r="AD3740" s="3"/>
    </row>
    <row r="3741" spans="30:30" x14ac:dyDescent="0.25">
      <c r="AD3741" s="3"/>
    </row>
    <row r="3742" spans="30:30" x14ac:dyDescent="0.25">
      <c r="AD3742" s="3"/>
    </row>
    <row r="3743" spans="30:30" x14ac:dyDescent="0.25">
      <c r="AD3743" s="3"/>
    </row>
    <row r="3744" spans="30:30" x14ac:dyDescent="0.25">
      <c r="AD3744" s="3"/>
    </row>
    <row r="3745" spans="30:30" x14ac:dyDescent="0.25">
      <c r="AD3745" s="3"/>
    </row>
    <row r="3746" spans="30:30" x14ac:dyDescent="0.25">
      <c r="AD3746" s="3"/>
    </row>
    <row r="3747" spans="30:30" x14ac:dyDescent="0.25">
      <c r="AD3747" s="3"/>
    </row>
    <row r="3748" spans="30:30" x14ac:dyDescent="0.25">
      <c r="AD3748" s="3"/>
    </row>
    <row r="3749" spans="30:30" x14ac:dyDescent="0.25">
      <c r="AD3749" s="3"/>
    </row>
    <row r="3750" spans="30:30" x14ac:dyDescent="0.25">
      <c r="AD3750" s="3"/>
    </row>
    <row r="3751" spans="30:30" x14ac:dyDescent="0.25">
      <c r="AD3751" s="3"/>
    </row>
    <row r="3752" spans="30:30" x14ac:dyDescent="0.25">
      <c r="AD3752" s="3"/>
    </row>
    <row r="3753" spans="30:30" x14ac:dyDescent="0.25">
      <c r="AD3753" s="3"/>
    </row>
    <row r="3754" spans="30:30" x14ac:dyDescent="0.25">
      <c r="AD3754" s="3"/>
    </row>
    <row r="3755" spans="30:30" x14ac:dyDescent="0.25">
      <c r="AD3755" s="3"/>
    </row>
    <row r="3756" spans="30:30" x14ac:dyDescent="0.25">
      <c r="AD3756" s="3"/>
    </row>
    <row r="3757" spans="30:30" x14ac:dyDescent="0.25">
      <c r="AD3757" s="3"/>
    </row>
    <row r="3758" spans="30:30" x14ac:dyDescent="0.25">
      <c r="AD3758" s="3"/>
    </row>
    <row r="3759" spans="30:30" x14ac:dyDescent="0.25">
      <c r="AD3759" s="3"/>
    </row>
    <row r="3760" spans="30:30" x14ac:dyDescent="0.25">
      <c r="AD3760" s="3"/>
    </row>
    <row r="3761" spans="30:30" x14ac:dyDescent="0.25">
      <c r="AD3761" s="3"/>
    </row>
    <row r="3762" spans="30:30" x14ac:dyDescent="0.25">
      <c r="AD3762" s="3"/>
    </row>
    <row r="3763" spans="30:30" x14ac:dyDescent="0.25">
      <c r="AD3763" s="3"/>
    </row>
    <row r="3764" spans="30:30" x14ac:dyDescent="0.25">
      <c r="AD3764" s="3"/>
    </row>
    <row r="3765" spans="30:30" x14ac:dyDescent="0.25">
      <c r="AD3765" s="3"/>
    </row>
    <row r="3766" spans="30:30" x14ac:dyDescent="0.25">
      <c r="AD3766" s="3"/>
    </row>
    <row r="3767" spans="30:30" x14ac:dyDescent="0.25">
      <c r="AD3767" s="3"/>
    </row>
    <row r="3768" spans="30:30" x14ac:dyDescent="0.25">
      <c r="AD3768" s="3"/>
    </row>
    <row r="3769" spans="30:30" x14ac:dyDescent="0.25">
      <c r="AD3769" s="3"/>
    </row>
    <row r="3770" spans="30:30" x14ac:dyDescent="0.25">
      <c r="AD3770" s="3"/>
    </row>
    <row r="3771" spans="30:30" x14ac:dyDescent="0.25">
      <c r="AD3771" s="3"/>
    </row>
    <row r="3772" spans="30:30" x14ac:dyDescent="0.25">
      <c r="AD3772" s="3"/>
    </row>
    <row r="3773" spans="30:30" x14ac:dyDescent="0.25">
      <c r="AD3773" s="3"/>
    </row>
    <row r="3774" spans="30:30" x14ac:dyDescent="0.25">
      <c r="AD3774" s="3"/>
    </row>
    <row r="3775" spans="30:30" x14ac:dyDescent="0.25">
      <c r="AD3775" s="3"/>
    </row>
    <row r="3776" spans="30:30" x14ac:dyDescent="0.25">
      <c r="AD3776" s="3"/>
    </row>
    <row r="3777" spans="30:30" x14ac:dyDescent="0.25">
      <c r="AD3777" s="3"/>
    </row>
    <row r="3778" spans="30:30" x14ac:dyDescent="0.25">
      <c r="AD3778" s="3"/>
    </row>
    <row r="3779" spans="30:30" x14ac:dyDescent="0.25">
      <c r="AD3779" s="3"/>
    </row>
    <row r="3780" spans="30:30" x14ac:dyDescent="0.25">
      <c r="AD3780" s="3"/>
    </row>
    <row r="3781" spans="30:30" x14ac:dyDescent="0.25">
      <c r="AD3781" s="3"/>
    </row>
    <row r="3782" spans="30:30" x14ac:dyDescent="0.25">
      <c r="AD3782" s="3"/>
    </row>
    <row r="3783" spans="30:30" x14ac:dyDescent="0.25">
      <c r="AD3783" s="3"/>
    </row>
    <row r="3784" spans="30:30" x14ac:dyDescent="0.25">
      <c r="AD3784" s="3"/>
    </row>
    <row r="3785" spans="30:30" x14ac:dyDescent="0.25">
      <c r="AD3785" s="3"/>
    </row>
    <row r="3786" spans="30:30" x14ac:dyDescent="0.25">
      <c r="AD3786" s="3"/>
    </row>
    <row r="3787" spans="30:30" x14ac:dyDescent="0.25">
      <c r="AD3787" s="3"/>
    </row>
    <row r="3788" spans="30:30" x14ac:dyDescent="0.25">
      <c r="AD3788" s="3"/>
    </row>
    <row r="3789" spans="30:30" x14ac:dyDescent="0.25">
      <c r="AD3789" s="3"/>
    </row>
    <row r="3790" spans="30:30" x14ac:dyDescent="0.25">
      <c r="AD3790" s="3"/>
    </row>
    <row r="3791" spans="30:30" x14ac:dyDescent="0.25">
      <c r="AD3791" s="3"/>
    </row>
    <row r="3792" spans="30:30" x14ac:dyDescent="0.25">
      <c r="AD3792" s="3"/>
    </row>
    <row r="3793" spans="30:30" x14ac:dyDescent="0.25">
      <c r="AD3793" s="3"/>
    </row>
    <row r="3794" spans="30:30" x14ac:dyDescent="0.25">
      <c r="AD3794" s="3"/>
    </row>
    <row r="3795" spans="30:30" x14ac:dyDescent="0.25">
      <c r="AD3795" s="3"/>
    </row>
    <row r="3796" spans="30:30" x14ac:dyDescent="0.25">
      <c r="AD3796" s="3"/>
    </row>
    <row r="3797" spans="30:30" x14ac:dyDescent="0.25">
      <c r="AD3797" s="3"/>
    </row>
    <row r="3798" spans="30:30" x14ac:dyDescent="0.25">
      <c r="AD3798" s="3"/>
    </row>
    <row r="3799" spans="30:30" x14ac:dyDescent="0.25">
      <c r="AD3799" s="3"/>
    </row>
    <row r="3800" spans="30:30" x14ac:dyDescent="0.25">
      <c r="AD3800" s="3"/>
    </row>
    <row r="3801" spans="30:30" x14ac:dyDescent="0.25">
      <c r="AD3801" s="3"/>
    </row>
    <row r="3802" spans="30:30" x14ac:dyDescent="0.25">
      <c r="AD3802" s="3"/>
    </row>
    <row r="3803" spans="30:30" x14ac:dyDescent="0.25">
      <c r="AD3803" s="3"/>
    </row>
    <row r="3804" spans="30:30" x14ac:dyDescent="0.25">
      <c r="AD3804" s="3"/>
    </row>
    <row r="3805" spans="30:30" x14ac:dyDescent="0.25">
      <c r="AD3805" s="3"/>
    </row>
    <row r="3806" spans="30:30" x14ac:dyDescent="0.25">
      <c r="AD3806" s="3"/>
    </row>
    <row r="3807" spans="30:30" x14ac:dyDescent="0.25">
      <c r="AD3807" s="3"/>
    </row>
    <row r="3808" spans="30:30" x14ac:dyDescent="0.25">
      <c r="AD3808" s="3"/>
    </row>
    <row r="3809" spans="30:30" x14ac:dyDescent="0.25">
      <c r="AD3809" s="3"/>
    </row>
    <row r="3810" spans="30:30" x14ac:dyDescent="0.25">
      <c r="AD3810" s="3"/>
    </row>
    <row r="3811" spans="30:30" x14ac:dyDescent="0.25">
      <c r="AD3811" s="3"/>
    </row>
    <row r="3812" spans="30:30" x14ac:dyDescent="0.25">
      <c r="AD3812" s="3"/>
    </row>
    <row r="3813" spans="30:30" x14ac:dyDescent="0.25">
      <c r="AD3813" s="3"/>
    </row>
    <row r="3814" spans="30:30" x14ac:dyDescent="0.25">
      <c r="AD3814" s="3"/>
    </row>
    <row r="3815" spans="30:30" x14ac:dyDescent="0.25">
      <c r="AD3815" s="3"/>
    </row>
    <row r="3816" spans="30:30" x14ac:dyDescent="0.25">
      <c r="AD3816" s="3"/>
    </row>
    <row r="3817" spans="30:30" x14ac:dyDescent="0.25">
      <c r="AD3817" s="3"/>
    </row>
    <row r="3818" spans="30:30" x14ac:dyDescent="0.25">
      <c r="AD3818" s="3"/>
    </row>
    <row r="3819" spans="30:30" x14ac:dyDescent="0.25">
      <c r="AD3819" s="3"/>
    </row>
    <row r="3820" spans="30:30" x14ac:dyDescent="0.25">
      <c r="AD3820" s="3"/>
    </row>
    <row r="3821" spans="30:30" x14ac:dyDescent="0.25">
      <c r="AD3821" s="3"/>
    </row>
    <row r="3822" spans="30:30" x14ac:dyDescent="0.25">
      <c r="AD3822" s="3"/>
    </row>
    <row r="3823" spans="30:30" x14ac:dyDescent="0.25">
      <c r="AD3823" s="3"/>
    </row>
    <row r="3824" spans="30:30" x14ac:dyDescent="0.25">
      <c r="AD3824" s="3"/>
    </row>
    <row r="3825" spans="30:30" x14ac:dyDescent="0.25">
      <c r="AD3825" s="3"/>
    </row>
    <row r="3826" spans="30:30" x14ac:dyDescent="0.25">
      <c r="AD3826" s="3"/>
    </row>
    <row r="3827" spans="30:30" x14ac:dyDescent="0.25">
      <c r="AD3827" s="3"/>
    </row>
    <row r="3828" spans="30:30" x14ac:dyDescent="0.25">
      <c r="AD3828" s="3"/>
    </row>
    <row r="3829" spans="30:30" x14ac:dyDescent="0.25">
      <c r="AD3829" s="3"/>
    </row>
    <row r="3830" spans="30:30" x14ac:dyDescent="0.25">
      <c r="AD3830" s="3"/>
    </row>
    <row r="3831" spans="30:30" x14ac:dyDescent="0.25">
      <c r="AD3831" s="3"/>
    </row>
    <row r="3832" spans="30:30" x14ac:dyDescent="0.25">
      <c r="AD3832" s="3"/>
    </row>
    <row r="3833" spans="30:30" x14ac:dyDescent="0.25">
      <c r="AD3833" s="3"/>
    </row>
    <row r="3834" spans="30:30" x14ac:dyDescent="0.25">
      <c r="AD3834" s="3"/>
    </row>
    <row r="3835" spans="30:30" x14ac:dyDescent="0.25">
      <c r="AD3835" s="3"/>
    </row>
    <row r="3836" spans="30:30" x14ac:dyDescent="0.25">
      <c r="AD3836" s="3"/>
    </row>
    <row r="3837" spans="30:30" x14ac:dyDescent="0.25">
      <c r="AD3837" s="3"/>
    </row>
    <row r="3838" spans="30:30" x14ac:dyDescent="0.25">
      <c r="AD3838" s="3"/>
    </row>
    <row r="3839" spans="30:30" x14ac:dyDescent="0.25">
      <c r="AD3839" s="3"/>
    </row>
    <row r="3840" spans="30:30" x14ac:dyDescent="0.25">
      <c r="AD3840" s="3"/>
    </row>
    <row r="3841" spans="30:30" x14ac:dyDescent="0.25">
      <c r="AD3841" s="3"/>
    </row>
    <row r="3842" spans="30:30" x14ac:dyDescent="0.25">
      <c r="AD3842" s="3"/>
    </row>
    <row r="3843" spans="30:30" x14ac:dyDescent="0.25">
      <c r="AD3843" s="3"/>
    </row>
    <row r="3844" spans="30:30" x14ac:dyDescent="0.25">
      <c r="AD3844" s="3"/>
    </row>
    <row r="3845" spans="30:30" x14ac:dyDescent="0.25">
      <c r="AD3845" s="3"/>
    </row>
    <row r="3846" spans="30:30" x14ac:dyDescent="0.25">
      <c r="AD3846" s="3"/>
    </row>
    <row r="3847" spans="30:30" x14ac:dyDescent="0.25">
      <c r="AD3847" s="3"/>
    </row>
    <row r="3848" spans="30:30" x14ac:dyDescent="0.25">
      <c r="AD3848" s="3"/>
    </row>
    <row r="3849" spans="30:30" x14ac:dyDescent="0.25">
      <c r="AD3849" s="3"/>
    </row>
    <row r="3850" spans="30:30" x14ac:dyDescent="0.25">
      <c r="AD3850" s="3"/>
    </row>
    <row r="3851" spans="30:30" x14ac:dyDescent="0.25">
      <c r="AD3851" s="3"/>
    </row>
    <row r="3852" spans="30:30" x14ac:dyDescent="0.25">
      <c r="AD3852" s="3"/>
    </row>
    <row r="3853" spans="30:30" x14ac:dyDescent="0.25">
      <c r="AD3853" s="3"/>
    </row>
    <row r="3854" spans="30:30" x14ac:dyDescent="0.25">
      <c r="AD3854" s="3"/>
    </row>
    <row r="3855" spans="30:30" x14ac:dyDescent="0.25">
      <c r="AD3855" s="3"/>
    </row>
    <row r="3856" spans="30:30" x14ac:dyDescent="0.25">
      <c r="AD3856" s="3"/>
    </row>
    <row r="3857" spans="30:30" x14ac:dyDescent="0.25">
      <c r="AD3857" s="3"/>
    </row>
    <row r="3858" spans="30:30" x14ac:dyDescent="0.25">
      <c r="AD3858" s="3"/>
    </row>
    <row r="3859" spans="30:30" x14ac:dyDescent="0.25">
      <c r="AD3859" s="3"/>
    </row>
    <row r="3860" spans="30:30" x14ac:dyDescent="0.25">
      <c r="AD3860" s="3"/>
    </row>
    <row r="3861" spans="30:30" x14ac:dyDescent="0.25">
      <c r="AD3861" s="3"/>
    </row>
    <row r="3862" spans="30:30" x14ac:dyDescent="0.25">
      <c r="AD3862" s="3"/>
    </row>
    <row r="3863" spans="30:30" x14ac:dyDescent="0.25">
      <c r="AD3863" s="3"/>
    </row>
    <row r="3864" spans="30:30" x14ac:dyDescent="0.25">
      <c r="AD3864" s="3"/>
    </row>
    <row r="3865" spans="30:30" x14ac:dyDescent="0.25">
      <c r="AD3865" s="3"/>
    </row>
    <row r="3866" spans="30:30" x14ac:dyDescent="0.25">
      <c r="AD3866" s="3"/>
    </row>
    <row r="3867" spans="30:30" x14ac:dyDescent="0.25">
      <c r="AD3867" s="3"/>
    </row>
    <row r="3868" spans="30:30" x14ac:dyDescent="0.25">
      <c r="AD3868" s="3"/>
    </row>
    <row r="3869" spans="30:30" x14ac:dyDescent="0.25">
      <c r="AD3869" s="3"/>
    </row>
    <row r="3870" spans="30:30" x14ac:dyDescent="0.25">
      <c r="AD3870" s="3"/>
    </row>
    <row r="3871" spans="30:30" x14ac:dyDescent="0.25">
      <c r="AD3871" s="3"/>
    </row>
    <row r="3872" spans="30:30" x14ac:dyDescent="0.25">
      <c r="AD3872" s="3"/>
    </row>
    <row r="3873" spans="30:30" x14ac:dyDescent="0.25">
      <c r="AD3873" s="3"/>
    </row>
    <row r="3874" spans="30:30" x14ac:dyDescent="0.25">
      <c r="AD3874" s="3"/>
    </row>
    <row r="3875" spans="30:30" x14ac:dyDescent="0.25">
      <c r="AD3875" s="3"/>
    </row>
    <row r="3876" spans="30:30" x14ac:dyDescent="0.25">
      <c r="AD3876" s="3"/>
    </row>
    <row r="3877" spans="30:30" x14ac:dyDescent="0.25">
      <c r="AD3877" s="3"/>
    </row>
    <row r="3878" spans="30:30" x14ac:dyDescent="0.25">
      <c r="AD3878" s="3"/>
    </row>
    <row r="3879" spans="30:30" x14ac:dyDescent="0.25">
      <c r="AD3879" s="3"/>
    </row>
    <row r="3880" spans="30:30" x14ac:dyDescent="0.25">
      <c r="AD3880" s="3"/>
    </row>
    <row r="3881" spans="30:30" x14ac:dyDescent="0.25">
      <c r="AD3881" s="3"/>
    </row>
    <row r="3882" spans="30:30" x14ac:dyDescent="0.25">
      <c r="AD3882" s="3"/>
    </row>
    <row r="3883" spans="30:30" x14ac:dyDescent="0.25">
      <c r="AD3883" s="3"/>
    </row>
    <row r="3884" spans="30:30" x14ac:dyDescent="0.25">
      <c r="AD3884" s="3"/>
    </row>
    <row r="3885" spans="30:30" x14ac:dyDescent="0.25">
      <c r="AD3885" s="3"/>
    </row>
    <row r="3886" spans="30:30" x14ac:dyDescent="0.25">
      <c r="AD3886" s="3"/>
    </row>
    <row r="3887" spans="30:30" x14ac:dyDescent="0.25">
      <c r="AD3887" s="3"/>
    </row>
    <row r="3888" spans="30:30" x14ac:dyDescent="0.25">
      <c r="AD3888" s="3"/>
    </row>
    <row r="3889" spans="30:30" x14ac:dyDescent="0.25">
      <c r="AD3889" s="3"/>
    </row>
    <row r="3890" spans="30:30" x14ac:dyDescent="0.25">
      <c r="AD3890" s="3"/>
    </row>
    <row r="3891" spans="30:30" x14ac:dyDescent="0.25">
      <c r="AD3891" s="3"/>
    </row>
    <row r="3892" spans="30:30" x14ac:dyDescent="0.25">
      <c r="AD3892" s="3"/>
    </row>
    <row r="3893" spans="30:30" x14ac:dyDescent="0.25">
      <c r="AD3893" s="3"/>
    </row>
    <row r="3894" spans="30:30" x14ac:dyDescent="0.25">
      <c r="AD3894" s="3"/>
    </row>
    <row r="3895" spans="30:30" x14ac:dyDescent="0.25">
      <c r="AD3895" s="3"/>
    </row>
    <row r="3896" spans="30:30" x14ac:dyDescent="0.25">
      <c r="AD3896" s="3"/>
    </row>
    <row r="3897" spans="30:30" x14ac:dyDescent="0.25">
      <c r="AD3897" s="3"/>
    </row>
    <row r="3898" spans="30:30" x14ac:dyDescent="0.25">
      <c r="AD3898" s="3"/>
    </row>
    <row r="3899" spans="30:30" x14ac:dyDescent="0.25">
      <c r="AD3899" s="3"/>
    </row>
    <row r="3900" spans="30:30" x14ac:dyDescent="0.25">
      <c r="AD3900" s="3"/>
    </row>
    <row r="3901" spans="30:30" x14ac:dyDescent="0.25">
      <c r="AD3901" s="3"/>
    </row>
    <row r="3902" spans="30:30" x14ac:dyDescent="0.25">
      <c r="AD3902" s="3"/>
    </row>
    <row r="3903" spans="30:30" x14ac:dyDescent="0.25">
      <c r="AD3903" s="3"/>
    </row>
    <row r="3904" spans="30:30" x14ac:dyDescent="0.25">
      <c r="AD3904" s="3"/>
    </row>
    <row r="3905" spans="30:30" x14ac:dyDescent="0.25">
      <c r="AD3905" s="3"/>
    </row>
    <row r="3906" spans="30:30" x14ac:dyDescent="0.25">
      <c r="AD3906" s="3"/>
    </row>
    <row r="3907" spans="30:30" x14ac:dyDescent="0.25">
      <c r="AD3907" s="3"/>
    </row>
    <row r="3908" spans="30:30" x14ac:dyDescent="0.25">
      <c r="AD3908" s="3"/>
    </row>
    <row r="3909" spans="30:30" x14ac:dyDescent="0.25">
      <c r="AD3909" s="3"/>
    </row>
    <row r="3910" spans="30:30" x14ac:dyDescent="0.25">
      <c r="AD3910" s="3"/>
    </row>
    <row r="3911" spans="30:30" x14ac:dyDescent="0.25">
      <c r="AD3911" s="3"/>
    </row>
    <row r="3912" spans="30:30" x14ac:dyDescent="0.25">
      <c r="AD3912" s="3"/>
    </row>
    <row r="3913" spans="30:30" x14ac:dyDescent="0.25">
      <c r="AD3913" s="3"/>
    </row>
    <row r="3914" spans="30:30" x14ac:dyDescent="0.25">
      <c r="AD3914" s="3"/>
    </row>
    <row r="3915" spans="30:30" x14ac:dyDescent="0.25">
      <c r="AD3915" s="3"/>
    </row>
    <row r="3916" spans="30:30" x14ac:dyDescent="0.25">
      <c r="AD3916" s="3"/>
    </row>
    <row r="3917" spans="30:30" x14ac:dyDescent="0.25">
      <c r="AD3917" s="3"/>
    </row>
    <row r="3918" spans="30:30" x14ac:dyDescent="0.25">
      <c r="AD3918" s="3"/>
    </row>
    <row r="3919" spans="30:30" x14ac:dyDescent="0.25">
      <c r="AD3919" s="3"/>
    </row>
    <row r="3920" spans="30:30" x14ac:dyDescent="0.25">
      <c r="AD3920" s="3"/>
    </row>
    <row r="3921" spans="30:30" x14ac:dyDescent="0.25">
      <c r="AD3921" s="3"/>
    </row>
    <row r="3922" spans="30:30" x14ac:dyDescent="0.25">
      <c r="AD3922" s="3"/>
    </row>
    <row r="3923" spans="30:30" x14ac:dyDescent="0.25">
      <c r="AD3923" s="3"/>
    </row>
    <row r="3924" spans="30:30" x14ac:dyDescent="0.25">
      <c r="AD3924" s="3"/>
    </row>
    <row r="3925" spans="30:30" x14ac:dyDescent="0.25">
      <c r="AD3925" s="3"/>
    </row>
    <row r="3926" spans="30:30" x14ac:dyDescent="0.25">
      <c r="AD3926" s="3"/>
    </row>
    <row r="3927" spans="30:30" x14ac:dyDescent="0.25">
      <c r="AD3927" s="3"/>
    </row>
    <row r="3928" spans="30:30" x14ac:dyDescent="0.25">
      <c r="AD3928" s="3"/>
    </row>
    <row r="3929" spans="30:30" x14ac:dyDescent="0.25">
      <c r="AD3929" s="3"/>
    </row>
    <row r="3930" spans="30:30" x14ac:dyDescent="0.25">
      <c r="AD3930" s="3"/>
    </row>
    <row r="3931" spans="30:30" x14ac:dyDescent="0.25">
      <c r="AD3931" s="3"/>
    </row>
    <row r="3932" spans="30:30" x14ac:dyDescent="0.25">
      <c r="AD3932" s="3"/>
    </row>
    <row r="3933" spans="30:30" x14ac:dyDescent="0.25">
      <c r="AD3933" s="3"/>
    </row>
    <row r="3934" spans="30:30" x14ac:dyDescent="0.25">
      <c r="AD3934" s="3"/>
    </row>
    <row r="3935" spans="30:30" x14ac:dyDescent="0.25">
      <c r="AD3935" s="3"/>
    </row>
    <row r="3936" spans="30:30" x14ac:dyDescent="0.25">
      <c r="AD3936" s="3"/>
    </row>
    <row r="3937" spans="30:30" x14ac:dyDescent="0.25">
      <c r="AD3937" s="3"/>
    </row>
    <row r="3938" spans="30:30" x14ac:dyDescent="0.25">
      <c r="AD3938" s="3"/>
    </row>
    <row r="3939" spans="30:30" x14ac:dyDescent="0.25">
      <c r="AD3939" s="3"/>
    </row>
    <row r="3940" spans="30:30" x14ac:dyDescent="0.25">
      <c r="AD3940" s="3"/>
    </row>
    <row r="3941" spans="30:30" x14ac:dyDescent="0.25">
      <c r="AD3941" s="3"/>
    </row>
    <row r="3942" spans="30:30" x14ac:dyDescent="0.25">
      <c r="AD3942" s="3"/>
    </row>
    <row r="3943" spans="30:30" x14ac:dyDescent="0.25">
      <c r="AD3943" s="3"/>
    </row>
    <row r="3944" spans="30:30" x14ac:dyDescent="0.25">
      <c r="AD3944" s="3"/>
    </row>
    <row r="3945" spans="30:30" x14ac:dyDescent="0.25">
      <c r="AD3945" s="3"/>
    </row>
    <row r="3946" spans="30:30" x14ac:dyDescent="0.25">
      <c r="AD3946" s="3"/>
    </row>
    <row r="3947" spans="30:30" x14ac:dyDescent="0.25">
      <c r="AD3947" s="3"/>
    </row>
    <row r="3948" spans="30:30" x14ac:dyDescent="0.25">
      <c r="AD3948" s="3"/>
    </row>
    <row r="3949" spans="30:30" x14ac:dyDescent="0.25">
      <c r="AD3949" s="3"/>
    </row>
    <row r="3950" spans="30:30" x14ac:dyDescent="0.25">
      <c r="AD3950" s="3"/>
    </row>
    <row r="3951" spans="30:30" x14ac:dyDescent="0.25">
      <c r="AD3951" s="3"/>
    </row>
    <row r="3952" spans="30:30" x14ac:dyDescent="0.25">
      <c r="AD3952" s="3"/>
    </row>
    <row r="3953" spans="30:30" x14ac:dyDescent="0.25">
      <c r="AD3953" s="3"/>
    </row>
    <row r="3954" spans="30:30" x14ac:dyDescent="0.25">
      <c r="AD3954" s="3"/>
    </row>
    <row r="3955" spans="30:30" x14ac:dyDescent="0.25">
      <c r="AD3955" s="3"/>
    </row>
    <row r="3956" spans="30:30" x14ac:dyDescent="0.25">
      <c r="AD3956" s="3"/>
    </row>
    <row r="3957" spans="30:30" x14ac:dyDescent="0.25">
      <c r="AD3957" s="3"/>
    </row>
    <row r="3958" spans="30:30" x14ac:dyDescent="0.25">
      <c r="AD3958" s="3"/>
    </row>
    <row r="3959" spans="30:30" x14ac:dyDescent="0.25">
      <c r="AD3959" s="3"/>
    </row>
    <row r="3960" spans="30:30" x14ac:dyDescent="0.25">
      <c r="AD3960" s="3"/>
    </row>
    <row r="3961" spans="30:30" x14ac:dyDescent="0.25">
      <c r="AD3961" s="3"/>
    </row>
    <row r="3962" spans="30:30" x14ac:dyDescent="0.25">
      <c r="AD3962" s="3"/>
    </row>
    <row r="3963" spans="30:30" x14ac:dyDescent="0.25">
      <c r="AD3963" s="3"/>
    </row>
    <row r="3964" spans="30:30" x14ac:dyDescent="0.25">
      <c r="AD3964" s="3"/>
    </row>
    <row r="3965" spans="30:30" x14ac:dyDescent="0.25">
      <c r="AD3965" s="3"/>
    </row>
    <row r="3966" spans="30:30" x14ac:dyDescent="0.25">
      <c r="AD3966" s="3"/>
    </row>
    <row r="3967" spans="30:30" x14ac:dyDescent="0.25">
      <c r="AD3967" s="3"/>
    </row>
    <row r="3968" spans="30:30" x14ac:dyDescent="0.25">
      <c r="AD3968" s="3"/>
    </row>
    <row r="3969" spans="30:30" x14ac:dyDescent="0.25">
      <c r="AD3969" s="3"/>
    </row>
    <row r="3970" spans="30:30" x14ac:dyDescent="0.25">
      <c r="AD3970" s="3"/>
    </row>
    <row r="3971" spans="30:30" x14ac:dyDescent="0.25">
      <c r="AD3971" s="3"/>
    </row>
    <row r="3972" spans="30:30" x14ac:dyDescent="0.25">
      <c r="AD3972" s="3"/>
    </row>
    <row r="3973" spans="30:30" x14ac:dyDescent="0.25">
      <c r="AD3973" s="3"/>
    </row>
    <row r="3974" spans="30:30" x14ac:dyDescent="0.25">
      <c r="AD3974" s="3"/>
    </row>
    <row r="3975" spans="30:30" x14ac:dyDescent="0.25">
      <c r="AD3975" s="3"/>
    </row>
    <row r="3976" spans="30:30" x14ac:dyDescent="0.25">
      <c r="AD3976" s="3"/>
    </row>
    <row r="3977" spans="30:30" x14ac:dyDescent="0.25">
      <c r="AD3977" s="3"/>
    </row>
    <row r="3978" spans="30:30" x14ac:dyDescent="0.25">
      <c r="AD3978" s="3"/>
    </row>
    <row r="3979" spans="30:30" x14ac:dyDescent="0.25">
      <c r="AD3979" s="3"/>
    </row>
    <row r="3980" spans="30:30" x14ac:dyDescent="0.25">
      <c r="AD3980" s="3"/>
    </row>
    <row r="3981" spans="30:30" x14ac:dyDescent="0.25">
      <c r="AD3981" s="3"/>
    </row>
    <row r="3982" spans="30:30" x14ac:dyDescent="0.25">
      <c r="AD3982" s="3"/>
    </row>
    <row r="3983" spans="30:30" x14ac:dyDescent="0.25">
      <c r="AD3983" s="3"/>
    </row>
    <row r="3984" spans="30:30" x14ac:dyDescent="0.25">
      <c r="AD3984" s="3"/>
    </row>
    <row r="3985" spans="30:30" x14ac:dyDescent="0.25">
      <c r="AD3985" s="3"/>
    </row>
    <row r="3986" spans="30:30" x14ac:dyDescent="0.25">
      <c r="AD3986" s="3"/>
    </row>
    <row r="3987" spans="30:30" x14ac:dyDescent="0.25">
      <c r="AD3987" s="3"/>
    </row>
    <row r="3988" spans="30:30" x14ac:dyDescent="0.25">
      <c r="AD3988" s="3"/>
    </row>
    <row r="3989" spans="30:30" x14ac:dyDescent="0.25">
      <c r="AD3989" s="3"/>
    </row>
    <row r="3990" spans="30:30" x14ac:dyDescent="0.25">
      <c r="AD3990" s="3"/>
    </row>
    <row r="3991" spans="30:30" x14ac:dyDescent="0.25">
      <c r="AD3991" s="3"/>
    </row>
    <row r="3992" spans="30:30" x14ac:dyDescent="0.25">
      <c r="AD3992" s="3"/>
    </row>
    <row r="3993" spans="30:30" x14ac:dyDescent="0.25">
      <c r="AD3993" s="3"/>
    </row>
    <row r="3994" spans="30:30" x14ac:dyDescent="0.25">
      <c r="AD3994" s="3"/>
    </row>
    <row r="3995" spans="30:30" x14ac:dyDescent="0.25">
      <c r="AD3995" s="3"/>
    </row>
    <row r="3996" spans="30:30" x14ac:dyDescent="0.25">
      <c r="AD3996" s="3"/>
    </row>
    <row r="3997" spans="30:30" x14ac:dyDescent="0.25">
      <c r="AD3997" s="3"/>
    </row>
    <row r="3998" spans="30:30" x14ac:dyDescent="0.25">
      <c r="AD3998" s="3"/>
    </row>
    <row r="3999" spans="30:30" x14ac:dyDescent="0.25">
      <c r="AD3999" s="3"/>
    </row>
    <row r="4000" spans="30:30" x14ac:dyDescent="0.25">
      <c r="AD4000" s="3"/>
    </row>
    <row r="4001" spans="30:30" x14ac:dyDescent="0.25">
      <c r="AD4001" s="3"/>
    </row>
    <row r="4002" spans="30:30" x14ac:dyDescent="0.25">
      <c r="AD4002" s="3"/>
    </row>
    <row r="4003" spans="30:30" x14ac:dyDescent="0.25">
      <c r="AD4003" s="3"/>
    </row>
    <row r="4004" spans="30:30" x14ac:dyDescent="0.25">
      <c r="AD4004" s="3"/>
    </row>
    <row r="4005" spans="30:30" x14ac:dyDescent="0.25">
      <c r="AD4005" s="3"/>
    </row>
    <row r="4006" spans="30:30" x14ac:dyDescent="0.25">
      <c r="AD4006" s="3"/>
    </row>
    <row r="4007" spans="30:30" x14ac:dyDescent="0.25">
      <c r="AD4007" s="3"/>
    </row>
    <row r="4008" spans="30:30" x14ac:dyDescent="0.25">
      <c r="AD4008" s="3"/>
    </row>
    <row r="4009" spans="30:30" x14ac:dyDescent="0.25">
      <c r="AD4009" s="3"/>
    </row>
    <row r="4010" spans="30:30" x14ac:dyDescent="0.25">
      <c r="AD4010" s="3"/>
    </row>
    <row r="4011" spans="30:30" x14ac:dyDescent="0.25">
      <c r="AD4011" s="3"/>
    </row>
    <row r="4012" spans="30:30" x14ac:dyDescent="0.25">
      <c r="AD4012" s="3"/>
    </row>
    <row r="4013" spans="30:30" x14ac:dyDescent="0.25">
      <c r="AD4013" s="3"/>
    </row>
    <row r="4014" spans="30:30" x14ac:dyDescent="0.25">
      <c r="AD4014" s="3"/>
    </row>
    <row r="4015" spans="30:30" x14ac:dyDescent="0.25">
      <c r="AD4015" s="3"/>
    </row>
    <row r="4016" spans="30:30" x14ac:dyDescent="0.25">
      <c r="AD4016" s="3"/>
    </row>
    <row r="4017" spans="30:30" x14ac:dyDescent="0.25">
      <c r="AD4017" s="3"/>
    </row>
    <row r="4018" spans="30:30" x14ac:dyDescent="0.25">
      <c r="AD4018" s="3"/>
    </row>
    <row r="4019" spans="30:30" x14ac:dyDescent="0.25">
      <c r="AD4019" s="3"/>
    </row>
    <row r="4020" spans="30:30" x14ac:dyDescent="0.25">
      <c r="AD4020" s="3"/>
    </row>
    <row r="4021" spans="30:30" x14ac:dyDescent="0.25">
      <c r="AD4021" s="3"/>
    </row>
    <row r="4022" spans="30:30" x14ac:dyDescent="0.25">
      <c r="AD4022" s="3"/>
    </row>
    <row r="4023" spans="30:30" x14ac:dyDescent="0.25">
      <c r="AD4023" s="3"/>
    </row>
    <row r="4024" spans="30:30" x14ac:dyDescent="0.25">
      <c r="AD4024" s="3"/>
    </row>
    <row r="4025" spans="30:30" x14ac:dyDescent="0.25">
      <c r="AD4025" s="3"/>
    </row>
    <row r="4026" spans="30:30" x14ac:dyDescent="0.25">
      <c r="AD4026" s="3"/>
    </row>
    <row r="4027" spans="30:30" x14ac:dyDescent="0.25">
      <c r="AD4027" s="3"/>
    </row>
    <row r="4028" spans="30:30" x14ac:dyDescent="0.25">
      <c r="AD4028" s="3"/>
    </row>
    <row r="4029" spans="30:30" x14ac:dyDescent="0.25">
      <c r="AD4029" s="3"/>
    </row>
    <row r="4030" spans="30:30" x14ac:dyDescent="0.25">
      <c r="AD4030" s="3"/>
    </row>
    <row r="4031" spans="30:30" x14ac:dyDescent="0.25">
      <c r="AD4031" s="3"/>
    </row>
    <row r="4032" spans="30:30" x14ac:dyDescent="0.25">
      <c r="AD4032" s="3"/>
    </row>
    <row r="4033" spans="30:30" x14ac:dyDescent="0.25">
      <c r="AD4033" s="3"/>
    </row>
    <row r="4034" spans="30:30" x14ac:dyDescent="0.25">
      <c r="AD4034" s="3"/>
    </row>
    <row r="4035" spans="30:30" x14ac:dyDescent="0.25">
      <c r="AD4035" s="3"/>
    </row>
    <row r="4036" spans="30:30" x14ac:dyDescent="0.25">
      <c r="AD4036" s="3"/>
    </row>
    <row r="4037" spans="30:30" x14ac:dyDescent="0.25">
      <c r="AD4037" s="3"/>
    </row>
    <row r="4038" spans="30:30" x14ac:dyDescent="0.25">
      <c r="AD4038" s="3"/>
    </row>
    <row r="4039" spans="30:30" x14ac:dyDescent="0.25">
      <c r="AD4039" s="3"/>
    </row>
    <row r="4040" spans="30:30" x14ac:dyDescent="0.25">
      <c r="AD4040" s="3"/>
    </row>
    <row r="4041" spans="30:30" x14ac:dyDescent="0.25">
      <c r="AD4041" s="3"/>
    </row>
    <row r="4042" spans="30:30" x14ac:dyDescent="0.25">
      <c r="AD4042" s="3"/>
    </row>
    <row r="4043" spans="30:30" x14ac:dyDescent="0.25">
      <c r="AD4043" s="3"/>
    </row>
    <row r="4044" spans="30:30" x14ac:dyDescent="0.25">
      <c r="AD4044" s="3"/>
    </row>
    <row r="4045" spans="30:30" x14ac:dyDescent="0.25">
      <c r="AD4045" s="3"/>
    </row>
    <row r="4046" spans="30:30" x14ac:dyDescent="0.25">
      <c r="AD4046" s="3"/>
    </row>
    <row r="4047" spans="30:30" x14ac:dyDescent="0.25">
      <c r="AD4047" s="3"/>
    </row>
    <row r="4048" spans="30:30" x14ac:dyDescent="0.25">
      <c r="AD4048" s="3"/>
    </row>
    <row r="4049" spans="30:30" x14ac:dyDescent="0.25">
      <c r="AD4049" s="3"/>
    </row>
    <row r="4050" spans="30:30" x14ac:dyDescent="0.25">
      <c r="AD4050" s="3"/>
    </row>
    <row r="4051" spans="30:30" x14ac:dyDescent="0.25">
      <c r="AD4051" s="3"/>
    </row>
    <row r="4052" spans="30:30" x14ac:dyDescent="0.25">
      <c r="AD4052" s="3"/>
    </row>
    <row r="4053" spans="30:30" x14ac:dyDescent="0.25">
      <c r="AD4053" s="3"/>
    </row>
    <row r="4054" spans="30:30" x14ac:dyDescent="0.25">
      <c r="AD4054" s="3"/>
    </row>
    <row r="4055" spans="30:30" x14ac:dyDescent="0.25">
      <c r="AD4055" s="3"/>
    </row>
    <row r="4056" spans="30:30" x14ac:dyDescent="0.25">
      <c r="AD4056" s="3"/>
    </row>
    <row r="4057" spans="30:30" x14ac:dyDescent="0.25">
      <c r="AD4057" s="3"/>
    </row>
    <row r="4058" spans="30:30" x14ac:dyDescent="0.25">
      <c r="AD4058" s="3"/>
    </row>
    <row r="4059" spans="30:30" x14ac:dyDescent="0.25">
      <c r="AD4059" s="3"/>
    </row>
    <row r="4060" spans="30:30" x14ac:dyDescent="0.25">
      <c r="AD4060" s="3"/>
    </row>
    <row r="4061" spans="30:30" x14ac:dyDescent="0.25">
      <c r="AD4061" s="3"/>
    </row>
    <row r="4062" spans="30:30" x14ac:dyDescent="0.25">
      <c r="AD4062" s="3"/>
    </row>
    <row r="4063" spans="30:30" x14ac:dyDescent="0.25">
      <c r="AD4063" s="3"/>
    </row>
    <row r="4064" spans="30:30" x14ac:dyDescent="0.25">
      <c r="AD4064" s="3"/>
    </row>
    <row r="4065" spans="30:30" x14ac:dyDescent="0.25">
      <c r="AD4065" s="3"/>
    </row>
    <row r="4066" spans="30:30" x14ac:dyDescent="0.25">
      <c r="AD4066" s="3"/>
    </row>
    <row r="4067" spans="30:30" x14ac:dyDescent="0.25">
      <c r="AD4067" s="3"/>
    </row>
    <row r="4068" spans="30:30" x14ac:dyDescent="0.25">
      <c r="AD4068" s="3"/>
    </row>
    <row r="4069" spans="30:30" x14ac:dyDescent="0.25">
      <c r="AD4069" s="3"/>
    </row>
    <row r="4070" spans="30:30" x14ac:dyDescent="0.25">
      <c r="AD4070" s="3"/>
    </row>
    <row r="4071" spans="30:30" x14ac:dyDescent="0.25">
      <c r="AD4071" s="3"/>
    </row>
    <row r="4072" spans="30:30" x14ac:dyDescent="0.25">
      <c r="AD4072" s="3"/>
    </row>
    <row r="4073" spans="30:30" x14ac:dyDescent="0.25">
      <c r="AD4073" s="3"/>
    </row>
    <row r="4074" spans="30:30" x14ac:dyDescent="0.25">
      <c r="AD4074" s="3"/>
    </row>
    <row r="4075" spans="30:30" x14ac:dyDescent="0.25">
      <c r="AD4075" s="3"/>
    </row>
    <row r="4076" spans="30:30" x14ac:dyDescent="0.25">
      <c r="AD4076" s="3"/>
    </row>
    <row r="4077" spans="30:30" x14ac:dyDescent="0.25">
      <c r="AD4077" s="3"/>
    </row>
    <row r="4078" spans="30:30" x14ac:dyDescent="0.25">
      <c r="AD4078" s="3"/>
    </row>
    <row r="4079" spans="30:30" x14ac:dyDescent="0.25">
      <c r="AD4079" s="3"/>
    </row>
    <row r="4080" spans="30:30" x14ac:dyDescent="0.25">
      <c r="AD4080" s="3"/>
    </row>
    <row r="4081" spans="30:30" x14ac:dyDescent="0.25">
      <c r="AD4081" s="3"/>
    </row>
    <row r="4082" spans="30:30" x14ac:dyDescent="0.25">
      <c r="AD4082" s="3"/>
    </row>
    <row r="4083" spans="30:30" x14ac:dyDescent="0.25">
      <c r="AD4083" s="3"/>
    </row>
    <row r="4084" spans="30:30" x14ac:dyDescent="0.25">
      <c r="AD4084" s="3"/>
    </row>
    <row r="4085" spans="30:30" x14ac:dyDescent="0.25">
      <c r="AD4085" s="3"/>
    </row>
    <row r="4086" spans="30:30" x14ac:dyDescent="0.25">
      <c r="AD4086" s="3"/>
    </row>
    <row r="4087" spans="30:30" x14ac:dyDescent="0.25">
      <c r="AD4087" s="3"/>
    </row>
    <row r="4088" spans="30:30" x14ac:dyDescent="0.25">
      <c r="AD4088" s="3"/>
    </row>
    <row r="4089" spans="30:30" x14ac:dyDescent="0.25">
      <c r="AD4089" s="3"/>
    </row>
    <row r="4090" spans="30:30" x14ac:dyDescent="0.25">
      <c r="AD4090" s="3"/>
    </row>
    <row r="4091" spans="30:30" x14ac:dyDescent="0.25">
      <c r="AD4091" s="3"/>
    </row>
    <row r="4092" spans="30:30" x14ac:dyDescent="0.25">
      <c r="AD4092" s="3"/>
    </row>
    <row r="4093" spans="30:30" x14ac:dyDescent="0.25">
      <c r="AD4093" s="3"/>
    </row>
    <row r="4094" spans="30:30" x14ac:dyDescent="0.25">
      <c r="AD4094" s="3"/>
    </row>
    <row r="4095" spans="30:30" x14ac:dyDescent="0.25">
      <c r="AD4095" s="3"/>
    </row>
    <row r="4096" spans="30:30" x14ac:dyDescent="0.25">
      <c r="AD4096" s="3"/>
    </row>
    <row r="4097" spans="30:30" x14ac:dyDescent="0.25">
      <c r="AD4097" s="3"/>
    </row>
    <row r="4098" spans="30:30" x14ac:dyDescent="0.25">
      <c r="AD4098" s="3"/>
    </row>
    <row r="4099" spans="30:30" x14ac:dyDescent="0.25">
      <c r="AD4099" s="3"/>
    </row>
    <row r="4100" spans="30:30" x14ac:dyDescent="0.25">
      <c r="AD4100" s="3"/>
    </row>
    <row r="4101" spans="30:30" x14ac:dyDescent="0.25">
      <c r="AD4101" s="3"/>
    </row>
    <row r="4102" spans="30:30" x14ac:dyDescent="0.25">
      <c r="AD4102" s="3"/>
    </row>
    <row r="4103" spans="30:30" x14ac:dyDescent="0.25">
      <c r="AD4103" s="3"/>
    </row>
    <row r="4104" spans="30:30" x14ac:dyDescent="0.25">
      <c r="AD4104" s="3"/>
    </row>
    <row r="4105" spans="30:30" x14ac:dyDescent="0.25">
      <c r="AD4105" s="3"/>
    </row>
    <row r="4106" spans="30:30" x14ac:dyDescent="0.25">
      <c r="AD4106" s="3"/>
    </row>
    <row r="4107" spans="30:30" x14ac:dyDescent="0.25">
      <c r="AD4107" s="3"/>
    </row>
    <row r="4108" spans="30:30" x14ac:dyDescent="0.25">
      <c r="AD4108" s="3"/>
    </row>
    <row r="4109" spans="30:30" x14ac:dyDescent="0.25">
      <c r="AD4109" s="3"/>
    </row>
    <row r="4110" spans="30:30" x14ac:dyDescent="0.25">
      <c r="AD4110" s="3"/>
    </row>
    <row r="4111" spans="30:30" x14ac:dyDescent="0.25">
      <c r="AD4111" s="3"/>
    </row>
    <row r="4112" spans="30:30" x14ac:dyDescent="0.25">
      <c r="AD4112" s="3"/>
    </row>
    <row r="4113" spans="30:30" x14ac:dyDescent="0.25">
      <c r="AD4113" s="3"/>
    </row>
    <row r="4114" spans="30:30" x14ac:dyDescent="0.25">
      <c r="AD4114" s="3"/>
    </row>
    <row r="4115" spans="30:30" x14ac:dyDescent="0.25">
      <c r="AD4115" s="3"/>
    </row>
    <row r="4116" spans="30:30" x14ac:dyDescent="0.25">
      <c r="AD4116" s="3"/>
    </row>
    <row r="4117" spans="30:30" x14ac:dyDescent="0.25">
      <c r="AD4117" s="3"/>
    </row>
    <row r="4118" spans="30:30" x14ac:dyDescent="0.25">
      <c r="AD4118" s="3"/>
    </row>
    <row r="4119" spans="30:30" x14ac:dyDescent="0.25">
      <c r="AD4119" s="3"/>
    </row>
    <row r="4120" spans="30:30" x14ac:dyDescent="0.25">
      <c r="AD4120" s="3"/>
    </row>
    <row r="4121" spans="30:30" x14ac:dyDescent="0.25">
      <c r="AD4121" s="3"/>
    </row>
    <row r="4122" spans="30:30" x14ac:dyDescent="0.25">
      <c r="AD4122" s="3"/>
    </row>
    <row r="4123" spans="30:30" x14ac:dyDescent="0.25">
      <c r="AD4123" s="3"/>
    </row>
    <row r="4124" spans="30:30" x14ac:dyDescent="0.25">
      <c r="AD4124" s="3"/>
    </row>
    <row r="4125" spans="30:30" x14ac:dyDescent="0.25">
      <c r="AD4125" s="3"/>
    </row>
    <row r="4126" spans="30:30" x14ac:dyDescent="0.25">
      <c r="AD4126" s="3"/>
    </row>
    <row r="4127" spans="30:30" x14ac:dyDescent="0.25">
      <c r="AD4127" s="3"/>
    </row>
    <row r="4128" spans="30:30" x14ac:dyDescent="0.25">
      <c r="AD4128" s="3"/>
    </row>
    <row r="4129" spans="30:30" x14ac:dyDescent="0.25">
      <c r="AD4129" s="3"/>
    </row>
    <row r="4130" spans="30:30" x14ac:dyDescent="0.25">
      <c r="AD4130" s="3"/>
    </row>
    <row r="4131" spans="30:30" x14ac:dyDescent="0.25">
      <c r="AD4131" s="3"/>
    </row>
    <row r="4132" spans="30:30" x14ac:dyDescent="0.25">
      <c r="AD4132" s="3"/>
    </row>
    <row r="4133" spans="30:30" x14ac:dyDescent="0.25">
      <c r="AD4133" s="3"/>
    </row>
    <row r="4134" spans="30:30" x14ac:dyDescent="0.25">
      <c r="AD4134" s="3"/>
    </row>
    <row r="4135" spans="30:30" x14ac:dyDescent="0.25">
      <c r="AD4135" s="3"/>
    </row>
    <row r="4136" spans="30:30" x14ac:dyDescent="0.25">
      <c r="AD4136" s="3"/>
    </row>
    <row r="4137" spans="30:30" x14ac:dyDescent="0.25">
      <c r="AD4137" s="3"/>
    </row>
    <row r="4138" spans="30:30" x14ac:dyDescent="0.25">
      <c r="AD4138" s="3"/>
    </row>
    <row r="4139" spans="30:30" x14ac:dyDescent="0.25">
      <c r="AD4139" s="3"/>
    </row>
    <row r="4140" spans="30:30" x14ac:dyDescent="0.25">
      <c r="AD4140" s="3"/>
    </row>
    <row r="4141" spans="30:30" x14ac:dyDescent="0.25">
      <c r="AD4141" s="3"/>
    </row>
    <row r="4142" spans="30:30" x14ac:dyDescent="0.25">
      <c r="AD4142" s="3"/>
    </row>
    <row r="4143" spans="30:30" x14ac:dyDescent="0.25">
      <c r="AD4143" s="3"/>
    </row>
    <row r="4144" spans="30:30" x14ac:dyDescent="0.25">
      <c r="AD4144" s="3"/>
    </row>
    <row r="4145" spans="30:30" x14ac:dyDescent="0.25">
      <c r="AD4145" s="3"/>
    </row>
    <row r="4146" spans="30:30" x14ac:dyDescent="0.25">
      <c r="AD4146" s="3"/>
    </row>
    <row r="4147" spans="30:30" x14ac:dyDescent="0.25">
      <c r="AD4147" s="3"/>
    </row>
    <row r="4148" spans="30:30" x14ac:dyDescent="0.25">
      <c r="AD4148" s="3"/>
    </row>
    <row r="4149" spans="30:30" x14ac:dyDescent="0.25">
      <c r="AD4149" s="3"/>
    </row>
    <row r="4150" spans="30:30" x14ac:dyDescent="0.25">
      <c r="AD4150" s="3"/>
    </row>
    <row r="4151" spans="30:30" x14ac:dyDescent="0.25">
      <c r="AD4151" s="3"/>
    </row>
    <row r="4152" spans="30:30" x14ac:dyDescent="0.25">
      <c r="AD4152" s="3"/>
    </row>
    <row r="4153" spans="30:30" x14ac:dyDescent="0.25">
      <c r="AD4153" s="3"/>
    </row>
    <row r="4154" spans="30:30" x14ac:dyDescent="0.25">
      <c r="AD4154" s="3"/>
    </row>
    <row r="4155" spans="30:30" x14ac:dyDescent="0.25">
      <c r="AD4155" s="3"/>
    </row>
    <row r="4156" spans="30:30" x14ac:dyDescent="0.25">
      <c r="AD4156" s="3"/>
    </row>
    <row r="4157" spans="30:30" x14ac:dyDescent="0.25">
      <c r="AD4157" s="3"/>
    </row>
    <row r="4158" spans="30:30" x14ac:dyDescent="0.25">
      <c r="AD4158" s="3"/>
    </row>
    <row r="4159" spans="30:30" x14ac:dyDescent="0.25">
      <c r="AD4159" s="3"/>
    </row>
    <row r="4160" spans="30:30" x14ac:dyDescent="0.25">
      <c r="AD4160" s="3"/>
    </row>
    <row r="4161" spans="30:30" x14ac:dyDescent="0.25">
      <c r="AD4161" s="3"/>
    </row>
    <row r="4162" spans="30:30" x14ac:dyDescent="0.25">
      <c r="AD4162" s="3"/>
    </row>
    <row r="4163" spans="30:30" x14ac:dyDescent="0.25">
      <c r="AD4163" s="3"/>
    </row>
    <row r="4164" spans="30:30" x14ac:dyDescent="0.25">
      <c r="AD4164" s="3"/>
    </row>
    <row r="4165" spans="30:30" x14ac:dyDescent="0.25">
      <c r="AD4165" s="3"/>
    </row>
    <row r="4166" spans="30:30" x14ac:dyDescent="0.25">
      <c r="AD4166" s="3"/>
    </row>
    <row r="4167" spans="30:30" x14ac:dyDescent="0.25">
      <c r="AD4167" s="3"/>
    </row>
    <row r="4168" spans="30:30" x14ac:dyDescent="0.25">
      <c r="AD4168" s="3"/>
    </row>
    <row r="4169" spans="30:30" x14ac:dyDescent="0.25">
      <c r="AD4169" s="3"/>
    </row>
    <row r="4170" spans="30:30" x14ac:dyDescent="0.25">
      <c r="AD4170" s="3"/>
    </row>
    <row r="4171" spans="30:30" x14ac:dyDescent="0.25">
      <c r="AD4171" s="3"/>
    </row>
    <row r="4172" spans="30:30" x14ac:dyDescent="0.25">
      <c r="AD4172" s="3"/>
    </row>
    <row r="4173" spans="30:30" x14ac:dyDescent="0.25">
      <c r="AD4173" s="3"/>
    </row>
    <row r="4174" spans="30:30" x14ac:dyDescent="0.25">
      <c r="AD4174" s="3"/>
    </row>
    <row r="4175" spans="30:30" x14ac:dyDescent="0.25">
      <c r="AD4175" s="3"/>
    </row>
    <row r="4176" spans="30:30" x14ac:dyDescent="0.25">
      <c r="AD4176" s="3"/>
    </row>
    <row r="4177" spans="30:30" x14ac:dyDescent="0.25">
      <c r="AD4177" s="3"/>
    </row>
    <row r="4178" spans="30:30" x14ac:dyDescent="0.25">
      <c r="AD4178" s="3"/>
    </row>
    <row r="4179" spans="30:30" x14ac:dyDescent="0.25">
      <c r="AD4179" s="3"/>
    </row>
    <row r="4180" spans="30:30" x14ac:dyDescent="0.25">
      <c r="AD4180" s="3"/>
    </row>
    <row r="4181" spans="30:30" x14ac:dyDescent="0.25">
      <c r="AD4181" s="3"/>
    </row>
    <row r="4182" spans="30:30" x14ac:dyDescent="0.25">
      <c r="AD4182" s="3"/>
    </row>
    <row r="4183" spans="30:30" x14ac:dyDescent="0.25">
      <c r="AD4183" s="3"/>
    </row>
    <row r="4184" spans="30:30" x14ac:dyDescent="0.25">
      <c r="AD4184" s="3"/>
    </row>
    <row r="4185" spans="30:30" x14ac:dyDescent="0.25">
      <c r="AD4185" s="3"/>
    </row>
    <row r="4186" spans="30:30" x14ac:dyDescent="0.25">
      <c r="AD4186" s="3"/>
    </row>
    <row r="4187" spans="30:30" x14ac:dyDescent="0.25">
      <c r="AD4187" s="3"/>
    </row>
    <row r="4188" spans="30:30" x14ac:dyDescent="0.25">
      <c r="AD4188" s="3"/>
    </row>
    <row r="4189" spans="30:30" x14ac:dyDescent="0.25">
      <c r="AD4189" s="3"/>
    </row>
    <row r="4190" spans="30:30" x14ac:dyDescent="0.25">
      <c r="AD4190" s="3"/>
    </row>
    <row r="4191" spans="30:30" x14ac:dyDescent="0.25">
      <c r="AD4191" s="3"/>
    </row>
    <row r="4192" spans="30:30" x14ac:dyDescent="0.25">
      <c r="AD4192" s="3"/>
    </row>
    <row r="4193" spans="30:30" x14ac:dyDescent="0.25">
      <c r="AD4193" s="3"/>
    </row>
    <row r="4194" spans="30:30" x14ac:dyDescent="0.25">
      <c r="AD4194" s="3"/>
    </row>
    <row r="4195" spans="30:30" x14ac:dyDescent="0.25">
      <c r="AD4195" s="3"/>
    </row>
    <row r="4196" spans="30:30" x14ac:dyDescent="0.25">
      <c r="AD4196" s="3"/>
    </row>
    <row r="4197" spans="30:30" x14ac:dyDescent="0.25">
      <c r="AD4197" s="3"/>
    </row>
    <row r="4198" spans="30:30" x14ac:dyDescent="0.25">
      <c r="AD4198" s="3"/>
    </row>
    <row r="4199" spans="30:30" x14ac:dyDescent="0.25">
      <c r="AD4199" s="3"/>
    </row>
    <row r="4200" spans="30:30" x14ac:dyDescent="0.25">
      <c r="AD4200" s="3"/>
    </row>
    <row r="4201" spans="30:30" x14ac:dyDescent="0.25">
      <c r="AD4201" s="3"/>
    </row>
    <row r="4202" spans="30:30" x14ac:dyDescent="0.25">
      <c r="AD4202" s="3"/>
    </row>
    <row r="4203" spans="30:30" x14ac:dyDescent="0.25">
      <c r="AD4203" s="3"/>
    </row>
    <row r="4204" spans="30:30" x14ac:dyDescent="0.25">
      <c r="AD4204" s="3"/>
    </row>
    <row r="4205" spans="30:30" x14ac:dyDescent="0.25">
      <c r="AD4205" s="3"/>
    </row>
    <row r="4206" spans="30:30" x14ac:dyDescent="0.25">
      <c r="AD4206" s="3"/>
    </row>
    <row r="4207" spans="30:30" x14ac:dyDescent="0.25">
      <c r="AD4207" s="3"/>
    </row>
    <row r="4208" spans="30:30" x14ac:dyDescent="0.25">
      <c r="AD4208" s="3"/>
    </row>
    <row r="4209" spans="30:30" x14ac:dyDescent="0.25">
      <c r="AD4209" s="3"/>
    </row>
    <row r="4210" spans="30:30" x14ac:dyDescent="0.25">
      <c r="AD4210" s="3"/>
    </row>
    <row r="4211" spans="30:30" x14ac:dyDescent="0.25">
      <c r="AD4211" s="3"/>
    </row>
    <row r="4212" spans="30:30" x14ac:dyDescent="0.25">
      <c r="AD4212" s="3"/>
    </row>
    <row r="4213" spans="30:30" x14ac:dyDescent="0.25">
      <c r="AD4213" s="3"/>
    </row>
    <row r="4214" spans="30:30" x14ac:dyDescent="0.25">
      <c r="AD4214" s="3"/>
    </row>
    <row r="4215" spans="30:30" x14ac:dyDescent="0.25">
      <c r="AD4215" s="3"/>
    </row>
    <row r="4216" spans="30:30" x14ac:dyDescent="0.25">
      <c r="AD4216" s="3"/>
    </row>
    <row r="4217" spans="30:30" x14ac:dyDescent="0.25">
      <c r="AD4217" s="3"/>
    </row>
    <row r="4218" spans="30:30" x14ac:dyDescent="0.25">
      <c r="AD4218" s="3"/>
    </row>
    <row r="4219" spans="30:30" x14ac:dyDescent="0.25">
      <c r="AD4219" s="3"/>
    </row>
    <row r="4220" spans="30:30" x14ac:dyDescent="0.25">
      <c r="AD4220" s="3"/>
    </row>
    <row r="4221" spans="30:30" x14ac:dyDescent="0.25">
      <c r="AD4221" s="3"/>
    </row>
    <row r="4222" spans="30:30" x14ac:dyDescent="0.25">
      <c r="AD4222" s="3"/>
    </row>
    <row r="4223" spans="30:30" x14ac:dyDescent="0.25">
      <c r="AD4223" s="3"/>
    </row>
    <row r="4224" spans="30:30" x14ac:dyDescent="0.25">
      <c r="AD4224" s="3"/>
    </row>
    <row r="4225" spans="30:30" x14ac:dyDescent="0.25">
      <c r="AD4225" s="3"/>
    </row>
    <row r="4226" spans="30:30" x14ac:dyDescent="0.25">
      <c r="AD4226" s="3"/>
    </row>
    <row r="4227" spans="30:30" x14ac:dyDescent="0.25">
      <c r="AD4227" s="3"/>
    </row>
    <row r="4228" spans="30:30" x14ac:dyDescent="0.25">
      <c r="AD4228" s="3"/>
    </row>
    <row r="4229" spans="30:30" x14ac:dyDescent="0.25">
      <c r="AD4229" s="3"/>
    </row>
    <row r="4230" spans="30:30" x14ac:dyDescent="0.25">
      <c r="AD4230" s="3"/>
    </row>
    <row r="4231" spans="30:30" x14ac:dyDescent="0.25">
      <c r="AD4231" s="3"/>
    </row>
    <row r="4232" spans="30:30" x14ac:dyDescent="0.25">
      <c r="AD4232" s="3"/>
    </row>
    <row r="4233" spans="30:30" x14ac:dyDescent="0.25">
      <c r="AD4233" s="3"/>
    </row>
    <row r="4234" spans="30:30" x14ac:dyDescent="0.25">
      <c r="AD4234" s="3"/>
    </row>
    <row r="4235" spans="30:30" x14ac:dyDescent="0.25">
      <c r="AD4235" s="3"/>
    </row>
    <row r="4236" spans="30:30" x14ac:dyDescent="0.25">
      <c r="AD4236" s="3"/>
    </row>
    <row r="4237" spans="30:30" x14ac:dyDescent="0.25">
      <c r="AD4237" s="3"/>
    </row>
    <row r="4238" spans="30:30" x14ac:dyDescent="0.25">
      <c r="AD4238" s="3"/>
    </row>
    <row r="4239" spans="30:30" x14ac:dyDescent="0.25">
      <c r="AD4239" s="3"/>
    </row>
    <row r="4240" spans="30:30" x14ac:dyDescent="0.25">
      <c r="AD4240" s="3"/>
    </row>
    <row r="4241" spans="30:30" x14ac:dyDescent="0.25">
      <c r="AD4241" s="3"/>
    </row>
    <row r="4242" spans="30:30" x14ac:dyDescent="0.25">
      <c r="AD4242" s="3"/>
    </row>
    <row r="4243" spans="30:30" x14ac:dyDescent="0.25">
      <c r="AD4243" s="3"/>
    </row>
    <row r="4244" spans="30:30" x14ac:dyDescent="0.25">
      <c r="AD4244" s="3"/>
    </row>
    <row r="4245" spans="30:30" x14ac:dyDescent="0.25">
      <c r="AD4245" s="3"/>
    </row>
    <row r="4246" spans="30:30" x14ac:dyDescent="0.25">
      <c r="AD4246" s="3"/>
    </row>
    <row r="4247" spans="30:30" x14ac:dyDescent="0.25">
      <c r="AD4247" s="3"/>
    </row>
    <row r="4248" spans="30:30" x14ac:dyDescent="0.25">
      <c r="AD4248" s="3"/>
    </row>
    <row r="4249" spans="30:30" x14ac:dyDescent="0.25">
      <c r="AD4249" s="3"/>
    </row>
    <row r="4250" spans="30:30" x14ac:dyDescent="0.25">
      <c r="AD4250" s="3"/>
    </row>
    <row r="4251" spans="30:30" x14ac:dyDescent="0.25">
      <c r="AD4251" s="3"/>
    </row>
    <row r="4252" spans="30:30" x14ac:dyDescent="0.25">
      <c r="AD4252" s="3"/>
    </row>
    <row r="4253" spans="30:30" x14ac:dyDescent="0.25">
      <c r="AD4253" s="3"/>
    </row>
    <row r="4254" spans="30:30" x14ac:dyDescent="0.25">
      <c r="AD4254" s="3"/>
    </row>
    <row r="4255" spans="30:30" x14ac:dyDescent="0.25">
      <c r="AD4255" s="3"/>
    </row>
    <row r="4256" spans="30:30" x14ac:dyDescent="0.25">
      <c r="AD4256" s="3"/>
    </row>
    <row r="4257" spans="30:30" x14ac:dyDescent="0.25">
      <c r="AD4257" s="3"/>
    </row>
    <row r="4258" spans="30:30" x14ac:dyDescent="0.25">
      <c r="AD4258" s="3"/>
    </row>
    <row r="4259" spans="30:30" x14ac:dyDescent="0.25">
      <c r="AD4259" s="3"/>
    </row>
    <row r="4260" spans="30:30" x14ac:dyDescent="0.25">
      <c r="AD4260" s="3"/>
    </row>
    <row r="4261" spans="30:30" x14ac:dyDescent="0.25">
      <c r="AD4261" s="3"/>
    </row>
    <row r="4262" spans="30:30" x14ac:dyDescent="0.25">
      <c r="AD4262" s="3"/>
    </row>
    <row r="4263" spans="30:30" x14ac:dyDescent="0.25">
      <c r="AD4263" s="3"/>
    </row>
    <row r="4264" spans="30:30" x14ac:dyDescent="0.25">
      <c r="AD4264" s="3"/>
    </row>
    <row r="4265" spans="30:30" x14ac:dyDescent="0.25">
      <c r="AD4265" s="3"/>
    </row>
    <row r="4266" spans="30:30" x14ac:dyDescent="0.25">
      <c r="AD4266" s="3"/>
    </row>
    <row r="4267" spans="30:30" x14ac:dyDescent="0.25">
      <c r="AD4267" s="3"/>
    </row>
    <row r="4268" spans="30:30" x14ac:dyDescent="0.25">
      <c r="AD4268" s="3"/>
    </row>
    <row r="4269" spans="30:30" x14ac:dyDescent="0.25">
      <c r="AD4269" s="3"/>
    </row>
    <row r="4270" spans="30:30" x14ac:dyDescent="0.25">
      <c r="AD4270" s="3"/>
    </row>
    <row r="4271" spans="30:30" x14ac:dyDescent="0.25">
      <c r="AD4271" s="3"/>
    </row>
    <row r="4272" spans="30:30" x14ac:dyDescent="0.25">
      <c r="AD4272" s="3"/>
    </row>
    <row r="4273" spans="30:30" x14ac:dyDescent="0.25">
      <c r="AD4273" s="3"/>
    </row>
    <row r="4274" spans="30:30" x14ac:dyDescent="0.25">
      <c r="AD4274" s="3"/>
    </row>
    <row r="4275" spans="30:30" x14ac:dyDescent="0.25">
      <c r="AD4275" s="3"/>
    </row>
    <row r="4276" spans="30:30" x14ac:dyDescent="0.25">
      <c r="AD4276" s="3"/>
    </row>
    <row r="4277" spans="30:30" x14ac:dyDescent="0.25">
      <c r="AD4277" s="3"/>
    </row>
    <row r="4278" spans="30:30" x14ac:dyDescent="0.25">
      <c r="AD4278" s="3"/>
    </row>
    <row r="4279" spans="30:30" x14ac:dyDescent="0.25">
      <c r="AD4279" s="3"/>
    </row>
    <row r="4280" spans="30:30" x14ac:dyDescent="0.25">
      <c r="AD4280" s="3"/>
    </row>
    <row r="4281" spans="30:30" x14ac:dyDescent="0.25">
      <c r="AD4281" s="3"/>
    </row>
    <row r="4282" spans="30:30" x14ac:dyDescent="0.25">
      <c r="AD4282" s="3"/>
    </row>
    <row r="4283" spans="30:30" x14ac:dyDescent="0.25">
      <c r="AD4283" s="3"/>
    </row>
    <row r="4284" spans="30:30" x14ac:dyDescent="0.25">
      <c r="AD4284" s="3"/>
    </row>
    <row r="4285" spans="30:30" x14ac:dyDescent="0.25">
      <c r="AD4285" s="3"/>
    </row>
    <row r="4286" spans="30:30" x14ac:dyDescent="0.25">
      <c r="AD4286" s="3"/>
    </row>
    <row r="4287" spans="30:30" x14ac:dyDescent="0.25">
      <c r="AD4287" s="3"/>
    </row>
    <row r="4288" spans="30:30" x14ac:dyDescent="0.25">
      <c r="AD4288" s="3"/>
    </row>
    <row r="4289" spans="30:30" x14ac:dyDescent="0.25">
      <c r="AD4289" s="3"/>
    </row>
    <row r="4290" spans="30:30" x14ac:dyDescent="0.25">
      <c r="AD4290" s="3"/>
    </row>
    <row r="4291" spans="30:30" x14ac:dyDescent="0.25">
      <c r="AD4291" s="3"/>
    </row>
    <row r="4292" spans="30:30" x14ac:dyDescent="0.25">
      <c r="AD4292" s="3"/>
    </row>
    <row r="4293" spans="30:30" x14ac:dyDescent="0.25">
      <c r="AD4293" s="3"/>
    </row>
    <row r="4294" spans="30:30" x14ac:dyDescent="0.25">
      <c r="AD4294" s="3"/>
    </row>
    <row r="4295" spans="30:30" x14ac:dyDescent="0.25">
      <c r="AD4295" s="3"/>
    </row>
    <row r="4296" spans="30:30" x14ac:dyDescent="0.25">
      <c r="AD4296" s="3"/>
    </row>
    <row r="4297" spans="30:30" x14ac:dyDescent="0.25">
      <c r="AD4297" s="3"/>
    </row>
    <row r="4298" spans="30:30" x14ac:dyDescent="0.25">
      <c r="AD4298" s="3"/>
    </row>
    <row r="4299" spans="30:30" x14ac:dyDescent="0.25">
      <c r="AD4299" s="3"/>
    </row>
    <row r="4300" spans="30:30" x14ac:dyDescent="0.25">
      <c r="AD4300" s="3"/>
    </row>
    <row r="4301" spans="30:30" x14ac:dyDescent="0.25">
      <c r="AD4301" s="3"/>
    </row>
    <row r="4302" spans="30:30" x14ac:dyDescent="0.25">
      <c r="AD4302" s="3"/>
    </row>
    <row r="4303" spans="30:30" x14ac:dyDescent="0.25">
      <c r="AD4303" s="3"/>
    </row>
    <row r="4304" spans="30:30" x14ac:dyDescent="0.25">
      <c r="AD4304" s="3"/>
    </row>
    <row r="4305" spans="30:30" x14ac:dyDescent="0.25">
      <c r="AD4305" s="3"/>
    </row>
    <row r="4306" spans="30:30" x14ac:dyDescent="0.25">
      <c r="AD4306" s="3"/>
    </row>
    <row r="4307" spans="30:30" x14ac:dyDescent="0.25">
      <c r="AD4307" s="3"/>
    </row>
    <row r="4308" spans="30:30" x14ac:dyDescent="0.25">
      <c r="AD4308" s="3"/>
    </row>
    <row r="4309" spans="30:30" x14ac:dyDescent="0.25">
      <c r="AD4309" s="3"/>
    </row>
    <row r="4310" spans="30:30" x14ac:dyDescent="0.25">
      <c r="AD4310" s="3"/>
    </row>
    <row r="4311" spans="30:30" x14ac:dyDescent="0.25">
      <c r="AD4311" s="3"/>
    </row>
    <row r="4312" spans="30:30" x14ac:dyDescent="0.25">
      <c r="AD4312" s="3"/>
    </row>
    <row r="4313" spans="30:30" x14ac:dyDescent="0.25">
      <c r="AD4313" s="3"/>
    </row>
    <row r="4314" spans="30:30" x14ac:dyDescent="0.25">
      <c r="AD4314" s="3"/>
    </row>
    <row r="4315" spans="30:30" x14ac:dyDescent="0.25">
      <c r="AD4315" s="3"/>
    </row>
    <row r="4316" spans="30:30" x14ac:dyDescent="0.25">
      <c r="AD4316" s="3"/>
    </row>
    <row r="4317" spans="30:30" x14ac:dyDescent="0.25">
      <c r="AD4317" s="3"/>
    </row>
    <row r="4318" spans="30:30" x14ac:dyDescent="0.25">
      <c r="AD4318" s="3"/>
    </row>
    <row r="4319" spans="30:30" x14ac:dyDescent="0.25">
      <c r="AD4319" s="3"/>
    </row>
    <row r="4320" spans="30:30" x14ac:dyDescent="0.25">
      <c r="AD4320" s="3"/>
    </row>
    <row r="4321" spans="30:30" x14ac:dyDescent="0.25">
      <c r="AD4321" s="3"/>
    </row>
    <row r="4322" spans="30:30" x14ac:dyDescent="0.25">
      <c r="AD4322" s="3"/>
    </row>
    <row r="4323" spans="30:30" x14ac:dyDescent="0.25">
      <c r="AD4323" s="3"/>
    </row>
    <row r="4324" spans="30:30" x14ac:dyDescent="0.25">
      <c r="AD4324" s="3"/>
    </row>
    <row r="4325" spans="30:30" x14ac:dyDescent="0.25">
      <c r="AD4325" s="3"/>
    </row>
    <row r="4326" spans="30:30" x14ac:dyDescent="0.25">
      <c r="AD4326" s="3"/>
    </row>
    <row r="4327" spans="30:30" x14ac:dyDescent="0.25">
      <c r="AD4327" s="3"/>
    </row>
    <row r="4328" spans="30:30" x14ac:dyDescent="0.25">
      <c r="AD4328" s="3"/>
    </row>
    <row r="4329" spans="30:30" x14ac:dyDescent="0.25">
      <c r="AD4329" s="3"/>
    </row>
    <row r="4330" spans="30:30" x14ac:dyDescent="0.25">
      <c r="AD4330" s="3"/>
    </row>
    <row r="4331" spans="30:30" x14ac:dyDescent="0.25">
      <c r="AD4331" s="3"/>
    </row>
    <row r="4332" spans="30:30" x14ac:dyDescent="0.25">
      <c r="AD4332" s="3"/>
    </row>
    <row r="4333" spans="30:30" x14ac:dyDescent="0.25">
      <c r="AD4333" s="3"/>
    </row>
    <row r="4334" spans="30:30" x14ac:dyDescent="0.25">
      <c r="AD4334" s="3"/>
    </row>
    <row r="4335" spans="30:30" x14ac:dyDescent="0.25">
      <c r="AD4335" s="3"/>
    </row>
    <row r="4336" spans="30:30" x14ac:dyDescent="0.25">
      <c r="AD4336" s="3"/>
    </row>
    <row r="4337" spans="30:30" x14ac:dyDescent="0.25">
      <c r="AD4337" s="3"/>
    </row>
    <row r="4338" spans="30:30" x14ac:dyDescent="0.25">
      <c r="AD4338" s="3"/>
    </row>
    <row r="4339" spans="30:30" x14ac:dyDescent="0.25">
      <c r="AD4339" s="3"/>
    </row>
    <row r="4340" spans="30:30" x14ac:dyDescent="0.25">
      <c r="AD4340" s="3"/>
    </row>
    <row r="4341" spans="30:30" x14ac:dyDescent="0.25">
      <c r="AD4341" s="3"/>
    </row>
    <row r="4342" spans="30:30" x14ac:dyDescent="0.25">
      <c r="AD4342" s="3"/>
    </row>
    <row r="4343" spans="30:30" x14ac:dyDescent="0.25">
      <c r="AD4343" s="3"/>
    </row>
    <row r="4344" spans="30:30" x14ac:dyDescent="0.25">
      <c r="AD4344" s="3"/>
    </row>
    <row r="4345" spans="30:30" x14ac:dyDescent="0.25">
      <c r="AD4345" s="3"/>
    </row>
    <row r="4346" spans="30:30" x14ac:dyDescent="0.25">
      <c r="AD4346" s="3"/>
    </row>
    <row r="4347" spans="30:30" x14ac:dyDescent="0.25">
      <c r="AD4347" s="3"/>
    </row>
    <row r="4348" spans="30:30" x14ac:dyDescent="0.25">
      <c r="AD4348" s="3"/>
    </row>
    <row r="4349" spans="30:30" x14ac:dyDescent="0.25">
      <c r="AD4349" s="3"/>
    </row>
    <row r="4350" spans="30:30" x14ac:dyDescent="0.25">
      <c r="AD4350" s="3"/>
    </row>
    <row r="4351" spans="30:30" x14ac:dyDescent="0.25">
      <c r="AD4351" s="3"/>
    </row>
    <row r="4352" spans="30:30" x14ac:dyDescent="0.25">
      <c r="AD4352" s="3"/>
    </row>
    <row r="4353" spans="30:30" x14ac:dyDescent="0.25">
      <c r="AD4353" s="3"/>
    </row>
    <row r="4354" spans="30:30" x14ac:dyDescent="0.25">
      <c r="AD4354" s="3"/>
    </row>
    <row r="4355" spans="30:30" x14ac:dyDescent="0.25">
      <c r="AD4355" s="3"/>
    </row>
    <row r="4356" spans="30:30" x14ac:dyDescent="0.25">
      <c r="AD4356" s="3"/>
    </row>
    <row r="4357" spans="30:30" x14ac:dyDescent="0.25">
      <c r="AD4357" s="3"/>
    </row>
    <row r="4358" spans="30:30" x14ac:dyDescent="0.25">
      <c r="AD4358" s="3"/>
    </row>
    <row r="4359" spans="30:30" x14ac:dyDescent="0.25">
      <c r="AD4359" s="3"/>
    </row>
    <row r="4360" spans="30:30" x14ac:dyDescent="0.25">
      <c r="AD4360" s="3"/>
    </row>
    <row r="4361" spans="30:30" x14ac:dyDescent="0.25">
      <c r="AD4361" s="3"/>
    </row>
    <row r="4362" spans="30:30" x14ac:dyDescent="0.25">
      <c r="AD4362" s="3"/>
    </row>
    <row r="4363" spans="30:30" x14ac:dyDescent="0.25">
      <c r="AD4363" s="3"/>
    </row>
    <row r="4364" spans="30:30" x14ac:dyDescent="0.25">
      <c r="AD4364" s="3"/>
    </row>
    <row r="4365" spans="30:30" x14ac:dyDescent="0.25">
      <c r="AD4365" s="3"/>
    </row>
    <row r="4366" spans="30:30" x14ac:dyDescent="0.25">
      <c r="AD4366" s="3"/>
    </row>
    <row r="4367" spans="30:30" x14ac:dyDescent="0.25">
      <c r="AD4367" s="3"/>
    </row>
    <row r="4368" spans="30:30" x14ac:dyDescent="0.25">
      <c r="AD4368" s="3"/>
    </row>
    <row r="4369" spans="30:30" x14ac:dyDescent="0.25">
      <c r="AD4369" s="3"/>
    </row>
    <row r="4370" spans="30:30" x14ac:dyDescent="0.25">
      <c r="AD4370" s="3"/>
    </row>
    <row r="4371" spans="30:30" x14ac:dyDescent="0.25">
      <c r="AD4371" s="3"/>
    </row>
    <row r="4372" spans="30:30" x14ac:dyDescent="0.25">
      <c r="AD4372" s="3"/>
    </row>
    <row r="4373" spans="30:30" x14ac:dyDescent="0.25">
      <c r="AD4373" s="3"/>
    </row>
    <row r="4374" spans="30:30" x14ac:dyDescent="0.25">
      <c r="AD4374" s="3"/>
    </row>
    <row r="4375" spans="30:30" x14ac:dyDescent="0.25">
      <c r="AD4375" s="3"/>
    </row>
    <row r="4376" spans="30:30" x14ac:dyDescent="0.25">
      <c r="AD4376" s="3"/>
    </row>
    <row r="4377" spans="30:30" x14ac:dyDescent="0.25">
      <c r="AD4377" s="3"/>
    </row>
    <row r="4378" spans="30:30" x14ac:dyDescent="0.25">
      <c r="AD4378" s="3"/>
    </row>
    <row r="4379" spans="30:30" x14ac:dyDescent="0.25">
      <c r="AD4379" s="3"/>
    </row>
    <row r="4380" spans="30:30" x14ac:dyDescent="0.25">
      <c r="AD4380" s="3"/>
    </row>
    <row r="4381" spans="30:30" x14ac:dyDescent="0.25">
      <c r="AD4381" s="3"/>
    </row>
    <row r="4382" spans="30:30" x14ac:dyDescent="0.25">
      <c r="AD4382" s="3"/>
    </row>
    <row r="4383" spans="30:30" x14ac:dyDescent="0.25">
      <c r="AD4383" s="3"/>
    </row>
    <row r="4384" spans="30:30" x14ac:dyDescent="0.25">
      <c r="AD4384" s="3"/>
    </row>
    <row r="4385" spans="30:30" x14ac:dyDescent="0.25">
      <c r="AD4385" s="3"/>
    </row>
    <row r="4386" spans="30:30" x14ac:dyDescent="0.25">
      <c r="AD4386" s="3"/>
    </row>
    <row r="4387" spans="30:30" x14ac:dyDescent="0.25">
      <c r="AD4387" s="3"/>
    </row>
    <row r="4388" spans="30:30" x14ac:dyDescent="0.25">
      <c r="AD4388" s="3"/>
    </row>
    <row r="4389" spans="30:30" x14ac:dyDescent="0.25">
      <c r="AD4389" s="3"/>
    </row>
    <row r="4390" spans="30:30" x14ac:dyDescent="0.25">
      <c r="AD4390" s="3"/>
    </row>
    <row r="4391" spans="30:30" x14ac:dyDescent="0.25">
      <c r="AD4391" s="3"/>
    </row>
    <row r="4392" spans="30:30" x14ac:dyDescent="0.25">
      <c r="AD4392" s="3"/>
    </row>
    <row r="4393" spans="30:30" x14ac:dyDescent="0.25">
      <c r="AD4393" s="3"/>
    </row>
    <row r="4394" spans="30:30" x14ac:dyDescent="0.25">
      <c r="AD4394" s="3"/>
    </row>
    <row r="4395" spans="30:30" x14ac:dyDescent="0.25">
      <c r="AD4395" s="3"/>
    </row>
    <row r="4396" spans="30:30" x14ac:dyDescent="0.25">
      <c r="AD4396" s="3"/>
    </row>
    <row r="4397" spans="30:30" x14ac:dyDescent="0.25">
      <c r="AD4397" s="3"/>
    </row>
    <row r="4398" spans="30:30" x14ac:dyDescent="0.25">
      <c r="AD4398" s="3"/>
    </row>
    <row r="4399" spans="30:30" x14ac:dyDescent="0.25">
      <c r="AD4399" s="3"/>
    </row>
    <row r="4400" spans="30:30" x14ac:dyDescent="0.25">
      <c r="AD4400" s="3"/>
    </row>
    <row r="4401" spans="30:30" x14ac:dyDescent="0.25">
      <c r="AD4401" s="3"/>
    </row>
    <row r="4402" spans="30:30" x14ac:dyDescent="0.25">
      <c r="AD4402" s="3"/>
    </row>
    <row r="4403" spans="30:30" x14ac:dyDescent="0.25">
      <c r="AD4403" s="3"/>
    </row>
    <row r="4404" spans="30:30" x14ac:dyDescent="0.25">
      <c r="AD4404" s="3"/>
    </row>
    <row r="4405" spans="30:30" x14ac:dyDescent="0.25">
      <c r="AD4405" s="3"/>
    </row>
    <row r="4406" spans="30:30" x14ac:dyDescent="0.25">
      <c r="AD4406" s="3"/>
    </row>
    <row r="4407" spans="30:30" x14ac:dyDescent="0.25">
      <c r="AD4407" s="3"/>
    </row>
    <row r="4408" spans="30:30" x14ac:dyDescent="0.25">
      <c r="AD4408" s="3"/>
    </row>
    <row r="4409" spans="30:30" x14ac:dyDescent="0.25">
      <c r="AD4409" s="3"/>
    </row>
    <row r="4410" spans="30:30" x14ac:dyDescent="0.25">
      <c r="AD4410" s="3"/>
    </row>
    <row r="4411" spans="30:30" x14ac:dyDescent="0.25">
      <c r="AD4411" s="3"/>
    </row>
    <row r="4412" spans="30:30" x14ac:dyDescent="0.25">
      <c r="AD4412" s="3"/>
    </row>
    <row r="4413" spans="30:30" x14ac:dyDescent="0.25">
      <c r="AD4413" s="3"/>
    </row>
    <row r="4414" spans="30:30" x14ac:dyDescent="0.25">
      <c r="AD4414" s="3"/>
    </row>
    <row r="4415" spans="30:30" x14ac:dyDescent="0.25">
      <c r="AD4415" s="3"/>
    </row>
    <row r="4416" spans="30:30" x14ac:dyDescent="0.25">
      <c r="AD4416" s="3"/>
    </row>
    <row r="4417" spans="30:30" x14ac:dyDescent="0.25">
      <c r="AD4417" s="3"/>
    </row>
    <row r="4418" spans="30:30" x14ac:dyDescent="0.25">
      <c r="AD4418" s="3"/>
    </row>
    <row r="4419" spans="30:30" x14ac:dyDescent="0.25">
      <c r="AD4419" s="3"/>
    </row>
    <row r="4420" spans="30:30" x14ac:dyDescent="0.25">
      <c r="AD4420" s="3"/>
    </row>
    <row r="4421" spans="30:30" x14ac:dyDescent="0.25">
      <c r="AD4421" s="3"/>
    </row>
    <row r="4422" spans="30:30" x14ac:dyDescent="0.25">
      <c r="AD4422" s="3"/>
    </row>
    <row r="4423" spans="30:30" x14ac:dyDescent="0.25">
      <c r="AD4423" s="3"/>
    </row>
    <row r="4424" spans="30:30" x14ac:dyDescent="0.25">
      <c r="AD4424" s="3"/>
    </row>
    <row r="4425" spans="30:30" x14ac:dyDescent="0.25">
      <c r="AD4425" s="3"/>
    </row>
    <row r="4426" spans="30:30" x14ac:dyDescent="0.25">
      <c r="AD4426" s="3"/>
    </row>
    <row r="4427" spans="30:30" x14ac:dyDescent="0.25">
      <c r="AD4427" s="3"/>
    </row>
    <row r="4428" spans="30:30" x14ac:dyDescent="0.25">
      <c r="AD4428" s="3"/>
    </row>
    <row r="4429" spans="30:30" x14ac:dyDescent="0.25">
      <c r="AD4429" s="3"/>
    </row>
    <row r="4430" spans="30:30" x14ac:dyDescent="0.25">
      <c r="AD4430" s="3"/>
    </row>
    <row r="4431" spans="30:30" x14ac:dyDescent="0.25">
      <c r="AD4431" s="3"/>
    </row>
    <row r="4432" spans="30:30" x14ac:dyDescent="0.25">
      <c r="AD4432" s="3"/>
    </row>
    <row r="4433" spans="30:30" x14ac:dyDescent="0.25">
      <c r="AD4433" s="3"/>
    </row>
    <row r="4434" spans="30:30" x14ac:dyDescent="0.25">
      <c r="AD4434" s="3"/>
    </row>
    <row r="4435" spans="30:30" x14ac:dyDescent="0.25">
      <c r="AD4435" s="3"/>
    </row>
    <row r="4436" spans="30:30" x14ac:dyDescent="0.25">
      <c r="AD4436" s="3"/>
    </row>
    <row r="4437" spans="30:30" x14ac:dyDescent="0.25">
      <c r="AD4437" s="3"/>
    </row>
    <row r="4438" spans="30:30" x14ac:dyDescent="0.25">
      <c r="AD4438" s="3"/>
    </row>
    <row r="4439" spans="30:30" x14ac:dyDescent="0.25">
      <c r="AD4439" s="3"/>
    </row>
    <row r="4440" spans="30:30" x14ac:dyDescent="0.25">
      <c r="AD4440" s="3"/>
    </row>
    <row r="4441" spans="30:30" x14ac:dyDescent="0.25">
      <c r="AD4441" s="3"/>
    </row>
    <row r="4442" spans="30:30" x14ac:dyDescent="0.25">
      <c r="AD4442" s="3"/>
    </row>
    <row r="4443" spans="30:30" x14ac:dyDescent="0.25">
      <c r="AD4443" s="3"/>
    </row>
    <row r="4444" spans="30:30" x14ac:dyDescent="0.25">
      <c r="AD4444" s="3"/>
    </row>
    <row r="4445" spans="30:30" x14ac:dyDescent="0.25">
      <c r="AD4445" s="3"/>
    </row>
    <row r="4446" spans="30:30" x14ac:dyDescent="0.25">
      <c r="AD4446" s="3"/>
    </row>
    <row r="4447" spans="30:30" x14ac:dyDescent="0.25">
      <c r="AD4447" s="3"/>
    </row>
    <row r="4448" spans="30:30" x14ac:dyDescent="0.25">
      <c r="AD4448" s="3"/>
    </row>
    <row r="4449" spans="30:30" x14ac:dyDescent="0.25">
      <c r="AD4449" s="3"/>
    </row>
    <row r="4450" spans="30:30" x14ac:dyDescent="0.25">
      <c r="AD4450" s="3"/>
    </row>
    <row r="4451" spans="30:30" x14ac:dyDescent="0.25">
      <c r="AD4451" s="3"/>
    </row>
    <row r="4452" spans="30:30" x14ac:dyDescent="0.25">
      <c r="AD4452" s="3"/>
    </row>
    <row r="4453" spans="30:30" x14ac:dyDescent="0.25">
      <c r="AD4453" s="3"/>
    </row>
    <row r="4454" spans="30:30" x14ac:dyDescent="0.25">
      <c r="AD4454" s="3"/>
    </row>
    <row r="4455" spans="30:30" x14ac:dyDescent="0.25">
      <c r="AD4455" s="3"/>
    </row>
    <row r="4456" spans="30:30" x14ac:dyDescent="0.25">
      <c r="AD4456" s="3"/>
    </row>
    <row r="4457" spans="30:30" x14ac:dyDescent="0.25">
      <c r="AD4457" s="3"/>
    </row>
    <row r="4458" spans="30:30" x14ac:dyDescent="0.25">
      <c r="AD4458" s="3"/>
    </row>
    <row r="4459" spans="30:30" x14ac:dyDescent="0.25">
      <c r="AD4459" s="3"/>
    </row>
    <row r="4460" spans="30:30" x14ac:dyDescent="0.25">
      <c r="AD4460" s="3"/>
    </row>
    <row r="4461" spans="30:30" x14ac:dyDescent="0.25">
      <c r="AD4461" s="3"/>
    </row>
    <row r="4462" spans="30:30" x14ac:dyDescent="0.25">
      <c r="AD4462" s="3"/>
    </row>
    <row r="4463" spans="30:30" x14ac:dyDescent="0.25">
      <c r="AD4463" s="3"/>
    </row>
    <row r="4464" spans="30:30" x14ac:dyDescent="0.25">
      <c r="AD4464" s="3"/>
    </row>
    <row r="4465" spans="30:30" x14ac:dyDescent="0.25">
      <c r="AD4465" s="3"/>
    </row>
    <row r="4466" spans="30:30" x14ac:dyDescent="0.25">
      <c r="AD4466" s="3"/>
    </row>
    <row r="4467" spans="30:30" x14ac:dyDescent="0.25">
      <c r="AD4467" s="3"/>
    </row>
    <row r="4468" spans="30:30" x14ac:dyDescent="0.25">
      <c r="AD4468" s="3"/>
    </row>
    <row r="4469" spans="30:30" x14ac:dyDescent="0.25">
      <c r="AD4469" s="3"/>
    </row>
    <row r="4470" spans="30:30" x14ac:dyDescent="0.25">
      <c r="AD4470" s="3"/>
    </row>
    <row r="4471" spans="30:30" x14ac:dyDescent="0.25">
      <c r="AD4471" s="3"/>
    </row>
    <row r="4472" spans="30:30" x14ac:dyDescent="0.25">
      <c r="AD4472" s="3"/>
    </row>
    <row r="4473" spans="30:30" x14ac:dyDescent="0.25">
      <c r="AD4473" s="3"/>
    </row>
    <row r="4474" spans="30:30" x14ac:dyDescent="0.25">
      <c r="AD4474" s="3"/>
    </row>
    <row r="4475" spans="30:30" x14ac:dyDescent="0.25">
      <c r="AD4475" s="3"/>
    </row>
    <row r="4476" spans="30:30" x14ac:dyDescent="0.25">
      <c r="AD4476" s="3"/>
    </row>
    <row r="4477" spans="30:30" x14ac:dyDescent="0.25">
      <c r="AD4477" s="3"/>
    </row>
    <row r="4478" spans="30:30" x14ac:dyDescent="0.25">
      <c r="AD4478" s="3"/>
    </row>
    <row r="4479" spans="30:30" x14ac:dyDescent="0.25">
      <c r="AD4479" s="3"/>
    </row>
    <row r="4480" spans="30:30" x14ac:dyDescent="0.25">
      <c r="AD4480" s="3"/>
    </row>
    <row r="4481" spans="30:30" x14ac:dyDescent="0.25">
      <c r="AD4481" s="3"/>
    </row>
    <row r="4482" spans="30:30" x14ac:dyDescent="0.25">
      <c r="AD4482" s="3"/>
    </row>
    <row r="4483" spans="30:30" x14ac:dyDescent="0.25">
      <c r="AD4483" s="3"/>
    </row>
    <row r="4484" spans="30:30" x14ac:dyDescent="0.25">
      <c r="AD4484" s="3"/>
    </row>
    <row r="4485" spans="30:30" x14ac:dyDescent="0.25">
      <c r="AD4485" s="3"/>
    </row>
    <row r="4486" spans="30:30" x14ac:dyDescent="0.25">
      <c r="AD4486" s="3"/>
    </row>
    <row r="4487" spans="30:30" x14ac:dyDescent="0.25">
      <c r="AD4487" s="3"/>
    </row>
    <row r="4488" spans="30:30" x14ac:dyDescent="0.25">
      <c r="AD4488" s="3"/>
    </row>
    <row r="4489" spans="30:30" x14ac:dyDescent="0.25">
      <c r="AD4489" s="3"/>
    </row>
    <row r="4490" spans="30:30" x14ac:dyDescent="0.25">
      <c r="AD4490" s="3"/>
    </row>
    <row r="4491" spans="30:30" x14ac:dyDescent="0.25">
      <c r="AD4491" s="3"/>
    </row>
    <row r="4492" spans="30:30" x14ac:dyDescent="0.25">
      <c r="AD4492" s="3"/>
    </row>
    <row r="4493" spans="30:30" x14ac:dyDescent="0.25">
      <c r="AD4493" s="3"/>
    </row>
    <row r="4494" spans="30:30" x14ac:dyDescent="0.25">
      <c r="AD4494" s="3"/>
    </row>
    <row r="4495" spans="30:30" x14ac:dyDescent="0.25">
      <c r="AD4495" s="3"/>
    </row>
    <row r="4496" spans="30:30" x14ac:dyDescent="0.25">
      <c r="AD4496" s="3"/>
    </row>
    <row r="4497" spans="30:30" x14ac:dyDescent="0.25">
      <c r="AD4497" s="3"/>
    </row>
    <row r="4498" spans="30:30" x14ac:dyDescent="0.25">
      <c r="AD4498" s="3"/>
    </row>
    <row r="4499" spans="30:30" x14ac:dyDescent="0.25">
      <c r="AD4499" s="3"/>
    </row>
    <row r="4500" spans="30:30" x14ac:dyDescent="0.25">
      <c r="AD4500" s="3"/>
    </row>
    <row r="4501" spans="30:30" x14ac:dyDescent="0.25">
      <c r="AD4501" s="3"/>
    </row>
    <row r="4502" spans="30:30" x14ac:dyDescent="0.25">
      <c r="AD4502" s="3"/>
    </row>
    <row r="4503" spans="30:30" x14ac:dyDescent="0.25">
      <c r="AD4503" s="3"/>
    </row>
    <row r="4504" spans="30:30" x14ac:dyDescent="0.25">
      <c r="AD4504" s="3"/>
    </row>
    <row r="4505" spans="30:30" x14ac:dyDescent="0.25">
      <c r="AD4505" s="3"/>
    </row>
    <row r="4506" spans="30:30" x14ac:dyDescent="0.25">
      <c r="AD4506" s="3"/>
    </row>
    <row r="4507" spans="30:30" x14ac:dyDescent="0.25">
      <c r="AD4507" s="3"/>
    </row>
    <row r="4508" spans="30:30" x14ac:dyDescent="0.25">
      <c r="AD4508" s="3"/>
    </row>
    <row r="4509" spans="30:30" x14ac:dyDescent="0.25">
      <c r="AD4509" s="3"/>
    </row>
    <row r="4510" spans="30:30" x14ac:dyDescent="0.25">
      <c r="AD4510" s="3"/>
    </row>
    <row r="4511" spans="30:30" x14ac:dyDescent="0.25">
      <c r="AD4511" s="3"/>
    </row>
    <row r="4512" spans="30:30" x14ac:dyDescent="0.25">
      <c r="AD4512" s="3"/>
    </row>
    <row r="4513" spans="30:30" x14ac:dyDescent="0.25">
      <c r="AD4513" s="3"/>
    </row>
    <row r="4514" spans="30:30" x14ac:dyDescent="0.25">
      <c r="AD4514" s="3"/>
    </row>
    <row r="4515" spans="30:30" x14ac:dyDescent="0.25">
      <c r="AD4515" s="3"/>
    </row>
    <row r="4516" spans="30:30" x14ac:dyDescent="0.25">
      <c r="AD4516" s="3"/>
    </row>
    <row r="4517" spans="30:30" x14ac:dyDescent="0.25">
      <c r="AD4517" s="3"/>
    </row>
    <row r="4518" spans="30:30" x14ac:dyDescent="0.25">
      <c r="AD4518" s="3"/>
    </row>
    <row r="4519" spans="30:30" x14ac:dyDescent="0.25">
      <c r="AD4519" s="3"/>
    </row>
    <row r="4520" spans="30:30" x14ac:dyDescent="0.25">
      <c r="AD4520" s="3"/>
    </row>
    <row r="4521" spans="30:30" x14ac:dyDescent="0.25">
      <c r="AD4521" s="3"/>
    </row>
    <row r="4522" spans="30:30" x14ac:dyDescent="0.25">
      <c r="AD4522" s="3"/>
    </row>
    <row r="4523" spans="30:30" x14ac:dyDescent="0.25">
      <c r="AD4523" s="3"/>
    </row>
    <row r="4524" spans="30:30" x14ac:dyDescent="0.25">
      <c r="AD4524" s="3"/>
    </row>
    <row r="4525" spans="30:30" x14ac:dyDescent="0.25">
      <c r="AD4525" s="3"/>
    </row>
    <row r="4526" spans="30:30" x14ac:dyDescent="0.25">
      <c r="AD4526" s="3"/>
    </row>
    <row r="4527" spans="30:30" x14ac:dyDescent="0.25">
      <c r="AD4527" s="3"/>
    </row>
    <row r="4528" spans="30:30" x14ac:dyDescent="0.25">
      <c r="AD4528" s="3"/>
    </row>
    <row r="4529" spans="30:30" x14ac:dyDescent="0.25">
      <c r="AD4529" s="3"/>
    </row>
    <row r="4530" spans="30:30" x14ac:dyDescent="0.25">
      <c r="AD4530" s="3"/>
    </row>
    <row r="4531" spans="30:30" x14ac:dyDescent="0.25">
      <c r="AD4531" s="3"/>
    </row>
    <row r="4532" spans="30:30" x14ac:dyDescent="0.25">
      <c r="AD4532" s="3"/>
    </row>
    <row r="4533" spans="30:30" x14ac:dyDescent="0.25">
      <c r="AD4533" s="3"/>
    </row>
    <row r="4534" spans="30:30" x14ac:dyDescent="0.25">
      <c r="AD4534" s="3"/>
    </row>
    <row r="4535" spans="30:30" x14ac:dyDescent="0.25">
      <c r="AD4535" s="3"/>
    </row>
    <row r="4536" spans="30:30" x14ac:dyDescent="0.25">
      <c r="AD4536" s="3"/>
    </row>
    <row r="4537" spans="30:30" x14ac:dyDescent="0.25">
      <c r="AD4537" s="3"/>
    </row>
    <row r="4538" spans="30:30" x14ac:dyDescent="0.25">
      <c r="AD4538" s="3"/>
    </row>
    <row r="4539" spans="30:30" x14ac:dyDescent="0.25">
      <c r="AD4539" s="3"/>
    </row>
    <row r="4540" spans="30:30" x14ac:dyDescent="0.25">
      <c r="AD4540" s="3"/>
    </row>
    <row r="4541" spans="30:30" x14ac:dyDescent="0.25">
      <c r="AD4541" s="3"/>
    </row>
    <row r="4542" spans="30:30" x14ac:dyDescent="0.25">
      <c r="AD4542" s="3"/>
    </row>
    <row r="4543" spans="30:30" x14ac:dyDescent="0.25">
      <c r="AD4543" s="3"/>
    </row>
    <row r="4544" spans="30:30" x14ac:dyDescent="0.25">
      <c r="AD4544" s="3"/>
    </row>
    <row r="4545" spans="30:30" x14ac:dyDescent="0.25">
      <c r="AD4545" s="3"/>
    </row>
    <row r="4546" spans="30:30" x14ac:dyDescent="0.25">
      <c r="AD4546" s="3"/>
    </row>
    <row r="4547" spans="30:30" x14ac:dyDescent="0.25">
      <c r="AD4547" s="3"/>
    </row>
    <row r="4548" spans="30:30" x14ac:dyDescent="0.25">
      <c r="AD4548" s="3"/>
    </row>
    <row r="4549" spans="30:30" x14ac:dyDescent="0.25">
      <c r="AD4549" s="3"/>
    </row>
    <row r="4550" spans="30:30" x14ac:dyDescent="0.25">
      <c r="AD4550" s="3"/>
    </row>
    <row r="4551" spans="30:30" x14ac:dyDescent="0.25">
      <c r="AD4551" s="3"/>
    </row>
    <row r="4552" spans="30:30" x14ac:dyDescent="0.25">
      <c r="AD4552" s="3"/>
    </row>
    <row r="4553" spans="30:30" x14ac:dyDescent="0.25">
      <c r="AD4553" s="3"/>
    </row>
    <row r="4554" spans="30:30" x14ac:dyDescent="0.25">
      <c r="AD4554" s="3"/>
    </row>
    <row r="4555" spans="30:30" x14ac:dyDescent="0.25">
      <c r="AD4555" s="3"/>
    </row>
    <row r="4556" spans="30:30" x14ac:dyDescent="0.25">
      <c r="AD4556" s="3"/>
    </row>
    <row r="4557" spans="30:30" x14ac:dyDescent="0.25">
      <c r="AD4557" s="3"/>
    </row>
    <row r="4558" spans="30:30" x14ac:dyDescent="0.25">
      <c r="AD4558" s="3"/>
    </row>
    <row r="4559" spans="30:30" x14ac:dyDescent="0.25">
      <c r="AD4559" s="3"/>
    </row>
    <row r="4560" spans="30:30" x14ac:dyDescent="0.25">
      <c r="AD4560" s="3"/>
    </row>
    <row r="4561" spans="30:30" x14ac:dyDescent="0.25">
      <c r="AD4561" s="3"/>
    </row>
    <row r="4562" spans="30:30" x14ac:dyDescent="0.25">
      <c r="AD4562" s="3"/>
    </row>
    <row r="4563" spans="30:30" x14ac:dyDescent="0.25">
      <c r="AD4563" s="3"/>
    </row>
    <row r="4564" spans="30:30" x14ac:dyDescent="0.25">
      <c r="AD4564" s="3"/>
    </row>
    <row r="4565" spans="30:30" x14ac:dyDescent="0.25">
      <c r="AD4565" s="3"/>
    </row>
    <row r="4566" spans="30:30" x14ac:dyDescent="0.25">
      <c r="AD4566" s="3"/>
    </row>
    <row r="4567" spans="30:30" x14ac:dyDescent="0.25">
      <c r="AD4567" s="3"/>
    </row>
    <row r="4568" spans="30:30" x14ac:dyDescent="0.25">
      <c r="AD4568" s="3"/>
    </row>
    <row r="4569" spans="30:30" x14ac:dyDescent="0.25">
      <c r="AD4569" s="3"/>
    </row>
    <row r="4570" spans="30:30" x14ac:dyDescent="0.25">
      <c r="AD4570" s="3"/>
    </row>
    <row r="4571" spans="30:30" x14ac:dyDescent="0.25">
      <c r="AD4571" s="3"/>
    </row>
    <row r="4572" spans="30:30" x14ac:dyDescent="0.25">
      <c r="AD4572" s="3"/>
    </row>
    <row r="4573" spans="30:30" x14ac:dyDescent="0.25">
      <c r="AD4573" s="3"/>
    </row>
    <row r="4574" spans="30:30" x14ac:dyDescent="0.25">
      <c r="AD4574" s="3"/>
    </row>
    <row r="4575" spans="30:30" x14ac:dyDescent="0.25">
      <c r="AD4575" s="3"/>
    </row>
    <row r="4576" spans="30:30" x14ac:dyDescent="0.25">
      <c r="AD4576" s="3"/>
    </row>
    <row r="4577" spans="30:30" x14ac:dyDescent="0.25">
      <c r="AD4577" s="3"/>
    </row>
    <row r="4578" spans="30:30" x14ac:dyDescent="0.25">
      <c r="AD4578" s="3"/>
    </row>
    <row r="4579" spans="30:30" x14ac:dyDescent="0.25">
      <c r="AD4579" s="3"/>
    </row>
    <row r="4580" spans="30:30" x14ac:dyDescent="0.25">
      <c r="AD4580" s="3"/>
    </row>
    <row r="4581" spans="30:30" x14ac:dyDescent="0.25">
      <c r="AD4581" s="3"/>
    </row>
    <row r="4582" spans="30:30" x14ac:dyDescent="0.25">
      <c r="AD4582" s="3"/>
    </row>
    <row r="4583" spans="30:30" x14ac:dyDescent="0.25">
      <c r="AD4583" s="3"/>
    </row>
    <row r="4584" spans="30:30" x14ac:dyDescent="0.25">
      <c r="AD4584" s="3"/>
    </row>
    <row r="4585" spans="30:30" x14ac:dyDescent="0.25">
      <c r="AD4585" s="3"/>
    </row>
    <row r="4586" spans="30:30" x14ac:dyDescent="0.25">
      <c r="AD4586" s="3"/>
    </row>
    <row r="4587" spans="30:30" x14ac:dyDescent="0.25">
      <c r="AD4587" s="3"/>
    </row>
    <row r="4588" spans="30:30" x14ac:dyDescent="0.25">
      <c r="AD4588" s="3"/>
    </row>
    <row r="4589" spans="30:30" x14ac:dyDescent="0.25">
      <c r="AD4589" s="3"/>
    </row>
    <row r="4590" spans="30:30" x14ac:dyDescent="0.25">
      <c r="AD4590" s="3"/>
    </row>
    <row r="4591" spans="30:30" x14ac:dyDescent="0.25">
      <c r="AD4591" s="3"/>
    </row>
    <row r="4592" spans="30:30" x14ac:dyDescent="0.25">
      <c r="AD4592" s="3"/>
    </row>
    <row r="4593" spans="30:30" x14ac:dyDescent="0.25">
      <c r="AD4593" s="3"/>
    </row>
    <row r="4594" spans="30:30" x14ac:dyDescent="0.25">
      <c r="AD4594" s="3"/>
    </row>
    <row r="4595" spans="30:30" x14ac:dyDescent="0.25">
      <c r="AD4595" s="3"/>
    </row>
    <row r="4596" spans="30:30" x14ac:dyDescent="0.25">
      <c r="AD4596" s="3"/>
    </row>
    <row r="4597" spans="30:30" x14ac:dyDescent="0.25">
      <c r="AD4597" s="3"/>
    </row>
    <row r="4598" spans="30:30" x14ac:dyDescent="0.25">
      <c r="AD4598" s="3"/>
    </row>
    <row r="4599" spans="30:30" x14ac:dyDescent="0.25">
      <c r="AD4599" s="3"/>
    </row>
    <row r="4600" spans="30:30" x14ac:dyDescent="0.25">
      <c r="AD4600" s="3"/>
    </row>
    <row r="4601" spans="30:30" x14ac:dyDescent="0.25">
      <c r="AD4601" s="3"/>
    </row>
    <row r="4602" spans="30:30" x14ac:dyDescent="0.25">
      <c r="AD4602" s="3"/>
    </row>
    <row r="4603" spans="30:30" x14ac:dyDescent="0.25">
      <c r="AD4603" s="3"/>
    </row>
    <row r="4604" spans="30:30" x14ac:dyDescent="0.25">
      <c r="AD4604" s="3"/>
    </row>
    <row r="4605" spans="30:30" x14ac:dyDescent="0.25">
      <c r="AD4605" s="3"/>
    </row>
    <row r="4606" spans="30:30" x14ac:dyDescent="0.25">
      <c r="AD4606" s="3"/>
    </row>
    <row r="4607" spans="30:30" x14ac:dyDescent="0.25">
      <c r="AD4607" s="3"/>
    </row>
    <row r="4608" spans="30:30" x14ac:dyDescent="0.25">
      <c r="AD4608" s="3"/>
    </row>
    <row r="4609" spans="30:30" x14ac:dyDescent="0.25">
      <c r="AD4609" s="3"/>
    </row>
    <row r="4610" spans="30:30" x14ac:dyDescent="0.25">
      <c r="AD4610" s="3"/>
    </row>
    <row r="4611" spans="30:30" x14ac:dyDescent="0.25">
      <c r="AD4611" s="3"/>
    </row>
    <row r="4612" spans="30:30" x14ac:dyDescent="0.25">
      <c r="AD4612" s="3"/>
    </row>
    <row r="4613" spans="30:30" x14ac:dyDescent="0.25">
      <c r="AD4613" s="3"/>
    </row>
    <row r="4614" spans="30:30" x14ac:dyDescent="0.25">
      <c r="AD4614" s="3"/>
    </row>
    <row r="4615" spans="30:30" x14ac:dyDescent="0.25">
      <c r="AD4615" s="3"/>
    </row>
    <row r="4616" spans="30:30" x14ac:dyDescent="0.25">
      <c r="AD4616" s="3"/>
    </row>
    <row r="4617" spans="30:30" x14ac:dyDescent="0.25">
      <c r="AD4617" s="3"/>
    </row>
    <row r="4618" spans="30:30" x14ac:dyDescent="0.25">
      <c r="AD4618" s="3"/>
    </row>
    <row r="4619" spans="30:30" x14ac:dyDescent="0.25">
      <c r="AD4619" s="3"/>
    </row>
    <row r="4620" spans="30:30" x14ac:dyDescent="0.25">
      <c r="AD4620" s="3"/>
    </row>
    <row r="4621" spans="30:30" x14ac:dyDescent="0.25">
      <c r="AD4621" s="3"/>
    </row>
    <row r="4622" spans="30:30" x14ac:dyDescent="0.25">
      <c r="AD4622" s="3"/>
    </row>
    <row r="4623" spans="30:30" x14ac:dyDescent="0.25">
      <c r="AD4623" s="3"/>
    </row>
    <row r="4624" spans="30:30" x14ac:dyDescent="0.25">
      <c r="AD4624" s="3"/>
    </row>
    <row r="4625" spans="30:30" x14ac:dyDescent="0.25">
      <c r="AD4625" s="3"/>
    </row>
    <row r="4626" spans="30:30" x14ac:dyDescent="0.25">
      <c r="AD4626" s="3"/>
    </row>
    <row r="4627" spans="30:30" x14ac:dyDescent="0.25">
      <c r="AD4627" s="3"/>
    </row>
    <row r="4628" spans="30:30" x14ac:dyDescent="0.25">
      <c r="AD4628" s="3"/>
    </row>
    <row r="4629" spans="30:30" x14ac:dyDescent="0.25">
      <c r="AD4629" s="3"/>
    </row>
    <row r="4630" spans="30:30" x14ac:dyDescent="0.25">
      <c r="AD4630" s="3"/>
    </row>
    <row r="4631" spans="30:30" x14ac:dyDescent="0.25">
      <c r="AD4631" s="3"/>
    </row>
    <row r="4632" spans="30:30" x14ac:dyDescent="0.25">
      <c r="AD4632" s="3"/>
    </row>
    <row r="4633" spans="30:30" x14ac:dyDescent="0.25">
      <c r="AD4633" s="3"/>
    </row>
    <row r="4634" spans="30:30" x14ac:dyDescent="0.25">
      <c r="AD4634" s="3"/>
    </row>
    <row r="4635" spans="30:30" x14ac:dyDescent="0.25">
      <c r="AD4635" s="3"/>
    </row>
    <row r="4636" spans="30:30" x14ac:dyDescent="0.25">
      <c r="AD4636" s="3"/>
    </row>
    <row r="4637" spans="30:30" x14ac:dyDescent="0.25">
      <c r="AD4637" s="3"/>
    </row>
    <row r="4638" spans="30:30" x14ac:dyDescent="0.25">
      <c r="AD4638" s="3"/>
    </row>
    <row r="4639" spans="30:30" x14ac:dyDescent="0.25">
      <c r="AD4639" s="3"/>
    </row>
    <row r="4640" spans="30:30" x14ac:dyDescent="0.25">
      <c r="AD4640" s="3"/>
    </row>
    <row r="4641" spans="30:30" x14ac:dyDescent="0.25">
      <c r="AD4641" s="3"/>
    </row>
    <row r="4642" spans="30:30" x14ac:dyDescent="0.25">
      <c r="AD4642" s="3"/>
    </row>
    <row r="4643" spans="30:30" x14ac:dyDescent="0.25">
      <c r="AD4643" s="3"/>
    </row>
    <row r="4644" spans="30:30" x14ac:dyDescent="0.25">
      <c r="AD4644" s="3"/>
    </row>
    <row r="4645" spans="30:30" x14ac:dyDescent="0.25">
      <c r="AD4645" s="3"/>
    </row>
    <row r="4646" spans="30:30" x14ac:dyDescent="0.25">
      <c r="AD4646" s="3"/>
    </row>
    <row r="4647" spans="30:30" x14ac:dyDescent="0.25">
      <c r="AD4647" s="3"/>
    </row>
    <row r="4648" spans="30:30" x14ac:dyDescent="0.25">
      <c r="AD4648" s="3"/>
    </row>
    <row r="4649" spans="30:30" x14ac:dyDescent="0.25">
      <c r="AD4649" s="3"/>
    </row>
    <row r="4650" spans="30:30" x14ac:dyDescent="0.25">
      <c r="AD4650" s="3"/>
    </row>
    <row r="4651" spans="30:30" x14ac:dyDescent="0.25">
      <c r="AD4651" s="3"/>
    </row>
    <row r="4652" spans="30:30" x14ac:dyDescent="0.25">
      <c r="AD4652" s="3"/>
    </row>
    <row r="4653" spans="30:30" x14ac:dyDescent="0.25">
      <c r="AD4653" s="3"/>
    </row>
    <row r="4654" spans="30:30" x14ac:dyDescent="0.25">
      <c r="AD4654" s="3"/>
    </row>
    <row r="4655" spans="30:30" x14ac:dyDescent="0.25">
      <c r="AD4655" s="3"/>
    </row>
    <row r="4656" spans="30:30" x14ac:dyDescent="0.25">
      <c r="AD4656" s="3"/>
    </row>
    <row r="4657" spans="30:30" x14ac:dyDescent="0.25">
      <c r="AD4657" s="3"/>
    </row>
    <row r="4658" spans="30:30" x14ac:dyDescent="0.25">
      <c r="AD4658" s="3"/>
    </row>
    <row r="4659" spans="30:30" x14ac:dyDescent="0.25">
      <c r="AD4659" s="3"/>
    </row>
    <row r="4660" spans="30:30" x14ac:dyDescent="0.25">
      <c r="AD4660" s="3"/>
    </row>
    <row r="4661" spans="30:30" x14ac:dyDescent="0.25">
      <c r="AD4661" s="3"/>
    </row>
    <row r="4662" spans="30:30" x14ac:dyDescent="0.25">
      <c r="AD4662" s="3"/>
    </row>
    <row r="4663" spans="30:30" x14ac:dyDescent="0.25">
      <c r="AD4663" s="3"/>
    </row>
    <row r="4664" spans="30:30" x14ac:dyDescent="0.25">
      <c r="AD4664" s="3"/>
    </row>
    <row r="4665" spans="30:30" x14ac:dyDescent="0.25">
      <c r="AD4665" s="3"/>
    </row>
    <row r="4666" spans="30:30" x14ac:dyDescent="0.25">
      <c r="AD4666" s="3"/>
    </row>
    <row r="4667" spans="30:30" x14ac:dyDescent="0.25">
      <c r="AD4667" s="3"/>
    </row>
    <row r="4668" spans="30:30" x14ac:dyDescent="0.25">
      <c r="AD4668" s="3"/>
    </row>
    <row r="4669" spans="30:30" x14ac:dyDescent="0.25">
      <c r="AD4669" s="3"/>
    </row>
    <row r="4670" spans="30:30" x14ac:dyDescent="0.25">
      <c r="AD4670" s="3"/>
    </row>
    <row r="4671" spans="30:30" x14ac:dyDescent="0.25">
      <c r="AD4671" s="3"/>
    </row>
    <row r="4672" spans="30:30" x14ac:dyDescent="0.25">
      <c r="AD4672" s="3"/>
    </row>
    <row r="4673" spans="30:30" x14ac:dyDescent="0.25">
      <c r="AD4673" s="3"/>
    </row>
    <row r="4674" spans="30:30" x14ac:dyDescent="0.25">
      <c r="AD4674" s="3"/>
    </row>
    <row r="4675" spans="30:30" x14ac:dyDescent="0.25">
      <c r="AD4675" s="3"/>
    </row>
    <row r="4676" spans="30:30" x14ac:dyDescent="0.25">
      <c r="AD4676" s="3"/>
    </row>
    <row r="4677" spans="30:30" x14ac:dyDescent="0.25">
      <c r="AD4677" s="3"/>
    </row>
    <row r="4678" spans="30:30" x14ac:dyDescent="0.25">
      <c r="AD4678" s="3"/>
    </row>
    <row r="4679" spans="30:30" x14ac:dyDescent="0.25">
      <c r="AD4679" s="3"/>
    </row>
    <row r="4680" spans="30:30" x14ac:dyDescent="0.25">
      <c r="AD4680" s="3"/>
    </row>
    <row r="4681" spans="30:30" x14ac:dyDescent="0.25">
      <c r="AD4681" s="3"/>
    </row>
    <row r="4682" spans="30:30" x14ac:dyDescent="0.25">
      <c r="AD4682" s="3"/>
    </row>
    <row r="4683" spans="30:30" x14ac:dyDescent="0.25">
      <c r="AD4683" s="3"/>
    </row>
    <row r="4684" spans="30:30" x14ac:dyDescent="0.25">
      <c r="AD4684" s="3"/>
    </row>
    <row r="4685" spans="30:30" x14ac:dyDescent="0.25">
      <c r="AD4685" s="3"/>
    </row>
    <row r="4686" spans="30:30" x14ac:dyDescent="0.25">
      <c r="AD4686" s="3"/>
    </row>
    <row r="4687" spans="30:30" x14ac:dyDescent="0.25">
      <c r="AD4687" s="3"/>
    </row>
    <row r="4688" spans="30:30" x14ac:dyDescent="0.25">
      <c r="AD4688" s="3"/>
    </row>
    <row r="4689" spans="30:30" x14ac:dyDescent="0.25">
      <c r="AD4689" s="3"/>
    </row>
    <row r="4690" spans="30:30" x14ac:dyDescent="0.25">
      <c r="AD4690" s="3"/>
    </row>
    <row r="4691" spans="30:30" x14ac:dyDescent="0.25">
      <c r="AD4691" s="3"/>
    </row>
    <row r="4692" spans="30:30" x14ac:dyDescent="0.25">
      <c r="AD4692" s="3"/>
    </row>
    <row r="4693" spans="30:30" x14ac:dyDescent="0.25">
      <c r="AD4693" s="3"/>
    </row>
    <row r="4694" spans="30:30" x14ac:dyDescent="0.25">
      <c r="AD4694" s="3"/>
    </row>
    <row r="4695" spans="30:30" x14ac:dyDescent="0.25">
      <c r="AD4695" s="3"/>
    </row>
    <row r="4696" spans="30:30" x14ac:dyDescent="0.25">
      <c r="AD4696" s="3"/>
    </row>
    <row r="4697" spans="30:30" x14ac:dyDescent="0.25">
      <c r="AD4697" s="3"/>
    </row>
    <row r="4698" spans="30:30" x14ac:dyDescent="0.25">
      <c r="AD4698" s="3"/>
    </row>
    <row r="4699" spans="30:30" x14ac:dyDescent="0.25">
      <c r="AD4699" s="3"/>
    </row>
    <row r="4700" spans="30:30" x14ac:dyDescent="0.25">
      <c r="AD4700" s="3"/>
    </row>
    <row r="4701" spans="30:30" x14ac:dyDescent="0.25">
      <c r="AD4701" s="3"/>
    </row>
    <row r="4702" spans="30:30" x14ac:dyDescent="0.25">
      <c r="AD4702" s="3"/>
    </row>
    <row r="4703" spans="30:30" x14ac:dyDescent="0.25">
      <c r="AD4703" s="3"/>
    </row>
    <row r="4704" spans="30:30" x14ac:dyDescent="0.25">
      <c r="AD4704" s="3"/>
    </row>
    <row r="4705" spans="30:30" x14ac:dyDescent="0.25">
      <c r="AD4705" s="3"/>
    </row>
    <row r="4706" spans="30:30" x14ac:dyDescent="0.25">
      <c r="AD4706" s="3"/>
    </row>
    <row r="4707" spans="30:30" x14ac:dyDescent="0.25">
      <c r="AD4707" s="3"/>
    </row>
    <row r="4708" spans="30:30" x14ac:dyDescent="0.25">
      <c r="AD4708" s="3"/>
    </row>
    <row r="4709" spans="30:30" x14ac:dyDescent="0.25">
      <c r="AD4709" s="3"/>
    </row>
    <row r="4710" spans="30:30" x14ac:dyDescent="0.25">
      <c r="AD4710" s="3"/>
    </row>
    <row r="4711" spans="30:30" x14ac:dyDescent="0.25">
      <c r="AD4711" s="3"/>
    </row>
    <row r="4712" spans="30:30" x14ac:dyDescent="0.25">
      <c r="AD4712" s="3"/>
    </row>
    <row r="4713" spans="30:30" x14ac:dyDescent="0.25">
      <c r="AD4713" s="3"/>
    </row>
    <row r="4714" spans="30:30" x14ac:dyDescent="0.25">
      <c r="AD4714" s="3"/>
    </row>
    <row r="4715" spans="30:30" x14ac:dyDescent="0.25">
      <c r="AD4715" s="3"/>
    </row>
    <row r="4716" spans="30:30" x14ac:dyDescent="0.25">
      <c r="AD4716" s="3"/>
    </row>
    <row r="4717" spans="30:30" x14ac:dyDescent="0.25">
      <c r="AD4717" s="3"/>
    </row>
    <row r="4718" spans="30:30" x14ac:dyDescent="0.25">
      <c r="AD4718" s="3"/>
    </row>
    <row r="4719" spans="30:30" x14ac:dyDescent="0.25">
      <c r="AD4719" s="3"/>
    </row>
    <row r="4720" spans="30:30" x14ac:dyDescent="0.25">
      <c r="AD4720" s="3"/>
    </row>
    <row r="4721" spans="30:30" x14ac:dyDescent="0.25">
      <c r="AD4721" s="3"/>
    </row>
    <row r="4722" spans="30:30" x14ac:dyDescent="0.25">
      <c r="AD4722" s="3"/>
    </row>
    <row r="4723" spans="30:30" x14ac:dyDescent="0.25">
      <c r="AD4723" s="3"/>
    </row>
    <row r="4724" spans="30:30" x14ac:dyDescent="0.25">
      <c r="AD4724" s="3"/>
    </row>
    <row r="4725" spans="30:30" x14ac:dyDescent="0.25">
      <c r="AD4725" s="3"/>
    </row>
    <row r="4726" spans="30:30" x14ac:dyDescent="0.25">
      <c r="AD4726" s="3"/>
    </row>
    <row r="4727" spans="30:30" x14ac:dyDescent="0.25">
      <c r="AD4727" s="3"/>
    </row>
    <row r="4728" spans="30:30" x14ac:dyDescent="0.25">
      <c r="AD4728" s="3"/>
    </row>
    <row r="4729" spans="30:30" x14ac:dyDescent="0.25">
      <c r="AD4729" s="3"/>
    </row>
    <row r="4730" spans="30:30" x14ac:dyDescent="0.25">
      <c r="AD4730" s="3"/>
    </row>
    <row r="4731" spans="30:30" x14ac:dyDescent="0.25">
      <c r="AD4731" s="3"/>
    </row>
    <row r="4732" spans="30:30" x14ac:dyDescent="0.25">
      <c r="AD4732" s="3"/>
    </row>
    <row r="4733" spans="30:30" x14ac:dyDescent="0.25">
      <c r="AD4733" s="3"/>
    </row>
    <row r="4734" spans="30:30" x14ac:dyDescent="0.25">
      <c r="AD4734" s="3"/>
    </row>
    <row r="4735" spans="30:30" x14ac:dyDescent="0.25">
      <c r="AD4735" s="3"/>
    </row>
    <row r="4736" spans="30:30" x14ac:dyDescent="0.25">
      <c r="AD4736" s="3"/>
    </row>
    <row r="4737" spans="30:30" x14ac:dyDescent="0.25">
      <c r="AD4737" s="3"/>
    </row>
    <row r="4738" spans="30:30" x14ac:dyDescent="0.25">
      <c r="AD4738" s="3"/>
    </row>
    <row r="4739" spans="30:30" x14ac:dyDescent="0.25">
      <c r="AD4739" s="3"/>
    </row>
    <row r="4740" spans="30:30" x14ac:dyDescent="0.25">
      <c r="AD4740" s="3"/>
    </row>
    <row r="4741" spans="30:30" x14ac:dyDescent="0.25">
      <c r="AD4741" s="3"/>
    </row>
    <row r="4742" spans="30:30" x14ac:dyDescent="0.25">
      <c r="AD4742" s="3"/>
    </row>
    <row r="4743" spans="30:30" x14ac:dyDescent="0.25">
      <c r="AD4743" s="3"/>
    </row>
    <row r="4744" spans="30:30" x14ac:dyDescent="0.25">
      <c r="AD4744" s="3"/>
    </row>
    <row r="4745" spans="30:30" x14ac:dyDescent="0.25">
      <c r="AD4745" s="3"/>
    </row>
    <row r="4746" spans="30:30" x14ac:dyDescent="0.25">
      <c r="AD4746" s="3"/>
    </row>
    <row r="4747" spans="30:30" x14ac:dyDescent="0.25">
      <c r="AD4747" s="3"/>
    </row>
    <row r="4748" spans="30:30" x14ac:dyDescent="0.25">
      <c r="AD4748" s="3"/>
    </row>
    <row r="4749" spans="30:30" x14ac:dyDescent="0.25">
      <c r="AD4749" s="3"/>
    </row>
    <row r="4750" spans="30:30" x14ac:dyDescent="0.25">
      <c r="AD4750" s="3"/>
    </row>
    <row r="4751" spans="30:30" x14ac:dyDescent="0.25">
      <c r="AD4751" s="3"/>
    </row>
    <row r="4752" spans="30:30" x14ac:dyDescent="0.25">
      <c r="AD4752" s="3"/>
    </row>
    <row r="4753" spans="30:30" x14ac:dyDescent="0.25">
      <c r="AD4753" s="3"/>
    </row>
    <row r="4754" spans="30:30" x14ac:dyDescent="0.25">
      <c r="AD4754" s="3"/>
    </row>
    <row r="4755" spans="30:30" x14ac:dyDescent="0.25">
      <c r="AD4755" s="3"/>
    </row>
    <row r="4756" spans="30:30" x14ac:dyDescent="0.25">
      <c r="AD4756" s="3"/>
    </row>
    <row r="4757" spans="30:30" x14ac:dyDescent="0.25">
      <c r="AD4757" s="3"/>
    </row>
    <row r="4758" spans="30:30" x14ac:dyDescent="0.25">
      <c r="AD4758" s="3"/>
    </row>
    <row r="4759" spans="30:30" x14ac:dyDescent="0.25">
      <c r="AD4759" s="3"/>
    </row>
    <row r="4760" spans="30:30" x14ac:dyDescent="0.25">
      <c r="AD4760" s="3"/>
    </row>
    <row r="4761" spans="30:30" x14ac:dyDescent="0.25">
      <c r="AD4761" s="3"/>
    </row>
    <row r="4762" spans="30:30" x14ac:dyDescent="0.25">
      <c r="AD4762" s="3"/>
    </row>
    <row r="4763" spans="30:30" x14ac:dyDescent="0.25">
      <c r="AD4763" s="3"/>
    </row>
    <row r="4764" spans="30:30" x14ac:dyDescent="0.25">
      <c r="AD4764" s="3"/>
    </row>
    <row r="4765" spans="30:30" x14ac:dyDescent="0.25">
      <c r="AD4765" s="3"/>
    </row>
    <row r="4766" spans="30:30" x14ac:dyDescent="0.25">
      <c r="AD4766" s="3"/>
    </row>
    <row r="4767" spans="30:30" x14ac:dyDescent="0.25">
      <c r="AD4767" s="3"/>
    </row>
    <row r="4768" spans="30:30" x14ac:dyDescent="0.25">
      <c r="AD4768" s="3"/>
    </row>
    <row r="4769" spans="30:30" x14ac:dyDescent="0.25">
      <c r="AD4769" s="3"/>
    </row>
    <row r="4770" spans="30:30" x14ac:dyDescent="0.25">
      <c r="AD4770" s="3"/>
    </row>
    <row r="4771" spans="30:30" x14ac:dyDescent="0.25">
      <c r="AD4771" s="3"/>
    </row>
    <row r="4772" spans="30:30" x14ac:dyDescent="0.25">
      <c r="AD4772" s="3"/>
    </row>
    <row r="4773" spans="30:30" x14ac:dyDescent="0.25">
      <c r="AD4773" s="3"/>
    </row>
    <row r="4774" spans="30:30" x14ac:dyDescent="0.25">
      <c r="AD4774" s="3"/>
    </row>
    <row r="4775" spans="30:30" x14ac:dyDescent="0.25">
      <c r="AD4775" s="3"/>
    </row>
    <row r="4776" spans="30:30" x14ac:dyDescent="0.25">
      <c r="AD4776" s="3"/>
    </row>
    <row r="4777" spans="30:30" x14ac:dyDescent="0.25">
      <c r="AD4777" s="3"/>
    </row>
    <row r="4778" spans="30:30" x14ac:dyDescent="0.25">
      <c r="AD4778" s="3"/>
    </row>
    <row r="4779" spans="30:30" x14ac:dyDescent="0.25">
      <c r="AD4779" s="3"/>
    </row>
    <row r="4780" spans="30:30" x14ac:dyDescent="0.25">
      <c r="AD4780" s="3"/>
    </row>
    <row r="4781" spans="30:30" x14ac:dyDescent="0.25">
      <c r="AD4781" s="3"/>
    </row>
    <row r="4782" spans="30:30" x14ac:dyDescent="0.25">
      <c r="AD4782" s="3"/>
    </row>
    <row r="4783" spans="30:30" x14ac:dyDescent="0.25">
      <c r="AD4783" s="3"/>
    </row>
    <row r="4784" spans="30:30" x14ac:dyDescent="0.25">
      <c r="AD4784" s="3"/>
    </row>
    <row r="4785" spans="30:30" x14ac:dyDescent="0.25">
      <c r="AD4785" s="3"/>
    </row>
    <row r="4786" spans="30:30" x14ac:dyDescent="0.25">
      <c r="AD4786" s="3"/>
    </row>
    <row r="4787" spans="30:30" x14ac:dyDescent="0.25">
      <c r="AD4787" s="3"/>
    </row>
    <row r="4788" spans="30:30" x14ac:dyDescent="0.25">
      <c r="AD4788" s="3"/>
    </row>
    <row r="4789" spans="30:30" x14ac:dyDescent="0.25">
      <c r="AD4789" s="3"/>
    </row>
    <row r="4790" spans="30:30" x14ac:dyDescent="0.25">
      <c r="AD4790" s="3"/>
    </row>
    <row r="4791" spans="30:30" x14ac:dyDescent="0.25">
      <c r="AD4791" s="3"/>
    </row>
    <row r="4792" spans="30:30" x14ac:dyDescent="0.25">
      <c r="AD4792" s="3"/>
    </row>
    <row r="4793" spans="30:30" x14ac:dyDescent="0.25">
      <c r="AD4793" s="3"/>
    </row>
    <row r="4794" spans="30:30" x14ac:dyDescent="0.25">
      <c r="AD4794" s="3"/>
    </row>
    <row r="4795" spans="30:30" x14ac:dyDescent="0.25">
      <c r="AD4795" s="3"/>
    </row>
    <row r="4796" spans="30:30" x14ac:dyDescent="0.25">
      <c r="AD4796" s="3"/>
    </row>
    <row r="4797" spans="30:30" x14ac:dyDescent="0.25">
      <c r="AD4797" s="3"/>
    </row>
    <row r="4798" spans="30:30" x14ac:dyDescent="0.25">
      <c r="AD4798" s="3"/>
    </row>
    <row r="4799" spans="30:30" x14ac:dyDescent="0.25">
      <c r="AD4799" s="3"/>
    </row>
    <row r="4800" spans="30:30" x14ac:dyDescent="0.25">
      <c r="AD4800" s="3"/>
    </row>
    <row r="4801" spans="30:30" x14ac:dyDescent="0.25">
      <c r="AD4801" s="3"/>
    </row>
    <row r="4802" spans="30:30" x14ac:dyDescent="0.25">
      <c r="AD4802" s="3"/>
    </row>
    <row r="4803" spans="30:30" x14ac:dyDescent="0.25">
      <c r="AD4803" s="3"/>
    </row>
    <row r="4804" spans="30:30" x14ac:dyDescent="0.25">
      <c r="AD4804" s="3"/>
    </row>
    <row r="4805" spans="30:30" x14ac:dyDescent="0.25">
      <c r="AD4805" s="3"/>
    </row>
    <row r="4806" spans="30:30" x14ac:dyDescent="0.25">
      <c r="AD4806" s="3"/>
    </row>
    <row r="4807" spans="30:30" x14ac:dyDescent="0.25">
      <c r="AD4807" s="3"/>
    </row>
    <row r="4808" spans="30:30" x14ac:dyDescent="0.25">
      <c r="AD4808" s="3"/>
    </row>
    <row r="4809" spans="30:30" x14ac:dyDescent="0.25">
      <c r="AD4809" s="3"/>
    </row>
    <row r="4810" spans="30:30" x14ac:dyDescent="0.25">
      <c r="AD4810" s="3"/>
    </row>
    <row r="4811" spans="30:30" x14ac:dyDescent="0.25">
      <c r="AD4811" s="3"/>
    </row>
    <row r="4812" spans="30:30" x14ac:dyDescent="0.25">
      <c r="AD4812" s="3"/>
    </row>
    <row r="4813" spans="30:30" x14ac:dyDescent="0.25">
      <c r="AD4813" s="3"/>
    </row>
    <row r="4814" spans="30:30" x14ac:dyDescent="0.25">
      <c r="AD4814" s="3"/>
    </row>
    <row r="4815" spans="30:30" x14ac:dyDescent="0.25">
      <c r="AD4815" s="3"/>
    </row>
    <row r="4816" spans="30:30" x14ac:dyDescent="0.25">
      <c r="AD4816" s="3"/>
    </row>
    <row r="4817" spans="30:30" x14ac:dyDescent="0.25">
      <c r="AD4817" s="3"/>
    </row>
    <row r="4818" spans="30:30" x14ac:dyDescent="0.25">
      <c r="AD4818" s="3"/>
    </row>
    <row r="4819" spans="30:30" x14ac:dyDescent="0.25">
      <c r="AD4819" s="3"/>
    </row>
    <row r="4820" spans="30:30" x14ac:dyDescent="0.25">
      <c r="AD4820" s="3"/>
    </row>
    <row r="4821" spans="30:30" x14ac:dyDescent="0.25">
      <c r="AD4821" s="3"/>
    </row>
    <row r="4822" spans="30:30" x14ac:dyDescent="0.25">
      <c r="AD4822" s="3"/>
    </row>
    <row r="4823" spans="30:30" x14ac:dyDescent="0.25">
      <c r="AD4823" s="3"/>
    </row>
    <row r="4824" spans="30:30" x14ac:dyDescent="0.25">
      <c r="AD4824" s="3"/>
    </row>
    <row r="4825" spans="30:30" x14ac:dyDescent="0.25">
      <c r="AD4825" s="3"/>
    </row>
    <row r="4826" spans="30:30" x14ac:dyDescent="0.25">
      <c r="AD4826" s="3"/>
    </row>
    <row r="4827" spans="30:30" x14ac:dyDescent="0.25">
      <c r="AD4827" s="3"/>
    </row>
    <row r="4828" spans="30:30" x14ac:dyDescent="0.25">
      <c r="AD4828" s="3"/>
    </row>
    <row r="4829" spans="30:30" x14ac:dyDescent="0.25">
      <c r="AD4829" s="3"/>
    </row>
    <row r="4830" spans="30:30" x14ac:dyDescent="0.25">
      <c r="AD4830" s="3"/>
    </row>
    <row r="4831" spans="30:30" x14ac:dyDescent="0.25">
      <c r="AD4831" s="3"/>
    </row>
    <row r="4832" spans="30:30" x14ac:dyDescent="0.25">
      <c r="AD4832" s="3"/>
    </row>
    <row r="4833" spans="30:30" x14ac:dyDescent="0.25">
      <c r="AD4833" s="3"/>
    </row>
    <row r="4834" spans="30:30" x14ac:dyDescent="0.25">
      <c r="AD4834" s="3"/>
    </row>
    <row r="4835" spans="30:30" x14ac:dyDescent="0.25">
      <c r="AD4835" s="3"/>
    </row>
    <row r="4836" spans="30:30" x14ac:dyDescent="0.25">
      <c r="AD4836" s="3"/>
    </row>
    <row r="4837" spans="30:30" x14ac:dyDescent="0.25">
      <c r="AD4837" s="3"/>
    </row>
    <row r="4838" spans="30:30" x14ac:dyDescent="0.25">
      <c r="AD4838" s="3"/>
    </row>
    <row r="4839" spans="30:30" x14ac:dyDescent="0.25">
      <c r="AD4839" s="3"/>
    </row>
    <row r="4840" spans="30:30" x14ac:dyDescent="0.25">
      <c r="AD4840" s="3"/>
    </row>
    <row r="4841" spans="30:30" x14ac:dyDescent="0.25">
      <c r="AD4841" s="3"/>
    </row>
    <row r="4842" spans="30:30" x14ac:dyDescent="0.25">
      <c r="AD4842" s="3"/>
    </row>
    <row r="4843" spans="30:30" x14ac:dyDescent="0.25">
      <c r="AD4843" s="3"/>
    </row>
    <row r="4844" spans="30:30" x14ac:dyDescent="0.25">
      <c r="AD4844" s="3"/>
    </row>
    <row r="4845" spans="30:30" x14ac:dyDescent="0.25">
      <c r="AD4845" s="3"/>
    </row>
    <row r="4846" spans="30:30" x14ac:dyDescent="0.25">
      <c r="AD4846" s="3"/>
    </row>
    <row r="4847" spans="30:30" x14ac:dyDescent="0.25">
      <c r="AD4847" s="3"/>
    </row>
    <row r="4848" spans="30:30" x14ac:dyDescent="0.25">
      <c r="AD4848" s="3"/>
    </row>
    <row r="4849" spans="30:30" x14ac:dyDescent="0.25">
      <c r="AD4849" s="3"/>
    </row>
    <row r="4850" spans="30:30" x14ac:dyDescent="0.25">
      <c r="AD4850" s="3"/>
    </row>
    <row r="4851" spans="30:30" x14ac:dyDescent="0.25">
      <c r="AD4851" s="3"/>
    </row>
    <row r="4852" spans="30:30" x14ac:dyDescent="0.25">
      <c r="AD4852" s="3"/>
    </row>
    <row r="4853" spans="30:30" x14ac:dyDescent="0.25">
      <c r="AD4853" s="3"/>
    </row>
    <row r="4854" spans="30:30" x14ac:dyDescent="0.25">
      <c r="AD4854" s="3"/>
    </row>
    <row r="4855" spans="30:30" x14ac:dyDescent="0.25">
      <c r="AD4855" s="3"/>
    </row>
    <row r="4856" spans="30:30" x14ac:dyDescent="0.25">
      <c r="AD4856" s="3"/>
    </row>
    <row r="4857" spans="30:30" x14ac:dyDescent="0.25">
      <c r="AD4857" s="3"/>
    </row>
    <row r="4858" spans="30:30" x14ac:dyDescent="0.25">
      <c r="AD4858" s="3"/>
    </row>
    <row r="4859" spans="30:30" x14ac:dyDescent="0.25">
      <c r="AD4859" s="3"/>
    </row>
    <row r="4860" spans="30:30" x14ac:dyDescent="0.25">
      <c r="AD4860" s="3"/>
    </row>
    <row r="4861" spans="30:30" x14ac:dyDescent="0.25">
      <c r="AD4861" s="3"/>
    </row>
    <row r="4862" spans="30:30" x14ac:dyDescent="0.25">
      <c r="AD4862" s="3"/>
    </row>
    <row r="4863" spans="30:30" x14ac:dyDescent="0.25">
      <c r="AD4863" s="3"/>
    </row>
    <row r="4864" spans="30:30" x14ac:dyDescent="0.25">
      <c r="AD4864" s="3"/>
    </row>
    <row r="4865" spans="30:30" x14ac:dyDescent="0.25">
      <c r="AD4865" s="3"/>
    </row>
    <row r="4866" spans="30:30" x14ac:dyDescent="0.25">
      <c r="AD4866" s="3"/>
    </row>
    <row r="4867" spans="30:30" x14ac:dyDescent="0.25">
      <c r="AD4867" s="3"/>
    </row>
    <row r="4868" spans="30:30" x14ac:dyDescent="0.25">
      <c r="AD4868" s="3"/>
    </row>
    <row r="4869" spans="30:30" x14ac:dyDescent="0.25">
      <c r="AD4869" s="3"/>
    </row>
    <row r="4870" spans="30:30" x14ac:dyDescent="0.25">
      <c r="AD4870" s="3"/>
    </row>
    <row r="4871" spans="30:30" x14ac:dyDescent="0.25">
      <c r="AD4871" s="3"/>
    </row>
    <row r="4872" spans="30:30" x14ac:dyDescent="0.25">
      <c r="AD4872" s="3"/>
    </row>
    <row r="4873" spans="30:30" x14ac:dyDescent="0.25">
      <c r="AD4873" s="3"/>
    </row>
    <row r="4874" spans="30:30" x14ac:dyDescent="0.25">
      <c r="AD4874" s="3"/>
    </row>
    <row r="4875" spans="30:30" x14ac:dyDescent="0.25">
      <c r="AD4875" s="3"/>
    </row>
    <row r="4876" spans="30:30" x14ac:dyDescent="0.25">
      <c r="AD4876" s="3"/>
    </row>
    <row r="4877" spans="30:30" x14ac:dyDescent="0.25">
      <c r="AD4877" s="3"/>
    </row>
    <row r="4878" spans="30:30" x14ac:dyDescent="0.25">
      <c r="AD4878" s="3"/>
    </row>
    <row r="4879" spans="30:30" x14ac:dyDescent="0.25">
      <c r="AD4879" s="3"/>
    </row>
    <row r="4880" spans="30:30" x14ac:dyDescent="0.25">
      <c r="AD4880" s="3"/>
    </row>
    <row r="4881" spans="30:30" x14ac:dyDescent="0.25">
      <c r="AD4881" s="3"/>
    </row>
    <row r="4882" spans="30:30" x14ac:dyDescent="0.25">
      <c r="AD4882" s="3"/>
    </row>
    <row r="4883" spans="30:30" x14ac:dyDescent="0.25">
      <c r="AD4883" s="3"/>
    </row>
    <row r="4884" spans="30:30" x14ac:dyDescent="0.25">
      <c r="AD4884" s="3"/>
    </row>
    <row r="4885" spans="30:30" x14ac:dyDescent="0.25">
      <c r="AD4885" s="3"/>
    </row>
    <row r="4886" spans="30:30" x14ac:dyDescent="0.25">
      <c r="AD4886" s="3"/>
    </row>
    <row r="4887" spans="30:30" x14ac:dyDescent="0.25">
      <c r="AD4887" s="3"/>
    </row>
    <row r="4888" spans="30:30" x14ac:dyDescent="0.25">
      <c r="AD4888" s="3"/>
    </row>
    <row r="4889" spans="30:30" x14ac:dyDescent="0.25">
      <c r="AD4889" s="3"/>
    </row>
    <row r="4890" spans="30:30" x14ac:dyDescent="0.25">
      <c r="AD4890" s="3"/>
    </row>
    <row r="4891" spans="30:30" x14ac:dyDescent="0.25">
      <c r="AD4891" s="3"/>
    </row>
    <row r="4892" spans="30:30" x14ac:dyDescent="0.25">
      <c r="AD4892" s="3"/>
    </row>
    <row r="4893" spans="30:30" x14ac:dyDescent="0.25">
      <c r="AD4893" s="3"/>
    </row>
    <row r="4894" spans="30:30" x14ac:dyDescent="0.25">
      <c r="AD4894" s="3"/>
    </row>
    <row r="4895" spans="30:30" x14ac:dyDescent="0.25">
      <c r="AD4895" s="3"/>
    </row>
    <row r="4896" spans="30:30" x14ac:dyDescent="0.25">
      <c r="AD4896" s="3"/>
    </row>
    <row r="4897" spans="30:30" x14ac:dyDescent="0.25">
      <c r="AD4897" s="3"/>
    </row>
    <row r="4898" spans="30:30" x14ac:dyDescent="0.25">
      <c r="AD4898" s="3"/>
    </row>
    <row r="4899" spans="30:30" x14ac:dyDescent="0.25">
      <c r="AD4899" s="3"/>
    </row>
    <row r="4900" spans="30:30" x14ac:dyDescent="0.25">
      <c r="AD4900" s="3"/>
    </row>
    <row r="4901" spans="30:30" x14ac:dyDescent="0.25">
      <c r="AD4901" s="3"/>
    </row>
    <row r="4902" spans="30:30" x14ac:dyDescent="0.25">
      <c r="AD4902" s="3"/>
    </row>
    <row r="4903" spans="30:30" x14ac:dyDescent="0.25">
      <c r="AD4903" s="3"/>
    </row>
    <row r="4904" spans="30:30" x14ac:dyDescent="0.25">
      <c r="AD4904" s="3"/>
    </row>
    <row r="4905" spans="30:30" x14ac:dyDescent="0.25">
      <c r="AD4905" s="3"/>
    </row>
    <row r="4906" spans="30:30" x14ac:dyDescent="0.25">
      <c r="AD4906" s="3"/>
    </row>
    <row r="4907" spans="30:30" x14ac:dyDescent="0.25">
      <c r="AD4907" s="3"/>
    </row>
    <row r="4908" spans="30:30" x14ac:dyDescent="0.25">
      <c r="AD4908" s="3"/>
    </row>
    <row r="4909" spans="30:30" x14ac:dyDescent="0.25">
      <c r="AD4909" s="3"/>
    </row>
    <row r="4910" spans="30:30" x14ac:dyDescent="0.25">
      <c r="AD4910" s="3"/>
    </row>
    <row r="4911" spans="30:30" x14ac:dyDescent="0.25">
      <c r="AD4911" s="3"/>
    </row>
    <row r="4912" spans="30:30" x14ac:dyDescent="0.25">
      <c r="AD4912" s="3"/>
    </row>
    <row r="4913" spans="30:30" x14ac:dyDescent="0.25">
      <c r="AD4913" s="3"/>
    </row>
    <row r="4914" spans="30:30" x14ac:dyDescent="0.25">
      <c r="AD4914" s="3"/>
    </row>
    <row r="4915" spans="30:30" x14ac:dyDescent="0.25">
      <c r="AD4915" s="3"/>
    </row>
    <row r="4916" spans="30:30" x14ac:dyDescent="0.25">
      <c r="AD4916" s="3"/>
    </row>
    <row r="4917" spans="30:30" x14ac:dyDescent="0.25">
      <c r="AD4917" s="3"/>
    </row>
    <row r="4918" spans="30:30" x14ac:dyDescent="0.25">
      <c r="AD4918" s="3"/>
    </row>
    <row r="4919" spans="30:30" x14ac:dyDescent="0.25">
      <c r="AD4919" s="3"/>
    </row>
    <row r="4920" spans="30:30" x14ac:dyDescent="0.25">
      <c r="AD4920" s="3"/>
    </row>
    <row r="4921" spans="30:30" x14ac:dyDescent="0.25">
      <c r="AD4921" s="3"/>
    </row>
    <row r="4922" spans="30:30" x14ac:dyDescent="0.25">
      <c r="AD4922" s="3"/>
    </row>
    <row r="4923" spans="30:30" x14ac:dyDescent="0.25">
      <c r="AD4923" s="3"/>
    </row>
    <row r="4924" spans="30:30" x14ac:dyDescent="0.25">
      <c r="AD4924" s="3"/>
    </row>
    <row r="4925" spans="30:30" x14ac:dyDescent="0.25">
      <c r="AD4925" s="3"/>
    </row>
    <row r="4926" spans="30:30" x14ac:dyDescent="0.25">
      <c r="AD4926" s="3"/>
    </row>
    <row r="4927" spans="30:30" x14ac:dyDescent="0.25">
      <c r="AD4927" s="3"/>
    </row>
    <row r="4928" spans="30:30" x14ac:dyDescent="0.25">
      <c r="AD4928" s="3"/>
    </row>
    <row r="4929" spans="30:30" x14ac:dyDescent="0.25">
      <c r="AD4929" s="3"/>
    </row>
    <row r="4930" spans="30:30" x14ac:dyDescent="0.25">
      <c r="AD4930" s="3"/>
    </row>
    <row r="4931" spans="30:30" x14ac:dyDescent="0.25">
      <c r="AD4931" s="3"/>
    </row>
    <row r="4932" spans="30:30" x14ac:dyDescent="0.25">
      <c r="AD4932" s="3"/>
    </row>
    <row r="4933" spans="30:30" x14ac:dyDescent="0.25">
      <c r="AD4933" s="3"/>
    </row>
    <row r="4934" spans="30:30" x14ac:dyDescent="0.25">
      <c r="AD4934" s="3"/>
    </row>
    <row r="4935" spans="30:30" x14ac:dyDescent="0.25">
      <c r="AD4935" s="3"/>
    </row>
    <row r="4936" spans="30:30" x14ac:dyDescent="0.25">
      <c r="AD4936" s="3"/>
    </row>
    <row r="4937" spans="30:30" x14ac:dyDescent="0.25">
      <c r="AD4937" s="3"/>
    </row>
    <row r="4938" spans="30:30" x14ac:dyDescent="0.25">
      <c r="AD4938" s="3"/>
    </row>
    <row r="4939" spans="30:30" x14ac:dyDescent="0.25">
      <c r="AD4939" s="3"/>
    </row>
    <row r="4940" spans="30:30" x14ac:dyDescent="0.25">
      <c r="AD4940" s="3"/>
    </row>
    <row r="4941" spans="30:30" x14ac:dyDescent="0.25">
      <c r="AD4941" s="3"/>
    </row>
    <row r="4942" spans="30:30" x14ac:dyDescent="0.25">
      <c r="AD4942" s="3"/>
    </row>
    <row r="4943" spans="30:30" x14ac:dyDescent="0.25">
      <c r="AD4943" s="3"/>
    </row>
    <row r="4944" spans="30:30" x14ac:dyDescent="0.25">
      <c r="AD4944" s="3"/>
    </row>
    <row r="4945" spans="30:30" x14ac:dyDescent="0.25">
      <c r="AD4945" s="3"/>
    </row>
    <row r="4946" spans="30:30" x14ac:dyDescent="0.25">
      <c r="AD4946" s="3"/>
    </row>
    <row r="4947" spans="30:30" x14ac:dyDescent="0.25">
      <c r="AD4947" s="3"/>
    </row>
    <row r="4948" spans="30:30" x14ac:dyDescent="0.25">
      <c r="AD4948" s="3"/>
    </row>
    <row r="4949" spans="30:30" x14ac:dyDescent="0.25">
      <c r="AD4949" s="3"/>
    </row>
    <row r="4950" spans="30:30" x14ac:dyDescent="0.25">
      <c r="AD4950" s="3"/>
    </row>
    <row r="4951" spans="30:30" x14ac:dyDescent="0.25">
      <c r="AD4951" s="3"/>
    </row>
    <row r="4952" spans="30:30" x14ac:dyDescent="0.25">
      <c r="AD4952" s="3"/>
    </row>
    <row r="4953" spans="30:30" x14ac:dyDescent="0.25">
      <c r="AD4953" s="3"/>
    </row>
    <row r="4954" spans="30:30" x14ac:dyDescent="0.25">
      <c r="AD4954" s="3"/>
    </row>
    <row r="4955" spans="30:30" x14ac:dyDescent="0.25">
      <c r="AD4955" s="3"/>
    </row>
    <row r="4956" spans="30:30" x14ac:dyDescent="0.25">
      <c r="AD4956" s="3"/>
    </row>
    <row r="4957" spans="30:30" x14ac:dyDescent="0.25">
      <c r="AD4957" s="3"/>
    </row>
    <row r="4958" spans="30:30" x14ac:dyDescent="0.25">
      <c r="AD4958" s="3"/>
    </row>
    <row r="4959" spans="30:30" x14ac:dyDescent="0.25">
      <c r="AD4959" s="3"/>
    </row>
    <row r="4960" spans="30:30" x14ac:dyDescent="0.25">
      <c r="AD4960" s="3"/>
    </row>
    <row r="4961" spans="30:30" x14ac:dyDescent="0.25">
      <c r="AD4961" s="3"/>
    </row>
    <row r="4962" spans="30:30" x14ac:dyDescent="0.25">
      <c r="AD4962" s="3"/>
    </row>
    <row r="4963" spans="30:30" x14ac:dyDescent="0.25">
      <c r="AD4963" s="3"/>
    </row>
    <row r="4964" spans="30:30" x14ac:dyDescent="0.25">
      <c r="AD4964" s="3"/>
    </row>
    <row r="4965" spans="30:30" x14ac:dyDescent="0.25">
      <c r="AD4965" s="3"/>
    </row>
    <row r="4966" spans="30:30" x14ac:dyDescent="0.25">
      <c r="AD4966" s="3"/>
    </row>
    <row r="4967" spans="30:30" x14ac:dyDescent="0.25">
      <c r="AD4967" s="3"/>
    </row>
    <row r="4968" spans="30:30" x14ac:dyDescent="0.25">
      <c r="AD4968" s="3"/>
    </row>
    <row r="4969" spans="30:30" x14ac:dyDescent="0.25">
      <c r="AD4969" s="3"/>
    </row>
    <row r="4970" spans="30:30" x14ac:dyDescent="0.25">
      <c r="AD4970" s="3"/>
    </row>
    <row r="4971" spans="30:30" x14ac:dyDescent="0.25">
      <c r="AD4971" s="3"/>
    </row>
    <row r="4972" spans="30:30" x14ac:dyDescent="0.25">
      <c r="AD4972" s="3"/>
    </row>
    <row r="4973" spans="30:30" x14ac:dyDescent="0.25">
      <c r="AD4973" s="3"/>
    </row>
    <row r="4974" spans="30:30" x14ac:dyDescent="0.25">
      <c r="AD4974" s="3"/>
    </row>
    <row r="4975" spans="30:30" x14ac:dyDescent="0.25">
      <c r="AD4975" s="3"/>
    </row>
    <row r="4976" spans="30:30" x14ac:dyDescent="0.25">
      <c r="AD4976" s="3"/>
    </row>
    <row r="4977" spans="30:30" x14ac:dyDescent="0.25">
      <c r="AD4977" s="3"/>
    </row>
    <row r="4978" spans="30:30" x14ac:dyDescent="0.25">
      <c r="AD4978" s="3"/>
    </row>
    <row r="4979" spans="30:30" x14ac:dyDescent="0.25">
      <c r="AD4979" s="3"/>
    </row>
    <row r="4980" spans="30:30" x14ac:dyDescent="0.25">
      <c r="AD4980" s="3"/>
    </row>
    <row r="4981" spans="30:30" x14ac:dyDescent="0.25">
      <c r="AD4981" s="3"/>
    </row>
    <row r="4982" spans="30:30" x14ac:dyDescent="0.25">
      <c r="AD4982" s="3"/>
    </row>
    <row r="4983" spans="30:30" x14ac:dyDescent="0.25">
      <c r="AD4983" s="3"/>
    </row>
    <row r="4984" spans="30:30" x14ac:dyDescent="0.25">
      <c r="AD4984" s="3"/>
    </row>
    <row r="4985" spans="30:30" x14ac:dyDescent="0.25">
      <c r="AD4985" s="3"/>
    </row>
    <row r="4986" spans="30:30" x14ac:dyDescent="0.25">
      <c r="AD4986" s="3"/>
    </row>
    <row r="4987" spans="30:30" x14ac:dyDescent="0.25">
      <c r="AD4987" s="3"/>
    </row>
    <row r="4988" spans="30:30" x14ac:dyDescent="0.25">
      <c r="AD4988" s="3"/>
    </row>
    <row r="4989" spans="30:30" x14ac:dyDescent="0.25">
      <c r="AD4989" s="3"/>
    </row>
    <row r="4990" spans="30:30" x14ac:dyDescent="0.25">
      <c r="AD4990" s="3"/>
    </row>
    <row r="4991" spans="30:30" x14ac:dyDescent="0.25">
      <c r="AD4991" s="3"/>
    </row>
    <row r="4992" spans="30:30" x14ac:dyDescent="0.25">
      <c r="AD4992" s="3"/>
    </row>
    <row r="4993" spans="30:30" x14ac:dyDescent="0.25">
      <c r="AD4993" s="3"/>
    </row>
    <row r="4994" spans="30:30" x14ac:dyDescent="0.25">
      <c r="AD4994" s="3"/>
    </row>
    <row r="4995" spans="30:30" x14ac:dyDescent="0.25">
      <c r="AD4995" s="3"/>
    </row>
    <row r="4996" spans="30:30" x14ac:dyDescent="0.25">
      <c r="AD4996" s="3"/>
    </row>
    <row r="4997" spans="30:30" x14ac:dyDescent="0.25">
      <c r="AD4997" s="3"/>
    </row>
    <row r="4998" spans="30:30" x14ac:dyDescent="0.25">
      <c r="AD4998" s="3"/>
    </row>
    <row r="4999" spans="30:30" x14ac:dyDescent="0.25">
      <c r="AD4999" s="3"/>
    </row>
    <row r="5000" spans="30:30" x14ac:dyDescent="0.25">
      <c r="AD5000" s="3"/>
    </row>
    <row r="5001" spans="30:30" x14ac:dyDescent="0.25">
      <c r="AD5001" s="3"/>
    </row>
    <row r="5002" spans="30:30" x14ac:dyDescent="0.25">
      <c r="AD5002" s="3"/>
    </row>
    <row r="5003" spans="30:30" x14ac:dyDescent="0.25">
      <c r="AD5003" s="3"/>
    </row>
    <row r="5004" spans="30:30" x14ac:dyDescent="0.25">
      <c r="AD5004" s="3"/>
    </row>
    <row r="5005" spans="30:30" x14ac:dyDescent="0.25">
      <c r="AD5005" s="3"/>
    </row>
    <row r="5006" spans="30:30" x14ac:dyDescent="0.25">
      <c r="AD5006" s="3"/>
    </row>
    <row r="5007" spans="30:30" x14ac:dyDescent="0.25">
      <c r="AD5007" s="3"/>
    </row>
    <row r="5008" spans="30:30" x14ac:dyDescent="0.25">
      <c r="AD5008" s="3"/>
    </row>
    <row r="5009" spans="30:30" x14ac:dyDescent="0.25">
      <c r="AD5009" s="3"/>
    </row>
    <row r="5010" spans="30:30" x14ac:dyDescent="0.25">
      <c r="AD5010" s="3"/>
    </row>
    <row r="5011" spans="30:30" x14ac:dyDescent="0.25">
      <c r="AD5011" s="3"/>
    </row>
    <row r="5012" spans="30:30" x14ac:dyDescent="0.25">
      <c r="AD5012" s="3"/>
    </row>
    <row r="5013" spans="30:30" x14ac:dyDescent="0.25">
      <c r="AD5013" s="3"/>
    </row>
    <row r="5014" spans="30:30" x14ac:dyDescent="0.25">
      <c r="AD5014" s="3"/>
    </row>
    <row r="5015" spans="30:30" x14ac:dyDescent="0.25">
      <c r="AD5015" s="3"/>
    </row>
    <row r="5016" spans="30:30" x14ac:dyDescent="0.25">
      <c r="AD5016" s="3"/>
    </row>
    <row r="5017" spans="30:30" x14ac:dyDescent="0.25">
      <c r="AD5017" s="3"/>
    </row>
    <row r="5018" spans="30:30" x14ac:dyDescent="0.25">
      <c r="AD5018" s="3"/>
    </row>
    <row r="5019" spans="30:30" x14ac:dyDescent="0.25">
      <c r="AD5019" s="3"/>
    </row>
    <row r="5020" spans="30:30" x14ac:dyDescent="0.25">
      <c r="AD5020" s="3"/>
    </row>
    <row r="5021" spans="30:30" x14ac:dyDescent="0.25">
      <c r="AD5021" s="3"/>
    </row>
    <row r="5022" spans="30:30" x14ac:dyDescent="0.25">
      <c r="AD5022" s="3"/>
    </row>
    <row r="5023" spans="30:30" x14ac:dyDescent="0.25">
      <c r="AD5023" s="3"/>
    </row>
    <row r="5024" spans="30:30" x14ac:dyDescent="0.25">
      <c r="AD5024" s="3"/>
    </row>
    <row r="5025" spans="30:30" x14ac:dyDescent="0.25">
      <c r="AD5025" s="3"/>
    </row>
    <row r="5026" spans="30:30" x14ac:dyDescent="0.25">
      <c r="AD5026" s="3"/>
    </row>
    <row r="5027" spans="30:30" x14ac:dyDescent="0.25">
      <c r="AD5027" s="3"/>
    </row>
    <row r="5028" spans="30:30" x14ac:dyDescent="0.25">
      <c r="AD5028" s="3"/>
    </row>
    <row r="5029" spans="30:30" x14ac:dyDescent="0.25">
      <c r="AD5029" s="3"/>
    </row>
    <row r="5030" spans="30:30" x14ac:dyDescent="0.25">
      <c r="AD5030" s="3"/>
    </row>
    <row r="5031" spans="30:30" x14ac:dyDescent="0.25">
      <c r="AD5031" s="3"/>
    </row>
    <row r="5032" spans="30:30" x14ac:dyDescent="0.25">
      <c r="AD5032" s="3"/>
    </row>
    <row r="5033" spans="30:30" x14ac:dyDescent="0.25">
      <c r="AD5033" s="3"/>
    </row>
    <row r="5034" spans="30:30" x14ac:dyDescent="0.25">
      <c r="AD5034" s="3"/>
    </row>
    <row r="5035" spans="30:30" x14ac:dyDescent="0.25">
      <c r="AD5035" s="3"/>
    </row>
    <row r="5036" spans="30:30" x14ac:dyDescent="0.25">
      <c r="AD5036" s="3"/>
    </row>
    <row r="5037" spans="30:30" x14ac:dyDescent="0.25">
      <c r="AD5037" s="3"/>
    </row>
    <row r="5038" spans="30:30" x14ac:dyDescent="0.25">
      <c r="AD5038" s="3"/>
    </row>
    <row r="5039" spans="30:30" x14ac:dyDescent="0.25">
      <c r="AD5039" s="3"/>
    </row>
    <row r="5040" spans="30:30" x14ac:dyDescent="0.25">
      <c r="AD5040" s="3"/>
    </row>
    <row r="5041" spans="30:30" x14ac:dyDescent="0.25">
      <c r="AD5041" s="3"/>
    </row>
    <row r="5042" spans="30:30" x14ac:dyDescent="0.25">
      <c r="AD5042" s="3"/>
    </row>
    <row r="5043" spans="30:30" x14ac:dyDescent="0.25">
      <c r="AD5043" s="3"/>
    </row>
    <row r="5044" spans="30:30" x14ac:dyDescent="0.25">
      <c r="AD5044" s="3"/>
    </row>
    <row r="5045" spans="30:30" x14ac:dyDescent="0.25">
      <c r="AD5045" s="3"/>
    </row>
    <row r="5046" spans="30:30" x14ac:dyDescent="0.25">
      <c r="AD5046" s="3"/>
    </row>
    <row r="5047" spans="30:30" x14ac:dyDescent="0.25">
      <c r="AD5047" s="3"/>
    </row>
    <row r="5048" spans="30:30" x14ac:dyDescent="0.25">
      <c r="AD5048" s="3"/>
    </row>
    <row r="5049" spans="30:30" x14ac:dyDescent="0.25">
      <c r="AD5049" s="3"/>
    </row>
    <row r="5050" spans="30:30" x14ac:dyDescent="0.25">
      <c r="AD5050" s="3"/>
    </row>
    <row r="5051" spans="30:30" x14ac:dyDescent="0.25">
      <c r="AD5051" s="3"/>
    </row>
    <row r="5052" spans="30:30" x14ac:dyDescent="0.25">
      <c r="AD5052" s="3"/>
    </row>
    <row r="5053" spans="30:30" x14ac:dyDescent="0.25">
      <c r="AD5053" s="3"/>
    </row>
    <row r="5054" spans="30:30" x14ac:dyDescent="0.25">
      <c r="AD5054" s="3"/>
    </row>
    <row r="5055" spans="30:30" x14ac:dyDescent="0.25">
      <c r="AD5055" s="3"/>
    </row>
    <row r="5056" spans="30:30" x14ac:dyDescent="0.25">
      <c r="AD5056" s="3"/>
    </row>
    <row r="5057" spans="30:30" x14ac:dyDescent="0.25">
      <c r="AD5057" s="3"/>
    </row>
    <row r="5058" spans="30:30" x14ac:dyDescent="0.25">
      <c r="AD5058" s="3"/>
    </row>
    <row r="5059" spans="30:30" x14ac:dyDescent="0.25">
      <c r="AD5059" s="3"/>
    </row>
    <row r="5060" spans="30:30" x14ac:dyDescent="0.25">
      <c r="AD5060" s="3"/>
    </row>
    <row r="5061" spans="30:30" x14ac:dyDescent="0.25">
      <c r="AD5061" s="3"/>
    </row>
    <row r="5062" spans="30:30" x14ac:dyDescent="0.25">
      <c r="AD5062" s="3"/>
    </row>
    <row r="5063" spans="30:30" x14ac:dyDescent="0.25">
      <c r="AD5063" s="3"/>
    </row>
    <row r="5064" spans="30:30" x14ac:dyDescent="0.25">
      <c r="AD5064" s="3"/>
    </row>
    <row r="5065" spans="30:30" x14ac:dyDescent="0.25">
      <c r="AD5065" s="3"/>
    </row>
    <row r="5066" spans="30:30" x14ac:dyDescent="0.25">
      <c r="AD5066" s="3"/>
    </row>
    <row r="5067" spans="30:30" x14ac:dyDescent="0.25">
      <c r="AD5067" s="3"/>
    </row>
    <row r="5068" spans="30:30" x14ac:dyDescent="0.25">
      <c r="AD5068" s="3"/>
    </row>
    <row r="5069" spans="30:30" x14ac:dyDescent="0.25">
      <c r="AD5069" s="3"/>
    </row>
    <row r="5070" spans="30:30" x14ac:dyDescent="0.25">
      <c r="AD5070" s="3"/>
    </row>
    <row r="5071" spans="30:30" x14ac:dyDescent="0.25">
      <c r="AD5071" s="3"/>
    </row>
    <row r="5072" spans="30:30" x14ac:dyDescent="0.25">
      <c r="AD5072" s="3"/>
    </row>
    <row r="5073" spans="30:30" x14ac:dyDescent="0.25">
      <c r="AD5073" s="3"/>
    </row>
    <row r="5074" spans="30:30" x14ac:dyDescent="0.25">
      <c r="AD5074" s="3"/>
    </row>
    <row r="5075" spans="30:30" x14ac:dyDescent="0.25">
      <c r="AD5075" s="3"/>
    </row>
    <row r="5076" spans="30:30" x14ac:dyDescent="0.25">
      <c r="AD5076" s="3"/>
    </row>
    <row r="5077" spans="30:30" x14ac:dyDescent="0.25">
      <c r="AD5077" s="3"/>
    </row>
    <row r="5078" spans="30:30" x14ac:dyDescent="0.25">
      <c r="AD5078" s="3"/>
    </row>
    <row r="5079" spans="30:30" x14ac:dyDescent="0.25">
      <c r="AD5079" s="3"/>
    </row>
    <row r="5080" spans="30:30" x14ac:dyDescent="0.25">
      <c r="AD5080" s="3"/>
    </row>
    <row r="5081" spans="30:30" x14ac:dyDescent="0.25">
      <c r="AD5081" s="3"/>
    </row>
    <row r="5082" spans="30:30" x14ac:dyDescent="0.25">
      <c r="AD5082" s="3"/>
    </row>
    <row r="5083" spans="30:30" x14ac:dyDescent="0.25">
      <c r="AD5083" s="3"/>
    </row>
    <row r="5084" spans="30:30" x14ac:dyDescent="0.25">
      <c r="AD5084" s="3"/>
    </row>
    <row r="5085" spans="30:30" x14ac:dyDescent="0.25">
      <c r="AD5085" s="3"/>
    </row>
    <row r="5086" spans="30:30" x14ac:dyDescent="0.25">
      <c r="AD5086" s="3"/>
    </row>
    <row r="5087" spans="30:30" x14ac:dyDescent="0.25">
      <c r="AD5087" s="3"/>
    </row>
    <row r="5088" spans="30:30" x14ac:dyDescent="0.25">
      <c r="AD5088" s="3"/>
    </row>
    <row r="5089" spans="30:30" x14ac:dyDescent="0.25">
      <c r="AD5089" s="3"/>
    </row>
    <row r="5090" spans="30:30" x14ac:dyDescent="0.25">
      <c r="AD5090" s="3"/>
    </row>
    <row r="5091" spans="30:30" x14ac:dyDescent="0.25">
      <c r="AD5091" s="3"/>
    </row>
    <row r="5092" spans="30:30" x14ac:dyDescent="0.25">
      <c r="AD5092" s="3"/>
    </row>
    <row r="5093" spans="30:30" x14ac:dyDescent="0.25">
      <c r="AD5093" s="3"/>
    </row>
    <row r="5094" spans="30:30" x14ac:dyDescent="0.25">
      <c r="AD5094" s="3"/>
    </row>
    <row r="5095" spans="30:30" x14ac:dyDescent="0.25">
      <c r="AD5095" s="3"/>
    </row>
    <row r="5096" spans="30:30" x14ac:dyDescent="0.25">
      <c r="AD5096" s="3"/>
    </row>
    <row r="5097" spans="30:30" x14ac:dyDescent="0.25">
      <c r="AD5097" s="3"/>
    </row>
    <row r="5098" spans="30:30" x14ac:dyDescent="0.25">
      <c r="AD5098" s="3"/>
    </row>
    <row r="5099" spans="30:30" x14ac:dyDescent="0.25">
      <c r="AD5099" s="3"/>
    </row>
    <row r="5100" spans="30:30" x14ac:dyDescent="0.25">
      <c r="AD5100" s="3"/>
    </row>
    <row r="5101" spans="30:30" x14ac:dyDescent="0.25">
      <c r="AD5101" s="3"/>
    </row>
    <row r="5102" spans="30:30" x14ac:dyDescent="0.25">
      <c r="AD5102" s="3"/>
    </row>
    <row r="5103" spans="30:30" x14ac:dyDescent="0.25">
      <c r="AD5103" s="3"/>
    </row>
    <row r="5104" spans="30:30" x14ac:dyDescent="0.25">
      <c r="AD5104" s="3"/>
    </row>
    <row r="5105" spans="30:30" x14ac:dyDescent="0.25">
      <c r="AD5105" s="3"/>
    </row>
    <row r="5106" spans="30:30" x14ac:dyDescent="0.25">
      <c r="AD5106" s="3"/>
    </row>
    <row r="5107" spans="30:30" x14ac:dyDescent="0.25">
      <c r="AD5107" s="3"/>
    </row>
    <row r="5108" spans="30:30" x14ac:dyDescent="0.25">
      <c r="AD5108" s="3"/>
    </row>
    <row r="5109" spans="30:30" x14ac:dyDescent="0.25">
      <c r="AD5109" s="3"/>
    </row>
    <row r="5110" spans="30:30" x14ac:dyDescent="0.25">
      <c r="AD5110" s="3"/>
    </row>
    <row r="5111" spans="30:30" x14ac:dyDescent="0.25">
      <c r="AD5111" s="3"/>
    </row>
    <row r="5112" spans="30:30" x14ac:dyDescent="0.25">
      <c r="AD5112" s="3"/>
    </row>
    <row r="5113" spans="30:30" x14ac:dyDescent="0.25">
      <c r="AD5113" s="3"/>
    </row>
    <row r="5114" spans="30:30" x14ac:dyDescent="0.25">
      <c r="AD5114" s="3"/>
    </row>
    <row r="5115" spans="30:30" x14ac:dyDescent="0.25">
      <c r="AD5115" s="3"/>
    </row>
    <row r="5116" spans="30:30" x14ac:dyDescent="0.25">
      <c r="AD5116" s="3"/>
    </row>
    <row r="5117" spans="30:30" x14ac:dyDescent="0.25">
      <c r="AD5117" s="3"/>
    </row>
    <row r="5118" spans="30:30" x14ac:dyDescent="0.25">
      <c r="AD5118" s="3"/>
    </row>
    <row r="5119" spans="30:30" x14ac:dyDescent="0.25">
      <c r="AD5119" s="3"/>
    </row>
    <row r="5120" spans="30:30" x14ac:dyDescent="0.25">
      <c r="AD5120" s="3"/>
    </row>
    <row r="5121" spans="30:30" x14ac:dyDescent="0.25">
      <c r="AD5121" s="3"/>
    </row>
    <row r="5122" spans="30:30" x14ac:dyDescent="0.25">
      <c r="AD5122" s="3"/>
    </row>
    <row r="5123" spans="30:30" x14ac:dyDescent="0.25">
      <c r="AD5123" s="3"/>
    </row>
    <row r="5124" spans="30:30" x14ac:dyDescent="0.25">
      <c r="AD5124" s="3"/>
    </row>
    <row r="5125" spans="30:30" x14ac:dyDescent="0.25">
      <c r="AD5125" s="3"/>
    </row>
    <row r="5126" spans="30:30" x14ac:dyDescent="0.25">
      <c r="AD5126" s="3"/>
    </row>
    <row r="5127" spans="30:30" x14ac:dyDescent="0.25">
      <c r="AD5127" s="3"/>
    </row>
    <row r="5128" spans="30:30" x14ac:dyDescent="0.25">
      <c r="AD5128" s="3"/>
    </row>
    <row r="5129" spans="30:30" x14ac:dyDescent="0.25">
      <c r="AD5129" s="3"/>
    </row>
    <row r="5130" spans="30:30" x14ac:dyDescent="0.25">
      <c r="AD5130" s="3"/>
    </row>
    <row r="5131" spans="30:30" x14ac:dyDescent="0.25">
      <c r="AD5131" s="3"/>
    </row>
    <row r="5132" spans="30:30" x14ac:dyDescent="0.25">
      <c r="AD5132" s="3"/>
    </row>
    <row r="5133" spans="30:30" x14ac:dyDescent="0.25">
      <c r="AD5133" s="3"/>
    </row>
    <row r="5134" spans="30:30" x14ac:dyDescent="0.25">
      <c r="AD5134" s="3"/>
    </row>
    <row r="5135" spans="30:30" x14ac:dyDescent="0.25">
      <c r="AD5135" s="3"/>
    </row>
    <row r="5136" spans="30:30" x14ac:dyDescent="0.25">
      <c r="AD5136" s="3"/>
    </row>
    <row r="5137" spans="30:30" x14ac:dyDescent="0.25">
      <c r="AD5137" s="3"/>
    </row>
    <row r="5138" spans="30:30" x14ac:dyDescent="0.25">
      <c r="AD5138" s="3"/>
    </row>
    <row r="5139" spans="30:30" x14ac:dyDescent="0.25">
      <c r="AD5139" s="3"/>
    </row>
    <row r="5140" spans="30:30" x14ac:dyDescent="0.25">
      <c r="AD5140" s="3"/>
    </row>
    <row r="5141" spans="30:30" x14ac:dyDescent="0.25">
      <c r="AD5141" s="3"/>
    </row>
    <row r="5142" spans="30:30" x14ac:dyDescent="0.25">
      <c r="AD5142" s="3"/>
    </row>
    <row r="5143" spans="30:30" x14ac:dyDescent="0.25">
      <c r="AD5143" s="3"/>
    </row>
    <row r="5144" spans="30:30" x14ac:dyDescent="0.25">
      <c r="AD5144" s="3"/>
    </row>
    <row r="5145" spans="30:30" x14ac:dyDescent="0.25">
      <c r="AD5145" s="3"/>
    </row>
    <row r="5146" spans="30:30" x14ac:dyDescent="0.25">
      <c r="AD5146" s="3"/>
    </row>
    <row r="5147" spans="30:30" x14ac:dyDescent="0.25">
      <c r="AD5147" s="3"/>
    </row>
    <row r="5148" spans="30:30" x14ac:dyDescent="0.25">
      <c r="AD5148" s="3"/>
    </row>
    <row r="5149" spans="30:30" x14ac:dyDescent="0.25">
      <c r="AD5149" s="3"/>
    </row>
    <row r="5150" spans="30:30" x14ac:dyDescent="0.25">
      <c r="AD5150" s="3"/>
    </row>
    <row r="5151" spans="30:30" x14ac:dyDescent="0.25">
      <c r="AD5151" s="3"/>
    </row>
    <row r="5152" spans="30:30" x14ac:dyDescent="0.25">
      <c r="AD5152" s="3"/>
    </row>
    <row r="5153" spans="30:30" x14ac:dyDescent="0.25">
      <c r="AD5153" s="3"/>
    </row>
    <row r="5154" spans="30:30" x14ac:dyDescent="0.25">
      <c r="AD5154" s="3"/>
    </row>
    <row r="5155" spans="30:30" x14ac:dyDescent="0.25">
      <c r="AD5155" s="3"/>
    </row>
    <row r="5156" spans="30:30" x14ac:dyDescent="0.25">
      <c r="AD5156" s="3"/>
    </row>
    <row r="5157" spans="30:30" x14ac:dyDescent="0.25">
      <c r="AD5157" s="3"/>
    </row>
    <row r="5158" spans="30:30" x14ac:dyDescent="0.25">
      <c r="AD5158" s="3"/>
    </row>
    <row r="5159" spans="30:30" x14ac:dyDescent="0.25">
      <c r="AD5159" s="3"/>
    </row>
    <row r="5160" spans="30:30" x14ac:dyDescent="0.25">
      <c r="AD5160" s="3"/>
    </row>
    <row r="5161" spans="30:30" x14ac:dyDescent="0.25">
      <c r="AD5161" s="3"/>
    </row>
    <row r="5162" spans="30:30" x14ac:dyDescent="0.25">
      <c r="AD5162" s="3"/>
    </row>
    <row r="5163" spans="30:30" x14ac:dyDescent="0.25">
      <c r="AD5163" s="3"/>
    </row>
    <row r="5164" spans="30:30" x14ac:dyDescent="0.25">
      <c r="AD5164" s="3"/>
    </row>
    <row r="5165" spans="30:30" x14ac:dyDescent="0.25">
      <c r="AD5165" s="3"/>
    </row>
    <row r="5166" spans="30:30" x14ac:dyDescent="0.25">
      <c r="AD5166" s="3"/>
    </row>
    <row r="5167" spans="30:30" x14ac:dyDescent="0.25">
      <c r="AD5167" s="3"/>
    </row>
    <row r="5168" spans="30:30" x14ac:dyDescent="0.25">
      <c r="AD5168" s="3"/>
    </row>
    <row r="5169" spans="30:30" x14ac:dyDescent="0.25">
      <c r="AD5169" s="3"/>
    </row>
    <row r="5170" spans="30:30" x14ac:dyDescent="0.25">
      <c r="AD5170" s="3"/>
    </row>
    <row r="5171" spans="30:30" x14ac:dyDescent="0.25">
      <c r="AD5171" s="3"/>
    </row>
    <row r="5172" spans="30:30" x14ac:dyDescent="0.25">
      <c r="AD5172" s="3"/>
    </row>
    <row r="5173" spans="30:30" x14ac:dyDescent="0.25">
      <c r="AD5173" s="3"/>
    </row>
    <row r="5174" spans="30:30" x14ac:dyDescent="0.25">
      <c r="AD5174" s="3"/>
    </row>
    <row r="5175" spans="30:30" x14ac:dyDescent="0.25">
      <c r="AD5175" s="3"/>
    </row>
    <row r="5176" spans="30:30" x14ac:dyDescent="0.25">
      <c r="AD5176" s="3"/>
    </row>
    <row r="5177" spans="30:30" x14ac:dyDescent="0.25">
      <c r="AD5177" s="3"/>
    </row>
    <row r="5178" spans="30:30" x14ac:dyDescent="0.25">
      <c r="AD5178" s="3"/>
    </row>
    <row r="5179" spans="30:30" x14ac:dyDescent="0.25">
      <c r="AD5179" s="3"/>
    </row>
    <row r="5180" spans="30:30" x14ac:dyDescent="0.25">
      <c r="AD5180" s="3"/>
    </row>
    <row r="5181" spans="30:30" x14ac:dyDescent="0.25">
      <c r="AD5181" s="3"/>
    </row>
    <row r="5182" spans="30:30" x14ac:dyDescent="0.25">
      <c r="AD5182" s="3"/>
    </row>
    <row r="5183" spans="30:30" x14ac:dyDescent="0.25">
      <c r="AD5183" s="3"/>
    </row>
    <row r="5184" spans="30:30" x14ac:dyDescent="0.25">
      <c r="AD5184" s="3"/>
    </row>
    <row r="5185" spans="30:30" x14ac:dyDescent="0.25">
      <c r="AD5185" s="3"/>
    </row>
    <row r="5186" spans="30:30" x14ac:dyDescent="0.25">
      <c r="AD5186" s="3"/>
    </row>
    <row r="5187" spans="30:30" x14ac:dyDescent="0.25">
      <c r="AD5187" s="3"/>
    </row>
    <row r="5188" spans="30:30" x14ac:dyDescent="0.25">
      <c r="AD5188" s="3"/>
    </row>
    <row r="5189" spans="30:30" x14ac:dyDescent="0.25">
      <c r="AD5189" s="3"/>
    </row>
    <row r="5190" spans="30:30" x14ac:dyDescent="0.25">
      <c r="AD5190" s="3"/>
    </row>
    <row r="5191" spans="30:30" x14ac:dyDescent="0.25">
      <c r="AD5191" s="3"/>
    </row>
    <row r="5192" spans="30:30" x14ac:dyDescent="0.25">
      <c r="AD5192" s="3"/>
    </row>
    <row r="5193" spans="30:30" x14ac:dyDescent="0.25">
      <c r="AD5193" s="3"/>
    </row>
    <row r="5194" spans="30:30" x14ac:dyDescent="0.25">
      <c r="AD5194" s="3"/>
    </row>
    <row r="5195" spans="30:30" x14ac:dyDescent="0.25">
      <c r="AD5195" s="3"/>
    </row>
    <row r="5196" spans="30:30" x14ac:dyDescent="0.25">
      <c r="AD5196" s="3"/>
    </row>
    <row r="5197" spans="30:30" x14ac:dyDescent="0.25">
      <c r="AD5197" s="3"/>
    </row>
    <row r="5198" spans="30:30" x14ac:dyDescent="0.25">
      <c r="AD5198" s="3"/>
    </row>
    <row r="5199" spans="30:30" x14ac:dyDescent="0.25">
      <c r="AD5199" s="3"/>
    </row>
    <row r="5200" spans="30:30" x14ac:dyDescent="0.25">
      <c r="AD5200" s="3"/>
    </row>
    <row r="5201" spans="30:30" x14ac:dyDescent="0.25">
      <c r="AD5201" s="3"/>
    </row>
    <row r="5202" spans="30:30" x14ac:dyDescent="0.25">
      <c r="AD5202" s="3"/>
    </row>
    <row r="5203" spans="30:30" x14ac:dyDescent="0.25">
      <c r="AD5203" s="3"/>
    </row>
    <row r="5204" spans="30:30" x14ac:dyDescent="0.25">
      <c r="AD5204" s="3"/>
    </row>
    <row r="5205" spans="30:30" x14ac:dyDescent="0.25">
      <c r="AD5205" s="3"/>
    </row>
    <row r="5206" spans="30:30" x14ac:dyDescent="0.25">
      <c r="AD5206" s="3"/>
    </row>
    <row r="5207" spans="30:30" x14ac:dyDescent="0.25">
      <c r="AD5207" s="3"/>
    </row>
    <row r="5208" spans="30:30" x14ac:dyDescent="0.25">
      <c r="AD5208" s="3"/>
    </row>
    <row r="5209" spans="30:30" x14ac:dyDescent="0.25">
      <c r="AD5209" s="3"/>
    </row>
    <row r="5210" spans="30:30" x14ac:dyDescent="0.25">
      <c r="AD5210" s="3"/>
    </row>
    <row r="5211" spans="30:30" x14ac:dyDescent="0.25">
      <c r="AD5211" s="3"/>
    </row>
    <row r="5212" spans="30:30" x14ac:dyDescent="0.25">
      <c r="AD5212" s="3"/>
    </row>
    <row r="5213" spans="30:30" x14ac:dyDescent="0.25">
      <c r="AD5213" s="3"/>
    </row>
    <row r="5214" spans="30:30" x14ac:dyDescent="0.25">
      <c r="AD5214" s="3"/>
    </row>
    <row r="5215" spans="30:30" x14ac:dyDescent="0.25">
      <c r="AD5215" s="3"/>
    </row>
    <row r="5216" spans="30:30" x14ac:dyDescent="0.25">
      <c r="AD5216" s="3"/>
    </row>
    <row r="5217" spans="30:30" x14ac:dyDescent="0.25">
      <c r="AD5217" s="3"/>
    </row>
    <row r="5218" spans="30:30" x14ac:dyDescent="0.25">
      <c r="AD5218" s="3"/>
    </row>
    <row r="5219" spans="30:30" x14ac:dyDescent="0.25">
      <c r="AD5219" s="3"/>
    </row>
    <row r="5220" spans="30:30" x14ac:dyDescent="0.25">
      <c r="AD5220" s="3"/>
    </row>
    <row r="5221" spans="30:30" x14ac:dyDescent="0.25">
      <c r="AD5221" s="3"/>
    </row>
    <row r="5222" spans="30:30" x14ac:dyDescent="0.25">
      <c r="AD5222" s="3"/>
    </row>
    <row r="5223" spans="30:30" x14ac:dyDescent="0.25">
      <c r="AD5223" s="3"/>
    </row>
    <row r="5224" spans="30:30" x14ac:dyDescent="0.25">
      <c r="AD5224" s="3"/>
    </row>
    <row r="5225" spans="30:30" x14ac:dyDescent="0.25">
      <c r="AD5225" s="3"/>
    </row>
    <row r="5226" spans="30:30" x14ac:dyDescent="0.25">
      <c r="AD5226" s="3"/>
    </row>
    <row r="5227" spans="30:30" x14ac:dyDescent="0.25">
      <c r="AD5227" s="3"/>
    </row>
    <row r="5228" spans="30:30" x14ac:dyDescent="0.25">
      <c r="AD5228" s="3"/>
    </row>
    <row r="5229" spans="30:30" x14ac:dyDescent="0.25">
      <c r="AD5229" s="3"/>
    </row>
    <row r="5230" spans="30:30" x14ac:dyDescent="0.25">
      <c r="AD5230" s="3"/>
    </row>
    <row r="5231" spans="30:30" x14ac:dyDescent="0.25">
      <c r="AD5231" s="3"/>
    </row>
    <row r="5232" spans="30:30" x14ac:dyDescent="0.25">
      <c r="AD5232" s="3"/>
    </row>
    <row r="5233" spans="30:30" x14ac:dyDescent="0.25">
      <c r="AD5233" s="3"/>
    </row>
    <row r="5234" spans="30:30" x14ac:dyDescent="0.25">
      <c r="AD5234" s="3"/>
    </row>
    <row r="5235" spans="30:30" x14ac:dyDescent="0.25">
      <c r="AD5235" s="3"/>
    </row>
    <row r="5236" spans="30:30" x14ac:dyDescent="0.25">
      <c r="AD5236" s="3"/>
    </row>
    <row r="5237" spans="30:30" x14ac:dyDescent="0.25">
      <c r="AD5237" s="3"/>
    </row>
    <row r="5238" spans="30:30" x14ac:dyDescent="0.25">
      <c r="AD5238" s="3"/>
    </row>
    <row r="5239" spans="30:30" x14ac:dyDescent="0.25">
      <c r="AD5239" s="3"/>
    </row>
    <row r="5240" spans="30:30" x14ac:dyDescent="0.25">
      <c r="AD5240" s="3"/>
    </row>
    <row r="5241" spans="30:30" x14ac:dyDescent="0.25">
      <c r="AD5241" s="3"/>
    </row>
    <row r="5242" spans="30:30" x14ac:dyDescent="0.25">
      <c r="AD5242" s="3"/>
    </row>
    <row r="5243" spans="30:30" x14ac:dyDescent="0.25">
      <c r="AD5243" s="3"/>
    </row>
    <row r="5244" spans="30:30" x14ac:dyDescent="0.25">
      <c r="AD5244" s="3"/>
    </row>
    <row r="5245" spans="30:30" x14ac:dyDescent="0.25">
      <c r="AD5245" s="3"/>
    </row>
    <row r="5246" spans="30:30" x14ac:dyDescent="0.25">
      <c r="AD5246" s="3"/>
    </row>
    <row r="5247" spans="30:30" x14ac:dyDescent="0.25">
      <c r="AD5247" s="3"/>
    </row>
    <row r="5248" spans="30:30" x14ac:dyDescent="0.25">
      <c r="AD5248" s="3"/>
    </row>
    <row r="5249" spans="30:30" x14ac:dyDescent="0.25">
      <c r="AD5249" s="3"/>
    </row>
    <row r="5250" spans="30:30" x14ac:dyDescent="0.25">
      <c r="AD5250" s="3"/>
    </row>
    <row r="5251" spans="30:30" x14ac:dyDescent="0.25">
      <c r="AD5251" s="3"/>
    </row>
    <row r="5252" spans="30:30" x14ac:dyDescent="0.25">
      <c r="AD5252" s="3"/>
    </row>
    <row r="5253" spans="30:30" x14ac:dyDescent="0.25">
      <c r="AD5253" s="3"/>
    </row>
    <row r="5254" spans="30:30" x14ac:dyDescent="0.25">
      <c r="AD5254" s="3"/>
    </row>
    <row r="5255" spans="30:30" x14ac:dyDescent="0.25">
      <c r="AD5255" s="3"/>
    </row>
    <row r="5256" spans="30:30" x14ac:dyDescent="0.25">
      <c r="AD5256" s="3"/>
    </row>
    <row r="5257" spans="30:30" x14ac:dyDescent="0.25">
      <c r="AD5257" s="3"/>
    </row>
    <row r="5258" spans="30:30" x14ac:dyDescent="0.25">
      <c r="AD5258" s="3"/>
    </row>
    <row r="5259" spans="30:30" x14ac:dyDescent="0.25">
      <c r="AD5259" s="3"/>
    </row>
    <row r="5260" spans="30:30" x14ac:dyDescent="0.25">
      <c r="AD5260" s="3"/>
    </row>
    <row r="5261" spans="30:30" x14ac:dyDescent="0.25">
      <c r="AD5261" s="3"/>
    </row>
    <row r="5262" spans="30:30" x14ac:dyDescent="0.25">
      <c r="AD5262" s="3"/>
    </row>
    <row r="5263" spans="30:30" x14ac:dyDescent="0.25">
      <c r="AD5263" s="3"/>
    </row>
    <row r="5264" spans="30:30" x14ac:dyDescent="0.25">
      <c r="AD5264" s="3"/>
    </row>
    <row r="5265" spans="30:30" x14ac:dyDescent="0.25">
      <c r="AD5265" s="3"/>
    </row>
    <row r="5266" spans="30:30" x14ac:dyDescent="0.25">
      <c r="AD5266" s="3"/>
    </row>
    <row r="5267" spans="30:30" x14ac:dyDescent="0.25">
      <c r="AD5267" s="3"/>
    </row>
    <row r="5268" spans="30:30" x14ac:dyDescent="0.25">
      <c r="AD5268" s="3"/>
    </row>
    <row r="5269" spans="30:30" x14ac:dyDescent="0.25">
      <c r="AD5269" s="3"/>
    </row>
    <row r="5270" spans="30:30" x14ac:dyDescent="0.25">
      <c r="AD5270" s="3"/>
    </row>
    <row r="5271" spans="30:30" x14ac:dyDescent="0.25">
      <c r="AD5271" s="3"/>
    </row>
    <row r="5272" spans="30:30" x14ac:dyDescent="0.25">
      <c r="AD5272" s="3"/>
    </row>
    <row r="5273" spans="30:30" x14ac:dyDescent="0.25">
      <c r="AD5273" s="3"/>
    </row>
    <row r="5274" spans="30:30" x14ac:dyDescent="0.25">
      <c r="AD5274" s="3"/>
    </row>
    <row r="5275" spans="30:30" x14ac:dyDescent="0.25">
      <c r="AD5275" s="3"/>
    </row>
    <row r="5276" spans="30:30" x14ac:dyDescent="0.25">
      <c r="AD5276" s="3"/>
    </row>
    <row r="5277" spans="30:30" x14ac:dyDescent="0.25">
      <c r="AD5277" s="3"/>
    </row>
    <row r="5278" spans="30:30" x14ac:dyDescent="0.25">
      <c r="AD5278" s="3"/>
    </row>
    <row r="5279" spans="30:30" x14ac:dyDescent="0.25">
      <c r="AD5279" s="3"/>
    </row>
    <row r="5280" spans="30:30" x14ac:dyDescent="0.25">
      <c r="AD5280" s="3"/>
    </row>
    <row r="5281" spans="30:30" x14ac:dyDescent="0.25">
      <c r="AD5281" s="3"/>
    </row>
    <row r="5282" spans="30:30" x14ac:dyDescent="0.25">
      <c r="AD5282" s="3"/>
    </row>
    <row r="5283" spans="30:30" x14ac:dyDescent="0.25">
      <c r="AD5283" s="3"/>
    </row>
    <row r="5284" spans="30:30" x14ac:dyDescent="0.25">
      <c r="AD5284" s="3"/>
    </row>
    <row r="5285" spans="30:30" x14ac:dyDescent="0.25">
      <c r="AD5285" s="3"/>
    </row>
    <row r="5286" spans="30:30" x14ac:dyDescent="0.25">
      <c r="AD5286" s="3"/>
    </row>
    <row r="5287" spans="30:30" x14ac:dyDescent="0.25">
      <c r="AD5287" s="3"/>
    </row>
    <row r="5288" spans="30:30" x14ac:dyDescent="0.25">
      <c r="AD5288" s="3"/>
    </row>
    <row r="5289" spans="30:30" x14ac:dyDescent="0.25">
      <c r="AD5289" s="3"/>
    </row>
    <row r="5290" spans="30:30" x14ac:dyDescent="0.25">
      <c r="AD5290" s="3"/>
    </row>
    <row r="5291" spans="30:30" x14ac:dyDescent="0.25">
      <c r="AD5291" s="3"/>
    </row>
    <row r="5292" spans="30:30" x14ac:dyDescent="0.25">
      <c r="AD5292" s="3"/>
    </row>
    <row r="5293" spans="30:30" x14ac:dyDescent="0.25">
      <c r="AD5293" s="3"/>
    </row>
    <row r="5294" spans="30:30" x14ac:dyDescent="0.25">
      <c r="AD5294" s="3"/>
    </row>
    <row r="5295" spans="30:30" x14ac:dyDescent="0.25">
      <c r="AD5295" s="3"/>
    </row>
    <row r="5296" spans="30:30" x14ac:dyDescent="0.25">
      <c r="AD5296" s="3"/>
    </row>
    <row r="5297" spans="30:30" x14ac:dyDescent="0.25">
      <c r="AD5297" s="3"/>
    </row>
    <row r="5298" spans="30:30" x14ac:dyDescent="0.25">
      <c r="AD5298" s="3"/>
    </row>
    <row r="5299" spans="30:30" x14ac:dyDescent="0.25">
      <c r="AD5299" s="3"/>
    </row>
    <row r="5300" spans="30:30" x14ac:dyDescent="0.25">
      <c r="AD5300" s="3"/>
    </row>
    <row r="5301" spans="30:30" x14ac:dyDescent="0.25">
      <c r="AD5301" s="3"/>
    </row>
    <row r="5302" spans="30:30" x14ac:dyDescent="0.25">
      <c r="AD5302" s="3"/>
    </row>
    <row r="5303" spans="30:30" x14ac:dyDescent="0.25">
      <c r="AD5303" s="3"/>
    </row>
    <row r="5304" spans="30:30" x14ac:dyDescent="0.25">
      <c r="AD5304" s="3"/>
    </row>
    <row r="5305" spans="30:30" x14ac:dyDescent="0.25">
      <c r="AD5305" s="3"/>
    </row>
    <row r="5306" spans="30:30" x14ac:dyDescent="0.25">
      <c r="AD5306" s="3"/>
    </row>
    <row r="5307" spans="30:30" x14ac:dyDescent="0.25">
      <c r="AD5307" s="3"/>
    </row>
    <row r="5308" spans="30:30" x14ac:dyDescent="0.25">
      <c r="AD5308" s="3"/>
    </row>
    <row r="5309" spans="30:30" x14ac:dyDescent="0.25">
      <c r="AD5309" s="3"/>
    </row>
    <row r="5310" spans="30:30" x14ac:dyDescent="0.25">
      <c r="AD5310" s="3"/>
    </row>
    <row r="5311" spans="30:30" x14ac:dyDescent="0.25">
      <c r="AD5311" s="3"/>
    </row>
    <row r="5312" spans="30:30" x14ac:dyDescent="0.25">
      <c r="AD5312" s="3"/>
    </row>
    <row r="5313" spans="30:30" x14ac:dyDescent="0.25">
      <c r="AD5313" s="3"/>
    </row>
    <row r="5314" spans="30:30" x14ac:dyDescent="0.25">
      <c r="AD5314" s="3"/>
    </row>
    <row r="5315" spans="30:30" x14ac:dyDescent="0.25">
      <c r="AD5315" s="3"/>
    </row>
    <row r="5316" spans="30:30" x14ac:dyDescent="0.25">
      <c r="AD5316" s="3"/>
    </row>
    <row r="5317" spans="30:30" x14ac:dyDescent="0.25">
      <c r="AD5317" s="3"/>
    </row>
    <row r="5318" spans="30:30" x14ac:dyDescent="0.25">
      <c r="AD5318" s="3"/>
    </row>
    <row r="5319" spans="30:30" x14ac:dyDescent="0.25">
      <c r="AD5319" s="3"/>
    </row>
    <row r="5320" spans="30:30" x14ac:dyDescent="0.25">
      <c r="AD5320" s="3"/>
    </row>
    <row r="5321" spans="30:30" x14ac:dyDescent="0.25">
      <c r="AD5321" s="3"/>
    </row>
    <row r="5322" spans="30:30" x14ac:dyDescent="0.25">
      <c r="AD5322" s="3"/>
    </row>
    <row r="5323" spans="30:30" x14ac:dyDescent="0.25">
      <c r="AD5323" s="3"/>
    </row>
    <row r="5324" spans="30:30" x14ac:dyDescent="0.25">
      <c r="AD5324" s="3"/>
    </row>
    <row r="5325" spans="30:30" x14ac:dyDescent="0.25">
      <c r="AD5325" s="3"/>
    </row>
    <row r="5326" spans="30:30" x14ac:dyDescent="0.25">
      <c r="AD5326" s="3"/>
    </row>
    <row r="5327" spans="30:30" x14ac:dyDescent="0.25">
      <c r="AD5327" s="3"/>
    </row>
    <row r="5328" spans="30:30" x14ac:dyDescent="0.25">
      <c r="AD5328" s="3"/>
    </row>
    <row r="5329" spans="30:30" x14ac:dyDescent="0.25">
      <c r="AD5329" s="3"/>
    </row>
    <row r="5330" spans="30:30" x14ac:dyDescent="0.25">
      <c r="AD5330" s="3"/>
    </row>
    <row r="5331" spans="30:30" x14ac:dyDescent="0.25">
      <c r="AD5331" s="3"/>
    </row>
    <row r="5332" spans="30:30" x14ac:dyDescent="0.25">
      <c r="AD5332" s="3"/>
    </row>
    <row r="5333" spans="30:30" x14ac:dyDescent="0.25">
      <c r="AD5333" s="3"/>
    </row>
    <row r="5334" spans="30:30" x14ac:dyDescent="0.25">
      <c r="AD5334" s="3"/>
    </row>
    <row r="5335" spans="30:30" x14ac:dyDescent="0.25">
      <c r="AD5335" s="3"/>
    </row>
    <row r="5336" spans="30:30" x14ac:dyDescent="0.25">
      <c r="AD5336" s="3"/>
    </row>
    <row r="5337" spans="30:30" x14ac:dyDescent="0.25">
      <c r="AD5337" s="3"/>
    </row>
    <row r="5338" spans="30:30" x14ac:dyDescent="0.25">
      <c r="AD5338" s="3"/>
    </row>
    <row r="5339" spans="30:30" x14ac:dyDescent="0.25">
      <c r="AD5339" s="3"/>
    </row>
    <row r="5340" spans="30:30" x14ac:dyDescent="0.25">
      <c r="AD5340" s="3"/>
    </row>
    <row r="5341" spans="30:30" x14ac:dyDescent="0.25">
      <c r="AD5341" s="3"/>
    </row>
    <row r="5342" spans="30:30" x14ac:dyDescent="0.25">
      <c r="AD5342" s="3"/>
    </row>
    <row r="5343" spans="30:30" x14ac:dyDescent="0.25">
      <c r="AD5343" s="3"/>
    </row>
    <row r="5344" spans="30:30" x14ac:dyDescent="0.25">
      <c r="AD5344" s="3"/>
    </row>
    <row r="5345" spans="30:30" x14ac:dyDescent="0.25">
      <c r="AD5345" s="3"/>
    </row>
    <row r="5346" spans="30:30" x14ac:dyDescent="0.25">
      <c r="AD5346" s="3"/>
    </row>
    <row r="5347" spans="30:30" x14ac:dyDescent="0.25">
      <c r="AD5347" s="3"/>
    </row>
    <row r="5348" spans="30:30" x14ac:dyDescent="0.25">
      <c r="AD5348" s="3"/>
    </row>
    <row r="5349" spans="30:30" x14ac:dyDescent="0.25">
      <c r="AD5349" s="3"/>
    </row>
    <row r="5350" spans="30:30" x14ac:dyDescent="0.25">
      <c r="AD5350" s="3"/>
    </row>
    <row r="5351" spans="30:30" x14ac:dyDescent="0.25">
      <c r="AD5351" s="3"/>
    </row>
    <row r="5352" spans="30:30" x14ac:dyDescent="0.25">
      <c r="AD5352" s="3"/>
    </row>
    <row r="5353" spans="30:30" x14ac:dyDescent="0.25">
      <c r="AD5353" s="3"/>
    </row>
    <row r="5354" spans="30:30" x14ac:dyDescent="0.25">
      <c r="AD5354" s="3"/>
    </row>
    <row r="5355" spans="30:30" x14ac:dyDescent="0.25">
      <c r="AD5355" s="3"/>
    </row>
    <row r="5356" spans="30:30" x14ac:dyDescent="0.25">
      <c r="AD5356" s="3"/>
    </row>
    <row r="5357" spans="30:30" x14ac:dyDescent="0.25">
      <c r="AD5357" s="3"/>
    </row>
    <row r="5358" spans="30:30" x14ac:dyDescent="0.25">
      <c r="AD5358" s="3"/>
    </row>
    <row r="5359" spans="30:30" x14ac:dyDescent="0.25">
      <c r="AD5359" s="3"/>
    </row>
    <row r="5360" spans="30:30" x14ac:dyDescent="0.25">
      <c r="AD5360" s="3"/>
    </row>
    <row r="5361" spans="30:30" x14ac:dyDescent="0.25">
      <c r="AD5361" s="3"/>
    </row>
    <row r="5362" spans="30:30" x14ac:dyDescent="0.25">
      <c r="AD5362" s="3"/>
    </row>
    <row r="5363" spans="30:30" x14ac:dyDescent="0.25">
      <c r="AD5363" s="3"/>
    </row>
    <row r="5364" spans="30:30" x14ac:dyDescent="0.25">
      <c r="AD5364" s="3"/>
    </row>
    <row r="5365" spans="30:30" x14ac:dyDescent="0.25">
      <c r="AD5365" s="3"/>
    </row>
    <row r="5366" spans="30:30" x14ac:dyDescent="0.25">
      <c r="AD5366" s="3"/>
    </row>
    <row r="5367" spans="30:30" x14ac:dyDescent="0.25">
      <c r="AD5367" s="3"/>
    </row>
    <row r="5368" spans="30:30" x14ac:dyDescent="0.25">
      <c r="AD5368" s="3"/>
    </row>
    <row r="5369" spans="30:30" x14ac:dyDescent="0.25">
      <c r="AD5369" s="3"/>
    </row>
    <row r="5370" spans="30:30" x14ac:dyDescent="0.25">
      <c r="AD5370" s="3"/>
    </row>
    <row r="5371" spans="30:30" x14ac:dyDescent="0.25">
      <c r="AD5371" s="3"/>
    </row>
    <row r="5372" spans="30:30" x14ac:dyDescent="0.25">
      <c r="AD5372" s="3"/>
    </row>
    <row r="5373" spans="30:30" x14ac:dyDescent="0.25">
      <c r="AD5373" s="3"/>
    </row>
    <row r="5374" spans="30:30" x14ac:dyDescent="0.25">
      <c r="AD5374" s="3"/>
    </row>
    <row r="5375" spans="30:30" x14ac:dyDescent="0.25">
      <c r="AD5375" s="3"/>
    </row>
    <row r="5376" spans="30:30" x14ac:dyDescent="0.25">
      <c r="AD5376" s="3"/>
    </row>
    <row r="5377" spans="30:30" x14ac:dyDescent="0.25">
      <c r="AD5377" s="3"/>
    </row>
    <row r="5378" spans="30:30" x14ac:dyDescent="0.25">
      <c r="AD5378" s="3"/>
    </row>
    <row r="5379" spans="30:30" x14ac:dyDescent="0.25">
      <c r="AD5379" s="3"/>
    </row>
    <row r="5380" spans="30:30" x14ac:dyDescent="0.25">
      <c r="AD5380" s="3"/>
    </row>
    <row r="5381" spans="30:30" x14ac:dyDescent="0.25">
      <c r="AD5381" s="3"/>
    </row>
    <row r="5382" spans="30:30" x14ac:dyDescent="0.25">
      <c r="AD5382" s="3"/>
    </row>
    <row r="5383" spans="30:30" x14ac:dyDescent="0.25">
      <c r="AD5383" s="3"/>
    </row>
    <row r="5384" spans="30:30" x14ac:dyDescent="0.25">
      <c r="AD5384" s="3"/>
    </row>
    <row r="5385" spans="30:30" x14ac:dyDescent="0.25">
      <c r="AD5385" s="3"/>
    </row>
    <row r="5386" spans="30:30" x14ac:dyDescent="0.25">
      <c r="AD5386" s="3"/>
    </row>
    <row r="5387" spans="30:30" x14ac:dyDescent="0.25">
      <c r="AD5387" s="3"/>
    </row>
    <row r="5388" spans="30:30" x14ac:dyDescent="0.25">
      <c r="AD5388" s="3"/>
    </row>
    <row r="5389" spans="30:30" x14ac:dyDescent="0.25">
      <c r="AD5389" s="3"/>
    </row>
    <row r="5390" spans="30:30" x14ac:dyDescent="0.25">
      <c r="AD5390" s="3"/>
    </row>
    <row r="5391" spans="30:30" x14ac:dyDescent="0.25">
      <c r="AD5391" s="3"/>
    </row>
    <row r="5392" spans="30:30" x14ac:dyDescent="0.25">
      <c r="AD5392" s="3"/>
    </row>
    <row r="5393" spans="30:30" x14ac:dyDescent="0.25">
      <c r="AD5393" s="3"/>
    </row>
    <row r="5394" spans="30:30" x14ac:dyDescent="0.25">
      <c r="AD5394" s="3"/>
    </row>
    <row r="5395" spans="30:30" x14ac:dyDescent="0.25">
      <c r="AD5395" s="3"/>
    </row>
    <row r="5396" spans="30:30" x14ac:dyDescent="0.25">
      <c r="AD5396" s="3"/>
    </row>
    <row r="5397" spans="30:30" x14ac:dyDescent="0.25">
      <c r="AD5397" s="3"/>
    </row>
    <row r="5398" spans="30:30" x14ac:dyDescent="0.25">
      <c r="AD5398" s="3"/>
    </row>
    <row r="5399" spans="30:30" x14ac:dyDescent="0.25">
      <c r="AD5399" s="3"/>
    </row>
    <row r="5400" spans="30:30" x14ac:dyDescent="0.25">
      <c r="AD5400" s="3"/>
    </row>
    <row r="5401" spans="30:30" x14ac:dyDescent="0.25">
      <c r="AD5401" s="3"/>
    </row>
    <row r="5402" spans="30:30" x14ac:dyDescent="0.25">
      <c r="AD5402" s="3"/>
    </row>
    <row r="5403" spans="30:30" x14ac:dyDescent="0.25">
      <c r="AD5403" s="3"/>
    </row>
    <row r="5404" spans="30:30" x14ac:dyDescent="0.25">
      <c r="AD5404" s="3"/>
    </row>
    <row r="5405" spans="30:30" x14ac:dyDescent="0.25">
      <c r="AD5405" s="3"/>
    </row>
    <row r="5406" spans="30:30" x14ac:dyDescent="0.25">
      <c r="AD5406" s="3"/>
    </row>
    <row r="5407" spans="30:30" x14ac:dyDescent="0.25">
      <c r="AD5407" s="3"/>
    </row>
    <row r="5408" spans="30:30" x14ac:dyDescent="0.25">
      <c r="AD5408" s="3"/>
    </row>
    <row r="5409" spans="30:30" x14ac:dyDescent="0.25">
      <c r="AD5409" s="3"/>
    </row>
    <row r="5410" spans="30:30" x14ac:dyDescent="0.25">
      <c r="AD5410" s="3"/>
    </row>
    <row r="5411" spans="30:30" x14ac:dyDescent="0.25">
      <c r="AD5411" s="3"/>
    </row>
    <row r="5412" spans="30:30" x14ac:dyDescent="0.25">
      <c r="AD5412" s="3"/>
    </row>
    <row r="5413" spans="30:30" x14ac:dyDescent="0.25">
      <c r="AD5413" s="3"/>
    </row>
    <row r="5414" spans="30:30" x14ac:dyDescent="0.25">
      <c r="AD5414" s="3"/>
    </row>
    <row r="5415" spans="30:30" x14ac:dyDescent="0.25">
      <c r="AD5415" s="3"/>
    </row>
    <row r="5416" spans="30:30" x14ac:dyDescent="0.25">
      <c r="AD5416" s="3"/>
    </row>
    <row r="5417" spans="30:30" x14ac:dyDescent="0.25">
      <c r="AD5417" s="3"/>
    </row>
    <row r="5418" spans="30:30" x14ac:dyDescent="0.25">
      <c r="AD5418" s="3"/>
    </row>
    <row r="5419" spans="30:30" x14ac:dyDescent="0.25">
      <c r="AD5419" s="3"/>
    </row>
    <row r="5420" spans="30:30" x14ac:dyDescent="0.25">
      <c r="AD5420" s="3"/>
    </row>
    <row r="5421" spans="30:30" x14ac:dyDescent="0.25">
      <c r="AD5421" s="3"/>
    </row>
    <row r="5422" spans="30:30" x14ac:dyDescent="0.25">
      <c r="AD5422" s="3"/>
    </row>
    <row r="5423" spans="30:30" x14ac:dyDescent="0.25">
      <c r="AD5423" s="3"/>
    </row>
    <row r="5424" spans="30:30" x14ac:dyDescent="0.25">
      <c r="AD5424" s="3"/>
    </row>
    <row r="5425" spans="30:30" x14ac:dyDescent="0.25">
      <c r="AD5425" s="3"/>
    </row>
    <row r="5426" spans="30:30" x14ac:dyDescent="0.25">
      <c r="AD5426" s="3"/>
    </row>
    <row r="5427" spans="30:30" x14ac:dyDescent="0.25">
      <c r="AD5427" s="3"/>
    </row>
    <row r="5428" spans="30:30" x14ac:dyDescent="0.25">
      <c r="AD5428" s="3"/>
    </row>
    <row r="5429" spans="30:30" x14ac:dyDescent="0.25">
      <c r="AD5429" s="3"/>
    </row>
    <row r="5430" spans="30:30" x14ac:dyDescent="0.25">
      <c r="AD5430" s="3"/>
    </row>
    <row r="5431" spans="30:30" x14ac:dyDescent="0.25">
      <c r="AD5431" s="3"/>
    </row>
    <row r="5432" spans="30:30" x14ac:dyDescent="0.25">
      <c r="AD5432" s="3"/>
    </row>
    <row r="5433" spans="30:30" x14ac:dyDescent="0.25">
      <c r="AD5433" s="3"/>
    </row>
    <row r="5434" spans="30:30" x14ac:dyDescent="0.25">
      <c r="AD5434" s="3"/>
    </row>
    <row r="5435" spans="30:30" x14ac:dyDescent="0.25">
      <c r="AD5435" s="3"/>
    </row>
    <row r="5436" spans="30:30" x14ac:dyDescent="0.25">
      <c r="AD5436" s="3"/>
    </row>
    <row r="5437" spans="30:30" x14ac:dyDescent="0.25">
      <c r="AD5437" s="3"/>
    </row>
    <row r="5438" spans="30:30" x14ac:dyDescent="0.25">
      <c r="AD5438" s="3"/>
    </row>
    <row r="5439" spans="30:30" x14ac:dyDescent="0.25">
      <c r="AD5439" s="3"/>
    </row>
    <row r="5440" spans="30:30" x14ac:dyDescent="0.25">
      <c r="AD5440" s="3"/>
    </row>
    <row r="5441" spans="30:30" x14ac:dyDescent="0.25">
      <c r="AD5441" s="3"/>
    </row>
    <row r="5442" spans="30:30" x14ac:dyDescent="0.25">
      <c r="AD5442" s="3"/>
    </row>
    <row r="5443" spans="30:30" x14ac:dyDescent="0.25">
      <c r="AD5443" s="3"/>
    </row>
    <row r="5444" spans="30:30" x14ac:dyDescent="0.25">
      <c r="AD5444" s="3"/>
    </row>
    <row r="5445" spans="30:30" x14ac:dyDescent="0.25">
      <c r="AD5445" s="3"/>
    </row>
    <row r="5446" spans="30:30" x14ac:dyDescent="0.25">
      <c r="AD5446" s="3"/>
    </row>
    <row r="5447" spans="30:30" x14ac:dyDescent="0.25">
      <c r="AD5447" s="3"/>
    </row>
    <row r="5448" spans="30:30" x14ac:dyDescent="0.25">
      <c r="AD5448" s="3"/>
    </row>
    <row r="5449" spans="30:30" x14ac:dyDescent="0.25">
      <c r="AD5449" s="3"/>
    </row>
    <row r="5450" spans="30:30" x14ac:dyDescent="0.25">
      <c r="AD5450" s="3"/>
    </row>
    <row r="5451" spans="30:30" x14ac:dyDescent="0.25">
      <c r="AD5451" s="3"/>
    </row>
    <row r="5452" spans="30:30" x14ac:dyDescent="0.25">
      <c r="AD5452" s="3"/>
    </row>
    <row r="5453" spans="30:30" x14ac:dyDescent="0.25">
      <c r="AD5453" s="3"/>
    </row>
    <row r="5454" spans="30:30" x14ac:dyDescent="0.25">
      <c r="AD5454" s="3"/>
    </row>
    <row r="5455" spans="30:30" x14ac:dyDescent="0.25">
      <c r="AD5455" s="3"/>
    </row>
    <row r="5456" spans="30:30" x14ac:dyDescent="0.25">
      <c r="AD5456" s="3"/>
    </row>
    <row r="5457" spans="30:30" x14ac:dyDescent="0.25">
      <c r="AD5457" s="3"/>
    </row>
    <row r="5458" spans="30:30" x14ac:dyDescent="0.25">
      <c r="AD5458" s="3"/>
    </row>
    <row r="5459" spans="30:30" x14ac:dyDescent="0.25">
      <c r="AD5459" s="3"/>
    </row>
    <row r="5460" spans="30:30" x14ac:dyDescent="0.25">
      <c r="AD5460" s="3"/>
    </row>
    <row r="5461" spans="30:30" x14ac:dyDescent="0.25">
      <c r="AD5461" s="3"/>
    </row>
    <row r="5462" spans="30:30" x14ac:dyDescent="0.25">
      <c r="AD5462" s="3"/>
    </row>
    <row r="5463" spans="30:30" x14ac:dyDescent="0.25">
      <c r="AD5463" s="3"/>
    </row>
    <row r="5464" spans="30:30" x14ac:dyDescent="0.25">
      <c r="AD5464" s="3"/>
    </row>
    <row r="5465" spans="30:30" x14ac:dyDescent="0.25">
      <c r="AD5465" s="3"/>
    </row>
    <row r="5466" spans="30:30" x14ac:dyDescent="0.25">
      <c r="AD5466" s="3"/>
    </row>
    <row r="5467" spans="30:30" x14ac:dyDescent="0.25">
      <c r="AD5467" s="3"/>
    </row>
    <row r="5468" spans="30:30" x14ac:dyDescent="0.25">
      <c r="AD5468" s="3"/>
    </row>
    <row r="5469" spans="30:30" x14ac:dyDescent="0.25">
      <c r="AD5469" s="3"/>
    </row>
    <row r="5470" spans="30:30" x14ac:dyDescent="0.25">
      <c r="AD5470" s="3"/>
    </row>
    <row r="5471" spans="30:30" x14ac:dyDescent="0.25">
      <c r="AD5471" s="3"/>
    </row>
    <row r="5472" spans="30:30" x14ac:dyDescent="0.25">
      <c r="AD5472" s="3"/>
    </row>
    <row r="5473" spans="30:30" x14ac:dyDescent="0.25">
      <c r="AD5473" s="3"/>
    </row>
    <row r="5474" spans="30:30" x14ac:dyDescent="0.25">
      <c r="AD5474" s="3"/>
    </row>
    <row r="5475" spans="30:30" x14ac:dyDescent="0.25">
      <c r="AD5475" s="3"/>
    </row>
    <row r="5476" spans="30:30" x14ac:dyDescent="0.25">
      <c r="AD5476" s="3"/>
    </row>
    <row r="5477" spans="30:30" x14ac:dyDescent="0.25">
      <c r="AD5477" s="3"/>
    </row>
    <row r="5478" spans="30:30" x14ac:dyDescent="0.25">
      <c r="AD5478" s="3"/>
    </row>
    <row r="5479" spans="30:30" x14ac:dyDescent="0.25">
      <c r="AD5479" s="3"/>
    </row>
    <row r="5480" spans="30:30" x14ac:dyDescent="0.25">
      <c r="AD5480" s="3"/>
    </row>
    <row r="5481" spans="30:30" x14ac:dyDescent="0.25">
      <c r="AD5481" s="3"/>
    </row>
    <row r="5482" spans="30:30" x14ac:dyDescent="0.25">
      <c r="AD5482" s="3"/>
    </row>
    <row r="5483" spans="30:30" x14ac:dyDescent="0.25">
      <c r="AD5483" s="3"/>
    </row>
    <row r="5484" spans="30:30" x14ac:dyDescent="0.25">
      <c r="AD5484" s="3"/>
    </row>
    <row r="5485" spans="30:30" x14ac:dyDescent="0.25">
      <c r="AD5485" s="3"/>
    </row>
    <row r="5486" spans="30:30" x14ac:dyDescent="0.25">
      <c r="AD5486" s="3"/>
    </row>
    <row r="5487" spans="30:30" x14ac:dyDescent="0.25">
      <c r="AD5487" s="3"/>
    </row>
    <row r="5488" spans="30:30" x14ac:dyDescent="0.25">
      <c r="AD5488" s="3"/>
    </row>
    <row r="5489" spans="30:30" x14ac:dyDescent="0.25">
      <c r="AD5489" s="3"/>
    </row>
    <row r="5490" spans="30:30" x14ac:dyDescent="0.25">
      <c r="AD5490" s="3"/>
    </row>
    <row r="5491" spans="30:30" x14ac:dyDescent="0.25">
      <c r="AD5491" s="3"/>
    </row>
    <row r="5492" spans="30:30" x14ac:dyDescent="0.25">
      <c r="AD5492" s="3"/>
    </row>
    <row r="5493" spans="30:30" x14ac:dyDescent="0.25">
      <c r="AD5493" s="3"/>
    </row>
    <row r="5494" spans="30:30" x14ac:dyDescent="0.25">
      <c r="AD5494" s="3"/>
    </row>
    <row r="5495" spans="30:30" x14ac:dyDescent="0.25">
      <c r="AD5495" s="3"/>
    </row>
    <row r="5496" spans="30:30" x14ac:dyDescent="0.25">
      <c r="AD5496" s="3"/>
    </row>
    <row r="5497" spans="30:30" x14ac:dyDescent="0.25">
      <c r="AD5497" s="3"/>
    </row>
    <row r="5498" spans="30:30" x14ac:dyDescent="0.25">
      <c r="AD5498" s="3"/>
    </row>
    <row r="5499" spans="30:30" x14ac:dyDescent="0.25">
      <c r="AD5499" s="3"/>
    </row>
    <row r="5500" spans="30:30" x14ac:dyDescent="0.25">
      <c r="AD5500" s="3"/>
    </row>
    <row r="5501" spans="30:30" x14ac:dyDescent="0.25">
      <c r="AD5501" s="3"/>
    </row>
    <row r="5502" spans="30:30" x14ac:dyDescent="0.25">
      <c r="AD5502" s="3"/>
    </row>
    <row r="5503" spans="30:30" x14ac:dyDescent="0.25">
      <c r="AD5503" s="3"/>
    </row>
    <row r="5504" spans="30:30" x14ac:dyDescent="0.25">
      <c r="AD5504" s="3"/>
    </row>
    <row r="5505" spans="30:30" x14ac:dyDescent="0.25">
      <c r="AD5505" s="3"/>
    </row>
    <row r="5506" spans="30:30" x14ac:dyDescent="0.25">
      <c r="AD5506" s="3"/>
    </row>
    <row r="5507" spans="30:30" x14ac:dyDescent="0.25">
      <c r="AD5507" s="3"/>
    </row>
    <row r="5508" spans="30:30" x14ac:dyDescent="0.25">
      <c r="AD5508" s="3"/>
    </row>
    <row r="5509" spans="30:30" x14ac:dyDescent="0.25">
      <c r="AD5509" s="3"/>
    </row>
    <row r="5510" spans="30:30" x14ac:dyDescent="0.25">
      <c r="AD5510" s="3"/>
    </row>
    <row r="5511" spans="30:30" x14ac:dyDescent="0.25">
      <c r="AD5511" s="3"/>
    </row>
    <row r="5512" spans="30:30" x14ac:dyDescent="0.25">
      <c r="AD5512" s="3"/>
    </row>
    <row r="5513" spans="30:30" x14ac:dyDescent="0.25">
      <c r="AD5513" s="3"/>
    </row>
    <row r="5514" spans="30:30" x14ac:dyDescent="0.25">
      <c r="AD5514" s="3"/>
    </row>
    <row r="5515" spans="30:30" x14ac:dyDescent="0.25">
      <c r="AD5515" s="3"/>
    </row>
    <row r="5516" spans="30:30" x14ac:dyDescent="0.25">
      <c r="AD5516" s="3"/>
    </row>
    <row r="5517" spans="30:30" x14ac:dyDescent="0.25">
      <c r="AD5517" s="3"/>
    </row>
    <row r="5518" spans="30:30" x14ac:dyDescent="0.25">
      <c r="AD5518" s="3"/>
    </row>
    <row r="5519" spans="30:30" x14ac:dyDescent="0.25">
      <c r="AD5519" s="3"/>
    </row>
    <row r="5520" spans="30:30" x14ac:dyDescent="0.25">
      <c r="AD5520" s="3"/>
    </row>
    <row r="5521" spans="30:30" x14ac:dyDescent="0.25">
      <c r="AD5521" s="3"/>
    </row>
    <row r="5522" spans="30:30" x14ac:dyDescent="0.25">
      <c r="AD5522" s="3"/>
    </row>
    <row r="5523" spans="30:30" x14ac:dyDescent="0.25">
      <c r="AD5523" s="3"/>
    </row>
    <row r="5524" spans="30:30" x14ac:dyDescent="0.25">
      <c r="AD5524" s="3"/>
    </row>
    <row r="5525" spans="30:30" x14ac:dyDescent="0.25">
      <c r="AD5525" s="3"/>
    </row>
    <row r="5526" spans="30:30" x14ac:dyDescent="0.25">
      <c r="AD5526" s="3"/>
    </row>
    <row r="5527" spans="30:30" x14ac:dyDescent="0.25">
      <c r="AD5527" s="3"/>
    </row>
    <row r="5528" spans="30:30" x14ac:dyDescent="0.25">
      <c r="AD5528" s="3"/>
    </row>
    <row r="5529" spans="30:30" x14ac:dyDescent="0.25">
      <c r="AD5529" s="3"/>
    </row>
    <row r="5530" spans="30:30" x14ac:dyDescent="0.25">
      <c r="AD5530" s="3"/>
    </row>
    <row r="5531" spans="30:30" x14ac:dyDescent="0.25">
      <c r="AD5531" s="3"/>
    </row>
    <row r="5532" spans="30:30" x14ac:dyDescent="0.25">
      <c r="AD5532" s="3"/>
    </row>
    <row r="5533" spans="30:30" x14ac:dyDescent="0.25">
      <c r="AD5533" s="3"/>
    </row>
    <row r="5534" spans="30:30" x14ac:dyDescent="0.25">
      <c r="AD5534" s="3"/>
    </row>
    <row r="5535" spans="30:30" x14ac:dyDescent="0.25">
      <c r="AD5535" s="3"/>
    </row>
    <row r="5536" spans="30:30" x14ac:dyDescent="0.25">
      <c r="AD5536" s="3"/>
    </row>
    <row r="5537" spans="30:30" x14ac:dyDescent="0.25">
      <c r="AD5537" s="3"/>
    </row>
    <row r="5538" spans="30:30" x14ac:dyDescent="0.25">
      <c r="AD5538" s="3"/>
    </row>
    <row r="5539" spans="30:30" x14ac:dyDescent="0.25">
      <c r="AD5539" s="3"/>
    </row>
    <row r="5540" spans="30:30" x14ac:dyDescent="0.25">
      <c r="AD5540" s="3"/>
    </row>
    <row r="5541" spans="30:30" x14ac:dyDescent="0.25">
      <c r="AD5541" s="3"/>
    </row>
    <row r="5542" spans="30:30" x14ac:dyDescent="0.25">
      <c r="AD5542" s="3"/>
    </row>
    <row r="5543" spans="30:30" x14ac:dyDescent="0.25">
      <c r="AD5543" s="3"/>
    </row>
    <row r="5544" spans="30:30" x14ac:dyDescent="0.25">
      <c r="AD5544" s="3"/>
    </row>
    <row r="5545" spans="30:30" x14ac:dyDescent="0.25">
      <c r="AD5545" s="3"/>
    </row>
    <row r="5546" spans="30:30" x14ac:dyDescent="0.25">
      <c r="AD5546" s="3"/>
    </row>
    <row r="5547" spans="30:30" x14ac:dyDescent="0.25">
      <c r="AD5547" s="3"/>
    </row>
    <row r="5548" spans="30:30" x14ac:dyDescent="0.25">
      <c r="AD5548" s="3"/>
    </row>
    <row r="5549" spans="30:30" x14ac:dyDescent="0.25">
      <c r="AD5549" s="3"/>
    </row>
    <row r="5550" spans="30:30" x14ac:dyDescent="0.25">
      <c r="AD5550" s="3"/>
    </row>
    <row r="5551" spans="30:30" x14ac:dyDescent="0.25">
      <c r="AD5551" s="3"/>
    </row>
    <row r="5552" spans="30:30" x14ac:dyDescent="0.25">
      <c r="AD5552" s="3"/>
    </row>
    <row r="5553" spans="30:30" x14ac:dyDescent="0.25">
      <c r="AD5553" s="3"/>
    </row>
    <row r="5554" spans="30:30" x14ac:dyDescent="0.25">
      <c r="AD5554" s="3"/>
    </row>
    <row r="5555" spans="30:30" x14ac:dyDescent="0.25">
      <c r="AD5555" s="3"/>
    </row>
    <row r="5556" spans="30:30" x14ac:dyDescent="0.25">
      <c r="AD5556" s="3"/>
    </row>
    <row r="5557" spans="30:30" x14ac:dyDescent="0.25">
      <c r="AD5557" s="3"/>
    </row>
    <row r="5558" spans="30:30" x14ac:dyDescent="0.25">
      <c r="AD5558" s="3"/>
    </row>
    <row r="5559" spans="30:30" x14ac:dyDescent="0.25">
      <c r="AD5559" s="3"/>
    </row>
    <row r="5560" spans="30:30" x14ac:dyDescent="0.25">
      <c r="AD5560" s="3"/>
    </row>
    <row r="5561" spans="30:30" x14ac:dyDescent="0.25">
      <c r="AD5561" s="3"/>
    </row>
    <row r="5562" spans="30:30" x14ac:dyDescent="0.25">
      <c r="AD5562" s="3"/>
    </row>
    <row r="5563" spans="30:30" x14ac:dyDescent="0.25">
      <c r="AD5563" s="3"/>
    </row>
    <row r="5564" spans="30:30" x14ac:dyDescent="0.25">
      <c r="AD5564" s="3"/>
    </row>
    <row r="5565" spans="30:30" x14ac:dyDescent="0.25">
      <c r="AD5565" s="3"/>
    </row>
    <row r="5566" spans="30:30" x14ac:dyDescent="0.25">
      <c r="AD5566" s="3"/>
    </row>
    <row r="5567" spans="30:30" x14ac:dyDescent="0.25">
      <c r="AD5567" s="3"/>
    </row>
    <row r="5568" spans="30:30" x14ac:dyDescent="0.25">
      <c r="AD5568" s="3"/>
    </row>
    <row r="5569" spans="30:30" x14ac:dyDescent="0.25">
      <c r="AD5569" s="3"/>
    </row>
    <row r="5570" spans="30:30" x14ac:dyDescent="0.25">
      <c r="AD5570" s="3"/>
    </row>
    <row r="5571" spans="30:30" x14ac:dyDescent="0.25">
      <c r="AD5571" s="3"/>
    </row>
    <row r="5572" spans="30:30" x14ac:dyDescent="0.25">
      <c r="AD5572" s="3"/>
    </row>
    <row r="5573" spans="30:30" x14ac:dyDescent="0.25">
      <c r="AD5573" s="3"/>
    </row>
    <row r="5574" spans="30:30" x14ac:dyDescent="0.25">
      <c r="AD5574" s="3"/>
    </row>
    <row r="5575" spans="30:30" x14ac:dyDescent="0.25">
      <c r="AD5575" s="3"/>
    </row>
    <row r="5576" spans="30:30" x14ac:dyDescent="0.25">
      <c r="AD5576" s="3"/>
    </row>
    <row r="5577" spans="30:30" x14ac:dyDescent="0.25">
      <c r="AD5577" s="3"/>
    </row>
    <row r="5578" spans="30:30" x14ac:dyDescent="0.25">
      <c r="AD5578" s="3"/>
    </row>
    <row r="5579" spans="30:30" x14ac:dyDescent="0.25">
      <c r="AD5579" s="3"/>
    </row>
    <row r="5580" spans="30:30" x14ac:dyDescent="0.25">
      <c r="AD5580" s="3"/>
    </row>
    <row r="5581" spans="30:30" x14ac:dyDescent="0.25">
      <c r="AD5581" s="3"/>
    </row>
    <row r="5582" spans="30:30" x14ac:dyDescent="0.25">
      <c r="AD5582" s="3"/>
    </row>
    <row r="5583" spans="30:30" x14ac:dyDescent="0.25">
      <c r="AD5583" s="3"/>
    </row>
    <row r="5584" spans="30:30" x14ac:dyDescent="0.25">
      <c r="AD5584" s="3"/>
    </row>
    <row r="5585" spans="30:30" x14ac:dyDescent="0.25">
      <c r="AD5585" s="3"/>
    </row>
    <row r="5586" spans="30:30" x14ac:dyDescent="0.25">
      <c r="AD5586" s="3"/>
    </row>
    <row r="5587" spans="30:30" x14ac:dyDescent="0.25">
      <c r="AD5587" s="3"/>
    </row>
    <row r="5588" spans="30:30" x14ac:dyDescent="0.25">
      <c r="AD5588" s="3"/>
    </row>
    <row r="5589" spans="30:30" x14ac:dyDescent="0.25">
      <c r="AD5589" s="3"/>
    </row>
    <row r="5590" spans="30:30" x14ac:dyDescent="0.25">
      <c r="AD5590" s="3"/>
    </row>
    <row r="5591" spans="30:30" x14ac:dyDescent="0.25">
      <c r="AD5591" s="3"/>
    </row>
    <row r="5592" spans="30:30" x14ac:dyDescent="0.25">
      <c r="AD5592" s="3"/>
    </row>
    <row r="5593" spans="30:30" x14ac:dyDescent="0.25">
      <c r="AD5593" s="3"/>
    </row>
    <row r="5594" spans="30:30" x14ac:dyDescent="0.25">
      <c r="AD5594" s="3"/>
    </row>
    <row r="5595" spans="30:30" x14ac:dyDescent="0.25">
      <c r="AD5595" s="3"/>
    </row>
    <row r="5596" spans="30:30" x14ac:dyDescent="0.25">
      <c r="AD5596" s="3"/>
    </row>
    <row r="5597" spans="30:30" x14ac:dyDescent="0.25">
      <c r="AD5597" s="3"/>
    </row>
    <row r="5598" spans="30:30" x14ac:dyDescent="0.25">
      <c r="AD5598" s="3"/>
    </row>
    <row r="5599" spans="30:30" x14ac:dyDescent="0.25">
      <c r="AD5599" s="3"/>
    </row>
    <row r="5600" spans="30:30" x14ac:dyDescent="0.25">
      <c r="AD5600" s="3"/>
    </row>
    <row r="5601" spans="30:30" x14ac:dyDescent="0.25">
      <c r="AD5601" s="3"/>
    </row>
    <row r="5602" spans="30:30" x14ac:dyDescent="0.25">
      <c r="AD5602" s="3"/>
    </row>
    <row r="5603" spans="30:30" x14ac:dyDescent="0.25">
      <c r="AD5603" s="3"/>
    </row>
    <row r="5604" spans="30:30" x14ac:dyDescent="0.25">
      <c r="AD5604" s="3"/>
    </row>
    <row r="5605" spans="30:30" x14ac:dyDescent="0.25">
      <c r="AD5605" s="3"/>
    </row>
    <row r="5606" spans="30:30" x14ac:dyDescent="0.25">
      <c r="AD5606" s="3"/>
    </row>
    <row r="5607" spans="30:30" x14ac:dyDescent="0.25">
      <c r="AD5607" s="3"/>
    </row>
    <row r="5608" spans="30:30" x14ac:dyDescent="0.25">
      <c r="AD5608" s="3"/>
    </row>
    <row r="5609" spans="30:30" x14ac:dyDescent="0.25">
      <c r="AD5609" s="3"/>
    </row>
    <row r="5610" spans="30:30" x14ac:dyDescent="0.25">
      <c r="AD5610" s="3"/>
    </row>
    <row r="5611" spans="30:30" x14ac:dyDescent="0.25">
      <c r="AD5611" s="3"/>
    </row>
    <row r="5612" spans="30:30" x14ac:dyDescent="0.25">
      <c r="AD5612" s="3"/>
    </row>
    <row r="5613" spans="30:30" x14ac:dyDescent="0.25">
      <c r="AD5613" s="3"/>
    </row>
    <row r="5614" spans="30:30" x14ac:dyDescent="0.25">
      <c r="AD5614" s="3"/>
    </row>
    <row r="5615" spans="30:30" x14ac:dyDescent="0.25">
      <c r="AD5615" s="3"/>
    </row>
    <row r="5616" spans="30:30" x14ac:dyDescent="0.25">
      <c r="AD5616" s="3"/>
    </row>
    <row r="5617" spans="30:30" x14ac:dyDescent="0.25">
      <c r="AD5617" s="3"/>
    </row>
    <row r="5618" spans="30:30" x14ac:dyDescent="0.25">
      <c r="AD5618" s="3"/>
    </row>
    <row r="5619" spans="30:30" x14ac:dyDescent="0.25">
      <c r="AD5619" s="3"/>
    </row>
    <row r="5620" spans="30:30" x14ac:dyDescent="0.25">
      <c r="AD5620" s="3"/>
    </row>
    <row r="5621" spans="30:30" x14ac:dyDescent="0.25">
      <c r="AD5621" s="3"/>
    </row>
    <row r="5622" spans="30:30" x14ac:dyDescent="0.25">
      <c r="AD5622" s="3"/>
    </row>
    <row r="5623" spans="30:30" x14ac:dyDescent="0.25">
      <c r="AD5623" s="3"/>
    </row>
    <row r="5624" spans="30:30" x14ac:dyDescent="0.25">
      <c r="AD5624" s="3"/>
    </row>
    <row r="5625" spans="30:30" x14ac:dyDescent="0.25">
      <c r="AD5625" s="3"/>
    </row>
    <row r="5626" spans="30:30" x14ac:dyDescent="0.25">
      <c r="AD5626" s="3"/>
    </row>
    <row r="5627" spans="30:30" x14ac:dyDescent="0.25">
      <c r="AD5627" s="3"/>
    </row>
    <row r="5628" spans="30:30" x14ac:dyDescent="0.25">
      <c r="AD5628" s="3"/>
    </row>
    <row r="5629" spans="30:30" x14ac:dyDescent="0.25">
      <c r="AD5629" s="3"/>
    </row>
    <row r="5630" spans="30:30" x14ac:dyDescent="0.25">
      <c r="AD5630" s="3"/>
    </row>
    <row r="5631" spans="30:30" x14ac:dyDescent="0.25">
      <c r="AD5631" s="3"/>
    </row>
    <row r="5632" spans="30:30" x14ac:dyDescent="0.25">
      <c r="AD5632" s="3"/>
    </row>
    <row r="5633" spans="30:30" x14ac:dyDescent="0.25">
      <c r="AD5633" s="3"/>
    </row>
    <row r="5634" spans="30:30" x14ac:dyDescent="0.25">
      <c r="AD5634" s="3"/>
    </row>
    <row r="5635" spans="30:30" x14ac:dyDescent="0.25">
      <c r="AD5635" s="3"/>
    </row>
    <row r="5636" spans="30:30" x14ac:dyDescent="0.25">
      <c r="AD5636" s="3"/>
    </row>
    <row r="5637" spans="30:30" x14ac:dyDescent="0.25">
      <c r="AD5637" s="3"/>
    </row>
    <row r="5638" spans="30:30" x14ac:dyDescent="0.25">
      <c r="AD5638" s="3"/>
    </row>
    <row r="5639" spans="30:30" x14ac:dyDescent="0.25">
      <c r="AD5639" s="3"/>
    </row>
    <row r="5640" spans="30:30" x14ac:dyDescent="0.25">
      <c r="AD5640" s="3"/>
    </row>
    <row r="5641" spans="30:30" x14ac:dyDescent="0.25">
      <c r="AD5641" s="3"/>
    </row>
    <row r="5642" spans="30:30" x14ac:dyDescent="0.25">
      <c r="AD5642" s="3"/>
    </row>
    <row r="5643" spans="30:30" x14ac:dyDescent="0.25">
      <c r="AD5643" s="3"/>
    </row>
    <row r="5644" spans="30:30" x14ac:dyDescent="0.25">
      <c r="AD5644" s="3"/>
    </row>
    <row r="5645" spans="30:30" x14ac:dyDescent="0.25">
      <c r="AD5645" s="3"/>
    </row>
    <row r="5646" spans="30:30" x14ac:dyDescent="0.25">
      <c r="AD5646" s="3"/>
    </row>
    <row r="5647" spans="30:30" x14ac:dyDescent="0.25">
      <c r="AD5647" s="3"/>
    </row>
    <row r="5648" spans="30:30" x14ac:dyDescent="0.25">
      <c r="AD5648" s="3"/>
    </row>
    <row r="5649" spans="30:30" x14ac:dyDescent="0.25">
      <c r="AD5649" s="3"/>
    </row>
    <row r="5650" spans="30:30" x14ac:dyDescent="0.25">
      <c r="AD5650" s="3"/>
    </row>
    <row r="5651" spans="30:30" x14ac:dyDescent="0.25">
      <c r="AD5651" s="3"/>
    </row>
    <row r="5652" spans="30:30" x14ac:dyDescent="0.25">
      <c r="AD5652" s="3"/>
    </row>
    <row r="5653" spans="30:30" x14ac:dyDescent="0.25">
      <c r="AD5653" s="3"/>
    </row>
    <row r="5654" spans="30:30" x14ac:dyDescent="0.25">
      <c r="AD5654" s="3"/>
    </row>
    <row r="5655" spans="30:30" x14ac:dyDescent="0.25">
      <c r="AD5655" s="3"/>
    </row>
    <row r="5656" spans="30:30" x14ac:dyDescent="0.25">
      <c r="AD5656" s="3"/>
    </row>
    <row r="5657" spans="30:30" x14ac:dyDescent="0.25">
      <c r="AD5657" s="3"/>
    </row>
    <row r="5658" spans="30:30" x14ac:dyDescent="0.25">
      <c r="AD5658" s="3"/>
    </row>
    <row r="5659" spans="30:30" x14ac:dyDescent="0.25">
      <c r="AD5659" s="3"/>
    </row>
    <row r="5660" spans="30:30" x14ac:dyDescent="0.25">
      <c r="AD5660" s="3"/>
    </row>
    <row r="5661" spans="30:30" x14ac:dyDescent="0.25">
      <c r="AD5661" s="3"/>
    </row>
    <row r="5662" spans="30:30" x14ac:dyDescent="0.25">
      <c r="AD5662" s="3"/>
    </row>
    <row r="5663" spans="30:30" x14ac:dyDescent="0.25">
      <c r="AD5663" s="3"/>
    </row>
    <row r="5664" spans="30:30" x14ac:dyDescent="0.25">
      <c r="AD5664" s="3"/>
    </row>
    <row r="5665" spans="30:30" x14ac:dyDescent="0.25">
      <c r="AD5665" s="3"/>
    </row>
    <row r="5666" spans="30:30" x14ac:dyDescent="0.25">
      <c r="AD5666" s="3"/>
    </row>
    <row r="5667" spans="30:30" x14ac:dyDescent="0.25">
      <c r="AD5667" s="3"/>
    </row>
    <row r="5668" spans="30:30" x14ac:dyDescent="0.25">
      <c r="AD5668" s="3"/>
    </row>
    <row r="5669" spans="30:30" x14ac:dyDescent="0.25">
      <c r="AD5669" s="3"/>
    </row>
    <row r="5670" spans="30:30" x14ac:dyDescent="0.25">
      <c r="AD5670" s="3"/>
    </row>
    <row r="5671" spans="30:30" x14ac:dyDescent="0.25">
      <c r="AD5671" s="3"/>
    </row>
    <row r="5672" spans="30:30" x14ac:dyDescent="0.25">
      <c r="AD5672" s="3"/>
    </row>
    <row r="5673" spans="30:30" x14ac:dyDescent="0.25">
      <c r="AD5673" s="3"/>
    </row>
    <row r="5674" spans="30:30" x14ac:dyDescent="0.25">
      <c r="AD5674" s="3"/>
    </row>
    <row r="5675" spans="30:30" x14ac:dyDescent="0.25">
      <c r="AD5675" s="3"/>
    </row>
    <row r="5676" spans="30:30" x14ac:dyDescent="0.25">
      <c r="AD5676" s="3"/>
    </row>
    <row r="5677" spans="30:30" x14ac:dyDescent="0.25">
      <c r="AD5677" s="3"/>
    </row>
    <row r="5678" spans="30:30" x14ac:dyDescent="0.25">
      <c r="AD5678" s="3"/>
    </row>
    <row r="5679" spans="30:30" x14ac:dyDescent="0.25">
      <c r="AD5679" s="3"/>
    </row>
    <row r="5680" spans="30:30" x14ac:dyDescent="0.25">
      <c r="AD5680" s="3"/>
    </row>
    <row r="5681" spans="30:30" x14ac:dyDescent="0.25">
      <c r="AD5681" s="3"/>
    </row>
    <row r="5682" spans="30:30" x14ac:dyDescent="0.25">
      <c r="AD5682" s="3"/>
    </row>
    <row r="5683" spans="30:30" x14ac:dyDescent="0.25">
      <c r="AD5683" s="3"/>
    </row>
    <row r="5684" spans="30:30" x14ac:dyDescent="0.25">
      <c r="AD5684" s="3"/>
    </row>
    <row r="5685" spans="30:30" x14ac:dyDescent="0.25">
      <c r="AD5685" s="3"/>
    </row>
    <row r="5686" spans="30:30" x14ac:dyDescent="0.25">
      <c r="AD5686" s="3"/>
    </row>
    <row r="5687" spans="30:30" x14ac:dyDescent="0.25">
      <c r="AD5687" s="3"/>
    </row>
    <row r="5688" spans="30:30" x14ac:dyDescent="0.25">
      <c r="AD5688" s="3"/>
    </row>
    <row r="5689" spans="30:30" x14ac:dyDescent="0.25">
      <c r="AD5689" s="3"/>
    </row>
    <row r="5690" spans="30:30" x14ac:dyDescent="0.25">
      <c r="AD5690" s="3"/>
    </row>
    <row r="5691" spans="30:30" x14ac:dyDescent="0.25">
      <c r="AD5691" s="3"/>
    </row>
    <row r="5692" spans="30:30" x14ac:dyDescent="0.25">
      <c r="AD5692" s="3"/>
    </row>
    <row r="5693" spans="30:30" x14ac:dyDescent="0.25">
      <c r="AD5693" s="3"/>
    </row>
    <row r="5694" spans="30:30" x14ac:dyDescent="0.25">
      <c r="AD5694" s="3"/>
    </row>
    <row r="5695" spans="30:30" x14ac:dyDescent="0.25">
      <c r="AD5695" s="3"/>
    </row>
    <row r="5696" spans="30:30" x14ac:dyDescent="0.25">
      <c r="AD5696" s="3"/>
    </row>
    <row r="5697" spans="30:30" x14ac:dyDescent="0.25">
      <c r="AD5697" s="3"/>
    </row>
    <row r="5698" spans="30:30" x14ac:dyDescent="0.25">
      <c r="AD5698" s="3"/>
    </row>
    <row r="5699" spans="30:30" x14ac:dyDescent="0.25">
      <c r="AD5699" s="3"/>
    </row>
    <row r="5700" spans="30:30" x14ac:dyDescent="0.25">
      <c r="AD5700" s="3"/>
    </row>
    <row r="5701" spans="30:30" x14ac:dyDescent="0.25">
      <c r="AD5701" s="3"/>
    </row>
    <row r="5702" spans="30:30" x14ac:dyDescent="0.25">
      <c r="AD5702" s="3"/>
    </row>
    <row r="5703" spans="30:30" x14ac:dyDescent="0.25">
      <c r="AD5703" s="3"/>
    </row>
    <row r="5704" spans="30:30" x14ac:dyDescent="0.25">
      <c r="AD5704" s="3"/>
    </row>
    <row r="5705" spans="30:30" x14ac:dyDescent="0.25">
      <c r="AD5705" s="3"/>
    </row>
    <row r="5706" spans="30:30" x14ac:dyDescent="0.25">
      <c r="AD5706" s="3"/>
    </row>
    <row r="5707" spans="30:30" x14ac:dyDescent="0.25">
      <c r="AD5707" s="3"/>
    </row>
    <row r="5708" spans="30:30" x14ac:dyDescent="0.25">
      <c r="AD5708" s="3"/>
    </row>
    <row r="5709" spans="30:30" x14ac:dyDescent="0.25">
      <c r="AD5709" s="3"/>
    </row>
    <row r="5710" spans="30:30" x14ac:dyDescent="0.25">
      <c r="AD5710" s="3"/>
    </row>
    <row r="5711" spans="30:30" x14ac:dyDescent="0.25">
      <c r="AD5711" s="3"/>
    </row>
    <row r="5712" spans="30:30" x14ac:dyDescent="0.25">
      <c r="AD5712" s="3"/>
    </row>
    <row r="5713" spans="30:30" x14ac:dyDescent="0.25">
      <c r="AD5713" s="3"/>
    </row>
    <row r="5714" spans="30:30" x14ac:dyDescent="0.25">
      <c r="AD5714" s="3"/>
    </row>
    <row r="5715" spans="30:30" x14ac:dyDescent="0.25">
      <c r="AD5715" s="3"/>
    </row>
    <row r="5716" spans="30:30" x14ac:dyDescent="0.25">
      <c r="AD5716" s="3"/>
    </row>
    <row r="5717" spans="30:30" x14ac:dyDescent="0.25">
      <c r="AD5717" s="3"/>
    </row>
    <row r="5718" spans="30:30" x14ac:dyDescent="0.25">
      <c r="AD5718" s="3"/>
    </row>
    <row r="5719" spans="30:30" x14ac:dyDescent="0.25">
      <c r="AD5719" s="3"/>
    </row>
    <row r="5720" spans="30:30" x14ac:dyDescent="0.25">
      <c r="AD5720" s="3"/>
    </row>
    <row r="5721" spans="30:30" x14ac:dyDescent="0.25">
      <c r="AD5721" s="3"/>
    </row>
    <row r="5722" spans="30:30" x14ac:dyDescent="0.25">
      <c r="AD5722" s="3"/>
    </row>
    <row r="5723" spans="30:30" x14ac:dyDescent="0.25">
      <c r="AD5723" s="3"/>
    </row>
    <row r="5724" spans="30:30" x14ac:dyDescent="0.25">
      <c r="AD5724" s="3"/>
    </row>
    <row r="5725" spans="30:30" x14ac:dyDescent="0.25">
      <c r="AD5725" s="3"/>
    </row>
    <row r="5726" spans="30:30" x14ac:dyDescent="0.25">
      <c r="AD5726" s="3"/>
    </row>
    <row r="5727" spans="30:30" x14ac:dyDescent="0.25">
      <c r="AD5727" s="3"/>
    </row>
    <row r="5728" spans="30:30" x14ac:dyDescent="0.25">
      <c r="AD5728" s="3"/>
    </row>
    <row r="5729" spans="30:30" x14ac:dyDescent="0.25">
      <c r="AD5729" s="3"/>
    </row>
    <row r="5730" spans="30:30" x14ac:dyDescent="0.25">
      <c r="AD5730" s="3"/>
    </row>
    <row r="5731" spans="30:30" x14ac:dyDescent="0.25">
      <c r="AD5731" s="3"/>
    </row>
    <row r="5732" spans="30:30" x14ac:dyDescent="0.25">
      <c r="AD5732" s="3"/>
    </row>
    <row r="5733" spans="30:30" x14ac:dyDescent="0.25">
      <c r="AD5733" s="3"/>
    </row>
    <row r="5734" spans="30:30" x14ac:dyDescent="0.25">
      <c r="AD5734" s="3"/>
    </row>
    <row r="5735" spans="30:30" x14ac:dyDescent="0.25">
      <c r="AD5735" s="3"/>
    </row>
    <row r="5736" spans="30:30" x14ac:dyDescent="0.25">
      <c r="AD5736" s="3"/>
    </row>
    <row r="5737" spans="30:30" x14ac:dyDescent="0.25">
      <c r="AD5737" s="3"/>
    </row>
    <row r="5738" spans="30:30" x14ac:dyDescent="0.25">
      <c r="AD5738" s="3"/>
    </row>
    <row r="5739" spans="30:30" x14ac:dyDescent="0.25">
      <c r="AD5739" s="3"/>
    </row>
    <row r="5740" spans="30:30" x14ac:dyDescent="0.25">
      <c r="AD5740" s="3"/>
    </row>
    <row r="5741" spans="30:30" x14ac:dyDescent="0.25">
      <c r="AD5741" s="3"/>
    </row>
    <row r="5742" spans="30:30" x14ac:dyDescent="0.25">
      <c r="AD5742" s="3"/>
    </row>
    <row r="5743" spans="30:30" x14ac:dyDescent="0.25">
      <c r="AD5743" s="3"/>
    </row>
    <row r="5744" spans="30:30" x14ac:dyDescent="0.25">
      <c r="AD5744" s="3"/>
    </row>
    <row r="5745" spans="30:30" x14ac:dyDescent="0.25">
      <c r="AD5745" s="3"/>
    </row>
    <row r="5746" spans="30:30" x14ac:dyDescent="0.25">
      <c r="AD5746" s="3"/>
    </row>
    <row r="5747" spans="30:30" x14ac:dyDescent="0.25">
      <c r="AD5747" s="3"/>
    </row>
    <row r="5748" spans="30:30" x14ac:dyDescent="0.25">
      <c r="AD5748" s="3"/>
    </row>
    <row r="5749" spans="30:30" x14ac:dyDescent="0.25">
      <c r="AD5749" s="3"/>
    </row>
    <row r="5750" spans="30:30" x14ac:dyDescent="0.25">
      <c r="AD5750" s="3"/>
    </row>
    <row r="5751" spans="30:30" x14ac:dyDescent="0.25">
      <c r="AD5751" s="3"/>
    </row>
    <row r="5752" spans="30:30" x14ac:dyDescent="0.25">
      <c r="AD5752" s="3"/>
    </row>
    <row r="5753" spans="30:30" x14ac:dyDescent="0.25">
      <c r="AD5753" s="3"/>
    </row>
    <row r="5754" spans="30:30" x14ac:dyDescent="0.25">
      <c r="AD5754" s="3"/>
    </row>
    <row r="5755" spans="30:30" x14ac:dyDescent="0.25">
      <c r="AD5755" s="3"/>
    </row>
    <row r="5756" spans="30:30" x14ac:dyDescent="0.25">
      <c r="AD5756" s="3"/>
    </row>
    <row r="5757" spans="30:30" x14ac:dyDescent="0.25">
      <c r="AD5757" s="3"/>
    </row>
    <row r="5758" spans="30:30" x14ac:dyDescent="0.25">
      <c r="AD5758" s="3"/>
    </row>
    <row r="5759" spans="30:30" x14ac:dyDescent="0.25">
      <c r="AD5759" s="3"/>
    </row>
    <row r="5760" spans="30:30" x14ac:dyDescent="0.25">
      <c r="AD5760" s="3"/>
    </row>
    <row r="5761" spans="30:30" x14ac:dyDescent="0.25">
      <c r="AD5761" s="3"/>
    </row>
    <row r="5762" spans="30:30" x14ac:dyDescent="0.25">
      <c r="AD5762" s="3"/>
    </row>
    <row r="5763" spans="30:30" x14ac:dyDescent="0.25">
      <c r="AD5763" s="3"/>
    </row>
    <row r="5764" spans="30:30" x14ac:dyDescent="0.25">
      <c r="AD5764" s="3"/>
    </row>
    <row r="5765" spans="30:30" x14ac:dyDescent="0.25">
      <c r="AD5765" s="3"/>
    </row>
    <row r="5766" spans="30:30" x14ac:dyDescent="0.25">
      <c r="AD5766" s="3"/>
    </row>
    <row r="5767" spans="30:30" x14ac:dyDescent="0.25">
      <c r="AD5767" s="3"/>
    </row>
    <row r="5768" spans="30:30" x14ac:dyDescent="0.25">
      <c r="AD5768" s="3"/>
    </row>
    <row r="5769" spans="30:30" x14ac:dyDescent="0.25">
      <c r="AD5769" s="3"/>
    </row>
    <row r="5770" spans="30:30" x14ac:dyDescent="0.25">
      <c r="AD5770" s="3"/>
    </row>
    <row r="5771" spans="30:30" x14ac:dyDescent="0.25">
      <c r="AD5771" s="3"/>
    </row>
    <row r="5772" spans="30:30" x14ac:dyDescent="0.25">
      <c r="AD5772" s="3"/>
    </row>
    <row r="5773" spans="30:30" x14ac:dyDescent="0.25">
      <c r="AD5773" s="3"/>
    </row>
    <row r="5774" spans="30:30" x14ac:dyDescent="0.25">
      <c r="AD5774" s="3"/>
    </row>
    <row r="5775" spans="30:30" x14ac:dyDescent="0.25">
      <c r="AD5775" s="3"/>
    </row>
    <row r="5776" spans="30:30" x14ac:dyDescent="0.25">
      <c r="AD5776" s="3"/>
    </row>
    <row r="5777" spans="30:30" x14ac:dyDescent="0.25">
      <c r="AD5777" s="3"/>
    </row>
    <row r="5778" spans="30:30" x14ac:dyDescent="0.25">
      <c r="AD5778" s="3"/>
    </row>
    <row r="5779" spans="30:30" x14ac:dyDescent="0.25">
      <c r="AD5779" s="3"/>
    </row>
    <row r="5780" spans="30:30" x14ac:dyDescent="0.25">
      <c r="AD5780" s="3"/>
    </row>
    <row r="5781" spans="30:30" x14ac:dyDescent="0.25">
      <c r="AD5781" s="3"/>
    </row>
    <row r="5782" spans="30:30" x14ac:dyDescent="0.25">
      <c r="AD5782" s="3"/>
    </row>
    <row r="5783" spans="30:30" x14ac:dyDescent="0.25">
      <c r="AD5783" s="3"/>
    </row>
    <row r="5784" spans="30:30" x14ac:dyDescent="0.25">
      <c r="AD5784" s="3"/>
    </row>
    <row r="5785" spans="30:30" x14ac:dyDescent="0.25">
      <c r="AD5785" s="3"/>
    </row>
    <row r="5786" spans="30:30" x14ac:dyDescent="0.25">
      <c r="AD5786" s="3"/>
    </row>
    <row r="5787" spans="30:30" x14ac:dyDescent="0.25">
      <c r="AD5787" s="3"/>
    </row>
    <row r="5788" spans="30:30" x14ac:dyDescent="0.25">
      <c r="AD5788" s="3"/>
    </row>
    <row r="5789" spans="30:30" x14ac:dyDescent="0.25">
      <c r="AD5789" s="3"/>
    </row>
    <row r="5790" spans="30:30" x14ac:dyDescent="0.25">
      <c r="AD5790" s="3"/>
    </row>
    <row r="5791" spans="30:30" x14ac:dyDescent="0.25">
      <c r="AD5791" s="3"/>
    </row>
    <row r="5792" spans="30:30" x14ac:dyDescent="0.25">
      <c r="AD5792" s="3"/>
    </row>
    <row r="5793" spans="30:30" x14ac:dyDescent="0.25">
      <c r="AD5793" s="3"/>
    </row>
    <row r="5794" spans="30:30" x14ac:dyDescent="0.25">
      <c r="AD5794" s="3"/>
    </row>
    <row r="5795" spans="30:30" x14ac:dyDescent="0.25">
      <c r="AD5795" s="3"/>
    </row>
    <row r="5796" spans="30:30" x14ac:dyDescent="0.25">
      <c r="AD5796" s="3"/>
    </row>
    <row r="5797" spans="30:30" x14ac:dyDescent="0.25">
      <c r="AD5797" s="3"/>
    </row>
    <row r="5798" spans="30:30" x14ac:dyDescent="0.25">
      <c r="AD5798" s="3"/>
    </row>
    <row r="5799" spans="30:30" x14ac:dyDescent="0.25">
      <c r="AD5799" s="3"/>
    </row>
    <row r="5800" spans="30:30" x14ac:dyDescent="0.25">
      <c r="AD5800" s="3"/>
    </row>
    <row r="5801" spans="30:30" x14ac:dyDescent="0.25">
      <c r="AD5801" s="3"/>
    </row>
    <row r="5802" spans="30:30" x14ac:dyDescent="0.25">
      <c r="AD5802" s="3"/>
    </row>
    <row r="5803" spans="30:30" x14ac:dyDescent="0.25">
      <c r="AD5803" s="3"/>
    </row>
    <row r="5804" spans="30:30" x14ac:dyDescent="0.25">
      <c r="AD5804" s="3"/>
    </row>
    <row r="5805" spans="30:30" x14ac:dyDescent="0.25">
      <c r="AD5805" s="3"/>
    </row>
    <row r="5806" spans="30:30" x14ac:dyDescent="0.25">
      <c r="AD5806" s="3"/>
    </row>
    <row r="5807" spans="30:30" x14ac:dyDescent="0.25">
      <c r="AD5807" s="3"/>
    </row>
    <row r="5808" spans="30:30" x14ac:dyDescent="0.25">
      <c r="AD5808" s="3"/>
    </row>
    <row r="5809" spans="30:30" x14ac:dyDescent="0.25">
      <c r="AD5809" s="3"/>
    </row>
    <row r="5810" spans="30:30" x14ac:dyDescent="0.25">
      <c r="AD5810" s="3"/>
    </row>
    <row r="5811" spans="30:30" x14ac:dyDescent="0.25">
      <c r="AD5811" s="3"/>
    </row>
    <row r="5812" spans="30:30" x14ac:dyDescent="0.25">
      <c r="AD5812" s="3"/>
    </row>
    <row r="5813" spans="30:30" x14ac:dyDescent="0.25">
      <c r="AD5813" s="3"/>
    </row>
    <row r="5814" spans="30:30" x14ac:dyDescent="0.25">
      <c r="AD5814" s="3"/>
    </row>
    <row r="5815" spans="30:30" x14ac:dyDescent="0.25">
      <c r="AD5815" s="3"/>
    </row>
    <row r="5816" spans="30:30" x14ac:dyDescent="0.25">
      <c r="AD5816" s="3"/>
    </row>
    <row r="5817" spans="30:30" x14ac:dyDescent="0.25">
      <c r="AD5817" s="3"/>
    </row>
    <row r="5818" spans="30:30" x14ac:dyDescent="0.25">
      <c r="AD5818" s="3"/>
    </row>
    <row r="5819" spans="30:30" x14ac:dyDescent="0.25">
      <c r="AD5819" s="3"/>
    </row>
    <row r="5820" spans="30:30" x14ac:dyDescent="0.25">
      <c r="AD5820" s="3"/>
    </row>
    <row r="5821" spans="30:30" x14ac:dyDescent="0.25">
      <c r="AD5821" s="3"/>
    </row>
    <row r="5822" spans="30:30" x14ac:dyDescent="0.25">
      <c r="AD5822" s="3"/>
    </row>
    <row r="5823" spans="30:30" x14ac:dyDescent="0.25">
      <c r="AD5823" s="3"/>
    </row>
    <row r="5824" spans="30:30" x14ac:dyDescent="0.25">
      <c r="AD5824" s="3"/>
    </row>
    <row r="5825" spans="30:30" x14ac:dyDescent="0.25">
      <c r="AD5825" s="3"/>
    </row>
    <row r="5826" spans="30:30" x14ac:dyDescent="0.25">
      <c r="AD5826" s="3"/>
    </row>
    <row r="5827" spans="30:30" x14ac:dyDescent="0.25">
      <c r="AD5827" s="3"/>
    </row>
    <row r="5828" spans="30:30" x14ac:dyDescent="0.25">
      <c r="AD5828" s="3"/>
    </row>
    <row r="5829" spans="30:30" x14ac:dyDescent="0.25">
      <c r="AD5829" s="3"/>
    </row>
    <row r="5830" spans="30:30" x14ac:dyDescent="0.25">
      <c r="AD5830" s="3"/>
    </row>
    <row r="5831" spans="30:30" x14ac:dyDescent="0.25">
      <c r="AD5831" s="3"/>
    </row>
    <row r="5832" spans="30:30" x14ac:dyDescent="0.25">
      <c r="AD5832" s="3"/>
    </row>
    <row r="5833" spans="30:30" x14ac:dyDescent="0.25">
      <c r="AD5833" s="3"/>
    </row>
    <row r="5834" spans="30:30" x14ac:dyDescent="0.25">
      <c r="AD5834" s="3"/>
    </row>
    <row r="5835" spans="30:30" x14ac:dyDescent="0.25">
      <c r="AD5835" s="3"/>
    </row>
    <row r="5836" spans="30:30" x14ac:dyDescent="0.25">
      <c r="AD5836" s="3"/>
    </row>
    <row r="5837" spans="30:30" x14ac:dyDescent="0.25">
      <c r="AD5837" s="3"/>
    </row>
    <row r="5838" spans="30:30" x14ac:dyDescent="0.25">
      <c r="AD5838" s="3"/>
    </row>
    <row r="5839" spans="30:30" x14ac:dyDescent="0.25">
      <c r="AD5839" s="3"/>
    </row>
    <row r="5840" spans="30:30" x14ac:dyDescent="0.25">
      <c r="AD5840" s="3"/>
    </row>
    <row r="5841" spans="30:30" x14ac:dyDescent="0.25">
      <c r="AD5841" s="3"/>
    </row>
    <row r="5842" spans="30:30" x14ac:dyDescent="0.25">
      <c r="AD5842" s="3"/>
    </row>
    <row r="5843" spans="30:30" x14ac:dyDescent="0.25">
      <c r="AD5843" s="3"/>
    </row>
    <row r="5844" spans="30:30" x14ac:dyDescent="0.25">
      <c r="AD5844" s="3"/>
    </row>
    <row r="5845" spans="30:30" x14ac:dyDescent="0.25">
      <c r="AD5845" s="3"/>
    </row>
    <row r="5846" spans="30:30" x14ac:dyDescent="0.25">
      <c r="AD5846" s="3"/>
    </row>
    <row r="5847" spans="30:30" x14ac:dyDescent="0.25">
      <c r="AD5847" s="3"/>
    </row>
    <row r="5848" spans="30:30" x14ac:dyDescent="0.25">
      <c r="AD5848" s="3"/>
    </row>
    <row r="5849" spans="30:30" x14ac:dyDescent="0.25">
      <c r="AD5849" s="3"/>
    </row>
    <row r="5850" spans="30:30" x14ac:dyDescent="0.25">
      <c r="AD5850" s="3"/>
    </row>
    <row r="5851" spans="30:30" x14ac:dyDescent="0.25">
      <c r="AD5851" s="3"/>
    </row>
    <row r="5852" spans="30:30" x14ac:dyDescent="0.25">
      <c r="AD5852" s="3"/>
    </row>
    <row r="5853" spans="30:30" x14ac:dyDescent="0.25">
      <c r="AD5853" s="3"/>
    </row>
    <row r="5854" spans="30:30" x14ac:dyDescent="0.25">
      <c r="AD5854" s="3"/>
    </row>
    <row r="5855" spans="30:30" x14ac:dyDescent="0.25">
      <c r="AD5855" s="3"/>
    </row>
    <row r="5856" spans="30:30" x14ac:dyDescent="0.25">
      <c r="AD5856" s="3"/>
    </row>
    <row r="5857" spans="30:30" x14ac:dyDescent="0.25">
      <c r="AD5857" s="3"/>
    </row>
    <row r="5858" spans="30:30" x14ac:dyDescent="0.25">
      <c r="AD5858" s="3"/>
    </row>
    <row r="5859" spans="30:30" x14ac:dyDescent="0.25">
      <c r="AD5859" s="3"/>
    </row>
    <row r="5860" spans="30:30" x14ac:dyDescent="0.25">
      <c r="AD5860" s="3"/>
    </row>
    <row r="5861" spans="30:30" x14ac:dyDescent="0.25">
      <c r="AD5861" s="3"/>
    </row>
    <row r="5862" spans="30:30" x14ac:dyDescent="0.25">
      <c r="AD5862" s="3"/>
    </row>
    <row r="5863" spans="30:30" x14ac:dyDescent="0.25">
      <c r="AD5863" s="3"/>
    </row>
    <row r="5864" spans="30:30" x14ac:dyDescent="0.25">
      <c r="AD5864" s="3"/>
    </row>
    <row r="5865" spans="30:30" x14ac:dyDescent="0.25">
      <c r="AD5865" s="3"/>
    </row>
    <row r="5866" spans="30:30" x14ac:dyDescent="0.25">
      <c r="AD5866" s="3"/>
    </row>
    <row r="5867" spans="30:30" x14ac:dyDescent="0.25">
      <c r="AD5867" s="3"/>
    </row>
    <row r="5868" spans="30:30" x14ac:dyDescent="0.25">
      <c r="AD5868" s="3"/>
    </row>
    <row r="5869" spans="30:30" x14ac:dyDescent="0.25">
      <c r="AD5869" s="3"/>
    </row>
    <row r="5870" spans="30:30" x14ac:dyDescent="0.25">
      <c r="AD5870" s="3"/>
    </row>
    <row r="5871" spans="30:30" x14ac:dyDescent="0.25">
      <c r="AD5871" s="3"/>
    </row>
    <row r="5872" spans="30:30" x14ac:dyDescent="0.25">
      <c r="AD5872" s="3"/>
    </row>
    <row r="5873" spans="30:30" x14ac:dyDescent="0.25">
      <c r="AD5873" s="3"/>
    </row>
    <row r="5874" spans="30:30" x14ac:dyDescent="0.25">
      <c r="AD5874" s="3"/>
    </row>
    <row r="5875" spans="30:30" x14ac:dyDescent="0.25">
      <c r="AD5875" s="3"/>
    </row>
    <row r="5876" spans="30:30" x14ac:dyDescent="0.25">
      <c r="AD5876" s="3"/>
    </row>
    <row r="5877" spans="30:30" x14ac:dyDescent="0.25">
      <c r="AD5877" s="3"/>
    </row>
    <row r="5878" spans="30:30" x14ac:dyDescent="0.25">
      <c r="AD5878" s="3"/>
    </row>
    <row r="5879" spans="30:30" x14ac:dyDescent="0.25">
      <c r="AD5879" s="3"/>
    </row>
    <row r="5880" spans="30:30" x14ac:dyDescent="0.25">
      <c r="AD5880" s="3"/>
    </row>
    <row r="5881" spans="30:30" x14ac:dyDescent="0.25">
      <c r="AD5881" s="3"/>
    </row>
    <row r="5882" spans="30:30" x14ac:dyDescent="0.25">
      <c r="AD5882" s="3"/>
    </row>
    <row r="5883" spans="30:30" x14ac:dyDescent="0.25">
      <c r="AD5883" s="3"/>
    </row>
    <row r="5884" spans="30:30" x14ac:dyDescent="0.25">
      <c r="AD5884" s="3"/>
    </row>
    <row r="5885" spans="30:30" x14ac:dyDescent="0.25">
      <c r="AD5885" s="3"/>
    </row>
    <row r="5886" spans="30:30" x14ac:dyDescent="0.25">
      <c r="AD5886" s="3"/>
    </row>
    <row r="5887" spans="30:30" x14ac:dyDescent="0.25">
      <c r="AD5887" s="3"/>
    </row>
    <row r="5888" spans="30:30" x14ac:dyDescent="0.25">
      <c r="AD5888" s="3"/>
    </row>
    <row r="5889" spans="30:30" x14ac:dyDescent="0.25">
      <c r="AD5889" s="3"/>
    </row>
    <row r="5890" spans="30:30" x14ac:dyDescent="0.25">
      <c r="AD5890" s="3"/>
    </row>
    <row r="5891" spans="30:30" x14ac:dyDescent="0.25">
      <c r="AD5891" s="3"/>
    </row>
    <row r="5892" spans="30:30" x14ac:dyDescent="0.25">
      <c r="AD5892" s="3"/>
    </row>
    <row r="5893" spans="30:30" x14ac:dyDescent="0.25">
      <c r="AD5893" s="3"/>
    </row>
    <row r="5894" spans="30:30" x14ac:dyDescent="0.25">
      <c r="AD5894" s="3"/>
    </row>
    <row r="5895" spans="30:30" x14ac:dyDescent="0.25">
      <c r="AD5895" s="3"/>
    </row>
    <row r="5896" spans="30:30" x14ac:dyDescent="0.25">
      <c r="AD5896" s="3"/>
    </row>
    <row r="5897" spans="30:30" x14ac:dyDescent="0.25">
      <c r="AD5897" s="3"/>
    </row>
    <row r="5898" spans="30:30" x14ac:dyDescent="0.25">
      <c r="AD5898" s="3"/>
    </row>
    <row r="5899" spans="30:30" x14ac:dyDescent="0.25">
      <c r="AD5899" s="3"/>
    </row>
    <row r="5900" spans="30:30" x14ac:dyDescent="0.25">
      <c r="AD5900" s="3"/>
    </row>
    <row r="5901" spans="30:30" x14ac:dyDescent="0.25">
      <c r="AD5901" s="3"/>
    </row>
    <row r="5902" spans="30:30" x14ac:dyDescent="0.25">
      <c r="AD5902" s="3"/>
    </row>
    <row r="5903" spans="30:30" x14ac:dyDescent="0.25">
      <c r="AD5903" s="3"/>
    </row>
    <row r="5904" spans="30:30" x14ac:dyDescent="0.25">
      <c r="AD5904" s="3"/>
    </row>
    <row r="5905" spans="30:30" x14ac:dyDescent="0.25">
      <c r="AD5905" s="3"/>
    </row>
    <row r="5906" spans="30:30" x14ac:dyDescent="0.25">
      <c r="AD5906" s="3"/>
    </row>
    <row r="5907" spans="30:30" x14ac:dyDescent="0.25">
      <c r="AD5907" s="3"/>
    </row>
    <row r="5908" spans="30:30" x14ac:dyDescent="0.25">
      <c r="AD5908" s="3"/>
    </row>
    <row r="5909" spans="30:30" x14ac:dyDescent="0.25">
      <c r="AD5909" s="3"/>
    </row>
    <row r="5910" spans="30:30" x14ac:dyDescent="0.25">
      <c r="AD5910" s="3"/>
    </row>
    <row r="5911" spans="30:30" x14ac:dyDescent="0.25">
      <c r="AD5911" s="3"/>
    </row>
    <row r="5912" spans="30:30" x14ac:dyDescent="0.25">
      <c r="AD5912" s="3"/>
    </row>
    <row r="5913" spans="30:30" x14ac:dyDescent="0.25">
      <c r="AD5913" s="3"/>
    </row>
    <row r="5914" spans="30:30" x14ac:dyDescent="0.25">
      <c r="AD5914" s="3"/>
    </row>
    <row r="5915" spans="30:30" x14ac:dyDescent="0.25">
      <c r="AD5915" s="3"/>
    </row>
    <row r="5916" spans="30:30" x14ac:dyDescent="0.25">
      <c r="AD5916" s="3"/>
    </row>
    <row r="5917" spans="30:30" x14ac:dyDescent="0.25">
      <c r="AD5917" s="3"/>
    </row>
    <row r="5918" spans="30:30" x14ac:dyDescent="0.25">
      <c r="AD5918" s="3"/>
    </row>
    <row r="5919" spans="30:30" x14ac:dyDescent="0.25">
      <c r="AD5919" s="3"/>
    </row>
    <row r="5920" spans="30:30" x14ac:dyDescent="0.25">
      <c r="AD5920" s="3"/>
    </row>
    <row r="5921" spans="30:30" x14ac:dyDescent="0.25">
      <c r="AD5921" s="3"/>
    </row>
    <row r="5922" spans="30:30" x14ac:dyDescent="0.25">
      <c r="AD5922" s="3"/>
    </row>
    <row r="5923" spans="30:30" x14ac:dyDescent="0.25">
      <c r="AD5923" s="3"/>
    </row>
    <row r="5924" spans="30:30" x14ac:dyDescent="0.25">
      <c r="AD5924" s="3"/>
    </row>
    <row r="5925" spans="30:30" x14ac:dyDescent="0.25">
      <c r="AD5925" s="3"/>
    </row>
    <row r="5926" spans="30:30" x14ac:dyDescent="0.25">
      <c r="AD5926" s="3"/>
    </row>
    <row r="5927" spans="30:30" x14ac:dyDescent="0.25">
      <c r="AD5927" s="3"/>
    </row>
    <row r="5928" spans="30:30" x14ac:dyDescent="0.25">
      <c r="AD5928" s="3"/>
    </row>
    <row r="5929" spans="30:30" x14ac:dyDescent="0.25">
      <c r="AD5929" s="3"/>
    </row>
    <row r="5930" spans="30:30" x14ac:dyDescent="0.25">
      <c r="AD5930" s="3"/>
    </row>
    <row r="5931" spans="30:30" x14ac:dyDescent="0.25">
      <c r="AD5931" s="3"/>
    </row>
    <row r="5932" spans="30:30" x14ac:dyDescent="0.25">
      <c r="AD5932" s="3"/>
    </row>
    <row r="5933" spans="30:30" x14ac:dyDescent="0.25">
      <c r="AD5933" s="3"/>
    </row>
    <row r="5934" spans="30:30" x14ac:dyDescent="0.25">
      <c r="AD5934" s="3"/>
    </row>
    <row r="5935" spans="30:30" x14ac:dyDescent="0.25">
      <c r="AD5935" s="3"/>
    </row>
    <row r="5936" spans="30:30" x14ac:dyDescent="0.25">
      <c r="AD5936" s="3"/>
    </row>
    <row r="5937" spans="30:30" x14ac:dyDescent="0.25">
      <c r="AD5937" s="3"/>
    </row>
    <row r="5938" spans="30:30" x14ac:dyDescent="0.25">
      <c r="AD5938" s="3"/>
    </row>
    <row r="5939" spans="30:30" x14ac:dyDescent="0.25">
      <c r="AD5939" s="3"/>
    </row>
    <row r="5940" spans="30:30" x14ac:dyDescent="0.25">
      <c r="AD5940" s="3"/>
    </row>
    <row r="5941" spans="30:30" x14ac:dyDescent="0.25">
      <c r="AD5941" s="3"/>
    </row>
    <row r="5942" spans="30:30" x14ac:dyDescent="0.25">
      <c r="AD5942" s="3"/>
    </row>
    <row r="5943" spans="30:30" x14ac:dyDescent="0.25">
      <c r="AD5943" s="3"/>
    </row>
    <row r="5944" spans="30:30" x14ac:dyDescent="0.25">
      <c r="AD5944" s="3"/>
    </row>
    <row r="5945" spans="30:30" x14ac:dyDescent="0.25">
      <c r="AD5945" s="3"/>
    </row>
    <row r="5946" spans="30:30" x14ac:dyDescent="0.25">
      <c r="AD5946" s="3"/>
    </row>
    <row r="5947" spans="30:30" x14ac:dyDescent="0.25">
      <c r="AD5947" s="3"/>
    </row>
    <row r="5948" spans="30:30" x14ac:dyDescent="0.25">
      <c r="AD5948" s="3"/>
    </row>
    <row r="5949" spans="30:30" x14ac:dyDescent="0.25">
      <c r="AD5949" s="3"/>
    </row>
    <row r="5950" spans="30:30" x14ac:dyDescent="0.25">
      <c r="AD5950" s="3"/>
    </row>
    <row r="5951" spans="30:30" x14ac:dyDescent="0.25">
      <c r="AD5951" s="3"/>
    </row>
    <row r="5952" spans="30:30" x14ac:dyDescent="0.25">
      <c r="AD5952" s="3"/>
    </row>
    <row r="5953" spans="30:30" x14ac:dyDescent="0.25">
      <c r="AD5953" s="3"/>
    </row>
    <row r="5954" spans="30:30" x14ac:dyDescent="0.25">
      <c r="AD5954" s="3"/>
    </row>
    <row r="5955" spans="30:30" x14ac:dyDescent="0.25">
      <c r="AD5955" s="3"/>
    </row>
    <row r="5956" spans="30:30" x14ac:dyDescent="0.25">
      <c r="AD5956" s="3"/>
    </row>
    <row r="5957" spans="30:30" x14ac:dyDescent="0.25">
      <c r="AD5957" s="3"/>
    </row>
    <row r="5958" spans="30:30" x14ac:dyDescent="0.25">
      <c r="AD5958" s="3"/>
    </row>
    <row r="5959" spans="30:30" x14ac:dyDescent="0.25">
      <c r="AD5959" s="3"/>
    </row>
    <row r="5960" spans="30:30" x14ac:dyDescent="0.25">
      <c r="AD5960" s="3"/>
    </row>
    <row r="5961" spans="30:30" x14ac:dyDescent="0.25">
      <c r="AD5961" s="3"/>
    </row>
    <row r="5962" spans="30:30" x14ac:dyDescent="0.25">
      <c r="AD5962" s="3"/>
    </row>
    <row r="5963" spans="30:30" x14ac:dyDescent="0.25">
      <c r="AD5963" s="3"/>
    </row>
    <row r="5964" spans="30:30" x14ac:dyDescent="0.25">
      <c r="AD5964" s="3"/>
    </row>
    <row r="5965" spans="30:30" x14ac:dyDescent="0.25">
      <c r="AD5965" s="3"/>
    </row>
    <row r="5966" spans="30:30" x14ac:dyDescent="0.25">
      <c r="AD5966" s="3"/>
    </row>
    <row r="5967" spans="30:30" x14ac:dyDescent="0.25">
      <c r="AD5967" s="3"/>
    </row>
    <row r="5968" spans="30:30" x14ac:dyDescent="0.25">
      <c r="AD5968" s="3"/>
    </row>
    <row r="5969" spans="30:30" x14ac:dyDescent="0.25">
      <c r="AD5969" s="3"/>
    </row>
    <row r="5970" spans="30:30" x14ac:dyDescent="0.25">
      <c r="AD5970" s="3"/>
    </row>
    <row r="5971" spans="30:30" x14ac:dyDescent="0.25">
      <c r="AD5971" s="3"/>
    </row>
    <row r="5972" spans="30:30" x14ac:dyDescent="0.25">
      <c r="AD5972" s="3"/>
    </row>
    <row r="5973" spans="30:30" x14ac:dyDescent="0.25">
      <c r="AD5973" s="3"/>
    </row>
    <row r="5974" spans="30:30" x14ac:dyDescent="0.25">
      <c r="AD5974" s="3"/>
    </row>
    <row r="5975" spans="30:30" x14ac:dyDescent="0.25">
      <c r="AD5975" s="3"/>
    </row>
    <row r="5976" spans="30:30" x14ac:dyDescent="0.25">
      <c r="AD5976" s="3"/>
    </row>
    <row r="5977" spans="30:30" x14ac:dyDescent="0.25">
      <c r="AD5977" s="3"/>
    </row>
    <row r="5978" spans="30:30" x14ac:dyDescent="0.25">
      <c r="AD5978" s="3"/>
    </row>
    <row r="5979" spans="30:30" x14ac:dyDescent="0.25">
      <c r="AD5979" s="3"/>
    </row>
    <row r="5980" spans="30:30" x14ac:dyDescent="0.25">
      <c r="AD5980" s="3"/>
    </row>
    <row r="5981" spans="30:30" x14ac:dyDescent="0.25">
      <c r="AD5981" s="3"/>
    </row>
    <row r="5982" spans="30:30" x14ac:dyDescent="0.25">
      <c r="AD5982" s="3"/>
    </row>
    <row r="5983" spans="30:30" x14ac:dyDescent="0.25">
      <c r="AD5983" s="3"/>
    </row>
    <row r="5984" spans="30:30" x14ac:dyDescent="0.25">
      <c r="AD5984" s="3"/>
    </row>
    <row r="5985" spans="30:30" x14ac:dyDescent="0.25">
      <c r="AD5985" s="3"/>
    </row>
    <row r="5986" spans="30:30" x14ac:dyDescent="0.25">
      <c r="AD5986" s="3"/>
    </row>
    <row r="5987" spans="30:30" x14ac:dyDescent="0.25">
      <c r="AD5987" s="3"/>
    </row>
    <row r="5988" spans="30:30" x14ac:dyDescent="0.25">
      <c r="AD5988" s="3"/>
    </row>
    <row r="5989" spans="30:30" x14ac:dyDescent="0.25">
      <c r="AD5989" s="3"/>
    </row>
    <row r="5990" spans="30:30" x14ac:dyDescent="0.25">
      <c r="AD5990" s="3"/>
    </row>
    <row r="5991" spans="30:30" x14ac:dyDescent="0.25">
      <c r="AD5991" s="3"/>
    </row>
    <row r="5992" spans="30:30" x14ac:dyDescent="0.25">
      <c r="AD5992" s="3"/>
    </row>
    <row r="5993" spans="30:30" x14ac:dyDescent="0.25">
      <c r="AD5993" s="3"/>
    </row>
    <row r="5994" spans="30:30" x14ac:dyDescent="0.25">
      <c r="AD5994" s="3"/>
    </row>
    <row r="5995" spans="30:30" x14ac:dyDescent="0.25">
      <c r="AD5995" s="3"/>
    </row>
    <row r="5996" spans="30:30" x14ac:dyDescent="0.25">
      <c r="AD5996" s="3"/>
    </row>
    <row r="5997" spans="30:30" x14ac:dyDescent="0.25">
      <c r="AD5997" s="3"/>
    </row>
    <row r="5998" spans="30:30" x14ac:dyDescent="0.25">
      <c r="AD5998" s="3"/>
    </row>
    <row r="5999" spans="30:30" x14ac:dyDescent="0.25">
      <c r="AD5999" s="3"/>
    </row>
    <row r="6000" spans="30:30" x14ac:dyDescent="0.25">
      <c r="AD6000" s="3"/>
    </row>
    <row r="6001" spans="30:30" x14ac:dyDescent="0.25">
      <c r="AD6001" s="3"/>
    </row>
    <row r="6002" spans="30:30" x14ac:dyDescent="0.25">
      <c r="AD6002" s="3"/>
    </row>
    <row r="6003" spans="30:30" x14ac:dyDescent="0.25">
      <c r="AD6003" s="3"/>
    </row>
    <row r="6004" spans="30:30" x14ac:dyDescent="0.25">
      <c r="AD6004" s="3"/>
    </row>
    <row r="6005" spans="30:30" x14ac:dyDescent="0.25">
      <c r="AD6005" s="3"/>
    </row>
    <row r="6006" spans="30:30" x14ac:dyDescent="0.25">
      <c r="AD6006" s="3"/>
    </row>
    <row r="6007" spans="30:30" x14ac:dyDescent="0.25">
      <c r="AD6007" s="3"/>
    </row>
    <row r="6008" spans="30:30" x14ac:dyDescent="0.25">
      <c r="AD6008" s="3"/>
    </row>
    <row r="6009" spans="30:30" x14ac:dyDescent="0.25">
      <c r="AD6009" s="3"/>
    </row>
    <row r="6010" spans="30:30" x14ac:dyDescent="0.25">
      <c r="AD6010" s="3"/>
    </row>
    <row r="6011" spans="30:30" x14ac:dyDescent="0.25">
      <c r="AD6011" s="3"/>
    </row>
    <row r="6012" spans="30:30" x14ac:dyDescent="0.25">
      <c r="AD6012" s="3"/>
    </row>
    <row r="6013" spans="30:30" x14ac:dyDescent="0.25">
      <c r="AD6013" s="3"/>
    </row>
    <row r="6014" spans="30:30" x14ac:dyDescent="0.25">
      <c r="AD6014" s="3"/>
    </row>
    <row r="6015" spans="30:30" x14ac:dyDescent="0.25">
      <c r="AD6015" s="3"/>
    </row>
    <row r="6016" spans="30:30" x14ac:dyDescent="0.25">
      <c r="AD6016" s="3"/>
    </row>
    <row r="6017" spans="30:30" x14ac:dyDescent="0.25">
      <c r="AD6017" s="3"/>
    </row>
    <row r="6018" spans="30:30" x14ac:dyDescent="0.25">
      <c r="AD6018" s="3"/>
    </row>
    <row r="6019" spans="30:30" x14ac:dyDescent="0.25">
      <c r="AD6019" s="3"/>
    </row>
    <row r="6020" spans="30:30" x14ac:dyDescent="0.25">
      <c r="AD6020" s="3"/>
    </row>
    <row r="6021" spans="30:30" x14ac:dyDescent="0.25">
      <c r="AD6021" s="3"/>
    </row>
    <row r="6022" spans="30:30" x14ac:dyDescent="0.25">
      <c r="AD6022" s="3"/>
    </row>
    <row r="6023" spans="30:30" x14ac:dyDescent="0.25">
      <c r="AD6023" s="3"/>
    </row>
    <row r="6024" spans="30:30" x14ac:dyDescent="0.25">
      <c r="AD6024" s="3"/>
    </row>
    <row r="6025" spans="30:30" x14ac:dyDescent="0.25">
      <c r="AD6025" s="3"/>
    </row>
    <row r="6026" spans="30:30" x14ac:dyDescent="0.25">
      <c r="AD6026" s="3"/>
    </row>
    <row r="6027" spans="30:30" x14ac:dyDescent="0.25">
      <c r="AD6027" s="3"/>
    </row>
    <row r="6028" spans="30:30" x14ac:dyDescent="0.25">
      <c r="AD6028" s="3"/>
    </row>
    <row r="6029" spans="30:30" x14ac:dyDescent="0.25">
      <c r="AD6029" s="3"/>
    </row>
    <row r="6030" spans="30:30" x14ac:dyDescent="0.25">
      <c r="AD6030" s="3"/>
    </row>
    <row r="6031" spans="30:30" x14ac:dyDescent="0.25">
      <c r="AD6031" s="3"/>
    </row>
    <row r="6032" spans="30:30" x14ac:dyDescent="0.25">
      <c r="AD6032" s="3"/>
    </row>
    <row r="6033" spans="30:30" x14ac:dyDescent="0.25">
      <c r="AD6033" s="3"/>
    </row>
    <row r="6034" spans="30:30" x14ac:dyDescent="0.25">
      <c r="AD6034" s="3"/>
    </row>
    <row r="6035" spans="30:30" x14ac:dyDescent="0.25">
      <c r="AD6035" s="3"/>
    </row>
    <row r="6036" spans="30:30" x14ac:dyDescent="0.25">
      <c r="AD6036" s="3"/>
    </row>
    <row r="6037" spans="30:30" x14ac:dyDescent="0.25">
      <c r="AD6037" s="3"/>
    </row>
    <row r="6038" spans="30:30" x14ac:dyDescent="0.25">
      <c r="AD6038" s="3"/>
    </row>
    <row r="6039" spans="30:30" x14ac:dyDescent="0.25">
      <c r="AD6039" s="3"/>
    </row>
    <row r="6040" spans="30:30" x14ac:dyDescent="0.25">
      <c r="AD6040" s="3"/>
    </row>
    <row r="6041" spans="30:30" x14ac:dyDescent="0.25">
      <c r="AD6041" s="3"/>
    </row>
    <row r="6042" spans="30:30" x14ac:dyDescent="0.25">
      <c r="AD6042" s="3"/>
    </row>
    <row r="6043" spans="30:30" x14ac:dyDescent="0.25">
      <c r="AD6043" s="3"/>
    </row>
    <row r="6044" spans="30:30" x14ac:dyDescent="0.25">
      <c r="AD6044" s="3"/>
    </row>
    <row r="6045" spans="30:30" x14ac:dyDescent="0.25">
      <c r="AD6045" s="3"/>
    </row>
    <row r="6046" spans="30:30" x14ac:dyDescent="0.25">
      <c r="AD6046" s="3"/>
    </row>
    <row r="6047" spans="30:30" x14ac:dyDescent="0.25">
      <c r="AD6047" s="3"/>
    </row>
    <row r="6048" spans="30:30" x14ac:dyDescent="0.25">
      <c r="AD6048" s="3"/>
    </row>
    <row r="6049" spans="30:30" x14ac:dyDescent="0.25">
      <c r="AD6049" s="3"/>
    </row>
    <row r="6050" spans="30:30" x14ac:dyDescent="0.25">
      <c r="AD6050" s="3"/>
    </row>
    <row r="6051" spans="30:30" x14ac:dyDescent="0.25">
      <c r="AD6051" s="3"/>
    </row>
    <row r="6052" spans="30:30" x14ac:dyDescent="0.25">
      <c r="AD6052" s="3"/>
    </row>
    <row r="6053" spans="30:30" x14ac:dyDescent="0.25">
      <c r="AD6053" s="3"/>
    </row>
    <row r="6054" spans="30:30" x14ac:dyDescent="0.25">
      <c r="AD6054" s="3"/>
    </row>
    <row r="6055" spans="30:30" x14ac:dyDescent="0.25">
      <c r="AD6055" s="3"/>
    </row>
    <row r="6056" spans="30:30" x14ac:dyDescent="0.25">
      <c r="AD6056" s="3"/>
    </row>
    <row r="6057" spans="30:30" x14ac:dyDescent="0.25">
      <c r="AD6057" s="3"/>
    </row>
    <row r="6058" spans="30:30" x14ac:dyDescent="0.25">
      <c r="AD6058" s="3"/>
    </row>
    <row r="6059" spans="30:30" x14ac:dyDescent="0.25">
      <c r="AD6059" s="3"/>
    </row>
    <row r="6060" spans="30:30" x14ac:dyDescent="0.25">
      <c r="AD6060" s="3"/>
    </row>
    <row r="6061" spans="30:30" x14ac:dyDescent="0.25">
      <c r="AD6061" s="3"/>
    </row>
    <row r="6062" spans="30:30" x14ac:dyDescent="0.25">
      <c r="AD6062" s="3"/>
    </row>
    <row r="6063" spans="30:30" x14ac:dyDescent="0.25">
      <c r="AD6063" s="3"/>
    </row>
    <row r="6064" spans="30:30" x14ac:dyDescent="0.25">
      <c r="AD6064" s="3"/>
    </row>
    <row r="6065" spans="30:30" x14ac:dyDescent="0.25">
      <c r="AD6065" s="3"/>
    </row>
    <row r="6066" spans="30:30" x14ac:dyDescent="0.25">
      <c r="AD6066" s="3"/>
    </row>
    <row r="6067" spans="30:30" x14ac:dyDescent="0.25">
      <c r="AD6067" s="3"/>
    </row>
    <row r="6068" spans="30:30" x14ac:dyDescent="0.25">
      <c r="AD6068" s="3"/>
    </row>
    <row r="6069" spans="30:30" x14ac:dyDescent="0.25">
      <c r="AD6069" s="3"/>
    </row>
    <row r="6070" spans="30:30" x14ac:dyDescent="0.25">
      <c r="AD6070" s="3"/>
    </row>
    <row r="6071" spans="30:30" x14ac:dyDescent="0.25">
      <c r="AD6071" s="3"/>
    </row>
    <row r="6072" spans="30:30" x14ac:dyDescent="0.25">
      <c r="AD6072" s="3"/>
    </row>
    <row r="6073" spans="30:30" x14ac:dyDescent="0.25">
      <c r="AD6073" s="3"/>
    </row>
    <row r="6074" spans="30:30" x14ac:dyDescent="0.25">
      <c r="AD6074" s="3"/>
    </row>
    <row r="6075" spans="30:30" x14ac:dyDescent="0.25">
      <c r="AD6075" s="3"/>
    </row>
    <row r="6076" spans="30:30" x14ac:dyDescent="0.25">
      <c r="AD6076" s="3"/>
    </row>
    <row r="6077" spans="30:30" x14ac:dyDescent="0.25">
      <c r="AD6077" s="3"/>
    </row>
    <row r="6078" spans="30:30" x14ac:dyDescent="0.25">
      <c r="AD6078" s="3"/>
    </row>
    <row r="6079" spans="30:30" x14ac:dyDescent="0.25">
      <c r="AD6079" s="3"/>
    </row>
    <row r="6080" spans="30:30" x14ac:dyDescent="0.25">
      <c r="AD6080" s="3"/>
    </row>
    <row r="6081" spans="30:30" x14ac:dyDescent="0.25">
      <c r="AD6081" s="3"/>
    </row>
    <row r="6082" spans="30:30" x14ac:dyDescent="0.25">
      <c r="AD6082" s="3"/>
    </row>
    <row r="6083" spans="30:30" x14ac:dyDescent="0.25">
      <c r="AD6083" s="3"/>
    </row>
    <row r="6084" spans="30:30" x14ac:dyDescent="0.25">
      <c r="AD6084" s="3"/>
    </row>
    <row r="6085" spans="30:30" x14ac:dyDescent="0.25">
      <c r="AD6085" s="3"/>
    </row>
    <row r="6086" spans="30:30" x14ac:dyDescent="0.25">
      <c r="AD6086" s="3"/>
    </row>
    <row r="6087" spans="30:30" x14ac:dyDescent="0.25">
      <c r="AD6087" s="3"/>
    </row>
    <row r="6088" spans="30:30" x14ac:dyDescent="0.25">
      <c r="AD6088" s="3"/>
    </row>
    <row r="6089" spans="30:30" x14ac:dyDescent="0.25">
      <c r="AD6089" s="3"/>
    </row>
    <row r="6090" spans="30:30" x14ac:dyDescent="0.25">
      <c r="AD6090" s="3"/>
    </row>
    <row r="6091" spans="30:30" x14ac:dyDescent="0.25">
      <c r="AD6091" s="3"/>
    </row>
    <row r="6092" spans="30:30" x14ac:dyDescent="0.25">
      <c r="AD6092" s="3"/>
    </row>
    <row r="6093" spans="30:30" x14ac:dyDescent="0.25">
      <c r="AD6093" s="3"/>
    </row>
    <row r="6094" spans="30:30" x14ac:dyDescent="0.25">
      <c r="AD6094" s="3"/>
    </row>
    <row r="6095" spans="30:30" x14ac:dyDescent="0.25">
      <c r="AD6095" s="3"/>
    </row>
    <row r="6096" spans="30:30" x14ac:dyDescent="0.25">
      <c r="AD6096" s="3"/>
    </row>
    <row r="6097" spans="30:30" x14ac:dyDescent="0.25">
      <c r="AD6097" s="3"/>
    </row>
    <row r="6098" spans="30:30" x14ac:dyDescent="0.25">
      <c r="AD6098" s="3"/>
    </row>
    <row r="6099" spans="30:30" x14ac:dyDescent="0.25">
      <c r="AD6099" s="3"/>
    </row>
    <row r="6100" spans="30:30" x14ac:dyDescent="0.25">
      <c r="AD6100" s="3"/>
    </row>
    <row r="6101" spans="30:30" x14ac:dyDescent="0.25">
      <c r="AD6101" s="3"/>
    </row>
    <row r="6102" spans="30:30" x14ac:dyDescent="0.25">
      <c r="AD6102" s="3"/>
    </row>
    <row r="6103" spans="30:30" x14ac:dyDescent="0.25">
      <c r="AD6103" s="3"/>
    </row>
    <row r="6104" spans="30:30" x14ac:dyDescent="0.25">
      <c r="AD6104" s="3"/>
    </row>
    <row r="6105" spans="30:30" x14ac:dyDescent="0.25">
      <c r="AD6105" s="3"/>
    </row>
    <row r="6106" spans="30:30" x14ac:dyDescent="0.25">
      <c r="AD6106" s="3"/>
    </row>
    <row r="6107" spans="30:30" x14ac:dyDescent="0.25">
      <c r="AD6107" s="3"/>
    </row>
    <row r="6108" spans="30:30" x14ac:dyDescent="0.25">
      <c r="AD6108" s="3"/>
    </row>
    <row r="6109" spans="30:30" x14ac:dyDescent="0.25">
      <c r="AD6109" s="3"/>
    </row>
    <row r="6110" spans="30:30" x14ac:dyDescent="0.25">
      <c r="AD6110" s="3"/>
    </row>
    <row r="6111" spans="30:30" x14ac:dyDescent="0.25">
      <c r="AD6111" s="3"/>
    </row>
    <row r="6112" spans="30:30" x14ac:dyDescent="0.25">
      <c r="AD6112" s="3"/>
    </row>
    <row r="6113" spans="30:30" x14ac:dyDescent="0.25">
      <c r="AD6113" s="3"/>
    </row>
    <row r="6114" spans="30:30" x14ac:dyDescent="0.25">
      <c r="AD6114" s="3"/>
    </row>
    <row r="6115" spans="30:30" x14ac:dyDescent="0.25">
      <c r="AD6115" s="3"/>
    </row>
    <row r="6116" spans="30:30" x14ac:dyDescent="0.25">
      <c r="AD6116" s="3"/>
    </row>
    <row r="6117" spans="30:30" x14ac:dyDescent="0.25">
      <c r="AD6117" s="3"/>
    </row>
    <row r="6118" spans="30:30" x14ac:dyDescent="0.25">
      <c r="AD6118" s="3"/>
    </row>
    <row r="6119" spans="30:30" x14ac:dyDescent="0.25">
      <c r="AD6119" s="3"/>
    </row>
    <row r="6120" spans="30:30" x14ac:dyDescent="0.25">
      <c r="AD6120" s="3"/>
    </row>
    <row r="6121" spans="30:30" x14ac:dyDescent="0.25">
      <c r="AD6121" s="3"/>
    </row>
    <row r="6122" spans="30:30" x14ac:dyDescent="0.25">
      <c r="AD6122" s="3"/>
    </row>
    <row r="6123" spans="30:30" x14ac:dyDescent="0.25">
      <c r="AD6123" s="3"/>
    </row>
    <row r="6124" spans="30:30" x14ac:dyDescent="0.25">
      <c r="AD6124" s="3"/>
    </row>
    <row r="6125" spans="30:30" x14ac:dyDescent="0.25">
      <c r="AD6125" s="3"/>
    </row>
    <row r="6126" spans="30:30" x14ac:dyDescent="0.25">
      <c r="AD6126" s="3"/>
    </row>
    <row r="6127" spans="30:30" x14ac:dyDescent="0.25">
      <c r="AD6127" s="3"/>
    </row>
    <row r="6128" spans="30:30" x14ac:dyDescent="0.25">
      <c r="AD6128" s="3"/>
    </row>
    <row r="6129" spans="30:30" x14ac:dyDescent="0.25">
      <c r="AD6129" s="3"/>
    </row>
    <row r="6130" spans="30:30" x14ac:dyDescent="0.25">
      <c r="AD6130" s="3"/>
    </row>
    <row r="6131" spans="30:30" x14ac:dyDescent="0.25">
      <c r="AD6131" s="3"/>
    </row>
    <row r="6132" spans="30:30" x14ac:dyDescent="0.25">
      <c r="AD6132" s="3"/>
    </row>
    <row r="6133" spans="30:30" x14ac:dyDescent="0.25">
      <c r="AD6133" s="3"/>
    </row>
    <row r="6134" spans="30:30" x14ac:dyDescent="0.25">
      <c r="AD6134" s="3"/>
    </row>
    <row r="6135" spans="30:30" x14ac:dyDescent="0.25">
      <c r="AD6135" s="3"/>
    </row>
    <row r="6136" spans="30:30" x14ac:dyDescent="0.25">
      <c r="AD6136" s="3"/>
    </row>
    <row r="6137" spans="30:30" x14ac:dyDescent="0.25">
      <c r="AD6137" s="3"/>
    </row>
    <row r="6138" spans="30:30" x14ac:dyDescent="0.25">
      <c r="AD6138" s="3"/>
    </row>
    <row r="6139" spans="30:30" x14ac:dyDescent="0.25">
      <c r="AD6139" s="3"/>
    </row>
    <row r="6140" spans="30:30" x14ac:dyDescent="0.25">
      <c r="AD6140" s="3"/>
    </row>
    <row r="6141" spans="30:30" x14ac:dyDescent="0.25">
      <c r="AD6141" s="3"/>
    </row>
    <row r="6142" spans="30:30" x14ac:dyDescent="0.25">
      <c r="AD6142" s="3"/>
    </row>
    <row r="6143" spans="30:30" x14ac:dyDescent="0.25">
      <c r="AD6143" s="3"/>
    </row>
    <row r="6144" spans="30:30" x14ac:dyDescent="0.25">
      <c r="AD6144" s="3"/>
    </row>
    <row r="6145" spans="30:30" x14ac:dyDescent="0.25">
      <c r="AD6145" s="3"/>
    </row>
    <row r="6146" spans="30:30" x14ac:dyDescent="0.25">
      <c r="AD6146" s="3"/>
    </row>
    <row r="6147" spans="30:30" x14ac:dyDescent="0.25">
      <c r="AD6147" s="3"/>
    </row>
    <row r="6148" spans="30:30" x14ac:dyDescent="0.25">
      <c r="AD6148" s="3"/>
    </row>
    <row r="6149" spans="30:30" x14ac:dyDescent="0.25">
      <c r="AD6149" s="3"/>
    </row>
    <row r="6150" spans="30:30" x14ac:dyDescent="0.25">
      <c r="AD6150" s="3"/>
    </row>
    <row r="6151" spans="30:30" x14ac:dyDescent="0.25">
      <c r="AD6151" s="3"/>
    </row>
    <row r="6152" spans="30:30" x14ac:dyDescent="0.25">
      <c r="AD6152" s="3"/>
    </row>
    <row r="6153" spans="30:30" x14ac:dyDescent="0.25">
      <c r="AD6153" s="3"/>
    </row>
    <row r="6154" spans="30:30" x14ac:dyDescent="0.25">
      <c r="AD6154" s="3"/>
    </row>
    <row r="6155" spans="30:30" x14ac:dyDescent="0.25">
      <c r="AD6155" s="3"/>
    </row>
    <row r="6156" spans="30:30" x14ac:dyDescent="0.25">
      <c r="AD6156" s="3"/>
    </row>
    <row r="6157" spans="30:30" x14ac:dyDescent="0.25">
      <c r="AD6157" s="3"/>
    </row>
    <row r="6158" spans="30:30" x14ac:dyDescent="0.25">
      <c r="AD6158" s="3"/>
    </row>
    <row r="6159" spans="30:30" x14ac:dyDescent="0.25">
      <c r="AD6159" s="3"/>
    </row>
    <row r="6160" spans="30:30" x14ac:dyDescent="0.25">
      <c r="AD6160" s="3"/>
    </row>
    <row r="6161" spans="30:30" x14ac:dyDescent="0.25">
      <c r="AD6161" s="3"/>
    </row>
    <row r="6162" spans="30:30" x14ac:dyDescent="0.25">
      <c r="AD6162" s="3"/>
    </row>
    <row r="6163" spans="30:30" x14ac:dyDescent="0.25">
      <c r="AD6163" s="3"/>
    </row>
    <row r="6164" spans="30:30" x14ac:dyDescent="0.25">
      <c r="AD6164" s="3"/>
    </row>
    <row r="6165" spans="30:30" x14ac:dyDescent="0.25">
      <c r="AD6165" s="3"/>
    </row>
    <row r="6166" spans="30:30" x14ac:dyDescent="0.25">
      <c r="AD6166" s="3"/>
    </row>
    <row r="6167" spans="30:30" x14ac:dyDescent="0.25">
      <c r="AD6167" s="3"/>
    </row>
    <row r="6168" spans="30:30" x14ac:dyDescent="0.25">
      <c r="AD6168" s="3"/>
    </row>
    <row r="6169" spans="30:30" x14ac:dyDescent="0.25">
      <c r="AD6169" s="3"/>
    </row>
    <row r="6170" spans="30:30" x14ac:dyDescent="0.25">
      <c r="AD6170" s="3"/>
    </row>
    <row r="6171" spans="30:30" x14ac:dyDescent="0.25">
      <c r="AD6171" s="3"/>
    </row>
    <row r="6172" spans="30:30" x14ac:dyDescent="0.25">
      <c r="AD6172" s="3"/>
    </row>
    <row r="6173" spans="30:30" x14ac:dyDescent="0.25">
      <c r="AD6173" s="3"/>
    </row>
    <row r="6174" spans="30:30" x14ac:dyDescent="0.25">
      <c r="AD6174" s="3"/>
    </row>
    <row r="6175" spans="30:30" x14ac:dyDescent="0.25">
      <c r="AD6175" s="3"/>
    </row>
    <row r="6176" spans="30:30" x14ac:dyDescent="0.25">
      <c r="AD6176" s="3"/>
    </row>
    <row r="6177" spans="30:30" x14ac:dyDescent="0.25">
      <c r="AD6177" s="3"/>
    </row>
    <row r="6178" spans="30:30" x14ac:dyDescent="0.25">
      <c r="AD6178" s="3"/>
    </row>
    <row r="6179" spans="30:30" x14ac:dyDescent="0.25">
      <c r="AD6179" s="3"/>
    </row>
    <row r="6180" spans="30:30" x14ac:dyDescent="0.25">
      <c r="AD6180" s="3"/>
    </row>
    <row r="6181" spans="30:30" x14ac:dyDescent="0.25">
      <c r="AD6181" s="3"/>
    </row>
    <row r="6182" spans="30:30" x14ac:dyDescent="0.25">
      <c r="AD6182" s="3"/>
    </row>
    <row r="6183" spans="30:30" x14ac:dyDescent="0.25">
      <c r="AD6183" s="3"/>
    </row>
    <row r="6184" spans="30:30" x14ac:dyDescent="0.25">
      <c r="AD6184" s="3"/>
    </row>
    <row r="6185" spans="30:30" x14ac:dyDescent="0.25">
      <c r="AD6185" s="3"/>
    </row>
    <row r="6186" spans="30:30" x14ac:dyDescent="0.25">
      <c r="AD6186" s="3"/>
    </row>
    <row r="6187" spans="30:30" x14ac:dyDescent="0.25">
      <c r="AD6187" s="3"/>
    </row>
    <row r="6188" spans="30:30" x14ac:dyDescent="0.25">
      <c r="AD6188" s="3"/>
    </row>
    <row r="6189" spans="30:30" x14ac:dyDescent="0.25">
      <c r="AD6189" s="3"/>
    </row>
    <row r="6190" spans="30:30" x14ac:dyDescent="0.25">
      <c r="AD6190" s="3"/>
    </row>
    <row r="6191" spans="30:30" x14ac:dyDescent="0.25">
      <c r="AD6191" s="3"/>
    </row>
    <row r="6192" spans="30:30" x14ac:dyDescent="0.25">
      <c r="AD6192" s="3"/>
    </row>
    <row r="6193" spans="30:30" x14ac:dyDescent="0.25">
      <c r="AD6193" s="3"/>
    </row>
    <row r="6194" spans="30:30" x14ac:dyDescent="0.25">
      <c r="AD6194" s="3"/>
    </row>
    <row r="6195" spans="30:30" x14ac:dyDescent="0.25">
      <c r="AD6195" s="3"/>
    </row>
    <row r="6196" spans="30:30" x14ac:dyDescent="0.25">
      <c r="AD6196" s="3"/>
    </row>
    <row r="6197" spans="30:30" x14ac:dyDescent="0.25">
      <c r="AD6197" s="3"/>
    </row>
    <row r="6198" spans="30:30" x14ac:dyDescent="0.25">
      <c r="AD6198" s="3"/>
    </row>
    <row r="6199" spans="30:30" x14ac:dyDescent="0.25">
      <c r="AD6199" s="3"/>
    </row>
    <row r="6200" spans="30:30" x14ac:dyDescent="0.25">
      <c r="AD6200" s="3"/>
    </row>
    <row r="6201" spans="30:30" x14ac:dyDescent="0.25">
      <c r="AD6201" s="3"/>
    </row>
    <row r="6202" spans="30:30" x14ac:dyDescent="0.25">
      <c r="AD6202" s="3"/>
    </row>
    <row r="6203" spans="30:30" x14ac:dyDescent="0.25">
      <c r="AD6203" s="3"/>
    </row>
    <row r="6204" spans="30:30" x14ac:dyDescent="0.25">
      <c r="AD6204" s="3"/>
    </row>
    <row r="6205" spans="30:30" x14ac:dyDescent="0.25">
      <c r="AD6205" s="3"/>
    </row>
    <row r="6206" spans="30:30" x14ac:dyDescent="0.25">
      <c r="AD6206" s="3"/>
    </row>
    <row r="6207" spans="30:30" x14ac:dyDescent="0.25">
      <c r="AD6207" s="3"/>
    </row>
    <row r="6208" spans="30:30" x14ac:dyDescent="0.25">
      <c r="AD6208" s="3"/>
    </row>
    <row r="6209" spans="30:30" x14ac:dyDescent="0.25">
      <c r="AD6209" s="3"/>
    </row>
    <row r="6210" spans="30:30" x14ac:dyDescent="0.25">
      <c r="AD6210" s="3"/>
    </row>
    <row r="6211" spans="30:30" x14ac:dyDescent="0.25">
      <c r="AD6211" s="3"/>
    </row>
    <row r="6212" spans="30:30" x14ac:dyDescent="0.25">
      <c r="AD6212" s="3"/>
    </row>
    <row r="6213" spans="30:30" x14ac:dyDescent="0.25">
      <c r="AD6213" s="3"/>
    </row>
    <row r="6214" spans="30:30" x14ac:dyDescent="0.25">
      <c r="AD6214" s="3"/>
    </row>
    <row r="6215" spans="30:30" x14ac:dyDescent="0.25">
      <c r="AD6215" s="3"/>
    </row>
    <row r="6216" spans="30:30" x14ac:dyDescent="0.25">
      <c r="AD6216" s="3"/>
    </row>
    <row r="6217" spans="30:30" x14ac:dyDescent="0.25">
      <c r="AD6217" s="3"/>
    </row>
    <row r="6218" spans="30:30" x14ac:dyDescent="0.25">
      <c r="AD6218" s="3"/>
    </row>
    <row r="6219" spans="30:30" x14ac:dyDescent="0.25">
      <c r="AD6219" s="3"/>
    </row>
    <row r="6220" spans="30:30" x14ac:dyDescent="0.25">
      <c r="AD6220" s="3"/>
    </row>
    <row r="6221" spans="30:30" x14ac:dyDescent="0.25">
      <c r="AD6221" s="3"/>
    </row>
    <row r="6222" spans="30:30" x14ac:dyDescent="0.25">
      <c r="AD6222" s="3"/>
    </row>
    <row r="6223" spans="30:30" x14ac:dyDescent="0.25">
      <c r="AD6223" s="3"/>
    </row>
    <row r="6224" spans="30:30" x14ac:dyDescent="0.25">
      <c r="AD6224" s="3"/>
    </row>
    <row r="6225" spans="30:30" x14ac:dyDescent="0.25">
      <c r="AD6225" s="3"/>
    </row>
    <row r="6226" spans="30:30" x14ac:dyDescent="0.25">
      <c r="AD6226" s="3"/>
    </row>
    <row r="6227" spans="30:30" x14ac:dyDescent="0.25">
      <c r="AD6227" s="3"/>
    </row>
    <row r="6228" spans="30:30" x14ac:dyDescent="0.25">
      <c r="AD6228" s="3"/>
    </row>
    <row r="6229" spans="30:30" x14ac:dyDescent="0.25">
      <c r="AD6229" s="3"/>
    </row>
    <row r="6230" spans="30:30" x14ac:dyDescent="0.25">
      <c r="AD6230" s="3"/>
    </row>
    <row r="6231" spans="30:30" x14ac:dyDescent="0.25">
      <c r="AD6231" s="3"/>
    </row>
    <row r="6232" spans="30:30" x14ac:dyDescent="0.25">
      <c r="AD6232" s="3"/>
    </row>
    <row r="6233" spans="30:30" x14ac:dyDescent="0.25">
      <c r="AD6233" s="3"/>
    </row>
    <row r="6234" spans="30:30" x14ac:dyDescent="0.25">
      <c r="AD6234" s="3"/>
    </row>
    <row r="6235" spans="30:30" x14ac:dyDescent="0.25">
      <c r="AD6235" s="3"/>
    </row>
    <row r="6236" spans="30:30" x14ac:dyDescent="0.25">
      <c r="AD6236" s="3"/>
    </row>
    <row r="6237" spans="30:30" x14ac:dyDescent="0.25">
      <c r="AD6237" s="3"/>
    </row>
    <row r="6238" spans="30:30" x14ac:dyDescent="0.25">
      <c r="AD6238" s="3"/>
    </row>
    <row r="6239" spans="30:30" x14ac:dyDescent="0.25">
      <c r="AD6239" s="3"/>
    </row>
    <row r="6240" spans="30:30" x14ac:dyDescent="0.25">
      <c r="AD6240" s="3"/>
    </row>
    <row r="6241" spans="30:30" x14ac:dyDescent="0.25">
      <c r="AD6241" s="3"/>
    </row>
    <row r="6242" spans="30:30" x14ac:dyDescent="0.25">
      <c r="AD6242" s="3"/>
    </row>
    <row r="6243" spans="30:30" x14ac:dyDescent="0.25">
      <c r="AD6243" s="3"/>
    </row>
    <row r="6244" spans="30:30" x14ac:dyDescent="0.25">
      <c r="AD6244" s="3"/>
    </row>
    <row r="6245" spans="30:30" x14ac:dyDescent="0.25">
      <c r="AD6245" s="3"/>
    </row>
    <row r="6246" spans="30:30" x14ac:dyDescent="0.25">
      <c r="AD6246" s="3"/>
    </row>
    <row r="6247" spans="30:30" x14ac:dyDescent="0.25">
      <c r="AD6247" s="3"/>
    </row>
    <row r="6248" spans="30:30" x14ac:dyDescent="0.25">
      <c r="AD6248" s="3"/>
    </row>
    <row r="6249" spans="30:30" x14ac:dyDescent="0.25">
      <c r="AD6249" s="3"/>
    </row>
    <row r="6250" spans="30:30" x14ac:dyDescent="0.25">
      <c r="AD6250" s="3"/>
    </row>
    <row r="6251" spans="30:30" x14ac:dyDescent="0.25">
      <c r="AD6251" s="3"/>
    </row>
    <row r="6252" spans="30:30" x14ac:dyDescent="0.25">
      <c r="AD6252" s="3"/>
    </row>
    <row r="6253" spans="30:30" x14ac:dyDescent="0.25">
      <c r="AD6253" s="3"/>
    </row>
    <row r="6254" spans="30:30" x14ac:dyDescent="0.25">
      <c r="AD6254" s="3"/>
    </row>
    <row r="6255" spans="30:30" x14ac:dyDescent="0.25">
      <c r="AD6255" s="3"/>
    </row>
    <row r="6256" spans="30:30" x14ac:dyDescent="0.25">
      <c r="AD6256" s="3"/>
    </row>
    <row r="6257" spans="30:30" x14ac:dyDescent="0.25">
      <c r="AD6257" s="3"/>
    </row>
    <row r="6258" spans="30:30" x14ac:dyDescent="0.25">
      <c r="AD6258" s="3"/>
    </row>
    <row r="6259" spans="30:30" x14ac:dyDescent="0.25">
      <c r="AD6259" s="3"/>
    </row>
    <row r="6260" spans="30:30" x14ac:dyDescent="0.25">
      <c r="AD6260" s="3"/>
    </row>
    <row r="6261" spans="30:30" x14ac:dyDescent="0.25">
      <c r="AD6261" s="3"/>
    </row>
    <row r="6262" spans="30:30" x14ac:dyDescent="0.25">
      <c r="AD6262" s="3"/>
    </row>
    <row r="6263" spans="30:30" x14ac:dyDescent="0.25">
      <c r="AD6263" s="3"/>
    </row>
    <row r="6264" spans="30:30" x14ac:dyDescent="0.25">
      <c r="AD6264" s="3"/>
    </row>
    <row r="6265" spans="30:30" x14ac:dyDescent="0.25">
      <c r="AD6265" s="3"/>
    </row>
    <row r="6266" spans="30:30" x14ac:dyDescent="0.25">
      <c r="AD6266" s="3"/>
    </row>
    <row r="6267" spans="30:30" x14ac:dyDescent="0.25">
      <c r="AD6267" s="3"/>
    </row>
    <row r="6268" spans="30:30" x14ac:dyDescent="0.25">
      <c r="AD6268" s="3"/>
    </row>
    <row r="6269" spans="30:30" x14ac:dyDescent="0.25">
      <c r="AD6269" s="3"/>
    </row>
    <row r="6270" spans="30:30" x14ac:dyDescent="0.25">
      <c r="AD6270" s="3"/>
    </row>
    <row r="6271" spans="30:30" x14ac:dyDescent="0.25">
      <c r="AD6271" s="3"/>
    </row>
    <row r="6272" spans="30:30" x14ac:dyDescent="0.25">
      <c r="AD6272" s="3"/>
    </row>
    <row r="6273" spans="30:30" x14ac:dyDescent="0.25">
      <c r="AD6273" s="3"/>
    </row>
    <row r="6274" spans="30:30" x14ac:dyDescent="0.25">
      <c r="AD6274" s="3"/>
    </row>
    <row r="6275" spans="30:30" x14ac:dyDescent="0.25">
      <c r="AD6275" s="3"/>
    </row>
    <row r="6276" spans="30:30" x14ac:dyDescent="0.25">
      <c r="AD6276" s="3"/>
    </row>
    <row r="6277" spans="30:30" x14ac:dyDescent="0.25">
      <c r="AD6277" s="3"/>
    </row>
    <row r="6278" spans="30:30" x14ac:dyDescent="0.25">
      <c r="AD6278" s="3"/>
    </row>
    <row r="6279" spans="30:30" x14ac:dyDescent="0.25">
      <c r="AD6279" s="3"/>
    </row>
    <row r="6280" spans="30:30" x14ac:dyDescent="0.25">
      <c r="AD6280" s="3"/>
    </row>
    <row r="6281" spans="30:30" x14ac:dyDescent="0.25">
      <c r="AD6281" s="3"/>
    </row>
    <row r="6282" spans="30:30" x14ac:dyDescent="0.25">
      <c r="AD6282" s="3"/>
    </row>
    <row r="6283" spans="30:30" x14ac:dyDescent="0.25">
      <c r="AD6283" s="3"/>
    </row>
    <row r="6284" spans="30:30" x14ac:dyDescent="0.25">
      <c r="AD6284" s="3"/>
    </row>
    <row r="6285" spans="30:30" x14ac:dyDescent="0.25">
      <c r="AD6285" s="3"/>
    </row>
    <row r="6286" spans="30:30" x14ac:dyDescent="0.25">
      <c r="AD6286" s="3"/>
    </row>
    <row r="6287" spans="30:30" x14ac:dyDescent="0.25">
      <c r="AD6287" s="3"/>
    </row>
    <row r="6288" spans="30:30" x14ac:dyDescent="0.25">
      <c r="AD6288" s="3"/>
    </row>
    <row r="6289" spans="30:30" x14ac:dyDescent="0.25">
      <c r="AD6289" s="3"/>
    </row>
    <row r="6290" spans="30:30" x14ac:dyDescent="0.25">
      <c r="AD6290" s="3"/>
    </row>
    <row r="6291" spans="30:30" x14ac:dyDescent="0.25">
      <c r="AD6291" s="3"/>
    </row>
    <row r="6292" spans="30:30" x14ac:dyDescent="0.25">
      <c r="AD6292" s="3"/>
    </row>
    <row r="6293" spans="30:30" x14ac:dyDescent="0.25">
      <c r="AD6293" s="3"/>
    </row>
    <row r="6294" spans="30:30" x14ac:dyDescent="0.25">
      <c r="AD6294" s="3"/>
    </row>
    <row r="6295" spans="30:30" x14ac:dyDescent="0.25">
      <c r="AD6295" s="3"/>
    </row>
    <row r="6296" spans="30:30" x14ac:dyDescent="0.25">
      <c r="AD6296" s="3"/>
    </row>
    <row r="6297" spans="30:30" x14ac:dyDescent="0.25">
      <c r="AD6297" s="3"/>
    </row>
    <row r="6298" spans="30:30" x14ac:dyDescent="0.25">
      <c r="AD6298" s="3"/>
    </row>
    <row r="6299" spans="30:30" x14ac:dyDescent="0.25">
      <c r="AD6299" s="3"/>
    </row>
    <row r="6300" spans="30:30" x14ac:dyDescent="0.25">
      <c r="AD6300" s="3"/>
    </row>
    <row r="6301" spans="30:30" x14ac:dyDescent="0.25">
      <c r="AD6301" s="3"/>
    </row>
    <row r="6302" spans="30:30" x14ac:dyDescent="0.25">
      <c r="AD6302" s="3"/>
    </row>
    <row r="6303" spans="30:30" x14ac:dyDescent="0.25">
      <c r="AD6303" s="3"/>
    </row>
    <row r="6304" spans="30:30" x14ac:dyDescent="0.25">
      <c r="AD6304" s="3"/>
    </row>
    <row r="6305" spans="30:30" x14ac:dyDescent="0.25">
      <c r="AD6305" s="3"/>
    </row>
    <row r="6306" spans="30:30" x14ac:dyDescent="0.25">
      <c r="AD6306" s="3"/>
    </row>
    <row r="6307" spans="30:30" x14ac:dyDescent="0.25">
      <c r="AD6307" s="3"/>
    </row>
    <row r="6308" spans="30:30" x14ac:dyDescent="0.25">
      <c r="AD6308" s="3"/>
    </row>
    <row r="6309" spans="30:30" x14ac:dyDescent="0.25">
      <c r="AD6309" s="3"/>
    </row>
    <row r="6310" spans="30:30" x14ac:dyDescent="0.25">
      <c r="AD6310" s="3"/>
    </row>
    <row r="6311" spans="30:30" x14ac:dyDescent="0.25">
      <c r="AD6311" s="3"/>
    </row>
    <row r="6312" spans="30:30" x14ac:dyDescent="0.25">
      <c r="AD6312" s="3"/>
    </row>
    <row r="6313" spans="30:30" x14ac:dyDescent="0.25">
      <c r="AD6313" s="3"/>
    </row>
    <row r="6314" spans="30:30" x14ac:dyDescent="0.25">
      <c r="AD6314" s="3"/>
    </row>
    <row r="6315" spans="30:30" x14ac:dyDescent="0.25">
      <c r="AD6315" s="3"/>
    </row>
    <row r="6316" spans="30:30" x14ac:dyDescent="0.25">
      <c r="AD6316" s="3"/>
    </row>
    <row r="6317" spans="30:30" x14ac:dyDescent="0.25">
      <c r="AD6317" s="3"/>
    </row>
    <row r="6318" spans="30:30" x14ac:dyDescent="0.25">
      <c r="AD6318" s="3"/>
    </row>
    <row r="6319" spans="30:30" x14ac:dyDescent="0.25">
      <c r="AD6319" s="3"/>
    </row>
    <row r="6320" spans="30:30" x14ac:dyDescent="0.25">
      <c r="AD6320" s="3"/>
    </row>
    <row r="6321" spans="30:30" x14ac:dyDescent="0.25">
      <c r="AD6321" s="3"/>
    </row>
    <row r="6322" spans="30:30" x14ac:dyDescent="0.25">
      <c r="AD6322" s="3"/>
    </row>
    <row r="6323" spans="30:30" x14ac:dyDescent="0.25">
      <c r="AD6323" s="3"/>
    </row>
    <row r="6324" spans="30:30" x14ac:dyDescent="0.25">
      <c r="AD6324" s="3"/>
    </row>
    <row r="6325" spans="30:30" x14ac:dyDescent="0.25">
      <c r="AD6325" s="3"/>
    </row>
    <row r="6326" spans="30:30" x14ac:dyDescent="0.25">
      <c r="AD6326" s="3"/>
    </row>
    <row r="6327" spans="30:30" x14ac:dyDescent="0.25">
      <c r="AD6327" s="3"/>
    </row>
    <row r="6328" spans="30:30" x14ac:dyDescent="0.25">
      <c r="AD6328" s="3"/>
    </row>
    <row r="6329" spans="30:30" x14ac:dyDescent="0.25">
      <c r="AD6329" s="3"/>
    </row>
    <row r="6330" spans="30:30" x14ac:dyDescent="0.25">
      <c r="AD6330" s="3"/>
    </row>
    <row r="6331" spans="30:30" x14ac:dyDescent="0.25">
      <c r="AD6331" s="3"/>
    </row>
    <row r="6332" spans="30:30" x14ac:dyDescent="0.25">
      <c r="AD6332" s="3"/>
    </row>
    <row r="6333" spans="30:30" x14ac:dyDescent="0.25">
      <c r="AD6333" s="3"/>
    </row>
    <row r="6334" spans="30:30" x14ac:dyDescent="0.25">
      <c r="AD6334" s="3"/>
    </row>
    <row r="6335" spans="30:30" x14ac:dyDescent="0.25">
      <c r="AD6335" s="3"/>
    </row>
    <row r="6336" spans="30:30" x14ac:dyDescent="0.25">
      <c r="AD6336" s="3"/>
    </row>
    <row r="6337" spans="30:30" x14ac:dyDescent="0.25">
      <c r="AD6337" s="3"/>
    </row>
    <row r="6338" spans="30:30" x14ac:dyDescent="0.25">
      <c r="AD6338" s="3"/>
    </row>
    <row r="6339" spans="30:30" x14ac:dyDescent="0.25">
      <c r="AD6339" s="3"/>
    </row>
    <row r="6340" spans="30:30" x14ac:dyDescent="0.25">
      <c r="AD6340" s="3"/>
    </row>
    <row r="6341" spans="30:30" x14ac:dyDescent="0.25">
      <c r="AD6341" s="3"/>
    </row>
    <row r="6342" spans="30:30" x14ac:dyDescent="0.25">
      <c r="AD6342" s="3"/>
    </row>
    <row r="6343" spans="30:30" x14ac:dyDescent="0.25">
      <c r="AD6343" s="3"/>
    </row>
    <row r="6344" spans="30:30" x14ac:dyDescent="0.25">
      <c r="AD6344" s="3"/>
    </row>
    <row r="6345" spans="30:30" x14ac:dyDescent="0.25">
      <c r="AD6345" s="3"/>
    </row>
    <row r="6346" spans="30:30" x14ac:dyDescent="0.25">
      <c r="AD6346" s="3"/>
    </row>
    <row r="6347" spans="30:30" x14ac:dyDescent="0.25">
      <c r="AD6347" s="3"/>
    </row>
    <row r="6348" spans="30:30" x14ac:dyDescent="0.25">
      <c r="AD6348" s="3"/>
    </row>
    <row r="6349" spans="30:30" x14ac:dyDescent="0.25">
      <c r="AD6349" s="3"/>
    </row>
    <row r="6350" spans="30:30" x14ac:dyDescent="0.25">
      <c r="AD6350" s="3"/>
    </row>
    <row r="6351" spans="30:30" x14ac:dyDescent="0.25">
      <c r="AD6351" s="3"/>
    </row>
    <row r="6352" spans="30:30" x14ac:dyDescent="0.25">
      <c r="AD6352" s="3"/>
    </row>
    <row r="6353" spans="30:30" x14ac:dyDescent="0.25">
      <c r="AD6353" s="3"/>
    </row>
    <row r="6354" spans="30:30" x14ac:dyDescent="0.25">
      <c r="AD6354" s="3"/>
    </row>
    <row r="6355" spans="30:30" x14ac:dyDescent="0.25">
      <c r="AD6355" s="3"/>
    </row>
    <row r="6356" spans="30:30" x14ac:dyDescent="0.25">
      <c r="AD6356" s="3"/>
    </row>
    <row r="6357" spans="30:30" x14ac:dyDescent="0.25">
      <c r="AD6357" s="3"/>
    </row>
    <row r="6358" spans="30:30" x14ac:dyDescent="0.25">
      <c r="AD6358" s="3"/>
    </row>
    <row r="6359" spans="30:30" x14ac:dyDescent="0.25">
      <c r="AD6359" s="3"/>
    </row>
    <row r="6360" spans="30:30" x14ac:dyDescent="0.25">
      <c r="AD6360" s="3"/>
    </row>
    <row r="6361" spans="30:30" x14ac:dyDescent="0.25">
      <c r="AD6361" s="3"/>
    </row>
    <row r="6362" spans="30:30" x14ac:dyDescent="0.25">
      <c r="AD6362" s="3"/>
    </row>
    <row r="6363" spans="30:30" x14ac:dyDescent="0.25">
      <c r="AD6363" s="3"/>
    </row>
    <row r="6364" spans="30:30" x14ac:dyDescent="0.25">
      <c r="AD6364" s="3"/>
    </row>
    <row r="6365" spans="30:30" x14ac:dyDescent="0.25">
      <c r="AD6365" s="3"/>
    </row>
    <row r="6366" spans="30:30" x14ac:dyDescent="0.25">
      <c r="AD6366" s="3"/>
    </row>
    <row r="6367" spans="30:30" x14ac:dyDescent="0.25">
      <c r="AD6367" s="3"/>
    </row>
    <row r="6368" spans="30:30" x14ac:dyDescent="0.25">
      <c r="AD6368" s="3"/>
    </row>
    <row r="6369" spans="30:30" x14ac:dyDescent="0.25">
      <c r="AD6369" s="3"/>
    </row>
    <row r="6370" spans="30:30" x14ac:dyDescent="0.25">
      <c r="AD6370" s="3"/>
    </row>
    <row r="6371" spans="30:30" x14ac:dyDescent="0.25">
      <c r="AD6371" s="3"/>
    </row>
    <row r="6372" spans="30:30" x14ac:dyDescent="0.25">
      <c r="AD6372" s="3"/>
    </row>
    <row r="6373" spans="30:30" x14ac:dyDescent="0.25">
      <c r="AD6373" s="3"/>
    </row>
    <row r="6374" spans="30:30" x14ac:dyDescent="0.25">
      <c r="AD6374" s="3"/>
    </row>
    <row r="6375" spans="30:30" x14ac:dyDescent="0.25">
      <c r="AD6375" s="3"/>
    </row>
    <row r="6376" spans="30:30" x14ac:dyDescent="0.25">
      <c r="AD6376" s="3"/>
    </row>
    <row r="6377" spans="30:30" x14ac:dyDescent="0.25">
      <c r="AD6377" s="3"/>
    </row>
    <row r="6378" spans="30:30" x14ac:dyDescent="0.25">
      <c r="AD6378" s="3"/>
    </row>
    <row r="6379" spans="30:30" x14ac:dyDescent="0.25">
      <c r="AD6379" s="3"/>
    </row>
    <row r="6380" spans="30:30" x14ac:dyDescent="0.25">
      <c r="AD6380" s="3"/>
    </row>
    <row r="6381" spans="30:30" x14ac:dyDescent="0.25">
      <c r="AD6381" s="3"/>
    </row>
    <row r="6382" spans="30:30" x14ac:dyDescent="0.25">
      <c r="AD6382" s="3"/>
    </row>
    <row r="6383" spans="30:30" x14ac:dyDescent="0.25">
      <c r="AD6383" s="3"/>
    </row>
    <row r="6384" spans="30:30" x14ac:dyDescent="0.25">
      <c r="AD6384" s="3"/>
    </row>
    <row r="6385" spans="30:30" x14ac:dyDescent="0.25">
      <c r="AD6385" s="3"/>
    </row>
    <row r="6386" spans="30:30" x14ac:dyDescent="0.25">
      <c r="AD6386" s="3"/>
    </row>
    <row r="6387" spans="30:30" x14ac:dyDescent="0.25">
      <c r="AD6387" s="3"/>
    </row>
    <row r="6388" spans="30:30" x14ac:dyDescent="0.25">
      <c r="AD6388" s="3"/>
    </row>
    <row r="6389" spans="30:30" x14ac:dyDescent="0.25">
      <c r="AD6389" s="3"/>
    </row>
    <row r="6390" spans="30:30" x14ac:dyDescent="0.25">
      <c r="AD6390" s="3"/>
    </row>
    <row r="6391" spans="30:30" x14ac:dyDescent="0.25">
      <c r="AD6391" s="3"/>
    </row>
    <row r="6392" spans="30:30" x14ac:dyDescent="0.25">
      <c r="AD6392" s="3"/>
    </row>
    <row r="6393" spans="30:30" x14ac:dyDescent="0.25">
      <c r="AD6393" s="3"/>
    </row>
    <row r="6394" spans="30:30" x14ac:dyDescent="0.25">
      <c r="AD6394" s="3"/>
    </row>
    <row r="6395" spans="30:30" x14ac:dyDescent="0.25">
      <c r="AD6395" s="3"/>
    </row>
    <row r="6396" spans="30:30" x14ac:dyDescent="0.25">
      <c r="AD6396" s="3"/>
    </row>
    <row r="6397" spans="30:30" x14ac:dyDescent="0.25">
      <c r="AD6397" s="3"/>
    </row>
    <row r="6398" spans="30:30" x14ac:dyDescent="0.25">
      <c r="AD6398" s="3"/>
    </row>
    <row r="6399" spans="30:30" x14ac:dyDescent="0.25">
      <c r="AD6399" s="3"/>
    </row>
    <row r="6400" spans="30:30" x14ac:dyDescent="0.25">
      <c r="AD6400" s="3"/>
    </row>
    <row r="6401" spans="30:30" x14ac:dyDescent="0.25">
      <c r="AD6401" s="3"/>
    </row>
    <row r="6402" spans="30:30" x14ac:dyDescent="0.25">
      <c r="AD6402" s="3"/>
    </row>
    <row r="6403" spans="30:30" x14ac:dyDescent="0.25">
      <c r="AD6403" s="3"/>
    </row>
    <row r="6404" spans="30:30" x14ac:dyDescent="0.25">
      <c r="AD6404" s="3"/>
    </row>
    <row r="6405" spans="30:30" x14ac:dyDescent="0.25">
      <c r="AD6405" s="3"/>
    </row>
    <row r="6406" spans="30:30" x14ac:dyDescent="0.25">
      <c r="AD6406" s="3"/>
    </row>
    <row r="6407" spans="30:30" x14ac:dyDescent="0.25">
      <c r="AD6407" s="3"/>
    </row>
    <row r="6408" spans="30:30" x14ac:dyDescent="0.25">
      <c r="AD6408" s="3"/>
    </row>
    <row r="6409" spans="30:30" x14ac:dyDescent="0.25">
      <c r="AD6409" s="3"/>
    </row>
    <row r="6410" spans="30:30" x14ac:dyDescent="0.25">
      <c r="AD6410" s="3"/>
    </row>
    <row r="6411" spans="30:30" x14ac:dyDescent="0.25">
      <c r="AD6411" s="3"/>
    </row>
    <row r="6412" spans="30:30" x14ac:dyDescent="0.25">
      <c r="AD6412" s="3"/>
    </row>
    <row r="6413" spans="30:30" x14ac:dyDescent="0.25">
      <c r="AD6413" s="3"/>
    </row>
    <row r="6414" spans="30:30" x14ac:dyDescent="0.25">
      <c r="AD6414" s="3"/>
    </row>
    <row r="6415" spans="30:30" x14ac:dyDescent="0.25">
      <c r="AD6415" s="3"/>
    </row>
    <row r="6416" spans="30:30" x14ac:dyDescent="0.25">
      <c r="AD6416" s="3"/>
    </row>
    <row r="6417" spans="30:30" x14ac:dyDescent="0.25">
      <c r="AD6417" s="3"/>
    </row>
    <row r="6418" spans="30:30" x14ac:dyDescent="0.25">
      <c r="AD6418" s="3"/>
    </row>
    <row r="6419" spans="30:30" x14ac:dyDescent="0.25">
      <c r="AD6419" s="3"/>
    </row>
    <row r="6420" spans="30:30" x14ac:dyDescent="0.25">
      <c r="AD6420" s="3"/>
    </row>
    <row r="6421" spans="30:30" x14ac:dyDescent="0.25">
      <c r="AD6421" s="3"/>
    </row>
    <row r="6422" spans="30:30" x14ac:dyDescent="0.25">
      <c r="AD6422" s="3"/>
    </row>
    <row r="6423" spans="30:30" x14ac:dyDescent="0.25">
      <c r="AD6423" s="3"/>
    </row>
    <row r="6424" spans="30:30" x14ac:dyDescent="0.25">
      <c r="AD6424" s="3"/>
    </row>
    <row r="6425" spans="30:30" x14ac:dyDescent="0.25">
      <c r="AD6425" s="3"/>
    </row>
    <row r="6426" spans="30:30" x14ac:dyDescent="0.25">
      <c r="AD6426" s="3"/>
    </row>
    <row r="6427" spans="30:30" x14ac:dyDescent="0.25">
      <c r="AD6427" s="3"/>
    </row>
    <row r="6428" spans="30:30" x14ac:dyDescent="0.25">
      <c r="AD6428" s="3"/>
    </row>
    <row r="6429" spans="30:30" x14ac:dyDescent="0.25">
      <c r="AD6429" s="3"/>
    </row>
    <row r="6430" spans="30:30" x14ac:dyDescent="0.25">
      <c r="AD6430" s="3"/>
    </row>
    <row r="6431" spans="30:30" x14ac:dyDescent="0.25">
      <c r="AD6431" s="3"/>
    </row>
    <row r="6432" spans="30:30" x14ac:dyDescent="0.25">
      <c r="AD6432" s="3"/>
    </row>
    <row r="6433" spans="30:30" x14ac:dyDescent="0.25">
      <c r="AD6433" s="3"/>
    </row>
    <row r="6434" spans="30:30" x14ac:dyDescent="0.25">
      <c r="AD6434" s="3"/>
    </row>
    <row r="6435" spans="30:30" x14ac:dyDescent="0.25">
      <c r="AD6435" s="3"/>
    </row>
    <row r="6436" spans="30:30" x14ac:dyDescent="0.25">
      <c r="AD6436" s="3"/>
    </row>
    <row r="6437" spans="30:30" x14ac:dyDescent="0.25">
      <c r="AD6437" s="3"/>
    </row>
    <row r="6438" spans="30:30" x14ac:dyDescent="0.25">
      <c r="AD6438" s="3"/>
    </row>
    <row r="6439" spans="30:30" x14ac:dyDescent="0.25">
      <c r="AD6439" s="3"/>
    </row>
    <row r="6440" spans="30:30" x14ac:dyDescent="0.25">
      <c r="AD6440" s="3"/>
    </row>
    <row r="6441" spans="30:30" x14ac:dyDescent="0.25">
      <c r="AD6441" s="3"/>
    </row>
    <row r="6442" spans="30:30" x14ac:dyDescent="0.25">
      <c r="AD6442" s="3"/>
    </row>
    <row r="6443" spans="30:30" x14ac:dyDescent="0.25">
      <c r="AD6443" s="3"/>
    </row>
    <row r="6444" spans="30:30" x14ac:dyDescent="0.25">
      <c r="AD6444" s="3"/>
    </row>
    <row r="6445" spans="30:30" x14ac:dyDescent="0.25">
      <c r="AD6445" s="3"/>
    </row>
    <row r="6446" spans="30:30" x14ac:dyDescent="0.25">
      <c r="AD6446" s="3"/>
    </row>
    <row r="6447" spans="30:30" x14ac:dyDescent="0.25">
      <c r="AD6447" s="3"/>
    </row>
    <row r="6448" spans="30:30" x14ac:dyDescent="0.25">
      <c r="AD6448" s="3"/>
    </row>
    <row r="6449" spans="30:30" x14ac:dyDescent="0.25">
      <c r="AD6449" s="3"/>
    </row>
    <row r="6450" spans="30:30" x14ac:dyDescent="0.25">
      <c r="AD6450" s="3"/>
    </row>
    <row r="6451" spans="30:30" x14ac:dyDescent="0.25">
      <c r="AD6451" s="3"/>
    </row>
    <row r="6452" spans="30:30" x14ac:dyDescent="0.25">
      <c r="AD6452" s="3"/>
    </row>
    <row r="6453" spans="30:30" x14ac:dyDescent="0.25">
      <c r="AD6453" s="3"/>
    </row>
    <row r="6454" spans="30:30" x14ac:dyDescent="0.25">
      <c r="AD6454" s="3"/>
    </row>
    <row r="6455" spans="30:30" x14ac:dyDescent="0.25">
      <c r="AD6455" s="3"/>
    </row>
    <row r="6456" spans="30:30" x14ac:dyDescent="0.25">
      <c r="AD6456" s="3"/>
    </row>
    <row r="6457" spans="30:30" x14ac:dyDescent="0.25">
      <c r="AD6457" s="3"/>
    </row>
    <row r="6458" spans="30:30" x14ac:dyDescent="0.25">
      <c r="AD6458" s="3"/>
    </row>
    <row r="6459" spans="30:30" x14ac:dyDescent="0.25">
      <c r="AD6459" s="3"/>
    </row>
    <row r="6460" spans="30:30" x14ac:dyDescent="0.25">
      <c r="AD6460" s="3"/>
    </row>
    <row r="6461" spans="30:30" x14ac:dyDescent="0.25">
      <c r="AD6461" s="3"/>
    </row>
    <row r="6462" spans="30:30" x14ac:dyDescent="0.25">
      <c r="AD6462" s="3"/>
    </row>
    <row r="6463" spans="30:30" x14ac:dyDescent="0.25">
      <c r="AD6463" s="3"/>
    </row>
    <row r="6464" spans="30:30" x14ac:dyDescent="0.25">
      <c r="AD6464" s="3"/>
    </row>
    <row r="6465" spans="30:30" x14ac:dyDescent="0.25">
      <c r="AD6465" s="3"/>
    </row>
    <row r="6466" spans="30:30" x14ac:dyDescent="0.25">
      <c r="AD6466" s="3"/>
    </row>
    <row r="6467" spans="30:30" x14ac:dyDescent="0.25">
      <c r="AD6467" s="3"/>
    </row>
    <row r="6468" spans="30:30" x14ac:dyDescent="0.25">
      <c r="AD6468" s="3"/>
    </row>
    <row r="6469" spans="30:30" x14ac:dyDescent="0.25">
      <c r="AD6469" s="3"/>
    </row>
    <row r="6470" spans="30:30" x14ac:dyDescent="0.25">
      <c r="AD6470" s="3"/>
    </row>
    <row r="6471" spans="30:30" x14ac:dyDescent="0.25">
      <c r="AD6471" s="3"/>
    </row>
    <row r="6472" spans="30:30" x14ac:dyDescent="0.25">
      <c r="AD6472" s="3"/>
    </row>
    <row r="6473" spans="30:30" x14ac:dyDescent="0.25">
      <c r="AD6473" s="3"/>
    </row>
    <row r="6474" spans="30:30" x14ac:dyDescent="0.25">
      <c r="AD6474" s="3"/>
    </row>
    <row r="6475" spans="30:30" x14ac:dyDescent="0.25">
      <c r="AD6475" s="3"/>
    </row>
    <row r="6476" spans="30:30" x14ac:dyDescent="0.25">
      <c r="AD6476" s="3"/>
    </row>
    <row r="6477" spans="30:30" x14ac:dyDescent="0.25">
      <c r="AD6477" s="3"/>
    </row>
    <row r="6478" spans="30:30" x14ac:dyDescent="0.25">
      <c r="AD6478" s="3"/>
    </row>
    <row r="6479" spans="30:30" x14ac:dyDescent="0.25">
      <c r="AD6479" s="3"/>
    </row>
    <row r="6480" spans="30:30" x14ac:dyDescent="0.25">
      <c r="AD6480" s="3"/>
    </row>
    <row r="6481" spans="30:30" x14ac:dyDescent="0.25">
      <c r="AD6481" s="3"/>
    </row>
    <row r="6482" spans="30:30" x14ac:dyDescent="0.25">
      <c r="AD6482" s="3"/>
    </row>
    <row r="6483" spans="30:30" x14ac:dyDescent="0.25">
      <c r="AD6483" s="3"/>
    </row>
    <row r="6484" spans="30:30" x14ac:dyDescent="0.25">
      <c r="AD6484" s="3"/>
    </row>
    <row r="6485" spans="30:30" x14ac:dyDescent="0.25">
      <c r="AD6485" s="3"/>
    </row>
    <row r="6486" spans="30:30" x14ac:dyDescent="0.25">
      <c r="AD6486" s="3"/>
    </row>
    <row r="6487" spans="30:30" x14ac:dyDescent="0.25">
      <c r="AD6487" s="3"/>
    </row>
    <row r="6488" spans="30:30" x14ac:dyDescent="0.25">
      <c r="AD6488" s="3"/>
    </row>
    <row r="6489" spans="30:30" x14ac:dyDescent="0.25">
      <c r="AD6489" s="3"/>
    </row>
    <row r="6490" spans="30:30" x14ac:dyDescent="0.25">
      <c r="AD6490" s="3"/>
    </row>
    <row r="6491" spans="30:30" x14ac:dyDescent="0.25">
      <c r="AD6491" s="3"/>
    </row>
    <row r="6492" spans="30:30" x14ac:dyDescent="0.25">
      <c r="AD6492" s="3"/>
    </row>
    <row r="6493" spans="30:30" x14ac:dyDescent="0.25">
      <c r="AD6493" s="3"/>
    </row>
    <row r="6494" spans="30:30" x14ac:dyDescent="0.25">
      <c r="AD6494" s="3"/>
    </row>
    <row r="6495" spans="30:30" x14ac:dyDescent="0.25">
      <c r="AD6495" s="3"/>
    </row>
    <row r="6496" spans="30:30" x14ac:dyDescent="0.25">
      <c r="AD6496" s="3"/>
    </row>
    <row r="6497" spans="30:30" x14ac:dyDescent="0.25">
      <c r="AD6497" s="3"/>
    </row>
    <row r="6498" spans="30:30" x14ac:dyDescent="0.25">
      <c r="AD6498" s="3"/>
    </row>
    <row r="6499" spans="30:30" x14ac:dyDescent="0.25">
      <c r="AD6499" s="3"/>
    </row>
    <row r="6500" spans="30:30" x14ac:dyDescent="0.25">
      <c r="AD6500" s="3"/>
    </row>
    <row r="6501" spans="30:30" x14ac:dyDescent="0.25">
      <c r="AD6501" s="3"/>
    </row>
    <row r="6502" spans="30:30" x14ac:dyDescent="0.25">
      <c r="AD6502" s="3"/>
    </row>
    <row r="6503" spans="30:30" x14ac:dyDescent="0.25">
      <c r="AD6503" s="3"/>
    </row>
    <row r="6504" spans="30:30" x14ac:dyDescent="0.25">
      <c r="AD6504" s="3"/>
    </row>
    <row r="6505" spans="30:30" x14ac:dyDescent="0.25">
      <c r="AD6505" s="3"/>
    </row>
    <row r="6506" spans="30:30" x14ac:dyDescent="0.25">
      <c r="AD6506" s="3"/>
    </row>
    <row r="6507" spans="30:30" x14ac:dyDescent="0.25">
      <c r="AD6507" s="3"/>
    </row>
    <row r="6508" spans="30:30" x14ac:dyDescent="0.25">
      <c r="AD6508" s="3"/>
    </row>
    <row r="6509" spans="30:30" x14ac:dyDescent="0.25">
      <c r="AD6509" s="3"/>
    </row>
    <row r="6510" spans="30:30" x14ac:dyDescent="0.25">
      <c r="AD6510" s="3"/>
    </row>
    <row r="6511" spans="30:30" x14ac:dyDescent="0.25">
      <c r="AD6511" s="3"/>
    </row>
    <row r="6512" spans="30:30" x14ac:dyDescent="0.25">
      <c r="AD6512" s="3"/>
    </row>
    <row r="6513" spans="30:30" x14ac:dyDescent="0.25">
      <c r="AD6513" s="3"/>
    </row>
    <row r="6514" spans="30:30" x14ac:dyDescent="0.25">
      <c r="AD6514" s="3"/>
    </row>
    <row r="6515" spans="30:30" x14ac:dyDescent="0.25">
      <c r="AD6515" s="3"/>
    </row>
    <row r="6516" spans="30:30" x14ac:dyDescent="0.25">
      <c r="AD6516" s="3"/>
    </row>
    <row r="6517" spans="30:30" x14ac:dyDescent="0.25">
      <c r="AD6517" s="3"/>
    </row>
    <row r="6518" spans="30:30" x14ac:dyDescent="0.25">
      <c r="AD6518" s="3"/>
    </row>
    <row r="6519" spans="30:30" x14ac:dyDescent="0.25">
      <c r="AD6519" s="3"/>
    </row>
    <row r="6520" spans="30:30" x14ac:dyDescent="0.25">
      <c r="AD6520" s="3"/>
    </row>
    <row r="6521" spans="30:30" x14ac:dyDescent="0.25">
      <c r="AD6521" s="3"/>
    </row>
    <row r="6522" spans="30:30" x14ac:dyDescent="0.25">
      <c r="AD6522" s="3"/>
    </row>
    <row r="6523" spans="30:30" x14ac:dyDescent="0.25">
      <c r="AD6523" s="3"/>
    </row>
    <row r="6524" spans="30:30" x14ac:dyDescent="0.25">
      <c r="AD6524" s="3"/>
    </row>
    <row r="6525" spans="30:30" x14ac:dyDescent="0.25">
      <c r="AD6525" s="3"/>
    </row>
    <row r="6526" spans="30:30" x14ac:dyDescent="0.25">
      <c r="AD6526" s="3"/>
    </row>
    <row r="6527" spans="30:30" x14ac:dyDescent="0.25">
      <c r="AD6527" s="3"/>
    </row>
    <row r="6528" spans="30:30" x14ac:dyDescent="0.25">
      <c r="AD6528" s="3"/>
    </row>
    <row r="6529" spans="30:30" x14ac:dyDescent="0.25">
      <c r="AD6529" s="3"/>
    </row>
    <row r="6530" spans="30:30" x14ac:dyDescent="0.25">
      <c r="AD6530" s="3"/>
    </row>
    <row r="6531" spans="30:30" x14ac:dyDescent="0.25">
      <c r="AD6531" s="3"/>
    </row>
    <row r="6532" spans="30:30" x14ac:dyDescent="0.25">
      <c r="AD6532" s="3"/>
    </row>
    <row r="6533" spans="30:30" x14ac:dyDescent="0.25">
      <c r="AD6533" s="3"/>
    </row>
    <row r="6534" spans="30:30" x14ac:dyDescent="0.25">
      <c r="AD6534" s="3"/>
    </row>
    <row r="6535" spans="30:30" x14ac:dyDescent="0.25">
      <c r="AD6535" s="3"/>
    </row>
    <row r="6536" spans="30:30" x14ac:dyDescent="0.25">
      <c r="AD6536" s="3"/>
    </row>
    <row r="6537" spans="30:30" x14ac:dyDescent="0.25">
      <c r="AD6537" s="3"/>
    </row>
    <row r="6538" spans="30:30" x14ac:dyDescent="0.25">
      <c r="AD6538" s="3"/>
    </row>
    <row r="6539" spans="30:30" x14ac:dyDescent="0.25">
      <c r="AD6539" s="3"/>
    </row>
    <row r="6540" spans="30:30" x14ac:dyDescent="0.25">
      <c r="AD6540" s="3"/>
    </row>
    <row r="6541" spans="30:30" x14ac:dyDescent="0.25">
      <c r="AD6541" s="3"/>
    </row>
    <row r="6542" spans="30:30" x14ac:dyDescent="0.25">
      <c r="AD6542" s="3"/>
    </row>
    <row r="6543" spans="30:30" x14ac:dyDescent="0.25">
      <c r="AD6543" s="3"/>
    </row>
    <row r="6544" spans="30:30" x14ac:dyDescent="0.25">
      <c r="AD6544" s="3"/>
    </row>
    <row r="6545" spans="30:30" x14ac:dyDescent="0.25">
      <c r="AD6545" s="3"/>
    </row>
    <row r="6546" spans="30:30" x14ac:dyDescent="0.25">
      <c r="AD6546" s="3"/>
    </row>
    <row r="6547" spans="30:30" x14ac:dyDescent="0.25">
      <c r="AD6547" s="3"/>
    </row>
    <row r="6548" spans="30:30" x14ac:dyDescent="0.25">
      <c r="AD6548" s="3"/>
    </row>
    <row r="6549" spans="30:30" x14ac:dyDescent="0.25">
      <c r="AD6549" s="3"/>
    </row>
    <row r="6550" spans="30:30" x14ac:dyDescent="0.25">
      <c r="AD6550" s="3"/>
    </row>
    <row r="6551" spans="30:30" x14ac:dyDescent="0.25">
      <c r="AD6551" s="3"/>
    </row>
    <row r="6552" spans="30:30" x14ac:dyDescent="0.25">
      <c r="AD6552" s="3"/>
    </row>
    <row r="6553" spans="30:30" x14ac:dyDescent="0.25">
      <c r="AD6553" s="3"/>
    </row>
    <row r="6554" spans="30:30" x14ac:dyDescent="0.25">
      <c r="AD6554" s="3"/>
    </row>
    <row r="6555" spans="30:30" x14ac:dyDescent="0.25">
      <c r="AD6555" s="3"/>
    </row>
    <row r="6556" spans="30:30" x14ac:dyDescent="0.25">
      <c r="AD6556" s="3"/>
    </row>
    <row r="6557" spans="30:30" x14ac:dyDescent="0.25">
      <c r="AD6557" s="3"/>
    </row>
    <row r="6558" spans="30:30" x14ac:dyDescent="0.25">
      <c r="AD6558" s="3"/>
    </row>
    <row r="6559" spans="30:30" x14ac:dyDescent="0.25">
      <c r="AD6559" s="3"/>
    </row>
    <row r="6560" spans="30:30" x14ac:dyDescent="0.25">
      <c r="AD6560" s="3"/>
    </row>
    <row r="6561" spans="30:30" x14ac:dyDescent="0.25">
      <c r="AD6561" s="3"/>
    </row>
    <row r="6562" spans="30:30" x14ac:dyDescent="0.25">
      <c r="AD6562" s="3"/>
    </row>
    <row r="6563" spans="30:30" x14ac:dyDescent="0.25">
      <c r="AD6563" s="3"/>
    </row>
    <row r="6564" spans="30:30" x14ac:dyDescent="0.25">
      <c r="AD6564" s="3"/>
    </row>
    <row r="6565" spans="30:30" x14ac:dyDescent="0.25">
      <c r="AD6565" s="3"/>
    </row>
    <row r="6566" spans="30:30" x14ac:dyDescent="0.25">
      <c r="AD6566" s="3"/>
    </row>
    <row r="6567" spans="30:30" x14ac:dyDescent="0.25">
      <c r="AD6567" s="3"/>
    </row>
    <row r="6568" spans="30:30" x14ac:dyDescent="0.25">
      <c r="AD6568" s="3"/>
    </row>
    <row r="6569" spans="30:30" x14ac:dyDescent="0.25">
      <c r="AD6569" s="3"/>
    </row>
    <row r="6570" spans="30:30" x14ac:dyDescent="0.25">
      <c r="AD6570" s="3"/>
    </row>
    <row r="6571" spans="30:30" x14ac:dyDescent="0.25">
      <c r="AD6571" s="3"/>
    </row>
    <row r="6572" spans="30:30" x14ac:dyDescent="0.25">
      <c r="AD6572" s="3"/>
    </row>
    <row r="6573" spans="30:30" x14ac:dyDescent="0.25">
      <c r="AD6573" s="3"/>
    </row>
    <row r="6574" spans="30:30" x14ac:dyDescent="0.25">
      <c r="AD6574" s="3"/>
    </row>
    <row r="6575" spans="30:30" x14ac:dyDescent="0.25">
      <c r="AD6575" s="3"/>
    </row>
    <row r="6576" spans="30:30" x14ac:dyDescent="0.25">
      <c r="AD6576" s="3"/>
    </row>
    <row r="6577" spans="30:30" x14ac:dyDescent="0.25">
      <c r="AD6577" s="3"/>
    </row>
    <row r="6578" spans="30:30" x14ac:dyDescent="0.25">
      <c r="AD6578" s="3"/>
    </row>
    <row r="6579" spans="30:30" x14ac:dyDescent="0.25">
      <c r="AD6579" s="3"/>
    </row>
    <row r="6580" spans="30:30" x14ac:dyDescent="0.25">
      <c r="AD6580" s="3"/>
    </row>
    <row r="6581" spans="30:30" x14ac:dyDescent="0.25">
      <c r="AD6581" s="3"/>
    </row>
    <row r="6582" spans="30:30" x14ac:dyDescent="0.25">
      <c r="AD6582" s="3"/>
    </row>
    <row r="6583" spans="30:30" x14ac:dyDescent="0.25">
      <c r="AD6583" s="3"/>
    </row>
    <row r="6584" spans="30:30" x14ac:dyDescent="0.25">
      <c r="AD6584" s="3"/>
    </row>
    <row r="6585" spans="30:30" x14ac:dyDescent="0.25">
      <c r="AD6585" s="3"/>
    </row>
    <row r="6586" spans="30:30" x14ac:dyDescent="0.25">
      <c r="AD6586" s="3"/>
    </row>
    <row r="6587" spans="30:30" x14ac:dyDescent="0.25">
      <c r="AD6587" s="3"/>
    </row>
    <row r="6588" spans="30:30" x14ac:dyDescent="0.25">
      <c r="AD6588" s="3"/>
    </row>
    <row r="6589" spans="30:30" x14ac:dyDescent="0.25">
      <c r="AD6589" s="3"/>
    </row>
    <row r="6590" spans="30:30" x14ac:dyDescent="0.25">
      <c r="AD6590" s="3"/>
    </row>
    <row r="6591" spans="30:30" x14ac:dyDescent="0.25">
      <c r="AD6591" s="3"/>
    </row>
    <row r="6592" spans="30:30" x14ac:dyDescent="0.25">
      <c r="AD6592" s="3"/>
    </row>
    <row r="6593" spans="30:30" x14ac:dyDescent="0.25">
      <c r="AD6593" s="3"/>
    </row>
    <row r="6594" spans="30:30" x14ac:dyDescent="0.25">
      <c r="AD6594" s="3"/>
    </row>
    <row r="6595" spans="30:30" x14ac:dyDescent="0.25">
      <c r="AD6595" s="3"/>
    </row>
    <row r="6596" spans="30:30" x14ac:dyDescent="0.25">
      <c r="AD6596" s="3"/>
    </row>
    <row r="6597" spans="30:30" x14ac:dyDescent="0.25">
      <c r="AD6597" s="3"/>
    </row>
    <row r="6598" spans="30:30" x14ac:dyDescent="0.25">
      <c r="AD6598" s="3"/>
    </row>
    <row r="6599" spans="30:30" x14ac:dyDescent="0.25">
      <c r="AD6599" s="3"/>
    </row>
    <row r="6600" spans="30:30" x14ac:dyDescent="0.25">
      <c r="AD6600" s="3"/>
    </row>
    <row r="6601" spans="30:30" x14ac:dyDescent="0.25">
      <c r="AD6601" s="3"/>
    </row>
    <row r="6602" spans="30:30" x14ac:dyDescent="0.25">
      <c r="AD6602" s="3"/>
    </row>
    <row r="6603" spans="30:30" x14ac:dyDescent="0.25">
      <c r="AD6603" s="3"/>
    </row>
    <row r="6604" spans="30:30" x14ac:dyDescent="0.25">
      <c r="AD6604" s="3"/>
    </row>
    <row r="6605" spans="30:30" x14ac:dyDescent="0.25">
      <c r="AD6605" s="3"/>
    </row>
    <row r="6606" spans="30:30" x14ac:dyDescent="0.25">
      <c r="AD6606" s="3"/>
    </row>
    <row r="6607" spans="30:30" x14ac:dyDescent="0.25">
      <c r="AD6607" s="3"/>
    </row>
    <row r="6608" spans="30:30" x14ac:dyDescent="0.25">
      <c r="AD6608" s="3"/>
    </row>
    <row r="6609" spans="30:30" x14ac:dyDescent="0.25">
      <c r="AD6609" s="3"/>
    </row>
    <row r="6610" spans="30:30" x14ac:dyDescent="0.25">
      <c r="AD6610" s="3"/>
    </row>
    <row r="6611" spans="30:30" x14ac:dyDescent="0.25">
      <c r="AD6611" s="3"/>
    </row>
    <row r="6612" spans="30:30" x14ac:dyDescent="0.25">
      <c r="AD6612" s="3"/>
    </row>
    <row r="6613" spans="30:30" x14ac:dyDescent="0.25">
      <c r="AD6613" s="3"/>
    </row>
    <row r="6614" spans="30:30" x14ac:dyDescent="0.25">
      <c r="AD6614" s="3"/>
    </row>
    <row r="6615" spans="30:30" x14ac:dyDescent="0.25">
      <c r="AD6615" s="3"/>
    </row>
    <row r="6616" spans="30:30" x14ac:dyDescent="0.25">
      <c r="AD6616" s="3"/>
    </row>
    <row r="6617" spans="30:30" x14ac:dyDescent="0.25">
      <c r="AD6617" s="3"/>
    </row>
    <row r="6618" spans="30:30" x14ac:dyDescent="0.25">
      <c r="AD6618" s="3"/>
    </row>
    <row r="6619" spans="30:30" x14ac:dyDescent="0.25">
      <c r="AD6619" s="3"/>
    </row>
    <row r="6620" spans="30:30" x14ac:dyDescent="0.25">
      <c r="AD6620" s="3"/>
    </row>
    <row r="6621" spans="30:30" x14ac:dyDescent="0.25">
      <c r="AD6621" s="3"/>
    </row>
    <row r="6622" spans="30:30" x14ac:dyDescent="0.25">
      <c r="AD6622" s="3"/>
    </row>
    <row r="6623" spans="30:30" x14ac:dyDescent="0.25">
      <c r="AD6623" s="3"/>
    </row>
    <row r="6624" spans="30:30" x14ac:dyDescent="0.25">
      <c r="AD6624" s="3"/>
    </row>
    <row r="6625" spans="30:30" x14ac:dyDescent="0.25">
      <c r="AD6625" s="3"/>
    </row>
    <row r="6626" spans="30:30" x14ac:dyDescent="0.25">
      <c r="AD6626" s="3"/>
    </row>
    <row r="6627" spans="30:30" x14ac:dyDescent="0.25">
      <c r="AD6627" s="3"/>
    </row>
    <row r="6628" spans="30:30" x14ac:dyDescent="0.25">
      <c r="AD6628" s="3"/>
    </row>
    <row r="6629" spans="30:30" x14ac:dyDescent="0.25">
      <c r="AD6629" s="3"/>
    </row>
    <row r="6630" spans="30:30" x14ac:dyDescent="0.25">
      <c r="AD6630" s="3"/>
    </row>
    <row r="6631" spans="30:30" x14ac:dyDescent="0.25">
      <c r="AD6631" s="3"/>
    </row>
    <row r="6632" spans="30:30" x14ac:dyDescent="0.25">
      <c r="AD6632" s="3"/>
    </row>
    <row r="6633" spans="30:30" x14ac:dyDescent="0.25">
      <c r="AD6633" s="3"/>
    </row>
    <row r="6634" spans="30:30" x14ac:dyDescent="0.25">
      <c r="AD6634" s="3"/>
    </row>
    <row r="6635" spans="30:30" x14ac:dyDescent="0.25">
      <c r="AD6635" s="3"/>
    </row>
    <row r="6636" spans="30:30" x14ac:dyDescent="0.25">
      <c r="AD6636" s="3"/>
    </row>
    <row r="6637" spans="30:30" x14ac:dyDescent="0.25">
      <c r="AD6637" s="3"/>
    </row>
    <row r="6638" spans="30:30" x14ac:dyDescent="0.25">
      <c r="AD6638" s="3"/>
    </row>
    <row r="6639" spans="30:30" x14ac:dyDescent="0.25">
      <c r="AD6639" s="3"/>
    </row>
    <row r="6640" spans="30:30" x14ac:dyDescent="0.25">
      <c r="AD6640" s="3"/>
    </row>
    <row r="6641" spans="30:30" x14ac:dyDescent="0.25">
      <c r="AD6641" s="3"/>
    </row>
    <row r="6642" spans="30:30" x14ac:dyDescent="0.25">
      <c r="AD6642" s="3"/>
    </row>
    <row r="6643" spans="30:30" x14ac:dyDescent="0.25">
      <c r="AD6643" s="3"/>
    </row>
    <row r="6644" spans="30:30" x14ac:dyDescent="0.25">
      <c r="AD6644" s="3"/>
    </row>
    <row r="6645" spans="30:30" x14ac:dyDescent="0.25">
      <c r="AD6645" s="3"/>
    </row>
    <row r="6646" spans="30:30" x14ac:dyDescent="0.25">
      <c r="AD6646" s="3"/>
    </row>
    <row r="6647" spans="30:30" x14ac:dyDescent="0.25">
      <c r="AD6647" s="3"/>
    </row>
    <row r="6648" spans="30:30" x14ac:dyDescent="0.25">
      <c r="AD6648" s="3"/>
    </row>
    <row r="6649" spans="30:30" x14ac:dyDescent="0.25">
      <c r="AD6649" s="3"/>
    </row>
    <row r="6650" spans="30:30" x14ac:dyDescent="0.25">
      <c r="AD6650" s="3"/>
    </row>
    <row r="6651" spans="30:30" x14ac:dyDescent="0.25">
      <c r="AD6651" s="3"/>
    </row>
    <row r="6652" spans="30:30" x14ac:dyDescent="0.25">
      <c r="AD6652" s="3"/>
    </row>
    <row r="6653" spans="30:30" x14ac:dyDescent="0.25">
      <c r="AD6653" s="3"/>
    </row>
    <row r="6654" spans="30:30" x14ac:dyDescent="0.25">
      <c r="AD6654" s="3"/>
    </row>
    <row r="6655" spans="30:30" x14ac:dyDescent="0.25">
      <c r="AD6655" s="3"/>
    </row>
    <row r="6656" spans="30:30" x14ac:dyDescent="0.25">
      <c r="AD6656" s="3"/>
    </row>
    <row r="6657" spans="30:30" x14ac:dyDescent="0.25">
      <c r="AD6657" s="3"/>
    </row>
    <row r="6658" spans="30:30" x14ac:dyDescent="0.25">
      <c r="AD6658" s="3"/>
    </row>
    <row r="6659" spans="30:30" x14ac:dyDescent="0.25">
      <c r="AD6659" s="3"/>
    </row>
    <row r="6660" spans="30:30" x14ac:dyDescent="0.25">
      <c r="AD6660" s="3"/>
    </row>
    <row r="6661" spans="30:30" x14ac:dyDescent="0.25">
      <c r="AD6661" s="3"/>
    </row>
    <row r="6662" spans="30:30" x14ac:dyDescent="0.25">
      <c r="AD6662" s="3"/>
    </row>
    <row r="6663" spans="30:30" x14ac:dyDescent="0.25">
      <c r="AD6663" s="3"/>
    </row>
    <row r="6664" spans="30:30" x14ac:dyDescent="0.25">
      <c r="AD6664" s="3"/>
    </row>
    <row r="6665" spans="30:30" x14ac:dyDescent="0.25">
      <c r="AD6665" s="3"/>
    </row>
    <row r="6666" spans="30:30" x14ac:dyDescent="0.25">
      <c r="AD6666" s="3"/>
    </row>
    <row r="6667" spans="30:30" x14ac:dyDescent="0.25">
      <c r="AD6667" s="3"/>
    </row>
    <row r="6668" spans="30:30" x14ac:dyDescent="0.25">
      <c r="AD6668" s="3"/>
    </row>
    <row r="6669" spans="30:30" x14ac:dyDescent="0.25">
      <c r="AD6669" s="3"/>
    </row>
    <row r="6670" spans="30:30" x14ac:dyDescent="0.25">
      <c r="AD6670" s="3"/>
    </row>
    <row r="6671" spans="30:30" x14ac:dyDescent="0.25">
      <c r="AD6671" s="3"/>
    </row>
    <row r="6672" spans="30:30" x14ac:dyDescent="0.25">
      <c r="AD6672" s="3"/>
    </row>
    <row r="6673" spans="30:30" x14ac:dyDescent="0.25">
      <c r="AD6673" s="3"/>
    </row>
    <row r="6674" spans="30:30" x14ac:dyDescent="0.25">
      <c r="AD6674" s="3"/>
    </row>
    <row r="6675" spans="30:30" x14ac:dyDescent="0.25">
      <c r="AD6675" s="3"/>
    </row>
    <row r="6676" spans="30:30" x14ac:dyDescent="0.25">
      <c r="AD6676" s="3"/>
    </row>
    <row r="6677" spans="30:30" x14ac:dyDescent="0.25">
      <c r="AD6677" s="3"/>
    </row>
    <row r="6678" spans="30:30" x14ac:dyDescent="0.25">
      <c r="AD6678" s="3"/>
    </row>
    <row r="6679" spans="30:30" x14ac:dyDescent="0.25">
      <c r="AD6679" s="3"/>
    </row>
    <row r="6680" spans="30:30" x14ac:dyDescent="0.25">
      <c r="AD6680" s="3"/>
    </row>
    <row r="6681" spans="30:30" x14ac:dyDescent="0.25">
      <c r="AD6681" s="3"/>
    </row>
    <row r="6682" spans="30:30" x14ac:dyDescent="0.25">
      <c r="AD6682" s="3"/>
    </row>
    <row r="6683" spans="30:30" x14ac:dyDescent="0.25">
      <c r="AD6683" s="3"/>
    </row>
    <row r="6684" spans="30:30" x14ac:dyDescent="0.25">
      <c r="AD6684" s="3"/>
    </row>
    <row r="6685" spans="30:30" x14ac:dyDescent="0.25">
      <c r="AD6685" s="3"/>
    </row>
    <row r="6686" spans="30:30" x14ac:dyDescent="0.25">
      <c r="AD6686" s="3"/>
    </row>
    <row r="6687" spans="30:30" x14ac:dyDescent="0.25">
      <c r="AD6687" s="3"/>
    </row>
    <row r="6688" spans="30:30" x14ac:dyDescent="0.25">
      <c r="AD6688" s="3"/>
    </row>
    <row r="6689" spans="30:30" x14ac:dyDescent="0.25">
      <c r="AD6689" s="3"/>
    </row>
    <row r="6690" spans="30:30" x14ac:dyDescent="0.25">
      <c r="AD6690" s="3"/>
    </row>
    <row r="6691" spans="30:30" x14ac:dyDescent="0.25">
      <c r="AD6691" s="3"/>
    </row>
    <row r="6692" spans="30:30" x14ac:dyDescent="0.25">
      <c r="AD6692" s="3"/>
    </row>
    <row r="6693" spans="30:30" x14ac:dyDescent="0.25">
      <c r="AD6693" s="3"/>
    </row>
    <row r="6694" spans="30:30" x14ac:dyDescent="0.25">
      <c r="AD6694" s="3"/>
    </row>
    <row r="6695" spans="30:30" x14ac:dyDescent="0.25">
      <c r="AD6695" s="3"/>
    </row>
    <row r="6696" spans="30:30" x14ac:dyDescent="0.25">
      <c r="AD6696" s="3"/>
    </row>
    <row r="6697" spans="30:30" x14ac:dyDescent="0.25">
      <c r="AD6697" s="3"/>
    </row>
    <row r="6698" spans="30:30" x14ac:dyDescent="0.25">
      <c r="AD6698" s="3"/>
    </row>
    <row r="6699" spans="30:30" x14ac:dyDescent="0.25">
      <c r="AD6699" s="3"/>
    </row>
    <row r="6700" spans="30:30" x14ac:dyDescent="0.25">
      <c r="AD6700" s="3"/>
    </row>
    <row r="6701" spans="30:30" x14ac:dyDescent="0.25">
      <c r="AD6701" s="3"/>
    </row>
    <row r="6702" spans="30:30" x14ac:dyDescent="0.25">
      <c r="AD6702" s="3"/>
    </row>
    <row r="6703" spans="30:30" x14ac:dyDescent="0.25">
      <c r="AD6703" s="3"/>
    </row>
    <row r="6704" spans="30:30" x14ac:dyDescent="0.25">
      <c r="AD6704" s="3"/>
    </row>
    <row r="6705" spans="30:30" x14ac:dyDescent="0.25">
      <c r="AD6705" s="3"/>
    </row>
    <row r="6706" spans="30:30" x14ac:dyDescent="0.25">
      <c r="AD6706" s="3"/>
    </row>
    <row r="6707" spans="30:30" x14ac:dyDescent="0.25">
      <c r="AD6707" s="3"/>
    </row>
    <row r="6708" spans="30:30" x14ac:dyDescent="0.25">
      <c r="AD6708" s="3"/>
    </row>
    <row r="6709" spans="30:30" x14ac:dyDescent="0.25">
      <c r="AD6709" s="3"/>
    </row>
    <row r="6710" spans="30:30" x14ac:dyDescent="0.25">
      <c r="AD6710" s="3"/>
    </row>
    <row r="6711" spans="30:30" x14ac:dyDescent="0.25">
      <c r="AD6711" s="3"/>
    </row>
    <row r="6712" spans="30:30" x14ac:dyDescent="0.25">
      <c r="AD6712" s="3"/>
    </row>
    <row r="6713" spans="30:30" x14ac:dyDescent="0.25">
      <c r="AD6713" s="3"/>
    </row>
    <row r="6714" spans="30:30" x14ac:dyDescent="0.25">
      <c r="AD6714" s="3"/>
    </row>
    <row r="6715" spans="30:30" x14ac:dyDescent="0.25">
      <c r="AD6715" s="3"/>
    </row>
    <row r="6716" spans="30:30" x14ac:dyDescent="0.25">
      <c r="AD6716" s="3"/>
    </row>
    <row r="6717" spans="30:30" x14ac:dyDescent="0.25">
      <c r="AD6717" s="3"/>
    </row>
    <row r="6718" spans="30:30" x14ac:dyDescent="0.25">
      <c r="AD6718" s="3"/>
    </row>
    <row r="6719" spans="30:30" x14ac:dyDescent="0.25">
      <c r="AD6719" s="3"/>
    </row>
    <row r="6720" spans="30:30" x14ac:dyDescent="0.25">
      <c r="AD6720" s="3"/>
    </row>
    <row r="6721" spans="30:30" x14ac:dyDescent="0.25">
      <c r="AD6721" s="3"/>
    </row>
    <row r="6722" spans="30:30" x14ac:dyDescent="0.25">
      <c r="AD6722" s="3"/>
    </row>
    <row r="6723" spans="30:30" x14ac:dyDescent="0.25">
      <c r="AD6723" s="3"/>
    </row>
    <row r="6724" spans="30:30" x14ac:dyDescent="0.25">
      <c r="AD6724" s="3"/>
    </row>
    <row r="6725" spans="30:30" x14ac:dyDescent="0.25">
      <c r="AD6725" s="3"/>
    </row>
    <row r="6726" spans="30:30" x14ac:dyDescent="0.25">
      <c r="AD6726" s="3"/>
    </row>
    <row r="6727" spans="30:30" x14ac:dyDescent="0.25">
      <c r="AD6727" s="3"/>
    </row>
    <row r="6728" spans="30:30" x14ac:dyDescent="0.25">
      <c r="AD6728" s="3"/>
    </row>
    <row r="6729" spans="30:30" x14ac:dyDescent="0.25">
      <c r="AD6729" s="3"/>
    </row>
    <row r="6730" spans="30:30" x14ac:dyDescent="0.25">
      <c r="AD6730" s="3"/>
    </row>
    <row r="6731" spans="30:30" x14ac:dyDescent="0.25">
      <c r="AD6731" s="3"/>
    </row>
    <row r="6732" spans="30:30" x14ac:dyDescent="0.25">
      <c r="AD6732" s="3"/>
    </row>
    <row r="6733" spans="30:30" x14ac:dyDescent="0.25">
      <c r="AD6733" s="3"/>
    </row>
    <row r="6734" spans="30:30" x14ac:dyDescent="0.25">
      <c r="AD6734" s="3"/>
    </row>
    <row r="6735" spans="30:30" x14ac:dyDescent="0.25">
      <c r="AD6735" s="3"/>
    </row>
    <row r="6736" spans="30:30" x14ac:dyDescent="0.25">
      <c r="AD6736" s="3"/>
    </row>
    <row r="6737" spans="30:30" x14ac:dyDescent="0.25">
      <c r="AD6737" s="3"/>
    </row>
    <row r="6738" spans="30:30" x14ac:dyDescent="0.25">
      <c r="AD6738" s="3"/>
    </row>
    <row r="6739" spans="30:30" x14ac:dyDescent="0.25">
      <c r="AD6739" s="3"/>
    </row>
    <row r="6740" spans="30:30" x14ac:dyDescent="0.25">
      <c r="AD6740" s="3"/>
    </row>
    <row r="6741" spans="30:30" x14ac:dyDescent="0.25">
      <c r="AD6741" s="3"/>
    </row>
    <row r="6742" spans="30:30" x14ac:dyDescent="0.25">
      <c r="AD6742" s="3"/>
    </row>
    <row r="6743" spans="30:30" x14ac:dyDescent="0.25">
      <c r="AD6743" s="3"/>
    </row>
    <row r="6744" spans="30:30" x14ac:dyDescent="0.25">
      <c r="AD6744" s="3"/>
    </row>
    <row r="6745" spans="30:30" x14ac:dyDescent="0.25">
      <c r="AD6745" s="3"/>
    </row>
    <row r="6746" spans="30:30" x14ac:dyDescent="0.25">
      <c r="AD6746" s="3"/>
    </row>
    <row r="6747" spans="30:30" x14ac:dyDescent="0.25">
      <c r="AD6747" s="3"/>
    </row>
    <row r="6748" spans="30:30" x14ac:dyDescent="0.25">
      <c r="AD6748" s="3"/>
    </row>
    <row r="6749" spans="30:30" x14ac:dyDescent="0.25">
      <c r="AD6749" s="3"/>
    </row>
    <row r="6750" spans="30:30" x14ac:dyDescent="0.25">
      <c r="AD6750" s="3"/>
    </row>
    <row r="6751" spans="30:30" x14ac:dyDescent="0.25">
      <c r="AD6751" s="3"/>
    </row>
    <row r="6752" spans="30:30" x14ac:dyDescent="0.25">
      <c r="AD6752" s="3"/>
    </row>
    <row r="6753" spans="30:30" x14ac:dyDescent="0.25">
      <c r="AD6753" s="3"/>
    </row>
    <row r="6754" spans="30:30" x14ac:dyDescent="0.25">
      <c r="AD6754" s="3"/>
    </row>
    <row r="6755" spans="30:30" x14ac:dyDescent="0.25">
      <c r="AD6755" s="3"/>
    </row>
    <row r="6756" spans="30:30" x14ac:dyDescent="0.25">
      <c r="AD6756" s="3"/>
    </row>
    <row r="6757" spans="30:30" x14ac:dyDescent="0.25">
      <c r="AD6757" s="3"/>
    </row>
    <row r="6758" spans="30:30" x14ac:dyDescent="0.25">
      <c r="AD6758" s="3"/>
    </row>
    <row r="6759" spans="30:30" x14ac:dyDescent="0.25">
      <c r="AD6759" s="3"/>
    </row>
    <row r="6760" spans="30:30" x14ac:dyDescent="0.25">
      <c r="AD6760" s="3"/>
    </row>
    <row r="6761" spans="30:30" x14ac:dyDescent="0.25">
      <c r="AD6761" s="3"/>
    </row>
    <row r="6762" spans="30:30" x14ac:dyDescent="0.25">
      <c r="AD6762" s="3"/>
    </row>
    <row r="6763" spans="30:30" x14ac:dyDescent="0.25">
      <c r="AD6763" s="3"/>
    </row>
    <row r="6764" spans="30:30" x14ac:dyDescent="0.25">
      <c r="AD6764" s="3"/>
    </row>
    <row r="6765" spans="30:30" x14ac:dyDescent="0.25">
      <c r="AD6765" s="3"/>
    </row>
    <row r="6766" spans="30:30" x14ac:dyDescent="0.25">
      <c r="AD6766" s="3"/>
    </row>
    <row r="6767" spans="30:30" x14ac:dyDescent="0.25">
      <c r="AD6767" s="3"/>
    </row>
    <row r="6768" spans="30:30" x14ac:dyDescent="0.25">
      <c r="AD6768" s="3"/>
    </row>
    <row r="6769" spans="30:30" x14ac:dyDescent="0.25">
      <c r="AD6769" s="3"/>
    </row>
    <row r="6770" spans="30:30" x14ac:dyDescent="0.25">
      <c r="AD6770" s="3"/>
    </row>
    <row r="6771" spans="30:30" x14ac:dyDescent="0.25">
      <c r="AD6771" s="3"/>
    </row>
    <row r="6772" spans="30:30" x14ac:dyDescent="0.25">
      <c r="AD6772" s="3"/>
    </row>
    <row r="6773" spans="30:30" x14ac:dyDescent="0.25">
      <c r="AD6773" s="3"/>
    </row>
    <row r="6774" spans="30:30" x14ac:dyDescent="0.25">
      <c r="AD6774" s="3"/>
    </row>
    <row r="6775" spans="30:30" x14ac:dyDescent="0.25">
      <c r="AD6775" s="3"/>
    </row>
    <row r="6776" spans="30:30" x14ac:dyDescent="0.25">
      <c r="AD6776" s="3"/>
    </row>
    <row r="6777" spans="30:30" x14ac:dyDescent="0.25">
      <c r="AD6777" s="3"/>
    </row>
    <row r="6778" spans="30:30" x14ac:dyDescent="0.25">
      <c r="AD6778" s="3"/>
    </row>
    <row r="6779" spans="30:30" x14ac:dyDescent="0.25">
      <c r="AD6779" s="3"/>
    </row>
    <row r="6780" spans="30:30" x14ac:dyDescent="0.25">
      <c r="AD6780" s="3"/>
    </row>
    <row r="6781" spans="30:30" x14ac:dyDescent="0.25">
      <c r="AD6781" s="3"/>
    </row>
    <row r="6782" spans="30:30" x14ac:dyDescent="0.25">
      <c r="AD6782" s="3"/>
    </row>
    <row r="6783" spans="30:30" x14ac:dyDescent="0.25">
      <c r="AD6783" s="3"/>
    </row>
    <row r="6784" spans="30:30" x14ac:dyDescent="0.25">
      <c r="AD6784" s="3"/>
    </row>
    <row r="6785" spans="30:30" x14ac:dyDescent="0.25">
      <c r="AD6785" s="3"/>
    </row>
    <row r="6786" spans="30:30" x14ac:dyDescent="0.25">
      <c r="AD6786" s="3"/>
    </row>
    <row r="6787" spans="30:30" x14ac:dyDescent="0.25">
      <c r="AD6787" s="3"/>
    </row>
    <row r="6788" spans="30:30" x14ac:dyDescent="0.25">
      <c r="AD6788" s="3"/>
    </row>
    <row r="6789" spans="30:30" x14ac:dyDescent="0.25">
      <c r="AD6789" s="3"/>
    </row>
    <row r="6790" spans="30:30" x14ac:dyDescent="0.25">
      <c r="AD6790" s="3"/>
    </row>
    <row r="6791" spans="30:30" x14ac:dyDescent="0.25">
      <c r="AD6791" s="3"/>
    </row>
    <row r="6792" spans="30:30" x14ac:dyDescent="0.25">
      <c r="AD6792" s="3"/>
    </row>
    <row r="6793" spans="30:30" x14ac:dyDescent="0.25">
      <c r="AD6793" s="3"/>
    </row>
    <row r="6794" spans="30:30" x14ac:dyDescent="0.25">
      <c r="AD6794" s="3"/>
    </row>
    <row r="6795" spans="30:30" x14ac:dyDescent="0.25">
      <c r="AD6795" s="3"/>
    </row>
    <row r="6796" spans="30:30" x14ac:dyDescent="0.25">
      <c r="AD6796" s="3"/>
    </row>
    <row r="6797" spans="30:30" x14ac:dyDescent="0.25">
      <c r="AD6797" s="3"/>
    </row>
    <row r="6798" spans="30:30" x14ac:dyDescent="0.25">
      <c r="AD6798" s="3"/>
    </row>
    <row r="6799" spans="30:30" x14ac:dyDescent="0.25">
      <c r="AD6799" s="3"/>
    </row>
    <row r="6800" spans="30:30" x14ac:dyDescent="0.25">
      <c r="AD6800" s="3"/>
    </row>
    <row r="6801" spans="30:30" x14ac:dyDescent="0.25">
      <c r="AD6801" s="3"/>
    </row>
    <row r="6802" spans="30:30" x14ac:dyDescent="0.25">
      <c r="AD6802" s="3"/>
    </row>
    <row r="6803" spans="30:30" x14ac:dyDescent="0.25">
      <c r="AD6803" s="3"/>
    </row>
    <row r="6804" spans="30:30" x14ac:dyDescent="0.25">
      <c r="AD6804" s="3"/>
    </row>
    <row r="6805" spans="30:30" x14ac:dyDescent="0.25">
      <c r="AD6805" s="3"/>
    </row>
    <row r="6806" spans="30:30" x14ac:dyDescent="0.25">
      <c r="AD6806" s="3"/>
    </row>
    <row r="6807" spans="30:30" x14ac:dyDescent="0.25">
      <c r="AD6807" s="3"/>
    </row>
    <row r="6808" spans="30:30" x14ac:dyDescent="0.25">
      <c r="AD6808" s="3"/>
    </row>
    <row r="6809" spans="30:30" x14ac:dyDescent="0.25">
      <c r="AD6809" s="3"/>
    </row>
    <row r="6810" spans="30:30" x14ac:dyDescent="0.25">
      <c r="AD6810" s="3"/>
    </row>
    <row r="6811" spans="30:30" x14ac:dyDescent="0.25">
      <c r="AD6811" s="3"/>
    </row>
    <row r="6812" spans="30:30" x14ac:dyDescent="0.25">
      <c r="AD6812" s="3"/>
    </row>
    <row r="6813" spans="30:30" x14ac:dyDescent="0.25">
      <c r="AD6813" s="3"/>
    </row>
    <row r="6814" spans="30:30" x14ac:dyDescent="0.25">
      <c r="AD6814" s="3"/>
    </row>
    <row r="6815" spans="30:30" x14ac:dyDescent="0.25">
      <c r="AD6815" s="3"/>
    </row>
    <row r="6816" spans="30:30" x14ac:dyDescent="0.25">
      <c r="AD6816" s="3"/>
    </row>
    <row r="6817" spans="30:30" x14ac:dyDescent="0.25">
      <c r="AD6817" s="3"/>
    </row>
    <row r="6818" spans="30:30" x14ac:dyDescent="0.25">
      <c r="AD6818" s="3"/>
    </row>
    <row r="6819" spans="30:30" x14ac:dyDescent="0.25">
      <c r="AD6819" s="3"/>
    </row>
    <row r="6820" spans="30:30" x14ac:dyDescent="0.25">
      <c r="AD6820" s="3"/>
    </row>
    <row r="6821" spans="30:30" x14ac:dyDescent="0.25">
      <c r="AD6821" s="3"/>
    </row>
    <row r="6822" spans="30:30" x14ac:dyDescent="0.25">
      <c r="AD6822" s="3"/>
    </row>
    <row r="6823" spans="30:30" x14ac:dyDescent="0.25">
      <c r="AD6823" s="3"/>
    </row>
    <row r="6824" spans="30:30" x14ac:dyDescent="0.25">
      <c r="AD6824" s="3"/>
    </row>
    <row r="6825" spans="30:30" x14ac:dyDescent="0.25">
      <c r="AD6825" s="3"/>
    </row>
    <row r="6826" spans="30:30" x14ac:dyDescent="0.25">
      <c r="AD6826" s="3"/>
    </row>
    <row r="6827" spans="30:30" x14ac:dyDescent="0.25">
      <c r="AD6827" s="3"/>
    </row>
    <row r="6828" spans="30:30" x14ac:dyDescent="0.25">
      <c r="AD6828" s="3"/>
    </row>
    <row r="6829" spans="30:30" x14ac:dyDescent="0.25">
      <c r="AD6829" s="3"/>
    </row>
    <row r="6830" spans="30:30" x14ac:dyDescent="0.25">
      <c r="AD6830" s="3"/>
    </row>
    <row r="6831" spans="30:30" x14ac:dyDescent="0.25">
      <c r="AD6831" s="3"/>
    </row>
    <row r="6832" spans="30:30" x14ac:dyDescent="0.25">
      <c r="AD6832" s="3"/>
    </row>
    <row r="6833" spans="30:30" x14ac:dyDescent="0.25">
      <c r="AD6833" s="3"/>
    </row>
    <row r="6834" spans="30:30" x14ac:dyDescent="0.25">
      <c r="AD6834" s="3"/>
    </row>
    <row r="6835" spans="30:30" x14ac:dyDescent="0.25">
      <c r="AD6835" s="3"/>
    </row>
    <row r="6836" spans="30:30" x14ac:dyDescent="0.25">
      <c r="AD6836" s="3"/>
    </row>
    <row r="6837" spans="30:30" x14ac:dyDescent="0.25">
      <c r="AD6837" s="3"/>
    </row>
    <row r="6838" spans="30:30" x14ac:dyDescent="0.25">
      <c r="AD6838" s="3"/>
    </row>
    <row r="6839" spans="30:30" x14ac:dyDescent="0.25">
      <c r="AD6839" s="3"/>
    </row>
    <row r="6840" spans="30:30" x14ac:dyDescent="0.25">
      <c r="AD6840" s="3"/>
    </row>
    <row r="6841" spans="30:30" x14ac:dyDescent="0.25">
      <c r="AD6841" s="3"/>
    </row>
    <row r="6842" spans="30:30" x14ac:dyDescent="0.25">
      <c r="AD6842" s="3"/>
    </row>
    <row r="6843" spans="30:30" x14ac:dyDescent="0.25">
      <c r="AD6843" s="3"/>
    </row>
    <row r="6844" spans="30:30" x14ac:dyDescent="0.25">
      <c r="AD6844" s="3"/>
    </row>
    <row r="6845" spans="30:30" x14ac:dyDescent="0.25">
      <c r="AD6845" s="3"/>
    </row>
    <row r="6846" spans="30:30" x14ac:dyDescent="0.25">
      <c r="AD6846" s="3"/>
    </row>
    <row r="6847" spans="30:30" x14ac:dyDescent="0.25">
      <c r="AD6847" s="3"/>
    </row>
    <row r="6848" spans="30:30" x14ac:dyDescent="0.25">
      <c r="AD6848" s="3"/>
    </row>
    <row r="6849" spans="30:30" x14ac:dyDescent="0.25">
      <c r="AD6849" s="3"/>
    </row>
    <row r="6850" spans="30:30" x14ac:dyDescent="0.25">
      <c r="AD6850" s="3"/>
    </row>
    <row r="6851" spans="30:30" x14ac:dyDescent="0.25">
      <c r="AD6851" s="3"/>
    </row>
    <row r="6852" spans="30:30" x14ac:dyDescent="0.25">
      <c r="AD6852" s="3"/>
    </row>
    <row r="6853" spans="30:30" x14ac:dyDescent="0.25">
      <c r="AD6853" s="3"/>
    </row>
    <row r="6854" spans="30:30" x14ac:dyDescent="0.25">
      <c r="AD6854" s="3"/>
    </row>
    <row r="6855" spans="30:30" x14ac:dyDescent="0.25">
      <c r="AD6855" s="3"/>
    </row>
    <row r="6856" spans="30:30" x14ac:dyDescent="0.25">
      <c r="AD6856" s="3"/>
    </row>
    <row r="6857" spans="30:30" x14ac:dyDescent="0.25">
      <c r="AD6857" s="3"/>
    </row>
    <row r="6858" spans="30:30" x14ac:dyDescent="0.25">
      <c r="AD6858" s="3"/>
    </row>
    <row r="6859" spans="30:30" x14ac:dyDescent="0.25">
      <c r="AD6859" s="3"/>
    </row>
    <row r="6860" spans="30:30" x14ac:dyDescent="0.25">
      <c r="AD6860" s="3"/>
    </row>
    <row r="6861" spans="30:30" x14ac:dyDescent="0.25">
      <c r="AD6861" s="3"/>
    </row>
    <row r="6862" spans="30:30" x14ac:dyDescent="0.25">
      <c r="AD6862" s="3"/>
    </row>
    <row r="6863" spans="30:30" x14ac:dyDescent="0.25">
      <c r="AD6863" s="3"/>
    </row>
    <row r="6864" spans="30:30" x14ac:dyDescent="0.25">
      <c r="AD6864" s="3"/>
    </row>
    <row r="6865" spans="30:30" x14ac:dyDescent="0.25">
      <c r="AD6865" s="3"/>
    </row>
    <row r="6866" spans="30:30" x14ac:dyDescent="0.25">
      <c r="AD6866" s="3"/>
    </row>
    <row r="6867" spans="30:30" x14ac:dyDescent="0.25">
      <c r="AD6867" s="3"/>
    </row>
    <row r="6868" spans="30:30" x14ac:dyDescent="0.25">
      <c r="AD6868" s="3"/>
    </row>
    <row r="6869" spans="30:30" x14ac:dyDescent="0.25">
      <c r="AD6869" s="3"/>
    </row>
    <row r="6870" spans="30:30" x14ac:dyDescent="0.25">
      <c r="AD6870" s="3"/>
    </row>
    <row r="6871" spans="30:30" x14ac:dyDescent="0.25">
      <c r="AD6871" s="3"/>
    </row>
    <row r="6872" spans="30:30" x14ac:dyDescent="0.25">
      <c r="AD6872" s="3"/>
    </row>
    <row r="6873" spans="30:30" x14ac:dyDescent="0.25">
      <c r="AD6873" s="3"/>
    </row>
    <row r="6874" spans="30:30" x14ac:dyDescent="0.25">
      <c r="AD6874" s="3"/>
    </row>
    <row r="6875" spans="30:30" x14ac:dyDescent="0.25">
      <c r="AD6875" s="3"/>
    </row>
    <row r="6876" spans="30:30" x14ac:dyDescent="0.25">
      <c r="AD6876" s="3"/>
    </row>
    <row r="6877" spans="30:30" x14ac:dyDescent="0.25">
      <c r="AD6877" s="3"/>
    </row>
    <row r="6878" spans="30:30" x14ac:dyDescent="0.25">
      <c r="AD6878" s="3"/>
    </row>
    <row r="6879" spans="30:30" x14ac:dyDescent="0.25">
      <c r="AD6879" s="3"/>
    </row>
    <row r="6880" spans="30:30" x14ac:dyDescent="0.25">
      <c r="AD6880" s="3"/>
    </row>
    <row r="6881" spans="30:30" x14ac:dyDescent="0.25">
      <c r="AD6881" s="3"/>
    </row>
    <row r="6882" spans="30:30" x14ac:dyDescent="0.25">
      <c r="AD6882" s="3"/>
    </row>
    <row r="6883" spans="30:30" x14ac:dyDescent="0.25">
      <c r="AD6883" s="3"/>
    </row>
    <row r="6884" spans="30:30" x14ac:dyDescent="0.25">
      <c r="AD6884" s="3"/>
    </row>
    <row r="6885" spans="30:30" x14ac:dyDescent="0.25">
      <c r="AD6885" s="3"/>
    </row>
    <row r="6886" spans="30:30" x14ac:dyDescent="0.25">
      <c r="AD6886" s="3"/>
    </row>
    <row r="6887" spans="30:30" x14ac:dyDescent="0.25">
      <c r="AD6887" s="3"/>
    </row>
    <row r="6888" spans="30:30" x14ac:dyDescent="0.25">
      <c r="AD6888" s="3"/>
    </row>
    <row r="6889" spans="30:30" x14ac:dyDescent="0.25">
      <c r="AD6889" s="3"/>
    </row>
    <row r="6890" spans="30:30" x14ac:dyDescent="0.25">
      <c r="AD6890" s="3"/>
    </row>
    <row r="6891" spans="30:30" x14ac:dyDescent="0.25">
      <c r="AD6891" s="3"/>
    </row>
    <row r="6892" spans="30:30" x14ac:dyDescent="0.25">
      <c r="AD6892" s="3"/>
    </row>
    <row r="6893" spans="30:30" x14ac:dyDescent="0.25">
      <c r="AD6893" s="3"/>
    </row>
    <row r="6894" spans="30:30" x14ac:dyDescent="0.25">
      <c r="AD6894" s="3"/>
    </row>
    <row r="6895" spans="30:30" x14ac:dyDescent="0.25">
      <c r="AD6895" s="3"/>
    </row>
    <row r="6896" spans="30:30" x14ac:dyDescent="0.25">
      <c r="AD6896" s="3"/>
    </row>
    <row r="6897" spans="30:30" x14ac:dyDescent="0.25">
      <c r="AD6897" s="3"/>
    </row>
    <row r="6898" spans="30:30" x14ac:dyDescent="0.25">
      <c r="AD6898" s="3"/>
    </row>
    <row r="6899" spans="30:30" x14ac:dyDescent="0.25">
      <c r="AD6899" s="3"/>
    </row>
    <row r="6900" spans="30:30" x14ac:dyDescent="0.25">
      <c r="AD6900" s="3"/>
    </row>
    <row r="6901" spans="30:30" x14ac:dyDescent="0.25">
      <c r="AD6901" s="3"/>
    </row>
    <row r="6902" spans="30:30" x14ac:dyDescent="0.25">
      <c r="AD6902" s="3"/>
    </row>
    <row r="6903" spans="30:30" x14ac:dyDescent="0.25">
      <c r="AD6903" s="3"/>
    </row>
    <row r="6904" spans="30:30" x14ac:dyDescent="0.25">
      <c r="AD6904" s="3"/>
    </row>
    <row r="6905" spans="30:30" x14ac:dyDescent="0.25">
      <c r="AD6905" s="3"/>
    </row>
    <row r="6906" spans="30:30" x14ac:dyDescent="0.25">
      <c r="AD6906" s="3"/>
    </row>
    <row r="6907" spans="30:30" x14ac:dyDescent="0.25">
      <c r="AD6907" s="3"/>
    </row>
    <row r="6908" spans="30:30" x14ac:dyDescent="0.25">
      <c r="AD6908" s="3"/>
    </row>
    <row r="6909" spans="30:30" x14ac:dyDescent="0.25">
      <c r="AD6909" s="3"/>
    </row>
    <row r="6910" spans="30:30" x14ac:dyDescent="0.25">
      <c r="AD6910" s="3"/>
    </row>
    <row r="6911" spans="30:30" x14ac:dyDescent="0.25">
      <c r="AD6911" s="3"/>
    </row>
    <row r="6912" spans="30:30" x14ac:dyDescent="0.25">
      <c r="AD6912" s="3"/>
    </row>
    <row r="6913" spans="30:30" x14ac:dyDescent="0.25">
      <c r="AD6913" s="3"/>
    </row>
    <row r="6914" spans="30:30" x14ac:dyDescent="0.25">
      <c r="AD6914" s="3"/>
    </row>
    <row r="6915" spans="30:30" x14ac:dyDescent="0.25">
      <c r="AD6915" s="3"/>
    </row>
    <row r="6916" spans="30:30" x14ac:dyDescent="0.25">
      <c r="AD6916" s="3"/>
    </row>
    <row r="6917" spans="30:30" x14ac:dyDescent="0.25">
      <c r="AD6917" s="3"/>
    </row>
    <row r="6918" spans="30:30" x14ac:dyDescent="0.25">
      <c r="AD6918" s="3"/>
    </row>
    <row r="6919" spans="30:30" x14ac:dyDescent="0.25">
      <c r="AD6919" s="3"/>
    </row>
    <row r="6920" spans="30:30" x14ac:dyDescent="0.25">
      <c r="AD6920" s="3"/>
    </row>
    <row r="6921" spans="30:30" x14ac:dyDescent="0.25">
      <c r="AD6921" s="3"/>
    </row>
    <row r="6922" spans="30:30" x14ac:dyDescent="0.25">
      <c r="AD6922" s="3"/>
    </row>
    <row r="6923" spans="30:30" x14ac:dyDescent="0.25">
      <c r="AD6923" s="3"/>
    </row>
    <row r="6924" spans="30:30" x14ac:dyDescent="0.25">
      <c r="AD6924" s="3"/>
    </row>
    <row r="6925" spans="30:30" x14ac:dyDescent="0.25">
      <c r="AD6925" s="3"/>
    </row>
    <row r="6926" spans="30:30" x14ac:dyDescent="0.25">
      <c r="AD6926" s="3"/>
    </row>
    <row r="6927" spans="30:30" x14ac:dyDescent="0.25">
      <c r="AD6927" s="3"/>
    </row>
    <row r="6928" spans="30:30" x14ac:dyDescent="0.25">
      <c r="AD6928" s="3"/>
    </row>
    <row r="6929" spans="30:30" x14ac:dyDescent="0.25">
      <c r="AD6929" s="3"/>
    </row>
    <row r="6930" spans="30:30" x14ac:dyDescent="0.25">
      <c r="AD6930" s="3"/>
    </row>
    <row r="6931" spans="30:30" x14ac:dyDescent="0.25">
      <c r="AD6931" s="3"/>
    </row>
    <row r="6932" spans="30:30" x14ac:dyDescent="0.25">
      <c r="AD6932" s="3"/>
    </row>
    <row r="6933" spans="30:30" x14ac:dyDescent="0.25">
      <c r="AD6933" s="3"/>
    </row>
    <row r="6934" spans="30:30" x14ac:dyDescent="0.25">
      <c r="AD6934" s="3"/>
    </row>
    <row r="6935" spans="30:30" x14ac:dyDescent="0.25">
      <c r="AD6935" s="3"/>
    </row>
    <row r="6936" spans="30:30" x14ac:dyDescent="0.25">
      <c r="AD6936" s="3"/>
    </row>
    <row r="6937" spans="30:30" x14ac:dyDescent="0.25">
      <c r="AD6937" s="3"/>
    </row>
    <row r="6938" spans="30:30" x14ac:dyDescent="0.25">
      <c r="AD6938" s="3"/>
    </row>
    <row r="6939" spans="30:30" x14ac:dyDescent="0.25">
      <c r="AD6939" s="3"/>
    </row>
    <row r="6940" spans="30:30" x14ac:dyDescent="0.25">
      <c r="AD6940" s="3"/>
    </row>
    <row r="6941" spans="30:30" x14ac:dyDescent="0.25">
      <c r="AD6941" s="3"/>
    </row>
    <row r="6942" spans="30:30" x14ac:dyDescent="0.25">
      <c r="AD6942" s="3"/>
    </row>
    <row r="6943" spans="30:30" x14ac:dyDescent="0.25">
      <c r="AD6943" s="3"/>
    </row>
    <row r="6944" spans="30:30" x14ac:dyDescent="0.25">
      <c r="AD6944" s="3"/>
    </row>
    <row r="6945" spans="30:30" x14ac:dyDescent="0.25">
      <c r="AD6945" s="3"/>
    </row>
    <row r="6946" spans="30:30" x14ac:dyDescent="0.25">
      <c r="AD6946" s="3"/>
    </row>
    <row r="6947" spans="30:30" x14ac:dyDescent="0.25">
      <c r="AD6947" s="3"/>
    </row>
    <row r="6948" spans="30:30" x14ac:dyDescent="0.25">
      <c r="AD6948" s="3"/>
    </row>
    <row r="6949" spans="30:30" x14ac:dyDescent="0.25">
      <c r="AD6949" s="3"/>
    </row>
    <row r="6950" spans="30:30" x14ac:dyDescent="0.25">
      <c r="AD6950" s="3"/>
    </row>
    <row r="6951" spans="30:30" x14ac:dyDescent="0.25">
      <c r="AD6951" s="3"/>
    </row>
    <row r="6952" spans="30:30" x14ac:dyDescent="0.25">
      <c r="AD6952" s="3"/>
    </row>
    <row r="6953" spans="30:30" x14ac:dyDescent="0.25">
      <c r="AD6953" s="3"/>
    </row>
    <row r="6954" spans="30:30" x14ac:dyDescent="0.25">
      <c r="AD6954" s="3"/>
    </row>
    <row r="6955" spans="30:30" x14ac:dyDescent="0.25">
      <c r="AD6955" s="3"/>
    </row>
    <row r="6956" spans="30:30" x14ac:dyDescent="0.25">
      <c r="AD6956" s="3"/>
    </row>
    <row r="6957" spans="30:30" x14ac:dyDescent="0.25">
      <c r="AD6957" s="3"/>
    </row>
    <row r="6958" spans="30:30" x14ac:dyDescent="0.25">
      <c r="AD6958" s="3"/>
    </row>
    <row r="6959" spans="30:30" x14ac:dyDescent="0.25">
      <c r="AD6959" s="3"/>
    </row>
    <row r="6960" spans="30:30" x14ac:dyDescent="0.25">
      <c r="AD6960" s="3"/>
    </row>
    <row r="6961" spans="30:30" x14ac:dyDescent="0.25">
      <c r="AD6961" s="3"/>
    </row>
    <row r="6962" spans="30:30" x14ac:dyDescent="0.25">
      <c r="AD6962" s="3"/>
    </row>
    <row r="6963" spans="30:30" x14ac:dyDescent="0.25">
      <c r="AD6963" s="3"/>
    </row>
    <row r="6964" spans="30:30" x14ac:dyDescent="0.25">
      <c r="AD6964" s="3"/>
    </row>
    <row r="6965" spans="30:30" x14ac:dyDescent="0.25">
      <c r="AD6965" s="3"/>
    </row>
    <row r="6966" spans="30:30" x14ac:dyDescent="0.25">
      <c r="AD6966" s="3"/>
    </row>
    <row r="6967" spans="30:30" x14ac:dyDescent="0.25">
      <c r="AD6967" s="3"/>
    </row>
    <row r="6968" spans="30:30" x14ac:dyDescent="0.25">
      <c r="AD6968" s="3"/>
    </row>
    <row r="6969" spans="30:30" x14ac:dyDescent="0.25">
      <c r="AD6969" s="3"/>
    </row>
    <row r="6970" spans="30:30" x14ac:dyDescent="0.25">
      <c r="AD6970" s="3"/>
    </row>
    <row r="6971" spans="30:30" x14ac:dyDescent="0.25">
      <c r="AD6971" s="3"/>
    </row>
    <row r="6972" spans="30:30" x14ac:dyDescent="0.25">
      <c r="AD6972" s="3"/>
    </row>
    <row r="6973" spans="30:30" x14ac:dyDescent="0.25">
      <c r="AD6973" s="3"/>
    </row>
    <row r="6974" spans="30:30" x14ac:dyDescent="0.25">
      <c r="AD6974" s="3"/>
    </row>
    <row r="6975" spans="30:30" x14ac:dyDescent="0.25">
      <c r="AD6975" s="3"/>
    </row>
    <row r="6976" spans="30:30" x14ac:dyDescent="0.25">
      <c r="AD6976" s="3"/>
    </row>
    <row r="6977" spans="30:30" x14ac:dyDescent="0.25">
      <c r="AD6977" s="3"/>
    </row>
    <row r="6978" spans="30:30" x14ac:dyDescent="0.25">
      <c r="AD6978" s="3"/>
    </row>
    <row r="6979" spans="30:30" x14ac:dyDescent="0.25">
      <c r="AD6979" s="3"/>
    </row>
    <row r="6980" spans="30:30" x14ac:dyDescent="0.25">
      <c r="AD6980" s="3"/>
    </row>
    <row r="6981" spans="30:30" x14ac:dyDescent="0.25">
      <c r="AD6981" s="3"/>
    </row>
    <row r="6982" spans="30:30" x14ac:dyDescent="0.25">
      <c r="AD6982" s="3"/>
    </row>
    <row r="6983" spans="30:30" x14ac:dyDescent="0.25">
      <c r="AD6983" s="3"/>
    </row>
    <row r="6984" spans="30:30" x14ac:dyDescent="0.25">
      <c r="AD6984" s="3"/>
    </row>
    <row r="6985" spans="30:30" x14ac:dyDescent="0.25">
      <c r="AD6985" s="3"/>
    </row>
    <row r="6986" spans="30:30" x14ac:dyDescent="0.25">
      <c r="AD6986" s="3"/>
    </row>
    <row r="6987" spans="30:30" x14ac:dyDescent="0.25">
      <c r="AD6987" s="3"/>
    </row>
    <row r="6988" spans="30:30" x14ac:dyDescent="0.25">
      <c r="AD6988" s="3"/>
    </row>
    <row r="6989" spans="30:30" x14ac:dyDescent="0.25">
      <c r="AD6989" s="3"/>
    </row>
    <row r="6990" spans="30:30" x14ac:dyDescent="0.25">
      <c r="AD6990" s="3"/>
    </row>
    <row r="6991" spans="30:30" x14ac:dyDescent="0.25">
      <c r="AD6991" s="3"/>
    </row>
    <row r="6992" spans="30:30" x14ac:dyDescent="0.25">
      <c r="AD6992" s="3"/>
    </row>
    <row r="6993" spans="30:30" x14ac:dyDescent="0.25">
      <c r="AD6993" s="3"/>
    </row>
    <row r="6994" spans="30:30" x14ac:dyDescent="0.25">
      <c r="AD6994" s="3"/>
    </row>
    <row r="6995" spans="30:30" x14ac:dyDescent="0.25">
      <c r="AD6995" s="3"/>
    </row>
    <row r="6996" spans="30:30" x14ac:dyDescent="0.25">
      <c r="AD6996" s="3"/>
    </row>
    <row r="6997" spans="30:30" x14ac:dyDescent="0.25">
      <c r="AD6997" s="3"/>
    </row>
    <row r="6998" spans="30:30" x14ac:dyDescent="0.25">
      <c r="AD6998" s="3"/>
    </row>
    <row r="6999" spans="30:30" x14ac:dyDescent="0.25">
      <c r="AD6999" s="3"/>
    </row>
    <row r="7000" spans="30:30" x14ac:dyDescent="0.25">
      <c r="AD7000" s="3"/>
    </row>
    <row r="7001" spans="30:30" x14ac:dyDescent="0.25">
      <c r="AD7001" s="3"/>
    </row>
    <row r="7002" spans="30:30" x14ac:dyDescent="0.25">
      <c r="AD7002" s="3"/>
    </row>
    <row r="7003" spans="30:30" x14ac:dyDescent="0.25">
      <c r="AD7003" s="3"/>
    </row>
    <row r="7004" spans="30:30" x14ac:dyDescent="0.25">
      <c r="AD7004" s="3"/>
    </row>
    <row r="7005" spans="30:30" x14ac:dyDescent="0.25">
      <c r="AD7005" s="3"/>
    </row>
    <row r="7006" spans="30:30" x14ac:dyDescent="0.25">
      <c r="AD7006" s="3"/>
    </row>
    <row r="7007" spans="30:30" x14ac:dyDescent="0.25">
      <c r="AD7007" s="3"/>
    </row>
    <row r="7008" spans="30:30" x14ac:dyDescent="0.25">
      <c r="AD7008" s="3"/>
    </row>
    <row r="7009" spans="30:30" x14ac:dyDescent="0.25">
      <c r="AD7009" s="3"/>
    </row>
    <row r="7010" spans="30:30" x14ac:dyDescent="0.25">
      <c r="AD7010" s="3"/>
    </row>
    <row r="7011" spans="30:30" x14ac:dyDescent="0.25">
      <c r="AD7011" s="3"/>
    </row>
    <row r="7012" spans="30:30" x14ac:dyDescent="0.25">
      <c r="AD7012" s="3"/>
    </row>
    <row r="7013" spans="30:30" x14ac:dyDescent="0.25">
      <c r="AD7013" s="3"/>
    </row>
    <row r="7014" spans="30:30" x14ac:dyDescent="0.25">
      <c r="AD7014" s="3"/>
    </row>
    <row r="7015" spans="30:30" x14ac:dyDescent="0.25">
      <c r="AD7015" s="3"/>
    </row>
    <row r="7016" spans="30:30" x14ac:dyDescent="0.25">
      <c r="AD7016" s="3"/>
    </row>
    <row r="7017" spans="30:30" x14ac:dyDescent="0.25">
      <c r="AD7017" s="3"/>
    </row>
    <row r="7018" spans="30:30" x14ac:dyDescent="0.25">
      <c r="AD7018" s="3"/>
    </row>
    <row r="7019" spans="30:30" x14ac:dyDescent="0.25">
      <c r="AD7019" s="3"/>
    </row>
    <row r="7020" spans="30:30" x14ac:dyDescent="0.25">
      <c r="AD7020" s="3"/>
    </row>
    <row r="7021" spans="30:30" x14ac:dyDescent="0.25">
      <c r="AD7021" s="3"/>
    </row>
    <row r="7022" spans="30:30" x14ac:dyDescent="0.25">
      <c r="AD7022" s="3"/>
    </row>
    <row r="7023" spans="30:30" x14ac:dyDescent="0.25">
      <c r="AD7023" s="3"/>
    </row>
    <row r="7024" spans="30:30" x14ac:dyDescent="0.25">
      <c r="AD7024" s="3"/>
    </row>
    <row r="7025" spans="30:30" x14ac:dyDescent="0.25">
      <c r="AD7025" s="3"/>
    </row>
    <row r="7026" spans="30:30" x14ac:dyDescent="0.25">
      <c r="AD7026" s="3"/>
    </row>
    <row r="7027" spans="30:30" x14ac:dyDescent="0.25">
      <c r="AD7027" s="3"/>
    </row>
    <row r="7028" spans="30:30" x14ac:dyDescent="0.25">
      <c r="AD7028" s="3"/>
    </row>
    <row r="7029" spans="30:30" x14ac:dyDescent="0.25">
      <c r="AD7029" s="3"/>
    </row>
    <row r="7030" spans="30:30" x14ac:dyDescent="0.25">
      <c r="AD7030" s="3"/>
    </row>
    <row r="7031" spans="30:30" x14ac:dyDescent="0.25">
      <c r="AD7031" s="3"/>
    </row>
    <row r="7032" spans="30:30" x14ac:dyDescent="0.25">
      <c r="AD7032" s="3"/>
    </row>
    <row r="7033" spans="30:30" x14ac:dyDescent="0.25">
      <c r="AD7033" s="3"/>
    </row>
    <row r="7034" spans="30:30" x14ac:dyDescent="0.25">
      <c r="AD7034" s="3"/>
    </row>
    <row r="7035" spans="30:30" x14ac:dyDescent="0.25">
      <c r="AD7035" s="3"/>
    </row>
    <row r="7036" spans="30:30" x14ac:dyDescent="0.25">
      <c r="AD7036" s="3"/>
    </row>
    <row r="7037" spans="30:30" x14ac:dyDescent="0.25">
      <c r="AD7037" s="3"/>
    </row>
    <row r="7038" spans="30:30" x14ac:dyDescent="0.25">
      <c r="AD7038" s="3"/>
    </row>
    <row r="7039" spans="30:30" x14ac:dyDescent="0.25">
      <c r="AD7039" s="3"/>
    </row>
    <row r="7040" spans="30:30" x14ac:dyDescent="0.25">
      <c r="AD7040" s="3"/>
    </row>
    <row r="7041" spans="30:30" x14ac:dyDescent="0.25">
      <c r="AD7041" s="3"/>
    </row>
    <row r="7042" spans="30:30" x14ac:dyDescent="0.25">
      <c r="AD7042" s="3"/>
    </row>
    <row r="7043" spans="30:30" x14ac:dyDescent="0.25">
      <c r="AD7043" s="3"/>
    </row>
    <row r="7044" spans="30:30" x14ac:dyDescent="0.25">
      <c r="AD7044" s="3"/>
    </row>
    <row r="7045" spans="30:30" x14ac:dyDescent="0.25">
      <c r="AD7045" s="3"/>
    </row>
    <row r="7046" spans="30:30" x14ac:dyDescent="0.25">
      <c r="AD7046" s="3"/>
    </row>
    <row r="7047" spans="30:30" x14ac:dyDescent="0.25">
      <c r="AD7047" s="3"/>
    </row>
    <row r="7048" spans="30:30" x14ac:dyDescent="0.25">
      <c r="AD7048" s="3"/>
    </row>
    <row r="7049" spans="30:30" x14ac:dyDescent="0.25">
      <c r="AD7049" s="3"/>
    </row>
    <row r="7050" spans="30:30" x14ac:dyDescent="0.25">
      <c r="AD7050" s="3"/>
    </row>
    <row r="7051" spans="30:30" x14ac:dyDescent="0.25">
      <c r="AD7051" s="3"/>
    </row>
    <row r="7052" spans="30:30" x14ac:dyDescent="0.25">
      <c r="AD7052" s="3"/>
    </row>
    <row r="7053" spans="30:30" x14ac:dyDescent="0.25">
      <c r="AD7053" s="3"/>
    </row>
    <row r="7054" spans="30:30" x14ac:dyDescent="0.25">
      <c r="AD7054" s="3"/>
    </row>
    <row r="7055" spans="30:30" x14ac:dyDescent="0.25">
      <c r="AD7055" s="3"/>
    </row>
    <row r="7056" spans="30:30" x14ac:dyDescent="0.25">
      <c r="AD7056" s="3"/>
    </row>
    <row r="7057" spans="30:30" x14ac:dyDescent="0.25">
      <c r="AD7057" s="3"/>
    </row>
    <row r="7058" spans="30:30" x14ac:dyDescent="0.25">
      <c r="AD7058" s="3"/>
    </row>
    <row r="7059" spans="30:30" x14ac:dyDescent="0.25">
      <c r="AD7059" s="3"/>
    </row>
    <row r="7060" spans="30:30" x14ac:dyDescent="0.25">
      <c r="AD7060" s="3"/>
    </row>
    <row r="7061" spans="30:30" x14ac:dyDescent="0.25">
      <c r="AD7061" s="3"/>
    </row>
    <row r="7062" spans="30:30" x14ac:dyDescent="0.25">
      <c r="AD7062" s="3"/>
    </row>
    <row r="7063" spans="30:30" x14ac:dyDescent="0.25">
      <c r="AD7063" s="3"/>
    </row>
    <row r="7064" spans="30:30" x14ac:dyDescent="0.25">
      <c r="AD7064" s="3"/>
    </row>
    <row r="7065" spans="30:30" x14ac:dyDescent="0.25">
      <c r="AD7065" s="3"/>
    </row>
    <row r="7066" spans="30:30" x14ac:dyDescent="0.25">
      <c r="AD7066" s="3"/>
    </row>
    <row r="7067" spans="30:30" x14ac:dyDescent="0.25">
      <c r="AD7067" s="3"/>
    </row>
    <row r="7068" spans="30:30" x14ac:dyDescent="0.25">
      <c r="AD7068" s="3"/>
    </row>
    <row r="7069" spans="30:30" x14ac:dyDescent="0.25">
      <c r="AD7069" s="3"/>
    </row>
    <row r="7070" spans="30:30" x14ac:dyDescent="0.25">
      <c r="AD7070" s="3"/>
    </row>
    <row r="7071" spans="30:30" x14ac:dyDescent="0.25">
      <c r="AD7071" s="3"/>
    </row>
    <row r="7072" spans="30:30" x14ac:dyDescent="0.25">
      <c r="AD7072" s="3"/>
    </row>
    <row r="7073" spans="30:30" x14ac:dyDescent="0.25">
      <c r="AD7073" s="3"/>
    </row>
    <row r="7074" spans="30:30" x14ac:dyDescent="0.25">
      <c r="AD7074" s="3"/>
    </row>
    <row r="7075" spans="30:30" x14ac:dyDescent="0.25">
      <c r="AD7075" s="3"/>
    </row>
    <row r="7076" spans="30:30" x14ac:dyDescent="0.25">
      <c r="AD7076" s="3"/>
    </row>
    <row r="7077" spans="30:30" x14ac:dyDescent="0.25">
      <c r="AD7077" s="3"/>
    </row>
    <row r="7078" spans="30:30" x14ac:dyDescent="0.25">
      <c r="AD7078" s="3"/>
    </row>
    <row r="7079" spans="30:30" x14ac:dyDescent="0.25">
      <c r="AD7079" s="3"/>
    </row>
    <row r="7080" spans="30:30" x14ac:dyDescent="0.25">
      <c r="AD7080" s="3"/>
    </row>
    <row r="7081" spans="30:30" x14ac:dyDescent="0.25">
      <c r="AD7081" s="3"/>
    </row>
    <row r="7082" spans="30:30" x14ac:dyDescent="0.25">
      <c r="AD7082" s="3"/>
    </row>
    <row r="7083" spans="30:30" x14ac:dyDescent="0.25">
      <c r="AD7083" s="3"/>
    </row>
    <row r="7084" spans="30:30" x14ac:dyDescent="0.25">
      <c r="AD7084" s="3"/>
    </row>
    <row r="7085" spans="30:30" x14ac:dyDescent="0.25">
      <c r="AD7085" s="3"/>
    </row>
    <row r="7086" spans="30:30" x14ac:dyDescent="0.25">
      <c r="AD7086" s="3"/>
    </row>
    <row r="7087" spans="30:30" x14ac:dyDescent="0.25">
      <c r="AD7087" s="3"/>
    </row>
    <row r="7088" spans="30:30" x14ac:dyDescent="0.25">
      <c r="AD7088" s="3"/>
    </row>
    <row r="7089" spans="30:30" x14ac:dyDescent="0.25">
      <c r="AD7089" s="3"/>
    </row>
    <row r="7090" spans="30:30" x14ac:dyDescent="0.25">
      <c r="AD7090" s="3"/>
    </row>
    <row r="7091" spans="30:30" x14ac:dyDescent="0.25">
      <c r="AD7091" s="3"/>
    </row>
    <row r="7092" spans="30:30" x14ac:dyDescent="0.25">
      <c r="AD7092" s="3"/>
    </row>
    <row r="7093" spans="30:30" x14ac:dyDescent="0.25">
      <c r="AD7093" s="3"/>
    </row>
    <row r="7094" spans="30:30" x14ac:dyDescent="0.25">
      <c r="AD7094" s="3"/>
    </row>
    <row r="7095" spans="30:30" x14ac:dyDescent="0.25">
      <c r="AD7095" s="3"/>
    </row>
    <row r="7096" spans="30:30" x14ac:dyDescent="0.25">
      <c r="AD7096" s="3"/>
    </row>
    <row r="7097" spans="30:30" x14ac:dyDescent="0.25">
      <c r="AD7097" s="3"/>
    </row>
    <row r="7098" spans="30:30" x14ac:dyDescent="0.25">
      <c r="AD7098" s="3"/>
    </row>
    <row r="7099" spans="30:30" x14ac:dyDescent="0.25">
      <c r="AD7099" s="3"/>
    </row>
    <row r="7100" spans="30:30" x14ac:dyDescent="0.25">
      <c r="AD7100" s="3"/>
    </row>
    <row r="7101" spans="30:30" x14ac:dyDescent="0.25">
      <c r="AD7101" s="3"/>
    </row>
    <row r="7102" spans="30:30" x14ac:dyDescent="0.25">
      <c r="AD7102" s="3"/>
    </row>
    <row r="7103" spans="30:30" x14ac:dyDescent="0.25">
      <c r="AD7103" s="3"/>
    </row>
    <row r="7104" spans="30:30" x14ac:dyDescent="0.25">
      <c r="AD7104" s="3"/>
    </row>
    <row r="7105" spans="30:30" x14ac:dyDescent="0.25">
      <c r="AD7105" s="3"/>
    </row>
    <row r="7106" spans="30:30" x14ac:dyDescent="0.25">
      <c r="AD7106" s="3"/>
    </row>
    <row r="7107" spans="30:30" x14ac:dyDescent="0.25">
      <c r="AD7107" s="3"/>
    </row>
    <row r="7108" spans="30:30" x14ac:dyDescent="0.25">
      <c r="AD7108" s="3"/>
    </row>
    <row r="7109" spans="30:30" x14ac:dyDescent="0.25">
      <c r="AD7109" s="3"/>
    </row>
    <row r="7110" spans="30:30" x14ac:dyDescent="0.25">
      <c r="AD7110" s="3"/>
    </row>
    <row r="7111" spans="30:30" x14ac:dyDescent="0.25">
      <c r="AD7111" s="3"/>
    </row>
    <row r="7112" spans="30:30" x14ac:dyDescent="0.25">
      <c r="AD7112" s="3"/>
    </row>
    <row r="7113" spans="30:30" x14ac:dyDescent="0.25">
      <c r="AD7113" s="3"/>
    </row>
    <row r="7114" spans="30:30" x14ac:dyDescent="0.25">
      <c r="AD7114" s="3"/>
    </row>
    <row r="7115" spans="30:30" x14ac:dyDescent="0.25">
      <c r="AD7115" s="3"/>
    </row>
    <row r="7116" spans="30:30" x14ac:dyDescent="0.25">
      <c r="AD7116" s="3"/>
    </row>
    <row r="7117" spans="30:30" x14ac:dyDescent="0.25">
      <c r="AD7117" s="3"/>
    </row>
    <row r="7118" spans="30:30" x14ac:dyDescent="0.25">
      <c r="AD7118" s="3"/>
    </row>
    <row r="7119" spans="30:30" x14ac:dyDescent="0.25">
      <c r="AD7119" s="3"/>
    </row>
    <row r="7120" spans="30:30" x14ac:dyDescent="0.25">
      <c r="AD7120" s="3"/>
    </row>
    <row r="7121" spans="30:30" x14ac:dyDescent="0.25">
      <c r="AD7121" s="3"/>
    </row>
    <row r="7122" spans="30:30" x14ac:dyDescent="0.25">
      <c r="AD7122" s="3"/>
    </row>
    <row r="7123" spans="30:30" x14ac:dyDescent="0.25">
      <c r="AD7123" s="3"/>
    </row>
    <row r="7124" spans="30:30" x14ac:dyDescent="0.25">
      <c r="AD7124" s="3"/>
    </row>
    <row r="7125" spans="30:30" x14ac:dyDescent="0.25">
      <c r="AD7125" s="3"/>
    </row>
    <row r="7126" spans="30:30" x14ac:dyDescent="0.25">
      <c r="AD7126" s="3"/>
    </row>
    <row r="7127" spans="30:30" x14ac:dyDescent="0.25">
      <c r="AD7127" s="3"/>
    </row>
    <row r="7128" spans="30:30" x14ac:dyDescent="0.25">
      <c r="AD7128" s="3"/>
    </row>
    <row r="7129" spans="30:30" x14ac:dyDescent="0.25">
      <c r="AD7129" s="3"/>
    </row>
    <row r="7130" spans="30:30" x14ac:dyDescent="0.25">
      <c r="AD7130" s="3"/>
    </row>
    <row r="7131" spans="30:30" x14ac:dyDescent="0.25">
      <c r="AD7131" s="3"/>
    </row>
    <row r="7132" spans="30:30" x14ac:dyDescent="0.25">
      <c r="AD7132" s="3"/>
    </row>
    <row r="7133" spans="30:30" x14ac:dyDescent="0.25">
      <c r="AD7133" s="3"/>
    </row>
    <row r="7134" spans="30:30" x14ac:dyDescent="0.25">
      <c r="AD7134" s="3"/>
    </row>
    <row r="7135" spans="30:30" x14ac:dyDescent="0.25">
      <c r="AD7135" s="3"/>
    </row>
    <row r="7136" spans="30:30" x14ac:dyDescent="0.25">
      <c r="AD7136" s="3"/>
    </row>
    <row r="7137" spans="30:30" x14ac:dyDescent="0.25">
      <c r="AD7137" s="3"/>
    </row>
    <row r="7138" spans="30:30" x14ac:dyDescent="0.25">
      <c r="AD7138" s="3"/>
    </row>
    <row r="7139" spans="30:30" x14ac:dyDescent="0.25">
      <c r="AD7139" s="3"/>
    </row>
    <row r="7140" spans="30:30" x14ac:dyDescent="0.25">
      <c r="AD7140" s="3"/>
    </row>
    <row r="7141" spans="30:30" x14ac:dyDescent="0.25">
      <c r="AD7141" s="3"/>
    </row>
    <row r="7142" spans="30:30" x14ac:dyDescent="0.25">
      <c r="AD7142" s="3"/>
    </row>
    <row r="7143" spans="30:30" x14ac:dyDescent="0.25">
      <c r="AD7143" s="3"/>
    </row>
    <row r="7144" spans="30:30" x14ac:dyDescent="0.25">
      <c r="AD7144" s="3"/>
    </row>
    <row r="7145" spans="30:30" x14ac:dyDescent="0.25">
      <c r="AD7145" s="3"/>
    </row>
    <row r="7146" spans="30:30" x14ac:dyDescent="0.25">
      <c r="AD7146" s="3"/>
    </row>
    <row r="7147" spans="30:30" x14ac:dyDescent="0.25">
      <c r="AD7147" s="3"/>
    </row>
    <row r="7148" spans="30:30" x14ac:dyDescent="0.25">
      <c r="AD7148" s="3"/>
    </row>
    <row r="7149" spans="30:30" x14ac:dyDescent="0.25">
      <c r="AD7149" s="3"/>
    </row>
    <row r="7150" spans="30:30" x14ac:dyDescent="0.25">
      <c r="AD7150" s="3"/>
    </row>
    <row r="7151" spans="30:30" x14ac:dyDescent="0.25">
      <c r="AD7151" s="3"/>
    </row>
    <row r="7152" spans="30:30" x14ac:dyDescent="0.25">
      <c r="AD7152" s="3"/>
    </row>
    <row r="7153" spans="30:30" x14ac:dyDescent="0.25">
      <c r="AD7153" s="3"/>
    </row>
    <row r="7154" spans="30:30" x14ac:dyDescent="0.25">
      <c r="AD7154" s="3"/>
    </row>
    <row r="7155" spans="30:30" x14ac:dyDescent="0.25">
      <c r="AD7155" s="3"/>
    </row>
    <row r="7156" spans="30:30" x14ac:dyDescent="0.25">
      <c r="AD7156" s="3"/>
    </row>
    <row r="7157" spans="30:30" x14ac:dyDescent="0.25">
      <c r="AD7157" s="3"/>
    </row>
    <row r="7158" spans="30:30" x14ac:dyDescent="0.25">
      <c r="AD7158" s="3"/>
    </row>
    <row r="7159" spans="30:30" x14ac:dyDescent="0.25">
      <c r="AD7159" s="3"/>
    </row>
    <row r="7160" spans="30:30" x14ac:dyDescent="0.25">
      <c r="AD7160" s="3"/>
    </row>
    <row r="7161" spans="30:30" x14ac:dyDescent="0.25">
      <c r="AD7161" s="3"/>
    </row>
    <row r="7162" spans="30:30" x14ac:dyDescent="0.25">
      <c r="AD7162" s="3"/>
    </row>
    <row r="7163" spans="30:30" x14ac:dyDescent="0.25">
      <c r="AD7163" s="3"/>
    </row>
    <row r="7164" spans="30:30" x14ac:dyDescent="0.25">
      <c r="AD7164" s="3"/>
    </row>
    <row r="7165" spans="30:30" x14ac:dyDescent="0.25">
      <c r="AD7165" s="3"/>
    </row>
    <row r="7166" spans="30:30" x14ac:dyDescent="0.25">
      <c r="AD7166" s="3"/>
    </row>
    <row r="7167" spans="30:30" x14ac:dyDescent="0.25">
      <c r="AD7167" s="3"/>
    </row>
    <row r="7168" spans="30:30" x14ac:dyDescent="0.25">
      <c r="AD7168" s="3"/>
    </row>
    <row r="7169" spans="30:30" x14ac:dyDescent="0.25">
      <c r="AD7169" s="3"/>
    </row>
    <row r="7170" spans="30:30" x14ac:dyDescent="0.25">
      <c r="AD7170" s="3"/>
    </row>
    <row r="7171" spans="30:30" x14ac:dyDescent="0.25">
      <c r="AD7171" s="3"/>
    </row>
    <row r="7172" spans="30:30" x14ac:dyDescent="0.25">
      <c r="AD7172" s="3"/>
    </row>
    <row r="7173" spans="30:30" x14ac:dyDescent="0.25">
      <c r="AD7173" s="3"/>
    </row>
    <row r="7174" spans="30:30" x14ac:dyDescent="0.25">
      <c r="AD7174" s="3"/>
    </row>
    <row r="7175" spans="30:30" x14ac:dyDescent="0.25">
      <c r="AD7175" s="3"/>
    </row>
    <row r="7176" spans="30:30" x14ac:dyDescent="0.25">
      <c r="AD7176" s="3"/>
    </row>
    <row r="7177" spans="30:30" x14ac:dyDescent="0.25">
      <c r="AD7177" s="3"/>
    </row>
    <row r="7178" spans="30:30" x14ac:dyDescent="0.25">
      <c r="AD7178" s="3"/>
    </row>
    <row r="7179" spans="30:30" x14ac:dyDescent="0.25">
      <c r="AD7179" s="3"/>
    </row>
    <row r="7180" spans="30:30" x14ac:dyDescent="0.25">
      <c r="AD7180" s="3"/>
    </row>
    <row r="7181" spans="30:30" x14ac:dyDescent="0.25">
      <c r="AD7181" s="3"/>
    </row>
    <row r="7182" spans="30:30" x14ac:dyDescent="0.25">
      <c r="AD7182" s="3"/>
    </row>
    <row r="7183" spans="30:30" x14ac:dyDescent="0.25">
      <c r="AD7183" s="3"/>
    </row>
    <row r="7184" spans="30:30" x14ac:dyDescent="0.25">
      <c r="AD7184" s="3"/>
    </row>
    <row r="7185" spans="30:30" x14ac:dyDescent="0.25">
      <c r="AD7185" s="3"/>
    </row>
    <row r="7186" spans="30:30" x14ac:dyDescent="0.25">
      <c r="AD7186" s="3"/>
    </row>
    <row r="7187" spans="30:30" x14ac:dyDescent="0.25">
      <c r="AD7187" s="3"/>
    </row>
    <row r="7188" spans="30:30" x14ac:dyDescent="0.25">
      <c r="AD7188" s="3"/>
    </row>
    <row r="7189" spans="30:30" x14ac:dyDescent="0.25">
      <c r="AD7189" s="3"/>
    </row>
    <row r="7190" spans="30:30" x14ac:dyDescent="0.25">
      <c r="AD7190" s="3"/>
    </row>
    <row r="7191" spans="30:30" x14ac:dyDescent="0.25">
      <c r="AD7191" s="3"/>
    </row>
    <row r="7192" spans="30:30" x14ac:dyDescent="0.25">
      <c r="AD7192" s="3"/>
    </row>
    <row r="7193" spans="30:30" x14ac:dyDescent="0.25">
      <c r="AD7193" s="3"/>
    </row>
    <row r="7194" spans="30:30" x14ac:dyDescent="0.25">
      <c r="AD7194" s="3"/>
    </row>
    <row r="7195" spans="30:30" x14ac:dyDescent="0.25">
      <c r="AD7195" s="3"/>
    </row>
    <row r="7196" spans="30:30" x14ac:dyDescent="0.25">
      <c r="AD7196" s="3"/>
    </row>
    <row r="7197" spans="30:30" x14ac:dyDescent="0.25">
      <c r="AD7197" s="3"/>
    </row>
    <row r="7198" spans="30:30" x14ac:dyDescent="0.25">
      <c r="AD7198" s="3"/>
    </row>
    <row r="7199" spans="30:30" x14ac:dyDescent="0.25">
      <c r="AD7199" s="3"/>
    </row>
    <row r="7200" spans="30:30" x14ac:dyDescent="0.25">
      <c r="AD7200" s="3"/>
    </row>
    <row r="7201" spans="30:30" x14ac:dyDescent="0.25">
      <c r="AD7201" s="3"/>
    </row>
    <row r="7202" spans="30:30" x14ac:dyDescent="0.25">
      <c r="AD7202" s="3"/>
    </row>
    <row r="7203" spans="30:30" x14ac:dyDescent="0.25">
      <c r="AD7203" s="3"/>
    </row>
    <row r="7204" spans="30:30" x14ac:dyDescent="0.25">
      <c r="AD7204" s="3"/>
    </row>
    <row r="7205" spans="30:30" x14ac:dyDescent="0.25">
      <c r="AD7205" s="3"/>
    </row>
    <row r="7206" spans="30:30" x14ac:dyDescent="0.25">
      <c r="AD7206" s="3"/>
    </row>
    <row r="7207" spans="30:30" x14ac:dyDescent="0.25">
      <c r="AD7207" s="3"/>
    </row>
    <row r="7208" spans="30:30" x14ac:dyDescent="0.25">
      <c r="AD7208" s="3"/>
    </row>
    <row r="7209" spans="30:30" x14ac:dyDescent="0.25">
      <c r="AD7209" s="3"/>
    </row>
    <row r="7210" spans="30:30" x14ac:dyDescent="0.25">
      <c r="AD7210" s="3"/>
    </row>
    <row r="7211" spans="30:30" x14ac:dyDescent="0.25">
      <c r="AD7211" s="3"/>
    </row>
    <row r="7212" spans="30:30" x14ac:dyDescent="0.25">
      <c r="AD7212" s="3"/>
    </row>
    <row r="7213" spans="30:30" x14ac:dyDescent="0.25">
      <c r="AD7213" s="3"/>
    </row>
    <row r="7214" spans="30:30" x14ac:dyDescent="0.25">
      <c r="AD7214" s="3"/>
    </row>
    <row r="7215" spans="30:30" x14ac:dyDescent="0.25">
      <c r="AD7215" s="3"/>
    </row>
    <row r="7216" spans="30:30" x14ac:dyDescent="0.25">
      <c r="AD7216" s="3"/>
    </row>
    <row r="7217" spans="30:30" x14ac:dyDescent="0.25">
      <c r="AD7217" s="3"/>
    </row>
    <row r="7218" spans="30:30" x14ac:dyDescent="0.25">
      <c r="AD7218" s="3"/>
    </row>
    <row r="7219" spans="30:30" x14ac:dyDescent="0.25">
      <c r="AD7219" s="3"/>
    </row>
    <row r="7220" spans="30:30" x14ac:dyDescent="0.25">
      <c r="AD7220" s="3"/>
    </row>
    <row r="7221" spans="30:30" x14ac:dyDescent="0.25">
      <c r="AD7221" s="3"/>
    </row>
    <row r="7222" spans="30:30" x14ac:dyDescent="0.25">
      <c r="AD7222" s="3"/>
    </row>
    <row r="7223" spans="30:30" x14ac:dyDescent="0.25">
      <c r="AD7223" s="3"/>
    </row>
    <row r="7224" spans="30:30" x14ac:dyDescent="0.25">
      <c r="AD7224" s="3"/>
    </row>
    <row r="7225" spans="30:30" x14ac:dyDescent="0.25">
      <c r="AD7225" s="3"/>
    </row>
    <row r="7226" spans="30:30" x14ac:dyDescent="0.25">
      <c r="AD7226" s="3"/>
    </row>
    <row r="7227" spans="30:30" x14ac:dyDescent="0.25">
      <c r="AD7227" s="3"/>
    </row>
    <row r="7228" spans="30:30" x14ac:dyDescent="0.25">
      <c r="AD7228" s="3"/>
    </row>
    <row r="7229" spans="30:30" x14ac:dyDescent="0.25">
      <c r="AD7229" s="3"/>
    </row>
    <row r="7230" spans="30:30" x14ac:dyDescent="0.25">
      <c r="AD7230" s="3"/>
    </row>
    <row r="7231" spans="30:30" x14ac:dyDescent="0.25">
      <c r="AD7231" s="3"/>
    </row>
    <row r="7232" spans="30:30" x14ac:dyDescent="0.25">
      <c r="AD7232" s="3"/>
    </row>
    <row r="7233" spans="30:30" x14ac:dyDescent="0.25">
      <c r="AD7233" s="3"/>
    </row>
    <row r="7234" spans="30:30" x14ac:dyDescent="0.25">
      <c r="AD7234" s="3"/>
    </row>
    <row r="7235" spans="30:30" x14ac:dyDescent="0.25">
      <c r="AD7235" s="3"/>
    </row>
    <row r="7236" spans="30:30" x14ac:dyDescent="0.25">
      <c r="AD7236" s="3"/>
    </row>
    <row r="7237" spans="30:30" x14ac:dyDescent="0.25">
      <c r="AD7237" s="3"/>
    </row>
    <row r="7238" spans="30:30" x14ac:dyDescent="0.25">
      <c r="AD7238" s="3"/>
    </row>
    <row r="7239" spans="30:30" x14ac:dyDescent="0.25">
      <c r="AD7239" s="3"/>
    </row>
    <row r="7240" spans="30:30" x14ac:dyDescent="0.25">
      <c r="AD7240" s="3"/>
    </row>
    <row r="7241" spans="30:30" x14ac:dyDescent="0.25">
      <c r="AD7241" s="3"/>
    </row>
    <row r="7242" spans="30:30" x14ac:dyDescent="0.25">
      <c r="AD7242" s="3"/>
    </row>
    <row r="7243" spans="30:30" x14ac:dyDescent="0.25">
      <c r="AD7243" s="3"/>
    </row>
    <row r="7244" spans="30:30" x14ac:dyDescent="0.25">
      <c r="AD7244" s="3"/>
    </row>
    <row r="7245" spans="30:30" x14ac:dyDescent="0.25">
      <c r="AD7245" s="3"/>
    </row>
    <row r="7246" spans="30:30" x14ac:dyDescent="0.25">
      <c r="AD7246" s="3"/>
    </row>
    <row r="7247" spans="30:30" x14ac:dyDescent="0.25">
      <c r="AD7247" s="3"/>
    </row>
    <row r="7248" spans="30:30" x14ac:dyDescent="0.25">
      <c r="AD7248" s="3"/>
    </row>
    <row r="7249" spans="30:30" x14ac:dyDescent="0.25">
      <c r="AD7249" s="3"/>
    </row>
    <row r="7250" spans="30:30" x14ac:dyDescent="0.25">
      <c r="AD7250" s="3"/>
    </row>
    <row r="7251" spans="30:30" x14ac:dyDescent="0.25">
      <c r="AD7251" s="3"/>
    </row>
    <row r="7252" spans="30:30" x14ac:dyDescent="0.25">
      <c r="AD7252" s="3"/>
    </row>
    <row r="7253" spans="30:30" x14ac:dyDescent="0.25">
      <c r="AD7253" s="3"/>
    </row>
    <row r="7254" spans="30:30" x14ac:dyDescent="0.25">
      <c r="AD7254" s="3"/>
    </row>
    <row r="7255" spans="30:30" x14ac:dyDescent="0.25">
      <c r="AD7255" s="3"/>
    </row>
    <row r="7256" spans="30:30" x14ac:dyDescent="0.25">
      <c r="AD7256" s="3"/>
    </row>
    <row r="7257" spans="30:30" x14ac:dyDescent="0.25">
      <c r="AD7257" s="3"/>
    </row>
    <row r="7258" spans="30:30" x14ac:dyDescent="0.25">
      <c r="AD7258" s="3"/>
    </row>
    <row r="7259" spans="30:30" x14ac:dyDescent="0.25">
      <c r="AD7259" s="3"/>
    </row>
    <row r="7260" spans="30:30" x14ac:dyDescent="0.25">
      <c r="AD7260" s="3"/>
    </row>
    <row r="7261" spans="30:30" x14ac:dyDescent="0.25">
      <c r="AD7261" s="3"/>
    </row>
    <row r="7262" spans="30:30" x14ac:dyDescent="0.25">
      <c r="AD7262" s="3"/>
    </row>
    <row r="7263" spans="30:30" x14ac:dyDescent="0.25">
      <c r="AD7263" s="3"/>
    </row>
    <row r="7264" spans="30:30" x14ac:dyDescent="0.25">
      <c r="AD7264" s="3"/>
    </row>
    <row r="7265" spans="30:30" x14ac:dyDescent="0.25">
      <c r="AD7265" s="3"/>
    </row>
    <row r="7266" spans="30:30" x14ac:dyDescent="0.25">
      <c r="AD7266" s="3"/>
    </row>
    <row r="7267" spans="30:30" x14ac:dyDescent="0.25">
      <c r="AD7267" s="3"/>
    </row>
    <row r="7268" spans="30:30" x14ac:dyDescent="0.25">
      <c r="AD7268" s="3"/>
    </row>
    <row r="7269" spans="30:30" x14ac:dyDescent="0.25">
      <c r="AD7269" s="3"/>
    </row>
    <row r="7270" spans="30:30" x14ac:dyDescent="0.25">
      <c r="AD7270" s="3"/>
    </row>
    <row r="7271" spans="30:30" x14ac:dyDescent="0.25">
      <c r="AD7271" s="3"/>
    </row>
    <row r="7272" spans="30:30" x14ac:dyDescent="0.25">
      <c r="AD7272" s="3"/>
    </row>
    <row r="7273" spans="30:30" x14ac:dyDescent="0.25">
      <c r="AD7273" s="3"/>
    </row>
    <row r="7274" spans="30:30" x14ac:dyDescent="0.25">
      <c r="AD7274" s="3"/>
    </row>
    <row r="7275" spans="30:30" x14ac:dyDescent="0.25">
      <c r="AD7275" s="3"/>
    </row>
    <row r="7276" spans="30:30" x14ac:dyDescent="0.25">
      <c r="AD7276" s="3"/>
    </row>
    <row r="7277" spans="30:30" x14ac:dyDescent="0.25">
      <c r="AD7277" s="3"/>
    </row>
    <row r="7278" spans="30:30" x14ac:dyDescent="0.25">
      <c r="AD7278" s="3"/>
    </row>
    <row r="7279" spans="30:30" x14ac:dyDescent="0.25">
      <c r="AD7279" s="3"/>
    </row>
    <row r="7280" spans="30:30" x14ac:dyDescent="0.25">
      <c r="AD7280" s="3"/>
    </row>
    <row r="7281" spans="30:30" x14ac:dyDescent="0.25">
      <c r="AD7281" s="3"/>
    </row>
    <row r="7282" spans="30:30" x14ac:dyDescent="0.25">
      <c r="AD7282" s="3"/>
    </row>
    <row r="7283" spans="30:30" x14ac:dyDescent="0.25">
      <c r="AD7283" s="3"/>
    </row>
    <row r="7284" spans="30:30" x14ac:dyDescent="0.25">
      <c r="AD7284" s="3"/>
    </row>
    <row r="7285" spans="30:30" x14ac:dyDescent="0.25">
      <c r="AD7285" s="3"/>
    </row>
    <row r="7286" spans="30:30" x14ac:dyDescent="0.25">
      <c r="AD7286" s="3"/>
    </row>
    <row r="7287" spans="30:30" x14ac:dyDescent="0.25">
      <c r="AD7287" s="3"/>
    </row>
    <row r="7288" spans="30:30" x14ac:dyDescent="0.25">
      <c r="AD7288" s="3"/>
    </row>
    <row r="7289" spans="30:30" x14ac:dyDescent="0.25">
      <c r="AD7289" s="3"/>
    </row>
    <row r="7290" spans="30:30" x14ac:dyDescent="0.25">
      <c r="AD7290" s="3"/>
    </row>
    <row r="7291" spans="30:30" x14ac:dyDescent="0.25">
      <c r="AD7291" s="3"/>
    </row>
    <row r="7292" spans="30:30" x14ac:dyDescent="0.25">
      <c r="AD7292" s="3"/>
    </row>
    <row r="7293" spans="30:30" x14ac:dyDescent="0.25">
      <c r="AD7293" s="3"/>
    </row>
    <row r="7294" spans="30:30" x14ac:dyDescent="0.25">
      <c r="AD7294" s="3"/>
    </row>
    <row r="7295" spans="30:30" x14ac:dyDescent="0.25">
      <c r="AD7295" s="3"/>
    </row>
    <row r="7296" spans="30:30" x14ac:dyDescent="0.25">
      <c r="AD7296" s="3"/>
    </row>
    <row r="7297" spans="30:30" x14ac:dyDescent="0.25">
      <c r="AD7297" s="3"/>
    </row>
    <row r="7298" spans="30:30" x14ac:dyDescent="0.25">
      <c r="AD7298" s="3"/>
    </row>
    <row r="7299" spans="30:30" x14ac:dyDescent="0.25">
      <c r="AD7299" s="3"/>
    </row>
    <row r="7300" spans="30:30" x14ac:dyDescent="0.25">
      <c r="AD7300" s="3"/>
    </row>
    <row r="7301" spans="30:30" x14ac:dyDescent="0.25">
      <c r="AD7301" s="3"/>
    </row>
    <row r="7302" spans="30:30" x14ac:dyDescent="0.25">
      <c r="AD7302" s="3"/>
    </row>
    <row r="7303" spans="30:30" x14ac:dyDescent="0.25">
      <c r="AD7303" s="3"/>
    </row>
    <row r="7304" spans="30:30" x14ac:dyDescent="0.25">
      <c r="AD7304" s="3"/>
    </row>
    <row r="7305" spans="30:30" x14ac:dyDescent="0.25">
      <c r="AD7305" s="3"/>
    </row>
    <row r="7306" spans="30:30" x14ac:dyDescent="0.25">
      <c r="AD7306" s="3"/>
    </row>
    <row r="7307" spans="30:30" x14ac:dyDescent="0.25">
      <c r="AD7307" s="3"/>
    </row>
    <row r="7308" spans="30:30" x14ac:dyDescent="0.25">
      <c r="AD7308" s="3"/>
    </row>
    <row r="7309" spans="30:30" x14ac:dyDescent="0.25">
      <c r="AD7309" s="3"/>
    </row>
    <row r="7310" spans="30:30" x14ac:dyDescent="0.25">
      <c r="AD7310" s="3"/>
    </row>
    <row r="7311" spans="30:30" x14ac:dyDescent="0.25">
      <c r="AD7311" s="3"/>
    </row>
    <row r="7312" spans="30:30" x14ac:dyDescent="0.25">
      <c r="AD7312" s="3"/>
    </row>
    <row r="7313" spans="30:30" x14ac:dyDescent="0.25">
      <c r="AD7313" s="3"/>
    </row>
    <row r="7314" spans="30:30" x14ac:dyDescent="0.25">
      <c r="AD7314" s="3"/>
    </row>
    <row r="7315" spans="30:30" x14ac:dyDescent="0.25">
      <c r="AD7315" s="3"/>
    </row>
    <row r="7316" spans="30:30" x14ac:dyDescent="0.25">
      <c r="AD7316" s="3"/>
    </row>
    <row r="7317" spans="30:30" x14ac:dyDescent="0.25">
      <c r="AD7317" s="3"/>
    </row>
    <row r="7318" spans="30:30" x14ac:dyDescent="0.25">
      <c r="AD7318" s="3"/>
    </row>
    <row r="7319" spans="30:30" x14ac:dyDescent="0.25">
      <c r="AD7319" s="3"/>
    </row>
    <row r="7320" spans="30:30" x14ac:dyDescent="0.25">
      <c r="AD7320" s="3"/>
    </row>
    <row r="7321" spans="30:30" x14ac:dyDescent="0.25">
      <c r="AD7321" s="3"/>
    </row>
    <row r="7322" spans="30:30" x14ac:dyDescent="0.25">
      <c r="AD7322" s="3"/>
    </row>
    <row r="7323" spans="30:30" x14ac:dyDescent="0.25">
      <c r="AD7323" s="3"/>
    </row>
    <row r="7324" spans="30:30" x14ac:dyDescent="0.25">
      <c r="AD7324" s="3"/>
    </row>
    <row r="7325" spans="30:30" x14ac:dyDescent="0.25">
      <c r="AD7325" s="3"/>
    </row>
    <row r="7326" spans="30:30" x14ac:dyDescent="0.25">
      <c r="AD7326" s="3"/>
    </row>
    <row r="7327" spans="30:30" x14ac:dyDescent="0.25">
      <c r="AD7327" s="3"/>
    </row>
    <row r="7328" spans="30:30" x14ac:dyDescent="0.25">
      <c r="AD7328" s="3"/>
    </row>
    <row r="7329" spans="30:30" x14ac:dyDescent="0.25">
      <c r="AD7329" s="3"/>
    </row>
    <row r="7330" spans="30:30" x14ac:dyDescent="0.25">
      <c r="AD7330" s="3"/>
    </row>
    <row r="7331" spans="30:30" x14ac:dyDescent="0.25">
      <c r="AD7331" s="3"/>
    </row>
    <row r="7332" spans="30:30" x14ac:dyDescent="0.25">
      <c r="AD7332" s="3"/>
    </row>
    <row r="7333" spans="30:30" x14ac:dyDescent="0.25">
      <c r="AD7333" s="3"/>
    </row>
    <row r="7334" spans="30:30" x14ac:dyDescent="0.25">
      <c r="AD7334" s="3"/>
    </row>
    <row r="7335" spans="30:30" x14ac:dyDescent="0.25">
      <c r="AD7335" s="3"/>
    </row>
    <row r="7336" spans="30:30" x14ac:dyDescent="0.25">
      <c r="AD7336" s="3"/>
    </row>
    <row r="7337" spans="30:30" x14ac:dyDescent="0.25">
      <c r="AD7337" s="3"/>
    </row>
    <row r="7338" spans="30:30" x14ac:dyDescent="0.25">
      <c r="AD7338" s="3"/>
    </row>
    <row r="7339" spans="30:30" x14ac:dyDescent="0.25">
      <c r="AD7339" s="3"/>
    </row>
    <row r="7340" spans="30:30" x14ac:dyDescent="0.25">
      <c r="AD7340" s="3"/>
    </row>
    <row r="7341" spans="30:30" x14ac:dyDescent="0.25">
      <c r="AD7341" s="3"/>
    </row>
    <row r="7342" spans="30:30" x14ac:dyDescent="0.25">
      <c r="AD7342" s="3"/>
    </row>
    <row r="7343" spans="30:30" x14ac:dyDescent="0.25">
      <c r="AD7343" s="3"/>
    </row>
    <row r="7344" spans="30:30" x14ac:dyDescent="0.25">
      <c r="AD7344" s="3"/>
    </row>
    <row r="7345" spans="30:30" x14ac:dyDescent="0.25">
      <c r="AD7345" s="3"/>
    </row>
    <row r="7346" spans="30:30" x14ac:dyDescent="0.25">
      <c r="AD7346" s="3"/>
    </row>
    <row r="7347" spans="30:30" x14ac:dyDescent="0.25">
      <c r="AD7347" s="3"/>
    </row>
    <row r="7348" spans="30:30" x14ac:dyDescent="0.25">
      <c r="AD7348" s="3"/>
    </row>
    <row r="7349" spans="30:30" x14ac:dyDescent="0.25">
      <c r="AD7349" s="3"/>
    </row>
    <row r="7350" spans="30:30" x14ac:dyDescent="0.25">
      <c r="AD7350" s="3"/>
    </row>
    <row r="7351" spans="30:30" x14ac:dyDescent="0.25">
      <c r="AD7351" s="3"/>
    </row>
    <row r="7352" spans="30:30" x14ac:dyDescent="0.25">
      <c r="AD7352" s="3"/>
    </row>
    <row r="7353" spans="30:30" x14ac:dyDescent="0.25">
      <c r="AD7353" s="3"/>
    </row>
    <row r="7354" spans="30:30" x14ac:dyDescent="0.25">
      <c r="AD7354" s="3"/>
    </row>
    <row r="7355" spans="30:30" x14ac:dyDescent="0.25">
      <c r="AD7355" s="3"/>
    </row>
    <row r="7356" spans="30:30" x14ac:dyDescent="0.25">
      <c r="AD7356" s="3"/>
    </row>
    <row r="7357" spans="30:30" x14ac:dyDescent="0.25">
      <c r="AD7357" s="3"/>
    </row>
    <row r="7358" spans="30:30" x14ac:dyDescent="0.25">
      <c r="AD7358" s="3"/>
    </row>
    <row r="7359" spans="30:30" x14ac:dyDescent="0.25">
      <c r="AD7359" s="3"/>
    </row>
    <row r="7360" spans="30:30" x14ac:dyDescent="0.25">
      <c r="AD7360" s="3"/>
    </row>
    <row r="7361" spans="30:30" x14ac:dyDescent="0.25">
      <c r="AD7361" s="3"/>
    </row>
    <row r="7362" spans="30:30" x14ac:dyDescent="0.25">
      <c r="AD7362" s="3"/>
    </row>
    <row r="7363" spans="30:30" x14ac:dyDescent="0.25">
      <c r="AD7363" s="3"/>
    </row>
    <row r="7364" spans="30:30" x14ac:dyDescent="0.25">
      <c r="AD7364" s="3"/>
    </row>
    <row r="7365" spans="30:30" x14ac:dyDescent="0.25">
      <c r="AD7365" s="3"/>
    </row>
    <row r="7366" spans="30:30" x14ac:dyDescent="0.25">
      <c r="AD7366" s="3"/>
    </row>
    <row r="7367" spans="30:30" x14ac:dyDescent="0.25">
      <c r="AD7367" s="3"/>
    </row>
    <row r="7368" spans="30:30" x14ac:dyDescent="0.25">
      <c r="AD7368" s="3"/>
    </row>
    <row r="7369" spans="30:30" x14ac:dyDescent="0.25">
      <c r="AD7369" s="3"/>
    </row>
    <row r="7370" spans="30:30" x14ac:dyDescent="0.25">
      <c r="AD7370" s="3"/>
    </row>
    <row r="7371" spans="30:30" x14ac:dyDescent="0.25">
      <c r="AD7371" s="3"/>
    </row>
    <row r="7372" spans="30:30" x14ac:dyDescent="0.25">
      <c r="AD7372" s="3"/>
    </row>
    <row r="7373" spans="30:30" x14ac:dyDescent="0.25">
      <c r="AD7373" s="3"/>
    </row>
    <row r="7374" spans="30:30" x14ac:dyDescent="0.25">
      <c r="AD7374" s="3"/>
    </row>
    <row r="7375" spans="30:30" x14ac:dyDescent="0.25">
      <c r="AD7375" s="3"/>
    </row>
    <row r="7376" spans="30:30" x14ac:dyDescent="0.25">
      <c r="AD7376" s="3"/>
    </row>
    <row r="7377" spans="30:30" x14ac:dyDescent="0.25">
      <c r="AD7377" s="3"/>
    </row>
    <row r="7378" spans="30:30" x14ac:dyDescent="0.25">
      <c r="AD7378" s="3"/>
    </row>
    <row r="7379" spans="30:30" x14ac:dyDescent="0.25">
      <c r="AD7379" s="3"/>
    </row>
    <row r="7380" spans="30:30" x14ac:dyDescent="0.25">
      <c r="AD7380" s="3"/>
    </row>
    <row r="7381" spans="30:30" x14ac:dyDescent="0.25">
      <c r="AD7381" s="3"/>
    </row>
    <row r="7382" spans="30:30" x14ac:dyDescent="0.25">
      <c r="AD7382" s="3"/>
    </row>
    <row r="7383" spans="30:30" x14ac:dyDescent="0.25">
      <c r="AD7383" s="3"/>
    </row>
    <row r="7384" spans="30:30" x14ac:dyDescent="0.25">
      <c r="AD7384" s="3"/>
    </row>
    <row r="7385" spans="30:30" x14ac:dyDescent="0.25">
      <c r="AD7385" s="3"/>
    </row>
    <row r="7386" spans="30:30" x14ac:dyDescent="0.25">
      <c r="AD7386" s="3"/>
    </row>
    <row r="7387" spans="30:30" x14ac:dyDescent="0.25">
      <c r="AD7387" s="3"/>
    </row>
    <row r="7388" spans="30:30" x14ac:dyDescent="0.25">
      <c r="AD7388" s="3"/>
    </row>
    <row r="7389" spans="30:30" x14ac:dyDescent="0.25">
      <c r="AD7389" s="3"/>
    </row>
    <row r="7390" spans="30:30" x14ac:dyDescent="0.25">
      <c r="AD7390" s="3"/>
    </row>
    <row r="7391" spans="30:30" x14ac:dyDescent="0.25">
      <c r="AD7391" s="3"/>
    </row>
    <row r="7392" spans="30:30" x14ac:dyDescent="0.25">
      <c r="AD7392" s="3"/>
    </row>
    <row r="7393" spans="30:30" x14ac:dyDescent="0.25">
      <c r="AD7393" s="3"/>
    </row>
    <row r="7394" spans="30:30" x14ac:dyDescent="0.25">
      <c r="AD7394" s="3"/>
    </row>
    <row r="7395" spans="30:30" x14ac:dyDescent="0.25">
      <c r="AD7395" s="3"/>
    </row>
    <row r="7396" spans="30:30" x14ac:dyDescent="0.25">
      <c r="AD7396" s="3"/>
    </row>
    <row r="7397" spans="30:30" x14ac:dyDescent="0.25">
      <c r="AD7397" s="3"/>
    </row>
    <row r="7398" spans="30:30" x14ac:dyDescent="0.25">
      <c r="AD7398" s="3"/>
    </row>
    <row r="7399" spans="30:30" x14ac:dyDescent="0.25">
      <c r="AD7399" s="3"/>
    </row>
    <row r="7400" spans="30:30" x14ac:dyDescent="0.25">
      <c r="AD7400" s="3"/>
    </row>
    <row r="7401" spans="30:30" x14ac:dyDescent="0.25">
      <c r="AD7401" s="3"/>
    </row>
    <row r="7402" spans="30:30" x14ac:dyDescent="0.25">
      <c r="AD7402" s="3"/>
    </row>
    <row r="7403" spans="30:30" x14ac:dyDescent="0.25">
      <c r="AD7403" s="3"/>
    </row>
    <row r="7404" spans="30:30" x14ac:dyDescent="0.25">
      <c r="AD7404" s="3"/>
    </row>
    <row r="7405" spans="30:30" x14ac:dyDescent="0.25">
      <c r="AD7405" s="3"/>
    </row>
    <row r="7406" spans="30:30" x14ac:dyDescent="0.25">
      <c r="AD7406" s="3"/>
    </row>
    <row r="7407" spans="30:30" x14ac:dyDescent="0.25">
      <c r="AD7407" s="3"/>
    </row>
    <row r="7408" spans="30:30" x14ac:dyDescent="0.25">
      <c r="AD7408" s="3"/>
    </row>
    <row r="7409" spans="30:30" x14ac:dyDescent="0.25">
      <c r="AD7409" s="3"/>
    </row>
    <row r="7410" spans="30:30" x14ac:dyDescent="0.25">
      <c r="AD7410" s="3"/>
    </row>
    <row r="7411" spans="30:30" x14ac:dyDescent="0.25">
      <c r="AD7411" s="3"/>
    </row>
    <row r="7412" spans="30:30" x14ac:dyDescent="0.25">
      <c r="AD7412" s="3"/>
    </row>
    <row r="7413" spans="30:30" x14ac:dyDescent="0.25">
      <c r="AD7413" s="3"/>
    </row>
    <row r="7414" spans="30:30" x14ac:dyDescent="0.25">
      <c r="AD7414" s="3"/>
    </row>
    <row r="7415" spans="30:30" x14ac:dyDescent="0.25">
      <c r="AD7415" s="3"/>
    </row>
    <row r="7416" spans="30:30" x14ac:dyDescent="0.25">
      <c r="AD7416" s="3"/>
    </row>
    <row r="7417" spans="30:30" x14ac:dyDescent="0.25">
      <c r="AD7417" s="3"/>
    </row>
    <row r="7418" spans="30:30" x14ac:dyDescent="0.25">
      <c r="AD7418" s="3"/>
    </row>
    <row r="7419" spans="30:30" x14ac:dyDescent="0.25">
      <c r="AD7419" s="3"/>
    </row>
    <row r="7420" spans="30:30" x14ac:dyDescent="0.25">
      <c r="AD7420" s="3"/>
    </row>
    <row r="7421" spans="30:30" x14ac:dyDescent="0.25">
      <c r="AD7421" s="3"/>
    </row>
    <row r="7422" spans="30:30" x14ac:dyDescent="0.25">
      <c r="AD7422" s="3"/>
    </row>
    <row r="7423" spans="30:30" x14ac:dyDescent="0.25">
      <c r="AD7423" s="3"/>
    </row>
    <row r="7424" spans="30:30" x14ac:dyDescent="0.25">
      <c r="AD7424" s="3"/>
    </row>
    <row r="7425" spans="30:30" x14ac:dyDescent="0.25">
      <c r="AD7425" s="3"/>
    </row>
    <row r="7426" spans="30:30" x14ac:dyDescent="0.25">
      <c r="AD7426" s="3"/>
    </row>
    <row r="7427" spans="30:30" x14ac:dyDescent="0.25">
      <c r="AD7427" s="3"/>
    </row>
    <row r="7428" spans="30:30" x14ac:dyDescent="0.25">
      <c r="AD7428" s="3"/>
    </row>
    <row r="7429" spans="30:30" x14ac:dyDescent="0.25">
      <c r="AD7429" s="3"/>
    </row>
    <row r="7430" spans="30:30" x14ac:dyDescent="0.25">
      <c r="AD7430" s="3"/>
    </row>
    <row r="7431" spans="30:30" x14ac:dyDescent="0.25">
      <c r="AD7431" s="3"/>
    </row>
    <row r="7432" spans="30:30" x14ac:dyDescent="0.25">
      <c r="AD7432" s="3"/>
    </row>
    <row r="7433" spans="30:30" x14ac:dyDescent="0.25">
      <c r="AD7433" s="3"/>
    </row>
    <row r="7434" spans="30:30" x14ac:dyDescent="0.25">
      <c r="AD7434" s="3"/>
    </row>
    <row r="7435" spans="30:30" x14ac:dyDescent="0.25">
      <c r="AD7435" s="3"/>
    </row>
    <row r="7436" spans="30:30" x14ac:dyDescent="0.25">
      <c r="AD7436" s="3"/>
    </row>
    <row r="7437" spans="30:30" x14ac:dyDescent="0.25">
      <c r="AD7437" s="3"/>
    </row>
    <row r="7438" spans="30:30" x14ac:dyDescent="0.25">
      <c r="AD7438" s="3"/>
    </row>
    <row r="7439" spans="30:30" x14ac:dyDescent="0.25">
      <c r="AD7439" s="3"/>
    </row>
    <row r="7440" spans="30:30" x14ac:dyDescent="0.25">
      <c r="AD7440" s="3"/>
    </row>
    <row r="7441" spans="30:30" x14ac:dyDescent="0.25">
      <c r="AD7441" s="3"/>
    </row>
    <row r="7442" spans="30:30" x14ac:dyDescent="0.25">
      <c r="AD7442" s="3"/>
    </row>
    <row r="7443" spans="30:30" x14ac:dyDescent="0.25">
      <c r="AD7443" s="3"/>
    </row>
    <row r="7444" spans="30:30" x14ac:dyDescent="0.25">
      <c r="AD7444" s="3"/>
    </row>
    <row r="7445" spans="30:30" x14ac:dyDescent="0.25">
      <c r="AD7445" s="3"/>
    </row>
    <row r="7446" spans="30:30" x14ac:dyDescent="0.25">
      <c r="AD7446" s="3"/>
    </row>
    <row r="7447" spans="30:30" x14ac:dyDescent="0.25">
      <c r="AD7447" s="3"/>
    </row>
    <row r="7448" spans="30:30" x14ac:dyDescent="0.25">
      <c r="AD7448" s="3"/>
    </row>
    <row r="7449" spans="30:30" x14ac:dyDescent="0.25">
      <c r="AD7449" s="3"/>
    </row>
    <row r="7450" spans="30:30" x14ac:dyDescent="0.25">
      <c r="AD7450" s="3"/>
    </row>
    <row r="7451" spans="30:30" x14ac:dyDescent="0.25">
      <c r="AD7451" s="3"/>
    </row>
    <row r="7452" spans="30:30" x14ac:dyDescent="0.25">
      <c r="AD7452" s="3"/>
    </row>
    <row r="7453" spans="30:30" x14ac:dyDescent="0.25">
      <c r="AD7453" s="3"/>
    </row>
    <row r="7454" spans="30:30" x14ac:dyDescent="0.25">
      <c r="AD7454" s="3"/>
    </row>
    <row r="7455" spans="30:30" x14ac:dyDescent="0.25">
      <c r="AD7455" s="3"/>
    </row>
    <row r="7456" spans="30:30" x14ac:dyDescent="0.25">
      <c r="AD7456" s="3"/>
    </row>
    <row r="7457" spans="30:30" x14ac:dyDescent="0.25">
      <c r="AD7457" s="3"/>
    </row>
    <row r="7458" spans="30:30" x14ac:dyDescent="0.25">
      <c r="AD7458" s="3"/>
    </row>
    <row r="7459" spans="30:30" x14ac:dyDescent="0.25">
      <c r="AD7459" s="3"/>
    </row>
    <row r="7460" spans="30:30" x14ac:dyDescent="0.25">
      <c r="AD7460" s="3"/>
    </row>
    <row r="7461" spans="30:30" x14ac:dyDescent="0.25">
      <c r="AD7461" s="3"/>
    </row>
    <row r="7462" spans="30:30" x14ac:dyDescent="0.25">
      <c r="AD7462" s="3"/>
    </row>
    <row r="7463" spans="30:30" x14ac:dyDescent="0.25">
      <c r="AD7463" s="3"/>
    </row>
    <row r="7464" spans="30:30" x14ac:dyDescent="0.25">
      <c r="AD7464" s="3"/>
    </row>
    <row r="7465" spans="30:30" x14ac:dyDescent="0.25">
      <c r="AD7465" s="3"/>
    </row>
    <row r="7466" spans="30:30" x14ac:dyDescent="0.25">
      <c r="AD7466" s="3"/>
    </row>
    <row r="7467" spans="30:30" x14ac:dyDescent="0.25">
      <c r="AD7467" s="3"/>
    </row>
    <row r="7468" spans="30:30" x14ac:dyDescent="0.25">
      <c r="AD7468" s="3"/>
    </row>
    <row r="7469" spans="30:30" x14ac:dyDescent="0.25">
      <c r="AD7469" s="3"/>
    </row>
    <row r="7470" spans="30:30" x14ac:dyDescent="0.25">
      <c r="AD7470" s="3"/>
    </row>
    <row r="7471" spans="30:30" x14ac:dyDescent="0.25">
      <c r="AD7471" s="3"/>
    </row>
    <row r="7472" spans="30:30" x14ac:dyDescent="0.25">
      <c r="AD7472" s="3"/>
    </row>
    <row r="7473" spans="30:30" x14ac:dyDescent="0.25">
      <c r="AD7473" s="3"/>
    </row>
    <row r="7474" spans="30:30" x14ac:dyDescent="0.25">
      <c r="AD7474" s="3"/>
    </row>
    <row r="7475" spans="30:30" x14ac:dyDescent="0.25">
      <c r="AD7475" s="3"/>
    </row>
    <row r="7476" spans="30:30" x14ac:dyDescent="0.25">
      <c r="AD7476" s="3"/>
    </row>
    <row r="7477" spans="30:30" x14ac:dyDescent="0.25">
      <c r="AD7477" s="3"/>
    </row>
    <row r="7478" spans="30:30" x14ac:dyDescent="0.25">
      <c r="AD7478" s="3"/>
    </row>
    <row r="7479" spans="30:30" x14ac:dyDescent="0.25">
      <c r="AD7479" s="3"/>
    </row>
    <row r="7480" spans="30:30" x14ac:dyDescent="0.25">
      <c r="AD7480" s="3"/>
    </row>
    <row r="7481" spans="30:30" x14ac:dyDescent="0.25">
      <c r="AD7481" s="3"/>
    </row>
    <row r="7482" spans="30:30" x14ac:dyDescent="0.25">
      <c r="AD7482" s="3"/>
    </row>
    <row r="7483" spans="30:30" x14ac:dyDescent="0.25">
      <c r="AD7483" s="3"/>
    </row>
    <row r="7484" spans="30:30" x14ac:dyDescent="0.25">
      <c r="AD7484" s="3"/>
    </row>
    <row r="7485" spans="30:30" x14ac:dyDescent="0.25">
      <c r="AD7485" s="3"/>
    </row>
    <row r="7486" spans="30:30" x14ac:dyDescent="0.25">
      <c r="AD7486" s="3"/>
    </row>
    <row r="7487" spans="30:30" x14ac:dyDescent="0.25">
      <c r="AD7487" s="3"/>
    </row>
    <row r="7488" spans="30:30" x14ac:dyDescent="0.25">
      <c r="AD7488" s="3"/>
    </row>
    <row r="7489" spans="30:30" x14ac:dyDescent="0.25">
      <c r="AD7489" s="3"/>
    </row>
    <row r="7490" spans="30:30" x14ac:dyDescent="0.25">
      <c r="AD7490" s="3"/>
    </row>
    <row r="7491" spans="30:30" x14ac:dyDescent="0.25">
      <c r="AD7491" s="3"/>
    </row>
    <row r="7492" spans="30:30" x14ac:dyDescent="0.25">
      <c r="AD7492" s="3"/>
    </row>
    <row r="7493" spans="30:30" x14ac:dyDescent="0.25">
      <c r="AD7493" s="3"/>
    </row>
    <row r="7494" spans="30:30" x14ac:dyDescent="0.25">
      <c r="AD7494" s="3"/>
    </row>
    <row r="7495" spans="30:30" x14ac:dyDescent="0.25">
      <c r="AD7495" s="3"/>
    </row>
    <row r="7496" spans="30:30" x14ac:dyDescent="0.25">
      <c r="AD7496" s="3"/>
    </row>
    <row r="7497" spans="30:30" x14ac:dyDescent="0.25">
      <c r="AD7497" s="3"/>
    </row>
    <row r="7498" spans="30:30" x14ac:dyDescent="0.25">
      <c r="AD7498" s="3"/>
    </row>
    <row r="7499" spans="30:30" x14ac:dyDescent="0.25">
      <c r="AD7499" s="3"/>
    </row>
    <row r="7500" spans="30:30" x14ac:dyDescent="0.25">
      <c r="AD7500" s="3"/>
    </row>
    <row r="7501" spans="30:30" x14ac:dyDescent="0.25">
      <c r="AD7501" s="3"/>
    </row>
    <row r="7502" spans="30:30" x14ac:dyDescent="0.25">
      <c r="AD7502" s="3"/>
    </row>
    <row r="7503" spans="30:30" x14ac:dyDescent="0.25">
      <c r="AD7503" s="3"/>
    </row>
    <row r="7504" spans="30:30" x14ac:dyDescent="0.25">
      <c r="AD7504" s="3"/>
    </row>
    <row r="7505" spans="30:30" x14ac:dyDescent="0.25">
      <c r="AD7505" s="3"/>
    </row>
    <row r="7506" spans="30:30" x14ac:dyDescent="0.25">
      <c r="AD7506" s="3"/>
    </row>
    <row r="7507" spans="30:30" x14ac:dyDescent="0.25">
      <c r="AD7507" s="3"/>
    </row>
    <row r="7508" spans="30:30" x14ac:dyDescent="0.25">
      <c r="AD7508" s="3"/>
    </row>
    <row r="7509" spans="30:30" x14ac:dyDescent="0.25">
      <c r="AD7509" s="3"/>
    </row>
    <row r="7510" spans="30:30" x14ac:dyDescent="0.25">
      <c r="AD7510" s="3"/>
    </row>
    <row r="7511" spans="30:30" x14ac:dyDescent="0.25">
      <c r="AD7511" s="3"/>
    </row>
    <row r="7512" spans="30:30" x14ac:dyDescent="0.25">
      <c r="AD7512" s="3"/>
    </row>
    <row r="7513" spans="30:30" x14ac:dyDescent="0.25">
      <c r="AD7513" s="3"/>
    </row>
    <row r="7514" spans="30:30" x14ac:dyDescent="0.25">
      <c r="AD7514" s="3"/>
    </row>
    <row r="7515" spans="30:30" x14ac:dyDescent="0.25">
      <c r="AD7515" s="3"/>
    </row>
    <row r="7516" spans="30:30" x14ac:dyDescent="0.25">
      <c r="AD7516" s="3"/>
    </row>
    <row r="7517" spans="30:30" x14ac:dyDescent="0.25">
      <c r="AD7517" s="3"/>
    </row>
    <row r="7518" spans="30:30" x14ac:dyDescent="0.25">
      <c r="AD7518" s="3"/>
    </row>
    <row r="7519" spans="30:30" x14ac:dyDescent="0.25">
      <c r="AD7519" s="3"/>
    </row>
    <row r="7520" spans="30:30" x14ac:dyDescent="0.25">
      <c r="AD7520" s="3"/>
    </row>
    <row r="7521" spans="30:30" x14ac:dyDescent="0.25">
      <c r="AD7521" s="3"/>
    </row>
    <row r="7522" spans="30:30" x14ac:dyDescent="0.25">
      <c r="AD7522" s="3"/>
    </row>
    <row r="7523" spans="30:30" x14ac:dyDescent="0.25">
      <c r="AD7523" s="3"/>
    </row>
    <row r="7524" spans="30:30" x14ac:dyDescent="0.25">
      <c r="AD7524" s="3"/>
    </row>
    <row r="7525" spans="30:30" x14ac:dyDescent="0.25">
      <c r="AD7525" s="3"/>
    </row>
    <row r="7526" spans="30:30" x14ac:dyDescent="0.25">
      <c r="AD7526" s="3"/>
    </row>
    <row r="7527" spans="30:30" x14ac:dyDescent="0.25">
      <c r="AD7527" s="3"/>
    </row>
    <row r="7528" spans="30:30" x14ac:dyDescent="0.25">
      <c r="AD7528" s="3"/>
    </row>
    <row r="7529" spans="30:30" x14ac:dyDescent="0.25">
      <c r="AD7529" s="3"/>
    </row>
    <row r="7530" spans="30:30" x14ac:dyDescent="0.25">
      <c r="AD7530" s="3"/>
    </row>
    <row r="7531" spans="30:30" x14ac:dyDescent="0.25">
      <c r="AD7531" s="3"/>
    </row>
    <row r="7532" spans="30:30" x14ac:dyDescent="0.25">
      <c r="AD7532" s="3"/>
    </row>
    <row r="7533" spans="30:30" x14ac:dyDescent="0.25">
      <c r="AD7533" s="3"/>
    </row>
    <row r="7534" spans="30:30" x14ac:dyDescent="0.25">
      <c r="AD7534" s="3"/>
    </row>
    <row r="7535" spans="30:30" x14ac:dyDescent="0.25">
      <c r="AD7535" s="3"/>
    </row>
    <row r="7536" spans="30:30" x14ac:dyDescent="0.25">
      <c r="AD7536" s="3"/>
    </row>
    <row r="7537" spans="30:30" x14ac:dyDescent="0.25">
      <c r="AD7537" s="3"/>
    </row>
    <row r="7538" spans="30:30" x14ac:dyDescent="0.25">
      <c r="AD7538" s="3"/>
    </row>
    <row r="7539" spans="30:30" x14ac:dyDescent="0.25">
      <c r="AD7539" s="3"/>
    </row>
    <row r="7540" spans="30:30" x14ac:dyDescent="0.25">
      <c r="AD7540" s="3"/>
    </row>
    <row r="7541" spans="30:30" x14ac:dyDescent="0.25">
      <c r="AD7541" s="3"/>
    </row>
    <row r="7542" spans="30:30" x14ac:dyDescent="0.25">
      <c r="AD7542" s="3"/>
    </row>
    <row r="7543" spans="30:30" x14ac:dyDescent="0.25">
      <c r="AD7543" s="3"/>
    </row>
    <row r="7544" spans="30:30" x14ac:dyDescent="0.25">
      <c r="AD7544" s="3"/>
    </row>
    <row r="7545" spans="30:30" x14ac:dyDescent="0.25">
      <c r="AD7545" s="3"/>
    </row>
    <row r="7546" spans="30:30" x14ac:dyDescent="0.25">
      <c r="AD7546" s="3"/>
    </row>
    <row r="7547" spans="30:30" x14ac:dyDescent="0.25">
      <c r="AD7547" s="3"/>
    </row>
    <row r="7548" spans="30:30" x14ac:dyDescent="0.25">
      <c r="AD7548" s="3"/>
    </row>
    <row r="7549" spans="30:30" x14ac:dyDescent="0.25">
      <c r="AD7549" s="3"/>
    </row>
    <row r="7550" spans="30:30" x14ac:dyDescent="0.25">
      <c r="AD7550" s="3"/>
    </row>
    <row r="7551" spans="30:30" x14ac:dyDescent="0.25">
      <c r="AD7551" s="3"/>
    </row>
    <row r="7552" spans="30:30" x14ac:dyDescent="0.25">
      <c r="AD7552" s="3"/>
    </row>
    <row r="7553" spans="30:30" x14ac:dyDescent="0.25">
      <c r="AD7553" s="3"/>
    </row>
    <row r="7554" spans="30:30" x14ac:dyDescent="0.25">
      <c r="AD7554" s="3"/>
    </row>
    <row r="7555" spans="30:30" x14ac:dyDescent="0.25">
      <c r="AD7555" s="3"/>
    </row>
    <row r="7556" spans="30:30" x14ac:dyDescent="0.25">
      <c r="AD7556" s="3"/>
    </row>
    <row r="7557" spans="30:30" x14ac:dyDescent="0.25">
      <c r="AD7557" s="3"/>
    </row>
    <row r="7558" spans="30:30" x14ac:dyDescent="0.25">
      <c r="AD7558" s="3"/>
    </row>
    <row r="7559" spans="30:30" x14ac:dyDescent="0.25">
      <c r="AD7559" s="3"/>
    </row>
    <row r="7560" spans="30:30" x14ac:dyDescent="0.25">
      <c r="AD7560" s="3"/>
    </row>
    <row r="7561" spans="30:30" x14ac:dyDescent="0.25">
      <c r="AD7561" s="3"/>
    </row>
    <row r="7562" spans="30:30" x14ac:dyDescent="0.25">
      <c r="AD7562" s="3"/>
    </row>
    <row r="7563" spans="30:30" x14ac:dyDescent="0.25">
      <c r="AD7563" s="3"/>
    </row>
    <row r="7564" spans="30:30" x14ac:dyDescent="0.25">
      <c r="AD7564" s="3"/>
    </row>
    <row r="7565" spans="30:30" x14ac:dyDescent="0.25">
      <c r="AD7565" s="3"/>
    </row>
    <row r="7566" spans="30:30" x14ac:dyDescent="0.25">
      <c r="AD7566" s="3"/>
    </row>
    <row r="7567" spans="30:30" x14ac:dyDescent="0.25">
      <c r="AD7567" s="3"/>
    </row>
    <row r="7568" spans="30:30" x14ac:dyDescent="0.25">
      <c r="AD7568" s="3"/>
    </row>
    <row r="7569" spans="30:30" x14ac:dyDescent="0.25">
      <c r="AD7569" s="3"/>
    </row>
    <row r="7570" spans="30:30" x14ac:dyDescent="0.25">
      <c r="AD7570" s="3"/>
    </row>
    <row r="7571" spans="30:30" x14ac:dyDescent="0.25">
      <c r="AD7571" s="3"/>
    </row>
    <row r="7572" spans="30:30" x14ac:dyDescent="0.25">
      <c r="AD7572" s="3"/>
    </row>
    <row r="7573" spans="30:30" x14ac:dyDescent="0.25">
      <c r="AD7573" s="3"/>
    </row>
    <row r="7574" spans="30:30" x14ac:dyDescent="0.25">
      <c r="AD7574" s="3"/>
    </row>
    <row r="7575" spans="30:30" x14ac:dyDescent="0.25">
      <c r="AD7575" s="3"/>
    </row>
    <row r="7576" spans="30:30" x14ac:dyDescent="0.25">
      <c r="AD7576" s="3"/>
    </row>
    <row r="7577" spans="30:30" x14ac:dyDescent="0.25">
      <c r="AD7577" s="3"/>
    </row>
    <row r="7578" spans="30:30" x14ac:dyDescent="0.25">
      <c r="AD7578" s="3"/>
    </row>
    <row r="7579" spans="30:30" x14ac:dyDescent="0.25">
      <c r="AD7579" s="3"/>
    </row>
    <row r="7580" spans="30:30" x14ac:dyDescent="0.25">
      <c r="AD7580" s="3"/>
    </row>
    <row r="7581" spans="30:30" x14ac:dyDescent="0.25">
      <c r="AD7581" s="3"/>
    </row>
    <row r="7582" spans="30:30" x14ac:dyDescent="0.25">
      <c r="AD7582" s="3"/>
    </row>
    <row r="7583" spans="30:30" x14ac:dyDescent="0.25">
      <c r="AD7583" s="3"/>
    </row>
    <row r="7584" spans="30:30" x14ac:dyDescent="0.25">
      <c r="AD7584" s="3"/>
    </row>
    <row r="7585" spans="30:30" x14ac:dyDescent="0.25">
      <c r="AD7585" s="3"/>
    </row>
    <row r="7586" spans="30:30" x14ac:dyDescent="0.25">
      <c r="AD7586" s="3"/>
    </row>
    <row r="7587" spans="30:30" x14ac:dyDescent="0.25">
      <c r="AD7587" s="3"/>
    </row>
    <row r="7588" spans="30:30" x14ac:dyDescent="0.25">
      <c r="AD7588" s="3"/>
    </row>
    <row r="7589" spans="30:30" x14ac:dyDescent="0.25">
      <c r="AD7589" s="3"/>
    </row>
    <row r="7590" spans="30:30" x14ac:dyDescent="0.25">
      <c r="AD7590" s="3"/>
    </row>
    <row r="7591" spans="30:30" x14ac:dyDescent="0.25">
      <c r="AD7591" s="3"/>
    </row>
    <row r="7592" spans="30:30" x14ac:dyDescent="0.25">
      <c r="AD7592" s="3"/>
    </row>
    <row r="7593" spans="30:30" x14ac:dyDescent="0.25">
      <c r="AD7593" s="3"/>
    </row>
    <row r="7594" spans="30:30" x14ac:dyDescent="0.25">
      <c r="AD7594" s="3"/>
    </row>
    <row r="7595" spans="30:30" x14ac:dyDescent="0.25">
      <c r="AD7595" s="3"/>
    </row>
    <row r="7596" spans="30:30" x14ac:dyDescent="0.25">
      <c r="AD7596" s="3"/>
    </row>
    <row r="7597" spans="30:30" x14ac:dyDescent="0.25">
      <c r="AD7597" s="3"/>
    </row>
    <row r="7598" spans="30:30" x14ac:dyDescent="0.25">
      <c r="AD7598" s="3"/>
    </row>
    <row r="7599" spans="30:30" x14ac:dyDescent="0.25">
      <c r="AD7599" s="3"/>
    </row>
    <row r="7600" spans="30:30" x14ac:dyDescent="0.25">
      <c r="AD7600" s="3"/>
    </row>
    <row r="7601" spans="30:30" x14ac:dyDescent="0.25">
      <c r="AD7601" s="3"/>
    </row>
    <row r="7602" spans="30:30" x14ac:dyDescent="0.25">
      <c r="AD7602" s="3"/>
    </row>
    <row r="7603" spans="30:30" x14ac:dyDescent="0.25">
      <c r="AD7603" s="3"/>
    </row>
    <row r="7604" spans="30:30" x14ac:dyDescent="0.25">
      <c r="AD7604" s="3"/>
    </row>
    <row r="7605" spans="30:30" x14ac:dyDescent="0.25">
      <c r="AD7605" s="3"/>
    </row>
    <row r="7606" spans="30:30" x14ac:dyDescent="0.25">
      <c r="AD7606" s="3"/>
    </row>
    <row r="7607" spans="30:30" x14ac:dyDescent="0.25">
      <c r="AD7607" s="3"/>
    </row>
    <row r="7608" spans="30:30" x14ac:dyDescent="0.25">
      <c r="AD7608" s="3"/>
    </row>
    <row r="7609" spans="30:30" x14ac:dyDescent="0.25">
      <c r="AD7609" s="3"/>
    </row>
    <row r="7610" spans="30:30" x14ac:dyDescent="0.25">
      <c r="AD7610" s="3"/>
    </row>
    <row r="7611" spans="30:30" x14ac:dyDescent="0.25">
      <c r="AD7611" s="3"/>
    </row>
    <row r="7612" spans="30:30" x14ac:dyDescent="0.25">
      <c r="AD7612" s="3"/>
    </row>
    <row r="7613" spans="30:30" x14ac:dyDescent="0.25">
      <c r="AD7613" s="3"/>
    </row>
    <row r="7614" spans="30:30" x14ac:dyDescent="0.25">
      <c r="AD7614" s="3"/>
    </row>
    <row r="7615" spans="30:30" x14ac:dyDescent="0.25">
      <c r="AD7615" s="3"/>
    </row>
    <row r="7616" spans="30:30" x14ac:dyDescent="0.25">
      <c r="AD7616" s="3"/>
    </row>
    <row r="7617" spans="30:30" x14ac:dyDescent="0.25">
      <c r="AD7617" s="3"/>
    </row>
    <row r="7618" spans="30:30" x14ac:dyDescent="0.25">
      <c r="AD7618" s="3"/>
    </row>
    <row r="7619" spans="30:30" x14ac:dyDescent="0.25">
      <c r="AD7619" s="3"/>
    </row>
    <row r="7620" spans="30:30" x14ac:dyDescent="0.25">
      <c r="AD7620" s="3"/>
    </row>
    <row r="7621" spans="30:30" x14ac:dyDescent="0.25">
      <c r="AD7621" s="3"/>
    </row>
    <row r="7622" spans="30:30" x14ac:dyDescent="0.25">
      <c r="AD7622" s="3"/>
    </row>
    <row r="7623" spans="30:30" x14ac:dyDescent="0.25">
      <c r="AD7623" s="3"/>
    </row>
    <row r="7624" spans="30:30" x14ac:dyDescent="0.25">
      <c r="AD7624" s="3"/>
    </row>
    <row r="7625" spans="30:30" x14ac:dyDescent="0.25">
      <c r="AD7625" s="3"/>
    </row>
    <row r="7626" spans="30:30" x14ac:dyDescent="0.25">
      <c r="AD7626" s="3"/>
    </row>
    <row r="7627" spans="30:30" x14ac:dyDescent="0.25">
      <c r="AD7627" s="3"/>
    </row>
    <row r="7628" spans="30:30" x14ac:dyDescent="0.25">
      <c r="AD7628" s="3"/>
    </row>
    <row r="7629" spans="30:30" x14ac:dyDescent="0.25">
      <c r="AD7629" s="3"/>
    </row>
    <row r="7630" spans="30:30" x14ac:dyDescent="0.25">
      <c r="AD7630" s="3"/>
    </row>
    <row r="7631" spans="30:30" x14ac:dyDescent="0.25">
      <c r="AD7631" s="3"/>
    </row>
    <row r="7632" spans="30:30" x14ac:dyDescent="0.25">
      <c r="AD7632" s="3"/>
    </row>
    <row r="7633" spans="30:30" x14ac:dyDescent="0.25">
      <c r="AD7633" s="3"/>
    </row>
    <row r="7634" spans="30:30" x14ac:dyDescent="0.25">
      <c r="AD7634" s="3"/>
    </row>
    <row r="7635" spans="30:30" x14ac:dyDescent="0.25">
      <c r="AD7635" s="3"/>
    </row>
    <row r="7636" spans="30:30" x14ac:dyDescent="0.25">
      <c r="AD7636" s="3"/>
    </row>
    <row r="7637" spans="30:30" x14ac:dyDescent="0.25">
      <c r="AD7637" s="3"/>
    </row>
    <row r="7638" spans="30:30" x14ac:dyDescent="0.25">
      <c r="AD7638" s="3"/>
    </row>
    <row r="7639" spans="30:30" x14ac:dyDescent="0.25">
      <c r="AD7639" s="3"/>
    </row>
    <row r="7640" spans="30:30" x14ac:dyDescent="0.25">
      <c r="AD7640" s="3"/>
    </row>
    <row r="7641" spans="30:30" x14ac:dyDescent="0.25">
      <c r="AD7641" s="3"/>
    </row>
    <row r="7642" spans="30:30" x14ac:dyDescent="0.25">
      <c r="AD7642" s="3"/>
    </row>
    <row r="7643" spans="30:30" x14ac:dyDescent="0.25">
      <c r="AD7643" s="3"/>
    </row>
    <row r="7644" spans="30:30" x14ac:dyDescent="0.25">
      <c r="AD7644" s="3"/>
    </row>
    <row r="7645" spans="30:30" x14ac:dyDescent="0.25">
      <c r="AD7645" s="3"/>
    </row>
    <row r="7646" spans="30:30" x14ac:dyDescent="0.25">
      <c r="AD7646" s="3"/>
    </row>
    <row r="7647" spans="30:30" x14ac:dyDescent="0.25">
      <c r="AD7647" s="3"/>
    </row>
    <row r="7648" spans="30:30" x14ac:dyDescent="0.25">
      <c r="AD7648" s="3"/>
    </row>
    <row r="7649" spans="30:30" x14ac:dyDescent="0.25">
      <c r="AD7649" s="3"/>
    </row>
    <row r="7650" spans="30:30" x14ac:dyDescent="0.25">
      <c r="AD7650" s="3"/>
    </row>
    <row r="7651" spans="30:30" x14ac:dyDescent="0.25">
      <c r="AD7651" s="3"/>
    </row>
    <row r="7652" spans="30:30" x14ac:dyDescent="0.25">
      <c r="AD7652" s="3"/>
    </row>
    <row r="7653" spans="30:30" x14ac:dyDescent="0.25">
      <c r="AD7653" s="3"/>
    </row>
    <row r="7654" spans="30:30" x14ac:dyDescent="0.25">
      <c r="AD7654" s="3"/>
    </row>
    <row r="7655" spans="30:30" x14ac:dyDescent="0.25">
      <c r="AD7655" s="3"/>
    </row>
    <row r="7656" spans="30:30" x14ac:dyDescent="0.25">
      <c r="AD7656" s="3"/>
    </row>
    <row r="7657" spans="30:30" x14ac:dyDescent="0.25">
      <c r="AD7657" s="3"/>
    </row>
    <row r="7658" spans="30:30" x14ac:dyDescent="0.25">
      <c r="AD7658" s="3"/>
    </row>
    <row r="7659" spans="30:30" x14ac:dyDescent="0.25">
      <c r="AD7659" s="3"/>
    </row>
    <row r="7660" spans="30:30" x14ac:dyDescent="0.25">
      <c r="AD7660" s="3"/>
    </row>
    <row r="7661" spans="30:30" x14ac:dyDescent="0.25">
      <c r="AD7661" s="3"/>
    </row>
    <row r="7662" spans="30:30" x14ac:dyDescent="0.25">
      <c r="AD7662" s="3"/>
    </row>
    <row r="7663" spans="30:30" x14ac:dyDescent="0.25">
      <c r="AD7663" s="3"/>
    </row>
    <row r="7664" spans="30:30" x14ac:dyDescent="0.25">
      <c r="AD7664" s="3"/>
    </row>
    <row r="7665" spans="30:30" x14ac:dyDescent="0.25">
      <c r="AD7665" s="3"/>
    </row>
    <row r="7666" spans="30:30" x14ac:dyDescent="0.25">
      <c r="AD7666" s="3"/>
    </row>
    <row r="7667" spans="30:30" x14ac:dyDescent="0.25">
      <c r="AD7667" s="3"/>
    </row>
    <row r="7668" spans="30:30" x14ac:dyDescent="0.25">
      <c r="AD7668" s="3"/>
    </row>
    <row r="7669" spans="30:30" x14ac:dyDescent="0.25">
      <c r="AD7669" s="3"/>
    </row>
    <row r="7670" spans="30:30" x14ac:dyDescent="0.25">
      <c r="AD7670" s="3"/>
    </row>
    <row r="7671" spans="30:30" x14ac:dyDescent="0.25">
      <c r="AD7671" s="3"/>
    </row>
    <row r="7672" spans="30:30" x14ac:dyDescent="0.25">
      <c r="AD7672" s="3"/>
    </row>
    <row r="7673" spans="30:30" x14ac:dyDescent="0.25">
      <c r="AD7673" s="3"/>
    </row>
    <row r="7674" spans="30:30" x14ac:dyDescent="0.25">
      <c r="AD7674" s="3"/>
    </row>
    <row r="7675" spans="30:30" x14ac:dyDescent="0.25">
      <c r="AD7675" s="3"/>
    </row>
    <row r="7676" spans="30:30" x14ac:dyDescent="0.25">
      <c r="AD7676" s="3"/>
    </row>
    <row r="7677" spans="30:30" x14ac:dyDescent="0.25">
      <c r="AD7677" s="3"/>
    </row>
    <row r="7678" spans="30:30" x14ac:dyDescent="0.25">
      <c r="AD7678" s="3"/>
    </row>
    <row r="7679" spans="30:30" x14ac:dyDescent="0.25">
      <c r="AD7679" s="3"/>
    </row>
    <row r="7680" spans="30:30" x14ac:dyDescent="0.25">
      <c r="AD7680" s="3"/>
    </row>
    <row r="7681" spans="30:30" x14ac:dyDescent="0.25">
      <c r="AD7681" s="3"/>
    </row>
    <row r="7682" spans="30:30" x14ac:dyDescent="0.25">
      <c r="AD7682" s="3"/>
    </row>
    <row r="7683" spans="30:30" x14ac:dyDescent="0.25">
      <c r="AD7683" s="3"/>
    </row>
    <row r="7684" spans="30:30" x14ac:dyDescent="0.25">
      <c r="AD7684" s="3"/>
    </row>
    <row r="7685" spans="30:30" x14ac:dyDescent="0.25">
      <c r="AD7685" s="3"/>
    </row>
    <row r="7686" spans="30:30" x14ac:dyDescent="0.25">
      <c r="AD7686" s="3"/>
    </row>
    <row r="7687" spans="30:30" x14ac:dyDescent="0.25">
      <c r="AD7687" s="3"/>
    </row>
    <row r="7688" spans="30:30" x14ac:dyDescent="0.25">
      <c r="AD7688" s="3"/>
    </row>
    <row r="7689" spans="30:30" x14ac:dyDescent="0.25">
      <c r="AD7689" s="3"/>
    </row>
    <row r="7690" spans="30:30" x14ac:dyDescent="0.25">
      <c r="AD7690" s="3"/>
    </row>
    <row r="7691" spans="30:30" x14ac:dyDescent="0.25">
      <c r="AD7691" s="3"/>
    </row>
    <row r="7692" spans="30:30" x14ac:dyDescent="0.25">
      <c r="AD7692" s="3"/>
    </row>
    <row r="7693" spans="30:30" x14ac:dyDescent="0.25">
      <c r="AD7693" s="3"/>
    </row>
    <row r="7694" spans="30:30" x14ac:dyDescent="0.25">
      <c r="AD7694" s="3"/>
    </row>
    <row r="7695" spans="30:30" x14ac:dyDescent="0.25">
      <c r="AD7695" s="3"/>
    </row>
    <row r="7696" spans="30:30" x14ac:dyDescent="0.25">
      <c r="AD7696" s="3"/>
    </row>
    <row r="7697" spans="30:30" x14ac:dyDescent="0.25">
      <c r="AD7697" s="3"/>
    </row>
    <row r="7698" spans="30:30" x14ac:dyDescent="0.25">
      <c r="AD7698" s="3"/>
    </row>
    <row r="7699" spans="30:30" x14ac:dyDescent="0.25">
      <c r="AD7699" s="3"/>
    </row>
    <row r="7700" spans="30:30" x14ac:dyDescent="0.25">
      <c r="AD7700" s="3"/>
    </row>
    <row r="7701" spans="30:30" x14ac:dyDescent="0.25">
      <c r="AD7701" s="3"/>
    </row>
    <row r="7702" spans="30:30" x14ac:dyDescent="0.25">
      <c r="AD7702" s="3"/>
    </row>
    <row r="7703" spans="30:30" x14ac:dyDescent="0.25">
      <c r="AD7703" s="3"/>
    </row>
    <row r="7704" spans="30:30" x14ac:dyDescent="0.25">
      <c r="AD7704" s="3"/>
    </row>
    <row r="7705" spans="30:30" x14ac:dyDescent="0.25">
      <c r="AD7705" s="3"/>
    </row>
    <row r="7706" spans="30:30" x14ac:dyDescent="0.25">
      <c r="AD7706" s="3"/>
    </row>
    <row r="7707" spans="30:30" x14ac:dyDescent="0.25">
      <c r="AD7707" s="3"/>
    </row>
    <row r="7708" spans="30:30" x14ac:dyDescent="0.25">
      <c r="AD7708" s="3"/>
    </row>
    <row r="7709" spans="30:30" x14ac:dyDescent="0.25">
      <c r="AD7709" s="3"/>
    </row>
    <row r="7710" spans="30:30" x14ac:dyDescent="0.25">
      <c r="AD7710" s="3"/>
    </row>
    <row r="7711" spans="30:30" x14ac:dyDescent="0.25">
      <c r="AD7711" s="3"/>
    </row>
    <row r="7712" spans="30:30" x14ac:dyDescent="0.25">
      <c r="AD7712" s="3"/>
    </row>
    <row r="7713" spans="30:30" x14ac:dyDescent="0.25">
      <c r="AD7713" s="3"/>
    </row>
    <row r="7714" spans="30:30" x14ac:dyDescent="0.25">
      <c r="AD7714" s="3"/>
    </row>
    <row r="7715" spans="30:30" x14ac:dyDescent="0.25">
      <c r="AD7715" s="3"/>
    </row>
    <row r="7716" spans="30:30" x14ac:dyDescent="0.25">
      <c r="AD7716" s="3"/>
    </row>
    <row r="7717" spans="30:30" x14ac:dyDescent="0.25">
      <c r="AD7717" s="3"/>
    </row>
    <row r="7718" spans="30:30" x14ac:dyDescent="0.25">
      <c r="AD7718" s="3"/>
    </row>
    <row r="7719" spans="30:30" x14ac:dyDescent="0.25">
      <c r="AD7719" s="3"/>
    </row>
    <row r="7720" spans="30:30" x14ac:dyDescent="0.25">
      <c r="AD7720" s="3"/>
    </row>
    <row r="7721" spans="30:30" x14ac:dyDescent="0.25">
      <c r="AD7721" s="3"/>
    </row>
    <row r="7722" spans="30:30" x14ac:dyDescent="0.25">
      <c r="AD7722" s="3"/>
    </row>
    <row r="7723" spans="30:30" x14ac:dyDescent="0.25">
      <c r="AD7723" s="3"/>
    </row>
    <row r="7724" spans="30:30" x14ac:dyDescent="0.25">
      <c r="AD7724" s="3"/>
    </row>
    <row r="7725" spans="30:30" x14ac:dyDescent="0.25">
      <c r="AD7725" s="3"/>
    </row>
    <row r="7726" spans="30:30" x14ac:dyDescent="0.25">
      <c r="AD7726" s="3"/>
    </row>
    <row r="7727" spans="30:30" x14ac:dyDescent="0.25">
      <c r="AD7727" s="3"/>
    </row>
    <row r="7728" spans="30:30" x14ac:dyDescent="0.25">
      <c r="AD7728" s="3"/>
    </row>
    <row r="7729" spans="30:30" x14ac:dyDescent="0.25">
      <c r="AD7729" s="3"/>
    </row>
    <row r="7730" spans="30:30" x14ac:dyDescent="0.25">
      <c r="AD7730" s="3"/>
    </row>
    <row r="7731" spans="30:30" x14ac:dyDescent="0.25">
      <c r="AD7731" s="3"/>
    </row>
    <row r="7732" spans="30:30" x14ac:dyDescent="0.25">
      <c r="AD7732" s="3"/>
    </row>
    <row r="7733" spans="30:30" x14ac:dyDescent="0.25">
      <c r="AD7733" s="3"/>
    </row>
    <row r="7734" spans="30:30" x14ac:dyDescent="0.25">
      <c r="AD7734" s="3"/>
    </row>
    <row r="7735" spans="30:30" x14ac:dyDescent="0.25">
      <c r="AD7735" s="3"/>
    </row>
    <row r="7736" spans="30:30" x14ac:dyDescent="0.25">
      <c r="AD7736" s="3"/>
    </row>
    <row r="7737" spans="30:30" x14ac:dyDescent="0.25">
      <c r="AD7737" s="3"/>
    </row>
    <row r="7738" spans="30:30" x14ac:dyDescent="0.25">
      <c r="AD7738" s="3"/>
    </row>
    <row r="7739" spans="30:30" x14ac:dyDescent="0.25">
      <c r="AD7739" s="3"/>
    </row>
    <row r="7740" spans="30:30" x14ac:dyDescent="0.25">
      <c r="AD7740" s="3"/>
    </row>
    <row r="7741" spans="30:30" x14ac:dyDescent="0.25">
      <c r="AD7741" s="3"/>
    </row>
    <row r="7742" spans="30:30" x14ac:dyDescent="0.25">
      <c r="AD7742" s="3"/>
    </row>
    <row r="7743" spans="30:30" x14ac:dyDescent="0.25">
      <c r="AD7743" s="3"/>
    </row>
    <row r="7744" spans="30:30" x14ac:dyDescent="0.25">
      <c r="AD7744" s="3"/>
    </row>
    <row r="7745" spans="30:30" x14ac:dyDescent="0.25">
      <c r="AD7745" s="3"/>
    </row>
    <row r="7746" spans="30:30" x14ac:dyDescent="0.25">
      <c r="AD7746" s="3"/>
    </row>
    <row r="7747" spans="30:30" x14ac:dyDescent="0.25">
      <c r="AD7747" s="3"/>
    </row>
    <row r="7748" spans="30:30" x14ac:dyDescent="0.25">
      <c r="AD7748" s="3"/>
    </row>
    <row r="7749" spans="30:30" x14ac:dyDescent="0.25">
      <c r="AD7749" s="3"/>
    </row>
    <row r="7750" spans="30:30" x14ac:dyDescent="0.25">
      <c r="AD7750" s="3"/>
    </row>
    <row r="7751" spans="30:30" x14ac:dyDescent="0.25">
      <c r="AD7751" s="3"/>
    </row>
    <row r="7752" spans="30:30" x14ac:dyDescent="0.25">
      <c r="AD7752" s="3"/>
    </row>
    <row r="7753" spans="30:30" x14ac:dyDescent="0.25">
      <c r="AD7753" s="3"/>
    </row>
    <row r="7754" spans="30:30" x14ac:dyDescent="0.25">
      <c r="AD7754" s="3"/>
    </row>
    <row r="7755" spans="30:30" x14ac:dyDescent="0.25">
      <c r="AD7755" s="3"/>
    </row>
    <row r="7756" spans="30:30" x14ac:dyDescent="0.25">
      <c r="AD7756" s="3"/>
    </row>
    <row r="7757" spans="30:30" x14ac:dyDescent="0.25">
      <c r="AD7757" s="3"/>
    </row>
    <row r="7758" spans="30:30" x14ac:dyDescent="0.25">
      <c r="AD7758" s="3"/>
    </row>
    <row r="7759" spans="30:30" x14ac:dyDescent="0.25">
      <c r="AD7759" s="3"/>
    </row>
    <row r="7760" spans="30:30" x14ac:dyDescent="0.25">
      <c r="AD7760" s="3"/>
    </row>
    <row r="7761" spans="30:30" x14ac:dyDescent="0.25">
      <c r="AD7761" s="3"/>
    </row>
    <row r="7762" spans="30:30" x14ac:dyDescent="0.25">
      <c r="AD7762" s="3"/>
    </row>
    <row r="7763" spans="30:30" x14ac:dyDescent="0.25">
      <c r="AD7763" s="3"/>
    </row>
    <row r="7764" spans="30:30" x14ac:dyDescent="0.25">
      <c r="AD7764" s="3"/>
    </row>
    <row r="7765" spans="30:30" x14ac:dyDescent="0.25">
      <c r="AD7765" s="3"/>
    </row>
    <row r="7766" spans="30:30" x14ac:dyDescent="0.25">
      <c r="AD7766" s="3"/>
    </row>
    <row r="7767" spans="30:30" x14ac:dyDescent="0.25">
      <c r="AD7767" s="3"/>
    </row>
    <row r="7768" spans="30:30" x14ac:dyDescent="0.25">
      <c r="AD7768" s="3"/>
    </row>
    <row r="7769" spans="30:30" x14ac:dyDescent="0.25">
      <c r="AD7769" s="3"/>
    </row>
    <row r="7770" spans="30:30" x14ac:dyDescent="0.25">
      <c r="AD7770" s="3"/>
    </row>
    <row r="7771" spans="30:30" x14ac:dyDescent="0.25">
      <c r="AD7771" s="3"/>
    </row>
    <row r="7772" spans="30:30" x14ac:dyDescent="0.25">
      <c r="AD7772" s="3"/>
    </row>
    <row r="7773" spans="30:30" x14ac:dyDescent="0.25">
      <c r="AD7773" s="3"/>
    </row>
    <row r="7774" spans="30:30" x14ac:dyDescent="0.25">
      <c r="AD7774" s="3"/>
    </row>
    <row r="7775" spans="30:30" x14ac:dyDescent="0.25">
      <c r="AD7775" s="3"/>
    </row>
    <row r="7776" spans="30:30" x14ac:dyDescent="0.25">
      <c r="AD7776" s="3"/>
    </row>
    <row r="7777" spans="30:30" x14ac:dyDescent="0.25">
      <c r="AD7777" s="3"/>
    </row>
    <row r="7778" spans="30:30" x14ac:dyDescent="0.25">
      <c r="AD7778" s="3"/>
    </row>
    <row r="7779" spans="30:30" x14ac:dyDescent="0.25">
      <c r="AD7779" s="3"/>
    </row>
    <row r="7780" spans="30:30" x14ac:dyDescent="0.25">
      <c r="AD7780" s="3"/>
    </row>
    <row r="7781" spans="30:30" x14ac:dyDescent="0.25">
      <c r="AD7781" s="3"/>
    </row>
    <row r="7782" spans="30:30" x14ac:dyDescent="0.25">
      <c r="AD7782" s="3"/>
    </row>
    <row r="7783" spans="30:30" x14ac:dyDescent="0.25">
      <c r="AD7783" s="3"/>
    </row>
    <row r="7784" spans="30:30" x14ac:dyDescent="0.25">
      <c r="AD7784" s="3"/>
    </row>
    <row r="7785" spans="30:30" x14ac:dyDescent="0.25">
      <c r="AD7785" s="3"/>
    </row>
    <row r="7786" spans="30:30" x14ac:dyDescent="0.25">
      <c r="AD7786" s="3"/>
    </row>
    <row r="7787" spans="30:30" x14ac:dyDescent="0.25">
      <c r="AD7787" s="3"/>
    </row>
    <row r="7788" spans="30:30" x14ac:dyDescent="0.25">
      <c r="AD7788" s="3"/>
    </row>
    <row r="7789" spans="30:30" x14ac:dyDescent="0.25">
      <c r="AD7789" s="3"/>
    </row>
    <row r="7790" spans="30:30" x14ac:dyDescent="0.25">
      <c r="AD7790" s="3"/>
    </row>
    <row r="7791" spans="30:30" x14ac:dyDescent="0.25">
      <c r="AD7791" s="3"/>
    </row>
    <row r="7792" spans="30:30" x14ac:dyDescent="0.25">
      <c r="AD7792" s="3"/>
    </row>
    <row r="7793" spans="30:30" x14ac:dyDescent="0.25">
      <c r="AD7793" s="3"/>
    </row>
    <row r="7794" spans="30:30" x14ac:dyDescent="0.25">
      <c r="AD7794" s="3"/>
    </row>
    <row r="7795" spans="30:30" x14ac:dyDescent="0.25">
      <c r="AD7795" s="3"/>
    </row>
    <row r="7796" spans="30:30" x14ac:dyDescent="0.25">
      <c r="AD7796" s="3"/>
    </row>
    <row r="7797" spans="30:30" x14ac:dyDescent="0.25">
      <c r="AD7797" s="3"/>
    </row>
    <row r="7798" spans="30:30" x14ac:dyDescent="0.25">
      <c r="AD7798" s="3"/>
    </row>
    <row r="7799" spans="30:30" x14ac:dyDescent="0.25">
      <c r="AD7799" s="3"/>
    </row>
    <row r="7800" spans="30:30" x14ac:dyDescent="0.25">
      <c r="AD7800" s="3"/>
    </row>
    <row r="7801" spans="30:30" x14ac:dyDescent="0.25">
      <c r="AD7801" s="3"/>
    </row>
    <row r="7802" spans="30:30" x14ac:dyDescent="0.25">
      <c r="AD7802" s="3"/>
    </row>
    <row r="7803" spans="30:30" x14ac:dyDescent="0.25">
      <c r="AD7803" s="3"/>
    </row>
    <row r="7804" spans="30:30" x14ac:dyDescent="0.25">
      <c r="AD7804" s="3"/>
    </row>
    <row r="7805" spans="30:30" x14ac:dyDescent="0.25">
      <c r="AD7805" s="3"/>
    </row>
    <row r="7806" spans="30:30" x14ac:dyDescent="0.25">
      <c r="AD7806" s="3"/>
    </row>
    <row r="7807" spans="30:30" x14ac:dyDescent="0.25">
      <c r="AD7807" s="3"/>
    </row>
    <row r="7808" spans="30:30" x14ac:dyDescent="0.25">
      <c r="AD7808" s="3"/>
    </row>
    <row r="7809" spans="30:30" x14ac:dyDescent="0.25">
      <c r="AD7809" s="3"/>
    </row>
    <row r="7810" spans="30:30" x14ac:dyDescent="0.25">
      <c r="AD7810" s="3"/>
    </row>
    <row r="7811" spans="30:30" x14ac:dyDescent="0.25">
      <c r="AD7811" s="3"/>
    </row>
    <row r="7812" spans="30:30" x14ac:dyDescent="0.25">
      <c r="AD7812" s="3"/>
    </row>
    <row r="7813" spans="30:30" x14ac:dyDescent="0.25">
      <c r="AD7813" s="3"/>
    </row>
    <row r="7814" spans="30:30" x14ac:dyDescent="0.25">
      <c r="AD7814" s="3"/>
    </row>
    <row r="7815" spans="30:30" x14ac:dyDescent="0.25">
      <c r="AD7815" s="3"/>
    </row>
    <row r="7816" spans="30:30" x14ac:dyDescent="0.25">
      <c r="AD7816" s="3"/>
    </row>
    <row r="7817" spans="30:30" x14ac:dyDescent="0.25">
      <c r="AD7817" s="3"/>
    </row>
    <row r="7818" spans="30:30" x14ac:dyDescent="0.25">
      <c r="AD7818" s="3"/>
    </row>
    <row r="7819" spans="30:30" x14ac:dyDescent="0.25">
      <c r="AD7819" s="3"/>
    </row>
    <row r="7820" spans="30:30" x14ac:dyDescent="0.25">
      <c r="AD7820" s="3"/>
    </row>
    <row r="7821" spans="30:30" x14ac:dyDescent="0.25">
      <c r="AD7821" s="3"/>
    </row>
    <row r="7822" spans="30:30" x14ac:dyDescent="0.25">
      <c r="AD7822" s="3"/>
    </row>
    <row r="7823" spans="30:30" x14ac:dyDescent="0.25">
      <c r="AD7823" s="3"/>
    </row>
    <row r="7824" spans="30:30" x14ac:dyDescent="0.25">
      <c r="AD7824" s="3"/>
    </row>
    <row r="7825" spans="30:30" x14ac:dyDescent="0.25">
      <c r="AD7825" s="3"/>
    </row>
    <row r="7826" spans="30:30" x14ac:dyDescent="0.25">
      <c r="AD7826" s="3"/>
    </row>
    <row r="7827" spans="30:30" x14ac:dyDescent="0.25">
      <c r="AD7827" s="3"/>
    </row>
    <row r="7828" spans="30:30" x14ac:dyDescent="0.25">
      <c r="AD7828" s="3"/>
    </row>
    <row r="7829" spans="30:30" x14ac:dyDescent="0.25">
      <c r="AD7829" s="3"/>
    </row>
    <row r="7830" spans="30:30" x14ac:dyDescent="0.25">
      <c r="AD7830" s="3"/>
    </row>
    <row r="7831" spans="30:30" x14ac:dyDescent="0.25">
      <c r="AD7831" s="3"/>
    </row>
    <row r="7832" spans="30:30" x14ac:dyDescent="0.25">
      <c r="AD7832" s="3"/>
    </row>
    <row r="7833" spans="30:30" x14ac:dyDescent="0.25">
      <c r="AD7833" s="3"/>
    </row>
    <row r="7834" spans="30:30" x14ac:dyDescent="0.25">
      <c r="AD7834" s="3"/>
    </row>
    <row r="7835" spans="30:30" x14ac:dyDescent="0.25">
      <c r="AD7835" s="3"/>
    </row>
    <row r="7836" spans="30:30" x14ac:dyDescent="0.25">
      <c r="AD7836" s="3"/>
    </row>
    <row r="7837" spans="30:30" x14ac:dyDescent="0.25">
      <c r="AD7837" s="3"/>
    </row>
    <row r="7838" spans="30:30" x14ac:dyDescent="0.25">
      <c r="AD7838" s="3"/>
    </row>
    <row r="7839" spans="30:30" x14ac:dyDescent="0.25">
      <c r="AD7839" s="3"/>
    </row>
    <row r="7840" spans="30:30" x14ac:dyDescent="0.25">
      <c r="AD7840" s="3"/>
    </row>
    <row r="7841" spans="30:30" x14ac:dyDescent="0.25">
      <c r="AD7841" s="3"/>
    </row>
    <row r="7842" spans="30:30" x14ac:dyDescent="0.25">
      <c r="AD7842" s="3"/>
    </row>
    <row r="7843" spans="30:30" x14ac:dyDescent="0.25">
      <c r="AD7843" s="3"/>
    </row>
    <row r="7844" spans="30:30" x14ac:dyDescent="0.25">
      <c r="AD7844" s="3"/>
    </row>
    <row r="7845" spans="30:30" x14ac:dyDescent="0.25">
      <c r="AD7845" s="3"/>
    </row>
    <row r="7846" spans="30:30" x14ac:dyDescent="0.25">
      <c r="AD7846" s="3"/>
    </row>
    <row r="7847" spans="30:30" x14ac:dyDescent="0.25">
      <c r="AD7847" s="3"/>
    </row>
    <row r="7848" spans="30:30" x14ac:dyDescent="0.25">
      <c r="AD7848" s="3"/>
    </row>
    <row r="7849" spans="30:30" x14ac:dyDescent="0.25">
      <c r="AD7849" s="3"/>
    </row>
    <row r="7850" spans="30:30" x14ac:dyDescent="0.25">
      <c r="AD7850" s="3"/>
    </row>
    <row r="7851" spans="30:30" x14ac:dyDescent="0.25">
      <c r="AD7851" s="3"/>
    </row>
    <row r="7852" spans="30:30" x14ac:dyDescent="0.25">
      <c r="AD7852" s="3"/>
    </row>
    <row r="7853" spans="30:30" x14ac:dyDescent="0.25">
      <c r="AD7853" s="3"/>
    </row>
    <row r="7854" spans="30:30" x14ac:dyDescent="0.25">
      <c r="AD7854" s="3"/>
    </row>
    <row r="7855" spans="30:30" x14ac:dyDescent="0.25">
      <c r="AD7855" s="3"/>
    </row>
    <row r="7856" spans="30:30" x14ac:dyDescent="0.25">
      <c r="AD7856" s="3"/>
    </row>
    <row r="7857" spans="30:30" x14ac:dyDescent="0.25">
      <c r="AD7857" s="3"/>
    </row>
    <row r="7858" spans="30:30" x14ac:dyDescent="0.25">
      <c r="AD7858" s="3"/>
    </row>
    <row r="7859" spans="30:30" x14ac:dyDescent="0.25">
      <c r="AD7859" s="3"/>
    </row>
    <row r="7860" spans="30:30" x14ac:dyDescent="0.25">
      <c r="AD7860" s="3"/>
    </row>
    <row r="7861" spans="30:30" x14ac:dyDescent="0.25">
      <c r="AD7861" s="3"/>
    </row>
    <row r="7862" spans="30:30" x14ac:dyDescent="0.25">
      <c r="AD7862" s="3"/>
    </row>
    <row r="7863" spans="30:30" x14ac:dyDescent="0.25">
      <c r="AD7863" s="3"/>
    </row>
    <row r="7864" spans="30:30" x14ac:dyDescent="0.25">
      <c r="AD7864" s="3"/>
    </row>
    <row r="7865" spans="30:30" x14ac:dyDescent="0.25">
      <c r="AD7865" s="3"/>
    </row>
    <row r="7866" spans="30:30" x14ac:dyDescent="0.25">
      <c r="AD7866" s="3"/>
    </row>
    <row r="7867" spans="30:30" x14ac:dyDescent="0.25">
      <c r="AD7867" s="3"/>
    </row>
    <row r="7868" spans="30:30" x14ac:dyDescent="0.25">
      <c r="AD7868" s="3"/>
    </row>
    <row r="7869" spans="30:30" x14ac:dyDescent="0.25">
      <c r="AD7869" s="3"/>
    </row>
    <row r="7870" spans="30:30" x14ac:dyDescent="0.25">
      <c r="AD7870" s="3"/>
    </row>
    <row r="7871" spans="30:30" x14ac:dyDescent="0.25">
      <c r="AD7871" s="3"/>
    </row>
    <row r="7872" spans="30:30" x14ac:dyDescent="0.25">
      <c r="AD7872" s="3"/>
    </row>
    <row r="7873" spans="30:30" x14ac:dyDescent="0.25">
      <c r="AD7873" s="3"/>
    </row>
    <row r="7874" spans="30:30" x14ac:dyDescent="0.25">
      <c r="AD7874" s="3"/>
    </row>
    <row r="7875" spans="30:30" x14ac:dyDescent="0.25">
      <c r="AD7875" s="3"/>
    </row>
    <row r="7876" spans="30:30" x14ac:dyDescent="0.25">
      <c r="AD7876" s="3"/>
    </row>
    <row r="7877" spans="30:30" x14ac:dyDescent="0.25">
      <c r="AD7877" s="3"/>
    </row>
    <row r="7878" spans="30:30" x14ac:dyDescent="0.25">
      <c r="AD7878" s="3"/>
    </row>
    <row r="7879" spans="30:30" x14ac:dyDescent="0.25">
      <c r="AD7879" s="3"/>
    </row>
    <row r="7880" spans="30:30" x14ac:dyDescent="0.25">
      <c r="AD7880" s="3"/>
    </row>
    <row r="7881" spans="30:30" x14ac:dyDescent="0.25">
      <c r="AD7881" s="3"/>
    </row>
    <row r="7882" spans="30:30" x14ac:dyDescent="0.25">
      <c r="AD7882" s="3"/>
    </row>
    <row r="7883" spans="30:30" x14ac:dyDescent="0.25">
      <c r="AD7883" s="3"/>
    </row>
    <row r="7884" spans="30:30" x14ac:dyDescent="0.25">
      <c r="AD7884" s="3"/>
    </row>
    <row r="7885" spans="30:30" x14ac:dyDescent="0.25">
      <c r="AD7885" s="3"/>
    </row>
    <row r="7886" spans="30:30" x14ac:dyDescent="0.25">
      <c r="AD7886" s="3"/>
    </row>
    <row r="7887" spans="30:30" x14ac:dyDescent="0.25">
      <c r="AD7887" s="3"/>
    </row>
    <row r="7888" spans="30:30" x14ac:dyDescent="0.25">
      <c r="AD7888" s="3"/>
    </row>
    <row r="7889" spans="30:30" x14ac:dyDescent="0.25">
      <c r="AD7889" s="3"/>
    </row>
    <row r="7890" spans="30:30" x14ac:dyDescent="0.25">
      <c r="AD7890" s="3"/>
    </row>
    <row r="7891" spans="30:30" x14ac:dyDescent="0.25">
      <c r="AD7891" s="3"/>
    </row>
    <row r="7892" spans="30:30" x14ac:dyDescent="0.25">
      <c r="AD7892" s="3"/>
    </row>
    <row r="7893" spans="30:30" x14ac:dyDescent="0.25">
      <c r="AD7893" s="3"/>
    </row>
    <row r="7894" spans="30:30" x14ac:dyDescent="0.25">
      <c r="AD7894" s="3"/>
    </row>
    <row r="7895" spans="30:30" x14ac:dyDescent="0.25">
      <c r="AD7895" s="3"/>
    </row>
    <row r="7896" spans="30:30" x14ac:dyDescent="0.25">
      <c r="AD7896" s="3"/>
    </row>
    <row r="7897" spans="30:30" x14ac:dyDescent="0.25">
      <c r="AD7897" s="3"/>
    </row>
    <row r="7898" spans="30:30" x14ac:dyDescent="0.25">
      <c r="AD7898" s="3"/>
    </row>
    <row r="7899" spans="30:30" x14ac:dyDescent="0.25">
      <c r="AD7899" s="3"/>
    </row>
    <row r="7900" spans="30:30" x14ac:dyDescent="0.25">
      <c r="AD7900" s="3"/>
    </row>
    <row r="7901" spans="30:30" x14ac:dyDescent="0.25">
      <c r="AD7901" s="3"/>
    </row>
    <row r="7902" spans="30:30" x14ac:dyDescent="0.25">
      <c r="AD7902" s="3"/>
    </row>
    <row r="7903" spans="30:30" x14ac:dyDescent="0.25">
      <c r="AD7903" s="3"/>
    </row>
    <row r="7904" spans="30:30" x14ac:dyDescent="0.25">
      <c r="AD7904" s="3"/>
    </row>
    <row r="7905" spans="30:30" x14ac:dyDescent="0.25">
      <c r="AD7905" s="3"/>
    </row>
    <row r="7906" spans="30:30" x14ac:dyDescent="0.25">
      <c r="AD7906" s="3"/>
    </row>
    <row r="7907" spans="30:30" x14ac:dyDescent="0.25">
      <c r="AD7907" s="3"/>
    </row>
    <row r="7908" spans="30:30" x14ac:dyDescent="0.25">
      <c r="AD7908" s="3"/>
    </row>
    <row r="7909" spans="30:30" x14ac:dyDescent="0.25">
      <c r="AD7909" s="3"/>
    </row>
    <row r="7910" spans="30:30" x14ac:dyDescent="0.25">
      <c r="AD7910" s="3"/>
    </row>
    <row r="7911" spans="30:30" x14ac:dyDescent="0.25">
      <c r="AD7911" s="3"/>
    </row>
    <row r="7912" spans="30:30" x14ac:dyDescent="0.25">
      <c r="AD7912" s="3"/>
    </row>
    <row r="7913" spans="30:30" x14ac:dyDescent="0.25">
      <c r="AD7913" s="3"/>
    </row>
    <row r="7914" spans="30:30" x14ac:dyDescent="0.25">
      <c r="AD7914" s="3"/>
    </row>
    <row r="7915" spans="30:30" x14ac:dyDescent="0.25">
      <c r="AD7915" s="3"/>
    </row>
    <row r="7916" spans="30:30" x14ac:dyDescent="0.25">
      <c r="AD7916" s="3"/>
    </row>
    <row r="7917" spans="30:30" x14ac:dyDescent="0.25">
      <c r="AD7917" s="3"/>
    </row>
    <row r="7918" spans="30:30" x14ac:dyDescent="0.25">
      <c r="AD7918" s="3"/>
    </row>
    <row r="7919" spans="30:30" x14ac:dyDescent="0.25">
      <c r="AD7919" s="3"/>
    </row>
    <row r="7920" spans="30:30" x14ac:dyDescent="0.25">
      <c r="AD7920" s="3"/>
    </row>
    <row r="7921" spans="30:30" x14ac:dyDescent="0.25">
      <c r="AD7921" s="3"/>
    </row>
    <row r="7922" spans="30:30" x14ac:dyDescent="0.25">
      <c r="AD7922" s="3"/>
    </row>
    <row r="7923" spans="30:30" x14ac:dyDescent="0.25">
      <c r="AD7923" s="3"/>
    </row>
    <row r="7924" spans="30:30" x14ac:dyDescent="0.25">
      <c r="AD7924" s="3"/>
    </row>
    <row r="7925" spans="30:30" x14ac:dyDescent="0.25">
      <c r="AD7925" s="3"/>
    </row>
    <row r="7926" spans="30:30" x14ac:dyDescent="0.25">
      <c r="AD7926" s="3"/>
    </row>
    <row r="7927" spans="30:30" x14ac:dyDescent="0.25">
      <c r="AD7927" s="3"/>
    </row>
    <row r="7928" spans="30:30" x14ac:dyDescent="0.25">
      <c r="AD7928" s="3"/>
    </row>
    <row r="7929" spans="30:30" x14ac:dyDescent="0.25">
      <c r="AD7929" s="3"/>
    </row>
    <row r="7930" spans="30:30" x14ac:dyDescent="0.25">
      <c r="AD7930" s="3"/>
    </row>
    <row r="7931" spans="30:30" x14ac:dyDescent="0.25">
      <c r="AD7931" s="3"/>
    </row>
    <row r="7932" spans="30:30" x14ac:dyDescent="0.25">
      <c r="AD7932" s="3"/>
    </row>
    <row r="7933" spans="30:30" x14ac:dyDescent="0.25">
      <c r="AD7933" s="3"/>
    </row>
    <row r="7934" spans="30:30" x14ac:dyDescent="0.25">
      <c r="AD7934" s="3"/>
    </row>
    <row r="7935" spans="30:30" x14ac:dyDescent="0.25">
      <c r="AD7935" s="3"/>
    </row>
    <row r="7936" spans="30:30" x14ac:dyDescent="0.25">
      <c r="AD7936" s="3"/>
    </row>
    <row r="7937" spans="30:30" x14ac:dyDescent="0.25">
      <c r="AD7937" s="3"/>
    </row>
    <row r="7938" spans="30:30" x14ac:dyDescent="0.25">
      <c r="AD7938" s="3"/>
    </row>
    <row r="7939" spans="30:30" x14ac:dyDescent="0.25">
      <c r="AD7939" s="3"/>
    </row>
    <row r="7940" spans="30:30" x14ac:dyDescent="0.25">
      <c r="AD7940" s="3"/>
    </row>
    <row r="7941" spans="30:30" x14ac:dyDescent="0.25">
      <c r="AD7941" s="3"/>
    </row>
    <row r="7942" spans="30:30" x14ac:dyDescent="0.25">
      <c r="AD7942" s="3"/>
    </row>
    <row r="7943" spans="30:30" x14ac:dyDescent="0.25">
      <c r="AD7943" s="3"/>
    </row>
    <row r="7944" spans="30:30" x14ac:dyDescent="0.25">
      <c r="AD7944" s="3"/>
    </row>
    <row r="7945" spans="30:30" x14ac:dyDescent="0.25">
      <c r="AD7945" s="3"/>
    </row>
    <row r="7946" spans="30:30" x14ac:dyDescent="0.25">
      <c r="AD7946" s="3"/>
    </row>
    <row r="7947" spans="30:30" x14ac:dyDescent="0.25">
      <c r="AD7947" s="3"/>
    </row>
    <row r="7948" spans="30:30" x14ac:dyDescent="0.25">
      <c r="AD7948" s="3"/>
    </row>
    <row r="7949" spans="30:30" x14ac:dyDescent="0.25">
      <c r="AD7949" s="3"/>
    </row>
    <row r="7950" spans="30:30" x14ac:dyDescent="0.25">
      <c r="AD7950" s="3"/>
    </row>
    <row r="7951" spans="30:30" x14ac:dyDescent="0.25">
      <c r="AD7951" s="3"/>
    </row>
    <row r="7952" spans="30:30" x14ac:dyDescent="0.25">
      <c r="AD7952" s="3"/>
    </row>
    <row r="7953" spans="30:30" x14ac:dyDescent="0.25">
      <c r="AD7953" s="3"/>
    </row>
    <row r="7954" spans="30:30" x14ac:dyDescent="0.25">
      <c r="AD7954" s="3"/>
    </row>
    <row r="7955" spans="30:30" x14ac:dyDescent="0.25">
      <c r="AD7955" s="3"/>
    </row>
    <row r="7956" spans="30:30" x14ac:dyDescent="0.25">
      <c r="AD7956" s="3"/>
    </row>
    <row r="7957" spans="30:30" x14ac:dyDescent="0.25">
      <c r="AD7957" s="3"/>
    </row>
    <row r="7958" spans="30:30" x14ac:dyDescent="0.25">
      <c r="AD7958" s="3"/>
    </row>
    <row r="7959" spans="30:30" x14ac:dyDescent="0.25">
      <c r="AD7959" s="3"/>
    </row>
    <row r="7960" spans="30:30" x14ac:dyDescent="0.25">
      <c r="AD7960" s="3"/>
    </row>
    <row r="7961" spans="30:30" x14ac:dyDescent="0.25">
      <c r="AD7961" s="3"/>
    </row>
    <row r="7962" spans="30:30" x14ac:dyDescent="0.25">
      <c r="AD7962" s="3"/>
    </row>
    <row r="7963" spans="30:30" x14ac:dyDescent="0.25">
      <c r="AD7963" s="3"/>
    </row>
    <row r="7964" spans="30:30" x14ac:dyDescent="0.25">
      <c r="AD7964" s="3"/>
    </row>
    <row r="7965" spans="30:30" x14ac:dyDescent="0.25">
      <c r="AD7965" s="3"/>
    </row>
    <row r="7966" spans="30:30" x14ac:dyDescent="0.25">
      <c r="AD7966" s="3"/>
    </row>
    <row r="7967" spans="30:30" x14ac:dyDescent="0.25">
      <c r="AD7967" s="3"/>
    </row>
    <row r="7968" spans="30:30" x14ac:dyDescent="0.25">
      <c r="AD7968" s="3"/>
    </row>
    <row r="7969" spans="30:30" x14ac:dyDescent="0.25">
      <c r="AD7969" s="3"/>
    </row>
    <row r="7970" spans="30:30" x14ac:dyDescent="0.25">
      <c r="AD7970" s="3"/>
    </row>
    <row r="7971" spans="30:30" x14ac:dyDescent="0.25">
      <c r="AD7971" s="3"/>
    </row>
    <row r="7972" spans="30:30" x14ac:dyDescent="0.25">
      <c r="AD7972" s="3"/>
    </row>
    <row r="7973" spans="30:30" x14ac:dyDescent="0.25">
      <c r="AD7973" s="3"/>
    </row>
    <row r="7974" spans="30:30" x14ac:dyDescent="0.25">
      <c r="AD7974" s="3"/>
    </row>
    <row r="7975" spans="30:30" x14ac:dyDescent="0.25">
      <c r="AD7975" s="3"/>
    </row>
    <row r="7976" spans="30:30" x14ac:dyDescent="0.25">
      <c r="AD7976" s="3"/>
    </row>
    <row r="7977" spans="30:30" x14ac:dyDescent="0.25">
      <c r="AD7977" s="3"/>
    </row>
    <row r="7978" spans="30:30" x14ac:dyDescent="0.25">
      <c r="AD7978" s="3"/>
    </row>
    <row r="7979" spans="30:30" x14ac:dyDescent="0.25">
      <c r="AD7979" s="3"/>
    </row>
    <row r="7980" spans="30:30" x14ac:dyDescent="0.25">
      <c r="AD7980" s="3"/>
    </row>
    <row r="7981" spans="30:30" x14ac:dyDescent="0.25">
      <c r="AD7981" s="3"/>
    </row>
    <row r="7982" spans="30:30" x14ac:dyDescent="0.25">
      <c r="AD7982" s="3"/>
    </row>
    <row r="7983" spans="30:30" x14ac:dyDescent="0.25">
      <c r="AD7983" s="3"/>
    </row>
    <row r="7984" spans="30:30" x14ac:dyDescent="0.25">
      <c r="AD7984" s="3"/>
    </row>
    <row r="7985" spans="30:30" x14ac:dyDescent="0.25">
      <c r="AD7985" s="3"/>
    </row>
    <row r="7986" spans="30:30" x14ac:dyDescent="0.25">
      <c r="AD7986" s="3"/>
    </row>
    <row r="7987" spans="30:30" x14ac:dyDescent="0.25">
      <c r="AD7987" s="3"/>
    </row>
    <row r="7988" spans="30:30" x14ac:dyDescent="0.25">
      <c r="AD7988" s="3"/>
    </row>
    <row r="7989" spans="30:30" x14ac:dyDescent="0.25">
      <c r="AD7989" s="3"/>
    </row>
    <row r="7990" spans="30:30" x14ac:dyDescent="0.25">
      <c r="AD7990" s="3"/>
    </row>
    <row r="7991" spans="30:30" x14ac:dyDescent="0.25">
      <c r="AD7991" s="3"/>
    </row>
    <row r="7992" spans="30:30" x14ac:dyDescent="0.25">
      <c r="AD7992" s="3"/>
    </row>
    <row r="7993" spans="30:30" x14ac:dyDescent="0.25">
      <c r="AD7993" s="3"/>
    </row>
    <row r="7994" spans="30:30" x14ac:dyDescent="0.25">
      <c r="AD7994" s="3"/>
    </row>
    <row r="7995" spans="30:30" x14ac:dyDescent="0.25">
      <c r="AD7995" s="3"/>
    </row>
    <row r="7996" spans="30:30" x14ac:dyDescent="0.25">
      <c r="AD7996" s="3"/>
    </row>
    <row r="7997" spans="30:30" x14ac:dyDescent="0.25">
      <c r="AD7997" s="3"/>
    </row>
    <row r="7998" spans="30:30" x14ac:dyDescent="0.25">
      <c r="AD7998" s="3"/>
    </row>
    <row r="7999" spans="30:30" x14ac:dyDescent="0.25">
      <c r="AD7999" s="3"/>
    </row>
    <row r="8000" spans="30:30" x14ac:dyDescent="0.25">
      <c r="AD8000" s="3"/>
    </row>
    <row r="8001" spans="30:30" x14ac:dyDescent="0.25">
      <c r="AD8001" s="3"/>
    </row>
    <row r="8002" spans="30:30" x14ac:dyDescent="0.25">
      <c r="AD8002" s="3"/>
    </row>
    <row r="8003" spans="30:30" x14ac:dyDescent="0.25">
      <c r="AD8003" s="3"/>
    </row>
    <row r="8004" spans="30:30" x14ac:dyDescent="0.25">
      <c r="AD8004" s="3"/>
    </row>
    <row r="8005" spans="30:30" x14ac:dyDescent="0.25">
      <c r="AD8005" s="3"/>
    </row>
    <row r="8006" spans="30:30" x14ac:dyDescent="0.25">
      <c r="AD8006" s="3"/>
    </row>
    <row r="8007" spans="30:30" x14ac:dyDescent="0.25">
      <c r="AD8007" s="3"/>
    </row>
    <row r="8008" spans="30:30" x14ac:dyDescent="0.25">
      <c r="AD8008" s="3"/>
    </row>
    <row r="8009" spans="30:30" x14ac:dyDescent="0.25">
      <c r="AD8009" s="3"/>
    </row>
    <row r="8010" spans="30:30" x14ac:dyDescent="0.25">
      <c r="AD8010" s="3"/>
    </row>
    <row r="8011" spans="30:30" x14ac:dyDescent="0.25">
      <c r="AD8011" s="3"/>
    </row>
    <row r="8012" spans="30:30" x14ac:dyDescent="0.25">
      <c r="AD8012" s="3"/>
    </row>
    <row r="8013" spans="30:30" x14ac:dyDescent="0.25">
      <c r="AD8013" s="3"/>
    </row>
    <row r="8014" spans="30:30" x14ac:dyDescent="0.25">
      <c r="AD8014" s="3"/>
    </row>
    <row r="8015" spans="30:30" x14ac:dyDescent="0.25">
      <c r="AD8015" s="3"/>
    </row>
    <row r="8016" spans="30:30" x14ac:dyDescent="0.25">
      <c r="AD8016" s="3"/>
    </row>
    <row r="8017" spans="30:30" x14ac:dyDescent="0.25">
      <c r="AD8017" s="3"/>
    </row>
    <row r="8018" spans="30:30" x14ac:dyDescent="0.25">
      <c r="AD8018" s="3"/>
    </row>
    <row r="8019" spans="30:30" x14ac:dyDescent="0.25">
      <c r="AD8019" s="3"/>
    </row>
    <row r="8020" spans="30:30" x14ac:dyDescent="0.25">
      <c r="AD8020" s="3"/>
    </row>
    <row r="8021" spans="30:30" x14ac:dyDescent="0.25">
      <c r="AD8021" s="3"/>
    </row>
    <row r="8022" spans="30:30" x14ac:dyDescent="0.25">
      <c r="AD8022" s="3"/>
    </row>
    <row r="8023" spans="30:30" x14ac:dyDescent="0.25">
      <c r="AD8023" s="3"/>
    </row>
    <row r="8024" spans="30:30" x14ac:dyDescent="0.25">
      <c r="AD8024" s="3"/>
    </row>
    <row r="8025" spans="30:30" x14ac:dyDescent="0.25">
      <c r="AD8025" s="3"/>
    </row>
    <row r="8026" spans="30:30" x14ac:dyDescent="0.25">
      <c r="AD8026" s="3"/>
    </row>
    <row r="8027" spans="30:30" x14ac:dyDescent="0.25">
      <c r="AD8027" s="3"/>
    </row>
    <row r="8028" spans="30:30" x14ac:dyDescent="0.25">
      <c r="AD8028" s="3"/>
    </row>
    <row r="8029" spans="30:30" x14ac:dyDescent="0.25">
      <c r="AD8029" s="3"/>
    </row>
    <row r="8030" spans="30:30" x14ac:dyDescent="0.25">
      <c r="AD8030" s="3"/>
    </row>
    <row r="8031" spans="30:30" x14ac:dyDescent="0.25">
      <c r="AD8031" s="3"/>
    </row>
    <row r="8032" spans="30:30" x14ac:dyDescent="0.25">
      <c r="AD8032" s="3"/>
    </row>
    <row r="8033" spans="30:30" x14ac:dyDescent="0.25">
      <c r="AD8033" s="3"/>
    </row>
    <row r="8034" spans="30:30" x14ac:dyDescent="0.25">
      <c r="AD8034" s="3"/>
    </row>
    <row r="8035" spans="30:30" x14ac:dyDescent="0.25">
      <c r="AD8035" s="3"/>
    </row>
    <row r="8036" spans="30:30" x14ac:dyDescent="0.25">
      <c r="AD8036" s="3"/>
    </row>
    <row r="8037" spans="30:30" x14ac:dyDescent="0.25">
      <c r="AD8037" s="3"/>
    </row>
    <row r="8038" spans="30:30" x14ac:dyDescent="0.25">
      <c r="AD8038" s="3"/>
    </row>
    <row r="8039" spans="30:30" x14ac:dyDescent="0.25">
      <c r="AD8039" s="3"/>
    </row>
    <row r="8040" spans="30:30" x14ac:dyDescent="0.25">
      <c r="AD8040" s="3"/>
    </row>
    <row r="8041" spans="30:30" x14ac:dyDescent="0.25">
      <c r="AD8041" s="3"/>
    </row>
    <row r="8042" spans="30:30" x14ac:dyDescent="0.25">
      <c r="AD8042" s="3"/>
    </row>
    <row r="8043" spans="30:30" x14ac:dyDescent="0.25">
      <c r="AD8043" s="3"/>
    </row>
    <row r="8044" spans="30:30" x14ac:dyDescent="0.25">
      <c r="AD8044" s="3"/>
    </row>
    <row r="8045" spans="30:30" x14ac:dyDescent="0.25">
      <c r="AD8045" s="3"/>
    </row>
    <row r="8046" spans="30:30" x14ac:dyDescent="0.25">
      <c r="AD8046" s="3"/>
    </row>
    <row r="8047" spans="30:30" x14ac:dyDescent="0.25">
      <c r="AD8047" s="3"/>
    </row>
    <row r="8048" spans="30:30" x14ac:dyDescent="0.25">
      <c r="AD8048" s="3"/>
    </row>
    <row r="8049" spans="30:30" x14ac:dyDescent="0.25">
      <c r="AD8049" s="3"/>
    </row>
    <row r="8050" spans="30:30" x14ac:dyDescent="0.25">
      <c r="AD8050" s="3"/>
    </row>
    <row r="8051" spans="30:30" x14ac:dyDescent="0.25">
      <c r="AD8051" s="3"/>
    </row>
    <row r="8052" spans="30:30" x14ac:dyDescent="0.25">
      <c r="AD8052" s="3"/>
    </row>
    <row r="8053" spans="30:30" x14ac:dyDescent="0.25">
      <c r="AD8053" s="3"/>
    </row>
    <row r="8054" spans="30:30" x14ac:dyDescent="0.25">
      <c r="AD8054" s="3"/>
    </row>
    <row r="8055" spans="30:30" x14ac:dyDescent="0.25">
      <c r="AD8055" s="3"/>
    </row>
    <row r="8056" spans="30:30" x14ac:dyDescent="0.25">
      <c r="AD8056" s="3"/>
    </row>
    <row r="8057" spans="30:30" x14ac:dyDescent="0.25">
      <c r="AD8057" s="3"/>
    </row>
    <row r="8058" spans="30:30" x14ac:dyDescent="0.25">
      <c r="AD8058" s="3"/>
    </row>
    <row r="8059" spans="30:30" x14ac:dyDescent="0.25">
      <c r="AD8059" s="3"/>
    </row>
    <row r="8060" spans="30:30" x14ac:dyDescent="0.25">
      <c r="AD8060" s="3"/>
    </row>
    <row r="8061" spans="30:30" x14ac:dyDescent="0.25">
      <c r="AD8061" s="3"/>
    </row>
    <row r="8062" spans="30:30" x14ac:dyDescent="0.25">
      <c r="AD8062" s="3"/>
    </row>
    <row r="8063" spans="30:30" x14ac:dyDescent="0.25">
      <c r="AD8063" s="3"/>
    </row>
    <row r="8064" spans="30:30" x14ac:dyDescent="0.25">
      <c r="AD8064" s="3"/>
    </row>
    <row r="8065" spans="30:30" x14ac:dyDescent="0.25">
      <c r="AD8065" s="3"/>
    </row>
    <row r="8066" spans="30:30" x14ac:dyDescent="0.25">
      <c r="AD8066" s="3"/>
    </row>
    <row r="8067" spans="30:30" x14ac:dyDescent="0.25">
      <c r="AD8067" s="3"/>
    </row>
    <row r="8068" spans="30:30" x14ac:dyDescent="0.25">
      <c r="AD8068" s="3"/>
    </row>
    <row r="8069" spans="30:30" x14ac:dyDescent="0.25">
      <c r="AD8069" s="3"/>
    </row>
    <row r="8070" spans="30:30" x14ac:dyDescent="0.25">
      <c r="AD8070" s="3"/>
    </row>
    <row r="8071" spans="30:30" x14ac:dyDescent="0.25">
      <c r="AD8071" s="3"/>
    </row>
    <row r="8072" spans="30:30" x14ac:dyDescent="0.25">
      <c r="AD8072" s="3"/>
    </row>
    <row r="8073" spans="30:30" x14ac:dyDescent="0.25">
      <c r="AD8073" s="3"/>
    </row>
    <row r="8074" spans="30:30" x14ac:dyDescent="0.25">
      <c r="AD8074" s="3"/>
    </row>
    <row r="8075" spans="30:30" x14ac:dyDescent="0.25">
      <c r="AD8075" s="3"/>
    </row>
    <row r="8076" spans="30:30" x14ac:dyDescent="0.25">
      <c r="AD8076" s="3"/>
    </row>
    <row r="8077" spans="30:30" x14ac:dyDescent="0.25">
      <c r="AD8077" s="3"/>
    </row>
    <row r="8078" spans="30:30" x14ac:dyDescent="0.25">
      <c r="AD8078" s="3"/>
    </row>
    <row r="8079" spans="30:30" x14ac:dyDescent="0.25">
      <c r="AD8079" s="3"/>
    </row>
    <row r="8080" spans="30:30" x14ac:dyDescent="0.25">
      <c r="AD8080" s="3"/>
    </row>
    <row r="8081" spans="30:30" x14ac:dyDescent="0.25">
      <c r="AD8081" s="3"/>
    </row>
    <row r="8082" spans="30:30" x14ac:dyDescent="0.25">
      <c r="AD8082" s="3"/>
    </row>
    <row r="8083" spans="30:30" x14ac:dyDescent="0.25">
      <c r="AD8083" s="3"/>
    </row>
    <row r="8084" spans="30:30" x14ac:dyDescent="0.25">
      <c r="AD8084" s="3"/>
    </row>
    <row r="8085" spans="30:30" x14ac:dyDescent="0.25">
      <c r="AD8085" s="3"/>
    </row>
    <row r="8086" spans="30:30" x14ac:dyDescent="0.25">
      <c r="AD8086" s="3"/>
    </row>
    <row r="8087" spans="30:30" x14ac:dyDescent="0.25">
      <c r="AD8087" s="3"/>
    </row>
    <row r="8088" spans="30:30" x14ac:dyDescent="0.25">
      <c r="AD8088" s="3"/>
    </row>
    <row r="8089" spans="30:30" x14ac:dyDescent="0.25">
      <c r="AD8089" s="3"/>
    </row>
    <row r="8090" spans="30:30" x14ac:dyDescent="0.25">
      <c r="AD8090" s="3"/>
    </row>
    <row r="8091" spans="30:30" x14ac:dyDescent="0.25">
      <c r="AD8091" s="3"/>
    </row>
    <row r="8092" spans="30:30" x14ac:dyDescent="0.25">
      <c r="AD8092" s="3"/>
    </row>
    <row r="8093" spans="30:30" x14ac:dyDescent="0.25">
      <c r="AD8093" s="3"/>
    </row>
    <row r="8094" spans="30:30" x14ac:dyDescent="0.25">
      <c r="AD8094" s="3"/>
    </row>
    <row r="8095" spans="30:30" x14ac:dyDescent="0.25">
      <c r="AD8095" s="3"/>
    </row>
    <row r="8096" spans="30:30" x14ac:dyDescent="0.25">
      <c r="AD8096" s="3"/>
    </row>
    <row r="8097" spans="30:30" x14ac:dyDescent="0.25">
      <c r="AD8097" s="3"/>
    </row>
    <row r="8098" spans="30:30" x14ac:dyDescent="0.25">
      <c r="AD8098" s="3"/>
    </row>
    <row r="8099" spans="30:30" x14ac:dyDescent="0.25">
      <c r="AD8099" s="3"/>
    </row>
    <row r="8100" spans="30:30" x14ac:dyDescent="0.25">
      <c r="AD8100" s="3"/>
    </row>
    <row r="8101" spans="30:30" x14ac:dyDescent="0.25">
      <c r="AD8101" s="3"/>
    </row>
    <row r="8102" spans="30:30" x14ac:dyDescent="0.25">
      <c r="AD8102" s="3"/>
    </row>
    <row r="8103" spans="30:30" x14ac:dyDescent="0.25">
      <c r="AD8103" s="3"/>
    </row>
    <row r="8104" spans="30:30" x14ac:dyDescent="0.25">
      <c r="AD8104" s="3"/>
    </row>
    <row r="8105" spans="30:30" x14ac:dyDescent="0.25">
      <c r="AD8105" s="3"/>
    </row>
    <row r="8106" spans="30:30" x14ac:dyDescent="0.25">
      <c r="AD8106" s="3"/>
    </row>
    <row r="8107" spans="30:30" x14ac:dyDescent="0.25">
      <c r="AD8107" s="3"/>
    </row>
    <row r="8108" spans="30:30" x14ac:dyDescent="0.25">
      <c r="AD8108" s="3"/>
    </row>
    <row r="8109" spans="30:30" x14ac:dyDescent="0.25">
      <c r="AD8109" s="3"/>
    </row>
    <row r="8110" spans="30:30" x14ac:dyDescent="0.25">
      <c r="AD8110" s="3"/>
    </row>
    <row r="8111" spans="30:30" x14ac:dyDescent="0.25">
      <c r="AD8111" s="3"/>
    </row>
    <row r="8112" spans="30:30" x14ac:dyDescent="0.25">
      <c r="AD8112" s="3"/>
    </row>
    <row r="8113" spans="30:30" x14ac:dyDescent="0.25">
      <c r="AD8113" s="3"/>
    </row>
    <row r="8114" spans="30:30" x14ac:dyDescent="0.25">
      <c r="AD8114" s="3"/>
    </row>
    <row r="8115" spans="30:30" x14ac:dyDescent="0.25">
      <c r="AD8115" s="3"/>
    </row>
    <row r="8116" spans="30:30" x14ac:dyDescent="0.25">
      <c r="AD8116" s="3"/>
    </row>
    <row r="8117" spans="30:30" x14ac:dyDescent="0.25">
      <c r="AD8117" s="3"/>
    </row>
    <row r="8118" spans="30:30" x14ac:dyDescent="0.25">
      <c r="AD8118" s="3"/>
    </row>
    <row r="8119" spans="30:30" x14ac:dyDescent="0.25">
      <c r="AD8119" s="3"/>
    </row>
    <row r="8120" spans="30:30" x14ac:dyDescent="0.25">
      <c r="AD8120" s="3"/>
    </row>
    <row r="8121" spans="30:30" x14ac:dyDescent="0.25">
      <c r="AD8121" s="3"/>
    </row>
    <row r="8122" spans="30:30" x14ac:dyDescent="0.25">
      <c r="AD8122" s="3"/>
    </row>
    <row r="8123" spans="30:30" x14ac:dyDescent="0.25">
      <c r="AD8123" s="3"/>
    </row>
    <row r="8124" spans="30:30" x14ac:dyDescent="0.25">
      <c r="AD8124" s="3"/>
    </row>
    <row r="8125" spans="30:30" x14ac:dyDescent="0.25">
      <c r="AD8125" s="3"/>
    </row>
    <row r="8126" spans="30:30" x14ac:dyDescent="0.25">
      <c r="AD8126" s="3"/>
    </row>
    <row r="8127" spans="30:30" x14ac:dyDescent="0.25">
      <c r="AD8127" s="3"/>
    </row>
    <row r="8128" spans="30:30" x14ac:dyDescent="0.25">
      <c r="AD8128" s="3"/>
    </row>
    <row r="8129" spans="30:30" x14ac:dyDescent="0.25">
      <c r="AD8129" s="3"/>
    </row>
    <row r="8130" spans="30:30" x14ac:dyDescent="0.25">
      <c r="AD8130" s="3"/>
    </row>
    <row r="8131" spans="30:30" x14ac:dyDescent="0.25">
      <c r="AD8131" s="3"/>
    </row>
    <row r="8132" spans="30:30" x14ac:dyDescent="0.25">
      <c r="AD8132" s="3"/>
    </row>
    <row r="8133" spans="30:30" x14ac:dyDescent="0.25">
      <c r="AD8133" s="3"/>
    </row>
    <row r="8134" spans="30:30" x14ac:dyDescent="0.25">
      <c r="AD8134" s="3"/>
    </row>
    <row r="8135" spans="30:30" x14ac:dyDescent="0.25">
      <c r="AD8135" s="3"/>
    </row>
    <row r="8136" spans="30:30" x14ac:dyDescent="0.25">
      <c r="AD8136" s="3"/>
    </row>
    <row r="8137" spans="30:30" x14ac:dyDescent="0.25">
      <c r="AD8137" s="3"/>
    </row>
    <row r="8138" spans="30:30" x14ac:dyDescent="0.25">
      <c r="AD8138" s="3"/>
    </row>
    <row r="8139" spans="30:30" x14ac:dyDescent="0.25">
      <c r="AD8139" s="3"/>
    </row>
    <row r="8140" spans="30:30" x14ac:dyDescent="0.25">
      <c r="AD8140" s="3"/>
    </row>
    <row r="8141" spans="30:30" x14ac:dyDescent="0.25">
      <c r="AD8141" s="3"/>
    </row>
    <row r="8142" spans="30:30" x14ac:dyDescent="0.25">
      <c r="AD8142" s="3"/>
    </row>
    <row r="8143" spans="30:30" x14ac:dyDescent="0.25">
      <c r="AD8143" s="3"/>
    </row>
    <row r="8144" spans="30:30" x14ac:dyDescent="0.25">
      <c r="AD8144" s="3"/>
    </row>
    <row r="8145" spans="30:30" x14ac:dyDescent="0.25">
      <c r="AD8145" s="3"/>
    </row>
    <row r="8146" spans="30:30" x14ac:dyDescent="0.25">
      <c r="AD8146" s="3"/>
    </row>
    <row r="8147" spans="30:30" x14ac:dyDescent="0.25">
      <c r="AD8147" s="3"/>
    </row>
    <row r="8148" spans="30:30" x14ac:dyDescent="0.25">
      <c r="AD8148" s="3"/>
    </row>
    <row r="8149" spans="30:30" x14ac:dyDescent="0.25">
      <c r="AD8149" s="3"/>
    </row>
    <row r="8150" spans="30:30" x14ac:dyDescent="0.25">
      <c r="AD8150" s="3"/>
    </row>
    <row r="8151" spans="30:30" x14ac:dyDescent="0.25">
      <c r="AD8151" s="3"/>
    </row>
    <row r="8152" spans="30:30" x14ac:dyDescent="0.25">
      <c r="AD8152" s="3"/>
    </row>
    <row r="8153" spans="30:30" x14ac:dyDescent="0.25">
      <c r="AD8153" s="3"/>
    </row>
    <row r="8154" spans="30:30" x14ac:dyDescent="0.25">
      <c r="AD8154" s="3"/>
    </row>
    <row r="8155" spans="30:30" x14ac:dyDescent="0.25">
      <c r="AD8155" s="3"/>
    </row>
    <row r="8156" spans="30:30" x14ac:dyDescent="0.25">
      <c r="AD8156" s="3"/>
    </row>
    <row r="8157" spans="30:30" x14ac:dyDescent="0.25">
      <c r="AD8157" s="3"/>
    </row>
    <row r="8158" spans="30:30" x14ac:dyDescent="0.25">
      <c r="AD8158" s="3"/>
    </row>
    <row r="8159" spans="30:30" x14ac:dyDescent="0.25">
      <c r="AD8159" s="3"/>
    </row>
    <row r="8160" spans="30:30" x14ac:dyDescent="0.25">
      <c r="AD8160" s="3"/>
    </row>
    <row r="8161" spans="30:30" x14ac:dyDescent="0.25">
      <c r="AD8161" s="3"/>
    </row>
    <row r="8162" spans="30:30" x14ac:dyDescent="0.25">
      <c r="AD8162" s="3"/>
    </row>
    <row r="8163" spans="30:30" x14ac:dyDescent="0.25">
      <c r="AD8163" s="3"/>
    </row>
    <row r="8164" spans="30:30" x14ac:dyDescent="0.25">
      <c r="AD8164" s="3"/>
    </row>
    <row r="8165" spans="30:30" x14ac:dyDescent="0.25">
      <c r="AD8165" s="3"/>
    </row>
    <row r="8166" spans="30:30" x14ac:dyDescent="0.25">
      <c r="AD8166" s="3"/>
    </row>
    <row r="8167" spans="30:30" x14ac:dyDescent="0.25">
      <c r="AD8167" s="3"/>
    </row>
    <row r="8168" spans="30:30" x14ac:dyDescent="0.25">
      <c r="AD8168" s="3"/>
    </row>
    <row r="8169" spans="30:30" x14ac:dyDescent="0.25">
      <c r="AD8169" s="3"/>
    </row>
    <row r="8170" spans="30:30" x14ac:dyDescent="0.25">
      <c r="AD8170" s="3"/>
    </row>
    <row r="8171" spans="30:30" x14ac:dyDescent="0.25">
      <c r="AD8171" s="3"/>
    </row>
    <row r="8172" spans="30:30" x14ac:dyDescent="0.25">
      <c r="AD8172" s="3"/>
    </row>
    <row r="8173" spans="30:30" x14ac:dyDescent="0.25">
      <c r="AD8173" s="3"/>
    </row>
    <row r="8174" spans="30:30" x14ac:dyDescent="0.25">
      <c r="AD8174" s="3"/>
    </row>
    <row r="8175" spans="30:30" x14ac:dyDescent="0.25">
      <c r="AD8175" s="3"/>
    </row>
    <row r="8176" spans="30:30" x14ac:dyDescent="0.25">
      <c r="AD8176" s="3"/>
    </row>
    <row r="8177" spans="30:30" x14ac:dyDescent="0.25">
      <c r="AD8177" s="3"/>
    </row>
    <row r="8178" spans="30:30" x14ac:dyDescent="0.25">
      <c r="AD8178" s="3"/>
    </row>
    <row r="8179" spans="30:30" x14ac:dyDescent="0.25">
      <c r="AD8179" s="3"/>
    </row>
    <row r="8180" spans="30:30" x14ac:dyDescent="0.25">
      <c r="AD8180" s="3"/>
    </row>
    <row r="8181" spans="30:30" x14ac:dyDescent="0.25">
      <c r="AD8181" s="3"/>
    </row>
    <row r="8182" spans="30:30" x14ac:dyDescent="0.25">
      <c r="AD8182" s="3"/>
    </row>
    <row r="8183" spans="30:30" x14ac:dyDescent="0.25">
      <c r="AD8183" s="3"/>
    </row>
    <row r="8184" spans="30:30" x14ac:dyDescent="0.25">
      <c r="AD8184" s="3"/>
    </row>
    <row r="8185" spans="30:30" x14ac:dyDescent="0.25">
      <c r="AD8185" s="3"/>
    </row>
    <row r="8186" spans="30:30" x14ac:dyDescent="0.25">
      <c r="AD8186" s="3"/>
    </row>
    <row r="8187" spans="30:30" x14ac:dyDescent="0.25">
      <c r="AD8187" s="3"/>
    </row>
    <row r="8188" spans="30:30" x14ac:dyDescent="0.25">
      <c r="AD8188" s="3"/>
    </row>
    <row r="8189" spans="30:30" x14ac:dyDescent="0.25">
      <c r="AD8189" s="3"/>
    </row>
    <row r="8190" spans="30:30" x14ac:dyDescent="0.25">
      <c r="AD8190" s="3"/>
    </row>
    <row r="8191" spans="30:30" x14ac:dyDescent="0.25">
      <c r="AD8191" s="3"/>
    </row>
    <row r="8192" spans="30:30" x14ac:dyDescent="0.25">
      <c r="AD8192" s="3"/>
    </row>
    <row r="8193" spans="30:30" x14ac:dyDescent="0.25">
      <c r="AD8193" s="3"/>
    </row>
    <row r="8194" spans="30:30" x14ac:dyDescent="0.25">
      <c r="AD8194" s="3"/>
    </row>
    <row r="8195" spans="30:30" x14ac:dyDescent="0.25">
      <c r="AD8195" s="3"/>
    </row>
    <row r="8196" spans="30:30" x14ac:dyDescent="0.25">
      <c r="AD8196" s="3"/>
    </row>
    <row r="8197" spans="30:30" x14ac:dyDescent="0.25">
      <c r="AD8197" s="3"/>
    </row>
    <row r="8198" spans="30:30" x14ac:dyDescent="0.25">
      <c r="AD8198" s="3"/>
    </row>
    <row r="8199" spans="30:30" x14ac:dyDescent="0.25">
      <c r="AD8199" s="3"/>
    </row>
    <row r="8200" spans="30:30" x14ac:dyDescent="0.25">
      <c r="AD8200" s="3"/>
    </row>
    <row r="8201" spans="30:30" x14ac:dyDescent="0.25">
      <c r="AD8201" s="3"/>
    </row>
    <row r="8202" spans="30:30" x14ac:dyDescent="0.25">
      <c r="AD8202" s="3"/>
    </row>
    <row r="8203" spans="30:30" x14ac:dyDescent="0.25">
      <c r="AD8203" s="3"/>
    </row>
    <row r="8204" spans="30:30" x14ac:dyDescent="0.25">
      <c r="AD8204" s="3"/>
    </row>
    <row r="8205" spans="30:30" x14ac:dyDescent="0.25">
      <c r="AD8205" s="3"/>
    </row>
    <row r="8206" spans="30:30" x14ac:dyDescent="0.25">
      <c r="AD8206" s="3"/>
    </row>
    <row r="8207" spans="30:30" x14ac:dyDescent="0.25">
      <c r="AD8207" s="3"/>
    </row>
    <row r="8208" spans="30:30" x14ac:dyDescent="0.25">
      <c r="AD8208" s="3"/>
    </row>
    <row r="8209" spans="30:30" x14ac:dyDescent="0.25">
      <c r="AD8209" s="3"/>
    </row>
    <row r="8210" spans="30:30" x14ac:dyDescent="0.25">
      <c r="AD8210" s="3"/>
    </row>
    <row r="8211" spans="30:30" x14ac:dyDescent="0.25">
      <c r="AD8211" s="3"/>
    </row>
    <row r="8212" spans="30:30" x14ac:dyDescent="0.25">
      <c r="AD8212" s="3"/>
    </row>
    <row r="8213" spans="30:30" x14ac:dyDescent="0.25">
      <c r="AD8213" s="3"/>
    </row>
    <row r="8214" spans="30:30" x14ac:dyDescent="0.25">
      <c r="AD8214" s="3"/>
    </row>
    <row r="8215" spans="30:30" x14ac:dyDescent="0.25">
      <c r="AD8215" s="3"/>
    </row>
    <row r="8216" spans="30:30" x14ac:dyDescent="0.25">
      <c r="AD8216" s="3"/>
    </row>
    <row r="8217" spans="30:30" x14ac:dyDescent="0.25">
      <c r="AD8217" s="3"/>
    </row>
    <row r="8218" spans="30:30" x14ac:dyDescent="0.25">
      <c r="AD8218" s="3"/>
    </row>
    <row r="8219" spans="30:30" x14ac:dyDescent="0.25">
      <c r="AD8219" s="3"/>
    </row>
    <row r="8220" spans="30:30" x14ac:dyDescent="0.25">
      <c r="AD8220" s="3"/>
    </row>
    <row r="8221" spans="30:30" x14ac:dyDescent="0.25">
      <c r="AD8221" s="3"/>
    </row>
    <row r="8222" spans="30:30" x14ac:dyDescent="0.25">
      <c r="AD8222" s="3"/>
    </row>
    <row r="8223" spans="30:30" x14ac:dyDescent="0.25">
      <c r="AD8223" s="3"/>
    </row>
    <row r="8224" spans="30:30" x14ac:dyDescent="0.25">
      <c r="AD8224" s="3"/>
    </row>
    <row r="8225" spans="30:30" x14ac:dyDescent="0.25">
      <c r="AD8225" s="3"/>
    </row>
    <row r="8226" spans="30:30" x14ac:dyDescent="0.25">
      <c r="AD8226" s="3"/>
    </row>
    <row r="8227" spans="30:30" x14ac:dyDescent="0.25">
      <c r="AD8227" s="3"/>
    </row>
    <row r="8228" spans="30:30" x14ac:dyDescent="0.25">
      <c r="AD8228" s="3"/>
    </row>
    <row r="8229" spans="30:30" x14ac:dyDescent="0.25">
      <c r="AD8229" s="3"/>
    </row>
    <row r="8230" spans="30:30" x14ac:dyDescent="0.25">
      <c r="AD8230" s="3"/>
    </row>
    <row r="8231" spans="30:30" x14ac:dyDescent="0.25">
      <c r="AD8231" s="3"/>
    </row>
    <row r="8232" spans="30:30" x14ac:dyDescent="0.25">
      <c r="AD8232" s="3"/>
    </row>
    <row r="8233" spans="30:30" x14ac:dyDescent="0.25">
      <c r="AD8233" s="3"/>
    </row>
    <row r="8234" spans="30:30" x14ac:dyDescent="0.25">
      <c r="AD8234" s="3"/>
    </row>
    <row r="8235" spans="30:30" x14ac:dyDescent="0.25">
      <c r="AD8235" s="3"/>
    </row>
    <row r="8236" spans="30:30" x14ac:dyDescent="0.25">
      <c r="AD8236" s="3"/>
    </row>
    <row r="8237" spans="30:30" x14ac:dyDescent="0.25">
      <c r="AD8237" s="3"/>
    </row>
    <row r="8238" spans="30:30" x14ac:dyDescent="0.25">
      <c r="AD8238" s="3"/>
    </row>
    <row r="8239" spans="30:30" x14ac:dyDescent="0.25">
      <c r="AD8239" s="3"/>
    </row>
    <row r="8240" spans="30:30" x14ac:dyDescent="0.25">
      <c r="AD8240" s="3"/>
    </row>
    <row r="8241" spans="30:30" x14ac:dyDescent="0.25">
      <c r="AD8241" s="3"/>
    </row>
    <row r="8242" spans="30:30" x14ac:dyDescent="0.25">
      <c r="AD8242" s="3"/>
    </row>
    <row r="8243" spans="30:30" x14ac:dyDescent="0.25">
      <c r="AD8243" s="3"/>
    </row>
    <row r="8244" spans="30:30" x14ac:dyDescent="0.25">
      <c r="AD8244" s="3"/>
    </row>
    <row r="8245" spans="30:30" x14ac:dyDescent="0.25">
      <c r="AD8245" s="3"/>
    </row>
    <row r="8246" spans="30:30" x14ac:dyDescent="0.25">
      <c r="AD8246" s="3"/>
    </row>
    <row r="8247" spans="30:30" x14ac:dyDescent="0.25">
      <c r="AD8247" s="3"/>
    </row>
    <row r="8248" spans="30:30" x14ac:dyDescent="0.25">
      <c r="AD8248" s="3"/>
    </row>
    <row r="8249" spans="30:30" x14ac:dyDescent="0.25">
      <c r="AD8249" s="3"/>
    </row>
    <row r="8250" spans="30:30" x14ac:dyDescent="0.25">
      <c r="AD8250" s="3"/>
    </row>
    <row r="8251" spans="30:30" x14ac:dyDescent="0.25">
      <c r="AD8251" s="3"/>
    </row>
    <row r="8252" spans="30:30" x14ac:dyDescent="0.25">
      <c r="AD8252" s="3"/>
    </row>
    <row r="8253" spans="30:30" x14ac:dyDescent="0.25">
      <c r="AD8253" s="3"/>
    </row>
    <row r="8254" spans="30:30" x14ac:dyDescent="0.25">
      <c r="AD8254" s="3"/>
    </row>
    <row r="8255" spans="30:30" x14ac:dyDescent="0.25">
      <c r="AD8255" s="3"/>
    </row>
    <row r="8256" spans="30:30" x14ac:dyDescent="0.25">
      <c r="AD8256" s="3"/>
    </row>
    <row r="8257" spans="30:30" x14ac:dyDescent="0.25">
      <c r="AD8257" s="3"/>
    </row>
    <row r="8258" spans="30:30" x14ac:dyDescent="0.25">
      <c r="AD8258" s="3"/>
    </row>
    <row r="8259" spans="30:30" x14ac:dyDescent="0.25">
      <c r="AD8259" s="3"/>
    </row>
    <row r="8260" spans="30:30" x14ac:dyDescent="0.25">
      <c r="AD8260" s="3"/>
    </row>
    <row r="8261" spans="30:30" x14ac:dyDescent="0.25">
      <c r="AD8261" s="3"/>
    </row>
    <row r="8262" spans="30:30" x14ac:dyDescent="0.25">
      <c r="AD8262" s="3"/>
    </row>
    <row r="8263" spans="30:30" x14ac:dyDescent="0.25">
      <c r="AD8263" s="3"/>
    </row>
    <row r="8264" spans="30:30" x14ac:dyDescent="0.25">
      <c r="AD8264" s="3"/>
    </row>
    <row r="8265" spans="30:30" x14ac:dyDescent="0.25">
      <c r="AD8265" s="3"/>
    </row>
    <row r="8266" spans="30:30" x14ac:dyDescent="0.25">
      <c r="AD8266" s="3"/>
    </row>
    <row r="8267" spans="30:30" x14ac:dyDescent="0.25">
      <c r="AD8267" s="3"/>
    </row>
    <row r="8268" spans="30:30" x14ac:dyDescent="0.25">
      <c r="AD8268" s="3"/>
    </row>
    <row r="8269" spans="30:30" x14ac:dyDescent="0.25">
      <c r="AD8269" s="3"/>
    </row>
    <row r="8270" spans="30:30" x14ac:dyDescent="0.25">
      <c r="AD8270" s="3"/>
    </row>
    <row r="8271" spans="30:30" x14ac:dyDescent="0.25">
      <c r="AD8271" s="3"/>
    </row>
    <row r="8272" spans="30:30" x14ac:dyDescent="0.25">
      <c r="AD8272" s="3"/>
    </row>
    <row r="8273" spans="30:30" x14ac:dyDescent="0.25">
      <c r="AD8273" s="3"/>
    </row>
    <row r="8274" spans="30:30" x14ac:dyDescent="0.25">
      <c r="AD8274" s="3"/>
    </row>
    <row r="8275" spans="30:30" x14ac:dyDescent="0.25">
      <c r="AD8275" s="3"/>
    </row>
    <row r="8276" spans="30:30" x14ac:dyDescent="0.25">
      <c r="AD8276" s="3"/>
    </row>
    <row r="8277" spans="30:30" x14ac:dyDescent="0.25">
      <c r="AD8277" s="3"/>
    </row>
    <row r="8278" spans="30:30" x14ac:dyDescent="0.25">
      <c r="AD8278" s="3"/>
    </row>
    <row r="8279" spans="30:30" x14ac:dyDescent="0.25">
      <c r="AD8279" s="3"/>
    </row>
    <row r="8280" spans="30:30" x14ac:dyDescent="0.25">
      <c r="AD8280" s="3"/>
    </row>
    <row r="8281" spans="30:30" x14ac:dyDescent="0.25">
      <c r="AD8281" s="3"/>
    </row>
    <row r="8282" spans="30:30" x14ac:dyDescent="0.25">
      <c r="AD8282" s="3"/>
    </row>
    <row r="8283" spans="30:30" x14ac:dyDescent="0.25">
      <c r="AD8283" s="3"/>
    </row>
    <row r="8284" spans="30:30" x14ac:dyDescent="0.25">
      <c r="AD8284" s="3"/>
    </row>
    <row r="8285" spans="30:30" x14ac:dyDescent="0.25">
      <c r="AD8285" s="3"/>
    </row>
    <row r="8286" spans="30:30" x14ac:dyDescent="0.25">
      <c r="AD8286" s="3"/>
    </row>
    <row r="8287" spans="30:30" x14ac:dyDescent="0.25">
      <c r="AD8287" s="3"/>
    </row>
    <row r="8288" spans="30:30" x14ac:dyDescent="0.25">
      <c r="AD8288" s="3"/>
    </row>
    <row r="8289" spans="30:30" x14ac:dyDescent="0.25">
      <c r="AD8289" s="3"/>
    </row>
    <row r="8290" spans="30:30" x14ac:dyDescent="0.25">
      <c r="AD8290" s="3"/>
    </row>
    <row r="8291" spans="30:30" x14ac:dyDescent="0.25">
      <c r="AD8291" s="3"/>
    </row>
    <row r="8292" spans="30:30" x14ac:dyDescent="0.25">
      <c r="AD8292" s="3"/>
    </row>
    <row r="8293" spans="30:30" x14ac:dyDescent="0.25">
      <c r="AD8293" s="3"/>
    </row>
    <row r="8294" spans="30:30" x14ac:dyDescent="0.25">
      <c r="AD8294" s="3"/>
    </row>
    <row r="8295" spans="30:30" x14ac:dyDescent="0.25">
      <c r="AD8295" s="3"/>
    </row>
    <row r="8296" spans="30:30" x14ac:dyDescent="0.25">
      <c r="AD8296" s="3"/>
    </row>
    <row r="8297" spans="30:30" x14ac:dyDescent="0.25">
      <c r="AD8297" s="3"/>
    </row>
    <row r="8298" spans="30:30" x14ac:dyDescent="0.25">
      <c r="AD8298" s="3"/>
    </row>
    <row r="8299" spans="30:30" x14ac:dyDescent="0.25">
      <c r="AD8299" s="3"/>
    </row>
    <row r="8300" spans="30:30" x14ac:dyDescent="0.25">
      <c r="AD8300" s="3"/>
    </row>
    <row r="8301" spans="30:30" x14ac:dyDescent="0.25">
      <c r="AD8301" s="3"/>
    </row>
    <row r="8302" spans="30:30" x14ac:dyDescent="0.25">
      <c r="AD8302" s="3"/>
    </row>
    <row r="8303" spans="30:30" x14ac:dyDescent="0.25">
      <c r="AD8303" s="3"/>
    </row>
    <row r="8304" spans="30:30" x14ac:dyDescent="0.25">
      <c r="AD8304" s="3"/>
    </row>
    <row r="8305" spans="30:30" x14ac:dyDescent="0.25">
      <c r="AD8305" s="3"/>
    </row>
    <row r="8306" spans="30:30" x14ac:dyDescent="0.25">
      <c r="AD8306" s="3"/>
    </row>
    <row r="8307" spans="30:30" x14ac:dyDescent="0.25">
      <c r="AD8307" s="3"/>
    </row>
    <row r="8308" spans="30:30" x14ac:dyDescent="0.25">
      <c r="AD8308" s="3"/>
    </row>
    <row r="8309" spans="30:30" x14ac:dyDescent="0.25">
      <c r="AD8309" s="3"/>
    </row>
    <row r="8310" spans="30:30" x14ac:dyDescent="0.25">
      <c r="AD8310" s="3"/>
    </row>
    <row r="8311" spans="30:30" x14ac:dyDescent="0.25">
      <c r="AD8311" s="3"/>
    </row>
    <row r="8312" spans="30:30" x14ac:dyDescent="0.25">
      <c r="AD8312" s="3"/>
    </row>
    <row r="8313" spans="30:30" x14ac:dyDescent="0.25">
      <c r="AD8313" s="3"/>
    </row>
    <row r="8314" spans="30:30" x14ac:dyDescent="0.25">
      <c r="AD8314" s="3"/>
    </row>
    <row r="8315" spans="30:30" x14ac:dyDescent="0.25">
      <c r="AD8315" s="3"/>
    </row>
    <row r="8316" spans="30:30" x14ac:dyDescent="0.25">
      <c r="AD8316" s="3"/>
    </row>
    <row r="8317" spans="30:30" x14ac:dyDescent="0.25">
      <c r="AD8317" s="3"/>
    </row>
    <row r="8318" spans="30:30" x14ac:dyDescent="0.25">
      <c r="AD8318" s="3"/>
    </row>
    <row r="8319" spans="30:30" x14ac:dyDescent="0.25">
      <c r="AD8319" s="3"/>
    </row>
    <row r="8320" spans="30:30" x14ac:dyDescent="0.25">
      <c r="AD8320" s="3"/>
    </row>
    <row r="8321" spans="30:30" x14ac:dyDescent="0.25">
      <c r="AD8321" s="3"/>
    </row>
    <row r="8322" spans="30:30" x14ac:dyDescent="0.25">
      <c r="AD8322" s="3"/>
    </row>
    <row r="8323" spans="30:30" x14ac:dyDescent="0.25">
      <c r="AD8323" s="3"/>
    </row>
    <row r="8324" spans="30:30" x14ac:dyDescent="0.25">
      <c r="AD8324" s="3"/>
    </row>
    <row r="8325" spans="30:30" x14ac:dyDescent="0.25">
      <c r="AD8325" s="3"/>
    </row>
    <row r="8326" spans="30:30" x14ac:dyDescent="0.25">
      <c r="AD8326" s="3"/>
    </row>
    <row r="8327" spans="30:30" x14ac:dyDescent="0.25">
      <c r="AD8327" s="3"/>
    </row>
    <row r="8328" spans="30:30" x14ac:dyDescent="0.25">
      <c r="AD8328" s="3"/>
    </row>
    <row r="8329" spans="30:30" x14ac:dyDescent="0.25">
      <c r="AD8329" s="3"/>
    </row>
    <row r="8330" spans="30:30" x14ac:dyDescent="0.25">
      <c r="AD8330" s="3"/>
    </row>
    <row r="8331" spans="30:30" x14ac:dyDescent="0.25">
      <c r="AD8331" s="3"/>
    </row>
    <row r="8332" spans="30:30" x14ac:dyDescent="0.25">
      <c r="AD8332" s="3"/>
    </row>
    <row r="8333" spans="30:30" x14ac:dyDescent="0.25">
      <c r="AD8333" s="3"/>
    </row>
    <row r="8334" spans="30:30" x14ac:dyDescent="0.25">
      <c r="AD8334" s="3"/>
    </row>
    <row r="8335" spans="30:30" x14ac:dyDescent="0.25">
      <c r="AD8335" s="3"/>
    </row>
    <row r="8336" spans="30:30" x14ac:dyDescent="0.25">
      <c r="AD8336" s="3"/>
    </row>
    <row r="8337" spans="30:30" x14ac:dyDescent="0.25">
      <c r="AD8337" s="3"/>
    </row>
    <row r="8338" spans="30:30" x14ac:dyDescent="0.25">
      <c r="AD8338" s="3"/>
    </row>
    <row r="8339" spans="30:30" x14ac:dyDescent="0.25">
      <c r="AD8339" s="3"/>
    </row>
    <row r="8340" spans="30:30" x14ac:dyDescent="0.25">
      <c r="AD8340" s="3"/>
    </row>
    <row r="8341" spans="30:30" x14ac:dyDescent="0.25">
      <c r="AD8341" s="3"/>
    </row>
    <row r="8342" spans="30:30" x14ac:dyDescent="0.25">
      <c r="AD8342" s="3"/>
    </row>
    <row r="8343" spans="30:30" x14ac:dyDescent="0.25">
      <c r="AD8343" s="3"/>
    </row>
    <row r="8344" spans="30:30" x14ac:dyDescent="0.25">
      <c r="AD8344" s="3"/>
    </row>
    <row r="8345" spans="30:30" x14ac:dyDescent="0.25">
      <c r="AD8345" s="3"/>
    </row>
    <row r="8346" spans="30:30" x14ac:dyDescent="0.25">
      <c r="AD8346" s="3"/>
    </row>
    <row r="8347" spans="30:30" x14ac:dyDescent="0.25">
      <c r="AD8347" s="3"/>
    </row>
    <row r="8348" spans="30:30" x14ac:dyDescent="0.25">
      <c r="AD8348" s="3"/>
    </row>
    <row r="8349" spans="30:30" x14ac:dyDescent="0.25">
      <c r="AD8349" s="3"/>
    </row>
    <row r="8350" spans="30:30" x14ac:dyDescent="0.25">
      <c r="AD8350" s="3"/>
    </row>
    <row r="8351" spans="30:30" x14ac:dyDescent="0.25">
      <c r="AD8351" s="3"/>
    </row>
    <row r="8352" spans="30:30" x14ac:dyDescent="0.25">
      <c r="AD8352" s="3"/>
    </row>
    <row r="8353" spans="30:30" x14ac:dyDescent="0.25">
      <c r="AD8353" s="3"/>
    </row>
    <row r="8354" spans="30:30" x14ac:dyDescent="0.25">
      <c r="AD8354" s="3"/>
    </row>
    <row r="8355" spans="30:30" x14ac:dyDescent="0.25">
      <c r="AD8355" s="3"/>
    </row>
    <row r="8356" spans="30:30" x14ac:dyDescent="0.25">
      <c r="AD8356" s="3"/>
    </row>
    <row r="8357" spans="30:30" x14ac:dyDescent="0.25">
      <c r="AD8357" s="3"/>
    </row>
    <row r="8358" spans="30:30" x14ac:dyDescent="0.25">
      <c r="AD8358" s="3"/>
    </row>
    <row r="8359" spans="30:30" x14ac:dyDescent="0.25">
      <c r="AD8359" s="3"/>
    </row>
    <row r="8360" spans="30:30" x14ac:dyDescent="0.25">
      <c r="AD8360" s="3"/>
    </row>
    <row r="8361" spans="30:30" x14ac:dyDescent="0.25">
      <c r="AD8361" s="3"/>
    </row>
    <row r="8362" spans="30:30" x14ac:dyDescent="0.25">
      <c r="AD8362" s="3"/>
    </row>
    <row r="8363" spans="30:30" x14ac:dyDescent="0.25">
      <c r="AD8363" s="3"/>
    </row>
    <row r="8364" spans="30:30" x14ac:dyDescent="0.25">
      <c r="AD8364" s="3"/>
    </row>
    <row r="8365" spans="30:30" x14ac:dyDescent="0.25">
      <c r="AD8365" s="3"/>
    </row>
    <row r="8366" spans="30:30" x14ac:dyDescent="0.25">
      <c r="AD8366" s="3"/>
    </row>
    <row r="8367" spans="30:30" x14ac:dyDescent="0.25">
      <c r="AD8367" s="3"/>
    </row>
    <row r="8368" spans="30:30" x14ac:dyDescent="0.25">
      <c r="AD8368" s="3"/>
    </row>
    <row r="8369" spans="30:30" x14ac:dyDescent="0.25">
      <c r="AD8369" s="3"/>
    </row>
    <row r="8370" spans="30:30" x14ac:dyDescent="0.25">
      <c r="AD8370" s="3"/>
    </row>
    <row r="8371" spans="30:30" x14ac:dyDescent="0.25">
      <c r="AD8371" s="3"/>
    </row>
    <row r="8372" spans="30:30" x14ac:dyDescent="0.25">
      <c r="AD8372" s="3"/>
    </row>
    <row r="8373" spans="30:30" x14ac:dyDescent="0.25">
      <c r="AD8373" s="3"/>
    </row>
    <row r="8374" spans="30:30" x14ac:dyDescent="0.25">
      <c r="AD8374" s="3"/>
    </row>
    <row r="8375" spans="30:30" x14ac:dyDescent="0.25">
      <c r="AD8375" s="3"/>
    </row>
    <row r="8376" spans="30:30" x14ac:dyDescent="0.25">
      <c r="AD8376" s="3"/>
    </row>
    <row r="8377" spans="30:30" x14ac:dyDescent="0.25">
      <c r="AD8377" s="3"/>
    </row>
    <row r="8378" spans="30:30" x14ac:dyDescent="0.25">
      <c r="AD8378" s="3"/>
    </row>
    <row r="8379" spans="30:30" x14ac:dyDescent="0.25">
      <c r="AD8379" s="3"/>
    </row>
    <row r="8380" spans="30:30" x14ac:dyDescent="0.25">
      <c r="AD8380" s="3"/>
    </row>
    <row r="8381" spans="30:30" x14ac:dyDescent="0.25">
      <c r="AD8381" s="3"/>
    </row>
    <row r="8382" spans="30:30" x14ac:dyDescent="0.25">
      <c r="AD8382" s="3"/>
    </row>
    <row r="8383" spans="30:30" x14ac:dyDescent="0.25">
      <c r="AD8383" s="3"/>
    </row>
    <row r="8384" spans="30:30" x14ac:dyDescent="0.25">
      <c r="AD8384" s="3"/>
    </row>
    <row r="8385" spans="30:30" x14ac:dyDescent="0.25">
      <c r="AD8385" s="3"/>
    </row>
    <row r="8386" spans="30:30" x14ac:dyDescent="0.25">
      <c r="AD8386" s="3"/>
    </row>
    <row r="8387" spans="30:30" x14ac:dyDescent="0.25">
      <c r="AD8387" s="3"/>
    </row>
    <row r="8388" spans="30:30" x14ac:dyDescent="0.25">
      <c r="AD8388" s="3"/>
    </row>
    <row r="8389" spans="30:30" x14ac:dyDescent="0.25">
      <c r="AD8389" s="3"/>
    </row>
    <row r="8390" spans="30:30" x14ac:dyDescent="0.25">
      <c r="AD8390" s="3"/>
    </row>
    <row r="8391" spans="30:30" x14ac:dyDescent="0.25">
      <c r="AD8391" s="3"/>
    </row>
    <row r="8392" spans="30:30" x14ac:dyDescent="0.25">
      <c r="AD8392" s="3"/>
    </row>
    <row r="8393" spans="30:30" x14ac:dyDescent="0.25">
      <c r="AD8393" s="3"/>
    </row>
    <row r="8394" spans="30:30" x14ac:dyDescent="0.25">
      <c r="AD8394" s="3"/>
    </row>
    <row r="8395" spans="30:30" x14ac:dyDescent="0.25">
      <c r="AD8395" s="3"/>
    </row>
    <row r="8396" spans="30:30" x14ac:dyDescent="0.25">
      <c r="AD8396" s="3"/>
    </row>
    <row r="8397" spans="30:30" x14ac:dyDescent="0.25">
      <c r="AD8397" s="3"/>
    </row>
    <row r="8398" spans="30:30" x14ac:dyDescent="0.25">
      <c r="AD8398" s="3"/>
    </row>
    <row r="8399" spans="30:30" x14ac:dyDescent="0.25">
      <c r="AD8399" s="3"/>
    </row>
    <row r="8400" spans="30:30" x14ac:dyDescent="0.25">
      <c r="AD8400" s="3"/>
    </row>
    <row r="8401" spans="30:30" x14ac:dyDescent="0.25">
      <c r="AD8401" s="3"/>
    </row>
    <row r="8402" spans="30:30" x14ac:dyDescent="0.25">
      <c r="AD8402" s="3"/>
    </row>
    <row r="8403" spans="30:30" x14ac:dyDescent="0.25">
      <c r="AD8403" s="3"/>
    </row>
    <row r="8404" spans="30:30" x14ac:dyDescent="0.25">
      <c r="AD8404" s="3"/>
    </row>
    <row r="8405" spans="30:30" x14ac:dyDescent="0.25">
      <c r="AD8405" s="3"/>
    </row>
    <row r="8406" spans="30:30" x14ac:dyDescent="0.25">
      <c r="AD8406" s="3"/>
    </row>
    <row r="8407" spans="30:30" x14ac:dyDescent="0.25">
      <c r="AD8407" s="3"/>
    </row>
    <row r="8408" spans="30:30" x14ac:dyDescent="0.25">
      <c r="AD8408" s="3"/>
    </row>
    <row r="8409" spans="30:30" x14ac:dyDescent="0.25">
      <c r="AD8409" s="3"/>
    </row>
    <row r="8410" spans="30:30" x14ac:dyDescent="0.25">
      <c r="AD8410" s="3"/>
    </row>
    <row r="8411" spans="30:30" x14ac:dyDescent="0.25">
      <c r="AD8411" s="3"/>
    </row>
    <row r="8412" spans="30:30" x14ac:dyDescent="0.25">
      <c r="AD8412" s="3"/>
    </row>
    <row r="8413" spans="30:30" x14ac:dyDescent="0.25">
      <c r="AD8413" s="3"/>
    </row>
    <row r="8414" spans="30:30" x14ac:dyDescent="0.25">
      <c r="AD8414" s="3"/>
    </row>
    <row r="8415" spans="30:30" x14ac:dyDescent="0.25">
      <c r="AD8415" s="3"/>
    </row>
    <row r="8416" spans="30:30" x14ac:dyDescent="0.25">
      <c r="AD8416" s="3"/>
    </row>
    <row r="8417" spans="30:30" x14ac:dyDescent="0.25">
      <c r="AD8417" s="3"/>
    </row>
    <row r="8418" spans="30:30" x14ac:dyDescent="0.25">
      <c r="AD8418" s="3"/>
    </row>
    <row r="8419" spans="30:30" x14ac:dyDescent="0.25">
      <c r="AD8419" s="3"/>
    </row>
    <row r="8420" spans="30:30" x14ac:dyDescent="0.25">
      <c r="AD8420" s="3"/>
    </row>
    <row r="8421" spans="30:30" x14ac:dyDescent="0.25">
      <c r="AD8421" s="3"/>
    </row>
    <row r="8422" spans="30:30" x14ac:dyDescent="0.25">
      <c r="AD8422" s="3"/>
    </row>
    <row r="8423" spans="30:30" x14ac:dyDescent="0.25">
      <c r="AD8423" s="3"/>
    </row>
    <row r="8424" spans="30:30" x14ac:dyDescent="0.25">
      <c r="AD8424" s="3"/>
    </row>
    <row r="8425" spans="30:30" x14ac:dyDescent="0.25">
      <c r="AD8425" s="3"/>
    </row>
    <row r="8426" spans="30:30" x14ac:dyDescent="0.25">
      <c r="AD8426" s="3"/>
    </row>
    <row r="8427" spans="30:30" x14ac:dyDescent="0.25">
      <c r="AD8427" s="3"/>
    </row>
    <row r="8428" spans="30:30" x14ac:dyDescent="0.25">
      <c r="AD8428" s="3"/>
    </row>
    <row r="8429" spans="30:30" x14ac:dyDescent="0.25">
      <c r="AD8429" s="3"/>
    </row>
    <row r="8430" spans="30:30" x14ac:dyDescent="0.25">
      <c r="AD8430" s="3"/>
    </row>
    <row r="8431" spans="30:30" x14ac:dyDescent="0.25">
      <c r="AD8431" s="3"/>
    </row>
    <row r="8432" spans="30:30" x14ac:dyDescent="0.25">
      <c r="AD8432" s="3"/>
    </row>
    <row r="8433" spans="30:30" x14ac:dyDescent="0.25">
      <c r="AD8433" s="3"/>
    </row>
    <row r="8434" spans="30:30" x14ac:dyDescent="0.25">
      <c r="AD8434" s="3"/>
    </row>
    <row r="8435" spans="30:30" x14ac:dyDescent="0.25">
      <c r="AD8435" s="3"/>
    </row>
    <row r="8436" spans="30:30" x14ac:dyDescent="0.25">
      <c r="AD8436" s="3"/>
    </row>
    <row r="8437" spans="30:30" x14ac:dyDescent="0.25">
      <c r="AD8437" s="3"/>
    </row>
    <row r="8438" spans="30:30" x14ac:dyDescent="0.25">
      <c r="AD8438" s="3"/>
    </row>
    <row r="8439" spans="30:30" x14ac:dyDescent="0.25">
      <c r="AD8439" s="3"/>
    </row>
    <row r="8440" spans="30:30" x14ac:dyDescent="0.25">
      <c r="AD8440" s="3"/>
    </row>
    <row r="8441" spans="30:30" x14ac:dyDescent="0.25">
      <c r="AD8441" s="3"/>
    </row>
    <row r="8442" spans="30:30" x14ac:dyDescent="0.25">
      <c r="AD8442" s="3"/>
    </row>
    <row r="8443" spans="30:30" x14ac:dyDescent="0.25">
      <c r="AD8443" s="3"/>
    </row>
    <row r="8444" spans="30:30" x14ac:dyDescent="0.25">
      <c r="AD8444" s="3"/>
    </row>
    <row r="8445" spans="30:30" x14ac:dyDescent="0.25">
      <c r="AD8445" s="3"/>
    </row>
    <row r="8446" spans="30:30" x14ac:dyDescent="0.25">
      <c r="AD8446" s="3"/>
    </row>
    <row r="8447" spans="30:30" x14ac:dyDescent="0.25">
      <c r="AD8447" s="3"/>
    </row>
    <row r="8448" spans="30:30" x14ac:dyDescent="0.25">
      <c r="AD8448" s="3"/>
    </row>
    <row r="8449" spans="30:30" x14ac:dyDescent="0.25">
      <c r="AD8449" s="3"/>
    </row>
    <row r="8450" spans="30:30" x14ac:dyDescent="0.25">
      <c r="AD8450" s="3"/>
    </row>
    <row r="8451" spans="30:30" x14ac:dyDescent="0.25">
      <c r="AD8451" s="3"/>
    </row>
    <row r="8452" spans="30:30" x14ac:dyDescent="0.25">
      <c r="AD8452" s="3"/>
    </row>
    <row r="8453" spans="30:30" x14ac:dyDescent="0.25">
      <c r="AD8453" s="3"/>
    </row>
    <row r="8454" spans="30:30" x14ac:dyDescent="0.25">
      <c r="AD8454" s="3"/>
    </row>
    <row r="8455" spans="30:30" x14ac:dyDescent="0.25">
      <c r="AD8455" s="3"/>
    </row>
    <row r="8456" spans="30:30" x14ac:dyDescent="0.25">
      <c r="AD8456" s="3"/>
    </row>
    <row r="8457" spans="30:30" x14ac:dyDescent="0.25">
      <c r="AD8457" s="3"/>
    </row>
    <row r="8458" spans="30:30" x14ac:dyDescent="0.25">
      <c r="AD8458" s="3"/>
    </row>
    <row r="8459" spans="30:30" x14ac:dyDescent="0.25">
      <c r="AD8459" s="3"/>
    </row>
    <row r="8460" spans="30:30" x14ac:dyDescent="0.25">
      <c r="AD8460" s="3"/>
    </row>
    <row r="8461" spans="30:30" x14ac:dyDescent="0.25">
      <c r="AD8461" s="3"/>
    </row>
    <row r="8462" spans="30:30" x14ac:dyDescent="0.25">
      <c r="AD8462" s="3"/>
    </row>
    <row r="8463" spans="30:30" x14ac:dyDescent="0.25">
      <c r="AD8463" s="3"/>
    </row>
    <row r="8464" spans="30:30" x14ac:dyDescent="0.25">
      <c r="AD8464" s="3"/>
    </row>
    <row r="8465" spans="30:30" x14ac:dyDescent="0.25">
      <c r="AD8465" s="3"/>
    </row>
    <row r="8466" spans="30:30" x14ac:dyDescent="0.25">
      <c r="AD8466" s="3"/>
    </row>
    <row r="8467" spans="30:30" x14ac:dyDescent="0.25">
      <c r="AD8467" s="3"/>
    </row>
    <row r="8468" spans="30:30" x14ac:dyDescent="0.25">
      <c r="AD8468" s="3"/>
    </row>
    <row r="8469" spans="30:30" x14ac:dyDescent="0.25">
      <c r="AD8469" s="3"/>
    </row>
    <row r="8470" spans="30:30" x14ac:dyDescent="0.25">
      <c r="AD8470" s="3"/>
    </row>
    <row r="8471" spans="30:30" x14ac:dyDescent="0.25">
      <c r="AD8471" s="3"/>
    </row>
    <row r="8472" spans="30:30" x14ac:dyDescent="0.25">
      <c r="AD8472" s="3"/>
    </row>
    <row r="8473" spans="30:30" x14ac:dyDescent="0.25">
      <c r="AD8473" s="3"/>
    </row>
    <row r="8474" spans="30:30" x14ac:dyDescent="0.25">
      <c r="AD8474" s="3"/>
    </row>
    <row r="8475" spans="30:30" x14ac:dyDescent="0.25">
      <c r="AD8475" s="3"/>
    </row>
    <row r="8476" spans="30:30" x14ac:dyDescent="0.25">
      <c r="AD8476" s="3"/>
    </row>
    <row r="8477" spans="30:30" x14ac:dyDescent="0.25">
      <c r="AD8477" s="3"/>
    </row>
    <row r="8478" spans="30:30" x14ac:dyDescent="0.25">
      <c r="AD8478" s="3"/>
    </row>
    <row r="8479" spans="30:30" x14ac:dyDescent="0.25">
      <c r="AD8479" s="3"/>
    </row>
    <row r="8480" spans="30:30" x14ac:dyDescent="0.25">
      <c r="AD8480" s="3"/>
    </row>
    <row r="8481" spans="30:30" x14ac:dyDescent="0.25">
      <c r="AD8481" s="3"/>
    </row>
    <row r="8482" spans="30:30" x14ac:dyDescent="0.25">
      <c r="AD8482" s="3"/>
    </row>
    <row r="8483" spans="30:30" x14ac:dyDescent="0.25">
      <c r="AD8483" s="3"/>
    </row>
    <row r="8484" spans="30:30" x14ac:dyDescent="0.25">
      <c r="AD8484" s="3"/>
    </row>
    <row r="8485" spans="30:30" x14ac:dyDescent="0.25">
      <c r="AD8485" s="3"/>
    </row>
    <row r="8486" spans="30:30" x14ac:dyDescent="0.25">
      <c r="AD8486" s="3"/>
    </row>
    <row r="8487" spans="30:30" x14ac:dyDescent="0.25">
      <c r="AD8487" s="3"/>
    </row>
    <row r="8488" spans="30:30" x14ac:dyDescent="0.25">
      <c r="AD8488" s="3"/>
    </row>
    <row r="8489" spans="30:30" x14ac:dyDescent="0.25">
      <c r="AD8489" s="3"/>
    </row>
    <row r="8490" spans="30:30" x14ac:dyDescent="0.25">
      <c r="AD8490" s="3"/>
    </row>
    <row r="8491" spans="30:30" x14ac:dyDescent="0.25">
      <c r="AD8491" s="3"/>
    </row>
    <row r="8492" spans="30:30" x14ac:dyDescent="0.25">
      <c r="AD8492" s="3"/>
    </row>
    <row r="8493" spans="30:30" x14ac:dyDescent="0.25">
      <c r="AD8493" s="3"/>
    </row>
    <row r="8494" spans="30:30" x14ac:dyDescent="0.25">
      <c r="AD8494" s="3"/>
    </row>
    <row r="8495" spans="30:30" x14ac:dyDescent="0.25">
      <c r="AD8495" s="3"/>
    </row>
    <row r="8496" spans="30:30" x14ac:dyDescent="0.25">
      <c r="AD8496" s="3"/>
    </row>
    <row r="8497" spans="30:30" x14ac:dyDescent="0.25">
      <c r="AD8497" s="3"/>
    </row>
    <row r="8498" spans="30:30" x14ac:dyDescent="0.25">
      <c r="AD8498" s="3"/>
    </row>
    <row r="8499" spans="30:30" x14ac:dyDescent="0.25">
      <c r="AD8499" s="3"/>
    </row>
    <row r="8500" spans="30:30" x14ac:dyDescent="0.25">
      <c r="AD8500" s="3"/>
    </row>
    <row r="8501" spans="30:30" x14ac:dyDescent="0.25">
      <c r="AD8501" s="3"/>
    </row>
    <row r="8502" spans="30:30" x14ac:dyDescent="0.25">
      <c r="AD8502" s="3"/>
    </row>
    <row r="8503" spans="30:30" x14ac:dyDescent="0.25">
      <c r="AD8503" s="3"/>
    </row>
    <row r="8504" spans="30:30" x14ac:dyDescent="0.25">
      <c r="AD8504" s="3"/>
    </row>
    <row r="8505" spans="30:30" x14ac:dyDescent="0.25">
      <c r="AD8505" s="3"/>
    </row>
    <row r="8506" spans="30:30" x14ac:dyDescent="0.25">
      <c r="AD8506" s="3"/>
    </row>
    <row r="8507" spans="30:30" x14ac:dyDescent="0.25">
      <c r="AD8507" s="3"/>
    </row>
    <row r="8508" spans="30:30" x14ac:dyDescent="0.25">
      <c r="AD8508" s="3"/>
    </row>
    <row r="8509" spans="30:30" x14ac:dyDescent="0.25">
      <c r="AD8509" s="3"/>
    </row>
    <row r="8510" spans="30:30" x14ac:dyDescent="0.25">
      <c r="AD8510" s="3"/>
    </row>
    <row r="8511" spans="30:30" x14ac:dyDescent="0.25">
      <c r="AD8511" s="3"/>
    </row>
    <row r="8512" spans="30:30" x14ac:dyDescent="0.25">
      <c r="AD8512" s="3"/>
    </row>
    <row r="8513" spans="30:30" x14ac:dyDescent="0.25">
      <c r="AD8513" s="3"/>
    </row>
    <row r="8514" spans="30:30" x14ac:dyDescent="0.25">
      <c r="AD8514" s="3"/>
    </row>
    <row r="8515" spans="30:30" x14ac:dyDescent="0.25">
      <c r="AD8515" s="3"/>
    </row>
    <row r="8516" spans="30:30" x14ac:dyDescent="0.25">
      <c r="AD8516" s="3"/>
    </row>
    <row r="8517" spans="30:30" x14ac:dyDescent="0.25">
      <c r="AD8517" s="3"/>
    </row>
    <row r="8518" spans="30:30" x14ac:dyDescent="0.25">
      <c r="AD8518" s="3"/>
    </row>
    <row r="8519" spans="30:30" x14ac:dyDescent="0.25">
      <c r="AD8519" s="3"/>
    </row>
    <row r="8520" spans="30:30" x14ac:dyDescent="0.25">
      <c r="AD8520" s="3"/>
    </row>
    <row r="8521" spans="30:30" x14ac:dyDescent="0.25">
      <c r="AD8521" s="3"/>
    </row>
    <row r="8522" spans="30:30" x14ac:dyDescent="0.25">
      <c r="AD8522" s="3"/>
    </row>
    <row r="8523" spans="30:30" x14ac:dyDescent="0.25">
      <c r="AD8523" s="3"/>
    </row>
    <row r="8524" spans="30:30" x14ac:dyDescent="0.25">
      <c r="AD8524" s="3"/>
    </row>
    <row r="8525" spans="30:30" x14ac:dyDescent="0.25">
      <c r="AD8525" s="3"/>
    </row>
    <row r="8526" spans="30:30" x14ac:dyDescent="0.25">
      <c r="AD8526" s="3"/>
    </row>
    <row r="8527" spans="30:30" x14ac:dyDescent="0.25">
      <c r="AD8527" s="3"/>
    </row>
    <row r="8528" spans="30:30" x14ac:dyDescent="0.25">
      <c r="AD8528" s="3"/>
    </row>
    <row r="8529" spans="30:30" x14ac:dyDescent="0.25">
      <c r="AD8529" s="3"/>
    </row>
    <row r="8530" spans="30:30" x14ac:dyDescent="0.25">
      <c r="AD8530" s="3"/>
    </row>
    <row r="8531" spans="30:30" x14ac:dyDescent="0.25">
      <c r="AD8531" s="3"/>
    </row>
    <row r="8532" spans="30:30" x14ac:dyDescent="0.25">
      <c r="AD8532" s="3"/>
    </row>
    <row r="8533" spans="30:30" x14ac:dyDescent="0.25">
      <c r="AD8533" s="3"/>
    </row>
    <row r="8534" spans="30:30" x14ac:dyDescent="0.25">
      <c r="AD8534" s="3"/>
    </row>
    <row r="8535" spans="30:30" x14ac:dyDescent="0.25">
      <c r="AD8535" s="3"/>
    </row>
    <row r="8536" spans="30:30" x14ac:dyDescent="0.25">
      <c r="AD8536" s="3"/>
    </row>
    <row r="8537" spans="30:30" x14ac:dyDescent="0.25">
      <c r="AD8537" s="3"/>
    </row>
    <row r="8538" spans="30:30" x14ac:dyDescent="0.25">
      <c r="AD8538" s="3"/>
    </row>
    <row r="8539" spans="30:30" x14ac:dyDescent="0.25">
      <c r="AD8539" s="3"/>
    </row>
    <row r="8540" spans="30:30" x14ac:dyDescent="0.25">
      <c r="AD8540" s="3"/>
    </row>
    <row r="8541" spans="30:30" x14ac:dyDescent="0.25">
      <c r="AD8541" s="3"/>
    </row>
    <row r="8542" spans="30:30" x14ac:dyDescent="0.25">
      <c r="AD8542" s="3"/>
    </row>
    <row r="8543" spans="30:30" x14ac:dyDescent="0.25">
      <c r="AD8543" s="3"/>
    </row>
    <row r="8544" spans="30:30" x14ac:dyDescent="0.25">
      <c r="AD8544" s="3"/>
    </row>
    <row r="8545" spans="30:30" x14ac:dyDescent="0.25">
      <c r="AD8545" s="3"/>
    </row>
    <row r="8546" spans="30:30" x14ac:dyDescent="0.25">
      <c r="AD8546" s="3"/>
    </row>
    <row r="8547" spans="30:30" x14ac:dyDescent="0.25">
      <c r="AD8547" s="3"/>
    </row>
    <row r="8548" spans="30:30" x14ac:dyDescent="0.25">
      <c r="AD8548" s="3"/>
    </row>
    <row r="8549" spans="30:30" x14ac:dyDescent="0.25">
      <c r="AD8549" s="3"/>
    </row>
    <row r="8550" spans="30:30" x14ac:dyDescent="0.25">
      <c r="AD8550" s="3"/>
    </row>
    <row r="8551" spans="30:30" x14ac:dyDescent="0.25">
      <c r="AD8551" s="3"/>
    </row>
    <row r="8552" spans="30:30" x14ac:dyDescent="0.25">
      <c r="AD8552" s="3"/>
    </row>
    <row r="8553" spans="30:30" x14ac:dyDescent="0.25">
      <c r="AD8553" s="3"/>
    </row>
    <row r="8554" spans="30:30" x14ac:dyDescent="0.25">
      <c r="AD8554" s="3"/>
    </row>
    <row r="8555" spans="30:30" x14ac:dyDescent="0.25">
      <c r="AD8555" s="3"/>
    </row>
    <row r="8556" spans="30:30" x14ac:dyDescent="0.25">
      <c r="AD8556" s="3"/>
    </row>
    <row r="8557" spans="30:30" x14ac:dyDescent="0.25">
      <c r="AD8557" s="3"/>
    </row>
    <row r="8558" spans="30:30" x14ac:dyDescent="0.25">
      <c r="AD8558" s="3"/>
    </row>
    <row r="8559" spans="30:30" x14ac:dyDescent="0.25">
      <c r="AD8559" s="3"/>
    </row>
    <row r="8560" spans="30:30" x14ac:dyDescent="0.25">
      <c r="AD8560" s="3"/>
    </row>
    <row r="8561" spans="30:30" x14ac:dyDescent="0.25">
      <c r="AD8561" s="3"/>
    </row>
    <row r="8562" spans="30:30" x14ac:dyDescent="0.25">
      <c r="AD8562" s="3"/>
    </row>
    <row r="8563" spans="30:30" x14ac:dyDescent="0.25">
      <c r="AD8563" s="3"/>
    </row>
    <row r="8564" spans="30:30" x14ac:dyDescent="0.25">
      <c r="AD8564" s="3"/>
    </row>
    <row r="8565" spans="30:30" x14ac:dyDescent="0.25">
      <c r="AD8565" s="3"/>
    </row>
    <row r="8566" spans="30:30" x14ac:dyDescent="0.25">
      <c r="AD8566" s="3"/>
    </row>
    <row r="8567" spans="30:30" x14ac:dyDescent="0.25">
      <c r="AD8567" s="3"/>
    </row>
    <row r="8568" spans="30:30" x14ac:dyDescent="0.25">
      <c r="AD8568" s="3"/>
    </row>
    <row r="8569" spans="30:30" x14ac:dyDescent="0.25">
      <c r="AD8569" s="3"/>
    </row>
    <row r="8570" spans="30:30" x14ac:dyDescent="0.25">
      <c r="AD8570" s="3"/>
    </row>
    <row r="8571" spans="30:30" x14ac:dyDescent="0.25">
      <c r="AD8571" s="3"/>
    </row>
    <row r="8572" spans="30:30" x14ac:dyDescent="0.25">
      <c r="AD8572" s="3"/>
    </row>
    <row r="8573" spans="30:30" x14ac:dyDescent="0.25">
      <c r="AD8573" s="3"/>
    </row>
    <row r="8574" spans="30:30" x14ac:dyDescent="0.25">
      <c r="AD8574" s="3"/>
    </row>
    <row r="8575" spans="30:30" x14ac:dyDescent="0.25">
      <c r="AD8575" s="3"/>
    </row>
    <row r="8576" spans="30:30" x14ac:dyDescent="0.25">
      <c r="AD8576" s="3"/>
    </row>
    <row r="8577" spans="30:30" x14ac:dyDescent="0.25">
      <c r="AD8577" s="3"/>
    </row>
    <row r="8578" spans="30:30" x14ac:dyDescent="0.25">
      <c r="AD8578" s="3"/>
    </row>
    <row r="8579" spans="30:30" x14ac:dyDescent="0.25">
      <c r="AD8579" s="3"/>
    </row>
    <row r="8580" spans="30:30" x14ac:dyDescent="0.25">
      <c r="AD8580" s="3"/>
    </row>
    <row r="8581" spans="30:30" x14ac:dyDescent="0.25">
      <c r="AD8581" s="3"/>
    </row>
    <row r="8582" spans="30:30" x14ac:dyDescent="0.25">
      <c r="AD8582" s="3"/>
    </row>
    <row r="8583" spans="30:30" x14ac:dyDescent="0.25">
      <c r="AD8583" s="3"/>
    </row>
    <row r="8584" spans="30:30" x14ac:dyDescent="0.25">
      <c r="AD8584" s="3"/>
    </row>
    <row r="8585" spans="30:30" x14ac:dyDescent="0.25">
      <c r="AD8585" s="3"/>
    </row>
    <row r="8586" spans="30:30" x14ac:dyDescent="0.25">
      <c r="AD8586" s="3"/>
    </row>
    <row r="8587" spans="30:30" x14ac:dyDescent="0.25">
      <c r="AD8587" s="3"/>
    </row>
    <row r="8588" spans="30:30" x14ac:dyDescent="0.25">
      <c r="AD8588" s="3"/>
    </row>
    <row r="8589" spans="30:30" x14ac:dyDescent="0.25">
      <c r="AD8589" s="3"/>
    </row>
    <row r="8590" spans="30:30" x14ac:dyDescent="0.25">
      <c r="AD8590" s="3"/>
    </row>
    <row r="8591" spans="30:30" x14ac:dyDescent="0.25">
      <c r="AD8591" s="3"/>
    </row>
    <row r="8592" spans="30:30" x14ac:dyDescent="0.25">
      <c r="AD8592" s="3"/>
    </row>
    <row r="8593" spans="30:30" x14ac:dyDescent="0.25">
      <c r="AD8593" s="3"/>
    </row>
    <row r="8594" spans="30:30" x14ac:dyDescent="0.25">
      <c r="AD8594" s="3"/>
    </row>
    <row r="8595" spans="30:30" x14ac:dyDescent="0.25">
      <c r="AD8595" s="3"/>
    </row>
    <row r="8596" spans="30:30" x14ac:dyDescent="0.25">
      <c r="AD8596" s="3"/>
    </row>
    <row r="8597" spans="30:30" x14ac:dyDescent="0.25">
      <c r="AD8597" s="3"/>
    </row>
    <row r="8598" spans="30:30" x14ac:dyDescent="0.25">
      <c r="AD8598" s="3"/>
    </row>
    <row r="8599" spans="30:30" x14ac:dyDescent="0.25">
      <c r="AD8599" s="3"/>
    </row>
    <row r="8600" spans="30:30" x14ac:dyDescent="0.25">
      <c r="AD8600" s="3"/>
    </row>
    <row r="8601" spans="30:30" x14ac:dyDescent="0.25">
      <c r="AD8601" s="3"/>
    </row>
    <row r="8602" spans="30:30" x14ac:dyDescent="0.25">
      <c r="AD8602" s="3"/>
    </row>
    <row r="8603" spans="30:30" x14ac:dyDescent="0.25">
      <c r="AD8603" s="3"/>
    </row>
    <row r="8604" spans="30:30" x14ac:dyDescent="0.25">
      <c r="AD8604" s="3"/>
    </row>
    <row r="8605" spans="30:30" x14ac:dyDescent="0.25">
      <c r="AD8605" s="3"/>
    </row>
    <row r="8606" spans="30:30" x14ac:dyDescent="0.25">
      <c r="AD8606" s="3"/>
    </row>
    <row r="8607" spans="30:30" x14ac:dyDescent="0.25">
      <c r="AD8607" s="3"/>
    </row>
    <row r="8608" spans="30:30" x14ac:dyDescent="0.25">
      <c r="AD8608" s="3"/>
    </row>
    <row r="8609" spans="30:30" x14ac:dyDescent="0.25">
      <c r="AD8609" s="3"/>
    </row>
    <row r="8610" spans="30:30" x14ac:dyDescent="0.25">
      <c r="AD8610" s="3"/>
    </row>
    <row r="8611" spans="30:30" x14ac:dyDescent="0.25">
      <c r="AD8611" s="3"/>
    </row>
    <row r="8612" spans="30:30" x14ac:dyDescent="0.25">
      <c r="AD8612" s="3"/>
    </row>
    <row r="8613" spans="30:30" x14ac:dyDescent="0.25">
      <c r="AD8613" s="3"/>
    </row>
    <row r="8614" spans="30:30" x14ac:dyDescent="0.25">
      <c r="AD8614" s="3"/>
    </row>
    <row r="8615" spans="30:30" x14ac:dyDescent="0.25">
      <c r="AD8615" s="3"/>
    </row>
    <row r="8616" spans="30:30" x14ac:dyDescent="0.25">
      <c r="AD8616" s="3"/>
    </row>
    <row r="8617" spans="30:30" x14ac:dyDescent="0.25">
      <c r="AD8617" s="3"/>
    </row>
    <row r="8618" spans="30:30" x14ac:dyDescent="0.25">
      <c r="AD8618" s="3"/>
    </row>
    <row r="8619" spans="30:30" x14ac:dyDescent="0.25">
      <c r="AD8619" s="3"/>
    </row>
    <row r="8620" spans="30:30" x14ac:dyDescent="0.25">
      <c r="AD8620" s="3"/>
    </row>
    <row r="8621" spans="30:30" x14ac:dyDescent="0.25">
      <c r="AD8621" s="3"/>
    </row>
    <row r="8622" spans="30:30" x14ac:dyDescent="0.25">
      <c r="AD8622" s="3"/>
    </row>
    <row r="8623" spans="30:30" x14ac:dyDescent="0.25">
      <c r="AD8623" s="3"/>
    </row>
    <row r="8624" spans="30:30" x14ac:dyDescent="0.25">
      <c r="AD8624" s="3"/>
    </row>
    <row r="8625" spans="30:30" x14ac:dyDescent="0.25">
      <c r="AD8625" s="3"/>
    </row>
    <row r="8626" spans="30:30" x14ac:dyDescent="0.25">
      <c r="AD8626" s="3"/>
    </row>
    <row r="8627" spans="30:30" x14ac:dyDescent="0.25">
      <c r="AD8627" s="3"/>
    </row>
    <row r="8628" spans="30:30" x14ac:dyDescent="0.25">
      <c r="AD8628" s="3"/>
    </row>
    <row r="8629" spans="30:30" x14ac:dyDescent="0.25">
      <c r="AD8629" s="3"/>
    </row>
    <row r="8630" spans="30:30" x14ac:dyDescent="0.25">
      <c r="AD8630" s="3"/>
    </row>
    <row r="8631" spans="30:30" x14ac:dyDescent="0.25">
      <c r="AD8631" s="3"/>
    </row>
    <row r="8632" spans="30:30" x14ac:dyDescent="0.25">
      <c r="AD8632" s="3"/>
    </row>
    <row r="8633" spans="30:30" x14ac:dyDescent="0.25">
      <c r="AD8633" s="3"/>
    </row>
    <row r="8634" spans="30:30" x14ac:dyDescent="0.25">
      <c r="AD8634" s="3"/>
    </row>
    <row r="8635" spans="30:30" x14ac:dyDescent="0.25">
      <c r="AD8635" s="3"/>
    </row>
    <row r="8636" spans="30:30" x14ac:dyDescent="0.25">
      <c r="AD8636" s="3"/>
    </row>
    <row r="8637" spans="30:30" x14ac:dyDescent="0.25">
      <c r="AD8637" s="3"/>
    </row>
    <row r="8638" spans="30:30" x14ac:dyDescent="0.25">
      <c r="AD8638" s="3"/>
    </row>
    <row r="8639" spans="30:30" x14ac:dyDescent="0.25">
      <c r="AD8639" s="3"/>
    </row>
    <row r="8640" spans="30:30" x14ac:dyDescent="0.25">
      <c r="AD8640" s="3"/>
    </row>
    <row r="8641" spans="30:30" x14ac:dyDescent="0.25">
      <c r="AD8641" s="3"/>
    </row>
    <row r="8642" spans="30:30" x14ac:dyDescent="0.25">
      <c r="AD8642" s="3"/>
    </row>
    <row r="8643" spans="30:30" x14ac:dyDescent="0.25">
      <c r="AD8643" s="3"/>
    </row>
    <row r="8644" spans="30:30" x14ac:dyDescent="0.25">
      <c r="AD8644" s="3"/>
    </row>
    <row r="8645" spans="30:30" x14ac:dyDescent="0.25">
      <c r="AD8645" s="3"/>
    </row>
    <row r="8646" spans="30:30" x14ac:dyDescent="0.25">
      <c r="AD8646" s="3"/>
    </row>
    <row r="8647" spans="30:30" x14ac:dyDescent="0.25">
      <c r="AD8647" s="3"/>
    </row>
    <row r="8648" spans="30:30" x14ac:dyDescent="0.25">
      <c r="AD8648" s="3"/>
    </row>
    <row r="8649" spans="30:30" x14ac:dyDescent="0.25">
      <c r="AD8649" s="3"/>
    </row>
    <row r="8650" spans="30:30" x14ac:dyDescent="0.25">
      <c r="AD8650" s="3"/>
    </row>
    <row r="8651" spans="30:30" x14ac:dyDescent="0.25">
      <c r="AD8651" s="3"/>
    </row>
    <row r="8652" spans="30:30" x14ac:dyDescent="0.25">
      <c r="AD8652" s="3"/>
    </row>
    <row r="8653" spans="30:30" x14ac:dyDescent="0.25">
      <c r="AD8653" s="3"/>
    </row>
    <row r="8654" spans="30:30" x14ac:dyDescent="0.25">
      <c r="AD8654" s="3"/>
    </row>
    <row r="8655" spans="30:30" x14ac:dyDescent="0.25">
      <c r="AD8655" s="3"/>
    </row>
    <row r="8656" spans="30:30" x14ac:dyDescent="0.25">
      <c r="AD8656" s="3"/>
    </row>
    <row r="8657" spans="30:30" x14ac:dyDescent="0.25">
      <c r="AD8657" s="3"/>
    </row>
    <row r="8658" spans="30:30" x14ac:dyDescent="0.25">
      <c r="AD8658" s="3"/>
    </row>
    <row r="8659" spans="30:30" x14ac:dyDescent="0.25">
      <c r="AD8659" s="3"/>
    </row>
    <row r="8660" spans="30:30" x14ac:dyDescent="0.25">
      <c r="AD8660" s="3"/>
    </row>
    <row r="8661" spans="30:30" x14ac:dyDescent="0.25">
      <c r="AD8661" s="3"/>
    </row>
    <row r="8662" spans="30:30" x14ac:dyDescent="0.25">
      <c r="AD8662" s="3"/>
    </row>
    <row r="8663" spans="30:30" x14ac:dyDescent="0.25">
      <c r="AD8663" s="3"/>
    </row>
    <row r="8664" spans="30:30" x14ac:dyDescent="0.25">
      <c r="AD8664" s="3"/>
    </row>
    <row r="8665" spans="30:30" x14ac:dyDescent="0.25">
      <c r="AD8665" s="3"/>
    </row>
    <row r="8666" spans="30:30" x14ac:dyDescent="0.25">
      <c r="AD8666" s="3"/>
    </row>
    <row r="8667" spans="30:30" x14ac:dyDescent="0.25">
      <c r="AD8667" s="3"/>
    </row>
    <row r="8668" spans="30:30" x14ac:dyDescent="0.25">
      <c r="AD8668" s="3"/>
    </row>
    <row r="8669" spans="30:30" x14ac:dyDescent="0.25">
      <c r="AD8669" s="3"/>
    </row>
    <row r="8670" spans="30:30" x14ac:dyDescent="0.25">
      <c r="AD8670" s="3"/>
    </row>
    <row r="8671" spans="30:30" x14ac:dyDescent="0.25">
      <c r="AD8671" s="3"/>
    </row>
    <row r="8672" spans="30:30" x14ac:dyDescent="0.25">
      <c r="AD8672" s="3"/>
    </row>
    <row r="8673" spans="30:30" x14ac:dyDescent="0.25">
      <c r="AD8673" s="3"/>
    </row>
    <row r="8674" spans="30:30" x14ac:dyDescent="0.25">
      <c r="AD8674" s="3"/>
    </row>
    <row r="8675" spans="30:30" x14ac:dyDescent="0.25">
      <c r="AD8675" s="3"/>
    </row>
    <row r="8676" spans="30:30" x14ac:dyDescent="0.25">
      <c r="AD8676" s="3"/>
    </row>
    <row r="8677" spans="30:30" x14ac:dyDescent="0.25">
      <c r="AD8677" s="3"/>
    </row>
    <row r="8678" spans="30:30" x14ac:dyDescent="0.25">
      <c r="AD8678" s="3"/>
    </row>
    <row r="8679" spans="30:30" x14ac:dyDescent="0.25">
      <c r="AD8679" s="3"/>
    </row>
    <row r="8680" spans="30:30" x14ac:dyDescent="0.25">
      <c r="AD8680" s="3"/>
    </row>
    <row r="8681" spans="30:30" x14ac:dyDescent="0.25">
      <c r="AD8681" s="3"/>
    </row>
    <row r="8682" spans="30:30" x14ac:dyDescent="0.25">
      <c r="AD8682" s="3"/>
    </row>
    <row r="8683" spans="30:30" x14ac:dyDescent="0.25">
      <c r="AD8683" s="3"/>
    </row>
    <row r="8684" spans="30:30" x14ac:dyDescent="0.25">
      <c r="AD8684" s="3"/>
    </row>
    <row r="8685" spans="30:30" x14ac:dyDescent="0.25">
      <c r="AD8685" s="3"/>
    </row>
    <row r="8686" spans="30:30" x14ac:dyDescent="0.25">
      <c r="AD8686" s="3"/>
    </row>
    <row r="8687" spans="30:30" x14ac:dyDescent="0.25">
      <c r="AD8687" s="3"/>
    </row>
    <row r="8688" spans="30:30" x14ac:dyDescent="0.25">
      <c r="AD8688" s="3"/>
    </row>
    <row r="8689" spans="30:30" x14ac:dyDescent="0.25">
      <c r="AD8689" s="3"/>
    </row>
    <row r="8690" spans="30:30" x14ac:dyDescent="0.25">
      <c r="AD8690" s="3"/>
    </row>
    <row r="8691" spans="30:30" x14ac:dyDescent="0.25">
      <c r="AD8691" s="3"/>
    </row>
    <row r="8692" spans="30:30" x14ac:dyDescent="0.25">
      <c r="AD8692" s="3"/>
    </row>
    <row r="8693" spans="30:30" x14ac:dyDescent="0.25">
      <c r="AD8693" s="3"/>
    </row>
    <row r="8694" spans="30:30" x14ac:dyDescent="0.25">
      <c r="AD8694" s="3"/>
    </row>
    <row r="8695" spans="30:30" x14ac:dyDescent="0.25">
      <c r="AD8695" s="3"/>
    </row>
    <row r="8696" spans="30:30" x14ac:dyDescent="0.25">
      <c r="AD8696" s="3"/>
    </row>
    <row r="8697" spans="30:30" x14ac:dyDescent="0.25">
      <c r="AD8697" s="3"/>
    </row>
    <row r="8698" spans="30:30" x14ac:dyDescent="0.25">
      <c r="AD8698" s="3"/>
    </row>
    <row r="8699" spans="30:30" x14ac:dyDescent="0.25">
      <c r="AD8699" s="3"/>
    </row>
    <row r="8700" spans="30:30" x14ac:dyDescent="0.25">
      <c r="AD8700" s="3"/>
    </row>
    <row r="8701" spans="30:30" x14ac:dyDescent="0.25">
      <c r="AD8701" s="3"/>
    </row>
    <row r="8702" spans="30:30" x14ac:dyDescent="0.25">
      <c r="AD8702" s="3"/>
    </row>
    <row r="8703" spans="30:30" x14ac:dyDescent="0.25">
      <c r="AD8703" s="3"/>
    </row>
    <row r="8704" spans="30:30" x14ac:dyDescent="0.25">
      <c r="AD8704" s="3"/>
    </row>
    <row r="8705" spans="30:30" x14ac:dyDescent="0.25">
      <c r="AD8705" s="3"/>
    </row>
    <row r="8706" spans="30:30" x14ac:dyDescent="0.25">
      <c r="AD8706" s="3"/>
    </row>
    <row r="8707" spans="30:30" x14ac:dyDescent="0.25">
      <c r="AD8707" s="3"/>
    </row>
    <row r="8708" spans="30:30" x14ac:dyDescent="0.25">
      <c r="AD8708" s="3"/>
    </row>
    <row r="8709" spans="30:30" x14ac:dyDescent="0.25">
      <c r="AD8709" s="3"/>
    </row>
    <row r="8710" spans="30:30" x14ac:dyDescent="0.25">
      <c r="AD8710" s="3"/>
    </row>
    <row r="8711" spans="30:30" x14ac:dyDescent="0.25">
      <c r="AD8711" s="3"/>
    </row>
    <row r="8712" spans="30:30" x14ac:dyDescent="0.25">
      <c r="AD8712" s="3"/>
    </row>
    <row r="8713" spans="30:30" x14ac:dyDescent="0.25">
      <c r="AD8713" s="3"/>
    </row>
    <row r="8714" spans="30:30" x14ac:dyDescent="0.25">
      <c r="AD8714" s="3"/>
    </row>
    <row r="8715" spans="30:30" x14ac:dyDescent="0.25">
      <c r="AD8715" s="3"/>
    </row>
    <row r="8716" spans="30:30" x14ac:dyDescent="0.25">
      <c r="AD8716" s="3"/>
    </row>
    <row r="8717" spans="30:30" x14ac:dyDescent="0.25">
      <c r="AD8717" s="3"/>
    </row>
    <row r="8718" spans="30:30" x14ac:dyDescent="0.25">
      <c r="AD8718" s="3"/>
    </row>
    <row r="8719" spans="30:30" x14ac:dyDescent="0.25">
      <c r="AD8719" s="3"/>
    </row>
    <row r="8720" spans="30:30" x14ac:dyDescent="0.25">
      <c r="AD8720" s="3"/>
    </row>
    <row r="8721" spans="30:30" x14ac:dyDescent="0.25">
      <c r="AD8721" s="3"/>
    </row>
    <row r="8722" spans="30:30" x14ac:dyDescent="0.25">
      <c r="AD8722" s="3"/>
    </row>
    <row r="8723" spans="30:30" x14ac:dyDescent="0.25">
      <c r="AD8723" s="3"/>
    </row>
    <row r="8724" spans="30:30" x14ac:dyDescent="0.25">
      <c r="AD8724" s="3"/>
    </row>
    <row r="8725" spans="30:30" x14ac:dyDescent="0.25">
      <c r="AD8725" s="3"/>
    </row>
    <row r="8726" spans="30:30" x14ac:dyDescent="0.25">
      <c r="AD8726" s="3"/>
    </row>
    <row r="8727" spans="30:30" x14ac:dyDescent="0.25">
      <c r="AD8727" s="3"/>
    </row>
    <row r="8728" spans="30:30" x14ac:dyDescent="0.25">
      <c r="AD8728" s="3"/>
    </row>
    <row r="8729" spans="30:30" x14ac:dyDescent="0.25">
      <c r="AD8729" s="3"/>
    </row>
    <row r="8730" spans="30:30" x14ac:dyDescent="0.25">
      <c r="AD8730" s="3"/>
    </row>
    <row r="8731" spans="30:30" x14ac:dyDescent="0.25">
      <c r="AD8731" s="3"/>
    </row>
    <row r="8732" spans="30:30" x14ac:dyDescent="0.25">
      <c r="AD8732" s="3"/>
    </row>
    <row r="8733" spans="30:30" x14ac:dyDescent="0.25">
      <c r="AD8733" s="3"/>
    </row>
    <row r="8734" spans="30:30" x14ac:dyDescent="0.25">
      <c r="AD8734" s="3"/>
    </row>
    <row r="8735" spans="30:30" x14ac:dyDescent="0.25">
      <c r="AD8735" s="3"/>
    </row>
    <row r="8736" spans="30:30" x14ac:dyDescent="0.25">
      <c r="AD8736" s="3"/>
    </row>
    <row r="8737" spans="30:30" x14ac:dyDescent="0.25">
      <c r="AD8737" s="3"/>
    </row>
    <row r="8738" spans="30:30" x14ac:dyDescent="0.25">
      <c r="AD8738" s="3"/>
    </row>
    <row r="8739" spans="30:30" x14ac:dyDescent="0.25">
      <c r="AD8739" s="3"/>
    </row>
    <row r="8740" spans="30:30" x14ac:dyDescent="0.25">
      <c r="AD8740" s="3"/>
    </row>
    <row r="8741" spans="30:30" x14ac:dyDescent="0.25">
      <c r="AD8741" s="3"/>
    </row>
    <row r="8742" spans="30:30" x14ac:dyDescent="0.25">
      <c r="AD8742" s="3"/>
    </row>
    <row r="8743" spans="30:30" x14ac:dyDescent="0.25">
      <c r="AD8743" s="3"/>
    </row>
    <row r="8744" spans="30:30" x14ac:dyDescent="0.25">
      <c r="AD8744" s="3"/>
    </row>
    <row r="8745" spans="30:30" x14ac:dyDescent="0.25">
      <c r="AD8745" s="3"/>
    </row>
    <row r="8746" spans="30:30" x14ac:dyDescent="0.25">
      <c r="AD8746" s="3"/>
    </row>
    <row r="8747" spans="30:30" x14ac:dyDescent="0.25">
      <c r="AD8747" s="3"/>
    </row>
    <row r="8748" spans="30:30" x14ac:dyDescent="0.25">
      <c r="AD8748" s="3"/>
    </row>
    <row r="8749" spans="30:30" x14ac:dyDescent="0.25">
      <c r="AD8749" s="3"/>
    </row>
    <row r="8750" spans="30:30" x14ac:dyDescent="0.25">
      <c r="AD8750" s="3"/>
    </row>
    <row r="8751" spans="30:30" x14ac:dyDescent="0.25">
      <c r="AD8751" s="3"/>
    </row>
    <row r="8752" spans="30:30" x14ac:dyDescent="0.25">
      <c r="AD8752" s="3"/>
    </row>
    <row r="8753" spans="30:30" x14ac:dyDescent="0.25">
      <c r="AD8753" s="3"/>
    </row>
    <row r="8754" spans="30:30" x14ac:dyDescent="0.25">
      <c r="AD8754" s="3"/>
    </row>
    <row r="8755" spans="30:30" x14ac:dyDescent="0.25">
      <c r="AD8755" s="3"/>
    </row>
    <row r="8756" spans="30:30" x14ac:dyDescent="0.25">
      <c r="AD8756" s="3"/>
    </row>
    <row r="8757" spans="30:30" x14ac:dyDescent="0.25">
      <c r="AD8757" s="3"/>
    </row>
    <row r="8758" spans="30:30" x14ac:dyDescent="0.25">
      <c r="AD8758" s="3"/>
    </row>
    <row r="8759" spans="30:30" x14ac:dyDescent="0.25">
      <c r="AD8759" s="3"/>
    </row>
    <row r="8760" spans="30:30" x14ac:dyDescent="0.25">
      <c r="AD8760" s="3"/>
    </row>
    <row r="8761" spans="30:30" x14ac:dyDescent="0.25">
      <c r="AD8761" s="3"/>
    </row>
    <row r="8762" spans="30:30" x14ac:dyDescent="0.25">
      <c r="AD8762" s="3"/>
    </row>
    <row r="8763" spans="30:30" x14ac:dyDescent="0.25">
      <c r="AD8763" s="3"/>
    </row>
    <row r="8764" spans="30:30" x14ac:dyDescent="0.25">
      <c r="AD8764" s="3"/>
    </row>
    <row r="8765" spans="30:30" x14ac:dyDescent="0.25">
      <c r="AD8765" s="3"/>
    </row>
    <row r="8766" spans="30:30" x14ac:dyDescent="0.25">
      <c r="AD8766" s="3"/>
    </row>
    <row r="8767" spans="30:30" x14ac:dyDescent="0.25">
      <c r="AD8767" s="3"/>
    </row>
    <row r="8768" spans="30:30" x14ac:dyDescent="0.25">
      <c r="AD8768" s="3"/>
    </row>
    <row r="8769" spans="30:30" x14ac:dyDescent="0.25">
      <c r="AD8769" s="3"/>
    </row>
    <row r="8770" spans="30:30" x14ac:dyDescent="0.25">
      <c r="AD8770" s="3"/>
    </row>
    <row r="8771" spans="30:30" x14ac:dyDescent="0.25">
      <c r="AD8771" s="3"/>
    </row>
    <row r="8772" spans="30:30" x14ac:dyDescent="0.25">
      <c r="AD8772" s="3"/>
    </row>
    <row r="8773" spans="30:30" x14ac:dyDescent="0.25">
      <c r="AD8773" s="3"/>
    </row>
    <row r="8774" spans="30:30" x14ac:dyDescent="0.25">
      <c r="AD8774" s="3"/>
    </row>
    <row r="8775" spans="30:30" x14ac:dyDescent="0.25">
      <c r="AD8775" s="3"/>
    </row>
    <row r="8776" spans="30:30" x14ac:dyDescent="0.25">
      <c r="AD8776" s="3"/>
    </row>
    <row r="8777" spans="30:30" x14ac:dyDescent="0.25">
      <c r="AD8777" s="3"/>
    </row>
    <row r="8778" spans="30:30" x14ac:dyDescent="0.25">
      <c r="AD8778" s="3"/>
    </row>
    <row r="8779" spans="30:30" x14ac:dyDescent="0.25">
      <c r="AD8779" s="3"/>
    </row>
    <row r="8780" spans="30:30" x14ac:dyDescent="0.25">
      <c r="AD8780" s="3"/>
    </row>
    <row r="8781" spans="30:30" x14ac:dyDescent="0.25">
      <c r="AD8781" s="3"/>
    </row>
    <row r="8782" spans="30:30" x14ac:dyDescent="0.25">
      <c r="AD8782" s="3"/>
    </row>
    <row r="8783" spans="30:30" x14ac:dyDescent="0.25">
      <c r="AD8783" s="3"/>
    </row>
    <row r="8784" spans="30:30" x14ac:dyDescent="0.25">
      <c r="AD8784" s="3"/>
    </row>
    <row r="8785" spans="30:30" x14ac:dyDescent="0.25">
      <c r="AD8785" s="3"/>
    </row>
    <row r="8786" spans="30:30" x14ac:dyDescent="0.25">
      <c r="AD8786" s="3"/>
    </row>
    <row r="8787" spans="30:30" x14ac:dyDescent="0.25">
      <c r="AD8787" s="3"/>
    </row>
    <row r="8788" spans="30:30" x14ac:dyDescent="0.25">
      <c r="AD8788" s="3"/>
    </row>
    <row r="8789" spans="30:30" x14ac:dyDescent="0.25">
      <c r="AD8789" s="3"/>
    </row>
    <row r="8790" spans="30:30" x14ac:dyDescent="0.25">
      <c r="AD8790" s="3"/>
    </row>
    <row r="8791" spans="30:30" x14ac:dyDescent="0.25">
      <c r="AD8791" s="3"/>
    </row>
    <row r="8792" spans="30:30" x14ac:dyDescent="0.25">
      <c r="AD8792" s="3"/>
    </row>
    <row r="8793" spans="30:30" x14ac:dyDescent="0.25">
      <c r="AD8793" s="3"/>
    </row>
    <row r="8794" spans="30:30" x14ac:dyDescent="0.25">
      <c r="AD8794" s="3"/>
    </row>
    <row r="8795" spans="30:30" x14ac:dyDescent="0.25">
      <c r="AD8795" s="3"/>
    </row>
    <row r="8796" spans="30:30" x14ac:dyDescent="0.25">
      <c r="AD8796" s="3"/>
    </row>
    <row r="8797" spans="30:30" x14ac:dyDescent="0.25">
      <c r="AD8797" s="3"/>
    </row>
    <row r="8798" spans="30:30" x14ac:dyDescent="0.25">
      <c r="AD8798" s="3"/>
    </row>
    <row r="8799" spans="30:30" x14ac:dyDescent="0.25">
      <c r="AD8799" s="3"/>
    </row>
    <row r="8800" spans="30:30" x14ac:dyDescent="0.25">
      <c r="AD8800" s="3"/>
    </row>
    <row r="8801" spans="30:30" x14ac:dyDescent="0.25">
      <c r="AD8801" s="3"/>
    </row>
    <row r="8802" spans="30:30" x14ac:dyDescent="0.25">
      <c r="AD8802" s="3"/>
    </row>
    <row r="8803" spans="30:30" x14ac:dyDescent="0.25">
      <c r="AD8803" s="3"/>
    </row>
    <row r="8804" spans="30:30" x14ac:dyDescent="0.25">
      <c r="AD8804" s="3"/>
    </row>
    <row r="8805" spans="30:30" x14ac:dyDescent="0.25">
      <c r="AD8805" s="3"/>
    </row>
    <row r="8806" spans="30:30" x14ac:dyDescent="0.25">
      <c r="AD8806" s="3"/>
    </row>
    <row r="8807" spans="30:30" x14ac:dyDescent="0.25">
      <c r="AD8807" s="3"/>
    </row>
    <row r="8808" spans="30:30" x14ac:dyDescent="0.25">
      <c r="AD8808" s="3"/>
    </row>
    <row r="8809" spans="30:30" x14ac:dyDescent="0.25">
      <c r="AD8809" s="3"/>
    </row>
    <row r="8810" spans="30:30" x14ac:dyDescent="0.25">
      <c r="AD8810" s="3"/>
    </row>
    <row r="8811" spans="30:30" x14ac:dyDescent="0.25">
      <c r="AD8811" s="3"/>
    </row>
    <row r="8812" spans="30:30" x14ac:dyDescent="0.25">
      <c r="AD8812" s="3"/>
    </row>
    <row r="8813" spans="30:30" x14ac:dyDescent="0.25">
      <c r="AD8813" s="3"/>
    </row>
    <row r="8814" spans="30:30" x14ac:dyDescent="0.25">
      <c r="AD8814" s="3"/>
    </row>
    <row r="8815" spans="30:30" x14ac:dyDescent="0.25">
      <c r="AD8815" s="3"/>
    </row>
    <row r="8816" spans="30:30" x14ac:dyDescent="0.25">
      <c r="AD8816" s="3"/>
    </row>
    <row r="8817" spans="30:30" x14ac:dyDescent="0.25">
      <c r="AD8817" s="3"/>
    </row>
    <row r="8818" spans="30:30" x14ac:dyDescent="0.25">
      <c r="AD8818" s="3"/>
    </row>
    <row r="8819" spans="30:30" x14ac:dyDescent="0.25">
      <c r="AD8819" s="3"/>
    </row>
    <row r="8820" spans="30:30" x14ac:dyDescent="0.25">
      <c r="AD8820" s="3"/>
    </row>
    <row r="8821" spans="30:30" x14ac:dyDescent="0.25">
      <c r="AD8821" s="3"/>
    </row>
    <row r="8822" spans="30:30" x14ac:dyDescent="0.25">
      <c r="AD8822" s="3"/>
    </row>
    <row r="8823" spans="30:30" x14ac:dyDescent="0.25">
      <c r="AD8823" s="3"/>
    </row>
    <row r="8824" spans="30:30" x14ac:dyDescent="0.25">
      <c r="AD8824" s="3"/>
    </row>
    <row r="8825" spans="30:30" x14ac:dyDescent="0.25">
      <c r="AD8825" s="3"/>
    </row>
    <row r="8826" spans="30:30" x14ac:dyDescent="0.25">
      <c r="AD8826" s="3"/>
    </row>
    <row r="8827" spans="30:30" x14ac:dyDescent="0.25">
      <c r="AD8827" s="3"/>
    </row>
    <row r="8828" spans="30:30" x14ac:dyDescent="0.25">
      <c r="AD8828" s="3"/>
    </row>
    <row r="8829" spans="30:30" x14ac:dyDescent="0.25">
      <c r="AD8829" s="3"/>
    </row>
    <row r="8830" spans="30:30" x14ac:dyDescent="0.25">
      <c r="AD8830" s="3"/>
    </row>
    <row r="8831" spans="30:30" x14ac:dyDescent="0.25">
      <c r="AD8831" s="3"/>
    </row>
    <row r="8832" spans="30:30" x14ac:dyDescent="0.25">
      <c r="AD8832" s="3"/>
    </row>
    <row r="8833" spans="30:30" x14ac:dyDescent="0.25">
      <c r="AD8833" s="3"/>
    </row>
    <row r="8834" spans="30:30" x14ac:dyDescent="0.25">
      <c r="AD8834" s="3"/>
    </row>
    <row r="8835" spans="30:30" x14ac:dyDescent="0.25">
      <c r="AD8835" s="3"/>
    </row>
    <row r="8836" spans="30:30" x14ac:dyDescent="0.25">
      <c r="AD8836" s="3"/>
    </row>
    <row r="8837" spans="30:30" x14ac:dyDescent="0.25">
      <c r="AD8837" s="3"/>
    </row>
    <row r="8838" spans="30:30" x14ac:dyDescent="0.25">
      <c r="AD8838" s="3"/>
    </row>
    <row r="8839" spans="30:30" x14ac:dyDescent="0.25">
      <c r="AD8839" s="3"/>
    </row>
    <row r="8840" spans="30:30" x14ac:dyDescent="0.25">
      <c r="AD8840" s="3"/>
    </row>
    <row r="8841" spans="30:30" x14ac:dyDescent="0.25">
      <c r="AD8841" s="3"/>
    </row>
    <row r="8842" spans="30:30" x14ac:dyDescent="0.25">
      <c r="AD8842" s="3"/>
    </row>
    <row r="8843" spans="30:30" x14ac:dyDescent="0.25">
      <c r="AD8843" s="3"/>
    </row>
    <row r="8844" spans="30:30" x14ac:dyDescent="0.25">
      <c r="AD8844" s="3"/>
    </row>
    <row r="8845" spans="30:30" x14ac:dyDescent="0.25">
      <c r="AD8845" s="3"/>
    </row>
    <row r="8846" spans="30:30" x14ac:dyDescent="0.25">
      <c r="AD8846" s="3"/>
    </row>
    <row r="8847" spans="30:30" x14ac:dyDescent="0.25">
      <c r="AD8847" s="3"/>
    </row>
    <row r="8848" spans="30:30" x14ac:dyDescent="0.25">
      <c r="AD8848" s="3"/>
    </row>
    <row r="8849" spans="30:30" x14ac:dyDescent="0.25">
      <c r="AD8849" s="3"/>
    </row>
    <row r="8850" spans="30:30" x14ac:dyDescent="0.25">
      <c r="AD8850" s="3"/>
    </row>
    <row r="8851" spans="30:30" x14ac:dyDescent="0.25">
      <c r="AD8851" s="3"/>
    </row>
    <row r="8852" spans="30:30" x14ac:dyDescent="0.25">
      <c r="AD8852" s="3"/>
    </row>
    <row r="8853" spans="30:30" x14ac:dyDescent="0.25">
      <c r="AD8853" s="3"/>
    </row>
    <row r="8854" spans="30:30" x14ac:dyDescent="0.25">
      <c r="AD8854" s="3"/>
    </row>
    <row r="8855" spans="30:30" x14ac:dyDescent="0.25">
      <c r="AD8855" s="3"/>
    </row>
    <row r="8856" spans="30:30" x14ac:dyDescent="0.25">
      <c r="AD8856" s="3"/>
    </row>
    <row r="8857" spans="30:30" x14ac:dyDescent="0.25">
      <c r="AD8857" s="3"/>
    </row>
    <row r="8858" spans="30:30" x14ac:dyDescent="0.25">
      <c r="AD8858" s="3"/>
    </row>
    <row r="8859" spans="30:30" x14ac:dyDescent="0.25">
      <c r="AD8859" s="3"/>
    </row>
    <row r="8860" spans="30:30" x14ac:dyDescent="0.25">
      <c r="AD8860" s="3"/>
    </row>
    <row r="8861" spans="30:30" x14ac:dyDescent="0.25">
      <c r="AD8861" s="3"/>
    </row>
    <row r="8862" spans="30:30" x14ac:dyDescent="0.25">
      <c r="AD8862" s="3"/>
    </row>
    <row r="8863" spans="30:30" x14ac:dyDescent="0.25">
      <c r="AD8863" s="3"/>
    </row>
    <row r="8864" spans="30:30" x14ac:dyDescent="0.25">
      <c r="AD8864" s="3"/>
    </row>
    <row r="8865" spans="30:30" x14ac:dyDescent="0.25">
      <c r="AD8865" s="3"/>
    </row>
    <row r="8866" spans="30:30" x14ac:dyDescent="0.25">
      <c r="AD8866" s="3"/>
    </row>
    <row r="8867" spans="30:30" x14ac:dyDescent="0.25">
      <c r="AD8867" s="3"/>
    </row>
    <row r="8868" spans="30:30" x14ac:dyDescent="0.25">
      <c r="AD8868" s="3"/>
    </row>
    <row r="8869" spans="30:30" x14ac:dyDescent="0.25">
      <c r="AD8869" s="3"/>
    </row>
    <row r="8870" spans="30:30" x14ac:dyDescent="0.25">
      <c r="AD8870" s="3"/>
    </row>
    <row r="8871" spans="30:30" x14ac:dyDescent="0.25">
      <c r="AD8871" s="3"/>
    </row>
    <row r="8872" spans="30:30" x14ac:dyDescent="0.25">
      <c r="AD8872" s="3"/>
    </row>
    <row r="8873" spans="30:30" x14ac:dyDescent="0.25">
      <c r="AD8873" s="3"/>
    </row>
    <row r="8874" spans="30:30" x14ac:dyDescent="0.25">
      <c r="AD8874" s="3"/>
    </row>
    <row r="8875" spans="30:30" x14ac:dyDescent="0.25">
      <c r="AD8875" s="3"/>
    </row>
    <row r="8876" spans="30:30" x14ac:dyDescent="0.25">
      <c r="AD8876" s="3"/>
    </row>
    <row r="8877" spans="30:30" x14ac:dyDescent="0.25">
      <c r="AD8877" s="3"/>
    </row>
    <row r="8878" spans="30:30" x14ac:dyDescent="0.25">
      <c r="AD8878" s="3"/>
    </row>
    <row r="8879" spans="30:30" x14ac:dyDescent="0.25">
      <c r="AD8879" s="3"/>
    </row>
    <row r="8880" spans="30:30" x14ac:dyDescent="0.25">
      <c r="AD8880" s="3"/>
    </row>
    <row r="8881" spans="30:30" x14ac:dyDescent="0.25">
      <c r="AD8881" s="3"/>
    </row>
    <row r="8882" spans="30:30" x14ac:dyDescent="0.25">
      <c r="AD8882" s="3"/>
    </row>
    <row r="8883" spans="30:30" x14ac:dyDescent="0.25">
      <c r="AD8883" s="3"/>
    </row>
    <row r="8884" spans="30:30" x14ac:dyDescent="0.25">
      <c r="AD8884" s="3"/>
    </row>
    <row r="8885" spans="30:30" x14ac:dyDescent="0.25">
      <c r="AD8885" s="3"/>
    </row>
    <row r="8886" spans="30:30" x14ac:dyDescent="0.25">
      <c r="AD8886" s="3"/>
    </row>
    <row r="8887" spans="30:30" x14ac:dyDescent="0.25">
      <c r="AD8887" s="3"/>
    </row>
    <row r="8888" spans="30:30" x14ac:dyDescent="0.25">
      <c r="AD8888" s="3"/>
    </row>
    <row r="8889" spans="30:30" x14ac:dyDescent="0.25">
      <c r="AD8889" s="3"/>
    </row>
    <row r="8890" spans="30:30" x14ac:dyDescent="0.25">
      <c r="AD8890" s="3"/>
    </row>
    <row r="8891" spans="30:30" x14ac:dyDescent="0.25">
      <c r="AD8891" s="3"/>
    </row>
    <row r="8892" spans="30:30" x14ac:dyDescent="0.25">
      <c r="AD8892" s="3"/>
    </row>
    <row r="8893" spans="30:30" x14ac:dyDescent="0.25">
      <c r="AD8893" s="3"/>
    </row>
    <row r="8894" spans="30:30" x14ac:dyDescent="0.25">
      <c r="AD8894" s="3"/>
    </row>
    <row r="8895" spans="30:30" x14ac:dyDescent="0.25">
      <c r="AD8895" s="3"/>
    </row>
    <row r="8896" spans="30:30" x14ac:dyDescent="0.25">
      <c r="AD8896" s="3"/>
    </row>
    <row r="8897" spans="30:30" x14ac:dyDescent="0.25">
      <c r="AD8897" s="3"/>
    </row>
    <row r="8898" spans="30:30" x14ac:dyDescent="0.25">
      <c r="AD8898" s="3"/>
    </row>
    <row r="8899" spans="30:30" x14ac:dyDescent="0.25">
      <c r="AD8899" s="3"/>
    </row>
    <row r="8900" spans="30:30" x14ac:dyDescent="0.25">
      <c r="AD8900" s="3"/>
    </row>
    <row r="8901" spans="30:30" x14ac:dyDescent="0.25">
      <c r="AD8901" s="3"/>
    </row>
    <row r="8902" spans="30:30" x14ac:dyDescent="0.25">
      <c r="AD8902" s="3"/>
    </row>
    <row r="8903" spans="30:30" x14ac:dyDescent="0.25">
      <c r="AD8903" s="3"/>
    </row>
    <row r="8904" spans="30:30" x14ac:dyDescent="0.25">
      <c r="AD8904" s="3"/>
    </row>
    <row r="8905" spans="30:30" x14ac:dyDescent="0.25">
      <c r="AD8905" s="3"/>
    </row>
    <row r="8906" spans="30:30" x14ac:dyDescent="0.25">
      <c r="AD8906" s="3"/>
    </row>
    <row r="8907" spans="30:30" x14ac:dyDescent="0.25">
      <c r="AD8907" s="3"/>
    </row>
    <row r="8908" spans="30:30" x14ac:dyDescent="0.25">
      <c r="AD8908" s="3"/>
    </row>
    <row r="8909" spans="30:30" x14ac:dyDescent="0.25">
      <c r="AD8909" s="3"/>
    </row>
    <row r="8910" spans="30:30" x14ac:dyDescent="0.25">
      <c r="AD8910" s="3"/>
    </row>
    <row r="8911" spans="30:30" x14ac:dyDescent="0.25">
      <c r="AD8911" s="3"/>
    </row>
    <row r="8912" spans="30:30" x14ac:dyDescent="0.25">
      <c r="AD8912" s="3"/>
    </row>
    <row r="8913" spans="30:30" x14ac:dyDescent="0.25">
      <c r="AD8913" s="3"/>
    </row>
    <row r="8914" spans="30:30" x14ac:dyDescent="0.25">
      <c r="AD8914" s="3"/>
    </row>
    <row r="8915" spans="30:30" x14ac:dyDescent="0.25">
      <c r="AD8915" s="3"/>
    </row>
    <row r="8916" spans="30:30" x14ac:dyDescent="0.25">
      <c r="AD8916" s="3"/>
    </row>
    <row r="8917" spans="30:30" x14ac:dyDescent="0.25">
      <c r="AD8917" s="3"/>
    </row>
    <row r="8918" spans="30:30" x14ac:dyDescent="0.25">
      <c r="AD8918" s="3"/>
    </row>
    <row r="8919" spans="30:30" x14ac:dyDescent="0.25">
      <c r="AD8919" s="3"/>
    </row>
    <row r="8920" spans="30:30" x14ac:dyDescent="0.25">
      <c r="AD8920" s="3"/>
    </row>
    <row r="8921" spans="30:30" x14ac:dyDescent="0.25">
      <c r="AD8921" s="3"/>
    </row>
    <row r="8922" spans="30:30" x14ac:dyDescent="0.25">
      <c r="AD8922" s="3"/>
    </row>
    <row r="8923" spans="30:30" x14ac:dyDescent="0.25">
      <c r="AD8923" s="3"/>
    </row>
    <row r="8924" spans="30:30" x14ac:dyDescent="0.25">
      <c r="AD8924" s="3"/>
    </row>
    <row r="8925" spans="30:30" x14ac:dyDescent="0.25">
      <c r="AD8925" s="3"/>
    </row>
    <row r="8926" spans="30:30" x14ac:dyDescent="0.25">
      <c r="AD8926" s="3"/>
    </row>
    <row r="8927" spans="30:30" x14ac:dyDescent="0.25">
      <c r="AD8927" s="3"/>
    </row>
    <row r="8928" spans="30:30" x14ac:dyDescent="0.25">
      <c r="AD8928" s="3"/>
    </row>
    <row r="8929" spans="30:30" x14ac:dyDescent="0.25">
      <c r="AD8929" s="3"/>
    </row>
    <row r="8930" spans="30:30" x14ac:dyDescent="0.25">
      <c r="AD8930" s="3"/>
    </row>
    <row r="8931" spans="30:30" x14ac:dyDescent="0.25">
      <c r="AD8931" s="3"/>
    </row>
    <row r="8932" spans="30:30" x14ac:dyDescent="0.25">
      <c r="AD8932" s="3"/>
    </row>
    <row r="8933" spans="30:30" x14ac:dyDescent="0.25">
      <c r="AD8933" s="3"/>
    </row>
    <row r="8934" spans="30:30" x14ac:dyDescent="0.25">
      <c r="AD8934" s="3"/>
    </row>
    <row r="8935" spans="30:30" x14ac:dyDescent="0.25">
      <c r="AD8935" s="3"/>
    </row>
    <row r="8936" spans="30:30" x14ac:dyDescent="0.25">
      <c r="AD8936" s="3"/>
    </row>
    <row r="8937" spans="30:30" x14ac:dyDescent="0.25">
      <c r="AD8937" s="3"/>
    </row>
    <row r="8938" spans="30:30" x14ac:dyDescent="0.25">
      <c r="AD8938" s="3"/>
    </row>
    <row r="8939" spans="30:30" x14ac:dyDescent="0.25">
      <c r="AD8939" s="3"/>
    </row>
    <row r="8940" spans="30:30" x14ac:dyDescent="0.25">
      <c r="AD8940" s="3"/>
    </row>
    <row r="8941" spans="30:30" x14ac:dyDescent="0.25">
      <c r="AD8941" s="3"/>
    </row>
    <row r="8942" spans="30:30" x14ac:dyDescent="0.25">
      <c r="AD8942" s="3"/>
    </row>
    <row r="8943" spans="30:30" x14ac:dyDescent="0.25">
      <c r="AD8943" s="3"/>
    </row>
    <row r="8944" spans="30:30" x14ac:dyDescent="0.25">
      <c r="AD8944" s="3"/>
    </row>
    <row r="8945" spans="30:30" x14ac:dyDescent="0.25">
      <c r="AD8945" s="3"/>
    </row>
    <row r="8946" spans="30:30" x14ac:dyDescent="0.25">
      <c r="AD8946" s="3"/>
    </row>
    <row r="8947" spans="30:30" x14ac:dyDescent="0.25">
      <c r="AD8947" s="3"/>
    </row>
    <row r="8948" spans="30:30" x14ac:dyDescent="0.25">
      <c r="AD8948" s="3"/>
    </row>
    <row r="8949" spans="30:30" x14ac:dyDescent="0.25">
      <c r="AD8949" s="3"/>
    </row>
    <row r="8950" spans="30:30" x14ac:dyDescent="0.25">
      <c r="AD8950" s="3"/>
    </row>
    <row r="8951" spans="30:30" x14ac:dyDescent="0.25">
      <c r="AD8951" s="3"/>
    </row>
    <row r="8952" spans="30:30" x14ac:dyDescent="0.25">
      <c r="AD8952" s="3"/>
    </row>
    <row r="8953" spans="30:30" x14ac:dyDescent="0.25">
      <c r="AD8953" s="3"/>
    </row>
    <row r="8954" spans="30:30" x14ac:dyDescent="0.25">
      <c r="AD8954" s="3"/>
    </row>
    <row r="8955" spans="30:30" x14ac:dyDescent="0.25">
      <c r="AD8955" s="3"/>
    </row>
    <row r="8956" spans="30:30" x14ac:dyDescent="0.25">
      <c r="AD8956" s="3"/>
    </row>
    <row r="8957" spans="30:30" x14ac:dyDescent="0.25">
      <c r="AD8957" s="3"/>
    </row>
    <row r="8958" spans="30:30" x14ac:dyDescent="0.25">
      <c r="AD8958" s="3"/>
    </row>
    <row r="8959" spans="30:30" x14ac:dyDescent="0.25">
      <c r="AD8959" s="3"/>
    </row>
    <row r="8960" spans="30:30" x14ac:dyDescent="0.25">
      <c r="AD8960" s="3"/>
    </row>
    <row r="8961" spans="30:30" x14ac:dyDescent="0.25">
      <c r="AD8961" s="3"/>
    </row>
    <row r="8962" spans="30:30" x14ac:dyDescent="0.25">
      <c r="AD8962" s="3"/>
    </row>
    <row r="8963" spans="30:30" x14ac:dyDescent="0.25">
      <c r="AD8963" s="3"/>
    </row>
    <row r="8964" spans="30:30" x14ac:dyDescent="0.25">
      <c r="AD8964" s="3"/>
    </row>
    <row r="8965" spans="30:30" x14ac:dyDescent="0.25">
      <c r="AD8965" s="3"/>
    </row>
    <row r="8966" spans="30:30" x14ac:dyDescent="0.25">
      <c r="AD8966" s="3"/>
    </row>
    <row r="8967" spans="30:30" x14ac:dyDescent="0.25">
      <c r="AD8967" s="3"/>
    </row>
    <row r="8968" spans="30:30" x14ac:dyDescent="0.25">
      <c r="AD8968" s="3"/>
    </row>
    <row r="8969" spans="30:30" x14ac:dyDescent="0.25">
      <c r="AD8969" s="3"/>
    </row>
    <row r="8970" spans="30:30" x14ac:dyDescent="0.25">
      <c r="AD8970" s="3"/>
    </row>
    <row r="8971" spans="30:30" x14ac:dyDescent="0.25">
      <c r="AD8971" s="3"/>
    </row>
    <row r="8972" spans="30:30" x14ac:dyDescent="0.25">
      <c r="AD8972" s="3"/>
    </row>
    <row r="8973" spans="30:30" x14ac:dyDescent="0.25">
      <c r="AD8973" s="3"/>
    </row>
    <row r="8974" spans="30:30" x14ac:dyDescent="0.25">
      <c r="AD8974" s="3"/>
    </row>
    <row r="8975" spans="30:30" x14ac:dyDescent="0.25">
      <c r="AD8975" s="3"/>
    </row>
    <row r="8976" spans="30:30" x14ac:dyDescent="0.25">
      <c r="AD8976" s="3"/>
    </row>
    <row r="8977" spans="30:30" x14ac:dyDescent="0.25">
      <c r="AD8977" s="3"/>
    </row>
    <row r="8978" spans="30:30" x14ac:dyDescent="0.25">
      <c r="AD8978" s="3"/>
    </row>
    <row r="8979" spans="30:30" x14ac:dyDescent="0.25">
      <c r="AD8979" s="3"/>
    </row>
    <row r="8980" spans="30:30" x14ac:dyDescent="0.25">
      <c r="AD8980" s="3"/>
    </row>
    <row r="8981" spans="30:30" x14ac:dyDescent="0.25">
      <c r="AD8981" s="3"/>
    </row>
    <row r="8982" spans="30:30" x14ac:dyDescent="0.25">
      <c r="AD8982" s="3"/>
    </row>
    <row r="8983" spans="30:30" x14ac:dyDescent="0.25">
      <c r="AD8983" s="3"/>
    </row>
    <row r="8984" spans="30:30" x14ac:dyDescent="0.25">
      <c r="AD8984" s="3"/>
    </row>
    <row r="8985" spans="30:30" x14ac:dyDescent="0.25">
      <c r="AD8985" s="3"/>
    </row>
    <row r="8986" spans="30:30" x14ac:dyDescent="0.25">
      <c r="AD8986" s="3"/>
    </row>
    <row r="8987" spans="30:30" x14ac:dyDescent="0.25">
      <c r="AD8987" s="3"/>
    </row>
    <row r="8988" spans="30:30" x14ac:dyDescent="0.25">
      <c r="AD8988" s="3"/>
    </row>
    <row r="8989" spans="30:30" x14ac:dyDescent="0.25">
      <c r="AD8989" s="3"/>
    </row>
    <row r="8990" spans="30:30" x14ac:dyDescent="0.25">
      <c r="AD8990" s="3"/>
    </row>
    <row r="8991" spans="30:30" x14ac:dyDescent="0.25">
      <c r="AD8991" s="3"/>
    </row>
    <row r="8992" spans="30:30" x14ac:dyDescent="0.25">
      <c r="AD8992" s="3"/>
    </row>
    <row r="8993" spans="30:30" x14ac:dyDescent="0.25">
      <c r="AD8993" s="3"/>
    </row>
    <row r="8994" spans="30:30" x14ac:dyDescent="0.25">
      <c r="AD8994" s="3"/>
    </row>
    <row r="8995" spans="30:30" x14ac:dyDescent="0.25">
      <c r="AD8995" s="3"/>
    </row>
    <row r="8996" spans="30:30" x14ac:dyDescent="0.25">
      <c r="AD8996" s="3"/>
    </row>
    <row r="8997" spans="30:30" x14ac:dyDescent="0.25">
      <c r="AD8997" s="3"/>
    </row>
    <row r="8998" spans="30:30" x14ac:dyDescent="0.25">
      <c r="AD8998" s="3"/>
    </row>
    <row r="8999" spans="30:30" x14ac:dyDescent="0.25">
      <c r="AD8999" s="3"/>
    </row>
    <row r="9000" spans="30:30" x14ac:dyDescent="0.25">
      <c r="AD9000" s="3"/>
    </row>
    <row r="9001" spans="30:30" x14ac:dyDescent="0.25">
      <c r="AD9001" s="3"/>
    </row>
    <row r="9002" spans="30:30" x14ac:dyDescent="0.25">
      <c r="AD9002" s="3"/>
    </row>
    <row r="9003" spans="30:30" x14ac:dyDescent="0.25">
      <c r="AD9003" s="3"/>
    </row>
    <row r="9004" spans="30:30" x14ac:dyDescent="0.25">
      <c r="AD9004" s="3"/>
    </row>
    <row r="9005" spans="30:30" x14ac:dyDescent="0.25">
      <c r="AD9005" s="3"/>
    </row>
    <row r="9006" spans="30:30" x14ac:dyDescent="0.25">
      <c r="AD9006" s="3"/>
    </row>
    <row r="9007" spans="30:30" x14ac:dyDescent="0.25">
      <c r="AD9007" s="3"/>
    </row>
    <row r="9008" spans="30:30" x14ac:dyDescent="0.25">
      <c r="AD9008" s="3"/>
    </row>
    <row r="9009" spans="30:30" x14ac:dyDescent="0.25">
      <c r="AD9009" s="3"/>
    </row>
    <row r="9010" spans="30:30" x14ac:dyDescent="0.25">
      <c r="AD9010" s="3"/>
    </row>
    <row r="9011" spans="30:30" x14ac:dyDescent="0.25">
      <c r="AD9011" s="3"/>
    </row>
    <row r="9012" spans="30:30" x14ac:dyDescent="0.25">
      <c r="AD9012" s="3"/>
    </row>
    <row r="9013" spans="30:30" x14ac:dyDescent="0.25">
      <c r="AD9013" s="3"/>
    </row>
    <row r="9014" spans="30:30" x14ac:dyDescent="0.25">
      <c r="AD9014" s="3"/>
    </row>
    <row r="9015" spans="30:30" x14ac:dyDescent="0.25">
      <c r="AD9015" s="3"/>
    </row>
    <row r="9016" spans="30:30" x14ac:dyDescent="0.25">
      <c r="AD9016" s="3"/>
    </row>
    <row r="9017" spans="30:30" x14ac:dyDescent="0.25">
      <c r="AD9017" s="3"/>
    </row>
    <row r="9018" spans="30:30" x14ac:dyDescent="0.25">
      <c r="AD9018" s="3"/>
    </row>
    <row r="9019" spans="30:30" x14ac:dyDescent="0.25">
      <c r="AD9019" s="3"/>
    </row>
    <row r="9020" spans="30:30" x14ac:dyDescent="0.25">
      <c r="AD9020" s="3"/>
    </row>
    <row r="9021" spans="30:30" x14ac:dyDescent="0.25">
      <c r="AD9021" s="3"/>
    </row>
    <row r="9022" spans="30:30" x14ac:dyDescent="0.25">
      <c r="AD9022" s="3"/>
    </row>
    <row r="9023" spans="30:30" x14ac:dyDescent="0.25">
      <c r="AD9023" s="3"/>
    </row>
    <row r="9024" spans="30:30" x14ac:dyDescent="0.25">
      <c r="AD9024" s="3"/>
    </row>
    <row r="9025" spans="30:30" x14ac:dyDescent="0.25">
      <c r="AD9025" s="3"/>
    </row>
    <row r="9026" spans="30:30" x14ac:dyDescent="0.25">
      <c r="AD9026" s="3"/>
    </row>
    <row r="9027" spans="30:30" x14ac:dyDescent="0.25">
      <c r="AD9027" s="3"/>
    </row>
    <row r="9028" spans="30:30" x14ac:dyDescent="0.25">
      <c r="AD9028" s="3"/>
    </row>
    <row r="9029" spans="30:30" x14ac:dyDescent="0.25">
      <c r="AD9029" s="3"/>
    </row>
    <row r="9030" spans="30:30" x14ac:dyDescent="0.25">
      <c r="AD9030" s="3"/>
    </row>
    <row r="9031" spans="30:30" x14ac:dyDescent="0.25">
      <c r="AD9031" s="3"/>
    </row>
    <row r="9032" spans="30:30" x14ac:dyDescent="0.25">
      <c r="AD9032" s="3"/>
    </row>
    <row r="9033" spans="30:30" x14ac:dyDescent="0.25">
      <c r="AD9033" s="3"/>
    </row>
    <row r="9034" spans="30:30" x14ac:dyDescent="0.25">
      <c r="AD9034" s="3"/>
    </row>
    <row r="9035" spans="30:30" x14ac:dyDescent="0.25">
      <c r="AD9035" s="3"/>
    </row>
    <row r="9036" spans="30:30" x14ac:dyDescent="0.25">
      <c r="AD9036" s="3"/>
    </row>
    <row r="9037" spans="30:30" x14ac:dyDescent="0.25">
      <c r="AD9037" s="3"/>
    </row>
    <row r="9038" spans="30:30" x14ac:dyDescent="0.25">
      <c r="AD9038" s="3"/>
    </row>
    <row r="9039" spans="30:30" x14ac:dyDescent="0.25">
      <c r="AD9039" s="3"/>
    </row>
    <row r="9040" spans="30:30" x14ac:dyDescent="0.25">
      <c r="AD9040" s="3"/>
    </row>
    <row r="9041" spans="30:30" x14ac:dyDescent="0.25">
      <c r="AD9041" s="3"/>
    </row>
    <row r="9042" spans="30:30" x14ac:dyDescent="0.25">
      <c r="AD9042" s="3"/>
    </row>
    <row r="9043" spans="30:30" x14ac:dyDescent="0.25">
      <c r="AD9043" s="3"/>
    </row>
    <row r="9044" spans="30:30" x14ac:dyDescent="0.25">
      <c r="AD9044" s="3"/>
    </row>
    <row r="9045" spans="30:30" x14ac:dyDescent="0.25">
      <c r="AD9045" s="3"/>
    </row>
    <row r="9046" spans="30:30" x14ac:dyDescent="0.25">
      <c r="AD9046" s="3"/>
    </row>
    <row r="9047" spans="30:30" x14ac:dyDescent="0.25">
      <c r="AD9047" s="3"/>
    </row>
    <row r="9048" spans="30:30" x14ac:dyDescent="0.25">
      <c r="AD9048" s="3"/>
    </row>
    <row r="9049" spans="30:30" x14ac:dyDescent="0.25">
      <c r="AD9049" s="3"/>
    </row>
    <row r="9050" spans="30:30" x14ac:dyDescent="0.25">
      <c r="AD9050" s="3"/>
    </row>
    <row r="9051" spans="30:30" x14ac:dyDescent="0.25">
      <c r="AD9051" s="3"/>
    </row>
    <row r="9052" spans="30:30" x14ac:dyDescent="0.25">
      <c r="AD9052" s="3"/>
    </row>
    <row r="9053" spans="30:30" x14ac:dyDescent="0.25">
      <c r="AD9053" s="3"/>
    </row>
    <row r="9054" spans="30:30" x14ac:dyDescent="0.25">
      <c r="AD9054" s="3"/>
    </row>
    <row r="9055" spans="30:30" x14ac:dyDescent="0.25">
      <c r="AD9055" s="3"/>
    </row>
    <row r="9056" spans="30:30" x14ac:dyDescent="0.25">
      <c r="AD9056" s="3"/>
    </row>
    <row r="9057" spans="30:30" x14ac:dyDescent="0.25">
      <c r="AD9057" s="3"/>
    </row>
    <row r="9058" spans="30:30" x14ac:dyDescent="0.25">
      <c r="AD9058" s="3"/>
    </row>
    <row r="9059" spans="30:30" x14ac:dyDescent="0.25">
      <c r="AD9059" s="3"/>
    </row>
    <row r="9060" spans="30:30" x14ac:dyDescent="0.25">
      <c r="AD9060" s="3"/>
    </row>
    <row r="9061" spans="30:30" x14ac:dyDescent="0.25">
      <c r="AD9061" s="3"/>
    </row>
    <row r="9062" spans="30:30" x14ac:dyDescent="0.25">
      <c r="AD9062" s="3"/>
    </row>
    <row r="9063" spans="30:30" x14ac:dyDescent="0.25">
      <c r="AD9063" s="3"/>
    </row>
    <row r="9064" spans="30:30" x14ac:dyDescent="0.25">
      <c r="AD9064" s="3"/>
    </row>
    <row r="9065" spans="30:30" x14ac:dyDescent="0.25">
      <c r="AD9065" s="3"/>
    </row>
    <row r="9066" spans="30:30" x14ac:dyDescent="0.25">
      <c r="AD9066" s="3"/>
    </row>
    <row r="9067" spans="30:30" x14ac:dyDescent="0.25">
      <c r="AD9067" s="3"/>
    </row>
    <row r="9068" spans="30:30" x14ac:dyDescent="0.25">
      <c r="AD9068" s="3"/>
    </row>
    <row r="9069" spans="30:30" x14ac:dyDescent="0.25">
      <c r="AD9069" s="3"/>
    </row>
    <row r="9070" spans="30:30" x14ac:dyDescent="0.25">
      <c r="AD9070" s="3"/>
    </row>
    <row r="9071" spans="30:30" x14ac:dyDescent="0.25">
      <c r="AD9071" s="3"/>
    </row>
    <row r="9072" spans="30:30" x14ac:dyDescent="0.25">
      <c r="AD9072" s="3"/>
    </row>
    <row r="9073" spans="30:30" x14ac:dyDescent="0.25">
      <c r="AD9073" s="3"/>
    </row>
    <row r="9074" spans="30:30" x14ac:dyDescent="0.25">
      <c r="AD9074" s="3"/>
    </row>
    <row r="9075" spans="30:30" x14ac:dyDescent="0.25">
      <c r="AD9075" s="3"/>
    </row>
    <row r="9076" spans="30:30" x14ac:dyDescent="0.25">
      <c r="AD9076" s="3"/>
    </row>
    <row r="9077" spans="30:30" x14ac:dyDescent="0.25">
      <c r="AD9077" s="3"/>
    </row>
    <row r="9078" spans="30:30" x14ac:dyDescent="0.25">
      <c r="AD9078" s="3"/>
    </row>
    <row r="9079" spans="30:30" x14ac:dyDescent="0.25">
      <c r="AD9079" s="3"/>
    </row>
    <row r="9080" spans="30:30" x14ac:dyDescent="0.25">
      <c r="AD9080" s="3"/>
    </row>
    <row r="9081" spans="30:30" x14ac:dyDescent="0.25">
      <c r="AD9081" s="3"/>
    </row>
    <row r="9082" spans="30:30" x14ac:dyDescent="0.25">
      <c r="AD9082" s="3"/>
    </row>
    <row r="9083" spans="30:30" x14ac:dyDescent="0.25">
      <c r="AD9083" s="3"/>
    </row>
    <row r="9084" spans="30:30" x14ac:dyDescent="0.25">
      <c r="AD9084" s="3"/>
    </row>
    <row r="9085" spans="30:30" x14ac:dyDescent="0.25">
      <c r="AD9085" s="3"/>
    </row>
    <row r="9086" spans="30:30" x14ac:dyDescent="0.25">
      <c r="AD9086" s="3"/>
    </row>
    <row r="9087" spans="30:30" x14ac:dyDescent="0.25">
      <c r="AD9087" s="3"/>
    </row>
    <row r="9088" spans="30:30" x14ac:dyDescent="0.25">
      <c r="AD9088" s="3"/>
    </row>
    <row r="9089" spans="30:30" x14ac:dyDescent="0.25">
      <c r="AD9089" s="3"/>
    </row>
    <row r="9090" spans="30:30" x14ac:dyDescent="0.25">
      <c r="AD9090" s="3"/>
    </row>
    <row r="9091" spans="30:30" x14ac:dyDescent="0.25">
      <c r="AD9091" s="3"/>
    </row>
    <row r="9092" spans="30:30" x14ac:dyDescent="0.25">
      <c r="AD9092" s="3"/>
    </row>
    <row r="9093" spans="30:30" x14ac:dyDescent="0.25">
      <c r="AD9093" s="3"/>
    </row>
    <row r="9094" spans="30:30" x14ac:dyDescent="0.25">
      <c r="AD9094" s="3"/>
    </row>
    <row r="9095" spans="30:30" x14ac:dyDescent="0.25">
      <c r="AD9095" s="3"/>
    </row>
    <row r="9096" spans="30:30" x14ac:dyDescent="0.25">
      <c r="AD9096" s="3"/>
    </row>
    <row r="9097" spans="30:30" x14ac:dyDescent="0.25">
      <c r="AD9097" s="3"/>
    </row>
    <row r="9098" spans="30:30" x14ac:dyDescent="0.25">
      <c r="AD9098" s="3"/>
    </row>
    <row r="9099" spans="30:30" x14ac:dyDescent="0.25">
      <c r="AD9099" s="3"/>
    </row>
    <row r="9100" spans="30:30" x14ac:dyDescent="0.25">
      <c r="AD9100" s="3"/>
    </row>
    <row r="9101" spans="30:30" x14ac:dyDescent="0.25">
      <c r="AD9101" s="3"/>
    </row>
    <row r="9102" spans="30:30" x14ac:dyDescent="0.25">
      <c r="AD9102" s="3"/>
    </row>
    <row r="9103" spans="30:30" x14ac:dyDescent="0.25">
      <c r="AD9103" s="3"/>
    </row>
    <row r="9104" spans="30:30" x14ac:dyDescent="0.25">
      <c r="AD9104" s="3"/>
    </row>
    <row r="9105" spans="30:30" x14ac:dyDescent="0.25">
      <c r="AD9105" s="3"/>
    </row>
    <row r="9106" spans="30:30" x14ac:dyDescent="0.25">
      <c r="AD9106" s="3"/>
    </row>
    <row r="9107" spans="30:30" x14ac:dyDescent="0.25">
      <c r="AD9107" s="3"/>
    </row>
    <row r="9108" spans="30:30" x14ac:dyDescent="0.25">
      <c r="AD9108" s="3"/>
    </row>
    <row r="9109" spans="30:30" x14ac:dyDescent="0.25">
      <c r="AD9109" s="3"/>
    </row>
    <row r="9110" spans="30:30" x14ac:dyDescent="0.25">
      <c r="AD9110" s="3"/>
    </row>
    <row r="9111" spans="30:30" x14ac:dyDescent="0.25">
      <c r="AD9111" s="3"/>
    </row>
    <row r="9112" spans="30:30" x14ac:dyDescent="0.25">
      <c r="AD9112" s="3"/>
    </row>
    <row r="9113" spans="30:30" x14ac:dyDescent="0.25">
      <c r="AD9113" s="3"/>
    </row>
    <row r="9114" spans="30:30" x14ac:dyDescent="0.25">
      <c r="AD9114" s="3"/>
    </row>
    <row r="9115" spans="30:30" x14ac:dyDescent="0.25">
      <c r="AD9115" s="3"/>
    </row>
    <row r="9116" spans="30:30" x14ac:dyDescent="0.25">
      <c r="AD9116" s="3"/>
    </row>
    <row r="9117" spans="30:30" x14ac:dyDescent="0.25">
      <c r="AD9117" s="3"/>
    </row>
    <row r="9118" spans="30:30" x14ac:dyDescent="0.25">
      <c r="AD9118" s="3"/>
    </row>
    <row r="9119" spans="30:30" x14ac:dyDescent="0.25">
      <c r="AD9119" s="3"/>
    </row>
    <row r="9120" spans="30:30" x14ac:dyDescent="0.25">
      <c r="AD9120" s="3"/>
    </row>
    <row r="9121" spans="30:30" x14ac:dyDescent="0.25">
      <c r="AD9121" s="3"/>
    </row>
    <row r="9122" spans="30:30" x14ac:dyDescent="0.25">
      <c r="AD9122" s="3"/>
    </row>
    <row r="9123" spans="30:30" x14ac:dyDescent="0.25">
      <c r="AD9123" s="3"/>
    </row>
    <row r="9124" spans="30:30" x14ac:dyDescent="0.25">
      <c r="AD9124" s="3"/>
    </row>
    <row r="9125" spans="30:30" x14ac:dyDescent="0.25">
      <c r="AD9125" s="3"/>
    </row>
    <row r="9126" spans="30:30" x14ac:dyDescent="0.25">
      <c r="AD9126" s="3"/>
    </row>
    <row r="9127" spans="30:30" x14ac:dyDescent="0.25">
      <c r="AD9127" s="3"/>
    </row>
    <row r="9128" spans="30:30" x14ac:dyDescent="0.25">
      <c r="AD9128" s="3"/>
    </row>
    <row r="9129" spans="30:30" x14ac:dyDescent="0.25">
      <c r="AD9129" s="3"/>
    </row>
    <row r="9130" spans="30:30" x14ac:dyDescent="0.25">
      <c r="AD9130" s="3"/>
    </row>
    <row r="9131" spans="30:30" x14ac:dyDescent="0.25">
      <c r="AD9131" s="3"/>
    </row>
    <row r="9132" spans="30:30" x14ac:dyDescent="0.25">
      <c r="AD9132" s="3"/>
    </row>
    <row r="9133" spans="30:30" x14ac:dyDescent="0.25">
      <c r="AD9133" s="3"/>
    </row>
    <row r="9134" spans="30:30" x14ac:dyDescent="0.25">
      <c r="AD9134" s="3"/>
    </row>
    <row r="9135" spans="30:30" x14ac:dyDescent="0.25">
      <c r="AD9135" s="3"/>
    </row>
    <row r="9136" spans="30:30" x14ac:dyDescent="0.25">
      <c r="AD9136" s="3"/>
    </row>
    <row r="9137" spans="30:30" x14ac:dyDescent="0.25">
      <c r="AD9137" s="3"/>
    </row>
    <row r="9138" spans="30:30" x14ac:dyDescent="0.25">
      <c r="AD9138" s="3"/>
    </row>
    <row r="9139" spans="30:30" x14ac:dyDescent="0.25">
      <c r="AD9139" s="3"/>
    </row>
    <row r="9140" spans="30:30" x14ac:dyDescent="0.25">
      <c r="AD9140" s="3"/>
    </row>
    <row r="9141" spans="30:30" x14ac:dyDescent="0.25">
      <c r="AD9141" s="3"/>
    </row>
    <row r="9142" spans="30:30" x14ac:dyDescent="0.25">
      <c r="AD9142" s="3"/>
    </row>
    <row r="9143" spans="30:30" x14ac:dyDescent="0.25">
      <c r="AD9143" s="3"/>
    </row>
    <row r="9144" spans="30:30" x14ac:dyDescent="0.25">
      <c r="AD9144" s="3"/>
    </row>
    <row r="9145" spans="30:30" x14ac:dyDescent="0.25">
      <c r="AD9145" s="3"/>
    </row>
    <row r="9146" spans="30:30" x14ac:dyDescent="0.25">
      <c r="AD9146" s="3"/>
    </row>
    <row r="9147" spans="30:30" x14ac:dyDescent="0.25">
      <c r="AD9147" s="3"/>
    </row>
    <row r="9148" spans="30:30" x14ac:dyDescent="0.25">
      <c r="AD9148" s="3"/>
    </row>
    <row r="9149" spans="30:30" x14ac:dyDescent="0.25">
      <c r="AD9149" s="3"/>
    </row>
    <row r="9150" spans="30:30" x14ac:dyDescent="0.25">
      <c r="AD9150" s="3"/>
    </row>
    <row r="9151" spans="30:30" x14ac:dyDescent="0.25">
      <c r="AD9151" s="3"/>
    </row>
    <row r="9152" spans="30:30" x14ac:dyDescent="0.25">
      <c r="AD9152" s="3"/>
    </row>
    <row r="9153" spans="30:30" x14ac:dyDescent="0.25">
      <c r="AD9153" s="3"/>
    </row>
    <row r="9154" spans="30:30" x14ac:dyDescent="0.25">
      <c r="AD9154" s="3"/>
    </row>
    <row r="9155" spans="30:30" x14ac:dyDescent="0.25">
      <c r="AD9155" s="3"/>
    </row>
    <row r="9156" spans="30:30" x14ac:dyDescent="0.25">
      <c r="AD9156" s="3"/>
    </row>
    <row r="9157" spans="30:30" x14ac:dyDescent="0.25">
      <c r="AD9157" s="3"/>
    </row>
    <row r="9158" spans="30:30" x14ac:dyDescent="0.25">
      <c r="AD9158" s="3"/>
    </row>
    <row r="9159" spans="30:30" x14ac:dyDescent="0.25">
      <c r="AD9159" s="3"/>
    </row>
    <row r="9160" spans="30:30" x14ac:dyDescent="0.25">
      <c r="AD9160" s="3"/>
    </row>
    <row r="9161" spans="30:30" x14ac:dyDescent="0.25">
      <c r="AD9161" s="3"/>
    </row>
    <row r="9162" spans="30:30" x14ac:dyDescent="0.25">
      <c r="AD9162" s="3"/>
    </row>
    <row r="9163" spans="30:30" x14ac:dyDescent="0.25">
      <c r="AD9163" s="3"/>
    </row>
    <row r="9164" spans="30:30" x14ac:dyDescent="0.25">
      <c r="AD9164" s="3"/>
    </row>
    <row r="9165" spans="30:30" x14ac:dyDescent="0.25">
      <c r="AD9165" s="3"/>
    </row>
    <row r="9166" spans="30:30" x14ac:dyDescent="0.25">
      <c r="AD9166" s="3"/>
    </row>
    <row r="9167" spans="30:30" x14ac:dyDescent="0.25">
      <c r="AD9167" s="3"/>
    </row>
    <row r="9168" spans="30:30" x14ac:dyDescent="0.25">
      <c r="AD9168" s="3"/>
    </row>
    <row r="9169" spans="30:30" x14ac:dyDescent="0.25">
      <c r="AD9169" s="3"/>
    </row>
    <row r="9170" spans="30:30" x14ac:dyDescent="0.25">
      <c r="AD9170" s="3"/>
    </row>
    <row r="9171" spans="30:30" x14ac:dyDescent="0.25">
      <c r="AD9171" s="3"/>
    </row>
    <row r="9172" spans="30:30" x14ac:dyDescent="0.25">
      <c r="AD9172" s="3"/>
    </row>
    <row r="9173" spans="30:30" x14ac:dyDescent="0.25">
      <c r="AD9173" s="3"/>
    </row>
    <row r="9174" spans="30:30" x14ac:dyDescent="0.25">
      <c r="AD9174" s="3"/>
    </row>
    <row r="9175" spans="30:30" x14ac:dyDescent="0.25">
      <c r="AD9175" s="3"/>
    </row>
    <row r="9176" spans="30:30" x14ac:dyDescent="0.25">
      <c r="AD9176" s="3"/>
    </row>
    <row r="9177" spans="30:30" x14ac:dyDescent="0.25">
      <c r="AD9177" s="3"/>
    </row>
    <row r="9178" spans="30:30" x14ac:dyDescent="0.25">
      <c r="AD9178" s="3"/>
    </row>
    <row r="9179" spans="30:30" x14ac:dyDescent="0.25">
      <c r="AD9179" s="3"/>
    </row>
    <row r="9180" spans="30:30" x14ac:dyDescent="0.25">
      <c r="AD9180" s="3"/>
    </row>
    <row r="9181" spans="30:30" x14ac:dyDescent="0.25">
      <c r="AD9181" s="3"/>
    </row>
    <row r="9182" spans="30:30" x14ac:dyDescent="0.25">
      <c r="AD9182" s="3"/>
    </row>
    <row r="9183" spans="30:30" x14ac:dyDescent="0.25">
      <c r="AD9183" s="3"/>
    </row>
    <row r="9184" spans="30:30" x14ac:dyDescent="0.25">
      <c r="AD9184" s="3"/>
    </row>
    <row r="9185" spans="30:30" x14ac:dyDescent="0.25">
      <c r="AD9185" s="3"/>
    </row>
    <row r="9186" spans="30:30" x14ac:dyDescent="0.25">
      <c r="AD9186" s="3"/>
    </row>
    <row r="9187" spans="30:30" x14ac:dyDescent="0.25">
      <c r="AD9187" s="3"/>
    </row>
    <row r="9188" spans="30:30" x14ac:dyDescent="0.25">
      <c r="AD9188" s="3"/>
    </row>
    <row r="9189" spans="30:30" x14ac:dyDescent="0.25">
      <c r="AD9189" s="3"/>
    </row>
    <row r="9190" spans="30:30" x14ac:dyDescent="0.25">
      <c r="AD9190" s="3"/>
    </row>
    <row r="9191" spans="30:30" x14ac:dyDescent="0.25">
      <c r="AD9191" s="3"/>
    </row>
    <row r="9192" spans="30:30" x14ac:dyDescent="0.25">
      <c r="AD9192" s="3"/>
    </row>
    <row r="9193" spans="30:30" x14ac:dyDescent="0.25">
      <c r="AD9193" s="3"/>
    </row>
    <row r="9194" spans="30:30" x14ac:dyDescent="0.25">
      <c r="AD9194" s="3"/>
    </row>
    <row r="9195" spans="30:30" x14ac:dyDescent="0.25">
      <c r="AD9195" s="3"/>
    </row>
    <row r="9196" spans="30:30" x14ac:dyDescent="0.25">
      <c r="AD9196" s="3"/>
    </row>
    <row r="9197" spans="30:30" x14ac:dyDescent="0.25">
      <c r="AD9197" s="3"/>
    </row>
    <row r="9198" spans="30:30" x14ac:dyDescent="0.25">
      <c r="AD9198" s="3"/>
    </row>
    <row r="9199" spans="30:30" x14ac:dyDescent="0.25">
      <c r="AD9199" s="3"/>
    </row>
    <row r="9200" spans="30:30" x14ac:dyDescent="0.25">
      <c r="AD9200" s="3"/>
    </row>
    <row r="9201" spans="30:30" x14ac:dyDescent="0.25">
      <c r="AD9201" s="3"/>
    </row>
    <row r="9202" spans="30:30" x14ac:dyDescent="0.25">
      <c r="AD9202" s="3"/>
    </row>
    <row r="9203" spans="30:30" x14ac:dyDescent="0.25">
      <c r="AD9203" s="3"/>
    </row>
    <row r="9204" spans="30:30" x14ac:dyDescent="0.25">
      <c r="AD9204" s="3"/>
    </row>
    <row r="9205" spans="30:30" x14ac:dyDescent="0.25">
      <c r="AD9205" s="3"/>
    </row>
    <row r="9206" spans="30:30" x14ac:dyDescent="0.25">
      <c r="AD9206" s="3"/>
    </row>
    <row r="9207" spans="30:30" x14ac:dyDescent="0.25">
      <c r="AD9207" s="3"/>
    </row>
    <row r="9208" spans="30:30" x14ac:dyDescent="0.25">
      <c r="AD9208" s="3"/>
    </row>
    <row r="9209" spans="30:30" x14ac:dyDescent="0.25">
      <c r="AD9209" s="3"/>
    </row>
    <row r="9210" spans="30:30" x14ac:dyDescent="0.25">
      <c r="AD9210" s="3"/>
    </row>
    <row r="9211" spans="30:30" x14ac:dyDescent="0.25">
      <c r="AD9211" s="3"/>
    </row>
    <row r="9212" spans="30:30" x14ac:dyDescent="0.25">
      <c r="AD9212" s="3"/>
    </row>
    <row r="9213" spans="30:30" x14ac:dyDescent="0.25">
      <c r="AD9213" s="3"/>
    </row>
    <row r="9214" spans="30:30" x14ac:dyDescent="0.25">
      <c r="AD9214" s="3"/>
    </row>
    <row r="9215" spans="30:30" x14ac:dyDescent="0.25">
      <c r="AD9215" s="3"/>
    </row>
    <row r="9216" spans="30:30" x14ac:dyDescent="0.25">
      <c r="AD9216" s="3"/>
    </row>
    <row r="9217" spans="30:30" x14ac:dyDescent="0.25">
      <c r="AD9217" s="3"/>
    </row>
    <row r="9218" spans="30:30" x14ac:dyDescent="0.25">
      <c r="AD9218" s="3"/>
    </row>
    <row r="9219" spans="30:30" x14ac:dyDescent="0.25">
      <c r="AD9219" s="3"/>
    </row>
    <row r="9220" spans="30:30" x14ac:dyDescent="0.25">
      <c r="AD9220" s="3"/>
    </row>
    <row r="9221" spans="30:30" x14ac:dyDescent="0.25">
      <c r="AD9221" s="3"/>
    </row>
    <row r="9222" spans="30:30" x14ac:dyDescent="0.25">
      <c r="AD9222" s="3"/>
    </row>
    <row r="9223" spans="30:30" x14ac:dyDescent="0.25">
      <c r="AD9223" s="3"/>
    </row>
    <row r="9224" spans="30:30" x14ac:dyDescent="0.25">
      <c r="AD9224" s="3"/>
    </row>
    <row r="9225" spans="30:30" x14ac:dyDescent="0.25">
      <c r="AD9225" s="3"/>
    </row>
    <row r="9226" spans="30:30" x14ac:dyDescent="0.25">
      <c r="AD9226" s="3"/>
    </row>
    <row r="9227" spans="30:30" x14ac:dyDescent="0.25">
      <c r="AD9227" s="3"/>
    </row>
    <row r="9228" spans="30:30" x14ac:dyDescent="0.25">
      <c r="AD9228" s="3"/>
    </row>
    <row r="9229" spans="30:30" x14ac:dyDescent="0.25">
      <c r="AD9229" s="3"/>
    </row>
    <row r="9230" spans="30:30" x14ac:dyDescent="0.25">
      <c r="AD9230" s="3"/>
    </row>
    <row r="9231" spans="30:30" x14ac:dyDescent="0.25">
      <c r="AD9231" s="3"/>
    </row>
    <row r="9232" spans="30:30" x14ac:dyDescent="0.25">
      <c r="AD9232" s="3"/>
    </row>
    <row r="9233" spans="30:30" x14ac:dyDescent="0.25">
      <c r="AD9233" s="3"/>
    </row>
    <row r="9234" spans="30:30" x14ac:dyDescent="0.25">
      <c r="AD9234" s="3"/>
    </row>
    <row r="9235" spans="30:30" x14ac:dyDescent="0.25">
      <c r="AD9235" s="3"/>
    </row>
    <row r="9236" spans="30:30" x14ac:dyDescent="0.25">
      <c r="AD9236" s="3"/>
    </row>
    <row r="9237" spans="30:30" x14ac:dyDescent="0.25">
      <c r="AD9237" s="3"/>
    </row>
    <row r="9238" spans="30:30" x14ac:dyDescent="0.25">
      <c r="AD9238" s="3"/>
    </row>
    <row r="9239" spans="30:30" x14ac:dyDescent="0.25">
      <c r="AD9239" s="3"/>
    </row>
    <row r="9240" spans="30:30" x14ac:dyDescent="0.25">
      <c r="AD9240" s="3"/>
    </row>
    <row r="9241" spans="30:30" x14ac:dyDescent="0.25">
      <c r="AD9241" s="3"/>
    </row>
    <row r="9242" spans="30:30" x14ac:dyDescent="0.25">
      <c r="AD9242" s="3"/>
    </row>
    <row r="9243" spans="30:30" x14ac:dyDescent="0.25">
      <c r="AD9243" s="3"/>
    </row>
    <row r="9244" spans="30:30" x14ac:dyDescent="0.25">
      <c r="AD9244" s="3"/>
    </row>
    <row r="9245" spans="30:30" x14ac:dyDescent="0.25">
      <c r="AD9245" s="3"/>
    </row>
    <row r="9246" spans="30:30" x14ac:dyDescent="0.25">
      <c r="AD9246" s="3"/>
    </row>
    <row r="9247" spans="30:30" x14ac:dyDescent="0.25">
      <c r="AD9247" s="3"/>
    </row>
    <row r="9248" spans="30:30" x14ac:dyDescent="0.25">
      <c r="AD9248" s="3"/>
    </row>
    <row r="9249" spans="30:30" x14ac:dyDescent="0.25">
      <c r="AD9249" s="3"/>
    </row>
    <row r="9250" spans="30:30" x14ac:dyDescent="0.25">
      <c r="AD9250" s="3"/>
    </row>
    <row r="9251" spans="30:30" x14ac:dyDescent="0.25">
      <c r="AD9251" s="3"/>
    </row>
    <row r="9252" spans="30:30" x14ac:dyDescent="0.25">
      <c r="AD9252" s="3"/>
    </row>
    <row r="9253" spans="30:30" x14ac:dyDescent="0.25">
      <c r="AD9253" s="3"/>
    </row>
    <row r="9254" spans="30:30" x14ac:dyDescent="0.25">
      <c r="AD9254" s="3"/>
    </row>
    <row r="9255" spans="30:30" x14ac:dyDescent="0.25">
      <c r="AD9255" s="3"/>
    </row>
    <row r="9256" spans="30:30" x14ac:dyDescent="0.25">
      <c r="AD9256" s="3"/>
    </row>
    <row r="9257" spans="30:30" x14ac:dyDescent="0.25">
      <c r="AD9257" s="3"/>
    </row>
    <row r="9258" spans="30:30" x14ac:dyDescent="0.25">
      <c r="AD9258" s="3"/>
    </row>
    <row r="9259" spans="30:30" x14ac:dyDescent="0.25">
      <c r="AD9259" s="3"/>
    </row>
    <row r="9260" spans="30:30" x14ac:dyDescent="0.25">
      <c r="AD9260" s="3"/>
    </row>
    <row r="9261" spans="30:30" x14ac:dyDescent="0.25">
      <c r="AD9261" s="3"/>
    </row>
    <row r="9262" spans="30:30" x14ac:dyDescent="0.25">
      <c r="AD9262" s="3"/>
    </row>
    <row r="9263" spans="30:30" x14ac:dyDescent="0.25">
      <c r="AD9263" s="3"/>
    </row>
    <row r="9264" spans="30:30" x14ac:dyDescent="0.25">
      <c r="AD9264" s="3"/>
    </row>
    <row r="9265" spans="30:30" x14ac:dyDescent="0.25">
      <c r="AD9265" s="3"/>
    </row>
    <row r="9266" spans="30:30" x14ac:dyDescent="0.25">
      <c r="AD9266" s="3"/>
    </row>
    <row r="9267" spans="30:30" x14ac:dyDescent="0.25">
      <c r="AD9267" s="3"/>
    </row>
    <row r="9268" spans="30:30" x14ac:dyDescent="0.25">
      <c r="AD9268" s="3"/>
    </row>
    <row r="9269" spans="30:30" x14ac:dyDescent="0.25">
      <c r="AD9269" s="3"/>
    </row>
    <row r="9270" spans="30:30" x14ac:dyDescent="0.25">
      <c r="AD9270" s="3"/>
    </row>
    <row r="9271" spans="30:30" x14ac:dyDescent="0.25">
      <c r="AD9271" s="3"/>
    </row>
    <row r="9272" spans="30:30" x14ac:dyDescent="0.25">
      <c r="AD9272" s="3"/>
    </row>
    <row r="9273" spans="30:30" x14ac:dyDescent="0.25">
      <c r="AD9273" s="3"/>
    </row>
    <row r="9274" spans="30:30" x14ac:dyDescent="0.25">
      <c r="AD9274" s="3"/>
    </row>
    <row r="9275" spans="30:30" x14ac:dyDescent="0.25">
      <c r="AD9275" s="3"/>
    </row>
    <row r="9276" spans="30:30" x14ac:dyDescent="0.25">
      <c r="AD9276" s="3"/>
    </row>
    <row r="9277" spans="30:30" x14ac:dyDescent="0.25">
      <c r="AD9277" s="3"/>
    </row>
    <row r="9278" spans="30:30" x14ac:dyDescent="0.25">
      <c r="AD9278" s="3"/>
    </row>
    <row r="9279" spans="30:30" x14ac:dyDescent="0.25">
      <c r="AD9279" s="3"/>
    </row>
    <row r="9280" spans="30:30" x14ac:dyDescent="0.25">
      <c r="AD9280" s="3"/>
    </row>
    <row r="9281" spans="30:30" x14ac:dyDescent="0.25">
      <c r="AD9281" s="3"/>
    </row>
    <row r="9282" spans="30:30" x14ac:dyDescent="0.25">
      <c r="AD9282" s="3"/>
    </row>
    <row r="9283" spans="30:30" x14ac:dyDescent="0.25">
      <c r="AD9283" s="3"/>
    </row>
    <row r="9284" spans="30:30" x14ac:dyDescent="0.25">
      <c r="AD9284" s="3"/>
    </row>
    <row r="9285" spans="30:30" x14ac:dyDescent="0.25">
      <c r="AD9285" s="3"/>
    </row>
    <row r="9286" spans="30:30" x14ac:dyDescent="0.25">
      <c r="AD9286" s="3"/>
    </row>
    <row r="9287" spans="30:30" x14ac:dyDescent="0.25">
      <c r="AD9287" s="3"/>
    </row>
    <row r="9288" spans="30:30" x14ac:dyDescent="0.25">
      <c r="AD9288" s="3"/>
    </row>
    <row r="9289" spans="30:30" x14ac:dyDescent="0.25">
      <c r="AD9289" s="3"/>
    </row>
    <row r="9290" spans="30:30" x14ac:dyDescent="0.25">
      <c r="AD9290" s="3"/>
    </row>
    <row r="9291" spans="30:30" x14ac:dyDescent="0.25">
      <c r="AD9291" s="3"/>
    </row>
    <row r="9292" spans="30:30" x14ac:dyDescent="0.25">
      <c r="AD9292" s="3"/>
    </row>
    <row r="9293" spans="30:30" x14ac:dyDescent="0.25">
      <c r="AD9293" s="3"/>
    </row>
    <row r="9294" spans="30:30" x14ac:dyDescent="0.25">
      <c r="AD9294" s="3"/>
    </row>
    <row r="9295" spans="30:30" x14ac:dyDescent="0.25">
      <c r="AD9295" s="3"/>
    </row>
    <row r="9296" spans="30:30" x14ac:dyDescent="0.25">
      <c r="AD9296" s="3"/>
    </row>
    <row r="9297" spans="30:30" x14ac:dyDescent="0.25">
      <c r="AD9297" s="3"/>
    </row>
    <row r="9298" spans="30:30" x14ac:dyDescent="0.25">
      <c r="AD9298" s="3"/>
    </row>
    <row r="9299" spans="30:30" x14ac:dyDescent="0.25">
      <c r="AD9299" s="3"/>
    </row>
    <row r="9300" spans="30:30" x14ac:dyDescent="0.25">
      <c r="AD9300" s="3"/>
    </row>
    <row r="9301" spans="30:30" x14ac:dyDescent="0.25">
      <c r="AD9301" s="3"/>
    </row>
    <row r="9302" spans="30:30" x14ac:dyDescent="0.25">
      <c r="AD9302" s="3"/>
    </row>
    <row r="9303" spans="30:30" x14ac:dyDescent="0.25">
      <c r="AD9303" s="3"/>
    </row>
    <row r="9304" spans="30:30" x14ac:dyDescent="0.25">
      <c r="AD9304" s="3"/>
    </row>
    <row r="9305" spans="30:30" x14ac:dyDescent="0.25">
      <c r="AD9305" s="3"/>
    </row>
    <row r="9306" spans="30:30" x14ac:dyDescent="0.25">
      <c r="AD9306" s="3"/>
    </row>
    <row r="9307" spans="30:30" x14ac:dyDescent="0.25">
      <c r="AD9307" s="3"/>
    </row>
    <row r="9308" spans="30:30" x14ac:dyDescent="0.25">
      <c r="AD9308" s="3"/>
    </row>
    <row r="9309" spans="30:30" x14ac:dyDescent="0.25">
      <c r="AD9309" s="3"/>
    </row>
    <row r="9310" spans="30:30" x14ac:dyDescent="0.25">
      <c r="AD9310" s="3"/>
    </row>
    <row r="9311" spans="30:30" x14ac:dyDescent="0.25">
      <c r="AD9311" s="3"/>
    </row>
    <row r="9312" spans="30:30" x14ac:dyDescent="0.25">
      <c r="AD9312" s="3"/>
    </row>
    <row r="9313" spans="30:30" x14ac:dyDescent="0.25">
      <c r="AD9313" s="3"/>
    </row>
    <row r="9314" spans="30:30" x14ac:dyDescent="0.25">
      <c r="AD9314" s="3"/>
    </row>
    <row r="9315" spans="30:30" x14ac:dyDescent="0.25">
      <c r="AD9315" s="3"/>
    </row>
    <row r="9316" spans="30:30" x14ac:dyDescent="0.25">
      <c r="AD9316" s="3"/>
    </row>
    <row r="9317" spans="30:30" x14ac:dyDescent="0.25">
      <c r="AD9317" s="3"/>
    </row>
    <row r="9318" spans="30:30" x14ac:dyDescent="0.25">
      <c r="AD9318" s="3"/>
    </row>
    <row r="9319" spans="30:30" x14ac:dyDescent="0.25">
      <c r="AD9319" s="3"/>
    </row>
    <row r="9320" spans="30:30" x14ac:dyDescent="0.25">
      <c r="AD9320" s="3"/>
    </row>
    <row r="9321" spans="30:30" x14ac:dyDescent="0.25">
      <c r="AD9321" s="3"/>
    </row>
    <row r="9322" spans="30:30" x14ac:dyDescent="0.25">
      <c r="AD9322" s="3"/>
    </row>
    <row r="9323" spans="30:30" x14ac:dyDescent="0.25">
      <c r="AD9323" s="3"/>
    </row>
    <row r="9324" spans="30:30" x14ac:dyDescent="0.25">
      <c r="AD9324" s="3"/>
    </row>
    <row r="9325" spans="30:30" x14ac:dyDescent="0.25">
      <c r="AD9325" s="3"/>
    </row>
    <row r="9326" spans="30:30" x14ac:dyDescent="0.25">
      <c r="AD9326" s="3"/>
    </row>
    <row r="9327" spans="30:30" x14ac:dyDescent="0.25">
      <c r="AD9327" s="3"/>
    </row>
    <row r="9328" spans="30:30" x14ac:dyDescent="0.25">
      <c r="AD9328" s="3"/>
    </row>
    <row r="9329" spans="30:30" x14ac:dyDescent="0.25">
      <c r="AD9329" s="3"/>
    </row>
    <row r="9330" spans="30:30" x14ac:dyDescent="0.25">
      <c r="AD9330" s="3"/>
    </row>
    <row r="9331" spans="30:30" x14ac:dyDescent="0.25">
      <c r="AD9331" s="3"/>
    </row>
    <row r="9332" spans="30:30" x14ac:dyDescent="0.25">
      <c r="AD9332" s="3"/>
    </row>
    <row r="9333" spans="30:30" x14ac:dyDescent="0.25">
      <c r="AD9333" s="3"/>
    </row>
    <row r="9334" spans="30:30" x14ac:dyDescent="0.25">
      <c r="AD9334" s="3"/>
    </row>
    <row r="9335" spans="30:30" x14ac:dyDescent="0.25">
      <c r="AD9335" s="3"/>
    </row>
    <row r="9336" spans="30:30" x14ac:dyDescent="0.25">
      <c r="AD9336" s="3"/>
    </row>
    <row r="9337" spans="30:30" x14ac:dyDescent="0.25">
      <c r="AD9337" s="3"/>
    </row>
    <row r="9338" spans="30:30" x14ac:dyDescent="0.25">
      <c r="AD9338" s="3"/>
    </row>
    <row r="9339" spans="30:30" x14ac:dyDescent="0.25">
      <c r="AD9339" s="3"/>
    </row>
    <row r="9340" spans="30:30" x14ac:dyDescent="0.25">
      <c r="AD9340" s="3"/>
    </row>
    <row r="9341" spans="30:30" x14ac:dyDescent="0.25">
      <c r="AD9341" s="3"/>
    </row>
    <row r="9342" spans="30:30" x14ac:dyDescent="0.25">
      <c r="AD9342" s="3"/>
    </row>
    <row r="9343" spans="30:30" x14ac:dyDescent="0.25">
      <c r="AD9343" s="3"/>
    </row>
    <row r="9344" spans="30:30" x14ac:dyDescent="0.25">
      <c r="AD9344" s="3"/>
    </row>
    <row r="9345" spans="30:30" x14ac:dyDescent="0.25">
      <c r="AD9345" s="3"/>
    </row>
    <row r="9346" spans="30:30" x14ac:dyDescent="0.25">
      <c r="AD9346" s="3"/>
    </row>
    <row r="9347" spans="30:30" x14ac:dyDescent="0.25">
      <c r="AD9347" s="3"/>
    </row>
    <row r="9348" spans="30:30" x14ac:dyDescent="0.25">
      <c r="AD9348" s="3"/>
    </row>
    <row r="9349" spans="30:30" x14ac:dyDescent="0.25">
      <c r="AD9349" s="3"/>
    </row>
    <row r="9350" spans="30:30" x14ac:dyDescent="0.25">
      <c r="AD9350" s="3"/>
    </row>
    <row r="9351" spans="30:30" x14ac:dyDescent="0.25">
      <c r="AD9351" s="3"/>
    </row>
    <row r="9352" spans="30:30" x14ac:dyDescent="0.25">
      <c r="AD9352" s="3"/>
    </row>
    <row r="9353" spans="30:30" x14ac:dyDescent="0.25">
      <c r="AD9353" s="3"/>
    </row>
    <row r="9354" spans="30:30" x14ac:dyDescent="0.25">
      <c r="AD9354" s="3"/>
    </row>
    <row r="9355" spans="30:30" x14ac:dyDescent="0.25">
      <c r="AD9355" s="3"/>
    </row>
    <row r="9356" spans="30:30" x14ac:dyDescent="0.25">
      <c r="AD9356" s="3"/>
    </row>
    <row r="9357" spans="30:30" x14ac:dyDescent="0.25">
      <c r="AD9357" s="3"/>
    </row>
    <row r="9358" spans="30:30" x14ac:dyDescent="0.25">
      <c r="AD9358" s="3"/>
    </row>
    <row r="9359" spans="30:30" x14ac:dyDescent="0.25">
      <c r="AD9359" s="3"/>
    </row>
    <row r="9360" spans="30:30" x14ac:dyDescent="0.25">
      <c r="AD9360" s="3"/>
    </row>
    <row r="9361" spans="30:30" x14ac:dyDescent="0.25">
      <c r="AD9361" s="3"/>
    </row>
    <row r="9362" spans="30:30" x14ac:dyDescent="0.25">
      <c r="AD9362" s="3"/>
    </row>
    <row r="9363" spans="30:30" x14ac:dyDescent="0.25">
      <c r="AD9363" s="3"/>
    </row>
    <row r="9364" spans="30:30" x14ac:dyDescent="0.25">
      <c r="AD9364" s="3"/>
    </row>
    <row r="9365" spans="30:30" x14ac:dyDescent="0.25">
      <c r="AD9365" s="3"/>
    </row>
    <row r="9366" spans="30:30" x14ac:dyDescent="0.25">
      <c r="AD9366" s="3"/>
    </row>
    <row r="9367" spans="30:30" x14ac:dyDescent="0.25">
      <c r="AD9367" s="3"/>
    </row>
    <row r="9368" spans="30:30" x14ac:dyDescent="0.25">
      <c r="AD9368" s="3"/>
    </row>
    <row r="9369" spans="30:30" x14ac:dyDescent="0.25">
      <c r="AD9369" s="3"/>
    </row>
    <row r="9370" spans="30:30" x14ac:dyDescent="0.25">
      <c r="AD9370" s="3"/>
    </row>
    <row r="9371" spans="30:30" x14ac:dyDescent="0.25">
      <c r="AD9371" s="3"/>
    </row>
    <row r="9372" spans="30:30" x14ac:dyDescent="0.25">
      <c r="AD9372" s="3"/>
    </row>
    <row r="9373" spans="30:30" x14ac:dyDescent="0.25">
      <c r="AD9373" s="3"/>
    </row>
    <row r="9374" spans="30:30" x14ac:dyDescent="0.25">
      <c r="AD9374" s="3"/>
    </row>
    <row r="9375" spans="30:30" x14ac:dyDescent="0.25">
      <c r="AD9375" s="3"/>
    </row>
    <row r="9376" spans="30:30" x14ac:dyDescent="0.25">
      <c r="AD9376" s="3"/>
    </row>
    <row r="9377" spans="30:30" x14ac:dyDescent="0.25">
      <c r="AD9377" s="3"/>
    </row>
    <row r="9378" spans="30:30" x14ac:dyDescent="0.25">
      <c r="AD9378" s="3"/>
    </row>
    <row r="9379" spans="30:30" x14ac:dyDescent="0.25">
      <c r="AD9379" s="3"/>
    </row>
    <row r="9380" spans="30:30" x14ac:dyDescent="0.25">
      <c r="AD9380" s="3"/>
    </row>
    <row r="9381" spans="30:30" x14ac:dyDescent="0.25">
      <c r="AD9381" s="3"/>
    </row>
    <row r="9382" spans="30:30" x14ac:dyDescent="0.25">
      <c r="AD9382" s="3"/>
    </row>
    <row r="9383" spans="30:30" x14ac:dyDescent="0.25">
      <c r="AD9383" s="3"/>
    </row>
    <row r="9384" spans="30:30" x14ac:dyDescent="0.25">
      <c r="AD9384" s="3"/>
    </row>
    <row r="9385" spans="30:30" x14ac:dyDescent="0.25">
      <c r="AD9385" s="3"/>
    </row>
    <row r="9386" spans="30:30" x14ac:dyDescent="0.25">
      <c r="AD9386" s="3"/>
    </row>
    <row r="9387" spans="30:30" x14ac:dyDescent="0.25">
      <c r="AD9387" s="3"/>
    </row>
    <row r="9388" spans="30:30" x14ac:dyDescent="0.25">
      <c r="AD9388" s="3"/>
    </row>
    <row r="9389" spans="30:30" x14ac:dyDescent="0.25">
      <c r="AD9389" s="3"/>
    </row>
    <row r="9390" spans="30:30" x14ac:dyDescent="0.25">
      <c r="AD9390" s="3"/>
    </row>
    <row r="9391" spans="30:30" x14ac:dyDescent="0.25">
      <c r="AD9391" s="3"/>
    </row>
    <row r="9392" spans="30:30" x14ac:dyDescent="0.25">
      <c r="AD9392" s="3"/>
    </row>
    <row r="9393" spans="30:30" x14ac:dyDescent="0.25">
      <c r="AD9393" s="3"/>
    </row>
    <row r="9394" spans="30:30" x14ac:dyDescent="0.25">
      <c r="AD9394" s="3"/>
    </row>
    <row r="9395" spans="30:30" x14ac:dyDescent="0.25">
      <c r="AD9395" s="3"/>
    </row>
    <row r="9396" spans="30:30" x14ac:dyDescent="0.25">
      <c r="AD9396" s="3"/>
    </row>
    <row r="9397" spans="30:30" x14ac:dyDescent="0.25">
      <c r="AD9397" s="3"/>
    </row>
    <row r="9398" spans="30:30" x14ac:dyDescent="0.25">
      <c r="AD9398" s="3"/>
    </row>
    <row r="9399" spans="30:30" x14ac:dyDescent="0.25">
      <c r="AD9399" s="3"/>
    </row>
    <row r="9400" spans="30:30" x14ac:dyDescent="0.25">
      <c r="AD9400" s="3"/>
    </row>
    <row r="9401" spans="30:30" x14ac:dyDescent="0.25">
      <c r="AD9401" s="3"/>
    </row>
    <row r="9402" spans="30:30" x14ac:dyDescent="0.25">
      <c r="AD9402" s="3"/>
    </row>
    <row r="9403" spans="30:30" x14ac:dyDescent="0.25">
      <c r="AD9403" s="3"/>
    </row>
    <row r="9404" spans="30:30" x14ac:dyDescent="0.25">
      <c r="AD9404" s="3"/>
    </row>
    <row r="9405" spans="30:30" x14ac:dyDescent="0.25">
      <c r="AD9405" s="3"/>
    </row>
    <row r="9406" spans="30:30" x14ac:dyDescent="0.25">
      <c r="AD9406" s="3"/>
    </row>
    <row r="9407" spans="30:30" x14ac:dyDescent="0.25">
      <c r="AD9407" s="3"/>
    </row>
    <row r="9408" spans="30:30" x14ac:dyDescent="0.25">
      <c r="AD9408" s="3"/>
    </row>
    <row r="9409" spans="30:30" x14ac:dyDescent="0.25">
      <c r="AD9409" s="3"/>
    </row>
    <row r="9410" spans="30:30" x14ac:dyDescent="0.25">
      <c r="AD9410" s="3"/>
    </row>
    <row r="9411" spans="30:30" x14ac:dyDescent="0.25">
      <c r="AD9411" s="3"/>
    </row>
    <row r="9412" spans="30:30" x14ac:dyDescent="0.25">
      <c r="AD9412" s="3"/>
    </row>
    <row r="9413" spans="30:30" x14ac:dyDescent="0.25">
      <c r="AD9413" s="3"/>
    </row>
    <row r="9414" spans="30:30" x14ac:dyDescent="0.25">
      <c r="AD9414" s="3"/>
    </row>
    <row r="9415" spans="30:30" x14ac:dyDescent="0.25">
      <c r="AD9415" s="3"/>
    </row>
    <row r="9416" spans="30:30" x14ac:dyDescent="0.25">
      <c r="AD9416" s="3"/>
    </row>
    <row r="9417" spans="30:30" x14ac:dyDescent="0.25">
      <c r="AD9417" s="3"/>
    </row>
    <row r="9418" spans="30:30" x14ac:dyDescent="0.25">
      <c r="AD9418" s="3"/>
    </row>
    <row r="9419" spans="30:30" x14ac:dyDescent="0.25">
      <c r="AD9419" s="3"/>
    </row>
    <row r="9420" spans="30:30" x14ac:dyDescent="0.25">
      <c r="AD9420" s="3"/>
    </row>
    <row r="9421" spans="30:30" x14ac:dyDescent="0.25">
      <c r="AD9421" s="3"/>
    </row>
    <row r="9422" spans="30:30" x14ac:dyDescent="0.25">
      <c r="AD9422" s="3"/>
    </row>
    <row r="9423" spans="30:30" x14ac:dyDescent="0.25">
      <c r="AD9423" s="3"/>
    </row>
    <row r="9424" spans="30:30" x14ac:dyDescent="0.25">
      <c r="AD9424" s="3"/>
    </row>
    <row r="9425" spans="30:30" x14ac:dyDescent="0.25">
      <c r="AD9425" s="3"/>
    </row>
    <row r="9426" spans="30:30" x14ac:dyDescent="0.25">
      <c r="AD9426" s="3"/>
    </row>
    <row r="9427" spans="30:30" x14ac:dyDescent="0.25">
      <c r="AD9427" s="3"/>
    </row>
    <row r="9428" spans="30:30" x14ac:dyDescent="0.25">
      <c r="AD9428" s="3"/>
    </row>
    <row r="9429" spans="30:30" x14ac:dyDescent="0.25">
      <c r="AD9429" s="3"/>
    </row>
    <row r="9430" spans="30:30" x14ac:dyDescent="0.25">
      <c r="AD9430" s="3"/>
    </row>
    <row r="9431" spans="30:30" x14ac:dyDescent="0.25">
      <c r="AD9431" s="3"/>
    </row>
    <row r="9432" spans="30:30" x14ac:dyDescent="0.25">
      <c r="AD9432" s="3"/>
    </row>
    <row r="9433" spans="30:30" x14ac:dyDescent="0.25">
      <c r="AD9433" s="3"/>
    </row>
    <row r="9434" spans="30:30" x14ac:dyDescent="0.25">
      <c r="AD9434" s="3"/>
    </row>
    <row r="9435" spans="30:30" x14ac:dyDescent="0.25">
      <c r="AD9435" s="3"/>
    </row>
    <row r="9436" spans="30:30" x14ac:dyDescent="0.25">
      <c r="AD9436" s="3"/>
    </row>
    <row r="9437" spans="30:30" x14ac:dyDescent="0.25">
      <c r="AD9437" s="3"/>
    </row>
    <row r="9438" spans="30:30" x14ac:dyDescent="0.25">
      <c r="AD9438" s="3"/>
    </row>
    <row r="9439" spans="30:30" x14ac:dyDescent="0.25">
      <c r="AD9439" s="3"/>
    </row>
    <row r="9440" spans="30:30" x14ac:dyDescent="0.25">
      <c r="AD9440" s="3"/>
    </row>
    <row r="9441" spans="30:30" x14ac:dyDescent="0.25">
      <c r="AD9441" s="3"/>
    </row>
    <row r="9442" spans="30:30" x14ac:dyDescent="0.25">
      <c r="AD9442" s="3"/>
    </row>
    <row r="9443" spans="30:30" x14ac:dyDescent="0.25">
      <c r="AD9443" s="3"/>
    </row>
    <row r="9444" spans="30:30" x14ac:dyDescent="0.25">
      <c r="AD9444" s="3"/>
    </row>
    <row r="9445" spans="30:30" x14ac:dyDescent="0.25">
      <c r="AD9445" s="3"/>
    </row>
    <row r="9446" spans="30:30" x14ac:dyDescent="0.25">
      <c r="AD9446" s="3"/>
    </row>
    <row r="9447" spans="30:30" x14ac:dyDescent="0.25">
      <c r="AD9447" s="3"/>
    </row>
    <row r="9448" spans="30:30" x14ac:dyDescent="0.25">
      <c r="AD9448" s="3"/>
    </row>
    <row r="9449" spans="30:30" x14ac:dyDescent="0.25">
      <c r="AD9449" s="3"/>
    </row>
    <row r="9450" spans="30:30" x14ac:dyDescent="0.25">
      <c r="AD9450" s="3"/>
    </row>
    <row r="9451" spans="30:30" x14ac:dyDescent="0.25">
      <c r="AD9451" s="3"/>
    </row>
    <row r="9452" spans="30:30" x14ac:dyDescent="0.25">
      <c r="AD9452" s="3"/>
    </row>
    <row r="9453" spans="30:30" x14ac:dyDescent="0.25">
      <c r="AD9453" s="3"/>
    </row>
    <row r="9454" spans="30:30" x14ac:dyDescent="0.25">
      <c r="AD9454" s="3"/>
    </row>
    <row r="9455" spans="30:30" x14ac:dyDescent="0.25">
      <c r="AD9455" s="3"/>
    </row>
    <row r="9456" spans="30:30" x14ac:dyDescent="0.25">
      <c r="AD9456" s="3"/>
    </row>
    <row r="9457" spans="30:30" x14ac:dyDescent="0.25">
      <c r="AD9457" s="3"/>
    </row>
    <row r="9458" spans="30:30" x14ac:dyDescent="0.25">
      <c r="AD9458" s="3"/>
    </row>
    <row r="9459" spans="30:30" x14ac:dyDescent="0.25">
      <c r="AD9459" s="3"/>
    </row>
    <row r="9460" spans="30:30" x14ac:dyDescent="0.25">
      <c r="AD9460" s="3"/>
    </row>
    <row r="9461" spans="30:30" x14ac:dyDescent="0.25">
      <c r="AD9461" s="3"/>
    </row>
    <row r="9462" spans="30:30" x14ac:dyDescent="0.25">
      <c r="AD9462" s="3"/>
    </row>
    <row r="9463" spans="30:30" x14ac:dyDescent="0.25">
      <c r="AD9463" s="3"/>
    </row>
    <row r="9464" spans="30:30" x14ac:dyDescent="0.25">
      <c r="AD9464" s="3"/>
    </row>
    <row r="9465" spans="30:30" x14ac:dyDescent="0.25">
      <c r="AD9465" s="3"/>
    </row>
    <row r="9466" spans="30:30" x14ac:dyDescent="0.25">
      <c r="AD9466" s="3"/>
    </row>
    <row r="9467" spans="30:30" x14ac:dyDescent="0.25">
      <c r="AD9467" s="3"/>
    </row>
    <row r="9468" spans="30:30" x14ac:dyDescent="0.25">
      <c r="AD9468" s="3"/>
    </row>
    <row r="9469" spans="30:30" x14ac:dyDescent="0.25">
      <c r="AD9469" s="3"/>
    </row>
    <row r="9470" spans="30:30" x14ac:dyDescent="0.25">
      <c r="AD9470" s="3"/>
    </row>
    <row r="9471" spans="30:30" x14ac:dyDescent="0.25">
      <c r="AD9471" s="3"/>
    </row>
    <row r="9472" spans="30:30" x14ac:dyDescent="0.25">
      <c r="AD9472" s="3"/>
    </row>
    <row r="9473" spans="30:30" x14ac:dyDescent="0.25">
      <c r="AD9473" s="3"/>
    </row>
    <row r="9474" spans="30:30" x14ac:dyDescent="0.25">
      <c r="AD9474" s="3"/>
    </row>
    <row r="9475" spans="30:30" x14ac:dyDescent="0.25">
      <c r="AD9475" s="3"/>
    </row>
    <row r="9476" spans="30:30" x14ac:dyDescent="0.25">
      <c r="AD9476" s="3"/>
    </row>
    <row r="9477" spans="30:30" x14ac:dyDescent="0.25">
      <c r="AD9477" s="3"/>
    </row>
    <row r="9478" spans="30:30" x14ac:dyDescent="0.25">
      <c r="AD9478" s="3"/>
    </row>
    <row r="9479" spans="30:30" x14ac:dyDescent="0.25">
      <c r="AD9479" s="3"/>
    </row>
    <row r="9480" spans="30:30" x14ac:dyDescent="0.25">
      <c r="AD9480" s="3"/>
    </row>
    <row r="9481" spans="30:30" x14ac:dyDescent="0.25">
      <c r="AD9481" s="3"/>
    </row>
    <row r="9482" spans="30:30" x14ac:dyDescent="0.25">
      <c r="AD9482" s="3"/>
    </row>
    <row r="9483" spans="30:30" x14ac:dyDescent="0.25">
      <c r="AD9483" s="3"/>
    </row>
    <row r="9484" spans="30:30" x14ac:dyDescent="0.25">
      <c r="AD9484" s="3"/>
    </row>
    <row r="9485" spans="30:30" x14ac:dyDescent="0.25">
      <c r="AD9485" s="3"/>
    </row>
    <row r="9486" spans="30:30" x14ac:dyDescent="0.25">
      <c r="AD9486" s="3"/>
    </row>
    <row r="9487" spans="30:30" x14ac:dyDescent="0.25">
      <c r="AD9487" s="3"/>
    </row>
    <row r="9488" spans="30:30" x14ac:dyDescent="0.25">
      <c r="AD9488" s="3"/>
    </row>
    <row r="9489" spans="30:30" x14ac:dyDescent="0.25">
      <c r="AD9489" s="3"/>
    </row>
    <row r="9490" spans="30:30" x14ac:dyDescent="0.25">
      <c r="AD9490" s="3"/>
    </row>
    <row r="9491" spans="30:30" x14ac:dyDescent="0.25">
      <c r="AD9491" s="3"/>
    </row>
    <row r="9492" spans="30:30" x14ac:dyDescent="0.25">
      <c r="AD9492" s="3"/>
    </row>
    <row r="9493" spans="30:30" x14ac:dyDescent="0.25">
      <c r="AD9493" s="3"/>
    </row>
    <row r="9494" spans="30:30" x14ac:dyDescent="0.25">
      <c r="AD9494" s="3"/>
    </row>
    <row r="9495" spans="30:30" x14ac:dyDescent="0.25">
      <c r="AD9495" s="3"/>
    </row>
    <row r="9496" spans="30:30" x14ac:dyDescent="0.25">
      <c r="AD9496" s="3"/>
    </row>
    <row r="9497" spans="30:30" x14ac:dyDescent="0.25">
      <c r="AD9497" s="3"/>
    </row>
    <row r="9498" spans="30:30" x14ac:dyDescent="0.25">
      <c r="AD9498" s="3"/>
    </row>
    <row r="9499" spans="30:30" x14ac:dyDescent="0.25">
      <c r="AD9499" s="3"/>
    </row>
    <row r="9500" spans="30:30" x14ac:dyDescent="0.25">
      <c r="AD9500" s="3"/>
    </row>
    <row r="9501" spans="30:30" x14ac:dyDescent="0.25">
      <c r="AD9501" s="3"/>
    </row>
    <row r="9502" spans="30:30" x14ac:dyDescent="0.25">
      <c r="AD9502" s="3"/>
    </row>
    <row r="9503" spans="30:30" x14ac:dyDescent="0.25">
      <c r="AD9503" s="3"/>
    </row>
    <row r="9504" spans="30:30" x14ac:dyDescent="0.25">
      <c r="AD9504" s="3"/>
    </row>
    <row r="9505" spans="30:30" x14ac:dyDescent="0.25">
      <c r="AD9505" s="3"/>
    </row>
    <row r="9506" spans="30:30" x14ac:dyDescent="0.25">
      <c r="AD9506" s="3"/>
    </row>
    <row r="9507" spans="30:30" x14ac:dyDescent="0.25">
      <c r="AD9507" s="3"/>
    </row>
    <row r="9508" spans="30:30" x14ac:dyDescent="0.25">
      <c r="AD9508" s="3"/>
    </row>
    <row r="9509" spans="30:30" x14ac:dyDescent="0.25">
      <c r="AD9509" s="3"/>
    </row>
    <row r="9510" spans="30:30" x14ac:dyDescent="0.25">
      <c r="AD9510" s="3"/>
    </row>
    <row r="9511" spans="30:30" x14ac:dyDescent="0.25">
      <c r="AD9511" s="3"/>
    </row>
    <row r="9512" spans="30:30" x14ac:dyDescent="0.25">
      <c r="AD9512" s="3"/>
    </row>
    <row r="9513" spans="30:30" x14ac:dyDescent="0.25">
      <c r="AD9513" s="3"/>
    </row>
    <row r="9514" spans="30:30" x14ac:dyDescent="0.25">
      <c r="AD9514" s="3"/>
    </row>
    <row r="9515" spans="30:30" x14ac:dyDescent="0.25">
      <c r="AD9515" s="3"/>
    </row>
    <row r="9516" spans="30:30" x14ac:dyDescent="0.25">
      <c r="AD9516" s="3"/>
    </row>
    <row r="9517" spans="30:30" x14ac:dyDescent="0.25">
      <c r="AD9517" s="3"/>
    </row>
    <row r="9518" spans="30:30" x14ac:dyDescent="0.25">
      <c r="AD9518" s="3"/>
    </row>
    <row r="9519" spans="30:30" x14ac:dyDescent="0.25">
      <c r="AD9519" s="3"/>
    </row>
    <row r="9520" spans="30:30" x14ac:dyDescent="0.25">
      <c r="AD9520" s="3"/>
    </row>
    <row r="9521" spans="30:30" x14ac:dyDescent="0.25">
      <c r="AD9521" s="3"/>
    </row>
    <row r="9522" spans="30:30" x14ac:dyDescent="0.25">
      <c r="AD9522" s="3"/>
    </row>
    <row r="9523" spans="30:30" x14ac:dyDescent="0.25">
      <c r="AD9523" s="3"/>
    </row>
    <row r="9524" spans="30:30" x14ac:dyDescent="0.25">
      <c r="AD9524" s="3"/>
    </row>
    <row r="9525" spans="30:30" x14ac:dyDescent="0.25">
      <c r="AD9525" s="3"/>
    </row>
    <row r="9526" spans="30:30" x14ac:dyDescent="0.25">
      <c r="AD9526" s="3"/>
    </row>
    <row r="9527" spans="30:30" x14ac:dyDescent="0.25">
      <c r="AD9527" s="3"/>
    </row>
    <row r="9528" spans="30:30" x14ac:dyDescent="0.25">
      <c r="AD9528" s="3"/>
    </row>
    <row r="9529" spans="30:30" x14ac:dyDescent="0.25">
      <c r="AD9529" s="3"/>
    </row>
    <row r="9530" spans="30:30" x14ac:dyDescent="0.25">
      <c r="AD9530" s="3"/>
    </row>
    <row r="9531" spans="30:30" x14ac:dyDescent="0.25">
      <c r="AD9531" s="3"/>
    </row>
    <row r="9532" spans="30:30" x14ac:dyDescent="0.25">
      <c r="AD9532" s="3"/>
    </row>
    <row r="9533" spans="30:30" x14ac:dyDescent="0.25">
      <c r="AD9533" s="3"/>
    </row>
    <row r="9534" spans="30:30" x14ac:dyDescent="0.25">
      <c r="AD9534" s="3"/>
    </row>
    <row r="9535" spans="30:30" x14ac:dyDescent="0.25">
      <c r="AD9535" s="3"/>
    </row>
    <row r="9536" spans="30:30" x14ac:dyDescent="0.25">
      <c r="AD9536" s="3"/>
    </row>
    <row r="9537" spans="30:30" x14ac:dyDescent="0.25">
      <c r="AD9537" s="3"/>
    </row>
    <row r="9538" spans="30:30" x14ac:dyDescent="0.25">
      <c r="AD9538" s="3"/>
    </row>
    <row r="9539" spans="30:30" x14ac:dyDescent="0.25">
      <c r="AD9539" s="3"/>
    </row>
    <row r="9540" spans="30:30" x14ac:dyDescent="0.25">
      <c r="AD9540" s="3"/>
    </row>
    <row r="9541" spans="30:30" x14ac:dyDescent="0.25">
      <c r="AD9541" s="3"/>
    </row>
    <row r="9542" spans="30:30" x14ac:dyDescent="0.25">
      <c r="AD9542" s="3"/>
    </row>
    <row r="9543" spans="30:30" x14ac:dyDescent="0.25">
      <c r="AD9543" s="3"/>
    </row>
    <row r="9544" spans="30:30" x14ac:dyDescent="0.25">
      <c r="AD9544" s="3"/>
    </row>
    <row r="9545" spans="30:30" x14ac:dyDescent="0.25">
      <c r="AD9545" s="3"/>
    </row>
    <row r="9546" spans="30:30" x14ac:dyDescent="0.25">
      <c r="AD9546" s="3"/>
    </row>
    <row r="9547" spans="30:30" x14ac:dyDescent="0.25">
      <c r="AD9547" s="3"/>
    </row>
    <row r="9548" spans="30:30" x14ac:dyDescent="0.25">
      <c r="AD9548" s="3"/>
    </row>
    <row r="9549" spans="30:30" x14ac:dyDescent="0.25">
      <c r="AD9549" s="3"/>
    </row>
    <row r="9550" spans="30:30" x14ac:dyDescent="0.25">
      <c r="AD9550" s="3"/>
    </row>
    <row r="9551" spans="30:30" x14ac:dyDescent="0.25">
      <c r="AD9551" s="3"/>
    </row>
    <row r="9552" spans="30:30" x14ac:dyDescent="0.25">
      <c r="AD9552" s="3"/>
    </row>
    <row r="9553" spans="30:30" x14ac:dyDescent="0.25">
      <c r="AD9553" s="3"/>
    </row>
    <row r="9554" spans="30:30" x14ac:dyDescent="0.25">
      <c r="AD9554" s="3"/>
    </row>
    <row r="9555" spans="30:30" x14ac:dyDescent="0.25">
      <c r="AD9555" s="3"/>
    </row>
    <row r="9556" spans="30:30" x14ac:dyDescent="0.25">
      <c r="AD9556" s="3"/>
    </row>
    <row r="9557" spans="30:30" x14ac:dyDescent="0.25">
      <c r="AD9557" s="3"/>
    </row>
    <row r="9558" spans="30:30" x14ac:dyDescent="0.25">
      <c r="AD9558" s="3"/>
    </row>
    <row r="9559" spans="30:30" x14ac:dyDescent="0.25">
      <c r="AD9559" s="3"/>
    </row>
    <row r="9560" spans="30:30" x14ac:dyDescent="0.25">
      <c r="AD9560" s="3"/>
    </row>
    <row r="9561" spans="30:30" x14ac:dyDescent="0.25">
      <c r="AD9561" s="3"/>
    </row>
    <row r="9562" spans="30:30" x14ac:dyDescent="0.25">
      <c r="AD9562" s="3"/>
    </row>
    <row r="9563" spans="30:30" x14ac:dyDescent="0.25">
      <c r="AD9563" s="3"/>
    </row>
    <row r="9564" spans="30:30" x14ac:dyDescent="0.25">
      <c r="AD9564" s="3"/>
    </row>
    <row r="9565" spans="30:30" x14ac:dyDescent="0.25">
      <c r="AD9565" s="3"/>
    </row>
    <row r="9566" spans="30:30" x14ac:dyDescent="0.25">
      <c r="AD9566" s="3"/>
    </row>
    <row r="9567" spans="30:30" x14ac:dyDescent="0.25">
      <c r="AD9567" s="3"/>
    </row>
    <row r="9568" spans="30:30" x14ac:dyDescent="0.25">
      <c r="AD9568" s="3"/>
    </row>
    <row r="9569" spans="30:30" x14ac:dyDescent="0.25">
      <c r="AD9569" s="3"/>
    </row>
    <row r="9570" spans="30:30" x14ac:dyDescent="0.25">
      <c r="AD9570" s="3"/>
    </row>
    <row r="9571" spans="30:30" x14ac:dyDescent="0.25">
      <c r="AD9571" s="3"/>
    </row>
    <row r="9572" spans="30:30" x14ac:dyDescent="0.25">
      <c r="AD9572" s="3"/>
    </row>
    <row r="9573" spans="30:30" x14ac:dyDescent="0.25">
      <c r="AD9573" s="3"/>
    </row>
    <row r="9574" spans="30:30" x14ac:dyDescent="0.25">
      <c r="AD9574" s="3"/>
    </row>
    <row r="9575" spans="30:30" x14ac:dyDescent="0.25">
      <c r="AD9575" s="3"/>
    </row>
    <row r="9576" spans="30:30" x14ac:dyDescent="0.25">
      <c r="AD9576" s="3"/>
    </row>
    <row r="9577" spans="30:30" x14ac:dyDescent="0.25">
      <c r="AD9577" s="3"/>
    </row>
    <row r="9578" spans="30:30" x14ac:dyDescent="0.25">
      <c r="AD9578" s="3"/>
    </row>
    <row r="9579" spans="30:30" x14ac:dyDescent="0.25">
      <c r="AD9579" s="3"/>
    </row>
    <row r="9580" spans="30:30" x14ac:dyDescent="0.25">
      <c r="AD9580" s="3"/>
    </row>
    <row r="9581" spans="30:30" x14ac:dyDescent="0.25">
      <c r="AD9581" s="3"/>
    </row>
    <row r="9582" spans="30:30" x14ac:dyDescent="0.25">
      <c r="AD9582" s="3"/>
    </row>
    <row r="9583" spans="30:30" x14ac:dyDescent="0.25">
      <c r="AD9583" s="3"/>
    </row>
    <row r="9584" spans="30:30" x14ac:dyDescent="0.25">
      <c r="AD9584" s="3"/>
    </row>
    <row r="9585" spans="30:30" x14ac:dyDescent="0.25">
      <c r="AD9585" s="3"/>
    </row>
    <row r="9586" spans="30:30" x14ac:dyDescent="0.25">
      <c r="AD9586" s="3"/>
    </row>
    <row r="9587" spans="30:30" x14ac:dyDescent="0.25">
      <c r="AD9587" s="3"/>
    </row>
    <row r="9588" spans="30:30" x14ac:dyDescent="0.25">
      <c r="AD9588" s="3"/>
    </row>
    <row r="9589" spans="30:30" x14ac:dyDescent="0.25">
      <c r="AD9589" s="3"/>
    </row>
    <row r="9590" spans="30:30" x14ac:dyDescent="0.25">
      <c r="AD9590" s="3"/>
    </row>
    <row r="9591" spans="30:30" x14ac:dyDescent="0.25">
      <c r="AD9591" s="3"/>
    </row>
    <row r="9592" spans="30:30" x14ac:dyDescent="0.25">
      <c r="AD9592" s="3"/>
    </row>
    <row r="9593" spans="30:30" x14ac:dyDescent="0.25">
      <c r="AD9593" s="3"/>
    </row>
    <row r="9594" spans="30:30" x14ac:dyDescent="0.25">
      <c r="AD9594" s="3"/>
    </row>
    <row r="9595" spans="30:30" x14ac:dyDescent="0.25">
      <c r="AD9595" s="3"/>
    </row>
    <row r="9596" spans="30:30" x14ac:dyDescent="0.25">
      <c r="AD9596" s="3"/>
    </row>
    <row r="9597" spans="30:30" x14ac:dyDescent="0.25">
      <c r="AD9597" s="3"/>
    </row>
    <row r="9598" spans="30:30" x14ac:dyDescent="0.25">
      <c r="AD9598" s="3"/>
    </row>
    <row r="9599" spans="30:30" x14ac:dyDescent="0.25">
      <c r="AD9599" s="3"/>
    </row>
    <row r="9600" spans="30:30" x14ac:dyDescent="0.25">
      <c r="AD9600" s="3"/>
    </row>
    <row r="9601" spans="30:30" x14ac:dyDescent="0.25">
      <c r="AD9601" s="3"/>
    </row>
    <row r="9602" spans="30:30" x14ac:dyDescent="0.25">
      <c r="AD9602" s="3"/>
    </row>
    <row r="9603" spans="30:30" x14ac:dyDescent="0.25">
      <c r="AD9603" s="3"/>
    </row>
    <row r="9604" spans="30:30" x14ac:dyDescent="0.25">
      <c r="AD9604" s="3"/>
    </row>
    <row r="9605" spans="30:30" x14ac:dyDescent="0.25">
      <c r="AD9605" s="3"/>
    </row>
    <row r="9606" spans="30:30" x14ac:dyDescent="0.25">
      <c r="AD9606" s="3"/>
    </row>
    <row r="9607" spans="30:30" x14ac:dyDescent="0.25">
      <c r="AD9607" s="3"/>
    </row>
    <row r="9608" spans="30:30" x14ac:dyDescent="0.25">
      <c r="AD9608" s="3"/>
    </row>
    <row r="9609" spans="30:30" x14ac:dyDescent="0.25">
      <c r="AD9609" s="3"/>
    </row>
    <row r="9610" spans="30:30" x14ac:dyDescent="0.25">
      <c r="AD9610" s="3"/>
    </row>
    <row r="9611" spans="30:30" x14ac:dyDescent="0.25">
      <c r="AD9611" s="3"/>
    </row>
    <row r="9612" spans="30:30" x14ac:dyDescent="0.25">
      <c r="AD9612" s="3"/>
    </row>
    <row r="9613" spans="30:30" x14ac:dyDescent="0.25">
      <c r="AD9613" s="3"/>
    </row>
    <row r="9614" spans="30:30" x14ac:dyDescent="0.25">
      <c r="AD9614" s="3"/>
    </row>
    <row r="9615" spans="30:30" x14ac:dyDescent="0.25">
      <c r="AD9615" s="3"/>
    </row>
    <row r="9616" spans="30:30" x14ac:dyDescent="0.25">
      <c r="AD9616" s="3"/>
    </row>
    <row r="9617" spans="30:30" x14ac:dyDescent="0.25">
      <c r="AD9617" s="3"/>
    </row>
    <row r="9618" spans="30:30" x14ac:dyDescent="0.25">
      <c r="AD9618" s="3"/>
    </row>
    <row r="9619" spans="30:30" x14ac:dyDescent="0.25">
      <c r="AD9619" s="3"/>
    </row>
    <row r="9620" spans="30:30" x14ac:dyDescent="0.25">
      <c r="AD9620" s="3"/>
    </row>
    <row r="9621" spans="30:30" x14ac:dyDescent="0.25">
      <c r="AD9621" s="3"/>
    </row>
    <row r="9622" spans="30:30" x14ac:dyDescent="0.25">
      <c r="AD9622" s="3"/>
    </row>
    <row r="9623" spans="30:30" x14ac:dyDescent="0.25">
      <c r="AD9623" s="3"/>
    </row>
    <row r="9624" spans="30:30" x14ac:dyDescent="0.25">
      <c r="AD9624" s="3"/>
    </row>
    <row r="9625" spans="30:30" x14ac:dyDescent="0.25">
      <c r="AD9625" s="3"/>
    </row>
    <row r="9626" spans="30:30" x14ac:dyDescent="0.25">
      <c r="AD9626" s="3"/>
    </row>
    <row r="9627" spans="30:30" x14ac:dyDescent="0.25">
      <c r="AD9627" s="3"/>
    </row>
    <row r="9628" spans="30:30" x14ac:dyDescent="0.25">
      <c r="AD9628" s="3"/>
    </row>
    <row r="9629" spans="30:30" x14ac:dyDescent="0.25">
      <c r="AD9629" s="3"/>
    </row>
    <row r="9630" spans="30:30" x14ac:dyDescent="0.25">
      <c r="AD9630" s="3"/>
    </row>
    <row r="9631" spans="30:30" x14ac:dyDescent="0.25">
      <c r="AD9631" s="3"/>
    </row>
    <row r="9632" spans="30:30" x14ac:dyDescent="0.25">
      <c r="AD9632" s="3"/>
    </row>
    <row r="9633" spans="30:30" x14ac:dyDescent="0.25">
      <c r="AD9633" s="3"/>
    </row>
    <row r="9634" spans="30:30" x14ac:dyDescent="0.25">
      <c r="AD9634" s="3"/>
    </row>
    <row r="9635" spans="30:30" x14ac:dyDescent="0.25">
      <c r="AD9635" s="3"/>
    </row>
    <row r="9636" spans="30:30" x14ac:dyDescent="0.25">
      <c r="AD9636" s="3"/>
    </row>
    <row r="9637" spans="30:30" x14ac:dyDescent="0.25">
      <c r="AD9637" s="3"/>
    </row>
    <row r="9638" spans="30:30" x14ac:dyDescent="0.25">
      <c r="AD9638" s="3"/>
    </row>
    <row r="9639" spans="30:30" x14ac:dyDescent="0.25">
      <c r="AD9639" s="3"/>
    </row>
    <row r="9640" spans="30:30" x14ac:dyDescent="0.25">
      <c r="AD9640" s="3"/>
    </row>
    <row r="9641" spans="30:30" x14ac:dyDescent="0.25">
      <c r="AD9641" s="3"/>
    </row>
    <row r="9642" spans="30:30" x14ac:dyDescent="0.25">
      <c r="AD9642" s="3"/>
    </row>
    <row r="9643" spans="30:30" x14ac:dyDescent="0.25">
      <c r="AD9643" s="3"/>
    </row>
    <row r="9644" spans="30:30" x14ac:dyDescent="0.25">
      <c r="AD9644" s="3"/>
    </row>
    <row r="9645" spans="30:30" x14ac:dyDescent="0.25">
      <c r="AD9645" s="3"/>
    </row>
    <row r="9646" spans="30:30" x14ac:dyDescent="0.25">
      <c r="AD9646" s="3"/>
    </row>
    <row r="9647" spans="30:30" x14ac:dyDescent="0.25">
      <c r="AD9647" s="3"/>
    </row>
    <row r="9648" spans="30:30" x14ac:dyDescent="0.25">
      <c r="AD9648" s="3"/>
    </row>
    <row r="9649" spans="30:30" x14ac:dyDescent="0.25">
      <c r="AD9649" s="3"/>
    </row>
    <row r="9650" spans="30:30" x14ac:dyDescent="0.25">
      <c r="AD9650" s="3"/>
    </row>
    <row r="9651" spans="30:30" x14ac:dyDescent="0.25">
      <c r="AD9651" s="3"/>
    </row>
    <row r="9652" spans="30:30" x14ac:dyDescent="0.25">
      <c r="AD9652" s="3"/>
    </row>
    <row r="9653" spans="30:30" x14ac:dyDescent="0.25">
      <c r="AD9653" s="3"/>
    </row>
    <row r="9654" spans="30:30" x14ac:dyDescent="0.25">
      <c r="AD9654" s="3"/>
    </row>
    <row r="9655" spans="30:30" x14ac:dyDescent="0.25">
      <c r="AD9655" s="3"/>
    </row>
    <row r="9656" spans="30:30" x14ac:dyDescent="0.25">
      <c r="AD9656" s="3"/>
    </row>
    <row r="9657" spans="30:30" x14ac:dyDescent="0.25">
      <c r="AD9657" s="3"/>
    </row>
    <row r="9658" spans="30:30" x14ac:dyDescent="0.25">
      <c r="AD9658" s="3"/>
    </row>
    <row r="9659" spans="30:30" x14ac:dyDescent="0.25">
      <c r="AD9659" s="3"/>
    </row>
    <row r="9660" spans="30:30" x14ac:dyDescent="0.25">
      <c r="AD9660" s="3"/>
    </row>
    <row r="9661" spans="30:30" x14ac:dyDescent="0.25">
      <c r="AD9661" s="3"/>
    </row>
    <row r="9662" spans="30:30" x14ac:dyDescent="0.25">
      <c r="AD9662" s="3"/>
    </row>
    <row r="9663" spans="30:30" x14ac:dyDescent="0.25">
      <c r="AD9663" s="3"/>
    </row>
    <row r="9664" spans="30:30" x14ac:dyDescent="0.25">
      <c r="AD9664" s="3"/>
    </row>
    <row r="9665" spans="30:30" x14ac:dyDescent="0.25">
      <c r="AD9665" s="3"/>
    </row>
    <row r="9666" spans="30:30" x14ac:dyDescent="0.25">
      <c r="AD9666" s="3"/>
    </row>
    <row r="9667" spans="30:30" x14ac:dyDescent="0.25">
      <c r="AD9667" s="3"/>
    </row>
    <row r="9668" spans="30:30" x14ac:dyDescent="0.25">
      <c r="AD9668" s="3"/>
    </row>
    <row r="9669" spans="30:30" x14ac:dyDescent="0.25">
      <c r="AD9669" s="3"/>
    </row>
    <row r="9670" spans="30:30" x14ac:dyDescent="0.25">
      <c r="AD9670" s="3"/>
    </row>
    <row r="9671" spans="30:30" x14ac:dyDescent="0.25">
      <c r="AD9671" s="3"/>
    </row>
    <row r="9672" spans="30:30" x14ac:dyDescent="0.25">
      <c r="AD9672" s="3"/>
    </row>
    <row r="9673" spans="30:30" x14ac:dyDescent="0.25">
      <c r="AD9673" s="3"/>
    </row>
    <row r="9674" spans="30:30" x14ac:dyDescent="0.25">
      <c r="AD9674" s="3"/>
    </row>
    <row r="9675" spans="30:30" x14ac:dyDescent="0.25">
      <c r="AD9675" s="3"/>
    </row>
    <row r="9676" spans="30:30" x14ac:dyDescent="0.25">
      <c r="AD9676" s="3"/>
    </row>
    <row r="9677" spans="30:30" x14ac:dyDescent="0.25">
      <c r="AD9677" s="3"/>
    </row>
    <row r="9678" spans="30:30" x14ac:dyDescent="0.25">
      <c r="AD9678" s="3"/>
    </row>
    <row r="9679" spans="30:30" x14ac:dyDescent="0.25">
      <c r="AD9679" s="3"/>
    </row>
    <row r="9680" spans="30:30" x14ac:dyDescent="0.25">
      <c r="AD9680" s="3"/>
    </row>
    <row r="9681" spans="30:30" x14ac:dyDescent="0.25">
      <c r="AD9681" s="3"/>
    </row>
    <row r="9682" spans="30:30" x14ac:dyDescent="0.25">
      <c r="AD9682" s="3"/>
    </row>
    <row r="9683" spans="30:30" x14ac:dyDescent="0.25">
      <c r="AD9683" s="3"/>
    </row>
    <row r="9684" spans="30:30" x14ac:dyDescent="0.25">
      <c r="AD9684" s="3"/>
    </row>
    <row r="9685" spans="30:30" x14ac:dyDescent="0.25">
      <c r="AD9685" s="3"/>
    </row>
    <row r="9686" spans="30:30" x14ac:dyDescent="0.25">
      <c r="AD9686" s="3"/>
    </row>
    <row r="9687" spans="30:30" x14ac:dyDescent="0.25">
      <c r="AD9687" s="3"/>
    </row>
    <row r="9688" spans="30:30" x14ac:dyDescent="0.25">
      <c r="AD9688" s="3"/>
    </row>
    <row r="9689" spans="30:30" x14ac:dyDescent="0.25">
      <c r="AD9689" s="3"/>
    </row>
    <row r="9690" spans="30:30" x14ac:dyDescent="0.25">
      <c r="AD9690" s="3"/>
    </row>
    <row r="9691" spans="30:30" x14ac:dyDescent="0.25">
      <c r="AD9691" s="3"/>
    </row>
    <row r="9692" spans="30:30" x14ac:dyDescent="0.25">
      <c r="AD9692" s="3"/>
    </row>
    <row r="9693" spans="30:30" x14ac:dyDescent="0.25">
      <c r="AD9693" s="3"/>
    </row>
    <row r="9694" spans="30:30" x14ac:dyDescent="0.25">
      <c r="AD9694" s="3"/>
    </row>
    <row r="9695" spans="30:30" x14ac:dyDescent="0.25">
      <c r="AD9695" s="3"/>
    </row>
    <row r="9696" spans="30:30" x14ac:dyDescent="0.25">
      <c r="AD9696" s="3"/>
    </row>
    <row r="9697" spans="30:30" x14ac:dyDescent="0.25">
      <c r="AD9697" s="3"/>
    </row>
    <row r="9698" spans="30:30" x14ac:dyDescent="0.25">
      <c r="AD9698" s="3"/>
    </row>
    <row r="9699" spans="30:30" x14ac:dyDescent="0.25">
      <c r="AD9699" s="3"/>
    </row>
    <row r="9700" spans="30:30" x14ac:dyDescent="0.25">
      <c r="AD9700" s="3"/>
    </row>
    <row r="9701" spans="30:30" x14ac:dyDescent="0.25">
      <c r="AD9701" s="3"/>
    </row>
    <row r="9702" spans="30:30" x14ac:dyDescent="0.25">
      <c r="AD9702" s="3"/>
    </row>
    <row r="9703" spans="30:30" x14ac:dyDescent="0.25">
      <c r="AD9703" s="3"/>
    </row>
    <row r="9704" spans="30:30" x14ac:dyDescent="0.25">
      <c r="AD9704" s="3"/>
    </row>
    <row r="9705" spans="30:30" x14ac:dyDescent="0.25">
      <c r="AD9705" s="3"/>
    </row>
    <row r="9706" spans="30:30" x14ac:dyDescent="0.25">
      <c r="AD9706" s="3"/>
    </row>
    <row r="9707" spans="30:30" x14ac:dyDescent="0.25">
      <c r="AD9707" s="3"/>
    </row>
    <row r="9708" spans="30:30" x14ac:dyDescent="0.25">
      <c r="AD9708" s="3"/>
    </row>
    <row r="9709" spans="30:30" x14ac:dyDescent="0.25">
      <c r="AD9709" s="3"/>
    </row>
    <row r="9710" spans="30:30" x14ac:dyDescent="0.25">
      <c r="AD9710" s="3"/>
    </row>
    <row r="9711" spans="30:30" x14ac:dyDescent="0.25">
      <c r="AD9711" s="3"/>
    </row>
    <row r="9712" spans="30:30" x14ac:dyDescent="0.25">
      <c r="AD9712" s="3"/>
    </row>
    <row r="9713" spans="30:30" x14ac:dyDescent="0.25">
      <c r="AD9713" s="3"/>
    </row>
    <row r="9714" spans="30:30" x14ac:dyDescent="0.25">
      <c r="AD9714" s="3"/>
    </row>
    <row r="9715" spans="30:30" x14ac:dyDescent="0.25">
      <c r="AD9715" s="3"/>
    </row>
    <row r="9716" spans="30:30" x14ac:dyDescent="0.25">
      <c r="AD9716" s="3"/>
    </row>
    <row r="9717" spans="30:30" x14ac:dyDescent="0.25">
      <c r="AD9717" s="3"/>
    </row>
    <row r="9718" spans="30:30" x14ac:dyDescent="0.25">
      <c r="AD9718" s="3"/>
    </row>
    <row r="9719" spans="30:30" x14ac:dyDescent="0.25">
      <c r="AD9719" s="3"/>
    </row>
    <row r="9720" spans="30:30" x14ac:dyDescent="0.25">
      <c r="AD9720" s="3"/>
    </row>
    <row r="9721" spans="30:30" x14ac:dyDescent="0.25">
      <c r="AD9721" s="3"/>
    </row>
    <row r="9722" spans="30:30" x14ac:dyDescent="0.25">
      <c r="AD9722" s="3"/>
    </row>
    <row r="9723" spans="30:30" x14ac:dyDescent="0.25">
      <c r="AD9723" s="3"/>
    </row>
    <row r="9724" spans="30:30" x14ac:dyDescent="0.25">
      <c r="AD9724" s="3"/>
    </row>
    <row r="9725" spans="30:30" x14ac:dyDescent="0.25">
      <c r="AD9725" s="3"/>
    </row>
    <row r="9726" spans="30:30" x14ac:dyDescent="0.25">
      <c r="AD9726" s="3"/>
    </row>
    <row r="9727" spans="30:30" x14ac:dyDescent="0.25">
      <c r="AD9727" s="3"/>
    </row>
    <row r="9728" spans="30:30" x14ac:dyDescent="0.25">
      <c r="AD9728" s="3"/>
    </row>
    <row r="9729" spans="30:30" x14ac:dyDescent="0.25">
      <c r="AD9729" s="3"/>
    </row>
    <row r="9730" spans="30:30" x14ac:dyDescent="0.25">
      <c r="AD9730" s="3"/>
    </row>
    <row r="9731" spans="30:30" x14ac:dyDescent="0.25">
      <c r="AD9731" s="3"/>
    </row>
    <row r="9732" spans="30:30" x14ac:dyDescent="0.25">
      <c r="AD9732" s="3"/>
    </row>
    <row r="9733" spans="30:30" x14ac:dyDescent="0.25">
      <c r="AD9733" s="3"/>
    </row>
    <row r="9734" spans="30:30" x14ac:dyDescent="0.25">
      <c r="AD9734" s="3"/>
    </row>
    <row r="9735" spans="30:30" x14ac:dyDescent="0.25">
      <c r="AD9735" s="3"/>
    </row>
    <row r="9736" spans="30:30" x14ac:dyDescent="0.25">
      <c r="AD9736" s="3"/>
    </row>
    <row r="9737" spans="30:30" x14ac:dyDescent="0.25">
      <c r="AD9737" s="3"/>
    </row>
    <row r="9738" spans="30:30" x14ac:dyDescent="0.25">
      <c r="AD9738" s="3"/>
    </row>
    <row r="9739" spans="30:30" x14ac:dyDescent="0.25">
      <c r="AD9739" s="3"/>
    </row>
    <row r="9740" spans="30:30" x14ac:dyDescent="0.25">
      <c r="AD9740" s="3"/>
    </row>
    <row r="9741" spans="30:30" x14ac:dyDescent="0.25">
      <c r="AD9741" s="3"/>
    </row>
    <row r="9742" spans="30:30" x14ac:dyDescent="0.25">
      <c r="AD9742" s="3"/>
    </row>
    <row r="9743" spans="30:30" x14ac:dyDescent="0.25">
      <c r="AD9743" s="3"/>
    </row>
    <row r="9744" spans="30:30" x14ac:dyDescent="0.25">
      <c r="AD9744" s="3"/>
    </row>
    <row r="9745" spans="30:30" x14ac:dyDescent="0.25">
      <c r="AD9745" s="3"/>
    </row>
    <row r="9746" spans="30:30" x14ac:dyDescent="0.25">
      <c r="AD9746" s="3"/>
    </row>
    <row r="9747" spans="30:30" x14ac:dyDescent="0.25">
      <c r="AD9747" s="3"/>
    </row>
    <row r="9748" spans="30:30" x14ac:dyDescent="0.25">
      <c r="AD9748" s="3"/>
    </row>
    <row r="9749" spans="30:30" x14ac:dyDescent="0.25">
      <c r="AD9749" s="3"/>
    </row>
    <row r="9750" spans="30:30" x14ac:dyDescent="0.25">
      <c r="AD9750" s="3"/>
    </row>
    <row r="9751" spans="30:30" x14ac:dyDescent="0.25">
      <c r="AD9751" s="3"/>
    </row>
    <row r="9752" spans="30:30" x14ac:dyDescent="0.25">
      <c r="AD9752" s="3"/>
    </row>
    <row r="9753" spans="30:30" x14ac:dyDescent="0.25">
      <c r="AD9753" s="3"/>
    </row>
    <row r="9754" spans="30:30" x14ac:dyDescent="0.25">
      <c r="AD9754" s="3"/>
    </row>
    <row r="9755" spans="30:30" x14ac:dyDescent="0.25">
      <c r="AD9755" s="3"/>
    </row>
    <row r="9756" spans="30:30" x14ac:dyDescent="0.25">
      <c r="AD9756" s="3"/>
    </row>
    <row r="9757" spans="30:30" x14ac:dyDescent="0.25">
      <c r="AD9757" s="3"/>
    </row>
    <row r="9758" spans="30:30" x14ac:dyDescent="0.25">
      <c r="AD9758" s="3"/>
    </row>
    <row r="9759" spans="30:30" x14ac:dyDescent="0.25">
      <c r="AD9759" s="3"/>
    </row>
    <row r="9760" spans="30:30" x14ac:dyDescent="0.25">
      <c r="AD9760" s="3"/>
    </row>
    <row r="9761" spans="30:30" x14ac:dyDescent="0.25">
      <c r="AD9761" s="3"/>
    </row>
    <row r="9762" spans="30:30" x14ac:dyDescent="0.25">
      <c r="AD9762" s="3"/>
    </row>
    <row r="9763" spans="30:30" x14ac:dyDescent="0.25">
      <c r="AD9763" s="3"/>
    </row>
    <row r="9764" spans="30:30" x14ac:dyDescent="0.25">
      <c r="AD9764" s="3"/>
    </row>
    <row r="9765" spans="30:30" x14ac:dyDescent="0.25">
      <c r="AD9765" s="3"/>
    </row>
    <row r="9766" spans="30:30" x14ac:dyDescent="0.25">
      <c r="AD9766" s="3"/>
    </row>
    <row r="9767" spans="30:30" x14ac:dyDescent="0.25">
      <c r="AD9767" s="3"/>
    </row>
    <row r="9768" spans="30:30" x14ac:dyDescent="0.25">
      <c r="AD9768" s="3"/>
    </row>
    <row r="9769" spans="30:30" x14ac:dyDescent="0.25">
      <c r="AD9769" s="3"/>
    </row>
    <row r="9770" spans="30:30" x14ac:dyDescent="0.25">
      <c r="AD9770" s="3"/>
    </row>
    <row r="9771" spans="30:30" x14ac:dyDescent="0.25">
      <c r="AD9771" s="3"/>
    </row>
    <row r="9772" spans="30:30" x14ac:dyDescent="0.25">
      <c r="AD9772" s="3"/>
    </row>
    <row r="9773" spans="30:30" x14ac:dyDescent="0.25">
      <c r="AD9773" s="3"/>
    </row>
    <row r="9774" spans="30:30" x14ac:dyDescent="0.25">
      <c r="AD9774" s="3"/>
    </row>
    <row r="9775" spans="30:30" x14ac:dyDescent="0.25">
      <c r="AD9775" s="3"/>
    </row>
    <row r="9776" spans="30:30" x14ac:dyDescent="0.25">
      <c r="AD9776" s="3"/>
    </row>
    <row r="9777" spans="30:30" x14ac:dyDescent="0.25">
      <c r="AD9777" s="3"/>
    </row>
    <row r="9778" spans="30:30" x14ac:dyDescent="0.25">
      <c r="AD9778" s="3"/>
    </row>
    <row r="9779" spans="30:30" x14ac:dyDescent="0.25">
      <c r="AD9779" s="3"/>
    </row>
    <row r="9780" spans="30:30" x14ac:dyDescent="0.25">
      <c r="AD9780" s="3"/>
    </row>
    <row r="9781" spans="30:30" x14ac:dyDescent="0.25">
      <c r="AD9781" s="3"/>
    </row>
    <row r="9782" spans="30:30" x14ac:dyDescent="0.25">
      <c r="AD9782" s="3"/>
    </row>
    <row r="9783" spans="30:30" x14ac:dyDescent="0.25">
      <c r="AD9783" s="3"/>
    </row>
    <row r="9784" spans="30:30" x14ac:dyDescent="0.25">
      <c r="AD9784" s="3"/>
    </row>
    <row r="9785" spans="30:30" x14ac:dyDescent="0.25">
      <c r="AD9785" s="3"/>
    </row>
    <row r="9786" spans="30:30" x14ac:dyDescent="0.25">
      <c r="AD9786" s="3"/>
    </row>
    <row r="9787" spans="30:30" x14ac:dyDescent="0.25">
      <c r="AD9787" s="3"/>
    </row>
    <row r="9788" spans="30:30" x14ac:dyDescent="0.25">
      <c r="AD9788" s="3"/>
    </row>
    <row r="9789" spans="30:30" x14ac:dyDescent="0.25">
      <c r="AD9789" s="3"/>
    </row>
    <row r="9790" spans="30:30" x14ac:dyDescent="0.25">
      <c r="AD9790" s="3"/>
    </row>
    <row r="9791" spans="30:30" x14ac:dyDescent="0.25">
      <c r="AD9791" s="3"/>
    </row>
    <row r="9792" spans="30:30" x14ac:dyDescent="0.25">
      <c r="AD9792" s="3"/>
    </row>
    <row r="9793" spans="30:30" x14ac:dyDescent="0.25">
      <c r="AD9793" s="3"/>
    </row>
    <row r="9794" spans="30:30" x14ac:dyDescent="0.25">
      <c r="AD9794" s="3"/>
    </row>
    <row r="9795" spans="30:30" x14ac:dyDescent="0.25">
      <c r="AD9795" s="3"/>
    </row>
    <row r="9796" spans="30:30" x14ac:dyDescent="0.25">
      <c r="AD9796" s="3"/>
    </row>
    <row r="9797" spans="30:30" x14ac:dyDescent="0.25">
      <c r="AD9797" s="3"/>
    </row>
    <row r="9798" spans="30:30" x14ac:dyDescent="0.25">
      <c r="AD9798" s="3"/>
    </row>
    <row r="9799" spans="30:30" x14ac:dyDescent="0.25">
      <c r="AD9799" s="3"/>
    </row>
    <row r="9800" spans="30:30" x14ac:dyDescent="0.25">
      <c r="AD9800" s="3"/>
    </row>
    <row r="9801" spans="30:30" x14ac:dyDescent="0.25">
      <c r="AD9801" s="3"/>
    </row>
    <row r="9802" spans="30:30" x14ac:dyDescent="0.25">
      <c r="AD9802" s="3"/>
    </row>
    <row r="9803" spans="30:30" x14ac:dyDescent="0.25">
      <c r="AD9803" s="3"/>
    </row>
    <row r="9804" spans="30:30" x14ac:dyDescent="0.25">
      <c r="AD9804" s="3"/>
    </row>
    <row r="9805" spans="30:30" x14ac:dyDescent="0.25">
      <c r="AD9805" s="3"/>
    </row>
    <row r="9806" spans="30:30" x14ac:dyDescent="0.25">
      <c r="AD9806" s="3"/>
    </row>
    <row r="9807" spans="30:30" x14ac:dyDescent="0.25">
      <c r="AD9807" s="3"/>
    </row>
    <row r="9808" spans="30:30" x14ac:dyDescent="0.25">
      <c r="AD9808" s="3"/>
    </row>
    <row r="9809" spans="30:30" x14ac:dyDescent="0.25">
      <c r="AD9809" s="3"/>
    </row>
    <row r="9810" spans="30:30" x14ac:dyDescent="0.25">
      <c r="AD9810" s="3"/>
    </row>
    <row r="9811" spans="30:30" x14ac:dyDescent="0.25">
      <c r="AD9811" s="3"/>
    </row>
    <row r="9812" spans="30:30" x14ac:dyDescent="0.25">
      <c r="AD9812" s="3"/>
    </row>
    <row r="9813" spans="30:30" x14ac:dyDescent="0.25">
      <c r="AD9813" s="3"/>
    </row>
    <row r="9814" spans="30:30" x14ac:dyDescent="0.25">
      <c r="AD9814" s="3"/>
    </row>
    <row r="9815" spans="30:30" x14ac:dyDescent="0.25">
      <c r="AD9815" s="3"/>
    </row>
    <row r="9816" spans="30:30" x14ac:dyDescent="0.25">
      <c r="AD9816" s="3"/>
    </row>
    <row r="9817" spans="30:30" x14ac:dyDescent="0.25">
      <c r="AD9817" s="3"/>
    </row>
    <row r="9818" spans="30:30" x14ac:dyDescent="0.25">
      <c r="AD9818" s="3"/>
    </row>
    <row r="9819" spans="30:30" x14ac:dyDescent="0.25">
      <c r="AD9819" s="3"/>
    </row>
    <row r="9820" spans="30:30" x14ac:dyDescent="0.25">
      <c r="AD9820" s="3"/>
    </row>
    <row r="9821" spans="30:30" x14ac:dyDescent="0.25">
      <c r="AD9821" s="3"/>
    </row>
    <row r="9822" spans="30:30" x14ac:dyDescent="0.25">
      <c r="AD9822" s="3"/>
    </row>
    <row r="9823" spans="30:30" x14ac:dyDescent="0.25">
      <c r="AD9823" s="3"/>
    </row>
    <row r="9824" spans="30:30" x14ac:dyDescent="0.25">
      <c r="AD9824" s="3"/>
    </row>
    <row r="9825" spans="30:30" x14ac:dyDescent="0.25">
      <c r="AD9825" s="3"/>
    </row>
    <row r="9826" spans="30:30" x14ac:dyDescent="0.25">
      <c r="AD9826" s="3"/>
    </row>
    <row r="9827" spans="30:30" x14ac:dyDescent="0.25">
      <c r="AD9827" s="3"/>
    </row>
    <row r="9828" spans="30:30" x14ac:dyDescent="0.25">
      <c r="AD9828" s="3"/>
    </row>
    <row r="9829" spans="30:30" x14ac:dyDescent="0.25">
      <c r="AD9829" s="3"/>
    </row>
    <row r="9830" spans="30:30" x14ac:dyDescent="0.25">
      <c r="AD9830" s="3"/>
    </row>
    <row r="9831" spans="30:30" x14ac:dyDescent="0.25">
      <c r="AD9831" s="3"/>
    </row>
    <row r="9832" spans="30:30" x14ac:dyDescent="0.25">
      <c r="AD9832" s="3"/>
    </row>
    <row r="9833" spans="30:30" x14ac:dyDescent="0.25">
      <c r="AD9833" s="3"/>
    </row>
    <row r="9834" spans="30:30" x14ac:dyDescent="0.25">
      <c r="AD9834" s="3"/>
    </row>
    <row r="9835" spans="30:30" x14ac:dyDescent="0.25">
      <c r="AD9835" s="3"/>
    </row>
    <row r="9836" spans="30:30" x14ac:dyDescent="0.25">
      <c r="AD9836" s="3"/>
    </row>
    <row r="9837" spans="30:30" x14ac:dyDescent="0.25">
      <c r="AD9837" s="3"/>
    </row>
    <row r="9838" spans="30:30" x14ac:dyDescent="0.25">
      <c r="AD9838" s="3"/>
    </row>
    <row r="9839" spans="30:30" x14ac:dyDescent="0.25">
      <c r="AD9839" s="3"/>
    </row>
    <row r="9840" spans="30:30" x14ac:dyDescent="0.25">
      <c r="AD9840" s="3"/>
    </row>
    <row r="9841" spans="30:30" x14ac:dyDescent="0.25">
      <c r="AD9841" s="3"/>
    </row>
    <row r="9842" spans="30:30" x14ac:dyDescent="0.25">
      <c r="AD9842" s="3"/>
    </row>
    <row r="9843" spans="30:30" x14ac:dyDescent="0.25">
      <c r="AD9843" s="3"/>
    </row>
    <row r="9844" spans="30:30" x14ac:dyDescent="0.25">
      <c r="AD9844" s="3"/>
    </row>
    <row r="9845" spans="30:30" x14ac:dyDescent="0.25">
      <c r="AD9845" s="3"/>
    </row>
    <row r="9846" spans="30:30" x14ac:dyDescent="0.25">
      <c r="AD9846" s="3"/>
    </row>
    <row r="9847" spans="30:30" x14ac:dyDescent="0.25">
      <c r="AD9847" s="3"/>
    </row>
    <row r="9848" spans="30:30" x14ac:dyDescent="0.25">
      <c r="AD9848" s="3"/>
    </row>
    <row r="9849" spans="30:30" x14ac:dyDescent="0.25">
      <c r="AD9849" s="3"/>
    </row>
    <row r="9850" spans="30:30" x14ac:dyDescent="0.25">
      <c r="AD9850" s="3"/>
    </row>
    <row r="9851" spans="30:30" x14ac:dyDescent="0.25">
      <c r="AD9851" s="3"/>
    </row>
    <row r="9852" spans="30:30" x14ac:dyDescent="0.25">
      <c r="AD9852" s="3"/>
    </row>
    <row r="9853" spans="30:30" x14ac:dyDescent="0.25">
      <c r="AD9853" s="3"/>
    </row>
    <row r="9854" spans="30:30" x14ac:dyDescent="0.25">
      <c r="AD9854" s="3"/>
    </row>
    <row r="9855" spans="30:30" x14ac:dyDescent="0.25">
      <c r="AD9855" s="3"/>
    </row>
    <row r="9856" spans="30:30" x14ac:dyDescent="0.25">
      <c r="AD9856" s="3"/>
    </row>
    <row r="9857" spans="30:30" x14ac:dyDescent="0.25">
      <c r="AD9857" s="3"/>
    </row>
    <row r="9858" spans="30:30" x14ac:dyDescent="0.25">
      <c r="AD9858" s="3"/>
    </row>
    <row r="9859" spans="30:30" x14ac:dyDescent="0.25">
      <c r="AD9859" s="3"/>
    </row>
    <row r="9860" spans="30:30" x14ac:dyDescent="0.25">
      <c r="AD9860" s="3"/>
    </row>
    <row r="9861" spans="30:30" x14ac:dyDescent="0.25">
      <c r="AD9861" s="3"/>
    </row>
    <row r="9862" spans="30:30" x14ac:dyDescent="0.25">
      <c r="AD9862" s="3"/>
    </row>
    <row r="9863" spans="30:30" x14ac:dyDescent="0.25">
      <c r="AD9863" s="3"/>
    </row>
    <row r="9864" spans="30:30" x14ac:dyDescent="0.25">
      <c r="AD9864" s="3"/>
    </row>
    <row r="9865" spans="30:30" x14ac:dyDescent="0.25">
      <c r="AD9865" s="3"/>
    </row>
    <row r="9866" spans="30:30" x14ac:dyDescent="0.25">
      <c r="AD9866" s="3"/>
    </row>
    <row r="9867" spans="30:30" x14ac:dyDescent="0.25">
      <c r="AD9867" s="3"/>
    </row>
    <row r="9868" spans="30:30" x14ac:dyDescent="0.25">
      <c r="AD9868" s="3"/>
    </row>
    <row r="9869" spans="30:30" x14ac:dyDescent="0.25">
      <c r="AD9869" s="3"/>
    </row>
    <row r="9870" spans="30:30" x14ac:dyDescent="0.25">
      <c r="AD9870" s="3"/>
    </row>
    <row r="9871" spans="30:30" x14ac:dyDescent="0.25">
      <c r="AD9871" s="3"/>
    </row>
    <row r="9872" spans="30:30" x14ac:dyDescent="0.25">
      <c r="AD9872" s="3"/>
    </row>
    <row r="9873" spans="30:30" x14ac:dyDescent="0.25">
      <c r="AD9873" s="3"/>
    </row>
    <row r="9874" spans="30:30" x14ac:dyDescent="0.25">
      <c r="AD9874" s="3"/>
    </row>
    <row r="9875" spans="30:30" x14ac:dyDescent="0.25">
      <c r="AD9875" s="3"/>
    </row>
    <row r="9876" spans="30:30" x14ac:dyDescent="0.25">
      <c r="AD9876" s="3"/>
    </row>
    <row r="9877" spans="30:30" x14ac:dyDescent="0.25">
      <c r="AD9877" s="3"/>
    </row>
    <row r="9878" spans="30:30" x14ac:dyDescent="0.25">
      <c r="AD9878" s="3"/>
    </row>
    <row r="9879" spans="30:30" x14ac:dyDescent="0.25">
      <c r="AD9879" s="3"/>
    </row>
    <row r="9880" spans="30:30" x14ac:dyDescent="0.25">
      <c r="AD9880" s="3"/>
    </row>
    <row r="9881" spans="30:30" x14ac:dyDescent="0.25">
      <c r="AD9881" s="3"/>
    </row>
    <row r="9882" spans="30:30" x14ac:dyDescent="0.25">
      <c r="AD9882" s="3"/>
    </row>
    <row r="9883" spans="30:30" x14ac:dyDescent="0.25">
      <c r="AD9883" s="3"/>
    </row>
    <row r="9884" spans="30:30" x14ac:dyDescent="0.25">
      <c r="AD9884" s="3"/>
    </row>
    <row r="9885" spans="30:30" x14ac:dyDescent="0.25">
      <c r="AD9885" s="3"/>
    </row>
    <row r="9886" spans="30:30" x14ac:dyDescent="0.25">
      <c r="AD9886" s="3"/>
    </row>
    <row r="9887" spans="30:30" x14ac:dyDescent="0.25">
      <c r="AD9887" s="3"/>
    </row>
    <row r="9888" spans="30:30" x14ac:dyDescent="0.25">
      <c r="AD9888" s="3"/>
    </row>
    <row r="9889" spans="30:30" x14ac:dyDescent="0.25">
      <c r="AD9889" s="3"/>
    </row>
    <row r="9890" spans="30:30" x14ac:dyDescent="0.25">
      <c r="AD9890" s="3"/>
    </row>
    <row r="9891" spans="30:30" x14ac:dyDescent="0.25">
      <c r="AD9891" s="3"/>
    </row>
    <row r="9892" spans="30:30" x14ac:dyDescent="0.25">
      <c r="AD9892" s="3"/>
    </row>
    <row r="9893" spans="30:30" x14ac:dyDescent="0.25">
      <c r="AD9893" s="3"/>
    </row>
    <row r="9894" spans="30:30" x14ac:dyDescent="0.25">
      <c r="AD9894" s="3"/>
    </row>
    <row r="9895" spans="30:30" x14ac:dyDescent="0.25">
      <c r="AD9895" s="3"/>
    </row>
    <row r="9896" spans="30:30" x14ac:dyDescent="0.25">
      <c r="AD9896" s="3"/>
    </row>
    <row r="9897" spans="30:30" x14ac:dyDescent="0.25">
      <c r="AD9897" s="3"/>
    </row>
    <row r="9898" spans="30:30" x14ac:dyDescent="0.25">
      <c r="AD9898" s="3"/>
    </row>
    <row r="9899" spans="30:30" x14ac:dyDescent="0.25">
      <c r="AD9899" s="3"/>
    </row>
    <row r="9900" spans="30:30" x14ac:dyDescent="0.25">
      <c r="AD9900" s="3"/>
    </row>
    <row r="9901" spans="30:30" x14ac:dyDescent="0.25">
      <c r="AD9901" s="3"/>
    </row>
    <row r="9902" spans="30:30" x14ac:dyDescent="0.25">
      <c r="AD9902" s="3"/>
    </row>
    <row r="9903" spans="30:30" x14ac:dyDescent="0.25">
      <c r="AD9903" s="3"/>
    </row>
    <row r="9904" spans="30:30" x14ac:dyDescent="0.25">
      <c r="AD9904" s="3"/>
    </row>
    <row r="9905" spans="30:30" x14ac:dyDescent="0.25">
      <c r="AD9905" s="3"/>
    </row>
    <row r="9906" spans="30:30" x14ac:dyDescent="0.25">
      <c r="AD9906" s="3"/>
    </row>
    <row r="9907" spans="30:30" x14ac:dyDescent="0.25">
      <c r="AD9907" s="3"/>
    </row>
    <row r="9908" spans="30:30" x14ac:dyDescent="0.25">
      <c r="AD9908" s="3"/>
    </row>
    <row r="9909" spans="30:30" x14ac:dyDescent="0.25">
      <c r="AD9909" s="3"/>
    </row>
    <row r="9910" spans="30:30" x14ac:dyDescent="0.25">
      <c r="AD9910" s="3"/>
    </row>
    <row r="9911" spans="30:30" x14ac:dyDescent="0.25">
      <c r="AD9911" s="3"/>
    </row>
    <row r="9912" spans="30:30" x14ac:dyDescent="0.25">
      <c r="AD9912" s="3"/>
    </row>
    <row r="9913" spans="30:30" x14ac:dyDescent="0.25">
      <c r="AD9913" s="3"/>
    </row>
    <row r="9914" spans="30:30" x14ac:dyDescent="0.25">
      <c r="AD9914" s="3"/>
    </row>
    <row r="9915" spans="30:30" x14ac:dyDescent="0.25">
      <c r="AD9915" s="3"/>
    </row>
    <row r="9916" spans="30:30" x14ac:dyDescent="0.25">
      <c r="AD9916" s="3"/>
    </row>
    <row r="9917" spans="30:30" x14ac:dyDescent="0.25">
      <c r="AD9917" s="3"/>
    </row>
    <row r="9918" spans="30:30" x14ac:dyDescent="0.25">
      <c r="AD9918" s="3"/>
    </row>
    <row r="9919" spans="30:30" x14ac:dyDescent="0.25">
      <c r="AD9919" s="3"/>
    </row>
    <row r="9920" spans="30:30" x14ac:dyDescent="0.25">
      <c r="AD9920" s="3"/>
    </row>
    <row r="9921" spans="30:30" x14ac:dyDescent="0.25">
      <c r="AD9921" s="3"/>
    </row>
    <row r="9922" spans="30:30" x14ac:dyDescent="0.25">
      <c r="AD9922" s="3"/>
    </row>
    <row r="9923" spans="30:30" x14ac:dyDescent="0.25">
      <c r="AD9923" s="3"/>
    </row>
    <row r="9924" spans="30:30" x14ac:dyDescent="0.25">
      <c r="AD9924" s="3"/>
    </row>
    <row r="9925" spans="30:30" x14ac:dyDescent="0.25">
      <c r="AD9925" s="3"/>
    </row>
    <row r="9926" spans="30:30" x14ac:dyDescent="0.25">
      <c r="AD9926" s="3"/>
    </row>
    <row r="9927" spans="30:30" x14ac:dyDescent="0.25">
      <c r="AD9927" s="3"/>
    </row>
    <row r="9928" spans="30:30" x14ac:dyDescent="0.25">
      <c r="AD9928" s="3"/>
    </row>
    <row r="9929" spans="30:30" x14ac:dyDescent="0.25">
      <c r="AD9929" s="3"/>
    </row>
    <row r="9930" spans="30:30" x14ac:dyDescent="0.25">
      <c r="AD9930" s="3"/>
    </row>
    <row r="9931" spans="30:30" x14ac:dyDescent="0.25">
      <c r="AD9931" s="3"/>
    </row>
    <row r="9932" spans="30:30" x14ac:dyDescent="0.25">
      <c r="AD9932" s="3"/>
    </row>
    <row r="9933" spans="30:30" x14ac:dyDescent="0.25">
      <c r="AD9933" s="3"/>
    </row>
    <row r="9934" spans="30:30" x14ac:dyDescent="0.25">
      <c r="AD9934" s="3"/>
    </row>
    <row r="9935" spans="30:30" x14ac:dyDescent="0.25">
      <c r="AD9935" s="3"/>
    </row>
    <row r="9936" spans="30:30" x14ac:dyDescent="0.25">
      <c r="AD9936" s="3"/>
    </row>
    <row r="9937" spans="30:30" x14ac:dyDescent="0.25">
      <c r="AD9937" s="3"/>
    </row>
    <row r="9938" spans="30:30" x14ac:dyDescent="0.25">
      <c r="AD9938" s="3"/>
    </row>
    <row r="9939" spans="30:30" x14ac:dyDescent="0.25">
      <c r="AD9939" s="3"/>
    </row>
    <row r="9940" spans="30:30" x14ac:dyDescent="0.25">
      <c r="AD9940" s="3"/>
    </row>
    <row r="9941" spans="30:30" x14ac:dyDescent="0.25">
      <c r="AD9941" s="3"/>
    </row>
    <row r="9942" spans="30:30" x14ac:dyDescent="0.25">
      <c r="AD9942" s="3"/>
    </row>
    <row r="9943" spans="30:30" x14ac:dyDescent="0.25">
      <c r="AD9943" s="3"/>
    </row>
    <row r="9944" spans="30:30" x14ac:dyDescent="0.25">
      <c r="AD9944" s="3"/>
    </row>
    <row r="9945" spans="30:30" x14ac:dyDescent="0.25">
      <c r="AD9945" s="3"/>
    </row>
    <row r="9946" spans="30:30" x14ac:dyDescent="0.25">
      <c r="AD9946" s="3"/>
    </row>
    <row r="9947" spans="30:30" x14ac:dyDescent="0.25">
      <c r="AD9947" s="3"/>
    </row>
    <row r="9948" spans="30:30" x14ac:dyDescent="0.25">
      <c r="AD9948" s="3"/>
    </row>
    <row r="9949" spans="30:30" x14ac:dyDescent="0.25">
      <c r="AD9949" s="3"/>
    </row>
    <row r="9950" spans="30:30" x14ac:dyDescent="0.25">
      <c r="AD9950" s="3"/>
    </row>
    <row r="9951" spans="30:30" x14ac:dyDescent="0.25">
      <c r="AD9951" s="3"/>
    </row>
    <row r="9952" spans="30:30" x14ac:dyDescent="0.25">
      <c r="AD9952" s="3"/>
    </row>
    <row r="9953" spans="30:30" x14ac:dyDescent="0.25">
      <c r="AD9953" s="3"/>
    </row>
    <row r="9954" spans="30:30" x14ac:dyDescent="0.25">
      <c r="AD9954" s="3"/>
    </row>
    <row r="9955" spans="30:30" x14ac:dyDescent="0.25">
      <c r="AD9955" s="3"/>
    </row>
    <row r="9956" spans="30:30" x14ac:dyDescent="0.25">
      <c r="AD9956" s="3"/>
    </row>
    <row r="9957" spans="30:30" x14ac:dyDescent="0.25">
      <c r="AD9957" s="3"/>
    </row>
    <row r="9958" spans="30:30" x14ac:dyDescent="0.25">
      <c r="AD9958" s="3"/>
    </row>
    <row r="9959" spans="30:30" x14ac:dyDescent="0.25">
      <c r="AD9959" s="3"/>
    </row>
    <row r="9960" spans="30:30" x14ac:dyDescent="0.25">
      <c r="AD9960" s="3"/>
    </row>
    <row r="9961" spans="30:30" x14ac:dyDescent="0.25">
      <c r="AD9961" s="3"/>
    </row>
    <row r="9962" spans="30:30" x14ac:dyDescent="0.25">
      <c r="AD9962" s="3"/>
    </row>
    <row r="9963" spans="30:30" x14ac:dyDescent="0.25">
      <c r="AD9963" s="3"/>
    </row>
    <row r="9964" spans="30:30" x14ac:dyDescent="0.25">
      <c r="AD9964" s="3"/>
    </row>
    <row r="9965" spans="30:30" x14ac:dyDescent="0.25">
      <c r="AD9965" s="3"/>
    </row>
    <row r="9966" spans="30:30" x14ac:dyDescent="0.25">
      <c r="AD9966" s="3"/>
    </row>
    <row r="9967" spans="30:30" x14ac:dyDescent="0.25">
      <c r="AD9967" s="3"/>
    </row>
    <row r="9968" spans="30:30" x14ac:dyDescent="0.25">
      <c r="AD9968" s="3"/>
    </row>
    <row r="9969" spans="30:30" x14ac:dyDescent="0.25">
      <c r="AD9969" s="3"/>
    </row>
    <row r="9970" spans="30:30" x14ac:dyDescent="0.25">
      <c r="AD9970" s="3"/>
    </row>
    <row r="9971" spans="30:30" x14ac:dyDescent="0.25">
      <c r="AD9971" s="3"/>
    </row>
    <row r="9972" spans="30:30" x14ac:dyDescent="0.25">
      <c r="AD9972" s="3"/>
    </row>
    <row r="9973" spans="30:30" x14ac:dyDescent="0.25">
      <c r="AD9973" s="3"/>
    </row>
    <row r="9974" spans="30:30" x14ac:dyDescent="0.25">
      <c r="AD9974" s="3"/>
    </row>
    <row r="9975" spans="30:30" x14ac:dyDescent="0.25">
      <c r="AD9975" s="3"/>
    </row>
    <row r="9976" spans="30:30" x14ac:dyDescent="0.25">
      <c r="AD9976" s="3"/>
    </row>
    <row r="9977" spans="30:30" x14ac:dyDescent="0.25">
      <c r="AD9977" s="3"/>
    </row>
    <row r="9978" spans="30:30" x14ac:dyDescent="0.25">
      <c r="AD9978" s="3"/>
    </row>
    <row r="9979" spans="30:30" x14ac:dyDescent="0.25">
      <c r="AD9979" s="3"/>
    </row>
    <row r="9980" spans="30:30" x14ac:dyDescent="0.25">
      <c r="AD9980" s="3"/>
    </row>
    <row r="9981" spans="30:30" x14ac:dyDescent="0.25">
      <c r="AD9981" s="3"/>
    </row>
    <row r="9982" spans="30:30" x14ac:dyDescent="0.25">
      <c r="AD9982" s="3"/>
    </row>
    <row r="9983" spans="30:30" x14ac:dyDescent="0.25">
      <c r="AD9983" s="3"/>
    </row>
    <row r="9984" spans="30:30" x14ac:dyDescent="0.25">
      <c r="AD9984" s="3"/>
    </row>
    <row r="9985" spans="30:30" x14ac:dyDescent="0.25">
      <c r="AD9985" s="3"/>
    </row>
    <row r="9986" spans="30:30" x14ac:dyDescent="0.25">
      <c r="AD9986" s="3"/>
    </row>
    <row r="9987" spans="30:30" x14ac:dyDescent="0.25">
      <c r="AD9987" s="3"/>
    </row>
    <row r="9988" spans="30:30" x14ac:dyDescent="0.25">
      <c r="AD9988" s="3"/>
    </row>
    <row r="9989" spans="30:30" x14ac:dyDescent="0.25">
      <c r="AD9989" s="3"/>
    </row>
    <row r="9990" spans="30:30" x14ac:dyDescent="0.25">
      <c r="AD9990" s="3"/>
    </row>
    <row r="9991" spans="30:30" x14ac:dyDescent="0.25">
      <c r="AD9991" s="3"/>
    </row>
    <row r="9992" spans="30:30" x14ac:dyDescent="0.25">
      <c r="AD9992" s="3"/>
    </row>
    <row r="9993" spans="30:30" x14ac:dyDescent="0.25">
      <c r="AD9993" s="3"/>
    </row>
    <row r="9994" spans="30:30" x14ac:dyDescent="0.25">
      <c r="AD9994" s="3"/>
    </row>
    <row r="9995" spans="30:30" x14ac:dyDescent="0.25">
      <c r="AD9995" s="3"/>
    </row>
    <row r="9996" spans="30:30" x14ac:dyDescent="0.25">
      <c r="AD9996" s="3"/>
    </row>
    <row r="9997" spans="30:30" x14ac:dyDescent="0.25">
      <c r="AD9997" s="3"/>
    </row>
    <row r="9998" spans="30:30" x14ac:dyDescent="0.25">
      <c r="AD9998" s="3"/>
    </row>
    <row r="9999" spans="30:30" x14ac:dyDescent="0.25">
      <c r="AD9999" s="3"/>
    </row>
    <row r="10000" spans="30:30" x14ac:dyDescent="0.25">
      <c r="AD10000" s="3"/>
    </row>
    <row r="10001" spans="30:30" x14ac:dyDescent="0.25">
      <c r="AD10001" s="3"/>
    </row>
    <row r="10002" spans="30:30" x14ac:dyDescent="0.25">
      <c r="AD10002" s="3"/>
    </row>
    <row r="10003" spans="30:30" x14ac:dyDescent="0.25">
      <c r="AD10003" s="3"/>
    </row>
    <row r="10004" spans="30:30" x14ac:dyDescent="0.25">
      <c r="AD10004" s="3"/>
    </row>
    <row r="10005" spans="30:30" x14ac:dyDescent="0.25">
      <c r="AD10005" s="3"/>
    </row>
    <row r="10006" spans="30:30" x14ac:dyDescent="0.25">
      <c r="AD10006" s="3"/>
    </row>
    <row r="10007" spans="30:30" x14ac:dyDescent="0.25">
      <c r="AD10007" s="3"/>
    </row>
    <row r="10008" spans="30:30" x14ac:dyDescent="0.25">
      <c r="AD10008" s="3"/>
    </row>
    <row r="10009" spans="30:30" x14ac:dyDescent="0.25">
      <c r="AD10009" s="3"/>
    </row>
    <row r="10010" spans="30:30" x14ac:dyDescent="0.25">
      <c r="AD10010" s="3"/>
    </row>
    <row r="10011" spans="30:30" x14ac:dyDescent="0.25">
      <c r="AD10011" s="3"/>
    </row>
    <row r="10012" spans="30:30" x14ac:dyDescent="0.25">
      <c r="AD10012" s="3"/>
    </row>
    <row r="10013" spans="30:30" x14ac:dyDescent="0.25">
      <c r="AD10013" s="3"/>
    </row>
    <row r="10014" spans="30:30" x14ac:dyDescent="0.25">
      <c r="AD10014" s="3"/>
    </row>
    <row r="10015" spans="30:30" x14ac:dyDescent="0.25">
      <c r="AD10015" s="3"/>
    </row>
    <row r="10016" spans="30:30" x14ac:dyDescent="0.25">
      <c r="AD10016" s="3"/>
    </row>
    <row r="10017" spans="30:30" x14ac:dyDescent="0.25">
      <c r="AD10017" s="3"/>
    </row>
    <row r="10018" spans="30:30" x14ac:dyDescent="0.25">
      <c r="AD10018" s="3"/>
    </row>
    <row r="10019" spans="30:30" x14ac:dyDescent="0.25">
      <c r="AD10019" s="3"/>
    </row>
    <row r="10020" spans="30:30" x14ac:dyDescent="0.25">
      <c r="AD10020" s="3"/>
    </row>
    <row r="10021" spans="30:30" x14ac:dyDescent="0.25">
      <c r="AD10021" s="3"/>
    </row>
    <row r="10022" spans="30:30" x14ac:dyDescent="0.25">
      <c r="AD10022" s="3"/>
    </row>
    <row r="10023" spans="30:30" x14ac:dyDescent="0.25">
      <c r="AD10023" s="3"/>
    </row>
    <row r="10024" spans="30:30" x14ac:dyDescent="0.25">
      <c r="AD10024" s="3"/>
    </row>
    <row r="10025" spans="30:30" x14ac:dyDescent="0.25">
      <c r="AD10025" s="3"/>
    </row>
    <row r="10026" spans="30:30" x14ac:dyDescent="0.25">
      <c r="AD10026" s="3"/>
    </row>
    <row r="10027" spans="30:30" x14ac:dyDescent="0.25">
      <c r="AD10027" s="3"/>
    </row>
    <row r="10028" spans="30:30" x14ac:dyDescent="0.25">
      <c r="AD10028" s="3"/>
    </row>
    <row r="10029" spans="30:30" x14ac:dyDescent="0.25">
      <c r="AD10029" s="3"/>
    </row>
    <row r="10030" spans="30:30" x14ac:dyDescent="0.25">
      <c r="AD10030" s="3"/>
    </row>
    <row r="10031" spans="30:30" x14ac:dyDescent="0.25">
      <c r="AD10031" s="3"/>
    </row>
    <row r="10032" spans="30:30" x14ac:dyDescent="0.25">
      <c r="AD10032" s="3"/>
    </row>
    <row r="10033" spans="30:30" x14ac:dyDescent="0.25">
      <c r="AD10033" s="3"/>
    </row>
    <row r="10034" spans="30:30" x14ac:dyDescent="0.25">
      <c r="AD10034" s="3"/>
    </row>
    <row r="10035" spans="30:30" x14ac:dyDescent="0.25">
      <c r="AD10035" s="3"/>
    </row>
    <row r="10036" spans="30:30" x14ac:dyDescent="0.25">
      <c r="AD10036" s="3"/>
    </row>
    <row r="10037" spans="30:30" x14ac:dyDescent="0.25">
      <c r="AD10037" s="3"/>
    </row>
    <row r="10038" spans="30:30" x14ac:dyDescent="0.25">
      <c r="AD10038" s="3"/>
    </row>
    <row r="10039" spans="30:30" x14ac:dyDescent="0.25">
      <c r="AD10039" s="3"/>
    </row>
    <row r="10040" spans="30:30" x14ac:dyDescent="0.25">
      <c r="AD10040" s="3"/>
    </row>
    <row r="10041" spans="30:30" x14ac:dyDescent="0.25">
      <c r="AD10041" s="3"/>
    </row>
    <row r="10042" spans="30:30" x14ac:dyDescent="0.25">
      <c r="AD10042" s="3"/>
    </row>
    <row r="10043" spans="30:30" x14ac:dyDescent="0.25">
      <c r="AD10043" s="3"/>
    </row>
    <row r="10044" spans="30:30" x14ac:dyDescent="0.25">
      <c r="AD10044" s="3"/>
    </row>
    <row r="10045" spans="30:30" x14ac:dyDescent="0.25">
      <c r="AD10045" s="3"/>
    </row>
    <row r="10046" spans="30:30" x14ac:dyDescent="0.25">
      <c r="AD10046" s="3"/>
    </row>
    <row r="10047" spans="30:30" x14ac:dyDescent="0.25">
      <c r="AD10047" s="3"/>
    </row>
    <row r="10048" spans="30:30" x14ac:dyDescent="0.25">
      <c r="AD10048" s="3"/>
    </row>
    <row r="10049" spans="30:30" x14ac:dyDescent="0.25">
      <c r="AD10049" s="3"/>
    </row>
    <row r="10050" spans="30:30" x14ac:dyDescent="0.25">
      <c r="AD10050" s="3"/>
    </row>
    <row r="10051" spans="30:30" x14ac:dyDescent="0.25">
      <c r="AD10051" s="3"/>
    </row>
    <row r="10052" spans="30:30" x14ac:dyDescent="0.25">
      <c r="AD10052" s="3"/>
    </row>
    <row r="10053" spans="30:30" x14ac:dyDescent="0.25">
      <c r="AD10053" s="3"/>
    </row>
    <row r="10054" spans="30:30" x14ac:dyDescent="0.25">
      <c r="AD10054" s="3"/>
    </row>
    <row r="10055" spans="30:30" x14ac:dyDescent="0.25">
      <c r="AD10055" s="3"/>
    </row>
    <row r="10056" spans="30:30" x14ac:dyDescent="0.25">
      <c r="AD10056" s="3"/>
    </row>
    <row r="10057" spans="30:30" x14ac:dyDescent="0.25">
      <c r="AD10057" s="3"/>
    </row>
    <row r="10058" spans="30:30" x14ac:dyDescent="0.25">
      <c r="AD10058" s="3"/>
    </row>
    <row r="10059" spans="30:30" x14ac:dyDescent="0.25">
      <c r="AD10059" s="3"/>
    </row>
    <row r="10060" spans="30:30" x14ac:dyDescent="0.25">
      <c r="AD10060" s="3"/>
    </row>
    <row r="10061" spans="30:30" x14ac:dyDescent="0.25">
      <c r="AD10061" s="3"/>
    </row>
    <row r="10062" spans="30:30" x14ac:dyDescent="0.25">
      <c r="AD10062" s="3"/>
    </row>
    <row r="10063" spans="30:30" x14ac:dyDescent="0.25">
      <c r="AD10063" s="3"/>
    </row>
    <row r="10064" spans="30:30" x14ac:dyDescent="0.25">
      <c r="AD10064" s="3"/>
    </row>
    <row r="10065" spans="30:30" x14ac:dyDescent="0.25">
      <c r="AD10065" s="3"/>
    </row>
    <row r="10066" spans="30:30" x14ac:dyDescent="0.25">
      <c r="AD10066" s="3"/>
    </row>
    <row r="10067" spans="30:30" x14ac:dyDescent="0.25">
      <c r="AD10067" s="3"/>
    </row>
    <row r="10068" spans="30:30" x14ac:dyDescent="0.25">
      <c r="AD10068" s="3"/>
    </row>
    <row r="10069" spans="30:30" x14ac:dyDescent="0.25">
      <c r="AD10069" s="3"/>
    </row>
    <row r="10070" spans="30:30" x14ac:dyDescent="0.25">
      <c r="AD10070" s="3"/>
    </row>
    <row r="10071" spans="30:30" x14ac:dyDescent="0.25">
      <c r="AD10071" s="3"/>
    </row>
    <row r="10072" spans="30:30" x14ac:dyDescent="0.25">
      <c r="AD10072" s="3"/>
    </row>
    <row r="10073" spans="30:30" x14ac:dyDescent="0.25">
      <c r="AD10073" s="3"/>
    </row>
    <row r="10074" spans="30:30" x14ac:dyDescent="0.25">
      <c r="AD10074" s="3"/>
    </row>
    <row r="10075" spans="30:30" x14ac:dyDescent="0.25">
      <c r="AD10075" s="3"/>
    </row>
    <row r="10076" spans="30:30" x14ac:dyDescent="0.25">
      <c r="AD10076" s="3"/>
    </row>
    <row r="10077" spans="30:30" x14ac:dyDescent="0.25">
      <c r="AD10077" s="3"/>
    </row>
    <row r="10078" spans="30:30" x14ac:dyDescent="0.25">
      <c r="AD10078" s="3"/>
    </row>
    <row r="10079" spans="30:30" x14ac:dyDescent="0.25">
      <c r="AD10079" s="3"/>
    </row>
    <row r="10080" spans="30:30" x14ac:dyDescent="0.25">
      <c r="AD10080" s="3"/>
    </row>
    <row r="10081" spans="30:30" x14ac:dyDescent="0.25">
      <c r="AD10081" s="3"/>
    </row>
    <row r="10082" spans="30:30" x14ac:dyDescent="0.25">
      <c r="AD10082" s="3"/>
    </row>
    <row r="10083" spans="30:30" x14ac:dyDescent="0.25">
      <c r="AD10083" s="3"/>
    </row>
    <row r="10084" spans="30:30" x14ac:dyDescent="0.25">
      <c r="AD10084" s="3"/>
    </row>
    <row r="10085" spans="30:30" x14ac:dyDescent="0.25">
      <c r="AD10085" s="3"/>
    </row>
    <row r="10086" spans="30:30" x14ac:dyDescent="0.25">
      <c r="AD10086" s="3"/>
    </row>
    <row r="10087" spans="30:30" x14ac:dyDescent="0.25">
      <c r="AD10087" s="3"/>
    </row>
    <row r="10088" spans="30:30" x14ac:dyDescent="0.25">
      <c r="AD10088" s="3"/>
    </row>
    <row r="10089" spans="30:30" x14ac:dyDescent="0.25">
      <c r="AD10089" s="3"/>
    </row>
    <row r="10090" spans="30:30" x14ac:dyDescent="0.25">
      <c r="AD10090" s="3"/>
    </row>
    <row r="10091" spans="30:30" x14ac:dyDescent="0.25">
      <c r="AD10091" s="3"/>
    </row>
    <row r="10092" spans="30:30" x14ac:dyDescent="0.25">
      <c r="AD10092" s="3"/>
    </row>
    <row r="10093" spans="30:30" x14ac:dyDescent="0.25">
      <c r="AD10093" s="3"/>
    </row>
    <row r="10094" spans="30:30" x14ac:dyDescent="0.25">
      <c r="AD10094" s="3"/>
    </row>
    <row r="10095" spans="30:30" x14ac:dyDescent="0.25">
      <c r="AD10095" s="3"/>
    </row>
    <row r="10096" spans="30:30" x14ac:dyDescent="0.25">
      <c r="AD10096" s="3"/>
    </row>
    <row r="10097" spans="30:30" x14ac:dyDescent="0.25">
      <c r="AD10097" s="3"/>
    </row>
    <row r="10098" spans="30:30" x14ac:dyDescent="0.25">
      <c r="AD10098" s="3"/>
    </row>
    <row r="10099" spans="30:30" x14ac:dyDescent="0.25">
      <c r="AD10099" s="3"/>
    </row>
    <row r="10100" spans="30:30" x14ac:dyDescent="0.25">
      <c r="AD10100" s="3"/>
    </row>
    <row r="10101" spans="30:30" x14ac:dyDescent="0.25">
      <c r="AD10101" s="3"/>
    </row>
    <row r="10102" spans="30:30" x14ac:dyDescent="0.25">
      <c r="AD10102" s="3"/>
    </row>
    <row r="10103" spans="30:30" x14ac:dyDescent="0.25">
      <c r="AD10103" s="3"/>
    </row>
    <row r="10104" spans="30:30" x14ac:dyDescent="0.25">
      <c r="AD10104" s="3"/>
    </row>
    <row r="10105" spans="30:30" x14ac:dyDescent="0.25">
      <c r="AD10105" s="3"/>
    </row>
    <row r="10106" spans="30:30" x14ac:dyDescent="0.25">
      <c r="AD10106" s="3"/>
    </row>
    <row r="10107" spans="30:30" x14ac:dyDescent="0.25">
      <c r="AD10107" s="3"/>
    </row>
    <row r="10108" spans="30:30" x14ac:dyDescent="0.25">
      <c r="AD10108" s="3"/>
    </row>
    <row r="10109" spans="30:30" x14ac:dyDescent="0.25">
      <c r="AD10109" s="3"/>
    </row>
    <row r="10110" spans="30:30" x14ac:dyDescent="0.25">
      <c r="AD10110" s="3"/>
    </row>
    <row r="10111" spans="30:30" x14ac:dyDescent="0.25">
      <c r="AD10111" s="3"/>
    </row>
    <row r="10112" spans="30:30" x14ac:dyDescent="0.25">
      <c r="AD10112" s="3"/>
    </row>
    <row r="10113" spans="30:30" x14ac:dyDescent="0.25">
      <c r="AD10113" s="3"/>
    </row>
    <row r="10114" spans="30:30" x14ac:dyDescent="0.25">
      <c r="AD10114" s="3"/>
    </row>
    <row r="10115" spans="30:30" x14ac:dyDescent="0.25">
      <c r="AD10115" s="3"/>
    </row>
    <row r="10116" spans="30:30" x14ac:dyDescent="0.25">
      <c r="AD10116" s="3"/>
    </row>
    <row r="10117" spans="30:30" x14ac:dyDescent="0.25">
      <c r="AD10117" s="3"/>
    </row>
    <row r="10118" spans="30:30" x14ac:dyDescent="0.25">
      <c r="AD10118" s="3"/>
    </row>
    <row r="10119" spans="30:30" x14ac:dyDescent="0.25">
      <c r="AD10119" s="3"/>
    </row>
    <row r="10120" spans="30:30" x14ac:dyDescent="0.25">
      <c r="AD10120" s="3"/>
    </row>
    <row r="10121" spans="30:30" x14ac:dyDescent="0.25">
      <c r="AD10121" s="3"/>
    </row>
    <row r="10122" spans="30:30" x14ac:dyDescent="0.25">
      <c r="AD10122" s="3"/>
    </row>
    <row r="10123" spans="30:30" x14ac:dyDescent="0.25">
      <c r="AD10123" s="3"/>
    </row>
    <row r="10124" spans="30:30" x14ac:dyDescent="0.25">
      <c r="AD10124" s="3"/>
    </row>
    <row r="10125" spans="30:30" x14ac:dyDescent="0.25">
      <c r="AD10125" s="3"/>
    </row>
    <row r="10126" spans="30:30" x14ac:dyDescent="0.25">
      <c r="AD10126" s="3"/>
    </row>
    <row r="10127" spans="30:30" x14ac:dyDescent="0.25">
      <c r="AD10127" s="3"/>
    </row>
    <row r="10128" spans="30:30" x14ac:dyDescent="0.25">
      <c r="AD10128" s="3"/>
    </row>
    <row r="10129" spans="30:30" x14ac:dyDescent="0.25">
      <c r="AD10129" s="3"/>
    </row>
    <row r="10130" spans="30:30" x14ac:dyDescent="0.25">
      <c r="AD10130" s="3"/>
    </row>
    <row r="10131" spans="30:30" x14ac:dyDescent="0.25">
      <c r="AD10131" s="3"/>
    </row>
    <row r="10132" spans="30:30" x14ac:dyDescent="0.25">
      <c r="AD10132" s="3"/>
    </row>
    <row r="10133" spans="30:30" x14ac:dyDescent="0.25">
      <c r="AD10133" s="3"/>
    </row>
    <row r="10134" spans="30:30" x14ac:dyDescent="0.25">
      <c r="AD10134" s="3"/>
    </row>
    <row r="10135" spans="30:30" x14ac:dyDescent="0.25">
      <c r="AD10135" s="3"/>
    </row>
    <row r="10136" spans="30:30" x14ac:dyDescent="0.25">
      <c r="AD10136" s="3"/>
    </row>
    <row r="10137" spans="30:30" x14ac:dyDescent="0.25">
      <c r="AD10137" s="3"/>
    </row>
    <row r="10138" spans="30:30" x14ac:dyDescent="0.25">
      <c r="AD10138" s="3"/>
    </row>
    <row r="10139" spans="30:30" x14ac:dyDescent="0.25">
      <c r="AD10139" s="3"/>
    </row>
    <row r="10140" spans="30:30" x14ac:dyDescent="0.25">
      <c r="AD10140" s="3"/>
    </row>
    <row r="10141" spans="30:30" x14ac:dyDescent="0.25">
      <c r="AD10141" s="3"/>
    </row>
    <row r="10142" spans="30:30" x14ac:dyDescent="0.25">
      <c r="AD10142" s="3"/>
    </row>
    <row r="10143" spans="30:30" x14ac:dyDescent="0.25">
      <c r="AD10143" s="3"/>
    </row>
    <row r="10144" spans="30:30" x14ac:dyDescent="0.25">
      <c r="AD10144" s="3"/>
    </row>
    <row r="10145" spans="30:30" x14ac:dyDescent="0.25">
      <c r="AD10145" s="3"/>
    </row>
    <row r="10146" spans="30:30" x14ac:dyDescent="0.25">
      <c r="AD10146" s="3"/>
    </row>
    <row r="10147" spans="30:30" x14ac:dyDescent="0.25">
      <c r="AD10147" s="3"/>
    </row>
    <row r="10148" spans="30:30" x14ac:dyDescent="0.25">
      <c r="AD10148" s="3"/>
    </row>
    <row r="10149" spans="30:30" x14ac:dyDescent="0.25">
      <c r="AD10149" s="3"/>
    </row>
    <row r="10150" spans="30:30" x14ac:dyDescent="0.25">
      <c r="AD10150" s="3"/>
    </row>
    <row r="10151" spans="30:30" x14ac:dyDescent="0.25">
      <c r="AD10151" s="3"/>
    </row>
    <row r="10152" spans="30:30" x14ac:dyDescent="0.25">
      <c r="AD10152" s="3"/>
    </row>
    <row r="10153" spans="30:30" x14ac:dyDescent="0.25">
      <c r="AD10153" s="3"/>
    </row>
    <row r="10154" spans="30:30" x14ac:dyDescent="0.25">
      <c r="AD10154" s="3"/>
    </row>
    <row r="10155" spans="30:30" x14ac:dyDescent="0.25">
      <c r="AD10155" s="3"/>
    </row>
    <row r="10156" spans="30:30" x14ac:dyDescent="0.25">
      <c r="AD10156" s="3"/>
    </row>
    <row r="10157" spans="30:30" x14ac:dyDescent="0.25">
      <c r="AD10157" s="3"/>
    </row>
    <row r="10158" spans="30:30" x14ac:dyDescent="0.25">
      <c r="AD10158" s="3"/>
    </row>
    <row r="10159" spans="30:30" x14ac:dyDescent="0.25">
      <c r="AD10159" s="3"/>
    </row>
    <row r="10160" spans="30:30" x14ac:dyDescent="0.25">
      <c r="AD10160" s="3"/>
    </row>
    <row r="10161" spans="30:30" x14ac:dyDescent="0.25">
      <c r="AD10161" s="3"/>
    </row>
    <row r="10162" spans="30:30" x14ac:dyDescent="0.25">
      <c r="AD10162" s="3"/>
    </row>
    <row r="10163" spans="30:30" x14ac:dyDescent="0.25">
      <c r="AD10163" s="3"/>
    </row>
    <row r="10164" spans="30:30" x14ac:dyDescent="0.25">
      <c r="AD10164" s="3"/>
    </row>
    <row r="10165" spans="30:30" x14ac:dyDescent="0.25">
      <c r="AD10165" s="3"/>
    </row>
    <row r="10166" spans="30:30" x14ac:dyDescent="0.25">
      <c r="AD10166" s="3"/>
    </row>
    <row r="10167" spans="30:30" x14ac:dyDescent="0.25">
      <c r="AD10167" s="3"/>
    </row>
    <row r="10168" spans="30:30" x14ac:dyDescent="0.25">
      <c r="AD10168" s="3"/>
    </row>
    <row r="10169" spans="30:30" x14ac:dyDescent="0.25">
      <c r="AD10169" s="3"/>
    </row>
    <row r="10170" spans="30:30" x14ac:dyDescent="0.25">
      <c r="AD10170" s="3"/>
    </row>
    <row r="10171" spans="30:30" x14ac:dyDescent="0.25">
      <c r="AD10171" s="3"/>
    </row>
    <row r="10172" spans="30:30" x14ac:dyDescent="0.25">
      <c r="AD10172" s="3"/>
    </row>
    <row r="10173" spans="30:30" x14ac:dyDescent="0.25">
      <c r="AD10173" s="3"/>
    </row>
    <row r="10174" spans="30:30" x14ac:dyDescent="0.25">
      <c r="AD10174" s="3"/>
    </row>
    <row r="10175" spans="30:30" x14ac:dyDescent="0.25">
      <c r="AD10175" s="3"/>
    </row>
    <row r="10176" spans="30:30" x14ac:dyDescent="0.25">
      <c r="AD10176" s="3"/>
    </row>
    <row r="10177" spans="30:30" x14ac:dyDescent="0.25">
      <c r="AD10177" s="3"/>
    </row>
    <row r="10178" spans="30:30" x14ac:dyDescent="0.25">
      <c r="AD10178" s="3"/>
    </row>
    <row r="10179" spans="30:30" x14ac:dyDescent="0.25">
      <c r="AD10179" s="3"/>
    </row>
    <row r="10180" spans="30:30" x14ac:dyDescent="0.25">
      <c r="AD10180" s="3"/>
    </row>
    <row r="10181" spans="30:30" x14ac:dyDescent="0.25">
      <c r="AD10181" s="3"/>
    </row>
    <row r="10182" spans="30:30" x14ac:dyDescent="0.25">
      <c r="AD10182" s="3"/>
    </row>
    <row r="10183" spans="30:30" x14ac:dyDescent="0.25">
      <c r="AD10183" s="3"/>
    </row>
    <row r="10184" spans="30:30" x14ac:dyDescent="0.25">
      <c r="AD10184" s="3"/>
    </row>
    <row r="10185" spans="30:30" x14ac:dyDescent="0.25">
      <c r="AD10185" s="3"/>
    </row>
    <row r="10186" spans="30:30" x14ac:dyDescent="0.25">
      <c r="AD10186" s="3"/>
    </row>
    <row r="10187" spans="30:30" x14ac:dyDescent="0.25">
      <c r="AD10187" s="3"/>
    </row>
    <row r="10188" spans="30:30" x14ac:dyDescent="0.25">
      <c r="AD10188" s="3"/>
    </row>
    <row r="10189" spans="30:30" x14ac:dyDescent="0.25">
      <c r="AD10189" s="3"/>
    </row>
    <row r="10190" spans="30:30" x14ac:dyDescent="0.25">
      <c r="AD10190" s="3"/>
    </row>
    <row r="10191" spans="30:30" x14ac:dyDescent="0.25">
      <c r="AD10191" s="3"/>
    </row>
    <row r="10192" spans="30:30" x14ac:dyDescent="0.25">
      <c r="AD10192" s="3"/>
    </row>
    <row r="10193" spans="30:30" x14ac:dyDescent="0.25">
      <c r="AD10193" s="3"/>
    </row>
    <row r="10194" spans="30:30" x14ac:dyDescent="0.25">
      <c r="AD10194" s="3"/>
    </row>
    <row r="10195" spans="30:30" x14ac:dyDescent="0.25">
      <c r="AD10195" s="3"/>
    </row>
    <row r="10196" spans="30:30" x14ac:dyDescent="0.25">
      <c r="AD10196" s="3"/>
    </row>
    <row r="10197" spans="30:30" x14ac:dyDescent="0.25">
      <c r="AD10197" s="3"/>
    </row>
    <row r="10198" spans="30:30" x14ac:dyDescent="0.25">
      <c r="AD10198" s="3"/>
    </row>
    <row r="10199" spans="30:30" x14ac:dyDescent="0.25">
      <c r="AD10199" s="3"/>
    </row>
    <row r="10200" spans="30:30" x14ac:dyDescent="0.25">
      <c r="AD10200" s="3"/>
    </row>
    <row r="10201" spans="30:30" x14ac:dyDescent="0.25">
      <c r="AD10201" s="3"/>
    </row>
    <row r="10202" spans="30:30" x14ac:dyDescent="0.25">
      <c r="AD10202" s="3"/>
    </row>
    <row r="10203" spans="30:30" x14ac:dyDescent="0.25">
      <c r="AD10203" s="3"/>
    </row>
    <row r="10204" spans="30:30" x14ac:dyDescent="0.25">
      <c r="AD10204" s="3"/>
    </row>
    <row r="10205" spans="30:30" x14ac:dyDescent="0.25">
      <c r="AD10205" s="3"/>
    </row>
    <row r="10206" spans="30:30" x14ac:dyDescent="0.25">
      <c r="AD10206" s="3"/>
    </row>
    <row r="10207" spans="30:30" x14ac:dyDescent="0.25">
      <c r="AD10207" s="3"/>
    </row>
    <row r="10208" spans="30:30" x14ac:dyDescent="0.25">
      <c r="AD10208" s="3"/>
    </row>
    <row r="10209" spans="30:30" x14ac:dyDescent="0.25">
      <c r="AD10209" s="3"/>
    </row>
    <row r="10210" spans="30:30" x14ac:dyDescent="0.25">
      <c r="AD10210" s="3"/>
    </row>
    <row r="10211" spans="30:30" x14ac:dyDescent="0.25">
      <c r="AD10211" s="3"/>
    </row>
    <row r="10212" spans="30:30" x14ac:dyDescent="0.25">
      <c r="AD10212" s="3"/>
    </row>
    <row r="10213" spans="30:30" x14ac:dyDescent="0.25">
      <c r="AD10213" s="3"/>
    </row>
    <row r="10214" spans="30:30" x14ac:dyDescent="0.25">
      <c r="AD10214" s="3"/>
    </row>
    <row r="10215" spans="30:30" x14ac:dyDescent="0.25">
      <c r="AD10215" s="3"/>
    </row>
    <row r="10216" spans="30:30" x14ac:dyDescent="0.25">
      <c r="AD10216" s="3"/>
    </row>
    <row r="10217" spans="30:30" x14ac:dyDescent="0.25">
      <c r="AD10217" s="3"/>
    </row>
    <row r="10218" spans="30:30" x14ac:dyDescent="0.25">
      <c r="AD10218" s="3"/>
    </row>
    <row r="10219" spans="30:30" x14ac:dyDescent="0.25">
      <c r="AD10219" s="3"/>
    </row>
    <row r="10220" spans="30:30" x14ac:dyDescent="0.25">
      <c r="AD10220" s="3"/>
    </row>
    <row r="10221" spans="30:30" x14ac:dyDescent="0.25">
      <c r="AD10221" s="3"/>
    </row>
    <row r="10222" spans="30:30" x14ac:dyDescent="0.25">
      <c r="AD10222" s="3"/>
    </row>
    <row r="10223" spans="30:30" x14ac:dyDescent="0.25">
      <c r="AD10223" s="3"/>
    </row>
    <row r="10224" spans="30:30" x14ac:dyDescent="0.25">
      <c r="AD10224" s="3"/>
    </row>
    <row r="10225" spans="30:30" x14ac:dyDescent="0.25">
      <c r="AD10225" s="3"/>
    </row>
    <row r="10226" spans="30:30" x14ac:dyDescent="0.25">
      <c r="AD10226" s="3"/>
    </row>
    <row r="10227" spans="30:30" x14ac:dyDescent="0.25">
      <c r="AD10227" s="3"/>
    </row>
    <row r="10228" spans="30:30" x14ac:dyDescent="0.25">
      <c r="AD10228" s="3"/>
    </row>
    <row r="10229" spans="30:30" x14ac:dyDescent="0.25">
      <c r="AD10229" s="3"/>
    </row>
    <row r="10230" spans="30:30" x14ac:dyDescent="0.25">
      <c r="AD10230" s="3"/>
    </row>
    <row r="10231" spans="30:30" x14ac:dyDescent="0.25">
      <c r="AD10231" s="3"/>
    </row>
    <row r="10232" spans="30:30" x14ac:dyDescent="0.25">
      <c r="AD10232" s="3"/>
    </row>
    <row r="10233" spans="30:30" x14ac:dyDescent="0.25">
      <c r="AD10233" s="3"/>
    </row>
    <row r="10234" spans="30:30" x14ac:dyDescent="0.25">
      <c r="AD10234" s="3"/>
    </row>
    <row r="10235" spans="30:30" x14ac:dyDescent="0.25">
      <c r="AD10235" s="3"/>
    </row>
    <row r="10236" spans="30:30" x14ac:dyDescent="0.25">
      <c r="AD10236" s="3"/>
    </row>
    <row r="10237" spans="30:30" x14ac:dyDescent="0.25">
      <c r="AD10237" s="3"/>
    </row>
    <row r="10238" spans="30:30" x14ac:dyDescent="0.25">
      <c r="AD10238" s="3"/>
    </row>
    <row r="10239" spans="30:30" x14ac:dyDescent="0.25">
      <c r="AD10239" s="3"/>
    </row>
    <row r="10240" spans="30:30" x14ac:dyDescent="0.25">
      <c r="AD10240" s="3"/>
    </row>
    <row r="10241" spans="30:30" x14ac:dyDescent="0.25">
      <c r="AD10241" s="3"/>
    </row>
    <row r="10242" spans="30:30" x14ac:dyDescent="0.25">
      <c r="AD10242" s="3"/>
    </row>
    <row r="10243" spans="30:30" x14ac:dyDescent="0.25">
      <c r="AD10243" s="3"/>
    </row>
    <row r="10244" spans="30:30" x14ac:dyDescent="0.25">
      <c r="AD10244" s="3"/>
    </row>
    <row r="10245" spans="30:30" x14ac:dyDescent="0.25">
      <c r="AD10245" s="3"/>
    </row>
    <row r="10246" spans="30:30" x14ac:dyDescent="0.25">
      <c r="AD10246" s="3"/>
    </row>
    <row r="10247" spans="30:30" x14ac:dyDescent="0.25">
      <c r="AD10247" s="3"/>
    </row>
    <row r="10248" spans="30:30" x14ac:dyDescent="0.25">
      <c r="AD10248" s="3"/>
    </row>
    <row r="10249" spans="30:30" x14ac:dyDescent="0.25">
      <c r="AD10249" s="3"/>
    </row>
    <row r="10250" spans="30:30" x14ac:dyDescent="0.25">
      <c r="AD10250" s="3"/>
    </row>
    <row r="10251" spans="30:30" x14ac:dyDescent="0.25">
      <c r="AD10251" s="3"/>
    </row>
    <row r="10252" spans="30:30" x14ac:dyDescent="0.25">
      <c r="AD10252" s="3"/>
    </row>
    <row r="10253" spans="30:30" x14ac:dyDescent="0.25">
      <c r="AD10253" s="3"/>
    </row>
    <row r="10254" spans="30:30" x14ac:dyDescent="0.25">
      <c r="AD10254" s="3"/>
    </row>
    <row r="10255" spans="30:30" x14ac:dyDescent="0.25">
      <c r="AD10255" s="3"/>
    </row>
    <row r="10256" spans="30:30" x14ac:dyDescent="0.25">
      <c r="AD10256" s="3"/>
    </row>
    <row r="10257" spans="30:30" x14ac:dyDescent="0.25">
      <c r="AD10257" s="3"/>
    </row>
    <row r="10258" spans="30:30" x14ac:dyDescent="0.25">
      <c r="AD10258" s="3"/>
    </row>
    <row r="10259" spans="30:30" x14ac:dyDescent="0.25">
      <c r="AD10259" s="3"/>
    </row>
    <row r="10260" spans="30:30" x14ac:dyDescent="0.25">
      <c r="AD10260" s="3"/>
    </row>
    <row r="10261" spans="30:30" x14ac:dyDescent="0.25">
      <c r="AD10261" s="3"/>
    </row>
    <row r="10262" spans="30:30" x14ac:dyDescent="0.25">
      <c r="AD10262" s="3"/>
    </row>
    <row r="10263" spans="30:30" x14ac:dyDescent="0.25">
      <c r="AD10263" s="3"/>
    </row>
    <row r="10264" spans="30:30" x14ac:dyDescent="0.25">
      <c r="AD10264" s="3"/>
    </row>
    <row r="10265" spans="30:30" x14ac:dyDescent="0.25">
      <c r="AD10265" s="3"/>
    </row>
    <row r="10266" spans="30:30" x14ac:dyDescent="0.25">
      <c r="AD10266" s="3"/>
    </row>
    <row r="10267" spans="30:30" x14ac:dyDescent="0.25">
      <c r="AD10267" s="3"/>
    </row>
    <row r="10268" spans="30:30" x14ac:dyDescent="0.25">
      <c r="AD10268" s="3"/>
    </row>
    <row r="10269" spans="30:30" x14ac:dyDescent="0.25">
      <c r="AD10269" s="3"/>
    </row>
    <row r="10270" spans="30:30" x14ac:dyDescent="0.25">
      <c r="AD10270" s="3"/>
    </row>
    <row r="10271" spans="30:30" x14ac:dyDescent="0.25">
      <c r="AD10271" s="3"/>
    </row>
    <row r="10272" spans="30:30" x14ac:dyDescent="0.25">
      <c r="AD10272" s="3"/>
    </row>
    <row r="10273" spans="30:30" x14ac:dyDescent="0.25">
      <c r="AD10273" s="3"/>
    </row>
    <row r="10274" spans="30:30" x14ac:dyDescent="0.25">
      <c r="AD10274" s="3"/>
    </row>
    <row r="10275" spans="30:30" x14ac:dyDescent="0.25">
      <c r="AD10275" s="3"/>
    </row>
    <row r="10276" spans="30:30" x14ac:dyDescent="0.25">
      <c r="AD10276" s="3"/>
    </row>
    <row r="10277" spans="30:30" x14ac:dyDescent="0.25">
      <c r="AD10277" s="3"/>
    </row>
    <row r="10278" spans="30:30" x14ac:dyDescent="0.25">
      <c r="AD10278" s="3"/>
    </row>
    <row r="10279" spans="30:30" x14ac:dyDescent="0.25">
      <c r="AD10279" s="3"/>
    </row>
    <row r="10280" spans="30:30" x14ac:dyDescent="0.25">
      <c r="AD10280" s="3"/>
    </row>
    <row r="10281" spans="30:30" x14ac:dyDescent="0.25">
      <c r="AD10281" s="3"/>
    </row>
    <row r="10282" spans="30:30" x14ac:dyDescent="0.25">
      <c r="AD10282" s="3"/>
    </row>
    <row r="10283" spans="30:30" x14ac:dyDescent="0.25">
      <c r="AD10283" s="3"/>
    </row>
    <row r="10284" spans="30:30" x14ac:dyDescent="0.25">
      <c r="AD10284" s="3"/>
    </row>
    <row r="10285" spans="30:30" x14ac:dyDescent="0.25">
      <c r="AD10285" s="3"/>
    </row>
    <row r="10286" spans="30:30" x14ac:dyDescent="0.25">
      <c r="AD10286" s="3"/>
    </row>
    <row r="10287" spans="30:30" x14ac:dyDescent="0.25">
      <c r="AD10287" s="3"/>
    </row>
    <row r="10288" spans="30:30" x14ac:dyDescent="0.25">
      <c r="AD10288" s="3"/>
    </row>
    <row r="10289" spans="30:30" x14ac:dyDescent="0.25">
      <c r="AD10289" s="3"/>
    </row>
    <row r="10290" spans="30:30" x14ac:dyDescent="0.25">
      <c r="AD10290" s="3"/>
    </row>
    <row r="10291" spans="30:30" x14ac:dyDescent="0.25">
      <c r="AD10291" s="3"/>
    </row>
    <row r="10292" spans="30:30" x14ac:dyDescent="0.25">
      <c r="AD10292" s="3"/>
    </row>
    <row r="10293" spans="30:30" x14ac:dyDescent="0.25">
      <c r="AD10293" s="3"/>
    </row>
    <row r="10294" spans="30:30" x14ac:dyDescent="0.25">
      <c r="AD10294" s="3"/>
    </row>
    <row r="10295" spans="30:30" x14ac:dyDescent="0.25">
      <c r="AD10295" s="3"/>
    </row>
    <row r="10296" spans="30:30" x14ac:dyDescent="0.25">
      <c r="AD10296" s="3"/>
    </row>
    <row r="10297" spans="30:30" x14ac:dyDescent="0.25">
      <c r="AD10297" s="3"/>
    </row>
    <row r="10298" spans="30:30" x14ac:dyDescent="0.25">
      <c r="AD10298" s="3"/>
    </row>
    <row r="10299" spans="30:30" x14ac:dyDescent="0.25">
      <c r="AD10299" s="3"/>
    </row>
    <row r="10300" spans="30:30" x14ac:dyDescent="0.25">
      <c r="AD10300" s="3"/>
    </row>
    <row r="10301" spans="30:30" x14ac:dyDescent="0.25">
      <c r="AD10301" s="3"/>
    </row>
    <row r="10302" spans="30:30" x14ac:dyDescent="0.25">
      <c r="AD10302" s="3"/>
    </row>
    <row r="10303" spans="30:30" x14ac:dyDescent="0.25">
      <c r="AD10303" s="3"/>
    </row>
    <row r="10304" spans="30:30" x14ac:dyDescent="0.25">
      <c r="AD10304" s="3"/>
    </row>
    <row r="10305" spans="30:30" x14ac:dyDescent="0.25">
      <c r="AD10305" s="3"/>
    </row>
    <row r="10306" spans="30:30" x14ac:dyDescent="0.25">
      <c r="AD10306" s="3"/>
    </row>
    <row r="10307" spans="30:30" x14ac:dyDescent="0.25">
      <c r="AD10307" s="3"/>
    </row>
    <row r="10308" spans="30:30" x14ac:dyDescent="0.25">
      <c r="AD10308" s="3"/>
    </row>
    <row r="10309" spans="30:30" x14ac:dyDescent="0.25">
      <c r="AD10309" s="3"/>
    </row>
    <row r="10310" spans="30:30" x14ac:dyDescent="0.25">
      <c r="AD10310" s="3"/>
    </row>
    <row r="10311" spans="30:30" x14ac:dyDescent="0.25">
      <c r="AD10311" s="3"/>
    </row>
    <row r="10312" spans="30:30" x14ac:dyDescent="0.25">
      <c r="AD10312" s="3"/>
    </row>
    <row r="10313" spans="30:30" x14ac:dyDescent="0.25">
      <c r="AD10313" s="3"/>
    </row>
    <row r="10314" spans="30:30" x14ac:dyDescent="0.25">
      <c r="AD10314" s="3"/>
    </row>
    <row r="10315" spans="30:30" x14ac:dyDescent="0.25">
      <c r="AD10315" s="3"/>
    </row>
    <row r="10316" spans="30:30" x14ac:dyDescent="0.25">
      <c r="AD10316" s="3"/>
    </row>
    <row r="10317" spans="30:30" x14ac:dyDescent="0.25">
      <c r="AD10317" s="3"/>
    </row>
    <row r="10318" spans="30:30" x14ac:dyDescent="0.25">
      <c r="AD10318" s="3"/>
    </row>
    <row r="10319" spans="30:30" x14ac:dyDescent="0.25">
      <c r="AD10319" s="3"/>
    </row>
    <row r="10320" spans="30:30" x14ac:dyDescent="0.25">
      <c r="AD10320" s="3"/>
    </row>
    <row r="10321" spans="30:30" x14ac:dyDescent="0.25">
      <c r="AD10321" s="3"/>
    </row>
    <row r="10322" spans="30:30" x14ac:dyDescent="0.25">
      <c r="AD10322" s="3"/>
    </row>
    <row r="10323" spans="30:30" x14ac:dyDescent="0.25">
      <c r="AD10323" s="3"/>
    </row>
    <row r="10324" spans="30:30" x14ac:dyDescent="0.25">
      <c r="AD10324" s="3"/>
    </row>
    <row r="10325" spans="30:30" x14ac:dyDescent="0.25">
      <c r="AD10325" s="3"/>
    </row>
    <row r="10326" spans="30:30" x14ac:dyDescent="0.25">
      <c r="AD10326" s="3"/>
    </row>
    <row r="10327" spans="30:30" x14ac:dyDescent="0.25">
      <c r="AD10327" s="3"/>
    </row>
    <row r="10328" spans="30:30" x14ac:dyDescent="0.25">
      <c r="AD10328" s="3"/>
    </row>
    <row r="10329" spans="30:30" x14ac:dyDescent="0.25">
      <c r="AD10329" s="3"/>
    </row>
    <row r="10330" spans="30:30" x14ac:dyDescent="0.25">
      <c r="AD10330" s="3"/>
    </row>
    <row r="10331" spans="30:30" x14ac:dyDescent="0.25">
      <c r="AD10331" s="3"/>
    </row>
    <row r="10332" spans="30:30" x14ac:dyDescent="0.25">
      <c r="AD10332" s="3"/>
    </row>
    <row r="10333" spans="30:30" x14ac:dyDescent="0.25">
      <c r="AD10333" s="3"/>
    </row>
    <row r="10334" spans="30:30" x14ac:dyDescent="0.25">
      <c r="AD10334" s="3"/>
    </row>
    <row r="10335" spans="30:30" x14ac:dyDescent="0.25">
      <c r="AD10335" s="3"/>
    </row>
    <row r="10336" spans="30:30" x14ac:dyDescent="0.25">
      <c r="AD10336" s="3"/>
    </row>
    <row r="10337" spans="30:30" x14ac:dyDescent="0.25">
      <c r="AD10337" s="3"/>
    </row>
    <row r="10338" spans="30:30" x14ac:dyDescent="0.25">
      <c r="AD10338" s="3"/>
    </row>
    <row r="10339" spans="30:30" x14ac:dyDescent="0.25">
      <c r="AD10339" s="3"/>
    </row>
    <row r="10340" spans="30:30" x14ac:dyDescent="0.25">
      <c r="AD10340" s="3"/>
    </row>
    <row r="10341" spans="30:30" x14ac:dyDescent="0.25">
      <c r="AD10341" s="3"/>
    </row>
    <row r="10342" spans="30:30" x14ac:dyDescent="0.25">
      <c r="AD10342" s="3"/>
    </row>
    <row r="10343" spans="30:30" x14ac:dyDescent="0.25">
      <c r="AD10343" s="3"/>
    </row>
    <row r="10344" spans="30:30" x14ac:dyDescent="0.25">
      <c r="AD10344" s="3"/>
    </row>
    <row r="10345" spans="30:30" x14ac:dyDescent="0.25">
      <c r="AD10345" s="3"/>
    </row>
    <row r="10346" spans="30:30" x14ac:dyDescent="0.25">
      <c r="AD10346" s="3"/>
    </row>
    <row r="10347" spans="30:30" x14ac:dyDescent="0.25">
      <c r="AD10347" s="3"/>
    </row>
    <row r="10348" spans="30:30" x14ac:dyDescent="0.25">
      <c r="AD10348" s="3"/>
    </row>
    <row r="10349" spans="30:30" x14ac:dyDescent="0.25">
      <c r="AD10349" s="3"/>
    </row>
    <row r="10350" spans="30:30" x14ac:dyDescent="0.25">
      <c r="AD10350" s="3"/>
    </row>
    <row r="10351" spans="30:30" x14ac:dyDescent="0.25">
      <c r="AD10351" s="3"/>
    </row>
    <row r="10352" spans="30:30" x14ac:dyDescent="0.25">
      <c r="AD10352" s="3"/>
    </row>
    <row r="10353" spans="30:30" x14ac:dyDescent="0.25">
      <c r="AD10353" s="3"/>
    </row>
    <row r="10354" spans="30:30" x14ac:dyDescent="0.25">
      <c r="AD10354" s="3"/>
    </row>
    <row r="10355" spans="30:30" x14ac:dyDescent="0.25">
      <c r="AD10355" s="3"/>
    </row>
    <row r="10356" spans="30:30" x14ac:dyDescent="0.25">
      <c r="AD10356" s="3"/>
    </row>
    <row r="10357" spans="30:30" x14ac:dyDescent="0.25">
      <c r="AD10357" s="3"/>
    </row>
    <row r="10358" spans="30:30" x14ac:dyDescent="0.25">
      <c r="AD10358" s="3"/>
    </row>
    <row r="10359" spans="30:30" x14ac:dyDescent="0.25">
      <c r="AD10359" s="3"/>
    </row>
    <row r="10360" spans="30:30" x14ac:dyDescent="0.25">
      <c r="AD10360" s="3"/>
    </row>
    <row r="10361" spans="30:30" x14ac:dyDescent="0.25">
      <c r="AD10361" s="3"/>
    </row>
    <row r="10362" spans="30:30" x14ac:dyDescent="0.25">
      <c r="AD10362" s="3"/>
    </row>
    <row r="10363" spans="30:30" x14ac:dyDescent="0.25">
      <c r="AD10363" s="3"/>
    </row>
    <row r="10364" spans="30:30" x14ac:dyDescent="0.25">
      <c r="AD10364" s="3"/>
    </row>
    <row r="10365" spans="30:30" x14ac:dyDescent="0.25">
      <c r="AD10365" s="3"/>
    </row>
    <row r="10366" spans="30:30" x14ac:dyDescent="0.25">
      <c r="AD10366" s="3"/>
    </row>
    <row r="10367" spans="30:30" x14ac:dyDescent="0.25">
      <c r="AD10367" s="3"/>
    </row>
    <row r="10368" spans="30:30" x14ac:dyDescent="0.25">
      <c r="AD10368" s="3"/>
    </row>
    <row r="10369" spans="30:30" x14ac:dyDescent="0.25">
      <c r="AD10369" s="3"/>
    </row>
    <row r="10370" spans="30:30" x14ac:dyDescent="0.25">
      <c r="AD10370" s="3"/>
    </row>
    <row r="10371" spans="30:30" x14ac:dyDescent="0.25">
      <c r="AD10371" s="3"/>
    </row>
    <row r="10372" spans="30:30" x14ac:dyDescent="0.25">
      <c r="AD10372" s="3"/>
    </row>
    <row r="10373" spans="30:30" x14ac:dyDescent="0.25">
      <c r="AD10373" s="3"/>
    </row>
    <row r="10374" spans="30:30" x14ac:dyDescent="0.25">
      <c r="AD10374" s="3"/>
    </row>
    <row r="10375" spans="30:30" x14ac:dyDescent="0.25">
      <c r="AD10375" s="3"/>
    </row>
    <row r="10376" spans="30:30" x14ac:dyDescent="0.25">
      <c r="AD10376" s="3"/>
    </row>
    <row r="10377" spans="30:30" x14ac:dyDescent="0.25">
      <c r="AD10377" s="3"/>
    </row>
    <row r="10378" spans="30:30" x14ac:dyDescent="0.25">
      <c r="AD10378" s="3"/>
    </row>
    <row r="10379" spans="30:30" x14ac:dyDescent="0.25">
      <c r="AD10379" s="3"/>
    </row>
    <row r="10380" spans="30:30" x14ac:dyDescent="0.25">
      <c r="AD10380" s="3"/>
    </row>
    <row r="10381" spans="30:30" x14ac:dyDescent="0.25">
      <c r="AD10381" s="3"/>
    </row>
    <row r="10382" spans="30:30" x14ac:dyDescent="0.25">
      <c r="AD10382" s="3"/>
    </row>
    <row r="10383" spans="30:30" x14ac:dyDescent="0.25">
      <c r="AD10383" s="3"/>
    </row>
    <row r="10384" spans="30:30" x14ac:dyDescent="0.25">
      <c r="AD10384" s="3"/>
    </row>
    <row r="10385" spans="30:30" x14ac:dyDescent="0.25">
      <c r="AD10385" s="3"/>
    </row>
    <row r="10386" spans="30:30" x14ac:dyDescent="0.25">
      <c r="AD10386" s="3"/>
    </row>
    <row r="10387" spans="30:30" x14ac:dyDescent="0.25">
      <c r="AD10387" s="3"/>
    </row>
    <row r="10388" spans="30:30" x14ac:dyDescent="0.25">
      <c r="AD10388" s="3"/>
    </row>
    <row r="10389" spans="30:30" x14ac:dyDescent="0.25">
      <c r="AD10389" s="3"/>
    </row>
    <row r="10390" spans="30:30" x14ac:dyDescent="0.25">
      <c r="AD10390" s="3"/>
    </row>
    <row r="10391" spans="30:30" x14ac:dyDescent="0.25">
      <c r="AD10391" s="3"/>
    </row>
    <row r="10392" spans="30:30" x14ac:dyDescent="0.25">
      <c r="AD10392" s="3"/>
    </row>
    <row r="10393" spans="30:30" x14ac:dyDescent="0.25">
      <c r="AD10393" s="3"/>
    </row>
    <row r="10394" spans="30:30" x14ac:dyDescent="0.25">
      <c r="AD10394" s="3"/>
    </row>
    <row r="10395" spans="30:30" x14ac:dyDescent="0.25">
      <c r="AD10395" s="3"/>
    </row>
    <row r="10396" spans="30:30" x14ac:dyDescent="0.25">
      <c r="AD10396" s="3"/>
    </row>
    <row r="10397" spans="30:30" x14ac:dyDescent="0.25">
      <c r="AD10397" s="3"/>
    </row>
    <row r="10398" spans="30:30" x14ac:dyDescent="0.25">
      <c r="AD10398" s="3"/>
    </row>
    <row r="10399" spans="30:30" x14ac:dyDescent="0.25">
      <c r="AD10399" s="3"/>
    </row>
    <row r="10400" spans="30:30" x14ac:dyDescent="0.25">
      <c r="AD10400" s="3"/>
    </row>
    <row r="10401" spans="30:30" x14ac:dyDescent="0.25">
      <c r="AD10401" s="3"/>
    </row>
    <row r="10402" spans="30:30" x14ac:dyDescent="0.25">
      <c r="AD10402" s="3"/>
    </row>
    <row r="10403" spans="30:30" x14ac:dyDescent="0.25">
      <c r="AD10403" s="3"/>
    </row>
    <row r="10404" spans="30:30" x14ac:dyDescent="0.25">
      <c r="AD10404" s="3"/>
    </row>
    <row r="10405" spans="30:30" x14ac:dyDescent="0.25">
      <c r="AD10405" s="3"/>
    </row>
    <row r="10406" spans="30:30" x14ac:dyDescent="0.25">
      <c r="AD10406" s="3"/>
    </row>
    <row r="10407" spans="30:30" x14ac:dyDescent="0.25">
      <c r="AD10407" s="3"/>
    </row>
    <row r="10408" spans="30:30" x14ac:dyDescent="0.25">
      <c r="AD10408" s="3"/>
    </row>
    <row r="10409" spans="30:30" x14ac:dyDescent="0.25">
      <c r="AD10409" s="3"/>
    </row>
    <row r="10410" spans="30:30" x14ac:dyDescent="0.25">
      <c r="AD10410" s="3"/>
    </row>
    <row r="10411" spans="30:30" x14ac:dyDescent="0.25">
      <c r="AD10411" s="3"/>
    </row>
    <row r="10412" spans="30:30" x14ac:dyDescent="0.25">
      <c r="AD10412" s="3"/>
    </row>
    <row r="10413" spans="30:30" x14ac:dyDescent="0.25">
      <c r="AD10413" s="3"/>
    </row>
    <row r="10414" spans="30:30" x14ac:dyDescent="0.25">
      <c r="AD10414" s="3"/>
    </row>
    <row r="10415" spans="30:30" x14ac:dyDescent="0.25">
      <c r="AD10415" s="3"/>
    </row>
    <row r="10416" spans="30:30" x14ac:dyDescent="0.25">
      <c r="AD10416" s="3"/>
    </row>
    <row r="10417" spans="30:30" x14ac:dyDescent="0.25">
      <c r="AD10417" s="3"/>
    </row>
    <row r="10418" spans="30:30" x14ac:dyDescent="0.25">
      <c r="AD10418" s="3"/>
    </row>
    <row r="10419" spans="30:30" x14ac:dyDescent="0.25">
      <c r="AD10419" s="3"/>
    </row>
    <row r="10420" spans="30:30" x14ac:dyDescent="0.25">
      <c r="AD10420" s="3"/>
    </row>
    <row r="10421" spans="30:30" x14ac:dyDescent="0.25">
      <c r="AD10421" s="3"/>
    </row>
    <row r="10422" spans="30:30" x14ac:dyDescent="0.25">
      <c r="AD10422" s="3"/>
    </row>
    <row r="10423" spans="30:30" x14ac:dyDescent="0.25">
      <c r="AD10423" s="3"/>
    </row>
    <row r="10424" spans="30:30" x14ac:dyDescent="0.25">
      <c r="AD10424" s="3"/>
    </row>
    <row r="10425" spans="30:30" x14ac:dyDescent="0.25">
      <c r="AD10425" s="3"/>
    </row>
    <row r="10426" spans="30:30" x14ac:dyDescent="0.25">
      <c r="AD10426" s="3"/>
    </row>
    <row r="10427" spans="30:30" x14ac:dyDescent="0.25">
      <c r="AD10427" s="3"/>
    </row>
    <row r="10428" spans="30:30" x14ac:dyDescent="0.25">
      <c r="AD10428" s="3"/>
    </row>
    <row r="10429" spans="30:30" x14ac:dyDescent="0.25">
      <c r="AD10429" s="3"/>
    </row>
    <row r="10430" spans="30:30" x14ac:dyDescent="0.25">
      <c r="AD10430" s="3"/>
    </row>
    <row r="10431" spans="30:30" x14ac:dyDescent="0.25">
      <c r="AD10431" s="3"/>
    </row>
    <row r="10432" spans="30:30" x14ac:dyDescent="0.25">
      <c r="AD10432" s="3"/>
    </row>
    <row r="10433" spans="30:30" x14ac:dyDescent="0.25">
      <c r="AD10433" s="3"/>
    </row>
    <row r="10434" spans="30:30" x14ac:dyDescent="0.25">
      <c r="AD10434" s="3"/>
    </row>
    <row r="10435" spans="30:30" x14ac:dyDescent="0.25">
      <c r="AD10435" s="3"/>
    </row>
    <row r="10436" spans="30:30" x14ac:dyDescent="0.25">
      <c r="AD10436" s="3"/>
    </row>
    <row r="10437" spans="30:30" x14ac:dyDescent="0.25">
      <c r="AD10437" s="3"/>
    </row>
    <row r="10438" spans="30:30" x14ac:dyDescent="0.25">
      <c r="AD10438" s="3"/>
    </row>
    <row r="10439" spans="30:30" x14ac:dyDescent="0.25">
      <c r="AD10439" s="3"/>
    </row>
    <row r="10440" spans="30:30" x14ac:dyDescent="0.25">
      <c r="AD10440" s="3"/>
    </row>
    <row r="10441" spans="30:30" x14ac:dyDescent="0.25">
      <c r="AD10441" s="3"/>
    </row>
    <row r="10442" spans="30:30" x14ac:dyDescent="0.25">
      <c r="AD10442" s="3"/>
    </row>
    <row r="10443" spans="30:30" x14ac:dyDescent="0.25">
      <c r="AD10443" s="3"/>
    </row>
    <row r="10444" spans="30:30" x14ac:dyDescent="0.25">
      <c r="AD10444" s="3"/>
    </row>
    <row r="10445" spans="30:30" x14ac:dyDescent="0.25">
      <c r="AD10445" s="3"/>
    </row>
    <row r="10446" spans="30:30" x14ac:dyDescent="0.25">
      <c r="AD10446" s="3"/>
    </row>
    <row r="10447" spans="30:30" x14ac:dyDescent="0.25">
      <c r="AD10447" s="3"/>
    </row>
    <row r="10448" spans="30:30" x14ac:dyDescent="0.25">
      <c r="AD10448" s="3"/>
    </row>
    <row r="10449" spans="30:30" x14ac:dyDescent="0.25">
      <c r="AD10449" s="3"/>
    </row>
    <row r="10450" spans="30:30" x14ac:dyDescent="0.25">
      <c r="AD10450" s="3"/>
    </row>
    <row r="10451" spans="30:30" x14ac:dyDescent="0.25">
      <c r="AD10451" s="3"/>
    </row>
    <row r="10452" spans="30:30" x14ac:dyDescent="0.25">
      <c r="AD10452" s="3"/>
    </row>
    <row r="10453" spans="30:30" x14ac:dyDescent="0.25">
      <c r="AD10453" s="3"/>
    </row>
    <row r="10454" spans="30:30" x14ac:dyDescent="0.25">
      <c r="AD10454" s="3"/>
    </row>
    <row r="10455" spans="30:30" x14ac:dyDescent="0.25">
      <c r="AD10455" s="3"/>
    </row>
    <row r="10456" spans="30:30" x14ac:dyDescent="0.25">
      <c r="AD10456" s="3"/>
    </row>
    <row r="10457" spans="30:30" x14ac:dyDescent="0.25">
      <c r="AD10457" s="3"/>
    </row>
    <row r="10458" spans="30:30" x14ac:dyDescent="0.25">
      <c r="AD10458" s="3"/>
    </row>
    <row r="10459" spans="30:30" x14ac:dyDescent="0.25">
      <c r="AD10459" s="3"/>
    </row>
    <row r="10460" spans="30:30" x14ac:dyDescent="0.25">
      <c r="AD10460" s="3"/>
    </row>
    <row r="10461" spans="30:30" x14ac:dyDescent="0.25">
      <c r="AD10461" s="3"/>
    </row>
    <row r="10462" spans="30:30" x14ac:dyDescent="0.25">
      <c r="AD10462" s="3"/>
    </row>
    <row r="10463" spans="30:30" x14ac:dyDescent="0.25">
      <c r="AD10463" s="3"/>
    </row>
    <row r="10464" spans="30:30" x14ac:dyDescent="0.25">
      <c r="AD10464" s="3"/>
    </row>
    <row r="10465" spans="30:30" x14ac:dyDescent="0.25">
      <c r="AD10465" s="3"/>
    </row>
    <row r="10466" spans="30:30" x14ac:dyDescent="0.25">
      <c r="AD10466" s="3"/>
    </row>
    <row r="10467" spans="30:30" x14ac:dyDescent="0.25">
      <c r="AD10467" s="3"/>
    </row>
    <row r="10468" spans="30:30" x14ac:dyDescent="0.25">
      <c r="AD10468" s="3"/>
    </row>
    <row r="10469" spans="30:30" x14ac:dyDescent="0.25">
      <c r="AD10469" s="3"/>
    </row>
    <row r="10470" spans="30:30" x14ac:dyDescent="0.25">
      <c r="AD10470" s="3"/>
    </row>
    <row r="10471" spans="30:30" x14ac:dyDescent="0.25">
      <c r="AD10471" s="3"/>
    </row>
    <row r="10472" spans="30:30" x14ac:dyDescent="0.25">
      <c r="AD10472" s="3"/>
    </row>
    <row r="10473" spans="30:30" x14ac:dyDescent="0.25">
      <c r="AD10473" s="3"/>
    </row>
    <row r="10474" spans="30:30" x14ac:dyDescent="0.25">
      <c r="AD10474" s="3"/>
    </row>
    <row r="10475" spans="30:30" x14ac:dyDescent="0.25">
      <c r="AD10475" s="3"/>
    </row>
    <row r="10476" spans="30:30" x14ac:dyDescent="0.25">
      <c r="AD10476" s="3"/>
    </row>
    <row r="10477" spans="30:30" x14ac:dyDescent="0.25">
      <c r="AD10477" s="3"/>
    </row>
    <row r="10478" spans="30:30" x14ac:dyDescent="0.25">
      <c r="AD10478" s="3"/>
    </row>
    <row r="10479" spans="30:30" x14ac:dyDescent="0.25">
      <c r="AD10479" s="3"/>
    </row>
    <row r="10480" spans="30:30" x14ac:dyDescent="0.25">
      <c r="AD10480" s="3"/>
    </row>
    <row r="10481" spans="30:30" x14ac:dyDescent="0.25">
      <c r="AD10481" s="3"/>
    </row>
    <row r="10482" spans="30:30" x14ac:dyDescent="0.25">
      <c r="AD10482" s="3"/>
    </row>
    <row r="10483" spans="30:30" x14ac:dyDescent="0.25">
      <c r="AD10483" s="3"/>
    </row>
    <row r="10484" spans="30:30" x14ac:dyDescent="0.25">
      <c r="AD10484" s="3"/>
    </row>
    <row r="10485" spans="30:30" x14ac:dyDescent="0.25">
      <c r="AD10485" s="3"/>
    </row>
    <row r="10486" spans="30:30" x14ac:dyDescent="0.25">
      <c r="AD10486" s="3"/>
    </row>
    <row r="10487" spans="30:30" x14ac:dyDescent="0.25">
      <c r="AD10487" s="3"/>
    </row>
    <row r="10488" spans="30:30" x14ac:dyDescent="0.25">
      <c r="AD10488" s="3"/>
    </row>
    <row r="10489" spans="30:30" x14ac:dyDescent="0.25">
      <c r="AD10489" s="3"/>
    </row>
    <row r="10490" spans="30:30" x14ac:dyDescent="0.25">
      <c r="AD10490" s="3"/>
    </row>
    <row r="10491" spans="30:30" x14ac:dyDescent="0.25">
      <c r="AD10491" s="3"/>
    </row>
    <row r="10492" spans="30:30" x14ac:dyDescent="0.25">
      <c r="AD10492" s="3"/>
    </row>
    <row r="10493" spans="30:30" x14ac:dyDescent="0.25">
      <c r="AD10493" s="3"/>
    </row>
    <row r="10494" spans="30:30" x14ac:dyDescent="0.25">
      <c r="AD10494" s="3"/>
    </row>
    <row r="10495" spans="30:30" x14ac:dyDescent="0.25">
      <c r="AD10495" s="3"/>
    </row>
    <row r="10496" spans="30:30" x14ac:dyDescent="0.25">
      <c r="AD10496" s="3"/>
    </row>
    <row r="10497" spans="30:30" x14ac:dyDescent="0.25">
      <c r="AD10497" s="3"/>
    </row>
    <row r="10498" spans="30:30" x14ac:dyDescent="0.25">
      <c r="AD10498" s="3"/>
    </row>
    <row r="10499" spans="30:30" x14ac:dyDescent="0.25">
      <c r="AD10499" s="3"/>
    </row>
    <row r="10500" spans="30:30" x14ac:dyDescent="0.25">
      <c r="AD10500" s="3"/>
    </row>
    <row r="10501" spans="30:30" x14ac:dyDescent="0.25">
      <c r="AD10501" s="3"/>
    </row>
    <row r="10502" spans="30:30" x14ac:dyDescent="0.25">
      <c r="AD10502" s="3"/>
    </row>
    <row r="10503" spans="30:30" x14ac:dyDescent="0.25">
      <c r="AD10503" s="3"/>
    </row>
    <row r="10504" spans="30:30" x14ac:dyDescent="0.25">
      <c r="AD10504" s="3"/>
    </row>
    <row r="10505" spans="30:30" x14ac:dyDescent="0.25">
      <c r="AD10505" s="3"/>
    </row>
    <row r="10506" spans="30:30" x14ac:dyDescent="0.25">
      <c r="AD10506" s="3"/>
    </row>
    <row r="10507" spans="30:30" x14ac:dyDescent="0.25">
      <c r="AD10507" s="3"/>
    </row>
    <row r="10508" spans="30:30" x14ac:dyDescent="0.25">
      <c r="AD10508" s="3"/>
    </row>
    <row r="10509" spans="30:30" x14ac:dyDescent="0.25">
      <c r="AD10509" s="3"/>
    </row>
    <row r="10510" spans="30:30" x14ac:dyDescent="0.25">
      <c r="AD10510" s="3"/>
    </row>
    <row r="10511" spans="30:30" x14ac:dyDescent="0.25">
      <c r="AD10511" s="3"/>
    </row>
    <row r="10512" spans="30:30" x14ac:dyDescent="0.25">
      <c r="AD10512" s="3"/>
    </row>
    <row r="10513" spans="30:30" x14ac:dyDescent="0.25">
      <c r="AD10513" s="3"/>
    </row>
    <row r="10514" spans="30:30" x14ac:dyDescent="0.25">
      <c r="AD10514" s="3"/>
    </row>
    <row r="10515" spans="30:30" x14ac:dyDescent="0.25">
      <c r="AD10515" s="3"/>
    </row>
    <row r="10516" spans="30:30" x14ac:dyDescent="0.25">
      <c r="AD10516" s="3"/>
    </row>
    <row r="10517" spans="30:30" x14ac:dyDescent="0.25">
      <c r="AD10517" s="3"/>
    </row>
    <row r="10518" spans="30:30" x14ac:dyDescent="0.25">
      <c r="AD10518" s="3"/>
    </row>
    <row r="10519" spans="30:30" x14ac:dyDescent="0.25">
      <c r="AD10519" s="3"/>
    </row>
    <row r="10520" spans="30:30" x14ac:dyDescent="0.25">
      <c r="AD10520" s="3"/>
    </row>
    <row r="10521" spans="30:30" x14ac:dyDescent="0.25">
      <c r="AD10521" s="3"/>
    </row>
    <row r="10522" spans="30:30" x14ac:dyDescent="0.25">
      <c r="AD10522" s="3"/>
    </row>
    <row r="10523" spans="30:30" x14ac:dyDescent="0.25">
      <c r="AD10523" s="3"/>
    </row>
    <row r="10524" spans="30:30" x14ac:dyDescent="0.25">
      <c r="AD10524" s="3"/>
    </row>
    <row r="10525" spans="30:30" x14ac:dyDescent="0.25">
      <c r="AD10525" s="3"/>
    </row>
    <row r="10526" spans="30:30" x14ac:dyDescent="0.25">
      <c r="AD10526" s="3"/>
    </row>
    <row r="10527" spans="30:30" x14ac:dyDescent="0.25">
      <c r="AD10527" s="3"/>
    </row>
    <row r="10528" spans="30:30" x14ac:dyDescent="0.25">
      <c r="AD10528" s="3"/>
    </row>
    <row r="10529" spans="30:30" x14ac:dyDescent="0.25">
      <c r="AD10529" s="3"/>
    </row>
    <row r="10530" spans="30:30" x14ac:dyDescent="0.25">
      <c r="AD10530" s="3"/>
    </row>
    <row r="10531" spans="30:30" x14ac:dyDescent="0.25">
      <c r="AD10531" s="3"/>
    </row>
    <row r="10532" spans="30:30" x14ac:dyDescent="0.25">
      <c r="AD10532" s="3"/>
    </row>
    <row r="10533" spans="30:30" x14ac:dyDescent="0.25">
      <c r="AD10533" s="3"/>
    </row>
    <row r="10534" spans="30:30" x14ac:dyDescent="0.25">
      <c r="AD10534" s="3"/>
    </row>
    <row r="10535" spans="30:30" x14ac:dyDescent="0.25">
      <c r="AD10535" s="3"/>
    </row>
    <row r="10536" spans="30:30" x14ac:dyDescent="0.25">
      <c r="AD10536" s="3"/>
    </row>
    <row r="10537" spans="30:30" x14ac:dyDescent="0.25">
      <c r="AD10537" s="3"/>
    </row>
    <row r="10538" spans="30:30" x14ac:dyDescent="0.25">
      <c r="AD10538" s="3"/>
    </row>
    <row r="10539" spans="30:30" x14ac:dyDescent="0.25">
      <c r="AD10539" s="3"/>
    </row>
    <row r="10540" spans="30:30" x14ac:dyDescent="0.25">
      <c r="AD10540" s="3"/>
    </row>
    <row r="10541" spans="30:30" x14ac:dyDescent="0.25">
      <c r="AD10541" s="3"/>
    </row>
    <row r="10542" spans="30:30" x14ac:dyDescent="0.25">
      <c r="AD10542" s="3"/>
    </row>
    <row r="10543" spans="30:30" x14ac:dyDescent="0.25">
      <c r="AD10543" s="3"/>
    </row>
    <row r="10544" spans="30:30" x14ac:dyDescent="0.25">
      <c r="AD10544" s="3"/>
    </row>
    <row r="10545" spans="30:30" x14ac:dyDescent="0.25">
      <c r="AD10545" s="3"/>
    </row>
    <row r="10546" spans="30:30" x14ac:dyDescent="0.25">
      <c r="AD10546" s="3"/>
    </row>
    <row r="10547" spans="30:30" x14ac:dyDescent="0.25">
      <c r="AD10547" s="3"/>
    </row>
    <row r="10548" spans="30:30" x14ac:dyDescent="0.25">
      <c r="AD10548" s="3"/>
    </row>
    <row r="10549" spans="30:30" x14ac:dyDescent="0.25">
      <c r="AD10549" s="3"/>
    </row>
    <row r="10550" spans="30:30" x14ac:dyDescent="0.25">
      <c r="AD10550" s="3"/>
    </row>
    <row r="10551" spans="30:30" x14ac:dyDescent="0.25">
      <c r="AD10551" s="3"/>
    </row>
    <row r="10552" spans="30:30" x14ac:dyDescent="0.25">
      <c r="AD10552" s="3"/>
    </row>
    <row r="10553" spans="30:30" x14ac:dyDescent="0.25">
      <c r="AD10553" s="3"/>
    </row>
    <row r="10554" spans="30:30" x14ac:dyDescent="0.25">
      <c r="AD10554" s="3"/>
    </row>
    <row r="10555" spans="30:30" x14ac:dyDescent="0.25">
      <c r="AD10555" s="3"/>
    </row>
    <row r="10556" spans="30:30" x14ac:dyDescent="0.25">
      <c r="AD10556" s="3"/>
    </row>
    <row r="10557" spans="30:30" x14ac:dyDescent="0.25">
      <c r="AD10557" s="3"/>
    </row>
    <row r="10558" spans="30:30" x14ac:dyDescent="0.25">
      <c r="AD10558" s="3"/>
    </row>
    <row r="10559" spans="30:30" x14ac:dyDescent="0.25">
      <c r="AD10559" s="3"/>
    </row>
    <row r="10560" spans="30:30" x14ac:dyDescent="0.25">
      <c r="AD10560" s="3"/>
    </row>
    <row r="10561" spans="30:30" x14ac:dyDescent="0.25">
      <c r="AD10561" s="3"/>
    </row>
    <row r="10562" spans="30:30" x14ac:dyDescent="0.25">
      <c r="AD10562" s="3"/>
    </row>
    <row r="10563" spans="30:30" x14ac:dyDescent="0.25">
      <c r="AD10563" s="3"/>
    </row>
    <row r="10564" spans="30:30" x14ac:dyDescent="0.25">
      <c r="AD10564" s="3"/>
    </row>
    <row r="10565" spans="30:30" x14ac:dyDescent="0.25">
      <c r="AD10565" s="3"/>
    </row>
    <row r="10566" spans="30:30" x14ac:dyDescent="0.25">
      <c r="AD10566" s="3"/>
    </row>
    <row r="10567" spans="30:30" x14ac:dyDescent="0.25">
      <c r="AD10567" s="3"/>
    </row>
    <row r="10568" spans="30:30" x14ac:dyDescent="0.25">
      <c r="AD10568" s="3"/>
    </row>
    <row r="10569" spans="30:30" x14ac:dyDescent="0.25">
      <c r="AD10569" s="3"/>
    </row>
    <row r="10570" spans="30:30" x14ac:dyDescent="0.25">
      <c r="AD10570" s="3"/>
    </row>
    <row r="10571" spans="30:30" x14ac:dyDescent="0.25">
      <c r="AD10571" s="3"/>
    </row>
    <row r="10572" spans="30:30" x14ac:dyDescent="0.25">
      <c r="AD10572" s="3"/>
    </row>
    <row r="10573" spans="30:30" x14ac:dyDescent="0.25">
      <c r="AD10573" s="3"/>
    </row>
    <row r="10574" spans="30:30" x14ac:dyDescent="0.25">
      <c r="AD10574" s="3"/>
    </row>
    <row r="10575" spans="30:30" x14ac:dyDescent="0.25">
      <c r="AD10575" s="3"/>
    </row>
    <row r="10576" spans="30:30" x14ac:dyDescent="0.25">
      <c r="AD10576" s="3"/>
    </row>
    <row r="10577" spans="30:30" x14ac:dyDescent="0.25">
      <c r="AD10577" s="3"/>
    </row>
    <row r="10578" spans="30:30" x14ac:dyDescent="0.25">
      <c r="AD10578" s="3"/>
    </row>
    <row r="10579" spans="30:30" x14ac:dyDescent="0.25">
      <c r="AD10579" s="3"/>
    </row>
    <row r="10580" spans="30:30" x14ac:dyDescent="0.25">
      <c r="AD10580" s="3"/>
    </row>
    <row r="10581" spans="30:30" x14ac:dyDescent="0.25">
      <c r="AD10581" s="3"/>
    </row>
    <row r="10582" spans="30:30" x14ac:dyDescent="0.25">
      <c r="AD10582" s="3"/>
    </row>
    <row r="10583" spans="30:30" x14ac:dyDescent="0.25">
      <c r="AD10583" s="3"/>
    </row>
    <row r="10584" spans="30:30" x14ac:dyDescent="0.25">
      <c r="AD10584" s="3"/>
    </row>
    <row r="10585" spans="30:30" x14ac:dyDescent="0.25">
      <c r="AD10585" s="3"/>
    </row>
    <row r="10586" spans="30:30" x14ac:dyDescent="0.25">
      <c r="AD10586" s="3"/>
    </row>
    <row r="10587" spans="30:30" x14ac:dyDescent="0.25">
      <c r="AD10587" s="3"/>
    </row>
    <row r="10588" spans="30:30" x14ac:dyDescent="0.25">
      <c r="AD10588" s="3"/>
    </row>
    <row r="10589" spans="30:30" x14ac:dyDescent="0.25">
      <c r="AD10589" s="3"/>
    </row>
    <row r="10590" spans="30:30" x14ac:dyDescent="0.25">
      <c r="AD10590" s="3"/>
    </row>
    <row r="10591" spans="30:30" x14ac:dyDescent="0.25">
      <c r="AD10591" s="3"/>
    </row>
    <row r="10592" spans="30:30" x14ac:dyDescent="0.25">
      <c r="AD10592" s="3"/>
    </row>
    <row r="10593" spans="30:30" x14ac:dyDescent="0.25">
      <c r="AD10593" s="3"/>
    </row>
    <row r="10594" spans="30:30" x14ac:dyDescent="0.25">
      <c r="AD10594" s="3"/>
    </row>
    <row r="10595" spans="30:30" x14ac:dyDescent="0.25">
      <c r="AD10595" s="3"/>
    </row>
    <row r="10596" spans="30:30" x14ac:dyDescent="0.25">
      <c r="AD10596" s="3"/>
    </row>
    <row r="10597" spans="30:30" x14ac:dyDescent="0.25">
      <c r="AD10597" s="3"/>
    </row>
    <row r="10598" spans="30:30" x14ac:dyDescent="0.25">
      <c r="AD10598" s="3"/>
    </row>
    <row r="10599" spans="30:30" x14ac:dyDescent="0.25">
      <c r="AD10599" s="3"/>
    </row>
    <row r="10600" spans="30:30" x14ac:dyDescent="0.25">
      <c r="AD10600" s="3"/>
    </row>
    <row r="10601" spans="30:30" x14ac:dyDescent="0.25">
      <c r="AD10601" s="3"/>
    </row>
    <row r="10602" spans="30:30" x14ac:dyDescent="0.25">
      <c r="AD10602" s="3"/>
    </row>
    <row r="10603" spans="30:30" x14ac:dyDescent="0.25">
      <c r="AD10603" s="3"/>
    </row>
    <row r="10604" spans="30:30" x14ac:dyDescent="0.25">
      <c r="AD10604" s="3"/>
    </row>
    <row r="10605" spans="30:30" x14ac:dyDescent="0.25">
      <c r="AD10605" s="3"/>
    </row>
    <row r="10606" spans="30:30" x14ac:dyDescent="0.25">
      <c r="AD10606" s="3"/>
    </row>
    <row r="10607" spans="30:30" x14ac:dyDescent="0.25">
      <c r="AD10607" s="3"/>
    </row>
    <row r="10608" spans="30:30" x14ac:dyDescent="0.25">
      <c r="AD10608" s="3"/>
    </row>
    <row r="10609" spans="30:30" x14ac:dyDescent="0.25">
      <c r="AD10609" s="3"/>
    </row>
    <row r="10610" spans="30:30" x14ac:dyDescent="0.25">
      <c r="AD10610" s="3"/>
    </row>
    <row r="10611" spans="30:30" x14ac:dyDescent="0.25">
      <c r="AD10611" s="3"/>
    </row>
    <row r="10612" spans="30:30" x14ac:dyDescent="0.25">
      <c r="AD10612" s="3"/>
    </row>
    <row r="10613" spans="30:30" x14ac:dyDescent="0.25">
      <c r="AD10613" s="3"/>
    </row>
    <row r="10614" spans="30:30" x14ac:dyDescent="0.25">
      <c r="AD10614" s="3"/>
    </row>
    <row r="10615" spans="30:30" x14ac:dyDescent="0.25">
      <c r="AD10615" s="3"/>
    </row>
    <row r="10616" spans="30:30" x14ac:dyDescent="0.25">
      <c r="AD10616" s="3"/>
    </row>
    <row r="10617" spans="30:30" x14ac:dyDescent="0.25">
      <c r="AD10617" s="3"/>
    </row>
    <row r="10618" spans="30:30" x14ac:dyDescent="0.25">
      <c r="AD10618" s="3"/>
    </row>
    <row r="10619" spans="30:30" x14ac:dyDescent="0.25">
      <c r="AD10619" s="3"/>
    </row>
    <row r="10620" spans="30:30" x14ac:dyDescent="0.25">
      <c r="AD10620" s="3"/>
    </row>
    <row r="10621" spans="30:30" x14ac:dyDescent="0.25">
      <c r="AD10621" s="3"/>
    </row>
    <row r="10622" spans="30:30" x14ac:dyDescent="0.25">
      <c r="AD10622" s="3"/>
    </row>
    <row r="10623" spans="30:30" x14ac:dyDescent="0.25">
      <c r="AD10623" s="3"/>
    </row>
    <row r="10624" spans="30:30" x14ac:dyDescent="0.25">
      <c r="AD10624" s="3"/>
    </row>
    <row r="10625" spans="30:30" x14ac:dyDescent="0.25">
      <c r="AD10625" s="3"/>
    </row>
    <row r="10626" spans="30:30" x14ac:dyDescent="0.25">
      <c r="AD10626" s="3"/>
    </row>
    <row r="10627" spans="30:30" x14ac:dyDescent="0.25">
      <c r="AD10627" s="3"/>
    </row>
    <row r="10628" spans="30:30" x14ac:dyDescent="0.25">
      <c r="AD10628" s="3"/>
    </row>
    <row r="10629" spans="30:30" x14ac:dyDescent="0.25">
      <c r="AD10629" s="3"/>
    </row>
    <row r="10630" spans="30:30" x14ac:dyDescent="0.25">
      <c r="AD10630" s="3"/>
    </row>
    <row r="10631" spans="30:30" x14ac:dyDescent="0.25">
      <c r="AD10631" s="3"/>
    </row>
    <row r="10632" spans="30:30" x14ac:dyDescent="0.25">
      <c r="AD10632" s="3"/>
    </row>
    <row r="10633" spans="30:30" x14ac:dyDescent="0.25">
      <c r="AD10633" s="3"/>
    </row>
    <row r="10634" spans="30:30" x14ac:dyDescent="0.25">
      <c r="AD10634" s="3"/>
    </row>
    <row r="10635" spans="30:30" x14ac:dyDescent="0.25">
      <c r="AD10635" s="3"/>
    </row>
    <row r="10636" spans="30:30" x14ac:dyDescent="0.25">
      <c r="AD10636" s="3"/>
    </row>
    <row r="10637" spans="30:30" x14ac:dyDescent="0.25">
      <c r="AD10637" s="3"/>
    </row>
    <row r="10638" spans="30:30" x14ac:dyDescent="0.25">
      <c r="AD10638" s="3"/>
    </row>
    <row r="10639" spans="30:30" x14ac:dyDescent="0.25">
      <c r="AD10639" s="3"/>
    </row>
    <row r="10640" spans="30:30" x14ac:dyDescent="0.25">
      <c r="AD10640" s="3"/>
    </row>
    <row r="10641" spans="30:30" x14ac:dyDescent="0.25">
      <c r="AD10641" s="3"/>
    </row>
    <row r="10642" spans="30:30" x14ac:dyDescent="0.25">
      <c r="AD10642" s="3"/>
    </row>
    <row r="10643" spans="30:30" x14ac:dyDescent="0.25">
      <c r="AD10643" s="3"/>
    </row>
    <row r="10644" spans="30:30" x14ac:dyDescent="0.25">
      <c r="AD10644" s="3"/>
    </row>
    <row r="10645" spans="30:30" x14ac:dyDescent="0.25">
      <c r="AD10645" s="3"/>
    </row>
    <row r="10646" spans="30:30" x14ac:dyDescent="0.25">
      <c r="AD10646" s="3"/>
    </row>
    <row r="10647" spans="30:30" x14ac:dyDescent="0.25">
      <c r="AD10647" s="3"/>
    </row>
    <row r="10648" spans="30:30" x14ac:dyDescent="0.25">
      <c r="AD10648" s="3"/>
    </row>
    <row r="10649" spans="30:30" x14ac:dyDescent="0.25">
      <c r="AD10649" s="3"/>
    </row>
    <row r="10650" spans="30:30" x14ac:dyDescent="0.25">
      <c r="AD10650" s="3"/>
    </row>
    <row r="10651" spans="30:30" x14ac:dyDescent="0.25">
      <c r="AD10651" s="3"/>
    </row>
    <row r="10652" spans="30:30" x14ac:dyDescent="0.25">
      <c r="AD10652" s="3"/>
    </row>
    <row r="10653" spans="30:30" x14ac:dyDescent="0.25">
      <c r="AD10653" s="3"/>
    </row>
    <row r="10654" spans="30:30" x14ac:dyDescent="0.25">
      <c r="AD10654" s="3"/>
    </row>
    <row r="10655" spans="30:30" x14ac:dyDescent="0.25">
      <c r="AD10655" s="3"/>
    </row>
    <row r="10656" spans="30:30" x14ac:dyDescent="0.25">
      <c r="AD10656" s="3"/>
    </row>
    <row r="10657" spans="30:30" x14ac:dyDescent="0.25">
      <c r="AD10657" s="3"/>
    </row>
    <row r="10658" spans="30:30" x14ac:dyDescent="0.25">
      <c r="AD10658" s="3"/>
    </row>
    <row r="10659" spans="30:30" x14ac:dyDescent="0.25">
      <c r="AD10659" s="3"/>
    </row>
    <row r="10660" spans="30:30" x14ac:dyDescent="0.25">
      <c r="AD10660" s="3"/>
    </row>
    <row r="10661" spans="30:30" x14ac:dyDescent="0.25">
      <c r="AD10661" s="3"/>
    </row>
    <row r="10662" spans="30:30" x14ac:dyDescent="0.25">
      <c r="AD10662" s="3"/>
    </row>
    <row r="10663" spans="30:30" x14ac:dyDescent="0.25">
      <c r="AD10663" s="3"/>
    </row>
    <row r="10664" spans="30:30" x14ac:dyDescent="0.25">
      <c r="AD10664" s="3"/>
    </row>
    <row r="10665" spans="30:30" x14ac:dyDescent="0.25">
      <c r="AD10665" s="3"/>
    </row>
    <row r="10666" spans="30:30" x14ac:dyDescent="0.25">
      <c r="AD10666" s="3"/>
    </row>
    <row r="10667" spans="30:30" x14ac:dyDescent="0.25">
      <c r="AD10667" s="3"/>
    </row>
    <row r="10668" spans="30:30" x14ac:dyDescent="0.25">
      <c r="AD10668" s="3"/>
    </row>
    <row r="10669" spans="30:30" x14ac:dyDescent="0.25">
      <c r="AD10669" s="3"/>
    </row>
    <row r="10670" spans="30:30" x14ac:dyDescent="0.25">
      <c r="AD10670" s="3"/>
    </row>
    <row r="10671" spans="30:30" x14ac:dyDescent="0.25">
      <c r="AD10671" s="3"/>
    </row>
    <row r="10672" spans="30:30" x14ac:dyDescent="0.25">
      <c r="AD10672" s="3"/>
    </row>
    <row r="10673" spans="30:30" x14ac:dyDescent="0.25">
      <c r="AD10673" s="3"/>
    </row>
    <row r="10674" spans="30:30" x14ac:dyDescent="0.25">
      <c r="AD10674" s="3"/>
    </row>
    <row r="10675" spans="30:30" x14ac:dyDescent="0.25">
      <c r="AD10675" s="3"/>
    </row>
    <row r="10676" spans="30:30" x14ac:dyDescent="0.25">
      <c r="AD10676" s="3"/>
    </row>
    <row r="10677" spans="30:30" x14ac:dyDescent="0.25">
      <c r="AD10677" s="3"/>
    </row>
    <row r="10678" spans="30:30" x14ac:dyDescent="0.25">
      <c r="AD10678" s="3"/>
    </row>
    <row r="10679" spans="30:30" x14ac:dyDescent="0.25">
      <c r="AD10679" s="3"/>
    </row>
    <row r="10680" spans="30:30" x14ac:dyDescent="0.25">
      <c r="AD10680" s="3"/>
    </row>
    <row r="10681" spans="30:30" x14ac:dyDescent="0.25">
      <c r="AD10681" s="3"/>
    </row>
    <row r="10682" spans="30:30" x14ac:dyDescent="0.25">
      <c r="AD10682" s="3"/>
    </row>
    <row r="10683" spans="30:30" x14ac:dyDescent="0.25">
      <c r="AD10683" s="3"/>
    </row>
    <row r="10684" spans="30:30" x14ac:dyDescent="0.25">
      <c r="AD10684" s="3"/>
    </row>
    <row r="10685" spans="30:30" x14ac:dyDescent="0.25">
      <c r="AD10685" s="3"/>
    </row>
    <row r="10686" spans="30:30" x14ac:dyDescent="0.25">
      <c r="AD10686" s="3"/>
    </row>
    <row r="10687" spans="30:30" x14ac:dyDescent="0.25">
      <c r="AD10687" s="3"/>
    </row>
    <row r="10688" spans="30:30" x14ac:dyDescent="0.25">
      <c r="AD10688" s="3"/>
    </row>
    <row r="10689" spans="30:30" x14ac:dyDescent="0.25">
      <c r="AD10689" s="3"/>
    </row>
    <row r="10690" spans="30:30" x14ac:dyDescent="0.25">
      <c r="AD10690" s="3"/>
    </row>
    <row r="10691" spans="30:30" x14ac:dyDescent="0.25">
      <c r="AD10691" s="3"/>
    </row>
    <row r="10692" spans="30:30" x14ac:dyDescent="0.25">
      <c r="AD10692" s="3"/>
    </row>
    <row r="10693" spans="30:30" x14ac:dyDescent="0.25">
      <c r="AD10693" s="3"/>
    </row>
    <row r="10694" spans="30:30" x14ac:dyDescent="0.25">
      <c r="AD10694" s="3"/>
    </row>
    <row r="10695" spans="30:30" x14ac:dyDescent="0.25">
      <c r="AD10695" s="3"/>
    </row>
    <row r="10696" spans="30:30" x14ac:dyDescent="0.25">
      <c r="AD10696" s="3"/>
    </row>
    <row r="10697" spans="30:30" x14ac:dyDescent="0.25">
      <c r="AD10697" s="3"/>
    </row>
    <row r="10698" spans="30:30" x14ac:dyDescent="0.25">
      <c r="AD10698" s="3"/>
    </row>
    <row r="10699" spans="30:30" x14ac:dyDescent="0.25">
      <c r="AD10699" s="3"/>
    </row>
    <row r="10700" spans="30:30" x14ac:dyDescent="0.25">
      <c r="AD10700" s="3"/>
    </row>
    <row r="10701" spans="30:30" x14ac:dyDescent="0.25">
      <c r="AD10701" s="3"/>
    </row>
    <row r="10702" spans="30:30" x14ac:dyDescent="0.25">
      <c r="AD10702" s="3"/>
    </row>
    <row r="10703" spans="30:30" x14ac:dyDescent="0.25">
      <c r="AD10703" s="3"/>
    </row>
    <row r="10704" spans="30:30" x14ac:dyDescent="0.25">
      <c r="AD10704" s="3"/>
    </row>
    <row r="10705" spans="30:30" x14ac:dyDescent="0.25">
      <c r="AD10705" s="3"/>
    </row>
    <row r="10706" spans="30:30" x14ac:dyDescent="0.25">
      <c r="AD10706" s="3"/>
    </row>
    <row r="10707" spans="30:30" x14ac:dyDescent="0.25">
      <c r="AD10707" s="3"/>
    </row>
    <row r="10708" spans="30:30" x14ac:dyDescent="0.25">
      <c r="AD10708" s="3"/>
    </row>
    <row r="10709" spans="30:30" x14ac:dyDescent="0.25">
      <c r="AD10709" s="3"/>
    </row>
    <row r="10710" spans="30:30" x14ac:dyDescent="0.25">
      <c r="AD10710" s="3"/>
    </row>
    <row r="10711" spans="30:30" x14ac:dyDescent="0.25">
      <c r="AD10711" s="3"/>
    </row>
    <row r="10712" spans="30:30" x14ac:dyDescent="0.25">
      <c r="AD10712" s="3"/>
    </row>
    <row r="10713" spans="30:30" x14ac:dyDescent="0.25">
      <c r="AD10713" s="3"/>
    </row>
    <row r="10714" spans="30:30" x14ac:dyDescent="0.25">
      <c r="AD10714" s="3"/>
    </row>
    <row r="10715" spans="30:30" x14ac:dyDescent="0.25">
      <c r="AD10715" s="3"/>
    </row>
    <row r="10716" spans="30:30" x14ac:dyDescent="0.25">
      <c r="AD10716" s="3"/>
    </row>
    <row r="10717" spans="30:30" x14ac:dyDescent="0.25">
      <c r="AD10717" s="3"/>
    </row>
    <row r="10718" spans="30:30" x14ac:dyDescent="0.25">
      <c r="AD10718" s="3"/>
    </row>
    <row r="10719" spans="30:30" x14ac:dyDescent="0.25">
      <c r="AD10719" s="3"/>
    </row>
    <row r="10720" spans="30:30" x14ac:dyDescent="0.25">
      <c r="AD10720" s="3"/>
    </row>
    <row r="10721" spans="30:30" x14ac:dyDescent="0.25">
      <c r="AD10721" s="3"/>
    </row>
    <row r="10722" spans="30:30" x14ac:dyDescent="0.25">
      <c r="AD10722" s="3"/>
    </row>
    <row r="10723" spans="30:30" x14ac:dyDescent="0.25">
      <c r="AD10723" s="3"/>
    </row>
    <row r="10724" spans="30:30" x14ac:dyDescent="0.25">
      <c r="AD10724" s="3"/>
    </row>
    <row r="10725" spans="30:30" x14ac:dyDescent="0.25">
      <c r="AD10725" s="3"/>
    </row>
    <row r="10726" spans="30:30" x14ac:dyDescent="0.25">
      <c r="AD10726" s="3"/>
    </row>
    <row r="10727" spans="30:30" x14ac:dyDescent="0.25">
      <c r="AD10727" s="3"/>
    </row>
    <row r="10728" spans="30:30" x14ac:dyDescent="0.25">
      <c r="AD10728" s="3"/>
    </row>
    <row r="10729" spans="30:30" x14ac:dyDescent="0.25">
      <c r="AD10729" s="3"/>
    </row>
    <row r="10730" spans="30:30" x14ac:dyDescent="0.25">
      <c r="AD10730" s="3"/>
    </row>
    <row r="10731" spans="30:30" x14ac:dyDescent="0.25">
      <c r="AD10731" s="3"/>
    </row>
    <row r="10732" spans="30:30" x14ac:dyDescent="0.25">
      <c r="AD10732" s="3"/>
    </row>
    <row r="10733" spans="30:30" x14ac:dyDescent="0.25">
      <c r="AD10733" s="3"/>
    </row>
    <row r="10734" spans="30:30" x14ac:dyDescent="0.25">
      <c r="AD10734" s="3"/>
    </row>
    <row r="10735" spans="30:30" x14ac:dyDescent="0.25">
      <c r="AD10735" s="3"/>
    </row>
    <row r="10736" spans="30:30" x14ac:dyDescent="0.25">
      <c r="AD10736" s="3"/>
    </row>
    <row r="10737" spans="30:30" x14ac:dyDescent="0.25">
      <c r="AD10737" s="3"/>
    </row>
    <row r="10738" spans="30:30" x14ac:dyDescent="0.25">
      <c r="AD10738" s="3"/>
    </row>
    <row r="10739" spans="30:30" x14ac:dyDescent="0.25">
      <c r="AD10739" s="3"/>
    </row>
    <row r="10740" spans="30:30" x14ac:dyDescent="0.25">
      <c r="AD10740" s="3"/>
    </row>
    <row r="10741" spans="30:30" x14ac:dyDescent="0.25">
      <c r="AD10741" s="3"/>
    </row>
    <row r="10742" spans="30:30" x14ac:dyDescent="0.25">
      <c r="AD10742" s="3"/>
    </row>
    <row r="10743" spans="30:30" x14ac:dyDescent="0.25">
      <c r="AD10743" s="3"/>
    </row>
    <row r="10744" spans="30:30" x14ac:dyDescent="0.25">
      <c r="AD10744" s="3"/>
    </row>
    <row r="10745" spans="30:30" x14ac:dyDescent="0.25">
      <c r="AD10745" s="3"/>
    </row>
    <row r="10746" spans="30:30" x14ac:dyDescent="0.25">
      <c r="AD10746" s="3"/>
    </row>
    <row r="10747" spans="30:30" x14ac:dyDescent="0.25">
      <c r="AD10747" s="3"/>
    </row>
    <row r="10748" spans="30:30" x14ac:dyDescent="0.25">
      <c r="AD10748" s="3"/>
    </row>
    <row r="10749" spans="30:30" x14ac:dyDescent="0.25">
      <c r="AD10749" s="3"/>
    </row>
    <row r="10750" spans="30:30" x14ac:dyDescent="0.25">
      <c r="AD10750" s="3"/>
    </row>
    <row r="10751" spans="30:30" x14ac:dyDescent="0.25">
      <c r="AD10751" s="3"/>
    </row>
    <row r="10752" spans="30:30" x14ac:dyDescent="0.25">
      <c r="AD10752" s="3"/>
    </row>
    <row r="10753" spans="30:30" x14ac:dyDescent="0.25">
      <c r="AD10753" s="3"/>
    </row>
    <row r="10754" spans="30:30" x14ac:dyDescent="0.25">
      <c r="AD10754" s="3"/>
    </row>
    <row r="10755" spans="30:30" x14ac:dyDescent="0.25">
      <c r="AD10755" s="3"/>
    </row>
    <row r="10756" spans="30:30" x14ac:dyDescent="0.25">
      <c r="AD10756" s="3"/>
    </row>
    <row r="10757" spans="30:30" x14ac:dyDescent="0.25">
      <c r="AD10757" s="3"/>
    </row>
    <row r="10758" spans="30:30" x14ac:dyDescent="0.25">
      <c r="AD10758" s="3"/>
    </row>
    <row r="10759" spans="30:30" x14ac:dyDescent="0.25">
      <c r="AD10759" s="3"/>
    </row>
    <row r="10760" spans="30:30" x14ac:dyDescent="0.25">
      <c r="AD10760" s="3"/>
    </row>
    <row r="10761" spans="30:30" x14ac:dyDescent="0.25">
      <c r="AD10761" s="3"/>
    </row>
    <row r="10762" spans="30:30" x14ac:dyDescent="0.25">
      <c r="AD10762" s="3"/>
    </row>
    <row r="10763" spans="30:30" x14ac:dyDescent="0.25">
      <c r="AD10763" s="3"/>
    </row>
    <row r="10764" spans="30:30" x14ac:dyDescent="0.25">
      <c r="AD10764" s="3"/>
    </row>
    <row r="10765" spans="30:30" x14ac:dyDescent="0.25">
      <c r="AD10765" s="3"/>
    </row>
    <row r="10766" spans="30:30" x14ac:dyDescent="0.25">
      <c r="AD10766" s="3"/>
    </row>
    <row r="10767" spans="30:30" x14ac:dyDescent="0.25">
      <c r="AD10767" s="3"/>
    </row>
    <row r="10768" spans="30:30" x14ac:dyDescent="0.25">
      <c r="AD10768" s="3"/>
    </row>
    <row r="10769" spans="30:30" x14ac:dyDescent="0.25">
      <c r="AD10769" s="3"/>
    </row>
    <row r="10770" spans="30:30" x14ac:dyDescent="0.25">
      <c r="AD10770" s="3"/>
    </row>
    <row r="10771" spans="30:30" x14ac:dyDescent="0.25">
      <c r="AD10771" s="3"/>
    </row>
    <row r="10772" spans="30:30" x14ac:dyDescent="0.25">
      <c r="AD10772" s="3"/>
    </row>
    <row r="10773" spans="30:30" x14ac:dyDescent="0.25">
      <c r="AD10773" s="3"/>
    </row>
    <row r="10774" spans="30:30" x14ac:dyDescent="0.25">
      <c r="AD10774" s="3"/>
    </row>
    <row r="10775" spans="30:30" x14ac:dyDescent="0.25">
      <c r="AD10775" s="3"/>
    </row>
    <row r="10776" spans="30:30" x14ac:dyDescent="0.25">
      <c r="AD10776" s="3"/>
    </row>
    <row r="10777" spans="30:30" x14ac:dyDescent="0.25">
      <c r="AD10777" s="3"/>
    </row>
    <row r="10778" spans="30:30" x14ac:dyDescent="0.25">
      <c r="AD10778" s="3"/>
    </row>
    <row r="10779" spans="30:30" x14ac:dyDescent="0.25">
      <c r="AD10779" s="3"/>
    </row>
    <row r="10780" spans="30:30" x14ac:dyDescent="0.25">
      <c r="AD10780" s="3"/>
    </row>
    <row r="10781" spans="30:30" x14ac:dyDescent="0.25">
      <c r="AD10781" s="3"/>
    </row>
    <row r="10782" spans="30:30" x14ac:dyDescent="0.25">
      <c r="AD10782" s="3"/>
    </row>
    <row r="10783" spans="30:30" x14ac:dyDescent="0.25">
      <c r="AD10783" s="3"/>
    </row>
    <row r="10784" spans="30:30" x14ac:dyDescent="0.25">
      <c r="AD10784" s="3"/>
    </row>
    <row r="10785" spans="30:30" x14ac:dyDescent="0.25">
      <c r="AD10785" s="3"/>
    </row>
    <row r="10786" spans="30:30" x14ac:dyDescent="0.25">
      <c r="AD10786" s="3"/>
    </row>
    <row r="10787" spans="30:30" x14ac:dyDescent="0.25">
      <c r="AD10787" s="3"/>
    </row>
    <row r="10788" spans="30:30" x14ac:dyDescent="0.25">
      <c r="AD10788" s="3"/>
    </row>
    <row r="10789" spans="30:30" x14ac:dyDescent="0.25">
      <c r="AD10789" s="3"/>
    </row>
    <row r="10790" spans="30:30" x14ac:dyDescent="0.25">
      <c r="AD10790" s="3"/>
    </row>
    <row r="10791" spans="30:30" x14ac:dyDescent="0.25">
      <c r="AD10791" s="3"/>
    </row>
    <row r="10792" spans="30:30" x14ac:dyDescent="0.25">
      <c r="AD10792" s="3"/>
    </row>
    <row r="10793" spans="30:30" x14ac:dyDescent="0.25">
      <c r="AD10793" s="3"/>
    </row>
    <row r="10794" spans="30:30" x14ac:dyDescent="0.25">
      <c r="AD10794" s="3"/>
    </row>
    <row r="10795" spans="30:30" x14ac:dyDescent="0.25">
      <c r="AD10795" s="3"/>
    </row>
    <row r="10796" spans="30:30" x14ac:dyDescent="0.25">
      <c r="AD10796" s="3"/>
    </row>
    <row r="10797" spans="30:30" x14ac:dyDescent="0.25">
      <c r="AD10797" s="3"/>
    </row>
    <row r="10798" spans="30:30" x14ac:dyDescent="0.25">
      <c r="AD10798" s="3"/>
    </row>
    <row r="10799" spans="30:30" x14ac:dyDescent="0.25">
      <c r="AD10799" s="3"/>
    </row>
    <row r="10800" spans="30:30" x14ac:dyDescent="0.25">
      <c r="AD10800" s="3"/>
    </row>
    <row r="10801" spans="30:30" x14ac:dyDescent="0.25">
      <c r="AD10801" s="3"/>
    </row>
    <row r="10802" spans="30:30" x14ac:dyDescent="0.25">
      <c r="AD10802" s="3"/>
    </row>
    <row r="10803" spans="30:30" x14ac:dyDescent="0.25">
      <c r="AD10803" s="3"/>
    </row>
    <row r="10804" spans="30:30" x14ac:dyDescent="0.25">
      <c r="AD10804" s="3"/>
    </row>
    <row r="10805" spans="30:30" x14ac:dyDescent="0.25">
      <c r="AD10805" s="3"/>
    </row>
    <row r="10806" spans="30:30" x14ac:dyDescent="0.25">
      <c r="AD10806" s="3"/>
    </row>
    <row r="10807" spans="30:30" x14ac:dyDescent="0.25">
      <c r="AD10807" s="3"/>
    </row>
    <row r="10808" spans="30:30" x14ac:dyDescent="0.25">
      <c r="AD10808" s="3"/>
    </row>
    <row r="10809" spans="30:30" x14ac:dyDescent="0.25">
      <c r="AD10809" s="3"/>
    </row>
    <row r="10810" spans="30:30" x14ac:dyDescent="0.25">
      <c r="AD10810" s="3"/>
    </row>
    <row r="10811" spans="30:30" x14ac:dyDescent="0.25">
      <c r="AD10811" s="3"/>
    </row>
    <row r="10812" spans="30:30" x14ac:dyDescent="0.25">
      <c r="AD10812" s="3"/>
    </row>
    <row r="10813" spans="30:30" x14ac:dyDescent="0.25">
      <c r="AD10813" s="3"/>
    </row>
    <row r="10814" spans="30:30" x14ac:dyDescent="0.25">
      <c r="AD10814" s="3"/>
    </row>
    <row r="10815" spans="30:30" x14ac:dyDescent="0.25">
      <c r="AD10815" s="3"/>
    </row>
    <row r="10816" spans="30:30" x14ac:dyDescent="0.25">
      <c r="AD10816" s="3"/>
    </row>
    <row r="10817" spans="30:30" x14ac:dyDescent="0.25">
      <c r="AD10817" s="3"/>
    </row>
    <row r="10818" spans="30:30" x14ac:dyDescent="0.25">
      <c r="AD10818" s="3"/>
    </row>
    <row r="10819" spans="30:30" x14ac:dyDescent="0.25">
      <c r="AD10819" s="3"/>
    </row>
    <row r="10820" spans="30:30" x14ac:dyDescent="0.25">
      <c r="AD10820" s="3"/>
    </row>
    <row r="10821" spans="30:30" x14ac:dyDescent="0.25">
      <c r="AD10821" s="3"/>
    </row>
    <row r="10822" spans="30:30" x14ac:dyDescent="0.25">
      <c r="AD10822" s="3"/>
    </row>
    <row r="10823" spans="30:30" x14ac:dyDescent="0.25">
      <c r="AD10823" s="3"/>
    </row>
    <row r="10824" spans="30:30" x14ac:dyDescent="0.25">
      <c r="AD10824" s="3"/>
    </row>
    <row r="10825" spans="30:30" x14ac:dyDescent="0.25">
      <c r="AD10825" s="3"/>
    </row>
    <row r="10826" spans="30:30" x14ac:dyDescent="0.25">
      <c r="AD10826" s="3"/>
    </row>
    <row r="10827" spans="30:30" x14ac:dyDescent="0.25">
      <c r="AD10827" s="3"/>
    </row>
    <row r="10828" spans="30:30" x14ac:dyDescent="0.25">
      <c r="AD10828" s="3"/>
    </row>
    <row r="10829" spans="30:30" x14ac:dyDescent="0.25">
      <c r="AD10829" s="3"/>
    </row>
    <row r="10830" spans="30:30" x14ac:dyDescent="0.25">
      <c r="AD10830" s="3"/>
    </row>
    <row r="10831" spans="30:30" x14ac:dyDescent="0.25">
      <c r="AD10831" s="3"/>
    </row>
    <row r="10832" spans="30:30" x14ac:dyDescent="0.25">
      <c r="AD10832" s="3"/>
    </row>
    <row r="10833" spans="30:30" x14ac:dyDescent="0.25">
      <c r="AD10833" s="3"/>
    </row>
    <row r="10834" spans="30:30" x14ac:dyDescent="0.25">
      <c r="AD10834" s="3"/>
    </row>
    <row r="10835" spans="30:30" x14ac:dyDescent="0.25">
      <c r="AD10835" s="3"/>
    </row>
    <row r="10836" spans="30:30" x14ac:dyDescent="0.25">
      <c r="AD10836" s="3"/>
    </row>
    <row r="10837" spans="30:30" x14ac:dyDescent="0.25">
      <c r="AD10837" s="3"/>
    </row>
    <row r="10838" spans="30:30" x14ac:dyDescent="0.25">
      <c r="AD10838" s="3"/>
    </row>
    <row r="10839" spans="30:30" x14ac:dyDescent="0.25">
      <c r="AD10839" s="3"/>
    </row>
    <row r="10840" spans="30:30" x14ac:dyDescent="0.25">
      <c r="AD10840" s="3"/>
    </row>
    <row r="10841" spans="30:30" x14ac:dyDescent="0.25">
      <c r="AD10841" s="3"/>
    </row>
    <row r="10842" spans="30:30" x14ac:dyDescent="0.25">
      <c r="AD10842" s="3"/>
    </row>
    <row r="10843" spans="30:30" x14ac:dyDescent="0.25">
      <c r="AD10843" s="3"/>
    </row>
    <row r="10844" spans="30:30" x14ac:dyDescent="0.25">
      <c r="AD10844" s="3"/>
    </row>
    <row r="10845" spans="30:30" x14ac:dyDescent="0.25">
      <c r="AD10845" s="3"/>
    </row>
    <row r="10846" spans="30:30" x14ac:dyDescent="0.25">
      <c r="AD10846" s="3"/>
    </row>
    <row r="10847" spans="30:30" x14ac:dyDescent="0.25">
      <c r="AD10847" s="3"/>
    </row>
    <row r="10848" spans="30:30" x14ac:dyDescent="0.25">
      <c r="AD10848" s="3"/>
    </row>
    <row r="10849" spans="30:30" x14ac:dyDescent="0.25">
      <c r="AD10849" s="3"/>
    </row>
    <row r="10850" spans="30:30" x14ac:dyDescent="0.25">
      <c r="AD10850" s="3"/>
    </row>
    <row r="10851" spans="30:30" x14ac:dyDescent="0.25">
      <c r="AD10851" s="3"/>
    </row>
    <row r="10852" spans="30:30" x14ac:dyDescent="0.25">
      <c r="AD10852" s="3"/>
    </row>
    <row r="10853" spans="30:30" x14ac:dyDescent="0.25">
      <c r="AD10853" s="3"/>
    </row>
    <row r="10854" spans="30:30" x14ac:dyDescent="0.25">
      <c r="AD10854" s="3"/>
    </row>
    <row r="10855" spans="30:30" x14ac:dyDescent="0.25">
      <c r="AD10855" s="3"/>
    </row>
    <row r="10856" spans="30:30" x14ac:dyDescent="0.25">
      <c r="AD10856" s="3"/>
    </row>
    <row r="10857" spans="30:30" x14ac:dyDescent="0.25">
      <c r="AD10857" s="3"/>
    </row>
    <row r="10858" spans="30:30" x14ac:dyDescent="0.25">
      <c r="AD10858" s="3"/>
    </row>
    <row r="10859" spans="30:30" x14ac:dyDescent="0.25">
      <c r="AD10859" s="3"/>
    </row>
    <row r="10860" spans="30:30" x14ac:dyDescent="0.25">
      <c r="AD10860" s="3"/>
    </row>
    <row r="10861" spans="30:30" x14ac:dyDescent="0.25">
      <c r="AD10861" s="3"/>
    </row>
    <row r="10862" spans="30:30" x14ac:dyDescent="0.25">
      <c r="AD10862" s="3"/>
    </row>
    <row r="10863" spans="30:30" x14ac:dyDescent="0.25">
      <c r="AD10863" s="3"/>
    </row>
    <row r="10864" spans="30:30" x14ac:dyDescent="0.25">
      <c r="AD10864" s="3"/>
    </row>
    <row r="10865" spans="30:30" x14ac:dyDescent="0.25">
      <c r="AD10865" s="3"/>
    </row>
    <row r="10866" spans="30:30" x14ac:dyDescent="0.25">
      <c r="AD10866" s="3"/>
    </row>
    <row r="10867" spans="30:30" x14ac:dyDescent="0.25">
      <c r="AD10867" s="3"/>
    </row>
    <row r="10868" spans="30:30" x14ac:dyDescent="0.25">
      <c r="AD10868" s="3"/>
    </row>
    <row r="10869" spans="30:30" x14ac:dyDescent="0.25">
      <c r="AD10869" s="3"/>
    </row>
    <row r="10870" spans="30:30" x14ac:dyDescent="0.25">
      <c r="AD10870" s="3"/>
    </row>
    <row r="10871" spans="30:30" x14ac:dyDescent="0.25">
      <c r="AD10871" s="3"/>
    </row>
    <row r="10872" spans="30:30" x14ac:dyDescent="0.25">
      <c r="AD10872" s="3"/>
    </row>
    <row r="10873" spans="30:30" x14ac:dyDescent="0.25">
      <c r="AD10873" s="3"/>
    </row>
    <row r="10874" spans="30:30" x14ac:dyDescent="0.25">
      <c r="AD10874" s="3"/>
    </row>
    <row r="10875" spans="30:30" x14ac:dyDescent="0.25">
      <c r="AD10875" s="3"/>
    </row>
    <row r="10876" spans="30:30" x14ac:dyDescent="0.25">
      <c r="AD10876" s="3"/>
    </row>
    <row r="10877" spans="30:30" x14ac:dyDescent="0.25">
      <c r="AD10877" s="3"/>
    </row>
    <row r="10878" spans="30:30" x14ac:dyDescent="0.25">
      <c r="AD10878" s="3"/>
    </row>
    <row r="10879" spans="30:30" x14ac:dyDescent="0.25">
      <c r="AD10879" s="3"/>
    </row>
    <row r="10880" spans="30:30" x14ac:dyDescent="0.25">
      <c r="AD10880" s="3"/>
    </row>
    <row r="10881" spans="30:30" x14ac:dyDescent="0.25">
      <c r="AD10881" s="3"/>
    </row>
    <row r="10882" spans="30:30" x14ac:dyDescent="0.25">
      <c r="AD10882" s="3"/>
    </row>
    <row r="10883" spans="30:30" x14ac:dyDescent="0.25">
      <c r="AD10883" s="3"/>
    </row>
    <row r="10884" spans="30:30" x14ac:dyDescent="0.25">
      <c r="AD10884" s="3"/>
    </row>
    <row r="10885" spans="30:30" x14ac:dyDescent="0.25">
      <c r="AD10885" s="3"/>
    </row>
    <row r="10886" spans="30:30" x14ac:dyDescent="0.25">
      <c r="AD10886" s="3"/>
    </row>
    <row r="10887" spans="30:30" x14ac:dyDescent="0.25">
      <c r="AD10887" s="3"/>
    </row>
    <row r="10888" spans="30:30" x14ac:dyDescent="0.25">
      <c r="AD10888" s="3"/>
    </row>
    <row r="10889" spans="30:30" x14ac:dyDescent="0.25">
      <c r="AD10889" s="3"/>
    </row>
    <row r="10890" spans="30:30" x14ac:dyDescent="0.25">
      <c r="AD10890" s="3"/>
    </row>
    <row r="10891" spans="30:30" x14ac:dyDescent="0.25">
      <c r="AD10891" s="3"/>
    </row>
    <row r="10892" spans="30:30" x14ac:dyDescent="0.25">
      <c r="AD10892" s="3"/>
    </row>
    <row r="10893" spans="30:30" x14ac:dyDescent="0.25">
      <c r="AD10893" s="3"/>
    </row>
    <row r="10894" spans="30:30" x14ac:dyDescent="0.25">
      <c r="AD10894" s="3"/>
    </row>
    <row r="10895" spans="30:30" x14ac:dyDescent="0.25">
      <c r="AD10895" s="3"/>
    </row>
    <row r="10896" spans="30:30" x14ac:dyDescent="0.25">
      <c r="AD10896" s="3"/>
    </row>
    <row r="10897" spans="30:30" x14ac:dyDescent="0.25">
      <c r="AD10897" s="3"/>
    </row>
    <row r="10898" spans="30:30" x14ac:dyDescent="0.25">
      <c r="AD10898" s="3"/>
    </row>
    <row r="10899" spans="30:30" x14ac:dyDescent="0.25">
      <c r="AD10899" s="3"/>
    </row>
    <row r="10900" spans="30:30" x14ac:dyDescent="0.25">
      <c r="AD10900" s="3"/>
    </row>
    <row r="10901" spans="30:30" x14ac:dyDescent="0.25">
      <c r="AD10901" s="3"/>
    </row>
    <row r="10902" spans="30:30" x14ac:dyDescent="0.25">
      <c r="AD10902" s="3"/>
    </row>
    <row r="10903" spans="30:30" x14ac:dyDescent="0.25">
      <c r="AD10903" s="3"/>
    </row>
    <row r="10904" spans="30:30" x14ac:dyDescent="0.25">
      <c r="AD10904" s="3"/>
    </row>
    <row r="10905" spans="30:30" x14ac:dyDescent="0.25">
      <c r="AD10905" s="3"/>
    </row>
    <row r="10906" spans="30:30" x14ac:dyDescent="0.25">
      <c r="AD10906" s="3"/>
    </row>
    <row r="10907" spans="30:30" x14ac:dyDescent="0.25">
      <c r="AD10907" s="3"/>
    </row>
    <row r="10908" spans="30:30" x14ac:dyDescent="0.25">
      <c r="AD10908" s="3"/>
    </row>
    <row r="10909" spans="30:30" x14ac:dyDescent="0.25">
      <c r="AD10909" s="3"/>
    </row>
    <row r="10910" spans="30:30" x14ac:dyDescent="0.25">
      <c r="AD10910" s="3"/>
    </row>
    <row r="10911" spans="30:30" x14ac:dyDescent="0.25">
      <c r="AD10911" s="3"/>
    </row>
    <row r="10912" spans="30:30" x14ac:dyDescent="0.25">
      <c r="AD10912" s="3"/>
    </row>
    <row r="10913" spans="30:30" x14ac:dyDescent="0.25">
      <c r="AD10913" s="3"/>
    </row>
    <row r="10914" spans="30:30" x14ac:dyDescent="0.25">
      <c r="AD10914" s="3"/>
    </row>
    <row r="10915" spans="30:30" x14ac:dyDescent="0.25">
      <c r="AD10915" s="3"/>
    </row>
    <row r="10916" spans="30:30" x14ac:dyDescent="0.25">
      <c r="AD10916" s="3"/>
    </row>
    <row r="10917" spans="30:30" x14ac:dyDescent="0.25">
      <c r="AD10917" s="3"/>
    </row>
    <row r="10918" spans="30:30" x14ac:dyDescent="0.25">
      <c r="AD10918" s="3"/>
    </row>
    <row r="10919" spans="30:30" x14ac:dyDescent="0.25">
      <c r="AD10919" s="3"/>
    </row>
    <row r="10920" spans="30:30" x14ac:dyDescent="0.25">
      <c r="AD10920" s="3"/>
    </row>
    <row r="10921" spans="30:30" x14ac:dyDescent="0.25">
      <c r="AD10921" s="3"/>
    </row>
    <row r="10922" spans="30:30" x14ac:dyDescent="0.25">
      <c r="AD10922" s="3"/>
    </row>
    <row r="10923" spans="30:30" x14ac:dyDescent="0.25">
      <c r="AD10923" s="3"/>
    </row>
    <row r="10924" spans="30:30" x14ac:dyDescent="0.25">
      <c r="AD10924" s="3"/>
    </row>
    <row r="10925" spans="30:30" x14ac:dyDescent="0.25">
      <c r="AD10925" s="3"/>
    </row>
    <row r="10926" spans="30:30" x14ac:dyDescent="0.25">
      <c r="AD10926" s="3"/>
    </row>
    <row r="10927" spans="30:30" x14ac:dyDescent="0.25">
      <c r="AD10927" s="3"/>
    </row>
    <row r="10928" spans="30:30" x14ac:dyDescent="0.25">
      <c r="AD10928" s="3"/>
    </row>
    <row r="10929" spans="30:30" x14ac:dyDescent="0.25">
      <c r="AD10929" s="3"/>
    </row>
    <row r="10930" spans="30:30" x14ac:dyDescent="0.25">
      <c r="AD10930" s="3"/>
    </row>
    <row r="10931" spans="30:30" x14ac:dyDescent="0.25">
      <c r="AD10931" s="3"/>
    </row>
    <row r="10932" spans="30:30" x14ac:dyDescent="0.25">
      <c r="AD10932" s="3"/>
    </row>
    <row r="10933" spans="30:30" x14ac:dyDescent="0.25">
      <c r="AD10933" s="3"/>
    </row>
    <row r="10934" spans="30:30" x14ac:dyDescent="0.25">
      <c r="AD10934" s="3"/>
    </row>
    <row r="10935" spans="30:30" x14ac:dyDescent="0.25">
      <c r="AD10935" s="3"/>
    </row>
    <row r="10936" spans="30:30" x14ac:dyDescent="0.25">
      <c r="AD10936" s="3"/>
    </row>
    <row r="10937" spans="30:30" x14ac:dyDescent="0.25">
      <c r="AD10937" s="3"/>
    </row>
    <row r="10938" spans="30:30" x14ac:dyDescent="0.25">
      <c r="AD10938" s="3"/>
    </row>
    <row r="10939" spans="30:30" x14ac:dyDescent="0.25">
      <c r="AD10939" s="3"/>
    </row>
    <row r="10940" spans="30:30" x14ac:dyDescent="0.25">
      <c r="AD10940" s="3"/>
    </row>
    <row r="10941" spans="30:30" x14ac:dyDescent="0.25">
      <c r="AD10941" s="3"/>
    </row>
    <row r="10942" spans="30:30" x14ac:dyDescent="0.25">
      <c r="AD10942" s="3"/>
    </row>
    <row r="10943" spans="30:30" x14ac:dyDescent="0.25">
      <c r="AD10943" s="3"/>
    </row>
    <row r="10944" spans="30:30" x14ac:dyDescent="0.25">
      <c r="AD10944" s="3"/>
    </row>
    <row r="10945" spans="30:30" x14ac:dyDescent="0.25">
      <c r="AD10945" s="3"/>
    </row>
    <row r="10946" spans="30:30" x14ac:dyDescent="0.25">
      <c r="AD10946" s="3"/>
    </row>
    <row r="10947" spans="30:30" x14ac:dyDescent="0.25">
      <c r="AD10947" s="3"/>
    </row>
    <row r="10948" spans="30:30" x14ac:dyDescent="0.25">
      <c r="AD10948" s="3"/>
    </row>
    <row r="10949" spans="30:30" x14ac:dyDescent="0.25">
      <c r="AD10949" s="3"/>
    </row>
    <row r="10950" spans="30:30" x14ac:dyDescent="0.25">
      <c r="AD10950" s="3"/>
    </row>
    <row r="10951" spans="30:30" x14ac:dyDescent="0.25">
      <c r="AD10951" s="3"/>
    </row>
    <row r="10952" spans="30:30" x14ac:dyDescent="0.25">
      <c r="AD10952" s="3"/>
    </row>
    <row r="10953" spans="30:30" x14ac:dyDescent="0.25">
      <c r="AD10953" s="3"/>
    </row>
    <row r="10954" spans="30:30" x14ac:dyDescent="0.25">
      <c r="AD10954" s="3"/>
    </row>
    <row r="10955" spans="30:30" x14ac:dyDescent="0.25">
      <c r="AD10955" s="3"/>
    </row>
    <row r="10956" spans="30:30" x14ac:dyDescent="0.25">
      <c r="AD10956" s="3"/>
    </row>
    <row r="10957" spans="30:30" x14ac:dyDescent="0.25">
      <c r="AD10957" s="3"/>
    </row>
    <row r="10958" spans="30:30" x14ac:dyDescent="0.25">
      <c r="AD10958" s="3"/>
    </row>
    <row r="10959" spans="30:30" x14ac:dyDescent="0.25">
      <c r="AD10959" s="3"/>
    </row>
    <row r="10960" spans="30:30" x14ac:dyDescent="0.25">
      <c r="AD10960" s="3"/>
    </row>
    <row r="10961" spans="30:30" x14ac:dyDescent="0.25">
      <c r="AD10961" s="3"/>
    </row>
    <row r="10962" spans="30:30" x14ac:dyDescent="0.25">
      <c r="AD10962" s="3"/>
    </row>
    <row r="10963" spans="30:30" x14ac:dyDescent="0.25">
      <c r="AD10963" s="3"/>
    </row>
    <row r="10964" spans="30:30" x14ac:dyDescent="0.25">
      <c r="AD10964" s="3"/>
    </row>
    <row r="10965" spans="30:30" x14ac:dyDescent="0.25">
      <c r="AD10965" s="3"/>
    </row>
    <row r="10966" spans="30:30" x14ac:dyDescent="0.25">
      <c r="AD10966" s="3"/>
    </row>
    <row r="10967" spans="30:30" x14ac:dyDescent="0.25">
      <c r="AD10967" s="3"/>
    </row>
    <row r="10968" spans="30:30" x14ac:dyDescent="0.25">
      <c r="AD10968" s="3"/>
    </row>
    <row r="10969" spans="30:30" x14ac:dyDescent="0.25">
      <c r="AD10969" s="3"/>
    </row>
    <row r="10970" spans="30:30" x14ac:dyDescent="0.25">
      <c r="AD10970" s="3"/>
    </row>
    <row r="10971" spans="30:30" x14ac:dyDescent="0.25">
      <c r="AD10971" s="3"/>
    </row>
    <row r="10972" spans="30:30" x14ac:dyDescent="0.25">
      <c r="AD10972" s="3"/>
    </row>
    <row r="10973" spans="30:30" x14ac:dyDescent="0.25">
      <c r="AD10973" s="3"/>
    </row>
    <row r="10974" spans="30:30" x14ac:dyDescent="0.25">
      <c r="AD10974" s="3"/>
    </row>
    <row r="10975" spans="30:30" x14ac:dyDescent="0.25">
      <c r="AD10975" s="3"/>
    </row>
    <row r="10976" spans="30:30" x14ac:dyDescent="0.25">
      <c r="AD10976" s="3"/>
    </row>
    <row r="10977" spans="30:30" x14ac:dyDescent="0.25">
      <c r="AD10977" s="3"/>
    </row>
    <row r="10978" spans="30:30" x14ac:dyDescent="0.25">
      <c r="AD10978" s="3"/>
    </row>
    <row r="10979" spans="30:30" x14ac:dyDescent="0.25">
      <c r="AD10979" s="3"/>
    </row>
    <row r="10980" spans="30:30" x14ac:dyDescent="0.25">
      <c r="AD10980" s="3"/>
    </row>
    <row r="10981" spans="30:30" x14ac:dyDescent="0.25">
      <c r="AD10981" s="3"/>
    </row>
    <row r="10982" spans="30:30" x14ac:dyDescent="0.25">
      <c r="AD10982" s="3"/>
    </row>
    <row r="10983" spans="30:30" x14ac:dyDescent="0.25">
      <c r="AD10983" s="3"/>
    </row>
    <row r="10984" spans="30:30" x14ac:dyDescent="0.25">
      <c r="AD10984" s="3"/>
    </row>
    <row r="10985" spans="30:30" x14ac:dyDescent="0.25">
      <c r="AD10985" s="3"/>
    </row>
    <row r="10986" spans="30:30" x14ac:dyDescent="0.25">
      <c r="AD10986" s="3"/>
    </row>
    <row r="10987" spans="30:30" x14ac:dyDescent="0.25">
      <c r="AD10987" s="3"/>
    </row>
    <row r="10988" spans="30:30" x14ac:dyDescent="0.25">
      <c r="AD10988" s="3"/>
    </row>
    <row r="10989" spans="30:30" x14ac:dyDescent="0.25">
      <c r="AD10989" s="3"/>
    </row>
    <row r="10990" spans="30:30" x14ac:dyDescent="0.25">
      <c r="AD10990" s="3"/>
    </row>
    <row r="10991" spans="30:30" x14ac:dyDescent="0.25">
      <c r="AD10991" s="3"/>
    </row>
    <row r="10992" spans="30:30" x14ac:dyDescent="0.25">
      <c r="AD10992" s="3"/>
    </row>
    <row r="10993" spans="30:30" x14ac:dyDescent="0.25">
      <c r="AD10993" s="3"/>
    </row>
    <row r="10994" spans="30:30" x14ac:dyDescent="0.25">
      <c r="AD10994" s="3"/>
    </row>
    <row r="10995" spans="30:30" x14ac:dyDescent="0.25">
      <c r="AD10995" s="3"/>
    </row>
    <row r="10996" spans="30:30" x14ac:dyDescent="0.25">
      <c r="AD10996" s="3"/>
    </row>
    <row r="10997" spans="30:30" x14ac:dyDescent="0.25">
      <c r="AD10997" s="3"/>
    </row>
    <row r="10998" spans="30:30" x14ac:dyDescent="0.25">
      <c r="AD10998" s="3"/>
    </row>
    <row r="10999" spans="30:30" x14ac:dyDescent="0.25">
      <c r="AD10999" s="3"/>
    </row>
    <row r="11000" spans="30:30" x14ac:dyDescent="0.25">
      <c r="AD11000" s="3"/>
    </row>
    <row r="11001" spans="30:30" x14ac:dyDescent="0.25">
      <c r="AD11001" s="3"/>
    </row>
    <row r="11002" spans="30:30" x14ac:dyDescent="0.25">
      <c r="AD11002" s="3"/>
    </row>
    <row r="11003" spans="30:30" x14ac:dyDescent="0.25">
      <c r="AD11003" s="3"/>
    </row>
    <row r="11004" spans="30:30" x14ac:dyDescent="0.25">
      <c r="AD11004" s="3"/>
    </row>
    <row r="11005" spans="30:30" x14ac:dyDescent="0.25">
      <c r="AD11005" s="3"/>
    </row>
    <row r="11006" spans="30:30" x14ac:dyDescent="0.25">
      <c r="AD11006" s="3"/>
    </row>
    <row r="11007" spans="30:30" x14ac:dyDescent="0.25">
      <c r="AD11007" s="3"/>
    </row>
    <row r="11008" spans="30:30" x14ac:dyDescent="0.25">
      <c r="AD11008" s="3"/>
    </row>
    <row r="11009" spans="30:30" x14ac:dyDescent="0.25">
      <c r="AD11009" s="3"/>
    </row>
    <row r="11010" spans="30:30" x14ac:dyDescent="0.25">
      <c r="AD11010" s="3"/>
    </row>
    <row r="11011" spans="30:30" x14ac:dyDescent="0.25">
      <c r="AD11011" s="3"/>
    </row>
    <row r="11012" spans="30:30" x14ac:dyDescent="0.25">
      <c r="AD11012" s="3"/>
    </row>
    <row r="11013" spans="30:30" x14ac:dyDescent="0.25">
      <c r="AD11013" s="3"/>
    </row>
    <row r="11014" spans="30:30" x14ac:dyDescent="0.25">
      <c r="AD11014" s="3"/>
    </row>
    <row r="11015" spans="30:30" x14ac:dyDescent="0.25">
      <c r="AD11015" s="3"/>
    </row>
    <row r="11016" spans="30:30" x14ac:dyDescent="0.25">
      <c r="AD11016" s="3"/>
    </row>
    <row r="11017" spans="30:30" x14ac:dyDescent="0.25">
      <c r="AD11017" s="3"/>
    </row>
    <row r="11018" spans="30:30" x14ac:dyDescent="0.25">
      <c r="AD11018" s="3"/>
    </row>
    <row r="11019" spans="30:30" x14ac:dyDescent="0.25">
      <c r="AD11019" s="3"/>
    </row>
    <row r="11020" spans="30:30" x14ac:dyDescent="0.25">
      <c r="AD11020" s="3"/>
    </row>
    <row r="11021" spans="30:30" x14ac:dyDescent="0.25">
      <c r="AD11021" s="3"/>
    </row>
    <row r="11022" spans="30:30" x14ac:dyDescent="0.25">
      <c r="AD11022" s="3"/>
    </row>
    <row r="11023" spans="30:30" x14ac:dyDescent="0.25">
      <c r="AD11023" s="3"/>
    </row>
    <row r="11024" spans="30:30" x14ac:dyDescent="0.25">
      <c r="AD11024" s="3"/>
    </row>
    <row r="11025" spans="30:30" x14ac:dyDescent="0.25">
      <c r="AD11025" s="3"/>
    </row>
    <row r="11026" spans="30:30" x14ac:dyDescent="0.25">
      <c r="AD11026" s="3"/>
    </row>
    <row r="11027" spans="30:30" x14ac:dyDescent="0.25">
      <c r="AD11027" s="3"/>
    </row>
    <row r="11028" spans="30:30" x14ac:dyDescent="0.25">
      <c r="AD11028" s="3"/>
    </row>
    <row r="11029" spans="30:30" x14ac:dyDescent="0.25">
      <c r="AD11029" s="3"/>
    </row>
    <row r="11030" spans="30:30" x14ac:dyDescent="0.25">
      <c r="AD11030" s="3"/>
    </row>
    <row r="11031" spans="30:30" x14ac:dyDescent="0.25">
      <c r="AD11031" s="3"/>
    </row>
    <row r="11032" spans="30:30" x14ac:dyDescent="0.25">
      <c r="AD11032" s="3"/>
    </row>
    <row r="11033" spans="30:30" x14ac:dyDescent="0.25">
      <c r="AD11033" s="3"/>
    </row>
    <row r="11034" spans="30:30" x14ac:dyDescent="0.25">
      <c r="AD11034" s="3"/>
    </row>
    <row r="11035" spans="30:30" x14ac:dyDescent="0.25">
      <c r="AD11035" s="3"/>
    </row>
    <row r="11036" spans="30:30" x14ac:dyDescent="0.25">
      <c r="AD11036" s="3"/>
    </row>
    <row r="11037" spans="30:30" x14ac:dyDescent="0.25">
      <c r="AD11037" s="3"/>
    </row>
    <row r="11038" spans="30:30" x14ac:dyDescent="0.25">
      <c r="AD11038" s="3"/>
    </row>
    <row r="11039" spans="30:30" x14ac:dyDescent="0.25">
      <c r="AD11039" s="3"/>
    </row>
    <row r="11040" spans="30:30" x14ac:dyDescent="0.25">
      <c r="AD11040" s="3"/>
    </row>
    <row r="11041" spans="30:30" x14ac:dyDescent="0.25">
      <c r="AD11041" s="3"/>
    </row>
    <row r="11042" spans="30:30" x14ac:dyDescent="0.25">
      <c r="AD11042" s="3"/>
    </row>
    <row r="11043" spans="30:30" x14ac:dyDescent="0.25">
      <c r="AD11043" s="3"/>
    </row>
    <row r="11044" spans="30:30" x14ac:dyDescent="0.25">
      <c r="AD11044" s="3"/>
    </row>
    <row r="11045" spans="30:30" x14ac:dyDescent="0.25">
      <c r="AD11045" s="3"/>
    </row>
    <row r="11046" spans="30:30" x14ac:dyDescent="0.25">
      <c r="AD11046" s="3"/>
    </row>
    <row r="11047" spans="30:30" x14ac:dyDescent="0.25">
      <c r="AD11047" s="3"/>
    </row>
    <row r="11048" spans="30:30" x14ac:dyDescent="0.25">
      <c r="AD11048" s="3"/>
    </row>
    <row r="11049" spans="30:30" x14ac:dyDescent="0.25">
      <c r="AD11049" s="3"/>
    </row>
    <row r="11050" spans="30:30" x14ac:dyDescent="0.25">
      <c r="AD11050" s="3"/>
    </row>
    <row r="11051" spans="30:30" x14ac:dyDescent="0.25">
      <c r="AD11051" s="3"/>
    </row>
    <row r="11052" spans="30:30" x14ac:dyDescent="0.25">
      <c r="AD11052" s="3"/>
    </row>
    <row r="11053" spans="30:30" x14ac:dyDescent="0.25">
      <c r="AD11053" s="3"/>
    </row>
    <row r="11054" spans="30:30" x14ac:dyDescent="0.25">
      <c r="AD11054" s="3"/>
    </row>
    <row r="11055" spans="30:30" x14ac:dyDescent="0.25">
      <c r="AD11055" s="3"/>
    </row>
    <row r="11056" spans="30:30" x14ac:dyDescent="0.25">
      <c r="AD11056" s="3"/>
    </row>
    <row r="11057" spans="30:30" x14ac:dyDescent="0.25">
      <c r="AD11057" s="3"/>
    </row>
    <row r="11058" spans="30:30" x14ac:dyDescent="0.25">
      <c r="AD11058" s="3"/>
    </row>
    <row r="11059" spans="30:30" x14ac:dyDescent="0.25">
      <c r="AD11059" s="3"/>
    </row>
    <row r="11060" spans="30:30" x14ac:dyDescent="0.25">
      <c r="AD11060" s="3"/>
    </row>
    <row r="11061" spans="30:30" x14ac:dyDescent="0.25">
      <c r="AD11061" s="3"/>
    </row>
    <row r="11062" spans="30:30" x14ac:dyDescent="0.25">
      <c r="AD11062" s="3"/>
    </row>
    <row r="11063" spans="30:30" x14ac:dyDescent="0.25">
      <c r="AD11063" s="3"/>
    </row>
    <row r="11064" spans="30:30" x14ac:dyDescent="0.25">
      <c r="AD11064" s="3"/>
    </row>
    <row r="11065" spans="30:30" x14ac:dyDescent="0.25">
      <c r="AD11065" s="3"/>
    </row>
    <row r="11066" spans="30:30" x14ac:dyDescent="0.25">
      <c r="AD11066" s="3"/>
    </row>
    <row r="11067" spans="30:30" x14ac:dyDescent="0.25">
      <c r="AD11067" s="3"/>
    </row>
    <row r="11068" spans="30:30" x14ac:dyDescent="0.25">
      <c r="AD11068" s="3"/>
    </row>
    <row r="11069" spans="30:30" x14ac:dyDescent="0.25">
      <c r="AD11069" s="3"/>
    </row>
    <row r="11070" spans="30:30" x14ac:dyDescent="0.25">
      <c r="AD11070" s="3"/>
    </row>
    <row r="11071" spans="30:30" x14ac:dyDescent="0.25">
      <c r="AD11071" s="3"/>
    </row>
    <row r="11072" spans="30:30" x14ac:dyDescent="0.25">
      <c r="AD11072" s="3"/>
    </row>
    <row r="11073" spans="30:30" x14ac:dyDescent="0.25">
      <c r="AD11073" s="3"/>
    </row>
    <row r="11074" spans="30:30" x14ac:dyDescent="0.25">
      <c r="AD11074" s="3"/>
    </row>
    <row r="11075" spans="30:30" x14ac:dyDescent="0.25">
      <c r="AD11075" s="3"/>
    </row>
    <row r="11076" spans="30:30" x14ac:dyDescent="0.25">
      <c r="AD11076" s="3"/>
    </row>
    <row r="11077" spans="30:30" x14ac:dyDescent="0.25">
      <c r="AD11077" s="3"/>
    </row>
    <row r="11078" spans="30:30" x14ac:dyDescent="0.25">
      <c r="AD11078" s="3"/>
    </row>
    <row r="11079" spans="30:30" x14ac:dyDescent="0.25">
      <c r="AD11079" s="3"/>
    </row>
    <row r="11080" spans="30:30" x14ac:dyDescent="0.25">
      <c r="AD11080" s="3"/>
    </row>
    <row r="11081" spans="30:30" x14ac:dyDescent="0.25">
      <c r="AD11081" s="3"/>
    </row>
    <row r="11082" spans="30:30" x14ac:dyDescent="0.25">
      <c r="AD11082" s="3"/>
    </row>
    <row r="11083" spans="30:30" x14ac:dyDescent="0.25">
      <c r="AD11083" s="3"/>
    </row>
    <row r="11084" spans="30:30" x14ac:dyDescent="0.25">
      <c r="AD11084" s="3"/>
    </row>
    <row r="11085" spans="30:30" x14ac:dyDescent="0.25">
      <c r="AD11085" s="3"/>
    </row>
    <row r="11086" spans="30:30" x14ac:dyDescent="0.25">
      <c r="AD11086" s="3"/>
    </row>
    <row r="11087" spans="30:30" x14ac:dyDescent="0.25">
      <c r="AD11087" s="3"/>
    </row>
    <row r="11088" spans="30:30" x14ac:dyDescent="0.25">
      <c r="AD11088" s="3"/>
    </row>
    <row r="11089" spans="30:30" x14ac:dyDescent="0.25">
      <c r="AD11089" s="3"/>
    </row>
    <row r="11090" spans="30:30" x14ac:dyDescent="0.25">
      <c r="AD11090" s="3"/>
    </row>
    <row r="11091" spans="30:30" x14ac:dyDescent="0.25">
      <c r="AD11091" s="3"/>
    </row>
    <row r="11092" spans="30:30" x14ac:dyDescent="0.25">
      <c r="AD11092" s="3"/>
    </row>
    <row r="11093" spans="30:30" x14ac:dyDescent="0.25">
      <c r="AD11093" s="3"/>
    </row>
    <row r="11094" spans="30:30" x14ac:dyDescent="0.25">
      <c r="AD11094" s="3"/>
    </row>
    <row r="11095" spans="30:30" x14ac:dyDescent="0.25">
      <c r="AD11095" s="3"/>
    </row>
    <row r="11096" spans="30:30" x14ac:dyDescent="0.25">
      <c r="AD11096" s="3"/>
    </row>
    <row r="11097" spans="30:30" x14ac:dyDescent="0.25">
      <c r="AD11097" s="3"/>
    </row>
    <row r="11098" spans="30:30" x14ac:dyDescent="0.25">
      <c r="AD11098" s="3"/>
    </row>
    <row r="11099" spans="30:30" x14ac:dyDescent="0.25">
      <c r="AD11099" s="3"/>
    </row>
    <row r="11100" spans="30:30" x14ac:dyDescent="0.25">
      <c r="AD11100" s="3"/>
    </row>
    <row r="11101" spans="30:30" x14ac:dyDescent="0.25">
      <c r="AD11101" s="3"/>
    </row>
    <row r="11102" spans="30:30" x14ac:dyDescent="0.25">
      <c r="AD11102" s="3"/>
    </row>
    <row r="11103" spans="30:30" x14ac:dyDescent="0.25">
      <c r="AD11103" s="3"/>
    </row>
    <row r="11104" spans="30:30" x14ac:dyDescent="0.25">
      <c r="AD11104" s="3"/>
    </row>
    <row r="11105" spans="30:30" x14ac:dyDescent="0.25">
      <c r="AD11105" s="3"/>
    </row>
    <row r="11106" spans="30:30" x14ac:dyDescent="0.25">
      <c r="AD11106" s="3"/>
    </row>
    <row r="11107" spans="30:30" x14ac:dyDescent="0.25">
      <c r="AD11107" s="3"/>
    </row>
    <row r="11108" spans="30:30" x14ac:dyDescent="0.25">
      <c r="AD11108" s="3"/>
    </row>
    <row r="11109" spans="30:30" x14ac:dyDescent="0.25">
      <c r="AD11109" s="3"/>
    </row>
    <row r="11110" spans="30:30" x14ac:dyDescent="0.25">
      <c r="AD11110" s="3"/>
    </row>
    <row r="11111" spans="30:30" x14ac:dyDescent="0.25">
      <c r="AD11111" s="3"/>
    </row>
    <row r="11112" spans="30:30" x14ac:dyDescent="0.25">
      <c r="AD11112" s="3"/>
    </row>
    <row r="11113" spans="30:30" x14ac:dyDescent="0.25">
      <c r="AD11113" s="3"/>
    </row>
    <row r="11114" spans="30:30" x14ac:dyDescent="0.25">
      <c r="AD11114" s="3"/>
    </row>
    <row r="11115" spans="30:30" x14ac:dyDescent="0.25">
      <c r="AD11115" s="3"/>
    </row>
    <row r="11116" spans="30:30" x14ac:dyDescent="0.25">
      <c r="AD11116" s="3"/>
    </row>
    <row r="11117" spans="30:30" x14ac:dyDescent="0.25">
      <c r="AD11117" s="3"/>
    </row>
    <row r="11118" spans="30:30" x14ac:dyDescent="0.25">
      <c r="AD11118" s="3"/>
    </row>
    <row r="11119" spans="30:30" x14ac:dyDescent="0.25">
      <c r="AD11119" s="3"/>
    </row>
    <row r="11120" spans="30:30" x14ac:dyDescent="0.25">
      <c r="AD11120" s="3"/>
    </row>
    <row r="11121" spans="30:30" x14ac:dyDescent="0.25">
      <c r="AD11121" s="3"/>
    </row>
    <row r="11122" spans="30:30" x14ac:dyDescent="0.25">
      <c r="AD11122" s="3"/>
    </row>
    <row r="11123" spans="30:30" x14ac:dyDescent="0.25">
      <c r="AD11123" s="3"/>
    </row>
    <row r="11124" spans="30:30" x14ac:dyDescent="0.25">
      <c r="AD11124" s="3"/>
    </row>
    <row r="11125" spans="30:30" x14ac:dyDescent="0.25">
      <c r="AD11125" s="3"/>
    </row>
    <row r="11126" spans="30:30" x14ac:dyDescent="0.25">
      <c r="AD11126" s="3"/>
    </row>
    <row r="11127" spans="30:30" x14ac:dyDescent="0.25">
      <c r="AD11127" s="3"/>
    </row>
    <row r="11128" spans="30:30" x14ac:dyDescent="0.25">
      <c r="AD11128" s="3"/>
    </row>
    <row r="11129" spans="30:30" x14ac:dyDescent="0.25">
      <c r="AD11129" s="3"/>
    </row>
    <row r="11130" spans="30:30" x14ac:dyDescent="0.25">
      <c r="AD11130" s="3"/>
    </row>
    <row r="11131" spans="30:30" x14ac:dyDescent="0.25">
      <c r="AD11131" s="3"/>
    </row>
    <row r="11132" spans="30:30" x14ac:dyDescent="0.25">
      <c r="AD11132" s="3"/>
    </row>
    <row r="11133" spans="30:30" x14ac:dyDescent="0.25">
      <c r="AD11133" s="3"/>
    </row>
    <row r="11134" spans="30:30" x14ac:dyDescent="0.25">
      <c r="AD11134" s="3"/>
    </row>
    <row r="11135" spans="30:30" x14ac:dyDescent="0.25">
      <c r="AD11135" s="3"/>
    </row>
    <row r="11136" spans="30:30" x14ac:dyDescent="0.25">
      <c r="AD11136" s="3"/>
    </row>
    <row r="11137" spans="30:30" x14ac:dyDescent="0.25">
      <c r="AD11137" s="3"/>
    </row>
    <row r="11138" spans="30:30" x14ac:dyDescent="0.25">
      <c r="AD11138" s="3"/>
    </row>
    <row r="11139" spans="30:30" x14ac:dyDescent="0.25">
      <c r="AD11139" s="3"/>
    </row>
    <row r="11140" spans="30:30" x14ac:dyDescent="0.25">
      <c r="AD11140" s="3"/>
    </row>
    <row r="11141" spans="30:30" x14ac:dyDescent="0.25">
      <c r="AD11141" s="3"/>
    </row>
    <row r="11142" spans="30:30" x14ac:dyDescent="0.25">
      <c r="AD11142" s="3"/>
    </row>
    <row r="11143" spans="30:30" x14ac:dyDescent="0.25">
      <c r="AD11143" s="3"/>
    </row>
    <row r="11144" spans="30:30" x14ac:dyDescent="0.25">
      <c r="AD11144" s="3"/>
    </row>
    <row r="11145" spans="30:30" x14ac:dyDescent="0.25">
      <c r="AD11145" s="3"/>
    </row>
    <row r="11146" spans="30:30" x14ac:dyDescent="0.25">
      <c r="AD11146" s="3"/>
    </row>
    <row r="11147" spans="30:30" x14ac:dyDescent="0.25">
      <c r="AD11147" s="3"/>
    </row>
    <row r="11148" spans="30:30" x14ac:dyDescent="0.25">
      <c r="AD11148" s="3"/>
    </row>
    <row r="11149" spans="30:30" x14ac:dyDescent="0.25">
      <c r="AD11149" s="3"/>
    </row>
    <row r="11150" spans="30:30" x14ac:dyDescent="0.25">
      <c r="AD11150" s="3"/>
    </row>
    <row r="11151" spans="30:30" x14ac:dyDescent="0.25">
      <c r="AD11151" s="3"/>
    </row>
    <row r="11152" spans="30:30" x14ac:dyDescent="0.25">
      <c r="AD11152" s="3"/>
    </row>
    <row r="11153" spans="30:30" x14ac:dyDescent="0.25">
      <c r="AD11153" s="3"/>
    </row>
    <row r="11154" spans="30:30" x14ac:dyDescent="0.25">
      <c r="AD11154" s="3"/>
    </row>
    <row r="11155" spans="30:30" x14ac:dyDescent="0.25">
      <c r="AD11155" s="3"/>
    </row>
    <row r="11156" spans="30:30" x14ac:dyDescent="0.25">
      <c r="AD11156" s="3"/>
    </row>
    <row r="11157" spans="30:30" x14ac:dyDescent="0.25">
      <c r="AD11157" s="3"/>
    </row>
    <row r="11158" spans="30:30" x14ac:dyDescent="0.25">
      <c r="AD11158" s="3"/>
    </row>
    <row r="11159" spans="30:30" x14ac:dyDescent="0.25">
      <c r="AD11159" s="3"/>
    </row>
    <row r="11160" spans="30:30" x14ac:dyDescent="0.25">
      <c r="AD11160" s="3"/>
    </row>
    <row r="11161" spans="30:30" x14ac:dyDescent="0.25">
      <c r="AD11161" s="3"/>
    </row>
    <row r="11162" spans="30:30" x14ac:dyDescent="0.25">
      <c r="AD11162" s="3"/>
    </row>
    <row r="11163" spans="30:30" x14ac:dyDescent="0.25">
      <c r="AD11163" s="3"/>
    </row>
    <row r="11164" spans="30:30" x14ac:dyDescent="0.25">
      <c r="AD11164" s="3"/>
    </row>
    <row r="11165" spans="30:30" x14ac:dyDescent="0.25">
      <c r="AD11165" s="3"/>
    </row>
    <row r="11166" spans="30:30" x14ac:dyDescent="0.25">
      <c r="AD11166" s="3"/>
    </row>
    <row r="11167" spans="30:30" x14ac:dyDescent="0.25">
      <c r="AD11167" s="3"/>
    </row>
    <row r="11168" spans="30:30" x14ac:dyDescent="0.25">
      <c r="AD11168" s="3"/>
    </row>
    <row r="11169" spans="30:30" x14ac:dyDescent="0.25">
      <c r="AD11169" s="3"/>
    </row>
    <row r="11170" spans="30:30" x14ac:dyDescent="0.25">
      <c r="AD11170" s="3"/>
    </row>
    <row r="11171" spans="30:30" x14ac:dyDescent="0.25">
      <c r="AD11171" s="3"/>
    </row>
    <row r="11172" spans="30:30" x14ac:dyDescent="0.25">
      <c r="AD11172" s="3"/>
    </row>
    <row r="11173" spans="30:30" x14ac:dyDescent="0.25">
      <c r="AD11173" s="3"/>
    </row>
    <row r="11174" spans="30:30" x14ac:dyDescent="0.25">
      <c r="AD11174" s="3"/>
    </row>
    <row r="11175" spans="30:30" x14ac:dyDescent="0.25">
      <c r="AD11175" s="3"/>
    </row>
    <row r="11176" spans="30:30" x14ac:dyDescent="0.25">
      <c r="AD11176" s="3"/>
    </row>
    <row r="11177" spans="30:30" x14ac:dyDescent="0.25">
      <c r="AD11177" s="3"/>
    </row>
    <row r="11178" spans="30:30" x14ac:dyDescent="0.25">
      <c r="AD11178" s="3"/>
    </row>
    <row r="11179" spans="30:30" x14ac:dyDescent="0.25">
      <c r="AD11179" s="3"/>
    </row>
    <row r="11180" spans="30:30" x14ac:dyDescent="0.25">
      <c r="AD11180" s="3"/>
    </row>
    <row r="11181" spans="30:30" x14ac:dyDescent="0.25">
      <c r="AD11181" s="3"/>
    </row>
    <row r="11182" spans="30:30" x14ac:dyDescent="0.25">
      <c r="AD11182" s="3"/>
    </row>
    <row r="11183" spans="30:30" x14ac:dyDescent="0.25">
      <c r="AD11183" s="3"/>
    </row>
    <row r="11184" spans="30:30" x14ac:dyDescent="0.25">
      <c r="AD11184" s="3"/>
    </row>
    <row r="11185" spans="30:30" x14ac:dyDescent="0.25">
      <c r="AD11185" s="3"/>
    </row>
    <row r="11186" spans="30:30" x14ac:dyDescent="0.25">
      <c r="AD11186" s="3"/>
    </row>
    <row r="11187" spans="30:30" x14ac:dyDescent="0.25">
      <c r="AD11187" s="3"/>
    </row>
    <row r="11188" spans="30:30" x14ac:dyDescent="0.25">
      <c r="AD11188" s="3"/>
    </row>
    <row r="11189" spans="30:30" x14ac:dyDescent="0.25">
      <c r="AD11189" s="3"/>
    </row>
    <row r="11190" spans="30:30" x14ac:dyDescent="0.25">
      <c r="AD11190" s="3"/>
    </row>
    <row r="11191" spans="30:30" x14ac:dyDescent="0.25">
      <c r="AD11191" s="3"/>
    </row>
    <row r="11192" spans="30:30" x14ac:dyDescent="0.25">
      <c r="AD11192" s="3"/>
    </row>
    <row r="11193" spans="30:30" x14ac:dyDescent="0.25">
      <c r="AD11193" s="3"/>
    </row>
    <row r="11194" spans="30:30" x14ac:dyDescent="0.25">
      <c r="AD11194" s="3"/>
    </row>
    <row r="11195" spans="30:30" x14ac:dyDescent="0.25">
      <c r="AD11195" s="3"/>
    </row>
    <row r="11196" spans="30:30" x14ac:dyDescent="0.25">
      <c r="AD11196" s="3"/>
    </row>
    <row r="11197" spans="30:30" x14ac:dyDescent="0.25">
      <c r="AD11197" s="3"/>
    </row>
    <row r="11198" spans="30:30" x14ac:dyDescent="0.25">
      <c r="AD11198" s="3"/>
    </row>
    <row r="11199" spans="30:30" x14ac:dyDescent="0.25">
      <c r="AD11199" s="3"/>
    </row>
    <row r="11200" spans="30:30" x14ac:dyDescent="0.25">
      <c r="AD11200" s="3"/>
    </row>
    <row r="11201" spans="30:30" x14ac:dyDescent="0.25">
      <c r="AD11201" s="3"/>
    </row>
    <row r="11202" spans="30:30" x14ac:dyDescent="0.25">
      <c r="AD11202" s="3"/>
    </row>
    <row r="11203" spans="30:30" x14ac:dyDescent="0.25">
      <c r="AD11203" s="3"/>
    </row>
    <row r="11204" spans="30:30" x14ac:dyDescent="0.25">
      <c r="AD11204" s="3"/>
    </row>
    <row r="11205" spans="30:30" x14ac:dyDescent="0.25">
      <c r="AD11205" s="3"/>
    </row>
    <row r="11206" spans="30:30" x14ac:dyDescent="0.25">
      <c r="AD11206" s="3"/>
    </row>
    <row r="11207" spans="30:30" x14ac:dyDescent="0.25">
      <c r="AD11207" s="3"/>
    </row>
    <row r="11208" spans="30:30" x14ac:dyDescent="0.25">
      <c r="AD11208" s="3"/>
    </row>
    <row r="11209" spans="30:30" x14ac:dyDescent="0.25">
      <c r="AD11209" s="3"/>
    </row>
    <row r="11210" spans="30:30" x14ac:dyDescent="0.25">
      <c r="AD11210" s="3"/>
    </row>
    <row r="11211" spans="30:30" x14ac:dyDescent="0.25">
      <c r="AD11211" s="3"/>
    </row>
    <row r="11212" spans="30:30" x14ac:dyDescent="0.25">
      <c r="AD11212" s="3"/>
    </row>
    <row r="11213" spans="30:30" x14ac:dyDescent="0.25">
      <c r="AD11213" s="3"/>
    </row>
    <row r="11214" spans="30:30" x14ac:dyDescent="0.25">
      <c r="AD11214" s="3"/>
    </row>
    <row r="11215" spans="30:30" x14ac:dyDescent="0.25">
      <c r="AD11215" s="3"/>
    </row>
    <row r="11216" spans="30:30" x14ac:dyDescent="0.25">
      <c r="AD11216" s="3"/>
    </row>
    <row r="11217" spans="30:30" x14ac:dyDescent="0.25">
      <c r="AD11217" s="3"/>
    </row>
    <row r="11218" spans="30:30" x14ac:dyDescent="0.25">
      <c r="AD11218" s="3"/>
    </row>
    <row r="11219" spans="30:30" x14ac:dyDescent="0.25">
      <c r="AD11219" s="3"/>
    </row>
    <row r="11220" spans="30:30" x14ac:dyDescent="0.25">
      <c r="AD11220" s="3"/>
    </row>
    <row r="11221" spans="30:30" x14ac:dyDescent="0.25">
      <c r="AD11221" s="3"/>
    </row>
    <row r="11222" spans="30:30" x14ac:dyDescent="0.25">
      <c r="AD11222" s="3"/>
    </row>
    <row r="11223" spans="30:30" x14ac:dyDescent="0.25">
      <c r="AD11223" s="3"/>
    </row>
    <row r="11224" spans="30:30" x14ac:dyDescent="0.25">
      <c r="AD11224" s="3"/>
    </row>
    <row r="11225" spans="30:30" x14ac:dyDescent="0.25">
      <c r="AD11225" s="3"/>
    </row>
    <row r="11226" spans="30:30" x14ac:dyDescent="0.25">
      <c r="AD11226" s="3"/>
    </row>
    <row r="11227" spans="30:30" x14ac:dyDescent="0.25">
      <c r="AD11227" s="3"/>
    </row>
    <row r="11228" spans="30:30" x14ac:dyDescent="0.25">
      <c r="AD11228" s="3"/>
    </row>
    <row r="11229" spans="30:30" x14ac:dyDescent="0.25">
      <c r="AD11229" s="3"/>
    </row>
    <row r="11230" spans="30:30" x14ac:dyDescent="0.25">
      <c r="AD11230" s="3"/>
    </row>
    <row r="11231" spans="30:30" x14ac:dyDescent="0.25">
      <c r="AD11231" s="3"/>
    </row>
    <row r="11232" spans="30:30" x14ac:dyDescent="0.25">
      <c r="AD11232" s="3"/>
    </row>
    <row r="11233" spans="30:30" x14ac:dyDescent="0.25">
      <c r="AD11233" s="3"/>
    </row>
    <row r="11234" spans="30:30" x14ac:dyDescent="0.25">
      <c r="AD11234" s="3"/>
    </row>
    <row r="11235" spans="30:30" x14ac:dyDescent="0.25">
      <c r="AD11235" s="3"/>
    </row>
    <row r="11236" spans="30:30" x14ac:dyDescent="0.25">
      <c r="AD11236" s="3"/>
    </row>
    <row r="11237" spans="30:30" x14ac:dyDescent="0.25">
      <c r="AD11237" s="3"/>
    </row>
    <row r="11238" spans="30:30" x14ac:dyDescent="0.25">
      <c r="AD11238" s="3"/>
    </row>
    <row r="11239" spans="30:30" x14ac:dyDescent="0.25">
      <c r="AD11239" s="3"/>
    </row>
    <row r="11240" spans="30:30" x14ac:dyDescent="0.25">
      <c r="AD11240" s="3"/>
    </row>
    <row r="11241" spans="30:30" x14ac:dyDescent="0.25">
      <c r="AD11241" s="3"/>
    </row>
    <row r="11242" spans="30:30" x14ac:dyDescent="0.25">
      <c r="AD11242" s="3"/>
    </row>
    <row r="11243" spans="30:30" x14ac:dyDescent="0.25">
      <c r="AD11243" s="3"/>
    </row>
    <row r="11244" spans="30:30" x14ac:dyDescent="0.25">
      <c r="AD11244" s="3"/>
    </row>
    <row r="11245" spans="30:30" x14ac:dyDescent="0.25">
      <c r="AD11245" s="3"/>
    </row>
    <row r="11246" spans="30:30" x14ac:dyDescent="0.25">
      <c r="AD11246" s="3"/>
    </row>
    <row r="11247" spans="30:30" x14ac:dyDescent="0.25">
      <c r="AD11247" s="3"/>
    </row>
    <row r="11248" spans="30:30" x14ac:dyDescent="0.25">
      <c r="AD11248" s="3"/>
    </row>
    <row r="11249" spans="30:30" x14ac:dyDescent="0.25">
      <c r="AD11249" s="3"/>
    </row>
    <row r="11250" spans="30:30" x14ac:dyDescent="0.25">
      <c r="AD11250" s="3"/>
    </row>
    <row r="11251" spans="30:30" x14ac:dyDescent="0.25">
      <c r="AD11251" s="3"/>
    </row>
    <row r="11252" spans="30:30" x14ac:dyDescent="0.25">
      <c r="AD11252" s="3"/>
    </row>
    <row r="11253" spans="30:30" x14ac:dyDescent="0.25">
      <c r="AD11253" s="3"/>
    </row>
    <row r="11254" spans="30:30" x14ac:dyDescent="0.25">
      <c r="AD11254" s="3"/>
    </row>
    <row r="11255" spans="30:30" x14ac:dyDescent="0.25">
      <c r="AD11255" s="3"/>
    </row>
    <row r="11256" spans="30:30" x14ac:dyDescent="0.25">
      <c r="AD11256" s="3"/>
    </row>
    <row r="11257" spans="30:30" x14ac:dyDescent="0.25">
      <c r="AD11257" s="3"/>
    </row>
    <row r="11258" spans="30:30" x14ac:dyDescent="0.25">
      <c r="AD11258" s="3"/>
    </row>
    <row r="11259" spans="30:30" x14ac:dyDescent="0.25">
      <c r="AD11259" s="3"/>
    </row>
    <row r="11260" spans="30:30" x14ac:dyDescent="0.25">
      <c r="AD11260" s="3"/>
    </row>
    <row r="11261" spans="30:30" x14ac:dyDescent="0.25">
      <c r="AD11261" s="3"/>
    </row>
    <row r="11262" spans="30:30" x14ac:dyDescent="0.25">
      <c r="AD11262" s="3"/>
    </row>
    <row r="11263" spans="30:30" x14ac:dyDescent="0.25">
      <c r="AD11263" s="3"/>
    </row>
    <row r="11264" spans="30:30" x14ac:dyDescent="0.25">
      <c r="AD11264" s="3"/>
    </row>
    <row r="11265" spans="30:30" x14ac:dyDescent="0.25">
      <c r="AD11265" s="3"/>
    </row>
    <row r="11266" spans="30:30" x14ac:dyDescent="0.25">
      <c r="AD11266" s="3"/>
    </row>
    <row r="11267" spans="30:30" x14ac:dyDescent="0.25">
      <c r="AD11267" s="3"/>
    </row>
    <row r="11268" spans="30:30" x14ac:dyDescent="0.25">
      <c r="AD11268" s="3"/>
    </row>
    <row r="11269" spans="30:30" x14ac:dyDescent="0.25">
      <c r="AD11269" s="3"/>
    </row>
    <row r="11270" spans="30:30" x14ac:dyDescent="0.25">
      <c r="AD11270" s="3"/>
    </row>
    <row r="11271" spans="30:30" x14ac:dyDescent="0.25">
      <c r="AD11271" s="3"/>
    </row>
    <row r="11272" spans="30:30" x14ac:dyDescent="0.25">
      <c r="AD11272" s="3"/>
    </row>
    <row r="11273" spans="30:30" x14ac:dyDescent="0.25">
      <c r="AD11273" s="3"/>
    </row>
    <row r="11274" spans="30:30" x14ac:dyDescent="0.25">
      <c r="AD11274" s="3"/>
    </row>
    <row r="11275" spans="30:30" x14ac:dyDescent="0.25">
      <c r="AD11275" s="3"/>
    </row>
    <row r="11276" spans="30:30" x14ac:dyDescent="0.25">
      <c r="AD11276" s="3"/>
    </row>
    <row r="11277" spans="30:30" x14ac:dyDescent="0.25">
      <c r="AD11277" s="3"/>
    </row>
    <row r="11278" spans="30:30" x14ac:dyDescent="0.25">
      <c r="AD11278" s="3"/>
    </row>
    <row r="11279" spans="30:30" x14ac:dyDescent="0.25">
      <c r="AD11279" s="3"/>
    </row>
    <row r="11280" spans="30:30" x14ac:dyDescent="0.25">
      <c r="AD11280" s="3"/>
    </row>
    <row r="11281" spans="30:30" x14ac:dyDescent="0.25">
      <c r="AD11281" s="3"/>
    </row>
    <row r="11282" spans="30:30" x14ac:dyDescent="0.25">
      <c r="AD11282" s="3"/>
    </row>
    <row r="11283" spans="30:30" x14ac:dyDescent="0.25">
      <c r="AD11283" s="3"/>
    </row>
    <row r="11284" spans="30:30" x14ac:dyDescent="0.25">
      <c r="AD11284" s="3"/>
    </row>
    <row r="11285" spans="30:30" x14ac:dyDescent="0.25">
      <c r="AD11285" s="3"/>
    </row>
    <row r="11286" spans="30:30" x14ac:dyDescent="0.25">
      <c r="AD11286" s="3"/>
    </row>
    <row r="11287" spans="30:30" x14ac:dyDescent="0.25">
      <c r="AD11287" s="3"/>
    </row>
    <row r="11288" spans="30:30" x14ac:dyDescent="0.25">
      <c r="AD11288" s="3"/>
    </row>
    <row r="11289" spans="30:30" x14ac:dyDescent="0.25">
      <c r="AD11289" s="3"/>
    </row>
    <row r="11290" spans="30:30" x14ac:dyDescent="0.25">
      <c r="AD11290" s="3"/>
    </row>
    <row r="11291" spans="30:30" x14ac:dyDescent="0.25">
      <c r="AD11291" s="3"/>
    </row>
    <row r="11292" spans="30:30" x14ac:dyDescent="0.25">
      <c r="AD11292" s="3"/>
    </row>
    <row r="11293" spans="30:30" x14ac:dyDescent="0.25">
      <c r="AD11293" s="3"/>
    </row>
    <row r="11294" spans="30:30" x14ac:dyDescent="0.25">
      <c r="AD11294" s="3"/>
    </row>
    <row r="11295" spans="30:30" x14ac:dyDescent="0.25">
      <c r="AD11295" s="3"/>
    </row>
    <row r="11296" spans="30:30" x14ac:dyDescent="0.25">
      <c r="AD11296" s="3"/>
    </row>
    <row r="11297" spans="30:30" x14ac:dyDescent="0.25">
      <c r="AD11297" s="3"/>
    </row>
    <row r="11298" spans="30:30" x14ac:dyDescent="0.25">
      <c r="AD11298" s="3"/>
    </row>
    <row r="11299" spans="30:30" x14ac:dyDescent="0.25">
      <c r="AD11299" s="3"/>
    </row>
    <row r="11300" spans="30:30" x14ac:dyDescent="0.25">
      <c r="AD11300" s="3"/>
    </row>
    <row r="11301" spans="30:30" x14ac:dyDescent="0.25">
      <c r="AD11301" s="3"/>
    </row>
    <row r="11302" spans="30:30" x14ac:dyDescent="0.25">
      <c r="AD11302" s="3"/>
    </row>
    <row r="11303" spans="30:30" x14ac:dyDescent="0.25">
      <c r="AD11303" s="3"/>
    </row>
    <row r="11304" spans="30:30" x14ac:dyDescent="0.25">
      <c r="AD11304" s="3"/>
    </row>
    <row r="11305" spans="30:30" x14ac:dyDescent="0.25">
      <c r="AD11305" s="3"/>
    </row>
    <row r="11306" spans="30:30" x14ac:dyDescent="0.25">
      <c r="AD11306" s="3"/>
    </row>
    <row r="11307" spans="30:30" x14ac:dyDescent="0.25">
      <c r="AD11307" s="3"/>
    </row>
    <row r="11308" spans="30:30" x14ac:dyDescent="0.25">
      <c r="AD11308" s="3"/>
    </row>
    <row r="11309" spans="30:30" x14ac:dyDescent="0.25">
      <c r="AD11309" s="3"/>
    </row>
    <row r="11310" spans="30:30" x14ac:dyDescent="0.25">
      <c r="AD11310" s="3"/>
    </row>
    <row r="11311" spans="30:30" x14ac:dyDescent="0.25">
      <c r="AD11311" s="3"/>
    </row>
    <row r="11312" spans="30:30" x14ac:dyDescent="0.25">
      <c r="AD11312" s="3"/>
    </row>
    <row r="11313" spans="30:30" x14ac:dyDescent="0.25">
      <c r="AD11313" s="3"/>
    </row>
    <row r="11314" spans="30:30" x14ac:dyDescent="0.25">
      <c r="AD11314" s="3"/>
    </row>
    <row r="11315" spans="30:30" x14ac:dyDescent="0.25">
      <c r="AD11315" s="3"/>
    </row>
    <row r="11316" spans="30:30" x14ac:dyDescent="0.25">
      <c r="AD11316" s="3"/>
    </row>
    <row r="11317" spans="30:30" x14ac:dyDescent="0.25">
      <c r="AD11317" s="3"/>
    </row>
    <row r="11318" spans="30:30" x14ac:dyDescent="0.25">
      <c r="AD11318" s="3"/>
    </row>
    <row r="11319" spans="30:30" x14ac:dyDescent="0.25">
      <c r="AD11319" s="3"/>
    </row>
    <row r="11320" spans="30:30" x14ac:dyDescent="0.25">
      <c r="AD11320" s="3"/>
    </row>
    <row r="11321" spans="30:30" x14ac:dyDescent="0.25">
      <c r="AD11321" s="3"/>
    </row>
    <row r="11322" spans="30:30" x14ac:dyDescent="0.25">
      <c r="AD11322" s="3"/>
    </row>
    <row r="11323" spans="30:30" x14ac:dyDescent="0.25">
      <c r="AD11323" s="3"/>
    </row>
    <row r="11324" spans="30:30" x14ac:dyDescent="0.25">
      <c r="AD11324" s="3"/>
    </row>
    <row r="11325" spans="30:30" x14ac:dyDescent="0.25">
      <c r="AD11325" s="3"/>
    </row>
    <row r="11326" spans="30:30" x14ac:dyDescent="0.25">
      <c r="AD11326" s="3"/>
    </row>
    <row r="11327" spans="30:30" x14ac:dyDescent="0.25">
      <c r="AD11327" s="3"/>
    </row>
    <row r="11328" spans="30:30" x14ac:dyDescent="0.25">
      <c r="AD11328" s="3"/>
    </row>
    <row r="11329" spans="30:30" x14ac:dyDescent="0.25">
      <c r="AD11329" s="3"/>
    </row>
    <row r="11330" spans="30:30" x14ac:dyDescent="0.25">
      <c r="AD11330" s="3"/>
    </row>
    <row r="11331" spans="30:30" x14ac:dyDescent="0.25">
      <c r="AD11331" s="3"/>
    </row>
    <row r="11332" spans="30:30" x14ac:dyDescent="0.25">
      <c r="AD11332" s="3"/>
    </row>
    <row r="11333" spans="30:30" x14ac:dyDescent="0.25">
      <c r="AD11333" s="3"/>
    </row>
    <row r="11334" spans="30:30" x14ac:dyDescent="0.25">
      <c r="AD11334" s="3"/>
    </row>
    <row r="11335" spans="30:30" x14ac:dyDescent="0.25">
      <c r="AD11335" s="3"/>
    </row>
    <row r="11336" spans="30:30" x14ac:dyDescent="0.25">
      <c r="AD11336" s="3"/>
    </row>
    <row r="11337" spans="30:30" x14ac:dyDescent="0.25">
      <c r="AD11337" s="3"/>
    </row>
    <row r="11338" spans="30:30" x14ac:dyDescent="0.25">
      <c r="AD11338" s="3"/>
    </row>
    <row r="11339" spans="30:30" x14ac:dyDescent="0.25">
      <c r="AD11339" s="3"/>
    </row>
    <row r="11340" spans="30:30" x14ac:dyDescent="0.25">
      <c r="AD11340" s="3"/>
    </row>
    <row r="11341" spans="30:30" x14ac:dyDescent="0.25">
      <c r="AD11341" s="3"/>
    </row>
    <row r="11342" spans="30:30" x14ac:dyDescent="0.25">
      <c r="AD11342" s="3"/>
    </row>
    <row r="11343" spans="30:30" x14ac:dyDescent="0.25">
      <c r="AD11343" s="3"/>
    </row>
    <row r="11344" spans="30:30" x14ac:dyDescent="0.25">
      <c r="AD11344" s="3"/>
    </row>
    <row r="11345" spans="30:30" x14ac:dyDescent="0.25">
      <c r="AD11345" s="3"/>
    </row>
    <row r="11346" spans="30:30" x14ac:dyDescent="0.25">
      <c r="AD11346" s="3"/>
    </row>
    <row r="11347" spans="30:30" x14ac:dyDescent="0.25">
      <c r="AD11347" s="3"/>
    </row>
    <row r="11348" spans="30:30" x14ac:dyDescent="0.25">
      <c r="AD11348" s="3"/>
    </row>
    <row r="11349" spans="30:30" x14ac:dyDescent="0.25">
      <c r="AD11349" s="3"/>
    </row>
    <row r="11350" spans="30:30" x14ac:dyDescent="0.25">
      <c r="AD11350" s="3"/>
    </row>
    <row r="11351" spans="30:30" x14ac:dyDescent="0.25">
      <c r="AD11351" s="3"/>
    </row>
    <row r="11352" spans="30:30" x14ac:dyDescent="0.25">
      <c r="AD11352" s="3"/>
    </row>
    <row r="11353" spans="30:30" x14ac:dyDescent="0.25">
      <c r="AD11353" s="3"/>
    </row>
    <row r="11354" spans="30:30" x14ac:dyDescent="0.25">
      <c r="AD11354" s="3"/>
    </row>
    <row r="11355" spans="30:30" x14ac:dyDescent="0.25">
      <c r="AD11355" s="3"/>
    </row>
    <row r="11356" spans="30:30" x14ac:dyDescent="0.25">
      <c r="AD11356" s="3"/>
    </row>
    <row r="11357" spans="30:30" x14ac:dyDescent="0.25">
      <c r="AD11357" s="3"/>
    </row>
    <row r="11358" spans="30:30" x14ac:dyDescent="0.25">
      <c r="AD11358" s="3"/>
    </row>
    <row r="11359" spans="30:30" x14ac:dyDescent="0.25">
      <c r="AD11359" s="3"/>
    </row>
    <row r="11360" spans="30:30" x14ac:dyDescent="0.25">
      <c r="AD11360" s="3"/>
    </row>
    <row r="11361" spans="30:30" x14ac:dyDescent="0.25">
      <c r="AD11361" s="3"/>
    </row>
    <row r="11362" spans="30:30" x14ac:dyDescent="0.25">
      <c r="AD11362" s="3"/>
    </row>
    <row r="11363" spans="30:30" x14ac:dyDescent="0.25">
      <c r="AD11363" s="3"/>
    </row>
    <row r="11364" spans="30:30" x14ac:dyDescent="0.25">
      <c r="AD11364" s="3"/>
    </row>
    <row r="11365" spans="30:30" x14ac:dyDescent="0.25">
      <c r="AD11365" s="3"/>
    </row>
    <row r="11366" spans="30:30" x14ac:dyDescent="0.25">
      <c r="AD11366" s="3"/>
    </row>
    <row r="11367" spans="30:30" x14ac:dyDescent="0.25">
      <c r="AD11367" s="3"/>
    </row>
    <row r="11368" spans="30:30" x14ac:dyDescent="0.25">
      <c r="AD11368" s="3"/>
    </row>
    <row r="11369" spans="30:30" x14ac:dyDescent="0.25">
      <c r="AD11369" s="3"/>
    </row>
    <row r="11370" spans="30:30" x14ac:dyDescent="0.25">
      <c r="AD11370" s="3"/>
    </row>
    <row r="11371" spans="30:30" x14ac:dyDescent="0.25">
      <c r="AD11371" s="3"/>
    </row>
    <row r="11372" spans="30:30" x14ac:dyDescent="0.25">
      <c r="AD11372" s="3"/>
    </row>
    <row r="11373" spans="30:30" x14ac:dyDescent="0.25">
      <c r="AD11373" s="3"/>
    </row>
    <row r="11374" spans="30:30" x14ac:dyDescent="0.25">
      <c r="AD11374" s="3"/>
    </row>
    <row r="11375" spans="30:30" x14ac:dyDescent="0.25">
      <c r="AD11375" s="3"/>
    </row>
    <row r="11376" spans="30:30" x14ac:dyDescent="0.25">
      <c r="AD11376" s="3"/>
    </row>
    <row r="11377" spans="30:30" x14ac:dyDescent="0.25">
      <c r="AD11377" s="3"/>
    </row>
    <row r="11378" spans="30:30" x14ac:dyDescent="0.25">
      <c r="AD11378" s="3"/>
    </row>
    <row r="11379" spans="30:30" x14ac:dyDescent="0.25">
      <c r="AD11379" s="3"/>
    </row>
    <row r="11380" spans="30:30" x14ac:dyDescent="0.25">
      <c r="AD11380" s="3"/>
    </row>
    <row r="11381" spans="30:30" x14ac:dyDescent="0.25">
      <c r="AD11381" s="3"/>
    </row>
    <row r="11382" spans="30:30" x14ac:dyDescent="0.25">
      <c r="AD11382" s="3"/>
    </row>
    <row r="11383" spans="30:30" x14ac:dyDescent="0.25">
      <c r="AD11383" s="3"/>
    </row>
    <row r="11384" spans="30:30" x14ac:dyDescent="0.25">
      <c r="AD11384" s="3"/>
    </row>
    <row r="11385" spans="30:30" x14ac:dyDescent="0.25">
      <c r="AD11385" s="3"/>
    </row>
    <row r="11386" spans="30:30" x14ac:dyDescent="0.25">
      <c r="AD11386" s="3"/>
    </row>
    <row r="11387" spans="30:30" x14ac:dyDescent="0.25">
      <c r="AD11387" s="3"/>
    </row>
    <row r="11388" spans="30:30" x14ac:dyDescent="0.25">
      <c r="AD11388" s="3"/>
    </row>
    <row r="11389" spans="30:30" x14ac:dyDescent="0.25">
      <c r="AD11389" s="3"/>
    </row>
    <row r="11390" spans="30:30" x14ac:dyDescent="0.25">
      <c r="AD11390" s="3"/>
    </row>
    <row r="11391" spans="30:30" x14ac:dyDescent="0.25">
      <c r="AD11391" s="3"/>
    </row>
    <row r="11392" spans="30:30" x14ac:dyDescent="0.25">
      <c r="AD11392" s="3"/>
    </row>
    <row r="11393" spans="30:30" x14ac:dyDescent="0.25">
      <c r="AD11393" s="3"/>
    </row>
    <row r="11394" spans="30:30" x14ac:dyDescent="0.25">
      <c r="AD11394" s="3"/>
    </row>
    <row r="11395" spans="30:30" x14ac:dyDescent="0.25">
      <c r="AD11395" s="3"/>
    </row>
    <row r="11396" spans="30:30" x14ac:dyDescent="0.25">
      <c r="AD11396" s="3"/>
    </row>
    <row r="11397" spans="30:30" x14ac:dyDescent="0.25">
      <c r="AD11397" s="3"/>
    </row>
    <row r="11398" spans="30:30" x14ac:dyDescent="0.25">
      <c r="AD11398" s="3"/>
    </row>
    <row r="11399" spans="30:30" x14ac:dyDescent="0.25">
      <c r="AD11399" s="3"/>
    </row>
    <row r="11400" spans="30:30" x14ac:dyDescent="0.25">
      <c r="AD11400" s="3"/>
    </row>
    <row r="11401" spans="30:30" x14ac:dyDescent="0.25">
      <c r="AD11401" s="3"/>
    </row>
    <row r="11402" spans="30:30" x14ac:dyDescent="0.25">
      <c r="AD11402" s="3"/>
    </row>
    <row r="11403" spans="30:30" x14ac:dyDescent="0.25">
      <c r="AD11403" s="3"/>
    </row>
    <row r="11404" spans="30:30" x14ac:dyDescent="0.25">
      <c r="AD11404" s="3"/>
    </row>
    <row r="11405" spans="30:30" x14ac:dyDescent="0.25">
      <c r="AD11405" s="3"/>
    </row>
    <row r="11406" spans="30:30" x14ac:dyDescent="0.25">
      <c r="AD11406" s="3"/>
    </row>
    <row r="11407" spans="30:30" x14ac:dyDescent="0.25">
      <c r="AD11407" s="3"/>
    </row>
    <row r="11408" spans="30:30" x14ac:dyDescent="0.25">
      <c r="AD11408" s="3"/>
    </row>
    <row r="11409" spans="30:30" x14ac:dyDescent="0.25">
      <c r="AD11409" s="3"/>
    </row>
    <row r="11410" spans="30:30" x14ac:dyDescent="0.25">
      <c r="AD11410" s="3"/>
    </row>
    <row r="11411" spans="30:30" x14ac:dyDescent="0.25">
      <c r="AD11411" s="3"/>
    </row>
    <row r="11412" spans="30:30" x14ac:dyDescent="0.25">
      <c r="AD11412" s="3"/>
    </row>
    <row r="11413" spans="30:30" x14ac:dyDescent="0.25">
      <c r="AD11413" s="3"/>
    </row>
    <row r="11414" spans="30:30" x14ac:dyDescent="0.25">
      <c r="AD11414" s="3"/>
    </row>
    <row r="11415" spans="30:30" x14ac:dyDescent="0.25">
      <c r="AD11415" s="3"/>
    </row>
    <row r="11416" spans="30:30" x14ac:dyDescent="0.25">
      <c r="AD11416" s="3"/>
    </row>
    <row r="11417" spans="30:30" x14ac:dyDescent="0.25">
      <c r="AD11417" s="3"/>
    </row>
    <row r="11418" spans="30:30" x14ac:dyDescent="0.25">
      <c r="AD11418" s="3"/>
    </row>
    <row r="11419" spans="30:30" x14ac:dyDescent="0.25">
      <c r="AD11419" s="3"/>
    </row>
    <row r="11420" spans="30:30" x14ac:dyDescent="0.25">
      <c r="AD11420" s="3"/>
    </row>
    <row r="11421" spans="30:30" x14ac:dyDescent="0.25">
      <c r="AD11421" s="3"/>
    </row>
    <row r="11422" spans="30:30" x14ac:dyDescent="0.25">
      <c r="AD11422" s="3"/>
    </row>
    <row r="11423" spans="30:30" x14ac:dyDescent="0.25">
      <c r="AD11423" s="3"/>
    </row>
    <row r="11424" spans="30:30" x14ac:dyDescent="0.25">
      <c r="AD11424" s="3"/>
    </row>
    <row r="11425" spans="30:30" x14ac:dyDescent="0.25">
      <c r="AD11425" s="3"/>
    </row>
    <row r="11426" spans="30:30" x14ac:dyDescent="0.25">
      <c r="AD11426" s="3"/>
    </row>
    <row r="11427" spans="30:30" x14ac:dyDescent="0.25">
      <c r="AD11427" s="3"/>
    </row>
    <row r="11428" spans="30:30" x14ac:dyDescent="0.25">
      <c r="AD11428" s="3"/>
    </row>
    <row r="11429" spans="30:30" x14ac:dyDescent="0.25">
      <c r="AD11429" s="3"/>
    </row>
    <row r="11430" spans="30:30" x14ac:dyDescent="0.25">
      <c r="AD11430" s="3"/>
    </row>
    <row r="11431" spans="30:30" x14ac:dyDescent="0.25">
      <c r="AD11431" s="3"/>
    </row>
    <row r="11432" spans="30:30" x14ac:dyDescent="0.25">
      <c r="AD11432" s="3"/>
    </row>
    <row r="11433" spans="30:30" x14ac:dyDescent="0.25">
      <c r="AD11433" s="3"/>
    </row>
    <row r="11434" spans="30:30" x14ac:dyDescent="0.25">
      <c r="AD11434" s="3"/>
    </row>
    <row r="11435" spans="30:30" x14ac:dyDescent="0.25">
      <c r="AD11435" s="3"/>
    </row>
    <row r="11436" spans="30:30" x14ac:dyDescent="0.25">
      <c r="AD11436" s="3"/>
    </row>
    <row r="11437" spans="30:30" x14ac:dyDescent="0.25">
      <c r="AD11437" s="3"/>
    </row>
    <row r="11438" spans="30:30" x14ac:dyDescent="0.25">
      <c r="AD11438" s="3"/>
    </row>
    <row r="11439" spans="30:30" x14ac:dyDescent="0.25">
      <c r="AD11439" s="3"/>
    </row>
    <row r="11440" spans="30:30" x14ac:dyDescent="0.25">
      <c r="AD11440" s="3"/>
    </row>
    <row r="11441" spans="30:30" x14ac:dyDescent="0.25">
      <c r="AD11441" s="3"/>
    </row>
    <row r="11442" spans="30:30" x14ac:dyDescent="0.25">
      <c r="AD11442" s="3"/>
    </row>
    <row r="11443" spans="30:30" x14ac:dyDescent="0.25">
      <c r="AD11443" s="3"/>
    </row>
    <row r="11444" spans="30:30" x14ac:dyDescent="0.25">
      <c r="AD11444" s="3"/>
    </row>
    <row r="11445" spans="30:30" x14ac:dyDescent="0.25">
      <c r="AD11445" s="3"/>
    </row>
    <row r="11446" spans="30:30" x14ac:dyDescent="0.25">
      <c r="AD11446" s="3"/>
    </row>
    <row r="11447" spans="30:30" x14ac:dyDescent="0.25">
      <c r="AD11447" s="3"/>
    </row>
    <row r="11448" spans="30:30" x14ac:dyDescent="0.25">
      <c r="AD11448" s="3"/>
    </row>
    <row r="11449" spans="30:30" x14ac:dyDescent="0.25">
      <c r="AD11449" s="3"/>
    </row>
    <row r="11450" spans="30:30" x14ac:dyDescent="0.25">
      <c r="AD11450" s="3"/>
    </row>
    <row r="11451" spans="30:30" x14ac:dyDescent="0.25">
      <c r="AD11451" s="3"/>
    </row>
    <row r="11452" spans="30:30" x14ac:dyDescent="0.25">
      <c r="AD11452" s="3"/>
    </row>
    <row r="11453" spans="30:30" x14ac:dyDescent="0.25">
      <c r="AD11453" s="3"/>
    </row>
    <row r="11454" spans="30:30" x14ac:dyDescent="0.25">
      <c r="AD11454" s="3"/>
    </row>
    <row r="11455" spans="30:30" x14ac:dyDescent="0.25">
      <c r="AD11455" s="3"/>
    </row>
    <row r="11456" spans="30:30" x14ac:dyDescent="0.25">
      <c r="AD11456" s="3"/>
    </row>
    <row r="11457" spans="30:30" x14ac:dyDescent="0.25">
      <c r="AD11457" s="3"/>
    </row>
    <row r="11458" spans="30:30" x14ac:dyDescent="0.25">
      <c r="AD11458" s="3"/>
    </row>
    <row r="11459" spans="30:30" x14ac:dyDescent="0.25">
      <c r="AD11459" s="3"/>
    </row>
    <row r="11460" spans="30:30" x14ac:dyDescent="0.25">
      <c r="AD11460" s="3"/>
    </row>
    <row r="11461" spans="30:30" x14ac:dyDescent="0.25">
      <c r="AD11461" s="3"/>
    </row>
    <row r="11462" spans="30:30" x14ac:dyDescent="0.25">
      <c r="AD11462" s="3"/>
    </row>
    <row r="11463" spans="30:30" x14ac:dyDescent="0.25">
      <c r="AD11463" s="3"/>
    </row>
    <row r="11464" spans="30:30" x14ac:dyDescent="0.25">
      <c r="AD11464" s="3"/>
    </row>
    <row r="11465" spans="30:30" x14ac:dyDescent="0.25">
      <c r="AD11465" s="3"/>
    </row>
    <row r="11466" spans="30:30" x14ac:dyDescent="0.25">
      <c r="AD11466" s="3"/>
    </row>
    <row r="11467" spans="30:30" x14ac:dyDescent="0.25">
      <c r="AD11467" s="3"/>
    </row>
    <row r="11468" spans="30:30" x14ac:dyDescent="0.25">
      <c r="AD11468" s="3"/>
    </row>
    <row r="11469" spans="30:30" x14ac:dyDescent="0.25">
      <c r="AD11469" s="3"/>
    </row>
    <row r="11470" spans="30:30" x14ac:dyDescent="0.25">
      <c r="AD11470" s="3"/>
    </row>
    <row r="11471" spans="30:30" x14ac:dyDescent="0.25">
      <c r="AD11471" s="3"/>
    </row>
    <row r="11472" spans="30:30" x14ac:dyDescent="0.25">
      <c r="AD11472" s="3"/>
    </row>
    <row r="11473" spans="30:30" x14ac:dyDescent="0.25">
      <c r="AD11473" s="3"/>
    </row>
    <row r="11474" spans="30:30" x14ac:dyDescent="0.25">
      <c r="AD11474" s="3"/>
    </row>
    <row r="11475" spans="30:30" x14ac:dyDescent="0.25">
      <c r="AD11475" s="3"/>
    </row>
    <row r="11476" spans="30:30" x14ac:dyDescent="0.25">
      <c r="AD11476" s="3"/>
    </row>
    <row r="11477" spans="30:30" x14ac:dyDescent="0.25">
      <c r="AD11477" s="3"/>
    </row>
    <row r="11478" spans="30:30" x14ac:dyDescent="0.25">
      <c r="AD11478" s="3"/>
    </row>
    <row r="11479" spans="30:30" x14ac:dyDescent="0.25">
      <c r="AD11479" s="3"/>
    </row>
    <row r="11480" spans="30:30" x14ac:dyDescent="0.25">
      <c r="AD11480" s="3"/>
    </row>
    <row r="11481" spans="30:30" x14ac:dyDescent="0.25">
      <c r="AD11481" s="3"/>
    </row>
    <row r="11482" spans="30:30" x14ac:dyDescent="0.25">
      <c r="AD11482" s="3"/>
    </row>
    <row r="11483" spans="30:30" x14ac:dyDescent="0.25">
      <c r="AD11483" s="3"/>
    </row>
    <row r="11484" spans="30:30" x14ac:dyDescent="0.25">
      <c r="AD11484" s="3"/>
    </row>
    <row r="11485" spans="30:30" x14ac:dyDescent="0.25">
      <c r="AD11485" s="3"/>
    </row>
    <row r="11486" spans="30:30" x14ac:dyDescent="0.25">
      <c r="AD11486" s="3"/>
    </row>
    <row r="11487" spans="30:30" x14ac:dyDescent="0.25">
      <c r="AD11487" s="3"/>
    </row>
    <row r="11488" spans="30:30" x14ac:dyDescent="0.25">
      <c r="AD11488" s="3"/>
    </row>
    <row r="11489" spans="30:30" x14ac:dyDescent="0.25">
      <c r="AD11489" s="3"/>
    </row>
    <row r="11490" spans="30:30" x14ac:dyDescent="0.25">
      <c r="AD11490" s="3"/>
    </row>
    <row r="11491" spans="30:30" x14ac:dyDescent="0.25">
      <c r="AD11491" s="3"/>
    </row>
    <row r="11492" spans="30:30" x14ac:dyDescent="0.25">
      <c r="AD11492" s="3"/>
    </row>
    <row r="11493" spans="30:30" x14ac:dyDescent="0.25">
      <c r="AD11493" s="3"/>
    </row>
    <row r="11494" spans="30:30" x14ac:dyDescent="0.25">
      <c r="AD11494" s="3"/>
    </row>
    <row r="11495" spans="30:30" x14ac:dyDescent="0.25">
      <c r="AD11495" s="3"/>
    </row>
    <row r="11496" spans="30:30" x14ac:dyDescent="0.25">
      <c r="AD11496" s="3"/>
    </row>
    <row r="11497" spans="30:30" x14ac:dyDescent="0.25">
      <c r="AD11497" s="3"/>
    </row>
    <row r="11498" spans="30:30" x14ac:dyDescent="0.25">
      <c r="AD11498" s="3"/>
    </row>
    <row r="11499" spans="30:30" x14ac:dyDescent="0.25">
      <c r="AD11499" s="3"/>
    </row>
    <row r="11500" spans="30:30" x14ac:dyDescent="0.25">
      <c r="AD11500" s="3"/>
    </row>
    <row r="11501" spans="30:30" x14ac:dyDescent="0.25">
      <c r="AD11501" s="3"/>
    </row>
    <row r="11502" spans="30:30" x14ac:dyDescent="0.25">
      <c r="AD11502" s="3"/>
    </row>
    <row r="11503" spans="30:30" x14ac:dyDescent="0.25">
      <c r="AD11503" s="3"/>
    </row>
    <row r="11504" spans="30:30" x14ac:dyDescent="0.25">
      <c r="AD11504" s="3"/>
    </row>
    <row r="11505" spans="30:30" x14ac:dyDescent="0.25">
      <c r="AD11505" s="3"/>
    </row>
    <row r="11506" spans="30:30" x14ac:dyDescent="0.25">
      <c r="AD11506" s="3"/>
    </row>
    <row r="11507" spans="30:30" x14ac:dyDescent="0.25">
      <c r="AD11507" s="3"/>
    </row>
    <row r="11508" spans="30:30" x14ac:dyDescent="0.25">
      <c r="AD11508" s="3"/>
    </row>
    <row r="11509" spans="30:30" x14ac:dyDescent="0.25">
      <c r="AD11509" s="3"/>
    </row>
    <row r="11510" spans="30:30" x14ac:dyDescent="0.25">
      <c r="AD11510" s="3"/>
    </row>
    <row r="11511" spans="30:30" x14ac:dyDescent="0.25">
      <c r="AD11511" s="3"/>
    </row>
    <row r="11512" spans="30:30" x14ac:dyDescent="0.25">
      <c r="AD11512" s="3"/>
    </row>
    <row r="11513" spans="30:30" x14ac:dyDescent="0.25">
      <c r="AD11513" s="3"/>
    </row>
    <row r="11514" spans="30:30" x14ac:dyDescent="0.25">
      <c r="AD11514" s="3"/>
    </row>
    <row r="11515" spans="30:30" x14ac:dyDescent="0.25">
      <c r="AD11515" s="3"/>
    </row>
    <row r="11516" spans="30:30" x14ac:dyDescent="0.25">
      <c r="AD11516" s="3"/>
    </row>
    <row r="11517" spans="30:30" x14ac:dyDescent="0.25">
      <c r="AD11517" s="3"/>
    </row>
    <row r="11518" spans="30:30" x14ac:dyDescent="0.25">
      <c r="AD11518" s="3"/>
    </row>
    <row r="11519" spans="30:30" x14ac:dyDescent="0.25">
      <c r="AD11519" s="3"/>
    </row>
    <row r="11520" spans="30:30" x14ac:dyDescent="0.25">
      <c r="AD11520" s="3"/>
    </row>
    <row r="11521" spans="30:30" x14ac:dyDescent="0.25">
      <c r="AD11521" s="3"/>
    </row>
    <row r="11522" spans="30:30" x14ac:dyDescent="0.25">
      <c r="AD11522" s="3"/>
    </row>
    <row r="11523" spans="30:30" x14ac:dyDescent="0.25">
      <c r="AD11523" s="3"/>
    </row>
    <row r="11524" spans="30:30" x14ac:dyDescent="0.25">
      <c r="AD11524" s="3"/>
    </row>
    <row r="11525" spans="30:30" x14ac:dyDescent="0.25">
      <c r="AD11525" s="3"/>
    </row>
    <row r="11526" spans="30:30" x14ac:dyDescent="0.25">
      <c r="AD11526" s="3"/>
    </row>
    <row r="11527" spans="30:30" x14ac:dyDescent="0.25">
      <c r="AD11527" s="3"/>
    </row>
    <row r="11528" spans="30:30" x14ac:dyDescent="0.25">
      <c r="AD11528" s="3"/>
    </row>
    <row r="11529" spans="30:30" x14ac:dyDescent="0.25">
      <c r="AD11529" s="3"/>
    </row>
    <row r="11530" spans="30:30" x14ac:dyDescent="0.25">
      <c r="AD11530" s="3"/>
    </row>
    <row r="11531" spans="30:30" x14ac:dyDescent="0.25">
      <c r="AD11531" s="3"/>
    </row>
    <row r="11532" spans="30:30" x14ac:dyDescent="0.25">
      <c r="AD11532" s="3"/>
    </row>
    <row r="11533" spans="30:30" x14ac:dyDescent="0.25">
      <c r="AD11533" s="3"/>
    </row>
    <row r="11534" spans="30:30" x14ac:dyDescent="0.25">
      <c r="AD11534" s="3"/>
    </row>
    <row r="11535" spans="30:30" x14ac:dyDescent="0.25">
      <c r="AD11535" s="3"/>
    </row>
    <row r="11536" spans="30:30" x14ac:dyDescent="0.25">
      <c r="AD11536" s="3"/>
    </row>
    <row r="11537" spans="30:30" x14ac:dyDescent="0.25">
      <c r="AD11537" s="3"/>
    </row>
    <row r="11538" spans="30:30" x14ac:dyDescent="0.25">
      <c r="AD11538" s="3"/>
    </row>
    <row r="11539" spans="30:30" x14ac:dyDescent="0.25">
      <c r="AD11539" s="3"/>
    </row>
    <row r="11540" spans="30:30" x14ac:dyDescent="0.25">
      <c r="AD11540" s="3"/>
    </row>
    <row r="11541" spans="30:30" x14ac:dyDescent="0.25">
      <c r="AD11541" s="3"/>
    </row>
    <row r="11542" spans="30:30" x14ac:dyDescent="0.25">
      <c r="AD11542" s="3"/>
    </row>
    <row r="11543" spans="30:30" x14ac:dyDescent="0.25">
      <c r="AD11543" s="3"/>
    </row>
    <row r="11544" spans="30:30" x14ac:dyDescent="0.25">
      <c r="AD11544" s="3"/>
    </row>
    <row r="11545" spans="30:30" x14ac:dyDescent="0.25">
      <c r="AD11545" s="3"/>
    </row>
    <row r="11546" spans="30:30" x14ac:dyDescent="0.25">
      <c r="AD11546" s="3"/>
    </row>
    <row r="11547" spans="30:30" x14ac:dyDescent="0.25">
      <c r="AD11547" s="3"/>
    </row>
    <row r="11548" spans="30:30" x14ac:dyDescent="0.25">
      <c r="AD11548" s="3"/>
    </row>
    <row r="11549" spans="30:30" x14ac:dyDescent="0.25">
      <c r="AD11549" s="3"/>
    </row>
    <row r="11550" spans="30:30" x14ac:dyDescent="0.25">
      <c r="AD11550" s="3"/>
    </row>
    <row r="11551" spans="30:30" x14ac:dyDescent="0.25">
      <c r="AD11551" s="3"/>
    </row>
    <row r="11552" spans="30:30" x14ac:dyDescent="0.25">
      <c r="AD11552" s="3"/>
    </row>
    <row r="11553" spans="30:30" x14ac:dyDescent="0.25">
      <c r="AD11553" s="3"/>
    </row>
    <row r="11554" spans="30:30" x14ac:dyDescent="0.25">
      <c r="AD11554" s="3"/>
    </row>
    <row r="11555" spans="30:30" x14ac:dyDescent="0.25">
      <c r="AD11555" s="3"/>
    </row>
    <row r="11556" spans="30:30" x14ac:dyDescent="0.25">
      <c r="AD11556" s="3"/>
    </row>
    <row r="11557" spans="30:30" x14ac:dyDescent="0.25">
      <c r="AD11557" s="3"/>
    </row>
    <row r="11558" spans="30:30" x14ac:dyDescent="0.25">
      <c r="AD11558" s="3"/>
    </row>
    <row r="11559" spans="30:30" x14ac:dyDescent="0.25">
      <c r="AD11559" s="3"/>
    </row>
    <row r="11560" spans="30:30" x14ac:dyDescent="0.25">
      <c r="AD11560" s="3"/>
    </row>
    <row r="11561" spans="30:30" x14ac:dyDescent="0.25">
      <c r="AD11561" s="3"/>
    </row>
    <row r="11562" spans="30:30" x14ac:dyDescent="0.25">
      <c r="AD11562" s="3"/>
    </row>
    <row r="11563" spans="30:30" x14ac:dyDescent="0.25">
      <c r="AD11563" s="3"/>
    </row>
    <row r="11564" spans="30:30" x14ac:dyDescent="0.25">
      <c r="AD11564" s="3"/>
    </row>
    <row r="11565" spans="30:30" x14ac:dyDescent="0.25">
      <c r="AD11565" s="3"/>
    </row>
    <row r="11566" spans="30:30" x14ac:dyDescent="0.25">
      <c r="AD11566" s="3"/>
    </row>
    <row r="11567" spans="30:30" x14ac:dyDescent="0.25">
      <c r="AD11567" s="3"/>
    </row>
    <row r="11568" spans="30:30" x14ac:dyDescent="0.25">
      <c r="AD11568" s="3"/>
    </row>
    <row r="11569" spans="30:30" x14ac:dyDescent="0.25">
      <c r="AD11569" s="3"/>
    </row>
    <row r="11570" spans="30:30" x14ac:dyDescent="0.25">
      <c r="AD11570" s="3"/>
    </row>
    <row r="11571" spans="30:30" x14ac:dyDescent="0.25">
      <c r="AD11571" s="3"/>
    </row>
    <row r="11572" spans="30:30" x14ac:dyDescent="0.25">
      <c r="AD11572" s="3"/>
    </row>
    <row r="11573" spans="30:30" x14ac:dyDescent="0.25">
      <c r="AD11573" s="3"/>
    </row>
    <row r="11574" spans="30:30" x14ac:dyDescent="0.25">
      <c r="AD11574" s="3"/>
    </row>
    <row r="11575" spans="30:30" x14ac:dyDescent="0.25">
      <c r="AD11575" s="3"/>
    </row>
    <row r="11576" spans="30:30" x14ac:dyDescent="0.25">
      <c r="AD11576" s="3"/>
    </row>
    <row r="11577" spans="30:30" x14ac:dyDescent="0.25">
      <c r="AD11577" s="3"/>
    </row>
    <row r="11578" spans="30:30" x14ac:dyDescent="0.25">
      <c r="AD11578" s="3"/>
    </row>
    <row r="11579" spans="30:30" x14ac:dyDescent="0.25">
      <c r="AD11579" s="3"/>
    </row>
    <row r="11580" spans="30:30" x14ac:dyDescent="0.25">
      <c r="AD11580" s="3"/>
    </row>
    <row r="11581" spans="30:30" x14ac:dyDescent="0.25">
      <c r="AD11581" s="3"/>
    </row>
    <row r="11582" spans="30:30" x14ac:dyDescent="0.25">
      <c r="AD11582" s="3"/>
    </row>
    <row r="11583" spans="30:30" x14ac:dyDescent="0.25">
      <c r="AD11583" s="3"/>
    </row>
    <row r="11584" spans="30:30" x14ac:dyDescent="0.25">
      <c r="AD11584" s="3"/>
    </row>
    <row r="11585" spans="30:30" x14ac:dyDescent="0.25">
      <c r="AD11585" s="3"/>
    </row>
    <row r="11586" spans="30:30" x14ac:dyDescent="0.25">
      <c r="AD11586" s="3"/>
    </row>
    <row r="11587" spans="30:30" x14ac:dyDescent="0.25">
      <c r="AD11587" s="3"/>
    </row>
    <row r="11588" spans="30:30" x14ac:dyDescent="0.25">
      <c r="AD11588" s="3"/>
    </row>
    <row r="11589" spans="30:30" x14ac:dyDescent="0.25">
      <c r="AD11589" s="3"/>
    </row>
    <row r="11590" spans="30:30" x14ac:dyDescent="0.25">
      <c r="AD11590" s="3"/>
    </row>
    <row r="11591" spans="30:30" x14ac:dyDescent="0.25">
      <c r="AD11591" s="3"/>
    </row>
    <row r="11592" spans="30:30" x14ac:dyDescent="0.25">
      <c r="AD11592" s="3"/>
    </row>
    <row r="11593" spans="30:30" x14ac:dyDescent="0.25">
      <c r="AD11593" s="3"/>
    </row>
    <row r="11594" spans="30:30" x14ac:dyDescent="0.25">
      <c r="AD11594" s="3"/>
    </row>
    <row r="11595" spans="30:30" x14ac:dyDescent="0.25">
      <c r="AD11595" s="3"/>
    </row>
    <row r="11596" spans="30:30" x14ac:dyDescent="0.25">
      <c r="AD11596" s="3"/>
    </row>
    <row r="11597" spans="30:30" x14ac:dyDescent="0.25">
      <c r="AD11597" s="3"/>
    </row>
    <row r="11598" spans="30:30" x14ac:dyDescent="0.25">
      <c r="AD11598" s="3"/>
    </row>
    <row r="11599" spans="30:30" x14ac:dyDescent="0.25">
      <c r="AD11599" s="3"/>
    </row>
    <row r="11600" spans="30:30" x14ac:dyDescent="0.25">
      <c r="AD11600" s="3"/>
    </row>
    <row r="11601" spans="30:30" x14ac:dyDescent="0.25">
      <c r="AD11601" s="3"/>
    </row>
    <row r="11602" spans="30:30" x14ac:dyDescent="0.25">
      <c r="AD11602" s="3"/>
    </row>
    <row r="11603" spans="30:30" x14ac:dyDescent="0.25">
      <c r="AD11603" s="3"/>
    </row>
    <row r="11604" spans="30:30" x14ac:dyDescent="0.25">
      <c r="AD11604" s="3"/>
    </row>
    <row r="11605" spans="30:30" x14ac:dyDescent="0.25">
      <c r="AD11605" s="3"/>
    </row>
    <row r="11606" spans="30:30" x14ac:dyDescent="0.25">
      <c r="AD11606" s="3"/>
    </row>
    <row r="11607" spans="30:30" x14ac:dyDescent="0.25">
      <c r="AD11607" s="3"/>
    </row>
    <row r="11608" spans="30:30" x14ac:dyDescent="0.25">
      <c r="AD11608" s="3"/>
    </row>
    <row r="11609" spans="30:30" x14ac:dyDescent="0.25">
      <c r="AD11609" s="3"/>
    </row>
    <row r="11610" spans="30:30" x14ac:dyDescent="0.25">
      <c r="AD11610" s="3"/>
    </row>
    <row r="11611" spans="30:30" x14ac:dyDescent="0.25">
      <c r="AD11611" s="3"/>
    </row>
    <row r="11612" spans="30:30" x14ac:dyDescent="0.25">
      <c r="AD11612" s="3"/>
    </row>
    <row r="11613" spans="30:30" x14ac:dyDescent="0.25">
      <c r="AD11613" s="3"/>
    </row>
    <row r="11614" spans="30:30" x14ac:dyDescent="0.25">
      <c r="AD11614" s="3"/>
    </row>
    <row r="11615" spans="30:30" x14ac:dyDescent="0.25">
      <c r="AD11615" s="3"/>
    </row>
    <row r="11616" spans="30:30" x14ac:dyDescent="0.25">
      <c r="AD11616" s="3"/>
    </row>
    <row r="11617" spans="30:30" x14ac:dyDescent="0.25">
      <c r="AD11617" s="3"/>
    </row>
    <row r="11618" spans="30:30" x14ac:dyDescent="0.25">
      <c r="AD11618" s="3"/>
    </row>
    <row r="11619" spans="30:30" x14ac:dyDescent="0.25">
      <c r="AD11619" s="3"/>
    </row>
    <row r="11620" spans="30:30" x14ac:dyDescent="0.25">
      <c r="AD11620" s="3"/>
    </row>
    <row r="11621" spans="30:30" x14ac:dyDescent="0.25">
      <c r="AD11621" s="3"/>
    </row>
    <row r="11622" spans="30:30" x14ac:dyDescent="0.25">
      <c r="AD11622" s="3"/>
    </row>
    <row r="11623" spans="30:30" x14ac:dyDescent="0.25">
      <c r="AD11623" s="3"/>
    </row>
    <row r="11624" spans="30:30" x14ac:dyDescent="0.25">
      <c r="AD11624" s="3"/>
    </row>
    <row r="11625" spans="30:30" x14ac:dyDescent="0.25">
      <c r="AD11625" s="3"/>
    </row>
    <row r="11626" spans="30:30" x14ac:dyDescent="0.25">
      <c r="AD11626" s="3"/>
    </row>
    <row r="11627" spans="30:30" x14ac:dyDescent="0.25">
      <c r="AD11627" s="3"/>
    </row>
    <row r="11628" spans="30:30" x14ac:dyDescent="0.25">
      <c r="AD11628" s="3"/>
    </row>
    <row r="11629" spans="30:30" x14ac:dyDescent="0.25">
      <c r="AD11629" s="3"/>
    </row>
    <row r="11630" spans="30:30" x14ac:dyDescent="0.25">
      <c r="AD11630" s="3"/>
    </row>
    <row r="11631" spans="30:30" x14ac:dyDescent="0.25">
      <c r="AD11631" s="3"/>
    </row>
    <row r="11632" spans="30:30" x14ac:dyDescent="0.25">
      <c r="AD11632" s="3"/>
    </row>
    <row r="11633" spans="30:30" x14ac:dyDescent="0.25">
      <c r="AD11633" s="3"/>
    </row>
    <row r="11634" spans="30:30" x14ac:dyDescent="0.25">
      <c r="AD11634" s="3"/>
    </row>
    <row r="11635" spans="30:30" x14ac:dyDescent="0.25">
      <c r="AD11635" s="3"/>
    </row>
    <row r="11636" spans="30:30" x14ac:dyDescent="0.25">
      <c r="AD11636" s="3"/>
    </row>
    <row r="11637" spans="30:30" x14ac:dyDescent="0.25">
      <c r="AD11637" s="3"/>
    </row>
    <row r="11638" spans="30:30" x14ac:dyDescent="0.25">
      <c r="AD11638" s="3"/>
    </row>
    <row r="11639" spans="30:30" x14ac:dyDescent="0.25">
      <c r="AD11639" s="3"/>
    </row>
    <row r="11640" spans="30:30" x14ac:dyDescent="0.25">
      <c r="AD11640" s="3"/>
    </row>
    <row r="11641" spans="30:30" x14ac:dyDescent="0.25">
      <c r="AD11641" s="3"/>
    </row>
    <row r="11642" spans="30:30" x14ac:dyDescent="0.25">
      <c r="AD11642" s="3"/>
    </row>
    <row r="11643" spans="30:30" x14ac:dyDescent="0.25">
      <c r="AD11643" s="3"/>
    </row>
    <row r="11644" spans="30:30" x14ac:dyDescent="0.25">
      <c r="AD11644" s="3"/>
    </row>
    <row r="11645" spans="30:30" x14ac:dyDescent="0.25">
      <c r="AD11645" s="3"/>
    </row>
    <row r="11646" spans="30:30" x14ac:dyDescent="0.25">
      <c r="AD11646" s="3"/>
    </row>
    <row r="11647" spans="30:30" x14ac:dyDescent="0.25">
      <c r="AD11647" s="3"/>
    </row>
    <row r="11648" spans="30:30" x14ac:dyDescent="0.25">
      <c r="AD11648" s="3"/>
    </row>
    <row r="11649" spans="30:30" x14ac:dyDescent="0.25">
      <c r="AD11649" s="3"/>
    </row>
    <row r="11650" spans="30:30" x14ac:dyDescent="0.25">
      <c r="AD11650" s="3"/>
    </row>
    <row r="11651" spans="30:30" x14ac:dyDescent="0.25">
      <c r="AD11651" s="3"/>
    </row>
    <row r="11652" spans="30:30" x14ac:dyDescent="0.25">
      <c r="AD11652" s="3"/>
    </row>
    <row r="11653" spans="30:30" x14ac:dyDescent="0.25">
      <c r="AD11653" s="3"/>
    </row>
    <row r="11654" spans="30:30" x14ac:dyDescent="0.25">
      <c r="AD11654" s="3"/>
    </row>
    <row r="11655" spans="30:30" x14ac:dyDescent="0.25">
      <c r="AD11655" s="3"/>
    </row>
    <row r="11656" spans="30:30" x14ac:dyDescent="0.25">
      <c r="AD11656" s="3"/>
    </row>
    <row r="11657" spans="30:30" x14ac:dyDescent="0.25">
      <c r="AD11657" s="3"/>
    </row>
    <row r="11658" spans="30:30" x14ac:dyDescent="0.25">
      <c r="AD11658" s="3"/>
    </row>
    <row r="11659" spans="30:30" x14ac:dyDescent="0.25">
      <c r="AD11659" s="3"/>
    </row>
    <row r="11660" spans="30:30" x14ac:dyDescent="0.25">
      <c r="AD11660" s="3"/>
    </row>
    <row r="11661" spans="30:30" x14ac:dyDescent="0.25">
      <c r="AD11661" s="3"/>
    </row>
    <row r="11662" spans="30:30" x14ac:dyDescent="0.25">
      <c r="AD11662" s="3"/>
    </row>
    <row r="11663" spans="30:30" x14ac:dyDescent="0.25">
      <c r="AD11663" s="3"/>
    </row>
    <row r="11664" spans="30:30" x14ac:dyDescent="0.25">
      <c r="AD11664" s="3"/>
    </row>
    <row r="11665" spans="30:30" x14ac:dyDescent="0.25">
      <c r="AD11665" s="3"/>
    </row>
    <row r="11666" spans="30:30" x14ac:dyDescent="0.25">
      <c r="AD11666" s="3"/>
    </row>
    <row r="11667" spans="30:30" x14ac:dyDescent="0.25">
      <c r="AD11667" s="3"/>
    </row>
    <row r="11668" spans="30:30" x14ac:dyDescent="0.25">
      <c r="AD11668" s="3"/>
    </row>
    <row r="11669" spans="30:30" x14ac:dyDescent="0.25">
      <c r="AD11669" s="3"/>
    </row>
    <row r="11670" spans="30:30" x14ac:dyDescent="0.25">
      <c r="AD11670" s="3"/>
    </row>
    <row r="11671" spans="30:30" x14ac:dyDescent="0.25">
      <c r="AD11671" s="3"/>
    </row>
    <row r="11672" spans="30:30" x14ac:dyDescent="0.25">
      <c r="AD11672" s="3"/>
    </row>
    <row r="11673" spans="30:30" x14ac:dyDescent="0.25">
      <c r="AD11673" s="3"/>
    </row>
    <row r="11674" spans="30:30" x14ac:dyDescent="0.25">
      <c r="AD11674" s="3"/>
    </row>
    <row r="11675" spans="30:30" x14ac:dyDescent="0.25">
      <c r="AD11675" s="3"/>
    </row>
    <row r="11676" spans="30:30" x14ac:dyDescent="0.25">
      <c r="AD11676" s="3"/>
    </row>
    <row r="11677" spans="30:30" x14ac:dyDescent="0.25">
      <c r="AD11677" s="3"/>
    </row>
    <row r="11678" spans="30:30" x14ac:dyDescent="0.25">
      <c r="AD11678" s="3"/>
    </row>
    <row r="11679" spans="30:30" x14ac:dyDescent="0.25">
      <c r="AD11679" s="3"/>
    </row>
    <row r="11680" spans="30:30" x14ac:dyDescent="0.25">
      <c r="AD11680" s="3"/>
    </row>
    <row r="11681" spans="30:30" x14ac:dyDescent="0.25">
      <c r="AD11681" s="3"/>
    </row>
    <row r="11682" spans="30:30" x14ac:dyDescent="0.25">
      <c r="AD11682" s="3"/>
    </row>
    <row r="11683" spans="30:30" x14ac:dyDescent="0.25">
      <c r="AD11683" s="3"/>
    </row>
    <row r="11684" spans="30:30" x14ac:dyDescent="0.25">
      <c r="AD11684" s="3"/>
    </row>
    <row r="11685" spans="30:30" x14ac:dyDescent="0.25">
      <c r="AD11685" s="3"/>
    </row>
    <row r="11686" spans="30:30" x14ac:dyDescent="0.25">
      <c r="AD11686" s="3"/>
    </row>
    <row r="11687" spans="30:30" x14ac:dyDescent="0.25">
      <c r="AD11687" s="3"/>
    </row>
    <row r="11688" spans="30:30" x14ac:dyDescent="0.25">
      <c r="AD11688" s="3"/>
    </row>
    <row r="11689" spans="30:30" x14ac:dyDescent="0.25">
      <c r="AD11689" s="3"/>
    </row>
    <row r="11690" spans="30:30" x14ac:dyDescent="0.25">
      <c r="AD11690" s="3"/>
    </row>
    <row r="11691" spans="30:30" x14ac:dyDescent="0.25">
      <c r="AD11691" s="3"/>
    </row>
    <row r="11692" spans="30:30" x14ac:dyDescent="0.25">
      <c r="AD11692" s="3"/>
    </row>
    <row r="11693" spans="30:30" x14ac:dyDescent="0.25">
      <c r="AD11693" s="3"/>
    </row>
    <row r="11694" spans="30:30" x14ac:dyDescent="0.25">
      <c r="AD11694" s="3"/>
    </row>
    <row r="11695" spans="30:30" x14ac:dyDescent="0.25">
      <c r="AD11695" s="3"/>
    </row>
    <row r="11696" spans="30:30" x14ac:dyDescent="0.25">
      <c r="AD11696" s="3"/>
    </row>
    <row r="11697" spans="30:30" x14ac:dyDescent="0.25">
      <c r="AD11697" s="3"/>
    </row>
    <row r="11698" spans="30:30" x14ac:dyDescent="0.25">
      <c r="AD11698" s="3"/>
    </row>
    <row r="11699" spans="30:30" x14ac:dyDescent="0.25">
      <c r="AD11699" s="3"/>
    </row>
    <row r="11700" spans="30:30" x14ac:dyDescent="0.25">
      <c r="AD11700" s="3"/>
    </row>
    <row r="11701" spans="30:30" x14ac:dyDescent="0.25">
      <c r="AD11701" s="3"/>
    </row>
    <row r="11702" spans="30:30" x14ac:dyDescent="0.25">
      <c r="AD11702" s="3"/>
    </row>
    <row r="11703" spans="30:30" x14ac:dyDescent="0.25">
      <c r="AD11703" s="3"/>
    </row>
    <row r="11704" spans="30:30" x14ac:dyDescent="0.25">
      <c r="AD11704" s="3"/>
    </row>
    <row r="11705" spans="30:30" x14ac:dyDescent="0.25">
      <c r="AD11705" s="3"/>
    </row>
    <row r="11706" spans="30:30" x14ac:dyDescent="0.25">
      <c r="AD11706" s="3"/>
    </row>
    <row r="11707" spans="30:30" x14ac:dyDescent="0.25">
      <c r="AD11707" s="3"/>
    </row>
    <row r="11708" spans="30:30" x14ac:dyDescent="0.25">
      <c r="AD11708" s="3"/>
    </row>
    <row r="11709" spans="30:30" x14ac:dyDescent="0.25">
      <c r="AD11709" s="3"/>
    </row>
    <row r="11710" spans="30:30" x14ac:dyDescent="0.25">
      <c r="AD11710" s="3"/>
    </row>
    <row r="11711" spans="30:30" x14ac:dyDescent="0.25">
      <c r="AD11711" s="3"/>
    </row>
    <row r="11712" spans="30:30" x14ac:dyDescent="0.25">
      <c r="AD11712" s="3"/>
    </row>
    <row r="11713" spans="30:30" x14ac:dyDescent="0.25">
      <c r="AD11713" s="3"/>
    </row>
    <row r="11714" spans="30:30" x14ac:dyDescent="0.25">
      <c r="AD11714" s="3"/>
    </row>
    <row r="11715" spans="30:30" x14ac:dyDescent="0.25">
      <c r="AD11715" s="3"/>
    </row>
    <row r="11716" spans="30:30" x14ac:dyDescent="0.25">
      <c r="AD11716" s="3"/>
    </row>
    <row r="11717" spans="30:30" x14ac:dyDescent="0.25">
      <c r="AD11717" s="3"/>
    </row>
    <row r="11718" spans="30:30" x14ac:dyDescent="0.25">
      <c r="AD11718" s="3"/>
    </row>
    <row r="11719" spans="30:30" x14ac:dyDescent="0.25">
      <c r="AD11719" s="3"/>
    </row>
    <row r="11720" spans="30:30" x14ac:dyDescent="0.25">
      <c r="AD11720" s="3"/>
    </row>
    <row r="11721" spans="30:30" x14ac:dyDescent="0.25">
      <c r="AD11721" s="3"/>
    </row>
    <row r="11722" spans="30:30" x14ac:dyDescent="0.25">
      <c r="AD11722" s="3"/>
    </row>
    <row r="11723" spans="30:30" x14ac:dyDescent="0.25">
      <c r="AD11723" s="3"/>
    </row>
    <row r="11724" spans="30:30" x14ac:dyDescent="0.25">
      <c r="AD11724" s="3"/>
    </row>
    <row r="11725" spans="30:30" x14ac:dyDescent="0.25">
      <c r="AD11725" s="3"/>
    </row>
    <row r="11726" spans="30:30" x14ac:dyDescent="0.25">
      <c r="AD11726" s="3"/>
    </row>
    <row r="11727" spans="30:30" x14ac:dyDescent="0.25">
      <c r="AD11727" s="3"/>
    </row>
    <row r="11728" spans="30:30" x14ac:dyDescent="0.25">
      <c r="AD11728" s="3"/>
    </row>
    <row r="11729" spans="30:30" x14ac:dyDescent="0.25">
      <c r="AD11729" s="3"/>
    </row>
    <row r="11730" spans="30:30" x14ac:dyDescent="0.25">
      <c r="AD11730" s="3"/>
    </row>
    <row r="11731" spans="30:30" x14ac:dyDescent="0.25">
      <c r="AD11731" s="3"/>
    </row>
    <row r="11732" spans="30:30" x14ac:dyDescent="0.25">
      <c r="AD11732" s="3"/>
    </row>
    <row r="11733" spans="30:30" x14ac:dyDescent="0.25">
      <c r="AD11733" s="3"/>
    </row>
    <row r="11734" spans="30:30" x14ac:dyDescent="0.25">
      <c r="AD11734" s="3"/>
    </row>
    <row r="11735" spans="30:30" x14ac:dyDescent="0.25">
      <c r="AD11735" s="3"/>
    </row>
    <row r="11736" spans="30:30" x14ac:dyDescent="0.25">
      <c r="AD11736" s="3"/>
    </row>
    <row r="11737" spans="30:30" x14ac:dyDescent="0.25">
      <c r="AD11737" s="3"/>
    </row>
    <row r="11738" spans="30:30" x14ac:dyDescent="0.25">
      <c r="AD11738" s="3"/>
    </row>
    <row r="11739" spans="30:30" x14ac:dyDescent="0.25">
      <c r="AD11739" s="3"/>
    </row>
    <row r="11740" spans="30:30" x14ac:dyDescent="0.25">
      <c r="AD11740" s="3"/>
    </row>
    <row r="11741" spans="30:30" x14ac:dyDescent="0.25">
      <c r="AD11741" s="3"/>
    </row>
    <row r="11742" spans="30:30" x14ac:dyDescent="0.25">
      <c r="AD11742" s="3"/>
    </row>
    <row r="11743" spans="30:30" x14ac:dyDescent="0.25">
      <c r="AD11743" s="3"/>
    </row>
    <row r="11744" spans="30:30" x14ac:dyDescent="0.25">
      <c r="AD11744" s="3"/>
    </row>
    <row r="11745" spans="30:30" x14ac:dyDescent="0.25">
      <c r="AD11745" s="3"/>
    </row>
    <row r="11746" spans="30:30" x14ac:dyDescent="0.25">
      <c r="AD11746" s="3"/>
    </row>
    <row r="11747" spans="30:30" x14ac:dyDescent="0.25">
      <c r="AD11747" s="3"/>
    </row>
    <row r="11748" spans="30:30" x14ac:dyDescent="0.25">
      <c r="AD11748" s="3"/>
    </row>
    <row r="11749" spans="30:30" x14ac:dyDescent="0.25">
      <c r="AD11749" s="3"/>
    </row>
    <row r="11750" spans="30:30" x14ac:dyDescent="0.25">
      <c r="AD11750" s="3"/>
    </row>
    <row r="11751" spans="30:30" x14ac:dyDescent="0.25">
      <c r="AD11751" s="3"/>
    </row>
    <row r="11752" spans="30:30" x14ac:dyDescent="0.25">
      <c r="AD11752" s="3"/>
    </row>
    <row r="11753" spans="30:30" x14ac:dyDescent="0.25">
      <c r="AD11753" s="3"/>
    </row>
    <row r="11754" spans="30:30" x14ac:dyDescent="0.25">
      <c r="AD11754" s="3"/>
    </row>
    <row r="11755" spans="30:30" x14ac:dyDescent="0.25">
      <c r="AD11755" s="3"/>
    </row>
    <row r="11756" spans="30:30" x14ac:dyDescent="0.25">
      <c r="AD11756" s="3"/>
    </row>
    <row r="11757" spans="30:30" x14ac:dyDescent="0.25">
      <c r="AD11757" s="3"/>
    </row>
    <row r="11758" spans="30:30" x14ac:dyDescent="0.25">
      <c r="AD11758" s="3"/>
    </row>
    <row r="11759" spans="30:30" x14ac:dyDescent="0.25">
      <c r="AD11759" s="3"/>
    </row>
    <row r="11760" spans="30:30" x14ac:dyDescent="0.25">
      <c r="AD11760" s="3"/>
    </row>
    <row r="11761" spans="30:30" x14ac:dyDescent="0.25">
      <c r="AD11761" s="3"/>
    </row>
    <row r="11762" spans="30:30" x14ac:dyDescent="0.25">
      <c r="AD11762" s="3"/>
    </row>
    <row r="11763" spans="30:30" x14ac:dyDescent="0.25">
      <c r="AD11763" s="3"/>
    </row>
    <row r="11764" spans="30:30" x14ac:dyDescent="0.25">
      <c r="AD11764" s="3"/>
    </row>
    <row r="11765" spans="30:30" x14ac:dyDescent="0.25">
      <c r="AD11765" s="3"/>
    </row>
    <row r="11766" spans="30:30" x14ac:dyDescent="0.25">
      <c r="AD11766" s="3"/>
    </row>
    <row r="11767" spans="30:30" x14ac:dyDescent="0.25">
      <c r="AD11767" s="3"/>
    </row>
    <row r="11768" spans="30:30" x14ac:dyDescent="0.25">
      <c r="AD11768" s="3"/>
    </row>
    <row r="11769" spans="30:30" x14ac:dyDescent="0.25">
      <c r="AD11769" s="3"/>
    </row>
    <row r="11770" spans="30:30" x14ac:dyDescent="0.25">
      <c r="AD11770" s="3"/>
    </row>
    <row r="11771" spans="30:30" x14ac:dyDescent="0.25">
      <c r="AD11771" s="3"/>
    </row>
    <row r="11772" spans="30:30" x14ac:dyDescent="0.25">
      <c r="AD11772" s="3"/>
    </row>
    <row r="11773" spans="30:30" x14ac:dyDescent="0.25">
      <c r="AD11773" s="3"/>
    </row>
    <row r="11774" spans="30:30" x14ac:dyDescent="0.25">
      <c r="AD11774" s="3"/>
    </row>
    <row r="11775" spans="30:30" x14ac:dyDescent="0.25">
      <c r="AD11775" s="3"/>
    </row>
    <row r="11776" spans="30:30" x14ac:dyDescent="0.25">
      <c r="AD11776" s="3"/>
    </row>
    <row r="11777" spans="30:30" x14ac:dyDescent="0.25">
      <c r="AD11777" s="3"/>
    </row>
    <row r="11778" spans="30:30" x14ac:dyDescent="0.25">
      <c r="AD11778" s="3"/>
    </row>
    <row r="11779" spans="30:30" x14ac:dyDescent="0.25">
      <c r="AD11779" s="3"/>
    </row>
    <row r="11780" spans="30:30" x14ac:dyDescent="0.25">
      <c r="AD11780" s="3"/>
    </row>
    <row r="11781" spans="30:30" x14ac:dyDescent="0.25">
      <c r="AD11781" s="3"/>
    </row>
    <row r="11782" spans="30:30" x14ac:dyDescent="0.25">
      <c r="AD11782" s="3"/>
    </row>
    <row r="11783" spans="30:30" x14ac:dyDescent="0.25">
      <c r="AD11783" s="3"/>
    </row>
    <row r="11784" spans="30:30" x14ac:dyDescent="0.25">
      <c r="AD11784" s="3"/>
    </row>
    <row r="11785" spans="30:30" x14ac:dyDescent="0.25">
      <c r="AD11785" s="3"/>
    </row>
    <row r="11786" spans="30:30" x14ac:dyDescent="0.25">
      <c r="AD11786" s="3"/>
    </row>
    <row r="11787" spans="30:30" x14ac:dyDescent="0.25">
      <c r="AD11787" s="3"/>
    </row>
    <row r="11788" spans="30:30" x14ac:dyDescent="0.25">
      <c r="AD11788" s="3"/>
    </row>
    <row r="11789" spans="30:30" x14ac:dyDescent="0.25">
      <c r="AD11789" s="3"/>
    </row>
    <row r="11790" spans="30:30" x14ac:dyDescent="0.25">
      <c r="AD11790" s="3"/>
    </row>
    <row r="11791" spans="30:30" x14ac:dyDescent="0.25">
      <c r="AD11791" s="3"/>
    </row>
    <row r="11792" spans="30:30" x14ac:dyDescent="0.25">
      <c r="AD11792" s="3"/>
    </row>
    <row r="11793" spans="30:30" x14ac:dyDescent="0.25">
      <c r="AD11793" s="3"/>
    </row>
    <row r="11794" spans="30:30" x14ac:dyDescent="0.25">
      <c r="AD11794" s="3"/>
    </row>
    <row r="11795" spans="30:30" x14ac:dyDescent="0.25">
      <c r="AD11795" s="3"/>
    </row>
    <row r="11796" spans="30:30" x14ac:dyDescent="0.25">
      <c r="AD11796" s="3"/>
    </row>
    <row r="11797" spans="30:30" x14ac:dyDescent="0.25">
      <c r="AD11797" s="3"/>
    </row>
    <row r="11798" spans="30:30" x14ac:dyDescent="0.25">
      <c r="AD11798" s="3"/>
    </row>
    <row r="11799" spans="30:30" x14ac:dyDescent="0.25">
      <c r="AD11799" s="3"/>
    </row>
    <row r="11800" spans="30:30" x14ac:dyDescent="0.25">
      <c r="AD11800" s="3"/>
    </row>
    <row r="11801" spans="30:30" x14ac:dyDescent="0.25">
      <c r="AD11801" s="3"/>
    </row>
    <row r="11802" spans="30:30" x14ac:dyDescent="0.25">
      <c r="AD11802" s="3"/>
    </row>
    <row r="11803" spans="30:30" x14ac:dyDescent="0.25">
      <c r="AD11803" s="3"/>
    </row>
    <row r="11804" spans="30:30" x14ac:dyDescent="0.25">
      <c r="AD11804" s="3"/>
    </row>
    <row r="11805" spans="30:30" x14ac:dyDescent="0.25">
      <c r="AD11805" s="3"/>
    </row>
    <row r="11806" spans="30:30" x14ac:dyDescent="0.25">
      <c r="AD11806" s="3"/>
    </row>
    <row r="11807" spans="30:30" x14ac:dyDescent="0.25">
      <c r="AD11807" s="3"/>
    </row>
    <row r="11808" spans="30:30" x14ac:dyDescent="0.25">
      <c r="AD11808" s="3"/>
    </row>
    <row r="11809" spans="30:30" x14ac:dyDescent="0.25">
      <c r="AD11809" s="3"/>
    </row>
    <row r="11810" spans="30:30" x14ac:dyDescent="0.25">
      <c r="AD11810" s="3"/>
    </row>
    <row r="11811" spans="30:30" x14ac:dyDescent="0.25">
      <c r="AD11811" s="3"/>
    </row>
    <row r="11812" spans="30:30" x14ac:dyDescent="0.25">
      <c r="AD11812" s="3"/>
    </row>
    <row r="11813" spans="30:30" x14ac:dyDescent="0.25">
      <c r="AD11813" s="3"/>
    </row>
    <row r="11814" spans="30:30" x14ac:dyDescent="0.25">
      <c r="AD11814" s="3"/>
    </row>
    <row r="11815" spans="30:30" x14ac:dyDescent="0.25">
      <c r="AD11815" s="3"/>
    </row>
    <row r="11816" spans="30:30" x14ac:dyDescent="0.25">
      <c r="AD11816" s="3"/>
    </row>
    <row r="11817" spans="30:30" x14ac:dyDescent="0.25">
      <c r="AD11817" s="3"/>
    </row>
    <row r="11818" spans="30:30" x14ac:dyDescent="0.25">
      <c r="AD11818" s="3"/>
    </row>
    <row r="11819" spans="30:30" x14ac:dyDescent="0.25">
      <c r="AD11819" s="3"/>
    </row>
    <row r="11820" spans="30:30" x14ac:dyDescent="0.25">
      <c r="AD11820" s="3"/>
    </row>
    <row r="11821" spans="30:30" x14ac:dyDescent="0.25">
      <c r="AD11821" s="3"/>
    </row>
    <row r="11822" spans="30:30" x14ac:dyDescent="0.25">
      <c r="AD11822" s="3"/>
    </row>
    <row r="11823" spans="30:30" x14ac:dyDescent="0.25">
      <c r="AD11823" s="3"/>
    </row>
    <row r="11824" spans="30:30" x14ac:dyDescent="0.25">
      <c r="AD11824" s="3"/>
    </row>
    <row r="11825" spans="30:30" x14ac:dyDescent="0.25">
      <c r="AD11825" s="3"/>
    </row>
    <row r="11826" spans="30:30" x14ac:dyDescent="0.25">
      <c r="AD11826" s="3"/>
    </row>
    <row r="11827" spans="30:30" x14ac:dyDescent="0.25">
      <c r="AD11827" s="3"/>
    </row>
    <row r="11828" spans="30:30" x14ac:dyDescent="0.25">
      <c r="AD11828" s="3"/>
    </row>
    <row r="11829" spans="30:30" x14ac:dyDescent="0.25">
      <c r="AD11829" s="3"/>
    </row>
    <row r="11830" spans="30:30" x14ac:dyDescent="0.25">
      <c r="AD11830" s="3"/>
    </row>
    <row r="11831" spans="30:30" x14ac:dyDescent="0.25">
      <c r="AD11831" s="3"/>
    </row>
    <row r="11832" spans="30:30" x14ac:dyDescent="0.25">
      <c r="AD11832" s="3"/>
    </row>
    <row r="11833" spans="30:30" x14ac:dyDescent="0.25">
      <c r="AD11833" s="3"/>
    </row>
    <row r="11834" spans="30:30" x14ac:dyDescent="0.25">
      <c r="AD11834" s="3"/>
    </row>
    <row r="11835" spans="30:30" x14ac:dyDescent="0.25">
      <c r="AD11835" s="3"/>
    </row>
    <row r="11836" spans="30:30" x14ac:dyDescent="0.25">
      <c r="AD11836" s="3"/>
    </row>
    <row r="11837" spans="30:30" x14ac:dyDescent="0.25">
      <c r="AD11837" s="3"/>
    </row>
    <row r="11838" spans="30:30" x14ac:dyDescent="0.25">
      <c r="AD11838" s="3"/>
    </row>
    <row r="11839" spans="30:30" x14ac:dyDescent="0.25">
      <c r="AD11839" s="3"/>
    </row>
    <row r="11840" spans="30:30" x14ac:dyDescent="0.25">
      <c r="AD11840" s="3"/>
    </row>
    <row r="11841" spans="30:30" x14ac:dyDescent="0.25">
      <c r="AD11841" s="3"/>
    </row>
    <row r="11842" spans="30:30" x14ac:dyDescent="0.25">
      <c r="AD11842" s="3"/>
    </row>
    <row r="11843" spans="30:30" x14ac:dyDescent="0.25">
      <c r="AD11843" s="3"/>
    </row>
    <row r="11844" spans="30:30" x14ac:dyDescent="0.25">
      <c r="AD11844" s="3"/>
    </row>
    <row r="11845" spans="30:30" x14ac:dyDescent="0.25">
      <c r="AD11845" s="3"/>
    </row>
    <row r="11846" spans="30:30" x14ac:dyDescent="0.25">
      <c r="AD11846" s="3"/>
    </row>
    <row r="11847" spans="30:30" x14ac:dyDescent="0.25">
      <c r="AD11847" s="3"/>
    </row>
    <row r="11848" spans="30:30" x14ac:dyDescent="0.25">
      <c r="AD11848" s="3"/>
    </row>
    <row r="11849" spans="30:30" x14ac:dyDescent="0.25">
      <c r="AD11849" s="3"/>
    </row>
    <row r="11850" spans="30:30" x14ac:dyDescent="0.25">
      <c r="AD11850" s="3"/>
    </row>
    <row r="11851" spans="30:30" x14ac:dyDescent="0.25">
      <c r="AD11851" s="3"/>
    </row>
    <row r="11852" spans="30:30" x14ac:dyDescent="0.25">
      <c r="AD11852" s="3"/>
    </row>
    <row r="11853" spans="30:30" x14ac:dyDescent="0.25">
      <c r="AD11853" s="3"/>
    </row>
    <row r="11854" spans="30:30" x14ac:dyDescent="0.25">
      <c r="AD11854" s="3"/>
    </row>
    <row r="11855" spans="30:30" x14ac:dyDescent="0.25">
      <c r="AD11855" s="3"/>
    </row>
    <row r="11856" spans="30:30" x14ac:dyDescent="0.25">
      <c r="AD11856" s="3"/>
    </row>
    <row r="11857" spans="30:30" x14ac:dyDescent="0.25">
      <c r="AD11857" s="3"/>
    </row>
    <row r="11858" spans="30:30" x14ac:dyDescent="0.25">
      <c r="AD11858" s="3"/>
    </row>
    <row r="11859" spans="30:30" x14ac:dyDescent="0.25">
      <c r="AD11859" s="3"/>
    </row>
    <row r="11860" spans="30:30" x14ac:dyDescent="0.25">
      <c r="AD11860" s="3"/>
    </row>
    <row r="11861" spans="30:30" x14ac:dyDescent="0.25">
      <c r="AD11861" s="3"/>
    </row>
    <row r="11862" spans="30:30" x14ac:dyDescent="0.25">
      <c r="AD11862" s="3"/>
    </row>
    <row r="11863" spans="30:30" x14ac:dyDescent="0.25">
      <c r="AD11863" s="3"/>
    </row>
    <row r="11864" spans="30:30" x14ac:dyDescent="0.25">
      <c r="AD11864" s="3"/>
    </row>
    <row r="11865" spans="30:30" x14ac:dyDescent="0.25">
      <c r="AD11865" s="3"/>
    </row>
    <row r="11866" spans="30:30" x14ac:dyDescent="0.25">
      <c r="AD11866" s="3"/>
    </row>
    <row r="11867" spans="30:30" x14ac:dyDescent="0.25">
      <c r="AD11867" s="3"/>
    </row>
    <row r="11868" spans="30:30" x14ac:dyDescent="0.25">
      <c r="AD11868" s="3"/>
    </row>
    <row r="11869" spans="30:30" x14ac:dyDescent="0.25">
      <c r="AD11869" s="3"/>
    </row>
    <row r="11870" spans="30:30" x14ac:dyDescent="0.25">
      <c r="AD11870" s="3"/>
    </row>
    <row r="11871" spans="30:30" x14ac:dyDescent="0.25">
      <c r="AD11871" s="3"/>
    </row>
    <row r="11872" spans="30:30" x14ac:dyDescent="0.25">
      <c r="AD11872" s="3"/>
    </row>
    <row r="11873" spans="30:30" x14ac:dyDescent="0.25">
      <c r="AD11873" s="3"/>
    </row>
    <row r="11874" spans="30:30" x14ac:dyDescent="0.25">
      <c r="AD11874" s="3"/>
    </row>
    <row r="11875" spans="30:30" x14ac:dyDescent="0.25">
      <c r="AD11875" s="3"/>
    </row>
    <row r="11876" spans="30:30" x14ac:dyDescent="0.25">
      <c r="AD11876" s="3"/>
    </row>
    <row r="11877" spans="30:30" x14ac:dyDescent="0.25">
      <c r="AD11877" s="3"/>
    </row>
    <row r="11878" spans="30:30" x14ac:dyDescent="0.25">
      <c r="AD11878" s="3"/>
    </row>
    <row r="11879" spans="30:30" x14ac:dyDescent="0.25">
      <c r="AD11879" s="3"/>
    </row>
    <row r="11880" spans="30:30" x14ac:dyDescent="0.25">
      <c r="AD11880" s="3"/>
    </row>
    <row r="11881" spans="30:30" x14ac:dyDescent="0.25">
      <c r="AD11881" s="3"/>
    </row>
    <row r="11882" spans="30:30" x14ac:dyDescent="0.25">
      <c r="AD11882" s="3"/>
    </row>
    <row r="11883" spans="30:30" x14ac:dyDescent="0.25">
      <c r="AD11883" s="3"/>
    </row>
    <row r="11884" spans="30:30" x14ac:dyDescent="0.25">
      <c r="AD11884" s="3"/>
    </row>
    <row r="11885" spans="30:30" x14ac:dyDescent="0.25">
      <c r="AD11885" s="3"/>
    </row>
    <row r="11886" spans="30:30" x14ac:dyDescent="0.25">
      <c r="AD11886" s="3"/>
    </row>
    <row r="11887" spans="30:30" x14ac:dyDescent="0.25">
      <c r="AD11887" s="3"/>
    </row>
    <row r="11888" spans="30:30" x14ac:dyDescent="0.25">
      <c r="AD11888" s="3"/>
    </row>
    <row r="11889" spans="30:30" x14ac:dyDescent="0.25">
      <c r="AD11889" s="3"/>
    </row>
    <row r="11890" spans="30:30" x14ac:dyDescent="0.25">
      <c r="AD11890" s="3"/>
    </row>
    <row r="11891" spans="30:30" x14ac:dyDescent="0.25">
      <c r="AD11891" s="3"/>
    </row>
    <row r="11892" spans="30:30" x14ac:dyDescent="0.25">
      <c r="AD11892" s="3"/>
    </row>
    <row r="11893" spans="30:30" x14ac:dyDescent="0.25">
      <c r="AD11893" s="3"/>
    </row>
    <row r="11894" spans="30:30" x14ac:dyDescent="0.25">
      <c r="AD11894" s="3"/>
    </row>
    <row r="11895" spans="30:30" x14ac:dyDescent="0.25">
      <c r="AD11895" s="3"/>
    </row>
    <row r="11896" spans="30:30" x14ac:dyDescent="0.25">
      <c r="AD11896" s="3"/>
    </row>
    <row r="11897" spans="30:30" x14ac:dyDescent="0.25">
      <c r="AD11897" s="3"/>
    </row>
    <row r="11898" spans="30:30" x14ac:dyDescent="0.25">
      <c r="AD11898" s="3"/>
    </row>
    <row r="11899" spans="30:30" x14ac:dyDescent="0.25">
      <c r="AD11899" s="3"/>
    </row>
    <row r="11900" spans="30:30" x14ac:dyDescent="0.25">
      <c r="AD11900" s="3"/>
    </row>
    <row r="11901" spans="30:30" x14ac:dyDescent="0.25">
      <c r="AD11901" s="3"/>
    </row>
    <row r="11902" spans="30:30" x14ac:dyDescent="0.25">
      <c r="AD11902" s="3"/>
    </row>
    <row r="11903" spans="30:30" x14ac:dyDescent="0.25">
      <c r="AD11903" s="3"/>
    </row>
    <row r="11904" spans="30:30" x14ac:dyDescent="0.25">
      <c r="AD11904" s="3"/>
    </row>
    <row r="11905" spans="30:30" x14ac:dyDescent="0.25">
      <c r="AD11905" s="3"/>
    </row>
    <row r="11906" spans="30:30" x14ac:dyDescent="0.25">
      <c r="AD11906" s="3"/>
    </row>
    <row r="11907" spans="30:30" x14ac:dyDescent="0.25">
      <c r="AD11907" s="3"/>
    </row>
    <row r="11908" spans="30:30" x14ac:dyDescent="0.25">
      <c r="AD11908" s="3"/>
    </row>
    <row r="11909" spans="30:30" x14ac:dyDescent="0.25">
      <c r="AD11909" s="3"/>
    </row>
    <row r="11910" spans="30:30" x14ac:dyDescent="0.25">
      <c r="AD11910" s="3"/>
    </row>
    <row r="11911" spans="30:30" x14ac:dyDescent="0.25">
      <c r="AD11911" s="3"/>
    </row>
    <row r="11912" spans="30:30" x14ac:dyDescent="0.25">
      <c r="AD11912" s="3"/>
    </row>
    <row r="11913" spans="30:30" x14ac:dyDescent="0.25">
      <c r="AD11913" s="3"/>
    </row>
    <row r="11914" spans="30:30" x14ac:dyDescent="0.25">
      <c r="AD11914" s="3"/>
    </row>
    <row r="11915" spans="30:30" x14ac:dyDescent="0.25">
      <c r="AD11915" s="3"/>
    </row>
    <row r="11916" spans="30:30" x14ac:dyDescent="0.25">
      <c r="AD11916" s="3"/>
    </row>
    <row r="11917" spans="30:30" x14ac:dyDescent="0.25">
      <c r="AD11917" s="3"/>
    </row>
    <row r="11918" spans="30:30" x14ac:dyDescent="0.25">
      <c r="AD11918" s="3"/>
    </row>
    <row r="11919" spans="30:30" x14ac:dyDescent="0.25">
      <c r="AD11919" s="3"/>
    </row>
    <row r="11920" spans="30:30" x14ac:dyDescent="0.25">
      <c r="AD11920" s="3"/>
    </row>
    <row r="11921" spans="30:30" x14ac:dyDescent="0.25">
      <c r="AD11921" s="3"/>
    </row>
    <row r="11922" spans="30:30" x14ac:dyDescent="0.25">
      <c r="AD11922" s="3"/>
    </row>
    <row r="11923" spans="30:30" x14ac:dyDescent="0.25">
      <c r="AD11923" s="3"/>
    </row>
    <row r="11924" spans="30:30" x14ac:dyDescent="0.25">
      <c r="AD11924" s="3"/>
    </row>
    <row r="11925" spans="30:30" x14ac:dyDescent="0.25">
      <c r="AD11925" s="3"/>
    </row>
    <row r="11926" spans="30:30" x14ac:dyDescent="0.25">
      <c r="AD11926" s="3"/>
    </row>
    <row r="11927" spans="30:30" x14ac:dyDescent="0.25">
      <c r="AD11927" s="3"/>
    </row>
    <row r="11928" spans="30:30" x14ac:dyDescent="0.25">
      <c r="AD11928" s="3"/>
    </row>
    <row r="11929" spans="30:30" x14ac:dyDescent="0.25">
      <c r="AD11929" s="3"/>
    </row>
    <row r="11930" spans="30:30" x14ac:dyDescent="0.25">
      <c r="AD11930" s="3"/>
    </row>
    <row r="11931" spans="30:30" x14ac:dyDescent="0.25">
      <c r="AD11931" s="3"/>
    </row>
    <row r="11932" spans="30:30" x14ac:dyDescent="0.25">
      <c r="AD11932" s="3"/>
    </row>
    <row r="11933" spans="30:30" x14ac:dyDescent="0.25">
      <c r="AD11933" s="3"/>
    </row>
    <row r="11934" spans="30:30" x14ac:dyDescent="0.25">
      <c r="AD11934" s="3"/>
    </row>
    <row r="11935" spans="30:30" x14ac:dyDescent="0.25">
      <c r="AD11935" s="3"/>
    </row>
    <row r="11936" spans="30:30" x14ac:dyDescent="0.25">
      <c r="AD11936" s="3"/>
    </row>
    <row r="11937" spans="30:30" x14ac:dyDescent="0.25">
      <c r="AD11937" s="3"/>
    </row>
    <row r="11938" spans="30:30" x14ac:dyDescent="0.25">
      <c r="AD11938" s="3"/>
    </row>
    <row r="11939" spans="30:30" x14ac:dyDescent="0.25">
      <c r="AD11939" s="3"/>
    </row>
    <row r="11940" spans="30:30" x14ac:dyDescent="0.25">
      <c r="AD11940" s="3"/>
    </row>
    <row r="11941" spans="30:30" x14ac:dyDescent="0.25">
      <c r="AD11941" s="3"/>
    </row>
    <row r="11942" spans="30:30" x14ac:dyDescent="0.25">
      <c r="AD11942" s="3"/>
    </row>
    <row r="11943" spans="30:30" x14ac:dyDescent="0.25">
      <c r="AD11943" s="3"/>
    </row>
    <row r="11944" spans="30:30" x14ac:dyDescent="0.25">
      <c r="AD11944" s="3"/>
    </row>
    <row r="11945" spans="30:30" x14ac:dyDescent="0.25">
      <c r="AD11945" s="3"/>
    </row>
    <row r="11946" spans="30:30" x14ac:dyDescent="0.25">
      <c r="AD11946" s="3"/>
    </row>
    <row r="11947" spans="30:30" x14ac:dyDescent="0.25">
      <c r="AD11947" s="3"/>
    </row>
    <row r="11948" spans="30:30" x14ac:dyDescent="0.25">
      <c r="AD11948" s="3"/>
    </row>
    <row r="11949" spans="30:30" x14ac:dyDescent="0.25">
      <c r="AD11949" s="3"/>
    </row>
    <row r="11950" spans="30:30" x14ac:dyDescent="0.25">
      <c r="AD11950" s="3"/>
    </row>
    <row r="11951" spans="30:30" x14ac:dyDescent="0.25">
      <c r="AD11951" s="3"/>
    </row>
    <row r="11952" spans="30:30" x14ac:dyDescent="0.25">
      <c r="AD11952" s="3"/>
    </row>
    <row r="11953" spans="30:30" x14ac:dyDescent="0.25">
      <c r="AD11953" s="3"/>
    </row>
    <row r="11954" spans="30:30" x14ac:dyDescent="0.25">
      <c r="AD11954" s="3"/>
    </row>
    <row r="11955" spans="30:30" x14ac:dyDescent="0.25">
      <c r="AD11955" s="3"/>
    </row>
    <row r="11956" spans="30:30" x14ac:dyDescent="0.25">
      <c r="AD11956" s="3"/>
    </row>
    <row r="11957" spans="30:30" x14ac:dyDescent="0.25">
      <c r="AD11957" s="3"/>
    </row>
    <row r="11958" spans="30:30" x14ac:dyDescent="0.25">
      <c r="AD11958" s="3"/>
    </row>
    <row r="11959" spans="30:30" x14ac:dyDescent="0.25">
      <c r="AD11959" s="3"/>
    </row>
    <row r="11960" spans="30:30" x14ac:dyDescent="0.25">
      <c r="AD11960" s="3"/>
    </row>
    <row r="11961" spans="30:30" x14ac:dyDescent="0.25">
      <c r="AD11961" s="3"/>
    </row>
    <row r="11962" spans="30:30" x14ac:dyDescent="0.25">
      <c r="AD11962" s="3"/>
    </row>
    <row r="11963" spans="30:30" x14ac:dyDescent="0.25">
      <c r="AD11963" s="3"/>
    </row>
    <row r="11964" spans="30:30" x14ac:dyDescent="0.25">
      <c r="AD11964" s="3"/>
    </row>
    <row r="11965" spans="30:30" x14ac:dyDescent="0.25">
      <c r="AD11965" s="3"/>
    </row>
    <row r="11966" spans="30:30" x14ac:dyDescent="0.25">
      <c r="AD11966" s="3"/>
    </row>
    <row r="11967" spans="30:30" x14ac:dyDescent="0.25">
      <c r="AD11967" s="3"/>
    </row>
    <row r="11968" spans="30:30" x14ac:dyDescent="0.25">
      <c r="AD11968" s="3"/>
    </row>
    <row r="11969" spans="30:30" x14ac:dyDescent="0.25">
      <c r="AD11969" s="3"/>
    </row>
    <row r="11970" spans="30:30" x14ac:dyDescent="0.25">
      <c r="AD11970" s="3"/>
    </row>
    <row r="11971" spans="30:30" x14ac:dyDescent="0.25">
      <c r="AD11971" s="3"/>
    </row>
    <row r="11972" spans="30:30" x14ac:dyDescent="0.25">
      <c r="AD11972" s="3"/>
    </row>
    <row r="11973" spans="30:30" x14ac:dyDescent="0.25">
      <c r="AD11973" s="3"/>
    </row>
    <row r="11974" spans="30:30" x14ac:dyDescent="0.25">
      <c r="AD11974" s="3"/>
    </row>
    <row r="11975" spans="30:30" x14ac:dyDescent="0.25">
      <c r="AD11975" s="3"/>
    </row>
    <row r="11976" spans="30:30" x14ac:dyDescent="0.25">
      <c r="AD11976" s="3"/>
    </row>
    <row r="11977" spans="30:30" x14ac:dyDescent="0.25">
      <c r="AD11977" s="3"/>
    </row>
    <row r="11978" spans="30:30" x14ac:dyDescent="0.25">
      <c r="AD11978" s="3"/>
    </row>
    <row r="11979" spans="30:30" x14ac:dyDescent="0.25">
      <c r="AD11979" s="3"/>
    </row>
    <row r="11980" spans="30:30" x14ac:dyDescent="0.25">
      <c r="AD11980" s="3"/>
    </row>
    <row r="11981" spans="30:30" x14ac:dyDescent="0.25">
      <c r="AD11981" s="3"/>
    </row>
    <row r="11982" spans="30:30" x14ac:dyDescent="0.25">
      <c r="AD11982" s="3"/>
    </row>
    <row r="11983" spans="30:30" x14ac:dyDescent="0.25">
      <c r="AD11983" s="3"/>
    </row>
    <row r="11984" spans="30:30" x14ac:dyDescent="0.25">
      <c r="AD11984" s="3"/>
    </row>
    <row r="11985" spans="30:30" x14ac:dyDescent="0.25">
      <c r="AD11985" s="3"/>
    </row>
    <row r="11986" spans="30:30" x14ac:dyDescent="0.25">
      <c r="AD11986" s="3"/>
    </row>
    <row r="11987" spans="30:30" x14ac:dyDescent="0.25">
      <c r="AD11987" s="3"/>
    </row>
    <row r="11988" spans="30:30" x14ac:dyDescent="0.25">
      <c r="AD11988" s="3"/>
    </row>
    <row r="11989" spans="30:30" x14ac:dyDescent="0.25">
      <c r="AD11989" s="3"/>
    </row>
    <row r="11990" spans="30:30" x14ac:dyDescent="0.25">
      <c r="AD11990" s="3"/>
    </row>
    <row r="11991" spans="30:30" x14ac:dyDescent="0.25">
      <c r="AD11991" s="3"/>
    </row>
    <row r="11992" spans="30:30" x14ac:dyDescent="0.25">
      <c r="AD11992" s="3"/>
    </row>
    <row r="11993" spans="30:30" x14ac:dyDescent="0.25">
      <c r="AD11993" s="3"/>
    </row>
    <row r="11994" spans="30:30" x14ac:dyDescent="0.25">
      <c r="AD11994" s="3"/>
    </row>
    <row r="11995" spans="30:30" x14ac:dyDescent="0.25">
      <c r="AD11995" s="3"/>
    </row>
    <row r="11996" spans="30:30" x14ac:dyDescent="0.25">
      <c r="AD11996" s="3"/>
    </row>
    <row r="11997" spans="30:30" x14ac:dyDescent="0.25">
      <c r="AD11997" s="3"/>
    </row>
    <row r="11998" spans="30:30" x14ac:dyDescent="0.25">
      <c r="AD11998" s="3"/>
    </row>
    <row r="11999" spans="30:30" x14ac:dyDescent="0.25">
      <c r="AD11999" s="3"/>
    </row>
    <row r="12000" spans="30:30" x14ac:dyDescent="0.25">
      <c r="AD12000" s="3"/>
    </row>
    <row r="12001" spans="30:30" x14ac:dyDescent="0.25">
      <c r="AD12001" s="3"/>
    </row>
    <row r="12002" spans="30:30" x14ac:dyDescent="0.25">
      <c r="AD12002" s="3"/>
    </row>
    <row r="12003" spans="30:30" x14ac:dyDescent="0.25">
      <c r="AD12003" s="3"/>
    </row>
    <row r="12004" spans="30:30" x14ac:dyDescent="0.25">
      <c r="AD12004" s="3"/>
    </row>
    <row r="12005" spans="30:30" x14ac:dyDescent="0.25">
      <c r="AD12005" s="3"/>
    </row>
    <row r="12006" spans="30:30" x14ac:dyDescent="0.25">
      <c r="AD12006" s="3"/>
    </row>
    <row r="12007" spans="30:30" x14ac:dyDescent="0.25">
      <c r="AD12007" s="3"/>
    </row>
    <row r="12008" spans="30:30" x14ac:dyDescent="0.25">
      <c r="AD12008" s="3"/>
    </row>
    <row r="12009" spans="30:30" x14ac:dyDescent="0.25">
      <c r="AD12009" s="3"/>
    </row>
    <row r="12010" spans="30:30" x14ac:dyDescent="0.25">
      <c r="AD12010" s="3"/>
    </row>
    <row r="12011" spans="30:30" x14ac:dyDescent="0.25">
      <c r="AD12011" s="3"/>
    </row>
    <row r="12012" spans="30:30" x14ac:dyDescent="0.25">
      <c r="AD12012" s="3"/>
    </row>
    <row r="12013" spans="30:30" x14ac:dyDescent="0.25">
      <c r="AD12013" s="3"/>
    </row>
    <row r="12014" spans="30:30" x14ac:dyDescent="0.25">
      <c r="AD12014" s="3"/>
    </row>
    <row r="12015" spans="30:30" x14ac:dyDescent="0.25">
      <c r="AD12015" s="3"/>
    </row>
    <row r="12016" spans="30:30" x14ac:dyDescent="0.25">
      <c r="AD12016" s="3"/>
    </row>
    <row r="12017" spans="30:30" x14ac:dyDescent="0.25">
      <c r="AD12017" s="3"/>
    </row>
    <row r="12018" spans="30:30" x14ac:dyDescent="0.25">
      <c r="AD12018" s="3"/>
    </row>
    <row r="12019" spans="30:30" x14ac:dyDescent="0.25">
      <c r="AD12019" s="3"/>
    </row>
    <row r="12020" spans="30:30" x14ac:dyDescent="0.25">
      <c r="AD12020" s="3"/>
    </row>
    <row r="12021" spans="30:30" x14ac:dyDescent="0.25">
      <c r="AD12021" s="3"/>
    </row>
    <row r="12022" spans="30:30" x14ac:dyDescent="0.25">
      <c r="AD12022" s="3"/>
    </row>
    <row r="12023" spans="30:30" x14ac:dyDescent="0.25">
      <c r="AD12023" s="3"/>
    </row>
    <row r="12024" spans="30:30" x14ac:dyDescent="0.25">
      <c r="AD12024" s="3"/>
    </row>
    <row r="12025" spans="30:30" x14ac:dyDescent="0.25">
      <c r="AD12025" s="3"/>
    </row>
    <row r="12026" spans="30:30" x14ac:dyDescent="0.25">
      <c r="AD12026" s="3"/>
    </row>
    <row r="12027" spans="30:30" x14ac:dyDescent="0.25">
      <c r="AD12027" s="3"/>
    </row>
    <row r="12028" spans="30:30" x14ac:dyDescent="0.25">
      <c r="AD12028" s="3"/>
    </row>
    <row r="12029" spans="30:30" x14ac:dyDescent="0.25">
      <c r="AD12029" s="3"/>
    </row>
    <row r="12030" spans="30:30" x14ac:dyDescent="0.25">
      <c r="AD12030" s="3"/>
    </row>
    <row r="12031" spans="30:30" x14ac:dyDescent="0.25">
      <c r="AD12031" s="3"/>
    </row>
    <row r="12032" spans="30:30" x14ac:dyDescent="0.25">
      <c r="AD12032" s="3"/>
    </row>
    <row r="12033" spans="30:30" x14ac:dyDescent="0.25">
      <c r="AD12033" s="3"/>
    </row>
    <row r="12034" spans="30:30" x14ac:dyDescent="0.25">
      <c r="AD12034" s="3"/>
    </row>
    <row r="12035" spans="30:30" x14ac:dyDescent="0.25">
      <c r="AD12035" s="3"/>
    </row>
    <row r="12036" spans="30:30" x14ac:dyDescent="0.25">
      <c r="AD12036" s="3"/>
    </row>
    <row r="12037" spans="30:30" x14ac:dyDescent="0.25">
      <c r="AD12037" s="3"/>
    </row>
    <row r="12038" spans="30:30" x14ac:dyDescent="0.25">
      <c r="AD12038" s="3"/>
    </row>
    <row r="12039" spans="30:30" x14ac:dyDescent="0.25">
      <c r="AD12039" s="3"/>
    </row>
    <row r="12040" spans="30:30" x14ac:dyDescent="0.25">
      <c r="AD12040" s="3"/>
    </row>
    <row r="12041" spans="30:30" x14ac:dyDescent="0.25">
      <c r="AD12041" s="3"/>
    </row>
    <row r="12042" spans="30:30" x14ac:dyDescent="0.25">
      <c r="AD12042" s="3"/>
    </row>
    <row r="12043" spans="30:30" x14ac:dyDescent="0.25">
      <c r="AD12043" s="3"/>
    </row>
    <row r="12044" spans="30:30" x14ac:dyDescent="0.25">
      <c r="AD12044" s="3"/>
    </row>
    <row r="12045" spans="30:30" x14ac:dyDescent="0.25">
      <c r="AD12045" s="3"/>
    </row>
    <row r="12046" spans="30:30" x14ac:dyDescent="0.25">
      <c r="AD12046" s="3"/>
    </row>
    <row r="12047" spans="30:30" x14ac:dyDescent="0.25">
      <c r="AD12047" s="3"/>
    </row>
    <row r="12048" spans="30:30" x14ac:dyDescent="0.25">
      <c r="AD12048" s="3"/>
    </row>
    <row r="12049" spans="30:30" x14ac:dyDescent="0.25">
      <c r="AD12049" s="3"/>
    </row>
    <row r="12050" spans="30:30" x14ac:dyDescent="0.25">
      <c r="AD12050" s="3"/>
    </row>
    <row r="12051" spans="30:30" x14ac:dyDescent="0.25">
      <c r="AD12051" s="3"/>
    </row>
    <row r="12052" spans="30:30" x14ac:dyDescent="0.25">
      <c r="AD12052" s="3"/>
    </row>
    <row r="12053" spans="30:30" x14ac:dyDescent="0.25">
      <c r="AD12053" s="3"/>
    </row>
    <row r="12054" spans="30:30" x14ac:dyDescent="0.25">
      <c r="AD12054" s="3"/>
    </row>
    <row r="12055" spans="30:30" x14ac:dyDescent="0.25">
      <c r="AD12055" s="3"/>
    </row>
    <row r="12056" spans="30:30" x14ac:dyDescent="0.25">
      <c r="AD12056" s="3"/>
    </row>
    <row r="12057" spans="30:30" x14ac:dyDescent="0.25">
      <c r="AD12057" s="3"/>
    </row>
    <row r="12058" spans="30:30" x14ac:dyDescent="0.25">
      <c r="AD12058" s="3"/>
    </row>
    <row r="12059" spans="30:30" x14ac:dyDescent="0.25">
      <c r="AD12059" s="3"/>
    </row>
    <row r="12060" spans="30:30" x14ac:dyDescent="0.25">
      <c r="AD12060" s="3"/>
    </row>
    <row r="12061" spans="30:30" x14ac:dyDescent="0.25">
      <c r="AD12061" s="3"/>
    </row>
    <row r="12062" spans="30:30" x14ac:dyDescent="0.25">
      <c r="AD12062" s="3"/>
    </row>
    <row r="12063" spans="30:30" x14ac:dyDescent="0.25">
      <c r="AD12063" s="3"/>
    </row>
    <row r="12064" spans="30:30" x14ac:dyDescent="0.25">
      <c r="AD12064" s="3"/>
    </row>
    <row r="12065" spans="30:30" x14ac:dyDescent="0.25">
      <c r="AD12065" s="3"/>
    </row>
    <row r="12066" spans="30:30" x14ac:dyDescent="0.25">
      <c r="AD12066" s="3"/>
    </row>
    <row r="12067" spans="30:30" x14ac:dyDescent="0.25">
      <c r="AD12067" s="3"/>
    </row>
    <row r="12068" spans="30:30" x14ac:dyDescent="0.25">
      <c r="AD12068" s="3"/>
    </row>
    <row r="12069" spans="30:30" x14ac:dyDescent="0.25">
      <c r="AD12069" s="3"/>
    </row>
    <row r="12070" spans="30:30" x14ac:dyDescent="0.25">
      <c r="AD12070" s="3"/>
    </row>
    <row r="12071" spans="30:30" x14ac:dyDescent="0.25">
      <c r="AD12071" s="3"/>
    </row>
    <row r="12072" spans="30:30" x14ac:dyDescent="0.25">
      <c r="AD12072" s="3"/>
    </row>
    <row r="12073" spans="30:30" x14ac:dyDescent="0.25">
      <c r="AD12073" s="3"/>
    </row>
    <row r="12074" spans="30:30" x14ac:dyDescent="0.25">
      <c r="AD12074" s="3"/>
    </row>
    <row r="12075" spans="30:30" x14ac:dyDescent="0.25">
      <c r="AD12075" s="3"/>
    </row>
    <row r="12076" spans="30:30" x14ac:dyDescent="0.25">
      <c r="AD12076" s="3"/>
    </row>
    <row r="12077" spans="30:30" x14ac:dyDescent="0.25">
      <c r="AD12077" s="3"/>
    </row>
    <row r="12078" spans="30:30" x14ac:dyDescent="0.25">
      <c r="AD12078" s="3"/>
    </row>
    <row r="12079" spans="30:30" x14ac:dyDescent="0.25">
      <c r="AD12079" s="3"/>
    </row>
    <row r="12080" spans="30:30" x14ac:dyDescent="0.25">
      <c r="AD12080" s="3"/>
    </row>
    <row r="12081" spans="30:30" x14ac:dyDescent="0.25">
      <c r="AD12081" s="3"/>
    </row>
    <row r="12082" spans="30:30" x14ac:dyDescent="0.25">
      <c r="AD12082" s="3"/>
    </row>
    <row r="12083" spans="30:30" x14ac:dyDescent="0.25">
      <c r="AD12083" s="3"/>
    </row>
    <row r="12084" spans="30:30" x14ac:dyDescent="0.25">
      <c r="AD12084" s="3"/>
    </row>
    <row r="12085" spans="30:30" x14ac:dyDescent="0.25">
      <c r="AD12085" s="3"/>
    </row>
    <row r="12086" spans="30:30" x14ac:dyDescent="0.25">
      <c r="AD12086" s="3"/>
    </row>
    <row r="12087" spans="30:30" x14ac:dyDescent="0.25">
      <c r="AD12087" s="3"/>
    </row>
    <row r="12088" spans="30:30" x14ac:dyDescent="0.25">
      <c r="AD12088" s="3"/>
    </row>
    <row r="12089" spans="30:30" x14ac:dyDescent="0.25">
      <c r="AD12089" s="3"/>
    </row>
    <row r="12090" spans="30:30" x14ac:dyDescent="0.25">
      <c r="AD12090" s="3"/>
    </row>
    <row r="12091" spans="30:30" x14ac:dyDescent="0.25">
      <c r="AD12091" s="3"/>
    </row>
    <row r="12092" spans="30:30" x14ac:dyDescent="0.25">
      <c r="AD12092" s="3"/>
    </row>
    <row r="12093" spans="30:30" x14ac:dyDescent="0.25">
      <c r="AD12093" s="3"/>
    </row>
    <row r="12094" spans="30:30" x14ac:dyDescent="0.25">
      <c r="AD12094" s="3"/>
    </row>
    <row r="12095" spans="30:30" x14ac:dyDescent="0.25">
      <c r="AD12095" s="3"/>
    </row>
    <row r="12096" spans="30:30" x14ac:dyDescent="0.25">
      <c r="AD12096" s="3"/>
    </row>
    <row r="12097" spans="30:30" x14ac:dyDescent="0.25">
      <c r="AD12097" s="3"/>
    </row>
    <row r="12098" spans="30:30" x14ac:dyDescent="0.25">
      <c r="AD12098" s="3"/>
    </row>
    <row r="12099" spans="30:30" x14ac:dyDescent="0.25">
      <c r="AD12099" s="3"/>
    </row>
    <row r="12100" spans="30:30" x14ac:dyDescent="0.25">
      <c r="AD12100" s="3"/>
    </row>
    <row r="12101" spans="30:30" x14ac:dyDescent="0.25">
      <c r="AD12101" s="3"/>
    </row>
    <row r="12102" spans="30:30" x14ac:dyDescent="0.25">
      <c r="AD12102" s="3"/>
    </row>
    <row r="12103" spans="30:30" x14ac:dyDescent="0.25">
      <c r="AD12103" s="3"/>
    </row>
    <row r="12104" spans="30:30" x14ac:dyDescent="0.25">
      <c r="AD12104" s="3"/>
    </row>
    <row r="12105" spans="30:30" x14ac:dyDescent="0.25">
      <c r="AD12105" s="3"/>
    </row>
    <row r="12106" spans="30:30" x14ac:dyDescent="0.25">
      <c r="AD12106" s="3"/>
    </row>
    <row r="12107" spans="30:30" x14ac:dyDescent="0.25">
      <c r="AD12107" s="3"/>
    </row>
    <row r="12108" spans="30:30" x14ac:dyDescent="0.25">
      <c r="AD12108" s="3"/>
    </row>
    <row r="12109" spans="30:30" x14ac:dyDescent="0.25">
      <c r="AD12109" s="3"/>
    </row>
    <row r="12110" spans="30:30" x14ac:dyDescent="0.25">
      <c r="AD12110" s="3"/>
    </row>
    <row r="12111" spans="30:30" x14ac:dyDescent="0.25">
      <c r="AD12111" s="3"/>
    </row>
    <row r="12112" spans="30:30" x14ac:dyDescent="0.25">
      <c r="AD12112" s="3"/>
    </row>
    <row r="12113" spans="30:30" x14ac:dyDescent="0.25">
      <c r="AD12113" s="3"/>
    </row>
    <row r="12114" spans="30:30" x14ac:dyDescent="0.25">
      <c r="AD12114" s="3"/>
    </row>
    <row r="12115" spans="30:30" x14ac:dyDescent="0.25">
      <c r="AD12115" s="3"/>
    </row>
    <row r="12116" spans="30:30" x14ac:dyDescent="0.25">
      <c r="AD12116" s="3"/>
    </row>
    <row r="12117" spans="30:30" x14ac:dyDescent="0.25">
      <c r="AD12117" s="3"/>
    </row>
    <row r="12118" spans="30:30" x14ac:dyDescent="0.25">
      <c r="AD12118" s="3"/>
    </row>
    <row r="12119" spans="30:30" x14ac:dyDescent="0.25">
      <c r="AD12119" s="3"/>
    </row>
    <row r="12120" spans="30:30" x14ac:dyDescent="0.25">
      <c r="AD12120" s="3"/>
    </row>
    <row r="12121" spans="30:30" x14ac:dyDescent="0.25">
      <c r="AD12121" s="3"/>
    </row>
    <row r="12122" spans="30:30" x14ac:dyDescent="0.25">
      <c r="AD12122" s="3"/>
    </row>
    <row r="12123" spans="30:30" x14ac:dyDescent="0.25">
      <c r="AD12123" s="3"/>
    </row>
    <row r="12124" spans="30:30" x14ac:dyDescent="0.25">
      <c r="AD12124" s="3"/>
    </row>
    <row r="12125" spans="30:30" x14ac:dyDescent="0.25">
      <c r="AD12125" s="3"/>
    </row>
    <row r="12126" spans="30:30" x14ac:dyDescent="0.25">
      <c r="AD12126" s="3"/>
    </row>
    <row r="12127" spans="30:30" x14ac:dyDescent="0.25">
      <c r="AD12127" s="3"/>
    </row>
    <row r="12128" spans="30:30" x14ac:dyDescent="0.25">
      <c r="AD12128" s="3"/>
    </row>
    <row r="12129" spans="30:30" x14ac:dyDescent="0.25">
      <c r="AD12129" s="3"/>
    </row>
    <row r="12130" spans="30:30" x14ac:dyDescent="0.25">
      <c r="AD12130" s="3"/>
    </row>
    <row r="12131" spans="30:30" x14ac:dyDescent="0.25">
      <c r="AD12131" s="3"/>
    </row>
    <row r="12132" spans="30:30" x14ac:dyDescent="0.25">
      <c r="AD12132" s="3"/>
    </row>
    <row r="12133" spans="30:30" x14ac:dyDescent="0.25">
      <c r="AD12133" s="3"/>
    </row>
    <row r="12134" spans="30:30" x14ac:dyDescent="0.25">
      <c r="AD12134" s="3"/>
    </row>
    <row r="12135" spans="30:30" x14ac:dyDescent="0.25">
      <c r="AD12135" s="3"/>
    </row>
    <row r="12136" spans="30:30" x14ac:dyDescent="0.25">
      <c r="AD12136" s="3"/>
    </row>
    <row r="12137" spans="30:30" x14ac:dyDescent="0.25">
      <c r="AD12137" s="3"/>
    </row>
    <row r="12138" spans="30:30" x14ac:dyDescent="0.25">
      <c r="AD12138" s="3"/>
    </row>
    <row r="12139" spans="30:30" x14ac:dyDescent="0.25">
      <c r="AD12139" s="3"/>
    </row>
    <row r="12140" spans="30:30" x14ac:dyDescent="0.25">
      <c r="AD12140" s="3"/>
    </row>
    <row r="12141" spans="30:30" x14ac:dyDescent="0.25">
      <c r="AD12141" s="3"/>
    </row>
    <row r="12142" spans="30:30" x14ac:dyDescent="0.25">
      <c r="AD12142" s="3"/>
    </row>
    <row r="12143" spans="30:30" x14ac:dyDescent="0.25">
      <c r="AD12143" s="3"/>
    </row>
    <row r="12144" spans="30:30" x14ac:dyDescent="0.25">
      <c r="AD12144" s="3"/>
    </row>
    <row r="12145" spans="30:30" x14ac:dyDescent="0.25">
      <c r="AD12145" s="3"/>
    </row>
    <row r="12146" spans="30:30" x14ac:dyDescent="0.25">
      <c r="AD12146" s="3"/>
    </row>
    <row r="12147" spans="30:30" x14ac:dyDescent="0.25">
      <c r="AD12147" s="3"/>
    </row>
    <row r="12148" spans="30:30" x14ac:dyDescent="0.25">
      <c r="AD12148" s="3"/>
    </row>
    <row r="12149" spans="30:30" x14ac:dyDescent="0.25">
      <c r="AD12149" s="3"/>
    </row>
    <row r="12150" spans="30:30" x14ac:dyDescent="0.25">
      <c r="AD12150" s="3"/>
    </row>
    <row r="12151" spans="30:30" x14ac:dyDescent="0.25">
      <c r="AD12151" s="3"/>
    </row>
    <row r="12152" spans="30:30" x14ac:dyDescent="0.25">
      <c r="AD12152" s="3"/>
    </row>
    <row r="12153" spans="30:30" x14ac:dyDescent="0.25">
      <c r="AD12153" s="3"/>
    </row>
    <row r="12154" spans="30:30" x14ac:dyDescent="0.25">
      <c r="AD12154" s="3"/>
    </row>
    <row r="12155" spans="30:30" x14ac:dyDescent="0.25">
      <c r="AD12155" s="3"/>
    </row>
    <row r="12156" spans="30:30" x14ac:dyDescent="0.25">
      <c r="AD12156" s="3"/>
    </row>
    <row r="12157" spans="30:30" x14ac:dyDescent="0.25">
      <c r="AD12157" s="3"/>
    </row>
    <row r="12158" spans="30:30" x14ac:dyDescent="0.25">
      <c r="AD12158" s="3"/>
    </row>
    <row r="12159" spans="30:30" x14ac:dyDescent="0.25">
      <c r="AD12159" s="3"/>
    </row>
    <row r="12160" spans="30:30" x14ac:dyDescent="0.25">
      <c r="AD12160" s="3"/>
    </row>
    <row r="12161" spans="30:30" x14ac:dyDescent="0.25">
      <c r="AD12161" s="3"/>
    </row>
    <row r="12162" spans="30:30" x14ac:dyDescent="0.25">
      <c r="AD12162" s="3"/>
    </row>
    <row r="12163" spans="30:30" x14ac:dyDescent="0.25">
      <c r="AD12163" s="3"/>
    </row>
    <row r="12164" spans="30:30" x14ac:dyDescent="0.25">
      <c r="AD12164" s="3"/>
    </row>
    <row r="12165" spans="30:30" x14ac:dyDescent="0.25">
      <c r="AD12165" s="3"/>
    </row>
    <row r="12166" spans="30:30" x14ac:dyDescent="0.25">
      <c r="AD12166" s="3"/>
    </row>
    <row r="12167" spans="30:30" x14ac:dyDescent="0.25">
      <c r="AD12167" s="3"/>
    </row>
    <row r="12168" spans="30:30" x14ac:dyDescent="0.25">
      <c r="AD12168" s="3"/>
    </row>
    <row r="12169" spans="30:30" x14ac:dyDescent="0.25">
      <c r="AD12169" s="3"/>
    </row>
    <row r="12170" spans="30:30" x14ac:dyDescent="0.25">
      <c r="AD12170" s="3"/>
    </row>
    <row r="12171" spans="30:30" x14ac:dyDescent="0.25">
      <c r="AD12171" s="3"/>
    </row>
    <row r="12172" spans="30:30" x14ac:dyDescent="0.25">
      <c r="AD12172" s="3"/>
    </row>
    <row r="12173" spans="30:30" x14ac:dyDescent="0.25">
      <c r="AD12173" s="3"/>
    </row>
    <row r="12174" spans="30:30" x14ac:dyDescent="0.25">
      <c r="AD12174" s="3"/>
    </row>
    <row r="12175" spans="30:30" x14ac:dyDescent="0.25">
      <c r="AD12175" s="3"/>
    </row>
    <row r="12176" spans="30:30" x14ac:dyDescent="0.25">
      <c r="AD12176" s="3"/>
    </row>
    <row r="12177" spans="30:30" x14ac:dyDescent="0.25">
      <c r="AD12177" s="3"/>
    </row>
    <row r="12178" spans="30:30" x14ac:dyDescent="0.25">
      <c r="AD12178" s="3"/>
    </row>
    <row r="12179" spans="30:30" x14ac:dyDescent="0.25">
      <c r="AD12179" s="3"/>
    </row>
    <row r="12180" spans="30:30" x14ac:dyDescent="0.25">
      <c r="AD12180" s="3"/>
    </row>
    <row r="12181" spans="30:30" x14ac:dyDescent="0.25">
      <c r="AD12181" s="3"/>
    </row>
    <row r="12182" spans="30:30" x14ac:dyDescent="0.25">
      <c r="AD12182" s="3"/>
    </row>
    <row r="12183" spans="30:30" x14ac:dyDescent="0.25">
      <c r="AD12183" s="3"/>
    </row>
    <row r="12184" spans="30:30" x14ac:dyDescent="0.25">
      <c r="AD12184" s="3"/>
    </row>
    <row r="12185" spans="30:30" x14ac:dyDescent="0.25">
      <c r="AD12185" s="3"/>
    </row>
    <row r="12186" spans="30:30" x14ac:dyDescent="0.25">
      <c r="AD12186" s="3"/>
    </row>
    <row r="12187" spans="30:30" x14ac:dyDescent="0.25">
      <c r="AD12187" s="3"/>
    </row>
    <row r="12188" spans="30:30" x14ac:dyDescent="0.25">
      <c r="AD12188" s="3"/>
    </row>
    <row r="12189" spans="30:30" x14ac:dyDescent="0.25">
      <c r="AD12189" s="3"/>
    </row>
    <row r="12190" spans="30:30" x14ac:dyDescent="0.25">
      <c r="AD12190" s="3"/>
    </row>
    <row r="12191" spans="30:30" x14ac:dyDescent="0.25">
      <c r="AD12191" s="3"/>
    </row>
    <row r="12192" spans="30:30" x14ac:dyDescent="0.25">
      <c r="AD12192" s="3"/>
    </row>
    <row r="12193" spans="30:30" x14ac:dyDescent="0.25">
      <c r="AD12193" s="3"/>
    </row>
    <row r="12194" spans="30:30" x14ac:dyDescent="0.25">
      <c r="AD12194" s="3"/>
    </row>
    <row r="12195" spans="30:30" x14ac:dyDescent="0.25">
      <c r="AD12195" s="3"/>
    </row>
    <row r="12196" spans="30:30" x14ac:dyDescent="0.25">
      <c r="AD12196" s="3"/>
    </row>
    <row r="12197" spans="30:30" x14ac:dyDescent="0.25">
      <c r="AD12197" s="3"/>
    </row>
    <row r="12198" spans="30:30" x14ac:dyDescent="0.25">
      <c r="AD12198" s="3"/>
    </row>
    <row r="12199" spans="30:30" x14ac:dyDescent="0.25">
      <c r="AD12199" s="3"/>
    </row>
    <row r="12200" spans="30:30" x14ac:dyDescent="0.25">
      <c r="AD12200" s="3"/>
    </row>
    <row r="12201" spans="30:30" x14ac:dyDescent="0.25">
      <c r="AD12201" s="3"/>
    </row>
    <row r="12202" spans="30:30" x14ac:dyDescent="0.25">
      <c r="AD12202" s="3"/>
    </row>
    <row r="12203" spans="30:30" x14ac:dyDescent="0.25">
      <c r="AD12203" s="3"/>
    </row>
    <row r="12204" spans="30:30" x14ac:dyDescent="0.25">
      <c r="AD12204" s="3"/>
    </row>
    <row r="12205" spans="30:30" x14ac:dyDescent="0.25">
      <c r="AD12205" s="3"/>
    </row>
    <row r="12206" spans="30:30" x14ac:dyDescent="0.25">
      <c r="AD12206" s="3"/>
    </row>
    <row r="12207" spans="30:30" x14ac:dyDescent="0.25">
      <c r="AD12207" s="3"/>
    </row>
    <row r="12208" spans="30:30" x14ac:dyDescent="0.25">
      <c r="AD12208" s="3"/>
    </row>
    <row r="12209" spans="30:30" x14ac:dyDescent="0.25">
      <c r="AD12209" s="3"/>
    </row>
    <row r="12210" spans="30:30" x14ac:dyDescent="0.25">
      <c r="AD12210" s="3"/>
    </row>
    <row r="12211" spans="30:30" x14ac:dyDescent="0.25">
      <c r="AD12211" s="3"/>
    </row>
    <row r="12212" spans="30:30" x14ac:dyDescent="0.25">
      <c r="AD12212" s="3"/>
    </row>
    <row r="12213" spans="30:30" x14ac:dyDescent="0.25">
      <c r="AD12213" s="3"/>
    </row>
    <row r="12214" spans="30:30" x14ac:dyDescent="0.25">
      <c r="AD12214" s="3"/>
    </row>
    <row r="12215" spans="30:30" x14ac:dyDescent="0.25">
      <c r="AD12215" s="3"/>
    </row>
    <row r="12216" spans="30:30" x14ac:dyDescent="0.25">
      <c r="AD12216" s="3"/>
    </row>
    <row r="12217" spans="30:30" x14ac:dyDescent="0.25">
      <c r="AD12217" s="3"/>
    </row>
    <row r="12218" spans="30:30" x14ac:dyDescent="0.25">
      <c r="AD12218" s="3"/>
    </row>
    <row r="12219" spans="30:30" x14ac:dyDescent="0.25">
      <c r="AD12219" s="3"/>
    </row>
    <row r="12220" spans="30:30" x14ac:dyDescent="0.25">
      <c r="AD12220" s="3"/>
    </row>
    <row r="12221" spans="30:30" x14ac:dyDescent="0.25">
      <c r="AD12221" s="3"/>
    </row>
    <row r="12222" spans="30:30" x14ac:dyDescent="0.25">
      <c r="AD12222" s="3"/>
    </row>
    <row r="12223" spans="30:30" x14ac:dyDescent="0.25">
      <c r="AD12223" s="3"/>
    </row>
    <row r="12224" spans="30:30" x14ac:dyDescent="0.25">
      <c r="AD12224" s="3"/>
    </row>
    <row r="12225" spans="30:30" x14ac:dyDescent="0.25">
      <c r="AD12225" s="3"/>
    </row>
    <row r="12226" spans="30:30" x14ac:dyDescent="0.25">
      <c r="AD12226" s="3"/>
    </row>
    <row r="12227" spans="30:30" x14ac:dyDescent="0.25">
      <c r="AD12227" s="3"/>
    </row>
    <row r="12228" spans="30:30" x14ac:dyDescent="0.25">
      <c r="AD12228" s="3"/>
    </row>
    <row r="12229" spans="30:30" x14ac:dyDescent="0.25">
      <c r="AD12229" s="3"/>
    </row>
    <row r="12230" spans="30:30" x14ac:dyDescent="0.25">
      <c r="AD12230" s="3"/>
    </row>
    <row r="12231" spans="30:30" x14ac:dyDescent="0.25">
      <c r="AD12231" s="3"/>
    </row>
    <row r="12232" spans="30:30" x14ac:dyDescent="0.25">
      <c r="AD12232" s="3"/>
    </row>
    <row r="12233" spans="30:30" x14ac:dyDescent="0.25">
      <c r="AD12233" s="3"/>
    </row>
    <row r="12234" spans="30:30" x14ac:dyDescent="0.25">
      <c r="AD12234" s="3"/>
    </row>
    <row r="12235" spans="30:30" x14ac:dyDescent="0.25">
      <c r="AD12235" s="3"/>
    </row>
    <row r="12236" spans="30:30" x14ac:dyDescent="0.25">
      <c r="AD12236" s="3"/>
    </row>
    <row r="12237" spans="30:30" x14ac:dyDescent="0.25">
      <c r="AD12237" s="3"/>
    </row>
    <row r="12238" spans="30:30" x14ac:dyDescent="0.25">
      <c r="AD12238" s="3"/>
    </row>
    <row r="12239" spans="30:30" x14ac:dyDescent="0.25">
      <c r="AD12239" s="3"/>
    </row>
    <row r="12240" spans="30:30" x14ac:dyDescent="0.25">
      <c r="AD12240" s="3"/>
    </row>
    <row r="12241" spans="30:30" x14ac:dyDescent="0.25">
      <c r="AD12241" s="3"/>
    </row>
    <row r="12242" spans="30:30" x14ac:dyDescent="0.25">
      <c r="AD12242" s="3"/>
    </row>
    <row r="12243" spans="30:30" x14ac:dyDescent="0.25">
      <c r="AD12243" s="3"/>
    </row>
    <row r="12244" spans="30:30" x14ac:dyDescent="0.25">
      <c r="AD12244" s="3"/>
    </row>
    <row r="12245" spans="30:30" x14ac:dyDescent="0.25">
      <c r="AD12245" s="3"/>
    </row>
    <row r="12246" spans="30:30" x14ac:dyDescent="0.25">
      <c r="AD12246" s="3"/>
    </row>
    <row r="12247" spans="30:30" x14ac:dyDescent="0.25">
      <c r="AD12247" s="3"/>
    </row>
    <row r="12248" spans="30:30" x14ac:dyDescent="0.25">
      <c r="AD12248" s="3"/>
    </row>
    <row r="12249" spans="30:30" x14ac:dyDescent="0.25">
      <c r="AD12249" s="3"/>
    </row>
    <row r="12250" spans="30:30" x14ac:dyDescent="0.25">
      <c r="AD12250" s="3"/>
    </row>
    <row r="12251" spans="30:30" x14ac:dyDescent="0.25">
      <c r="AD12251" s="3"/>
    </row>
    <row r="12252" spans="30:30" x14ac:dyDescent="0.25">
      <c r="AD12252" s="3"/>
    </row>
    <row r="12253" spans="30:30" x14ac:dyDescent="0.25">
      <c r="AD12253" s="3"/>
    </row>
    <row r="12254" spans="30:30" x14ac:dyDescent="0.25">
      <c r="AD12254" s="3"/>
    </row>
    <row r="12255" spans="30:30" x14ac:dyDescent="0.25">
      <c r="AD12255" s="3"/>
    </row>
    <row r="12256" spans="30:30" x14ac:dyDescent="0.25">
      <c r="AD12256" s="3"/>
    </row>
    <row r="12257" spans="30:30" x14ac:dyDescent="0.25">
      <c r="AD12257" s="3"/>
    </row>
    <row r="12258" spans="30:30" x14ac:dyDescent="0.25">
      <c r="AD12258" s="3"/>
    </row>
    <row r="12259" spans="30:30" x14ac:dyDescent="0.25">
      <c r="AD12259" s="3"/>
    </row>
    <row r="12260" spans="30:30" x14ac:dyDescent="0.25">
      <c r="AD12260" s="3"/>
    </row>
    <row r="12261" spans="30:30" x14ac:dyDescent="0.25">
      <c r="AD12261" s="3"/>
    </row>
    <row r="12262" spans="30:30" x14ac:dyDescent="0.25">
      <c r="AD12262" s="3"/>
    </row>
    <row r="12263" spans="30:30" x14ac:dyDescent="0.25">
      <c r="AD12263" s="3"/>
    </row>
    <row r="12264" spans="30:30" x14ac:dyDescent="0.25">
      <c r="AD12264" s="3"/>
    </row>
    <row r="12265" spans="30:30" x14ac:dyDescent="0.25">
      <c r="AD12265" s="3"/>
    </row>
    <row r="12266" spans="30:30" x14ac:dyDescent="0.25">
      <c r="AD12266" s="3"/>
    </row>
    <row r="12267" spans="30:30" x14ac:dyDescent="0.25">
      <c r="AD12267" s="3"/>
    </row>
    <row r="12268" spans="30:30" x14ac:dyDescent="0.25">
      <c r="AD12268" s="3"/>
    </row>
    <row r="12269" spans="30:30" x14ac:dyDescent="0.25">
      <c r="AD12269" s="3"/>
    </row>
    <row r="12270" spans="30:30" x14ac:dyDescent="0.25">
      <c r="AD12270" s="3"/>
    </row>
    <row r="12271" spans="30:30" x14ac:dyDescent="0.25">
      <c r="AD12271" s="3"/>
    </row>
    <row r="12272" spans="30:30" x14ac:dyDescent="0.25">
      <c r="AD12272" s="3"/>
    </row>
    <row r="12273" spans="30:30" x14ac:dyDescent="0.25">
      <c r="AD12273" s="3"/>
    </row>
    <row r="12274" spans="30:30" x14ac:dyDescent="0.25">
      <c r="AD12274" s="3"/>
    </row>
    <row r="12275" spans="30:30" x14ac:dyDescent="0.25">
      <c r="AD12275" s="3"/>
    </row>
    <row r="12276" spans="30:30" x14ac:dyDescent="0.25">
      <c r="AD12276" s="3"/>
    </row>
    <row r="12277" spans="30:30" x14ac:dyDescent="0.25">
      <c r="AD12277" s="3"/>
    </row>
    <row r="12278" spans="30:30" x14ac:dyDescent="0.25">
      <c r="AD12278" s="3"/>
    </row>
    <row r="12279" spans="30:30" x14ac:dyDescent="0.25">
      <c r="AD12279" s="3"/>
    </row>
    <row r="12280" spans="30:30" x14ac:dyDescent="0.25">
      <c r="AD12280" s="3"/>
    </row>
    <row r="12281" spans="30:30" x14ac:dyDescent="0.25">
      <c r="AD12281" s="3"/>
    </row>
    <row r="12282" spans="30:30" x14ac:dyDescent="0.25">
      <c r="AD12282" s="3"/>
    </row>
    <row r="12283" spans="30:30" x14ac:dyDescent="0.25">
      <c r="AD12283" s="3"/>
    </row>
    <row r="12284" spans="30:30" x14ac:dyDescent="0.25">
      <c r="AD12284" s="3"/>
    </row>
    <row r="12285" spans="30:30" x14ac:dyDescent="0.25">
      <c r="AD12285" s="3"/>
    </row>
    <row r="12286" spans="30:30" x14ac:dyDescent="0.25">
      <c r="AD12286" s="3"/>
    </row>
    <row r="12287" spans="30:30" x14ac:dyDescent="0.25">
      <c r="AD12287" s="3"/>
    </row>
    <row r="12288" spans="30:30" x14ac:dyDescent="0.25">
      <c r="AD12288" s="3"/>
    </row>
    <row r="12289" spans="30:30" x14ac:dyDescent="0.25">
      <c r="AD12289" s="3"/>
    </row>
    <row r="12290" spans="30:30" x14ac:dyDescent="0.25">
      <c r="AD12290" s="3"/>
    </row>
    <row r="12291" spans="30:30" x14ac:dyDescent="0.25">
      <c r="AD12291" s="3"/>
    </row>
    <row r="12292" spans="30:30" x14ac:dyDescent="0.25">
      <c r="AD12292" s="3"/>
    </row>
    <row r="12293" spans="30:30" x14ac:dyDescent="0.25">
      <c r="AD12293" s="3"/>
    </row>
    <row r="12294" spans="30:30" x14ac:dyDescent="0.25">
      <c r="AD12294" s="3"/>
    </row>
    <row r="12295" spans="30:30" x14ac:dyDescent="0.25">
      <c r="AD12295" s="3"/>
    </row>
    <row r="12296" spans="30:30" x14ac:dyDescent="0.25">
      <c r="AD12296" s="3"/>
    </row>
    <row r="12297" spans="30:30" x14ac:dyDescent="0.25">
      <c r="AD12297" s="3"/>
    </row>
    <row r="12298" spans="30:30" x14ac:dyDescent="0.25">
      <c r="AD12298" s="3"/>
    </row>
    <row r="12299" spans="30:30" x14ac:dyDescent="0.25">
      <c r="AD12299" s="3"/>
    </row>
    <row r="12300" spans="30:30" x14ac:dyDescent="0.25">
      <c r="AD12300" s="3"/>
    </row>
    <row r="12301" spans="30:30" x14ac:dyDescent="0.25">
      <c r="AD12301" s="3"/>
    </row>
    <row r="12302" spans="30:30" x14ac:dyDescent="0.25">
      <c r="AD12302" s="3"/>
    </row>
    <row r="12303" spans="30:30" x14ac:dyDescent="0.25">
      <c r="AD12303" s="3"/>
    </row>
    <row r="12304" spans="30:30" x14ac:dyDescent="0.25">
      <c r="AD12304" s="3"/>
    </row>
    <row r="12305" spans="30:30" x14ac:dyDescent="0.25">
      <c r="AD12305" s="3"/>
    </row>
    <row r="12306" spans="30:30" x14ac:dyDescent="0.25">
      <c r="AD12306" s="3"/>
    </row>
    <row r="12307" spans="30:30" x14ac:dyDescent="0.25">
      <c r="AD12307" s="3"/>
    </row>
    <row r="12308" spans="30:30" x14ac:dyDescent="0.25">
      <c r="AD12308" s="3"/>
    </row>
    <row r="12309" spans="30:30" x14ac:dyDescent="0.25">
      <c r="AD12309" s="3"/>
    </row>
    <row r="12310" spans="30:30" x14ac:dyDescent="0.25">
      <c r="AD12310" s="3"/>
    </row>
    <row r="12311" spans="30:30" x14ac:dyDescent="0.25">
      <c r="AD12311" s="3"/>
    </row>
    <row r="12312" spans="30:30" x14ac:dyDescent="0.25">
      <c r="AD12312" s="3"/>
    </row>
    <row r="12313" spans="30:30" x14ac:dyDescent="0.25">
      <c r="AD12313" s="3"/>
    </row>
    <row r="12314" spans="30:30" x14ac:dyDescent="0.25">
      <c r="AD12314" s="3"/>
    </row>
    <row r="12315" spans="30:30" x14ac:dyDescent="0.25">
      <c r="AD12315" s="3"/>
    </row>
    <row r="12316" spans="30:30" x14ac:dyDescent="0.25">
      <c r="AD12316" s="3"/>
    </row>
    <row r="12317" spans="30:30" x14ac:dyDescent="0.25">
      <c r="AD12317" s="3"/>
    </row>
    <row r="12318" spans="30:30" x14ac:dyDescent="0.25">
      <c r="AD12318" s="3"/>
    </row>
    <row r="12319" spans="30:30" x14ac:dyDescent="0.25">
      <c r="AD12319" s="3"/>
    </row>
    <row r="12320" spans="30:30" x14ac:dyDescent="0.25">
      <c r="AD12320" s="3"/>
    </row>
    <row r="12321" spans="30:30" x14ac:dyDescent="0.25">
      <c r="AD12321" s="3"/>
    </row>
    <row r="12322" spans="30:30" x14ac:dyDescent="0.25">
      <c r="AD12322" s="3"/>
    </row>
    <row r="12323" spans="30:30" x14ac:dyDescent="0.25">
      <c r="AD12323" s="3"/>
    </row>
    <row r="12324" spans="30:30" x14ac:dyDescent="0.25">
      <c r="AD12324" s="3"/>
    </row>
    <row r="12325" spans="30:30" x14ac:dyDescent="0.25">
      <c r="AD12325" s="3"/>
    </row>
    <row r="12326" spans="30:30" x14ac:dyDescent="0.25">
      <c r="AD12326" s="3"/>
    </row>
    <row r="12327" spans="30:30" x14ac:dyDescent="0.25">
      <c r="AD12327" s="3"/>
    </row>
    <row r="12328" spans="30:30" x14ac:dyDescent="0.25">
      <c r="AD12328" s="3"/>
    </row>
    <row r="12329" spans="30:30" x14ac:dyDescent="0.25">
      <c r="AD12329" s="3"/>
    </row>
    <row r="12330" spans="30:30" x14ac:dyDescent="0.25">
      <c r="AD12330" s="3"/>
    </row>
    <row r="12331" spans="30:30" x14ac:dyDescent="0.25">
      <c r="AD12331" s="3"/>
    </row>
    <row r="12332" spans="30:30" x14ac:dyDescent="0.25">
      <c r="AD12332" s="3"/>
    </row>
    <row r="12333" spans="30:30" x14ac:dyDescent="0.25">
      <c r="AD12333" s="3"/>
    </row>
    <row r="12334" spans="30:30" x14ac:dyDescent="0.25">
      <c r="AD12334" s="3"/>
    </row>
    <row r="12335" spans="30:30" x14ac:dyDescent="0.25">
      <c r="AD12335" s="3"/>
    </row>
    <row r="12336" spans="30:30" x14ac:dyDescent="0.25">
      <c r="AD12336" s="3"/>
    </row>
    <row r="12337" spans="30:30" x14ac:dyDescent="0.25">
      <c r="AD12337" s="3"/>
    </row>
    <row r="12338" spans="30:30" x14ac:dyDescent="0.25">
      <c r="AD12338" s="3"/>
    </row>
    <row r="12339" spans="30:30" x14ac:dyDescent="0.25">
      <c r="AD12339" s="3"/>
    </row>
    <row r="12340" spans="30:30" x14ac:dyDescent="0.25">
      <c r="AD12340" s="3"/>
    </row>
    <row r="12341" spans="30:30" x14ac:dyDescent="0.25">
      <c r="AD12341" s="3"/>
    </row>
    <row r="12342" spans="30:30" x14ac:dyDescent="0.25">
      <c r="AD12342" s="3"/>
    </row>
    <row r="12343" spans="30:30" x14ac:dyDescent="0.25">
      <c r="AD12343" s="3"/>
    </row>
    <row r="12344" spans="30:30" x14ac:dyDescent="0.25">
      <c r="AD12344" s="3"/>
    </row>
    <row r="12345" spans="30:30" x14ac:dyDescent="0.25">
      <c r="AD12345" s="3"/>
    </row>
    <row r="12346" spans="30:30" x14ac:dyDescent="0.25">
      <c r="AD12346" s="3"/>
    </row>
    <row r="12347" spans="30:30" x14ac:dyDescent="0.25">
      <c r="AD12347" s="3"/>
    </row>
    <row r="12348" spans="30:30" x14ac:dyDescent="0.25">
      <c r="AD12348" s="3"/>
    </row>
    <row r="12349" spans="30:30" x14ac:dyDescent="0.25">
      <c r="AD12349" s="3"/>
    </row>
    <row r="12350" spans="30:30" x14ac:dyDescent="0.25">
      <c r="AD12350" s="3"/>
    </row>
    <row r="12351" spans="30:30" x14ac:dyDescent="0.25">
      <c r="AD12351" s="3"/>
    </row>
    <row r="12352" spans="30:30" x14ac:dyDescent="0.25">
      <c r="AD12352" s="3"/>
    </row>
    <row r="12353" spans="30:30" x14ac:dyDescent="0.25">
      <c r="AD12353" s="3"/>
    </row>
    <row r="12354" spans="30:30" x14ac:dyDescent="0.25">
      <c r="AD12354" s="3"/>
    </row>
    <row r="12355" spans="30:30" x14ac:dyDescent="0.25">
      <c r="AD12355" s="3"/>
    </row>
    <row r="12356" spans="30:30" x14ac:dyDescent="0.25">
      <c r="AD12356" s="3"/>
    </row>
    <row r="12357" spans="30:30" x14ac:dyDescent="0.25">
      <c r="AD12357" s="3"/>
    </row>
    <row r="12358" spans="30:30" x14ac:dyDescent="0.25">
      <c r="AD12358" s="3"/>
    </row>
    <row r="12359" spans="30:30" x14ac:dyDescent="0.25">
      <c r="AD12359" s="3"/>
    </row>
    <row r="12360" spans="30:30" x14ac:dyDescent="0.25">
      <c r="AD12360" s="3"/>
    </row>
    <row r="12361" spans="30:30" x14ac:dyDescent="0.25">
      <c r="AD12361" s="3"/>
    </row>
    <row r="12362" spans="30:30" x14ac:dyDescent="0.25">
      <c r="AD12362" s="3"/>
    </row>
    <row r="12363" spans="30:30" x14ac:dyDescent="0.25">
      <c r="AD12363" s="3"/>
    </row>
    <row r="12364" spans="30:30" x14ac:dyDescent="0.25">
      <c r="AD12364" s="3"/>
    </row>
    <row r="12365" spans="30:30" x14ac:dyDescent="0.25">
      <c r="AD12365" s="3"/>
    </row>
    <row r="12366" spans="30:30" x14ac:dyDescent="0.25">
      <c r="AD12366" s="3"/>
    </row>
    <row r="12367" spans="30:30" x14ac:dyDescent="0.25">
      <c r="AD12367" s="3"/>
    </row>
    <row r="12368" spans="30:30" x14ac:dyDescent="0.25">
      <c r="AD12368" s="3"/>
    </row>
    <row r="12369" spans="30:30" x14ac:dyDescent="0.25">
      <c r="AD12369" s="3"/>
    </row>
    <row r="12370" spans="30:30" x14ac:dyDescent="0.25">
      <c r="AD12370" s="3"/>
    </row>
    <row r="12371" spans="30:30" x14ac:dyDescent="0.25">
      <c r="AD12371" s="3"/>
    </row>
    <row r="12372" spans="30:30" x14ac:dyDescent="0.25">
      <c r="AD12372" s="3"/>
    </row>
    <row r="12373" spans="30:30" x14ac:dyDescent="0.25">
      <c r="AD12373" s="3"/>
    </row>
    <row r="12374" spans="30:30" x14ac:dyDescent="0.25">
      <c r="AD12374" s="3"/>
    </row>
    <row r="12375" spans="30:30" x14ac:dyDescent="0.25">
      <c r="AD12375" s="3"/>
    </row>
    <row r="12376" spans="30:30" x14ac:dyDescent="0.25">
      <c r="AD12376" s="3"/>
    </row>
    <row r="12377" spans="30:30" x14ac:dyDescent="0.25">
      <c r="AD12377" s="3"/>
    </row>
    <row r="12378" spans="30:30" x14ac:dyDescent="0.25">
      <c r="AD12378" s="3"/>
    </row>
    <row r="12379" spans="30:30" x14ac:dyDescent="0.25">
      <c r="AD12379" s="3"/>
    </row>
    <row r="12380" spans="30:30" x14ac:dyDescent="0.25">
      <c r="AD12380" s="3"/>
    </row>
    <row r="12381" spans="30:30" x14ac:dyDescent="0.25">
      <c r="AD12381" s="3"/>
    </row>
    <row r="12382" spans="30:30" x14ac:dyDescent="0.25">
      <c r="AD12382" s="3"/>
    </row>
    <row r="12383" spans="30:30" x14ac:dyDescent="0.25">
      <c r="AD12383" s="3"/>
    </row>
    <row r="12384" spans="30:30" x14ac:dyDescent="0.25">
      <c r="AD12384" s="3"/>
    </row>
    <row r="12385" spans="30:30" x14ac:dyDescent="0.25">
      <c r="AD12385" s="3"/>
    </row>
    <row r="12386" spans="30:30" x14ac:dyDescent="0.25">
      <c r="AD12386" s="3"/>
    </row>
    <row r="12387" spans="30:30" x14ac:dyDescent="0.25">
      <c r="AD12387" s="3"/>
    </row>
    <row r="12388" spans="30:30" x14ac:dyDescent="0.25">
      <c r="AD12388" s="3"/>
    </row>
    <row r="12389" spans="30:30" x14ac:dyDescent="0.25">
      <c r="AD12389" s="3"/>
    </row>
    <row r="12390" spans="30:30" x14ac:dyDescent="0.25">
      <c r="AD12390" s="3"/>
    </row>
    <row r="12391" spans="30:30" x14ac:dyDescent="0.25">
      <c r="AD12391" s="3"/>
    </row>
    <row r="12392" spans="30:30" x14ac:dyDescent="0.25">
      <c r="AD12392" s="3"/>
    </row>
    <row r="12393" spans="30:30" x14ac:dyDescent="0.25">
      <c r="AD12393" s="3"/>
    </row>
    <row r="12394" spans="30:30" x14ac:dyDescent="0.25">
      <c r="AD12394" s="3"/>
    </row>
    <row r="12395" spans="30:30" x14ac:dyDescent="0.25">
      <c r="AD12395" s="3"/>
    </row>
    <row r="12396" spans="30:30" x14ac:dyDescent="0.25">
      <c r="AD12396" s="3"/>
    </row>
    <row r="12397" spans="30:30" x14ac:dyDescent="0.25">
      <c r="AD12397" s="3"/>
    </row>
    <row r="12398" spans="30:30" x14ac:dyDescent="0.25">
      <c r="AD12398" s="3"/>
    </row>
    <row r="12399" spans="30:30" x14ac:dyDescent="0.25">
      <c r="AD12399" s="3"/>
    </row>
    <row r="12400" spans="30:30" x14ac:dyDescent="0.25">
      <c r="AD12400" s="3"/>
    </row>
    <row r="12401" spans="30:30" x14ac:dyDescent="0.25">
      <c r="AD12401" s="3"/>
    </row>
    <row r="12402" spans="30:30" x14ac:dyDescent="0.25">
      <c r="AD12402" s="3"/>
    </row>
    <row r="12403" spans="30:30" x14ac:dyDescent="0.25">
      <c r="AD12403" s="3"/>
    </row>
    <row r="12404" spans="30:30" x14ac:dyDescent="0.25">
      <c r="AD12404" s="3"/>
    </row>
    <row r="12405" spans="30:30" x14ac:dyDescent="0.25">
      <c r="AD12405" s="3"/>
    </row>
    <row r="12406" spans="30:30" x14ac:dyDescent="0.25">
      <c r="AD12406" s="3"/>
    </row>
    <row r="12407" spans="30:30" x14ac:dyDescent="0.25">
      <c r="AD12407" s="3"/>
    </row>
    <row r="12408" spans="30:30" x14ac:dyDescent="0.25">
      <c r="AD12408" s="3"/>
    </row>
    <row r="12409" spans="30:30" x14ac:dyDescent="0.25">
      <c r="AD12409" s="3"/>
    </row>
    <row r="12410" spans="30:30" x14ac:dyDescent="0.25">
      <c r="AD12410" s="3"/>
    </row>
    <row r="12411" spans="30:30" x14ac:dyDescent="0.25">
      <c r="AD12411" s="3"/>
    </row>
    <row r="12412" spans="30:30" x14ac:dyDescent="0.25">
      <c r="AD12412" s="3"/>
    </row>
    <row r="12413" spans="30:30" x14ac:dyDescent="0.25">
      <c r="AD12413" s="3"/>
    </row>
    <row r="12414" spans="30:30" x14ac:dyDescent="0.25">
      <c r="AD12414" s="3"/>
    </row>
    <row r="12415" spans="30:30" x14ac:dyDescent="0.25">
      <c r="AD12415" s="3"/>
    </row>
    <row r="12416" spans="30:30" x14ac:dyDescent="0.25">
      <c r="AD12416" s="3"/>
    </row>
    <row r="12417" spans="30:30" x14ac:dyDescent="0.25">
      <c r="AD12417" s="3"/>
    </row>
    <row r="12418" spans="30:30" x14ac:dyDescent="0.25">
      <c r="AD12418" s="3"/>
    </row>
    <row r="12419" spans="30:30" x14ac:dyDescent="0.25">
      <c r="AD12419" s="3"/>
    </row>
    <row r="12420" spans="30:30" x14ac:dyDescent="0.25">
      <c r="AD12420" s="3"/>
    </row>
    <row r="12421" spans="30:30" x14ac:dyDescent="0.25">
      <c r="AD12421" s="3"/>
    </row>
    <row r="12422" spans="30:30" x14ac:dyDescent="0.25">
      <c r="AD12422" s="3"/>
    </row>
    <row r="12423" spans="30:30" x14ac:dyDescent="0.25">
      <c r="AD12423" s="3"/>
    </row>
    <row r="12424" spans="30:30" x14ac:dyDescent="0.25">
      <c r="AD12424" s="3"/>
    </row>
    <row r="12425" spans="30:30" x14ac:dyDescent="0.25">
      <c r="AD12425" s="3"/>
    </row>
    <row r="12426" spans="30:30" x14ac:dyDescent="0.25">
      <c r="AD12426" s="3"/>
    </row>
    <row r="12427" spans="30:30" x14ac:dyDescent="0.25">
      <c r="AD12427" s="3"/>
    </row>
    <row r="12428" spans="30:30" x14ac:dyDescent="0.25">
      <c r="AD12428" s="3"/>
    </row>
    <row r="12429" spans="30:30" x14ac:dyDescent="0.25">
      <c r="AD12429" s="3"/>
    </row>
    <row r="12430" spans="30:30" x14ac:dyDescent="0.25">
      <c r="AD12430" s="3"/>
    </row>
    <row r="12431" spans="30:30" x14ac:dyDescent="0.25">
      <c r="AD12431" s="3"/>
    </row>
    <row r="12432" spans="30:30" x14ac:dyDescent="0.25">
      <c r="AD12432" s="3"/>
    </row>
    <row r="12433" spans="30:30" x14ac:dyDescent="0.25">
      <c r="AD12433" s="3"/>
    </row>
    <row r="12434" spans="30:30" x14ac:dyDescent="0.25">
      <c r="AD12434" s="3"/>
    </row>
    <row r="12435" spans="30:30" x14ac:dyDescent="0.25">
      <c r="AD12435" s="3"/>
    </row>
    <row r="12436" spans="30:30" x14ac:dyDescent="0.25">
      <c r="AD12436" s="3"/>
    </row>
    <row r="12437" spans="30:30" x14ac:dyDescent="0.25">
      <c r="AD12437" s="3"/>
    </row>
    <row r="12438" spans="30:30" x14ac:dyDescent="0.25">
      <c r="AD12438" s="3"/>
    </row>
    <row r="12439" spans="30:30" x14ac:dyDescent="0.25">
      <c r="AD12439" s="3"/>
    </row>
    <row r="12440" spans="30:30" x14ac:dyDescent="0.25">
      <c r="AD12440" s="3"/>
    </row>
    <row r="12441" spans="30:30" x14ac:dyDescent="0.25">
      <c r="AD12441" s="3"/>
    </row>
    <row r="12442" spans="30:30" x14ac:dyDescent="0.25">
      <c r="AD12442" s="3"/>
    </row>
    <row r="12443" spans="30:30" x14ac:dyDescent="0.25">
      <c r="AD12443" s="3"/>
    </row>
    <row r="12444" spans="30:30" x14ac:dyDescent="0.25">
      <c r="AD12444" s="3"/>
    </row>
    <row r="12445" spans="30:30" x14ac:dyDescent="0.25">
      <c r="AD12445" s="3"/>
    </row>
    <row r="12446" spans="30:30" x14ac:dyDescent="0.25">
      <c r="AD12446" s="3"/>
    </row>
    <row r="12447" spans="30:30" x14ac:dyDescent="0.25">
      <c r="AD12447" s="3"/>
    </row>
    <row r="12448" spans="30:30" x14ac:dyDescent="0.25">
      <c r="AD12448" s="3"/>
    </row>
    <row r="12449" spans="30:30" x14ac:dyDescent="0.25">
      <c r="AD12449" s="3"/>
    </row>
    <row r="12450" spans="30:30" x14ac:dyDescent="0.25">
      <c r="AD12450" s="3"/>
    </row>
    <row r="12451" spans="30:30" x14ac:dyDescent="0.25">
      <c r="AD12451" s="3"/>
    </row>
    <row r="12452" spans="30:30" x14ac:dyDescent="0.25">
      <c r="AD12452" s="3"/>
    </row>
    <row r="12453" spans="30:30" x14ac:dyDescent="0.25">
      <c r="AD12453" s="3"/>
    </row>
    <row r="12454" spans="30:30" x14ac:dyDescent="0.25">
      <c r="AD12454" s="3"/>
    </row>
    <row r="12455" spans="30:30" x14ac:dyDescent="0.25">
      <c r="AD12455" s="3"/>
    </row>
    <row r="12456" spans="30:30" x14ac:dyDescent="0.25">
      <c r="AD12456" s="3"/>
    </row>
    <row r="12457" spans="30:30" x14ac:dyDescent="0.25">
      <c r="AD12457" s="3"/>
    </row>
    <row r="12458" spans="30:30" x14ac:dyDescent="0.25">
      <c r="AD12458" s="3"/>
    </row>
    <row r="12459" spans="30:30" x14ac:dyDescent="0.25">
      <c r="AD12459" s="3"/>
    </row>
    <row r="12460" spans="30:30" x14ac:dyDescent="0.25">
      <c r="AD12460" s="3"/>
    </row>
    <row r="12461" spans="30:30" x14ac:dyDescent="0.25">
      <c r="AD12461" s="3"/>
    </row>
    <row r="12462" spans="30:30" x14ac:dyDescent="0.25">
      <c r="AD12462" s="3"/>
    </row>
    <row r="12463" spans="30:30" x14ac:dyDescent="0.25">
      <c r="AD12463" s="3"/>
    </row>
    <row r="12464" spans="30:30" x14ac:dyDescent="0.25">
      <c r="AD12464" s="3"/>
    </row>
    <row r="12465" spans="30:30" x14ac:dyDescent="0.25">
      <c r="AD12465" s="3"/>
    </row>
    <row r="12466" spans="30:30" x14ac:dyDescent="0.25">
      <c r="AD12466" s="3"/>
    </row>
    <row r="12467" spans="30:30" x14ac:dyDescent="0.25">
      <c r="AD12467" s="3"/>
    </row>
    <row r="12468" spans="30:30" x14ac:dyDescent="0.25">
      <c r="AD12468" s="3"/>
    </row>
    <row r="12469" spans="30:30" x14ac:dyDescent="0.25">
      <c r="AD12469" s="3"/>
    </row>
    <row r="12470" spans="30:30" x14ac:dyDescent="0.25">
      <c r="AD12470" s="3"/>
    </row>
    <row r="12471" spans="30:30" x14ac:dyDescent="0.25">
      <c r="AD12471" s="3"/>
    </row>
    <row r="12472" spans="30:30" x14ac:dyDescent="0.25">
      <c r="AD12472" s="3"/>
    </row>
    <row r="12473" spans="30:30" x14ac:dyDescent="0.25">
      <c r="AD12473" s="3"/>
    </row>
    <row r="12474" spans="30:30" x14ac:dyDescent="0.25">
      <c r="AD12474" s="3"/>
    </row>
    <row r="12475" spans="30:30" x14ac:dyDescent="0.25">
      <c r="AD12475" s="3"/>
    </row>
    <row r="12476" spans="30:30" x14ac:dyDescent="0.25">
      <c r="AD12476" s="3"/>
    </row>
    <row r="12477" spans="30:30" x14ac:dyDescent="0.25">
      <c r="AD12477" s="3"/>
    </row>
    <row r="12478" spans="30:30" x14ac:dyDescent="0.25">
      <c r="AD12478" s="3"/>
    </row>
    <row r="12479" spans="30:30" x14ac:dyDescent="0.25">
      <c r="AD12479" s="3"/>
    </row>
    <row r="12480" spans="30:30" x14ac:dyDescent="0.25">
      <c r="AD12480" s="3"/>
    </row>
    <row r="12481" spans="30:30" x14ac:dyDescent="0.25">
      <c r="AD12481" s="3"/>
    </row>
    <row r="12482" spans="30:30" x14ac:dyDescent="0.25">
      <c r="AD12482" s="3"/>
    </row>
    <row r="12483" spans="30:30" x14ac:dyDescent="0.25">
      <c r="AD12483" s="3"/>
    </row>
    <row r="12484" spans="30:30" x14ac:dyDescent="0.25">
      <c r="AD12484" s="3"/>
    </row>
    <row r="12485" spans="30:30" x14ac:dyDescent="0.25">
      <c r="AD12485" s="3"/>
    </row>
    <row r="12486" spans="30:30" x14ac:dyDescent="0.25">
      <c r="AD12486" s="3"/>
    </row>
    <row r="12487" spans="30:30" x14ac:dyDescent="0.25">
      <c r="AD12487" s="3"/>
    </row>
    <row r="12488" spans="30:30" x14ac:dyDescent="0.25">
      <c r="AD12488" s="3"/>
    </row>
    <row r="12489" spans="30:30" x14ac:dyDescent="0.25">
      <c r="AD12489" s="3"/>
    </row>
    <row r="12490" spans="30:30" x14ac:dyDescent="0.25">
      <c r="AD12490" s="3"/>
    </row>
    <row r="12491" spans="30:30" x14ac:dyDescent="0.25">
      <c r="AD12491" s="3"/>
    </row>
    <row r="12492" spans="30:30" x14ac:dyDescent="0.25">
      <c r="AD12492" s="3"/>
    </row>
    <row r="12493" spans="30:30" x14ac:dyDescent="0.25">
      <c r="AD12493" s="3"/>
    </row>
    <row r="12494" spans="30:30" x14ac:dyDescent="0.25">
      <c r="AD12494" s="3"/>
    </row>
    <row r="12495" spans="30:30" x14ac:dyDescent="0.25">
      <c r="AD12495" s="3"/>
    </row>
    <row r="12496" spans="30:30" x14ac:dyDescent="0.25">
      <c r="AD12496" s="3"/>
    </row>
    <row r="12497" spans="30:30" x14ac:dyDescent="0.25">
      <c r="AD12497" s="3"/>
    </row>
    <row r="12498" spans="30:30" x14ac:dyDescent="0.25">
      <c r="AD12498" s="3"/>
    </row>
    <row r="12499" spans="30:30" x14ac:dyDescent="0.25">
      <c r="AD12499" s="3"/>
    </row>
    <row r="12500" spans="30:30" x14ac:dyDescent="0.25">
      <c r="AD12500" s="3"/>
    </row>
    <row r="12501" spans="30:30" x14ac:dyDescent="0.25">
      <c r="AD12501" s="3"/>
    </row>
    <row r="12502" spans="30:30" x14ac:dyDescent="0.25">
      <c r="AD12502" s="3"/>
    </row>
    <row r="12503" spans="30:30" x14ac:dyDescent="0.25">
      <c r="AD12503" s="3"/>
    </row>
    <row r="12504" spans="30:30" x14ac:dyDescent="0.25">
      <c r="AD12504" s="3"/>
    </row>
    <row r="12505" spans="30:30" x14ac:dyDescent="0.25">
      <c r="AD12505" s="3"/>
    </row>
    <row r="12506" spans="30:30" x14ac:dyDescent="0.25">
      <c r="AD12506" s="3"/>
    </row>
    <row r="12507" spans="30:30" x14ac:dyDescent="0.25">
      <c r="AD12507" s="3"/>
    </row>
    <row r="12508" spans="30:30" x14ac:dyDescent="0.25">
      <c r="AD12508" s="3"/>
    </row>
    <row r="12509" spans="30:30" x14ac:dyDescent="0.25">
      <c r="AD12509" s="3"/>
    </row>
    <row r="12510" spans="30:30" x14ac:dyDescent="0.25">
      <c r="AD12510" s="3"/>
    </row>
    <row r="12511" spans="30:30" x14ac:dyDescent="0.25">
      <c r="AD12511" s="3"/>
    </row>
    <row r="12512" spans="30:30" x14ac:dyDescent="0.25">
      <c r="AD12512" s="3"/>
    </row>
    <row r="12513" spans="30:30" x14ac:dyDescent="0.25">
      <c r="AD12513" s="3"/>
    </row>
    <row r="12514" spans="30:30" x14ac:dyDescent="0.25">
      <c r="AD12514" s="3"/>
    </row>
    <row r="12515" spans="30:30" x14ac:dyDescent="0.25">
      <c r="AD12515" s="3"/>
    </row>
    <row r="12516" spans="30:30" x14ac:dyDescent="0.25">
      <c r="AD12516" s="3"/>
    </row>
    <row r="12517" spans="30:30" x14ac:dyDescent="0.25">
      <c r="AD12517" s="3"/>
    </row>
    <row r="12518" spans="30:30" x14ac:dyDescent="0.25">
      <c r="AD12518" s="3"/>
    </row>
    <row r="12519" spans="30:30" x14ac:dyDescent="0.25">
      <c r="AD12519" s="3"/>
    </row>
    <row r="12520" spans="30:30" x14ac:dyDescent="0.25">
      <c r="AD12520" s="3"/>
    </row>
    <row r="12521" spans="30:30" x14ac:dyDescent="0.25">
      <c r="AD12521" s="3"/>
    </row>
    <row r="12522" spans="30:30" x14ac:dyDescent="0.25">
      <c r="AD12522" s="3"/>
    </row>
    <row r="12523" spans="30:30" x14ac:dyDescent="0.25">
      <c r="AD12523" s="3"/>
    </row>
    <row r="12524" spans="30:30" x14ac:dyDescent="0.25">
      <c r="AD12524" s="3"/>
    </row>
    <row r="12525" spans="30:30" x14ac:dyDescent="0.25">
      <c r="AD12525" s="3"/>
    </row>
    <row r="12526" spans="30:30" x14ac:dyDescent="0.25">
      <c r="AD12526" s="3"/>
    </row>
    <row r="12527" spans="30:30" x14ac:dyDescent="0.25">
      <c r="AD12527" s="3"/>
    </row>
    <row r="12528" spans="30:30" x14ac:dyDescent="0.25">
      <c r="AD12528" s="3"/>
    </row>
    <row r="12529" spans="30:30" x14ac:dyDescent="0.25">
      <c r="AD12529" s="3"/>
    </row>
    <row r="12530" spans="30:30" x14ac:dyDescent="0.25">
      <c r="AD12530" s="3"/>
    </row>
    <row r="12531" spans="30:30" x14ac:dyDescent="0.25">
      <c r="AD12531" s="3"/>
    </row>
    <row r="12532" spans="30:30" x14ac:dyDescent="0.25">
      <c r="AD12532" s="3"/>
    </row>
    <row r="12533" spans="30:30" x14ac:dyDescent="0.25">
      <c r="AD12533" s="3"/>
    </row>
    <row r="12534" spans="30:30" x14ac:dyDescent="0.25">
      <c r="AD12534" s="3"/>
    </row>
    <row r="12535" spans="30:30" x14ac:dyDescent="0.25">
      <c r="AD12535" s="3"/>
    </row>
    <row r="12536" spans="30:30" x14ac:dyDescent="0.25">
      <c r="AD12536" s="3"/>
    </row>
    <row r="12537" spans="30:30" x14ac:dyDescent="0.25">
      <c r="AD12537" s="3"/>
    </row>
    <row r="12538" spans="30:30" x14ac:dyDescent="0.25">
      <c r="AD12538" s="3"/>
    </row>
    <row r="12539" spans="30:30" x14ac:dyDescent="0.25">
      <c r="AD12539" s="3"/>
    </row>
    <row r="12540" spans="30:30" x14ac:dyDescent="0.25">
      <c r="AD12540" s="3"/>
    </row>
    <row r="12541" spans="30:30" x14ac:dyDescent="0.25">
      <c r="AD12541" s="3"/>
    </row>
    <row r="12542" spans="30:30" x14ac:dyDescent="0.25">
      <c r="AD12542" s="3"/>
    </row>
    <row r="12543" spans="30:30" x14ac:dyDescent="0.25">
      <c r="AD12543" s="3"/>
    </row>
    <row r="12544" spans="30:30" x14ac:dyDescent="0.25">
      <c r="AD12544" s="3"/>
    </row>
    <row r="12545" spans="30:30" x14ac:dyDescent="0.25">
      <c r="AD12545" s="3"/>
    </row>
    <row r="12546" spans="30:30" x14ac:dyDescent="0.25">
      <c r="AD12546" s="3"/>
    </row>
    <row r="12547" spans="30:30" x14ac:dyDescent="0.25">
      <c r="AD12547" s="3"/>
    </row>
    <row r="12548" spans="30:30" x14ac:dyDescent="0.25">
      <c r="AD12548" s="3"/>
    </row>
    <row r="12549" spans="30:30" x14ac:dyDescent="0.25">
      <c r="AD12549" s="3"/>
    </row>
    <row r="12550" spans="30:30" x14ac:dyDescent="0.25">
      <c r="AD12550" s="3"/>
    </row>
    <row r="12551" spans="30:30" x14ac:dyDescent="0.25">
      <c r="AD12551" s="3"/>
    </row>
    <row r="12552" spans="30:30" x14ac:dyDescent="0.25">
      <c r="AD12552" s="3"/>
    </row>
    <row r="12553" spans="30:30" x14ac:dyDescent="0.25">
      <c r="AD12553" s="3"/>
    </row>
    <row r="12554" spans="30:30" x14ac:dyDescent="0.25">
      <c r="AD12554" s="3"/>
    </row>
    <row r="12555" spans="30:30" x14ac:dyDescent="0.25">
      <c r="AD12555" s="3"/>
    </row>
    <row r="12556" spans="30:30" x14ac:dyDescent="0.25">
      <c r="AD12556" s="3"/>
    </row>
    <row r="12557" spans="30:30" x14ac:dyDescent="0.25">
      <c r="AD12557" s="3"/>
    </row>
    <row r="12558" spans="30:30" x14ac:dyDescent="0.25">
      <c r="AD12558" s="3"/>
    </row>
    <row r="12559" spans="30:30" x14ac:dyDescent="0.25">
      <c r="AD12559" s="3"/>
    </row>
    <row r="12560" spans="30:30" x14ac:dyDescent="0.25">
      <c r="AD12560" s="3"/>
    </row>
    <row r="12561" spans="30:30" x14ac:dyDescent="0.25">
      <c r="AD12561" s="3"/>
    </row>
    <row r="12562" spans="30:30" x14ac:dyDescent="0.25">
      <c r="AD12562" s="3"/>
    </row>
    <row r="12563" spans="30:30" x14ac:dyDescent="0.25">
      <c r="AD12563" s="3"/>
    </row>
    <row r="12564" spans="30:30" x14ac:dyDescent="0.25">
      <c r="AD12564" s="3"/>
    </row>
    <row r="12565" spans="30:30" x14ac:dyDescent="0.25">
      <c r="AD12565" s="3"/>
    </row>
    <row r="12566" spans="30:30" x14ac:dyDescent="0.25">
      <c r="AD12566" s="3"/>
    </row>
    <row r="12567" spans="30:30" x14ac:dyDescent="0.25">
      <c r="AD12567" s="3"/>
    </row>
    <row r="12568" spans="30:30" x14ac:dyDescent="0.25">
      <c r="AD12568" s="3"/>
    </row>
    <row r="12569" spans="30:30" x14ac:dyDescent="0.25">
      <c r="AD12569" s="3"/>
    </row>
    <row r="12570" spans="30:30" x14ac:dyDescent="0.25">
      <c r="AD12570" s="3"/>
    </row>
    <row r="12571" spans="30:30" x14ac:dyDescent="0.25">
      <c r="AD12571" s="3"/>
    </row>
    <row r="12572" spans="30:30" x14ac:dyDescent="0.25">
      <c r="AD12572" s="3"/>
    </row>
    <row r="12573" spans="30:30" x14ac:dyDescent="0.25">
      <c r="AD12573" s="3"/>
    </row>
    <row r="12574" spans="30:30" x14ac:dyDescent="0.25">
      <c r="AD12574" s="3"/>
    </row>
    <row r="12575" spans="30:30" x14ac:dyDescent="0.25">
      <c r="AD12575" s="3"/>
    </row>
    <row r="12576" spans="30:30" x14ac:dyDescent="0.25">
      <c r="AD12576" s="3"/>
    </row>
    <row r="12577" spans="30:30" x14ac:dyDescent="0.25">
      <c r="AD12577" s="3"/>
    </row>
    <row r="12578" spans="30:30" x14ac:dyDescent="0.25">
      <c r="AD12578" s="3"/>
    </row>
    <row r="12579" spans="30:30" x14ac:dyDescent="0.25">
      <c r="AD12579" s="3"/>
    </row>
    <row r="12580" spans="30:30" x14ac:dyDescent="0.25">
      <c r="AD12580" s="3"/>
    </row>
    <row r="12581" spans="30:30" x14ac:dyDescent="0.25">
      <c r="AD12581" s="3"/>
    </row>
    <row r="12582" spans="30:30" x14ac:dyDescent="0.25">
      <c r="AD12582" s="3"/>
    </row>
    <row r="12583" spans="30:30" x14ac:dyDescent="0.25">
      <c r="AD12583" s="3"/>
    </row>
    <row r="12584" spans="30:30" x14ac:dyDescent="0.25">
      <c r="AD12584" s="3"/>
    </row>
    <row r="12585" spans="30:30" x14ac:dyDescent="0.25">
      <c r="AD12585" s="3"/>
    </row>
    <row r="12586" spans="30:30" x14ac:dyDescent="0.25">
      <c r="AD12586" s="3"/>
    </row>
    <row r="12587" spans="30:30" x14ac:dyDescent="0.25">
      <c r="AD12587" s="3"/>
    </row>
    <row r="12588" spans="30:30" x14ac:dyDescent="0.25">
      <c r="AD12588" s="3"/>
    </row>
    <row r="12589" spans="30:30" x14ac:dyDescent="0.25">
      <c r="AD12589" s="3"/>
    </row>
    <row r="12590" spans="30:30" x14ac:dyDescent="0.25">
      <c r="AD12590" s="3"/>
    </row>
    <row r="12591" spans="30:30" x14ac:dyDescent="0.25">
      <c r="AD12591" s="3"/>
    </row>
    <row r="12592" spans="30:30" x14ac:dyDescent="0.25">
      <c r="AD12592" s="3"/>
    </row>
    <row r="12593" spans="30:30" x14ac:dyDescent="0.25">
      <c r="AD12593" s="3"/>
    </row>
    <row r="12594" spans="30:30" x14ac:dyDescent="0.25">
      <c r="AD12594" s="3"/>
    </row>
    <row r="12595" spans="30:30" x14ac:dyDescent="0.25">
      <c r="AD12595" s="3"/>
    </row>
    <row r="12596" spans="30:30" x14ac:dyDescent="0.25">
      <c r="AD12596" s="3"/>
    </row>
    <row r="12597" spans="30:30" x14ac:dyDescent="0.25">
      <c r="AD12597" s="3"/>
    </row>
    <row r="12598" spans="30:30" x14ac:dyDescent="0.25">
      <c r="AD12598" s="3"/>
    </row>
    <row r="12599" spans="30:30" x14ac:dyDescent="0.25">
      <c r="AD12599" s="3"/>
    </row>
    <row r="12600" spans="30:30" x14ac:dyDescent="0.25">
      <c r="AD12600" s="3"/>
    </row>
    <row r="12601" spans="30:30" x14ac:dyDescent="0.25">
      <c r="AD12601" s="3"/>
    </row>
    <row r="12602" spans="30:30" x14ac:dyDescent="0.25">
      <c r="AD12602" s="3"/>
    </row>
    <row r="12603" spans="30:30" x14ac:dyDescent="0.25">
      <c r="AD12603" s="3"/>
    </row>
    <row r="12604" spans="30:30" x14ac:dyDescent="0.25">
      <c r="AD12604" s="3"/>
    </row>
    <row r="12605" spans="30:30" x14ac:dyDescent="0.25">
      <c r="AD12605" s="3"/>
    </row>
    <row r="12606" spans="30:30" x14ac:dyDescent="0.25">
      <c r="AD12606" s="3"/>
    </row>
    <row r="12607" spans="30:30" x14ac:dyDescent="0.25">
      <c r="AD12607" s="3"/>
    </row>
    <row r="12608" spans="30:30" x14ac:dyDescent="0.25">
      <c r="AD12608" s="3"/>
    </row>
    <row r="12609" spans="30:30" x14ac:dyDescent="0.25">
      <c r="AD12609" s="3"/>
    </row>
    <row r="12610" spans="30:30" x14ac:dyDescent="0.25">
      <c r="AD12610" s="3"/>
    </row>
    <row r="12611" spans="30:30" x14ac:dyDescent="0.25">
      <c r="AD12611" s="3"/>
    </row>
    <row r="12612" spans="30:30" x14ac:dyDescent="0.25">
      <c r="AD12612" s="3"/>
    </row>
    <row r="12613" spans="30:30" x14ac:dyDescent="0.25">
      <c r="AD12613" s="3"/>
    </row>
    <row r="12614" spans="30:30" x14ac:dyDescent="0.25">
      <c r="AD12614" s="3"/>
    </row>
    <row r="12615" spans="30:30" x14ac:dyDescent="0.25">
      <c r="AD12615" s="3"/>
    </row>
    <row r="12616" spans="30:30" x14ac:dyDescent="0.25">
      <c r="AD12616" s="3"/>
    </row>
    <row r="12617" spans="30:30" x14ac:dyDescent="0.25">
      <c r="AD12617" s="3"/>
    </row>
    <row r="12618" spans="30:30" x14ac:dyDescent="0.25">
      <c r="AD12618" s="3"/>
    </row>
    <row r="12619" spans="30:30" x14ac:dyDescent="0.25">
      <c r="AD12619" s="3"/>
    </row>
    <row r="12620" spans="30:30" x14ac:dyDescent="0.25">
      <c r="AD12620" s="3"/>
    </row>
    <row r="12621" spans="30:30" x14ac:dyDescent="0.25">
      <c r="AD12621" s="3"/>
    </row>
    <row r="12622" spans="30:30" x14ac:dyDescent="0.25">
      <c r="AD12622" s="3"/>
    </row>
    <row r="12623" spans="30:30" x14ac:dyDescent="0.25">
      <c r="AD12623" s="3"/>
    </row>
    <row r="12624" spans="30:30" x14ac:dyDescent="0.25">
      <c r="AD12624" s="3"/>
    </row>
    <row r="12625" spans="30:30" x14ac:dyDescent="0.25">
      <c r="AD12625" s="3"/>
    </row>
    <row r="12626" spans="30:30" x14ac:dyDescent="0.25">
      <c r="AD12626" s="3"/>
    </row>
    <row r="12627" spans="30:30" x14ac:dyDescent="0.25">
      <c r="AD12627" s="3"/>
    </row>
    <row r="12628" spans="30:30" x14ac:dyDescent="0.25">
      <c r="AD12628" s="3"/>
    </row>
    <row r="12629" spans="30:30" x14ac:dyDescent="0.25">
      <c r="AD12629" s="3"/>
    </row>
    <row r="12630" spans="30:30" x14ac:dyDescent="0.25">
      <c r="AD12630" s="3"/>
    </row>
    <row r="12631" spans="30:30" x14ac:dyDescent="0.25">
      <c r="AD12631" s="3"/>
    </row>
    <row r="12632" spans="30:30" x14ac:dyDescent="0.25">
      <c r="AD12632" s="3"/>
    </row>
    <row r="12633" spans="30:30" x14ac:dyDescent="0.25">
      <c r="AD12633" s="3"/>
    </row>
    <row r="12634" spans="30:30" x14ac:dyDescent="0.25">
      <c r="AD12634" s="3"/>
    </row>
    <row r="12635" spans="30:30" x14ac:dyDescent="0.25">
      <c r="AD12635" s="3"/>
    </row>
    <row r="12636" spans="30:30" x14ac:dyDescent="0.25">
      <c r="AD12636" s="3"/>
    </row>
    <row r="12637" spans="30:30" x14ac:dyDescent="0.25">
      <c r="AD12637" s="3"/>
    </row>
    <row r="12638" spans="30:30" x14ac:dyDescent="0.25">
      <c r="AD12638" s="3"/>
    </row>
    <row r="12639" spans="30:30" x14ac:dyDescent="0.25">
      <c r="AD12639" s="3"/>
    </row>
    <row r="12640" spans="30:30" x14ac:dyDescent="0.25">
      <c r="AD12640" s="3"/>
    </row>
    <row r="12641" spans="30:30" x14ac:dyDescent="0.25">
      <c r="AD12641" s="3"/>
    </row>
    <row r="12642" spans="30:30" x14ac:dyDescent="0.25">
      <c r="AD12642" s="3"/>
    </row>
    <row r="12643" spans="30:30" x14ac:dyDescent="0.25">
      <c r="AD12643" s="3"/>
    </row>
    <row r="12644" spans="30:30" x14ac:dyDescent="0.25">
      <c r="AD12644" s="3"/>
    </row>
    <row r="12645" spans="30:30" x14ac:dyDescent="0.25">
      <c r="AD12645" s="3"/>
    </row>
    <row r="12646" spans="30:30" x14ac:dyDescent="0.25">
      <c r="AD12646" s="3"/>
    </row>
    <row r="12647" spans="30:30" x14ac:dyDescent="0.25">
      <c r="AD12647" s="3"/>
    </row>
    <row r="12648" spans="30:30" x14ac:dyDescent="0.25">
      <c r="AD12648" s="3"/>
    </row>
    <row r="12649" spans="30:30" x14ac:dyDescent="0.25">
      <c r="AD12649" s="3"/>
    </row>
    <row r="12650" spans="30:30" x14ac:dyDescent="0.25">
      <c r="AD12650" s="3"/>
    </row>
    <row r="12651" spans="30:30" x14ac:dyDescent="0.25">
      <c r="AD12651" s="3"/>
    </row>
    <row r="12652" spans="30:30" x14ac:dyDescent="0.25">
      <c r="AD12652" s="3"/>
    </row>
    <row r="12653" spans="30:30" x14ac:dyDescent="0.25">
      <c r="AD12653" s="3"/>
    </row>
    <row r="12654" spans="30:30" x14ac:dyDescent="0.25">
      <c r="AD12654" s="3"/>
    </row>
    <row r="12655" spans="30:30" x14ac:dyDescent="0.25">
      <c r="AD12655" s="3"/>
    </row>
    <row r="12656" spans="30:30" x14ac:dyDescent="0.25">
      <c r="AD12656" s="3"/>
    </row>
    <row r="12657" spans="30:30" x14ac:dyDescent="0.25">
      <c r="AD12657" s="3"/>
    </row>
    <row r="12658" spans="30:30" x14ac:dyDescent="0.25">
      <c r="AD12658" s="3"/>
    </row>
    <row r="12659" spans="30:30" x14ac:dyDescent="0.25">
      <c r="AD12659" s="3"/>
    </row>
    <row r="12660" spans="30:30" x14ac:dyDescent="0.25">
      <c r="AD12660" s="3"/>
    </row>
    <row r="12661" spans="30:30" x14ac:dyDescent="0.25">
      <c r="AD12661" s="3"/>
    </row>
    <row r="12662" spans="30:30" x14ac:dyDescent="0.25">
      <c r="AD12662" s="3"/>
    </row>
    <row r="12663" spans="30:30" x14ac:dyDescent="0.25">
      <c r="AD12663" s="3"/>
    </row>
    <row r="12664" spans="30:30" x14ac:dyDescent="0.25">
      <c r="AD12664" s="3"/>
    </row>
    <row r="12665" spans="30:30" x14ac:dyDescent="0.25">
      <c r="AD12665" s="3"/>
    </row>
    <row r="12666" spans="30:30" x14ac:dyDescent="0.25">
      <c r="AD12666" s="3"/>
    </row>
    <row r="12667" spans="30:30" x14ac:dyDescent="0.25">
      <c r="AD12667" s="3"/>
    </row>
    <row r="12668" spans="30:30" x14ac:dyDescent="0.25">
      <c r="AD12668" s="3"/>
    </row>
    <row r="12669" spans="30:30" x14ac:dyDescent="0.25">
      <c r="AD12669" s="3"/>
    </row>
    <row r="12670" spans="30:30" x14ac:dyDescent="0.25">
      <c r="AD12670" s="3"/>
    </row>
    <row r="12671" spans="30:30" x14ac:dyDescent="0.25">
      <c r="AD12671" s="3"/>
    </row>
    <row r="12672" spans="30:30" x14ac:dyDescent="0.25">
      <c r="AD12672" s="3"/>
    </row>
    <row r="12673" spans="30:30" x14ac:dyDescent="0.25">
      <c r="AD12673" s="3"/>
    </row>
    <row r="12674" spans="30:30" x14ac:dyDescent="0.25">
      <c r="AD12674" s="3"/>
    </row>
    <row r="12675" spans="30:30" x14ac:dyDescent="0.25">
      <c r="AD12675" s="3"/>
    </row>
    <row r="12676" spans="30:30" x14ac:dyDescent="0.25">
      <c r="AD12676" s="3"/>
    </row>
    <row r="12677" spans="30:30" x14ac:dyDescent="0.25">
      <c r="AD12677" s="3"/>
    </row>
    <row r="12678" spans="30:30" x14ac:dyDescent="0.25">
      <c r="AD12678" s="3"/>
    </row>
    <row r="12679" spans="30:30" x14ac:dyDescent="0.25">
      <c r="AD12679" s="3"/>
    </row>
    <row r="12680" spans="30:30" x14ac:dyDescent="0.25">
      <c r="AD12680" s="3"/>
    </row>
    <row r="12681" spans="30:30" x14ac:dyDescent="0.25">
      <c r="AD12681" s="3"/>
    </row>
    <row r="12682" spans="30:30" x14ac:dyDescent="0.25">
      <c r="AD12682" s="3"/>
    </row>
    <row r="12683" spans="30:30" x14ac:dyDescent="0.25">
      <c r="AD12683" s="3"/>
    </row>
    <row r="12684" spans="30:30" x14ac:dyDescent="0.25">
      <c r="AD12684" s="3"/>
    </row>
    <row r="12685" spans="30:30" x14ac:dyDescent="0.25">
      <c r="AD12685" s="3"/>
    </row>
    <row r="12686" spans="30:30" x14ac:dyDescent="0.25">
      <c r="AD12686" s="3"/>
    </row>
    <row r="12687" spans="30:30" x14ac:dyDescent="0.25">
      <c r="AD12687" s="3"/>
    </row>
    <row r="12688" spans="30:30" x14ac:dyDescent="0.25">
      <c r="AD12688" s="3"/>
    </row>
    <row r="12689" spans="30:30" x14ac:dyDescent="0.25">
      <c r="AD12689" s="3"/>
    </row>
    <row r="12690" spans="30:30" x14ac:dyDescent="0.25">
      <c r="AD12690" s="3"/>
    </row>
    <row r="12691" spans="30:30" x14ac:dyDescent="0.25">
      <c r="AD12691" s="3"/>
    </row>
    <row r="12692" spans="30:30" x14ac:dyDescent="0.25">
      <c r="AD12692" s="3"/>
    </row>
    <row r="12693" spans="30:30" x14ac:dyDescent="0.25">
      <c r="AD12693" s="3"/>
    </row>
    <row r="12694" spans="30:30" x14ac:dyDescent="0.25">
      <c r="AD12694" s="3"/>
    </row>
    <row r="12695" spans="30:30" x14ac:dyDescent="0.25">
      <c r="AD12695" s="3"/>
    </row>
    <row r="12696" spans="30:30" x14ac:dyDescent="0.25">
      <c r="AD12696" s="3"/>
    </row>
    <row r="12697" spans="30:30" x14ac:dyDescent="0.25">
      <c r="AD12697" s="3"/>
    </row>
    <row r="12698" spans="30:30" x14ac:dyDescent="0.25">
      <c r="AD12698" s="3"/>
    </row>
    <row r="12699" spans="30:30" x14ac:dyDescent="0.25">
      <c r="AD12699" s="3"/>
    </row>
    <row r="12700" spans="30:30" x14ac:dyDescent="0.25">
      <c r="AD12700" s="3"/>
    </row>
    <row r="12701" spans="30:30" x14ac:dyDescent="0.25">
      <c r="AD12701" s="3"/>
    </row>
    <row r="12702" spans="30:30" x14ac:dyDescent="0.25">
      <c r="AD12702" s="3"/>
    </row>
    <row r="12703" spans="30:30" x14ac:dyDescent="0.25">
      <c r="AD12703" s="3"/>
    </row>
    <row r="12704" spans="30:30" x14ac:dyDescent="0.25">
      <c r="AD12704" s="3"/>
    </row>
    <row r="12705" spans="30:30" x14ac:dyDescent="0.25">
      <c r="AD12705" s="3"/>
    </row>
    <row r="12706" spans="30:30" x14ac:dyDescent="0.25">
      <c r="AD12706" s="3"/>
    </row>
    <row r="12707" spans="30:30" x14ac:dyDescent="0.25">
      <c r="AD12707" s="3"/>
    </row>
    <row r="12708" spans="30:30" x14ac:dyDescent="0.25">
      <c r="AD12708" s="3"/>
    </row>
    <row r="12709" spans="30:30" x14ac:dyDescent="0.25">
      <c r="AD12709" s="3"/>
    </row>
    <row r="12710" spans="30:30" x14ac:dyDescent="0.25">
      <c r="AD12710" s="3"/>
    </row>
    <row r="12711" spans="30:30" x14ac:dyDescent="0.25">
      <c r="AD12711" s="3"/>
    </row>
    <row r="12712" spans="30:30" x14ac:dyDescent="0.25">
      <c r="AD12712" s="3"/>
    </row>
    <row r="12713" spans="30:30" x14ac:dyDescent="0.25">
      <c r="AD12713" s="3"/>
    </row>
    <row r="12714" spans="30:30" x14ac:dyDescent="0.25">
      <c r="AD12714" s="3"/>
    </row>
    <row r="12715" spans="30:30" x14ac:dyDescent="0.25">
      <c r="AD12715" s="3"/>
    </row>
    <row r="12716" spans="30:30" x14ac:dyDescent="0.25">
      <c r="AD12716" s="3"/>
    </row>
    <row r="12717" spans="30:30" x14ac:dyDescent="0.25">
      <c r="AD12717" s="3"/>
    </row>
    <row r="12718" spans="30:30" x14ac:dyDescent="0.25">
      <c r="AD12718" s="3"/>
    </row>
    <row r="12719" spans="30:30" x14ac:dyDescent="0.25">
      <c r="AD12719" s="3"/>
    </row>
    <row r="12720" spans="30:30" x14ac:dyDescent="0.25">
      <c r="AD12720" s="3"/>
    </row>
    <row r="12721" spans="30:30" x14ac:dyDescent="0.25">
      <c r="AD12721" s="3"/>
    </row>
    <row r="12722" spans="30:30" x14ac:dyDescent="0.25">
      <c r="AD12722" s="3"/>
    </row>
    <row r="12723" spans="30:30" x14ac:dyDescent="0.25">
      <c r="AD12723" s="3"/>
    </row>
    <row r="12724" spans="30:30" x14ac:dyDescent="0.25">
      <c r="AD12724" s="3"/>
    </row>
    <row r="12725" spans="30:30" x14ac:dyDescent="0.25">
      <c r="AD12725" s="3"/>
    </row>
    <row r="12726" spans="30:30" x14ac:dyDescent="0.25">
      <c r="AD12726" s="3"/>
    </row>
    <row r="12727" spans="30:30" x14ac:dyDescent="0.25">
      <c r="AD12727" s="3"/>
    </row>
    <row r="12728" spans="30:30" x14ac:dyDescent="0.25">
      <c r="AD12728" s="3"/>
    </row>
    <row r="12729" spans="30:30" x14ac:dyDescent="0.25">
      <c r="AD12729" s="3"/>
    </row>
    <row r="12730" spans="30:30" x14ac:dyDescent="0.25">
      <c r="AD12730" s="3"/>
    </row>
    <row r="12731" spans="30:30" x14ac:dyDescent="0.25">
      <c r="AD12731" s="3"/>
    </row>
    <row r="12732" spans="30:30" x14ac:dyDescent="0.25">
      <c r="AD12732" s="3"/>
    </row>
    <row r="12733" spans="30:30" x14ac:dyDescent="0.25">
      <c r="AD12733" s="3"/>
    </row>
    <row r="12734" spans="30:30" x14ac:dyDescent="0.25">
      <c r="AD12734" s="3"/>
    </row>
    <row r="12735" spans="30:30" x14ac:dyDescent="0.25">
      <c r="AD12735" s="3"/>
    </row>
    <row r="12736" spans="30:30" x14ac:dyDescent="0.25">
      <c r="AD12736" s="3"/>
    </row>
    <row r="12737" spans="30:30" x14ac:dyDescent="0.25">
      <c r="AD12737" s="3"/>
    </row>
    <row r="12738" spans="30:30" x14ac:dyDescent="0.25">
      <c r="AD12738" s="3"/>
    </row>
    <row r="12739" spans="30:30" x14ac:dyDescent="0.25">
      <c r="AD12739" s="3"/>
    </row>
    <row r="12740" spans="30:30" x14ac:dyDescent="0.25">
      <c r="AD12740" s="3"/>
    </row>
    <row r="12741" spans="30:30" x14ac:dyDescent="0.25">
      <c r="AD12741" s="3"/>
    </row>
    <row r="12742" spans="30:30" x14ac:dyDescent="0.25">
      <c r="AD12742" s="3"/>
    </row>
    <row r="12743" spans="30:30" x14ac:dyDescent="0.25">
      <c r="AD12743" s="3"/>
    </row>
    <row r="12744" spans="30:30" x14ac:dyDescent="0.25">
      <c r="AD12744" s="3"/>
    </row>
    <row r="12745" spans="30:30" x14ac:dyDescent="0.25">
      <c r="AD12745" s="3"/>
    </row>
    <row r="12746" spans="30:30" x14ac:dyDescent="0.25">
      <c r="AD12746" s="3"/>
    </row>
    <row r="12747" spans="30:30" x14ac:dyDescent="0.25">
      <c r="AD12747" s="3"/>
    </row>
    <row r="12748" spans="30:30" x14ac:dyDescent="0.25">
      <c r="AD12748" s="3"/>
    </row>
    <row r="12749" spans="30:30" x14ac:dyDescent="0.25">
      <c r="AD12749" s="3"/>
    </row>
    <row r="12750" spans="30:30" x14ac:dyDescent="0.25">
      <c r="AD12750" s="3"/>
    </row>
    <row r="12751" spans="30:30" x14ac:dyDescent="0.25">
      <c r="AD12751" s="3"/>
    </row>
    <row r="12752" spans="30:30" x14ac:dyDescent="0.25">
      <c r="AD12752" s="3"/>
    </row>
    <row r="12753" spans="30:30" x14ac:dyDescent="0.25">
      <c r="AD12753" s="3"/>
    </row>
    <row r="12754" spans="30:30" x14ac:dyDescent="0.25">
      <c r="AD12754" s="3"/>
    </row>
    <row r="12755" spans="30:30" x14ac:dyDescent="0.25">
      <c r="AD12755" s="3"/>
    </row>
    <row r="12756" spans="30:30" x14ac:dyDescent="0.25">
      <c r="AD12756" s="3"/>
    </row>
    <row r="12757" spans="30:30" x14ac:dyDescent="0.25">
      <c r="AD12757" s="3"/>
    </row>
    <row r="12758" spans="30:30" x14ac:dyDescent="0.25">
      <c r="AD12758" s="3"/>
    </row>
    <row r="12759" spans="30:30" x14ac:dyDescent="0.25">
      <c r="AD12759" s="3"/>
    </row>
    <row r="12760" spans="30:30" x14ac:dyDescent="0.25">
      <c r="AD12760" s="3"/>
    </row>
    <row r="12761" spans="30:30" x14ac:dyDescent="0.25">
      <c r="AD12761" s="3"/>
    </row>
    <row r="12762" spans="30:30" x14ac:dyDescent="0.25">
      <c r="AD12762" s="3"/>
    </row>
    <row r="12763" spans="30:30" x14ac:dyDescent="0.25">
      <c r="AD12763" s="3"/>
    </row>
    <row r="12764" spans="30:30" x14ac:dyDescent="0.25">
      <c r="AD12764" s="3"/>
    </row>
    <row r="12765" spans="30:30" x14ac:dyDescent="0.25">
      <c r="AD12765" s="3"/>
    </row>
    <row r="12766" spans="30:30" x14ac:dyDescent="0.25">
      <c r="AD12766" s="3"/>
    </row>
    <row r="12767" spans="30:30" x14ac:dyDescent="0.25">
      <c r="AD12767" s="3"/>
    </row>
    <row r="12768" spans="30:30" x14ac:dyDescent="0.25">
      <c r="AD12768" s="3"/>
    </row>
    <row r="12769" spans="30:30" x14ac:dyDescent="0.25">
      <c r="AD12769" s="3"/>
    </row>
    <row r="12770" spans="30:30" x14ac:dyDescent="0.25">
      <c r="AD12770" s="3"/>
    </row>
    <row r="12771" spans="30:30" x14ac:dyDescent="0.25">
      <c r="AD12771" s="3"/>
    </row>
    <row r="12772" spans="30:30" x14ac:dyDescent="0.25">
      <c r="AD12772" s="3"/>
    </row>
    <row r="12773" spans="30:30" x14ac:dyDescent="0.25">
      <c r="AD12773" s="3"/>
    </row>
    <row r="12774" spans="30:30" x14ac:dyDescent="0.25">
      <c r="AD12774" s="3"/>
    </row>
    <row r="12775" spans="30:30" x14ac:dyDescent="0.25">
      <c r="AD12775" s="3"/>
    </row>
    <row r="12776" spans="30:30" x14ac:dyDescent="0.25">
      <c r="AD12776" s="3"/>
    </row>
    <row r="12777" spans="30:30" x14ac:dyDescent="0.25">
      <c r="AD12777" s="3"/>
    </row>
    <row r="12778" spans="30:30" x14ac:dyDescent="0.25">
      <c r="AD12778" s="3"/>
    </row>
    <row r="12779" spans="30:30" x14ac:dyDescent="0.25">
      <c r="AD12779" s="3"/>
    </row>
    <row r="12780" spans="30:30" x14ac:dyDescent="0.25">
      <c r="AD12780" s="3"/>
    </row>
    <row r="12781" spans="30:30" x14ac:dyDescent="0.25">
      <c r="AD12781" s="3"/>
    </row>
    <row r="12782" spans="30:30" x14ac:dyDescent="0.25">
      <c r="AD12782" s="3"/>
    </row>
    <row r="12783" spans="30:30" x14ac:dyDescent="0.25">
      <c r="AD12783" s="3"/>
    </row>
    <row r="12784" spans="30:30" x14ac:dyDescent="0.25">
      <c r="AD12784" s="3"/>
    </row>
    <row r="12785" spans="30:30" x14ac:dyDescent="0.25">
      <c r="AD12785" s="3"/>
    </row>
    <row r="12786" spans="30:30" x14ac:dyDescent="0.25">
      <c r="AD12786" s="3"/>
    </row>
    <row r="12787" spans="30:30" x14ac:dyDescent="0.25">
      <c r="AD12787" s="3"/>
    </row>
    <row r="12788" spans="30:30" x14ac:dyDescent="0.25">
      <c r="AD12788" s="3"/>
    </row>
    <row r="12789" spans="30:30" x14ac:dyDescent="0.25">
      <c r="AD12789" s="3"/>
    </row>
    <row r="12790" spans="30:30" x14ac:dyDescent="0.25">
      <c r="AD12790" s="3"/>
    </row>
    <row r="12791" spans="30:30" x14ac:dyDescent="0.25">
      <c r="AD12791" s="3"/>
    </row>
    <row r="12792" spans="30:30" x14ac:dyDescent="0.25">
      <c r="AD12792" s="3"/>
    </row>
    <row r="12793" spans="30:30" x14ac:dyDescent="0.25">
      <c r="AD12793" s="3"/>
    </row>
    <row r="12794" spans="30:30" x14ac:dyDescent="0.25">
      <c r="AD12794" s="3"/>
    </row>
    <row r="12795" spans="30:30" x14ac:dyDescent="0.25">
      <c r="AD12795" s="3"/>
    </row>
    <row r="12796" spans="30:30" x14ac:dyDescent="0.25">
      <c r="AD12796" s="3"/>
    </row>
    <row r="12797" spans="30:30" x14ac:dyDescent="0.25">
      <c r="AD12797" s="3"/>
    </row>
    <row r="12798" spans="30:30" x14ac:dyDescent="0.25">
      <c r="AD12798" s="3"/>
    </row>
    <row r="12799" spans="30:30" x14ac:dyDescent="0.25">
      <c r="AD12799" s="3"/>
    </row>
    <row r="12800" spans="30:30" x14ac:dyDescent="0.25">
      <c r="AD12800" s="3"/>
    </row>
    <row r="12801" spans="30:30" x14ac:dyDescent="0.25">
      <c r="AD12801" s="3"/>
    </row>
    <row r="12802" spans="30:30" x14ac:dyDescent="0.25">
      <c r="AD12802" s="3"/>
    </row>
    <row r="12803" spans="30:30" x14ac:dyDescent="0.25">
      <c r="AD12803" s="3"/>
    </row>
    <row r="12804" spans="30:30" x14ac:dyDescent="0.25">
      <c r="AD12804" s="3"/>
    </row>
    <row r="12805" spans="30:30" x14ac:dyDescent="0.25">
      <c r="AD12805" s="3"/>
    </row>
    <row r="12806" spans="30:30" x14ac:dyDescent="0.25">
      <c r="AD12806" s="3"/>
    </row>
    <row r="12807" spans="30:30" x14ac:dyDescent="0.25">
      <c r="AD12807" s="3"/>
    </row>
    <row r="12808" spans="30:30" x14ac:dyDescent="0.25">
      <c r="AD12808" s="3"/>
    </row>
    <row r="12809" spans="30:30" x14ac:dyDescent="0.25">
      <c r="AD12809" s="3"/>
    </row>
    <row r="12810" spans="30:30" x14ac:dyDescent="0.25">
      <c r="AD12810" s="3"/>
    </row>
    <row r="12811" spans="30:30" x14ac:dyDescent="0.25">
      <c r="AD12811" s="3"/>
    </row>
    <row r="12812" spans="30:30" x14ac:dyDescent="0.25">
      <c r="AD12812" s="3"/>
    </row>
    <row r="12813" spans="30:30" x14ac:dyDescent="0.25">
      <c r="AD12813" s="3"/>
    </row>
    <row r="12814" spans="30:30" x14ac:dyDescent="0.25">
      <c r="AD12814" s="3"/>
    </row>
    <row r="12815" spans="30:30" x14ac:dyDescent="0.25">
      <c r="AD12815" s="3"/>
    </row>
    <row r="12816" spans="30:30" x14ac:dyDescent="0.25">
      <c r="AD12816" s="3"/>
    </row>
    <row r="12817" spans="30:30" x14ac:dyDescent="0.25">
      <c r="AD12817" s="3"/>
    </row>
    <row r="12818" spans="30:30" x14ac:dyDescent="0.25">
      <c r="AD12818" s="3"/>
    </row>
    <row r="12819" spans="30:30" x14ac:dyDescent="0.25">
      <c r="AD12819" s="3"/>
    </row>
    <row r="12820" spans="30:30" x14ac:dyDescent="0.25">
      <c r="AD12820" s="3"/>
    </row>
    <row r="12821" spans="30:30" x14ac:dyDescent="0.25">
      <c r="AD12821" s="3"/>
    </row>
    <row r="12822" spans="30:30" x14ac:dyDescent="0.25">
      <c r="AD12822" s="3"/>
    </row>
    <row r="12823" spans="30:30" x14ac:dyDescent="0.25">
      <c r="AD12823" s="3"/>
    </row>
    <row r="12824" spans="30:30" x14ac:dyDescent="0.25">
      <c r="AD12824" s="3"/>
    </row>
    <row r="12825" spans="30:30" x14ac:dyDescent="0.25">
      <c r="AD12825" s="3"/>
    </row>
    <row r="12826" spans="30:30" x14ac:dyDescent="0.25">
      <c r="AD12826" s="3"/>
    </row>
    <row r="12827" spans="30:30" x14ac:dyDescent="0.25">
      <c r="AD12827" s="3"/>
    </row>
    <row r="12828" spans="30:30" x14ac:dyDescent="0.25">
      <c r="AD12828" s="3"/>
    </row>
    <row r="12829" spans="30:30" x14ac:dyDescent="0.25">
      <c r="AD12829" s="3"/>
    </row>
    <row r="12830" spans="30:30" x14ac:dyDescent="0.25">
      <c r="AD12830" s="3"/>
    </row>
    <row r="12831" spans="30:30" x14ac:dyDescent="0.25">
      <c r="AD12831" s="3"/>
    </row>
    <row r="12832" spans="30:30" x14ac:dyDescent="0.25">
      <c r="AD12832" s="3"/>
    </row>
    <row r="12833" spans="30:30" x14ac:dyDescent="0.25">
      <c r="AD12833" s="3"/>
    </row>
    <row r="12834" spans="30:30" x14ac:dyDescent="0.25">
      <c r="AD12834" s="3"/>
    </row>
    <row r="12835" spans="30:30" x14ac:dyDescent="0.25">
      <c r="AD12835" s="3"/>
    </row>
    <row r="12836" spans="30:30" x14ac:dyDescent="0.25">
      <c r="AD12836" s="3"/>
    </row>
    <row r="12837" spans="30:30" x14ac:dyDescent="0.25">
      <c r="AD12837" s="3"/>
    </row>
    <row r="12838" spans="30:30" x14ac:dyDescent="0.25">
      <c r="AD12838" s="3"/>
    </row>
    <row r="12839" spans="30:30" x14ac:dyDescent="0.25">
      <c r="AD12839" s="3"/>
    </row>
    <row r="12840" spans="30:30" x14ac:dyDescent="0.25">
      <c r="AD12840" s="3"/>
    </row>
    <row r="12841" spans="30:30" x14ac:dyDescent="0.25">
      <c r="AD12841" s="3"/>
    </row>
    <row r="12842" spans="30:30" x14ac:dyDescent="0.25">
      <c r="AD12842" s="3"/>
    </row>
    <row r="12843" spans="30:30" x14ac:dyDescent="0.25">
      <c r="AD12843" s="3"/>
    </row>
    <row r="12844" spans="30:30" x14ac:dyDescent="0.25">
      <c r="AD12844" s="3"/>
    </row>
    <row r="12845" spans="30:30" x14ac:dyDescent="0.25">
      <c r="AD12845" s="3"/>
    </row>
    <row r="12846" spans="30:30" x14ac:dyDescent="0.25">
      <c r="AD12846" s="3"/>
    </row>
    <row r="12847" spans="30:30" x14ac:dyDescent="0.25">
      <c r="AD12847" s="3"/>
    </row>
    <row r="12848" spans="30:30" x14ac:dyDescent="0.25">
      <c r="AD12848" s="3"/>
    </row>
    <row r="12849" spans="30:30" x14ac:dyDescent="0.25">
      <c r="AD12849" s="3"/>
    </row>
    <row r="12850" spans="30:30" x14ac:dyDescent="0.25">
      <c r="AD12850" s="3"/>
    </row>
    <row r="12851" spans="30:30" x14ac:dyDescent="0.25">
      <c r="AD12851" s="3"/>
    </row>
    <row r="12852" spans="30:30" x14ac:dyDescent="0.25">
      <c r="AD12852" s="3"/>
    </row>
    <row r="12853" spans="30:30" x14ac:dyDescent="0.25">
      <c r="AD12853" s="3"/>
    </row>
    <row r="12854" spans="30:30" x14ac:dyDescent="0.25">
      <c r="AD12854" s="3"/>
    </row>
    <row r="12855" spans="30:30" x14ac:dyDescent="0.25">
      <c r="AD12855" s="3"/>
    </row>
    <row r="12856" spans="30:30" x14ac:dyDescent="0.25">
      <c r="AD12856" s="3"/>
    </row>
    <row r="12857" spans="30:30" x14ac:dyDescent="0.25">
      <c r="AD12857" s="3"/>
    </row>
    <row r="12858" spans="30:30" x14ac:dyDescent="0.25">
      <c r="AD12858" s="3"/>
    </row>
    <row r="12859" spans="30:30" x14ac:dyDescent="0.25">
      <c r="AD12859" s="3"/>
    </row>
    <row r="12860" spans="30:30" x14ac:dyDescent="0.25">
      <c r="AD12860" s="3"/>
    </row>
    <row r="12861" spans="30:30" x14ac:dyDescent="0.25">
      <c r="AD12861" s="3"/>
    </row>
    <row r="12862" spans="30:30" x14ac:dyDescent="0.25">
      <c r="AD12862" s="3"/>
    </row>
    <row r="12863" spans="30:30" x14ac:dyDescent="0.25">
      <c r="AD12863" s="3"/>
    </row>
    <row r="12864" spans="30:30" x14ac:dyDescent="0.25">
      <c r="AD12864" s="3"/>
    </row>
    <row r="12865" spans="30:30" x14ac:dyDescent="0.25">
      <c r="AD12865" s="3"/>
    </row>
    <row r="12866" spans="30:30" x14ac:dyDescent="0.25">
      <c r="AD12866" s="3"/>
    </row>
    <row r="12867" spans="30:30" x14ac:dyDescent="0.25">
      <c r="AD12867" s="3"/>
    </row>
    <row r="12868" spans="30:30" x14ac:dyDescent="0.25">
      <c r="AD12868" s="3"/>
    </row>
    <row r="12869" spans="30:30" x14ac:dyDescent="0.25">
      <c r="AD12869" s="3"/>
    </row>
    <row r="12870" spans="30:30" x14ac:dyDescent="0.25">
      <c r="AD12870" s="3"/>
    </row>
    <row r="12871" spans="30:30" x14ac:dyDescent="0.25">
      <c r="AD12871" s="3"/>
    </row>
    <row r="12872" spans="30:30" x14ac:dyDescent="0.25">
      <c r="AD12872" s="3"/>
    </row>
    <row r="12873" spans="30:30" x14ac:dyDescent="0.25">
      <c r="AD12873" s="3"/>
    </row>
    <row r="12874" spans="30:30" x14ac:dyDescent="0.25">
      <c r="AD12874" s="3"/>
    </row>
    <row r="12875" spans="30:30" x14ac:dyDescent="0.25">
      <c r="AD12875" s="3"/>
    </row>
    <row r="12876" spans="30:30" x14ac:dyDescent="0.25">
      <c r="AD12876" s="3"/>
    </row>
    <row r="12877" spans="30:30" x14ac:dyDescent="0.25">
      <c r="AD12877" s="3"/>
    </row>
    <row r="12878" spans="30:30" x14ac:dyDescent="0.25">
      <c r="AD12878" s="3"/>
    </row>
    <row r="12879" spans="30:30" x14ac:dyDescent="0.25">
      <c r="AD12879" s="3"/>
    </row>
    <row r="12880" spans="30:30" x14ac:dyDescent="0.25">
      <c r="AD12880" s="3"/>
    </row>
    <row r="12881" spans="30:30" x14ac:dyDescent="0.25">
      <c r="AD12881" s="3"/>
    </row>
    <row r="12882" spans="30:30" x14ac:dyDescent="0.25">
      <c r="AD12882" s="3"/>
    </row>
    <row r="12883" spans="30:30" x14ac:dyDescent="0.25">
      <c r="AD12883" s="3"/>
    </row>
    <row r="12884" spans="30:30" x14ac:dyDescent="0.25">
      <c r="AD12884" s="3"/>
    </row>
    <row r="12885" spans="30:30" x14ac:dyDescent="0.25">
      <c r="AD12885" s="3"/>
    </row>
    <row r="12886" spans="30:30" x14ac:dyDescent="0.25">
      <c r="AD12886" s="3"/>
    </row>
    <row r="12887" spans="30:30" x14ac:dyDescent="0.25">
      <c r="AD12887" s="3"/>
    </row>
    <row r="12888" spans="30:30" x14ac:dyDescent="0.25">
      <c r="AD12888" s="3"/>
    </row>
    <row r="12889" spans="30:30" x14ac:dyDescent="0.25">
      <c r="AD12889" s="3"/>
    </row>
    <row r="12890" spans="30:30" x14ac:dyDescent="0.25">
      <c r="AD12890" s="3"/>
    </row>
    <row r="12891" spans="30:30" x14ac:dyDescent="0.25">
      <c r="AD12891" s="3"/>
    </row>
    <row r="12892" spans="30:30" x14ac:dyDescent="0.25">
      <c r="AD12892" s="3"/>
    </row>
    <row r="12893" spans="30:30" x14ac:dyDescent="0.25">
      <c r="AD12893" s="3"/>
    </row>
    <row r="12894" spans="30:30" x14ac:dyDescent="0.25">
      <c r="AD12894" s="3"/>
    </row>
    <row r="12895" spans="30:30" x14ac:dyDescent="0.25">
      <c r="AD12895" s="3"/>
    </row>
    <row r="12896" spans="30:30" x14ac:dyDescent="0.25">
      <c r="AD12896" s="3"/>
    </row>
    <row r="12897" spans="30:30" x14ac:dyDescent="0.25">
      <c r="AD12897" s="3"/>
    </row>
    <row r="12898" spans="30:30" x14ac:dyDescent="0.25">
      <c r="AD12898" s="3"/>
    </row>
    <row r="12899" spans="30:30" x14ac:dyDescent="0.25">
      <c r="AD12899" s="3"/>
    </row>
    <row r="12900" spans="30:30" x14ac:dyDescent="0.25">
      <c r="AD12900" s="3"/>
    </row>
    <row r="12901" spans="30:30" x14ac:dyDescent="0.25">
      <c r="AD12901" s="3"/>
    </row>
    <row r="12902" spans="30:30" x14ac:dyDescent="0.25">
      <c r="AD12902" s="3"/>
    </row>
    <row r="12903" spans="30:30" x14ac:dyDescent="0.25">
      <c r="AD12903" s="3"/>
    </row>
    <row r="12904" spans="30:30" x14ac:dyDescent="0.25">
      <c r="AD12904" s="3"/>
    </row>
    <row r="12905" spans="30:30" x14ac:dyDescent="0.25">
      <c r="AD12905" s="3"/>
    </row>
    <row r="12906" spans="30:30" x14ac:dyDescent="0.25">
      <c r="AD12906" s="3"/>
    </row>
    <row r="12907" spans="30:30" x14ac:dyDescent="0.25">
      <c r="AD12907" s="3"/>
    </row>
    <row r="12908" spans="30:30" x14ac:dyDescent="0.25">
      <c r="AD12908" s="3"/>
    </row>
    <row r="12909" spans="30:30" x14ac:dyDescent="0.25">
      <c r="AD12909" s="3"/>
    </row>
    <row r="12910" spans="30:30" x14ac:dyDescent="0.25">
      <c r="AD12910" s="3"/>
    </row>
    <row r="12911" spans="30:30" x14ac:dyDescent="0.25">
      <c r="AD12911" s="3"/>
    </row>
    <row r="12912" spans="30:30" x14ac:dyDescent="0.25">
      <c r="AD12912" s="3"/>
    </row>
    <row r="12913" spans="30:30" x14ac:dyDescent="0.25">
      <c r="AD12913" s="3"/>
    </row>
    <row r="12914" spans="30:30" x14ac:dyDescent="0.25">
      <c r="AD12914" s="3"/>
    </row>
    <row r="12915" spans="30:30" x14ac:dyDescent="0.25">
      <c r="AD12915" s="3"/>
    </row>
    <row r="12916" spans="30:30" x14ac:dyDescent="0.25">
      <c r="AD12916" s="3"/>
    </row>
    <row r="12917" spans="30:30" x14ac:dyDescent="0.25">
      <c r="AD12917" s="3"/>
    </row>
    <row r="12918" spans="30:30" x14ac:dyDescent="0.25">
      <c r="AD12918" s="3"/>
    </row>
    <row r="12919" spans="30:30" x14ac:dyDescent="0.25">
      <c r="AD12919" s="3"/>
    </row>
    <row r="12920" spans="30:30" x14ac:dyDescent="0.25">
      <c r="AD12920" s="3"/>
    </row>
    <row r="12921" spans="30:30" x14ac:dyDescent="0.25">
      <c r="AD12921" s="3"/>
    </row>
    <row r="12922" spans="30:30" x14ac:dyDescent="0.25">
      <c r="AD12922" s="3"/>
    </row>
    <row r="12923" spans="30:30" x14ac:dyDescent="0.25">
      <c r="AD12923" s="3"/>
    </row>
    <row r="12924" spans="30:30" x14ac:dyDescent="0.25">
      <c r="AD12924" s="3"/>
    </row>
    <row r="12925" spans="30:30" x14ac:dyDescent="0.25">
      <c r="AD12925" s="3"/>
    </row>
    <row r="12926" spans="30:30" x14ac:dyDescent="0.25">
      <c r="AD12926" s="3"/>
    </row>
    <row r="12927" spans="30:30" x14ac:dyDescent="0.25">
      <c r="AD12927" s="3"/>
    </row>
    <row r="12928" spans="30:30" x14ac:dyDescent="0.25">
      <c r="AD12928" s="3"/>
    </row>
    <row r="12929" spans="30:30" x14ac:dyDescent="0.25">
      <c r="AD12929" s="3"/>
    </row>
    <row r="12930" spans="30:30" x14ac:dyDescent="0.25">
      <c r="AD12930" s="3"/>
    </row>
    <row r="12931" spans="30:30" x14ac:dyDescent="0.25">
      <c r="AD12931" s="3"/>
    </row>
    <row r="12932" spans="30:30" x14ac:dyDescent="0.25">
      <c r="AD12932" s="3"/>
    </row>
    <row r="12933" spans="30:30" x14ac:dyDescent="0.25">
      <c r="AD12933" s="3"/>
    </row>
    <row r="12934" spans="30:30" x14ac:dyDescent="0.25">
      <c r="AD12934" s="3"/>
    </row>
    <row r="12935" spans="30:30" x14ac:dyDescent="0.25">
      <c r="AD12935" s="3"/>
    </row>
    <row r="12936" spans="30:30" x14ac:dyDescent="0.25">
      <c r="AD12936" s="3"/>
    </row>
    <row r="12937" spans="30:30" x14ac:dyDescent="0.25">
      <c r="AD12937" s="3"/>
    </row>
    <row r="12938" spans="30:30" x14ac:dyDescent="0.25">
      <c r="AD12938" s="3"/>
    </row>
    <row r="12939" spans="30:30" x14ac:dyDescent="0.25">
      <c r="AD12939" s="3"/>
    </row>
    <row r="12940" spans="30:30" x14ac:dyDescent="0.25">
      <c r="AD12940" s="3"/>
    </row>
    <row r="12941" spans="30:30" x14ac:dyDescent="0.25">
      <c r="AD12941" s="3"/>
    </row>
    <row r="12942" spans="30:30" x14ac:dyDescent="0.25">
      <c r="AD12942" s="3"/>
    </row>
    <row r="12943" spans="30:30" x14ac:dyDescent="0.25">
      <c r="AD12943" s="3"/>
    </row>
    <row r="12944" spans="30:30" x14ac:dyDescent="0.25">
      <c r="AD12944" s="3"/>
    </row>
    <row r="12945" spans="30:30" x14ac:dyDescent="0.25">
      <c r="AD12945" s="3"/>
    </row>
    <row r="12946" spans="30:30" x14ac:dyDescent="0.25">
      <c r="AD12946" s="3"/>
    </row>
    <row r="12947" spans="30:30" x14ac:dyDescent="0.25">
      <c r="AD12947" s="3"/>
    </row>
    <row r="12948" spans="30:30" x14ac:dyDescent="0.25">
      <c r="AD12948" s="3"/>
    </row>
    <row r="12949" spans="30:30" x14ac:dyDescent="0.25">
      <c r="AD12949" s="3"/>
    </row>
    <row r="12950" spans="30:30" x14ac:dyDescent="0.25">
      <c r="AD12950" s="3"/>
    </row>
    <row r="12951" spans="30:30" x14ac:dyDescent="0.25">
      <c r="AD12951" s="3"/>
    </row>
    <row r="12952" spans="30:30" x14ac:dyDescent="0.25">
      <c r="AD12952" s="3"/>
    </row>
    <row r="12953" spans="30:30" x14ac:dyDescent="0.25">
      <c r="AD12953" s="3"/>
    </row>
    <row r="12954" spans="30:30" x14ac:dyDescent="0.25">
      <c r="AD12954" s="3"/>
    </row>
    <row r="12955" spans="30:30" x14ac:dyDescent="0.25">
      <c r="AD12955" s="3"/>
    </row>
    <row r="12956" spans="30:30" x14ac:dyDescent="0.25">
      <c r="AD12956" s="3"/>
    </row>
    <row r="12957" spans="30:30" x14ac:dyDescent="0.25">
      <c r="AD12957" s="3"/>
    </row>
    <row r="12958" spans="30:30" x14ac:dyDescent="0.25">
      <c r="AD12958" s="3"/>
    </row>
    <row r="12959" spans="30:30" x14ac:dyDescent="0.25">
      <c r="AD12959" s="3"/>
    </row>
    <row r="12960" spans="30:30" x14ac:dyDescent="0.25">
      <c r="AD12960" s="3"/>
    </row>
    <row r="12961" spans="30:30" x14ac:dyDescent="0.25">
      <c r="AD12961" s="3"/>
    </row>
    <row r="12962" spans="30:30" x14ac:dyDescent="0.25">
      <c r="AD12962" s="3"/>
    </row>
    <row r="12963" spans="30:30" x14ac:dyDescent="0.25">
      <c r="AD12963" s="3"/>
    </row>
    <row r="12964" spans="30:30" x14ac:dyDescent="0.25">
      <c r="AD12964" s="3"/>
    </row>
    <row r="12965" spans="30:30" x14ac:dyDescent="0.25">
      <c r="AD12965" s="3"/>
    </row>
    <row r="12966" spans="30:30" x14ac:dyDescent="0.25">
      <c r="AD12966" s="3"/>
    </row>
    <row r="12967" spans="30:30" x14ac:dyDescent="0.25">
      <c r="AD12967" s="3"/>
    </row>
    <row r="12968" spans="30:30" x14ac:dyDescent="0.25">
      <c r="AD12968" s="3"/>
    </row>
    <row r="12969" spans="30:30" x14ac:dyDescent="0.25">
      <c r="AD12969" s="3"/>
    </row>
    <row r="12970" spans="30:30" x14ac:dyDescent="0.25">
      <c r="AD12970" s="3"/>
    </row>
    <row r="12971" spans="30:30" x14ac:dyDescent="0.25">
      <c r="AD12971" s="3"/>
    </row>
    <row r="12972" spans="30:30" x14ac:dyDescent="0.25">
      <c r="AD12972" s="3"/>
    </row>
    <row r="12973" spans="30:30" x14ac:dyDescent="0.25">
      <c r="AD12973" s="3"/>
    </row>
    <row r="12974" spans="30:30" x14ac:dyDescent="0.25">
      <c r="AD12974" s="3"/>
    </row>
    <row r="12975" spans="30:30" x14ac:dyDescent="0.25">
      <c r="AD12975" s="3"/>
    </row>
    <row r="12976" spans="30:30" x14ac:dyDescent="0.25">
      <c r="AD12976" s="3"/>
    </row>
    <row r="12977" spans="30:30" x14ac:dyDescent="0.25">
      <c r="AD12977" s="3"/>
    </row>
    <row r="12978" spans="30:30" x14ac:dyDescent="0.25">
      <c r="AD12978" s="3"/>
    </row>
    <row r="12979" spans="30:30" x14ac:dyDescent="0.25">
      <c r="AD12979" s="3"/>
    </row>
    <row r="12980" spans="30:30" x14ac:dyDescent="0.25">
      <c r="AD12980" s="3"/>
    </row>
    <row r="12981" spans="30:30" x14ac:dyDescent="0.25">
      <c r="AD12981" s="3"/>
    </row>
    <row r="12982" spans="30:30" x14ac:dyDescent="0.25">
      <c r="AD12982" s="3"/>
    </row>
    <row r="12983" spans="30:30" x14ac:dyDescent="0.25">
      <c r="AD12983" s="3"/>
    </row>
    <row r="12984" spans="30:30" x14ac:dyDescent="0.25">
      <c r="AD12984" s="3"/>
    </row>
    <row r="12985" spans="30:30" x14ac:dyDescent="0.25">
      <c r="AD12985" s="3"/>
    </row>
    <row r="12986" spans="30:30" x14ac:dyDescent="0.25">
      <c r="AD12986" s="3"/>
    </row>
    <row r="12987" spans="30:30" x14ac:dyDescent="0.25">
      <c r="AD12987" s="3"/>
    </row>
    <row r="12988" spans="30:30" x14ac:dyDescent="0.25">
      <c r="AD12988" s="3"/>
    </row>
    <row r="12989" spans="30:30" x14ac:dyDescent="0.25">
      <c r="AD12989" s="3"/>
    </row>
    <row r="12990" spans="30:30" x14ac:dyDescent="0.25">
      <c r="AD12990" s="3"/>
    </row>
    <row r="12991" spans="30:30" x14ac:dyDescent="0.25">
      <c r="AD12991" s="3"/>
    </row>
    <row r="12992" spans="30:30" x14ac:dyDescent="0.25">
      <c r="AD12992" s="3"/>
    </row>
    <row r="12993" spans="30:30" x14ac:dyDescent="0.25">
      <c r="AD12993" s="3"/>
    </row>
    <row r="12994" spans="30:30" x14ac:dyDescent="0.25">
      <c r="AD12994" s="3"/>
    </row>
    <row r="12995" spans="30:30" x14ac:dyDescent="0.25">
      <c r="AD12995" s="3"/>
    </row>
    <row r="12996" spans="30:30" x14ac:dyDescent="0.25">
      <c r="AD12996" s="3"/>
    </row>
    <row r="12997" spans="30:30" x14ac:dyDescent="0.25">
      <c r="AD12997" s="3"/>
    </row>
    <row r="12998" spans="30:30" x14ac:dyDescent="0.25">
      <c r="AD12998" s="3"/>
    </row>
    <row r="12999" spans="30:30" x14ac:dyDescent="0.25">
      <c r="AD12999" s="3"/>
    </row>
    <row r="13000" spans="30:30" x14ac:dyDescent="0.25">
      <c r="AD13000" s="3"/>
    </row>
    <row r="13001" spans="30:30" x14ac:dyDescent="0.25">
      <c r="AD13001" s="3"/>
    </row>
    <row r="13002" spans="30:30" x14ac:dyDescent="0.25">
      <c r="AD13002" s="3"/>
    </row>
    <row r="13003" spans="30:30" x14ac:dyDescent="0.25">
      <c r="AD13003" s="3"/>
    </row>
    <row r="13004" spans="30:30" x14ac:dyDescent="0.25">
      <c r="AD13004" s="3"/>
    </row>
    <row r="13005" spans="30:30" x14ac:dyDescent="0.25">
      <c r="AD13005" s="3"/>
    </row>
    <row r="13006" spans="30:30" x14ac:dyDescent="0.25">
      <c r="AD13006" s="3"/>
    </row>
    <row r="13007" spans="30:30" x14ac:dyDescent="0.25">
      <c r="AD13007" s="3"/>
    </row>
    <row r="13008" spans="30:30" x14ac:dyDescent="0.25">
      <c r="AD13008" s="3"/>
    </row>
    <row r="13009" spans="30:30" x14ac:dyDescent="0.25">
      <c r="AD13009" s="3"/>
    </row>
    <row r="13010" spans="30:30" x14ac:dyDescent="0.25">
      <c r="AD13010" s="3"/>
    </row>
    <row r="13011" spans="30:30" x14ac:dyDescent="0.25">
      <c r="AD13011" s="3"/>
    </row>
    <row r="13012" spans="30:30" x14ac:dyDescent="0.25">
      <c r="AD13012" s="3"/>
    </row>
    <row r="13013" spans="30:30" x14ac:dyDescent="0.25">
      <c r="AD13013" s="3"/>
    </row>
    <row r="13014" spans="30:30" x14ac:dyDescent="0.25">
      <c r="AD13014" s="3"/>
    </row>
    <row r="13015" spans="30:30" x14ac:dyDescent="0.25">
      <c r="AD13015" s="3"/>
    </row>
    <row r="13016" spans="30:30" x14ac:dyDescent="0.25">
      <c r="AD13016" s="3"/>
    </row>
    <row r="13017" spans="30:30" x14ac:dyDescent="0.25">
      <c r="AD13017" s="3"/>
    </row>
    <row r="13018" spans="30:30" x14ac:dyDescent="0.25">
      <c r="AD13018" s="3"/>
    </row>
    <row r="13019" spans="30:30" x14ac:dyDescent="0.25">
      <c r="AD13019" s="3"/>
    </row>
    <row r="13020" spans="30:30" x14ac:dyDescent="0.25">
      <c r="AD13020" s="3"/>
    </row>
    <row r="13021" spans="30:30" x14ac:dyDescent="0.25">
      <c r="AD13021" s="3"/>
    </row>
    <row r="13022" spans="30:30" x14ac:dyDescent="0.25">
      <c r="AD13022" s="3"/>
    </row>
    <row r="13023" spans="30:30" x14ac:dyDescent="0.25">
      <c r="AD13023" s="3"/>
    </row>
    <row r="13024" spans="30:30" x14ac:dyDescent="0.25">
      <c r="AD13024" s="3"/>
    </row>
    <row r="13025" spans="30:30" x14ac:dyDescent="0.25">
      <c r="AD13025" s="3"/>
    </row>
    <row r="13026" spans="30:30" x14ac:dyDescent="0.25">
      <c r="AD13026" s="3"/>
    </row>
    <row r="13027" spans="30:30" x14ac:dyDescent="0.25">
      <c r="AD13027" s="3"/>
    </row>
    <row r="13028" spans="30:30" x14ac:dyDescent="0.25">
      <c r="AD13028" s="3"/>
    </row>
    <row r="13029" spans="30:30" x14ac:dyDescent="0.25">
      <c r="AD13029" s="3"/>
    </row>
    <row r="13030" spans="30:30" x14ac:dyDescent="0.25">
      <c r="AD13030" s="3"/>
    </row>
    <row r="13031" spans="30:30" x14ac:dyDescent="0.25">
      <c r="AD13031" s="3"/>
    </row>
    <row r="13032" spans="30:30" x14ac:dyDescent="0.25">
      <c r="AD13032" s="3"/>
    </row>
    <row r="13033" spans="30:30" x14ac:dyDescent="0.25">
      <c r="AD13033" s="3"/>
    </row>
    <row r="13034" spans="30:30" x14ac:dyDescent="0.25">
      <c r="AD13034" s="3"/>
    </row>
    <row r="13035" spans="30:30" x14ac:dyDescent="0.25">
      <c r="AD13035" s="3"/>
    </row>
    <row r="13036" spans="30:30" x14ac:dyDescent="0.25">
      <c r="AD13036" s="3"/>
    </row>
    <row r="13037" spans="30:30" x14ac:dyDescent="0.25">
      <c r="AD13037" s="3"/>
    </row>
    <row r="13038" spans="30:30" x14ac:dyDescent="0.25">
      <c r="AD13038" s="3"/>
    </row>
    <row r="13039" spans="30:30" x14ac:dyDescent="0.25">
      <c r="AD13039" s="3"/>
    </row>
    <row r="13040" spans="30:30" x14ac:dyDescent="0.25">
      <c r="AD13040" s="3"/>
    </row>
    <row r="13041" spans="30:30" x14ac:dyDescent="0.25">
      <c r="AD13041" s="3"/>
    </row>
    <row r="13042" spans="30:30" x14ac:dyDescent="0.25">
      <c r="AD13042" s="3"/>
    </row>
    <row r="13043" spans="30:30" x14ac:dyDescent="0.25">
      <c r="AD13043" s="3"/>
    </row>
    <row r="13044" spans="30:30" x14ac:dyDescent="0.25">
      <c r="AD13044" s="3"/>
    </row>
    <row r="13045" spans="30:30" x14ac:dyDescent="0.25">
      <c r="AD13045" s="3"/>
    </row>
    <row r="13046" spans="30:30" x14ac:dyDescent="0.25">
      <c r="AD13046" s="3"/>
    </row>
    <row r="13047" spans="30:30" x14ac:dyDescent="0.25">
      <c r="AD13047" s="3"/>
    </row>
    <row r="13048" spans="30:30" x14ac:dyDescent="0.25">
      <c r="AD13048" s="3"/>
    </row>
    <row r="13049" spans="30:30" x14ac:dyDescent="0.25">
      <c r="AD13049" s="3"/>
    </row>
    <row r="13050" spans="30:30" x14ac:dyDescent="0.25">
      <c r="AD13050" s="3"/>
    </row>
    <row r="13051" spans="30:30" x14ac:dyDescent="0.25">
      <c r="AD13051" s="3"/>
    </row>
    <row r="13052" spans="30:30" x14ac:dyDescent="0.25">
      <c r="AD13052" s="3"/>
    </row>
    <row r="13053" spans="30:30" x14ac:dyDescent="0.25">
      <c r="AD13053" s="3"/>
    </row>
    <row r="13054" spans="30:30" x14ac:dyDescent="0.25">
      <c r="AD13054" s="3"/>
    </row>
    <row r="13055" spans="30:30" x14ac:dyDescent="0.25">
      <c r="AD13055" s="3"/>
    </row>
    <row r="13056" spans="30:30" x14ac:dyDescent="0.25">
      <c r="AD13056" s="3"/>
    </row>
    <row r="13057" spans="30:30" x14ac:dyDescent="0.25">
      <c r="AD13057" s="3"/>
    </row>
    <row r="13058" spans="30:30" x14ac:dyDescent="0.25">
      <c r="AD13058" s="3"/>
    </row>
    <row r="13059" spans="30:30" x14ac:dyDescent="0.25">
      <c r="AD13059" s="3"/>
    </row>
    <row r="13060" spans="30:30" x14ac:dyDescent="0.25">
      <c r="AD13060" s="3"/>
    </row>
    <row r="13061" spans="30:30" x14ac:dyDescent="0.25">
      <c r="AD13061" s="3"/>
    </row>
    <row r="13062" spans="30:30" x14ac:dyDescent="0.25">
      <c r="AD13062" s="3"/>
    </row>
    <row r="13063" spans="30:30" x14ac:dyDescent="0.25">
      <c r="AD13063" s="3"/>
    </row>
    <row r="13064" spans="30:30" x14ac:dyDescent="0.25">
      <c r="AD13064" s="3"/>
    </row>
    <row r="13065" spans="30:30" x14ac:dyDescent="0.25">
      <c r="AD13065" s="3"/>
    </row>
    <row r="13066" spans="30:30" x14ac:dyDescent="0.25">
      <c r="AD13066" s="3"/>
    </row>
    <row r="13067" spans="30:30" x14ac:dyDescent="0.25">
      <c r="AD13067" s="3"/>
    </row>
    <row r="13068" spans="30:30" x14ac:dyDescent="0.25">
      <c r="AD13068" s="3"/>
    </row>
    <row r="13069" spans="30:30" x14ac:dyDescent="0.25">
      <c r="AD13069" s="3"/>
    </row>
    <row r="13070" spans="30:30" x14ac:dyDescent="0.25">
      <c r="AD13070" s="3"/>
    </row>
    <row r="13071" spans="30:30" x14ac:dyDescent="0.25">
      <c r="AD13071" s="3"/>
    </row>
    <row r="13072" spans="30:30" x14ac:dyDescent="0.25">
      <c r="AD13072" s="3"/>
    </row>
    <row r="13073" spans="30:30" x14ac:dyDescent="0.25">
      <c r="AD13073" s="3"/>
    </row>
    <row r="13074" spans="30:30" x14ac:dyDescent="0.25">
      <c r="AD13074" s="3"/>
    </row>
    <row r="13075" spans="30:30" x14ac:dyDescent="0.25">
      <c r="AD13075" s="3"/>
    </row>
    <row r="13076" spans="30:30" x14ac:dyDescent="0.25">
      <c r="AD13076" s="3"/>
    </row>
    <row r="13077" spans="30:30" x14ac:dyDescent="0.25">
      <c r="AD13077" s="3"/>
    </row>
    <row r="13078" spans="30:30" x14ac:dyDescent="0.25">
      <c r="AD13078" s="3"/>
    </row>
    <row r="13079" spans="30:30" x14ac:dyDescent="0.25">
      <c r="AD13079" s="3"/>
    </row>
    <row r="13080" spans="30:30" x14ac:dyDescent="0.25">
      <c r="AD13080" s="3"/>
    </row>
    <row r="13081" spans="30:30" x14ac:dyDescent="0.25">
      <c r="AD13081" s="3"/>
    </row>
    <row r="13082" spans="30:30" x14ac:dyDescent="0.25">
      <c r="AD13082" s="3"/>
    </row>
    <row r="13083" spans="30:30" x14ac:dyDescent="0.25">
      <c r="AD13083" s="3"/>
    </row>
    <row r="13084" spans="30:30" x14ac:dyDescent="0.25">
      <c r="AD13084" s="3"/>
    </row>
    <row r="13085" spans="30:30" x14ac:dyDescent="0.25">
      <c r="AD13085" s="3"/>
    </row>
    <row r="13086" spans="30:30" x14ac:dyDescent="0.25">
      <c r="AD13086" s="3"/>
    </row>
    <row r="13087" spans="30:30" x14ac:dyDescent="0.25">
      <c r="AD13087" s="3"/>
    </row>
    <row r="13088" spans="30:30" x14ac:dyDescent="0.25">
      <c r="AD13088" s="3"/>
    </row>
    <row r="13089" spans="30:30" x14ac:dyDescent="0.25">
      <c r="AD13089" s="3"/>
    </row>
    <row r="13090" spans="30:30" x14ac:dyDescent="0.25">
      <c r="AD13090" s="3"/>
    </row>
    <row r="13091" spans="30:30" x14ac:dyDescent="0.25">
      <c r="AD13091" s="3"/>
    </row>
    <row r="13092" spans="30:30" x14ac:dyDescent="0.25">
      <c r="AD13092" s="3"/>
    </row>
    <row r="13093" spans="30:30" x14ac:dyDescent="0.25">
      <c r="AD13093" s="3"/>
    </row>
    <row r="13094" spans="30:30" x14ac:dyDescent="0.25">
      <c r="AD13094" s="3"/>
    </row>
    <row r="13095" spans="30:30" x14ac:dyDescent="0.25">
      <c r="AD13095" s="3"/>
    </row>
    <row r="13096" spans="30:30" x14ac:dyDescent="0.25">
      <c r="AD13096" s="3"/>
    </row>
    <row r="13097" spans="30:30" x14ac:dyDescent="0.25">
      <c r="AD13097" s="3"/>
    </row>
    <row r="13098" spans="30:30" x14ac:dyDescent="0.25">
      <c r="AD13098" s="3"/>
    </row>
    <row r="13099" spans="30:30" x14ac:dyDescent="0.25">
      <c r="AD13099" s="3"/>
    </row>
    <row r="13100" spans="30:30" x14ac:dyDescent="0.25">
      <c r="AD13100" s="3"/>
    </row>
    <row r="13101" spans="30:30" x14ac:dyDescent="0.25">
      <c r="AD13101" s="3"/>
    </row>
    <row r="13102" spans="30:30" x14ac:dyDescent="0.25">
      <c r="AD13102" s="3"/>
    </row>
    <row r="13103" spans="30:30" x14ac:dyDescent="0.25">
      <c r="AD13103" s="3"/>
    </row>
    <row r="13104" spans="30:30" x14ac:dyDescent="0.25">
      <c r="AD13104" s="3"/>
    </row>
    <row r="13105" spans="30:30" x14ac:dyDescent="0.25">
      <c r="AD13105" s="3"/>
    </row>
    <row r="13106" spans="30:30" x14ac:dyDescent="0.25">
      <c r="AD13106" s="3"/>
    </row>
    <row r="13107" spans="30:30" x14ac:dyDescent="0.25">
      <c r="AD13107" s="3"/>
    </row>
    <row r="13108" spans="30:30" x14ac:dyDescent="0.25">
      <c r="AD13108" s="3"/>
    </row>
    <row r="13109" spans="30:30" x14ac:dyDescent="0.25">
      <c r="AD13109" s="3"/>
    </row>
    <row r="13110" spans="30:30" x14ac:dyDescent="0.25">
      <c r="AD13110" s="3"/>
    </row>
    <row r="13111" spans="30:30" x14ac:dyDescent="0.25">
      <c r="AD13111" s="3"/>
    </row>
    <row r="13112" spans="30:30" x14ac:dyDescent="0.25">
      <c r="AD13112" s="3"/>
    </row>
    <row r="13113" spans="30:30" x14ac:dyDescent="0.25">
      <c r="AD13113" s="3"/>
    </row>
    <row r="13114" spans="30:30" x14ac:dyDescent="0.25">
      <c r="AD13114" s="3"/>
    </row>
    <row r="13115" spans="30:30" x14ac:dyDescent="0.25">
      <c r="AD13115" s="3"/>
    </row>
    <row r="13116" spans="30:30" x14ac:dyDescent="0.25">
      <c r="AD13116" s="3"/>
    </row>
    <row r="13117" spans="30:30" x14ac:dyDescent="0.25">
      <c r="AD13117" s="3"/>
    </row>
    <row r="13118" spans="30:30" x14ac:dyDescent="0.25">
      <c r="AD13118" s="3"/>
    </row>
    <row r="13119" spans="30:30" x14ac:dyDescent="0.25">
      <c r="AD13119" s="3"/>
    </row>
    <row r="13120" spans="30:30" x14ac:dyDescent="0.25">
      <c r="AD13120" s="3"/>
    </row>
    <row r="13121" spans="30:30" x14ac:dyDescent="0.25">
      <c r="AD13121" s="3"/>
    </row>
    <row r="13122" spans="30:30" x14ac:dyDescent="0.25">
      <c r="AD13122" s="3"/>
    </row>
    <row r="13123" spans="30:30" x14ac:dyDescent="0.25">
      <c r="AD13123" s="3"/>
    </row>
    <row r="13124" spans="30:30" x14ac:dyDescent="0.25">
      <c r="AD13124" s="3"/>
    </row>
    <row r="13125" spans="30:30" x14ac:dyDescent="0.25">
      <c r="AD13125" s="3"/>
    </row>
    <row r="13126" spans="30:30" x14ac:dyDescent="0.25">
      <c r="AD13126" s="3"/>
    </row>
    <row r="13127" spans="30:30" x14ac:dyDescent="0.25">
      <c r="AD13127" s="3"/>
    </row>
    <row r="13128" spans="30:30" x14ac:dyDescent="0.25">
      <c r="AD13128" s="3"/>
    </row>
    <row r="13129" spans="30:30" x14ac:dyDescent="0.25">
      <c r="AD13129" s="3"/>
    </row>
    <row r="13130" spans="30:30" x14ac:dyDescent="0.25">
      <c r="AD13130" s="3"/>
    </row>
    <row r="13131" spans="30:30" x14ac:dyDescent="0.25">
      <c r="AD13131" s="3"/>
    </row>
    <row r="13132" spans="30:30" x14ac:dyDescent="0.25">
      <c r="AD13132" s="3"/>
    </row>
    <row r="13133" spans="30:30" x14ac:dyDescent="0.25">
      <c r="AD13133" s="3"/>
    </row>
    <row r="13134" spans="30:30" x14ac:dyDescent="0.25">
      <c r="AD13134" s="3"/>
    </row>
    <row r="13135" spans="30:30" x14ac:dyDescent="0.25">
      <c r="AD13135" s="3"/>
    </row>
    <row r="13136" spans="30:30" x14ac:dyDescent="0.25">
      <c r="AD13136" s="3"/>
    </row>
    <row r="13137" spans="30:30" x14ac:dyDescent="0.25">
      <c r="AD13137" s="3"/>
    </row>
    <row r="13138" spans="30:30" x14ac:dyDescent="0.25">
      <c r="AD13138" s="3"/>
    </row>
    <row r="13139" spans="30:30" x14ac:dyDescent="0.25">
      <c r="AD13139" s="3"/>
    </row>
    <row r="13140" spans="30:30" x14ac:dyDescent="0.25">
      <c r="AD13140" s="3"/>
    </row>
    <row r="13141" spans="30:30" x14ac:dyDescent="0.25">
      <c r="AD13141" s="3"/>
    </row>
    <row r="13142" spans="30:30" x14ac:dyDescent="0.25">
      <c r="AD13142" s="3"/>
    </row>
    <row r="13143" spans="30:30" x14ac:dyDescent="0.25">
      <c r="AD13143" s="3"/>
    </row>
    <row r="13144" spans="30:30" x14ac:dyDescent="0.25">
      <c r="AD13144" s="3"/>
    </row>
    <row r="13145" spans="30:30" x14ac:dyDescent="0.25">
      <c r="AD13145" s="3"/>
    </row>
    <row r="13146" spans="30:30" x14ac:dyDescent="0.25">
      <c r="AD13146" s="3"/>
    </row>
    <row r="13147" spans="30:30" x14ac:dyDescent="0.25">
      <c r="AD13147" s="3"/>
    </row>
    <row r="13148" spans="30:30" x14ac:dyDescent="0.25">
      <c r="AD13148" s="3"/>
    </row>
    <row r="13149" spans="30:30" x14ac:dyDescent="0.25">
      <c r="AD13149" s="3"/>
    </row>
    <row r="13150" spans="30:30" x14ac:dyDescent="0.25">
      <c r="AD13150" s="3"/>
    </row>
    <row r="13151" spans="30:30" x14ac:dyDescent="0.25">
      <c r="AD13151" s="3"/>
    </row>
    <row r="13152" spans="30:30" x14ac:dyDescent="0.25">
      <c r="AD13152" s="3"/>
    </row>
    <row r="13153" spans="30:30" x14ac:dyDescent="0.25">
      <c r="AD13153" s="3"/>
    </row>
    <row r="13154" spans="30:30" x14ac:dyDescent="0.25">
      <c r="AD13154" s="3"/>
    </row>
    <row r="13155" spans="30:30" x14ac:dyDescent="0.25">
      <c r="AD13155" s="3"/>
    </row>
    <row r="13156" spans="30:30" x14ac:dyDescent="0.25">
      <c r="AD13156" s="3"/>
    </row>
    <row r="13157" spans="30:30" x14ac:dyDescent="0.25">
      <c r="AD13157" s="3"/>
    </row>
    <row r="13158" spans="30:30" x14ac:dyDescent="0.25">
      <c r="AD13158" s="3"/>
    </row>
    <row r="13159" spans="30:30" x14ac:dyDescent="0.25">
      <c r="AD13159" s="3"/>
    </row>
    <row r="13160" spans="30:30" x14ac:dyDescent="0.25">
      <c r="AD13160" s="3"/>
    </row>
    <row r="13161" spans="30:30" x14ac:dyDescent="0.25">
      <c r="AD13161" s="3"/>
    </row>
    <row r="13162" spans="30:30" x14ac:dyDescent="0.25">
      <c r="AD13162" s="3"/>
    </row>
    <row r="13163" spans="30:30" x14ac:dyDescent="0.25">
      <c r="AD13163" s="3"/>
    </row>
    <row r="13164" spans="30:30" x14ac:dyDescent="0.25">
      <c r="AD13164" s="3"/>
    </row>
    <row r="13165" spans="30:30" x14ac:dyDescent="0.25">
      <c r="AD13165" s="3"/>
    </row>
    <row r="13166" spans="30:30" x14ac:dyDescent="0.25">
      <c r="AD13166" s="3"/>
    </row>
    <row r="13167" spans="30:30" x14ac:dyDescent="0.25">
      <c r="AD13167" s="3"/>
    </row>
    <row r="13168" spans="30:30" x14ac:dyDescent="0.25">
      <c r="AD13168" s="3"/>
    </row>
    <row r="13169" spans="30:30" x14ac:dyDescent="0.25">
      <c r="AD13169" s="3"/>
    </row>
    <row r="13170" spans="30:30" x14ac:dyDescent="0.25">
      <c r="AD13170" s="3"/>
    </row>
    <row r="13171" spans="30:30" x14ac:dyDescent="0.25">
      <c r="AD13171" s="3"/>
    </row>
    <row r="13172" spans="30:30" x14ac:dyDescent="0.25">
      <c r="AD13172" s="3"/>
    </row>
    <row r="13173" spans="30:30" x14ac:dyDescent="0.25">
      <c r="AD13173" s="3"/>
    </row>
    <row r="13174" spans="30:30" x14ac:dyDescent="0.25">
      <c r="AD13174" s="3"/>
    </row>
    <row r="13175" spans="30:30" x14ac:dyDescent="0.25">
      <c r="AD13175" s="3"/>
    </row>
    <row r="13176" spans="30:30" x14ac:dyDescent="0.25">
      <c r="AD13176" s="3"/>
    </row>
    <row r="13177" spans="30:30" x14ac:dyDescent="0.25">
      <c r="AD13177" s="3"/>
    </row>
    <row r="13178" spans="30:30" x14ac:dyDescent="0.25">
      <c r="AD13178" s="3"/>
    </row>
    <row r="13179" spans="30:30" x14ac:dyDescent="0.25">
      <c r="AD13179" s="3"/>
    </row>
    <row r="13180" spans="30:30" x14ac:dyDescent="0.25">
      <c r="AD13180" s="3"/>
    </row>
    <row r="13181" spans="30:30" x14ac:dyDescent="0.25">
      <c r="AD13181" s="3"/>
    </row>
    <row r="13182" spans="30:30" x14ac:dyDescent="0.25">
      <c r="AD13182" s="3"/>
    </row>
    <row r="13183" spans="30:30" x14ac:dyDescent="0.25">
      <c r="AD13183" s="3"/>
    </row>
    <row r="13184" spans="30:30" x14ac:dyDescent="0.25">
      <c r="AD13184" s="3"/>
    </row>
    <row r="13185" spans="30:30" x14ac:dyDescent="0.25">
      <c r="AD13185" s="3"/>
    </row>
    <row r="13186" spans="30:30" x14ac:dyDescent="0.25">
      <c r="AD13186" s="3"/>
    </row>
    <row r="13187" spans="30:30" x14ac:dyDescent="0.25">
      <c r="AD13187" s="3"/>
    </row>
    <row r="13188" spans="30:30" x14ac:dyDescent="0.25">
      <c r="AD13188" s="3"/>
    </row>
    <row r="13189" spans="30:30" x14ac:dyDescent="0.25">
      <c r="AD13189" s="3"/>
    </row>
    <row r="13190" spans="30:30" x14ac:dyDescent="0.25">
      <c r="AD13190" s="3"/>
    </row>
    <row r="13191" spans="30:30" x14ac:dyDescent="0.25">
      <c r="AD13191" s="3"/>
    </row>
    <row r="13192" spans="30:30" x14ac:dyDescent="0.25">
      <c r="AD13192" s="3"/>
    </row>
    <row r="13193" spans="30:30" x14ac:dyDescent="0.25">
      <c r="AD13193" s="3"/>
    </row>
    <row r="13194" spans="30:30" x14ac:dyDescent="0.25">
      <c r="AD13194" s="3"/>
    </row>
    <row r="13195" spans="30:30" x14ac:dyDescent="0.25">
      <c r="AD13195" s="3"/>
    </row>
    <row r="13196" spans="30:30" x14ac:dyDescent="0.25">
      <c r="AD13196" s="3"/>
    </row>
    <row r="13197" spans="30:30" x14ac:dyDescent="0.25">
      <c r="AD13197" s="3"/>
    </row>
    <row r="13198" spans="30:30" x14ac:dyDescent="0.25">
      <c r="AD13198" s="3"/>
    </row>
    <row r="13199" spans="30:30" x14ac:dyDescent="0.25">
      <c r="AD13199" s="3"/>
    </row>
    <row r="13200" spans="30:30" x14ac:dyDescent="0.25">
      <c r="AD13200" s="3"/>
    </row>
    <row r="13201" spans="30:30" x14ac:dyDescent="0.25">
      <c r="AD13201" s="3"/>
    </row>
    <row r="13202" spans="30:30" x14ac:dyDescent="0.25">
      <c r="AD13202" s="3"/>
    </row>
    <row r="13203" spans="30:30" x14ac:dyDescent="0.25">
      <c r="AD13203" s="3"/>
    </row>
    <row r="13204" spans="30:30" x14ac:dyDescent="0.25">
      <c r="AD13204" s="3"/>
    </row>
    <row r="13205" spans="30:30" x14ac:dyDescent="0.25">
      <c r="AD13205" s="3"/>
    </row>
    <row r="13206" spans="30:30" x14ac:dyDescent="0.25">
      <c r="AD13206" s="3"/>
    </row>
    <row r="13207" spans="30:30" x14ac:dyDescent="0.25">
      <c r="AD13207" s="3"/>
    </row>
    <row r="13208" spans="30:30" x14ac:dyDescent="0.25">
      <c r="AD13208" s="3"/>
    </row>
    <row r="13209" spans="30:30" x14ac:dyDescent="0.25">
      <c r="AD13209" s="3"/>
    </row>
    <row r="13210" spans="30:30" x14ac:dyDescent="0.25">
      <c r="AD13210" s="3"/>
    </row>
    <row r="13211" spans="30:30" x14ac:dyDescent="0.25">
      <c r="AD13211" s="3"/>
    </row>
    <row r="13212" spans="30:30" x14ac:dyDescent="0.25">
      <c r="AD13212" s="3"/>
    </row>
    <row r="13213" spans="30:30" x14ac:dyDescent="0.25">
      <c r="AD13213" s="3"/>
    </row>
    <row r="13214" spans="30:30" x14ac:dyDescent="0.25">
      <c r="AD13214" s="3"/>
    </row>
    <row r="13215" spans="30:30" x14ac:dyDescent="0.25">
      <c r="AD13215" s="3"/>
    </row>
    <row r="13216" spans="30:30" x14ac:dyDescent="0.25">
      <c r="AD13216" s="3"/>
    </row>
    <row r="13217" spans="30:30" x14ac:dyDescent="0.25">
      <c r="AD13217" s="3"/>
    </row>
    <row r="13218" spans="30:30" x14ac:dyDescent="0.25">
      <c r="AD13218" s="3"/>
    </row>
    <row r="13219" spans="30:30" x14ac:dyDescent="0.25">
      <c r="AD13219" s="3"/>
    </row>
    <row r="13220" spans="30:30" x14ac:dyDescent="0.25">
      <c r="AD13220" s="3"/>
    </row>
    <row r="13221" spans="30:30" x14ac:dyDescent="0.25">
      <c r="AD13221" s="3"/>
    </row>
    <row r="13222" spans="30:30" x14ac:dyDescent="0.25">
      <c r="AD13222" s="3"/>
    </row>
    <row r="13223" spans="30:30" x14ac:dyDescent="0.25">
      <c r="AD13223" s="3"/>
    </row>
    <row r="13224" spans="30:30" x14ac:dyDescent="0.25">
      <c r="AD13224" s="3"/>
    </row>
    <row r="13225" spans="30:30" x14ac:dyDescent="0.25">
      <c r="AD13225" s="3"/>
    </row>
    <row r="13226" spans="30:30" x14ac:dyDescent="0.25">
      <c r="AD13226" s="3"/>
    </row>
    <row r="13227" spans="30:30" x14ac:dyDescent="0.25">
      <c r="AD13227" s="3"/>
    </row>
    <row r="13228" spans="30:30" x14ac:dyDescent="0.25">
      <c r="AD13228" s="3"/>
    </row>
    <row r="13229" spans="30:30" x14ac:dyDescent="0.25">
      <c r="AD13229" s="3"/>
    </row>
    <row r="13230" spans="30:30" x14ac:dyDescent="0.25">
      <c r="AD13230" s="3"/>
    </row>
    <row r="13231" spans="30:30" x14ac:dyDescent="0.25">
      <c r="AD13231" s="3"/>
    </row>
    <row r="13232" spans="30:30" x14ac:dyDescent="0.25">
      <c r="AD13232" s="3"/>
    </row>
    <row r="13233" spans="30:30" x14ac:dyDescent="0.25">
      <c r="AD13233" s="3"/>
    </row>
    <row r="13234" spans="30:30" x14ac:dyDescent="0.25">
      <c r="AD13234" s="3"/>
    </row>
    <row r="13235" spans="30:30" x14ac:dyDescent="0.25">
      <c r="AD13235" s="3"/>
    </row>
    <row r="13236" spans="30:30" x14ac:dyDescent="0.25">
      <c r="AD13236" s="3"/>
    </row>
    <row r="13237" spans="30:30" x14ac:dyDescent="0.25">
      <c r="AD13237" s="3"/>
    </row>
    <row r="13238" spans="30:30" x14ac:dyDescent="0.25">
      <c r="AD13238" s="3"/>
    </row>
    <row r="13239" spans="30:30" x14ac:dyDescent="0.25">
      <c r="AD13239" s="3"/>
    </row>
    <row r="13240" spans="30:30" x14ac:dyDescent="0.25">
      <c r="AD13240" s="3"/>
    </row>
    <row r="13241" spans="30:30" x14ac:dyDescent="0.25">
      <c r="AD13241" s="3"/>
    </row>
    <row r="13242" spans="30:30" x14ac:dyDescent="0.25">
      <c r="AD13242" s="3"/>
    </row>
    <row r="13243" spans="30:30" x14ac:dyDescent="0.25">
      <c r="AD13243" s="3"/>
    </row>
    <row r="13244" spans="30:30" x14ac:dyDescent="0.25">
      <c r="AD13244" s="3"/>
    </row>
    <row r="13245" spans="30:30" x14ac:dyDescent="0.25">
      <c r="AD13245" s="3"/>
    </row>
    <row r="13246" spans="30:30" x14ac:dyDescent="0.25">
      <c r="AD13246" s="3"/>
    </row>
    <row r="13247" spans="30:30" x14ac:dyDescent="0.25">
      <c r="AD13247" s="3"/>
    </row>
    <row r="13248" spans="30:30" x14ac:dyDescent="0.25">
      <c r="AD13248" s="3"/>
    </row>
    <row r="13249" spans="30:30" x14ac:dyDescent="0.25">
      <c r="AD13249" s="3"/>
    </row>
    <row r="13250" spans="30:30" x14ac:dyDescent="0.25">
      <c r="AD13250" s="3"/>
    </row>
    <row r="13251" spans="30:30" x14ac:dyDescent="0.25">
      <c r="AD13251" s="3"/>
    </row>
    <row r="13252" spans="30:30" x14ac:dyDescent="0.25">
      <c r="AD13252" s="3"/>
    </row>
    <row r="13253" spans="30:30" x14ac:dyDescent="0.25">
      <c r="AD13253" s="3"/>
    </row>
    <row r="13254" spans="30:30" x14ac:dyDescent="0.25">
      <c r="AD13254" s="3"/>
    </row>
    <row r="13255" spans="30:30" x14ac:dyDescent="0.25">
      <c r="AD13255" s="3"/>
    </row>
    <row r="13256" spans="30:30" x14ac:dyDescent="0.25">
      <c r="AD13256" s="3"/>
    </row>
    <row r="13257" spans="30:30" x14ac:dyDescent="0.25">
      <c r="AD13257" s="3"/>
    </row>
    <row r="13258" spans="30:30" x14ac:dyDescent="0.25">
      <c r="AD13258" s="3"/>
    </row>
    <row r="13259" spans="30:30" x14ac:dyDescent="0.25">
      <c r="AD13259" s="3"/>
    </row>
    <row r="13260" spans="30:30" x14ac:dyDescent="0.25">
      <c r="AD13260" s="3"/>
    </row>
    <row r="13261" spans="30:30" x14ac:dyDescent="0.25">
      <c r="AD13261" s="3"/>
    </row>
    <row r="13262" spans="30:30" x14ac:dyDescent="0.25">
      <c r="AD13262" s="3"/>
    </row>
    <row r="13263" spans="30:30" x14ac:dyDescent="0.25">
      <c r="AD13263" s="3"/>
    </row>
    <row r="13264" spans="30:30" x14ac:dyDescent="0.25">
      <c r="AD13264" s="3"/>
    </row>
    <row r="13265" spans="30:30" x14ac:dyDescent="0.25">
      <c r="AD13265" s="3"/>
    </row>
    <row r="13266" spans="30:30" x14ac:dyDescent="0.25">
      <c r="AD13266" s="3"/>
    </row>
    <row r="13267" spans="30:30" x14ac:dyDescent="0.25">
      <c r="AD13267" s="3"/>
    </row>
    <row r="13268" spans="30:30" x14ac:dyDescent="0.25">
      <c r="AD13268" s="3"/>
    </row>
    <row r="13269" spans="30:30" x14ac:dyDescent="0.25">
      <c r="AD13269" s="3"/>
    </row>
    <row r="13270" spans="30:30" x14ac:dyDescent="0.25">
      <c r="AD13270" s="3"/>
    </row>
    <row r="13271" spans="30:30" x14ac:dyDescent="0.25">
      <c r="AD13271" s="3"/>
    </row>
    <row r="13272" spans="30:30" x14ac:dyDescent="0.25">
      <c r="AD13272" s="3"/>
    </row>
    <row r="13273" spans="30:30" x14ac:dyDescent="0.25">
      <c r="AD13273" s="3"/>
    </row>
    <row r="13274" spans="30:30" x14ac:dyDescent="0.25">
      <c r="AD13274" s="3"/>
    </row>
    <row r="13275" spans="30:30" x14ac:dyDescent="0.25">
      <c r="AD13275" s="3"/>
    </row>
    <row r="13276" spans="30:30" x14ac:dyDescent="0.25">
      <c r="AD13276" s="3"/>
    </row>
    <row r="13277" spans="30:30" x14ac:dyDescent="0.25">
      <c r="AD13277" s="3"/>
    </row>
    <row r="13278" spans="30:30" x14ac:dyDescent="0.25">
      <c r="AD13278" s="3"/>
    </row>
    <row r="13279" spans="30:30" x14ac:dyDescent="0.25">
      <c r="AD13279" s="3"/>
    </row>
    <row r="13280" spans="30:30" x14ac:dyDescent="0.25">
      <c r="AD13280" s="3"/>
    </row>
    <row r="13281" spans="30:30" x14ac:dyDescent="0.25">
      <c r="AD13281" s="3"/>
    </row>
    <row r="13282" spans="30:30" x14ac:dyDescent="0.25">
      <c r="AD13282" s="3"/>
    </row>
    <row r="13283" spans="30:30" x14ac:dyDescent="0.25">
      <c r="AD13283" s="3"/>
    </row>
    <row r="13284" spans="30:30" x14ac:dyDescent="0.25">
      <c r="AD13284" s="3"/>
    </row>
    <row r="13285" spans="30:30" x14ac:dyDescent="0.25">
      <c r="AD13285" s="3"/>
    </row>
    <row r="13286" spans="30:30" x14ac:dyDescent="0.25">
      <c r="AD13286" s="3"/>
    </row>
    <row r="13287" spans="30:30" x14ac:dyDescent="0.25">
      <c r="AD13287" s="3"/>
    </row>
    <row r="13288" spans="30:30" x14ac:dyDescent="0.25">
      <c r="AD13288" s="3"/>
    </row>
    <row r="13289" spans="30:30" x14ac:dyDescent="0.25">
      <c r="AD13289" s="3"/>
    </row>
    <row r="13290" spans="30:30" x14ac:dyDescent="0.25">
      <c r="AD13290" s="3"/>
    </row>
    <row r="13291" spans="30:30" x14ac:dyDescent="0.25">
      <c r="AD13291" s="3"/>
    </row>
    <row r="13292" spans="30:30" x14ac:dyDescent="0.25">
      <c r="AD13292" s="3"/>
    </row>
    <row r="13293" spans="30:30" x14ac:dyDescent="0.25">
      <c r="AD13293" s="3"/>
    </row>
    <row r="13294" spans="30:30" x14ac:dyDescent="0.25">
      <c r="AD13294" s="3"/>
    </row>
    <row r="13295" spans="30:30" x14ac:dyDescent="0.25">
      <c r="AD13295" s="3"/>
    </row>
    <row r="13296" spans="30:30" x14ac:dyDescent="0.25">
      <c r="AD13296" s="3"/>
    </row>
    <row r="13297" spans="30:30" x14ac:dyDescent="0.25">
      <c r="AD13297" s="3"/>
    </row>
    <row r="13298" spans="30:30" x14ac:dyDescent="0.25">
      <c r="AD13298" s="3"/>
    </row>
    <row r="13299" spans="30:30" x14ac:dyDescent="0.25">
      <c r="AD13299" s="3"/>
    </row>
    <row r="13300" spans="30:30" x14ac:dyDescent="0.25">
      <c r="AD13300" s="3"/>
    </row>
    <row r="13301" spans="30:30" x14ac:dyDescent="0.25">
      <c r="AD13301" s="3"/>
    </row>
    <row r="13302" spans="30:30" x14ac:dyDescent="0.25">
      <c r="AD13302" s="3"/>
    </row>
    <row r="13303" spans="30:30" x14ac:dyDescent="0.25">
      <c r="AD13303" s="3"/>
    </row>
    <row r="13304" spans="30:30" x14ac:dyDescent="0.25">
      <c r="AD13304" s="3"/>
    </row>
    <row r="13305" spans="30:30" x14ac:dyDescent="0.25">
      <c r="AD13305" s="3"/>
    </row>
    <row r="13306" spans="30:30" x14ac:dyDescent="0.25">
      <c r="AD13306" s="3"/>
    </row>
    <row r="13307" spans="30:30" x14ac:dyDescent="0.25">
      <c r="AD13307" s="3"/>
    </row>
    <row r="13308" spans="30:30" x14ac:dyDescent="0.25">
      <c r="AD13308" s="3"/>
    </row>
    <row r="13309" spans="30:30" x14ac:dyDescent="0.25">
      <c r="AD13309" s="3"/>
    </row>
    <row r="13310" spans="30:30" x14ac:dyDescent="0.25">
      <c r="AD13310" s="3"/>
    </row>
    <row r="13311" spans="30:30" x14ac:dyDescent="0.25">
      <c r="AD13311" s="3"/>
    </row>
    <row r="13312" spans="30:30" x14ac:dyDescent="0.25">
      <c r="AD13312" s="3"/>
    </row>
    <row r="13313" spans="30:30" x14ac:dyDescent="0.25">
      <c r="AD13313" s="3"/>
    </row>
    <row r="13314" spans="30:30" x14ac:dyDescent="0.25">
      <c r="AD13314" s="3"/>
    </row>
    <row r="13315" spans="30:30" x14ac:dyDescent="0.25">
      <c r="AD13315" s="3"/>
    </row>
    <row r="13316" spans="30:30" x14ac:dyDescent="0.25">
      <c r="AD13316" s="3"/>
    </row>
    <row r="13317" spans="30:30" x14ac:dyDescent="0.25">
      <c r="AD13317" s="3"/>
    </row>
    <row r="13318" spans="30:30" x14ac:dyDescent="0.25">
      <c r="AD13318" s="3"/>
    </row>
    <row r="13319" spans="30:30" x14ac:dyDescent="0.25">
      <c r="AD13319" s="3"/>
    </row>
    <row r="13320" spans="30:30" x14ac:dyDescent="0.25">
      <c r="AD13320" s="3"/>
    </row>
    <row r="13321" spans="30:30" x14ac:dyDescent="0.25">
      <c r="AD13321" s="3"/>
    </row>
    <row r="13322" spans="30:30" x14ac:dyDescent="0.25">
      <c r="AD13322" s="3"/>
    </row>
    <row r="13323" spans="30:30" x14ac:dyDescent="0.25">
      <c r="AD13323" s="3"/>
    </row>
    <row r="13324" spans="30:30" x14ac:dyDescent="0.25">
      <c r="AD13324" s="3"/>
    </row>
    <row r="13325" spans="30:30" x14ac:dyDescent="0.25">
      <c r="AD13325" s="3"/>
    </row>
    <row r="13326" spans="30:30" x14ac:dyDescent="0.25">
      <c r="AD13326" s="3"/>
    </row>
    <row r="13327" spans="30:30" x14ac:dyDescent="0.25">
      <c r="AD13327" s="3"/>
    </row>
    <row r="13328" spans="30:30" x14ac:dyDescent="0.25">
      <c r="AD13328" s="3"/>
    </row>
    <row r="13329" spans="30:30" x14ac:dyDescent="0.25">
      <c r="AD13329" s="3"/>
    </row>
    <row r="13330" spans="30:30" x14ac:dyDescent="0.25">
      <c r="AD13330" s="3"/>
    </row>
    <row r="13331" spans="30:30" x14ac:dyDescent="0.25">
      <c r="AD13331" s="3"/>
    </row>
    <row r="13332" spans="30:30" x14ac:dyDescent="0.25">
      <c r="AD13332" s="3"/>
    </row>
    <row r="13333" spans="30:30" x14ac:dyDescent="0.25">
      <c r="AD13333" s="3"/>
    </row>
    <row r="13334" spans="30:30" x14ac:dyDescent="0.25">
      <c r="AD13334" s="3"/>
    </row>
    <row r="13335" spans="30:30" x14ac:dyDescent="0.25">
      <c r="AD13335" s="3"/>
    </row>
    <row r="13336" spans="30:30" x14ac:dyDescent="0.25">
      <c r="AD13336" s="3"/>
    </row>
    <row r="13337" spans="30:30" x14ac:dyDescent="0.25">
      <c r="AD13337" s="3"/>
    </row>
    <row r="13338" spans="30:30" x14ac:dyDescent="0.25">
      <c r="AD13338" s="3"/>
    </row>
    <row r="13339" spans="30:30" x14ac:dyDescent="0.25">
      <c r="AD13339" s="3"/>
    </row>
    <row r="13340" spans="30:30" x14ac:dyDescent="0.25">
      <c r="AD13340" s="3"/>
    </row>
    <row r="13341" spans="30:30" x14ac:dyDescent="0.25">
      <c r="AD13341" s="3"/>
    </row>
    <row r="13342" spans="30:30" x14ac:dyDescent="0.25">
      <c r="AD13342" s="3"/>
    </row>
    <row r="13343" spans="30:30" x14ac:dyDescent="0.25">
      <c r="AD13343" s="3"/>
    </row>
    <row r="13344" spans="30:30" x14ac:dyDescent="0.25">
      <c r="AD13344" s="3"/>
    </row>
    <row r="13345" spans="30:30" x14ac:dyDescent="0.25">
      <c r="AD13345" s="3"/>
    </row>
    <row r="13346" spans="30:30" x14ac:dyDescent="0.25">
      <c r="AD13346" s="3"/>
    </row>
    <row r="13347" spans="30:30" x14ac:dyDescent="0.25">
      <c r="AD13347" s="3"/>
    </row>
    <row r="13348" spans="30:30" x14ac:dyDescent="0.25">
      <c r="AD13348" s="3"/>
    </row>
    <row r="13349" spans="30:30" x14ac:dyDescent="0.25">
      <c r="AD13349" s="3"/>
    </row>
    <row r="13350" spans="30:30" x14ac:dyDescent="0.25">
      <c r="AD13350" s="3"/>
    </row>
    <row r="13351" spans="30:30" x14ac:dyDescent="0.25">
      <c r="AD13351" s="3"/>
    </row>
    <row r="13352" spans="30:30" x14ac:dyDescent="0.25">
      <c r="AD13352" s="3"/>
    </row>
    <row r="13353" spans="30:30" x14ac:dyDescent="0.25">
      <c r="AD13353" s="3"/>
    </row>
    <row r="13354" spans="30:30" x14ac:dyDescent="0.25">
      <c r="AD13354" s="3"/>
    </row>
    <row r="13355" spans="30:30" x14ac:dyDescent="0.25">
      <c r="AD13355" s="3"/>
    </row>
    <row r="13356" spans="30:30" x14ac:dyDescent="0.25">
      <c r="AD13356" s="3"/>
    </row>
    <row r="13357" spans="30:30" x14ac:dyDescent="0.25">
      <c r="AD13357" s="3"/>
    </row>
    <row r="13358" spans="30:30" x14ac:dyDescent="0.25">
      <c r="AD13358" s="3"/>
    </row>
    <row r="13359" spans="30:30" x14ac:dyDescent="0.25">
      <c r="AD13359" s="3"/>
    </row>
    <row r="13360" spans="30:30" x14ac:dyDescent="0.25">
      <c r="AD13360" s="3"/>
    </row>
    <row r="13361" spans="30:30" x14ac:dyDescent="0.25">
      <c r="AD13361" s="3"/>
    </row>
    <row r="13362" spans="30:30" x14ac:dyDescent="0.25">
      <c r="AD13362" s="3"/>
    </row>
    <row r="13363" spans="30:30" x14ac:dyDescent="0.25">
      <c r="AD13363" s="3"/>
    </row>
    <row r="13364" spans="30:30" x14ac:dyDescent="0.25">
      <c r="AD13364" s="3"/>
    </row>
    <row r="13365" spans="30:30" x14ac:dyDescent="0.25">
      <c r="AD13365" s="3"/>
    </row>
    <row r="13366" spans="30:30" x14ac:dyDescent="0.25">
      <c r="AD13366" s="3"/>
    </row>
    <row r="13367" spans="30:30" x14ac:dyDescent="0.25">
      <c r="AD13367" s="3"/>
    </row>
    <row r="13368" spans="30:30" x14ac:dyDescent="0.25">
      <c r="AD13368" s="3"/>
    </row>
    <row r="13369" spans="30:30" x14ac:dyDescent="0.25">
      <c r="AD13369" s="3"/>
    </row>
    <row r="13370" spans="30:30" x14ac:dyDescent="0.25">
      <c r="AD13370" s="3"/>
    </row>
    <row r="13371" spans="30:30" x14ac:dyDescent="0.25">
      <c r="AD13371" s="3"/>
    </row>
    <row r="13372" spans="30:30" x14ac:dyDescent="0.25">
      <c r="AD13372" s="3"/>
    </row>
    <row r="13373" spans="30:30" x14ac:dyDescent="0.25">
      <c r="AD13373" s="3"/>
    </row>
    <row r="13374" spans="30:30" x14ac:dyDescent="0.25">
      <c r="AD13374" s="3"/>
    </row>
    <row r="13375" spans="30:30" x14ac:dyDescent="0.25">
      <c r="AD13375" s="3"/>
    </row>
    <row r="13376" spans="30:30" x14ac:dyDescent="0.25">
      <c r="AD13376" s="3"/>
    </row>
    <row r="13377" spans="30:30" x14ac:dyDescent="0.25">
      <c r="AD13377" s="3"/>
    </row>
    <row r="13378" spans="30:30" x14ac:dyDescent="0.25">
      <c r="AD13378" s="3"/>
    </row>
    <row r="13379" spans="30:30" x14ac:dyDescent="0.25">
      <c r="AD13379" s="3"/>
    </row>
    <row r="13380" spans="30:30" x14ac:dyDescent="0.25">
      <c r="AD13380" s="3"/>
    </row>
    <row r="13381" spans="30:30" x14ac:dyDescent="0.25">
      <c r="AD13381" s="3"/>
    </row>
    <row r="13382" spans="30:30" x14ac:dyDescent="0.25">
      <c r="AD13382" s="3"/>
    </row>
    <row r="13383" spans="30:30" x14ac:dyDescent="0.25">
      <c r="AD13383" s="3"/>
    </row>
    <row r="13384" spans="30:30" x14ac:dyDescent="0.25">
      <c r="AD13384" s="3"/>
    </row>
    <row r="13385" spans="30:30" x14ac:dyDescent="0.25">
      <c r="AD13385" s="3"/>
    </row>
    <row r="13386" spans="30:30" x14ac:dyDescent="0.25">
      <c r="AD13386" s="3"/>
    </row>
    <row r="13387" spans="30:30" x14ac:dyDescent="0.25">
      <c r="AD13387" s="3"/>
    </row>
    <row r="13388" spans="30:30" x14ac:dyDescent="0.25">
      <c r="AD13388" s="3"/>
    </row>
    <row r="13389" spans="30:30" x14ac:dyDescent="0.25">
      <c r="AD13389" s="3"/>
    </row>
    <row r="13390" spans="30:30" x14ac:dyDescent="0.25">
      <c r="AD13390" s="3"/>
    </row>
    <row r="13391" spans="30:30" x14ac:dyDescent="0.25">
      <c r="AD13391" s="3"/>
    </row>
    <row r="13392" spans="30:30" x14ac:dyDescent="0.25">
      <c r="AD13392" s="3"/>
    </row>
    <row r="13393" spans="30:30" x14ac:dyDescent="0.25">
      <c r="AD13393" s="3"/>
    </row>
    <row r="13394" spans="30:30" x14ac:dyDescent="0.25">
      <c r="AD13394" s="3"/>
    </row>
    <row r="13395" spans="30:30" x14ac:dyDescent="0.25">
      <c r="AD13395" s="3"/>
    </row>
    <row r="13396" spans="30:30" x14ac:dyDescent="0.25">
      <c r="AD13396" s="3"/>
    </row>
    <row r="13397" spans="30:30" x14ac:dyDescent="0.25">
      <c r="AD13397" s="3"/>
    </row>
    <row r="13398" spans="30:30" x14ac:dyDescent="0.25">
      <c r="AD13398" s="3"/>
    </row>
    <row r="13399" spans="30:30" x14ac:dyDescent="0.25">
      <c r="AD13399" s="3"/>
    </row>
    <row r="13400" spans="30:30" x14ac:dyDescent="0.25">
      <c r="AD13400" s="3"/>
    </row>
    <row r="13401" spans="30:30" x14ac:dyDescent="0.25">
      <c r="AD13401" s="3"/>
    </row>
    <row r="13402" spans="30:30" x14ac:dyDescent="0.25">
      <c r="AD13402" s="3"/>
    </row>
    <row r="13403" spans="30:30" x14ac:dyDescent="0.25">
      <c r="AD13403" s="3"/>
    </row>
    <row r="13404" spans="30:30" x14ac:dyDescent="0.25">
      <c r="AD13404" s="3"/>
    </row>
    <row r="13405" spans="30:30" x14ac:dyDescent="0.25">
      <c r="AD13405" s="3"/>
    </row>
    <row r="13406" spans="30:30" x14ac:dyDescent="0.25">
      <c r="AD13406" s="3"/>
    </row>
    <row r="13407" spans="30:30" x14ac:dyDescent="0.25">
      <c r="AD13407" s="3"/>
    </row>
    <row r="13408" spans="30:30" x14ac:dyDescent="0.25">
      <c r="AD13408" s="3"/>
    </row>
    <row r="13409" spans="30:30" x14ac:dyDescent="0.25">
      <c r="AD13409" s="3"/>
    </row>
    <row r="13410" spans="30:30" x14ac:dyDescent="0.25">
      <c r="AD13410" s="3"/>
    </row>
    <row r="13411" spans="30:30" x14ac:dyDescent="0.25">
      <c r="AD13411" s="3"/>
    </row>
    <row r="13412" spans="30:30" x14ac:dyDescent="0.25">
      <c r="AD13412" s="3"/>
    </row>
    <row r="13413" spans="30:30" x14ac:dyDescent="0.25">
      <c r="AD13413" s="3"/>
    </row>
    <row r="13414" spans="30:30" x14ac:dyDescent="0.25">
      <c r="AD13414" s="3"/>
    </row>
    <row r="13415" spans="30:30" x14ac:dyDescent="0.25">
      <c r="AD13415" s="3"/>
    </row>
    <row r="13416" spans="30:30" x14ac:dyDescent="0.25">
      <c r="AD13416" s="3"/>
    </row>
    <row r="13417" spans="30:30" x14ac:dyDescent="0.25">
      <c r="AD13417" s="3"/>
    </row>
    <row r="13418" spans="30:30" x14ac:dyDescent="0.25">
      <c r="AD13418" s="3"/>
    </row>
    <row r="13419" spans="30:30" x14ac:dyDescent="0.25">
      <c r="AD13419" s="3"/>
    </row>
    <row r="13420" spans="30:30" x14ac:dyDescent="0.25">
      <c r="AD13420" s="3"/>
    </row>
    <row r="13421" spans="30:30" x14ac:dyDescent="0.25">
      <c r="AD13421" s="3"/>
    </row>
    <row r="13422" spans="30:30" x14ac:dyDescent="0.25">
      <c r="AD13422" s="3"/>
    </row>
    <row r="13423" spans="30:30" x14ac:dyDescent="0.25">
      <c r="AD13423" s="3"/>
    </row>
    <row r="13424" spans="30:30" x14ac:dyDescent="0.25">
      <c r="AD13424" s="3"/>
    </row>
    <row r="13425" spans="30:30" x14ac:dyDescent="0.25">
      <c r="AD13425" s="3"/>
    </row>
    <row r="13426" spans="30:30" x14ac:dyDescent="0.25">
      <c r="AD13426" s="3"/>
    </row>
    <row r="13427" spans="30:30" x14ac:dyDescent="0.25">
      <c r="AD13427" s="3"/>
    </row>
    <row r="13428" spans="30:30" x14ac:dyDescent="0.25">
      <c r="AD13428" s="3"/>
    </row>
    <row r="13429" spans="30:30" x14ac:dyDescent="0.25">
      <c r="AD13429" s="3"/>
    </row>
    <row r="13430" spans="30:30" x14ac:dyDescent="0.25">
      <c r="AD13430" s="3"/>
    </row>
    <row r="13431" spans="30:30" x14ac:dyDescent="0.25">
      <c r="AD13431" s="3"/>
    </row>
    <row r="13432" spans="30:30" x14ac:dyDescent="0.25">
      <c r="AD13432" s="3"/>
    </row>
    <row r="13433" spans="30:30" x14ac:dyDescent="0.25">
      <c r="AD13433" s="3"/>
    </row>
    <row r="13434" spans="30:30" x14ac:dyDescent="0.25">
      <c r="AD13434" s="3"/>
    </row>
    <row r="13435" spans="30:30" x14ac:dyDescent="0.25">
      <c r="AD13435" s="3"/>
    </row>
    <row r="13436" spans="30:30" x14ac:dyDescent="0.25">
      <c r="AD13436" s="3"/>
    </row>
    <row r="13437" spans="30:30" x14ac:dyDescent="0.25">
      <c r="AD13437" s="3"/>
    </row>
    <row r="13438" spans="30:30" x14ac:dyDescent="0.25">
      <c r="AD13438" s="3"/>
    </row>
    <row r="13439" spans="30:30" x14ac:dyDescent="0.25">
      <c r="AD13439" s="3"/>
    </row>
    <row r="13440" spans="30:30" x14ac:dyDescent="0.25">
      <c r="AD13440" s="3"/>
    </row>
    <row r="13441" spans="30:30" x14ac:dyDescent="0.25">
      <c r="AD13441" s="3"/>
    </row>
    <row r="13442" spans="30:30" x14ac:dyDescent="0.25">
      <c r="AD13442" s="3"/>
    </row>
    <row r="13443" spans="30:30" x14ac:dyDescent="0.25">
      <c r="AD13443" s="3"/>
    </row>
    <row r="13444" spans="30:30" x14ac:dyDescent="0.25">
      <c r="AD13444" s="3"/>
    </row>
    <row r="13445" spans="30:30" x14ac:dyDescent="0.25">
      <c r="AD13445" s="3"/>
    </row>
    <row r="13446" spans="30:30" x14ac:dyDescent="0.25">
      <c r="AD13446" s="3"/>
    </row>
    <row r="13447" spans="30:30" x14ac:dyDescent="0.25">
      <c r="AD13447" s="3"/>
    </row>
    <row r="13448" spans="30:30" x14ac:dyDescent="0.25">
      <c r="AD13448" s="3"/>
    </row>
    <row r="13449" spans="30:30" x14ac:dyDescent="0.25">
      <c r="AD13449" s="3"/>
    </row>
    <row r="13450" spans="30:30" x14ac:dyDescent="0.25">
      <c r="AD13450" s="3"/>
    </row>
    <row r="13451" spans="30:30" x14ac:dyDescent="0.25">
      <c r="AD13451" s="3"/>
    </row>
    <row r="13452" spans="30:30" x14ac:dyDescent="0.25">
      <c r="AD13452" s="3"/>
    </row>
    <row r="13453" spans="30:30" x14ac:dyDescent="0.25">
      <c r="AD13453" s="3"/>
    </row>
    <row r="13454" spans="30:30" x14ac:dyDescent="0.25">
      <c r="AD13454" s="3"/>
    </row>
    <row r="13455" spans="30:30" x14ac:dyDescent="0.25">
      <c r="AD13455" s="3"/>
    </row>
    <row r="13456" spans="30:30" x14ac:dyDescent="0.25">
      <c r="AD13456" s="3"/>
    </row>
    <row r="13457" spans="30:30" x14ac:dyDescent="0.25">
      <c r="AD13457" s="3"/>
    </row>
    <row r="13458" spans="30:30" x14ac:dyDescent="0.25">
      <c r="AD13458" s="3"/>
    </row>
    <row r="13459" spans="30:30" x14ac:dyDescent="0.25">
      <c r="AD13459" s="3"/>
    </row>
    <row r="13460" spans="30:30" x14ac:dyDescent="0.25">
      <c r="AD13460" s="3"/>
    </row>
    <row r="13461" spans="30:30" x14ac:dyDescent="0.25">
      <c r="AD13461" s="3"/>
    </row>
    <row r="13462" spans="30:30" x14ac:dyDescent="0.25">
      <c r="AD13462" s="3"/>
    </row>
    <row r="13463" spans="30:30" x14ac:dyDescent="0.25">
      <c r="AD13463" s="3"/>
    </row>
    <row r="13464" spans="30:30" x14ac:dyDescent="0.25">
      <c r="AD13464" s="3"/>
    </row>
    <row r="13465" spans="30:30" x14ac:dyDescent="0.25">
      <c r="AD13465" s="3"/>
    </row>
    <row r="13466" spans="30:30" x14ac:dyDescent="0.25">
      <c r="AD13466" s="3"/>
    </row>
    <row r="13467" spans="30:30" x14ac:dyDescent="0.25">
      <c r="AD13467" s="3"/>
    </row>
    <row r="13468" spans="30:30" x14ac:dyDescent="0.25">
      <c r="AD13468" s="3"/>
    </row>
    <row r="13469" spans="30:30" x14ac:dyDescent="0.25">
      <c r="AD13469" s="3"/>
    </row>
    <row r="13470" spans="30:30" x14ac:dyDescent="0.25">
      <c r="AD13470" s="3"/>
    </row>
    <row r="13471" spans="30:30" x14ac:dyDescent="0.25">
      <c r="AD13471" s="3"/>
    </row>
    <row r="13472" spans="30:30" x14ac:dyDescent="0.25">
      <c r="AD13472" s="3"/>
    </row>
    <row r="13473" spans="30:30" x14ac:dyDescent="0.25">
      <c r="AD13473" s="3"/>
    </row>
    <row r="13474" spans="30:30" x14ac:dyDescent="0.25">
      <c r="AD13474" s="3"/>
    </row>
    <row r="13475" spans="30:30" x14ac:dyDescent="0.25">
      <c r="AD13475" s="3"/>
    </row>
    <row r="13476" spans="30:30" x14ac:dyDescent="0.25">
      <c r="AD13476" s="3"/>
    </row>
    <row r="13477" spans="30:30" x14ac:dyDescent="0.25">
      <c r="AD13477" s="3"/>
    </row>
    <row r="13478" spans="30:30" x14ac:dyDescent="0.25">
      <c r="AD13478" s="3"/>
    </row>
    <row r="13479" spans="30:30" x14ac:dyDescent="0.25">
      <c r="AD13479" s="3"/>
    </row>
    <row r="13480" spans="30:30" x14ac:dyDescent="0.25">
      <c r="AD13480" s="3"/>
    </row>
    <row r="13481" spans="30:30" x14ac:dyDescent="0.25">
      <c r="AD13481" s="3"/>
    </row>
    <row r="13482" spans="30:30" x14ac:dyDescent="0.25">
      <c r="AD13482" s="3"/>
    </row>
    <row r="13483" spans="30:30" x14ac:dyDescent="0.25">
      <c r="AD13483" s="3"/>
    </row>
    <row r="13484" spans="30:30" x14ac:dyDescent="0.25">
      <c r="AD13484" s="3"/>
    </row>
    <row r="13485" spans="30:30" x14ac:dyDescent="0.25">
      <c r="AD13485" s="3"/>
    </row>
    <row r="13486" spans="30:30" x14ac:dyDescent="0.25">
      <c r="AD13486" s="3"/>
    </row>
    <row r="13487" spans="30:30" x14ac:dyDescent="0.25">
      <c r="AD13487" s="3"/>
    </row>
    <row r="13488" spans="30:30" x14ac:dyDescent="0.25">
      <c r="AD13488" s="3"/>
    </row>
    <row r="13489" spans="30:30" x14ac:dyDescent="0.25">
      <c r="AD13489" s="3"/>
    </row>
    <row r="13490" spans="30:30" x14ac:dyDescent="0.25">
      <c r="AD13490" s="3"/>
    </row>
    <row r="13491" spans="30:30" x14ac:dyDescent="0.25">
      <c r="AD13491" s="3"/>
    </row>
    <row r="13492" spans="30:30" x14ac:dyDescent="0.25">
      <c r="AD13492" s="3"/>
    </row>
    <row r="13493" spans="30:30" x14ac:dyDescent="0.25">
      <c r="AD13493" s="3"/>
    </row>
    <row r="13494" spans="30:30" x14ac:dyDescent="0.25">
      <c r="AD13494" s="3"/>
    </row>
    <row r="13495" spans="30:30" x14ac:dyDescent="0.25">
      <c r="AD13495" s="3"/>
    </row>
    <row r="13496" spans="30:30" x14ac:dyDescent="0.25">
      <c r="AD13496" s="3"/>
    </row>
    <row r="13497" spans="30:30" x14ac:dyDescent="0.25">
      <c r="AD13497" s="3"/>
    </row>
    <row r="13498" spans="30:30" x14ac:dyDescent="0.25">
      <c r="AD13498" s="3"/>
    </row>
    <row r="13499" spans="30:30" x14ac:dyDescent="0.25">
      <c r="AD13499" s="3"/>
    </row>
    <row r="13500" spans="30:30" x14ac:dyDescent="0.25">
      <c r="AD13500" s="3"/>
    </row>
    <row r="13501" spans="30:30" x14ac:dyDescent="0.25">
      <c r="AD13501" s="3"/>
    </row>
    <row r="13502" spans="30:30" x14ac:dyDescent="0.25">
      <c r="AD13502" s="3"/>
    </row>
    <row r="13503" spans="30:30" x14ac:dyDescent="0.25">
      <c r="AD13503" s="3"/>
    </row>
    <row r="13504" spans="30:30" x14ac:dyDescent="0.25">
      <c r="AD13504" s="3"/>
    </row>
    <row r="13505" spans="30:30" x14ac:dyDescent="0.25">
      <c r="AD13505" s="3"/>
    </row>
    <row r="13506" spans="30:30" x14ac:dyDescent="0.25">
      <c r="AD13506" s="3"/>
    </row>
    <row r="13507" spans="30:30" x14ac:dyDescent="0.25">
      <c r="AD13507" s="3"/>
    </row>
    <row r="13508" spans="30:30" x14ac:dyDescent="0.25">
      <c r="AD13508" s="3"/>
    </row>
    <row r="13509" spans="30:30" x14ac:dyDescent="0.25">
      <c r="AD13509" s="3"/>
    </row>
    <row r="13510" spans="30:30" x14ac:dyDescent="0.25">
      <c r="AD13510" s="3"/>
    </row>
    <row r="13511" spans="30:30" x14ac:dyDescent="0.25">
      <c r="AD13511" s="3"/>
    </row>
    <row r="13512" spans="30:30" x14ac:dyDescent="0.25">
      <c r="AD13512" s="3"/>
    </row>
    <row r="13513" spans="30:30" x14ac:dyDescent="0.25">
      <c r="AD13513" s="3"/>
    </row>
    <row r="13514" spans="30:30" x14ac:dyDescent="0.25">
      <c r="AD13514" s="3"/>
    </row>
    <row r="13515" spans="30:30" x14ac:dyDescent="0.25">
      <c r="AD13515" s="3"/>
    </row>
    <row r="13516" spans="30:30" x14ac:dyDescent="0.25">
      <c r="AD13516" s="3"/>
    </row>
    <row r="13517" spans="30:30" x14ac:dyDescent="0.25">
      <c r="AD13517" s="3"/>
    </row>
    <row r="13518" spans="30:30" x14ac:dyDescent="0.25">
      <c r="AD13518" s="3"/>
    </row>
    <row r="13519" spans="30:30" x14ac:dyDescent="0.25">
      <c r="AD13519" s="3"/>
    </row>
    <row r="13520" spans="30:30" x14ac:dyDescent="0.25">
      <c r="AD13520" s="3"/>
    </row>
    <row r="13521" spans="30:30" x14ac:dyDescent="0.25">
      <c r="AD13521" s="3"/>
    </row>
    <row r="13522" spans="30:30" x14ac:dyDescent="0.25">
      <c r="AD13522" s="3"/>
    </row>
    <row r="13523" spans="30:30" x14ac:dyDescent="0.25">
      <c r="AD13523" s="3"/>
    </row>
    <row r="13524" spans="30:30" x14ac:dyDescent="0.25">
      <c r="AD13524" s="3"/>
    </row>
    <row r="13525" spans="30:30" x14ac:dyDescent="0.25">
      <c r="AD13525" s="3"/>
    </row>
    <row r="13526" spans="30:30" x14ac:dyDescent="0.25">
      <c r="AD13526" s="3"/>
    </row>
    <row r="13527" spans="30:30" x14ac:dyDescent="0.25">
      <c r="AD13527" s="3"/>
    </row>
    <row r="13528" spans="30:30" x14ac:dyDescent="0.25">
      <c r="AD13528" s="3"/>
    </row>
    <row r="13529" spans="30:30" x14ac:dyDescent="0.25">
      <c r="AD13529" s="3"/>
    </row>
    <row r="13530" spans="30:30" x14ac:dyDescent="0.25">
      <c r="AD13530" s="3"/>
    </row>
    <row r="13531" spans="30:30" x14ac:dyDescent="0.25">
      <c r="AD13531" s="3"/>
    </row>
    <row r="13532" spans="30:30" x14ac:dyDescent="0.25">
      <c r="AD13532" s="3"/>
    </row>
    <row r="13533" spans="30:30" x14ac:dyDescent="0.25">
      <c r="AD13533" s="3"/>
    </row>
    <row r="13534" spans="30:30" x14ac:dyDescent="0.25">
      <c r="AD13534" s="3"/>
    </row>
    <row r="13535" spans="30:30" x14ac:dyDescent="0.25">
      <c r="AD13535" s="3"/>
    </row>
    <row r="13536" spans="30:30" x14ac:dyDescent="0.25">
      <c r="AD13536" s="3"/>
    </row>
    <row r="13537" spans="30:30" x14ac:dyDescent="0.25">
      <c r="AD13537" s="3"/>
    </row>
    <row r="13538" spans="30:30" x14ac:dyDescent="0.25">
      <c r="AD13538" s="3"/>
    </row>
    <row r="13539" spans="30:30" x14ac:dyDescent="0.25">
      <c r="AD13539" s="3"/>
    </row>
    <row r="13540" spans="30:30" x14ac:dyDescent="0.25">
      <c r="AD13540" s="3"/>
    </row>
    <row r="13541" spans="30:30" x14ac:dyDescent="0.25">
      <c r="AD13541" s="3"/>
    </row>
    <row r="13542" spans="30:30" x14ac:dyDescent="0.25">
      <c r="AD13542" s="3"/>
    </row>
    <row r="13543" spans="30:30" x14ac:dyDescent="0.25">
      <c r="AD13543" s="3"/>
    </row>
    <row r="13544" spans="30:30" x14ac:dyDescent="0.25">
      <c r="AD13544" s="3"/>
    </row>
    <row r="13545" spans="30:30" x14ac:dyDescent="0.25">
      <c r="AD13545" s="3"/>
    </row>
    <row r="13546" spans="30:30" x14ac:dyDescent="0.25">
      <c r="AD13546" s="3"/>
    </row>
    <row r="13547" spans="30:30" x14ac:dyDescent="0.25">
      <c r="AD13547" s="3"/>
    </row>
    <row r="13548" spans="30:30" x14ac:dyDescent="0.25">
      <c r="AD13548" s="3"/>
    </row>
    <row r="13549" spans="30:30" x14ac:dyDescent="0.25">
      <c r="AD13549" s="3"/>
    </row>
    <row r="13550" spans="30:30" x14ac:dyDescent="0.25">
      <c r="AD13550" s="3"/>
    </row>
    <row r="13551" spans="30:30" x14ac:dyDescent="0.25">
      <c r="AD13551" s="3"/>
    </row>
    <row r="13552" spans="30:30" x14ac:dyDescent="0.25">
      <c r="AD13552" s="3"/>
    </row>
    <row r="13553" spans="30:30" x14ac:dyDescent="0.25">
      <c r="AD13553" s="3"/>
    </row>
    <row r="13554" spans="30:30" x14ac:dyDescent="0.25">
      <c r="AD13554" s="3"/>
    </row>
    <row r="13555" spans="30:30" x14ac:dyDescent="0.25">
      <c r="AD13555" s="3"/>
    </row>
    <row r="13556" spans="30:30" x14ac:dyDescent="0.25">
      <c r="AD13556" s="3"/>
    </row>
    <row r="13557" spans="30:30" x14ac:dyDescent="0.25">
      <c r="AD13557" s="3"/>
    </row>
    <row r="13558" spans="30:30" x14ac:dyDescent="0.25">
      <c r="AD13558" s="3"/>
    </row>
    <row r="13559" spans="30:30" x14ac:dyDescent="0.25">
      <c r="AD13559" s="3"/>
    </row>
    <row r="13560" spans="30:30" x14ac:dyDescent="0.25">
      <c r="AD13560" s="3"/>
    </row>
    <row r="13561" spans="30:30" x14ac:dyDescent="0.25">
      <c r="AD13561" s="3"/>
    </row>
    <row r="13562" spans="30:30" x14ac:dyDescent="0.25">
      <c r="AD13562" s="3"/>
    </row>
    <row r="13563" spans="30:30" x14ac:dyDescent="0.25">
      <c r="AD13563" s="3"/>
    </row>
    <row r="13564" spans="30:30" x14ac:dyDescent="0.25">
      <c r="AD13564" s="3"/>
    </row>
    <row r="13565" spans="30:30" x14ac:dyDescent="0.25">
      <c r="AD13565" s="3"/>
    </row>
    <row r="13566" spans="30:30" x14ac:dyDescent="0.25">
      <c r="AD13566" s="3"/>
    </row>
    <row r="13567" spans="30:30" x14ac:dyDescent="0.25">
      <c r="AD13567" s="3"/>
    </row>
    <row r="13568" spans="30:30" x14ac:dyDescent="0.25">
      <c r="AD13568" s="3"/>
    </row>
    <row r="13569" spans="30:30" x14ac:dyDescent="0.25">
      <c r="AD13569" s="3"/>
    </row>
    <row r="13570" spans="30:30" x14ac:dyDescent="0.25">
      <c r="AD13570" s="3"/>
    </row>
    <row r="13571" spans="30:30" x14ac:dyDescent="0.25">
      <c r="AD13571" s="3"/>
    </row>
    <row r="13572" spans="30:30" x14ac:dyDescent="0.25">
      <c r="AD13572" s="3"/>
    </row>
    <row r="13573" spans="30:30" x14ac:dyDescent="0.25">
      <c r="AD13573" s="3"/>
    </row>
    <row r="13574" spans="30:30" x14ac:dyDescent="0.25">
      <c r="AD13574" s="3"/>
    </row>
    <row r="13575" spans="30:30" x14ac:dyDescent="0.25">
      <c r="AD13575" s="3"/>
    </row>
    <row r="13576" spans="30:30" x14ac:dyDescent="0.25">
      <c r="AD13576" s="3"/>
    </row>
    <row r="13577" spans="30:30" x14ac:dyDescent="0.25">
      <c r="AD13577" s="3"/>
    </row>
    <row r="13578" spans="30:30" x14ac:dyDescent="0.25">
      <c r="AD13578" s="3"/>
    </row>
    <row r="13579" spans="30:30" x14ac:dyDescent="0.25">
      <c r="AD13579" s="3"/>
    </row>
    <row r="13580" spans="30:30" x14ac:dyDescent="0.25">
      <c r="AD13580" s="3"/>
    </row>
    <row r="13581" spans="30:30" x14ac:dyDescent="0.25">
      <c r="AD13581" s="3"/>
    </row>
    <row r="13582" spans="30:30" x14ac:dyDescent="0.25">
      <c r="AD13582" s="3"/>
    </row>
    <row r="13583" spans="30:30" x14ac:dyDescent="0.25">
      <c r="AD13583" s="3"/>
    </row>
    <row r="13584" spans="30:30" x14ac:dyDescent="0.25">
      <c r="AD13584" s="3"/>
    </row>
    <row r="13585" spans="30:30" x14ac:dyDescent="0.25">
      <c r="AD13585" s="3"/>
    </row>
    <row r="13586" spans="30:30" x14ac:dyDescent="0.25">
      <c r="AD13586" s="3"/>
    </row>
    <row r="13587" spans="30:30" x14ac:dyDescent="0.25">
      <c r="AD13587" s="3"/>
    </row>
    <row r="13588" spans="30:30" x14ac:dyDescent="0.25">
      <c r="AD13588" s="3"/>
    </row>
    <row r="13589" spans="30:30" x14ac:dyDescent="0.25">
      <c r="AD13589" s="3"/>
    </row>
    <row r="13590" spans="30:30" x14ac:dyDescent="0.25">
      <c r="AD13590" s="3"/>
    </row>
    <row r="13591" spans="30:30" x14ac:dyDescent="0.25">
      <c r="AD13591" s="3"/>
    </row>
    <row r="13592" spans="30:30" x14ac:dyDescent="0.25">
      <c r="AD13592" s="3"/>
    </row>
    <row r="13593" spans="30:30" x14ac:dyDescent="0.25">
      <c r="AD13593" s="3"/>
    </row>
    <row r="13594" spans="30:30" x14ac:dyDescent="0.25">
      <c r="AD13594" s="3"/>
    </row>
    <row r="13595" spans="30:30" x14ac:dyDescent="0.25">
      <c r="AD13595" s="3"/>
    </row>
    <row r="13596" spans="30:30" x14ac:dyDescent="0.25">
      <c r="AD13596" s="3"/>
    </row>
    <row r="13597" spans="30:30" x14ac:dyDescent="0.25">
      <c r="AD13597" s="3"/>
    </row>
    <row r="13598" spans="30:30" x14ac:dyDescent="0.25">
      <c r="AD13598" s="3"/>
    </row>
    <row r="13599" spans="30:30" x14ac:dyDescent="0.25">
      <c r="AD13599" s="3"/>
    </row>
    <row r="13600" spans="30:30" x14ac:dyDescent="0.25">
      <c r="AD13600" s="3"/>
    </row>
    <row r="13601" spans="30:30" x14ac:dyDescent="0.25">
      <c r="AD13601" s="3"/>
    </row>
    <row r="13602" spans="30:30" x14ac:dyDescent="0.25">
      <c r="AD13602" s="3"/>
    </row>
    <row r="13603" spans="30:30" x14ac:dyDescent="0.25">
      <c r="AD13603" s="3"/>
    </row>
    <row r="13604" spans="30:30" x14ac:dyDescent="0.25">
      <c r="AD13604" s="3"/>
    </row>
    <row r="13605" spans="30:30" x14ac:dyDescent="0.25">
      <c r="AD13605" s="3"/>
    </row>
    <row r="13606" spans="30:30" x14ac:dyDescent="0.25">
      <c r="AD13606" s="3"/>
    </row>
    <row r="13607" spans="30:30" x14ac:dyDescent="0.25">
      <c r="AD13607" s="3"/>
    </row>
    <row r="13608" spans="30:30" x14ac:dyDescent="0.25">
      <c r="AD13608" s="3"/>
    </row>
    <row r="13609" spans="30:30" x14ac:dyDescent="0.25">
      <c r="AD13609" s="3"/>
    </row>
    <row r="13610" spans="30:30" x14ac:dyDescent="0.25">
      <c r="AD13610" s="3"/>
    </row>
    <row r="13611" spans="30:30" x14ac:dyDescent="0.25">
      <c r="AD13611" s="3"/>
    </row>
    <row r="13612" spans="30:30" x14ac:dyDescent="0.25">
      <c r="AD13612" s="3"/>
    </row>
    <row r="13613" spans="30:30" x14ac:dyDescent="0.25">
      <c r="AD13613" s="3"/>
    </row>
    <row r="13614" spans="30:30" x14ac:dyDescent="0.25">
      <c r="AD13614" s="3"/>
    </row>
    <row r="13615" spans="30:30" x14ac:dyDescent="0.25">
      <c r="AD13615" s="3"/>
    </row>
    <row r="13616" spans="30:30" x14ac:dyDescent="0.25">
      <c r="AD13616" s="3"/>
    </row>
    <row r="13617" spans="30:30" x14ac:dyDescent="0.25">
      <c r="AD13617" s="3"/>
    </row>
    <row r="13618" spans="30:30" x14ac:dyDescent="0.25">
      <c r="AD13618" s="3"/>
    </row>
    <row r="13619" spans="30:30" x14ac:dyDescent="0.25">
      <c r="AD13619" s="3"/>
    </row>
    <row r="13620" spans="30:30" x14ac:dyDescent="0.25">
      <c r="AD13620" s="3"/>
    </row>
    <row r="13621" spans="30:30" x14ac:dyDescent="0.25">
      <c r="AD13621" s="3"/>
    </row>
    <row r="13622" spans="30:30" x14ac:dyDescent="0.25">
      <c r="AD13622" s="3"/>
    </row>
    <row r="13623" spans="30:30" x14ac:dyDescent="0.25">
      <c r="AD13623" s="3"/>
    </row>
    <row r="13624" spans="30:30" x14ac:dyDescent="0.25">
      <c r="AD13624" s="3"/>
    </row>
    <row r="13625" spans="30:30" x14ac:dyDescent="0.25">
      <c r="AD13625" s="3"/>
    </row>
    <row r="13626" spans="30:30" x14ac:dyDescent="0.25">
      <c r="AD13626" s="3"/>
    </row>
    <row r="13627" spans="30:30" x14ac:dyDescent="0.25">
      <c r="AD13627" s="3"/>
    </row>
    <row r="13628" spans="30:30" x14ac:dyDescent="0.25">
      <c r="AD13628" s="3"/>
    </row>
    <row r="13629" spans="30:30" x14ac:dyDescent="0.25">
      <c r="AD13629" s="3"/>
    </row>
    <row r="13630" spans="30:30" x14ac:dyDescent="0.25">
      <c r="AD13630" s="3"/>
    </row>
    <row r="13631" spans="30:30" x14ac:dyDescent="0.25">
      <c r="AD13631" s="3"/>
    </row>
    <row r="13632" spans="30:30" x14ac:dyDescent="0.25">
      <c r="AD13632" s="3"/>
    </row>
    <row r="13633" spans="30:30" x14ac:dyDescent="0.25">
      <c r="AD13633" s="3"/>
    </row>
    <row r="13634" spans="30:30" x14ac:dyDescent="0.25">
      <c r="AD13634" s="3"/>
    </row>
    <row r="13635" spans="30:30" x14ac:dyDescent="0.25">
      <c r="AD13635" s="3"/>
    </row>
    <row r="13636" spans="30:30" x14ac:dyDescent="0.25">
      <c r="AD13636" s="3"/>
    </row>
    <row r="13637" spans="30:30" x14ac:dyDescent="0.25">
      <c r="AD13637" s="3"/>
    </row>
    <row r="13638" spans="30:30" x14ac:dyDescent="0.25">
      <c r="AD13638" s="3"/>
    </row>
    <row r="13639" spans="30:30" x14ac:dyDescent="0.25">
      <c r="AD13639" s="3"/>
    </row>
    <row r="13640" spans="30:30" x14ac:dyDescent="0.25">
      <c r="AD13640" s="3"/>
    </row>
    <row r="13641" spans="30:30" x14ac:dyDescent="0.25">
      <c r="AD13641" s="3"/>
    </row>
    <row r="13642" spans="30:30" x14ac:dyDescent="0.25">
      <c r="AD13642" s="3"/>
    </row>
    <row r="13643" spans="30:30" x14ac:dyDescent="0.25">
      <c r="AD13643" s="3"/>
    </row>
    <row r="13644" spans="30:30" x14ac:dyDescent="0.25">
      <c r="AD13644" s="3"/>
    </row>
    <row r="13645" spans="30:30" x14ac:dyDescent="0.25">
      <c r="AD13645" s="3"/>
    </row>
    <row r="13646" spans="30:30" x14ac:dyDescent="0.25">
      <c r="AD13646" s="3"/>
    </row>
    <row r="13647" spans="30:30" x14ac:dyDescent="0.25">
      <c r="AD13647" s="3"/>
    </row>
    <row r="13648" spans="30:30" x14ac:dyDescent="0.25">
      <c r="AD13648" s="3"/>
    </row>
    <row r="13649" spans="30:30" x14ac:dyDescent="0.25">
      <c r="AD13649" s="3"/>
    </row>
    <row r="13650" spans="30:30" x14ac:dyDescent="0.25">
      <c r="AD13650" s="3"/>
    </row>
    <row r="13651" spans="30:30" x14ac:dyDescent="0.25">
      <c r="AD13651" s="3"/>
    </row>
    <row r="13652" spans="30:30" x14ac:dyDescent="0.25">
      <c r="AD13652" s="3"/>
    </row>
    <row r="13653" spans="30:30" x14ac:dyDescent="0.25">
      <c r="AD13653" s="3"/>
    </row>
    <row r="13654" spans="30:30" x14ac:dyDescent="0.25">
      <c r="AD13654" s="3"/>
    </row>
    <row r="13655" spans="30:30" x14ac:dyDescent="0.25">
      <c r="AD13655" s="3"/>
    </row>
    <row r="13656" spans="30:30" x14ac:dyDescent="0.25">
      <c r="AD13656" s="3"/>
    </row>
    <row r="13657" spans="30:30" x14ac:dyDescent="0.25">
      <c r="AD13657" s="3"/>
    </row>
    <row r="13658" spans="30:30" x14ac:dyDescent="0.25">
      <c r="AD13658" s="3"/>
    </row>
    <row r="13659" spans="30:30" x14ac:dyDescent="0.25">
      <c r="AD13659" s="3"/>
    </row>
    <row r="13660" spans="30:30" x14ac:dyDescent="0.25">
      <c r="AD13660" s="3"/>
    </row>
    <row r="13661" spans="30:30" x14ac:dyDescent="0.25">
      <c r="AD13661" s="3"/>
    </row>
    <row r="13662" spans="30:30" x14ac:dyDescent="0.25">
      <c r="AD13662" s="3"/>
    </row>
    <row r="13663" spans="30:30" x14ac:dyDescent="0.25">
      <c r="AD13663" s="3"/>
    </row>
    <row r="13664" spans="30:30" x14ac:dyDescent="0.25">
      <c r="AD13664" s="3"/>
    </row>
    <row r="13665" spans="30:30" x14ac:dyDescent="0.25">
      <c r="AD13665" s="3"/>
    </row>
    <row r="13666" spans="30:30" x14ac:dyDescent="0.25">
      <c r="AD13666" s="3"/>
    </row>
    <row r="13667" spans="30:30" x14ac:dyDescent="0.25">
      <c r="AD13667" s="3"/>
    </row>
    <row r="13668" spans="30:30" x14ac:dyDescent="0.25">
      <c r="AD13668" s="3"/>
    </row>
    <row r="13669" spans="30:30" x14ac:dyDescent="0.25">
      <c r="AD13669" s="3"/>
    </row>
    <row r="13670" spans="30:30" x14ac:dyDescent="0.25">
      <c r="AD13670" s="3"/>
    </row>
    <row r="13671" spans="30:30" x14ac:dyDescent="0.25">
      <c r="AD13671" s="3"/>
    </row>
    <row r="13672" spans="30:30" x14ac:dyDescent="0.25">
      <c r="AD13672" s="3"/>
    </row>
    <row r="13673" spans="30:30" x14ac:dyDescent="0.25">
      <c r="AD13673" s="3"/>
    </row>
    <row r="13674" spans="30:30" x14ac:dyDescent="0.25">
      <c r="AD13674" s="3"/>
    </row>
    <row r="13675" spans="30:30" x14ac:dyDescent="0.25">
      <c r="AD13675" s="3"/>
    </row>
    <row r="13676" spans="30:30" x14ac:dyDescent="0.25">
      <c r="AD13676" s="3"/>
    </row>
    <row r="13677" spans="30:30" x14ac:dyDescent="0.25">
      <c r="AD13677" s="3"/>
    </row>
    <row r="13678" spans="30:30" x14ac:dyDescent="0.25">
      <c r="AD13678" s="3"/>
    </row>
    <row r="13679" spans="30:30" x14ac:dyDescent="0.25">
      <c r="AD13679" s="3"/>
    </row>
    <row r="13680" spans="30:30" x14ac:dyDescent="0.25">
      <c r="AD13680" s="3"/>
    </row>
    <row r="13681" spans="30:30" x14ac:dyDescent="0.25">
      <c r="AD13681" s="3"/>
    </row>
    <row r="13682" spans="30:30" x14ac:dyDescent="0.25">
      <c r="AD13682" s="3"/>
    </row>
    <row r="13683" spans="30:30" x14ac:dyDescent="0.25">
      <c r="AD13683" s="3"/>
    </row>
    <row r="13684" spans="30:30" x14ac:dyDescent="0.25">
      <c r="AD13684" s="3"/>
    </row>
    <row r="13685" spans="30:30" x14ac:dyDescent="0.25">
      <c r="AD13685" s="3"/>
    </row>
    <row r="13686" spans="30:30" x14ac:dyDescent="0.25">
      <c r="AD13686" s="3"/>
    </row>
    <row r="13687" spans="30:30" x14ac:dyDescent="0.25">
      <c r="AD13687" s="3"/>
    </row>
    <row r="13688" spans="30:30" x14ac:dyDescent="0.25">
      <c r="AD13688" s="3"/>
    </row>
    <row r="13689" spans="30:30" x14ac:dyDescent="0.25">
      <c r="AD13689" s="3"/>
    </row>
    <row r="13690" spans="30:30" x14ac:dyDescent="0.25">
      <c r="AD13690" s="3"/>
    </row>
    <row r="13691" spans="30:30" x14ac:dyDescent="0.25">
      <c r="AD13691" s="3"/>
    </row>
    <row r="13692" spans="30:30" x14ac:dyDescent="0.25">
      <c r="AD13692" s="3"/>
    </row>
    <row r="13693" spans="30:30" x14ac:dyDescent="0.25">
      <c r="AD13693" s="3"/>
    </row>
    <row r="13694" spans="30:30" x14ac:dyDescent="0.25">
      <c r="AD13694" s="3"/>
    </row>
    <row r="13695" spans="30:30" x14ac:dyDescent="0.25">
      <c r="AD13695" s="3"/>
    </row>
    <row r="13696" spans="30:30" x14ac:dyDescent="0.25">
      <c r="AD13696" s="3"/>
    </row>
    <row r="13697" spans="30:30" x14ac:dyDescent="0.25">
      <c r="AD13697" s="3"/>
    </row>
    <row r="13698" spans="30:30" x14ac:dyDescent="0.25">
      <c r="AD13698" s="3"/>
    </row>
    <row r="13699" spans="30:30" x14ac:dyDescent="0.25">
      <c r="AD13699" s="3"/>
    </row>
    <row r="13700" spans="30:30" x14ac:dyDescent="0.25">
      <c r="AD13700" s="3"/>
    </row>
    <row r="13701" spans="30:30" x14ac:dyDescent="0.25">
      <c r="AD13701" s="3"/>
    </row>
    <row r="13702" spans="30:30" x14ac:dyDescent="0.25">
      <c r="AD13702" s="3"/>
    </row>
    <row r="13703" spans="30:30" x14ac:dyDescent="0.25">
      <c r="AD13703" s="3"/>
    </row>
    <row r="13704" spans="30:30" x14ac:dyDescent="0.25">
      <c r="AD13704" s="3"/>
    </row>
    <row r="13705" spans="30:30" x14ac:dyDescent="0.25">
      <c r="AD13705" s="3"/>
    </row>
    <row r="13706" spans="30:30" x14ac:dyDescent="0.25">
      <c r="AD13706" s="3"/>
    </row>
    <row r="13707" spans="30:30" x14ac:dyDescent="0.25">
      <c r="AD13707" s="3"/>
    </row>
    <row r="13708" spans="30:30" x14ac:dyDescent="0.25">
      <c r="AD13708" s="3"/>
    </row>
    <row r="13709" spans="30:30" x14ac:dyDescent="0.25">
      <c r="AD13709" s="3"/>
    </row>
    <row r="13710" spans="30:30" x14ac:dyDescent="0.25">
      <c r="AD13710" s="3"/>
    </row>
    <row r="13711" spans="30:30" x14ac:dyDescent="0.25">
      <c r="AD13711" s="3"/>
    </row>
    <row r="13712" spans="30:30" x14ac:dyDescent="0.25">
      <c r="AD13712" s="3"/>
    </row>
    <row r="13713" spans="30:30" x14ac:dyDescent="0.25">
      <c r="AD13713" s="3"/>
    </row>
    <row r="13714" spans="30:30" x14ac:dyDescent="0.25">
      <c r="AD13714" s="3"/>
    </row>
    <row r="13715" spans="30:30" x14ac:dyDescent="0.25">
      <c r="AD13715" s="3"/>
    </row>
    <row r="13716" spans="30:30" x14ac:dyDescent="0.25">
      <c r="AD13716" s="3"/>
    </row>
    <row r="13717" spans="30:30" x14ac:dyDescent="0.25">
      <c r="AD13717" s="3"/>
    </row>
    <row r="13718" spans="30:30" x14ac:dyDescent="0.25">
      <c r="AD13718" s="3"/>
    </row>
    <row r="13719" spans="30:30" x14ac:dyDescent="0.25">
      <c r="AD13719" s="3"/>
    </row>
    <row r="13720" spans="30:30" x14ac:dyDescent="0.25">
      <c r="AD13720" s="3"/>
    </row>
    <row r="13721" spans="30:30" x14ac:dyDescent="0.25">
      <c r="AD13721" s="3"/>
    </row>
    <row r="13722" spans="30:30" x14ac:dyDescent="0.25">
      <c r="AD13722" s="3"/>
    </row>
    <row r="13723" spans="30:30" x14ac:dyDescent="0.25">
      <c r="AD13723" s="3"/>
    </row>
    <row r="13724" spans="30:30" x14ac:dyDescent="0.25">
      <c r="AD13724" s="3"/>
    </row>
    <row r="13725" spans="30:30" x14ac:dyDescent="0.25">
      <c r="AD13725" s="3"/>
    </row>
    <row r="13726" spans="30:30" x14ac:dyDescent="0.25">
      <c r="AD13726" s="3"/>
    </row>
    <row r="13727" spans="30:30" x14ac:dyDescent="0.25">
      <c r="AD13727" s="3"/>
    </row>
    <row r="13728" spans="30:30" x14ac:dyDescent="0.25">
      <c r="AD13728" s="3"/>
    </row>
    <row r="13729" spans="30:30" x14ac:dyDescent="0.25">
      <c r="AD13729" s="3"/>
    </row>
    <row r="13730" spans="30:30" x14ac:dyDescent="0.25">
      <c r="AD13730" s="3"/>
    </row>
    <row r="13731" spans="30:30" x14ac:dyDescent="0.25">
      <c r="AD13731" s="3"/>
    </row>
    <row r="13732" spans="30:30" x14ac:dyDescent="0.25">
      <c r="AD13732" s="3"/>
    </row>
    <row r="13733" spans="30:30" x14ac:dyDescent="0.25">
      <c r="AD13733" s="3"/>
    </row>
    <row r="13734" spans="30:30" x14ac:dyDescent="0.25">
      <c r="AD13734" s="3"/>
    </row>
    <row r="13735" spans="30:30" x14ac:dyDescent="0.25">
      <c r="AD13735" s="3"/>
    </row>
    <row r="13736" spans="30:30" x14ac:dyDescent="0.25">
      <c r="AD13736" s="3"/>
    </row>
    <row r="13737" spans="30:30" x14ac:dyDescent="0.25">
      <c r="AD13737" s="3"/>
    </row>
    <row r="13738" spans="30:30" x14ac:dyDescent="0.25">
      <c r="AD13738" s="3"/>
    </row>
    <row r="13739" spans="30:30" x14ac:dyDescent="0.25">
      <c r="AD13739" s="3"/>
    </row>
    <row r="13740" spans="30:30" x14ac:dyDescent="0.25">
      <c r="AD13740" s="3"/>
    </row>
    <row r="13741" spans="30:30" x14ac:dyDescent="0.25">
      <c r="AD13741" s="3"/>
    </row>
    <row r="13742" spans="30:30" x14ac:dyDescent="0.25">
      <c r="AD13742" s="3"/>
    </row>
    <row r="13743" spans="30:30" x14ac:dyDescent="0.25">
      <c r="AD13743" s="3"/>
    </row>
    <row r="13744" spans="30:30" x14ac:dyDescent="0.25">
      <c r="AD13744" s="3"/>
    </row>
    <row r="13745" spans="30:30" x14ac:dyDescent="0.25">
      <c r="AD13745" s="3"/>
    </row>
    <row r="13746" spans="30:30" x14ac:dyDescent="0.25">
      <c r="AD13746" s="3"/>
    </row>
    <row r="13747" spans="30:30" x14ac:dyDescent="0.25">
      <c r="AD13747" s="3"/>
    </row>
    <row r="13748" spans="30:30" x14ac:dyDescent="0.25">
      <c r="AD13748" s="3"/>
    </row>
    <row r="13749" spans="30:30" x14ac:dyDescent="0.25">
      <c r="AD13749" s="3"/>
    </row>
    <row r="13750" spans="30:30" x14ac:dyDescent="0.25">
      <c r="AD13750" s="3"/>
    </row>
    <row r="13751" spans="30:30" x14ac:dyDescent="0.25">
      <c r="AD13751" s="3"/>
    </row>
    <row r="13752" spans="30:30" x14ac:dyDescent="0.25">
      <c r="AD13752" s="3"/>
    </row>
    <row r="13753" spans="30:30" x14ac:dyDescent="0.25">
      <c r="AD13753" s="3"/>
    </row>
    <row r="13754" spans="30:30" x14ac:dyDescent="0.25">
      <c r="AD13754" s="3"/>
    </row>
    <row r="13755" spans="30:30" x14ac:dyDescent="0.25">
      <c r="AD13755" s="3"/>
    </row>
    <row r="13756" spans="30:30" x14ac:dyDescent="0.25">
      <c r="AD13756" s="3"/>
    </row>
    <row r="13757" spans="30:30" x14ac:dyDescent="0.25">
      <c r="AD13757" s="3"/>
    </row>
    <row r="13758" spans="30:30" x14ac:dyDescent="0.25">
      <c r="AD13758" s="3"/>
    </row>
    <row r="13759" spans="30:30" x14ac:dyDescent="0.25">
      <c r="AD13759" s="3"/>
    </row>
    <row r="13760" spans="30:30" x14ac:dyDescent="0.25">
      <c r="AD13760" s="3"/>
    </row>
    <row r="13761" spans="30:30" x14ac:dyDescent="0.25">
      <c r="AD13761" s="3"/>
    </row>
    <row r="13762" spans="30:30" x14ac:dyDescent="0.25">
      <c r="AD13762" s="3"/>
    </row>
    <row r="13763" spans="30:30" x14ac:dyDescent="0.25">
      <c r="AD13763" s="3"/>
    </row>
    <row r="13764" spans="30:30" x14ac:dyDescent="0.25">
      <c r="AD13764" s="3"/>
    </row>
    <row r="13765" spans="30:30" x14ac:dyDescent="0.25">
      <c r="AD13765" s="3"/>
    </row>
    <row r="13766" spans="30:30" x14ac:dyDescent="0.25">
      <c r="AD13766" s="3"/>
    </row>
    <row r="13767" spans="30:30" x14ac:dyDescent="0.25">
      <c r="AD13767" s="3"/>
    </row>
    <row r="13768" spans="30:30" x14ac:dyDescent="0.25">
      <c r="AD13768" s="3"/>
    </row>
    <row r="13769" spans="30:30" x14ac:dyDescent="0.25">
      <c r="AD13769" s="3"/>
    </row>
    <row r="13770" spans="30:30" x14ac:dyDescent="0.25">
      <c r="AD13770" s="3"/>
    </row>
    <row r="13771" spans="30:30" x14ac:dyDescent="0.25">
      <c r="AD13771" s="3"/>
    </row>
    <row r="13772" spans="30:30" x14ac:dyDescent="0.25">
      <c r="AD13772" s="3"/>
    </row>
    <row r="13773" spans="30:30" x14ac:dyDescent="0.25">
      <c r="AD13773" s="3"/>
    </row>
    <row r="13774" spans="30:30" x14ac:dyDescent="0.25">
      <c r="AD13774" s="3"/>
    </row>
    <row r="13775" spans="30:30" x14ac:dyDescent="0.25">
      <c r="AD13775" s="3"/>
    </row>
    <row r="13776" spans="30:30" x14ac:dyDescent="0.25">
      <c r="AD13776" s="3"/>
    </row>
    <row r="13777" spans="30:30" x14ac:dyDescent="0.25">
      <c r="AD13777" s="3"/>
    </row>
    <row r="13778" spans="30:30" x14ac:dyDescent="0.25">
      <c r="AD13778" s="3"/>
    </row>
    <row r="13779" spans="30:30" x14ac:dyDescent="0.25">
      <c r="AD13779" s="3"/>
    </row>
    <row r="13780" spans="30:30" x14ac:dyDescent="0.25">
      <c r="AD13780" s="3"/>
    </row>
    <row r="13781" spans="30:30" x14ac:dyDescent="0.25">
      <c r="AD13781" s="3"/>
    </row>
    <row r="13782" spans="30:30" x14ac:dyDescent="0.25">
      <c r="AD13782" s="3"/>
    </row>
    <row r="13783" spans="30:30" x14ac:dyDescent="0.25">
      <c r="AD13783" s="3"/>
    </row>
    <row r="13784" spans="30:30" x14ac:dyDescent="0.25">
      <c r="AD13784" s="3"/>
    </row>
    <row r="13785" spans="30:30" x14ac:dyDescent="0.25">
      <c r="AD13785" s="3"/>
    </row>
    <row r="13786" spans="30:30" x14ac:dyDescent="0.25">
      <c r="AD13786" s="3"/>
    </row>
    <row r="13787" spans="30:30" x14ac:dyDescent="0.25">
      <c r="AD13787" s="3"/>
    </row>
    <row r="13788" spans="30:30" x14ac:dyDescent="0.25">
      <c r="AD13788" s="3"/>
    </row>
    <row r="13789" spans="30:30" x14ac:dyDescent="0.25">
      <c r="AD13789" s="3"/>
    </row>
    <row r="13790" spans="30:30" x14ac:dyDescent="0.25">
      <c r="AD13790" s="3"/>
    </row>
    <row r="13791" spans="30:30" x14ac:dyDescent="0.25">
      <c r="AD13791" s="3"/>
    </row>
    <row r="13792" spans="30:30" x14ac:dyDescent="0.25">
      <c r="AD13792" s="3"/>
    </row>
    <row r="13793" spans="30:30" x14ac:dyDescent="0.25">
      <c r="AD13793" s="3"/>
    </row>
    <row r="13794" spans="30:30" x14ac:dyDescent="0.25">
      <c r="AD13794" s="3"/>
    </row>
    <row r="13795" spans="30:30" x14ac:dyDescent="0.25">
      <c r="AD13795" s="3"/>
    </row>
    <row r="13796" spans="30:30" x14ac:dyDescent="0.25">
      <c r="AD13796" s="3"/>
    </row>
    <row r="13797" spans="30:30" x14ac:dyDescent="0.25">
      <c r="AD13797" s="3"/>
    </row>
    <row r="13798" spans="30:30" x14ac:dyDescent="0.25">
      <c r="AD13798" s="3"/>
    </row>
    <row r="13799" spans="30:30" x14ac:dyDescent="0.25">
      <c r="AD13799" s="3"/>
    </row>
    <row r="13800" spans="30:30" x14ac:dyDescent="0.25">
      <c r="AD13800" s="3"/>
    </row>
    <row r="13801" spans="30:30" x14ac:dyDescent="0.25">
      <c r="AD13801" s="3"/>
    </row>
    <row r="13802" spans="30:30" x14ac:dyDescent="0.25">
      <c r="AD13802" s="3"/>
    </row>
    <row r="13803" spans="30:30" x14ac:dyDescent="0.25">
      <c r="AD13803" s="3"/>
    </row>
    <row r="13804" spans="30:30" x14ac:dyDescent="0.25">
      <c r="AD13804" s="3"/>
    </row>
    <row r="13805" spans="30:30" x14ac:dyDescent="0.25">
      <c r="AD13805" s="3"/>
    </row>
    <row r="13806" spans="30:30" x14ac:dyDescent="0.25">
      <c r="AD13806" s="3"/>
    </row>
    <row r="13807" spans="30:30" x14ac:dyDescent="0.25">
      <c r="AD13807" s="3"/>
    </row>
    <row r="13808" spans="30:30" x14ac:dyDescent="0.25">
      <c r="AD13808" s="3"/>
    </row>
    <row r="13809" spans="30:30" x14ac:dyDescent="0.25">
      <c r="AD13809" s="3"/>
    </row>
    <row r="13810" spans="30:30" x14ac:dyDescent="0.25">
      <c r="AD13810" s="3"/>
    </row>
    <row r="13811" spans="30:30" x14ac:dyDescent="0.25">
      <c r="AD13811" s="3"/>
    </row>
    <row r="13812" spans="30:30" x14ac:dyDescent="0.25">
      <c r="AD13812" s="3"/>
    </row>
    <row r="13813" spans="30:30" x14ac:dyDescent="0.25">
      <c r="AD13813" s="3"/>
    </row>
    <row r="13814" spans="30:30" x14ac:dyDescent="0.25">
      <c r="AD13814" s="3"/>
    </row>
    <row r="13815" spans="30:30" x14ac:dyDescent="0.25">
      <c r="AD13815" s="3"/>
    </row>
    <row r="13816" spans="30:30" x14ac:dyDescent="0.25">
      <c r="AD13816" s="3"/>
    </row>
    <row r="13817" spans="30:30" x14ac:dyDescent="0.25">
      <c r="AD13817" s="3"/>
    </row>
    <row r="13818" spans="30:30" x14ac:dyDescent="0.25">
      <c r="AD13818" s="3"/>
    </row>
    <row r="13819" spans="30:30" x14ac:dyDescent="0.25">
      <c r="AD13819" s="3"/>
    </row>
    <row r="13820" spans="30:30" x14ac:dyDescent="0.25">
      <c r="AD13820" s="3"/>
    </row>
    <row r="13821" spans="30:30" x14ac:dyDescent="0.25">
      <c r="AD13821" s="3"/>
    </row>
    <row r="13822" spans="30:30" x14ac:dyDescent="0.25">
      <c r="AD13822" s="3"/>
    </row>
    <row r="13823" spans="30:30" x14ac:dyDescent="0.25">
      <c r="AD13823" s="3"/>
    </row>
    <row r="13824" spans="30:30" x14ac:dyDescent="0.25">
      <c r="AD13824" s="3"/>
    </row>
    <row r="13825" spans="30:30" x14ac:dyDescent="0.25">
      <c r="AD13825" s="3"/>
    </row>
    <row r="13826" spans="30:30" x14ac:dyDescent="0.25">
      <c r="AD13826" s="3"/>
    </row>
    <row r="13827" spans="30:30" x14ac:dyDescent="0.25">
      <c r="AD13827" s="3"/>
    </row>
    <row r="13828" spans="30:30" x14ac:dyDescent="0.25">
      <c r="AD13828" s="3"/>
    </row>
    <row r="13829" spans="30:30" x14ac:dyDescent="0.25">
      <c r="AD13829" s="3"/>
    </row>
    <row r="13830" spans="30:30" x14ac:dyDescent="0.25">
      <c r="AD13830" s="3"/>
    </row>
    <row r="13831" spans="30:30" x14ac:dyDescent="0.25">
      <c r="AD13831" s="3"/>
    </row>
    <row r="13832" spans="30:30" x14ac:dyDescent="0.25">
      <c r="AD13832" s="3"/>
    </row>
    <row r="13833" spans="30:30" x14ac:dyDescent="0.25">
      <c r="AD13833" s="3"/>
    </row>
    <row r="13834" spans="30:30" x14ac:dyDescent="0.25">
      <c r="AD13834" s="3"/>
    </row>
    <row r="13835" spans="30:30" x14ac:dyDescent="0.25">
      <c r="AD13835" s="3"/>
    </row>
    <row r="13836" spans="30:30" x14ac:dyDescent="0.25">
      <c r="AD13836" s="3"/>
    </row>
    <row r="13837" spans="30:30" x14ac:dyDescent="0.25">
      <c r="AD13837" s="3"/>
    </row>
    <row r="13838" spans="30:30" x14ac:dyDescent="0.25">
      <c r="AD13838" s="3"/>
    </row>
    <row r="13839" spans="30:30" x14ac:dyDescent="0.25">
      <c r="AD13839" s="3"/>
    </row>
    <row r="13840" spans="30:30" x14ac:dyDescent="0.25">
      <c r="AD13840" s="3"/>
    </row>
    <row r="13841" spans="30:30" x14ac:dyDescent="0.25">
      <c r="AD13841" s="3"/>
    </row>
    <row r="13842" spans="30:30" x14ac:dyDescent="0.25">
      <c r="AD13842" s="3"/>
    </row>
    <row r="13843" spans="30:30" x14ac:dyDescent="0.25">
      <c r="AD13843" s="3"/>
    </row>
    <row r="13844" spans="30:30" x14ac:dyDescent="0.25">
      <c r="AD13844" s="3"/>
    </row>
    <row r="13845" spans="30:30" x14ac:dyDescent="0.25">
      <c r="AD13845" s="3"/>
    </row>
    <row r="13846" spans="30:30" x14ac:dyDescent="0.25">
      <c r="AD13846" s="3"/>
    </row>
    <row r="13847" spans="30:30" x14ac:dyDescent="0.25">
      <c r="AD13847" s="3"/>
    </row>
    <row r="13848" spans="30:30" x14ac:dyDescent="0.25">
      <c r="AD13848" s="3"/>
    </row>
    <row r="13849" spans="30:30" x14ac:dyDescent="0.25">
      <c r="AD13849" s="3"/>
    </row>
    <row r="13850" spans="30:30" x14ac:dyDescent="0.25">
      <c r="AD13850" s="3"/>
    </row>
    <row r="13851" spans="30:30" x14ac:dyDescent="0.25">
      <c r="AD13851" s="3"/>
    </row>
    <row r="13852" spans="30:30" x14ac:dyDescent="0.25">
      <c r="AD13852" s="3"/>
    </row>
    <row r="13853" spans="30:30" x14ac:dyDescent="0.25">
      <c r="AD13853" s="3"/>
    </row>
    <row r="13854" spans="30:30" x14ac:dyDescent="0.25">
      <c r="AD13854" s="3"/>
    </row>
    <row r="13855" spans="30:30" x14ac:dyDescent="0.25">
      <c r="AD13855" s="3"/>
    </row>
    <row r="13856" spans="30:30" x14ac:dyDescent="0.25">
      <c r="AD13856" s="3"/>
    </row>
    <row r="13857" spans="30:30" x14ac:dyDescent="0.25">
      <c r="AD13857" s="3"/>
    </row>
    <row r="13858" spans="30:30" x14ac:dyDescent="0.25">
      <c r="AD13858" s="3"/>
    </row>
    <row r="13859" spans="30:30" x14ac:dyDescent="0.25">
      <c r="AD13859" s="3"/>
    </row>
    <row r="13860" spans="30:30" x14ac:dyDescent="0.25">
      <c r="AD13860" s="3"/>
    </row>
    <row r="13861" spans="30:30" x14ac:dyDescent="0.25">
      <c r="AD13861" s="3"/>
    </row>
    <row r="13862" spans="30:30" x14ac:dyDescent="0.25">
      <c r="AD13862" s="3"/>
    </row>
    <row r="13863" spans="30:30" x14ac:dyDescent="0.25">
      <c r="AD13863" s="3"/>
    </row>
    <row r="13864" spans="30:30" x14ac:dyDescent="0.25">
      <c r="AD13864" s="3"/>
    </row>
    <row r="13865" spans="30:30" x14ac:dyDescent="0.25">
      <c r="AD13865" s="3"/>
    </row>
    <row r="13866" spans="30:30" x14ac:dyDescent="0.25">
      <c r="AD13866" s="3"/>
    </row>
    <row r="13867" spans="30:30" x14ac:dyDescent="0.25">
      <c r="AD13867" s="3"/>
    </row>
    <row r="13868" spans="30:30" x14ac:dyDescent="0.25">
      <c r="AD13868" s="3"/>
    </row>
    <row r="13869" spans="30:30" x14ac:dyDescent="0.25">
      <c r="AD13869" s="3"/>
    </row>
    <row r="13870" spans="30:30" x14ac:dyDescent="0.25">
      <c r="AD13870" s="3"/>
    </row>
    <row r="13871" spans="30:30" x14ac:dyDescent="0.25">
      <c r="AD13871" s="3"/>
    </row>
    <row r="13872" spans="30:30" x14ac:dyDescent="0.25">
      <c r="AD13872" s="3"/>
    </row>
    <row r="13873" spans="30:30" x14ac:dyDescent="0.25">
      <c r="AD13873" s="3"/>
    </row>
    <row r="13874" spans="30:30" x14ac:dyDescent="0.25">
      <c r="AD13874" s="3"/>
    </row>
    <row r="13875" spans="30:30" x14ac:dyDescent="0.25">
      <c r="AD13875" s="3"/>
    </row>
    <row r="13876" spans="30:30" x14ac:dyDescent="0.25">
      <c r="AD13876" s="3"/>
    </row>
    <row r="13877" spans="30:30" x14ac:dyDescent="0.25">
      <c r="AD13877" s="3"/>
    </row>
    <row r="13878" spans="30:30" x14ac:dyDescent="0.25">
      <c r="AD13878" s="3"/>
    </row>
    <row r="13879" spans="30:30" x14ac:dyDescent="0.25">
      <c r="AD13879" s="3"/>
    </row>
    <row r="13880" spans="30:30" x14ac:dyDescent="0.25">
      <c r="AD13880" s="3"/>
    </row>
    <row r="13881" spans="30:30" x14ac:dyDescent="0.25">
      <c r="AD13881" s="3"/>
    </row>
    <row r="13882" spans="30:30" x14ac:dyDescent="0.25">
      <c r="AD13882" s="3"/>
    </row>
    <row r="13883" spans="30:30" x14ac:dyDescent="0.25">
      <c r="AD13883" s="3"/>
    </row>
    <row r="13884" spans="30:30" x14ac:dyDescent="0.25">
      <c r="AD13884" s="3"/>
    </row>
    <row r="13885" spans="30:30" x14ac:dyDescent="0.25">
      <c r="AD13885" s="3"/>
    </row>
    <row r="13886" spans="30:30" x14ac:dyDescent="0.25">
      <c r="AD13886" s="3"/>
    </row>
    <row r="13887" spans="30:30" x14ac:dyDescent="0.25">
      <c r="AD13887" s="3"/>
    </row>
    <row r="13888" spans="30:30" x14ac:dyDescent="0.25">
      <c r="AD13888" s="3"/>
    </row>
    <row r="13889" spans="30:30" x14ac:dyDescent="0.25">
      <c r="AD13889" s="3"/>
    </row>
    <row r="13890" spans="30:30" x14ac:dyDescent="0.25">
      <c r="AD13890" s="3"/>
    </row>
    <row r="13891" spans="30:30" x14ac:dyDescent="0.25">
      <c r="AD13891" s="3"/>
    </row>
    <row r="13892" spans="30:30" x14ac:dyDescent="0.25">
      <c r="AD13892" s="3"/>
    </row>
    <row r="13893" spans="30:30" x14ac:dyDescent="0.25">
      <c r="AD13893" s="3"/>
    </row>
    <row r="13894" spans="30:30" x14ac:dyDescent="0.25">
      <c r="AD13894" s="3"/>
    </row>
    <row r="13895" spans="30:30" x14ac:dyDescent="0.25">
      <c r="AD13895" s="3"/>
    </row>
    <row r="13896" spans="30:30" x14ac:dyDescent="0.25">
      <c r="AD13896" s="3"/>
    </row>
    <row r="13897" spans="30:30" x14ac:dyDescent="0.25">
      <c r="AD13897" s="3"/>
    </row>
    <row r="13898" spans="30:30" x14ac:dyDescent="0.25">
      <c r="AD13898" s="3"/>
    </row>
    <row r="13899" spans="30:30" x14ac:dyDescent="0.25">
      <c r="AD13899" s="3"/>
    </row>
    <row r="13900" spans="30:30" x14ac:dyDescent="0.25">
      <c r="AD13900" s="3"/>
    </row>
    <row r="13901" spans="30:30" x14ac:dyDescent="0.25">
      <c r="AD13901" s="3"/>
    </row>
    <row r="13902" spans="30:30" x14ac:dyDescent="0.25">
      <c r="AD13902" s="3"/>
    </row>
    <row r="13903" spans="30:30" x14ac:dyDescent="0.25">
      <c r="AD13903" s="3"/>
    </row>
    <row r="13904" spans="30:30" x14ac:dyDescent="0.25">
      <c r="AD13904" s="3"/>
    </row>
    <row r="13905" spans="30:30" x14ac:dyDescent="0.25">
      <c r="AD13905" s="3"/>
    </row>
    <row r="13906" spans="30:30" x14ac:dyDescent="0.25">
      <c r="AD13906" s="3"/>
    </row>
    <row r="13907" spans="30:30" x14ac:dyDescent="0.25">
      <c r="AD13907" s="3"/>
    </row>
    <row r="13908" spans="30:30" x14ac:dyDescent="0.25">
      <c r="AD13908" s="3"/>
    </row>
    <row r="13909" spans="30:30" x14ac:dyDescent="0.25">
      <c r="AD13909" s="3"/>
    </row>
    <row r="13910" spans="30:30" x14ac:dyDescent="0.25">
      <c r="AD13910" s="3"/>
    </row>
    <row r="13911" spans="30:30" x14ac:dyDescent="0.25">
      <c r="AD13911" s="3"/>
    </row>
    <row r="13912" spans="30:30" x14ac:dyDescent="0.25">
      <c r="AD13912" s="3"/>
    </row>
    <row r="13913" spans="30:30" x14ac:dyDescent="0.25">
      <c r="AD13913" s="3"/>
    </row>
    <row r="13914" spans="30:30" x14ac:dyDescent="0.25">
      <c r="AD13914" s="3"/>
    </row>
    <row r="13915" spans="30:30" x14ac:dyDescent="0.25">
      <c r="AD13915" s="3"/>
    </row>
    <row r="13916" spans="30:30" x14ac:dyDescent="0.25">
      <c r="AD13916" s="3"/>
    </row>
    <row r="13917" spans="30:30" x14ac:dyDescent="0.25">
      <c r="AD13917" s="3"/>
    </row>
    <row r="13918" spans="30:30" x14ac:dyDescent="0.25">
      <c r="AD13918" s="3"/>
    </row>
    <row r="13919" spans="30:30" x14ac:dyDescent="0.25">
      <c r="AD13919" s="3"/>
    </row>
    <row r="13920" spans="30:30" x14ac:dyDescent="0.25">
      <c r="AD13920" s="3"/>
    </row>
    <row r="13921" spans="30:30" x14ac:dyDescent="0.25">
      <c r="AD13921" s="3"/>
    </row>
    <row r="13922" spans="30:30" x14ac:dyDescent="0.25">
      <c r="AD13922" s="3"/>
    </row>
    <row r="13923" spans="30:30" x14ac:dyDescent="0.25">
      <c r="AD13923" s="3"/>
    </row>
    <row r="13924" spans="30:30" x14ac:dyDescent="0.25">
      <c r="AD13924" s="3"/>
    </row>
    <row r="13925" spans="30:30" x14ac:dyDescent="0.25">
      <c r="AD13925" s="3"/>
    </row>
    <row r="13926" spans="30:30" x14ac:dyDescent="0.25">
      <c r="AD13926" s="3"/>
    </row>
    <row r="13927" spans="30:30" x14ac:dyDescent="0.25">
      <c r="AD13927" s="3"/>
    </row>
    <row r="13928" spans="30:30" x14ac:dyDescent="0.25">
      <c r="AD13928" s="3"/>
    </row>
    <row r="13929" spans="30:30" x14ac:dyDescent="0.25">
      <c r="AD13929" s="3"/>
    </row>
    <row r="13930" spans="30:30" x14ac:dyDescent="0.25">
      <c r="AD13930" s="3"/>
    </row>
    <row r="13931" spans="30:30" x14ac:dyDescent="0.25">
      <c r="AD13931" s="3"/>
    </row>
    <row r="13932" spans="30:30" x14ac:dyDescent="0.25">
      <c r="AD13932" s="3"/>
    </row>
    <row r="13933" spans="30:30" x14ac:dyDescent="0.25">
      <c r="AD13933" s="3"/>
    </row>
    <row r="13934" spans="30:30" x14ac:dyDescent="0.25">
      <c r="AD13934" s="3"/>
    </row>
    <row r="13935" spans="30:30" x14ac:dyDescent="0.25">
      <c r="AD13935" s="3"/>
    </row>
    <row r="13936" spans="30:30" x14ac:dyDescent="0.25">
      <c r="AD13936" s="3"/>
    </row>
    <row r="13937" spans="30:30" x14ac:dyDescent="0.25">
      <c r="AD13937" s="3"/>
    </row>
    <row r="13938" spans="30:30" x14ac:dyDescent="0.25">
      <c r="AD13938" s="3"/>
    </row>
    <row r="13939" spans="30:30" x14ac:dyDescent="0.25">
      <c r="AD13939" s="3"/>
    </row>
    <row r="13940" spans="30:30" x14ac:dyDescent="0.25">
      <c r="AD13940" s="3"/>
    </row>
    <row r="13941" spans="30:30" x14ac:dyDescent="0.25">
      <c r="AD13941" s="3"/>
    </row>
    <row r="13942" spans="30:30" x14ac:dyDescent="0.25">
      <c r="AD13942" s="3"/>
    </row>
    <row r="13943" spans="30:30" x14ac:dyDescent="0.25">
      <c r="AD13943" s="3"/>
    </row>
    <row r="13944" spans="30:30" x14ac:dyDescent="0.25">
      <c r="AD13944" s="3"/>
    </row>
    <row r="13945" spans="30:30" x14ac:dyDescent="0.25">
      <c r="AD13945" s="3"/>
    </row>
    <row r="13946" spans="30:30" x14ac:dyDescent="0.25">
      <c r="AD13946" s="3"/>
    </row>
    <row r="13947" spans="30:30" x14ac:dyDescent="0.25">
      <c r="AD13947" s="3"/>
    </row>
    <row r="13948" spans="30:30" x14ac:dyDescent="0.25">
      <c r="AD13948" s="3"/>
    </row>
    <row r="13949" spans="30:30" x14ac:dyDescent="0.25">
      <c r="AD13949" s="3"/>
    </row>
    <row r="13950" spans="30:30" x14ac:dyDescent="0.25">
      <c r="AD13950" s="3"/>
    </row>
    <row r="13951" spans="30:30" x14ac:dyDescent="0.25">
      <c r="AD13951" s="3"/>
    </row>
    <row r="13952" spans="30:30" x14ac:dyDescent="0.25">
      <c r="AD13952" s="3"/>
    </row>
    <row r="13953" spans="30:30" x14ac:dyDescent="0.25">
      <c r="AD13953" s="3"/>
    </row>
    <row r="13954" spans="30:30" x14ac:dyDescent="0.25">
      <c r="AD13954" s="3"/>
    </row>
    <row r="13955" spans="30:30" x14ac:dyDescent="0.25">
      <c r="AD13955" s="3"/>
    </row>
    <row r="13956" spans="30:30" x14ac:dyDescent="0.25">
      <c r="AD13956" s="3"/>
    </row>
    <row r="13957" spans="30:30" x14ac:dyDescent="0.25">
      <c r="AD13957" s="3"/>
    </row>
    <row r="13958" spans="30:30" x14ac:dyDescent="0.25">
      <c r="AD13958" s="3"/>
    </row>
    <row r="13959" spans="30:30" x14ac:dyDescent="0.25">
      <c r="AD13959" s="3"/>
    </row>
    <row r="13960" spans="30:30" x14ac:dyDescent="0.25">
      <c r="AD13960" s="3"/>
    </row>
    <row r="13961" spans="30:30" x14ac:dyDescent="0.25">
      <c r="AD13961" s="3"/>
    </row>
    <row r="13962" spans="30:30" x14ac:dyDescent="0.25">
      <c r="AD13962" s="3"/>
    </row>
    <row r="13963" spans="30:30" x14ac:dyDescent="0.25">
      <c r="AD13963" s="3"/>
    </row>
    <row r="13964" spans="30:30" x14ac:dyDescent="0.25">
      <c r="AD13964" s="3"/>
    </row>
    <row r="13965" spans="30:30" x14ac:dyDescent="0.25">
      <c r="AD13965" s="3"/>
    </row>
    <row r="13966" spans="30:30" x14ac:dyDescent="0.25">
      <c r="AD13966" s="3"/>
    </row>
    <row r="13967" spans="30:30" x14ac:dyDescent="0.25">
      <c r="AD13967" s="3"/>
    </row>
    <row r="13968" spans="30:30" x14ac:dyDescent="0.25">
      <c r="AD13968" s="3"/>
    </row>
    <row r="13969" spans="30:30" x14ac:dyDescent="0.25">
      <c r="AD13969" s="3"/>
    </row>
    <row r="13970" spans="30:30" x14ac:dyDescent="0.25">
      <c r="AD13970" s="3"/>
    </row>
    <row r="13971" spans="30:30" x14ac:dyDescent="0.25">
      <c r="AD13971" s="3"/>
    </row>
    <row r="13972" spans="30:30" x14ac:dyDescent="0.25">
      <c r="AD13972" s="3"/>
    </row>
    <row r="13973" spans="30:30" x14ac:dyDescent="0.25">
      <c r="AD13973" s="3"/>
    </row>
    <row r="13974" spans="30:30" x14ac:dyDescent="0.25">
      <c r="AD13974" s="3"/>
    </row>
    <row r="13975" spans="30:30" x14ac:dyDescent="0.25">
      <c r="AD13975" s="3"/>
    </row>
    <row r="13976" spans="30:30" x14ac:dyDescent="0.25">
      <c r="AD13976" s="3"/>
    </row>
    <row r="13977" spans="30:30" x14ac:dyDescent="0.25">
      <c r="AD13977" s="3"/>
    </row>
    <row r="13978" spans="30:30" x14ac:dyDescent="0.25">
      <c r="AD13978" s="3"/>
    </row>
    <row r="13979" spans="30:30" x14ac:dyDescent="0.25">
      <c r="AD13979" s="3"/>
    </row>
    <row r="13980" spans="30:30" x14ac:dyDescent="0.25">
      <c r="AD13980" s="3"/>
    </row>
    <row r="13981" spans="30:30" x14ac:dyDescent="0.25">
      <c r="AD13981" s="3"/>
    </row>
    <row r="13982" spans="30:30" x14ac:dyDescent="0.25">
      <c r="AD13982" s="3"/>
    </row>
    <row r="13983" spans="30:30" x14ac:dyDescent="0.25">
      <c r="AD13983" s="3"/>
    </row>
    <row r="13984" spans="30:30" x14ac:dyDescent="0.25">
      <c r="AD13984" s="3"/>
    </row>
    <row r="13985" spans="30:30" x14ac:dyDescent="0.25">
      <c r="AD13985" s="3"/>
    </row>
    <row r="13986" spans="30:30" x14ac:dyDescent="0.25">
      <c r="AD13986" s="3"/>
    </row>
    <row r="13987" spans="30:30" x14ac:dyDescent="0.25">
      <c r="AD13987" s="3"/>
    </row>
    <row r="13988" spans="30:30" x14ac:dyDescent="0.25">
      <c r="AD13988" s="3"/>
    </row>
    <row r="13989" spans="30:30" x14ac:dyDescent="0.25">
      <c r="AD13989" s="3"/>
    </row>
    <row r="13990" spans="30:30" x14ac:dyDescent="0.25">
      <c r="AD13990" s="3"/>
    </row>
    <row r="13991" spans="30:30" x14ac:dyDescent="0.25">
      <c r="AD13991" s="3"/>
    </row>
    <row r="13992" spans="30:30" x14ac:dyDescent="0.25">
      <c r="AD13992" s="3"/>
    </row>
    <row r="13993" spans="30:30" x14ac:dyDescent="0.25">
      <c r="AD13993" s="3"/>
    </row>
    <row r="13994" spans="30:30" x14ac:dyDescent="0.25">
      <c r="AD13994" s="3"/>
    </row>
    <row r="13995" spans="30:30" x14ac:dyDescent="0.25">
      <c r="AD13995" s="3"/>
    </row>
    <row r="13996" spans="30:30" x14ac:dyDescent="0.25">
      <c r="AD13996" s="3"/>
    </row>
    <row r="13997" spans="30:30" x14ac:dyDescent="0.25">
      <c r="AD13997" s="3"/>
    </row>
    <row r="13998" spans="30:30" x14ac:dyDescent="0.25">
      <c r="AD13998" s="3"/>
    </row>
    <row r="13999" spans="30:30" x14ac:dyDescent="0.25">
      <c r="AD13999" s="3"/>
    </row>
    <row r="14000" spans="30:30" x14ac:dyDescent="0.25">
      <c r="AD14000" s="3"/>
    </row>
    <row r="14001" spans="30:30" x14ac:dyDescent="0.25">
      <c r="AD14001" s="3"/>
    </row>
    <row r="14002" spans="30:30" x14ac:dyDescent="0.25">
      <c r="AD14002" s="3"/>
    </row>
    <row r="14003" spans="30:30" x14ac:dyDescent="0.25">
      <c r="AD14003" s="3"/>
    </row>
    <row r="14004" spans="30:30" x14ac:dyDescent="0.25">
      <c r="AD14004" s="3"/>
    </row>
    <row r="14005" spans="30:30" x14ac:dyDescent="0.25">
      <c r="AD14005" s="3"/>
    </row>
    <row r="14006" spans="30:30" x14ac:dyDescent="0.25">
      <c r="AD14006" s="3"/>
    </row>
    <row r="14007" spans="30:30" x14ac:dyDescent="0.25">
      <c r="AD14007" s="3"/>
    </row>
    <row r="14008" spans="30:30" x14ac:dyDescent="0.25">
      <c r="AD14008" s="3"/>
    </row>
    <row r="14009" spans="30:30" x14ac:dyDescent="0.25">
      <c r="AD14009" s="3"/>
    </row>
    <row r="14010" spans="30:30" x14ac:dyDescent="0.25">
      <c r="AD14010" s="3"/>
    </row>
    <row r="14011" spans="30:30" x14ac:dyDescent="0.25">
      <c r="AD14011" s="3"/>
    </row>
    <row r="14012" spans="30:30" x14ac:dyDescent="0.25">
      <c r="AD14012" s="3"/>
    </row>
    <row r="14013" spans="30:30" x14ac:dyDescent="0.25">
      <c r="AD14013" s="3"/>
    </row>
    <row r="14014" spans="30:30" x14ac:dyDescent="0.25">
      <c r="AD14014" s="3"/>
    </row>
    <row r="14015" spans="30:30" x14ac:dyDescent="0.25">
      <c r="AD14015" s="3"/>
    </row>
    <row r="14016" spans="30:30" x14ac:dyDescent="0.25">
      <c r="AD14016" s="3"/>
    </row>
    <row r="14017" spans="30:30" x14ac:dyDescent="0.25">
      <c r="AD14017" s="3"/>
    </row>
    <row r="14018" spans="30:30" x14ac:dyDescent="0.25">
      <c r="AD14018" s="3"/>
    </row>
    <row r="14019" spans="30:30" x14ac:dyDescent="0.25">
      <c r="AD14019" s="3"/>
    </row>
    <row r="14020" spans="30:30" x14ac:dyDescent="0.25">
      <c r="AD14020" s="3"/>
    </row>
    <row r="14021" spans="30:30" x14ac:dyDescent="0.25">
      <c r="AD14021" s="3"/>
    </row>
    <row r="14022" spans="30:30" x14ac:dyDescent="0.25">
      <c r="AD14022" s="3"/>
    </row>
    <row r="14023" spans="30:30" x14ac:dyDescent="0.25">
      <c r="AD14023" s="3"/>
    </row>
    <row r="14024" spans="30:30" x14ac:dyDescent="0.25">
      <c r="AD14024" s="3"/>
    </row>
    <row r="14025" spans="30:30" x14ac:dyDescent="0.25">
      <c r="AD14025" s="3"/>
    </row>
    <row r="14026" spans="30:30" x14ac:dyDescent="0.25">
      <c r="AD14026" s="3"/>
    </row>
    <row r="14027" spans="30:30" x14ac:dyDescent="0.25">
      <c r="AD14027" s="3"/>
    </row>
    <row r="14028" spans="30:30" x14ac:dyDescent="0.25">
      <c r="AD14028" s="3"/>
    </row>
    <row r="14029" spans="30:30" x14ac:dyDescent="0.25">
      <c r="AD14029" s="3"/>
    </row>
    <row r="14030" spans="30:30" x14ac:dyDescent="0.25">
      <c r="AD14030" s="3"/>
    </row>
    <row r="14031" spans="30:30" x14ac:dyDescent="0.25">
      <c r="AD14031" s="3"/>
    </row>
    <row r="14032" spans="30:30" x14ac:dyDescent="0.25">
      <c r="AD14032" s="3"/>
    </row>
    <row r="14033" spans="30:30" x14ac:dyDescent="0.25">
      <c r="AD14033" s="3"/>
    </row>
    <row r="14034" spans="30:30" x14ac:dyDescent="0.25">
      <c r="AD14034" s="3"/>
    </row>
    <row r="14035" spans="30:30" x14ac:dyDescent="0.25">
      <c r="AD14035" s="3"/>
    </row>
    <row r="14036" spans="30:30" x14ac:dyDescent="0.25">
      <c r="AD14036" s="3"/>
    </row>
    <row r="14037" spans="30:30" x14ac:dyDescent="0.25">
      <c r="AD14037" s="3"/>
    </row>
    <row r="14038" spans="30:30" x14ac:dyDescent="0.25">
      <c r="AD14038" s="3"/>
    </row>
    <row r="14039" spans="30:30" x14ac:dyDescent="0.25">
      <c r="AD14039" s="3"/>
    </row>
    <row r="14040" spans="30:30" x14ac:dyDescent="0.25">
      <c r="AD14040" s="3"/>
    </row>
    <row r="14041" spans="30:30" x14ac:dyDescent="0.25">
      <c r="AD14041" s="3"/>
    </row>
    <row r="14042" spans="30:30" x14ac:dyDescent="0.25">
      <c r="AD14042" s="3"/>
    </row>
    <row r="14043" spans="30:30" x14ac:dyDescent="0.25">
      <c r="AD14043" s="3"/>
    </row>
    <row r="14044" spans="30:30" x14ac:dyDescent="0.25">
      <c r="AD14044" s="3"/>
    </row>
    <row r="14045" spans="30:30" x14ac:dyDescent="0.25">
      <c r="AD14045" s="3"/>
    </row>
    <row r="14046" spans="30:30" x14ac:dyDescent="0.25">
      <c r="AD14046" s="3"/>
    </row>
    <row r="14047" spans="30:30" x14ac:dyDescent="0.25">
      <c r="AD14047" s="3"/>
    </row>
    <row r="14048" spans="30:30" x14ac:dyDescent="0.25">
      <c r="AD14048" s="3"/>
    </row>
    <row r="14049" spans="30:30" x14ac:dyDescent="0.25">
      <c r="AD14049" s="3"/>
    </row>
    <row r="14050" spans="30:30" x14ac:dyDescent="0.25">
      <c r="AD14050" s="3"/>
    </row>
    <row r="14051" spans="30:30" x14ac:dyDescent="0.25">
      <c r="AD14051" s="3"/>
    </row>
    <row r="14052" spans="30:30" x14ac:dyDescent="0.25">
      <c r="AD14052" s="3"/>
    </row>
    <row r="14053" spans="30:30" x14ac:dyDescent="0.25">
      <c r="AD14053" s="3"/>
    </row>
    <row r="14054" spans="30:30" x14ac:dyDescent="0.25">
      <c r="AD14054" s="3"/>
    </row>
    <row r="14055" spans="30:30" x14ac:dyDescent="0.25">
      <c r="AD14055" s="3"/>
    </row>
    <row r="14056" spans="30:30" x14ac:dyDescent="0.25">
      <c r="AD14056" s="3"/>
    </row>
    <row r="14057" spans="30:30" x14ac:dyDescent="0.25">
      <c r="AD14057" s="3"/>
    </row>
    <row r="14058" spans="30:30" x14ac:dyDescent="0.25">
      <c r="AD14058" s="3"/>
    </row>
    <row r="14059" spans="30:30" x14ac:dyDescent="0.25">
      <c r="AD14059" s="3"/>
    </row>
    <row r="14060" spans="30:30" x14ac:dyDescent="0.25">
      <c r="AD14060" s="3"/>
    </row>
    <row r="14061" spans="30:30" x14ac:dyDescent="0.25">
      <c r="AD14061" s="3"/>
    </row>
    <row r="14062" spans="30:30" x14ac:dyDescent="0.25">
      <c r="AD14062" s="3"/>
    </row>
    <row r="14063" spans="30:30" x14ac:dyDescent="0.25">
      <c r="AD14063" s="3"/>
    </row>
    <row r="14064" spans="30:30" x14ac:dyDescent="0.25">
      <c r="AD14064" s="3"/>
    </row>
    <row r="14065" spans="30:30" x14ac:dyDescent="0.25">
      <c r="AD14065" s="3"/>
    </row>
    <row r="14066" spans="30:30" x14ac:dyDescent="0.25">
      <c r="AD14066" s="3"/>
    </row>
    <row r="14067" spans="30:30" x14ac:dyDescent="0.25">
      <c r="AD14067" s="3"/>
    </row>
    <row r="14068" spans="30:30" x14ac:dyDescent="0.25">
      <c r="AD14068" s="3"/>
    </row>
    <row r="14069" spans="30:30" x14ac:dyDescent="0.25">
      <c r="AD14069" s="3"/>
    </row>
    <row r="14070" spans="30:30" x14ac:dyDescent="0.25">
      <c r="AD14070" s="3"/>
    </row>
    <row r="14071" spans="30:30" x14ac:dyDescent="0.25">
      <c r="AD14071" s="3"/>
    </row>
    <row r="14072" spans="30:30" x14ac:dyDescent="0.25">
      <c r="AD14072" s="3"/>
    </row>
    <row r="14073" spans="30:30" x14ac:dyDescent="0.25">
      <c r="AD14073" s="3"/>
    </row>
    <row r="14074" spans="30:30" x14ac:dyDescent="0.25">
      <c r="AD14074" s="3"/>
    </row>
    <row r="14075" spans="30:30" x14ac:dyDescent="0.25">
      <c r="AD14075" s="3"/>
    </row>
    <row r="14076" spans="30:30" x14ac:dyDescent="0.25">
      <c r="AD14076" s="3"/>
    </row>
    <row r="14077" spans="30:30" x14ac:dyDescent="0.25">
      <c r="AD14077" s="3"/>
    </row>
    <row r="14078" spans="30:30" x14ac:dyDescent="0.25">
      <c r="AD14078" s="3"/>
    </row>
    <row r="14079" spans="30:30" x14ac:dyDescent="0.25">
      <c r="AD14079" s="3"/>
    </row>
    <row r="14080" spans="30:30" x14ac:dyDescent="0.25">
      <c r="AD14080" s="3"/>
    </row>
    <row r="14081" spans="30:30" x14ac:dyDescent="0.25">
      <c r="AD14081" s="3"/>
    </row>
    <row r="14082" spans="30:30" x14ac:dyDescent="0.25">
      <c r="AD14082" s="3"/>
    </row>
    <row r="14083" spans="30:30" x14ac:dyDescent="0.25">
      <c r="AD14083" s="3"/>
    </row>
    <row r="14084" spans="30:30" x14ac:dyDescent="0.25">
      <c r="AD14084" s="3"/>
    </row>
    <row r="14085" spans="30:30" x14ac:dyDescent="0.25">
      <c r="AD14085" s="3"/>
    </row>
    <row r="14086" spans="30:30" x14ac:dyDescent="0.25">
      <c r="AD14086" s="3"/>
    </row>
    <row r="14087" spans="30:30" x14ac:dyDescent="0.25">
      <c r="AD14087" s="3"/>
    </row>
    <row r="14088" spans="30:30" x14ac:dyDescent="0.25">
      <c r="AD14088" s="3"/>
    </row>
    <row r="14089" spans="30:30" x14ac:dyDescent="0.25">
      <c r="AD14089" s="3"/>
    </row>
    <row r="14090" spans="30:30" x14ac:dyDescent="0.25">
      <c r="AD14090" s="3"/>
    </row>
    <row r="14091" spans="30:30" x14ac:dyDescent="0.25">
      <c r="AD14091" s="3"/>
    </row>
    <row r="14092" spans="30:30" x14ac:dyDescent="0.25">
      <c r="AD14092" s="3"/>
    </row>
    <row r="14093" spans="30:30" x14ac:dyDescent="0.25">
      <c r="AD14093" s="3"/>
    </row>
    <row r="14094" spans="30:30" x14ac:dyDescent="0.25">
      <c r="AD14094" s="3"/>
    </row>
    <row r="14095" spans="30:30" x14ac:dyDescent="0.25">
      <c r="AD14095" s="3"/>
    </row>
    <row r="14096" spans="30:30" x14ac:dyDescent="0.25">
      <c r="AD14096" s="3"/>
    </row>
    <row r="14097" spans="30:30" x14ac:dyDescent="0.25">
      <c r="AD14097" s="3"/>
    </row>
    <row r="14098" spans="30:30" x14ac:dyDescent="0.25">
      <c r="AD14098" s="3"/>
    </row>
    <row r="14099" spans="30:30" x14ac:dyDescent="0.25">
      <c r="AD14099" s="3"/>
    </row>
    <row r="14100" spans="30:30" x14ac:dyDescent="0.25">
      <c r="AD14100" s="3"/>
    </row>
    <row r="14101" spans="30:30" x14ac:dyDescent="0.25">
      <c r="AD14101" s="3"/>
    </row>
    <row r="14102" spans="30:30" x14ac:dyDescent="0.25">
      <c r="AD14102" s="3"/>
    </row>
    <row r="14103" spans="30:30" x14ac:dyDescent="0.25">
      <c r="AD14103" s="3"/>
    </row>
    <row r="14104" spans="30:30" x14ac:dyDescent="0.25">
      <c r="AD14104" s="3"/>
    </row>
    <row r="14105" spans="30:30" x14ac:dyDescent="0.25">
      <c r="AD14105" s="3"/>
    </row>
    <row r="14106" spans="30:30" x14ac:dyDescent="0.25">
      <c r="AD14106" s="3"/>
    </row>
    <row r="14107" spans="30:30" x14ac:dyDescent="0.25">
      <c r="AD14107" s="3"/>
    </row>
    <row r="14108" spans="30:30" x14ac:dyDescent="0.25">
      <c r="AD14108" s="3"/>
    </row>
    <row r="14109" spans="30:30" x14ac:dyDescent="0.25">
      <c r="AD14109" s="3"/>
    </row>
    <row r="14110" spans="30:30" x14ac:dyDescent="0.25">
      <c r="AD14110" s="3"/>
    </row>
    <row r="14111" spans="30:30" x14ac:dyDescent="0.25">
      <c r="AD14111" s="3"/>
    </row>
    <row r="14112" spans="30:30" x14ac:dyDescent="0.25">
      <c r="AD14112" s="3"/>
    </row>
    <row r="14113" spans="30:30" x14ac:dyDescent="0.25">
      <c r="AD14113" s="3"/>
    </row>
    <row r="14114" spans="30:30" x14ac:dyDescent="0.25">
      <c r="AD14114" s="3"/>
    </row>
    <row r="14115" spans="30:30" x14ac:dyDescent="0.25">
      <c r="AD14115" s="3"/>
    </row>
    <row r="14116" spans="30:30" x14ac:dyDescent="0.25">
      <c r="AD14116" s="3"/>
    </row>
    <row r="14117" spans="30:30" x14ac:dyDescent="0.25">
      <c r="AD14117" s="3"/>
    </row>
    <row r="14118" spans="30:30" x14ac:dyDescent="0.25">
      <c r="AD14118" s="3"/>
    </row>
    <row r="14119" spans="30:30" x14ac:dyDescent="0.25">
      <c r="AD14119" s="3"/>
    </row>
    <row r="14120" spans="30:30" x14ac:dyDescent="0.25">
      <c r="AD14120" s="3"/>
    </row>
    <row r="14121" spans="30:30" x14ac:dyDescent="0.25">
      <c r="AD14121" s="3"/>
    </row>
    <row r="14122" spans="30:30" x14ac:dyDescent="0.25">
      <c r="AD14122" s="3"/>
    </row>
    <row r="14123" spans="30:30" x14ac:dyDescent="0.25">
      <c r="AD14123" s="3"/>
    </row>
    <row r="14124" spans="30:30" x14ac:dyDescent="0.25">
      <c r="AD14124" s="3"/>
    </row>
    <row r="14125" spans="30:30" x14ac:dyDescent="0.25">
      <c r="AD14125" s="3"/>
    </row>
    <row r="14126" spans="30:30" x14ac:dyDescent="0.25">
      <c r="AD14126" s="3"/>
    </row>
    <row r="14127" spans="30:30" x14ac:dyDescent="0.25">
      <c r="AD14127" s="3"/>
    </row>
    <row r="14128" spans="30:30" x14ac:dyDescent="0.25">
      <c r="AD14128" s="3"/>
    </row>
    <row r="14129" spans="30:30" x14ac:dyDescent="0.25">
      <c r="AD14129" s="3"/>
    </row>
    <row r="14130" spans="30:30" x14ac:dyDescent="0.25">
      <c r="AD14130" s="3"/>
    </row>
    <row r="14131" spans="30:30" x14ac:dyDescent="0.25">
      <c r="AD14131" s="3"/>
    </row>
    <row r="14132" spans="30:30" x14ac:dyDescent="0.25">
      <c r="AD14132" s="3"/>
    </row>
    <row r="14133" spans="30:30" x14ac:dyDescent="0.25">
      <c r="AD14133" s="3"/>
    </row>
    <row r="14134" spans="30:30" x14ac:dyDescent="0.25">
      <c r="AD14134" s="3"/>
    </row>
    <row r="14135" spans="30:30" x14ac:dyDescent="0.25">
      <c r="AD14135" s="3"/>
    </row>
    <row r="14136" spans="30:30" x14ac:dyDescent="0.25">
      <c r="AD14136" s="3"/>
    </row>
    <row r="14137" spans="30:30" x14ac:dyDescent="0.25">
      <c r="AD14137" s="3"/>
    </row>
    <row r="14138" spans="30:30" x14ac:dyDescent="0.25">
      <c r="AD14138" s="3"/>
    </row>
    <row r="14139" spans="30:30" x14ac:dyDescent="0.25">
      <c r="AD14139" s="3"/>
    </row>
    <row r="14140" spans="30:30" x14ac:dyDescent="0.25">
      <c r="AD14140" s="3"/>
    </row>
    <row r="14141" spans="30:30" x14ac:dyDescent="0.25">
      <c r="AD14141" s="3"/>
    </row>
    <row r="14142" spans="30:30" x14ac:dyDescent="0.25">
      <c r="AD14142" s="3"/>
    </row>
    <row r="14143" spans="30:30" x14ac:dyDescent="0.25">
      <c r="AD14143" s="3"/>
    </row>
    <row r="14144" spans="30:30" x14ac:dyDescent="0.25">
      <c r="AD14144" s="3"/>
    </row>
    <row r="14145" spans="30:30" x14ac:dyDescent="0.25">
      <c r="AD14145" s="3"/>
    </row>
    <row r="14146" spans="30:30" x14ac:dyDescent="0.25">
      <c r="AD14146" s="3"/>
    </row>
    <row r="14147" spans="30:30" x14ac:dyDescent="0.25">
      <c r="AD14147" s="3"/>
    </row>
    <row r="14148" spans="30:30" x14ac:dyDescent="0.25">
      <c r="AD14148" s="3"/>
    </row>
    <row r="14149" spans="30:30" x14ac:dyDescent="0.25">
      <c r="AD14149" s="3"/>
    </row>
    <row r="14150" spans="30:30" x14ac:dyDescent="0.25">
      <c r="AD14150" s="3"/>
    </row>
    <row r="14151" spans="30:30" x14ac:dyDescent="0.25">
      <c r="AD14151" s="3"/>
    </row>
    <row r="14152" spans="30:30" x14ac:dyDescent="0.25">
      <c r="AD14152" s="3"/>
    </row>
    <row r="14153" spans="30:30" x14ac:dyDescent="0.25">
      <c r="AD14153" s="3"/>
    </row>
    <row r="14154" spans="30:30" x14ac:dyDescent="0.25">
      <c r="AD14154" s="3"/>
    </row>
    <row r="14155" spans="30:30" x14ac:dyDescent="0.25">
      <c r="AD14155" s="3"/>
    </row>
    <row r="14156" spans="30:30" x14ac:dyDescent="0.25">
      <c r="AD14156" s="3"/>
    </row>
    <row r="14157" spans="30:30" x14ac:dyDescent="0.25">
      <c r="AD14157" s="3"/>
    </row>
    <row r="14158" spans="30:30" x14ac:dyDescent="0.25">
      <c r="AD14158" s="3"/>
    </row>
    <row r="14159" spans="30:30" x14ac:dyDescent="0.25">
      <c r="AD14159" s="3"/>
    </row>
    <row r="14160" spans="30:30" x14ac:dyDescent="0.25">
      <c r="AD14160" s="3"/>
    </row>
    <row r="14161" spans="30:30" x14ac:dyDescent="0.25">
      <c r="AD14161" s="3"/>
    </row>
    <row r="14162" spans="30:30" x14ac:dyDescent="0.25">
      <c r="AD14162" s="3"/>
    </row>
    <row r="14163" spans="30:30" x14ac:dyDescent="0.25">
      <c r="AD14163" s="3"/>
    </row>
    <row r="14164" spans="30:30" x14ac:dyDescent="0.25">
      <c r="AD14164" s="3"/>
    </row>
    <row r="14165" spans="30:30" x14ac:dyDescent="0.25">
      <c r="AD14165" s="3"/>
    </row>
    <row r="14166" spans="30:30" x14ac:dyDescent="0.25">
      <c r="AD14166" s="3"/>
    </row>
    <row r="14167" spans="30:30" x14ac:dyDescent="0.25">
      <c r="AD14167" s="3"/>
    </row>
    <row r="14168" spans="30:30" x14ac:dyDescent="0.25">
      <c r="AD14168" s="3"/>
    </row>
    <row r="14169" spans="30:30" x14ac:dyDescent="0.25">
      <c r="AD14169" s="3"/>
    </row>
    <row r="14170" spans="30:30" x14ac:dyDescent="0.25">
      <c r="AD14170" s="3"/>
    </row>
    <row r="14171" spans="30:30" x14ac:dyDescent="0.25">
      <c r="AD14171" s="3"/>
    </row>
    <row r="14172" spans="30:30" x14ac:dyDescent="0.25">
      <c r="AD14172" s="3"/>
    </row>
    <row r="14173" spans="30:30" x14ac:dyDescent="0.25">
      <c r="AD14173" s="3"/>
    </row>
    <row r="14174" spans="30:30" x14ac:dyDescent="0.25">
      <c r="AD14174" s="3"/>
    </row>
    <row r="14175" spans="30:30" x14ac:dyDescent="0.25">
      <c r="AD14175" s="3"/>
    </row>
    <row r="14176" spans="30:30" x14ac:dyDescent="0.25">
      <c r="AD14176" s="3"/>
    </row>
    <row r="14177" spans="30:30" x14ac:dyDescent="0.25">
      <c r="AD14177" s="3"/>
    </row>
    <row r="14178" spans="30:30" x14ac:dyDescent="0.25">
      <c r="AD14178" s="3"/>
    </row>
    <row r="14179" spans="30:30" x14ac:dyDescent="0.25">
      <c r="AD14179" s="3"/>
    </row>
    <row r="14180" spans="30:30" x14ac:dyDescent="0.25">
      <c r="AD14180" s="3"/>
    </row>
    <row r="14181" spans="30:30" x14ac:dyDescent="0.25">
      <c r="AD14181" s="3"/>
    </row>
    <row r="14182" spans="30:30" x14ac:dyDescent="0.25">
      <c r="AD14182" s="3"/>
    </row>
    <row r="14183" spans="30:30" x14ac:dyDescent="0.25">
      <c r="AD14183" s="3"/>
    </row>
    <row r="14184" spans="30:30" x14ac:dyDescent="0.25">
      <c r="AD14184" s="3"/>
    </row>
    <row r="14185" spans="30:30" x14ac:dyDescent="0.25">
      <c r="AD14185" s="3"/>
    </row>
    <row r="14186" spans="30:30" x14ac:dyDescent="0.25">
      <c r="AD14186" s="3"/>
    </row>
    <row r="14187" spans="30:30" x14ac:dyDescent="0.25">
      <c r="AD14187" s="3"/>
    </row>
    <row r="14188" spans="30:30" x14ac:dyDescent="0.25">
      <c r="AD14188" s="3"/>
    </row>
    <row r="14189" spans="30:30" x14ac:dyDescent="0.25">
      <c r="AD14189" s="3"/>
    </row>
    <row r="14190" spans="30:30" x14ac:dyDescent="0.25">
      <c r="AD14190" s="3"/>
    </row>
    <row r="14191" spans="30:30" x14ac:dyDescent="0.25">
      <c r="AD14191" s="3"/>
    </row>
    <row r="14192" spans="30:30" x14ac:dyDescent="0.25">
      <c r="AD14192" s="3"/>
    </row>
    <row r="14193" spans="30:30" x14ac:dyDescent="0.25">
      <c r="AD14193" s="3"/>
    </row>
    <row r="14194" spans="30:30" x14ac:dyDescent="0.25">
      <c r="AD14194" s="3"/>
    </row>
    <row r="14195" spans="30:30" x14ac:dyDescent="0.25">
      <c r="AD14195" s="3"/>
    </row>
    <row r="14196" spans="30:30" x14ac:dyDescent="0.25">
      <c r="AD14196" s="3"/>
    </row>
    <row r="14197" spans="30:30" x14ac:dyDescent="0.25">
      <c r="AD14197" s="3"/>
    </row>
    <row r="14198" spans="30:30" x14ac:dyDescent="0.25">
      <c r="AD14198" s="3"/>
    </row>
    <row r="14199" spans="30:30" x14ac:dyDescent="0.25">
      <c r="AD14199" s="3"/>
    </row>
    <row r="14200" spans="30:30" x14ac:dyDescent="0.25">
      <c r="AD14200" s="3"/>
    </row>
    <row r="14201" spans="30:30" x14ac:dyDescent="0.25">
      <c r="AD14201" s="3"/>
    </row>
    <row r="14202" spans="30:30" x14ac:dyDescent="0.25">
      <c r="AD14202" s="3"/>
    </row>
    <row r="14203" spans="30:30" x14ac:dyDescent="0.25">
      <c r="AD14203" s="3"/>
    </row>
    <row r="14204" spans="30:30" x14ac:dyDescent="0.25">
      <c r="AD14204" s="3"/>
    </row>
    <row r="14205" spans="30:30" x14ac:dyDescent="0.25">
      <c r="AD14205" s="3"/>
    </row>
    <row r="14206" spans="30:30" x14ac:dyDescent="0.25">
      <c r="AD14206" s="3"/>
    </row>
    <row r="14207" spans="30:30" x14ac:dyDescent="0.25">
      <c r="AD14207" s="3"/>
    </row>
    <row r="14208" spans="30:30" x14ac:dyDescent="0.25">
      <c r="AD14208" s="3"/>
    </row>
    <row r="14209" spans="30:30" x14ac:dyDescent="0.25">
      <c r="AD14209" s="3"/>
    </row>
    <row r="14210" spans="30:30" x14ac:dyDescent="0.25">
      <c r="AD14210" s="3"/>
    </row>
    <row r="14211" spans="30:30" x14ac:dyDescent="0.25">
      <c r="AD14211" s="3"/>
    </row>
    <row r="14212" spans="30:30" x14ac:dyDescent="0.25">
      <c r="AD14212" s="3"/>
    </row>
    <row r="14213" spans="30:30" x14ac:dyDescent="0.25">
      <c r="AD14213" s="3"/>
    </row>
    <row r="14214" spans="30:30" x14ac:dyDescent="0.25">
      <c r="AD14214" s="3"/>
    </row>
    <row r="14215" spans="30:30" x14ac:dyDescent="0.25">
      <c r="AD14215" s="3"/>
    </row>
    <row r="14216" spans="30:30" x14ac:dyDescent="0.25">
      <c r="AD14216" s="3"/>
    </row>
    <row r="14217" spans="30:30" x14ac:dyDescent="0.25">
      <c r="AD14217" s="3"/>
    </row>
    <row r="14218" spans="30:30" x14ac:dyDescent="0.25">
      <c r="AD14218" s="3"/>
    </row>
    <row r="14219" spans="30:30" x14ac:dyDescent="0.25">
      <c r="AD14219" s="3"/>
    </row>
    <row r="14220" spans="30:30" x14ac:dyDescent="0.25">
      <c r="AD14220" s="3"/>
    </row>
    <row r="14221" spans="30:30" x14ac:dyDescent="0.25">
      <c r="AD14221" s="3"/>
    </row>
    <row r="14222" spans="30:30" x14ac:dyDescent="0.25">
      <c r="AD14222" s="3"/>
    </row>
    <row r="14223" spans="30:30" x14ac:dyDescent="0.25">
      <c r="AD14223" s="3"/>
    </row>
    <row r="14224" spans="30:30" x14ac:dyDescent="0.25">
      <c r="AD14224" s="3"/>
    </row>
    <row r="14225" spans="30:30" x14ac:dyDescent="0.25">
      <c r="AD14225" s="3"/>
    </row>
    <row r="14226" spans="30:30" x14ac:dyDescent="0.25">
      <c r="AD14226" s="3"/>
    </row>
    <row r="14227" spans="30:30" x14ac:dyDescent="0.25">
      <c r="AD14227" s="3"/>
    </row>
    <row r="14228" spans="30:30" x14ac:dyDescent="0.25">
      <c r="AD14228" s="3"/>
    </row>
    <row r="14229" spans="30:30" x14ac:dyDescent="0.25">
      <c r="AD14229" s="3"/>
    </row>
    <row r="14230" spans="30:30" x14ac:dyDescent="0.25">
      <c r="AD14230" s="3"/>
    </row>
    <row r="14231" spans="30:30" x14ac:dyDescent="0.25">
      <c r="AD14231" s="3"/>
    </row>
    <row r="14232" spans="30:30" x14ac:dyDescent="0.25">
      <c r="AD14232" s="3"/>
    </row>
    <row r="14233" spans="30:30" x14ac:dyDescent="0.25">
      <c r="AD14233" s="3"/>
    </row>
    <row r="14234" spans="30:30" x14ac:dyDescent="0.25">
      <c r="AD14234" s="3"/>
    </row>
    <row r="14235" spans="30:30" x14ac:dyDescent="0.25">
      <c r="AD14235" s="3"/>
    </row>
    <row r="14236" spans="30:30" x14ac:dyDescent="0.25">
      <c r="AD14236" s="3"/>
    </row>
    <row r="14237" spans="30:30" x14ac:dyDescent="0.25">
      <c r="AD14237" s="3"/>
    </row>
    <row r="14238" spans="30:30" x14ac:dyDescent="0.25">
      <c r="AD14238" s="3"/>
    </row>
    <row r="14239" spans="30:30" x14ac:dyDescent="0.25">
      <c r="AD14239" s="3"/>
    </row>
    <row r="14240" spans="30:30" x14ac:dyDescent="0.25">
      <c r="AD14240" s="3"/>
    </row>
    <row r="14241" spans="30:30" x14ac:dyDescent="0.25">
      <c r="AD14241" s="3"/>
    </row>
    <row r="14242" spans="30:30" x14ac:dyDescent="0.25">
      <c r="AD14242" s="3"/>
    </row>
    <row r="14243" spans="30:30" x14ac:dyDescent="0.25">
      <c r="AD14243" s="3"/>
    </row>
    <row r="14244" spans="30:30" x14ac:dyDescent="0.25">
      <c r="AD14244" s="3"/>
    </row>
    <row r="14245" spans="30:30" x14ac:dyDescent="0.25">
      <c r="AD14245" s="3"/>
    </row>
    <row r="14246" spans="30:30" x14ac:dyDescent="0.25">
      <c r="AD14246" s="3"/>
    </row>
    <row r="14247" spans="30:30" x14ac:dyDescent="0.25">
      <c r="AD14247" s="3"/>
    </row>
    <row r="14248" spans="30:30" x14ac:dyDescent="0.25">
      <c r="AD14248" s="3"/>
    </row>
    <row r="14249" spans="30:30" x14ac:dyDescent="0.25">
      <c r="AD14249" s="3"/>
    </row>
    <row r="14250" spans="30:30" x14ac:dyDescent="0.25">
      <c r="AD14250" s="3"/>
    </row>
    <row r="14251" spans="30:30" x14ac:dyDescent="0.25">
      <c r="AD14251" s="3"/>
    </row>
    <row r="14252" spans="30:30" x14ac:dyDescent="0.25">
      <c r="AD14252" s="3"/>
    </row>
    <row r="14253" spans="30:30" x14ac:dyDescent="0.25">
      <c r="AD14253" s="3"/>
    </row>
    <row r="14254" spans="30:30" x14ac:dyDescent="0.25">
      <c r="AD14254" s="3"/>
    </row>
    <row r="14255" spans="30:30" x14ac:dyDescent="0.25">
      <c r="AD14255" s="3"/>
    </row>
    <row r="14256" spans="30:30" x14ac:dyDescent="0.25">
      <c r="AD14256" s="3"/>
    </row>
    <row r="14257" spans="30:30" x14ac:dyDescent="0.25">
      <c r="AD14257" s="3"/>
    </row>
    <row r="14258" spans="30:30" x14ac:dyDescent="0.25">
      <c r="AD14258" s="3"/>
    </row>
    <row r="14259" spans="30:30" x14ac:dyDescent="0.25">
      <c r="AD14259" s="3"/>
    </row>
    <row r="14260" spans="30:30" x14ac:dyDescent="0.25">
      <c r="AD14260" s="3"/>
    </row>
    <row r="14261" spans="30:30" x14ac:dyDescent="0.25">
      <c r="AD14261" s="3"/>
    </row>
    <row r="14262" spans="30:30" x14ac:dyDescent="0.25">
      <c r="AD14262" s="3"/>
    </row>
    <row r="14263" spans="30:30" x14ac:dyDescent="0.25">
      <c r="AD14263" s="3"/>
    </row>
    <row r="14264" spans="30:30" x14ac:dyDescent="0.25">
      <c r="AD14264" s="3"/>
    </row>
    <row r="14265" spans="30:30" x14ac:dyDescent="0.25">
      <c r="AD14265" s="3"/>
    </row>
    <row r="14266" spans="30:30" x14ac:dyDescent="0.25">
      <c r="AD14266" s="3"/>
    </row>
    <row r="14267" spans="30:30" x14ac:dyDescent="0.25">
      <c r="AD14267" s="3"/>
    </row>
    <row r="14268" spans="30:30" x14ac:dyDescent="0.25">
      <c r="AD14268" s="3"/>
    </row>
    <row r="14269" spans="30:30" x14ac:dyDescent="0.25">
      <c r="AD14269" s="3"/>
    </row>
    <row r="14270" spans="30:30" x14ac:dyDescent="0.25">
      <c r="AD14270" s="3"/>
    </row>
    <row r="14271" spans="30:30" x14ac:dyDescent="0.25">
      <c r="AD14271" s="3"/>
    </row>
    <row r="14272" spans="30:30" x14ac:dyDescent="0.25">
      <c r="AD14272" s="3"/>
    </row>
    <row r="14273" spans="30:30" x14ac:dyDescent="0.25">
      <c r="AD14273" s="3"/>
    </row>
    <row r="14274" spans="30:30" x14ac:dyDescent="0.25">
      <c r="AD14274" s="3"/>
    </row>
    <row r="14275" spans="30:30" x14ac:dyDescent="0.25">
      <c r="AD14275" s="3"/>
    </row>
    <row r="14276" spans="30:30" x14ac:dyDescent="0.25">
      <c r="AD14276" s="3"/>
    </row>
    <row r="14277" spans="30:30" x14ac:dyDescent="0.25">
      <c r="AD14277" s="3"/>
    </row>
    <row r="14278" spans="30:30" x14ac:dyDescent="0.25">
      <c r="AD14278" s="3"/>
    </row>
    <row r="14279" spans="30:30" x14ac:dyDescent="0.25">
      <c r="AD14279" s="3"/>
    </row>
    <row r="14280" spans="30:30" x14ac:dyDescent="0.25">
      <c r="AD14280" s="3"/>
    </row>
    <row r="14281" spans="30:30" x14ac:dyDescent="0.25">
      <c r="AD14281" s="3"/>
    </row>
    <row r="14282" spans="30:30" x14ac:dyDescent="0.25">
      <c r="AD14282" s="3"/>
    </row>
    <row r="14283" spans="30:30" x14ac:dyDescent="0.25">
      <c r="AD14283" s="3"/>
    </row>
    <row r="14284" spans="30:30" x14ac:dyDescent="0.25">
      <c r="AD14284" s="3"/>
    </row>
    <row r="14285" spans="30:30" x14ac:dyDescent="0.25">
      <c r="AD14285" s="3"/>
    </row>
    <row r="14286" spans="30:30" x14ac:dyDescent="0.25">
      <c r="AD14286" s="3"/>
    </row>
    <row r="14287" spans="30:30" x14ac:dyDescent="0.25">
      <c r="AD14287" s="3"/>
    </row>
    <row r="14288" spans="30:30" x14ac:dyDescent="0.25">
      <c r="AD14288" s="3"/>
    </row>
    <row r="14289" spans="30:30" x14ac:dyDescent="0.25">
      <c r="AD14289" s="3"/>
    </row>
    <row r="14290" spans="30:30" x14ac:dyDescent="0.25">
      <c r="AD14290" s="3"/>
    </row>
    <row r="14291" spans="30:30" x14ac:dyDescent="0.25">
      <c r="AD14291" s="3"/>
    </row>
    <row r="14292" spans="30:30" x14ac:dyDescent="0.25">
      <c r="AD14292" s="3"/>
    </row>
    <row r="14293" spans="30:30" x14ac:dyDescent="0.25">
      <c r="AD14293" s="3"/>
    </row>
    <row r="14294" spans="30:30" x14ac:dyDescent="0.25">
      <c r="AD14294" s="3"/>
    </row>
    <row r="14295" spans="30:30" x14ac:dyDescent="0.25">
      <c r="AD14295" s="3"/>
    </row>
    <row r="14296" spans="30:30" x14ac:dyDescent="0.25">
      <c r="AD14296" s="3"/>
    </row>
    <row r="14297" spans="30:30" x14ac:dyDescent="0.25">
      <c r="AD14297" s="3"/>
    </row>
    <row r="14298" spans="30:30" x14ac:dyDescent="0.25">
      <c r="AD14298" s="3"/>
    </row>
    <row r="14299" spans="30:30" x14ac:dyDescent="0.25">
      <c r="AD14299" s="3"/>
    </row>
    <row r="14300" spans="30:30" x14ac:dyDescent="0.25">
      <c r="AD14300" s="3"/>
    </row>
    <row r="14301" spans="30:30" x14ac:dyDescent="0.25">
      <c r="AD14301" s="3"/>
    </row>
    <row r="14302" spans="30:30" x14ac:dyDescent="0.25">
      <c r="AD14302" s="3"/>
    </row>
    <row r="14303" spans="30:30" x14ac:dyDescent="0.25">
      <c r="AD14303" s="3"/>
    </row>
    <row r="14304" spans="30:30" x14ac:dyDescent="0.25">
      <c r="AD14304" s="3"/>
    </row>
    <row r="14305" spans="30:30" x14ac:dyDescent="0.25">
      <c r="AD14305" s="3"/>
    </row>
    <row r="14306" spans="30:30" x14ac:dyDescent="0.25">
      <c r="AD14306" s="3"/>
    </row>
    <row r="14307" spans="30:30" x14ac:dyDescent="0.25">
      <c r="AD14307" s="3"/>
    </row>
    <row r="14308" spans="30:30" x14ac:dyDescent="0.25">
      <c r="AD14308" s="3"/>
    </row>
    <row r="14309" spans="30:30" x14ac:dyDescent="0.25">
      <c r="AD14309" s="3"/>
    </row>
    <row r="14310" spans="30:30" x14ac:dyDescent="0.25">
      <c r="AD14310" s="3"/>
    </row>
    <row r="14311" spans="30:30" x14ac:dyDescent="0.25">
      <c r="AD14311" s="3"/>
    </row>
    <row r="14312" spans="30:30" x14ac:dyDescent="0.25">
      <c r="AD14312" s="3"/>
    </row>
    <row r="14313" spans="30:30" x14ac:dyDescent="0.25">
      <c r="AD14313" s="3"/>
    </row>
    <row r="14314" spans="30:30" x14ac:dyDescent="0.25">
      <c r="AD14314" s="3"/>
    </row>
    <row r="14315" spans="30:30" x14ac:dyDescent="0.25">
      <c r="AD14315" s="3"/>
    </row>
    <row r="14316" spans="30:30" x14ac:dyDescent="0.25">
      <c r="AD14316" s="3"/>
    </row>
    <row r="14317" spans="30:30" x14ac:dyDescent="0.25">
      <c r="AD14317" s="3"/>
    </row>
    <row r="14318" spans="30:30" x14ac:dyDescent="0.25">
      <c r="AD14318" s="3"/>
    </row>
    <row r="14319" spans="30:30" x14ac:dyDescent="0.25">
      <c r="AD14319" s="3"/>
    </row>
    <row r="14320" spans="30:30" x14ac:dyDescent="0.25">
      <c r="AD14320" s="3"/>
    </row>
    <row r="14321" spans="30:30" x14ac:dyDescent="0.25">
      <c r="AD14321" s="3"/>
    </row>
    <row r="14322" spans="30:30" x14ac:dyDescent="0.25">
      <c r="AD14322" s="3"/>
    </row>
    <row r="14323" spans="30:30" x14ac:dyDescent="0.25">
      <c r="AD14323" s="3"/>
    </row>
    <row r="14324" spans="30:30" x14ac:dyDescent="0.25">
      <c r="AD14324" s="3"/>
    </row>
    <row r="14325" spans="30:30" x14ac:dyDescent="0.25">
      <c r="AD14325" s="3"/>
    </row>
    <row r="14326" spans="30:30" x14ac:dyDescent="0.25">
      <c r="AD14326" s="3"/>
    </row>
    <row r="14327" spans="30:30" x14ac:dyDescent="0.25">
      <c r="AD14327" s="3"/>
    </row>
    <row r="14328" spans="30:30" x14ac:dyDescent="0.25">
      <c r="AD14328" s="3"/>
    </row>
    <row r="14329" spans="30:30" x14ac:dyDescent="0.25">
      <c r="AD14329" s="3"/>
    </row>
    <row r="14330" spans="30:30" x14ac:dyDescent="0.25">
      <c r="AD14330" s="3"/>
    </row>
    <row r="14331" spans="30:30" x14ac:dyDescent="0.25">
      <c r="AD14331" s="3"/>
    </row>
    <row r="14332" spans="30:30" x14ac:dyDescent="0.25">
      <c r="AD14332" s="3"/>
    </row>
    <row r="14333" spans="30:30" x14ac:dyDescent="0.25">
      <c r="AD14333" s="3"/>
    </row>
    <row r="14334" spans="30:30" x14ac:dyDescent="0.25">
      <c r="AD14334" s="3"/>
    </row>
    <row r="14335" spans="30:30" x14ac:dyDescent="0.25">
      <c r="AD14335" s="3"/>
    </row>
    <row r="14336" spans="30:30" x14ac:dyDescent="0.25">
      <c r="AD14336" s="3"/>
    </row>
    <row r="14337" spans="30:30" x14ac:dyDescent="0.25">
      <c r="AD14337" s="3"/>
    </row>
    <row r="14338" spans="30:30" x14ac:dyDescent="0.25">
      <c r="AD14338" s="3"/>
    </row>
    <row r="14339" spans="30:30" x14ac:dyDescent="0.25">
      <c r="AD14339" s="3"/>
    </row>
    <row r="14340" spans="30:30" x14ac:dyDescent="0.25">
      <c r="AD14340" s="3"/>
    </row>
    <row r="14341" spans="30:30" x14ac:dyDescent="0.25">
      <c r="AD14341" s="3"/>
    </row>
    <row r="14342" spans="30:30" x14ac:dyDescent="0.25">
      <c r="AD14342" s="3"/>
    </row>
    <row r="14343" spans="30:30" x14ac:dyDescent="0.25">
      <c r="AD14343" s="3"/>
    </row>
    <row r="14344" spans="30:30" x14ac:dyDescent="0.25">
      <c r="AD14344" s="3"/>
    </row>
    <row r="14345" spans="30:30" x14ac:dyDescent="0.25">
      <c r="AD14345" s="3"/>
    </row>
    <row r="14346" spans="30:30" x14ac:dyDescent="0.25">
      <c r="AD14346" s="3"/>
    </row>
    <row r="14347" spans="30:30" x14ac:dyDescent="0.25">
      <c r="AD14347" s="3"/>
    </row>
    <row r="14348" spans="30:30" x14ac:dyDescent="0.25">
      <c r="AD14348" s="3"/>
    </row>
    <row r="14349" spans="30:30" x14ac:dyDescent="0.25">
      <c r="AD14349" s="3"/>
    </row>
    <row r="14350" spans="30:30" x14ac:dyDescent="0.25">
      <c r="AD14350" s="3"/>
    </row>
    <row r="14351" spans="30:30" x14ac:dyDescent="0.25">
      <c r="AD14351" s="3"/>
    </row>
    <row r="14352" spans="30:30" x14ac:dyDescent="0.25">
      <c r="AD14352" s="3"/>
    </row>
    <row r="14353" spans="30:30" x14ac:dyDescent="0.25">
      <c r="AD14353" s="3"/>
    </row>
    <row r="14354" spans="30:30" x14ac:dyDescent="0.25">
      <c r="AD14354" s="3"/>
    </row>
    <row r="14355" spans="30:30" x14ac:dyDescent="0.25">
      <c r="AD14355" s="3"/>
    </row>
    <row r="14356" spans="30:30" x14ac:dyDescent="0.25">
      <c r="AD14356" s="3"/>
    </row>
    <row r="14357" spans="30:30" x14ac:dyDescent="0.25">
      <c r="AD14357" s="3"/>
    </row>
    <row r="14358" spans="30:30" x14ac:dyDescent="0.25">
      <c r="AD14358" s="3"/>
    </row>
    <row r="14359" spans="30:30" x14ac:dyDescent="0.25">
      <c r="AD14359" s="3"/>
    </row>
    <row r="14360" spans="30:30" x14ac:dyDescent="0.25">
      <c r="AD14360" s="3"/>
    </row>
    <row r="14361" spans="30:30" x14ac:dyDescent="0.25">
      <c r="AD14361" s="3"/>
    </row>
    <row r="14362" spans="30:30" x14ac:dyDescent="0.25">
      <c r="AD14362" s="3"/>
    </row>
    <row r="14363" spans="30:30" x14ac:dyDescent="0.25">
      <c r="AD14363" s="3"/>
    </row>
    <row r="14364" spans="30:30" x14ac:dyDescent="0.25">
      <c r="AD14364" s="3"/>
    </row>
    <row r="14365" spans="30:30" x14ac:dyDescent="0.25">
      <c r="AD14365" s="3"/>
    </row>
    <row r="14366" spans="30:30" x14ac:dyDescent="0.25">
      <c r="AD14366" s="3"/>
    </row>
    <row r="14367" spans="30:30" x14ac:dyDescent="0.25">
      <c r="AD14367" s="3"/>
    </row>
    <row r="14368" spans="30:30" x14ac:dyDescent="0.25">
      <c r="AD14368" s="3"/>
    </row>
    <row r="14369" spans="30:30" x14ac:dyDescent="0.25">
      <c r="AD14369" s="3"/>
    </row>
    <row r="14370" spans="30:30" x14ac:dyDescent="0.25">
      <c r="AD14370" s="3"/>
    </row>
    <row r="14371" spans="30:30" x14ac:dyDescent="0.25">
      <c r="AD14371" s="3"/>
    </row>
    <row r="14372" spans="30:30" x14ac:dyDescent="0.25">
      <c r="AD14372" s="3"/>
    </row>
    <row r="14373" spans="30:30" x14ac:dyDescent="0.25">
      <c r="AD14373" s="3"/>
    </row>
    <row r="14374" spans="30:30" x14ac:dyDescent="0.25">
      <c r="AD14374" s="3"/>
    </row>
    <row r="14375" spans="30:30" x14ac:dyDescent="0.25">
      <c r="AD14375" s="3"/>
    </row>
    <row r="14376" spans="30:30" x14ac:dyDescent="0.25">
      <c r="AD14376" s="3"/>
    </row>
    <row r="14377" spans="30:30" x14ac:dyDescent="0.25">
      <c r="AD14377" s="3"/>
    </row>
    <row r="14378" spans="30:30" x14ac:dyDescent="0.25">
      <c r="AD14378" s="3"/>
    </row>
    <row r="14379" spans="30:30" x14ac:dyDescent="0.25">
      <c r="AD14379" s="3"/>
    </row>
    <row r="14380" spans="30:30" x14ac:dyDescent="0.25">
      <c r="AD14380" s="3"/>
    </row>
    <row r="14381" spans="30:30" x14ac:dyDescent="0.25">
      <c r="AD14381" s="3"/>
    </row>
    <row r="14382" spans="30:30" x14ac:dyDescent="0.25">
      <c r="AD14382" s="3"/>
    </row>
    <row r="14383" spans="30:30" x14ac:dyDescent="0.25">
      <c r="AD14383" s="3"/>
    </row>
    <row r="14384" spans="30:30" x14ac:dyDescent="0.25">
      <c r="AD14384" s="3"/>
    </row>
    <row r="14385" spans="30:30" x14ac:dyDescent="0.25">
      <c r="AD14385" s="3"/>
    </row>
    <row r="14386" spans="30:30" x14ac:dyDescent="0.25">
      <c r="AD14386" s="3"/>
    </row>
    <row r="14387" spans="30:30" x14ac:dyDescent="0.25">
      <c r="AD14387" s="3"/>
    </row>
    <row r="14388" spans="30:30" x14ac:dyDescent="0.25">
      <c r="AD14388" s="3"/>
    </row>
    <row r="14389" spans="30:30" x14ac:dyDescent="0.25">
      <c r="AD14389" s="3"/>
    </row>
    <row r="14390" spans="30:30" x14ac:dyDescent="0.25">
      <c r="AD14390" s="3"/>
    </row>
    <row r="14391" spans="30:30" x14ac:dyDescent="0.25">
      <c r="AD14391" s="3"/>
    </row>
    <row r="14392" spans="30:30" x14ac:dyDescent="0.25">
      <c r="AD14392" s="3"/>
    </row>
    <row r="14393" spans="30:30" x14ac:dyDescent="0.25">
      <c r="AD14393" s="3"/>
    </row>
    <row r="14394" spans="30:30" x14ac:dyDescent="0.25">
      <c r="AD14394" s="3"/>
    </row>
    <row r="14395" spans="30:30" x14ac:dyDescent="0.25">
      <c r="AD14395" s="3"/>
    </row>
    <row r="14396" spans="30:30" x14ac:dyDescent="0.25">
      <c r="AD14396" s="3"/>
    </row>
    <row r="14397" spans="30:30" x14ac:dyDescent="0.25">
      <c r="AD14397" s="3"/>
    </row>
    <row r="14398" spans="30:30" x14ac:dyDescent="0.25">
      <c r="AD14398" s="3"/>
    </row>
    <row r="14399" spans="30:30" x14ac:dyDescent="0.25">
      <c r="AD14399" s="3"/>
    </row>
    <row r="14400" spans="30:30" x14ac:dyDescent="0.25">
      <c r="AD14400" s="3"/>
    </row>
    <row r="14401" spans="30:30" x14ac:dyDescent="0.25">
      <c r="AD14401" s="3"/>
    </row>
    <row r="14402" spans="30:30" x14ac:dyDescent="0.25">
      <c r="AD14402" s="3"/>
    </row>
    <row r="14403" spans="30:30" x14ac:dyDescent="0.25">
      <c r="AD14403" s="3"/>
    </row>
    <row r="14404" spans="30:30" x14ac:dyDescent="0.25">
      <c r="AD14404" s="3"/>
    </row>
    <row r="14405" spans="30:30" x14ac:dyDescent="0.25">
      <c r="AD14405" s="3"/>
    </row>
    <row r="14406" spans="30:30" x14ac:dyDescent="0.25">
      <c r="AD14406" s="3"/>
    </row>
    <row r="14407" spans="30:30" x14ac:dyDescent="0.25">
      <c r="AD14407" s="3"/>
    </row>
    <row r="14408" spans="30:30" x14ac:dyDescent="0.25">
      <c r="AD14408" s="3"/>
    </row>
    <row r="14409" spans="30:30" x14ac:dyDescent="0.25">
      <c r="AD14409" s="3"/>
    </row>
    <row r="14410" spans="30:30" x14ac:dyDescent="0.25">
      <c r="AD14410" s="3"/>
    </row>
    <row r="14411" spans="30:30" x14ac:dyDescent="0.25">
      <c r="AD14411" s="3"/>
    </row>
    <row r="14412" spans="30:30" x14ac:dyDescent="0.25">
      <c r="AD14412" s="3"/>
    </row>
    <row r="14413" spans="30:30" x14ac:dyDescent="0.25">
      <c r="AD14413" s="3"/>
    </row>
    <row r="14414" spans="30:30" x14ac:dyDescent="0.25">
      <c r="AD14414" s="3"/>
    </row>
    <row r="14415" spans="30:30" x14ac:dyDescent="0.25">
      <c r="AD14415" s="3"/>
    </row>
    <row r="14416" spans="30:30" x14ac:dyDescent="0.25">
      <c r="AD14416" s="3"/>
    </row>
    <row r="14417" spans="30:30" x14ac:dyDescent="0.25">
      <c r="AD14417" s="3"/>
    </row>
    <row r="14418" spans="30:30" x14ac:dyDescent="0.25">
      <c r="AD14418" s="3"/>
    </row>
    <row r="14419" spans="30:30" x14ac:dyDescent="0.25">
      <c r="AD14419" s="3"/>
    </row>
    <row r="14420" spans="30:30" x14ac:dyDescent="0.25">
      <c r="AD14420" s="3"/>
    </row>
    <row r="14421" spans="30:30" x14ac:dyDescent="0.25">
      <c r="AD14421" s="3"/>
    </row>
    <row r="14422" spans="30:30" x14ac:dyDescent="0.25">
      <c r="AD14422" s="3"/>
    </row>
    <row r="14423" spans="30:30" x14ac:dyDescent="0.25">
      <c r="AD14423" s="3"/>
    </row>
    <row r="14424" spans="30:30" x14ac:dyDescent="0.25">
      <c r="AD14424" s="3"/>
    </row>
    <row r="14425" spans="30:30" x14ac:dyDescent="0.25">
      <c r="AD14425" s="3"/>
    </row>
    <row r="14426" spans="30:30" x14ac:dyDescent="0.25">
      <c r="AD14426" s="3"/>
    </row>
    <row r="14427" spans="30:30" x14ac:dyDescent="0.25">
      <c r="AD14427" s="3"/>
    </row>
    <row r="14428" spans="30:30" x14ac:dyDescent="0.25">
      <c r="AD14428" s="3"/>
    </row>
    <row r="14429" spans="30:30" x14ac:dyDescent="0.25">
      <c r="AD14429" s="3"/>
    </row>
    <row r="14430" spans="30:30" x14ac:dyDescent="0.25">
      <c r="AD14430" s="3"/>
    </row>
    <row r="14431" spans="30:30" x14ac:dyDescent="0.25">
      <c r="AD14431" s="3"/>
    </row>
    <row r="14432" spans="30:30" x14ac:dyDescent="0.25">
      <c r="AD14432" s="3"/>
    </row>
    <row r="14433" spans="30:30" x14ac:dyDescent="0.25">
      <c r="AD14433" s="3"/>
    </row>
    <row r="14434" spans="30:30" x14ac:dyDescent="0.25">
      <c r="AD14434" s="3"/>
    </row>
    <row r="14435" spans="30:30" x14ac:dyDescent="0.25">
      <c r="AD14435" s="3"/>
    </row>
    <row r="14436" spans="30:30" x14ac:dyDescent="0.25">
      <c r="AD14436" s="3"/>
    </row>
    <row r="14437" spans="30:30" x14ac:dyDescent="0.25">
      <c r="AD14437" s="3"/>
    </row>
    <row r="14438" spans="30:30" x14ac:dyDescent="0.25">
      <c r="AD14438" s="3"/>
    </row>
    <row r="14439" spans="30:30" x14ac:dyDescent="0.25">
      <c r="AD14439" s="3"/>
    </row>
    <row r="14440" spans="30:30" x14ac:dyDescent="0.25">
      <c r="AD14440" s="3"/>
    </row>
    <row r="14441" spans="30:30" x14ac:dyDescent="0.25">
      <c r="AD14441" s="3"/>
    </row>
    <row r="14442" spans="30:30" x14ac:dyDescent="0.25">
      <c r="AD14442" s="3"/>
    </row>
    <row r="14443" spans="30:30" x14ac:dyDescent="0.25">
      <c r="AD14443" s="3"/>
    </row>
    <row r="14444" spans="30:30" x14ac:dyDescent="0.25">
      <c r="AD14444" s="3"/>
    </row>
    <row r="14445" spans="30:30" x14ac:dyDescent="0.25">
      <c r="AD14445" s="3"/>
    </row>
    <row r="14446" spans="30:30" x14ac:dyDescent="0.25">
      <c r="AD14446" s="3"/>
    </row>
    <row r="14447" spans="30:30" x14ac:dyDescent="0.25">
      <c r="AD14447" s="3"/>
    </row>
    <row r="14448" spans="30:30" x14ac:dyDescent="0.25">
      <c r="AD14448" s="3"/>
    </row>
    <row r="14449" spans="30:30" x14ac:dyDescent="0.25">
      <c r="AD14449" s="3"/>
    </row>
    <row r="14450" spans="30:30" x14ac:dyDescent="0.25">
      <c r="AD14450" s="3"/>
    </row>
    <row r="14451" spans="30:30" x14ac:dyDescent="0.25">
      <c r="AD14451" s="3"/>
    </row>
    <row r="14452" spans="30:30" x14ac:dyDescent="0.25">
      <c r="AD14452" s="3"/>
    </row>
    <row r="14453" spans="30:30" x14ac:dyDescent="0.25">
      <c r="AD14453" s="3"/>
    </row>
    <row r="14454" spans="30:30" x14ac:dyDescent="0.25">
      <c r="AD14454" s="3"/>
    </row>
    <row r="14455" spans="30:30" x14ac:dyDescent="0.25">
      <c r="AD14455" s="3"/>
    </row>
    <row r="14456" spans="30:30" x14ac:dyDescent="0.25">
      <c r="AD14456" s="3"/>
    </row>
    <row r="14457" spans="30:30" x14ac:dyDescent="0.25">
      <c r="AD14457" s="3"/>
    </row>
    <row r="14458" spans="30:30" x14ac:dyDescent="0.25">
      <c r="AD14458" s="3"/>
    </row>
    <row r="14459" spans="30:30" x14ac:dyDescent="0.25">
      <c r="AD14459" s="3"/>
    </row>
    <row r="14460" spans="30:30" x14ac:dyDescent="0.25">
      <c r="AD14460" s="3"/>
    </row>
    <row r="14461" spans="30:30" x14ac:dyDescent="0.25">
      <c r="AD14461" s="3"/>
    </row>
    <row r="14462" spans="30:30" x14ac:dyDescent="0.25">
      <c r="AD14462" s="3"/>
    </row>
    <row r="14463" spans="30:30" x14ac:dyDescent="0.25">
      <c r="AD14463" s="3"/>
    </row>
    <row r="14464" spans="30:30" x14ac:dyDescent="0.25">
      <c r="AD14464" s="3"/>
    </row>
    <row r="14465" spans="30:30" x14ac:dyDescent="0.25">
      <c r="AD14465" s="3"/>
    </row>
    <row r="14466" spans="30:30" x14ac:dyDescent="0.25">
      <c r="AD14466" s="3"/>
    </row>
    <row r="14467" spans="30:30" x14ac:dyDescent="0.25">
      <c r="AD14467" s="3"/>
    </row>
    <row r="14468" spans="30:30" x14ac:dyDescent="0.25">
      <c r="AD14468" s="3"/>
    </row>
    <row r="14469" spans="30:30" x14ac:dyDescent="0.25">
      <c r="AD14469" s="3"/>
    </row>
    <row r="14470" spans="30:30" x14ac:dyDescent="0.25">
      <c r="AD14470" s="3"/>
    </row>
    <row r="14471" spans="30:30" x14ac:dyDescent="0.25">
      <c r="AD14471" s="3"/>
    </row>
    <row r="14472" spans="30:30" x14ac:dyDescent="0.25">
      <c r="AD14472" s="3"/>
    </row>
    <row r="14473" spans="30:30" x14ac:dyDescent="0.25">
      <c r="AD14473" s="3"/>
    </row>
    <row r="14474" spans="30:30" x14ac:dyDescent="0.25">
      <c r="AD14474" s="3"/>
    </row>
    <row r="14475" spans="30:30" x14ac:dyDescent="0.25">
      <c r="AD14475" s="3"/>
    </row>
    <row r="14476" spans="30:30" x14ac:dyDescent="0.25">
      <c r="AD14476" s="3"/>
    </row>
    <row r="14477" spans="30:30" x14ac:dyDescent="0.25">
      <c r="AD14477" s="3"/>
    </row>
    <row r="14478" spans="30:30" x14ac:dyDescent="0.25">
      <c r="AD14478" s="3"/>
    </row>
    <row r="14479" spans="30:30" x14ac:dyDescent="0.25">
      <c r="AD14479" s="3"/>
    </row>
    <row r="14480" spans="30:30" x14ac:dyDescent="0.25">
      <c r="AD14480" s="3"/>
    </row>
    <row r="14481" spans="30:30" x14ac:dyDescent="0.25">
      <c r="AD14481" s="3"/>
    </row>
    <row r="14482" spans="30:30" x14ac:dyDescent="0.25">
      <c r="AD14482" s="3"/>
    </row>
    <row r="14483" spans="30:30" x14ac:dyDescent="0.25">
      <c r="AD14483" s="3"/>
    </row>
    <row r="14484" spans="30:30" x14ac:dyDescent="0.25">
      <c r="AD14484" s="3"/>
    </row>
    <row r="14485" spans="30:30" x14ac:dyDescent="0.25">
      <c r="AD14485" s="3"/>
    </row>
    <row r="14486" spans="30:30" x14ac:dyDescent="0.25">
      <c r="AD14486" s="3"/>
    </row>
    <row r="14487" spans="30:30" x14ac:dyDescent="0.25">
      <c r="AD14487" s="3"/>
    </row>
    <row r="14488" spans="30:30" x14ac:dyDescent="0.25">
      <c r="AD14488" s="3"/>
    </row>
    <row r="14489" spans="30:30" x14ac:dyDescent="0.25">
      <c r="AD14489" s="3"/>
    </row>
    <row r="14490" spans="30:30" x14ac:dyDescent="0.25">
      <c r="AD14490" s="3"/>
    </row>
    <row r="14491" spans="30:30" x14ac:dyDescent="0.25">
      <c r="AD14491" s="3"/>
    </row>
    <row r="14492" spans="30:30" x14ac:dyDescent="0.25">
      <c r="AD14492" s="3"/>
    </row>
    <row r="14493" spans="30:30" x14ac:dyDescent="0.25">
      <c r="AD14493" s="3"/>
    </row>
    <row r="14494" spans="30:30" x14ac:dyDescent="0.25">
      <c r="AD14494" s="3"/>
    </row>
    <row r="14495" spans="30:30" x14ac:dyDescent="0.25">
      <c r="AD14495" s="3"/>
    </row>
    <row r="14496" spans="30:30" x14ac:dyDescent="0.25">
      <c r="AD14496" s="3"/>
    </row>
    <row r="14497" spans="30:30" x14ac:dyDescent="0.25">
      <c r="AD14497" s="3"/>
    </row>
    <row r="14498" spans="30:30" x14ac:dyDescent="0.25">
      <c r="AD14498" s="3"/>
    </row>
    <row r="14499" spans="30:30" x14ac:dyDescent="0.25">
      <c r="AD14499" s="3"/>
    </row>
    <row r="14500" spans="30:30" x14ac:dyDescent="0.25">
      <c r="AD14500" s="3"/>
    </row>
    <row r="14501" spans="30:30" x14ac:dyDescent="0.25">
      <c r="AD14501" s="3"/>
    </row>
    <row r="14502" spans="30:30" x14ac:dyDescent="0.25">
      <c r="AD14502" s="3"/>
    </row>
    <row r="14503" spans="30:30" x14ac:dyDescent="0.25">
      <c r="AD14503" s="3"/>
    </row>
    <row r="14504" spans="30:30" x14ac:dyDescent="0.25">
      <c r="AD14504" s="3"/>
    </row>
    <row r="14505" spans="30:30" x14ac:dyDescent="0.25">
      <c r="AD14505" s="3"/>
    </row>
    <row r="14506" spans="30:30" x14ac:dyDescent="0.25">
      <c r="AD14506" s="3"/>
    </row>
    <row r="14507" spans="30:30" x14ac:dyDescent="0.25">
      <c r="AD14507" s="3"/>
    </row>
    <row r="14508" spans="30:30" x14ac:dyDescent="0.25">
      <c r="AD14508" s="3"/>
    </row>
    <row r="14509" spans="30:30" x14ac:dyDescent="0.25">
      <c r="AD14509" s="3"/>
    </row>
    <row r="14510" spans="30:30" x14ac:dyDescent="0.25">
      <c r="AD14510" s="3"/>
    </row>
    <row r="14511" spans="30:30" x14ac:dyDescent="0.25">
      <c r="AD14511" s="3"/>
    </row>
    <row r="14512" spans="30:30" x14ac:dyDescent="0.25">
      <c r="AD14512" s="3"/>
    </row>
    <row r="14513" spans="30:30" x14ac:dyDescent="0.25">
      <c r="AD14513" s="3"/>
    </row>
    <row r="14514" spans="30:30" x14ac:dyDescent="0.25">
      <c r="AD14514" s="3"/>
    </row>
    <row r="14515" spans="30:30" x14ac:dyDescent="0.25">
      <c r="AD14515" s="3"/>
    </row>
    <row r="14516" spans="30:30" x14ac:dyDescent="0.25">
      <c r="AD14516" s="3"/>
    </row>
    <row r="14517" spans="30:30" x14ac:dyDescent="0.25">
      <c r="AD14517" s="3"/>
    </row>
    <row r="14518" spans="30:30" x14ac:dyDescent="0.25">
      <c r="AD14518" s="3"/>
    </row>
    <row r="14519" spans="30:30" x14ac:dyDescent="0.25">
      <c r="AD14519" s="3"/>
    </row>
    <row r="14520" spans="30:30" x14ac:dyDescent="0.25">
      <c r="AD14520" s="3"/>
    </row>
    <row r="14521" spans="30:30" x14ac:dyDescent="0.25">
      <c r="AD14521" s="3"/>
    </row>
    <row r="14522" spans="30:30" x14ac:dyDescent="0.25">
      <c r="AD14522" s="3"/>
    </row>
    <row r="14523" spans="30:30" x14ac:dyDescent="0.25">
      <c r="AD14523" s="3"/>
    </row>
    <row r="14524" spans="30:30" x14ac:dyDescent="0.25">
      <c r="AD14524" s="3"/>
    </row>
    <row r="14525" spans="30:30" x14ac:dyDescent="0.25">
      <c r="AD14525" s="3"/>
    </row>
    <row r="14526" spans="30:30" x14ac:dyDescent="0.25">
      <c r="AD14526" s="3"/>
    </row>
    <row r="14527" spans="30:30" x14ac:dyDescent="0.25">
      <c r="AD14527" s="3"/>
    </row>
    <row r="14528" spans="30:30" x14ac:dyDescent="0.25">
      <c r="AD14528" s="3"/>
    </row>
    <row r="14529" spans="30:30" x14ac:dyDescent="0.25">
      <c r="AD14529" s="3"/>
    </row>
    <row r="14530" spans="30:30" x14ac:dyDescent="0.25">
      <c r="AD14530" s="3"/>
    </row>
    <row r="14531" spans="30:30" x14ac:dyDescent="0.25">
      <c r="AD14531" s="3"/>
    </row>
    <row r="14532" spans="30:30" x14ac:dyDescent="0.25">
      <c r="AD14532" s="3"/>
    </row>
    <row r="14533" spans="30:30" x14ac:dyDescent="0.25">
      <c r="AD14533" s="3"/>
    </row>
    <row r="14534" spans="30:30" x14ac:dyDescent="0.25">
      <c r="AD14534" s="3"/>
    </row>
    <row r="14535" spans="30:30" x14ac:dyDescent="0.25">
      <c r="AD14535" s="3"/>
    </row>
    <row r="14536" spans="30:30" x14ac:dyDescent="0.25">
      <c r="AD14536" s="3"/>
    </row>
    <row r="14537" spans="30:30" x14ac:dyDescent="0.25">
      <c r="AD14537" s="3"/>
    </row>
    <row r="14538" spans="30:30" x14ac:dyDescent="0.25">
      <c r="AD14538" s="3"/>
    </row>
    <row r="14539" spans="30:30" x14ac:dyDescent="0.25">
      <c r="AD14539" s="3"/>
    </row>
    <row r="14540" spans="30:30" x14ac:dyDescent="0.25">
      <c r="AD14540" s="3"/>
    </row>
    <row r="14541" spans="30:30" x14ac:dyDescent="0.25">
      <c r="AD14541" s="3"/>
    </row>
    <row r="14542" spans="30:30" x14ac:dyDescent="0.25">
      <c r="AD14542" s="3"/>
    </row>
    <row r="14543" spans="30:30" x14ac:dyDescent="0.25">
      <c r="AD14543" s="3"/>
    </row>
    <row r="14544" spans="30:30" x14ac:dyDescent="0.25">
      <c r="AD14544" s="3"/>
    </row>
    <row r="14545" spans="30:30" x14ac:dyDescent="0.25">
      <c r="AD14545" s="3"/>
    </row>
    <row r="14546" spans="30:30" x14ac:dyDescent="0.25">
      <c r="AD14546" s="3"/>
    </row>
    <row r="14547" spans="30:30" x14ac:dyDescent="0.25">
      <c r="AD14547" s="3"/>
    </row>
    <row r="14548" spans="30:30" x14ac:dyDescent="0.25">
      <c r="AD14548" s="3"/>
    </row>
    <row r="14549" spans="30:30" x14ac:dyDescent="0.25">
      <c r="AD14549" s="3"/>
    </row>
    <row r="14550" spans="30:30" x14ac:dyDescent="0.25">
      <c r="AD14550" s="3"/>
    </row>
    <row r="14551" spans="30:30" x14ac:dyDescent="0.25">
      <c r="AD14551" s="3"/>
    </row>
    <row r="14552" spans="30:30" x14ac:dyDescent="0.25">
      <c r="AD14552" s="3"/>
    </row>
    <row r="14553" spans="30:30" x14ac:dyDescent="0.25">
      <c r="AD14553" s="3"/>
    </row>
    <row r="14554" spans="30:30" x14ac:dyDescent="0.25">
      <c r="AD14554" s="3"/>
    </row>
    <row r="14555" spans="30:30" x14ac:dyDescent="0.25">
      <c r="AD14555" s="3"/>
    </row>
    <row r="14556" spans="30:30" x14ac:dyDescent="0.25">
      <c r="AD14556" s="3"/>
    </row>
    <row r="14557" spans="30:30" x14ac:dyDescent="0.25">
      <c r="AD14557" s="3"/>
    </row>
    <row r="14558" spans="30:30" x14ac:dyDescent="0.25">
      <c r="AD14558" s="3"/>
    </row>
    <row r="14559" spans="30:30" x14ac:dyDescent="0.25">
      <c r="AD14559" s="3"/>
    </row>
    <row r="14560" spans="30:30" x14ac:dyDescent="0.25">
      <c r="AD14560" s="3"/>
    </row>
    <row r="14561" spans="30:30" x14ac:dyDescent="0.25">
      <c r="AD14561" s="3"/>
    </row>
    <row r="14562" spans="30:30" x14ac:dyDescent="0.25">
      <c r="AD14562" s="3"/>
    </row>
    <row r="14563" spans="30:30" x14ac:dyDescent="0.25">
      <c r="AD14563" s="3"/>
    </row>
    <row r="14564" spans="30:30" x14ac:dyDescent="0.25">
      <c r="AD14564" s="3"/>
    </row>
    <row r="14565" spans="30:30" x14ac:dyDescent="0.25">
      <c r="AD14565" s="3"/>
    </row>
    <row r="14566" spans="30:30" x14ac:dyDescent="0.25">
      <c r="AD14566" s="3"/>
    </row>
    <row r="14567" spans="30:30" x14ac:dyDescent="0.25">
      <c r="AD14567" s="3"/>
    </row>
    <row r="14568" spans="30:30" x14ac:dyDescent="0.25">
      <c r="AD14568" s="3"/>
    </row>
    <row r="14569" spans="30:30" x14ac:dyDescent="0.25">
      <c r="AD14569" s="3"/>
    </row>
    <row r="14570" spans="30:30" x14ac:dyDescent="0.25">
      <c r="AD14570" s="3"/>
    </row>
    <row r="14571" spans="30:30" x14ac:dyDescent="0.25">
      <c r="AD14571" s="3"/>
    </row>
    <row r="14572" spans="30:30" x14ac:dyDescent="0.25">
      <c r="AD14572" s="3"/>
    </row>
    <row r="14573" spans="30:30" x14ac:dyDescent="0.25">
      <c r="AD14573" s="3"/>
    </row>
    <row r="14574" spans="30:30" x14ac:dyDescent="0.25">
      <c r="AD14574" s="3"/>
    </row>
    <row r="14575" spans="30:30" x14ac:dyDescent="0.25">
      <c r="AD14575" s="3"/>
    </row>
    <row r="14576" spans="30:30" x14ac:dyDescent="0.25">
      <c r="AD14576" s="3"/>
    </row>
    <row r="14577" spans="30:30" x14ac:dyDescent="0.25">
      <c r="AD14577" s="3"/>
    </row>
    <row r="14578" spans="30:30" x14ac:dyDescent="0.25">
      <c r="AD14578" s="3"/>
    </row>
    <row r="14579" spans="30:30" x14ac:dyDescent="0.25">
      <c r="AD14579" s="3"/>
    </row>
    <row r="14580" spans="30:30" x14ac:dyDescent="0.25">
      <c r="AD14580" s="3"/>
    </row>
    <row r="14581" spans="30:30" x14ac:dyDescent="0.25">
      <c r="AD14581" s="3"/>
    </row>
    <row r="14582" spans="30:30" x14ac:dyDescent="0.25">
      <c r="AD14582" s="3"/>
    </row>
    <row r="14583" spans="30:30" x14ac:dyDescent="0.25">
      <c r="AD14583" s="3"/>
    </row>
    <row r="14584" spans="30:30" x14ac:dyDescent="0.25">
      <c r="AD14584" s="3"/>
    </row>
    <row r="14585" spans="30:30" x14ac:dyDescent="0.25">
      <c r="AD14585" s="3"/>
    </row>
    <row r="14586" spans="30:30" x14ac:dyDescent="0.25">
      <c r="AD14586" s="3"/>
    </row>
    <row r="14587" spans="30:30" x14ac:dyDescent="0.25">
      <c r="AD14587" s="3"/>
    </row>
    <row r="14588" spans="30:30" x14ac:dyDescent="0.25">
      <c r="AD14588" s="3"/>
    </row>
    <row r="14589" spans="30:30" x14ac:dyDescent="0.25">
      <c r="AD14589" s="3"/>
    </row>
    <row r="14590" spans="30:30" x14ac:dyDescent="0.25">
      <c r="AD14590" s="3"/>
    </row>
    <row r="14591" spans="30:30" x14ac:dyDescent="0.25">
      <c r="AD14591" s="3"/>
    </row>
    <row r="14592" spans="30:30" x14ac:dyDescent="0.25">
      <c r="AD14592" s="3"/>
    </row>
    <row r="14593" spans="30:30" x14ac:dyDescent="0.25">
      <c r="AD14593" s="3"/>
    </row>
    <row r="14594" spans="30:30" x14ac:dyDescent="0.25">
      <c r="AD14594" s="3"/>
    </row>
    <row r="14595" spans="30:30" x14ac:dyDescent="0.25">
      <c r="AD14595" s="3"/>
    </row>
    <row r="14596" spans="30:30" x14ac:dyDescent="0.25">
      <c r="AD14596" s="3"/>
    </row>
    <row r="14597" spans="30:30" x14ac:dyDescent="0.25">
      <c r="AD14597" s="3"/>
    </row>
    <row r="14598" spans="30:30" x14ac:dyDescent="0.25">
      <c r="AD14598" s="3"/>
    </row>
    <row r="14599" spans="30:30" x14ac:dyDescent="0.25">
      <c r="AD14599" s="3"/>
    </row>
    <row r="14600" spans="30:30" x14ac:dyDescent="0.25">
      <c r="AD14600" s="3"/>
    </row>
    <row r="14601" spans="30:30" x14ac:dyDescent="0.25">
      <c r="AD14601" s="3"/>
    </row>
    <row r="14602" spans="30:30" x14ac:dyDescent="0.25">
      <c r="AD14602" s="3"/>
    </row>
    <row r="14603" spans="30:30" x14ac:dyDescent="0.25">
      <c r="AD14603" s="3"/>
    </row>
    <row r="14604" spans="30:30" x14ac:dyDescent="0.25">
      <c r="AD14604" s="3"/>
    </row>
    <row r="14605" spans="30:30" x14ac:dyDescent="0.25">
      <c r="AD14605" s="3"/>
    </row>
    <row r="14606" spans="30:30" x14ac:dyDescent="0.25">
      <c r="AD14606" s="3"/>
    </row>
    <row r="14607" spans="30:30" x14ac:dyDescent="0.25">
      <c r="AD14607" s="3"/>
    </row>
    <row r="14608" spans="30:30" x14ac:dyDescent="0.25">
      <c r="AD14608" s="3"/>
    </row>
    <row r="14609" spans="30:30" x14ac:dyDescent="0.25">
      <c r="AD14609" s="3"/>
    </row>
    <row r="14610" spans="30:30" x14ac:dyDescent="0.25">
      <c r="AD14610" s="3"/>
    </row>
    <row r="14611" spans="30:30" x14ac:dyDescent="0.25">
      <c r="AD14611" s="3"/>
    </row>
    <row r="14612" spans="30:30" x14ac:dyDescent="0.25">
      <c r="AD14612" s="3"/>
    </row>
    <row r="14613" spans="30:30" x14ac:dyDescent="0.25">
      <c r="AD14613" s="3"/>
    </row>
    <row r="14614" spans="30:30" x14ac:dyDescent="0.25">
      <c r="AD14614" s="3"/>
    </row>
    <row r="14615" spans="30:30" x14ac:dyDescent="0.25">
      <c r="AD14615" s="3"/>
    </row>
    <row r="14616" spans="30:30" x14ac:dyDescent="0.25">
      <c r="AD14616" s="3"/>
    </row>
    <row r="14617" spans="30:30" x14ac:dyDescent="0.25">
      <c r="AD14617" s="3"/>
    </row>
    <row r="14618" spans="30:30" x14ac:dyDescent="0.25">
      <c r="AD14618" s="3"/>
    </row>
    <row r="14619" spans="30:30" x14ac:dyDescent="0.25">
      <c r="AD14619" s="3"/>
    </row>
    <row r="14620" spans="30:30" x14ac:dyDescent="0.25">
      <c r="AD14620" s="3"/>
    </row>
    <row r="14621" spans="30:30" x14ac:dyDescent="0.25">
      <c r="AD14621" s="3"/>
    </row>
    <row r="14622" spans="30:30" x14ac:dyDescent="0.25">
      <c r="AD14622" s="3"/>
    </row>
    <row r="14623" spans="30:30" x14ac:dyDescent="0.25">
      <c r="AD14623" s="3"/>
    </row>
    <row r="14624" spans="30:30" x14ac:dyDescent="0.25">
      <c r="AD14624" s="3"/>
    </row>
    <row r="14625" spans="30:30" x14ac:dyDescent="0.25">
      <c r="AD14625" s="3"/>
    </row>
    <row r="14626" spans="30:30" x14ac:dyDescent="0.25">
      <c r="AD14626" s="3"/>
    </row>
    <row r="14627" spans="30:30" x14ac:dyDescent="0.25">
      <c r="AD14627" s="3"/>
    </row>
    <row r="14628" spans="30:30" x14ac:dyDescent="0.25">
      <c r="AD14628" s="3"/>
    </row>
    <row r="14629" spans="30:30" x14ac:dyDescent="0.25">
      <c r="AD14629" s="3"/>
    </row>
    <row r="14630" spans="30:30" x14ac:dyDescent="0.25">
      <c r="AD14630" s="3"/>
    </row>
    <row r="14631" spans="30:30" x14ac:dyDescent="0.25">
      <c r="AD14631" s="3"/>
    </row>
    <row r="14632" spans="30:30" x14ac:dyDescent="0.25">
      <c r="AD14632" s="3"/>
    </row>
    <row r="14633" spans="30:30" x14ac:dyDescent="0.25">
      <c r="AD14633" s="3"/>
    </row>
    <row r="14634" spans="30:30" x14ac:dyDescent="0.25">
      <c r="AD14634" s="3"/>
    </row>
    <row r="14635" spans="30:30" x14ac:dyDescent="0.25">
      <c r="AD14635" s="3"/>
    </row>
    <row r="14636" spans="30:30" x14ac:dyDescent="0.25">
      <c r="AD14636" s="3"/>
    </row>
    <row r="14637" spans="30:30" x14ac:dyDescent="0.25">
      <c r="AD14637" s="3"/>
    </row>
    <row r="14638" spans="30:30" x14ac:dyDescent="0.25">
      <c r="AD14638" s="3"/>
    </row>
    <row r="14639" spans="30:30" x14ac:dyDescent="0.25">
      <c r="AD14639" s="3"/>
    </row>
    <row r="14640" spans="30:30" x14ac:dyDescent="0.25">
      <c r="AD14640" s="3"/>
    </row>
    <row r="14641" spans="30:30" x14ac:dyDescent="0.25">
      <c r="AD14641" s="3"/>
    </row>
    <row r="14642" spans="30:30" x14ac:dyDescent="0.25">
      <c r="AD14642" s="3"/>
    </row>
    <row r="14643" spans="30:30" x14ac:dyDescent="0.25">
      <c r="AD14643" s="3"/>
    </row>
    <row r="14644" spans="30:30" x14ac:dyDescent="0.25">
      <c r="AD14644" s="3"/>
    </row>
    <row r="14645" spans="30:30" x14ac:dyDescent="0.25">
      <c r="AD14645" s="3"/>
    </row>
    <row r="14646" spans="30:30" x14ac:dyDescent="0.25">
      <c r="AD14646" s="3"/>
    </row>
    <row r="14647" spans="30:30" x14ac:dyDescent="0.25">
      <c r="AD14647" s="3"/>
    </row>
    <row r="14648" spans="30:30" x14ac:dyDescent="0.25">
      <c r="AD14648" s="3"/>
    </row>
    <row r="14649" spans="30:30" x14ac:dyDescent="0.25">
      <c r="AD14649" s="3"/>
    </row>
    <row r="14650" spans="30:30" x14ac:dyDescent="0.25">
      <c r="AD14650" s="3"/>
    </row>
    <row r="14651" spans="30:30" x14ac:dyDescent="0.25">
      <c r="AD14651" s="3"/>
    </row>
    <row r="14652" spans="30:30" x14ac:dyDescent="0.25">
      <c r="AD14652" s="3"/>
    </row>
    <row r="14653" spans="30:30" x14ac:dyDescent="0.25">
      <c r="AD14653" s="3"/>
    </row>
    <row r="14654" spans="30:30" x14ac:dyDescent="0.25">
      <c r="AD14654" s="3"/>
    </row>
    <row r="14655" spans="30:30" x14ac:dyDescent="0.25">
      <c r="AD14655" s="3"/>
    </row>
    <row r="14656" spans="30:30" x14ac:dyDescent="0.25">
      <c r="AD14656" s="3"/>
    </row>
    <row r="14657" spans="30:30" x14ac:dyDescent="0.25">
      <c r="AD14657" s="3"/>
    </row>
    <row r="14658" spans="30:30" x14ac:dyDescent="0.25">
      <c r="AD14658" s="3"/>
    </row>
    <row r="14659" spans="30:30" x14ac:dyDescent="0.25">
      <c r="AD14659" s="3"/>
    </row>
    <row r="14660" spans="30:30" x14ac:dyDescent="0.25">
      <c r="AD14660" s="3"/>
    </row>
    <row r="14661" spans="30:30" x14ac:dyDescent="0.25">
      <c r="AD14661" s="3"/>
    </row>
    <row r="14662" spans="30:30" x14ac:dyDescent="0.25">
      <c r="AD14662" s="3"/>
    </row>
    <row r="14663" spans="30:30" x14ac:dyDescent="0.25">
      <c r="AD14663" s="3"/>
    </row>
    <row r="14664" spans="30:30" x14ac:dyDescent="0.25">
      <c r="AD14664" s="3"/>
    </row>
    <row r="14665" spans="30:30" x14ac:dyDescent="0.25">
      <c r="AD14665" s="3"/>
    </row>
    <row r="14666" spans="30:30" x14ac:dyDescent="0.25">
      <c r="AD14666" s="3"/>
    </row>
    <row r="14667" spans="30:30" x14ac:dyDescent="0.25">
      <c r="AD14667" s="3"/>
    </row>
    <row r="14668" spans="30:30" x14ac:dyDescent="0.25">
      <c r="AD14668" s="3"/>
    </row>
    <row r="14669" spans="30:30" x14ac:dyDescent="0.25">
      <c r="AD14669" s="3"/>
    </row>
    <row r="14670" spans="30:30" x14ac:dyDescent="0.25">
      <c r="AD14670" s="3"/>
    </row>
    <row r="14671" spans="30:30" x14ac:dyDescent="0.25">
      <c r="AD14671" s="3"/>
    </row>
    <row r="14672" spans="30:30" x14ac:dyDescent="0.25">
      <c r="AD14672" s="3"/>
    </row>
    <row r="14673" spans="30:30" x14ac:dyDescent="0.25">
      <c r="AD14673" s="3"/>
    </row>
    <row r="14674" spans="30:30" x14ac:dyDescent="0.25">
      <c r="AD14674" s="3"/>
    </row>
    <row r="14675" spans="30:30" x14ac:dyDescent="0.25">
      <c r="AD14675" s="3"/>
    </row>
    <row r="14676" spans="30:30" x14ac:dyDescent="0.25">
      <c r="AD14676" s="3"/>
    </row>
    <row r="14677" spans="30:30" x14ac:dyDescent="0.25">
      <c r="AD14677" s="3"/>
    </row>
    <row r="14678" spans="30:30" x14ac:dyDescent="0.25">
      <c r="AD14678" s="3"/>
    </row>
    <row r="14679" spans="30:30" x14ac:dyDescent="0.25">
      <c r="AD14679" s="3"/>
    </row>
    <row r="14680" spans="30:30" x14ac:dyDescent="0.25">
      <c r="AD14680" s="3"/>
    </row>
    <row r="14681" spans="30:30" x14ac:dyDescent="0.25">
      <c r="AD14681" s="3"/>
    </row>
    <row r="14682" spans="30:30" x14ac:dyDescent="0.25">
      <c r="AD14682" s="3"/>
    </row>
    <row r="14683" spans="30:30" x14ac:dyDescent="0.25">
      <c r="AD14683" s="3"/>
    </row>
    <row r="14684" spans="30:30" x14ac:dyDescent="0.25">
      <c r="AD14684" s="3"/>
    </row>
    <row r="14685" spans="30:30" x14ac:dyDescent="0.25">
      <c r="AD14685" s="3"/>
    </row>
    <row r="14686" spans="30:30" x14ac:dyDescent="0.25">
      <c r="AD14686" s="3"/>
    </row>
    <row r="14687" spans="30:30" x14ac:dyDescent="0.25">
      <c r="AD14687" s="3"/>
    </row>
    <row r="14688" spans="30:30" x14ac:dyDescent="0.25">
      <c r="AD14688" s="3"/>
    </row>
    <row r="14689" spans="30:30" x14ac:dyDescent="0.25">
      <c r="AD14689" s="3"/>
    </row>
    <row r="14690" spans="30:30" x14ac:dyDescent="0.25">
      <c r="AD14690" s="3"/>
    </row>
    <row r="14691" spans="30:30" x14ac:dyDescent="0.25">
      <c r="AD14691" s="3"/>
    </row>
    <row r="14692" spans="30:30" x14ac:dyDescent="0.25">
      <c r="AD14692" s="3"/>
    </row>
    <row r="14693" spans="30:30" x14ac:dyDescent="0.25">
      <c r="AD14693" s="3"/>
    </row>
    <row r="14694" spans="30:30" x14ac:dyDescent="0.25">
      <c r="AD14694" s="3"/>
    </row>
    <row r="14695" spans="30:30" x14ac:dyDescent="0.25">
      <c r="AD14695" s="3"/>
    </row>
    <row r="14696" spans="30:30" x14ac:dyDescent="0.25">
      <c r="AD14696" s="3"/>
    </row>
    <row r="14697" spans="30:30" x14ac:dyDescent="0.25">
      <c r="AD14697" s="3"/>
    </row>
    <row r="14698" spans="30:30" x14ac:dyDescent="0.25">
      <c r="AD14698" s="3"/>
    </row>
    <row r="14699" spans="30:30" x14ac:dyDescent="0.25">
      <c r="AD14699" s="3"/>
    </row>
    <row r="14700" spans="30:30" x14ac:dyDescent="0.25">
      <c r="AD14700" s="3"/>
    </row>
    <row r="14701" spans="30:30" x14ac:dyDescent="0.25">
      <c r="AD14701" s="3"/>
    </row>
    <row r="14702" spans="30:30" x14ac:dyDescent="0.25">
      <c r="AD14702" s="3"/>
    </row>
    <row r="14703" spans="30:30" x14ac:dyDescent="0.25">
      <c r="AD14703" s="3"/>
    </row>
    <row r="14704" spans="30:30" x14ac:dyDescent="0.25">
      <c r="AD14704" s="3"/>
    </row>
    <row r="14705" spans="30:30" x14ac:dyDescent="0.25">
      <c r="AD14705" s="3"/>
    </row>
    <row r="14706" spans="30:30" x14ac:dyDescent="0.25">
      <c r="AD14706" s="3"/>
    </row>
    <row r="14707" spans="30:30" x14ac:dyDescent="0.25">
      <c r="AD14707" s="3"/>
    </row>
    <row r="14708" spans="30:30" x14ac:dyDescent="0.25">
      <c r="AD14708" s="3"/>
    </row>
    <row r="14709" spans="30:30" x14ac:dyDescent="0.25">
      <c r="AD14709" s="3"/>
    </row>
    <row r="14710" spans="30:30" x14ac:dyDescent="0.25">
      <c r="AD14710" s="3"/>
    </row>
    <row r="14711" spans="30:30" x14ac:dyDescent="0.25">
      <c r="AD14711" s="3"/>
    </row>
    <row r="14712" spans="30:30" x14ac:dyDescent="0.25">
      <c r="AD14712" s="3"/>
    </row>
    <row r="14713" spans="30:30" x14ac:dyDescent="0.25">
      <c r="AD14713" s="3"/>
    </row>
    <row r="14714" spans="30:30" x14ac:dyDescent="0.25">
      <c r="AD14714" s="3"/>
    </row>
    <row r="14715" spans="30:30" x14ac:dyDescent="0.25">
      <c r="AD14715" s="3"/>
    </row>
    <row r="14716" spans="30:30" x14ac:dyDescent="0.25">
      <c r="AD14716" s="3"/>
    </row>
    <row r="14717" spans="30:30" x14ac:dyDescent="0.25">
      <c r="AD14717" s="3"/>
    </row>
    <row r="14718" spans="30:30" x14ac:dyDescent="0.25">
      <c r="AD14718" s="3"/>
    </row>
    <row r="14719" spans="30:30" x14ac:dyDescent="0.25">
      <c r="AD14719" s="3"/>
    </row>
    <row r="14720" spans="30:30" x14ac:dyDescent="0.25">
      <c r="AD14720" s="3"/>
    </row>
    <row r="14721" spans="30:30" x14ac:dyDescent="0.25">
      <c r="AD14721" s="3"/>
    </row>
    <row r="14722" spans="30:30" x14ac:dyDescent="0.25">
      <c r="AD14722" s="3"/>
    </row>
    <row r="14723" spans="30:30" x14ac:dyDescent="0.25">
      <c r="AD14723" s="3"/>
    </row>
    <row r="14724" spans="30:30" x14ac:dyDescent="0.25">
      <c r="AD14724" s="3"/>
    </row>
    <row r="14725" spans="30:30" x14ac:dyDescent="0.25">
      <c r="AD14725" s="3"/>
    </row>
    <row r="14726" spans="30:30" x14ac:dyDescent="0.25">
      <c r="AD14726" s="3"/>
    </row>
    <row r="14727" spans="30:30" x14ac:dyDescent="0.25">
      <c r="AD14727" s="3"/>
    </row>
    <row r="14728" spans="30:30" x14ac:dyDescent="0.25">
      <c r="AD14728" s="3"/>
    </row>
    <row r="14729" spans="30:30" x14ac:dyDescent="0.25">
      <c r="AD14729" s="3"/>
    </row>
    <row r="14730" spans="30:30" x14ac:dyDescent="0.25">
      <c r="AD14730" s="3"/>
    </row>
    <row r="14731" spans="30:30" x14ac:dyDescent="0.25">
      <c r="AD14731" s="3"/>
    </row>
    <row r="14732" spans="30:30" x14ac:dyDescent="0.25">
      <c r="AD14732" s="3"/>
    </row>
    <row r="14733" spans="30:30" x14ac:dyDescent="0.25">
      <c r="AD14733" s="3"/>
    </row>
    <row r="14734" spans="30:30" x14ac:dyDescent="0.25">
      <c r="AD14734" s="3"/>
    </row>
    <row r="14735" spans="30:30" x14ac:dyDescent="0.25">
      <c r="AD14735" s="3"/>
    </row>
    <row r="14736" spans="30:30" x14ac:dyDescent="0.25">
      <c r="AD14736" s="3"/>
    </row>
    <row r="14737" spans="30:30" x14ac:dyDescent="0.25">
      <c r="AD14737" s="3"/>
    </row>
    <row r="14738" spans="30:30" x14ac:dyDescent="0.25">
      <c r="AD14738" s="3"/>
    </row>
    <row r="14739" spans="30:30" x14ac:dyDescent="0.25">
      <c r="AD14739" s="3"/>
    </row>
    <row r="14740" spans="30:30" x14ac:dyDescent="0.25">
      <c r="AD14740" s="3"/>
    </row>
    <row r="14741" spans="30:30" x14ac:dyDescent="0.25">
      <c r="AD14741" s="3"/>
    </row>
    <row r="14742" spans="30:30" x14ac:dyDescent="0.25">
      <c r="AD14742" s="3"/>
    </row>
    <row r="14743" spans="30:30" x14ac:dyDescent="0.25">
      <c r="AD14743" s="3"/>
    </row>
    <row r="14744" spans="30:30" x14ac:dyDescent="0.25">
      <c r="AD14744" s="3"/>
    </row>
    <row r="14745" spans="30:30" x14ac:dyDescent="0.25">
      <c r="AD14745" s="3"/>
    </row>
    <row r="14746" spans="30:30" x14ac:dyDescent="0.25">
      <c r="AD14746" s="3"/>
    </row>
    <row r="14747" spans="30:30" x14ac:dyDescent="0.25">
      <c r="AD14747" s="3"/>
    </row>
    <row r="14748" spans="30:30" x14ac:dyDescent="0.25">
      <c r="AD14748" s="3"/>
    </row>
    <row r="14749" spans="30:30" x14ac:dyDescent="0.25">
      <c r="AD14749" s="3"/>
    </row>
    <row r="14750" spans="30:30" x14ac:dyDescent="0.25">
      <c r="AD14750" s="3"/>
    </row>
    <row r="14751" spans="30:30" x14ac:dyDescent="0.25">
      <c r="AD14751" s="3"/>
    </row>
    <row r="14752" spans="30:30" x14ac:dyDescent="0.25">
      <c r="AD14752" s="3"/>
    </row>
    <row r="14753" spans="30:30" x14ac:dyDescent="0.25">
      <c r="AD14753" s="3"/>
    </row>
    <row r="14754" spans="30:30" x14ac:dyDescent="0.25">
      <c r="AD14754" s="3"/>
    </row>
    <row r="14755" spans="30:30" x14ac:dyDescent="0.25">
      <c r="AD14755" s="3"/>
    </row>
    <row r="14756" spans="30:30" x14ac:dyDescent="0.25">
      <c r="AD14756" s="3"/>
    </row>
    <row r="14757" spans="30:30" x14ac:dyDescent="0.25">
      <c r="AD14757" s="3"/>
    </row>
    <row r="14758" spans="30:30" x14ac:dyDescent="0.25">
      <c r="AD14758" s="3"/>
    </row>
    <row r="14759" spans="30:30" x14ac:dyDescent="0.25">
      <c r="AD14759" s="3"/>
    </row>
    <row r="14760" spans="30:30" x14ac:dyDescent="0.25">
      <c r="AD14760" s="3"/>
    </row>
    <row r="14761" spans="30:30" x14ac:dyDescent="0.25">
      <c r="AD14761" s="3"/>
    </row>
    <row r="14762" spans="30:30" x14ac:dyDescent="0.25">
      <c r="AD14762" s="3"/>
    </row>
    <row r="14763" spans="30:30" x14ac:dyDescent="0.25">
      <c r="AD14763" s="3"/>
    </row>
    <row r="14764" spans="30:30" x14ac:dyDescent="0.25">
      <c r="AD14764" s="3"/>
    </row>
    <row r="14765" spans="30:30" x14ac:dyDescent="0.25">
      <c r="AD14765" s="3"/>
    </row>
    <row r="14766" spans="30:30" x14ac:dyDescent="0.25">
      <c r="AD14766" s="3"/>
    </row>
    <row r="14767" spans="30:30" x14ac:dyDescent="0.25">
      <c r="AD14767" s="3"/>
    </row>
    <row r="14768" spans="30:30" x14ac:dyDescent="0.25">
      <c r="AD14768" s="3"/>
    </row>
    <row r="14769" spans="30:30" x14ac:dyDescent="0.25">
      <c r="AD14769" s="3"/>
    </row>
    <row r="14770" spans="30:30" x14ac:dyDescent="0.25">
      <c r="AD14770" s="3"/>
    </row>
    <row r="14771" spans="30:30" x14ac:dyDescent="0.25">
      <c r="AD14771" s="3"/>
    </row>
    <row r="14772" spans="30:30" x14ac:dyDescent="0.25">
      <c r="AD14772" s="3"/>
    </row>
    <row r="14773" spans="30:30" x14ac:dyDescent="0.25">
      <c r="AD14773" s="3"/>
    </row>
    <row r="14774" spans="30:30" x14ac:dyDescent="0.25">
      <c r="AD14774" s="3"/>
    </row>
    <row r="14775" spans="30:30" x14ac:dyDescent="0.25">
      <c r="AD14775" s="3"/>
    </row>
    <row r="14776" spans="30:30" x14ac:dyDescent="0.25">
      <c r="AD14776" s="3"/>
    </row>
    <row r="14777" spans="30:30" x14ac:dyDescent="0.25">
      <c r="AD14777" s="3"/>
    </row>
    <row r="14778" spans="30:30" x14ac:dyDescent="0.25">
      <c r="AD14778" s="3"/>
    </row>
    <row r="14779" spans="30:30" x14ac:dyDescent="0.25">
      <c r="AD14779" s="3"/>
    </row>
    <row r="14780" spans="30:30" x14ac:dyDescent="0.25">
      <c r="AD14780" s="3"/>
    </row>
    <row r="14781" spans="30:30" x14ac:dyDescent="0.25">
      <c r="AD14781" s="3"/>
    </row>
    <row r="14782" spans="30:30" x14ac:dyDescent="0.25">
      <c r="AD14782" s="3"/>
    </row>
    <row r="14783" spans="30:30" x14ac:dyDescent="0.25">
      <c r="AD14783" s="3"/>
    </row>
    <row r="14784" spans="30:30" x14ac:dyDescent="0.25">
      <c r="AD14784" s="3"/>
    </row>
    <row r="14785" spans="30:30" x14ac:dyDescent="0.25">
      <c r="AD14785" s="3"/>
    </row>
    <row r="14786" spans="30:30" x14ac:dyDescent="0.25">
      <c r="AD14786" s="3"/>
    </row>
    <row r="14787" spans="30:30" x14ac:dyDescent="0.25">
      <c r="AD14787" s="3"/>
    </row>
    <row r="14788" spans="30:30" x14ac:dyDescent="0.25">
      <c r="AD14788" s="3"/>
    </row>
    <row r="14789" spans="30:30" x14ac:dyDescent="0.25">
      <c r="AD14789" s="3"/>
    </row>
    <row r="14790" spans="30:30" x14ac:dyDescent="0.25">
      <c r="AD14790" s="3"/>
    </row>
    <row r="14791" spans="30:30" x14ac:dyDescent="0.25">
      <c r="AD14791" s="3"/>
    </row>
    <row r="14792" spans="30:30" x14ac:dyDescent="0.25">
      <c r="AD14792" s="3"/>
    </row>
    <row r="14793" spans="30:30" x14ac:dyDescent="0.25">
      <c r="AD14793" s="3"/>
    </row>
    <row r="14794" spans="30:30" x14ac:dyDescent="0.25">
      <c r="AD14794" s="3"/>
    </row>
    <row r="14795" spans="30:30" x14ac:dyDescent="0.25">
      <c r="AD14795" s="3"/>
    </row>
    <row r="14796" spans="30:30" x14ac:dyDescent="0.25">
      <c r="AD14796" s="3"/>
    </row>
    <row r="14797" spans="30:30" x14ac:dyDescent="0.25">
      <c r="AD14797" s="3"/>
    </row>
    <row r="14798" spans="30:30" x14ac:dyDescent="0.25">
      <c r="AD14798" s="3"/>
    </row>
    <row r="14799" spans="30:30" x14ac:dyDescent="0.25">
      <c r="AD14799" s="3"/>
    </row>
    <row r="14800" spans="30:30" x14ac:dyDescent="0.25">
      <c r="AD14800" s="3"/>
    </row>
    <row r="14801" spans="30:30" x14ac:dyDescent="0.25">
      <c r="AD14801" s="3"/>
    </row>
    <row r="14802" spans="30:30" x14ac:dyDescent="0.25">
      <c r="AD14802" s="3"/>
    </row>
    <row r="14803" spans="30:30" x14ac:dyDescent="0.25">
      <c r="AD14803" s="3"/>
    </row>
    <row r="14804" spans="30:30" x14ac:dyDescent="0.25">
      <c r="AD14804" s="3"/>
    </row>
    <row r="14805" spans="30:30" x14ac:dyDescent="0.25">
      <c r="AD14805" s="3"/>
    </row>
    <row r="14806" spans="30:30" x14ac:dyDescent="0.25">
      <c r="AD14806" s="3"/>
    </row>
    <row r="14807" spans="30:30" x14ac:dyDescent="0.25">
      <c r="AD14807" s="3"/>
    </row>
    <row r="14808" spans="30:30" x14ac:dyDescent="0.25">
      <c r="AD14808" s="3"/>
    </row>
    <row r="14809" spans="30:30" x14ac:dyDescent="0.25">
      <c r="AD14809" s="3"/>
    </row>
    <row r="14810" spans="30:30" x14ac:dyDescent="0.25">
      <c r="AD14810" s="3"/>
    </row>
    <row r="14811" spans="30:30" x14ac:dyDescent="0.25">
      <c r="AD14811" s="3"/>
    </row>
    <row r="14812" spans="30:30" x14ac:dyDescent="0.25">
      <c r="AD14812" s="3"/>
    </row>
    <row r="14813" spans="30:30" x14ac:dyDescent="0.25">
      <c r="AD14813" s="3"/>
    </row>
    <row r="14814" spans="30:30" x14ac:dyDescent="0.25">
      <c r="AD14814" s="3"/>
    </row>
    <row r="14815" spans="30:30" x14ac:dyDescent="0.25">
      <c r="AD14815" s="3"/>
    </row>
    <row r="14816" spans="30:30" x14ac:dyDescent="0.25">
      <c r="AD14816" s="3"/>
    </row>
    <row r="14817" spans="30:30" x14ac:dyDescent="0.25">
      <c r="AD14817" s="3"/>
    </row>
    <row r="14818" spans="30:30" x14ac:dyDescent="0.25">
      <c r="AD14818" s="3"/>
    </row>
    <row r="14819" spans="30:30" x14ac:dyDescent="0.25">
      <c r="AD14819" s="3"/>
    </row>
    <row r="14820" spans="30:30" x14ac:dyDescent="0.25">
      <c r="AD14820" s="3"/>
    </row>
    <row r="14821" spans="30:30" x14ac:dyDescent="0.25">
      <c r="AD14821" s="3"/>
    </row>
    <row r="14822" spans="30:30" x14ac:dyDescent="0.25">
      <c r="AD14822" s="3"/>
    </row>
    <row r="14823" spans="30:30" x14ac:dyDescent="0.25">
      <c r="AD14823" s="3"/>
    </row>
    <row r="14824" spans="30:30" x14ac:dyDescent="0.25">
      <c r="AD14824" s="3"/>
    </row>
    <row r="14825" spans="30:30" x14ac:dyDescent="0.25">
      <c r="AD14825" s="3"/>
    </row>
    <row r="14826" spans="30:30" x14ac:dyDescent="0.25">
      <c r="AD14826" s="3"/>
    </row>
    <row r="14827" spans="30:30" x14ac:dyDescent="0.25">
      <c r="AD14827" s="3"/>
    </row>
    <row r="14828" spans="30:30" x14ac:dyDescent="0.25">
      <c r="AD14828" s="3"/>
    </row>
    <row r="14829" spans="30:30" x14ac:dyDescent="0.25">
      <c r="AD14829" s="3"/>
    </row>
    <row r="14830" spans="30:30" x14ac:dyDescent="0.25">
      <c r="AD14830" s="3"/>
    </row>
    <row r="14831" spans="30:30" x14ac:dyDescent="0.25">
      <c r="AD14831" s="3"/>
    </row>
    <row r="14832" spans="30:30" x14ac:dyDescent="0.25">
      <c r="AD14832" s="3"/>
    </row>
    <row r="14833" spans="30:30" x14ac:dyDescent="0.25">
      <c r="AD14833" s="3"/>
    </row>
    <row r="14834" spans="30:30" x14ac:dyDescent="0.25">
      <c r="AD14834" s="3"/>
    </row>
    <row r="14835" spans="30:30" x14ac:dyDescent="0.25">
      <c r="AD14835" s="3"/>
    </row>
    <row r="14836" spans="30:30" x14ac:dyDescent="0.25">
      <c r="AD14836" s="3"/>
    </row>
    <row r="14837" spans="30:30" x14ac:dyDescent="0.25">
      <c r="AD14837" s="3"/>
    </row>
    <row r="14838" spans="30:30" x14ac:dyDescent="0.25">
      <c r="AD14838" s="3"/>
    </row>
    <row r="14839" spans="30:30" x14ac:dyDescent="0.25">
      <c r="AD14839" s="3"/>
    </row>
    <row r="14840" spans="30:30" x14ac:dyDescent="0.25">
      <c r="AD14840" s="3"/>
    </row>
    <row r="14841" spans="30:30" x14ac:dyDescent="0.25">
      <c r="AD14841" s="3"/>
    </row>
    <row r="14842" spans="30:30" x14ac:dyDescent="0.25">
      <c r="AD14842" s="3"/>
    </row>
    <row r="14843" spans="30:30" x14ac:dyDescent="0.25">
      <c r="AD14843" s="3"/>
    </row>
    <row r="14844" spans="30:30" x14ac:dyDescent="0.25">
      <c r="AD14844" s="3"/>
    </row>
    <row r="14845" spans="30:30" x14ac:dyDescent="0.25">
      <c r="AD14845" s="3"/>
    </row>
    <row r="14846" spans="30:30" x14ac:dyDescent="0.25">
      <c r="AD14846" s="3"/>
    </row>
    <row r="14847" spans="30:30" x14ac:dyDescent="0.25">
      <c r="AD14847" s="3"/>
    </row>
    <row r="14848" spans="30:30" x14ac:dyDescent="0.25">
      <c r="AD14848" s="3"/>
    </row>
    <row r="14849" spans="30:30" x14ac:dyDescent="0.25">
      <c r="AD14849" s="3"/>
    </row>
    <row r="14850" spans="30:30" x14ac:dyDescent="0.25">
      <c r="AD14850" s="3"/>
    </row>
    <row r="14851" spans="30:30" x14ac:dyDescent="0.25">
      <c r="AD14851" s="3"/>
    </row>
    <row r="14852" spans="30:30" x14ac:dyDescent="0.25">
      <c r="AD14852" s="3"/>
    </row>
    <row r="14853" spans="30:30" x14ac:dyDescent="0.25">
      <c r="AD14853" s="3"/>
    </row>
    <row r="14854" spans="30:30" x14ac:dyDescent="0.25">
      <c r="AD14854" s="3"/>
    </row>
    <row r="14855" spans="30:30" x14ac:dyDescent="0.25">
      <c r="AD14855" s="3"/>
    </row>
    <row r="14856" spans="30:30" x14ac:dyDescent="0.25">
      <c r="AD14856" s="3"/>
    </row>
    <row r="14857" spans="30:30" x14ac:dyDescent="0.25">
      <c r="AD14857" s="3"/>
    </row>
    <row r="14858" spans="30:30" x14ac:dyDescent="0.25">
      <c r="AD14858" s="3"/>
    </row>
    <row r="14859" spans="30:30" x14ac:dyDescent="0.25">
      <c r="AD14859" s="3"/>
    </row>
    <row r="14860" spans="30:30" x14ac:dyDescent="0.25">
      <c r="AD14860" s="3"/>
    </row>
    <row r="14861" spans="30:30" x14ac:dyDescent="0.25">
      <c r="AD14861" s="3"/>
    </row>
    <row r="14862" spans="30:30" x14ac:dyDescent="0.25">
      <c r="AD14862" s="3"/>
    </row>
    <row r="14863" spans="30:30" x14ac:dyDescent="0.25">
      <c r="AD14863" s="3"/>
    </row>
    <row r="14864" spans="30:30" x14ac:dyDescent="0.25">
      <c r="AD14864" s="3"/>
    </row>
    <row r="14865" spans="30:30" x14ac:dyDescent="0.25">
      <c r="AD14865" s="3"/>
    </row>
    <row r="14866" spans="30:30" x14ac:dyDescent="0.25">
      <c r="AD14866" s="3"/>
    </row>
    <row r="14867" spans="30:30" x14ac:dyDescent="0.25">
      <c r="AD14867" s="3"/>
    </row>
    <row r="14868" spans="30:30" x14ac:dyDescent="0.25">
      <c r="AD14868" s="3"/>
    </row>
    <row r="14869" spans="30:30" x14ac:dyDescent="0.25">
      <c r="AD14869" s="3"/>
    </row>
    <row r="14870" spans="30:30" x14ac:dyDescent="0.25">
      <c r="AD14870" s="3"/>
    </row>
    <row r="14871" spans="30:30" x14ac:dyDescent="0.25">
      <c r="AD14871" s="3"/>
    </row>
    <row r="14872" spans="30:30" x14ac:dyDescent="0.25">
      <c r="AD14872" s="3"/>
    </row>
    <row r="14873" spans="30:30" x14ac:dyDescent="0.25">
      <c r="AD14873" s="3"/>
    </row>
    <row r="14874" spans="30:30" x14ac:dyDescent="0.25">
      <c r="AD14874" s="3"/>
    </row>
    <row r="14875" spans="30:30" x14ac:dyDescent="0.25">
      <c r="AD14875" s="3"/>
    </row>
    <row r="14876" spans="30:30" x14ac:dyDescent="0.25">
      <c r="AD14876" s="3"/>
    </row>
    <row r="14877" spans="30:30" x14ac:dyDescent="0.25">
      <c r="AD14877" s="3"/>
    </row>
    <row r="14878" spans="30:30" x14ac:dyDescent="0.25">
      <c r="AD14878" s="3"/>
    </row>
    <row r="14879" spans="30:30" x14ac:dyDescent="0.25">
      <c r="AD14879" s="3"/>
    </row>
    <row r="14880" spans="30:30" x14ac:dyDescent="0.25">
      <c r="AD14880" s="3"/>
    </row>
    <row r="14881" spans="30:30" x14ac:dyDescent="0.25">
      <c r="AD14881" s="3"/>
    </row>
    <row r="14882" spans="30:30" x14ac:dyDescent="0.25">
      <c r="AD14882" s="3"/>
    </row>
    <row r="14883" spans="30:30" x14ac:dyDescent="0.25">
      <c r="AD14883" s="3"/>
    </row>
    <row r="14884" spans="30:30" x14ac:dyDescent="0.25">
      <c r="AD14884" s="3"/>
    </row>
    <row r="14885" spans="30:30" x14ac:dyDescent="0.25">
      <c r="AD14885" s="3"/>
    </row>
    <row r="14886" spans="30:30" x14ac:dyDescent="0.25">
      <c r="AD14886" s="3"/>
    </row>
    <row r="14887" spans="30:30" x14ac:dyDescent="0.25">
      <c r="AD14887" s="3"/>
    </row>
    <row r="14888" spans="30:30" x14ac:dyDescent="0.25">
      <c r="AD14888" s="3"/>
    </row>
    <row r="14889" spans="30:30" x14ac:dyDescent="0.25">
      <c r="AD14889" s="3"/>
    </row>
    <row r="14890" spans="30:30" x14ac:dyDescent="0.25">
      <c r="AD14890" s="3"/>
    </row>
    <row r="14891" spans="30:30" x14ac:dyDescent="0.25">
      <c r="AD14891" s="3"/>
    </row>
    <row r="14892" spans="30:30" x14ac:dyDescent="0.25">
      <c r="AD14892" s="3"/>
    </row>
    <row r="14893" spans="30:30" x14ac:dyDescent="0.25">
      <c r="AD14893" s="3"/>
    </row>
    <row r="14894" spans="30:30" x14ac:dyDescent="0.25">
      <c r="AD14894" s="3"/>
    </row>
    <row r="14895" spans="30:30" x14ac:dyDescent="0.25">
      <c r="AD14895" s="3"/>
    </row>
    <row r="14896" spans="30:30" x14ac:dyDescent="0.25">
      <c r="AD14896" s="3"/>
    </row>
    <row r="14897" spans="30:30" x14ac:dyDescent="0.25">
      <c r="AD14897" s="3"/>
    </row>
    <row r="14898" spans="30:30" x14ac:dyDescent="0.25">
      <c r="AD14898" s="3"/>
    </row>
    <row r="14899" spans="30:30" x14ac:dyDescent="0.25">
      <c r="AD14899" s="3"/>
    </row>
    <row r="14900" spans="30:30" x14ac:dyDescent="0.25">
      <c r="AD14900" s="3"/>
    </row>
    <row r="14901" spans="30:30" x14ac:dyDescent="0.25">
      <c r="AD14901" s="3"/>
    </row>
    <row r="14902" spans="30:30" x14ac:dyDescent="0.25">
      <c r="AD14902" s="3"/>
    </row>
    <row r="14903" spans="30:30" x14ac:dyDescent="0.25">
      <c r="AD14903" s="3"/>
    </row>
    <row r="14904" spans="30:30" x14ac:dyDescent="0.25">
      <c r="AD14904" s="3"/>
    </row>
    <row r="14905" spans="30:30" x14ac:dyDescent="0.25">
      <c r="AD14905" s="3"/>
    </row>
    <row r="14906" spans="30:30" x14ac:dyDescent="0.25">
      <c r="AD14906" s="3"/>
    </row>
    <row r="14907" spans="30:30" x14ac:dyDescent="0.25">
      <c r="AD14907" s="3"/>
    </row>
    <row r="14908" spans="30:30" x14ac:dyDescent="0.25">
      <c r="AD14908" s="3"/>
    </row>
    <row r="14909" spans="30:30" x14ac:dyDescent="0.25">
      <c r="AD14909" s="3"/>
    </row>
    <row r="14910" spans="30:30" x14ac:dyDescent="0.25">
      <c r="AD14910" s="3"/>
    </row>
    <row r="14911" spans="30:30" x14ac:dyDescent="0.25">
      <c r="AD14911" s="3"/>
    </row>
    <row r="14912" spans="30:30" x14ac:dyDescent="0.25">
      <c r="AD14912" s="3"/>
    </row>
    <row r="14913" spans="30:30" x14ac:dyDescent="0.25">
      <c r="AD14913" s="3"/>
    </row>
    <row r="14914" spans="30:30" x14ac:dyDescent="0.25">
      <c r="AD14914" s="3"/>
    </row>
    <row r="14915" spans="30:30" x14ac:dyDescent="0.25">
      <c r="AD14915" s="3"/>
    </row>
    <row r="14916" spans="30:30" x14ac:dyDescent="0.25">
      <c r="AD14916" s="3"/>
    </row>
    <row r="14917" spans="30:30" x14ac:dyDescent="0.25">
      <c r="AD14917" s="3"/>
    </row>
    <row r="14918" spans="30:30" x14ac:dyDescent="0.25">
      <c r="AD14918" s="3"/>
    </row>
    <row r="14919" spans="30:30" x14ac:dyDescent="0.25">
      <c r="AD14919" s="3"/>
    </row>
    <row r="14920" spans="30:30" x14ac:dyDescent="0.25">
      <c r="AD14920" s="3"/>
    </row>
    <row r="14921" spans="30:30" x14ac:dyDescent="0.25">
      <c r="AD14921" s="3"/>
    </row>
    <row r="14922" spans="30:30" x14ac:dyDescent="0.25">
      <c r="AD14922" s="3"/>
    </row>
    <row r="14923" spans="30:30" x14ac:dyDescent="0.25">
      <c r="AD14923" s="3"/>
    </row>
    <row r="14924" spans="30:30" x14ac:dyDescent="0.25">
      <c r="AD14924" s="3"/>
    </row>
    <row r="14925" spans="30:30" x14ac:dyDescent="0.25">
      <c r="AD14925" s="3"/>
    </row>
    <row r="14926" spans="30:30" x14ac:dyDescent="0.25">
      <c r="AD14926" s="3"/>
    </row>
    <row r="14927" spans="30:30" x14ac:dyDescent="0.25">
      <c r="AD14927" s="3"/>
    </row>
    <row r="14928" spans="30:30" x14ac:dyDescent="0.25">
      <c r="AD14928" s="3"/>
    </row>
    <row r="14929" spans="30:30" x14ac:dyDescent="0.25">
      <c r="AD14929" s="3"/>
    </row>
    <row r="14930" spans="30:30" x14ac:dyDescent="0.25">
      <c r="AD14930" s="3"/>
    </row>
    <row r="14931" spans="30:30" x14ac:dyDescent="0.25">
      <c r="AD14931" s="3"/>
    </row>
    <row r="14932" spans="30:30" x14ac:dyDescent="0.25">
      <c r="AD14932" s="3"/>
    </row>
    <row r="14933" spans="30:30" x14ac:dyDescent="0.25">
      <c r="AD14933" s="3"/>
    </row>
    <row r="14934" spans="30:30" x14ac:dyDescent="0.25">
      <c r="AD14934" s="3"/>
    </row>
    <row r="14935" spans="30:30" x14ac:dyDescent="0.25">
      <c r="AD14935" s="3"/>
    </row>
    <row r="14936" spans="30:30" x14ac:dyDescent="0.25">
      <c r="AD14936" s="3"/>
    </row>
    <row r="14937" spans="30:30" x14ac:dyDescent="0.25">
      <c r="AD14937" s="3"/>
    </row>
    <row r="14938" spans="30:30" x14ac:dyDescent="0.25">
      <c r="AD14938" s="3"/>
    </row>
    <row r="14939" spans="30:30" x14ac:dyDescent="0.25">
      <c r="AD14939" s="3"/>
    </row>
    <row r="14940" spans="30:30" x14ac:dyDescent="0.25">
      <c r="AD14940" s="3"/>
    </row>
    <row r="14941" spans="30:30" x14ac:dyDescent="0.25">
      <c r="AD14941" s="3"/>
    </row>
    <row r="14942" spans="30:30" x14ac:dyDescent="0.25">
      <c r="AD14942" s="3"/>
    </row>
    <row r="14943" spans="30:30" x14ac:dyDescent="0.25">
      <c r="AD14943" s="3"/>
    </row>
    <row r="14944" spans="30:30" x14ac:dyDescent="0.25">
      <c r="AD14944" s="3"/>
    </row>
    <row r="14945" spans="30:30" x14ac:dyDescent="0.25">
      <c r="AD14945" s="3"/>
    </row>
    <row r="14946" spans="30:30" x14ac:dyDescent="0.25">
      <c r="AD14946" s="3"/>
    </row>
    <row r="14947" spans="30:30" x14ac:dyDescent="0.25">
      <c r="AD14947" s="3"/>
    </row>
    <row r="14948" spans="30:30" x14ac:dyDescent="0.25">
      <c r="AD14948" s="3"/>
    </row>
    <row r="14949" spans="30:30" x14ac:dyDescent="0.25">
      <c r="AD14949" s="3"/>
    </row>
    <row r="14950" spans="30:30" x14ac:dyDescent="0.25">
      <c r="AD14950" s="3"/>
    </row>
    <row r="14951" spans="30:30" x14ac:dyDescent="0.25">
      <c r="AD14951" s="3"/>
    </row>
    <row r="14952" spans="30:30" x14ac:dyDescent="0.25">
      <c r="AD14952" s="3"/>
    </row>
    <row r="14953" spans="30:30" x14ac:dyDescent="0.25">
      <c r="AD14953" s="3"/>
    </row>
    <row r="14954" spans="30:30" x14ac:dyDescent="0.25">
      <c r="AD14954" s="3"/>
    </row>
    <row r="14955" spans="30:30" x14ac:dyDescent="0.25">
      <c r="AD14955" s="3"/>
    </row>
    <row r="14956" spans="30:30" x14ac:dyDescent="0.25">
      <c r="AD14956" s="3"/>
    </row>
    <row r="14957" spans="30:30" x14ac:dyDescent="0.25">
      <c r="AD14957" s="3"/>
    </row>
    <row r="14958" spans="30:30" x14ac:dyDescent="0.25">
      <c r="AD14958" s="3"/>
    </row>
    <row r="14959" spans="30:30" x14ac:dyDescent="0.25">
      <c r="AD14959" s="3"/>
    </row>
    <row r="14960" spans="30:30" x14ac:dyDescent="0.25">
      <c r="AD14960" s="3"/>
    </row>
    <row r="14961" spans="30:30" x14ac:dyDescent="0.25">
      <c r="AD14961" s="3"/>
    </row>
    <row r="14962" spans="30:30" x14ac:dyDescent="0.25">
      <c r="AD14962" s="3"/>
    </row>
    <row r="14963" spans="30:30" x14ac:dyDescent="0.25">
      <c r="AD14963" s="3"/>
    </row>
    <row r="14964" spans="30:30" x14ac:dyDescent="0.25">
      <c r="AD14964" s="3"/>
    </row>
    <row r="14965" spans="30:30" x14ac:dyDescent="0.25">
      <c r="AD14965" s="3"/>
    </row>
    <row r="14966" spans="30:30" x14ac:dyDescent="0.25">
      <c r="AD14966" s="3"/>
    </row>
    <row r="14967" spans="30:30" x14ac:dyDescent="0.25">
      <c r="AD14967" s="3"/>
    </row>
    <row r="14968" spans="30:30" x14ac:dyDescent="0.25">
      <c r="AD14968" s="3"/>
    </row>
    <row r="14969" spans="30:30" x14ac:dyDescent="0.25">
      <c r="AD14969" s="3"/>
    </row>
    <row r="14970" spans="30:30" x14ac:dyDescent="0.25">
      <c r="AD14970" s="3"/>
    </row>
    <row r="14971" spans="30:30" x14ac:dyDescent="0.25">
      <c r="AD14971" s="3"/>
    </row>
    <row r="14972" spans="30:30" x14ac:dyDescent="0.25">
      <c r="AD14972" s="3"/>
    </row>
    <row r="14973" spans="30:30" x14ac:dyDescent="0.25">
      <c r="AD14973" s="3"/>
    </row>
    <row r="14974" spans="30:30" x14ac:dyDescent="0.25">
      <c r="AD14974" s="3"/>
    </row>
    <row r="14975" spans="30:30" x14ac:dyDescent="0.25">
      <c r="AD14975" s="3"/>
    </row>
    <row r="14976" spans="30:30" x14ac:dyDescent="0.25">
      <c r="AD14976" s="3"/>
    </row>
    <row r="14977" spans="30:30" x14ac:dyDescent="0.25">
      <c r="AD14977" s="3"/>
    </row>
    <row r="14978" spans="30:30" x14ac:dyDescent="0.25">
      <c r="AD14978" s="3"/>
    </row>
    <row r="14979" spans="30:30" x14ac:dyDescent="0.25">
      <c r="AD14979" s="3"/>
    </row>
    <row r="14980" spans="30:30" x14ac:dyDescent="0.25">
      <c r="AD14980" s="3"/>
    </row>
    <row r="14981" spans="30:30" x14ac:dyDescent="0.25">
      <c r="AD14981" s="3"/>
    </row>
    <row r="14982" spans="30:30" x14ac:dyDescent="0.25">
      <c r="AD14982" s="3"/>
    </row>
    <row r="14983" spans="30:30" x14ac:dyDescent="0.25">
      <c r="AD14983" s="3"/>
    </row>
  </sheetData>
  <sheetProtection formatCells="0" formatColumns="0" formatRows="0" sort="0" autoFilter="0" pivotTables="0"/>
  <mergeCells count="4">
    <mergeCell ref="G5:I5"/>
    <mergeCell ref="G2:I2"/>
    <mergeCell ref="G3:I3"/>
    <mergeCell ref="B2:F3"/>
  </mergeCells>
  <phoneticPr fontId="7" type="noConversion"/>
  <conditionalFormatting sqref="K8:K1500">
    <cfRule type="expression" dxfId="19" priority="20">
      <formula>AND(AND(K8&lt;&gt;"YES",K8&lt;&gt;"NO"),OR(OR(H8="Unspecified",J8="Unspecified"),AND(H8&lt;&gt;J8,J8&lt;&gt;"")))</formula>
    </cfRule>
  </conditionalFormatting>
  <conditionalFormatting sqref="I8:I1500">
    <cfRule type="expression" dxfId="18" priority="18">
      <formula>AND(I8="",J8&lt;&gt;"")</formula>
    </cfRule>
  </conditionalFormatting>
  <conditionalFormatting sqref="J8:J1500">
    <cfRule type="expression" dxfId="17" priority="17">
      <formula>AND(I8&lt;&gt;"",J8="")</formula>
    </cfRule>
  </conditionalFormatting>
  <conditionalFormatting sqref="G8:G1500">
    <cfRule type="expression" dxfId="16" priority="16">
      <formula>AND(G8="",H8&lt;&gt;"")</formula>
    </cfRule>
  </conditionalFormatting>
  <conditionalFormatting sqref="H8:H1500">
    <cfRule type="expression" dxfId="15" priority="19">
      <formula>AND(G8&lt;&gt;"",H8="")</formula>
    </cfRule>
  </conditionalFormatting>
  <conditionalFormatting sqref="T8:T1500">
    <cfRule type="expression" dxfId="14" priority="13">
      <formula>AND(S8&lt;&gt;"",T8="")</formula>
    </cfRule>
  </conditionalFormatting>
  <conditionalFormatting sqref="V8:V1500">
    <cfRule type="expression" dxfId="13" priority="2">
      <formula>AND(U8&lt;&gt;"",V8="")</formula>
    </cfRule>
  </conditionalFormatting>
  <conditionalFormatting sqref="X8:X1500">
    <cfRule type="expression" dxfId="12" priority="1">
      <formula>AND(W8&lt;&gt;"",X8="")</formula>
    </cfRule>
  </conditionalFormatting>
  <conditionalFormatting sqref="B8:B1500">
    <cfRule type="expression" dxfId="11" priority="89">
      <formula>AND(B8="",OR(C8,D8,E8,F8,G8,H8,I8,J8,#REF!,M8,N10,O8,#REF!,#REF!,#REF!,AE8)&lt;&gt;"")</formula>
    </cfRule>
  </conditionalFormatting>
  <dataValidations count="17">
    <dataValidation type="date" operator="greaterThan" allowBlank="1" showInputMessage="1" showErrorMessage="1" sqref="J5" xr:uid="{C366E251-D9BC-4C45-8CFE-44312B26416D}">
      <formula1>44166</formula1>
    </dataValidation>
    <dataValidation type="list" allowBlank="1" showInputMessage="1" showErrorMessage="1" sqref="O8:P1500 R8:R1500 AC8:AC1500" xr:uid="{7CD19A1A-3C63-4CA4-91EE-91A7973B7F90}">
      <formula1>"YES, NO"</formula1>
    </dataValidation>
    <dataValidation type="list" allowBlank="1" showInputMessage="1" showErrorMessage="1" sqref="H8:H1500" xr:uid="{E4086D1C-6B56-48C2-AEC7-B6E664F022A7}">
      <formula1>Vaccines</formula1>
    </dataValidation>
    <dataValidation type="custom" showInputMessage="1" showErrorMessage="1" errorTitle="Incompatible Date Value" error="A first vaccination date must be present. _x000a__x000a_The second vaccination date must occur after the first vaccination date." sqref="I8:I1500" xr:uid="{346C7BA5-35E1-4BF6-B68B-9FA7EA9F2903}">
      <formula1>AND(G8&lt;&gt;"",OR(I8&gt;G8,I8=""))</formula1>
    </dataValidation>
    <dataValidation type="list" allowBlank="1" showInputMessage="1" showErrorMessage="1" sqref="J8:J1500" xr:uid="{27910E0C-028B-4A4F-B2BF-DA2BBC5779CE}">
      <formula1>INDIRECT(H8)</formula1>
    </dataValidation>
    <dataValidation type="custom" allowBlank="1" showInputMessage="1" showErrorMessage="1" sqref="L8:L1500" xr:uid="{5EE9294D-F549-4814-B515-333CF20DA5DD}">
      <formula1>AND(G8&lt;&gt;"",OR(L8&gt;=G8,L8=""))</formula1>
    </dataValidation>
    <dataValidation allowBlank="1" showInputMessage="1" errorTitle="Select Option from Dropdown Menu" error="Please select an option from the dropdown menu." sqref="AD8:AD1500" xr:uid="{0D83352A-CFDF-402E-ACAB-7AB711CC5FD9}"/>
    <dataValidation type="custom" showInputMessage="1" showErrorMessage="1" errorTitle="End Date Before Start Date" error="The End Date must occur on, or after the Start Date." sqref="C8:C1500" xr:uid="{AE16C2FD-B373-47C8-BB1E-7BB04827E279}">
      <formula1>OR(C8&gt;=B8,C8="")</formula1>
    </dataValidation>
    <dataValidation type="custom" showInputMessage="1" showErrorMessage="1" error="There must be a first additional/booster dose entered prior to documentation of a 2nd booster dose" sqref="U9:U1500" xr:uid="{1639D454-6D13-4CF0-BF94-9D8147EBFEAE}">
      <formula1>AND(S9&lt;&gt;"")</formula1>
    </dataValidation>
    <dataValidation type="custom" showInputMessage="1" showErrorMessage="1" error="There must be a second booster dose entered before a third booster dose can be documented." sqref="W8:W1500" xr:uid="{19F5AB90-7F5E-469B-A5AD-5DDABDACA0A5}">
      <formula1>AND(U8&lt;&gt;"")</formula1>
    </dataValidation>
    <dataValidation type="date" allowBlank="1" showInputMessage="1" showErrorMessage="1" errorTitle="Incorrect Date" error="Check that you have entered a valid date." sqref="S8:S1500" xr:uid="{4B455C93-0B2A-4CFA-B0A3-2B22330F355F}">
      <formula1>43831</formula1>
      <formula2>73050</formula2>
    </dataValidation>
    <dataValidation type="custom" showInputMessage="1" showErrorMessage="1" error="There must be a first booster dose entered prior to documentation of a 2nd dose" sqref="U8" xr:uid="{A2512F2A-5A5F-468F-B18B-F7A99DEB3F80}">
      <formula1>AND(S8&lt;&gt;"")</formula1>
    </dataValidation>
    <dataValidation type="custom" showInputMessage="1" showErrorMessage="1" error="There must be a 3rd booster dose entered before a 4th dose can be documented." sqref="Y8:Y1500" xr:uid="{70E0F42E-FD59-49B1-903A-2F9333E560A3}">
      <formula1>AND(W8&lt;&gt;"")</formula1>
    </dataValidation>
    <dataValidation type="custom" showInputMessage="1" showErrorMessage="1" error="There must be a 4th booster dose entered before a 5th dose can be documented." sqref="AA8:AA1500" xr:uid="{34106D69-7A59-4708-92B2-AC15F00CB44B}">
      <formula1>AND(Y8&lt;&gt;"")</formula1>
    </dataValidation>
    <dataValidation type="list" allowBlank="1" showInputMessage="1" showErrorMessage="1" sqref="K7:K1500" xr:uid="{66F0314D-3DA9-4FAE-A913-11030BBE260B}">
      <formula1>"YES,NO"</formula1>
    </dataValidation>
    <dataValidation type="custom" showInputMessage="1" showErrorMessage="1" errorTitle="Existing Vaccine or Declination" error="There is either an existing date entered for a vaccination indicating the individual is 'up to date', or a declined vaccination._x000a__x000a_Please clear these fields if you would like to enter a Contra-Ind date." sqref="M8:M1500" xr:uid="{734AB76F-DDE1-4615-BC15-05B81C01CF3B}">
      <formula1>AND(N8="", K8&lt;&gt;"YES")</formula1>
    </dataValidation>
    <dataValidation type="custom" showInputMessage="1" showErrorMessage="1" errorTitle="Existing Vaccine or Contra-Ind" error="There is either an existing date entered for a vaccination indicating the individual is 'up to date', or a contraindication._x000a__x000a_Please clear these fields if you would like to enter a declination date." sqref="N8:N1500" xr:uid="{59EA583B-B1EC-4F65-A071-A762BE1501B1}">
      <formula1>AND(M8="", K8&lt;&gt;"YES")</formula1>
    </dataValidation>
  </dataValidations>
  <hyperlinks>
    <hyperlink ref="AG6" r:id="rId1" xr:uid="{6168B50A-5AA1-4754-B8FB-F6C10C4849F7}"/>
  </hyperlinks>
  <pageMargins left="0.7" right="0.7" top="0.75" bottom="0.75" header="0.3" footer="0.3"/>
  <pageSetup orientation="portrait" r:id="rId2"/>
  <legacyDrawing r:id="rId3"/>
  <tableParts count="2">
    <tablePart r:id="rId4"/>
    <tablePart r:id="rId5"/>
  </tableParts>
  <extLst>
    <ext xmlns:x14="http://schemas.microsoft.com/office/spreadsheetml/2009/9/main" uri="{CCE6A557-97BC-4b89-ADB6-D9C93CAAB3DF}">
      <x14:dataValidations xmlns:xm="http://schemas.microsoft.com/office/excel/2006/main" count="3">
        <x14:dataValidation type="list" allowBlank="1" showInputMessage="1" showErrorMessage="1" xr:uid="{3B0C5856-1093-48EE-8733-D7E5F8774404}">
          <x14:formula1>
            <xm:f>Lists!$B$3:$B$57</xm:f>
          </x14:formula1>
          <xm:sqref>J4</xm:sqref>
        </x14:dataValidation>
        <x14:dataValidation type="list" allowBlank="1" showInputMessage="1" showErrorMessage="1" xr:uid="{52F5A834-76EF-43F9-B0DD-DBA198548E10}">
          <x14:formula1>
            <xm:f>Lists!$R$4:$R$7</xm:f>
          </x14:formula1>
          <xm:sqref>Q8:Q1500</xm:sqref>
        </x14:dataValidation>
        <x14:dataValidation type="list" showInputMessage="1" showErrorMessage="1" xr:uid="{D647490F-94D2-46D3-A3A1-53F2D2712B30}">
          <x14:formula1>
            <xm:f>Lists!$P$4:$P$8</xm:f>
          </x14:formula1>
          <xm:sqref>T8:T1500 V8:V1500 X8:X1500 Z8:Z1500 AB8:AB1500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A4D8-AE2B-4969-B7F0-6F105BA8585C}">
  <sheetPr codeName="Sheet3"/>
  <dimension ref="A1:O22"/>
  <sheetViews>
    <sheetView showGridLines="0" zoomScale="90" zoomScaleNormal="90" workbookViewId="0">
      <selection activeCell="C6" sqref="C6"/>
    </sheetView>
  </sheetViews>
  <sheetFormatPr defaultRowHeight="15" x14ac:dyDescent="0.25"/>
  <cols>
    <col min="1" max="1" width="1.140625" style="4" customWidth="1"/>
    <col min="2" max="2" width="69" customWidth="1"/>
    <col min="3" max="3" width="11.5703125" customWidth="1"/>
    <col min="4" max="4" width="15.85546875" customWidth="1"/>
    <col min="5" max="5" width="29" customWidth="1"/>
    <col min="6" max="6" width="18.85546875" customWidth="1"/>
    <col min="7" max="7" width="12.5703125" customWidth="1"/>
    <col min="8" max="8" width="10.28515625" customWidth="1"/>
    <col min="9" max="9" width="14.7109375" customWidth="1"/>
    <col min="10" max="10" width="17.7109375" customWidth="1"/>
    <col min="11" max="11" width="14.42578125" customWidth="1"/>
    <col min="12" max="12" width="12.28515625" customWidth="1"/>
  </cols>
  <sheetData>
    <row r="1" spans="2:15" s="4" customFormat="1" ht="6" customHeight="1" thickBot="1" x14ac:dyDescent="0.3"/>
    <row r="2" spans="2:15" s="4" customFormat="1" ht="34.5" customHeight="1" x14ac:dyDescent="0.35">
      <c r="B2" s="239" t="s">
        <v>91</v>
      </c>
      <c r="C2" s="240"/>
      <c r="D2" s="121"/>
      <c r="E2" s="250" t="s">
        <v>119</v>
      </c>
      <c r="F2" s="251"/>
      <c r="G2" s="251"/>
      <c r="H2" s="251"/>
      <c r="I2" s="251"/>
      <c r="J2" s="251"/>
      <c r="K2" s="251"/>
      <c r="L2" s="251"/>
      <c r="M2" s="251"/>
      <c r="N2" s="251"/>
      <c r="O2" s="252"/>
    </row>
    <row r="3" spans="2:15" s="4" customFormat="1" ht="15.6" customHeight="1" x14ac:dyDescent="0.25">
      <c r="B3" s="241" t="s">
        <v>0</v>
      </c>
      <c r="C3" s="242"/>
      <c r="D3" s="124"/>
      <c r="E3" s="253"/>
      <c r="F3" s="254"/>
      <c r="G3" s="254"/>
      <c r="H3" s="254"/>
      <c r="I3" s="254"/>
      <c r="J3" s="254"/>
      <c r="K3" s="254"/>
      <c r="L3" s="254"/>
      <c r="M3" s="254"/>
      <c r="N3" s="254"/>
      <c r="O3" s="255"/>
    </row>
    <row r="4" spans="2:15" s="4" customFormat="1" ht="15" customHeight="1" thickBot="1" x14ac:dyDescent="0.3">
      <c r="B4" s="30" t="s">
        <v>88</v>
      </c>
      <c r="C4" s="83">
        <f>TrackingWorksheet!J2</f>
        <v>0</v>
      </c>
      <c r="E4" s="256"/>
      <c r="F4" s="257"/>
      <c r="G4" s="257"/>
      <c r="H4" s="257"/>
      <c r="I4" s="257"/>
      <c r="J4" s="257"/>
      <c r="K4" s="257"/>
      <c r="L4" s="257"/>
      <c r="M4" s="257"/>
      <c r="N4" s="257"/>
      <c r="O4" s="258"/>
    </row>
    <row r="5" spans="2:15" s="4" customFormat="1" ht="21.75" customHeight="1" thickBot="1" x14ac:dyDescent="0.4">
      <c r="B5" s="30" t="s">
        <v>8</v>
      </c>
      <c r="C5" s="84" t="str">
        <f>TrackingWorksheet!J3</f>
        <v>COVID_19</v>
      </c>
      <c r="D5" s="4" t="s">
        <v>108</v>
      </c>
      <c r="E5" s="125"/>
      <c r="F5" s="122" t="s">
        <v>109</v>
      </c>
      <c r="G5" s="8"/>
      <c r="I5" s="8"/>
      <c r="K5" s="125"/>
      <c r="L5" s="125"/>
      <c r="M5" s="121"/>
      <c r="N5" s="121"/>
    </row>
    <row r="6" spans="2:15" s="4" customFormat="1" ht="18.75" customHeight="1" x14ac:dyDescent="0.25">
      <c r="B6" s="30" t="s">
        <v>15</v>
      </c>
      <c r="C6" s="166">
        <v>45110</v>
      </c>
      <c r="D6" s="162" t="s">
        <v>107</v>
      </c>
      <c r="E6" s="162"/>
      <c r="F6" s="162"/>
      <c r="G6" s="162"/>
      <c r="H6" s="162"/>
      <c r="I6" s="162"/>
      <c r="J6" s="123"/>
      <c r="K6" s="123"/>
      <c r="L6" s="123"/>
    </row>
    <row r="7" spans="2:15" s="4" customFormat="1" ht="15.75" thickBot="1" x14ac:dyDescent="0.3">
      <c r="B7" s="31" t="s">
        <v>14</v>
      </c>
      <c r="C7" s="85">
        <f>IF(ISBLANK(C6),"-",C6+6)</f>
        <v>45116</v>
      </c>
      <c r="D7" s="126"/>
      <c r="E7" s="123"/>
      <c r="F7" s="123"/>
      <c r="G7" s="123"/>
      <c r="H7" s="123"/>
      <c r="I7" s="123"/>
      <c r="J7" s="123"/>
      <c r="K7" s="123"/>
      <c r="L7" s="123"/>
    </row>
    <row r="8" spans="2:15" s="4" customFormat="1" ht="7.5" customHeight="1" thickBot="1" x14ac:dyDescent="0.3">
      <c r="B8" s="92"/>
      <c r="C8" s="34"/>
      <c r="F8" s="6"/>
      <c r="G8" s="7"/>
      <c r="H8" s="8"/>
    </row>
    <row r="9" spans="2:15" s="4" customFormat="1" ht="16.5" customHeight="1" x14ac:dyDescent="0.25">
      <c r="B9" s="93" t="s">
        <v>92</v>
      </c>
      <c r="C9" s="259" t="s">
        <v>83</v>
      </c>
      <c r="D9" s="260"/>
      <c r="E9" s="260"/>
      <c r="F9" s="260"/>
      <c r="G9" s="261"/>
      <c r="H9" s="267" t="s">
        <v>95</v>
      </c>
      <c r="I9" s="262" t="s">
        <v>96</v>
      </c>
      <c r="J9" s="262"/>
      <c r="K9" s="262"/>
      <c r="L9" s="263"/>
    </row>
    <row r="10" spans="2:15" s="4" customFormat="1" ht="15.75" x14ac:dyDescent="0.25">
      <c r="B10" s="246"/>
      <c r="C10" s="248" t="s">
        <v>80</v>
      </c>
      <c r="D10" s="89" t="s">
        <v>79</v>
      </c>
      <c r="E10" s="243" t="s">
        <v>82</v>
      </c>
      <c r="F10" s="244"/>
      <c r="G10" s="245"/>
      <c r="H10" s="268"/>
      <c r="I10" s="89" t="s">
        <v>79</v>
      </c>
      <c r="J10" s="243" t="s">
        <v>82</v>
      </c>
      <c r="K10" s="244"/>
      <c r="L10" s="245"/>
    </row>
    <row r="11" spans="2:15" s="4" customFormat="1" ht="39" customHeight="1" thickBot="1" x14ac:dyDescent="0.3">
      <c r="B11" s="247"/>
      <c r="C11" s="249"/>
      <c r="D11" s="193" t="s">
        <v>81</v>
      </c>
      <c r="E11" s="194" t="s">
        <v>76</v>
      </c>
      <c r="F11" s="194" t="s">
        <v>77</v>
      </c>
      <c r="G11" s="195" t="s">
        <v>78</v>
      </c>
      <c r="H11" s="268"/>
      <c r="I11" s="90" t="s">
        <v>81</v>
      </c>
      <c r="J11" s="91" t="s">
        <v>76</v>
      </c>
      <c r="K11" s="91" t="s">
        <v>77</v>
      </c>
      <c r="L11" s="94" t="s">
        <v>78</v>
      </c>
    </row>
    <row r="12" spans="2:15" s="4" customFormat="1" ht="27.75" customHeight="1" thickBot="1" x14ac:dyDescent="0.3">
      <c r="B12" s="190" t="s">
        <v>67</v>
      </c>
      <c r="C12" s="192">
        <f>SUM(Calculations!$D:$D)</f>
        <v>0</v>
      </c>
      <c r="D12" s="120">
        <f>COUNTIFS(Calculations!$D:$D,1,Calculations!$AZ:$AZ,D11)</f>
        <v>0</v>
      </c>
      <c r="E12" s="120">
        <f>COUNTIFS(Calculations!$D:$D,1,Calculations!$AZ:$AZ,E11)</f>
        <v>0</v>
      </c>
      <c r="F12" s="120">
        <f>COUNTIFS(Calculations!$D:$D,1,Calculations!$AZ:$AZ,F11)</f>
        <v>0</v>
      </c>
      <c r="G12" s="88">
        <f>COUNTIFS(Calculations!$D:$D,1,Calculations!$AZ:$AZ,G11)</f>
        <v>0</v>
      </c>
      <c r="H12" s="276" t="s">
        <v>97</v>
      </c>
      <c r="I12" s="277"/>
      <c r="J12" s="277"/>
      <c r="K12" s="277"/>
      <c r="L12" s="278"/>
    </row>
    <row r="13" spans="2:15" s="4" customFormat="1" ht="16.5" thickBot="1" x14ac:dyDescent="0.3">
      <c r="B13" s="273" t="s">
        <v>193</v>
      </c>
      <c r="C13" s="274"/>
      <c r="D13" s="274"/>
      <c r="E13" s="274"/>
      <c r="F13" s="274"/>
      <c r="G13" s="275"/>
      <c r="H13" s="279"/>
      <c r="I13" s="280"/>
      <c r="J13" s="280"/>
      <c r="K13" s="280"/>
      <c r="L13" s="281"/>
    </row>
    <row r="14" spans="2:15" s="4" customFormat="1" ht="30.75" thickBot="1" x14ac:dyDescent="0.3">
      <c r="B14" s="116" t="s">
        <v>189</v>
      </c>
      <c r="C14" s="191">
        <f>SUM(Calculations!$W:$W)</f>
        <v>0</v>
      </c>
      <c r="D14" s="117">
        <f>COUNTIFS(Calculations!$W:$W,1,Calculations!$AZ:$AZ,D11)</f>
        <v>0</v>
      </c>
      <c r="E14" s="117">
        <f>COUNTIFS(Calculations!$W:$W,1,Calculations!$AZ:$AZ,E11)</f>
        <v>0</v>
      </c>
      <c r="F14" s="117">
        <f>COUNTIFS(Calculations!$W:$W,1,Calculations!$AZ:$AZ,F11)</f>
        <v>0</v>
      </c>
      <c r="G14" s="157">
        <f>COUNTIFS(Calculations!$W:$W,1,Calculations!$AZ:$AZ,G11)</f>
        <v>0</v>
      </c>
      <c r="H14" s="152">
        <f>IFERROR(C14/C12,0)</f>
        <v>0</v>
      </c>
      <c r="I14" s="159">
        <f>IFERROR(D14/D12,0)</f>
        <v>0</v>
      </c>
      <c r="J14" s="159">
        <f>IFERROR(E14/E12,0)</f>
        <v>0</v>
      </c>
      <c r="K14" s="159">
        <f>IFERROR(F14/F12,0)</f>
        <v>0</v>
      </c>
      <c r="L14" s="160">
        <f>IFERROR(G14/G12,0)</f>
        <v>0</v>
      </c>
    </row>
    <row r="15" spans="2:15" s="4" customFormat="1" ht="21.95" customHeight="1" thickBot="1" x14ac:dyDescent="0.3">
      <c r="B15" s="181" t="s">
        <v>129</v>
      </c>
      <c r="C15" s="187"/>
      <c r="D15" s="182"/>
      <c r="E15" s="182"/>
      <c r="F15" s="182"/>
      <c r="G15" s="183"/>
      <c r="H15" s="184"/>
      <c r="I15" s="185"/>
      <c r="J15" s="185"/>
      <c r="K15" s="185"/>
      <c r="L15" s="186"/>
    </row>
    <row r="16" spans="2:15" s="4" customFormat="1" ht="29.25" customHeight="1" thickBot="1" x14ac:dyDescent="0.3">
      <c r="B16" s="173" t="s">
        <v>188</v>
      </c>
      <c r="C16" s="170">
        <f>SUM(Calculations!$AT:$AT)</f>
        <v>0</v>
      </c>
      <c r="D16" s="115">
        <f>COUNTIFS(Calculations!$AT:$AT,1,Calculations!$AZ:$AZ,D11)</f>
        <v>0</v>
      </c>
      <c r="E16" s="119">
        <f>COUNTIFS(Calculations!$AT:AT,1,Calculations!$AZ:$AZ,E11)</f>
        <v>0</v>
      </c>
      <c r="F16" s="119">
        <f>COUNTIFS(Calculations!$AT:$AT,1,Calculations!$AZ:$AZ,F11)</f>
        <v>0</v>
      </c>
      <c r="G16" s="151">
        <f>COUNTIFS(Calculations!$AT:$AT,1,Calculations!$AZ:$AZ,G11)</f>
        <v>0</v>
      </c>
      <c r="H16" s="147">
        <f>IFERROR(C16/C12,0)</f>
        <v>0</v>
      </c>
      <c r="I16" s="148">
        <f>IFERROR(D16/D12,0)</f>
        <v>0</v>
      </c>
      <c r="J16" s="148">
        <f>IFERROR(E16/E12,0)</f>
        <v>0</v>
      </c>
      <c r="K16" s="148">
        <f>IFERROR(F16/F12,0)</f>
        <v>0</v>
      </c>
      <c r="L16" s="149">
        <f>IFERROR(G16/G12,0)</f>
        <v>0</v>
      </c>
    </row>
    <row r="17" spans="2:12" s="4" customFormat="1" ht="16.5" thickBot="1" x14ac:dyDescent="0.3">
      <c r="B17" s="269" t="s">
        <v>47</v>
      </c>
      <c r="C17" s="270"/>
      <c r="D17" s="271"/>
      <c r="E17" s="271"/>
      <c r="F17" s="271"/>
      <c r="G17" s="272"/>
      <c r="H17" s="264" t="s">
        <v>98</v>
      </c>
      <c r="I17" s="265"/>
      <c r="J17" s="265"/>
      <c r="K17" s="265"/>
      <c r="L17" s="266"/>
    </row>
    <row r="18" spans="2:12" s="4" customFormat="1" ht="15.75" thickBot="1" x14ac:dyDescent="0.3">
      <c r="B18" s="116" t="s">
        <v>71</v>
      </c>
      <c r="C18" s="87">
        <f>SUM(Calculations!$AA:$AA)</f>
        <v>0</v>
      </c>
      <c r="D18" s="117">
        <f>COUNTIFS(Calculations!$AA:$AA,1,Calculations!$AZ:$AZ,D11)</f>
        <v>0</v>
      </c>
      <c r="E18" s="117">
        <f>COUNTIFS(Calculations!$AA:$AA,1,Calculations!$AZ:$AZ,E11)</f>
        <v>0</v>
      </c>
      <c r="F18" s="117">
        <f>COUNTIFS(Calculations!$AA:$AA,1,Calculations!$AZ:$AZ,F11)</f>
        <v>0</v>
      </c>
      <c r="G18" s="157">
        <f>COUNTIFS(Calculations!$AA:$AA,1,Calculations!$AZ:$AZ,G11)</f>
        <v>0</v>
      </c>
      <c r="H18" s="152">
        <f>IFERROR(C18/C12,0)</f>
        <v>0</v>
      </c>
      <c r="I18" s="159">
        <f>IFERROR(D18/D12,0)</f>
        <v>0</v>
      </c>
      <c r="J18" s="159">
        <f>IFERROR(E18/E12,0)</f>
        <v>0</v>
      </c>
      <c r="K18" s="159">
        <f>IFERROR(F18/F12,0)</f>
        <v>0</v>
      </c>
      <c r="L18" s="160">
        <f>IFERROR(G18/G12,0)</f>
        <v>0</v>
      </c>
    </row>
    <row r="19" spans="2:12" s="4" customFormat="1" x14ac:dyDescent="0.25">
      <c r="B19" s="98" t="s">
        <v>120</v>
      </c>
      <c r="C19" s="163">
        <f>SUM(Calculations!$AB:$AB)</f>
        <v>0</v>
      </c>
      <c r="D19" s="35">
        <f>COUNTIFS(Calculations!$AB:$AB,1,Calculations!$AZ:$AZ,D11)</f>
        <v>0</v>
      </c>
      <c r="E19" s="35">
        <f>COUNTIFS(Calculations!$AB:$AB,1,Calculations!$AZ:$AZ,E11)</f>
        <v>0</v>
      </c>
      <c r="F19" s="35">
        <f>COUNTIFS(Calculations!$AB:$AB,1,Calculations!$AZ:$AZ,F11)</f>
        <v>0</v>
      </c>
      <c r="G19" s="158">
        <f>COUNTIFS(Calculations!$AB:$AB,1,Calculations!$AZ:$AZ,G11)</f>
        <v>0</v>
      </c>
      <c r="H19" s="104">
        <f>IFERROR(C19/C12,0)</f>
        <v>0</v>
      </c>
      <c r="I19" s="105">
        <f>IFERROR(D19/D12,0)</f>
        <v>0</v>
      </c>
      <c r="J19" s="105">
        <f>IFERROR(E19/E12,0)</f>
        <v>0</v>
      </c>
      <c r="K19" s="105">
        <f>IFERROR(F19/F12,0)</f>
        <v>0</v>
      </c>
      <c r="L19" s="106">
        <f>IFERROR(G19/G12,0)</f>
        <v>0</v>
      </c>
    </row>
    <row r="20" spans="2:12" s="4" customFormat="1" ht="15.75" thickBot="1" x14ac:dyDescent="0.3">
      <c r="B20" s="189" t="s">
        <v>190</v>
      </c>
      <c r="C20" s="164">
        <f>C12-(C14+C18+C19)</f>
        <v>0</v>
      </c>
      <c r="D20" s="164">
        <f t="shared" ref="D20:G20" si="0">D12-(D14+D18+D19)</f>
        <v>0</v>
      </c>
      <c r="E20" s="164">
        <f t="shared" si="0"/>
        <v>0</v>
      </c>
      <c r="F20" s="164">
        <f t="shared" si="0"/>
        <v>0</v>
      </c>
      <c r="G20" s="164">
        <f t="shared" si="0"/>
        <v>0</v>
      </c>
      <c r="H20" s="109">
        <f>IFERROR(C20/C12,0)</f>
        <v>0</v>
      </c>
      <c r="I20" s="107">
        <f>IFERROR(D20/D12,0)</f>
        <v>0</v>
      </c>
      <c r="J20" s="107">
        <f>IFERROR(E20/E12,0)</f>
        <v>0</v>
      </c>
      <c r="K20" s="107">
        <f>IFERROR(F20/F12,0)</f>
        <v>0</v>
      </c>
      <c r="L20" s="108">
        <f>IFERROR(G20/G12,0)</f>
        <v>0</v>
      </c>
    </row>
    <row r="21" spans="2:12" s="4" customFormat="1" ht="12.6" customHeight="1" x14ac:dyDescent="0.25">
      <c r="B21" s="32"/>
      <c r="C21" s="33"/>
      <c r="D21" s="33"/>
      <c r="E21" s="33"/>
      <c r="F21" s="33"/>
      <c r="G21" s="33"/>
      <c r="H21" s="33"/>
    </row>
    <row r="22" spans="2:12" s="4" customFormat="1" x14ac:dyDescent="0.25">
      <c r="B22" s="32"/>
      <c r="C22" s="33"/>
      <c r="D22" s="28"/>
      <c r="E22" s="8"/>
    </row>
  </sheetData>
  <sheetProtection sheet="1" objects="1" scenarios="1"/>
  <mergeCells count="14">
    <mergeCell ref="H17:L17"/>
    <mergeCell ref="H9:H11"/>
    <mergeCell ref="J10:L10"/>
    <mergeCell ref="B17:G17"/>
    <mergeCell ref="B13:G13"/>
    <mergeCell ref="H12:L13"/>
    <mergeCell ref="B2:C2"/>
    <mergeCell ref="B3:C3"/>
    <mergeCell ref="E10:G10"/>
    <mergeCell ref="B10:B11"/>
    <mergeCell ref="C10:C11"/>
    <mergeCell ref="E2:O4"/>
    <mergeCell ref="C9:G9"/>
    <mergeCell ref="I9:L9"/>
  </mergeCells>
  <phoneticPr fontId="7" type="noConversion"/>
  <hyperlinks>
    <hyperlink ref="F5" r:id="rId1" xr:uid="{EAF4EBCB-87D8-4E88-82CC-55A012608FA4}"/>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67715B8B-8FF5-47F4-BA73-55D9B5AA488C}">
          <x14:formula1>
            <xm:f>Lists!$B$3:$B$215</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90159-7354-4D35-BC3E-242EC401AF40}">
  <dimension ref="B1:O30"/>
  <sheetViews>
    <sheetView showGridLines="0" zoomScaleNormal="100" workbookViewId="0">
      <selection activeCell="B11" sqref="B11"/>
    </sheetView>
  </sheetViews>
  <sheetFormatPr defaultRowHeight="15" x14ac:dyDescent="0.25"/>
  <cols>
    <col min="1" max="1" width="1.140625" style="4" customWidth="1"/>
    <col min="2" max="2" width="60.7109375" style="4" customWidth="1"/>
    <col min="3" max="3" width="11.5703125" style="4" customWidth="1"/>
    <col min="4" max="4" width="14.7109375" style="4" customWidth="1"/>
    <col min="5" max="5" width="17.140625" style="4" customWidth="1"/>
    <col min="6" max="6" width="15.28515625" style="4" customWidth="1"/>
    <col min="7" max="7" width="12.28515625" style="4" customWidth="1"/>
    <col min="8" max="8" width="10.28515625" style="4" customWidth="1"/>
    <col min="9" max="9" width="14.7109375" style="4" customWidth="1"/>
    <col min="10" max="10" width="17.7109375" style="4" customWidth="1"/>
    <col min="11" max="11" width="14.42578125" style="4" customWidth="1"/>
    <col min="12" max="12" width="12.28515625" style="4" customWidth="1"/>
    <col min="13" max="16384" width="9.140625" style="4"/>
  </cols>
  <sheetData>
    <row r="1" spans="2:15" ht="6" customHeight="1" thickBot="1" x14ac:dyDescent="0.3"/>
    <row r="2" spans="2:15" ht="34.5" customHeight="1" x14ac:dyDescent="0.35">
      <c r="B2" s="288" t="s">
        <v>110</v>
      </c>
      <c r="C2" s="289"/>
      <c r="D2" s="125"/>
      <c r="E2" s="290"/>
      <c r="F2" s="290"/>
      <c r="G2" s="290"/>
      <c r="H2" s="290"/>
      <c r="I2" s="290"/>
      <c r="J2" s="290"/>
      <c r="K2" s="290"/>
      <c r="L2" s="290"/>
      <c r="M2" s="290"/>
      <c r="N2" s="290"/>
      <c r="O2" s="290"/>
    </row>
    <row r="3" spans="2:15" ht="15.6" customHeight="1" x14ac:dyDescent="0.25">
      <c r="B3" s="291" t="s">
        <v>0</v>
      </c>
      <c r="C3" s="292"/>
      <c r="D3" s="8"/>
      <c r="E3" s="290"/>
      <c r="F3" s="290"/>
      <c r="G3" s="290"/>
      <c r="H3" s="290"/>
      <c r="I3" s="290"/>
      <c r="J3" s="290"/>
      <c r="K3" s="290"/>
      <c r="L3" s="290"/>
      <c r="M3" s="290"/>
      <c r="N3" s="290"/>
      <c r="O3" s="290"/>
    </row>
    <row r="4" spans="2:15" ht="15" customHeight="1" x14ac:dyDescent="0.25">
      <c r="B4" s="128" t="s">
        <v>88</v>
      </c>
      <c r="C4" s="129">
        <f>TrackingWorksheet!J2</f>
        <v>0</v>
      </c>
      <c r="D4" s="8"/>
      <c r="E4" s="290"/>
      <c r="F4" s="290"/>
      <c r="G4" s="290"/>
      <c r="H4" s="290"/>
      <c r="I4" s="290"/>
      <c r="J4" s="290"/>
      <c r="K4" s="290"/>
      <c r="L4" s="290"/>
      <c r="M4" s="290"/>
      <c r="N4" s="290"/>
      <c r="O4" s="290"/>
    </row>
    <row r="5" spans="2:15" ht="21.75" customHeight="1" x14ac:dyDescent="0.35">
      <c r="B5" s="128" t="s">
        <v>8</v>
      </c>
      <c r="C5" s="150" t="str">
        <f>TrackingWorksheet!J3</f>
        <v>COVID_19</v>
      </c>
      <c r="D5" s="8"/>
      <c r="E5" s="125"/>
      <c r="F5" s="122"/>
      <c r="G5" s="8"/>
      <c r="H5" s="8"/>
      <c r="I5" s="8"/>
      <c r="J5" s="8"/>
      <c r="K5" s="125"/>
      <c r="L5" s="125"/>
      <c r="M5" s="125"/>
      <c r="N5" s="125"/>
      <c r="O5" s="8"/>
    </row>
    <row r="6" spans="2:15" ht="15.75" thickBot="1" x14ac:dyDescent="0.3">
      <c r="B6" s="130" t="s">
        <v>9</v>
      </c>
      <c r="C6" s="131"/>
      <c r="F6" s="6"/>
      <c r="G6" s="7"/>
      <c r="H6" s="8"/>
    </row>
    <row r="7" spans="2:15" ht="7.5" customHeight="1" thickBot="1" x14ac:dyDescent="0.3">
      <c r="B7" s="127"/>
      <c r="C7" s="34"/>
      <c r="F7" s="6"/>
      <c r="G7" s="7"/>
      <c r="H7" s="8"/>
    </row>
    <row r="8" spans="2:15" ht="16.5" customHeight="1" x14ac:dyDescent="0.25">
      <c r="B8" s="93" t="s">
        <v>121</v>
      </c>
      <c r="C8" s="259" t="s">
        <v>83</v>
      </c>
      <c r="D8" s="260"/>
      <c r="E8" s="260"/>
      <c r="F8" s="260"/>
      <c r="G8" s="260"/>
      <c r="H8" s="267" t="s">
        <v>95</v>
      </c>
      <c r="I8" s="293" t="s">
        <v>96</v>
      </c>
      <c r="J8" s="293"/>
      <c r="K8" s="293"/>
      <c r="L8" s="294"/>
    </row>
    <row r="9" spans="2:15" ht="15.75" x14ac:dyDescent="0.25">
      <c r="B9" s="246"/>
      <c r="C9" s="248" t="s">
        <v>80</v>
      </c>
      <c r="D9" s="132" t="s">
        <v>79</v>
      </c>
      <c r="E9" s="297" t="s">
        <v>82</v>
      </c>
      <c r="F9" s="298"/>
      <c r="G9" s="298"/>
      <c r="H9" s="268"/>
      <c r="I9" s="132" t="s">
        <v>79</v>
      </c>
      <c r="J9" s="297" t="s">
        <v>82</v>
      </c>
      <c r="K9" s="298"/>
      <c r="L9" s="299"/>
    </row>
    <row r="10" spans="2:15" ht="65.25" customHeight="1" thickBot="1" x14ac:dyDescent="0.3">
      <c r="B10" s="295"/>
      <c r="C10" s="296"/>
      <c r="D10" s="133" t="s">
        <v>81</v>
      </c>
      <c r="E10" s="134" t="s">
        <v>76</v>
      </c>
      <c r="F10" s="134" t="s">
        <v>77</v>
      </c>
      <c r="G10" s="135" t="s">
        <v>78</v>
      </c>
      <c r="H10" s="268"/>
      <c r="I10" s="136" t="s">
        <v>81</v>
      </c>
      <c r="J10" s="137" t="s">
        <v>76</v>
      </c>
      <c r="K10" s="137" t="s">
        <v>77</v>
      </c>
      <c r="L10" s="138" t="s">
        <v>78</v>
      </c>
    </row>
    <row r="11" spans="2:15" ht="49.5" customHeight="1" thickBot="1" x14ac:dyDescent="0.3">
      <c r="B11" s="114" t="s">
        <v>131</v>
      </c>
      <c r="C11" s="142" t="e">
        <f>SUM(Calculations!#REF!)</f>
        <v>#REF!</v>
      </c>
      <c r="D11" s="120" t="e">
        <f>COUNTIFS(Calculations!#REF!,1,Calculations!$AZ:$AZ,D10)</f>
        <v>#REF!</v>
      </c>
      <c r="E11" s="120" t="e">
        <f>COUNTIFS(Calculations!#REF!,1,Calculations!$AZ:$AZ,E10)</f>
        <v>#REF!</v>
      </c>
      <c r="F11" s="120" t="e">
        <f>COUNTIFS(Calculations!#REF!,1,Calculations!$AZ:$AZ,F10)</f>
        <v>#REF!</v>
      </c>
      <c r="G11" s="88" t="e">
        <f>COUNTIFS(Calculations!#REF!,1,Calculations!$AZ:$AZ,G10)</f>
        <v>#REF!</v>
      </c>
      <c r="H11" s="276" t="s">
        <v>122</v>
      </c>
      <c r="I11" s="277"/>
      <c r="J11" s="277"/>
      <c r="K11" s="277"/>
      <c r="L11" s="278"/>
    </row>
    <row r="12" spans="2:15" ht="21.95" customHeight="1" thickBot="1" x14ac:dyDescent="0.3">
      <c r="B12" s="282" t="s">
        <v>132</v>
      </c>
      <c r="C12" s="283"/>
      <c r="D12" s="283"/>
      <c r="E12" s="283"/>
      <c r="F12" s="283"/>
      <c r="G12" s="284"/>
      <c r="H12" s="279"/>
      <c r="I12" s="280"/>
      <c r="J12" s="280"/>
      <c r="K12" s="280"/>
      <c r="L12" s="281"/>
    </row>
    <row r="13" spans="2:15" x14ac:dyDescent="0.25">
      <c r="B13" s="95" t="s">
        <v>133</v>
      </c>
      <c r="C13" s="144" t="e">
        <f>SUM(Calculations!#REF!)</f>
        <v>#REF!</v>
      </c>
      <c r="D13" s="115" t="e">
        <f>COUNTIFS(Calculations!#REF!,1,Calculations!$AZ:$AZ,D10)</f>
        <v>#REF!</v>
      </c>
      <c r="E13" s="115" t="e">
        <f>COUNTIFS(Calculations!#REF!,1,Calculations!$AZ:$AZ,E10)</f>
        <v>#REF!</v>
      </c>
      <c r="F13" s="115" t="e">
        <f>COUNTIFS(Calculations!#REF!,1,Calculations!$AZ:$AZ,F10)</f>
        <v>#REF!</v>
      </c>
      <c r="G13" s="153" t="e">
        <f>COUNTIFS(Calculations!#REF!,1,Calculations!$AZ:$AZ,G10)</f>
        <v>#REF!</v>
      </c>
      <c r="H13" s="152">
        <f>IFERROR(C13/C11,0)</f>
        <v>0</v>
      </c>
      <c r="I13" s="159">
        <f t="shared" ref="I13:L13" si="0">IFERROR(D13/D11,0)</f>
        <v>0</v>
      </c>
      <c r="J13" s="159">
        <f t="shared" si="0"/>
        <v>0</v>
      </c>
      <c r="K13" s="159">
        <f t="shared" si="0"/>
        <v>0</v>
      </c>
      <c r="L13" s="160">
        <f t="shared" si="0"/>
        <v>0</v>
      </c>
    </row>
    <row r="14" spans="2:15" x14ac:dyDescent="0.25">
      <c r="B14" s="96" t="s">
        <v>134</v>
      </c>
      <c r="C14" s="139" t="e">
        <f>SUM(Calculations!#REF!)</f>
        <v>#REF!</v>
      </c>
      <c r="D14" s="86" t="e">
        <f>COUNTIFS(Calculations!#REF!,1,Calculations!$AZ:$AZ,D10)</f>
        <v>#REF!</v>
      </c>
      <c r="E14" s="86" t="e">
        <f>COUNTIFS(Calculations!#REF!,1,Calculations!$AZ:$AZ,E10)</f>
        <v>#REF!</v>
      </c>
      <c r="F14" s="86" t="e">
        <f>COUNTIFS(Calculations!#REF!,1,Calculations!$AZ:$AZ,F10)</f>
        <v>#REF!</v>
      </c>
      <c r="G14" s="154" t="e">
        <f>COUNTIFS(Calculations!#REF!,1,Calculations!$AZ:$AZ,G10)</f>
        <v>#REF!</v>
      </c>
      <c r="H14" s="104">
        <f>IFERROR(C14/C11,0)</f>
        <v>0</v>
      </c>
      <c r="I14" s="105">
        <f t="shared" ref="I14:L14" si="1">IFERROR(D14/D11,0)</f>
        <v>0</v>
      </c>
      <c r="J14" s="105">
        <f t="shared" si="1"/>
        <v>0</v>
      </c>
      <c r="K14" s="105">
        <f t="shared" si="1"/>
        <v>0</v>
      </c>
      <c r="L14" s="106">
        <f t="shared" si="1"/>
        <v>0</v>
      </c>
    </row>
    <row r="15" spans="2:15" x14ac:dyDescent="0.25">
      <c r="B15" s="96" t="s">
        <v>135</v>
      </c>
      <c r="C15" s="139" t="e">
        <f>SUM(Calculations!#REF!)</f>
        <v>#REF!</v>
      </c>
      <c r="D15" s="86" t="e">
        <f>COUNTIFS(Calculations!#REF!,1,Calculations!$AZ:$AZ,D10)</f>
        <v>#REF!</v>
      </c>
      <c r="E15" s="86" t="e">
        <f>COUNTIFS(Calculations!#REF!,1,Calculations!$AZ:$AZ,E10)</f>
        <v>#REF!</v>
      </c>
      <c r="F15" s="86" t="e">
        <f>COUNTIFS(Calculations!#REF!,1,Calculations!$AZ:$AZ,F10)</f>
        <v>#REF!</v>
      </c>
      <c r="G15" s="154" t="e">
        <f>COUNTIFS(Calculations!#REF!,1,Calculations!$AZ:$AZ,G10)</f>
        <v>#REF!</v>
      </c>
      <c r="H15" s="104">
        <f>IFERROR(C15/C11,0)</f>
        <v>0</v>
      </c>
      <c r="I15" s="105">
        <f t="shared" ref="I15:L15" si="2">IFERROR(D15/D11,0)</f>
        <v>0</v>
      </c>
      <c r="J15" s="105">
        <f t="shared" si="2"/>
        <v>0</v>
      </c>
      <c r="K15" s="105">
        <f t="shared" si="2"/>
        <v>0</v>
      </c>
      <c r="L15" s="106">
        <f t="shared" si="2"/>
        <v>0</v>
      </c>
    </row>
    <row r="16" spans="2:15" x14ac:dyDescent="0.25">
      <c r="B16" s="96" t="s">
        <v>136</v>
      </c>
      <c r="C16" s="139" t="e">
        <f>SUM(Calculations!#REF!)</f>
        <v>#REF!</v>
      </c>
      <c r="D16" s="86" t="e">
        <f>COUNTIFS(Calculations!#REF!,1,Calculations!$AZ:$AZ,D10)</f>
        <v>#REF!</v>
      </c>
      <c r="E16" s="29" t="e">
        <f>COUNTIFS(Calculations!#REF!,1,Calculations!$AZ:$AZ,E10)</f>
        <v>#REF!</v>
      </c>
      <c r="F16" s="29" t="e">
        <f>COUNTIFS(Calculations!#REF!,1,Calculations!$AZ:$AZ,F10)</f>
        <v>#REF!</v>
      </c>
      <c r="G16" s="112" t="e">
        <f>COUNTIFS(Calculations!#REF!,1,Calculations!$AZ:$AZ,G10)</f>
        <v>#REF!</v>
      </c>
      <c r="H16" s="104">
        <f>IFERROR(C16/C11,0)</f>
        <v>0</v>
      </c>
      <c r="I16" s="105">
        <f t="shared" ref="I16:L16" si="3">IFERROR(D16/D11,0)</f>
        <v>0</v>
      </c>
      <c r="J16" s="105">
        <f t="shared" si="3"/>
        <v>0</v>
      </c>
      <c r="K16" s="105">
        <f t="shared" si="3"/>
        <v>0</v>
      </c>
      <c r="L16" s="106">
        <f t="shared" si="3"/>
        <v>0</v>
      </c>
    </row>
    <row r="17" spans="2:12" x14ac:dyDescent="0.25">
      <c r="B17" s="96" t="s">
        <v>137</v>
      </c>
      <c r="C17" s="139" t="e">
        <f>SUM(Calculations!#REF!)</f>
        <v>#REF!</v>
      </c>
      <c r="D17" s="86" t="e">
        <f>COUNTIFS(Calculations!#REF!,1,Calculations!$AZ:$AZ,D10)</f>
        <v>#REF!</v>
      </c>
      <c r="E17" s="29" t="e">
        <f>COUNTIFS(Calculations!#REF!,1,Calculations!$AZ:$AZ,E10)</f>
        <v>#REF!</v>
      </c>
      <c r="F17" s="29" t="e">
        <f>COUNTIFS(Calculations!#REF!,1,Calculations!$AZ:$AZ,F10)</f>
        <v>#REF!</v>
      </c>
      <c r="G17" s="112" t="e">
        <f>COUNTIFS(Calculations!#REF!,1,Calculations!$AZ:$AZ,G10)</f>
        <v>#REF!</v>
      </c>
      <c r="H17" s="104">
        <f>IFERROR(C17/C11,0)</f>
        <v>0</v>
      </c>
      <c r="I17" s="105">
        <f t="shared" ref="I17:L17" si="4">IFERROR(D17/D11,0)</f>
        <v>0</v>
      </c>
      <c r="J17" s="105">
        <f t="shared" si="4"/>
        <v>0</v>
      </c>
      <c r="K17" s="105">
        <f t="shared" si="4"/>
        <v>0</v>
      </c>
      <c r="L17" s="106">
        <f t="shared" si="4"/>
        <v>0</v>
      </c>
    </row>
    <row r="18" spans="2:12" ht="30" x14ac:dyDescent="0.25">
      <c r="B18" s="97" t="s">
        <v>138</v>
      </c>
      <c r="C18" s="139" t="e">
        <f>SUM(Calculations!#REF!)</f>
        <v>#REF!</v>
      </c>
      <c r="D18" s="113" t="e">
        <f>COUNTIFS(Calculations!#REF!,1,Calculations!$AZ:$AZ,D10)</f>
        <v>#REF!</v>
      </c>
      <c r="E18" s="113" t="e">
        <f>COUNTIFS(Calculations!#REF!,1,Calculations!$AZ:$AZ,E10)</f>
        <v>#REF!</v>
      </c>
      <c r="F18" s="113" t="e">
        <f>COUNTIFS(Calculations!#REF!,1,Calculations!$AZ:$AZ,F10)</f>
        <v>#REF!</v>
      </c>
      <c r="G18" s="155" t="e">
        <f>COUNTIFS(Calculations!#REF!,1,Calculations!$AZ:$AZ,G10)</f>
        <v>#REF!</v>
      </c>
      <c r="H18" s="104">
        <f>IFERROR(C18/C11,0)</f>
        <v>0</v>
      </c>
      <c r="I18" s="105">
        <f t="shared" ref="I18:L18" si="5">IFERROR(D18/D11,0)</f>
        <v>0</v>
      </c>
      <c r="J18" s="105">
        <f t="shared" si="5"/>
        <v>0</v>
      </c>
      <c r="K18" s="105">
        <f t="shared" si="5"/>
        <v>0</v>
      </c>
      <c r="L18" s="106">
        <f t="shared" si="5"/>
        <v>0</v>
      </c>
    </row>
    <row r="19" spans="2:12" ht="30.75" customHeight="1" thickBot="1" x14ac:dyDescent="0.3">
      <c r="B19" s="168" t="s">
        <v>93</v>
      </c>
      <c r="C19" s="113" t="e">
        <f>C14+C16+C17+C18</f>
        <v>#REF!</v>
      </c>
      <c r="D19" s="113" t="e">
        <f t="shared" ref="D19:G19" si="6">D14+D16+D17+D18</f>
        <v>#REF!</v>
      </c>
      <c r="E19" s="113" t="e">
        <f t="shared" si="6"/>
        <v>#REF!</v>
      </c>
      <c r="F19" s="113" t="e">
        <f t="shared" si="6"/>
        <v>#REF!</v>
      </c>
      <c r="G19" s="113" t="e">
        <f t="shared" si="6"/>
        <v>#REF!</v>
      </c>
      <c r="H19" s="109">
        <f>IFERROR(C19/C11,0)</f>
        <v>0</v>
      </c>
      <c r="I19" s="107">
        <f t="shared" ref="I19:L19" si="7">IFERROR(D19/D11,0)</f>
        <v>0</v>
      </c>
      <c r="J19" s="107">
        <f t="shared" si="7"/>
        <v>0</v>
      </c>
      <c r="K19" s="107">
        <f t="shared" si="7"/>
        <v>0</v>
      </c>
      <c r="L19" s="108">
        <f t="shared" si="7"/>
        <v>0</v>
      </c>
    </row>
    <row r="20" spans="2:12" ht="16.5" thickBot="1" x14ac:dyDescent="0.3">
      <c r="B20" s="269" t="s">
        <v>139</v>
      </c>
      <c r="C20" s="271"/>
      <c r="D20" s="271"/>
      <c r="E20" s="271"/>
      <c r="F20" s="271"/>
      <c r="G20" s="272"/>
      <c r="H20" s="300" t="s">
        <v>98</v>
      </c>
      <c r="I20" s="301"/>
      <c r="J20" s="301"/>
      <c r="K20" s="301"/>
      <c r="L20" s="302"/>
    </row>
    <row r="21" spans="2:12" x14ac:dyDescent="0.25">
      <c r="B21" s="116" t="s">
        <v>140</v>
      </c>
      <c r="C21" s="141" t="e">
        <f>SUM(Calculations!#REF!)</f>
        <v>#REF!</v>
      </c>
      <c r="D21" s="117" t="e">
        <f>COUNTIFS(Calculations!#REF!,1,Calculations!$AZ:$AZ,D10)</f>
        <v>#REF!</v>
      </c>
      <c r="E21" s="117" t="e">
        <f>COUNTIFS(Calculations!#REF!,1,Calculations!$AZ:$AZ,E10)</f>
        <v>#REF!</v>
      </c>
      <c r="F21" s="117" t="e">
        <f>COUNTIFS(Calculations!#REF!,1,Calculations!$AZ:$AZ,F10)</f>
        <v>#REF!</v>
      </c>
      <c r="G21" s="157" t="e">
        <f>COUNTIFS(Calculations!#REF!,1,Calculations!$AZ:$AZ,G10)</f>
        <v>#REF!</v>
      </c>
      <c r="H21" s="152">
        <f>IFERROR(C21/C11,0)</f>
        <v>0</v>
      </c>
      <c r="I21" s="159">
        <f t="shared" ref="I21:L21" si="8">IFERROR(D21/D11,0)</f>
        <v>0</v>
      </c>
      <c r="J21" s="159">
        <f t="shared" si="8"/>
        <v>0</v>
      </c>
      <c r="K21" s="159">
        <f t="shared" si="8"/>
        <v>0</v>
      </c>
      <c r="L21" s="160">
        <f t="shared" si="8"/>
        <v>0</v>
      </c>
    </row>
    <row r="22" spans="2:12" x14ac:dyDescent="0.25">
      <c r="B22" s="98" t="s">
        <v>141</v>
      </c>
      <c r="C22" s="142" t="e">
        <f>SUM(Calculations!#REF!)</f>
        <v>#REF!</v>
      </c>
      <c r="D22" s="35" t="e">
        <f>COUNTIFS(Calculations!#REF!,1,Calculations!$AZ:$AZ,D10)</f>
        <v>#REF!</v>
      </c>
      <c r="E22" s="35" t="e">
        <f>COUNTIFS(Calculations!#REF!,1,Calculations!$AZ:$AZ,E10)</f>
        <v>#REF!</v>
      </c>
      <c r="F22" s="35" t="e">
        <f>COUNTIFS(Calculations!#REF!,1,Calculations!$AZ:$AZ,F10)</f>
        <v>#REF!</v>
      </c>
      <c r="G22" s="158" t="e">
        <f>COUNTIFS(Calculations!#REF!,1,Calculations!$AZ:$AZ,G10)</f>
        <v>#REF!</v>
      </c>
      <c r="H22" s="104">
        <f>IFERROR(C22/C11,0)</f>
        <v>0</v>
      </c>
      <c r="I22" s="105">
        <f t="shared" ref="I22:L22" si="9">IFERROR(D22/D11,0)</f>
        <v>0</v>
      </c>
      <c r="J22" s="105">
        <f t="shared" si="9"/>
        <v>0</v>
      </c>
      <c r="K22" s="105">
        <f t="shared" si="9"/>
        <v>0</v>
      </c>
      <c r="L22" s="106">
        <f t="shared" si="9"/>
        <v>0</v>
      </c>
    </row>
    <row r="23" spans="2:12" ht="15.75" thickBot="1" x14ac:dyDescent="0.3">
      <c r="B23" s="169" t="s">
        <v>142</v>
      </c>
      <c r="C23" s="113" t="e">
        <f>C11-SUM(C13:C18)-SUM(C21:C22)</f>
        <v>#REF!</v>
      </c>
      <c r="D23" s="113" t="e">
        <f>D11-SUM(D13:D18)-SUM(D21:D22)</f>
        <v>#REF!</v>
      </c>
      <c r="E23" s="118" t="e">
        <f>E11-SUM(E13:E18)-SUM(E21:E22)</f>
        <v>#REF!</v>
      </c>
      <c r="F23" s="118" t="e">
        <f>F11-SUM(F13:F18)-SUM(F21:F22)</f>
        <v>#REF!</v>
      </c>
      <c r="G23" s="156" t="e">
        <f>G11-SUM(G13:G18)-SUM(G21:G22)</f>
        <v>#REF!</v>
      </c>
      <c r="H23" s="109">
        <f>IFERROR(C23/C11,0)</f>
        <v>0</v>
      </c>
      <c r="I23" s="107">
        <f t="shared" ref="I23:L23" si="10">IFERROR(D23/D11,0)</f>
        <v>0</v>
      </c>
      <c r="J23" s="107">
        <f t="shared" si="10"/>
        <v>0</v>
      </c>
      <c r="K23" s="107">
        <f t="shared" si="10"/>
        <v>0</v>
      </c>
      <c r="L23" s="108">
        <f t="shared" si="10"/>
        <v>0</v>
      </c>
    </row>
    <row r="24" spans="2:12" ht="16.5" thickBot="1" x14ac:dyDescent="0.3">
      <c r="B24" s="282" t="s">
        <v>94</v>
      </c>
      <c r="C24" s="283"/>
      <c r="D24" s="283"/>
      <c r="E24" s="283"/>
      <c r="F24" s="283"/>
      <c r="G24" s="284"/>
      <c r="H24" s="285" t="s">
        <v>99</v>
      </c>
      <c r="I24" s="286"/>
      <c r="J24" s="286"/>
      <c r="K24" s="286"/>
      <c r="L24" s="287"/>
    </row>
    <row r="25" spans="2:12" ht="47.25" x14ac:dyDescent="0.25">
      <c r="B25" s="99" t="str">
        <f>"*Cumulative number of HCP in question #4 who have received an additional dose or booster COVID-19 vaccine at this facility or elsewhere since "&amp;TEXT(Calculations!BD3,"mm-dd-yyy")</f>
        <v>*Cumulative number of HCP in question #4 who have received an additional dose or booster COVID-19 vaccine at this facility or elsewhere since 08-01-2021</v>
      </c>
      <c r="C25" s="146" t="e">
        <f>SUM(Calculations!#REF!)</f>
        <v>#REF!</v>
      </c>
      <c r="D25" s="29" t="e">
        <f>SUMIFS(Calculations!#REF!,Calculations!$AZ:$AZ,AllSummary!D10)</f>
        <v>#REF!</v>
      </c>
      <c r="E25" s="29" t="e">
        <f>SUMIFS(Calculations!#REF!,Calculations!$AZ:$AZ,AllSummary!E10)</f>
        <v>#REF!</v>
      </c>
      <c r="F25" s="29" t="e">
        <f>SUMIFS(Calculations!#REF!,Calculations!$AZ:$AZ,AllSummary!F10)</f>
        <v>#REF!</v>
      </c>
      <c r="G25" s="112" t="e">
        <f>SUMIFS(Calculations!#REF!,Calculations!$AZ:$AZ,AllSummary!G10)</f>
        <v>#REF!</v>
      </c>
      <c r="H25" s="110">
        <f>IFERROR(C25/#REF!,0)</f>
        <v>0</v>
      </c>
      <c r="I25" s="105">
        <f>IFERROR(D25/#REF!,0)</f>
        <v>0</v>
      </c>
      <c r="J25" s="105">
        <f>IFERROR(E25/#REF!,0)</f>
        <v>0</v>
      </c>
      <c r="K25" s="105">
        <f>IFERROR(F25/#REF!,0)</f>
        <v>0</v>
      </c>
      <c r="L25" s="106">
        <f>IFERROR(G25/#REF!,0)</f>
        <v>0</v>
      </c>
    </row>
    <row r="26" spans="2:12" ht="30" x14ac:dyDescent="0.25">
      <c r="B26" s="100" t="s">
        <v>143</v>
      </c>
      <c r="C26" s="140" t="e">
        <f>SUMIFS(Calculations!#REF!,Calculations!$AC:$AC,Lists!$P4)</f>
        <v>#REF!</v>
      </c>
      <c r="D26" s="86" t="e">
        <f>SUMIFS(Calculations!#REF!,Calculations!$AC:$AC,Lists!$P4,Calculations!$AZ:$AZ,AllSummary!D$10)</f>
        <v>#REF!</v>
      </c>
      <c r="E26" s="29" t="e">
        <f>SUMIFS(Calculations!#REF!,Calculations!$AC:$AC,Lists!$P4,Calculations!$AZ:$AZ,AllSummary!E$10)</f>
        <v>#REF!</v>
      </c>
      <c r="F26" s="29" t="e">
        <f>SUMIFS(Calculations!#REF!,Calculations!$AC:$AC,Lists!$P4,Calculations!$AZ:$AZ,AllSummary!F$10)</f>
        <v>#REF!</v>
      </c>
      <c r="G26" s="112" t="e">
        <f>SUMIFS(Calculations!#REF!,Calculations!$AC:$AC,Lists!$P4,Calculations!$AZ:$AZ,AllSummary!G$10)</f>
        <v>#REF!</v>
      </c>
      <c r="H26" s="110">
        <f>IFERROR(C26/#REF!,0)</f>
        <v>0</v>
      </c>
      <c r="I26" s="105">
        <f>IFERROR(D26/#REF!,0)</f>
        <v>0</v>
      </c>
      <c r="J26" s="105">
        <f>IFERROR(E26/#REF!,0)</f>
        <v>0</v>
      </c>
      <c r="K26" s="105">
        <f>IFERROR(F26/#REF!,0)</f>
        <v>0</v>
      </c>
      <c r="L26" s="106">
        <f>IFERROR(G26/#REF!,0)</f>
        <v>0</v>
      </c>
    </row>
    <row r="27" spans="2:12" x14ac:dyDescent="0.25">
      <c r="B27" s="100" t="s">
        <v>144</v>
      </c>
      <c r="C27" s="142" t="e">
        <f>SUMIFS(Calculations!#REF!,Calculations!$AC:$AC,Lists!$P5)</f>
        <v>#REF!</v>
      </c>
      <c r="D27" s="86" t="e">
        <f>SUMIFS(Calculations!#REF!,Calculations!$AC:$AC,Lists!$P5,Calculations!$AZ:$AZ,AllSummary!D$10)</f>
        <v>#REF!</v>
      </c>
      <c r="E27" s="29" t="e">
        <f>SUMIFS(Calculations!#REF!,Calculations!$AC:$AC,Lists!$P5,Calculations!$AZ:$AZ,AllSummary!E$10)</f>
        <v>#REF!</v>
      </c>
      <c r="F27" s="29" t="e">
        <f>SUMIFS(Calculations!#REF!,Calculations!$AC:$AC,Lists!$P5,Calculations!$AZ:$AZ,AllSummary!F$10)</f>
        <v>#REF!</v>
      </c>
      <c r="G27" s="112" t="e">
        <f>SUMIFS(Calculations!#REF!,Calculations!$AC:$AC,Lists!$P5,Calculations!$AZ:$AZ,AllSummary!G$10)</f>
        <v>#REF!</v>
      </c>
      <c r="H27" s="110">
        <f>IFERROR(C27/#REF!,0)</f>
        <v>0</v>
      </c>
      <c r="I27" s="105">
        <f>IFERROR(D27/#REF!,0)</f>
        <v>0</v>
      </c>
      <c r="J27" s="105">
        <f>IFERROR(E27/#REF!,0)</f>
        <v>0</v>
      </c>
      <c r="K27" s="105">
        <f>IFERROR(F27/#REF!,0)</f>
        <v>0</v>
      </c>
      <c r="L27" s="106">
        <f>IFERROR(G27/#REF!,0)</f>
        <v>0</v>
      </c>
    </row>
    <row r="28" spans="2:12" x14ac:dyDescent="0.25">
      <c r="B28" s="100" t="s">
        <v>145</v>
      </c>
      <c r="C28" s="142" t="e">
        <f>SUMIFS(Calculations!#REF!,Calculations!$AC:$AC,Lists!P6)</f>
        <v>#REF!</v>
      </c>
      <c r="D28" s="86" t="e">
        <f>SUMIFS(Calculations!#REF!,Calculations!$AC:$AC,Lists!P6,Calculations!$AZ:$AZ,AllSummary!D$10)</f>
        <v>#REF!</v>
      </c>
      <c r="E28" s="29" t="e">
        <f>SUMIFS(Calculations!#REF!,Calculations!$AC:$AC,Lists!P6,Calculations!$AZ:$AZ,AllSummary!E$10)</f>
        <v>#REF!</v>
      </c>
      <c r="F28" s="29" t="e">
        <f>SUMIFS(Calculations!#REF!,Calculations!$AC:$AC,Lists!P6,Calculations!$AZ:$AZ,AllSummary!F$10)</f>
        <v>#REF!</v>
      </c>
      <c r="G28" s="112" t="e">
        <f>SUMIFS(Calculations!#REF!,Calculations!$AC:$AC,Lists!P6,Calculations!$AZ:$AZ,AllSummary!G$10)</f>
        <v>#REF!</v>
      </c>
      <c r="H28" s="110">
        <f>IFERROR(C28/#REF!,0)</f>
        <v>0</v>
      </c>
      <c r="I28" s="105">
        <f>IFERROR(D28/#REF!,0)</f>
        <v>0</v>
      </c>
      <c r="J28" s="105">
        <f>IFERROR(E28/#REF!,0)</f>
        <v>0</v>
      </c>
      <c r="K28" s="105">
        <f>IFERROR(F28/#REF!,0)</f>
        <v>0</v>
      </c>
      <c r="L28" s="106">
        <f>IFERROR(G28/#REF!,0)</f>
        <v>0</v>
      </c>
    </row>
    <row r="29" spans="2:12" ht="15.75" thickBot="1" x14ac:dyDescent="0.3">
      <c r="B29" s="101" t="s">
        <v>146</v>
      </c>
      <c r="C29" s="143" t="e">
        <f>SUMIFS(Calculations!#REF!,Calculations!$AC:$AC,Lists!$P7)</f>
        <v>#REF!</v>
      </c>
      <c r="D29" s="102" t="e">
        <f>SUMIFS(Calculations!#REF!,Calculations!$AC:$AC,Lists!$P7,Calculations!$AZ:$AZ,AllSummary!D$10)</f>
        <v>#REF!</v>
      </c>
      <c r="E29" s="103" t="e">
        <f>SUMIFS(Calculations!#REF!,Calculations!$AC:$AC,Lists!$P7,Calculations!$AZ:$AZ,AllSummary!E$10)</f>
        <v>#REF!</v>
      </c>
      <c r="F29" s="103" t="e">
        <f>SUMIFS(Calculations!#REF!,Calculations!$AC:$AC,Lists!$P7,Calculations!$AZ:$AZ,AllSummary!F$10)</f>
        <v>#REF!</v>
      </c>
      <c r="G29" s="161" t="e">
        <f>SUMIFS(Calculations!#REF!,Calculations!$AC:$AC,Lists!$P7,Calculations!$AZ:$AZ,AllSummary!G$10)</f>
        <v>#REF!</v>
      </c>
      <c r="H29" s="111">
        <f>IFERROR(C29/#REF!,0)</f>
        <v>0</v>
      </c>
      <c r="I29" s="107">
        <f>IFERROR(D29/#REF!,0)</f>
        <v>0</v>
      </c>
      <c r="J29" s="107">
        <f>IFERROR(E29/#REF!,0)</f>
        <v>0</v>
      </c>
      <c r="K29" s="107">
        <f>IFERROR(F29/#REF!,0)</f>
        <v>0</v>
      </c>
      <c r="L29" s="108">
        <f>IFERROR(G29/#REF!,0)</f>
        <v>0</v>
      </c>
    </row>
    <row r="30" spans="2:12" ht="12.6" customHeight="1" x14ac:dyDescent="0.25">
      <c r="B30" s="32"/>
      <c r="C30" s="33"/>
      <c r="D30" s="33"/>
      <c r="E30" s="33"/>
      <c r="F30" s="33"/>
      <c r="G30" s="33"/>
      <c r="H30" s="33"/>
    </row>
  </sheetData>
  <sheetProtection sheet="1" objects="1" scenarios="1"/>
  <mergeCells count="16">
    <mergeCell ref="B24:G24"/>
    <mergeCell ref="H24:L24"/>
    <mergeCell ref="B2:C2"/>
    <mergeCell ref="E2:O4"/>
    <mergeCell ref="B3:C3"/>
    <mergeCell ref="C8:G8"/>
    <mergeCell ref="H8:H10"/>
    <mergeCell ref="I8:L8"/>
    <mergeCell ref="B9:B10"/>
    <mergeCell ref="C9:C10"/>
    <mergeCell ref="E9:G9"/>
    <mergeCell ref="J9:L9"/>
    <mergeCell ref="H11:L12"/>
    <mergeCell ref="B12:G12"/>
    <mergeCell ref="B20:G20"/>
    <mergeCell ref="H20:L2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F1438-DBC1-4F00-B0A8-3645B3CAB8C8}">
  <sheetPr codeName="Sheet4"/>
  <dimension ref="B1:BL1495"/>
  <sheetViews>
    <sheetView workbookViewId="0">
      <selection activeCell="B2" sqref="B2"/>
    </sheetView>
  </sheetViews>
  <sheetFormatPr defaultRowHeight="15" x14ac:dyDescent="0.25"/>
  <cols>
    <col min="1" max="1" width="3.28515625" customWidth="1"/>
    <col min="2" max="2" width="6.85546875" style="4" customWidth="1"/>
    <col min="3" max="3" width="12.85546875" style="4" customWidth="1"/>
    <col min="4" max="4" width="13.140625" style="4" customWidth="1"/>
    <col min="5" max="5" width="16.7109375" customWidth="1"/>
    <col min="6" max="6" width="17.140625" customWidth="1"/>
    <col min="7" max="7" width="16.7109375" customWidth="1"/>
    <col min="8" max="8" width="17" customWidth="1"/>
    <col min="9" max="10" width="17" style="4" customWidth="1"/>
    <col min="11" max="11" width="10.7109375" customWidth="1"/>
    <col min="12" max="12" width="10.7109375" style="4" customWidth="1"/>
    <col min="13" max="13" width="12.7109375" customWidth="1"/>
    <col min="14" max="14" width="12.7109375" style="4" customWidth="1"/>
    <col min="15" max="15" width="11.7109375" customWidth="1"/>
    <col min="16" max="16" width="11.7109375" style="4" customWidth="1"/>
    <col min="17" max="17" width="12.140625" customWidth="1"/>
    <col min="18" max="18" width="12.140625" style="4" customWidth="1"/>
    <col min="19" max="19" width="12.7109375" style="4" customWidth="1"/>
    <col min="20" max="23" width="13.85546875" style="4" customWidth="1"/>
    <col min="24" max="24" width="15.140625" style="4" bestFit="1" customWidth="1"/>
    <col min="25" max="26" width="15" style="4" bestFit="1" customWidth="1"/>
    <col min="27" max="27" width="9.28515625" style="17" bestFit="1" customWidth="1"/>
    <col min="28" max="28" width="11.140625" style="4" customWidth="1"/>
    <col min="29" max="51" width="9.28515625" style="4" customWidth="1"/>
    <col min="52" max="52" width="40.42578125" style="4" bestFit="1" customWidth="1"/>
    <col min="53" max="53" width="8.7109375" style="4"/>
    <col min="54" max="54" width="9.42578125" bestFit="1" customWidth="1"/>
    <col min="55" max="55" width="3.85546875" customWidth="1"/>
    <col min="56" max="56" width="9.42578125" bestFit="1" customWidth="1"/>
    <col min="57" max="57" width="9.7109375" bestFit="1" customWidth="1"/>
  </cols>
  <sheetData>
    <row r="1" spans="2:64" x14ac:dyDescent="0.25">
      <c r="AE1" s="4" t="s">
        <v>151</v>
      </c>
      <c r="AF1" s="4" t="s">
        <v>151</v>
      </c>
      <c r="AG1" s="4" t="s">
        <v>151</v>
      </c>
      <c r="AH1" s="4" t="s">
        <v>151</v>
      </c>
      <c r="AI1" s="4" t="s">
        <v>151</v>
      </c>
      <c r="AJ1" s="4" t="s">
        <v>151</v>
      </c>
      <c r="AK1" s="4" t="s">
        <v>151</v>
      </c>
      <c r="AL1" s="4" t="s">
        <v>151</v>
      </c>
      <c r="AM1" s="4" t="s">
        <v>151</v>
      </c>
      <c r="AN1" s="4" t="s">
        <v>151</v>
      </c>
      <c r="AO1" s="4" t="s">
        <v>151</v>
      </c>
      <c r="AP1" s="4" t="s">
        <v>151</v>
      </c>
      <c r="AQ1" s="4" t="s">
        <v>151</v>
      </c>
      <c r="AR1" s="4" t="s">
        <v>151</v>
      </c>
      <c r="AS1" s="4" t="s">
        <v>151</v>
      </c>
    </row>
    <row r="2" spans="2:64" ht="73.5" customHeight="1" x14ac:dyDescent="0.25">
      <c r="B2" s="26" t="s">
        <v>13</v>
      </c>
      <c r="C2" s="11" t="s">
        <v>28</v>
      </c>
      <c r="D2" s="11" t="s">
        <v>29</v>
      </c>
      <c r="E2" s="11" t="s">
        <v>30</v>
      </c>
      <c r="F2" s="11" t="s">
        <v>31</v>
      </c>
      <c r="G2" s="11" t="s">
        <v>32</v>
      </c>
      <c r="H2" s="11" t="s">
        <v>33</v>
      </c>
      <c r="I2" s="11" t="s">
        <v>39</v>
      </c>
      <c r="J2" s="21" t="s">
        <v>40</v>
      </c>
      <c r="K2" s="11" t="s">
        <v>3</v>
      </c>
      <c r="L2" s="21" t="s">
        <v>34</v>
      </c>
      <c r="M2" s="11" t="s">
        <v>4</v>
      </c>
      <c r="N2" s="21" t="s">
        <v>35</v>
      </c>
      <c r="O2" s="11" t="s">
        <v>5</v>
      </c>
      <c r="P2" s="21" t="s">
        <v>36</v>
      </c>
      <c r="Q2" s="11" t="s">
        <v>6</v>
      </c>
      <c r="R2" s="21" t="s">
        <v>37</v>
      </c>
      <c r="S2" s="45" t="s">
        <v>41</v>
      </c>
      <c r="T2" s="21" t="s">
        <v>42</v>
      </c>
      <c r="U2" s="21" t="s">
        <v>191</v>
      </c>
      <c r="V2" s="21" t="s">
        <v>128</v>
      </c>
      <c r="W2" s="21" t="s">
        <v>127</v>
      </c>
      <c r="X2" s="11" t="s">
        <v>51</v>
      </c>
      <c r="Y2" s="11" t="s">
        <v>52</v>
      </c>
      <c r="Z2" s="11" t="s">
        <v>53</v>
      </c>
      <c r="AA2" s="18" t="s">
        <v>22</v>
      </c>
      <c r="AB2" s="11" t="s">
        <v>21</v>
      </c>
      <c r="AC2" s="11" t="s">
        <v>74</v>
      </c>
      <c r="AD2" s="11" t="s">
        <v>161</v>
      </c>
      <c r="AE2" s="11" t="s">
        <v>154</v>
      </c>
      <c r="AF2" s="11" t="s">
        <v>155</v>
      </c>
      <c r="AG2" s="11" t="s">
        <v>156</v>
      </c>
      <c r="AH2" s="11" t="s">
        <v>175</v>
      </c>
      <c r="AI2" s="11" t="s">
        <v>174</v>
      </c>
      <c r="AJ2" s="11" t="s">
        <v>177</v>
      </c>
      <c r="AK2" s="11" t="s">
        <v>178</v>
      </c>
      <c r="AL2" s="11" t="s">
        <v>179</v>
      </c>
      <c r="AM2" s="11" t="s">
        <v>180</v>
      </c>
      <c r="AN2" s="11" t="s">
        <v>181</v>
      </c>
      <c r="AO2" s="11" t="s">
        <v>182</v>
      </c>
      <c r="AP2" s="11" t="s">
        <v>183</v>
      </c>
      <c r="AQ2" s="11" t="s">
        <v>184</v>
      </c>
      <c r="AR2" s="11" t="s">
        <v>185</v>
      </c>
      <c r="AS2" s="11" t="s">
        <v>186</v>
      </c>
      <c r="AT2" s="11" t="s">
        <v>130</v>
      </c>
      <c r="AU2" s="11" t="s">
        <v>187</v>
      </c>
      <c r="AV2" s="11" t="s">
        <v>157</v>
      </c>
      <c r="AW2" s="11" t="s">
        <v>158</v>
      </c>
      <c r="AX2" s="11" t="s">
        <v>159</v>
      </c>
      <c r="AY2" s="11" t="s">
        <v>150</v>
      </c>
      <c r="AZ2" s="11" t="s">
        <v>38</v>
      </c>
      <c r="BB2" s="36" t="s">
        <v>23</v>
      </c>
      <c r="BD2" s="72" t="s">
        <v>75</v>
      </c>
      <c r="BE2" t="s">
        <v>176</v>
      </c>
      <c r="BG2" s="4" t="s">
        <v>101</v>
      </c>
      <c r="BH2" s="4" t="s">
        <v>102</v>
      </c>
      <c r="BI2" s="4" t="s">
        <v>103</v>
      </c>
      <c r="BJ2" s="4" t="s">
        <v>104</v>
      </c>
      <c r="BK2" s="4" t="s">
        <v>105</v>
      </c>
      <c r="BL2" s="4" t="s">
        <v>106</v>
      </c>
    </row>
    <row r="3" spans="2:64" x14ac:dyDescent="0.25">
      <c r="B3" s="27">
        <f>IF(AND(ISBLANK(TrackingWorksheet!B8),ISBLANK(TrackingWorksheet!C8),ISBLANK(TrackingWorksheet!G8),ISBLANK(TrackingWorksheet!H8),
ISBLANK(TrackingWorksheet!I8),ISBLANK(TrackingWorksheet!J8),ISBLANK(TrackingWorksheet!M8),
ISBLANK(TrackingWorksheet!N10)),1,0)</f>
        <v>1</v>
      </c>
      <c r="C3" s="12" t="str">
        <f>IF(B3=1,"",TrackingWorksheet!F8)</f>
        <v/>
      </c>
      <c r="D3" s="20" t="str">
        <f>IF(B3=1,"",IF(AND(TrackingWorksheet!B8&lt;&gt;"",TrackingWorksheet!B8&lt;=WeeklySummary!$C$7,OR(TrackingWorksheet!C8="",TrackingWorksheet!C8&gt;=WeeklySummary!$C$6)),1,0))</f>
        <v/>
      </c>
      <c r="E3" s="10" t="str">
        <f>IF(B3=1,"",IF(AND(TrackingWorksheet!G8 &lt;&gt;"",TrackingWorksheet!G8&lt;=WeeklySummary!$C$7, TrackingWorksheet!H8=Lists!$D$4), "Y", "N"))</f>
        <v/>
      </c>
      <c r="F3" s="10" t="str">
        <f>IF(B3=1,"",IF(AND(TrackingWorksheet!I8 &lt;&gt;"", TrackingWorksheet!I8&lt;=WeeklySummary!$C$7, TrackingWorksheet!J8=Lists!$D$4), "Y", "N"))</f>
        <v/>
      </c>
      <c r="G3" s="10" t="str">
        <f>IF(B3=1,"",IF(AND(TrackingWorksheet!G8 &lt;&gt;"",TrackingWorksheet!G8&lt;=WeeklySummary!$C$7, TrackingWorksheet!H8=Lists!$D$5), "Y", "N"))</f>
        <v/>
      </c>
      <c r="H3" s="10" t="str">
        <f>IF(B3=1,"",IF(AND(TrackingWorksheet!I8 &lt;&gt;"", TrackingWorksheet!I8&lt;=WeeklySummary!$C$7, TrackingWorksheet!J8=Lists!$D$5), "Y", "N"))</f>
        <v/>
      </c>
      <c r="I3" s="20" t="str">
        <f>IF(B3=1,"",IF(AND(TrackingWorksheet!G8 &lt;&gt;"", TrackingWorksheet!G8&lt;=WeeklySummary!$C$7, TrackingWorksheet!H8=Lists!$D$6), 1, 0))</f>
        <v/>
      </c>
      <c r="J3" s="20" t="str">
        <f>IF(B3=1,"",I3*D3)</f>
        <v/>
      </c>
      <c r="K3" s="10" t="str">
        <f>IF(B3=1,"",IF(AND(TrackingWorksheet!I8&lt;=WeeklySummary!$C$7,TrackingWorksheet!K8="YES"),0,IF(AND(AND(OR(E3="Y",F3="Y"),E3&lt;&gt;F3),G3&lt;&gt;"Y", H3&lt;&gt;"Y"), 1, 0)))</f>
        <v/>
      </c>
      <c r="L3" s="20" t="str">
        <f>IF(B3=1,"",K3*D3)</f>
        <v/>
      </c>
      <c r="M3" s="10" t="str">
        <f>IF(B3=1,"",IF(AND(E3="Y", F3="Y"), 1, 0))</f>
        <v/>
      </c>
      <c r="N3" s="20" t="str">
        <f>IF(B3=1,"",M3*D3)</f>
        <v/>
      </c>
      <c r="O3" s="10" t="str">
        <f>IF(B3=1,"",IF(AND(TrackingWorksheet!I8&lt;=WeeklySummary!$C$7,TrackingWorksheet!K8="YES"),0,IF(AND(AND(OR(G3="Y",H3="Y"),G3&lt;&gt;H3),E3&lt;&gt;"Y", F3&lt;&gt;"Y"), 1, 0)))</f>
        <v/>
      </c>
      <c r="P3" s="20" t="str">
        <f t="shared" ref="P3" si="0">IF(B3=1,"",O3*D3)</f>
        <v/>
      </c>
      <c r="Q3" s="10" t="str">
        <f>IF(B3=1,"",IF(AND(G3="Y", H3="Y"), 1, 0))</f>
        <v/>
      </c>
      <c r="R3" s="10" t="str">
        <f>IF(B3=1,"",Q3*D3)</f>
        <v/>
      </c>
      <c r="S3" s="10" t="str">
        <f>IF(B3=1,"",IF(AND(OR(AND(TrackingWorksheet!H8=Lists!$D$7,TrackingWorksheet!H8=TrackingWorksheet!J8),TrackingWorksheet!H8&lt;&gt;TrackingWorksheet!J8),TrackingWorksheet!K8="YES",TrackingWorksheet!H8&lt;&gt;Lists!$D$6,TrackingWorksheet!G8&lt;=WeeklySummary!$C$7,TrackingWorksheet!I8&lt;=WeeklySummary!$C$7),1,0))</f>
        <v/>
      </c>
      <c r="T3" s="10" t="str">
        <f>IF(B3=1,"",S3*D3)</f>
        <v/>
      </c>
      <c r="U3" s="10" t="str">
        <f>IF($B3=1,"",IF(TrackingWorksheet!$K8="YES",1, 0)*D3)</f>
        <v/>
      </c>
      <c r="V3" s="20">
        <f>MAX(L3,P3)</f>
        <v>0</v>
      </c>
      <c r="W3" s="20">
        <f xml:space="preserve"> MAX(N3,R3,T3,J3,AT3, U3)</f>
        <v>0</v>
      </c>
      <c r="X3" s="10" t="str">
        <f>IF($B3=1,"",IF(AND(TrackingWorksheet!$L8&lt;&gt;"", TrackingWorksheet!$L8&gt;=WeeklySummary!$C$6,TrackingWorksheet!$L8&lt;=WeeklySummary!$C$7,OR(TrackingWorksheet!$H8=Lists!$D$4,TrackingWorksheet!$J8=Lists!$D$4)), 1, 0))</f>
        <v/>
      </c>
      <c r="Y3" s="10" t="str">
        <f>IF($B3=1,"",IF(AND(TrackingWorksheet!$L8&lt;&gt;"", TrackingWorksheet!$L8&gt;=WeeklySummary!$C$6,TrackingWorksheet!$L8&lt;=WeeklySummary!$C$7,OR(TrackingWorksheet!$H8=Lists!$D$5,TrackingWorksheet!$J8=Lists!$D$5)), 1, 0))</f>
        <v/>
      </c>
      <c r="Z3" s="10" t="str">
        <f>IF($B3=1,"",IF(AND(TrackingWorksheet!$L8&lt;&gt;"", TrackingWorksheet!$L8&gt;=WeeklySummary!$C$6,TrackingWorksheet!$L8&lt;=WeeklySummary!$C$7,OR(TrackingWorksheet!$H8=Lists!$D$6,TrackingWorksheet!$J8=Lists!$D$6)), 1, 0))</f>
        <v/>
      </c>
      <c r="AA3" s="19" t="str">
        <f>IF(B3=1,"",IF(AND(TrackingWorksheet!M8&lt;&gt;"",TrackingWorksheet!M8&lt;=WeeklySummary!$C$7),1,0)*D3)</f>
        <v/>
      </c>
      <c r="AB3" s="19" t="str">
        <f>IF(B3=1,"",IF(AND(TrackingWorksheet!N8&lt;&gt;"",TrackingWorksheet!N8&lt;=WeeklySummary!$C$7),1,0)*D3)</f>
        <v/>
      </c>
      <c r="AC3" s="19" t="str">
        <f>IF(B3=1,"",TrackingWorksheet!T8)</f>
        <v/>
      </c>
      <c r="AD3" s="19" t="str">
        <f>IF(B3=1,"",IF(D3*AND(TrackingWorksheet!S8&gt;=Calculations!$BD$3,TrackingWorksheet!U8="",TrackingWorksheet!K8="YES"),1,0))</f>
        <v/>
      </c>
      <c r="AE3" s="19" t="str">
        <f>IF($B3=1,"",IF(AND(TrackingWorksheet!$S8&gt;$BE$3,TrackingWorksheet!$T8=Lists!$P$4),1, 0)*D3)</f>
        <v/>
      </c>
      <c r="AF3" s="19" t="str">
        <f>IF($B3=1,"",IF(AND(TrackingWorksheet!$U8&gt;$BE$3,TrackingWorksheet!$V8=Lists!$P$4),1, 0)*D3)</f>
        <v/>
      </c>
      <c r="AG3" s="19" t="str">
        <f>IF($B3=1,"",IF(AND(TrackingWorksheet!$W8&gt;$BE$3,TrackingWorksheet!$X8=Lists!$P$4),1, 0)*D3)</f>
        <v/>
      </c>
      <c r="AH3" s="19" t="str">
        <f>IF($B3=1,"",IF(AND(TrackingWorksheet!$Y8&gt;$BE$3,TrackingWorksheet!$Z8=Lists!$P$4),1, 0)*D3)</f>
        <v/>
      </c>
      <c r="AI3" s="19" t="str">
        <f>IF($B3=1,"",IF(AND(TrackingWorksheet!$AA8&gt;$BE$3,TrackingWorksheet!$AB8=Lists!$P$4),1, 0)*D3)</f>
        <v/>
      </c>
      <c r="AJ3" s="19" t="str">
        <f>IF($B3=1,"",IF(AND(TrackingWorksheet!$S8&gt;$BE$3,TrackingWorksheet!$T8=Lists!$P$5),1, 0)*D3)</f>
        <v/>
      </c>
      <c r="AK3" s="19" t="str">
        <f>IF($B3=1,"",IF(AND(TrackingWorksheet!$U8&gt;$BE$3,TrackingWorksheet!$V8=Lists!$P$5),1, 0)*D3)</f>
        <v/>
      </c>
      <c r="AL3" s="19" t="str">
        <f>IF($B3=1,"",IF(AND(TrackingWorksheet!$W8&gt;$BE$3,TrackingWorksheet!$X8=Lists!$P$5),1, 0)*D3)</f>
        <v/>
      </c>
      <c r="AM3" s="19" t="str">
        <f>IF($B3=1,"",IF(AND(TrackingWorksheet!$Y8&gt;$BE$3,TrackingWorksheet!$Z8=Lists!$P$5),1, 0)*D3)</f>
        <v/>
      </c>
      <c r="AN3" s="19" t="str">
        <f>IF($B3=1,"",IF(AND(TrackingWorksheet!$AA8&gt;$BE$3,TrackingWorksheet!$AB8=Lists!$P$5),1, 0)*D3)</f>
        <v/>
      </c>
      <c r="AO3" s="19" t="str">
        <f>IF($B3=1,"",IF(AND(TrackingWorksheet!$S8&gt;$BE$3,TrackingWorksheet!$T8=Lists!$P$6),1, 0)*D3)</f>
        <v/>
      </c>
      <c r="AP3" s="19" t="str">
        <f>IF($B3=1,"",IF(AND(TrackingWorksheet!$U8&gt;$BE$3,TrackingWorksheet!$V8=Lists!$P$6),1, 0)*D3)</f>
        <v/>
      </c>
      <c r="AQ3" s="19" t="str">
        <f>IF($B3=1,"",IF(AND(TrackingWorksheet!$W8&gt;$BE$3,TrackingWorksheet!$X8=Lists!$P$6),1, 0)*D3)</f>
        <v/>
      </c>
      <c r="AR3" s="19" t="str">
        <f>IF($B3=1,"",IF(AND(TrackingWorksheet!$Y8&gt;$BE$3,TrackingWorksheet!$Z8=Lists!$P$6),1, 0)*D3)</f>
        <v/>
      </c>
      <c r="AS3" s="19" t="str">
        <f>IF($B3=1,"",IF(AND(TrackingWorksheet!$AA8&gt;$BE$3,TrackingWorksheet!$AB8=Lists!$P$6),1, 0)*D3)</f>
        <v/>
      </c>
      <c r="AT3" s="19">
        <f>MAX(AE3:AS3)</f>
        <v>0</v>
      </c>
      <c r="AU3" s="19" t="str">
        <f>IF(B3=1,"",IF(AND(TrackingWorksheet!K8="",TrackingWorksheet!M8="", TrackingWorksheet!N8="", TrackingWorksheet!S8="", TrackingWorksheet!V8="", TrackingWorksheet!W8="", TrackingWorksheet!Y8="", TrackingWorksheet!AA8="", V3=1),1,0)*D3)</f>
        <v/>
      </c>
      <c r="AV3" s="19" t="str">
        <f>IF(B3=1,"",IF(D3*AND(TrackingWorksheet!U8&gt;Calculations!$BE$3,TrackingWorksheet!K8="YES"),1,0))</f>
        <v/>
      </c>
      <c r="AW3" s="19" t="str">
        <f>IF(B3=1,"",IF(D3*AND(TrackingWorksheet!W8&gt;Calculations!$BE$3,TrackingWorksheet!K8="YES"),1,0))</f>
        <v/>
      </c>
      <c r="AX3" s="19">
        <f>MAX(AV3:AW3)</f>
        <v>0</v>
      </c>
      <c r="AY3" s="19">
        <f t="shared" ref="AY3:AY66" si="1">MAX(AD3,AX3)</f>
        <v>0</v>
      </c>
      <c r="AZ3" s="27" t="str">
        <f>IF(B3=1,"",IF(TrackingWorksheet!Q8="","",TrackingWorksheet!Q8))</f>
        <v/>
      </c>
      <c r="BB3" s="3">
        <v>44166</v>
      </c>
      <c r="BD3" s="3">
        <v>44409</v>
      </c>
      <c r="BE3" s="3">
        <v>44805</v>
      </c>
      <c r="BG3" s="4" t="str">
        <f>IF(B3=1,"",IF(AND(N3=1,TrackingWorksheet!$I8+14&lt;=WeeklySummary!$C$7),1,0))</f>
        <v/>
      </c>
      <c r="BH3" s="4" t="str">
        <f>IF(B3=1,"",IF(AND(R3=1,TrackingWorksheet!$I8+14&lt;=WeeklySummary!$C$7),1,0))</f>
        <v/>
      </c>
      <c r="BI3" s="4" t="str">
        <f>IF(B3=1,"",IF(AND(J3=1,TrackingWorksheet!$G8+14&lt;=WeeklySummary!$C$7),1,0))</f>
        <v/>
      </c>
      <c r="BJ3" s="4" t="str">
        <f>IF(B3=1,"",IF(AND(T3=1,TrackingWorksheet!$I8+14&lt;=WeeklySummary!$C$7),1,0))</f>
        <v/>
      </c>
      <c r="BK3" s="4" t="str">
        <f>IF(B3=1,"",IF(AND(T3=1,TrackingWorksheet!$G8+14&lt;=WeeklySummary!$C$7),1,0))</f>
        <v/>
      </c>
      <c r="BL3" s="4">
        <f>MAX(BG3:BK3)</f>
        <v>0</v>
      </c>
    </row>
    <row r="4" spans="2:64" x14ac:dyDescent="0.25">
      <c r="B4" s="27">
        <f>IF(AND(ISBLANK(TrackingWorksheet!B9),ISBLANK(TrackingWorksheet!C9),ISBLANK(TrackingWorksheet!G9),ISBLANK(TrackingWorksheet!H9),
ISBLANK(TrackingWorksheet!I9),ISBLANK(TrackingWorksheet!J9),ISBLANK(TrackingWorksheet!M9),
ISBLANK(TrackingWorksheet!N11)),1,0)</f>
        <v>1</v>
      </c>
      <c r="C4" s="12" t="str">
        <f>IF(B4=1,"",TrackingWorksheet!F9)</f>
        <v/>
      </c>
      <c r="D4" s="20" t="str">
        <f>IF(B4=1,"",IF(AND(TrackingWorksheet!B9&lt;&gt;"",TrackingWorksheet!B9&lt;=WeeklySummary!$C$7,OR(TrackingWorksheet!C9="",TrackingWorksheet!C9&gt;=WeeklySummary!$C$6)),1,0))</f>
        <v/>
      </c>
      <c r="E4" s="10" t="str">
        <f>IF(B4=1,"",IF(AND(TrackingWorksheet!G9 &lt;&gt;"",TrackingWorksheet!G9&lt;=WeeklySummary!$C$7, TrackingWorksheet!H9=Lists!$D$4), "Y", "N"))</f>
        <v/>
      </c>
      <c r="F4" s="10" t="str">
        <f>IF(B4=1,"",IF(AND(TrackingWorksheet!I9 &lt;&gt;"", TrackingWorksheet!I9&lt;=WeeklySummary!$C$7, TrackingWorksheet!J9=Lists!$D$4), "Y", "N"))</f>
        <v/>
      </c>
      <c r="G4" s="10" t="str">
        <f>IF(B4=1,"",IF(AND(TrackingWorksheet!G9 &lt;&gt;"",TrackingWorksheet!G9&lt;=WeeklySummary!$C$7, TrackingWorksheet!H9=Lists!$D$5), "Y", "N"))</f>
        <v/>
      </c>
      <c r="H4" s="10" t="str">
        <f>IF(B4=1,"",IF(AND(TrackingWorksheet!I9 &lt;&gt;"", TrackingWorksheet!I9&lt;=WeeklySummary!$C$7, TrackingWorksheet!J9=Lists!$D$5), "Y", "N"))</f>
        <v/>
      </c>
      <c r="I4" s="20" t="str">
        <f>IF(B4=1,"",IF(AND(TrackingWorksheet!G9 &lt;&gt;"", TrackingWorksheet!G9&lt;=WeeklySummary!$C$7, TrackingWorksheet!H9=Lists!$D$6), 1, 0))</f>
        <v/>
      </c>
      <c r="J4" s="20" t="str">
        <f t="shared" ref="J4" si="2">IF(B4=1,"",I4*D4)</f>
        <v/>
      </c>
      <c r="K4" s="10" t="str">
        <f>IF(B4=1,"",IF(AND(TrackingWorksheet!I9&lt;=WeeklySummary!$C$7,TrackingWorksheet!K9="YES"),0,IF(AND(AND(OR(E4="Y",F4="Y"),E4&lt;&gt;F4),G4&lt;&gt;"Y", H4&lt;&gt;"Y"), 1, 0)))</f>
        <v/>
      </c>
      <c r="L4" s="20" t="str">
        <f t="shared" ref="L4" si="3">IF(B4=1,"",K4*D4)</f>
        <v/>
      </c>
      <c r="M4" s="10" t="str">
        <f t="shared" ref="M4" si="4">IF(B4=1,"",IF(AND(E4="Y", F4="Y"), 1, 0))</f>
        <v/>
      </c>
      <c r="N4" s="20" t="str">
        <f t="shared" ref="N4" si="5">IF(B4=1,"",M4*D4)</f>
        <v/>
      </c>
      <c r="O4" s="10" t="str">
        <f>IF(B4=1,"",IF(AND(TrackingWorksheet!I9&lt;=WeeklySummary!$C$7,TrackingWorksheet!K9="YES"),0,IF(AND(AND(OR(G4="Y",H4="Y"),G4&lt;&gt;H4),E4&lt;&gt;"Y", F4&lt;&gt;"Y"), 1, 0)))</f>
        <v/>
      </c>
      <c r="P4" s="20" t="str">
        <f t="shared" ref="P4" si="6">IF(B4=1,"",O4*D4)</f>
        <v/>
      </c>
      <c r="Q4" s="10" t="str">
        <f t="shared" ref="Q4" si="7">IF(B4=1,"",IF(AND(G4="Y", H4="Y"), 1, 0))</f>
        <v/>
      </c>
      <c r="R4" s="10" t="str">
        <f t="shared" ref="R4" si="8">IF(B4=1,"",Q4*D4)</f>
        <v/>
      </c>
      <c r="S4" s="10" t="str">
        <f>IF(B4=1,"",IF(AND(OR(AND(TrackingWorksheet!H9=Lists!$D$7,TrackingWorksheet!H9=TrackingWorksheet!J9),TrackingWorksheet!H9&lt;&gt;TrackingWorksheet!J9),TrackingWorksheet!K9="YES",TrackingWorksheet!H9&lt;&gt;Lists!$D$6,TrackingWorksheet!G9&lt;=WeeklySummary!$C$7,TrackingWorksheet!I9&lt;=WeeklySummary!$C$7),1,0))</f>
        <v/>
      </c>
      <c r="T4" s="10" t="str">
        <f t="shared" ref="T4" si="9">IF(B4=1,"",S4*D4)</f>
        <v/>
      </c>
      <c r="U4" s="10" t="str">
        <f>IF($B4=1,"",IF(TrackingWorksheet!$K9="YES",1, 0)*D4)</f>
        <v/>
      </c>
      <c r="V4" s="20">
        <f t="shared" ref="V4:V67" si="10">MAX(L4,P4)</f>
        <v>0</v>
      </c>
      <c r="W4" s="20">
        <f t="shared" ref="W4:W67" si="11" xml:space="preserve"> MAX(N4,R4,T4,J4,AT4, U4)</f>
        <v>0</v>
      </c>
      <c r="X4" s="10" t="str">
        <f>IF($B4=1,"",IF(AND(TrackingWorksheet!$L9&lt;&gt;"", TrackingWorksheet!$L9&gt;=WeeklySummary!$C$6,TrackingWorksheet!$L9&lt;=WeeklySummary!$C$7,OR(TrackingWorksheet!$H9=Lists!$D$4,TrackingWorksheet!$J9=Lists!$D$4)), 1, 0))</f>
        <v/>
      </c>
      <c r="Y4" s="10" t="str">
        <f>IF($B4=1,"",IF(AND(TrackingWorksheet!$L9&lt;&gt;"", TrackingWorksheet!$L9&gt;=WeeklySummary!$C$6,TrackingWorksheet!$L9&lt;=WeeklySummary!$C$7,OR(TrackingWorksheet!$H9=Lists!$D$5,TrackingWorksheet!$J9=Lists!$D$5)), 1, 0))</f>
        <v/>
      </c>
      <c r="Z4" s="10" t="str">
        <f>IF($B4=1,"",IF(AND(TrackingWorksheet!$L9&lt;&gt;"", TrackingWorksheet!$L9&gt;=WeeklySummary!$C$6,TrackingWorksheet!$L9&lt;=WeeklySummary!$C$7,OR(TrackingWorksheet!$H9=Lists!$D$6,TrackingWorksheet!$J9=Lists!$D$6)), 1, 0))</f>
        <v/>
      </c>
      <c r="AA4" s="19" t="str">
        <f>IF(B4=1,"",IF(AND(TrackingWorksheet!M9&lt;&gt;"",TrackingWorksheet!M9&lt;=WeeklySummary!$C$7),1,0)*D4)</f>
        <v/>
      </c>
      <c r="AB4" s="19" t="str">
        <f>IF(B4=1,"",IF(AND(TrackingWorksheet!N9&lt;&gt;"",TrackingWorksheet!N9&lt;=WeeklySummary!$C$7),1,0)*D4)</f>
        <v/>
      </c>
      <c r="AC4" s="19" t="str">
        <f>IF(B4=1,"",TrackingWorksheet!T9)</f>
        <v/>
      </c>
      <c r="AD4" s="19" t="str">
        <f>IF(B4=1,"",IF(D4*AND(TrackingWorksheet!S9&gt;=Calculations!$BD$3,TrackingWorksheet!U9="",TrackingWorksheet!K9="YES"),1,0))</f>
        <v/>
      </c>
      <c r="AE4" s="19" t="str">
        <f>IF($B4=1,"",IF(AND(TrackingWorksheet!$S9&gt;$BE$3,TrackingWorksheet!$T9=Lists!$P$4),1, 0)*D4)</f>
        <v/>
      </c>
      <c r="AF4" s="19" t="str">
        <f>IF($B4=1,"",IF(AND(TrackingWorksheet!$U9&gt;$BE$3,TrackingWorksheet!$V9=Lists!$P$4),1, 0)*D4)</f>
        <v/>
      </c>
      <c r="AG4" s="19" t="str">
        <f>IF($B4=1,"",IF(AND(TrackingWorksheet!$W9&gt;$BE$3,TrackingWorksheet!$X9=Lists!$P$4),1, 0)*D4)</f>
        <v/>
      </c>
      <c r="AH4" s="19" t="str">
        <f>IF($B4=1,"",IF(AND(TrackingWorksheet!$Y9&gt;$BE$3,TrackingWorksheet!$Z9=Lists!$P$4),1, 0)*D4)</f>
        <v/>
      </c>
      <c r="AI4" s="19" t="str">
        <f>IF($B4=1,"",IF(AND(TrackingWorksheet!$AA9&gt;$BE$3,TrackingWorksheet!$AB9=Lists!$P$4),1, 0)*D4)</f>
        <v/>
      </c>
      <c r="AJ4" s="19" t="str">
        <f>IF($B4=1,"",IF(AND(TrackingWorksheet!$S9&gt;$BE$3,TrackingWorksheet!$T9=Lists!$P$5),1, 0)*D4)</f>
        <v/>
      </c>
      <c r="AK4" s="19" t="str">
        <f>IF($B4=1,"",IF(AND(TrackingWorksheet!$U9&gt;$BE$3,TrackingWorksheet!$V9=Lists!$P$5),1, 0)*D4)</f>
        <v/>
      </c>
      <c r="AL4" s="19" t="str">
        <f>IF($B4=1,"",IF(AND(TrackingWorksheet!$W9&gt;$BE$3,TrackingWorksheet!$X9=Lists!$P$5),1, 0)*D4)</f>
        <v/>
      </c>
      <c r="AM4" s="19" t="str">
        <f>IF($B4=1,"",IF(AND(TrackingWorksheet!$Y9&gt;$BE$3,TrackingWorksheet!$Z9=Lists!$P$5),1, 0)*D4)</f>
        <v/>
      </c>
      <c r="AN4" s="19" t="str">
        <f>IF($B4=1,"",IF(AND(TrackingWorksheet!$AA9&gt;$BE$3,TrackingWorksheet!$AB9=Lists!$P$5),1, 0)*D4)</f>
        <v/>
      </c>
      <c r="AO4" s="19" t="str">
        <f>IF($B4=1,"",IF(AND(TrackingWorksheet!$S9&gt;$BE$3,TrackingWorksheet!$T9=Lists!$P$6),1, 0)*D4)</f>
        <v/>
      </c>
      <c r="AP4" s="19" t="str">
        <f>IF($B4=1,"",IF(AND(TrackingWorksheet!$U9&gt;$BE$3,TrackingWorksheet!$V9=Lists!$P$6),1, 0)*D4)</f>
        <v/>
      </c>
      <c r="AQ4" s="19" t="str">
        <f>IF($B4=1,"",IF(AND(TrackingWorksheet!$W9&gt;$BE$3,TrackingWorksheet!$X9=Lists!$P$6),1, 0)*D4)</f>
        <v/>
      </c>
      <c r="AR4" s="19" t="str">
        <f>IF($B4=1,"",IF(AND(TrackingWorksheet!$Y9&gt;$BE$3,TrackingWorksheet!$Z9=Lists!$P$6),1, 0)*D4)</f>
        <v/>
      </c>
      <c r="AS4" s="19" t="str">
        <f>IF($B4=1,"",IF(AND(TrackingWorksheet!$AA9&gt;$BE$3,TrackingWorksheet!$AB9=Lists!$P$6),1, 0)*D4)</f>
        <v/>
      </c>
      <c r="AT4" s="19">
        <f t="shared" ref="AT4:AT67" si="12">MAX(AE4:AS4)</f>
        <v>0</v>
      </c>
      <c r="AU4" s="19" t="str">
        <f>IF(B4=1,"",IF(AND(TrackingWorksheet!K9="",TrackingWorksheet!M9="", TrackingWorksheet!N9="", TrackingWorksheet!S9="", TrackingWorksheet!V9="", TrackingWorksheet!W9="", TrackingWorksheet!Y9="", TrackingWorksheet!AA9="", V4=1),1,0)*D4)</f>
        <v/>
      </c>
      <c r="AV4" s="19" t="str">
        <f>IF(B4=1,"",IF(D4*AND(TrackingWorksheet!U9&gt;Calculations!$BE$3,TrackingWorksheet!K9="YES"),1,0))</f>
        <v/>
      </c>
      <c r="AW4" s="19" t="str">
        <f>IF(B4=1,"",IF(D4*AND(TrackingWorksheet!W9&gt;Calculations!$BE$3,TrackingWorksheet!K9="YES"),1,0))</f>
        <v/>
      </c>
      <c r="AX4" s="19">
        <f t="shared" ref="AX4:AX67" si="13">MAX(AV4:AW4)</f>
        <v>0</v>
      </c>
      <c r="AY4" s="19">
        <f t="shared" si="1"/>
        <v>0</v>
      </c>
      <c r="AZ4" s="27" t="str">
        <f>IF(B4=1,"",IF(TrackingWorksheet!Q9="","",TrackingWorksheet!Q9))</f>
        <v/>
      </c>
      <c r="BG4" s="4" t="str">
        <f>IF(B4=1,"",IF(AND(N4=1,TrackingWorksheet!$I9+14&lt;=WeeklySummary!$C$7),1,0))</f>
        <v/>
      </c>
      <c r="BH4" s="4" t="str">
        <f>IF(B4=1,"",IF(AND(R4=1,TrackingWorksheet!$I9+14&lt;=WeeklySummary!$C$7),1,0))</f>
        <v/>
      </c>
      <c r="BI4" s="4" t="str">
        <f>IF(B4=1,"",IF(AND(J4=1,TrackingWorksheet!$G9+14&lt;=WeeklySummary!$C$7),1,0))</f>
        <v/>
      </c>
      <c r="BJ4" s="4" t="str">
        <f>IF(B4=1,"",IF(AND(T4=1,TrackingWorksheet!$I9+14&lt;=WeeklySummary!$C$7),1,0))</f>
        <v/>
      </c>
      <c r="BK4" s="4" t="str">
        <f>IF(B4=1,"",IF(AND(T4=1,TrackingWorksheet!$G9+14&lt;=WeeklySummary!$C$7),1,0))</f>
        <v/>
      </c>
      <c r="BL4" s="4">
        <f t="shared" ref="BL4" si="14">MAX(BG4:BK4)</f>
        <v>0</v>
      </c>
    </row>
    <row r="5" spans="2:64" x14ac:dyDescent="0.25">
      <c r="B5" s="27">
        <f>IF(AND(ISBLANK(TrackingWorksheet!B10),ISBLANK(TrackingWorksheet!C10),ISBLANK(TrackingWorksheet!G10),ISBLANK(TrackingWorksheet!H10),
ISBLANK(TrackingWorksheet!I10),ISBLANK(TrackingWorksheet!J10),ISBLANK(TrackingWorksheet!M10),
ISBLANK(TrackingWorksheet!N12)),1,0)</f>
        <v>1</v>
      </c>
      <c r="C5" s="12" t="str">
        <f>IF(B5=1,"",TrackingWorksheet!F10)</f>
        <v/>
      </c>
      <c r="D5" s="20" t="str">
        <f>IF(B5=1,"",IF(AND(TrackingWorksheet!B10&lt;&gt;"",TrackingWorksheet!B10&lt;=WeeklySummary!$C$7,OR(TrackingWorksheet!C10="",TrackingWorksheet!C10&gt;=WeeklySummary!$C$6)),1,0))</f>
        <v/>
      </c>
      <c r="E5" s="10" t="str">
        <f>IF(B5=1,"",IF(AND(TrackingWorksheet!G10 &lt;&gt;"",TrackingWorksheet!G10&lt;=WeeklySummary!$C$7, TrackingWorksheet!H10=Lists!$D$4), "Y", "N"))</f>
        <v/>
      </c>
      <c r="F5" s="10" t="str">
        <f>IF(B5=1,"",IF(AND(TrackingWorksheet!I10 &lt;&gt;"", TrackingWorksheet!I10&lt;=WeeklySummary!$C$7, TrackingWorksheet!J10=Lists!$D$4), "Y", "N"))</f>
        <v/>
      </c>
      <c r="G5" s="10" t="str">
        <f>IF(B5=1,"",IF(AND(TrackingWorksheet!G10 &lt;&gt;"",TrackingWorksheet!G10&lt;=WeeklySummary!$C$7, TrackingWorksheet!H10=Lists!$D$5), "Y", "N"))</f>
        <v/>
      </c>
      <c r="H5" s="10" t="str">
        <f>IF(B5=1,"",IF(AND(TrackingWorksheet!I10 &lt;&gt;"", TrackingWorksheet!I10&lt;=WeeklySummary!$C$7, TrackingWorksheet!J10=Lists!$D$5), "Y", "N"))</f>
        <v/>
      </c>
      <c r="I5" s="20" t="str">
        <f>IF(B5=1,"",IF(AND(TrackingWorksheet!G10 &lt;&gt;"", TrackingWorksheet!G10&lt;=WeeklySummary!$C$7, TrackingWorksheet!H10=Lists!$D$6), 1, 0))</f>
        <v/>
      </c>
      <c r="J5" s="20" t="str">
        <f t="shared" ref="J5:J68" si="15">IF(B5=1,"",I5*D5)</f>
        <v/>
      </c>
      <c r="K5" s="10" t="str">
        <f>IF(B5=1,"",IF(AND(TrackingWorksheet!I10&lt;=WeeklySummary!$C$7,TrackingWorksheet!K10="YES"),0,IF(AND(AND(OR(E5="Y",F5="Y"),E5&lt;&gt;F5),G5&lt;&gt;"Y", H5&lt;&gt;"Y"), 1, 0)))</f>
        <v/>
      </c>
      <c r="L5" s="20" t="str">
        <f t="shared" ref="L5:L68" si="16">IF(B5=1,"",K5*D5)</f>
        <v/>
      </c>
      <c r="M5" s="10" t="str">
        <f t="shared" ref="M5:M68" si="17">IF(B5=1,"",IF(AND(E5="Y", F5="Y"), 1, 0))</f>
        <v/>
      </c>
      <c r="N5" s="20" t="str">
        <f t="shared" ref="N5:N68" si="18">IF(B5=1,"",M5*D5)</f>
        <v/>
      </c>
      <c r="O5" s="10" t="str">
        <f>IF(B5=1,"",IF(AND(TrackingWorksheet!I10&lt;=WeeklySummary!$C$7,TrackingWorksheet!K10="YES"),0,IF(AND(AND(OR(G5="Y",H5="Y"),G5&lt;&gt;H5),E5&lt;&gt;"Y", F5&lt;&gt;"Y"), 1, 0)))</f>
        <v/>
      </c>
      <c r="P5" s="20" t="str">
        <f t="shared" ref="P5:P68" si="19">IF(B5=1,"",O5*D5)</f>
        <v/>
      </c>
      <c r="Q5" s="10" t="str">
        <f t="shared" ref="Q5:Q68" si="20">IF(B5=1,"",IF(AND(G5="Y", H5="Y"), 1, 0))</f>
        <v/>
      </c>
      <c r="R5" s="10" t="str">
        <f t="shared" ref="R5:R68" si="21">IF(B5=1,"",Q5*D5)</f>
        <v/>
      </c>
      <c r="S5" s="10" t="str">
        <f>IF(B5=1,"",IF(AND(OR(AND(TrackingWorksheet!H10=Lists!$D$7,TrackingWorksheet!H10=TrackingWorksheet!J10),TrackingWorksheet!H10&lt;&gt;TrackingWorksheet!J10),TrackingWorksheet!K10="YES",TrackingWorksheet!H10&lt;&gt;Lists!$D$6,TrackingWorksheet!G10&lt;=WeeklySummary!$C$7,TrackingWorksheet!I10&lt;=WeeklySummary!$C$7),1,0))</f>
        <v/>
      </c>
      <c r="T5" s="10" t="str">
        <f t="shared" ref="T5:T68" si="22">IF(B5=1,"",S5*D5)</f>
        <v/>
      </c>
      <c r="U5" s="10" t="str">
        <f>IF($B5=1,"",IF(TrackingWorksheet!$K10="YES",1, 0)*D5)</f>
        <v/>
      </c>
      <c r="V5" s="20">
        <f t="shared" si="10"/>
        <v>0</v>
      </c>
      <c r="W5" s="20">
        <f t="shared" si="11"/>
        <v>0</v>
      </c>
      <c r="X5" s="10" t="str">
        <f>IF($B5=1,"",IF(AND(TrackingWorksheet!$L10&lt;&gt;"", TrackingWorksheet!$L10&gt;=WeeklySummary!$C$6,TrackingWorksheet!$L10&lt;=WeeklySummary!$C$7,OR(TrackingWorksheet!$H10=Lists!$D$4,TrackingWorksheet!$J10=Lists!$D$4)), 1, 0))</f>
        <v/>
      </c>
      <c r="Y5" s="10" t="str">
        <f>IF($B5=1,"",IF(AND(TrackingWorksheet!$L10&lt;&gt;"", TrackingWorksheet!$L10&gt;=WeeklySummary!$C$6,TrackingWorksheet!$L10&lt;=WeeklySummary!$C$7,OR(TrackingWorksheet!$H10=Lists!$D$5,TrackingWorksheet!$J10=Lists!$D$5)), 1, 0))</f>
        <v/>
      </c>
      <c r="Z5" s="10" t="str">
        <f>IF($B5=1,"",IF(AND(TrackingWorksheet!$L10&lt;&gt;"", TrackingWorksheet!$L10&gt;=WeeklySummary!$C$6,TrackingWorksheet!$L10&lt;=WeeklySummary!$C$7,OR(TrackingWorksheet!$H10=Lists!$D$6,TrackingWorksheet!$J10=Lists!$D$6)), 1, 0))</f>
        <v/>
      </c>
      <c r="AA5" s="19" t="str">
        <f>IF(B5=1,"",IF(AND(TrackingWorksheet!M10&lt;&gt;"",TrackingWorksheet!M10&lt;=WeeklySummary!$C$7),1,0)*D5)</f>
        <v/>
      </c>
      <c r="AB5" s="19" t="str">
        <f>IF(B5=1,"",IF(AND(TrackingWorksheet!N10&lt;&gt;"",TrackingWorksheet!N10&lt;=WeeklySummary!$C$7),1,0)*D5)</f>
        <v/>
      </c>
      <c r="AC5" s="19" t="str">
        <f>IF(B5=1,"",TrackingWorksheet!T10)</f>
        <v/>
      </c>
      <c r="AD5" s="19" t="str">
        <f>IF(B5=1,"",IF(D5*AND(TrackingWorksheet!S10&gt;=Calculations!$BD$3,TrackingWorksheet!U10="",TrackingWorksheet!K10="YES"),1,0))</f>
        <v/>
      </c>
      <c r="AE5" s="19" t="str">
        <f>IF($B5=1,"",IF(AND(TrackingWorksheet!$S10&gt;$BE$3,TrackingWorksheet!$T10=Lists!$P$4),1, 0)*D5)</f>
        <v/>
      </c>
      <c r="AF5" s="19" t="str">
        <f>IF($B5=1,"",IF(AND(TrackingWorksheet!$U10&gt;$BE$3,TrackingWorksheet!$V10=Lists!$P$4),1, 0)*D5)</f>
        <v/>
      </c>
      <c r="AG5" s="19" t="str">
        <f>IF($B5=1,"",IF(AND(TrackingWorksheet!$W10&gt;$BE$3,TrackingWorksheet!$X10=Lists!$P$4),1, 0)*D5)</f>
        <v/>
      </c>
      <c r="AH5" s="19" t="str">
        <f>IF($B5=1,"",IF(AND(TrackingWorksheet!$Y10&gt;$BE$3,TrackingWorksheet!$Z10=Lists!$P$4),1, 0)*D5)</f>
        <v/>
      </c>
      <c r="AI5" s="19" t="str">
        <f>IF($B5=1,"",IF(AND(TrackingWorksheet!$AA10&gt;$BE$3,TrackingWorksheet!$AB10=Lists!$P$4),1, 0)*D5)</f>
        <v/>
      </c>
      <c r="AJ5" s="19" t="str">
        <f>IF($B5=1,"",IF(AND(TrackingWorksheet!$S10&gt;$BE$3,TrackingWorksheet!$T10=Lists!$P$5),1, 0)*D5)</f>
        <v/>
      </c>
      <c r="AK5" s="19" t="str">
        <f>IF($B5=1,"",IF(AND(TrackingWorksheet!$U10&gt;$BE$3,TrackingWorksheet!$V10=Lists!$P$5),1, 0)*D5)</f>
        <v/>
      </c>
      <c r="AL5" s="19" t="str">
        <f>IF($B5=1,"",IF(AND(TrackingWorksheet!$W10&gt;$BE$3,TrackingWorksheet!$X10=Lists!$P$5),1, 0)*D5)</f>
        <v/>
      </c>
      <c r="AM5" s="19" t="str">
        <f>IF($B5=1,"",IF(AND(TrackingWorksheet!$Y10&gt;$BE$3,TrackingWorksheet!$Z10=Lists!$P$5),1, 0)*D5)</f>
        <v/>
      </c>
      <c r="AN5" s="19" t="str">
        <f>IF($B5=1,"",IF(AND(TrackingWorksheet!$AA10&gt;$BE$3,TrackingWorksheet!$AB10=Lists!$P$5),1, 0)*D5)</f>
        <v/>
      </c>
      <c r="AO5" s="19" t="str">
        <f>IF($B5=1,"",IF(AND(TrackingWorksheet!$S10&gt;$BE$3,TrackingWorksheet!$T10=Lists!$P$6),1, 0)*D5)</f>
        <v/>
      </c>
      <c r="AP5" s="19" t="str">
        <f>IF($B5=1,"",IF(AND(TrackingWorksheet!$U10&gt;$BE$3,TrackingWorksheet!$V10=Lists!$P$6),1, 0)*D5)</f>
        <v/>
      </c>
      <c r="AQ5" s="19" t="str">
        <f>IF($B5=1,"",IF(AND(TrackingWorksheet!$W10&gt;$BE$3,TrackingWorksheet!$X10=Lists!$P$6),1, 0)*D5)</f>
        <v/>
      </c>
      <c r="AR5" s="19" t="str">
        <f>IF($B5=1,"",IF(AND(TrackingWorksheet!$Y10&gt;$BE$3,TrackingWorksheet!$Z10=Lists!$P$6),1, 0)*D5)</f>
        <v/>
      </c>
      <c r="AS5" s="19" t="str">
        <f>IF($B5=1,"",IF(AND(TrackingWorksheet!$AA10&gt;$BE$3,TrackingWorksheet!$AB10=Lists!$P$6),1, 0)*D5)</f>
        <v/>
      </c>
      <c r="AT5" s="19">
        <f t="shared" si="12"/>
        <v>0</v>
      </c>
      <c r="AU5" s="19" t="str">
        <f>IF(B5=1,"",IF(AND(TrackingWorksheet!K10="",TrackingWorksheet!M10="", TrackingWorksheet!N10="", TrackingWorksheet!S10="", TrackingWorksheet!V10="", TrackingWorksheet!W10="", TrackingWorksheet!Y10="", TrackingWorksheet!AA10="", V5=1),1,0)*D5)</f>
        <v/>
      </c>
      <c r="AV5" s="19" t="str">
        <f>IF(B5=1,"",IF(D5*AND(TrackingWorksheet!U10&gt;Calculations!$BE$3,TrackingWorksheet!K10="YES"),1,0))</f>
        <v/>
      </c>
      <c r="AW5" s="19" t="str">
        <f>IF(B5=1,"",IF(D5*AND(TrackingWorksheet!W10&gt;Calculations!$BE$3,TrackingWorksheet!K10="YES"),1,0))</f>
        <v/>
      </c>
      <c r="AX5" s="19">
        <f t="shared" si="13"/>
        <v>0</v>
      </c>
      <c r="AY5" s="19">
        <f t="shared" si="1"/>
        <v>0</v>
      </c>
      <c r="AZ5" s="27" t="str">
        <f>IF(B5=1,"",IF(TrackingWorksheet!Q10="","",TrackingWorksheet!Q10))</f>
        <v/>
      </c>
      <c r="BB5" s="4"/>
      <c r="BC5" s="4"/>
      <c r="BD5" s="4"/>
      <c r="BE5" s="4"/>
      <c r="BF5" s="4"/>
      <c r="BG5" s="4" t="str">
        <f>IF(B5=1,"",IF(AND(N5=1,TrackingWorksheet!$I10+14&lt;=WeeklySummary!$C$7),1,0))</f>
        <v/>
      </c>
      <c r="BH5" s="4" t="str">
        <f>IF(B5=1,"",IF(AND(R5=1,TrackingWorksheet!$I10+14&lt;=WeeklySummary!$C$7),1,0))</f>
        <v/>
      </c>
      <c r="BI5" s="4" t="str">
        <f>IF(B5=1,"",IF(AND(J5=1,TrackingWorksheet!$G10+14&lt;=WeeklySummary!$C$7),1,0))</f>
        <v/>
      </c>
      <c r="BJ5" s="4" t="str">
        <f>IF(B5=1,"",IF(AND(T5=1,TrackingWorksheet!$I10+14&lt;=WeeklySummary!$C$7),1,0))</f>
        <v/>
      </c>
      <c r="BK5" s="4" t="str">
        <f>IF(B5=1,"",IF(AND(T5=1,TrackingWorksheet!$G10+14&lt;=WeeklySummary!$C$7),1,0))</f>
        <v/>
      </c>
      <c r="BL5" s="4">
        <f t="shared" ref="BL5:BL68" si="23">MAX(BG5:BK5)</f>
        <v>0</v>
      </c>
    </row>
    <row r="6" spans="2:64" x14ac:dyDescent="0.25">
      <c r="B6" s="27">
        <f>IF(AND(ISBLANK(TrackingWorksheet!B11),ISBLANK(TrackingWorksheet!C11),ISBLANK(TrackingWorksheet!G11),ISBLANK(TrackingWorksheet!H11),
ISBLANK(TrackingWorksheet!I11),ISBLANK(TrackingWorksheet!J11),ISBLANK(TrackingWorksheet!M11),
ISBLANK(TrackingWorksheet!N13)),1,0)</f>
        <v>1</v>
      </c>
      <c r="C6" s="12" t="str">
        <f>IF(B6=1,"",TrackingWorksheet!F11)</f>
        <v/>
      </c>
      <c r="D6" s="20" t="str">
        <f>IF(B6=1,"",IF(AND(TrackingWorksheet!B11&lt;&gt;"",TrackingWorksheet!B11&lt;=WeeklySummary!$C$7,OR(TrackingWorksheet!C11="",TrackingWorksheet!C11&gt;=WeeklySummary!$C$6)),1,0))</f>
        <v/>
      </c>
      <c r="E6" s="10" t="str">
        <f>IF(B6=1,"",IF(AND(TrackingWorksheet!G11 &lt;&gt;"",TrackingWorksheet!G11&lt;=WeeklySummary!$C$7, TrackingWorksheet!H11=Lists!$D$4), "Y", "N"))</f>
        <v/>
      </c>
      <c r="F6" s="10" t="str">
        <f>IF(B6=1,"",IF(AND(TrackingWorksheet!I11 &lt;&gt;"", TrackingWorksheet!I11&lt;=WeeklySummary!$C$7, TrackingWorksheet!J11=Lists!$D$4), "Y", "N"))</f>
        <v/>
      </c>
      <c r="G6" s="10" t="str">
        <f>IF(B6=1,"",IF(AND(TrackingWorksheet!G11 &lt;&gt;"",TrackingWorksheet!G11&lt;=WeeklySummary!$C$7, TrackingWorksheet!H11=Lists!$D$5), "Y", "N"))</f>
        <v/>
      </c>
      <c r="H6" s="10" t="str">
        <f>IF(B6=1,"",IF(AND(TrackingWorksheet!I11 &lt;&gt;"", TrackingWorksheet!I11&lt;=WeeklySummary!$C$7, TrackingWorksheet!J11=Lists!$D$5), "Y", "N"))</f>
        <v/>
      </c>
      <c r="I6" s="20" t="str">
        <f>IF(B6=1,"",IF(AND(TrackingWorksheet!G11 &lt;&gt;"", TrackingWorksheet!G11&lt;=WeeklySummary!$C$7, TrackingWorksheet!H11=Lists!$D$6), 1, 0))</f>
        <v/>
      </c>
      <c r="J6" s="20" t="str">
        <f t="shared" si="15"/>
        <v/>
      </c>
      <c r="K6" s="10" t="str">
        <f>IF(B6=1,"",IF(AND(TrackingWorksheet!I11&lt;=WeeklySummary!$C$7,TrackingWorksheet!K11="YES"),0,IF(AND(AND(OR(E6="Y",F6="Y"),E6&lt;&gt;F6),G6&lt;&gt;"Y", H6&lt;&gt;"Y"), 1, 0)))</f>
        <v/>
      </c>
      <c r="L6" s="20" t="str">
        <f t="shared" si="16"/>
        <v/>
      </c>
      <c r="M6" s="10" t="str">
        <f t="shared" si="17"/>
        <v/>
      </c>
      <c r="N6" s="20" t="str">
        <f t="shared" si="18"/>
        <v/>
      </c>
      <c r="O6" s="10" t="str">
        <f>IF(B6=1,"",IF(AND(TrackingWorksheet!I11&lt;=WeeklySummary!$C$7,TrackingWorksheet!K11="YES"),0,IF(AND(AND(OR(G6="Y",H6="Y"),G6&lt;&gt;H6),E6&lt;&gt;"Y", F6&lt;&gt;"Y"), 1, 0)))</f>
        <v/>
      </c>
      <c r="P6" s="20" t="str">
        <f t="shared" si="19"/>
        <v/>
      </c>
      <c r="Q6" s="10" t="str">
        <f t="shared" si="20"/>
        <v/>
      </c>
      <c r="R6" s="10" t="str">
        <f t="shared" si="21"/>
        <v/>
      </c>
      <c r="S6" s="10" t="str">
        <f>IF(B6=1,"",IF(AND(OR(AND(TrackingWorksheet!H11=Lists!$D$7,TrackingWorksheet!H11=TrackingWorksheet!J11),TrackingWorksheet!H11&lt;&gt;TrackingWorksheet!J11),TrackingWorksheet!K11="YES",TrackingWorksheet!H11&lt;&gt;Lists!$D$6,TrackingWorksheet!G11&lt;=WeeklySummary!$C$7,TrackingWorksheet!I11&lt;=WeeklySummary!$C$7),1,0))</f>
        <v/>
      </c>
      <c r="T6" s="10" t="str">
        <f t="shared" si="22"/>
        <v/>
      </c>
      <c r="U6" s="10" t="str">
        <f>IF($B6=1,"",IF(TrackingWorksheet!$K11="YES",1, 0)*D6)</f>
        <v/>
      </c>
      <c r="V6" s="20">
        <f t="shared" si="10"/>
        <v>0</v>
      </c>
      <c r="W6" s="20">
        <f t="shared" si="11"/>
        <v>0</v>
      </c>
      <c r="X6" s="10" t="str">
        <f>IF($B6=1,"",IF(AND(TrackingWorksheet!$L11&lt;&gt;"", TrackingWorksheet!$L11&gt;=WeeklySummary!$C$6,TrackingWorksheet!$L11&lt;=WeeklySummary!$C$7,OR(TrackingWorksheet!$H11=Lists!$D$4,TrackingWorksheet!$J11=Lists!$D$4)), 1, 0))</f>
        <v/>
      </c>
      <c r="Y6" s="10" t="str">
        <f>IF($B6=1,"",IF(AND(TrackingWorksheet!$L11&lt;&gt;"", TrackingWorksheet!$L11&gt;=WeeklySummary!$C$6,TrackingWorksheet!$L11&lt;=WeeklySummary!$C$7,OR(TrackingWorksheet!$H11=Lists!$D$5,TrackingWorksheet!$J11=Lists!$D$5)), 1, 0))</f>
        <v/>
      </c>
      <c r="Z6" s="10" t="str">
        <f>IF($B6=1,"",IF(AND(TrackingWorksheet!$L11&lt;&gt;"", TrackingWorksheet!$L11&gt;=WeeklySummary!$C$6,TrackingWorksheet!$L11&lt;=WeeklySummary!$C$7,OR(TrackingWorksheet!$H11=Lists!$D$6,TrackingWorksheet!$J11=Lists!$D$6)), 1, 0))</f>
        <v/>
      </c>
      <c r="AA6" s="19" t="str">
        <f>IF(B6=1,"",IF(AND(TrackingWorksheet!M11&lt;&gt;"",TrackingWorksheet!M11&lt;=WeeklySummary!$C$7),1,0)*D6)</f>
        <v/>
      </c>
      <c r="AB6" s="19" t="str">
        <f>IF(B6=1,"",IF(AND(TrackingWorksheet!N11&lt;&gt;"",TrackingWorksheet!N11&lt;=WeeklySummary!$C$7),1,0)*D6)</f>
        <v/>
      </c>
      <c r="AC6" s="19" t="str">
        <f>IF(B6=1,"",TrackingWorksheet!T11)</f>
        <v/>
      </c>
      <c r="AD6" s="19" t="str">
        <f>IF(B6=1,"",IF(D6*AND(TrackingWorksheet!S11&gt;=Calculations!$BD$3,TrackingWorksheet!U11="",TrackingWorksheet!K11="YES"),1,0))</f>
        <v/>
      </c>
      <c r="AE6" s="19" t="str">
        <f>IF($B6=1,"",IF(AND(TrackingWorksheet!$S11&gt;$BE$3,TrackingWorksheet!$T11=Lists!$P$4),1, 0)*D6)</f>
        <v/>
      </c>
      <c r="AF6" s="19" t="str">
        <f>IF($B6=1,"",IF(AND(TrackingWorksheet!$U11&gt;$BE$3,TrackingWorksheet!$V11=Lists!$P$4),1, 0)*D6)</f>
        <v/>
      </c>
      <c r="AG6" s="19" t="str">
        <f>IF($B6=1,"",IF(AND(TrackingWorksheet!$W11&gt;$BE$3,TrackingWorksheet!$X11=Lists!$P$4),1, 0)*D6)</f>
        <v/>
      </c>
      <c r="AH6" s="19" t="str">
        <f>IF($B6=1,"",IF(AND(TrackingWorksheet!$Y11&gt;$BE$3,TrackingWorksheet!$Z11=Lists!$P$4),1, 0)*D6)</f>
        <v/>
      </c>
      <c r="AI6" s="19" t="str">
        <f>IF($B6=1,"",IF(AND(TrackingWorksheet!$AA11&gt;$BE$3,TrackingWorksheet!$AB11=Lists!$P$4),1, 0)*D6)</f>
        <v/>
      </c>
      <c r="AJ6" s="19" t="str">
        <f>IF($B6=1,"",IF(AND(TrackingWorksheet!$S11&gt;$BE$3,TrackingWorksheet!$T11=Lists!$P$5),1, 0)*D6)</f>
        <v/>
      </c>
      <c r="AK6" s="19" t="str">
        <f>IF($B6=1,"",IF(AND(TrackingWorksheet!$U11&gt;$BE$3,TrackingWorksheet!$V11=Lists!$P$5),1, 0)*D6)</f>
        <v/>
      </c>
      <c r="AL6" s="19" t="str">
        <f>IF($B6=1,"",IF(AND(TrackingWorksheet!$W11&gt;$BE$3,TrackingWorksheet!$X11=Lists!$P$5),1, 0)*D6)</f>
        <v/>
      </c>
      <c r="AM6" s="19" t="str">
        <f>IF($B6=1,"",IF(AND(TrackingWorksheet!$Y11&gt;$BE$3,TrackingWorksheet!$Z11=Lists!$P$5),1, 0)*D6)</f>
        <v/>
      </c>
      <c r="AN6" s="19" t="str">
        <f>IF($B6=1,"",IF(AND(TrackingWorksheet!$AA11&gt;$BE$3,TrackingWorksheet!$AB11=Lists!$P$5),1, 0)*D6)</f>
        <v/>
      </c>
      <c r="AO6" s="19" t="str">
        <f>IF($B6=1,"",IF(AND(TrackingWorksheet!$S11&gt;$BE$3,TrackingWorksheet!$T11=Lists!$P$6),1, 0)*D6)</f>
        <v/>
      </c>
      <c r="AP6" s="19" t="str">
        <f>IF($B6=1,"",IF(AND(TrackingWorksheet!$U11&gt;$BE$3,TrackingWorksheet!$V11=Lists!$P$6),1, 0)*D6)</f>
        <v/>
      </c>
      <c r="AQ6" s="19" t="str">
        <f>IF($B6=1,"",IF(AND(TrackingWorksheet!$W11&gt;$BE$3,TrackingWorksheet!$X11=Lists!$P$6),1, 0)*D6)</f>
        <v/>
      </c>
      <c r="AR6" s="19" t="str">
        <f>IF($B6=1,"",IF(AND(TrackingWorksheet!$Y11&gt;$BE$3,TrackingWorksheet!$Z11=Lists!$P$6),1, 0)*D6)</f>
        <v/>
      </c>
      <c r="AS6" s="19" t="str">
        <f>IF($B6=1,"",IF(AND(TrackingWorksheet!$AA11&gt;$BE$3,TrackingWorksheet!$AB11=Lists!$P$6),1, 0)*D6)</f>
        <v/>
      </c>
      <c r="AT6" s="19">
        <f t="shared" si="12"/>
        <v>0</v>
      </c>
      <c r="AU6" s="19" t="str">
        <f>IF(B6=1,"",IF(AND(TrackingWorksheet!K11="",TrackingWorksheet!M11="", TrackingWorksheet!N11="", TrackingWorksheet!S11="", TrackingWorksheet!V11="", TrackingWorksheet!W11="", TrackingWorksheet!Y11="", TrackingWorksheet!AA11="", V6=1),1,0)*D6)</f>
        <v/>
      </c>
      <c r="AV6" s="19" t="str">
        <f>IF(B6=1,"",IF(D6*AND(TrackingWorksheet!U11&gt;Calculations!$BE$3,TrackingWorksheet!K11="YES"),1,0))</f>
        <v/>
      </c>
      <c r="AW6" s="19" t="str">
        <f>IF(B6=1,"",IF(D6*AND(TrackingWorksheet!W11&gt;Calculations!$BE$3,TrackingWorksheet!K11="YES"),1,0))</f>
        <v/>
      </c>
      <c r="AX6" s="19">
        <f t="shared" si="13"/>
        <v>0</v>
      </c>
      <c r="AY6" s="19">
        <f t="shared" si="1"/>
        <v>0</v>
      </c>
      <c r="AZ6" s="27" t="str">
        <f>IF(B6=1,"",IF(TrackingWorksheet!Q11="","",TrackingWorksheet!Q11))</f>
        <v/>
      </c>
      <c r="BB6" s="4"/>
      <c r="BC6" s="4"/>
      <c r="BD6" s="4"/>
      <c r="BE6" s="4"/>
      <c r="BF6" s="4"/>
      <c r="BG6" s="4" t="str">
        <f>IF(B6=1,"",IF(AND(N6=1,TrackingWorksheet!$I11+14&lt;=WeeklySummary!$C$7),1,0))</f>
        <v/>
      </c>
      <c r="BH6" s="4" t="str">
        <f>IF(B6=1,"",IF(AND(R6=1,TrackingWorksheet!$I11+14&lt;=WeeklySummary!$C$7),1,0))</f>
        <v/>
      </c>
      <c r="BI6" s="4" t="str">
        <f>IF(B6=1,"",IF(AND(J6=1,TrackingWorksheet!$G11+14&lt;=WeeklySummary!$C$7),1,0))</f>
        <v/>
      </c>
      <c r="BJ6" s="4" t="str">
        <f>IF(B6=1,"",IF(AND(T6=1,TrackingWorksheet!$I11+14&lt;=WeeklySummary!$C$7),1,0))</f>
        <v/>
      </c>
      <c r="BK6" s="4" t="str">
        <f>IF(B6=1,"",IF(AND(T6=1,TrackingWorksheet!$G11+14&lt;=WeeklySummary!$C$7),1,0))</f>
        <v/>
      </c>
      <c r="BL6" s="4">
        <f t="shared" si="23"/>
        <v>0</v>
      </c>
    </row>
    <row r="7" spans="2:64" x14ac:dyDescent="0.25">
      <c r="B7" s="27">
        <f>IF(AND(ISBLANK(TrackingWorksheet!B12),ISBLANK(TrackingWorksheet!C12),ISBLANK(TrackingWorksheet!G12),ISBLANK(TrackingWorksheet!H12),
ISBLANK(TrackingWorksheet!I12),ISBLANK(TrackingWorksheet!J12),ISBLANK(TrackingWorksheet!M12),
ISBLANK(TrackingWorksheet!N14)),1,0)</f>
        <v>1</v>
      </c>
      <c r="C7" s="12" t="str">
        <f>IF(B7=1,"",TrackingWorksheet!F12)</f>
        <v/>
      </c>
      <c r="D7" s="20" t="str">
        <f>IF(B7=1,"",IF(AND(TrackingWorksheet!B12&lt;&gt;"",TrackingWorksheet!B12&lt;=WeeklySummary!$C$7,OR(TrackingWorksheet!C12="",TrackingWorksheet!C12&gt;=WeeklySummary!$C$6)),1,0))</f>
        <v/>
      </c>
      <c r="E7" s="10" t="str">
        <f>IF(B7=1,"",IF(AND(TrackingWorksheet!G12 &lt;&gt;"",TrackingWorksheet!G12&lt;=WeeklySummary!$C$7, TrackingWorksheet!H12=Lists!$D$4), "Y", "N"))</f>
        <v/>
      </c>
      <c r="F7" s="10" t="str">
        <f>IF(B7=1,"",IF(AND(TrackingWorksheet!I12 &lt;&gt;"", TrackingWorksheet!I12&lt;=WeeklySummary!$C$7, TrackingWorksheet!J12=Lists!$D$4), "Y", "N"))</f>
        <v/>
      </c>
      <c r="G7" s="10" t="str">
        <f>IF(B7=1,"",IF(AND(TrackingWorksheet!G12 &lt;&gt;"",TrackingWorksheet!G12&lt;=WeeklySummary!$C$7, TrackingWorksheet!H12=Lists!$D$5), "Y", "N"))</f>
        <v/>
      </c>
      <c r="H7" s="10" t="str">
        <f>IF(B7=1,"",IF(AND(TrackingWorksheet!I12 &lt;&gt;"", TrackingWorksheet!I12&lt;=WeeklySummary!$C$7, TrackingWorksheet!J12=Lists!$D$5), "Y", "N"))</f>
        <v/>
      </c>
      <c r="I7" s="20" t="str">
        <f>IF(B7=1,"",IF(AND(TrackingWorksheet!G12 &lt;&gt;"", TrackingWorksheet!G12&lt;=WeeklySummary!$C$7, TrackingWorksheet!H12=Lists!$D$6), 1, 0))</f>
        <v/>
      </c>
      <c r="J7" s="20" t="str">
        <f t="shared" si="15"/>
        <v/>
      </c>
      <c r="K7" s="10" t="str">
        <f>IF(B7=1,"",IF(AND(TrackingWorksheet!I12&lt;=WeeklySummary!$C$7,TrackingWorksheet!K12="YES"),0,IF(AND(AND(OR(E7="Y",F7="Y"),E7&lt;&gt;F7),G7&lt;&gt;"Y", H7&lt;&gt;"Y"), 1, 0)))</f>
        <v/>
      </c>
      <c r="L7" s="20" t="str">
        <f t="shared" si="16"/>
        <v/>
      </c>
      <c r="M7" s="10" t="str">
        <f t="shared" si="17"/>
        <v/>
      </c>
      <c r="N7" s="20" t="str">
        <f t="shared" si="18"/>
        <v/>
      </c>
      <c r="O7" s="10" t="str">
        <f>IF(B7=1,"",IF(AND(TrackingWorksheet!I12&lt;=WeeklySummary!$C$7,TrackingWorksheet!K12="YES"),0,IF(AND(AND(OR(G7="Y",H7="Y"),G7&lt;&gt;H7),E7&lt;&gt;"Y", F7&lt;&gt;"Y"), 1, 0)))</f>
        <v/>
      </c>
      <c r="P7" s="20" t="str">
        <f t="shared" si="19"/>
        <v/>
      </c>
      <c r="Q7" s="10" t="str">
        <f t="shared" si="20"/>
        <v/>
      </c>
      <c r="R7" s="10" t="str">
        <f t="shared" si="21"/>
        <v/>
      </c>
      <c r="S7" s="10" t="str">
        <f>IF(B7=1,"",IF(AND(OR(AND(TrackingWorksheet!H12=Lists!$D$7,TrackingWorksheet!H12=TrackingWorksheet!J12),TrackingWorksheet!H12&lt;&gt;TrackingWorksheet!J12),TrackingWorksheet!K12="YES",TrackingWorksheet!H12&lt;&gt;Lists!$D$6,TrackingWorksheet!G12&lt;=WeeklySummary!$C$7,TrackingWorksheet!I12&lt;=WeeklySummary!$C$7),1,0))</f>
        <v/>
      </c>
      <c r="T7" s="10" t="str">
        <f t="shared" si="22"/>
        <v/>
      </c>
      <c r="U7" s="10" t="str">
        <f>IF($B7=1,"",IF(TrackingWorksheet!$K12="YES",1, 0)*D7)</f>
        <v/>
      </c>
      <c r="V7" s="20">
        <f t="shared" si="10"/>
        <v>0</v>
      </c>
      <c r="W7" s="20">
        <f t="shared" si="11"/>
        <v>0</v>
      </c>
      <c r="X7" s="10" t="str">
        <f>IF($B7=1,"",IF(AND(TrackingWorksheet!$L12&lt;&gt;"", TrackingWorksheet!$L12&gt;=WeeklySummary!$C$6,TrackingWorksheet!$L12&lt;=WeeklySummary!$C$7,OR(TrackingWorksheet!$H12=Lists!$D$4,TrackingWorksheet!$J12=Lists!$D$4)), 1, 0))</f>
        <v/>
      </c>
      <c r="Y7" s="10" t="str">
        <f>IF($B7=1,"",IF(AND(TrackingWorksheet!$L12&lt;&gt;"", TrackingWorksheet!$L12&gt;=WeeklySummary!$C$6,TrackingWorksheet!$L12&lt;=WeeklySummary!$C$7,OR(TrackingWorksheet!$H12=Lists!$D$5,TrackingWorksheet!$J12=Lists!$D$5)), 1, 0))</f>
        <v/>
      </c>
      <c r="Z7" s="10" t="str">
        <f>IF($B7=1,"",IF(AND(TrackingWorksheet!$L12&lt;&gt;"", TrackingWorksheet!$L12&gt;=WeeklySummary!$C$6,TrackingWorksheet!$L12&lt;=WeeklySummary!$C$7,OR(TrackingWorksheet!$H12=Lists!$D$6,TrackingWorksheet!$J12=Lists!$D$6)), 1, 0))</f>
        <v/>
      </c>
      <c r="AA7" s="19" t="str">
        <f>IF(B7=1,"",IF(AND(TrackingWorksheet!M12&lt;&gt;"",TrackingWorksheet!M12&lt;=WeeklySummary!$C$7),1,0)*D7)</f>
        <v/>
      </c>
      <c r="AB7" s="19" t="str">
        <f>IF(B7=1,"",IF(AND(TrackingWorksheet!N12&lt;&gt;"",TrackingWorksheet!N12&lt;=WeeklySummary!$C$7),1,0)*D7)</f>
        <v/>
      </c>
      <c r="AC7" s="19" t="str">
        <f>IF(B7=1,"",TrackingWorksheet!T12)</f>
        <v/>
      </c>
      <c r="AD7" s="19" t="str">
        <f>IF(B7=1,"",IF(D7*AND(TrackingWorksheet!S12&gt;=Calculations!$BD$3,TrackingWorksheet!U12="",TrackingWorksheet!K12="YES"),1,0))</f>
        <v/>
      </c>
      <c r="AE7" s="19" t="str">
        <f>IF($B7=1,"",IF(AND(TrackingWorksheet!$S12&gt;$BE$3,TrackingWorksheet!$T12=Lists!$P$4),1, 0)*D7)</f>
        <v/>
      </c>
      <c r="AF7" s="19" t="str">
        <f>IF($B7=1,"",IF(AND(TrackingWorksheet!$U12&gt;$BE$3,TrackingWorksheet!$V12=Lists!$P$4),1, 0)*D7)</f>
        <v/>
      </c>
      <c r="AG7" s="19" t="str">
        <f>IF($B7=1,"",IF(AND(TrackingWorksheet!$W12&gt;$BE$3,TrackingWorksheet!$X12=Lists!$P$4),1, 0)*D7)</f>
        <v/>
      </c>
      <c r="AH7" s="19" t="str">
        <f>IF($B7=1,"",IF(AND(TrackingWorksheet!$Y12&gt;$BE$3,TrackingWorksheet!$Z12=Lists!$P$4),1, 0)*D7)</f>
        <v/>
      </c>
      <c r="AI7" s="19" t="str">
        <f>IF($B7=1,"",IF(AND(TrackingWorksheet!$AA12&gt;$BE$3,TrackingWorksheet!$AB12=Lists!$P$4),1, 0)*D7)</f>
        <v/>
      </c>
      <c r="AJ7" s="19" t="str">
        <f>IF($B7=1,"",IF(AND(TrackingWorksheet!$S12&gt;$BE$3,TrackingWorksheet!$T12=Lists!$P$5),1, 0)*D7)</f>
        <v/>
      </c>
      <c r="AK7" s="19" t="str">
        <f>IF($B7=1,"",IF(AND(TrackingWorksheet!$U12&gt;$BE$3,TrackingWorksheet!$V12=Lists!$P$5),1, 0)*D7)</f>
        <v/>
      </c>
      <c r="AL7" s="19" t="str">
        <f>IF($B7=1,"",IF(AND(TrackingWorksheet!$W12&gt;$BE$3,TrackingWorksheet!$X12=Lists!$P$5),1, 0)*D7)</f>
        <v/>
      </c>
      <c r="AM7" s="19" t="str">
        <f>IF($B7=1,"",IF(AND(TrackingWorksheet!$Y12&gt;$BE$3,TrackingWorksheet!$Z12=Lists!$P$5),1, 0)*D7)</f>
        <v/>
      </c>
      <c r="AN7" s="19" t="str">
        <f>IF($B7=1,"",IF(AND(TrackingWorksheet!$AA12&gt;$BE$3,TrackingWorksheet!$AB12=Lists!$P$5),1, 0)*D7)</f>
        <v/>
      </c>
      <c r="AO7" s="19" t="str">
        <f>IF($B7=1,"",IF(AND(TrackingWorksheet!$S12&gt;$BE$3,TrackingWorksheet!$T12=Lists!$P$6),1, 0)*D7)</f>
        <v/>
      </c>
      <c r="AP7" s="19" t="str">
        <f>IF($B7=1,"",IF(AND(TrackingWorksheet!$U12&gt;$BE$3,TrackingWorksheet!$V12=Lists!$P$6),1, 0)*D7)</f>
        <v/>
      </c>
      <c r="AQ7" s="19" t="str">
        <f>IF($B7=1,"",IF(AND(TrackingWorksheet!$W12&gt;$BE$3,TrackingWorksheet!$X12=Lists!$P$6),1, 0)*D7)</f>
        <v/>
      </c>
      <c r="AR7" s="19" t="str">
        <f>IF($B7=1,"",IF(AND(TrackingWorksheet!$Y12&gt;$BE$3,TrackingWorksheet!$Z12=Lists!$P$6),1, 0)*D7)</f>
        <v/>
      </c>
      <c r="AS7" s="19" t="str">
        <f>IF($B7=1,"",IF(AND(TrackingWorksheet!$AA12&gt;$BE$3,TrackingWorksheet!$AB12=Lists!$P$6),1, 0)*D7)</f>
        <v/>
      </c>
      <c r="AT7" s="19">
        <f t="shared" si="12"/>
        <v>0</v>
      </c>
      <c r="AU7" s="19" t="str">
        <f>IF(B7=1,"",IF(AND(TrackingWorksheet!K12="",TrackingWorksheet!M12="", TrackingWorksheet!N12="", TrackingWorksheet!S12="", TrackingWorksheet!V12="", TrackingWorksheet!W12="", TrackingWorksheet!Y12="", TrackingWorksheet!AA12="", V7=1),1,0)*D7)</f>
        <v/>
      </c>
      <c r="AV7" s="19" t="str">
        <f>IF(B7=1,"",IF(D7*AND(TrackingWorksheet!U12&gt;Calculations!$BE$3,TrackingWorksheet!K12="YES"),1,0))</f>
        <v/>
      </c>
      <c r="AW7" s="19" t="str">
        <f>IF(B7=1,"",IF(D7*AND(TrackingWorksheet!W12&gt;Calculations!$BE$3,TrackingWorksheet!K12="YES"),1,0))</f>
        <v/>
      </c>
      <c r="AX7" s="19">
        <f t="shared" si="13"/>
        <v>0</v>
      </c>
      <c r="AY7" s="19">
        <f t="shared" si="1"/>
        <v>0</v>
      </c>
      <c r="AZ7" s="27" t="str">
        <f>IF(B7=1,"",IF(TrackingWorksheet!Q12="","",TrackingWorksheet!Q12))</f>
        <v/>
      </c>
      <c r="BB7" s="4"/>
      <c r="BC7" s="4"/>
      <c r="BD7" s="4"/>
      <c r="BE7" s="4"/>
      <c r="BF7" s="4"/>
      <c r="BG7" s="4" t="str">
        <f>IF(B7=1,"",IF(AND(N7=1,TrackingWorksheet!$I12+14&lt;=WeeklySummary!$C$7),1,0))</f>
        <v/>
      </c>
      <c r="BH7" s="4" t="str">
        <f>IF(B7=1,"",IF(AND(R7=1,TrackingWorksheet!$I12+14&lt;=WeeklySummary!$C$7),1,0))</f>
        <v/>
      </c>
      <c r="BI7" s="4" t="str">
        <f>IF(B7=1,"",IF(AND(J7=1,TrackingWorksheet!$G12+14&lt;=WeeklySummary!$C$7),1,0))</f>
        <v/>
      </c>
      <c r="BJ7" s="4" t="str">
        <f>IF(B7=1,"",IF(AND(T7=1,TrackingWorksheet!$I12+14&lt;=WeeklySummary!$C$7),1,0))</f>
        <v/>
      </c>
      <c r="BK7" s="4" t="str">
        <f>IF(B7=1,"",IF(AND(T7=1,TrackingWorksheet!$G12+14&lt;=WeeklySummary!$C$7),1,0))</f>
        <v/>
      </c>
      <c r="BL7" s="4">
        <f t="shared" si="23"/>
        <v>0</v>
      </c>
    </row>
    <row r="8" spans="2:64" x14ac:dyDescent="0.25">
      <c r="B8" s="27">
        <f>IF(AND(ISBLANK(TrackingWorksheet!B13),ISBLANK(TrackingWorksheet!C13),ISBLANK(TrackingWorksheet!G13),ISBLANK(TrackingWorksheet!H13),
ISBLANK(TrackingWorksheet!I13),ISBLANK(TrackingWorksheet!J13),ISBLANK(TrackingWorksheet!M13),
ISBLANK(TrackingWorksheet!N15)),1,0)</f>
        <v>1</v>
      </c>
      <c r="C8" s="12" t="str">
        <f>IF(B8=1,"",TrackingWorksheet!F13)</f>
        <v/>
      </c>
      <c r="D8" s="20" t="str">
        <f>IF(B8=1,"",IF(AND(TrackingWorksheet!B13&lt;&gt;"",TrackingWorksheet!B13&lt;=WeeklySummary!$C$7,OR(TrackingWorksheet!C13="",TrackingWorksheet!C13&gt;=WeeklySummary!$C$6)),1,0))</f>
        <v/>
      </c>
      <c r="E8" s="10" t="str">
        <f>IF(B8=1,"",IF(AND(TrackingWorksheet!G13 &lt;&gt;"",TrackingWorksheet!G13&lt;=WeeklySummary!$C$7, TrackingWorksheet!H13=Lists!$D$4), "Y", "N"))</f>
        <v/>
      </c>
      <c r="F8" s="10" t="str">
        <f>IF(B8=1,"",IF(AND(TrackingWorksheet!I13 &lt;&gt;"", TrackingWorksheet!I13&lt;=WeeklySummary!$C$7, TrackingWorksheet!J13=Lists!$D$4), "Y", "N"))</f>
        <v/>
      </c>
      <c r="G8" s="10" t="str">
        <f>IF(B8=1,"",IF(AND(TrackingWorksheet!G13 &lt;&gt;"",TrackingWorksheet!G13&lt;=WeeklySummary!$C$7, TrackingWorksheet!H13=Lists!$D$5), "Y", "N"))</f>
        <v/>
      </c>
      <c r="H8" s="10" t="str">
        <f>IF(B8=1,"",IF(AND(TrackingWorksheet!I13 &lt;&gt;"", TrackingWorksheet!I13&lt;=WeeklySummary!$C$7, TrackingWorksheet!J13=Lists!$D$5), "Y", "N"))</f>
        <v/>
      </c>
      <c r="I8" s="20" t="str">
        <f>IF(B8=1,"",IF(AND(TrackingWorksheet!G13 &lt;&gt;"", TrackingWorksheet!G13&lt;=WeeklySummary!$C$7, TrackingWorksheet!H13=Lists!$D$6), 1, 0))</f>
        <v/>
      </c>
      <c r="J8" s="20" t="str">
        <f t="shared" si="15"/>
        <v/>
      </c>
      <c r="K8" s="10" t="str">
        <f>IF(B8=1,"",IF(AND(TrackingWorksheet!I13&lt;=WeeklySummary!$C$7,TrackingWorksheet!K13="YES"),0,IF(AND(AND(OR(E8="Y",F8="Y"),E8&lt;&gt;F8),G8&lt;&gt;"Y", H8&lt;&gt;"Y"), 1, 0)))</f>
        <v/>
      </c>
      <c r="L8" s="20" t="str">
        <f t="shared" si="16"/>
        <v/>
      </c>
      <c r="M8" s="10" t="str">
        <f t="shared" si="17"/>
        <v/>
      </c>
      <c r="N8" s="20" t="str">
        <f t="shared" si="18"/>
        <v/>
      </c>
      <c r="O8" s="10" t="str">
        <f>IF(B8=1,"",IF(AND(TrackingWorksheet!I13&lt;=WeeklySummary!$C$7,TrackingWorksheet!K13="YES"),0,IF(AND(AND(OR(G8="Y",H8="Y"),G8&lt;&gt;H8),E8&lt;&gt;"Y", F8&lt;&gt;"Y"), 1, 0)))</f>
        <v/>
      </c>
      <c r="P8" s="20" t="str">
        <f t="shared" si="19"/>
        <v/>
      </c>
      <c r="Q8" s="10" t="str">
        <f t="shared" si="20"/>
        <v/>
      </c>
      <c r="R8" s="10" t="str">
        <f t="shared" si="21"/>
        <v/>
      </c>
      <c r="S8" s="10" t="str">
        <f>IF(B8=1,"",IF(AND(OR(AND(TrackingWorksheet!H13=Lists!$D$7,TrackingWorksheet!H13=TrackingWorksheet!J13),TrackingWorksheet!H13&lt;&gt;TrackingWorksheet!J13),TrackingWorksheet!K13="YES",TrackingWorksheet!H13&lt;&gt;Lists!$D$6,TrackingWorksheet!G13&lt;=WeeklySummary!$C$7,TrackingWorksheet!I13&lt;=WeeklySummary!$C$7),1,0))</f>
        <v/>
      </c>
      <c r="T8" s="10" t="str">
        <f t="shared" si="22"/>
        <v/>
      </c>
      <c r="U8" s="10" t="str">
        <f>IF($B8=1,"",IF(TrackingWorksheet!$K13="YES",1, 0)*D8)</f>
        <v/>
      </c>
      <c r="V8" s="20">
        <f t="shared" si="10"/>
        <v>0</v>
      </c>
      <c r="W8" s="20">
        <f t="shared" si="11"/>
        <v>0</v>
      </c>
      <c r="X8" s="10" t="str">
        <f>IF($B8=1,"",IF(AND(TrackingWorksheet!$L13&lt;&gt;"", TrackingWorksheet!$L13&gt;=WeeklySummary!$C$6,TrackingWorksheet!$L13&lt;=WeeklySummary!$C$7,OR(TrackingWorksheet!$H13=Lists!$D$4,TrackingWorksheet!$J13=Lists!$D$4)), 1, 0))</f>
        <v/>
      </c>
      <c r="Y8" s="10" t="str">
        <f>IF($B8=1,"",IF(AND(TrackingWorksheet!$L13&lt;&gt;"", TrackingWorksheet!$L13&gt;=WeeklySummary!$C$6,TrackingWorksheet!$L13&lt;=WeeklySummary!$C$7,OR(TrackingWorksheet!$H13=Lists!$D$5,TrackingWorksheet!$J13=Lists!$D$5)), 1, 0))</f>
        <v/>
      </c>
      <c r="Z8" s="10" t="str">
        <f>IF($B8=1,"",IF(AND(TrackingWorksheet!$L13&lt;&gt;"", TrackingWorksheet!$L13&gt;=WeeklySummary!$C$6,TrackingWorksheet!$L13&lt;=WeeklySummary!$C$7,OR(TrackingWorksheet!$H13=Lists!$D$6,TrackingWorksheet!$J13=Lists!$D$6)), 1, 0))</f>
        <v/>
      </c>
      <c r="AA8" s="19" t="str">
        <f>IF(B8=1,"",IF(AND(TrackingWorksheet!M13&lt;&gt;"",TrackingWorksheet!M13&lt;=WeeklySummary!$C$7),1,0)*D8)</f>
        <v/>
      </c>
      <c r="AB8" s="19" t="str">
        <f>IF(B8=1,"",IF(AND(TrackingWorksheet!N13&lt;&gt;"",TrackingWorksheet!N13&lt;=WeeklySummary!$C$7),1,0)*D8)</f>
        <v/>
      </c>
      <c r="AC8" s="19" t="str">
        <f>IF(B8=1,"",TrackingWorksheet!T13)</f>
        <v/>
      </c>
      <c r="AD8" s="19" t="str">
        <f>IF(B8=1,"",IF(D8*AND(TrackingWorksheet!S13&gt;=Calculations!$BD$3,TrackingWorksheet!U13="",TrackingWorksheet!K13="YES"),1,0))</f>
        <v/>
      </c>
      <c r="AE8" s="19" t="str">
        <f>IF($B8=1,"",IF(AND(TrackingWorksheet!$S13&gt;$BE$3,TrackingWorksheet!$T13=Lists!$P$4),1, 0)*D8)</f>
        <v/>
      </c>
      <c r="AF8" s="19" t="str">
        <f>IF($B8=1,"",IF(AND(TrackingWorksheet!$U13&gt;$BE$3,TrackingWorksheet!$V13=Lists!$P$4),1, 0)*D8)</f>
        <v/>
      </c>
      <c r="AG8" s="19" t="str">
        <f>IF($B8=1,"",IF(AND(TrackingWorksheet!$W13&gt;$BE$3,TrackingWorksheet!$X13=Lists!$P$4),1, 0)*D8)</f>
        <v/>
      </c>
      <c r="AH8" s="19" t="str">
        <f>IF($B8=1,"",IF(AND(TrackingWorksheet!$Y13&gt;$BE$3,TrackingWorksheet!$Z13=Lists!$P$4),1, 0)*D8)</f>
        <v/>
      </c>
      <c r="AI8" s="19" t="str">
        <f>IF($B8=1,"",IF(AND(TrackingWorksheet!$AA13&gt;$BE$3,TrackingWorksheet!$AB13=Lists!$P$4),1, 0)*D8)</f>
        <v/>
      </c>
      <c r="AJ8" s="19" t="str">
        <f>IF($B8=1,"",IF(AND(TrackingWorksheet!$S13&gt;$BE$3,TrackingWorksheet!$T13=Lists!$P$5),1, 0)*D8)</f>
        <v/>
      </c>
      <c r="AK8" s="19" t="str">
        <f>IF($B8=1,"",IF(AND(TrackingWorksheet!$U13&gt;$BE$3,TrackingWorksheet!$V13=Lists!$P$5),1, 0)*D8)</f>
        <v/>
      </c>
      <c r="AL8" s="19" t="str">
        <f>IF($B8=1,"",IF(AND(TrackingWorksheet!$W13&gt;$BE$3,TrackingWorksheet!$X13=Lists!$P$5),1, 0)*D8)</f>
        <v/>
      </c>
      <c r="AM8" s="19" t="str">
        <f>IF($B8=1,"",IF(AND(TrackingWorksheet!$Y13&gt;$BE$3,TrackingWorksheet!$Z13=Lists!$P$5),1, 0)*D8)</f>
        <v/>
      </c>
      <c r="AN8" s="19" t="str">
        <f>IF($B8=1,"",IF(AND(TrackingWorksheet!$AA13&gt;$BE$3,TrackingWorksheet!$AB13=Lists!$P$5),1, 0)*D8)</f>
        <v/>
      </c>
      <c r="AO8" s="19" t="str">
        <f>IF($B8=1,"",IF(AND(TrackingWorksheet!$S13&gt;$BE$3,TrackingWorksheet!$T13=Lists!$P$6),1, 0)*D8)</f>
        <v/>
      </c>
      <c r="AP8" s="19" t="str">
        <f>IF($B8=1,"",IF(AND(TrackingWorksheet!$U13&gt;$BE$3,TrackingWorksheet!$V13=Lists!$P$6),1, 0)*D8)</f>
        <v/>
      </c>
      <c r="AQ8" s="19" t="str">
        <f>IF($B8=1,"",IF(AND(TrackingWorksheet!$W13&gt;$BE$3,TrackingWorksheet!$X13=Lists!$P$6),1, 0)*D8)</f>
        <v/>
      </c>
      <c r="AR8" s="19" t="str">
        <f>IF($B8=1,"",IF(AND(TrackingWorksheet!$Y13&gt;$BE$3,TrackingWorksheet!$Z13=Lists!$P$6),1, 0)*D8)</f>
        <v/>
      </c>
      <c r="AS8" s="19" t="str">
        <f>IF($B8=1,"",IF(AND(TrackingWorksheet!$AA13&gt;$BE$3,TrackingWorksheet!$AB13=Lists!$P$6),1, 0)*D8)</f>
        <v/>
      </c>
      <c r="AT8" s="19">
        <f t="shared" si="12"/>
        <v>0</v>
      </c>
      <c r="AU8" s="19" t="str">
        <f>IF(B8=1,"",IF(AND(TrackingWorksheet!K13="",TrackingWorksheet!M13="", TrackingWorksheet!N13="", TrackingWorksheet!S13="", TrackingWorksheet!V13="", TrackingWorksheet!W13="", TrackingWorksheet!Y13="", TrackingWorksheet!AA13="", V8=1),1,0)*D8)</f>
        <v/>
      </c>
      <c r="AV8" s="19" t="str">
        <f>IF(B8=1,"",IF(D8*AND(TrackingWorksheet!U13&gt;Calculations!$BE$3,TrackingWorksheet!K13="YES"),1,0))</f>
        <v/>
      </c>
      <c r="AW8" s="19" t="str">
        <f>IF(B8=1,"",IF(D8*AND(TrackingWorksheet!W13&gt;Calculations!$BE$3,TrackingWorksheet!K13="YES"),1,0))</f>
        <v/>
      </c>
      <c r="AX8" s="19">
        <f t="shared" si="13"/>
        <v>0</v>
      </c>
      <c r="AY8" s="19">
        <f t="shared" si="1"/>
        <v>0</v>
      </c>
      <c r="AZ8" s="27" t="str">
        <f>IF(B8=1,"",IF(TrackingWorksheet!Q13="","",TrackingWorksheet!Q13))</f>
        <v/>
      </c>
      <c r="BB8" s="4"/>
      <c r="BC8" s="4"/>
      <c r="BD8" s="4"/>
      <c r="BE8" s="4"/>
      <c r="BF8" s="4"/>
      <c r="BG8" s="4" t="str">
        <f>IF(B8=1,"",IF(AND(N8=1,TrackingWorksheet!$I13+14&lt;=WeeklySummary!$C$7),1,0))</f>
        <v/>
      </c>
      <c r="BH8" s="4" t="str">
        <f>IF(B8=1,"",IF(AND(R8=1,TrackingWorksheet!$I13+14&lt;=WeeklySummary!$C$7),1,0))</f>
        <v/>
      </c>
      <c r="BI8" s="4" t="str">
        <f>IF(B8=1,"",IF(AND(J8=1,TrackingWorksheet!$G13+14&lt;=WeeklySummary!$C$7),1,0))</f>
        <v/>
      </c>
      <c r="BJ8" s="4" t="str">
        <f>IF(B8=1,"",IF(AND(T8=1,TrackingWorksheet!$I13+14&lt;=WeeklySummary!$C$7),1,0))</f>
        <v/>
      </c>
      <c r="BK8" s="4" t="str">
        <f>IF(B8=1,"",IF(AND(T8=1,TrackingWorksheet!$G13+14&lt;=WeeklySummary!$C$7),1,0))</f>
        <v/>
      </c>
      <c r="BL8" s="4">
        <f t="shared" si="23"/>
        <v>0</v>
      </c>
    </row>
    <row r="9" spans="2:64" x14ac:dyDescent="0.25">
      <c r="B9" s="27">
        <f>IF(AND(ISBLANK(TrackingWorksheet!B14),ISBLANK(TrackingWorksheet!C14),ISBLANK(TrackingWorksheet!G14),ISBLANK(TrackingWorksheet!H14),
ISBLANK(TrackingWorksheet!I14),ISBLANK(TrackingWorksheet!J14),ISBLANK(TrackingWorksheet!M14),
ISBLANK(TrackingWorksheet!N16)),1,0)</f>
        <v>1</v>
      </c>
      <c r="C9" s="12" t="str">
        <f>IF(B9=1,"",TrackingWorksheet!F14)</f>
        <v/>
      </c>
      <c r="D9" s="20" t="str">
        <f>IF(B9=1,"",IF(AND(TrackingWorksheet!B14&lt;&gt;"",TrackingWorksheet!B14&lt;=WeeklySummary!$C$7,OR(TrackingWorksheet!C14="",TrackingWorksheet!C14&gt;=WeeklySummary!$C$6)),1,0))</f>
        <v/>
      </c>
      <c r="E9" s="10" t="str">
        <f>IF(B9=1,"",IF(AND(TrackingWorksheet!G14 &lt;&gt;"",TrackingWorksheet!G14&lt;=WeeklySummary!$C$7, TrackingWorksheet!H14=Lists!$D$4), "Y", "N"))</f>
        <v/>
      </c>
      <c r="F9" s="10" t="str">
        <f>IF(B9=1,"",IF(AND(TrackingWorksheet!I14 &lt;&gt;"", TrackingWorksheet!I14&lt;=WeeklySummary!$C$7, TrackingWorksheet!J14=Lists!$D$4), "Y", "N"))</f>
        <v/>
      </c>
      <c r="G9" s="10" t="str">
        <f>IF(B9=1,"",IF(AND(TrackingWorksheet!G14 &lt;&gt;"",TrackingWorksheet!G14&lt;=WeeklySummary!$C$7, TrackingWorksheet!H14=Lists!$D$5), "Y", "N"))</f>
        <v/>
      </c>
      <c r="H9" s="10" t="str">
        <f>IF(B9=1,"",IF(AND(TrackingWorksheet!I14 &lt;&gt;"", TrackingWorksheet!I14&lt;=WeeklySummary!$C$7, TrackingWorksheet!J14=Lists!$D$5), "Y", "N"))</f>
        <v/>
      </c>
      <c r="I9" s="20" t="str">
        <f>IF(B9=1,"",IF(AND(TrackingWorksheet!G14 &lt;&gt;"", TrackingWorksheet!G14&lt;=WeeklySummary!$C$7, TrackingWorksheet!H14=Lists!$D$6), 1, 0))</f>
        <v/>
      </c>
      <c r="J9" s="20" t="str">
        <f t="shared" si="15"/>
        <v/>
      </c>
      <c r="K9" s="10" t="str">
        <f>IF(B9=1,"",IF(AND(TrackingWorksheet!I14&lt;=WeeklySummary!$C$7,TrackingWorksheet!K14="YES"),0,IF(AND(AND(OR(E9="Y",F9="Y"),E9&lt;&gt;F9),G9&lt;&gt;"Y", H9&lt;&gt;"Y"), 1, 0)))</f>
        <v/>
      </c>
      <c r="L9" s="20" t="str">
        <f t="shared" si="16"/>
        <v/>
      </c>
      <c r="M9" s="10" t="str">
        <f t="shared" si="17"/>
        <v/>
      </c>
      <c r="N9" s="20" t="str">
        <f t="shared" si="18"/>
        <v/>
      </c>
      <c r="O9" s="10" t="str">
        <f>IF(B9=1,"",IF(AND(TrackingWorksheet!I14&lt;=WeeklySummary!$C$7,TrackingWorksheet!K14="YES"),0,IF(AND(AND(OR(G9="Y",H9="Y"),G9&lt;&gt;H9),E9&lt;&gt;"Y", F9&lt;&gt;"Y"), 1, 0)))</f>
        <v/>
      </c>
      <c r="P9" s="20" t="str">
        <f t="shared" si="19"/>
        <v/>
      </c>
      <c r="Q9" s="10" t="str">
        <f t="shared" si="20"/>
        <v/>
      </c>
      <c r="R9" s="10" t="str">
        <f t="shared" si="21"/>
        <v/>
      </c>
      <c r="S9" s="10" t="str">
        <f>IF(B9=1,"",IF(AND(OR(AND(TrackingWorksheet!H14=Lists!$D$7,TrackingWorksheet!H14=TrackingWorksheet!J14),TrackingWorksheet!H14&lt;&gt;TrackingWorksheet!J14),TrackingWorksheet!K14="YES",TrackingWorksheet!H14&lt;&gt;Lists!$D$6,TrackingWorksheet!G14&lt;=WeeklySummary!$C$7,TrackingWorksheet!I14&lt;=WeeklySummary!$C$7),1,0))</f>
        <v/>
      </c>
      <c r="T9" s="10" t="str">
        <f t="shared" si="22"/>
        <v/>
      </c>
      <c r="U9" s="10" t="str">
        <f>IF($B9=1,"",IF(TrackingWorksheet!$K14="YES",1, 0)*D9)</f>
        <v/>
      </c>
      <c r="V9" s="20">
        <f t="shared" si="10"/>
        <v>0</v>
      </c>
      <c r="W9" s="20">
        <f t="shared" si="11"/>
        <v>0</v>
      </c>
      <c r="X9" s="10" t="str">
        <f>IF($B9=1,"",IF(AND(TrackingWorksheet!$L14&lt;&gt;"", TrackingWorksheet!$L14&gt;=WeeklySummary!$C$6,TrackingWorksheet!$L14&lt;=WeeklySummary!$C$7,OR(TrackingWorksheet!$H14=Lists!$D$4,TrackingWorksheet!$J14=Lists!$D$4)), 1, 0))</f>
        <v/>
      </c>
      <c r="Y9" s="10" t="str">
        <f>IF($B9=1,"",IF(AND(TrackingWorksheet!$L14&lt;&gt;"", TrackingWorksheet!$L14&gt;=WeeklySummary!$C$6,TrackingWorksheet!$L14&lt;=WeeklySummary!$C$7,OR(TrackingWorksheet!$H14=Lists!$D$5,TrackingWorksheet!$J14=Lists!$D$5)), 1, 0))</f>
        <v/>
      </c>
      <c r="Z9" s="10" t="str">
        <f>IF($B9=1,"",IF(AND(TrackingWorksheet!$L14&lt;&gt;"", TrackingWorksheet!$L14&gt;=WeeklySummary!$C$6,TrackingWorksheet!$L14&lt;=WeeklySummary!$C$7,OR(TrackingWorksheet!$H14=Lists!$D$6,TrackingWorksheet!$J14=Lists!$D$6)), 1, 0))</f>
        <v/>
      </c>
      <c r="AA9" s="19" t="str">
        <f>IF(B9=1,"",IF(AND(TrackingWorksheet!M14&lt;&gt;"",TrackingWorksheet!M14&lt;=WeeklySummary!$C$7),1,0)*D9)</f>
        <v/>
      </c>
      <c r="AB9" s="19" t="str">
        <f>IF(B9=1,"",IF(AND(TrackingWorksheet!N14&lt;&gt;"",TrackingWorksheet!N14&lt;=WeeklySummary!$C$7),1,0)*D9)</f>
        <v/>
      </c>
      <c r="AC9" s="19" t="str">
        <f>IF(B9=1,"",TrackingWorksheet!T14)</f>
        <v/>
      </c>
      <c r="AD9" s="19" t="str">
        <f>IF(B9=1,"",IF(D9*AND(TrackingWorksheet!S14&gt;=Calculations!$BD$3,TrackingWorksheet!U14="",TrackingWorksheet!K14="YES"),1,0))</f>
        <v/>
      </c>
      <c r="AE9" s="19" t="str">
        <f>IF($B9=1,"",IF(AND(TrackingWorksheet!$S14&gt;$BE$3,TrackingWorksheet!$T14=Lists!$P$4),1, 0)*D9)</f>
        <v/>
      </c>
      <c r="AF9" s="19" t="str">
        <f>IF($B9=1,"",IF(AND(TrackingWorksheet!$U14&gt;$BE$3,TrackingWorksheet!$V14=Lists!$P$4),1, 0)*D9)</f>
        <v/>
      </c>
      <c r="AG9" s="19" t="str">
        <f>IF($B9=1,"",IF(AND(TrackingWorksheet!$W14&gt;$BE$3,TrackingWorksheet!$X14=Lists!$P$4),1, 0)*D9)</f>
        <v/>
      </c>
      <c r="AH9" s="19" t="str">
        <f>IF($B9=1,"",IF(AND(TrackingWorksheet!$Y14&gt;$BE$3,TrackingWorksheet!$Z14=Lists!$P$4),1, 0)*D9)</f>
        <v/>
      </c>
      <c r="AI9" s="19" t="str">
        <f>IF($B9=1,"",IF(AND(TrackingWorksheet!$AA14&gt;$BE$3,TrackingWorksheet!$AB14=Lists!$P$4),1, 0)*D9)</f>
        <v/>
      </c>
      <c r="AJ9" s="19" t="str">
        <f>IF($B9=1,"",IF(AND(TrackingWorksheet!$S14&gt;$BE$3,TrackingWorksheet!$T14=Lists!$P$5),1, 0)*D9)</f>
        <v/>
      </c>
      <c r="AK9" s="19" t="str">
        <f>IF($B9=1,"",IF(AND(TrackingWorksheet!$U14&gt;$BE$3,TrackingWorksheet!$V14=Lists!$P$5),1, 0)*D9)</f>
        <v/>
      </c>
      <c r="AL9" s="19" t="str">
        <f>IF($B9=1,"",IF(AND(TrackingWorksheet!$W14&gt;$BE$3,TrackingWorksheet!$X14=Lists!$P$5),1, 0)*D9)</f>
        <v/>
      </c>
      <c r="AM9" s="19" t="str">
        <f>IF($B9=1,"",IF(AND(TrackingWorksheet!$Y14&gt;$BE$3,TrackingWorksheet!$Z14=Lists!$P$5),1, 0)*D9)</f>
        <v/>
      </c>
      <c r="AN9" s="19" t="str">
        <f>IF($B9=1,"",IF(AND(TrackingWorksheet!$AA14&gt;$BE$3,TrackingWorksheet!$AB14=Lists!$P$5),1, 0)*D9)</f>
        <v/>
      </c>
      <c r="AO9" s="19" t="str">
        <f>IF($B9=1,"",IF(AND(TrackingWorksheet!$S14&gt;$BE$3,TrackingWorksheet!$T14=Lists!$P$6),1, 0)*D9)</f>
        <v/>
      </c>
      <c r="AP9" s="19" t="str">
        <f>IF($B9=1,"",IF(AND(TrackingWorksheet!$U14&gt;$BE$3,TrackingWorksheet!$V14=Lists!$P$6),1, 0)*D9)</f>
        <v/>
      </c>
      <c r="AQ9" s="19" t="str">
        <f>IF($B9=1,"",IF(AND(TrackingWorksheet!$W14&gt;$BE$3,TrackingWorksheet!$X14=Lists!$P$6),1, 0)*D9)</f>
        <v/>
      </c>
      <c r="AR9" s="19" t="str">
        <f>IF($B9=1,"",IF(AND(TrackingWorksheet!$Y14&gt;$BE$3,TrackingWorksheet!$Z14=Lists!$P$6),1, 0)*D9)</f>
        <v/>
      </c>
      <c r="AS9" s="19" t="str">
        <f>IF($B9=1,"",IF(AND(TrackingWorksheet!$AA14&gt;$BE$3,TrackingWorksheet!$AB14=Lists!$P$6),1, 0)*D9)</f>
        <v/>
      </c>
      <c r="AT9" s="19">
        <f t="shared" si="12"/>
        <v>0</v>
      </c>
      <c r="AU9" s="19" t="str">
        <f>IF(B9=1,"",IF(AND(TrackingWorksheet!K14="",TrackingWorksheet!M14="", TrackingWorksheet!N14="", TrackingWorksheet!S14="", TrackingWorksheet!V14="", TrackingWorksheet!W14="", TrackingWorksheet!Y14="", TrackingWorksheet!AA14="", V9=1),1,0)*D9)</f>
        <v/>
      </c>
      <c r="AV9" s="19" t="str">
        <f>IF(B9=1,"",IF(D9*AND(TrackingWorksheet!U14&gt;Calculations!$BE$3,TrackingWorksheet!K14="YES"),1,0))</f>
        <v/>
      </c>
      <c r="AW9" s="19" t="str">
        <f>IF(B9=1,"",IF(D9*AND(TrackingWorksheet!W14&gt;Calculations!$BE$3,TrackingWorksheet!K14="YES"),1,0))</f>
        <v/>
      </c>
      <c r="AX9" s="19">
        <f t="shared" si="13"/>
        <v>0</v>
      </c>
      <c r="AY9" s="19">
        <f t="shared" si="1"/>
        <v>0</v>
      </c>
      <c r="AZ9" s="27" t="str">
        <f>IF(B9=1,"",IF(TrackingWorksheet!Q14="","",TrackingWorksheet!Q14))</f>
        <v/>
      </c>
      <c r="BB9" s="4"/>
      <c r="BC9" s="4"/>
      <c r="BD9" s="4"/>
      <c r="BE9" s="4"/>
      <c r="BF9" s="4"/>
      <c r="BG9" s="4" t="str">
        <f>IF(B9=1,"",IF(AND(N9=1,TrackingWorksheet!$I14+14&lt;=WeeklySummary!$C$7),1,0))</f>
        <v/>
      </c>
      <c r="BH9" s="4" t="str">
        <f>IF(B9=1,"",IF(AND(R9=1,TrackingWorksheet!$I14+14&lt;=WeeklySummary!$C$7),1,0))</f>
        <v/>
      </c>
      <c r="BI9" s="4" t="str">
        <f>IF(B9=1,"",IF(AND(J9=1,TrackingWorksheet!$G14+14&lt;=WeeklySummary!$C$7),1,0))</f>
        <v/>
      </c>
      <c r="BJ9" s="4" t="str">
        <f>IF(B9=1,"",IF(AND(T9=1,TrackingWorksheet!$I14+14&lt;=WeeklySummary!$C$7),1,0))</f>
        <v/>
      </c>
      <c r="BK9" s="4" t="str">
        <f>IF(B9=1,"",IF(AND(T9=1,TrackingWorksheet!$G14+14&lt;=WeeklySummary!$C$7),1,0))</f>
        <v/>
      </c>
      <c r="BL9" s="4">
        <f t="shared" si="23"/>
        <v>0</v>
      </c>
    </row>
    <row r="10" spans="2:64" x14ac:dyDescent="0.25">
      <c r="B10" s="27">
        <f>IF(AND(ISBLANK(TrackingWorksheet!B15),ISBLANK(TrackingWorksheet!C15),ISBLANK(TrackingWorksheet!G15),ISBLANK(TrackingWorksheet!H15),
ISBLANK(TrackingWorksheet!I15),ISBLANK(TrackingWorksheet!J15),ISBLANK(TrackingWorksheet!M15),
ISBLANK(TrackingWorksheet!N17)),1,0)</f>
        <v>1</v>
      </c>
      <c r="C10" s="12" t="str">
        <f>IF(B10=1,"",TrackingWorksheet!F15)</f>
        <v/>
      </c>
      <c r="D10" s="20" t="str">
        <f>IF(B10=1,"",IF(AND(TrackingWorksheet!B15&lt;&gt;"",TrackingWorksheet!B15&lt;=WeeklySummary!$C$7,OR(TrackingWorksheet!C15="",TrackingWorksheet!C15&gt;=WeeklySummary!$C$6)),1,0))</f>
        <v/>
      </c>
      <c r="E10" s="10" t="str">
        <f>IF(B10=1,"",IF(AND(TrackingWorksheet!G15 &lt;&gt;"",TrackingWorksheet!G15&lt;=WeeklySummary!$C$7, TrackingWorksheet!H15=Lists!$D$4), "Y", "N"))</f>
        <v/>
      </c>
      <c r="F10" s="10" t="str">
        <f>IF(B10=1,"",IF(AND(TrackingWorksheet!I15 &lt;&gt;"", TrackingWorksheet!I15&lt;=WeeklySummary!$C$7, TrackingWorksheet!J15=Lists!$D$4), "Y", "N"))</f>
        <v/>
      </c>
      <c r="G10" s="10" t="str">
        <f>IF(B10=1,"",IF(AND(TrackingWorksheet!G15 &lt;&gt;"",TrackingWorksheet!G15&lt;=WeeklySummary!$C$7, TrackingWorksheet!H15=Lists!$D$5), "Y", "N"))</f>
        <v/>
      </c>
      <c r="H10" s="10" t="str">
        <f>IF(B10=1,"",IF(AND(TrackingWorksheet!I15 &lt;&gt;"", TrackingWorksheet!I15&lt;=WeeklySummary!$C$7, TrackingWorksheet!J15=Lists!$D$5), "Y", "N"))</f>
        <v/>
      </c>
      <c r="I10" s="20" t="str">
        <f>IF(B10=1,"",IF(AND(TrackingWorksheet!G15 &lt;&gt;"", TrackingWorksheet!G15&lt;=WeeklySummary!$C$7, TrackingWorksheet!H15=Lists!$D$6), 1, 0))</f>
        <v/>
      </c>
      <c r="J10" s="20" t="str">
        <f t="shared" si="15"/>
        <v/>
      </c>
      <c r="K10" s="10" t="str">
        <f>IF(B10=1,"",IF(AND(TrackingWorksheet!I15&lt;=WeeklySummary!$C$7,TrackingWorksheet!K15="YES"),0,IF(AND(AND(OR(E10="Y",F10="Y"),E10&lt;&gt;F10),G10&lt;&gt;"Y", H10&lt;&gt;"Y"), 1, 0)))</f>
        <v/>
      </c>
      <c r="L10" s="20" t="str">
        <f t="shared" si="16"/>
        <v/>
      </c>
      <c r="M10" s="10" t="str">
        <f t="shared" si="17"/>
        <v/>
      </c>
      <c r="N10" s="20" t="str">
        <f t="shared" si="18"/>
        <v/>
      </c>
      <c r="O10" s="10" t="str">
        <f>IF(B10=1,"",IF(AND(TrackingWorksheet!I15&lt;=WeeklySummary!$C$7,TrackingWorksheet!K15="YES"),0,IF(AND(AND(OR(G10="Y",H10="Y"),G10&lt;&gt;H10),E10&lt;&gt;"Y", F10&lt;&gt;"Y"), 1, 0)))</f>
        <v/>
      </c>
      <c r="P10" s="20" t="str">
        <f t="shared" si="19"/>
        <v/>
      </c>
      <c r="Q10" s="10" t="str">
        <f t="shared" si="20"/>
        <v/>
      </c>
      <c r="R10" s="10" t="str">
        <f t="shared" si="21"/>
        <v/>
      </c>
      <c r="S10" s="10" t="str">
        <f>IF(B10=1,"",IF(AND(OR(AND(TrackingWorksheet!H15=Lists!$D$7,TrackingWorksheet!H15=TrackingWorksheet!J15),TrackingWorksheet!H15&lt;&gt;TrackingWorksheet!J15),TrackingWorksheet!K15="YES",TrackingWorksheet!H15&lt;&gt;Lists!$D$6,TrackingWorksheet!G15&lt;=WeeklySummary!$C$7,TrackingWorksheet!I15&lt;=WeeklySummary!$C$7),1,0))</f>
        <v/>
      </c>
      <c r="T10" s="10" t="str">
        <f t="shared" si="22"/>
        <v/>
      </c>
      <c r="U10" s="10" t="str">
        <f>IF($B10=1,"",IF(TrackingWorksheet!$K15="YES",1, 0)*D10)</f>
        <v/>
      </c>
      <c r="V10" s="20">
        <f t="shared" si="10"/>
        <v>0</v>
      </c>
      <c r="W10" s="20">
        <f t="shared" si="11"/>
        <v>0</v>
      </c>
      <c r="X10" s="10" t="str">
        <f>IF($B10=1,"",IF(AND(TrackingWorksheet!$L15&lt;&gt;"", TrackingWorksheet!$L15&gt;=WeeklySummary!$C$6,TrackingWorksheet!$L15&lt;=WeeklySummary!$C$7,OR(TrackingWorksheet!$H15=Lists!$D$4,TrackingWorksheet!$J15=Lists!$D$4)), 1, 0))</f>
        <v/>
      </c>
      <c r="Y10" s="10" t="str">
        <f>IF($B10=1,"",IF(AND(TrackingWorksheet!$L15&lt;&gt;"", TrackingWorksheet!$L15&gt;=WeeklySummary!$C$6,TrackingWorksheet!$L15&lt;=WeeklySummary!$C$7,OR(TrackingWorksheet!$H15=Lists!$D$5,TrackingWorksheet!$J15=Lists!$D$5)), 1, 0))</f>
        <v/>
      </c>
      <c r="Z10" s="10" t="str">
        <f>IF($B10=1,"",IF(AND(TrackingWorksheet!$L15&lt;&gt;"", TrackingWorksheet!$L15&gt;=WeeklySummary!$C$6,TrackingWorksheet!$L15&lt;=WeeklySummary!$C$7,OR(TrackingWorksheet!$H15=Lists!$D$6,TrackingWorksheet!$J15=Lists!$D$6)), 1, 0))</f>
        <v/>
      </c>
      <c r="AA10" s="19" t="str">
        <f>IF(B10=1,"",IF(AND(TrackingWorksheet!M15&lt;&gt;"",TrackingWorksheet!M15&lt;=WeeklySummary!$C$7),1,0)*D10)</f>
        <v/>
      </c>
      <c r="AB10" s="19" t="str">
        <f>IF(B10=1,"",IF(AND(TrackingWorksheet!N15&lt;&gt;"",TrackingWorksheet!N15&lt;=WeeklySummary!$C$7),1,0)*D10)</f>
        <v/>
      </c>
      <c r="AC10" s="19" t="str">
        <f>IF(B10=1,"",TrackingWorksheet!T15)</f>
        <v/>
      </c>
      <c r="AD10" s="19" t="str">
        <f>IF(B10=1,"",IF(D10*AND(TrackingWorksheet!S15&gt;=Calculations!$BD$3,TrackingWorksheet!U15="",TrackingWorksheet!K15="YES"),1,0))</f>
        <v/>
      </c>
      <c r="AE10" s="19" t="str">
        <f>IF($B10=1,"",IF(AND(TrackingWorksheet!$S15&gt;$BE$3,TrackingWorksheet!$T15=Lists!$P$4),1, 0)*D10)</f>
        <v/>
      </c>
      <c r="AF10" s="19" t="str">
        <f>IF($B10=1,"",IF(AND(TrackingWorksheet!$U15&gt;$BE$3,TrackingWorksheet!$V15=Lists!$P$4),1, 0)*D10)</f>
        <v/>
      </c>
      <c r="AG10" s="19" t="str">
        <f>IF($B10=1,"",IF(AND(TrackingWorksheet!$W15&gt;$BE$3,TrackingWorksheet!$X15=Lists!$P$4),1, 0)*D10)</f>
        <v/>
      </c>
      <c r="AH10" s="19" t="str">
        <f>IF($B10=1,"",IF(AND(TrackingWorksheet!$Y15&gt;$BE$3,TrackingWorksheet!$Z15=Lists!$P$4),1, 0)*D10)</f>
        <v/>
      </c>
      <c r="AI10" s="19" t="str">
        <f>IF($B10=1,"",IF(AND(TrackingWorksheet!$AA15&gt;$BE$3,TrackingWorksheet!$AB15=Lists!$P$4),1, 0)*D10)</f>
        <v/>
      </c>
      <c r="AJ10" s="19" t="str">
        <f>IF($B10=1,"",IF(AND(TrackingWorksheet!$S15&gt;$BE$3,TrackingWorksheet!$T15=Lists!$P$5),1, 0)*D10)</f>
        <v/>
      </c>
      <c r="AK10" s="19" t="str">
        <f>IF($B10=1,"",IF(AND(TrackingWorksheet!$U15&gt;$BE$3,TrackingWorksheet!$V15=Lists!$P$5),1, 0)*D10)</f>
        <v/>
      </c>
      <c r="AL10" s="19" t="str">
        <f>IF($B10=1,"",IF(AND(TrackingWorksheet!$W15&gt;$BE$3,TrackingWorksheet!$X15=Lists!$P$5),1, 0)*D10)</f>
        <v/>
      </c>
      <c r="AM10" s="19" t="str">
        <f>IF($B10=1,"",IF(AND(TrackingWorksheet!$Y15&gt;$BE$3,TrackingWorksheet!$Z15=Lists!$P$5),1, 0)*D10)</f>
        <v/>
      </c>
      <c r="AN10" s="19" t="str">
        <f>IF($B10=1,"",IF(AND(TrackingWorksheet!$AA15&gt;$BE$3,TrackingWorksheet!$AB15=Lists!$P$5),1, 0)*D10)</f>
        <v/>
      </c>
      <c r="AO10" s="19" t="str">
        <f>IF($B10=1,"",IF(AND(TrackingWorksheet!$S15&gt;$BE$3,TrackingWorksheet!$T15=Lists!$P$6),1, 0)*D10)</f>
        <v/>
      </c>
      <c r="AP10" s="19" t="str">
        <f>IF($B10=1,"",IF(AND(TrackingWorksheet!$U15&gt;$BE$3,TrackingWorksheet!$V15=Lists!$P$6),1, 0)*D10)</f>
        <v/>
      </c>
      <c r="AQ10" s="19" t="str">
        <f>IF($B10=1,"",IF(AND(TrackingWorksheet!$W15&gt;$BE$3,TrackingWorksheet!$X15=Lists!$P$6),1, 0)*D10)</f>
        <v/>
      </c>
      <c r="AR10" s="19" t="str">
        <f>IF($B10=1,"",IF(AND(TrackingWorksheet!$Y15&gt;$BE$3,TrackingWorksheet!$Z15=Lists!$P$6),1, 0)*D10)</f>
        <v/>
      </c>
      <c r="AS10" s="19" t="str">
        <f>IF($B10=1,"",IF(AND(TrackingWorksheet!$AA15&gt;$BE$3,TrackingWorksheet!$AB15=Lists!$P$6),1, 0)*D10)</f>
        <v/>
      </c>
      <c r="AT10" s="19">
        <f t="shared" si="12"/>
        <v>0</v>
      </c>
      <c r="AU10" s="19" t="str">
        <f>IF(B10=1,"",IF(AND(TrackingWorksheet!K15="",TrackingWorksheet!M15="", TrackingWorksheet!N15="", TrackingWorksheet!S15="", TrackingWorksheet!V15="", TrackingWorksheet!W15="", TrackingWorksheet!Y15="", TrackingWorksheet!AA15="", V10=1),1,0)*D10)</f>
        <v/>
      </c>
      <c r="AV10" s="19" t="str">
        <f>IF(B10=1,"",IF(D10*AND(TrackingWorksheet!U15&gt;Calculations!$BE$3,TrackingWorksheet!K15="YES"),1,0))</f>
        <v/>
      </c>
      <c r="AW10" s="19" t="str">
        <f>IF(B10=1,"",IF(D10*AND(TrackingWorksheet!W15&gt;Calculations!$BE$3,TrackingWorksheet!K15="YES"),1,0))</f>
        <v/>
      </c>
      <c r="AX10" s="19">
        <f t="shared" si="13"/>
        <v>0</v>
      </c>
      <c r="AY10" s="19">
        <f t="shared" si="1"/>
        <v>0</v>
      </c>
      <c r="AZ10" s="27" t="str">
        <f>IF(B10=1,"",IF(TrackingWorksheet!Q15="","",TrackingWorksheet!Q15))</f>
        <v/>
      </c>
      <c r="BB10" s="4"/>
      <c r="BC10" s="4"/>
      <c r="BD10" s="4"/>
      <c r="BE10" s="4"/>
      <c r="BF10" s="4"/>
      <c r="BG10" s="4" t="str">
        <f>IF(B10=1,"",IF(AND(N10=1,TrackingWorksheet!$I15+14&lt;=WeeklySummary!$C$7),1,0))</f>
        <v/>
      </c>
      <c r="BH10" s="4" t="str">
        <f>IF(B10=1,"",IF(AND(R10=1,TrackingWorksheet!$I15+14&lt;=WeeklySummary!$C$7),1,0))</f>
        <v/>
      </c>
      <c r="BI10" s="4" t="str">
        <f>IF(B10=1,"",IF(AND(J10=1,TrackingWorksheet!$G15+14&lt;=WeeklySummary!$C$7),1,0))</f>
        <v/>
      </c>
      <c r="BJ10" s="4" t="str">
        <f>IF(B10=1,"",IF(AND(T10=1,TrackingWorksheet!$I15+14&lt;=WeeklySummary!$C$7),1,0))</f>
        <v/>
      </c>
      <c r="BK10" s="4" t="str">
        <f>IF(B10=1,"",IF(AND(T10=1,TrackingWorksheet!$G15+14&lt;=WeeklySummary!$C$7),1,0))</f>
        <v/>
      </c>
      <c r="BL10" s="4">
        <f t="shared" si="23"/>
        <v>0</v>
      </c>
    </row>
    <row r="11" spans="2:64" x14ac:dyDescent="0.25">
      <c r="B11" s="27">
        <f>IF(AND(ISBLANK(TrackingWorksheet!B16),ISBLANK(TrackingWorksheet!C16),ISBLANK(TrackingWorksheet!G16),ISBLANK(TrackingWorksheet!H16),
ISBLANK(TrackingWorksheet!I16),ISBLANK(TrackingWorksheet!J16),ISBLANK(TrackingWorksheet!M16),
ISBLANK(TrackingWorksheet!N18)),1,0)</f>
        <v>1</v>
      </c>
      <c r="C11" s="12" t="str">
        <f>IF(B11=1,"",TrackingWorksheet!F16)</f>
        <v/>
      </c>
      <c r="D11" s="20" t="str">
        <f>IF(B11=1,"",IF(AND(TrackingWorksheet!B16&lt;&gt;"",TrackingWorksheet!B16&lt;=WeeklySummary!$C$7,OR(TrackingWorksheet!C16="",TrackingWorksheet!C16&gt;=WeeklySummary!$C$6)),1,0))</f>
        <v/>
      </c>
      <c r="E11" s="10" t="str">
        <f>IF(B11=1,"",IF(AND(TrackingWorksheet!G16 &lt;&gt;"",TrackingWorksheet!G16&lt;=WeeklySummary!$C$7, TrackingWorksheet!H16=Lists!$D$4), "Y", "N"))</f>
        <v/>
      </c>
      <c r="F11" s="10" t="str">
        <f>IF(B11=1,"",IF(AND(TrackingWorksheet!I16 &lt;&gt;"", TrackingWorksheet!I16&lt;=WeeklySummary!$C$7, TrackingWorksheet!J16=Lists!$D$4), "Y", "N"))</f>
        <v/>
      </c>
      <c r="G11" s="10" t="str">
        <f>IF(B11=1,"",IF(AND(TrackingWorksheet!G16 &lt;&gt;"",TrackingWorksheet!G16&lt;=WeeklySummary!$C$7, TrackingWorksheet!H16=Lists!$D$5), "Y", "N"))</f>
        <v/>
      </c>
      <c r="H11" s="10" t="str">
        <f>IF(B11=1,"",IF(AND(TrackingWorksheet!I16 &lt;&gt;"", TrackingWorksheet!I16&lt;=WeeklySummary!$C$7, TrackingWorksheet!J16=Lists!$D$5), "Y", "N"))</f>
        <v/>
      </c>
      <c r="I11" s="20" t="str">
        <f>IF(B11=1,"",IF(AND(TrackingWorksheet!G16 &lt;&gt;"", TrackingWorksheet!G16&lt;=WeeklySummary!$C$7, TrackingWorksheet!H16=Lists!$D$6), 1, 0))</f>
        <v/>
      </c>
      <c r="J11" s="20" t="str">
        <f t="shared" si="15"/>
        <v/>
      </c>
      <c r="K11" s="10" t="str">
        <f>IF(B11=1,"",IF(AND(TrackingWorksheet!I16&lt;=WeeklySummary!$C$7,TrackingWorksheet!K16="YES"),0,IF(AND(AND(OR(E11="Y",F11="Y"),E11&lt;&gt;F11),G11&lt;&gt;"Y", H11&lt;&gt;"Y"), 1, 0)))</f>
        <v/>
      </c>
      <c r="L11" s="20" t="str">
        <f t="shared" si="16"/>
        <v/>
      </c>
      <c r="M11" s="10" t="str">
        <f t="shared" si="17"/>
        <v/>
      </c>
      <c r="N11" s="20" t="str">
        <f t="shared" si="18"/>
        <v/>
      </c>
      <c r="O11" s="10" t="str">
        <f>IF(B11=1,"",IF(AND(TrackingWorksheet!I16&lt;=WeeklySummary!$C$7,TrackingWorksheet!K16="YES"),0,IF(AND(AND(OR(G11="Y",H11="Y"),G11&lt;&gt;H11),E11&lt;&gt;"Y", F11&lt;&gt;"Y"), 1, 0)))</f>
        <v/>
      </c>
      <c r="P11" s="20" t="str">
        <f t="shared" si="19"/>
        <v/>
      </c>
      <c r="Q11" s="10" t="str">
        <f t="shared" si="20"/>
        <v/>
      </c>
      <c r="R11" s="10" t="str">
        <f t="shared" si="21"/>
        <v/>
      </c>
      <c r="S11" s="10" t="str">
        <f>IF(B11=1,"",IF(AND(OR(AND(TrackingWorksheet!H16=Lists!$D$7,TrackingWorksheet!H16=TrackingWorksheet!J16),TrackingWorksheet!H16&lt;&gt;TrackingWorksheet!J16),TrackingWorksheet!K16="YES",TrackingWorksheet!H16&lt;&gt;Lists!$D$6,TrackingWorksheet!G16&lt;=WeeklySummary!$C$7,TrackingWorksheet!I16&lt;=WeeklySummary!$C$7),1,0))</f>
        <v/>
      </c>
      <c r="T11" s="10" t="str">
        <f t="shared" si="22"/>
        <v/>
      </c>
      <c r="U11" s="10" t="str">
        <f>IF($B11=1,"",IF(TrackingWorksheet!$K16="YES",1, 0)*D11)</f>
        <v/>
      </c>
      <c r="V11" s="20">
        <f t="shared" si="10"/>
        <v>0</v>
      </c>
      <c r="W11" s="20">
        <f t="shared" si="11"/>
        <v>0</v>
      </c>
      <c r="X11" s="10" t="str">
        <f>IF($B11=1,"",IF(AND(TrackingWorksheet!$L16&lt;&gt;"", TrackingWorksheet!$L16&gt;=WeeklySummary!$C$6,TrackingWorksheet!$L16&lt;=WeeklySummary!$C$7,OR(TrackingWorksheet!$H16=Lists!$D$4,TrackingWorksheet!$J16=Lists!$D$4)), 1, 0))</f>
        <v/>
      </c>
      <c r="Y11" s="10" t="str">
        <f>IF($B11=1,"",IF(AND(TrackingWorksheet!$L16&lt;&gt;"", TrackingWorksheet!$L16&gt;=WeeklySummary!$C$6,TrackingWorksheet!$L16&lt;=WeeklySummary!$C$7,OR(TrackingWorksheet!$H16=Lists!$D$5,TrackingWorksheet!$J16=Lists!$D$5)), 1, 0))</f>
        <v/>
      </c>
      <c r="Z11" s="10" t="str">
        <f>IF($B11=1,"",IF(AND(TrackingWorksheet!$L16&lt;&gt;"", TrackingWorksheet!$L16&gt;=WeeklySummary!$C$6,TrackingWorksheet!$L16&lt;=WeeklySummary!$C$7,OR(TrackingWorksheet!$H16=Lists!$D$6,TrackingWorksheet!$J16=Lists!$D$6)), 1, 0))</f>
        <v/>
      </c>
      <c r="AA11" s="19" t="str">
        <f>IF(B11=1,"",IF(AND(TrackingWorksheet!M16&lt;&gt;"",TrackingWorksheet!M16&lt;=WeeklySummary!$C$7),1,0)*D11)</f>
        <v/>
      </c>
      <c r="AB11" s="19" t="str">
        <f>IF(B11=1,"",IF(AND(TrackingWorksheet!N16&lt;&gt;"",TrackingWorksheet!N16&lt;=WeeklySummary!$C$7),1,0)*D11)</f>
        <v/>
      </c>
      <c r="AC11" s="19" t="str">
        <f>IF(B11=1,"",TrackingWorksheet!T16)</f>
        <v/>
      </c>
      <c r="AD11" s="19" t="str">
        <f>IF(B11=1,"",IF(D11*AND(TrackingWorksheet!S16&gt;=Calculations!$BD$3,TrackingWorksheet!U16="",TrackingWorksheet!K16="YES"),1,0))</f>
        <v/>
      </c>
      <c r="AE11" s="19" t="str">
        <f>IF($B11=1,"",IF(AND(TrackingWorksheet!$S16&gt;$BE$3,TrackingWorksheet!$T16=Lists!$P$4),1, 0)*D11)</f>
        <v/>
      </c>
      <c r="AF11" s="19" t="str">
        <f>IF($B11=1,"",IF(AND(TrackingWorksheet!$U16&gt;$BE$3,TrackingWorksheet!$V16=Lists!$P$4),1, 0)*D11)</f>
        <v/>
      </c>
      <c r="AG11" s="19" t="str">
        <f>IF($B11=1,"",IF(AND(TrackingWorksheet!$W16&gt;$BE$3,TrackingWorksheet!$X16=Lists!$P$4),1, 0)*D11)</f>
        <v/>
      </c>
      <c r="AH11" s="19" t="str">
        <f>IF($B11=1,"",IF(AND(TrackingWorksheet!$Y16&gt;$BE$3,TrackingWorksheet!$Z16=Lists!$P$4),1, 0)*D11)</f>
        <v/>
      </c>
      <c r="AI11" s="19" t="str">
        <f>IF($B11=1,"",IF(AND(TrackingWorksheet!$AA16&gt;$BE$3,TrackingWorksheet!$AB16=Lists!$P$4),1, 0)*D11)</f>
        <v/>
      </c>
      <c r="AJ11" s="19" t="str">
        <f>IF($B11=1,"",IF(AND(TrackingWorksheet!$S16&gt;$BE$3,TrackingWorksheet!$T16=Lists!$P$5),1, 0)*D11)</f>
        <v/>
      </c>
      <c r="AK11" s="19" t="str">
        <f>IF($B11=1,"",IF(AND(TrackingWorksheet!$U16&gt;$BE$3,TrackingWorksheet!$V16=Lists!$P$5),1, 0)*D11)</f>
        <v/>
      </c>
      <c r="AL11" s="19" t="str">
        <f>IF($B11=1,"",IF(AND(TrackingWorksheet!$W16&gt;$BE$3,TrackingWorksheet!$X16=Lists!$P$5),1, 0)*D11)</f>
        <v/>
      </c>
      <c r="AM11" s="19" t="str">
        <f>IF($B11=1,"",IF(AND(TrackingWorksheet!$Y16&gt;$BE$3,TrackingWorksheet!$Z16=Lists!$P$5),1, 0)*D11)</f>
        <v/>
      </c>
      <c r="AN11" s="19" t="str">
        <f>IF($B11=1,"",IF(AND(TrackingWorksheet!$AA16&gt;$BE$3,TrackingWorksheet!$AB16=Lists!$P$5),1, 0)*D11)</f>
        <v/>
      </c>
      <c r="AO11" s="19" t="str">
        <f>IF($B11=1,"",IF(AND(TrackingWorksheet!$S16&gt;$BE$3,TrackingWorksheet!$T16=Lists!$P$6),1, 0)*D11)</f>
        <v/>
      </c>
      <c r="AP11" s="19" t="str">
        <f>IF($B11=1,"",IF(AND(TrackingWorksheet!$U16&gt;$BE$3,TrackingWorksheet!$V16=Lists!$P$6),1, 0)*D11)</f>
        <v/>
      </c>
      <c r="AQ11" s="19" t="str">
        <f>IF($B11=1,"",IF(AND(TrackingWorksheet!$W16&gt;$BE$3,TrackingWorksheet!$X16=Lists!$P$6),1, 0)*D11)</f>
        <v/>
      </c>
      <c r="AR11" s="19" t="str">
        <f>IF($B11=1,"",IF(AND(TrackingWorksheet!$Y16&gt;$BE$3,TrackingWorksheet!$Z16=Lists!$P$6),1, 0)*D11)</f>
        <v/>
      </c>
      <c r="AS11" s="19" t="str">
        <f>IF($B11=1,"",IF(AND(TrackingWorksheet!$AA16&gt;$BE$3,TrackingWorksheet!$AB16=Lists!$P$6),1, 0)*D11)</f>
        <v/>
      </c>
      <c r="AT11" s="19">
        <f t="shared" si="12"/>
        <v>0</v>
      </c>
      <c r="AU11" s="19" t="str">
        <f>IF(B11=1,"",IF(AND(TrackingWorksheet!K16="",TrackingWorksheet!M16="", TrackingWorksheet!N16="", TrackingWorksheet!S16="", TrackingWorksheet!V16="", TrackingWorksheet!W16="", TrackingWorksheet!Y16="", TrackingWorksheet!AA16="", V11=1),1,0)*D11)</f>
        <v/>
      </c>
      <c r="AV11" s="19" t="str">
        <f>IF(B11=1,"",IF(D11*AND(TrackingWorksheet!U16&gt;Calculations!$BE$3,TrackingWorksheet!K16="YES"),1,0))</f>
        <v/>
      </c>
      <c r="AW11" s="19" t="str">
        <f>IF(B11=1,"",IF(D11*AND(TrackingWorksheet!W16&gt;Calculations!$BE$3,TrackingWorksheet!K16="YES"),1,0))</f>
        <v/>
      </c>
      <c r="AX11" s="19">
        <f t="shared" si="13"/>
        <v>0</v>
      </c>
      <c r="AY11" s="19">
        <f t="shared" si="1"/>
        <v>0</v>
      </c>
      <c r="AZ11" s="27" t="str">
        <f>IF(B11=1,"",IF(TrackingWorksheet!Q16="","",TrackingWorksheet!Q16))</f>
        <v/>
      </c>
      <c r="BB11" s="4"/>
      <c r="BC11" s="4"/>
      <c r="BD11" s="4"/>
      <c r="BE11" s="4"/>
      <c r="BF11" s="4"/>
      <c r="BG11" s="4" t="str">
        <f>IF(B11=1,"",IF(AND(N11=1,TrackingWorksheet!$I16+14&lt;=WeeklySummary!$C$7),1,0))</f>
        <v/>
      </c>
      <c r="BH11" s="4" t="str">
        <f>IF(B11=1,"",IF(AND(R11=1,TrackingWorksheet!$I16+14&lt;=WeeklySummary!$C$7),1,0))</f>
        <v/>
      </c>
      <c r="BI11" s="4" t="str">
        <f>IF(B11=1,"",IF(AND(J11=1,TrackingWorksheet!$G16+14&lt;=WeeklySummary!$C$7),1,0))</f>
        <v/>
      </c>
      <c r="BJ11" s="4" t="str">
        <f>IF(B11=1,"",IF(AND(T11=1,TrackingWorksheet!$I16+14&lt;=WeeklySummary!$C$7),1,0))</f>
        <v/>
      </c>
      <c r="BK11" s="4" t="str">
        <f>IF(B11=1,"",IF(AND(T11=1,TrackingWorksheet!$G16+14&lt;=WeeklySummary!$C$7),1,0))</f>
        <v/>
      </c>
      <c r="BL11" s="4">
        <f t="shared" si="23"/>
        <v>0</v>
      </c>
    </row>
    <row r="12" spans="2:64" x14ac:dyDescent="0.25">
      <c r="B12" s="27">
        <f>IF(AND(ISBLANK(TrackingWorksheet!B17),ISBLANK(TrackingWorksheet!C17),ISBLANK(TrackingWorksheet!G17),ISBLANK(TrackingWorksheet!H17),
ISBLANK(TrackingWorksheet!I17),ISBLANK(TrackingWorksheet!J17),ISBLANK(TrackingWorksheet!M17),
ISBLANK(TrackingWorksheet!N19)),1,0)</f>
        <v>1</v>
      </c>
      <c r="C12" s="12" t="str">
        <f>IF(B12=1,"",TrackingWorksheet!F17)</f>
        <v/>
      </c>
      <c r="D12" s="20" t="str">
        <f>IF(B12=1,"",IF(AND(TrackingWorksheet!B17&lt;&gt;"",TrackingWorksheet!B17&lt;=WeeklySummary!$C$7,OR(TrackingWorksheet!C17="",TrackingWorksheet!C17&gt;=WeeklySummary!$C$6)),1,0))</f>
        <v/>
      </c>
      <c r="E12" s="10" t="str">
        <f>IF(B12=1,"",IF(AND(TrackingWorksheet!G17 &lt;&gt;"",TrackingWorksheet!G17&lt;=WeeklySummary!$C$7, TrackingWorksheet!H17=Lists!$D$4), "Y", "N"))</f>
        <v/>
      </c>
      <c r="F12" s="10" t="str">
        <f>IF(B12=1,"",IF(AND(TrackingWorksheet!I17 &lt;&gt;"", TrackingWorksheet!I17&lt;=WeeklySummary!$C$7, TrackingWorksheet!J17=Lists!$D$4), "Y", "N"))</f>
        <v/>
      </c>
      <c r="G12" s="10" t="str">
        <f>IF(B12=1,"",IF(AND(TrackingWorksheet!G17 &lt;&gt;"",TrackingWorksheet!G17&lt;=WeeklySummary!$C$7, TrackingWorksheet!H17=Lists!$D$5), "Y", "N"))</f>
        <v/>
      </c>
      <c r="H12" s="10" t="str">
        <f>IF(B12=1,"",IF(AND(TrackingWorksheet!I17 &lt;&gt;"", TrackingWorksheet!I17&lt;=WeeklySummary!$C$7, TrackingWorksheet!J17=Lists!$D$5), "Y", "N"))</f>
        <v/>
      </c>
      <c r="I12" s="20" t="str">
        <f>IF(B12=1,"",IF(AND(TrackingWorksheet!G17 &lt;&gt;"", TrackingWorksheet!G17&lt;=WeeklySummary!$C$7, TrackingWorksheet!H17=Lists!$D$6), 1, 0))</f>
        <v/>
      </c>
      <c r="J12" s="20" t="str">
        <f t="shared" si="15"/>
        <v/>
      </c>
      <c r="K12" s="10" t="str">
        <f>IF(B12=1,"",IF(AND(TrackingWorksheet!I17&lt;=WeeklySummary!$C$7,TrackingWorksheet!K17="YES"),0,IF(AND(AND(OR(E12="Y",F12="Y"),E12&lt;&gt;F12),G12&lt;&gt;"Y", H12&lt;&gt;"Y"), 1, 0)))</f>
        <v/>
      </c>
      <c r="L12" s="20" t="str">
        <f t="shared" si="16"/>
        <v/>
      </c>
      <c r="M12" s="10" t="str">
        <f t="shared" si="17"/>
        <v/>
      </c>
      <c r="N12" s="20" t="str">
        <f t="shared" si="18"/>
        <v/>
      </c>
      <c r="O12" s="10" t="str">
        <f>IF(B12=1,"",IF(AND(TrackingWorksheet!I17&lt;=WeeklySummary!$C$7,TrackingWorksheet!K17="YES"),0,IF(AND(AND(OR(G12="Y",H12="Y"),G12&lt;&gt;H12),E12&lt;&gt;"Y", F12&lt;&gt;"Y"), 1, 0)))</f>
        <v/>
      </c>
      <c r="P12" s="20" t="str">
        <f t="shared" si="19"/>
        <v/>
      </c>
      <c r="Q12" s="10" t="str">
        <f t="shared" si="20"/>
        <v/>
      </c>
      <c r="R12" s="10" t="str">
        <f t="shared" si="21"/>
        <v/>
      </c>
      <c r="S12" s="10" t="str">
        <f>IF(B12=1,"",IF(AND(OR(AND(TrackingWorksheet!H17=Lists!$D$7,TrackingWorksheet!H17=TrackingWorksheet!J17),TrackingWorksheet!H17&lt;&gt;TrackingWorksheet!J17),TrackingWorksheet!K17="YES",TrackingWorksheet!H17&lt;&gt;Lists!$D$6,TrackingWorksheet!G17&lt;=WeeklySummary!$C$7,TrackingWorksheet!I17&lt;=WeeklySummary!$C$7),1,0))</f>
        <v/>
      </c>
      <c r="T12" s="10" t="str">
        <f t="shared" si="22"/>
        <v/>
      </c>
      <c r="U12" s="10" t="str">
        <f>IF($B12=1,"",IF(TrackingWorksheet!$K17="YES",1, 0)*D12)</f>
        <v/>
      </c>
      <c r="V12" s="20">
        <f t="shared" si="10"/>
        <v>0</v>
      </c>
      <c r="W12" s="20">
        <f t="shared" si="11"/>
        <v>0</v>
      </c>
      <c r="X12" s="10" t="str">
        <f>IF($B12=1,"",IF(AND(TrackingWorksheet!$L17&lt;&gt;"", TrackingWorksheet!$L17&gt;=WeeklySummary!$C$6,TrackingWorksheet!$L17&lt;=WeeklySummary!$C$7,OR(TrackingWorksheet!$H17=Lists!$D$4,TrackingWorksheet!$J17=Lists!$D$4)), 1, 0))</f>
        <v/>
      </c>
      <c r="Y12" s="10" t="str">
        <f>IF($B12=1,"",IF(AND(TrackingWorksheet!$L17&lt;&gt;"", TrackingWorksheet!$L17&gt;=WeeklySummary!$C$6,TrackingWorksheet!$L17&lt;=WeeklySummary!$C$7,OR(TrackingWorksheet!$H17=Lists!$D$5,TrackingWorksheet!$J17=Lists!$D$5)), 1, 0))</f>
        <v/>
      </c>
      <c r="Z12" s="10" t="str">
        <f>IF($B12=1,"",IF(AND(TrackingWorksheet!$L17&lt;&gt;"", TrackingWorksheet!$L17&gt;=WeeklySummary!$C$6,TrackingWorksheet!$L17&lt;=WeeklySummary!$C$7,OR(TrackingWorksheet!$H17=Lists!$D$6,TrackingWorksheet!$J17=Lists!$D$6)), 1, 0))</f>
        <v/>
      </c>
      <c r="AA12" s="19" t="str">
        <f>IF(B12=1,"",IF(AND(TrackingWorksheet!M17&lt;&gt;"",TrackingWorksheet!M17&lt;=WeeklySummary!$C$7),1,0)*D12)</f>
        <v/>
      </c>
      <c r="AB12" s="19" t="str">
        <f>IF(B12=1,"",IF(AND(TrackingWorksheet!N17&lt;&gt;"",TrackingWorksheet!N17&lt;=WeeklySummary!$C$7),1,0)*D12)</f>
        <v/>
      </c>
      <c r="AC12" s="19" t="str">
        <f>IF(B12=1,"",TrackingWorksheet!T17)</f>
        <v/>
      </c>
      <c r="AD12" s="19" t="str">
        <f>IF(B12=1,"",IF(D12*AND(TrackingWorksheet!S17&gt;=Calculations!$BD$3,TrackingWorksheet!U17="",TrackingWorksheet!K17="YES"),1,0))</f>
        <v/>
      </c>
      <c r="AE12" s="19" t="str">
        <f>IF($B12=1,"",IF(AND(TrackingWorksheet!$S17&gt;$BE$3,TrackingWorksheet!$T17=Lists!$P$4),1, 0)*D12)</f>
        <v/>
      </c>
      <c r="AF12" s="19" t="str">
        <f>IF($B12=1,"",IF(AND(TrackingWorksheet!$U17&gt;$BE$3,TrackingWorksheet!$V17=Lists!$P$4),1, 0)*D12)</f>
        <v/>
      </c>
      <c r="AG12" s="19" t="str">
        <f>IF($B12=1,"",IF(AND(TrackingWorksheet!$W17&gt;$BE$3,TrackingWorksheet!$X17=Lists!$P$4),1, 0)*D12)</f>
        <v/>
      </c>
      <c r="AH12" s="19" t="str">
        <f>IF($B12=1,"",IF(AND(TrackingWorksheet!$Y17&gt;$BE$3,TrackingWorksheet!$Z17=Lists!$P$4),1, 0)*D12)</f>
        <v/>
      </c>
      <c r="AI12" s="19" t="str">
        <f>IF($B12=1,"",IF(AND(TrackingWorksheet!$AA17&gt;$BE$3,TrackingWorksheet!$AB17=Lists!$P$4),1, 0)*D12)</f>
        <v/>
      </c>
      <c r="AJ12" s="19" t="str">
        <f>IF($B12=1,"",IF(AND(TrackingWorksheet!$S17&gt;$BE$3,TrackingWorksheet!$T17=Lists!$P$5),1, 0)*D12)</f>
        <v/>
      </c>
      <c r="AK12" s="19" t="str">
        <f>IF($B12=1,"",IF(AND(TrackingWorksheet!$U17&gt;$BE$3,TrackingWorksheet!$V17=Lists!$P$5),1, 0)*D12)</f>
        <v/>
      </c>
      <c r="AL12" s="19" t="str">
        <f>IF($B12=1,"",IF(AND(TrackingWorksheet!$W17&gt;$BE$3,TrackingWorksheet!$X17=Lists!$P$5),1, 0)*D12)</f>
        <v/>
      </c>
      <c r="AM12" s="19" t="str">
        <f>IF($B12=1,"",IF(AND(TrackingWorksheet!$Y17&gt;$BE$3,TrackingWorksheet!$Z17=Lists!$P$5),1, 0)*D12)</f>
        <v/>
      </c>
      <c r="AN12" s="19" t="str">
        <f>IF($B12=1,"",IF(AND(TrackingWorksheet!$AA17&gt;$BE$3,TrackingWorksheet!$AB17=Lists!$P$5),1, 0)*D12)</f>
        <v/>
      </c>
      <c r="AO12" s="19" t="str">
        <f>IF($B12=1,"",IF(AND(TrackingWorksheet!$S17&gt;$BE$3,TrackingWorksheet!$T17=Lists!$P$6),1, 0)*D12)</f>
        <v/>
      </c>
      <c r="AP12" s="19" t="str">
        <f>IF($B12=1,"",IF(AND(TrackingWorksheet!$U17&gt;$BE$3,TrackingWorksheet!$V17=Lists!$P$6),1, 0)*D12)</f>
        <v/>
      </c>
      <c r="AQ12" s="19" t="str">
        <f>IF($B12=1,"",IF(AND(TrackingWorksheet!$W17&gt;$BE$3,TrackingWorksheet!$X17=Lists!$P$6),1, 0)*D12)</f>
        <v/>
      </c>
      <c r="AR12" s="19" t="str">
        <f>IF($B12=1,"",IF(AND(TrackingWorksheet!$Y17&gt;$BE$3,TrackingWorksheet!$Z17=Lists!$P$6),1, 0)*D12)</f>
        <v/>
      </c>
      <c r="AS12" s="19" t="str">
        <f>IF($B12=1,"",IF(AND(TrackingWorksheet!$AA17&gt;$BE$3,TrackingWorksheet!$AB17=Lists!$P$6),1, 0)*D12)</f>
        <v/>
      </c>
      <c r="AT12" s="19">
        <f t="shared" si="12"/>
        <v>0</v>
      </c>
      <c r="AU12" s="19" t="str">
        <f>IF(B12=1,"",IF(AND(TrackingWorksheet!K17="",TrackingWorksheet!M17="", TrackingWorksheet!N17="", TrackingWorksheet!S17="", TrackingWorksheet!V17="", TrackingWorksheet!W17="", TrackingWorksheet!Y17="", TrackingWorksheet!AA17="", V12=1),1,0)*D12)</f>
        <v/>
      </c>
      <c r="AV12" s="19" t="str">
        <f>IF(B12=1,"",IF(D12*AND(TrackingWorksheet!U17&gt;Calculations!$BE$3,TrackingWorksheet!K17="YES"),1,0))</f>
        <v/>
      </c>
      <c r="AW12" s="19" t="str">
        <f>IF(B12=1,"",IF(D12*AND(TrackingWorksheet!W17&gt;Calculations!$BE$3,TrackingWorksheet!K17="YES"),1,0))</f>
        <v/>
      </c>
      <c r="AX12" s="19">
        <f t="shared" si="13"/>
        <v>0</v>
      </c>
      <c r="AY12" s="19">
        <f t="shared" si="1"/>
        <v>0</v>
      </c>
      <c r="AZ12" s="27" t="str">
        <f>IF(B12=1,"",IF(TrackingWorksheet!Q17="","",TrackingWorksheet!Q17))</f>
        <v/>
      </c>
      <c r="BB12" s="4"/>
      <c r="BC12" s="4"/>
      <c r="BD12" s="4"/>
      <c r="BE12" s="4"/>
      <c r="BF12" s="4"/>
      <c r="BG12" s="4" t="str">
        <f>IF(B12=1,"",IF(AND(N12=1,TrackingWorksheet!$I17+14&lt;=WeeklySummary!$C$7),1,0))</f>
        <v/>
      </c>
      <c r="BH12" s="4" t="str">
        <f>IF(B12=1,"",IF(AND(R12=1,TrackingWorksheet!$I17+14&lt;=WeeklySummary!$C$7),1,0))</f>
        <v/>
      </c>
      <c r="BI12" s="4" t="str">
        <f>IF(B12=1,"",IF(AND(J12=1,TrackingWorksheet!$G17+14&lt;=WeeklySummary!$C$7),1,0))</f>
        <v/>
      </c>
      <c r="BJ12" s="4" t="str">
        <f>IF(B12=1,"",IF(AND(T12=1,TrackingWorksheet!$I17+14&lt;=WeeklySummary!$C$7),1,0))</f>
        <v/>
      </c>
      <c r="BK12" s="4" t="str">
        <f>IF(B12=1,"",IF(AND(T12=1,TrackingWorksheet!$G17+14&lt;=WeeklySummary!$C$7),1,0))</f>
        <v/>
      </c>
      <c r="BL12" s="4">
        <f t="shared" si="23"/>
        <v>0</v>
      </c>
    </row>
    <row r="13" spans="2:64" x14ac:dyDescent="0.25">
      <c r="B13" s="27">
        <f>IF(AND(ISBLANK(TrackingWorksheet!B18),ISBLANK(TrackingWorksheet!C18),ISBLANK(TrackingWorksheet!G18),ISBLANK(TrackingWorksheet!H18),
ISBLANK(TrackingWorksheet!I18),ISBLANK(TrackingWorksheet!J18),ISBLANK(TrackingWorksheet!M18),
ISBLANK(TrackingWorksheet!N20)),1,0)</f>
        <v>1</v>
      </c>
      <c r="C13" s="12" t="str">
        <f>IF(B13=1,"",TrackingWorksheet!F18)</f>
        <v/>
      </c>
      <c r="D13" s="20" t="str">
        <f>IF(B13=1,"",IF(AND(TrackingWorksheet!B18&lt;&gt;"",TrackingWorksheet!B18&lt;=WeeklySummary!$C$7,OR(TrackingWorksheet!C18="",TrackingWorksheet!C18&gt;=WeeklySummary!$C$6)),1,0))</f>
        <v/>
      </c>
      <c r="E13" s="10" t="str">
        <f>IF(B13=1,"",IF(AND(TrackingWorksheet!G18 &lt;&gt;"",TrackingWorksheet!G18&lt;=WeeklySummary!$C$7, TrackingWorksheet!H18=Lists!$D$4), "Y", "N"))</f>
        <v/>
      </c>
      <c r="F13" s="10" t="str">
        <f>IF(B13=1,"",IF(AND(TrackingWorksheet!I18 &lt;&gt;"", TrackingWorksheet!I18&lt;=WeeklySummary!$C$7, TrackingWorksheet!J18=Lists!$D$4), "Y", "N"))</f>
        <v/>
      </c>
      <c r="G13" s="10" t="str">
        <f>IF(B13=1,"",IF(AND(TrackingWorksheet!G18 &lt;&gt;"",TrackingWorksheet!G18&lt;=WeeklySummary!$C$7, TrackingWorksheet!H18=Lists!$D$5), "Y", "N"))</f>
        <v/>
      </c>
      <c r="H13" s="10" t="str">
        <f>IF(B13=1,"",IF(AND(TrackingWorksheet!I18 &lt;&gt;"", TrackingWorksheet!I18&lt;=WeeklySummary!$C$7, TrackingWorksheet!J18=Lists!$D$5), "Y", "N"))</f>
        <v/>
      </c>
      <c r="I13" s="20" t="str">
        <f>IF(B13=1,"",IF(AND(TrackingWorksheet!G18 &lt;&gt;"", TrackingWorksheet!G18&lt;=WeeklySummary!$C$7, TrackingWorksheet!H18=Lists!$D$6), 1, 0))</f>
        <v/>
      </c>
      <c r="J13" s="20" t="str">
        <f t="shared" si="15"/>
        <v/>
      </c>
      <c r="K13" s="10" t="str">
        <f>IF(B13=1,"",IF(AND(TrackingWorksheet!I18&lt;=WeeklySummary!$C$7,TrackingWorksheet!K18="YES"),0,IF(AND(AND(OR(E13="Y",F13="Y"),E13&lt;&gt;F13),G13&lt;&gt;"Y", H13&lt;&gt;"Y"), 1, 0)))</f>
        <v/>
      </c>
      <c r="L13" s="20" t="str">
        <f t="shared" si="16"/>
        <v/>
      </c>
      <c r="M13" s="10" t="str">
        <f t="shared" si="17"/>
        <v/>
      </c>
      <c r="N13" s="20" t="str">
        <f t="shared" si="18"/>
        <v/>
      </c>
      <c r="O13" s="10" t="str">
        <f>IF(B13=1,"",IF(AND(TrackingWorksheet!I18&lt;=WeeklySummary!$C$7,TrackingWorksheet!K18="YES"),0,IF(AND(AND(OR(G13="Y",H13="Y"),G13&lt;&gt;H13),E13&lt;&gt;"Y", F13&lt;&gt;"Y"), 1, 0)))</f>
        <v/>
      </c>
      <c r="P13" s="20" t="str">
        <f t="shared" si="19"/>
        <v/>
      </c>
      <c r="Q13" s="10" t="str">
        <f t="shared" si="20"/>
        <v/>
      </c>
      <c r="R13" s="10" t="str">
        <f t="shared" si="21"/>
        <v/>
      </c>
      <c r="S13" s="10" t="str">
        <f>IF(B13=1,"",IF(AND(OR(AND(TrackingWorksheet!H18=Lists!$D$7,TrackingWorksheet!H18=TrackingWorksheet!J18),TrackingWorksheet!H18&lt;&gt;TrackingWorksheet!J18),TrackingWorksheet!K18="YES",TrackingWorksheet!H18&lt;&gt;Lists!$D$6,TrackingWorksheet!G18&lt;=WeeklySummary!$C$7,TrackingWorksheet!I18&lt;=WeeklySummary!$C$7),1,0))</f>
        <v/>
      </c>
      <c r="T13" s="10" t="str">
        <f t="shared" si="22"/>
        <v/>
      </c>
      <c r="U13" s="10" t="str">
        <f>IF($B13=1,"",IF(TrackingWorksheet!$K18="YES",1, 0)*D13)</f>
        <v/>
      </c>
      <c r="V13" s="20">
        <f t="shared" si="10"/>
        <v>0</v>
      </c>
      <c r="W13" s="20">
        <f t="shared" si="11"/>
        <v>0</v>
      </c>
      <c r="X13" s="10" t="str">
        <f>IF($B13=1,"",IF(AND(TrackingWorksheet!$L18&lt;&gt;"", TrackingWorksheet!$L18&gt;=WeeklySummary!$C$6,TrackingWorksheet!$L18&lt;=WeeklySummary!$C$7,OR(TrackingWorksheet!$H18=Lists!$D$4,TrackingWorksheet!$J18=Lists!$D$4)), 1, 0))</f>
        <v/>
      </c>
      <c r="Y13" s="10" t="str">
        <f>IF($B13=1,"",IF(AND(TrackingWorksheet!$L18&lt;&gt;"", TrackingWorksheet!$L18&gt;=WeeklySummary!$C$6,TrackingWorksheet!$L18&lt;=WeeklySummary!$C$7,OR(TrackingWorksheet!$H18=Lists!$D$5,TrackingWorksheet!$J18=Lists!$D$5)), 1, 0))</f>
        <v/>
      </c>
      <c r="Z13" s="10" t="str">
        <f>IF($B13=1,"",IF(AND(TrackingWorksheet!$L18&lt;&gt;"", TrackingWorksheet!$L18&gt;=WeeklySummary!$C$6,TrackingWorksheet!$L18&lt;=WeeklySummary!$C$7,OR(TrackingWorksheet!$H18=Lists!$D$6,TrackingWorksheet!$J18=Lists!$D$6)), 1, 0))</f>
        <v/>
      </c>
      <c r="AA13" s="19" t="str">
        <f>IF(B13=1,"",IF(AND(TrackingWorksheet!M18&lt;&gt;"",TrackingWorksheet!M18&lt;=WeeklySummary!$C$7),1,0)*D13)</f>
        <v/>
      </c>
      <c r="AB13" s="19" t="str">
        <f>IF(B13=1,"",IF(AND(TrackingWorksheet!N18&lt;&gt;"",TrackingWorksheet!N18&lt;=WeeklySummary!$C$7),1,0)*D13)</f>
        <v/>
      </c>
      <c r="AC13" s="19" t="str">
        <f>IF(B13=1,"",TrackingWorksheet!T18)</f>
        <v/>
      </c>
      <c r="AD13" s="19" t="str">
        <f>IF(B13=1,"",IF(D13*AND(TrackingWorksheet!S18&gt;=Calculations!$BD$3,TrackingWorksheet!U18="",TrackingWorksheet!K18="YES"),1,0))</f>
        <v/>
      </c>
      <c r="AE13" s="19" t="str">
        <f>IF($B13=1,"",IF(AND(TrackingWorksheet!$S18&gt;$BE$3,TrackingWorksheet!$T18=Lists!$P$4),1, 0)*D13)</f>
        <v/>
      </c>
      <c r="AF13" s="19" t="str">
        <f>IF($B13=1,"",IF(AND(TrackingWorksheet!$U18&gt;$BE$3,TrackingWorksheet!$V18=Lists!$P$4),1, 0)*D13)</f>
        <v/>
      </c>
      <c r="AG13" s="19" t="str">
        <f>IF($B13=1,"",IF(AND(TrackingWorksheet!$W18&gt;$BE$3,TrackingWorksheet!$X18=Lists!$P$4),1, 0)*D13)</f>
        <v/>
      </c>
      <c r="AH13" s="19" t="str">
        <f>IF($B13=1,"",IF(AND(TrackingWorksheet!$Y18&gt;$BE$3,TrackingWorksheet!$Z18=Lists!$P$4),1, 0)*D13)</f>
        <v/>
      </c>
      <c r="AI13" s="19" t="str">
        <f>IF($B13=1,"",IF(AND(TrackingWorksheet!$AA18&gt;$BE$3,TrackingWorksheet!$AB18=Lists!$P$4),1, 0)*D13)</f>
        <v/>
      </c>
      <c r="AJ13" s="19" t="str">
        <f>IF($B13=1,"",IF(AND(TrackingWorksheet!$S18&gt;$BE$3,TrackingWorksheet!$T18=Lists!$P$5),1, 0)*D13)</f>
        <v/>
      </c>
      <c r="AK13" s="19" t="str">
        <f>IF($B13=1,"",IF(AND(TrackingWorksheet!$U18&gt;$BE$3,TrackingWorksheet!$V18=Lists!$P$5),1, 0)*D13)</f>
        <v/>
      </c>
      <c r="AL13" s="19" t="str">
        <f>IF($B13=1,"",IF(AND(TrackingWorksheet!$W18&gt;$BE$3,TrackingWorksheet!$X18=Lists!$P$5),1, 0)*D13)</f>
        <v/>
      </c>
      <c r="AM13" s="19" t="str">
        <f>IF($B13=1,"",IF(AND(TrackingWorksheet!$Y18&gt;$BE$3,TrackingWorksheet!$Z18=Lists!$P$5),1, 0)*D13)</f>
        <v/>
      </c>
      <c r="AN13" s="19" t="str">
        <f>IF($B13=1,"",IF(AND(TrackingWorksheet!$AA18&gt;$BE$3,TrackingWorksheet!$AB18=Lists!$P$5),1, 0)*D13)</f>
        <v/>
      </c>
      <c r="AO13" s="19" t="str">
        <f>IF($B13=1,"",IF(AND(TrackingWorksheet!$S18&gt;$BE$3,TrackingWorksheet!$T18=Lists!$P$6),1, 0)*D13)</f>
        <v/>
      </c>
      <c r="AP13" s="19" t="str">
        <f>IF($B13=1,"",IF(AND(TrackingWorksheet!$U18&gt;$BE$3,TrackingWorksheet!$V18=Lists!$P$6),1, 0)*D13)</f>
        <v/>
      </c>
      <c r="AQ13" s="19" t="str">
        <f>IF($B13=1,"",IF(AND(TrackingWorksheet!$W18&gt;$BE$3,TrackingWorksheet!$X18=Lists!$P$6),1, 0)*D13)</f>
        <v/>
      </c>
      <c r="AR13" s="19" t="str">
        <f>IF($B13=1,"",IF(AND(TrackingWorksheet!$Y18&gt;$BE$3,TrackingWorksheet!$Z18=Lists!$P$6),1, 0)*D13)</f>
        <v/>
      </c>
      <c r="AS13" s="19" t="str">
        <f>IF($B13=1,"",IF(AND(TrackingWorksheet!$AA18&gt;$BE$3,TrackingWorksheet!$AB18=Lists!$P$6),1, 0)*D13)</f>
        <v/>
      </c>
      <c r="AT13" s="19">
        <f t="shared" si="12"/>
        <v>0</v>
      </c>
      <c r="AU13" s="19" t="str">
        <f>IF(B13=1,"",IF(AND(TrackingWorksheet!K18="",TrackingWorksheet!M18="", TrackingWorksheet!N18="", TrackingWorksheet!S18="", TrackingWorksheet!V18="", TrackingWorksheet!W18="", TrackingWorksheet!Y18="", TrackingWorksheet!AA18="", V13=1),1,0)*D13)</f>
        <v/>
      </c>
      <c r="AV13" s="19" t="str">
        <f>IF(B13=1,"",IF(D13*AND(TrackingWorksheet!U18&gt;Calculations!$BE$3,TrackingWorksheet!K18="YES"),1,0))</f>
        <v/>
      </c>
      <c r="AW13" s="19" t="str">
        <f>IF(B13=1,"",IF(D13*AND(TrackingWorksheet!W18&gt;Calculations!$BE$3,TrackingWorksheet!K18="YES"),1,0))</f>
        <v/>
      </c>
      <c r="AX13" s="19">
        <f t="shared" si="13"/>
        <v>0</v>
      </c>
      <c r="AY13" s="19">
        <f t="shared" si="1"/>
        <v>0</v>
      </c>
      <c r="AZ13" s="27" t="str">
        <f>IF(B13=1,"",IF(TrackingWorksheet!Q18="","",TrackingWorksheet!Q18))</f>
        <v/>
      </c>
      <c r="BB13" s="4"/>
      <c r="BC13" s="4"/>
      <c r="BD13" s="4"/>
      <c r="BE13" s="4"/>
      <c r="BF13" s="4"/>
      <c r="BG13" s="4" t="str">
        <f>IF(B13=1,"",IF(AND(N13=1,TrackingWorksheet!$I18+14&lt;=WeeklySummary!$C$7),1,0))</f>
        <v/>
      </c>
      <c r="BH13" s="4" t="str">
        <f>IF(B13=1,"",IF(AND(R13=1,TrackingWorksheet!$I18+14&lt;=WeeklySummary!$C$7),1,0))</f>
        <v/>
      </c>
      <c r="BI13" s="4" t="str">
        <f>IF(B13=1,"",IF(AND(J13=1,TrackingWorksheet!$G18+14&lt;=WeeklySummary!$C$7),1,0))</f>
        <v/>
      </c>
      <c r="BJ13" s="4" t="str">
        <f>IF(B13=1,"",IF(AND(T13=1,TrackingWorksheet!$I18+14&lt;=WeeklySummary!$C$7),1,0))</f>
        <v/>
      </c>
      <c r="BK13" s="4" t="str">
        <f>IF(B13=1,"",IF(AND(T13=1,TrackingWorksheet!$G18+14&lt;=WeeklySummary!$C$7),1,0))</f>
        <v/>
      </c>
      <c r="BL13" s="4">
        <f t="shared" si="23"/>
        <v>0</v>
      </c>
    </row>
    <row r="14" spans="2:64" x14ac:dyDescent="0.25">
      <c r="B14" s="27">
        <f>IF(AND(ISBLANK(TrackingWorksheet!B19),ISBLANK(TrackingWorksheet!C19),ISBLANK(TrackingWorksheet!G19),ISBLANK(TrackingWorksheet!H19),
ISBLANK(TrackingWorksheet!I19),ISBLANK(TrackingWorksheet!J19),ISBLANK(TrackingWorksheet!M19),
ISBLANK(TrackingWorksheet!N21)),1,0)</f>
        <v>1</v>
      </c>
      <c r="C14" s="12" t="str">
        <f>IF(B14=1,"",TrackingWorksheet!F19)</f>
        <v/>
      </c>
      <c r="D14" s="20" t="str">
        <f>IF(B14=1,"",IF(AND(TrackingWorksheet!B19&lt;&gt;"",TrackingWorksheet!B19&lt;=WeeklySummary!$C$7,OR(TrackingWorksheet!C19="",TrackingWorksheet!C19&gt;=WeeklySummary!$C$6)),1,0))</f>
        <v/>
      </c>
      <c r="E14" s="10" t="str">
        <f>IF(B14=1,"",IF(AND(TrackingWorksheet!G19 &lt;&gt;"",TrackingWorksheet!G19&lt;=WeeklySummary!$C$7, TrackingWorksheet!H19=Lists!$D$4), "Y", "N"))</f>
        <v/>
      </c>
      <c r="F14" s="10" t="str">
        <f>IF(B14=1,"",IF(AND(TrackingWorksheet!I19 &lt;&gt;"", TrackingWorksheet!I19&lt;=WeeklySummary!$C$7, TrackingWorksheet!J19=Lists!$D$4), "Y", "N"))</f>
        <v/>
      </c>
      <c r="G14" s="10" t="str">
        <f>IF(B14=1,"",IF(AND(TrackingWorksheet!G19 &lt;&gt;"",TrackingWorksheet!G19&lt;=WeeklySummary!$C$7, TrackingWorksheet!H19=Lists!$D$5), "Y", "N"))</f>
        <v/>
      </c>
      <c r="H14" s="10" t="str">
        <f>IF(B14=1,"",IF(AND(TrackingWorksheet!I19 &lt;&gt;"", TrackingWorksheet!I19&lt;=WeeklySummary!$C$7, TrackingWorksheet!J19=Lists!$D$5), "Y", "N"))</f>
        <v/>
      </c>
      <c r="I14" s="20" t="str">
        <f>IF(B14=1,"",IF(AND(TrackingWorksheet!G19 &lt;&gt;"", TrackingWorksheet!G19&lt;=WeeklySummary!$C$7, TrackingWorksheet!H19=Lists!$D$6), 1, 0))</f>
        <v/>
      </c>
      <c r="J14" s="20" t="str">
        <f t="shared" si="15"/>
        <v/>
      </c>
      <c r="K14" s="10" t="str">
        <f>IF(B14=1,"",IF(AND(TrackingWorksheet!I19&lt;=WeeklySummary!$C$7,TrackingWorksheet!K19="YES"),0,IF(AND(AND(OR(E14="Y",F14="Y"),E14&lt;&gt;F14),G14&lt;&gt;"Y", H14&lt;&gt;"Y"), 1, 0)))</f>
        <v/>
      </c>
      <c r="L14" s="20" t="str">
        <f t="shared" si="16"/>
        <v/>
      </c>
      <c r="M14" s="10" t="str">
        <f t="shared" si="17"/>
        <v/>
      </c>
      <c r="N14" s="20" t="str">
        <f t="shared" si="18"/>
        <v/>
      </c>
      <c r="O14" s="10" t="str">
        <f>IF(B14=1,"",IF(AND(TrackingWorksheet!I19&lt;=WeeklySummary!$C$7,TrackingWorksheet!K19="YES"),0,IF(AND(AND(OR(G14="Y",H14="Y"),G14&lt;&gt;H14),E14&lt;&gt;"Y", F14&lt;&gt;"Y"), 1, 0)))</f>
        <v/>
      </c>
      <c r="P14" s="20" t="str">
        <f t="shared" si="19"/>
        <v/>
      </c>
      <c r="Q14" s="10" t="str">
        <f t="shared" si="20"/>
        <v/>
      </c>
      <c r="R14" s="10" t="str">
        <f t="shared" si="21"/>
        <v/>
      </c>
      <c r="S14" s="10" t="str">
        <f>IF(B14=1,"",IF(AND(OR(AND(TrackingWorksheet!H19=Lists!$D$7,TrackingWorksheet!H19=TrackingWorksheet!J19),TrackingWorksheet!H19&lt;&gt;TrackingWorksheet!J19),TrackingWorksheet!K19="YES",TrackingWorksheet!H19&lt;&gt;Lists!$D$6,TrackingWorksheet!G19&lt;=WeeklySummary!$C$7,TrackingWorksheet!I19&lt;=WeeklySummary!$C$7),1,0))</f>
        <v/>
      </c>
      <c r="T14" s="10" t="str">
        <f t="shared" si="22"/>
        <v/>
      </c>
      <c r="U14" s="10" t="str">
        <f>IF($B14=1,"",IF(TrackingWorksheet!$K19="YES",1, 0)*D14)</f>
        <v/>
      </c>
      <c r="V14" s="20">
        <f t="shared" si="10"/>
        <v>0</v>
      </c>
      <c r="W14" s="20">
        <f t="shared" si="11"/>
        <v>0</v>
      </c>
      <c r="X14" s="10" t="str">
        <f>IF($B14=1,"",IF(AND(TrackingWorksheet!$L19&lt;&gt;"", TrackingWorksheet!$L19&gt;=WeeklySummary!$C$6,TrackingWorksheet!$L19&lt;=WeeklySummary!$C$7,OR(TrackingWorksheet!$H19=Lists!$D$4,TrackingWorksheet!$J19=Lists!$D$4)), 1, 0))</f>
        <v/>
      </c>
      <c r="Y14" s="10" t="str">
        <f>IF($B14=1,"",IF(AND(TrackingWorksheet!$L19&lt;&gt;"", TrackingWorksheet!$L19&gt;=WeeklySummary!$C$6,TrackingWorksheet!$L19&lt;=WeeklySummary!$C$7,OR(TrackingWorksheet!$H19=Lists!$D$5,TrackingWorksheet!$J19=Lists!$D$5)), 1, 0))</f>
        <v/>
      </c>
      <c r="Z14" s="10" t="str">
        <f>IF($B14=1,"",IF(AND(TrackingWorksheet!$L19&lt;&gt;"", TrackingWorksheet!$L19&gt;=WeeklySummary!$C$6,TrackingWorksheet!$L19&lt;=WeeklySummary!$C$7,OR(TrackingWorksheet!$H19=Lists!$D$6,TrackingWorksheet!$J19=Lists!$D$6)), 1, 0))</f>
        <v/>
      </c>
      <c r="AA14" s="19" t="str">
        <f>IF(B14=1,"",IF(AND(TrackingWorksheet!M19&lt;&gt;"",TrackingWorksheet!M19&lt;=WeeklySummary!$C$7),1,0)*D14)</f>
        <v/>
      </c>
      <c r="AB14" s="19" t="str">
        <f>IF(B14=1,"",IF(AND(TrackingWorksheet!N19&lt;&gt;"",TrackingWorksheet!N19&lt;=WeeklySummary!$C$7),1,0)*D14)</f>
        <v/>
      </c>
      <c r="AC14" s="19" t="str">
        <f>IF(B14=1,"",TrackingWorksheet!T19)</f>
        <v/>
      </c>
      <c r="AD14" s="19" t="str">
        <f>IF(B14=1,"",IF(D14*AND(TrackingWorksheet!S19&gt;=Calculations!$BD$3,TrackingWorksheet!U19="",TrackingWorksheet!K19="YES"),1,0))</f>
        <v/>
      </c>
      <c r="AE14" s="19" t="str">
        <f>IF($B14=1,"",IF(AND(TrackingWorksheet!$S19&gt;$BE$3,TrackingWorksheet!$T19=Lists!$P$4),1, 0)*D14)</f>
        <v/>
      </c>
      <c r="AF14" s="19" t="str">
        <f>IF($B14=1,"",IF(AND(TrackingWorksheet!$U19&gt;$BE$3,TrackingWorksheet!$V19=Lists!$P$4),1, 0)*D14)</f>
        <v/>
      </c>
      <c r="AG14" s="19" t="str">
        <f>IF($B14=1,"",IF(AND(TrackingWorksheet!$W19&gt;$BE$3,TrackingWorksheet!$X19=Lists!$P$4),1, 0)*D14)</f>
        <v/>
      </c>
      <c r="AH14" s="19" t="str">
        <f>IF($B14=1,"",IF(AND(TrackingWorksheet!$Y19&gt;$BE$3,TrackingWorksheet!$Z19=Lists!$P$4),1, 0)*D14)</f>
        <v/>
      </c>
      <c r="AI14" s="19" t="str">
        <f>IF($B14=1,"",IF(AND(TrackingWorksheet!$AA19&gt;$BE$3,TrackingWorksheet!$AB19=Lists!$P$4),1, 0)*D14)</f>
        <v/>
      </c>
      <c r="AJ14" s="19" t="str">
        <f>IF($B14=1,"",IF(AND(TrackingWorksheet!$S19&gt;$BE$3,TrackingWorksheet!$T19=Lists!$P$5),1, 0)*D14)</f>
        <v/>
      </c>
      <c r="AK14" s="19" t="str">
        <f>IF($B14=1,"",IF(AND(TrackingWorksheet!$U19&gt;$BE$3,TrackingWorksheet!$V19=Lists!$P$5),1, 0)*D14)</f>
        <v/>
      </c>
      <c r="AL14" s="19" t="str">
        <f>IF($B14=1,"",IF(AND(TrackingWorksheet!$W19&gt;$BE$3,TrackingWorksheet!$X19=Lists!$P$5),1, 0)*D14)</f>
        <v/>
      </c>
      <c r="AM14" s="19" t="str">
        <f>IF($B14=1,"",IF(AND(TrackingWorksheet!$Y19&gt;$BE$3,TrackingWorksheet!$Z19=Lists!$P$5),1, 0)*D14)</f>
        <v/>
      </c>
      <c r="AN14" s="19" t="str">
        <f>IF($B14=1,"",IF(AND(TrackingWorksheet!$AA19&gt;$BE$3,TrackingWorksheet!$AB19=Lists!$P$5),1, 0)*D14)</f>
        <v/>
      </c>
      <c r="AO14" s="19" t="str">
        <f>IF($B14=1,"",IF(AND(TrackingWorksheet!$S19&gt;$BE$3,TrackingWorksheet!$T19=Lists!$P$6),1, 0)*D14)</f>
        <v/>
      </c>
      <c r="AP14" s="19" t="str">
        <f>IF($B14=1,"",IF(AND(TrackingWorksheet!$U19&gt;$BE$3,TrackingWorksheet!$V19=Lists!$P$6),1, 0)*D14)</f>
        <v/>
      </c>
      <c r="AQ14" s="19" t="str">
        <f>IF($B14=1,"",IF(AND(TrackingWorksheet!$W19&gt;$BE$3,TrackingWorksheet!$X19=Lists!$P$6),1, 0)*D14)</f>
        <v/>
      </c>
      <c r="AR14" s="19" t="str">
        <f>IF($B14=1,"",IF(AND(TrackingWorksheet!$Y19&gt;$BE$3,TrackingWorksheet!$Z19=Lists!$P$6),1, 0)*D14)</f>
        <v/>
      </c>
      <c r="AS14" s="19" t="str">
        <f>IF($B14=1,"",IF(AND(TrackingWorksheet!$AA19&gt;$BE$3,TrackingWorksheet!$AB19=Lists!$P$6),1, 0)*D14)</f>
        <v/>
      </c>
      <c r="AT14" s="19">
        <f t="shared" si="12"/>
        <v>0</v>
      </c>
      <c r="AU14" s="19" t="str">
        <f>IF(B14=1,"",IF(AND(TrackingWorksheet!K19="",TrackingWorksheet!M19="", TrackingWorksheet!N19="", TrackingWorksheet!S19="", TrackingWorksheet!V19="", TrackingWorksheet!W19="", TrackingWorksheet!Y19="", TrackingWorksheet!AA19="", V14=1),1,0)*D14)</f>
        <v/>
      </c>
      <c r="AV14" s="19" t="str">
        <f>IF(B14=1,"",IF(D14*AND(TrackingWorksheet!U19&gt;Calculations!$BE$3,TrackingWorksheet!K19="YES"),1,0))</f>
        <v/>
      </c>
      <c r="AW14" s="19" t="str">
        <f>IF(B14=1,"",IF(D14*AND(TrackingWorksheet!W19&gt;Calculations!$BE$3,TrackingWorksheet!K19="YES"),1,0))</f>
        <v/>
      </c>
      <c r="AX14" s="19">
        <f t="shared" si="13"/>
        <v>0</v>
      </c>
      <c r="AY14" s="19">
        <f t="shared" si="1"/>
        <v>0</v>
      </c>
      <c r="AZ14" s="27" t="str">
        <f>IF(B14=1,"",IF(TrackingWorksheet!Q19="","",TrackingWorksheet!Q19))</f>
        <v/>
      </c>
      <c r="BB14" s="4"/>
      <c r="BC14" s="4"/>
      <c r="BD14" s="4"/>
      <c r="BE14" s="4"/>
      <c r="BF14" s="4"/>
      <c r="BG14" s="4" t="str">
        <f>IF(B14=1,"",IF(AND(N14=1,TrackingWorksheet!$I19+14&lt;=WeeklySummary!$C$7),1,0))</f>
        <v/>
      </c>
      <c r="BH14" s="4" t="str">
        <f>IF(B14=1,"",IF(AND(R14=1,TrackingWorksheet!$I19+14&lt;=WeeklySummary!$C$7),1,0))</f>
        <v/>
      </c>
      <c r="BI14" s="4" t="str">
        <f>IF(B14=1,"",IF(AND(J14=1,TrackingWorksheet!$G19+14&lt;=WeeklySummary!$C$7),1,0))</f>
        <v/>
      </c>
      <c r="BJ14" s="4" t="str">
        <f>IF(B14=1,"",IF(AND(T14=1,TrackingWorksheet!$I19+14&lt;=WeeklySummary!$C$7),1,0))</f>
        <v/>
      </c>
      <c r="BK14" s="4" t="str">
        <f>IF(B14=1,"",IF(AND(T14=1,TrackingWorksheet!$G19+14&lt;=WeeklySummary!$C$7),1,0))</f>
        <v/>
      </c>
      <c r="BL14" s="4">
        <f t="shared" si="23"/>
        <v>0</v>
      </c>
    </row>
    <row r="15" spans="2:64" x14ac:dyDescent="0.25">
      <c r="B15" s="27">
        <f>IF(AND(ISBLANK(TrackingWorksheet!B20),ISBLANK(TrackingWorksheet!C20),ISBLANK(TrackingWorksheet!G20),ISBLANK(TrackingWorksheet!H20),
ISBLANK(TrackingWorksheet!I20),ISBLANK(TrackingWorksheet!J20),ISBLANK(TrackingWorksheet!M20),
ISBLANK(TrackingWorksheet!N22)),1,0)</f>
        <v>1</v>
      </c>
      <c r="C15" s="12" t="str">
        <f>IF(B15=1,"",TrackingWorksheet!F20)</f>
        <v/>
      </c>
      <c r="D15" s="20" t="str">
        <f>IF(B15=1,"",IF(AND(TrackingWorksheet!B20&lt;&gt;"",TrackingWorksheet!B20&lt;=WeeklySummary!$C$7,OR(TrackingWorksheet!C20="",TrackingWorksheet!C20&gt;=WeeklySummary!$C$6)),1,0))</f>
        <v/>
      </c>
      <c r="E15" s="10" t="str">
        <f>IF(B15=1,"",IF(AND(TrackingWorksheet!G20 &lt;&gt;"",TrackingWorksheet!G20&lt;=WeeklySummary!$C$7, TrackingWorksheet!H20=Lists!$D$4), "Y", "N"))</f>
        <v/>
      </c>
      <c r="F15" s="10" t="str">
        <f>IF(B15=1,"",IF(AND(TrackingWorksheet!I20 &lt;&gt;"", TrackingWorksheet!I20&lt;=WeeklySummary!$C$7, TrackingWorksheet!J20=Lists!$D$4), "Y", "N"))</f>
        <v/>
      </c>
      <c r="G15" s="10" t="str">
        <f>IF(B15=1,"",IF(AND(TrackingWorksheet!G20 &lt;&gt;"",TrackingWorksheet!G20&lt;=WeeklySummary!$C$7, TrackingWorksheet!H20=Lists!$D$5), "Y", "N"))</f>
        <v/>
      </c>
      <c r="H15" s="10" t="str">
        <f>IF(B15=1,"",IF(AND(TrackingWorksheet!I20 &lt;&gt;"", TrackingWorksheet!I20&lt;=WeeklySummary!$C$7, TrackingWorksheet!J20=Lists!$D$5), "Y", "N"))</f>
        <v/>
      </c>
      <c r="I15" s="20" t="str">
        <f>IF(B15=1,"",IF(AND(TrackingWorksheet!G20 &lt;&gt;"", TrackingWorksheet!G20&lt;=WeeklySummary!$C$7, TrackingWorksheet!H20=Lists!$D$6), 1, 0))</f>
        <v/>
      </c>
      <c r="J15" s="20" t="str">
        <f t="shared" si="15"/>
        <v/>
      </c>
      <c r="K15" s="10" t="str">
        <f>IF(B15=1,"",IF(AND(TrackingWorksheet!I20&lt;=WeeklySummary!$C$7,TrackingWorksheet!K20="YES"),0,IF(AND(AND(OR(E15="Y",F15="Y"),E15&lt;&gt;F15),G15&lt;&gt;"Y", H15&lt;&gt;"Y"), 1, 0)))</f>
        <v/>
      </c>
      <c r="L15" s="20" t="str">
        <f t="shared" si="16"/>
        <v/>
      </c>
      <c r="M15" s="10" t="str">
        <f t="shared" si="17"/>
        <v/>
      </c>
      <c r="N15" s="20" t="str">
        <f t="shared" si="18"/>
        <v/>
      </c>
      <c r="O15" s="10" t="str">
        <f>IF(B15=1,"",IF(AND(TrackingWorksheet!I20&lt;=WeeklySummary!$C$7,TrackingWorksheet!K20="YES"),0,IF(AND(AND(OR(G15="Y",H15="Y"),G15&lt;&gt;H15),E15&lt;&gt;"Y", F15&lt;&gt;"Y"), 1, 0)))</f>
        <v/>
      </c>
      <c r="P15" s="20" t="str">
        <f t="shared" si="19"/>
        <v/>
      </c>
      <c r="Q15" s="10" t="str">
        <f t="shared" si="20"/>
        <v/>
      </c>
      <c r="R15" s="10" t="str">
        <f t="shared" si="21"/>
        <v/>
      </c>
      <c r="S15" s="10" t="str">
        <f>IF(B15=1,"",IF(AND(OR(AND(TrackingWorksheet!H20=Lists!$D$7,TrackingWorksheet!H20=TrackingWorksheet!J20),TrackingWorksheet!H20&lt;&gt;TrackingWorksheet!J20),TrackingWorksheet!K20="YES",TrackingWorksheet!H20&lt;&gt;Lists!$D$6,TrackingWorksheet!G20&lt;=WeeklySummary!$C$7,TrackingWorksheet!I20&lt;=WeeklySummary!$C$7),1,0))</f>
        <v/>
      </c>
      <c r="T15" s="10" t="str">
        <f t="shared" si="22"/>
        <v/>
      </c>
      <c r="U15" s="10" t="str">
        <f>IF($B15=1,"",IF(TrackingWorksheet!$K20="YES",1, 0)*D15)</f>
        <v/>
      </c>
      <c r="V15" s="20">
        <f t="shared" si="10"/>
        <v>0</v>
      </c>
      <c r="W15" s="20">
        <f t="shared" si="11"/>
        <v>0</v>
      </c>
      <c r="X15" s="10" t="str">
        <f>IF($B15=1,"",IF(AND(TrackingWorksheet!$L20&lt;&gt;"", TrackingWorksheet!$L20&gt;=WeeklySummary!$C$6,TrackingWorksheet!$L20&lt;=WeeklySummary!$C$7,OR(TrackingWorksheet!$H20=Lists!$D$4,TrackingWorksheet!$J20=Lists!$D$4)), 1, 0))</f>
        <v/>
      </c>
      <c r="Y15" s="10" t="str">
        <f>IF($B15=1,"",IF(AND(TrackingWorksheet!$L20&lt;&gt;"", TrackingWorksheet!$L20&gt;=WeeklySummary!$C$6,TrackingWorksheet!$L20&lt;=WeeklySummary!$C$7,OR(TrackingWorksheet!$H20=Lists!$D$5,TrackingWorksheet!$J20=Lists!$D$5)), 1, 0))</f>
        <v/>
      </c>
      <c r="Z15" s="10" t="str">
        <f>IF($B15=1,"",IF(AND(TrackingWorksheet!$L20&lt;&gt;"", TrackingWorksheet!$L20&gt;=WeeklySummary!$C$6,TrackingWorksheet!$L20&lt;=WeeklySummary!$C$7,OR(TrackingWorksheet!$H20=Lists!$D$6,TrackingWorksheet!$J20=Lists!$D$6)), 1, 0))</f>
        <v/>
      </c>
      <c r="AA15" s="19" t="str">
        <f>IF(B15=1,"",IF(AND(TrackingWorksheet!M20&lt;&gt;"",TrackingWorksheet!M20&lt;=WeeklySummary!$C$7),1,0)*D15)</f>
        <v/>
      </c>
      <c r="AB15" s="19" t="str">
        <f>IF(B15=1,"",IF(AND(TrackingWorksheet!N20&lt;&gt;"",TrackingWorksheet!N20&lt;=WeeklySummary!$C$7),1,0)*D15)</f>
        <v/>
      </c>
      <c r="AC15" s="19" t="str">
        <f>IF(B15=1,"",TrackingWorksheet!T20)</f>
        <v/>
      </c>
      <c r="AD15" s="19" t="str">
        <f>IF(B15=1,"",IF(D15*AND(TrackingWorksheet!S20&gt;=Calculations!$BD$3,TrackingWorksheet!U20="",TrackingWorksheet!K20="YES"),1,0))</f>
        <v/>
      </c>
      <c r="AE15" s="19" t="str">
        <f>IF($B15=1,"",IF(AND(TrackingWorksheet!$S20&gt;$BE$3,TrackingWorksheet!$T20=Lists!$P$4),1, 0)*D15)</f>
        <v/>
      </c>
      <c r="AF15" s="19" t="str">
        <f>IF($B15=1,"",IF(AND(TrackingWorksheet!$U20&gt;$BE$3,TrackingWorksheet!$V20=Lists!$P$4),1, 0)*D15)</f>
        <v/>
      </c>
      <c r="AG15" s="19" t="str">
        <f>IF($B15=1,"",IF(AND(TrackingWorksheet!$W20&gt;$BE$3,TrackingWorksheet!$X20=Lists!$P$4),1, 0)*D15)</f>
        <v/>
      </c>
      <c r="AH15" s="19" t="str">
        <f>IF($B15=1,"",IF(AND(TrackingWorksheet!$Y20&gt;$BE$3,TrackingWorksheet!$Z20=Lists!$P$4),1, 0)*D15)</f>
        <v/>
      </c>
      <c r="AI15" s="19" t="str">
        <f>IF($B15=1,"",IF(AND(TrackingWorksheet!$AA20&gt;$BE$3,TrackingWorksheet!$AB20=Lists!$P$4),1, 0)*D15)</f>
        <v/>
      </c>
      <c r="AJ15" s="19" t="str">
        <f>IF($B15=1,"",IF(AND(TrackingWorksheet!$S20&gt;$BE$3,TrackingWorksheet!$T20=Lists!$P$5),1, 0)*D15)</f>
        <v/>
      </c>
      <c r="AK15" s="19" t="str">
        <f>IF($B15=1,"",IF(AND(TrackingWorksheet!$U20&gt;$BE$3,TrackingWorksheet!$V20=Lists!$P$5),1, 0)*D15)</f>
        <v/>
      </c>
      <c r="AL15" s="19" t="str">
        <f>IF($B15=1,"",IF(AND(TrackingWorksheet!$W20&gt;$BE$3,TrackingWorksheet!$X20=Lists!$P$5),1, 0)*D15)</f>
        <v/>
      </c>
      <c r="AM15" s="19" t="str">
        <f>IF($B15=1,"",IF(AND(TrackingWorksheet!$Y20&gt;$BE$3,TrackingWorksheet!$Z20=Lists!$P$5),1, 0)*D15)</f>
        <v/>
      </c>
      <c r="AN15" s="19" t="str">
        <f>IF($B15=1,"",IF(AND(TrackingWorksheet!$AA20&gt;$BE$3,TrackingWorksheet!$AB20=Lists!$P$5),1, 0)*D15)</f>
        <v/>
      </c>
      <c r="AO15" s="19" t="str">
        <f>IF($B15=1,"",IF(AND(TrackingWorksheet!$S20&gt;$BE$3,TrackingWorksheet!$T20=Lists!$P$6),1, 0)*D15)</f>
        <v/>
      </c>
      <c r="AP15" s="19" t="str">
        <f>IF($B15=1,"",IF(AND(TrackingWorksheet!$U20&gt;$BE$3,TrackingWorksheet!$V20=Lists!$P$6),1, 0)*D15)</f>
        <v/>
      </c>
      <c r="AQ15" s="19" t="str">
        <f>IF($B15=1,"",IF(AND(TrackingWorksheet!$W20&gt;$BE$3,TrackingWorksheet!$X20=Lists!$P$6),1, 0)*D15)</f>
        <v/>
      </c>
      <c r="AR15" s="19" t="str">
        <f>IF($B15=1,"",IF(AND(TrackingWorksheet!$Y20&gt;$BE$3,TrackingWorksheet!$Z20=Lists!$P$6),1, 0)*D15)</f>
        <v/>
      </c>
      <c r="AS15" s="19" t="str">
        <f>IF($B15=1,"",IF(AND(TrackingWorksheet!$AA20&gt;$BE$3,TrackingWorksheet!$AB20=Lists!$P$6),1, 0)*D15)</f>
        <v/>
      </c>
      <c r="AT15" s="19">
        <f t="shared" si="12"/>
        <v>0</v>
      </c>
      <c r="AU15" s="19" t="str">
        <f>IF(B15=1,"",IF(AND(TrackingWorksheet!K20="",TrackingWorksheet!M20="", TrackingWorksheet!N20="", TrackingWorksheet!S20="", TrackingWorksheet!V20="", TrackingWorksheet!W20="", TrackingWorksheet!Y20="", TrackingWorksheet!AA20="", V15=1),1,0)*D15)</f>
        <v/>
      </c>
      <c r="AV15" s="19" t="str">
        <f>IF(B15=1,"",IF(D15*AND(TrackingWorksheet!U20&gt;Calculations!$BE$3,TrackingWorksheet!K20="YES"),1,0))</f>
        <v/>
      </c>
      <c r="AW15" s="19" t="str">
        <f>IF(B15=1,"",IF(D15*AND(TrackingWorksheet!W20&gt;Calculations!$BE$3,TrackingWorksheet!K20="YES"),1,0))</f>
        <v/>
      </c>
      <c r="AX15" s="19">
        <f t="shared" si="13"/>
        <v>0</v>
      </c>
      <c r="AY15" s="19">
        <f t="shared" si="1"/>
        <v>0</v>
      </c>
      <c r="AZ15" s="27" t="str">
        <f>IF(B15=1,"",IF(TrackingWorksheet!Q20="","",TrackingWorksheet!Q20))</f>
        <v/>
      </c>
      <c r="BB15" s="4"/>
      <c r="BC15" s="4"/>
      <c r="BD15" s="4"/>
      <c r="BE15" s="4"/>
      <c r="BF15" s="4"/>
      <c r="BG15" s="4" t="str">
        <f>IF(B15=1,"",IF(AND(N15=1,TrackingWorksheet!$I20+14&lt;=WeeklySummary!$C$7),1,0))</f>
        <v/>
      </c>
      <c r="BH15" s="4" t="str">
        <f>IF(B15=1,"",IF(AND(R15=1,TrackingWorksheet!$I20+14&lt;=WeeklySummary!$C$7),1,0))</f>
        <v/>
      </c>
      <c r="BI15" s="4" t="str">
        <f>IF(B15=1,"",IF(AND(J15=1,TrackingWorksheet!$G20+14&lt;=WeeklySummary!$C$7),1,0))</f>
        <v/>
      </c>
      <c r="BJ15" s="4" t="str">
        <f>IF(B15=1,"",IF(AND(T15=1,TrackingWorksheet!$I20+14&lt;=WeeklySummary!$C$7),1,0))</f>
        <v/>
      </c>
      <c r="BK15" s="4" t="str">
        <f>IF(B15=1,"",IF(AND(T15=1,TrackingWorksheet!$G20+14&lt;=WeeklySummary!$C$7),1,0))</f>
        <v/>
      </c>
      <c r="BL15" s="4">
        <f t="shared" si="23"/>
        <v>0</v>
      </c>
    </row>
    <row r="16" spans="2:64" x14ac:dyDescent="0.25">
      <c r="B16" s="27">
        <f>IF(AND(ISBLANK(TrackingWorksheet!B21),ISBLANK(TrackingWorksheet!C21),ISBLANK(TrackingWorksheet!G21),ISBLANK(TrackingWorksheet!H21),
ISBLANK(TrackingWorksheet!I21),ISBLANK(TrackingWorksheet!J21),ISBLANK(TrackingWorksheet!M21),
ISBLANK(TrackingWorksheet!N23)),1,0)</f>
        <v>1</v>
      </c>
      <c r="C16" s="12" t="str">
        <f>IF(B16=1,"",TrackingWorksheet!F21)</f>
        <v/>
      </c>
      <c r="D16" s="20" t="str">
        <f>IF(B16=1,"",IF(AND(TrackingWorksheet!B21&lt;&gt;"",TrackingWorksheet!B21&lt;=WeeklySummary!$C$7,OR(TrackingWorksheet!C21="",TrackingWorksheet!C21&gt;=WeeklySummary!$C$6)),1,0))</f>
        <v/>
      </c>
      <c r="E16" s="10" t="str">
        <f>IF(B16=1,"",IF(AND(TrackingWorksheet!G21 &lt;&gt;"",TrackingWorksheet!G21&lt;=WeeklySummary!$C$7, TrackingWorksheet!H21=Lists!$D$4), "Y", "N"))</f>
        <v/>
      </c>
      <c r="F16" s="10" t="str">
        <f>IF(B16=1,"",IF(AND(TrackingWorksheet!I21 &lt;&gt;"", TrackingWorksheet!I21&lt;=WeeklySummary!$C$7, TrackingWorksheet!J21=Lists!$D$4), "Y", "N"))</f>
        <v/>
      </c>
      <c r="G16" s="10" t="str">
        <f>IF(B16=1,"",IF(AND(TrackingWorksheet!G21 &lt;&gt;"",TrackingWorksheet!G21&lt;=WeeklySummary!$C$7, TrackingWorksheet!H21=Lists!$D$5), "Y", "N"))</f>
        <v/>
      </c>
      <c r="H16" s="10" t="str">
        <f>IF(B16=1,"",IF(AND(TrackingWorksheet!I21 &lt;&gt;"", TrackingWorksheet!I21&lt;=WeeklySummary!$C$7, TrackingWorksheet!J21=Lists!$D$5), "Y", "N"))</f>
        <v/>
      </c>
      <c r="I16" s="20" t="str">
        <f>IF(B16=1,"",IF(AND(TrackingWorksheet!G21 &lt;&gt;"", TrackingWorksheet!G21&lt;=WeeklySummary!$C$7, TrackingWorksheet!H21=Lists!$D$6), 1, 0))</f>
        <v/>
      </c>
      <c r="J16" s="20" t="str">
        <f t="shared" si="15"/>
        <v/>
      </c>
      <c r="K16" s="10" t="str">
        <f>IF(B16=1,"",IF(AND(TrackingWorksheet!I21&lt;=WeeklySummary!$C$7,TrackingWorksheet!K21="YES"),0,IF(AND(AND(OR(E16="Y",F16="Y"),E16&lt;&gt;F16),G16&lt;&gt;"Y", H16&lt;&gt;"Y"), 1, 0)))</f>
        <v/>
      </c>
      <c r="L16" s="20" t="str">
        <f t="shared" si="16"/>
        <v/>
      </c>
      <c r="M16" s="10" t="str">
        <f t="shared" si="17"/>
        <v/>
      </c>
      <c r="N16" s="20" t="str">
        <f t="shared" si="18"/>
        <v/>
      </c>
      <c r="O16" s="10" t="str">
        <f>IF(B16=1,"",IF(AND(TrackingWorksheet!I21&lt;=WeeklySummary!$C$7,TrackingWorksheet!K21="YES"),0,IF(AND(AND(OR(G16="Y",H16="Y"),G16&lt;&gt;H16),E16&lt;&gt;"Y", F16&lt;&gt;"Y"), 1, 0)))</f>
        <v/>
      </c>
      <c r="P16" s="20" t="str">
        <f t="shared" si="19"/>
        <v/>
      </c>
      <c r="Q16" s="10" t="str">
        <f t="shared" si="20"/>
        <v/>
      </c>
      <c r="R16" s="10" t="str">
        <f t="shared" si="21"/>
        <v/>
      </c>
      <c r="S16" s="10" t="str">
        <f>IF(B16=1,"",IF(AND(OR(AND(TrackingWorksheet!H21=Lists!$D$7,TrackingWorksheet!H21=TrackingWorksheet!J21),TrackingWorksheet!H21&lt;&gt;TrackingWorksheet!J21),TrackingWorksheet!K21="YES",TrackingWorksheet!H21&lt;&gt;Lists!$D$6,TrackingWorksheet!G21&lt;=WeeklySummary!$C$7,TrackingWorksheet!I21&lt;=WeeklySummary!$C$7),1,0))</f>
        <v/>
      </c>
      <c r="T16" s="10" t="str">
        <f t="shared" si="22"/>
        <v/>
      </c>
      <c r="U16" s="10" t="str">
        <f>IF($B16=1,"",IF(TrackingWorksheet!$K21="YES",1, 0)*D16)</f>
        <v/>
      </c>
      <c r="V16" s="20">
        <f t="shared" si="10"/>
        <v>0</v>
      </c>
      <c r="W16" s="20">
        <f t="shared" si="11"/>
        <v>0</v>
      </c>
      <c r="X16" s="10" t="str">
        <f>IF($B16=1,"",IF(AND(TrackingWorksheet!$L21&lt;&gt;"", TrackingWorksheet!$L21&gt;=WeeklySummary!$C$6,TrackingWorksheet!$L21&lt;=WeeklySummary!$C$7,OR(TrackingWorksheet!$H21=Lists!$D$4,TrackingWorksheet!$J21=Lists!$D$4)), 1, 0))</f>
        <v/>
      </c>
      <c r="Y16" s="10" t="str">
        <f>IF($B16=1,"",IF(AND(TrackingWorksheet!$L21&lt;&gt;"", TrackingWorksheet!$L21&gt;=WeeklySummary!$C$6,TrackingWorksheet!$L21&lt;=WeeklySummary!$C$7,OR(TrackingWorksheet!$H21=Lists!$D$5,TrackingWorksheet!$J21=Lists!$D$5)), 1, 0))</f>
        <v/>
      </c>
      <c r="Z16" s="10" t="str">
        <f>IF($B16=1,"",IF(AND(TrackingWorksheet!$L21&lt;&gt;"", TrackingWorksheet!$L21&gt;=WeeklySummary!$C$6,TrackingWorksheet!$L21&lt;=WeeklySummary!$C$7,OR(TrackingWorksheet!$H21=Lists!$D$6,TrackingWorksheet!$J21=Lists!$D$6)), 1, 0))</f>
        <v/>
      </c>
      <c r="AA16" s="19" t="str">
        <f>IF(B16=1,"",IF(AND(TrackingWorksheet!M21&lt;&gt;"",TrackingWorksheet!M21&lt;=WeeklySummary!$C$7),1,0)*D16)</f>
        <v/>
      </c>
      <c r="AB16" s="19" t="str">
        <f>IF(B16=1,"",IF(AND(TrackingWorksheet!N21&lt;&gt;"",TrackingWorksheet!N21&lt;=WeeklySummary!$C$7),1,0)*D16)</f>
        <v/>
      </c>
      <c r="AC16" s="19" t="str">
        <f>IF(B16=1,"",TrackingWorksheet!T21)</f>
        <v/>
      </c>
      <c r="AD16" s="19" t="str">
        <f>IF(B16=1,"",IF(D16*AND(TrackingWorksheet!S21&gt;=Calculations!$BD$3,TrackingWorksheet!U21="",TrackingWorksheet!K21="YES"),1,0))</f>
        <v/>
      </c>
      <c r="AE16" s="19" t="str">
        <f>IF($B16=1,"",IF(AND(TrackingWorksheet!$S21&gt;$BE$3,TrackingWorksheet!$T21=Lists!$P$4),1, 0)*D16)</f>
        <v/>
      </c>
      <c r="AF16" s="19" t="str">
        <f>IF($B16=1,"",IF(AND(TrackingWorksheet!$U21&gt;$BE$3,TrackingWorksheet!$V21=Lists!$P$4),1, 0)*D16)</f>
        <v/>
      </c>
      <c r="AG16" s="19" t="str">
        <f>IF($B16=1,"",IF(AND(TrackingWorksheet!$W21&gt;$BE$3,TrackingWorksheet!$X21=Lists!$P$4),1, 0)*D16)</f>
        <v/>
      </c>
      <c r="AH16" s="19" t="str">
        <f>IF($B16=1,"",IF(AND(TrackingWorksheet!$Y21&gt;$BE$3,TrackingWorksheet!$Z21=Lists!$P$4),1, 0)*D16)</f>
        <v/>
      </c>
      <c r="AI16" s="19" t="str">
        <f>IF($B16=1,"",IF(AND(TrackingWorksheet!$AA21&gt;$BE$3,TrackingWorksheet!$AB21=Lists!$P$4),1, 0)*D16)</f>
        <v/>
      </c>
      <c r="AJ16" s="19" t="str">
        <f>IF($B16=1,"",IF(AND(TrackingWorksheet!$S21&gt;$BE$3,TrackingWorksheet!$T21=Lists!$P$5),1, 0)*D16)</f>
        <v/>
      </c>
      <c r="AK16" s="19" t="str">
        <f>IF($B16=1,"",IF(AND(TrackingWorksheet!$U21&gt;$BE$3,TrackingWorksheet!$V21=Lists!$P$5),1, 0)*D16)</f>
        <v/>
      </c>
      <c r="AL16" s="19" t="str">
        <f>IF($B16=1,"",IF(AND(TrackingWorksheet!$W21&gt;$BE$3,TrackingWorksheet!$X21=Lists!$P$5),1, 0)*D16)</f>
        <v/>
      </c>
      <c r="AM16" s="19" t="str">
        <f>IF($B16=1,"",IF(AND(TrackingWorksheet!$Y21&gt;$BE$3,TrackingWorksheet!$Z21=Lists!$P$5),1, 0)*D16)</f>
        <v/>
      </c>
      <c r="AN16" s="19" t="str">
        <f>IF($B16=1,"",IF(AND(TrackingWorksheet!$AA21&gt;$BE$3,TrackingWorksheet!$AB21=Lists!$P$5),1, 0)*D16)</f>
        <v/>
      </c>
      <c r="AO16" s="19" t="str">
        <f>IF($B16=1,"",IF(AND(TrackingWorksheet!$S21&gt;$BE$3,TrackingWorksheet!$T21=Lists!$P$6),1, 0)*D16)</f>
        <v/>
      </c>
      <c r="AP16" s="19" t="str">
        <f>IF($B16=1,"",IF(AND(TrackingWorksheet!$U21&gt;$BE$3,TrackingWorksheet!$V21=Lists!$P$6),1, 0)*D16)</f>
        <v/>
      </c>
      <c r="AQ16" s="19" t="str">
        <f>IF($B16=1,"",IF(AND(TrackingWorksheet!$W21&gt;$BE$3,TrackingWorksheet!$X21=Lists!$P$6),1, 0)*D16)</f>
        <v/>
      </c>
      <c r="AR16" s="19" t="str">
        <f>IF($B16=1,"",IF(AND(TrackingWorksheet!$Y21&gt;$BE$3,TrackingWorksheet!$Z21=Lists!$P$6),1, 0)*D16)</f>
        <v/>
      </c>
      <c r="AS16" s="19" t="str">
        <f>IF($B16=1,"",IF(AND(TrackingWorksheet!$AA21&gt;$BE$3,TrackingWorksheet!$AB21=Lists!$P$6),1, 0)*D16)</f>
        <v/>
      </c>
      <c r="AT16" s="19">
        <f t="shared" si="12"/>
        <v>0</v>
      </c>
      <c r="AU16" s="19" t="str">
        <f>IF(B16=1,"",IF(AND(TrackingWorksheet!K21="",TrackingWorksheet!M21="", TrackingWorksheet!N21="", TrackingWorksheet!S21="", TrackingWorksheet!V21="", TrackingWorksheet!W21="", TrackingWorksheet!Y21="", TrackingWorksheet!AA21="", V16=1),1,0)*D16)</f>
        <v/>
      </c>
      <c r="AV16" s="19" t="str">
        <f>IF(B16=1,"",IF(D16*AND(TrackingWorksheet!U21&gt;Calculations!$BE$3,TrackingWorksheet!K21="YES"),1,0))</f>
        <v/>
      </c>
      <c r="AW16" s="19" t="str">
        <f>IF(B16=1,"",IF(D16*AND(TrackingWorksheet!W21&gt;Calculations!$BE$3,TrackingWorksheet!K21="YES"),1,0))</f>
        <v/>
      </c>
      <c r="AX16" s="19">
        <f t="shared" si="13"/>
        <v>0</v>
      </c>
      <c r="AY16" s="19">
        <f t="shared" si="1"/>
        <v>0</v>
      </c>
      <c r="AZ16" s="27" t="str">
        <f>IF(B16=1,"",IF(TrackingWorksheet!Q21="","",TrackingWorksheet!Q21))</f>
        <v/>
      </c>
      <c r="BB16" s="4"/>
      <c r="BC16" s="4"/>
      <c r="BD16" s="4"/>
      <c r="BE16" s="4"/>
      <c r="BF16" s="4"/>
      <c r="BG16" s="4" t="str">
        <f>IF(B16=1,"",IF(AND(N16=1,TrackingWorksheet!$I21+14&lt;=WeeklySummary!$C$7),1,0))</f>
        <v/>
      </c>
      <c r="BH16" s="4" t="str">
        <f>IF(B16=1,"",IF(AND(R16=1,TrackingWorksheet!$I21+14&lt;=WeeklySummary!$C$7),1,0))</f>
        <v/>
      </c>
      <c r="BI16" s="4" t="str">
        <f>IF(B16=1,"",IF(AND(J16=1,TrackingWorksheet!$G21+14&lt;=WeeklySummary!$C$7),1,0))</f>
        <v/>
      </c>
      <c r="BJ16" s="4" t="str">
        <f>IF(B16=1,"",IF(AND(T16=1,TrackingWorksheet!$I21+14&lt;=WeeklySummary!$C$7),1,0))</f>
        <v/>
      </c>
      <c r="BK16" s="4" t="str">
        <f>IF(B16=1,"",IF(AND(T16=1,TrackingWorksheet!$G21+14&lt;=WeeklySummary!$C$7),1,0))</f>
        <v/>
      </c>
      <c r="BL16" s="4">
        <f t="shared" si="23"/>
        <v>0</v>
      </c>
    </row>
    <row r="17" spans="2:64" x14ac:dyDescent="0.25">
      <c r="B17" s="27">
        <f>IF(AND(ISBLANK(TrackingWorksheet!B22),ISBLANK(TrackingWorksheet!C22),ISBLANK(TrackingWorksheet!G22),ISBLANK(TrackingWorksheet!H22),
ISBLANK(TrackingWorksheet!I22),ISBLANK(TrackingWorksheet!J22),ISBLANK(TrackingWorksheet!M22),
ISBLANK(TrackingWorksheet!N24)),1,0)</f>
        <v>1</v>
      </c>
      <c r="C17" s="12" t="str">
        <f>IF(B17=1,"",TrackingWorksheet!F22)</f>
        <v/>
      </c>
      <c r="D17" s="20" t="str">
        <f>IF(B17=1,"",IF(AND(TrackingWorksheet!B22&lt;&gt;"",TrackingWorksheet!B22&lt;=WeeklySummary!$C$7,OR(TrackingWorksheet!C22="",TrackingWorksheet!C22&gt;=WeeklySummary!$C$6)),1,0))</f>
        <v/>
      </c>
      <c r="E17" s="10" t="str">
        <f>IF(B17=1,"",IF(AND(TrackingWorksheet!G22 &lt;&gt;"",TrackingWorksheet!G22&lt;=WeeklySummary!$C$7, TrackingWorksheet!H22=Lists!$D$4), "Y", "N"))</f>
        <v/>
      </c>
      <c r="F17" s="10" t="str">
        <f>IF(B17=1,"",IF(AND(TrackingWorksheet!I22 &lt;&gt;"", TrackingWorksheet!I22&lt;=WeeklySummary!$C$7, TrackingWorksheet!J22=Lists!$D$4), "Y", "N"))</f>
        <v/>
      </c>
      <c r="G17" s="10" t="str">
        <f>IF(B17=1,"",IF(AND(TrackingWorksheet!G22 &lt;&gt;"",TrackingWorksheet!G22&lt;=WeeklySummary!$C$7, TrackingWorksheet!H22=Lists!$D$5), "Y", "N"))</f>
        <v/>
      </c>
      <c r="H17" s="10" t="str">
        <f>IF(B17=1,"",IF(AND(TrackingWorksheet!I22 &lt;&gt;"", TrackingWorksheet!I22&lt;=WeeklySummary!$C$7, TrackingWorksheet!J22=Lists!$D$5), "Y", "N"))</f>
        <v/>
      </c>
      <c r="I17" s="20" t="str">
        <f>IF(B17=1,"",IF(AND(TrackingWorksheet!G22 &lt;&gt;"", TrackingWorksheet!G22&lt;=WeeklySummary!$C$7, TrackingWorksheet!H22=Lists!$D$6), 1, 0))</f>
        <v/>
      </c>
      <c r="J17" s="20" t="str">
        <f t="shared" si="15"/>
        <v/>
      </c>
      <c r="K17" s="10" t="str">
        <f>IF(B17=1,"",IF(AND(TrackingWorksheet!I22&lt;=WeeklySummary!$C$7,TrackingWorksheet!K22="YES"),0,IF(AND(AND(OR(E17="Y",F17="Y"),E17&lt;&gt;F17),G17&lt;&gt;"Y", H17&lt;&gt;"Y"), 1, 0)))</f>
        <v/>
      </c>
      <c r="L17" s="20" t="str">
        <f t="shared" si="16"/>
        <v/>
      </c>
      <c r="M17" s="10" t="str">
        <f t="shared" si="17"/>
        <v/>
      </c>
      <c r="N17" s="20" t="str">
        <f t="shared" si="18"/>
        <v/>
      </c>
      <c r="O17" s="10" t="str">
        <f>IF(B17=1,"",IF(AND(TrackingWorksheet!I22&lt;=WeeklySummary!$C$7,TrackingWorksheet!K22="YES"),0,IF(AND(AND(OR(G17="Y",H17="Y"),G17&lt;&gt;H17),E17&lt;&gt;"Y", F17&lt;&gt;"Y"), 1, 0)))</f>
        <v/>
      </c>
      <c r="P17" s="20" t="str">
        <f t="shared" si="19"/>
        <v/>
      </c>
      <c r="Q17" s="10" t="str">
        <f t="shared" si="20"/>
        <v/>
      </c>
      <c r="R17" s="10" t="str">
        <f t="shared" si="21"/>
        <v/>
      </c>
      <c r="S17" s="10" t="str">
        <f>IF(B17=1,"",IF(AND(OR(AND(TrackingWorksheet!H22=Lists!$D$7,TrackingWorksheet!H22=TrackingWorksheet!J22),TrackingWorksheet!H22&lt;&gt;TrackingWorksheet!J22),TrackingWorksheet!K22="YES",TrackingWorksheet!H22&lt;&gt;Lists!$D$6,TrackingWorksheet!G22&lt;=WeeklySummary!$C$7,TrackingWorksheet!I22&lt;=WeeklySummary!$C$7),1,0))</f>
        <v/>
      </c>
      <c r="T17" s="10" t="str">
        <f t="shared" si="22"/>
        <v/>
      </c>
      <c r="U17" s="10" t="str">
        <f>IF($B17=1,"",IF(TrackingWorksheet!$K22="YES",1, 0)*D17)</f>
        <v/>
      </c>
      <c r="V17" s="20">
        <f t="shared" si="10"/>
        <v>0</v>
      </c>
      <c r="W17" s="20">
        <f t="shared" si="11"/>
        <v>0</v>
      </c>
      <c r="X17" s="10" t="str">
        <f>IF($B17=1,"",IF(AND(TrackingWorksheet!$L22&lt;&gt;"", TrackingWorksheet!$L22&gt;=WeeklySummary!$C$6,TrackingWorksheet!$L22&lt;=WeeklySummary!$C$7,OR(TrackingWorksheet!$H22=Lists!$D$4,TrackingWorksheet!$J22=Lists!$D$4)), 1, 0))</f>
        <v/>
      </c>
      <c r="Y17" s="10" t="str">
        <f>IF($B17=1,"",IF(AND(TrackingWorksheet!$L22&lt;&gt;"", TrackingWorksheet!$L22&gt;=WeeklySummary!$C$6,TrackingWorksheet!$L22&lt;=WeeklySummary!$C$7,OR(TrackingWorksheet!$H22=Lists!$D$5,TrackingWorksheet!$J22=Lists!$D$5)), 1, 0))</f>
        <v/>
      </c>
      <c r="Z17" s="10" t="str">
        <f>IF($B17=1,"",IF(AND(TrackingWorksheet!$L22&lt;&gt;"", TrackingWorksheet!$L22&gt;=WeeklySummary!$C$6,TrackingWorksheet!$L22&lt;=WeeklySummary!$C$7,OR(TrackingWorksheet!$H22=Lists!$D$6,TrackingWorksheet!$J22=Lists!$D$6)), 1, 0))</f>
        <v/>
      </c>
      <c r="AA17" s="19" t="str">
        <f>IF(B17=1,"",IF(AND(TrackingWorksheet!M22&lt;&gt;"",TrackingWorksheet!M22&lt;=WeeklySummary!$C$7),1,0)*D17)</f>
        <v/>
      </c>
      <c r="AB17" s="19" t="str">
        <f>IF(B17=1,"",IF(AND(TrackingWorksheet!N22&lt;&gt;"",TrackingWorksheet!N22&lt;=WeeklySummary!$C$7),1,0)*D17)</f>
        <v/>
      </c>
      <c r="AC17" s="19" t="str">
        <f>IF(B17=1,"",TrackingWorksheet!T22)</f>
        <v/>
      </c>
      <c r="AD17" s="19" t="str">
        <f>IF(B17=1,"",IF(D17*AND(TrackingWorksheet!S22&gt;=Calculations!$BD$3,TrackingWorksheet!U22="",TrackingWorksheet!K22="YES"),1,0))</f>
        <v/>
      </c>
      <c r="AE17" s="19" t="str">
        <f>IF($B17=1,"",IF(AND(TrackingWorksheet!$S22&gt;$BE$3,TrackingWorksheet!$T22=Lists!$P$4),1, 0)*D17)</f>
        <v/>
      </c>
      <c r="AF17" s="19" t="str">
        <f>IF($B17=1,"",IF(AND(TrackingWorksheet!$U22&gt;$BE$3,TrackingWorksheet!$V22=Lists!$P$4),1, 0)*D17)</f>
        <v/>
      </c>
      <c r="AG17" s="19" t="str">
        <f>IF($B17=1,"",IF(AND(TrackingWorksheet!$W22&gt;$BE$3,TrackingWorksheet!$X22=Lists!$P$4),1, 0)*D17)</f>
        <v/>
      </c>
      <c r="AH17" s="19" t="str">
        <f>IF($B17=1,"",IF(AND(TrackingWorksheet!$Y22&gt;$BE$3,TrackingWorksheet!$Z22=Lists!$P$4),1, 0)*D17)</f>
        <v/>
      </c>
      <c r="AI17" s="19" t="str">
        <f>IF($B17=1,"",IF(AND(TrackingWorksheet!$AA22&gt;$BE$3,TrackingWorksheet!$AB22=Lists!$P$4),1, 0)*D17)</f>
        <v/>
      </c>
      <c r="AJ17" s="19" t="str">
        <f>IF($B17=1,"",IF(AND(TrackingWorksheet!$S22&gt;$BE$3,TrackingWorksheet!$T22=Lists!$P$5),1, 0)*D17)</f>
        <v/>
      </c>
      <c r="AK17" s="19" t="str">
        <f>IF($B17=1,"",IF(AND(TrackingWorksheet!$U22&gt;$BE$3,TrackingWorksheet!$V22=Lists!$P$5),1, 0)*D17)</f>
        <v/>
      </c>
      <c r="AL17" s="19" t="str">
        <f>IF($B17=1,"",IF(AND(TrackingWorksheet!$W22&gt;$BE$3,TrackingWorksheet!$X22=Lists!$P$5),1, 0)*D17)</f>
        <v/>
      </c>
      <c r="AM17" s="19" t="str">
        <f>IF($B17=1,"",IF(AND(TrackingWorksheet!$Y22&gt;$BE$3,TrackingWorksheet!$Z22=Lists!$P$5),1, 0)*D17)</f>
        <v/>
      </c>
      <c r="AN17" s="19" t="str">
        <f>IF($B17=1,"",IF(AND(TrackingWorksheet!$AA22&gt;$BE$3,TrackingWorksheet!$AB22=Lists!$P$5),1, 0)*D17)</f>
        <v/>
      </c>
      <c r="AO17" s="19" t="str">
        <f>IF($B17=1,"",IF(AND(TrackingWorksheet!$S22&gt;$BE$3,TrackingWorksheet!$T22=Lists!$P$6),1, 0)*D17)</f>
        <v/>
      </c>
      <c r="AP17" s="19" t="str">
        <f>IF($B17=1,"",IF(AND(TrackingWorksheet!$U22&gt;$BE$3,TrackingWorksheet!$V22=Lists!$P$6),1, 0)*D17)</f>
        <v/>
      </c>
      <c r="AQ17" s="19" t="str">
        <f>IF($B17=1,"",IF(AND(TrackingWorksheet!$W22&gt;$BE$3,TrackingWorksheet!$X22=Lists!$P$6),1, 0)*D17)</f>
        <v/>
      </c>
      <c r="AR17" s="19" t="str">
        <f>IF($B17=1,"",IF(AND(TrackingWorksheet!$Y22&gt;$BE$3,TrackingWorksheet!$Z22=Lists!$P$6),1, 0)*D17)</f>
        <v/>
      </c>
      <c r="AS17" s="19" t="str">
        <f>IF($B17=1,"",IF(AND(TrackingWorksheet!$AA22&gt;$BE$3,TrackingWorksheet!$AB22=Lists!$P$6),1, 0)*D17)</f>
        <v/>
      </c>
      <c r="AT17" s="19">
        <f t="shared" si="12"/>
        <v>0</v>
      </c>
      <c r="AU17" s="19" t="str">
        <f>IF(B17=1,"",IF(AND(TrackingWorksheet!K22="",TrackingWorksheet!M22="", TrackingWorksheet!N22="", TrackingWorksheet!S22="", TrackingWorksheet!V22="", TrackingWorksheet!W22="", TrackingWorksheet!Y22="", TrackingWorksheet!AA22="", V17=1),1,0)*D17)</f>
        <v/>
      </c>
      <c r="AV17" s="19" t="str">
        <f>IF(B17=1,"",IF(D17*AND(TrackingWorksheet!U22&gt;Calculations!$BE$3,TrackingWorksheet!K22="YES"),1,0))</f>
        <v/>
      </c>
      <c r="AW17" s="19" t="str">
        <f>IF(B17=1,"",IF(D17*AND(TrackingWorksheet!W22&gt;Calculations!$BE$3,TrackingWorksheet!K22="YES"),1,0))</f>
        <v/>
      </c>
      <c r="AX17" s="19">
        <f t="shared" si="13"/>
        <v>0</v>
      </c>
      <c r="AY17" s="19">
        <f t="shared" si="1"/>
        <v>0</v>
      </c>
      <c r="AZ17" s="27" t="str">
        <f>IF(B17=1,"",IF(TrackingWorksheet!Q22="","",TrackingWorksheet!Q22))</f>
        <v/>
      </c>
      <c r="BB17" s="4"/>
      <c r="BC17" s="4"/>
      <c r="BD17" s="4"/>
      <c r="BE17" s="4"/>
      <c r="BF17" s="4"/>
      <c r="BG17" s="4" t="str">
        <f>IF(B17=1,"",IF(AND(N17=1,TrackingWorksheet!$I22+14&lt;=WeeklySummary!$C$7),1,0))</f>
        <v/>
      </c>
      <c r="BH17" s="4" t="str">
        <f>IF(B17=1,"",IF(AND(R17=1,TrackingWorksheet!$I22+14&lt;=WeeklySummary!$C$7),1,0))</f>
        <v/>
      </c>
      <c r="BI17" s="4" t="str">
        <f>IF(B17=1,"",IF(AND(J17=1,TrackingWorksheet!$G22+14&lt;=WeeklySummary!$C$7),1,0))</f>
        <v/>
      </c>
      <c r="BJ17" s="4" t="str">
        <f>IF(B17=1,"",IF(AND(T17=1,TrackingWorksheet!$I22+14&lt;=WeeklySummary!$C$7),1,0))</f>
        <v/>
      </c>
      <c r="BK17" s="4" t="str">
        <f>IF(B17=1,"",IF(AND(T17=1,TrackingWorksheet!$G22+14&lt;=WeeklySummary!$C$7),1,0))</f>
        <v/>
      </c>
      <c r="BL17" s="4">
        <f t="shared" si="23"/>
        <v>0</v>
      </c>
    </row>
    <row r="18" spans="2:64" x14ac:dyDescent="0.25">
      <c r="B18" s="27">
        <f>IF(AND(ISBLANK(TrackingWorksheet!B23),ISBLANK(TrackingWorksheet!C23),ISBLANK(TrackingWorksheet!G23),ISBLANK(TrackingWorksheet!H23),
ISBLANK(TrackingWorksheet!I23),ISBLANK(TrackingWorksheet!J23),ISBLANK(TrackingWorksheet!M23),
ISBLANK(TrackingWorksheet!N25)),1,0)</f>
        <v>1</v>
      </c>
      <c r="C18" s="12" t="str">
        <f>IF(B18=1,"",TrackingWorksheet!F23)</f>
        <v/>
      </c>
      <c r="D18" s="20" t="str">
        <f>IF(B18=1,"",IF(AND(TrackingWorksheet!B23&lt;&gt;"",TrackingWorksheet!B23&lt;=WeeklySummary!$C$7,OR(TrackingWorksheet!C23="",TrackingWorksheet!C23&gt;=WeeklySummary!$C$6)),1,0))</f>
        <v/>
      </c>
      <c r="E18" s="10" t="str">
        <f>IF(B18=1,"",IF(AND(TrackingWorksheet!G23 &lt;&gt;"",TrackingWorksheet!G23&lt;=WeeklySummary!$C$7, TrackingWorksheet!H23=Lists!$D$4), "Y", "N"))</f>
        <v/>
      </c>
      <c r="F18" s="10" t="str">
        <f>IF(B18=1,"",IF(AND(TrackingWorksheet!I23 &lt;&gt;"", TrackingWorksheet!I23&lt;=WeeklySummary!$C$7, TrackingWorksheet!J23=Lists!$D$4), "Y", "N"))</f>
        <v/>
      </c>
      <c r="G18" s="10" t="str">
        <f>IF(B18=1,"",IF(AND(TrackingWorksheet!G23 &lt;&gt;"",TrackingWorksheet!G23&lt;=WeeklySummary!$C$7, TrackingWorksheet!H23=Lists!$D$5), "Y", "N"))</f>
        <v/>
      </c>
      <c r="H18" s="10" t="str">
        <f>IF(B18=1,"",IF(AND(TrackingWorksheet!I23 &lt;&gt;"", TrackingWorksheet!I23&lt;=WeeklySummary!$C$7, TrackingWorksheet!J23=Lists!$D$5), "Y", "N"))</f>
        <v/>
      </c>
      <c r="I18" s="20" t="str">
        <f>IF(B18=1,"",IF(AND(TrackingWorksheet!G23 &lt;&gt;"", TrackingWorksheet!G23&lt;=WeeklySummary!$C$7, TrackingWorksheet!H23=Lists!$D$6), 1, 0))</f>
        <v/>
      </c>
      <c r="J18" s="20" t="str">
        <f t="shared" si="15"/>
        <v/>
      </c>
      <c r="K18" s="10" t="str">
        <f>IF(B18=1,"",IF(AND(TrackingWorksheet!I23&lt;=WeeklySummary!$C$7,TrackingWorksheet!K23="YES"),0,IF(AND(AND(OR(E18="Y",F18="Y"),E18&lt;&gt;F18),G18&lt;&gt;"Y", H18&lt;&gt;"Y"), 1, 0)))</f>
        <v/>
      </c>
      <c r="L18" s="20" t="str">
        <f t="shared" si="16"/>
        <v/>
      </c>
      <c r="M18" s="10" t="str">
        <f t="shared" si="17"/>
        <v/>
      </c>
      <c r="N18" s="20" t="str">
        <f t="shared" si="18"/>
        <v/>
      </c>
      <c r="O18" s="10" t="str">
        <f>IF(B18=1,"",IF(AND(TrackingWorksheet!I23&lt;=WeeklySummary!$C$7,TrackingWorksheet!K23="YES"),0,IF(AND(AND(OR(G18="Y",H18="Y"),G18&lt;&gt;H18),E18&lt;&gt;"Y", F18&lt;&gt;"Y"), 1, 0)))</f>
        <v/>
      </c>
      <c r="P18" s="20" t="str">
        <f t="shared" si="19"/>
        <v/>
      </c>
      <c r="Q18" s="10" t="str">
        <f t="shared" si="20"/>
        <v/>
      </c>
      <c r="R18" s="10" t="str">
        <f t="shared" si="21"/>
        <v/>
      </c>
      <c r="S18" s="10" t="str">
        <f>IF(B18=1,"",IF(AND(OR(AND(TrackingWorksheet!H23=Lists!$D$7,TrackingWorksheet!H23=TrackingWorksheet!J23),TrackingWorksheet!H23&lt;&gt;TrackingWorksheet!J23),TrackingWorksheet!K23="YES",TrackingWorksheet!H23&lt;&gt;Lists!$D$6,TrackingWorksheet!G23&lt;=WeeklySummary!$C$7,TrackingWorksheet!I23&lt;=WeeklySummary!$C$7),1,0))</f>
        <v/>
      </c>
      <c r="T18" s="10" t="str">
        <f t="shared" si="22"/>
        <v/>
      </c>
      <c r="U18" s="10" t="str">
        <f>IF($B18=1,"",IF(TrackingWorksheet!$K23="YES",1, 0)*D18)</f>
        <v/>
      </c>
      <c r="V18" s="20">
        <f t="shared" si="10"/>
        <v>0</v>
      </c>
      <c r="W18" s="20">
        <f t="shared" si="11"/>
        <v>0</v>
      </c>
      <c r="X18" s="10" t="str">
        <f>IF($B18=1,"",IF(AND(TrackingWorksheet!$L23&lt;&gt;"", TrackingWorksheet!$L23&gt;=WeeklySummary!$C$6,TrackingWorksheet!$L23&lt;=WeeklySummary!$C$7,OR(TrackingWorksheet!$H23=Lists!$D$4,TrackingWorksheet!$J23=Lists!$D$4)), 1, 0))</f>
        <v/>
      </c>
      <c r="Y18" s="10" t="str">
        <f>IF($B18=1,"",IF(AND(TrackingWorksheet!$L23&lt;&gt;"", TrackingWorksheet!$L23&gt;=WeeklySummary!$C$6,TrackingWorksheet!$L23&lt;=WeeklySummary!$C$7,OR(TrackingWorksheet!$H23=Lists!$D$5,TrackingWorksheet!$J23=Lists!$D$5)), 1, 0))</f>
        <v/>
      </c>
      <c r="Z18" s="10" t="str">
        <f>IF($B18=1,"",IF(AND(TrackingWorksheet!$L23&lt;&gt;"", TrackingWorksheet!$L23&gt;=WeeklySummary!$C$6,TrackingWorksheet!$L23&lt;=WeeklySummary!$C$7,OR(TrackingWorksheet!$H23=Lists!$D$6,TrackingWorksheet!$J23=Lists!$D$6)), 1, 0))</f>
        <v/>
      </c>
      <c r="AA18" s="19" t="str">
        <f>IF(B18=1,"",IF(AND(TrackingWorksheet!M23&lt;&gt;"",TrackingWorksheet!M23&lt;=WeeklySummary!$C$7),1,0)*D18)</f>
        <v/>
      </c>
      <c r="AB18" s="19" t="str">
        <f>IF(B18=1,"",IF(AND(TrackingWorksheet!N23&lt;&gt;"",TrackingWorksheet!N23&lt;=WeeklySummary!$C$7),1,0)*D18)</f>
        <v/>
      </c>
      <c r="AC18" s="19" t="str">
        <f>IF(B18=1,"",TrackingWorksheet!T23)</f>
        <v/>
      </c>
      <c r="AD18" s="19" t="str">
        <f>IF(B18=1,"",IF(D18*AND(TrackingWorksheet!S23&gt;=Calculations!$BD$3,TrackingWorksheet!U23="",TrackingWorksheet!K23="YES"),1,0))</f>
        <v/>
      </c>
      <c r="AE18" s="19" t="str">
        <f>IF($B18=1,"",IF(AND(TrackingWorksheet!$S23&gt;$BE$3,TrackingWorksheet!$T23=Lists!$P$4),1, 0)*D18)</f>
        <v/>
      </c>
      <c r="AF18" s="19" t="str">
        <f>IF($B18=1,"",IF(AND(TrackingWorksheet!$U23&gt;$BE$3,TrackingWorksheet!$V23=Lists!$P$4),1, 0)*D18)</f>
        <v/>
      </c>
      <c r="AG18" s="19" t="str">
        <f>IF($B18=1,"",IF(AND(TrackingWorksheet!$W23&gt;$BE$3,TrackingWorksheet!$X23=Lists!$P$4),1, 0)*D18)</f>
        <v/>
      </c>
      <c r="AH18" s="19" t="str">
        <f>IF($B18=1,"",IF(AND(TrackingWorksheet!$Y23&gt;$BE$3,TrackingWorksheet!$Z23=Lists!$P$4),1, 0)*D18)</f>
        <v/>
      </c>
      <c r="AI18" s="19" t="str">
        <f>IF($B18=1,"",IF(AND(TrackingWorksheet!$AA23&gt;$BE$3,TrackingWorksheet!$AB23=Lists!$P$4),1, 0)*D18)</f>
        <v/>
      </c>
      <c r="AJ18" s="19" t="str">
        <f>IF($B18=1,"",IF(AND(TrackingWorksheet!$S23&gt;$BE$3,TrackingWorksheet!$T23=Lists!$P$5),1, 0)*D18)</f>
        <v/>
      </c>
      <c r="AK18" s="19" t="str">
        <f>IF($B18=1,"",IF(AND(TrackingWorksheet!$U23&gt;$BE$3,TrackingWorksheet!$V23=Lists!$P$5),1, 0)*D18)</f>
        <v/>
      </c>
      <c r="AL18" s="19" t="str">
        <f>IF($B18=1,"",IF(AND(TrackingWorksheet!$W23&gt;$BE$3,TrackingWorksheet!$X23=Lists!$P$5),1, 0)*D18)</f>
        <v/>
      </c>
      <c r="AM18" s="19" t="str">
        <f>IF($B18=1,"",IF(AND(TrackingWorksheet!$Y23&gt;$BE$3,TrackingWorksheet!$Z23=Lists!$P$5),1, 0)*D18)</f>
        <v/>
      </c>
      <c r="AN18" s="19" t="str">
        <f>IF($B18=1,"",IF(AND(TrackingWorksheet!$AA23&gt;$BE$3,TrackingWorksheet!$AB23=Lists!$P$5),1, 0)*D18)</f>
        <v/>
      </c>
      <c r="AO18" s="19" t="str">
        <f>IF($B18=1,"",IF(AND(TrackingWorksheet!$S23&gt;$BE$3,TrackingWorksheet!$T23=Lists!$P$6),1, 0)*D18)</f>
        <v/>
      </c>
      <c r="AP18" s="19" t="str">
        <f>IF($B18=1,"",IF(AND(TrackingWorksheet!$U23&gt;$BE$3,TrackingWorksheet!$V23=Lists!$P$6),1, 0)*D18)</f>
        <v/>
      </c>
      <c r="AQ18" s="19" t="str">
        <f>IF($B18=1,"",IF(AND(TrackingWorksheet!$W23&gt;$BE$3,TrackingWorksheet!$X23=Lists!$P$6),1, 0)*D18)</f>
        <v/>
      </c>
      <c r="AR18" s="19" t="str">
        <f>IF($B18=1,"",IF(AND(TrackingWorksheet!$Y23&gt;$BE$3,TrackingWorksheet!$Z23=Lists!$P$6),1, 0)*D18)</f>
        <v/>
      </c>
      <c r="AS18" s="19" t="str">
        <f>IF($B18=1,"",IF(AND(TrackingWorksheet!$AA23&gt;$BE$3,TrackingWorksheet!$AB23=Lists!$P$6),1, 0)*D18)</f>
        <v/>
      </c>
      <c r="AT18" s="19">
        <f t="shared" si="12"/>
        <v>0</v>
      </c>
      <c r="AU18" s="19" t="str">
        <f>IF(B18=1,"",IF(AND(TrackingWorksheet!K23="",TrackingWorksheet!M23="", TrackingWorksheet!N23="", TrackingWorksheet!S23="", TrackingWorksheet!V23="", TrackingWorksheet!W23="", TrackingWorksheet!Y23="", TrackingWorksheet!AA23="", V18=1),1,0)*D18)</f>
        <v/>
      </c>
      <c r="AV18" s="19" t="str">
        <f>IF(B18=1,"",IF(D18*AND(TrackingWorksheet!U23&gt;Calculations!$BE$3,TrackingWorksheet!K23="YES"),1,0))</f>
        <v/>
      </c>
      <c r="AW18" s="19" t="str">
        <f>IF(B18=1,"",IF(D18*AND(TrackingWorksheet!W23&gt;Calculations!$BE$3,TrackingWorksheet!K23="YES"),1,0))</f>
        <v/>
      </c>
      <c r="AX18" s="19">
        <f t="shared" si="13"/>
        <v>0</v>
      </c>
      <c r="AY18" s="19">
        <f t="shared" si="1"/>
        <v>0</v>
      </c>
      <c r="AZ18" s="27" t="str">
        <f>IF(B18=1,"",IF(TrackingWorksheet!Q23="","",TrackingWorksheet!Q23))</f>
        <v/>
      </c>
      <c r="BB18" s="4"/>
      <c r="BC18" s="4"/>
      <c r="BD18" s="4"/>
      <c r="BE18" s="4"/>
      <c r="BF18" s="4"/>
      <c r="BG18" s="4" t="str">
        <f>IF(B18=1,"",IF(AND(N18=1,TrackingWorksheet!$I23+14&lt;=WeeklySummary!$C$7),1,0))</f>
        <v/>
      </c>
      <c r="BH18" s="4" t="str">
        <f>IF(B18=1,"",IF(AND(R18=1,TrackingWorksheet!$I23+14&lt;=WeeklySummary!$C$7),1,0))</f>
        <v/>
      </c>
      <c r="BI18" s="4" t="str">
        <f>IF(B18=1,"",IF(AND(J18=1,TrackingWorksheet!$G23+14&lt;=WeeklySummary!$C$7),1,0))</f>
        <v/>
      </c>
      <c r="BJ18" s="4" t="str">
        <f>IF(B18=1,"",IF(AND(T18=1,TrackingWorksheet!$I23+14&lt;=WeeklySummary!$C$7),1,0))</f>
        <v/>
      </c>
      <c r="BK18" s="4" t="str">
        <f>IF(B18=1,"",IF(AND(T18=1,TrackingWorksheet!$G23+14&lt;=WeeklySummary!$C$7),1,0))</f>
        <v/>
      </c>
      <c r="BL18" s="4">
        <f t="shared" si="23"/>
        <v>0</v>
      </c>
    </row>
    <row r="19" spans="2:64" x14ac:dyDescent="0.25">
      <c r="B19" s="27">
        <f>IF(AND(ISBLANK(TrackingWorksheet!B24),ISBLANK(TrackingWorksheet!C24),ISBLANK(TrackingWorksheet!G24),ISBLANK(TrackingWorksheet!H24),
ISBLANK(TrackingWorksheet!I24),ISBLANK(TrackingWorksheet!J24),ISBLANK(TrackingWorksheet!M24),
ISBLANK(TrackingWorksheet!N26)),1,0)</f>
        <v>1</v>
      </c>
      <c r="C19" s="12" t="str">
        <f>IF(B19=1,"",TrackingWorksheet!F24)</f>
        <v/>
      </c>
      <c r="D19" s="20" t="str">
        <f>IF(B19=1,"",IF(AND(TrackingWorksheet!B24&lt;&gt;"",TrackingWorksheet!B24&lt;=WeeklySummary!$C$7,OR(TrackingWorksheet!C24="",TrackingWorksheet!C24&gt;=WeeklySummary!$C$6)),1,0))</f>
        <v/>
      </c>
      <c r="E19" s="10" t="str">
        <f>IF(B19=1,"",IF(AND(TrackingWorksheet!G24 &lt;&gt;"",TrackingWorksheet!G24&lt;=WeeklySummary!$C$7, TrackingWorksheet!H24=Lists!$D$4), "Y", "N"))</f>
        <v/>
      </c>
      <c r="F19" s="10" t="str">
        <f>IF(B19=1,"",IF(AND(TrackingWorksheet!I24 &lt;&gt;"", TrackingWorksheet!I24&lt;=WeeklySummary!$C$7, TrackingWorksheet!J24=Lists!$D$4), "Y", "N"))</f>
        <v/>
      </c>
      <c r="G19" s="10" t="str">
        <f>IF(B19=1,"",IF(AND(TrackingWorksheet!G24 &lt;&gt;"",TrackingWorksheet!G24&lt;=WeeklySummary!$C$7, TrackingWorksheet!H24=Lists!$D$5), "Y", "N"))</f>
        <v/>
      </c>
      <c r="H19" s="10" t="str">
        <f>IF(B19=1,"",IF(AND(TrackingWorksheet!I24 &lt;&gt;"", TrackingWorksheet!I24&lt;=WeeklySummary!$C$7, TrackingWorksheet!J24=Lists!$D$5), "Y", "N"))</f>
        <v/>
      </c>
      <c r="I19" s="20" t="str">
        <f>IF(B19=1,"",IF(AND(TrackingWorksheet!G24 &lt;&gt;"", TrackingWorksheet!G24&lt;=WeeklySummary!$C$7, TrackingWorksheet!H24=Lists!$D$6), 1, 0))</f>
        <v/>
      </c>
      <c r="J19" s="20" t="str">
        <f t="shared" si="15"/>
        <v/>
      </c>
      <c r="K19" s="10" t="str">
        <f>IF(B19=1,"",IF(AND(TrackingWorksheet!I24&lt;=WeeklySummary!$C$7,TrackingWorksheet!K24="YES"),0,IF(AND(AND(OR(E19="Y",F19="Y"),E19&lt;&gt;F19),G19&lt;&gt;"Y", H19&lt;&gt;"Y"), 1, 0)))</f>
        <v/>
      </c>
      <c r="L19" s="20" t="str">
        <f t="shared" si="16"/>
        <v/>
      </c>
      <c r="M19" s="10" t="str">
        <f t="shared" si="17"/>
        <v/>
      </c>
      <c r="N19" s="20" t="str">
        <f t="shared" si="18"/>
        <v/>
      </c>
      <c r="O19" s="10" t="str">
        <f>IF(B19=1,"",IF(AND(TrackingWorksheet!I24&lt;=WeeklySummary!$C$7,TrackingWorksheet!K24="YES"),0,IF(AND(AND(OR(G19="Y",H19="Y"),G19&lt;&gt;H19),E19&lt;&gt;"Y", F19&lt;&gt;"Y"), 1, 0)))</f>
        <v/>
      </c>
      <c r="P19" s="20" t="str">
        <f t="shared" si="19"/>
        <v/>
      </c>
      <c r="Q19" s="10" t="str">
        <f t="shared" si="20"/>
        <v/>
      </c>
      <c r="R19" s="10" t="str">
        <f t="shared" si="21"/>
        <v/>
      </c>
      <c r="S19" s="10" t="str">
        <f>IF(B19=1,"",IF(AND(OR(AND(TrackingWorksheet!H24=Lists!$D$7,TrackingWorksheet!H24=TrackingWorksheet!J24),TrackingWorksheet!H24&lt;&gt;TrackingWorksheet!J24),TrackingWorksheet!K24="YES",TrackingWorksheet!H24&lt;&gt;Lists!$D$6,TrackingWorksheet!G24&lt;=WeeklySummary!$C$7,TrackingWorksheet!I24&lt;=WeeklySummary!$C$7),1,0))</f>
        <v/>
      </c>
      <c r="T19" s="10" t="str">
        <f t="shared" si="22"/>
        <v/>
      </c>
      <c r="U19" s="10" t="str">
        <f>IF($B19=1,"",IF(TrackingWorksheet!$K24="YES",1, 0)*D19)</f>
        <v/>
      </c>
      <c r="V19" s="20">
        <f t="shared" si="10"/>
        <v>0</v>
      </c>
      <c r="W19" s="20">
        <f t="shared" si="11"/>
        <v>0</v>
      </c>
      <c r="X19" s="10" t="str">
        <f>IF($B19=1,"",IF(AND(TrackingWorksheet!$L24&lt;&gt;"", TrackingWorksheet!$L24&gt;=WeeklySummary!$C$6,TrackingWorksheet!$L24&lt;=WeeklySummary!$C$7,OR(TrackingWorksheet!$H24=Lists!$D$4,TrackingWorksheet!$J24=Lists!$D$4)), 1, 0))</f>
        <v/>
      </c>
      <c r="Y19" s="10" t="str">
        <f>IF($B19=1,"",IF(AND(TrackingWorksheet!$L24&lt;&gt;"", TrackingWorksheet!$L24&gt;=WeeklySummary!$C$6,TrackingWorksheet!$L24&lt;=WeeklySummary!$C$7,OR(TrackingWorksheet!$H24=Lists!$D$5,TrackingWorksheet!$J24=Lists!$D$5)), 1, 0))</f>
        <v/>
      </c>
      <c r="Z19" s="10" t="str">
        <f>IF($B19=1,"",IF(AND(TrackingWorksheet!$L24&lt;&gt;"", TrackingWorksheet!$L24&gt;=WeeklySummary!$C$6,TrackingWorksheet!$L24&lt;=WeeklySummary!$C$7,OR(TrackingWorksheet!$H24=Lists!$D$6,TrackingWorksheet!$J24=Lists!$D$6)), 1, 0))</f>
        <v/>
      </c>
      <c r="AA19" s="19" t="str">
        <f>IF(B19=1,"",IF(AND(TrackingWorksheet!M24&lt;&gt;"",TrackingWorksheet!M24&lt;=WeeklySummary!$C$7),1,0)*D19)</f>
        <v/>
      </c>
      <c r="AB19" s="19" t="str">
        <f>IF(B19=1,"",IF(AND(TrackingWorksheet!N24&lt;&gt;"",TrackingWorksheet!N24&lt;=WeeklySummary!$C$7),1,0)*D19)</f>
        <v/>
      </c>
      <c r="AC19" s="19" t="str">
        <f>IF(B19=1,"",TrackingWorksheet!T24)</f>
        <v/>
      </c>
      <c r="AD19" s="19" t="str">
        <f>IF(B19=1,"",IF(D19*AND(TrackingWorksheet!S24&gt;=Calculations!$BD$3,TrackingWorksheet!U24="",TrackingWorksheet!K24="YES"),1,0))</f>
        <v/>
      </c>
      <c r="AE19" s="19" t="str">
        <f>IF($B19=1,"",IF(AND(TrackingWorksheet!$S24&gt;$BE$3,TrackingWorksheet!$T24=Lists!$P$4),1, 0)*D19)</f>
        <v/>
      </c>
      <c r="AF19" s="19" t="str">
        <f>IF($B19=1,"",IF(AND(TrackingWorksheet!$U24&gt;$BE$3,TrackingWorksheet!$V24=Lists!$P$4),1, 0)*D19)</f>
        <v/>
      </c>
      <c r="AG19" s="19" t="str">
        <f>IF($B19=1,"",IF(AND(TrackingWorksheet!$W24&gt;$BE$3,TrackingWorksheet!$X24=Lists!$P$4),1, 0)*D19)</f>
        <v/>
      </c>
      <c r="AH19" s="19" t="str">
        <f>IF($B19=1,"",IF(AND(TrackingWorksheet!$Y24&gt;$BE$3,TrackingWorksheet!$Z24=Lists!$P$4),1, 0)*D19)</f>
        <v/>
      </c>
      <c r="AI19" s="19" t="str">
        <f>IF($B19=1,"",IF(AND(TrackingWorksheet!$AA24&gt;$BE$3,TrackingWorksheet!$AB24=Lists!$P$4),1, 0)*D19)</f>
        <v/>
      </c>
      <c r="AJ19" s="19" t="str">
        <f>IF($B19=1,"",IF(AND(TrackingWorksheet!$S24&gt;$BE$3,TrackingWorksheet!$T24=Lists!$P$5),1, 0)*D19)</f>
        <v/>
      </c>
      <c r="AK19" s="19" t="str">
        <f>IF($B19=1,"",IF(AND(TrackingWorksheet!$U24&gt;$BE$3,TrackingWorksheet!$V24=Lists!$P$5),1, 0)*D19)</f>
        <v/>
      </c>
      <c r="AL19" s="19" t="str">
        <f>IF($B19=1,"",IF(AND(TrackingWorksheet!$W24&gt;$BE$3,TrackingWorksheet!$X24=Lists!$P$5),1, 0)*D19)</f>
        <v/>
      </c>
      <c r="AM19" s="19" t="str">
        <f>IF($B19=1,"",IF(AND(TrackingWorksheet!$Y24&gt;$BE$3,TrackingWorksheet!$Z24=Lists!$P$5),1, 0)*D19)</f>
        <v/>
      </c>
      <c r="AN19" s="19" t="str">
        <f>IF($B19=1,"",IF(AND(TrackingWorksheet!$AA24&gt;$BE$3,TrackingWorksheet!$AB24=Lists!$P$5),1, 0)*D19)</f>
        <v/>
      </c>
      <c r="AO19" s="19" t="str">
        <f>IF($B19=1,"",IF(AND(TrackingWorksheet!$S24&gt;$BE$3,TrackingWorksheet!$T24=Lists!$P$6),1, 0)*D19)</f>
        <v/>
      </c>
      <c r="AP19" s="19" t="str">
        <f>IF($B19=1,"",IF(AND(TrackingWorksheet!$U24&gt;$BE$3,TrackingWorksheet!$V24=Lists!$P$6),1, 0)*D19)</f>
        <v/>
      </c>
      <c r="AQ19" s="19" t="str">
        <f>IF($B19=1,"",IF(AND(TrackingWorksheet!$W24&gt;$BE$3,TrackingWorksheet!$X24=Lists!$P$6),1, 0)*D19)</f>
        <v/>
      </c>
      <c r="AR19" s="19" t="str">
        <f>IF($B19=1,"",IF(AND(TrackingWorksheet!$Y24&gt;$BE$3,TrackingWorksheet!$Z24=Lists!$P$6),1, 0)*D19)</f>
        <v/>
      </c>
      <c r="AS19" s="19" t="str">
        <f>IF($B19=1,"",IF(AND(TrackingWorksheet!$AA24&gt;$BE$3,TrackingWorksheet!$AB24=Lists!$P$6),1, 0)*D19)</f>
        <v/>
      </c>
      <c r="AT19" s="19">
        <f t="shared" si="12"/>
        <v>0</v>
      </c>
      <c r="AU19" s="19" t="str">
        <f>IF(B19=1,"",IF(AND(TrackingWorksheet!K24="",TrackingWorksheet!M24="", TrackingWorksheet!N24="", TrackingWorksheet!S24="", TrackingWorksheet!V24="", TrackingWorksheet!W24="", TrackingWorksheet!Y24="", TrackingWorksheet!AA24="", V19=1),1,0)*D19)</f>
        <v/>
      </c>
      <c r="AV19" s="19" t="str">
        <f>IF(B19=1,"",IF(D19*AND(TrackingWorksheet!U24&gt;Calculations!$BE$3,TrackingWorksheet!K24="YES"),1,0))</f>
        <v/>
      </c>
      <c r="AW19" s="19" t="str">
        <f>IF(B19=1,"",IF(D19*AND(TrackingWorksheet!W24&gt;Calculations!$BE$3,TrackingWorksheet!K24="YES"),1,0))</f>
        <v/>
      </c>
      <c r="AX19" s="19">
        <f t="shared" si="13"/>
        <v>0</v>
      </c>
      <c r="AY19" s="19">
        <f t="shared" si="1"/>
        <v>0</v>
      </c>
      <c r="AZ19" s="27" t="str">
        <f>IF(B19=1,"",IF(TrackingWorksheet!Q24="","",TrackingWorksheet!Q24))</f>
        <v/>
      </c>
      <c r="BB19" s="4"/>
      <c r="BC19" s="4"/>
      <c r="BD19" s="4"/>
      <c r="BE19" s="4"/>
      <c r="BF19" s="4"/>
      <c r="BG19" s="4" t="str">
        <f>IF(B19=1,"",IF(AND(N19=1,TrackingWorksheet!$I24+14&lt;=WeeklySummary!$C$7),1,0))</f>
        <v/>
      </c>
      <c r="BH19" s="4" t="str">
        <f>IF(B19=1,"",IF(AND(R19=1,TrackingWorksheet!$I24+14&lt;=WeeklySummary!$C$7),1,0))</f>
        <v/>
      </c>
      <c r="BI19" s="4" t="str">
        <f>IF(B19=1,"",IF(AND(J19=1,TrackingWorksheet!$G24+14&lt;=WeeklySummary!$C$7),1,0))</f>
        <v/>
      </c>
      <c r="BJ19" s="4" t="str">
        <f>IF(B19=1,"",IF(AND(T19=1,TrackingWorksheet!$I24+14&lt;=WeeklySummary!$C$7),1,0))</f>
        <v/>
      </c>
      <c r="BK19" s="4" t="str">
        <f>IF(B19=1,"",IF(AND(T19=1,TrackingWorksheet!$G24+14&lt;=WeeklySummary!$C$7),1,0))</f>
        <v/>
      </c>
      <c r="BL19" s="4">
        <f t="shared" si="23"/>
        <v>0</v>
      </c>
    </row>
    <row r="20" spans="2:64" x14ac:dyDescent="0.25">
      <c r="B20" s="27">
        <f>IF(AND(ISBLANK(TrackingWorksheet!B25),ISBLANK(TrackingWorksheet!C25),ISBLANK(TrackingWorksheet!G25),ISBLANK(TrackingWorksheet!H25),
ISBLANK(TrackingWorksheet!I25),ISBLANK(TrackingWorksheet!J25),ISBLANK(TrackingWorksheet!M25),
ISBLANK(TrackingWorksheet!N27)),1,0)</f>
        <v>1</v>
      </c>
      <c r="C20" s="12" t="str">
        <f>IF(B20=1,"",TrackingWorksheet!F25)</f>
        <v/>
      </c>
      <c r="D20" s="20" t="str">
        <f>IF(B20=1,"",IF(AND(TrackingWorksheet!B25&lt;&gt;"",TrackingWorksheet!B25&lt;=WeeklySummary!$C$7,OR(TrackingWorksheet!C25="",TrackingWorksheet!C25&gt;=WeeklySummary!$C$6)),1,0))</f>
        <v/>
      </c>
      <c r="E20" s="10" t="str">
        <f>IF(B20=1,"",IF(AND(TrackingWorksheet!G25 &lt;&gt;"",TrackingWorksheet!G25&lt;=WeeklySummary!$C$7, TrackingWorksheet!H25=Lists!$D$4), "Y", "N"))</f>
        <v/>
      </c>
      <c r="F20" s="10" t="str">
        <f>IF(B20=1,"",IF(AND(TrackingWorksheet!I25 &lt;&gt;"", TrackingWorksheet!I25&lt;=WeeklySummary!$C$7, TrackingWorksheet!J25=Lists!$D$4), "Y", "N"))</f>
        <v/>
      </c>
      <c r="G20" s="10" t="str">
        <f>IF(B20=1,"",IF(AND(TrackingWorksheet!G25 &lt;&gt;"",TrackingWorksheet!G25&lt;=WeeklySummary!$C$7, TrackingWorksheet!H25=Lists!$D$5), "Y", "N"))</f>
        <v/>
      </c>
      <c r="H20" s="10" t="str">
        <f>IF(B20=1,"",IF(AND(TrackingWorksheet!I25 &lt;&gt;"", TrackingWorksheet!I25&lt;=WeeklySummary!$C$7, TrackingWorksheet!J25=Lists!$D$5), "Y", "N"))</f>
        <v/>
      </c>
      <c r="I20" s="20" t="str">
        <f>IF(B20=1,"",IF(AND(TrackingWorksheet!G25 &lt;&gt;"", TrackingWorksheet!G25&lt;=WeeklySummary!$C$7, TrackingWorksheet!H25=Lists!$D$6), 1, 0))</f>
        <v/>
      </c>
      <c r="J20" s="20" t="str">
        <f t="shared" si="15"/>
        <v/>
      </c>
      <c r="K20" s="10" t="str">
        <f>IF(B20=1,"",IF(AND(TrackingWorksheet!I25&lt;=WeeklySummary!$C$7,TrackingWorksheet!K25="YES"),0,IF(AND(AND(OR(E20="Y",F20="Y"),E20&lt;&gt;F20),G20&lt;&gt;"Y", H20&lt;&gt;"Y"), 1, 0)))</f>
        <v/>
      </c>
      <c r="L20" s="20" t="str">
        <f t="shared" si="16"/>
        <v/>
      </c>
      <c r="M20" s="10" t="str">
        <f t="shared" si="17"/>
        <v/>
      </c>
      <c r="N20" s="20" t="str">
        <f t="shared" si="18"/>
        <v/>
      </c>
      <c r="O20" s="10" t="str">
        <f>IF(B20=1,"",IF(AND(TrackingWorksheet!I25&lt;=WeeklySummary!$C$7,TrackingWorksheet!K25="YES"),0,IF(AND(AND(OR(G20="Y",H20="Y"),G20&lt;&gt;H20),E20&lt;&gt;"Y", F20&lt;&gt;"Y"), 1, 0)))</f>
        <v/>
      </c>
      <c r="P20" s="20" t="str">
        <f t="shared" si="19"/>
        <v/>
      </c>
      <c r="Q20" s="10" t="str">
        <f t="shared" si="20"/>
        <v/>
      </c>
      <c r="R20" s="10" t="str">
        <f t="shared" si="21"/>
        <v/>
      </c>
      <c r="S20" s="10" t="str">
        <f>IF(B20=1,"",IF(AND(OR(AND(TrackingWorksheet!H25=Lists!$D$7,TrackingWorksheet!H25=TrackingWorksheet!J25),TrackingWorksheet!H25&lt;&gt;TrackingWorksheet!J25),TrackingWorksheet!K25="YES",TrackingWorksheet!H25&lt;&gt;Lists!$D$6,TrackingWorksheet!G25&lt;=WeeklySummary!$C$7,TrackingWorksheet!I25&lt;=WeeklySummary!$C$7),1,0))</f>
        <v/>
      </c>
      <c r="T20" s="10" t="str">
        <f t="shared" si="22"/>
        <v/>
      </c>
      <c r="U20" s="10" t="str">
        <f>IF($B20=1,"",IF(TrackingWorksheet!$K25="YES",1, 0)*D20)</f>
        <v/>
      </c>
      <c r="V20" s="20">
        <f t="shared" si="10"/>
        <v>0</v>
      </c>
      <c r="W20" s="20">
        <f t="shared" si="11"/>
        <v>0</v>
      </c>
      <c r="X20" s="10" t="str">
        <f>IF($B20=1,"",IF(AND(TrackingWorksheet!$L25&lt;&gt;"", TrackingWorksheet!$L25&gt;=WeeklySummary!$C$6,TrackingWorksheet!$L25&lt;=WeeklySummary!$C$7,OR(TrackingWorksheet!$H25=Lists!$D$4,TrackingWorksheet!$J25=Lists!$D$4)), 1, 0))</f>
        <v/>
      </c>
      <c r="Y20" s="10" t="str">
        <f>IF($B20=1,"",IF(AND(TrackingWorksheet!$L25&lt;&gt;"", TrackingWorksheet!$L25&gt;=WeeklySummary!$C$6,TrackingWorksheet!$L25&lt;=WeeklySummary!$C$7,OR(TrackingWorksheet!$H25=Lists!$D$5,TrackingWorksheet!$J25=Lists!$D$5)), 1, 0))</f>
        <v/>
      </c>
      <c r="Z20" s="10" t="str">
        <f>IF($B20=1,"",IF(AND(TrackingWorksheet!$L25&lt;&gt;"", TrackingWorksheet!$L25&gt;=WeeklySummary!$C$6,TrackingWorksheet!$L25&lt;=WeeklySummary!$C$7,OR(TrackingWorksheet!$H25=Lists!$D$6,TrackingWorksheet!$J25=Lists!$D$6)), 1, 0))</f>
        <v/>
      </c>
      <c r="AA20" s="19" t="str">
        <f>IF(B20=1,"",IF(AND(TrackingWorksheet!M25&lt;&gt;"",TrackingWorksheet!M25&lt;=WeeklySummary!$C$7),1,0)*D20)</f>
        <v/>
      </c>
      <c r="AB20" s="19" t="str">
        <f>IF(B20=1,"",IF(AND(TrackingWorksheet!N25&lt;&gt;"",TrackingWorksheet!N25&lt;=WeeklySummary!$C$7),1,0)*D20)</f>
        <v/>
      </c>
      <c r="AC20" s="19" t="str">
        <f>IF(B20=1,"",TrackingWorksheet!T25)</f>
        <v/>
      </c>
      <c r="AD20" s="19" t="str">
        <f>IF(B20=1,"",IF(D20*AND(TrackingWorksheet!S25&gt;=Calculations!$BD$3,TrackingWorksheet!U25="",TrackingWorksheet!K25="YES"),1,0))</f>
        <v/>
      </c>
      <c r="AE20" s="19" t="str">
        <f>IF($B20=1,"",IF(AND(TrackingWorksheet!$S25&gt;$BE$3,TrackingWorksheet!$T25=Lists!$P$4),1, 0)*D20)</f>
        <v/>
      </c>
      <c r="AF20" s="19" t="str">
        <f>IF($B20=1,"",IF(AND(TrackingWorksheet!$U25&gt;$BE$3,TrackingWorksheet!$V25=Lists!$P$4),1, 0)*D20)</f>
        <v/>
      </c>
      <c r="AG20" s="19" t="str">
        <f>IF($B20=1,"",IF(AND(TrackingWorksheet!$W25&gt;$BE$3,TrackingWorksheet!$X25=Lists!$P$4),1, 0)*D20)</f>
        <v/>
      </c>
      <c r="AH20" s="19" t="str">
        <f>IF($B20=1,"",IF(AND(TrackingWorksheet!$Y25&gt;$BE$3,TrackingWorksheet!$Z25=Lists!$P$4),1, 0)*D20)</f>
        <v/>
      </c>
      <c r="AI20" s="19" t="str">
        <f>IF($B20=1,"",IF(AND(TrackingWorksheet!$AA25&gt;$BE$3,TrackingWorksheet!$AB25=Lists!$P$4),1, 0)*D20)</f>
        <v/>
      </c>
      <c r="AJ20" s="19" t="str">
        <f>IF($B20=1,"",IF(AND(TrackingWorksheet!$S25&gt;$BE$3,TrackingWorksheet!$T25=Lists!$P$5),1, 0)*D20)</f>
        <v/>
      </c>
      <c r="AK20" s="19" t="str">
        <f>IF($B20=1,"",IF(AND(TrackingWorksheet!$U25&gt;$BE$3,TrackingWorksheet!$V25=Lists!$P$5),1, 0)*D20)</f>
        <v/>
      </c>
      <c r="AL20" s="19" t="str">
        <f>IF($B20=1,"",IF(AND(TrackingWorksheet!$W25&gt;$BE$3,TrackingWorksheet!$X25=Lists!$P$5),1, 0)*D20)</f>
        <v/>
      </c>
      <c r="AM20" s="19" t="str">
        <f>IF($B20=1,"",IF(AND(TrackingWorksheet!$Y25&gt;$BE$3,TrackingWorksheet!$Z25=Lists!$P$5),1, 0)*D20)</f>
        <v/>
      </c>
      <c r="AN20" s="19" t="str">
        <f>IF($B20=1,"",IF(AND(TrackingWorksheet!$AA25&gt;$BE$3,TrackingWorksheet!$AB25=Lists!$P$5),1, 0)*D20)</f>
        <v/>
      </c>
      <c r="AO20" s="19" t="str">
        <f>IF($B20=1,"",IF(AND(TrackingWorksheet!$S25&gt;$BE$3,TrackingWorksheet!$T25=Lists!$P$6),1, 0)*D20)</f>
        <v/>
      </c>
      <c r="AP20" s="19" t="str">
        <f>IF($B20=1,"",IF(AND(TrackingWorksheet!$U25&gt;$BE$3,TrackingWorksheet!$V25=Lists!$P$6),1, 0)*D20)</f>
        <v/>
      </c>
      <c r="AQ20" s="19" t="str">
        <f>IF($B20=1,"",IF(AND(TrackingWorksheet!$W25&gt;$BE$3,TrackingWorksheet!$X25=Lists!$P$6),1, 0)*D20)</f>
        <v/>
      </c>
      <c r="AR20" s="19" t="str">
        <f>IF($B20=1,"",IF(AND(TrackingWorksheet!$Y25&gt;$BE$3,TrackingWorksheet!$Z25=Lists!$P$6),1, 0)*D20)</f>
        <v/>
      </c>
      <c r="AS20" s="19" t="str">
        <f>IF($B20=1,"",IF(AND(TrackingWorksheet!$AA25&gt;$BE$3,TrackingWorksheet!$AB25=Lists!$P$6),1, 0)*D20)</f>
        <v/>
      </c>
      <c r="AT20" s="19">
        <f t="shared" si="12"/>
        <v>0</v>
      </c>
      <c r="AU20" s="19" t="str">
        <f>IF(B20=1,"",IF(AND(TrackingWorksheet!K25="",TrackingWorksheet!M25="", TrackingWorksheet!N25="", TrackingWorksheet!S25="", TrackingWorksheet!V25="", TrackingWorksheet!W25="", TrackingWorksheet!Y25="", TrackingWorksheet!AA25="", V20=1),1,0)*D20)</f>
        <v/>
      </c>
      <c r="AV20" s="19" t="str">
        <f>IF(B20=1,"",IF(D20*AND(TrackingWorksheet!U25&gt;Calculations!$BE$3,TrackingWorksheet!K25="YES"),1,0))</f>
        <v/>
      </c>
      <c r="AW20" s="19" t="str">
        <f>IF(B20=1,"",IF(D20*AND(TrackingWorksheet!W25&gt;Calculations!$BE$3,TrackingWorksheet!K25="YES"),1,0))</f>
        <v/>
      </c>
      <c r="AX20" s="19">
        <f t="shared" si="13"/>
        <v>0</v>
      </c>
      <c r="AY20" s="19">
        <f t="shared" si="1"/>
        <v>0</v>
      </c>
      <c r="AZ20" s="27" t="str">
        <f>IF(B20=1,"",IF(TrackingWorksheet!Q25="","",TrackingWorksheet!Q25))</f>
        <v/>
      </c>
      <c r="BB20" s="4"/>
      <c r="BC20" s="4"/>
      <c r="BD20" s="4"/>
      <c r="BE20" s="4"/>
      <c r="BF20" s="4"/>
      <c r="BG20" s="4" t="str">
        <f>IF(B20=1,"",IF(AND(N20=1,TrackingWorksheet!$I25+14&lt;=WeeklySummary!$C$7),1,0))</f>
        <v/>
      </c>
      <c r="BH20" s="4" t="str">
        <f>IF(B20=1,"",IF(AND(R20=1,TrackingWorksheet!$I25+14&lt;=WeeklySummary!$C$7),1,0))</f>
        <v/>
      </c>
      <c r="BI20" s="4" t="str">
        <f>IF(B20=1,"",IF(AND(J20=1,TrackingWorksheet!$G25+14&lt;=WeeklySummary!$C$7),1,0))</f>
        <v/>
      </c>
      <c r="BJ20" s="4" t="str">
        <f>IF(B20=1,"",IF(AND(T20=1,TrackingWorksheet!$I25+14&lt;=WeeklySummary!$C$7),1,0))</f>
        <v/>
      </c>
      <c r="BK20" s="4" t="str">
        <f>IF(B20=1,"",IF(AND(T20=1,TrackingWorksheet!$G25+14&lt;=WeeklySummary!$C$7),1,0))</f>
        <v/>
      </c>
      <c r="BL20" s="4">
        <f t="shared" si="23"/>
        <v>0</v>
      </c>
    </row>
    <row r="21" spans="2:64" x14ac:dyDescent="0.25">
      <c r="B21" s="27">
        <f>IF(AND(ISBLANK(TrackingWorksheet!B26),ISBLANK(TrackingWorksheet!C26),ISBLANK(TrackingWorksheet!G26),ISBLANK(TrackingWorksheet!H26),
ISBLANK(TrackingWorksheet!I26),ISBLANK(TrackingWorksheet!J26),ISBLANK(TrackingWorksheet!M26),
ISBLANK(TrackingWorksheet!N28)),1,0)</f>
        <v>1</v>
      </c>
      <c r="C21" s="12" t="str">
        <f>IF(B21=1,"",TrackingWorksheet!F26)</f>
        <v/>
      </c>
      <c r="D21" s="20" t="str">
        <f>IF(B21=1,"",IF(AND(TrackingWorksheet!B26&lt;&gt;"",TrackingWorksheet!B26&lt;=WeeklySummary!$C$7,OR(TrackingWorksheet!C26="",TrackingWorksheet!C26&gt;=WeeklySummary!$C$6)),1,0))</f>
        <v/>
      </c>
      <c r="E21" s="10" t="str">
        <f>IF(B21=1,"",IF(AND(TrackingWorksheet!G26 &lt;&gt;"",TrackingWorksheet!G26&lt;=WeeklySummary!$C$7, TrackingWorksheet!H26=Lists!$D$4), "Y", "N"))</f>
        <v/>
      </c>
      <c r="F21" s="10" t="str">
        <f>IF(B21=1,"",IF(AND(TrackingWorksheet!I26 &lt;&gt;"", TrackingWorksheet!I26&lt;=WeeklySummary!$C$7, TrackingWorksheet!J26=Lists!$D$4), "Y", "N"))</f>
        <v/>
      </c>
      <c r="G21" s="10" t="str">
        <f>IF(B21=1,"",IF(AND(TrackingWorksheet!G26 &lt;&gt;"",TrackingWorksheet!G26&lt;=WeeklySummary!$C$7, TrackingWorksheet!H26=Lists!$D$5), "Y", "N"))</f>
        <v/>
      </c>
      <c r="H21" s="10" t="str">
        <f>IF(B21=1,"",IF(AND(TrackingWorksheet!I26 &lt;&gt;"", TrackingWorksheet!I26&lt;=WeeklySummary!$C$7, TrackingWorksheet!J26=Lists!$D$5), "Y", "N"))</f>
        <v/>
      </c>
      <c r="I21" s="20" t="str">
        <f>IF(B21=1,"",IF(AND(TrackingWorksheet!G26 &lt;&gt;"", TrackingWorksheet!G26&lt;=WeeklySummary!$C$7, TrackingWorksheet!H26=Lists!$D$6), 1, 0))</f>
        <v/>
      </c>
      <c r="J21" s="20" t="str">
        <f t="shared" si="15"/>
        <v/>
      </c>
      <c r="K21" s="10" t="str">
        <f>IF(B21=1,"",IF(AND(TrackingWorksheet!I26&lt;=WeeklySummary!$C$7,TrackingWorksheet!K26="YES"),0,IF(AND(AND(OR(E21="Y",F21="Y"),E21&lt;&gt;F21),G21&lt;&gt;"Y", H21&lt;&gt;"Y"), 1, 0)))</f>
        <v/>
      </c>
      <c r="L21" s="20" t="str">
        <f t="shared" si="16"/>
        <v/>
      </c>
      <c r="M21" s="10" t="str">
        <f t="shared" si="17"/>
        <v/>
      </c>
      <c r="N21" s="20" t="str">
        <f t="shared" si="18"/>
        <v/>
      </c>
      <c r="O21" s="10" t="str">
        <f>IF(B21=1,"",IF(AND(TrackingWorksheet!I26&lt;=WeeklySummary!$C$7,TrackingWorksheet!K26="YES"),0,IF(AND(AND(OR(G21="Y",H21="Y"),G21&lt;&gt;H21),E21&lt;&gt;"Y", F21&lt;&gt;"Y"), 1, 0)))</f>
        <v/>
      </c>
      <c r="P21" s="20" t="str">
        <f t="shared" si="19"/>
        <v/>
      </c>
      <c r="Q21" s="10" t="str">
        <f t="shared" si="20"/>
        <v/>
      </c>
      <c r="R21" s="10" t="str">
        <f t="shared" si="21"/>
        <v/>
      </c>
      <c r="S21" s="10" t="str">
        <f>IF(B21=1,"",IF(AND(OR(AND(TrackingWorksheet!H26=Lists!$D$7,TrackingWorksheet!H26=TrackingWorksheet!J26),TrackingWorksheet!H26&lt;&gt;TrackingWorksheet!J26),TrackingWorksheet!K26="YES",TrackingWorksheet!H26&lt;&gt;Lists!$D$6,TrackingWorksheet!G26&lt;=WeeklySummary!$C$7,TrackingWorksheet!I26&lt;=WeeklySummary!$C$7),1,0))</f>
        <v/>
      </c>
      <c r="T21" s="10" t="str">
        <f t="shared" si="22"/>
        <v/>
      </c>
      <c r="U21" s="10" t="str">
        <f>IF($B21=1,"",IF(TrackingWorksheet!$K26="YES",1, 0)*D21)</f>
        <v/>
      </c>
      <c r="V21" s="20">
        <f t="shared" si="10"/>
        <v>0</v>
      </c>
      <c r="W21" s="20">
        <f t="shared" si="11"/>
        <v>0</v>
      </c>
      <c r="X21" s="10" t="str">
        <f>IF($B21=1,"",IF(AND(TrackingWorksheet!$L26&lt;&gt;"", TrackingWorksheet!$L26&gt;=WeeklySummary!$C$6,TrackingWorksheet!$L26&lt;=WeeklySummary!$C$7,OR(TrackingWorksheet!$H26=Lists!$D$4,TrackingWorksheet!$J26=Lists!$D$4)), 1, 0))</f>
        <v/>
      </c>
      <c r="Y21" s="10" t="str">
        <f>IF($B21=1,"",IF(AND(TrackingWorksheet!$L26&lt;&gt;"", TrackingWorksheet!$L26&gt;=WeeklySummary!$C$6,TrackingWorksheet!$L26&lt;=WeeklySummary!$C$7,OR(TrackingWorksheet!$H26=Lists!$D$5,TrackingWorksheet!$J26=Lists!$D$5)), 1, 0))</f>
        <v/>
      </c>
      <c r="Z21" s="10" t="str">
        <f>IF($B21=1,"",IF(AND(TrackingWorksheet!$L26&lt;&gt;"", TrackingWorksheet!$L26&gt;=WeeklySummary!$C$6,TrackingWorksheet!$L26&lt;=WeeklySummary!$C$7,OR(TrackingWorksheet!$H26=Lists!$D$6,TrackingWorksheet!$J26=Lists!$D$6)), 1, 0))</f>
        <v/>
      </c>
      <c r="AA21" s="19" t="str">
        <f>IF(B21=1,"",IF(AND(TrackingWorksheet!M26&lt;&gt;"",TrackingWorksheet!M26&lt;=WeeklySummary!$C$7),1,0)*D21)</f>
        <v/>
      </c>
      <c r="AB21" s="19" t="str">
        <f>IF(B21=1,"",IF(AND(TrackingWorksheet!N26&lt;&gt;"",TrackingWorksheet!N26&lt;=WeeklySummary!$C$7),1,0)*D21)</f>
        <v/>
      </c>
      <c r="AC21" s="19" t="str">
        <f>IF(B21=1,"",TrackingWorksheet!T26)</f>
        <v/>
      </c>
      <c r="AD21" s="19" t="str">
        <f>IF(B21=1,"",IF(D21*AND(TrackingWorksheet!S26&gt;=Calculations!$BD$3,TrackingWorksheet!U26="",TrackingWorksheet!K26="YES"),1,0))</f>
        <v/>
      </c>
      <c r="AE21" s="19" t="str">
        <f>IF($B21=1,"",IF(AND(TrackingWorksheet!$S26&gt;$BE$3,TrackingWorksheet!$T26=Lists!$P$4),1, 0)*D21)</f>
        <v/>
      </c>
      <c r="AF21" s="19" t="str">
        <f>IF($B21=1,"",IF(AND(TrackingWorksheet!$U26&gt;$BE$3,TrackingWorksheet!$V26=Lists!$P$4),1, 0)*D21)</f>
        <v/>
      </c>
      <c r="AG21" s="19" t="str">
        <f>IF($B21=1,"",IF(AND(TrackingWorksheet!$W26&gt;$BE$3,TrackingWorksheet!$X26=Lists!$P$4),1, 0)*D21)</f>
        <v/>
      </c>
      <c r="AH21" s="19" t="str">
        <f>IF($B21=1,"",IF(AND(TrackingWorksheet!$Y26&gt;$BE$3,TrackingWorksheet!$Z26=Lists!$P$4),1, 0)*D21)</f>
        <v/>
      </c>
      <c r="AI21" s="19" t="str">
        <f>IF($B21=1,"",IF(AND(TrackingWorksheet!$AA26&gt;$BE$3,TrackingWorksheet!$AB26=Lists!$P$4),1, 0)*D21)</f>
        <v/>
      </c>
      <c r="AJ21" s="19" t="str">
        <f>IF($B21=1,"",IF(AND(TrackingWorksheet!$S26&gt;$BE$3,TrackingWorksheet!$T26=Lists!$P$5),1, 0)*D21)</f>
        <v/>
      </c>
      <c r="AK21" s="19" t="str">
        <f>IF($B21=1,"",IF(AND(TrackingWorksheet!$U26&gt;$BE$3,TrackingWorksheet!$V26=Lists!$P$5),1, 0)*D21)</f>
        <v/>
      </c>
      <c r="AL21" s="19" t="str">
        <f>IF($B21=1,"",IF(AND(TrackingWorksheet!$W26&gt;$BE$3,TrackingWorksheet!$X26=Lists!$P$5),1, 0)*D21)</f>
        <v/>
      </c>
      <c r="AM21" s="19" t="str">
        <f>IF($B21=1,"",IF(AND(TrackingWorksheet!$Y26&gt;$BE$3,TrackingWorksheet!$Z26=Lists!$P$5),1, 0)*D21)</f>
        <v/>
      </c>
      <c r="AN21" s="19" t="str">
        <f>IF($B21=1,"",IF(AND(TrackingWorksheet!$AA26&gt;$BE$3,TrackingWorksheet!$AB26=Lists!$P$5),1, 0)*D21)</f>
        <v/>
      </c>
      <c r="AO21" s="19" t="str">
        <f>IF($B21=1,"",IF(AND(TrackingWorksheet!$S26&gt;$BE$3,TrackingWorksheet!$T26=Lists!$P$6),1, 0)*D21)</f>
        <v/>
      </c>
      <c r="AP21" s="19" t="str">
        <f>IF($B21=1,"",IF(AND(TrackingWorksheet!$U26&gt;$BE$3,TrackingWorksheet!$V26=Lists!$P$6),1, 0)*D21)</f>
        <v/>
      </c>
      <c r="AQ21" s="19" t="str">
        <f>IF($B21=1,"",IF(AND(TrackingWorksheet!$W26&gt;$BE$3,TrackingWorksheet!$X26=Lists!$P$6),1, 0)*D21)</f>
        <v/>
      </c>
      <c r="AR21" s="19" t="str">
        <f>IF($B21=1,"",IF(AND(TrackingWorksheet!$Y26&gt;$BE$3,TrackingWorksheet!$Z26=Lists!$P$6),1, 0)*D21)</f>
        <v/>
      </c>
      <c r="AS21" s="19" t="str">
        <f>IF($B21=1,"",IF(AND(TrackingWorksheet!$AA26&gt;$BE$3,TrackingWorksheet!$AB26=Lists!$P$6),1, 0)*D21)</f>
        <v/>
      </c>
      <c r="AT21" s="19">
        <f t="shared" si="12"/>
        <v>0</v>
      </c>
      <c r="AU21" s="19" t="str">
        <f>IF(B21=1,"",IF(AND(TrackingWorksheet!K26="",TrackingWorksheet!M26="", TrackingWorksheet!N26="", TrackingWorksheet!S26="", TrackingWorksheet!V26="", TrackingWorksheet!W26="", TrackingWorksheet!Y26="", TrackingWorksheet!AA26="", V21=1),1,0)*D21)</f>
        <v/>
      </c>
      <c r="AV21" s="19" t="str">
        <f>IF(B21=1,"",IF(D21*AND(TrackingWorksheet!U26&gt;Calculations!$BE$3,TrackingWorksheet!K26="YES"),1,0))</f>
        <v/>
      </c>
      <c r="AW21" s="19" t="str">
        <f>IF(B21=1,"",IF(D21*AND(TrackingWorksheet!W26&gt;Calculations!$BE$3,TrackingWorksheet!K26="YES"),1,0))</f>
        <v/>
      </c>
      <c r="AX21" s="19">
        <f t="shared" si="13"/>
        <v>0</v>
      </c>
      <c r="AY21" s="19">
        <f t="shared" si="1"/>
        <v>0</v>
      </c>
      <c r="AZ21" s="27" t="str">
        <f>IF(B21=1,"",IF(TrackingWorksheet!Q26="","",TrackingWorksheet!Q26))</f>
        <v/>
      </c>
      <c r="BB21" s="4"/>
      <c r="BC21" s="4"/>
      <c r="BD21" s="4"/>
      <c r="BE21" s="4"/>
      <c r="BF21" s="4"/>
      <c r="BG21" s="4" t="str">
        <f>IF(B21=1,"",IF(AND(N21=1,TrackingWorksheet!$I26+14&lt;=WeeklySummary!$C$7),1,0))</f>
        <v/>
      </c>
      <c r="BH21" s="4" t="str">
        <f>IF(B21=1,"",IF(AND(R21=1,TrackingWorksheet!$I26+14&lt;=WeeklySummary!$C$7),1,0))</f>
        <v/>
      </c>
      <c r="BI21" s="4" t="str">
        <f>IF(B21=1,"",IF(AND(J21=1,TrackingWorksheet!$G26+14&lt;=WeeklySummary!$C$7),1,0))</f>
        <v/>
      </c>
      <c r="BJ21" s="4" t="str">
        <f>IF(B21=1,"",IF(AND(T21=1,TrackingWorksheet!$I26+14&lt;=WeeklySummary!$C$7),1,0))</f>
        <v/>
      </c>
      <c r="BK21" s="4" t="str">
        <f>IF(B21=1,"",IF(AND(T21=1,TrackingWorksheet!$G26+14&lt;=WeeklySummary!$C$7),1,0))</f>
        <v/>
      </c>
      <c r="BL21" s="4">
        <f t="shared" si="23"/>
        <v>0</v>
      </c>
    </row>
    <row r="22" spans="2:64" x14ac:dyDescent="0.25">
      <c r="B22" s="27">
        <f>IF(AND(ISBLANK(TrackingWorksheet!B27),ISBLANK(TrackingWorksheet!C27),ISBLANK(TrackingWorksheet!G27),ISBLANK(TrackingWorksheet!H27),
ISBLANK(TrackingWorksheet!I27),ISBLANK(TrackingWorksheet!J27),ISBLANK(TrackingWorksheet!M27),
ISBLANK(TrackingWorksheet!N29)),1,0)</f>
        <v>1</v>
      </c>
      <c r="C22" s="12" t="str">
        <f>IF(B22=1,"",TrackingWorksheet!F27)</f>
        <v/>
      </c>
      <c r="D22" s="20" t="str">
        <f>IF(B22=1,"",IF(AND(TrackingWorksheet!B27&lt;&gt;"",TrackingWorksheet!B27&lt;=WeeklySummary!$C$7,OR(TrackingWorksheet!C27="",TrackingWorksheet!C27&gt;=WeeklySummary!$C$6)),1,0))</f>
        <v/>
      </c>
      <c r="E22" s="10" t="str">
        <f>IF(B22=1,"",IF(AND(TrackingWorksheet!G27 &lt;&gt;"",TrackingWorksheet!G27&lt;=WeeklySummary!$C$7, TrackingWorksheet!H27=Lists!$D$4), "Y", "N"))</f>
        <v/>
      </c>
      <c r="F22" s="10" t="str">
        <f>IF(B22=1,"",IF(AND(TrackingWorksheet!I27 &lt;&gt;"", TrackingWorksheet!I27&lt;=WeeklySummary!$C$7, TrackingWorksheet!J27=Lists!$D$4), "Y", "N"))</f>
        <v/>
      </c>
      <c r="G22" s="10" t="str">
        <f>IF(B22=1,"",IF(AND(TrackingWorksheet!G27 &lt;&gt;"",TrackingWorksheet!G27&lt;=WeeklySummary!$C$7, TrackingWorksheet!H27=Lists!$D$5), "Y", "N"))</f>
        <v/>
      </c>
      <c r="H22" s="10" t="str">
        <f>IF(B22=1,"",IF(AND(TrackingWorksheet!I27 &lt;&gt;"", TrackingWorksheet!I27&lt;=WeeklySummary!$C$7, TrackingWorksheet!J27=Lists!$D$5), "Y", "N"))</f>
        <v/>
      </c>
      <c r="I22" s="20" t="str">
        <f>IF(B22=1,"",IF(AND(TrackingWorksheet!G27 &lt;&gt;"", TrackingWorksheet!G27&lt;=WeeklySummary!$C$7, TrackingWorksheet!H27=Lists!$D$6), 1, 0))</f>
        <v/>
      </c>
      <c r="J22" s="20" t="str">
        <f t="shared" si="15"/>
        <v/>
      </c>
      <c r="K22" s="10" t="str">
        <f>IF(B22=1,"",IF(AND(TrackingWorksheet!I27&lt;=WeeklySummary!$C$7,TrackingWorksheet!K27="YES"),0,IF(AND(AND(OR(E22="Y",F22="Y"),E22&lt;&gt;F22),G22&lt;&gt;"Y", H22&lt;&gt;"Y"), 1, 0)))</f>
        <v/>
      </c>
      <c r="L22" s="20" t="str">
        <f t="shared" si="16"/>
        <v/>
      </c>
      <c r="M22" s="10" t="str">
        <f t="shared" si="17"/>
        <v/>
      </c>
      <c r="N22" s="20" t="str">
        <f t="shared" si="18"/>
        <v/>
      </c>
      <c r="O22" s="10" t="str">
        <f>IF(B22=1,"",IF(AND(TrackingWorksheet!I27&lt;=WeeklySummary!$C$7,TrackingWorksheet!K27="YES"),0,IF(AND(AND(OR(G22="Y",H22="Y"),G22&lt;&gt;H22),E22&lt;&gt;"Y", F22&lt;&gt;"Y"), 1, 0)))</f>
        <v/>
      </c>
      <c r="P22" s="20" t="str">
        <f t="shared" si="19"/>
        <v/>
      </c>
      <c r="Q22" s="10" t="str">
        <f t="shared" si="20"/>
        <v/>
      </c>
      <c r="R22" s="10" t="str">
        <f t="shared" si="21"/>
        <v/>
      </c>
      <c r="S22" s="10" t="str">
        <f>IF(B22=1,"",IF(AND(OR(AND(TrackingWorksheet!H27=Lists!$D$7,TrackingWorksheet!H27=TrackingWorksheet!J27),TrackingWorksheet!H27&lt;&gt;TrackingWorksheet!J27),TrackingWorksheet!K27="YES",TrackingWorksheet!H27&lt;&gt;Lists!$D$6,TrackingWorksheet!G27&lt;=WeeklySummary!$C$7,TrackingWorksheet!I27&lt;=WeeklySummary!$C$7),1,0))</f>
        <v/>
      </c>
      <c r="T22" s="10" t="str">
        <f t="shared" si="22"/>
        <v/>
      </c>
      <c r="U22" s="10" t="str">
        <f>IF($B22=1,"",IF(TrackingWorksheet!$K27="YES",1, 0)*D22)</f>
        <v/>
      </c>
      <c r="V22" s="20">
        <f t="shared" si="10"/>
        <v>0</v>
      </c>
      <c r="W22" s="20">
        <f t="shared" si="11"/>
        <v>0</v>
      </c>
      <c r="X22" s="10" t="str">
        <f>IF($B22=1,"",IF(AND(TrackingWorksheet!$L27&lt;&gt;"", TrackingWorksheet!$L27&gt;=WeeklySummary!$C$6,TrackingWorksheet!$L27&lt;=WeeklySummary!$C$7,OR(TrackingWorksheet!$H27=Lists!$D$4,TrackingWorksheet!$J27=Lists!$D$4)), 1, 0))</f>
        <v/>
      </c>
      <c r="Y22" s="10" t="str">
        <f>IF($B22=1,"",IF(AND(TrackingWorksheet!$L27&lt;&gt;"", TrackingWorksheet!$L27&gt;=WeeklySummary!$C$6,TrackingWorksheet!$L27&lt;=WeeklySummary!$C$7,OR(TrackingWorksheet!$H27=Lists!$D$5,TrackingWorksheet!$J27=Lists!$D$5)), 1, 0))</f>
        <v/>
      </c>
      <c r="Z22" s="10" t="str">
        <f>IF($B22=1,"",IF(AND(TrackingWorksheet!$L27&lt;&gt;"", TrackingWorksheet!$L27&gt;=WeeklySummary!$C$6,TrackingWorksheet!$L27&lt;=WeeklySummary!$C$7,OR(TrackingWorksheet!$H27=Lists!$D$6,TrackingWorksheet!$J27=Lists!$D$6)), 1, 0))</f>
        <v/>
      </c>
      <c r="AA22" s="19" t="str">
        <f>IF(B22=1,"",IF(AND(TrackingWorksheet!M27&lt;&gt;"",TrackingWorksheet!M27&lt;=WeeklySummary!$C$7),1,0)*D22)</f>
        <v/>
      </c>
      <c r="AB22" s="19" t="str">
        <f>IF(B22=1,"",IF(AND(TrackingWorksheet!N27&lt;&gt;"",TrackingWorksheet!N27&lt;=WeeklySummary!$C$7),1,0)*D22)</f>
        <v/>
      </c>
      <c r="AC22" s="19" t="str">
        <f>IF(B22=1,"",TrackingWorksheet!T27)</f>
        <v/>
      </c>
      <c r="AD22" s="19" t="str">
        <f>IF(B22=1,"",IF(D22*AND(TrackingWorksheet!S27&gt;=Calculations!$BD$3,TrackingWorksheet!U27="",TrackingWorksheet!K27="YES"),1,0))</f>
        <v/>
      </c>
      <c r="AE22" s="19" t="str">
        <f>IF($B22=1,"",IF(AND(TrackingWorksheet!$S27&gt;$BE$3,TrackingWorksheet!$T27=Lists!$P$4),1, 0)*D22)</f>
        <v/>
      </c>
      <c r="AF22" s="19" t="str">
        <f>IF($B22=1,"",IF(AND(TrackingWorksheet!$U27&gt;$BE$3,TrackingWorksheet!$V27=Lists!$P$4),1, 0)*D22)</f>
        <v/>
      </c>
      <c r="AG22" s="19" t="str">
        <f>IF($B22=1,"",IF(AND(TrackingWorksheet!$W27&gt;$BE$3,TrackingWorksheet!$X27=Lists!$P$4),1, 0)*D22)</f>
        <v/>
      </c>
      <c r="AH22" s="19" t="str">
        <f>IF($B22=1,"",IF(AND(TrackingWorksheet!$Y27&gt;$BE$3,TrackingWorksheet!$Z27=Lists!$P$4),1, 0)*D22)</f>
        <v/>
      </c>
      <c r="AI22" s="19" t="str">
        <f>IF($B22=1,"",IF(AND(TrackingWorksheet!$AA27&gt;$BE$3,TrackingWorksheet!$AB27=Lists!$P$4),1, 0)*D22)</f>
        <v/>
      </c>
      <c r="AJ22" s="19" t="str">
        <f>IF($B22=1,"",IF(AND(TrackingWorksheet!$S27&gt;$BE$3,TrackingWorksheet!$T27=Lists!$P$5),1, 0)*D22)</f>
        <v/>
      </c>
      <c r="AK22" s="19" t="str">
        <f>IF($B22=1,"",IF(AND(TrackingWorksheet!$U27&gt;$BE$3,TrackingWorksheet!$V27=Lists!$P$5),1, 0)*D22)</f>
        <v/>
      </c>
      <c r="AL22" s="19" t="str">
        <f>IF($B22=1,"",IF(AND(TrackingWorksheet!$W27&gt;$BE$3,TrackingWorksheet!$X27=Lists!$P$5),1, 0)*D22)</f>
        <v/>
      </c>
      <c r="AM22" s="19" t="str">
        <f>IF($B22=1,"",IF(AND(TrackingWorksheet!$Y27&gt;$BE$3,TrackingWorksheet!$Z27=Lists!$P$5),1, 0)*D22)</f>
        <v/>
      </c>
      <c r="AN22" s="19" t="str">
        <f>IF($B22=1,"",IF(AND(TrackingWorksheet!$AA27&gt;$BE$3,TrackingWorksheet!$AB27=Lists!$P$5),1, 0)*D22)</f>
        <v/>
      </c>
      <c r="AO22" s="19" t="str">
        <f>IF($B22=1,"",IF(AND(TrackingWorksheet!$S27&gt;$BE$3,TrackingWorksheet!$T27=Lists!$P$6),1, 0)*D22)</f>
        <v/>
      </c>
      <c r="AP22" s="19" t="str">
        <f>IF($B22=1,"",IF(AND(TrackingWorksheet!$U27&gt;$BE$3,TrackingWorksheet!$V27=Lists!$P$6),1, 0)*D22)</f>
        <v/>
      </c>
      <c r="AQ22" s="19" t="str">
        <f>IF($B22=1,"",IF(AND(TrackingWorksheet!$W27&gt;$BE$3,TrackingWorksheet!$X27=Lists!$P$6),1, 0)*D22)</f>
        <v/>
      </c>
      <c r="AR22" s="19" t="str">
        <f>IF($B22=1,"",IF(AND(TrackingWorksheet!$Y27&gt;$BE$3,TrackingWorksheet!$Z27=Lists!$P$6),1, 0)*D22)</f>
        <v/>
      </c>
      <c r="AS22" s="19" t="str">
        <f>IF($B22=1,"",IF(AND(TrackingWorksheet!$AA27&gt;$BE$3,TrackingWorksheet!$AB27=Lists!$P$6),1, 0)*D22)</f>
        <v/>
      </c>
      <c r="AT22" s="19">
        <f t="shared" si="12"/>
        <v>0</v>
      </c>
      <c r="AU22" s="19" t="str">
        <f>IF(B22=1,"",IF(AND(TrackingWorksheet!K27="",TrackingWorksheet!M27="", TrackingWorksheet!N27="", TrackingWorksheet!S27="", TrackingWorksheet!V27="", TrackingWorksheet!W27="", TrackingWorksheet!Y27="", TrackingWorksheet!AA27="", V22=1),1,0)*D22)</f>
        <v/>
      </c>
      <c r="AV22" s="19" t="str">
        <f>IF(B22=1,"",IF(D22*AND(TrackingWorksheet!U27&gt;Calculations!$BE$3,TrackingWorksheet!K27="YES"),1,0))</f>
        <v/>
      </c>
      <c r="AW22" s="19" t="str">
        <f>IF(B22=1,"",IF(D22*AND(TrackingWorksheet!W27&gt;Calculations!$BE$3,TrackingWorksheet!K27="YES"),1,0))</f>
        <v/>
      </c>
      <c r="AX22" s="19">
        <f t="shared" si="13"/>
        <v>0</v>
      </c>
      <c r="AY22" s="19">
        <f t="shared" si="1"/>
        <v>0</v>
      </c>
      <c r="AZ22" s="27" t="str">
        <f>IF(B22=1,"",IF(TrackingWorksheet!Q27="","",TrackingWorksheet!Q27))</f>
        <v/>
      </c>
      <c r="BB22" s="4"/>
      <c r="BC22" s="4"/>
      <c r="BD22" s="4"/>
      <c r="BE22" s="4"/>
      <c r="BF22" s="4"/>
      <c r="BG22" s="4" t="str">
        <f>IF(B22=1,"",IF(AND(N22=1,TrackingWorksheet!$I27+14&lt;=WeeklySummary!$C$7),1,0))</f>
        <v/>
      </c>
      <c r="BH22" s="4" t="str">
        <f>IF(B22=1,"",IF(AND(R22=1,TrackingWorksheet!$I27+14&lt;=WeeklySummary!$C$7),1,0))</f>
        <v/>
      </c>
      <c r="BI22" s="4" t="str">
        <f>IF(B22=1,"",IF(AND(J22=1,TrackingWorksheet!$G27+14&lt;=WeeklySummary!$C$7),1,0))</f>
        <v/>
      </c>
      <c r="BJ22" s="4" t="str">
        <f>IF(B22=1,"",IF(AND(T22=1,TrackingWorksheet!$I27+14&lt;=WeeklySummary!$C$7),1,0))</f>
        <v/>
      </c>
      <c r="BK22" s="4" t="str">
        <f>IF(B22=1,"",IF(AND(T22=1,TrackingWorksheet!$G27+14&lt;=WeeklySummary!$C$7),1,0))</f>
        <v/>
      </c>
      <c r="BL22" s="4">
        <f t="shared" si="23"/>
        <v>0</v>
      </c>
    </row>
    <row r="23" spans="2:64" x14ac:dyDescent="0.25">
      <c r="B23" s="27">
        <f>IF(AND(ISBLANK(TrackingWorksheet!B28),ISBLANK(TrackingWorksheet!C28),ISBLANK(TrackingWorksheet!G28),ISBLANK(TrackingWorksheet!H28),
ISBLANK(TrackingWorksheet!I28),ISBLANK(TrackingWorksheet!J28),ISBLANK(TrackingWorksheet!M28),
ISBLANK(TrackingWorksheet!N30)),1,0)</f>
        <v>1</v>
      </c>
      <c r="C23" s="12" t="str">
        <f>IF(B23=1,"",TrackingWorksheet!F28)</f>
        <v/>
      </c>
      <c r="D23" s="20" t="str">
        <f>IF(B23=1,"",IF(AND(TrackingWorksheet!B28&lt;&gt;"",TrackingWorksheet!B28&lt;=WeeklySummary!$C$7,OR(TrackingWorksheet!C28="",TrackingWorksheet!C28&gt;=WeeklySummary!$C$6)),1,0))</f>
        <v/>
      </c>
      <c r="E23" s="10" t="str">
        <f>IF(B23=1,"",IF(AND(TrackingWorksheet!G28 &lt;&gt;"",TrackingWorksheet!G28&lt;=WeeklySummary!$C$7, TrackingWorksheet!H28=Lists!$D$4), "Y", "N"))</f>
        <v/>
      </c>
      <c r="F23" s="10" t="str">
        <f>IF(B23=1,"",IF(AND(TrackingWorksheet!I28 &lt;&gt;"", TrackingWorksheet!I28&lt;=WeeklySummary!$C$7, TrackingWorksheet!J28=Lists!$D$4), "Y", "N"))</f>
        <v/>
      </c>
      <c r="G23" s="10" t="str">
        <f>IF(B23=1,"",IF(AND(TrackingWorksheet!G28 &lt;&gt;"",TrackingWorksheet!G28&lt;=WeeklySummary!$C$7, TrackingWorksheet!H28=Lists!$D$5), "Y", "N"))</f>
        <v/>
      </c>
      <c r="H23" s="10" t="str">
        <f>IF(B23=1,"",IF(AND(TrackingWorksheet!I28 &lt;&gt;"", TrackingWorksheet!I28&lt;=WeeklySummary!$C$7, TrackingWorksheet!J28=Lists!$D$5), "Y", "N"))</f>
        <v/>
      </c>
      <c r="I23" s="20" t="str">
        <f>IF(B23=1,"",IF(AND(TrackingWorksheet!G28 &lt;&gt;"", TrackingWorksheet!G28&lt;=WeeklySummary!$C$7, TrackingWorksheet!H28=Lists!$D$6), 1, 0))</f>
        <v/>
      </c>
      <c r="J23" s="20" t="str">
        <f t="shared" si="15"/>
        <v/>
      </c>
      <c r="K23" s="10" t="str">
        <f>IF(B23=1,"",IF(AND(TrackingWorksheet!I28&lt;=WeeklySummary!$C$7,TrackingWorksheet!K28="YES"),0,IF(AND(AND(OR(E23="Y",F23="Y"),E23&lt;&gt;F23),G23&lt;&gt;"Y", H23&lt;&gt;"Y"), 1, 0)))</f>
        <v/>
      </c>
      <c r="L23" s="20" t="str">
        <f t="shared" si="16"/>
        <v/>
      </c>
      <c r="M23" s="10" t="str">
        <f t="shared" si="17"/>
        <v/>
      </c>
      <c r="N23" s="20" t="str">
        <f t="shared" si="18"/>
        <v/>
      </c>
      <c r="O23" s="10" t="str">
        <f>IF(B23=1,"",IF(AND(TrackingWorksheet!I28&lt;=WeeklySummary!$C$7,TrackingWorksheet!K28="YES"),0,IF(AND(AND(OR(G23="Y",H23="Y"),G23&lt;&gt;H23),E23&lt;&gt;"Y", F23&lt;&gt;"Y"), 1, 0)))</f>
        <v/>
      </c>
      <c r="P23" s="20" t="str">
        <f t="shared" si="19"/>
        <v/>
      </c>
      <c r="Q23" s="10" t="str">
        <f t="shared" si="20"/>
        <v/>
      </c>
      <c r="R23" s="10" t="str">
        <f t="shared" si="21"/>
        <v/>
      </c>
      <c r="S23" s="10" t="str">
        <f>IF(B23=1,"",IF(AND(OR(AND(TrackingWorksheet!H28=Lists!$D$7,TrackingWorksheet!H28=TrackingWorksheet!J28),TrackingWorksheet!H28&lt;&gt;TrackingWorksheet!J28),TrackingWorksheet!K28="YES",TrackingWorksheet!H28&lt;&gt;Lists!$D$6,TrackingWorksheet!G28&lt;=WeeklySummary!$C$7,TrackingWorksheet!I28&lt;=WeeklySummary!$C$7),1,0))</f>
        <v/>
      </c>
      <c r="T23" s="10" t="str">
        <f t="shared" si="22"/>
        <v/>
      </c>
      <c r="U23" s="10" t="str">
        <f>IF($B23=1,"",IF(TrackingWorksheet!$K28="YES",1, 0)*D23)</f>
        <v/>
      </c>
      <c r="V23" s="20">
        <f t="shared" si="10"/>
        <v>0</v>
      </c>
      <c r="W23" s="20">
        <f t="shared" si="11"/>
        <v>0</v>
      </c>
      <c r="X23" s="10" t="str">
        <f>IF($B23=1,"",IF(AND(TrackingWorksheet!$L28&lt;&gt;"", TrackingWorksheet!$L28&gt;=WeeklySummary!$C$6,TrackingWorksheet!$L28&lt;=WeeklySummary!$C$7,OR(TrackingWorksheet!$H28=Lists!$D$4,TrackingWorksheet!$J28=Lists!$D$4)), 1, 0))</f>
        <v/>
      </c>
      <c r="Y23" s="10" t="str">
        <f>IF($B23=1,"",IF(AND(TrackingWorksheet!$L28&lt;&gt;"", TrackingWorksheet!$L28&gt;=WeeklySummary!$C$6,TrackingWorksheet!$L28&lt;=WeeklySummary!$C$7,OR(TrackingWorksheet!$H28=Lists!$D$5,TrackingWorksheet!$J28=Lists!$D$5)), 1, 0))</f>
        <v/>
      </c>
      <c r="Z23" s="10" t="str">
        <f>IF($B23=1,"",IF(AND(TrackingWorksheet!$L28&lt;&gt;"", TrackingWorksheet!$L28&gt;=WeeklySummary!$C$6,TrackingWorksheet!$L28&lt;=WeeklySummary!$C$7,OR(TrackingWorksheet!$H28=Lists!$D$6,TrackingWorksheet!$J28=Lists!$D$6)), 1, 0))</f>
        <v/>
      </c>
      <c r="AA23" s="19" t="str">
        <f>IF(B23=1,"",IF(AND(TrackingWorksheet!M28&lt;&gt;"",TrackingWorksheet!M28&lt;=WeeklySummary!$C$7),1,0)*D23)</f>
        <v/>
      </c>
      <c r="AB23" s="19" t="str">
        <f>IF(B23=1,"",IF(AND(TrackingWorksheet!N28&lt;&gt;"",TrackingWorksheet!N28&lt;=WeeklySummary!$C$7),1,0)*D23)</f>
        <v/>
      </c>
      <c r="AC23" s="19" t="str">
        <f>IF(B23=1,"",TrackingWorksheet!T28)</f>
        <v/>
      </c>
      <c r="AD23" s="19" t="str">
        <f>IF(B23=1,"",IF(D23*AND(TrackingWorksheet!S28&gt;=Calculations!$BD$3,TrackingWorksheet!U28="",TrackingWorksheet!K28="YES"),1,0))</f>
        <v/>
      </c>
      <c r="AE23" s="19" t="str">
        <f>IF($B23=1,"",IF(AND(TrackingWorksheet!$S28&gt;$BE$3,TrackingWorksheet!$T28=Lists!$P$4),1, 0)*D23)</f>
        <v/>
      </c>
      <c r="AF23" s="19" t="str">
        <f>IF($B23=1,"",IF(AND(TrackingWorksheet!$U28&gt;$BE$3,TrackingWorksheet!$V28=Lists!$P$4),1, 0)*D23)</f>
        <v/>
      </c>
      <c r="AG23" s="19" t="str">
        <f>IF($B23=1,"",IF(AND(TrackingWorksheet!$W28&gt;$BE$3,TrackingWorksheet!$X28=Lists!$P$4),1, 0)*D23)</f>
        <v/>
      </c>
      <c r="AH23" s="19" t="str">
        <f>IF($B23=1,"",IF(AND(TrackingWorksheet!$Y28&gt;$BE$3,TrackingWorksheet!$Z28=Lists!$P$4),1, 0)*D23)</f>
        <v/>
      </c>
      <c r="AI23" s="19" t="str">
        <f>IF($B23=1,"",IF(AND(TrackingWorksheet!$AA28&gt;$BE$3,TrackingWorksheet!$AB28=Lists!$P$4),1, 0)*D23)</f>
        <v/>
      </c>
      <c r="AJ23" s="19" t="str">
        <f>IF($B23=1,"",IF(AND(TrackingWorksheet!$S28&gt;$BE$3,TrackingWorksheet!$T28=Lists!$P$5),1, 0)*D23)</f>
        <v/>
      </c>
      <c r="AK23" s="19" t="str">
        <f>IF($B23=1,"",IF(AND(TrackingWorksheet!$U28&gt;$BE$3,TrackingWorksheet!$V28=Lists!$P$5),1, 0)*D23)</f>
        <v/>
      </c>
      <c r="AL23" s="19" t="str">
        <f>IF($B23=1,"",IF(AND(TrackingWorksheet!$W28&gt;$BE$3,TrackingWorksheet!$X28=Lists!$P$5),1, 0)*D23)</f>
        <v/>
      </c>
      <c r="AM23" s="19" t="str">
        <f>IF($B23=1,"",IF(AND(TrackingWorksheet!$Y28&gt;$BE$3,TrackingWorksheet!$Z28=Lists!$P$5),1, 0)*D23)</f>
        <v/>
      </c>
      <c r="AN23" s="19" t="str">
        <f>IF($B23=1,"",IF(AND(TrackingWorksheet!$AA28&gt;$BE$3,TrackingWorksheet!$AB28=Lists!$P$5),1, 0)*D23)</f>
        <v/>
      </c>
      <c r="AO23" s="19" t="str">
        <f>IF($B23=1,"",IF(AND(TrackingWorksheet!$S28&gt;$BE$3,TrackingWorksheet!$T28=Lists!$P$6),1, 0)*D23)</f>
        <v/>
      </c>
      <c r="AP23" s="19" t="str">
        <f>IF($B23=1,"",IF(AND(TrackingWorksheet!$U28&gt;$BE$3,TrackingWorksheet!$V28=Lists!$P$6),1, 0)*D23)</f>
        <v/>
      </c>
      <c r="AQ23" s="19" t="str">
        <f>IF($B23=1,"",IF(AND(TrackingWorksheet!$W28&gt;$BE$3,TrackingWorksheet!$X28=Lists!$P$6),1, 0)*D23)</f>
        <v/>
      </c>
      <c r="AR23" s="19" t="str">
        <f>IF($B23=1,"",IF(AND(TrackingWorksheet!$Y28&gt;$BE$3,TrackingWorksheet!$Z28=Lists!$P$6),1, 0)*D23)</f>
        <v/>
      </c>
      <c r="AS23" s="19" t="str">
        <f>IF($B23=1,"",IF(AND(TrackingWorksheet!$AA28&gt;$BE$3,TrackingWorksheet!$AB28=Lists!$P$6),1, 0)*D23)</f>
        <v/>
      </c>
      <c r="AT23" s="19">
        <f t="shared" si="12"/>
        <v>0</v>
      </c>
      <c r="AU23" s="19" t="str">
        <f>IF(B23=1,"",IF(AND(TrackingWorksheet!K28="",TrackingWorksheet!M28="", TrackingWorksheet!N28="", TrackingWorksheet!S28="", TrackingWorksheet!V28="", TrackingWorksheet!W28="", TrackingWorksheet!Y28="", TrackingWorksheet!AA28="", V23=1),1,0)*D23)</f>
        <v/>
      </c>
      <c r="AV23" s="19" t="str">
        <f>IF(B23=1,"",IF(D23*AND(TrackingWorksheet!U28&gt;Calculations!$BE$3,TrackingWorksheet!K28="YES"),1,0))</f>
        <v/>
      </c>
      <c r="AW23" s="19" t="str">
        <f>IF(B23=1,"",IF(D23*AND(TrackingWorksheet!W28&gt;Calculations!$BE$3,TrackingWorksheet!K28="YES"),1,0))</f>
        <v/>
      </c>
      <c r="AX23" s="19">
        <f t="shared" si="13"/>
        <v>0</v>
      </c>
      <c r="AY23" s="19">
        <f t="shared" si="1"/>
        <v>0</v>
      </c>
      <c r="AZ23" s="27" t="str">
        <f>IF(B23=1,"",IF(TrackingWorksheet!Q28="","",TrackingWorksheet!Q28))</f>
        <v/>
      </c>
      <c r="BB23" s="4"/>
      <c r="BC23" s="4"/>
      <c r="BD23" s="4"/>
      <c r="BE23" s="4"/>
      <c r="BF23" s="4"/>
      <c r="BG23" s="4" t="str">
        <f>IF(B23=1,"",IF(AND(N23=1,TrackingWorksheet!$I28+14&lt;=WeeklySummary!$C$7),1,0))</f>
        <v/>
      </c>
      <c r="BH23" s="4" t="str">
        <f>IF(B23=1,"",IF(AND(R23=1,TrackingWorksheet!$I28+14&lt;=WeeklySummary!$C$7),1,0))</f>
        <v/>
      </c>
      <c r="BI23" s="4" t="str">
        <f>IF(B23=1,"",IF(AND(J23=1,TrackingWorksheet!$G28+14&lt;=WeeklySummary!$C$7),1,0))</f>
        <v/>
      </c>
      <c r="BJ23" s="4" t="str">
        <f>IF(B23=1,"",IF(AND(T23=1,TrackingWorksheet!$I28+14&lt;=WeeklySummary!$C$7),1,0))</f>
        <v/>
      </c>
      <c r="BK23" s="4" t="str">
        <f>IF(B23=1,"",IF(AND(T23=1,TrackingWorksheet!$G28+14&lt;=WeeklySummary!$C$7),1,0))</f>
        <v/>
      </c>
      <c r="BL23" s="4">
        <f t="shared" si="23"/>
        <v>0</v>
      </c>
    </row>
    <row r="24" spans="2:64" x14ac:dyDescent="0.25">
      <c r="B24" s="27">
        <f>IF(AND(ISBLANK(TrackingWorksheet!B29),ISBLANK(TrackingWorksheet!C29),ISBLANK(TrackingWorksheet!G29),ISBLANK(TrackingWorksheet!H29),
ISBLANK(TrackingWorksheet!I29),ISBLANK(TrackingWorksheet!J29),ISBLANK(TrackingWorksheet!M29),
ISBLANK(TrackingWorksheet!N31)),1,0)</f>
        <v>1</v>
      </c>
      <c r="C24" s="12" t="str">
        <f>IF(B24=1,"",TrackingWorksheet!F29)</f>
        <v/>
      </c>
      <c r="D24" s="20" t="str">
        <f>IF(B24=1,"",IF(AND(TrackingWorksheet!B29&lt;&gt;"",TrackingWorksheet!B29&lt;=WeeklySummary!$C$7,OR(TrackingWorksheet!C29="",TrackingWorksheet!C29&gt;=WeeklySummary!$C$6)),1,0))</f>
        <v/>
      </c>
      <c r="E24" s="10" t="str">
        <f>IF(B24=1,"",IF(AND(TrackingWorksheet!G29 &lt;&gt;"",TrackingWorksheet!G29&lt;=WeeklySummary!$C$7, TrackingWorksheet!H29=Lists!$D$4), "Y", "N"))</f>
        <v/>
      </c>
      <c r="F24" s="10" t="str">
        <f>IF(B24=1,"",IF(AND(TrackingWorksheet!I29 &lt;&gt;"", TrackingWorksheet!I29&lt;=WeeklySummary!$C$7, TrackingWorksheet!J29=Lists!$D$4), "Y", "N"))</f>
        <v/>
      </c>
      <c r="G24" s="10" t="str">
        <f>IF(B24=1,"",IF(AND(TrackingWorksheet!G29 &lt;&gt;"",TrackingWorksheet!G29&lt;=WeeklySummary!$C$7, TrackingWorksheet!H29=Lists!$D$5), "Y", "N"))</f>
        <v/>
      </c>
      <c r="H24" s="10" t="str">
        <f>IF(B24=1,"",IF(AND(TrackingWorksheet!I29 &lt;&gt;"", TrackingWorksheet!I29&lt;=WeeklySummary!$C$7, TrackingWorksheet!J29=Lists!$D$5), "Y", "N"))</f>
        <v/>
      </c>
      <c r="I24" s="20" t="str">
        <f>IF(B24=1,"",IF(AND(TrackingWorksheet!G29 &lt;&gt;"", TrackingWorksheet!G29&lt;=WeeklySummary!$C$7, TrackingWorksheet!H29=Lists!$D$6), 1, 0))</f>
        <v/>
      </c>
      <c r="J24" s="20" t="str">
        <f t="shared" si="15"/>
        <v/>
      </c>
      <c r="K24" s="10" t="str">
        <f>IF(B24=1,"",IF(AND(TrackingWorksheet!I29&lt;=WeeklySummary!$C$7,TrackingWorksheet!K29="YES"),0,IF(AND(AND(OR(E24="Y",F24="Y"),E24&lt;&gt;F24),G24&lt;&gt;"Y", H24&lt;&gt;"Y"), 1, 0)))</f>
        <v/>
      </c>
      <c r="L24" s="20" t="str">
        <f t="shared" si="16"/>
        <v/>
      </c>
      <c r="M24" s="10" t="str">
        <f t="shared" si="17"/>
        <v/>
      </c>
      <c r="N24" s="20" t="str">
        <f t="shared" si="18"/>
        <v/>
      </c>
      <c r="O24" s="10" t="str">
        <f>IF(B24=1,"",IF(AND(TrackingWorksheet!I29&lt;=WeeklySummary!$C$7,TrackingWorksheet!K29="YES"),0,IF(AND(AND(OR(G24="Y",H24="Y"),G24&lt;&gt;H24),E24&lt;&gt;"Y", F24&lt;&gt;"Y"), 1, 0)))</f>
        <v/>
      </c>
      <c r="P24" s="20" t="str">
        <f t="shared" si="19"/>
        <v/>
      </c>
      <c r="Q24" s="10" t="str">
        <f t="shared" si="20"/>
        <v/>
      </c>
      <c r="R24" s="10" t="str">
        <f t="shared" si="21"/>
        <v/>
      </c>
      <c r="S24" s="10" t="str">
        <f>IF(B24=1,"",IF(AND(OR(AND(TrackingWorksheet!H29=Lists!$D$7,TrackingWorksheet!H29=TrackingWorksheet!J29),TrackingWorksheet!H29&lt;&gt;TrackingWorksheet!J29),TrackingWorksheet!K29="YES",TrackingWorksheet!H29&lt;&gt;Lists!$D$6,TrackingWorksheet!G29&lt;=WeeklySummary!$C$7,TrackingWorksheet!I29&lt;=WeeklySummary!$C$7),1,0))</f>
        <v/>
      </c>
      <c r="T24" s="10" t="str">
        <f t="shared" si="22"/>
        <v/>
      </c>
      <c r="U24" s="10" t="str">
        <f>IF($B24=1,"",IF(TrackingWorksheet!$K29="YES",1, 0)*D24)</f>
        <v/>
      </c>
      <c r="V24" s="20">
        <f t="shared" si="10"/>
        <v>0</v>
      </c>
      <c r="W24" s="20">
        <f t="shared" si="11"/>
        <v>0</v>
      </c>
      <c r="X24" s="10" t="str">
        <f>IF($B24=1,"",IF(AND(TrackingWorksheet!$L29&lt;&gt;"", TrackingWorksheet!$L29&gt;=WeeklySummary!$C$6,TrackingWorksheet!$L29&lt;=WeeklySummary!$C$7,OR(TrackingWorksheet!$H29=Lists!$D$4,TrackingWorksheet!$J29=Lists!$D$4)), 1, 0))</f>
        <v/>
      </c>
      <c r="Y24" s="10" t="str">
        <f>IF($B24=1,"",IF(AND(TrackingWorksheet!$L29&lt;&gt;"", TrackingWorksheet!$L29&gt;=WeeklySummary!$C$6,TrackingWorksheet!$L29&lt;=WeeklySummary!$C$7,OR(TrackingWorksheet!$H29=Lists!$D$5,TrackingWorksheet!$J29=Lists!$D$5)), 1, 0))</f>
        <v/>
      </c>
      <c r="Z24" s="10" t="str">
        <f>IF($B24=1,"",IF(AND(TrackingWorksheet!$L29&lt;&gt;"", TrackingWorksheet!$L29&gt;=WeeklySummary!$C$6,TrackingWorksheet!$L29&lt;=WeeklySummary!$C$7,OR(TrackingWorksheet!$H29=Lists!$D$6,TrackingWorksheet!$J29=Lists!$D$6)), 1, 0))</f>
        <v/>
      </c>
      <c r="AA24" s="19" t="str">
        <f>IF(B24=1,"",IF(AND(TrackingWorksheet!M29&lt;&gt;"",TrackingWorksheet!M29&lt;=WeeklySummary!$C$7),1,0)*D24)</f>
        <v/>
      </c>
      <c r="AB24" s="19" t="str">
        <f>IF(B24=1,"",IF(AND(TrackingWorksheet!N29&lt;&gt;"",TrackingWorksheet!N29&lt;=WeeklySummary!$C$7),1,0)*D24)</f>
        <v/>
      </c>
      <c r="AC24" s="19" t="str">
        <f>IF(B24=1,"",TrackingWorksheet!T29)</f>
        <v/>
      </c>
      <c r="AD24" s="19" t="str">
        <f>IF(B24=1,"",IF(D24*AND(TrackingWorksheet!S29&gt;=Calculations!$BD$3,TrackingWorksheet!U29="",TrackingWorksheet!K29="YES"),1,0))</f>
        <v/>
      </c>
      <c r="AE24" s="19" t="str">
        <f>IF($B24=1,"",IF(AND(TrackingWorksheet!$S29&gt;$BE$3,TrackingWorksheet!$T29=Lists!$P$4),1, 0)*D24)</f>
        <v/>
      </c>
      <c r="AF24" s="19" t="str">
        <f>IF($B24=1,"",IF(AND(TrackingWorksheet!$U29&gt;$BE$3,TrackingWorksheet!$V29=Lists!$P$4),1, 0)*D24)</f>
        <v/>
      </c>
      <c r="AG24" s="19" t="str">
        <f>IF($B24=1,"",IF(AND(TrackingWorksheet!$W29&gt;$BE$3,TrackingWorksheet!$X29=Lists!$P$4),1, 0)*D24)</f>
        <v/>
      </c>
      <c r="AH24" s="19" t="str">
        <f>IF($B24=1,"",IF(AND(TrackingWorksheet!$Y29&gt;$BE$3,TrackingWorksheet!$Z29=Lists!$P$4),1, 0)*D24)</f>
        <v/>
      </c>
      <c r="AI24" s="19" t="str">
        <f>IF($B24=1,"",IF(AND(TrackingWorksheet!$AA29&gt;$BE$3,TrackingWorksheet!$AB29=Lists!$P$4),1, 0)*D24)</f>
        <v/>
      </c>
      <c r="AJ24" s="19" t="str">
        <f>IF($B24=1,"",IF(AND(TrackingWorksheet!$S29&gt;$BE$3,TrackingWorksheet!$T29=Lists!$P$5),1, 0)*D24)</f>
        <v/>
      </c>
      <c r="AK24" s="19" t="str">
        <f>IF($B24=1,"",IF(AND(TrackingWorksheet!$U29&gt;$BE$3,TrackingWorksheet!$V29=Lists!$P$5),1, 0)*D24)</f>
        <v/>
      </c>
      <c r="AL24" s="19" t="str">
        <f>IF($B24=1,"",IF(AND(TrackingWorksheet!$W29&gt;$BE$3,TrackingWorksheet!$X29=Lists!$P$5),1, 0)*D24)</f>
        <v/>
      </c>
      <c r="AM24" s="19" t="str">
        <f>IF($B24=1,"",IF(AND(TrackingWorksheet!$Y29&gt;$BE$3,TrackingWorksheet!$Z29=Lists!$P$5),1, 0)*D24)</f>
        <v/>
      </c>
      <c r="AN24" s="19" t="str">
        <f>IF($B24=1,"",IF(AND(TrackingWorksheet!$AA29&gt;$BE$3,TrackingWorksheet!$AB29=Lists!$P$5),1, 0)*D24)</f>
        <v/>
      </c>
      <c r="AO24" s="19" t="str">
        <f>IF($B24=1,"",IF(AND(TrackingWorksheet!$S29&gt;$BE$3,TrackingWorksheet!$T29=Lists!$P$6),1, 0)*D24)</f>
        <v/>
      </c>
      <c r="AP24" s="19" t="str">
        <f>IF($B24=1,"",IF(AND(TrackingWorksheet!$U29&gt;$BE$3,TrackingWorksheet!$V29=Lists!$P$6),1, 0)*D24)</f>
        <v/>
      </c>
      <c r="AQ24" s="19" t="str">
        <f>IF($B24=1,"",IF(AND(TrackingWorksheet!$W29&gt;$BE$3,TrackingWorksheet!$X29=Lists!$P$6),1, 0)*D24)</f>
        <v/>
      </c>
      <c r="AR24" s="19" t="str">
        <f>IF($B24=1,"",IF(AND(TrackingWorksheet!$Y29&gt;$BE$3,TrackingWorksheet!$Z29=Lists!$P$6),1, 0)*D24)</f>
        <v/>
      </c>
      <c r="AS24" s="19" t="str">
        <f>IF($B24=1,"",IF(AND(TrackingWorksheet!$AA29&gt;$BE$3,TrackingWorksheet!$AB29=Lists!$P$6),1, 0)*D24)</f>
        <v/>
      </c>
      <c r="AT24" s="19">
        <f t="shared" si="12"/>
        <v>0</v>
      </c>
      <c r="AU24" s="19" t="str">
        <f>IF(B24=1,"",IF(AND(TrackingWorksheet!K29="",TrackingWorksheet!M29="", TrackingWorksheet!N29="", TrackingWorksheet!S29="", TrackingWorksheet!V29="", TrackingWorksheet!W29="", TrackingWorksheet!Y29="", TrackingWorksheet!AA29="", V24=1),1,0)*D24)</f>
        <v/>
      </c>
      <c r="AV24" s="19" t="str">
        <f>IF(B24=1,"",IF(D24*AND(TrackingWorksheet!U29&gt;Calculations!$BE$3,TrackingWorksheet!K29="YES"),1,0))</f>
        <v/>
      </c>
      <c r="AW24" s="19" t="str">
        <f>IF(B24=1,"",IF(D24*AND(TrackingWorksheet!W29&gt;Calculations!$BE$3,TrackingWorksheet!K29="YES"),1,0))</f>
        <v/>
      </c>
      <c r="AX24" s="19">
        <f t="shared" si="13"/>
        <v>0</v>
      </c>
      <c r="AY24" s="19">
        <f t="shared" si="1"/>
        <v>0</v>
      </c>
      <c r="AZ24" s="27" t="str">
        <f>IF(B24=1,"",IF(TrackingWorksheet!Q29="","",TrackingWorksheet!Q29))</f>
        <v/>
      </c>
      <c r="BB24" s="4"/>
      <c r="BC24" s="4"/>
      <c r="BD24" s="4"/>
      <c r="BE24" s="4"/>
      <c r="BF24" s="4"/>
      <c r="BG24" s="4" t="str">
        <f>IF(B24=1,"",IF(AND(N24=1,TrackingWorksheet!$I29+14&lt;=WeeklySummary!$C$7),1,0))</f>
        <v/>
      </c>
      <c r="BH24" s="4" t="str">
        <f>IF(B24=1,"",IF(AND(R24=1,TrackingWorksheet!$I29+14&lt;=WeeklySummary!$C$7),1,0))</f>
        <v/>
      </c>
      <c r="BI24" s="4" t="str">
        <f>IF(B24=1,"",IF(AND(J24=1,TrackingWorksheet!$G29+14&lt;=WeeklySummary!$C$7),1,0))</f>
        <v/>
      </c>
      <c r="BJ24" s="4" t="str">
        <f>IF(B24=1,"",IF(AND(T24=1,TrackingWorksheet!$I29+14&lt;=WeeklySummary!$C$7),1,0))</f>
        <v/>
      </c>
      <c r="BK24" s="4" t="str">
        <f>IF(B24=1,"",IF(AND(T24=1,TrackingWorksheet!$G29+14&lt;=WeeklySummary!$C$7),1,0))</f>
        <v/>
      </c>
      <c r="BL24" s="4">
        <f t="shared" si="23"/>
        <v>0</v>
      </c>
    </row>
    <row r="25" spans="2:64" x14ac:dyDescent="0.25">
      <c r="B25" s="27">
        <f>IF(AND(ISBLANK(TrackingWorksheet!B30),ISBLANK(TrackingWorksheet!C30),ISBLANK(TrackingWorksheet!G30),ISBLANK(TrackingWorksheet!H30),
ISBLANK(TrackingWorksheet!I30),ISBLANK(TrackingWorksheet!J30),ISBLANK(TrackingWorksheet!M30),
ISBLANK(TrackingWorksheet!N32)),1,0)</f>
        <v>1</v>
      </c>
      <c r="C25" s="12" t="str">
        <f>IF(B25=1,"",TrackingWorksheet!F30)</f>
        <v/>
      </c>
      <c r="D25" s="20" t="str">
        <f>IF(B25=1,"",IF(AND(TrackingWorksheet!B30&lt;&gt;"",TrackingWorksheet!B30&lt;=WeeklySummary!$C$7,OR(TrackingWorksheet!C30="",TrackingWorksheet!C30&gt;=WeeklySummary!$C$6)),1,0))</f>
        <v/>
      </c>
      <c r="E25" s="10" t="str">
        <f>IF(B25=1,"",IF(AND(TrackingWorksheet!G30 &lt;&gt;"",TrackingWorksheet!G30&lt;=WeeklySummary!$C$7, TrackingWorksheet!H30=Lists!$D$4), "Y", "N"))</f>
        <v/>
      </c>
      <c r="F25" s="10" t="str">
        <f>IF(B25=1,"",IF(AND(TrackingWorksheet!I30 &lt;&gt;"", TrackingWorksheet!I30&lt;=WeeklySummary!$C$7, TrackingWorksheet!J30=Lists!$D$4), "Y", "N"))</f>
        <v/>
      </c>
      <c r="G25" s="10" t="str">
        <f>IF(B25=1,"",IF(AND(TrackingWorksheet!G30 &lt;&gt;"",TrackingWorksheet!G30&lt;=WeeklySummary!$C$7, TrackingWorksheet!H30=Lists!$D$5), "Y", "N"))</f>
        <v/>
      </c>
      <c r="H25" s="10" t="str">
        <f>IF(B25=1,"",IF(AND(TrackingWorksheet!I30 &lt;&gt;"", TrackingWorksheet!I30&lt;=WeeklySummary!$C$7, TrackingWorksheet!J30=Lists!$D$5), "Y", "N"))</f>
        <v/>
      </c>
      <c r="I25" s="20" t="str">
        <f>IF(B25=1,"",IF(AND(TrackingWorksheet!G30 &lt;&gt;"", TrackingWorksheet!G30&lt;=WeeklySummary!$C$7, TrackingWorksheet!H30=Lists!$D$6), 1, 0))</f>
        <v/>
      </c>
      <c r="J25" s="20" t="str">
        <f t="shared" si="15"/>
        <v/>
      </c>
      <c r="K25" s="10" t="str">
        <f>IF(B25=1,"",IF(AND(TrackingWorksheet!I30&lt;=WeeklySummary!$C$7,TrackingWorksheet!K30="YES"),0,IF(AND(AND(OR(E25="Y",F25="Y"),E25&lt;&gt;F25),G25&lt;&gt;"Y", H25&lt;&gt;"Y"), 1, 0)))</f>
        <v/>
      </c>
      <c r="L25" s="20" t="str">
        <f t="shared" si="16"/>
        <v/>
      </c>
      <c r="M25" s="10" t="str">
        <f t="shared" si="17"/>
        <v/>
      </c>
      <c r="N25" s="20" t="str">
        <f t="shared" si="18"/>
        <v/>
      </c>
      <c r="O25" s="10" t="str">
        <f>IF(B25=1,"",IF(AND(TrackingWorksheet!I30&lt;=WeeklySummary!$C$7,TrackingWorksheet!K30="YES"),0,IF(AND(AND(OR(G25="Y",H25="Y"),G25&lt;&gt;H25),E25&lt;&gt;"Y", F25&lt;&gt;"Y"), 1, 0)))</f>
        <v/>
      </c>
      <c r="P25" s="20" t="str">
        <f t="shared" si="19"/>
        <v/>
      </c>
      <c r="Q25" s="10" t="str">
        <f t="shared" si="20"/>
        <v/>
      </c>
      <c r="R25" s="10" t="str">
        <f t="shared" si="21"/>
        <v/>
      </c>
      <c r="S25" s="10" t="str">
        <f>IF(B25=1,"",IF(AND(OR(AND(TrackingWorksheet!H30=Lists!$D$7,TrackingWorksheet!H30=TrackingWorksheet!J30),TrackingWorksheet!H30&lt;&gt;TrackingWorksheet!J30),TrackingWorksheet!K30="YES",TrackingWorksheet!H30&lt;&gt;Lists!$D$6,TrackingWorksheet!G30&lt;=WeeklySummary!$C$7,TrackingWorksheet!I30&lt;=WeeklySummary!$C$7),1,0))</f>
        <v/>
      </c>
      <c r="T25" s="10" t="str">
        <f t="shared" si="22"/>
        <v/>
      </c>
      <c r="U25" s="10" t="str">
        <f>IF($B25=1,"",IF(TrackingWorksheet!$K30="YES",1, 0)*D25)</f>
        <v/>
      </c>
      <c r="V25" s="20">
        <f t="shared" si="10"/>
        <v>0</v>
      </c>
      <c r="W25" s="20">
        <f t="shared" si="11"/>
        <v>0</v>
      </c>
      <c r="X25" s="10" t="str">
        <f>IF($B25=1,"",IF(AND(TrackingWorksheet!$L30&lt;&gt;"", TrackingWorksheet!$L30&gt;=WeeklySummary!$C$6,TrackingWorksheet!$L30&lt;=WeeklySummary!$C$7,OR(TrackingWorksheet!$H30=Lists!$D$4,TrackingWorksheet!$J30=Lists!$D$4)), 1, 0))</f>
        <v/>
      </c>
      <c r="Y25" s="10" t="str">
        <f>IF($B25=1,"",IF(AND(TrackingWorksheet!$L30&lt;&gt;"", TrackingWorksheet!$L30&gt;=WeeklySummary!$C$6,TrackingWorksheet!$L30&lt;=WeeklySummary!$C$7,OR(TrackingWorksheet!$H30=Lists!$D$5,TrackingWorksheet!$J30=Lists!$D$5)), 1, 0))</f>
        <v/>
      </c>
      <c r="Z25" s="10" t="str">
        <f>IF($B25=1,"",IF(AND(TrackingWorksheet!$L30&lt;&gt;"", TrackingWorksheet!$L30&gt;=WeeklySummary!$C$6,TrackingWorksheet!$L30&lt;=WeeklySummary!$C$7,OR(TrackingWorksheet!$H30=Lists!$D$6,TrackingWorksheet!$J30=Lists!$D$6)), 1, 0))</f>
        <v/>
      </c>
      <c r="AA25" s="19" t="str">
        <f>IF(B25=1,"",IF(AND(TrackingWorksheet!M30&lt;&gt;"",TrackingWorksheet!M30&lt;=WeeklySummary!$C$7),1,0)*D25)</f>
        <v/>
      </c>
      <c r="AB25" s="19" t="str">
        <f>IF(B25=1,"",IF(AND(TrackingWorksheet!N30&lt;&gt;"",TrackingWorksheet!N30&lt;=WeeklySummary!$C$7),1,0)*D25)</f>
        <v/>
      </c>
      <c r="AC25" s="19" t="str">
        <f>IF(B25=1,"",TrackingWorksheet!T30)</f>
        <v/>
      </c>
      <c r="AD25" s="19" t="str">
        <f>IF(B25=1,"",IF(D25*AND(TrackingWorksheet!S30&gt;=Calculations!$BD$3,TrackingWorksheet!U30="",TrackingWorksheet!K30="YES"),1,0))</f>
        <v/>
      </c>
      <c r="AE25" s="19" t="str">
        <f>IF($B25=1,"",IF(AND(TrackingWorksheet!$S30&gt;$BE$3,TrackingWorksheet!$T30=Lists!$P$4),1, 0)*D25)</f>
        <v/>
      </c>
      <c r="AF25" s="19" t="str">
        <f>IF($B25=1,"",IF(AND(TrackingWorksheet!$U30&gt;$BE$3,TrackingWorksheet!$V30=Lists!$P$4),1, 0)*D25)</f>
        <v/>
      </c>
      <c r="AG25" s="19" t="str">
        <f>IF($B25=1,"",IF(AND(TrackingWorksheet!$W30&gt;$BE$3,TrackingWorksheet!$X30=Lists!$P$4),1, 0)*D25)</f>
        <v/>
      </c>
      <c r="AH25" s="19" t="str">
        <f>IF($B25=1,"",IF(AND(TrackingWorksheet!$Y30&gt;$BE$3,TrackingWorksheet!$Z30=Lists!$P$4),1, 0)*D25)</f>
        <v/>
      </c>
      <c r="AI25" s="19" t="str">
        <f>IF($B25=1,"",IF(AND(TrackingWorksheet!$AA30&gt;$BE$3,TrackingWorksheet!$AB30=Lists!$P$4),1, 0)*D25)</f>
        <v/>
      </c>
      <c r="AJ25" s="19" t="str">
        <f>IF($B25=1,"",IF(AND(TrackingWorksheet!$S30&gt;$BE$3,TrackingWorksheet!$T30=Lists!$P$5),1, 0)*D25)</f>
        <v/>
      </c>
      <c r="AK25" s="19" t="str">
        <f>IF($B25=1,"",IF(AND(TrackingWorksheet!$U30&gt;$BE$3,TrackingWorksheet!$V30=Lists!$P$5),1, 0)*D25)</f>
        <v/>
      </c>
      <c r="AL25" s="19" t="str">
        <f>IF($B25=1,"",IF(AND(TrackingWorksheet!$W30&gt;$BE$3,TrackingWorksheet!$X30=Lists!$P$5),1, 0)*D25)</f>
        <v/>
      </c>
      <c r="AM25" s="19" t="str">
        <f>IF($B25=1,"",IF(AND(TrackingWorksheet!$Y30&gt;$BE$3,TrackingWorksheet!$Z30=Lists!$P$5),1, 0)*D25)</f>
        <v/>
      </c>
      <c r="AN25" s="19" t="str">
        <f>IF($B25=1,"",IF(AND(TrackingWorksheet!$AA30&gt;$BE$3,TrackingWorksheet!$AB30=Lists!$P$5),1, 0)*D25)</f>
        <v/>
      </c>
      <c r="AO25" s="19" t="str">
        <f>IF($B25=1,"",IF(AND(TrackingWorksheet!$S30&gt;$BE$3,TrackingWorksheet!$T30=Lists!$P$6),1, 0)*D25)</f>
        <v/>
      </c>
      <c r="AP25" s="19" t="str">
        <f>IF($B25=1,"",IF(AND(TrackingWorksheet!$U30&gt;$BE$3,TrackingWorksheet!$V30=Lists!$P$6),1, 0)*D25)</f>
        <v/>
      </c>
      <c r="AQ25" s="19" t="str">
        <f>IF($B25=1,"",IF(AND(TrackingWorksheet!$W30&gt;$BE$3,TrackingWorksheet!$X30=Lists!$P$6),1, 0)*D25)</f>
        <v/>
      </c>
      <c r="AR25" s="19" t="str">
        <f>IF($B25=1,"",IF(AND(TrackingWorksheet!$Y30&gt;$BE$3,TrackingWorksheet!$Z30=Lists!$P$6),1, 0)*D25)</f>
        <v/>
      </c>
      <c r="AS25" s="19" t="str">
        <f>IF($B25=1,"",IF(AND(TrackingWorksheet!$AA30&gt;$BE$3,TrackingWorksheet!$AB30=Lists!$P$6),1, 0)*D25)</f>
        <v/>
      </c>
      <c r="AT25" s="19">
        <f t="shared" si="12"/>
        <v>0</v>
      </c>
      <c r="AU25" s="19" t="str">
        <f>IF(B25=1,"",IF(AND(TrackingWorksheet!K30="",TrackingWorksheet!M30="", TrackingWorksheet!N30="", TrackingWorksheet!S30="", TrackingWorksheet!V30="", TrackingWorksheet!W30="", TrackingWorksheet!Y30="", TrackingWorksheet!AA30="", V25=1),1,0)*D25)</f>
        <v/>
      </c>
      <c r="AV25" s="19" t="str">
        <f>IF(B25=1,"",IF(D25*AND(TrackingWorksheet!U30&gt;Calculations!$BE$3,TrackingWorksheet!K30="YES"),1,0))</f>
        <v/>
      </c>
      <c r="AW25" s="19" t="str">
        <f>IF(B25=1,"",IF(D25*AND(TrackingWorksheet!W30&gt;Calculations!$BE$3,TrackingWorksheet!K30="YES"),1,0))</f>
        <v/>
      </c>
      <c r="AX25" s="19">
        <f t="shared" si="13"/>
        <v>0</v>
      </c>
      <c r="AY25" s="19">
        <f t="shared" si="1"/>
        <v>0</v>
      </c>
      <c r="AZ25" s="27" t="str">
        <f>IF(B25=1,"",IF(TrackingWorksheet!Q30="","",TrackingWorksheet!Q30))</f>
        <v/>
      </c>
      <c r="BB25" s="4"/>
      <c r="BC25" s="4"/>
      <c r="BD25" s="4"/>
      <c r="BE25" s="4"/>
      <c r="BF25" s="4"/>
      <c r="BG25" s="4" t="str">
        <f>IF(B25=1,"",IF(AND(N25=1,TrackingWorksheet!$I30+14&lt;=WeeklySummary!$C$7),1,0))</f>
        <v/>
      </c>
      <c r="BH25" s="4" t="str">
        <f>IF(B25=1,"",IF(AND(R25=1,TrackingWorksheet!$I30+14&lt;=WeeklySummary!$C$7),1,0))</f>
        <v/>
      </c>
      <c r="BI25" s="4" t="str">
        <f>IF(B25=1,"",IF(AND(J25=1,TrackingWorksheet!$G30+14&lt;=WeeklySummary!$C$7),1,0))</f>
        <v/>
      </c>
      <c r="BJ25" s="4" t="str">
        <f>IF(B25=1,"",IF(AND(T25=1,TrackingWorksheet!$I30+14&lt;=WeeklySummary!$C$7),1,0))</f>
        <v/>
      </c>
      <c r="BK25" s="4" t="str">
        <f>IF(B25=1,"",IF(AND(T25=1,TrackingWorksheet!$G30+14&lt;=WeeklySummary!$C$7),1,0))</f>
        <v/>
      </c>
      <c r="BL25" s="4">
        <f t="shared" si="23"/>
        <v>0</v>
      </c>
    </row>
    <row r="26" spans="2:64" x14ac:dyDescent="0.25">
      <c r="B26" s="27">
        <f>IF(AND(ISBLANK(TrackingWorksheet!B31),ISBLANK(TrackingWorksheet!C31),ISBLANK(TrackingWorksheet!G31),ISBLANK(TrackingWorksheet!H31),
ISBLANK(TrackingWorksheet!I31),ISBLANK(TrackingWorksheet!J31),ISBLANK(TrackingWorksheet!M31),
ISBLANK(TrackingWorksheet!N33)),1,0)</f>
        <v>1</v>
      </c>
      <c r="C26" s="12" t="str">
        <f>IF(B26=1,"",TrackingWorksheet!F31)</f>
        <v/>
      </c>
      <c r="D26" s="20" t="str">
        <f>IF(B26=1,"",IF(AND(TrackingWorksheet!B31&lt;&gt;"",TrackingWorksheet!B31&lt;=WeeklySummary!$C$7,OR(TrackingWorksheet!C31="",TrackingWorksheet!C31&gt;=WeeklySummary!$C$6)),1,0))</f>
        <v/>
      </c>
      <c r="E26" s="10" t="str">
        <f>IF(B26=1,"",IF(AND(TrackingWorksheet!G31 &lt;&gt;"",TrackingWorksheet!G31&lt;=WeeklySummary!$C$7, TrackingWorksheet!H31=Lists!$D$4), "Y", "N"))</f>
        <v/>
      </c>
      <c r="F26" s="10" t="str">
        <f>IF(B26=1,"",IF(AND(TrackingWorksheet!I31 &lt;&gt;"", TrackingWorksheet!I31&lt;=WeeklySummary!$C$7, TrackingWorksheet!J31=Lists!$D$4), "Y", "N"))</f>
        <v/>
      </c>
      <c r="G26" s="10" t="str">
        <f>IF(B26=1,"",IF(AND(TrackingWorksheet!G31 &lt;&gt;"",TrackingWorksheet!G31&lt;=WeeklySummary!$C$7, TrackingWorksheet!H31=Lists!$D$5), "Y", "N"))</f>
        <v/>
      </c>
      <c r="H26" s="10" t="str">
        <f>IF(B26=1,"",IF(AND(TrackingWorksheet!I31 &lt;&gt;"", TrackingWorksheet!I31&lt;=WeeklySummary!$C$7, TrackingWorksheet!J31=Lists!$D$5), "Y", "N"))</f>
        <v/>
      </c>
      <c r="I26" s="20" t="str">
        <f>IF(B26=1,"",IF(AND(TrackingWorksheet!G31 &lt;&gt;"", TrackingWorksheet!G31&lt;=WeeklySummary!$C$7, TrackingWorksheet!H31=Lists!$D$6), 1, 0))</f>
        <v/>
      </c>
      <c r="J26" s="20" t="str">
        <f t="shared" si="15"/>
        <v/>
      </c>
      <c r="K26" s="10" t="str">
        <f>IF(B26=1,"",IF(AND(TrackingWorksheet!I31&lt;=WeeklySummary!$C$7,TrackingWorksheet!K31="YES"),0,IF(AND(AND(OR(E26="Y",F26="Y"),E26&lt;&gt;F26),G26&lt;&gt;"Y", H26&lt;&gt;"Y"), 1, 0)))</f>
        <v/>
      </c>
      <c r="L26" s="20" t="str">
        <f t="shared" si="16"/>
        <v/>
      </c>
      <c r="M26" s="10" t="str">
        <f t="shared" si="17"/>
        <v/>
      </c>
      <c r="N26" s="20" t="str">
        <f t="shared" si="18"/>
        <v/>
      </c>
      <c r="O26" s="10" t="str">
        <f>IF(B26=1,"",IF(AND(TrackingWorksheet!I31&lt;=WeeklySummary!$C$7,TrackingWorksheet!K31="YES"),0,IF(AND(AND(OR(G26="Y",H26="Y"),G26&lt;&gt;H26),E26&lt;&gt;"Y", F26&lt;&gt;"Y"), 1, 0)))</f>
        <v/>
      </c>
      <c r="P26" s="20" t="str">
        <f t="shared" si="19"/>
        <v/>
      </c>
      <c r="Q26" s="10" t="str">
        <f t="shared" si="20"/>
        <v/>
      </c>
      <c r="R26" s="10" t="str">
        <f t="shared" si="21"/>
        <v/>
      </c>
      <c r="S26" s="10" t="str">
        <f>IF(B26=1,"",IF(AND(OR(AND(TrackingWorksheet!H31=Lists!$D$7,TrackingWorksheet!H31=TrackingWorksheet!J31),TrackingWorksheet!H31&lt;&gt;TrackingWorksheet!J31),TrackingWorksheet!K31="YES",TrackingWorksheet!H31&lt;&gt;Lists!$D$6,TrackingWorksheet!G31&lt;=WeeklySummary!$C$7,TrackingWorksheet!I31&lt;=WeeklySummary!$C$7),1,0))</f>
        <v/>
      </c>
      <c r="T26" s="10" t="str">
        <f t="shared" si="22"/>
        <v/>
      </c>
      <c r="U26" s="10" t="str">
        <f>IF($B26=1,"",IF(TrackingWorksheet!$K31="YES",1, 0)*D26)</f>
        <v/>
      </c>
      <c r="V26" s="20">
        <f t="shared" si="10"/>
        <v>0</v>
      </c>
      <c r="W26" s="20">
        <f t="shared" si="11"/>
        <v>0</v>
      </c>
      <c r="X26" s="10" t="str">
        <f>IF($B26=1,"",IF(AND(TrackingWorksheet!$L31&lt;&gt;"", TrackingWorksheet!$L31&gt;=WeeklySummary!$C$6,TrackingWorksheet!$L31&lt;=WeeklySummary!$C$7,OR(TrackingWorksheet!$H31=Lists!$D$4,TrackingWorksheet!$J31=Lists!$D$4)), 1, 0))</f>
        <v/>
      </c>
      <c r="Y26" s="10" t="str">
        <f>IF($B26=1,"",IF(AND(TrackingWorksheet!$L31&lt;&gt;"", TrackingWorksheet!$L31&gt;=WeeklySummary!$C$6,TrackingWorksheet!$L31&lt;=WeeklySummary!$C$7,OR(TrackingWorksheet!$H31=Lists!$D$5,TrackingWorksheet!$J31=Lists!$D$5)), 1, 0))</f>
        <v/>
      </c>
      <c r="Z26" s="10" t="str">
        <f>IF($B26=1,"",IF(AND(TrackingWorksheet!$L31&lt;&gt;"", TrackingWorksheet!$L31&gt;=WeeklySummary!$C$6,TrackingWorksheet!$L31&lt;=WeeklySummary!$C$7,OR(TrackingWorksheet!$H31=Lists!$D$6,TrackingWorksheet!$J31=Lists!$D$6)), 1, 0))</f>
        <v/>
      </c>
      <c r="AA26" s="19" t="str">
        <f>IF(B26=1,"",IF(AND(TrackingWorksheet!M31&lt;&gt;"",TrackingWorksheet!M31&lt;=WeeklySummary!$C$7),1,0)*D26)</f>
        <v/>
      </c>
      <c r="AB26" s="19" t="str">
        <f>IF(B26=1,"",IF(AND(TrackingWorksheet!N31&lt;&gt;"",TrackingWorksheet!N31&lt;=WeeklySummary!$C$7),1,0)*D26)</f>
        <v/>
      </c>
      <c r="AC26" s="19" t="str">
        <f>IF(B26=1,"",TrackingWorksheet!T31)</f>
        <v/>
      </c>
      <c r="AD26" s="19" t="str">
        <f>IF(B26=1,"",IF(D26*AND(TrackingWorksheet!S31&gt;=Calculations!$BD$3,TrackingWorksheet!U31="",TrackingWorksheet!K31="YES"),1,0))</f>
        <v/>
      </c>
      <c r="AE26" s="19" t="str">
        <f>IF($B26=1,"",IF(AND(TrackingWorksheet!$S31&gt;$BE$3,TrackingWorksheet!$T31=Lists!$P$4),1, 0)*D26)</f>
        <v/>
      </c>
      <c r="AF26" s="19" t="str">
        <f>IF($B26=1,"",IF(AND(TrackingWorksheet!$U31&gt;$BE$3,TrackingWorksheet!$V31=Lists!$P$4),1, 0)*D26)</f>
        <v/>
      </c>
      <c r="AG26" s="19" t="str">
        <f>IF($B26=1,"",IF(AND(TrackingWorksheet!$W31&gt;$BE$3,TrackingWorksheet!$X31=Lists!$P$4),1, 0)*D26)</f>
        <v/>
      </c>
      <c r="AH26" s="19" t="str">
        <f>IF($B26=1,"",IF(AND(TrackingWorksheet!$Y31&gt;$BE$3,TrackingWorksheet!$Z31=Lists!$P$4),1, 0)*D26)</f>
        <v/>
      </c>
      <c r="AI26" s="19" t="str">
        <f>IF($B26=1,"",IF(AND(TrackingWorksheet!$AA31&gt;$BE$3,TrackingWorksheet!$AB31=Lists!$P$4),1, 0)*D26)</f>
        <v/>
      </c>
      <c r="AJ26" s="19" t="str">
        <f>IF($B26=1,"",IF(AND(TrackingWorksheet!$S31&gt;$BE$3,TrackingWorksheet!$T31=Lists!$P$5),1, 0)*D26)</f>
        <v/>
      </c>
      <c r="AK26" s="19" t="str">
        <f>IF($B26=1,"",IF(AND(TrackingWorksheet!$U31&gt;$BE$3,TrackingWorksheet!$V31=Lists!$P$5),1, 0)*D26)</f>
        <v/>
      </c>
      <c r="AL26" s="19" t="str">
        <f>IF($B26=1,"",IF(AND(TrackingWorksheet!$W31&gt;$BE$3,TrackingWorksheet!$X31=Lists!$P$5),1, 0)*D26)</f>
        <v/>
      </c>
      <c r="AM26" s="19" t="str">
        <f>IF($B26=1,"",IF(AND(TrackingWorksheet!$Y31&gt;$BE$3,TrackingWorksheet!$Z31=Lists!$P$5),1, 0)*D26)</f>
        <v/>
      </c>
      <c r="AN26" s="19" t="str">
        <f>IF($B26=1,"",IF(AND(TrackingWorksheet!$AA31&gt;$BE$3,TrackingWorksheet!$AB31=Lists!$P$5),1, 0)*D26)</f>
        <v/>
      </c>
      <c r="AO26" s="19" t="str">
        <f>IF($B26=1,"",IF(AND(TrackingWorksheet!$S31&gt;$BE$3,TrackingWorksheet!$T31=Lists!$P$6),1, 0)*D26)</f>
        <v/>
      </c>
      <c r="AP26" s="19" t="str">
        <f>IF($B26=1,"",IF(AND(TrackingWorksheet!$U31&gt;$BE$3,TrackingWorksheet!$V31=Lists!$P$6),1, 0)*D26)</f>
        <v/>
      </c>
      <c r="AQ26" s="19" t="str">
        <f>IF($B26=1,"",IF(AND(TrackingWorksheet!$W31&gt;$BE$3,TrackingWorksheet!$X31=Lists!$P$6),1, 0)*D26)</f>
        <v/>
      </c>
      <c r="AR26" s="19" t="str">
        <f>IF($B26=1,"",IF(AND(TrackingWorksheet!$Y31&gt;$BE$3,TrackingWorksheet!$Z31=Lists!$P$6),1, 0)*D26)</f>
        <v/>
      </c>
      <c r="AS26" s="19" t="str">
        <f>IF($B26=1,"",IF(AND(TrackingWorksheet!$AA31&gt;$BE$3,TrackingWorksheet!$AB31=Lists!$P$6),1, 0)*D26)</f>
        <v/>
      </c>
      <c r="AT26" s="19">
        <f t="shared" si="12"/>
        <v>0</v>
      </c>
      <c r="AU26" s="19" t="str">
        <f>IF(B26=1,"",IF(AND(TrackingWorksheet!K31="",TrackingWorksheet!M31="", TrackingWorksheet!N31="", TrackingWorksheet!S31="", TrackingWorksheet!V31="", TrackingWorksheet!W31="", TrackingWorksheet!Y31="", TrackingWorksheet!AA31="", V26=1),1,0)*D26)</f>
        <v/>
      </c>
      <c r="AV26" s="19" t="str">
        <f>IF(B26=1,"",IF(D26*AND(TrackingWorksheet!U31&gt;Calculations!$BE$3,TrackingWorksheet!K31="YES"),1,0))</f>
        <v/>
      </c>
      <c r="AW26" s="19" t="str">
        <f>IF(B26=1,"",IF(D26*AND(TrackingWorksheet!W31&gt;Calculations!$BE$3,TrackingWorksheet!K31="YES"),1,0))</f>
        <v/>
      </c>
      <c r="AX26" s="19">
        <f t="shared" si="13"/>
        <v>0</v>
      </c>
      <c r="AY26" s="19">
        <f t="shared" si="1"/>
        <v>0</v>
      </c>
      <c r="AZ26" s="27" t="str">
        <f>IF(B26=1,"",IF(TrackingWorksheet!Q31="","",TrackingWorksheet!Q31))</f>
        <v/>
      </c>
      <c r="BB26" s="4"/>
      <c r="BC26" s="4"/>
      <c r="BD26" s="4"/>
      <c r="BE26" s="4"/>
      <c r="BF26" s="4"/>
      <c r="BG26" s="4" t="str">
        <f>IF(B26=1,"",IF(AND(N26=1,TrackingWorksheet!$I31+14&lt;=WeeklySummary!$C$7),1,0))</f>
        <v/>
      </c>
      <c r="BH26" s="4" t="str">
        <f>IF(B26=1,"",IF(AND(R26=1,TrackingWorksheet!$I31+14&lt;=WeeklySummary!$C$7),1,0))</f>
        <v/>
      </c>
      <c r="BI26" s="4" t="str">
        <f>IF(B26=1,"",IF(AND(J26=1,TrackingWorksheet!$G31+14&lt;=WeeklySummary!$C$7),1,0))</f>
        <v/>
      </c>
      <c r="BJ26" s="4" t="str">
        <f>IF(B26=1,"",IF(AND(T26=1,TrackingWorksheet!$I31+14&lt;=WeeklySummary!$C$7),1,0))</f>
        <v/>
      </c>
      <c r="BK26" s="4" t="str">
        <f>IF(B26=1,"",IF(AND(T26=1,TrackingWorksheet!$G31+14&lt;=WeeklySummary!$C$7),1,0))</f>
        <v/>
      </c>
      <c r="BL26" s="4">
        <f t="shared" si="23"/>
        <v>0</v>
      </c>
    </row>
    <row r="27" spans="2:64" x14ac:dyDescent="0.25">
      <c r="B27" s="27">
        <f>IF(AND(ISBLANK(TrackingWorksheet!B32),ISBLANK(TrackingWorksheet!C32),ISBLANK(TrackingWorksheet!G32),ISBLANK(TrackingWorksheet!H32),
ISBLANK(TrackingWorksheet!I32),ISBLANK(TrackingWorksheet!J32),ISBLANK(TrackingWorksheet!M32),
ISBLANK(TrackingWorksheet!N34)),1,0)</f>
        <v>1</v>
      </c>
      <c r="C27" s="12" t="str">
        <f>IF(B27=1,"",TrackingWorksheet!F32)</f>
        <v/>
      </c>
      <c r="D27" s="20" t="str">
        <f>IF(B27=1,"",IF(AND(TrackingWorksheet!B32&lt;&gt;"",TrackingWorksheet!B32&lt;=WeeklySummary!$C$7,OR(TrackingWorksheet!C32="",TrackingWorksheet!C32&gt;=WeeklySummary!$C$6)),1,0))</f>
        <v/>
      </c>
      <c r="E27" s="10" t="str">
        <f>IF(B27=1,"",IF(AND(TrackingWorksheet!G32 &lt;&gt;"",TrackingWorksheet!G32&lt;=WeeklySummary!$C$7, TrackingWorksheet!H32=Lists!$D$4), "Y", "N"))</f>
        <v/>
      </c>
      <c r="F27" s="10" t="str">
        <f>IF(B27=1,"",IF(AND(TrackingWorksheet!I32 &lt;&gt;"", TrackingWorksheet!I32&lt;=WeeklySummary!$C$7, TrackingWorksheet!J32=Lists!$D$4), "Y", "N"))</f>
        <v/>
      </c>
      <c r="G27" s="10" t="str">
        <f>IF(B27=1,"",IF(AND(TrackingWorksheet!G32 &lt;&gt;"",TrackingWorksheet!G32&lt;=WeeklySummary!$C$7, TrackingWorksheet!H32=Lists!$D$5), "Y", "N"))</f>
        <v/>
      </c>
      <c r="H27" s="10" t="str">
        <f>IF(B27=1,"",IF(AND(TrackingWorksheet!I32 &lt;&gt;"", TrackingWorksheet!I32&lt;=WeeklySummary!$C$7, TrackingWorksheet!J32=Lists!$D$5), "Y", "N"))</f>
        <v/>
      </c>
      <c r="I27" s="20" t="str">
        <f>IF(B27=1,"",IF(AND(TrackingWorksheet!G32 &lt;&gt;"", TrackingWorksheet!G32&lt;=WeeklySummary!$C$7, TrackingWorksheet!H32=Lists!$D$6), 1, 0))</f>
        <v/>
      </c>
      <c r="J27" s="20" t="str">
        <f t="shared" si="15"/>
        <v/>
      </c>
      <c r="K27" s="10" t="str">
        <f>IF(B27=1,"",IF(AND(TrackingWorksheet!I32&lt;=WeeklySummary!$C$7,TrackingWorksheet!K32="YES"),0,IF(AND(AND(OR(E27="Y",F27="Y"),E27&lt;&gt;F27),G27&lt;&gt;"Y", H27&lt;&gt;"Y"), 1, 0)))</f>
        <v/>
      </c>
      <c r="L27" s="20" t="str">
        <f t="shared" si="16"/>
        <v/>
      </c>
      <c r="M27" s="10" t="str">
        <f t="shared" si="17"/>
        <v/>
      </c>
      <c r="N27" s="20" t="str">
        <f t="shared" si="18"/>
        <v/>
      </c>
      <c r="O27" s="10" t="str">
        <f>IF(B27=1,"",IF(AND(TrackingWorksheet!I32&lt;=WeeklySummary!$C$7,TrackingWorksheet!K32="YES"),0,IF(AND(AND(OR(G27="Y",H27="Y"),G27&lt;&gt;H27),E27&lt;&gt;"Y", F27&lt;&gt;"Y"), 1, 0)))</f>
        <v/>
      </c>
      <c r="P27" s="20" t="str">
        <f t="shared" si="19"/>
        <v/>
      </c>
      <c r="Q27" s="10" t="str">
        <f t="shared" si="20"/>
        <v/>
      </c>
      <c r="R27" s="10" t="str">
        <f t="shared" si="21"/>
        <v/>
      </c>
      <c r="S27" s="10" t="str">
        <f>IF(B27=1,"",IF(AND(OR(AND(TrackingWorksheet!H32=Lists!$D$7,TrackingWorksheet!H32=TrackingWorksheet!J32),TrackingWorksheet!H32&lt;&gt;TrackingWorksheet!J32),TrackingWorksheet!K32="YES",TrackingWorksheet!H32&lt;&gt;Lists!$D$6,TrackingWorksheet!G32&lt;=WeeklySummary!$C$7,TrackingWorksheet!I32&lt;=WeeklySummary!$C$7),1,0))</f>
        <v/>
      </c>
      <c r="T27" s="10" t="str">
        <f t="shared" si="22"/>
        <v/>
      </c>
      <c r="U27" s="10" t="str">
        <f>IF($B27=1,"",IF(TrackingWorksheet!$K32="YES",1, 0)*D27)</f>
        <v/>
      </c>
      <c r="V27" s="20">
        <f t="shared" si="10"/>
        <v>0</v>
      </c>
      <c r="W27" s="20">
        <f t="shared" si="11"/>
        <v>0</v>
      </c>
      <c r="X27" s="10" t="str">
        <f>IF($B27=1,"",IF(AND(TrackingWorksheet!$L32&lt;&gt;"", TrackingWorksheet!$L32&gt;=WeeklySummary!$C$6,TrackingWorksheet!$L32&lt;=WeeklySummary!$C$7,OR(TrackingWorksheet!$H32=Lists!$D$4,TrackingWorksheet!$J32=Lists!$D$4)), 1, 0))</f>
        <v/>
      </c>
      <c r="Y27" s="10" t="str">
        <f>IF($B27=1,"",IF(AND(TrackingWorksheet!$L32&lt;&gt;"", TrackingWorksheet!$L32&gt;=WeeklySummary!$C$6,TrackingWorksheet!$L32&lt;=WeeklySummary!$C$7,OR(TrackingWorksheet!$H32=Lists!$D$5,TrackingWorksheet!$J32=Lists!$D$5)), 1, 0))</f>
        <v/>
      </c>
      <c r="Z27" s="10" t="str">
        <f>IF($B27=1,"",IF(AND(TrackingWorksheet!$L32&lt;&gt;"", TrackingWorksheet!$L32&gt;=WeeklySummary!$C$6,TrackingWorksheet!$L32&lt;=WeeklySummary!$C$7,OR(TrackingWorksheet!$H32=Lists!$D$6,TrackingWorksheet!$J32=Lists!$D$6)), 1, 0))</f>
        <v/>
      </c>
      <c r="AA27" s="19" t="str">
        <f>IF(B27=1,"",IF(AND(TrackingWorksheet!M32&lt;&gt;"",TrackingWorksheet!M32&lt;=WeeklySummary!$C$7),1,0)*D27)</f>
        <v/>
      </c>
      <c r="AB27" s="19" t="str">
        <f>IF(B27=1,"",IF(AND(TrackingWorksheet!N32&lt;&gt;"",TrackingWorksheet!N32&lt;=WeeklySummary!$C$7),1,0)*D27)</f>
        <v/>
      </c>
      <c r="AC27" s="19" t="str">
        <f>IF(B27=1,"",TrackingWorksheet!T32)</f>
        <v/>
      </c>
      <c r="AD27" s="19" t="str">
        <f>IF(B27=1,"",IF(D27*AND(TrackingWorksheet!S32&gt;=Calculations!$BD$3,TrackingWorksheet!U32="",TrackingWorksheet!K32="YES"),1,0))</f>
        <v/>
      </c>
      <c r="AE27" s="19" t="str">
        <f>IF($B27=1,"",IF(AND(TrackingWorksheet!$S32&gt;$BE$3,TrackingWorksheet!$T32=Lists!$P$4),1, 0)*D27)</f>
        <v/>
      </c>
      <c r="AF27" s="19" t="str">
        <f>IF($B27=1,"",IF(AND(TrackingWorksheet!$U32&gt;$BE$3,TrackingWorksheet!$V32=Lists!$P$4),1, 0)*D27)</f>
        <v/>
      </c>
      <c r="AG27" s="19" t="str">
        <f>IF($B27=1,"",IF(AND(TrackingWorksheet!$W32&gt;$BE$3,TrackingWorksheet!$X32=Lists!$P$4),1, 0)*D27)</f>
        <v/>
      </c>
      <c r="AH27" s="19" t="str">
        <f>IF($B27=1,"",IF(AND(TrackingWorksheet!$Y32&gt;$BE$3,TrackingWorksheet!$Z32=Lists!$P$4),1, 0)*D27)</f>
        <v/>
      </c>
      <c r="AI27" s="19" t="str">
        <f>IF($B27=1,"",IF(AND(TrackingWorksheet!$AA32&gt;$BE$3,TrackingWorksheet!$AB32=Lists!$P$4),1, 0)*D27)</f>
        <v/>
      </c>
      <c r="AJ27" s="19" t="str">
        <f>IF($B27=1,"",IF(AND(TrackingWorksheet!$S32&gt;$BE$3,TrackingWorksheet!$T32=Lists!$P$5),1, 0)*D27)</f>
        <v/>
      </c>
      <c r="AK27" s="19" t="str">
        <f>IF($B27=1,"",IF(AND(TrackingWorksheet!$U32&gt;$BE$3,TrackingWorksheet!$V32=Lists!$P$5),1, 0)*D27)</f>
        <v/>
      </c>
      <c r="AL27" s="19" t="str">
        <f>IF($B27=1,"",IF(AND(TrackingWorksheet!$W32&gt;$BE$3,TrackingWorksheet!$X32=Lists!$P$5),1, 0)*D27)</f>
        <v/>
      </c>
      <c r="AM27" s="19" t="str">
        <f>IF($B27=1,"",IF(AND(TrackingWorksheet!$Y32&gt;$BE$3,TrackingWorksheet!$Z32=Lists!$P$5),1, 0)*D27)</f>
        <v/>
      </c>
      <c r="AN27" s="19" t="str">
        <f>IF($B27=1,"",IF(AND(TrackingWorksheet!$AA32&gt;$BE$3,TrackingWorksheet!$AB32=Lists!$P$5),1, 0)*D27)</f>
        <v/>
      </c>
      <c r="AO27" s="19" t="str">
        <f>IF($B27=1,"",IF(AND(TrackingWorksheet!$S32&gt;$BE$3,TrackingWorksheet!$T32=Lists!$P$6),1, 0)*D27)</f>
        <v/>
      </c>
      <c r="AP27" s="19" t="str">
        <f>IF($B27=1,"",IF(AND(TrackingWorksheet!$U32&gt;$BE$3,TrackingWorksheet!$V32=Lists!$P$6),1, 0)*D27)</f>
        <v/>
      </c>
      <c r="AQ27" s="19" t="str">
        <f>IF($B27=1,"",IF(AND(TrackingWorksheet!$W32&gt;$BE$3,TrackingWorksheet!$X32=Lists!$P$6),1, 0)*D27)</f>
        <v/>
      </c>
      <c r="AR27" s="19" t="str">
        <f>IF($B27=1,"",IF(AND(TrackingWorksheet!$Y32&gt;$BE$3,TrackingWorksheet!$Z32=Lists!$P$6),1, 0)*D27)</f>
        <v/>
      </c>
      <c r="AS27" s="19" t="str">
        <f>IF($B27=1,"",IF(AND(TrackingWorksheet!$AA32&gt;$BE$3,TrackingWorksheet!$AB32=Lists!$P$6),1, 0)*D27)</f>
        <v/>
      </c>
      <c r="AT27" s="19">
        <f t="shared" si="12"/>
        <v>0</v>
      </c>
      <c r="AU27" s="19" t="str">
        <f>IF(B27=1,"",IF(AND(TrackingWorksheet!K32="",TrackingWorksheet!M32="", TrackingWorksheet!N32="", TrackingWorksheet!S32="", TrackingWorksheet!V32="", TrackingWorksheet!W32="", TrackingWorksheet!Y32="", TrackingWorksheet!AA32="", V27=1),1,0)*D27)</f>
        <v/>
      </c>
      <c r="AV27" s="19" t="str">
        <f>IF(B27=1,"",IF(D27*AND(TrackingWorksheet!U32&gt;Calculations!$BE$3,TrackingWorksheet!K32="YES"),1,0))</f>
        <v/>
      </c>
      <c r="AW27" s="19" t="str">
        <f>IF(B27=1,"",IF(D27*AND(TrackingWorksheet!W32&gt;Calculations!$BE$3,TrackingWorksheet!K32="YES"),1,0))</f>
        <v/>
      </c>
      <c r="AX27" s="19">
        <f t="shared" si="13"/>
        <v>0</v>
      </c>
      <c r="AY27" s="19">
        <f t="shared" si="1"/>
        <v>0</v>
      </c>
      <c r="AZ27" s="27" t="str">
        <f>IF(B27=1,"",IF(TrackingWorksheet!Q32="","",TrackingWorksheet!Q32))</f>
        <v/>
      </c>
      <c r="BB27" s="4"/>
      <c r="BC27" s="4"/>
      <c r="BD27" s="4"/>
      <c r="BE27" s="4"/>
      <c r="BF27" s="4"/>
      <c r="BG27" s="4" t="str">
        <f>IF(B27=1,"",IF(AND(N27=1,TrackingWorksheet!$I32+14&lt;=WeeklySummary!$C$7),1,0))</f>
        <v/>
      </c>
      <c r="BH27" s="4" t="str">
        <f>IF(B27=1,"",IF(AND(R27=1,TrackingWorksheet!$I32+14&lt;=WeeklySummary!$C$7),1,0))</f>
        <v/>
      </c>
      <c r="BI27" s="4" t="str">
        <f>IF(B27=1,"",IF(AND(J27=1,TrackingWorksheet!$G32+14&lt;=WeeklySummary!$C$7),1,0))</f>
        <v/>
      </c>
      <c r="BJ27" s="4" t="str">
        <f>IF(B27=1,"",IF(AND(T27=1,TrackingWorksheet!$I32+14&lt;=WeeklySummary!$C$7),1,0))</f>
        <v/>
      </c>
      <c r="BK27" s="4" t="str">
        <f>IF(B27=1,"",IF(AND(T27=1,TrackingWorksheet!$G32+14&lt;=WeeklySummary!$C$7),1,0))</f>
        <v/>
      </c>
      <c r="BL27" s="4">
        <f t="shared" si="23"/>
        <v>0</v>
      </c>
    </row>
    <row r="28" spans="2:64" x14ac:dyDescent="0.25">
      <c r="B28" s="27">
        <f>IF(AND(ISBLANK(TrackingWorksheet!B33),ISBLANK(TrackingWorksheet!C33),ISBLANK(TrackingWorksheet!G33),ISBLANK(TrackingWorksheet!H33),
ISBLANK(TrackingWorksheet!I33),ISBLANK(TrackingWorksheet!J33),ISBLANK(TrackingWorksheet!M33),
ISBLANK(TrackingWorksheet!N35)),1,0)</f>
        <v>1</v>
      </c>
      <c r="C28" s="12" t="str">
        <f>IF(B28=1,"",TrackingWorksheet!F33)</f>
        <v/>
      </c>
      <c r="D28" s="20" t="str">
        <f>IF(B28=1,"",IF(AND(TrackingWorksheet!B33&lt;&gt;"",TrackingWorksheet!B33&lt;=WeeklySummary!$C$7,OR(TrackingWorksheet!C33="",TrackingWorksheet!C33&gt;=WeeklySummary!$C$6)),1,0))</f>
        <v/>
      </c>
      <c r="E28" s="10" t="str">
        <f>IF(B28=1,"",IF(AND(TrackingWorksheet!G33 &lt;&gt;"",TrackingWorksheet!G33&lt;=WeeklySummary!$C$7, TrackingWorksheet!H33=Lists!$D$4), "Y", "N"))</f>
        <v/>
      </c>
      <c r="F28" s="10" t="str">
        <f>IF(B28=1,"",IF(AND(TrackingWorksheet!I33 &lt;&gt;"", TrackingWorksheet!I33&lt;=WeeklySummary!$C$7, TrackingWorksheet!J33=Lists!$D$4), "Y", "N"))</f>
        <v/>
      </c>
      <c r="G28" s="10" t="str">
        <f>IF(B28=1,"",IF(AND(TrackingWorksheet!G33 &lt;&gt;"",TrackingWorksheet!G33&lt;=WeeklySummary!$C$7, TrackingWorksheet!H33=Lists!$D$5), "Y", "N"))</f>
        <v/>
      </c>
      <c r="H28" s="10" t="str">
        <f>IF(B28=1,"",IF(AND(TrackingWorksheet!I33 &lt;&gt;"", TrackingWorksheet!I33&lt;=WeeklySummary!$C$7, TrackingWorksheet!J33=Lists!$D$5), "Y", "N"))</f>
        <v/>
      </c>
      <c r="I28" s="20" t="str">
        <f>IF(B28=1,"",IF(AND(TrackingWorksheet!G33 &lt;&gt;"", TrackingWorksheet!G33&lt;=WeeklySummary!$C$7, TrackingWorksheet!H33=Lists!$D$6), 1, 0))</f>
        <v/>
      </c>
      <c r="J28" s="20" t="str">
        <f t="shared" si="15"/>
        <v/>
      </c>
      <c r="K28" s="10" t="str">
        <f>IF(B28=1,"",IF(AND(TrackingWorksheet!I33&lt;=WeeklySummary!$C$7,TrackingWorksheet!K33="YES"),0,IF(AND(AND(OR(E28="Y",F28="Y"),E28&lt;&gt;F28),G28&lt;&gt;"Y", H28&lt;&gt;"Y"), 1, 0)))</f>
        <v/>
      </c>
      <c r="L28" s="20" t="str">
        <f t="shared" si="16"/>
        <v/>
      </c>
      <c r="M28" s="10" t="str">
        <f t="shared" si="17"/>
        <v/>
      </c>
      <c r="N28" s="20" t="str">
        <f t="shared" si="18"/>
        <v/>
      </c>
      <c r="O28" s="10" t="str">
        <f>IF(B28=1,"",IF(AND(TrackingWorksheet!I33&lt;=WeeklySummary!$C$7,TrackingWorksheet!K33="YES"),0,IF(AND(AND(OR(G28="Y",H28="Y"),G28&lt;&gt;H28),E28&lt;&gt;"Y", F28&lt;&gt;"Y"), 1, 0)))</f>
        <v/>
      </c>
      <c r="P28" s="20" t="str">
        <f t="shared" si="19"/>
        <v/>
      </c>
      <c r="Q28" s="10" t="str">
        <f t="shared" si="20"/>
        <v/>
      </c>
      <c r="R28" s="10" t="str">
        <f t="shared" si="21"/>
        <v/>
      </c>
      <c r="S28" s="10" t="str">
        <f>IF(B28=1,"",IF(AND(OR(AND(TrackingWorksheet!H33=Lists!$D$7,TrackingWorksheet!H33=TrackingWorksheet!J33),TrackingWorksheet!H33&lt;&gt;TrackingWorksheet!J33),TrackingWorksheet!K33="YES",TrackingWorksheet!H33&lt;&gt;Lists!$D$6,TrackingWorksheet!G33&lt;=WeeklySummary!$C$7,TrackingWorksheet!I33&lt;=WeeklySummary!$C$7),1,0))</f>
        <v/>
      </c>
      <c r="T28" s="10" t="str">
        <f t="shared" si="22"/>
        <v/>
      </c>
      <c r="U28" s="10" t="str">
        <f>IF($B28=1,"",IF(TrackingWorksheet!$K33="YES",1, 0)*D28)</f>
        <v/>
      </c>
      <c r="V28" s="20">
        <f t="shared" si="10"/>
        <v>0</v>
      </c>
      <c r="W28" s="20">
        <f t="shared" si="11"/>
        <v>0</v>
      </c>
      <c r="X28" s="10" t="str">
        <f>IF($B28=1,"",IF(AND(TrackingWorksheet!$L33&lt;&gt;"", TrackingWorksheet!$L33&gt;=WeeklySummary!$C$6,TrackingWorksheet!$L33&lt;=WeeklySummary!$C$7,OR(TrackingWorksheet!$H33=Lists!$D$4,TrackingWorksheet!$J33=Lists!$D$4)), 1, 0))</f>
        <v/>
      </c>
      <c r="Y28" s="10" t="str">
        <f>IF($B28=1,"",IF(AND(TrackingWorksheet!$L33&lt;&gt;"", TrackingWorksheet!$L33&gt;=WeeklySummary!$C$6,TrackingWorksheet!$L33&lt;=WeeklySummary!$C$7,OR(TrackingWorksheet!$H33=Lists!$D$5,TrackingWorksheet!$J33=Lists!$D$5)), 1, 0))</f>
        <v/>
      </c>
      <c r="Z28" s="10" t="str">
        <f>IF($B28=1,"",IF(AND(TrackingWorksheet!$L33&lt;&gt;"", TrackingWorksheet!$L33&gt;=WeeklySummary!$C$6,TrackingWorksheet!$L33&lt;=WeeklySummary!$C$7,OR(TrackingWorksheet!$H33=Lists!$D$6,TrackingWorksheet!$J33=Lists!$D$6)), 1, 0))</f>
        <v/>
      </c>
      <c r="AA28" s="19" t="str">
        <f>IF(B28=1,"",IF(AND(TrackingWorksheet!M33&lt;&gt;"",TrackingWorksheet!M33&lt;=WeeklySummary!$C$7),1,0)*D28)</f>
        <v/>
      </c>
      <c r="AB28" s="19" t="str">
        <f>IF(B28=1,"",IF(AND(TrackingWorksheet!N33&lt;&gt;"",TrackingWorksheet!N33&lt;=WeeklySummary!$C$7),1,0)*D28)</f>
        <v/>
      </c>
      <c r="AC28" s="19" t="str">
        <f>IF(B28=1,"",TrackingWorksheet!T33)</f>
        <v/>
      </c>
      <c r="AD28" s="19" t="str">
        <f>IF(B28=1,"",IF(D28*AND(TrackingWorksheet!S33&gt;=Calculations!$BD$3,TrackingWorksheet!U33="",TrackingWorksheet!K33="YES"),1,0))</f>
        <v/>
      </c>
      <c r="AE28" s="19" t="str">
        <f>IF($B28=1,"",IF(AND(TrackingWorksheet!$S33&gt;$BE$3,TrackingWorksheet!$T33=Lists!$P$4),1, 0)*D28)</f>
        <v/>
      </c>
      <c r="AF28" s="19" t="str">
        <f>IF($B28=1,"",IF(AND(TrackingWorksheet!$U33&gt;$BE$3,TrackingWorksheet!$V33=Lists!$P$4),1, 0)*D28)</f>
        <v/>
      </c>
      <c r="AG28" s="19" t="str">
        <f>IF($B28=1,"",IF(AND(TrackingWorksheet!$W33&gt;$BE$3,TrackingWorksheet!$X33=Lists!$P$4),1, 0)*D28)</f>
        <v/>
      </c>
      <c r="AH28" s="19" t="str">
        <f>IF($B28=1,"",IF(AND(TrackingWorksheet!$Y33&gt;$BE$3,TrackingWorksheet!$Z33=Lists!$P$4),1, 0)*D28)</f>
        <v/>
      </c>
      <c r="AI28" s="19" t="str">
        <f>IF($B28=1,"",IF(AND(TrackingWorksheet!$AA33&gt;$BE$3,TrackingWorksheet!$AB33=Lists!$P$4),1, 0)*D28)</f>
        <v/>
      </c>
      <c r="AJ28" s="19" t="str">
        <f>IF($B28=1,"",IF(AND(TrackingWorksheet!$S33&gt;$BE$3,TrackingWorksheet!$T33=Lists!$P$5),1, 0)*D28)</f>
        <v/>
      </c>
      <c r="AK28" s="19" t="str">
        <f>IF($B28=1,"",IF(AND(TrackingWorksheet!$U33&gt;$BE$3,TrackingWorksheet!$V33=Lists!$P$5),1, 0)*D28)</f>
        <v/>
      </c>
      <c r="AL28" s="19" t="str">
        <f>IF($B28=1,"",IF(AND(TrackingWorksheet!$W33&gt;$BE$3,TrackingWorksheet!$X33=Lists!$P$5),1, 0)*D28)</f>
        <v/>
      </c>
      <c r="AM28" s="19" t="str">
        <f>IF($B28=1,"",IF(AND(TrackingWorksheet!$Y33&gt;$BE$3,TrackingWorksheet!$Z33=Lists!$P$5),1, 0)*D28)</f>
        <v/>
      </c>
      <c r="AN28" s="19" t="str">
        <f>IF($B28=1,"",IF(AND(TrackingWorksheet!$AA33&gt;$BE$3,TrackingWorksheet!$AB33=Lists!$P$5),1, 0)*D28)</f>
        <v/>
      </c>
      <c r="AO28" s="19" t="str">
        <f>IF($B28=1,"",IF(AND(TrackingWorksheet!$S33&gt;$BE$3,TrackingWorksheet!$T33=Lists!$P$6),1, 0)*D28)</f>
        <v/>
      </c>
      <c r="AP28" s="19" t="str">
        <f>IF($B28=1,"",IF(AND(TrackingWorksheet!$U33&gt;$BE$3,TrackingWorksheet!$V33=Lists!$P$6),1, 0)*D28)</f>
        <v/>
      </c>
      <c r="AQ28" s="19" t="str">
        <f>IF($B28=1,"",IF(AND(TrackingWorksheet!$W33&gt;$BE$3,TrackingWorksheet!$X33=Lists!$P$6),1, 0)*D28)</f>
        <v/>
      </c>
      <c r="AR28" s="19" t="str">
        <f>IF($B28=1,"",IF(AND(TrackingWorksheet!$Y33&gt;$BE$3,TrackingWorksheet!$Z33=Lists!$P$6),1, 0)*D28)</f>
        <v/>
      </c>
      <c r="AS28" s="19" t="str">
        <f>IF($B28=1,"",IF(AND(TrackingWorksheet!$AA33&gt;$BE$3,TrackingWorksheet!$AB33=Lists!$P$6),1, 0)*D28)</f>
        <v/>
      </c>
      <c r="AT28" s="19">
        <f t="shared" si="12"/>
        <v>0</v>
      </c>
      <c r="AU28" s="19" t="str">
        <f>IF(B28=1,"",IF(AND(TrackingWorksheet!K33="",TrackingWorksheet!M33="", TrackingWorksheet!N33="", TrackingWorksheet!S33="", TrackingWorksheet!V33="", TrackingWorksheet!W33="", TrackingWorksheet!Y33="", TrackingWorksheet!AA33="", V28=1),1,0)*D28)</f>
        <v/>
      </c>
      <c r="AV28" s="19" t="str">
        <f>IF(B28=1,"",IF(D28*AND(TrackingWorksheet!U33&gt;Calculations!$BE$3,TrackingWorksheet!K33="YES"),1,0))</f>
        <v/>
      </c>
      <c r="AW28" s="19" t="str">
        <f>IF(B28=1,"",IF(D28*AND(TrackingWorksheet!W33&gt;Calculations!$BE$3,TrackingWorksheet!K33="YES"),1,0))</f>
        <v/>
      </c>
      <c r="AX28" s="19">
        <f t="shared" si="13"/>
        <v>0</v>
      </c>
      <c r="AY28" s="19">
        <f t="shared" si="1"/>
        <v>0</v>
      </c>
      <c r="AZ28" s="27" t="str">
        <f>IF(B28=1,"",IF(TrackingWorksheet!Q33="","",TrackingWorksheet!Q33))</f>
        <v/>
      </c>
      <c r="BB28" s="4"/>
      <c r="BC28" s="4"/>
      <c r="BD28" s="4"/>
      <c r="BE28" s="4"/>
      <c r="BF28" s="4"/>
      <c r="BG28" s="4" t="str">
        <f>IF(B28=1,"",IF(AND(N28=1,TrackingWorksheet!$I33+14&lt;=WeeklySummary!$C$7),1,0))</f>
        <v/>
      </c>
      <c r="BH28" s="4" t="str">
        <f>IF(B28=1,"",IF(AND(R28=1,TrackingWorksheet!$I33+14&lt;=WeeklySummary!$C$7),1,0))</f>
        <v/>
      </c>
      <c r="BI28" s="4" t="str">
        <f>IF(B28=1,"",IF(AND(J28=1,TrackingWorksheet!$G33+14&lt;=WeeklySummary!$C$7),1,0))</f>
        <v/>
      </c>
      <c r="BJ28" s="4" t="str">
        <f>IF(B28=1,"",IF(AND(T28=1,TrackingWorksheet!$I33+14&lt;=WeeklySummary!$C$7),1,0))</f>
        <v/>
      </c>
      <c r="BK28" s="4" t="str">
        <f>IF(B28=1,"",IF(AND(T28=1,TrackingWorksheet!$G33+14&lt;=WeeklySummary!$C$7),1,0))</f>
        <v/>
      </c>
      <c r="BL28" s="4">
        <f t="shared" si="23"/>
        <v>0</v>
      </c>
    </row>
    <row r="29" spans="2:64" x14ac:dyDescent="0.25">
      <c r="B29" s="27">
        <f>IF(AND(ISBLANK(TrackingWorksheet!B34),ISBLANK(TrackingWorksheet!C34),ISBLANK(TrackingWorksheet!G34),ISBLANK(TrackingWorksheet!H34),
ISBLANK(TrackingWorksheet!I34),ISBLANK(TrackingWorksheet!J34),ISBLANK(TrackingWorksheet!M34),
ISBLANK(TrackingWorksheet!N36)),1,0)</f>
        <v>1</v>
      </c>
      <c r="C29" s="12" t="str">
        <f>IF(B29=1,"",TrackingWorksheet!F34)</f>
        <v/>
      </c>
      <c r="D29" s="20" t="str">
        <f>IF(B29=1,"",IF(AND(TrackingWorksheet!B34&lt;&gt;"",TrackingWorksheet!B34&lt;=WeeklySummary!$C$7,OR(TrackingWorksheet!C34="",TrackingWorksheet!C34&gt;=WeeklySummary!$C$6)),1,0))</f>
        <v/>
      </c>
      <c r="E29" s="10" t="str">
        <f>IF(B29=1,"",IF(AND(TrackingWorksheet!G34 &lt;&gt;"",TrackingWorksheet!G34&lt;=WeeklySummary!$C$7, TrackingWorksheet!H34=Lists!$D$4), "Y", "N"))</f>
        <v/>
      </c>
      <c r="F29" s="10" t="str">
        <f>IF(B29=1,"",IF(AND(TrackingWorksheet!I34 &lt;&gt;"", TrackingWorksheet!I34&lt;=WeeklySummary!$C$7, TrackingWorksheet!J34=Lists!$D$4), "Y", "N"))</f>
        <v/>
      </c>
      <c r="G29" s="10" t="str">
        <f>IF(B29=1,"",IF(AND(TrackingWorksheet!G34 &lt;&gt;"",TrackingWorksheet!G34&lt;=WeeklySummary!$C$7, TrackingWorksheet!H34=Lists!$D$5), "Y", "N"))</f>
        <v/>
      </c>
      <c r="H29" s="10" t="str">
        <f>IF(B29=1,"",IF(AND(TrackingWorksheet!I34 &lt;&gt;"", TrackingWorksheet!I34&lt;=WeeklySummary!$C$7, TrackingWorksheet!J34=Lists!$D$5), "Y", "N"))</f>
        <v/>
      </c>
      <c r="I29" s="20" t="str">
        <f>IF(B29=1,"",IF(AND(TrackingWorksheet!G34 &lt;&gt;"", TrackingWorksheet!G34&lt;=WeeklySummary!$C$7, TrackingWorksheet!H34=Lists!$D$6), 1, 0))</f>
        <v/>
      </c>
      <c r="J29" s="20" t="str">
        <f t="shared" si="15"/>
        <v/>
      </c>
      <c r="K29" s="10" t="str">
        <f>IF(B29=1,"",IF(AND(TrackingWorksheet!I34&lt;=WeeklySummary!$C$7,TrackingWorksheet!K34="YES"),0,IF(AND(AND(OR(E29="Y",F29="Y"),E29&lt;&gt;F29),G29&lt;&gt;"Y", H29&lt;&gt;"Y"), 1, 0)))</f>
        <v/>
      </c>
      <c r="L29" s="20" t="str">
        <f t="shared" si="16"/>
        <v/>
      </c>
      <c r="M29" s="10" t="str">
        <f t="shared" si="17"/>
        <v/>
      </c>
      <c r="N29" s="20" t="str">
        <f t="shared" si="18"/>
        <v/>
      </c>
      <c r="O29" s="10" t="str">
        <f>IF(B29=1,"",IF(AND(TrackingWorksheet!I34&lt;=WeeklySummary!$C$7,TrackingWorksheet!K34="YES"),0,IF(AND(AND(OR(G29="Y",H29="Y"),G29&lt;&gt;H29),E29&lt;&gt;"Y", F29&lt;&gt;"Y"), 1, 0)))</f>
        <v/>
      </c>
      <c r="P29" s="20" t="str">
        <f t="shared" si="19"/>
        <v/>
      </c>
      <c r="Q29" s="10" t="str">
        <f t="shared" si="20"/>
        <v/>
      </c>
      <c r="R29" s="10" t="str">
        <f t="shared" si="21"/>
        <v/>
      </c>
      <c r="S29" s="10" t="str">
        <f>IF(B29=1,"",IF(AND(OR(AND(TrackingWorksheet!H34=Lists!$D$7,TrackingWorksheet!H34=TrackingWorksheet!J34),TrackingWorksheet!H34&lt;&gt;TrackingWorksheet!J34),TrackingWorksheet!K34="YES",TrackingWorksheet!H34&lt;&gt;Lists!$D$6,TrackingWorksheet!G34&lt;=WeeklySummary!$C$7,TrackingWorksheet!I34&lt;=WeeklySummary!$C$7),1,0))</f>
        <v/>
      </c>
      <c r="T29" s="10" t="str">
        <f t="shared" si="22"/>
        <v/>
      </c>
      <c r="U29" s="10" t="str">
        <f>IF($B29=1,"",IF(TrackingWorksheet!$K34="YES",1, 0)*D29)</f>
        <v/>
      </c>
      <c r="V29" s="20">
        <f t="shared" si="10"/>
        <v>0</v>
      </c>
      <c r="W29" s="20">
        <f t="shared" si="11"/>
        <v>0</v>
      </c>
      <c r="X29" s="10" t="str">
        <f>IF($B29=1,"",IF(AND(TrackingWorksheet!$L34&lt;&gt;"", TrackingWorksheet!$L34&gt;=WeeklySummary!$C$6,TrackingWorksheet!$L34&lt;=WeeklySummary!$C$7,OR(TrackingWorksheet!$H34=Lists!$D$4,TrackingWorksheet!$J34=Lists!$D$4)), 1, 0))</f>
        <v/>
      </c>
      <c r="Y29" s="10" t="str">
        <f>IF($B29=1,"",IF(AND(TrackingWorksheet!$L34&lt;&gt;"", TrackingWorksheet!$L34&gt;=WeeklySummary!$C$6,TrackingWorksheet!$L34&lt;=WeeklySummary!$C$7,OR(TrackingWorksheet!$H34=Lists!$D$5,TrackingWorksheet!$J34=Lists!$D$5)), 1, 0))</f>
        <v/>
      </c>
      <c r="Z29" s="10" t="str">
        <f>IF($B29=1,"",IF(AND(TrackingWorksheet!$L34&lt;&gt;"", TrackingWorksheet!$L34&gt;=WeeklySummary!$C$6,TrackingWorksheet!$L34&lt;=WeeklySummary!$C$7,OR(TrackingWorksheet!$H34=Lists!$D$6,TrackingWorksheet!$J34=Lists!$D$6)), 1, 0))</f>
        <v/>
      </c>
      <c r="AA29" s="19" t="str">
        <f>IF(B29=1,"",IF(AND(TrackingWorksheet!M34&lt;&gt;"",TrackingWorksheet!M34&lt;=WeeklySummary!$C$7),1,0)*D29)</f>
        <v/>
      </c>
      <c r="AB29" s="19" t="str">
        <f>IF(B29=1,"",IF(AND(TrackingWorksheet!N34&lt;&gt;"",TrackingWorksheet!N34&lt;=WeeklySummary!$C$7),1,0)*D29)</f>
        <v/>
      </c>
      <c r="AC29" s="19" t="str">
        <f>IF(B29=1,"",TrackingWorksheet!T34)</f>
        <v/>
      </c>
      <c r="AD29" s="19" t="str">
        <f>IF(B29=1,"",IF(D29*AND(TrackingWorksheet!S34&gt;=Calculations!$BD$3,TrackingWorksheet!U34="",TrackingWorksheet!K34="YES"),1,0))</f>
        <v/>
      </c>
      <c r="AE29" s="19" t="str">
        <f>IF($B29=1,"",IF(AND(TrackingWorksheet!$S34&gt;$BE$3,TrackingWorksheet!$T34=Lists!$P$4),1, 0)*D29)</f>
        <v/>
      </c>
      <c r="AF29" s="19" t="str">
        <f>IF($B29=1,"",IF(AND(TrackingWorksheet!$U34&gt;$BE$3,TrackingWorksheet!$V34=Lists!$P$4),1, 0)*D29)</f>
        <v/>
      </c>
      <c r="AG29" s="19" t="str">
        <f>IF($B29=1,"",IF(AND(TrackingWorksheet!$W34&gt;$BE$3,TrackingWorksheet!$X34=Lists!$P$4),1, 0)*D29)</f>
        <v/>
      </c>
      <c r="AH29" s="19" t="str">
        <f>IF($B29=1,"",IF(AND(TrackingWorksheet!$Y34&gt;$BE$3,TrackingWorksheet!$Z34=Lists!$P$4),1, 0)*D29)</f>
        <v/>
      </c>
      <c r="AI29" s="19" t="str">
        <f>IF($B29=1,"",IF(AND(TrackingWorksheet!$AA34&gt;$BE$3,TrackingWorksheet!$AB34=Lists!$P$4),1, 0)*D29)</f>
        <v/>
      </c>
      <c r="AJ29" s="19" t="str">
        <f>IF($B29=1,"",IF(AND(TrackingWorksheet!$S34&gt;$BE$3,TrackingWorksheet!$T34=Lists!$P$5),1, 0)*D29)</f>
        <v/>
      </c>
      <c r="AK29" s="19" t="str">
        <f>IF($B29=1,"",IF(AND(TrackingWorksheet!$U34&gt;$BE$3,TrackingWorksheet!$V34=Lists!$P$5),1, 0)*D29)</f>
        <v/>
      </c>
      <c r="AL29" s="19" t="str">
        <f>IF($B29=1,"",IF(AND(TrackingWorksheet!$W34&gt;$BE$3,TrackingWorksheet!$X34=Lists!$P$5),1, 0)*D29)</f>
        <v/>
      </c>
      <c r="AM29" s="19" t="str">
        <f>IF($B29=1,"",IF(AND(TrackingWorksheet!$Y34&gt;$BE$3,TrackingWorksheet!$Z34=Lists!$P$5),1, 0)*D29)</f>
        <v/>
      </c>
      <c r="AN29" s="19" t="str">
        <f>IF($B29=1,"",IF(AND(TrackingWorksheet!$AA34&gt;$BE$3,TrackingWorksheet!$AB34=Lists!$P$5),1, 0)*D29)</f>
        <v/>
      </c>
      <c r="AO29" s="19" t="str">
        <f>IF($B29=1,"",IF(AND(TrackingWorksheet!$S34&gt;$BE$3,TrackingWorksheet!$T34=Lists!$P$6),1, 0)*D29)</f>
        <v/>
      </c>
      <c r="AP29" s="19" t="str">
        <f>IF($B29=1,"",IF(AND(TrackingWorksheet!$U34&gt;$BE$3,TrackingWorksheet!$V34=Lists!$P$6),1, 0)*D29)</f>
        <v/>
      </c>
      <c r="AQ29" s="19" t="str">
        <f>IF($B29=1,"",IF(AND(TrackingWorksheet!$W34&gt;$BE$3,TrackingWorksheet!$X34=Lists!$P$6),1, 0)*D29)</f>
        <v/>
      </c>
      <c r="AR29" s="19" t="str">
        <f>IF($B29=1,"",IF(AND(TrackingWorksheet!$Y34&gt;$BE$3,TrackingWorksheet!$Z34=Lists!$P$6),1, 0)*D29)</f>
        <v/>
      </c>
      <c r="AS29" s="19" t="str">
        <f>IF($B29=1,"",IF(AND(TrackingWorksheet!$AA34&gt;$BE$3,TrackingWorksheet!$AB34=Lists!$P$6),1, 0)*D29)</f>
        <v/>
      </c>
      <c r="AT29" s="19">
        <f t="shared" si="12"/>
        <v>0</v>
      </c>
      <c r="AU29" s="19" t="str">
        <f>IF(B29=1,"",IF(AND(TrackingWorksheet!K34="",TrackingWorksheet!M34="", TrackingWorksheet!N34="", TrackingWorksheet!S34="", TrackingWorksheet!V34="", TrackingWorksheet!W34="", TrackingWorksheet!Y34="", TrackingWorksheet!AA34="", V29=1),1,0)*D29)</f>
        <v/>
      </c>
      <c r="AV29" s="19" t="str">
        <f>IF(B29=1,"",IF(D29*AND(TrackingWorksheet!U34&gt;Calculations!$BE$3,TrackingWorksheet!K34="YES"),1,0))</f>
        <v/>
      </c>
      <c r="AW29" s="19" t="str">
        <f>IF(B29=1,"",IF(D29*AND(TrackingWorksheet!W34&gt;Calculations!$BE$3,TrackingWorksheet!K34="YES"),1,0))</f>
        <v/>
      </c>
      <c r="AX29" s="19">
        <f t="shared" si="13"/>
        <v>0</v>
      </c>
      <c r="AY29" s="19">
        <f t="shared" si="1"/>
        <v>0</v>
      </c>
      <c r="AZ29" s="27" t="str">
        <f>IF(B29=1,"",IF(TrackingWorksheet!Q34="","",TrackingWorksheet!Q34))</f>
        <v/>
      </c>
      <c r="BB29" s="4"/>
      <c r="BC29" s="4"/>
      <c r="BD29" s="4"/>
      <c r="BE29" s="4"/>
      <c r="BF29" s="4"/>
      <c r="BG29" s="4" t="str">
        <f>IF(B29=1,"",IF(AND(N29=1,TrackingWorksheet!$I34+14&lt;=WeeklySummary!$C$7),1,0))</f>
        <v/>
      </c>
      <c r="BH29" s="4" t="str">
        <f>IF(B29=1,"",IF(AND(R29=1,TrackingWorksheet!$I34+14&lt;=WeeklySummary!$C$7),1,0))</f>
        <v/>
      </c>
      <c r="BI29" s="4" t="str">
        <f>IF(B29=1,"",IF(AND(J29=1,TrackingWorksheet!$G34+14&lt;=WeeklySummary!$C$7),1,0))</f>
        <v/>
      </c>
      <c r="BJ29" s="4" t="str">
        <f>IF(B29=1,"",IF(AND(T29=1,TrackingWorksheet!$I34+14&lt;=WeeklySummary!$C$7),1,0))</f>
        <v/>
      </c>
      <c r="BK29" s="4" t="str">
        <f>IF(B29=1,"",IF(AND(T29=1,TrackingWorksheet!$G34+14&lt;=WeeklySummary!$C$7),1,0))</f>
        <v/>
      </c>
      <c r="BL29" s="4">
        <f t="shared" si="23"/>
        <v>0</v>
      </c>
    </row>
    <row r="30" spans="2:64" x14ac:dyDescent="0.25">
      <c r="B30" s="27">
        <f>IF(AND(ISBLANK(TrackingWorksheet!B35),ISBLANK(TrackingWorksheet!C35),ISBLANK(TrackingWorksheet!G35),ISBLANK(TrackingWorksheet!H35),
ISBLANK(TrackingWorksheet!I35),ISBLANK(TrackingWorksheet!J35),ISBLANK(TrackingWorksheet!M35),
ISBLANK(TrackingWorksheet!N37)),1,0)</f>
        <v>1</v>
      </c>
      <c r="C30" s="12" t="str">
        <f>IF(B30=1,"",TrackingWorksheet!F35)</f>
        <v/>
      </c>
      <c r="D30" s="20" t="str">
        <f>IF(B30=1,"",IF(AND(TrackingWorksheet!B35&lt;&gt;"",TrackingWorksheet!B35&lt;=WeeklySummary!$C$7,OR(TrackingWorksheet!C35="",TrackingWorksheet!C35&gt;=WeeklySummary!$C$6)),1,0))</f>
        <v/>
      </c>
      <c r="E30" s="10" t="str">
        <f>IF(B30=1,"",IF(AND(TrackingWorksheet!G35 &lt;&gt;"",TrackingWorksheet!G35&lt;=WeeklySummary!$C$7, TrackingWorksheet!H35=Lists!$D$4), "Y", "N"))</f>
        <v/>
      </c>
      <c r="F30" s="10" t="str">
        <f>IF(B30=1,"",IF(AND(TrackingWorksheet!I35 &lt;&gt;"", TrackingWorksheet!I35&lt;=WeeklySummary!$C$7, TrackingWorksheet!J35=Lists!$D$4), "Y", "N"))</f>
        <v/>
      </c>
      <c r="G30" s="10" t="str">
        <f>IF(B30=1,"",IF(AND(TrackingWorksheet!G35 &lt;&gt;"",TrackingWorksheet!G35&lt;=WeeklySummary!$C$7, TrackingWorksheet!H35=Lists!$D$5), "Y", "N"))</f>
        <v/>
      </c>
      <c r="H30" s="10" t="str">
        <f>IF(B30=1,"",IF(AND(TrackingWorksheet!I35 &lt;&gt;"", TrackingWorksheet!I35&lt;=WeeklySummary!$C$7, TrackingWorksheet!J35=Lists!$D$5), "Y", "N"))</f>
        <v/>
      </c>
      <c r="I30" s="20" t="str">
        <f>IF(B30=1,"",IF(AND(TrackingWorksheet!G35 &lt;&gt;"", TrackingWorksheet!G35&lt;=WeeklySummary!$C$7, TrackingWorksheet!H35=Lists!$D$6), 1, 0))</f>
        <v/>
      </c>
      <c r="J30" s="20" t="str">
        <f t="shared" si="15"/>
        <v/>
      </c>
      <c r="K30" s="10" t="str">
        <f>IF(B30=1,"",IF(AND(TrackingWorksheet!I35&lt;=WeeklySummary!$C$7,TrackingWorksheet!K35="YES"),0,IF(AND(AND(OR(E30="Y",F30="Y"),E30&lt;&gt;F30),G30&lt;&gt;"Y", H30&lt;&gt;"Y"), 1, 0)))</f>
        <v/>
      </c>
      <c r="L30" s="20" t="str">
        <f t="shared" si="16"/>
        <v/>
      </c>
      <c r="M30" s="10" t="str">
        <f t="shared" si="17"/>
        <v/>
      </c>
      <c r="N30" s="20" t="str">
        <f t="shared" si="18"/>
        <v/>
      </c>
      <c r="O30" s="10" t="str">
        <f>IF(B30=1,"",IF(AND(TrackingWorksheet!I35&lt;=WeeklySummary!$C$7,TrackingWorksheet!K35="YES"),0,IF(AND(AND(OR(G30="Y",H30="Y"),G30&lt;&gt;H30),E30&lt;&gt;"Y", F30&lt;&gt;"Y"), 1, 0)))</f>
        <v/>
      </c>
      <c r="P30" s="20" t="str">
        <f t="shared" si="19"/>
        <v/>
      </c>
      <c r="Q30" s="10" t="str">
        <f t="shared" si="20"/>
        <v/>
      </c>
      <c r="R30" s="10" t="str">
        <f t="shared" si="21"/>
        <v/>
      </c>
      <c r="S30" s="10" t="str">
        <f>IF(B30=1,"",IF(AND(OR(AND(TrackingWorksheet!H35=Lists!$D$7,TrackingWorksheet!H35=TrackingWorksheet!J35),TrackingWorksheet!H35&lt;&gt;TrackingWorksheet!J35),TrackingWorksheet!K35="YES",TrackingWorksheet!H35&lt;&gt;Lists!$D$6,TrackingWorksheet!G35&lt;=WeeklySummary!$C$7,TrackingWorksheet!I35&lt;=WeeklySummary!$C$7),1,0))</f>
        <v/>
      </c>
      <c r="T30" s="10" t="str">
        <f t="shared" si="22"/>
        <v/>
      </c>
      <c r="U30" s="10" t="str">
        <f>IF($B30=1,"",IF(TrackingWorksheet!$K35="YES",1, 0)*D30)</f>
        <v/>
      </c>
      <c r="V30" s="20">
        <f t="shared" si="10"/>
        <v>0</v>
      </c>
      <c r="W30" s="20">
        <f t="shared" si="11"/>
        <v>0</v>
      </c>
      <c r="X30" s="10" t="str">
        <f>IF($B30=1,"",IF(AND(TrackingWorksheet!$L35&lt;&gt;"", TrackingWorksheet!$L35&gt;=WeeklySummary!$C$6,TrackingWorksheet!$L35&lt;=WeeklySummary!$C$7,OR(TrackingWorksheet!$H35=Lists!$D$4,TrackingWorksheet!$J35=Lists!$D$4)), 1, 0))</f>
        <v/>
      </c>
      <c r="Y30" s="10" t="str">
        <f>IF($B30=1,"",IF(AND(TrackingWorksheet!$L35&lt;&gt;"", TrackingWorksheet!$L35&gt;=WeeklySummary!$C$6,TrackingWorksheet!$L35&lt;=WeeklySummary!$C$7,OR(TrackingWorksheet!$H35=Lists!$D$5,TrackingWorksheet!$J35=Lists!$D$5)), 1, 0))</f>
        <v/>
      </c>
      <c r="Z30" s="10" t="str">
        <f>IF($B30=1,"",IF(AND(TrackingWorksheet!$L35&lt;&gt;"", TrackingWorksheet!$L35&gt;=WeeklySummary!$C$6,TrackingWorksheet!$L35&lt;=WeeklySummary!$C$7,OR(TrackingWorksheet!$H35=Lists!$D$6,TrackingWorksheet!$J35=Lists!$D$6)), 1, 0))</f>
        <v/>
      </c>
      <c r="AA30" s="19" t="str">
        <f>IF(B30=1,"",IF(AND(TrackingWorksheet!M35&lt;&gt;"",TrackingWorksheet!M35&lt;=WeeklySummary!$C$7),1,0)*D30)</f>
        <v/>
      </c>
      <c r="AB30" s="19" t="str">
        <f>IF(B30=1,"",IF(AND(TrackingWorksheet!N35&lt;&gt;"",TrackingWorksheet!N35&lt;=WeeklySummary!$C$7),1,0)*D30)</f>
        <v/>
      </c>
      <c r="AC30" s="19" t="str">
        <f>IF(B30=1,"",TrackingWorksheet!T35)</f>
        <v/>
      </c>
      <c r="AD30" s="19" t="str">
        <f>IF(B30=1,"",IF(D30*AND(TrackingWorksheet!S35&gt;=Calculations!$BD$3,TrackingWorksheet!U35="",TrackingWorksheet!K35="YES"),1,0))</f>
        <v/>
      </c>
      <c r="AE30" s="19" t="str">
        <f>IF($B30=1,"",IF(AND(TrackingWorksheet!$S35&gt;$BE$3,TrackingWorksheet!$T35=Lists!$P$4),1, 0)*D30)</f>
        <v/>
      </c>
      <c r="AF30" s="19" t="str">
        <f>IF($B30=1,"",IF(AND(TrackingWorksheet!$U35&gt;$BE$3,TrackingWorksheet!$V35=Lists!$P$4),1, 0)*D30)</f>
        <v/>
      </c>
      <c r="AG30" s="19" t="str">
        <f>IF($B30=1,"",IF(AND(TrackingWorksheet!$W35&gt;$BE$3,TrackingWorksheet!$X35=Lists!$P$4),1, 0)*D30)</f>
        <v/>
      </c>
      <c r="AH30" s="19" t="str">
        <f>IF($B30=1,"",IF(AND(TrackingWorksheet!$Y35&gt;$BE$3,TrackingWorksheet!$Z35=Lists!$P$4),1, 0)*D30)</f>
        <v/>
      </c>
      <c r="AI30" s="19" t="str">
        <f>IF($B30=1,"",IF(AND(TrackingWorksheet!$AA35&gt;$BE$3,TrackingWorksheet!$AB35=Lists!$P$4),1, 0)*D30)</f>
        <v/>
      </c>
      <c r="AJ30" s="19" t="str">
        <f>IF($B30=1,"",IF(AND(TrackingWorksheet!$S35&gt;$BE$3,TrackingWorksheet!$T35=Lists!$P$5),1, 0)*D30)</f>
        <v/>
      </c>
      <c r="AK30" s="19" t="str">
        <f>IF($B30=1,"",IF(AND(TrackingWorksheet!$U35&gt;$BE$3,TrackingWorksheet!$V35=Lists!$P$5),1, 0)*D30)</f>
        <v/>
      </c>
      <c r="AL30" s="19" t="str">
        <f>IF($B30=1,"",IF(AND(TrackingWorksheet!$W35&gt;$BE$3,TrackingWorksheet!$X35=Lists!$P$5),1, 0)*D30)</f>
        <v/>
      </c>
      <c r="AM30" s="19" t="str">
        <f>IF($B30=1,"",IF(AND(TrackingWorksheet!$Y35&gt;$BE$3,TrackingWorksheet!$Z35=Lists!$P$5),1, 0)*D30)</f>
        <v/>
      </c>
      <c r="AN30" s="19" t="str">
        <f>IF($B30=1,"",IF(AND(TrackingWorksheet!$AA35&gt;$BE$3,TrackingWorksheet!$AB35=Lists!$P$5),1, 0)*D30)</f>
        <v/>
      </c>
      <c r="AO30" s="19" t="str">
        <f>IF($B30=1,"",IF(AND(TrackingWorksheet!$S35&gt;$BE$3,TrackingWorksheet!$T35=Lists!$P$6),1, 0)*D30)</f>
        <v/>
      </c>
      <c r="AP30" s="19" t="str">
        <f>IF($B30=1,"",IF(AND(TrackingWorksheet!$U35&gt;$BE$3,TrackingWorksheet!$V35=Lists!$P$6),1, 0)*D30)</f>
        <v/>
      </c>
      <c r="AQ30" s="19" t="str">
        <f>IF($B30=1,"",IF(AND(TrackingWorksheet!$W35&gt;$BE$3,TrackingWorksheet!$X35=Lists!$P$6),1, 0)*D30)</f>
        <v/>
      </c>
      <c r="AR30" s="19" t="str">
        <f>IF($B30=1,"",IF(AND(TrackingWorksheet!$Y35&gt;$BE$3,TrackingWorksheet!$Z35=Lists!$P$6),1, 0)*D30)</f>
        <v/>
      </c>
      <c r="AS30" s="19" t="str">
        <f>IF($B30=1,"",IF(AND(TrackingWorksheet!$AA35&gt;$BE$3,TrackingWorksheet!$AB35=Lists!$P$6),1, 0)*D30)</f>
        <v/>
      </c>
      <c r="AT30" s="19">
        <f t="shared" si="12"/>
        <v>0</v>
      </c>
      <c r="AU30" s="19" t="str">
        <f>IF(B30=1,"",IF(AND(TrackingWorksheet!K35="",TrackingWorksheet!M35="", TrackingWorksheet!N35="", TrackingWorksheet!S35="", TrackingWorksheet!V35="", TrackingWorksheet!W35="", TrackingWorksheet!Y35="", TrackingWorksheet!AA35="", V30=1),1,0)*D30)</f>
        <v/>
      </c>
      <c r="AV30" s="19" t="str">
        <f>IF(B30=1,"",IF(D30*AND(TrackingWorksheet!U35&gt;Calculations!$BE$3,TrackingWorksheet!K35="YES"),1,0))</f>
        <v/>
      </c>
      <c r="AW30" s="19" t="str">
        <f>IF(B30=1,"",IF(D30*AND(TrackingWorksheet!W35&gt;Calculations!$BE$3,TrackingWorksheet!K35="YES"),1,0))</f>
        <v/>
      </c>
      <c r="AX30" s="19">
        <f t="shared" si="13"/>
        <v>0</v>
      </c>
      <c r="AY30" s="19">
        <f t="shared" si="1"/>
        <v>0</v>
      </c>
      <c r="AZ30" s="27" t="str">
        <f>IF(B30=1,"",IF(TrackingWorksheet!Q35="","",TrackingWorksheet!Q35))</f>
        <v/>
      </c>
      <c r="BB30" s="4"/>
      <c r="BC30" s="4"/>
      <c r="BD30" s="4"/>
      <c r="BE30" s="4"/>
      <c r="BF30" s="4"/>
      <c r="BG30" s="4" t="str">
        <f>IF(B30=1,"",IF(AND(N30=1,TrackingWorksheet!$I35+14&lt;=WeeklySummary!$C$7),1,0))</f>
        <v/>
      </c>
      <c r="BH30" s="4" t="str">
        <f>IF(B30=1,"",IF(AND(R30=1,TrackingWorksheet!$I35+14&lt;=WeeklySummary!$C$7),1,0))</f>
        <v/>
      </c>
      <c r="BI30" s="4" t="str">
        <f>IF(B30=1,"",IF(AND(J30=1,TrackingWorksheet!$G35+14&lt;=WeeklySummary!$C$7),1,0))</f>
        <v/>
      </c>
      <c r="BJ30" s="4" t="str">
        <f>IF(B30=1,"",IF(AND(T30=1,TrackingWorksheet!$I35+14&lt;=WeeklySummary!$C$7),1,0))</f>
        <v/>
      </c>
      <c r="BK30" s="4" t="str">
        <f>IF(B30=1,"",IF(AND(T30=1,TrackingWorksheet!$G35+14&lt;=WeeklySummary!$C$7),1,0))</f>
        <v/>
      </c>
      <c r="BL30" s="4">
        <f t="shared" si="23"/>
        <v>0</v>
      </c>
    </row>
    <row r="31" spans="2:64" x14ac:dyDescent="0.25">
      <c r="B31" s="27">
        <f>IF(AND(ISBLANK(TrackingWorksheet!B36),ISBLANK(TrackingWorksheet!C36),ISBLANK(TrackingWorksheet!G36),ISBLANK(TrackingWorksheet!H36),
ISBLANK(TrackingWorksheet!I36),ISBLANK(TrackingWorksheet!J36),ISBLANK(TrackingWorksheet!M36),
ISBLANK(TrackingWorksheet!N38)),1,0)</f>
        <v>1</v>
      </c>
      <c r="C31" s="12" t="str">
        <f>IF(B31=1,"",TrackingWorksheet!F36)</f>
        <v/>
      </c>
      <c r="D31" s="20" t="str">
        <f>IF(B31=1,"",IF(AND(TrackingWorksheet!B36&lt;&gt;"",TrackingWorksheet!B36&lt;=WeeklySummary!$C$7,OR(TrackingWorksheet!C36="",TrackingWorksheet!C36&gt;=WeeklySummary!$C$6)),1,0))</f>
        <v/>
      </c>
      <c r="E31" s="10" t="str">
        <f>IF(B31=1,"",IF(AND(TrackingWorksheet!G36 &lt;&gt;"",TrackingWorksheet!G36&lt;=WeeklySummary!$C$7, TrackingWorksheet!H36=Lists!$D$4), "Y", "N"))</f>
        <v/>
      </c>
      <c r="F31" s="10" t="str">
        <f>IF(B31=1,"",IF(AND(TrackingWorksheet!I36 &lt;&gt;"", TrackingWorksheet!I36&lt;=WeeklySummary!$C$7, TrackingWorksheet!J36=Lists!$D$4), "Y", "N"))</f>
        <v/>
      </c>
      <c r="G31" s="10" t="str">
        <f>IF(B31=1,"",IF(AND(TrackingWorksheet!G36 &lt;&gt;"",TrackingWorksheet!G36&lt;=WeeklySummary!$C$7, TrackingWorksheet!H36=Lists!$D$5), "Y", "N"))</f>
        <v/>
      </c>
      <c r="H31" s="10" t="str">
        <f>IF(B31=1,"",IF(AND(TrackingWorksheet!I36 &lt;&gt;"", TrackingWorksheet!I36&lt;=WeeklySummary!$C$7, TrackingWorksheet!J36=Lists!$D$5), "Y", "N"))</f>
        <v/>
      </c>
      <c r="I31" s="20" t="str">
        <f>IF(B31=1,"",IF(AND(TrackingWorksheet!G36 &lt;&gt;"", TrackingWorksheet!G36&lt;=WeeklySummary!$C$7, TrackingWorksheet!H36=Lists!$D$6), 1, 0))</f>
        <v/>
      </c>
      <c r="J31" s="20" t="str">
        <f t="shared" si="15"/>
        <v/>
      </c>
      <c r="K31" s="10" t="str">
        <f>IF(B31=1,"",IF(AND(TrackingWorksheet!I36&lt;=WeeklySummary!$C$7,TrackingWorksheet!K36="YES"),0,IF(AND(AND(OR(E31="Y",F31="Y"),E31&lt;&gt;F31),G31&lt;&gt;"Y", H31&lt;&gt;"Y"), 1, 0)))</f>
        <v/>
      </c>
      <c r="L31" s="20" t="str">
        <f t="shared" si="16"/>
        <v/>
      </c>
      <c r="M31" s="10" t="str">
        <f t="shared" si="17"/>
        <v/>
      </c>
      <c r="N31" s="20" t="str">
        <f t="shared" si="18"/>
        <v/>
      </c>
      <c r="O31" s="10" t="str">
        <f>IF(B31=1,"",IF(AND(TrackingWorksheet!I36&lt;=WeeklySummary!$C$7,TrackingWorksheet!K36="YES"),0,IF(AND(AND(OR(G31="Y",H31="Y"),G31&lt;&gt;H31),E31&lt;&gt;"Y", F31&lt;&gt;"Y"), 1, 0)))</f>
        <v/>
      </c>
      <c r="P31" s="20" t="str">
        <f t="shared" si="19"/>
        <v/>
      </c>
      <c r="Q31" s="10" t="str">
        <f t="shared" si="20"/>
        <v/>
      </c>
      <c r="R31" s="10" t="str">
        <f t="shared" si="21"/>
        <v/>
      </c>
      <c r="S31" s="10" t="str">
        <f>IF(B31=1,"",IF(AND(OR(AND(TrackingWorksheet!H36=Lists!$D$7,TrackingWorksheet!H36=TrackingWorksheet!J36),TrackingWorksheet!H36&lt;&gt;TrackingWorksheet!J36),TrackingWorksheet!K36="YES",TrackingWorksheet!H36&lt;&gt;Lists!$D$6,TrackingWorksheet!G36&lt;=WeeklySummary!$C$7,TrackingWorksheet!I36&lt;=WeeklySummary!$C$7),1,0))</f>
        <v/>
      </c>
      <c r="T31" s="10" t="str">
        <f t="shared" si="22"/>
        <v/>
      </c>
      <c r="U31" s="10" t="str">
        <f>IF($B31=1,"",IF(TrackingWorksheet!$K36="YES",1, 0)*D31)</f>
        <v/>
      </c>
      <c r="V31" s="20">
        <f t="shared" si="10"/>
        <v>0</v>
      </c>
      <c r="W31" s="20">
        <f t="shared" si="11"/>
        <v>0</v>
      </c>
      <c r="X31" s="10" t="str">
        <f>IF($B31=1,"",IF(AND(TrackingWorksheet!$L36&lt;&gt;"", TrackingWorksheet!$L36&gt;=WeeklySummary!$C$6,TrackingWorksheet!$L36&lt;=WeeklySummary!$C$7,OR(TrackingWorksheet!$H36=Lists!$D$4,TrackingWorksheet!$J36=Lists!$D$4)), 1, 0))</f>
        <v/>
      </c>
      <c r="Y31" s="10" t="str">
        <f>IF($B31=1,"",IF(AND(TrackingWorksheet!$L36&lt;&gt;"", TrackingWorksheet!$L36&gt;=WeeklySummary!$C$6,TrackingWorksheet!$L36&lt;=WeeklySummary!$C$7,OR(TrackingWorksheet!$H36=Lists!$D$5,TrackingWorksheet!$J36=Lists!$D$5)), 1, 0))</f>
        <v/>
      </c>
      <c r="Z31" s="10" t="str">
        <f>IF($B31=1,"",IF(AND(TrackingWorksheet!$L36&lt;&gt;"", TrackingWorksheet!$L36&gt;=WeeklySummary!$C$6,TrackingWorksheet!$L36&lt;=WeeklySummary!$C$7,OR(TrackingWorksheet!$H36=Lists!$D$6,TrackingWorksheet!$J36=Lists!$D$6)), 1, 0))</f>
        <v/>
      </c>
      <c r="AA31" s="19" t="str">
        <f>IF(B31=1,"",IF(AND(TrackingWorksheet!M36&lt;&gt;"",TrackingWorksheet!M36&lt;=WeeklySummary!$C$7),1,0)*D31)</f>
        <v/>
      </c>
      <c r="AB31" s="19" t="str">
        <f>IF(B31=1,"",IF(AND(TrackingWorksheet!N36&lt;&gt;"",TrackingWorksheet!N36&lt;=WeeklySummary!$C$7),1,0)*D31)</f>
        <v/>
      </c>
      <c r="AC31" s="19" t="str">
        <f>IF(B31=1,"",TrackingWorksheet!T36)</f>
        <v/>
      </c>
      <c r="AD31" s="19" t="str">
        <f>IF(B31=1,"",IF(D31*AND(TrackingWorksheet!S36&gt;=Calculations!$BD$3,TrackingWorksheet!U36="",TrackingWorksheet!K36="YES"),1,0))</f>
        <v/>
      </c>
      <c r="AE31" s="19" t="str">
        <f>IF($B31=1,"",IF(AND(TrackingWorksheet!$S36&gt;$BE$3,TrackingWorksheet!$T36=Lists!$P$4),1, 0)*D31)</f>
        <v/>
      </c>
      <c r="AF31" s="19" t="str">
        <f>IF($B31=1,"",IF(AND(TrackingWorksheet!$U36&gt;$BE$3,TrackingWorksheet!$V36=Lists!$P$4),1, 0)*D31)</f>
        <v/>
      </c>
      <c r="AG31" s="19" t="str">
        <f>IF($B31=1,"",IF(AND(TrackingWorksheet!$W36&gt;$BE$3,TrackingWorksheet!$X36=Lists!$P$4),1, 0)*D31)</f>
        <v/>
      </c>
      <c r="AH31" s="19" t="str">
        <f>IF($B31=1,"",IF(AND(TrackingWorksheet!$Y36&gt;$BE$3,TrackingWorksheet!$Z36=Lists!$P$4),1, 0)*D31)</f>
        <v/>
      </c>
      <c r="AI31" s="19" t="str">
        <f>IF($B31=1,"",IF(AND(TrackingWorksheet!$AA36&gt;$BE$3,TrackingWorksheet!$AB36=Lists!$P$4),1, 0)*D31)</f>
        <v/>
      </c>
      <c r="AJ31" s="19" t="str">
        <f>IF($B31=1,"",IF(AND(TrackingWorksheet!$S36&gt;$BE$3,TrackingWorksheet!$T36=Lists!$P$5),1, 0)*D31)</f>
        <v/>
      </c>
      <c r="AK31" s="19" t="str">
        <f>IF($B31=1,"",IF(AND(TrackingWorksheet!$U36&gt;$BE$3,TrackingWorksheet!$V36=Lists!$P$5),1, 0)*D31)</f>
        <v/>
      </c>
      <c r="AL31" s="19" t="str">
        <f>IF($B31=1,"",IF(AND(TrackingWorksheet!$W36&gt;$BE$3,TrackingWorksheet!$X36=Lists!$P$5),1, 0)*D31)</f>
        <v/>
      </c>
      <c r="AM31" s="19" t="str">
        <f>IF($B31=1,"",IF(AND(TrackingWorksheet!$Y36&gt;$BE$3,TrackingWorksheet!$Z36=Lists!$P$5),1, 0)*D31)</f>
        <v/>
      </c>
      <c r="AN31" s="19" t="str">
        <f>IF($B31=1,"",IF(AND(TrackingWorksheet!$AA36&gt;$BE$3,TrackingWorksheet!$AB36=Lists!$P$5),1, 0)*D31)</f>
        <v/>
      </c>
      <c r="AO31" s="19" t="str">
        <f>IF($B31=1,"",IF(AND(TrackingWorksheet!$S36&gt;$BE$3,TrackingWorksheet!$T36=Lists!$P$6),1, 0)*D31)</f>
        <v/>
      </c>
      <c r="AP31" s="19" t="str">
        <f>IF($B31=1,"",IF(AND(TrackingWorksheet!$U36&gt;$BE$3,TrackingWorksheet!$V36=Lists!$P$6),1, 0)*D31)</f>
        <v/>
      </c>
      <c r="AQ31" s="19" t="str">
        <f>IF($B31=1,"",IF(AND(TrackingWorksheet!$W36&gt;$BE$3,TrackingWorksheet!$X36=Lists!$P$6),1, 0)*D31)</f>
        <v/>
      </c>
      <c r="AR31" s="19" t="str">
        <f>IF($B31=1,"",IF(AND(TrackingWorksheet!$Y36&gt;$BE$3,TrackingWorksheet!$Z36=Lists!$P$6),1, 0)*D31)</f>
        <v/>
      </c>
      <c r="AS31" s="19" t="str">
        <f>IF($B31=1,"",IF(AND(TrackingWorksheet!$AA36&gt;$BE$3,TrackingWorksheet!$AB36=Lists!$P$6),1, 0)*D31)</f>
        <v/>
      </c>
      <c r="AT31" s="19">
        <f t="shared" si="12"/>
        <v>0</v>
      </c>
      <c r="AU31" s="19" t="str">
        <f>IF(B31=1,"",IF(AND(TrackingWorksheet!K36="",TrackingWorksheet!M36="", TrackingWorksheet!N36="", TrackingWorksheet!S36="", TrackingWorksheet!V36="", TrackingWorksheet!W36="", TrackingWorksheet!Y36="", TrackingWorksheet!AA36="", V31=1),1,0)*D31)</f>
        <v/>
      </c>
      <c r="AV31" s="19" t="str">
        <f>IF(B31=1,"",IF(D31*AND(TrackingWorksheet!U36&gt;Calculations!$BE$3,TrackingWorksheet!K36="YES"),1,0))</f>
        <v/>
      </c>
      <c r="AW31" s="19" t="str">
        <f>IF(B31=1,"",IF(D31*AND(TrackingWorksheet!W36&gt;Calculations!$BE$3,TrackingWorksheet!K36="YES"),1,0))</f>
        <v/>
      </c>
      <c r="AX31" s="19">
        <f t="shared" si="13"/>
        <v>0</v>
      </c>
      <c r="AY31" s="19">
        <f t="shared" si="1"/>
        <v>0</v>
      </c>
      <c r="AZ31" s="27" t="str">
        <f>IF(B31=1,"",IF(TrackingWorksheet!Q36="","",TrackingWorksheet!Q36))</f>
        <v/>
      </c>
      <c r="BB31" s="4"/>
      <c r="BC31" s="4"/>
      <c r="BD31" s="4"/>
      <c r="BE31" s="4"/>
      <c r="BF31" s="4"/>
      <c r="BG31" s="4" t="str">
        <f>IF(B31=1,"",IF(AND(N31=1,TrackingWorksheet!$I36+14&lt;=WeeklySummary!$C$7),1,0))</f>
        <v/>
      </c>
      <c r="BH31" s="4" t="str">
        <f>IF(B31=1,"",IF(AND(R31=1,TrackingWorksheet!$I36+14&lt;=WeeklySummary!$C$7),1,0))</f>
        <v/>
      </c>
      <c r="BI31" s="4" t="str">
        <f>IF(B31=1,"",IF(AND(J31=1,TrackingWorksheet!$G36+14&lt;=WeeklySummary!$C$7),1,0))</f>
        <v/>
      </c>
      <c r="BJ31" s="4" t="str">
        <f>IF(B31=1,"",IF(AND(T31=1,TrackingWorksheet!$I36+14&lt;=WeeklySummary!$C$7),1,0))</f>
        <v/>
      </c>
      <c r="BK31" s="4" t="str">
        <f>IF(B31=1,"",IF(AND(T31=1,TrackingWorksheet!$G36+14&lt;=WeeklySummary!$C$7),1,0))</f>
        <v/>
      </c>
      <c r="BL31" s="4">
        <f t="shared" si="23"/>
        <v>0</v>
      </c>
    </row>
    <row r="32" spans="2:64" x14ac:dyDescent="0.25">
      <c r="B32" s="27">
        <f>IF(AND(ISBLANK(TrackingWorksheet!B37),ISBLANK(TrackingWorksheet!C37),ISBLANK(TrackingWorksheet!G37),ISBLANK(TrackingWorksheet!H37),
ISBLANK(TrackingWorksheet!I37),ISBLANK(TrackingWorksheet!J37),ISBLANK(TrackingWorksheet!M37),
ISBLANK(TrackingWorksheet!N39)),1,0)</f>
        <v>1</v>
      </c>
      <c r="C32" s="12" t="str">
        <f>IF(B32=1,"",TrackingWorksheet!F37)</f>
        <v/>
      </c>
      <c r="D32" s="20" t="str">
        <f>IF(B32=1,"",IF(AND(TrackingWorksheet!B37&lt;&gt;"",TrackingWorksheet!B37&lt;=WeeklySummary!$C$7,OR(TrackingWorksheet!C37="",TrackingWorksheet!C37&gt;=WeeklySummary!$C$6)),1,0))</f>
        <v/>
      </c>
      <c r="E32" s="10" t="str">
        <f>IF(B32=1,"",IF(AND(TrackingWorksheet!G37 &lt;&gt;"",TrackingWorksheet!G37&lt;=WeeklySummary!$C$7, TrackingWorksheet!H37=Lists!$D$4), "Y", "N"))</f>
        <v/>
      </c>
      <c r="F32" s="10" t="str">
        <f>IF(B32=1,"",IF(AND(TrackingWorksheet!I37 &lt;&gt;"", TrackingWorksheet!I37&lt;=WeeklySummary!$C$7, TrackingWorksheet!J37=Lists!$D$4), "Y", "N"))</f>
        <v/>
      </c>
      <c r="G32" s="10" t="str">
        <f>IF(B32=1,"",IF(AND(TrackingWorksheet!G37 &lt;&gt;"",TrackingWorksheet!G37&lt;=WeeklySummary!$C$7, TrackingWorksheet!H37=Lists!$D$5), "Y", "N"))</f>
        <v/>
      </c>
      <c r="H32" s="10" t="str">
        <f>IF(B32=1,"",IF(AND(TrackingWorksheet!I37 &lt;&gt;"", TrackingWorksheet!I37&lt;=WeeklySummary!$C$7, TrackingWorksheet!J37=Lists!$D$5), "Y", "N"))</f>
        <v/>
      </c>
      <c r="I32" s="20" t="str">
        <f>IF(B32=1,"",IF(AND(TrackingWorksheet!G37 &lt;&gt;"", TrackingWorksheet!G37&lt;=WeeklySummary!$C$7, TrackingWorksheet!H37=Lists!$D$6), 1, 0))</f>
        <v/>
      </c>
      <c r="J32" s="20" t="str">
        <f t="shared" si="15"/>
        <v/>
      </c>
      <c r="K32" s="10" t="str">
        <f>IF(B32=1,"",IF(AND(TrackingWorksheet!I37&lt;=WeeklySummary!$C$7,TrackingWorksheet!K37="YES"),0,IF(AND(AND(OR(E32="Y",F32="Y"),E32&lt;&gt;F32),G32&lt;&gt;"Y", H32&lt;&gt;"Y"), 1, 0)))</f>
        <v/>
      </c>
      <c r="L32" s="20" t="str">
        <f t="shared" si="16"/>
        <v/>
      </c>
      <c r="M32" s="10" t="str">
        <f t="shared" si="17"/>
        <v/>
      </c>
      <c r="N32" s="20" t="str">
        <f t="shared" si="18"/>
        <v/>
      </c>
      <c r="O32" s="10" t="str">
        <f>IF(B32=1,"",IF(AND(TrackingWorksheet!I37&lt;=WeeklySummary!$C$7,TrackingWorksheet!K37="YES"),0,IF(AND(AND(OR(G32="Y",H32="Y"),G32&lt;&gt;H32),E32&lt;&gt;"Y", F32&lt;&gt;"Y"), 1, 0)))</f>
        <v/>
      </c>
      <c r="P32" s="20" t="str">
        <f t="shared" si="19"/>
        <v/>
      </c>
      <c r="Q32" s="10" t="str">
        <f t="shared" si="20"/>
        <v/>
      </c>
      <c r="R32" s="10" t="str">
        <f t="shared" si="21"/>
        <v/>
      </c>
      <c r="S32" s="10" t="str">
        <f>IF(B32=1,"",IF(AND(OR(AND(TrackingWorksheet!H37=Lists!$D$7,TrackingWorksheet!H37=TrackingWorksheet!J37),TrackingWorksheet!H37&lt;&gt;TrackingWorksheet!J37),TrackingWorksheet!K37="YES",TrackingWorksheet!H37&lt;&gt;Lists!$D$6,TrackingWorksheet!G37&lt;=WeeklySummary!$C$7,TrackingWorksheet!I37&lt;=WeeklySummary!$C$7),1,0))</f>
        <v/>
      </c>
      <c r="T32" s="10" t="str">
        <f t="shared" si="22"/>
        <v/>
      </c>
      <c r="U32" s="10" t="str">
        <f>IF($B32=1,"",IF(TrackingWorksheet!$K37="YES",1, 0)*D32)</f>
        <v/>
      </c>
      <c r="V32" s="20">
        <f t="shared" si="10"/>
        <v>0</v>
      </c>
      <c r="W32" s="20">
        <f t="shared" si="11"/>
        <v>0</v>
      </c>
      <c r="X32" s="10" t="str">
        <f>IF($B32=1,"",IF(AND(TrackingWorksheet!$L37&lt;&gt;"", TrackingWorksheet!$L37&gt;=WeeklySummary!$C$6,TrackingWorksheet!$L37&lt;=WeeklySummary!$C$7,OR(TrackingWorksheet!$H37=Lists!$D$4,TrackingWorksheet!$J37=Lists!$D$4)), 1, 0))</f>
        <v/>
      </c>
      <c r="Y32" s="10" t="str">
        <f>IF($B32=1,"",IF(AND(TrackingWorksheet!$L37&lt;&gt;"", TrackingWorksheet!$L37&gt;=WeeklySummary!$C$6,TrackingWorksheet!$L37&lt;=WeeklySummary!$C$7,OR(TrackingWorksheet!$H37=Lists!$D$5,TrackingWorksheet!$J37=Lists!$D$5)), 1, 0))</f>
        <v/>
      </c>
      <c r="Z32" s="10" t="str">
        <f>IF($B32=1,"",IF(AND(TrackingWorksheet!$L37&lt;&gt;"", TrackingWorksheet!$L37&gt;=WeeklySummary!$C$6,TrackingWorksheet!$L37&lt;=WeeklySummary!$C$7,OR(TrackingWorksheet!$H37=Lists!$D$6,TrackingWorksheet!$J37=Lists!$D$6)), 1, 0))</f>
        <v/>
      </c>
      <c r="AA32" s="19" t="str">
        <f>IF(B32=1,"",IF(AND(TrackingWorksheet!M37&lt;&gt;"",TrackingWorksheet!M37&lt;=WeeklySummary!$C$7),1,0)*D32)</f>
        <v/>
      </c>
      <c r="AB32" s="19" t="str">
        <f>IF(B32=1,"",IF(AND(TrackingWorksheet!N37&lt;&gt;"",TrackingWorksheet!N37&lt;=WeeklySummary!$C$7),1,0)*D32)</f>
        <v/>
      </c>
      <c r="AC32" s="19" t="str">
        <f>IF(B32=1,"",TrackingWorksheet!T37)</f>
        <v/>
      </c>
      <c r="AD32" s="19" t="str">
        <f>IF(B32=1,"",IF(D32*AND(TrackingWorksheet!S37&gt;=Calculations!$BD$3,TrackingWorksheet!U37="",TrackingWorksheet!K37="YES"),1,0))</f>
        <v/>
      </c>
      <c r="AE32" s="19" t="str">
        <f>IF($B32=1,"",IF(AND(TrackingWorksheet!$S37&gt;$BE$3,TrackingWorksheet!$T37=Lists!$P$4),1, 0)*D32)</f>
        <v/>
      </c>
      <c r="AF32" s="19" t="str">
        <f>IF($B32=1,"",IF(AND(TrackingWorksheet!$U37&gt;$BE$3,TrackingWorksheet!$V37=Lists!$P$4),1, 0)*D32)</f>
        <v/>
      </c>
      <c r="AG32" s="19" t="str">
        <f>IF($B32=1,"",IF(AND(TrackingWorksheet!$W37&gt;$BE$3,TrackingWorksheet!$X37=Lists!$P$4),1, 0)*D32)</f>
        <v/>
      </c>
      <c r="AH32" s="19" t="str">
        <f>IF($B32=1,"",IF(AND(TrackingWorksheet!$Y37&gt;$BE$3,TrackingWorksheet!$Z37=Lists!$P$4),1, 0)*D32)</f>
        <v/>
      </c>
      <c r="AI32" s="19" t="str">
        <f>IF($B32=1,"",IF(AND(TrackingWorksheet!$AA37&gt;$BE$3,TrackingWorksheet!$AB37=Lists!$P$4),1, 0)*D32)</f>
        <v/>
      </c>
      <c r="AJ32" s="19" t="str">
        <f>IF($B32=1,"",IF(AND(TrackingWorksheet!$S37&gt;$BE$3,TrackingWorksheet!$T37=Lists!$P$5),1, 0)*D32)</f>
        <v/>
      </c>
      <c r="AK32" s="19" t="str">
        <f>IF($B32=1,"",IF(AND(TrackingWorksheet!$U37&gt;$BE$3,TrackingWorksheet!$V37=Lists!$P$5),1, 0)*D32)</f>
        <v/>
      </c>
      <c r="AL32" s="19" t="str">
        <f>IF($B32=1,"",IF(AND(TrackingWorksheet!$W37&gt;$BE$3,TrackingWorksheet!$X37=Lists!$P$5),1, 0)*D32)</f>
        <v/>
      </c>
      <c r="AM32" s="19" t="str">
        <f>IF($B32=1,"",IF(AND(TrackingWorksheet!$Y37&gt;$BE$3,TrackingWorksheet!$Z37=Lists!$P$5),1, 0)*D32)</f>
        <v/>
      </c>
      <c r="AN32" s="19" t="str">
        <f>IF($B32=1,"",IF(AND(TrackingWorksheet!$AA37&gt;$BE$3,TrackingWorksheet!$AB37=Lists!$P$5),1, 0)*D32)</f>
        <v/>
      </c>
      <c r="AO32" s="19" t="str">
        <f>IF($B32=1,"",IF(AND(TrackingWorksheet!$S37&gt;$BE$3,TrackingWorksheet!$T37=Lists!$P$6),1, 0)*D32)</f>
        <v/>
      </c>
      <c r="AP32" s="19" t="str">
        <f>IF($B32=1,"",IF(AND(TrackingWorksheet!$U37&gt;$BE$3,TrackingWorksheet!$V37=Lists!$P$6),1, 0)*D32)</f>
        <v/>
      </c>
      <c r="AQ32" s="19" t="str">
        <f>IF($B32=1,"",IF(AND(TrackingWorksheet!$W37&gt;$BE$3,TrackingWorksheet!$X37=Lists!$P$6),1, 0)*D32)</f>
        <v/>
      </c>
      <c r="AR32" s="19" t="str">
        <f>IF($B32=1,"",IF(AND(TrackingWorksheet!$Y37&gt;$BE$3,TrackingWorksheet!$Z37=Lists!$P$6),1, 0)*D32)</f>
        <v/>
      </c>
      <c r="AS32" s="19" t="str">
        <f>IF($B32=1,"",IF(AND(TrackingWorksheet!$AA37&gt;$BE$3,TrackingWorksheet!$AB37=Lists!$P$6),1, 0)*D32)</f>
        <v/>
      </c>
      <c r="AT32" s="19">
        <f t="shared" si="12"/>
        <v>0</v>
      </c>
      <c r="AU32" s="19" t="str">
        <f>IF(B32=1,"",IF(AND(TrackingWorksheet!K37="",TrackingWorksheet!M37="", TrackingWorksheet!N37="", TrackingWorksheet!S37="", TrackingWorksheet!V37="", TrackingWorksheet!W37="", TrackingWorksheet!Y37="", TrackingWorksheet!AA37="", V32=1),1,0)*D32)</f>
        <v/>
      </c>
      <c r="AV32" s="19" t="str">
        <f>IF(B32=1,"",IF(D32*AND(TrackingWorksheet!U37&gt;Calculations!$BE$3,TrackingWorksheet!K37="YES"),1,0))</f>
        <v/>
      </c>
      <c r="AW32" s="19" t="str">
        <f>IF(B32=1,"",IF(D32*AND(TrackingWorksheet!W37&gt;Calculations!$BE$3,TrackingWorksheet!K37="YES"),1,0))</f>
        <v/>
      </c>
      <c r="AX32" s="19">
        <f t="shared" si="13"/>
        <v>0</v>
      </c>
      <c r="AY32" s="19">
        <f t="shared" si="1"/>
        <v>0</v>
      </c>
      <c r="AZ32" s="27" t="str">
        <f>IF(B32=1,"",IF(TrackingWorksheet!Q37="","",TrackingWorksheet!Q37))</f>
        <v/>
      </c>
      <c r="BB32" s="4"/>
      <c r="BC32" s="4"/>
      <c r="BD32" s="4"/>
      <c r="BE32" s="4"/>
      <c r="BF32" s="4"/>
      <c r="BG32" s="4" t="str">
        <f>IF(B32=1,"",IF(AND(N32=1,TrackingWorksheet!$I37+14&lt;=WeeklySummary!$C$7),1,0))</f>
        <v/>
      </c>
      <c r="BH32" s="4" t="str">
        <f>IF(B32=1,"",IF(AND(R32=1,TrackingWorksheet!$I37+14&lt;=WeeklySummary!$C$7),1,0))</f>
        <v/>
      </c>
      <c r="BI32" s="4" t="str">
        <f>IF(B32=1,"",IF(AND(J32=1,TrackingWorksheet!$G37+14&lt;=WeeklySummary!$C$7),1,0))</f>
        <v/>
      </c>
      <c r="BJ32" s="4" t="str">
        <f>IF(B32=1,"",IF(AND(T32=1,TrackingWorksheet!$I37+14&lt;=WeeklySummary!$C$7),1,0))</f>
        <v/>
      </c>
      <c r="BK32" s="4" t="str">
        <f>IF(B32=1,"",IF(AND(T32=1,TrackingWorksheet!$G37+14&lt;=WeeklySummary!$C$7),1,0))</f>
        <v/>
      </c>
      <c r="BL32" s="4">
        <f t="shared" si="23"/>
        <v>0</v>
      </c>
    </row>
    <row r="33" spans="2:64" x14ac:dyDescent="0.25">
      <c r="B33" s="27">
        <f>IF(AND(ISBLANK(TrackingWorksheet!B38),ISBLANK(TrackingWorksheet!C38),ISBLANK(TrackingWorksheet!G38),ISBLANK(TrackingWorksheet!H38),
ISBLANK(TrackingWorksheet!I38),ISBLANK(TrackingWorksheet!J38),ISBLANK(TrackingWorksheet!M38),
ISBLANK(TrackingWorksheet!N40)),1,0)</f>
        <v>1</v>
      </c>
      <c r="C33" s="12" t="str">
        <f>IF(B33=1,"",TrackingWorksheet!F38)</f>
        <v/>
      </c>
      <c r="D33" s="20" t="str">
        <f>IF(B33=1,"",IF(AND(TrackingWorksheet!B38&lt;&gt;"",TrackingWorksheet!B38&lt;=WeeklySummary!$C$7,OR(TrackingWorksheet!C38="",TrackingWorksheet!C38&gt;=WeeklySummary!$C$6)),1,0))</f>
        <v/>
      </c>
      <c r="E33" s="10" t="str">
        <f>IF(B33=1,"",IF(AND(TrackingWorksheet!G38 &lt;&gt;"",TrackingWorksheet!G38&lt;=WeeklySummary!$C$7, TrackingWorksheet!H38=Lists!$D$4), "Y", "N"))</f>
        <v/>
      </c>
      <c r="F33" s="10" t="str">
        <f>IF(B33=1,"",IF(AND(TrackingWorksheet!I38 &lt;&gt;"", TrackingWorksheet!I38&lt;=WeeklySummary!$C$7, TrackingWorksheet!J38=Lists!$D$4), "Y", "N"))</f>
        <v/>
      </c>
      <c r="G33" s="10" t="str">
        <f>IF(B33=1,"",IF(AND(TrackingWorksheet!G38 &lt;&gt;"",TrackingWorksheet!G38&lt;=WeeklySummary!$C$7, TrackingWorksheet!H38=Lists!$D$5), "Y", "N"))</f>
        <v/>
      </c>
      <c r="H33" s="10" t="str">
        <f>IF(B33=1,"",IF(AND(TrackingWorksheet!I38 &lt;&gt;"", TrackingWorksheet!I38&lt;=WeeklySummary!$C$7, TrackingWorksheet!J38=Lists!$D$5), "Y", "N"))</f>
        <v/>
      </c>
      <c r="I33" s="20" t="str">
        <f>IF(B33=1,"",IF(AND(TrackingWorksheet!G38 &lt;&gt;"", TrackingWorksheet!G38&lt;=WeeklySummary!$C$7, TrackingWorksheet!H38=Lists!$D$6), 1, 0))</f>
        <v/>
      </c>
      <c r="J33" s="20" t="str">
        <f t="shared" si="15"/>
        <v/>
      </c>
      <c r="K33" s="10" t="str">
        <f>IF(B33=1,"",IF(AND(TrackingWorksheet!I38&lt;=WeeklySummary!$C$7,TrackingWorksheet!K38="YES"),0,IF(AND(AND(OR(E33="Y",F33="Y"),E33&lt;&gt;F33),G33&lt;&gt;"Y", H33&lt;&gt;"Y"), 1, 0)))</f>
        <v/>
      </c>
      <c r="L33" s="20" t="str">
        <f t="shared" si="16"/>
        <v/>
      </c>
      <c r="M33" s="10" t="str">
        <f t="shared" si="17"/>
        <v/>
      </c>
      <c r="N33" s="20" t="str">
        <f t="shared" si="18"/>
        <v/>
      </c>
      <c r="O33" s="10" t="str">
        <f>IF(B33=1,"",IF(AND(TrackingWorksheet!I38&lt;=WeeklySummary!$C$7,TrackingWorksheet!K38="YES"),0,IF(AND(AND(OR(G33="Y",H33="Y"),G33&lt;&gt;H33),E33&lt;&gt;"Y", F33&lt;&gt;"Y"), 1, 0)))</f>
        <v/>
      </c>
      <c r="P33" s="20" t="str">
        <f t="shared" si="19"/>
        <v/>
      </c>
      <c r="Q33" s="10" t="str">
        <f t="shared" si="20"/>
        <v/>
      </c>
      <c r="R33" s="10" t="str">
        <f t="shared" si="21"/>
        <v/>
      </c>
      <c r="S33" s="10" t="str">
        <f>IF(B33=1,"",IF(AND(OR(AND(TrackingWorksheet!H38=Lists!$D$7,TrackingWorksheet!H38=TrackingWorksheet!J38),TrackingWorksheet!H38&lt;&gt;TrackingWorksheet!J38),TrackingWorksheet!K38="YES",TrackingWorksheet!H38&lt;&gt;Lists!$D$6,TrackingWorksheet!G38&lt;=WeeklySummary!$C$7,TrackingWorksheet!I38&lt;=WeeklySummary!$C$7),1,0))</f>
        <v/>
      </c>
      <c r="T33" s="10" t="str">
        <f t="shared" si="22"/>
        <v/>
      </c>
      <c r="U33" s="10" t="str">
        <f>IF($B33=1,"",IF(TrackingWorksheet!$K38="YES",1, 0)*D33)</f>
        <v/>
      </c>
      <c r="V33" s="20">
        <f t="shared" si="10"/>
        <v>0</v>
      </c>
      <c r="W33" s="20">
        <f t="shared" si="11"/>
        <v>0</v>
      </c>
      <c r="X33" s="10" t="str">
        <f>IF($B33=1,"",IF(AND(TrackingWorksheet!$L38&lt;&gt;"", TrackingWorksheet!$L38&gt;=WeeklySummary!$C$6,TrackingWorksheet!$L38&lt;=WeeklySummary!$C$7,OR(TrackingWorksheet!$H38=Lists!$D$4,TrackingWorksheet!$J38=Lists!$D$4)), 1, 0))</f>
        <v/>
      </c>
      <c r="Y33" s="10" t="str">
        <f>IF($B33=1,"",IF(AND(TrackingWorksheet!$L38&lt;&gt;"", TrackingWorksheet!$L38&gt;=WeeklySummary!$C$6,TrackingWorksheet!$L38&lt;=WeeklySummary!$C$7,OR(TrackingWorksheet!$H38=Lists!$D$5,TrackingWorksheet!$J38=Lists!$D$5)), 1, 0))</f>
        <v/>
      </c>
      <c r="Z33" s="10" t="str">
        <f>IF($B33=1,"",IF(AND(TrackingWorksheet!$L38&lt;&gt;"", TrackingWorksheet!$L38&gt;=WeeklySummary!$C$6,TrackingWorksheet!$L38&lt;=WeeklySummary!$C$7,OR(TrackingWorksheet!$H38=Lists!$D$6,TrackingWorksheet!$J38=Lists!$D$6)), 1, 0))</f>
        <v/>
      </c>
      <c r="AA33" s="19" t="str">
        <f>IF(B33=1,"",IF(AND(TrackingWorksheet!M38&lt;&gt;"",TrackingWorksheet!M38&lt;=WeeklySummary!$C$7),1,0)*D33)</f>
        <v/>
      </c>
      <c r="AB33" s="19" t="str">
        <f>IF(B33=1,"",IF(AND(TrackingWorksheet!N38&lt;&gt;"",TrackingWorksheet!N38&lt;=WeeklySummary!$C$7),1,0)*D33)</f>
        <v/>
      </c>
      <c r="AC33" s="19" t="str">
        <f>IF(B33=1,"",TrackingWorksheet!T38)</f>
        <v/>
      </c>
      <c r="AD33" s="19" t="str">
        <f>IF(B33=1,"",IF(D33*AND(TrackingWorksheet!S38&gt;=Calculations!$BD$3,TrackingWorksheet!U38="",TrackingWorksheet!K38="YES"),1,0))</f>
        <v/>
      </c>
      <c r="AE33" s="19" t="str">
        <f>IF($B33=1,"",IF(AND(TrackingWorksheet!$S38&gt;$BE$3,TrackingWorksheet!$T38=Lists!$P$4),1, 0)*D33)</f>
        <v/>
      </c>
      <c r="AF33" s="19" t="str">
        <f>IF($B33=1,"",IF(AND(TrackingWorksheet!$U38&gt;$BE$3,TrackingWorksheet!$V38=Lists!$P$4),1, 0)*D33)</f>
        <v/>
      </c>
      <c r="AG33" s="19" t="str">
        <f>IF($B33=1,"",IF(AND(TrackingWorksheet!$W38&gt;$BE$3,TrackingWorksheet!$X38=Lists!$P$4),1, 0)*D33)</f>
        <v/>
      </c>
      <c r="AH33" s="19" t="str">
        <f>IF($B33=1,"",IF(AND(TrackingWorksheet!$Y38&gt;$BE$3,TrackingWorksheet!$Z38=Lists!$P$4),1, 0)*D33)</f>
        <v/>
      </c>
      <c r="AI33" s="19" t="str">
        <f>IF($B33=1,"",IF(AND(TrackingWorksheet!$AA38&gt;$BE$3,TrackingWorksheet!$AB38=Lists!$P$4),1, 0)*D33)</f>
        <v/>
      </c>
      <c r="AJ33" s="19" t="str">
        <f>IF($B33=1,"",IF(AND(TrackingWorksheet!$S38&gt;$BE$3,TrackingWorksheet!$T38=Lists!$P$5),1, 0)*D33)</f>
        <v/>
      </c>
      <c r="AK33" s="19" t="str">
        <f>IF($B33=1,"",IF(AND(TrackingWorksheet!$U38&gt;$BE$3,TrackingWorksheet!$V38=Lists!$P$5),1, 0)*D33)</f>
        <v/>
      </c>
      <c r="AL33" s="19" t="str">
        <f>IF($B33=1,"",IF(AND(TrackingWorksheet!$W38&gt;$BE$3,TrackingWorksheet!$X38=Lists!$P$5),1, 0)*D33)</f>
        <v/>
      </c>
      <c r="AM33" s="19" t="str">
        <f>IF($B33=1,"",IF(AND(TrackingWorksheet!$Y38&gt;$BE$3,TrackingWorksheet!$Z38=Lists!$P$5),1, 0)*D33)</f>
        <v/>
      </c>
      <c r="AN33" s="19" t="str">
        <f>IF($B33=1,"",IF(AND(TrackingWorksheet!$AA38&gt;$BE$3,TrackingWorksheet!$AB38=Lists!$P$5),1, 0)*D33)</f>
        <v/>
      </c>
      <c r="AO33" s="19" t="str">
        <f>IF($B33=1,"",IF(AND(TrackingWorksheet!$S38&gt;$BE$3,TrackingWorksheet!$T38=Lists!$P$6),1, 0)*D33)</f>
        <v/>
      </c>
      <c r="AP33" s="19" t="str">
        <f>IF($B33=1,"",IF(AND(TrackingWorksheet!$U38&gt;$BE$3,TrackingWorksheet!$V38=Lists!$P$6),1, 0)*D33)</f>
        <v/>
      </c>
      <c r="AQ33" s="19" t="str">
        <f>IF($B33=1,"",IF(AND(TrackingWorksheet!$W38&gt;$BE$3,TrackingWorksheet!$X38=Lists!$P$6),1, 0)*D33)</f>
        <v/>
      </c>
      <c r="AR33" s="19" t="str">
        <f>IF($B33=1,"",IF(AND(TrackingWorksheet!$Y38&gt;$BE$3,TrackingWorksheet!$Z38=Lists!$P$6),1, 0)*D33)</f>
        <v/>
      </c>
      <c r="AS33" s="19" t="str">
        <f>IF($B33=1,"",IF(AND(TrackingWorksheet!$AA38&gt;$BE$3,TrackingWorksheet!$AB38=Lists!$P$6),1, 0)*D33)</f>
        <v/>
      </c>
      <c r="AT33" s="19">
        <f t="shared" si="12"/>
        <v>0</v>
      </c>
      <c r="AU33" s="19" t="str">
        <f>IF(B33=1,"",IF(AND(TrackingWorksheet!K38="",TrackingWorksheet!M38="", TrackingWorksheet!N38="", TrackingWorksheet!S38="", TrackingWorksheet!V38="", TrackingWorksheet!W38="", TrackingWorksheet!Y38="", TrackingWorksheet!AA38="", V33=1),1,0)*D33)</f>
        <v/>
      </c>
      <c r="AV33" s="19" t="str">
        <f>IF(B33=1,"",IF(D33*AND(TrackingWorksheet!U38&gt;Calculations!$BE$3,TrackingWorksheet!K38="YES"),1,0))</f>
        <v/>
      </c>
      <c r="AW33" s="19" t="str">
        <f>IF(B33=1,"",IF(D33*AND(TrackingWorksheet!W38&gt;Calculations!$BE$3,TrackingWorksheet!K38="YES"),1,0))</f>
        <v/>
      </c>
      <c r="AX33" s="19">
        <f t="shared" si="13"/>
        <v>0</v>
      </c>
      <c r="AY33" s="19">
        <f t="shared" si="1"/>
        <v>0</v>
      </c>
      <c r="AZ33" s="27" t="str">
        <f>IF(B33=1,"",IF(TrackingWorksheet!Q38="","",TrackingWorksheet!Q38))</f>
        <v/>
      </c>
      <c r="BB33" s="4"/>
      <c r="BC33" s="4"/>
      <c r="BD33" s="4"/>
      <c r="BE33" s="4"/>
      <c r="BF33" s="4"/>
      <c r="BG33" s="4" t="str">
        <f>IF(B33=1,"",IF(AND(N33=1,TrackingWorksheet!$I38+14&lt;=WeeklySummary!$C$7),1,0))</f>
        <v/>
      </c>
      <c r="BH33" s="4" t="str">
        <f>IF(B33=1,"",IF(AND(R33=1,TrackingWorksheet!$I38+14&lt;=WeeklySummary!$C$7),1,0))</f>
        <v/>
      </c>
      <c r="BI33" s="4" t="str">
        <f>IF(B33=1,"",IF(AND(J33=1,TrackingWorksheet!$G38+14&lt;=WeeklySummary!$C$7),1,0))</f>
        <v/>
      </c>
      <c r="BJ33" s="4" t="str">
        <f>IF(B33=1,"",IF(AND(T33=1,TrackingWorksheet!$I38+14&lt;=WeeklySummary!$C$7),1,0))</f>
        <v/>
      </c>
      <c r="BK33" s="4" t="str">
        <f>IF(B33=1,"",IF(AND(T33=1,TrackingWorksheet!$G38+14&lt;=WeeklySummary!$C$7),1,0))</f>
        <v/>
      </c>
      <c r="BL33" s="4">
        <f t="shared" si="23"/>
        <v>0</v>
      </c>
    </row>
    <row r="34" spans="2:64" x14ac:dyDescent="0.25">
      <c r="B34" s="27">
        <f>IF(AND(ISBLANK(TrackingWorksheet!B39),ISBLANK(TrackingWorksheet!C39),ISBLANK(TrackingWorksheet!G39),ISBLANK(TrackingWorksheet!H39),
ISBLANK(TrackingWorksheet!I39),ISBLANK(TrackingWorksheet!J39),ISBLANK(TrackingWorksheet!M39),
ISBLANK(TrackingWorksheet!N41)),1,0)</f>
        <v>1</v>
      </c>
      <c r="C34" s="12" t="str">
        <f>IF(B34=1,"",TrackingWorksheet!F39)</f>
        <v/>
      </c>
      <c r="D34" s="20" t="str">
        <f>IF(B34=1,"",IF(AND(TrackingWorksheet!B39&lt;&gt;"",TrackingWorksheet!B39&lt;=WeeklySummary!$C$7,OR(TrackingWorksheet!C39="",TrackingWorksheet!C39&gt;=WeeklySummary!$C$6)),1,0))</f>
        <v/>
      </c>
      <c r="E34" s="10" t="str">
        <f>IF(B34=1,"",IF(AND(TrackingWorksheet!G39 &lt;&gt;"",TrackingWorksheet!G39&lt;=WeeklySummary!$C$7, TrackingWorksheet!H39=Lists!$D$4), "Y", "N"))</f>
        <v/>
      </c>
      <c r="F34" s="10" t="str">
        <f>IF(B34=1,"",IF(AND(TrackingWorksheet!I39 &lt;&gt;"", TrackingWorksheet!I39&lt;=WeeklySummary!$C$7, TrackingWorksheet!J39=Lists!$D$4), "Y", "N"))</f>
        <v/>
      </c>
      <c r="G34" s="10" t="str">
        <f>IF(B34=1,"",IF(AND(TrackingWorksheet!G39 &lt;&gt;"",TrackingWorksheet!G39&lt;=WeeklySummary!$C$7, TrackingWorksheet!H39=Lists!$D$5), "Y", "N"))</f>
        <v/>
      </c>
      <c r="H34" s="10" t="str">
        <f>IF(B34=1,"",IF(AND(TrackingWorksheet!I39 &lt;&gt;"", TrackingWorksheet!I39&lt;=WeeklySummary!$C$7, TrackingWorksheet!J39=Lists!$D$5), "Y", "N"))</f>
        <v/>
      </c>
      <c r="I34" s="20" t="str">
        <f>IF(B34=1,"",IF(AND(TrackingWorksheet!G39 &lt;&gt;"", TrackingWorksheet!G39&lt;=WeeklySummary!$C$7, TrackingWorksheet!H39=Lists!$D$6), 1, 0))</f>
        <v/>
      </c>
      <c r="J34" s="20" t="str">
        <f t="shared" si="15"/>
        <v/>
      </c>
      <c r="K34" s="10" t="str">
        <f>IF(B34=1,"",IF(AND(TrackingWorksheet!I39&lt;=WeeklySummary!$C$7,TrackingWorksheet!K39="YES"),0,IF(AND(AND(OR(E34="Y",F34="Y"),E34&lt;&gt;F34),G34&lt;&gt;"Y", H34&lt;&gt;"Y"), 1, 0)))</f>
        <v/>
      </c>
      <c r="L34" s="20" t="str">
        <f t="shared" si="16"/>
        <v/>
      </c>
      <c r="M34" s="10" t="str">
        <f t="shared" si="17"/>
        <v/>
      </c>
      <c r="N34" s="20" t="str">
        <f t="shared" si="18"/>
        <v/>
      </c>
      <c r="O34" s="10" t="str">
        <f>IF(B34=1,"",IF(AND(TrackingWorksheet!I39&lt;=WeeklySummary!$C$7,TrackingWorksheet!K39="YES"),0,IF(AND(AND(OR(G34="Y",H34="Y"),G34&lt;&gt;H34),E34&lt;&gt;"Y", F34&lt;&gt;"Y"), 1, 0)))</f>
        <v/>
      </c>
      <c r="P34" s="20" t="str">
        <f t="shared" si="19"/>
        <v/>
      </c>
      <c r="Q34" s="10" t="str">
        <f t="shared" si="20"/>
        <v/>
      </c>
      <c r="R34" s="10" t="str">
        <f t="shared" si="21"/>
        <v/>
      </c>
      <c r="S34" s="10" t="str">
        <f>IF(B34=1,"",IF(AND(OR(AND(TrackingWorksheet!H39=Lists!$D$7,TrackingWorksheet!H39=TrackingWorksheet!J39),TrackingWorksheet!H39&lt;&gt;TrackingWorksheet!J39),TrackingWorksheet!K39="YES",TrackingWorksheet!H39&lt;&gt;Lists!$D$6,TrackingWorksheet!G39&lt;=WeeklySummary!$C$7,TrackingWorksheet!I39&lt;=WeeklySummary!$C$7),1,0))</f>
        <v/>
      </c>
      <c r="T34" s="10" t="str">
        <f t="shared" si="22"/>
        <v/>
      </c>
      <c r="U34" s="10" t="str">
        <f>IF($B34=1,"",IF(TrackingWorksheet!$K39="YES",1, 0)*D34)</f>
        <v/>
      </c>
      <c r="V34" s="20">
        <f t="shared" si="10"/>
        <v>0</v>
      </c>
      <c r="W34" s="20">
        <f t="shared" si="11"/>
        <v>0</v>
      </c>
      <c r="X34" s="10" t="str">
        <f>IF($B34=1,"",IF(AND(TrackingWorksheet!$L39&lt;&gt;"", TrackingWorksheet!$L39&gt;=WeeklySummary!$C$6,TrackingWorksheet!$L39&lt;=WeeklySummary!$C$7,OR(TrackingWorksheet!$H39=Lists!$D$4,TrackingWorksheet!$J39=Lists!$D$4)), 1, 0))</f>
        <v/>
      </c>
      <c r="Y34" s="10" t="str">
        <f>IF($B34=1,"",IF(AND(TrackingWorksheet!$L39&lt;&gt;"", TrackingWorksheet!$L39&gt;=WeeklySummary!$C$6,TrackingWorksheet!$L39&lt;=WeeklySummary!$C$7,OR(TrackingWorksheet!$H39=Lists!$D$5,TrackingWorksheet!$J39=Lists!$D$5)), 1, 0))</f>
        <v/>
      </c>
      <c r="Z34" s="10" t="str">
        <f>IF($B34=1,"",IF(AND(TrackingWorksheet!$L39&lt;&gt;"", TrackingWorksheet!$L39&gt;=WeeklySummary!$C$6,TrackingWorksheet!$L39&lt;=WeeklySummary!$C$7,OR(TrackingWorksheet!$H39=Lists!$D$6,TrackingWorksheet!$J39=Lists!$D$6)), 1, 0))</f>
        <v/>
      </c>
      <c r="AA34" s="19" t="str">
        <f>IF(B34=1,"",IF(AND(TrackingWorksheet!M39&lt;&gt;"",TrackingWorksheet!M39&lt;=WeeklySummary!$C$7),1,0)*D34)</f>
        <v/>
      </c>
      <c r="AB34" s="19" t="str">
        <f>IF(B34=1,"",IF(AND(TrackingWorksheet!N39&lt;&gt;"",TrackingWorksheet!N39&lt;=WeeklySummary!$C$7),1,0)*D34)</f>
        <v/>
      </c>
      <c r="AC34" s="19" t="str">
        <f>IF(B34=1,"",TrackingWorksheet!T39)</f>
        <v/>
      </c>
      <c r="AD34" s="19" t="str">
        <f>IF(B34=1,"",IF(D34*AND(TrackingWorksheet!S39&gt;=Calculations!$BD$3,TrackingWorksheet!U39="",TrackingWorksheet!K39="YES"),1,0))</f>
        <v/>
      </c>
      <c r="AE34" s="19" t="str">
        <f>IF($B34=1,"",IF(AND(TrackingWorksheet!$S39&gt;$BE$3,TrackingWorksheet!$T39=Lists!$P$4),1, 0)*D34)</f>
        <v/>
      </c>
      <c r="AF34" s="19" t="str">
        <f>IF($B34=1,"",IF(AND(TrackingWorksheet!$U39&gt;$BE$3,TrackingWorksheet!$V39=Lists!$P$4),1, 0)*D34)</f>
        <v/>
      </c>
      <c r="AG34" s="19" t="str">
        <f>IF($B34=1,"",IF(AND(TrackingWorksheet!$W39&gt;$BE$3,TrackingWorksheet!$X39=Lists!$P$4),1, 0)*D34)</f>
        <v/>
      </c>
      <c r="AH34" s="19" t="str">
        <f>IF($B34=1,"",IF(AND(TrackingWorksheet!$Y39&gt;$BE$3,TrackingWorksheet!$Z39=Lists!$P$4),1, 0)*D34)</f>
        <v/>
      </c>
      <c r="AI34" s="19" t="str">
        <f>IF($B34=1,"",IF(AND(TrackingWorksheet!$AA39&gt;$BE$3,TrackingWorksheet!$AB39=Lists!$P$4),1, 0)*D34)</f>
        <v/>
      </c>
      <c r="AJ34" s="19" t="str">
        <f>IF($B34=1,"",IF(AND(TrackingWorksheet!$S39&gt;$BE$3,TrackingWorksheet!$T39=Lists!$P$5),1, 0)*D34)</f>
        <v/>
      </c>
      <c r="AK34" s="19" t="str">
        <f>IF($B34=1,"",IF(AND(TrackingWorksheet!$U39&gt;$BE$3,TrackingWorksheet!$V39=Lists!$P$5),1, 0)*D34)</f>
        <v/>
      </c>
      <c r="AL34" s="19" t="str">
        <f>IF($B34=1,"",IF(AND(TrackingWorksheet!$W39&gt;$BE$3,TrackingWorksheet!$X39=Lists!$P$5),1, 0)*D34)</f>
        <v/>
      </c>
      <c r="AM34" s="19" t="str">
        <f>IF($B34=1,"",IF(AND(TrackingWorksheet!$Y39&gt;$BE$3,TrackingWorksheet!$Z39=Lists!$P$5),1, 0)*D34)</f>
        <v/>
      </c>
      <c r="AN34" s="19" t="str">
        <f>IF($B34=1,"",IF(AND(TrackingWorksheet!$AA39&gt;$BE$3,TrackingWorksheet!$AB39=Lists!$P$5),1, 0)*D34)</f>
        <v/>
      </c>
      <c r="AO34" s="19" t="str">
        <f>IF($B34=1,"",IF(AND(TrackingWorksheet!$S39&gt;$BE$3,TrackingWorksheet!$T39=Lists!$P$6),1, 0)*D34)</f>
        <v/>
      </c>
      <c r="AP34" s="19" t="str">
        <f>IF($B34=1,"",IF(AND(TrackingWorksheet!$U39&gt;$BE$3,TrackingWorksheet!$V39=Lists!$P$6),1, 0)*D34)</f>
        <v/>
      </c>
      <c r="AQ34" s="19" t="str">
        <f>IF($B34=1,"",IF(AND(TrackingWorksheet!$W39&gt;$BE$3,TrackingWorksheet!$X39=Lists!$P$6),1, 0)*D34)</f>
        <v/>
      </c>
      <c r="AR34" s="19" t="str">
        <f>IF($B34=1,"",IF(AND(TrackingWorksheet!$Y39&gt;$BE$3,TrackingWorksheet!$Z39=Lists!$P$6),1, 0)*D34)</f>
        <v/>
      </c>
      <c r="AS34" s="19" t="str">
        <f>IF($B34=1,"",IF(AND(TrackingWorksheet!$AA39&gt;$BE$3,TrackingWorksheet!$AB39=Lists!$P$6),1, 0)*D34)</f>
        <v/>
      </c>
      <c r="AT34" s="19">
        <f t="shared" si="12"/>
        <v>0</v>
      </c>
      <c r="AU34" s="19" t="str">
        <f>IF(B34=1,"",IF(AND(TrackingWorksheet!K39="",TrackingWorksheet!M39="", TrackingWorksheet!N39="", TrackingWorksheet!S39="", TrackingWorksheet!V39="", TrackingWorksheet!W39="", TrackingWorksheet!Y39="", TrackingWorksheet!AA39="", V34=1),1,0)*D34)</f>
        <v/>
      </c>
      <c r="AV34" s="19" t="str">
        <f>IF(B34=1,"",IF(D34*AND(TrackingWorksheet!U39&gt;Calculations!$BE$3,TrackingWorksheet!K39="YES"),1,0))</f>
        <v/>
      </c>
      <c r="AW34" s="19" t="str">
        <f>IF(B34=1,"",IF(D34*AND(TrackingWorksheet!W39&gt;Calculations!$BE$3,TrackingWorksheet!K39="YES"),1,0))</f>
        <v/>
      </c>
      <c r="AX34" s="19">
        <f t="shared" si="13"/>
        <v>0</v>
      </c>
      <c r="AY34" s="19">
        <f t="shared" si="1"/>
        <v>0</v>
      </c>
      <c r="AZ34" s="27" t="str">
        <f>IF(B34=1,"",IF(TrackingWorksheet!Q39="","",TrackingWorksheet!Q39))</f>
        <v/>
      </c>
      <c r="BB34" s="4"/>
      <c r="BC34" s="4"/>
      <c r="BD34" s="4"/>
      <c r="BE34" s="4"/>
      <c r="BF34" s="4"/>
      <c r="BG34" s="4" t="str">
        <f>IF(B34=1,"",IF(AND(N34=1,TrackingWorksheet!$I39+14&lt;=WeeklySummary!$C$7),1,0))</f>
        <v/>
      </c>
      <c r="BH34" s="4" t="str">
        <f>IF(B34=1,"",IF(AND(R34=1,TrackingWorksheet!$I39+14&lt;=WeeklySummary!$C$7),1,0))</f>
        <v/>
      </c>
      <c r="BI34" s="4" t="str">
        <f>IF(B34=1,"",IF(AND(J34=1,TrackingWorksheet!$G39+14&lt;=WeeklySummary!$C$7),1,0))</f>
        <v/>
      </c>
      <c r="BJ34" s="4" t="str">
        <f>IF(B34=1,"",IF(AND(T34=1,TrackingWorksheet!$I39+14&lt;=WeeklySummary!$C$7),1,0))</f>
        <v/>
      </c>
      <c r="BK34" s="4" t="str">
        <f>IF(B34=1,"",IF(AND(T34=1,TrackingWorksheet!$G39+14&lt;=WeeklySummary!$C$7),1,0))</f>
        <v/>
      </c>
      <c r="BL34" s="4">
        <f t="shared" si="23"/>
        <v>0</v>
      </c>
    </row>
    <row r="35" spans="2:64" x14ac:dyDescent="0.25">
      <c r="B35" s="27">
        <f>IF(AND(ISBLANK(TrackingWorksheet!B40),ISBLANK(TrackingWorksheet!C40),ISBLANK(TrackingWorksheet!G40),ISBLANK(TrackingWorksheet!H40),
ISBLANK(TrackingWorksheet!I40),ISBLANK(TrackingWorksheet!J40),ISBLANK(TrackingWorksheet!M40),
ISBLANK(TrackingWorksheet!N42)),1,0)</f>
        <v>1</v>
      </c>
      <c r="C35" s="12" t="str">
        <f>IF(B35=1,"",TrackingWorksheet!F40)</f>
        <v/>
      </c>
      <c r="D35" s="20" t="str">
        <f>IF(B35=1,"",IF(AND(TrackingWorksheet!B40&lt;&gt;"",TrackingWorksheet!B40&lt;=WeeklySummary!$C$7,OR(TrackingWorksheet!C40="",TrackingWorksheet!C40&gt;=WeeklySummary!$C$6)),1,0))</f>
        <v/>
      </c>
      <c r="E35" s="10" t="str">
        <f>IF(B35=1,"",IF(AND(TrackingWorksheet!G40 &lt;&gt;"",TrackingWorksheet!G40&lt;=WeeklySummary!$C$7, TrackingWorksheet!H40=Lists!$D$4), "Y", "N"))</f>
        <v/>
      </c>
      <c r="F35" s="10" t="str">
        <f>IF(B35=1,"",IF(AND(TrackingWorksheet!I40 &lt;&gt;"", TrackingWorksheet!I40&lt;=WeeklySummary!$C$7, TrackingWorksheet!J40=Lists!$D$4), "Y", "N"))</f>
        <v/>
      </c>
      <c r="G35" s="10" t="str">
        <f>IF(B35=1,"",IF(AND(TrackingWorksheet!G40 &lt;&gt;"",TrackingWorksheet!G40&lt;=WeeklySummary!$C$7, TrackingWorksheet!H40=Lists!$D$5), "Y", "N"))</f>
        <v/>
      </c>
      <c r="H35" s="10" t="str">
        <f>IF(B35=1,"",IF(AND(TrackingWorksheet!I40 &lt;&gt;"", TrackingWorksheet!I40&lt;=WeeklySummary!$C$7, TrackingWorksheet!J40=Lists!$D$5), "Y", "N"))</f>
        <v/>
      </c>
      <c r="I35" s="20" t="str">
        <f>IF(B35=1,"",IF(AND(TrackingWorksheet!G40 &lt;&gt;"", TrackingWorksheet!G40&lt;=WeeklySummary!$C$7, TrackingWorksheet!H40=Lists!$D$6), 1, 0))</f>
        <v/>
      </c>
      <c r="J35" s="20" t="str">
        <f t="shared" si="15"/>
        <v/>
      </c>
      <c r="K35" s="10" t="str">
        <f>IF(B35=1,"",IF(AND(TrackingWorksheet!I40&lt;=WeeklySummary!$C$7,TrackingWorksheet!K40="YES"),0,IF(AND(AND(OR(E35="Y",F35="Y"),E35&lt;&gt;F35),G35&lt;&gt;"Y", H35&lt;&gt;"Y"), 1, 0)))</f>
        <v/>
      </c>
      <c r="L35" s="20" t="str">
        <f t="shared" si="16"/>
        <v/>
      </c>
      <c r="M35" s="10" t="str">
        <f t="shared" si="17"/>
        <v/>
      </c>
      <c r="N35" s="20" t="str">
        <f t="shared" si="18"/>
        <v/>
      </c>
      <c r="O35" s="10" t="str">
        <f>IF(B35=1,"",IF(AND(TrackingWorksheet!I40&lt;=WeeklySummary!$C$7,TrackingWorksheet!K40="YES"),0,IF(AND(AND(OR(G35="Y",H35="Y"),G35&lt;&gt;H35),E35&lt;&gt;"Y", F35&lt;&gt;"Y"), 1, 0)))</f>
        <v/>
      </c>
      <c r="P35" s="20" t="str">
        <f t="shared" si="19"/>
        <v/>
      </c>
      <c r="Q35" s="10" t="str">
        <f t="shared" si="20"/>
        <v/>
      </c>
      <c r="R35" s="10" t="str">
        <f t="shared" si="21"/>
        <v/>
      </c>
      <c r="S35" s="10" t="str">
        <f>IF(B35=1,"",IF(AND(OR(AND(TrackingWorksheet!H40=Lists!$D$7,TrackingWorksheet!H40=TrackingWorksheet!J40),TrackingWorksheet!H40&lt;&gt;TrackingWorksheet!J40),TrackingWorksheet!K40="YES",TrackingWorksheet!H40&lt;&gt;Lists!$D$6,TrackingWorksheet!G40&lt;=WeeklySummary!$C$7,TrackingWorksheet!I40&lt;=WeeklySummary!$C$7),1,0))</f>
        <v/>
      </c>
      <c r="T35" s="10" t="str">
        <f t="shared" si="22"/>
        <v/>
      </c>
      <c r="U35" s="10" t="str">
        <f>IF($B35=1,"",IF(TrackingWorksheet!$K40="YES",1, 0)*D35)</f>
        <v/>
      </c>
      <c r="V35" s="20">
        <f t="shared" si="10"/>
        <v>0</v>
      </c>
      <c r="W35" s="20">
        <f t="shared" si="11"/>
        <v>0</v>
      </c>
      <c r="X35" s="10" t="str">
        <f>IF($B35=1,"",IF(AND(TrackingWorksheet!$L40&lt;&gt;"", TrackingWorksheet!$L40&gt;=WeeklySummary!$C$6,TrackingWorksheet!$L40&lt;=WeeklySummary!$C$7,OR(TrackingWorksheet!$H40=Lists!$D$4,TrackingWorksheet!$J40=Lists!$D$4)), 1, 0))</f>
        <v/>
      </c>
      <c r="Y35" s="10" t="str">
        <f>IF($B35=1,"",IF(AND(TrackingWorksheet!$L40&lt;&gt;"", TrackingWorksheet!$L40&gt;=WeeklySummary!$C$6,TrackingWorksheet!$L40&lt;=WeeklySummary!$C$7,OR(TrackingWorksheet!$H40=Lists!$D$5,TrackingWorksheet!$J40=Lists!$D$5)), 1, 0))</f>
        <v/>
      </c>
      <c r="Z35" s="10" t="str">
        <f>IF($B35=1,"",IF(AND(TrackingWorksheet!$L40&lt;&gt;"", TrackingWorksheet!$L40&gt;=WeeklySummary!$C$6,TrackingWorksheet!$L40&lt;=WeeklySummary!$C$7,OR(TrackingWorksheet!$H40=Lists!$D$6,TrackingWorksheet!$J40=Lists!$D$6)), 1, 0))</f>
        <v/>
      </c>
      <c r="AA35" s="19" t="str">
        <f>IF(B35=1,"",IF(AND(TrackingWorksheet!M40&lt;&gt;"",TrackingWorksheet!M40&lt;=WeeklySummary!$C$7),1,0)*D35)</f>
        <v/>
      </c>
      <c r="AB35" s="19" t="str">
        <f>IF(B35=1,"",IF(AND(TrackingWorksheet!N40&lt;&gt;"",TrackingWorksheet!N40&lt;=WeeklySummary!$C$7),1,0)*D35)</f>
        <v/>
      </c>
      <c r="AC35" s="19" t="str">
        <f>IF(B35=1,"",TrackingWorksheet!T40)</f>
        <v/>
      </c>
      <c r="AD35" s="19" t="str">
        <f>IF(B35=1,"",IF(D35*AND(TrackingWorksheet!S40&gt;=Calculations!$BD$3,TrackingWorksheet!U40="",TrackingWorksheet!K40="YES"),1,0))</f>
        <v/>
      </c>
      <c r="AE35" s="19" t="str">
        <f>IF($B35=1,"",IF(AND(TrackingWorksheet!$S40&gt;$BE$3,TrackingWorksheet!$T40=Lists!$P$4),1, 0)*D35)</f>
        <v/>
      </c>
      <c r="AF35" s="19" t="str">
        <f>IF($B35=1,"",IF(AND(TrackingWorksheet!$U40&gt;$BE$3,TrackingWorksheet!$V40=Lists!$P$4),1, 0)*D35)</f>
        <v/>
      </c>
      <c r="AG35" s="19" t="str">
        <f>IF($B35=1,"",IF(AND(TrackingWorksheet!$W40&gt;$BE$3,TrackingWorksheet!$X40=Lists!$P$4),1, 0)*D35)</f>
        <v/>
      </c>
      <c r="AH35" s="19" t="str">
        <f>IF($B35=1,"",IF(AND(TrackingWorksheet!$Y40&gt;$BE$3,TrackingWorksheet!$Z40=Lists!$P$4),1, 0)*D35)</f>
        <v/>
      </c>
      <c r="AI35" s="19" t="str">
        <f>IF($B35=1,"",IF(AND(TrackingWorksheet!$AA40&gt;$BE$3,TrackingWorksheet!$AB40=Lists!$P$4),1, 0)*D35)</f>
        <v/>
      </c>
      <c r="AJ35" s="19" t="str">
        <f>IF($B35=1,"",IF(AND(TrackingWorksheet!$S40&gt;$BE$3,TrackingWorksheet!$T40=Lists!$P$5),1, 0)*D35)</f>
        <v/>
      </c>
      <c r="AK35" s="19" t="str">
        <f>IF($B35=1,"",IF(AND(TrackingWorksheet!$U40&gt;$BE$3,TrackingWorksheet!$V40=Lists!$P$5),1, 0)*D35)</f>
        <v/>
      </c>
      <c r="AL35" s="19" t="str">
        <f>IF($B35=1,"",IF(AND(TrackingWorksheet!$W40&gt;$BE$3,TrackingWorksheet!$X40=Lists!$P$5),1, 0)*D35)</f>
        <v/>
      </c>
      <c r="AM35" s="19" t="str">
        <f>IF($B35=1,"",IF(AND(TrackingWorksheet!$Y40&gt;$BE$3,TrackingWorksheet!$Z40=Lists!$P$5),1, 0)*D35)</f>
        <v/>
      </c>
      <c r="AN35" s="19" t="str">
        <f>IF($B35=1,"",IF(AND(TrackingWorksheet!$AA40&gt;$BE$3,TrackingWorksheet!$AB40=Lists!$P$5),1, 0)*D35)</f>
        <v/>
      </c>
      <c r="AO35" s="19" t="str">
        <f>IF($B35=1,"",IF(AND(TrackingWorksheet!$S40&gt;$BE$3,TrackingWorksheet!$T40=Lists!$P$6),1, 0)*D35)</f>
        <v/>
      </c>
      <c r="AP35" s="19" t="str">
        <f>IF($B35=1,"",IF(AND(TrackingWorksheet!$U40&gt;$BE$3,TrackingWorksheet!$V40=Lists!$P$6),1, 0)*D35)</f>
        <v/>
      </c>
      <c r="AQ35" s="19" t="str">
        <f>IF($B35=1,"",IF(AND(TrackingWorksheet!$W40&gt;$BE$3,TrackingWorksheet!$X40=Lists!$P$6),1, 0)*D35)</f>
        <v/>
      </c>
      <c r="AR35" s="19" t="str">
        <f>IF($B35=1,"",IF(AND(TrackingWorksheet!$Y40&gt;$BE$3,TrackingWorksheet!$Z40=Lists!$P$6),1, 0)*D35)</f>
        <v/>
      </c>
      <c r="AS35" s="19" t="str">
        <f>IF($B35=1,"",IF(AND(TrackingWorksheet!$AA40&gt;$BE$3,TrackingWorksheet!$AB40=Lists!$P$6),1, 0)*D35)</f>
        <v/>
      </c>
      <c r="AT35" s="19">
        <f t="shared" si="12"/>
        <v>0</v>
      </c>
      <c r="AU35" s="19" t="str">
        <f>IF(B35=1,"",IF(AND(TrackingWorksheet!K40="",TrackingWorksheet!M40="", TrackingWorksheet!N40="", TrackingWorksheet!S40="", TrackingWorksheet!V40="", TrackingWorksheet!W40="", TrackingWorksheet!Y40="", TrackingWorksheet!AA40="", V35=1),1,0)*D35)</f>
        <v/>
      </c>
      <c r="AV35" s="19" t="str">
        <f>IF(B35=1,"",IF(D35*AND(TrackingWorksheet!U40&gt;Calculations!$BE$3,TrackingWorksheet!K40="YES"),1,0))</f>
        <v/>
      </c>
      <c r="AW35" s="19" t="str">
        <f>IF(B35=1,"",IF(D35*AND(TrackingWorksheet!W40&gt;Calculations!$BE$3,TrackingWorksheet!K40="YES"),1,0))</f>
        <v/>
      </c>
      <c r="AX35" s="19">
        <f t="shared" si="13"/>
        <v>0</v>
      </c>
      <c r="AY35" s="19">
        <f t="shared" si="1"/>
        <v>0</v>
      </c>
      <c r="AZ35" s="27" t="str">
        <f>IF(B35=1,"",IF(TrackingWorksheet!Q40="","",TrackingWorksheet!Q40))</f>
        <v/>
      </c>
      <c r="BB35" s="4"/>
      <c r="BC35" s="4"/>
      <c r="BD35" s="4"/>
      <c r="BE35" s="4"/>
      <c r="BF35" s="4"/>
      <c r="BG35" s="4" t="str">
        <f>IF(B35=1,"",IF(AND(N35=1,TrackingWorksheet!$I40+14&lt;=WeeklySummary!$C$7),1,0))</f>
        <v/>
      </c>
      <c r="BH35" s="4" t="str">
        <f>IF(B35=1,"",IF(AND(R35=1,TrackingWorksheet!$I40+14&lt;=WeeklySummary!$C$7),1,0))</f>
        <v/>
      </c>
      <c r="BI35" s="4" t="str">
        <f>IF(B35=1,"",IF(AND(J35=1,TrackingWorksheet!$G40+14&lt;=WeeklySummary!$C$7),1,0))</f>
        <v/>
      </c>
      <c r="BJ35" s="4" t="str">
        <f>IF(B35=1,"",IF(AND(T35=1,TrackingWorksheet!$I40+14&lt;=WeeklySummary!$C$7),1,0))</f>
        <v/>
      </c>
      <c r="BK35" s="4" t="str">
        <f>IF(B35=1,"",IF(AND(T35=1,TrackingWorksheet!$G40+14&lt;=WeeklySummary!$C$7),1,0))</f>
        <v/>
      </c>
      <c r="BL35" s="4">
        <f t="shared" si="23"/>
        <v>0</v>
      </c>
    </row>
    <row r="36" spans="2:64" x14ac:dyDescent="0.25">
      <c r="B36" s="27">
        <f>IF(AND(ISBLANK(TrackingWorksheet!B41),ISBLANK(TrackingWorksheet!C41),ISBLANK(TrackingWorksheet!G41),ISBLANK(TrackingWorksheet!H41),
ISBLANK(TrackingWorksheet!I41),ISBLANK(TrackingWorksheet!J41),ISBLANK(TrackingWorksheet!M41),
ISBLANK(TrackingWorksheet!N43)),1,0)</f>
        <v>1</v>
      </c>
      <c r="C36" s="12" t="str">
        <f>IF(B36=1,"",TrackingWorksheet!F41)</f>
        <v/>
      </c>
      <c r="D36" s="20" t="str">
        <f>IF(B36=1,"",IF(AND(TrackingWorksheet!B41&lt;&gt;"",TrackingWorksheet!B41&lt;=WeeklySummary!$C$7,OR(TrackingWorksheet!C41="",TrackingWorksheet!C41&gt;=WeeklySummary!$C$6)),1,0))</f>
        <v/>
      </c>
      <c r="E36" s="10" t="str">
        <f>IF(B36=1,"",IF(AND(TrackingWorksheet!G41 &lt;&gt;"",TrackingWorksheet!G41&lt;=WeeklySummary!$C$7, TrackingWorksheet!H41=Lists!$D$4), "Y", "N"))</f>
        <v/>
      </c>
      <c r="F36" s="10" t="str">
        <f>IF(B36=1,"",IF(AND(TrackingWorksheet!I41 &lt;&gt;"", TrackingWorksheet!I41&lt;=WeeklySummary!$C$7, TrackingWorksheet!J41=Lists!$D$4), "Y", "N"))</f>
        <v/>
      </c>
      <c r="G36" s="10" t="str">
        <f>IF(B36=1,"",IF(AND(TrackingWorksheet!G41 &lt;&gt;"",TrackingWorksheet!G41&lt;=WeeklySummary!$C$7, TrackingWorksheet!H41=Lists!$D$5), "Y", "N"))</f>
        <v/>
      </c>
      <c r="H36" s="10" t="str">
        <f>IF(B36=1,"",IF(AND(TrackingWorksheet!I41 &lt;&gt;"", TrackingWorksheet!I41&lt;=WeeklySummary!$C$7, TrackingWorksheet!J41=Lists!$D$5), "Y", "N"))</f>
        <v/>
      </c>
      <c r="I36" s="20" t="str">
        <f>IF(B36=1,"",IF(AND(TrackingWorksheet!G41 &lt;&gt;"", TrackingWorksheet!G41&lt;=WeeklySummary!$C$7, TrackingWorksheet!H41=Lists!$D$6), 1, 0))</f>
        <v/>
      </c>
      <c r="J36" s="20" t="str">
        <f t="shared" si="15"/>
        <v/>
      </c>
      <c r="K36" s="10" t="str">
        <f>IF(B36=1,"",IF(AND(TrackingWorksheet!I41&lt;=WeeklySummary!$C$7,TrackingWorksheet!K41="YES"),0,IF(AND(AND(OR(E36="Y",F36="Y"),E36&lt;&gt;F36),G36&lt;&gt;"Y", H36&lt;&gt;"Y"), 1, 0)))</f>
        <v/>
      </c>
      <c r="L36" s="20" t="str">
        <f t="shared" si="16"/>
        <v/>
      </c>
      <c r="M36" s="10" t="str">
        <f t="shared" si="17"/>
        <v/>
      </c>
      <c r="N36" s="20" t="str">
        <f t="shared" si="18"/>
        <v/>
      </c>
      <c r="O36" s="10" t="str">
        <f>IF(B36=1,"",IF(AND(TrackingWorksheet!I41&lt;=WeeklySummary!$C$7,TrackingWorksheet!K41="YES"),0,IF(AND(AND(OR(G36="Y",H36="Y"),G36&lt;&gt;H36),E36&lt;&gt;"Y", F36&lt;&gt;"Y"), 1, 0)))</f>
        <v/>
      </c>
      <c r="P36" s="20" t="str">
        <f t="shared" si="19"/>
        <v/>
      </c>
      <c r="Q36" s="10" t="str">
        <f t="shared" si="20"/>
        <v/>
      </c>
      <c r="R36" s="10" t="str">
        <f t="shared" si="21"/>
        <v/>
      </c>
      <c r="S36" s="10" t="str">
        <f>IF(B36=1,"",IF(AND(OR(AND(TrackingWorksheet!H41=Lists!$D$7,TrackingWorksheet!H41=TrackingWorksheet!J41),TrackingWorksheet!H41&lt;&gt;TrackingWorksheet!J41),TrackingWorksheet!K41="YES",TrackingWorksheet!H41&lt;&gt;Lists!$D$6,TrackingWorksheet!G41&lt;=WeeklySummary!$C$7,TrackingWorksheet!I41&lt;=WeeklySummary!$C$7),1,0))</f>
        <v/>
      </c>
      <c r="T36" s="10" t="str">
        <f t="shared" si="22"/>
        <v/>
      </c>
      <c r="U36" s="10" t="str">
        <f>IF($B36=1,"",IF(TrackingWorksheet!$K41="YES",1, 0)*D36)</f>
        <v/>
      </c>
      <c r="V36" s="20">
        <f t="shared" si="10"/>
        <v>0</v>
      </c>
      <c r="W36" s="20">
        <f t="shared" si="11"/>
        <v>0</v>
      </c>
      <c r="X36" s="10" t="str">
        <f>IF($B36=1,"",IF(AND(TrackingWorksheet!$L41&lt;&gt;"", TrackingWorksheet!$L41&gt;=WeeklySummary!$C$6,TrackingWorksheet!$L41&lt;=WeeklySummary!$C$7,OR(TrackingWorksheet!$H41=Lists!$D$4,TrackingWorksheet!$J41=Lists!$D$4)), 1, 0))</f>
        <v/>
      </c>
      <c r="Y36" s="10" t="str">
        <f>IF($B36=1,"",IF(AND(TrackingWorksheet!$L41&lt;&gt;"", TrackingWorksheet!$L41&gt;=WeeklySummary!$C$6,TrackingWorksheet!$L41&lt;=WeeklySummary!$C$7,OR(TrackingWorksheet!$H41=Lists!$D$5,TrackingWorksheet!$J41=Lists!$D$5)), 1, 0))</f>
        <v/>
      </c>
      <c r="Z36" s="10" t="str">
        <f>IF($B36=1,"",IF(AND(TrackingWorksheet!$L41&lt;&gt;"", TrackingWorksheet!$L41&gt;=WeeklySummary!$C$6,TrackingWorksheet!$L41&lt;=WeeklySummary!$C$7,OR(TrackingWorksheet!$H41=Lists!$D$6,TrackingWorksheet!$J41=Lists!$D$6)), 1, 0))</f>
        <v/>
      </c>
      <c r="AA36" s="19" t="str">
        <f>IF(B36=1,"",IF(AND(TrackingWorksheet!M41&lt;&gt;"",TrackingWorksheet!M41&lt;=WeeklySummary!$C$7),1,0)*D36)</f>
        <v/>
      </c>
      <c r="AB36" s="19" t="str">
        <f>IF(B36=1,"",IF(AND(TrackingWorksheet!N41&lt;&gt;"",TrackingWorksheet!N41&lt;=WeeklySummary!$C$7),1,0)*D36)</f>
        <v/>
      </c>
      <c r="AC36" s="19" t="str">
        <f>IF(B36=1,"",TrackingWorksheet!T41)</f>
        <v/>
      </c>
      <c r="AD36" s="19" t="str">
        <f>IF(B36=1,"",IF(D36*AND(TrackingWorksheet!S41&gt;=Calculations!$BD$3,TrackingWorksheet!U41="",TrackingWorksheet!K41="YES"),1,0))</f>
        <v/>
      </c>
      <c r="AE36" s="19" t="str">
        <f>IF($B36=1,"",IF(AND(TrackingWorksheet!$S41&gt;$BE$3,TrackingWorksheet!$T41=Lists!$P$4),1, 0)*D36)</f>
        <v/>
      </c>
      <c r="AF36" s="19" t="str">
        <f>IF($B36=1,"",IF(AND(TrackingWorksheet!$U41&gt;$BE$3,TrackingWorksheet!$V41=Lists!$P$4),1, 0)*D36)</f>
        <v/>
      </c>
      <c r="AG36" s="19" t="str">
        <f>IF($B36=1,"",IF(AND(TrackingWorksheet!$W41&gt;$BE$3,TrackingWorksheet!$X41=Lists!$P$4),1, 0)*D36)</f>
        <v/>
      </c>
      <c r="AH36" s="19" t="str">
        <f>IF($B36=1,"",IF(AND(TrackingWorksheet!$Y41&gt;$BE$3,TrackingWorksheet!$Z41=Lists!$P$4),1, 0)*D36)</f>
        <v/>
      </c>
      <c r="AI36" s="19" t="str">
        <f>IF($B36=1,"",IF(AND(TrackingWorksheet!$AA41&gt;$BE$3,TrackingWorksheet!$AB41=Lists!$P$4),1, 0)*D36)</f>
        <v/>
      </c>
      <c r="AJ36" s="19" t="str">
        <f>IF($B36=1,"",IF(AND(TrackingWorksheet!$S41&gt;$BE$3,TrackingWorksheet!$T41=Lists!$P$5),1, 0)*D36)</f>
        <v/>
      </c>
      <c r="AK36" s="19" t="str">
        <f>IF($B36=1,"",IF(AND(TrackingWorksheet!$U41&gt;$BE$3,TrackingWorksheet!$V41=Lists!$P$5),1, 0)*D36)</f>
        <v/>
      </c>
      <c r="AL36" s="19" t="str">
        <f>IF($B36=1,"",IF(AND(TrackingWorksheet!$W41&gt;$BE$3,TrackingWorksheet!$X41=Lists!$P$5),1, 0)*D36)</f>
        <v/>
      </c>
      <c r="AM36" s="19" t="str">
        <f>IF($B36=1,"",IF(AND(TrackingWorksheet!$Y41&gt;$BE$3,TrackingWorksheet!$Z41=Lists!$P$5),1, 0)*D36)</f>
        <v/>
      </c>
      <c r="AN36" s="19" t="str">
        <f>IF($B36=1,"",IF(AND(TrackingWorksheet!$AA41&gt;$BE$3,TrackingWorksheet!$AB41=Lists!$P$5),1, 0)*D36)</f>
        <v/>
      </c>
      <c r="AO36" s="19" t="str">
        <f>IF($B36=1,"",IF(AND(TrackingWorksheet!$S41&gt;$BE$3,TrackingWorksheet!$T41=Lists!$P$6),1, 0)*D36)</f>
        <v/>
      </c>
      <c r="AP36" s="19" t="str">
        <f>IF($B36=1,"",IF(AND(TrackingWorksheet!$U41&gt;$BE$3,TrackingWorksheet!$V41=Lists!$P$6),1, 0)*D36)</f>
        <v/>
      </c>
      <c r="AQ36" s="19" t="str">
        <f>IF($B36=1,"",IF(AND(TrackingWorksheet!$W41&gt;$BE$3,TrackingWorksheet!$X41=Lists!$P$6),1, 0)*D36)</f>
        <v/>
      </c>
      <c r="AR36" s="19" t="str">
        <f>IF($B36=1,"",IF(AND(TrackingWorksheet!$Y41&gt;$BE$3,TrackingWorksheet!$Z41=Lists!$P$6),1, 0)*D36)</f>
        <v/>
      </c>
      <c r="AS36" s="19" t="str">
        <f>IF($B36=1,"",IF(AND(TrackingWorksheet!$AA41&gt;$BE$3,TrackingWorksheet!$AB41=Lists!$P$6),1, 0)*D36)</f>
        <v/>
      </c>
      <c r="AT36" s="19">
        <f t="shared" si="12"/>
        <v>0</v>
      </c>
      <c r="AU36" s="19" t="str">
        <f>IF(B36=1,"",IF(AND(TrackingWorksheet!K41="",TrackingWorksheet!M41="", TrackingWorksheet!N41="", TrackingWorksheet!S41="", TrackingWorksheet!V41="", TrackingWorksheet!W41="", TrackingWorksheet!Y41="", TrackingWorksheet!AA41="", V36=1),1,0)*D36)</f>
        <v/>
      </c>
      <c r="AV36" s="19" t="str">
        <f>IF(B36=1,"",IF(D36*AND(TrackingWorksheet!U41&gt;Calculations!$BE$3,TrackingWorksheet!K41="YES"),1,0))</f>
        <v/>
      </c>
      <c r="AW36" s="19" t="str">
        <f>IF(B36=1,"",IF(D36*AND(TrackingWorksheet!W41&gt;Calculations!$BE$3,TrackingWorksheet!K41="YES"),1,0))</f>
        <v/>
      </c>
      <c r="AX36" s="19">
        <f t="shared" si="13"/>
        <v>0</v>
      </c>
      <c r="AY36" s="19">
        <f t="shared" si="1"/>
        <v>0</v>
      </c>
      <c r="AZ36" s="27" t="str">
        <f>IF(B36=1,"",IF(TrackingWorksheet!Q41="","",TrackingWorksheet!Q41))</f>
        <v/>
      </c>
      <c r="BB36" s="4"/>
      <c r="BC36" s="4"/>
      <c r="BD36" s="4"/>
      <c r="BE36" s="4"/>
      <c r="BF36" s="4"/>
      <c r="BG36" s="4" t="str">
        <f>IF(B36=1,"",IF(AND(N36=1,TrackingWorksheet!$I41+14&lt;=WeeklySummary!$C$7),1,0))</f>
        <v/>
      </c>
      <c r="BH36" s="4" t="str">
        <f>IF(B36=1,"",IF(AND(R36=1,TrackingWorksheet!$I41+14&lt;=WeeklySummary!$C$7),1,0))</f>
        <v/>
      </c>
      <c r="BI36" s="4" t="str">
        <f>IF(B36=1,"",IF(AND(J36=1,TrackingWorksheet!$G41+14&lt;=WeeklySummary!$C$7),1,0))</f>
        <v/>
      </c>
      <c r="BJ36" s="4" t="str">
        <f>IF(B36=1,"",IF(AND(T36=1,TrackingWorksheet!$I41+14&lt;=WeeklySummary!$C$7),1,0))</f>
        <v/>
      </c>
      <c r="BK36" s="4" t="str">
        <f>IF(B36=1,"",IF(AND(T36=1,TrackingWorksheet!$G41+14&lt;=WeeklySummary!$C$7),1,0))</f>
        <v/>
      </c>
      <c r="BL36" s="4">
        <f t="shared" si="23"/>
        <v>0</v>
      </c>
    </row>
    <row r="37" spans="2:64" x14ac:dyDescent="0.25">
      <c r="B37" s="27">
        <f>IF(AND(ISBLANK(TrackingWorksheet!B42),ISBLANK(TrackingWorksheet!C42),ISBLANK(TrackingWorksheet!G42),ISBLANK(TrackingWorksheet!H42),
ISBLANK(TrackingWorksheet!I42),ISBLANK(TrackingWorksheet!J42),ISBLANK(TrackingWorksheet!M42),
ISBLANK(TrackingWorksheet!N44)),1,0)</f>
        <v>1</v>
      </c>
      <c r="C37" s="12" t="str">
        <f>IF(B37=1,"",TrackingWorksheet!F42)</f>
        <v/>
      </c>
      <c r="D37" s="20" t="str">
        <f>IF(B37=1,"",IF(AND(TrackingWorksheet!B42&lt;&gt;"",TrackingWorksheet!B42&lt;=WeeklySummary!$C$7,OR(TrackingWorksheet!C42="",TrackingWorksheet!C42&gt;=WeeklySummary!$C$6)),1,0))</f>
        <v/>
      </c>
      <c r="E37" s="10" t="str">
        <f>IF(B37=1,"",IF(AND(TrackingWorksheet!G42 &lt;&gt;"",TrackingWorksheet!G42&lt;=WeeklySummary!$C$7, TrackingWorksheet!H42=Lists!$D$4), "Y", "N"))</f>
        <v/>
      </c>
      <c r="F37" s="10" t="str">
        <f>IF(B37=1,"",IF(AND(TrackingWorksheet!I42 &lt;&gt;"", TrackingWorksheet!I42&lt;=WeeklySummary!$C$7, TrackingWorksheet!J42=Lists!$D$4), "Y", "N"))</f>
        <v/>
      </c>
      <c r="G37" s="10" t="str">
        <f>IF(B37=1,"",IF(AND(TrackingWorksheet!G42 &lt;&gt;"",TrackingWorksheet!G42&lt;=WeeklySummary!$C$7, TrackingWorksheet!H42=Lists!$D$5), "Y", "N"))</f>
        <v/>
      </c>
      <c r="H37" s="10" t="str">
        <f>IF(B37=1,"",IF(AND(TrackingWorksheet!I42 &lt;&gt;"", TrackingWorksheet!I42&lt;=WeeklySummary!$C$7, TrackingWorksheet!J42=Lists!$D$5), "Y", "N"))</f>
        <v/>
      </c>
      <c r="I37" s="20" t="str">
        <f>IF(B37=1,"",IF(AND(TrackingWorksheet!G42 &lt;&gt;"", TrackingWorksheet!G42&lt;=WeeklySummary!$C$7, TrackingWorksheet!H42=Lists!$D$6), 1, 0))</f>
        <v/>
      </c>
      <c r="J37" s="20" t="str">
        <f t="shared" si="15"/>
        <v/>
      </c>
      <c r="K37" s="10" t="str">
        <f>IF(B37=1,"",IF(AND(TrackingWorksheet!I42&lt;=WeeklySummary!$C$7,TrackingWorksheet!K42="YES"),0,IF(AND(AND(OR(E37="Y",F37="Y"),E37&lt;&gt;F37),G37&lt;&gt;"Y", H37&lt;&gt;"Y"), 1, 0)))</f>
        <v/>
      </c>
      <c r="L37" s="20" t="str">
        <f t="shared" si="16"/>
        <v/>
      </c>
      <c r="M37" s="10" t="str">
        <f t="shared" si="17"/>
        <v/>
      </c>
      <c r="N37" s="20" t="str">
        <f t="shared" si="18"/>
        <v/>
      </c>
      <c r="O37" s="10" t="str">
        <f>IF(B37=1,"",IF(AND(TrackingWorksheet!I42&lt;=WeeklySummary!$C$7,TrackingWorksheet!K42="YES"),0,IF(AND(AND(OR(G37="Y",H37="Y"),G37&lt;&gt;H37),E37&lt;&gt;"Y", F37&lt;&gt;"Y"), 1, 0)))</f>
        <v/>
      </c>
      <c r="P37" s="20" t="str">
        <f t="shared" si="19"/>
        <v/>
      </c>
      <c r="Q37" s="10" t="str">
        <f t="shared" si="20"/>
        <v/>
      </c>
      <c r="R37" s="10" t="str">
        <f t="shared" si="21"/>
        <v/>
      </c>
      <c r="S37" s="10" t="str">
        <f>IF(B37=1,"",IF(AND(OR(AND(TrackingWorksheet!H42=Lists!$D$7,TrackingWorksheet!H42=TrackingWorksheet!J42),TrackingWorksheet!H42&lt;&gt;TrackingWorksheet!J42),TrackingWorksheet!K42="YES",TrackingWorksheet!H42&lt;&gt;Lists!$D$6,TrackingWorksheet!G42&lt;=WeeklySummary!$C$7,TrackingWorksheet!I42&lt;=WeeklySummary!$C$7),1,0))</f>
        <v/>
      </c>
      <c r="T37" s="10" t="str">
        <f t="shared" si="22"/>
        <v/>
      </c>
      <c r="U37" s="10" t="str">
        <f>IF($B37=1,"",IF(TrackingWorksheet!$K42="YES",1, 0)*D37)</f>
        <v/>
      </c>
      <c r="V37" s="20">
        <f t="shared" si="10"/>
        <v>0</v>
      </c>
      <c r="W37" s="20">
        <f t="shared" si="11"/>
        <v>0</v>
      </c>
      <c r="X37" s="10" t="str">
        <f>IF($B37=1,"",IF(AND(TrackingWorksheet!$L42&lt;&gt;"", TrackingWorksheet!$L42&gt;=WeeklySummary!$C$6,TrackingWorksheet!$L42&lt;=WeeklySummary!$C$7,OR(TrackingWorksheet!$H42=Lists!$D$4,TrackingWorksheet!$J42=Lists!$D$4)), 1, 0))</f>
        <v/>
      </c>
      <c r="Y37" s="10" t="str">
        <f>IF($B37=1,"",IF(AND(TrackingWorksheet!$L42&lt;&gt;"", TrackingWorksheet!$L42&gt;=WeeklySummary!$C$6,TrackingWorksheet!$L42&lt;=WeeklySummary!$C$7,OR(TrackingWorksheet!$H42=Lists!$D$5,TrackingWorksheet!$J42=Lists!$D$5)), 1, 0))</f>
        <v/>
      </c>
      <c r="Z37" s="10" t="str">
        <f>IF($B37=1,"",IF(AND(TrackingWorksheet!$L42&lt;&gt;"", TrackingWorksheet!$L42&gt;=WeeklySummary!$C$6,TrackingWorksheet!$L42&lt;=WeeklySummary!$C$7,OR(TrackingWorksheet!$H42=Lists!$D$6,TrackingWorksheet!$J42=Lists!$D$6)), 1, 0))</f>
        <v/>
      </c>
      <c r="AA37" s="19" t="str">
        <f>IF(B37=1,"",IF(AND(TrackingWorksheet!M42&lt;&gt;"",TrackingWorksheet!M42&lt;=WeeklySummary!$C$7),1,0)*D37)</f>
        <v/>
      </c>
      <c r="AB37" s="19" t="str">
        <f>IF(B37=1,"",IF(AND(TrackingWorksheet!N42&lt;&gt;"",TrackingWorksheet!N42&lt;=WeeklySummary!$C$7),1,0)*D37)</f>
        <v/>
      </c>
      <c r="AC37" s="19" t="str">
        <f>IF(B37=1,"",TrackingWorksheet!T42)</f>
        <v/>
      </c>
      <c r="AD37" s="19" t="str">
        <f>IF(B37=1,"",IF(D37*AND(TrackingWorksheet!S42&gt;=Calculations!$BD$3,TrackingWorksheet!U42="",TrackingWorksheet!K42="YES"),1,0))</f>
        <v/>
      </c>
      <c r="AE37" s="19" t="str">
        <f>IF($B37=1,"",IF(AND(TrackingWorksheet!$S42&gt;$BE$3,TrackingWorksheet!$T42=Lists!$P$4),1, 0)*D37)</f>
        <v/>
      </c>
      <c r="AF37" s="19" t="str">
        <f>IF($B37=1,"",IF(AND(TrackingWorksheet!$U42&gt;$BE$3,TrackingWorksheet!$V42=Lists!$P$4),1, 0)*D37)</f>
        <v/>
      </c>
      <c r="AG37" s="19" t="str">
        <f>IF($B37=1,"",IF(AND(TrackingWorksheet!$W42&gt;$BE$3,TrackingWorksheet!$X42=Lists!$P$4),1, 0)*D37)</f>
        <v/>
      </c>
      <c r="AH37" s="19" t="str">
        <f>IF($B37=1,"",IF(AND(TrackingWorksheet!$Y42&gt;$BE$3,TrackingWorksheet!$Z42=Lists!$P$4),1, 0)*D37)</f>
        <v/>
      </c>
      <c r="AI37" s="19" t="str">
        <f>IF($B37=1,"",IF(AND(TrackingWorksheet!$AA42&gt;$BE$3,TrackingWorksheet!$AB42=Lists!$P$4),1, 0)*D37)</f>
        <v/>
      </c>
      <c r="AJ37" s="19" t="str">
        <f>IF($B37=1,"",IF(AND(TrackingWorksheet!$S42&gt;$BE$3,TrackingWorksheet!$T42=Lists!$P$5),1, 0)*D37)</f>
        <v/>
      </c>
      <c r="AK37" s="19" t="str">
        <f>IF($B37=1,"",IF(AND(TrackingWorksheet!$U42&gt;$BE$3,TrackingWorksheet!$V42=Lists!$P$5),1, 0)*D37)</f>
        <v/>
      </c>
      <c r="AL37" s="19" t="str">
        <f>IF($B37=1,"",IF(AND(TrackingWorksheet!$W42&gt;$BE$3,TrackingWorksheet!$X42=Lists!$P$5),1, 0)*D37)</f>
        <v/>
      </c>
      <c r="AM37" s="19" t="str">
        <f>IF($B37=1,"",IF(AND(TrackingWorksheet!$Y42&gt;$BE$3,TrackingWorksheet!$Z42=Lists!$P$5),1, 0)*D37)</f>
        <v/>
      </c>
      <c r="AN37" s="19" t="str">
        <f>IF($B37=1,"",IF(AND(TrackingWorksheet!$AA42&gt;$BE$3,TrackingWorksheet!$AB42=Lists!$P$5),1, 0)*D37)</f>
        <v/>
      </c>
      <c r="AO37" s="19" t="str">
        <f>IF($B37=1,"",IF(AND(TrackingWorksheet!$S42&gt;$BE$3,TrackingWorksheet!$T42=Lists!$P$6),1, 0)*D37)</f>
        <v/>
      </c>
      <c r="AP37" s="19" t="str">
        <f>IF($B37=1,"",IF(AND(TrackingWorksheet!$U42&gt;$BE$3,TrackingWorksheet!$V42=Lists!$P$6),1, 0)*D37)</f>
        <v/>
      </c>
      <c r="AQ37" s="19" t="str">
        <f>IF($B37=1,"",IF(AND(TrackingWorksheet!$W42&gt;$BE$3,TrackingWorksheet!$X42=Lists!$P$6),1, 0)*D37)</f>
        <v/>
      </c>
      <c r="AR37" s="19" t="str">
        <f>IF($B37=1,"",IF(AND(TrackingWorksheet!$Y42&gt;$BE$3,TrackingWorksheet!$Z42=Lists!$P$6),1, 0)*D37)</f>
        <v/>
      </c>
      <c r="AS37" s="19" t="str">
        <f>IF($B37=1,"",IF(AND(TrackingWorksheet!$AA42&gt;$BE$3,TrackingWorksheet!$AB42=Lists!$P$6),1, 0)*D37)</f>
        <v/>
      </c>
      <c r="AT37" s="19">
        <f t="shared" si="12"/>
        <v>0</v>
      </c>
      <c r="AU37" s="19" t="str">
        <f>IF(B37=1,"",IF(AND(TrackingWorksheet!K42="",TrackingWorksheet!M42="", TrackingWorksheet!N42="", TrackingWorksheet!S42="", TrackingWorksheet!V42="", TrackingWorksheet!W42="", TrackingWorksheet!Y42="", TrackingWorksheet!AA42="", V37=1),1,0)*D37)</f>
        <v/>
      </c>
      <c r="AV37" s="19" t="str">
        <f>IF(B37=1,"",IF(D37*AND(TrackingWorksheet!U42&gt;Calculations!$BE$3,TrackingWorksheet!K42="YES"),1,0))</f>
        <v/>
      </c>
      <c r="AW37" s="19" t="str">
        <f>IF(B37=1,"",IF(D37*AND(TrackingWorksheet!W42&gt;Calculations!$BE$3,TrackingWorksheet!K42="YES"),1,0))</f>
        <v/>
      </c>
      <c r="AX37" s="19">
        <f t="shared" si="13"/>
        <v>0</v>
      </c>
      <c r="AY37" s="19">
        <f t="shared" si="1"/>
        <v>0</v>
      </c>
      <c r="AZ37" s="27" t="str">
        <f>IF(B37=1,"",IF(TrackingWorksheet!Q42="","",TrackingWorksheet!Q42))</f>
        <v/>
      </c>
      <c r="BB37" s="4"/>
      <c r="BC37" s="4"/>
      <c r="BD37" s="4"/>
      <c r="BE37" s="4"/>
      <c r="BF37" s="4"/>
      <c r="BG37" s="4" t="str">
        <f>IF(B37=1,"",IF(AND(N37=1,TrackingWorksheet!$I42+14&lt;=WeeklySummary!$C$7),1,0))</f>
        <v/>
      </c>
      <c r="BH37" s="4" t="str">
        <f>IF(B37=1,"",IF(AND(R37=1,TrackingWorksheet!$I42+14&lt;=WeeklySummary!$C$7),1,0))</f>
        <v/>
      </c>
      <c r="BI37" s="4" t="str">
        <f>IF(B37=1,"",IF(AND(J37=1,TrackingWorksheet!$G42+14&lt;=WeeklySummary!$C$7),1,0))</f>
        <v/>
      </c>
      <c r="BJ37" s="4" t="str">
        <f>IF(B37=1,"",IF(AND(T37=1,TrackingWorksheet!$I42+14&lt;=WeeklySummary!$C$7),1,0))</f>
        <v/>
      </c>
      <c r="BK37" s="4" t="str">
        <f>IF(B37=1,"",IF(AND(T37=1,TrackingWorksheet!$G42+14&lt;=WeeklySummary!$C$7),1,0))</f>
        <v/>
      </c>
      <c r="BL37" s="4">
        <f t="shared" si="23"/>
        <v>0</v>
      </c>
    </row>
    <row r="38" spans="2:64" x14ac:dyDescent="0.25">
      <c r="B38" s="27">
        <f>IF(AND(ISBLANK(TrackingWorksheet!B43),ISBLANK(TrackingWorksheet!C43),ISBLANK(TrackingWorksheet!G43),ISBLANK(TrackingWorksheet!H43),
ISBLANK(TrackingWorksheet!I43),ISBLANK(TrackingWorksheet!J43),ISBLANK(TrackingWorksheet!M43),
ISBLANK(TrackingWorksheet!N45)),1,0)</f>
        <v>1</v>
      </c>
      <c r="C38" s="12" t="str">
        <f>IF(B38=1,"",TrackingWorksheet!F43)</f>
        <v/>
      </c>
      <c r="D38" s="20" t="str">
        <f>IF(B38=1,"",IF(AND(TrackingWorksheet!B43&lt;&gt;"",TrackingWorksheet!B43&lt;=WeeklySummary!$C$7,OR(TrackingWorksheet!C43="",TrackingWorksheet!C43&gt;=WeeklySummary!$C$6)),1,0))</f>
        <v/>
      </c>
      <c r="E38" s="10" t="str">
        <f>IF(B38=1,"",IF(AND(TrackingWorksheet!G43 &lt;&gt;"",TrackingWorksheet!G43&lt;=WeeklySummary!$C$7, TrackingWorksheet!H43=Lists!$D$4), "Y", "N"))</f>
        <v/>
      </c>
      <c r="F38" s="10" t="str">
        <f>IF(B38=1,"",IF(AND(TrackingWorksheet!I43 &lt;&gt;"", TrackingWorksheet!I43&lt;=WeeklySummary!$C$7, TrackingWorksheet!J43=Lists!$D$4), "Y", "N"))</f>
        <v/>
      </c>
      <c r="G38" s="10" t="str">
        <f>IF(B38=1,"",IF(AND(TrackingWorksheet!G43 &lt;&gt;"",TrackingWorksheet!G43&lt;=WeeklySummary!$C$7, TrackingWorksheet!H43=Lists!$D$5), "Y", "N"))</f>
        <v/>
      </c>
      <c r="H38" s="10" t="str">
        <f>IF(B38=1,"",IF(AND(TrackingWorksheet!I43 &lt;&gt;"", TrackingWorksheet!I43&lt;=WeeklySummary!$C$7, TrackingWorksheet!J43=Lists!$D$5), "Y", "N"))</f>
        <v/>
      </c>
      <c r="I38" s="20" t="str">
        <f>IF(B38=1,"",IF(AND(TrackingWorksheet!G43 &lt;&gt;"", TrackingWorksheet!G43&lt;=WeeklySummary!$C$7, TrackingWorksheet!H43=Lists!$D$6), 1, 0))</f>
        <v/>
      </c>
      <c r="J38" s="20" t="str">
        <f t="shared" si="15"/>
        <v/>
      </c>
      <c r="K38" s="10" t="str">
        <f>IF(B38=1,"",IF(AND(TrackingWorksheet!I43&lt;=WeeklySummary!$C$7,TrackingWorksheet!K43="YES"),0,IF(AND(AND(OR(E38="Y",F38="Y"),E38&lt;&gt;F38),G38&lt;&gt;"Y", H38&lt;&gt;"Y"), 1, 0)))</f>
        <v/>
      </c>
      <c r="L38" s="20" t="str">
        <f t="shared" si="16"/>
        <v/>
      </c>
      <c r="M38" s="10" t="str">
        <f t="shared" si="17"/>
        <v/>
      </c>
      <c r="N38" s="20" t="str">
        <f t="shared" si="18"/>
        <v/>
      </c>
      <c r="O38" s="10" t="str">
        <f>IF(B38=1,"",IF(AND(TrackingWorksheet!I43&lt;=WeeklySummary!$C$7,TrackingWorksheet!K43="YES"),0,IF(AND(AND(OR(G38="Y",H38="Y"),G38&lt;&gt;H38),E38&lt;&gt;"Y", F38&lt;&gt;"Y"), 1, 0)))</f>
        <v/>
      </c>
      <c r="P38" s="20" t="str">
        <f t="shared" si="19"/>
        <v/>
      </c>
      <c r="Q38" s="10" t="str">
        <f t="shared" si="20"/>
        <v/>
      </c>
      <c r="R38" s="10" t="str">
        <f t="shared" si="21"/>
        <v/>
      </c>
      <c r="S38" s="10" t="str">
        <f>IF(B38=1,"",IF(AND(OR(AND(TrackingWorksheet!H43=Lists!$D$7,TrackingWorksheet!H43=TrackingWorksheet!J43),TrackingWorksheet!H43&lt;&gt;TrackingWorksheet!J43),TrackingWorksheet!K43="YES",TrackingWorksheet!H43&lt;&gt;Lists!$D$6,TrackingWorksheet!G43&lt;=WeeklySummary!$C$7,TrackingWorksheet!I43&lt;=WeeklySummary!$C$7),1,0))</f>
        <v/>
      </c>
      <c r="T38" s="10" t="str">
        <f t="shared" si="22"/>
        <v/>
      </c>
      <c r="U38" s="10" t="str">
        <f>IF($B38=1,"",IF(TrackingWorksheet!$K43="YES",1, 0)*D38)</f>
        <v/>
      </c>
      <c r="V38" s="20">
        <f t="shared" si="10"/>
        <v>0</v>
      </c>
      <c r="W38" s="20">
        <f t="shared" si="11"/>
        <v>0</v>
      </c>
      <c r="X38" s="10" t="str">
        <f>IF($B38=1,"",IF(AND(TrackingWorksheet!$L43&lt;&gt;"", TrackingWorksheet!$L43&gt;=WeeklySummary!$C$6,TrackingWorksheet!$L43&lt;=WeeklySummary!$C$7,OR(TrackingWorksheet!$H43=Lists!$D$4,TrackingWorksheet!$J43=Lists!$D$4)), 1, 0))</f>
        <v/>
      </c>
      <c r="Y38" s="10" t="str">
        <f>IF($B38=1,"",IF(AND(TrackingWorksheet!$L43&lt;&gt;"", TrackingWorksheet!$L43&gt;=WeeklySummary!$C$6,TrackingWorksheet!$L43&lt;=WeeklySummary!$C$7,OR(TrackingWorksheet!$H43=Lists!$D$5,TrackingWorksheet!$J43=Lists!$D$5)), 1, 0))</f>
        <v/>
      </c>
      <c r="Z38" s="10" t="str">
        <f>IF($B38=1,"",IF(AND(TrackingWorksheet!$L43&lt;&gt;"", TrackingWorksheet!$L43&gt;=WeeklySummary!$C$6,TrackingWorksheet!$L43&lt;=WeeklySummary!$C$7,OR(TrackingWorksheet!$H43=Lists!$D$6,TrackingWorksheet!$J43=Lists!$D$6)), 1, 0))</f>
        <v/>
      </c>
      <c r="AA38" s="19" t="str">
        <f>IF(B38=1,"",IF(AND(TrackingWorksheet!M43&lt;&gt;"",TrackingWorksheet!M43&lt;=WeeklySummary!$C$7),1,0)*D38)</f>
        <v/>
      </c>
      <c r="AB38" s="19" t="str">
        <f>IF(B38=1,"",IF(AND(TrackingWorksheet!N43&lt;&gt;"",TrackingWorksheet!N43&lt;=WeeklySummary!$C$7),1,0)*D38)</f>
        <v/>
      </c>
      <c r="AC38" s="19" t="str">
        <f>IF(B38=1,"",TrackingWorksheet!T43)</f>
        <v/>
      </c>
      <c r="AD38" s="19" t="str">
        <f>IF(B38=1,"",IF(D38*AND(TrackingWorksheet!S43&gt;=Calculations!$BD$3,TrackingWorksheet!U43="",TrackingWorksheet!K43="YES"),1,0))</f>
        <v/>
      </c>
      <c r="AE38" s="19" t="str">
        <f>IF($B38=1,"",IF(AND(TrackingWorksheet!$S43&gt;$BE$3,TrackingWorksheet!$T43=Lists!$P$4),1, 0)*D38)</f>
        <v/>
      </c>
      <c r="AF38" s="19" t="str">
        <f>IF($B38=1,"",IF(AND(TrackingWorksheet!$U43&gt;$BE$3,TrackingWorksheet!$V43=Lists!$P$4),1, 0)*D38)</f>
        <v/>
      </c>
      <c r="AG38" s="19" t="str">
        <f>IF($B38=1,"",IF(AND(TrackingWorksheet!$W43&gt;$BE$3,TrackingWorksheet!$X43=Lists!$P$4),1, 0)*D38)</f>
        <v/>
      </c>
      <c r="AH38" s="19" t="str">
        <f>IF($B38=1,"",IF(AND(TrackingWorksheet!$Y43&gt;$BE$3,TrackingWorksheet!$Z43=Lists!$P$4),1, 0)*D38)</f>
        <v/>
      </c>
      <c r="AI38" s="19" t="str">
        <f>IF($B38=1,"",IF(AND(TrackingWorksheet!$AA43&gt;$BE$3,TrackingWorksheet!$AB43=Lists!$P$4),1, 0)*D38)</f>
        <v/>
      </c>
      <c r="AJ38" s="19" t="str">
        <f>IF($B38=1,"",IF(AND(TrackingWorksheet!$S43&gt;$BE$3,TrackingWorksheet!$T43=Lists!$P$5),1, 0)*D38)</f>
        <v/>
      </c>
      <c r="AK38" s="19" t="str">
        <f>IF($B38=1,"",IF(AND(TrackingWorksheet!$U43&gt;$BE$3,TrackingWorksheet!$V43=Lists!$P$5),1, 0)*D38)</f>
        <v/>
      </c>
      <c r="AL38" s="19" t="str">
        <f>IF($B38=1,"",IF(AND(TrackingWorksheet!$W43&gt;$BE$3,TrackingWorksheet!$X43=Lists!$P$5),1, 0)*D38)</f>
        <v/>
      </c>
      <c r="AM38" s="19" t="str">
        <f>IF($B38=1,"",IF(AND(TrackingWorksheet!$Y43&gt;$BE$3,TrackingWorksheet!$Z43=Lists!$P$5),1, 0)*D38)</f>
        <v/>
      </c>
      <c r="AN38" s="19" t="str">
        <f>IF($B38=1,"",IF(AND(TrackingWorksheet!$AA43&gt;$BE$3,TrackingWorksheet!$AB43=Lists!$P$5),1, 0)*D38)</f>
        <v/>
      </c>
      <c r="AO38" s="19" t="str">
        <f>IF($B38=1,"",IF(AND(TrackingWorksheet!$S43&gt;$BE$3,TrackingWorksheet!$T43=Lists!$P$6),1, 0)*D38)</f>
        <v/>
      </c>
      <c r="AP38" s="19" t="str">
        <f>IF($B38=1,"",IF(AND(TrackingWorksheet!$U43&gt;$BE$3,TrackingWorksheet!$V43=Lists!$P$6),1, 0)*D38)</f>
        <v/>
      </c>
      <c r="AQ38" s="19" t="str">
        <f>IF($B38=1,"",IF(AND(TrackingWorksheet!$W43&gt;$BE$3,TrackingWorksheet!$X43=Lists!$P$6),1, 0)*D38)</f>
        <v/>
      </c>
      <c r="AR38" s="19" t="str">
        <f>IF($B38=1,"",IF(AND(TrackingWorksheet!$Y43&gt;$BE$3,TrackingWorksheet!$Z43=Lists!$P$6),1, 0)*D38)</f>
        <v/>
      </c>
      <c r="AS38" s="19" t="str">
        <f>IF($B38=1,"",IF(AND(TrackingWorksheet!$AA43&gt;$BE$3,TrackingWorksheet!$AB43=Lists!$P$6),1, 0)*D38)</f>
        <v/>
      </c>
      <c r="AT38" s="19">
        <f t="shared" si="12"/>
        <v>0</v>
      </c>
      <c r="AU38" s="19" t="str">
        <f>IF(B38=1,"",IF(AND(TrackingWorksheet!K43="",TrackingWorksheet!M43="", TrackingWorksheet!N43="", TrackingWorksheet!S43="", TrackingWorksheet!V43="", TrackingWorksheet!W43="", TrackingWorksheet!Y43="", TrackingWorksheet!AA43="", V38=1),1,0)*D38)</f>
        <v/>
      </c>
      <c r="AV38" s="19" t="str">
        <f>IF(B38=1,"",IF(D38*AND(TrackingWorksheet!U43&gt;Calculations!$BE$3,TrackingWorksheet!K43="YES"),1,0))</f>
        <v/>
      </c>
      <c r="AW38" s="19" t="str">
        <f>IF(B38=1,"",IF(D38*AND(TrackingWorksheet!W43&gt;Calculations!$BE$3,TrackingWorksheet!K43="YES"),1,0))</f>
        <v/>
      </c>
      <c r="AX38" s="19">
        <f t="shared" si="13"/>
        <v>0</v>
      </c>
      <c r="AY38" s="19">
        <f t="shared" si="1"/>
        <v>0</v>
      </c>
      <c r="AZ38" s="27" t="str">
        <f>IF(B38=1,"",IF(TrackingWorksheet!Q43="","",TrackingWorksheet!Q43))</f>
        <v/>
      </c>
      <c r="BB38" s="4"/>
      <c r="BC38" s="4"/>
      <c r="BD38" s="4"/>
      <c r="BE38" s="4"/>
      <c r="BF38" s="4"/>
      <c r="BG38" s="4" t="str">
        <f>IF(B38=1,"",IF(AND(N38=1,TrackingWorksheet!$I43+14&lt;=WeeklySummary!$C$7),1,0))</f>
        <v/>
      </c>
      <c r="BH38" s="4" t="str">
        <f>IF(B38=1,"",IF(AND(R38=1,TrackingWorksheet!$I43+14&lt;=WeeklySummary!$C$7),1,0))</f>
        <v/>
      </c>
      <c r="BI38" s="4" t="str">
        <f>IF(B38=1,"",IF(AND(J38=1,TrackingWorksheet!$G43+14&lt;=WeeklySummary!$C$7),1,0))</f>
        <v/>
      </c>
      <c r="BJ38" s="4" t="str">
        <f>IF(B38=1,"",IF(AND(T38=1,TrackingWorksheet!$I43+14&lt;=WeeklySummary!$C$7),1,0))</f>
        <v/>
      </c>
      <c r="BK38" s="4" t="str">
        <f>IF(B38=1,"",IF(AND(T38=1,TrackingWorksheet!$G43+14&lt;=WeeklySummary!$C$7),1,0))</f>
        <v/>
      </c>
      <c r="BL38" s="4">
        <f t="shared" si="23"/>
        <v>0</v>
      </c>
    </row>
    <row r="39" spans="2:64" x14ac:dyDescent="0.25">
      <c r="B39" s="27">
        <f>IF(AND(ISBLANK(TrackingWorksheet!B44),ISBLANK(TrackingWorksheet!C44),ISBLANK(TrackingWorksheet!G44),ISBLANK(TrackingWorksheet!H44),
ISBLANK(TrackingWorksheet!I44),ISBLANK(TrackingWorksheet!J44),ISBLANK(TrackingWorksheet!M44),
ISBLANK(TrackingWorksheet!N46)),1,0)</f>
        <v>1</v>
      </c>
      <c r="C39" s="12" t="str">
        <f>IF(B39=1,"",TrackingWorksheet!F44)</f>
        <v/>
      </c>
      <c r="D39" s="20" t="str">
        <f>IF(B39=1,"",IF(AND(TrackingWorksheet!B44&lt;&gt;"",TrackingWorksheet!B44&lt;=WeeklySummary!$C$7,OR(TrackingWorksheet!C44="",TrackingWorksheet!C44&gt;=WeeklySummary!$C$6)),1,0))</f>
        <v/>
      </c>
      <c r="E39" s="10" t="str">
        <f>IF(B39=1,"",IF(AND(TrackingWorksheet!G44 &lt;&gt;"",TrackingWorksheet!G44&lt;=WeeklySummary!$C$7, TrackingWorksheet!H44=Lists!$D$4), "Y", "N"))</f>
        <v/>
      </c>
      <c r="F39" s="10" t="str">
        <f>IF(B39=1,"",IF(AND(TrackingWorksheet!I44 &lt;&gt;"", TrackingWorksheet!I44&lt;=WeeklySummary!$C$7, TrackingWorksheet!J44=Lists!$D$4), "Y", "N"))</f>
        <v/>
      </c>
      <c r="G39" s="10" t="str">
        <f>IF(B39=1,"",IF(AND(TrackingWorksheet!G44 &lt;&gt;"",TrackingWorksheet!G44&lt;=WeeklySummary!$C$7, TrackingWorksheet!H44=Lists!$D$5), "Y", "N"))</f>
        <v/>
      </c>
      <c r="H39" s="10" t="str">
        <f>IF(B39=1,"",IF(AND(TrackingWorksheet!I44 &lt;&gt;"", TrackingWorksheet!I44&lt;=WeeklySummary!$C$7, TrackingWorksheet!J44=Lists!$D$5), "Y", "N"))</f>
        <v/>
      </c>
      <c r="I39" s="20" t="str">
        <f>IF(B39=1,"",IF(AND(TrackingWorksheet!G44 &lt;&gt;"", TrackingWorksheet!G44&lt;=WeeklySummary!$C$7, TrackingWorksheet!H44=Lists!$D$6), 1, 0))</f>
        <v/>
      </c>
      <c r="J39" s="20" t="str">
        <f t="shared" si="15"/>
        <v/>
      </c>
      <c r="K39" s="10" t="str">
        <f>IF(B39=1,"",IF(AND(TrackingWorksheet!I44&lt;=WeeklySummary!$C$7,TrackingWorksheet!K44="YES"),0,IF(AND(AND(OR(E39="Y",F39="Y"),E39&lt;&gt;F39),G39&lt;&gt;"Y", H39&lt;&gt;"Y"), 1, 0)))</f>
        <v/>
      </c>
      <c r="L39" s="20" t="str">
        <f t="shared" si="16"/>
        <v/>
      </c>
      <c r="M39" s="10" t="str">
        <f t="shared" si="17"/>
        <v/>
      </c>
      <c r="N39" s="20" t="str">
        <f t="shared" si="18"/>
        <v/>
      </c>
      <c r="O39" s="10" t="str">
        <f>IF(B39=1,"",IF(AND(TrackingWorksheet!I44&lt;=WeeklySummary!$C$7,TrackingWorksheet!K44="YES"),0,IF(AND(AND(OR(G39="Y",H39="Y"),G39&lt;&gt;H39),E39&lt;&gt;"Y", F39&lt;&gt;"Y"), 1, 0)))</f>
        <v/>
      </c>
      <c r="P39" s="20" t="str">
        <f t="shared" si="19"/>
        <v/>
      </c>
      <c r="Q39" s="10" t="str">
        <f t="shared" si="20"/>
        <v/>
      </c>
      <c r="R39" s="10" t="str">
        <f t="shared" si="21"/>
        <v/>
      </c>
      <c r="S39" s="10" t="str">
        <f>IF(B39=1,"",IF(AND(OR(AND(TrackingWorksheet!H44=Lists!$D$7,TrackingWorksheet!H44=TrackingWorksheet!J44),TrackingWorksheet!H44&lt;&gt;TrackingWorksheet!J44),TrackingWorksheet!K44="YES",TrackingWorksheet!H44&lt;&gt;Lists!$D$6,TrackingWorksheet!G44&lt;=WeeklySummary!$C$7,TrackingWorksheet!I44&lt;=WeeklySummary!$C$7),1,0))</f>
        <v/>
      </c>
      <c r="T39" s="10" t="str">
        <f t="shared" si="22"/>
        <v/>
      </c>
      <c r="U39" s="10" t="str">
        <f>IF($B39=1,"",IF(TrackingWorksheet!$K44="YES",1, 0)*D39)</f>
        <v/>
      </c>
      <c r="V39" s="20">
        <f t="shared" si="10"/>
        <v>0</v>
      </c>
      <c r="W39" s="20">
        <f t="shared" si="11"/>
        <v>0</v>
      </c>
      <c r="X39" s="10" t="str">
        <f>IF($B39=1,"",IF(AND(TrackingWorksheet!$L44&lt;&gt;"", TrackingWorksheet!$L44&gt;=WeeklySummary!$C$6,TrackingWorksheet!$L44&lt;=WeeklySummary!$C$7,OR(TrackingWorksheet!$H44=Lists!$D$4,TrackingWorksheet!$J44=Lists!$D$4)), 1, 0))</f>
        <v/>
      </c>
      <c r="Y39" s="10" t="str">
        <f>IF($B39=1,"",IF(AND(TrackingWorksheet!$L44&lt;&gt;"", TrackingWorksheet!$L44&gt;=WeeklySummary!$C$6,TrackingWorksheet!$L44&lt;=WeeklySummary!$C$7,OR(TrackingWorksheet!$H44=Lists!$D$5,TrackingWorksheet!$J44=Lists!$D$5)), 1, 0))</f>
        <v/>
      </c>
      <c r="Z39" s="10" t="str">
        <f>IF($B39=1,"",IF(AND(TrackingWorksheet!$L44&lt;&gt;"", TrackingWorksheet!$L44&gt;=WeeklySummary!$C$6,TrackingWorksheet!$L44&lt;=WeeklySummary!$C$7,OR(TrackingWorksheet!$H44=Lists!$D$6,TrackingWorksheet!$J44=Lists!$D$6)), 1, 0))</f>
        <v/>
      </c>
      <c r="AA39" s="19" t="str">
        <f>IF(B39=1,"",IF(AND(TrackingWorksheet!M44&lt;&gt;"",TrackingWorksheet!M44&lt;=WeeklySummary!$C$7),1,0)*D39)</f>
        <v/>
      </c>
      <c r="AB39" s="19" t="str">
        <f>IF(B39=1,"",IF(AND(TrackingWorksheet!N44&lt;&gt;"",TrackingWorksheet!N44&lt;=WeeklySummary!$C$7),1,0)*D39)</f>
        <v/>
      </c>
      <c r="AC39" s="19" t="str">
        <f>IF(B39=1,"",TrackingWorksheet!T44)</f>
        <v/>
      </c>
      <c r="AD39" s="19" t="str">
        <f>IF(B39=1,"",IF(D39*AND(TrackingWorksheet!S44&gt;=Calculations!$BD$3,TrackingWorksheet!U44="",TrackingWorksheet!K44="YES"),1,0))</f>
        <v/>
      </c>
      <c r="AE39" s="19" t="str">
        <f>IF($B39=1,"",IF(AND(TrackingWorksheet!$S44&gt;$BE$3,TrackingWorksheet!$T44=Lists!$P$4),1, 0)*D39)</f>
        <v/>
      </c>
      <c r="AF39" s="19" t="str">
        <f>IF($B39=1,"",IF(AND(TrackingWorksheet!$U44&gt;$BE$3,TrackingWorksheet!$V44=Lists!$P$4),1, 0)*D39)</f>
        <v/>
      </c>
      <c r="AG39" s="19" t="str">
        <f>IF($B39=1,"",IF(AND(TrackingWorksheet!$W44&gt;$BE$3,TrackingWorksheet!$X44=Lists!$P$4),1, 0)*D39)</f>
        <v/>
      </c>
      <c r="AH39" s="19" t="str">
        <f>IF($B39=1,"",IF(AND(TrackingWorksheet!$Y44&gt;$BE$3,TrackingWorksheet!$Z44=Lists!$P$4),1, 0)*D39)</f>
        <v/>
      </c>
      <c r="AI39" s="19" t="str">
        <f>IF($B39=1,"",IF(AND(TrackingWorksheet!$AA44&gt;$BE$3,TrackingWorksheet!$AB44=Lists!$P$4),1, 0)*D39)</f>
        <v/>
      </c>
      <c r="AJ39" s="19" t="str">
        <f>IF($B39=1,"",IF(AND(TrackingWorksheet!$S44&gt;$BE$3,TrackingWorksheet!$T44=Lists!$P$5),1, 0)*D39)</f>
        <v/>
      </c>
      <c r="AK39" s="19" t="str">
        <f>IF($B39=1,"",IF(AND(TrackingWorksheet!$U44&gt;$BE$3,TrackingWorksheet!$V44=Lists!$P$5),1, 0)*D39)</f>
        <v/>
      </c>
      <c r="AL39" s="19" t="str">
        <f>IF($B39=1,"",IF(AND(TrackingWorksheet!$W44&gt;$BE$3,TrackingWorksheet!$X44=Lists!$P$5),1, 0)*D39)</f>
        <v/>
      </c>
      <c r="AM39" s="19" t="str">
        <f>IF($B39=1,"",IF(AND(TrackingWorksheet!$Y44&gt;$BE$3,TrackingWorksheet!$Z44=Lists!$P$5),1, 0)*D39)</f>
        <v/>
      </c>
      <c r="AN39" s="19" t="str">
        <f>IF($B39=1,"",IF(AND(TrackingWorksheet!$AA44&gt;$BE$3,TrackingWorksheet!$AB44=Lists!$P$5),1, 0)*D39)</f>
        <v/>
      </c>
      <c r="AO39" s="19" t="str">
        <f>IF($B39=1,"",IF(AND(TrackingWorksheet!$S44&gt;$BE$3,TrackingWorksheet!$T44=Lists!$P$6),1, 0)*D39)</f>
        <v/>
      </c>
      <c r="AP39" s="19" t="str">
        <f>IF($B39=1,"",IF(AND(TrackingWorksheet!$U44&gt;$BE$3,TrackingWorksheet!$V44=Lists!$P$6),1, 0)*D39)</f>
        <v/>
      </c>
      <c r="AQ39" s="19" t="str">
        <f>IF($B39=1,"",IF(AND(TrackingWorksheet!$W44&gt;$BE$3,TrackingWorksheet!$X44=Lists!$P$6),1, 0)*D39)</f>
        <v/>
      </c>
      <c r="AR39" s="19" t="str">
        <f>IF($B39=1,"",IF(AND(TrackingWorksheet!$Y44&gt;$BE$3,TrackingWorksheet!$Z44=Lists!$P$6),1, 0)*D39)</f>
        <v/>
      </c>
      <c r="AS39" s="19" t="str">
        <f>IF($B39=1,"",IF(AND(TrackingWorksheet!$AA44&gt;$BE$3,TrackingWorksheet!$AB44=Lists!$P$6),1, 0)*D39)</f>
        <v/>
      </c>
      <c r="AT39" s="19">
        <f t="shared" si="12"/>
        <v>0</v>
      </c>
      <c r="AU39" s="19" t="str">
        <f>IF(B39=1,"",IF(AND(TrackingWorksheet!K44="",TrackingWorksheet!M44="", TrackingWorksheet!N44="", TrackingWorksheet!S44="", TrackingWorksheet!V44="", TrackingWorksheet!W44="", TrackingWorksheet!Y44="", TrackingWorksheet!AA44="", V39=1),1,0)*D39)</f>
        <v/>
      </c>
      <c r="AV39" s="19" t="str">
        <f>IF(B39=1,"",IF(D39*AND(TrackingWorksheet!U44&gt;Calculations!$BE$3,TrackingWorksheet!K44="YES"),1,0))</f>
        <v/>
      </c>
      <c r="AW39" s="19" t="str">
        <f>IF(B39=1,"",IF(D39*AND(TrackingWorksheet!W44&gt;Calculations!$BE$3,TrackingWorksheet!K44="YES"),1,0))</f>
        <v/>
      </c>
      <c r="AX39" s="19">
        <f t="shared" si="13"/>
        <v>0</v>
      </c>
      <c r="AY39" s="19">
        <f t="shared" si="1"/>
        <v>0</v>
      </c>
      <c r="AZ39" s="27" t="str">
        <f>IF(B39=1,"",IF(TrackingWorksheet!Q44="","",TrackingWorksheet!Q44))</f>
        <v/>
      </c>
      <c r="BB39" s="4"/>
      <c r="BC39" s="4"/>
      <c r="BD39" s="4"/>
      <c r="BE39" s="4"/>
      <c r="BF39" s="4"/>
      <c r="BG39" s="4" t="str">
        <f>IF(B39=1,"",IF(AND(N39=1,TrackingWorksheet!$I44+14&lt;=WeeklySummary!$C$7),1,0))</f>
        <v/>
      </c>
      <c r="BH39" s="4" t="str">
        <f>IF(B39=1,"",IF(AND(R39=1,TrackingWorksheet!$I44+14&lt;=WeeklySummary!$C$7),1,0))</f>
        <v/>
      </c>
      <c r="BI39" s="4" t="str">
        <f>IF(B39=1,"",IF(AND(J39=1,TrackingWorksheet!$G44+14&lt;=WeeklySummary!$C$7),1,0))</f>
        <v/>
      </c>
      <c r="BJ39" s="4" t="str">
        <f>IF(B39=1,"",IF(AND(T39=1,TrackingWorksheet!$I44+14&lt;=WeeklySummary!$C$7),1,0))</f>
        <v/>
      </c>
      <c r="BK39" s="4" t="str">
        <f>IF(B39=1,"",IF(AND(T39=1,TrackingWorksheet!$G44+14&lt;=WeeklySummary!$C$7),1,0))</f>
        <v/>
      </c>
      <c r="BL39" s="4">
        <f t="shared" si="23"/>
        <v>0</v>
      </c>
    </row>
    <row r="40" spans="2:64" x14ac:dyDescent="0.25">
      <c r="B40" s="27">
        <f>IF(AND(ISBLANK(TrackingWorksheet!B45),ISBLANK(TrackingWorksheet!C45),ISBLANK(TrackingWorksheet!G45),ISBLANK(TrackingWorksheet!H45),
ISBLANK(TrackingWorksheet!I45),ISBLANK(TrackingWorksheet!J45),ISBLANK(TrackingWorksheet!M45),
ISBLANK(TrackingWorksheet!N47)),1,0)</f>
        <v>1</v>
      </c>
      <c r="C40" s="12" t="str">
        <f>IF(B40=1,"",TrackingWorksheet!F45)</f>
        <v/>
      </c>
      <c r="D40" s="20" t="str">
        <f>IF(B40=1,"",IF(AND(TrackingWorksheet!B45&lt;&gt;"",TrackingWorksheet!B45&lt;=WeeklySummary!$C$7,OR(TrackingWorksheet!C45="",TrackingWorksheet!C45&gt;=WeeklySummary!$C$6)),1,0))</f>
        <v/>
      </c>
      <c r="E40" s="10" t="str">
        <f>IF(B40=1,"",IF(AND(TrackingWorksheet!G45 &lt;&gt;"",TrackingWorksheet!G45&lt;=WeeklySummary!$C$7, TrackingWorksheet!H45=Lists!$D$4), "Y", "N"))</f>
        <v/>
      </c>
      <c r="F40" s="10" t="str">
        <f>IF(B40=1,"",IF(AND(TrackingWorksheet!I45 &lt;&gt;"", TrackingWorksheet!I45&lt;=WeeklySummary!$C$7, TrackingWorksheet!J45=Lists!$D$4), "Y", "N"))</f>
        <v/>
      </c>
      <c r="G40" s="10" t="str">
        <f>IF(B40=1,"",IF(AND(TrackingWorksheet!G45 &lt;&gt;"",TrackingWorksheet!G45&lt;=WeeklySummary!$C$7, TrackingWorksheet!H45=Lists!$D$5), "Y", "N"))</f>
        <v/>
      </c>
      <c r="H40" s="10" t="str">
        <f>IF(B40=1,"",IF(AND(TrackingWorksheet!I45 &lt;&gt;"", TrackingWorksheet!I45&lt;=WeeklySummary!$C$7, TrackingWorksheet!J45=Lists!$D$5), "Y", "N"))</f>
        <v/>
      </c>
      <c r="I40" s="20" t="str">
        <f>IF(B40=1,"",IF(AND(TrackingWorksheet!G45 &lt;&gt;"", TrackingWorksheet!G45&lt;=WeeklySummary!$C$7, TrackingWorksheet!H45=Lists!$D$6), 1, 0))</f>
        <v/>
      </c>
      <c r="J40" s="20" t="str">
        <f t="shared" si="15"/>
        <v/>
      </c>
      <c r="K40" s="10" t="str">
        <f>IF(B40=1,"",IF(AND(TrackingWorksheet!I45&lt;=WeeklySummary!$C$7,TrackingWorksheet!K45="YES"),0,IF(AND(AND(OR(E40="Y",F40="Y"),E40&lt;&gt;F40),G40&lt;&gt;"Y", H40&lt;&gt;"Y"), 1, 0)))</f>
        <v/>
      </c>
      <c r="L40" s="20" t="str">
        <f t="shared" si="16"/>
        <v/>
      </c>
      <c r="M40" s="10" t="str">
        <f t="shared" si="17"/>
        <v/>
      </c>
      <c r="N40" s="20" t="str">
        <f t="shared" si="18"/>
        <v/>
      </c>
      <c r="O40" s="10" t="str">
        <f>IF(B40=1,"",IF(AND(TrackingWorksheet!I45&lt;=WeeklySummary!$C$7,TrackingWorksheet!K45="YES"),0,IF(AND(AND(OR(G40="Y",H40="Y"),G40&lt;&gt;H40),E40&lt;&gt;"Y", F40&lt;&gt;"Y"), 1, 0)))</f>
        <v/>
      </c>
      <c r="P40" s="20" t="str">
        <f t="shared" si="19"/>
        <v/>
      </c>
      <c r="Q40" s="10" t="str">
        <f t="shared" si="20"/>
        <v/>
      </c>
      <c r="R40" s="10" t="str">
        <f t="shared" si="21"/>
        <v/>
      </c>
      <c r="S40" s="10" t="str">
        <f>IF(B40=1,"",IF(AND(OR(AND(TrackingWorksheet!H45=Lists!$D$7,TrackingWorksheet!H45=TrackingWorksheet!J45),TrackingWorksheet!H45&lt;&gt;TrackingWorksheet!J45),TrackingWorksheet!K45="YES",TrackingWorksheet!H45&lt;&gt;Lists!$D$6,TrackingWorksheet!G45&lt;=WeeklySummary!$C$7,TrackingWorksheet!I45&lt;=WeeklySummary!$C$7),1,0))</f>
        <v/>
      </c>
      <c r="T40" s="10" t="str">
        <f t="shared" si="22"/>
        <v/>
      </c>
      <c r="U40" s="10" t="str">
        <f>IF($B40=1,"",IF(TrackingWorksheet!$K45="YES",1, 0)*D40)</f>
        <v/>
      </c>
      <c r="V40" s="20">
        <f t="shared" si="10"/>
        <v>0</v>
      </c>
      <c r="W40" s="20">
        <f t="shared" si="11"/>
        <v>0</v>
      </c>
      <c r="X40" s="10" t="str">
        <f>IF($B40=1,"",IF(AND(TrackingWorksheet!$L45&lt;&gt;"", TrackingWorksheet!$L45&gt;=WeeklySummary!$C$6,TrackingWorksheet!$L45&lt;=WeeklySummary!$C$7,OR(TrackingWorksheet!$H45=Lists!$D$4,TrackingWorksheet!$J45=Lists!$D$4)), 1, 0))</f>
        <v/>
      </c>
      <c r="Y40" s="10" t="str">
        <f>IF($B40=1,"",IF(AND(TrackingWorksheet!$L45&lt;&gt;"", TrackingWorksheet!$L45&gt;=WeeklySummary!$C$6,TrackingWorksheet!$L45&lt;=WeeklySummary!$C$7,OR(TrackingWorksheet!$H45=Lists!$D$5,TrackingWorksheet!$J45=Lists!$D$5)), 1, 0))</f>
        <v/>
      </c>
      <c r="Z40" s="10" t="str">
        <f>IF($B40=1,"",IF(AND(TrackingWorksheet!$L45&lt;&gt;"", TrackingWorksheet!$L45&gt;=WeeklySummary!$C$6,TrackingWorksheet!$L45&lt;=WeeklySummary!$C$7,OR(TrackingWorksheet!$H45=Lists!$D$6,TrackingWorksheet!$J45=Lists!$D$6)), 1, 0))</f>
        <v/>
      </c>
      <c r="AA40" s="19" t="str">
        <f>IF(B40=1,"",IF(AND(TrackingWorksheet!M45&lt;&gt;"",TrackingWorksheet!M45&lt;=WeeklySummary!$C$7),1,0)*D40)</f>
        <v/>
      </c>
      <c r="AB40" s="19" t="str">
        <f>IF(B40=1,"",IF(AND(TrackingWorksheet!N45&lt;&gt;"",TrackingWorksheet!N45&lt;=WeeklySummary!$C$7),1,0)*D40)</f>
        <v/>
      </c>
      <c r="AC40" s="19" t="str">
        <f>IF(B40=1,"",TrackingWorksheet!T45)</f>
        <v/>
      </c>
      <c r="AD40" s="19" t="str">
        <f>IF(B40=1,"",IF(D40*AND(TrackingWorksheet!S45&gt;=Calculations!$BD$3,TrackingWorksheet!U45="",TrackingWorksheet!K45="YES"),1,0))</f>
        <v/>
      </c>
      <c r="AE40" s="19" t="str">
        <f>IF($B40=1,"",IF(AND(TrackingWorksheet!$S45&gt;$BE$3,TrackingWorksheet!$T45=Lists!$P$4),1, 0)*D40)</f>
        <v/>
      </c>
      <c r="AF40" s="19" t="str">
        <f>IF($B40=1,"",IF(AND(TrackingWorksheet!$U45&gt;$BE$3,TrackingWorksheet!$V45=Lists!$P$4),1, 0)*D40)</f>
        <v/>
      </c>
      <c r="AG40" s="19" t="str">
        <f>IF($B40=1,"",IF(AND(TrackingWorksheet!$W45&gt;$BE$3,TrackingWorksheet!$X45=Lists!$P$4),1, 0)*D40)</f>
        <v/>
      </c>
      <c r="AH40" s="19" t="str">
        <f>IF($B40=1,"",IF(AND(TrackingWorksheet!$Y45&gt;$BE$3,TrackingWorksheet!$Z45=Lists!$P$4),1, 0)*D40)</f>
        <v/>
      </c>
      <c r="AI40" s="19" t="str">
        <f>IF($B40=1,"",IF(AND(TrackingWorksheet!$AA45&gt;$BE$3,TrackingWorksheet!$AB45=Lists!$P$4),1, 0)*D40)</f>
        <v/>
      </c>
      <c r="AJ40" s="19" t="str">
        <f>IF($B40=1,"",IF(AND(TrackingWorksheet!$S45&gt;$BE$3,TrackingWorksheet!$T45=Lists!$P$5),1, 0)*D40)</f>
        <v/>
      </c>
      <c r="AK40" s="19" t="str">
        <f>IF($B40=1,"",IF(AND(TrackingWorksheet!$U45&gt;$BE$3,TrackingWorksheet!$V45=Lists!$P$5),1, 0)*D40)</f>
        <v/>
      </c>
      <c r="AL40" s="19" t="str">
        <f>IF($B40=1,"",IF(AND(TrackingWorksheet!$W45&gt;$BE$3,TrackingWorksheet!$X45=Lists!$P$5),1, 0)*D40)</f>
        <v/>
      </c>
      <c r="AM40" s="19" t="str">
        <f>IF($B40=1,"",IF(AND(TrackingWorksheet!$Y45&gt;$BE$3,TrackingWorksheet!$Z45=Lists!$P$5),1, 0)*D40)</f>
        <v/>
      </c>
      <c r="AN40" s="19" t="str">
        <f>IF($B40=1,"",IF(AND(TrackingWorksheet!$AA45&gt;$BE$3,TrackingWorksheet!$AB45=Lists!$P$5),1, 0)*D40)</f>
        <v/>
      </c>
      <c r="AO40" s="19" t="str">
        <f>IF($B40=1,"",IF(AND(TrackingWorksheet!$S45&gt;$BE$3,TrackingWorksheet!$T45=Lists!$P$6),1, 0)*D40)</f>
        <v/>
      </c>
      <c r="AP40" s="19" t="str">
        <f>IF($B40=1,"",IF(AND(TrackingWorksheet!$U45&gt;$BE$3,TrackingWorksheet!$V45=Lists!$P$6),1, 0)*D40)</f>
        <v/>
      </c>
      <c r="AQ40" s="19" t="str">
        <f>IF($B40=1,"",IF(AND(TrackingWorksheet!$W45&gt;$BE$3,TrackingWorksheet!$X45=Lists!$P$6),1, 0)*D40)</f>
        <v/>
      </c>
      <c r="AR40" s="19" t="str">
        <f>IF($B40=1,"",IF(AND(TrackingWorksheet!$Y45&gt;$BE$3,TrackingWorksheet!$Z45=Lists!$P$6),1, 0)*D40)</f>
        <v/>
      </c>
      <c r="AS40" s="19" t="str">
        <f>IF($B40=1,"",IF(AND(TrackingWorksheet!$AA45&gt;$BE$3,TrackingWorksheet!$AB45=Lists!$P$6),1, 0)*D40)</f>
        <v/>
      </c>
      <c r="AT40" s="19">
        <f t="shared" si="12"/>
        <v>0</v>
      </c>
      <c r="AU40" s="19" t="str">
        <f>IF(B40=1,"",IF(AND(TrackingWorksheet!K45="",TrackingWorksheet!M45="", TrackingWorksheet!N45="", TrackingWorksheet!S45="", TrackingWorksheet!V45="", TrackingWorksheet!W45="", TrackingWorksheet!Y45="", TrackingWorksheet!AA45="", V40=1),1,0)*D40)</f>
        <v/>
      </c>
      <c r="AV40" s="19" t="str">
        <f>IF(B40=1,"",IF(D40*AND(TrackingWorksheet!U45&gt;Calculations!$BE$3,TrackingWorksheet!K45="YES"),1,0))</f>
        <v/>
      </c>
      <c r="AW40" s="19" t="str">
        <f>IF(B40=1,"",IF(D40*AND(TrackingWorksheet!W45&gt;Calculations!$BE$3,TrackingWorksheet!K45="YES"),1,0))</f>
        <v/>
      </c>
      <c r="AX40" s="19">
        <f t="shared" si="13"/>
        <v>0</v>
      </c>
      <c r="AY40" s="19">
        <f t="shared" si="1"/>
        <v>0</v>
      </c>
      <c r="AZ40" s="27" t="str">
        <f>IF(B40=1,"",IF(TrackingWorksheet!Q45="","",TrackingWorksheet!Q45))</f>
        <v/>
      </c>
      <c r="BB40" s="4"/>
      <c r="BC40" s="4"/>
      <c r="BD40" s="4"/>
      <c r="BE40" s="4"/>
      <c r="BF40" s="4"/>
      <c r="BG40" s="4" t="str">
        <f>IF(B40=1,"",IF(AND(N40=1,TrackingWorksheet!$I45+14&lt;=WeeklySummary!$C$7),1,0))</f>
        <v/>
      </c>
      <c r="BH40" s="4" t="str">
        <f>IF(B40=1,"",IF(AND(R40=1,TrackingWorksheet!$I45+14&lt;=WeeklySummary!$C$7),1,0))</f>
        <v/>
      </c>
      <c r="BI40" s="4" t="str">
        <f>IF(B40=1,"",IF(AND(J40=1,TrackingWorksheet!$G45+14&lt;=WeeklySummary!$C$7),1,0))</f>
        <v/>
      </c>
      <c r="BJ40" s="4" t="str">
        <f>IF(B40=1,"",IF(AND(T40=1,TrackingWorksheet!$I45+14&lt;=WeeklySummary!$C$7),1,0))</f>
        <v/>
      </c>
      <c r="BK40" s="4" t="str">
        <f>IF(B40=1,"",IF(AND(T40=1,TrackingWorksheet!$G45+14&lt;=WeeklySummary!$C$7),1,0))</f>
        <v/>
      </c>
      <c r="BL40" s="4">
        <f t="shared" si="23"/>
        <v>0</v>
      </c>
    </row>
    <row r="41" spans="2:64" x14ac:dyDescent="0.25">
      <c r="B41" s="27">
        <f>IF(AND(ISBLANK(TrackingWorksheet!B46),ISBLANK(TrackingWorksheet!C46),ISBLANK(TrackingWorksheet!G46),ISBLANK(TrackingWorksheet!H46),
ISBLANK(TrackingWorksheet!I46),ISBLANK(TrackingWorksheet!J46),ISBLANK(TrackingWorksheet!M46),
ISBLANK(TrackingWorksheet!N48)),1,0)</f>
        <v>1</v>
      </c>
      <c r="C41" s="12" t="str">
        <f>IF(B41=1,"",TrackingWorksheet!F46)</f>
        <v/>
      </c>
      <c r="D41" s="20" t="str">
        <f>IF(B41=1,"",IF(AND(TrackingWorksheet!B46&lt;&gt;"",TrackingWorksheet!B46&lt;=WeeklySummary!$C$7,OR(TrackingWorksheet!C46="",TrackingWorksheet!C46&gt;=WeeklySummary!$C$6)),1,0))</f>
        <v/>
      </c>
      <c r="E41" s="10" t="str">
        <f>IF(B41=1,"",IF(AND(TrackingWorksheet!G46 &lt;&gt;"",TrackingWorksheet!G46&lt;=WeeklySummary!$C$7, TrackingWorksheet!H46=Lists!$D$4), "Y", "N"))</f>
        <v/>
      </c>
      <c r="F41" s="10" t="str">
        <f>IF(B41=1,"",IF(AND(TrackingWorksheet!I46 &lt;&gt;"", TrackingWorksheet!I46&lt;=WeeklySummary!$C$7, TrackingWorksheet!J46=Lists!$D$4), "Y", "N"))</f>
        <v/>
      </c>
      <c r="G41" s="10" t="str">
        <f>IF(B41=1,"",IF(AND(TrackingWorksheet!G46 &lt;&gt;"",TrackingWorksheet!G46&lt;=WeeklySummary!$C$7, TrackingWorksheet!H46=Lists!$D$5), "Y", "N"))</f>
        <v/>
      </c>
      <c r="H41" s="10" t="str">
        <f>IF(B41=1,"",IF(AND(TrackingWorksheet!I46 &lt;&gt;"", TrackingWorksheet!I46&lt;=WeeklySummary!$C$7, TrackingWorksheet!J46=Lists!$D$5), "Y", "N"))</f>
        <v/>
      </c>
      <c r="I41" s="20" t="str">
        <f>IF(B41=1,"",IF(AND(TrackingWorksheet!G46 &lt;&gt;"", TrackingWorksheet!G46&lt;=WeeklySummary!$C$7, TrackingWorksheet!H46=Lists!$D$6), 1, 0))</f>
        <v/>
      </c>
      <c r="J41" s="20" t="str">
        <f t="shared" si="15"/>
        <v/>
      </c>
      <c r="K41" s="10" t="str">
        <f>IF(B41=1,"",IF(AND(TrackingWorksheet!I46&lt;=WeeklySummary!$C$7,TrackingWorksheet!K46="YES"),0,IF(AND(AND(OR(E41="Y",F41="Y"),E41&lt;&gt;F41),G41&lt;&gt;"Y", H41&lt;&gt;"Y"), 1, 0)))</f>
        <v/>
      </c>
      <c r="L41" s="20" t="str">
        <f t="shared" si="16"/>
        <v/>
      </c>
      <c r="M41" s="10" t="str">
        <f t="shared" si="17"/>
        <v/>
      </c>
      <c r="N41" s="20" t="str">
        <f t="shared" si="18"/>
        <v/>
      </c>
      <c r="O41" s="10" t="str">
        <f>IF(B41=1,"",IF(AND(TrackingWorksheet!I46&lt;=WeeklySummary!$C$7,TrackingWorksheet!K46="YES"),0,IF(AND(AND(OR(G41="Y",H41="Y"),G41&lt;&gt;H41),E41&lt;&gt;"Y", F41&lt;&gt;"Y"), 1, 0)))</f>
        <v/>
      </c>
      <c r="P41" s="20" t="str">
        <f t="shared" si="19"/>
        <v/>
      </c>
      <c r="Q41" s="10" t="str">
        <f t="shared" si="20"/>
        <v/>
      </c>
      <c r="R41" s="10" t="str">
        <f t="shared" si="21"/>
        <v/>
      </c>
      <c r="S41" s="10" t="str">
        <f>IF(B41=1,"",IF(AND(OR(AND(TrackingWorksheet!H46=Lists!$D$7,TrackingWorksheet!H46=TrackingWorksheet!J46),TrackingWorksheet!H46&lt;&gt;TrackingWorksheet!J46),TrackingWorksheet!K46="YES",TrackingWorksheet!H46&lt;&gt;Lists!$D$6,TrackingWorksheet!G46&lt;=WeeklySummary!$C$7,TrackingWorksheet!I46&lt;=WeeklySummary!$C$7),1,0))</f>
        <v/>
      </c>
      <c r="T41" s="10" t="str">
        <f t="shared" si="22"/>
        <v/>
      </c>
      <c r="U41" s="10" t="str">
        <f>IF($B41=1,"",IF(TrackingWorksheet!$K46="YES",1, 0)*D41)</f>
        <v/>
      </c>
      <c r="V41" s="20">
        <f t="shared" si="10"/>
        <v>0</v>
      </c>
      <c r="W41" s="20">
        <f t="shared" si="11"/>
        <v>0</v>
      </c>
      <c r="X41" s="10" t="str">
        <f>IF($B41=1,"",IF(AND(TrackingWorksheet!$L46&lt;&gt;"", TrackingWorksheet!$L46&gt;=WeeklySummary!$C$6,TrackingWorksheet!$L46&lt;=WeeklySummary!$C$7,OR(TrackingWorksheet!$H46=Lists!$D$4,TrackingWorksheet!$J46=Lists!$D$4)), 1, 0))</f>
        <v/>
      </c>
      <c r="Y41" s="10" t="str">
        <f>IF($B41=1,"",IF(AND(TrackingWorksheet!$L46&lt;&gt;"", TrackingWorksheet!$L46&gt;=WeeklySummary!$C$6,TrackingWorksheet!$L46&lt;=WeeklySummary!$C$7,OR(TrackingWorksheet!$H46=Lists!$D$5,TrackingWorksheet!$J46=Lists!$D$5)), 1, 0))</f>
        <v/>
      </c>
      <c r="Z41" s="10" t="str">
        <f>IF($B41=1,"",IF(AND(TrackingWorksheet!$L46&lt;&gt;"", TrackingWorksheet!$L46&gt;=WeeklySummary!$C$6,TrackingWorksheet!$L46&lt;=WeeklySummary!$C$7,OR(TrackingWorksheet!$H46=Lists!$D$6,TrackingWorksheet!$J46=Lists!$D$6)), 1, 0))</f>
        <v/>
      </c>
      <c r="AA41" s="19" t="str">
        <f>IF(B41=1,"",IF(AND(TrackingWorksheet!M46&lt;&gt;"",TrackingWorksheet!M46&lt;=WeeklySummary!$C$7),1,0)*D41)</f>
        <v/>
      </c>
      <c r="AB41" s="19" t="str">
        <f>IF(B41=1,"",IF(AND(TrackingWorksheet!N46&lt;&gt;"",TrackingWorksheet!N46&lt;=WeeklySummary!$C$7),1,0)*D41)</f>
        <v/>
      </c>
      <c r="AC41" s="19" t="str">
        <f>IF(B41=1,"",TrackingWorksheet!T46)</f>
        <v/>
      </c>
      <c r="AD41" s="19" t="str">
        <f>IF(B41=1,"",IF(D41*AND(TrackingWorksheet!S46&gt;=Calculations!$BD$3,TrackingWorksheet!U46="",TrackingWorksheet!K46="YES"),1,0))</f>
        <v/>
      </c>
      <c r="AE41" s="19" t="str">
        <f>IF($B41=1,"",IF(AND(TrackingWorksheet!$S46&gt;$BE$3,TrackingWorksheet!$T46=Lists!$P$4),1, 0)*D41)</f>
        <v/>
      </c>
      <c r="AF41" s="19" t="str">
        <f>IF($B41=1,"",IF(AND(TrackingWorksheet!$U46&gt;$BE$3,TrackingWorksheet!$V46=Lists!$P$4),1, 0)*D41)</f>
        <v/>
      </c>
      <c r="AG41" s="19" t="str">
        <f>IF($B41=1,"",IF(AND(TrackingWorksheet!$W46&gt;$BE$3,TrackingWorksheet!$X46=Lists!$P$4),1, 0)*D41)</f>
        <v/>
      </c>
      <c r="AH41" s="19" t="str">
        <f>IF($B41=1,"",IF(AND(TrackingWorksheet!$Y46&gt;$BE$3,TrackingWorksheet!$Z46=Lists!$P$4),1, 0)*D41)</f>
        <v/>
      </c>
      <c r="AI41" s="19" t="str">
        <f>IF($B41=1,"",IF(AND(TrackingWorksheet!$AA46&gt;$BE$3,TrackingWorksheet!$AB46=Lists!$P$4),1, 0)*D41)</f>
        <v/>
      </c>
      <c r="AJ41" s="19" t="str">
        <f>IF($B41=1,"",IF(AND(TrackingWorksheet!$S46&gt;$BE$3,TrackingWorksheet!$T46=Lists!$P$5),1, 0)*D41)</f>
        <v/>
      </c>
      <c r="AK41" s="19" t="str">
        <f>IF($B41=1,"",IF(AND(TrackingWorksheet!$U46&gt;$BE$3,TrackingWorksheet!$V46=Lists!$P$5),1, 0)*D41)</f>
        <v/>
      </c>
      <c r="AL41" s="19" t="str">
        <f>IF($B41=1,"",IF(AND(TrackingWorksheet!$W46&gt;$BE$3,TrackingWorksheet!$X46=Lists!$P$5),1, 0)*D41)</f>
        <v/>
      </c>
      <c r="AM41" s="19" t="str">
        <f>IF($B41=1,"",IF(AND(TrackingWorksheet!$Y46&gt;$BE$3,TrackingWorksheet!$Z46=Lists!$P$5),1, 0)*D41)</f>
        <v/>
      </c>
      <c r="AN41" s="19" t="str">
        <f>IF($B41=1,"",IF(AND(TrackingWorksheet!$AA46&gt;$BE$3,TrackingWorksheet!$AB46=Lists!$P$5),1, 0)*D41)</f>
        <v/>
      </c>
      <c r="AO41" s="19" t="str">
        <f>IF($B41=1,"",IF(AND(TrackingWorksheet!$S46&gt;$BE$3,TrackingWorksheet!$T46=Lists!$P$6),1, 0)*D41)</f>
        <v/>
      </c>
      <c r="AP41" s="19" t="str">
        <f>IF($B41=1,"",IF(AND(TrackingWorksheet!$U46&gt;$BE$3,TrackingWorksheet!$V46=Lists!$P$6),1, 0)*D41)</f>
        <v/>
      </c>
      <c r="AQ41" s="19" t="str">
        <f>IF($B41=1,"",IF(AND(TrackingWorksheet!$W46&gt;$BE$3,TrackingWorksheet!$X46=Lists!$P$6),1, 0)*D41)</f>
        <v/>
      </c>
      <c r="AR41" s="19" t="str">
        <f>IF($B41=1,"",IF(AND(TrackingWorksheet!$Y46&gt;$BE$3,TrackingWorksheet!$Z46=Lists!$P$6),1, 0)*D41)</f>
        <v/>
      </c>
      <c r="AS41" s="19" t="str">
        <f>IF($B41=1,"",IF(AND(TrackingWorksheet!$AA46&gt;$BE$3,TrackingWorksheet!$AB46=Lists!$P$6),1, 0)*D41)</f>
        <v/>
      </c>
      <c r="AT41" s="19">
        <f t="shared" si="12"/>
        <v>0</v>
      </c>
      <c r="AU41" s="19" t="str">
        <f>IF(B41=1,"",IF(AND(TrackingWorksheet!K46="",TrackingWorksheet!M46="", TrackingWorksheet!N46="", TrackingWorksheet!S46="", TrackingWorksheet!V46="", TrackingWorksheet!W46="", TrackingWorksheet!Y46="", TrackingWorksheet!AA46="", V41=1),1,0)*D41)</f>
        <v/>
      </c>
      <c r="AV41" s="19" t="str">
        <f>IF(B41=1,"",IF(D41*AND(TrackingWorksheet!U46&gt;Calculations!$BE$3,TrackingWorksheet!K46="YES"),1,0))</f>
        <v/>
      </c>
      <c r="AW41" s="19" t="str">
        <f>IF(B41=1,"",IF(D41*AND(TrackingWorksheet!W46&gt;Calculations!$BE$3,TrackingWorksheet!K46="YES"),1,0))</f>
        <v/>
      </c>
      <c r="AX41" s="19">
        <f t="shared" si="13"/>
        <v>0</v>
      </c>
      <c r="AY41" s="19">
        <f t="shared" si="1"/>
        <v>0</v>
      </c>
      <c r="AZ41" s="27" t="str">
        <f>IF(B41=1,"",IF(TrackingWorksheet!Q46="","",TrackingWorksheet!Q46))</f>
        <v/>
      </c>
      <c r="BB41" s="4"/>
      <c r="BC41" s="4"/>
      <c r="BD41" s="4"/>
      <c r="BE41" s="4"/>
      <c r="BF41" s="4"/>
      <c r="BG41" s="4" t="str">
        <f>IF(B41=1,"",IF(AND(N41=1,TrackingWorksheet!$I46+14&lt;=WeeklySummary!$C$7),1,0))</f>
        <v/>
      </c>
      <c r="BH41" s="4" t="str">
        <f>IF(B41=1,"",IF(AND(R41=1,TrackingWorksheet!$I46+14&lt;=WeeklySummary!$C$7),1,0))</f>
        <v/>
      </c>
      <c r="BI41" s="4" t="str">
        <f>IF(B41=1,"",IF(AND(J41=1,TrackingWorksheet!$G46+14&lt;=WeeklySummary!$C$7),1,0))</f>
        <v/>
      </c>
      <c r="BJ41" s="4" t="str">
        <f>IF(B41=1,"",IF(AND(T41=1,TrackingWorksheet!$I46+14&lt;=WeeklySummary!$C$7),1,0))</f>
        <v/>
      </c>
      <c r="BK41" s="4" t="str">
        <f>IF(B41=1,"",IF(AND(T41=1,TrackingWorksheet!$G46+14&lt;=WeeklySummary!$C$7),1,0))</f>
        <v/>
      </c>
      <c r="BL41" s="4">
        <f t="shared" si="23"/>
        <v>0</v>
      </c>
    </row>
    <row r="42" spans="2:64" x14ac:dyDescent="0.25">
      <c r="B42" s="27">
        <f>IF(AND(ISBLANK(TrackingWorksheet!B47),ISBLANK(TrackingWorksheet!C47),ISBLANK(TrackingWorksheet!G47),ISBLANK(TrackingWorksheet!H47),
ISBLANK(TrackingWorksheet!I47),ISBLANK(TrackingWorksheet!J47),ISBLANK(TrackingWorksheet!M47),
ISBLANK(TrackingWorksheet!N49)),1,0)</f>
        <v>1</v>
      </c>
      <c r="C42" s="12" t="str">
        <f>IF(B42=1,"",TrackingWorksheet!F47)</f>
        <v/>
      </c>
      <c r="D42" s="20" t="str">
        <f>IF(B42=1,"",IF(AND(TrackingWorksheet!B47&lt;&gt;"",TrackingWorksheet!B47&lt;=WeeklySummary!$C$7,OR(TrackingWorksheet!C47="",TrackingWorksheet!C47&gt;=WeeklySummary!$C$6)),1,0))</f>
        <v/>
      </c>
      <c r="E42" s="10" t="str">
        <f>IF(B42=1,"",IF(AND(TrackingWorksheet!G47 &lt;&gt;"",TrackingWorksheet!G47&lt;=WeeklySummary!$C$7, TrackingWorksheet!H47=Lists!$D$4), "Y", "N"))</f>
        <v/>
      </c>
      <c r="F42" s="10" t="str">
        <f>IF(B42=1,"",IF(AND(TrackingWorksheet!I47 &lt;&gt;"", TrackingWorksheet!I47&lt;=WeeklySummary!$C$7, TrackingWorksheet!J47=Lists!$D$4), "Y", "N"))</f>
        <v/>
      </c>
      <c r="G42" s="10" t="str">
        <f>IF(B42=1,"",IF(AND(TrackingWorksheet!G47 &lt;&gt;"",TrackingWorksheet!G47&lt;=WeeklySummary!$C$7, TrackingWorksheet!H47=Lists!$D$5), "Y", "N"))</f>
        <v/>
      </c>
      <c r="H42" s="10" t="str">
        <f>IF(B42=1,"",IF(AND(TrackingWorksheet!I47 &lt;&gt;"", TrackingWorksheet!I47&lt;=WeeklySummary!$C$7, TrackingWorksheet!J47=Lists!$D$5), "Y", "N"))</f>
        <v/>
      </c>
      <c r="I42" s="20" t="str">
        <f>IF(B42=1,"",IF(AND(TrackingWorksheet!G47 &lt;&gt;"", TrackingWorksheet!G47&lt;=WeeklySummary!$C$7, TrackingWorksheet!H47=Lists!$D$6), 1, 0))</f>
        <v/>
      </c>
      <c r="J42" s="20" t="str">
        <f t="shared" si="15"/>
        <v/>
      </c>
      <c r="K42" s="10" t="str">
        <f>IF(B42=1,"",IF(AND(TrackingWorksheet!I47&lt;=WeeklySummary!$C$7,TrackingWorksheet!K47="YES"),0,IF(AND(AND(OR(E42="Y",F42="Y"),E42&lt;&gt;F42),G42&lt;&gt;"Y", H42&lt;&gt;"Y"), 1, 0)))</f>
        <v/>
      </c>
      <c r="L42" s="20" t="str">
        <f t="shared" si="16"/>
        <v/>
      </c>
      <c r="M42" s="10" t="str">
        <f t="shared" si="17"/>
        <v/>
      </c>
      <c r="N42" s="20" t="str">
        <f t="shared" si="18"/>
        <v/>
      </c>
      <c r="O42" s="10" t="str">
        <f>IF(B42=1,"",IF(AND(TrackingWorksheet!I47&lt;=WeeklySummary!$C$7,TrackingWorksheet!K47="YES"),0,IF(AND(AND(OR(G42="Y",H42="Y"),G42&lt;&gt;H42),E42&lt;&gt;"Y", F42&lt;&gt;"Y"), 1, 0)))</f>
        <v/>
      </c>
      <c r="P42" s="20" t="str">
        <f t="shared" si="19"/>
        <v/>
      </c>
      <c r="Q42" s="10" t="str">
        <f t="shared" si="20"/>
        <v/>
      </c>
      <c r="R42" s="10" t="str">
        <f t="shared" si="21"/>
        <v/>
      </c>
      <c r="S42" s="10" t="str">
        <f>IF(B42=1,"",IF(AND(OR(AND(TrackingWorksheet!H47=Lists!$D$7,TrackingWorksheet!H47=TrackingWorksheet!J47),TrackingWorksheet!H47&lt;&gt;TrackingWorksheet!J47),TrackingWorksheet!K47="YES",TrackingWorksheet!H47&lt;&gt;Lists!$D$6,TrackingWorksheet!G47&lt;=WeeklySummary!$C$7,TrackingWorksheet!I47&lt;=WeeklySummary!$C$7),1,0))</f>
        <v/>
      </c>
      <c r="T42" s="10" t="str">
        <f t="shared" si="22"/>
        <v/>
      </c>
      <c r="U42" s="10" t="str">
        <f>IF($B42=1,"",IF(TrackingWorksheet!$K47="YES",1, 0)*D42)</f>
        <v/>
      </c>
      <c r="V42" s="20">
        <f t="shared" si="10"/>
        <v>0</v>
      </c>
      <c r="W42" s="20">
        <f t="shared" si="11"/>
        <v>0</v>
      </c>
      <c r="X42" s="10" t="str">
        <f>IF($B42=1,"",IF(AND(TrackingWorksheet!$L47&lt;&gt;"", TrackingWorksheet!$L47&gt;=WeeklySummary!$C$6,TrackingWorksheet!$L47&lt;=WeeklySummary!$C$7,OR(TrackingWorksheet!$H47=Lists!$D$4,TrackingWorksheet!$J47=Lists!$D$4)), 1, 0))</f>
        <v/>
      </c>
      <c r="Y42" s="10" t="str">
        <f>IF($B42=1,"",IF(AND(TrackingWorksheet!$L47&lt;&gt;"", TrackingWorksheet!$L47&gt;=WeeklySummary!$C$6,TrackingWorksheet!$L47&lt;=WeeklySummary!$C$7,OR(TrackingWorksheet!$H47=Lists!$D$5,TrackingWorksheet!$J47=Lists!$D$5)), 1, 0))</f>
        <v/>
      </c>
      <c r="Z42" s="10" t="str">
        <f>IF($B42=1,"",IF(AND(TrackingWorksheet!$L47&lt;&gt;"", TrackingWorksheet!$L47&gt;=WeeklySummary!$C$6,TrackingWorksheet!$L47&lt;=WeeklySummary!$C$7,OR(TrackingWorksheet!$H47=Lists!$D$6,TrackingWorksheet!$J47=Lists!$D$6)), 1, 0))</f>
        <v/>
      </c>
      <c r="AA42" s="19" t="str">
        <f>IF(B42=1,"",IF(AND(TrackingWorksheet!M47&lt;&gt;"",TrackingWorksheet!M47&lt;=WeeklySummary!$C$7),1,0)*D42)</f>
        <v/>
      </c>
      <c r="AB42" s="19" t="str">
        <f>IF(B42=1,"",IF(AND(TrackingWorksheet!N47&lt;&gt;"",TrackingWorksheet!N47&lt;=WeeklySummary!$C$7),1,0)*D42)</f>
        <v/>
      </c>
      <c r="AC42" s="19" t="str">
        <f>IF(B42=1,"",TrackingWorksheet!T47)</f>
        <v/>
      </c>
      <c r="AD42" s="19" t="str">
        <f>IF(B42=1,"",IF(D42*AND(TrackingWorksheet!S47&gt;=Calculations!$BD$3,TrackingWorksheet!U47="",TrackingWorksheet!K47="YES"),1,0))</f>
        <v/>
      </c>
      <c r="AE42" s="19" t="str">
        <f>IF($B42=1,"",IF(AND(TrackingWorksheet!$S47&gt;$BE$3,TrackingWorksheet!$T47=Lists!$P$4),1, 0)*D42)</f>
        <v/>
      </c>
      <c r="AF42" s="19" t="str">
        <f>IF($B42=1,"",IF(AND(TrackingWorksheet!$U47&gt;$BE$3,TrackingWorksheet!$V47=Lists!$P$4),1, 0)*D42)</f>
        <v/>
      </c>
      <c r="AG42" s="19" t="str">
        <f>IF($B42=1,"",IF(AND(TrackingWorksheet!$W47&gt;$BE$3,TrackingWorksheet!$X47=Lists!$P$4),1, 0)*D42)</f>
        <v/>
      </c>
      <c r="AH42" s="19" t="str">
        <f>IF($B42=1,"",IF(AND(TrackingWorksheet!$Y47&gt;$BE$3,TrackingWorksheet!$Z47=Lists!$P$4),1, 0)*D42)</f>
        <v/>
      </c>
      <c r="AI42" s="19" t="str">
        <f>IF($B42=1,"",IF(AND(TrackingWorksheet!$AA47&gt;$BE$3,TrackingWorksheet!$AB47=Lists!$P$4),1, 0)*D42)</f>
        <v/>
      </c>
      <c r="AJ42" s="19" t="str">
        <f>IF($B42=1,"",IF(AND(TrackingWorksheet!$S47&gt;$BE$3,TrackingWorksheet!$T47=Lists!$P$5),1, 0)*D42)</f>
        <v/>
      </c>
      <c r="AK42" s="19" t="str">
        <f>IF($B42=1,"",IF(AND(TrackingWorksheet!$U47&gt;$BE$3,TrackingWorksheet!$V47=Lists!$P$5),1, 0)*D42)</f>
        <v/>
      </c>
      <c r="AL42" s="19" t="str">
        <f>IF($B42=1,"",IF(AND(TrackingWorksheet!$W47&gt;$BE$3,TrackingWorksheet!$X47=Lists!$P$5),1, 0)*D42)</f>
        <v/>
      </c>
      <c r="AM42" s="19" t="str">
        <f>IF($B42=1,"",IF(AND(TrackingWorksheet!$Y47&gt;$BE$3,TrackingWorksheet!$Z47=Lists!$P$5),1, 0)*D42)</f>
        <v/>
      </c>
      <c r="AN42" s="19" t="str">
        <f>IF($B42=1,"",IF(AND(TrackingWorksheet!$AA47&gt;$BE$3,TrackingWorksheet!$AB47=Lists!$P$5),1, 0)*D42)</f>
        <v/>
      </c>
      <c r="AO42" s="19" t="str">
        <f>IF($B42=1,"",IF(AND(TrackingWorksheet!$S47&gt;$BE$3,TrackingWorksheet!$T47=Lists!$P$6),1, 0)*D42)</f>
        <v/>
      </c>
      <c r="AP42" s="19" t="str">
        <f>IF($B42=1,"",IF(AND(TrackingWorksheet!$U47&gt;$BE$3,TrackingWorksheet!$V47=Lists!$P$6),1, 0)*D42)</f>
        <v/>
      </c>
      <c r="AQ42" s="19" t="str">
        <f>IF($B42=1,"",IF(AND(TrackingWorksheet!$W47&gt;$BE$3,TrackingWorksheet!$X47=Lists!$P$6),1, 0)*D42)</f>
        <v/>
      </c>
      <c r="AR42" s="19" t="str">
        <f>IF($B42=1,"",IF(AND(TrackingWorksheet!$Y47&gt;$BE$3,TrackingWorksheet!$Z47=Lists!$P$6),1, 0)*D42)</f>
        <v/>
      </c>
      <c r="AS42" s="19" t="str">
        <f>IF($B42=1,"",IF(AND(TrackingWorksheet!$AA47&gt;$BE$3,TrackingWorksheet!$AB47=Lists!$P$6),1, 0)*D42)</f>
        <v/>
      </c>
      <c r="AT42" s="19">
        <f t="shared" si="12"/>
        <v>0</v>
      </c>
      <c r="AU42" s="19" t="str">
        <f>IF(B42=1,"",IF(AND(TrackingWorksheet!K47="",TrackingWorksheet!M47="", TrackingWorksheet!N47="", TrackingWorksheet!S47="", TrackingWorksheet!V47="", TrackingWorksheet!W47="", TrackingWorksheet!Y47="", TrackingWorksheet!AA47="", V42=1),1,0)*D42)</f>
        <v/>
      </c>
      <c r="AV42" s="19" t="str">
        <f>IF(B42=1,"",IF(D42*AND(TrackingWorksheet!U47&gt;Calculations!$BE$3,TrackingWorksheet!K47="YES"),1,0))</f>
        <v/>
      </c>
      <c r="AW42" s="19" t="str">
        <f>IF(B42=1,"",IF(D42*AND(TrackingWorksheet!W47&gt;Calculations!$BE$3,TrackingWorksheet!K47="YES"),1,0))</f>
        <v/>
      </c>
      <c r="AX42" s="19">
        <f t="shared" si="13"/>
        <v>0</v>
      </c>
      <c r="AY42" s="19">
        <f t="shared" si="1"/>
        <v>0</v>
      </c>
      <c r="AZ42" s="27" t="str">
        <f>IF(B42=1,"",IF(TrackingWorksheet!Q47="","",TrackingWorksheet!Q47))</f>
        <v/>
      </c>
      <c r="BB42" s="4"/>
      <c r="BC42" s="4"/>
      <c r="BD42" s="4"/>
      <c r="BE42" s="4"/>
      <c r="BF42" s="4"/>
      <c r="BG42" s="4" t="str">
        <f>IF(B42=1,"",IF(AND(N42=1,TrackingWorksheet!$I47+14&lt;=WeeklySummary!$C$7),1,0))</f>
        <v/>
      </c>
      <c r="BH42" s="4" t="str">
        <f>IF(B42=1,"",IF(AND(R42=1,TrackingWorksheet!$I47+14&lt;=WeeklySummary!$C$7),1,0))</f>
        <v/>
      </c>
      <c r="BI42" s="4" t="str">
        <f>IF(B42=1,"",IF(AND(J42=1,TrackingWorksheet!$G47+14&lt;=WeeklySummary!$C$7),1,0))</f>
        <v/>
      </c>
      <c r="BJ42" s="4" t="str">
        <f>IF(B42=1,"",IF(AND(T42=1,TrackingWorksheet!$I47+14&lt;=WeeklySummary!$C$7),1,0))</f>
        <v/>
      </c>
      <c r="BK42" s="4" t="str">
        <f>IF(B42=1,"",IF(AND(T42=1,TrackingWorksheet!$G47+14&lt;=WeeklySummary!$C$7),1,0))</f>
        <v/>
      </c>
      <c r="BL42" s="4">
        <f t="shared" si="23"/>
        <v>0</v>
      </c>
    </row>
    <row r="43" spans="2:64" x14ac:dyDescent="0.25">
      <c r="B43" s="27">
        <f>IF(AND(ISBLANK(TrackingWorksheet!B48),ISBLANK(TrackingWorksheet!C48),ISBLANK(TrackingWorksheet!G48),ISBLANK(TrackingWorksheet!H48),
ISBLANK(TrackingWorksheet!I48),ISBLANK(TrackingWorksheet!J48),ISBLANK(TrackingWorksheet!M48),
ISBLANK(TrackingWorksheet!N50)),1,0)</f>
        <v>1</v>
      </c>
      <c r="C43" s="12" t="str">
        <f>IF(B43=1,"",TrackingWorksheet!F48)</f>
        <v/>
      </c>
      <c r="D43" s="20" t="str">
        <f>IF(B43=1,"",IF(AND(TrackingWorksheet!B48&lt;&gt;"",TrackingWorksheet!B48&lt;=WeeklySummary!$C$7,OR(TrackingWorksheet!C48="",TrackingWorksheet!C48&gt;=WeeklySummary!$C$6)),1,0))</f>
        <v/>
      </c>
      <c r="E43" s="10" t="str">
        <f>IF(B43=1,"",IF(AND(TrackingWorksheet!G48 &lt;&gt;"",TrackingWorksheet!G48&lt;=WeeklySummary!$C$7, TrackingWorksheet!H48=Lists!$D$4), "Y", "N"))</f>
        <v/>
      </c>
      <c r="F43" s="10" t="str">
        <f>IF(B43=1,"",IF(AND(TrackingWorksheet!I48 &lt;&gt;"", TrackingWorksheet!I48&lt;=WeeklySummary!$C$7, TrackingWorksheet!J48=Lists!$D$4), "Y", "N"))</f>
        <v/>
      </c>
      <c r="G43" s="10" t="str">
        <f>IF(B43=1,"",IF(AND(TrackingWorksheet!G48 &lt;&gt;"",TrackingWorksheet!G48&lt;=WeeklySummary!$C$7, TrackingWorksheet!H48=Lists!$D$5), "Y", "N"))</f>
        <v/>
      </c>
      <c r="H43" s="10" t="str">
        <f>IF(B43=1,"",IF(AND(TrackingWorksheet!I48 &lt;&gt;"", TrackingWorksheet!I48&lt;=WeeklySummary!$C$7, TrackingWorksheet!J48=Lists!$D$5), "Y", "N"))</f>
        <v/>
      </c>
      <c r="I43" s="20" t="str">
        <f>IF(B43=1,"",IF(AND(TrackingWorksheet!G48 &lt;&gt;"", TrackingWorksheet!G48&lt;=WeeklySummary!$C$7, TrackingWorksheet!H48=Lists!$D$6), 1, 0))</f>
        <v/>
      </c>
      <c r="J43" s="20" t="str">
        <f t="shared" si="15"/>
        <v/>
      </c>
      <c r="K43" s="10" t="str">
        <f>IF(B43=1,"",IF(AND(TrackingWorksheet!I48&lt;=WeeklySummary!$C$7,TrackingWorksheet!K48="YES"),0,IF(AND(AND(OR(E43="Y",F43="Y"),E43&lt;&gt;F43),G43&lt;&gt;"Y", H43&lt;&gt;"Y"), 1, 0)))</f>
        <v/>
      </c>
      <c r="L43" s="20" t="str">
        <f t="shared" si="16"/>
        <v/>
      </c>
      <c r="M43" s="10" t="str">
        <f t="shared" si="17"/>
        <v/>
      </c>
      <c r="N43" s="20" t="str">
        <f t="shared" si="18"/>
        <v/>
      </c>
      <c r="O43" s="10" t="str">
        <f>IF(B43=1,"",IF(AND(TrackingWorksheet!I48&lt;=WeeklySummary!$C$7,TrackingWorksheet!K48="YES"),0,IF(AND(AND(OR(G43="Y",H43="Y"),G43&lt;&gt;H43),E43&lt;&gt;"Y", F43&lt;&gt;"Y"), 1, 0)))</f>
        <v/>
      </c>
      <c r="P43" s="20" t="str">
        <f t="shared" si="19"/>
        <v/>
      </c>
      <c r="Q43" s="10" t="str">
        <f t="shared" si="20"/>
        <v/>
      </c>
      <c r="R43" s="10" t="str">
        <f t="shared" si="21"/>
        <v/>
      </c>
      <c r="S43" s="10" t="str">
        <f>IF(B43=1,"",IF(AND(OR(AND(TrackingWorksheet!H48=Lists!$D$7,TrackingWorksheet!H48=TrackingWorksheet!J48),TrackingWorksheet!H48&lt;&gt;TrackingWorksheet!J48),TrackingWorksheet!K48="YES",TrackingWorksheet!H48&lt;&gt;Lists!$D$6,TrackingWorksheet!G48&lt;=WeeklySummary!$C$7,TrackingWorksheet!I48&lt;=WeeklySummary!$C$7),1,0))</f>
        <v/>
      </c>
      <c r="T43" s="10" t="str">
        <f t="shared" si="22"/>
        <v/>
      </c>
      <c r="U43" s="10" t="str">
        <f>IF($B43=1,"",IF(TrackingWorksheet!$K48="YES",1, 0)*D43)</f>
        <v/>
      </c>
      <c r="V43" s="20">
        <f t="shared" si="10"/>
        <v>0</v>
      </c>
      <c r="W43" s="20">
        <f t="shared" si="11"/>
        <v>0</v>
      </c>
      <c r="X43" s="10" t="str">
        <f>IF($B43=1,"",IF(AND(TrackingWorksheet!$L48&lt;&gt;"", TrackingWorksheet!$L48&gt;=WeeklySummary!$C$6,TrackingWorksheet!$L48&lt;=WeeklySummary!$C$7,OR(TrackingWorksheet!$H48=Lists!$D$4,TrackingWorksheet!$J48=Lists!$D$4)), 1, 0))</f>
        <v/>
      </c>
      <c r="Y43" s="10" t="str">
        <f>IF($B43=1,"",IF(AND(TrackingWorksheet!$L48&lt;&gt;"", TrackingWorksheet!$L48&gt;=WeeklySummary!$C$6,TrackingWorksheet!$L48&lt;=WeeklySummary!$C$7,OR(TrackingWorksheet!$H48=Lists!$D$5,TrackingWorksheet!$J48=Lists!$D$5)), 1, 0))</f>
        <v/>
      </c>
      <c r="Z43" s="10" t="str">
        <f>IF($B43=1,"",IF(AND(TrackingWorksheet!$L48&lt;&gt;"", TrackingWorksheet!$L48&gt;=WeeklySummary!$C$6,TrackingWorksheet!$L48&lt;=WeeklySummary!$C$7,OR(TrackingWorksheet!$H48=Lists!$D$6,TrackingWorksheet!$J48=Lists!$D$6)), 1, 0))</f>
        <v/>
      </c>
      <c r="AA43" s="19" t="str">
        <f>IF(B43=1,"",IF(AND(TrackingWorksheet!M48&lt;&gt;"",TrackingWorksheet!M48&lt;=WeeklySummary!$C$7),1,0)*D43)</f>
        <v/>
      </c>
      <c r="AB43" s="19" t="str">
        <f>IF(B43=1,"",IF(AND(TrackingWorksheet!N48&lt;&gt;"",TrackingWorksheet!N48&lt;=WeeklySummary!$C$7),1,0)*D43)</f>
        <v/>
      </c>
      <c r="AC43" s="19" t="str">
        <f>IF(B43=1,"",TrackingWorksheet!T48)</f>
        <v/>
      </c>
      <c r="AD43" s="19" t="str">
        <f>IF(B43=1,"",IF(D43*AND(TrackingWorksheet!S48&gt;=Calculations!$BD$3,TrackingWorksheet!U48="",TrackingWorksheet!K48="YES"),1,0))</f>
        <v/>
      </c>
      <c r="AE43" s="19" t="str">
        <f>IF($B43=1,"",IF(AND(TrackingWorksheet!$S48&gt;$BE$3,TrackingWorksheet!$T48=Lists!$P$4),1, 0)*D43)</f>
        <v/>
      </c>
      <c r="AF43" s="19" t="str">
        <f>IF($B43=1,"",IF(AND(TrackingWorksheet!$U48&gt;$BE$3,TrackingWorksheet!$V48=Lists!$P$4),1, 0)*D43)</f>
        <v/>
      </c>
      <c r="AG43" s="19" t="str">
        <f>IF($B43=1,"",IF(AND(TrackingWorksheet!$W48&gt;$BE$3,TrackingWorksheet!$X48=Lists!$P$4),1, 0)*D43)</f>
        <v/>
      </c>
      <c r="AH43" s="19" t="str">
        <f>IF($B43=1,"",IF(AND(TrackingWorksheet!$Y48&gt;$BE$3,TrackingWorksheet!$Z48=Lists!$P$4),1, 0)*D43)</f>
        <v/>
      </c>
      <c r="AI43" s="19" t="str">
        <f>IF($B43=1,"",IF(AND(TrackingWorksheet!$AA48&gt;$BE$3,TrackingWorksheet!$AB48=Lists!$P$4),1, 0)*D43)</f>
        <v/>
      </c>
      <c r="AJ43" s="19" t="str">
        <f>IF($B43=1,"",IF(AND(TrackingWorksheet!$S48&gt;$BE$3,TrackingWorksheet!$T48=Lists!$P$5),1, 0)*D43)</f>
        <v/>
      </c>
      <c r="AK43" s="19" t="str">
        <f>IF($B43=1,"",IF(AND(TrackingWorksheet!$U48&gt;$BE$3,TrackingWorksheet!$V48=Lists!$P$5),1, 0)*D43)</f>
        <v/>
      </c>
      <c r="AL43" s="19" t="str">
        <f>IF($B43=1,"",IF(AND(TrackingWorksheet!$W48&gt;$BE$3,TrackingWorksheet!$X48=Lists!$P$5),1, 0)*D43)</f>
        <v/>
      </c>
      <c r="AM43" s="19" t="str">
        <f>IF($B43=1,"",IF(AND(TrackingWorksheet!$Y48&gt;$BE$3,TrackingWorksheet!$Z48=Lists!$P$5),1, 0)*D43)</f>
        <v/>
      </c>
      <c r="AN43" s="19" t="str">
        <f>IF($B43=1,"",IF(AND(TrackingWorksheet!$AA48&gt;$BE$3,TrackingWorksheet!$AB48=Lists!$P$5),1, 0)*D43)</f>
        <v/>
      </c>
      <c r="AO43" s="19" t="str">
        <f>IF($B43=1,"",IF(AND(TrackingWorksheet!$S48&gt;$BE$3,TrackingWorksheet!$T48=Lists!$P$6),1, 0)*D43)</f>
        <v/>
      </c>
      <c r="AP43" s="19" t="str">
        <f>IF($B43=1,"",IF(AND(TrackingWorksheet!$U48&gt;$BE$3,TrackingWorksheet!$V48=Lists!$P$6),1, 0)*D43)</f>
        <v/>
      </c>
      <c r="AQ43" s="19" t="str">
        <f>IF($B43=1,"",IF(AND(TrackingWorksheet!$W48&gt;$BE$3,TrackingWorksheet!$X48=Lists!$P$6),1, 0)*D43)</f>
        <v/>
      </c>
      <c r="AR43" s="19" t="str">
        <f>IF($B43=1,"",IF(AND(TrackingWorksheet!$Y48&gt;$BE$3,TrackingWorksheet!$Z48=Lists!$P$6),1, 0)*D43)</f>
        <v/>
      </c>
      <c r="AS43" s="19" t="str">
        <f>IF($B43=1,"",IF(AND(TrackingWorksheet!$AA48&gt;$BE$3,TrackingWorksheet!$AB48=Lists!$P$6),1, 0)*D43)</f>
        <v/>
      </c>
      <c r="AT43" s="19">
        <f t="shared" si="12"/>
        <v>0</v>
      </c>
      <c r="AU43" s="19" t="str">
        <f>IF(B43=1,"",IF(AND(TrackingWorksheet!K48="",TrackingWorksheet!M48="", TrackingWorksheet!N48="", TrackingWorksheet!S48="", TrackingWorksheet!V48="", TrackingWorksheet!W48="", TrackingWorksheet!Y48="", TrackingWorksheet!AA48="", V43=1),1,0)*D43)</f>
        <v/>
      </c>
      <c r="AV43" s="19" t="str">
        <f>IF(B43=1,"",IF(D43*AND(TrackingWorksheet!U48&gt;Calculations!$BE$3,TrackingWorksheet!K48="YES"),1,0))</f>
        <v/>
      </c>
      <c r="AW43" s="19" t="str">
        <f>IF(B43=1,"",IF(D43*AND(TrackingWorksheet!W48&gt;Calculations!$BE$3,TrackingWorksheet!K48="YES"),1,0))</f>
        <v/>
      </c>
      <c r="AX43" s="19">
        <f t="shared" si="13"/>
        <v>0</v>
      </c>
      <c r="AY43" s="19">
        <f t="shared" si="1"/>
        <v>0</v>
      </c>
      <c r="AZ43" s="27" t="str">
        <f>IF(B43=1,"",IF(TrackingWorksheet!Q48="","",TrackingWorksheet!Q48))</f>
        <v/>
      </c>
      <c r="BB43" s="4"/>
      <c r="BC43" s="4"/>
      <c r="BD43" s="4"/>
      <c r="BE43" s="4"/>
      <c r="BF43" s="4"/>
      <c r="BG43" s="4" t="str">
        <f>IF(B43=1,"",IF(AND(N43=1,TrackingWorksheet!$I48+14&lt;=WeeklySummary!$C$7),1,0))</f>
        <v/>
      </c>
      <c r="BH43" s="4" t="str">
        <f>IF(B43=1,"",IF(AND(R43=1,TrackingWorksheet!$I48+14&lt;=WeeklySummary!$C$7),1,0))</f>
        <v/>
      </c>
      <c r="BI43" s="4" t="str">
        <f>IF(B43=1,"",IF(AND(J43=1,TrackingWorksheet!$G48+14&lt;=WeeklySummary!$C$7),1,0))</f>
        <v/>
      </c>
      <c r="BJ43" s="4" t="str">
        <f>IF(B43=1,"",IF(AND(T43=1,TrackingWorksheet!$I48+14&lt;=WeeklySummary!$C$7),1,0))</f>
        <v/>
      </c>
      <c r="BK43" s="4" t="str">
        <f>IF(B43=1,"",IF(AND(T43=1,TrackingWorksheet!$G48+14&lt;=WeeklySummary!$C$7),1,0))</f>
        <v/>
      </c>
      <c r="BL43" s="4">
        <f t="shared" si="23"/>
        <v>0</v>
      </c>
    </row>
    <row r="44" spans="2:64" x14ac:dyDescent="0.25">
      <c r="B44" s="27">
        <f>IF(AND(ISBLANK(TrackingWorksheet!B49),ISBLANK(TrackingWorksheet!C49),ISBLANK(TrackingWorksheet!G49),ISBLANK(TrackingWorksheet!H49),
ISBLANK(TrackingWorksheet!I49),ISBLANK(TrackingWorksheet!J49),ISBLANK(TrackingWorksheet!M49),
ISBLANK(TrackingWorksheet!N51)),1,0)</f>
        <v>1</v>
      </c>
      <c r="C44" s="12" t="str">
        <f>IF(B44=1,"",TrackingWorksheet!F49)</f>
        <v/>
      </c>
      <c r="D44" s="20" t="str">
        <f>IF(B44=1,"",IF(AND(TrackingWorksheet!B49&lt;&gt;"",TrackingWorksheet!B49&lt;=WeeklySummary!$C$7,OR(TrackingWorksheet!C49="",TrackingWorksheet!C49&gt;=WeeklySummary!$C$6)),1,0))</f>
        <v/>
      </c>
      <c r="E44" s="10" t="str">
        <f>IF(B44=1,"",IF(AND(TrackingWorksheet!G49 &lt;&gt;"",TrackingWorksheet!G49&lt;=WeeklySummary!$C$7, TrackingWorksheet!H49=Lists!$D$4), "Y", "N"))</f>
        <v/>
      </c>
      <c r="F44" s="10" t="str">
        <f>IF(B44=1,"",IF(AND(TrackingWorksheet!I49 &lt;&gt;"", TrackingWorksheet!I49&lt;=WeeklySummary!$C$7, TrackingWorksheet!J49=Lists!$D$4), "Y", "N"))</f>
        <v/>
      </c>
      <c r="G44" s="10" t="str">
        <f>IF(B44=1,"",IF(AND(TrackingWorksheet!G49 &lt;&gt;"",TrackingWorksheet!G49&lt;=WeeklySummary!$C$7, TrackingWorksheet!H49=Lists!$D$5), "Y", "N"))</f>
        <v/>
      </c>
      <c r="H44" s="10" t="str">
        <f>IF(B44=1,"",IF(AND(TrackingWorksheet!I49 &lt;&gt;"", TrackingWorksheet!I49&lt;=WeeklySummary!$C$7, TrackingWorksheet!J49=Lists!$D$5), "Y", "N"))</f>
        <v/>
      </c>
      <c r="I44" s="20" t="str">
        <f>IF(B44=1,"",IF(AND(TrackingWorksheet!G49 &lt;&gt;"", TrackingWorksheet!G49&lt;=WeeklySummary!$C$7, TrackingWorksheet!H49=Lists!$D$6), 1, 0))</f>
        <v/>
      </c>
      <c r="J44" s="20" t="str">
        <f t="shared" si="15"/>
        <v/>
      </c>
      <c r="K44" s="10" t="str">
        <f>IF(B44=1,"",IF(AND(TrackingWorksheet!I49&lt;=WeeklySummary!$C$7,TrackingWorksheet!K49="YES"),0,IF(AND(AND(OR(E44="Y",F44="Y"),E44&lt;&gt;F44),G44&lt;&gt;"Y", H44&lt;&gt;"Y"), 1, 0)))</f>
        <v/>
      </c>
      <c r="L44" s="20" t="str">
        <f t="shared" si="16"/>
        <v/>
      </c>
      <c r="M44" s="10" t="str">
        <f t="shared" si="17"/>
        <v/>
      </c>
      <c r="N44" s="20" t="str">
        <f t="shared" si="18"/>
        <v/>
      </c>
      <c r="O44" s="10" t="str">
        <f>IF(B44=1,"",IF(AND(TrackingWorksheet!I49&lt;=WeeklySummary!$C$7,TrackingWorksheet!K49="YES"),0,IF(AND(AND(OR(G44="Y",H44="Y"),G44&lt;&gt;H44),E44&lt;&gt;"Y", F44&lt;&gt;"Y"), 1, 0)))</f>
        <v/>
      </c>
      <c r="P44" s="20" t="str">
        <f t="shared" si="19"/>
        <v/>
      </c>
      <c r="Q44" s="10" t="str">
        <f t="shared" si="20"/>
        <v/>
      </c>
      <c r="R44" s="10" t="str">
        <f t="shared" si="21"/>
        <v/>
      </c>
      <c r="S44" s="10" t="str">
        <f>IF(B44=1,"",IF(AND(OR(AND(TrackingWorksheet!H49=Lists!$D$7,TrackingWorksheet!H49=TrackingWorksheet!J49),TrackingWorksheet!H49&lt;&gt;TrackingWorksheet!J49),TrackingWorksheet!K49="YES",TrackingWorksheet!H49&lt;&gt;Lists!$D$6,TrackingWorksheet!G49&lt;=WeeklySummary!$C$7,TrackingWorksheet!I49&lt;=WeeklySummary!$C$7),1,0))</f>
        <v/>
      </c>
      <c r="T44" s="10" t="str">
        <f t="shared" si="22"/>
        <v/>
      </c>
      <c r="U44" s="10" t="str">
        <f>IF($B44=1,"",IF(TrackingWorksheet!$K49="YES",1, 0)*D44)</f>
        <v/>
      </c>
      <c r="V44" s="20">
        <f t="shared" si="10"/>
        <v>0</v>
      </c>
      <c r="W44" s="20">
        <f t="shared" si="11"/>
        <v>0</v>
      </c>
      <c r="X44" s="10" t="str">
        <f>IF($B44=1,"",IF(AND(TrackingWorksheet!$L49&lt;&gt;"", TrackingWorksheet!$L49&gt;=WeeklySummary!$C$6,TrackingWorksheet!$L49&lt;=WeeklySummary!$C$7,OR(TrackingWorksheet!$H49=Lists!$D$4,TrackingWorksheet!$J49=Lists!$D$4)), 1, 0))</f>
        <v/>
      </c>
      <c r="Y44" s="10" t="str">
        <f>IF($B44=1,"",IF(AND(TrackingWorksheet!$L49&lt;&gt;"", TrackingWorksheet!$L49&gt;=WeeklySummary!$C$6,TrackingWorksheet!$L49&lt;=WeeklySummary!$C$7,OR(TrackingWorksheet!$H49=Lists!$D$5,TrackingWorksheet!$J49=Lists!$D$5)), 1, 0))</f>
        <v/>
      </c>
      <c r="Z44" s="10" t="str">
        <f>IF($B44=1,"",IF(AND(TrackingWorksheet!$L49&lt;&gt;"", TrackingWorksheet!$L49&gt;=WeeklySummary!$C$6,TrackingWorksheet!$L49&lt;=WeeklySummary!$C$7,OR(TrackingWorksheet!$H49=Lists!$D$6,TrackingWorksheet!$J49=Lists!$D$6)), 1, 0))</f>
        <v/>
      </c>
      <c r="AA44" s="19" t="str">
        <f>IF(B44=1,"",IF(AND(TrackingWorksheet!M49&lt;&gt;"",TrackingWorksheet!M49&lt;=WeeklySummary!$C$7),1,0)*D44)</f>
        <v/>
      </c>
      <c r="AB44" s="19" t="str">
        <f>IF(B44=1,"",IF(AND(TrackingWorksheet!N49&lt;&gt;"",TrackingWorksheet!N49&lt;=WeeklySummary!$C$7),1,0)*D44)</f>
        <v/>
      </c>
      <c r="AC44" s="19" t="str">
        <f>IF(B44=1,"",TrackingWorksheet!T49)</f>
        <v/>
      </c>
      <c r="AD44" s="19" t="str">
        <f>IF(B44=1,"",IF(D44*AND(TrackingWorksheet!S49&gt;=Calculations!$BD$3,TrackingWorksheet!U49="",TrackingWorksheet!K49="YES"),1,0))</f>
        <v/>
      </c>
      <c r="AE44" s="19" t="str">
        <f>IF($B44=1,"",IF(AND(TrackingWorksheet!$S49&gt;$BE$3,TrackingWorksheet!$T49=Lists!$P$4),1, 0)*D44)</f>
        <v/>
      </c>
      <c r="AF44" s="19" t="str">
        <f>IF($B44=1,"",IF(AND(TrackingWorksheet!$U49&gt;$BE$3,TrackingWorksheet!$V49=Lists!$P$4),1, 0)*D44)</f>
        <v/>
      </c>
      <c r="AG44" s="19" t="str">
        <f>IF($B44=1,"",IF(AND(TrackingWorksheet!$W49&gt;$BE$3,TrackingWorksheet!$X49=Lists!$P$4),1, 0)*D44)</f>
        <v/>
      </c>
      <c r="AH44" s="19" t="str">
        <f>IF($B44=1,"",IF(AND(TrackingWorksheet!$Y49&gt;$BE$3,TrackingWorksheet!$Z49=Lists!$P$4),1, 0)*D44)</f>
        <v/>
      </c>
      <c r="AI44" s="19" t="str">
        <f>IF($B44=1,"",IF(AND(TrackingWorksheet!$AA49&gt;$BE$3,TrackingWorksheet!$AB49=Lists!$P$4),1, 0)*D44)</f>
        <v/>
      </c>
      <c r="AJ44" s="19" t="str">
        <f>IF($B44=1,"",IF(AND(TrackingWorksheet!$S49&gt;$BE$3,TrackingWorksheet!$T49=Lists!$P$5),1, 0)*D44)</f>
        <v/>
      </c>
      <c r="AK44" s="19" t="str">
        <f>IF($B44=1,"",IF(AND(TrackingWorksheet!$U49&gt;$BE$3,TrackingWorksheet!$V49=Lists!$P$5),1, 0)*D44)</f>
        <v/>
      </c>
      <c r="AL44" s="19" t="str">
        <f>IF($B44=1,"",IF(AND(TrackingWorksheet!$W49&gt;$BE$3,TrackingWorksheet!$X49=Lists!$P$5),1, 0)*D44)</f>
        <v/>
      </c>
      <c r="AM44" s="19" t="str">
        <f>IF($B44=1,"",IF(AND(TrackingWorksheet!$Y49&gt;$BE$3,TrackingWorksheet!$Z49=Lists!$P$5),1, 0)*D44)</f>
        <v/>
      </c>
      <c r="AN44" s="19" t="str">
        <f>IF($B44=1,"",IF(AND(TrackingWorksheet!$AA49&gt;$BE$3,TrackingWorksheet!$AB49=Lists!$P$5),1, 0)*D44)</f>
        <v/>
      </c>
      <c r="AO44" s="19" t="str">
        <f>IF($B44=1,"",IF(AND(TrackingWorksheet!$S49&gt;$BE$3,TrackingWorksheet!$T49=Lists!$P$6),1, 0)*D44)</f>
        <v/>
      </c>
      <c r="AP44" s="19" t="str">
        <f>IF($B44=1,"",IF(AND(TrackingWorksheet!$U49&gt;$BE$3,TrackingWorksheet!$V49=Lists!$P$6),1, 0)*D44)</f>
        <v/>
      </c>
      <c r="AQ44" s="19" t="str">
        <f>IF($B44=1,"",IF(AND(TrackingWorksheet!$W49&gt;$BE$3,TrackingWorksheet!$X49=Lists!$P$6),1, 0)*D44)</f>
        <v/>
      </c>
      <c r="AR44" s="19" t="str">
        <f>IF($B44=1,"",IF(AND(TrackingWorksheet!$Y49&gt;$BE$3,TrackingWorksheet!$Z49=Lists!$P$6),1, 0)*D44)</f>
        <v/>
      </c>
      <c r="AS44" s="19" t="str">
        <f>IF($B44=1,"",IF(AND(TrackingWorksheet!$AA49&gt;$BE$3,TrackingWorksheet!$AB49=Lists!$P$6),1, 0)*D44)</f>
        <v/>
      </c>
      <c r="AT44" s="19">
        <f t="shared" si="12"/>
        <v>0</v>
      </c>
      <c r="AU44" s="19" t="str">
        <f>IF(B44=1,"",IF(AND(TrackingWorksheet!K49="",TrackingWorksheet!M49="", TrackingWorksheet!N49="", TrackingWorksheet!S49="", TrackingWorksheet!V49="", TrackingWorksheet!W49="", TrackingWorksheet!Y49="", TrackingWorksheet!AA49="", V44=1),1,0)*D44)</f>
        <v/>
      </c>
      <c r="AV44" s="19" t="str">
        <f>IF(B44=1,"",IF(D44*AND(TrackingWorksheet!U49&gt;Calculations!$BE$3,TrackingWorksheet!K49="YES"),1,0))</f>
        <v/>
      </c>
      <c r="AW44" s="19" t="str">
        <f>IF(B44=1,"",IF(D44*AND(TrackingWorksheet!W49&gt;Calculations!$BE$3,TrackingWorksheet!K49="YES"),1,0))</f>
        <v/>
      </c>
      <c r="AX44" s="19">
        <f t="shared" si="13"/>
        <v>0</v>
      </c>
      <c r="AY44" s="19">
        <f t="shared" si="1"/>
        <v>0</v>
      </c>
      <c r="AZ44" s="27" t="str">
        <f>IF(B44=1,"",IF(TrackingWorksheet!Q49="","",TrackingWorksheet!Q49))</f>
        <v/>
      </c>
      <c r="BB44" s="4"/>
      <c r="BC44" s="4"/>
      <c r="BD44" s="4"/>
      <c r="BE44" s="4"/>
      <c r="BF44" s="4"/>
      <c r="BG44" s="4" t="str">
        <f>IF(B44=1,"",IF(AND(N44=1,TrackingWorksheet!$I49+14&lt;=WeeklySummary!$C$7),1,0))</f>
        <v/>
      </c>
      <c r="BH44" s="4" t="str">
        <f>IF(B44=1,"",IF(AND(R44=1,TrackingWorksheet!$I49+14&lt;=WeeklySummary!$C$7),1,0))</f>
        <v/>
      </c>
      <c r="BI44" s="4" t="str">
        <f>IF(B44=1,"",IF(AND(J44=1,TrackingWorksheet!$G49+14&lt;=WeeklySummary!$C$7),1,0))</f>
        <v/>
      </c>
      <c r="BJ44" s="4" t="str">
        <f>IF(B44=1,"",IF(AND(T44=1,TrackingWorksheet!$I49+14&lt;=WeeklySummary!$C$7),1,0))</f>
        <v/>
      </c>
      <c r="BK44" s="4" t="str">
        <f>IF(B44=1,"",IF(AND(T44=1,TrackingWorksheet!$G49+14&lt;=WeeklySummary!$C$7),1,0))</f>
        <v/>
      </c>
      <c r="BL44" s="4">
        <f t="shared" si="23"/>
        <v>0</v>
      </c>
    </row>
    <row r="45" spans="2:64" x14ac:dyDescent="0.25">
      <c r="B45" s="27">
        <f>IF(AND(ISBLANK(TrackingWorksheet!B50),ISBLANK(TrackingWorksheet!C50),ISBLANK(TrackingWorksheet!G50),ISBLANK(TrackingWorksheet!H50),
ISBLANK(TrackingWorksheet!I50),ISBLANK(TrackingWorksheet!J50),ISBLANK(TrackingWorksheet!M50),
ISBLANK(TrackingWorksheet!N52)),1,0)</f>
        <v>1</v>
      </c>
      <c r="C45" s="12" t="str">
        <f>IF(B45=1,"",TrackingWorksheet!F50)</f>
        <v/>
      </c>
      <c r="D45" s="20" t="str">
        <f>IF(B45=1,"",IF(AND(TrackingWorksheet!B50&lt;&gt;"",TrackingWorksheet!B50&lt;=WeeklySummary!$C$7,OR(TrackingWorksheet!C50="",TrackingWorksheet!C50&gt;=WeeklySummary!$C$6)),1,0))</f>
        <v/>
      </c>
      <c r="E45" s="10" t="str">
        <f>IF(B45=1,"",IF(AND(TrackingWorksheet!G50 &lt;&gt;"",TrackingWorksheet!G50&lt;=WeeklySummary!$C$7, TrackingWorksheet!H50=Lists!$D$4), "Y", "N"))</f>
        <v/>
      </c>
      <c r="F45" s="10" t="str">
        <f>IF(B45=1,"",IF(AND(TrackingWorksheet!I50 &lt;&gt;"", TrackingWorksheet!I50&lt;=WeeklySummary!$C$7, TrackingWorksheet!J50=Lists!$D$4), "Y", "N"))</f>
        <v/>
      </c>
      <c r="G45" s="10" t="str">
        <f>IF(B45=1,"",IF(AND(TrackingWorksheet!G50 &lt;&gt;"",TrackingWorksheet!G50&lt;=WeeklySummary!$C$7, TrackingWorksheet!H50=Lists!$D$5), "Y", "N"))</f>
        <v/>
      </c>
      <c r="H45" s="10" t="str">
        <f>IF(B45=1,"",IF(AND(TrackingWorksheet!I50 &lt;&gt;"", TrackingWorksheet!I50&lt;=WeeklySummary!$C$7, TrackingWorksheet!J50=Lists!$D$5), "Y", "N"))</f>
        <v/>
      </c>
      <c r="I45" s="20" t="str">
        <f>IF(B45=1,"",IF(AND(TrackingWorksheet!G50 &lt;&gt;"", TrackingWorksheet!G50&lt;=WeeklySummary!$C$7, TrackingWorksheet!H50=Lists!$D$6), 1, 0))</f>
        <v/>
      </c>
      <c r="J45" s="20" t="str">
        <f t="shared" si="15"/>
        <v/>
      </c>
      <c r="K45" s="10" t="str">
        <f>IF(B45=1,"",IF(AND(TrackingWorksheet!I50&lt;=WeeklySummary!$C$7,TrackingWorksheet!K50="YES"),0,IF(AND(AND(OR(E45="Y",F45="Y"),E45&lt;&gt;F45),G45&lt;&gt;"Y", H45&lt;&gt;"Y"), 1, 0)))</f>
        <v/>
      </c>
      <c r="L45" s="20" t="str">
        <f t="shared" si="16"/>
        <v/>
      </c>
      <c r="M45" s="10" t="str">
        <f t="shared" si="17"/>
        <v/>
      </c>
      <c r="N45" s="20" t="str">
        <f t="shared" si="18"/>
        <v/>
      </c>
      <c r="O45" s="10" t="str">
        <f>IF(B45=1,"",IF(AND(TrackingWorksheet!I50&lt;=WeeklySummary!$C$7,TrackingWorksheet!K50="YES"),0,IF(AND(AND(OR(G45="Y",H45="Y"),G45&lt;&gt;H45),E45&lt;&gt;"Y", F45&lt;&gt;"Y"), 1, 0)))</f>
        <v/>
      </c>
      <c r="P45" s="20" t="str">
        <f t="shared" si="19"/>
        <v/>
      </c>
      <c r="Q45" s="10" t="str">
        <f t="shared" si="20"/>
        <v/>
      </c>
      <c r="R45" s="10" t="str">
        <f t="shared" si="21"/>
        <v/>
      </c>
      <c r="S45" s="10" t="str">
        <f>IF(B45=1,"",IF(AND(OR(AND(TrackingWorksheet!H50=Lists!$D$7,TrackingWorksheet!H50=TrackingWorksheet!J50),TrackingWorksheet!H50&lt;&gt;TrackingWorksheet!J50),TrackingWorksheet!K50="YES",TrackingWorksheet!H50&lt;&gt;Lists!$D$6,TrackingWorksheet!G50&lt;=WeeklySummary!$C$7,TrackingWorksheet!I50&lt;=WeeklySummary!$C$7),1,0))</f>
        <v/>
      </c>
      <c r="T45" s="10" t="str">
        <f t="shared" si="22"/>
        <v/>
      </c>
      <c r="U45" s="10" t="str">
        <f>IF($B45=1,"",IF(TrackingWorksheet!$K50="YES",1, 0)*D45)</f>
        <v/>
      </c>
      <c r="V45" s="20">
        <f t="shared" si="10"/>
        <v>0</v>
      </c>
      <c r="W45" s="20">
        <f t="shared" si="11"/>
        <v>0</v>
      </c>
      <c r="X45" s="10" t="str">
        <f>IF($B45=1,"",IF(AND(TrackingWorksheet!$L50&lt;&gt;"", TrackingWorksheet!$L50&gt;=WeeklySummary!$C$6,TrackingWorksheet!$L50&lt;=WeeklySummary!$C$7,OR(TrackingWorksheet!$H50=Lists!$D$4,TrackingWorksheet!$J50=Lists!$D$4)), 1, 0))</f>
        <v/>
      </c>
      <c r="Y45" s="10" t="str">
        <f>IF($B45=1,"",IF(AND(TrackingWorksheet!$L50&lt;&gt;"", TrackingWorksheet!$L50&gt;=WeeklySummary!$C$6,TrackingWorksheet!$L50&lt;=WeeklySummary!$C$7,OR(TrackingWorksheet!$H50=Lists!$D$5,TrackingWorksheet!$J50=Lists!$D$5)), 1, 0))</f>
        <v/>
      </c>
      <c r="Z45" s="10" t="str">
        <f>IF($B45=1,"",IF(AND(TrackingWorksheet!$L50&lt;&gt;"", TrackingWorksheet!$L50&gt;=WeeklySummary!$C$6,TrackingWorksheet!$L50&lt;=WeeklySummary!$C$7,OR(TrackingWorksheet!$H50=Lists!$D$6,TrackingWorksheet!$J50=Lists!$D$6)), 1, 0))</f>
        <v/>
      </c>
      <c r="AA45" s="19" t="str">
        <f>IF(B45=1,"",IF(AND(TrackingWorksheet!M50&lt;&gt;"",TrackingWorksheet!M50&lt;=WeeklySummary!$C$7),1,0)*D45)</f>
        <v/>
      </c>
      <c r="AB45" s="19" t="str">
        <f>IF(B45=1,"",IF(AND(TrackingWorksheet!N50&lt;&gt;"",TrackingWorksheet!N50&lt;=WeeklySummary!$C$7),1,0)*D45)</f>
        <v/>
      </c>
      <c r="AC45" s="19" t="str">
        <f>IF(B45=1,"",TrackingWorksheet!T50)</f>
        <v/>
      </c>
      <c r="AD45" s="19" t="str">
        <f>IF(B45=1,"",IF(D45*AND(TrackingWorksheet!S50&gt;=Calculations!$BD$3,TrackingWorksheet!U50="",TrackingWorksheet!K50="YES"),1,0))</f>
        <v/>
      </c>
      <c r="AE45" s="19" t="str">
        <f>IF($B45=1,"",IF(AND(TrackingWorksheet!$S50&gt;$BE$3,TrackingWorksheet!$T50=Lists!$P$4),1, 0)*D45)</f>
        <v/>
      </c>
      <c r="AF45" s="19" t="str">
        <f>IF($B45=1,"",IF(AND(TrackingWorksheet!$U50&gt;$BE$3,TrackingWorksheet!$V50=Lists!$P$4),1, 0)*D45)</f>
        <v/>
      </c>
      <c r="AG45" s="19" t="str">
        <f>IF($B45=1,"",IF(AND(TrackingWorksheet!$W50&gt;$BE$3,TrackingWorksheet!$X50=Lists!$P$4),1, 0)*D45)</f>
        <v/>
      </c>
      <c r="AH45" s="19" t="str">
        <f>IF($B45=1,"",IF(AND(TrackingWorksheet!$Y50&gt;$BE$3,TrackingWorksheet!$Z50=Lists!$P$4),1, 0)*D45)</f>
        <v/>
      </c>
      <c r="AI45" s="19" t="str">
        <f>IF($B45=1,"",IF(AND(TrackingWorksheet!$AA50&gt;$BE$3,TrackingWorksheet!$AB50=Lists!$P$4),1, 0)*D45)</f>
        <v/>
      </c>
      <c r="AJ45" s="19" t="str">
        <f>IF($B45=1,"",IF(AND(TrackingWorksheet!$S50&gt;$BE$3,TrackingWorksheet!$T50=Lists!$P$5),1, 0)*D45)</f>
        <v/>
      </c>
      <c r="AK45" s="19" t="str">
        <f>IF($B45=1,"",IF(AND(TrackingWorksheet!$U50&gt;$BE$3,TrackingWorksheet!$V50=Lists!$P$5),1, 0)*D45)</f>
        <v/>
      </c>
      <c r="AL45" s="19" t="str">
        <f>IF($B45=1,"",IF(AND(TrackingWorksheet!$W50&gt;$BE$3,TrackingWorksheet!$X50=Lists!$P$5),1, 0)*D45)</f>
        <v/>
      </c>
      <c r="AM45" s="19" t="str">
        <f>IF($B45=1,"",IF(AND(TrackingWorksheet!$Y50&gt;$BE$3,TrackingWorksheet!$Z50=Lists!$P$5),1, 0)*D45)</f>
        <v/>
      </c>
      <c r="AN45" s="19" t="str">
        <f>IF($B45=1,"",IF(AND(TrackingWorksheet!$AA50&gt;$BE$3,TrackingWorksheet!$AB50=Lists!$P$5),1, 0)*D45)</f>
        <v/>
      </c>
      <c r="AO45" s="19" t="str">
        <f>IF($B45=1,"",IF(AND(TrackingWorksheet!$S50&gt;$BE$3,TrackingWorksheet!$T50=Lists!$P$6),1, 0)*D45)</f>
        <v/>
      </c>
      <c r="AP45" s="19" t="str">
        <f>IF($B45=1,"",IF(AND(TrackingWorksheet!$U50&gt;$BE$3,TrackingWorksheet!$V50=Lists!$P$6),1, 0)*D45)</f>
        <v/>
      </c>
      <c r="AQ45" s="19" t="str">
        <f>IF($B45=1,"",IF(AND(TrackingWorksheet!$W50&gt;$BE$3,TrackingWorksheet!$X50=Lists!$P$6),1, 0)*D45)</f>
        <v/>
      </c>
      <c r="AR45" s="19" t="str">
        <f>IF($B45=1,"",IF(AND(TrackingWorksheet!$Y50&gt;$BE$3,TrackingWorksheet!$Z50=Lists!$P$6),1, 0)*D45)</f>
        <v/>
      </c>
      <c r="AS45" s="19" t="str">
        <f>IF($B45=1,"",IF(AND(TrackingWorksheet!$AA50&gt;$BE$3,TrackingWorksheet!$AB50=Lists!$P$6),1, 0)*D45)</f>
        <v/>
      </c>
      <c r="AT45" s="19">
        <f t="shared" si="12"/>
        <v>0</v>
      </c>
      <c r="AU45" s="19" t="str">
        <f>IF(B45=1,"",IF(AND(TrackingWorksheet!K50="",TrackingWorksheet!M50="", TrackingWorksheet!N50="", TrackingWorksheet!S50="", TrackingWorksheet!V50="", TrackingWorksheet!W50="", TrackingWorksheet!Y50="", TrackingWorksheet!AA50="", V45=1),1,0)*D45)</f>
        <v/>
      </c>
      <c r="AV45" s="19" t="str">
        <f>IF(B45=1,"",IF(D45*AND(TrackingWorksheet!U50&gt;Calculations!$BE$3,TrackingWorksheet!K50="YES"),1,0))</f>
        <v/>
      </c>
      <c r="AW45" s="19" t="str">
        <f>IF(B45=1,"",IF(D45*AND(TrackingWorksheet!W50&gt;Calculations!$BE$3,TrackingWorksheet!K50="YES"),1,0))</f>
        <v/>
      </c>
      <c r="AX45" s="19">
        <f t="shared" si="13"/>
        <v>0</v>
      </c>
      <c r="AY45" s="19">
        <f t="shared" si="1"/>
        <v>0</v>
      </c>
      <c r="AZ45" s="27" t="str">
        <f>IF(B45=1,"",IF(TrackingWorksheet!Q50="","",TrackingWorksheet!Q50))</f>
        <v/>
      </c>
      <c r="BB45" s="4"/>
      <c r="BC45" s="4"/>
      <c r="BD45" s="4"/>
      <c r="BE45" s="4"/>
      <c r="BF45" s="4"/>
      <c r="BG45" s="4" t="str">
        <f>IF(B45=1,"",IF(AND(N45=1,TrackingWorksheet!$I50+14&lt;=WeeklySummary!$C$7),1,0))</f>
        <v/>
      </c>
      <c r="BH45" s="4" t="str">
        <f>IF(B45=1,"",IF(AND(R45=1,TrackingWorksheet!$I50+14&lt;=WeeklySummary!$C$7),1,0))</f>
        <v/>
      </c>
      <c r="BI45" s="4" t="str">
        <f>IF(B45=1,"",IF(AND(J45=1,TrackingWorksheet!$G50+14&lt;=WeeklySummary!$C$7),1,0))</f>
        <v/>
      </c>
      <c r="BJ45" s="4" t="str">
        <f>IF(B45=1,"",IF(AND(T45=1,TrackingWorksheet!$I50+14&lt;=WeeklySummary!$C$7),1,0))</f>
        <v/>
      </c>
      <c r="BK45" s="4" t="str">
        <f>IF(B45=1,"",IF(AND(T45=1,TrackingWorksheet!$G50+14&lt;=WeeklySummary!$C$7),1,0))</f>
        <v/>
      </c>
      <c r="BL45" s="4">
        <f t="shared" si="23"/>
        <v>0</v>
      </c>
    </row>
    <row r="46" spans="2:64" x14ac:dyDescent="0.25">
      <c r="B46" s="27">
        <f>IF(AND(ISBLANK(TrackingWorksheet!B51),ISBLANK(TrackingWorksheet!C51),ISBLANK(TrackingWorksheet!G51),ISBLANK(TrackingWorksheet!H51),
ISBLANK(TrackingWorksheet!I51),ISBLANK(TrackingWorksheet!J51),ISBLANK(TrackingWorksheet!M51),
ISBLANK(TrackingWorksheet!N53)),1,0)</f>
        <v>1</v>
      </c>
      <c r="C46" s="12" t="str">
        <f>IF(B46=1,"",TrackingWorksheet!F51)</f>
        <v/>
      </c>
      <c r="D46" s="20" t="str">
        <f>IF(B46=1,"",IF(AND(TrackingWorksheet!B51&lt;&gt;"",TrackingWorksheet!B51&lt;=WeeklySummary!$C$7,OR(TrackingWorksheet!C51="",TrackingWorksheet!C51&gt;=WeeklySummary!$C$6)),1,0))</f>
        <v/>
      </c>
      <c r="E46" s="10" t="str">
        <f>IF(B46=1,"",IF(AND(TrackingWorksheet!G51 &lt;&gt;"",TrackingWorksheet!G51&lt;=WeeklySummary!$C$7, TrackingWorksheet!H51=Lists!$D$4), "Y", "N"))</f>
        <v/>
      </c>
      <c r="F46" s="10" t="str">
        <f>IF(B46=1,"",IF(AND(TrackingWorksheet!I51 &lt;&gt;"", TrackingWorksheet!I51&lt;=WeeklySummary!$C$7, TrackingWorksheet!J51=Lists!$D$4), "Y", "N"))</f>
        <v/>
      </c>
      <c r="G46" s="10" t="str">
        <f>IF(B46=1,"",IF(AND(TrackingWorksheet!G51 &lt;&gt;"",TrackingWorksheet!G51&lt;=WeeklySummary!$C$7, TrackingWorksheet!H51=Lists!$D$5), "Y", "N"))</f>
        <v/>
      </c>
      <c r="H46" s="10" t="str">
        <f>IF(B46=1,"",IF(AND(TrackingWorksheet!I51 &lt;&gt;"", TrackingWorksheet!I51&lt;=WeeklySummary!$C$7, TrackingWorksheet!J51=Lists!$D$5), "Y", "N"))</f>
        <v/>
      </c>
      <c r="I46" s="20" t="str">
        <f>IF(B46=1,"",IF(AND(TrackingWorksheet!G51 &lt;&gt;"", TrackingWorksheet!G51&lt;=WeeklySummary!$C$7, TrackingWorksheet!H51=Lists!$D$6), 1, 0))</f>
        <v/>
      </c>
      <c r="J46" s="20" t="str">
        <f t="shared" si="15"/>
        <v/>
      </c>
      <c r="K46" s="10" t="str">
        <f>IF(B46=1,"",IF(AND(TrackingWorksheet!I51&lt;=WeeklySummary!$C$7,TrackingWorksheet!K51="YES"),0,IF(AND(AND(OR(E46="Y",F46="Y"),E46&lt;&gt;F46),G46&lt;&gt;"Y", H46&lt;&gt;"Y"), 1, 0)))</f>
        <v/>
      </c>
      <c r="L46" s="20" t="str">
        <f t="shared" si="16"/>
        <v/>
      </c>
      <c r="M46" s="10" t="str">
        <f t="shared" si="17"/>
        <v/>
      </c>
      <c r="N46" s="20" t="str">
        <f t="shared" si="18"/>
        <v/>
      </c>
      <c r="O46" s="10" t="str">
        <f>IF(B46=1,"",IF(AND(TrackingWorksheet!I51&lt;=WeeklySummary!$C$7,TrackingWorksheet!K51="YES"),0,IF(AND(AND(OR(G46="Y",H46="Y"),G46&lt;&gt;H46),E46&lt;&gt;"Y", F46&lt;&gt;"Y"), 1, 0)))</f>
        <v/>
      </c>
      <c r="P46" s="20" t="str">
        <f t="shared" si="19"/>
        <v/>
      </c>
      <c r="Q46" s="10" t="str">
        <f t="shared" si="20"/>
        <v/>
      </c>
      <c r="R46" s="10" t="str">
        <f t="shared" si="21"/>
        <v/>
      </c>
      <c r="S46" s="10" t="str">
        <f>IF(B46=1,"",IF(AND(OR(AND(TrackingWorksheet!H51=Lists!$D$7,TrackingWorksheet!H51=TrackingWorksheet!J51),TrackingWorksheet!H51&lt;&gt;TrackingWorksheet!J51),TrackingWorksheet!K51="YES",TrackingWorksheet!H51&lt;&gt;Lists!$D$6,TrackingWorksheet!G51&lt;=WeeklySummary!$C$7,TrackingWorksheet!I51&lt;=WeeklySummary!$C$7),1,0))</f>
        <v/>
      </c>
      <c r="T46" s="10" t="str">
        <f t="shared" si="22"/>
        <v/>
      </c>
      <c r="U46" s="10" t="str">
        <f>IF($B46=1,"",IF(TrackingWorksheet!$K51="YES",1, 0)*D46)</f>
        <v/>
      </c>
      <c r="V46" s="20">
        <f t="shared" si="10"/>
        <v>0</v>
      </c>
      <c r="W46" s="20">
        <f t="shared" si="11"/>
        <v>0</v>
      </c>
      <c r="X46" s="10" t="str">
        <f>IF($B46=1,"",IF(AND(TrackingWorksheet!$L51&lt;&gt;"", TrackingWorksheet!$L51&gt;=WeeklySummary!$C$6,TrackingWorksheet!$L51&lt;=WeeklySummary!$C$7,OR(TrackingWorksheet!$H51=Lists!$D$4,TrackingWorksheet!$J51=Lists!$D$4)), 1, 0))</f>
        <v/>
      </c>
      <c r="Y46" s="10" t="str">
        <f>IF($B46=1,"",IF(AND(TrackingWorksheet!$L51&lt;&gt;"", TrackingWorksheet!$L51&gt;=WeeklySummary!$C$6,TrackingWorksheet!$L51&lt;=WeeklySummary!$C$7,OR(TrackingWorksheet!$H51=Lists!$D$5,TrackingWorksheet!$J51=Lists!$D$5)), 1, 0))</f>
        <v/>
      </c>
      <c r="Z46" s="10" t="str">
        <f>IF($B46=1,"",IF(AND(TrackingWorksheet!$L51&lt;&gt;"", TrackingWorksheet!$L51&gt;=WeeklySummary!$C$6,TrackingWorksheet!$L51&lt;=WeeklySummary!$C$7,OR(TrackingWorksheet!$H51=Lists!$D$6,TrackingWorksheet!$J51=Lists!$D$6)), 1, 0))</f>
        <v/>
      </c>
      <c r="AA46" s="19" t="str">
        <f>IF(B46=1,"",IF(AND(TrackingWorksheet!M51&lt;&gt;"",TrackingWorksheet!M51&lt;=WeeklySummary!$C$7),1,0)*D46)</f>
        <v/>
      </c>
      <c r="AB46" s="19" t="str">
        <f>IF(B46=1,"",IF(AND(TrackingWorksheet!N51&lt;&gt;"",TrackingWorksheet!N51&lt;=WeeklySummary!$C$7),1,0)*D46)</f>
        <v/>
      </c>
      <c r="AC46" s="19" t="str">
        <f>IF(B46=1,"",TrackingWorksheet!T51)</f>
        <v/>
      </c>
      <c r="AD46" s="19" t="str">
        <f>IF(B46=1,"",IF(D46*AND(TrackingWorksheet!S51&gt;=Calculations!$BD$3,TrackingWorksheet!U51="",TrackingWorksheet!K51="YES"),1,0))</f>
        <v/>
      </c>
      <c r="AE46" s="19" t="str">
        <f>IF($B46=1,"",IF(AND(TrackingWorksheet!$S51&gt;$BE$3,TrackingWorksheet!$T51=Lists!$P$4),1, 0)*D46)</f>
        <v/>
      </c>
      <c r="AF46" s="19" t="str">
        <f>IF($B46=1,"",IF(AND(TrackingWorksheet!$U51&gt;$BE$3,TrackingWorksheet!$V51=Lists!$P$4),1, 0)*D46)</f>
        <v/>
      </c>
      <c r="AG46" s="19" t="str">
        <f>IF($B46=1,"",IF(AND(TrackingWorksheet!$W51&gt;$BE$3,TrackingWorksheet!$X51=Lists!$P$4),1, 0)*D46)</f>
        <v/>
      </c>
      <c r="AH46" s="19" t="str">
        <f>IF($B46=1,"",IF(AND(TrackingWorksheet!$Y51&gt;$BE$3,TrackingWorksheet!$Z51=Lists!$P$4),1, 0)*D46)</f>
        <v/>
      </c>
      <c r="AI46" s="19" t="str">
        <f>IF($B46=1,"",IF(AND(TrackingWorksheet!$AA51&gt;$BE$3,TrackingWorksheet!$AB51=Lists!$P$4),1, 0)*D46)</f>
        <v/>
      </c>
      <c r="AJ46" s="19" t="str">
        <f>IF($B46=1,"",IF(AND(TrackingWorksheet!$S51&gt;$BE$3,TrackingWorksheet!$T51=Lists!$P$5),1, 0)*D46)</f>
        <v/>
      </c>
      <c r="AK46" s="19" t="str">
        <f>IF($B46=1,"",IF(AND(TrackingWorksheet!$U51&gt;$BE$3,TrackingWorksheet!$V51=Lists!$P$5),1, 0)*D46)</f>
        <v/>
      </c>
      <c r="AL46" s="19" t="str">
        <f>IF($B46=1,"",IF(AND(TrackingWorksheet!$W51&gt;$BE$3,TrackingWorksheet!$X51=Lists!$P$5),1, 0)*D46)</f>
        <v/>
      </c>
      <c r="AM46" s="19" t="str">
        <f>IF($B46=1,"",IF(AND(TrackingWorksheet!$Y51&gt;$BE$3,TrackingWorksheet!$Z51=Lists!$P$5),1, 0)*D46)</f>
        <v/>
      </c>
      <c r="AN46" s="19" t="str">
        <f>IF($B46=1,"",IF(AND(TrackingWorksheet!$AA51&gt;$BE$3,TrackingWorksheet!$AB51=Lists!$P$5),1, 0)*D46)</f>
        <v/>
      </c>
      <c r="AO46" s="19" t="str">
        <f>IF($B46=1,"",IF(AND(TrackingWorksheet!$S51&gt;$BE$3,TrackingWorksheet!$T51=Lists!$P$6),1, 0)*D46)</f>
        <v/>
      </c>
      <c r="AP46" s="19" t="str">
        <f>IF($B46=1,"",IF(AND(TrackingWorksheet!$U51&gt;$BE$3,TrackingWorksheet!$V51=Lists!$P$6),1, 0)*D46)</f>
        <v/>
      </c>
      <c r="AQ46" s="19" t="str">
        <f>IF($B46=1,"",IF(AND(TrackingWorksheet!$W51&gt;$BE$3,TrackingWorksheet!$X51=Lists!$P$6),1, 0)*D46)</f>
        <v/>
      </c>
      <c r="AR46" s="19" t="str">
        <f>IF($B46=1,"",IF(AND(TrackingWorksheet!$Y51&gt;$BE$3,TrackingWorksheet!$Z51=Lists!$P$6),1, 0)*D46)</f>
        <v/>
      </c>
      <c r="AS46" s="19" t="str">
        <f>IF($B46=1,"",IF(AND(TrackingWorksheet!$AA51&gt;$BE$3,TrackingWorksheet!$AB51=Lists!$P$6),1, 0)*D46)</f>
        <v/>
      </c>
      <c r="AT46" s="19">
        <f t="shared" si="12"/>
        <v>0</v>
      </c>
      <c r="AU46" s="19" t="str">
        <f>IF(B46=1,"",IF(AND(TrackingWorksheet!K51="",TrackingWorksheet!M51="", TrackingWorksheet!N51="", TrackingWorksheet!S51="", TrackingWorksheet!V51="", TrackingWorksheet!W51="", TrackingWorksheet!Y51="", TrackingWorksheet!AA51="", V46=1),1,0)*D46)</f>
        <v/>
      </c>
      <c r="AV46" s="19" t="str">
        <f>IF(B46=1,"",IF(D46*AND(TrackingWorksheet!U51&gt;Calculations!$BE$3,TrackingWorksheet!K51="YES"),1,0))</f>
        <v/>
      </c>
      <c r="AW46" s="19" t="str">
        <f>IF(B46=1,"",IF(D46*AND(TrackingWorksheet!W51&gt;Calculations!$BE$3,TrackingWorksheet!K51="YES"),1,0))</f>
        <v/>
      </c>
      <c r="AX46" s="19">
        <f t="shared" si="13"/>
        <v>0</v>
      </c>
      <c r="AY46" s="19">
        <f t="shared" si="1"/>
        <v>0</v>
      </c>
      <c r="AZ46" s="27" t="str">
        <f>IF(B46=1,"",IF(TrackingWorksheet!Q51="","",TrackingWorksheet!Q51))</f>
        <v/>
      </c>
      <c r="BB46" s="4"/>
      <c r="BC46" s="4"/>
      <c r="BD46" s="4"/>
      <c r="BE46" s="4"/>
      <c r="BF46" s="4"/>
      <c r="BG46" s="4" t="str">
        <f>IF(B46=1,"",IF(AND(N46=1,TrackingWorksheet!$I51+14&lt;=WeeklySummary!$C$7),1,0))</f>
        <v/>
      </c>
      <c r="BH46" s="4" t="str">
        <f>IF(B46=1,"",IF(AND(R46=1,TrackingWorksheet!$I51+14&lt;=WeeklySummary!$C$7),1,0))</f>
        <v/>
      </c>
      <c r="BI46" s="4" t="str">
        <f>IF(B46=1,"",IF(AND(J46=1,TrackingWorksheet!$G51+14&lt;=WeeklySummary!$C$7),1,0))</f>
        <v/>
      </c>
      <c r="BJ46" s="4" t="str">
        <f>IF(B46=1,"",IF(AND(T46=1,TrackingWorksheet!$I51+14&lt;=WeeklySummary!$C$7),1,0))</f>
        <v/>
      </c>
      <c r="BK46" s="4" t="str">
        <f>IF(B46=1,"",IF(AND(T46=1,TrackingWorksheet!$G51+14&lt;=WeeklySummary!$C$7),1,0))</f>
        <v/>
      </c>
      <c r="BL46" s="4">
        <f t="shared" si="23"/>
        <v>0</v>
      </c>
    </row>
    <row r="47" spans="2:64" x14ac:dyDescent="0.25">
      <c r="B47" s="27">
        <f>IF(AND(ISBLANK(TrackingWorksheet!B52),ISBLANK(TrackingWorksheet!C52),ISBLANK(TrackingWorksheet!G52),ISBLANK(TrackingWorksheet!H52),
ISBLANK(TrackingWorksheet!I52),ISBLANK(TrackingWorksheet!J52),ISBLANK(TrackingWorksheet!M52),
ISBLANK(TrackingWorksheet!N54)),1,0)</f>
        <v>1</v>
      </c>
      <c r="C47" s="12" t="str">
        <f>IF(B47=1,"",TrackingWorksheet!F52)</f>
        <v/>
      </c>
      <c r="D47" s="20" t="str">
        <f>IF(B47=1,"",IF(AND(TrackingWorksheet!B52&lt;&gt;"",TrackingWorksheet!B52&lt;=WeeklySummary!$C$7,OR(TrackingWorksheet!C52="",TrackingWorksheet!C52&gt;=WeeklySummary!$C$6)),1,0))</f>
        <v/>
      </c>
      <c r="E47" s="10" t="str">
        <f>IF(B47=1,"",IF(AND(TrackingWorksheet!G52 &lt;&gt;"",TrackingWorksheet!G52&lt;=WeeklySummary!$C$7, TrackingWorksheet!H52=Lists!$D$4), "Y", "N"))</f>
        <v/>
      </c>
      <c r="F47" s="10" t="str">
        <f>IF(B47=1,"",IF(AND(TrackingWorksheet!I52 &lt;&gt;"", TrackingWorksheet!I52&lt;=WeeklySummary!$C$7, TrackingWorksheet!J52=Lists!$D$4), "Y", "N"))</f>
        <v/>
      </c>
      <c r="G47" s="10" t="str">
        <f>IF(B47=1,"",IF(AND(TrackingWorksheet!G52 &lt;&gt;"",TrackingWorksheet!G52&lt;=WeeklySummary!$C$7, TrackingWorksheet!H52=Lists!$D$5), "Y", "N"))</f>
        <v/>
      </c>
      <c r="H47" s="10" t="str">
        <f>IF(B47=1,"",IF(AND(TrackingWorksheet!I52 &lt;&gt;"", TrackingWorksheet!I52&lt;=WeeklySummary!$C$7, TrackingWorksheet!J52=Lists!$D$5), "Y", "N"))</f>
        <v/>
      </c>
      <c r="I47" s="20" t="str">
        <f>IF(B47=1,"",IF(AND(TrackingWorksheet!G52 &lt;&gt;"", TrackingWorksheet!G52&lt;=WeeklySummary!$C$7, TrackingWorksheet!H52=Lists!$D$6), 1, 0))</f>
        <v/>
      </c>
      <c r="J47" s="20" t="str">
        <f t="shared" si="15"/>
        <v/>
      </c>
      <c r="K47" s="10" t="str">
        <f>IF(B47=1,"",IF(AND(TrackingWorksheet!I52&lt;=WeeklySummary!$C$7,TrackingWorksheet!K52="YES"),0,IF(AND(AND(OR(E47="Y",F47="Y"),E47&lt;&gt;F47),G47&lt;&gt;"Y", H47&lt;&gt;"Y"), 1, 0)))</f>
        <v/>
      </c>
      <c r="L47" s="20" t="str">
        <f t="shared" si="16"/>
        <v/>
      </c>
      <c r="M47" s="10" t="str">
        <f t="shared" si="17"/>
        <v/>
      </c>
      <c r="N47" s="20" t="str">
        <f t="shared" si="18"/>
        <v/>
      </c>
      <c r="O47" s="10" t="str">
        <f>IF(B47=1,"",IF(AND(TrackingWorksheet!I52&lt;=WeeklySummary!$C$7,TrackingWorksheet!K52="YES"),0,IF(AND(AND(OR(G47="Y",H47="Y"),G47&lt;&gt;H47),E47&lt;&gt;"Y", F47&lt;&gt;"Y"), 1, 0)))</f>
        <v/>
      </c>
      <c r="P47" s="20" t="str">
        <f t="shared" si="19"/>
        <v/>
      </c>
      <c r="Q47" s="10" t="str">
        <f t="shared" si="20"/>
        <v/>
      </c>
      <c r="R47" s="10" t="str">
        <f t="shared" si="21"/>
        <v/>
      </c>
      <c r="S47" s="10" t="str">
        <f>IF(B47=1,"",IF(AND(OR(AND(TrackingWorksheet!H52=Lists!$D$7,TrackingWorksheet!H52=TrackingWorksheet!J52),TrackingWorksheet!H52&lt;&gt;TrackingWorksheet!J52),TrackingWorksheet!K52="YES",TrackingWorksheet!H52&lt;&gt;Lists!$D$6,TrackingWorksheet!G52&lt;=WeeklySummary!$C$7,TrackingWorksheet!I52&lt;=WeeklySummary!$C$7),1,0))</f>
        <v/>
      </c>
      <c r="T47" s="10" t="str">
        <f t="shared" si="22"/>
        <v/>
      </c>
      <c r="U47" s="10" t="str">
        <f>IF($B47=1,"",IF(TrackingWorksheet!$K52="YES",1, 0)*D47)</f>
        <v/>
      </c>
      <c r="V47" s="20">
        <f t="shared" si="10"/>
        <v>0</v>
      </c>
      <c r="W47" s="20">
        <f t="shared" si="11"/>
        <v>0</v>
      </c>
      <c r="X47" s="10" t="str">
        <f>IF($B47=1,"",IF(AND(TrackingWorksheet!$L52&lt;&gt;"", TrackingWorksheet!$L52&gt;=WeeklySummary!$C$6,TrackingWorksheet!$L52&lt;=WeeklySummary!$C$7,OR(TrackingWorksheet!$H52=Lists!$D$4,TrackingWorksheet!$J52=Lists!$D$4)), 1, 0))</f>
        <v/>
      </c>
      <c r="Y47" s="10" t="str">
        <f>IF($B47=1,"",IF(AND(TrackingWorksheet!$L52&lt;&gt;"", TrackingWorksheet!$L52&gt;=WeeklySummary!$C$6,TrackingWorksheet!$L52&lt;=WeeklySummary!$C$7,OR(TrackingWorksheet!$H52=Lists!$D$5,TrackingWorksheet!$J52=Lists!$D$5)), 1, 0))</f>
        <v/>
      </c>
      <c r="Z47" s="10" t="str">
        <f>IF($B47=1,"",IF(AND(TrackingWorksheet!$L52&lt;&gt;"", TrackingWorksheet!$L52&gt;=WeeklySummary!$C$6,TrackingWorksheet!$L52&lt;=WeeklySummary!$C$7,OR(TrackingWorksheet!$H52=Lists!$D$6,TrackingWorksheet!$J52=Lists!$D$6)), 1, 0))</f>
        <v/>
      </c>
      <c r="AA47" s="19" t="str">
        <f>IF(B47=1,"",IF(AND(TrackingWorksheet!M52&lt;&gt;"",TrackingWorksheet!M52&lt;=WeeklySummary!$C$7),1,0)*D47)</f>
        <v/>
      </c>
      <c r="AB47" s="19" t="str">
        <f>IF(B47=1,"",IF(AND(TrackingWorksheet!N52&lt;&gt;"",TrackingWorksheet!N52&lt;=WeeklySummary!$C$7),1,0)*D47)</f>
        <v/>
      </c>
      <c r="AC47" s="19" t="str">
        <f>IF(B47=1,"",TrackingWorksheet!T52)</f>
        <v/>
      </c>
      <c r="AD47" s="19" t="str">
        <f>IF(B47=1,"",IF(D47*AND(TrackingWorksheet!S52&gt;=Calculations!$BD$3,TrackingWorksheet!U52="",TrackingWorksheet!K52="YES"),1,0))</f>
        <v/>
      </c>
      <c r="AE47" s="19" t="str">
        <f>IF($B47=1,"",IF(AND(TrackingWorksheet!$S52&gt;$BE$3,TrackingWorksheet!$T52=Lists!$P$4),1, 0)*D47)</f>
        <v/>
      </c>
      <c r="AF47" s="19" t="str">
        <f>IF($B47=1,"",IF(AND(TrackingWorksheet!$U52&gt;$BE$3,TrackingWorksheet!$V52=Lists!$P$4),1, 0)*D47)</f>
        <v/>
      </c>
      <c r="AG47" s="19" t="str">
        <f>IF($B47=1,"",IF(AND(TrackingWorksheet!$W52&gt;$BE$3,TrackingWorksheet!$X52=Lists!$P$4),1, 0)*D47)</f>
        <v/>
      </c>
      <c r="AH47" s="19" t="str">
        <f>IF($B47=1,"",IF(AND(TrackingWorksheet!$Y52&gt;$BE$3,TrackingWorksheet!$Z52=Lists!$P$4),1, 0)*D47)</f>
        <v/>
      </c>
      <c r="AI47" s="19" t="str">
        <f>IF($B47=1,"",IF(AND(TrackingWorksheet!$AA52&gt;$BE$3,TrackingWorksheet!$AB52=Lists!$P$4),1, 0)*D47)</f>
        <v/>
      </c>
      <c r="AJ47" s="19" t="str">
        <f>IF($B47=1,"",IF(AND(TrackingWorksheet!$S52&gt;$BE$3,TrackingWorksheet!$T52=Lists!$P$5),1, 0)*D47)</f>
        <v/>
      </c>
      <c r="AK47" s="19" t="str">
        <f>IF($B47=1,"",IF(AND(TrackingWorksheet!$U52&gt;$BE$3,TrackingWorksheet!$V52=Lists!$P$5),1, 0)*D47)</f>
        <v/>
      </c>
      <c r="AL47" s="19" t="str">
        <f>IF($B47=1,"",IF(AND(TrackingWorksheet!$W52&gt;$BE$3,TrackingWorksheet!$X52=Lists!$P$5),1, 0)*D47)</f>
        <v/>
      </c>
      <c r="AM47" s="19" t="str">
        <f>IF($B47=1,"",IF(AND(TrackingWorksheet!$Y52&gt;$BE$3,TrackingWorksheet!$Z52=Lists!$P$5),1, 0)*D47)</f>
        <v/>
      </c>
      <c r="AN47" s="19" t="str">
        <f>IF($B47=1,"",IF(AND(TrackingWorksheet!$AA52&gt;$BE$3,TrackingWorksheet!$AB52=Lists!$P$5),1, 0)*D47)</f>
        <v/>
      </c>
      <c r="AO47" s="19" t="str">
        <f>IF($B47=1,"",IF(AND(TrackingWorksheet!$S52&gt;$BE$3,TrackingWorksheet!$T52=Lists!$P$6),1, 0)*D47)</f>
        <v/>
      </c>
      <c r="AP47" s="19" t="str">
        <f>IF($B47=1,"",IF(AND(TrackingWorksheet!$U52&gt;$BE$3,TrackingWorksheet!$V52=Lists!$P$6),1, 0)*D47)</f>
        <v/>
      </c>
      <c r="AQ47" s="19" t="str">
        <f>IF($B47=1,"",IF(AND(TrackingWorksheet!$W52&gt;$BE$3,TrackingWorksheet!$X52=Lists!$P$6),1, 0)*D47)</f>
        <v/>
      </c>
      <c r="AR47" s="19" t="str">
        <f>IF($B47=1,"",IF(AND(TrackingWorksheet!$Y52&gt;$BE$3,TrackingWorksheet!$Z52=Lists!$P$6),1, 0)*D47)</f>
        <v/>
      </c>
      <c r="AS47" s="19" t="str">
        <f>IF($B47=1,"",IF(AND(TrackingWorksheet!$AA52&gt;$BE$3,TrackingWorksheet!$AB52=Lists!$P$6),1, 0)*D47)</f>
        <v/>
      </c>
      <c r="AT47" s="19">
        <f t="shared" si="12"/>
        <v>0</v>
      </c>
      <c r="AU47" s="19" t="str">
        <f>IF(B47=1,"",IF(AND(TrackingWorksheet!K52="",TrackingWorksheet!M52="", TrackingWorksheet!N52="", TrackingWorksheet!S52="", TrackingWorksheet!V52="", TrackingWorksheet!W52="", TrackingWorksheet!Y52="", TrackingWorksheet!AA52="", V47=1),1,0)*D47)</f>
        <v/>
      </c>
      <c r="AV47" s="19" t="str">
        <f>IF(B47=1,"",IF(D47*AND(TrackingWorksheet!U52&gt;Calculations!$BE$3,TrackingWorksheet!K52="YES"),1,0))</f>
        <v/>
      </c>
      <c r="AW47" s="19" t="str">
        <f>IF(B47=1,"",IF(D47*AND(TrackingWorksheet!W52&gt;Calculations!$BE$3,TrackingWorksheet!K52="YES"),1,0))</f>
        <v/>
      </c>
      <c r="AX47" s="19">
        <f t="shared" si="13"/>
        <v>0</v>
      </c>
      <c r="AY47" s="19">
        <f t="shared" si="1"/>
        <v>0</v>
      </c>
      <c r="AZ47" s="27" t="str">
        <f>IF(B47=1,"",IF(TrackingWorksheet!Q52="","",TrackingWorksheet!Q52))</f>
        <v/>
      </c>
      <c r="BB47" s="4"/>
      <c r="BC47" s="4"/>
      <c r="BD47" s="4"/>
      <c r="BE47" s="4"/>
      <c r="BF47" s="4"/>
      <c r="BG47" s="4" t="str">
        <f>IF(B47=1,"",IF(AND(N47=1,TrackingWorksheet!$I52+14&lt;=WeeklySummary!$C$7),1,0))</f>
        <v/>
      </c>
      <c r="BH47" s="4" t="str">
        <f>IF(B47=1,"",IF(AND(R47=1,TrackingWorksheet!$I52+14&lt;=WeeklySummary!$C$7),1,0))</f>
        <v/>
      </c>
      <c r="BI47" s="4" t="str">
        <f>IF(B47=1,"",IF(AND(J47=1,TrackingWorksheet!$G52+14&lt;=WeeklySummary!$C$7),1,0))</f>
        <v/>
      </c>
      <c r="BJ47" s="4" t="str">
        <f>IF(B47=1,"",IF(AND(T47=1,TrackingWorksheet!$I52+14&lt;=WeeklySummary!$C$7),1,0))</f>
        <v/>
      </c>
      <c r="BK47" s="4" t="str">
        <f>IF(B47=1,"",IF(AND(T47=1,TrackingWorksheet!$G52+14&lt;=WeeklySummary!$C$7),1,0))</f>
        <v/>
      </c>
      <c r="BL47" s="4">
        <f t="shared" si="23"/>
        <v>0</v>
      </c>
    </row>
    <row r="48" spans="2:64" x14ac:dyDescent="0.25">
      <c r="B48" s="27">
        <f>IF(AND(ISBLANK(TrackingWorksheet!B53),ISBLANK(TrackingWorksheet!C53),ISBLANK(TrackingWorksheet!G53),ISBLANK(TrackingWorksheet!H53),
ISBLANK(TrackingWorksheet!I53),ISBLANK(TrackingWorksheet!J53),ISBLANK(TrackingWorksheet!M53),
ISBLANK(TrackingWorksheet!N55)),1,0)</f>
        <v>1</v>
      </c>
      <c r="C48" s="12" t="str">
        <f>IF(B48=1,"",TrackingWorksheet!F53)</f>
        <v/>
      </c>
      <c r="D48" s="20" t="str">
        <f>IF(B48=1,"",IF(AND(TrackingWorksheet!B53&lt;&gt;"",TrackingWorksheet!B53&lt;=WeeklySummary!$C$7,OR(TrackingWorksheet!C53="",TrackingWorksheet!C53&gt;=WeeklySummary!$C$6)),1,0))</f>
        <v/>
      </c>
      <c r="E48" s="10" t="str">
        <f>IF(B48=1,"",IF(AND(TrackingWorksheet!G53 &lt;&gt;"",TrackingWorksheet!G53&lt;=WeeklySummary!$C$7, TrackingWorksheet!H53=Lists!$D$4), "Y", "N"))</f>
        <v/>
      </c>
      <c r="F48" s="10" t="str">
        <f>IF(B48=1,"",IF(AND(TrackingWorksheet!I53 &lt;&gt;"", TrackingWorksheet!I53&lt;=WeeklySummary!$C$7, TrackingWorksheet!J53=Lists!$D$4), "Y", "N"))</f>
        <v/>
      </c>
      <c r="G48" s="10" t="str">
        <f>IF(B48=1,"",IF(AND(TrackingWorksheet!G53 &lt;&gt;"",TrackingWorksheet!G53&lt;=WeeklySummary!$C$7, TrackingWorksheet!H53=Lists!$D$5), "Y", "N"))</f>
        <v/>
      </c>
      <c r="H48" s="10" t="str">
        <f>IF(B48=1,"",IF(AND(TrackingWorksheet!I53 &lt;&gt;"", TrackingWorksheet!I53&lt;=WeeklySummary!$C$7, TrackingWorksheet!J53=Lists!$D$5), "Y", "N"))</f>
        <v/>
      </c>
      <c r="I48" s="20" t="str">
        <f>IF(B48=1,"",IF(AND(TrackingWorksheet!G53 &lt;&gt;"", TrackingWorksheet!G53&lt;=WeeklySummary!$C$7, TrackingWorksheet!H53=Lists!$D$6), 1, 0))</f>
        <v/>
      </c>
      <c r="J48" s="20" t="str">
        <f t="shared" si="15"/>
        <v/>
      </c>
      <c r="K48" s="10" t="str">
        <f>IF(B48=1,"",IF(AND(TrackingWorksheet!I53&lt;=WeeklySummary!$C$7,TrackingWorksheet!K53="YES"),0,IF(AND(AND(OR(E48="Y",F48="Y"),E48&lt;&gt;F48),G48&lt;&gt;"Y", H48&lt;&gt;"Y"), 1, 0)))</f>
        <v/>
      </c>
      <c r="L48" s="20" t="str">
        <f t="shared" si="16"/>
        <v/>
      </c>
      <c r="M48" s="10" t="str">
        <f t="shared" si="17"/>
        <v/>
      </c>
      <c r="N48" s="20" t="str">
        <f t="shared" si="18"/>
        <v/>
      </c>
      <c r="O48" s="10" t="str">
        <f>IF(B48=1,"",IF(AND(TrackingWorksheet!I53&lt;=WeeklySummary!$C$7,TrackingWorksheet!K53="YES"),0,IF(AND(AND(OR(G48="Y",H48="Y"),G48&lt;&gt;H48),E48&lt;&gt;"Y", F48&lt;&gt;"Y"), 1, 0)))</f>
        <v/>
      </c>
      <c r="P48" s="20" t="str">
        <f t="shared" si="19"/>
        <v/>
      </c>
      <c r="Q48" s="10" t="str">
        <f t="shared" si="20"/>
        <v/>
      </c>
      <c r="R48" s="10" t="str">
        <f t="shared" si="21"/>
        <v/>
      </c>
      <c r="S48" s="10" t="str">
        <f>IF(B48=1,"",IF(AND(OR(AND(TrackingWorksheet!H53=Lists!$D$7,TrackingWorksheet!H53=TrackingWorksheet!J53),TrackingWorksheet!H53&lt;&gt;TrackingWorksheet!J53),TrackingWorksheet!K53="YES",TrackingWorksheet!H53&lt;&gt;Lists!$D$6,TrackingWorksheet!G53&lt;=WeeklySummary!$C$7,TrackingWorksheet!I53&lt;=WeeklySummary!$C$7),1,0))</f>
        <v/>
      </c>
      <c r="T48" s="10" t="str">
        <f t="shared" si="22"/>
        <v/>
      </c>
      <c r="U48" s="10" t="str">
        <f>IF($B48=1,"",IF(TrackingWorksheet!$K53="YES",1, 0)*D48)</f>
        <v/>
      </c>
      <c r="V48" s="20">
        <f t="shared" si="10"/>
        <v>0</v>
      </c>
      <c r="W48" s="20">
        <f t="shared" si="11"/>
        <v>0</v>
      </c>
      <c r="X48" s="10" t="str">
        <f>IF($B48=1,"",IF(AND(TrackingWorksheet!$L53&lt;&gt;"", TrackingWorksheet!$L53&gt;=WeeklySummary!$C$6,TrackingWorksheet!$L53&lt;=WeeklySummary!$C$7,OR(TrackingWorksheet!$H53=Lists!$D$4,TrackingWorksheet!$J53=Lists!$D$4)), 1, 0))</f>
        <v/>
      </c>
      <c r="Y48" s="10" t="str">
        <f>IF($B48=1,"",IF(AND(TrackingWorksheet!$L53&lt;&gt;"", TrackingWorksheet!$L53&gt;=WeeklySummary!$C$6,TrackingWorksheet!$L53&lt;=WeeklySummary!$C$7,OR(TrackingWorksheet!$H53=Lists!$D$5,TrackingWorksheet!$J53=Lists!$D$5)), 1, 0))</f>
        <v/>
      </c>
      <c r="Z48" s="10" t="str">
        <f>IF($B48=1,"",IF(AND(TrackingWorksheet!$L53&lt;&gt;"", TrackingWorksheet!$L53&gt;=WeeklySummary!$C$6,TrackingWorksheet!$L53&lt;=WeeklySummary!$C$7,OR(TrackingWorksheet!$H53=Lists!$D$6,TrackingWorksheet!$J53=Lists!$D$6)), 1, 0))</f>
        <v/>
      </c>
      <c r="AA48" s="19" t="str">
        <f>IF(B48=1,"",IF(AND(TrackingWorksheet!M53&lt;&gt;"",TrackingWorksheet!M53&lt;=WeeklySummary!$C$7),1,0)*D48)</f>
        <v/>
      </c>
      <c r="AB48" s="19" t="str">
        <f>IF(B48=1,"",IF(AND(TrackingWorksheet!N53&lt;&gt;"",TrackingWorksheet!N53&lt;=WeeklySummary!$C$7),1,0)*D48)</f>
        <v/>
      </c>
      <c r="AC48" s="19" t="str">
        <f>IF(B48=1,"",TrackingWorksheet!T53)</f>
        <v/>
      </c>
      <c r="AD48" s="19" t="str">
        <f>IF(B48=1,"",IF(D48*AND(TrackingWorksheet!S53&gt;=Calculations!$BD$3,TrackingWorksheet!U53="",TrackingWorksheet!K53="YES"),1,0))</f>
        <v/>
      </c>
      <c r="AE48" s="19" t="str">
        <f>IF($B48=1,"",IF(AND(TrackingWorksheet!$S53&gt;$BE$3,TrackingWorksheet!$T53=Lists!$P$4),1, 0)*D48)</f>
        <v/>
      </c>
      <c r="AF48" s="19" t="str">
        <f>IF($B48=1,"",IF(AND(TrackingWorksheet!$U53&gt;$BE$3,TrackingWorksheet!$V53=Lists!$P$4),1, 0)*D48)</f>
        <v/>
      </c>
      <c r="AG48" s="19" t="str">
        <f>IF($B48=1,"",IF(AND(TrackingWorksheet!$W53&gt;$BE$3,TrackingWorksheet!$X53=Lists!$P$4),1, 0)*D48)</f>
        <v/>
      </c>
      <c r="AH48" s="19" t="str">
        <f>IF($B48=1,"",IF(AND(TrackingWorksheet!$Y53&gt;$BE$3,TrackingWorksheet!$Z53=Lists!$P$4),1, 0)*D48)</f>
        <v/>
      </c>
      <c r="AI48" s="19" t="str">
        <f>IF($B48=1,"",IF(AND(TrackingWorksheet!$AA53&gt;$BE$3,TrackingWorksheet!$AB53=Lists!$P$4),1, 0)*D48)</f>
        <v/>
      </c>
      <c r="AJ48" s="19" t="str">
        <f>IF($B48=1,"",IF(AND(TrackingWorksheet!$S53&gt;$BE$3,TrackingWorksheet!$T53=Lists!$P$5),1, 0)*D48)</f>
        <v/>
      </c>
      <c r="AK48" s="19" t="str">
        <f>IF($B48=1,"",IF(AND(TrackingWorksheet!$U53&gt;$BE$3,TrackingWorksheet!$V53=Lists!$P$5),1, 0)*D48)</f>
        <v/>
      </c>
      <c r="AL48" s="19" t="str">
        <f>IF($B48=1,"",IF(AND(TrackingWorksheet!$W53&gt;$BE$3,TrackingWorksheet!$X53=Lists!$P$5),1, 0)*D48)</f>
        <v/>
      </c>
      <c r="AM48" s="19" t="str">
        <f>IF($B48=1,"",IF(AND(TrackingWorksheet!$Y53&gt;$BE$3,TrackingWorksheet!$Z53=Lists!$P$5),1, 0)*D48)</f>
        <v/>
      </c>
      <c r="AN48" s="19" t="str">
        <f>IF($B48=1,"",IF(AND(TrackingWorksheet!$AA53&gt;$BE$3,TrackingWorksheet!$AB53=Lists!$P$5),1, 0)*D48)</f>
        <v/>
      </c>
      <c r="AO48" s="19" t="str">
        <f>IF($B48=1,"",IF(AND(TrackingWorksheet!$S53&gt;$BE$3,TrackingWorksheet!$T53=Lists!$P$6),1, 0)*D48)</f>
        <v/>
      </c>
      <c r="AP48" s="19" t="str">
        <f>IF($B48=1,"",IF(AND(TrackingWorksheet!$U53&gt;$BE$3,TrackingWorksheet!$V53=Lists!$P$6),1, 0)*D48)</f>
        <v/>
      </c>
      <c r="AQ48" s="19" t="str">
        <f>IF($B48=1,"",IF(AND(TrackingWorksheet!$W53&gt;$BE$3,TrackingWorksheet!$X53=Lists!$P$6),1, 0)*D48)</f>
        <v/>
      </c>
      <c r="AR48" s="19" t="str">
        <f>IF($B48=1,"",IF(AND(TrackingWorksheet!$Y53&gt;$BE$3,TrackingWorksheet!$Z53=Lists!$P$6),1, 0)*D48)</f>
        <v/>
      </c>
      <c r="AS48" s="19" t="str">
        <f>IF($B48=1,"",IF(AND(TrackingWorksheet!$AA53&gt;$BE$3,TrackingWorksheet!$AB53=Lists!$P$6),1, 0)*D48)</f>
        <v/>
      </c>
      <c r="AT48" s="19">
        <f t="shared" si="12"/>
        <v>0</v>
      </c>
      <c r="AU48" s="19" t="str">
        <f>IF(B48=1,"",IF(AND(TrackingWorksheet!K53="",TrackingWorksheet!M53="", TrackingWorksheet!N53="", TrackingWorksheet!S53="", TrackingWorksheet!V53="", TrackingWorksheet!W53="", TrackingWorksheet!Y53="", TrackingWorksheet!AA53="", V48=1),1,0)*D48)</f>
        <v/>
      </c>
      <c r="AV48" s="19" t="str">
        <f>IF(B48=1,"",IF(D48*AND(TrackingWorksheet!U53&gt;Calculations!$BE$3,TrackingWorksheet!K53="YES"),1,0))</f>
        <v/>
      </c>
      <c r="AW48" s="19" t="str">
        <f>IF(B48=1,"",IF(D48*AND(TrackingWorksheet!W53&gt;Calculations!$BE$3,TrackingWorksheet!K53="YES"),1,0))</f>
        <v/>
      </c>
      <c r="AX48" s="19">
        <f t="shared" si="13"/>
        <v>0</v>
      </c>
      <c r="AY48" s="19">
        <f t="shared" si="1"/>
        <v>0</v>
      </c>
      <c r="AZ48" s="27" t="str">
        <f>IF(B48=1,"",IF(TrackingWorksheet!Q53="","",TrackingWorksheet!Q53))</f>
        <v/>
      </c>
      <c r="BB48" s="4"/>
      <c r="BC48" s="4"/>
      <c r="BD48" s="4"/>
      <c r="BE48" s="4"/>
      <c r="BF48" s="4"/>
      <c r="BG48" s="4" t="str">
        <f>IF(B48=1,"",IF(AND(N48=1,TrackingWorksheet!$I53+14&lt;=WeeklySummary!$C$7),1,0))</f>
        <v/>
      </c>
      <c r="BH48" s="4" t="str">
        <f>IF(B48=1,"",IF(AND(R48=1,TrackingWorksheet!$I53+14&lt;=WeeklySummary!$C$7),1,0))</f>
        <v/>
      </c>
      <c r="BI48" s="4" t="str">
        <f>IF(B48=1,"",IF(AND(J48=1,TrackingWorksheet!$G53+14&lt;=WeeklySummary!$C$7),1,0))</f>
        <v/>
      </c>
      <c r="BJ48" s="4" t="str">
        <f>IF(B48=1,"",IF(AND(T48=1,TrackingWorksheet!$I53+14&lt;=WeeklySummary!$C$7),1,0))</f>
        <v/>
      </c>
      <c r="BK48" s="4" t="str">
        <f>IF(B48=1,"",IF(AND(T48=1,TrackingWorksheet!$G53+14&lt;=WeeklySummary!$C$7),1,0))</f>
        <v/>
      </c>
      <c r="BL48" s="4">
        <f t="shared" si="23"/>
        <v>0</v>
      </c>
    </row>
    <row r="49" spans="2:64" x14ac:dyDescent="0.25">
      <c r="B49" s="27">
        <f>IF(AND(ISBLANK(TrackingWorksheet!B54),ISBLANK(TrackingWorksheet!C54),ISBLANK(TrackingWorksheet!G54),ISBLANK(TrackingWorksheet!H54),
ISBLANK(TrackingWorksheet!I54),ISBLANK(TrackingWorksheet!J54),ISBLANK(TrackingWorksheet!M54),
ISBLANK(TrackingWorksheet!N56)),1,0)</f>
        <v>1</v>
      </c>
      <c r="C49" s="12" t="str">
        <f>IF(B49=1,"",TrackingWorksheet!F54)</f>
        <v/>
      </c>
      <c r="D49" s="20" t="str">
        <f>IF(B49=1,"",IF(AND(TrackingWorksheet!B54&lt;&gt;"",TrackingWorksheet!B54&lt;=WeeklySummary!$C$7,OR(TrackingWorksheet!C54="",TrackingWorksheet!C54&gt;=WeeklySummary!$C$6)),1,0))</f>
        <v/>
      </c>
      <c r="E49" s="10" t="str">
        <f>IF(B49=1,"",IF(AND(TrackingWorksheet!G54 &lt;&gt;"",TrackingWorksheet!G54&lt;=WeeklySummary!$C$7, TrackingWorksheet!H54=Lists!$D$4), "Y", "N"))</f>
        <v/>
      </c>
      <c r="F49" s="10" t="str">
        <f>IF(B49=1,"",IF(AND(TrackingWorksheet!I54 &lt;&gt;"", TrackingWorksheet!I54&lt;=WeeklySummary!$C$7, TrackingWorksheet!J54=Lists!$D$4), "Y", "N"))</f>
        <v/>
      </c>
      <c r="G49" s="10" t="str">
        <f>IF(B49=1,"",IF(AND(TrackingWorksheet!G54 &lt;&gt;"",TrackingWorksheet!G54&lt;=WeeklySummary!$C$7, TrackingWorksheet!H54=Lists!$D$5), "Y", "N"))</f>
        <v/>
      </c>
      <c r="H49" s="10" t="str">
        <f>IF(B49=1,"",IF(AND(TrackingWorksheet!I54 &lt;&gt;"", TrackingWorksheet!I54&lt;=WeeklySummary!$C$7, TrackingWorksheet!J54=Lists!$D$5), "Y", "N"))</f>
        <v/>
      </c>
      <c r="I49" s="20" t="str">
        <f>IF(B49=1,"",IF(AND(TrackingWorksheet!G54 &lt;&gt;"", TrackingWorksheet!G54&lt;=WeeklySummary!$C$7, TrackingWorksheet!H54=Lists!$D$6), 1, 0))</f>
        <v/>
      </c>
      <c r="J49" s="20" t="str">
        <f t="shared" si="15"/>
        <v/>
      </c>
      <c r="K49" s="10" t="str">
        <f>IF(B49=1,"",IF(AND(TrackingWorksheet!I54&lt;=WeeklySummary!$C$7,TrackingWorksheet!K54="YES"),0,IF(AND(AND(OR(E49="Y",F49="Y"),E49&lt;&gt;F49),G49&lt;&gt;"Y", H49&lt;&gt;"Y"), 1, 0)))</f>
        <v/>
      </c>
      <c r="L49" s="20" t="str">
        <f t="shared" si="16"/>
        <v/>
      </c>
      <c r="M49" s="10" t="str">
        <f t="shared" si="17"/>
        <v/>
      </c>
      <c r="N49" s="20" t="str">
        <f t="shared" si="18"/>
        <v/>
      </c>
      <c r="O49" s="10" t="str">
        <f>IF(B49=1,"",IF(AND(TrackingWorksheet!I54&lt;=WeeklySummary!$C$7,TrackingWorksheet!K54="YES"),0,IF(AND(AND(OR(G49="Y",H49="Y"),G49&lt;&gt;H49),E49&lt;&gt;"Y", F49&lt;&gt;"Y"), 1, 0)))</f>
        <v/>
      </c>
      <c r="P49" s="20" t="str">
        <f t="shared" si="19"/>
        <v/>
      </c>
      <c r="Q49" s="10" t="str">
        <f t="shared" si="20"/>
        <v/>
      </c>
      <c r="R49" s="10" t="str">
        <f t="shared" si="21"/>
        <v/>
      </c>
      <c r="S49" s="10" t="str">
        <f>IF(B49=1,"",IF(AND(OR(AND(TrackingWorksheet!H54=Lists!$D$7,TrackingWorksheet!H54=TrackingWorksheet!J54),TrackingWorksheet!H54&lt;&gt;TrackingWorksheet!J54),TrackingWorksheet!K54="YES",TrackingWorksheet!H54&lt;&gt;Lists!$D$6,TrackingWorksheet!G54&lt;=WeeklySummary!$C$7,TrackingWorksheet!I54&lt;=WeeklySummary!$C$7),1,0))</f>
        <v/>
      </c>
      <c r="T49" s="10" t="str">
        <f t="shared" si="22"/>
        <v/>
      </c>
      <c r="U49" s="10" t="str">
        <f>IF($B49=1,"",IF(TrackingWorksheet!$K54="YES",1, 0)*D49)</f>
        <v/>
      </c>
      <c r="V49" s="20">
        <f t="shared" si="10"/>
        <v>0</v>
      </c>
      <c r="W49" s="20">
        <f t="shared" si="11"/>
        <v>0</v>
      </c>
      <c r="X49" s="10" t="str">
        <f>IF($B49=1,"",IF(AND(TrackingWorksheet!$L54&lt;&gt;"", TrackingWorksheet!$L54&gt;=WeeklySummary!$C$6,TrackingWorksheet!$L54&lt;=WeeklySummary!$C$7,OR(TrackingWorksheet!$H54=Lists!$D$4,TrackingWorksheet!$J54=Lists!$D$4)), 1, 0))</f>
        <v/>
      </c>
      <c r="Y49" s="10" t="str">
        <f>IF($B49=1,"",IF(AND(TrackingWorksheet!$L54&lt;&gt;"", TrackingWorksheet!$L54&gt;=WeeklySummary!$C$6,TrackingWorksheet!$L54&lt;=WeeklySummary!$C$7,OR(TrackingWorksheet!$H54=Lists!$D$5,TrackingWorksheet!$J54=Lists!$D$5)), 1, 0))</f>
        <v/>
      </c>
      <c r="Z49" s="10" t="str">
        <f>IF($B49=1,"",IF(AND(TrackingWorksheet!$L54&lt;&gt;"", TrackingWorksheet!$L54&gt;=WeeklySummary!$C$6,TrackingWorksheet!$L54&lt;=WeeklySummary!$C$7,OR(TrackingWorksheet!$H54=Lists!$D$6,TrackingWorksheet!$J54=Lists!$D$6)), 1, 0))</f>
        <v/>
      </c>
      <c r="AA49" s="19" t="str">
        <f>IF(B49=1,"",IF(AND(TrackingWorksheet!M54&lt;&gt;"",TrackingWorksheet!M54&lt;=WeeklySummary!$C$7),1,0)*D49)</f>
        <v/>
      </c>
      <c r="AB49" s="19" t="str">
        <f>IF(B49=1,"",IF(AND(TrackingWorksheet!N54&lt;&gt;"",TrackingWorksheet!N54&lt;=WeeklySummary!$C$7),1,0)*D49)</f>
        <v/>
      </c>
      <c r="AC49" s="19" t="str">
        <f>IF(B49=1,"",TrackingWorksheet!T54)</f>
        <v/>
      </c>
      <c r="AD49" s="19" t="str">
        <f>IF(B49=1,"",IF(D49*AND(TrackingWorksheet!S54&gt;=Calculations!$BD$3,TrackingWorksheet!U54="",TrackingWorksheet!K54="YES"),1,0))</f>
        <v/>
      </c>
      <c r="AE49" s="19" t="str">
        <f>IF($B49=1,"",IF(AND(TrackingWorksheet!$S54&gt;$BE$3,TrackingWorksheet!$T54=Lists!$P$4),1, 0)*D49)</f>
        <v/>
      </c>
      <c r="AF49" s="19" t="str">
        <f>IF($B49=1,"",IF(AND(TrackingWorksheet!$U54&gt;$BE$3,TrackingWorksheet!$V54=Lists!$P$4),1, 0)*D49)</f>
        <v/>
      </c>
      <c r="AG49" s="19" t="str">
        <f>IF($B49=1,"",IF(AND(TrackingWorksheet!$W54&gt;$BE$3,TrackingWorksheet!$X54=Lists!$P$4),1, 0)*D49)</f>
        <v/>
      </c>
      <c r="AH49" s="19" t="str">
        <f>IF($B49=1,"",IF(AND(TrackingWorksheet!$Y54&gt;$BE$3,TrackingWorksheet!$Z54=Lists!$P$4),1, 0)*D49)</f>
        <v/>
      </c>
      <c r="AI49" s="19" t="str">
        <f>IF($B49=1,"",IF(AND(TrackingWorksheet!$AA54&gt;$BE$3,TrackingWorksheet!$AB54=Lists!$P$4),1, 0)*D49)</f>
        <v/>
      </c>
      <c r="AJ49" s="19" t="str">
        <f>IF($B49=1,"",IF(AND(TrackingWorksheet!$S54&gt;$BE$3,TrackingWorksheet!$T54=Lists!$P$5),1, 0)*D49)</f>
        <v/>
      </c>
      <c r="AK49" s="19" t="str">
        <f>IF($B49=1,"",IF(AND(TrackingWorksheet!$U54&gt;$BE$3,TrackingWorksheet!$V54=Lists!$P$5),1, 0)*D49)</f>
        <v/>
      </c>
      <c r="AL49" s="19" t="str">
        <f>IF($B49=1,"",IF(AND(TrackingWorksheet!$W54&gt;$BE$3,TrackingWorksheet!$X54=Lists!$P$5),1, 0)*D49)</f>
        <v/>
      </c>
      <c r="AM49" s="19" t="str">
        <f>IF($B49=1,"",IF(AND(TrackingWorksheet!$Y54&gt;$BE$3,TrackingWorksheet!$Z54=Lists!$P$5),1, 0)*D49)</f>
        <v/>
      </c>
      <c r="AN49" s="19" t="str">
        <f>IF($B49=1,"",IF(AND(TrackingWorksheet!$AA54&gt;$BE$3,TrackingWorksheet!$AB54=Lists!$P$5),1, 0)*D49)</f>
        <v/>
      </c>
      <c r="AO49" s="19" t="str">
        <f>IF($B49=1,"",IF(AND(TrackingWorksheet!$S54&gt;$BE$3,TrackingWorksheet!$T54=Lists!$P$6),1, 0)*D49)</f>
        <v/>
      </c>
      <c r="AP49" s="19" t="str">
        <f>IF($B49=1,"",IF(AND(TrackingWorksheet!$U54&gt;$BE$3,TrackingWorksheet!$V54=Lists!$P$6),1, 0)*D49)</f>
        <v/>
      </c>
      <c r="AQ49" s="19" t="str">
        <f>IF($B49=1,"",IF(AND(TrackingWorksheet!$W54&gt;$BE$3,TrackingWorksheet!$X54=Lists!$P$6),1, 0)*D49)</f>
        <v/>
      </c>
      <c r="AR49" s="19" t="str">
        <f>IF($B49=1,"",IF(AND(TrackingWorksheet!$Y54&gt;$BE$3,TrackingWorksheet!$Z54=Lists!$P$6),1, 0)*D49)</f>
        <v/>
      </c>
      <c r="AS49" s="19" t="str">
        <f>IF($B49=1,"",IF(AND(TrackingWorksheet!$AA54&gt;$BE$3,TrackingWorksheet!$AB54=Lists!$P$6),1, 0)*D49)</f>
        <v/>
      </c>
      <c r="AT49" s="19">
        <f t="shared" si="12"/>
        <v>0</v>
      </c>
      <c r="AU49" s="19" t="str">
        <f>IF(B49=1,"",IF(AND(TrackingWorksheet!K54="",TrackingWorksheet!M54="", TrackingWorksheet!N54="", TrackingWorksheet!S54="", TrackingWorksheet!V54="", TrackingWorksheet!W54="", TrackingWorksheet!Y54="", TrackingWorksheet!AA54="", V49=1),1,0)*D49)</f>
        <v/>
      </c>
      <c r="AV49" s="19" t="str">
        <f>IF(B49=1,"",IF(D49*AND(TrackingWorksheet!U54&gt;Calculations!$BE$3,TrackingWorksheet!K54="YES"),1,0))</f>
        <v/>
      </c>
      <c r="AW49" s="19" t="str">
        <f>IF(B49=1,"",IF(D49*AND(TrackingWorksheet!W54&gt;Calculations!$BE$3,TrackingWorksheet!K54="YES"),1,0))</f>
        <v/>
      </c>
      <c r="AX49" s="19">
        <f t="shared" si="13"/>
        <v>0</v>
      </c>
      <c r="AY49" s="19">
        <f t="shared" si="1"/>
        <v>0</v>
      </c>
      <c r="AZ49" s="27" t="str">
        <f>IF(B49=1,"",IF(TrackingWorksheet!Q54="","",TrackingWorksheet!Q54))</f>
        <v/>
      </c>
      <c r="BB49" s="4"/>
      <c r="BC49" s="4"/>
      <c r="BD49" s="4"/>
      <c r="BE49" s="4"/>
      <c r="BF49" s="4"/>
      <c r="BG49" s="4" t="str">
        <f>IF(B49=1,"",IF(AND(N49=1,TrackingWorksheet!$I54+14&lt;=WeeklySummary!$C$7),1,0))</f>
        <v/>
      </c>
      <c r="BH49" s="4" t="str">
        <f>IF(B49=1,"",IF(AND(R49=1,TrackingWorksheet!$I54+14&lt;=WeeklySummary!$C$7),1,0))</f>
        <v/>
      </c>
      <c r="BI49" s="4" t="str">
        <f>IF(B49=1,"",IF(AND(J49=1,TrackingWorksheet!$G54+14&lt;=WeeklySummary!$C$7),1,0))</f>
        <v/>
      </c>
      <c r="BJ49" s="4" t="str">
        <f>IF(B49=1,"",IF(AND(T49=1,TrackingWorksheet!$I54+14&lt;=WeeklySummary!$C$7),1,0))</f>
        <v/>
      </c>
      <c r="BK49" s="4" t="str">
        <f>IF(B49=1,"",IF(AND(T49=1,TrackingWorksheet!$G54+14&lt;=WeeklySummary!$C$7),1,0))</f>
        <v/>
      </c>
      <c r="BL49" s="4">
        <f t="shared" si="23"/>
        <v>0</v>
      </c>
    </row>
    <row r="50" spans="2:64" x14ac:dyDescent="0.25">
      <c r="B50" s="27">
        <f>IF(AND(ISBLANK(TrackingWorksheet!B55),ISBLANK(TrackingWorksheet!C55),ISBLANK(TrackingWorksheet!G55),ISBLANK(TrackingWorksheet!H55),
ISBLANK(TrackingWorksheet!I55),ISBLANK(TrackingWorksheet!J55),ISBLANK(TrackingWorksheet!M55),
ISBLANK(TrackingWorksheet!N57)),1,0)</f>
        <v>1</v>
      </c>
      <c r="C50" s="12" t="str">
        <f>IF(B50=1,"",TrackingWorksheet!F55)</f>
        <v/>
      </c>
      <c r="D50" s="20" t="str">
        <f>IF(B50=1,"",IF(AND(TrackingWorksheet!B55&lt;&gt;"",TrackingWorksheet!B55&lt;=WeeklySummary!$C$7,OR(TrackingWorksheet!C55="",TrackingWorksheet!C55&gt;=WeeklySummary!$C$6)),1,0))</f>
        <v/>
      </c>
      <c r="E50" s="10" t="str">
        <f>IF(B50=1,"",IF(AND(TrackingWorksheet!G55 &lt;&gt;"",TrackingWorksheet!G55&lt;=WeeklySummary!$C$7, TrackingWorksheet!H55=Lists!$D$4), "Y", "N"))</f>
        <v/>
      </c>
      <c r="F50" s="10" t="str">
        <f>IF(B50=1,"",IF(AND(TrackingWorksheet!I55 &lt;&gt;"", TrackingWorksheet!I55&lt;=WeeklySummary!$C$7, TrackingWorksheet!J55=Lists!$D$4), "Y", "N"))</f>
        <v/>
      </c>
      <c r="G50" s="10" t="str">
        <f>IF(B50=1,"",IF(AND(TrackingWorksheet!G55 &lt;&gt;"",TrackingWorksheet!G55&lt;=WeeklySummary!$C$7, TrackingWorksheet!H55=Lists!$D$5), "Y", "N"))</f>
        <v/>
      </c>
      <c r="H50" s="10" t="str">
        <f>IF(B50=1,"",IF(AND(TrackingWorksheet!I55 &lt;&gt;"", TrackingWorksheet!I55&lt;=WeeklySummary!$C$7, TrackingWorksheet!J55=Lists!$D$5), "Y", "N"))</f>
        <v/>
      </c>
      <c r="I50" s="20" t="str">
        <f>IF(B50=1,"",IF(AND(TrackingWorksheet!G55 &lt;&gt;"", TrackingWorksheet!G55&lt;=WeeklySummary!$C$7, TrackingWorksheet!H55=Lists!$D$6), 1, 0))</f>
        <v/>
      </c>
      <c r="J50" s="20" t="str">
        <f t="shared" si="15"/>
        <v/>
      </c>
      <c r="K50" s="10" t="str">
        <f>IF(B50=1,"",IF(AND(TrackingWorksheet!I55&lt;=WeeklySummary!$C$7,TrackingWorksheet!K55="YES"),0,IF(AND(AND(OR(E50="Y",F50="Y"),E50&lt;&gt;F50),G50&lt;&gt;"Y", H50&lt;&gt;"Y"), 1, 0)))</f>
        <v/>
      </c>
      <c r="L50" s="20" t="str">
        <f t="shared" si="16"/>
        <v/>
      </c>
      <c r="M50" s="10" t="str">
        <f t="shared" si="17"/>
        <v/>
      </c>
      <c r="N50" s="20" t="str">
        <f t="shared" si="18"/>
        <v/>
      </c>
      <c r="O50" s="10" t="str">
        <f>IF(B50=1,"",IF(AND(TrackingWorksheet!I55&lt;=WeeklySummary!$C$7,TrackingWorksheet!K55="YES"),0,IF(AND(AND(OR(G50="Y",H50="Y"),G50&lt;&gt;H50),E50&lt;&gt;"Y", F50&lt;&gt;"Y"), 1, 0)))</f>
        <v/>
      </c>
      <c r="P50" s="20" t="str">
        <f t="shared" si="19"/>
        <v/>
      </c>
      <c r="Q50" s="10" t="str">
        <f t="shared" si="20"/>
        <v/>
      </c>
      <c r="R50" s="10" t="str">
        <f t="shared" si="21"/>
        <v/>
      </c>
      <c r="S50" s="10" t="str">
        <f>IF(B50=1,"",IF(AND(OR(AND(TrackingWorksheet!H55=Lists!$D$7,TrackingWorksheet!H55=TrackingWorksheet!J55),TrackingWorksheet!H55&lt;&gt;TrackingWorksheet!J55),TrackingWorksheet!K55="YES",TrackingWorksheet!H55&lt;&gt;Lists!$D$6,TrackingWorksheet!G55&lt;=WeeklySummary!$C$7,TrackingWorksheet!I55&lt;=WeeklySummary!$C$7),1,0))</f>
        <v/>
      </c>
      <c r="T50" s="10" t="str">
        <f t="shared" si="22"/>
        <v/>
      </c>
      <c r="U50" s="10" t="str">
        <f>IF($B50=1,"",IF(TrackingWorksheet!$K55="YES",1, 0)*D50)</f>
        <v/>
      </c>
      <c r="V50" s="20">
        <f t="shared" si="10"/>
        <v>0</v>
      </c>
      <c r="W50" s="20">
        <f t="shared" si="11"/>
        <v>0</v>
      </c>
      <c r="X50" s="10" t="str">
        <f>IF($B50=1,"",IF(AND(TrackingWorksheet!$L55&lt;&gt;"", TrackingWorksheet!$L55&gt;=WeeklySummary!$C$6,TrackingWorksheet!$L55&lt;=WeeklySummary!$C$7,OR(TrackingWorksheet!$H55=Lists!$D$4,TrackingWorksheet!$J55=Lists!$D$4)), 1, 0))</f>
        <v/>
      </c>
      <c r="Y50" s="10" t="str">
        <f>IF($B50=1,"",IF(AND(TrackingWorksheet!$L55&lt;&gt;"", TrackingWorksheet!$L55&gt;=WeeklySummary!$C$6,TrackingWorksheet!$L55&lt;=WeeklySummary!$C$7,OR(TrackingWorksheet!$H55=Lists!$D$5,TrackingWorksheet!$J55=Lists!$D$5)), 1, 0))</f>
        <v/>
      </c>
      <c r="Z50" s="10" t="str">
        <f>IF($B50=1,"",IF(AND(TrackingWorksheet!$L55&lt;&gt;"", TrackingWorksheet!$L55&gt;=WeeklySummary!$C$6,TrackingWorksheet!$L55&lt;=WeeklySummary!$C$7,OR(TrackingWorksheet!$H55=Lists!$D$6,TrackingWorksheet!$J55=Lists!$D$6)), 1, 0))</f>
        <v/>
      </c>
      <c r="AA50" s="19" t="str">
        <f>IF(B50=1,"",IF(AND(TrackingWorksheet!M55&lt;&gt;"",TrackingWorksheet!M55&lt;=WeeklySummary!$C$7),1,0)*D50)</f>
        <v/>
      </c>
      <c r="AB50" s="19" t="str">
        <f>IF(B50=1,"",IF(AND(TrackingWorksheet!N55&lt;&gt;"",TrackingWorksheet!N55&lt;=WeeklySummary!$C$7),1,0)*D50)</f>
        <v/>
      </c>
      <c r="AC50" s="19" t="str">
        <f>IF(B50=1,"",TrackingWorksheet!T55)</f>
        <v/>
      </c>
      <c r="AD50" s="19" t="str">
        <f>IF(B50=1,"",IF(D50*AND(TrackingWorksheet!S55&gt;=Calculations!$BD$3,TrackingWorksheet!U55="",TrackingWorksheet!K55="YES"),1,0))</f>
        <v/>
      </c>
      <c r="AE50" s="19" t="str">
        <f>IF($B50=1,"",IF(AND(TrackingWorksheet!$S55&gt;$BE$3,TrackingWorksheet!$T55=Lists!$P$4),1, 0)*D50)</f>
        <v/>
      </c>
      <c r="AF50" s="19" t="str">
        <f>IF($B50=1,"",IF(AND(TrackingWorksheet!$U55&gt;$BE$3,TrackingWorksheet!$V55=Lists!$P$4),1, 0)*D50)</f>
        <v/>
      </c>
      <c r="AG50" s="19" t="str">
        <f>IF($B50=1,"",IF(AND(TrackingWorksheet!$W55&gt;$BE$3,TrackingWorksheet!$X55=Lists!$P$4),1, 0)*D50)</f>
        <v/>
      </c>
      <c r="AH50" s="19" t="str">
        <f>IF($B50=1,"",IF(AND(TrackingWorksheet!$Y55&gt;$BE$3,TrackingWorksheet!$Z55=Lists!$P$4),1, 0)*D50)</f>
        <v/>
      </c>
      <c r="AI50" s="19" t="str">
        <f>IF($B50=1,"",IF(AND(TrackingWorksheet!$AA55&gt;$BE$3,TrackingWorksheet!$AB55=Lists!$P$4),1, 0)*D50)</f>
        <v/>
      </c>
      <c r="AJ50" s="19" t="str">
        <f>IF($B50=1,"",IF(AND(TrackingWorksheet!$S55&gt;$BE$3,TrackingWorksheet!$T55=Lists!$P$5),1, 0)*D50)</f>
        <v/>
      </c>
      <c r="AK50" s="19" t="str">
        <f>IF($B50=1,"",IF(AND(TrackingWorksheet!$U55&gt;$BE$3,TrackingWorksheet!$V55=Lists!$P$5),1, 0)*D50)</f>
        <v/>
      </c>
      <c r="AL50" s="19" t="str">
        <f>IF($B50=1,"",IF(AND(TrackingWorksheet!$W55&gt;$BE$3,TrackingWorksheet!$X55=Lists!$P$5),1, 0)*D50)</f>
        <v/>
      </c>
      <c r="AM50" s="19" t="str">
        <f>IF($B50=1,"",IF(AND(TrackingWorksheet!$Y55&gt;$BE$3,TrackingWorksheet!$Z55=Lists!$P$5),1, 0)*D50)</f>
        <v/>
      </c>
      <c r="AN50" s="19" t="str">
        <f>IF($B50=1,"",IF(AND(TrackingWorksheet!$AA55&gt;$BE$3,TrackingWorksheet!$AB55=Lists!$P$5),1, 0)*D50)</f>
        <v/>
      </c>
      <c r="AO50" s="19" t="str">
        <f>IF($B50=1,"",IF(AND(TrackingWorksheet!$S55&gt;$BE$3,TrackingWorksheet!$T55=Lists!$P$6),1, 0)*D50)</f>
        <v/>
      </c>
      <c r="AP50" s="19" t="str">
        <f>IF($B50=1,"",IF(AND(TrackingWorksheet!$U55&gt;$BE$3,TrackingWorksheet!$V55=Lists!$P$6),1, 0)*D50)</f>
        <v/>
      </c>
      <c r="AQ50" s="19" t="str">
        <f>IF($B50=1,"",IF(AND(TrackingWorksheet!$W55&gt;$BE$3,TrackingWorksheet!$X55=Lists!$P$6),1, 0)*D50)</f>
        <v/>
      </c>
      <c r="AR50" s="19" t="str">
        <f>IF($B50=1,"",IF(AND(TrackingWorksheet!$Y55&gt;$BE$3,TrackingWorksheet!$Z55=Lists!$P$6),1, 0)*D50)</f>
        <v/>
      </c>
      <c r="AS50" s="19" t="str">
        <f>IF($B50=1,"",IF(AND(TrackingWorksheet!$AA55&gt;$BE$3,TrackingWorksheet!$AB55=Lists!$P$6),1, 0)*D50)</f>
        <v/>
      </c>
      <c r="AT50" s="19">
        <f t="shared" si="12"/>
        <v>0</v>
      </c>
      <c r="AU50" s="19" t="str">
        <f>IF(B50=1,"",IF(AND(TrackingWorksheet!K55="",TrackingWorksheet!M55="", TrackingWorksheet!N55="", TrackingWorksheet!S55="", TrackingWorksheet!V55="", TrackingWorksheet!W55="", TrackingWorksheet!Y55="", TrackingWorksheet!AA55="", V50=1),1,0)*D50)</f>
        <v/>
      </c>
      <c r="AV50" s="19" t="str">
        <f>IF(B50=1,"",IF(D50*AND(TrackingWorksheet!U55&gt;Calculations!$BE$3,TrackingWorksheet!K55="YES"),1,0))</f>
        <v/>
      </c>
      <c r="AW50" s="19" t="str">
        <f>IF(B50=1,"",IF(D50*AND(TrackingWorksheet!W55&gt;Calculations!$BE$3,TrackingWorksheet!K55="YES"),1,0))</f>
        <v/>
      </c>
      <c r="AX50" s="19">
        <f t="shared" si="13"/>
        <v>0</v>
      </c>
      <c r="AY50" s="19">
        <f t="shared" si="1"/>
        <v>0</v>
      </c>
      <c r="AZ50" s="27" t="str">
        <f>IF(B50=1,"",IF(TrackingWorksheet!Q55="","",TrackingWorksheet!Q55))</f>
        <v/>
      </c>
      <c r="BB50" s="4"/>
      <c r="BC50" s="4"/>
      <c r="BD50" s="4"/>
      <c r="BE50" s="4"/>
      <c r="BF50" s="4"/>
      <c r="BG50" s="4" t="str">
        <f>IF(B50=1,"",IF(AND(N50=1,TrackingWorksheet!$I55+14&lt;=WeeklySummary!$C$7),1,0))</f>
        <v/>
      </c>
      <c r="BH50" s="4" t="str">
        <f>IF(B50=1,"",IF(AND(R50=1,TrackingWorksheet!$I55+14&lt;=WeeklySummary!$C$7),1,0))</f>
        <v/>
      </c>
      <c r="BI50" s="4" t="str">
        <f>IF(B50=1,"",IF(AND(J50=1,TrackingWorksheet!$G55+14&lt;=WeeklySummary!$C$7),1,0))</f>
        <v/>
      </c>
      <c r="BJ50" s="4" t="str">
        <f>IF(B50=1,"",IF(AND(T50=1,TrackingWorksheet!$I55+14&lt;=WeeklySummary!$C$7),1,0))</f>
        <v/>
      </c>
      <c r="BK50" s="4" t="str">
        <f>IF(B50=1,"",IF(AND(T50=1,TrackingWorksheet!$G55+14&lt;=WeeklySummary!$C$7),1,0))</f>
        <v/>
      </c>
      <c r="BL50" s="4">
        <f t="shared" si="23"/>
        <v>0</v>
      </c>
    </row>
    <row r="51" spans="2:64" x14ac:dyDescent="0.25">
      <c r="B51" s="27">
        <f>IF(AND(ISBLANK(TrackingWorksheet!B56),ISBLANK(TrackingWorksheet!C56),ISBLANK(TrackingWorksheet!G56),ISBLANK(TrackingWorksheet!H56),
ISBLANK(TrackingWorksheet!I56),ISBLANK(TrackingWorksheet!J56),ISBLANK(TrackingWorksheet!M56),
ISBLANK(TrackingWorksheet!N58)),1,0)</f>
        <v>1</v>
      </c>
      <c r="C51" s="12" t="str">
        <f>IF(B51=1,"",TrackingWorksheet!F56)</f>
        <v/>
      </c>
      <c r="D51" s="20" t="str">
        <f>IF(B51=1,"",IF(AND(TrackingWorksheet!B56&lt;&gt;"",TrackingWorksheet!B56&lt;=WeeklySummary!$C$7,OR(TrackingWorksheet!C56="",TrackingWorksheet!C56&gt;=WeeklySummary!$C$6)),1,0))</f>
        <v/>
      </c>
      <c r="E51" s="10" t="str">
        <f>IF(B51=1,"",IF(AND(TrackingWorksheet!G56 &lt;&gt;"",TrackingWorksheet!G56&lt;=WeeklySummary!$C$7, TrackingWorksheet!H56=Lists!$D$4), "Y", "N"))</f>
        <v/>
      </c>
      <c r="F51" s="10" t="str">
        <f>IF(B51=1,"",IF(AND(TrackingWorksheet!I56 &lt;&gt;"", TrackingWorksheet!I56&lt;=WeeklySummary!$C$7, TrackingWorksheet!J56=Lists!$D$4), "Y", "N"))</f>
        <v/>
      </c>
      <c r="G51" s="10" t="str">
        <f>IF(B51=1,"",IF(AND(TrackingWorksheet!G56 &lt;&gt;"",TrackingWorksheet!G56&lt;=WeeklySummary!$C$7, TrackingWorksheet!H56=Lists!$D$5), "Y", "N"))</f>
        <v/>
      </c>
      <c r="H51" s="10" t="str">
        <f>IF(B51=1,"",IF(AND(TrackingWorksheet!I56 &lt;&gt;"", TrackingWorksheet!I56&lt;=WeeklySummary!$C$7, TrackingWorksheet!J56=Lists!$D$5), "Y", "N"))</f>
        <v/>
      </c>
      <c r="I51" s="20" t="str">
        <f>IF(B51=1,"",IF(AND(TrackingWorksheet!G56 &lt;&gt;"", TrackingWorksheet!G56&lt;=WeeklySummary!$C$7, TrackingWorksheet!H56=Lists!$D$6), 1, 0))</f>
        <v/>
      </c>
      <c r="J51" s="20" t="str">
        <f t="shared" si="15"/>
        <v/>
      </c>
      <c r="K51" s="10" t="str">
        <f>IF(B51=1,"",IF(AND(TrackingWorksheet!I56&lt;=WeeklySummary!$C$7,TrackingWorksheet!K56="YES"),0,IF(AND(AND(OR(E51="Y",F51="Y"),E51&lt;&gt;F51),G51&lt;&gt;"Y", H51&lt;&gt;"Y"), 1, 0)))</f>
        <v/>
      </c>
      <c r="L51" s="20" t="str">
        <f t="shared" si="16"/>
        <v/>
      </c>
      <c r="M51" s="10" t="str">
        <f t="shared" si="17"/>
        <v/>
      </c>
      <c r="N51" s="20" t="str">
        <f t="shared" si="18"/>
        <v/>
      </c>
      <c r="O51" s="10" t="str">
        <f>IF(B51=1,"",IF(AND(TrackingWorksheet!I56&lt;=WeeklySummary!$C$7,TrackingWorksheet!K56="YES"),0,IF(AND(AND(OR(G51="Y",H51="Y"),G51&lt;&gt;H51),E51&lt;&gt;"Y", F51&lt;&gt;"Y"), 1, 0)))</f>
        <v/>
      </c>
      <c r="P51" s="20" t="str">
        <f t="shared" si="19"/>
        <v/>
      </c>
      <c r="Q51" s="10" t="str">
        <f t="shared" si="20"/>
        <v/>
      </c>
      <c r="R51" s="10" t="str">
        <f t="shared" si="21"/>
        <v/>
      </c>
      <c r="S51" s="10" t="str">
        <f>IF(B51=1,"",IF(AND(OR(AND(TrackingWorksheet!H56=Lists!$D$7,TrackingWorksheet!H56=TrackingWorksheet!J56),TrackingWorksheet!H56&lt;&gt;TrackingWorksheet!J56),TrackingWorksheet!K56="YES",TrackingWorksheet!H56&lt;&gt;Lists!$D$6,TrackingWorksheet!G56&lt;=WeeklySummary!$C$7,TrackingWorksheet!I56&lt;=WeeklySummary!$C$7),1,0))</f>
        <v/>
      </c>
      <c r="T51" s="10" t="str">
        <f t="shared" si="22"/>
        <v/>
      </c>
      <c r="U51" s="10" t="str">
        <f>IF($B51=1,"",IF(TrackingWorksheet!$K56="YES",1, 0)*D51)</f>
        <v/>
      </c>
      <c r="V51" s="20">
        <f t="shared" si="10"/>
        <v>0</v>
      </c>
      <c r="W51" s="20">
        <f t="shared" si="11"/>
        <v>0</v>
      </c>
      <c r="X51" s="10" t="str">
        <f>IF($B51=1,"",IF(AND(TrackingWorksheet!$L56&lt;&gt;"", TrackingWorksheet!$L56&gt;=WeeklySummary!$C$6,TrackingWorksheet!$L56&lt;=WeeklySummary!$C$7,OR(TrackingWorksheet!$H56=Lists!$D$4,TrackingWorksheet!$J56=Lists!$D$4)), 1, 0))</f>
        <v/>
      </c>
      <c r="Y51" s="10" t="str">
        <f>IF($B51=1,"",IF(AND(TrackingWorksheet!$L56&lt;&gt;"", TrackingWorksheet!$L56&gt;=WeeklySummary!$C$6,TrackingWorksheet!$L56&lt;=WeeklySummary!$C$7,OR(TrackingWorksheet!$H56=Lists!$D$5,TrackingWorksheet!$J56=Lists!$D$5)), 1, 0))</f>
        <v/>
      </c>
      <c r="Z51" s="10" t="str">
        <f>IF($B51=1,"",IF(AND(TrackingWorksheet!$L56&lt;&gt;"", TrackingWorksheet!$L56&gt;=WeeklySummary!$C$6,TrackingWorksheet!$L56&lt;=WeeklySummary!$C$7,OR(TrackingWorksheet!$H56=Lists!$D$6,TrackingWorksheet!$J56=Lists!$D$6)), 1, 0))</f>
        <v/>
      </c>
      <c r="AA51" s="19" t="str">
        <f>IF(B51=1,"",IF(AND(TrackingWorksheet!M56&lt;&gt;"",TrackingWorksheet!M56&lt;=WeeklySummary!$C$7),1,0)*D51)</f>
        <v/>
      </c>
      <c r="AB51" s="19" t="str">
        <f>IF(B51=1,"",IF(AND(TrackingWorksheet!N56&lt;&gt;"",TrackingWorksheet!N56&lt;=WeeklySummary!$C$7),1,0)*D51)</f>
        <v/>
      </c>
      <c r="AC51" s="19" t="str">
        <f>IF(B51=1,"",TrackingWorksheet!T56)</f>
        <v/>
      </c>
      <c r="AD51" s="19" t="str">
        <f>IF(B51=1,"",IF(D51*AND(TrackingWorksheet!S56&gt;=Calculations!$BD$3,TrackingWorksheet!U56="",TrackingWorksheet!K56="YES"),1,0))</f>
        <v/>
      </c>
      <c r="AE51" s="19" t="str">
        <f>IF($B51=1,"",IF(AND(TrackingWorksheet!$S56&gt;$BE$3,TrackingWorksheet!$T56=Lists!$P$4),1, 0)*D51)</f>
        <v/>
      </c>
      <c r="AF51" s="19" t="str">
        <f>IF($B51=1,"",IF(AND(TrackingWorksheet!$U56&gt;$BE$3,TrackingWorksheet!$V56=Lists!$P$4),1, 0)*D51)</f>
        <v/>
      </c>
      <c r="AG51" s="19" t="str">
        <f>IF($B51=1,"",IF(AND(TrackingWorksheet!$W56&gt;$BE$3,TrackingWorksheet!$X56=Lists!$P$4),1, 0)*D51)</f>
        <v/>
      </c>
      <c r="AH51" s="19" t="str">
        <f>IF($B51=1,"",IF(AND(TrackingWorksheet!$Y56&gt;$BE$3,TrackingWorksheet!$Z56=Lists!$P$4),1, 0)*D51)</f>
        <v/>
      </c>
      <c r="AI51" s="19" t="str">
        <f>IF($B51=1,"",IF(AND(TrackingWorksheet!$AA56&gt;$BE$3,TrackingWorksheet!$AB56=Lists!$P$4),1, 0)*D51)</f>
        <v/>
      </c>
      <c r="AJ51" s="19" t="str">
        <f>IF($B51=1,"",IF(AND(TrackingWorksheet!$S56&gt;$BE$3,TrackingWorksheet!$T56=Lists!$P$5),1, 0)*D51)</f>
        <v/>
      </c>
      <c r="AK51" s="19" t="str">
        <f>IF($B51=1,"",IF(AND(TrackingWorksheet!$U56&gt;$BE$3,TrackingWorksheet!$V56=Lists!$P$5),1, 0)*D51)</f>
        <v/>
      </c>
      <c r="AL51" s="19" t="str">
        <f>IF($B51=1,"",IF(AND(TrackingWorksheet!$W56&gt;$BE$3,TrackingWorksheet!$X56=Lists!$P$5),1, 0)*D51)</f>
        <v/>
      </c>
      <c r="AM51" s="19" t="str">
        <f>IF($B51=1,"",IF(AND(TrackingWorksheet!$Y56&gt;$BE$3,TrackingWorksheet!$Z56=Lists!$P$5),1, 0)*D51)</f>
        <v/>
      </c>
      <c r="AN51" s="19" t="str">
        <f>IF($B51=1,"",IF(AND(TrackingWorksheet!$AA56&gt;$BE$3,TrackingWorksheet!$AB56=Lists!$P$5),1, 0)*D51)</f>
        <v/>
      </c>
      <c r="AO51" s="19" t="str">
        <f>IF($B51=1,"",IF(AND(TrackingWorksheet!$S56&gt;$BE$3,TrackingWorksheet!$T56=Lists!$P$6),1, 0)*D51)</f>
        <v/>
      </c>
      <c r="AP51" s="19" t="str">
        <f>IF($B51=1,"",IF(AND(TrackingWorksheet!$U56&gt;$BE$3,TrackingWorksheet!$V56=Lists!$P$6),1, 0)*D51)</f>
        <v/>
      </c>
      <c r="AQ51" s="19" t="str">
        <f>IF($B51=1,"",IF(AND(TrackingWorksheet!$W56&gt;$BE$3,TrackingWorksheet!$X56=Lists!$P$6),1, 0)*D51)</f>
        <v/>
      </c>
      <c r="AR51" s="19" t="str">
        <f>IF($B51=1,"",IF(AND(TrackingWorksheet!$Y56&gt;$BE$3,TrackingWorksheet!$Z56=Lists!$P$6),1, 0)*D51)</f>
        <v/>
      </c>
      <c r="AS51" s="19" t="str">
        <f>IF($B51=1,"",IF(AND(TrackingWorksheet!$AA56&gt;$BE$3,TrackingWorksheet!$AB56=Lists!$P$6),1, 0)*D51)</f>
        <v/>
      </c>
      <c r="AT51" s="19">
        <f t="shared" si="12"/>
        <v>0</v>
      </c>
      <c r="AU51" s="19" t="str">
        <f>IF(B51=1,"",IF(AND(TrackingWorksheet!K56="",TrackingWorksheet!M56="", TrackingWorksheet!N56="", TrackingWorksheet!S56="", TrackingWorksheet!V56="", TrackingWorksheet!W56="", TrackingWorksheet!Y56="", TrackingWorksheet!AA56="", V51=1),1,0)*D51)</f>
        <v/>
      </c>
      <c r="AV51" s="19" t="str">
        <f>IF(B51=1,"",IF(D51*AND(TrackingWorksheet!U56&gt;Calculations!$BE$3,TrackingWorksheet!K56="YES"),1,0))</f>
        <v/>
      </c>
      <c r="AW51" s="19" t="str">
        <f>IF(B51=1,"",IF(D51*AND(TrackingWorksheet!W56&gt;Calculations!$BE$3,TrackingWorksheet!K56="YES"),1,0))</f>
        <v/>
      </c>
      <c r="AX51" s="19">
        <f t="shared" si="13"/>
        <v>0</v>
      </c>
      <c r="AY51" s="19">
        <f t="shared" si="1"/>
        <v>0</v>
      </c>
      <c r="AZ51" s="27" t="str">
        <f>IF(B51=1,"",IF(TrackingWorksheet!Q56="","",TrackingWorksheet!Q56))</f>
        <v/>
      </c>
      <c r="BB51" s="4"/>
      <c r="BC51" s="4"/>
      <c r="BD51" s="4"/>
      <c r="BE51" s="4"/>
      <c r="BF51" s="4"/>
      <c r="BG51" s="4" t="str">
        <f>IF(B51=1,"",IF(AND(N51=1,TrackingWorksheet!$I56+14&lt;=WeeklySummary!$C$7),1,0))</f>
        <v/>
      </c>
      <c r="BH51" s="4" t="str">
        <f>IF(B51=1,"",IF(AND(R51=1,TrackingWorksheet!$I56+14&lt;=WeeklySummary!$C$7),1,0))</f>
        <v/>
      </c>
      <c r="BI51" s="4" t="str">
        <f>IF(B51=1,"",IF(AND(J51=1,TrackingWorksheet!$G56+14&lt;=WeeklySummary!$C$7),1,0))</f>
        <v/>
      </c>
      <c r="BJ51" s="4" t="str">
        <f>IF(B51=1,"",IF(AND(T51=1,TrackingWorksheet!$I56+14&lt;=WeeklySummary!$C$7),1,0))</f>
        <v/>
      </c>
      <c r="BK51" s="4" t="str">
        <f>IF(B51=1,"",IF(AND(T51=1,TrackingWorksheet!$G56+14&lt;=WeeklySummary!$C$7),1,0))</f>
        <v/>
      </c>
      <c r="BL51" s="4">
        <f t="shared" si="23"/>
        <v>0</v>
      </c>
    </row>
    <row r="52" spans="2:64" x14ac:dyDescent="0.25">
      <c r="B52" s="27">
        <f>IF(AND(ISBLANK(TrackingWorksheet!B57),ISBLANK(TrackingWorksheet!C57),ISBLANK(TrackingWorksheet!G57),ISBLANK(TrackingWorksheet!H57),
ISBLANK(TrackingWorksheet!I57),ISBLANK(TrackingWorksheet!J57),ISBLANK(TrackingWorksheet!M57),
ISBLANK(TrackingWorksheet!N59)),1,0)</f>
        <v>1</v>
      </c>
      <c r="C52" s="12" t="str">
        <f>IF(B52=1,"",TrackingWorksheet!F57)</f>
        <v/>
      </c>
      <c r="D52" s="20" t="str">
        <f>IF(B52=1,"",IF(AND(TrackingWorksheet!B57&lt;&gt;"",TrackingWorksheet!B57&lt;=WeeklySummary!$C$7,OR(TrackingWorksheet!C57="",TrackingWorksheet!C57&gt;=WeeklySummary!$C$6)),1,0))</f>
        <v/>
      </c>
      <c r="E52" s="10" t="str">
        <f>IF(B52=1,"",IF(AND(TrackingWorksheet!G57 &lt;&gt;"",TrackingWorksheet!G57&lt;=WeeklySummary!$C$7, TrackingWorksheet!H57=Lists!$D$4), "Y", "N"))</f>
        <v/>
      </c>
      <c r="F52" s="10" t="str">
        <f>IF(B52=1,"",IF(AND(TrackingWorksheet!I57 &lt;&gt;"", TrackingWorksheet!I57&lt;=WeeklySummary!$C$7, TrackingWorksheet!J57=Lists!$D$4), "Y", "N"))</f>
        <v/>
      </c>
      <c r="G52" s="10" t="str">
        <f>IF(B52=1,"",IF(AND(TrackingWorksheet!G57 &lt;&gt;"",TrackingWorksheet!G57&lt;=WeeklySummary!$C$7, TrackingWorksheet!H57=Lists!$D$5), "Y", "N"))</f>
        <v/>
      </c>
      <c r="H52" s="10" t="str">
        <f>IF(B52=1,"",IF(AND(TrackingWorksheet!I57 &lt;&gt;"", TrackingWorksheet!I57&lt;=WeeklySummary!$C$7, TrackingWorksheet!J57=Lists!$D$5), "Y", "N"))</f>
        <v/>
      </c>
      <c r="I52" s="20" t="str">
        <f>IF(B52=1,"",IF(AND(TrackingWorksheet!G57 &lt;&gt;"", TrackingWorksheet!G57&lt;=WeeklySummary!$C$7, TrackingWorksheet!H57=Lists!$D$6), 1, 0))</f>
        <v/>
      </c>
      <c r="J52" s="20" t="str">
        <f t="shared" si="15"/>
        <v/>
      </c>
      <c r="K52" s="10" t="str">
        <f>IF(B52=1,"",IF(AND(TrackingWorksheet!I57&lt;=WeeklySummary!$C$7,TrackingWorksheet!K57="YES"),0,IF(AND(AND(OR(E52="Y",F52="Y"),E52&lt;&gt;F52),G52&lt;&gt;"Y", H52&lt;&gt;"Y"), 1, 0)))</f>
        <v/>
      </c>
      <c r="L52" s="20" t="str">
        <f t="shared" si="16"/>
        <v/>
      </c>
      <c r="M52" s="10" t="str">
        <f t="shared" si="17"/>
        <v/>
      </c>
      <c r="N52" s="20" t="str">
        <f t="shared" si="18"/>
        <v/>
      </c>
      <c r="O52" s="10" t="str">
        <f>IF(B52=1,"",IF(AND(TrackingWorksheet!I57&lt;=WeeklySummary!$C$7,TrackingWorksheet!K57="YES"),0,IF(AND(AND(OR(G52="Y",H52="Y"),G52&lt;&gt;H52),E52&lt;&gt;"Y", F52&lt;&gt;"Y"), 1, 0)))</f>
        <v/>
      </c>
      <c r="P52" s="20" t="str">
        <f t="shared" si="19"/>
        <v/>
      </c>
      <c r="Q52" s="10" t="str">
        <f t="shared" si="20"/>
        <v/>
      </c>
      <c r="R52" s="10" t="str">
        <f t="shared" si="21"/>
        <v/>
      </c>
      <c r="S52" s="10" t="str">
        <f>IF(B52=1,"",IF(AND(OR(AND(TrackingWorksheet!H57=Lists!$D$7,TrackingWorksheet!H57=TrackingWorksheet!J57),TrackingWorksheet!H57&lt;&gt;TrackingWorksheet!J57),TrackingWorksheet!K57="YES",TrackingWorksheet!H57&lt;&gt;Lists!$D$6,TrackingWorksheet!G57&lt;=WeeklySummary!$C$7,TrackingWorksheet!I57&lt;=WeeklySummary!$C$7),1,0))</f>
        <v/>
      </c>
      <c r="T52" s="10" t="str">
        <f t="shared" si="22"/>
        <v/>
      </c>
      <c r="U52" s="10" t="str">
        <f>IF($B52=1,"",IF(TrackingWorksheet!$K57="YES",1, 0)*D52)</f>
        <v/>
      </c>
      <c r="V52" s="20">
        <f t="shared" si="10"/>
        <v>0</v>
      </c>
      <c r="W52" s="20">
        <f t="shared" si="11"/>
        <v>0</v>
      </c>
      <c r="X52" s="10" t="str">
        <f>IF($B52=1,"",IF(AND(TrackingWorksheet!$L57&lt;&gt;"", TrackingWorksheet!$L57&gt;=WeeklySummary!$C$6,TrackingWorksheet!$L57&lt;=WeeklySummary!$C$7,OR(TrackingWorksheet!$H57=Lists!$D$4,TrackingWorksheet!$J57=Lists!$D$4)), 1, 0))</f>
        <v/>
      </c>
      <c r="Y52" s="10" t="str">
        <f>IF($B52=1,"",IF(AND(TrackingWorksheet!$L57&lt;&gt;"", TrackingWorksheet!$L57&gt;=WeeklySummary!$C$6,TrackingWorksheet!$L57&lt;=WeeklySummary!$C$7,OR(TrackingWorksheet!$H57=Lists!$D$5,TrackingWorksheet!$J57=Lists!$D$5)), 1, 0))</f>
        <v/>
      </c>
      <c r="Z52" s="10" t="str">
        <f>IF($B52=1,"",IF(AND(TrackingWorksheet!$L57&lt;&gt;"", TrackingWorksheet!$L57&gt;=WeeklySummary!$C$6,TrackingWorksheet!$L57&lt;=WeeklySummary!$C$7,OR(TrackingWorksheet!$H57=Lists!$D$6,TrackingWorksheet!$J57=Lists!$D$6)), 1, 0))</f>
        <v/>
      </c>
      <c r="AA52" s="19" t="str">
        <f>IF(B52=1,"",IF(AND(TrackingWorksheet!M57&lt;&gt;"",TrackingWorksheet!M57&lt;=WeeklySummary!$C$7),1,0)*D52)</f>
        <v/>
      </c>
      <c r="AB52" s="19" t="str">
        <f>IF(B52=1,"",IF(AND(TrackingWorksheet!N57&lt;&gt;"",TrackingWorksheet!N57&lt;=WeeklySummary!$C$7),1,0)*D52)</f>
        <v/>
      </c>
      <c r="AC52" s="19" t="str">
        <f>IF(B52=1,"",TrackingWorksheet!T57)</f>
        <v/>
      </c>
      <c r="AD52" s="19" t="str">
        <f>IF(B52=1,"",IF(D52*AND(TrackingWorksheet!S57&gt;=Calculations!$BD$3,TrackingWorksheet!U57="",TrackingWorksheet!K57="YES"),1,0))</f>
        <v/>
      </c>
      <c r="AE52" s="19" t="str">
        <f>IF($B52=1,"",IF(AND(TrackingWorksheet!$S57&gt;$BE$3,TrackingWorksheet!$T57=Lists!$P$4),1, 0)*D52)</f>
        <v/>
      </c>
      <c r="AF52" s="19" t="str">
        <f>IF($B52=1,"",IF(AND(TrackingWorksheet!$U57&gt;$BE$3,TrackingWorksheet!$V57=Lists!$P$4),1, 0)*D52)</f>
        <v/>
      </c>
      <c r="AG52" s="19" t="str">
        <f>IF($B52=1,"",IF(AND(TrackingWorksheet!$W57&gt;$BE$3,TrackingWorksheet!$X57=Lists!$P$4),1, 0)*D52)</f>
        <v/>
      </c>
      <c r="AH52" s="19" t="str">
        <f>IF($B52=1,"",IF(AND(TrackingWorksheet!$Y57&gt;$BE$3,TrackingWorksheet!$Z57=Lists!$P$4),1, 0)*D52)</f>
        <v/>
      </c>
      <c r="AI52" s="19" t="str">
        <f>IF($B52=1,"",IF(AND(TrackingWorksheet!$AA57&gt;$BE$3,TrackingWorksheet!$AB57=Lists!$P$4),1, 0)*D52)</f>
        <v/>
      </c>
      <c r="AJ52" s="19" t="str">
        <f>IF($B52=1,"",IF(AND(TrackingWorksheet!$S57&gt;$BE$3,TrackingWorksheet!$T57=Lists!$P$5),1, 0)*D52)</f>
        <v/>
      </c>
      <c r="AK52" s="19" t="str">
        <f>IF($B52=1,"",IF(AND(TrackingWorksheet!$U57&gt;$BE$3,TrackingWorksheet!$V57=Lists!$P$5),1, 0)*D52)</f>
        <v/>
      </c>
      <c r="AL52" s="19" t="str">
        <f>IF($B52=1,"",IF(AND(TrackingWorksheet!$W57&gt;$BE$3,TrackingWorksheet!$X57=Lists!$P$5),1, 0)*D52)</f>
        <v/>
      </c>
      <c r="AM52" s="19" t="str">
        <f>IF($B52=1,"",IF(AND(TrackingWorksheet!$Y57&gt;$BE$3,TrackingWorksheet!$Z57=Lists!$P$5),1, 0)*D52)</f>
        <v/>
      </c>
      <c r="AN52" s="19" t="str">
        <f>IF($B52=1,"",IF(AND(TrackingWorksheet!$AA57&gt;$BE$3,TrackingWorksheet!$AB57=Lists!$P$5),1, 0)*D52)</f>
        <v/>
      </c>
      <c r="AO52" s="19" t="str">
        <f>IF($B52=1,"",IF(AND(TrackingWorksheet!$S57&gt;$BE$3,TrackingWorksheet!$T57=Lists!$P$6),1, 0)*D52)</f>
        <v/>
      </c>
      <c r="AP52" s="19" t="str">
        <f>IF($B52=1,"",IF(AND(TrackingWorksheet!$U57&gt;$BE$3,TrackingWorksheet!$V57=Lists!$P$6),1, 0)*D52)</f>
        <v/>
      </c>
      <c r="AQ52" s="19" t="str">
        <f>IF($B52=1,"",IF(AND(TrackingWorksheet!$W57&gt;$BE$3,TrackingWorksheet!$X57=Lists!$P$6),1, 0)*D52)</f>
        <v/>
      </c>
      <c r="AR52" s="19" t="str">
        <f>IF($B52=1,"",IF(AND(TrackingWorksheet!$Y57&gt;$BE$3,TrackingWorksheet!$Z57=Lists!$P$6),1, 0)*D52)</f>
        <v/>
      </c>
      <c r="AS52" s="19" t="str">
        <f>IF($B52=1,"",IF(AND(TrackingWorksheet!$AA57&gt;$BE$3,TrackingWorksheet!$AB57=Lists!$P$6),1, 0)*D52)</f>
        <v/>
      </c>
      <c r="AT52" s="19">
        <f t="shared" si="12"/>
        <v>0</v>
      </c>
      <c r="AU52" s="19" t="str">
        <f>IF(B52=1,"",IF(AND(TrackingWorksheet!K57="",TrackingWorksheet!M57="", TrackingWorksheet!N57="", TrackingWorksheet!S57="", TrackingWorksheet!V57="", TrackingWorksheet!W57="", TrackingWorksheet!Y57="", TrackingWorksheet!AA57="", V52=1),1,0)*D52)</f>
        <v/>
      </c>
      <c r="AV52" s="19" t="str">
        <f>IF(B52=1,"",IF(D52*AND(TrackingWorksheet!U57&gt;Calculations!$BE$3,TrackingWorksheet!K57="YES"),1,0))</f>
        <v/>
      </c>
      <c r="AW52" s="19" t="str">
        <f>IF(B52=1,"",IF(D52*AND(TrackingWorksheet!W57&gt;Calculations!$BE$3,TrackingWorksheet!K57="YES"),1,0))</f>
        <v/>
      </c>
      <c r="AX52" s="19">
        <f t="shared" si="13"/>
        <v>0</v>
      </c>
      <c r="AY52" s="19">
        <f t="shared" si="1"/>
        <v>0</v>
      </c>
      <c r="AZ52" s="27" t="str">
        <f>IF(B52=1,"",IF(TrackingWorksheet!Q57="","",TrackingWorksheet!Q57))</f>
        <v/>
      </c>
      <c r="BB52" s="4"/>
      <c r="BC52" s="4"/>
      <c r="BD52" s="4"/>
      <c r="BE52" s="4"/>
      <c r="BF52" s="4"/>
      <c r="BG52" s="4" t="str">
        <f>IF(B52=1,"",IF(AND(N52=1,TrackingWorksheet!$I57+14&lt;=WeeklySummary!$C$7),1,0))</f>
        <v/>
      </c>
      <c r="BH52" s="4" t="str">
        <f>IF(B52=1,"",IF(AND(R52=1,TrackingWorksheet!$I57+14&lt;=WeeklySummary!$C$7),1,0))</f>
        <v/>
      </c>
      <c r="BI52" s="4" t="str">
        <f>IF(B52=1,"",IF(AND(J52=1,TrackingWorksheet!$G57+14&lt;=WeeklySummary!$C$7),1,0))</f>
        <v/>
      </c>
      <c r="BJ52" s="4" t="str">
        <f>IF(B52=1,"",IF(AND(T52=1,TrackingWorksheet!$I57+14&lt;=WeeklySummary!$C$7),1,0))</f>
        <v/>
      </c>
      <c r="BK52" s="4" t="str">
        <f>IF(B52=1,"",IF(AND(T52=1,TrackingWorksheet!$G57+14&lt;=WeeklySummary!$C$7),1,0))</f>
        <v/>
      </c>
      <c r="BL52" s="4">
        <f t="shared" si="23"/>
        <v>0</v>
      </c>
    </row>
    <row r="53" spans="2:64" x14ac:dyDescent="0.25">
      <c r="B53" s="27">
        <f>IF(AND(ISBLANK(TrackingWorksheet!B58),ISBLANK(TrackingWorksheet!C58),ISBLANK(TrackingWorksheet!G58),ISBLANK(TrackingWorksheet!H58),
ISBLANK(TrackingWorksheet!I58),ISBLANK(TrackingWorksheet!J58),ISBLANK(TrackingWorksheet!M58),
ISBLANK(TrackingWorksheet!N60)),1,0)</f>
        <v>1</v>
      </c>
      <c r="C53" s="12" t="str">
        <f>IF(B53=1,"",TrackingWorksheet!F58)</f>
        <v/>
      </c>
      <c r="D53" s="20" t="str">
        <f>IF(B53=1,"",IF(AND(TrackingWorksheet!B58&lt;&gt;"",TrackingWorksheet!B58&lt;=WeeklySummary!$C$7,OR(TrackingWorksheet!C58="",TrackingWorksheet!C58&gt;=WeeklySummary!$C$6)),1,0))</f>
        <v/>
      </c>
      <c r="E53" s="10" t="str">
        <f>IF(B53=1,"",IF(AND(TrackingWorksheet!G58 &lt;&gt;"",TrackingWorksheet!G58&lt;=WeeklySummary!$C$7, TrackingWorksheet!H58=Lists!$D$4), "Y", "N"))</f>
        <v/>
      </c>
      <c r="F53" s="10" t="str">
        <f>IF(B53=1,"",IF(AND(TrackingWorksheet!I58 &lt;&gt;"", TrackingWorksheet!I58&lt;=WeeklySummary!$C$7, TrackingWorksheet!J58=Lists!$D$4), "Y", "N"))</f>
        <v/>
      </c>
      <c r="G53" s="10" t="str">
        <f>IF(B53=1,"",IF(AND(TrackingWorksheet!G58 &lt;&gt;"",TrackingWorksheet!G58&lt;=WeeklySummary!$C$7, TrackingWorksheet!H58=Lists!$D$5), "Y", "N"))</f>
        <v/>
      </c>
      <c r="H53" s="10" t="str">
        <f>IF(B53=1,"",IF(AND(TrackingWorksheet!I58 &lt;&gt;"", TrackingWorksheet!I58&lt;=WeeklySummary!$C$7, TrackingWorksheet!J58=Lists!$D$5), "Y", "N"))</f>
        <v/>
      </c>
      <c r="I53" s="20" t="str">
        <f>IF(B53=1,"",IF(AND(TrackingWorksheet!G58 &lt;&gt;"", TrackingWorksheet!G58&lt;=WeeklySummary!$C$7, TrackingWorksheet!H58=Lists!$D$6), 1, 0))</f>
        <v/>
      </c>
      <c r="J53" s="20" t="str">
        <f t="shared" si="15"/>
        <v/>
      </c>
      <c r="K53" s="10" t="str">
        <f>IF(B53=1,"",IF(AND(TrackingWorksheet!I58&lt;=WeeklySummary!$C$7,TrackingWorksheet!K58="YES"),0,IF(AND(AND(OR(E53="Y",F53="Y"),E53&lt;&gt;F53),G53&lt;&gt;"Y", H53&lt;&gt;"Y"), 1, 0)))</f>
        <v/>
      </c>
      <c r="L53" s="20" t="str">
        <f t="shared" si="16"/>
        <v/>
      </c>
      <c r="M53" s="10" t="str">
        <f t="shared" si="17"/>
        <v/>
      </c>
      <c r="N53" s="20" t="str">
        <f t="shared" si="18"/>
        <v/>
      </c>
      <c r="O53" s="10" t="str">
        <f>IF(B53=1,"",IF(AND(TrackingWorksheet!I58&lt;=WeeklySummary!$C$7,TrackingWorksheet!K58="YES"),0,IF(AND(AND(OR(G53="Y",H53="Y"),G53&lt;&gt;H53),E53&lt;&gt;"Y", F53&lt;&gt;"Y"), 1, 0)))</f>
        <v/>
      </c>
      <c r="P53" s="20" t="str">
        <f t="shared" si="19"/>
        <v/>
      </c>
      <c r="Q53" s="10" t="str">
        <f t="shared" si="20"/>
        <v/>
      </c>
      <c r="R53" s="10" t="str">
        <f t="shared" si="21"/>
        <v/>
      </c>
      <c r="S53" s="10" t="str">
        <f>IF(B53=1,"",IF(AND(OR(AND(TrackingWorksheet!H58=Lists!$D$7,TrackingWorksheet!H58=TrackingWorksheet!J58),TrackingWorksheet!H58&lt;&gt;TrackingWorksheet!J58),TrackingWorksheet!K58="YES",TrackingWorksheet!H58&lt;&gt;Lists!$D$6,TrackingWorksheet!G58&lt;=WeeklySummary!$C$7,TrackingWorksheet!I58&lt;=WeeklySummary!$C$7),1,0))</f>
        <v/>
      </c>
      <c r="T53" s="10" t="str">
        <f t="shared" si="22"/>
        <v/>
      </c>
      <c r="U53" s="10" t="str">
        <f>IF($B53=1,"",IF(TrackingWorksheet!$K58="YES",1, 0)*D53)</f>
        <v/>
      </c>
      <c r="V53" s="20">
        <f t="shared" si="10"/>
        <v>0</v>
      </c>
      <c r="W53" s="20">
        <f t="shared" si="11"/>
        <v>0</v>
      </c>
      <c r="X53" s="10" t="str">
        <f>IF($B53=1,"",IF(AND(TrackingWorksheet!$L58&lt;&gt;"", TrackingWorksheet!$L58&gt;=WeeklySummary!$C$6,TrackingWorksheet!$L58&lt;=WeeklySummary!$C$7,OR(TrackingWorksheet!$H58=Lists!$D$4,TrackingWorksheet!$J58=Lists!$D$4)), 1, 0))</f>
        <v/>
      </c>
      <c r="Y53" s="10" t="str">
        <f>IF($B53=1,"",IF(AND(TrackingWorksheet!$L58&lt;&gt;"", TrackingWorksheet!$L58&gt;=WeeklySummary!$C$6,TrackingWorksheet!$L58&lt;=WeeklySummary!$C$7,OR(TrackingWorksheet!$H58=Lists!$D$5,TrackingWorksheet!$J58=Lists!$D$5)), 1, 0))</f>
        <v/>
      </c>
      <c r="Z53" s="10" t="str">
        <f>IF($B53=1,"",IF(AND(TrackingWorksheet!$L58&lt;&gt;"", TrackingWorksheet!$L58&gt;=WeeklySummary!$C$6,TrackingWorksheet!$L58&lt;=WeeklySummary!$C$7,OR(TrackingWorksheet!$H58=Lists!$D$6,TrackingWorksheet!$J58=Lists!$D$6)), 1, 0))</f>
        <v/>
      </c>
      <c r="AA53" s="19" t="str">
        <f>IF(B53=1,"",IF(AND(TrackingWorksheet!M58&lt;&gt;"",TrackingWorksheet!M58&lt;=WeeklySummary!$C$7),1,0)*D53)</f>
        <v/>
      </c>
      <c r="AB53" s="19" t="str">
        <f>IF(B53=1,"",IF(AND(TrackingWorksheet!N58&lt;&gt;"",TrackingWorksheet!N58&lt;=WeeklySummary!$C$7),1,0)*D53)</f>
        <v/>
      </c>
      <c r="AC53" s="19" t="str">
        <f>IF(B53=1,"",TrackingWorksheet!T58)</f>
        <v/>
      </c>
      <c r="AD53" s="19" t="str">
        <f>IF(B53=1,"",IF(D53*AND(TrackingWorksheet!S58&gt;=Calculations!$BD$3,TrackingWorksheet!U58="",TrackingWorksheet!K58="YES"),1,0))</f>
        <v/>
      </c>
      <c r="AE53" s="19" t="str">
        <f>IF($B53=1,"",IF(AND(TrackingWorksheet!$S58&gt;$BE$3,TrackingWorksheet!$T58=Lists!$P$4),1, 0)*D53)</f>
        <v/>
      </c>
      <c r="AF53" s="19" t="str">
        <f>IF($B53=1,"",IF(AND(TrackingWorksheet!$U58&gt;$BE$3,TrackingWorksheet!$V58=Lists!$P$4),1, 0)*D53)</f>
        <v/>
      </c>
      <c r="AG53" s="19" t="str">
        <f>IF($B53=1,"",IF(AND(TrackingWorksheet!$W58&gt;$BE$3,TrackingWorksheet!$X58=Lists!$P$4),1, 0)*D53)</f>
        <v/>
      </c>
      <c r="AH53" s="19" t="str">
        <f>IF($B53=1,"",IF(AND(TrackingWorksheet!$Y58&gt;$BE$3,TrackingWorksheet!$Z58=Lists!$P$4),1, 0)*D53)</f>
        <v/>
      </c>
      <c r="AI53" s="19" t="str">
        <f>IF($B53=1,"",IF(AND(TrackingWorksheet!$AA58&gt;$BE$3,TrackingWorksheet!$AB58=Lists!$P$4),1, 0)*D53)</f>
        <v/>
      </c>
      <c r="AJ53" s="19" t="str">
        <f>IF($B53=1,"",IF(AND(TrackingWorksheet!$S58&gt;$BE$3,TrackingWorksheet!$T58=Lists!$P$5),1, 0)*D53)</f>
        <v/>
      </c>
      <c r="AK53" s="19" t="str">
        <f>IF($B53=1,"",IF(AND(TrackingWorksheet!$U58&gt;$BE$3,TrackingWorksheet!$V58=Lists!$P$5),1, 0)*D53)</f>
        <v/>
      </c>
      <c r="AL53" s="19" t="str">
        <f>IF($B53=1,"",IF(AND(TrackingWorksheet!$W58&gt;$BE$3,TrackingWorksheet!$X58=Lists!$P$5),1, 0)*D53)</f>
        <v/>
      </c>
      <c r="AM53" s="19" t="str">
        <f>IF($B53=1,"",IF(AND(TrackingWorksheet!$Y58&gt;$BE$3,TrackingWorksheet!$Z58=Lists!$P$5),1, 0)*D53)</f>
        <v/>
      </c>
      <c r="AN53" s="19" t="str">
        <f>IF($B53=1,"",IF(AND(TrackingWorksheet!$AA58&gt;$BE$3,TrackingWorksheet!$AB58=Lists!$P$5),1, 0)*D53)</f>
        <v/>
      </c>
      <c r="AO53" s="19" t="str">
        <f>IF($B53=1,"",IF(AND(TrackingWorksheet!$S58&gt;$BE$3,TrackingWorksheet!$T58=Lists!$P$6),1, 0)*D53)</f>
        <v/>
      </c>
      <c r="AP53" s="19" t="str">
        <f>IF($B53=1,"",IF(AND(TrackingWorksheet!$U58&gt;$BE$3,TrackingWorksheet!$V58=Lists!$P$6),1, 0)*D53)</f>
        <v/>
      </c>
      <c r="AQ53" s="19" t="str">
        <f>IF($B53=1,"",IF(AND(TrackingWorksheet!$W58&gt;$BE$3,TrackingWorksheet!$X58=Lists!$P$6),1, 0)*D53)</f>
        <v/>
      </c>
      <c r="AR53" s="19" t="str">
        <f>IF($B53=1,"",IF(AND(TrackingWorksheet!$Y58&gt;$BE$3,TrackingWorksheet!$Z58=Lists!$P$6),1, 0)*D53)</f>
        <v/>
      </c>
      <c r="AS53" s="19" t="str">
        <f>IF($B53=1,"",IF(AND(TrackingWorksheet!$AA58&gt;$BE$3,TrackingWorksheet!$AB58=Lists!$P$6),1, 0)*D53)</f>
        <v/>
      </c>
      <c r="AT53" s="19">
        <f t="shared" si="12"/>
        <v>0</v>
      </c>
      <c r="AU53" s="19" t="str">
        <f>IF(B53=1,"",IF(AND(TrackingWorksheet!K58="",TrackingWorksheet!M58="", TrackingWorksheet!N58="", TrackingWorksheet!S58="", TrackingWorksheet!V58="", TrackingWorksheet!W58="", TrackingWorksheet!Y58="", TrackingWorksheet!AA58="", V53=1),1,0)*D53)</f>
        <v/>
      </c>
      <c r="AV53" s="19" t="str">
        <f>IF(B53=1,"",IF(D53*AND(TrackingWorksheet!U58&gt;Calculations!$BE$3,TrackingWorksheet!K58="YES"),1,0))</f>
        <v/>
      </c>
      <c r="AW53" s="19" t="str">
        <f>IF(B53=1,"",IF(D53*AND(TrackingWorksheet!W58&gt;Calculations!$BE$3,TrackingWorksheet!K58="YES"),1,0))</f>
        <v/>
      </c>
      <c r="AX53" s="19">
        <f t="shared" si="13"/>
        <v>0</v>
      </c>
      <c r="AY53" s="19">
        <f t="shared" si="1"/>
        <v>0</v>
      </c>
      <c r="AZ53" s="27" t="str">
        <f>IF(B53=1,"",IF(TrackingWorksheet!Q58="","",TrackingWorksheet!Q58))</f>
        <v/>
      </c>
      <c r="BB53" s="4"/>
      <c r="BC53" s="4"/>
      <c r="BD53" s="4"/>
      <c r="BE53" s="4"/>
      <c r="BF53" s="4"/>
      <c r="BG53" s="4" t="str">
        <f>IF(B53=1,"",IF(AND(N53=1,TrackingWorksheet!$I58+14&lt;=WeeklySummary!$C$7),1,0))</f>
        <v/>
      </c>
      <c r="BH53" s="4" t="str">
        <f>IF(B53=1,"",IF(AND(R53=1,TrackingWorksheet!$I58+14&lt;=WeeklySummary!$C$7),1,0))</f>
        <v/>
      </c>
      <c r="BI53" s="4" t="str">
        <f>IF(B53=1,"",IF(AND(J53=1,TrackingWorksheet!$G58+14&lt;=WeeklySummary!$C$7),1,0))</f>
        <v/>
      </c>
      <c r="BJ53" s="4" t="str">
        <f>IF(B53=1,"",IF(AND(T53=1,TrackingWorksheet!$I58+14&lt;=WeeklySummary!$C$7),1,0))</f>
        <v/>
      </c>
      <c r="BK53" s="4" t="str">
        <f>IF(B53=1,"",IF(AND(T53=1,TrackingWorksheet!$G58+14&lt;=WeeklySummary!$C$7),1,0))</f>
        <v/>
      </c>
      <c r="BL53" s="4">
        <f t="shared" si="23"/>
        <v>0</v>
      </c>
    </row>
    <row r="54" spans="2:64" x14ac:dyDescent="0.25">
      <c r="B54" s="27">
        <f>IF(AND(ISBLANK(TrackingWorksheet!B59),ISBLANK(TrackingWorksheet!C59),ISBLANK(TrackingWorksheet!G59),ISBLANK(TrackingWorksheet!H59),
ISBLANK(TrackingWorksheet!I59),ISBLANK(TrackingWorksheet!J59),ISBLANK(TrackingWorksheet!M59),
ISBLANK(TrackingWorksheet!N61)),1,0)</f>
        <v>1</v>
      </c>
      <c r="C54" s="12" t="str">
        <f>IF(B54=1,"",TrackingWorksheet!F59)</f>
        <v/>
      </c>
      <c r="D54" s="20" t="str">
        <f>IF(B54=1,"",IF(AND(TrackingWorksheet!B59&lt;&gt;"",TrackingWorksheet!B59&lt;=WeeklySummary!$C$7,OR(TrackingWorksheet!C59="",TrackingWorksheet!C59&gt;=WeeklySummary!$C$6)),1,0))</f>
        <v/>
      </c>
      <c r="E54" s="10" t="str">
        <f>IF(B54=1,"",IF(AND(TrackingWorksheet!G59 &lt;&gt;"",TrackingWorksheet!G59&lt;=WeeklySummary!$C$7, TrackingWorksheet!H59=Lists!$D$4), "Y", "N"))</f>
        <v/>
      </c>
      <c r="F54" s="10" t="str">
        <f>IF(B54=1,"",IF(AND(TrackingWorksheet!I59 &lt;&gt;"", TrackingWorksheet!I59&lt;=WeeklySummary!$C$7, TrackingWorksheet!J59=Lists!$D$4), "Y", "N"))</f>
        <v/>
      </c>
      <c r="G54" s="10" t="str">
        <f>IF(B54=1,"",IF(AND(TrackingWorksheet!G59 &lt;&gt;"",TrackingWorksheet!G59&lt;=WeeklySummary!$C$7, TrackingWorksheet!H59=Lists!$D$5), "Y", "N"))</f>
        <v/>
      </c>
      <c r="H54" s="10" t="str">
        <f>IF(B54=1,"",IF(AND(TrackingWorksheet!I59 &lt;&gt;"", TrackingWorksheet!I59&lt;=WeeklySummary!$C$7, TrackingWorksheet!J59=Lists!$D$5), "Y", "N"))</f>
        <v/>
      </c>
      <c r="I54" s="20" t="str">
        <f>IF(B54=1,"",IF(AND(TrackingWorksheet!G59 &lt;&gt;"", TrackingWorksheet!G59&lt;=WeeklySummary!$C$7, TrackingWorksheet!H59=Lists!$D$6), 1, 0))</f>
        <v/>
      </c>
      <c r="J54" s="20" t="str">
        <f t="shared" si="15"/>
        <v/>
      </c>
      <c r="K54" s="10" t="str">
        <f>IF(B54=1,"",IF(AND(TrackingWorksheet!I59&lt;=WeeklySummary!$C$7,TrackingWorksheet!K59="YES"),0,IF(AND(AND(OR(E54="Y",F54="Y"),E54&lt;&gt;F54),G54&lt;&gt;"Y", H54&lt;&gt;"Y"), 1, 0)))</f>
        <v/>
      </c>
      <c r="L54" s="20" t="str">
        <f t="shared" si="16"/>
        <v/>
      </c>
      <c r="M54" s="10" t="str">
        <f t="shared" si="17"/>
        <v/>
      </c>
      <c r="N54" s="20" t="str">
        <f t="shared" si="18"/>
        <v/>
      </c>
      <c r="O54" s="10" t="str">
        <f>IF(B54=1,"",IF(AND(TrackingWorksheet!I59&lt;=WeeklySummary!$C$7,TrackingWorksheet!K59="YES"),0,IF(AND(AND(OR(G54="Y",H54="Y"),G54&lt;&gt;H54),E54&lt;&gt;"Y", F54&lt;&gt;"Y"), 1, 0)))</f>
        <v/>
      </c>
      <c r="P54" s="20" t="str">
        <f t="shared" si="19"/>
        <v/>
      </c>
      <c r="Q54" s="10" t="str">
        <f t="shared" si="20"/>
        <v/>
      </c>
      <c r="R54" s="10" t="str">
        <f t="shared" si="21"/>
        <v/>
      </c>
      <c r="S54" s="10" t="str">
        <f>IF(B54=1,"",IF(AND(OR(AND(TrackingWorksheet!H59=Lists!$D$7,TrackingWorksheet!H59=TrackingWorksheet!J59),TrackingWorksheet!H59&lt;&gt;TrackingWorksheet!J59),TrackingWorksheet!K59="YES",TrackingWorksheet!H59&lt;&gt;Lists!$D$6,TrackingWorksheet!G59&lt;=WeeklySummary!$C$7,TrackingWorksheet!I59&lt;=WeeklySummary!$C$7),1,0))</f>
        <v/>
      </c>
      <c r="T54" s="10" t="str">
        <f t="shared" si="22"/>
        <v/>
      </c>
      <c r="U54" s="10" t="str">
        <f>IF($B54=1,"",IF(TrackingWorksheet!$K59="YES",1, 0)*D54)</f>
        <v/>
      </c>
      <c r="V54" s="20">
        <f t="shared" si="10"/>
        <v>0</v>
      </c>
      <c r="W54" s="20">
        <f t="shared" si="11"/>
        <v>0</v>
      </c>
      <c r="X54" s="10" t="str">
        <f>IF($B54=1,"",IF(AND(TrackingWorksheet!$L59&lt;&gt;"", TrackingWorksheet!$L59&gt;=WeeklySummary!$C$6,TrackingWorksheet!$L59&lt;=WeeklySummary!$C$7,OR(TrackingWorksheet!$H59=Lists!$D$4,TrackingWorksheet!$J59=Lists!$D$4)), 1, 0))</f>
        <v/>
      </c>
      <c r="Y54" s="10" t="str">
        <f>IF($B54=1,"",IF(AND(TrackingWorksheet!$L59&lt;&gt;"", TrackingWorksheet!$L59&gt;=WeeklySummary!$C$6,TrackingWorksheet!$L59&lt;=WeeklySummary!$C$7,OR(TrackingWorksheet!$H59=Lists!$D$5,TrackingWorksheet!$J59=Lists!$D$5)), 1, 0))</f>
        <v/>
      </c>
      <c r="Z54" s="10" t="str">
        <f>IF($B54=1,"",IF(AND(TrackingWorksheet!$L59&lt;&gt;"", TrackingWorksheet!$L59&gt;=WeeklySummary!$C$6,TrackingWorksheet!$L59&lt;=WeeklySummary!$C$7,OR(TrackingWorksheet!$H59=Lists!$D$6,TrackingWorksheet!$J59=Lists!$D$6)), 1, 0))</f>
        <v/>
      </c>
      <c r="AA54" s="19" t="str">
        <f>IF(B54=1,"",IF(AND(TrackingWorksheet!M59&lt;&gt;"",TrackingWorksheet!M59&lt;=WeeklySummary!$C$7),1,0)*D54)</f>
        <v/>
      </c>
      <c r="AB54" s="19" t="str">
        <f>IF(B54=1,"",IF(AND(TrackingWorksheet!N59&lt;&gt;"",TrackingWorksheet!N59&lt;=WeeklySummary!$C$7),1,0)*D54)</f>
        <v/>
      </c>
      <c r="AC54" s="19" t="str">
        <f>IF(B54=1,"",TrackingWorksheet!T59)</f>
        <v/>
      </c>
      <c r="AD54" s="19" t="str">
        <f>IF(B54=1,"",IF(D54*AND(TrackingWorksheet!S59&gt;=Calculations!$BD$3,TrackingWorksheet!U59="",TrackingWorksheet!K59="YES"),1,0))</f>
        <v/>
      </c>
      <c r="AE54" s="19" t="str">
        <f>IF($B54=1,"",IF(AND(TrackingWorksheet!$S59&gt;$BE$3,TrackingWorksheet!$T59=Lists!$P$4),1, 0)*D54)</f>
        <v/>
      </c>
      <c r="AF54" s="19" t="str">
        <f>IF($B54=1,"",IF(AND(TrackingWorksheet!$U59&gt;$BE$3,TrackingWorksheet!$V59=Lists!$P$4),1, 0)*D54)</f>
        <v/>
      </c>
      <c r="AG54" s="19" t="str">
        <f>IF($B54=1,"",IF(AND(TrackingWorksheet!$W59&gt;$BE$3,TrackingWorksheet!$X59=Lists!$P$4),1, 0)*D54)</f>
        <v/>
      </c>
      <c r="AH54" s="19" t="str">
        <f>IF($B54=1,"",IF(AND(TrackingWorksheet!$Y59&gt;$BE$3,TrackingWorksheet!$Z59=Lists!$P$4),1, 0)*D54)</f>
        <v/>
      </c>
      <c r="AI54" s="19" t="str">
        <f>IF($B54=1,"",IF(AND(TrackingWorksheet!$AA59&gt;$BE$3,TrackingWorksheet!$AB59=Lists!$P$4),1, 0)*D54)</f>
        <v/>
      </c>
      <c r="AJ54" s="19" t="str">
        <f>IF($B54=1,"",IF(AND(TrackingWorksheet!$S59&gt;$BE$3,TrackingWorksheet!$T59=Lists!$P$5),1, 0)*D54)</f>
        <v/>
      </c>
      <c r="AK54" s="19" t="str">
        <f>IF($B54=1,"",IF(AND(TrackingWorksheet!$U59&gt;$BE$3,TrackingWorksheet!$V59=Lists!$P$5),1, 0)*D54)</f>
        <v/>
      </c>
      <c r="AL54" s="19" t="str">
        <f>IF($B54=1,"",IF(AND(TrackingWorksheet!$W59&gt;$BE$3,TrackingWorksheet!$X59=Lists!$P$5),1, 0)*D54)</f>
        <v/>
      </c>
      <c r="AM54" s="19" t="str">
        <f>IF($B54=1,"",IF(AND(TrackingWorksheet!$Y59&gt;$BE$3,TrackingWorksheet!$Z59=Lists!$P$5),1, 0)*D54)</f>
        <v/>
      </c>
      <c r="AN54" s="19" t="str">
        <f>IF($B54=1,"",IF(AND(TrackingWorksheet!$AA59&gt;$BE$3,TrackingWorksheet!$AB59=Lists!$P$5),1, 0)*D54)</f>
        <v/>
      </c>
      <c r="AO54" s="19" t="str">
        <f>IF($B54=1,"",IF(AND(TrackingWorksheet!$S59&gt;$BE$3,TrackingWorksheet!$T59=Lists!$P$6),1, 0)*D54)</f>
        <v/>
      </c>
      <c r="AP54" s="19" t="str">
        <f>IF($B54=1,"",IF(AND(TrackingWorksheet!$U59&gt;$BE$3,TrackingWorksheet!$V59=Lists!$P$6),1, 0)*D54)</f>
        <v/>
      </c>
      <c r="AQ54" s="19" t="str">
        <f>IF($B54=1,"",IF(AND(TrackingWorksheet!$W59&gt;$BE$3,TrackingWorksheet!$X59=Lists!$P$6),1, 0)*D54)</f>
        <v/>
      </c>
      <c r="AR54" s="19" t="str">
        <f>IF($B54=1,"",IF(AND(TrackingWorksheet!$Y59&gt;$BE$3,TrackingWorksheet!$Z59=Lists!$P$6),1, 0)*D54)</f>
        <v/>
      </c>
      <c r="AS54" s="19" t="str">
        <f>IF($B54=1,"",IF(AND(TrackingWorksheet!$AA59&gt;$BE$3,TrackingWorksheet!$AB59=Lists!$P$6),1, 0)*D54)</f>
        <v/>
      </c>
      <c r="AT54" s="19">
        <f t="shared" si="12"/>
        <v>0</v>
      </c>
      <c r="AU54" s="19" t="str">
        <f>IF(B54=1,"",IF(AND(TrackingWorksheet!K59="",TrackingWorksheet!M59="", TrackingWorksheet!N59="", TrackingWorksheet!S59="", TrackingWorksheet!V59="", TrackingWorksheet!W59="", TrackingWorksheet!Y59="", TrackingWorksheet!AA59="", V54=1),1,0)*D54)</f>
        <v/>
      </c>
      <c r="AV54" s="19" t="str">
        <f>IF(B54=1,"",IF(D54*AND(TrackingWorksheet!U59&gt;Calculations!$BE$3,TrackingWorksheet!K59="YES"),1,0))</f>
        <v/>
      </c>
      <c r="AW54" s="19" t="str">
        <f>IF(B54=1,"",IF(D54*AND(TrackingWorksheet!W59&gt;Calculations!$BE$3,TrackingWorksheet!K59="YES"),1,0))</f>
        <v/>
      </c>
      <c r="AX54" s="19">
        <f t="shared" si="13"/>
        <v>0</v>
      </c>
      <c r="AY54" s="19">
        <f t="shared" si="1"/>
        <v>0</v>
      </c>
      <c r="AZ54" s="27" t="str">
        <f>IF(B54=1,"",IF(TrackingWorksheet!Q59="","",TrackingWorksheet!Q59))</f>
        <v/>
      </c>
      <c r="BB54" s="4"/>
      <c r="BC54" s="4"/>
      <c r="BD54" s="4"/>
      <c r="BE54" s="4"/>
      <c r="BF54" s="4"/>
      <c r="BG54" s="4" t="str">
        <f>IF(B54=1,"",IF(AND(N54=1,TrackingWorksheet!$I59+14&lt;=WeeklySummary!$C$7),1,0))</f>
        <v/>
      </c>
      <c r="BH54" s="4" t="str">
        <f>IF(B54=1,"",IF(AND(R54=1,TrackingWorksheet!$I59+14&lt;=WeeklySummary!$C$7),1,0))</f>
        <v/>
      </c>
      <c r="BI54" s="4" t="str">
        <f>IF(B54=1,"",IF(AND(J54=1,TrackingWorksheet!$G59+14&lt;=WeeklySummary!$C$7),1,0))</f>
        <v/>
      </c>
      <c r="BJ54" s="4" t="str">
        <f>IF(B54=1,"",IF(AND(T54=1,TrackingWorksheet!$I59+14&lt;=WeeklySummary!$C$7),1,0))</f>
        <v/>
      </c>
      <c r="BK54" s="4" t="str">
        <f>IF(B54=1,"",IF(AND(T54=1,TrackingWorksheet!$G59+14&lt;=WeeklySummary!$C$7),1,0))</f>
        <v/>
      </c>
      <c r="BL54" s="4">
        <f t="shared" si="23"/>
        <v>0</v>
      </c>
    </row>
    <row r="55" spans="2:64" x14ac:dyDescent="0.25">
      <c r="B55" s="27">
        <f>IF(AND(ISBLANK(TrackingWorksheet!B60),ISBLANK(TrackingWorksheet!C60),ISBLANK(TrackingWorksheet!G60),ISBLANK(TrackingWorksheet!H60),
ISBLANK(TrackingWorksheet!I60),ISBLANK(TrackingWorksheet!J60),ISBLANK(TrackingWorksheet!M60),
ISBLANK(TrackingWorksheet!N62)),1,0)</f>
        <v>1</v>
      </c>
      <c r="C55" s="12" t="str">
        <f>IF(B55=1,"",TrackingWorksheet!F60)</f>
        <v/>
      </c>
      <c r="D55" s="20" t="str">
        <f>IF(B55=1,"",IF(AND(TrackingWorksheet!B60&lt;&gt;"",TrackingWorksheet!B60&lt;=WeeklySummary!$C$7,OR(TrackingWorksheet!C60="",TrackingWorksheet!C60&gt;=WeeklySummary!$C$6)),1,0))</f>
        <v/>
      </c>
      <c r="E55" s="10" t="str">
        <f>IF(B55=1,"",IF(AND(TrackingWorksheet!G60 &lt;&gt;"",TrackingWorksheet!G60&lt;=WeeklySummary!$C$7, TrackingWorksheet!H60=Lists!$D$4), "Y", "N"))</f>
        <v/>
      </c>
      <c r="F55" s="10" t="str">
        <f>IF(B55=1,"",IF(AND(TrackingWorksheet!I60 &lt;&gt;"", TrackingWorksheet!I60&lt;=WeeklySummary!$C$7, TrackingWorksheet!J60=Lists!$D$4), "Y", "N"))</f>
        <v/>
      </c>
      <c r="G55" s="10" t="str">
        <f>IF(B55=1,"",IF(AND(TrackingWorksheet!G60 &lt;&gt;"",TrackingWorksheet!G60&lt;=WeeklySummary!$C$7, TrackingWorksheet!H60=Lists!$D$5), "Y", "N"))</f>
        <v/>
      </c>
      <c r="H55" s="10" t="str">
        <f>IF(B55=1,"",IF(AND(TrackingWorksheet!I60 &lt;&gt;"", TrackingWorksheet!I60&lt;=WeeklySummary!$C$7, TrackingWorksheet!J60=Lists!$D$5), "Y", "N"))</f>
        <v/>
      </c>
      <c r="I55" s="20" t="str">
        <f>IF(B55=1,"",IF(AND(TrackingWorksheet!G60 &lt;&gt;"", TrackingWorksheet!G60&lt;=WeeklySummary!$C$7, TrackingWorksheet!H60=Lists!$D$6), 1, 0))</f>
        <v/>
      </c>
      <c r="J55" s="20" t="str">
        <f t="shared" si="15"/>
        <v/>
      </c>
      <c r="K55" s="10" t="str">
        <f>IF(B55=1,"",IF(AND(TrackingWorksheet!I60&lt;=WeeklySummary!$C$7,TrackingWorksheet!K60="YES"),0,IF(AND(AND(OR(E55="Y",F55="Y"),E55&lt;&gt;F55),G55&lt;&gt;"Y", H55&lt;&gt;"Y"), 1, 0)))</f>
        <v/>
      </c>
      <c r="L55" s="20" t="str">
        <f t="shared" si="16"/>
        <v/>
      </c>
      <c r="M55" s="10" t="str">
        <f t="shared" si="17"/>
        <v/>
      </c>
      <c r="N55" s="20" t="str">
        <f t="shared" si="18"/>
        <v/>
      </c>
      <c r="O55" s="10" t="str">
        <f>IF(B55=1,"",IF(AND(TrackingWorksheet!I60&lt;=WeeklySummary!$C$7,TrackingWorksheet!K60="YES"),0,IF(AND(AND(OR(G55="Y",H55="Y"),G55&lt;&gt;H55),E55&lt;&gt;"Y", F55&lt;&gt;"Y"), 1, 0)))</f>
        <v/>
      </c>
      <c r="P55" s="20" t="str">
        <f t="shared" si="19"/>
        <v/>
      </c>
      <c r="Q55" s="10" t="str">
        <f t="shared" si="20"/>
        <v/>
      </c>
      <c r="R55" s="10" t="str">
        <f t="shared" si="21"/>
        <v/>
      </c>
      <c r="S55" s="10" t="str">
        <f>IF(B55=1,"",IF(AND(OR(AND(TrackingWorksheet!H60=Lists!$D$7,TrackingWorksheet!H60=TrackingWorksheet!J60),TrackingWorksheet!H60&lt;&gt;TrackingWorksheet!J60),TrackingWorksheet!K60="YES",TrackingWorksheet!H60&lt;&gt;Lists!$D$6,TrackingWorksheet!G60&lt;=WeeklySummary!$C$7,TrackingWorksheet!I60&lt;=WeeklySummary!$C$7),1,0))</f>
        <v/>
      </c>
      <c r="T55" s="10" t="str">
        <f t="shared" si="22"/>
        <v/>
      </c>
      <c r="U55" s="10" t="str">
        <f>IF($B55=1,"",IF(TrackingWorksheet!$K60="YES",1, 0)*D55)</f>
        <v/>
      </c>
      <c r="V55" s="20">
        <f t="shared" si="10"/>
        <v>0</v>
      </c>
      <c r="W55" s="20">
        <f t="shared" si="11"/>
        <v>0</v>
      </c>
      <c r="X55" s="10" t="str">
        <f>IF($B55=1,"",IF(AND(TrackingWorksheet!$L60&lt;&gt;"", TrackingWorksheet!$L60&gt;=WeeklySummary!$C$6,TrackingWorksheet!$L60&lt;=WeeklySummary!$C$7,OR(TrackingWorksheet!$H60=Lists!$D$4,TrackingWorksheet!$J60=Lists!$D$4)), 1, 0))</f>
        <v/>
      </c>
      <c r="Y55" s="10" t="str">
        <f>IF($B55=1,"",IF(AND(TrackingWorksheet!$L60&lt;&gt;"", TrackingWorksheet!$L60&gt;=WeeklySummary!$C$6,TrackingWorksheet!$L60&lt;=WeeklySummary!$C$7,OR(TrackingWorksheet!$H60=Lists!$D$5,TrackingWorksheet!$J60=Lists!$D$5)), 1, 0))</f>
        <v/>
      </c>
      <c r="Z55" s="10" t="str">
        <f>IF($B55=1,"",IF(AND(TrackingWorksheet!$L60&lt;&gt;"", TrackingWorksheet!$L60&gt;=WeeklySummary!$C$6,TrackingWorksheet!$L60&lt;=WeeklySummary!$C$7,OR(TrackingWorksheet!$H60=Lists!$D$6,TrackingWorksheet!$J60=Lists!$D$6)), 1, 0))</f>
        <v/>
      </c>
      <c r="AA55" s="19" t="str">
        <f>IF(B55=1,"",IF(AND(TrackingWorksheet!M60&lt;&gt;"",TrackingWorksheet!M60&lt;=WeeklySummary!$C$7),1,0)*D55)</f>
        <v/>
      </c>
      <c r="AB55" s="19" t="str">
        <f>IF(B55=1,"",IF(AND(TrackingWorksheet!N60&lt;&gt;"",TrackingWorksheet!N60&lt;=WeeklySummary!$C$7),1,0)*D55)</f>
        <v/>
      </c>
      <c r="AC55" s="19" t="str">
        <f>IF(B55=1,"",TrackingWorksheet!T60)</f>
        <v/>
      </c>
      <c r="AD55" s="19" t="str">
        <f>IF(B55=1,"",IF(D55*AND(TrackingWorksheet!S60&gt;=Calculations!$BD$3,TrackingWorksheet!U60="",TrackingWorksheet!K60="YES"),1,0))</f>
        <v/>
      </c>
      <c r="AE55" s="19" t="str">
        <f>IF($B55=1,"",IF(AND(TrackingWorksheet!$S60&gt;$BE$3,TrackingWorksheet!$T60=Lists!$P$4),1, 0)*D55)</f>
        <v/>
      </c>
      <c r="AF55" s="19" t="str">
        <f>IF($B55=1,"",IF(AND(TrackingWorksheet!$U60&gt;$BE$3,TrackingWorksheet!$V60=Lists!$P$4),1, 0)*D55)</f>
        <v/>
      </c>
      <c r="AG55" s="19" t="str">
        <f>IF($B55=1,"",IF(AND(TrackingWorksheet!$W60&gt;$BE$3,TrackingWorksheet!$X60=Lists!$P$4),1, 0)*D55)</f>
        <v/>
      </c>
      <c r="AH55" s="19" t="str">
        <f>IF($B55=1,"",IF(AND(TrackingWorksheet!$Y60&gt;$BE$3,TrackingWorksheet!$Z60=Lists!$P$4),1, 0)*D55)</f>
        <v/>
      </c>
      <c r="AI55" s="19" t="str">
        <f>IF($B55=1,"",IF(AND(TrackingWorksheet!$AA60&gt;$BE$3,TrackingWorksheet!$AB60=Lists!$P$4),1, 0)*D55)</f>
        <v/>
      </c>
      <c r="AJ55" s="19" t="str">
        <f>IF($B55=1,"",IF(AND(TrackingWorksheet!$S60&gt;$BE$3,TrackingWorksheet!$T60=Lists!$P$5),1, 0)*D55)</f>
        <v/>
      </c>
      <c r="AK55" s="19" t="str">
        <f>IF($B55=1,"",IF(AND(TrackingWorksheet!$U60&gt;$BE$3,TrackingWorksheet!$V60=Lists!$P$5),1, 0)*D55)</f>
        <v/>
      </c>
      <c r="AL55" s="19" t="str">
        <f>IF($B55=1,"",IF(AND(TrackingWorksheet!$W60&gt;$BE$3,TrackingWorksheet!$X60=Lists!$P$5),1, 0)*D55)</f>
        <v/>
      </c>
      <c r="AM55" s="19" t="str">
        <f>IF($B55=1,"",IF(AND(TrackingWorksheet!$Y60&gt;$BE$3,TrackingWorksheet!$Z60=Lists!$P$5),1, 0)*D55)</f>
        <v/>
      </c>
      <c r="AN55" s="19" t="str">
        <f>IF($B55=1,"",IF(AND(TrackingWorksheet!$AA60&gt;$BE$3,TrackingWorksheet!$AB60=Lists!$P$5),1, 0)*D55)</f>
        <v/>
      </c>
      <c r="AO55" s="19" t="str">
        <f>IF($B55=1,"",IF(AND(TrackingWorksheet!$S60&gt;$BE$3,TrackingWorksheet!$T60=Lists!$P$6),1, 0)*D55)</f>
        <v/>
      </c>
      <c r="AP55" s="19" t="str">
        <f>IF($B55=1,"",IF(AND(TrackingWorksheet!$U60&gt;$BE$3,TrackingWorksheet!$V60=Lists!$P$6),1, 0)*D55)</f>
        <v/>
      </c>
      <c r="AQ55" s="19" t="str">
        <f>IF($B55=1,"",IF(AND(TrackingWorksheet!$W60&gt;$BE$3,TrackingWorksheet!$X60=Lists!$P$6),1, 0)*D55)</f>
        <v/>
      </c>
      <c r="AR55" s="19" t="str">
        <f>IF($B55=1,"",IF(AND(TrackingWorksheet!$Y60&gt;$BE$3,TrackingWorksheet!$Z60=Lists!$P$6),1, 0)*D55)</f>
        <v/>
      </c>
      <c r="AS55" s="19" t="str">
        <f>IF($B55=1,"",IF(AND(TrackingWorksheet!$AA60&gt;$BE$3,TrackingWorksheet!$AB60=Lists!$P$6),1, 0)*D55)</f>
        <v/>
      </c>
      <c r="AT55" s="19">
        <f t="shared" si="12"/>
        <v>0</v>
      </c>
      <c r="AU55" s="19" t="str">
        <f>IF(B55=1,"",IF(AND(TrackingWorksheet!K60="",TrackingWorksheet!M60="", TrackingWorksheet!N60="", TrackingWorksheet!S60="", TrackingWorksheet!V60="", TrackingWorksheet!W60="", TrackingWorksheet!Y60="", TrackingWorksheet!AA60="", V55=1),1,0)*D55)</f>
        <v/>
      </c>
      <c r="AV55" s="19" t="str">
        <f>IF(B55=1,"",IF(D55*AND(TrackingWorksheet!U60&gt;Calculations!$BE$3,TrackingWorksheet!K60="YES"),1,0))</f>
        <v/>
      </c>
      <c r="AW55" s="19" t="str">
        <f>IF(B55=1,"",IF(D55*AND(TrackingWorksheet!W60&gt;Calculations!$BE$3,TrackingWorksheet!K60="YES"),1,0))</f>
        <v/>
      </c>
      <c r="AX55" s="19">
        <f t="shared" si="13"/>
        <v>0</v>
      </c>
      <c r="AY55" s="19">
        <f t="shared" si="1"/>
        <v>0</v>
      </c>
      <c r="AZ55" s="27" t="str">
        <f>IF(B55=1,"",IF(TrackingWorksheet!Q60="","",TrackingWorksheet!Q60))</f>
        <v/>
      </c>
      <c r="BB55" s="4"/>
      <c r="BC55" s="4"/>
      <c r="BD55" s="4"/>
      <c r="BE55" s="4"/>
      <c r="BF55" s="4"/>
      <c r="BG55" s="4" t="str">
        <f>IF(B55=1,"",IF(AND(N55=1,TrackingWorksheet!$I60+14&lt;=WeeklySummary!$C$7),1,0))</f>
        <v/>
      </c>
      <c r="BH55" s="4" t="str">
        <f>IF(B55=1,"",IF(AND(R55=1,TrackingWorksheet!$I60+14&lt;=WeeklySummary!$C$7),1,0))</f>
        <v/>
      </c>
      <c r="BI55" s="4" t="str">
        <f>IF(B55=1,"",IF(AND(J55=1,TrackingWorksheet!$G60+14&lt;=WeeklySummary!$C$7),1,0))</f>
        <v/>
      </c>
      <c r="BJ55" s="4" t="str">
        <f>IF(B55=1,"",IF(AND(T55=1,TrackingWorksheet!$I60+14&lt;=WeeklySummary!$C$7),1,0))</f>
        <v/>
      </c>
      <c r="BK55" s="4" t="str">
        <f>IF(B55=1,"",IF(AND(T55=1,TrackingWorksheet!$G60+14&lt;=WeeklySummary!$C$7),1,0))</f>
        <v/>
      </c>
      <c r="BL55" s="4">
        <f t="shared" si="23"/>
        <v>0</v>
      </c>
    </row>
    <row r="56" spans="2:64" x14ac:dyDescent="0.25">
      <c r="B56" s="27">
        <f>IF(AND(ISBLANK(TrackingWorksheet!B61),ISBLANK(TrackingWorksheet!C61),ISBLANK(TrackingWorksheet!G61),ISBLANK(TrackingWorksheet!H61),
ISBLANK(TrackingWorksheet!I61),ISBLANK(TrackingWorksheet!J61),ISBLANK(TrackingWorksheet!M61),
ISBLANK(TrackingWorksheet!N63)),1,0)</f>
        <v>1</v>
      </c>
      <c r="C56" s="12" t="str">
        <f>IF(B56=1,"",TrackingWorksheet!F61)</f>
        <v/>
      </c>
      <c r="D56" s="20" t="str">
        <f>IF(B56=1,"",IF(AND(TrackingWorksheet!B61&lt;&gt;"",TrackingWorksheet!B61&lt;=WeeklySummary!$C$7,OR(TrackingWorksheet!C61="",TrackingWorksheet!C61&gt;=WeeklySummary!$C$6)),1,0))</f>
        <v/>
      </c>
      <c r="E56" s="10" t="str">
        <f>IF(B56=1,"",IF(AND(TrackingWorksheet!G61 &lt;&gt;"",TrackingWorksheet!G61&lt;=WeeklySummary!$C$7, TrackingWorksheet!H61=Lists!$D$4), "Y", "N"))</f>
        <v/>
      </c>
      <c r="F56" s="10" t="str">
        <f>IF(B56=1,"",IF(AND(TrackingWorksheet!I61 &lt;&gt;"", TrackingWorksheet!I61&lt;=WeeklySummary!$C$7, TrackingWorksheet!J61=Lists!$D$4), "Y", "N"))</f>
        <v/>
      </c>
      <c r="G56" s="10" t="str">
        <f>IF(B56=1,"",IF(AND(TrackingWorksheet!G61 &lt;&gt;"",TrackingWorksheet!G61&lt;=WeeklySummary!$C$7, TrackingWorksheet!H61=Lists!$D$5), "Y", "N"))</f>
        <v/>
      </c>
      <c r="H56" s="10" t="str">
        <f>IF(B56=1,"",IF(AND(TrackingWorksheet!I61 &lt;&gt;"", TrackingWorksheet!I61&lt;=WeeklySummary!$C$7, TrackingWorksheet!J61=Lists!$D$5), "Y", "N"))</f>
        <v/>
      </c>
      <c r="I56" s="20" t="str">
        <f>IF(B56=1,"",IF(AND(TrackingWorksheet!G61 &lt;&gt;"", TrackingWorksheet!G61&lt;=WeeklySummary!$C$7, TrackingWorksheet!H61=Lists!$D$6), 1, 0))</f>
        <v/>
      </c>
      <c r="J56" s="20" t="str">
        <f t="shared" si="15"/>
        <v/>
      </c>
      <c r="K56" s="10" t="str">
        <f>IF(B56=1,"",IF(AND(TrackingWorksheet!I61&lt;=WeeklySummary!$C$7,TrackingWorksheet!K61="YES"),0,IF(AND(AND(OR(E56="Y",F56="Y"),E56&lt;&gt;F56),G56&lt;&gt;"Y", H56&lt;&gt;"Y"), 1, 0)))</f>
        <v/>
      </c>
      <c r="L56" s="20" t="str">
        <f t="shared" si="16"/>
        <v/>
      </c>
      <c r="M56" s="10" t="str">
        <f t="shared" si="17"/>
        <v/>
      </c>
      <c r="N56" s="20" t="str">
        <f t="shared" si="18"/>
        <v/>
      </c>
      <c r="O56" s="10" t="str">
        <f>IF(B56=1,"",IF(AND(TrackingWorksheet!I61&lt;=WeeklySummary!$C$7,TrackingWorksheet!K61="YES"),0,IF(AND(AND(OR(G56="Y",H56="Y"),G56&lt;&gt;H56),E56&lt;&gt;"Y", F56&lt;&gt;"Y"), 1, 0)))</f>
        <v/>
      </c>
      <c r="P56" s="20" t="str">
        <f t="shared" si="19"/>
        <v/>
      </c>
      <c r="Q56" s="10" t="str">
        <f t="shared" si="20"/>
        <v/>
      </c>
      <c r="R56" s="10" t="str">
        <f t="shared" si="21"/>
        <v/>
      </c>
      <c r="S56" s="10" t="str">
        <f>IF(B56=1,"",IF(AND(OR(AND(TrackingWorksheet!H61=Lists!$D$7,TrackingWorksheet!H61=TrackingWorksheet!J61),TrackingWorksheet!H61&lt;&gt;TrackingWorksheet!J61),TrackingWorksheet!K61="YES",TrackingWorksheet!H61&lt;&gt;Lists!$D$6,TrackingWorksheet!G61&lt;=WeeklySummary!$C$7,TrackingWorksheet!I61&lt;=WeeklySummary!$C$7),1,0))</f>
        <v/>
      </c>
      <c r="T56" s="10" t="str">
        <f t="shared" si="22"/>
        <v/>
      </c>
      <c r="U56" s="10" t="str">
        <f>IF($B56=1,"",IF(TrackingWorksheet!$K61="YES",1, 0)*D56)</f>
        <v/>
      </c>
      <c r="V56" s="20">
        <f t="shared" si="10"/>
        <v>0</v>
      </c>
      <c r="W56" s="20">
        <f t="shared" si="11"/>
        <v>0</v>
      </c>
      <c r="X56" s="10" t="str">
        <f>IF($B56=1,"",IF(AND(TrackingWorksheet!$L61&lt;&gt;"", TrackingWorksheet!$L61&gt;=WeeklySummary!$C$6,TrackingWorksheet!$L61&lt;=WeeklySummary!$C$7,OR(TrackingWorksheet!$H61=Lists!$D$4,TrackingWorksheet!$J61=Lists!$D$4)), 1, 0))</f>
        <v/>
      </c>
      <c r="Y56" s="10" t="str">
        <f>IF($B56=1,"",IF(AND(TrackingWorksheet!$L61&lt;&gt;"", TrackingWorksheet!$L61&gt;=WeeklySummary!$C$6,TrackingWorksheet!$L61&lt;=WeeklySummary!$C$7,OR(TrackingWorksheet!$H61=Lists!$D$5,TrackingWorksheet!$J61=Lists!$D$5)), 1, 0))</f>
        <v/>
      </c>
      <c r="Z56" s="10" t="str">
        <f>IF($B56=1,"",IF(AND(TrackingWorksheet!$L61&lt;&gt;"", TrackingWorksheet!$L61&gt;=WeeklySummary!$C$6,TrackingWorksheet!$L61&lt;=WeeklySummary!$C$7,OR(TrackingWorksheet!$H61=Lists!$D$6,TrackingWorksheet!$J61=Lists!$D$6)), 1, 0))</f>
        <v/>
      </c>
      <c r="AA56" s="19" t="str">
        <f>IF(B56=1,"",IF(AND(TrackingWorksheet!M61&lt;&gt;"",TrackingWorksheet!M61&lt;=WeeklySummary!$C$7),1,0)*D56)</f>
        <v/>
      </c>
      <c r="AB56" s="19" t="str">
        <f>IF(B56=1,"",IF(AND(TrackingWorksheet!N61&lt;&gt;"",TrackingWorksheet!N61&lt;=WeeklySummary!$C$7),1,0)*D56)</f>
        <v/>
      </c>
      <c r="AC56" s="19" t="str">
        <f>IF(B56=1,"",TrackingWorksheet!T61)</f>
        <v/>
      </c>
      <c r="AD56" s="19" t="str">
        <f>IF(B56=1,"",IF(D56*AND(TrackingWorksheet!S61&gt;=Calculations!$BD$3,TrackingWorksheet!U61="",TrackingWorksheet!K61="YES"),1,0))</f>
        <v/>
      </c>
      <c r="AE56" s="19" t="str">
        <f>IF($B56=1,"",IF(AND(TrackingWorksheet!$S61&gt;$BE$3,TrackingWorksheet!$T61=Lists!$P$4),1, 0)*D56)</f>
        <v/>
      </c>
      <c r="AF56" s="19" t="str">
        <f>IF($B56=1,"",IF(AND(TrackingWorksheet!$U61&gt;$BE$3,TrackingWorksheet!$V61=Lists!$P$4),1, 0)*D56)</f>
        <v/>
      </c>
      <c r="AG56" s="19" t="str">
        <f>IF($B56=1,"",IF(AND(TrackingWorksheet!$W61&gt;$BE$3,TrackingWorksheet!$X61=Lists!$P$4),1, 0)*D56)</f>
        <v/>
      </c>
      <c r="AH56" s="19" t="str">
        <f>IF($B56=1,"",IF(AND(TrackingWorksheet!$Y61&gt;$BE$3,TrackingWorksheet!$Z61=Lists!$P$4),1, 0)*D56)</f>
        <v/>
      </c>
      <c r="AI56" s="19" t="str">
        <f>IF($B56=1,"",IF(AND(TrackingWorksheet!$AA61&gt;$BE$3,TrackingWorksheet!$AB61=Lists!$P$4),1, 0)*D56)</f>
        <v/>
      </c>
      <c r="AJ56" s="19" t="str">
        <f>IF($B56=1,"",IF(AND(TrackingWorksheet!$S61&gt;$BE$3,TrackingWorksheet!$T61=Lists!$P$5),1, 0)*D56)</f>
        <v/>
      </c>
      <c r="AK56" s="19" t="str">
        <f>IF($B56=1,"",IF(AND(TrackingWorksheet!$U61&gt;$BE$3,TrackingWorksheet!$V61=Lists!$P$5),1, 0)*D56)</f>
        <v/>
      </c>
      <c r="AL56" s="19" t="str">
        <f>IF($B56=1,"",IF(AND(TrackingWorksheet!$W61&gt;$BE$3,TrackingWorksheet!$X61=Lists!$P$5),1, 0)*D56)</f>
        <v/>
      </c>
      <c r="AM56" s="19" t="str">
        <f>IF($B56=1,"",IF(AND(TrackingWorksheet!$Y61&gt;$BE$3,TrackingWorksheet!$Z61=Lists!$P$5),1, 0)*D56)</f>
        <v/>
      </c>
      <c r="AN56" s="19" t="str">
        <f>IF($B56=1,"",IF(AND(TrackingWorksheet!$AA61&gt;$BE$3,TrackingWorksheet!$AB61=Lists!$P$5),1, 0)*D56)</f>
        <v/>
      </c>
      <c r="AO56" s="19" t="str">
        <f>IF($B56=1,"",IF(AND(TrackingWorksheet!$S61&gt;$BE$3,TrackingWorksheet!$T61=Lists!$P$6),1, 0)*D56)</f>
        <v/>
      </c>
      <c r="AP56" s="19" t="str">
        <f>IF($B56=1,"",IF(AND(TrackingWorksheet!$U61&gt;$BE$3,TrackingWorksheet!$V61=Lists!$P$6),1, 0)*D56)</f>
        <v/>
      </c>
      <c r="AQ56" s="19" t="str">
        <f>IF($B56=1,"",IF(AND(TrackingWorksheet!$W61&gt;$BE$3,TrackingWorksheet!$X61=Lists!$P$6),1, 0)*D56)</f>
        <v/>
      </c>
      <c r="AR56" s="19" t="str">
        <f>IF($B56=1,"",IF(AND(TrackingWorksheet!$Y61&gt;$BE$3,TrackingWorksheet!$Z61=Lists!$P$6),1, 0)*D56)</f>
        <v/>
      </c>
      <c r="AS56" s="19" t="str">
        <f>IF($B56=1,"",IF(AND(TrackingWorksheet!$AA61&gt;$BE$3,TrackingWorksheet!$AB61=Lists!$P$6),1, 0)*D56)</f>
        <v/>
      </c>
      <c r="AT56" s="19">
        <f t="shared" si="12"/>
        <v>0</v>
      </c>
      <c r="AU56" s="19" t="str">
        <f>IF(B56=1,"",IF(AND(TrackingWorksheet!K61="",TrackingWorksheet!M61="", TrackingWorksheet!N61="", TrackingWorksheet!S61="", TrackingWorksheet!V61="", TrackingWorksheet!W61="", TrackingWorksheet!Y61="", TrackingWorksheet!AA61="", V56=1),1,0)*D56)</f>
        <v/>
      </c>
      <c r="AV56" s="19" t="str">
        <f>IF(B56=1,"",IF(D56*AND(TrackingWorksheet!U61&gt;Calculations!$BE$3,TrackingWorksheet!K61="YES"),1,0))</f>
        <v/>
      </c>
      <c r="AW56" s="19" t="str">
        <f>IF(B56=1,"",IF(D56*AND(TrackingWorksheet!W61&gt;Calculations!$BE$3,TrackingWorksheet!K61="YES"),1,0))</f>
        <v/>
      </c>
      <c r="AX56" s="19">
        <f t="shared" si="13"/>
        <v>0</v>
      </c>
      <c r="AY56" s="19">
        <f t="shared" si="1"/>
        <v>0</v>
      </c>
      <c r="AZ56" s="27" t="str">
        <f>IF(B56=1,"",IF(TrackingWorksheet!Q61="","",TrackingWorksheet!Q61))</f>
        <v/>
      </c>
      <c r="BB56" s="4"/>
      <c r="BC56" s="4"/>
      <c r="BD56" s="4"/>
      <c r="BE56" s="4"/>
      <c r="BF56" s="4"/>
      <c r="BG56" s="4" t="str">
        <f>IF(B56=1,"",IF(AND(N56=1,TrackingWorksheet!$I61+14&lt;=WeeklySummary!$C$7),1,0))</f>
        <v/>
      </c>
      <c r="BH56" s="4" t="str">
        <f>IF(B56=1,"",IF(AND(R56=1,TrackingWorksheet!$I61+14&lt;=WeeklySummary!$C$7),1,0))</f>
        <v/>
      </c>
      <c r="BI56" s="4" t="str">
        <f>IF(B56=1,"",IF(AND(J56=1,TrackingWorksheet!$G61+14&lt;=WeeklySummary!$C$7),1,0))</f>
        <v/>
      </c>
      <c r="BJ56" s="4" t="str">
        <f>IF(B56=1,"",IF(AND(T56=1,TrackingWorksheet!$I61+14&lt;=WeeklySummary!$C$7),1,0))</f>
        <v/>
      </c>
      <c r="BK56" s="4" t="str">
        <f>IF(B56=1,"",IF(AND(T56=1,TrackingWorksheet!$G61+14&lt;=WeeklySummary!$C$7),1,0))</f>
        <v/>
      </c>
      <c r="BL56" s="4">
        <f t="shared" si="23"/>
        <v>0</v>
      </c>
    </row>
    <row r="57" spans="2:64" x14ac:dyDescent="0.25">
      <c r="B57" s="27">
        <f>IF(AND(ISBLANK(TrackingWorksheet!B62),ISBLANK(TrackingWorksheet!C62),ISBLANK(TrackingWorksheet!G62),ISBLANK(TrackingWorksheet!H62),
ISBLANK(TrackingWorksheet!I62),ISBLANK(TrackingWorksheet!J62),ISBLANK(TrackingWorksheet!M62),
ISBLANK(TrackingWorksheet!N64)),1,0)</f>
        <v>1</v>
      </c>
      <c r="C57" s="12" t="str">
        <f>IF(B57=1,"",TrackingWorksheet!F62)</f>
        <v/>
      </c>
      <c r="D57" s="20" t="str">
        <f>IF(B57=1,"",IF(AND(TrackingWorksheet!B62&lt;&gt;"",TrackingWorksheet!B62&lt;=WeeklySummary!$C$7,OR(TrackingWorksheet!C62="",TrackingWorksheet!C62&gt;=WeeklySummary!$C$6)),1,0))</f>
        <v/>
      </c>
      <c r="E57" s="10" t="str">
        <f>IF(B57=1,"",IF(AND(TrackingWorksheet!G62 &lt;&gt;"",TrackingWorksheet!G62&lt;=WeeklySummary!$C$7, TrackingWorksheet!H62=Lists!$D$4), "Y", "N"))</f>
        <v/>
      </c>
      <c r="F57" s="10" t="str">
        <f>IF(B57=1,"",IF(AND(TrackingWorksheet!I62 &lt;&gt;"", TrackingWorksheet!I62&lt;=WeeklySummary!$C$7, TrackingWorksheet!J62=Lists!$D$4), "Y", "N"))</f>
        <v/>
      </c>
      <c r="G57" s="10" t="str">
        <f>IF(B57=1,"",IF(AND(TrackingWorksheet!G62 &lt;&gt;"",TrackingWorksheet!G62&lt;=WeeklySummary!$C$7, TrackingWorksheet!H62=Lists!$D$5), "Y", "N"))</f>
        <v/>
      </c>
      <c r="H57" s="10" t="str">
        <f>IF(B57=1,"",IF(AND(TrackingWorksheet!I62 &lt;&gt;"", TrackingWorksheet!I62&lt;=WeeklySummary!$C$7, TrackingWorksheet!J62=Lists!$D$5), "Y", "N"))</f>
        <v/>
      </c>
      <c r="I57" s="20" t="str">
        <f>IF(B57=1,"",IF(AND(TrackingWorksheet!G62 &lt;&gt;"", TrackingWorksheet!G62&lt;=WeeklySummary!$C$7, TrackingWorksheet!H62=Lists!$D$6), 1, 0))</f>
        <v/>
      </c>
      <c r="J57" s="20" t="str">
        <f t="shared" si="15"/>
        <v/>
      </c>
      <c r="K57" s="10" t="str">
        <f>IF(B57=1,"",IF(AND(TrackingWorksheet!I62&lt;=WeeklySummary!$C$7,TrackingWorksheet!K62="YES"),0,IF(AND(AND(OR(E57="Y",F57="Y"),E57&lt;&gt;F57),G57&lt;&gt;"Y", H57&lt;&gt;"Y"), 1, 0)))</f>
        <v/>
      </c>
      <c r="L57" s="20" t="str">
        <f t="shared" si="16"/>
        <v/>
      </c>
      <c r="M57" s="10" t="str">
        <f t="shared" si="17"/>
        <v/>
      </c>
      <c r="N57" s="20" t="str">
        <f t="shared" si="18"/>
        <v/>
      </c>
      <c r="O57" s="10" t="str">
        <f>IF(B57=1,"",IF(AND(TrackingWorksheet!I62&lt;=WeeklySummary!$C$7,TrackingWorksheet!K62="YES"),0,IF(AND(AND(OR(G57="Y",H57="Y"),G57&lt;&gt;H57),E57&lt;&gt;"Y", F57&lt;&gt;"Y"), 1, 0)))</f>
        <v/>
      </c>
      <c r="P57" s="20" t="str">
        <f t="shared" si="19"/>
        <v/>
      </c>
      <c r="Q57" s="10" t="str">
        <f t="shared" si="20"/>
        <v/>
      </c>
      <c r="R57" s="10" t="str">
        <f t="shared" si="21"/>
        <v/>
      </c>
      <c r="S57" s="10" t="str">
        <f>IF(B57=1,"",IF(AND(OR(AND(TrackingWorksheet!H62=Lists!$D$7,TrackingWorksheet!H62=TrackingWorksheet!J62),TrackingWorksheet!H62&lt;&gt;TrackingWorksheet!J62),TrackingWorksheet!K62="YES",TrackingWorksheet!H62&lt;&gt;Lists!$D$6,TrackingWorksheet!G62&lt;=WeeklySummary!$C$7,TrackingWorksheet!I62&lt;=WeeklySummary!$C$7),1,0))</f>
        <v/>
      </c>
      <c r="T57" s="10" t="str">
        <f t="shared" si="22"/>
        <v/>
      </c>
      <c r="U57" s="10" t="str">
        <f>IF($B57=1,"",IF(TrackingWorksheet!$K62="YES",1, 0)*D57)</f>
        <v/>
      </c>
      <c r="V57" s="20">
        <f t="shared" si="10"/>
        <v>0</v>
      </c>
      <c r="W57" s="20">
        <f t="shared" si="11"/>
        <v>0</v>
      </c>
      <c r="X57" s="10" t="str">
        <f>IF($B57=1,"",IF(AND(TrackingWorksheet!$L62&lt;&gt;"", TrackingWorksheet!$L62&gt;=WeeklySummary!$C$6,TrackingWorksheet!$L62&lt;=WeeklySummary!$C$7,OR(TrackingWorksheet!$H62=Lists!$D$4,TrackingWorksheet!$J62=Lists!$D$4)), 1, 0))</f>
        <v/>
      </c>
      <c r="Y57" s="10" t="str">
        <f>IF($B57=1,"",IF(AND(TrackingWorksheet!$L62&lt;&gt;"", TrackingWorksheet!$L62&gt;=WeeklySummary!$C$6,TrackingWorksheet!$L62&lt;=WeeklySummary!$C$7,OR(TrackingWorksheet!$H62=Lists!$D$5,TrackingWorksheet!$J62=Lists!$D$5)), 1, 0))</f>
        <v/>
      </c>
      <c r="Z57" s="10" t="str">
        <f>IF($B57=1,"",IF(AND(TrackingWorksheet!$L62&lt;&gt;"", TrackingWorksheet!$L62&gt;=WeeklySummary!$C$6,TrackingWorksheet!$L62&lt;=WeeklySummary!$C$7,OR(TrackingWorksheet!$H62=Lists!$D$6,TrackingWorksheet!$J62=Lists!$D$6)), 1, 0))</f>
        <v/>
      </c>
      <c r="AA57" s="19" t="str">
        <f>IF(B57=1,"",IF(AND(TrackingWorksheet!M62&lt;&gt;"",TrackingWorksheet!M62&lt;=WeeklySummary!$C$7),1,0)*D57)</f>
        <v/>
      </c>
      <c r="AB57" s="19" t="str">
        <f>IF(B57=1,"",IF(AND(TrackingWorksheet!N62&lt;&gt;"",TrackingWorksheet!N62&lt;=WeeklySummary!$C$7),1,0)*D57)</f>
        <v/>
      </c>
      <c r="AC57" s="19" t="str">
        <f>IF(B57=1,"",TrackingWorksheet!T62)</f>
        <v/>
      </c>
      <c r="AD57" s="19" t="str">
        <f>IF(B57=1,"",IF(D57*AND(TrackingWorksheet!S62&gt;=Calculations!$BD$3,TrackingWorksheet!U62="",TrackingWorksheet!K62="YES"),1,0))</f>
        <v/>
      </c>
      <c r="AE57" s="19" t="str">
        <f>IF($B57=1,"",IF(AND(TrackingWorksheet!$S62&gt;$BE$3,TrackingWorksheet!$T62=Lists!$P$4),1, 0)*D57)</f>
        <v/>
      </c>
      <c r="AF57" s="19" t="str">
        <f>IF($B57=1,"",IF(AND(TrackingWorksheet!$U62&gt;$BE$3,TrackingWorksheet!$V62=Lists!$P$4),1, 0)*D57)</f>
        <v/>
      </c>
      <c r="AG57" s="19" t="str">
        <f>IF($B57=1,"",IF(AND(TrackingWorksheet!$W62&gt;$BE$3,TrackingWorksheet!$X62=Lists!$P$4),1, 0)*D57)</f>
        <v/>
      </c>
      <c r="AH57" s="19" t="str">
        <f>IF($B57=1,"",IF(AND(TrackingWorksheet!$Y62&gt;$BE$3,TrackingWorksheet!$Z62=Lists!$P$4),1, 0)*D57)</f>
        <v/>
      </c>
      <c r="AI57" s="19" t="str">
        <f>IF($B57=1,"",IF(AND(TrackingWorksheet!$AA62&gt;$BE$3,TrackingWorksheet!$AB62=Lists!$P$4),1, 0)*D57)</f>
        <v/>
      </c>
      <c r="AJ57" s="19" t="str">
        <f>IF($B57=1,"",IF(AND(TrackingWorksheet!$S62&gt;$BE$3,TrackingWorksheet!$T62=Lists!$P$5),1, 0)*D57)</f>
        <v/>
      </c>
      <c r="AK57" s="19" t="str">
        <f>IF($B57=1,"",IF(AND(TrackingWorksheet!$U62&gt;$BE$3,TrackingWorksheet!$V62=Lists!$P$5),1, 0)*D57)</f>
        <v/>
      </c>
      <c r="AL57" s="19" t="str">
        <f>IF($B57=1,"",IF(AND(TrackingWorksheet!$W62&gt;$BE$3,TrackingWorksheet!$X62=Lists!$P$5),1, 0)*D57)</f>
        <v/>
      </c>
      <c r="AM57" s="19" t="str">
        <f>IF($B57=1,"",IF(AND(TrackingWorksheet!$Y62&gt;$BE$3,TrackingWorksheet!$Z62=Lists!$P$5),1, 0)*D57)</f>
        <v/>
      </c>
      <c r="AN57" s="19" t="str">
        <f>IF($B57=1,"",IF(AND(TrackingWorksheet!$AA62&gt;$BE$3,TrackingWorksheet!$AB62=Lists!$P$5),1, 0)*D57)</f>
        <v/>
      </c>
      <c r="AO57" s="19" t="str">
        <f>IF($B57=1,"",IF(AND(TrackingWorksheet!$S62&gt;$BE$3,TrackingWorksheet!$T62=Lists!$P$6),1, 0)*D57)</f>
        <v/>
      </c>
      <c r="AP57" s="19" t="str">
        <f>IF($B57=1,"",IF(AND(TrackingWorksheet!$U62&gt;$BE$3,TrackingWorksheet!$V62=Lists!$P$6),1, 0)*D57)</f>
        <v/>
      </c>
      <c r="AQ57" s="19" t="str">
        <f>IF($B57=1,"",IF(AND(TrackingWorksheet!$W62&gt;$BE$3,TrackingWorksheet!$X62=Lists!$P$6),1, 0)*D57)</f>
        <v/>
      </c>
      <c r="AR57" s="19" t="str">
        <f>IF($B57=1,"",IF(AND(TrackingWorksheet!$Y62&gt;$BE$3,TrackingWorksheet!$Z62=Lists!$P$6),1, 0)*D57)</f>
        <v/>
      </c>
      <c r="AS57" s="19" t="str">
        <f>IF($B57=1,"",IF(AND(TrackingWorksheet!$AA62&gt;$BE$3,TrackingWorksheet!$AB62=Lists!$P$6),1, 0)*D57)</f>
        <v/>
      </c>
      <c r="AT57" s="19">
        <f t="shared" si="12"/>
        <v>0</v>
      </c>
      <c r="AU57" s="19" t="str">
        <f>IF(B57=1,"",IF(AND(TrackingWorksheet!K62="",TrackingWorksheet!M62="", TrackingWorksheet!N62="", TrackingWorksheet!S62="", TrackingWorksheet!V62="", TrackingWorksheet!W62="", TrackingWorksheet!Y62="", TrackingWorksheet!AA62="", V57=1),1,0)*D57)</f>
        <v/>
      </c>
      <c r="AV57" s="19" t="str">
        <f>IF(B57=1,"",IF(D57*AND(TrackingWorksheet!U62&gt;Calculations!$BE$3,TrackingWorksheet!K62="YES"),1,0))</f>
        <v/>
      </c>
      <c r="AW57" s="19" t="str">
        <f>IF(B57=1,"",IF(D57*AND(TrackingWorksheet!W62&gt;Calculations!$BE$3,TrackingWorksheet!K62="YES"),1,0))</f>
        <v/>
      </c>
      <c r="AX57" s="19">
        <f t="shared" si="13"/>
        <v>0</v>
      </c>
      <c r="AY57" s="19">
        <f t="shared" si="1"/>
        <v>0</v>
      </c>
      <c r="AZ57" s="27" t="str">
        <f>IF(B57=1,"",IF(TrackingWorksheet!Q62="","",TrackingWorksheet!Q62))</f>
        <v/>
      </c>
      <c r="BB57" s="4"/>
      <c r="BC57" s="4"/>
      <c r="BD57" s="4"/>
      <c r="BE57" s="4"/>
      <c r="BF57" s="4"/>
      <c r="BG57" s="4" t="str">
        <f>IF(B57=1,"",IF(AND(N57=1,TrackingWorksheet!$I62+14&lt;=WeeklySummary!$C$7),1,0))</f>
        <v/>
      </c>
      <c r="BH57" s="4" t="str">
        <f>IF(B57=1,"",IF(AND(R57=1,TrackingWorksheet!$I62+14&lt;=WeeklySummary!$C$7),1,0))</f>
        <v/>
      </c>
      <c r="BI57" s="4" t="str">
        <f>IF(B57=1,"",IF(AND(J57=1,TrackingWorksheet!$G62+14&lt;=WeeklySummary!$C$7),1,0))</f>
        <v/>
      </c>
      <c r="BJ57" s="4" t="str">
        <f>IF(B57=1,"",IF(AND(T57=1,TrackingWorksheet!$I62+14&lt;=WeeklySummary!$C$7),1,0))</f>
        <v/>
      </c>
      <c r="BK57" s="4" t="str">
        <f>IF(B57=1,"",IF(AND(T57=1,TrackingWorksheet!$G62+14&lt;=WeeklySummary!$C$7),1,0))</f>
        <v/>
      </c>
      <c r="BL57" s="4">
        <f t="shared" si="23"/>
        <v>0</v>
      </c>
    </row>
    <row r="58" spans="2:64" x14ac:dyDescent="0.25">
      <c r="B58" s="27">
        <f>IF(AND(ISBLANK(TrackingWorksheet!B63),ISBLANK(TrackingWorksheet!C63),ISBLANK(TrackingWorksheet!G63),ISBLANK(TrackingWorksheet!H63),
ISBLANK(TrackingWorksheet!I63),ISBLANK(TrackingWorksheet!J63),ISBLANK(TrackingWorksheet!M63),
ISBLANK(TrackingWorksheet!N65)),1,0)</f>
        <v>1</v>
      </c>
      <c r="C58" s="12" t="str">
        <f>IF(B58=1,"",TrackingWorksheet!F63)</f>
        <v/>
      </c>
      <c r="D58" s="20" t="str">
        <f>IF(B58=1,"",IF(AND(TrackingWorksheet!B63&lt;&gt;"",TrackingWorksheet!B63&lt;=WeeklySummary!$C$7,OR(TrackingWorksheet!C63="",TrackingWorksheet!C63&gt;=WeeklySummary!$C$6)),1,0))</f>
        <v/>
      </c>
      <c r="E58" s="10" t="str">
        <f>IF(B58=1,"",IF(AND(TrackingWorksheet!G63 &lt;&gt;"",TrackingWorksheet!G63&lt;=WeeklySummary!$C$7, TrackingWorksheet!H63=Lists!$D$4), "Y", "N"))</f>
        <v/>
      </c>
      <c r="F58" s="10" t="str">
        <f>IF(B58=1,"",IF(AND(TrackingWorksheet!I63 &lt;&gt;"", TrackingWorksheet!I63&lt;=WeeklySummary!$C$7, TrackingWorksheet!J63=Lists!$D$4), "Y", "N"))</f>
        <v/>
      </c>
      <c r="G58" s="10" t="str">
        <f>IF(B58=1,"",IF(AND(TrackingWorksheet!G63 &lt;&gt;"",TrackingWorksheet!G63&lt;=WeeklySummary!$C$7, TrackingWorksheet!H63=Lists!$D$5), "Y", "N"))</f>
        <v/>
      </c>
      <c r="H58" s="10" t="str">
        <f>IF(B58=1,"",IF(AND(TrackingWorksheet!I63 &lt;&gt;"", TrackingWorksheet!I63&lt;=WeeklySummary!$C$7, TrackingWorksheet!J63=Lists!$D$5), "Y", "N"))</f>
        <v/>
      </c>
      <c r="I58" s="20" t="str">
        <f>IF(B58=1,"",IF(AND(TrackingWorksheet!G63 &lt;&gt;"", TrackingWorksheet!G63&lt;=WeeklySummary!$C$7, TrackingWorksheet!H63=Lists!$D$6), 1, 0))</f>
        <v/>
      </c>
      <c r="J58" s="20" t="str">
        <f t="shared" si="15"/>
        <v/>
      </c>
      <c r="K58" s="10" t="str">
        <f>IF(B58=1,"",IF(AND(TrackingWorksheet!I63&lt;=WeeklySummary!$C$7,TrackingWorksheet!K63="YES"),0,IF(AND(AND(OR(E58="Y",F58="Y"),E58&lt;&gt;F58),G58&lt;&gt;"Y", H58&lt;&gt;"Y"), 1, 0)))</f>
        <v/>
      </c>
      <c r="L58" s="20" t="str">
        <f t="shared" si="16"/>
        <v/>
      </c>
      <c r="M58" s="10" t="str">
        <f t="shared" si="17"/>
        <v/>
      </c>
      <c r="N58" s="20" t="str">
        <f t="shared" si="18"/>
        <v/>
      </c>
      <c r="O58" s="10" t="str">
        <f>IF(B58=1,"",IF(AND(TrackingWorksheet!I63&lt;=WeeklySummary!$C$7,TrackingWorksheet!K63="YES"),0,IF(AND(AND(OR(G58="Y",H58="Y"),G58&lt;&gt;H58),E58&lt;&gt;"Y", F58&lt;&gt;"Y"), 1, 0)))</f>
        <v/>
      </c>
      <c r="P58" s="20" t="str">
        <f t="shared" si="19"/>
        <v/>
      </c>
      <c r="Q58" s="10" t="str">
        <f t="shared" si="20"/>
        <v/>
      </c>
      <c r="R58" s="10" t="str">
        <f t="shared" si="21"/>
        <v/>
      </c>
      <c r="S58" s="10" t="str">
        <f>IF(B58=1,"",IF(AND(OR(AND(TrackingWorksheet!H63=Lists!$D$7,TrackingWorksheet!H63=TrackingWorksheet!J63),TrackingWorksheet!H63&lt;&gt;TrackingWorksheet!J63),TrackingWorksheet!K63="YES",TrackingWorksheet!H63&lt;&gt;Lists!$D$6,TrackingWorksheet!G63&lt;=WeeklySummary!$C$7,TrackingWorksheet!I63&lt;=WeeklySummary!$C$7),1,0))</f>
        <v/>
      </c>
      <c r="T58" s="10" t="str">
        <f t="shared" si="22"/>
        <v/>
      </c>
      <c r="U58" s="10" t="str">
        <f>IF($B58=1,"",IF(TrackingWorksheet!$K63="YES",1, 0)*D58)</f>
        <v/>
      </c>
      <c r="V58" s="20">
        <f t="shared" si="10"/>
        <v>0</v>
      </c>
      <c r="W58" s="20">
        <f t="shared" si="11"/>
        <v>0</v>
      </c>
      <c r="X58" s="10" t="str">
        <f>IF($B58=1,"",IF(AND(TrackingWorksheet!$L63&lt;&gt;"", TrackingWorksheet!$L63&gt;=WeeklySummary!$C$6,TrackingWorksheet!$L63&lt;=WeeklySummary!$C$7,OR(TrackingWorksheet!$H63=Lists!$D$4,TrackingWorksheet!$J63=Lists!$D$4)), 1, 0))</f>
        <v/>
      </c>
      <c r="Y58" s="10" t="str">
        <f>IF($B58=1,"",IF(AND(TrackingWorksheet!$L63&lt;&gt;"", TrackingWorksheet!$L63&gt;=WeeklySummary!$C$6,TrackingWorksheet!$L63&lt;=WeeklySummary!$C$7,OR(TrackingWorksheet!$H63=Lists!$D$5,TrackingWorksheet!$J63=Lists!$D$5)), 1, 0))</f>
        <v/>
      </c>
      <c r="Z58" s="10" t="str">
        <f>IF($B58=1,"",IF(AND(TrackingWorksheet!$L63&lt;&gt;"", TrackingWorksheet!$L63&gt;=WeeklySummary!$C$6,TrackingWorksheet!$L63&lt;=WeeklySummary!$C$7,OR(TrackingWorksheet!$H63=Lists!$D$6,TrackingWorksheet!$J63=Lists!$D$6)), 1, 0))</f>
        <v/>
      </c>
      <c r="AA58" s="19" t="str">
        <f>IF(B58=1,"",IF(AND(TrackingWorksheet!M63&lt;&gt;"",TrackingWorksheet!M63&lt;=WeeklySummary!$C$7),1,0)*D58)</f>
        <v/>
      </c>
      <c r="AB58" s="19" t="str">
        <f>IF(B58=1,"",IF(AND(TrackingWorksheet!N63&lt;&gt;"",TrackingWorksheet!N63&lt;=WeeklySummary!$C$7),1,0)*D58)</f>
        <v/>
      </c>
      <c r="AC58" s="19" t="str">
        <f>IF(B58=1,"",TrackingWorksheet!T63)</f>
        <v/>
      </c>
      <c r="AD58" s="19" t="str">
        <f>IF(B58=1,"",IF(D58*AND(TrackingWorksheet!S63&gt;=Calculations!$BD$3,TrackingWorksheet!U63="",TrackingWorksheet!K63="YES"),1,0))</f>
        <v/>
      </c>
      <c r="AE58" s="19" t="str">
        <f>IF($B58=1,"",IF(AND(TrackingWorksheet!$S63&gt;$BE$3,TrackingWorksheet!$T63=Lists!$P$4),1, 0)*D58)</f>
        <v/>
      </c>
      <c r="AF58" s="19" t="str">
        <f>IF($B58=1,"",IF(AND(TrackingWorksheet!$U63&gt;$BE$3,TrackingWorksheet!$V63=Lists!$P$4),1, 0)*D58)</f>
        <v/>
      </c>
      <c r="AG58" s="19" t="str">
        <f>IF($B58=1,"",IF(AND(TrackingWorksheet!$W63&gt;$BE$3,TrackingWorksheet!$X63=Lists!$P$4),1, 0)*D58)</f>
        <v/>
      </c>
      <c r="AH58" s="19" t="str">
        <f>IF($B58=1,"",IF(AND(TrackingWorksheet!$Y63&gt;$BE$3,TrackingWorksheet!$Z63=Lists!$P$4),1, 0)*D58)</f>
        <v/>
      </c>
      <c r="AI58" s="19" t="str">
        <f>IF($B58=1,"",IF(AND(TrackingWorksheet!$AA63&gt;$BE$3,TrackingWorksheet!$AB63=Lists!$P$4),1, 0)*D58)</f>
        <v/>
      </c>
      <c r="AJ58" s="19" t="str">
        <f>IF($B58=1,"",IF(AND(TrackingWorksheet!$S63&gt;$BE$3,TrackingWorksheet!$T63=Lists!$P$5),1, 0)*D58)</f>
        <v/>
      </c>
      <c r="AK58" s="19" t="str">
        <f>IF($B58=1,"",IF(AND(TrackingWorksheet!$U63&gt;$BE$3,TrackingWorksheet!$V63=Lists!$P$5),1, 0)*D58)</f>
        <v/>
      </c>
      <c r="AL58" s="19" t="str">
        <f>IF($B58=1,"",IF(AND(TrackingWorksheet!$W63&gt;$BE$3,TrackingWorksheet!$X63=Lists!$P$5),1, 0)*D58)</f>
        <v/>
      </c>
      <c r="AM58" s="19" t="str">
        <f>IF($B58=1,"",IF(AND(TrackingWorksheet!$Y63&gt;$BE$3,TrackingWorksheet!$Z63=Lists!$P$5),1, 0)*D58)</f>
        <v/>
      </c>
      <c r="AN58" s="19" t="str">
        <f>IF($B58=1,"",IF(AND(TrackingWorksheet!$AA63&gt;$BE$3,TrackingWorksheet!$AB63=Lists!$P$5),1, 0)*D58)</f>
        <v/>
      </c>
      <c r="AO58" s="19" t="str">
        <f>IF($B58=1,"",IF(AND(TrackingWorksheet!$S63&gt;$BE$3,TrackingWorksheet!$T63=Lists!$P$6),1, 0)*D58)</f>
        <v/>
      </c>
      <c r="AP58" s="19" t="str">
        <f>IF($B58=1,"",IF(AND(TrackingWorksheet!$U63&gt;$BE$3,TrackingWorksheet!$V63=Lists!$P$6),1, 0)*D58)</f>
        <v/>
      </c>
      <c r="AQ58" s="19" t="str">
        <f>IF($B58=1,"",IF(AND(TrackingWorksheet!$W63&gt;$BE$3,TrackingWorksheet!$X63=Lists!$P$6),1, 0)*D58)</f>
        <v/>
      </c>
      <c r="AR58" s="19" t="str">
        <f>IF($B58=1,"",IF(AND(TrackingWorksheet!$Y63&gt;$BE$3,TrackingWorksheet!$Z63=Lists!$P$6),1, 0)*D58)</f>
        <v/>
      </c>
      <c r="AS58" s="19" t="str">
        <f>IF($B58=1,"",IF(AND(TrackingWorksheet!$AA63&gt;$BE$3,TrackingWorksheet!$AB63=Lists!$P$6),1, 0)*D58)</f>
        <v/>
      </c>
      <c r="AT58" s="19">
        <f t="shared" si="12"/>
        <v>0</v>
      </c>
      <c r="AU58" s="19" t="str">
        <f>IF(B58=1,"",IF(AND(TrackingWorksheet!K63="",TrackingWorksheet!M63="", TrackingWorksheet!N63="", TrackingWorksheet!S63="", TrackingWorksheet!V63="", TrackingWorksheet!W63="", TrackingWorksheet!Y63="", TrackingWorksheet!AA63="", V58=1),1,0)*D58)</f>
        <v/>
      </c>
      <c r="AV58" s="19" t="str">
        <f>IF(B58=1,"",IF(D58*AND(TrackingWorksheet!U63&gt;Calculations!$BE$3,TrackingWorksheet!K63="YES"),1,0))</f>
        <v/>
      </c>
      <c r="AW58" s="19" t="str">
        <f>IF(B58=1,"",IF(D58*AND(TrackingWorksheet!W63&gt;Calculations!$BE$3,TrackingWorksheet!K63="YES"),1,0))</f>
        <v/>
      </c>
      <c r="AX58" s="19">
        <f t="shared" si="13"/>
        <v>0</v>
      </c>
      <c r="AY58" s="19">
        <f t="shared" si="1"/>
        <v>0</v>
      </c>
      <c r="AZ58" s="27" t="str">
        <f>IF(B58=1,"",IF(TrackingWorksheet!Q63="","",TrackingWorksheet!Q63))</f>
        <v/>
      </c>
      <c r="BB58" s="4"/>
      <c r="BC58" s="4"/>
      <c r="BD58" s="4"/>
      <c r="BE58" s="4"/>
      <c r="BF58" s="4"/>
      <c r="BG58" s="4" t="str">
        <f>IF(B58=1,"",IF(AND(N58=1,TrackingWorksheet!$I63+14&lt;=WeeklySummary!$C$7),1,0))</f>
        <v/>
      </c>
      <c r="BH58" s="4" t="str">
        <f>IF(B58=1,"",IF(AND(R58=1,TrackingWorksheet!$I63+14&lt;=WeeklySummary!$C$7),1,0))</f>
        <v/>
      </c>
      <c r="BI58" s="4" t="str">
        <f>IF(B58=1,"",IF(AND(J58=1,TrackingWorksheet!$G63+14&lt;=WeeklySummary!$C$7),1,0))</f>
        <v/>
      </c>
      <c r="BJ58" s="4" t="str">
        <f>IF(B58=1,"",IF(AND(T58=1,TrackingWorksheet!$I63+14&lt;=WeeklySummary!$C$7),1,0))</f>
        <v/>
      </c>
      <c r="BK58" s="4" t="str">
        <f>IF(B58=1,"",IF(AND(T58=1,TrackingWorksheet!$G63+14&lt;=WeeklySummary!$C$7),1,0))</f>
        <v/>
      </c>
      <c r="BL58" s="4">
        <f t="shared" si="23"/>
        <v>0</v>
      </c>
    </row>
    <row r="59" spans="2:64" x14ac:dyDescent="0.25">
      <c r="B59" s="27">
        <f>IF(AND(ISBLANK(TrackingWorksheet!B64),ISBLANK(TrackingWorksheet!C64),ISBLANK(TrackingWorksheet!G64),ISBLANK(TrackingWorksheet!H64),
ISBLANK(TrackingWorksheet!I64),ISBLANK(TrackingWorksheet!J64),ISBLANK(TrackingWorksheet!M64),
ISBLANK(TrackingWorksheet!N66)),1,0)</f>
        <v>1</v>
      </c>
      <c r="C59" s="12" t="str">
        <f>IF(B59=1,"",TrackingWorksheet!F64)</f>
        <v/>
      </c>
      <c r="D59" s="20" t="str">
        <f>IF(B59=1,"",IF(AND(TrackingWorksheet!B64&lt;&gt;"",TrackingWorksheet!B64&lt;=WeeklySummary!$C$7,OR(TrackingWorksheet!C64="",TrackingWorksheet!C64&gt;=WeeklySummary!$C$6)),1,0))</f>
        <v/>
      </c>
      <c r="E59" s="10" t="str">
        <f>IF(B59=1,"",IF(AND(TrackingWorksheet!G64 &lt;&gt;"",TrackingWorksheet!G64&lt;=WeeklySummary!$C$7, TrackingWorksheet!H64=Lists!$D$4), "Y", "N"))</f>
        <v/>
      </c>
      <c r="F59" s="10" t="str">
        <f>IF(B59=1,"",IF(AND(TrackingWorksheet!I64 &lt;&gt;"", TrackingWorksheet!I64&lt;=WeeklySummary!$C$7, TrackingWorksheet!J64=Lists!$D$4), "Y", "N"))</f>
        <v/>
      </c>
      <c r="G59" s="10" t="str">
        <f>IF(B59=1,"",IF(AND(TrackingWorksheet!G64 &lt;&gt;"",TrackingWorksheet!G64&lt;=WeeklySummary!$C$7, TrackingWorksheet!H64=Lists!$D$5), "Y", "N"))</f>
        <v/>
      </c>
      <c r="H59" s="10" t="str">
        <f>IF(B59=1,"",IF(AND(TrackingWorksheet!I64 &lt;&gt;"", TrackingWorksheet!I64&lt;=WeeklySummary!$C$7, TrackingWorksheet!J64=Lists!$D$5), "Y", "N"))</f>
        <v/>
      </c>
      <c r="I59" s="20" t="str">
        <f>IF(B59=1,"",IF(AND(TrackingWorksheet!G64 &lt;&gt;"", TrackingWorksheet!G64&lt;=WeeklySummary!$C$7, TrackingWorksheet!H64=Lists!$D$6), 1, 0))</f>
        <v/>
      </c>
      <c r="J59" s="20" t="str">
        <f t="shared" si="15"/>
        <v/>
      </c>
      <c r="K59" s="10" t="str">
        <f>IF(B59=1,"",IF(AND(TrackingWorksheet!I64&lt;=WeeklySummary!$C$7,TrackingWorksheet!K64="YES"),0,IF(AND(AND(OR(E59="Y",F59="Y"),E59&lt;&gt;F59),G59&lt;&gt;"Y", H59&lt;&gt;"Y"), 1, 0)))</f>
        <v/>
      </c>
      <c r="L59" s="20" t="str">
        <f t="shared" si="16"/>
        <v/>
      </c>
      <c r="M59" s="10" t="str">
        <f t="shared" si="17"/>
        <v/>
      </c>
      <c r="N59" s="20" t="str">
        <f t="shared" si="18"/>
        <v/>
      </c>
      <c r="O59" s="10" t="str">
        <f>IF(B59=1,"",IF(AND(TrackingWorksheet!I64&lt;=WeeklySummary!$C$7,TrackingWorksheet!K64="YES"),0,IF(AND(AND(OR(G59="Y",H59="Y"),G59&lt;&gt;H59),E59&lt;&gt;"Y", F59&lt;&gt;"Y"), 1, 0)))</f>
        <v/>
      </c>
      <c r="P59" s="20" t="str">
        <f t="shared" si="19"/>
        <v/>
      </c>
      <c r="Q59" s="10" t="str">
        <f t="shared" si="20"/>
        <v/>
      </c>
      <c r="R59" s="10" t="str">
        <f t="shared" si="21"/>
        <v/>
      </c>
      <c r="S59" s="10" t="str">
        <f>IF(B59=1,"",IF(AND(OR(AND(TrackingWorksheet!H64=Lists!$D$7,TrackingWorksheet!H64=TrackingWorksheet!J64),TrackingWorksheet!H64&lt;&gt;TrackingWorksheet!J64),TrackingWorksheet!K64="YES",TrackingWorksheet!H64&lt;&gt;Lists!$D$6,TrackingWorksheet!G64&lt;=WeeklySummary!$C$7,TrackingWorksheet!I64&lt;=WeeklySummary!$C$7),1,0))</f>
        <v/>
      </c>
      <c r="T59" s="10" t="str">
        <f t="shared" si="22"/>
        <v/>
      </c>
      <c r="U59" s="10" t="str">
        <f>IF($B59=1,"",IF(TrackingWorksheet!$K64="YES",1, 0)*D59)</f>
        <v/>
      </c>
      <c r="V59" s="20">
        <f t="shared" si="10"/>
        <v>0</v>
      </c>
      <c r="W59" s="20">
        <f t="shared" si="11"/>
        <v>0</v>
      </c>
      <c r="X59" s="10" t="str">
        <f>IF($B59=1,"",IF(AND(TrackingWorksheet!$L64&lt;&gt;"", TrackingWorksheet!$L64&gt;=WeeklySummary!$C$6,TrackingWorksheet!$L64&lt;=WeeklySummary!$C$7,OR(TrackingWorksheet!$H64=Lists!$D$4,TrackingWorksheet!$J64=Lists!$D$4)), 1, 0))</f>
        <v/>
      </c>
      <c r="Y59" s="10" t="str">
        <f>IF($B59=1,"",IF(AND(TrackingWorksheet!$L64&lt;&gt;"", TrackingWorksheet!$L64&gt;=WeeklySummary!$C$6,TrackingWorksheet!$L64&lt;=WeeklySummary!$C$7,OR(TrackingWorksheet!$H64=Lists!$D$5,TrackingWorksheet!$J64=Lists!$D$5)), 1, 0))</f>
        <v/>
      </c>
      <c r="Z59" s="10" t="str">
        <f>IF($B59=1,"",IF(AND(TrackingWorksheet!$L64&lt;&gt;"", TrackingWorksheet!$L64&gt;=WeeklySummary!$C$6,TrackingWorksheet!$L64&lt;=WeeklySummary!$C$7,OR(TrackingWorksheet!$H64=Lists!$D$6,TrackingWorksheet!$J64=Lists!$D$6)), 1, 0))</f>
        <v/>
      </c>
      <c r="AA59" s="19" t="str">
        <f>IF(B59=1,"",IF(AND(TrackingWorksheet!M64&lt;&gt;"",TrackingWorksheet!M64&lt;=WeeklySummary!$C$7),1,0)*D59)</f>
        <v/>
      </c>
      <c r="AB59" s="19" t="str">
        <f>IF(B59=1,"",IF(AND(TrackingWorksheet!N64&lt;&gt;"",TrackingWorksheet!N64&lt;=WeeklySummary!$C$7),1,0)*D59)</f>
        <v/>
      </c>
      <c r="AC59" s="19" t="str">
        <f>IF(B59=1,"",TrackingWorksheet!T64)</f>
        <v/>
      </c>
      <c r="AD59" s="19" t="str">
        <f>IF(B59=1,"",IF(D59*AND(TrackingWorksheet!S64&gt;=Calculations!$BD$3,TrackingWorksheet!U64="",TrackingWorksheet!K64="YES"),1,0))</f>
        <v/>
      </c>
      <c r="AE59" s="19" t="str">
        <f>IF($B59=1,"",IF(AND(TrackingWorksheet!$S64&gt;$BE$3,TrackingWorksheet!$T64=Lists!$P$4),1, 0)*D59)</f>
        <v/>
      </c>
      <c r="AF59" s="19" t="str">
        <f>IF($B59=1,"",IF(AND(TrackingWorksheet!$U64&gt;$BE$3,TrackingWorksheet!$V64=Lists!$P$4),1, 0)*D59)</f>
        <v/>
      </c>
      <c r="AG59" s="19" t="str">
        <f>IF($B59=1,"",IF(AND(TrackingWorksheet!$W64&gt;$BE$3,TrackingWorksheet!$X64=Lists!$P$4),1, 0)*D59)</f>
        <v/>
      </c>
      <c r="AH59" s="19" t="str">
        <f>IF($B59=1,"",IF(AND(TrackingWorksheet!$Y64&gt;$BE$3,TrackingWorksheet!$Z64=Lists!$P$4),1, 0)*D59)</f>
        <v/>
      </c>
      <c r="AI59" s="19" t="str">
        <f>IF($B59=1,"",IF(AND(TrackingWorksheet!$AA64&gt;$BE$3,TrackingWorksheet!$AB64=Lists!$P$4),1, 0)*D59)</f>
        <v/>
      </c>
      <c r="AJ59" s="19" t="str">
        <f>IF($B59=1,"",IF(AND(TrackingWorksheet!$S64&gt;$BE$3,TrackingWorksheet!$T64=Lists!$P$5),1, 0)*D59)</f>
        <v/>
      </c>
      <c r="AK59" s="19" t="str">
        <f>IF($B59=1,"",IF(AND(TrackingWorksheet!$U64&gt;$BE$3,TrackingWorksheet!$V64=Lists!$P$5),1, 0)*D59)</f>
        <v/>
      </c>
      <c r="AL59" s="19" t="str">
        <f>IF($B59=1,"",IF(AND(TrackingWorksheet!$W64&gt;$BE$3,TrackingWorksheet!$X64=Lists!$P$5),1, 0)*D59)</f>
        <v/>
      </c>
      <c r="AM59" s="19" t="str">
        <f>IF($B59=1,"",IF(AND(TrackingWorksheet!$Y64&gt;$BE$3,TrackingWorksheet!$Z64=Lists!$P$5),1, 0)*D59)</f>
        <v/>
      </c>
      <c r="AN59" s="19" t="str">
        <f>IF($B59=1,"",IF(AND(TrackingWorksheet!$AA64&gt;$BE$3,TrackingWorksheet!$AB64=Lists!$P$5),1, 0)*D59)</f>
        <v/>
      </c>
      <c r="AO59" s="19" t="str">
        <f>IF($B59=1,"",IF(AND(TrackingWorksheet!$S64&gt;$BE$3,TrackingWorksheet!$T64=Lists!$P$6),1, 0)*D59)</f>
        <v/>
      </c>
      <c r="AP59" s="19" t="str">
        <f>IF($B59=1,"",IF(AND(TrackingWorksheet!$U64&gt;$BE$3,TrackingWorksheet!$V64=Lists!$P$6),1, 0)*D59)</f>
        <v/>
      </c>
      <c r="AQ59" s="19" t="str">
        <f>IF($B59=1,"",IF(AND(TrackingWorksheet!$W64&gt;$BE$3,TrackingWorksheet!$X64=Lists!$P$6),1, 0)*D59)</f>
        <v/>
      </c>
      <c r="AR59" s="19" t="str">
        <f>IF($B59=1,"",IF(AND(TrackingWorksheet!$Y64&gt;$BE$3,TrackingWorksheet!$Z64=Lists!$P$6),1, 0)*D59)</f>
        <v/>
      </c>
      <c r="AS59" s="19" t="str">
        <f>IF($B59=1,"",IF(AND(TrackingWorksheet!$AA64&gt;$BE$3,TrackingWorksheet!$AB64=Lists!$P$6),1, 0)*D59)</f>
        <v/>
      </c>
      <c r="AT59" s="19">
        <f t="shared" si="12"/>
        <v>0</v>
      </c>
      <c r="AU59" s="19" t="str">
        <f>IF(B59=1,"",IF(AND(TrackingWorksheet!K64="",TrackingWorksheet!M64="", TrackingWorksheet!N64="", TrackingWorksheet!S64="", TrackingWorksheet!V64="", TrackingWorksheet!W64="", TrackingWorksheet!Y64="", TrackingWorksheet!AA64="", V59=1),1,0)*D59)</f>
        <v/>
      </c>
      <c r="AV59" s="19" t="str">
        <f>IF(B59=1,"",IF(D59*AND(TrackingWorksheet!U64&gt;Calculations!$BE$3,TrackingWorksheet!K64="YES"),1,0))</f>
        <v/>
      </c>
      <c r="AW59" s="19" t="str">
        <f>IF(B59=1,"",IF(D59*AND(TrackingWorksheet!W64&gt;Calculations!$BE$3,TrackingWorksheet!K64="YES"),1,0))</f>
        <v/>
      </c>
      <c r="AX59" s="19">
        <f t="shared" si="13"/>
        <v>0</v>
      </c>
      <c r="AY59" s="19">
        <f t="shared" si="1"/>
        <v>0</v>
      </c>
      <c r="AZ59" s="27" t="str">
        <f>IF(B59=1,"",IF(TrackingWorksheet!Q64="","",TrackingWorksheet!Q64))</f>
        <v/>
      </c>
      <c r="BB59" s="4"/>
      <c r="BC59" s="4"/>
      <c r="BD59" s="4"/>
      <c r="BE59" s="4"/>
      <c r="BF59" s="4"/>
      <c r="BG59" s="4" t="str">
        <f>IF(B59=1,"",IF(AND(N59=1,TrackingWorksheet!$I64+14&lt;=WeeklySummary!$C$7),1,0))</f>
        <v/>
      </c>
      <c r="BH59" s="4" t="str">
        <f>IF(B59=1,"",IF(AND(R59=1,TrackingWorksheet!$I64+14&lt;=WeeklySummary!$C$7),1,0))</f>
        <v/>
      </c>
      <c r="BI59" s="4" t="str">
        <f>IF(B59=1,"",IF(AND(J59=1,TrackingWorksheet!$G64+14&lt;=WeeklySummary!$C$7),1,0))</f>
        <v/>
      </c>
      <c r="BJ59" s="4" t="str">
        <f>IF(B59=1,"",IF(AND(T59=1,TrackingWorksheet!$I64+14&lt;=WeeklySummary!$C$7),1,0))</f>
        <v/>
      </c>
      <c r="BK59" s="4" t="str">
        <f>IF(B59=1,"",IF(AND(T59=1,TrackingWorksheet!$G64+14&lt;=WeeklySummary!$C$7),1,0))</f>
        <v/>
      </c>
      <c r="BL59" s="4">
        <f t="shared" si="23"/>
        <v>0</v>
      </c>
    </row>
    <row r="60" spans="2:64" x14ac:dyDescent="0.25">
      <c r="B60" s="27">
        <f>IF(AND(ISBLANK(TrackingWorksheet!B65),ISBLANK(TrackingWorksheet!C65),ISBLANK(TrackingWorksheet!G65),ISBLANK(TrackingWorksheet!H65),
ISBLANK(TrackingWorksheet!I65),ISBLANK(TrackingWorksheet!J65),ISBLANK(TrackingWorksheet!M65),
ISBLANK(TrackingWorksheet!N67)),1,0)</f>
        <v>1</v>
      </c>
      <c r="C60" s="12" t="str">
        <f>IF(B60=1,"",TrackingWorksheet!F65)</f>
        <v/>
      </c>
      <c r="D60" s="20" t="str">
        <f>IF(B60=1,"",IF(AND(TrackingWorksheet!B65&lt;&gt;"",TrackingWorksheet!B65&lt;=WeeklySummary!$C$7,OR(TrackingWorksheet!C65="",TrackingWorksheet!C65&gt;=WeeklySummary!$C$6)),1,0))</f>
        <v/>
      </c>
      <c r="E60" s="10" t="str">
        <f>IF(B60=1,"",IF(AND(TrackingWorksheet!G65 &lt;&gt;"",TrackingWorksheet!G65&lt;=WeeklySummary!$C$7, TrackingWorksheet!H65=Lists!$D$4), "Y", "N"))</f>
        <v/>
      </c>
      <c r="F60" s="10" t="str">
        <f>IF(B60=1,"",IF(AND(TrackingWorksheet!I65 &lt;&gt;"", TrackingWorksheet!I65&lt;=WeeklySummary!$C$7, TrackingWorksheet!J65=Lists!$D$4), "Y", "N"))</f>
        <v/>
      </c>
      <c r="G60" s="10" t="str">
        <f>IF(B60=1,"",IF(AND(TrackingWorksheet!G65 &lt;&gt;"",TrackingWorksheet!G65&lt;=WeeklySummary!$C$7, TrackingWorksheet!H65=Lists!$D$5), "Y", "N"))</f>
        <v/>
      </c>
      <c r="H60" s="10" t="str">
        <f>IF(B60=1,"",IF(AND(TrackingWorksheet!I65 &lt;&gt;"", TrackingWorksheet!I65&lt;=WeeklySummary!$C$7, TrackingWorksheet!J65=Lists!$D$5), "Y", "N"))</f>
        <v/>
      </c>
      <c r="I60" s="20" t="str">
        <f>IF(B60=1,"",IF(AND(TrackingWorksheet!G65 &lt;&gt;"", TrackingWorksheet!G65&lt;=WeeklySummary!$C$7, TrackingWorksheet!H65=Lists!$D$6), 1, 0))</f>
        <v/>
      </c>
      <c r="J60" s="20" t="str">
        <f t="shared" si="15"/>
        <v/>
      </c>
      <c r="K60" s="10" t="str">
        <f>IF(B60=1,"",IF(AND(TrackingWorksheet!I65&lt;=WeeklySummary!$C$7,TrackingWorksheet!K65="YES"),0,IF(AND(AND(OR(E60="Y",F60="Y"),E60&lt;&gt;F60),G60&lt;&gt;"Y", H60&lt;&gt;"Y"), 1, 0)))</f>
        <v/>
      </c>
      <c r="L60" s="20" t="str">
        <f t="shared" si="16"/>
        <v/>
      </c>
      <c r="M60" s="10" t="str">
        <f t="shared" si="17"/>
        <v/>
      </c>
      <c r="N60" s="20" t="str">
        <f t="shared" si="18"/>
        <v/>
      </c>
      <c r="O60" s="10" t="str">
        <f>IF(B60=1,"",IF(AND(TrackingWorksheet!I65&lt;=WeeklySummary!$C$7,TrackingWorksheet!K65="YES"),0,IF(AND(AND(OR(G60="Y",H60="Y"),G60&lt;&gt;H60),E60&lt;&gt;"Y", F60&lt;&gt;"Y"), 1, 0)))</f>
        <v/>
      </c>
      <c r="P60" s="20" t="str">
        <f t="shared" si="19"/>
        <v/>
      </c>
      <c r="Q60" s="10" t="str">
        <f t="shared" si="20"/>
        <v/>
      </c>
      <c r="R60" s="10" t="str">
        <f t="shared" si="21"/>
        <v/>
      </c>
      <c r="S60" s="10" t="str">
        <f>IF(B60=1,"",IF(AND(OR(AND(TrackingWorksheet!H65=Lists!$D$7,TrackingWorksheet!H65=TrackingWorksheet!J65),TrackingWorksheet!H65&lt;&gt;TrackingWorksheet!J65),TrackingWorksheet!K65="YES",TrackingWorksheet!H65&lt;&gt;Lists!$D$6,TrackingWorksheet!G65&lt;=WeeklySummary!$C$7,TrackingWorksheet!I65&lt;=WeeklySummary!$C$7),1,0))</f>
        <v/>
      </c>
      <c r="T60" s="10" t="str">
        <f t="shared" si="22"/>
        <v/>
      </c>
      <c r="U60" s="10" t="str">
        <f>IF($B60=1,"",IF(TrackingWorksheet!$K65="YES",1, 0)*D60)</f>
        <v/>
      </c>
      <c r="V60" s="20">
        <f t="shared" si="10"/>
        <v>0</v>
      </c>
      <c r="W60" s="20">
        <f t="shared" si="11"/>
        <v>0</v>
      </c>
      <c r="X60" s="10" t="str">
        <f>IF($B60=1,"",IF(AND(TrackingWorksheet!$L65&lt;&gt;"", TrackingWorksheet!$L65&gt;=WeeklySummary!$C$6,TrackingWorksheet!$L65&lt;=WeeklySummary!$C$7,OR(TrackingWorksheet!$H65=Lists!$D$4,TrackingWorksheet!$J65=Lists!$D$4)), 1, 0))</f>
        <v/>
      </c>
      <c r="Y60" s="10" t="str">
        <f>IF($B60=1,"",IF(AND(TrackingWorksheet!$L65&lt;&gt;"", TrackingWorksheet!$L65&gt;=WeeklySummary!$C$6,TrackingWorksheet!$L65&lt;=WeeklySummary!$C$7,OR(TrackingWorksheet!$H65=Lists!$D$5,TrackingWorksheet!$J65=Lists!$D$5)), 1, 0))</f>
        <v/>
      </c>
      <c r="Z60" s="10" t="str">
        <f>IF($B60=1,"",IF(AND(TrackingWorksheet!$L65&lt;&gt;"", TrackingWorksheet!$L65&gt;=WeeklySummary!$C$6,TrackingWorksheet!$L65&lt;=WeeklySummary!$C$7,OR(TrackingWorksheet!$H65=Lists!$D$6,TrackingWorksheet!$J65=Lists!$D$6)), 1, 0))</f>
        <v/>
      </c>
      <c r="AA60" s="19" t="str">
        <f>IF(B60=1,"",IF(AND(TrackingWorksheet!M65&lt;&gt;"",TrackingWorksheet!M65&lt;=WeeklySummary!$C$7),1,0)*D60)</f>
        <v/>
      </c>
      <c r="AB60" s="19" t="str">
        <f>IF(B60=1,"",IF(AND(TrackingWorksheet!N65&lt;&gt;"",TrackingWorksheet!N65&lt;=WeeklySummary!$C$7),1,0)*D60)</f>
        <v/>
      </c>
      <c r="AC60" s="19" t="str">
        <f>IF(B60=1,"",TrackingWorksheet!T65)</f>
        <v/>
      </c>
      <c r="AD60" s="19" t="str">
        <f>IF(B60=1,"",IF(D60*AND(TrackingWorksheet!S65&gt;=Calculations!$BD$3,TrackingWorksheet!U65="",TrackingWorksheet!K65="YES"),1,0))</f>
        <v/>
      </c>
      <c r="AE60" s="19" t="str">
        <f>IF($B60=1,"",IF(AND(TrackingWorksheet!$S65&gt;$BE$3,TrackingWorksheet!$T65=Lists!$P$4),1, 0)*D60)</f>
        <v/>
      </c>
      <c r="AF60" s="19" t="str">
        <f>IF($B60=1,"",IF(AND(TrackingWorksheet!$U65&gt;$BE$3,TrackingWorksheet!$V65=Lists!$P$4),1, 0)*D60)</f>
        <v/>
      </c>
      <c r="AG60" s="19" t="str">
        <f>IF($B60=1,"",IF(AND(TrackingWorksheet!$W65&gt;$BE$3,TrackingWorksheet!$X65=Lists!$P$4),1, 0)*D60)</f>
        <v/>
      </c>
      <c r="AH60" s="19" t="str">
        <f>IF($B60=1,"",IF(AND(TrackingWorksheet!$Y65&gt;$BE$3,TrackingWorksheet!$Z65=Lists!$P$4),1, 0)*D60)</f>
        <v/>
      </c>
      <c r="AI60" s="19" t="str">
        <f>IF($B60=1,"",IF(AND(TrackingWorksheet!$AA65&gt;$BE$3,TrackingWorksheet!$AB65=Lists!$P$4),1, 0)*D60)</f>
        <v/>
      </c>
      <c r="AJ60" s="19" t="str">
        <f>IF($B60=1,"",IF(AND(TrackingWorksheet!$S65&gt;$BE$3,TrackingWorksheet!$T65=Lists!$P$5),1, 0)*D60)</f>
        <v/>
      </c>
      <c r="AK60" s="19" t="str">
        <f>IF($B60=1,"",IF(AND(TrackingWorksheet!$U65&gt;$BE$3,TrackingWorksheet!$V65=Lists!$P$5),1, 0)*D60)</f>
        <v/>
      </c>
      <c r="AL60" s="19" t="str">
        <f>IF($B60=1,"",IF(AND(TrackingWorksheet!$W65&gt;$BE$3,TrackingWorksheet!$X65=Lists!$P$5),1, 0)*D60)</f>
        <v/>
      </c>
      <c r="AM60" s="19" t="str">
        <f>IF($B60=1,"",IF(AND(TrackingWorksheet!$Y65&gt;$BE$3,TrackingWorksheet!$Z65=Lists!$P$5),1, 0)*D60)</f>
        <v/>
      </c>
      <c r="AN60" s="19" t="str">
        <f>IF($B60=1,"",IF(AND(TrackingWorksheet!$AA65&gt;$BE$3,TrackingWorksheet!$AB65=Lists!$P$5),1, 0)*D60)</f>
        <v/>
      </c>
      <c r="AO60" s="19" t="str">
        <f>IF($B60=1,"",IF(AND(TrackingWorksheet!$S65&gt;$BE$3,TrackingWorksheet!$T65=Lists!$P$6),1, 0)*D60)</f>
        <v/>
      </c>
      <c r="AP60" s="19" t="str">
        <f>IF($B60=1,"",IF(AND(TrackingWorksheet!$U65&gt;$BE$3,TrackingWorksheet!$V65=Lists!$P$6),1, 0)*D60)</f>
        <v/>
      </c>
      <c r="AQ60" s="19" t="str">
        <f>IF($B60=1,"",IF(AND(TrackingWorksheet!$W65&gt;$BE$3,TrackingWorksheet!$X65=Lists!$P$6),1, 0)*D60)</f>
        <v/>
      </c>
      <c r="AR60" s="19" t="str">
        <f>IF($B60=1,"",IF(AND(TrackingWorksheet!$Y65&gt;$BE$3,TrackingWorksheet!$Z65=Lists!$P$6),1, 0)*D60)</f>
        <v/>
      </c>
      <c r="AS60" s="19" t="str">
        <f>IF($B60=1,"",IF(AND(TrackingWorksheet!$AA65&gt;$BE$3,TrackingWorksheet!$AB65=Lists!$P$6),1, 0)*D60)</f>
        <v/>
      </c>
      <c r="AT60" s="19">
        <f t="shared" si="12"/>
        <v>0</v>
      </c>
      <c r="AU60" s="19" t="str">
        <f>IF(B60=1,"",IF(AND(TrackingWorksheet!K65="",TrackingWorksheet!M65="", TrackingWorksheet!N65="", TrackingWorksheet!S65="", TrackingWorksheet!V65="", TrackingWorksheet!W65="", TrackingWorksheet!Y65="", TrackingWorksheet!AA65="", V60=1),1,0)*D60)</f>
        <v/>
      </c>
      <c r="AV60" s="19" t="str">
        <f>IF(B60=1,"",IF(D60*AND(TrackingWorksheet!U65&gt;Calculations!$BE$3,TrackingWorksheet!K65="YES"),1,0))</f>
        <v/>
      </c>
      <c r="AW60" s="19" t="str">
        <f>IF(B60=1,"",IF(D60*AND(TrackingWorksheet!W65&gt;Calculations!$BE$3,TrackingWorksheet!K65="YES"),1,0))</f>
        <v/>
      </c>
      <c r="AX60" s="19">
        <f t="shared" si="13"/>
        <v>0</v>
      </c>
      <c r="AY60" s="19">
        <f t="shared" si="1"/>
        <v>0</v>
      </c>
      <c r="AZ60" s="27" t="str">
        <f>IF(B60=1,"",IF(TrackingWorksheet!Q65="","",TrackingWorksheet!Q65))</f>
        <v/>
      </c>
      <c r="BB60" s="4"/>
      <c r="BC60" s="4"/>
      <c r="BD60" s="4"/>
      <c r="BE60" s="4"/>
      <c r="BF60" s="4"/>
      <c r="BG60" s="4" t="str">
        <f>IF(B60=1,"",IF(AND(N60=1,TrackingWorksheet!$I65+14&lt;=WeeklySummary!$C$7),1,0))</f>
        <v/>
      </c>
      <c r="BH60" s="4" t="str">
        <f>IF(B60=1,"",IF(AND(R60=1,TrackingWorksheet!$I65+14&lt;=WeeklySummary!$C$7),1,0))</f>
        <v/>
      </c>
      <c r="BI60" s="4" t="str">
        <f>IF(B60=1,"",IF(AND(J60=1,TrackingWorksheet!$G65+14&lt;=WeeklySummary!$C$7),1,0))</f>
        <v/>
      </c>
      <c r="BJ60" s="4" t="str">
        <f>IF(B60=1,"",IF(AND(T60=1,TrackingWorksheet!$I65+14&lt;=WeeklySummary!$C$7),1,0))</f>
        <v/>
      </c>
      <c r="BK60" s="4" t="str">
        <f>IF(B60=1,"",IF(AND(T60=1,TrackingWorksheet!$G65+14&lt;=WeeklySummary!$C$7),1,0))</f>
        <v/>
      </c>
      <c r="BL60" s="4">
        <f t="shared" si="23"/>
        <v>0</v>
      </c>
    </row>
    <row r="61" spans="2:64" x14ac:dyDescent="0.25">
      <c r="B61" s="27">
        <f>IF(AND(ISBLANK(TrackingWorksheet!B66),ISBLANK(TrackingWorksheet!C66),ISBLANK(TrackingWorksheet!G66),ISBLANK(TrackingWorksheet!H66),
ISBLANK(TrackingWorksheet!I66),ISBLANK(TrackingWorksheet!J66),ISBLANK(TrackingWorksheet!M66),
ISBLANK(TrackingWorksheet!N68)),1,0)</f>
        <v>1</v>
      </c>
      <c r="C61" s="12" t="str">
        <f>IF(B61=1,"",TrackingWorksheet!F66)</f>
        <v/>
      </c>
      <c r="D61" s="20" t="str">
        <f>IF(B61=1,"",IF(AND(TrackingWorksheet!B66&lt;&gt;"",TrackingWorksheet!B66&lt;=WeeklySummary!$C$7,OR(TrackingWorksheet!C66="",TrackingWorksheet!C66&gt;=WeeklySummary!$C$6)),1,0))</f>
        <v/>
      </c>
      <c r="E61" s="10" t="str">
        <f>IF(B61=1,"",IF(AND(TrackingWorksheet!G66 &lt;&gt;"",TrackingWorksheet!G66&lt;=WeeklySummary!$C$7, TrackingWorksheet!H66=Lists!$D$4), "Y", "N"))</f>
        <v/>
      </c>
      <c r="F61" s="10" t="str">
        <f>IF(B61=1,"",IF(AND(TrackingWorksheet!I66 &lt;&gt;"", TrackingWorksheet!I66&lt;=WeeklySummary!$C$7, TrackingWorksheet!J66=Lists!$D$4), "Y", "N"))</f>
        <v/>
      </c>
      <c r="G61" s="10" t="str">
        <f>IF(B61=1,"",IF(AND(TrackingWorksheet!G66 &lt;&gt;"",TrackingWorksheet!G66&lt;=WeeklySummary!$C$7, TrackingWorksheet!H66=Lists!$D$5), "Y", "N"))</f>
        <v/>
      </c>
      <c r="H61" s="10" t="str">
        <f>IF(B61=1,"",IF(AND(TrackingWorksheet!I66 &lt;&gt;"", TrackingWorksheet!I66&lt;=WeeklySummary!$C$7, TrackingWorksheet!J66=Lists!$D$5), "Y", "N"))</f>
        <v/>
      </c>
      <c r="I61" s="20" t="str">
        <f>IF(B61=1,"",IF(AND(TrackingWorksheet!G66 &lt;&gt;"", TrackingWorksheet!G66&lt;=WeeklySummary!$C$7, TrackingWorksheet!H66=Lists!$D$6), 1, 0))</f>
        <v/>
      </c>
      <c r="J61" s="20" t="str">
        <f t="shared" si="15"/>
        <v/>
      </c>
      <c r="K61" s="10" t="str">
        <f>IF(B61=1,"",IF(AND(TrackingWorksheet!I66&lt;=WeeklySummary!$C$7,TrackingWorksheet!K66="YES"),0,IF(AND(AND(OR(E61="Y",F61="Y"),E61&lt;&gt;F61),G61&lt;&gt;"Y", H61&lt;&gt;"Y"), 1, 0)))</f>
        <v/>
      </c>
      <c r="L61" s="20" t="str">
        <f t="shared" si="16"/>
        <v/>
      </c>
      <c r="M61" s="10" t="str">
        <f t="shared" si="17"/>
        <v/>
      </c>
      <c r="N61" s="20" t="str">
        <f t="shared" si="18"/>
        <v/>
      </c>
      <c r="O61" s="10" t="str">
        <f>IF(B61=1,"",IF(AND(TrackingWorksheet!I66&lt;=WeeklySummary!$C$7,TrackingWorksheet!K66="YES"),0,IF(AND(AND(OR(G61="Y",H61="Y"),G61&lt;&gt;H61),E61&lt;&gt;"Y", F61&lt;&gt;"Y"), 1, 0)))</f>
        <v/>
      </c>
      <c r="P61" s="20" t="str">
        <f t="shared" si="19"/>
        <v/>
      </c>
      <c r="Q61" s="10" t="str">
        <f t="shared" si="20"/>
        <v/>
      </c>
      <c r="R61" s="10" t="str">
        <f t="shared" si="21"/>
        <v/>
      </c>
      <c r="S61" s="10" t="str">
        <f>IF(B61=1,"",IF(AND(OR(AND(TrackingWorksheet!H66=Lists!$D$7,TrackingWorksheet!H66=TrackingWorksheet!J66),TrackingWorksheet!H66&lt;&gt;TrackingWorksheet!J66),TrackingWorksheet!K66="YES",TrackingWorksheet!H66&lt;&gt;Lists!$D$6,TrackingWorksheet!G66&lt;=WeeklySummary!$C$7,TrackingWorksheet!I66&lt;=WeeklySummary!$C$7),1,0))</f>
        <v/>
      </c>
      <c r="T61" s="10" t="str">
        <f t="shared" si="22"/>
        <v/>
      </c>
      <c r="U61" s="10" t="str">
        <f>IF($B61=1,"",IF(TrackingWorksheet!$K66="YES",1, 0)*D61)</f>
        <v/>
      </c>
      <c r="V61" s="20">
        <f t="shared" si="10"/>
        <v>0</v>
      </c>
      <c r="W61" s="20">
        <f t="shared" si="11"/>
        <v>0</v>
      </c>
      <c r="X61" s="10" t="str">
        <f>IF($B61=1,"",IF(AND(TrackingWorksheet!$L66&lt;&gt;"", TrackingWorksheet!$L66&gt;=WeeklySummary!$C$6,TrackingWorksheet!$L66&lt;=WeeklySummary!$C$7,OR(TrackingWorksheet!$H66=Lists!$D$4,TrackingWorksheet!$J66=Lists!$D$4)), 1, 0))</f>
        <v/>
      </c>
      <c r="Y61" s="10" t="str">
        <f>IF($B61=1,"",IF(AND(TrackingWorksheet!$L66&lt;&gt;"", TrackingWorksheet!$L66&gt;=WeeklySummary!$C$6,TrackingWorksheet!$L66&lt;=WeeklySummary!$C$7,OR(TrackingWorksheet!$H66=Lists!$D$5,TrackingWorksheet!$J66=Lists!$D$5)), 1, 0))</f>
        <v/>
      </c>
      <c r="Z61" s="10" t="str">
        <f>IF($B61=1,"",IF(AND(TrackingWorksheet!$L66&lt;&gt;"", TrackingWorksheet!$L66&gt;=WeeklySummary!$C$6,TrackingWorksheet!$L66&lt;=WeeklySummary!$C$7,OR(TrackingWorksheet!$H66=Lists!$D$6,TrackingWorksheet!$J66=Lists!$D$6)), 1, 0))</f>
        <v/>
      </c>
      <c r="AA61" s="19" t="str">
        <f>IF(B61=1,"",IF(AND(TrackingWorksheet!M66&lt;&gt;"",TrackingWorksheet!M66&lt;=WeeklySummary!$C$7),1,0)*D61)</f>
        <v/>
      </c>
      <c r="AB61" s="19" t="str">
        <f>IF(B61=1,"",IF(AND(TrackingWorksheet!N66&lt;&gt;"",TrackingWorksheet!N66&lt;=WeeklySummary!$C$7),1,0)*D61)</f>
        <v/>
      </c>
      <c r="AC61" s="19" t="str">
        <f>IF(B61=1,"",TrackingWorksheet!T66)</f>
        <v/>
      </c>
      <c r="AD61" s="19" t="str">
        <f>IF(B61=1,"",IF(D61*AND(TrackingWorksheet!S66&gt;=Calculations!$BD$3,TrackingWorksheet!U66="",TrackingWorksheet!K66="YES"),1,0))</f>
        <v/>
      </c>
      <c r="AE61" s="19" t="str">
        <f>IF($B61=1,"",IF(AND(TrackingWorksheet!$S66&gt;$BE$3,TrackingWorksheet!$T66=Lists!$P$4),1, 0)*D61)</f>
        <v/>
      </c>
      <c r="AF61" s="19" t="str">
        <f>IF($B61=1,"",IF(AND(TrackingWorksheet!$U66&gt;$BE$3,TrackingWorksheet!$V66=Lists!$P$4),1, 0)*D61)</f>
        <v/>
      </c>
      <c r="AG61" s="19" t="str">
        <f>IF($B61=1,"",IF(AND(TrackingWorksheet!$W66&gt;$BE$3,TrackingWorksheet!$X66=Lists!$P$4),1, 0)*D61)</f>
        <v/>
      </c>
      <c r="AH61" s="19" t="str">
        <f>IF($B61=1,"",IF(AND(TrackingWorksheet!$Y66&gt;$BE$3,TrackingWorksheet!$Z66=Lists!$P$4),1, 0)*D61)</f>
        <v/>
      </c>
      <c r="AI61" s="19" t="str">
        <f>IF($B61=1,"",IF(AND(TrackingWorksheet!$AA66&gt;$BE$3,TrackingWorksheet!$AB66=Lists!$P$4),1, 0)*D61)</f>
        <v/>
      </c>
      <c r="AJ61" s="19" t="str">
        <f>IF($B61=1,"",IF(AND(TrackingWorksheet!$S66&gt;$BE$3,TrackingWorksheet!$T66=Lists!$P$5),1, 0)*D61)</f>
        <v/>
      </c>
      <c r="AK61" s="19" t="str">
        <f>IF($B61=1,"",IF(AND(TrackingWorksheet!$U66&gt;$BE$3,TrackingWorksheet!$V66=Lists!$P$5),1, 0)*D61)</f>
        <v/>
      </c>
      <c r="AL61" s="19" t="str">
        <f>IF($B61=1,"",IF(AND(TrackingWorksheet!$W66&gt;$BE$3,TrackingWorksheet!$X66=Lists!$P$5),1, 0)*D61)</f>
        <v/>
      </c>
      <c r="AM61" s="19" t="str">
        <f>IF($B61=1,"",IF(AND(TrackingWorksheet!$Y66&gt;$BE$3,TrackingWorksheet!$Z66=Lists!$P$5),1, 0)*D61)</f>
        <v/>
      </c>
      <c r="AN61" s="19" t="str">
        <f>IF($B61=1,"",IF(AND(TrackingWorksheet!$AA66&gt;$BE$3,TrackingWorksheet!$AB66=Lists!$P$5),1, 0)*D61)</f>
        <v/>
      </c>
      <c r="AO61" s="19" t="str">
        <f>IF($B61=1,"",IF(AND(TrackingWorksheet!$S66&gt;$BE$3,TrackingWorksheet!$T66=Lists!$P$6),1, 0)*D61)</f>
        <v/>
      </c>
      <c r="AP61" s="19" t="str">
        <f>IF($B61=1,"",IF(AND(TrackingWorksheet!$U66&gt;$BE$3,TrackingWorksheet!$V66=Lists!$P$6),1, 0)*D61)</f>
        <v/>
      </c>
      <c r="AQ61" s="19" t="str">
        <f>IF($B61=1,"",IF(AND(TrackingWorksheet!$W66&gt;$BE$3,TrackingWorksheet!$X66=Lists!$P$6),1, 0)*D61)</f>
        <v/>
      </c>
      <c r="AR61" s="19" t="str">
        <f>IF($B61=1,"",IF(AND(TrackingWorksheet!$Y66&gt;$BE$3,TrackingWorksheet!$Z66=Lists!$P$6),1, 0)*D61)</f>
        <v/>
      </c>
      <c r="AS61" s="19" t="str">
        <f>IF($B61=1,"",IF(AND(TrackingWorksheet!$AA66&gt;$BE$3,TrackingWorksheet!$AB66=Lists!$P$6),1, 0)*D61)</f>
        <v/>
      </c>
      <c r="AT61" s="19">
        <f t="shared" si="12"/>
        <v>0</v>
      </c>
      <c r="AU61" s="19" t="str">
        <f>IF(B61=1,"",IF(AND(TrackingWorksheet!K66="",TrackingWorksheet!M66="", TrackingWorksheet!N66="", TrackingWorksheet!S66="", TrackingWorksheet!V66="", TrackingWorksheet!W66="", TrackingWorksheet!Y66="", TrackingWorksheet!AA66="", V61=1),1,0)*D61)</f>
        <v/>
      </c>
      <c r="AV61" s="19" t="str">
        <f>IF(B61=1,"",IF(D61*AND(TrackingWorksheet!U66&gt;Calculations!$BE$3,TrackingWorksheet!K66="YES"),1,0))</f>
        <v/>
      </c>
      <c r="AW61" s="19" t="str">
        <f>IF(B61=1,"",IF(D61*AND(TrackingWorksheet!W66&gt;Calculations!$BE$3,TrackingWorksheet!K66="YES"),1,0))</f>
        <v/>
      </c>
      <c r="AX61" s="19">
        <f t="shared" si="13"/>
        <v>0</v>
      </c>
      <c r="AY61" s="19">
        <f t="shared" si="1"/>
        <v>0</v>
      </c>
      <c r="AZ61" s="27" t="str">
        <f>IF(B61=1,"",IF(TrackingWorksheet!Q66="","",TrackingWorksheet!Q66))</f>
        <v/>
      </c>
      <c r="BB61" s="4"/>
      <c r="BC61" s="4"/>
      <c r="BD61" s="4"/>
      <c r="BE61" s="4"/>
      <c r="BF61" s="4"/>
      <c r="BG61" s="4" t="str">
        <f>IF(B61=1,"",IF(AND(N61=1,TrackingWorksheet!$I66+14&lt;=WeeklySummary!$C$7),1,0))</f>
        <v/>
      </c>
      <c r="BH61" s="4" t="str">
        <f>IF(B61=1,"",IF(AND(R61=1,TrackingWorksheet!$I66+14&lt;=WeeklySummary!$C$7),1,0))</f>
        <v/>
      </c>
      <c r="BI61" s="4" t="str">
        <f>IF(B61=1,"",IF(AND(J61=1,TrackingWorksheet!$G66+14&lt;=WeeklySummary!$C$7),1,0))</f>
        <v/>
      </c>
      <c r="BJ61" s="4" t="str">
        <f>IF(B61=1,"",IF(AND(T61=1,TrackingWorksheet!$I66+14&lt;=WeeklySummary!$C$7),1,0))</f>
        <v/>
      </c>
      <c r="BK61" s="4" t="str">
        <f>IF(B61=1,"",IF(AND(T61=1,TrackingWorksheet!$G66+14&lt;=WeeklySummary!$C$7),1,0))</f>
        <v/>
      </c>
      <c r="BL61" s="4">
        <f t="shared" si="23"/>
        <v>0</v>
      </c>
    </row>
    <row r="62" spans="2:64" x14ac:dyDescent="0.25">
      <c r="B62" s="27">
        <f>IF(AND(ISBLANK(TrackingWorksheet!B67),ISBLANK(TrackingWorksheet!C67),ISBLANK(TrackingWorksheet!G67),ISBLANK(TrackingWorksheet!H67),
ISBLANK(TrackingWorksheet!I67),ISBLANK(TrackingWorksheet!J67),ISBLANK(TrackingWorksheet!M67),
ISBLANK(TrackingWorksheet!N69)),1,0)</f>
        <v>1</v>
      </c>
      <c r="C62" s="12" t="str">
        <f>IF(B62=1,"",TrackingWorksheet!F67)</f>
        <v/>
      </c>
      <c r="D62" s="20" t="str">
        <f>IF(B62=1,"",IF(AND(TrackingWorksheet!B67&lt;&gt;"",TrackingWorksheet!B67&lt;=WeeklySummary!$C$7,OR(TrackingWorksheet!C67="",TrackingWorksheet!C67&gt;=WeeklySummary!$C$6)),1,0))</f>
        <v/>
      </c>
      <c r="E62" s="10" t="str">
        <f>IF(B62=1,"",IF(AND(TrackingWorksheet!G67 &lt;&gt;"",TrackingWorksheet!G67&lt;=WeeklySummary!$C$7, TrackingWorksheet!H67=Lists!$D$4), "Y", "N"))</f>
        <v/>
      </c>
      <c r="F62" s="10" t="str">
        <f>IF(B62=1,"",IF(AND(TrackingWorksheet!I67 &lt;&gt;"", TrackingWorksheet!I67&lt;=WeeklySummary!$C$7, TrackingWorksheet!J67=Lists!$D$4), "Y", "N"))</f>
        <v/>
      </c>
      <c r="G62" s="10" t="str">
        <f>IF(B62=1,"",IF(AND(TrackingWorksheet!G67 &lt;&gt;"",TrackingWorksheet!G67&lt;=WeeklySummary!$C$7, TrackingWorksheet!H67=Lists!$D$5), "Y", "N"))</f>
        <v/>
      </c>
      <c r="H62" s="10" t="str">
        <f>IF(B62=1,"",IF(AND(TrackingWorksheet!I67 &lt;&gt;"", TrackingWorksheet!I67&lt;=WeeklySummary!$C$7, TrackingWorksheet!J67=Lists!$D$5), "Y", "N"))</f>
        <v/>
      </c>
      <c r="I62" s="20" t="str">
        <f>IF(B62=1,"",IF(AND(TrackingWorksheet!G67 &lt;&gt;"", TrackingWorksheet!G67&lt;=WeeklySummary!$C$7, TrackingWorksheet!H67=Lists!$D$6), 1, 0))</f>
        <v/>
      </c>
      <c r="J62" s="20" t="str">
        <f t="shared" si="15"/>
        <v/>
      </c>
      <c r="K62" s="10" t="str">
        <f>IF(B62=1,"",IF(AND(TrackingWorksheet!I67&lt;=WeeklySummary!$C$7,TrackingWorksheet!K67="YES"),0,IF(AND(AND(OR(E62="Y",F62="Y"),E62&lt;&gt;F62),G62&lt;&gt;"Y", H62&lt;&gt;"Y"), 1, 0)))</f>
        <v/>
      </c>
      <c r="L62" s="20" t="str">
        <f t="shared" si="16"/>
        <v/>
      </c>
      <c r="M62" s="10" t="str">
        <f t="shared" si="17"/>
        <v/>
      </c>
      <c r="N62" s="20" t="str">
        <f t="shared" si="18"/>
        <v/>
      </c>
      <c r="O62" s="10" t="str">
        <f>IF(B62=1,"",IF(AND(TrackingWorksheet!I67&lt;=WeeklySummary!$C$7,TrackingWorksheet!K67="YES"),0,IF(AND(AND(OR(G62="Y",H62="Y"),G62&lt;&gt;H62),E62&lt;&gt;"Y", F62&lt;&gt;"Y"), 1, 0)))</f>
        <v/>
      </c>
      <c r="P62" s="20" t="str">
        <f t="shared" si="19"/>
        <v/>
      </c>
      <c r="Q62" s="10" t="str">
        <f t="shared" si="20"/>
        <v/>
      </c>
      <c r="R62" s="10" t="str">
        <f t="shared" si="21"/>
        <v/>
      </c>
      <c r="S62" s="10" t="str">
        <f>IF(B62=1,"",IF(AND(OR(AND(TrackingWorksheet!H67=Lists!$D$7,TrackingWorksheet!H67=TrackingWorksheet!J67),TrackingWorksheet!H67&lt;&gt;TrackingWorksheet!J67),TrackingWorksheet!K67="YES",TrackingWorksheet!H67&lt;&gt;Lists!$D$6,TrackingWorksheet!G67&lt;=WeeklySummary!$C$7,TrackingWorksheet!I67&lt;=WeeklySummary!$C$7),1,0))</f>
        <v/>
      </c>
      <c r="T62" s="10" t="str">
        <f t="shared" si="22"/>
        <v/>
      </c>
      <c r="U62" s="10" t="str">
        <f>IF($B62=1,"",IF(TrackingWorksheet!$K67="YES",1, 0)*D62)</f>
        <v/>
      </c>
      <c r="V62" s="20">
        <f t="shared" si="10"/>
        <v>0</v>
      </c>
      <c r="W62" s="20">
        <f t="shared" si="11"/>
        <v>0</v>
      </c>
      <c r="X62" s="10" t="str">
        <f>IF($B62=1,"",IF(AND(TrackingWorksheet!$L67&lt;&gt;"", TrackingWorksheet!$L67&gt;=WeeklySummary!$C$6,TrackingWorksheet!$L67&lt;=WeeklySummary!$C$7,OR(TrackingWorksheet!$H67=Lists!$D$4,TrackingWorksheet!$J67=Lists!$D$4)), 1, 0))</f>
        <v/>
      </c>
      <c r="Y62" s="10" t="str">
        <f>IF($B62=1,"",IF(AND(TrackingWorksheet!$L67&lt;&gt;"", TrackingWorksheet!$L67&gt;=WeeklySummary!$C$6,TrackingWorksheet!$L67&lt;=WeeklySummary!$C$7,OR(TrackingWorksheet!$H67=Lists!$D$5,TrackingWorksheet!$J67=Lists!$D$5)), 1, 0))</f>
        <v/>
      </c>
      <c r="Z62" s="10" t="str">
        <f>IF($B62=1,"",IF(AND(TrackingWorksheet!$L67&lt;&gt;"", TrackingWorksheet!$L67&gt;=WeeklySummary!$C$6,TrackingWorksheet!$L67&lt;=WeeklySummary!$C$7,OR(TrackingWorksheet!$H67=Lists!$D$6,TrackingWorksheet!$J67=Lists!$D$6)), 1, 0))</f>
        <v/>
      </c>
      <c r="AA62" s="19" t="str">
        <f>IF(B62=1,"",IF(AND(TrackingWorksheet!M67&lt;&gt;"",TrackingWorksheet!M67&lt;=WeeklySummary!$C$7),1,0)*D62)</f>
        <v/>
      </c>
      <c r="AB62" s="19" t="str">
        <f>IF(B62=1,"",IF(AND(TrackingWorksheet!N67&lt;&gt;"",TrackingWorksheet!N67&lt;=WeeklySummary!$C$7),1,0)*D62)</f>
        <v/>
      </c>
      <c r="AC62" s="19" t="str">
        <f>IF(B62=1,"",TrackingWorksheet!T67)</f>
        <v/>
      </c>
      <c r="AD62" s="19" t="str">
        <f>IF(B62=1,"",IF(D62*AND(TrackingWorksheet!S67&gt;=Calculations!$BD$3,TrackingWorksheet!U67="",TrackingWorksheet!K67="YES"),1,0))</f>
        <v/>
      </c>
      <c r="AE62" s="19" t="str">
        <f>IF($B62=1,"",IF(AND(TrackingWorksheet!$S67&gt;$BE$3,TrackingWorksheet!$T67=Lists!$P$4),1, 0)*D62)</f>
        <v/>
      </c>
      <c r="AF62" s="19" t="str">
        <f>IF($B62=1,"",IF(AND(TrackingWorksheet!$U67&gt;$BE$3,TrackingWorksheet!$V67=Lists!$P$4),1, 0)*D62)</f>
        <v/>
      </c>
      <c r="AG62" s="19" t="str">
        <f>IF($B62=1,"",IF(AND(TrackingWorksheet!$W67&gt;$BE$3,TrackingWorksheet!$X67=Lists!$P$4),1, 0)*D62)</f>
        <v/>
      </c>
      <c r="AH62" s="19" t="str">
        <f>IF($B62=1,"",IF(AND(TrackingWorksheet!$Y67&gt;$BE$3,TrackingWorksheet!$Z67=Lists!$P$4),1, 0)*D62)</f>
        <v/>
      </c>
      <c r="AI62" s="19" t="str">
        <f>IF($B62=1,"",IF(AND(TrackingWorksheet!$AA67&gt;$BE$3,TrackingWorksheet!$AB67=Lists!$P$4),1, 0)*D62)</f>
        <v/>
      </c>
      <c r="AJ62" s="19" t="str">
        <f>IF($B62=1,"",IF(AND(TrackingWorksheet!$S67&gt;$BE$3,TrackingWorksheet!$T67=Lists!$P$5),1, 0)*D62)</f>
        <v/>
      </c>
      <c r="AK62" s="19" t="str">
        <f>IF($B62=1,"",IF(AND(TrackingWorksheet!$U67&gt;$BE$3,TrackingWorksheet!$V67=Lists!$P$5),1, 0)*D62)</f>
        <v/>
      </c>
      <c r="AL62" s="19" t="str">
        <f>IF($B62=1,"",IF(AND(TrackingWorksheet!$W67&gt;$BE$3,TrackingWorksheet!$X67=Lists!$P$5),1, 0)*D62)</f>
        <v/>
      </c>
      <c r="AM62" s="19" t="str">
        <f>IF($B62=1,"",IF(AND(TrackingWorksheet!$Y67&gt;$BE$3,TrackingWorksheet!$Z67=Lists!$P$5),1, 0)*D62)</f>
        <v/>
      </c>
      <c r="AN62" s="19" t="str">
        <f>IF($B62=1,"",IF(AND(TrackingWorksheet!$AA67&gt;$BE$3,TrackingWorksheet!$AB67=Lists!$P$5),1, 0)*D62)</f>
        <v/>
      </c>
      <c r="AO62" s="19" t="str">
        <f>IF($B62=1,"",IF(AND(TrackingWorksheet!$S67&gt;$BE$3,TrackingWorksheet!$T67=Lists!$P$6),1, 0)*D62)</f>
        <v/>
      </c>
      <c r="AP62" s="19" t="str">
        <f>IF($B62=1,"",IF(AND(TrackingWorksheet!$U67&gt;$BE$3,TrackingWorksheet!$V67=Lists!$P$6),1, 0)*D62)</f>
        <v/>
      </c>
      <c r="AQ62" s="19" t="str">
        <f>IF($B62=1,"",IF(AND(TrackingWorksheet!$W67&gt;$BE$3,TrackingWorksheet!$X67=Lists!$P$6),1, 0)*D62)</f>
        <v/>
      </c>
      <c r="AR62" s="19" t="str">
        <f>IF($B62=1,"",IF(AND(TrackingWorksheet!$Y67&gt;$BE$3,TrackingWorksheet!$Z67=Lists!$P$6),1, 0)*D62)</f>
        <v/>
      </c>
      <c r="AS62" s="19" t="str">
        <f>IF($B62=1,"",IF(AND(TrackingWorksheet!$AA67&gt;$BE$3,TrackingWorksheet!$AB67=Lists!$P$6),1, 0)*D62)</f>
        <v/>
      </c>
      <c r="AT62" s="19">
        <f t="shared" si="12"/>
        <v>0</v>
      </c>
      <c r="AU62" s="19" t="str">
        <f>IF(B62=1,"",IF(AND(TrackingWorksheet!K67="",TrackingWorksheet!M67="", TrackingWorksheet!N67="", TrackingWorksheet!S67="", TrackingWorksheet!V67="", TrackingWorksheet!W67="", TrackingWorksheet!Y67="", TrackingWorksheet!AA67="", V62=1),1,0)*D62)</f>
        <v/>
      </c>
      <c r="AV62" s="19" t="str">
        <f>IF(B62=1,"",IF(D62*AND(TrackingWorksheet!U67&gt;Calculations!$BE$3,TrackingWorksheet!K67="YES"),1,0))</f>
        <v/>
      </c>
      <c r="AW62" s="19" t="str">
        <f>IF(B62=1,"",IF(D62*AND(TrackingWorksheet!W67&gt;Calculations!$BE$3,TrackingWorksheet!K67="YES"),1,0))</f>
        <v/>
      </c>
      <c r="AX62" s="19">
        <f t="shared" si="13"/>
        <v>0</v>
      </c>
      <c r="AY62" s="19">
        <f t="shared" si="1"/>
        <v>0</v>
      </c>
      <c r="AZ62" s="27" t="str">
        <f>IF(B62=1,"",IF(TrackingWorksheet!Q67="","",TrackingWorksheet!Q67))</f>
        <v/>
      </c>
      <c r="BB62" s="4"/>
      <c r="BC62" s="4"/>
      <c r="BD62" s="4"/>
      <c r="BE62" s="4"/>
      <c r="BF62" s="4"/>
      <c r="BG62" s="4" t="str">
        <f>IF(B62=1,"",IF(AND(N62=1,TrackingWorksheet!$I67+14&lt;=WeeklySummary!$C$7),1,0))</f>
        <v/>
      </c>
      <c r="BH62" s="4" t="str">
        <f>IF(B62=1,"",IF(AND(R62=1,TrackingWorksheet!$I67+14&lt;=WeeklySummary!$C$7),1,0))</f>
        <v/>
      </c>
      <c r="BI62" s="4" t="str">
        <f>IF(B62=1,"",IF(AND(J62=1,TrackingWorksheet!$G67+14&lt;=WeeklySummary!$C$7),1,0))</f>
        <v/>
      </c>
      <c r="BJ62" s="4" t="str">
        <f>IF(B62=1,"",IF(AND(T62=1,TrackingWorksheet!$I67+14&lt;=WeeklySummary!$C$7),1,0))</f>
        <v/>
      </c>
      <c r="BK62" s="4" t="str">
        <f>IF(B62=1,"",IF(AND(T62=1,TrackingWorksheet!$G67+14&lt;=WeeklySummary!$C$7),1,0))</f>
        <v/>
      </c>
      <c r="BL62" s="4">
        <f t="shared" si="23"/>
        <v>0</v>
      </c>
    </row>
    <row r="63" spans="2:64" x14ac:dyDescent="0.25">
      <c r="B63" s="27">
        <f>IF(AND(ISBLANK(TrackingWorksheet!B68),ISBLANK(TrackingWorksheet!C68),ISBLANK(TrackingWorksheet!G68),ISBLANK(TrackingWorksheet!H68),
ISBLANK(TrackingWorksheet!I68),ISBLANK(TrackingWorksheet!J68),ISBLANK(TrackingWorksheet!M68),
ISBLANK(TrackingWorksheet!N70)),1,0)</f>
        <v>1</v>
      </c>
      <c r="C63" s="12" t="str">
        <f>IF(B63=1,"",TrackingWorksheet!F68)</f>
        <v/>
      </c>
      <c r="D63" s="20" t="str">
        <f>IF(B63=1,"",IF(AND(TrackingWorksheet!B68&lt;&gt;"",TrackingWorksheet!B68&lt;=WeeklySummary!$C$7,OR(TrackingWorksheet!C68="",TrackingWorksheet!C68&gt;=WeeklySummary!$C$6)),1,0))</f>
        <v/>
      </c>
      <c r="E63" s="10" t="str">
        <f>IF(B63=1,"",IF(AND(TrackingWorksheet!G68 &lt;&gt;"",TrackingWorksheet!G68&lt;=WeeklySummary!$C$7, TrackingWorksheet!H68=Lists!$D$4), "Y", "N"))</f>
        <v/>
      </c>
      <c r="F63" s="10" t="str">
        <f>IF(B63=1,"",IF(AND(TrackingWorksheet!I68 &lt;&gt;"", TrackingWorksheet!I68&lt;=WeeklySummary!$C$7, TrackingWorksheet!J68=Lists!$D$4), "Y", "N"))</f>
        <v/>
      </c>
      <c r="G63" s="10" t="str">
        <f>IF(B63=1,"",IF(AND(TrackingWorksheet!G68 &lt;&gt;"",TrackingWorksheet!G68&lt;=WeeklySummary!$C$7, TrackingWorksheet!H68=Lists!$D$5), "Y", "N"))</f>
        <v/>
      </c>
      <c r="H63" s="10" t="str">
        <f>IF(B63=1,"",IF(AND(TrackingWorksheet!I68 &lt;&gt;"", TrackingWorksheet!I68&lt;=WeeklySummary!$C$7, TrackingWorksheet!J68=Lists!$D$5), "Y", "N"))</f>
        <v/>
      </c>
      <c r="I63" s="20" t="str">
        <f>IF(B63=1,"",IF(AND(TrackingWorksheet!G68 &lt;&gt;"", TrackingWorksheet!G68&lt;=WeeklySummary!$C$7, TrackingWorksheet!H68=Lists!$D$6), 1, 0))</f>
        <v/>
      </c>
      <c r="J63" s="20" t="str">
        <f t="shared" si="15"/>
        <v/>
      </c>
      <c r="K63" s="10" t="str">
        <f>IF(B63=1,"",IF(AND(TrackingWorksheet!I68&lt;=WeeklySummary!$C$7,TrackingWorksheet!K68="YES"),0,IF(AND(AND(OR(E63="Y",F63="Y"),E63&lt;&gt;F63),G63&lt;&gt;"Y", H63&lt;&gt;"Y"), 1, 0)))</f>
        <v/>
      </c>
      <c r="L63" s="20" t="str">
        <f t="shared" si="16"/>
        <v/>
      </c>
      <c r="M63" s="10" t="str">
        <f t="shared" si="17"/>
        <v/>
      </c>
      <c r="N63" s="20" t="str">
        <f t="shared" si="18"/>
        <v/>
      </c>
      <c r="O63" s="10" t="str">
        <f>IF(B63=1,"",IF(AND(TrackingWorksheet!I68&lt;=WeeklySummary!$C$7,TrackingWorksheet!K68="YES"),0,IF(AND(AND(OR(G63="Y",H63="Y"),G63&lt;&gt;H63),E63&lt;&gt;"Y", F63&lt;&gt;"Y"), 1, 0)))</f>
        <v/>
      </c>
      <c r="P63" s="20" t="str">
        <f t="shared" si="19"/>
        <v/>
      </c>
      <c r="Q63" s="10" t="str">
        <f t="shared" si="20"/>
        <v/>
      </c>
      <c r="R63" s="10" t="str">
        <f t="shared" si="21"/>
        <v/>
      </c>
      <c r="S63" s="10" t="str">
        <f>IF(B63=1,"",IF(AND(OR(AND(TrackingWorksheet!H68=Lists!$D$7,TrackingWorksheet!H68=TrackingWorksheet!J68),TrackingWorksheet!H68&lt;&gt;TrackingWorksheet!J68),TrackingWorksheet!K68="YES",TrackingWorksheet!H68&lt;&gt;Lists!$D$6,TrackingWorksheet!G68&lt;=WeeklySummary!$C$7,TrackingWorksheet!I68&lt;=WeeklySummary!$C$7),1,0))</f>
        <v/>
      </c>
      <c r="T63" s="10" t="str">
        <f t="shared" si="22"/>
        <v/>
      </c>
      <c r="U63" s="10" t="str">
        <f>IF($B63=1,"",IF(TrackingWorksheet!$K68="YES",1, 0)*D63)</f>
        <v/>
      </c>
      <c r="V63" s="20">
        <f t="shared" si="10"/>
        <v>0</v>
      </c>
      <c r="W63" s="20">
        <f t="shared" si="11"/>
        <v>0</v>
      </c>
      <c r="X63" s="10" t="str">
        <f>IF($B63=1,"",IF(AND(TrackingWorksheet!$L68&lt;&gt;"", TrackingWorksheet!$L68&gt;=WeeklySummary!$C$6,TrackingWorksheet!$L68&lt;=WeeklySummary!$C$7,OR(TrackingWorksheet!$H68=Lists!$D$4,TrackingWorksheet!$J68=Lists!$D$4)), 1, 0))</f>
        <v/>
      </c>
      <c r="Y63" s="10" t="str">
        <f>IF($B63=1,"",IF(AND(TrackingWorksheet!$L68&lt;&gt;"", TrackingWorksheet!$L68&gt;=WeeklySummary!$C$6,TrackingWorksheet!$L68&lt;=WeeklySummary!$C$7,OR(TrackingWorksheet!$H68=Lists!$D$5,TrackingWorksheet!$J68=Lists!$D$5)), 1, 0))</f>
        <v/>
      </c>
      <c r="Z63" s="10" t="str">
        <f>IF($B63=1,"",IF(AND(TrackingWorksheet!$L68&lt;&gt;"", TrackingWorksheet!$L68&gt;=WeeklySummary!$C$6,TrackingWorksheet!$L68&lt;=WeeklySummary!$C$7,OR(TrackingWorksheet!$H68=Lists!$D$6,TrackingWorksheet!$J68=Lists!$D$6)), 1, 0))</f>
        <v/>
      </c>
      <c r="AA63" s="19" t="str">
        <f>IF(B63=1,"",IF(AND(TrackingWorksheet!M68&lt;&gt;"",TrackingWorksheet!M68&lt;=WeeklySummary!$C$7),1,0)*D63)</f>
        <v/>
      </c>
      <c r="AB63" s="19" t="str">
        <f>IF(B63=1,"",IF(AND(TrackingWorksheet!N68&lt;&gt;"",TrackingWorksheet!N68&lt;=WeeklySummary!$C$7),1,0)*D63)</f>
        <v/>
      </c>
      <c r="AC63" s="19" t="str">
        <f>IF(B63=1,"",TrackingWorksheet!T68)</f>
        <v/>
      </c>
      <c r="AD63" s="19" t="str">
        <f>IF(B63=1,"",IF(D63*AND(TrackingWorksheet!S68&gt;=Calculations!$BD$3,TrackingWorksheet!U68="",TrackingWorksheet!K68="YES"),1,0))</f>
        <v/>
      </c>
      <c r="AE63" s="19" t="str">
        <f>IF($B63=1,"",IF(AND(TrackingWorksheet!$S68&gt;$BE$3,TrackingWorksheet!$T68=Lists!$P$4),1, 0)*D63)</f>
        <v/>
      </c>
      <c r="AF63" s="19" t="str">
        <f>IF($B63=1,"",IF(AND(TrackingWorksheet!$U68&gt;$BE$3,TrackingWorksheet!$V68=Lists!$P$4),1, 0)*D63)</f>
        <v/>
      </c>
      <c r="AG63" s="19" t="str">
        <f>IF($B63=1,"",IF(AND(TrackingWorksheet!$W68&gt;$BE$3,TrackingWorksheet!$X68=Lists!$P$4),1, 0)*D63)</f>
        <v/>
      </c>
      <c r="AH63" s="19" t="str">
        <f>IF($B63=1,"",IF(AND(TrackingWorksheet!$Y68&gt;$BE$3,TrackingWorksheet!$Z68=Lists!$P$4),1, 0)*D63)</f>
        <v/>
      </c>
      <c r="AI63" s="19" t="str">
        <f>IF($B63=1,"",IF(AND(TrackingWorksheet!$AA68&gt;$BE$3,TrackingWorksheet!$AB68=Lists!$P$4),1, 0)*D63)</f>
        <v/>
      </c>
      <c r="AJ63" s="19" t="str">
        <f>IF($B63=1,"",IF(AND(TrackingWorksheet!$S68&gt;$BE$3,TrackingWorksheet!$T68=Lists!$P$5),1, 0)*D63)</f>
        <v/>
      </c>
      <c r="AK63" s="19" t="str">
        <f>IF($B63=1,"",IF(AND(TrackingWorksheet!$U68&gt;$BE$3,TrackingWorksheet!$V68=Lists!$P$5),1, 0)*D63)</f>
        <v/>
      </c>
      <c r="AL63" s="19" t="str">
        <f>IF($B63=1,"",IF(AND(TrackingWorksheet!$W68&gt;$BE$3,TrackingWorksheet!$X68=Lists!$P$5),1, 0)*D63)</f>
        <v/>
      </c>
      <c r="AM63" s="19" t="str">
        <f>IF($B63=1,"",IF(AND(TrackingWorksheet!$Y68&gt;$BE$3,TrackingWorksheet!$Z68=Lists!$P$5),1, 0)*D63)</f>
        <v/>
      </c>
      <c r="AN63" s="19" t="str">
        <f>IF($B63=1,"",IF(AND(TrackingWorksheet!$AA68&gt;$BE$3,TrackingWorksheet!$AB68=Lists!$P$5),1, 0)*D63)</f>
        <v/>
      </c>
      <c r="AO63" s="19" t="str">
        <f>IF($B63=1,"",IF(AND(TrackingWorksheet!$S68&gt;$BE$3,TrackingWorksheet!$T68=Lists!$P$6),1, 0)*D63)</f>
        <v/>
      </c>
      <c r="AP63" s="19" t="str">
        <f>IF($B63=1,"",IF(AND(TrackingWorksheet!$U68&gt;$BE$3,TrackingWorksheet!$V68=Lists!$P$6),1, 0)*D63)</f>
        <v/>
      </c>
      <c r="AQ63" s="19" t="str">
        <f>IF($B63=1,"",IF(AND(TrackingWorksheet!$W68&gt;$BE$3,TrackingWorksheet!$X68=Lists!$P$6),1, 0)*D63)</f>
        <v/>
      </c>
      <c r="AR63" s="19" t="str">
        <f>IF($B63=1,"",IF(AND(TrackingWorksheet!$Y68&gt;$BE$3,TrackingWorksheet!$Z68=Lists!$P$6),1, 0)*D63)</f>
        <v/>
      </c>
      <c r="AS63" s="19" t="str">
        <f>IF($B63=1,"",IF(AND(TrackingWorksheet!$AA68&gt;$BE$3,TrackingWorksheet!$AB68=Lists!$P$6),1, 0)*D63)</f>
        <v/>
      </c>
      <c r="AT63" s="19">
        <f t="shared" si="12"/>
        <v>0</v>
      </c>
      <c r="AU63" s="19" t="str">
        <f>IF(B63=1,"",IF(AND(TrackingWorksheet!K68="",TrackingWorksheet!M68="", TrackingWorksheet!N68="", TrackingWorksheet!S68="", TrackingWorksheet!V68="", TrackingWorksheet!W68="", TrackingWorksheet!Y68="", TrackingWorksheet!AA68="", V63=1),1,0)*D63)</f>
        <v/>
      </c>
      <c r="AV63" s="19" t="str">
        <f>IF(B63=1,"",IF(D63*AND(TrackingWorksheet!U68&gt;Calculations!$BE$3,TrackingWorksheet!K68="YES"),1,0))</f>
        <v/>
      </c>
      <c r="AW63" s="19" t="str">
        <f>IF(B63=1,"",IF(D63*AND(TrackingWorksheet!W68&gt;Calculations!$BE$3,TrackingWorksheet!K68="YES"),1,0))</f>
        <v/>
      </c>
      <c r="AX63" s="19">
        <f t="shared" si="13"/>
        <v>0</v>
      </c>
      <c r="AY63" s="19">
        <f t="shared" si="1"/>
        <v>0</v>
      </c>
      <c r="AZ63" s="27" t="str">
        <f>IF(B63=1,"",IF(TrackingWorksheet!Q68="","",TrackingWorksheet!Q68))</f>
        <v/>
      </c>
      <c r="BB63" s="4"/>
      <c r="BC63" s="4"/>
      <c r="BD63" s="4"/>
      <c r="BE63" s="4"/>
      <c r="BF63" s="4"/>
      <c r="BG63" s="4" t="str">
        <f>IF(B63=1,"",IF(AND(N63=1,TrackingWorksheet!$I68+14&lt;=WeeklySummary!$C$7),1,0))</f>
        <v/>
      </c>
      <c r="BH63" s="4" t="str">
        <f>IF(B63=1,"",IF(AND(R63=1,TrackingWorksheet!$I68+14&lt;=WeeklySummary!$C$7),1,0))</f>
        <v/>
      </c>
      <c r="BI63" s="4" t="str">
        <f>IF(B63=1,"",IF(AND(J63=1,TrackingWorksheet!$G68+14&lt;=WeeklySummary!$C$7),1,0))</f>
        <v/>
      </c>
      <c r="BJ63" s="4" t="str">
        <f>IF(B63=1,"",IF(AND(T63=1,TrackingWorksheet!$I68+14&lt;=WeeklySummary!$C$7),1,0))</f>
        <v/>
      </c>
      <c r="BK63" s="4" t="str">
        <f>IF(B63=1,"",IF(AND(T63=1,TrackingWorksheet!$G68+14&lt;=WeeklySummary!$C$7),1,0))</f>
        <v/>
      </c>
      <c r="BL63" s="4">
        <f t="shared" si="23"/>
        <v>0</v>
      </c>
    </row>
    <row r="64" spans="2:64" x14ac:dyDescent="0.25">
      <c r="B64" s="27">
        <f>IF(AND(ISBLANK(TrackingWorksheet!B69),ISBLANK(TrackingWorksheet!C69),ISBLANK(TrackingWorksheet!G69),ISBLANK(TrackingWorksheet!H69),
ISBLANK(TrackingWorksheet!I69),ISBLANK(TrackingWorksheet!J69),ISBLANK(TrackingWorksheet!M69),
ISBLANK(TrackingWorksheet!N71)),1,0)</f>
        <v>1</v>
      </c>
      <c r="C64" s="12" t="str">
        <f>IF(B64=1,"",TrackingWorksheet!F69)</f>
        <v/>
      </c>
      <c r="D64" s="20" t="str">
        <f>IF(B64=1,"",IF(AND(TrackingWorksheet!B69&lt;&gt;"",TrackingWorksheet!B69&lt;=WeeklySummary!$C$7,OR(TrackingWorksheet!C69="",TrackingWorksheet!C69&gt;=WeeklySummary!$C$6)),1,0))</f>
        <v/>
      </c>
      <c r="E64" s="10" t="str">
        <f>IF(B64=1,"",IF(AND(TrackingWorksheet!G69 &lt;&gt;"",TrackingWorksheet!G69&lt;=WeeklySummary!$C$7, TrackingWorksheet!H69=Lists!$D$4), "Y", "N"))</f>
        <v/>
      </c>
      <c r="F64" s="10" t="str">
        <f>IF(B64=1,"",IF(AND(TrackingWorksheet!I69 &lt;&gt;"", TrackingWorksheet!I69&lt;=WeeklySummary!$C$7, TrackingWorksheet!J69=Lists!$D$4), "Y", "N"))</f>
        <v/>
      </c>
      <c r="G64" s="10" t="str">
        <f>IF(B64=1,"",IF(AND(TrackingWorksheet!G69 &lt;&gt;"",TrackingWorksheet!G69&lt;=WeeklySummary!$C$7, TrackingWorksheet!H69=Lists!$D$5), "Y", "N"))</f>
        <v/>
      </c>
      <c r="H64" s="10" t="str">
        <f>IF(B64=1,"",IF(AND(TrackingWorksheet!I69 &lt;&gt;"", TrackingWorksheet!I69&lt;=WeeklySummary!$C$7, TrackingWorksheet!J69=Lists!$D$5), "Y", "N"))</f>
        <v/>
      </c>
      <c r="I64" s="20" t="str">
        <f>IF(B64=1,"",IF(AND(TrackingWorksheet!G69 &lt;&gt;"", TrackingWorksheet!G69&lt;=WeeklySummary!$C$7, TrackingWorksheet!H69=Lists!$D$6), 1, 0))</f>
        <v/>
      </c>
      <c r="J64" s="20" t="str">
        <f t="shared" si="15"/>
        <v/>
      </c>
      <c r="K64" s="10" t="str">
        <f>IF(B64=1,"",IF(AND(TrackingWorksheet!I69&lt;=WeeklySummary!$C$7,TrackingWorksheet!K69="YES"),0,IF(AND(AND(OR(E64="Y",F64="Y"),E64&lt;&gt;F64),G64&lt;&gt;"Y", H64&lt;&gt;"Y"), 1, 0)))</f>
        <v/>
      </c>
      <c r="L64" s="20" t="str">
        <f t="shared" si="16"/>
        <v/>
      </c>
      <c r="M64" s="10" t="str">
        <f t="shared" si="17"/>
        <v/>
      </c>
      <c r="N64" s="20" t="str">
        <f t="shared" si="18"/>
        <v/>
      </c>
      <c r="O64" s="10" t="str">
        <f>IF(B64=1,"",IF(AND(TrackingWorksheet!I69&lt;=WeeklySummary!$C$7,TrackingWorksheet!K69="YES"),0,IF(AND(AND(OR(G64="Y",H64="Y"),G64&lt;&gt;H64),E64&lt;&gt;"Y", F64&lt;&gt;"Y"), 1, 0)))</f>
        <v/>
      </c>
      <c r="P64" s="20" t="str">
        <f t="shared" si="19"/>
        <v/>
      </c>
      <c r="Q64" s="10" t="str">
        <f t="shared" si="20"/>
        <v/>
      </c>
      <c r="R64" s="10" t="str">
        <f t="shared" si="21"/>
        <v/>
      </c>
      <c r="S64" s="10" t="str">
        <f>IF(B64=1,"",IF(AND(OR(AND(TrackingWorksheet!H69=Lists!$D$7,TrackingWorksheet!H69=TrackingWorksheet!J69),TrackingWorksheet!H69&lt;&gt;TrackingWorksheet!J69),TrackingWorksheet!K69="YES",TrackingWorksheet!H69&lt;&gt;Lists!$D$6,TrackingWorksheet!G69&lt;=WeeklySummary!$C$7,TrackingWorksheet!I69&lt;=WeeklySummary!$C$7),1,0))</f>
        <v/>
      </c>
      <c r="T64" s="10" t="str">
        <f t="shared" si="22"/>
        <v/>
      </c>
      <c r="U64" s="10" t="str">
        <f>IF($B64=1,"",IF(TrackingWorksheet!$K69="YES",1, 0)*D64)</f>
        <v/>
      </c>
      <c r="V64" s="20">
        <f t="shared" si="10"/>
        <v>0</v>
      </c>
      <c r="W64" s="20">
        <f t="shared" si="11"/>
        <v>0</v>
      </c>
      <c r="X64" s="10" t="str">
        <f>IF($B64=1,"",IF(AND(TrackingWorksheet!$L69&lt;&gt;"", TrackingWorksheet!$L69&gt;=WeeklySummary!$C$6,TrackingWorksheet!$L69&lt;=WeeklySummary!$C$7,OR(TrackingWorksheet!$H69=Lists!$D$4,TrackingWorksheet!$J69=Lists!$D$4)), 1, 0))</f>
        <v/>
      </c>
      <c r="Y64" s="10" t="str">
        <f>IF($B64=1,"",IF(AND(TrackingWorksheet!$L69&lt;&gt;"", TrackingWorksheet!$L69&gt;=WeeklySummary!$C$6,TrackingWorksheet!$L69&lt;=WeeklySummary!$C$7,OR(TrackingWorksheet!$H69=Lists!$D$5,TrackingWorksheet!$J69=Lists!$D$5)), 1, 0))</f>
        <v/>
      </c>
      <c r="Z64" s="10" t="str">
        <f>IF($B64=1,"",IF(AND(TrackingWorksheet!$L69&lt;&gt;"", TrackingWorksheet!$L69&gt;=WeeklySummary!$C$6,TrackingWorksheet!$L69&lt;=WeeklySummary!$C$7,OR(TrackingWorksheet!$H69=Lists!$D$6,TrackingWorksheet!$J69=Lists!$D$6)), 1, 0))</f>
        <v/>
      </c>
      <c r="AA64" s="19" t="str">
        <f>IF(B64=1,"",IF(AND(TrackingWorksheet!M69&lt;&gt;"",TrackingWorksheet!M69&lt;=WeeklySummary!$C$7),1,0)*D64)</f>
        <v/>
      </c>
      <c r="AB64" s="19" t="str">
        <f>IF(B64=1,"",IF(AND(TrackingWorksheet!N69&lt;&gt;"",TrackingWorksheet!N69&lt;=WeeklySummary!$C$7),1,0)*D64)</f>
        <v/>
      </c>
      <c r="AC64" s="19" t="str">
        <f>IF(B64=1,"",TrackingWorksheet!T69)</f>
        <v/>
      </c>
      <c r="AD64" s="19" t="str">
        <f>IF(B64=1,"",IF(D64*AND(TrackingWorksheet!S69&gt;=Calculations!$BD$3,TrackingWorksheet!U69="",TrackingWorksheet!K69="YES"),1,0))</f>
        <v/>
      </c>
      <c r="AE64" s="19" t="str">
        <f>IF($B64=1,"",IF(AND(TrackingWorksheet!$S69&gt;$BE$3,TrackingWorksheet!$T69=Lists!$P$4),1, 0)*D64)</f>
        <v/>
      </c>
      <c r="AF64" s="19" t="str">
        <f>IF($B64=1,"",IF(AND(TrackingWorksheet!$U69&gt;$BE$3,TrackingWorksheet!$V69=Lists!$P$4),1, 0)*D64)</f>
        <v/>
      </c>
      <c r="AG64" s="19" t="str">
        <f>IF($B64=1,"",IF(AND(TrackingWorksheet!$W69&gt;$BE$3,TrackingWorksheet!$X69=Lists!$P$4),1, 0)*D64)</f>
        <v/>
      </c>
      <c r="AH64" s="19" t="str">
        <f>IF($B64=1,"",IF(AND(TrackingWorksheet!$Y69&gt;$BE$3,TrackingWorksheet!$Z69=Lists!$P$4),1, 0)*D64)</f>
        <v/>
      </c>
      <c r="AI64" s="19" t="str">
        <f>IF($B64=1,"",IF(AND(TrackingWorksheet!$AA69&gt;$BE$3,TrackingWorksheet!$AB69=Lists!$P$4),1, 0)*D64)</f>
        <v/>
      </c>
      <c r="AJ64" s="19" t="str">
        <f>IF($B64=1,"",IF(AND(TrackingWorksheet!$S69&gt;$BE$3,TrackingWorksheet!$T69=Lists!$P$5),1, 0)*D64)</f>
        <v/>
      </c>
      <c r="AK64" s="19" t="str">
        <f>IF($B64=1,"",IF(AND(TrackingWorksheet!$U69&gt;$BE$3,TrackingWorksheet!$V69=Lists!$P$5),1, 0)*D64)</f>
        <v/>
      </c>
      <c r="AL64" s="19" t="str">
        <f>IF($B64=1,"",IF(AND(TrackingWorksheet!$W69&gt;$BE$3,TrackingWorksheet!$X69=Lists!$P$5),1, 0)*D64)</f>
        <v/>
      </c>
      <c r="AM64" s="19" t="str">
        <f>IF($B64=1,"",IF(AND(TrackingWorksheet!$Y69&gt;$BE$3,TrackingWorksheet!$Z69=Lists!$P$5),1, 0)*D64)</f>
        <v/>
      </c>
      <c r="AN64" s="19" t="str">
        <f>IF($B64=1,"",IF(AND(TrackingWorksheet!$AA69&gt;$BE$3,TrackingWorksheet!$AB69=Lists!$P$5),1, 0)*D64)</f>
        <v/>
      </c>
      <c r="AO64" s="19" t="str">
        <f>IF($B64=1,"",IF(AND(TrackingWorksheet!$S69&gt;$BE$3,TrackingWorksheet!$T69=Lists!$P$6),1, 0)*D64)</f>
        <v/>
      </c>
      <c r="AP64" s="19" t="str">
        <f>IF($B64=1,"",IF(AND(TrackingWorksheet!$U69&gt;$BE$3,TrackingWorksheet!$V69=Lists!$P$6),1, 0)*D64)</f>
        <v/>
      </c>
      <c r="AQ64" s="19" t="str">
        <f>IF($B64=1,"",IF(AND(TrackingWorksheet!$W69&gt;$BE$3,TrackingWorksheet!$X69=Lists!$P$6),1, 0)*D64)</f>
        <v/>
      </c>
      <c r="AR64" s="19" t="str">
        <f>IF($B64=1,"",IF(AND(TrackingWorksheet!$Y69&gt;$BE$3,TrackingWorksheet!$Z69=Lists!$P$6),1, 0)*D64)</f>
        <v/>
      </c>
      <c r="AS64" s="19" t="str">
        <f>IF($B64=1,"",IF(AND(TrackingWorksheet!$AA69&gt;$BE$3,TrackingWorksheet!$AB69=Lists!$P$6),1, 0)*D64)</f>
        <v/>
      </c>
      <c r="AT64" s="19">
        <f t="shared" si="12"/>
        <v>0</v>
      </c>
      <c r="AU64" s="19" t="str">
        <f>IF(B64=1,"",IF(AND(TrackingWorksheet!K69="",TrackingWorksheet!M69="", TrackingWorksheet!N69="", TrackingWorksheet!S69="", TrackingWorksheet!V69="", TrackingWorksheet!W69="", TrackingWorksheet!Y69="", TrackingWorksheet!AA69="", V64=1),1,0)*D64)</f>
        <v/>
      </c>
      <c r="AV64" s="19" t="str">
        <f>IF(B64=1,"",IF(D64*AND(TrackingWorksheet!U69&gt;Calculations!$BE$3,TrackingWorksheet!K69="YES"),1,0))</f>
        <v/>
      </c>
      <c r="AW64" s="19" t="str">
        <f>IF(B64=1,"",IF(D64*AND(TrackingWorksheet!W69&gt;Calculations!$BE$3,TrackingWorksheet!K69="YES"),1,0))</f>
        <v/>
      </c>
      <c r="AX64" s="19">
        <f t="shared" si="13"/>
        <v>0</v>
      </c>
      <c r="AY64" s="19">
        <f t="shared" si="1"/>
        <v>0</v>
      </c>
      <c r="AZ64" s="27" t="str">
        <f>IF(B64=1,"",IF(TrackingWorksheet!Q69="","",TrackingWorksheet!Q69))</f>
        <v/>
      </c>
      <c r="BB64" s="4"/>
      <c r="BC64" s="4"/>
      <c r="BD64" s="4"/>
      <c r="BE64" s="4"/>
      <c r="BF64" s="4"/>
      <c r="BG64" s="4" t="str">
        <f>IF(B64=1,"",IF(AND(N64=1,TrackingWorksheet!$I69+14&lt;=WeeklySummary!$C$7),1,0))</f>
        <v/>
      </c>
      <c r="BH64" s="4" t="str">
        <f>IF(B64=1,"",IF(AND(R64=1,TrackingWorksheet!$I69+14&lt;=WeeklySummary!$C$7),1,0))</f>
        <v/>
      </c>
      <c r="BI64" s="4" t="str">
        <f>IF(B64=1,"",IF(AND(J64=1,TrackingWorksheet!$G69+14&lt;=WeeklySummary!$C$7),1,0))</f>
        <v/>
      </c>
      <c r="BJ64" s="4" t="str">
        <f>IF(B64=1,"",IF(AND(T64=1,TrackingWorksheet!$I69+14&lt;=WeeklySummary!$C$7),1,0))</f>
        <v/>
      </c>
      <c r="BK64" s="4" t="str">
        <f>IF(B64=1,"",IF(AND(T64=1,TrackingWorksheet!$G69+14&lt;=WeeklySummary!$C$7),1,0))</f>
        <v/>
      </c>
      <c r="BL64" s="4">
        <f t="shared" si="23"/>
        <v>0</v>
      </c>
    </row>
    <row r="65" spans="2:64" x14ac:dyDescent="0.25">
      <c r="B65" s="27">
        <f>IF(AND(ISBLANK(TrackingWorksheet!B70),ISBLANK(TrackingWorksheet!C70),ISBLANK(TrackingWorksheet!G70),ISBLANK(TrackingWorksheet!H70),
ISBLANK(TrackingWorksheet!I70),ISBLANK(TrackingWorksheet!J70),ISBLANK(TrackingWorksheet!M70),
ISBLANK(TrackingWorksheet!N72)),1,0)</f>
        <v>1</v>
      </c>
      <c r="C65" s="12" t="str">
        <f>IF(B65=1,"",TrackingWorksheet!F70)</f>
        <v/>
      </c>
      <c r="D65" s="20" t="str">
        <f>IF(B65=1,"",IF(AND(TrackingWorksheet!B70&lt;&gt;"",TrackingWorksheet!B70&lt;=WeeklySummary!$C$7,OR(TrackingWorksheet!C70="",TrackingWorksheet!C70&gt;=WeeklySummary!$C$6)),1,0))</f>
        <v/>
      </c>
      <c r="E65" s="10" t="str">
        <f>IF(B65=1,"",IF(AND(TrackingWorksheet!G70 &lt;&gt;"",TrackingWorksheet!G70&lt;=WeeklySummary!$C$7, TrackingWorksheet!H70=Lists!$D$4), "Y", "N"))</f>
        <v/>
      </c>
      <c r="F65" s="10" t="str">
        <f>IF(B65=1,"",IF(AND(TrackingWorksheet!I70 &lt;&gt;"", TrackingWorksheet!I70&lt;=WeeklySummary!$C$7, TrackingWorksheet!J70=Lists!$D$4), "Y", "N"))</f>
        <v/>
      </c>
      <c r="G65" s="10" t="str">
        <f>IF(B65=1,"",IF(AND(TrackingWorksheet!G70 &lt;&gt;"",TrackingWorksheet!G70&lt;=WeeklySummary!$C$7, TrackingWorksheet!H70=Lists!$D$5), "Y", "N"))</f>
        <v/>
      </c>
      <c r="H65" s="10" t="str">
        <f>IF(B65=1,"",IF(AND(TrackingWorksheet!I70 &lt;&gt;"", TrackingWorksheet!I70&lt;=WeeklySummary!$C$7, TrackingWorksheet!J70=Lists!$D$5), "Y", "N"))</f>
        <v/>
      </c>
      <c r="I65" s="20" t="str">
        <f>IF(B65=1,"",IF(AND(TrackingWorksheet!G70 &lt;&gt;"", TrackingWorksheet!G70&lt;=WeeklySummary!$C$7, TrackingWorksheet!H70=Lists!$D$6), 1, 0))</f>
        <v/>
      </c>
      <c r="J65" s="20" t="str">
        <f t="shared" si="15"/>
        <v/>
      </c>
      <c r="K65" s="10" t="str">
        <f>IF(B65=1,"",IF(AND(TrackingWorksheet!I70&lt;=WeeklySummary!$C$7,TrackingWorksheet!K70="YES"),0,IF(AND(AND(OR(E65="Y",F65="Y"),E65&lt;&gt;F65),G65&lt;&gt;"Y", H65&lt;&gt;"Y"), 1, 0)))</f>
        <v/>
      </c>
      <c r="L65" s="20" t="str">
        <f t="shared" si="16"/>
        <v/>
      </c>
      <c r="M65" s="10" t="str">
        <f t="shared" si="17"/>
        <v/>
      </c>
      <c r="N65" s="20" t="str">
        <f t="shared" si="18"/>
        <v/>
      </c>
      <c r="O65" s="10" t="str">
        <f>IF(B65=1,"",IF(AND(TrackingWorksheet!I70&lt;=WeeklySummary!$C$7,TrackingWorksheet!K70="YES"),0,IF(AND(AND(OR(G65="Y",H65="Y"),G65&lt;&gt;H65),E65&lt;&gt;"Y", F65&lt;&gt;"Y"), 1, 0)))</f>
        <v/>
      </c>
      <c r="P65" s="20" t="str">
        <f t="shared" si="19"/>
        <v/>
      </c>
      <c r="Q65" s="10" t="str">
        <f t="shared" si="20"/>
        <v/>
      </c>
      <c r="R65" s="10" t="str">
        <f t="shared" si="21"/>
        <v/>
      </c>
      <c r="S65" s="10" t="str">
        <f>IF(B65=1,"",IF(AND(OR(AND(TrackingWorksheet!H70=Lists!$D$7,TrackingWorksheet!H70=TrackingWorksheet!J70),TrackingWorksheet!H70&lt;&gt;TrackingWorksheet!J70),TrackingWorksheet!K70="YES",TrackingWorksheet!H70&lt;&gt;Lists!$D$6,TrackingWorksheet!G70&lt;=WeeklySummary!$C$7,TrackingWorksheet!I70&lt;=WeeklySummary!$C$7),1,0))</f>
        <v/>
      </c>
      <c r="T65" s="10" t="str">
        <f t="shared" si="22"/>
        <v/>
      </c>
      <c r="U65" s="10" t="str">
        <f>IF($B65=1,"",IF(TrackingWorksheet!$K70="YES",1, 0)*D65)</f>
        <v/>
      </c>
      <c r="V65" s="20">
        <f t="shared" si="10"/>
        <v>0</v>
      </c>
      <c r="W65" s="20">
        <f t="shared" si="11"/>
        <v>0</v>
      </c>
      <c r="X65" s="10" t="str">
        <f>IF($B65=1,"",IF(AND(TrackingWorksheet!$L70&lt;&gt;"", TrackingWorksheet!$L70&gt;=WeeklySummary!$C$6,TrackingWorksheet!$L70&lt;=WeeklySummary!$C$7,OR(TrackingWorksheet!$H70=Lists!$D$4,TrackingWorksheet!$J70=Lists!$D$4)), 1, 0))</f>
        <v/>
      </c>
      <c r="Y65" s="10" t="str">
        <f>IF($B65=1,"",IF(AND(TrackingWorksheet!$L70&lt;&gt;"", TrackingWorksheet!$L70&gt;=WeeklySummary!$C$6,TrackingWorksheet!$L70&lt;=WeeklySummary!$C$7,OR(TrackingWorksheet!$H70=Lists!$D$5,TrackingWorksheet!$J70=Lists!$D$5)), 1, 0))</f>
        <v/>
      </c>
      <c r="Z65" s="10" t="str">
        <f>IF($B65=1,"",IF(AND(TrackingWorksheet!$L70&lt;&gt;"", TrackingWorksheet!$L70&gt;=WeeklySummary!$C$6,TrackingWorksheet!$L70&lt;=WeeklySummary!$C$7,OR(TrackingWorksheet!$H70=Lists!$D$6,TrackingWorksheet!$J70=Lists!$D$6)), 1, 0))</f>
        <v/>
      </c>
      <c r="AA65" s="19" t="str">
        <f>IF(B65=1,"",IF(AND(TrackingWorksheet!M70&lt;&gt;"",TrackingWorksheet!M70&lt;=WeeklySummary!$C$7),1,0)*D65)</f>
        <v/>
      </c>
      <c r="AB65" s="19" t="str">
        <f>IF(B65=1,"",IF(AND(TrackingWorksheet!N70&lt;&gt;"",TrackingWorksheet!N70&lt;=WeeklySummary!$C$7),1,0)*D65)</f>
        <v/>
      </c>
      <c r="AC65" s="19" t="str">
        <f>IF(B65=1,"",TrackingWorksheet!T70)</f>
        <v/>
      </c>
      <c r="AD65" s="19" t="str">
        <f>IF(B65=1,"",IF(D65*AND(TrackingWorksheet!S70&gt;=Calculations!$BD$3,TrackingWorksheet!U70="",TrackingWorksheet!K70="YES"),1,0))</f>
        <v/>
      </c>
      <c r="AE65" s="19" t="str">
        <f>IF($B65=1,"",IF(AND(TrackingWorksheet!$S70&gt;$BE$3,TrackingWorksheet!$T70=Lists!$P$4),1, 0)*D65)</f>
        <v/>
      </c>
      <c r="AF65" s="19" t="str">
        <f>IF($B65=1,"",IF(AND(TrackingWorksheet!$U70&gt;$BE$3,TrackingWorksheet!$V70=Lists!$P$4),1, 0)*D65)</f>
        <v/>
      </c>
      <c r="AG65" s="19" t="str">
        <f>IF($B65=1,"",IF(AND(TrackingWorksheet!$W70&gt;$BE$3,TrackingWorksheet!$X70=Lists!$P$4),1, 0)*D65)</f>
        <v/>
      </c>
      <c r="AH65" s="19" t="str">
        <f>IF($B65=1,"",IF(AND(TrackingWorksheet!$Y70&gt;$BE$3,TrackingWorksheet!$Z70=Lists!$P$4),1, 0)*D65)</f>
        <v/>
      </c>
      <c r="AI65" s="19" t="str">
        <f>IF($B65=1,"",IF(AND(TrackingWorksheet!$AA70&gt;$BE$3,TrackingWorksheet!$AB70=Lists!$P$4),1, 0)*D65)</f>
        <v/>
      </c>
      <c r="AJ65" s="19" t="str">
        <f>IF($B65=1,"",IF(AND(TrackingWorksheet!$S70&gt;$BE$3,TrackingWorksheet!$T70=Lists!$P$5),1, 0)*D65)</f>
        <v/>
      </c>
      <c r="AK65" s="19" t="str">
        <f>IF($B65=1,"",IF(AND(TrackingWorksheet!$U70&gt;$BE$3,TrackingWorksheet!$V70=Lists!$P$5),1, 0)*D65)</f>
        <v/>
      </c>
      <c r="AL65" s="19" t="str">
        <f>IF($B65=1,"",IF(AND(TrackingWorksheet!$W70&gt;$BE$3,TrackingWorksheet!$X70=Lists!$P$5),1, 0)*D65)</f>
        <v/>
      </c>
      <c r="AM65" s="19" t="str">
        <f>IF($B65=1,"",IF(AND(TrackingWorksheet!$Y70&gt;$BE$3,TrackingWorksheet!$Z70=Lists!$P$5),1, 0)*D65)</f>
        <v/>
      </c>
      <c r="AN65" s="19" t="str">
        <f>IF($B65=1,"",IF(AND(TrackingWorksheet!$AA70&gt;$BE$3,TrackingWorksheet!$AB70=Lists!$P$5),1, 0)*D65)</f>
        <v/>
      </c>
      <c r="AO65" s="19" t="str">
        <f>IF($B65=1,"",IF(AND(TrackingWorksheet!$S70&gt;$BE$3,TrackingWorksheet!$T70=Lists!$P$6),1, 0)*D65)</f>
        <v/>
      </c>
      <c r="AP65" s="19" t="str">
        <f>IF($B65=1,"",IF(AND(TrackingWorksheet!$U70&gt;$BE$3,TrackingWorksheet!$V70=Lists!$P$6),1, 0)*D65)</f>
        <v/>
      </c>
      <c r="AQ65" s="19" t="str">
        <f>IF($B65=1,"",IF(AND(TrackingWorksheet!$W70&gt;$BE$3,TrackingWorksheet!$X70=Lists!$P$6),1, 0)*D65)</f>
        <v/>
      </c>
      <c r="AR65" s="19" t="str">
        <f>IF($B65=1,"",IF(AND(TrackingWorksheet!$Y70&gt;$BE$3,TrackingWorksheet!$Z70=Lists!$P$6),1, 0)*D65)</f>
        <v/>
      </c>
      <c r="AS65" s="19" t="str">
        <f>IF($B65=1,"",IF(AND(TrackingWorksheet!$AA70&gt;$BE$3,TrackingWorksheet!$AB70=Lists!$P$6),1, 0)*D65)</f>
        <v/>
      </c>
      <c r="AT65" s="19">
        <f t="shared" si="12"/>
        <v>0</v>
      </c>
      <c r="AU65" s="19" t="str">
        <f>IF(B65=1,"",IF(AND(TrackingWorksheet!K70="",TrackingWorksheet!M70="", TrackingWorksheet!N70="", TrackingWorksheet!S70="", TrackingWorksheet!V70="", TrackingWorksheet!W70="", TrackingWorksheet!Y70="", TrackingWorksheet!AA70="", V65=1),1,0)*D65)</f>
        <v/>
      </c>
      <c r="AV65" s="19" t="str">
        <f>IF(B65=1,"",IF(D65*AND(TrackingWorksheet!U70&gt;Calculations!$BE$3,TrackingWorksheet!K70="YES"),1,0))</f>
        <v/>
      </c>
      <c r="AW65" s="19" t="str">
        <f>IF(B65=1,"",IF(D65*AND(TrackingWorksheet!W70&gt;Calculations!$BE$3,TrackingWorksheet!K70="YES"),1,0))</f>
        <v/>
      </c>
      <c r="AX65" s="19">
        <f t="shared" si="13"/>
        <v>0</v>
      </c>
      <c r="AY65" s="19">
        <f t="shared" si="1"/>
        <v>0</v>
      </c>
      <c r="AZ65" s="27" t="str">
        <f>IF(B65=1,"",IF(TrackingWorksheet!Q70="","",TrackingWorksheet!Q70))</f>
        <v/>
      </c>
      <c r="BB65" s="4"/>
      <c r="BC65" s="4"/>
      <c r="BD65" s="4"/>
      <c r="BE65" s="4"/>
      <c r="BF65" s="4"/>
      <c r="BG65" s="4" t="str">
        <f>IF(B65=1,"",IF(AND(N65=1,TrackingWorksheet!$I70+14&lt;=WeeklySummary!$C$7),1,0))</f>
        <v/>
      </c>
      <c r="BH65" s="4" t="str">
        <f>IF(B65=1,"",IF(AND(R65=1,TrackingWorksheet!$I70+14&lt;=WeeklySummary!$C$7),1,0))</f>
        <v/>
      </c>
      <c r="BI65" s="4" t="str">
        <f>IF(B65=1,"",IF(AND(J65=1,TrackingWorksheet!$G70+14&lt;=WeeklySummary!$C$7),1,0))</f>
        <v/>
      </c>
      <c r="BJ65" s="4" t="str">
        <f>IF(B65=1,"",IF(AND(T65=1,TrackingWorksheet!$I70+14&lt;=WeeklySummary!$C$7),1,0))</f>
        <v/>
      </c>
      <c r="BK65" s="4" t="str">
        <f>IF(B65=1,"",IF(AND(T65=1,TrackingWorksheet!$G70+14&lt;=WeeklySummary!$C$7),1,0))</f>
        <v/>
      </c>
      <c r="BL65" s="4">
        <f t="shared" si="23"/>
        <v>0</v>
      </c>
    </row>
    <row r="66" spans="2:64" x14ac:dyDescent="0.25">
      <c r="B66" s="27">
        <f>IF(AND(ISBLANK(TrackingWorksheet!B71),ISBLANK(TrackingWorksheet!C71),ISBLANK(TrackingWorksheet!G71),ISBLANK(TrackingWorksheet!H71),
ISBLANK(TrackingWorksheet!I71),ISBLANK(TrackingWorksheet!J71),ISBLANK(TrackingWorksheet!M71),
ISBLANK(TrackingWorksheet!N73)),1,0)</f>
        <v>1</v>
      </c>
      <c r="C66" s="12" t="str">
        <f>IF(B66=1,"",TrackingWorksheet!F71)</f>
        <v/>
      </c>
      <c r="D66" s="20" t="str">
        <f>IF(B66=1,"",IF(AND(TrackingWorksheet!B71&lt;&gt;"",TrackingWorksheet!B71&lt;=WeeklySummary!$C$7,OR(TrackingWorksheet!C71="",TrackingWorksheet!C71&gt;=WeeklySummary!$C$6)),1,0))</f>
        <v/>
      </c>
      <c r="E66" s="10" t="str">
        <f>IF(B66=1,"",IF(AND(TrackingWorksheet!G71 &lt;&gt;"",TrackingWorksheet!G71&lt;=WeeklySummary!$C$7, TrackingWorksheet!H71=Lists!$D$4), "Y", "N"))</f>
        <v/>
      </c>
      <c r="F66" s="10" t="str">
        <f>IF(B66=1,"",IF(AND(TrackingWorksheet!I71 &lt;&gt;"", TrackingWorksheet!I71&lt;=WeeklySummary!$C$7, TrackingWorksheet!J71=Lists!$D$4), "Y", "N"))</f>
        <v/>
      </c>
      <c r="G66" s="10" t="str">
        <f>IF(B66=1,"",IF(AND(TrackingWorksheet!G71 &lt;&gt;"",TrackingWorksheet!G71&lt;=WeeklySummary!$C$7, TrackingWorksheet!H71=Lists!$D$5), "Y", "N"))</f>
        <v/>
      </c>
      <c r="H66" s="10" t="str">
        <f>IF(B66=1,"",IF(AND(TrackingWorksheet!I71 &lt;&gt;"", TrackingWorksheet!I71&lt;=WeeklySummary!$C$7, TrackingWorksheet!J71=Lists!$D$5), "Y", "N"))</f>
        <v/>
      </c>
      <c r="I66" s="20" t="str">
        <f>IF(B66=1,"",IF(AND(TrackingWorksheet!G71 &lt;&gt;"", TrackingWorksheet!G71&lt;=WeeklySummary!$C$7, TrackingWorksheet!H71=Lists!$D$6), 1, 0))</f>
        <v/>
      </c>
      <c r="J66" s="20" t="str">
        <f t="shared" si="15"/>
        <v/>
      </c>
      <c r="K66" s="10" t="str">
        <f>IF(B66=1,"",IF(AND(TrackingWorksheet!I71&lt;=WeeklySummary!$C$7,TrackingWorksheet!K71="YES"),0,IF(AND(AND(OR(E66="Y",F66="Y"),E66&lt;&gt;F66),G66&lt;&gt;"Y", H66&lt;&gt;"Y"), 1, 0)))</f>
        <v/>
      </c>
      <c r="L66" s="20" t="str">
        <f t="shared" si="16"/>
        <v/>
      </c>
      <c r="M66" s="10" t="str">
        <f t="shared" si="17"/>
        <v/>
      </c>
      <c r="N66" s="20" t="str">
        <f t="shared" si="18"/>
        <v/>
      </c>
      <c r="O66" s="10" t="str">
        <f>IF(B66=1,"",IF(AND(TrackingWorksheet!I71&lt;=WeeklySummary!$C$7,TrackingWorksheet!K71="YES"),0,IF(AND(AND(OR(G66="Y",H66="Y"),G66&lt;&gt;H66),E66&lt;&gt;"Y", F66&lt;&gt;"Y"), 1, 0)))</f>
        <v/>
      </c>
      <c r="P66" s="20" t="str">
        <f t="shared" si="19"/>
        <v/>
      </c>
      <c r="Q66" s="10" t="str">
        <f t="shared" si="20"/>
        <v/>
      </c>
      <c r="R66" s="10" t="str">
        <f t="shared" si="21"/>
        <v/>
      </c>
      <c r="S66" s="10" t="str">
        <f>IF(B66=1,"",IF(AND(OR(AND(TrackingWorksheet!H71=Lists!$D$7,TrackingWorksheet!H71=TrackingWorksheet!J71),TrackingWorksheet!H71&lt;&gt;TrackingWorksheet!J71),TrackingWorksheet!K71="YES",TrackingWorksheet!H71&lt;&gt;Lists!$D$6,TrackingWorksheet!G71&lt;=WeeklySummary!$C$7,TrackingWorksheet!I71&lt;=WeeklySummary!$C$7),1,0))</f>
        <v/>
      </c>
      <c r="T66" s="10" t="str">
        <f t="shared" si="22"/>
        <v/>
      </c>
      <c r="U66" s="10" t="str">
        <f>IF($B66=1,"",IF(TrackingWorksheet!$K71="YES",1, 0)*D66)</f>
        <v/>
      </c>
      <c r="V66" s="20">
        <f t="shared" si="10"/>
        <v>0</v>
      </c>
      <c r="W66" s="20">
        <f t="shared" si="11"/>
        <v>0</v>
      </c>
      <c r="X66" s="10" t="str">
        <f>IF($B66=1,"",IF(AND(TrackingWorksheet!$L71&lt;&gt;"", TrackingWorksheet!$L71&gt;=WeeklySummary!$C$6,TrackingWorksheet!$L71&lt;=WeeklySummary!$C$7,OR(TrackingWorksheet!$H71=Lists!$D$4,TrackingWorksheet!$J71=Lists!$D$4)), 1, 0))</f>
        <v/>
      </c>
      <c r="Y66" s="10" t="str">
        <f>IF($B66=1,"",IF(AND(TrackingWorksheet!$L71&lt;&gt;"", TrackingWorksheet!$L71&gt;=WeeklySummary!$C$6,TrackingWorksheet!$L71&lt;=WeeklySummary!$C$7,OR(TrackingWorksheet!$H71=Lists!$D$5,TrackingWorksheet!$J71=Lists!$D$5)), 1, 0))</f>
        <v/>
      </c>
      <c r="Z66" s="10" t="str">
        <f>IF($B66=1,"",IF(AND(TrackingWorksheet!$L71&lt;&gt;"", TrackingWorksheet!$L71&gt;=WeeklySummary!$C$6,TrackingWorksheet!$L71&lt;=WeeklySummary!$C$7,OR(TrackingWorksheet!$H71=Lists!$D$6,TrackingWorksheet!$J71=Lists!$D$6)), 1, 0))</f>
        <v/>
      </c>
      <c r="AA66" s="19" t="str">
        <f>IF(B66=1,"",IF(AND(TrackingWorksheet!M71&lt;&gt;"",TrackingWorksheet!M71&lt;=WeeklySummary!$C$7),1,0)*D66)</f>
        <v/>
      </c>
      <c r="AB66" s="19" t="str">
        <f>IF(B66=1,"",IF(AND(TrackingWorksheet!N71&lt;&gt;"",TrackingWorksheet!N71&lt;=WeeklySummary!$C$7),1,0)*D66)</f>
        <v/>
      </c>
      <c r="AC66" s="19" t="str">
        <f>IF(B66=1,"",TrackingWorksheet!T71)</f>
        <v/>
      </c>
      <c r="AD66" s="19" t="str">
        <f>IF(B66=1,"",IF(D66*AND(TrackingWorksheet!S71&gt;=Calculations!$BD$3,TrackingWorksheet!U71="",TrackingWorksheet!K71="YES"),1,0))</f>
        <v/>
      </c>
      <c r="AE66" s="19" t="str">
        <f>IF($B66=1,"",IF(AND(TrackingWorksheet!$S71&gt;$BE$3,TrackingWorksheet!$T71=Lists!$P$4),1, 0)*D66)</f>
        <v/>
      </c>
      <c r="AF66" s="19" t="str">
        <f>IF($B66=1,"",IF(AND(TrackingWorksheet!$U71&gt;$BE$3,TrackingWorksheet!$V71=Lists!$P$4),1, 0)*D66)</f>
        <v/>
      </c>
      <c r="AG66" s="19" t="str">
        <f>IF($B66=1,"",IF(AND(TrackingWorksheet!$W71&gt;$BE$3,TrackingWorksheet!$X71=Lists!$P$4),1, 0)*D66)</f>
        <v/>
      </c>
      <c r="AH66" s="19" t="str">
        <f>IF($B66=1,"",IF(AND(TrackingWorksheet!$Y71&gt;$BE$3,TrackingWorksheet!$Z71=Lists!$P$4),1, 0)*D66)</f>
        <v/>
      </c>
      <c r="AI66" s="19" t="str">
        <f>IF($B66=1,"",IF(AND(TrackingWorksheet!$AA71&gt;$BE$3,TrackingWorksheet!$AB71=Lists!$P$4),1, 0)*D66)</f>
        <v/>
      </c>
      <c r="AJ66" s="19" t="str">
        <f>IF($B66=1,"",IF(AND(TrackingWorksheet!$S71&gt;$BE$3,TrackingWorksheet!$T71=Lists!$P$5),1, 0)*D66)</f>
        <v/>
      </c>
      <c r="AK66" s="19" t="str">
        <f>IF($B66=1,"",IF(AND(TrackingWorksheet!$U71&gt;$BE$3,TrackingWorksheet!$V71=Lists!$P$5),1, 0)*D66)</f>
        <v/>
      </c>
      <c r="AL66" s="19" t="str">
        <f>IF($B66=1,"",IF(AND(TrackingWorksheet!$W71&gt;$BE$3,TrackingWorksheet!$X71=Lists!$P$5),1, 0)*D66)</f>
        <v/>
      </c>
      <c r="AM66" s="19" t="str">
        <f>IF($B66=1,"",IF(AND(TrackingWorksheet!$Y71&gt;$BE$3,TrackingWorksheet!$Z71=Lists!$P$5),1, 0)*D66)</f>
        <v/>
      </c>
      <c r="AN66" s="19" t="str">
        <f>IF($B66=1,"",IF(AND(TrackingWorksheet!$AA71&gt;$BE$3,TrackingWorksheet!$AB71=Lists!$P$5),1, 0)*D66)</f>
        <v/>
      </c>
      <c r="AO66" s="19" t="str">
        <f>IF($B66=1,"",IF(AND(TrackingWorksheet!$S71&gt;$BE$3,TrackingWorksheet!$T71=Lists!$P$6),1, 0)*D66)</f>
        <v/>
      </c>
      <c r="AP66" s="19" t="str">
        <f>IF($B66=1,"",IF(AND(TrackingWorksheet!$U71&gt;$BE$3,TrackingWorksheet!$V71=Lists!$P$6),1, 0)*D66)</f>
        <v/>
      </c>
      <c r="AQ66" s="19" t="str">
        <f>IF($B66=1,"",IF(AND(TrackingWorksheet!$W71&gt;$BE$3,TrackingWorksheet!$X71=Lists!$P$6),1, 0)*D66)</f>
        <v/>
      </c>
      <c r="AR66" s="19" t="str">
        <f>IF($B66=1,"",IF(AND(TrackingWorksheet!$Y71&gt;$BE$3,TrackingWorksheet!$Z71=Lists!$P$6),1, 0)*D66)</f>
        <v/>
      </c>
      <c r="AS66" s="19" t="str">
        <f>IF($B66=1,"",IF(AND(TrackingWorksheet!$AA71&gt;$BE$3,TrackingWorksheet!$AB71=Lists!$P$6),1, 0)*D66)</f>
        <v/>
      </c>
      <c r="AT66" s="19">
        <f t="shared" si="12"/>
        <v>0</v>
      </c>
      <c r="AU66" s="19" t="str">
        <f>IF(B66=1,"",IF(AND(TrackingWorksheet!K71="",TrackingWorksheet!M71="", TrackingWorksheet!N71="", TrackingWorksheet!S71="", TrackingWorksheet!V71="", TrackingWorksheet!W71="", TrackingWorksheet!Y71="", TrackingWorksheet!AA71="", V66=1),1,0)*D66)</f>
        <v/>
      </c>
      <c r="AV66" s="19" t="str">
        <f>IF(B66=1,"",IF(D66*AND(TrackingWorksheet!U71&gt;Calculations!$BE$3,TrackingWorksheet!K71="YES"),1,0))</f>
        <v/>
      </c>
      <c r="AW66" s="19" t="str">
        <f>IF(B66=1,"",IF(D66*AND(TrackingWorksheet!W71&gt;Calculations!$BE$3,TrackingWorksheet!K71="YES"),1,0))</f>
        <v/>
      </c>
      <c r="AX66" s="19">
        <f t="shared" si="13"/>
        <v>0</v>
      </c>
      <c r="AY66" s="19">
        <f t="shared" si="1"/>
        <v>0</v>
      </c>
      <c r="AZ66" s="27" t="str">
        <f>IF(B66=1,"",IF(TrackingWorksheet!Q71="","",TrackingWorksheet!Q71))</f>
        <v/>
      </c>
      <c r="BB66" s="4"/>
      <c r="BC66" s="4"/>
      <c r="BD66" s="4"/>
      <c r="BE66" s="4"/>
      <c r="BF66" s="4"/>
      <c r="BG66" s="4" t="str">
        <f>IF(B66=1,"",IF(AND(N66=1,TrackingWorksheet!$I71+14&lt;=WeeklySummary!$C$7),1,0))</f>
        <v/>
      </c>
      <c r="BH66" s="4" t="str">
        <f>IF(B66=1,"",IF(AND(R66=1,TrackingWorksheet!$I71+14&lt;=WeeklySummary!$C$7),1,0))</f>
        <v/>
      </c>
      <c r="BI66" s="4" t="str">
        <f>IF(B66=1,"",IF(AND(J66=1,TrackingWorksheet!$G71+14&lt;=WeeklySummary!$C$7),1,0))</f>
        <v/>
      </c>
      <c r="BJ66" s="4" t="str">
        <f>IF(B66=1,"",IF(AND(T66=1,TrackingWorksheet!$I71+14&lt;=WeeklySummary!$C$7),1,0))</f>
        <v/>
      </c>
      <c r="BK66" s="4" t="str">
        <f>IF(B66=1,"",IF(AND(T66=1,TrackingWorksheet!$G71+14&lt;=WeeklySummary!$C$7),1,0))</f>
        <v/>
      </c>
      <c r="BL66" s="4">
        <f t="shared" si="23"/>
        <v>0</v>
      </c>
    </row>
    <row r="67" spans="2:64" x14ac:dyDescent="0.25">
      <c r="B67" s="27">
        <f>IF(AND(ISBLANK(TrackingWorksheet!B72),ISBLANK(TrackingWorksheet!C72),ISBLANK(TrackingWorksheet!G72),ISBLANK(TrackingWorksheet!H72),
ISBLANK(TrackingWorksheet!I72),ISBLANK(TrackingWorksheet!J72),ISBLANK(TrackingWorksheet!M72),
ISBLANK(TrackingWorksheet!N74)),1,0)</f>
        <v>1</v>
      </c>
      <c r="C67" s="12" t="str">
        <f>IF(B67=1,"",TrackingWorksheet!F72)</f>
        <v/>
      </c>
      <c r="D67" s="20" t="str">
        <f>IF(B67=1,"",IF(AND(TrackingWorksheet!B72&lt;&gt;"",TrackingWorksheet!B72&lt;=WeeklySummary!$C$7,OR(TrackingWorksheet!C72="",TrackingWorksheet!C72&gt;=WeeklySummary!$C$6)),1,0))</f>
        <v/>
      </c>
      <c r="E67" s="10" t="str">
        <f>IF(B67=1,"",IF(AND(TrackingWorksheet!G72 &lt;&gt;"",TrackingWorksheet!G72&lt;=WeeklySummary!$C$7, TrackingWorksheet!H72=Lists!$D$4), "Y", "N"))</f>
        <v/>
      </c>
      <c r="F67" s="10" t="str">
        <f>IF(B67=1,"",IF(AND(TrackingWorksheet!I72 &lt;&gt;"", TrackingWorksheet!I72&lt;=WeeklySummary!$C$7, TrackingWorksheet!J72=Lists!$D$4), "Y", "N"))</f>
        <v/>
      </c>
      <c r="G67" s="10" t="str">
        <f>IF(B67=1,"",IF(AND(TrackingWorksheet!G72 &lt;&gt;"",TrackingWorksheet!G72&lt;=WeeklySummary!$C$7, TrackingWorksheet!H72=Lists!$D$5), "Y", "N"))</f>
        <v/>
      </c>
      <c r="H67" s="10" t="str">
        <f>IF(B67=1,"",IF(AND(TrackingWorksheet!I72 &lt;&gt;"", TrackingWorksheet!I72&lt;=WeeklySummary!$C$7, TrackingWorksheet!J72=Lists!$D$5), "Y", "N"))</f>
        <v/>
      </c>
      <c r="I67" s="20" t="str">
        <f>IF(B67=1,"",IF(AND(TrackingWorksheet!G72 &lt;&gt;"", TrackingWorksheet!G72&lt;=WeeklySummary!$C$7, TrackingWorksheet!H72=Lists!$D$6), 1, 0))</f>
        <v/>
      </c>
      <c r="J67" s="20" t="str">
        <f t="shared" si="15"/>
        <v/>
      </c>
      <c r="K67" s="10" t="str">
        <f>IF(B67=1,"",IF(AND(TrackingWorksheet!I72&lt;=WeeklySummary!$C$7,TrackingWorksheet!K72="YES"),0,IF(AND(AND(OR(E67="Y",F67="Y"),E67&lt;&gt;F67),G67&lt;&gt;"Y", H67&lt;&gt;"Y"), 1, 0)))</f>
        <v/>
      </c>
      <c r="L67" s="20" t="str">
        <f t="shared" si="16"/>
        <v/>
      </c>
      <c r="M67" s="10" t="str">
        <f t="shared" si="17"/>
        <v/>
      </c>
      <c r="N67" s="20" t="str">
        <f t="shared" si="18"/>
        <v/>
      </c>
      <c r="O67" s="10" t="str">
        <f>IF(B67=1,"",IF(AND(TrackingWorksheet!I72&lt;=WeeklySummary!$C$7,TrackingWorksheet!K72="YES"),0,IF(AND(AND(OR(G67="Y",H67="Y"),G67&lt;&gt;H67),E67&lt;&gt;"Y", F67&lt;&gt;"Y"), 1, 0)))</f>
        <v/>
      </c>
      <c r="P67" s="20" t="str">
        <f t="shared" si="19"/>
        <v/>
      </c>
      <c r="Q67" s="10" t="str">
        <f t="shared" si="20"/>
        <v/>
      </c>
      <c r="R67" s="10" t="str">
        <f t="shared" si="21"/>
        <v/>
      </c>
      <c r="S67" s="10" t="str">
        <f>IF(B67=1,"",IF(AND(OR(AND(TrackingWorksheet!H72=Lists!$D$7,TrackingWorksheet!H72=TrackingWorksheet!J72),TrackingWorksheet!H72&lt;&gt;TrackingWorksheet!J72),TrackingWorksheet!K72="YES",TrackingWorksheet!H72&lt;&gt;Lists!$D$6,TrackingWorksheet!G72&lt;=WeeklySummary!$C$7,TrackingWorksheet!I72&lt;=WeeklySummary!$C$7),1,0))</f>
        <v/>
      </c>
      <c r="T67" s="10" t="str">
        <f t="shared" si="22"/>
        <v/>
      </c>
      <c r="U67" s="10" t="str">
        <f>IF($B67=1,"",IF(TrackingWorksheet!$K72="YES",1, 0)*D67)</f>
        <v/>
      </c>
      <c r="V67" s="20">
        <f t="shared" si="10"/>
        <v>0</v>
      </c>
      <c r="W67" s="20">
        <f t="shared" si="11"/>
        <v>0</v>
      </c>
      <c r="X67" s="10" t="str">
        <f>IF($B67=1,"",IF(AND(TrackingWorksheet!$L72&lt;&gt;"", TrackingWorksheet!$L72&gt;=WeeklySummary!$C$6,TrackingWorksheet!$L72&lt;=WeeklySummary!$C$7,OR(TrackingWorksheet!$H72=Lists!$D$4,TrackingWorksheet!$J72=Lists!$D$4)), 1, 0))</f>
        <v/>
      </c>
      <c r="Y67" s="10" t="str">
        <f>IF($B67=1,"",IF(AND(TrackingWorksheet!$L72&lt;&gt;"", TrackingWorksheet!$L72&gt;=WeeklySummary!$C$6,TrackingWorksheet!$L72&lt;=WeeklySummary!$C$7,OR(TrackingWorksheet!$H72=Lists!$D$5,TrackingWorksheet!$J72=Lists!$D$5)), 1, 0))</f>
        <v/>
      </c>
      <c r="Z67" s="10" t="str">
        <f>IF($B67=1,"",IF(AND(TrackingWorksheet!$L72&lt;&gt;"", TrackingWorksheet!$L72&gt;=WeeklySummary!$C$6,TrackingWorksheet!$L72&lt;=WeeklySummary!$C$7,OR(TrackingWorksheet!$H72=Lists!$D$6,TrackingWorksheet!$J72=Lists!$D$6)), 1, 0))</f>
        <v/>
      </c>
      <c r="AA67" s="19" t="str">
        <f>IF(B67=1,"",IF(AND(TrackingWorksheet!M72&lt;&gt;"",TrackingWorksheet!M72&lt;=WeeklySummary!$C$7),1,0)*D67)</f>
        <v/>
      </c>
      <c r="AB67" s="19" t="str">
        <f>IF(B67=1,"",IF(AND(TrackingWorksheet!N72&lt;&gt;"",TrackingWorksheet!N72&lt;=WeeklySummary!$C$7),1,0)*D67)</f>
        <v/>
      </c>
      <c r="AC67" s="19" t="str">
        <f>IF(B67=1,"",TrackingWorksheet!T72)</f>
        <v/>
      </c>
      <c r="AD67" s="19" t="str">
        <f>IF(B67=1,"",IF(D67*AND(TrackingWorksheet!S72&gt;=Calculations!$BD$3,TrackingWorksheet!U72="",TrackingWorksheet!K72="YES"),1,0))</f>
        <v/>
      </c>
      <c r="AE67" s="19" t="str">
        <f>IF($B67=1,"",IF(AND(TrackingWorksheet!$S72&gt;$BE$3,TrackingWorksheet!$T72=Lists!$P$4),1, 0)*D67)</f>
        <v/>
      </c>
      <c r="AF67" s="19" t="str">
        <f>IF($B67=1,"",IF(AND(TrackingWorksheet!$U72&gt;$BE$3,TrackingWorksheet!$V72=Lists!$P$4),1, 0)*D67)</f>
        <v/>
      </c>
      <c r="AG67" s="19" t="str">
        <f>IF($B67=1,"",IF(AND(TrackingWorksheet!$W72&gt;$BE$3,TrackingWorksheet!$X72=Lists!$P$4),1, 0)*D67)</f>
        <v/>
      </c>
      <c r="AH67" s="19" t="str">
        <f>IF($B67=1,"",IF(AND(TrackingWorksheet!$Y72&gt;$BE$3,TrackingWorksheet!$Z72=Lists!$P$4),1, 0)*D67)</f>
        <v/>
      </c>
      <c r="AI67" s="19" t="str">
        <f>IF($B67=1,"",IF(AND(TrackingWorksheet!$AA72&gt;$BE$3,TrackingWorksheet!$AB72=Lists!$P$4),1, 0)*D67)</f>
        <v/>
      </c>
      <c r="AJ67" s="19" t="str">
        <f>IF($B67=1,"",IF(AND(TrackingWorksheet!$S72&gt;$BE$3,TrackingWorksheet!$T72=Lists!$P$5),1, 0)*D67)</f>
        <v/>
      </c>
      <c r="AK67" s="19" t="str">
        <f>IF($B67=1,"",IF(AND(TrackingWorksheet!$U72&gt;$BE$3,TrackingWorksheet!$V72=Lists!$P$5),1, 0)*D67)</f>
        <v/>
      </c>
      <c r="AL67" s="19" t="str">
        <f>IF($B67=1,"",IF(AND(TrackingWorksheet!$W72&gt;$BE$3,TrackingWorksheet!$X72=Lists!$P$5),1, 0)*D67)</f>
        <v/>
      </c>
      <c r="AM67" s="19" t="str">
        <f>IF($B67=1,"",IF(AND(TrackingWorksheet!$Y72&gt;$BE$3,TrackingWorksheet!$Z72=Lists!$P$5),1, 0)*D67)</f>
        <v/>
      </c>
      <c r="AN67" s="19" t="str">
        <f>IF($B67=1,"",IF(AND(TrackingWorksheet!$AA72&gt;$BE$3,TrackingWorksheet!$AB72=Lists!$P$5),1, 0)*D67)</f>
        <v/>
      </c>
      <c r="AO67" s="19" t="str">
        <f>IF($B67=1,"",IF(AND(TrackingWorksheet!$S72&gt;$BE$3,TrackingWorksheet!$T72=Lists!$P$6),1, 0)*D67)</f>
        <v/>
      </c>
      <c r="AP67" s="19" t="str">
        <f>IF($B67=1,"",IF(AND(TrackingWorksheet!$U72&gt;$BE$3,TrackingWorksheet!$V72=Lists!$P$6),1, 0)*D67)</f>
        <v/>
      </c>
      <c r="AQ67" s="19" t="str">
        <f>IF($B67=1,"",IF(AND(TrackingWorksheet!$W72&gt;$BE$3,TrackingWorksheet!$X72=Lists!$P$6),1, 0)*D67)</f>
        <v/>
      </c>
      <c r="AR67" s="19" t="str">
        <f>IF($B67=1,"",IF(AND(TrackingWorksheet!$Y72&gt;$BE$3,TrackingWorksheet!$Z72=Lists!$P$6),1, 0)*D67)</f>
        <v/>
      </c>
      <c r="AS67" s="19" t="str">
        <f>IF($B67=1,"",IF(AND(TrackingWorksheet!$AA72&gt;$BE$3,TrackingWorksheet!$AB72=Lists!$P$6),1, 0)*D67)</f>
        <v/>
      </c>
      <c r="AT67" s="19">
        <f t="shared" si="12"/>
        <v>0</v>
      </c>
      <c r="AU67" s="19" t="str">
        <f>IF(B67=1,"",IF(AND(TrackingWorksheet!K72="",TrackingWorksheet!M72="", TrackingWorksheet!N72="", TrackingWorksheet!S72="", TrackingWorksheet!V72="", TrackingWorksheet!W72="", TrackingWorksheet!Y72="", TrackingWorksheet!AA72="", V67=1),1,0)*D67)</f>
        <v/>
      </c>
      <c r="AV67" s="19" t="str">
        <f>IF(B67=1,"",IF(D67*AND(TrackingWorksheet!U72&gt;Calculations!$BE$3,TrackingWorksheet!K72="YES"),1,0))</f>
        <v/>
      </c>
      <c r="AW67" s="19" t="str">
        <f>IF(B67=1,"",IF(D67*AND(TrackingWorksheet!W72&gt;Calculations!$BE$3,TrackingWorksheet!K72="YES"),1,0))</f>
        <v/>
      </c>
      <c r="AX67" s="19">
        <f t="shared" si="13"/>
        <v>0</v>
      </c>
      <c r="AY67" s="19">
        <f t="shared" ref="AY67:AY130" si="24">MAX(AD67,AX67)</f>
        <v>0</v>
      </c>
      <c r="AZ67" s="27" t="str">
        <f>IF(B67=1,"",IF(TrackingWorksheet!Q72="","",TrackingWorksheet!Q72))</f>
        <v/>
      </c>
      <c r="BB67" s="4"/>
      <c r="BC67" s="4"/>
      <c r="BD67" s="4"/>
      <c r="BE67" s="4"/>
      <c r="BF67" s="4"/>
      <c r="BG67" s="4" t="str">
        <f>IF(B67=1,"",IF(AND(N67=1,TrackingWorksheet!$I72+14&lt;=WeeklySummary!$C$7),1,0))</f>
        <v/>
      </c>
      <c r="BH67" s="4" t="str">
        <f>IF(B67=1,"",IF(AND(R67=1,TrackingWorksheet!$I72+14&lt;=WeeklySummary!$C$7),1,0))</f>
        <v/>
      </c>
      <c r="BI67" s="4" t="str">
        <f>IF(B67=1,"",IF(AND(J67=1,TrackingWorksheet!$G72+14&lt;=WeeklySummary!$C$7),1,0))</f>
        <v/>
      </c>
      <c r="BJ67" s="4" t="str">
        <f>IF(B67=1,"",IF(AND(T67=1,TrackingWorksheet!$I72+14&lt;=WeeklySummary!$C$7),1,0))</f>
        <v/>
      </c>
      <c r="BK67" s="4" t="str">
        <f>IF(B67=1,"",IF(AND(T67=1,TrackingWorksheet!$G72+14&lt;=WeeklySummary!$C$7),1,0))</f>
        <v/>
      </c>
      <c r="BL67" s="4">
        <f t="shared" si="23"/>
        <v>0</v>
      </c>
    </row>
    <row r="68" spans="2:64" x14ac:dyDescent="0.25">
      <c r="B68" s="27">
        <f>IF(AND(ISBLANK(TrackingWorksheet!B73),ISBLANK(TrackingWorksheet!C73),ISBLANK(TrackingWorksheet!G73),ISBLANK(TrackingWorksheet!H73),
ISBLANK(TrackingWorksheet!I73),ISBLANK(TrackingWorksheet!J73),ISBLANK(TrackingWorksheet!M73),
ISBLANK(TrackingWorksheet!N75)),1,0)</f>
        <v>1</v>
      </c>
      <c r="C68" s="12" t="str">
        <f>IF(B68=1,"",TrackingWorksheet!F73)</f>
        <v/>
      </c>
      <c r="D68" s="20" t="str">
        <f>IF(B68=1,"",IF(AND(TrackingWorksheet!B73&lt;&gt;"",TrackingWorksheet!B73&lt;=WeeklySummary!$C$7,OR(TrackingWorksheet!C73="",TrackingWorksheet!C73&gt;=WeeklySummary!$C$6)),1,0))</f>
        <v/>
      </c>
      <c r="E68" s="10" t="str">
        <f>IF(B68=1,"",IF(AND(TrackingWorksheet!G73 &lt;&gt;"",TrackingWorksheet!G73&lt;=WeeklySummary!$C$7, TrackingWorksheet!H73=Lists!$D$4), "Y", "N"))</f>
        <v/>
      </c>
      <c r="F68" s="10" t="str">
        <f>IF(B68=1,"",IF(AND(TrackingWorksheet!I73 &lt;&gt;"", TrackingWorksheet!I73&lt;=WeeklySummary!$C$7, TrackingWorksheet!J73=Lists!$D$4), "Y", "N"))</f>
        <v/>
      </c>
      <c r="G68" s="10" t="str">
        <f>IF(B68=1,"",IF(AND(TrackingWorksheet!G73 &lt;&gt;"",TrackingWorksheet!G73&lt;=WeeklySummary!$C$7, TrackingWorksheet!H73=Lists!$D$5), "Y", "N"))</f>
        <v/>
      </c>
      <c r="H68" s="10" t="str">
        <f>IF(B68=1,"",IF(AND(TrackingWorksheet!I73 &lt;&gt;"", TrackingWorksheet!I73&lt;=WeeklySummary!$C$7, TrackingWorksheet!J73=Lists!$D$5), "Y", "N"))</f>
        <v/>
      </c>
      <c r="I68" s="20" t="str">
        <f>IF(B68=1,"",IF(AND(TrackingWorksheet!G73 &lt;&gt;"", TrackingWorksheet!G73&lt;=WeeklySummary!$C$7, TrackingWorksheet!H73=Lists!$D$6), 1, 0))</f>
        <v/>
      </c>
      <c r="J68" s="20" t="str">
        <f t="shared" si="15"/>
        <v/>
      </c>
      <c r="K68" s="10" t="str">
        <f>IF(B68=1,"",IF(AND(TrackingWorksheet!I73&lt;=WeeklySummary!$C$7,TrackingWorksheet!K73="YES"),0,IF(AND(AND(OR(E68="Y",F68="Y"),E68&lt;&gt;F68),G68&lt;&gt;"Y", H68&lt;&gt;"Y"), 1, 0)))</f>
        <v/>
      </c>
      <c r="L68" s="20" t="str">
        <f t="shared" si="16"/>
        <v/>
      </c>
      <c r="M68" s="10" t="str">
        <f t="shared" si="17"/>
        <v/>
      </c>
      <c r="N68" s="20" t="str">
        <f t="shared" si="18"/>
        <v/>
      </c>
      <c r="O68" s="10" t="str">
        <f>IF(B68=1,"",IF(AND(TrackingWorksheet!I73&lt;=WeeklySummary!$C$7,TrackingWorksheet!K73="YES"),0,IF(AND(AND(OR(G68="Y",H68="Y"),G68&lt;&gt;H68),E68&lt;&gt;"Y", F68&lt;&gt;"Y"), 1, 0)))</f>
        <v/>
      </c>
      <c r="P68" s="20" t="str">
        <f t="shared" si="19"/>
        <v/>
      </c>
      <c r="Q68" s="10" t="str">
        <f t="shared" si="20"/>
        <v/>
      </c>
      <c r="R68" s="10" t="str">
        <f t="shared" si="21"/>
        <v/>
      </c>
      <c r="S68" s="10" t="str">
        <f>IF(B68=1,"",IF(AND(OR(AND(TrackingWorksheet!H73=Lists!$D$7,TrackingWorksheet!H73=TrackingWorksheet!J73),TrackingWorksheet!H73&lt;&gt;TrackingWorksheet!J73),TrackingWorksheet!K73="YES",TrackingWorksheet!H73&lt;&gt;Lists!$D$6,TrackingWorksheet!G73&lt;=WeeklySummary!$C$7,TrackingWorksheet!I73&lt;=WeeklySummary!$C$7),1,0))</f>
        <v/>
      </c>
      <c r="T68" s="10" t="str">
        <f t="shared" si="22"/>
        <v/>
      </c>
      <c r="U68" s="10" t="str">
        <f>IF($B68=1,"",IF(TrackingWorksheet!$K73="YES",1, 0)*D68)</f>
        <v/>
      </c>
      <c r="V68" s="20">
        <f t="shared" ref="V68:V131" si="25">MAX(L68,P68)</f>
        <v>0</v>
      </c>
      <c r="W68" s="20">
        <f t="shared" ref="W68:W131" si="26" xml:space="preserve"> MAX(N68,R68,T68,J68,AT68, U68)</f>
        <v>0</v>
      </c>
      <c r="X68" s="10" t="str">
        <f>IF($B68=1,"",IF(AND(TrackingWorksheet!$L73&lt;&gt;"", TrackingWorksheet!$L73&gt;=WeeklySummary!$C$6,TrackingWorksheet!$L73&lt;=WeeklySummary!$C$7,OR(TrackingWorksheet!$H73=Lists!$D$4,TrackingWorksheet!$J73=Lists!$D$4)), 1, 0))</f>
        <v/>
      </c>
      <c r="Y68" s="10" t="str">
        <f>IF($B68=1,"",IF(AND(TrackingWorksheet!$L73&lt;&gt;"", TrackingWorksheet!$L73&gt;=WeeklySummary!$C$6,TrackingWorksheet!$L73&lt;=WeeklySummary!$C$7,OR(TrackingWorksheet!$H73=Lists!$D$5,TrackingWorksheet!$J73=Lists!$D$5)), 1, 0))</f>
        <v/>
      </c>
      <c r="Z68" s="10" t="str">
        <f>IF($B68=1,"",IF(AND(TrackingWorksheet!$L73&lt;&gt;"", TrackingWorksheet!$L73&gt;=WeeklySummary!$C$6,TrackingWorksheet!$L73&lt;=WeeklySummary!$C$7,OR(TrackingWorksheet!$H73=Lists!$D$6,TrackingWorksheet!$J73=Lists!$D$6)), 1, 0))</f>
        <v/>
      </c>
      <c r="AA68" s="19" t="str">
        <f>IF(B68=1,"",IF(AND(TrackingWorksheet!M73&lt;&gt;"",TrackingWorksheet!M73&lt;=WeeklySummary!$C$7),1,0)*D68)</f>
        <v/>
      </c>
      <c r="AB68" s="19" t="str">
        <f>IF(B68=1,"",IF(AND(TrackingWorksheet!N73&lt;&gt;"",TrackingWorksheet!N73&lt;=WeeklySummary!$C$7),1,0)*D68)</f>
        <v/>
      </c>
      <c r="AC68" s="19" t="str">
        <f>IF(B68=1,"",TrackingWorksheet!T73)</f>
        <v/>
      </c>
      <c r="AD68" s="19" t="str">
        <f>IF(B68=1,"",IF(D68*AND(TrackingWorksheet!S73&gt;=Calculations!$BD$3,TrackingWorksheet!U73="",TrackingWorksheet!K73="YES"),1,0))</f>
        <v/>
      </c>
      <c r="AE68" s="19" t="str">
        <f>IF($B68=1,"",IF(AND(TrackingWorksheet!$S73&gt;$BE$3,TrackingWorksheet!$T73=Lists!$P$4),1, 0)*D68)</f>
        <v/>
      </c>
      <c r="AF68" s="19" t="str">
        <f>IF($B68=1,"",IF(AND(TrackingWorksheet!$U73&gt;$BE$3,TrackingWorksheet!$V73=Lists!$P$4),1, 0)*D68)</f>
        <v/>
      </c>
      <c r="AG68" s="19" t="str">
        <f>IF($B68=1,"",IF(AND(TrackingWorksheet!$W73&gt;$BE$3,TrackingWorksheet!$X73=Lists!$P$4),1, 0)*D68)</f>
        <v/>
      </c>
      <c r="AH68" s="19" t="str">
        <f>IF($B68=1,"",IF(AND(TrackingWorksheet!$Y73&gt;$BE$3,TrackingWorksheet!$Z73=Lists!$P$4),1, 0)*D68)</f>
        <v/>
      </c>
      <c r="AI68" s="19" t="str">
        <f>IF($B68=1,"",IF(AND(TrackingWorksheet!$AA73&gt;$BE$3,TrackingWorksheet!$AB73=Lists!$P$4),1, 0)*D68)</f>
        <v/>
      </c>
      <c r="AJ68" s="19" t="str">
        <f>IF($B68=1,"",IF(AND(TrackingWorksheet!$S73&gt;$BE$3,TrackingWorksheet!$T73=Lists!$P$5),1, 0)*D68)</f>
        <v/>
      </c>
      <c r="AK68" s="19" t="str">
        <f>IF($B68=1,"",IF(AND(TrackingWorksheet!$U73&gt;$BE$3,TrackingWorksheet!$V73=Lists!$P$5),1, 0)*D68)</f>
        <v/>
      </c>
      <c r="AL68" s="19" t="str">
        <f>IF($B68=1,"",IF(AND(TrackingWorksheet!$W73&gt;$BE$3,TrackingWorksheet!$X73=Lists!$P$5),1, 0)*D68)</f>
        <v/>
      </c>
      <c r="AM68" s="19" t="str">
        <f>IF($B68=1,"",IF(AND(TrackingWorksheet!$Y73&gt;$BE$3,TrackingWorksheet!$Z73=Lists!$P$5),1, 0)*D68)</f>
        <v/>
      </c>
      <c r="AN68" s="19" t="str">
        <f>IF($B68=1,"",IF(AND(TrackingWorksheet!$AA73&gt;$BE$3,TrackingWorksheet!$AB73=Lists!$P$5),1, 0)*D68)</f>
        <v/>
      </c>
      <c r="AO68" s="19" t="str">
        <f>IF($B68=1,"",IF(AND(TrackingWorksheet!$S73&gt;$BE$3,TrackingWorksheet!$T73=Lists!$P$6),1, 0)*D68)</f>
        <v/>
      </c>
      <c r="AP68" s="19" t="str">
        <f>IF($B68=1,"",IF(AND(TrackingWorksheet!$U73&gt;$BE$3,TrackingWorksheet!$V73=Lists!$P$6),1, 0)*D68)</f>
        <v/>
      </c>
      <c r="AQ68" s="19" t="str">
        <f>IF($B68=1,"",IF(AND(TrackingWorksheet!$W73&gt;$BE$3,TrackingWorksheet!$X73=Lists!$P$6),1, 0)*D68)</f>
        <v/>
      </c>
      <c r="AR68" s="19" t="str">
        <f>IF($B68=1,"",IF(AND(TrackingWorksheet!$Y73&gt;$BE$3,TrackingWorksheet!$Z73=Lists!$P$6),1, 0)*D68)</f>
        <v/>
      </c>
      <c r="AS68" s="19" t="str">
        <f>IF($B68=1,"",IF(AND(TrackingWorksheet!$AA73&gt;$BE$3,TrackingWorksheet!$AB73=Lists!$P$6),1, 0)*D68)</f>
        <v/>
      </c>
      <c r="AT68" s="19">
        <f t="shared" ref="AT68:AT131" si="27">MAX(AE68:AS68)</f>
        <v>0</v>
      </c>
      <c r="AU68" s="19" t="str">
        <f>IF(B68=1,"",IF(AND(TrackingWorksheet!K73="",TrackingWorksheet!M73="", TrackingWorksheet!N73="", TrackingWorksheet!S73="", TrackingWorksheet!V73="", TrackingWorksheet!W73="", TrackingWorksheet!Y73="", TrackingWorksheet!AA73="", V68=1),1,0)*D68)</f>
        <v/>
      </c>
      <c r="AV68" s="19" t="str">
        <f>IF(B68=1,"",IF(D68*AND(TrackingWorksheet!U73&gt;Calculations!$BE$3,TrackingWorksheet!K73="YES"),1,0))</f>
        <v/>
      </c>
      <c r="AW68" s="19" t="str">
        <f>IF(B68=1,"",IF(D68*AND(TrackingWorksheet!W73&gt;Calculations!$BE$3,TrackingWorksheet!K73="YES"),1,0))</f>
        <v/>
      </c>
      <c r="AX68" s="19">
        <f t="shared" ref="AX68:AX131" si="28">MAX(AV68:AW68)</f>
        <v>0</v>
      </c>
      <c r="AY68" s="19">
        <f t="shared" si="24"/>
        <v>0</v>
      </c>
      <c r="AZ68" s="27" t="str">
        <f>IF(B68=1,"",IF(TrackingWorksheet!Q73="","",TrackingWorksheet!Q73))</f>
        <v/>
      </c>
      <c r="BB68" s="4"/>
      <c r="BC68" s="4"/>
      <c r="BD68" s="4"/>
      <c r="BE68" s="4"/>
      <c r="BF68" s="4"/>
      <c r="BG68" s="4" t="str">
        <f>IF(B68=1,"",IF(AND(N68=1,TrackingWorksheet!$I73+14&lt;=WeeklySummary!$C$7),1,0))</f>
        <v/>
      </c>
      <c r="BH68" s="4" t="str">
        <f>IF(B68=1,"",IF(AND(R68=1,TrackingWorksheet!$I73+14&lt;=WeeklySummary!$C$7),1,0))</f>
        <v/>
      </c>
      <c r="BI68" s="4" t="str">
        <f>IF(B68=1,"",IF(AND(J68=1,TrackingWorksheet!$G73+14&lt;=WeeklySummary!$C$7),1,0))</f>
        <v/>
      </c>
      <c r="BJ68" s="4" t="str">
        <f>IF(B68=1,"",IF(AND(T68=1,TrackingWorksheet!$I73+14&lt;=WeeklySummary!$C$7),1,0))</f>
        <v/>
      </c>
      <c r="BK68" s="4" t="str">
        <f>IF(B68=1,"",IF(AND(T68=1,TrackingWorksheet!$G73+14&lt;=WeeklySummary!$C$7),1,0))</f>
        <v/>
      </c>
      <c r="BL68" s="4">
        <f t="shared" si="23"/>
        <v>0</v>
      </c>
    </row>
    <row r="69" spans="2:64" x14ac:dyDescent="0.25">
      <c r="B69" s="27">
        <f>IF(AND(ISBLANK(TrackingWorksheet!B74),ISBLANK(TrackingWorksheet!C74),ISBLANK(TrackingWorksheet!G74),ISBLANK(TrackingWorksheet!H74),
ISBLANK(TrackingWorksheet!I74),ISBLANK(TrackingWorksheet!J74),ISBLANK(TrackingWorksheet!M74),
ISBLANK(TrackingWorksheet!N76)),1,0)</f>
        <v>1</v>
      </c>
      <c r="C69" s="12" t="str">
        <f>IF(B69=1,"",TrackingWorksheet!F74)</f>
        <v/>
      </c>
      <c r="D69" s="20" t="str">
        <f>IF(B69=1,"",IF(AND(TrackingWorksheet!B74&lt;&gt;"",TrackingWorksheet!B74&lt;=WeeklySummary!$C$7,OR(TrackingWorksheet!C74="",TrackingWorksheet!C74&gt;=WeeklySummary!$C$6)),1,0))</f>
        <v/>
      </c>
      <c r="E69" s="10" t="str">
        <f>IF(B69=1,"",IF(AND(TrackingWorksheet!G74 &lt;&gt;"",TrackingWorksheet!G74&lt;=WeeklySummary!$C$7, TrackingWorksheet!H74=Lists!$D$4), "Y", "N"))</f>
        <v/>
      </c>
      <c r="F69" s="10" t="str">
        <f>IF(B69=1,"",IF(AND(TrackingWorksheet!I74 &lt;&gt;"", TrackingWorksheet!I74&lt;=WeeklySummary!$C$7, TrackingWorksheet!J74=Lists!$D$4), "Y", "N"))</f>
        <v/>
      </c>
      <c r="G69" s="10" t="str">
        <f>IF(B69=1,"",IF(AND(TrackingWorksheet!G74 &lt;&gt;"",TrackingWorksheet!G74&lt;=WeeklySummary!$C$7, TrackingWorksheet!H74=Lists!$D$5), "Y", "N"))</f>
        <v/>
      </c>
      <c r="H69" s="10" t="str">
        <f>IF(B69=1,"",IF(AND(TrackingWorksheet!I74 &lt;&gt;"", TrackingWorksheet!I74&lt;=WeeklySummary!$C$7, TrackingWorksheet!J74=Lists!$D$5), "Y", "N"))</f>
        <v/>
      </c>
      <c r="I69" s="20" t="str">
        <f>IF(B69=1,"",IF(AND(TrackingWorksheet!G74 &lt;&gt;"", TrackingWorksheet!G74&lt;=WeeklySummary!$C$7, TrackingWorksheet!H74=Lists!$D$6), 1, 0))</f>
        <v/>
      </c>
      <c r="J69" s="20" t="str">
        <f t="shared" ref="J69:J132" si="29">IF(B69=1,"",I69*D69)</f>
        <v/>
      </c>
      <c r="K69" s="10" t="str">
        <f>IF(B69=1,"",IF(AND(TrackingWorksheet!I74&lt;=WeeklySummary!$C$7,TrackingWorksheet!K74="YES"),0,IF(AND(AND(OR(E69="Y",F69="Y"),E69&lt;&gt;F69),G69&lt;&gt;"Y", H69&lt;&gt;"Y"), 1, 0)))</f>
        <v/>
      </c>
      <c r="L69" s="20" t="str">
        <f t="shared" ref="L69:L132" si="30">IF(B69=1,"",K69*D69)</f>
        <v/>
      </c>
      <c r="M69" s="10" t="str">
        <f t="shared" ref="M69:M132" si="31">IF(B69=1,"",IF(AND(E69="Y", F69="Y"), 1, 0))</f>
        <v/>
      </c>
      <c r="N69" s="20" t="str">
        <f t="shared" ref="N69:N132" si="32">IF(B69=1,"",M69*D69)</f>
        <v/>
      </c>
      <c r="O69" s="10" t="str">
        <f>IF(B69=1,"",IF(AND(TrackingWorksheet!I74&lt;=WeeklySummary!$C$7,TrackingWorksheet!K74="YES"),0,IF(AND(AND(OR(G69="Y",H69="Y"),G69&lt;&gt;H69),E69&lt;&gt;"Y", F69&lt;&gt;"Y"), 1, 0)))</f>
        <v/>
      </c>
      <c r="P69" s="20" t="str">
        <f t="shared" ref="P69:P132" si="33">IF(B69=1,"",O69*D69)</f>
        <v/>
      </c>
      <c r="Q69" s="10" t="str">
        <f t="shared" ref="Q69:Q132" si="34">IF(B69=1,"",IF(AND(G69="Y", H69="Y"), 1, 0))</f>
        <v/>
      </c>
      <c r="R69" s="10" t="str">
        <f t="shared" ref="R69:R132" si="35">IF(B69=1,"",Q69*D69)</f>
        <v/>
      </c>
      <c r="S69" s="10" t="str">
        <f>IF(B69=1,"",IF(AND(OR(AND(TrackingWorksheet!H74=Lists!$D$7,TrackingWorksheet!H74=TrackingWorksheet!J74),TrackingWorksheet!H74&lt;&gt;TrackingWorksheet!J74),TrackingWorksheet!K74="YES",TrackingWorksheet!H74&lt;&gt;Lists!$D$6,TrackingWorksheet!G74&lt;=WeeklySummary!$C$7,TrackingWorksheet!I74&lt;=WeeklySummary!$C$7),1,0))</f>
        <v/>
      </c>
      <c r="T69" s="10" t="str">
        <f t="shared" ref="T69:T132" si="36">IF(B69=1,"",S69*D69)</f>
        <v/>
      </c>
      <c r="U69" s="10" t="str">
        <f>IF($B69=1,"",IF(TrackingWorksheet!$K74="YES",1, 0)*D69)</f>
        <v/>
      </c>
      <c r="V69" s="20">
        <f t="shared" si="25"/>
        <v>0</v>
      </c>
      <c r="W69" s="20">
        <f t="shared" si="26"/>
        <v>0</v>
      </c>
      <c r="X69" s="10" t="str">
        <f>IF($B69=1,"",IF(AND(TrackingWorksheet!$L74&lt;&gt;"", TrackingWorksheet!$L74&gt;=WeeklySummary!$C$6,TrackingWorksheet!$L74&lt;=WeeklySummary!$C$7,OR(TrackingWorksheet!$H74=Lists!$D$4,TrackingWorksheet!$J74=Lists!$D$4)), 1, 0))</f>
        <v/>
      </c>
      <c r="Y69" s="10" t="str">
        <f>IF($B69=1,"",IF(AND(TrackingWorksheet!$L74&lt;&gt;"", TrackingWorksheet!$L74&gt;=WeeklySummary!$C$6,TrackingWorksheet!$L74&lt;=WeeklySummary!$C$7,OR(TrackingWorksheet!$H74=Lists!$D$5,TrackingWorksheet!$J74=Lists!$D$5)), 1, 0))</f>
        <v/>
      </c>
      <c r="Z69" s="10" t="str">
        <f>IF($B69=1,"",IF(AND(TrackingWorksheet!$L74&lt;&gt;"", TrackingWorksheet!$L74&gt;=WeeklySummary!$C$6,TrackingWorksheet!$L74&lt;=WeeklySummary!$C$7,OR(TrackingWorksheet!$H74=Lists!$D$6,TrackingWorksheet!$J74=Lists!$D$6)), 1, 0))</f>
        <v/>
      </c>
      <c r="AA69" s="19" t="str">
        <f>IF(B69=1,"",IF(AND(TrackingWorksheet!M74&lt;&gt;"",TrackingWorksheet!M74&lt;=WeeklySummary!$C$7),1,0)*D69)</f>
        <v/>
      </c>
      <c r="AB69" s="19" t="str">
        <f>IF(B69=1,"",IF(AND(TrackingWorksheet!N74&lt;&gt;"",TrackingWorksheet!N74&lt;=WeeklySummary!$C$7),1,0)*D69)</f>
        <v/>
      </c>
      <c r="AC69" s="19" t="str">
        <f>IF(B69=1,"",TrackingWorksheet!T74)</f>
        <v/>
      </c>
      <c r="AD69" s="19" t="str">
        <f>IF(B69=1,"",IF(D69*AND(TrackingWorksheet!S74&gt;=Calculations!$BD$3,TrackingWorksheet!U74="",TrackingWorksheet!K74="YES"),1,0))</f>
        <v/>
      </c>
      <c r="AE69" s="19" t="str">
        <f>IF($B69=1,"",IF(AND(TrackingWorksheet!$S74&gt;$BE$3,TrackingWorksheet!$T74=Lists!$P$4),1, 0)*D69)</f>
        <v/>
      </c>
      <c r="AF69" s="19" t="str">
        <f>IF($B69=1,"",IF(AND(TrackingWorksheet!$U74&gt;$BE$3,TrackingWorksheet!$V74=Lists!$P$4),1, 0)*D69)</f>
        <v/>
      </c>
      <c r="AG69" s="19" t="str">
        <f>IF($B69=1,"",IF(AND(TrackingWorksheet!$W74&gt;$BE$3,TrackingWorksheet!$X74=Lists!$P$4),1, 0)*D69)</f>
        <v/>
      </c>
      <c r="AH69" s="19" t="str">
        <f>IF($B69=1,"",IF(AND(TrackingWorksheet!$Y74&gt;$BE$3,TrackingWorksheet!$Z74=Lists!$P$4),1, 0)*D69)</f>
        <v/>
      </c>
      <c r="AI69" s="19" t="str">
        <f>IF($B69=1,"",IF(AND(TrackingWorksheet!$AA74&gt;$BE$3,TrackingWorksheet!$AB74=Lists!$P$4),1, 0)*D69)</f>
        <v/>
      </c>
      <c r="AJ69" s="19" t="str">
        <f>IF($B69=1,"",IF(AND(TrackingWorksheet!$S74&gt;$BE$3,TrackingWorksheet!$T74=Lists!$P$5),1, 0)*D69)</f>
        <v/>
      </c>
      <c r="AK69" s="19" t="str">
        <f>IF($B69=1,"",IF(AND(TrackingWorksheet!$U74&gt;$BE$3,TrackingWorksheet!$V74=Lists!$P$5),1, 0)*D69)</f>
        <v/>
      </c>
      <c r="AL69" s="19" t="str">
        <f>IF($B69=1,"",IF(AND(TrackingWorksheet!$W74&gt;$BE$3,TrackingWorksheet!$X74=Lists!$P$5),1, 0)*D69)</f>
        <v/>
      </c>
      <c r="AM69" s="19" t="str">
        <f>IF($B69=1,"",IF(AND(TrackingWorksheet!$Y74&gt;$BE$3,TrackingWorksheet!$Z74=Lists!$P$5),1, 0)*D69)</f>
        <v/>
      </c>
      <c r="AN69" s="19" t="str">
        <f>IF($B69=1,"",IF(AND(TrackingWorksheet!$AA74&gt;$BE$3,TrackingWorksheet!$AB74=Lists!$P$5),1, 0)*D69)</f>
        <v/>
      </c>
      <c r="AO69" s="19" t="str">
        <f>IF($B69=1,"",IF(AND(TrackingWorksheet!$S74&gt;$BE$3,TrackingWorksheet!$T74=Lists!$P$6),1, 0)*D69)</f>
        <v/>
      </c>
      <c r="AP69" s="19" t="str">
        <f>IF($B69=1,"",IF(AND(TrackingWorksheet!$U74&gt;$BE$3,TrackingWorksheet!$V74=Lists!$P$6),1, 0)*D69)</f>
        <v/>
      </c>
      <c r="AQ69" s="19" t="str">
        <f>IF($B69=1,"",IF(AND(TrackingWorksheet!$W74&gt;$BE$3,TrackingWorksheet!$X74=Lists!$P$6),1, 0)*D69)</f>
        <v/>
      </c>
      <c r="AR69" s="19" t="str">
        <f>IF($B69=1,"",IF(AND(TrackingWorksheet!$Y74&gt;$BE$3,TrackingWorksheet!$Z74=Lists!$P$6),1, 0)*D69)</f>
        <v/>
      </c>
      <c r="AS69" s="19" t="str">
        <f>IF($B69=1,"",IF(AND(TrackingWorksheet!$AA74&gt;$BE$3,TrackingWorksheet!$AB74=Lists!$P$6),1, 0)*D69)</f>
        <v/>
      </c>
      <c r="AT69" s="19">
        <f t="shared" si="27"/>
        <v>0</v>
      </c>
      <c r="AU69" s="19" t="str">
        <f>IF(B69=1,"",IF(AND(TrackingWorksheet!K74="",TrackingWorksheet!M74="", TrackingWorksheet!N74="", TrackingWorksheet!S74="", TrackingWorksheet!V74="", TrackingWorksheet!W74="", TrackingWorksheet!Y74="", TrackingWorksheet!AA74="", V69=1),1,0)*D69)</f>
        <v/>
      </c>
      <c r="AV69" s="19" t="str">
        <f>IF(B69=1,"",IF(D69*AND(TrackingWorksheet!U74&gt;Calculations!$BE$3,TrackingWorksheet!K74="YES"),1,0))</f>
        <v/>
      </c>
      <c r="AW69" s="19" t="str">
        <f>IF(B69=1,"",IF(D69*AND(TrackingWorksheet!W74&gt;Calculations!$BE$3,TrackingWorksheet!K74="YES"),1,0))</f>
        <v/>
      </c>
      <c r="AX69" s="19">
        <f t="shared" si="28"/>
        <v>0</v>
      </c>
      <c r="AY69" s="19">
        <f t="shared" si="24"/>
        <v>0</v>
      </c>
      <c r="AZ69" s="27" t="str">
        <f>IF(B69=1,"",IF(TrackingWorksheet!Q74="","",TrackingWorksheet!Q74))</f>
        <v/>
      </c>
      <c r="BB69" s="4"/>
      <c r="BC69" s="4"/>
      <c r="BD69" s="4"/>
      <c r="BE69" s="4"/>
      <c r="BF69" s="4"/>
      <c r="BG69" s="4" t="str">
        <f>IF(B69=1,"",IF(AND(N69=1,TrackingWorksheet!$I74+14&lt;=WeeklySummary!$C$7),1,0))</f>
        <v/>
      </c>
      <c r="BH69" s="4" t="str">
        <f>IF(B69=1,"",IF(AND(R69=1,TrackingWorksheet!$I74+14&lt;=WeeklySummary!$C$7),1,0))</f>
        <v/>
      </c>
      <c r="BI69" s="4" t="str">
        <f>IF(B69=1,"",IF(AND(J69=1,TrackingWorksheet!$G74+14&lt;=WeeklySummary!$C$7),1,0))</f>
        <v/>
      </c>
      <c r="BJ69" s="4" t="str">
        <f>IF(B69=1,"",IF(AND(T69=1,TrackingWorksheet!$I74+14&lt;=WeeklySummary!$C$7),1,0))</f>
        <v/>
      </c>
      <c r="BK69" s="4" t="str">
        <f>IF(B69=1,"",IF(AND(T69=1,TrackingWorksheet!$G74+14&lt;=WeeklySummary!$C$7),1,0))</f>
        <v/>
      </c>
      <c r="BL69" s="4">
        <f t="shared" ref="BL69:BL132" si="37">MAX(BG69:BK69)</f>
        <v>0</v>
      </c>
    </row>
    <row r="70" spans="2:64" x14ac:dyDescent="0.25">
      <c r="B70" s="27">
        <f>IF(AND(ISBLANK(TrackingWorksheet!B75),ISBLANK(TrackingWorksheet!C75),ISBLANK(TrackingWorksheet!G75),ISBLANK(TrackingWorksheet!H75),
ISBLANK(TrackingWorksheet!I75),ISBLANK(TrackingWorksheet!J75),ISBLANK(TrackingWorksheet!M75),
ISBLANK(TrackingWorksheet!N77)),1,0)</f>
        <v>1</v>
      </c>
      <c r="C70" s="12" t="str">
        <f>IF(B70=1,"",TrackingWorksheet!F75)</f>
        <v/>
      </c>
      <c r="D70" s="20" t="str">
        <f>IF(B70=1,"",IF(AND(TrackingWorksheet!B75&lt;&gt;"",TrackingWorksheet!B75&lt;=WeeklySummary!$C$7,OR(TrackingWorksheet!C75="",TrackingWorksheet!C75&gt;=WeeklySummary!$C$6)),1,0))</f>
        <v/>
      </c>
      <c r="E70" s="10" t="str">
        <f>IF(B70=1,"",IF(AND(TrackingWorksheet!G75 &lt;&gt;"",TrackingWorksheet!G75&lt;=WeeklySummary!$C$7, TrackingWorksheet!H75=Lists!$D$4), "Y", "N"))</f>
        <v/>
      </c>
      <c r="F70" s="10" t="str">
        <f>IF(B70=1,"",IF(AND(TrackingWorksheet!I75 &lt;&gt;"", TrackingWorksheet!I75&lt;=WeeklySummary!$C$7, TrackingWorksheet!J75=Lists!$D$4), "Y", "N"))</f>
        <v/>
      </c>
      <c r="G70" s="10" t="str">
        <f>IF(B70=1,"",IF(AND(TrackingWorksheet!G75 &lt;&gt;"",TrackingWorksheet!G75&lt;=WeeklySummary!$C$7, TrackingWorksheet!H75=Lists!$D$5), "Y", "N"))</f>
        <v/>
      </c>
      <c r="H70" s="10" t="str">
        <f>IF(B70=1,"",IF(AND(TrackingWorksheet!I75 &lt;&gt;"", TrackingWorksheet!I75&lt;=WeeklySummary!$C$7, TrackingWorksheet!J75=Lists!$D$5), "Y", "N"))</f>
        <v/>
      </c>
      <c r="I70" s="20" t="str">
        <f>IF(B70=1,"",IF(AND(TrackingWorksheet!G75 &lt;&gt;"", TrackingWorksheet!G75&lt;=WeeklySummary!$C$7, TrackingWorksheet!H75=Lists!$D$6), 1, 0))</f>
        <v/>
      </c>
      <c r="J70" s="20" t="str">
        <f t="shared" si="29"/>
        <v/>
      </c>
      <c r="K70" s="10" t="str">
        <f>IF(B70=1,"",IF(AND(TrackingWorksheet!I75&lt;=WeeklySummary!$C$7,TrackingWorksheet!K75="YES"),0,IF(AND(AND(OR(E70="Y",F70="Y"),E70&lt;&gt;F70),G70&lt;&gt;"Y", H70&lt;&gt;"Y"), 1, 0)))</f>
        <v/>
      </c>
      <c r="L70" s="20" t="str">
        <f t="shared" si="30"/>
        <v/>
      </c>
      <c r="M70" s="10" t="str">
        <f t="shared" si="31"/>
        <v/>
      </c>
      <c r="N70" s="20" t="str">
        <f t="shared" si="32"/>
        <v/>
      </c>
      <c r="O70" s="10" t="str">
        <f>IF(B70=1,"",IF(AND(TrackingWorksheet!I75&lt;=WeeklySummary!$C$7,TrackingWorksheet!K75="YES"),0,IF(AND(AND(OR(G70="Y",H70="Y"),G70&lt;&gt;H70),E70&lt;&gt;"Y", F70&lt;&gt;"Y"), 1, 0)))</f>
        <v/>
      </c>
      <c r="P70" s="20" t="str">
        <f t="shared" si="33"/>
        <v/>
      </c>
      <c r="Q70" s="10" t="str">
        <f t="shared" si="34"/>
        <v/>
      </c>
      <c r="R70" s="10" t="str">
        <f t="shared" si="35"/>
        <v/>
      </c>
      <c r="S70" s="10" t="str">
        <f>IF(B70=1,"",IF(AND(OR(AND(TrackingWorksheet!H75=Lists!$D$7,TrackingWorksheet!H75=TrackingWorksheet!J75),TrackingWorksheet!H75&lt;&gt;TrackingWorksheet!J75),TrackingWorksheet!K75="YES",TrackingWorksheet!H75&lt;&gt;Lists!$D$6,TrackingWorksheet!G75&lt;=WeeklySummary!$C$7,TrackingWorksheet!I75&lt;=WeeklySummary!$C$7),1,0))</f>
        <v/>
      </c>
      <c r="T70" s="10" t="str">
        <f t="shared" si="36"/>
        <v/>
      </c>
      <c r="U70" s="10" t="str">
        <f>IF($B70=1,"",IF(TrackingWorksheet!$K75="YES",1, 0)*D70)</f>
        <v/>
      </c>
      <c r="V70" s="20">
        <f t="shared" si="25"/>
        <v>0</v>
      </c>
      <c r="W70" s="20">
        <f t="shared" si="26"/>
        <v>0</v>
      </c>
      <c r="X70" s="10" t="str">
        <f>IF($B70=1,"",IF(AND(TrackingWorksheet!$L75&lt;&gt;"", TrackingWorksheet!$L75&gt;=WeeklySummary!$C$6,TrackingWorksheet!$L75&lt;=WeeklySummary!$C$7,OR(TrackingWorksheet!$H75=Lists!$D$4,TrackingWorksheet!$J75=Lists!$D$4)), 1, 0))</f>
        <v/>
      </c>
      <c r="Y70" s="10" t="str">
        <f>IF($B70=1,"",IF(AND(TrackingWorksheet!$L75&lt;&gt;"", TrackingWorksheet!$L75&gt;=WeeklySummary!$C$6,TrackingWorksheet!$L75&lt;=WeeklySummary!$C$7,OR(TrackingWorksheet!$H75=Lists!$D$5,TrackingWorksheet!$J75=Lists!$D$5)), 1, 0))</f>
        <v/>
      </c>
      <c r="Z70" s="10" t="str">
        <f>IF($B70=1,"",IF(AND(TrackingWorksheet!$L75&lt;&gt;"", TrackingWorksheet!$L75&gt;=WeeklySummary!$C$6,TrackingWorksheet!$L75&lt;=WeeklySummary!$C$7,OR(TrackingWorksheet!$H75=Lists!$D$6,TrackingWorksheet!$J75=Lists!$D$6)), 1, 0))</f>
        <v/>
      </c>
      <c r="AA70" s="19" t="str">
        <f>IF(B70=1,"",IF(AND(TrackingWorksheet!M75&lt;&gt;"",TrackingWorksheet!M75&lt;=WeeklySummary!$C$7),1,0)*D70)</f>
        <v/>
      </c>
      <c r="AB70" s="19" t="str">
        <f>IF(B70=1,"",IF(AND(TrackingWorksheet!N75&lt;&gt;"",TrackingWorksheet!N75&lt;=WeeklySummary!$C$7),1,0)*D70)</f>
        <v/>
      </c>
      <c r="AC70" s="19" t="str">
        <f>IF(B70=1,"",TrackingWorksheet!T75)</f>
        <v/>
      </c>
      <c r="AD70" s="19" t="str">
        <f>IF(B70=1,"",IF(D70*AND(TrackingWorksheet!S75&gt;=Calculations!$BD$3,TrackingWorksheet!U75="",TrackingWorksheet!K75="YES"),1,0))</f>
        <v/>
      </c>
      <c r="AE70" s="19" t="str">
        <f>IF($B70=1,"",IF(AND(TrackingWorksheet!$S75&gt;$BE$3,TrackingWorksheet!$T75=Lists!$P$4),1, 0)*D70)</f>
        <v/>
      </c>
      <c r="AF70" s="19" t="str">
        <f>IF($B70=1,"",IF(AND(TrackingWorksheet!$U75&gt;$BE$3,TrackingWorksheet!$V75=Lists!$P$4),1, 0)*D70)</f>
        <v/>
      </c>
      <c r="AG70" s="19" t="str">
        <f>IF($B70=1,"",IF(AND(TrackingWorksheet!$W75&gt;$BE$3,TrackingWorksheet!$X75=Lists!$P$4),1, 0)*D70)</f>
        <v/>
      </c>
      <c r="AH70" s="19" t="str">
        <f>IF($B70=1,"",IF(AND(TrackingWorksheet!$Y75&gt;$BE$3,TrackingWorksheet!$Z75=Lists!$P$4),1, 0)*D70)</f>
        <v/>
      </c>
      <c r="AI70" s="19" t="str">
        <f>IF($B70=1,"",IF(AND(TrackingWorksheet!$AA75&gt;$BE$3,TrackingWorksheet!$AB75=Lists!$P$4),1, 0)*D70)</f>
        <v/>
      </c>
      <c r="AJ70" s="19" t="str">
        <f>IF($B70=1,"",IF(AND(TrackingWorksheet!$S75&gt;$BE$3,TrackingWorksheet!$T75=Lists!$P$5),1, 0)*D70)</f>
        <v/>
      </c>
      <c r="AK70" s="19" t="str">
        <f>IF($B70=1,"",IF(AND(TrackingWorksheet!$U75&gt;$BE$3,TrackingWorksheet!$V75=Lists!$P$5),1, 0)*D70)</f>
        <v/>
      </c>
      <c r="AL70" s="19" t="str">
        <f>IF($B70=1,"",IF(AND(TrackingWorksheet!$W75&gt;$BE$3,TrackingWorksheet!$X75=Lists!$P$5),1, 0)*D70)</f>
        <v/>
      </c>
      <c r="AM70" s="19" t="str">
        <f>IF($B70=1,"",IF(AND(TrackingWorksheet!$Y75&gt;$BE$3,TrackingWorksheet!$Z75=Lists!$P$5),1, 0)*D70)</f>
        <v/>
      </c>
      <c r="AN70" s="19" t="str">
        <f>IF($B70=1,"",IF(AND(TrackingWorksheet!$AA75&gt;$BE$3,TrackingWorksheet!$AB75=Lists!$P$5),1, 0)*D70)</f>
        <v/>
      </c>
      <c r="AO70" s="19" t="str">
        <f>IF($B70=1,"",IF(AND(TrackingWorksheet!$S75&gt;$BE$3,TrackingWorksheet!$T75=Lists!$P$6),1, 0)*D70)</f>
        <v/>
      </c>
      <c r="AP70" s="19" t="str">
        <f>IF($B70=1,"",IF(AND(TrackingWorksheet!$U75&gt;$BE$3,TrackingWorksheet!$V75=Lists!$P$6),1, 0)*D70)</f>
        <v/>
      </c>
      <c r="AQ70" s="19" t="str">
        <f>IF($B70=1,"",IF(AND(TrackingWorksheet!$W75&gt;$BE$3,TrackingWorksheet!$X75=Lists!$P$6),1, 0)*D70)</f>
        <v/>
      </c>
      <c r="AR70" s="19" t="str">
        <f>IF($B70=1,"",IF(AND(TrackingWorksheet!$Y75&gt;$BE$3,TrackingWorksheet!$Z75=Lists!$P$6),1, 0)*D70)</f>
        <v/>
      </c>
      <c r="AS70" s="19" t="str">
        <f>IF($B70=1,"",IF(AND(TrackingWorksheet!$AA75&gt;$BE$3,TrackingWorksheet!$AB75=Lists!$P$6),1, 0)*D70)</f>
        <v/>
      </c>
      <c r="AT70" s="19">
        <f t="shared" si="27"/>
        <v>0</v>
      </c>
      <c r="AU70" s="19" t="str">
        <f>IF(B70=1,"",IF(AND(TrackingWorksheet!K75="",TrackingWorksheet!M75="", TrackingWorksheet!N75="", TrackingWorksheet!S75="", TrackingWorksheet!V75="", TrackingWorksheet!W75="", TrackingWorksheet!Y75="", TrackingWorksheet!AA75="", V70=1),1,0)*D70)</f>
        <v/>
      </c>
      <c r="AV70" s="19" t="str">
        <f>IF(B70=1,"",IF(D70*AND(TrackingWorksheet!U75&gt;Calculations!$BE$3,TrackingWorksheet!K75="YES"),1,0))</f>
        <v/>
      </c>
      <c r="AW70" s="19" t="str">
        <f>IF(B70=1,"",IF(D70*AND(TrackingWorksheet!W75&gt;Calculations!$BE$3,TrackingWorksheet!K75="YES"),1,0))</f>
        <v/>
      </c>
      <c r="AX70" s="19">
        <f t="shared" si="28"/>
        <v>0</v>
      </c>
      <c r="AY70" s="19">
        <f t="shared" si="24"/>
        <v>0</v>
      </c>
      <c r="AZ70" s="27" t="str">
        <f>IF(B70=1,"",IF(TrackingWorksheet!Q75="","",TrackingWorksheet!Q75))</f>
        <v/>
      </c>
      <c r="BB70" s="4"/>
      <c r="BC70" s="4"/>
      <c r="BD70" s="4"/>
      <c r="BE70" s="4"/>
      <c r="BF70" s="4"/>
      <c r="BG70" s="4" t="str">
        <f>IF(B70=1,"",IF(AND(N70=1,TrackingWorksheet!$I75+14&lt;=WeeklySummary!$C$7),1,0))</f>
        <v/>
      </c>
      <c r="BH70" s="4" t="str">
        <f>IF(B70=1,"",IF(AND(R70=1,TrackingWorksheet!$I75+14&lt;=WeeklySummary!$C$7),1,0))</f>
        <v/>
      </c>
      <c r="BI70" s="4" t="str">
        <f>IF(B70=1,"",IF(AND(J70=1,TrackingWorksheet!$G75+14&lt;=WeeklySummary!$C$7),1,0))</f>
        <v/>
      </c>
      <c r="BJ70" s="4" t="str">
        <f>IF(B70=1,"",IF(AND(T70=1,TrackingWorksheet!$I75+14&lt;=WeeklySummary!$C$7),1,0))</f>
        <v/>
      </c>
      <c r="BK70" s="4" t="str">
        <f>IF(B70=1,"",IF(AND(T70=1,TrackingWorksheet!$G75+14&lt;=WeeklySummary!$C$7),1,0))</f>
        <v/>
      </c>
      <c r="BL70" s="4">
        <f t="shared" si="37"/>
        <v>0</v>
      </c>
    </row>
    <row r="71" spans="2:64" x14ac:dyDescent="0.25">
      <c r="B71" s="27">
        <f>IF(AND(ISBLANK(TrackingWorksheet!B76),ISBLANK(TrackingWorksheet!C76),ISBLANK(TrackingWorksheet!G76),ISBLANK(TrackingWorksheet!H76),
ISBLANK(TrackingWorksheet!I76),ISBLANK(TrackingWorksheet!J76),ISBLANK(TrackingWorksheet!M76),
ISBLANK(TrackingWorksheet!N78)),1,0)</f>
        <v>1</v>
      </c>
      <c r="C71" s="12" t="str">
        <f>IF(B71=1,"",TrackingWorksheet!F76)</f>
        <v/>
      </c>
      <c r="D71" s="20" t="str">
        <f>IF(B71=1,"",IF(AND(TrackingWorksheet!B76&lt;&gt;"",TrackingWorksheet!B76&lt;=WeeklySummary!$C$7,OR(TrackingWorksheet!C76="",TrackingWorksheet!C76&gt;=WeeklySummary!$C$6)),1,0))</f>
        <v/>
      </c>
      <c r="E71" s="10" t="str">
        <f>IF(B71=1,"",IF(AND(TrackingWorksheet!G76 &lt;&gt;"",TrackingWorksheet!G76&lt;=WeeklySummary!$C$7, TrackingWorksheet!H76=Lists!$D$4), "Y", "N"))</f>
        <v/>
      </c>
      <c r="F71" s="10" t="str">
        <f>IF(B71=1,"",IF(AND(TrackingWorksheet!I76 &lt;&gt;"", TrackingWorksheet!I76&lt;=WeeklySummary!$C$7, TrackingWorksheet!J76=Lists!$D$4), "Y", "N"))</f>
        <v/>
      </c>
      <c r="G71" s="10" t="str">
        <f>IF(B71=1,"",IF(AND(TrackingWorksheet!G76 &lt;&gt;"",TrackingWorksheet!G76&lt;=WeeklySummary!$C$7, TrackingWorksheet!H76=Lists!$D$5), "Y", "N"))</f>
        <v/>
      </c>
      <c r="H71" s="10" t="str">
        <f>IF(B71=1,"",IF(AND(TrackingWorksheet!I76 &lt;&gt;"", TrackingWorksheet!I76&lt;=WeeklySummary!$C$7, TrackingWorksheet!J76=Lists!$D$5), "Y", "N"))</f>
        <v/>
      </c>
      <c r="I71" s="20" t="str">
        <f>IF(B71=1,"",IF(AND(TrackingWorksheet!G76 &lt;&gt;"", TrackingWorksheet!G76&lt;=WeeklySummary!$C$7, TrackingWorksheet!H76=Lists!$D$6), 1, 0))</f>
        <v/>
      </c>
      <c r="J71" s="20" t="str">
        <f t="shared" si="29"/>
        <v/>
      </c>
      <c r="K71" s="10" t="str">
        <f>IF(B71=1,"",IF(AND(TrackingWorksheet!I76&lt;=WeeklySummary!$C$7,TrackingWorksheet!K76="YES"),0,IF(AND(AND(OR(E71="Y",F71="Y"),E71&lt;&gt;F71),G71&lt;&gt;"Y", H71&lt;&gt;"Y"), 1, 0)))</f>
        <v/>
      </c>
      <c r="L71" s="20" t="str">
        <f t="shared" si="30"/>
        <v/>
      </c>
      <c r="M71" s="10" t="str">
        <f t="shared" si="31"/>
        <v/>
      </c>
      <c r="N71" s="20" t="str">
        <f t="shared" si="32"/>
        <v/>
      </c>
      <c r="O71" s="10" t="str">
        <f>IF(B71=1,"",IF(AND(TrackingWorksheet!I76&lt;=WeeklySummary!$C$7,TrackingWorksheet!K76="YES"),0,IF(AND(AND(OR(G71="Y",H71="Y"),G71&lt;&gt;H71),E71&lt;&gt;"Y", F71&lt;&gt;"Y"), 1, 0)))</f>
        <v/>
      </c>
      <c r="P71" s="20" t="str">
        <f t="shared" si="33"/>
        <v/>
      </c>
      <c r="Q71" s="10" t="str">
        <f t="shared" si="34"/>
        <v/>
      </c>
      <c r="R71" s="10" t="str">
        <f t="shared" si="35"/>
        <v/>
      </c>
      <c r="S71" s="10" t="str">
        <f>IF(B71=1,"",IF(AND(OR(AND(TrackingWorksheet!H76=Lists!$D$7,TrackingWorksheet!H76=TrackingWorksheet!J76),TrackingWorksheet!H76&lt;&gt;TrackingWorksheet!J76),TrackingWorksheet!K76="YES",TrackingWorksheet!H76&lt;&gt;Lists!$D$6,TrackingWorksheet!G76&lt;=WeeklySummary!$C$7,TrackingWorksheet!I76&lt;=WeeklySummary!$C$7),1,0))</f>
        <v/>
      </c>
      <c r="T71" s="10" t="str">
        <f t="shared" si="36"/>
        <v/>
      </c>
      <c r="U71" s="10" t="str">
        <f>IF($B71=1,"",IF(TrackingWorksheet!$K76="YES",1, 0)*D71)</f>
        <v/>
      </c>
      <c r="V71" s="20">
        <f t="shared" si="25"/>
        <v>0</v>
      </c>
      <c r="W71" s="20">
        <f t="shared" si="26"/>
        <v>0</v>
      </c>
      <c r="X71" s="10" t="str">
        <f>IF($B71=1,"",IF(AND(TrackingWorksheet!$L76&lt;&gt;"", TrackingWorksheet!$L76&gt;=WeeklySummary!$C$6,TrackingWorksheet!$L76&lt;=WeeklySummary!$C$7,OR(TrackingWorksheet!$H76=Lists!$D$4,TrackingWorksheet!$J76=Lists!$D$4)), 1, 0))</f>
        <v/>
      </c>
      <c r="Y71" s="10" t="str">
        <f>IF($B71=1,"",IF(AND(TrackingWorksheet!$L76&lt;&gt;"", TrackingWorksheet!$L76&gt;=WeeklySummary!$C$6,TrackingWorksheet!$L76&lt;=WeeklySummary!$C$7,OR(TrackingWorksheet!$H76=Lists!$D$5,TrackingWorksheet!$J76=Lists!$D$5)), 1, 0))</f>
        <v/>
      </c>
      <c r="Z71" s="10" t="str">
        <f>IF($B71=1,"",IF(AND(TrackingWorksheet!$L76&lt;&gt;"", TrackingWorksheet!$L76&gt;=WeeklySummary!$C$6,TrackingWorksheet!$L76&lt;=WeeklySummary!$C$7,OR(TrackingWorksheet!$H76=Lists!$D$6,TrackingWorksheet!$J76=Lists!$D$6)), 1, 0))</f>
        <v/>
      </c>
      <c r="AA71" s="19" t="str">
        <f>IF(B71=1,"",IF(AND(TrackingWorksheet!M76&lt;&gt;"",TrackingWorksheet!M76&lt;=WeeklySummary!$C$7),1,0)*D71)</f>
        <v/>
      </c>
      <c r="AB71" s="19" t="str">
        <f>IF(B71=1,"",IF(AND(TrackingWorksheet!N76&lt;&gt;"",TrackingWorksheet!N76&lt;=WeeklySummary!$C$7),1,0)*D71)</f>
        <v/>
      </c>
      <c r="AC71" s="19" t="str">
        <f>IF(B71=1,"",TrackingWorksheet!T76)</f>
        <v/>
      </c>
      <c r="AD71" s="19" t="str">
        <f>IF(B71=1,"",IF(D71*AND(TrackingWorksheet!S76&gt;=Calculations!$BD$3,TrackingWorksheet!U76="",TrackingWorksheet!K76="YES"),1,0))</f>
        <v/>
      </c>
      <c r="AE71" s="19" t="str">
        <f>IF($B71=1,"",IF(AND(TrackingWorksheet!$S76&gt;$BE$3,TrackingWorksheet!$T76=Lists!$P$4),1, 0)*D71)</f>
        <v/>
      </c>
      <c r="AF71" s="19" t="str">
        <f>IF($B71=1,"",IF(AND(TrackingWorksheet!$U76&gt;$BE$3,TrackingWorksheet!$V76=Lists!$P$4),1, 0)*D71)</f>
        <v/>
      </c>
      <c r="AG71" s="19" t="str">
        <f>IF($B71=1,"",IF(AND(TrackingWorksheet!$W76&gt;$BE$3,TrackingWorksheet!$X76=Lists!$P$4),1, 0)*D71)</f>
        <v/>
      </c>
      <c r="AH71" s="19" t="str">
        <f>IF($B71=1,"",IF(AND(TrackingWorksheet!$Y76&gt;$BE$3,TrackingWorksheet!$Z76=Lists!$P$4),1, 0)*D71)</f>
        <v/>
      </c>
      <c r="AI71" s="19" t="str">
        <f>IF($B71=1,"",IF(AND(TrackingWorksheet!$AA76&gt;$BE$3,TrackingWorksheet!$AB76=Lists!$P$4),1, 0)*D71)</f>
        <v/>
      </c>
      <c r="AJ71" s="19" t="str">
        <f>IF($B71=1,"",IF(AND(TrackingWorksheet!$S76&gt;$BE$3,TrackingWorksheet!$T76=Lists!$P$5),1, 0)*D71)</f>
        <v/>
      </c>
      <c r="AK71" s="19" t="str">
        <f>IF($B71=1,"",IF(AND(TrackingWorksheet!$U76&gt;$BE$3,TrackingWorksheet!$V76=Lists!$P$5),1, 0)*D71)</f>
        <v/>
      </c>
      <c r="AL71" s="19" t="str">
        <f>IF($B71=1,"",IF(AND(TrackingWorksheet!$W76&gt;$BE$3,TrackingWorksheet!$X76=Lists!$P$5),1, 0)*D71)</f>
        <v/>
      </c>
      <c r="AM71" s="19" t="str">
        <f>IF($B71=1,"",IF(AND(TrackingWorksheet!$Y76&gt;$BE$3,TrackingWorksheet!$Z76=Lists!$P$5),1, 0)*D71)</f>
        <v/>
      </c>
      <c r="AN71" s="19" t="str">
        <f>IF($B71=1,"",IF(AND(TrackingWorksheet!$AA76&gt;$BE$3,TrackingWorksheet!$AB76=Lists!$P$5),1, 0)*D71)</f>
        <v/>
      </c>
      <c r="AO71" s="19" t="str">
        <f>IF($B71=1,"",IF(AND(TrackingWorksheet!$S76&gt;$BE$3,TrackingWorksheet!$T76=Lists!$P$6),1, 0)*D71)</f>
        <v/>
      </c>
      <c r="AP71" s="19" t="str">
        <f>IF($B71=1,"",IF(AND(TrackingWorksheet!$U76&gt;$BE$3,TrackingWorksheet!$V76=Lists!$P$6),1, 0)*D71)</f>
        <v/>
      </c>
      <c r="AQ71" s="19" t="str">
        <f>IF($B71=1,"",IF(AND(TrackingWorksheet!$W76&gt;$BE$3,TrackingWorksheet!$X76=Lists!$P$6),1, 0)*D71)</f>
        <v/>
      </c>
      <c r="AR71" s="19" t="str">
        <f>IF($B71=1,"",IF(AND(TrackingWorksheet!$Y76&gt;$BE$3,TrackingWorksheet!$Z76=Lists!$P$6),1, 0)*D71)</f>
        <v/>
      </c>
      <c r="AS71" s="19" t="str">
        <f>IF($B71=1,"",IF(AND(TrackingWorksheet!$AA76&gt;$BE$3,TrackingWorksheet!$AB76=Lists!$P$6),1, 0)*D71)</f>
        <v/>
      </c>
      <c r="AT71" s="19">
        <f t="shared" si="27"/>
        <v>0</v>
      </c>
      <c r="AU71" s="19" t="str">
        <f>IF(B71=1,"",IF(AND(TrackingWorksheet!K76="",TrackingWorksheet!M76="", TrackingWorksheet!N76="", TrackingWorksheet!S76="", TrackingWorksheet!V76="", TrackingWorksheet!W76="", TrackingWorksheet!Y76="", TrackingWorksheet!AA76="", V71=1),1,0)*D71)</f>
        <v/>
      </c>
      <c r="AV71" s="19" t="str">
        <f>IF(B71=1,"",IF(D71*AND(TrackingWorksheet!U76&gt;Calculations!$BE$3,TrackingWorksheet!K76="YES"),1,0))</f>
        <v/>
      </c>
      <c r="AW71" s="19" t="str">
        <f>IF(B71=1,"",IF(D71*AND(TrackingWorksheet!W76&gt;Calculations!$BE$3,TrackingWorksheet!K76="YES"),1,0))</f>
        <v/>
      </c>
      <c r="AX71" s="19">
        <f t="shared" si="28"/>
        <v>0</v>
      </c>
      <c r="AY71" s="19">
        <f t="shared" si="24"/>
        <v>0</v>
      </c>
      <c r="AZ71" s="27" t="str">
        <f>IF(B71=1,"",IF(TrackingWorksheet!Q76="","",TrackingWorksheet!Q76))</f>
        <v/>
      </c>
      <c r="BB71" s="4"/>
      <c r="BC71" s="4"/>
      <c r="BD71" s="4"/>
      <c r="BE71" s="4"/>
      <c r="BF71" s="4"/>
      <c r="BG71" s="4" t="str">
        <f>IF(B71=1,"",IF(AND(N71=1,TrackingWorksheet!$I76+14&lt;=WeeklySummary!$C$7),1,0))</f>
        <v/>
      </c>
      <c r="BH71" s="4" t="str">
        <f>IF(B71=1,"",IF(AND(R71=1,TrackingWorksheet!$I76+14&lt;=WeeklySummary!$C$7),1,0))</f>
        <v/>
      </c>
      <c r="BI71" s="4" t="str">
        <f>IF(B71=1,"",IF(AND(J71=1,TrackingWorksheet!$G76+14&lt;=WeeklySummary!$C$7),1,0))</f>
        <v/>
      </c>
      <c r="BJ71" s="4" t="str">
        <f>IF(B71=1,"",IF(AND(T71=1,TrackingWorksheet!$I76+14&lt;=WeeklySummary!$C$7),1,0))</f>
        <v/>
      </c>
      <c r="BK71" s="4" t="str">
        <f>IF(B71=1,"",IF(AND(T71=1,TrackingWorksheet!$G76+14&lt;=WeeklySummary!$C$7),1,0))</f>
        <v/>
      </c>
      <c r="BL71" s="4">
        <f t="shared" si="37"/>
        <v>0</v>
      </c>
    </row>
    <row r="72" spans="2:64" x14ac:dyDescent="0.25">
      <c r="B72" s="27">
        <f>IF(AND(ISBLANK(TrackingWorksheet!B77),ISBLANK(TrackingWorksheet!C77),ISBLANK(TrackingWorksheet!G77),ISBLANK(TrackingWorksheet!H77),
ISBLANK(TrackingWorksheet!I77),ISBLANK(TrackingWorksheet!J77),ISBLANK(TrackingWorksheet!M77),
ISBLANK(TrackingWorksheet!N79)),1,0)</f>
        <v>1</v>
      </c>
      <c r="C72" s="12" t="str">
        <f>IF(B72=1,"",TrackingWorksheet!F77)</f>
        <v/>
      </c>
      <c r="D72" s="20" t="str">
        <f>IF(B72=1,"",IF(AND(TrackingWorksheet!B77&lt;&gt;"",TrackingWorksheet!B77&lt;=WeeklySummary!$C$7,OR(TrackingWorksheet!C77="",TrackingWorksheet!C77&gt;=WeeklySummary!$C$6)),1,0))</f>
        <v/>
      </c>
      <c r="E72" s="10" t="str">
        <f>IF(B72=1,"",IF(AND(TrackingWorksheet!G77 &lt;&gt;"",TrackingWorksheet!G77&lt;=WeeklySummary!$C$7, TrackingWorksheet!H77=Lists!$D$4), "Y", "N"))</f>
        <v/>
      </c>
      <c r="F72" s="10" t="str">
        <f>IF(B72=1,"",IF(AND(TrackingWorksheet!I77 &lt;&gt;"", TrackingWorksheet!I77&lt;=WeeklySummary!$C$7, TrackingWorksheet!J77=Lists!$D$4), "Y", "N"))</f>
        <v/>
      </c>
      <c r="G72" s="10" t="str">
        <f>IF(B72=1,"",IF(AND(TrackingWorksheet!G77 &lt;&gt;"",TrackingWorksheet!G77&lt;=WeeklySummary!$C$7, TrackingWorksheet!H77=Lists!$D$5), "Y", "N"))</f>
        <v/>
      </c>
      <c r="H72" s="10" t="str">
        <f>IF(B72=1,"",IF(AND(TrackingWorksheet!I77 &lt;&gt;"", TrackingWorksheet!I77&lt;=WeeklySummary!$C$7, TrackingWorksheet!J77=Lists!$D$5), "Y", "N"))</f>
        <v/>
      </c>
      <c r="I72" s="20" t="str">
        <f>IF(B72=1,"",IF(AND(TrackingWorksheet!G77 &lt;&gt;"", TrackingWorksheet!G77&lt;=WeeklySummary!$C$7, TrackingWorksheet!H77=Lists!$D$6), 1, 0))</f>
        <v/>
      </c>
      <c r="J72" s="20" t="str">
        <f t="shared" si="29"/>
        <v/>
      </c>
      <c r="K72" s="10" t="str">
        <f>IF(B72=1,"",IF(AND(TrackingWorksheet!I77&lt;=WeeklySummary!$C$7,TrackingWorksheet!K77="YES"),0,IF(AND(AND(OR(E72="Y",F72="Y"),E72&lt;&gt;F72),G72&lt;&gt;"Y", H72&lt;&gt;"Y"), 1, 0)))</f>
        <v/>
      </c>
      <c r="L72" s="20" t="str">
        <f t="shared" si="30"/>
        <v/>
      </c>
      <c r="M72" s="10" t="str">
        <f t="shared" si="31"/>
        <v/>
      </c>
      <c r="N72" s="20" t="str">
        <f t="shared" si="32"/>
        <v/>
      </c>
      <c r="O72" s="10" t="str">
        <f>IF(B72=1,"",IF(AND(TrackingWorksheet!I77&lt;=WeeklySummary!$C$7,TrackingWorksheet!K77="YES"),0,IF(AND(AND(OR(G72="Y",H72="Y"),G72&lt;&gt;H72),E72&lt;&gt;"Y", F72&lt;&gt;"Y"), 1, 0)))</f>
        <v/>
      </c>
      <c r="P72" s="20" t="str">
        <f t="shared" si="33"/>
        <v/>
      </c>
      <c r="Q72" s="10" t="str">
        <f t="shared" si="34"/>
        <v/>
      </c>
      <c r="R72" s="10" t="str">
        <f t="shared" si="35"/>
        <v/>
      </c>
      <c r="S72" s="10" t="str">
        <f>IF(B72=1,"",IF(AND(OR(AND(TrackingWorksheet!H77=Lists!$D$7,TrackingWorksheet!H77=TrackingWorksheet!J77),TrackingWorksheet!H77&lt;&gt;TrackingWorksheet!J77),TrackingWorksheet!K77="YES",TrackingWorksheet!H77&lt;&gt;Lists!$D$6,TrackingWorksheet!G77&lt;=WeeklySummary!$C$7,TrackingWorksheet!I77&lt;=WeeklySummary!$C$7),1,0))</f>
        <v/>
      </c>
      <c r="T72" s="10" t="str">
        <f t="shared" si="36"/>
        <v/>
      </c>
      <c r="U72" s="10" t="str">
        <f>IF($B72=1,"",IF(TrackingWorksheet!$K77="YES",1, 0)*D72)</f>
        <v/>
      </c>
      <c r="V72" s="20">
        <f t="shared" si="25"/>
        <v>0</v>
      </c>
      <c r="W72" s="20">
        <f t="shared" si="26"/>
        <v>0</v>
      </c>
      <c r="X72" s="10" t="str">
        <f>IF($B72=1,"",IF(AND(TrackingWorksheet!$L77&lt;&gt;"", TrackingWorksheet!$L77&gt;=WeeklySummary!$C$6,TrackingWorksheet!$L77&lt;=WeeklySummary!$C$7,OR(TrackingWorksheet!$H77=Lists!$D$4,TrackingWorksheet!$J77=Lists!$D$4)), 1, 0))</f>
        <v/>
      </c>
      <c r="Y72" s="10" t="str">
        <f>IF($B72=1,"",IF(AND(TrackingWorksheet!$L77&lt;&gt;"", TrackingWorksheet!$L77&gt;=WeeklySummary!$C$6,TrackingWorksheet!$L77&lt;=WeeklySummary!$C$7,OR(TrackingWorksheet!$H77=Lists!$D$5,TrackingWorksheet!$J77=Lists!$D$5)), 1, 0))</f>
        <v/>
      </c>
      <c r="Z72" s="10" t="str">
        <f>IF($B72=1,"",IF(AND(TrackingWorksheet!$L77&lt;&gt;"", TrackingWorksheet!$L77&gt;=WeeklySummary!$C$6,TrackingWorksheet!$L77&lt;=WeeklySummary!$C$7,OR(TrackingWorksheet!$H77=Lists!$D$6,TrackingWorksheet!$J77=Lists!$D$6)), 1, 0))</f>
        <v/>
      </c>
      <c r="AA72" s="19" t="str">
        <f>IF(B72=1,"",IF(AND(TrackingWorksheet!M77&lt;&gt;"",TrackingWorksheet!M77&lt;=WeeklySummary!$C$7),1,0)*D72)</f>
        <v/>
      </c>
      <c r="AB72" s="19" t="str">
        <f>IF(B72=1,"",IF(AND(TrackingWorksheet!N77&lt;&gt;"",TrackingWorksheet!N77&lt;=WeeklySummary!$C$7),1,0)*D72)</f>
        <v/>
      </c>
      <c r="AC72" s="19" t="str">
        <f>IF(B72=1,"",TrackingWorksheet!T77)</f>
        <v/>
      </c>
      <c r="AD72" s="19" t="str">
        <f>IF(B72=1,"",IF(D72*AND(TrackingWorksheet!S77&gt;=Calculations!$BD$3,TrackingWorksheet!U77="",TrackingWorksheet!K77="YES"),1,0))</f>
        <v/>
      </c>
      <c r="AE72" s="19" t="str">
        <f>IF($B72=1,"",IF(AND(TrackingWorksheet!$S77&gt;$BE$3,TrackingWorksheet!$T77=Lists!$P$4),1, 0)*D72)</f>
        <v/>
      </c>
      <c r="AF72" s="19" t="str">
        <f>IF($B72=1,"",IF(AND(TrackingWorksheet!$U77&gt;$BE$3,TrackingWorksheet!$V77=Lists!$P$4),1, 0)*D72)</f>
        <v/>
      </c>
      <c r="AG72" s="19" t="str">
        <f>IF($B72=1,"",IF(AND(TrackingWorksheet!$W77&gt;$BE$3,TrackingWorksheet!$X77=Lists!$P$4),1, 0)*D72)</f>
        <v/>
      </c>
      <c r="AH72" s="19" t="str">
        <f>IF($B72=1,"",IF(AND(TrackingWorksheet!$Y77&gt;$BE$3,TrackingWorksheet!$Z77=Lists!$P$4),1, 0)*D72)</f>
        <v/>
      </c>
      <c r="AI72" s="19" t="str">
        <f>IF($B72=1,"",IF(AND(TrackingWorksheet!$AA77&gt;$BE$3,TrackingWorksheet!$AB77=Lists!$P$4),1, 0)*D72)</f>
        <v/>
      </c>
      <c r="AJ72" s="19" t="str">
        <f>IF($B72=1,"",IF(AND(TrackingWorksheet!$S77&gt;$BE$3,TrackingWorksheet!$T77=Lists!$P$5),1, 0)*D72)</f>
        <v/>
      </c>
      <c r="AK72" s="19" t="str">
        <f>IF($B72=1,"",IF(AND(TrackingWorksheet!$U77&gt;$BE$3,TrackingWorksheet!$V77=Lists!$P$5),1, 0)*D72)</f>
        <v/>
      </c>
      <c r="AL72" s="19" t="str">
        <f>IF($B72=1,"",IF(AND(TrackingWorksheet!$W77&gt;$BE$3,TrackingWorksheet!$X77=Lists!$P$5),1, 0)*D72)</f>
        <v/>
      </c>
      <c r="AM72" s="19" t="str">
        <f>IF($B72=1,"",IF(AND(TrackingWorksheet!$Y77&gt;$BE$3,TrackingWorksheet!$Z77=Lists!$P$5),1, 0)*D72)</f>
        <v/>
      </c>
      <c r="AN72" s="19" t="str">
        <f>IF($B72=1,"",IF(AND(TrackingWorksheet!$AA77&gt;$BE$3,TrackingWorksheet!$AB77=Lists!$P$5),1, 0)*D72)</f>
        <v/>
      </c>
      <c r="AO72" s="19" t="str">
        <f>IF($B72=1,"",IF(AND(TrackingWorksheet!$S77&gt;$BE$3,TrackingWorksheet!$T77=Lists!$P$6),1, 0)*D72)</f>
        <v/>
      </c>
      <c r="AP72" s="19" t="str">
        <f>IF($B72=1,"",IF(AND(TrackingWorksheet!$U77&gt;$BE$3,TrackingWorksheet!$V77=Lists!$P$6),1, 0)*D72)</f>
        <v/>
      </c>
      <c r="AQ72" s="19" t="str">
        <f>IF($B72=1,"",IF(AND(TrackingWorksheet!$W77&gt;$BE$3,TrackingWorksheet!$X77=Lists!$P$6),1, 0)*D72)</f>
        <v/>
      </c>
      <c r="AR72" s="19" t="str">
        <f>IF($B72=1,"",IF(AND(TrackingWorksheet!$Y77&gt;$BE$3,TrackingWorksheet!$Z77=Lists!$P$6),1, 0)*D72)</f>
        <v/>
      </c>
      <c r="AS72" s="19" t="str">
        <f>IF($B72=1,"",IF(AND(TrackingWorksheet!$AA77&gt;$BE$3,TrackingWorksheet!$AB77=Lists!$P$6),1, 0)*D72)</f>
        <v/>
      </c>
      <c r="AT72" s="19">
        <f t="shared" si="27"/>
        <v>0</v>
      </c>
      <c r="AU72" s="19" t="str">
        <f>IF(B72=1,"",IF(AND(TrackingWorksheet!K77="",TrackingWorksheet!M77="", TrackingWorksheet!N77="", TrackingWorksheet!S77="", TrackingWorksheet!V77="", TrackingWorksheet!W77="", TrackingWorksheet!Y77="", TrackingWorksheet!AA77="", V72=1),1,0)*D72)</f>
        <v/>
      </c>
      <c r="AV72" s="19" t="str">
        <f>IF(B72=1,"",IF(D72*AND(TrackingWorksheet!U77&gt;Calculations!$BE$3,TrackingWorksheet!K77="YES"),1,0))</f>
        <v/>
      </c>
      <c r="AW72" s="19" t="str">
        <f>IF(B72=1,"",IF(D72*AND(TrackingWorksheet!W77&gt;Calculations!$BE$3,TrackingWorksheet!K77="YES"),1,0))</f>
        <v/>
      </c>
      <c r="AX72" s="19">
        <f t="shared" si="28"/>
        <v>0</v>
      </c>
      <c r="AY72" s="19">
        <f t="shared" si="24"/>
        <v>0</v>
      </c>
      <c r="AZ72" s="27" t="str">
        <f>IF(B72=1,"",IF(TrackingWorksheet!Q77="","",TrackingWorksheet!Q77))</f>
        <v/>
      </c>
      <c r="BB72" s="4"/>
      <c r="BC72" s="4"/>
      <c r="BD72" s="4"/>
      <c r="BE72" s="4"/>
      <c r="BF72" s="4"/>
      <c r="BG72" s="4" t="str">
        <f>IF(B72=1,"",IF(AND(N72=1,TrackingWorksheet!$I77+14&lt;=WeeklySummary!$C$7),1,0))</f>
        <v/>
      </c>
      <c r="BH72" s="4" t="str">
        <f>IF(B72=1,"",IF(AND(R72=1,TrackingWorksheet!$I77+14&lt;=WeeklySummary!$C$7),1,0))</f>
        <v/>
      </c>
      <c r="BI72" s="4" t="str">
        <f>IF(B72=1,"",IF(AND(J72=1,TrackingWorksheet!$G77+14&lt;=WeeklySummary!$C$7),1,0))</f>
        <v/>
      </c>
      <c r="BJ72" s="4" t="str">
        <f>IF(B72=1,"",IF(AND(T72=1,TrackingWorksheet!$I77+14&lt;=WeeklySummary!$C$7),1,0))</f>
        <v/>
      </c>
      <c r="BK72" s="4" t="str">
        <f>IF(B72=1,"",IF(AND(T72=1,TrackingWorksheet!$G77+14&lt;=WeeklySummary!$C$7),1,0))</f>
        <v/>
      </c>
      <c r="BL72" s="4">
        <f t="shared" si="37"/>
        <v>0</v>
      </c>
    </row>
    <row r="73" spans="2:64" x14ac:dyDescent="0.25">
      <c r="B73" s="27">
        <f>IF(AND(ISBLANK(TrackingWorksheet!B78),ISBLANK(TrackingWorksheet!C78),ISBLANK(TrackingWorksheet!G78),ISBLANK(TrackingWorksheet!H78),
ISBLANK(TrackingWorksheet!I78),ISBLANK(TrackingWorksheet!J78),ISBLANK(TrackingWorksheet!M78),
ISBLANK(TrackingWorksheet!N80)),1,0)</f>
        <v>1</v>
      </c>
      <c r="C73" s="12" t="str">
        <f>IF(B73=1,"",TrackingWorksheet!F78)</f>
        <v/>
      </c>
      <c r="D73" s="20" t="str">
        <f>IF(B73=1,"",IF(AND(TrackingWorksheet!B78&lt;&gt;"",TrackingWorksheet!B78&lt;=WeeklySummary!$C$7,OR(TrackingWorksheet!C78="",TrackingWorksheet!C78&gt;=WeeklySummary!$C$6)),1,0))</f>
        <v/>
      </c>
      <c r="E73" s="10" t="str">
        <f>IF(B73=1,"",IF(AND(TrackingWorksheet!G78 &lt;&gt;"",TrackingWorksheet!G78&lt;=WeeklySummary!$C$7, TrackingWorksheet!H78=Lists!$D$4), "Y", "N"))</f>
        <v/>
      </c>
      <c r="F73" s="10" t="str">
        <f>IF(B73=1,"",IF(AND(TrackingWorksheet!I78 &lt;&gt;"", TrackingWorksheet!I78&lt;=WeeklySummary!$C$7, TrackingWorksheet!J78=Lists!$D$4), "Y", "N"))</f>
        <v/>
      </c>
      <c r="G73" s="10" t="str">
        <f>IF(B73=1,"",IF(AND(TrackingWorksheet!G78 &lt;&gt;"",TrackingWorksheet!G78&lt;=WeeklySummary!$C$7, TrackingWorksheet!H78=Lists!$D$5), "Y", "N"))</f>
        <v/>
      </c>
      <c r="H73" s="10" t="str">
        <f>IF(B73=1,"",IF(AND(TrackingWorksheet!I78 &lt;&gt;"", TrackingWorksheet!I78&lt;=WeeklySummary!$C$7, TrackingWorksheet!J78=Lists!$D$5), "Y", "N"))</f>
        <v/>
      </c>
      <c r="I73" s="20" t="str">
        <f>IF(B73=1,"",IF(AND(TrackingWorksheet!G78 &lt;&gt;"", TrackingWorksheet!G78&lt;=WeeklySummary!$C$7, TrackingWorksheet!H78=Lists!$D$6), 1, 0))</f>
        <v/>
      </c>
      <c r="J73" s="20" t="str">
        <f t="shared" si="29"/>
        <v/>
      </c>
      <c r="K73" s="10" t="str">
        <f>IF(B73=1,"",IF(AND(TrackingWorksheet!I78&lt;=WeeklySummary!$C$7,TrackingWorksheet!K78="YES"),0,IF(AND(AND(OR(E73="Y",F73="Y"),E73&lt;&gt;F73),G73&lt;&gt;"Y", H73&lt;&gt;"Y"), 1, 0)))</f>
        <v/>
      </c>
      <c r="L73" s="20" t="str">
        <f t="shared" si="30"/>
        <v/>
      </c>
      <c r="M73" s="10" t="str">
        <f t="shared" si="31"/>
        <v/>
      </c>
      <c r="N73" s="20" t="str">
        <f t="shared" si="32"/>
        <v/>
      </c>
      <c r="O73" s="10" t="str">
        <f>IF(B73=1,"",IF(AND(TrackingWorksheet!I78&lt;=WeeklySummary!$C$7,TrackingWorksheet!K78="YES"),0,IF(AND(AND(OR(G73="Y",H73="Y"),G73&lt;&gt;H73),E73&lt;&gt;"Y", F73&lt;&gt;"Y"), 1, 0)))</f>
        <v/>
      </c>
      <c r="P73" s="20" t="str">
        <f t="shared" si="33"/>
        <v/>
      </c>
      <c r="Q73" s="10" t="str">
        <f t="shared" si="34"/>
        <v/>
      </c>
      <c r="R73" s="10" t="str">
        <f t="shared" si="35"/>
        <v/>
      </c>
      <c r="S73" s="10" t="str">
        <f>IF(B73=1,"",IF(AND(OR(AND(TrackingWorksheet!H78=Lists!$D$7,TrackingWorksheet!H78=TrackingWorksheet!J78),TrackingWorksheet!H78&lt;&gt;TrackingWorksheet!J78),TrackingWorksheet!K78="YES",TrackingWorksheet!H78&lt;&gt;Lists!$D$6,TrackingWorksheet!G78&lt;=WeeklySummary!$C$7,TrackingWorksheet!I78&lt;=WeeklySummary!$C$7),1,0))</f>
        <v/>
      </c>
      <c r="T73" s="10" t="str">
        <f t="shared" si="36"/>
        <v/>
      </c>
      <c r="U73" s="10" t="str">
        <f>IF($B73=1,"",IF(TrackingWorksheet!$K78="YES",1, 0)*D73)</f>
        <v/>
      </c>
      <c r="V73" s="20">
        <f t="shared" si="25"/>
        <v>0</v>
      </c>
      <c r="W73" s="20">
        <f t="shared" si="26"/>
        <v>0</v>
      </c>
      <c r="X73" s="10" t="str">
        <f>IF($B73=1,"",IF(AND(TrackingWorksheet!$L78&lt;&gt;"", TrackingWorksheet!$L78&gt;=WeeklySummary!$C$6,TrackingWorksheet!$L78&lt;=WeeklySummary!$C$7,OR(TrackingWorksheet!$H78=Lists!$D$4,TrackingWorksheet!$J78=Lists!$D$4)), 1, 0))</f>
        <v/>
      </c>
      <c r="Y73" s="10" t="str">
        <f>IF($B73=1,"",IF(AND(TrackingWorksheet!$L78&lt;&gt;"", TrackingWorksheet!$L78&gt;=WeeklySummary!$C$6,TrackingWorksheet!$L78&lt;=WeeklySummary!$C$7,OR(TrackingWorksheet!$H78=Lists!$D$5,TrackingWorksheet!$J78=Lists!$D$5)), 1, 0))</f>
        <v/>
      </c>
      <c r="Z73" s="10" t="str">
        <f>IF($B73=1,"",IF(AND(TrackingWorksheet!$L78&lt;&gt;"", TrackingWorksheet!$L78&gt;=WeeklySummary!$C$6,TrackingWorksheet!$L78&lt;=WeeklySummary!$C$7,OR(TrackingWorksheet!$H78=Lists!$D$6,TrackingWorksheet!$J78=Lists!$D$6)), 1, 0))</f>
        <v/>
      </c>
      <c r="AA73" s="19" t="str">
        <f>IF(B73=1,"",IF(AND(TrackingWorksheet!M78&lt;&gt;"",TrackingWorksheet!M78&lt;=WeeklySummary!$C$7),1,0)*D73)</f>
        <v/>
      </c>
      <c r="AB73" s="19" t="str">
        <f>IF(B73=1,"",IF(AND(TrackingWorksheet!N78&lt;&gt;"",TrackingWorksheet!N78&lt;=WeeklySummary!$C$7),1,0)*D73)</f>
        <v/>
      </c>
      <c r="AC73" s="19" t="str">
        <f>IF(B73=1,"",TrackingWorksheet!T78)</f>
        <v/>
      </c>
      <c r="AD73" s="19" t="str">
        <f>IF(B73=1,"",IF(D73*AND(TrackingWorksheet!S78&gt;=Calculations!$BD$3,TrackingWorksheet!U78="",TrackingWorksheet!K78="YES"),1,0))</f>
        <v/>
      </c>
      <c r="AE73" s="19" t="str">
        <f>IF($B73=1,"",IF(AND(TrackingWorksheet!$S78&gt;$BE$3,TrackingWorksheet!$T78=Lists!$P$4),1, 0)*D73)</f>
        <v/>
      </c>
      <c r="AF73" s="19" t="str">
        <f>IF($B73=1,"",IF(AND(TrackingWorksheet!$U78&gt;$BE$3,TrackingWorksheet!$V78=Lists!$P$4),1, 0)*D73)</f>
        <v/>
      </c>
      <c r="AG73" s="19" t="str">
        <f>IF($B73=1,"",IF(AND(TrackingWorksheet!$W78&gt;$BE$3,TrackingWorksheet!$X78=Lists!$P$4),1, 0)*D73)</f>
        <v/>
      </c>
      <c r="AH73" s="19" t="str">
        <f>IF($B73=1,"",IF(AND(TrackingWorksheet!$Y78&gt;$BE$3,TrackingWorksheet!$Z78=Lists!$P$4),1, 0)*D73)</f>
        <v/>
      </c>
      <c r="AI73" s="19" t="str">
        <f>IF($B73=1,"",IF(AND(TrackingWorksheet!$AA78&gt;$BE$3,TrackingWorksheet!$AB78=Lists!$P$4),1, 0)*D73)</f>
        <v/>
      </c>
      <c r="AJ73" s="19" t="str">
        <f>IF($B73=1,"",IF(AND(TrackingWorksheet!$S78&gt;$BE$3,TrackingWorksheet!$T78=Lists!$P$5),1, 0)*D73)</f>
        <v/>
      </c>
      <c r="AK73" s="19" t="str">
        <f>IF($B73=1,"",IF(AND(TrackingWorksheet!$U78&gt;$BE$3,TrackingWorksheet!$V78=Lists!$P$5),1, 0)*D73)</f>
        <v/>
      </c>
      <c r="AL73" s="19" t="str">
        <f>IF($B73=1,"",IF(AND(TrackingWorksheet!$W78&gt;$BE$3,TrackingWorksheet!$X78=Lists!$P$5),1, 0)*D73)</f>
        <v/>
      </c>
      <c r="AM73" s="19" t="str">
        <f>IF($B73=1,"",IF(AND(TrackingWorksheet!$Y78&gt;$BE$3,TrackingWorksheet!$Z78=Lists!$P$5),1, 0)*D73)</f>
        <v/>
      </c>
      <c r="AN73" s="19" t="str">
        <f>IF($B73=1,"",IF(AND(TrackingWorksheet!$AA78&gt;$BE$3,TrackingWorksheet!$AB78=Lists!$P$5),1, 0)*D73)</f>
        <v/>
      </c>
      <c r="AO73" s="19" t="str">
        <f>IF($B73=1,"",IF(AND(TrackingWorksheet!$S78&gt;$BE$3,TrackingWorksheet!$T78=Lists!$P$6),1, 0)*D73)</f>
        <v/>
      </c>
      <c r="AP73" s="19" t="str">
        <f>IF($B73=1,"",IF(AND(TrackingWorksheet!$U78&gt;$BE$3,TrackingWorksheet!$V78=Lists!$P$6),1, 0)*D73)</f>
        <v/>
      </c>
      <c r="AQ73" s="19" t="str">
        <f>IF($B73=1,"",IF(AND(TrackingWorksheet!$W78&gt;$BE$3,TrackingWorksheet!$X78=Lists!$P$6),1, 0)*D73)</f>
        <v/>
      </c>
      <c r="AR73" s="19" t="str">
        <f>IF($B73=1,"",IF(AND(TrackingWorksheet!$Y78&gt;$BE$3,TrackingWorksheet!$Z78=Lists!$P$6),1, 0)*D73)</f>
        <v/>
      </c>
      <c r="AS73" s="19" t="str">
        <f>IF($B73=1,"",IF(AND(TrackingWorksheet!$AA78&gt;$BE$3,TrackingWorksheet!$AB78=Lists!$P$6),1, 0)*D73)</f>
        <v/>
      </c>
      <c r="AT73" s="19">
        <f t="shared" si="27"/>
        <v>0</v>
      </c>
      <c r="AU73" s="19" t="str">
        <f>IF(B73=1,"",IF(AND(TrackingWorksheet!K78="",TrackingWorksheet!M78="", TrackingWorksheet!N78="", TrackingWorksheet!S78="", TrackingWorksheet!V78="", TrackingWorksheet!W78="", TrackingWorksheet!Y78="", TrackingWorksheet!AA78="", V73=1),1,0)*D73)</f>
        <v/>
      </c>
      <c r="AV73" s="19" t="str">
        <f>IF(B73=1,"",IF(D73*AND(TrackingWorksheet!U78&gt;Calculations!$BE$3,TrackingWorksheet!K78="YES"),1,0))</f>
        <v/>
      </c>
      <c r="AW73" s="19" t="str">
        <f>IF(B73=1,"",IF(D73*AND(TrackingWorksheet!W78&gt;Calculations!$BE$3,TrackingWorksheet!K78="YES"),1,0))</f>
        <v/>
      </c>
      <c r="AX73" s="19">
        <f t="shared" si="28"/>
        <v>0</v>
      </c>
      <c r="AY73" s="19">
        <f t="shared" si="24"/>
        <v>0</v>
      </c>
      <c r="AZ73" s="27" t="str">
        <f>IF(B73=1,"",IF(TrackingWorksheet!Q78="","",TrackingWorksheet!Q78))</f>
        <v/>
      </c>
      <c r="BB73" s="4"/>
      <c r="BC73" s="4"/>
      <c r="BD73" s="4"/>
      <c r="BE73" s="4"/>
      <c r="BF73" s="4"/>
      <c r="BG73" s="4" t="str">
        <f>IF(B73=1,"",IF(AND(N73=1,TrackingWorksheet!$I78+14&lt;=WeeklySummary!$C$7),1,0))</f>
        <v/>
      </c>
      <c r="BH73" s="4" t="str">
        <f>IF(B73=1,"",IF(AND(R73=1,TrackingWorksheet!$I78+14&lt;=WeeklySummary!$C$7),1,0))</f>
        <v/>
      </c>
      <c r="BI73" s="4" t="str">
        <f>IF(B73=1,"",IF(AND(J73=1,TrackingWorksheet!$G78+14&lt;=WeeklySummary!$C$7),1,0))</f>
        <v/>
      </c>
      <c r="BJ73" s="4" t="str">
        <f>IF(B73=1,"",IF(AND(T73=1,TrackingWorksheet!$I78+14&lt;=WeeklySummary!$C$7),1,0))</f>
        <v/>
      </c>
      <c r="BK73" s="4" t="str">
        <f>IF(B73=1,"",IF(AND(T73=1,TrackingWorksheet!$G78+14&lt;=WeeklySummary!$C$7),1,0))</f>
        <v/>
      </c>
      <c r="BL73" s="4">
        <f t="shared" si="37"/>
        <v>0</v>
      </c>
    </row>
    <row r="74" spans="2:64" x14ac:dyDescent="0.25">
      <c r="B74" s="27">
        <f>IF(AND(ISBLANK(TrackingWorksheet!B79),ISBLANK(TrackingWorksheet!C79),ISBLANK(TrackingWorksheet!G79),ISBLANK(TrackingWorksheet!H79),
ISBLANK(TrackingWorksheet!I79),ISBLANK(TrackingWorksheet!J79),ISBLANK(TrackingWorksheet!M79),
ISBLANK(TrackingWorksheet!N81)),1,0)</f>
        <v>1</v>
      </c>
      <c r="C74" s="12" t="str">
        <f>IF(B74=1,"",TrackingWorksheet!F79)</f>
        <v/>
      </c>
      <c r="D74" s="20" t="str">
        <f>IF(B74=1,"",IF(AND(TrackingWorksheet!B79&lt;&gt;"",TrackingWorksheet!B79&lt;=WeeklySummary!$C$7,OR(TrackingWorksheet!C79="",TrackingWorksheet!C79&gt;=WeeklySummary!$C$6)),1,0))</f>
        <v/>
      </c>
      <c r="E74" s="10" t="str">
        <f>IF(B74=1,"",IF(AND(TrackingWorksheet!G79 &lt;&gt;"",TrackingWorksheet!G79&lt;=WeeklySummary!$C$7, TrackingWorksheet!H79=Lists!$D$4), "Y", "N"))</f>
        <v/>
      </c>
      <c r="F74" s="10" t="str">
        <f>IF(B74=1,"",IF(AND(TrackingWorksheet!I79 &lt;&gt;"", TrackingWorksheet!I79&lt;=WeeklySummary!$C$7, TrackingWorksheet!J79=Lists!$D$4), "Y", "N"))</f>
        <v/>
      </c>
      <c r="G74" s="10" t="str">
        <f>IF(B74=1,"",IF(AND(TrackingWorksheet!G79 &lt;&gt;"",TrackingWorksheet!G79&lt;=WeeklySummary!$C$7, TrackingWorksheet!H79=Lists!$D$5), "Y", "N"))</f>
        <v/>
      </c>
      <c r="H74" s="10" t="str">
        <f>IF(B74=1,"",IF(AND(TrackingWorksheet!I79 &lt;&gt;"", TrackingWorksheet!I79&lt;=WeeklySummary!$C$7, TrackingWorksheet!J79=Lists!$D$5), "Y", "N"))</f>
        <v/>
      </c>
      <c r="I74" s="20" t="str">
        <f>IF(B74=1,"",IF(AND(TrackingWorksheet!G79 &lt;&gt;"", TrackingWorksheet!G79&lt;=WeeklySummary!$C$7, TrackingWorksheet!H79=Lists!$D$6), 1, 0))</f>
        <v/>
      </c>
      <c r="J74" s="20" t="str">
        <f t="shared" si="29"/>
        <v/>
      </c>
      <c r="K74" s="10" t="str">
        <f>IF(B74=1,"",IF(AND(TrackingWorksheet!I79&lt;=WeeklySummary!$C$7,TrackingWorksheet!K79="YES"),0,IF(AND(AND(OR(E74="Y",F74="Y"),E74&lt;&gt;F74),G74&lt;&gt;"Y", H74&lt;&gt;"Y"), 1, 0)))</f>
        <v/>
      </c>
      <c r="L74" s="20" t="str">
        <f t="shared" si="30"/>
        <v/>
      </c>
      <c r="M74" s="10" t="str">
        <f t="shared" si="31"/>
        <v/>
      </c>
      <c r="N74" s="20" t="str">
        <f t="shared" si="32"/>
        <v/>
      </c>
      <c r="O74" s="10" t="str">
        <f>IF(B74=1,"",IF(AND(TrackingWorksheet!I79&lt;=WeeklySummary!$C$7,TrackingWorksheet!K79="YES"),0,IF(AND(AND(OR(G74="Y",H74="Y"),G74&lt;&gt;H74),E74&lt;&gt;"Y", F74&lt;&gt;"Y"), 1, 0)))</f>
        <v/>
      </c>
      <c r="P74" s="20" t="str">
        <f t="shared" si="33"/>
        <v/>
      </c>
      <c r="Q74" s="10" t="str">
        <f t="shared" si="34"/>
        <v/>
      </c>
      <c r="R74" s="10" t="str">
        <f t="shared" si="35"/>
        <v/>
      </c>
      <c r="S74" s="10" t="str">
        <f>IF(B74=1,"",IF(AND(OR(AND(TrackingWorksheet!H79=Lists!$D$7,TrackingWorksheet!H79=TrackingWorksheet!J79),TrackingWorksheet!H79&lt;&gt;TrackingWorksheet!J79),TrackingWorksheet!K79="YES",TrackingWorksheet!H79&lt;&gt;Lists!$D$6,TrackingWorksheet!G79&lt;=WeeklySummary!$C$7,TrackingWorksheet!I79&lt;=WeeklySummary!$C$7),1,0))</f>
        <v/>
      </c>
      <c r="T74" s="10" t="str">
        <f t="shared" si="36"/>
        <v/>
      </c>
      <c r="U74" s="10" t="str">
        <f>IF($B74=1,"",IF(TrackingWorksheet!$K79="YES",1, 0)*D74)</f>
        <v/>
      </c>
      <c r="V74" s="20">
        <f t="shared" si="25"/>
        <v>0</v>
      </c>
      <c r="W74" s="20">
        <f t="shared" si="26"/>
        <v>0</v>
      </c>
      <c r="X74" s="10" t="str">
        <f>IF($B74=1,"",IF(AND(TrackingWorksheet!$L79&lt;&gt;"", TrackingWorksheet!$L79&gt;=WeeklySummary!$C$6,TrackingWorksheet!$L79&lt;=WeeklySummary!$C$7,OR(TrackingWorksheet!$H79=Lists!$D$4,TrackingWorksheet!$J79=Lists!$D$4)), 1, 0))</f>
        <v/>
      </c>
      <c r="Y74" s="10" t="str">
        <f>IF($B74=1,"",IF(AND(TrackingWorksheet!$L79&lt;&gt;"", TrackingWorksheet!$L79&gt;=WeeklySummary!$C$6,TrackingWorksheet!$L79&lt;=WeeklySummary!$C$7,OR(TrackingWorksheet!$H79=Lists!$D$5,TrackingWorksheet!$J79=Lists!$D$5)), 1, 0))</f>
        <v/>
      </c>
      <c r="Z74" s="10" t="str">
        <f>IF($B74=1,"",IF(AND(TrackingWorksheet!$L79&lt;&gt;"", TrackingWorksheet!$L79&gt;=WeeklySummary!$C$6,TrackingWorksheet!$L79&lt;=WeeklySummary!$C$7,OR(TrackingWorksheet!$H79=Lists!$D$6,TrackingWorksheet!$J79=Lists!$D$6)), 1, 0))</f>
        <v/>
      </c>
      <c r="AA74" s="19" t="str">
        <f>IF(B74=1,"",IF(AND(TrackingWorksheet!M79&lt;&gt;"",TrackingWorksheet!M79&lt;=WeeklySummary!$C$7),1,0)*D74)</f>
        <v/>
      </c>
      <c r="AB74" s="19" t="str">
        <f>IF(B74=1,"",IF(AND(TrackingWorksheet!N79&lt;&gt;"",TrackingWorksheet!N79&lt;=WeeklySummary!$C$7),1,0)*D74)</f>
        <v/>
      </c>
      <c r="AC74" s="19" t="str">
        <f>IF(B74=1,"",TrackingWorksheet!T79)</f>
        <v/>
      </c>
      <c r="AD74" s="19" t="str">
        <f>IF(B74=1,"",IF(D74*AND(TrackingWorksheet!S79&gt;=Calculations!$BD$3,TrackingWorksheet!U79="",TrackingWorksheet!K79="YES"),1,0))</f>
        <v/>
      </c>
      <c r="AE74" s="19" t="str">
        <f>IF($B74=1,"",IF(AND(TrackingWorksheet!$S79&gt;$BE$3,TrackingWorksheet!$T79=Lists!$P$4),1, 0)*D74)</f>
        <v/>
      </c>
      <c r="AF74" s="19" t="str">
        <f>IF($B74=1,"",IF(AND(TrackingWorksheet!$U79&gt;$BE$3,TrackingWorksheet!$V79=Lists!$P$4),1, 0)*D74)</f>
        <v/>
      </c>
      <c r="AG74" s="19" t="str">
        <f>IF($B74=1,"",IF(AND(TrackingWorksheet!$W79&gt;$BE$3,TrackingWorksheet!$X79=Lists!$P$4),1, 0)*D74)</f>
        <v/>
      </c>
      <c r="AH74" s="19" t="str">
        <f>IF($B74=1,"",IF(AND(TrackingWorksheet!$Y79&gt;$BE$3,TrackingWorksheet!$Z79=Lists!$P$4),1, 0)*D74)</f>
        <v/>
      </c>
      <c r="AI74" s="19" t="str">
        <f>IF($B74=1,"",IF(AND(TrackingWorksheet!$AA79&gt;$BE$3,TrackingWorksheet!$AB79=Lists!$P$4),1, 0)*D74)</f>
        <v/>
      </c>
      <c r="AJ74" s="19" t="str">
        <f>IF($B74=1,"",IF(AND(TrackingWorksheet!$S79&gt;$BE$3,TrackingWorksheet!$T79=Lists!$P$5),1, 0)*D74)</f>
        <v/>
      </c>
      <c r="AK74" s="19" t="str">
        <f>IF($B74=1,"",IF(AND(TrackingWorksheet!$U79&gt;$BE$3,TrackingWorksheet!$V79=Lists!$P$5),1, 0)*D74)</f>
        <v/>
      </c>
      <c r="AL74" s="19" t="str">
        <f>IF($B74=1,"",IF(AND(TrackingWorksheet!$W79&gt;$BE$3,TrackingWorksheet!$X79=Lists!$P$5),1, 0)*D74)</f>
        <v/>
      </c>
      <c r="AM74" s="19" t="str">
        <f>IF($B74=1,"",IF(AND(TrackingWorksheet!$Y79&gt;$BE$3,TrackingWorksheet!$Z79=Lists!$P$5),1, 0)*D74)</f>
        <v/>
      </c>
      <c r="AN74" s="19" t="str">
        <f>IF($B74=1,"",IF(AND(TrackingWorksheet!$AA79&gt;$BE$3,TrackingWorksheet!$AB79=Lists!$P$5),1, 0)*D74)</f>
        <v/>
      </c>
      <c r="AO74" s="19" t="str">
        <f>IF($B74=1,"",IF(AND(TrackingWorksheet!$S79&gt;$BE$3,TrackingWorksheet!$T79=Lists!$P$6),1, 0)*D74)</f>
        <v/>
      </c>
      <c r="AP74" s="19" t="str">
        <f>IF($B74=1,"",IF(AND(TrackingWorksheet!$U79&gt;$BE$3,TrackingWorksheet!$V79=Lists!$P$6),1, 0)*D74)</f>
        <v/>
      </c>
      <c r="AQ74" s="19" t="str">
        <f>IF($B74=1,"",IF(AND(TrackingWorksheet!$W79&gt;$BE$3,TrackingWorksheet!$X79=Lists!$P$6),1, 0)*D74)</f>
        <v/>
      </c>
      <c r="AR74" s="19" t="str">
        <f>IF($B74=1,"",IF(AND(TrackingWorksheet!$Y79&gt;$BE$3,TrackingWorksheet!$Z79=Lists!$P$6),1, 0)*D74)</f>
        <v/>
      </c>
      <c r="AS74" s="19" t="str">
        <f>IF($B74=1,"",IF(AND(TrackingWorksheet!$AA79&gt;$BE$3,TrackingWorksheet!$AB79=Lists!$P$6),1, 0)*D74)</f>
        <v/>
      </c>
      <c r="AT74" s="19">
        <f t="shared" si="27"/>
        <v>0</v>
      </c>
      <c r="AU74" s="19" t="str">
        <f>IF(B74=1,"",IF(AND(TrackingWorksheet!K79="",TrackingWorksheet!M79="", TrackingWorksheet!N79="", TrackingWorksheet!S79="", TrackingWorksheet!V79="", TrackingWorksheet!W79="", TrackingWorksheet!Y79="", TrackingWorksheet!AA79="", V74=1),1,0)*D74)</f>
        <v/>
      </c>
      <c r="AV74" s="19" t="str">
        <f>IF(B74=1,"",IF(D74*AND(TrackingWorksheet!U79&gt;Calculations!$BE$3,TrackingWorksheet!K79="YES"),1,0))</f>
        <v/>
      </c>
      <c r="AW74" s="19" t="str">
        <f>IF(B74=1,"",IF(D74*AND(TrackingWorksheet!W79&gt;Calculations!$BE$3,TrackingWorksheet!K79="YES"),1,0))</f>
        <v/>
      </c>
      <c r="AX74" s="19">
        <f t="shared" si="28"/>
        <v>0</v>
      </c>
      <c r="AY74" s="19">
        <f t="shared" si="24"/>
        <v>0</v>
      </c>
      <c r="AZ74" s="27" t="str">
        <f>IF(B74=1,"",IF(TrackingWorksheet!Q79="","",TrackingWorksheet!Q79))</f>
        <v/>
      </c>
      <c r="BB74" s="4"/>
      <c r="BC74" s="4"/>
      <c r="BD74" s="4"/>
      <c r="BE74" s="4"/>
      <c r="BF74" s="4"/>
      <c r="BG74" s="4" t="str">
        <f>IF(B74=1,"",IF(AND(N74=1,TrackingWorksheet!$I79+14&lt;=WeeklySummary!$C$7),1,0))</f>
        <v/>
      </c>
      <c r="BH74" s="4" t="str">
        <f>IF(B74=1,"",IF(AND(R74=1,TrackingWorksheet!$I79+14&lt;=WeeklySummary!$C$7),1,0))</f>
        <v/>
      </c>
      <c r="BI74" s="4" t="str">
        <f>IF(B74=1,"",IF(AND(J74=1,TrackingWorksheet!$G79+14&lt;=WeeklySummary!$C$7),1,0))</f>
        <v/>
      </c>
      <c r="BJ74" s="4" t="str">
        <f>IF(B74=1,"",IF(AND(T74=1,TrackingWorksheet!$I79+14&lt;=WeeklySummary!$C$7),1,0))</f>
        <v/>
      </c>
      <c r="BK74" s="4" t="str">
        <f>IF(B74=1,"",IF(AND(T74=1,TrackingWorksheet!$G79+14&lt;=WeeklySummary!$C$7),1,0))</f>
        <v/>
      </c>
      <c r="BL74" s="4">
        <f t="shared" si="37"/>
        <v>0</v>
      </c>
    </row>
    <row r="75" spans="2:64" x14ac:dyDescent="0.25">
      <c r="B75" s="27">
        <f>IF(AND(ISBLANK(TrackingWorksheet!B80),ISBLANK(TrackingWorksheet!C80),ISBLANK(TrackingWorksheet!G80),ISBLANK(TrackingWorksheet!H80),
ISBLANK(TrackingWorksheet!I80),ISBLANK(TrackingWorksheet!J80),ISBLANK(TrackingWorksheet!M80),
ISBLANK(TrackingWorksheet!N82)),1,0)</f>
        <v>1</v>
      </c>
      <c r="C75" s="12" t="str">
        <f>IF(B75=1,"",TrackingWorksheet!F80)</f>
        <v/>
      </c>
      <c r="D75" s="20" t="str">
        <f>IF(B75=1,"",IF(AND(TrackingWorksheet!B80&lt;&gt;"",TrackingWorksheet!B80&lt;=WeeklySummary!$C$7,OR(TrackingWorksheet!C80="",TrackingWorksheet!C80&gt;=WeeklySummary!$C$6)),1,0))</f>
        <v/>
      </c>
      <c r="E75" s="10" t="str">
        <f>IF(B75=1,"",IF(AND(TrackingWorksheet!G80 &lt;&gt;"",TrackingWorksheet!G80&lt;=WeeklySummary!$C$7, TrackingWorksheet!H80=Lists!$D$4), "Y", "N"))</f>
        <v/>
      </c>
      <c r="F75" s="10" t="str">
        <f>IF(B75=1,"",IF(AND(TrackingWorksheet!I80 &lt;&gt;"", TrackingWorksheet!I80&lt;=WeeklySummary!$C$7, TrackingWorksheet!J80=Lists!$D$4), "Y", "N"))</f>
        <v/>
      </c>
      <c r="G75" s="10" t="str">
        <f>IF(B75=1,"",IF(AND(TrackingWorksheet!G80 &lt;&gt;"",TrackingWorksheet!G80&lt;=WeeklySummary!$C$7, TrackingWorksheet!H80=Lists!$D$5), "Y", "N"))</f>
        <v/>
      </c>
      <c r="H75" s="10" t="str">
        <f>IF(B75=1,"",IF(AND(TrackingWorksheet!I80 &lt;&gt;"", TrackingWorksheet!I80&lt;=WeeklySummary!$C$7, TrackingWorksheet!J80=Lists!$D$5), "Y", "N"))</f>
        <v/>
      </c>
      <c r="I75" s="20" t="str">
        <f>IF(B75=1,"",IF(AND(TrackingWorksheet!G80 &lt;&gt;"", TrackingWorksheet!G80&lt;=WeeklySummary!$C$7, TrackingWorksheet!H80=Lists!$D$6), 1, 0))</f>
        <v/>
      </c>
      <c r="J75" s="20" t="str">
        <f t="shared" si="29"/>
        <v/>
      </c>
      <c r="K75" s="10" t="str">
        <f>IF(B75=1,"",IF(AND(TrackingWorksheet!I80&lt;=WeeklySummary!$C$7,TrackingWorksheet!K80="YES"),0,IF(AND(AND(OR(E75="Y",F75="Y"),E75&lt;&gt;F75),G75&lt;&gt;"Y", H75&lt;&gt;"Y"), 1, 0)))</f>
        <v/>
      </c>
      <c r="L75" s="20" t="str">
        <f t="shared" si="30"/>
        <v/>
      </c>
      <c r="M75" s="10" t="str">
        <f t="shared" si="31"/>
        <v/>
      </c>
      <c r="N75" s="20" t="str">
        <f t="shared" si="32"/>
        <v/>
      </c>
      <c r="O75" s="10" t="str">
        <f>IF(B75=1,"",IF(AND(TrackingWorksheet!I80&lt;=WeeklySummary!$C$7,TrackingWorksheet!K80="YES"),0,IF(AND(AND(OR(G75="Y",H75="Y"),G75&lt;&gt;H75),E75&lt;&gt;"Y", F75&lt;&gt;"Y"), 1, 0)))</f>
        <v/>
      </c>
      <c r="P75" s="20" t="str">
        <f t="shared" si="33"/>
        <v/>
      </c>
      <c r="Q75" s="10" t="str">
        <f t="shared" si="34"/>
        <v/>
      </c>
      <c r="R75" s="10" t="str">
        <f t="shared" si="35"/>
        <v/>
      </c>
      <c r="S75" s="10" t="str">
        <f>IF(B75=1,"",IF(AND(OR(AND(TrackingWorksheet!H80=Lists!$D$7,TrackingWorksheet!H80=TrackingWorksheet!J80),TrackingWorksheet!H80&lt;&gt;TrackingWorksheet!J80),TrackingWorksheet!K80="YES",TrackingWorksheet!H80&lt;&gt;Lists!$D$6,TrackingWorksheet!G80&lt;=WeeklySummary!$C$7,TrackingWorksheet!I80&lt;=WeeklySummary!$C$7),1,0))</f>
        <v/>
      </c>
      <c r="T75" s="10" t="str">
        <f t="shared" si="36"/>
        <v/>
      </c>
      <c r="U75" s="10" t="str">
        <f>IF($B75=1,"",IF(TrackingWorksheet!$K80="YES",1, 0)*D75)</f>
        <v/>
      </c>
      <c r="V75" s="20">
        <f t="shared" si="25"/>
        <v>0</v>
      </c>
      <c r="W75" s="20">
        <f t="shared" si="26"/>
        <v>0</v>
      </c>
      <c r="X75" s="10" t="str">
        <f>IF($B75=1,"",IF(AND(TrackingWorksheet!$L80&lt;&gt;"", TrackingWorksheet!$L80&gt;=WeeklySummary!$C$6,TrackingWorksheet!$L80&lt;=WeeklySummary!$C$7,OR(TrackingWorksheet!$H80=Lists!$D$4,TrackingWorksheet!$J80=Lists!$D$4)), 1, 0))</f>
        <v/>
      </c>
      <c r="Y75" s="10" t="str">
        <f>IF($B75=1,"",IF(AND(TrackingWorksheet!$L80&lt;&gt;"", TrackingWorksheet!$L80&gt;=WeeklySummary!$C$6,TrackingWorksheet!$L80&lt;=WeeklySummary!$C$7,OR(TrackingWorksheet!$H80=Lists!$D$5,TrackingWorksheet!$J80=Lists!$D$5)), 1, 0))</f>
        <v/>
      </c>
      <c r="Z75" s="10" t="str">
        <f>IF($B75=1,"",IF(AND(TrackingWorksheet!$L80&lt;&gt;"", TrackingWorksheet!$L80&gt;=WeeklySummary!$C$6,TrackingWorksheet!$L80&lt;=WeeklySummary!$C$7,OR(TrackingWorksheet!$H80=Lists!$D$6,TrackingWorksheet!$J80=Lists!$D$6)), 1, 0))</f>
        <v/>
      </c>
      <c r="AA75" s="19" t="str">
        <f>IF(B75=1,"",IF(AND(TrackingWorksheet!M80&lt;&gt;"",TrackingWorksheet!M80&lt;=WeeklySummary!$C$7),1,0)*D75)</f>
        <v/>
      </c>
      <c r="AB75" s="19" t="str">
        <f>IF(B75=1,"",IF(AND(TrackingWorksheet!N80&lt;&gt;"",TrackingWorksheet!N80&lt;=WeeklySummary!$C$7),1,0)*D75)</f>
        <v/>
      </c>
      <c r="AC75" s="19" t="str">
        <f>IF(B75=1,"",TrackingWorksheet!T80)</f>
        <v/>
      </c>
      <c r="AD75" s="19" t="str">
        <f>IF(B75=1,"",IF(D75*AND(TrackingWorksheet!S80&gt;=Calculations!$BD$3,TrackingWorksheet!U80="",TrackingWorksheet!K80="YES"),1,0))</f>
        <v/>
      </c>
      <c r="AE75" s="19" t="str">
        <f>IF($B75=1,"",IF(AND(TrackingWorksheet!$S80&gt;$BE$3,TrackingWorksheet!$T80=Lists!$P$4),1, 0)*D75)</f>
        <v/>
      </c>
      <c r="AF75" s="19" t="str">
        <f>IF($B75=1,"",IF(AND(TrackingWorksheet!$U80&gt;$BE$3,TrackingWorksheet!$V80=Lists!$P$4),1, 0)*D75)</f>
        <v/>
      </c>
      <c r="AG75" s="19" t="str">
        <f>IF($B75=1,"",IF(AND(TrackingWorksheet!$W80&gt;$BE$3,TrackingWorksheet!$X80=Lists!$P$4),1, 0)*D75)</f>
        <v/>
      </c>
      <c r="AH75" s="19" t="str">
        <f>IF($B75=1,"",IF(AND(TrackingWorksheet!$Y80&gt;$BE$3,TrackingWorksheet!$Z80=Lists!$P$4),1, 0)*D75)</f>
        <v/>
      </c>
      <c r="AI75" s="19" t="str">
        <f>IF($B75=1,"",IF(AND(TrackingWorksheet!$AA80&gt;$BE$3,TrackingWorksheet!$AB80=Lists!$P$4),1, 0)*D75)</f>
        <v/>
      </c>
      <c r="AJ75" s="19" t="str">
        <f>IF($B75=1,"",IF(AND(TrackingWorksheet!$S80&gt;$BE$3,TrackingWorksheet!$T80=Lists!$P$5),1, 0)*D75)</f>
        <v/>
      </c>
      <c r="AK75" s="19" t="str">
        <f>IF($B75=1,"",IF(AND(TrackingWorksheet!$U80&gt;$BE$3,TrackingWorksheet!$V80=Lists!$P$5),1, 0)*D75)</f>
        <v/>
      </c>
      <c r="AL75" s="19" t="str">
        <f>IF($B75=1,"",IF(AND(TrackingWorksheet!$W80&gt;$BE$3,TrackingWorksheet!$X80=Lists!$P$5),1, 0)*D75)</f>
        <v/>
      </c>
      <c r="AM75" s="19" t="str">
        <f>IF($B75=1,"",IF(AND(TrackingWorksheet!$Y80&gt;$BE$3,TrackingWorksheet!$Z80=Lists!$P$5),1, 0)*D75)</f>
        <v/>
      </c>
      <c r="AN75" s="19" t="str">
        <f>IF($B75=1,"",IF(AND(TrackingWorksheet!$AA80&gt;$BE$3,TrackingWorksheet!$AB80=Lists!$P$5),1, 0)*D75)</f>
        <v/>
      </c>
      <c r="AO75" s="19" t="str">
        <f>IF($B75=1,"",IF(AND(TrackingWorksheet!$S80&gt;$BE$3,TrackingWorksheet!$T80=Lists!$P$6),1, 0)*D75)</f>
        <v/>
      </c>
      <c r="AP75" s="19" t="str">
        <f>IF($B75=1,"",IF(AND(TrackingWorksheet!$U80&gt;$BE$3,TrackingWorksheet!$V80=Lists!$P$6),1, 0)*D75)</f>
        <v/>
      </c>
      <c r="AQ75" s="19" t="str">
        <f>IF($B75=1,"",IF(AND(TrackingWorksheet!$W80&gt;$BE$3,TrackingWorksheet!$X80=Lists!$P$6),1, 0)*D75)</f>
        <v/>
      </c>
      <c r="AR75" s="19" t="str">
        <f>IF($B75=1,"",IF(AND(TrackingWorksheet!$Y80&gt;$BE$3,TrackingWorksheet!$Z80=Lists!$P$6),1, 0)*D75)</f>
        <v/>
      </c>
      <c r="AS75" s="19" t="str">
        <f>IF($B75=1,"",IF(AND(TrackingWorksheet!$AA80&gt;$BE$3,TrackingWorksheet!$AB80=Lists!$P$6),1, 0)*D75)</f>
        <v/>
      </c>
      <c r="AT75" s="19">
        <f t="shared" si="27"/>
        <v>0</v>
      </c>
      <c r="AU75" s="19" t="str">
        <f>IF(B75=1,"",IF(AND(TrackingWorksheet!K80="",TrackingWorksheet!M80="", TrackingWorksheet!N80="", TrackingWorksheet!S80="", TrackingWorksheet!V80="", TrackingWorksheet!W80="", TrackingWorksheet!Y80="", TrackingWorksheet!AA80="", V75=1),1,0)*D75)</f>
        <v/>
      </c>
      <c r="AV75" s="19" t="str">
        <f>IF(B75=1,"",IF(D75*AND(TrackingWorksheet!U80&gt;Calculations!$BE$3,TrackingWorksheet!K80="YES"),1,0))</f>
        <v/>
      </c>
      <c r="AW75" s="19" t="str">
        <f>IF(B75=1,"",IF(D75*AND(TrackingWorksheet!W80&gt;Calculations!$BE$3,TrackingWorksheet!K80="YES"),1,0))</f>
        <v/>
      </c>
      <c r="AX75" s="19">
        <f t="shared" si="28"/>
        <v>0</v>
      </c>
      <c r="AY75" s="19">
        <f t="shared" si="24"/>
        <v>0</v>
      </c>
      <c r="AZ75" s="27" t="str">
        <f>IF(B75=1,"",IF(TrackingWorksheet!Q80="","",TrackingWorksheet!Q80))</f>
        <v/>
      </c>
      <c r="BB75" s="4"/>
      <c r="BC75" s="4"/>
      <c r="BD75" s="4"/>
      <c r="BE75" s="4"/>
      <c r="BF75" s="4"/>
      <c r="BG75" s="4" t="str">
        <f>IF(B75=1,"",IF(AND(N75=1,TrackingWorksheet!$I80+14&lt;=WeeklySummary!$C$7),1,0))</f>
        <v/>
      </c>
      <c r="BH75" s="4" t="str">
        <f>IF(B75=1,"",IF(AND(R75=1,TrackingWorksheet!$I80+14&lt;=WeeklySummary!$C$7),1,0))</f>
        <v/>
      </c>
      <c r="BI75" s="4" t="str">
        <f>IF(B75=1,"",IF(AND(J75=1,TrackingWorksheet!$G80+14&lt;=WeeklySummary!$C$7),1,0))</f>
        <v/>
      </c>
      <c r="BJ75" s="4" t="str">
        <f>IF(B75=1,"",IF(AND(T75=1,TrackingWorksheet!$I80+14&lt;=WeeklySummary!$C$7),1,0))</f>
        <v/>
      </c>
      <c r="BK75" s="4" t="str">
        <f>IF(B75=1,"",IF(AND(T75=1,TrackingWorksheet!$G80+14&lt;=WeeklySummary!$C$7),1,0))</f>
        <v/>
      </c>
      <c r="BL75" s="4">
        <f t="shared" si="37"/>
        <v>0</v>
      </c>
    </row>
    <row r="76" spans="2:64" x14ac:dyDescent="0.25">
      <c r="B76" s="27">
        <f>IF(AND(ISBLANK(TrackingWorksheet!B81),ISBLANK(TrackingWorksheet!C81),ISBLANK(TrackingWorksheet!G81),ISBLANK(TrackingWorksheet!H81),
ISBLANK(TrackingWorksheet!I81),ISBLANK(TrackingWorksheet!J81),ISBLANK(TrackingWorksheet!M81),
ISBLANK(TrackingWorksheet!N83)),1,0)</f>
        <v>1</v>
      </c>
      <c r="C76" s="12" t="str">
        <f>IF(B76=1,"",TrackingWorksheet!F81)</f>
        <v/>
      </c>
      <c r="D76" s="20" t="str">
        <f>IF(B76=1,"",IF(AND(TrackingWorksheet!B81&lt;&gt;"",TrackingWorksheet!B81&lt;=WeeklySummary!$C$7,OR(TrackingWorksheet!C81="",TrackingWorksheet!C81&gt;=WeeklySummary!$C$6)),1,0))</f>
        <v/>
      </c>
      <c r="E76" s="10" t="str">
        <f>IF(B76=1,"",IF(AND(TrackingWorksheet!G81 &lt;&gt;"",TrackingWorksheet!G81&lt;=WeeklySummary!$C$7, TrackingWorksheet!H81=Lists!$D$4), "Y", "N"))</f>
        <v/>
      </c>
      <c r="F76" s="10" t="str">
        <f>IF(B76=1,"",IF(AND(TrackingWorksheet!I81 &lt;&gt;"", TrackingWorksheet!I81&lt;=WeeklySummary!$C$7, TrackingWorksheet!J81=Lists!$D$4), "Y", "N"))</f>
        <v/>
      </c>
      <c r="G76" s="10" t="str">
        <f>IF(B76=1,"",IF(AND(TrackingWorksheet!G81 &lt;&gt;"",TrackingWorksheet!G81&lt;=WeeklySummary!$C$7, TrackingWorksheet!H81=Lists!$D$5), "Y", "N"))</f>
        <v/>
      </c>
      <c r="H76" s="10" t="str">
        <f>IF(B76=1,"",IF(AND(TrackingWorksheet!I81 &lt;&gt;"", TrackingWorksheet!I81&lt;=WeeklySummary!$C$7, TrackingWorksheet!J81=Lists!$D$5), "Y", "N"))</f>
        <v/>
      </c>
      <c r="I76" s="20" t="str">
        <f>IF(B76=1,"",IF(AND(TrackingWorksheet!G81 &lt;&gt;"", TrackingWorksheet!G81&lt;=WeeklySummary!$C$7, TrackingWorksheet!H81=Lists!$D$6), 1, 0))</f>
        <v/>
      </c>
      <c r="J76" s="20" t="str">
        <f t="shared" si="29"/>
        <v/>
      </c>
      <c r="K76" s="10" t="str">
        <f>IF(B76=1,"",IF(AND(TrackingWorksheet!I81&lt;=WeeklySummary!$C$7,TrackingWorksheet!K81="YES"),0,IF(AND(AND(OR(E76="Y",F76="Y"),E76&lt;&gt;F76),G76&lt;&gt;"Y", H76&lt;&gt;"Y"), 1, 0)))</f>
        <v/>
      </c>
      <c r="L76" s="20" t="str">
        <f t="shared" si="30"/>
        <v/>
      </c>
      <c r="M76" s="10" t="str">
        <f t="shared" si="31"/>
        <v/>
      </c>
      <c r="N76" s="20" t="str">
        <f t="shared" si="32"/>
        <v/>
      </c>
      <c r="O76" s="10" t="str">
        <f>IF(B76=1,"",IF(AND(TrackingWorksheet!I81&lt;=WeeklySummary!$C$7,TrackingWorksheet!K81="YES"),0,IF(AND(AND(OR(G76="Y",H76="Y"),G76&lt;&gt;H76),E76&lt;&gt;"Y", F76&lt;&gt;"Y"), 1, 0)))</f>
        <v/>
      </c>
      <c r="P76" s="20" t="str">
        <f t="shared" si="33"/>
        <v/>
      </c>
      <c r="Q76" s="10" t="str">
        <f t="shared" si="34"/>
        <v/>
      </c>
      <c r="R76" s="10" t="str">
        <f t="shared" si="35"/>
        <v/>
      </c>
      <c r="S76" s="10" t="str">
        <f>IF(B76=1,"",IF(AND(OR(AND(TrackingWorksheet!H81=Lists!$D$7,TrackingWorksheet!H81=TrackingWorksheet!J81),TrackingWorksheet!H81&lt;&gt;TrackingWorksheet!J81),TrackingWorksheet!K81="YES",TrackingWorksheet!H81&lt;&gt;Lists!$D$6,TrackingWorksheet!G81&lt;=WeeklySummary!$C$7,TrackingWorksheet!I81&lt;=WeeklySummary!$C$7),1,0))</f>
        <v/>
      </c>
      <c r="T76" s="10" t="str">
        <f t="shared" si="36"/>
        <v/>
      </c>
      <c r="U76" s="10" t="str">
        <f>IF($B76=1,"",IF(TrackingWorksheet!$K81="YES",1, 0)*D76)</f>
        <v/>
      </c>
      <c r="V76" s="20">
        <f t="shared" si="25"/>
        <v>0</v>
      </c>
      <c r="W76" s="20">
        <f t="shared" si="26"/>
        <v>0</v>
      </c>
      <c r="X76" s="10" t="str">
        <f>IF($B76=1,"",IF(AND(TrackingWorksheet!$L81&lt;&gt;"", TrackingWorksheet!$L81&gt;=WeeklySummary!$C$6,TrackingWorksheet!$L81&lt;=WeeklySummary!$C$7,OR(TrackingWorksheet!$H81=Lists!$D$4,TrackingWorksheet!$J81=Lists!$D$4)), 1, 0))</f>
        <v/>
      </c>
      <c r="Y76" s="10" t="str">
        <f>IF($B76=1,"",IF(AND(TrackingWorksheet!$L81&lt;&gt;"", TrackingWorksheet!$L81&gt;=WeeklySummary!$C$6,TrackingWorksheet!$L81&lt;=WeeklySummary!$C$7,OR(TrackingWorksheet!$H81=Lists!$D$5,TrackingWorksheet!$J81=Lists!$D$5)), 1, 0))</f>
        <v/>
      </c>
      <c r="Z76" s="10" t="str">
        <f>IF($B76=1,"",IF(AND(TrackingWorksheet!$L81&lt;&gt;"", TrackingWorksheet!$L81&gt;=WeeklySummary!$C$6,TrackingWorksheet!$L81&lt;=WeeklySummary!$C$7,OR(TrackingWorksheet!$H81=Lists!$D$6,TrackingWorksheet!$J81=Lists!$D$6)), 1, 0))</f>
        <v/>
      </c>
      <c r="AA76" s="19" t="str">
        <f>IF(B76=1,"",IF(AND(TrackingWorksheet!M81&lt;&gt;"",TrackingWorksheet!M81&lt;=WeeklySummary!$C$7),1,0)*D76)</f>
        <v/>
      </c>
      <c r="AB76" s="19" t="str">
        <f>IF(B76=1,"",IF(AND(TrackingWorksheet!N81&lt;&gt;"",TrackingWorksheet!N81&lt;=WeeklySummary!$C$7),1,0)*D76)</f>
        <v/>
      </c>
      <c r="AC76" s="19" t="str">
        <f>IF(B76=1,"",TrackingWorksheet!T81)</f>
        <v/>
      </c>
      <c r="AD76" s="19" t="str">
        <f>IF(B76=1,"",IF(D76*AND(TrackingWorksheet!S81&gt;=Calculations!$BD$3,TrackingWorksheet!U81="",TrackingWorksheet!K81="YES"),1,0))</f>
        <v/>
      </c>
      <c r="AE76" s="19" t="str">
        <f>IF($B76=1,"",IF(AND(TrackingWorksheet!$S81&gt;$BE$3,TrackingWorksheet!$T81=Lists!$P$4),1, 0)*D76)</f>
        <v/>
      </c>
      <c r="AF76" s="19" t="str">
        <f>IF($B76=1,"",IF(AND(TrackingWorksheet!$U81&gt;$BE$3,TrackingWorksheet!$V81=Lists!$P$4),1, 0)*D76)</f>
        <v/>
      </c>
      <c r="AG76" s="19" t="str">
        <f>IF($B76=1,"",IF(AND(TrackingWorksheet!$W81&gt;$BE$3,TrackingWorksheet!$X81=Lists!$P$4),1, 0)*D76)</f>
        <v/>
      </c>
      <c r="AH76" s="19" t="str">
        <f>IF($B76=1,"",IF(AND(TrackingWorksheet!$Y81&gt;$BE$3,TrackingWorksheet!$Z81=Lists!$P$4),1, 0)*D76)</f>
        <v/>
      </c>
      <c r="AI76" s="19" t="str">
        <f>IF($B76=1,"",IF(AND(TrackingWorksheet!$AA81&gt;$BE$3,TrackingWorksheet!$AB81=Lists!$P$4),1, 0)*D76)</f>
        <v/>
      </c>
      <c r="AJ76" s="19" t="str">
        <f>IF($B76=1,"",IF(AND(TrackingWorksheet!$S81&gt;$BE$3,TrackingWorksheet!$T81=Lists!$P$5),1, 0)*D76)</f>
        <v/>
      </c>
      <c r="AK76" s="19" t="str">
        <f>IF($B76=1,"",IF(AND(TrackingWorksheet!$U81&gt;$BE$3,TrackingWorksheet!$V81=Lists!$P$5),1, 0)*D76)</f>
        <v/>
      </c>
      <c r="AL76" s="19" t="str">
        <f>IF($B76=1,"",IF(AND(TrackingWorksheet!$W81&gt;$BE$3,TrackingWorksheet!$X81=Lists!$P$5),1, 0)*D76)</f>
        <v/>
      </c>
      <c r="AM76" s="19" t="str">
        <f>IF($B76=1,"",IF(AND(TrackingWorksheet!$Y81&gt;$BE$3,TrackingWorksheet!$Z81=Lists!$P$5),1, 0)*D76)</f>
        <v/>
      </c>
      <c r="AN76" s="19" t="str">
        <f>IF($B76=1,"",IF(AND(TrackingWorksheet!$AA81&gt;$BE$3,TrackingWorksheet!$AB81=Lists!$P$5),1, 0)*D76)</f>
        <v/>
      </c>
      <c r="AO76" s="19" t="str">
        <f>IF($B76=1,"",IF(AND(TrackingWorksheet!$S81&gt;$BE$3,TrackingWorksheet!$T81=Lists!$P$6),1, 0)*D76)</f>
        <v/>
      </c>
      <c r="AP76" s="19" t="str">
        <f>IF($B76=1,"",IF(AND(TrackingWorksheet!$U81&gt;$BE$3,TrackingWorksheet!$V81=Lists!$P$6),1, 0)*D76)</f>
        <v/>
      </c>
      <c r="AQ76" s="19" t="str">
        <f>IF($B76=1,"",IF(AND(TrackingWorksheet!$W81&gt;$BE$3,TrackingWorksheet!$X81=Lists!$P$6),1, 0)*D76)</f>
        <v/>
      </c>
      <c r="AR76" s="19" t="str">
        <f>IF($B76=1,"",IF(AND(TrackingWorksheet!$Y81&gt;$BE$3,TrackingWorksheet!$Z81=Lists!$P$6),1, 0)*D76)</f>
        <v/>
      </c>
      <c r="AS76" s="19" t="str">
        <f>IF($B76=1,"",IF(AND(TrackingWorksheet!$AA81&gt;$BE$3,TrackingWorksheet!$AB81=Lists!$P$6),1, 0)*D76)</f>
        <v/>
      </c>
      <c r="AT76" s="19">
        <f t="shared" si="27"/>
        <v>0</v>
      </c>
      <c r="AU76" s="19" t="str">
        <f>IF(B76=1,"",IF(AND(TrackingWorksheet!K81="",TrackingWorksheet!M81="", TrackingWorksheet!N81="", TrackingWorksheet!S81="", TrackingWorksheet!V81="", TrackingWorksheet!W81="", TrackingWorksheet!Y81="", TrackingWorksheet!AA81="", V76=1),1,0)*D76)</f>
        <v/>
      </c>
      <c r="AV76" s="19" t="str">
        <f>IF(B76=1,"",IF(D76*AND(TrackingWorksheet!U81&gt;Calculations!$BE$3,TrackingWorksheet!K81="YES"),1,0))</f>
        <v/>
      </c>
      <c r="AW76" s="19" t="str">
        <f>IF(B76=1,"",IF(D76*AND(TrackingWorksheet!W81&gt;Calculations!$BE$3,TrackingWorksheet!K81="YES"),1,0))</f>
        <v/>
      </c>
      <c r="AX76" s="19">
        <f t="shared" si="28"/>
        <v>0</v>
      </c>
      <c r="AY76" s="19">
        <f t="shared" si="24"/>
        <v>0</v>
      </c>
      <c r="AZ76" s="27" t="str">
        <f>IF(B76=1,"",IF(TrackingWorksheet!Q81="","",TrackingWorksheet!Q81))</f>
        <v/>
      </c>
      <c r="BB76" s="4"/>
      <c r="BC76" s="4"/>
      <c r="BD76" s="4"/>
      <c r="BE76" s="4"/>
      <c r="BF76" s="4"/>
      <c r="BG76" s="4" t="str">
        <f>IF(B76=1,"",IF(AND(N76=1,TrackingWorksheet!$I81+14&lt;=WeeklySummary!$C$7),1,0))</f>
        <v/>
      </c>
      <c r="BH76" s="4" t="str">
        <f>IF(B76=1,"",IF(AND(R76=1,TrackingWorksheet!$I81+14&lt;=WeeklySummary!$C$7),1,0))</f>
        <v/>
      </c>
      <c r="BI76" s="4" t="str">
        <f>IF(B76=1,"",IF(AND(J76=1,TrackingWorksheet!$G81+14&lt;=WeeklySummary!$C$7),1,0))</f>
        <v/>
      </c>
      <c r="BJ76" s="4" t="str">
        <f>IF(B76=1,"",IF(AND(T76=1,TrackingWorksheet!$I81+14&lt;=WeeklySummary!$C$7),1,0))</f>
        <v/>
      </c>
      <c r="BK76" s="4" t="str">
        <f>IF(B76=1,"",IF(AND(T76=1,TrackingWorksheet!$G81+14&lt;=WeeklySummary!$C$7),1,0))</f>
        <v/>
      </c>
      <c r="BL76" s="4">
        <f t="shared" si="37"/>
        <v>0</v>
      </c>
    </row>
    <row r="77" spans="2:64" x14ac:dyDescent="0.25">
      <c r="B77" s="27">
        <f>IF(AND(ISBLANK(TrackingWorksheet!B82),ISBLANK(TrackingWorksheet!C82),ISBLANK(TrackingWorksheet!G82),ISBLANK(TrackingWorksheet!H82),
ISBLANK(TrackingWorksheet!I82),ISBLANK(TrackingWorksheet!J82),ISBLANK(TrackingWorksheet!M82),
ISBLANK(TrackingWorksheet!N84)),1,0)</f>
        <v>1</v>
      </c>
      <c r="C77" s="12" t="str">
        <f>IF(B77=1,"",TrackingWorksheet!F82)</f>
        <v/>
      </c>
      <c r="D77" s="20" t="str">
        <f>IF(B77=1,"",IF(AND(TrackingWorksheet!B82&lt;&gt;"",TrackingWorksheet!B82&lt;=WeeklySummary!$C$7,OR(TrackingWorksheet!C82="",TrackingWorksheet!C82&gt;=WeeklySummary!$C$6)),1,0))</f>
        <v/>
      </c>
      <c r="E77" s="10" t="str">
        <f>IF(B77=1,"",IF(AND(TrackingWorksheet!G82 &lt;&gt;"",TrackingWorksheet!G82&lt;=WeeklySummary!$C$7, TrackingWorksheet!H82=Lists!$D$4), "Y", "N"))</f>
        <v/>
      </c>
      <c r="F77" s="10" t="str">
        <f>IF(B77=1,"",IF(AND(TrackingWorksheet!I82 &lt;&gt;"", TrackingWorksheet!I82&lt;=WeeklySummary!$C$7, TrackingWorksheet!J82=Lists!$D$4), "Y", "N"))</f>
        <v/>
      </c>
      <c r="G77" s="10" t="str">
        <f>IF(B77=1,"",IF(AND(TrackingWorksheet!G82 &lt;&gt;"",TrackingWorksheet!G82&lt;=WeeklySummary!$C$7, TrackingWorksheet!H82=Lists!$D$5), "Y", "N"))</f>
        <v/>
      </c>
      <c r="H77" s="10" t="str">
        <f>IF(B77=1,"",IF(AND(TrackingWorksheet!I82 &lt;&gt;"", TrackingWorksheet!I82&lt;=WeeklySummary!$C$7, TrackingWorksheet!J82=Lists!$D$5), "Y", "N"))</f>
        <v/>
      </c>
      <c r="I77" s="20" t="str">
        <f>IF(B77=1,"",IF(AND(TrackingWorksheet!G82 &lt;&gt;"", TrackingWorksheet!G82&lt;=WeeklySummary!$C$7, TrackingWorksheet!H82=Lists!$D$6), 1, 0))</f>
        <v/>
      </c>
      <c r="J77" s="20" t="str">
        <f t="shared" si="29"/>
        <v/>
      </c>
      <c r="K77" s="10" t="str">
        <f>IF(B77=1,"",IF(AND(TrackingWorksheet!I82&lt;=WeeklySummary!$C$7,TrackingWorksheet!K82="YES"),0,IF(AND(AND(OR(E77="Y",F77="Y"),E77&lt;&gt;F77),G77&lt;&gt;"Y", H77&lt;&gt;"Y"), 1, 0)))</f>
        <v/>
      </c>
      <c r="L77" s="20" t="str">
        <f t="shared" si="30"/>
        <v/>
      </c>
      <c r="M77" s="10" t="str">
        <f t="shared" si="31"/>
        <v/>
      </c>
      <c r="N77" s="20" t="str">
        <f t="shared" si="32"/>
        <v/>
      </c>
      <c r="O77" s="10" t="str">
        <f>IF(B77=1,"",IF(AND(TrackingWorksheet!I82&lt;=WeeklySummary!$C$7,TrackingWorksheet!K82="YES"),0,IF(AND(AND(OR(G77="Y",H77="Y"),G77&lt;&gt;H77),E77&lt;&gt;"Y", F77&lt;&gt;"Y"), 1, 0)))</f>
        <v/>
      </c>
      <c r="P77" s="20" t="str">
        <f t="shared" si="33"/>
        <v/>
      </c>
      <c r="Q77" s="10" t="str">
        <f t="shared" si="34"/>
        <v/>
      </c>
      <c r="R77" s="10" t="str">
        <f t="shared" si="35"/>
        <v/>
      </c>
      <c r="S77" s="10" t="str">
        <f>IF(B77=1,"",IF(AND(OR(AND(TrackingWorksheet!H82=Lists!$D$7,TrackingWorksheet!H82=TrackingWorksheet!J82),TrackingWorksheet!H82&lt;&gt;TrackingWorksheet!J82),TrackingWorksheet!K82="YES",TrackingWorksheet!H82&lt;&gt;Lists!$D$6,TrackingWorksheet!G82&lt;=WeeklySummary!$C$7,TrackingWorksheet!I82&lt;=WeeklySummary!$C$7),1,0))</f>
        <v/>
      </c>
      <c r="T77" s="10" t="str">
        <f t="shared" si="36"/>
        <v/>
      </c>
      <c r="U77" s="10" t="str">
        <f>IF($B77=1,"",IF(TrackingWorksheet!$K82="YES",1, 0)*D77)</f>
        <v/>
      </c>
      <c r="V77" s="20">
        <f t="shared" si="25"/>
        <v>0</v>
      </c>
      <c r="W77" s="20">
        <f t="shared" si="26"/>
        <v>0</v>
      </c>
      <c r="X77" s="10" t="str">
        <f>IF($B77=1,"",IF(AND(TrackingWorksheet!$L82&lt;&gt;"", TrackingWorksheet!$L82&gt;=WeeklySummary!$C$6,TrackingWorksheet!$L82&lt;=WeeklySummary!$C$7,OR(TrackingWorksheet!$H82=Lists!$D$4,TrackingWorksheet!$J82=Lists!$D$4)), 1, 0))</f>
        <v/>
      </c>
      <c r="Y77" s="10" t="str">
        <f>IF($B77=1,"",IF(AND(TrackingWorksheet!$L82&lt;&gt;"", TrackingWorksheet!$L82&gt;=WeeklySummary!$C$6,TrackingWorksheet!$L82&lt;=WeeklySummary!$C$7,OR(TrackingWorksheet!$H82=Lists!$D$5,TrackingWorksheet!$J82=Lists!$D$5)), 1, 0))</f>
        <v/>
      </c>
      <c r="Z77" s="10" t="str">
        <f>IF($B77=1,"",IF(AND(TrackingWorksheet!$L82&lt;&gt;"", TrackingWorksheet!$L82&gt;=WeeklySummary!$C$6,TrackingWorksheet!$L82&lt;=WeeklySummary!$C$7,OR(TrackingWorksheet!$H82=Lists!$D$6,TrackingWorksheet!$J82=Lists!$D$6)), 1, 0))</f>
        <v/>
      </c>
      <c r="AA77" s="19" t="str">
        <f>IF(B77=1,"",IF(AND(TrackingWorksheet!M82&lt;&gt;"",TrackingWorksheet!M82&lt;=WeeklySummary!$C$7),1,0)*D77)</f>
        <v/>
      </c>
      <c r="AB77" s="19" t="str">
        <f>IF(B77=1,"",IF(AND(TrackingWorksheet!N82&lt;&gt;"",TrackingWorksheet!N82&lt;=WeeklySummary!$C$7),1,0)*D77)</f>
        <v/>
      </c>
      <c r="AC77" s="19" t="str">
        <f>IF(B77=1,"",TrackingWorksheet!T82)</f>
        <v/>
      </c>
      <c r="AD77" s="19" t="str">
        <f>IF(B77=1,"",IF(D77*AND(TrackingWorksheet!S82&gt;=Calculations!$BD$3,TrackingWorksheet!U82="",TrackingWorksheet!K82="YES"),1,0))</f>
        <v/>
      </c>
      <c r="AE77" s="19" t="str">
        <f>IF($B77=1,"",IF(AND(TrackingWorksheet!$S82&gt;$BE$3,TrackingWorksheet!$T82=Lists!$P$4),1, 0)*D77)</f>
        <v/>
      </c>
      <c r="AF77" s="19" t="str">
        <f>IF($B77=1,"",IF(AND(TrackingWorksheet!$U82&gt;$BE$3,TrackingWorksheet!$V82=Lists!$P$4),1, 0)*D77)</f>
        <v/>
      </c>
      <c r="AG77" s="19" t="str">
        <f>IF($B77=1,"",IF(AND(TrackingWorksheet!$W82&gt;$BE$3,TrackingWorksheet!$X82=Lists!$P$4),1, 0)*D77)</f>
        <v/>
      </c>
      <c r="AH77" s="19" t="str">
        <f>IF($B77=1,"",IF(AND(TrackingWorksheet!$Y82&gt;$BE$3,TrackingWorksheet!$Z82=Lists!$P$4),1, 0)*D77)</f>
        <v/>
      </c>
      <c r="AI77" s="19" t="str">
        <f>IF($B77=1,"",IF(AND(TrackingWorksheet!$AA82&gt;$BE$3,TrackingWorksheet!$AB82=Lists!$P$4),1, 0)*D77)</f>
        <v/>
      </c>
      <c r="AJ77" s="19" t="str">
        <f>IF($B77=1,"",IF(AND(TrackingWorksheet!$S82&gt;$BE$3,TrackingWorksheet!$T82=Lists!$P$5),1, 0)*D77)</f>
        <v/>
      </c>
      <c r="AK77" s="19" t="str">
        <f>IF($B77=1,"",IF(AND(TrackingWorksheet!$U82&gt;$BE$3,TrackingWorksheet!$V82=Lists!$P$5),1, 0)*D77)</f>
        <v/>
      </c>
      <c r="AL77" s="19" t="str">
        <f>IF($B77=1,"",IF(AND(TrackingWorksheet!$W82&gt;$BE$3,TrackingWorksheet!$X82=Lists!$P$5),1, 0)*D77)</f>
        <v/>
      </c>
      <c r="AM77" s="19" t="str">
        <f>IF($B77=1,"",IF(AND(TrackingWorksheet!$Y82&gt;$BE$3,TrackingWorksheet!$Z82=Lists!$P$5),1, 0)*D77)</f>
        <v/>
      </c>
      <c r="AN77" s="19" t="str">
        <f>IF($B77=1,"",IF(AND(TrackingWorksheet!$AA82&gt;$BE$3,TrackingWorksheet!$AB82=Lists!$P$5),1, 0)*D77)</f>
        <v/>
      </c>
      <c r="AO77" s="19" t="str">
        <f>IF($B77=1,"",IF(AND(TrackingWorksheet!$S82&gt;$BE$3,TrackingWorksheet!$T82=Lists!$P$6),1, 0)*D77)</f>
        <v/>
      </c>
      <c r="AP77" s="19" t="str">
        <f>IF($B77=1,"",IF(AND(TrackingWorksheet!$U82&gt;$BE$3,TrackingWorksheet!$V82=Lists!$P$6),1, 0)*D77)</f>
        <v/>
      </c>
      <c r="AQ77" s="19" t="str">
        <f>IF($B77=1,"",IF(AND(TrackingWorksheet!$W82&gt;$BE$3,TrackingWorksheet!$X82=Lists!$P$6),1, 0)*D77)</f>
        <v/>
      </c>
      <c r="AR77" s="19" t="str">
        <f>IF($B77=1,"",IF(AND(TrackingWorksheet!$Y82&gt;$BE$3,TrackingWorksheet!$Z82=Lists!$P$6),1, 0)*D77)</f>
        <v/>
      </c>
      <c r="AS77" s="19" t="str">
        <f>IF($B77=1,"",IF(AND(TrackingWorksheet!$AA82&gt;$BE$3,TrackingWorksheet!$AB82=Lists!$P$6),1, 0)*D77)</f>
        <v/>
      </c>
      <c r="AT77" s="19">
        <f t="shared" si="27"/>
        <v>0</v>
      </c>
      <c r="AU77" s="19" t="str">
        <f>IF(B77=1,"",IF(AND(TrackingWorksheet!K82="",TrackingWorksheet!M82="", TrackingWorksheet!N82="", TrackingWorksheet!S82="", TrackingWorksheet!V82="", TrackingWorksheet!W82="", TrackingWorksheet!Y82="", TrackingWorksheet!AA82="", V77=1),1,0)*D77)</f>
        <v/>
      </c>
      <c r="AV77" s="19" t="str">
        <f>IF(B77=1,"",IF(D77*AND(TrackingWorksheet!U82&gt;Calculations!$BE$3,TrackingWorksheet!K82="YES"),1,0))</f>
        <v/>
      </c>
      <c r="AW77" s="19" t="str">
        <f>IF(B77=1,"",IF(D77*AND(TrackingWorksheet!W82&gt;Calculations!$BE$3,TrackingWorksheet!K82="YES"),1,0))</f>
        <v/>
      </c>
      <c r="AX77" s="19">
        <f t="shared" si="28"/>
        <v>0</v>
      </c>
      <c r="AY77" s="19">
        <f t="shared" si="24"/>
        <v>0</v>
      </c>
      <c r="AZ77" s="27" t="str">
        <f>IF(B77=1,"",IF(TrackingWorksheet!Q82="","",TrackingWorksheet!Q82))</f>
        <v/>
      </c>
      <c r="BB77" s="4"/>
      <c r="BC77" s="4"/>
      <c r="BD77" s="4"/>
      <c r="BE77" s="4"/>
      <c r="BF77" s="4"/>
      <c r="BG77" s="4" t="str">
        <f>IF(B77=1,"",IF(AND(N77=1,TrackingWorksheet!$I82+14&lt;=WeeklySummary!$C$7),1,0))</f>
        <v/>
      </c>
      <c r="BH77" s="4" t="str">
        <f>IF(B77=1,"",IF(AND(R77=1,TrackingWorksheet!$I82+14&lt;=WeeklySummary!$C$7),1,0))</f>
        <v/>
      </c>
      <c r="BI77" s="4" t="str">
        <f>IF(B77=1,"",IF(AND(J77=1,TrackingWorksheet!$G82+14&lt;=WeeklySummary!$C$7),1,0))</f>
        <v/>
      </c>
      <c r="BJ77" s="4" t="str">
        <f>IF(B77=1,"",IF(AND(T77=1,TrackingWorksheet!$I82+14&lt;=WeeklySummary!$C$7),1,0))</f>
        <v/>
      </c>
      <c r="BK77" s="4" t="str">
        <f>IF(B77=1,"",IF(AND(T77=1,TrackingWorksheet!$G82+14&lt;=WeeklySummary!$C$7),1,0))</f>
        <v/>
      </c>
      <c r="BL77" s="4">
        <f t="shared" si="37"/>
        <v>0</v>
      </c>
    </row>
    <row r="78" spans="2:64" x14ac:dyDescent="0.25">
      <c r="B78" s="27">
        <f>IF(AND(ISBLANK(TrackingWorksheet!B83),ISBLANK(TrackingWorksheet!C83),ISBLANK(TrackingWorksheet!G83),ISBLANK(TrackingWorksheet!H83),
ISBLANK(TrackingWorksheet!I83),ISBLANK(TrackingWorksheet!J83),ISBLANK(TrackingWorksheet!M83),
ISBLANK(TrackingWorksheet!N85)),1,0)</f>
        <v>1</v>
      </c>
      <c r="C78" s="12" t="str">
        <f>IF(B78=1,"",TrackingWorksheet!F83)</f>
        <v/>
      </c>
      <c r="D78" s="20" t="str">
        <f>IF(B78=1,"",IF(AND(TrackingWorksheet!B83&lt;&gt;"",TrackingWorksheet!B83&lt;=WeeklySummary!$C$7,OR(TrackingWorksheet!C83="",TrackingWorksheet!C83&gt;=WeeklySummary!$C$6)),1,0))</f>
        <v/>
      </c>
      <c r="E78" s="10" t="str">
        <f>IF(B78=1,"",IF(AND(TrackingWorksheet!G83 &lt;&gt;"",TrackingWorksheet!G83&lt;=WeeklySummary!$C$7, TrackingWorksheet!H83=Lists!$D$4), "Y", "N"))</f>
        <v/>
      </c>
      <c r="F78" s="10" t="str">
        <f>IF(B78=1,"",IF(AND(TrackingWorksheet!I83 &lt;&gt;"", TrackingWorksheet!I83&lt;=WeeklySummary!$C$7, TrackingWorksheet!J83=Lists!$D$4), "Y", "N"))</f>
        <v/>
      </c>
      <c r="G78" s="10" t="str">
        <f>IF(B78=1,"",IF(AND(TrackingWorksheet!G83 &lt;&gt;"",TrackingWorksheet!G83&lt;=WeeklySummary!$C$7, TrackingWorksheet!H83=Lists!$D$5), "Y", "N"))</f>
        <v/>
      </c>
      <c r="H78" s="10" t="str">
        <f>IF(B78=1,"",IF(AND(TrackingWorksheet!I83 &lt;&gt;"", TrackingWorksheet!I83&lt;=WeeklySummary!$C$7, TrackingWorksheet!J83=Lists!$D$5), "Y", "N"))</f>
        <v/>
      </c>
      <c r="I78" s="20" t="str">
        <f>IF(B78=1,"",IF(AND(TrackingWorksheet!G83 &lt;&gt;"", TrackingWorksheet!G83&lt;=WeeklySummary!$C$7, TrackingWorksheet!H83=Lists!$D$6), 1, 0))</f>
        <v/>
      </c>
      <c r="J78" s="20" t="str">
        <f t="shared" si="29"/>
        <v/>
      </c>
      <c r="K78" s="10" t="str">
        <f>IF(B78=1,"",IF(AND(TrackingWorksheet!I83&lt;=WeeklySummary!$C$7,TrackingWorksheet!K83="YES"),0,IF(AND(AND(OR(E78="Y",F78="Y"),E78&lt;&gt;F78),G78&lt;&gt;"Y", H78&lt;&gt;"Y"), 1, 0)))</f>
        <v/>
      </c>
      <c r="L78" s="20" t="str">
        <f t="shared" si="30"/>
        <v/>
      </c>
      <c r="M78" s="10" t="str">
        <f t="shared" si="31"/>
        <v/>
      </c>
      <c r="N78" s="20" t="str">
        <f t="shared" si="32"/>
        <v/>
      </c>
      <c r="O78" s="10" t="str">
        <f>IF(B78=1,"",IF(AND(TrackingWorksheet!I83&lt;=WeeklySummary!$C$7,TrackingWorksheet!K83="YES"),0,IF(AND(AND(OR(G78="Y",H78="Y"),G78&lt;&gt;H78),E78&lt;&gt;"Y", F78&lt;&gt;"Y"), 1, 0)))</f>
        <v/>
      </c>
      <c r="P78" s="20" t="str">
        <f t="shared" si="33"/>
        <v/>
      </c>
      <c r="Q78" s="10" t="str">
        <f t="shared" si="34"/>
        <v/>
      </c>
      <c r="R78" s="10" t="str">
        <f t="shared" si="35"/>
        <v/>
      </c>
      <c r="S78" s="10" t="str">
        <f>IF(B78=1,"",IF(AND(OR(AND(TrackingWorksheet!H83=Lists!$D$7,TrackingWorksheet!H83=TrackingWorksheet!J83),TrackingWorksheet!H83&lt;&gt;TrackingWorksheet!J83),TrackingWorksheet!K83="YES",TrackingWorksheet!H83&lt;&gt;Lists!$D$6,TrackingWorksheet!G83&lt;=WeeklySummary!$C$7,TrackingWorksheet!I83&lt;=WeeklySummary!$C$7),1,0))</f>
        <v/>
      </c>
      <c r="T78" s="10" t="str">
        <f t="shared" si="36"/>
        <v/>
      </c>
      <c r="U78" s="10" t="str">
        <f>IF($B78=1,"",IF(TrackingWorksheet!$K83="YES",1, 0)*D78)</f>
        <v/>
      </c>
      <c r="V78" s="20">
        <f t="shared" si="25"/>
        <v>0</v>
      </c>
      <c r="W78" s="20">
        <f t="shared" si="26"/>
        <v>0</v>
      </c>
      <c r="X78" s="10" t="str">
        <f>IF($B78=1,"",IF(AND(TrackingWorksheet!$L83&lt;&gt;"", TrackingWorksheet!$L83&gt;=WeeklySummary!$C$6,TrackingWorksheet!$L83&lt;=WeeklySummary!$C$7,OR(TrackingWorksheet!$H83=Lists!$D$4,TrackingWorksheet!$J83=Lists!$D$4)), 1, 0))</f>
        <v/>
      </c>
      <c r="Y78" s="10" t="str">
        <f>IF($B78=1,"",IF(AND(TrackingWorksheet!$L83&lt;&gt;"", TrackingWorksheet!$L83&gt;=WeeklySummary!$C$6,TrackingWorksheet!$L83&lt;=WeeklySummary!$C$7,OR(TrackingWorksheet!$H83=Lists!$D$5,TrackingWorksheet!$J83=Lists!$D$5)), 1, 0))</f>
        <v/>
      </c>
      <c r="Z78" s="10" t="str">
        <f>IF($B78=1,"",IF(AND(TrackingWorksheet!$L83&lt;&gt;"", TrackingWorksheet!$L83&gt;=WeeklySummary!$C$6,TrackingWorksheet!$L83&lt;=WeeklySummary!$C$7,OR(TrackingWorksheet!$H83=Lists!$D$6,TrackingWorksheet!$J83=Lists!$D$6)), 1, 0))</f>
        <v/>
      </c>
      <c r="AA78" s="19" t="str">
        <f>IF(B78=1,"",IF(AND(TrackingWorksheet!M83&lt;&gt;"",TrackingWorksheet!M83&lt;=WeeklySummary!$C$7),1,0)*D78)</f>
        <v/>
      </c>
      <c r="AB78" s="19" t="str">
        <f>IF(B78=1,"",IF(AND(TrackingWorksheet!N83&lt;&gt;"",TrackingWorksheet!N83&lt;=WeeklySummary!$C$7),1,0)*D78)</f>
        <v/>
      </c>
      <c r="AC78" s="19" t="str">
        <f>IF(B78=1,"",TrackingWorksheet!T83)</f>
        <v/>
      </c>
      <c r="AD78" s="19" t="str">
        <f>IF(B78=1,"",IF(D78*AND(TrackingWorksheet!S83&gt;=Calculations!$BD$3,TrackingWorksheet!U83="",TrackingWorksheet!K83="YES"),1,0))</f>
        <v/>
      </c>
      <c r="AE78" s="19" t="str">
        <f>IF($B78=1,"",IF(AND(TrackingWorksheet!$S83&gt;$BE$3,TrackingWorksheet!$T83=Lists!$P$4),1, 0)*D78)</f>
        <v/>
      </c>
      <c r="AF78" s="19" t="str">
        <f>IF($B78=1,"",IF(AND(TrackingWorksheet!$U83&gt;$BE$3,TrackingWorksheet!$V83=Lists!$P$4),1, 0)*D78)</f>
        <v/>
      </c>
      <c r="AG78" s="19" t="str">
        <f>IF($B78=1,"",IF(AND(TrackingWorksheet!$W83&gt;$BE$3,TrackingWorksheet!$X83=Lists!$P$4),1, 0)*D78)</f>
        <v/>
      </c>
      <c r="AH78" s="19" t="str">
        <f>IF($B78=1,"",IF(AND(TrackingWorksheet!$Y83&gt;$BE$3,TrackingWorksheet!$Z83=Lists!$P$4),1, 0)*D78)</f>
        <v/>
      </c>
      <c r="AI78" s="19" t="str">
        <f>IF($B78=1,"",IF(AND(TrackingWorksheet!$AA83&gt;$BE$3,TrackingWorksheet!$AB83=Lists!$P$4),1, 0)*D78)</f>
        <v/>
      </c>
      <c r="AJ78" s="19" t="str">
        <f>IF($B78=1,"",IF(AND(TrackingWorksheet!$S83&gt;$BE$3,TrackingWorksheet!$T83=Lists!$P$5),1, 0)*D78)</f>
        <v/>
      </c>
      <c r="AK78" s="19" t="str">
        <f>IF($B78=1,"",IF(AND(TrackingWorksheet!$U83&gt;$BE$3,TrackingWorksheet!$V83=Lists!$P$5),1, 0)*D78)</f>
        <v/>
      </c>
      <c r="AL78" s="19" t="str">
        <f>IF($B78=1,"",IF(AND(TrackingWorksheet!$W83&gt;$BE$3,TrackingWorksheet!$X83=Lists!$P$5),1, 0)*D78)</f>
        <v/>
      </c>
      <c r="AM78" s="19" t="str">
        <f>IF($B78=1,"",IF(AND(TrackingWorksheet!$Y83&gt;$BE$3,TrackingWorksheet!$Z83=Lists!$P$5),1, 0)*D78)</f>
        <v/>
      </c>
      <c r="AN78" s="19" t="str">
        <f>IF($B78=1,"",IF(AND(TrackingWorksheet!$AA83&gt;$BE$3,TrackingWorksheet!$AB83=Lists!$P$5),1, 0)*D78)</f>
        <v/>
      </c>
      <c r="AO78" s="19" t="str">
        <f>IF($B78=1,"",IF(AND(TrackingWorksheet!$S83&gt;$BE$3,TrackingWorksheet!$T83=Lists!$P$6),1, 0)*D78)</f>
        <v/>
      </c>
      <c r="AP78" s="19" t="str">
        <f>IF($B78=1,"",IF(AND(TrackingWorksheet!$U83&gt;$BE$3,TrackingWorksheet!$V83=Lists!$P$6),1, 0)*D78)</f>
        <v/>
      </c>
      <c r="AQ78" s="19" t="str">
        <f>IF($B78=1,"",IF(AND(TrackingWorksheet!$W83&gt;$BE$3,TrackingWorksheet!$X83=Lists!$P$6),1, 0)*D78)</f>
        <v/>
      </c>
      <c r="AR78" s="19" t="str">
        <f>IF($B78=1,"",IF(AND(TrackingWorksheet!$Y83&gt;$BE$3,TrackingWorksheet!$Z83=Lists!$P$6),1, 0)*D78)</f>
        <v/>
      </c>
      <c r="AS78" s="19" t="str">
        <f>IF($B78=1,"",IF(AND(TrackingWorksheet!$AA83&gt;$BE$3,TrackingWorksheet!$AB83=Lists!$P$6),1, 0)*D78)</f>
        <v/>
      </c>
      <c r="AT78" s="19">
        <f t="shared" si="27"/>
        <v>0</v>
      </c>
      <c r="AU78" s="19" t="str">
        <f>IF(B78=1,"",IF(AND(TrackingWorksheet!K83="",TrackingWorksheet!M83="", TrackingWorksheet!N83="", TrackingWorksheet!S83="", TrackingWorksheet!V83="", TrackingWorksheet!W83="", TrackingWorksheet!Y83="", TrackingWorksheet!AA83="", V78=1),1,0)*D78)</f>
        <v/>
      </c>
      <c r="AV78" s="19" t="str">
        <f>IF(B78=1,"",IF(D78*AND(TrackingWorksheet!U83&gt;Calculations!$BE$3,TrackingWorksheet!K83="YES"),1,0))</f>
        <v/>
      </c>
      <c r="AW78" s="19" t="str">
        <f>IF(B78=1,"",IF(D78*AND(TrackingWorksheet!W83&gt;Calculations!$BE$3,TrackingWorksheet!K83="YES"),1,0))</f>
        <v/>
      </c>
      <c r="AX78" s="19">
        <f t="shared" si="28"/>
        <v>0</v>
      </c>
      <c r="AY78" s="19">
        <f t="shared" si="24"/>
        <v>0</v>
      </c>
      <c r="AZ78" s="27" t="str">
        <f>IF(B78=1,"",IF(TrackingWorksheet!Q83="","",TrackingWorksheet!Q83))</f>
        <v/>
      </c>
      <c r="BB78" s="4"/>
      <c r="BC78" s="4"/>
      <c r="BD78" s="4"/>
      <c r="BE78" s="4"/>
      <c r="BF78" s="4"/>
      <c r="BG78" s="4" t="str">
        <f>IF(B78=1,"",IF(AND(N78=1,TrackingWorksheet!$I83+14&lt;=WeeklySummary!$C$7),1,0))</f>
        <v/>
      </c>
      <c r="BH78" s="4" t="str">
        <f>IF(B78=1,"",IF(AND(R78=1,TrackingWorksheet!$I83+14&lt;=WeeklySummary!$C$7),1,0))</f>
        <v/>
      </c>
      <c r="BI78" s="4" t="str">
        <f>IF(B78=1,"",IF(AND(J78=1,TrackingWorksheet!$G83+14&lt;=WeeklySummary!$C$7),1,0))</f>
        <v/>
      </c>
      <c r="BJ78" s="4" t="str">
        <f>IF(B78=1,"",IF(AND(T78=1,TrackingWorksheet!$I83+14&lt;=WeeklySummary!$C$7),1,0))</f>
        <v/>
      </c>
      <c r="BK78" s="4" t="str">
        <f>IF(B78=1,"",IF(AND(T78=1,TrackingWorksheet!$G83+14&lt;=WeeklySummary!$C$7),1,0))</f>
        <v/>
      </c>
      <c r="BL78" s="4">
        <f t="shared" si="37"/>
        <v>0</v>
      </c>
    </row>
    <row r="79" spans="2:64" x14ac:dyDescent="0.25">
      <c r="B79" s="27">
        <f>IF(AND(ISBLANK(TrackingWorksheet!B84),ISBLANK(TrackingWorksheet!C84),ISBLANK(TrackingWorksheet!G84),ISBLANK(TrackingWorksheet!H84),
ISBLANK(TrackingWorksheet!I84),ISBLANK(TrackingWorksheet!J84),ISBLANK(TrackingWorksheet!M84),
ISBLANK(TrackingWorksheet!N86)),1,0)</f>
        <v>1</v>
      </c>
      <c r="C79" s="12" t="str">
        <f>IF(B79=1,"",TrackingWorksheet!F84)</f>
        <v/>
      </c>
      <c r="D79" s="20" t="str">
        <f>IF(B79=1,"",IF(AND(TrackingWorksheet!B84&lt;&gt;"",TrackingWorksheet!B84&lt;=WeeklySummary!$C$7,OR(TrackingWorksheet!C84="",TrackingWorksheet!C84&gt;=WeeklySummary!$C$6)),1,0))</f>
        <v/>
      </c>
      <c r="E79" s="10" t="str">
        <f>IF(B79=1,"",IF(AND(TrackingWorksheet!G84 &lt;&gt;"",TrackingWorksheet!G84&lt;=WeeklySummary!$C$7, TrackingWorksheet!H84=Lists!$D$4), "Y", "N"))</f>
        <v/>
      </c>
      <c r="F79" s="10" t="str">
        <f>IF(B79=1,"",IF(AND(TrackingWorksheet!I84 &lt;&gt;"", TrackingWorksheet!I84&lt;=WeeklySummary!$C$7, TrackingWorksheet!J84=Lists!$D$4), "Y", "N"))</f>
        <v/>
      </c>
      <c r="G79" s="10" t="str">
        <f>IF(B79=1,"",IF(AND(TrackingWorksheet!G84 &lt;&gt;"",TrackingWorksheet!G84&lt;=WeeklySummary!$C$7, TrackingWorksheet!H84=Lists!$D$5), "Y", "N"))</f>
        <v/>
      </c>
      <c r="H79" s="10" t="str">
        <f>IF(B79=1,"",IF(AND(TrackingWorksheet!I84 &lt;&gt;"", TrackingWorksheet!I84&lt;=WeeklySummary!$C$7, TrackingWorksheet!J84=Lists!$D$5), "Y", "N"))</f>
        <v/>
      </c>
      <c r="I79" s="20" t="str">
        <f>IF(B79=1,"",IF(AND(TrackingWorksheet!G84 &lt;&gt;"", TrackingWorksheet!G84&lt;=WeeklySummary!$C$7, TrackingWorksheet!H84=Lists!$D$6), 1, 0))</f>
        <v/>
      </c>
      <c r="J79" s="20" t="str">
        <f t="shared" si="29"/>
        <v/>
      </c>
      <c r="K79" s="10" t="str">
        <f>IF(B79=1,"",IF(AND(TrackingWorksheet!I84&lt;=WeeklySummary!$C$7,TrackingWorksheet!K84="YES"),0,IF(AND(AND(OR(E79="Y",F79="Y"),E79&lt;&gt;F79),G79&lt;&gt;"Y", H79&lt;&gt;"Y"), 1, 0)))</f>
        <v/>
      </c>
      <c r="L79" s="20" t="str">
        <f t="shared" si="30"/>
        <v/>
      </c>
      <c r="M79" s="10" t="str">
        <f t="shared" si="31"/>
        <v/>
      </c>
      <c r="N79" s="20" t="str">
        <f t="shared" si="32"/>
        <v/>
      </c>
      <c r="O79" s="10" t="str">
        <f>IF(B79=1,"",IF(AND(TrackingWorksheet!I84&lt;=WeeklySummary!$C$7,TrackingWorksheet!K84="YES"),0,IF(AND(AND(OR(G79="Y",H79="Y"),G79&lt;&gt;H79),E79&lt;&gt;"Y", F79&lt;&gt;"Y"), 1, 0)))</f>
        <v/>
      </c>
      <c r="P79" s="20" t="str">
        <f t="shared" si="33"/>
        <v/>
      </c>
      <c r="Q79" s="10" t="str">
        <f t="shared" si="34"/>
        <v/>
      </c>
      <c r="R79" s="10" t="str">
        <f t="shared" si="35"/>
        <v/>
      </c>
      <c r="S79" s="10" t="str">
        <f>IF(B79=1,"",IF(AND(OR(AND(TrackingWorksheet!H84=Lists!$D$7,TrackingWorksheet!H84=TrackingWorksheet!J84),TrackingWorksheet!H84&lt;&gt;TrackingWorksheet!J84),TrackingWorksheet!K84="YES",TrackingWorksheet!H84&lt;&gt;Lists!$D$6,TrackingWorksheet!G84&lt;=WeeklySummary!$C$7,TrackingWorksheet!I84&lt;=WeeklySummary!$C$7),1,0))</f>
        <v/>
      </c>
      <c r="T79" s="10" t="str">
        <f t="shared" si="36"/>
        <v/>
      </c>
      <c r="U79" s="10" t="str">
        <f>IF($B79=1,"",IF(TrackingWorksheet!$K84="YES",1, 0)*D79)</f>
        <v/>
      </c>
      <c r="V79" s="20">
        <f t="shared" si="25"/>
        <v>0</v>
      </c>
      <c r="W79" s="20">
        <f t="shared" si="26"/>
        <v>0</v>
      </c>
      <c r="X79" s="10" t="str">
        <f>IF($B79=1,"",IF(AND(TrackingWorksheet!$L84&lt;&gt;"", TrackingWorksheet!$L84&gt;=WeeklySummary!$C$6,TrackingWorksheet!$L84&lt;=WeeklySummary!$C$7,OR(TrackingWorksheet!$H84=Lists!$D$4,TrackingWorksheet!$J84=Lists!$D$4)), 1, 0))</f>
        <v/>
      </c>
      <c r="Y79" s="10" t="str">
        <f>IF($B79=1,"",IF(AND(TrackingWorksheet!$L84&lt;&gt;"", TrackingWorksheet!$L84&gt;=WeeklySummary!$C$6,TrackingWorksheet!$L84&lt;=WeeklySummary!$C$7,OR(TrackingWorksheet!$H84=Lists!$D$5,TrackingWorksheet!$J84=Lists!$D$5)), 1, 0))</f>
        <v/>
      </c>
      <c r="Z79" s="10" t="str">
        <f>IF($B79=1,"",IF(AND(TrackingWorksheet!$L84&lt;&gt;"", TrackingWorksheet!$L84&gt;=WeeklySummary!$C$6,TrackingWorksheet!$L84&lt;=WeeklySummary!$C$7,OR(TrackingWorksheet!$H84=Lists!$D$6,TrackingWorksheet!$J84=Lists!$D$6)), 1, 0))</f>
        <v/>
      </c>
      <c r="AA79" s="19" t="str">
        <f>IF(B79=1,"",IF(AND(TrackingWorksheet!M84&lt;&gt;"",TrackingWorksheet!M84&lt;=WeeklySummary!$C$7),1,0)*D79)</f>
        <v/>
      </c>
      <c r="AB79" s="19" t="str">
        <f>IF(B79=1,"",IF(AND(TrackingWorksheet!N84&lt;&gt;"",TrackingWorksheet!N84&lt;=WeeklySummary!$C$7),1,0)*D79)</f>
        <v/>
      </c>
      <c r="AC79" s="19" t="str">
        <f>IF(B79=1,"",TrackingWorksheet!T84)</f>
        <v/>
      </c>
      <c r="AD79" s="19" t="str">
        <f>IF(B79=1,"",IF(D79*AND(TrackingWorksheet!S84&gt;=Calculations!$BD$3,TrackingWorksheet!U84="",TrackingWorksheet!K84="YES"),1,0))</f>
        <v/>
      </c>
      <c r="AE79" s="19" t="str">
        <f>IF($B79=1,"",IF(AND(TrackingWorksheet!$S84&gt;$BE$3,TrackingWorksheet!$T84=Lists!$P$4),1, 0)*D79)</f>
        <v/>
      </c>
      <c r="AF79" s="19" t="str">
        <f>IF($B79=1,"",IF(AND(TrackingWorksheet!$U84&gt;$BE$3,TrackingWorksheet!$V84=Lists!$P$4),1, 0)*D79)</f>
        <v/>
      </c>
      <c r="AG79" s="19" t="str">
        <f>IF($B79=1,"",IF(AND(TrackingWorksheet!$W84&gt;$BE$3,TrackingWorksheet!$X84=Lists!$P$4),1, 0)*D79)</f>
        <v/>
      </c>
      <c r="AH79" s="19" t="str">
        <f>IF($B79=1,"",IF(AND(TrackingWorksheet!$Y84&gt;$BE$3,TrackingWorksheet!$Z84=Lists!$P$4),1, 0)*D79)</f>
        <v/>
      </c>
      <c r="AI79" s="19" t="str">
        <f>IF($B79=1,"",IF(AND(TrackingWorksheet!$AA84&gt;$BE$3,TrackingWorksheet!$AB84=Lists!$P$4),1, 0)*D79)</f>
        <v/>
      </c>
      <c r="AJ79" s="19" t="str">
        <f>IF($B79=1,"",IF(AND(TrackingWorksheet!$S84&gt;$BE$3,TrackingWorksheet!$T84=Lists!$P$5),1, 0)*D79)</f>
        <v/>
      </c>
      <c r="AK79" s="19" t="str">
        <f>IF($B79=1,"",IF(AND(TrackingWorksheet!$U84&gt;$BE$3,TrackingWorksheet!$V84=Lists!$P$5),1, 0)*D79)</f>
        <v/>
      </c>
      <c r="AL79" s="19" t="str">
        <f>IF($B79=1,"",IF(AND(TrackingWorksheet!$W84&gt;$BE$3,TrackingWorksheet!$X84=Lists!$P$5),1, 0)*D79)</f>
        <v/>
      </c>
      <c r="AM79" s="19" t="str">
        <f>IF($B79=1,"",IF(AND(TrackingWorksheet!$Y84&gt;$BE$3,TrackingWorksheet!$Z84=Lists!$P$5),1, 0)*D79)</f>
        <v/>
      </c>
      <c r="AN79" s="19" t="str">
        <f>IF($B79=1,"",IF(AND(TrackingWorksheet!$AA84&gt;$BE$3,TrackingWorksheet!$AB84=Lists!$P$5),1, 0)*D79)</f>
        <v/>
      </c>
      <c r="AO79" s="19" t="str">
        <f>IF($B79=1,"",IF(AND(TrackingWorksheet!$S84&gt;$BE$3,TrackingWorksheet!$T84=Lists!$P$6),1, 0)*D79)</f>
        <v/>
      </c>
      <c r="AP79" s="19" t="str">
        <f>IF($B79=1,"",IF(AND(TrackingWorksheet!$U84&gt;$BE$3,TrackingWorksheet!$V84=Lists!$P$6),1, 0)*D79)</f>
        <v/>
      </c>
      <c r="AQ79" s="19" t="str">
        <f>IF($B79=1,"",IF(AND(TrackingWorksheet!$W84&gt;$BE$3,TrackingWorksheet!$X84=Lists!$P$6),1, 0)*D79)</f>
        <v/>
      </c>
      <c r="AR79" s="19" t="str">
        <f>IF($B79=1,"",IF(AND(TrackingWorksheet!$Y84&gt;$BE$3,TrackingWorksheet!$Z84=Lists!$P$6),1, 0)*D79)</f>
        <v/>
      </c>
      <c r="AS79" s="19" t="str">
        <f>IF($B79=1,"",IF(AND(TrackingWorksheet!$AA84&gt;$BE$3,TrackingWorksheet!$AB84=Lists!$P$6),1, 0)*D79)</f>
        <v/>
      </c>
      <c r="AT79" s="19">
        <f t="shared" si="27"/>
        <v>0</v>
      </c>
      <c r="AU79" s="19" t="str">
        <f>IF(B79=1,"",IF(AND(TrackingWorksheet!K84="",TrackingWorksheet!M84="", TrackingWorksheet!N84="", TrackingWorksheet!S84="", TrackingWorksheet!V84="", TrackingWorksheet!W84="", TrackingWorksheet!Y84="", TrackingWorksheet!AA84="", V79=1),1,0)*D79)</f>
        <v/>
      </c>
      <c r="AV79" s="19" t="str">
        <f>IF(B79=1,"",IF(D79*AND(TrackingWorksheet!U84&gt;Calculations!$BE$3,TrackingWorksheet!K84="YES"),1,0))</f>
        <v/>
      </c>
      <c r="AW79" s="19" t="str">
        <f>IF(B79=1,"",IF(D79*AND(TrackingWorksheet!W84&gt;Calculations!$BE$3,TrackingWorksheet!K84="YES"),1,0))</f>
        <v/>
      </c>
      <c r="AX79" s="19">
        <f t="shared" si="28"/>
        <v>0</v>
      </c>
      <c r="AY79" s="19">
        <f t="shared" si="24"/>
        <v>0</v>
      </c>
      <c r="AZ79" s="27" t="str">
        <f>IF(B79=1,"",IF(TrackingWorksheet!Q84="","",TrackingWorksheet!Q84))</f>
        <v/>
      </c>
      <c r="BB79" s="4"/>
      <c r="BC79" s="4"/>
      <c r="BD79" s="4"/>
      <c r="BE79" s="4"/>
      <c r="BF79" s="4"/>
      <c r="BG79" s="4" t="str">
        <f>IF(B79=1,"",IF(AND(N79=1,TrackingWorksheet!$I84+14&lt;=WeeklySummary!$C$7),1,0))</f>
        <v/>
      </c>
      <c r="BH79" s="4" t="str">
        <f>IF(B79=1,"",IF(AND(R79=1,TrackingWorksheet!$I84+14&lt;=WeeklySummary!$C$7),1,0))</f>
        <v/>
      </c>
      <c r="BI79" s="4" t="str">
        <f>IF(B79=1,"",IF(AND(J79=1,TrackingWorksheet!$G84+14&lt;=WeeklySummary!$C$7),1,0))</f>
        <v/>
      </c>
      <c r="BJ79" s="4" t="str">
        <f>IF(B79=1,"",IF(AND(T79=1,TrackingWorksheet!$I84+14&lt;=WeeklySummary!$C$7),1,0))</f>
        <v/>
      </c>
      <c r="BK79" s="4" t="str">
        <f>IF(B79=1,"",IF(AND(T79=1,TrackingWorksheet!$G84+14&lt;=WeeklySummary!$C$7),1,0))</f>
        <v/>
      </c>
      <c r="BL79" s="4">
        <f t="shared" si="37"/>
        <v>0</v>
      </c>
    </row>
    <row r="80" spans="2:64" x14ac:dyDescent="0.25">
      <c r="B80" s="27">
        <f>IF(AND(ISBLANK(TrackingWorksheet!B85),ISBLANK(TrackingWorksheet!C85),ISBLANK(TrackingWorksheet!G85),ISBLANK(TrackingWorksheet!H85),
ISBLANK(TrackingWorksheet!I85),ISBLANK(TrackingWorksheet!J85),ISBLANK(TrackingWorksheet!M85),
ISBLANK(TrackingWorksheet!N87)),1,0)</f>
        <v>1</v>
      </c>
      <c r="C80" s="12" t="str">
        <f>IF(B80=1,"",TrackingWorksheet!F85)</f>
        <v/>
      </c>
      <c r="D80" s="20" t="str">
        <f>IF(B80=1,"",IF(AND(TrackingWorksheet!B85&lt;&gt;"",TrackingWorksheet!B85&lt;=WeeklySummary!$C$7,OR(TrackingWorksheet!C85="",TrackingWorksheet!C85&gt;=WeeklySummary!$C$6)),1,0))</f>
        <v/>
      </c>
      <c r="E80" s="10" t="str">
        <f>IF(B80=1,"",IF(AND(TrackingWorksheet!G85 &lt;&gt;"",TrackingWorksheet!G85&lt;=WeeklySummary!$C$7, TrackingWorksheet!H85=Lists!$D$4), "Y", "N"))</f>
        <v/>
      </c>
      <c r="F80" s="10" t="str">
        <f>IF(B80=1,"",IF(AND(TrackingWorksheet!I85 &lt;&gt;"", TrackingWorksheet!I85&lt;=WeeklySummary!$C$7, TrackingWorksheet!J85=Lists!$D$4), "Y", "N"))</f>
        <v/>
      </c>
      <c r="G80" s="10" t="str">
        <f>IF(B80=1,"",IF(AND(TrackingWorksheet!G85 &lt;&gt;"",TrackingWorksheet!G85&lt;=WeeklySummary!$C$7, TrackingWorksheet!H85=Lists!$D$5), "Y", "N"))</f>
        <v/>
      </c>
      <c r="H80" s="10" t="str">
        <f>IF(B80=1,"",IF(AND(TrackingWorksheet!I85 &lt;&gt;"", TrackingWorksheet!I85&lt;=WeeklySummary!$C$7, TrackingWorksheet!J85=Lists!$D$5), "Y", "N"))</f>
        <v/>
      </c>
      <c r="I80" s="20" t="str">
        <f>IF(B80=1,"",IF(AND(TrackingWorksheet!G85 &lt;&gt;"", TrackingWorksheet!G85&lt;=WeeklySummary!$C$7, TrackingWorksheet!H85=Lists!$D$6), 1, 0))</f>
        <v/>
      </c>
      <c r="J80" s="20" t="str">
        <f t="shared" si="29"/>
        <v/>
      </c>
      <c r="K80" s="10" t="str">
        <f>IF(B80=1,"",IF(AND(TrackingWorksheet!I85&lt;=WeeklySummary!$C$7,TrackingWorksheet!K85="YES"),0,IF(AND(AND(OR(E80="Y",F80="Y"),E80&lt;&gt;F80),G80&lt;&gt;"Y", H80&lt;&gt;"Y"), 1, 0)))</f>
        <v/>
      </c>
      <c r="L80" s="20" t="str">
        <f t="shared" si="30"/>
        <v/>
      </c>
      <c r="M80" s="10" t="str">
        <f t="shared" si="31"/>
        <v/>
      </c>
      <c r="N80" s="20" t="str">
        <f t="shared" si="32"/>
        <v/>
      </c>
      <c r="O80" s="10" t="str">
        <f>IF(B80=1,"",IF(AND(TrackingWorksheet!I85&lt;=WeeklySummary!$C$7,TrackingWorksheet!K85="YES"),0,IF(AND(AND(OR(G80="Y",H80="Y"),G80&lt;&gt;H80),E80&lt;&gt;"Y", F80&lt;&gt;"Y"), 1, 0)))</f>
        <v/>
      </c>
      <c r="P80" s="20" t="str">
        <f t="shared" si="33"/>
        <v/>
      </c>
      <c r="Q80" s="10" t="str">
        <f t="shared" si="34"/>
        <v/>
      </c>
      <c r="R80" s="10" t="str">
        <f t="shared" si="35"/>
        <v/>
      </c>
      <c r="S80" s="10" t="str">
        <f>IF(B80=1,"",IF(AND(OR(AND(TrackingWorksheet!H85=Lists!$D$7,TrackingWorksheet!H85=TrackingWorksheet!J85),TrackingWorksheet!H85&lt;&gt;TrackingWorksheet!J85),TrackingWorksheet!K85="YES",TrackingWorksheet!H85&lt;&gt;Lists!$D$6,TrackingWorksheet!G85&lt;=WeeklySummary!$C$7,TrackingWorksheet!I85&lt;=WeeklySummary!$C$7),1,0))</f>
        <v/>
      </c>
      <c r="T80" s="10" t="str">
        <f t="shared" si="36"/>
        <v/>
      </c>
      <c r="U80" s="10" t="str">
        <f>IF($B80=1,"",IF(TrackingWorksheet!$K85="YES",1, 0)*D80)</f>
        <v/>
      </c>
      <c r="V80" s="20">
        <f t="shared" si="25"/>
        <v>0</v>
      </c>
      <c r="W80" s="20">
        <f t="shared" si="26"/>
        <v>0</v>
      </c>
      <c r="X80" s="10" t="str">
        <f>IF($B80=1,"",IF(AND(TrackingWorksheet!$L85&lt;&gt;"", TrackingWorksheet!$L85&gt;=WeeklySummary!$C$6,TrackingWorksheet!$L85&lt;=WeeklySummary!$C$7,OR(TrackingWorksheet!$H85=Lists!$D$4,TrackingWorksheet!$J85=Lists!$D$4)), 1, 0))</f>
        <v/>
      </c>
      <c r="Y80" s="10" t="str">
        <f>IF($B80=1,"",IF(AND(TrackingWorksheet!$L85&lt;&gt;"", TrackingWorksheet!$L85&gt;=WeeklySummary!$C$6,TrackingWorksheet!$L85&lt;=WeeklySummary!$C$7,OR(TrackingWorksheet!$H85=Lists!$D$5,TrackingWorksheet!$J85=Lists!$D$5)), 1, 0))</f>
        <v/>
      </c>
      <c r="Z80" s="10" t="str">
        <f>IF($B80=1,"",IF(AND(TrackingWorksheet!$L85&lt;&gt;"", TrackingWorksheet!$L85&gt;=WeeklySummary!$C$6,TrackingWorksheet!$L85&lt;=WeeklySummary!$C$7,OR(TrackingWorksheet!$H85=Lists!$D$6,TrackingWorksheet!$J85=Lists!$D$6)), 1, 0))</f>
        <v/>
      </c>
      <c r="AA80" s="19" t="str">
        <f>IF(B80=1,"",IF(AND(TrackingWorksheet!M85&lt;&gt;"",TrackingWorksheet!M85&lt;=WeeklySummary!$C$7),1,0)*D80)</f>
        <v/>
      </c>
      <c r="AB80" s="19" t="str">
        <f>IF(B80=1,"",IF(AND(TrackingWorksheet!N85&lt;&gt;"",TrackingWorksheet!N85&lt;=WeeklySummary!$C$7),1,0)*D80)</f>
        <v/>
      </c>
      <c r="AC80" s="19" t="str">
        <f>IF(B80=1,"",TrackingWorksheet!T85)</f>
        <v/>
      </c>
      <c r="AD80" s="19" t="str">
        <f>IF(B80=1,"",IF(D80*AND(TrackingWorksheet!S85&gt;=Calculations!$BD$3,TrackingWorksheet!U85="",TrackingWorksheet!K85="YES"),1,0))</f>
        <v/>
      </c>
      <c r="AE80" s="19" t="str">
        <f>IF($B80=1,"",IF(AND(TrackingWorksheet!$S85&gt;$BE$3,TrackingWorksheet!$T85=Lists!$P$4),1, 0)*D80)</f>
        <v/>
      </c>
      <c r="AF80" s="19" t="str">
        <f>IF($B80=1,"",IF(AND(TrackingWorksheet!$U85&gt;$BE$3,TrackingWorksheet!$V85=Lists!$P$4),1, 0)*D80)</f>
        <v/>
      </c>
      <c r="AG80" s="19" t="str">
        <f>IF($B80=1,"",IF(AND(TrackingWorksheet!$W85&gt;$BE$3,TrackingWorksheet!$X85=Lists!$P$4),1, 0)*D80)</f>
        <v/>
      </c>
      <c r="AH80" s="19" t="str">
        <f>IF($B80=1,"",IF(AND(TrackingWorksheet!$Y85&gt;$BE$3,TrackingWorksheet!$Z85=Lists!$P$4),1, 0)*D80)</f>
        <v/>
      </c>
      <c r="AI80" s="19" t="str">
        <f>IF($B80=1,"",IF(AND(TrackingWorksheet!$AA85&gt;$BE$3,TrackingWorksheet!$AB85=Lists!$P$4),1, 0)*D80)</f>
        <v/>
      </c>
      <c r="AJ80" s="19" t="str">
        <f>IF($B80=1,"",IF(AND(TrackingWorksheet!$S85&gt;$BE$3,TrackingWorksheet!$T85=Lists!$P$5),1, 0)*D80)</f>
        <v/>
      </c>
      <c r="AK80" s="19" t="str">
        <f>IF($B80=1,"",IF(AND(TrackingWorksheet!$U85&gt;$BE$3,TrackingWorksheet!$V85=Lists!$P$5),1, 0)*D80)</f>
        <v/>
      </c>
      <c r="AL80" s="19" t="str">
        <f>IF($B80=1,"",IF(AND(TrackingWorksheet!$W85&gt;$BE$3,TrackingWorksheet!$X85=Lists!$P$5),1, 0)*D80)</f>
        <v/>
      </c>
      <c r="AM80" s="19" t="str">
        <f>IF($B80=1,"",IF(AND(TrackingWorksheet!$Y85&gt;$BE$3,TrackingWorksheet!$Z85=Lists!$P$5),1, 0)*D80)</f>
        <v/>
      </c>
      <c r="AN80" s="19" t="str">
        <f>IF($B80=1,"",IF(AND(TrackingWorksheet!$AA85&gt;$BE$3,TrackingWorksheet!$AB85=Lists!$P$5),1, 0)*D80)</f>
        <v/>
      </c>
      <c r="AO80" s="19" t="str">
        <f>IF($B80=1,"",IF(AND(TrackingWorksheet!$S85&gt;$BE$3,TrackingWorksheet!$T85=Lists!$P$6),1, 0)*D80)</f>
        <v/>
      </c>
      <c r="AP80" s="19" t="str">
        <f>IF($B80=1,"",IF(AND(TrackingWorksheet!$U85&gt;$BE$3,TrackingWorksheet!$V85=Lists!$P$6),1, 0)*D80)</f>
        <v/>
      </c>
      <c r="AQ80" s="19" t="str">
        <f>IF($B80=1,"",IF(AND(TrackingWorksheet!$W85&gt;$BE$3,TrackingWorksheet!$X85=Lists!$P$6),1, 0)*D80)</f>
        <v/>
      </c>
      <c r="AR80" s="19" t="str">
        <f>IF($B80=1,"",IF(AND(TrackingWorksheet!$Y85&gt;$BE$3,TrackingWorksheet!$Z85=Lists!$P$6),1, 0)*D80)</f>
        <v/>
      </c>
      <c r="AS80" s="19" t="str">
        <f>IF($B80=1,"",IF(AND(TrackingWorksheet!$AA85&gt;$BE$3,TrackingWorksheet!$AB85=Lists!$P$6),1, 0)*D80)</f>
        <v/>
      </c>
      <c r="AT80" s="19">
        <f t="shared" si="27"/>
        <v>0</v>
      </c>
      <c r="AU80" s="19" t="str">
        <f>IF(B80=1,"",IF(AND(TrackingWorksheet!K85="",TrackingWorksheet!M85="", TrackingWorksheet!N85="", TrackingWorksheet!S85="", TrackingWorksheet!V85="", TrackingWorksheet!W85="", TrackingWorksheet!Y85="", TrackingWorksheet!AA85="", V80=1),1,0)*D80)</f>
        <v/>
      </c>
      <c r="AV80" s="19" t="str">
        <f>IF(B80=1,"",IF(D80*AND(TrackingWorksheet!U85&gt;Calculations!$BE$3,TrackingWorksheet!K85="YES"),1,0))</f>
        <v/>
      </c>
      <c r="AW80" s="19" t="str">
        <f>IF(B80=1,"",IF(D80*AND(TrackingWorksheet!W85&gt;Calculations!$BE$3,TrackingWorksheet!K85="YES"),1,0))</f>
        <v/>
      </c>
      <c r="AX80" s="19">
        <f t="shared" si="28"/>
        <v>0</v>
      </c>
      <c r="AY80" s="19">
        <f t="shared" si="24"/>
        <v>0</v>
      </c>
      <c r="AZ80" s="27" t="str">
        <f>IF(B80=1,"",IF(TrackingWorksheet!Q85="","",TrackingWorksheet!Q85))</f>
        <v/>
      </c>
      <c r="BB80" s="4"/>
      <c r="BC80" s="4"/>
      <c r="BD80" s="4"/>
      <c r="BE80" s="4"/>
      <c r="BF80" s="4"/>
      <c r="BG80" s="4" t="str">
        <f>IF(B80=1,"",IF(AND(N80=1,TrackingWorksheet!$I85+14&lt;=WeeklySummary!$C$7),1,0))</f>
        <v/>
      </c>
      <c r="BH80" s="4" t="str">
        <f>IF(B80=1,"",IF(AND(R80=1,TrackingWorksheet!$I85+14&lt;=WeeklySummary!$C$7),1,0))</f>
        <v/>
      </c>
      <c r="BI80" s="4" t="str">
        <f>IF(B80=1,"",IF(AND(J80=1,TrackingWorksheet!$G85+14&lt;=WeeklySummary!$C$7),1,0))</f>
        <v/>
      </c>
      <c r="BJ80" s="4" t="str">
        <f>IF(B80=1,"",IF(AND(T80=1,TrackingWorksheet!$I85+14&lt;=WeeklySummary!$C$7),1,0))</f>
        <v/>
      </c>
      <c r="BK80" s="4" t="str">
        <f>IF(B80=1,"",IF(AND(T80=1,TrackingWorksheet!$G85+14&lt;=WeeklySummary!$C$7),1,0))</f>
        <v/>
      </c>
      <c r="BL80" s="4">
        <f t="shared" si="37"/>
        <v>0</v>
      </c>
    </row>
    <row r="81" spans="2:64" x14ac:dyDescent="0.25">
      <c r="B81" s="27">
        <f>IF(AND(ISBLANK(TrackingWorksheet!B86),ISBLANK(TrackingWorksheet!C86),ISBLANK(TrackingWorksheet!G86),ISBLANK(TrackingWorksheet!H86),
ISBLANK(TrackingWorksheet!I86),ISBLANK(TrackingWorksheet!J86),ISBLANK(TrackingWorksheet!M86),
ISBLANK(TrackingWorksheet!N88)),1,0)</f>
        <v>1</v>
      </c>
      <c r="C81" s="12" t="str">
        <f>IF(B81=1,"",TrackingWorksheet!F86)</f>
        <v/>
      </c>
      <c r="D81" s="20" t="str">
        <f>IF(B81=1,"",IF(AND(TrackingWorksheet!B86&lt;&gt;"",TrackingWorksheet!B86&lt;=WeeklySummary!$C$7,OR(TrackingWorksheet!C86="",TrackingWorksheet!C86&gt;=WeeklySummary!$C$6)),1,0))</f>
        <v/>
      </c>
      <c r="E81" s="10" t="str">
        <f>IF(B81=1,"",IF(AND(TrackingWorksheet!G86 &lt;&gt;"",TrackingWorksheet!G86&lt;=WeeklySummary!$C$7, TrackingWorksheet!H86=Lists!$D$4), "Y", "N"))</f>
        <v/>
      </c>
      <c r="F81" s="10" t="str">
        <f>IF(B81=1,"",IF(AND(TrackingWorksheet!I86 &lt;&gt;"", TrackingWorksheet!I86&lt;=WeeklySummary!$C$7, TrackingWorksheet!J86=Lists!$D$4), "Y", "N"))</f>
        <v/>
      </c>
      <c r="G81" s="10" t="str">
        <f>IF(B81=1,"",IF(AND(TrackingWorksheet!G86 &lt;&gt;"",TrackingWorksheet!G86&lt;=WeeklySummary!$C$7, TrackingWorksheet!H86=Lists!$D$5), "Y", "N"))</f>
        <v/>
      </c>
      <c r="H81" s="10" t="str">
        <f>IF(B81=1,"",IF(AND(TrackingWorksheet!I86 &lt;&gt;"", TrackingWorksheet!I86&lt;=WeeklySummary!$C$7, TrackingWorksheet!J86=Lists!$D$5), "Y", "N"))</f>
        <v/>
      </c>
      <c r="I81" s="20" t="str">
        <f>IF(B81=1,"",IF(AND(TrackingWorksheet!G86 &lt;&gt;"", TrackingWorksheet!G86&lt;=WeeklySummary!$C$7, TrackingWorksheet!H86=Lists!$D$6), 1, 0))</f>
        <v/>
      </c>
      <c r="J81" s="20" t="str">
        <f t="shared" si="29"/>
        <v/>
      </c>
      <c r="K81" s="10" t="str">
        <f>IF(B81=1,"",IF(AND(TrackingWorksheet!I86&lt;=WeeklySummary!$C$7,TrackingWorksheet!K86="YES"),0,IF(AND(AND(OR(E81="Y",F81="Y"),E81&lt;&gt;F81),G81&lt;&gt;"Y", H81&lt;&gt;"Y"), 1, 0)))</f>
        <v/>
      </c>
      <c r="L81" s="20" t="str">
        <f t="shared" si="30"/>
        <v/>
      </c>
      <c r="M81" s="10" t="str">
        <f t="shared" si="31"/>
        <v/>
      </c>
      <c r="N81" s="20" t="str">
        <f t="shared" si="32"/>
        <v/>
      </c>
      <c r="O81" s="10" t="str">
        <f>IF(B81=1,"",IF(AND(TrackingWorksheet!I86&lt;=WeeklySummary!$C$7,TrackingWorksheet!K86="YES"),0,IF(AND(AND(OR(G81="Y",H81="Y"),G81&lt;&gt;H81),E81&lt;&gt;"Y", F81&lt;&gt;"Y"), 1, 0)))</f>
        <v/>
      </c>
      <c r="P81" s="20" t="str">
        <f t="shared" si="33"/>
        <v/>
      </c>
      <c r="Q81" s="10" t="str">
        <f t="shared" si="34"/>
        <v/>
      </c>
      <c r="R81" s="10" t="str">
        <f t="shared" si="35"/>
        <v/>
      </c>
      <c r="S81" s="10" t="str">
        <f>IF(B81=1,"",IF(AND(OR(AND(TrackingWorksheet!H86=Lists!$D$7,TrackingWorksheet!H86=TrackingWorksheet!J86),TrackingWorksheet!H86&lt;&gt;TrackingWorksheet!J86),TrackingWorksheet!K86="YES",TrackingWorksheet!H86&lt;&gt;Lists!$D$6,TrackingWorksheet!G86&lt;=WeeklySummary!$C$7,TrackingWorksheet!I86&lt;=WeeklySummary!$C$7),1,0))</f>
        <v/>
      </c>
      <c r="T81" s="10" t="str">
        <f t="shared" si="36"/>
        <v/>
      </c>
      <c r="U81" s="10" t="str">
        <f>IF($B81=1,"",IF(TrackingWorksheet!$K86="YES",1, 0)*D81)</f>
        <v/>
      </c>
      <c r="V81" s="20">
        <f t="shared" si="25"/>
        <v>0</v>
      </c>
      <c r="W81" s="20">
        <f t="shared" si="26"/>
        <v>0</v>
      </c>
      <c r="X81" s="10" t="str">
        <f>IF($B81=1,"",IF(AND(TrackingWorksheet!$L86&lt;&gt;"", TrackingWorksheet!$L86&gt;=WeeklySummary!$C$6,TrackingWorksheet!$L86&lt;=WeeklySummary!$C$7,OR(TrackingWorksheet!$H86=Lists!$D$4,TrackingWorksheet!$J86=Lists!$D$4)), 1, 0))</f>
        <v/>
      </c>
      <c r="Y81" s="10" t="str">
        <f>IF($B81=1,"",IF(AND(TrackingWorksheet!$L86&lt;&gt;"", TrackingWorksheet!$L86&gt;=WeeklySummary!$C$6,TrackingWorksheet!$L86&lt;=WeeklySummary!$C$7,OR(TrackingWorksheet!$H86=Lists!$D$5,TrackingWorksheet!$J86=Lists!$D$5)), 1, 0))</f>
        <v/>
      </c>
      <c r="Z81" s="10" t="str">
        <f>IF($B81=1,"",IF(AND(TrackingWorksheet!$L86&lt;&gt;"", TrackingWorksheet!$L86&gt;=WeeklySummary!$C$6,TrackingWorksheet!$L86&lt;=WeeklySummary!$C$7,OR(TrackingWorksheet!$H86=Lists!$D$6,TrackingWorksheet!$J86=Lists!$D$6)), 1, 0))</f>
        <v/>
      </c>
      <c r="AA81" s="19" t="str">
        <f>IF(B81=1,"",IF(AND(TrackingWorksheet!M86&lt;&gt;"",TrackingWorksheet!M86&lt;=WeeklySummary!$C$7),1,0)*D81)</f>
        <v/>
      </c>
      <c r="AB81" s="19" t="str">
        <f>IF(B81=1,"",IF(AND(TrackingWorksheet!N86&lt;&gt;"",TrackingWorksheet!N86&lt;=WeeklySummary!$C$7),1,0)*D81)</f>
        <v/>
      </c>
      <c r="AC81" s="19" t="str">
        <f>IF(B81=1,"",TrackingWorksheet!T86)</f>
        <v/>
      </c>
      <c r="AD81" s="19" t="str">
        <f>IF(B81=1,"",IF(D81*AND(TrackingWorksheet!S86&gt;=Calculations!$BD$3,TrackingWorksheet!U86="",TrackingWorksheet!K86="YES"),1,0))</f>
        <v/>
      </c>
      <c r="AE81" s="19" t="str">
        <f>IF($B81=1,"",IF(AND(TrackingWorksheet!$S86&gt;$BE$3,TrackingWorksheet!$T86=Lists!$P$4),1, 0)*D81)</f>
        <v/>
      </c>
      <c r="AF81" s="19" t="str">
        <f>IF($B81=1,"",IF(AND(TrackingWorksheet!$U86&gt;$BE$3,TrackingWorksheet!$V86=Lists!$P$4),1, 0)*D81)</f>
        <v/>
      </c>
      <c r="AG81" s="19" t="str">
        <f>IF($B81=1,"",IF(AND(TrackingWorksheet!$W86&gt;$BE$3,TrackingWorksheet!$X86=Lists!$P$4),1, 0)*D81)</f>
        <v/>
      </c>
      <c r="AH81" s="19" t="str">
        <f>IF($B81=1,"",IF(AND(TrackingWorksheet!$Y86&gt;$BE$3,TrackingWorksheet!$Z86=Lists!$P$4),1, 0)*D81)</f>
        <v/>
      </c>
      <c r="AI81" s="19" t="str">
        <f>IF($B81=1,"",IF(AND(TrackingWorksheet!$AA86&gt;$BE$3,TrackingWorksheet!$AB86=Lists!$P$4),1, 0)*D81)</f>
        <v/>
      </c>
      <c r="AJ81" s="19" t="str">
        <f>IF($B81=1,"",IF(AND(TrackingWorksheet!$S86&gt;$BE$3,TrackingWorksheet!$T86=Lists!$P$5),1, 0)*D81)</f>
        <v/>
      </c>
      <c r="AK81" s="19" t="str">
        <f>IF($B81=1,"",IF(AND(TrackingWorksheet!$U86&gt;$BE$3,TrackingWorksheet!$V86=Lists!$P$5),1, 0)*D81)</f>
        <v/>
      </c>
      <c r="AL81" s="19" t="str">
        <f>IF($B81=1,"",IF(AND(TrackingWorksheet!$W86&gt;$BE$3,TrackingWorksheet!$X86=Lists!$P$5),1, 0)*D81)</f>
        <v/>
      </c>
      <c r="AM81" s="19" t="str">
        <f>IF($B81=1,"",IF(AND(TrackingWorksheet!$Y86&gt;$BE$3,TrackingWorksheet!$Z86=Lists!$P$5),1, 0)*D81)</f>
        <v/>
      </c>
      <c r="AN81" s="19" t="str">
        <f>IF($B81=1,"",IF(AND(TrackingWorksheet!$AA86&gt;$BE$3,TrackingWorksheet!$AB86=Lists!$P$5),1, 0)*D81)</f>
        <v/>
      </c>
      <c r="AO81" s="19" t="str">
        <f>IF($B81=1,"",IF(AND(TrackingWorksheet!$S86&gt;$BE$3,TrackingWorksheet!$T86=Lists!$P$6),1, 0)*D81)</f>
        <v/>
      </c>
      <c r="AP81" s="19" t="str">
        <f>IF($B81=1,"",IF(AND(TrackingWorksheet!$U86&gt;$BE$3,TrackingWorksheet!$V86=Lists!$P$6),1, 0)*D81)</f>
        <v/>
      </c>
      <c r="AQ81" s="19" t="str">
        <f>IF($B81=1,"",IF(AND(TrackingWorksheet!$W86&gt;$BE$3,TrackingWorksheet!$X86=Lists!$P$6),1, 0)*D81)</f>
        <v/>
      </c>
      <c r="AR81" s="19" t="str">
        <f>IF($B81=1,"",IF(AND(TrackingWorksheet!$Y86&gt;$BE$3,TrackingWorksheet!$Z86=Lists!$P$6),1, 0)*D81)</f>
        <v/>
      </c>
      <c r="AS81" s="19" t="str">
        <f>IF($B81=1,"",IF(AND(TrackingWorksheet!$AA86&gt;$BE$3,TrackingWorksheet!$AB86=Lists!$P$6),1, 0)*D81)</f>
        <v/>
      </c>
      <c r="AT81" s="19">
        <f t="shared" si="27"/>
        <v>0</v>
      </c>
      <c r="AU81" s="19" t="str">
        <f>IF(B81=1,"",IF(AND(TrackingWorksheet!K86="",TrackingWorksheet!M86="", TrackingWorksheet!N86="", TrackingWorksheet!S86="", TrackingWorksheet!V86="", TrackingWorksheet!W86="", TrackingWorksheet!Y86="", TrackingWorksheet!AA86="", V81=1),1,0)*D81)</f>
        <v/>
      </c>
      <c r="AV81" s="19" t="str">
        <f>IF(B81=1,"",IF(D81*AND(TrackingWorksheet!U86&gt;Calculations!$BE$3,TrackingWorksheet!K86="YES"),1,0))</f>
        <v/>
      </c>
      <c r="AW81" s="19" t="str">
        <f>IF(B81=1,"",IF(D81*AND(TrackingWorksheet!W86&gt;Calculations!$BE$3,TrackingWorksheet!K86="YES"),1,0))</f>
        <v/>
      </c>
      <c r="AX81" s="19">
        <f t="shared" si="28"/>
        <v>0</v>
      </c>
      <c r="AY81" s="19">
        <f t="shared" si="24"/>
        <v>0</v>
      </c>
      <c r="AZ81" s="27" t="str">
        <f>IF(B81=1,"",IF(TrackingWorksheet!Q86="","",TrackingWorksheet!Q86))</f>
        <v/>
      </c>
      <c r="BB81" s="4"/>
      <c r="BC81" s="4"/>
      <c r="BD81" s="4"/>
      <c r="BE81" s="4"/>
      <c r="BF81" s="4"/>
      <c r="BG81" s="4" t="str">
        <f>IF(B81=1,"",IF(AND(N81=1,TrackingWorksheet!$I86+14&lt;=WeeklySummary!$C$7),1,0))</f>
        <v/>
      </c>
      <c r="BH81" s="4" t="str">
        <f>IF(B81=1,"",IF(AND(R81=1,TrackingWorksheet!$I86+14&lt;=WeeklySummary!$C$7),1,0))</f>
        <v/>
      </c>
      <c r="BI81" s="4" t="str">
        <f>IF(B81=1,"",IF(AND(J81=1,TrackingWorksheet!$G86+14&lt;=WeeklySummary!$C$7),1,0))</f>
        <v/>
      </c>
      <c r="BJ81" s="4" t="str">
        <f>IF(B81=1,"",IF(AND(T81=1,TrackingWorksheet!$I86+14&lt;=WeeklySummary!$C$7),1,0))</f>
        <v/>
      </c>
      <c r="BK81" s="4" t="str">
        <f>IF(B81=1,"",IF(AND(T81=1,TrackingWorksheet!$G86+14&lt;=WeeklySummary!$C$7),1,0))</f>
        <v/>
      </c>
      <c r="BL81" s="4">
        <f t="shared" si="37"/>
        <v>0</v>
      </c>
    </row>
    <row r="82" spans="2:64" x14ac:dyDescent="0.25">
      <c r="B82" s="27">
        <f>IF(AND(ISBLANK(TrackingWorksheet!B87),ISBLANK(TrackingWorksheet!C87),ISBLANK(TrackingWorksheet!G87),ISBLANK(TrackingWorksheet!H87),
ISBLANK(TrackingWorksheet!I87),ISBLANK(TrackingWorksheet!J87),ISBLANK(TrackingWorksheet!M87),
ISBLANK(TrackingWorksheet!N89)),1,0)</f>
        <v>1</v>
      </c>
      <c r="C82" s="12" t="str">
        <f>IF(B82=1,"",TrackingWorksheet!F87)</f>
        <v/>
      </c>
      <c r="D82" s="20" t="str">
        <f>IF(B82=1,"",IF(AND(TrackingWorksheet!B87&lt;&gt;"",TrackingWorksheet!B87&lt;=WeeklySummary!$C$7,OR(TrackingWorksheet!C87="",TrackingWorksheet!C87&gt;=WeeklySummary!$C$6)),1,0))</f>
        <v/>
      </c>
      <c r="E82" s="10" t="str">
        <f>IF(B82=1,"",IF(AND(TrackingWorksheet!G87 &lt;&gt;"",TrackingWorksheet!G87&lt;=WeeklySummary!$C$7, TrackingWorksheet!H87=Lists!$D$4), "Y", "N"))</f>
        <v/>
      </c>
      <c r="F82" s="10" t="str">
        <f>IF(B82=1,"",IF(AND(TrackingWorksheet!I87 &lt;&gt;"", TrackingWorksheet!I87&lt;=WeeklySummary!$C$7, TrackingWorksheet!J87=Lists!$D$4), "Y", "N"))</f>
        <v/>
      </c>
      <c r="G82" s="10" t="str">
        <f>IF(B82=1,"",IF(AND(TrackingWorksheet!G87 &lt;&gt;"",TrackingWorksheet!G87&lt;=WeeklySummary!$C$7, TrackingWorksheet!H87=Lists!$D$5), "Y", "N"))</f>
        <v/>
      </c>
      <c r="H82" s="10" t="str">
        <f>IF(B82=1,"",IF(AND(TrackingWorksheet!I87 &lt;&gt;"", TrackingWorksheet!I87&lt;=WeeklySummary!$C$7, TrackingWorksheet!J87=Lists!$D$5), "Y", "N"))</f>
        <v/>
      </c>
      <c r="I82" s="20" t="str">
        <f>IF(B82=1,"",IF(AND(TrackingWorksheet!G87 &lt;&gt;"", TrackingWorksheet!G87&lt;=WeeklySummary!$C$7, TrackingWorksheet!H87=Lists!$D$6), 1, 0))</f>
        <v/>
      </c>
      <c r="J82" s="20" t="str">
        <f t="shared" si="29"/>
        <v/>
      </c>
      <c r="K82" s="10" t="str">
        <f>IF(B82=1,"",IF(AND(TrackingWorksheet!I87&lt;=WeeklySummary!$C$7,TrackingWorksheet!K87="YES"),0,IF(AND(AND(OR(E82="Y",F82="Y"),E82&lt;&gt;F82),G82&lt;&gt;"Y", H82&lt;&gt;"Y"), 1, 0)))</f>
        <v/>
      </c>
      <c r="L82" s="20" t="str">
        <f t="shared" si="30"/>
        <v/>
      </c>
      <c r="M82" s="10" t="str">
        <f t="shared" si="31"/>
        <v/>
      </c>
      <c r="N82" s="20" t="str">
        <f t="shared" si="32"/>
        <v/>
      </c>
      <c r="O82" s="10" t="str">
        <f>IF(B82=1,"",IF(AND(TrackingWorksheet!I87&lt;=WeeklySummary!$C$7,TrackingWorksheet!K87="YES"),0,IF(AND(AND(OR(G82="Y",H82="Y"),G82&lt;&gt;H82),E82&lt;&gt;"Y", F82&lt;&gt;"Y"), 1, 0)))</f>
        <v/>
      </c>
      <c r="P82" s="20" t="str">
        <f t="shared" si="33"/>
        <v/>
      </c>
      <c r="Q82" s="10" t="str">
        <f t="shared" si="34"/>
        <v/>
      </c>
      <c r="R82" s="10" t="str">
        <f t="shared" si="35"/>
        <v/>
      </c>
      <c r="S82" s="10" t="str">
        <f>IF(B82=1,"",IF(AND(OR(AND(TrackingWorksheet!H87=Lists!$D$7,TrackingWorksheet!H87=TrackingWorksheet!J87),TrackingWorksheet!H87&lt;&gt;TrackingWorksheet!J87),TrackingWorksheet!K87="YES",TrackingWorksheet!H87&lt;&gt;Lists!$D$6,TrackingWorksheet!G87&lt;=WeeklySummary!$C$7,TrackingWorksheet!I87&lt;=WeeklySummary!$C$7),1,0))</f>
        <v/>
      </c>
      <c r="T82" s="10" t="str">
        <f t="shared" si="36"/>
        <v/>
      </c>
      <c r="U82" s="10" t="str">
        <f>IF($B82=1,"",IF(TrackingWorksheet!$K87="YES",1, 0)*D82)</f>
        <v/>
      </c>
      <c r="V82" s="20">
        <f t="shared" si="25"/>
        <v>0</v>
      </c>
      <c r="W82" s="20">
        <f t="shared" si="26"/>
        <v>0</v>
      </c>
      <c r="X82" s="10" t="str">
        <f>IF($B82=1,"",IF(AND(TrackingWorksheet!$L87&lt;&gt;"", TrackingWorksheet!$L87&gt;=WeeklySummary!$C$6,TrackingWorksheet!$L87&lt;=WeeklySummary!$C$7,OR(TrackingWorksheet!$H87=Lists!$D$4,TrackingWorksheet!$J87=Lists!$D$4)), 1, 0))</f>
        <v/>
      </c>
      <c r="Y82" s="10" t="str">
        <f>IF($B82=1,"",IF(AND(TrackingWorksheet!$L87&lt;&gt;"", TrackingWorksheet!$L87&gt;=WeeklySummary!$C$6,TrackingWorksheet!$L87&lt;=WeeklySummary!$C$7,OR(TrackingWorksheet!$H87=Lists!$D$5,TrackingWorksheet!$J87=Lists!$D$5)), 1, 0))</f>
        <v/>
      </c>
      <c r="Z82" s="10" t="str">
        <f>IF($B82=1,"",IF(AND(TrackingWorksheet!$L87&lt;&gt;"", TrackingWorksheet!$L87&gt;=WeeklySummary!$C$6,TrackingWorksheet!$L87&lt;=WeeklySummary!$C$7,OR(TrackingWorksheet!$H87=Lists!$D$6,TrackingWorksheet!$J87=Lists!$D$6)), 1, 0))</f>
        <v/>
      </c>
      <c r="AA82" s="19" t="str">
        <f>IF(B82=1,"",IF(AND(TrackingWorksheet!M87&lt;&gt;"",TrackingWorksheet!M87&lt;=WeeklySummary!$C$7),1,0)*D82)</f>
        <v/>
      </c>
      <c r="AB82" s="19" t="str">
        <f>IF(B82=1,"",IF(AND(TrackingWorksheet!N87&lt;&gt;"",TrackingWorksheet!N87&lt;=WeeklySummary!$C$7),1,0)*D82)</f>
        <v/>
      </c>
      <c r="AC82" s="19" t="str">
        <f>IF(B82=1,"",TrackingWorksheet!T87)</f>
        <v/>
      </c>
      <c r="AD82" s="19" t="str">
        <f>IF(B82=1,"",IF(D82*AND(TrackingWorksheet!S87&gt;=Calculations!$BD$3,TrackingWorksheet!U87="",TrackingWorksheet!K87="YES"),1,0))</f>
        <v/>
      </c>
      <c r="AE82" s="19" t="str">
        <f>IF($B82=1,"",IF(AND(TrackingWorksheet!$S87&gt;$BE$3,TrackingWorksheet!$T87=Lists!$P$4),1, 0)*D82)</f>
        <v/>
      </c>
      <c r="AF82" s="19" t="str">
        <f>IF($B82=1,"",IF(AND(TrackingWorksheet!$U87&gt;$BE$3,TrackingWorksheet!$V87=Lists!$P$4),1, 0)*D82)</f>
        <v/>
      </c>
      <c r="AG82" s="19" t="str">
        <f>IF($B82=1,"",IF(AND(TrackingWorksheet!$W87&gt;$BE$3,TrackingWorksheet!$X87=Lists!$P$4),1, 0)*D82)</f>
        <v/>
      </c>
      <c r="AH82" s="19" t="str">
        <f>IF($B82=1,"",IF(AND(TrackingWorksheet!$Y87&gt;$BE$3,TrackingWorksheet!$Z87=Lists!$P$4),1, 0)*D82)</f>
        <v/>
      </c>
      <c r="AI82" s="19" t="str">
        <f>IF($B82=1,"",IF(AND(TrackingWorksheet!$AA87&gt;$BE$3,TrackingWorksheet!$AB87=Lists!$P$4),1, 0)*D82)</f>
        <v/>
      </c>
      <c r="AJ82" s="19" t="str">
        <f>IF($B82=1,"",IF(AND(TrackingWorksheet!$S87&gt;$BE$3,TrackingWorksheet!$T87=Lists!$P$5),1, 0)*D82)</f>
        <v/>
      </c>
      <c r="AK82" s="19" t="str">
        <f>IF($B82=1,"",IF(AND(TrackingWorksheet!$U87&gt;$BE$3,TrackingWorksheet!$V87=Lists!$P$5),1, 0)*D82)</f>
        <v/>
      </c>
      <c r="AL82" s="19" t="str">
        <f>IF($B82=1,"",IF(AND(TrackingWorksheet!$W87&gt;$BE$3,TrackingWorksheet!$X87=Lists!$P$5),1, 0)*D82)</f>
        <v/>
      </c>
      <c r="AM82" s="19" t="str">
        <f>IF($B82=1,"",IF(AND(TrackingWorksheet!$Y87&gt;$BE$3,TrackingWorksheet!$Z87=Lists!$P$5),1, 0)*D82)</f>
        <v/>
      </c>
      <c r="AN82" s="19" t="str">
        <f>IF($B82=1,"",IF(AND(TrackingWorksheet!$AA87&gt;$BE$3,TrackingWorksheet!$AB87=Lists!$P$5),1, 0)*D82)</f>
        <v/>
      </c>
      <c r="AO82" s="19" t="str">
        <f>IF($B82=1,"",IF(AND(TrackingWorksheet!$S87&gt;$BE$3,TrackingWorksheet!$T87=Lists!$P$6),1, 0)*D82)</f>
        <v/>
      </c>
      <c r="AP82" s="19" t="str">
        <f>IF($B82=1,"",IF(AND(TrackingWorksheet!$U87&gt;$BE$3,TrackingWorksheet!$V87=Lists!$P$6),1, 0)*D82)</f>
        <v/>
      </c>
      <c r="AQ82" s="19" t="str">
        <f>IF($B82=1,"",IF(AND(TrackingWorksheet!$W87&gt;$BE$3,TrackingWorksheet!$X87=Lists!$P$6),1, 0)*D82)</f>
        <v/>
      </c>
      <c r="AR82" s="19" t="str">
        <f>IF($B82=1,"",IF(AND(TrackingWorksheet!$Y87&gt;$BE$3,TrackingWorksheet!$Z87=Lists!$P$6),1, 0)*D82)</f>
        <v/>
      </c>
      <c r="AS82" s="19" t="str">
        <f>IF($B82=1,"",IF(AND(TrackingWorksheet!$AA87&gt;$BE$3,TrackingWorksheet!$AB87=Lists!$P$6),1, 0)*D82)</f>
        <v/>
      </c>
      <c r="AT82" s="19">
        <f t="shared" si="27"/>
        <v>0</v>
      </c>
      <c r="AU82" s="19" t="str">
        <f>IF(B82=1,"",IF(AND(TrackingWorksheet!K87="",TrackingWorksheet!M87="", TrackingWorksheet!N87="", TrackingWorksheet!S87="", TrackingWorksheet!V87="", TrackingWorksheet!W87="", TrackingWorksheet!Y87="", TrackingWorksheet!AA87="", V82=1),1,0)*D82)</f>
        <v/>
      </c>
      <c r="AV82" s="19" t="str">
        <f>IF(B82=1,"",IF(D82*AND(TrackingWorksheet!U87&gt;Calculations!$BE$3,TrackingWorksheet!K87="YES"),1,0))</f>
        <v/>
      </c>
      <c r="AW82" s="19" t="str">
        <f>IF(B82=1,"",IF(D82*AND(TrackingWorksheet!W87&gt;Calculations!$BE$3,TrackingWorksheet!K87="YES"),1,0))</f>
        <v/>
      </c>
      <c r="AX82" s="19">
        <f t="shared" si="28"/>
        <v>0</v>
      </c>
      <c r="AY82" s="19">
        <f t="shared" si="24"/>
        <v>0</v>
      </c>
      <c r="AZ82" s="27" t="str">
        <f>IF(B82=1,"",IF(TrackingWorksheet!Q87="","",TrackingWorksheet!Q87))</f>
        <v/>
      </c>
      <c r="BB82" s="4"/>
      <c r="BC82" s="4"/>
      <c r="BD82" s="4"/>
      <c r="BE82" s="4"/>
      <c r="BF82" s="4"/>
      <c r="BG82" s="4" t="str">
        <f>IF(B82=1,"",IF(AND(N82=1,TrackingWorksheet!$I87+14&lt;=WeeklySummary!$C$7),1,0))</f>
        <v/>
      </c>
      <c r="BH82" s="4" t="str">
        <f>IF(B82=1,"",IF(AND(R82=1,TrackingWorksheet!$I87+14&lt;=WeeklySummary!$C$7),1,0))</f>
        <v/>
      </c>
      <c r="BI82" s="4" t="str">
        <f>IF(B82=1,"",IF(AND(J82=1,TrackingWorksheet!$G87+14&lt;=WeeklySummary!$C$7),1,0))</f>
        <v/>
      </c>
      <c r="BJ82" s="4" t="str">
        <f>IF(B82=1,"",IF(AND(T82=1,TrackingWorksheet!$I87+14&lt;=WeeklySummary!$C$7),1,0))</f>
        <v/>
      </c>
      <c r="BK82" s="4" t="str">
        <f>IF(B82=1,"",IF(AND(T82=1,TrackingWorksheet!$G87+14&lt;=WeeklySummary!$C$7),1,0))</f>
        <v/>
      </c>
      <c r="BL82" s="4">
        <f t="shared" si="37"/>
        <v>0</v>
      </c>
    </row>
    <row r="83" spans="2:64" x14ac:dyDescent="0.25">
      <c r="B83" s="27">
        <f>IF(AND(ISBLANK(TrackingWorksheet!B88),ISBLANK(TrackingWorksheet!C88),ISBLANK(TrackingWorksheet!G88),ISBLANK(TrackingWorksheet!H88),
ISBLANK(TrackingWorksheet!I88),ISBLANK(TrackingWorksheet!J88),ISBLANK(TrackingWorksheet!M88),
ISBLANK(TrackingWorksheet!N90)),1,0)</f>
        <v>1</v>
      </c>
      <c r="C83" s="12" t="str">
        <f>IF(B83=1,"",TrackingWorksheet!F88)</f>
        <v/>
      </c>
      <c r="D83" s="20" t="str">
        <f>IF(B83=1,"",IF(AND(TrackingWorksheet!B88&lt;&gt;"",TrackingWorksheet!B88&lt;=WeeklySummary!$C$7,OR(TrackingWorksheet!C88="",TrackingWorksheet!C88&gt;=WeeklySummary!$C$6)),1,0))</f>
        <v/>
      </c>
      <c r="E83" s="10" t="str">
        <f>IF(B83=1,"",IF(AND(TrackingWorksheet!G88 &lt;&gt;"",TrackingWorksheet!G88&lt;=WeeklySummary!$C$7, TrackingWorksheet!H88=Lists!$D$4), "Y", "N"))</f>
        <v/>
      </c>
      <c r="F83" s="10" t="str">
        <f>IF(B83=1,"",IF(AND(TrackingWorksheet!I88 &lt;&gt;"", TrackingWorksheet!I88&lt;=WeeklySummary!$C$7, TrackingWorksheet!J88=Lists!$D$4), "Y", "N"))</f>
        <v/>
      </c>
      <c r="G83" s="10" t="str">
        <f>IF(B83=1,"",IF(AND(TrackingWorksheet!G88 &lt;&gt;"",TrackingWorksheet!G88&lt;=WeeklySummary!$C$7, TrackingWorksheet!H88=Lists!$D$5), "Y", "N"))</f>
        <v/>
      </c>
      <c r="H83" s="10" t="str">
        <f>IF(B83=1,"",IF(AND(TrackingWorksheet!I88 &lt;&gt;"", TrackingWorksheet!I88&lt;=WeeklySummary!$C$7, TrackingWorksheet!J88=Lists!$D$5), "Y", "N"))</f>
        <v/>
      </c>
      <c r="I83" s="20" t="str">
        <f>IF(B83=1,"",IF(AND(TrackingWorksheet!G88 &lt;&gt;"", TrackingWorksheet!G88&lt;=WeeklySummary!$C$7, TrackingWorksheet!H88=Lists!$D$6), 1, 0))</f>
        <v/>
      </c>
      <c r="J83" s="20" t="str">
        <f t="shared" si="29"/>
        <v/>
      </c>
      <c r="K83" s="10" t="str">
        <f>IF(B83=1,"",IF(AND(TrackingWorksheet!I88&lt;=WeeklySummary!$C$7,TrackingWorksheet!K88="YES"),0,IF(AND(AND(OR(E83="Y",F83="Y"),E83&lt;&gt;F83),G83&lt;&gt;"Y", H83&lt;&gt;"Y"), 1, 0)))</f>
        <v/>
      </c>
      <c r="L83" s="20" t="str">
        <f t="shared" si="30"/>
        <v/>
      </c>
      <c r="M83" s="10" t="str">
        <f t="shared" si="31"/>
        <v/>
      </c>
      <c r="N83" s="20" t="str">
        <f t="shared" si="32"/>
        <v/>
      </c>
      <c r="O83" s="10" t="str">
        <f>IF(B83=1,"",IF(AND(TrackingWorksheet!I88&lt;=WeeklySummary!$C$7,TrackingWorksheet!K88="YES"),0,IF(AND(AND(OR(G83="Y",H83="Y"),G83&lt;&gt;H83),E83&lt;&gt;"Y", F83&lt;&gt;"Y"), 1, 0)))</f>
        <v/>
      </c>
      <c r="P83" s="20" t="str">
        <f t="shared" si="33"/>
        <v/>
      </c>
      <c r="Q83" s="10" t="str">
        <f t="shared" si="34"/>
        <v/>
      </c>
      <c r="R83" s="10" t="str">
        <f t="shared" si="35"/>
        <v/>
      </c>
      <c r="S83" s="10" t="str">
        <f>IF(B83=1,"",IF(AND(OR(AND(TrackingWorksheet!H88=Lists!$D$7,TrackingWorksheet!H88=TrackingWorksheet!J88),TrackingWorksheet!H88&lt;&gt;TrackingWorksheet!J88),TrackingWorksheet!K88="YES",TrackingWorksheet!H88&lt;&gt;Lists!$D$6,TrackingWorksheet!G88&lt;=WeeklySummary!$C$7,TrackingWorksheet!I88&lt;=WeeklySummary!$C$7),1,0))</f>
        <v/>
      </c>
      <c r="T83" s="10" t="str">
        <f t="shared" si="36"/>
        <v/>
      </c>
      <c r="U83" s="10" t="str">
        <f>IF($B83=1,"",IF(TrackingWorksheet!$K88="YES",1, 0)*D83)</f>
        <v/>
      </c>
      <c r="V83" s="20">
        <f t="shared" si="25"/>
        <v>0</v>
      </c>
      <c r="W83" s="20">
        <f t="shared" si="26"/>
        <v>0</v>
      </c>
      <c r="X83" s="10" t="str">
        <f>IF($B83=1,"",IF(AND(TrackingWorksheet!$L88&lt;&gt;"", TrackingWorksheet!$L88&gt;=WeeklySummary!$C$6,TrackingWorksheet!$L88&lt;=WeeklySummary!$C$7,OR(TrackingWorksheet!$H88=Lists!$D$4,TrackingWorksheet!$J88=Lists!$D$4)), 1, 0))</f>
        <v/>
      </c>
      <c r="Y83" s="10" t="str">
        <f>IF($B83=1,"",IF(AND(TrackingWorksheet!$L88&lt;&gt;"", TrackingWorksheet!$L88&gt;=WeeklySummary!$C$6,TrackingWorksheet!$L88&lt;=WeeklySummary!$C$7,OR(TrackingWorksheet!$H88=Lists!$D$5,TrackingWorksheet!$J88=Lists!$D$5)), 1, 0))</f>
        <v/>
      </c>
      <c r="Z83" s="10" t="str">
        <f>IF($B83=1,"",IF(AND(TrackingWorksheet!$L88&lt;&gt;"", TrackingWorksheet!$L88&gt;=WeeklySummary!$C$6,TrackingWorksheet!$L88&lt;=WeeklySummary!$C$7,OR(TrackingWorksheet!$H88=Lists!$D$6,TrackingWorksheet!$J88=Lists!$D$6)), 1, 0))</f>
        <v/>
      </c>
      <c r="AA83" s="19" t="str">
        <f>IF(B83=1,"",IF(AND(TrackingWorksheet!M88&lt;&gt;"",TrackingWorksheet!M88&lt;=WeeklySummary!$C$7),1,0)*D83)</f>
        <v/>
      </c>
      <c r="AB83" s="19" t="str">
        <f>IF(B83=1,"",IF(AND(TrackingWorksheet!N88&lt;&gt;"",TrackingWorksheet!N88&lt;=WeeklySummary!$C$7),1,0)*D83)</f>
        <v/>
      </c>
      <c r="AC83" s="19" t="str">
        <f>IF(B83=1,"",TrackingWorksheet!T88)</f>
        <v/>
      </c>
      <c r="AD83" s="19" t="str">
        <f>IF(B83=1,"",IF(D83*AND(TrackingWorksheet!S88&gt;=Calculations!$BD$3,TrackingWorksheet!U88="",TrackingWorksheet!K88="YES"),1,0))</f>
        <v/>
      </c>
      <c r="AE83" s="19" t="str">
        <f>IF($B83=1,"",IF(AND(TrackingWorksheet!$S88&gt;$BE$3,TrackingWorksheet!$T88=Lists!$P$4),1, 0)*D83)</f>
        <v/>
      </c>
      <c r="AF83" s="19" t="str">
        <f>IF($B83=1,"",IF(AND(TrackingWorksheet!$U88&gt;$BE$3,TrackingWorksheet!$V88=Lists!$P$4),1, 0)*D83)</f>
        <v/>
      </c>
      <c r="AG83" s="19" t="str">
        <f>IF($B83=1,"",IF(AND(TrackingWorksheet!$W88&gt;$BE$3,TrackingWorksheet!$X88=Lists!$P$4),1, 0)*D83)</f>
        <v/>
      </c>
      <c r="AH83" s="19" t="str">
        <f>IF($B83=1,"",IF(AND(TrackingWorksheet!$Y88&gt;$BE$3,TrackingWorksheet!$Z88=Lists!$P$4),1, 0)*D83)</f>
        <v/>
      </c>
      <c r="AI83" s="19" t="str">
        <f>IF($B83=1,"",IF(AND(TrackingWorksheet!$AA88&gt;$BE$3,TrackingWorksheet!$AB88=Lists!$P$4),1, 0)*D83)</f>
        <v/>
      </c>
      <c r="AJ83" s="19" t="str">
        <f>IF($B83=1,"",IF(AND(TrackingWorksheet!$S88&gt;$BE$3,TrackingWorksheet!$T88=Lists!$P$5),1, 0)*D83)</f>
        <v/>
      </c>
      <c r="AK83" s="19" t="str">
        <f>IF($B83=1,"",IF(AND(TrackingWorksheet!$U88&gt;$BE$3,TrackingWorksheet!$V88=Lists!$P$5),1, 0)*D83)</f>
        <v/>
      </c>
      <c r="AL83" s="19" t="str">
        <f>IF($B83=1,"",IF(AND(TrackingWorksheet!$W88&gt;$BE$3,TrackingWorksheet!$X88=Lists!$P$5),1, 0)*D83)</f>
        <v/>
      </c>
      <c r="AM83" s="19" t="str">
        <f>IF($B83=1,"",IF(AND(TrackingWorksheet!$Y88&gt;$BE$3,TrackingWorksheet!$Z88=Lists!$P$5),1, 0)*D83)</f>
        <v/>
      </c>
      <c r="AN83" s="19" t="str">
        <f>IF($B83=1,"",IF(AND(TrackingWorksheet!$AA88&gt;$BE$3,TrackingWorksheet!$AB88=Lists!$P$5),1, 0)*D83)</f>
        <v/>
      </c>
      <c r="AO83" s="19" t="str">
        <f>IF($B83=1,"",IF(AND(TrackingWorksheet!$S88&gt;$BE$3,TrackingWorksheet!$T88=Lists!$P$6),1, 0)*D83)</f>
        <v/>
      </c>
      <c r="AP83" s="19" t="str">
        <f>IF($B83=1,"",IF(AND(TrackingWorksheet!$U88&gt;$BE$3,TrackingWorksheet!$V88=Lists!$P$6),1, 0)*D83)</f>
        <v/>
      </c>
      <c r="AQ83" s="19" t="str">
        <f>IF($B83=1,"",IF(AND(TrackingWorksheet!$W88&gt;$BE$3,TrackingWorksheet!$X88=Lists!$P$6),1, 0)*D83)</f>
        <v/>
      </c>
      <c r="AR83" s="19" t="str">
        <f>IF($B83=1,"",IF(AND(TrackingWorksheet!$Y88&gt;$BE$3,TrackingWorksheet!$Z88=Lists!$P$6),1, 0)*D83)</f>
        <v/>
      </c>
      <c r="AS83" s="19" t="str">
        <f>IF($B83=1,"",IF(AND(TrackingWorksheet!$AA88&gt;$BE$3,TrackingWorksheet!$AB88=Lists!$P$6),1, 0)*D83)</f>
        <v/>
      </c>
      <c r="AT83" s="19">
        <f t="shared" si="27"/>
        <v>0</v>
      </c>
      <c r="AU83" s="19" t="str">
        <f>IF(B83=1,"",IF(AND(TrackingWorksheet!K88="",TrackingWorksheet!M88="", TrackingWorksheet!N88="", TrackingWorksheet!S88="", TrackingWorksheet!V88="", TrackingWorksheet!W88="", TrackingWorksheet!Y88="", TrackingWorksheet!AA88="", V83=1),1,0)*D83)</f>
        <v/>
      </c>
      <c r="AV83" s="19" t="str">
        <f>IF(B83=1,"",IF(D83*AND(TrackingWorksheet!U88&gt;Calculations!$BE$3,TrackingWorksheet!K88="YES"),1,0))</f>
        <v/>
      </c>
      <c r="AW83" s="19" t="str">
        <f>IF(B83=1,"",IF(D83*AND(TrackingWorksheet!W88&gt;Calculations!$BE$3,TrackingWorksheet!K88="YES"),1,0))</f>
        <v/>
      </c>
      <c r="AX83" s="19">
        <f t="shared" si="28"/>
        <v>0</v>
      </c>
      <c r="AY83" s="19">
        <f t="shared" si="24"/>
        <v>0</v>
      </c>
      <c r="AZ83" s="27" t="str">
        <f>IF(B83=1,"",IF(TrackingWorksheet!Q88="","",TrackingWorksheet!Q88))</f>
        <v/>
      </c>
      <c r="BB83" s="4"/>
      <c r="BC83" s="4"/>
      <c r="BD83" s="4"/>
      <c r="BE83" s="4"/>
      <c r="BF83" s="4"/>
      <c r="BG83" s="4" t="str">
        <f>IF(B83=1,"",IF(AND(N83=1,TrackingWorksheet!$I88+14&lt;=WeeklySummary!$C$7),1,0))</f>
        <v/>
      </c>
      <c r="BH83" s="4" t="str">
        <f>IF(B83=1,"",IF(AND(R83=1,TrackingWorksheet!$I88+14&lt;=WeeklySummary!$C$7),1,0))</f>
        <v/>
      </c>
      <c r="BI83" s="4" t="str">
        <f>IF(B83=1,"",IF(AND(J83=1,TrackingWorksheet!$G88+14&lt;=WeeklySummary!$C$7),1,0))</f>
        <v/>
      </c>
      <c r="BJ83" s="4" t="str">
        <f>IF(B83=1,"",IF(AND(T83=1,TrackingWorksheet!$I88+14&lt;=WeeklySummary!$C$7),1,0))</f>
        <v/>
      </c>
      <c r="BK83" s="4" t="str">
        <f>IF(B83=1,"",IF(AND(T83=1,TrackingWorksheet!$G88+14&lt;=WeeklySummary!$C$7),1,0))</f>
        <v/>
      </c>
      <c r="BL83" s="4">
        <f t="shared" si="37"/>
        <v>0</v>
      </c>
    </row>
    <row r="84" spans="2:64" x14ac:dyDescent="0.25">
      <c r="B84" s="27">
        <f>IF(AND(ISBLANK(TrackingWorksheet!B89),ISBLANK(TrackingWorksheet!C89),ISBLANK(TrackingWorksheet!G89),ISBLANK(TrackingWorksheet!H89),
ISBLANK(TrackingWorksheet!I89),ISBLANK(TrackingWorksheet!J89),ISBLANK(TrackingWorksheet!M89),
ISBLANK(TrackingWorksheet!N91)),1,0)</f>
        <v>1</v>
      </c>
      <c r="C84" s="12" t="str">
        <f>IF(B84=1,"",TrackingWorksheet!F89)</f>
        <v/>
      </c>
      <c r="D84" s="20" t="str">
        <f>IF(B84=1,"",IF(AND(TrackingWorksheet!B89&lt;&gt;"",TrackingWorksheet!B89&lt;=WeeklySummary!$C$7,OR(TrackingWorksheet!C89="",TrackingWorksheet!C89&gt;=WeeklySummary!$C$6)),1,0))</f>
        <v/>
      </c>
      <c r="E84" s="10" t="str">
        <f>IF(B84=1,"",IF(AND(TrackingWorksheet!G89 &lt;&gt;"",TrackingWorksheet!G89&lt;=WeeklySummary!$C$7, TrackingWorksheet!H89=Lists!$D$4), "Y", "N"))</f>
        <v/>
      </c>
      <c r="F84" s="10" t="str">
        <f>IF(B84=1,"",IF(AND(TrackingWorksheet!I89 &lt;&gt;"", TrackingWorksheet!I89&lt;=WeeklySummary!$C$7, TrackingWorksheet!J89=Lists!$D$4), "Y", "N"))</f>
        <v/>
      </c>
      <c r="G84" s="10" t="str">
        <f>IF(B84=1,"",IF(AND(TrackingWorksheet!G89 &lt;&gt;"",TrackingWorksheet!G89&lt;=WeeklySummary!$C$7, TrackingWorksheet!H89=Lists!$D$5), "Y", "N"))</f>
        <v/>
      </c>
      <c r="H84" s="10" t="str">
        <f>IF(B84=1,"",IF(AND(TrackingWorksheet!I89 &lt;&gt;"", TrackingWorksheet!I89&lt;=WeeklySummary!$C$7, TrackingWorksheet!J89=Lists!$D$5), "Y", "N"))</f>
        <v/>
      </c>
      <c r="I84" s="20" t="str">
        <f>IF(B84=1,"",IF(AND(TrackingWorksheet!G89 &lt;&gt;"", TrackingWorksheet!G89&lt;=WeeklySummary!$C$7, TrackingWorksheet!H89=Lists!$D$6), 1, 0))</f>
        <v/>
      </c>
      <c r="J84" s="20" t="str">
        <f t="shared" si="29"/>
        <v/>
      </c>
      <c r="K84" s="10" t="str">
        <f>IF(B84=1,"",IF(AND(TrackingWorksheet!I89&lt;=WeeklySummary!$C$7,TrackingWorksheet!K89="YES"),0,IF(AND(AND(OR(E84="Y",F84="Y"),E84&lt;&gt;F84),G84&lt;&gt;"Y", H84&lt;&gt;"Y"), 1, 0)))</f>
        <v/>
      </c>
      <c r="L84" s="20" t="str">
        <f t="shared" si="30"/>
        <v/>
      </c>
      <c r="M84" s="10" t="str">
        <f t="shared" si="31"/>
        <v/>
      </c>
      <c r="N84" s="20" t="str">
        <f t="shared" si="32"/>
        <v/>
      </c>
      <c r="O84" s="10" t="str">
        <f>IF(B84=1,"",IF(AND(TrackingWorksheet!I89&lt;=WeeklySummary!$C$7,TrackingWorksheet!K89="YES"),0,IF(AND(AND(OR(G84="Y",H84="Y"),G84&lt;&gt;H84),E84&lt;&gt;"Y", F84&lt;&gt;"Y"), 1, 0)))</f>
        <v/>
      </c>
      <c r="P84" s="20" t="str">
        <f t="shared" si="33"/>
        <v/>
      </c>
      <c r="Q84" s="10" t="str">
        <f t="shared" si="34"/>
        <v/>
      </c>
      <c r="R84" s="10" t="str">
        <f t="shared" si="35"/>
        <v/>
      </c>
      <c r="S84" s="10" t="str">
        <f>IF(B84=1,"",IF(AND(OR(AND(TrackingWorksheet!H89=Lists!$D$7,TrackingWorksheet!H89=TrackingWorksheet!J89),TrackingWorksheet!H89&lt;&gt;TrackingWorksheet!J89),TrackingWorksheet!K89="YES",TrackingWorksheet!H89&lt;&gt;Lists!$D$6,TrackingWorksheet!G89&lt;=WeeklySummary!$C$7,TrackingWorksheet!I89&lt;=WeeklySummary!$C$7),1,0))</f>
        <v/>
      </c>
      <c r="T84" s="10" t="str">
        <f t="shared" si="36"/>
        <v/>
      </c>
      <c r="U84" s="10" t="str">
        <f>IF($B84=1,"",IF(TrackingWorksheet!$K89="YES",1, 0)*D84)</f>
        <v/>
      </c>
      <c r="V84" s="20">
        <f t="shared" si="25"/>
        <v>0</v>
      </c>
      <c r="W84" s="20">
        <f t="shared" si="26"/>
        <v>0</v>
      </c>
      <c r="X84" s="10" t="str">
        <f>IF($B84=1,"",IF(AND(TrackingWorksheet!$L89&lt;&gt;"", TrackingWorksheet!$L89&gt;=WeeklySummary!$C$6,TrackingWorksheet!$L89&lt;=WeeklySummary!$C$7,OR(TrackingWorksheet!$H89=Lists!$D$4,TrackingWorksheet!$J89=Lists!$D$4)), 1, 0))</f>
        <v/>
      </c>
      <c r="Y84" s="10" t="str">
        <f>IF($B84=1,"",IF(AND(TrackingWorksheet!$L89&lt;&gt;"", TrackingWorksheet!$L89&gt;=WeeklySummary!$C$6,TrackingWorksheet!$L89&lt;=WeeklySummary!$C$7,OR(TrackingWorksheet!$H89=Lists!$D$5,TrackingWorksheet!$J89=Lists!$D$5)), 1, 0))</f>
        <v/>
      </c>
      <c r="Z84" s="10" t="str">
        <f>IF($B84=1,"",IF(AND(TrackingWorksheet!$L89&lt;&gt;"", TrackingWorksheet!$L89&gt;=WeeklySummary!$C$6,TrackingWorksheet!$L89&lt;=WeeklySummary!$C$7,OR(TrackingWorksheet!$H89=Lists!$D$6,TrackingWorksheet!$J89=Lists!$D$6)), 1, 0))</f>
        <v/>
      </c>
      <c r="AA84" s="19" t="str">
        <f>IF(B84=1,"",IF(AND(TrackingWorksheet!M89&lt;&gt;"",TrackingWorksheet!M89&lt;=WeeklySummary!$C$7),1,0)*D84)</f>
        <v/>
      </c>
      <c r="AB84" s="19" t="str">
        <f>IF(B84=1,"",IF(AND(TrackingWorksheet!N89&lt;&gt;"",TrackingWorksheet!N89&lt;=WeeklySummary!$C$7),1,0)*D84)</f>
        <v/>
      </c>
      <c r="AC84" s="19" t="str">
        <f>IF(B84=1,"",TrackingWorksheet!T89)</f>
        <v/>
      </c>
      <c r="AD84" s="19" t="str">
        <f>IF(B84=1,"",IF(D84*AND(TrackingWorksheet!S89&gt;=Calculations!$BD$3,TrackingWorksheet!U89="",TrackingWorksheet!K89="YES"),1,0))</f>
        <v/>
      </c>
      <c r="AE84" s="19" t="str">
        <f>IF($B84=1,"",IF(AND(TrackingWorksheet!$S89&gt;$BE$3,TrackingWorksheet!$T89=Lists!$P$4),1, 0)*D84)</f>
        <v/>
      </c>
      <c r="AF84" s="19" t="str">
        <f>IF($B84=1,"",IF(AND(TrackingWorksheet!$U89&gt;$BE$3,TrackingWorksheet!$V89=Lists!$P$4),1, 0)*D84)</f>
        <v/>
      </c>
      <c r="AG84" s="19" t="str">
        <f>IF($B84=1,"",IF(AND(TrackingWorksheet!$W89&gt;$BE$3,TrackingWorksheet!$X89=Lists!$P$4),1, 0)*D84)</f>
        <v/>
      </c>
      <c r="AH84" s="19" t="str">
        <f>IF($B84=1,"",IF(AND(TrackingWorksheet!$Y89&gt;$BE$3,TrackingWorksheet!$Z89=Lists!$P$4),1, 0)*D84)</f>
        <v/>
      </c>
      <c r="AI84" s="19" t="str">
        <f>IF($B84=1,"",IF(AND(TrackingWorksheet!$AA89&gt;$BE$3,TrackingWorksheet!$AB89=Lists!$P$4),1, 0)*D84)</f>
        <v/>
      </c>
      <c r="AJ84" s="19" t="str">
        <f>IF($B84=1,"",IF(AND(TrackingWorksheet!$S89&gt;$BE$3,TrackingWorksheet!$T89=Lists!$P$5),1, 0)*D84)</f>
        <v/>
      </c>
      <c r="AK84" s="19" t="str">
        <f>IF($B84=1,"",IF(AND(TrackingWorksheet!$U89&gt;$BE$3,TrackingWorksheet!$V89=Lists!$P$5),1, 0)*D84)</f>
        <v/>
      </c>
      <c r="AL84" s="19" t="str">
        <f>IF($B84=1,"",IF(AND(TrackingWorksheet!$W89&gt;$BE$3,TrackingWorksheet!$X89=Lists!$P$5),1, 0)*D84)</f>
        <v/>
      </c>
      <c r="AM84" s="19" t="str">
        <f>IF($B84=1,"",IF(AND(TrackingWorksheet!$Y89&gt;$BE$3,TrackingWorksheet!$Z89=Lists!$P$5),1, 0)*D84)</f>
        <v/>
      </c>
      <c r="AN84" s="19" t="str">
        <f>IF($B84=1,"",IF(AND(TrackingWorksheet!$AA89&gt;$BE$3,TrackingWorksheet!$AB89=Lists!$P$5),1, 0)*D84)</f>
        <v/>
      </c>
      <c r="AO84" s="19" t="str">
        <f>IF($B84=1,"",IF(AND(TrackingWorksheet!$S89&gt;$BE$3,TrackingWorksheet!$T89=Lists!$P$6),1, 0)*D84)</f>
        <v/>
      </c>
      <c r="AP84" s="19" t="str">
        <f>IF($B84=1,"",IF(AND(TrackingWorksheet!$U89&gt;$BE$3,TrackingWorksheet!$V89=Lists!$P$6),1, 0)*D84)</f>
        <v/>
      </c>
      <c r="AQ84" s="19" t="str">
        <f>IF($B84=1,"",IF(AND(TrackingWorksheet!$W89&gt;$BE$3,TrackingWorksheet!$X89=Lists!$P$6),1, 0)*D84)</f>
        <v/>
      </c>
      <c r="AR84" s="19" t="str">
        <f>IF($B84=1,"",IF(AND(TrackingWorksheet!$Y89&gt;$BE$3,TrackingWorksheet!$Z89=Lists!$P$6),1, 0)*D84)</f>
        <v/>
      </c>
      <c r="AS84" s="19" t="str">
        <f>IF($B84=1,"",IF(AND(TrackingWorksheet!$AA89&gt;$BE$3,TrackingWorksheet!$AB89=Lists!$P$6),1, 0)*D84)</f>
        <v/>
      </c>
      <c r="AT84" s="19">
        <f t="shared" si="27"/>
        <v>0</v>
      </c>
      <c r="AU84" s="19" t="str">
        <f>IF(B84=1,"",IF(AND(TrackingWorksheet!K89="",TrackingWorksheet!M89="", TrackingWorksheet!N89="", TrackingWorksheet!S89="", TrackingWorksheet!V89="", TrackingWorksheet!W89="", TrackingWorksheet!Y89="", TrackingWorksheet!AA89="", V84=1),1,0)*D84)</f>
        <v/>
      </c>
      <c r="AV84" s="19" t="str">
        <f>IF(B84=1,"",IF(D84*AND(TrackingWorksheet!U89&gt;Calculations!$BE$3,TrackingWorksheet!K89="YES"),1,0))</f>
        <v/>
      </c>
      <c r="AW84" s="19" t="str">
        <f>IF(B84=1,"",IF(D84*AND(TrackingWorksheet!W89&gt;Calculations!$BE$3,TrackingWorksheet!K89="YES"),1,0))</f>
        <v/>
      </c>
      <c r="AX84" s="19">
        <f t="shared" si="28"/>
        <v>0</v>
      </c>
      <c r="AY84" s="19">
        <f t="shared" si="24"/>
        <v>0</v>
      </c>
      <c r="AZ84" s="27" t="str">
        <f>IF(B84=1,"",IF(TrackingWorksheet!Q89="","",TrackingWorksheet!Q89))</f>
        <v/>
      </c>
      <c r="BB84" s="4"/>
      <c r="BC84" s="4"/>
      <c r="BD84" s="4"/>
      <c r="BE84" s="4"/>
      <c r="BF84" s="4"/>
      <c r="BG84" s="4" t="str">
        <f>IF(B84=1,"",IF(AND(N84=1,TrackingWorksheet!$I89+14&lt;=WeeklySummary!$C$7),1,0))</f>
        <v/>
      </c>
      <c r="BH84" s="4" t="str">
        <f>IF(B84=1,"",IF(AND(R84=1,TrackingWorksheet!$I89+14&lt;=WeeklySummary!$C$7),1,0))</f>
        <v/>
      </c>
      <c r="BI84" s="4" t="str">
        <f>IF(B84=1,"",IF(AND(J84=1,TrackingWorksheet!$G89+14&lt;=WeeklySummary!$C$7),1,0))</f>
        <v/>
      </c>
      <c r="BJ84" s="4" t="str">
        <f>IF(B84=1,"",IF(AND(T84=1,TrackingWorksheet!$I89+14&lt;=WeeklySummary!$C$7),1,0))</f>
        <v/>
      </c>
      <c r="BK84" s="4" t="str">
        <f>IF(B84=1,"",IF(AND(T84=1,TrackingWorksheet!$G89+14&lt;=WeeklySummary!$C$7),1,0))</f>
        <v/>
      </c>
      <c r="BL84" s="4">
        <f t="shared" si="37"/>
        <v>0</v>
      </c>
    </row>
    <row r="85" spans="2:64" x14ac:dyDescent="0.25">
      <c r="B85" s="27">
        <f>IF(AND(ISBLANK(TrackingWorksheet!B90),ISBLANK(TrackingWorksheet!C90),ISBLANK(TrackingWorksheet!G90),ISBLANK(TrackingWorksheet!H90),
ISBLANK(TrackingWorksheet!I90),ISBLANK(TrackingWorksheet!J90),ISBLANK(TrackingWorksheet!M90),
ISBLANK(TrackingWorksheet!N92)),1,0)</f>
        <v>1</v>
      </c>
      <c r="C85" s="12" t="str">
        <f>IF(B85=1,"",TrackingWorksheet!F90)</f>
        <v/>
      </c>
      <c r="D85" s="20" t="str">
        <f>IF(B85=1,"",IF(AND(TrackingWorksheet!B90&lt;&gt;"",TrackingWorksheet!B90&lt;=WeeklySummary!$C$7,OR(TrackingWorksheet!C90="",TrackingWorksheet!C90&gt;=WeeklySummary!$C$6)),1,0))</f>
        <v/>
      </c>
      <c r="E85" s="10" t="str">
        <f>IF(B85=1,"",IF(AND(TrackingWorksheet!G90 &lt;&gt;"",TrackingWorksheet!G90&lt;=WeeklySummary!$C$7, TrackingWorksheet!H90=Lists!$D$4), "Y", "N"))</f>
        <v/>
      </c>
      <c r="F85" s="10" t="str">
        <f>IF(B85=1,"",IF(AND(TrackingWorksheet!I90 &lt;&gt;"", TrackingWorksheet!I90&lt;=WeeklySummary!$C$7, TrackingWorksheet!J90=Lists!$D$4), "Y", "N"))</f>
        <v/>
      </c>
      <c r="G85" s="10" t="str">
        <f>IF(B85=1,"",IF(AND(TrackingWorksheet!G90 &lt;&gt;"",TrackingWorksheet!G90&lt;=WeeklySummary!$C$7, TrackingWorksheet!H90=Lists!$D$5), "Y", "N"))</f>
        <v/>
      </c>
      <c r="H85" s="10" t="str">
        <f>IF(B85=1,"",IF(AND(TrackingWorksheet!I90 &lt;&gt;"", TrackingWorksheet!I90&lt;=WeeklySummary!$C$7, TrackingWorksheet!J90=Lists!$D$5), "Y", "N"))</f>
        <v/>
      </c>
      <c r="I85" s="20" t="str">
        <f>IF(B85=1,"",IF(AND(TrackingWorksheet!G90 &lt;&gt;"", TrackingWorksheet!G90&lt;=WeeklySummary!$C$7, TrackingWorksheet!H90=Lists!$D$6), 1, 0))</f>
        <v/>
      </c>
      <c r="J85" s="20" t="str">
        <f t="shared" si="29"/>
        <v/>
      </c>
      <c r="K85" s="10" t="str">
        <f>IF(B85=1,"",IF(AND(TrackingWorksheet!I90&lt;=WeeklySummary!$C$7,TrackingWorksheet!K90="YES"),0,IF(AND(AND(OR(E85="Y",F85="Y"),E85&lt;&gt;F85),G85&lt;&gt;"Y", H85&lt;&gt;"Y"), 1, 0)))</f>
        <v/>
      </c>
      <c r="L85" s="20" t="str">
        <f t="shared" si="30"/>
        <v/>
      </c>
      <c r="M85" s="10" t="str">
        <f t="shared" si="31"/>
        <v/>
      </c>
      <c r="N85" s="20" t="str">
        <f t="shared" si="32"/>
        <v/>
      </c>
      <c r="O85" s="10" t="str">
        <f>IF(B85=1,"",IF(AND(TrackingWorksheet!I90&lt;=WeeklySummary!$C$7,TrackingWorksheet!K90="YES"),0,IF(AND(AND(OR(G85="Y",H85="Y"),G85&lt;&gt;H85),E85&lt;&gt;"Y", F85&lt;&gt;"Y"), 1, 0)))</f>
        <v/>
      </c>
      <c r="P85" s="20" t="str">
        <f t="shared" si="33"/>
        <v/>
      </c>
      <c r="Q85" s="10" t="str">
        <f t="shared" si="34"/>
        <v/>
      </c>
      <c r="R85" s="10" t="str">
        <f t="shared" si="35"/>
        <v/>
      </c>
      <c r="S85" s="10" t="str">
        <f>IF(B85=1,"",IF(AND(OR(AND(TrackingWorksheet!H90=Lists!$D$7,TrackingWorksheet!H90=TrackingWorksheet!J90),TrackingWorksheet!H90&lt;&gt;TrackingWorksheet!J90),TrackingWorksheet!K90="YES",TrackingWorksheet!H90&lt;&gt;Lists!$D$6,TrackingWorksheet!G90&lt;=WeeklySummary!$C$7,TrackingWorksheet!I90&lt;=WeeklySummary!$C$7),1,0))</f>
        <v/>
      </c>
      <c r="T85" s="10" t="str">
        <f t="shared" si="36"/>
        <v/>
      </c>
      <c r="U85" s="10" t="str">
        <f>IF($B85=1,"",IF(TrackingWorksheet!$K90="YES",1, 0)*D85)</f>
        <v/>
      </c>
      <c r="V85" s="20">
        <f t="shared" si="25"/>
        <v>0</v>
      </c>
      <c r="W85" s="20">
        <f t="shared" si="26"/>
        <v>0</v>
      </c>
      <c r="X85" s="10" t="str">
        <f>IF($B85=1,"",IF(AND(TrackingWorksheet!$L90&lt;&gt;"", TrackingWorksheet!$L90&gt;=WeeklySummary!$C$6,TrackingWorksheet!$L90&lt;=WeeklySummary!$C$7,OR(TrackingWorksheet!$H90=Lists!$D$4,TrackingWorksheet!$J90=Lists!$D$4)), 1, 0))</f>
        <v/>
      </c>
      <c r="Y85" s="10" t="str">
        <f>IF($B85=1,"",IF(AND(TrackingWorksheet!$L90&lt;&gt;"", TrackingWorksheet!$L90&gt;=WeeklySummary!$C$6,TrackingWorksheet!$L90&lt;=WeeklySummary!$C$7,OR(TrackingWorksheet!$H90=Lists!$D$5,TrackingWorksheet!$J90=Lists!$D$5)), 1, 0))</f>
        <v/>
      </c>
      <c r="Z85" s="10" t="str">
        <f>IF($B85=1,"",IF(AND(TrackingWorksheet!$L90&lt;&gt;"", TrackingWorksheet!$L90&gt;=WeeklySummary!$C$6,TrackingWorksheet!$L90&lt;=WeeklySummary!$C$7,OR(TrackingWorksheet!$H90=Lists!$D$6,TrackingWorksheet!$J90=Lists!$D$6)), 1, 0))</f>
        <v/>
      </c>
      <c r="AA85" s="19" t="str">
        <f>IF(B85=1,"",IF(AND(TrackingWorksheet!M90&lt;&gt;"",TrackingWorksheet!M90&lt;=WeeklySummary!$C$7),1,0)*D85)</f>
        <v/>
      </c>
      <c r="AB85" s="19" t="str">
        <f>IF(B85=1,"",IF(AND(TrackingWorksheet!N90&lt;&gt;"",TrackingWorksheet!N90&lt;=WeeklySummary!$C$7),1,0)*D85)</f>
        <v/>
      </c>
      <c r="AC85" s="19" t="str">
        <f>IF(B85=1,"",TrackingWorksheet!T90)</f>
        <v/>
      </c>
      <c r="AD85" s="19" t="str">
        <f>IF(B85=1,"",IF(D85*AND(TrackingWorksheet!S90&gt;=Calculations!$BD$3,TrackingWorksheet!U90="",TrackingWorksheet!K90="YES"),1,0))</f>
        <v/>
      </c>
      <c r="AE85" s="19" t="str">
        <f>IF($B85=1,"",IF(AND(TrackingWorksheet!$S90&gt;$BE$3,TrackingWorksheet!$T90=Lists!$P$4),1, 0)*D85)</f>
        <v/>
      </c>
      <c r="AF85" s="19" t="str">
        <f>IF($B85=1,"",IF(AND(TrackingWorksheet!$U90&gt;$BE$3,TrackingWorksheet!$V90=Lists!$P$4),1, 0)*D85)</f>
        <v/>
      </c>
      <c r="AG85" s="19" t="str">
        <f>IF($B85=1,"",IF(AND(TrackingWorksheet!$W90&gt;$BE$3,TrackingWorksheet!$X90=Lists!$P$4),1, 0)*D85)</f>
        <v/>
      </c>
      <c r="AH85" s="19" t="str">
        <f>IF($B85=1,"",IF(AND(TrackingWorksheet!$Y90&gt;$BE$3,TrackingWorksheet!$Z90=Lists!$P$4),1, 0)*D85)</f>
        <v/>
      </c>
      <c r="AI85" s="19" t="str">
        <f>IF($B85=1,"",IF(AND(TrackingWorksheet!$AA90&gt;$BE$3,TrackingWorksheet!$AB90=Lists!$P$4),1, 0)*D85)</f>
        <v/>
      </c>
      <c r="AJ85" s="19" t="str">
        <f>IF($B85=1,"",IF(AND(TrackingWorksheet!$S90&gt;$BE$3,TrackingWorksheet!$T90=Lists!$P$5),1, 0)*D85)</f>
        <v/>
      </c>
      <c r="AK85" s="19" t="str">
        <f>IF($B85=1,"",IF(AND(TrackingWorksheet!$U90&gt;$BE$3,TrackingWorksheet!$V90=Lists!$P$5),1, 0)*D85)</f>
        <v/>
      </c>
      <c r="AL85" s="19" t="str">
        <f>IF($B85=1,"",IF(AND(TrackingWorksheet!$W90&gt;$BE$3,TrackingWorksheet!$X90=Lists!$P$5),1, 0)*D85)</f>
        <v/>
      </c>
      <c r="AM85" s="19" t="str">
        <f>IF($B85=1,"",IF(AND(TrackingWorksheet!$Y90&gt;$BE$3,TrackingWorksheet!$Z90=Lists!$P$5),1, 0)*D85)</f>
        <v/>
      </c>
      <c r="AN85" s="19" t="str">
        <f>IF($B85=1,"",IF(AND(TrackingWorksheet!$AA90&gt;$BE$3,TrackingWorksheet!$AB90=Lists!$P$5),1, 0)*D85)</f>
        <v/>
      </c>
      <c r="AO85" s="19" t="str">
        <f>IF($B85=1,"",IF(AND(TrackingWorksheet!$S90&gt;$BE$3,TrackingWorksheet!$T90=Lists!$P$6),1, 0)*D85)</f>
        <v/>
      </c>
      <c r="AP85" s="19" t="str">
        <f>IF($B85=1,"",IF(AND(TrackingWorksheet!$U90&gt;$BE$3,TrackingWorksheet!$V90=Lists!$P$6),1, 0)*D85)</f>
        <v/>
      </c>
      <c r="AQ85" s="19" t="str">
        <f>IF($B85=1,"",IF(AND(TrackingWorksheet!$W90&gt;$BE$3,TrackingWorksheet!$X90=Lists!$P$6),1, 0)*D85)</f>
        <v/>
      </c>
      <c r="AR85" s="19" t="str">
        <f>IF($B85=1,"",IF(AND(TrackingWorksheet!$Y90&gt;$BE$3,TrackingWorksheet!$Z90=Lists!$P$6),1, 0)*D85)</f>
        <v/>
      </c>
      <c r="AS85" s="19" t="str">
        <f>IF($B85=1,"",IF(AND(TrackingWorksheet!$AA90&gt;$BE$3,TrackingWorksheet!$AB90=Lists!$P$6),1, 0)*D85)</f>
        <v/>
      </c>
      <c r="AT85" s="19">
        <f t="shared" si="27"/>
        <v>0</v>
      </c>
      <c r="AU85" s="19" t="str">
        <f>IF(B85=1,"",IF(AND(TrackingWorksheet!K90="",TrackingWorksheet!M90="", TrackingWorksheet!N90="", TrackingWorksheet!S90="", TrackingWorksheet!V90="", TrackingWorksheet!W90="", TrackingWorksheet!Y90="", TrackingWorksheet!AA90="", V85=1),1,0)*D85)</f>
        <v/>
      </c>
      <c r="AV85" s="19" t="str">
        <f>IF(B85=1,"",IF(D85*AND(TrackingWorksheet!U90&gt;Calculations!$BE$3,TrackingWorksheet!K90="YES"),1,0))</f>
        <v/>
      </c>
      <c r="AW85" s="19" t="str">
        <f>IF(B85=1,"",IF(D85*AND(TrackingWorksheet!W90&gt;Calculations!$BE$3,TrackingWorksheet!K90="YES"),1,0))</f>
        <v/>
      </c>
      <c r="AX85" s="19">
        <f t="shared" si="28"/>
        <v>0</v>
      </c>
      <c r="AY85" s="19">
        <f t="shared" si="24"/>
        <v>0</v>
      </c>
      <c r="AZ85" s="27" t="str">
        <f>IF(B85=1,"",IF(TrackingWorksheet!Q90="","",TrackingWorksheet!Q90))</f>
        <v/>
      </c>
      <c r="BB85" s="4"/>
      <c r="BC85" s="4"/>
      <c r="BD85" s="4"/>
      <c r="BE85" s="4"/>
      <c r="BF85" s="4"/>
      <c r="BG85" s="4" t="str">
        <f>IF(B85=1,"",IF(AND(N85=1,TrackingWorksheet!$I90+14&lt;=WeeklySummary!$C$7),1,0))</f>
        <v/>
      </c>
      <c r="BH85" s="4" t="str">
        <f>IF(B85=1,"",IF(AND(R85=1,TrackingWorksheet!$I90+14&lt;=WeeklySummary!$C$7),1,0))</f>
        <v/>
      </c>
      <c r="BI85" s="4" t="str">
        <f>IF(B85=1,"",IF(AND(J85=1,TrackingWorksheet!$G90+14&lt;=WeeklySummary!$C$7),1,0))</f>
        <v/>
      </c>
      <c r="BJ85" s="4" t="str">
        <f>IF(B85=1,"",IF(AND(T85=1,TrackingWorksheet!$I90+14&lt;=WeeklySummary!$C$7),1,0))</f>
        <v/>
      </c>
      <c r="BK85" s="4" t="str">
        <f>IF(B85=1,"",IF(AND(T85=1,TrackingWorksheet!$G90+14&lt;=WeeklySummary!$C$7),1,0))</f>
        <v/>
      </c>
      <c r="BL85" s="4">
        <f t="shared" si="37"/>
        <v>0</v>
      </c>
    </row>
    <row r="86" spans="2:64" x14ac:dyDescent="0.25">
      <c r="B86" s="27">
        <f>IF(AND(ISBLANK(TrackingWorksheet!B91),ISBLANK(TrackingWorksheet!C91),ISBLANK(TrackingWorksheet!G91),ISBLANK(TrackingWorksheet!H91),
ISBLANK(TrackingWorksheet!I91),ISBLANK(TrackingWorksheet!J91),ISBLANK(TrackingWorksheet!M91),
ISBLANK(TrackingWorksheet!N93)),1,0)</f>
        <v>1</v>
      </c>
      <c r="C86" s="12" t="str">
        <f>IF(B86=1,"",TrackingWorksheet!F91)</f>
        <v/>
      </c>
      <c r="D86" s="20" t="str">
        <f>IF(B86=1,"",IF(AND(TrackingWorksheet!B91&lt;&gt;"",TrackingWorksheet!B91&lt;=WeeklySummary!$C$7,OR(TrackingWorksheet!C91="",TrackingWorksheet!C91&gt;=WeeklySummary!$C$6)),1,0))</f>
        <v/>
      </c>
      <c r="E86" s="10" t="str">
        <f>IF(B86=1,"",IF(AND(TrackingWorksheet!G91 &lt;&gt;"",TrackingWorksheet!G91&lt;=WeeklySummary!$C$7, TrackingWorksheet!H91=Lists!$D$4), "Y", "N"))</f>
        <v/>
      </c>
      <c r="F86" s="10" t="str">
        <f>IF(B86=1,"",IF(AND(TrackingWorksheet!I91 &lt;&gt;"", TrackingWorksheet!I91&lt;=WeeklySummary!$C$7, TrackingWorksheet!J91=Lists!$D$4), "Y", "N"))</f>
        <v/>
      </c>
      <c r="G86" s="10" t="str">
        <f>IF(B86=1,"",IF(AND(TrackingWorksheet!G91 &lt;&gt;"",TrackingWorksheet!G91&lt;=WeeklySummary!$C$7, TrackingWorksheet!H91=Lists!$D$5), "Y", "N"))</f>
        <v/>
      </c>
      <c r="H86" s="10" t="str">
        <f>IF(B86=1,"",IF(AND(TrackingWorksheet!I91 &lt;&gt;"", TrackingWorksheet!I91&lt;=WeeklySummary!$C$7, TrackingWorksheet!J91=Lists!$D$5), "Y", "N"))</f>
        <v/>
      </c>
      <c r="I86" s="20" t="str">
        <f>IF(B86=1,"",IF(AND(TrackingWorksheet!G91 &lt;&gt;"", TrackingWorksheet!G91&lt;=WeeklySummary!$C$7, TrackingWorksheet!H91=Lists!$D$6), 1, 0))</f>
        <v/>
      </c>
      <c r="J86" s="20" t="str">
        <f t="shared" si="29"/>
        <v/>
      </c>
      <c r="K86" s="10" t="str">
        <f>IF(B86=1,"",IF(AND(TrackingWorksheet!I91&lt;=WeeklySummary!$C$7,TrackingWorksheet!K91="YES"),0,IF(AND(AND(OR(E86="Y",F86="Y"),E86&lt;&gt;F86),G86&lt;&gt;"Y", H86&lt;&gt;"Y"), 1, 0)))</f>
        <v/>
      </c>
      <c r="L86" s="20" t="str">
        <f t="shared" si="30"/>
        <v/>
      </c>
      <c r="M86" s="10" t="str">
        <f t="shared" si="31"/>
        <v/>
      </c>
      <c r="N86" s="20" t="str">
        <f t="shared" si="32"/>
        <v/>
      </c>
      <c r="O86" s="10" t="str">
        <f>IF(B86=1,"",IF(AND(TrackingWorksheet!I91&lt;=WeeklySummary!$C$7,TrackingWorksheet!K91="YES"),0,IF(AND(AND(OR(G86="Y",H86="Y"),G86&lt;&gt;H86),E86&lt;&gt;"Y", F86&lt;&gt;"Y"), 1, 0)))</f>
        <v/>
      </c>
      <c r="P86" s="20" t="str">
        <f t="shared" si="33"/>
        <v/>
      </c>
      <c r="Q86" s="10" t="str">
        <f t="shared" si="34"/>
        <v/>
      </c>
      <c r="R86" s="10" t="str">
        <f t="shared" si="35"/>
        <v/>
      </c>
      <c r="S86" s="10" t="str">
        <f>IF(B86=1,"",IF(AND(OR(AND(TrackingWorksheet!H91=Lists!$D$7,TrackingWorksheet!H91=TrackingWorksheet!J91),TrackingWorksheet!H91&lt;&gt;TrackingWorksheet!J91),TrackingWorksheet!K91="YES",TrackingWorksheet!H91&lt;&gt;Lists!$D$6,TrackingWorksheet!G91&lt;=WeeklySummary!$C$7,TrackingWorksheet!I91&lt;=WeeklySummary!$C$7),1,0))</f>
        <v/>
      </c>
      <c r="T86" s="10" t="str">
        <f t="shared" si="36"/>
        <v/>
      </c>
      <c r="U86" s="10" t="str">
        <f>IF($B86=1,"",IF(TrackingWorksheet!$K91="YES",1, 0)*D86)</f>
        <v/>
      </c>
      <c r="V86" s="20">
        <f t="shared" si="25"/>
        <v>0</v>
      </c>
      <c r="W86" s="20">
        <f t="shared" si="26"/>
        <v>0</v>
      </c>
      <c r="X86" s="10" t="str">
        <f>IF($B86=1,"",IF(AND(TrackingWorksheet!$L91&lt;&gt;"", TrackingWorksheet!$L91&gt;=WeeklySummary!$C$6,TrackingWorksheet!$L91&lt;=WeeklySummary!$C$7,OR(TrackingWorksheet!$H91=Lists!$D$4,TrackingWorksheet!$J91=Lists!$D$4)), 1, 0))</f>
        <v/>
      </c>
      <c r="Y86" s="10" t="str">
        <f>IF($B86=1,"",IF(AND(TrackingWorksheet!$L91&lt;&gt;"", TrackingWorksheet!$L91&gt;=WeeklySummary!$C$6,TrackingWorksheet!$L91&lt;=WeeklySummary!$C$7,OR(TrackingWorksheet!$H91=Lists!$D$5,TrackingWorksheet!$J91=Lists!$D$5)), 1, 0))</f>
        <v/>
      </c>
      <c r="Z86" s="10" t="str">
        <f>IF($B86=1,"",IF(AND(TrackingWorksheet!$L91&lt;&gt;"", TrackingWorksheet!$L91&gt;=WeeklySummary!$C$6,TrackingWorksheet!$L91&lt;=WeeklySummary!$C$7,OR(TrackingWorksheet!$H91=Lists!$D$6,TrackingWorksheet!$J91=Lists!$D$6)), 1, 0))</f>
        <v/>
      </c>
      <c r="AA86" s="19" t="str">
        <f>IF(B86=1,"",IF(AND(TrackingWorksheet!M91&lt;&gt;"",TrackingWorksheet!M91&lt;=WeeklySummary!$C$7),1,0)*D86)</f>
        <v/>
      </c>
      <c r="AB86" s="19" t="str">
        <f>IF(B86=1,"",IF(AND(TrackingWorksheet!N91&lt;&gt;"",TrackingWorksheet!N91&lt;=WeeklySummary!$C$7),1,0)*D86)</f>
        <v/>
      </c>
      <c r="AC86" s="19" t="str">
        <f>IF(B86=1,"",TrackingWorksheet!T91)</f>
        <v/>
      </c>
      <c r="AD86" s="19" t="str">
        <f>IF(B86=1,"",IF(D86*AND(TrackingWorksheet!S91&gt;=Calculations!$BD$3,TrackingWorksheet!U91="",TrackingWorksheet!K91="YES"),1,0))</f>
        <v/>
      </c>
      <c r="AE86" s="19" t="str">
        <f>IF($B86=1,"",IF(AND(TrackingWorksheet!$S91&gt;$BE$3,TrackingWorksheet!$T91=Lists!$P$4),1, 0)*D86)</f>
        <v/>
      </c>
      <c r="AF86" s="19" t="str">
        <f>IF($B86=1,"",IF(AND(TrackingWorksheet!$U91&gt;$BE$3,TrackingWorksheet!$V91=Lists!$P$4),1, 0)*D86)</f>
        <v/>
      </c>
      <c r="AG86" s="19" t="str">
        <f>IF($B86=1,"",IF(AND(TrackingWorksheet!$W91&gt;$BE$3,TrackingWorksheet!$X91=Lists!$P$4),1, 0)*D86)</f>
        <v/>
      </c>
      <c r="AH86" s="19" t="str">
        <f>IF($B86=1,"",IF(AND(TrackingWorksheet!$Y91&gt;$BE$3,TrackingWorksheet!$Z91=Lists!$P$4),1, 0)*D86)</f>
        <v/>
      </c>
      <c r="AI86" s="19" t="str">
        <f>IF($B86=1,"",IF(AND(TrackingWorksheet!$AA91&gt;$BE$3,TrackingWorksheet!$AB91=Lists!$P$4),1, 0)*D86)</f>
        <v/>
      </c>
      <c r="AJ86" s="19" t="str">
        <f>IF($B86=1,"",IF(AND(TrackingWorksheet!$S91&gt;$BE$3,TrackingWorksheet!$T91=Lists!$P$5),1, 0)*D86)</f>
        <v/>
      </c>
      <c r="AK86" s="19" t="str">
        <f>IF($B86=1,"",IF(AND(TrackingWorksheet!$U91&gt;$BE$3,TrackingWorksheet!$V91=Lists!$P$5),1, 0)*D86)</f>
        <v/>
      </c>
      <c r="AL86" s="19" t="str">
        <f>IF($B86=1,"",IF(AND(TrackingWorksheet!$W91&gt;$BE$3,TrackingWorksheet!$X91=Lists!$P$5),1, 0)*D86)</f>
        <v/>
      </c>
      <c r="AM86" s="19" t="str">
        <f>IF($B86=1,"",IF(AND(TrackingWorksheet!$Y91&gt;$BE$3,TrackingWorksheet!$Z91=Lists!$P$5),1, 0)*D86)</f>
        <v/>
      </c>
      <c r="AN86" s="19" t="str">
        <f>IF($B86=1,"",IF(AND(TrackingWorksheet!$AA91&gt;$BE$3,TrackingWorksheet!$AB91=Lists!$P$5),1, 0)*D86)</f>
        <v/>
      </c>
      <c r="AO86" s="19" t="str">
        <f>IF($B86=1,"",IF(AND(TrackingWorksheet!$S91&gt;$BE$3,TrackingWorksheet!$T91=Lists!$P$6),1, 0)*D86)</f>
        <v/>
      </c>
      <c r="AP86" s="19" t="str">
        <f>IF($B86=1,"",IF(AND(TrackingWorksheet!$U91&gt;$BE$3,TrackingWorksheet!$V91=Lists!$P$6),1, 0)*D86)</f>
        <v/>
      </c>
      <c r="AQ86" s="19" t="str">
        <f>IF($B86=1,"",IF(AND(TrackingWorksheet!$W91&gt;$BE$3,TrackingWorksheet!$X91=Lists!$P$6),1, 0)*D86)</f>
        <v/>
      </c>
      <c r="AR86" s="19" t="str">
        <f>IF($B86=1,"",IF(AND(TrackingWorksheet!$Y91&gt;$BE$3,TrackingWorksheet!$Z91=Lists!$P$6),1, 0)*D86)</f>
        <v/>
      </c>
      <c r="AS86" s="19" t="str">
        <f>IF($B86=1,"",IF(AND(TrackingWorksheet!$AA91&gt;$BE$3,TrackingWorksheet!$AB91=Lists!$P$6),1, 0)*D86)</f>
        <v/>
      </c>
      <c r="AT86" s="19">
        <f t="shared" si="27"/>
        <v>0</v>
      </c>
      <c r="AU86" s="19" t="str">
        <f>IF(B86=1,"",IF(AND(TrackingWorksheet!K91="",TrackingWorksheet!M91="", TrackingWorksheet!N91="", TrackingWorksheet!S91="", TrackingWorksheet!V91="", TrackingWorksheet!W91="", TrackingWorksheet!Y91="", TrackingWorksheet!AA91="", V86=1),1,0)*D86)</f>
        <v/>
      </c>
      <c r="AV86" s="19" t="str">
        <f>IF(B86=1,"",IF(D86*AND(TrackingWorksheet!U91&gt;Calculations!$BE$3,TrackingWorksheet!K91="YES"),1,0))</f>
        <v/>
      </c>
      <c r="AW86" s="19" t="str">
        <f>IF(B86=1,"",IF(D86*AND(TrackingWorksheet!W91&gt;Calculations!$BE$3,TrackingWorksheet!K91="YES"),1,0))</f>
        <v/>
      </c>
      <c r="AX86" s="19">
        <f t="shared" si="28"/>
        <v>0</v>
      </c>
      <c r="AY86" s="19">
        <f t="shared" si="24"/>
        <v>0</v>
      </c>
      <c r="AZ86" s="27" t="str">
        <f>IF(B86=1,"",IF(TrackingWorksheet!Q91="","",TrackingWorksheet!Q91))</f>
        <v/>
      </c>
      <c r="BB86" s="4"/>
      <c r="BC86" s="4"/>
      <c r="BD86" s="4"/>
      <c r="BE86" s="4"/>
      <c r="BF86" s="4"/>
      <c r="BG86" s="4" t="str">
        <f>IF(B86=1,"",IF(AND(N86=1,TrackingWorksheet!$I91+14&lt;=WeeklySummary!$C$7),1,0))</f>
        <v/>
      </c>
      <c r="BH86" s="4" t="str">
        <f>IF(B86=1,"",IF(AND(R86=1,TrackingWorksheet!$I91+14&lt;=WeeklySummary!$C$7),1,0))</f>
        <v/>
      </c>
      <c r="BI86" s="4" t="str">
        <f>IF(B86=1,"",IF(AND(J86=1,TrackingWorksheet!$G91+14&lt;=WeeklySummary!$C$7),1,0))</f>
        <v/>
      </c>
      <c r="BJ86" s="4" t="str">
        <f>IF(B86=1,"",IF(AND(T86=1,TrackingWorksheet!$I91+14&lt;=WeeklySummary!$C$7),1,0))</f>
        <v/>
      </c>
      <c r="BK86" s="4" t="str">
        <f>IF(B86=1,"",IF(AND(T86=1,TrackingWorksheet!$G91+14&lt;=WeeklySummary!$C$7),1,0))</f>
        <v/>
      </c>
      <c r="BL86" s="4">
        <f t="shared" si="37"/>
        <v>0</v>
      </c>
    </row>
    <row r="87" spans="2:64" x14ac:dyDescent="0.25">
      <c r="B87" s="27">
        <f>IF(AND(ISBLANK(TrackingWorksheet!B92),ISBLANK(TrackingWorksheet!C92),ISBLANK(TrackingWorksheet!G92),ISBLANK(TrackingWorksheet!H92),
ISBLANK(TrackingWorksheet!I92),ISBLANK(TrackingWorksheet!J92),ISBLANK(TrackingWorksheet!M92),
ISBLANK(TrackingWorksheet!N94)),1,0)</f>
        <v>1</v>
      </c>
      <c r="C87" s="12" t="str">
        <f>IF(B87=1,"",TrackingWorksheet!F92)</f>
        <v/>
      </c>
      <c r="D87" s="20" t="str">
        <f>IF(B87=1,"",IF(AND(TrackingWorksheet!B92&lt;&gt;"",TrackingWorksheet!B92&lt;=WeeklySummary!$C$7,OR(TrackingWorksheet!C92="",TrackingWorksheet!C92&gt;=WeeklySummary!$C$6)),1,0))</f>
        <v/>
      </c>
      <c r="E87" s="10" t="str">
        <f>IF(B87=1,"",IF(AND(TrackingWorksheet!G92 &lt;&gt;"",TrackingWorksheet!G92&lt;=WeeklySummary!$C$7, TrackingWorksheet!H92=Lists!$D$4), "Y", "N"))</f>
        <v/>
      </c>
      <c r="F87" s="10" t="str">
        <f>IF(B87=1,"",IF(AND(TrackingWorksheet!I92 &lt;&gt;"", TrackingWorksheet!I92&lt;=WeeklySummary!$C$7, TrackingWorksheet!J92=Lists!$D$4), "Y", "N"))</f>
        <v/>
      </c>
      <c r="G87" s="10" t="str">
        <f>IF(B87=1,"",IF(AND(TrackingWorksheet!G92 &lt;&gt;"",TrackingWorksheet!G92&lt;=WeeklySummary!$C$7, TrackingWorksheet!H92=Lists!$D$5), "Y", "N"))</f>
        <v/>
      </c>
      <c r="H87" s="10" t="str">
        <f>IF(B87=1,"",IF(AND(TrackingWorksheet!I92 &lt;&gt;"", TrackingWorksheet!I92&lt;=WeeklySummary!$C$7, TrackingWorksheet!J92=Lists!$D$5), "Y", "N"))</f>
        <v/>
      </c>
      <c r="I87" s="20" t="str">
        <f>IF(B87=1,"",IF(AND(TrackingWorksheet!G92 &lt;&gt;"", TrackingWorksheet!G92&lt;=WeeklySummary!$C$7, TrackingWorksheet!H92=Lists!$D$6), 1, 0))</f>
        <v/>
      </c>
      <c r="J87" s="20" t="str">
        <f t="shared" si="29"/>
        <v/>
      </c>
      <c r="K87" s="10" t="str">
        <f>IF(B87=1,"",IF(AND(TrackingWorksheet!I92&lt;=WeeklySummary!$C$7,TrackingWorksheet!K92="YES"),0,IF(AND(AND(OR(E87="Y",F87="Y"),E87&lt;&gt;F87),G87&lt;&gt;"Y", H87&lt;&gt;"Y"), 1, 0)))</f>
        <v/>
      </c>
      <c r="L87" s="20" t="str">
        <f t="shared" si="30"/>
        <v/>
      </c>
      <c r="M87" s="10" t="str">
        <f t="shared" si="31"/>
        <v/>
      </c>
      <c r="N87" s="20" t="str">
        <f t="shared" si="32"/>
        <v/>
      </c>
      <c r="O87" s="10" t="str">
        <f>IF(B87=1,"",IF(AND(TrackingWorksheet!I92&lt;=WeeklySummary!$C$7,TrackingWorksheet!K92="YES"),0,IF(AND(AND(OR(G87="Y",H87="Y"),G87&lt;&gt;H87),E87&lt;&gt;"Y", F87&lt;&gt;"Y"), 1, 0)))</f>
        <v/>
      </c>
      <c r="P87" s="20" t="str">
        <f t="shared" si="33"/>
        <v/>
      </c>
      <c r="Q87" s="10" t="str">
        <f t="shared" si="34"/>
        <v/>
      </c>
      <c r="R87" s="10" t="str">
        <f t="shared" si="35"/>
        <v/>
      </c>
      <c r="S87" s="10" t="str">
        <f>IF(B87=1,"",IF(AND(OR(AND(TrackingWorksheet!H92=Lists!$D$7,TrackingWorksheet!H92=TrackingWorksheet!J92),TrackingWorksheet!H92&lt;&gt;TrackingWorksheet!J92),TrackingWorksheet!K92="YES",TrackingWorksheet!H92&lt;&gt;Lists!$D$6,TrackingWorksheet!G92&lt;=WeeklySummary!$C$7,TrackingWorksheet!I92&lt;=WeeklySummary!$C$7),1,0))</f>
        <v/>
      </c>
      <c r="T87" s="10" t="str">
        <f t="shared" si="36"/>
        <v/>
      </c>
      <c r="U87" s="10" t="str">
        <f>IF($B87=1,"",IF(TrackingWorksheet!$K92="YES",1, 0)*D87)</f>
        <v/>
      </c>
      <c r="V87" s="20">
        <f t="shared" si="25"/>
        <v>0</v>
      </c>
      <c r="W87" s="20">
        <f t="shared" si="26"/>
        <v>0</v>
      </c>
      <c r="X87" s="10" t="str">
        <f>IF($B87=1,"",IF(AND(TrackingWorksheet!$L92&lt;&gt;"", TrackingWorksheet!$L92&gt;=WeeklySummary!$C$6,TrackingWorksheet!$L92&lt;=WeeklySummary!$C$7,OR(TrackingWorksheet!$H92=Lists!$D$4,TrackingWorksheet!$J92=Lists!$D$4)), 1, 0))</f>
        <v/>
      </c>
      <c r="Y87" s="10" t="str">
        <f>IF($B87=1,"",IF(AND(TrackingWorksheet!$L92&lt;&gt;"", TrackingWorksheet!$L92&gt;=WeeklySummary!$C$6,TrackingWorksheet!$L92&lt;=WeeklySummary!$C$7,OR(TrackingWorksheet!$H92=Lists!$D$5,TrackingWorksheet!$J92=Lists!$D$5)), 1, 0))</f>
        <v/>
      </c>
      <c r="Z87" s="10" t="str">
        <f>IF($B87=1,"",IF(AND(TrackingWorksheet!$L92&lt;&gt;"", TrackingWorksheet!$L92&gt;=WeeklySummary!$C$6,TrackingWorksheet!$L92&lt;=WeeklySummary!$C$7,OR(TrackingWorksheet!$H92=Lists!$D$6,TrackingWorksheet!$J92=Lists!$D$6)), 1, 0))</f>
        <v/>
      </c>
      <c r="AA87" s="19" t="str">
        <f>IF(B87=1,"",IF(AND(TrackingWorksheet!M92&lt;&gt;"",TrackingWorksheet!M92&lt;=WeeklySummary!$C$7),1,0)*D87)</f>
        <v/>
      </c>
      <c r="AB87" s="19" t="str">
        <f>IF(B87=1,"",IF(AND(TrackingWorksheet!N92&lt;&gt;"",TrackingWorksheet!N92&lt;=WeeklySummary!$C$7),1,0)*D87)</f>
        <v/>
      </c>
      <c r="AC87" s="19" t="str">
        <f>IF(B87=1,"",TrackingWorksheet!T92)</f>
        <v/>
      </c>
      <c r="AD87" s="19" t="str">
        <f>IF(B87=1,"",IF(D87*AND(TrackingWorksheet!S92&gt;=Calculations!$BD$3,TrackingWorksheet!U92="",TrackingWorksheet!K92="YES"),1,0))</f>
        <v/>
      </c>
      <c r="AE87" s="19" t="str">
        <f>IF($B87=1,"",IF(AND(TrackingWorksheet!$S92&gt;$BE$3,TrackingWorksheet!$T92=Lists!$P$4),1, 0)*D87)</f>
        <v/>
      </c>
      <c r="AF87" s="19" t="str">
        <f>IF($B87=1,"",IF(AND(TrackingWorksheet!$U92&gt;$BE$3,TrackingWorksheet!$V92=Lists!$P$4),1, 0)*D87)</f>
        <v/>
      </c>
      <c r="AG87" s="19" t="str">
        <f>IF($B87=1,"",IF(AND(TrackingWorksheet!$W92&gt;$BE$3,TrackingWorksheet!$X92=Lists!$P$4),1, 0)*D87)</f>
        <v/>
      </c>
      <c r="AH87" s="19" t="str">
        <f>IF($B87=1,"",IF(AND(TrackingWorksheet!$Y92&gt;$BE$3,TrackingWorksheet!$Z92=Lists!$P$4),1, 0)*D87)</f>
        <v/>
      </c>
      <c r="AI87" s="19" t="str">
        <f>IF($B87=1,"",IF(AND(TrackingWorksheet!$AA92&gt;$BE$3,TrackingWorksheet!$AB92=Lists!$P$4),1, 0)*D87)</f>
        <v/>
      </c>
      <c r="AJ87" s="19" t="str">
        <f>IF($B87=1,"",IF(AND(TrackingWorksheet!$S92&gt;$BE$3,TrackingWorksheet!$T92=Lists!$P$5),1, 0)*D87)</f>
        <v/>
      </c>
      <c r="AK87" s="19" t="str">
        <f>IF($B87=1,"",IF(AND(TrackingWorksheet!$U92&gt;$BE$3,TrackingWorksheet!$V92=Lists!$P$5),1, 0)*D87)</f>
        <v/>
      </c>
      <c r="AL87" s="19" t="str">
        <f>IF($B87=1,"",IF(AND(TrackingWorksheet!$W92&gt;$BE$3,TrackingWorksheet!$X92=Lists!$P$5),1, 0)*D87)</f>
        <v/>
      </c>
      <c r="AM87" s="19" t="str">
        <f>IF($B87=1,"",IF(AND(TrackingWorksheet!$Y92&gt;$BE$3,TrackingWorksheet!$Z92=Lists!$P$5),1, 0)*D87)</f>
        <v/>
      </c>
      <c r="AN87" s="19" t="str">
        <f>IF($B87=1,"",IF(AND(TrackingWorksheet!$AA92&gt;$BE$3,TrackingWorksheet!$AB92=Lists!$P$5),1, 0)*D87)</f>
        <v/>
      </c>
      <c r="AO87" s="19" t="str">
        <f>IF($B87=1,"",IF(AND(TrackingWorksheet!$S92&gt;$BE$3,TrackingWorksheet!$T92=Lists!$P$6),1, 0)*D87)</f>
        <v/>
      </c>
      <c r="AP87" s="19" t="str">
        <f>IF($B87=1,"",IF(AND(TrackingWorksheet!$U92&gt;$BE$3,TrackingWorksheet!$V92=Lists!$P$6),1, 0)*D87)</f>
        <v/>
      </c>
      <c r="AQ87" s="19" t="str">
        <f>IF($B87=1,"",IF(AND(TrackingWorksheet!$W92&gt;$BE$3,TrackingWorksheet!$X92=Lists!$P$6),1, 0)*D87)</f>
        <v/>
      </c>
      <c r="AR87" s="19" t="str">
        <f>IF($B87=1,"",IF(AND(TrackingWorksheet!$Y92&gt;$BE$3,TrackingWorksheet!$Z92=Lists!$P$6),1, 0)*D87)</f>
        <v/>
      </c>
      <c r="AS87" s="19" t="str">
        <f>IF($B87=1,"",IF(AND(TrackingWorksheet!$AA92&gt;$BE$3,TrackingWorksheet!$AB92=Lists!$P$6),1, 0)*D87)</f>
        <v/>
      </c>
      <c r="AT87" s="19">
        <f t="shared" si="27"/>
        <v>0</v>
      </c>
      <c r="AU87" s="19" t="str">
        <f>IF(B87=1,"",IF(AND(TrackingWorksheet!K92="",TrackingWorksheet!M92="", TrackingWorksheet!N92="", TrackingWorksheet!S92="", TrackingWorksheet!V92="", TrackingWorksheet!W92="", TrackingWorksheet!Y92="", TrackingWorksheet!AA92="", V87=1),1,0)*D87)</f>
        <v/>
      </c>
      <c r="AV87" s="19" t="str">
        <f>IF(B87=1,"",IF(D87*AND(TrackingWorksheet!U92&gt;Calculations!$BE$3,TrackingWorksheet!K92="YES"),1,0))</f>
        <v/>
      </c>
      <c r="AW87" s="19" t="str">
        <f>IF(B87=1,"",IF(D87*AND(TrackingWorksheet!W92&gt;Calculations!$BE$3,TrackingWorksheet!K92="YES"),1,0))</f>
        <v/>
      </c>
      <c r="AX87" s="19">
        <f t="shared" si="28"/>
        <v>0</v>
      </c>
      <c r="AY87" s="19">
        <f t="shared" si="24"/>
        <v>0</v>
      </c>
      <c r="AZ87" s="27" t="str">
        <f>IF(B87=1,"",IF(TrackingWorksheet!Q92="","",TrackingWorksheet!Q92))</f>
        <v/>
      </c>
      <c r="BB87" s="4"/>
      <c r="BC87" s="4"/>
      <c r="BD87" s="4"/>
      <c r="BE87" s="4"/>
      <c r="BF87" s="4"/>
      <c r="BG87" s="4" t="str">
        <f>IF(B87=1,"",IF(AND(N87=1,TrackingWorksheet!$I92+14&lt;=WeeklySummary!$C$7),1,0))</f>
        <v/>
      </c>
      <c r="BH87" s="4" t="str">
        <f>IF(B87=1,"",IF(AND(R87=1,TrackingWorksheet!$I92+14&lt;=WeeklySummary!$C$7),1,0))</f>
        <v/>
      </c>
      <c r="BI87" s="4" t="str">
        <f>IF(B87=1,"",IF(AND(J87=1,TrackingWorksheet!$G92+14&lt;=WeeklySummary!$C$7),1,0))</f>
        <v/>
      </c>
      <c r="BJ87" s="4" t="str">
        <f>IF(B87=1,"",IF(AND(T87=1,TrackingWorksheet!$I92+14&lt;=WeeklySummary!$C$7),1,0))</f>
        <v/>
      </c>
      <c r="BK87" s="4" t="str">
        <f>IF(B87=1,"",IF(AND(T87=1,TrackingWorksheet!$G92+14&lt;=WeeklySummary!$C$7),1,0))</f>
        <v/>
      </c>
      <c r="BL87" s="4">
        <f t="shared" si="37"/>
        <v>0</v>
      </c>
    </row>
    <row r="88" spans="2:64" x14ac:dyDescent="0.25">
      <c r="B88" s="27">
        <f>IF(AND(ISBLANK(TrackingWorksheet!B93),ISBLANK(TrackingWorksheet!C93),ISBLANK(TrackingWorksheet!G93),ISBLANK(TrackingWorksheet!H93),
ISBLANK(TrackingWorksheet!I93),ISBLANK(TrackingWorksheet!J93),ISBLANK(TrackingWorksheet!M93),
ISBLANK(TrackingWorksheet!N95)),1,0)</f>
        <v>1</v>
      </c>
      <c r="C88" s="12" t="str">
        <f>IF(B88=1,"",TrackingWorksheet!F93)</f>
        <v/>
      </c>
      <c r="D88" s="20" t="str">
        <f>IF(B88=1,"",IF(AND(TrackingWorksheet!B93&lt;&gt;"",TrackingWorksheet!B93&lt;=WeeklySummary!$C$7,OR(TrackingWorksheet!C93="",TrackingWorksheet!C93&gt;=WeeklySummary!$C$6)),1,0))</f>
        <v/>
      </c>
      <c r="E88" s="10" t="str">
        <f>IF(B88=1,"",IF(AND(TrackingWorksheet!G93 &lt;&gt;"",TrackingWorksheet!G93&lt;=WeeklySummary!$C$7, TrackingWorksheet!H93=Lists!$D$4), "Y", "N"))</f>
        <v/>
      </c>
      <c r="F88" s="10" t="str">
        <f>IF(B88=1,"",IF(AND(TrackingWorksheet!I93 &lt;&gt;"", TrackingWorksheet!I93&lt;=WeeklySummary!$C$7, TrackingWorksheet!J93=Lists!$D$4), "Y", "N"))</f>
        <v/>
      </c>
      <c r="G88" s="10" t="str">
        <f>IF(B88=1,"",IF(AND(TrackingWorksheet!G93 &lt;&gt;"",TrackingWorksheet!G93&lt;=WeeklySummary!$C$7, TrackingWorksheet!H93=Lists!$D$5), "Y", "N"))</f>
        <v/>
      </c>
      <c r="H88" s="10" t="str">
        <f>IF(B88=1,"",IF(AND(TrackingWorksheet!I93 &lt;&gt;"", TrackingWorksheet!I93&lt;=WeeklySummary!$C$7, TrackingWorksheet!J93=Lists!$D$5), "Y", "N"))</f>
        <v/>
      </c>
      <c r="I88" s="20" t="str">
        <f>IF(B88=1,"",IF(AND(TrackingWorksheet!G93 &lt;&gt;"", TrackingWorksheet!G93&lt;=WeeklySummary!$C$7, TrackingWorksheet!H93=Lists!$D$6), 1, 0))</f>
        <v/>
      </c>
      <c r="J88" s="20" t="str">
        <f t="shared" si="29"/>
        <v/>
      </c>
      <c r="K88" s="10" t="str">
        <f>IF(B88=1,"",IF(AND(TrackingWorksheet!I93&lt;=WeeklySummary!$C$7,TrackingWorksheet!K93="YES"),0,IF(AND(AND(OR(E88="Y",F88="Y"),E88&lt;&gt;F88),G88&lt;&gt;"Y", H88&lt;&gt;"Y"), 1, 0)))</f>
        <v/>
      </c>
      <c r="L88" s="20" t="str">
        <f t="shared" si="30"/>
        <v/>
      </c>
      <c r="M88" s="10" t="str">
        <f t="shared" si="31"/>
        <v/>
      </c>
      <c r="N88" s="20" t="str">
        <f t="shared" si="32"/>
        <v/>
      </c>
      <c r="O88" s="10" t="str">
        <f>IF(B88=1,"",IF(AND(TrackingWorksheet!I93&lt;=WeeklySummary!$C$7,TrackingWorksheet!K93="YES"),0,IF(AND(AND(OR(G88="Y",H88="Y"),G88&lt;&gt;H88),E88&lt;&gt;"Y", F88&lt;&gt;"Y"), 1, 0)))</f>
        <v/>
      </c>
      <c r="P88" s="20" t="str">
        <f t="shared" si="33"/>
        <v/>
      </c>
      <c r="Q88" s="10" t="str">
        <f t="shared" si="34"/>
        <v/>
      </c>
      <c r="R88" s="10" t="str">
        <f t="shared" si="35"/>
        <v/>
      </c>
      <c r="S88" s="10" t="str">
        <f>IF(B88=1,"",IF(AND(OR(AND(TrackingWorksheet!H93=Lists!$D$7,TrackingWorksheet!H93=TrackingWorksheet!J93),TrackingWorksheet!H93&lt;&gt;TrackingWorksheet!J93),TrackingWorksheet!K93="YES",TrackingWorksheet!H93&lt;&gt;Lists!$D$6,TrackingWorksheet!G93&lt;=WeeklySummary!$C$7,TrackingWorksheet!I93&lt;=WeeklySummary!$C$7),1,0))</f>
        <v/>
      </c>
      <c r="T88" s="10" t="str">
        <f t="shared" si="36"/>
        <v/>
      </c>
      <c r="U88" s="10" t="str">
        <f>IF($B88=1,"",IF(TrackingWorksheet!$K93="YES",1, 0)*D88)</f>
        <v/>
      </c>
      <c r="V88" s="20">
        <f t="shared" si="25"/>
        <v>0</v>
      </c>
      <c r="W88" s="20">
        <f t="shared" si="26"/>
        <v>0</v>
      </c>
      <c r="X88" s="10" t="str">
        <f>IF($B88=1,"",IF(AND(TrackingWorksheet!$L93&lt;&gt;"", TrackingWorksheet!$L93&gt;=WeeklySummary!$C$6,TrackingWorksheet!$L93&lt;=WeeklySummary!$C$7,OR(TrackingWorksheet!$H93=Lists!$D$4,TrackingWorksheet!$J93=Lists!$D$4)), 1, 0))</f>
        <v/>
      </c>
      <c r="Y88" s="10" t="str">
        <f>IF($B88=1,"",IF(AND(TrackingWorksheet!$L93&lt;&gt;"", TrackingWorksheet!$L93&gt;=WeeklySummary!$C$6,TrackingWorksheet!$L93&lt;=WeeklySummary!$C$7,OR(TrackingWorksheet!$H93=Lists!$D$5,TrackingWorksheet!$J93=Lists!$D$5)), 1, 0))</f>
        <v/>
      </c>
      <c r="Z88" s="10" t="str">
        <f>IF($B88=1,"",IF(AND(TrackingWorksheet!$L93&lt;&gt;"", TrackingWorksheet!$L93&gt;=WeeklySummary!$C$6,TrackingWorksheet!$L93&lt;=WeeklySummary!$C$7,OR(TrackingWorksheet!$H93=Lists!$D$6,TrackingWorksheet!$J93=Lists!$D$6)), 1, 0))</f>
        <v/>
      </c>
      <c r="AA88" s="19" t="str">
        <f>IF(B88=1,"",IF(AND(TrackingWorksheet!M93&lt;&gt;"",TrackingWorksheet!M93&lt;=WeeklySummary!$C$7),1,0)*D88)</f>
        <v/>
      </c>
      <c r="AB88" s="19" t="str">
        <f>IF(B88=1,"",IF(AND(TrackingWorksheet!N93&lt;&gt;"",TrackingWorksheet!N93&lt;=WeeklySummary!$C$7),1,0)*D88)</f>
        <v/>
      </c>
      <c r="AC88" s="19" t="str">
        <f>IF(B88=1,"",TrackingWorksheet!T93)</f>
        <v/>
      </c>
      <c r="AD88" s="19" t="str">
        <f>IF(B88=1,"",IF(D88*AND(TrackingWorksheet!S93&gt;=Calculations!$BD$3,TrackingWorksheet!U93="",TrackingWorksheet!K93="YES"),1,0))</f>
        <v/>
      </c>
      <c r="AE88" s="19" t="str">
        <f>IF($B88=1,"",IF(AND(TrackingWorksheet!$S93&gt;$BE$3,TrackingWorksheet!$T93=Lists!$P$4),1, 0)*D88)</f>
        <v/>
      </c>
      <c r="AF88" s="19" t="str">
        <f>IF($B88=1,"",IF(AND(TrackingWorksheet!$U93&gt;$BE$3,TrackingWorksheet!$V93=Lists!$P$4),1, 0)*D88)</f>
        <v/>
      </c>
      <c r="AG88" s="19" t="str">
        <f>IF($B88=1,"",IF(AND(TrackingWorksheet!$W93&gt;$BE$3,TrackingWorksheet!$X93=Lists!$P$4),1, 0)*D88)</f>
        <v/>
      </c>
      <c r="AH88" s="19" t="str">
        <f>IF($B88=1,"",IF(AND(TrackingWorksheet!$Y93&gt;$BE$3,TrackingWorksheet!$Z93=Lists!$P$4),1, 0)*D88)</f>
        <v/>
      </c>
      <c r="AI88" s="19" t="str">
        <f>IF($B88=1,"",IF(AND(TrackingWorksheet!$AA93&gt;$BE$3,TrackingWorksheet!$AB93=Lists!$P$4),1, 0)*D88)</f>
        <v/>
      </c>
      <c r="AJ88" s="19" t="str">
        <f>IF($B88=1,"",IF(AND(TrackingWorksheet!$S93&gt;$BE$3,TrackingWorksheet!$T93=Lists!$P$5),1, 0)*D88)</f>
        <v/>
      </c>
      <c r="AK88" s="19" t="str">
        <f>IF($B88=1,"",IF(AND(TrackingWorksheet!$U93&gt;$BE$3,TrackingWorksheet!$V93=Lists!$P$5),1, 0)*D88)</f>
        <v/>
      </c>
      <c r="AL88" s="19" t="str">
        <f>IF($B88=1,"",IF(AND(TrackingWorksheet!$W93&gt;$BE$3,TrackingWorksheet!$X93=Lists!$P$5),1, 0)*D88)</f>
        <v/>
      </c>
      <c r="AM88" s="19" t="str">
        <f>IF($B88=1,"",IF(AND(TrackingWorksheet!$Y93&gt;$BE$3,TrackingWorksheet!$Z93=Lists!$P$5),1, 0)*D88)</f>
        <v/>
      </c>
      <c r="AN88" s="19" t="str">
        <f>IF($B88=1,"",IF(AND(TrackingWorksheet!$AA93&gt;$BE$3,TrackingWorksheet!$AB93=Lists!$P$5),1, 0)*D88)</f>
        <v/>
      </c>
      <c r="AO88" s="19" t="str">
        <f>IF($B88=1,"",IF(AND(TrackingWorksheet!$S93&gt;$BE$3,TrackingWorksheet!$T93=Lists!$P$6),1, 0)*D88)</f>
        <v/>
      </c>
      <c r="AP88" s="19" t="str">
        <f>IF($B88=1,"",IF(AND(TrackingWorksheet!$U93&gt;$BE$3,TrackingWorksheet!$V93=Lists!$P$6),1, 0)*D88)</f>
        <v/>
      </c>
      <c r="AQ88" s="19" t="str">
        <f>IF($B88=1,"",IF(AND(TrackingWorksheet!$W93&gt;$BE$3,TrackingWorksheet!$X93=Lists!$P$6),1, 0)*D88)</f>
        <v/>
      </c>
      <c r="AR88" s="19" t="str">
        <f>IF($B88=1,"",IF(AND(TrackingWorksheet!$Y93&gt;$BE$3,TrackingWorksheet!$Z93=Lists!$P$6),1, 0)*D88)</f>
        <v/>
      </c>
      <c r="AS88" s="19" t="str">
        <f>IF($B88=1,"",IF(AND(TrackingWorksheet!$AA93&gt;$BE$3,TrackingWorksheet!$AB93=Lists!$P$6),1, 0)*D88)</f>
        <v/>
      </c>
      <c r="AT88" s="19">
        <f t="shared" si="27"/>
        <v>0</v>
      </c>
      <c r="AU88" s="19" t="str">
        <f>IF(B88=1,"",IF(AND(TrackingWorksheet!K93="",TrackingWorksheet!M93="", TrackingWorksheet!N93="", TrackingWorksheet!S93="", TrackingWorksheet!V93="", TrackingWorksheet!W93="", TrackingWorksheet!Y93="", TrackingWorksheet!AA93="", V88=1),1,0)*D88)</f>
        <v/>
      </c>
      <c r="AV88" s="19" t="str">
        <f>IF(B88=1,"",IF(D88*AND(TrackingWorksheet!U93&gt;Calculations!$BE$3,TrackingWorksheet!K93="YES"),1,0))</f>
        <v/>
      </c>
      <c r="AW88" s="19" t="str">
        <f>IF(B88=1,"",IF(D88*AND(TrackingWorksheet!W93&gt;Calculations!$BE$3,TrackingWorksheet!K93="YES"),1,0))</f>
        <v/>
      </c>
      <c r="AX88" s="19">
        <f t="shared" si="28"/>
        <v>0</v>
      </c>
      <c r="AY88" s="19">
        <f t="shared" si="24"/>
        <v>0</v>
      </c>
      <c r="AZ88" s="27" t="str">
        <f>IF(B88=1,"",IF(TrackingWorksheet!Q93="","",TrackingWorksheet!Q93))</f>
        <v/>
      </c>
      <c r="BB88" s="4"/>
      <c r="BC88" s="4"/>
      <c r="BD88" s="4"/>
      <c r="BE88" s="4"/>
      <c r="BF88" s="4"/>
      <c r="BG88" s="4" t="str">
        <f>IF(B88=1,"",IF(AND(N88=1,TrackingWorksheet!$I93+14&lt;=WeeklySummary!$C$7),1,0))</f>
        <v/>
      </c>
      <c r="BH88" s="4" t="str">
        <f>IF(B88=1,"",IF(AND(R88=1,TrackingWorksheet!$I93+14&lt;=WeeklySummary!$C$7),1,0))</f>
        <v/>
      </c>
      <c r="BI88" s="4" t="str">
        <f>IF(B88=1,"",IF(AND(J88=1,TrackingWorksheet!$G93+14&lt;=WeeklySummary!$C$7),1,0))</f>
        <v/>
      </c>
      <c r="BJ88" s="4" t="str">
        <f>IF(B88=1,"",IF(AND(T88=1,TrackingWorksheet!$I93+14&lt;=WeeklySummary!$C$7),1,0))</f>
        <v/>
      </c>
      <c r="BK88" s="4" t="str">
        <f>IF(B88=1,"",IF(AND(T88=1,TrackingWorksheet!$G93+14&lt;=WeeklySummary!$C$7),1,0))</f>
        <v/>
      </c>
      <c r="BL88" s="4">
        <f t="shared" si="37"/>
        <v>0</v>
      </c>
    </row>
    <row r="89" spans="2:64" x14ac:dyDescent="0.25">
      <c r="B89" s="27">
        <f>IF(AND(ISBLANK(TrackingWorksheet!B94),ISBLANK(TrackingWorksheet!C94),ISBLANK(TrackingWorksheet!G94),ISBLANK(TrackingWorksheet!H94),
ISBLANK(TrackingWorksheet!I94),ISBLANK(TrackingWorksheet!J94),ISBLANK(TrackingWorksheet!M94),
ISBLANK(TrackingWorksheet!N96)),1,0)</f>
        <v>1</v>
      </c>
      <c r="C89" s="12" t="str">
        <f>IF(B89=1,"",TrackingWorksheet!F94)</f>
        <v/>
      </c>
      <c r="D89" s="20" t="str">
        <f>IF(B89=1,"",IF(AND(TrackingWorksheet!B94&lt;&gt;"",TrackingWorksheet!B94&lt;=WeeklySummary!$C$7,OR(TrackingWorksheet!C94="",TrackingWorksheet!C94&gt;=WeeklySummary!$C$6)),1,0))</f>
        <v/>
      </c>
      <c r="E89" s="10" t="str">
        <f>IF(B89=1,"",IF(AND(TrackingWorksheet!G94 &lt;&gt;"",TrackingWorksheet!G94&lt;=WeeklySummary!$C$7, TrackingWorksheet!H94=Lists!$D$4), "Y", "N"))</f>
        <v/>
      </c>
      <c r="F89" s="10" t="str">
        <f>IF(B89=1,"",IF(AND(TrackingWorksheet!I94 &lt;&gt;"", TrackingWorksheet!I94&lt;=WeeklySummary!$C$7, TrackingWorksheet!J94=Lists!$D$4), "Y", "N"))</f>
        <v/>
      </c>
      <c r="G89" s="10" t="str">
        <f>IF(B89=1,"",IF(AND(TrackingWorksheet!G94 &lt;&gt;"",TrackingWorksheet!G94&lt;=WeeklySummary!$C$7, TrackingWorksheet!H94=Lists!$D$5), "Y", "N"))</f>
        <v/>
      </c>
      <c r="H89" s="10" t="str">
        <f>IF(B89=1,"",IF(AND(TrackingWorksheet!I94 &lt;&gt;"", TrackingWorksheet!I94&lt;=WeeklySummary!$C$7, TrackingWorksheet!J94=Lists!$D$5), "Y", "N"))</f>
        <v/>
      </c>
      <c r="I89" s="20" t="str">
        <f>IF(B89=1,"",IF(AND(TrackingWorksheet!G94 &lt;&gt;"", TrackingWorksheet!G94&lt;=WeeklySummary!$C$7, TrackingWorksheet!H94=Lists!$D$6), 1, 0))</f>
        <v/>
      </c>
      <c r="J89" s="20" t="str">
        <f t="shared" si="29"/>
        <v/>
      </c>
      <c r="K89" s="10" t="str">
        <f>IF(B89=1,"",IF(AND(TrackingWorksheet!I94&lt;=WeeklySummary!$C$7,TrackingWorksheet!K94="YES"),0,IF(AND(AND(OR(E89="Y",F89="Y"),E89&lt;&gt;F89),G89&lt;&gt;"Y", H89&lt;&gt;"Y"), 1, 0)))</f>
        <v/>
      </c>
      <c r="L89" s="20" t="str">
        <f t="shared" si="30"/>
        <v/>
      </c>
      <c r="M89" s="10" t="str">
        <f t="shared" si="31"/>
        <v/>
      </c>
      <c r="N89" s="20" t="str">
        <f t="shared" si="32"/>
        <v/>
      </c>
      <c r="O89" s="10" t="str">
        <f>IF(B89=1,"",IF(AND(TrackingWorksheet!I94&lt;=WeeklySummary!$C$7,TrackingWorksheet!K94="YES"),0,IF(AND(AND(OR(G89="Y",H89="Y"),G89&lt;&gt;H89),E89&lt;&gt;"Y", F89&lt;&gt;"Y"), 1, 0)))</f>
        <v/>
      </c>
      <c r="P89" s="20" t="str">
        <f t="shared" si="33"/>
        <v/>
      </c>
      <c r="Q89" s="10" t="str">
        <f t="shared" si="34"/>
        <v/>
      </c>
      <c r="R89" s="10" t="str">
        <f t="shared" si="35"/>
        <v/>
      </c>
      <c r="S89" s="10" t="str">
        <f>IF(B89=1,"",IF(AND(OR(AND(TrackingWorksheet!H94=Lists!$D$7,TrackingWorksheet!H94=TrackingWorksheet!J94),TrackingWorksheet!H94&lt;&gt;TrackingWorksheet!J94),TrackingWorksheet!K94="YES",TrackingWorksheet!H94&lt;&gt;Lists!$D$6,TrackingWorksheet!G94&lt;=WeeklySummary!$C$7,TrackingWorksheet!I94&lt;=WeeklySummary!$C$7),1,0))</f>
        <v/>
      </c>
      <c r="T89" s="10" t="str">
        <f t="shared" si="36"/>
        <v/>
      </c>
      <c r="U89" s="10" t="str">
        <f>IF($B89=1,"",IF(TrackingWorksheet!$K94="YES",1, 0)*D89)</f>
        <v/>
      </c>
      <c r="V89" s="20">
        <f t="shared" si="25"/>
        <v>0</v>
      </c>
      <c r="W89" s="20">
        <f t="shared" si="26"/>
        <v>0</v>
      </c>
      <c r="X89" s="10" t="str">
        <f>IF($B89=1,"",IF(AND(TrackingWorksheet!$L94&lt;&gt;"", TrackingWorksheet!$L94&gt;=WeeklySummary!$C$6,TrackingWorksheet!$L94&lt;=WeeklySummary!$C$7,OR(TrackingWorksheet!$H94=Lists!$D$4,TrackingWorksheet!$J94=Lists!$D$4)), 1, 0))</f>
        <v/>
      </c>
      <c r="Y89" s="10" t="str">
        <f>IF($B89=1,"",IF(AND(TrackingWorksheet!$L94&lt;&gt;"", TrackingWorksheet!$L94&gt;=WeeklySummary!$C$6,TrackingWorksheet!$L94&lt;=WeeklySummary!$C$7,OR(TrackingWorksheet!$H94=Lists!$D$5,TrackingWorksheet!$J94=Lists!$D$5)), 1, 0))</f>
        <v/>
      </c>
      <c r="Z89" s="10" t="str">
        <f>IF($B89=1,"",IF(AND(TrackingWorksheet!$L94&lt;&gt;"", TrackingWorksheet!$L94&gt;=WeeklySummary!$C$6,TrackingWorksheet!$L94&lt;=WeeklySummary!$C$7,OR(TrackingWorksheet!$H94=Lists!$D$6,TrackingWorksheet!$J94=Lists!$D$6)), 1, 0))</f>
        <v/>
      </c>
      <c r="AA89" s="19" t="str">
        <f>IF(B89=1,"",IF(AND(TrackingWorksheet!M94&lt;&gt;"",TrackingWorksheet!M94&lt;=WeeklySummary!$C$7),1,0)*D89)</f>
        <v/>
      </c>
      <c r="AB89" s="19" t="str">
        <f>IF(B89=1,"",IF(AND(TrackingWorksheet!N94&lt;&gt;"",TrackingWorksheet!N94&lt;=WeeklySummary!$C$7),1,0)*D89)</f>
        <v/>
      </c>
      <c r="AC89" s="19" t="str">
        <f>IF(B89=1,"",TrackingWorksheet!T94)</f>
        <v/>
      </c>
      <c r="AD89" s="19" t="str">
        <f>IF(B89=1,"",IF(D89*AND(TrackingWorksheet!S94&gt;=Calculations!$BD$3,TrackingWorksheet!U94="",TrackingWorksheet!K94="YES"),1,0))</f>
        <v/>
      </c>
      <c r="AE89" s="19" t="str">
        <f>IF($B89=1,"",IF(AND(TrackingWorksheet!$S94&gt;$BE$3,TrackingWorksheet!$T94=Lists!$P$4),1, 0)*D89)</f>
        <v/>
      </c>
      <c r="AF89" s="19" t="str">
        <f>IF($B89=1,"",IF(AND(TrackingWorksheet!$U94&gt;$BE$3,TrackingWorksheet!$V94=Lists!$P$4),1, 0)*D89)</f>
        <v/>
      </c>
      <c r="AG89" s="19" t="str">
        <f>IF($B89=1,"",IF(AND(TrackingWorksheet!$W94&gt;$BE$3,TrackingWorksheet!$X94=Lists!$P$4),1, 0)*D89)</f>
        <v/>
      </c>
      <c r="AH89" s="19" t="str">
        <f>IF($B89=1,"",IF(AND(TrackingWorksheet!$Y94&gt;$BE$3,TrackingWorksheet!$Z94=Lists!$P$4),1, 0)*D89)</f>
        <v/>
      </c>
      <c r="AI89" s="19" t="str">
        <f>IF($B89=1,"",IF(AND(TrackingWorksheet!$AA94&gt;$BE$3,TrackingWorksheet!$AB94=Lists!$P$4),1, 0)*D89)</f>
        <v/>
      </c>
      <c r="AJ89" s="19" t="str">
        <f>IF($B89=1,"",IF(AND(TrackingWorksheet!$S94&gt;$BE$3,TrackingWorksheet!$T94=Lists!$P$5),1, 0)*D89)</f>
        <v/>
      </c>
      <c r="AK89" s="19" t="str">
        <f>IF($B89=1,"",IF(AND(TrackingWorksheet!$U94&gt;$BE$3,TrackingWorksheet!$V94=Lists!$P$5),1, 0)*D89)</f>
        <v/>
      </c>
      <c r="AL89" s="19" t="str">
        <f>IF($B89=1,"",IF(AND(TrackingWorksheet!$W94&gt;$BE$3,TrackingWorksheet!$X94=Lists!$P$5),1, 0)*D89)</f>
        <v/>
      </c>
      <c r="AM89" s="19" t="str">
        <f>IF($B89=1,"",IF(AND(TrackingWorksheet!$Y94&gt;$BE$3,TrackingWorksheet!$Z94=Lists!$P$5),1, 0)*D89)</f>
        <v/>
      </c>
      <c r="AN89" s="19" t="str">
        <f>IF($B89=1,"",IF(AND(TrackingWorksheet!$AA94&gt;$BE$3,TrackingWorksheet!$AB94=Lists!$P$5),1, 0)*D89)</f>
        <v/>
      </c>
      <c r="AO89" s="19" t="str">
        <f>IF($B89=1,"",IF(AND(TrackingWorksheet!$S94&gt;$BE$3,TrackingWorksheet!$T94=Lists!$P$6),1, 0)*D89)</f>
        <v/>
      </c>
      <c r="AP89" s="19" t="str">
        <f>IF($B89=1,"",IF(AND(TrackingWorksheet!$U94&gt;$BE$3,TrackingWorksheet!$V94=Lists!$P$6),1, 0)*D89)</f>
        <v/>
      </c>
      <c r="AQ89" s="19" t="str">
        <f>IF($B89=1,"",IF(AND(TrackingWorksheet!$W94&gt;$BE$3,TrackingWorksheet!$X94=Lists!$P$6),1, 0)*D89)</f>
        <v/>
      </c>
      <c r="AR89" s="19" t="str">
        <f>IF($B89=1,"",IF(AND(TrackingWorksheet!$Y94&gt;$BE$3,TrackingWorksheet!$Z94=Lists!$P$6),1, 0)*D89)</f>
        <v/>
      </c>
      <c r="AS89" s="19" t="str">
        <f>IF($B89=1,"",IF(AND(TrackingWorksheet!$AA94&gt;$BE$3,TrackingWorksheet!$AB94=Lists!$P$6),1, 0)*D89)</f>
        <v/>
      </c>
      <c r="AT89" s="19">
        <f t="shared" si="27"/>
        <v>0</v>
      </c>
      <c r="AU89" s="19" t="str">
        <f>IF(B89=1,"",IF(AND(TrackingWorksheet!K94="",TrackingWorksheet!M94="", TrackingWorksheet!N94="", TrackingWorksheet!S94="", TrackingWorksheet!V94="", TrackingWorksheet!W94="", TrackingWorksheet!Y94="", TrackingWorksheet!AA94="", V89=1),1,0)*D89)</f>
        <v/>
      </c>
      <c r="AV89" s="19" t="str">
        <f>IF(B89=1,"",IF(D89*AND(TrackingWorksheet!U94&gt;Calculations!$BE$3,TrackingWorksheet!K94="YES"),1,0))</f>
        <v/>
      </c>
      <c r="AW89" s="19" t="str">
        <f>IF(B89=1,"",IF(D89*AND(TrackingWorksheet!W94&gt;Calculations!$BE$3,TrackingWorksheet!K94="YES"),1,0))</f>
        <v/>
      </c>
      <c r="AX89" s="19">
        <f t="shared" si="28"/>
        <v>0</v>
      </c>
      <c r="AY89" s="19">
        <f t="shared" si="24"/>
        <v>0</v>
      </c>
      <c r="AZ89" s="27" t="str">
        <f>IF(B89=1,"",IF(TrackingWorksheet!Q94="","",TrackingWorksheet!Q94))</f>
        <v/>
      </c>
      <c r="BB89" s="4"/>
      <c r="BC89" s="4"/>
      <c r="BD89" s="4"/>
      <c r="BE89" s="4"/>
      <c r="BF89" s="4"/>
      <c r="BG89" s="4" t="str">
        <f>IF(B89=1,"",IF(AND(N89=1,TrackingWorksheet!$I94+14&lt;=WeeklySummary!$C$7),1,0))</f>
        <v/>
      </c>
      <c r="BH89" s="4" t="str">
        <f>IF(B89=1,"",IF(AND(R89=1,TrackingWorksheet!$I94+14&lt;=WeeklySummary!$C$7),1,0))</f>
        <v/>
      </c>
      <c r="BI89" s="4" t="str">
        <f>IF(B89=1,"",IF(AND(J89=1,TrackingWorksheet!$G94+14&lt;=WeeklySummary!$C$7),1,0))</f>
        <v/>
      </c>
      <c r="BJ89" s="4" t="str">
        <f>IF(B89=1,"",IF(AND(T89=1,TrackingWorksheet!$I94+14&lt;=WeeklySummary!$C$7),1,0))</f>
        <v/>
      </c>
      <c r="BK89" s="4" t="str">
        <f>IF(B89=1,"",IF(AND(T89=1,TrackingWorksheet!$G94+14&lt;=WeeklySummary!$C$7),1,0))</f>
        <v/>
      </c>
      <c r="BL89" s="4">
        <f t="shared" si="37"/>
        <v>0</v>
      </c>
    </row>
    <row r="90" spans="2:64" x14ac:dyDescent="0.25">
      <c r="B90" s="27">
        <f>IF(AND(ISBLANK(TrackingWorksheet!B95),ISBLANK(TrackingWorksheet!C95),ISBLANK(TrackingWorksheet!G95),ISBLANK(TrackingWorksheet!H95),
ISBLANK(TrackingWorksheet!I95),ISBLANK(TrackingWorksheet!J95),ISBLANK(TrackingWorksheet!M95),
ISBLANK(TrackingWorksheet!N97)),1,0)</f>
        <v>1</v>
      </c>
      <c r="C90" s="12" t="str">
        <f>IF(B90=1,"",TrackingWorksheet!F95)</f>
        <v/>
      </c>
      <c r="D90" s="20" t="str">
        <f>IF(B90=1,"",IF(AND(TrackingWorksheet!B95&lt;&gt;"",TrackingWorksheet!B95&lt;=WeeklySummary!$C$7,OR(TrackingWorksheet!C95="",TrackingWorksheet!C95&gt;=WeeklySummary!$C$6)),1,0))</f>
        <v/>
      </c>
      <c r="E90" s="10" t="str">
        <f>IF(B90=1,"",IF(AND(TrackingWorksheet!G95 &lt;&gt;"",TrackingWorksheet!G95&lt;=WeeklySummary!$C$7, TrackingWorksheet!H95=Lists!$D$4), "Y", "N"))</f>
        <v/>
      </c>
      <c r="F90" s="10" t="str">
        <f>IF(B90=1,"",IF(AND(TrackingWorksheet!I95 &lt;&gt;"", TrackingWorksheet!I95&lt;=WeeklySummary!$C$7, TrackingWorksheet!J95=Lists!$D$4), "Y", "N"))</f>
        <v/>
      </c>
      <c r="G90" s="10" t="str">
        <f>IF(B90=1,"",IF(AND(TrackingWorksheet!G95 &lt;&gt;"",TrackingWorksheet!G95&lt;=WeeklySummary!$C$7, TrackingWorksheet!H95=Lists!$D$5), "Y", "N"))</f>
        <v/>
      </c>
      <c r="H90" s="10" t="str">
        <f>IF(B90=1,"",IF(AND(TrackingWorksheet!I95 &lt;&gt;"", TrackingWorksheet!I95&lt;=WeeklySummary!$C$7, TrackingWorksheet!J95=Lists!$D$5), "Y", "N"))</f>
        <v/>
      </c>
      <c r="I90" s="20" t="str">
        <f>IF(B90=1,"",IF(AND(TrackingWorksheet!G95 &lt;&gt;"", TrackingWorksheet!G95&lt;=WeeklySummary!$C$7, TrackingWorksheet!H95=Lists!$D$6), 1, 0))</f>
        <v/>
      </c>
      <c r="J90" s="20" t="str">
        <f t="shared" si="29"/>
        <v/>
      </c>
      <c r="K90" s="10" t="str">
        <f>IF(B90=1,"",IF(AND(TrackingWorksheet!I95&lt;=WeeklySummary!$C$7,TrackingWorksheet!K95="YES"),0,IF(AND(AND(OR(E90="Y",F90="Y"),E90&lt;&gt;F90),G90&lt;&gt;"Y", H90&lt;&gt;"Y"), 1, 0)))</f>
        <v/>
      </c>
      <c r="L90" s="20" t="str">
        <f t="shared" si="30"/>
        <v/>
      </c>
      <c r="M90" s="10" t="str">
        <f t="shared" si="31"/>
        <v/>
      </c>
      <c r="N90" s="20" t="str">
        <f t="shared" si="32"/>
        <v/>
      </c>
      <c r="O90" s="10" t="str">
        <f>IF(B90=1,"",IF(AND(TrackingWorksheet!I95&lt;=WeeklySummary!$C$7,TrackingWorksheet!K95="YES"),0,IF(AND(AND(OR(G90="Y",H90="Y"),G90&lt;&gt;H90),E90&lt;&gt;"Y", F90&lt;&gt;"Y"), 1, 0)))</f>
        <v/>
      </c>
      <c r="P90" s="20" t="str">
        <f t="shared" si="33"/>
        <v/>
      </c>
      <c r="Q90" s="10" t="str">
        <f t="shared" si="34"/>
        <v/>
      </c>
      <c r="R90" s="10" t="str">
        <f t="shared" si="35"/>
        <v/>
      </c>
      <c r="S90" s="10" t="str">
        <f>IF(B90=1,"",IF(AND(OR(AND(TrackingWorksheet!H95=Lists!$D$7,TrackingWorksheet!H95=TrackingWorksheet!J95),TrackingWorksheet!H95&lt;&gt;TrackingWorksheet!J95),TrackingWorksheet!K95="YES",TrackingWorksheet!H95&lt;&gt;Lists!$D$6,TrackingWorksheet!G95&lt;=WeeklySummary!$C$7,TrackingWorksheet!I95&lt;=WeeklySummary!$C$7),1,0))</f>
        <v/>
      </c>
      <c r="T90" s="10" t="str">
        <f t="shared" si="36"/>
        <v/>
      </c>
      <c r="U90" s="10" t="str">
        <f>IF($B90=1,"",IF(TrackingWorksheet!$K95="YES",1, 0)*D90)</f>
        <v/>
      </c>
      <c r="V90" s="20">
        <f t="shared" si="25"/>
        <v>0</v>
      </c>
      <c r="W90" s="20">
        <f t="shared" si="26"/>
        <v>0</v>
      </c>
      <c r="X90" s="10" t="str">
        <f>IF($B90=1,"",IF(AND(TrackingWorksheet!$L95&lt;&gt;"", TrackingWorksheet!$L95&gt;=WeeklySummary!$C$6,TrackingWorksheet!$L95&lt;=WeeklySummary!$C$7,OR(TrackingWorksheet!$H95=Lists!$D$4,TrackingWorksheet!$J95=Lists!$D$4)), 1, 0))</f>
        <v/>
      </c>
      <c r="Y90" s="10" t="str">
        <f>IF($B90=1,"",IF(AND(TrackingWorksheet!$L95&lt;&gt;"", TrackingWorksheet!$L95&gt;=WeeklySummary!$C$6,TrackingWorksheet!$L95&lt;=WeeklySummary!$C$7,OR(TrackingWorksheet!$H95=Lists!$D$5,TrackingWorksheet!$J95=Lists!$D$5)), 1, 0))</f>
        <v/>
      </c>
      <c r="Z90" s="10" t="str">
        <f>IF($B90=1,"",IF(AND(TrackingWorksheet!$L95&lt;&gt;"", TrackingWorksheet!$L95&gt;=WeeklySummary!$C$6,TrackingWorksheet!$L95&lt;=WeeklySummary!$C$7,OR(TrackingWorksheet!$H95=Lists!$D$6,TrackingWorksheet!$J95=Lists!$D$6)), 1, 0))</f>
        <v/>
      </c>
      <c r="AA90" s="19" t="str">
        <f>IF(B90=1,"",IF(AND(TrackingWorksheet!M95&lt;&gt;"",TrackingWorksheet!M95&lt;=WeeklySummary!$C$7),1,0)*D90)</f>
        <v/>
      </c>
      <c r="AB90" s="19" t="str">
        <f>IF(B90=1,"",IF(AND(TrackingWorksheet!N95&lt;&gt;"",TrackingWorksheet!N95&lt;=WeeklySummary!$C$7),1,0)*D90)</f>
        <v/>
      </c>
      <c r="AC90" s="19" t="str">
        <f>IF(B90=1,"",TrackingWorksheet!T95)</f>
        <v/>
      </c>
      <c r="AD90" s="19" t="str">
        <f>IF(B90=1,"",IF(D90*AND(TrackingWorksheet!S95&gt;=Calculations!$BD$3,TrackingWorksheet!U95="",TrackingWorksheet!K95="YES"),1,0))</f>
        <v/>
      </c>
      <c r="AE90" s="19" t="str">
        <f>IF($B90=1,"",IF(AND(TrackingWorksheet!$S95&gt;$BE$3,TrackingWorksheet!$T95=Lists!$P$4),1, 0)*D90)</f>
        <v/>
      </c>
      <c r="AF90" s="19" t="str">
        <f>IF($B90=1,"",IF(AND(TrackingWorksheet!$U95&gt;$BE$3,TrackingWorksheet!$V95=Lists!$P$4),1, 0)*D90)</f>
        <v/>
      </c>
      <c r="AG90" s="19" t="str">
        <f>IF($B90=1,"",IF(AND(TrackingWorksheet!$W95&gt;$BE$3,TrackingWorksheet!$X95=Lists!$P$4),1, 0)*D90)</f>
        <v/>
      </c>
      <c r="AH90" s="19" t="str">
        <f>IF($B90=1,"",IF(AND(TrackingWorksheet!$Y95&gt;$BE$3,TrackingWorksheet!$Z95=Lists!$P$4),1, 0)*D90)</f>
        <v/>
      </c>
      <c r="AI90" s="19" t="str">
        <f>IF($B90=1,"",IF(AND(TrackingWorksheet!$AA95&gt;$BE$3,TrackingWorksheet!$AB95=Lists!$P$4),1, 0)*D90)</f>
        <v/>
      </c>
      <c r="AJ90" s="19" t="str">
        <f>IF($B90=1,"",IF(AND(TrackingWorksheet!$S95&gt;$BE$3,TrackingWorksheet!$T95=Lists!$P$5),1, 0)*D90)</f>
        <v/>
      </c>
      <c r="AK90" s="19" t="str">
        <f>IF($B90=1,"",IF(AND(TrackingWorksheet!$U95&gt;$BE$3,TrackingWorksheet!$V95=Lists!$P$5),1, 0)*D90)</f>
        <v/>
      </c>
      <c r="AL90" s="19" t="str">
        <f>IF($B90=1,"",IF(AND(TrackingWorksheet!$W95&gt;$BE$3,TrackingWorksheet!$X95=Lists!$P$5),1, 0)*D90)</f>
        <v/>
      </c>
      <c r="AM90" s="19" t="str">
        <f>IF($B90=1,"",IF(AND(TrackingWorksheet!$Y95&gt;$BE$3,TrackingWorksheet!$Z95=Lists!$P$5),1, 0)*D90)</f>
        <v/>
      </c>
      <c r="AN90" s="19" t="str">
        <f>IF($B90=1,"",IF(AND(TrackingWorksheet!$AA95&gt;$BE$3,TrackingWorksheet!$AB95=Lists!$P$5),1, 0)*D90)</f>
        <v/>
      </c>
      <c r="AO90" s="19" t="str">
        <f>IF($B90=1,"",IF(AND(TrackingWorksheet!$S95&gt;$BE$3,TrackingWorksheet!$T95=Lists!$P$6),1, 0)*D90)</f>
        <v/>
      </c>
      <c r="AP90" s="19" t="str">
        <f>IF($B90=1,"",IF(AND(TrackingWorksheet!$U95&gt;$BE$3,TrackingWorksheet!$V95=Lists!$P$6),1, 0)*D90)</f>
        <v/>
      </c>
      <c r="AQ90" s="19" t="str">
        <f>IF($B90=1,"",IF(AND(TrackingWorksheet!$W95&gt;$BE$3,TrackingWorksheet!$X95=Lists!$P$6),1, 0)*D90)</f>
        <v/>
      </c>
      <c r="AR90" s="19" t="str">
        <f>IF($B90=1,"",IF(AND(TrackingWorksheet!$Y95&gt;$BE$3,TrackingWorksheet!$Z95=Lists!$P$6),1, 0)*D90)</f>
        <v/>
      </c>
      <c r="AS90" s="19" t="str">
        <f>IF($B90=1,"",IF(AND(TrackingWorksheet!$AA95&gt;$BE$3,TrackingWorksheet!$AB95=Lists!$P$6),1, 0)*D90)</f>
        <v/>
      </c>
      <c r="AT90" s="19">
        <f t="shared" si="27"/>
        <v>0</v>
      </c>
      <c r="AU90" s="19" t="str">
        <f>IF(B90=1,"",IF(AND(TrackingWorksheet!K95="",TrackingWorksheet!M95="", TrackingWorksheet!N95="", TrackingWorksheet!S95="", TrackingWorksheet!V95="", TrackingWorksheet!W95="", TrackingWorksheet!Y95="", TrackingWorksheet!AA95="", V90=1),1,0)*D90)</f>
        <v/>
      </c>
      <c r="AV90" s="19" t="str">
        <f>IF(B90=1,"",IF(D90*AND(TrackingWorksheet!U95&gt;Calculations!$BE$3,TrackingWorksheet!K95="YES"),1,0))</f>
        <v/>
      </c>
      <c r="AW90" s="19" t="str">
        <f>IF(B90=1,"",IF(D90*AND(TrackingWorksheet!W95&gt;Calculations!$BE$3,TrackingWorksheet!K95="YES"),1,0))</f>
        <v/>
      </c>
      <c r="AX90" s="19">
        <f t="shared" si="28"/>
        <v>0</v>
      </c>
      <c r="AY90" s="19">
        <f t="shared" si="24"/>
        <v>0</v>
      </c>
      <c r="AZ90" s="27" t="str">
        <f>IF(B90=1,"",IF(TrackingWorksheet!Q95="","",TrackingWorksheet!Q95))</f>
        <v/>
      </c>
      <c r="BB90" s="4"/>
      <c r="BC90" s="4"/>
      <c r="BD90" s="4"/>
      <c r="BE90" s="4"/>
      <c r="BF90" s="4"/>
      <c r="BG90" s="4" t="str">
        <f>IF(B90=1,"",IF(AND(N90=1,TrackingWorksheet!$I95+14&lt;=WeeklySummary!$C$7),1,0))</f>
        <v/>
      </c>
      <c r="BH90" s="4" t="str">
        <f>IF(B90=1,"",IF(AND(R90=1,TrackingWorksheet!$I95+14&lt;=WeeklySummary!$C$7),1,0))</f>
        <v/>
      </c>
      <c r="BI90" s="4" t="str">
        <f>IF(B90=1,"",IF(AND(J90=1,TrackingWorksheet!$G95+14&lt;=WeeklySummary!$C$7),1,0))</f>
        <v/>
      </c>
      <c r="BJ90" s="4" t="str">
        <f>IF(B90=1,"",IF(AND(T90=1,TrackingWorksheet!$I95+14&lt;=WeeklySummary!$C$7),1,0))</f>
        <v/>
      </c>
      <c r="BK90" s="4" t="str">
        <f>IF(B90=1,"",IF(AND(T90=1,TrackingWorksheet!$G95+14&lt;=WeeklySummary!$C$7),1,0))</f>
        <v/>
      </c>
      <c r="BL90" s="4">
        <f t="shared" si="37"/>
        <v>0</v>
      </c>
    </row>
    <row r="91" spans="2:64" x14ac:dyDescent="0.25">
      <c r="B91" s="27">
        <f>IF(AND(ISBLANK(TrackingWorksheet!B96),ISBLANK(TrackingWorksheet!C96),ISBLANK(TrackingWorksheet!G96),ISBLANK(TrackingWorksheet!H96),
ISBLANK(TrackingWorksheet!I96),ISBLANK(TrackingWorksheet!J96),ISBLANK(TrackingWorksheet!M96),
ISBLANK(TrackingWorksheet!N98)),1,0)</f>
        <v>1</v>
      </c>
      <c r="C91" s="12" t="str">
        <f>IF(B91=1,"",TrackingWorksheet!F96)</f>
        <v/>
      </c>
      <c r="D91" s="20" t="str">
        <f>IF(B91=1,"",IF(AND(TrackingWorksheet!B96&lt;&gt;"",TrackingWorksheet!B96&lt;=WeeklySummary!$C$7,OR(TrackingWorksheet!C96="",TrackingWorksheet!C96&gt;=WeeklySummary!$C$6)),1,0))</f>
        <v/>
      </c>
      <c r="E91" s="10" t="str">
        <f>IF(B91=1,"",IF(AND(TrackingWorksheet!G96 &lt;&gt;"",TrackingWorksheet!G96&lt;=WeeklySummary!$C$7, TrackingWorksheet!H96=Lists!$D$4), "Y", "N"))</f>
        <v/>
      </c>
      <c r="F91" s="10" t="str">
        <f>IF(B91=1,"",IF(AND(TrackingWorksheet!I96 &lt;&gt;"", TrackingWorksheet!I96&lt;=WeeklySummary!$C$7, TrackingWorksheet!J96=Lists!$D$4), "Y", "N"))</f>
        <v/>
      </c>
      <c r="G91" s="10" t="str">
        <f>IF(B91=1,"",IF(AND(TrackingWorksheet!G96 &lt;&gt;"",TrackingWorksheet!G96&lt;=WeeklySummary!$C$7, TrackingWorksheet!H96=Lists!$D$5), "Y", "N"))</f>
        <v/>
      </c>
      <c r="H91" s="10" t="str">
        <f>IF(B91=1,"",IF(AND(TrackingWorksheet!I96 &lt;&gt;"", TrackingWorksheet!I96&lt;=WeeklySummary!$C$7, TrackingWorksheet!J96=Lists!$D$5), "Y", "N"))</f>
        <v/>
      </c>
      <c r="I91" s="20" t="str">
        <f>IF(B91=1,"",IF(AND(TrackingWorksheet!G96 &lt;&gt;"", TrackingWorksheet!G96&lt;=WeeklySummary!$C$7, TrackingWorksheet!H96=Lists!$D$6), 1, 0))</f>
        <v/>
      </c>
      <c r="J91" s="20" t="str">
        <f t="shared" si="29"/>
        <v/>
      </c>
      <c r="K91" s="10" t="str">
        <f>IF(B91=1,"",IF(AND(TrackingWorksheet!I96&lt;=WeeklySummary!$C$7,TrackingWorksheet!K96="YES"),0,IF(AND(AND(OR(E91="Y",F91="Y"),E91&lt;&gt;F91),G91&lt;&gt;"Y", H91&lt;&gt;"Y"), 1, 0)))</f>
        <v/>
      </c>
      <c r="L91" s="20" t="str">
        <f t="shared" si="30"/>
        <v/>
      </c>
      <c r="M91" s="10" t="str">
        <f t="shared" si="31"/>
        <v/>
      </c>
      <c r="N91" s="20" t="str">
        <f t="shared" si="32"/>
        <v/>
      </c>
      <c r="O91" s="10" t="str">
        <f>IF(B91=1,"",IF(AND(TrackingWorksheet!I96&lt;=WeeklySummary!$C$7,TrackingWorksheet!K96="YES"),0,IF(AND(AND(OR(G91="Y",H91="Y"),G91&lt;&gt;H91),E91&lt;&gt;"Y", F91&lt;&gt;"Y"), 1, 0)))</f>
        <v/>
      </c>
      <c r="P91" s="20" t="str">
        <f t="shared" si="33"/>
        <v/>
      </c>
      <c r="Q91" s="10" t="str">
        <f t="shared" si="34"/>
        <v/>
      </c>
      <c r="R91" s="10" t="str">
        <f t="shared" si="35"/>
        <v/>
      </c>
      <c r="S91" s="10" t="str">
        <f>IF(B91=1,"",IF(AND(OR(AND(TrackingWorksheet!H96=Lists!$D$7,TrackingWorksheet!H96=TrackingWorksheet!J96),TrackingWorksheet!H96&lt;&gt;TrackingWorksheet!J96),TrackingWorksheet!K96="YES",TrackingWorksheet!H96&lt;&gt;Lists!$D$6,TrackingWorksheet!G96&lt;=WeeklySummary!$C$7,TrackingWorksheet!I96&lt;=WeeklySummary!$C$7),1,0))</f>
        <v/>
      </c>
      <c r="T91" s="10" t="str">
        <f t="shared" si="36"/>
        <v/>
      </c>
      <c r="U91" s="10" t="str">
        <f>IF($B91=1,"",IF(TrackingWorksheet!$K96="YES",1, 0)*D91)</f>
        <v/>
      </c>
      <c r="V91" s="20">
        <f t="shared" si="25"/>
        <v>0</v>
      </c>
      <c r="W91" s="20">
        <f t="shared" si="26"/>
        <v>0</v>
      </c>
      <c r="X91" s="10" t="str">
        <f>IF($B91=1,"",IF(AND(TrackingWorksheet!$L96&lt;&gt;"", TrackingWorksheet!$L96&gt;=WeeklySummary!$C$6,TrackingWorksheet!$L96&lt;=WeeklySummary!$C$7,OR(TrackingWorksheet!$H96=Lists!$D$4,TrackingWorksheet!$J96=Lists!$D$4)), 1, 0))</f>
        <v/>
      </c>
      <c r="Y91" s="10" t="str">
        <f>IF($B91=1,"",IF(AND(TrackingWorksheet!$L96&lt;&gt;"", TrackingWorksheet!$L96&gt;=WeeklySummary!$C$6,TrackingWorksheet!$L96&lt;=WeeklySummary!$C$7,OR(TrackingWorksheet!$H96=Lists!$D$5,TrackingWorksheet!$J96=Lists!$D$5)), 1, 0))</f>
        <v/>
      </c>
      <c r="Z91" s="10" t="str">
        <f>IF($B91=1,"",IF(AND(TrackingWorksheet!$L96&lt;&gt;"", TrackingWorksheet!$L96&gt;=WeeklySummary!$C$6,TrackingWorksheet!$L96&lt;=WeeklySummary!$C$7,OR(TrackingWorksheet!$H96=Lists!$D$6,TrackingWorksheet!$J96=Lists!$D$6)), 1, 0))</f>
        <v/>
      </c>
      <c r="AA91" s="19" t="str">
        <f>IF(B91=1,"",IF(AND(TrackingWorksheet!M96&lt;&gt;"",TrackingWorksheet!M96&lt;=WeeklySummary!$C$7),1,0)*D91)</f>
        <v/>
      </c>
      <c r="AB91" s="19" t="str">
        <f>IF(B91=1,"",IF(AND(TrackingWorksheet!N96&lt;&gt;"",TrackingWorksheet!N96&lt;=WeeklySummary!$C$7),1,0)*D91)</f>
        <v/>
      </c>
      <c r="AC91" s="19" t="str">
        <f>IF(B91=1,"",TrackingWorksheet!T96)</f>
        <v/>
      </c>
      <c r="AD91" s="19" t="str">
        <f>IF(B91=1,"",IF(D91*AND(TrackingWorksheet!S96&gt;=Calculations!$BD$3,TrackingWorksheet!U96="",TrackingWorksheet!K96="YES"),1,0))</f>
        <v/>
      </c>
      <c r="AE91" s="19" t="str">
        <f>IF($B91=1,"",IF(AND(TrackingWorksheet!$S96&gt;$BE$3,TrackingWorksheet!$T96=Lists!$P$4),1, 0)*D91)</f>
        <v/>
      </c>
      <c r="AF91" s="19" t="str">
        <f>IF($B91=1,"",IF(AND(TrackingWorksheet!$U96&gt;$BE$3,TrackingWorksheet!$V96=Lists!$P$4),1, 0)*D91)</f>
        <v/>
      </c>
      <c r="AG91" s="19" t="str">
        <f>IF($B91=1,"",IF(AND(TrackingWorksheet!$W96&gt;$BE$3,TrackingWorksheet!$X96=Lists!$P$4),1, 0)*D91)</f>
        <v/>
      </c>
      <c r="AH91" s="19" t="str">
        <f>IF($B91=1,"",IF(AND(TrackingWorksheet!$Y96&gt;$BE$3,TrackingWorksheet!$Z96=Lists!$P$4),1, 0)*D91)</f>
        <v/>
      </c>
      <c r="AI91" s="19" t="str">
        <f>IF($B91=1,"",IF(AND(TrackingWorksheet!$AA96&gt;$BE$3,TrackingWorksheet!$AB96=Lists!$P$4),1, 0)*D91)</f>
        <v/>
      </c>
      <c r="AJ91" s="19" t="str">
        <f>IF($B91=1,"",IF(AND(TrackingWorksheet!$S96&gt;$BE$3,TrackingWorksheet!$T96=Lists!$P$5),1, 0)*D91)</f>
        <v/>
      </c>
      <c r="AK91" s="19" t="str">
        <f>IF($B91=1,"",IF(AND(TrackingWorksheet!$U96&gt;$BE$3,TrackingWorksheet!$V96=Lists!$P$5),1, 0)*D91)</f>
        <v/>
      </c>
      <c r="AL91" s="19" t="str">
        <f>IF($B91=1,"",IF(AND(TrackingWorksheet!$W96&gt;$BE$3,TrackingWorksheet!$X96=Lists!$P$5),1, 0)*D91)</f>
        <v/>
      </c>
      <c r="AM91" s="19" t="str">
        <f>IF($B91=1,"",IF(AND(TrackingWorksheet!$Y96&gt;$BE$3,TrackingWorksheet!$Z96=Lists!$P$5),1, 0)*D91)</f>
        <v/>
      </c>
      <c r="AN91" s="19" t="str">
        <f>IF($B91=1,"",IF(AND(TrackingWorksheet!$AA96&gt;$BE$3,TrackingWorksheet!$AB96=Lists!$P$5),1, 0)*D91)</f>
        <v/>
      </c>
      <c r="AO91" s="19" t="str">
        <f>IF($B91=1,"",IF(AND(TrackingWorksheet!$S96&gt;$BE$3,TrackingWorksheet!$T96=Lists!$P$6),1, 0)*D91)</f>
        <v/>
      </c>
      <c r="AP91" s="19" t="str">
        <f>IF($B91=1,"",IF(AND(TrackingWorksheet!$U96&gt;$BE$3,TrackingWorksheet!$V96=Lists!$P$6),1, 0)*D91)</f>
        <v/>
      </c>
      <c r="AQ91" s="19" t="str">
        <f>IF($B91=1,"",IF(AND(TrackingWorksheet!$W96&gt;$BE$3,TrackingWorksheet!$X96=Lists!$P$6),1, 0)*D91)</f>
        <v/>
      </c>
      <c r="AR91" s="19" t="str">
        <f>IF($B91=1,"",IF(AND(TrackingWorksheet!$Y96&gt;$BE$3,TrackingWorksheet!$Z96=Lists!$P$6),1, 0)*D91)</f>
        <v/>
      </c>
      <c r="AS91" s="19" t="str">
        <f>IF($B91=1,"",IF(AND(TrackingWorksheet!$AA96&gt;$BE$3,TrackingWorksheet!$AB96=Lists!$P$6),1, 0)*D91)</f>
        <v/>
      </c>
      <c r="AT91" s="19">
        <f t="shared" si="27"/>
        <v>0</v>
      </c>
      <c r="AU91" s="19" t="str">
        <f>IF(B91=1,"",IF(AND(TrackingWorksheet!K96="",TrackingWorksheet!M96="", TrackingWorksheet!N96="", TrackingWorksheet!S96="", TrackingWorksheet!V96="", TrackingWorksheet!W96="", TrackingWorksheet!Y96="", TrackingWorksheet!AA96="", V91=1),1,0)*D91)</f>
        <v/>
      </c>
      <c r="AV91" s="19" t="str">
        <f>IF(B91=1,"",IF(D91*AND(TrackingWorksheet!U96&gt;Calculations!$BE$3,TrackingWorksheet!K96="YES"),1,0))</f>
        <v/>
      </c>
      <c r="AW91" s="19" t="str">
        <f>IF(B91=1,"",IF(D91*AND(TrackingWorksheet!W96&gt;Calculations!$BE$3,TrackingWorksheet!K96="YES"),1,0))</f>
        <v/>
      </c>
      <c r="AX91" s="19">
        <f t="shared" si="28"/>
        <v>0</v>
      </c>
      <c r="AY91" s="19">
        <f t="shared" si="24"/>
        <v>0</v>
      </c>
      <c r="AZ91" s="27" t="str">
        <f>IF(B91=1,"",IF(TrackingWorksheet!Q96="","",TrackingWorksheet!Q96))</f>
        <v/>
      </c>
      <c r="BB91" s="4"/>
      <c r="BC91" s="4"/>
      <c r="BD91" s="4"/>
      <c r="BE91" s="4"/>
      <c r="BF91" s="4"/>
      <c r="BG91" s="4" t="str">
        <f>IF(B91=1,"",IF(AND(N91=1,TrackingWorksheet!$I96+14&lt;=WeeklySummary!$C$7),1,0))</f>
        <v/>
      </c>
      <c r="BH91" s="4" t="str">
        <f>IF(B91=1,"",IF(AND(R91=1,TrackingWorksheet!$I96+14&lt;=WeeklySummary!$C$7),1,0))</f>
        <v/>
      </c>
      <c r="BI91" s="4" t="str">
        <f>IF(B91=1,"",IF(AND(J91=1,TrackingWorksheet!$G96+14&lt;=WeeklySummary!$C$7),1,0))</f>
        <v/>
      </c>
      <c r="BJ91" s="4" t="str">
        <f>IF(B91=1,"",IF(AND(T91=1,TrackingWorksheet!$I96+14&lt;=WeeklySummary!$C$7),1,0))</f>
        <v/>
      </c>
      <c r="BK91" s="4" t="str">
        <f>IF(B91=1,"",IF(AND(T91=1,TrackingWorksheet!$G96+14&lt;=WeeklySummary!$C$7),1,0))</f>
        <v/>
      </c>
      <c r="BL91" s="4">
        <f t="shared" si="37"/>
        <v>0</v>
      </c>
    </row>
    <row r="92" spans="2:64" x14ac:dyDescent="0.25">
      <c r="B92" s="27">
        <f>IF(AND(ISBLANK(TrackingWorksheet!B97),ISBLANK(TrackingWorksheet!C97),ISBLANK(TrackingWorksheet!G97),ISBLANK(TrackingWorksheet!H97),
ISBLANK(TrackingWorksheet!I97),ISBLANK(TrackingWorksheet!J97),ISBLANK(TrackingWorksheet!M97),
ISBLANK(TrackingWorksheet!N99)),1,0)</f>
        <v>1</v>
      </c>
      <c r="C92" s="12" t="str">
        <f>IF(B92=1,"",TrackingWorksheet!F97)</f>
        <v/>
      </c>
      <c r="D92" s="20" t="str">
        <f>IF(B92=1,"",IF(AND(TrackingWorksheet!B97&lt;&gt;"",TrackingWorksheet!B97&lt;=WeeklySummary!$C$7,OR(TrackingWorksheet!C97="",TrackingWorksheet!C97&gt;=WeeklySummary!$C$6)),1,0))</f>
        <v/>
      </c>
      <c r="E92" s="10" t="str">
        <f>IF(B92=1,"",IF(AND(TrackingWorksheet!G97 &lt;&gt;"",TrackingWorksheet!G97&lt;=WeeklySummary!$C$7, TrackingWorksheet!H97=Lists!$D$4), "Y", "N"))</f>
        <v/>
      </c>
      <c r="F92" s="10" t="str">
        <f>IF(B92=1,"",IF(AND(TrackingWorksheet!I97 &lt;&gt;"", TrackingWorksheet!I97&lt;=WeeklySummary!$C$7, TrackingWorksheet!J97=Lists!$D$4), "Y", "N"))</f>
        <v/>
      </c>
      <c r="G92" s="10" t="str">
        <f>IF(B92=1,"",IF(AND(TrackingWorksheet!G97 &lt;&gt;"",TrackingWorksheet!G97&lt;=WeeklySummary!$C$7, TrackingWorksheet!H97=Lists!$D$5), "Y", "N"))</f>
        <v/>
      </c>
      <c r="H92" s="10" t="str">
        <f>IF(B92=1,"",IF(AND(TrackingWorksheet!I97 &lt;&gt;"", TrackingWorksheet!I97&lt;=WeeklySummary!$C$7, TrackingWorksheet!J97=Lists!$D$5), "Y", "N"))</f>
        <v/>
      </c>
      <c r="I92" s="20" t="str">
        <f>IF(B92=1,"",IF(AND(TrackingWorksheet!G97 &lt;&gt;"", TrackingWorksheet!G97&lt;=WeeklySummary!$C$7, TrackingWorksheet!H97=Lists!$D$6), 1, 0))</f>
        <v/>
      </c>
      <c r="J92" s="20" t="str">
        <f t="shared" si="29"/>
        <v/>
      </c>
      <c r="K92" s="10" t="str">
        <f>IF(B92=1,"",IF(AND(TrackingWorksheet!I97&lt;=WeeklySummary!$C$7,TrackingWorksheet!K97="YES"),0,IF(AND(AND(OR(E92="Y",F92="Y"),E92&lt;&gt;F92),G92&lt;&gt;"Y", H92&lt;&gt;"Y"), 1, 0)))</f>
        <v/>
      </c>
      <c r="L92" s="20" t="str">
        <f t="shared" si="30"/>
        <v/>
      </c>
      <c r="M92" s="10" t="str">
        <f t="shared" si="31"/>
        <v/>
      </c>
      <c r="N92" s="20" t="str">
        <f t="shared" si="32"/>
        <v/>
      </c>
      <c r="O92" s="10" t="str">
        <f>IF(B92=1,"",IF(AND(TrackingWorksheet!I97&lt;=WeeklySummary!$C$7,TrackingWorksheet!K97="YES"),0,IF(AND(AND(OR(G92="Y",H92="Y"),G92&lt;&gt;H92),E92&lt;&gt;"Y", F92&lt;&gt;"Y"), 1, 0)))</f>
        <v/>
      </c>
      <c r="P92" s="20" t="str">
        <f t="shared" si="33"/>
        <v/>
      </c>
      <c r="Q92" s="10" t="str">
        <f t="shared" si="34"/>
        <v/>
      </c>
      <c r="R92" s="10" t="str">
        <f t="shared" si="35"/>
        <v/>
      </c>
      <c r="S92" s="10" t="str">
        <f>IF(B92=1,"",IF(AND(OR(AND(TrackingWorksheet!H97=Lists!$D$7,TrackingWorksheet!H97=TrackingWorksheet!J97),TrackingWorksheet!H97&lt;&gt;TrackingWorksheet!J97),TrackingWorksheet!K97="YES",TrackingWorksheet!H97&lt;&gt;Lists!$D$6,TrackingWorksheet!G97&lt;=WeeklySummary!$C$7,TrackingWorksheet!I97&lt;=WeeklySummary!$C$7),1,0))</f>
        <v/>
      </c>
      <c r="T92" s="10" t="str">
        <f t="shared" si="36"/>
        <v/>
      </c>
      <c r="U92" s="10" t="str">
        <f>IF($B92=1,"",IF(TrackingWorksheet!$K97="YES",1, 0)*D92)</f>
        <v/>
      </c>
      <c r="V92" s="20">
        <f t="shared" si="25"/>
        <v>0</v>
      </c>
      <c r="W92" s="20">
        <f t="shared" si="26"/>
        <v>0</v>
      </c>
      <c r="X92" s="10" t="str">
        <f>IF($B92=1,"",IF(AND(TrackingWorksheet!$L97&lt;&gt;"", TrackingWorksheet!$L97&gt;=WeeklySummary!$C$6,TrackingWorksheet!$L97&lt;=WeeklySummary!$C$7,OR(TrackingWorksheet!$H97=Lists!$D$4,TrackingWorksheet!$J97=Lists!$D$4)), 1, 0))</f>
        <v/>
      </c>
      <c r="Y92" s="10" t="str">
        <f>IF($B92=1,"",IF(AND(TrackingWorksheet!$L97&lt;&gt;"", TrackingWorksheet!$L97&gt;=WeeklySummary!$C$6,TrackingWorksheet!$L97&lt;=WeeklySummary!$C$7,OR(TrackingWorksheet!$H97=Lists!$D$5,TrackingWorksheet!$J97=Lists!$D$5)), 1, 0))</f>
        <v/>
      </c>
      <c r="Z92" s="10" t="str">
        <f>IF($B92=1,"",IF(AND(TrackingWorksheet!$L97&lt;&gt;"", TrackingWorksheet!$L97&gt;=WeeklySummary!$C$6,TrackingWorksheet!$L97&lt;=WeeklySummary!$C$7,OR(TrackingWorksheet!$H97=Lists!$D$6,TrackingWorksheet!$J97=Lists!$D$6)), 1, 0))</f>
        <v/>
      </c>
      <c r="AA92" s="19" t="str">
        <f>IF(B92=1,"",IF(AND(TrackingWorksheet!M97&lt;&gt;"",TrackingWorksheet!M97&lt;=WeeklySummary!$C$7),1,0)*D92)</f>
        <v/>
      </c>
      <c r="AB92" s="19" t="str">
        <f>IF(B92=1,"",IF(AND(TrackingWorksheet!N97&lt;&gt;"",TrackingWorksheet!N97&lt;=WeeklySummary!$C$7),1,0)*D92)</f>
        <v/>
      </c>
      <c r="AC92" s="19" t="str">
        <f>IF(B92=1,"",TrackingWorksheet!T97)</f>
        <v/>
      </c>
      <c r="AD92" s="19" t="str">
        <f>IF(B92=1,"",IF(D92*AND(TrackingWorksheet!S97&gt;=Calculations!$BD$3,TrackingWorksheet!U97="",TrackingWorksheet!K97="YES"),1,0))</f>
        <v/>
      </c>
      <c r="AE92" s="19" t="str">
        <f>IF($B92=1,"",IF(AND(TrackingWorksheet!$S97&gt;$BE$3,TrackingWorksheet!$T97=Lists!$P$4),1, 0)*D92)</f>
        <v/>
      </c>
      <c r="AF92" s="19" t="str">
        <f>IF($B92=1,"",IF(AND(TrackingWorksheet!$U97&gt;$BE$3,TrackingWorksheet!$V97=Lists!$P$4),1, 0)*D92)</f>
        <v/>
      </c>
      <c r="AG92" s="19" t="str">
        <f>IF($B92=1,"",IF(AND(TrackingWorksheet!$W97&gt;$BE$3,TrackingWorksheet!$X97=Lists!$P$4),1, 0)*D92)</f>
        <v/>
      </c>
      <c r="AH92" s="19" t="str">
        <f>IF($B92=1,"",IF(AND(TrackingWorksheet!$Y97&gt;$BE$3,TrackingWorksheet!$Z97=Lists!$P$4),1, 0)*D92)</f>
        <v/>
      </c>
      <c r="AI92" s="19" t="str">
        <f>IF($B92=1,"",IF(AND(TrackingWorksheet!$AA97&gt;$BE$3,TrackingWorksheet!$AB97=Lists!$P$4),1, 0)*D92)</f>
        <v/>
      </c>
      <c r="AJ92" s="19" t="str">
        <f>IF($B92=1,"",IF(AND(TrackingWorksheet!$S97&gt;$BE$3,TrackingWorksheet!$T97=Lists!$P$5),1, 0)*D92)</f>
        <v/>
      </c>
      <c r="AK92" s="19" t="str">
        <f>IF($B92=1,"",IF(AND(TrackingWorksheet!$U97&gt;$BE$3,TrackingWorksheet!$V97=Lists!$P$5),1, 0)*D92)</f>
        <v/>
      </c>
      <c r="AL92" s="19" t="str">
        <f>IF($B92=1,"",IF(AND(TrackingWorksheet!$W97&gt;$BE$3,TrackingWorksheet!$X97=Lists!$P$5),1, 0)*D92)</f>
        <v/>
      </c>
      <c r="AM92" s="19" t="str">
        <f>IF($B92=1,"",IF(AND(TrackingWorksheet!$Y97&gt;$BE$3,TrackingWorksheet!$Z97=Lists!$P$5),1, 0)*D92)</f>
        <v/>
      </c>
      <c r="AN92" s="19" t="str">
        <f>IF($B92=1,"",IF(AND(TrackingWorksheet!$AA97&gt;$BE$3,TrackingWorksheet!$AB97=Lists!$P$5),1, 0)*D92)</f>
        <v/>
      </c>
      <c r="AO92" s="19" t="str">
        <f>IF($B92=1,"",IF(AND(TrackingWorksheet!$S97&gt;$BE$3,TrackingWorksheet!$T97=Lists!$P$6),1, 0)*D92)</f>
        <v/>
      </c>
      <c r="AP92" s="19" t="str">
        <f>IF($B92=1,"",IF(AND(TrackingWorksheet!$U97&gt;$BE$3,TrackingWorksheet!$V97=Lists!$P$6),1, 0)*D92)</f>
        <v/>
      </c>
      <c r="AQ92" s="19" t="str">
        <f>IF($B92=1,"",IF(AND(TrackingWorksheet!$W97&gt;$BE$3,TrackingWorksheet!$X97=Lists!$P$6),1, 0)*D92)</f>
        <v/>
      </c>
      <c r="AR92" s="19" t="str">
        <f>IF($B92=1,"",IF(AND(TrackingWorksheet!$Y97&gt;$BE$3,TrackingWorksheet!$Z97=Lists!$P$6),1, 0)*D92)</f>
        <v/>
      </c>
      <c r="AS92" s="19" t="str">
        <f>IF($B92=1,"",IF(AND(TrackingWorksheet!$AA97&gt;$BE$3,TrackingWorksheet!$AB97=Lists!$P$6),1, 0)*D92)</f>
        <v/>
      </c>
      <c r="AT92" s="19">
        <f t="shared" si="27"/>
        <v>0</v>
      </c>
      <c r="AU92" s="19" t="str">
        <f>IF(B92=1,"",IF(AND(TrackingWorksheet!K97="",TrackingWorksheet!M97="", TrackingWorksheet!N97="", TrackingWorksheet!S97="", TrackingWorksheet!V97="", TrackingWorksheet!W97="", TrackingWorksheet!Y97="", TrackingWorksheet!AA97="", V92=1),1,0)*D92)</f>
        <v/>
      </c>
      <c r="AV92" s="19" t="str">
        <f>IF(B92=1,"",IF(D92*AND(TrackingWorksheet!U97&gt;Calculations!$BE$3,TrackingWorksheet!K97="YES"),1,0))</f>
        <v/>
      </c>
      <c r="AW92" s="19" t="str">
        <f>IF(B92=1,"",IF(D92*AND(TrackingWorksheet!W97&gt;Calculations!$BE$3,TrackingWorksheet!K97="YES"),1,0))</f>
        <v/>
      </c>
      <c r="AX92" s="19">
        <f t="shared" si="28"/>
        <v>0</v>
      </c>
      <c r="AY92" s="19">
        <f t="shared" si="24"/>
        <v>0</v>
      </c>
      <c r="AZ92" s="27" t="str">
        <f>IF(B92=1,"",IF(TrackingWorksheet!Q97="","",TrackingWorksheet!Q97))</f>
        <v/>
      </c>
      <c r="BB92" s="4"/>
      <c r="BC92" s="4"/>
      <c r="BD92" s="4"/>
      <c r="BE92" s="4"/>
      <c r="BF92" s="4"/>
      <c r="BG92" s="4" t="str">
        <f>IF(B92=1,"",IF(AND(N92=1,TrackingWorksheet!$I97+14&lt;=WeeklySummary!$C$7),1,0))</f>
        <v/>
      </c>
      <c r="BH92" s="4" t="str">
        <f>IF(B92=1,"",IF(AND(R92=1,TrackingWorksheet!$I97+14&lt;=WeeklySummary!$C$7),1,0))</f>
        <v/>
      </c>
      <c r="BI92" s="4" t="str">
        <f>IF(B92=1,"",IF(AND(J92=1,TrackingWorksheet!$G97+14&lt;=WeeklySummary!$C$7),1,0))</f>
        <v/>
      </c>
      <c r="BJ92" s="4" t="str">
        <f>IF(B92=1,"",IF(AND(T92=1,TrackingWorksheet!$I97+14&lt;=WeeklySummary!$C$7),1,0))</f>
        <v/>
      </c>
      <c r="BK92" s="4" t="str">
        <f>IF(B92=1,"",IF(AND(T92=1,TrackingWorksheet!$G97+14&lt;=WeeklySummary!$C$7),1,0))</f>
        <v/>
      </c>
      <c r="BL92" s="4">
        <f t="shared" si="37"/>
        <v>0</v>
      </c>
    </row>
    <row r="93" spans="2:64" x14ac:dyDescent="0.25">
      <c r="B93" s="27">
        <f>IF(AND(ISBLANK(TrackingWorksheet!B98),ISBLANK(TrackingWorksheet!C98),ISBLANK(TrackingWorksheet!G98),ISBLANK(TrackingWorksheet!H98),
ISBLANK(TrackingWorksheet!I98),ISBLANK(TrackingWorksheet!J98),ISBLANK(TrackingWorksheet!M98),
ISBLANK(TrackingWorksheet!N100)),1,0)</f>
        <v>1</v>
      </c>
      <c r="C93" s="12" t="str">
        <f>IF(B93=1,"",TrackingWorksheet!F98)</f>
        <v/>
      </c>
      <c r="D93" s="20" t="str">
        <f>IF(B93=1,"",IF(AND(TrackingWorksheet!B98&lt;&gt;"",TrackingWorksheet!B98&lt;=WeeklySummary!$C$7,OR(TrackingWorksheet!C98="",TrackingWorksheet!C98&gt;=WeeklySummary!$C$6)),1,0))</f>
        <v/>
      </c>
      <c r="E93" s="10" t="str">
        <f>IF(B93=1,"",IF(AND(TrackingWorksheet!G98 &lt;&gt;"",TrackingWorksheet!G98&lt;=WeeklySummary!$C$7, TrackingWorksheet!H98=Lists!$D$4), "Y", "N"))</f>
        <v/>
      </c>
      <c r="F93" s="10" t="str">
        <f>IF(B93=1,"",IF(AND(TrackingWorksheet!I98 &lt;&gt;"", TrackingWorksheet!I98&lt;=WeeklySummary!$C$7, TrackingWorksheet!J98=Lists!$D$4), "Y", "N"))</f>
        <v/>
      </c>
      <c r="G93" s="10" t="str">
        <f>IF(B93=1,"",IF(AND(TrackingWorksheet!G98 &lt;&gt;"",TrackingWorksheet!G98&lt;=WeeklySummary!$C$7, TrackingWorksheet!H98=Lists!$D$5), "Y", "N"))</f>
        <v/>
      </c>
      <c r="H93" s="10" t="str">
        <f>IF(B93=1,"",IF(AND(TrackingWorksheet!I98 &lt;&gt;"", TrackingWorksheet!I98&lt;=WeeklySummary!$C$7, TrackingWorksheet!J98=Lists!$D$5), "Y", "N"))</f>
        <v/>
      </c>
      <c r="I93" s="20" t="str">
        <f>IF(B93=1,"",IF(AND(TrackingWorksheet!G98 &lt;&gt;"", TrackingWorksheet!G98&lt;=WeeklySummary!$C$7, TrackingWorksheet!H98=Lists!$D$6), 1, 0))</f>
        <v/>
      </c>
      <c r="J93" s="20" t="str">
        <f t="shared" si="29"/>
        <v/>
      </c>
      <c r="K93" s="10" t="str">
        <f>IF(B93=1,"",IF(AND(TrackingWorksheet!I98&lt;=WeeklySummary!$C$7,TrackingWorksheet!K98="YES"),0,IF(AND(AND(OR(E93="Y",F93="Y"),E93&lt;&gt;F93),G93&lt;&gt;"Y", H93&lt;&gt;"Y"), 1, 0)))</f>
        <v/>
      </c>
      <c r="L93" s="20" t="str">
        <f t="shared" si="30"/>
        <v/>
      </c>
      <c r="M93" s="10" t="str">
        <f t="shared" si="31"/>
        <v/>
      </c>
      <c r="N93" s="20" t="str">
        <f t="shared" si="32"/>
        <v/>
      </c>
      <c r="O93" s="10" t="str">
        <f>IF(B93=1,"",IF(AND(TrackingWorksheet!I98&lt;=WeeklySummary!$C$7,TrackingWorksheet!K98="YES"),0,IF(AND(AND(OR(G93="Y",H93="Y"),G93&lt;&gt;H93),E93&lt;&gt;"Y", F93&lt;&gt;"Y"), 1, 0)))</f>
        <v/>
      </c>
      <c r="P93" s="20" t="str">
        <f t="shared" si="33"/>
        <v/>
      </c>
      <c r="Q93" s="10" t="str">
        <f t="shared" si="34"/>
        <v/>
      </c>
      <c r="R93" s="10" t="str">
        <f t="shared" si="35"/>
        <v/>
      </c>
      <c r="S93" s="10" t="str">
        <f>IF(B93=1,"",IF(AND(OR(AND(TrackingWorksheet!H98=Lists!$D$7,TrackingWorksheet!H98=TrackingWorksheet!J98),TrackingWorksheet!H98&lt;&gt;TrackingWorksheet!J98),TrackingWorksheet!K98="YES",TrackingWorksheet!H98&lt;&gt;Lists!$D$6,TrackingWorksheet!G98&lt;=WeeklySummary!$C$7,TrackingWorksheet!I98&lt;=WeeklySummary!$C$7),1,0))</f>
        <v/>
      </c>
      <c r="T93" s="10" t="str">
        <f t="shared" si="36"/>
        <v/>
      </c>
      <c r="U93" s="10" t="str">
        <f>IF($B93=1,"",IF(TrackingWorksheet!$K98="YES",1, 0)*D93)</f>
        <v/>
      </c>
      <c r="V93" s="20">
        <f t="shared" si="25"/>
        <v>0</v>
      </c>
      <c r="W93" s="20">
        <f t="shared" si="26"/>
        <v>0</v>
      </c>
      <c r="X93" s="10" t="str">
        <f>IF($B93=1,"",IF(AND(TrackingWorksheet!$L98&lt;&gt;"", TrackingWorksheet!$L98&gt;=WeeklySummary!$C$6,TrackingWorksheet!$L98&lt;=WeeklySummary!$C$7,OR(TrackingWorksheet!$H98=Lists!$D$4,TrackingWorksheet!$J98=Lists!$D$4)), 1, 0))</f>
        <v/>
      </c>
      <c r="Y93" s="10" t="str">
        <f>IF($B93=1,"",IF(AND(TrackingWorksheet!$L98&lt;&gt;"", TrackingWorksheet!$L98&gt;=WeeklySummary!$C$6,TrackingWorksheet!$L98&lt;=WeeklySummary!$C$7,OR(TrackingWorksheet!$H98=Lists!$D$5,TrackingWorksheet!$J98=Lists!$D$5)), 1, 0))</f>
        <v/>
      </c>
      <c r="Z93" s="10" t="str">
        <f>IF($B93=1,"",IF(AND(TrackingWorksheet!$L98&lt;&gt;"", TrackingWorksheet!$L98&gt;=WeeklySummary!$C$6,TrackingWorksheet!$L98&lt;=WeeklySummary!$C$7,OR(TrackingWorksheet!$H98=Lists!$D$6,TrackingWorksheet!$J98=Lists!$D$6)), 1, 0))</f>
        <v/>
      </c>
      <c r="AA93" s="19" t="str">
        <f>IF(B93=1,"",IF(AND(TrackingWorksheet!M98&lt;&gt;"",TrackingWorksheet!M98&lt;=WeeklySummary!$C$7),1,0)*D93)</f>
        <v/>
      </c>
      <c r="AB93" s="19" t="str">
        <f>IF(B93=1,"",IF(AND(TrackingWorksheet!N98&lt;&gt;"",TrackingWorksheet!N98&lt;=WeeklySummary!$C$7),1,0)*D93)</f>
        <v/>
      </c>
      <c r="AC93" s="19" t="str">
        <f>IF(B93=1,"",TrackingWorksheet!T98)</f>
        <v/>
      </c>
      <c r="AD93" s="19" t="str">
        <f>IF(B93=1,"",IF(D93*AND(TrackingWorksheet!S98&gt;=Calculations!$BD$3,TrackingWorksheet!U98="",TrackingWorksheet!K98="YES"),1,0))</f>
        <v/>
      </c>
      <c r="AE93" s="19" t="str">
        <f>IF($B93=1,"",IF(AND(TrackingWorksheet!$S98&gt;$BE$3,TrackingWorksheet!$T98=Lists!$P$4),1, 0)*D93)</f>
        <v/>
      </c>
      <c r="AF93" s="19" t="str">
        <f>IF($B93=1,"",IF(AND(TrackingWorksheet!$U98&gt;$BE$3,TrackingWorksheet!$V98=Lists!$P$4),1, 0)*D93)</f>
        <v/>
      </c>
      <c r="AG93" s="19" t="str">
        <f>IF($B93=1,"",IF(AND(TrackingWorksheet!$W98&gt;$BE$3,TrackingWorksheet!$X98=Lists!$P$4),1, 0)*D93)</f>
        <v/>
      </c>
      <c r="AH93" s="19" t="str">
        <f>IF($B93=1,"",IF(AND(TrackingWorksheet!$Y98&gt;$BE$3,TrackingWorksheet!$Z98=Lists!$P$4),1, 0)*D93)</f>
        <v/>
      </c>
      <c r="AI93" s="19" t="str">
        <f>IF($B93=1,"",IF(AND(TrackingWorksheet!$AA98&gt;$BE$3,TrackingWorksheet!$AB98=Lists!$P$4),1, 0)*D93)</f>
        <v/>
      </c>
      <c r="AJ93" s="19" t="str">
        <f>IF($B93=1,"",IF(AND(TrackingWorksheet!$S98&gt;$BE$3,TrackingWorksheet!$T98=Lists!$P$5),1, 0)*D93)</f>
        <v/>
      </c>
      <c r="AK93" s="19" t="str">
        <f>IF($B93=1,"",IF(AND(TrackingWorksheet!$U98&gt;$BE$3,TrackingWorksheet!$V98=Lists!$P$5),1, 0)*D93)</f>
        <v/>
      </c>
      <c r="AL93" s="19" t="str">
        <f>IF($B93=1,"",IF(AND(TrackingWorksheet!$W98&gt;$BE$3,TrackingWorksheet!$X98=Lists!$P$5),1, 0)*D93)</f>
        <v/>
      </c>
      <c r="AM93" s="19" t="str">
        <f>IF($B93=1,"",IF(AND(TrackingWorksheet!$Y98&gt;$BE$3,TrackingWorksheet!$Z98=Lists!$P$5),1, 0)*D93)</f>
        <v/>
      </c>
      <c r="AN93" s="19" t="str">
        <f>IF($B93=1,"",IF(AND(TrackingWorksheet!$AA98&gt;$BE$3,TrackingWorksheet!$AB98=Lists!$P$5),1, 0)*D93)</f>
        <v/>
      </c>
      <c r="AO93" s="19" t="str">
        <f>IF($B93=1,"",IF(AND(TrackingWorksheet!$S98&gt;$BE$3,TrackingWorksheet!$T98=Lists!$P$6),1, 0)*D93)</f>
        <v/>
      </c>
      <c r="AP93" s="19" t="str">
        <f>IF($B93=1,"",IF(AND(TrackingWorksheet!$U98&gt;$BE$3,TrackingWorksheet!$V98=Lists!$P$6),1, 0)*D93)</f>
        <v/>
      </c>
      <c r="AQ93" s="19" t="str">
        <f>IF($B93=1,"",IF(AND(TrackingWorksheet!$W98&gt;$BE$3,TrackingWorksheet!$X98=Lists!$P$6),1, 0)*D93)</f>
        <v/>
      </c>
      <c r="AR93" s="19" t="str">
        <f>IF($B93=1,"",IF(AND(TrackingWorksheet!$Y98&gt;$BE$3,TrackingWorksheet!$Z98=Lists!$P$6),1, 0)*D93)</f>
        <v/>
      </c>
      <c r="AS93" s="19" t="str">
        <f>IF($B93=1,"",IF(AND(TrackingWorksheet!$AA98&gt;$BE$3,TrackingWorksheet!$AB98=Lists!$P$6),1, 0)*D93)</f>
        <v/>
      </c>
      <c r="AT93" s="19">
        <f t="shared" si="27"/>
        <v>0</v>
      </c>
      <c r="AU93" s="19" t="str">
        <f>IF(B93=1,"",IF(AND(TrackingWorksheet!K98="",TrackingWorksheet!M98="", TrackingWorksheet!N98="", TrackingWorksheet!S98="", TrackingWorksheet!V98="", TrackingWorksheet!W98="", TrackingWorksheet!Y98="", TrackingWorksheet!AA98="", V93=1),1,0)*D93)</f>
        <v/>
      </c>
      <c r="AV93" s="19" t="str">
        <f>IF(B93=1,"",IF(D93*AND(TrackingWorksheet!U98&gt;Calculations!$BE$3,TrackingWorksheet!K98="YES"),1,0))</f>
        <v/>
      </c>
      <c r="AW93" s="19" t="str">
        <f>IF(B93=1,"",IF(D93*AND(TrackingWorksheet!W98&gt;Calculations!$BE$3,TrackingWorksheet!K98="YES"),1,0))</f>
        <v/>
      </c>
      <c r="AX93" s="19">
        <f t="shared" si="28"/>
        <v>0</v>
      </c>
      <c r="AY93" s="19">
        <f t="shared" si="24"/>
        <v>0</v>
      </c>
      <c r="AZ93" s="27" t="str">
        <f>IF(B93=1,"",IF(TrackingWorksheet!Q98="","",TrackingWorksheet!Q98))</f>
        <v/>
      </c>
      <c r="BB93" s="4"/>
      <c r="BC93" s="4"/>
      <c r="BD93" s="4"/>
      <c r="BE93" s="4"/>
      <c r="BF93" s="4"/>
      <c r="BG93" s="4" t="str">
        <f>IF(B93=1,"",IF(AND(N93=1,TrackingWorksheet!$I98+14&lt;=WeeklySummary!$C$7),1,0))</f>
        <v/>
      </c>
      <c r="BH93" s="4" t="str">
        <f>IF(B93=1,"",IF(AND(R93=1,TrackingWorksheet!$I98+14&lt;=WeeklySummary!$C$7),1,0))</f>
        <v/>
      </c>
      <c r="BI93" s="4" t="str">
        <f>IF(B93=1,"",IF(AND(J93=1,TrackingWorksheet!$G98+14&lt;=WeeklySummary!$C$7),1,0))</f>
        <v/>
      </c>
      <c r="BJ93" s="4" t="str">
        <f>IF(B93=1,"",IF(AND(T93=1,TrackingWorksheet!$I98+14&lt;=WeeklySummary!$C$7),1,0))</f>
        <v/>
      </c>
      <c r="BK93" s="4" t="str">
        <f>IF(B93=1,"",IF(AND(T93=1,TrackingWorksheet!$G98+14&lt;=WeeklySummary!$C$7),1,0))</f>
        <v/>
      </c>
      <c r="BL93" s="4">
        <f t="shared" si="37"/>
        <v>0</v>
      </c>
    </row>
    <row r="94" spans="2:64" x14ac:dyDescent="0.25">
      <c r="B94" s="27">
        <f>IF(AND(ISBLANK(TrackingWorksheet!B99),ISBLANK(TrackingWorksheet!C99),ISBLANK(TrackingWorksheet!G99),ISBLANK(TrackingWorksheet!H99),
ISBLANK(TrackingWorksheet!I99),ISBLANK(TrackingWorksheet!J99),ISBLANK(TrackingWorksheet!M99),
ISBLANK(TrackingWorksheet!N101)),1,0)</f>
        <v>1</v>
      </c>
      <c r="C94" s="12" t="str">
        <f>IF(B94=1,"",TrackingWorksheet!F99)</f>
        <v/>
      </c>
      <c r="D94" s="20" t="str">
        <f>IF(B94=1,"",IF(AND(TrackingWorksheet!B99&lt;&gt;"",TrackingWorksheet!B99&lt;=WeeklySummary!$C$7,OR(TrackingWorksheet!C99="",TrackingWorksheet!C99&gt;=WeeklySummary!$C$6)),1,0))</f>
        <v/>
      </c>
      <c r="E94" s="10" t="str">
        <f>IF(B94=1,"",IF(AND(TrackingWorksheet!G99 &lt;&gt;"",TrackingWorksheet!G99&lt;=WeeklySummary!$C$7, TrackingWorksheet!H99=Lists!$D$4), "Y", "N"))</f>
        <v/>
      </c>
      <c r="F94" s="10" t="str">
        <f>IF(B94=1,"",IF(AND(TrackingWorksheet!I99 &lt;&gt;"", TrackingWorksheet!I99&lt;=WeeklySummary!$C$7, TrackingWorksheet!J99=Lists!$D$4), "Y", "N"))</f>
        <v/>
      </c>
      <c r="G94" s="10" t="str">
        <f>IF(B94=1,"",IF(AND(TrackingWorksheet!G99 &lt;&gt;"",TrackingWorksheet!G99&lt;=WeeklySummary!$C$7, TrackingWorksheet!H99=Lists!$D$5), "Y", "N"))</f>
        <v/>
      </c>
      <c r="H94" s="10" t="str">
        <f>IF(B94=1,"",IF(AND(TrackingWorksheet!I99 &lt;&gt;"", TrackingWorksheet!I99&lt;=WeeklySummary!$C$7, TrackingWorksheet!J99=Lists!$D$5), "Y", "N"))</f>
        <v/>
      </c>
      <c r="I94" s="20" t="str">
        <f>IF(B94=1,"",IF(AND(TrackingWorksheet!G99 &lt;&gt;"", TrackingWorksheet!G99&lt;=WeeklySummary!$C$7, TrackingWorksheet!H99=Lists!$D$6), 1, 0))</f>
        <v/>
      </c>
      <c r="J94" s="20" t="str">
        <f t="shared" si="29"/>
        <v/>
      </c>
      <c r="K94" s="10" t="str">
        <f>IF(B94=1,"",IF(AND(TrackingWorksheet!I99&lt;=WeeklySummary!$C$7,TrackingWorksheet!K99="YES"),0,IF(AND(AND(OR(E94="Y",F94="Y"),E94&lt;&gt;F94),G94&lt;&gt;"Y", H94&lt;&gt;"Y"), 1, 0)))</f>
        <v/>
      </c>
      <c r="L94" s="20" t="str">
        <f t="shared" si="30"/>
        <v/>
      </c>
      <c r="M94" s="10" t="str">
        <f t="shared" si="31"/>
        <v/>
      </c>
      <c r="N94" s="20" t="str">
        <f t="shared" si="32"/>
        <v/>
      </c>
      <c r="O94" s="10" t="str">
        <f>IF(B94=1,"",IF(AND(TrackingWorksheet!I99&lt;=WeeklySummary!$C$7,TrackingWorksheet!K99="YES"),0,IF(AND(AND(OR(G94="Y",H94="Y"),G94&lt;&gt;H94),E94&lt;&gt;"Y", F94&lt;&gt;"Y"), 1, 0)))</f>
        <v/>
      </c>
      <c r="P94" s="20" t="str">
        <f t="shared" si="33"/>
        <v/>
      </c>
      <c r="Q94" s="10" t="str">
        <f t="shared" si="34"/>
        <v/>
      </c>
      <c r="R94" s="10" t="str">
        <f t="shared" si="35"/>
        <v/>
      </c>
      <c r="S94" s="10" t="str">
        <f>IF(B94=1,"",IF(AND(OR(AND(TrackingWorksheet!H99=Lists!$D$7,TrackingWorksheet!H99=TrackingWorksheet!J99),TrackingWorksheet!H99&lt;&gt;TrackingWorksheet!J99),TrackingWorksheet!K99="YES",TrackingWorksheet!H99&lt;&gt;Lists!$D$6,TrackingWorksheet!G99&lt;=WeeklySummary!$C$7,TrackingWorksheet!I99&lt;=WeeklySummary!$C$7),1,0))</f>
        <v/>
      </c>
      <c r="T94" s="10" t="str">
        <f t="shared" si="36"/>
        <v/>
      </c>
      <c r="U94" s="10" t="str">
        <f>IF($B94=1,"",IF(TrackingWorksheet!$K99="YES",1, 0)*D94)</f>
        <v/>
      </c>
      <c r="V94" s="20">
        <f t="shared" si="25"/>
        <v>0</v>
      </c>
      <c r="W94" s="20">
        <f t="shared" si="26"/>
        <v>0</v>
      </c>
      <c r="X94" s="10" t="str">
        <f>IF($B94=1,"",IF(AND(TrackingWorksheet!$L99&lt;&gt;"", TrackingWorksheet!$L99&gt;=WeeklySummary!$C$6,TrackingWorksheet!$L99&lt;=WeeklySummary!$C$7,OR(TrackingWorksheet!$H99=Lists!$D$4,TrackingWorksheet!$J99=Lists!$D$4)), 1, 0))</f>
        <v/>
      </c>
      <c r="Y94" s="10" t="str">
        <f>IF($B94=1,"",IF(AND(TrackingWorksheet!$L99&lt;&gt;"", TrackingWorksheet!$L99&gt;=WeeklySummary!$C$6,TrackingWorksheet!$L99&lt;=WeeklySummary!$C$7,OR(TrackingWorksheet!$H99=Lists!$D$5,TrackingWorksheet!$J99=Lists!$D$5)), 1, 0))</f>
        <v/>
      </c>
      <c r="Z94" s="10" t="str">
        <f>IF($B94=1,"",IF(AND(TrackingWorksheet!$L99&lt;&gt;"", TrackingWorksheet!$L99&gt;=WeeklySummary!$C$6,TrackingWorksheet!$L99&lt;=WeeklySummary!$C$7,OR(TrackingWorksheet!$H99=Lists!$D$6,TrackingWorksheet!$J99=Lists!$D$6)), 1, 0))</f>
        <v/>
      </c>
      <c r="AA94" s="19" t="str">
        <f>IF(B94=1,"",IF(AND(TrackingWorksheet!M99&lt;&gt;"",TrackingWorksheet!M99&lt;=WeeklySummary!$C$7),1,0)*D94)</f>
        <v/>
      </c>
      <c r="AB94" s="19" t="str">
        <f>IF(B94=1,"",IF(AND(TrackingWorksheet!N99&lt;&gt;"",TrackingWorksheet!N99&lt;=WeeklySummary!$C$7),1,0)*D94)</f>
        <v/>
      </c>
      <c r="AC94" s="19" t="str">
        <f>IF(B94=1,"",TrackingWorksheet!T99)</f>
        <v/>
      </c>
      <c r="AD94" s="19" t="str">
        <f>IF(B94=1,"",IF(D94*AND(TrackingWorksheet!S99&gt;=Calculations!$BD$3,TrackingWorksheet!U99="",TrackingWorksheet!K99="YES"),1,0))</f>
        <v/>
      </c>
      <c r="AE94" s="19" t="str">
        <f>IF($B94=1,"",IF(AND(TrackingWorksheet!$S99&gt;$BE$3,TrackingWorksheet!$T99=Lists!$P$4),1, 0)*D94)</f>
        <v/>
      </c>
      <c r="AF94" s="19" t="str">
        <f>IF($B94=1,"",IF(AND(TrackingWorksheet!$U99&gt;$BE$3,TrackingWorksheet!$V99=Lists!$P$4),1, 0)*D94)</f>
        <v/>
      </c>
      <c r="AG94" s="19" t="str">
        <f>IF($B94=1,"",IF(AND(TrackingWorksheet!$W99&gt;$BE$3,TrackingWorksheet!$X99=Lists!$P$4),1, 0)*D94)</f>
        <v/>
      </c>
      <c r="AH94" s="19" t="str">
        <f>IF($B94=1,"",IF(AND(TrackingWorksheet!$Y99&gt;$BE$3,TrackingWorksheet!$Z99=Lists!$P$4),1, 0)*D94)</f>
        <v/>
      </c>
      <c r="AI94" s="19" t="str">
        <f>IF($B94=1,"",IF(AND(TrackingWorksheet!$AA99&gt;$BE$3,TrackingWorksheet!$AB99=Lists!$P$4),1, 0)*D94)</f>
        <v/>
      </c>
      <c r="AJ94" s="19" t="str">
        <f>IF($B94=1,"",IF(AND(TrackingWorksheet!$S99&gt;$BE$3,TrackingWorksheet!$T99=Lists!$P$5),1, 0)*D94)</f>
        <v/>
      </c>
      <c r="AK94" s="19" t="str">
        <f>IF($B94=1,"",IF(AND(TrackingWorksheet!$U99&gt;$BE$3,TrackingWorksheet!$V99=Lists!$P$5),1, 0)*D94)</f>
        <v/>
      </c>
      <c r="AL94" s="19" t="str">
        <f>IF($B94=1,"",IF(AND(TrackingWorksheet!$W99&gt;$BE$3,TrackingWorksheet!$X99=Lists!$P$5),1, 0)*D94)</f>
        <v/>
      </c>
      <c r="AM94" s="19" t="str">
        <f>IF($B94=1,"",IF(AND(TrackingWorksheet!$Y99&gt;$BE$3,TrackingWorksheet!$Z99=Lists!$P$5),1, 0)*D94)</f>
        <v/>
      </c>
      <c r="AN94" s="19" t="str">
        <f>IF($B94=1,"",IF(AND(TrackingWorksheet!$AA99&gt;$BE$3,TrackingWorksheet!$AB99=Lists!$P$5),1, 0)*D94)</f>
        <v/>
      </c>
      <c r="AO94" s="19" t="str">
        <f>IF($B94=1,"",IF(AND(TrackingWorksheet!$S99&gt;$BE$3,TrackingWorksheet!$T99=Lists!$P$6),1, 0)*D94)</f>
        <v/>
      </c>
      <c r="AP94" s="19" t="str">
        <f>IF($B94=1,"",IF(AND(TrackingWorksheet!$U99&gt;$BE$3,TrackingWorksheet!$V99=Lists!$P$6),1, 0)*D94)</f>
        <v/>
      </c>
      <c r="AQ94" s="19" t="str">
        <f>IF($B94=1,"",IF(AND(TrackingWorksheet!$W99&gt;$BE$3,TrackingWorksheet!$X99=Lists!$P$6),1, 0)*D94)</f>
        <v/>
      </c>
      <c r="AR94" s="19" t="str">
        <f>IF($B94=1,"",IF(AND(TrackingWorksheet!$Y99&gt;$BE$3,TrackingWorksheet!$Z99=Lists!$P$6),1, 0)*D94)</f>
        <v/>
      </c>
      <c r="AS94" s="19" t="str">
        <f>IF($B94=1,"",IF(AND(TrackingWorksheet!$AA99&gt;$BE$3,TrackingWorksheet!$AB99=Lists!$P$6),1, 0)*D94)</f>
        <v/>
      </c>
      <c r="AT94" s="19">
        <f t="shared" si="27"/>
        <v>0</v>
      </c>
      <c r="AU94" s="19" t="str">
        <f>IF(B94=1,"",IF(AND(TrackingWorksheet!K99="",TrackingWorksheet!M99="", TrackingWorksheet!N99="", TrackingWorksheet!S99="", TrackingWorksheet!V99="", TrackingWorksheet!W99="", TrackingWorksheet!Y99="", TrackingWorksheet!AA99="", V94=1),1,0)*D94)</f>
        <v/>
      </c>
      <c r="AV94" s="19" t="str">
        <f>IF(B94=1,"",IF(D94*AND(TrackingWorksheet!U99&gt;Calculations!$BE$3,TrackingWorksheet!K99="YES"),1,0))</f>
        <v/>
      </c>
      <c r="AW94" s="19" t="str">
        <f>IF(B94=1,"",IF(D94*AND(TrackingWorksheet!W99&gt;Calculations!$BE$3,TrackingWorksheet!K99="YES"),1,0))</f>
        <v/>
      </c>
      <c r="AX94" s="19">
        <f t="shared" si="28"/>
        <v>0</v>
      </c>
      <c r="AY94" s="19">
        <f t="shared" si="24"/>
        <v>0</v>
      </c>
      <c r="AZ94" s="27" t="str">
        <f>IF(B94=1,"",IF(TrackingWorksheet!Q99="","",TrackingWorksheet!Q99))</f>
        <v/>
      </c>
      <c r="BB94" s="4"/>
      <c r="BC94" s="4"/>
      <c r="BD94" s="4"/>
      <c r="BE94" s="4"/>
      <c r="BF94" s="4"/>
      <c r="BG94" s="4" t="str">
        <f>IF(B94=1,"",IF(AND(N94=1,TrackingWorksheet!$I99+14&lt;=WeeklySummary!$C$7),1,0))</f>
        <v/>
      </c>
      <c r="BH94" s="4" t="str">
        <f>IF(B94=1,"",IF(AND(R94=1,TrackingWorksheet!$I99+14&lt;=WeeklySummary!$C$7),1,0))</f>
        <v/>
      </c>
      <c r="BI94" s="4" t="str">
        <f>IF(B94=1,"",IF(AND(J94=1,TrackingWorksheet!$G99+14&lt;=WeeklySummary!$C$7),1,0))</f>
        <v/>
      </c>
      <c r="BJ94" s="4" t="str">
        <f>IF(B94=1,"",IF(AND(T94=1,TrackingWorksheet!$I99+14&lt;=WeeklySummary!$C$7),1,0))</f>
        <v/>
      </c>
      <c r="BK94" s="4" t="str">
        <f>IF(B94=1,"",IF(AND(T94=1,TrackingWorksheet!$G99+14&lt;=WeeklySummary!$C$7),1,0))</f>
        <v/>
      </c>
      <c r="BL94" s="4">
        <f t="shared" si="37"/>
        <v>0</v>
      </c>
    </row>
    <row r="95" spans="2:64" x14ac:dyDescent="0.25">
      <c r="B95" s="27">
        <f>IF(AND(ISBLANK(TrackingWorksheet!B100),ISBLANK(TrackingWorksheet!C100),ISBLANK(TrackingWorksheet!G100),ISBLANK(TrackingWorksheet!H100),
ISBLANK(TrackingWorksheet!I100),ISBLANK(TrackingWorksheet!J100),ISBLANK(TrackingWorksheet!M100),
ISBLANK(TrackingWorksheet!N102)),1,0)</f>
        <v>1</v>
      </c>
      <c r="C95" s="12" t="str">
        <f>IF(B95=1,"",TrackingWorksheet!F100)</f>
        <v/>
      </c>
      <c r="D95" s="20" t="str">
        <f>IF(B95=1,"",IF(AND(TrackingWorksheet!B100&lt;&gt;"",TrackingWorksheet!B100&lt;=WeeklySummary!$C$7,OR(TrackingWorksheet!C100="",TrackingWorksheet!C100&gt;=WeeklySummary!$C$6)),1,0))</f>
        <v/>
      </c>
      <c r="E95" s="10" t="str">
        <f>IF(B95=1,"",IF(AND(TrackingWorksheet!G100 &lt;&gt;"",TrackingWorksheet!G100&lt;=WeeklySummary!$C$7, TrackingWorksheet!H100=Lists!$D$4), "Y", "N"))</f>
        <v/>
      </c>
      <c r="F95" s="10" t="str">
        <f>IF(B95=1,"",IF(AND(TrackingWorksheet!I100 &lt;&gt;"", TrackingWorksheet!I100&lt;=WeeklySummary!$C$7, TrackingWorksheet!J100=Lists!$D$4), "Y", "N"))</f>
        <v/>
      </c>
      <c r="G95" s="10" t="str">
        <f>IF(B95=1,"",IF(AND(TrackingWorksheet!G100 &lt;&gt;"",TrackingWorksheet!G100&lt;=WeeklySummary!$C$7, TrackingWorksheet!H100=Lists!$D$5), "Y", "N"))</f>
        <v/>
      </c>
      <c r="H95" s="10" t="str">
        <f>IF(B95=1,"",IF(AND(TrackingWorksheet!I100 &lt;&gt;"", TrackingWorksheet!I100&lt;=WeeklySummary!$C$7, TrackingWorksheet!J100=Lists!$D$5), "Y", "N"))</f>
        <v/>
      </c>
      <c r="I95" s="20" t="str">
        <f>IF(B95=1,"",IF(AND(TrackingWorksheet!G100 &lt;&gt;"", TrackingWorksheet!G100&lt;=WeeklySummary!$C$7, TrackingWorksheet!H100=Lists!$D$6), 1, 0))</f>
        <v/>
      </c>
      <c r="J95" s="20" t="str">
        <f t="shared" si="29"/>
        <v/>
      </c>
      <c r="K95" s="10" t="str">
        <f>IF(B95=1,"",IF(AND(TrackingWorksheet!I100&lt;=WeeklySummary!$C$7,TrackingWorksheet!K100="YES"),0,IF(AND(AND(OR(E95="Y",F95="Y"),E95&lt;&gt;F95),G95&lt;&gt;"Y", H95&lt;&gt;"Y"), 1, 0)))</f>
        <v/>
      </c>
      <c r="L95" s="20" t="str">
        <f t="shared" si="30"/>
        <v/>
      </c>
      <c r="M95" s="10" t="str">
        <f t="shared" si="31"/>
        <v/>
      </c>
      <c r="N95" s="20" t="str">
        <f t="shared" si="32"/>
        <v/>
      </c>
      <c r="O95" s="10" t="str">
        <f>IF(B95=1,"",IF(AND(TrackingWorksheet!I100&lt;=WeeklySummary!$C$7,TrackingWorksheet!K100="YES"),0,IF(AND(AND(OR(G95="Y",H95="Y"),G95&lt;&gt;H95),E95&lt;&gt;"Y", F95&lt;&gt;"Y"), 1, 0)))</f>
        <v/>
      </c>
      <c r="P95" s="20" t="str">
        <f t="shared" si="33"/>
        <v/>
      </c>
      <c r="Q95" s="10" t="str">
        <f t="shared" si="34"/>
        <v/>
      </c>
      <c r="R95" s="10" t="str">
        <f t="shared" si="35"/>
        <v/>
      </c>
      <c r="S95" s="10" t="str">
        <f>IF(B95=1,"",IF(AND(OR(AND(TrackingWorksheet!H100=Lists!$D$7,TrackingWorksheet!H100=TrackingWorksheet!J100),TrackingWorksheet!H100&lt;&gt;TrackingWorksheet!J100),TrackingWorksheet!K100="YES",TrackingWorksheet!H100&lt;&gt;Lists!$D$6,TrackingWorksheet!G100&lt;=WeeklySummary!$C$7,TrackingWorksheet!I100&lt;=WeeklySummary!$C$7),1,0))</f>
        <v/>
      </c>
      <c r="T95" s="10" t="str">
        <f t="shared" si="36"/>
        <v/>
      </c>
      <c r="U95" s="10" t="str">
        <f>IF($B95=1,"",IF(TrackingWorksheet!$K100="YES",1, 0)*D95)</f>
        <v/>
      </c>
      <c r="V95" s="20">
        <f t="shared" si="25"/>
        <v>0</v>
      </c>
      <c r="W95" s="20">
        <f t="shared" si="26"/>
        <v>0</v>
      </c>
      <c r="X95" s="10" t="str">
        <f>IF($B95=1,"",IF(AND(TrackingWorksheet!$L100&lt;&gt;"", TrackingWorksheet!$L100&gt;=WeeklySummary!$C$6,TrackingWorksheet!$L100&lt;=WeeklySummary!$C$7,OR(TrackingWorksheet!$H100=Lists!$D$4,TrackingWorksheet!$J100=Lists!$D$4)), 1, 0))</f>
        <v/>
      </c>
      <c r="Y95" s="10" t="str">
        <f>IF($B95=1,"",IF(AND(TrackingWorksheet!$L100&lt;&gt;"", TrackingWorksheet!$L100&gt;=WeeklySummary!$C$6,TrackingWorksheet!$L100&lt;=WeeklySummary!$C$7,OR(TrackingWorksheet!$H100=Lists!$D$5,TrackingWorksheet!$J100=Lists!$D$5)), 1, 0))</f>
        <v/>
      </c>
      <c r="Z95" s="10" t="str">
        <f>IF($B95=1,"",IF(AND(TrackingWorksheet!$L100&lt;&gt;"", TrackingWorksheet!$L100&gt;=WeeklySummary!$C$6,TrackingWorksheet!$L100&lt;=WeeklySummary!$C$7,OR(TrackingWorksheet!$H100=Lists!$D$6,TrackingWorksheet!$J100=Lists!$D$6)), 1, 0))</f>
        <v/>
      </c>
      <c r="AA95" s="19" t="str">
        <f>IF(B95=1,"",IF(AND(TrackingWorksheet!M100&lt;&gt;"",TrackingWorksheet!M100&lt;=WeeklySummary!$C$7),1,0)*D95)</f>
        <v/>
      </c>
      <c r="AB95" s="19" t="str">
        <f>IF(B95=1,"",IF(AND(TrackingWorksheet!N100&lt;&gt;"",TrackingWorksheet!N100&lt;=WeeklySummary!$C$7),1,0)*D95)</f>
        <v/>
      </c>
      <c r="AC95" s="19" t="str">
        <f>IF(B95=1,"",TrackingWorksheet!T100)</f>
        <v/>
      </c>
      <c r="AD95" s="19" t="str">
        <f>IF(B95=1,"",IF(D95*AND(TrackingWorksheet!S100&gt;=Calculations!$BD$3,TrackingWorksheet!U100="",TrackingWorksheet!K100="YES"),1,0))</f>
        <v/>
      </c>
      <c r="AE95" s="19" t="str">
        <f>IF($B95=1,"",IF(AND(TrackingWorksheet!$S100&gt;$BE$3,TrackingWorksheet!$T100=Lists!$P$4),1, 0)*D95)</f>
        <v/>
      </c>
      <c r="AF95" s="19" t="str">
        <f>IF($B95=1,"",IF(AND(TrackingWorksheet!$U100&gt;$BE$3,TrackingWorksheet!$V100=Lists!$P$4),1, 0)*D95)</f>
        <v/>
      </c>
      <c r="AG95" s="19" t="str">
        <f>IF($B95=1,"",IF(AND(TrackingWorksheet!$W100&gt;$BE$3,TrackingWorksheet!$X100=Lists!$P$4),1, 0)*D95)</f>
        <v/>
      </c>
      <c r="AH95" s="19" t="str">
        <f>IF($B95=1,"",IF(AND(TrackingWorksheet!$Y100&gt;$BE$3,TrackingWorksheet!$Z100=Lists!$P$4),1, 0)*D95)</f>
        <v/>
      </c>
      <c r="AI95" s="19" t="str">
        <f>IF($B95=1,"",IF(AND(TrackingWorksheet!$AA100&gt;$BE$3,TrackingWorksheet!$AB100=Lists!$P$4),1, 0)*D95)</f>
        <v/>
      </c>
      <c r="AJ95" s="19" t="str">
        <f>IF($B95=1,"",IF(AND(TrackingWorksheet!$S100&gt;$BE$3,TrackingWorksheet!$T100=Lists!$P$5),1, 0)*D95)</f>
        <v/>
      </c>
      <c r="AK95" s="19" t="str">
        <f>IF($B95=1,"",IF(AND(TrackingWorksheet!$U100&gt;$BE$3,TrackingWorksheet!$V100=Lists!$P$5),1, 0)*D95)</f>
        <v/>
      </c>
      <c r="AL95" s="19" t="str">
        <f>IF($B95=1,"",IF(AND(TrackingWorksheet!$W100&gt;$BE$3,TrackingWorksheet!$X100=Lists!$P$5),1, 0)*D95)</f>
        <v/>
      </c>
      <c r="AM95" s="19" t="str">
        <f>IF($B95=1,"",IF(AND(TrackingWorksheet!$Y100&gt;$BE$3,TrackingWorksheet!$Z100=Lists!$P$5),1, 0)*D95)</f>
        <v/>
      </c>
      <c r="AN95" s="19" t="str">
        <f>IF($B95=1,"",IF(AND(TrackingWorksheet!$AA100&gt;$BE$3,TrackingWorksheet!$AB100=Lists!$P$5),1, 0)*D95)</f>
        <v/>
      </c>
      <c r="AO95" s="19" t="str">
        <f>IF($B95=1,"",IF(AND(TrackingWorksheet!$S100&gt;$BE$3,TrackingWorksheet!$T100=Lists!$P$6),1, 0)*D95)</f>
        <v/>
      </c>
      <c r="AP95" s="19" t="str">
        <f>IF($B95=1,"",IF(AND(TrackingWorksheet!$U100&gt;$BE$3,TrackingWorksheet!$V100=Lists!$P$6),1, 0)*D95)</f>
        <v/>
      </c>
      <c r="AQ95" s="19" t="str">
        <f>IF($B95=1,"",IF(AND(TrackingWorksheet!$W100&gt;$BE$3,TrackingWorksheet!$X100=Lists!$P$6),1, 0)*D95)</f>
        <v/>
      </c>
      <c r="AR95" s="19" t="str">
        <f>IF($B95=1,"",IF(AND(TrackingWorksheet!$Y100&gt;$BE$3,TrackingWorksheet!$Z100=Lists!$P$6),1, 0)*D95)</f>
        <v/>
      </c>
      <c r="AS95" s="19" t="str">
        <f>IF($B95=1,"",IF(AND(TrackingWorksheet!$AA100&gt;$BE$3,TrackingWorksheet!$AB100=Lists!$P$6),1, 0)*D95)</f>
        <v/>
      </c>
      <c r="AT95" s="19">
        <f t="shared" si="27"/>
        <v>0</v>
      </c>
      <c r="AU95" s="19" t="str">
        <f>IF(B95=1,"",IF(AND(TrackingWorksheet!K100="",TrackingWorksheet!M100="", TrackingWorksheet!N100="", TrackingWorksheet!S100="", TrackingWorksheet!V100="", TrackingWorksheet!W100="", TrackingWorksheet!Y100="", TrackingWorksheet!AA100="", V95=1),1,0)*D95)</f>
        <v/>
      </c>
      <c r="AV95" s="19" t="str">
        <f>IF(B95=1,"",IF(D95*AND(TrackingWorksheet!U100&gt;Calculations!$BE$3,TrackingWorksheet!K100="YES"),1,0))</f>
        <v/>
      </c>
      <c r="AW95" s="19" t="str">
        <f>IF(B95=1,"",IF(D95*AND(TrackingWorksheet!W100&gt;Calculations!$BE$3,TrackingWorksheet!K100="YES"),1,0))</f>
        <v/>
      </c>
      <c r="AX95" s="19">
        <f t="shared" si="28"/>
        <v>0</v>
      </c>
      <c r="AY95" s="19">
        <f t="shared" si="24"/>
        <v>0</v>
      </c>
      <c r="AZ95" s="27" t="str">
        <f>IF(B95=1,"",IF(TrackingWorksheet!Q100="","",TrackingWorksheet!Q100))</f>
        <v/>
      </c>
      <c r="BB95" s="4"/>
      <c r="BC95" s="4"/>
      <c r="BD95" s="4"/>
      <c r="BE95" s="4"/>
      <c r="BF95" s="4"/>
      <c r="BG95" s="4" t="str">
        <f>IF(B95=1,"",IF(AND(N95=1,TrackingWorksheet!$I100+14&lt;=WeeklySummary!$C$7),1,0))</f>
        <v/>
      </c>
      <c r="BH95" s="4" t="str">
        <f>IF(B95=1,"",IF(AND(R95=1,TrackingWorksheet!$I100+14&lt;=WeeklySummary!$C$7),1,0))</f>
        <v/>
      </c>
      <c r="BI95" s="4" t="str">
        <f>IF(B95=1,"",IF(AND(J95=1,TrackingWorksheet!$G100+14&lt;=WeeklySummary!$C$7),1,0))</f>
        <v/>
      </c>
      <c r="BJ95" s="4" t="str">
        <f>IF(B95=1,"",IF(AND(T95=1,TrackingWorksheet!$I100+14&lt;=WeeklySummary!$C$7),1,0))</f>
        <v/>
      </c>
      <c r="BK95" s="4" t="str">
        <f>IF(B95=1,"",IF(AND(T95=1,TrackingWorksheet!$G100+14&lt;=WeeklySummary!$C$7),1,0))</f>
        <v/>
      </c>
      <c r="BL95" s="4">
        <f t="shared" si="37"/>
        <v>0</v>
      </c>
    </row>
    <row r="96" spans="2:64" x14ac:dyDescent="0.25">
      <c r="B96" s="27">
        <f>IF(AND(ISBLANK(TrackingWorksheet!B101),ISBLANK(TrackingWorksheet!C101),ISBLANK(TrackingWorksheet!G101),ISBLANK(TrackingWorksheet!H101),
ISBLANK(TrackingWorksheet!I101),ISBLANK(TrackingWorksheet!J101),ISBLANK(TrackingWorksheet!M101),
ISBLANK(TrackingWorksheet!N103)),1,0)</f>
        <v>1</v>
      </c>
      <c r="C96" s="12" t="str">
        <f>IF(B96=1,"",TrackingWorksheet!F101)</f>
        <v/>
      </c>
      <c r="D96" s="20" t="str">
        <f>IF(B96=1,"",IF(AND(TrackingWorksheet!B101&lt;&gt;"",TrackingWorksheet!B101&lt;=WeeklySummary!$C$7,OR(TrackingWorksheet!C101="",TrackingWorksheet!C101&gt;=WeeklySummary!$C$6)),1,0))</f>
        <v/>
      </c>
      <c r="E96" s="10" t="str">
        <f>IF(B96=1,"",IF(AND(TrackingWorksheet!G101 &lt;&gt;"",TrackingWorksheet!G101&lt;=WeeklySummary!$C$7, TrackingWorksheet!H101=Lists!$D$4), "Y", "N"))</f>
        <v/>
      </c>
      <c r="F96" s="10" t="str">
        <f>IF(B96=1,"",IF(AND(TrackingWorksheet!I101 &lt;&gt;"", TrackingWorksheet!I101&lt;=WeeklySummary!$C$7, TrackingWorksheet!J101=Lists!$D$4), "Y", "N"))</f>
        <v/>
      </c>
      <c r="G96" s="10" t="str">
        <f>IF(B96=1,"",IF(AND(TrackingWorksheet!G101 &lt;&gt;"",TrackingWorksheet!G101&lt;=WeeklySummary!$C$7, TrackingWorksheet!H101=Lists!$D$5), "Y", "N"))</f>
        <v/>
      </c>
      <c r="H96" s="10" t="str">
        <f>IF(B96=1,"",IF(AND(TrackingWorksheet!I101 &lt;&gt;"", TrackingWorksheet!I101&lt;=WeeklySummary!$C$7, TrackingWorksheet!J101=Lists!$D$5), "Y", "N"))</f>
        <v/>
      </c>
      <c r="I96" s="20" t="str">
        <f>IF(B96=1,"",IF(AND(TrackingWorksheet!G101 &lt;&gt;"", TrackingWorksheet!G101&lt;=WeeklySummary!$C$7, TrackingWorksheet!H101=Lists!$D$6), 1, 0))</f>
        <v/>
      </c>
      <c r="J96" s="20" t="str">
        <f t="shared" si="29"/>
        <v/>
      </c>
      <c r="K96" s="10" t="str">
        <f>IF(B96=1,"",IF(AND(TrackingWorksheet!I101&lt;=WeeklySummary!$C$7,TrackingWorksheet!K101="YES"),0,IF(AND(AND(OR(E96="Y",F96="Y"),E96&lt;&gt;F96),G96&lt;&gt;"Y", H96&lt;&gt;"Y"), 1, 0)))</f>
        <v/>
      </c>
      <c r="L96" s="20" t="str">
        <f t="shared" si="30"/>
        <v/>
      </c>
      <c r="M96" s="10" t="str">
        <f t="shared" si="31"/>
        <v/>
      </c>
      <c r="N96" s="20" t="str">
        <f t="shared" si="32"/>
        <v/>
      </c>
      <c r="O96" s="10" t="str">
        <f>IF(B96=1,"",IF(AND(TrackingWorksheet!I101&lt;=WeeklySummary!$C$7,TrackingWorksheet!K101="YES"),0,IF(AND(AND(OR(G96="Y",H96="Y"),G96&lt;&gt;H96),E96&lt;&gt;"Y", F96&lt;&gt;"Y"), 1, 0)))</f>
        <v/>
      </c>
      <c r="P96" s="20" t="str">
        <f t="shared" si="33"/>
        <v/>
      </c>
      <c r="Q96" s="10" t="str">
        <f t="shared" si="34"/>
        <v/>
      </c>
      <c r="R96" s="10" t="str">
        <f t="shared" si="35"/>
        <v/>
      </c>
      <c r="S96" s="10" t="str">
        <f>IF(B96=1,"",IF(AND(OR(AND(TrackingWorksheet!H101=Lists!$D$7,TrackingWorksheet!H101=TrackingWorksheet!J101),TrackingWorksheet!H101&lt;&gt;TrackingWorksheet!J101),TrackingWorksheet!K101="YES",TrackingWorksheet!H101&lt;&gt;Lists!$D$6,TrackingWorksheet!G101&lt;=WeeklySummary!$C$7,TrackingWorksheet!I101&lt;=WeeklySummary!$C$7),1,0))</f>
        <v/>
      </c>
      <c r="T96" s="10" t="str">
        <f t="shared" si="36"/>
        <v/>
      </c>
      <c r="U96" s="10" t="str">
        <f>IF($B96=1,"",IF(TrackingWorksheet!$K101="YES",1, 0)*D96)</f>
        <v/>
      </c>
      <c r="V96" s="20">
        <f t="shared" si="25"/>
        <v>0</v>
      </c>
      <c r="W96" s="20">
        <f t="shared" si="26"/>
        <v>0</v>
      </c>
      <c r="X96" s="10" t="str">
        <f>IF($B96=1,"",IF(AND(TrackingWorksheet!$L101&lt;&gt;"", TrackingWorksheet!$L101&gt;=WeeklySummary!$C$6,TrackingWorksheet!$L101&lt;=WeeklySummary!$C$7,OR(TrackingWorksheet!$H101=Lists!$D$4,TrackingWorksheet!$J101=Lists!$D$4)), 1, 0))</f>
        <v/>
      </c>
      <c r="Y96" s="10" t="str">
        <f>IF($B96=1,"",IF(AND(TrackingWorksheet!$L101&lt;&gt;"", TrackingWorksheet!$L101&gt;=WeeklySummary!$C$6,TrackingWorksheet!$L101&lt;=WeeklySummary!$C$7,OR(TrackingWorksheet!$H101=Lists!$D$5,TrackingWorksheet!$J101=Lists!$D$5)), 1, 0))</f>
        <v/>
      </c>
      <c r="Z96" s="10" t="str">
        <f>IF($B96=1,"",IF(AND(TrackingWorksheet!$L101&lt;&gt;"", TrackingWorksheet!$L101&gt;=WeeklySummary!$C$6,TrackingWorksheet!$L101&lt;=WeeklySummary!$C$7,OR(TrackingWorksheet!$H101=Lists!$D$6,TrackingWorksheet!$J101=Lists!$D$6)), 1, 0))</f>
        <v/>
      </c>
      <c r="AA96" s="19" t="str">
        <f>IF(B96=1,"",IF(AND(TrackingWorksheet!M101&lt;&gt;"",TrackingWorksheet!M101&lt;=WeeklySummary!$C$7),1,0)*D96)</f>
        <v/>
      </c>
      <c r="AB96" s="19" t="str">
        <f>IF(B96=1,"",IF(AND(TrackingWorksheet!N101&lt;&gt;"",TrackingWorksheet!N101&lt;=WeeklySummary!$C$7),1,0)*D96)</f>
        <v/>
      </c>
      <c r="AC96" s="19" t="str">
        <f>IF(B96=1,"",TrackingWorksheet!T101)</f>
        <v/>
      </c>
      <c r="AD96" s="19" t="str">
        <f>IF(B96=1,"",IF(D96*AND(TrackingWorksheet!S101&gt;=Calculations!$BD$3,TrackingWorksheet!U101="",TrackingWorksheet!K101="YES"),1,0))</f>
        <v/>
      </c>
      <c r="AE96" s="19" t="str">
        <f>IF($B96=1,"",IF(AND(TrackingWorksheet!$S101&gt;$BE$3,TrackingWorksheet!$T101=Lists!$P$4),1, 0)*D96)</f>
        <v/>
      </c>
      <c r="AF96" s="19" t="str">
        <f>IF($B96=1,"",IF(AND(TrackingWorksheet!$U101&gt;$BE$3,TrackingWorksheet!$V101=Lists!$P$4),1, 0)*D96)</f>
        <v/>
      </c>
      <c r="AG96" s="19" t="str">
        <f>IF($B96=1,"",IF(AND(TrackingWorksheet!$W101&gt;$BE$3,TrackingWorksheet!$X101=Lists!$P$4),1, 0)*D96)</f>
        <v/>
      </c>
      <c r="AH96" s="19" t="str">
        <f>IF($B96=1,"",IF(AND(TrackingWorksheet!$Y101&gt;$BE$3,TrackingWorksheet!$Z101=Lists!$P$4),1, 0)*D96)</f>
        <v/>
      </c>
      <c r="AI96" s="19" t="str">
        <f>IF($B96=1,"",IF(AND(TrackingWorksheet!$AA101&gt;$BE$3,TrackingWorksheet!$AB101=Lists!$P$4),1, 0)*D96)</f>
        <v/>
      </c>
      <c r="AJ96" s="19" t="str">
        <f>IF($B96=1,"",IF(AND(TrackingWorksheet!$S101&gt;$BE$3,TrackingWorksheet!$T101=Lists!$P$5),1, 0)*D96)</f>
        <v/>
      </c>
      <c r="AK96" s="19" t="str">
        <f>IF($B96=1,"",IF(AND(TrackingWorksheet!$U101&gt;$BE$3,TrackingWorksheet!$V101=Lists!$P$5),1, 0)*D96)</f>
        <v/>
      </c>
      <c r="AL96" s="19" t="str">
        <f>IF($B96=1,"",IF(AND(TrackingWorksheet!$W101&gt;$BE$3,TrackingWorksheet!$X101=Lists!$P$5),1, 0)*D96)</f>
        <v/>
      </c>
      <c r="AM96" s="19" t="str">
        <f>IF($B96=1,"",IF(AND(TrackingWorksheet!$Y101&gt;$BE$3,TrackingWorksheet!$Z101=Lists!$P$5),1, 0)*D96)</f>
        <v/>
      </c>
      <c r="AN96" s="19" t="str">
        <f>IF($B96=1,"",IF(AND(TrackingWorksheet!$AA101&gt;$BE$3,TrackingWorksheet!$AB101=Lists!$P$5),1, 0)*D96)</f>
        <v/>
      </c>
      <c r="AO96" s="19" t="str">
        <f>IF($B96=1,"",IF(AND(TrackingWorksheet!$S101&gt;$BE$3,TrackingWorksheet!$T101=Lists!$P$6),1, 0)*D96)</f>
        <v/>
      </c>
      <c r="AP96" s="19" t="str">
        <f>IF($B96=1,"",IF(AND(TrackingWorksheet!$U101&gt;$BE$3,TrackingWorksheet!$V101=Lists!$P$6),1, 0)*D96)</f>
        <v/>
      </c>
      <c r="AQ96" s="19" t="str">
        <f>IF($B96=1,"",IF(AND(TrackingWorksheet!$W101&gt;$BE$3,TrackingWorksheet!$X101=Lists!$P$6),1, 0)*D96)</f>
        <v/>
      </c>
      <c r="AR96" s="19" t="str">
        <f>IF($B96=1,"",IF(AND(TrackingWorksheet!$Y101&gt;$BE$3,TrackingWorksheet!$Z101=Lists!$P$6),1, 0)*D96)</f>
        <v/>
      </c>
      <c r="AS96" s="19" t="str">
        <f>IF($B96=1,"",IF(AND(TrackingWorksheet!$AA101&gt;$BE$3,TrackingWorksheet!$AB101=Lists!$P$6),1, 0)*D96)</f>
        <v/>
      </c>
      <c r="AT96" s="19">
        <f t="shared" si="27"/>
        <v>0</v>
      </c>
      <c r="AU96" s="19" t="str">
        <f>IF(B96=1,"",IF(AND(TrackingWorksheet!K101="",TrackingWorksheet!M101="", TrackingWorksheet!N101="", TrackingWorksheet!S101="", TrackingWorksheet!V101="", TrackingWorksheet!W101="", TrackingWorksheet!Y101="", TrackingWorksheet!AA101="", V96=1),1,0)*D96)</f>
        <v/>
      </c>
      <c r="AV96" s="19" t="str">
        <f>IF(B96=1,"",IF(D96*AND(TrackingWorksheet!U101&gt;Calculations!$BE$3,TrackingWorksheet!K101="YES"),1,0))</f>
        <v/>
      </c>
      <c r="AW96" s="19" t="str">
        <f>IF(B96=1,"",IF(D96*AND(TrackingWorksheet!W101&gt;Calculations!$BE$3,TrackingWorksheet!K101="YES"),1,0))</f>
        <v/>
      </c>
      <c r="AX96" s="19">
        <f t="shared" si="28"/>
        <v>0</v>
      </c>
      <c r="AY96" s="19">
        <f t="shared" si="24"/>
        <v>0</v>
      </c>
      <c r="AZ96" s="27" t="str">
        <f>IF(B96=1,"",IF(TrackingWorksheet!Q101="","",TrackingWorksheet!Q101))</f>
        <v/>
      </c>
      <c r="BB96" s="4"/>
      <c r="BC96" s="4"/>
      <c r="BD96" s="4"/>
      <c r="BE96" s="4"/>
      <c r="BF96" s="4"/>
      <c r="BG96" s="4" t="str">
        <f>IF(B96=1,"",IF(AND(N96=1,TrackingWorksheet!$I101+14&lt;=WeeklySummary!$C$7),1,0))</f>
        <v/>
      </c>
      <c r="BH96" s="4" t="str">
        <f>IF(B96=1,"",IF(AND(R96=1,TrackingWorksheet!$I101+14&lt;=WeeklySummary!$C$7),1,0))</f>
        <v/>
      </c>
      <c r="BI96" s="4" t="str">
        <f>IF(B96=1,"",IF(AND(J96=1,TrackingWorksheet!$G101+14&lt;=WeeklySummary!$C$7),1,0))</f>
        <v/>
      </c>
      <c r="BJ96" s="4" t="str">
        <f>IF(B96=1,"",IF(AND(T96=1,TrackingWorksheet!$I101+14&lt;=WeeklySummary!$C$7),1,0))</f>
        <v/>
      </c>
      <c r="BK96" s="4" t="str">
        <f>IF(B96=1,"",IF(AND(T96=1,TrackingWorksheet!$G101+14&lt;=WeeklySummary!$C$7),1,0))</f>
        <v/>
      </c>
      <c r="BL96" s="4">
        <f t="shared" si="37"/>
        <v>0</v>
      </c>
    </row>
    <row r="97" spans="2:64" x14ac:dyDescent="0.25">
      <c r="B97" s="27">
        <f>IF(AND(ISBLANK(TrackingWorksheet!B102),ISBLANK(TrackingWorksheet!C102),ISBLANK(TrackingWorksheet!G102),ISBLANK(TrackingWorksheet!H102),
ISBLANK(TrackingWorksheet!I102),ISBLANK(TrackingWorksheet!J102),ISBLANK(TrackingWorksheet!M102),
ISBLANK(TrackingWorksheet!N104)),1,0)</f>
        <v>1</v>
      </c>
      <c r="C97" s="12" t="str">
        <f>IF(B97=1,"",TrackingWorksheet!F102)</f>
        <v/>
      </c>
      <c r="D97" s="20" t="str">
        <f>IF(B97=1,"",IF(AND(TrackingWorksheet!B102&lt;&gt;"",TrackingWorksheet!B102&lt;=WeeklySummary!$C$7,OR(TrackingWorksheet!C102="",TrackingWorksheet!C102&gt;=WeeklySummary!$C$6)),1,0))</f>
        <v/>
      </c>
      <c r="E97" s="10" t="str">
        <f>IF(B97=1,"",IF(AND(TrackingWorksheet!G102 &lt;&gt;"",TrackingWorksheet!G102&lt;=WeeklySummary!$C$7, TrackingWorksheet!H102=Lists!$D$4), "Y", "N"))</f>
        <v/>
      </c>
      <c r="F97" s="10" t="str">
        <f>IF(B97=1,"",IF(AND(TrackingWorksheet!I102 &lt;&gt;"", TrackingWorksheet!I102&lt;=WeeklySummary!$C$7, TrackingWorksheet!J102=Lists!$D$4), "Y", "N"))</f>
        <v/>
      </c>
      <c r="G97" s="10" t="str">
        <f>IF(B97=1,"",IF(AND(TrackingWorksheet!G102 &lt;&gt;"",TrackingWorksheet!G102&lt;=WeeklySummary!$C$7, TrackingWorksheet!H102=Lists!$D$5), "Y", "N"))</f>
        <v/>
      </c>
      <c r="H97" s="10" t="str">
        <f>IF(B97=1,"",IF(AND(TrackingWorksheet!I102 &lt;&gt;"", TrackingWorksheet!I102&lt;=WeeklySummary!$C$7, TrackingWorksheet!J102=Lists!$D$5), "Y", "N"))</f>
        <v/>
      </c>
      <c r="I97" s="20" t="str">
        <f>IF(B97=1,"",IF(AND(TrackingWorksheet!G102 &lt;&gt;"", TrackingWorksheet!G102&lt;=WeeklySummary!$C$7, TrackingWorksheet!H102=Lists!$D$6), 1, 0))</f>
        <v/>
      </c>
      <c r="J97" s="20" t="str">
        <f t="shared" si="29"/>
        <v/>
      </c>
      <c r="K97" s="10" t="str">
        <f>IF(B97=1,"",IF(AND(TrackingWorksheet!I102&lt;=WeeklySummary!$C$7,TrackingWorksheet!K102="YES"),0,IF(AND(AND(OR(E97="Y",F97="Y"),E97&lt;&gt;F97),G97&lt;&gt;"Y", H97&lt;&gt;"Y"), 1, 0)))</f>
        <v/>
      </c>
      <c r="L97" s="20" t="str">
        <f t="shared" si="30"/>
        <v/>
      </c>
      <c r="M97" s="10" t="str">
        <f t="shared" si="31"/>
        <v/>
      </c>
      <c r="N97" s="20" t="str">
        <f t="shared" si="32"/>
        <v/>
      </c>
      <c r="O97" s="10" t="str">
        <f>IF(B97=1,"",IF(AND(TrackingWorksheet!I102&lt;=WeeklySummary!$C$7,TrackingWorksheet!K102="YES"),0,IF(AND(AND(OR(G97="Y",H97="Y"),G97&lt;&gt;H97),E97&lt;&gt;"Y", F97&lt;&gt;"Y"), 1, 0)))</f>
        <v/>
      </c>
      <c r="P97" s="20" t="str">
        <f t="shared" si="33"/>
        <v/>
      </c>
      <c r="Q97" s="10" t="str">
        <f t="shared" si="34"/>
        <v/>
      </c>
      <c r="R97" s="10" t="str">
        <f t="shared" si="35"/>
        <v/>
      </c>
      <c r="S97" s="10" t="str">
        <f>IF(B97=1,"",IF(AND(OR(AND(TrackingWorksheet!H102=Lists!$D$7,TrackingWorksheet!H102=TrackingWorksheet!J102),TrackingWorksheet!H102&lt;&gt;TrackingWorksheet!J102),TrackingWorksheet!K102="YES",TrackingWorksheet!H102&lt;&gt;Lists!$D$6,TrackingWorksheet!G102&lt;=WeeklySummary!$C$7,TrackingWorksheet!I102&lt;=WeeklySummary!$C$7),1,0))</f>
        <v/>
      </c>
      <c r="T97" s="10" t="str">
        <f t="shared" si="36"/>
        <v/>
      </c>
      <c r="U97" s="10" t="str">
        <f>IF($B97=1,"",IF(TrackingWorksheet!$K102="YES",1, 0)*D97)</f>
        <v/>
      </c>
      <c r="V97" s="20">
        <f t="shared" si="25"/>
        <v>0</v>
      </c>
      <c r="W97" s="20">
        <f t="shared" si="26"/>
        <v>0</v>
      </c>
      <c r="X97" s="10" t="str">
        <f>IF($B97=1,"",IF(AND(TrackingWorksheet!$L102&lt;&gt;"", TrackingWorksheet!$L102&gt;=WeeklySummary!$C$6,TrackingWorksheet!$L102&lt;=WeeklySummary!$C$7,OR(TrackingWorksheet!$H102=Lists!$D$4,TrackingWorksheet!$J102=Lists!$D$4)), 1, 0))</f>
        <v/>
      </c>
      <c r="Y97" s="10" t="str">
        <f>IF($B97=1,"",IF(AND(TrackingWorksheet!$L102&lt;&gt;"", TrackingWorksheet!$L102&gt;=WeeklySummary!$C$6,TrackingWorksheet!$L102&lt;=WeeklySummary!$C$7,OR(TrackingWorksheet!$H102=Lists!$D$5,TrackingWorksheet!$J102=Lists!$D$5)), 1, 0))</f>
        <v/>
      </c>
      <c r="Z97" s="10" t="str">
        <f>IF($B97=1,"",IF(AND(TrackingWorksheet!$L102&lt;&gt;"", TrackingWorksheet!$L102&gt;=WeeklySummary!$C$6,TrackingWorksheet!$L102&lt;=WeeklySummary!$C$7,OR(TrackingWorksheet!$H102=Lists!$D$6,TrackingWorksheet!$J102=Lists!$D$6)), 1, 0))</f>
        <v/>
      </c>
      <c r="AA97" s="19" t="str">
        <f>IF(B97=1,"",IF(AND(TrackingWorksheet!M102&lt;&gt;"",TrackingWorksheet!M102&lt;=WeeklySummary!$C$7),1,0)*D97)</f>
        <v/>
      </c>
      <c r="AB97" s="19" t="str">
        <f>IF(B97=1,"",IF(AND(TrackingWorksheet!N102&lt;&gt;"",TrackingWorksheet!N102&lt;=WeeklySummary!$C$7),1,0)*D97)</f>
        <v/>
      </c>
      <c r="AC97" s="19" t="str">
        <f>IF(B97=1,"",TrackingWorksheet!T102)</f>
        <v/>
      </c>
      <c r="AD97" s="19" t="str">
        <f>IF(B97=1,"",IF(D97*AND(TrackingWorksheet!S102&gt;=Calculations!$BD$3,TrackingWorksheet!U102="",TrackingWorksheet!K102="YES"),1,0))</f>
        <v/>
      </c>
      <c r="AE97" s="19" t="str">
        <f>IF($B97=1,"",IF(AND(TrackingWorksheet!$S102&gt;$BE$3,TrackingWorksheet!$T102=Lists!$P$4),1, 0)*D97)</f>
        <v/>
      </c>
      <c r="AF97" s="19" t="str">
        <f>IF($B97=1,"",IF(AND(TrackingWorksheet!$U102&gt;$BE$3,TrackingWorksheet!$V102=Lists!$P$4),1, 0)*D97)</f>
        <v/>
      </c>
      <c r="AG97" s="19" t="str">
        <f>IF($B97=1,"",IF(AND(TrackingWorksheet!$W102&gt;$BE$3,TrackingWorksheet!$X102=Lists!$P$4),1, 0)*D97)</f>
        <v/>
      </c>
      <c r="AH97" s="19" t="str">
        <f>IF($B97=1,"",IF(AND(TrackingWorksheet!$Y102&gt;$BE$3,TrackingWorksheet!$Z102=Lists!$P$4),1, 0)*D97)</f>
        <v/>
      </c>
      <c r="AI97" s="19" t="str">
        <f>IF($B97=1,"",IF(AND(TrackingWorksheet!$AA102&gt;$BE$3,TrackingWorksheet!$AB102=Lists!$P$4),1, 0)*D97)</f>
        <v/>
      </c>
      <c r="AJ97" s="19" t="str">
        <f>IF($B97=1,"",IF(AND(TrackingWorksheet!$S102&gt;$BE$3,TrackingWorksheet!$T102=Lists!$P$5),1, 0)*D97)</f>
        <v/>
      </c>
      <c r="AK97" s="19" t="str">
        <f>IF($B97=1,"",IF(AND(TrackingWorksheet!$U102&gt;$BE$3,TrackingWorksheet!$V102=Lists!$P$5),1, 0)*D97)</f>
        <v/>
      </c>
      <c r="AL97" s="19" t="str">
        <f>IF($B97=1,"",IF(AND(TrackingWorksheet!$W102&gt;$BE$3,TrackingWorksheet!$X102=Lists!$P$5),1, 0)*D97)</f>
        <v/>
      </c>
      <c r="AM97" s="19" t="str">
        <f>IF($B97=1,"",IF(AND(TrackingWorksheet!$Y102&gt;$BE$3,TrackingWorksheet!$Z102=Lists!$P$5),1, 0)*D97)</f>
        <v/>
      </c>
      <c r="AN97" s="19" t="str">
        <f>IF($B97=1,"",IF(AND(TrackingWorksheet!$AA102&gt;$BE$3,TrackingWorksheet!$AB102=Lists!$P$5),1, 0)*D97)</f>
        <v/>
      </c>
      <c r="AO97" s="19" t="str">
        <f>IF($B97=1,"",IF(AND(TrackingWorksheet!$S102&gt;$BE$3,TrackingWorksheet!$T102=Lists!$P$6),1, 0)*D97)</f>
        <v/>
      </c>
      <c r="AP97" s="19" t="str">
        <f>IF($B97=1,"",IF(AND(TrackingWorksheet!$U102&gt;$BE$3,TrackingWorksheet!$V102=Lists!$P$6),1, 0)*D97)</f>
        <v/>
      </c>
      <c r="AQ97" s="19" t="str">
        <f>IF($B97=1,"",IF(AND(TrackingWorksheet!$W102&gt;$BE$3,TrackingWorksheet!$X102=Lists!$P$6),1, 0)*D97)</f>
        <v/>
      </c>
      <c r="AR97" s="19" t="str">
        <f>IF($B97=1,"",IF(AND(TrackingWorksheet!$Y102&gt;$BE$3,TrackingWorksheet!$Z102=Lists!$P$6),1, 0)*D97)</f>
        <v/>
      </c>
      <c r="AS97" s="19" t="str">
        <f>IF($B97=1,"",IF(AND(TrackingWorksheet!$AA102&gt;$BE$3,TrackingWorksheet!$AB102=Lists!$P$6),1, 0)*D97)</f>
        <v/>
      </c>
      <c r="AT97" s="19">
        <f t="shared" si="27"/>
        <v>0</v>
      </c>
      <c r="AU97" s="19" t="str">
        <f>IF(B97=1,"",IF(AND(TrackingWorksheet!K102="",TrackingWorksheet!M102="", TrackingWorksheet!N102="", TrackingWorksheet!S102="", TrackingWorksheet!V102="", TrackingWorksheet!W102="", TrackingWorksheet!Y102="", TrackingWorksheet!AA102="", V97=1),1,0)*D97)</f>
        <v/>
      </c>
      <c r="AV97" s="19" t="str">
        <f>IF(B97=1,"",IF(D97*AND(TrackingWorksheet!U102&gt;Calculations!$BE$3,TrackingWorksheet!K102="YES"),1,0))</f>
        <v/>
      </c>
      <c r="AW97" s="19" t="str">
        <f>IF(B97=1,"",IF(D97*AND(TrackingWorksheet!W102&gt;Calculations!$BE$3,TrackingWorksheet!K102="YES"),1,0))</f>
        <v/>
      </c>
      <c r="AX97" s="19">
        <f t="shared" si="28"/>
        <v>0</v>
      </c>
      <c r="AY97" s="19">
        <f t="shared" si="24"/>
        <v>0</v>
      </c>
      <c r="AZ97" s="27" t="str">
        <f>IF(B97=1,"",IF(TrackingWorksheet!Q102="","",TrackingWorksheet!Q102))</f>
        <v/>
      </c>
      <c r="BB97" s="4"/>
      <c r="BC97" s="4"/>
      <c r="BD97" s="4"/>
      <c r="BE97" s="4"/>
      <c r="BF97" s="4"/>
      <c r="BG97" s="4" t="str">
        <f>IF(B97=1,"",IF(AND(N97=1,TrackingWorksheet!$I102+14&lt;=WeeklySummary!$C$7),1,0))</f>
        <v/>
      </c>
      <c r="BH97" s="4" t="str">
        <f>IF(B97=1,"",IF(AND(R97=1,TrackingWorksheet!$I102+14&lt;=WeeklySummary!$C$7),1,0))</f>
        <v/>
      </c>
      <c r="BI97" s="4" t="str">
        <f>IF(B97=1,"",IF(AND(J97=1,TrackingWorksheet!$G102+14&lt;=WeeklySummary!$C$7),1,0))</f>
        <v/>
      </c>
      <c r="BJ97" s="4" t="str">
        <f>IF(B97=1,"",IF(AND(T97=1,TrackingWorksheet!$I102+14&lt;=WeeklySummary!$C$7),1,0))</f>
        <v/>
      </c>
      <c r="BK97" s="4" t="str">
        <f>IF(B97=1,"",IF(AND(T97=1,TrackingWorksheet!$G102+14&lt;=WeeklySummary!$C$7),1,0))</f>
        <v/>
      </c>
      <c r="BL97" s="4">
        <f t="shared" si="37"/>
        <v>0</v>
      </c>
    </row>
    <row r="98" spans="2:64" x14ac:dyDescent="0.25">
      <c r="B98" s="27">
        <f>IF(AND(ISBLANK(TrackingWorksheet!B103),ISBLANK(TrackingWorksheet!C103),ISBLANK(TrackingWorksheet!G103),ISBLANK(TrackingWorksheet!H103),
ISBLANK(TrackingWorksheet!I103),ISBLANK(TrackingWorksheet!J103),ISBLANK(TrackingWorksheet!M103),
ISBLANK(TrackingWorksheet!N105)),1,0)</f>
        <v>1</v>
      </c>
      <c r="C98" s="12" t="str">
        <f>IF(B98=1,"",TrackingWorksheet!F103)</f>
        <v/>
      </c>
      <c r="D98" s="20" t="str">
        <f>IF(B98=1,"",IF(AND(TrackingWorksheet!B103&lt;&gt;"",TrackingWorksheet!B103&lt;=WeeklySummary!$C$7,OR(TrackingWorksheet!C103="",TrackingWorksheet!C103&gt;=WeeklySummary!$C$6)),1,0))</f>
        <v/>
      </c>
      <c r="E98" s="10" t="str">
        <f>IF(B98=1,"",IF(AND(TrackingWorksheet!G103 &lt;&gt;"",TrackingWorksheet!G103&lt;=WeeklySummary!$C$7, TrackingWorksheet!H103=Lists!$D$4), "Y", "N"))</f>
        <v/>
      </c>
      <c r="F98" s="10" t="str">
        <f>IF(B98=1,"",IF(AND(TrackingWorksheet!I103 &lt;&gt;"", TrackingWorksheet!I103&lt;=WeeklySummary!$C$7, TrackingWorksheet!J103=Lists!$D$4), "Y", "N"))</f>
        <v/>
      </c>
      <c r="G98" s="10" t="str">
        <f>IF(B98=1,"",IF(AND(TrackingWorksheet!G103 &lt;&gt;"",TrackingWorksheet!G103&lt;=WeeklySummary!$C$7, TrackingWorksheet!H103=Lists!$D$5), "Y", "N"))</f>
        <v/>
      </c>
      <c r="H98" s="10" t="str">
        <f>IF(B98=1,"",IF(AND(TrackingWorksheet!I103 &lt;&gt;"", TrackingWorksheet!I103&lt;=WeeklySummary!$C$7, TrackingWorksheet!J103=Lists!$D$5), "Y", "N"))</f>
        <v/>
      </c>
      <c r="I98" s="20" t="str">
        <f>IF(B98=1,"",IF(AND(TrackingWorksheet!G103 &lt;&gt;"", TrackingWorksheet!G103&lt;=WeeklySummary!$C$7, TrackingWorksheet!H103=Lists!$D$6), 1, 0))</f>
        <v/>
      </c>
      <c r="J98" s="20" t="str">
        <f t="shared" si="29"/>
        <v/>
      </c>
      <c r="K98" s="10" t="str">
        <f>IF(B98=1,"",IF(AND(TrackingWorksheet!I103&lt;=WeeklySummary!$C$7,TrackingWorksheet!K103="YES"),0,IF(AND(AND(OR(E98="Y",F98="Y"),E98&lt;&gt;F98),G98&lt;&gt;"Y", H98&lt;&gt;"Y"), 1, 0)))</f>
        <v/>
      </c>
      <c r="L98" s="20" t="str">
        <f t="shared" si="30"/>
        <v/>
      </c>
      <c r="M98" s="10" t="str">
        <f t="shared" si="31"/>
        <v/>
      </c>
      <c r="N98" s="20" t="str">
        <f t="shared" si="32"/>
        <v/>
      </c>
      <c r="O98" s="10" t="str">
        <f>IF(B98=1,"",IF(AND(TrackingWorksheet!I103&lt;=WeeklySummary!$C$7,TrackingWorksheet!K103="YES"),0,IF(AND(AND(OR(G98="Y",H98="Y"),G98&lt;&gt;H98),E98&lt;&gt;"Y", F98&lt;&gt;"Y"), 1, 0)))</f>
        <v/>
      </c>
      <c r="P98" s="20" t="str">
        <f t="shared" si="33"/>
        <v/>
      </c>
      <c r="Q98" s="10" t="str">
        <f t="shared" si="34"/>
        <v/>
      </c>
      <c r="R98" s="10" t="str">
        <f t="shared" si="35"/>
        <v/>
      </c>
      <c r="S98" s="10" t="str">
        <f>IF(B98=1,"",IF(AND(OR(AND(TrackingWorksheet!H103=Lists!$D$7,TrackingWorksheet!H103=TrackingWorksheet!J103),TrackingWorksheet!H103&lt;&gt;TrackingWorksheet!J103),TrackingWorksheet!K103="YES",TrackingWorksheet!H103&lt;&gt;Lists!$D$6,TrackingWorksheet!G103&lt;=WeeklySummary!$C$7,TrackingWorksheet!I103&lt;=WeeklySummary!$C$7),1,0))</f>
        <v/>
      </c>
      <c r="T98" s="10" t="str">
        <f t="shared" si="36"/>
        <v/>
      </c>
      <c r="U98" s="10" t="str">
        <f>IF($B98=1,"",IF(TrackingWorksheet!$K103="YES",1, 0)*D98)</f>
        <v/>
      </c>
      <c r="V98" s="20">
        <f t="shared" si="25"/>
        <v>0</v>
      </c>
      <c r="W98" s="20">
        <f t="shared" si="26"/>
        <v>0</v>
      </c>
      <c r="X98" s="10" t="str">
        <f>IF($B98=1,"",IF(AND(TrackingWorksheet!$L103&lt;&gt;"", TrackingWorksheet!$L103&gt;=WeeklySummary!$C$6,TrackingWorksheet!$L103&lt;=WeeklySummary!$C$7,OR(TrackingWorksheet!$H103=Lists!$D$4,TrackingWorksheet!$J103=Lists!$D$4)), 1, 0))</f>
        <v/>
      </c>
      <c r="Y98" s="10" t="str">
        <f>IF($B98=1,"",IF(AND(TrackingWorksheet!$L103&lt;&gt;"", TrackingWorksheet!$L103&gt;=WeeklySummary!$C$6,TrackingWorksheet!$L103&lt;=WeeklySummary!$C$7,OR(TrackingWorksheet!$H103=Lists!$D$5,TrackingWorksheet!$J103=Lists!$D$5)), 1, 0))</f>
        <v/>
      </c>
      <c r="Z98" s="10" t="str">
        <f>IF($B98=1,"",IF(AND(TrackingWorksheet!$L103&lt;&gt;"", TrackingWorksheet!$L103&gt;=WeeklySummary!$C$6,TrackingWorksheet!$L103&lt;=WeeklySummary!$C$7,OR(TrackingWorksheet!$H103=Lists!$D$6,TrackingWorksheet!$J103=Lists!$D$6)), 1, 0))</f>
        <v/>
      </c>
      <c r="AA98" s="19" t="str">
        <f>IF(B98=1,"",IF(AND(TrackingWorksheet!M103&lt;&gt;"",TrackingWorksheet!M103&lt;=WeeklySummary!$C$7),1,0)*D98)</f>
        <v/>
      </c>
      <c r="AB98" s="19" t="str">
        <f>IF(B98=1,"",IF(AND(TrackingWorksheet!N103&lt;&gt;"",TrackingWorksheet!N103&lt;=WeeklySummary!$C$7),1,0)*D98)</f>
        <v/>
      </c>
      <c r="AC98" s="19" t="str">
        <f>IF(B98=1,"",TrackingWorksheet!T103)</f>
        <v/>
      </c>
      <c r="AD98" s="19" t="str">
        <f>IF(B98=1,"",IF(D98*AND(TrackingWorksheet!S103&gt;=Calculations!$BD$3,TrackingWorksheet!U103="",TrackingWorksheet!K103="YES"),1,0))</f>
        <v/>
      </c>
      <c r="AE98" s="19" t="str">
        <f>IF($B98=1,"",IF(AND(TrackingWorksheet!$S103&gt;$BE$3,TrackingWorksheet!$T103=Lists!$P$4),1, 0)*D98)</f>
        <v/>
      </c>
      <c r="AF98" s="19" t="str">
        <f>IF($B98=1,"",IF(AND(TrackingWorksheet!$U103&gt;$BE$3,TrackingWorksheet!$V103=Lists!$P$4),1, 0)*D98)</f>
        <v/>
      </c>
      <c r="AG98" s="19" t="str">
        <f>IF($B98=1,"",IF(AND(TrackingWorksheet!$W103&gt;$BE$3,TrackingWorksheet!$X103=Lists!$P$4),1, 0)*D98)</f>
        <v/>
      </c>
      <c r="AH98" s="19" t="str">
        <f>IF($B98=1,"",IF(AND(TrackingWorksheet!$Y103&gt;$BE$3,TrackingWorksheet!$Z103=Lists!$P$4),1, 0)*D98)</f>
        <v/>
      </c>
      <c r="AI98" s="19" t="str">
        <f>IF($B98=1,"",IF(AND(TrackingWorksheet!$AA103&gt;$BE$3,TrackingWorksheet!$AB103=Lists!$P$4),1, 0)*D98)</f>
        <v/>
      </c>
      <c r="AJ98" s="19" t="str">
        <f>IF($B98=1,"",IF(AND(TrackingWorksheet!$S103&gt;$BE$3,TrackingWorksheet!$T103=Lists!$P$5),1, 0)*D98)</f>
        <v/>
      </c>
      <c r="AK98" s="19" t="str">
        <f>IF($B98=1,"",IF(AND(TrackingWorksheet!$U103&gt;$BE$3,TrackingWorksheet!$V103=Lists!$P$5),1, 0)*D98)</f>
        <v/>
      </c>
      <c r="AL98" s="19" t="str">
        <f>IF($B98=1,"",IF(AND(TrackingWorksheet!$W103&gt;$BE$3,TrackingWorksheet!$X103=Lists!$P$5),1, 0)*D98)</f>
        <v/>
      </c>
      <c r="AM98" s="19" t="str">
        <f>IF($B98=1,"",IF(AND(TrackingWorksheet!$Y103&gt;$BE$3,TrackingWorksheet!$Z103=Lists!$P$5),1, 0)*D98)</f>
        <v/>
      </c>
      <c r="AN98" s="19" t="str">
        <f>IF($B98=1,"",IF(AND(TrackingWorksheet!$AA103&gt;$BE$3,TrackingWorksheet!$AB103=Lists!$P$5),1, 0)*D98)</f>
        <v/>
      </c>
      <c r="AO98" s="19" t="str">
        <f>IF($B98=1,"",IF(AND(TrackingWorksheet!$S103&gt;$BE$3,TrackingWorksheet!$T103=Lists!$P$6),1, 0)*D98)</f>
        <v/>
      </c>
      <c r="AP98" s="19" t="str">
        <f>IF($B98=1,"",IF(AND(TrackingWorksheet!$U103&gt;$BE$3,TrackingWorksheet!$V103=Lists!$P$6),1, 0)*D98)</f>
        <v/>
      </c>
      <c r="AQ98" s="19" t="str">
        <f>IF($B98=1,"",IF(AND(TrackingWorksheet!$W103&gt;$BE$3,TrackingWorksheet!$X103=Lists!$P$6),1, 0)*D98)</f>
        <v/>
      </c>
      <c r="AR98" s="19" t="str">
        <f>IF($B98=1,"",IF(AND(TrackingWorksheet!$Y103&gt;$BE$3,TrackingWorksheet!$Z103=Lists!$P$6),1, 0)*D98)</f>
        <v/>
      </c>
      <c r="AS98" s="19" t="str">
        <f>IF($B98=1,"",IF(AND(TrackingWorksheet!$AA103&gt;$BE$3,TrackingWorksheet!$AB103=Lists!$P$6),1, 0)*D98)</f>
        <v/>
      </c>
      <c r="AT98" s="19">
        <f t="shared" si="27"/>
        <v>0</v>
      </c>
      <c r="AU98" s="19" t="str">
        <f>IF(B98=1,"",IF(AND(TrackingWorksheet!K103="",TrackingWorksheet!M103="", TrackingWorksheet!N103="", TrackingWorksheet!S103="", TrackingWorksheet!V103="", TrackingWorksheet!W103="", TrackingWorksheet!Y103="", TrackingWorksheet!AA103="", V98=1),1,0)*D98)</f>
        <v/>
      </c>
      <c r="AV98" s="19" t="str">
        <f>IF(B98=1,"",IF(D98*AND(TrackingWorksheet!U103&gt;Calculations!$BE$3,TrackingWorksheet!K103="YES"),1,0))</f>
        <v/>
      </c>
      <c r="AW98" s="19" t="str">
        <f>IF(B98=1,"",IF(D98*AND(TrackingWorksheet!W103&gt;Calculations!$BE$3,TrackingWorksheet!K103="YES"),1,0))</f>
        <v/>
      </c>
      <c r="AX98" s="19">
        <f t="shared" si="28"/>
        <v>0</v>
      </c>
      <c r="AY98" s="19">
        <f t="shared" si="24"/>
        <v>0</v>
      </c>
      <c r="AZ98" s="27" t="str">
        <f>IF(B98=1,"",IF(TrackingWorksheet!Q103="","",TrackingWorksheet!Q103))</f>
        <v/>
      </c>
      <c r="BB98" s="4"/>
      <c r="BC98" s="4"/>
      <c r="BD98" s="4"/>
      <c r="BE98" s="4"/>
      <c r="BF98" s="4"/>
      <c r="BG98" s="4" t="str">
        <f>IF(B98=1,"",IF(AND(N98=1,TrackingWorksheet!$I103+14&lt;=WeeklySummary!$C$7),1,0))</f>
        <v/>
      </c>
      <c r="BH98" s="4" t="str">
        <f>IF(B98=1,"",IF(AND(R98=1,TrackingWorksheet!$I103+14&lt;=WeeklySummary!$C$7),1,0))</f>
        <v/>
      </c>
      <c r="BI98" s="4" t="str">
        <f>IF(B98=1,"",IF(AND(J98=1,TrackingWorksheet!$G103+14&lt;=WeeklySummary!$C$7),1,0))</f>
        <v/>
      </c>
      <c r="BJ98" s="4" t="str">
        <f>IF(B98=1,"",IF(AND(T98=1,TrackingWorksheet!$I103+14&lt;=WeeklySummary!$C$7),1,0))</f>
        <v/>
      </c>
      <c r="BK98" s="4" t="str">
        <f>IF(B98=1,"",IF(AND(T98=1,TrackingWorksheet!$G103+14&lt;=WeeklySummary!$C$7),1,0))</f>
        <v/>
      </c>
      <c r="BL98" s="4">
        <f t="shared" si="37"/>
        <v>0</v>
      </c>
    </row>
    <row r="99" spans="2:64" x14ac:dyDescent="0.25">
      <c r="B99" s="27">
        <f>IF(AND(ISBLANK(TrackingWorksheet!B104),ISBLANK(TrackingWorksheet!C104),ISBLANK(TrackingWorksheet!G104),ISBLANK(TrackingWorksheet!H104),
ISBLANK(TrackingWorksheet!I104),ISBLANK(TrackingWorksheet!J104),ISBLANK(TrackingWorksheet!M104),
ISBLANK(TrackingWorksheet!N106)),1,0)</f>
        <v>1</v>
      </c>
      <c r="C99" s="12" t="str">
        <f>IF(B99=1,"",TrackingWorksheet!F104)</f>
        <v/>
      </c>
      <c r="D99" s="20" t="str">
        <f>IF(B99=1,"",IF(AND(TrackingWorksheet!B104&lt;&gt;"",TrackingWorksheet!B104&lt;=WeeklySummary!$C$7,OR(TrackingWorksheet!C104="",TrackingWorksheet!C104&gt;=WeeklySummary!$C$6)),1,0))</f>
        <v/>
      </c>
      <c r="E99" s="10" t="str">
        <f>IF(B99=1,"",IF(AND(TrackingWorksheet!G104 &lt;&gt;"",TrackingWorksheet!G104&lt;=WeeklySummary!$C$7, TrackingWorksheet!H104=Lists!$D$4), "Y", "N"))</f>
        <v/>
      </c>
      <c r="F99" s="10" t="str">
        <f>IF(B99=1,"",IF(AND(TrackingWorksheet!I104 &lt;&gt;"", TrackingWorksheet!I104&lt;=WeeklySummary!$C$7, TrackingWorksheet!J104=Lists!$D$4), "Y", "N"))</f>
        <v/>
      </c>
      <c r="G99" s="10" t="str">
        <f>IF(B99=1,"",IF(AND(TrackingWorksheet!G104 &lt;&gt;"",TrackingWorksheet!G104&lt;=WeeklySummary!$C$7, TrackingWorksheet!H104=Lists!$D$5), "Y", "N"))</f>
        <v/>
      </c>
      <c r="H99" s="10" t="str">
        <f>IF(B99=1,"",IF(AND(TrackingWorksheet!I104 &lt;&gt;"", TrackingWorksheet!I104&lt;=WeeklySummary!$C$7, TrackingWorksheet!J104=Lists!$D$5), "Y", "N"))</f>
        <v/>
      </c>
      <c r="I99" s="20" t="str">
        <f>IF(B99=1,"",IF(AND(TrackingWorksheet!G104 &lt;&gt;"", TrackingWorksheet!G104&lt;=WeeklySummary!$C$7, TrackingWorksheet!H104=Lists!$D$6), 1, 0))</f>
        <v/>
      </c>
      <c r="J99" s="20" t="str">
        <f t="shared" si="29"/>
        <v/>
      </c>
      <c r="K99" s="10" t="str">
        <f>IF(B99=1,"",IF(AND(TrackingWorksheet!I104&lt;=WeeklySummary!$C$7,TrackingWorksheet!K104="YES"),0,IF(AND(AND(OR(E99="Y",F99="Y"),E99&lt;&gt;F99),G99&lt;&gt;"Y", H99&lt;&gt;"Y"), 1, 0)))</f>
        <v/>
      </c>
      <c r="L99" s="20" t="str">
        <f t="shared" si="30"/>
        <v/>
      </c>
      <c r="M99" s="10" t="str">
        <f t="shared" si="31"/>
        <v/>
      </c>
      <c r="N99" s="20" t="str">
        <f t="shared" si="32"/>
        <v/>
      </c>
      <c r="O99" s="10" t="str">
        <f>IF(B99=1,"",IF(AND(TrackingWorksheet!I104&lt;=WeeklySummary!$C$7,TrackingWorksheet!K104="YES"),0,IF(AND(AND(OR(G99="Y",H99="Y"),G99&lt;&gt;H99),E99&lt;&gt;"Y", F99&lt;&gt;"Y"), 1, 0)))</f>
        <v/>
      </c>
      <c r="P99" s="20" t="str">
        <f t="shared" si="33"/>
        <v/>
      </c>
      <c r="Q99" s="10" t="str">
        <f t="shared" si="34"/>
        <v/>
      </c>
      <c r="R99" s="10" t="str">
        <f t="shared" si="35"/>
        <v/>
      </c>
      <c r="S99" s="10" t="str">
        <f>IF(B99=1,"",IF(AND(OR(AND(TrackingWorksheet!H104=Lists!$D$7,TrackingWorksheet!H104=TrackingWorksheet!J104),TrackingWorksheet!H104&lt;&gt;TrackingWorksheet!J104),TrackingWorksheet!K104="YES",TrackingWorksheet!H104&lt;&gt;Lists!$D$6,TrackingWorksheet!G104&lt;=WeeklySummary!$C$7,TrackingWorksheet!I104&lt;=WeeklySummary!$C$7),1,0))</f>
        <v/>
      </c>
      <c r="T99" s="10" t="str">
        <f t="shared" si="36"/>
        <v/>
      </c>
      <c r="U99" s="10" t="str">
        <f>IF($B99=1,"",IF(TrackingWorksheet!$K104="YES",1, 0)*D99)</f>
        <v/>
      </c>
      <c r="V99" s="20">
        <f t="shared" si="25"/>
        <v>0</v>
      </c>
      <c r="W99" s="20">
        <f t="shared" si="26"/>
        <v>0</v>
      </c>
      <c r="X99" s="10" t="str">
        <f>IF($B99=1,"",IF(AND(TrackingWorksheet!$L104&lt;&gt;"", TrackingWorksheet!$L104&gt;=WeeklySummary!$C$6,TrackingWorksheet!$L104&lt;=WeeklySummary!$C$7,OR(TrackingWorksheet!$H104=Lists!$D$4,TrackingWorksheet!$J104=Lists!$D$4)), 1, 0))</f>
        <v/>
      </c>
      <c r="Y99" s="10" t="str">
        <f>IF($B99=1,"",IF(AND(TrackingWorksheet!$L104&lt;&gt;"", TrackingWorksheet!$L104&gt;=WeeklySummary!$C$6,TrackingWorksheet!$L104&lt;=WeeklySummary!$C$7,OR(TrackingWorksheet!$H104=Lists!$D$5,TrackingWorksheet!$J104=Lists!$D$5)), 1, 0))</f>
        <v/>
      </c>
      <c r="Z99" s="10" t="str">
        <f>IF($B99=1,"",IF(AND(TrackingWorksheet!$L104&lt;&gt;"", TrackingWorksheet!$L104&gt;=WeeklySummary!$C$6,TrackingWorksheet!$L104&lt;=WeeklySummary!$C$7,OR(TrackingWorksheet!$H104=Lists!$D$6,TrackingWorksheet!$J104=Lists!$D$6)), 1, 0))</f>
        <v/>
      </c>
      <c r="AA99" s="19" t="str">
        <f>IF(B99=1,"",IF(AND(TrackingWorksheet!M104&lt;&gt;"",TrackingWorksheet!M104&lt;=WeeklySummary!$C$7),1,0)*D99)</f>
        <v/>
      </c>
      <c r="AB99" s="19" t="str">
        <f>IF(B99=1,"",IF(AND(TrackingWorksheet!N104&lt;&gt;"",TrackingWorksheet!N104&lt;=WeeklySummary!$C$7),1,0)*D99)</f>
        <v/>
      </c>
      <c r="AC99" s="19" t="str">
        <f>IF(B99=1,"",TrackingWorksheet!T104)</f>
        <v/>
      </c>
      <c r="AD99" s="19" t="str">
        <f>IF(B99=1,"",IF(D99*AND(TrackingWorksheet!S104&gt;=Calculations!$BD$3,TrackingWorksheet!U104="",TrackingWorksheet!K104="YES"),1,0))</f>
        <v/>
      </c>
      <c r="AE99" s="19" t="str">
        <f>IF($B99=1,"",IF(AND(TrackingWorksheet!$S104&gt;$BE$3,TrackingWorksheet!$T104=Lists!$P$4),1, 0)*D99)</f>
        <v/>
      </c>
      <c r="AF99" s="19" t="str">
        <f>IF($B99=1,"",IF(AND(TrackingWorksheet!$U104&gt;$BE$3,TrackingWorksheet!$V104=Lists!$P$4),1, 0)*D99)</f>
        <v/>
      </c>
      <c r="AG99" s="19" t="str">
        <f>IF($B99=1,"",IF(AND(TrackingWorksheet!$W104&gt;$BE$3,TrackingWorksheet!$X104=Lists!$P$4),1, 0)*D99)</f>
        <v/>
      </c>
      <c r="AH99" s="19" t="str">
        <f>IF($B99=1,"",IF(AND(TrackingWorksheet!$Y104&gt;$BE$3,TrackingWorksheet!$Z104=Lists!$P$4),1, 0)*D99)</f>
        <v/>
      </c>
      <c r="AI99" s="19" t="str">
        <f>IF($B99=1,"",IF(AND(TrackingWorksheet!$AA104&gt;$BE$3,TrackingWorksheet!$AB104=Lists!$P$4),1, 0)*D99)</f>
        <v/>
      </c>
      <c r="AJ99" s="19" t="str">
        <f>IF($B99=1,"",IF(AND(TrackingWorksheet!$S104&gt;$BE$3,TrackingWorksheet!$T104=Lists!$P$5),1, 0)*D99)</f>
        <v/>
      </c>
      <c r="AK99" s="19" t="str">
        <f>IF($B99=1,"",IF(AND(TrackingWorksheet!$U104&gt;$BE$3,TrackingWorksheet!$V104=Lists!$P$5),1, 0)*D99)</f>
        <v/>
      </c>
      <c r="AL99" s="19" t="str">
        <f>IF($B99=1,"",IF(AND(TrackingWorksheet!$W104&gt;$BE$3,TrackingWorksheet!$X104=Lists!$P$5),1, 0)*D99)</f>
        <v/>
      </c>
      <c r="AM99" s="19" t="str">
        <f>IF($B99=1,"",IF(AND(TrackingWorksheet!$Y104&gt;$BE$3,TrackingWorksheet!$Z104=Lists!$P$5),1, 0)*D99)</f>
        <v/>
      </c>
      <c r="AN99" s="19" t="str">
        <f>IF($B99=1,"",IF(AND(TrackingWorksheet!$AA104&gt;$BE$3,TrackingWorksheet!$AB104=Lists!$P$5),1, 0)*D99)</f>
        <v/>
      </c>
      <c r="AO99" s="19" t="str">
        <f>IF($B99=1,"",IF(AND(TrackingWorksheet!$S104&gt;$BE$3,TrackingWorksheet!$T104=Lists!$P$6),1, 0)*D99)</f>
        <v/>
      </c>
      <c r="AP99" s="19" t="str">
        <f>IF($B99=1,"",IF(AND(TrackingWorksheet!$U104&gt;$BE$3,TrackingWorksheet!$V104=Lists!$P$6),1, 0)*D99)</f>
        <v/>
      </c>
      <c r="AQ99" s="19" t="str">
        <f>IF($B99=1,"",IF(AND(TrackingWorksheet!$W104&gt;$BE$3,TrackingWorksheet!$X104=Lists!$P$6),1, 0)*D99)</f>
        <v/>
      </c>
      <c r="AR99" s="19" t="str">
        <f>IF($B99=1,"",IF(AND(TrackingWorksheet!$Y104&gt;$BE$3,TrackingWorksheet!$Z104=Lists!$P$6),1, 0)*D99)</f>
        <v/>
      </c>
      <c r="AS99" s="19" t="str">
        <f>IF($B99=1,"",IF(AND(TrackingWorksheet!$AA104&gt;$BE$3,TrackingWorksheet!$AB104=Lists!$P$6),1, 0)*D99)</f>
        <v/>
      </c>
      <c r="AT99" s="19">
        <f t="shared" si="27"/>
        <v>0</v>
      </c>
      <c r="AU99" s="19" t="str">
        <f>IF(B99=1,"",IF(AND(TrackingWorksheet!K104="",TrackingWorksheet!M104="", TrackingWorksheet!N104="", TrackingWorksheet!S104="", TrackingWorksheet!V104="", TrackingWorksheet!W104="", TrackingWorksheet!Y104="", TrackingWorksheet!AA104="", V99=1),1,0)*D99)</f>
        <v/>
      </c>
      <c r="AV99" s="19" t="str">
        <f>IF(B99=1,"",IF(D99*AND(TrackingWorksheet!U104&gt;Calculations!$BE$3,TrackingWorksheet!K104="YES"),1,0))</f>
        <v/>
      </c>
      <c r="AW99" s="19" t="str">
        <f>IF(B99=1,"",IF(D99*AND(TrackingWorksheet!W104&gt;Calculations!$BE$3,TrackingWorksheet!K104="YES"),1,0))</f>
        <v/>
      </c>
      <c r="AX99" s="19">
        <f t="shared" si="28"/>
        <v>0</v>
      </c>
      <c r="AY99" s="19">
        <f t="shared" si="24"/>
        <v>0</v>
      </c>
      <c r="AZ99" s="27" t="str">
        <f>IF(B99=1,"",IF(TrackingWorksheet!Q104="","",TrackingWorksheet!Q104))</f>
        <v/>
      </c>
      <c r="BB99" s="4"/>
      <c r="BC99" s="4"/>
      <c r="BD99" s="4"/>
      <c r="BE99" s="4"/>
      <c r="BF99" s="4"/>
      <c r="BG99" s="4" t="str">
        <f>IF(B99=1,"",IF(AND(N99=1,TrackingWorksheet!$I104+14&lt;=WeeklySummary!$C$7),1,0))</f>
        <v/>
      </c>
      <c r="BH99" s="4" t="str">
        <f>IF(B99=1,"",IF(AND(R99=1,TrackingWorksheet!$I104+14&lt;=WeeklySummary!$C$7),1,0))</f>
        <v/>
      </c>
      <c r="BI99" s="4" t="str">
        <f>IF(B99=1,"",IF(AND(J99=1,TrackingWorksheet!$G104+14&lt;=WeeklySummary!$C$7),1,0))</f>
        <v/>
      </c>
      <c r="BJ99" s="4" t="str">
        <f>IF(B99=1,"",IF(AND(T99=1,TrackingWorksheet!$I104+14&lt;=WeeklySummary!$C$7),1,0))</f>
        <v/>
      </c>
      <c r="BK99" s="4" t="str">
        <f>IF(B99=1,"",IF(AND(T99=1,TrackingWorksheet!$G104+14&lt;=WeeklySummary!$C$7),1,0))</f>
        <v/>
      </c>
      <c r="BL99" s="4">
        <f t="shared" si="37"/>
        <v>0</v>
      </c>
    </row>
    <row r="100" spans="2:64" x14ac:dyDescent="0.25">
      <c r="B100" s="27">
        <f>IF(AND(ISBLANK(TrackingWorksheet!B105),ISBLANK(TrackingWorksheet!C105),ISBLANK(TrackingWorksheet!G105),ISBLANK(TrackingWorksheet!H105),
ISBLANK(TrackingWorksheet!I105),ISBLANK(TrackingWorksheet!J105),ISBLANK(TrackingWorksheet!M105),
ISBLANK(TrackingWorksheet!N107)),1,0)</f>
        <v>1</v>
      </c>
      <c r="C100" s="12" t="str">
        <f>IF(B100=1,"",TrackingWorksheet!F105)</f>
        <v/>
      </c>
      <c r="D100" s="20" t="str">
        <f>IF(B100=1,"",IF(AND(TrackingWorksheet!B105&lt;&gt;"",TrackingWorksheet!B105&lt;=WeeklySummary!$C$7,OR(TrackingWorksheet!C105="",TrackingWorksheet!C105&gt;=WeeklySummary!$C$6)),1,0))</f>
        <v/>
      </c>
      <c r="E100" s="10" t="str">
        <f>IF(B100=1,"",IF(AND(TrackingWorksheet!G105 &lt;&gt;"",TrackingWorksheet!G105&lt;=WeeklySummary!$C$7, TrackingWorksheet!H105=Lists!$D$4), "Y", "N"))</f>
        <v/>
      </c>
      <c r="F100" s="10" t="str">
        <f>IF(B100=1,"",IF(AND(TrackingWorksheet!I105 &lt;&gt;"", TrackingWorksheet!I105&lt;=WeeklySummary!$C$7, TrackingWorksheet!J105=Lists!$D$4), "Y", "N"))</f>
        <v/>
      </c>
      <c r="G100" s="10" t="str">
        <f>IF(B100=1,"",IF(AND(TrackingWorksheet!G105 &lt;&gt;"",TrackingWorksheet!G105&lt;=WeeklySummary!$C$7, TrackingWorksheet!H105=Lists!$D$5), "Y", "N"))</f>
        <v/>
      </c>
      <c r="H100" s="10" t="str">
        <f>IF(B100=1,"",IF(AND(TrackingWorksheet!I105 &lt;&gt;"", TrackingWorksheet!I105&lt;=WeeklySummary!$C$7, TrackingWorksheet!J105=Lists!$D$5), "Y", "N"))</f>
        <v/>
      </c>
      <c r="I100" s="20" t="str">
        <f>IF(B100=1,"",IF(AND(TrackingWorksheet!G105 &lt;&gt;"", TrackingWorksheet!G105&lt;=WeeklySummary!$C$7, TrackingWorksheet!H105=Lists!$D$6), 1, 0))</f>
        <v/>
      </c>
      <c r="J100" s="20" t="str">
        <f t="shared" si="29"/>
        <v/>
      </c>
      <c r="K100" s="10" t="str">
        <f>IF(B100=1,"",IF(AND(TrackingWorksheet!I105&lt;=WeeklySummary!$C$7,TrackingWorksheet!K105="YES"),0,IF(AND(AND(OR(E100="Y",F100="Y"),E100&lt;&gt;F100),G100&lt;&gt;"Y", H100&lt;&gt;"Y"), 1, 0)))</f>
        <v/>
      </c>
      <c r="L100" s="20" t="str">
        <f t="shared" si="30"/>
        <v/>
      </c>
      <c r="M100" s="10" t="str">
        <f t="shared" si="31"/>
        <v/>
      </c>
      <c r="N100" s="20" t="str">
        <f t="shared" si="32"/>
        <v/>
      </c>
      <c r="O100" s="10" t="str">
        <f>IF(B100=1,"",IF(AND(TrackingWorksheet!I105&lt;=WeeklySummary!$C$7,TrackingWorksheet!K105="YES"),0,IF(AND(AND(OR(G100="Y",H100="Y"),G100&lt;&gt;H100),E100&lt;&gt;"Y", F100&lt;&gt;"Y"), 1, 0)))</f>
        <v/>
      </c>
      <c r="P100" s="20" t="str">
        <f t="shared" si="33"/>
        <v/>
      </c>
      <c r="Q100" s="10" t="str">
        <f t="shared" si="34"/>
        <v/>
      </c>
      <c r="R100" s="10" t="str">
        <f t="shared" si="35"/>
        <v/>
      </c>
      <c r="S100" s="10" t="str">
        <f>IF(B100=1,"",IF(AND(OR(AND(TrackingWorksheet!H105=Lists!$D$7,TrackingWorksheet!H105=TrackingWorksheet!J105),TrackingWorksheet!H105&lt;&gt;TrackingWorksheet!J105),TrackingWorksheet!K105="YES",TrackingWorksheet!H105&lt;&gt;Lists!$D$6,TrackingWorksheet!G105&lt;=WeeklySummary!$C$7,TrackingWorksheet!I105&lt;=WeeklySummary!$C$7),1,0))</f>
        <v/>
      </c>
      <c r="T100" s="10" t="str">
        <f t="shared" si="36"/>
        <v/>
      </c>
      <c r="U100" s="10" t="str">
        <f>IF($B100=1,"",IF(TrackingWorksheet!$K105="YES",1, 0)*D100)</f>
        <v/>
      </c>
      <c r="V100" s="20">
        <f t="shared" si="25"/>
        <v>0</v>
      </c>
      <c r="W100" s="20">
        <f t="shared" si="26"/>
        <v>0</v>
      </c>
      <c r="X100" s="10" t="str">
        <f>IF($B100=1,"",IF(AND(TrackingWorksheet!$L105&lt;&gt;"", TrackingWorksheet!$L105&gt;=WeeklySummary!$C$6,TrackingWorksheet!$L105&lt;=WeeklySummary!$C$7,OR(TrackingWorksheet!$H105=Lists!$D$4,TrackingWorksheet!$J105=Lists!$D$4)), 1, 0))</f>
        <v/>
      </c>
      <c r="Y100" s="10" t="str">
        <f>IF($B100=1,"",IF(AND(TrackingWorksheet!$L105&lt;&gt;"", TrackingWorksheet!$L105&gt;=WeeklySummary!$C$6,TrackingWorksheet!$L105&lt;=WeeklySummary!$C$7,OR(TrackingWorksheet!$H105=Lists!$D$5,TrackingWorksheet!$J105=Lists!$D$5)), 1, 0))</f>
        <v/>
      </c>
      <c r="Z100" s="10" t="str">
        <f>IF($B100=1,"",IF(AND(TrackingWorksheet!$L105&lt;&gt;"", TrackingWorksheet!$L105&gt;=WeeklySummary!$C$6,TrackingWorksheet!$L105&lt;=WeeklySummary!$C$7,OR(TrackingWorksheet!$H105=Lists!$D$6,TrackingWorksheet!$J105=Lists!$D$6)), 1, 0))</f>
        <v/>
      </c>
      <c r="AA100" s="19" t="str">
        <f>IF(B100=1,"",IF(AND(TrackingWorksheet!M105&lt;&gt;"",TrackingWorksheet!M105&lt;=WeeklySummary!$C$7),1,0)*D100)</f>
        <v/>
      </c>
      <c r="AB100" s="19" t="str">
        <f>IF(B100=1,"",IF(AND(TrackingWorksheet!N105&lt;&gt;"",TrackingWorksheet!N105&lt;=WeeklySummary!$C$7),1,0)*D100)</f>
        <v/>
      </c>
      <c r="AC100" s="19" t="str">
        <f>IF(B100=1,"",TrackingWorksheet!T105)</f>
        <v/>
      </c>
      <c r="AD100" s="19" t="str">
        <f>IF(B100=1,"",IF(D100*AND(TrackingWorksheet!S105&gt;=Calculations!$BD$3,TrackingWorksheet!U105="",TrackingWorksheet!K105="YES"),1,0))</f>
        <v/>
      </c>
      <c r="AE100" s="19" t="str">
        <f>IF($B100=1,"",IF(AND(TrackingWorksheet!$S105&gt;$BE$3,TrackingWorksheet!$T105=Lists!$P$4),1, 0)*D100)</f>
        <v/>
      </c>
      <c r="AF100" s="19" t="str">
        <f>IF($B100=1,"",IF(AND(TrackingWorksheet!$U105&gt;$BE$3,TrackingWorksheet!$V105=Lists!$P$4),1, 0)*D100)</f>
        <v/>
      </c>
      <c r="AG100" s="19" t="str">
        <f>IF($B100=1,"",IF(AND(TrackingWorksheet!$W105&gt;$BE$3,TrackingWorksheet!$X105=Lists!$P$4),1, 0)*D100)</f>
        <v/>
      </c>
      <c r="AH100" s="19" t="str">
        <f>IF($B100=1,"",IF(AND(TrackingWorksheet!$Y105&gt;$BE$3,TrackingWorksheet!$Z105=Lists!$P$4),1, 0)*D100)</f>
        <v/>
      </c>
      <c r="AI100" s="19" t="str">
        <f>IF($B100=1,"",IF(AND(TrackingWorksheet!$AA105&gt;$BE$3,TrackingWorksheet!$AB105=Lists!$P$4),1, 0)*D100)</f>
        <v/>
      </c>
      <c r="AJ100" s="19" t="str">
        <f>IF($B100=1,"",IF(AND(TrackingWorksheet!$S105&gt;$BE$3,TrackingWorksheet!$T105=Lists!$P$5),1, 0)*D100)</f>
        <v/>
      </c>
      <c r="AK100" s="19" t="str">
        <f>IF($B100=1,"",IF(AND(TrackingWorksheet!$U105&gt;$BE$3,TrackingWorksheet!$V105=Lists!$P$5),1, 0)*D100)</f>
        <v/>
      </c>
      <c r="AL100" s="19" t="str">
        <f>IF($B100=1,"",IF(AND(TrackingWorksheet!$W105&gt;$BE$3,TrackingWorksheet!$X105=Lists!$P$5),1, 0)*D100)</f>
        <v/>
      </c>
      <c r="AM100" s="19" t="str">
        <f>IF($B100=1,"",IF(AND(TrackingWorksheet!$Y105&gt;$BE$3,TrackingWorksheet!$Z105=Lists!$P$5),1, 0)*D100)</f>
        <v/>
      </c>
      <c r="AN100" s="19" t="str">
        <f>IF($B100=1,"",IF(AND(TrackingWorksheet!$AA105&gt;$BE$3,TrackingWorksheet!$AB105=Lists!$P$5),1, 0)*D100)</f>
        <v/>
      </c>
      <c r="AO100" s="19" t="str">
        <f>IF($B100=1,"",IF(AND(TrackingWorksheet!$S105&gt;$BE$3,TrackingWorksheet!$T105=Lists!$P$6),1, 0)*D100)</f>
        <v/>
      </c>
      <c r="AP100" s="19" t="str">
        <f>IF($B100=1,"",IF(AND(TrackingWorksheet!$U105&gt;$BE$3,TrackingWorksheet!$V105=Lists!$P$6),1, 0)*D100)</f>
        <v/>
      </c>
      <c r="AQ100" s="19" t="str">
        <f>IF($B100=1,"",IF(AND(TrackingWorksheet!$W105&gt;$BE$3,TrackingWorksheet!$X105=Lists!$P$6),1, 0)*D100)</f>
        <v/>
      </c>
      <c r="AR100" s="19" t="str">
        <f>IF($B100=1,"",IF(AND(TrackingWorksheet!$Y105&gt;$BE$3,TrackingWorksheet!$Z105=Lists!$P$6),1, 0)*D100)</f>
        <v/>
      </c>
      <c r="AS100" s="19" t="str">
        <f>IF($B100=1,"",IF(AND(TrackingWorksheet!$AA105&gt;$BE$3,TrackingWorksheet!$AB105=Lists!$P$6),1, 0)*D100)</f>
        <v/>
      </c>
      <c r="AT100" s="19">
        <f t="shared" si="27"/>
        <v>0</v>
      </c>
      <c r="AU100" s="19" t="str">
        <f>IF(B100=1,"",IF(AND(TrackingWorksheet!K105="",TrackingWorksheet!M105="", TrackingWorksheet!N105="", TrackingWorksheet!S105="", TrackingWorksheet!V105="", TrackingWorksheet!W105="", TrackingWorksheet!Y105="", TrackingWorksheet!AA105="", V100=1),1,0)*D100)</f>
        <v/>
      </c>
      <c r="AV100" s="19" t="str">
        <f>IF(B100=1,"",IF(D100*AND(TrackingWorksheet!U105&gt;Calculations!$BE$3,TrackingWorksheet!K105="YES"),1,0))</f>
        <v/>
      </c>
      <c r="AW100" s="19" t="str">
        <f>IF(B100=1,"",IF(D100*AND(TrackingWorksheet!W105&gt;Calculations!$BE$3,TrackingWorksheet!K105="YES"),1,0))</f>
        <v/>
      </c>
      <c r="AX100" s="19">
        <f t="shared" si="28"/>
        <v>0</v>
      </c>
      <c r="AY100" s="19">
        <f t="shared" si="24"/>
        <v>0</v>
      </c>
      <c r="AZ100" s="27" t="str">
        <f>IF(B100=1,"",IF(TrackingWorksheet!Q105="","",TrackingWorksheet!Q105))</f>
        <v/>
      </c>
      <c r="BB100" s="4"/>
      <c r="BC100" s="4"/>
      <c r="BD100" s="4"/>
      <c r="BE100" s="4"/>
      <c r="BF100" s="4"/>
      <c r="BG100" s="4" t="str">
        <f>IF(B100=1,"",IF(AND(N100=1,TrackingWorksheet!$I105+14&lt;=WeeklySummary!$C$7),1,0))</f>
        <v/>
      </c>
      <c r="BH100" s="4" t="str">
        <f>IF(B100=1,"",IF(AND(R100=1,TrackingWorksheet!$I105+14&lt;=WeeklySummary!$C$7),1,0))</f>
        <v/>
      </c>
      <c r="BI100" s="4" t="str">
        <f>IF(B100=1,"",IF(AND(J100=1,TrackingWorksheet!$G105+14&lt;=WeeklySummary!$C$7),1,0))</f>
        <v/>
      </c>
      <c r="BJ100" s="4" t="str">
        <f>IF(B100=1,"",IF(AND(T100=1,TrackingWorksheet!$I105+14&lt;=WeeklySummary!$C$7),1,0))</f>
        <v/>
      </c>
      <c r="BK100" s="4" t="str">
        <f>IF(B100=1,"",IF(AND(T100=1,TrackingWorksheet!$G105+14&lt;=WeeklySummary!$C$7),1,0))</f>
        <v/>
      </c>
      <c r="BL100" s="4">
        <f t="shared" si="37"/>
        <v>0</v>
      </c>
    </row>
    <row r="101" spans="2:64" x14ac:dyDescent="0.25">
      <c r="B101" s="27">
        <f>IF(AND(ISBLANK(TrackingWorksheet!B106),ISBLANK(TrackingWorksheet!C106),ISBLANK(TrackingWorksheet!G106),ISBLANK(TrackingWorksheet!H106),
ISBLANK(TrackingWorksheet!I106),ISBLANK(TrackingWorksheet!J106),ISBLANK(TrackingWorksheet!M106),
ISBLANK(TrackingWorksheet!N108)),1,0)</f>
        <v>1</v>
      </c>
      <c r="C101" s="12" t="str">
        <f>IF(B101=1,"",TrackingWorksheet!F106)</f>
        <v/>
      </c>
      <c r="D101" s="20" t="str">
        <f>IF(B101=1,"",IF(AND(TrackingWorksheet!B106&lt;&gt;"",TrackingWorksheet!B106&lt;=WeeklySummary!$C$7,OR(TrackingWorksheet!C106="",TrackingWorksheet!C106&gt;=WeeklySummary!$C$6)),1,0))</f>
        <v/>
      </c>
      <c r="E101" s="10" t="str">
        <f>IF(B101=1,"",IF(AND(TrackingWorksheet!G106 &lt;&gt;"",TrackingWorksheet!G106&lt;=WeeklySummary!$C$7, TrackingWorksheet!H106=Lists!$D$4), "Y", "N"))</f>
        <v/>
      </c>
      <c r="F101" s="10" t="str">
        <f>IF(B101=1,"",IF(AND(TrackingWorksheet!I106 &lt;&gt;"", TrackingWorksheet!I106&lt;=WeeklySummary!$C$7, TrackingWorksheet!J106=Lists!$D$4), "Y", "N"))</f>
        <v/>
      </c>
      <c r="G101" s="10" t="str">
        <f>IF(B101=1,"",IF(AND(TrackingWorksheet!G106 &lt;&gt;"",TrackingWorksheet!G106&lt;=WeeklySummary!$C$7, TrackingWorksheet!H106=Lists!$D$5), "Y", "N"))</f>
        <v/>
      </c>
      <c r="H101" s="10" t="str">
        <f>IF(B101=1,"",IF(AND(TrackingWorksheet!I106 &lt;&gt;"", TrackingWorksheet!I106&lt;=WeeklySummary!$C$7, TrackingWorksheet!J106=Lists!$D$5), "Y", "N"))</f>
        <v/>
      </c>
      <c r="I101" s="20" t="str">
        <f>IF(B101=1,"",IF(AND(TrackingWorksheet!G106 &lt;&gt;"", TrackingWorksheet!G106&lt;=WeeklySummary!$C$7, TrackingWorksheet!H106=Lists!$D$6), 1, 0))</f>
        <v/>
      </c>
      <c r="J101" s="20" t="str">
        <f t="shared" si="29"/>
        <v/>
      </c>
      <c r="K101" s="10" t="str">
        <f>IF(B101=1,"",IF(AND(TrackingWorksheet!I106&lt;=WeeklySummary!$C$7,TrackingWorksheet!K106="YES"),0,IF(AND(AND(OR(E101="Y",F101="Y"),E101&lt;&gt;F101),G101&lt;&gt;"Y", H101&lt;&gt;"Y"), 1, 0)))</f>
        <v/>
      </c>
      <c r="L101" s="20" t="str">
        <f t="shared" si="30"/>
        <v/>
      </c>
      <c r="M101" s="10" t="str">
        <f t="shared" si="31"/>
        <v/>
      </c>
      <c r="N101" s="20" t="str">
        <f t="shared" si="32"/>
        <v/>
      </c>
      <c r="O101" s="10" t="str">
        <f>IF(B101=1,"",IF(AND(TrackingWorksheet!I106&lt;=WeeklySummary!$C$7,TrackingWorksheet!K106="YES"),0,IF(AND(AND(OR(G101="Y",H101="Y"),G101&lt;&gt;H101),E101&lt;&gt;"Y", F101&lt;&gt;"Y"), 1, 0)))</f>
        <v/>
      </c>
      <c r="P101" s="20" t="str">
        <f t="shared" si="33"/>
        <v/>
      </c>
      <c r="Q101" s="10" t="str">
        <f t="shared" si="34"/>
        <v/>
      </c>
      <c r="R101" s="10" t="str">
        <f t="shared" si="35"/>
        <v/>
      </c>
      <c r="S101" s="10" t="str">
        <f>IF(B101=1,"",IF(AND(OR(AND(TrackingWorksheet!H106=Lists!$D$7,TrackingWorksheet!H106=TrackingWorksheet!J106),TrackingWorksheet!H106&lt;&gt;TrackingWorksheet!J106),TrackingWorksheet!K106="YES",TrackingWorksheet!H106&lt;&gt;Lists!$D$6,TrackingWorksheet!G106&lt;=WeeklySummary!$C$7,TrackingWorksheet!I106&lt;=WeeklySummary!$C$7),1,0))</f>
        <v/>
      </c>
      <c r="T101" s="10" t="str">
        <f t="shared" si="36"/>
        <v/>
      </c>
      <c r="U101" s="10" t="str">
        <f>IF($B101=1,"",IF(TrackingWorksheet!$K106="YES",1, 0)*D101)</f>
        <v/>
      </c>
      <c r="V101" s="20">
        <f t="shared" si="25"/>
        <v>0</v>
      </c>
      <c r="W101" s="20">
        <f t="shared" si="26"/>
        <v>0</v>
      </c>
      <c r="X101" s="10" t="str">
        <f>IF($B101=1,"",IF(AND(TrackingWorksheet!$L106&lt;&gt;"", TrackingWorksheet!$L106&gt;=WeeklySummary!$C$6,TrackingWorksheet!$L106&lt;=WeeklySummary!$C$7,OR(TrackingWorksheet!$H106=Lists!$D$4,TrackingWorksheet!$J106=Lists!$D$4)), 1, 0))</f>
        <v/>
      </c>
      <c r="Y101" s="10" t="str">
        <f>IF($B101=1,"",IF(AND(TrackingWorksheet!$L106&lt;&gt;"", TrackingWorksheet!$L106&gt;=WeeklySummary!$C$6,TrackingWorksheet!$L106&lt;=WeeklySummary!$C$7,OR(TrackingWorksheet!$H106=Lists!$D$5,TrackingWorksheet!$J106=Lists!$D$5)), 1, 0))</f>
        <v/>
      </c>
      <c r="Z101" s="10" t="str">
        <f>IF($B101=1,"",IF(AND(TrackingWorksheet!$L106&lt;&gt;"", TrackingWorksheet!$L106&gt;=WeeklySummary!$C$6,TrackingWorksheet!$L106&lt;=WeeklySummary!$C$7,OR(TrackingWorksheet!$H106=Lists!$D$6,TrackingWorksheet!$J106=Lists!$D$6)), 1, 0))</f>
        <v/>
      </c>
      <c r="AA101" s="19" t="str">
        <f>IF(B101=1,"",IF(AND(TrackingWorksheet!M106&lt;&gt;"",TrackingWorksheet!M106&lt;=WeeklySummary!$C$7),1,0)*D101)</f>
        <v/>
      </c>
      <c r="AB101" s="19" t="str">
        <f>IF(B101=1,"",IF(AND(TrackingWorksheet!N106&lt;&gt;"",TrackingWorksheet!N106&lt;=WeeklySummary!$C$7),1,0)*D101)</f>
        <v/>
      </c>
      <c r="AC101" s="19" t="str">
        <f>IF(B101=1,"",TrackingWorksheet!T106)</f>
        <v/>
      </c>
      <c r="AD101" s="19" t="str">
        <f>IF(B101=1,"",IF(D101*AND(TrackingWorksheet!S106&gt;=Calculations!$BD$3,TrackingWorksheet!U106="",TrackingWorksheet!K106="YES"),1,0))</f>
        <v/>
      </c>
      <c r="AE101" s="19" t="str">
        <f>IF($B101=1,"",IF(AND(TrackingWorksheet!$S106&gt;$BE$3,TrackingWorksheet!$T106=Lists!$P$4),1, 0)*D101)</f>
        <v/>
      </c>
      <c r="AF101" s="19" t="str">
        <f>IF($B101=1,"",IF(AND(TrackingWorksheet!$U106&gt;$BE$3,TrackingWorksheet!$V106=Lists!$P$4),1, 0)*D101)</f>
        <v/>
      </c>
      <c r="AG101" s="19" t="str">
        <f>IF($B101=1,"",IF(AND(TrackingWorksheet!$W106&gt;$BE$3,TrackingWorksheet!$X106=Lists!$P$4),1, 0)*D101)</f>
        <v/>
      </c>
      <c r="AH101" s="19" t="str">
        <f>IF($B101=1,"",IF(AND(TrackingWorksheet!$Y106&gt;$BE$3,TrackingWorksheet!$Z106=Lists!$P$4),1, 0)*D101)</f>
        <v/>
      </c>
      <c r="AI101" s="19" t="str">
        <f>IF($B101=1,"",IF(AND(TrackingWorksheet!$AA106&gt;$BE$3,TrackingWorksheet!$AB106=Lists!$P$4),1, 0)*D101)</f>
        <v/>
      </c>
      <c r="AJ101" s="19" t="str">
        <f>IF($B101=1,"",IF(AND(TrackingWorksheet!$S106&gt;$BE$3,TrackingWorksheet!$T106=Lists!$P$5),1, 0)*D101)</f>
        <v/>
      </c>
      <c r="AK101" s="19" t="str">
        <f>IF($B101=1,"",IF(AND(TrackingWorksheet!$U106&gt;$BE$3,TrackingWorksheet!$V106=Lists!$P$5),1, 0)*D101)</f>
        <v/>
      </c>
      <c r="AL101" s="19" t="str">
        <f>IF($B101=1,"",IF(AND(TrackingWorksheet!$W106&gt;$BE$3,TrackingWorksheet!$X106=Lists!$P$5),1, 0)*D101)</f>
        <v/>
      </c>
      <c r="AM101" s="19" t="str">
        <f>IF($B101=1,"",IF(AND(TrackingWorksheet!$Y106&gt;$BE$3,TrackingWorksheet!$Z106=Lists!$P$5),1, 0)*D101)</f>
        <v/>
      </c>
      <c r="AN101" s="19" t="str">
        <f>IF($B101=1,"",IF(AND(TrackingWorksheet!$AA106&gt;$BE$3,TrackingWorksheet!$AB106=Lists!$P$5),1, 0)*D101)</f>
        <v/>
      </c>
      <c r="AO101" s="19" t="str">
        <f>IF($B101=1,"",IF(AND(TrackingWorksheet!$S106&gt;$BE$3,TrackingWorksheet!$T106=Lists!$P$6),1, 0)*D101)</f>
        <v/>
      </c>
      <c r="AP101" s="19" t="str">
        <f>IF($B101=1,"",IF(AND(TrackingWorksheet!$U106&gt;$BE$3,TrackingWorksheet!$V106=Lists!$P$6),1, 0)*D101)</f>
        <v/>
      </c>
      <c r="AQ101" s="19" t="str">
        <f>IF($B101=1,"",IF(AND(TrackingWorksheet!$W106&gt;$BE$3,TrackingWorksheet!$X106=Lists!$P$6),1, 0)*D101)</f>
        <v/>
      </c>
      <c r="AR101" s="19" t="str">
        <f>IF($B101=1,"",IF(AND(TrackingWorksheet!$Y106&gt;$BE$3,TrackingWorksheet!$Z106=Lists!$P$6),1, 0)*D101)</f>
        <v/>
      </c>
      <c r="AS101" s="19" t="str">
        <f>IF($B101=1,"",IF(AND(TrackingWorksheet!$AA106&gt;$BE$3,TrackingWorksheet!$AB106=Lists!$P$6),1, 0)*D101)</f>
        <v/>
      </c>
      <c r="AT101" s="19">
        <f t="shared" si="27"/>
        <v>0</v>
      </c>
      <c r="AU101" s="19" t="str">
        <f>IF(B101=1,"",IF(AND(TrackingWorksheet!K106="",TrackingWorksheet!M106="", TrackingWorksheet!N106="", TrackingWorksheet!S106="", TrackingWorksheet!V106="", TrackingWorksheet!W106="", TrackingWorksheet!Y106="", TrackingWorksheet!AA106="", V101=1),1,0)*D101)</f>
        <v/>
      </c>
      <c r="AV101" s="19" t="str">
        <f>IF(B101=1,"",IF(D101*AND(TrackingWorksheet!U106&gt;Calculations!$BE$3,TrackingWorksheet!K106="YES"),1,0))</f>
        <v/>
      </c>
      <c r="AW101" s="19" t="str">
        <f>IF(B101=1,"",IF(D101*AND(TrackingWorksheet!W106&gt;Calculations!$BE$3,TrackingWorksheet!K106="YES"),1,0))</f>
        <v/>
      </c>
      <c r="AX101" s="19">
        <f t="shared" si="28"/>
        <v>0</v>
      </c>
      <c r="AY101" s="19">
        <f t="shared" si="24"/>
        <v>0</v>
      </c>
      <c r="AZ101" s="27" t="str">
        <f>IF(B101=1,"",IF(TrackingWorksheet!Q106="","",TrackingWorksheet!Q106))</f>
        <v/>
      </c>
      <c r="BB101" s="4"/>
      <c r="BC101" s="4"/>
      <c r="BD101" s="4"/>
      <c r="BE101" s="4"/>
      <c r="BF101" s="4"/>
      <c r="BG101" s="4" t="str">
        <f>IF(B101=1,"",IF(AND(N101=1,TrackingWorksheet!$I106+14&lt;=WeeklySummary!$C$7),1,0))</f>
        <v/>
      </c>
      <c r="BH101" s="4" t="str">
        <f>IF(B101=1,"",IF(AND(R101=1,TrackingWorksheet!$I106+14&lt;=WeeklySummary!$C$7),1,0))</f>
        <v/>
      </c>
      <c r="BI101" s="4" t="str">
        <f>IF(B101=1,"",IF(AND(J101=1,TrackingWorksheet!$G106+14&lt;=WeeklySummary!$C$7),1,0))</f>
        <v/>
      </c>
      <c r="BJ101" s="4" t="str">
        <f>IF(B101=1,"",IF(AND(T101=1,TrackingWorksheet!$I106+14&lt;=WeeklySummary!$C$7),1,0))</f>
        <v/>
      </c>
      <c r="BK101" s="4" t="str">
        <f>IF(B101=1,"",IF(AND(T101=1,TrackingWorksheet!$G106+14&lt;=WeeklySummary!$C$7),1,0))</f>
        <v/>
      </c>
      <c r="BL101" s="4">
        <f t="shared" si="37"/>
        <v>0</v>
      </c>
    </row>
    <row r="102" spans="2:64" x14ac:dyDescent="0.25">
      <c r="B102" s="27">
        <f>IF(AND(ISBLANK(TrackingWorksheet!B107),ISBLANK(TrackingWorksheet!C107),ISBLANK(TrackingWorksheet!G107),ISBLANK(TrackingWorksheet!H107),
ISBLANK(TrackingWorksheet!I107),ISBLANK(TrackingWorksheet!J107),ISBLANK(TrackingWorksheet!M107),
ISBLANK(TrackingWorksheet!N109)),1,0)</f>
        <v>1</v>
      </c>
      <c r="C102" s="12" t="str">
        <f>IF(B102=1,"",TrackingWorksheet!F107)</f>
        <v/>
      </c>
      <c r="D102" s="20" t="str">
        <f>IF(B102=1,"",IF(AND(TrackingWorksheet!B107&lt;&gt;"",TrackingWorksheet!B107&lt;=WeeklySummary!$C$7,OR(TrackingWorksheet!C107="",TrackingWorksheet!C107&gt;=WeeklySummary!$C$6)),1,0))</f>
        <v/>
      </c>
      <c r="E102" s="10" t="str">
        <f>IF(B102=1,"",IF(AND(TrackingWorksheet!G107 &lt;&gt;"",TrackingWorksheet!G107&lt;=WeeklySummary!$C$7, TrackingWorksheet!H107=Lists!$D$4), "Y", "N"))</f>
        <v/>
      </c>
      <c r="F102" s="10" t="str">
        <f>IF(B102=1,"",IF(AND(TrackingWorksheet!I107 &lt;&gt;"", TrackingWorksheet!I107&lt;=WeeklySummary!$C$7, TrackingWorksheet!J107=Lists!$D$4), "Y", "N"))</f>
        <v/>
      </c>
      <c r="G102" s="10" t="str">
        <f>IF(B102=1,"",IF(AND(TrackingWorksheet!G107 &lt;&gt;"",TrackingWorksheet!G107&lt;=WeeklySummary!$C$7, TrackingWorksheet!H107=Lists!$D$5), "Y", "N"))</f>
        <v/>
      </c>
      <c r="H102" s="10" t="str">
        <f>IF(B102=1,"",IF(AND(TrackingWorksheet!I107 &lt;&gt;"", TrackingWorksheet!I107&lt;=WeeklySummary!$C$7, TrackingWorksheet!J107=Lists!$D$5), "Y", "N"))</f>
        <v/>
      </c>
      <c r="I102" s="20" t="str">
        <f>IF(B102=1,"",IF(AND(TrackingWorksheet!G107 &lt;&gt;"", TrackingWorksheet!G107&lt;=WeeklySummary!$C$7, TrackingWorksheet!H107=Lists!$D$6), 1, 0))</f>
        <v/>
      </c>
      <c r="J102" s="20" t="str">
        <f t="shared" si="29"/>
        <v/>
      </c>
      <c r="K102" s="10" t="str">
        <f>IF(B102=1,"",IF(AND(TrackingWorksheet!I107&lt;=WeeklySummary!$C$7,TrackingWorksheet!K107="YES"),0,IF(AND(AND(OR(E102="Y",F102="Y"),E102&lt;&gt;F102),G102&lt;&gt;"Y", H102&lt;&gt;"Y"), 1, 0)))</f>
        <v/>
      </c>
      <c r="L102" s="20" t="str">
        <f t="shared" si="30"/>
        <v/>
      </c>
      <c r="M102" s="10" t="str">
        <f t="shared" si="31"/>
        <v/>
      </c>
      <c r="N102" s="20" t="str">
        <f t="shared" si="32"/>
        <v/>
      </c>
      <c r="O102" s="10" t="str">
        <f>IF(B102=1,"",IF(AND(TrackingWorksheet!I107&lt;=WeeklySummary!$C$7,TrackingWorksheet!K107="YES"),0,IF(AND(AND(OR(G102="Y",H102="Y"),G102&lt;&gt;H102),E102&lt;&gt;"Y", F102&lt;&gt;"Y"), 1, 0)))</f>
        <v/>
      </c>
      <c r="P102" s="20" t="str">
        <f t="shared" si="33"/>
        <v/>
      </c>
      <c r="Q102" s="10" t="str">
        <f t="shared" si="34"/>
        <v/>
      </c>
      <c r="R102" s="10" t="str">
        <f t="shared" si="35"/>
        <v/>
      </c>
      <c r="S102" s="10" t="str">
        <f>IF(B102=1,"",IF(AND(OR(AND(TrackingWorksheet!H107=Lists!$D$7,TrackingWorksheet!H107=TrackingWorksheet!J107),TrackingWorksheet!H107&lt;&gt;TrackingWorksheet!J107),TrackingWorksheet!K107="YES",TrackingWorksheet!H107&lt;&gt;Lists!$D$6,TrackingWorksheet!G107&lt;=WeeklySummary!$C$7,TrackingWorksheet!I107&lt;=WeeklySummary!$C$7),1,0))</f>
        <v/>
      </c>
      <c r="T102" s="10" t="str">
        <f t="shared" si="36"/>
        <v/>
      </c>
      <c r="U102" s="10" t="str">
        <f>IF($B102=1,"",IF(TrackingWorksheet!$K107="YES",1, 0)*D102)</f>
        <v/>
      </c>
      <c r="V102" s="20">
        <f t="shared" si="25"/>
        <v>0</v>
      </c>
      <c r="W102" s="20">
        <f t="shared" si="26"/>
        <v>0</v>
      </c>
      <c r="X102" s="10" t="str">
        <f>IF($B102=1,"",IF(AND(TrackingWorksheet!$L107&lt;&gt;"", TrackingWorksheet!$L107&gt;=WeeklySummary!$C$6,TrackingWorksheet!$L107&lt;=WeeklySummary!$C$7,OR(TrackingWorksheet!$H107=Lists!$D$4,TrackingWorksheet!$J107=Lists!$D$4)), 1, 0))</f>
        <v/>
      </c>
      <c r="Y102" s="10" t="str">
        <f>IF($B102=1,"",IF(AND(TrackingWorksheet!$L107&lt;&gt;"", TrackingWorksheet!$L107&gt;=WeeklySummary!$C$6,TrackingWorksheet!$L107&lt;=WeeklySummary!$C$7,OR(TrackingWorksheet!$H107=Lists!$D$5,TrackingWorksheet!$J107=Lists!$D$5)), 1, 0))</f>
        <v/>
      </c>
      <c r="Z102" s="10" t="str">
        <f>IF($B102=1,"",IF(AND(TrackingWorksheet!$L107&lt;&gt;"", TrackingWorksheet!$L107&gt;=WeeklySummary!$C$6,TrackingWorksheet!$L107&lt;=WeeklySummary!$C$7,OR(TrackingWorksheet!$H107=Lists!$D$6,TrackingWorksheet!$J107=Lists!$D$6)), 1, 0))</f>
        <v/>
      </c>
      <c r="AA102" s="19" t="str">
        <f>IF(B102=1,"",IF(AND(TrackingWorksheet!M107&lt;&gt;"",TrackingWorksheet!M107&lt;=WeeklySummary!$C$7),1,0)*D102)</f>
        <v/>
      </c>
      <c r="AB102" s="19" t="str">
        <f>IF(B102=1,"",IF(AND(TrackingWorksheet!N107&lt;&gt;"",TrackingWorksheet!N107&lt;=WeeklySummary!$C$7),1,0)*D102)</f>
        <v/>
      </c>
      <c r="AC102" s="19" t="str">
        <f>IF(B102=1,"",TrackingWorksheet!T107)</f>
        <v/>
      </c>
      <c r="AD102" s="19" t="str">
        <f>IF(B102=1,"",IF(D102*AND(TrackingWorksheet!S107&gt;=Calculations!$BD$3,TrackingWorksheet!U107="",TrackingWorksheet!K107="YES"),1,0))</f>
        <v/>
      </c>
      <c r="AE102" s="19" t="str">
        <f>IF($B102=1,"",IF(AND(TrackingWorksheet!$S107&gt;$BE$3,TrackingWorksheet!$T107=Lists!$P$4),1, 0)*D102)</f>
        <v/>
      </c>
      <c r="AF102" s="19" t="str">
        <f>IF($B102=1,"",IF(AND(TrackingWorksheet!$U107&gt;$BE$3,TrackingWorksheet!$V107=Lists!$P$4),1, 0)*D102)</f>
        <v/>
      </c>
      <c r="AG102" s="19" t="str">
        <f>IF($B102=1,"",IF(AND(TrackingWorksheet!$W107&gt;$BE$3,TrackingWorksheet!$X107=Lists!$P$4),1, 0)*D102)</f>
        <v/>
      </c>
      <c r="AH102" s="19" t="str">
        <f>IF($B102=1,"",IF(AND(TrackingWorksheet!$Y107&gt;$BE$3,TrackingWorksheet!$Z107=Lists!$P$4),1, 0)*D102)</f>
        <v/>
      </c>
      <c r="AI102" s="19" t="str">
        <f>IF($B102=1,"",IF(AND(TrackingWorksheet!$AA107&gt;$BE$3,TrackingWorksheet!$AB107=Lists!$P$4),1, 0)*D102)</f>
        <v/>
      </c>
      <c r="AJ102" s="19" t="str">
        <f>IF($B102=1,"",IF(AND(TrackingWorksheet!$S107&gt;$BE$3,TrackingWorksheet!$T107=Lists!$P$5),1, 0)*D102)</f>
        <v/>
      </c>
      <c r="AK102" s="19" t="str">
        <f>IF($B102=1,"",IF(AND(TrackingWorksheet!$U107&gt;$BE$3,TrackingWorksheet!$V107=Lists!$P$5),1, 0)*D102)</f>
        <v/>
      </c>
      <c r="AL102" s="19" t="str">
        <f>IF($B102=1,"",IF(AND(TrackingWorksheet!$W107&gt;$BE$3,TrackingWorksheet!$X107=Lists!$P$5),1, 0)*D102)</f>
        <v/>
      </c>
      <c r="AM102" s="19" t="str">
        <f>IF($B102=1,"",IF(AND(TrackingWorksheet!$Y107&gt;$BE$3,TrackingWorksheet!$Z107=Lists!$P$5),1, 0)*D102)</f>
        <v/>
      </c>
      <c r="AN102" s="19" t="str">
        <f>IF($B102=1,"",IF(AND(TrackingWorksheet!$AA107&gt;$BE$3,TrackingWorksheet!$AB107=Lists!$P$5),1, 0)*D102)</f>
        <v/>
      </c>
      <c r="AO102" s="19" t="str">
        <f>IF($B102=1,"",IF(AND(TrackingWorksheet!$S107&gt;$BE$3,TrackingWorksheet!$T107=Lists!$P$6),1, 0)*D102)</f>
        <v/>
      </c>
      <c r="AP102" s="19" t="str">
        <f>IF($B102=1,"",IF(AND(TrackingWorksheet!$U107&gt;$BE$3,TrackingWorksheet!$V107=Lists!$P$6),1, 0)*D102)</f>
        <v/>
      </c>
      <c r="AQ102" s="19" t="str">
        <f>IF($B102=1,"",IF(AND(TrackingWorksheet!$W107&gt;$BE$3,TrackingWorksheet!$X107=Lists!$P$6),1, 0)*D102)</f>
        <v/>
      </c>
      <c r="AR102" s="19" t="str">
        <f>IF($B102=1,"",IF(AND(TrackingWorksheet!$Y107&gt;$BE$3,TrackingWorksheet!$Z107=Lists!$P$6),1, 0)*D102)</f>
        <v/>
      </c>
      <c r="AS102" s="19" t="str">
        <f>IF($B102=1,"",IF(AND(TrackingWorksheet!$AA107&gt;$BE$3,TrackingWorksheet!$AB107=Lists!$P$6),1, 0)*D102)</f>
        <v/>
      </c>
      <c r="AT102" s="19">
        <f t="shared" si="27"/>
        <v>0</v>
      </c>
      <c r="AU102" s="19" t="str">
        <f>IF(B102=1,"",IF(AND(TrackingWorksheet!K107="",TrackingWorksheet!M107="", TrackingWorksheet!N107="", TrackingWorksheet!S107="", TrackingWorksheet!V107="", TrackingWorksheet!W107="", TrackingWorksheet!Y107="", TrackingWorksheet!AA107="", V102=1),1,0)*D102)</f>
        <v/>
      </c>
      <c r="AV102" s="19" t="str">
        <f>IF(B102=1,"",IF(D102*AND(TrackingWorksheet!U107&gt;Calculations!$BE$3,TrackingWorksheet!K107="YES"),1,0))</f>
        <v/>
      </c>
      <c r="AW102" s="19" t="str">
        <f>IF(B102=1,"",IF(D102*AND(TrackingWorksheet!W107&gt;Calculations!$BE$3,TrackingWorksheet!K107="YES"),1,0))</f>
        <v/>
      </c>
      <c r="AX102" s="19">
        <f t="shared" si="28"/>
        <v>0</v>
      </c>
      <c r="AY102" s="19">
        <f t="shared" si="24"/>
        <v>0</v>
      </c>
      <c r="AZ102" s="27" t="str">
        <f>IF(B102=1,"",IF(TrackingWorksheet!Q107="","",TrackingWorksheet!Q107))</f>
        <v/>
      </c>
      <c r="BB102" s="4"/>
      <c r="BC102" s="4"/>
      <c r="BD102" s="4"/>
      <c r="BE102" s="4"/>
      <c r="BF102" s="4"/>
      <c r="BG102" s="4" t="str">
        <f>IF(B102=1,"",IF(AND(N102=1,TrackingWorksheet!$I107+14&lt;=WeeklySummary!$C$7),1,0))</f>
        <v/>
      </c>
      <c r="BH102" s="4" t="str">
        <f>IF(B102=1,"",IF(AND(R102=1,TrackingWorksheet!$I107+14&lt;=WeeklySummary!$C$7),1,0))</f>
        <v/>
      </c>
      <c r="BI102" s="4" t="str">
        <f>IF(B102=1,"",IF(AND(J102=1,TrackingWorksheet!$G107+14&lt;=WeeklySummary!$C$7),1,0))</f>
        <v/>
      </c>
      <c r="BJ102" s="4" t="str">
        <f>IF(B102=1,"",IF(AND(T102=1,TrackingWorksheet!$I107+14&lt;=WeeklySummary!$C$7),1,0))</f>
        <v/>
      </c>
      <c r="BK102" s="4" t="str">
        <f>IF(B102=1,"",IF(AND(T102=1,TrackingWorksheet!$G107+14&lt;=WeeklySummary!$C$7),1,0))</f>
        <v/>
      </c>
      <c r="BL102" s="4">
        <f t="shared" si="37"/>
        <v>0</v>
      </c>
    </row>
    <row r="103" spans="2:64" x14ac:dyDescent="0.25">
      <c r="B103" s="27">
        <f>IF(AND(ISBLANK(TrackingWorksheet!B108),ISBLANK(TrackingWorksheet!C108),ISBLANK(TrackingWorksheet!G108),ISBLANK(TrackingWorksheet!H108),
ISBLANK(TrackingWorksheet!I108),ISBLANK(TrackingWorksheet!J108),ISBLANK(TrackingWorksheet!M108),
ISBLANK(TrackingWorksheet!N110)),1,0)</f>
        <v>1</v>
      </c>
      <c r="C103" s="12" t="str">
        <f>IF(B103=1,"",TrackingWorksheet!F108)</f>
        <v/>
      </c>
      <c r="D103" s="20" t="str">
        <f>IF(B103=1,"",IF(AND(TrackingWorksheet!B108&lt;&gt;"",TrackingWorksheet!B108&lt;=WeeklySummary!$C$7,OR(TrackingWorksheet!C108="",TrackingWorksheet!C108&gt;=WeeklySummary!$C$6)),1,0))</f>
        <v/>
      </c>
      <c r="E103" s="10" t="str">
        <f>IF(B103=1,"",IF(AND(TrackingWorksheet!G108 &lt;&gt;"",TrackingWorksheet!G108&lt;=WeeklySummary!$C$7, TrackingWorksheet!H108=Lists!$D$4), "Y", "N"))</f>
        <v/>
      </c>
      <c r="F103" s="10" t="str">
        <f>IF(B103=1,"",IF(AND(TrackingWorksheet!I108 &lt;&gt;"", TrackingWorksheet!I108&lt;=WeeklySummary!$C$7, TrackingWorksheet!J108=Lists!$D$4), "Y", "N"))</f>
        <v/>
      </c>
      <c r="G103" s="10" t="str">
        <f>IF(B103=1,"",IF(AND(TrackingWorksheet!G108 &lt;&gt;"",TrackingWorksheet!G108&lt;=WeeklySummary!$C$7, TrackingWorksheet!H108=Lists!$D$5), "Y", "N"))</f>
        <v/>
      </c>
      <c r="H103" s="10" t="str">
        <f>IF(B103=1,"",IF(AND(TrackingWorksheet!I108 &lt;&gt;"", TrackingWorksheet!I108&lt;=WeeklySummary!$C$7, TrackingWorksheet!J108=Lists!$D$5), "Y", "N"))</f>
        <v/>
      </c>
      <c r="I103" s="20" t="str">
        <f>IF(B103=1,"",IF(AND(TrackingWorksheet!G108 &lt;&gt;"", TrackingWorksheet!G108&lt;=WeeklySummary!$C$7, TrackingWorksheet!H108=Lists!$D$6), 1, 0))</f>
        <v/>
      </c>
      <c r="J103" s="20" t="str">
        <f t="shared" si="29"/>
        <v/>
      </c>
      <c r="K103" s="10" t="str">
        <f>IF(B103=1,"",IF(AND(TrackingWorksheet!I108&lt;=WeeklySummary!$C$7,TrackingWorksheet!K108="YES"),0,IF(AND(AND(OR(E103="Y",F103="Y"),E103&lt;&gt;F103),G103&lt;&gt;"Y", H103&lt;&gt;"Y"), 1, 0)))</f>
        <v/>
      </c>
      <c r="L103" s="20" t="str">
        <f t="shared" si="30"/>
        <v/>
      </c>
      <c r="M103" s="10" t="str">
        <f t="shared" si="31"/>
        <v/>
      </c>
      <c r="N103" s="20" t="str">
        <f t="shared" si="32"/>
        <v/>
      </c>
      <c r="O103" s="10" t="str">
        <f>IF(B103=1,"",IF(AND(TrackingWorksheet!I108&lt;=WeeklySummary!$C$7,TrackingWorksheet!K108="YES"),0,IF(AND(AND(OR(G103="Y",H103="Y"),G103&lt;&gt;H103),E103&lt;&gt;"Y", F103&lt;&gt;"Y"), 1, 0)))</f>
        <v/>
      </c>
      <c r="P103" s="20" t="str">
        <f t="shared" si="33"/>
        <v/>
      </c>
      <c r="Q103" s="10" t="str">
        <f t="shared" si="34"/>
        <v/>
      </c>
      <c r="R103" s="10" t="str">
        <f t="shared" si="35"/>
        <v/>
      </c>
      <c r="S103" s="10" t="str">
        <f>IF(B103=1,"",IF(AND(OR(AND(TrackingWorksheet!H108=Lists!$D$7,TrackingWorksheet!H108=TrackingWorksheet!J108),TrackingWorksheet!H108&lt;&gt;TrackingWorksheet!J108),TrackingWorksheet!K108="YES",TrackingWorksheet!H108&lt;&gt;Lists!$D$6,TrackingWorksheet!G108&lt;=WeeklySummary!$C$7,TrackingWorksheet!I108&lt;=WeeklySummary!$C$7),1,0))</f>
        <v/>
      </c>
      <c r="T103" s="10" t="str">
        <f t="shared" si="36"/>
        <v/>
      </c>
      <c r="U103" s="10" t="str">
        <f>IF($B103=1,"",IF(TrackingWorksheet!$K108="YES",1, 0)*D103)</f>
        <v/>
      </c>
      <c r="V103" s="20">
        <f t="shared" si="25"/>
        <v>0</v>
      </c>
      <c r="W103" s="20">
        <f t="shared" si="26"/>
        <v>0</v>
      </c>
      <c r="X103" s="10" t="str">
        <f>IF($B103=1,"",IF(AND(TrackingWorksheet!$L108&lt;&gt;"", TrackingWorksheet!$L108&gt;=WeeklySummary!$C$6,TrackingWorksheet!$L108&lt;=WeeklySummary!$C$7,OR(TrackingWorksheet!$H108=Lists!$D$4,TrackingWorksheet!$J108=Lists!$D$4)), 1, 0))</f>
        <v/>
      </c>
      <c r="Y103" s="10" t="str">
        <f>IF($B103=1,"",IF(AND(TrackingWorksheet!$L108&lt;&gt;"", TrackingWorksheet!$L108&gt;=WeeklySummary!$C$6,TrackingWorksheet!$L108&lt;=WeeklySummary!$C$7,OR(TrackingWorksheet!$H108=Lists!$D$5,TrackingWorksheet!$J108=Lists!$D$5)), 1, 0))</f>
        <v/>
      </c>
      <c r="Z103" s="10" t="str">
        <f>IF($B103=1,"",IF(AND(TrackingWorksheet!$L108&lt;&gt;"", TrackingWorksheet!$L108&gt;=WeeklySummary!$C$6,TrackingWorksheet!$L108&lt;=WeeklySummary!$C$7,OR(TrackingWorksheet!$H108=Lists!$D$6,TrackingWorksheet!$J108=Lists!$D$6)), 1, 0))</f>
        <v/>
      </c>
      <c r="AA103" s="19" t="str">
        <f>IF(B103=1,"",IF(AND(TrackingWorksheet!M108&lt;&gt;"",TrackingWorksheet!M108&lt;=WeeklySummary!$C$7),1,0)*D103)</f>
        <v/>
      </c>
      <c r="AB103" s="19" t="str">
        <f>IF(B103=1,"",IF(AND(TrackingWorksheet!N108&lt;&gt;"",TrackingWorksheet!N108&lt;=WeeklySummary!$C$7),1,0)*D103)</f>
        <v/>
      </c>
      <c r="AC103" s="19" t="str">
        <f>IF(B103=1,"",TrackingWorksheet!T108)</f>
        <v/>
      </c>
      <c r="AD103" s="19" t="str">
        <f>IF(B103=1,"",IF(D103*AND(TrackingWorksheet!S108&gt;=Calculations!$BD$3,TrackingWorksheet!U108="",TrackingWorksheet!K108="YES"),1,0))</f>
        <v/>
      </c>
      <c r="AE103" s="19" t="str">
        <f>IF($B103=1,"",IF(AND(TrackingWorksheet!$S108&gt;$BE$3,TrackingWorksheet!$T108=Lists!$P$4),1, 0)*D103)</f>
        <v/>
      </c>
      <c r="AF103" s="19" t="str">
        <f>IF($B103=1,"",IF(AND(TrackingWorksheet!$U108&gt;$BE$3,TrackingWorksheet!$V108=Lists!$P$4),1, 0)*D103)</f>
        <v/>
      </c>
      <c r="AG103" s="19" t="str">
        <f>IF($B103=1,"",IF(AND(TrackingWorksheet!$W108&gt;$BE$3,TrackingWorksheet!$X108=Lists!$P$4),1, 0)*D103)</f>
        <v/>
      </c>
      <c r="AH103" s="19" t="str">
        <f>IF($B103=1,"",IF(AND(TrackingWorksheet!$Y108&gt;$BE$3,TrackingWorksheet!$Z108=Lists!$P$4),1, 0)*D103)</f>
        <v/>
      </c>
      <c r="AI103" s="19" t="str">
        <f>IF($B103=1,"",IF(AND(TrackingWorksheet!$AA108&gt;$BE$3,TrackingWorksheet!$AB108=Lists!$P$4),1, 0)*D103)</f>
        <v/>
      </c>
      <c r="AJ103" s="19" t="str">
        <f>IF($B103=1,"",IF(AND(TrackingWorksheet!$S108&gt;$BE$3,TrackingWorksheet!$T108=Lists!$P$5),1, 0)*D103)</f>
        <v/>
      </c>
      <c r="AK103" s="19" t="str">
        <f>IF($B103=1,"",IF(AND(TrackingWorksheet!$U108&gt;$BE$3,TrackingWorksheet!$V108=Lists!$P$5),1, 0)*D103)</f>
        <v/>
      </c>
      <c r="AL103" s="19" t="str">
        <f>IF($B103=1,"",IF(AND(TrackingWorksheet!$W108&gt;$BE$3,TrackingWorksheet!$X108=Lists!$P$5),1, 0)*D103)</f>
        <v/>
      </c>
      <c r="AM103" s="19" t="str">
        <f>IF($B103=1,"",IF(AND(TrackingWorksheet!$Y108&gt;$BE$3,TrackingWorksheet!$Z108=Lists!$P$5),1, 0)*D103)</f>
        <v/>
      </c>
      <c r="AN103" s="19" t="str">
        <f>IF($B103=1,"",IF(AND(TrackingWorksheet!$AA108&gt;$BE$3,TrackingWorksheet!$AB108=Lists!$P$5),1, 0)*D103)</f>
        <v/>
      </c>
      <c r="AO103" s="19" t="str">
        <f>IF($B103=1,"",IF(AND(TrackingWorksheet!$S108&gt;$BE$3,TrackingWorksheet!$T108=Lists!$P$6),1, 0)*D103)</f>
        <v/>
      </c>
      <c r="AP103" s="19" t="str">
        <f>IF($B103=1,"",IF(AND(TrackingWorksheet!$U108&gt;$BE$3,TrackingWorksheet!$V108=Lists!$P$6),1, 0)*D103)</f>
        <v/>
      </c>
      <c r="AQ103" s="19" t="str">
        <f>IF($B103=1,"",IF(AND(TrackingWorksheet!$W108&gt;$BE$3,TrackingWorksheet!$X108=Lists!$P$6),1, 0)*D103)</f>
        <v/>
      </c>
      <c r="AR103" s="19" t="str">
        <f>IF($B103=1,"",IF(AND(TrackingWorksheet!$Y108&gt;$BE$3,TrackingWorksheet!$Z108=Lists!$P$6),1, 0)*D103)</f>
        <v/>
      </c>
      <c r="AS103" s="19" t="str">
        <f>IF($B103=1,"",IF(AND(TrackingWorksheet!$AA108&gt;$BE$3,TrackingWorksheet!$AB108=Lists!$P$6),1, 0)*D103)</f>
        <v/>
      </c>
      <c r="AT103" s="19">
        <f t="shared" si="27"/>
        <v>0</v>
      </c>
      <c r="AU103" s="19" t="str">
        <f>IF(B103=1,"",IF(AND(TrackingWorksheet!K108="",TrackingWorksheet!M108="", TrackingWorksheet!N108="", TrackingWorksheet!S108="", TrackingWorksheet!V108="", TrackingWorksheet!W108="", TrackingWorksheet!Y108="", TrackingWorksheet!AA108="", V103=1),1,0)*D103)</f>
        <v/>
      </c>
      <c r="AV103" s="19" t="str">
        <f>IF(B103=1,"",IF(D103*AND(TrackingWorksheet!U108&gt;Calculations!$BE$3,TrackingWorksheet!K108="YES"),1,0))</f>
        <v/>
      </c>
      <c r="AW103" s="19" t="str">
        <f>IF(B103=1,"",IF(D103*AND(TrackingWorksheet!W108&gt;Calculations!$BE$3,TrackingWorksheet!K108="YES"),1,0))</f>
        <v/>
      </c>
      <c r="AX103" s="19">
        <f t="shared" si="28"/>
        <v>0</v>
      </c>
      <c r="AY103" s="19">
        <f t="shared" si="24"/>
        <v>0</v>
      </c>
      <c r="AZ103" s="27" t="str">
        <f>IF(B103=1,"",IF(TrackingWorksheet!Q108="","",TrackingWorksheet!Q108))</f>
        <v/>
      </c>
      <c r="BB103" s="4"/>
      <c r="BC103" s="4"/>
      <c r="BD103" s="4"/>
      <c r="BE103" s="4"/>
      <c r="BF103" s="4"/>
      <c r="BG103" s="4" t="str">
        <f>IF(B103=1,"",IF(AND(N103=1,TrackingWorksheet!$I108+14&lt;=WeeklySummary!$C$7),1,0))</f>
        <v/>
      </c>
      <c r="BH103" s="4" t="str">
        <f>IF(B103=1,"",IF(AND(R103=1,TrackingWorksheet!$I108+14&lt;=WeeklySummary!$C$7),1,0))</f>
        <v/>
      </c>
      <c r="BI103" s="4" t="str">
        <f>IF(B103=1,"",IF(AND(J103=1,TrackingWorksheet!$G108+14&lt;=WeeklySummary!$C$7),1,0))</f>
        <v/>
      </c>
      <c r="BJ103" s="4" t="str">
        <f>IF(B103=1,"",IF(AND(T103=1,TrackingWorksheet!$I108+14&lt;=WeeklySummary!$C$7),1,0))</f>
        <v/>
      </c>
      <c r="BK103" s="4" t="str">
        <f>IF(B103=1,"",IF(AND(T103=1,TrackingWorksheet!$G108+14&lt;=WeeklySummary!$C$7),1,0))</f>
        <v/>
      </c>
      <c r="BL103" s="4">
        <f t="shared" si="37"/>
        <v>0</v>
      </c>
    </row>
    <row r="104" spans="2:64" x14ac:dyDescent="0.25">
      <c r="B104" s="27">
        <f>IF(AND(ISBLANK(TrackingWorksheet!B109),ISBLANK(TrackingWorksheet!C109),ISBLANK(TrackingWorksheet!G109),ISBLANK(TrackingWorksheet!H109),
ISBLANK(TrackingWorksheet!I109),ISBLANK(TrackingWorksheet!J109),ISBLANK(TrackingWorksheet!M109),
ISBLANK(TrackingWorksheet!N111)),1,0)</f>
        <v>1</v>
      </c>
      <c r="C104" s="12" t="str">
        <f>IF(B104=1,"",TrackingWorksheet!F109)</f>
        <v/>
      </c>
      <c r="D104" s="20" t="str">
        <f>IF(B104=1,"",IF(AND(TrackingWorksheet!B109&lt;&gt;"",TrackingWorksheet!B109&lt;=WeeklySummary!$C$7,OR(TrackingWorksheet!C109="",TrackingWorksheet!C109&gt;=WeeklySummary!$C$6)),1,0))</f>
        <v/>
      </c>
      <c r="E104" s="10" t="str">
        <f>IF(B104=1,"",IF(AND(TrackingWorksheet!G109 &lt;&gt;"",TrackingWorksheet!G109&lt;=WeeklySummary!$C$7, TrackingWorksheet!H109=Lists!$D$4), "Y", "N"))</f>
        <v/>
      </c>
      <c r="F104" s="10" t="str">
        <f>IF(B104=1,"",IF(AND(TrackingWorksheet!I109 &lt;&gt;"", TrackingWorksheet!I109&lt;=WeeklySummary!$C$7, TrackingWorksheet!J109=Lists!$D$4), "Y", "N"))</f>
        <v/>
      </c>
      <c r="G104" s="10" t="str">
        <f>IF(B104=1,"",IF(AND(TrackingWorksheet!G109 &lt;&gt;"",TrackingWorksheet!G109&lt;=WeeklySummary!$C$7, TrackingWorksheet!H109=Lists!$D$5), "Y", "N"))</f>
        <v/>
      </c>
      <c r="H104" s="10" t="str">
        <f>IF(B104=1,"",IF(AND(TrackingWorksheet!I109 &lt;&gt;"", TrackingWorksheet!I109&lt;=WeeklySummary!$C$7, TrackingWorksheet!J109=Lists!$D$5), "Y", "N"))</f>
        <v/>
      </c>
      <c r="I104" s="20" t="str">
        <f>IF(B104=1,"",IF(AND(TrackingWorksheet!G109 &lt;&gt;"", TrackingWorksheet!G109&lt;=WeeklySummary!$C$7, TrackingWorksheet!H109=Lists!$D$6), 1, 0))</f>
        <v/>
      </c>
      <c r="J104" s="20" t="str">
        <f t="shared" si="29"/>
        <v/>
      </c>
      <c r="K104" s="10" t="str">
        <f>IF(B104=1,"",IF(AND(TrackingWorksheet!I109&lt;=WeeklySummary!$C$7,TrackingWorksheet!K109="YES"),0,IF(AND(AND(OR(E104="Y",F104="Y"),E104&lt;&gt;F104),G104&lt;&gt;"Y", H104&lt;&gt;"Y"), 1, 0)))</f>
        <v/>
      </c>
      <c r="L104" s="20" t="str">
        <f t="shared" si="30"/>
        <v/>
      </c>
      <c r="M104" s="10" t="str">
        <f t="shared" si="31"/>
        <v/>
      </c>
      <c r="N104" s="20" t="str">
        <f t="shared" si="32"/>
        <v/>
      </c>
      <c r="O104" s="10" t="str">
        <f>IF(B104=1,"",IF(AND(TrackingWorksheet!I109&lt;=WeeklySummary!$C$7,TrackingWorksheet!K109="YES"),0,IF(AND(AND(OR(G104="Y",H104="Y"),G104&lt;&gt;H104),E104&lt;&gt;"Y", F104&lt;&gt;"Y"), 1, 0)))</f>
        <v/>
      </c>
      <c r="P104" s="20" t="str">
        <f t="shared" si="33"/>
        <v/>
      </c>
      <c r="Q104" s="10" t="str">
        <f t="shared" si="34"/>
        <v/>
      </c>
      <c r="R104" s="10" t="str">
        <f t="shared" si="35"/>
        <v/>
      </c>
      <c r="S104" s="10" t="str">
        <f>IF(B104=1,"",IF(AND(OR(AND(TrackingWorksheet!H109=Lists!$D$7,TrackingWorksheet!H109=TrackingWorksheet!J109),TrackingWorksheet!H109&lt;&gt;TrackingWorksheet!J109),TrackingWorksheet!K109="YES",TrackingWorksheet!H109&lt;&gt;Lists!$D$6,TrackingWorksheet!G109&lt;=WeeklySummary!$C$7,TrackingWorksheet!I109&lt;=WeeklySummary!$C$7),1,0))</f>
        <v/>
      </c>
      <c r="T104" s="10" t="str">
        <f t="shared" si="36"/>
        <v/>
      </c>
      <c r="U104" s="10" t="str">
        <f>IF($B104=1,"",IF(TrackingWorksheet!$K109="YES",1, 0)*D104)</f>
        <v/>
      </c>
      <c r="V104" s="20">
        <f t="shared" si="25"/>
        <v>0</v>
      </c>
      <c r="W104" s="20">
        <f t="shared" si="26"/>
        <v>0</v>
      </c>
      <c r="X104" s="10" t="str">
        <f>IF($B104=1,"",IF(AND(TrackingWorksheet!$L109&lt;&gt;"", TrackingWorksheet!$L109&gt;=WeeklySummary!$C$6,TrackingWorksheet!$L109&lt;=WeeklySummary!$C$7,OR(TrackingWorksheet!$H109=Lists!$D$4,TrackingWorksheet!$J109=Lists!$D$4)), 1, 0))</f>
        <v/>
      </c>
      <c r="Y104" s="10" t="str">
        <f>IF($B104=1,"",IF(AND(TrackingWorksheet!$L109&lt;&gt;"", TrackingWorksheet!$L109&gt;=WeeklySummary!$C$6,TrackingWorksheet!$L109&lt;=WeeklySummary!$C$7,OR(TrackingWorksheet!$H109=Lists!$D$5,TrackingWorksheet!$J109=Lists!$D$5)), 1, 0))</f>
        <v/>
      </c>
      <c r="Z104" s="10" t="str">
        <f>IF($B104=1,"",IF(AND(TrackingWorksheet!$L109&lt;&gt;"", TrackingWorksheet!$L109&gt;=WeeklySummary!$C$6,TrackingWorksheet!$L109&lt;=WeeklySummary!$C$7,OR(TrackingWorksheet!$H109=Lists!$D$6,TrackingWorksheet!$J109=Lists!$D$6)), 1, 0))</f>
        <v/>
      </c>
      <c r="AA104" s="19" t="str">
        <f>IF(B104=1,"",IF(AND(TrackingWorksheet!M109&lt;&gt;"",TrackingWorksheet!M109&lt;=WeeklySummary!$C$7),1,0)*D104)</f>
        <v/>
      </c>
      <c r="AB104" s="19" t="str">
        <f>IF(B104=1,"",IF(AND(TrackingWorksheet!N109&lt;&gt;"",TrackingWorksheet!N109&lt;=WeeklySummary!$C$7),1,0)*D104)</f>
        <v/>
      </c>
      <c r="AC104" s="19" t="str">
        <f>IF(B104=1,"",TrackingWorksheet!T109)</f>
        <v/>
      </c>
      <c r="AD104" s="19" t="str">
        <f>IF(B104=1,"",IF(D104*AND(TrackingWorksheet!S109&gt;=Calculations!$BD$3,TrackingWorksheet!U109="",TrackingWorksheet!K109="YES"),1,0))</f>
        <v/>
      </c>
      <c r="AE104" s="19" t="str">
        <f>IF($B104=1,"",IF(AND(TrackingWorksheet!$S109&gt;$BE$3,TrackingWorksheet!$T109=Lists!$P$4),1, 0)*D104)</f>
        <v/>
      </c>
      <c r="AF104" s="19" t="str">
        <f>IF($B104=1,"",IF(AND(TrackingWorksheet!$U109&gt;$BE$3,TrackingWorksheet!$V109=Lists!$P$4),1, 0)*D104)</f>
        <v/>
      </c>
      <c r="AG104" s="19" t="str">
        <f>IF($B104=1,"",IF(AND(TrackingWorksheet!$W109&gt;$BE$3,TrackingWorksheet!$X109=Lists!$P$4),1, 0)*D104)</f>
        <v/>
      </c>
      <c r="AH104" s="19" t="str">
        <f>IF($B104=1,"",IF(AND(TrackingWorksheet!$Y109&gt;$BE$3,TrackingWorksheet!$Z109=Lists!$P$4),1, 0)*D104)</f>
        <v/>
      </c>
      <c r="AI104" s="19" t="str">
        <f>IF($B104=1,"",IF(AND(TrackingWorksheet!$AA109&gt;$BE$3,TrackingWorksheet!$AB109=Lists!$P$4),1, 0)*D104)</f>
        <v/>
      </c>
      <c r="AJ104" s="19" t="str">
        <f>IF($B104=1,"",IF(AND(TrackingWorksheet!$S109&gt;$BE$3,TrackingWorksheet!$T109=Lists!$P$5),1, 0)*D104)</f>
        <v/>
      </c>
      <c r="AK104" s="19" t="str">
        <f>IF($B104=1,"",IF(AND(TrackingWorksheet!$U109&gt;$BE$3,TrackingWorksheet!$V109=Lists!$P$5),1, 0)*D104)</f>
        <v/>
      </c>
      <c r="AL104" s="19" t="str">
        <f>IF($B104=1,"",IF(AND(TrackingWorksheet!$W109&gt;$BE$3,TrackingWorksheet!$X109=Lists!$P$5),1, 0)*D104)</f>
        <v/>
      </c>
      <c r="AM104" s="19" t="str">
        <f>IF($B104=1,"",IF(AND(TrackingWorksheet!$Y109&gt;$BE$3,TrackingWorksheet!$Z109=Lists!$P$5),1, 0)*D104)</f>
        <v/>
      </c>
      <c r="AN104" s="19" t="str">
        <f>IF($B104=1,"",IF(AND(TrackingWorksheet!$AA109&gt;$BE$3,TrackingWorksheet!$AB109=Lists!$P$5),1, 0)*D104)</f>
        <v/>
      </c>
      <c r="AO104" s="19" t="str">
        <f>IF($B104=1,"",IF(AND(TrackingWorksheet!$S109&gt;$BE$3,TrackingWorksheet!$T109=Lists!$P$6),1, 0)*D104)</f>
        <v/>
      </c>
      <c r="AP104" s="19" t="str">
        <f>IF($B104=1,"",IF(AND(TrackingWorksheet!$U109&gt;$BE$3,TrackingWorksheet!$V109=Lists!$P$6),1, 0)*D104)</f>
        <v/>
      </c>
      <c r="AQ104" s="19" t="str">
        <f>IF($B104=1,"",IF(AND(TrackingWorksheet!$W109&gt;$BE$3,TrackingWorksheet!$X109=Lists!$P$6),1, 0)*D104)</f>
        <v/>
      </c>
      <c r="AR104" s="19" t="str">
        <f>IF($B104=1,"",IF(AND(TrackingWorksheet!$Y109&gt;$BE$3,TrackingWorksheet!$Z109=Lists!$P$6),1, 0)*D104)</f>
        <v/>
      </c>
      <c r="AS104" s="19" t="str">
        <f>IF($B104=1,"",IF(AND(TrackingWorksheet!$AA109&gt;$BE$3,TrackingWorksheet!$AB109=Lists!$P$6),1, 0)*D104)</f>
        <v/>
      </c>
      <c r="AT104" s="19">
        <f t="shared" si="27"/>
        <v>0</v>
      </c>
      <c r="AU104" s="19" t="str">
        <f>IF(B104=1,"",IF(AND(TrackingWorksheet!K109="",TrackingWorksheet!M109="", TrackingWorksheet!N109="", TrackingWorksheet!S109="", TrackingWorksheet!V109="", TrackingWorksheet!W109="", TrackingWorksheet!Y109="", TrackingWorksheet!AA109="", V104=1),1,0)*D104)</f>
        <v/>
      </c>
      <c r="AV104" s="19" t="str">
        <f>IF(B104=1,"",IF(D104*AND(TrackingWorksheet!U109&gt;Calculations!$BE$3,TrackingWorksheet!K109="YES"),1,0))</f>
        <v/>
      </c>
      <c r="AW104" s="19" t="str">
        <f>IF(B104=1,"",IF(D104*AND(TrackingWorksheet!W109&gt;Calculations!$BE$3,TrackingWorksheet!K109="YES"),1,0))</f>
        <v/>
      </c>
      <c r="AX104" s="19">
        <f t="shared" si="28"/>
        <v>0</v>
      </c>
      <c r="AY104" s="19">
        <f t="shared" si="24"/>
        <v>0</v>
      </c>
      <c r="AZ104" s="27" t="str">
        <f>IF(B104=1,"",IF(TrackingWorksheet!Q109="","",TrackingWorksheet!Q109))</f>
        <v/>
      </c>
      <c r="BB104" s="4"/>
      <c r="BC104" s="4"/>
      <c r="BD104" s="4"/>
      <c r="BE104" s="4"/>
      <c r="BF104" s="4"/>
      <c r="BG104" s="4" t="str">
        <f>IF(B104=1,"",IF(AND(N104=1,TrackingWorksheet!$I109+14&lt;=WeeklySummary!$C$7),1,0))</f>
        <v/>
      </c>
      <c r="BH104" s="4" t="str">
        <f>IF(B104=1,"",IF(AND(R104=1,TrackingWorksheet!$I109+14&lt;=WeeklySummary!$C$7),1,0))</f>
        <v/>
      </c>
      <c r="BI104" s="4" t="str">
        <f>IF(B104=1,"",IF(AND(J104=1,TrackingWorksheet!$G109+14&lt;=WeeklySummary!$C$7),1,0))</f>
        <v/>
      </c>
      <c r="BJ104" s="4" t="str">
        <f>IF(B104=1,"",IF(AND(T104=1,TrackingWorksheet!$I109+14&lt;=WeeklySummary!$C$7),1,0))</f>
        <v/>
      </c>
      <c r="BK104" s="4" t="str">
        <f>IF(B104=1,"",IF(AND(T104=1,TrackingWorksheet!$G109+14&lt;=WeeklySummary!$C$7),1,0))</f>
        <v/>
      </c>
      <c r="BL104" s="4">
        <f t="shared" si="37"/>
        <v>0</v>
      </c>
    </row>
    <row r="105" spans="2:64" x14ac:dyDescent="0.25">
      <c r="B105" s="27">
        <f>IF(AND(ISBLANK(TrackingWorksheet!B110),ISBLANK(TrackingWorksheet!C110),ISBLANK(TrackingWorksheet!G110),ISBLANK(TrackingWorksheet!H110),
ISBLANK(TrackingWorksheet!I110),ISBLANK(TrackingWorksheet!J110),ISBLANK(TrackingWorksheet!M110),
ISBLANK(TrackingWorksheet!N112)),1,0)</f>
        <v>1</v>
      </c>
      <c r="C105" s="12" t="str">
        <f>IF(B105=1,"",TrackingWorksheet!F110)</f>
        <v/>
      </c>
      <c r="D105" s="20" t="str">
        <f>IF(B105=1,"",IF(AND(TrackingWorksheet!B110&lt;&gt;"",TrackingWorksheet!B110&lt;=WeeklySummary!$C$7,OR(TrackingWorksheet!C110="",TrackingWorksheet!C110&gt;=WeeklySummary!$C$6)),1,0))</f>
        <v/>
      </c>
      <c r="E105" s="10" t="str">
        <f>IF(B105=1,"",IF(AND(TrackingWorksheet!G110 &lt;&gt;"",TrackingWorksheet!G110&lt;=WeeklySummary!$C$7, TrackingWorksheet!H110=Lists!$D$4), "Y", "N"))</f>
        <v/>
      </c>
      <c r="F105" s="10" t="str">
        <f>IF(B105=1,"",IF(AND(TrackingWorksheet!I110 &lt;&gt;"", TrackingWorksheet!I110&lt;=WeeklySummary!$C$7, TrackingWorksheet!J110=Lists!$D$4), "Y", "N"))</f>
        <v/>
      </c>
      <c r="G105" s="10" t="str">
        <f>IF(B105=1,"",IF(AND(TrackingWorksheet!G110 &lt;&gt;"",TrackingWorksheet!G110&lt;=WeeklySummary!$C$7, TrackingWorksheet!H110=Lists!$D$5), "Y", "N"))</f>
        <v/>
      </c>
      <c r="H105" s="10" t="str">
        <f>IF(B105=1,"",IF(AND(TrackingWorksheet!I110 &lt;&gt;"", TrackingWorksheet!I110&lt;=WeeklySummary!$C$7, TrackingWorksheet!J110=Lists!$D$5), "Y", "N"))</f>
        <v/>
      </c>
      <c r="I105" s="20" t="str">
        <f>IF(B105=1,"",IF(AND(TrackingWorksheet!G110 &lt;&gt;"", TrackingWorksheet!G110&lt;=WeeklySummary!$C$7, TrackingWorksheet!H110=Lists!$D$6), 1, 0))</f>
        <v/>
      </c>
      <c r="J105" s="20" t="str">
        <f t="shared" si="29"/>
        <v/>
      </c>
      <c r="K105" s="10" t="str">
        <f>IF(B105=1,"",IF(AND(TrackingWorksheet!I110&lt;=WeeklySummary!$C$7,TrackingWorksheet!K110="YES"),0,IF(AND(AND(OR(E105="Y",F105="Y"),E105&lt;&gt;F105),G105&lt;&gt;"Y", H105&lt;&gt;"Y"), 1, 0)))</f>
        <v/>
      </c>
      <c r="L105" s="20" t="str">
        <f t="shared" si="30"/>
        <v/>
      </c>
      <c r="M105" s="10" t="str">
        <f t="shared" si="31"/>
        <v/>
      </c>
      <c r="N105" s="20" t="str">
        <f t="shared" si="32"/>
        <v/>
      </c>
      <c r="O105" s="10" t="str">
        <f>IF(B105=1,"",IF(AND(TrackingWorksheet!I110&lt;=WeeklySummary!$C$7,TrackingWorksheet!K110="YES"),0,IF(AND(AND(OR(G105="Y",H105="Y"),G105&lt;&gt;H105),E105&lt;&gt;"Y", F105&lt;&gt;"Y"), 1, 0)))</f>
        <v/>
      </c>
      <c r="P105" s="20" t="str">
        <f t="shared" si="33"/>
        <v/>
      </c>
      <c r="Q105" s="10" t="str">
        <f t="shared" si="34"/>
        <v/>
      </c>
      <c r="R105" s="10" t="str">
        <f t="shared" si="35"/>
        <v/>
      </c>
      <c r="S105" s="10" t="str">
        <f>IF(B105=1,"",IF(AND(OR(AND(TrackingWorksheet!H110=Lists!$D$7,TrackingWorksheet!H110=TrackingWorksheet!J110),TrackingWorksheet!H110&lt;&gt;TrackingWorksheet!J110),TrackingWorksheet!K110="YES",TrackingWorksheet!H110&lt;&gt;Lists!$D$6,TrackingWorksheet!G110&lt;=WeeklySummary!$C$7,TrackingWorksheet!I110&lt;=WeeklySummary!$C$7),1,0))</f>
        <v/>
      </c>
      <c r="T105" s="10" t="str">
        <f t="shared" si="36"/>
        <v/>
      </c>
      <c r="U105" s="10" t="str">
        <f>IF($B105=1,"",IF(TrackingWorksheet!$K110="YES",1, 0)*D105)</f>
        <v/>
      </c>
      <c r="V105" s="20">
        <f t="shared" si="25"/>
        <v>0</v>
      </c>
      <c r="W105" s="20">
        <f t="shared" si="26"/>
        <v>0</v>
      </c>
      <c r="X105" s="10" t="str">
        <f>IF($B105=1,"",IF(AND(TrackingWorksheet!$L110&lt;&gt;"", TrackingWorksheet!$L110&gt;=WeeklySummary!$C$6,TrackingWorksheet!$L110&lt;=WeeklySummary!$C$7,OR(TrackingWorksheet!$H110=Lists!$D$4,TrackingWorksheet!$J110=Lists!$D$4)), 1, 0))</f>
        <v/>
      </c>
      <c r="Y105" s="10" t="str">
        <f>IF($B105=1,"",IF(AND(TrackingWorksheet!$L110&lt;&gt;"", TrackingWorksheet!$L110&gt;=WeeklySummary!$C$6,TrackingWorksheet!$L110&lt;=WeeklySummary!$C$7,OR(TrackingWorksheet!$H110=Lists!$D$5,TrackingWorksheet!$J110=Lists!$D$5)), 1, 0))</f>
        <v/>
      </c>
      <c r="Z105" s="10" t="str">
        <f>IF($B105=1,"",IF(AND(TrackingWorksheet!$L110&lt;&gt;"", TrackingWorksheet!$L110&gt;=WeeklySummary!$C$6,TrackingWorksheet!$L110&lt;=WeeklySummary!$C$7,OR(TrackingWorksheet!$H110=Lists!$D$6,TrackingWorksheet!$J110=Lists!$D$6)), 1, 0))</f>
        <v/>
      </c>
      <c r="AA105" s="19" t="str">
        <f>IF(B105=1,"",IF(AND(TrackingWorksheet!M110&lt;&gt;"",TrackingWorksheet!M110&lt;=WeeklySummary!$C$7),1,0)*D105)</f>
        <v/>
      </c>
      <c r="AB105" s="19" t="str">
        <f>IF(B105=1,"",IF(AND(TrackingWorksheet!N110&lt;&gt;"",TrackingWorksheet!N110&lt;=WeeklySummary!$C$7),1,0)*D105)</f>
        <v/>
      </c>
      <c r="AC105" s="19" t="str">
        <f>IF(B105=1,"",TrackingWorksheet!T110)</f>
        <v/>
      </c>
      <c r="AD105" s="19" t="str">
        <f>IF(B105=1,"",IF(D105*AND(TrackingWorksheet!S110&gt;=Calculations!$BD$3,TrackingWorksheet!U110="",TrackingWorksheet!K110="YES"),1,0))</f>
        <v/>
      </c>
      <c r="AE105" s="19" t="str">
        <f>IF($B105=1,"",IF(AND(TrackingWorksheet!$S110&gt;$BE$3,TrackingWorksheet!$T110=Lists!$P$4),1, 0)*D105)</f>
        <v/>
      </c>
      <c r="AF105" s="19" t="str">
        <f>IF($B105=1,"",IF(AND(TrackingWorksheet!$U110&gt;$BE$3,TrackingWorksheet!$V110=Lists!$P$4),1, 0)*D105)</f>
        <v/>
      </c>
      <c r="AG105" s="19" t="str">
        <f>IF($B105=1,"",IF(AND(TrackingWorksheet!$W110&gt;$BE$3,TrackingWorksheet!$X110=Lists!$P$4),1, 0)*D105)</f>
        <v/>
      </c>
      <c r="AH105" s="19" t="str">
        <f>IF($B105=1,"",IF(AND(TrackingWorksheet!$Y110&gt;$BE$3,TrackingWorksheet!$Z110=Lists!$P$4),1, 0)*D105)</f>
        <v/>
      </c>
      <c r="AI105" s="19" t="str">
        <f>IF($B105=1,"",IF(AND(TrackingWorksheet!$AA110&gt;$BE$3,TrackingWorksheet!$AB110=Lists!$P$4),1, 0)*D105)</f>
        <v/>
      </c>
      <c r="AJ105" s="19" t="str">
        <f>IF($B105=1,"",IF(AND(TrackingWorksheet!$S110&gt;$BE$3,TrackingWorksheet!$T110=Lists!$P$5),1, 0)*D105)</f>
        <v/>
      </c>
      <c r="AK105" s="19" t="str">
        <f>IF($B105=1,"",IF(AND(TrackingWorksheet!$U110&gt;$BE$3,TrackingWorksheet!$V110=Lists!$P$5),1, 0)*D105)</f>
        <v/>
      </c>
      <c r="AL105" s="19" t="str">
        <f>IF($B105=1,"",IF(AND(TrackingWorksheet!$W110&gt;$BE$3,TrackingWorksheet!$X110=Lists!$P$5),1, 0)*D105)</f>
        <v/>
      </c>
      <c r="AM105" s="19" t="str">
        <f>IF($B105=1,"",IF(AND(TrackingWorksheet!$Y110&gt;$BE$3,TrackingWorksheet!$Z110=Lists!$P$5),1, 0)*D105)</f>
        <v/>
      </c>
      <c r="AN105" s="19" t="str">
        <f>IF($B105=1,"",IF(AND(TrackingWorksheet!$AA110&gt;$BE$3,TrackingWorksheet!$AB110=Lists!$P$5),1, 0)*D105)</f>
        <v/>
      </c>
      <c r="AO105" s="19" t="str">
        <f>IF($B105=1,"",IF(AND(TrackingWorksheet!$S110&gt;$BE$3,TrackingWorksheet!$T110=Lists!$P$6),1, 0)*D105)</f>
        <v/>
      </c>
      <c r="AP105" s="19" t="str">
        <f>IF($B105=1,"",IF(AND(TrackingWorksheet!$U110&gt;$BE$3,TrackingWorksheet!$V110=Lists!$P$6),1, 0)*D105)</f>
        <v/>
      </c>
      <c r="AQ105" s="19" t="str">
        <f>IF($B105=1,"",IF(AND(TrackingWorksheet!$W110&gt;$BE$3,TrackingWorksheet!$X110=Lists!$P$6),1, 0)*D105)</f>
        <v/>
      </c>
      <c r="AR105" s="19" t="str">
        <f>IF($B105=1,"",IF(AND(TrackingWorksheet!$Y110&gt;$BE$3,TrackingWorksheet!$Z110=Lists!$P$6),1, 0)*D105)</f>
        <v/>
      </c>
      <c r="AS105" s="19" t="str">
        <f>IF($B105=1,"",IF(AND(TrackingWorksheet!$AA110&gt;$BE$3,TrackingWorksheet!$AB110=Lists!$P$6),1, 0)*D105)</f>
        <v/>
      </c>
      <c r="AT105" s="19">
        <f t="shared" si="27"/>
        <v>0</v>
      </c>
      <c r="AU105" s="19" t="str">
        <f>IF(B105=1,"",IF(AND(TrackingWorksheet!K110="",TrackingWorksheet!M110="", TrackingWorksheet!N110="", TrackingWorksheet!S110="", TrackingWorksheet!V110="", TrackingWorksheet!W110="", TrackingWorksheet!Y110="", TrackingWorksheet!AA110="", V105=1),1,0)*D105)</f>
        <v/>
      </c>
      <c r="AV105" s="19" t="str">
        <f>IF(B105=1,"",IF(D105*AND(TrackingWorksheet!U110&gt;Calculations!$BE$3,TrackingWorksheet!K110="YES"),1,0))</f>
        <v/>
      </c>
      <c r="AW105" s="19" t="str">
        <f>IF(B105=1,"",IF(D105*AND(TrackingWorksheet!W110&gt;Calculations!$BE$3,TrackingWorksheet!K110="YES"),1,0))</f>
        <v/>
      </c>
      <c r="AX105" s="19">
        <f t="shared" si="28"/>
        <v>0</v>
      </c>
      <c r="AY105" s="19">
        <f t="shared" si="24"/>
        <v>0</v>
      </c>
      <c r="AZ105" s="27" t="str">
        <f>IF(B105=1,"",IF(TrackingWorksheet!Q110="","",TrackingWorksheet!Q110))</f>
        <v/>
      </c>
      <c r="BB105" s="4"/>
      <c r="BC105" s="4"/>
      <c r="BD105" s="4"/>
      <c r="BE105" s="4"/>
      <c r="BF105" s="4"/>
      <c r="BG105" s="4" t="str">
        <f>IF(B105=1,"",IF(AND(N105=1,TrackingWorksheet!$I110+14&lt;=WeeklySummary!$C$7),1,0))</f>
        <v/>
      </c>
      <c r="BH105" s="4" t="str">
        <f>IF(B105=1,"",IF(AND(R105=1,TrackingWorksheet!$I110+14&lt;=WeeklySummary!$C$7),1,0))</f>
        <v/>
      </c>
      <c r="BI105" s="4" t="str">
        <f>IF(B105=1,"",IF(AND(J105=1,TrackingWorksheet!$G110+14&lt;=WeeklySummary!$C$7),1,0))</f>
        <v/>
      </c>
      <c r="BJ105" s="4" t="str">
        <f>IF(B105=1,"",IF(AND(T105=1,TrackingWorksheet!$I110+14&lt;=WeeklySummary!$C$7),1,0))</f>
        <v/>
      </c>
      <c r="BK105" s="4" t="str">
        <f>IF(B105=1,"",IF(AND(T105=1,TrackingWorksheet!$G110+14&lt;=WeeklySummary!$C$7),1,0))</f>
        <v/>
      </c>
      <c r="BL105" s="4">
        <f t="shared" si="37"/>
        <v>0</v>
      </c>
    </row>
    <row r="106" spans="2:64" x14ac:dyDescent="0.25">
      <c r="B106" s="27">
        <f>IF(AND(ISBLANK(TrackingWorksheet!B111),ISBLANK(TrackingWorksheet!C111),ISBLANK(TrackingWorksheet!G111),ISBLANK(TrackingWorksheet!H111),
ISBLANK(TrackingWorksheet!I111),ISBLANK(TrackingWorksheet!J111),ISBLANK(TrackingWorksheet!M111),
ISBLANK(TrackingWorksheet!N113)),1,0)</f>
        <v>1</v>
      </c>
      <c r="C106" s="12" t="str">
        <f>IF(B106=1,"",TrackingWorksheet!F111)</f>
        <v/>
      </c>
      <c r="D106" s="20" t="str">
        <f>IF(B106=1,"",IF(AND(TrackingWorksheet!B111&lt;&gt;"",TrackingWorksheet!B111&lt;=WeeklySummary!$C$7,OR(TrackingWorksheet!C111="",TrackingWorksheet!C111&gt;=WeeklySummary!$C$6)),1,0))</f>
        <v/>
      </c>
      <c r="E106" s="10" t="str">
        <f>IF(B106=1,"",IF(AND(TrackingWorksheet!G111 &lt;&gt;"",TrackingWorksheet!G111&lt;=WeeklySummary!$C$7, TrackingWorksheet!H111=Lists!$D$4), "Y", "N"))</f>
        <v/>
      </c>
      <c r="F106" s="10" t="str">
        <f>IF(B106=1,"",IF(AND(TrackingWorksheet!I111 &lt;&gt;"", TrackingWorksheet!I111&lt;=WeeklySummary!$C$7, TrackingWorksheet!J111=Lists!$D$4), "Y", "N"))</f>
        <v/>
      </c>
      <c r="G106" s="10" t="str">
        <f>IF(B106=1,"",IF(AND(TrackingWorksheet!G111 &lt;&gt;"",TrackingWorksheet!G111&lt;=WeeklySummary!$C$7, TrackingWorksheet!H111=Lists!$D$5), "Y", "N"))</f>
        <v/>
      </c>
      <c r="H106" s="10" t="str">
        <f>IF(B106=1,"",IF(AND(TrackingWorksheet!I111 &lt;&gt;"", TrackingWorksheet!I111&lt;=WeeklySummary!$C$7, TrackingWorksheet!J111=Lists!$D$5), "Y", "N"))</f>
        <v/>
      </c>
      <c r="I106" s="20" t="str">
        <f>IF(B106=1,"",IF(AND(TrackingWorksheet!G111 &lt;&gt;"", TrackingWorksheet!G111&lt;=WeeklySummary!$C$7, TrackingWorksheet!H111=Lists!$D$6), 1, 0))</f>
        <v/>
      </c>
      <c r="J106" s="20" t="str">
        <f t="shared" si="29"/>
        <v/>
      </c>
      <c r="K106" s="10" t="str">
        <f>IF(B106=1,"",IF(AND(TrackingWorksheet!I111&lt;=WeeklySummary!$C$7,TrackingWorksheet!K111="YES"),0,IF(AND(AND(OR(E106="Y",F106="Y"),E106&lt;&gt;F106),G106&lt;&gt;"Y", H106&lt;&gt;"Y"), 1, 0)))</f>
        <v/>
      </c>
      <c r="L106" s="20" t="str">
        <f t="shared" si="30"/>
        <v/>
      </c>
      <c r="M106" s="10" t="str">
        <f t="shared" si="31"/>
        <v/>
      </c>
      <c r="N106" s="20" t="str">
        <f t="shared" si="32"/>
        <v/>
      </c>
      <c r="O106" s="10" t="str">
        <f>IF(B106=1,"",IF(AND(TrackingWorksheet!I111&lt;=WeeklySummary!$C$7,TrackingWorksheet!K111="YES"),0,IF(AND(AND(OR(G106="Y",H106="Y"),G106&lt;&gt;H106),E106&lt;&gt;"Y", F106&lt;&gt;"Y"), 1, 0)))</f>
        <v/>
      </c>
      <c r="P106" s="20" t="str">
        <f t="shared" si="33"/>
        <v/>
      </c>
      <c r="Q106" s="10" t="str">
        <f t="shared" si="34"/>
        <v/>
      </c>
      <c r="R106" s="10" t="str">
        <f t="shared" si="35"/>
        <v/>
      </c>
      <c r="S106" s="10" t="str">
        <f>IF(B106=1,"",IF(AND(OR(AND(TrackingWorksheet!H111=Lists!$D$7,TrackingWorksheet!H111=TrackingWorksheet!J111),TrackingWorksheet!H111&lt;&gt;TrackingWorksheet!J111),TrackingWorksheet!K111="YES",TrackingWorksheet!H111&lt;&gt;Lists!$D$6,TrackingWorksheet!G111&lt;=WeeklySummary!$C$7,TrackingWorksheet!I111&lt;=WeeklySummary!$C$7),1,0))</f>
        <v/>
      </c>
      <c r="T106" s="10" t="str">
        <f t="shared" si="36"/>
        <v/>
      </c>
      <c r="U106" s="10" t="str">
        <f>IF($B106=1,"",IF(TrackingWorksheet!$K111="YES",1, 0)*D106)</f>
        <v/>
      </c>
      <c r="V106" s="20">
        <f t="shared" si="25"/>
        <v>0</v>
      </c>
      <c r="W106" s="20">
        <f t="shared" si="26"/>
        <v>0</v>
      </c>
      <c r="X106" s="10" t="str">
        <f>IF($B106=1,"",IF(AND(TrackingWorksheet!$L111&lt;&gt;"", TrackingWorksheet!$L111&gt;=WeeklySummary!$C$6,TrackingWorksheet!$L111&lt;=WeeklySummary!$C$7,OR(TrackingWorksheet!$H111=Lists!$D$4,TrackingWorksheet!$J111=Lists!$D$4)), 1, 0))</f>
        <v/>
      </c>
      <c r="Y106" s="10" t="str">
        <f>IF($B106=1,"",IF(AND(TrackingWorksheet!$L111&lt;&gt;"", TrackingWorksheet!$L111&gt;=WeeklySummary!$C$6,TrackingWorksheet!$L111&lt;=WeeklySummary!$C$7,OR(TrackingWorksheet!$H111=Lists!$D$5,TrackingWorksheet!$J111=Lists!$D$5)), 1, 0))</f>
        <v/>
      </c>
      <c r="Z106" s="10" t="str">
        <f>IF($B106=1,"",IF(AND(TrackingWorksheet!$L111&lt;&gt;"", TrackingWorksheet!$L111&gt;=WeeklySummary!$C$6,TrackingWorksheet!$L111&lt;=WeeklySummary!$C$7,OR(TrackingWorksheet!$H111=Lists!$D$6,TrackingWorksheet!$J111=Lists!$D$6)), 1, 0))</f>
        <v/>
      </c>
      <c r="AA106" s="19" t="str">
        <f>IF(B106=1,"",IF(AND(TrackingWorksheet!M111&lt;&gt;"",TrackingWorksheet!M111&lt;=WeeklySummary!$C$7),1,0)*D106)</f>
        <v/>
      </c>
      <c r="AB106" s="19" t="str">
        <f>IF(B106=1,"",IF(AND(TrackingWorksheet!N111&lt;&gt;"",TrackingWorksheet!N111&lt;=WeeklySummary!$C$7),1,0)*D106)</f>
        <v/>
      </c>
      <c r="AC106" s="19" t="str">
        <f>IF(B106=1,"",TrackingWorksheet!T111)</f>
        <v/>
      </c>
      <c r="AD106" s="19" t="str">
        <f>IF(B106=1,"",IF(D106*AND(TrackingWorksheet!S111&gt;=Calculations!$BD$3,TrackingWorksheet!U111="",TrackingWorksheet!K111="YES"),1,0))</f>
        <v/>
      </c>
      <c r="AE106" s="19" t="str">
        <f>IF($B106=1,"",IF(AND(TrackingWorksheet!$S111&gt;$BE$3,TrackingWorksheet!$T111=Lists!$P$4),1, 0)*D106)</f>
        <v/>
      </c>
      <c r="AF106" s="19" t="str">
        <f>IF($B106=1,"",IF(AND(TrackingWorksheet!$U111&gt;$BE$3,TrackingWorksheet!$V111=Lists!$P$4),1, 0)*D106)</f>
        <v/>
      </c>
      <c r="AG106" s="19" t="str">
        <f>IF($B106=1,"",IF(AND(TrackingWorksheet!$W111&gt;$BE$3,TrackingWorksheet!$X111=Lists!$P$4),1, 0)*D106)</f>
        <v/>
      </c>
      <c r="AH106" s="19" t="str">
        <f>IF($B106=1,"",IF(AND(TrackingWorksheet!$Y111&gt;$BE$3,TrackingWorksheet!$Z111=Lists!$P$4),1, 0)*D106)</f>
        <v/>
      </c>
      <c r="AI106" s="19" t="str">
        <f>IF($B106=1,"",IF(AND(TrackingWorksheet!$AA111&gt;$BE$3,TrackingWorksheet!$AB111=Lists!$P$4),1, 0)*D106)</f>
        <v/>
      </c>
      <c r="AJ106" s="19" t="str">
        <f>IF($B106=1,"",IF(AND(TrackingWorksheet!$S111&gt;$BE$3,TrackingWorksheet!$T111=Lists!$P$5),1, 0)*D106)</f>
        <v/>
      </c>
      <c r="AK106" s="19" t="str">
        <f>IF($B106=1,"",IF(AND(TrackingWorksheet!$U111&gt;$BE$3,TrackingWorksheet!$V111=Lists!$P$5),1, 0)*D106)</f>
        <v/>
      </c>
      <c r="AL106" s="19" t="str">
        <f>IF($B106=1,"",IF(AND(TrackingWorksheet!$W111&gt;$BE$3,TrackingWorksheet!$X111=Lists!$P$5),1, 0)*D106)</f>
        <v/>
      </c>
      <c r="AM106" s="19" t="str">
        <f>IF($B106=1,"",IF(AND(TrackingWorksheet!$Y111&gt;$BE$3,TrackingWorksheet!$Z111=Lists!$P$5),1, 0)*D106)</f>
        <v/>
      </c>
      <c r="AN106" s="19" t="str">
        <f>IF($B106=1,"",IF(AND(TrackingWorksheet!$AA111&gt;$BE$3,TrackingWorksheet!$AB111=Lists!$P$5),1, 0)*D106)</f>
        <v/>
      </c>
      <c r="AO106" s="19" t="str">
        <f>IF($B106=1,"",IF(AND(TrackingWorksheet!$S111&gt;$BE$3,TrackingWorksheet!$T111=Lists!$P$6),1, 0)*D106)</f>
        <v/>
      </c>
      <c r="AP106" s="19" t="str">
        <f>IF($B106=1,"",IF(AND(TrackingWorksheet!$U111&gt;$BE$3,TrackingWorksheet!$V111=Lists!$P$6),1, 0)*D106)</f>
        <v/>
      </c>
      <c r="AQ106" s="19" t="str">
        <f>IF($B106=1,"",IF(AND(TrackingWorksheet!$W111&gt;$BE$3,TrackingWorksheet!$X111=Lists!$P$6),1, 0)*D106)</f>
        <v/>
      </c>
      <c r="AR106" s="19" t="str">
        <f>IF($B106=1,"",IF(AND(TrackingWorksheet!$Y111&gt;$BE$3,TrackingWorksheet!$Z111=Lists!$P$6),1, 0)*D106)</f>
        <v/>
      </c>
      <c r="AS106" s="19" t="str">
        <f>IF($B106=1,"",IF(AND(TrackingWorksheet!$AA111&gt;$BE$3,TrackingWorksheet!$AB111=Lists!$P$6),1, 0)*D106)</f>
        <v/>
      </c>
      <c r="AT106" s="19">
        <f t="shared" si="27"/>
        <v>0</v>
      </c>
      <c r="AU106" s="19" t="str">
        <f>IF(B106=1,"",IF(AND(TrackingWorksheet!K111="",TrackingWorksheet!M111="", TrackingWorksheet!N111="", TrackingWorksheet!S111="", TrackingWorksheet!V111="", TrackingWorksheet!W111="", TrackingWorksheet!Y111="", TrackingWorksheet!AA111="", V106=1),1,0)*D106)</f>
        <v/>
      </c>
      <c r="AV106" s="19" t="str">
        <f>IF(B106=1,"",IF(D106*AND(TrackingWorksheet!U111&gt;Calculations!$BE$3,TrackingWorksheet!K111="YES"),1,0))</f>
        <v/>
      </c>
      <c r="AW106" s="19" t="str">
        <f>IF(B106=1,"",IF(D106*AND(TrackingWorksheet!W111&gt;Calculations!$BE$3,TrackingWorksheet!K111="YES"),1,0))</f>
        <v/>
      </c>
      <c r="AX106" s="19">
        <f t="shared" si="28"/>
        <v>0</v>
      </c>
      <c r="AY106" s="19">
        <f t="shared" si="24"/>
        <v>0</v>
      </c>
      <c r="AZ106" s="27" t="str">
        <f>IF(B106=1,"",IF(TrackingWorksheet!Q111="","",TrackingWorksheet!Q111))</f>
        <v/>
      </c>
      <c r="BB106" s="4"/>
      <c r="BC106" s="4"/>
      <c r="BD106" s="4"/>
      <c r="BE106" s="4"/>
      <c r="BF106" s="4"/>
      <c r="BG106" s="4" t="str">
        <f>IF(B106=1,"",IF(AND(N106=1,TrackingWorksheet!$I111+14&lt;=WeeklySummary!$C$7),1,0))</f>
        <v/>
      </c>
      <c r="BH106" s="4" t="str">
        <f>IF(B106=1,"",IF(AND(R106=1,TrackingWorksheet!$I111+14&lt;=WeeklySummary!$C$7),1,0))</f>
        <v/>
      </c>
      <c r="BI106" s="4" t="str">
        <f>IF(B106=1,"",IF(AND(J106=1,TrackingWorksheet!$G111+14&lt;=WeeklySummary!$C$7),1,0))</f>
        <v/>
      </c>
      <c r="BJ106" s="4" t="str">
        <f>IF(B106=1,"",IF(AND(T106=1,TrackingWorksheet!$I111+14&lt;=WeeklySummary!$C$7),1,0))</f>
        <v/>
      </c>
      <c r="BK106" s="4" t="str">
        <f>IF(B106=1,"",IF(AND(T106=1,TrackingWorksheet!$G111+14&lt;=WeeklySummary!$C$7),1,0))</f>
        <v/>
      </c>
      <c r="BL106" s="4">
        <f t="shared" si="37"/>
        <v>0</v>
      </c>
    </row>
    <row r="107" spans="2:64" x14ac:dyDescent="0.25">
      <c r="B107" s="27">
        <f>IF(AND(ISBLANK(TrackingWorksheet!B112),ISBLANK(TrackingWorksheet!C112),ISBLANK(TrackingWorksheet!G112),ISBLANK(TrackingWorksheet!H112),
ISBLANK(TrackingWorksheet!I112),ISBLANK(TrackingWorksheet!J112),ISBLANK(TrackingWorksheet!M112),
ISBLANK(TrackingWorksheet!N114)),1,0)</f>
        <v>1</v>
      </c>
      <c r="C107" s="12" t="str">
        <f>IF(B107=1,"",TrackingWorksheet!F112)</f>
        <v/>
      </c>
      <c r="D107" s="20" t="str">
        <f>IF(B107=1,"",IF(AND(TrackingWorksheet!B112&lt;&gt;"",TrackingWorksheet!B112&lt;=WeeklySummary!$C$7,OR(TrackingWorksheet!C112="",TrackingWorksheet!C112&gt;=WeeklySummary!$C$6)),1,0))</f>
        <v/>
      </c>
      <c r="E107" s="10" t="str">
        <f>IF(B107=1,"",IF(AND(TrackingWorksheet!G112 &lt;&gt;"",TrackingWorksheet!G112&lt;=WeeklySummary!$C$7, TrackingWorksheet!H112=Lists!$D$4), "Y", "N"))</f>
        <v/>
      </c>
      <c r="F107" s="10" t="str">
        <f>IF(B107=1,"",IF(AND(TrackingWorksheet!I112 &lt;&gt;"", TrackingWorksheet!I112&lt;=WeeklySummary!$C$7, TrackingWorksheet!J112=Lists!$D$4), "Y", "N"))</f>
        <v/>
      </c>
      <c r="G107" s="10" t="str">
        <f>IF(B107=1,"",IF(AND(TrackingWorksheet!G112 &lt;&gt;"",TrackingWorksheet!G112&lt;=WeeklySummary!$C$7, TrackingWorksheet!H112=Lists!$D$5), "Y", "N"))</f>
        <v/>
      </c>
      <c r="H107" s="10" t="str">
        <f>IF(B107=1,"",IF(AND(TrackingWorksheet!I112 &lt;&gt;"", TrackingWorksheet!I112&lt;=WeeklySummary!$C$7, TrackingWorksheet!J112=Lists!$D$5), "Y", "N"))</f>
        <v/>
      </c>
      <c r="I107" s="20" t="str">
        <f>IF(B107=1,"",IF(AND(TrackingWorksheet!G112 &lt;&gt;"", TrackingWorksheet!G112&lt;=WeeklySummary!$C$7, TrackingWorksheet!H112=Lists!$D$6), 1, 0))</f>
        <v/>
      </c>
      <c r="J107" s="20" t="str">
        <f t="shared" si="29"/>
        <v/>
      </c>
      <c r="K107" s="10" t="str">
        <f>IF(B107=1,"",IF(AND(TrackingWorksheet!I112&lt;=WeeklySummary!$C$7,TrackingWorksheet!K112="YES"),0,IF(AND(AND(OR(E107="Y",F107="Y"),E107&lt;&gt;F107),G107&lt;&gt;"Y", H107&lt;&gt;"Y"), 1, 0)))</f>
        <v/>
      </c>
      <c r="L107" s="20" t="str">
        <f t="shared" si="30"/>
        <v/>
      </c>
      <c r="M107" s="10" t="str">
        <f t="shared" si="31"/>
        <v/>
      </c>
      <c r="N107" s="20" t="str">
        <f t="shared" si="32"/>
        <v/>
      </c>
      <c r="O107" s="10" t="str">
        <f>IF(B107=1,"",IF(AND(TrackingWorksheet!I112&lt;=WeeklySummary!$C$7,TrackingWorksheet!K112="YES"),0,IF(AND(AND(OR(G107="Y",H107="Y"),G107&lt;&gt;H107),E107&lt;&gt;"Y", F107&lt;&gt;"Y"), 1, 0)))</f>
        <v/>
      </c>
      <c r="P107" s="20" t="str">
        <f t="shared" si="33"/>
        <v/>
      </c>
      <c r="Q107" s="10" t="str">
        <f t="shared" si="34"/>
        <v/>
      </c>
      <c r="R107" s="10" t="str">
        <f t="shared" si="35"/>
        <v/>
      </c>
      <c r="S107" s="10" t="str">
        <f>IF(B107=1,"",IF(AND(OR(AND(TrackingWorksheet!H112=Lists!$D$7,TrackingWorksheet!H112=TrackingWorksheet!J112),TrackingWorksheet!H112&lt;&gt;TrackingWorksheet!J112),TrackingWorksheet!K112="YES",TrackingWorksheet!H112&lt;&gt;Lists!$D$6,TrackingWorksheet!G112&lt;=WeeklySummary!$C$7,TrackingWorksheet!I112&lt;=WeeklySummary!$C$7),1,0))</f>
        <v/>
      </c>
      <c r="T107" s="10" t="str">
        <f t="shared" si="36"/>
        <v/>
      </c>
      <c r="U107" s="10" t="str">
        <f>IF($B107=1,"",IF(TrackingWorksheet!$K112="YES",1, 0)*D107)</f>
        <v/>
      </c>
      <c r="V107" s="20">
        <f t="shared" si="25"/>
        <v>0</v>
      </c>
      <c r="W107" s="20">
        <f t="shared" si="26"/>
        <v>0</v>
      </c>
      <c r="X107" s="10" t="str">
        <f>IF($B107=1,"",IF(AND(TrackingWorksheet!$L112&lt;&gt;"", TrackingWorksheet!$L112&gt;=WeeklySummary!$C$6,TrackingWorksheet!$L112&lt;=WeeklySummary!$C$7,OR(TrackingWorksheet!$H112=Lists!$D$4,TrackingWorksheet!$J112=Lists!$D$4)), 1, 0))</f>
        <v/>
      </c>
      <c r="Y107" s="10" t="str">
        <f>IF($B107=1,"",IF(AND(TrackingWorksheet!$L112&lt;&gt;"", TrackingWorksheet!$L112&gt;=WeeklySummary!$C$6,TrackingWorksheet!$L112&lt;=WeeklySummary!$C$7,OR(TrackingWorksheet!$H112=Lists!$D$5,TrackingWorksheet!$J112=Lists!$D$5)), 1, 0))</f>
        <v/>
      </c>
      <c r="Z107" s="10" t="str">
        <f>IF($B107=1,"",IF(AND(TrackingWorksheet!$L112&lt;&gt;"", TrackingWorksheet!$L112&gt;=WeeklySummary!$C$6,TrackingWorksheet!$L112&lt;=WeeklySummary!$C$7,OR(TrackingWorksheet!$H112=Lists!$D$6,TrackingWorksheet!$J112=Lists!$D$6)), 1, 0))</f>
        <v/>
      </c>
      <c r="AA107" s="19" t="str">
        <f>IF(B107=1,"",IF(AND(TrackingWorksheet!M112&lt;&gt;"",TrackingWorksheet!M112&lt;=WeeklySummary!$C$7),1,0)*D107)</f>
        <v/>
      </c>
      <c r="AB107" s="19" t="str">
        <f>IF(B107=1,"",IF(AND(TrackingWorksheet!N112&lt;&gt;"",TrackingWorksheet!N112&lt;=WeeklySummary!$C$7),1,0)*D107)</f>
        <v/>
      </c>
      <c r="AC107" s="19" t="str">
        <f>IF(B107=1,"",TrackingWorksheet!T112)</f>
        <v/>
      </c>
      <c r="AD107" s="19" t="str">
        <f>IF(B107=1,"",IF(D107*AND(TrackingWorksheet!S112&gt;=Calculations!$BD$3,TrackingWorksheet!U112="",TrackingWorksheet!K112="YES"),1,0))</f>
        <v/>
      </c>
      <c r="AE107" s="19" t="str">
        <f>IF($B107=1,"",IF(AND(TrackingWorksheet!$S112&gt;$BE$3,TrackingWorksheet!$T112=Lists!$P$4),1, 0)*D107)</f>
        <v/>
      </c>
      <c r="AF107" s="19" t="str">
        <f>IF($B107=1,"",IF(AND(TrackingWorksheet!$U112&gt;$BE$3,TrackingWorksheet!$V112=Lists!$P$4),1, 0)*D107)</f>
        <v/>
      </c>
      <c r="AG107" s="19" t="str">
        <f>IF($B107=1,"",IF(AND(TrackingWorksheet!$W112&gt;$BE$3,TrackingWorksheet!$X112=Lists!$P$4),1, 0)*D107)</f>
        <v/>
      </c>
      <c r="AH107" s="19" t="str">
        <f>IF($B107=1,"",IF(AND(TrackingWorksheet!$Y112&gt;$BE$3,TrackingWorksheet!$Z112=Lists!$P$4),1, 0)*D107)</f>
        <v/>
      </c>
      <c r="AI107" s="19" t="str">
        <f>IF($B107=1,"",IF(AND(TrackingWorksheet!$AA112&gt;$BE$3,TrackingWorksheet!$AB112=Lists!$P$4),1, 0)*D107)</f>
        <v/>
      </c>
      <c r="AJ107" s="19" t="str">
        <f>IF($B107=1,"",IF(AND(TrackingWorksheet!$S112&gt;$BE$3,TrackingWorksheet!$T112=Lists!$P$5),1, 0)*D107)</f>
        <v/>
      </c>
      <c r="AK107" s="19" t="str">
        <f>IF($B107=1,"",IF(AND(TrackingWorksheet!$U112&gt;$BE$3,TrackingWorksheet!$V112=Lists!$P$5),1, 0)*D107)</f>
        <v/>
      </c>
      <c r="AL107" s="19" t="str">
        <f>IF($B107=1,"",IF(AND(TrackingWorksheet!$W112&gt;$BE$3,TrackingWorksheet!$X112=Lists!$P$5),1, 0)*D107)</f>
        <v/>
      </c>
      <c r="AM107" s="19" t="str">
        <f>IF($B107=1,"",IF(AND(TrackingWorksheet!$Y112&gt;$BE$3,TrackingWorksheet!$Z112=Lists!$P$5),1, 0)*D107)</f>
        <v/>
      </c>
      <c r="AN107" s="19" t="str">
        <f>IF($B107=1,"",IF(AND(TrackingWorksheet!$AA112&gt;$BE$3,TrackingWorksheet!$AB112=Lists!$P$5),1, 0)*D107)</f>
        <v/>
      </c>
      <c r="AO107" s="19" t="str">
        <f>IF($B107=1,"",IF(AND(TrackingWorksheet!$S112&gt;$BE$3,TrackingWorksheet!$T112=Lists!$P$6),1, 0)*D107)</f>
        <v/>
      </c>
      <c r="AP107" s="19" t="str">
        <f>IF($B107=1,"",IF(AND(TrackingWorksheet!$U112&gt;$BE$3,TrackingWorksheet!$V112=Lists!$P$6),1, 0)*D107)</f>
        <v/>
      </c>
      <c r="AQ107" s="19" t="str">
        <f>IF($B107=1,"",IF(AND(TrackingWorksheet!$W112&gt;$BE$3,TrackingWorksheet!$X112=Lists!$P$6),1, 0)*D107)</f>
        <v/>
      </c>
      <c r="AR107" s="19" t="str">
        <f>IF($B107=1,"",IF(AND(TrackingWorksheet!$Y112&gt;$BE$3,TrackingWorksheet!$Z112=Lists!$P$6),1, 0)*D107)</f>
        <v/>
      </c>
      <c r="AS107" s="19" t="str">
        <f>IF($B107=1,"",IF(AND(TrackingWorksheet!$AA112&gt;$BE$3,TrackingWorksheet!$AB112=Lists!$P$6),1, 0)*D107)</f>
        <v/>
      </c>
      <c r="AT107" s="19">
        <f t="shared" si="27"/>
        <v>0</v>
      </c>
      <c r="AU107" s="19" t="str">
        <f>IF(B107=1,"",IF(AND(TrackingWorksheet!K112="",TrackingWorksheet!M112="", TrackingWorksheet!N112="", TrackingWorksheet!S112="", TrackingWorksheet!V112="", TrackingWorksheet!W112="", TrackingWorksheet!Y112="", TrackingWorksheet!AA112="", V107=1),1,0)*D107)</f>
        <v/>
      </c>
      <c r="AV107" s="19" t="str">
        <f>IF(B107=1,"",IF(D107*AND(TrackingWorksheet!U112&gt;Calculations!$BE$3,TrackingWorksheet!K112="YES"),1,0))</f>
        <v/>
      </c>
      <c r="AW107" s="19" t="str">
        <f>IF(B107=1,"",IF(D107*AND(TrackingWorksheet!W112&gt;Calculations!$BE$3,TrackingWorksheet!K112="YES"),1,0))</f>
        <v/>
      </c>
      <c r="AX107" s="19">
        <f t="shared" si="28"/>
        <v>0</v>
      </c>
      <c r="AY107" s="19">
        <f t="shared" si="24"/>
        <v>0</v>
      </c>
      <c r="AZ107" s="27" t="str">
        <f>IF(B107=1,"",IF(TrackingWorksheet!Q112="","",TrackingWorksheet!Q112))</f>
        <v/>
      </c>
      <c r="BB107" s="4"/>
      <c r="BC107" s="4"/>
      <c r="BD107" s="4"/>
      <c r="BE107" s="4"/>
      <c r="BF107" s="4"/>
      <c r="BG107" s="4" t="str">
        <f>IF(B107=1,"",IF(AND(N107=1,TrackingWorksheet!$I112+14&lt;=WeeklySummary!$C$7),1,0))</f>
        <v/>
      </c>
      <c r="BH107" s="4" t="str">
        <f>IF(B107=1,"",IF(AND(R107=1,TrackingWorksheet!$I112+14&lt;=WeeklySummary!$C$7),1,0))</f>
        <v/>
      </c>
      <c r="BI107" s="4" t="str">
        <f>IF(B107=1,"",IF(AND(J107=1,TrackingWorksheet!$G112+14&lt;=WeeklySummary!$C$7),1,0))</f>
        <v/>
      </c>
      <c r="BJ107" s="4" t="str">
        <f>IF(B107=1,"",IF(AND(T107=1,TrackingWorksheet!$I112+14&lt;=WeeklySummary!$C$7),1,0))</f>
        <v/>
      </c>
      <c r="BK107" s="4" t="str">
        <f>IF(B107=1,"",IF(AND(T107=1,TrackingWorksheet!$G112+14&lt;=WeeklySummary!$C$7),1,0))</f>
        <v/>
      </c>
      <c r="BL107" s="4">
        <f t="shared" si="37"/>
        <v>0</v>
      </c>
    </row>
    <row r="108" spans="2:64" x14ac:dyDescent="0.25">
      <c r="B108" s="27">
        <f>IF(AND(ISBLANK(TrackingWorksheet!B113),ISBLANK(TrackingWorksheet!C113),ISBLANK(TrackingWorksheet!G113),ISBLANK(TrackingWorksheet!H113),
ISBLANK(TrackingWorksheet!I113),ISBLANK(TrackingWorksheet!J113),ISBLANK(TrackingWorksheet!M113),
ISBLANK(TrackingWorksheet!N115)),1,0)</f>
        <v>1</v>
      </c>
      <c r="C108" s="12" t="str">
        <f>IF(B108=1,"",TrackingWorksheet!F113)</f>
        <v/>
      </c>
      <c r="D108" s="20" t="str">
        <f>IF(B108=1,"",IF(AND(TrackingWorksheet!B113&lt;&gt;"",TrackingWorksheet!B113&lt;=WeeklySummary!$C$7,OR(TrackingWorksheet!C113="",TrackingWorksheet!C113&gt;=WeeklySummary!$C$6)),1,0))</f>
        <v/>
      </c>
      <c r="E108" s="10" t="str">
        <f>IF(B108=1,"",IF(AND(TrackingWorksheet!G113 &lt;&gt;"",TrackingWorksheet!G113&lt;=WeeklySummary!$C$7, TrackingWorksheet!H113=Lists!$D$4), "Y", "N"))</f>
        <v/>
      </c>
      <c r="F108" s="10" t="str">
        <f>IF(B108=1,"",IF(AND(TrackingWorksheet!I113 &lt;&gt;"", TrackingWorksheet!I113&lt;=WeeklySummary!$C$7, TrackingWorksheet!J113=Lists!$D$4), "Y", "N"))</f>
        <v/>
      </c>
      <c r="G108" s="10" t="str">
        <f>IF(B108=1,"",IF(AND(TrackingWorksheet!G113 &lt;&gt;"",TrackingWorksheet!G113&lt;=WeeklySummary!$C$7, TrackingWorksheet!H113=Lists!$D$5), "Y", "N"))</f>
        <v/>
      </c>
      <c r="H108" s="10" t="str">
        <f>IF(B108=1,"",IF(AND(TrackingWorksheet!I113 &lt;&gt;"", TrackingWorksheet!I113&lt;=WeeklySummary!$C$7, TrackingWorksheet!J113=Lists!$D$5), "Y", "N"))</f>
        <v/>
      </c>
      <c r="I108" s="20" t="str">
        <f>IF(B108=1,"",IF(AND(TrackingWorksheet!G113 &lt;&gt;"", TrackingWorksheet!G113&lt;=WeeklySummary!$C$7, TrackingWorksheet!H113=Lists!$D$6), 1, 0))</f>
        <v/>
      </c>
      <c r="J108" s="20" t="str">
        <f t="shared" si="29"/>
        <v/>
      </c>
      <c r="K108" s="10" t="str">
        <f>IF(B108=1,"",IF(AND(TrackingWorksheet!I113&lt;=WeeklySummary!$C$7,TrackingWorksheet!K113="YES"),0,IF(AND(AND(OR(E108="Y",F108="Y"),E108&lt;&gt;F108),G108&lt;&gt;"Y", H108&lt;&gt;"Y"), 1, 0)))</f>
        <v/>
      </c>
      <c r="L108" s="20" t="str">
        <f t="shared" si="30"/>
        <v/>
      </c>
      <c r="M108" s="10" t="str">
        <f t="shared" si="31"/>
        <v/>
      </c>
      <c r="N108" s="20" t="str">
        <f t="shared" si="32"/>
        <v/>
      </c>
      <c r="O108" s="10" t="str">
        <f>IF(B108=1,"",IF(AND(TrackingWorksheet!I113&lt;=WeeklySummary!$C$7,TrackingWorksheet!K113="YES"),0,IF(AND(AND(OR(G108="Y",H108="Y"),G108&lt;&gt;H108),E108&lt;&gt;"Y", F108&lt;&gt;"Y"), 1, 0)))</f>
        <v/>
      </c>
      <c r="P108" s="20" t="str">
        <f t="shared" si="33"/>
        <v/>
      </c>
      <c r="Q108" s="10" t="str">
        <f t="shared" si="34"/>
        <v/>
      </c>
      <c r="R108" s="10" t="str">
        <f t="shared" si="35"/>
        <v/>
      </c>
      <c r="S108" s="10" t="str">
        <f>IF(B108=1,"",IF(AND(OR(AND(TrackingWorksheet!H113=Lists!$D$7,TrackingWorksheet!H113=TrackingWorksheet!J113),TrackingWorksheet!H113&lt;&gt;TrackingWorksheet!J113),TrackingWorksheet!K113="YES",TrackingWorksheet!H113&lt;&gt;Lists!$D$6,TrackingWorksheet!G113&lt;=WeeklySummary!$C$7,TrackingWorksheet!I113&lt;=WeeklySummary!$C$7),1,0))</f>
        <v/>
      </c>
      <c r="T108" s="10" t="str">
        <f t="shared" si="36"/>
        <v/>
      </c>
      <c r="U108" s="10" t="str">
        <f>IF($B108=1,"",IF(TrackingWorksheet!$K113="YES",1, 0)*D108)</f>
        <v/>
      </c>
      <c r="V108" s="20">
        <f t="shared" si="25"/>
        <v>0</v>
      </c>
      <c r="W108" s="20">
        <f t="shared" si="26"/>
        <v>0</v>
      </c>
      <c r="X108" s="10" t="str">
        <f>IF($B108=1,"",IF(AND(TrackingWorksheet!$L113&lt;&gt;"", TrackingWorksheet!$L113&gt;=WeeklySummary!$C$6,TrackingWorksheet!$L113&lt;=WeeklySummary!$C$7,OR(TrackingWorksheet!$H113=Lists!$D$4,TrackingWorksheet!$J113=Lists!$D$4)), 1, 0))</f>
        <v/>
      </c>
      <c r="Y108" s="10" t="str">
        <f>IF($B108=1,"",IF(AND(TrackingWorksheet!$L113&lt;&gt;"", TrackingWorksheet!$L113&gt;=WeeklySummary!$C$6,TrackingWorksheet!$L113&lt;=WeeklySummary!$C$7,OR(TrackingWorksheet!$H113=Lists!$D$5,TrackingWorksheet!$J113=Lists!$D$5)), 1, 0))</f>
        <v/>
      </c>
      <c r="Z108" s="10" t="str">
        <f>IF($B108=1,"",IF(AND(TrackingWorksheet!$L113&lt;&gt;"", TrackingWorksheet!$L113&gt;=WeeklySummary!$C$6,TrackingWorksheet!$L113&lt;=WeeklySummary!$C$7,OR(TrackingWorksheet!$H113=Lists!$D$6,TrackingWorksheet!$J113=Lists!$D$6)), 1, 0))</f>
        <v/>
      </c>
      <c r="AA108" s="19" t="str">
        <f>IF(B108=1,"",IF(AND(TrackingWorksheet!M113&lt;&gt;"",TrackingWorksheet!M113&lt;=WeeklySummary!$C$7),1,0)*D108)</f>
        <v/>
      </c>
      <c r="AB108" s="19" t="str">
        <f>IF(B108=1,"",IF(AND(TrackingWorksheet!N113&lt;&gt;"",TrackingWorksheet!N113&lt;=WeeklySummary!$C$7),1,0)*D108)</f>
        <v/>
      </c>
      <c r="AC108" s="19" t="str">
        <f>IF(B108=1,"",TrackingWorksheet!T113)</f>
        <v/>
      </c>
      <c r="AD108" s="19" t="str">
        <f>IF(B108=1,"",IF(D108*AND(TrackingWorksheet!S113&gt;=Calculations!$BD$3,TrackingWorksheet!U113="",TrackingWorksheet!K113="YES"),1,0))</f>
        <v/>
      </c>
      <c r="AE108" s="19" t="str">
        <f>IF($B108=1,"",IF(AND(TrackingWorksheet!$S113&gt;$BE$3,TrackingWorksheet!$T113=Lists!$P$4),1, 0)*D108)</f>
        <v/>
      </c>
      <c r="AF108" s="19" t="str">
        <f>IF($B108=1,"",IF(AND(TrackingWorksheet!$U113&gt;$BE$3,TrackingWorksheet!$V113=Lists!$P$4),1, 0)*D108)</f>
        <v/>
      </c>
      <c r="AG108" s="19" t="str">
        <f>IF($B108=1,"",IF(AND(TrackingWorksheet!$W113&gt;$BE$3,TrackingWorksheet!$X113=Lists!$P$4),1, 0)*D108)</f>
        <v/>
      </c>
      <c r="AH108" s="19" t="str">
        <f>IF($B108=1,"",IF(AND(TrackingWorksheet!$Y113&gt;$BE$3,TrackingWorksheet!$Z113=Lists!$P$4),1, 0)*D108)</f>
        <v/>
      </c>
      <c r="AI108" s="19" t="str">
        <f>IF($B108=1,"",IF(AND(TrackingWorksheet!$AA113&gt;$BE$3,TrackingWorksheet!$AB113=Lists!$P$4),1, 0)*D108)</f>
        <v/>
      </c>
      <c r="AJ108" s="19" t="str">
        <f>IF($B108=1,"",IF(AND(TrackingWorksheet!$S113&gt;$BE$3,TrackingWorksheet!$T113=Lists!$P$5),1, 0)*D108)</f>
        <v/>
      </c>
      <c r="AK108" s="19" t="str">
        <f>IF($B108=1,"",IF(AND(TrackingWorksheet!$U113&gt;$BE$3,TrackingWorksheet!$V113=Lists!$P$5),1, 0)*D108)</f>
        <v/>
      </c>
      <c r="AL108" s="19" t="str">
        <f>IF($B108=1,"",IF(AND(TrackingWorksheet!$W113&gt;$BE$3,TrackingWorksheet!$X113=Lists!$P$5),1, 0)*D108)</f>
        <v/>
      </c>
      <c r="AM108" s="19" t="str">
        <f>IF($B108=1,"",IF(AND(TrackingWorksheet!$Y113&gt;$BE$3,TrackingWorksheet!$Z113=Lists!$P$5),1, 0)*D108)</f>
        <v/>
      </c>
      <c r="AN108" s="19" t="str">
        <f>IF($B108=1,"",IF(AND(TrackingWorksheet!$AA113&gt;$BE$3,TrackingWorksheet!$AB113=Lists!$P$5),1, 0)*D108)</f>
        <v/>
      </c>
      <c r="AO108" s="19" t="str">
        <f>IF($B108=1,"",IF(AND(TrackingWorksheet!$S113&gt;$BE$3,TrackingWorksheet!$T113=Lists!$P$6),1, 0)*D108)</f>
        <v/>
      </c>
      <c r="AP108" s="19" t="str">
        <f>IF($B108=1,"",IF(AND(TrackingWorksheet!$U113&gt;$BE$3,TrackingWorksheet!$V113=Lists!$P$6),1, 0)*D108)</f>
        <v/>
      </c>
      <c r="AQ108" s="19" t="str">
        <f>IF($B108=1,"",IF(AND(TrackingWorksheet!$W113&gt;$BE$3,TrackingWorksheet!$X113=Lists!$P$6),1, 0)*D108)</f>
        <v/>
      </c>
      <c r="AR108" s="19" t="str">
        <f>IF($B108=1,"",IF(AND(TrackingWorksheet!$Y113&gt;$BE$3,TrackingWorksheet!$Z113=Lists!$P$6),1, 0)*D108)</f>
        <v/>
      </c>
      <c r="AS108" s="19" t="str">
        <f>IF($B108=1,"",IF(AND(TrackingWorksheet!$AA113&gt;$BE$3,TrackingWorksheet!$AB113=Lists!$P$6),1, 0)*D108)</f>
        <v/>
      </c>
      <c r="AT108" s="19">
        <f t="shared" si="27"/>
        <v>0</v>
      </c>
      <c r="AU108" s="19" t="str">
        <f>IF(B108=1,"",IF(AND(TrackingWorksheet!K113="",TrackingWorksheet!M113="", TrackingWorksheet!N113="", TrackingWorksheet!S113="", TrackingWorksheet!V113="", TrackingWorksheet!W113="", TrackingWorksheet!Y113="", TrackingWorksheet!AA113="", V108=1),1,0)*D108)</f>
        <v/>
      </c>
      <c r="AV108" s="19" t="str">
        <f>IF(B108=1,"",IF(D108*AND(TrackingWorksheet!U113&gt;Calculations!$BE$3,TrackingWorksheet!K113="YES"),1,0))</f>
        <v/>
      </c>
      <c r="AW108" s="19" t="str">
        <f>IF(B108=1,"",IF(D108*AND(TrackingWorksheet!W113&gt;Calculations!$BE$3,TrackingWorksheet!K113="YES"),1,0))</f>
        <v/>
      </c>
      <c r="AX108" s="19">
        <f t="shared" si="28"/>
        <v>0</v>
      </c>
      <c r="AY108" s="19">
        <f t="shared" si="24"/>
        <v>0</v>
      </c>
      <c r="AZ108" s="27" t="str">
        <f>IF(B108=1,"",IF(TrackingWorksheet!Q113="","",TrackingWorksheet!Q113))</f>
        <v/>
      </c>
      <c r="BB108" s="4"/>
      <c r="BC108" s="4"/>
      <c r="BD108" s="4"/>
      <c r="BE108" s="4"/>
      <c r="BF108" s="4"/>
      <c r="BG108" s="4" t="str">
        <f>IF(B108=1,"",IF(AND(N108=1,TrackingWorksheet!$I113+14&lt;=WeeklySummary!$C$7),1,0))</f>
        <v/>
      </c>
      <c r="BH108" s="4" t="str">
        <f>IF(B108=1,"",IF(AND(R108=1,TrackingWorksheet!$I113+14&lt;=WeeklySummary!$C$7),1,0))</f>
        <v/>
      </c>
      <c r="BI108" s="4" t="str">
        <f>IF(B108=1,"",IF(AND(J108=1,TrackingWorksheet!$G113+14&lt;=WeeklySummary!$C$7),1,0))</f>
        <v/>
      </c>
      <c r="BJ108" s="4" t="str">
        <f>IF(B108=1,"",IF(AND(T108=1,TrackingWorksheet!$I113+14&lt;=WeeklySummary!$C$7),1,0))</f>
        <v/>
      </c>
      <c r="BK108" s="4" t="str">
        <f>IF(B108=1,"",IF(AND(T108=1,TrackingWorksheet!$G113+14&lt;=WeeklySummary!$C$7),1,0))</f>
        <v/>
      </c>
      <c r="BL108" s="4">
        <f t="shared" si="37"/>
        <v>0</v>
      </c>
    </row>
    <row r="109" spans="2:64" x14ac:dyDescent="0.25">
      <c r="B109" s="27">
        <f>IF(AND(ISBLANK(TrackingWorksheet!B114),ISBLANK(TrackingWorksheet!C114),ISBLANK(TrackingWorksheet!G114),ISBLANK(TrackingWorksheet!H114),
ISBLANK(TrackingWorksheet!I114),ISBLANK(TrackingWorksheet!J114),ISBLANK(TrackingWorksheet!M114),
ISBLANK(TrackingWorksheet!N116)),1,0)</f>
        <v>1</v>
      </c>
      <c r="C109" s="12" t="str">
        <f>IF(B109=1,"",TrackingWorksheet!F114)</f>
        <v/>
      </c>
      <c r="D109" s="20" t="str">
        <f>IF(B109=1,"",IF(AND(TrackingWorksheet!B114&lt;&gt;"",TrackingWorksheet!B114&lt;=WeeklySummary!$C$7,OR(TrackingWorksheet!C114="",TrackingWorksheet!C114&gt;=WeeklySummary!$C$6)),1,0))</f>
        <v/>
      </c>
      <c r="E109" s="10" t="str">
        <f>IF(B109=1,"",IF(AND(TrackingWorksheet!G114 &lt;&gt;"",TrackingWorksheet!G114&lt;=WeeklySummary!$C$7, TrackingWorksheet!H114=Lists!$D$4), "Y", "N"))</f>
        <v/>
      </c>
      <c r="F109" s="10" t="str">
        <f>IF(B109=1,"",IF(AND(TrackingWorksheet!I114 &lt;&gt;"", TrackingWorksheet!I114&lt;=WeeklySummary!$C$7, TrackingWorksheet!J114=Lists!$D$4), "Y", "N"))</f>
        <v/>
      </c>
      <c r="G109" s="10" t="str">
        <f>IF(B109=1,"",IF(AND(TrackingWorksheet!G114 &lt;&gt;"",TrackingWorksheet!G114&lt;=WeeklySummary!$C$7, TrackingWorksheet!H114=Lists!$D$5), "Y", "N"))</f>
        <v/>
      </c>
      <c r="H109" s="10" t="str">
        <f>IF(B109=1,"",IF(AND(TrackingWorksheet!I114 &lt;&gt;"", TrackingWorksheet!I114&lt;=WeeklySummary!$C$7, TrackingWorksheet!J114=Lists!$D$5), "Y", "N"))</f>
        <v/>
      </c>
      <c r="I109" s="20" t="str">
        <f>IF(B109=1,"",IF(AND(TrackingWorksheet!G114 &lt;&gt;"", TrackingWorksheet!G114&lt;=WeeklySummary!$C$7, TrackingWorksheet!H114=Lists!$D$6), 1, 0))</f>
        <v/>
      </c>
      <c r="J109" s="20" t="str">
        <f t="shared" si="29"/>
        <v/>
      </c>
      <c r="K109" s="10" t="str">
        <f>IF(B109=1,"",IF(AND(TrackingWorksheet!I114&lt;=WeeklySummary!$C$7,TrackingWorksheet!K114="YES"),0,IF(AND(AND(OR(E109="Y",F109="Y"),E109&lt;&gt;F109),G109&lt;&gt;"Y", H109&lt;&gt;"Y"), 1, 0)))</f>
        <v/>
      </c>
      <c r="L109" s="20" t="str">
        <f t="shared" si="30"/>
        <v/>
      </c>
      <c r="M109" s="10" t="str">
        <f t="shared" si="31"/>
        <v/>
      </c>
      <c r="N109" s="20" t="str">
        <f t="shared" si="32"/>
        <v/>
      </c>
      <c r="O109" s="10" t="str">
        <f>IF(B109=1,"",IF(AND(TrackingWorksheet!I114&lt;=WeeklySummary!$C$7,TrackingWorksheet!K114="YES"),0,IF(AND(AND(OR(G109="Y",H109="Y"),G109&lt;&gt;H109),E109&lt;&gt;"Y", F109&lt;&gt;"Y"), 1, 0)))</f>
        <v/>
      </c>
      <c r="P109" s="20" t="str">
        <f t="shared" si="33"/>
        <v/>
      </c>
      <c r="Q109" s="10" t="str">
        <f t="shared" si="34"/>
        <v/>
      </c>
      <c r="R109" s="10" t="str">
        <f t="shared" si="35"/>
        <v/>
      </c>
      <c r="S109" s="10" t="str">
        <f>IF(B109=1,"",IF(AND(OR(AND(TrackingWorksheet!H114=Lists!$D$7,TrackingWorksheet!H114=TrackingWorksheet!J114),TrackingWorksheet!H114&lt;&gt;TrackingWorksheet!J114),TrackingWorksheet!K114="YES",TrackingWorksheet!H114&lt;&gt;Lists!$D$6,TrackingWorksheet!G114&lt;=WeeklySummary!$C$7,TrackingWorksheet!I114&lt;=WeeklySummary!$C$7),1,0))</f>
        <v/>
      </c>
      <c r="T109" s="10" t="str">
        <f t="shared" si="36"/>
        <v/>
      </c>
      <c r="U109" s="10" t="str">
        <f>IF($B109=1,"",IF(TrackingWorksheet!$K114="YES",1, 0)*D109)</f>
        <v/>
      </c>
      <c r="V109" s="20">
        <f t="shared" si="25"/>
        <v>0</v>
      </c>
      <c r="W109" s="20">
        <f t="shared" si="26"/>
        <v>0</v>
      </c>
      <c r="X109" s="10" t="str">
        <f>IF($B109=1,"",IF(AND(TrackingWorksheet!$L114&lt;&gt;"", TrackingWorksheet!$L114&gt;=WeeklySummary!$C$6,TrackingWorksheet!$L114&lt;=WeeklySummary!$C$7,OR(TrackingWorksheet!$H114=Lists!$D$4,TrackingWorksheet!$J114=Lists!$D$4)), 1, 0))</f>
        <v/>
      </c>
      <c r="Y109" s="10" t="str">
        <f>IF($B109=1,"",IF(AND(TrackingWorksheet!$L114&lt;&gt;"", TrackingWorksheet!$L114&gt;=WeeklySummary!$C$6,TrackingWorksheet!$L114&lt;=WeeklySummary!$C$7,OR(TrackingWorksheet!$H114=Lists!$D$5,TrackingWorksheet!$J114=Lists!$D$5)), 1, 0))</f>
        <v/>
      </c>
      <c r="Z109" s="10" t="str">
        <f>IF($B109=1,"",IF(AND(TrackingWorksheet!$L114&lt;&gt;"", TrackingWorksheet!$L114&gt;=WeeklySummary!$C$6,TrackingWorksheet!$L114&lt;=WeeklySummary!$C$7,OR(TrackingWorksheet!$H114=Lists!$D$6,TrackingWorksheet!$J114=Lists!$D$6)), 1, 0))</f>
        <v/>
      </c>
      <c r="AA109" s="19" t="str">
        <f>IF(B109=1,"",IF(AND(TrackingWorksheet!M114&lt;&gt;"",TrackingWorksheet!M114&lt;=WeeklySummary!$C$7),1,0)*D109)</f>
        <v/>
      </c>
      <c r="AB109" s="19" t="str">
        <f>IF(B109=1,"",IF(AND(TrackingWorksheet!N114&lt;&gt;"",TrackingWorksheet!N114&lt;=WeeklySummary!$C$7),1,0)*D109)</f>
        <v/>
      </c>
      <c r="AC109" s="19" t="str">
        <f>IF(B109=1,"",TrackingWorksheet!T114)</f>
        <v/>
      </c>
      <c r="AD109" s="19" t="str">
        <f>IF(B109=1,"",IF(D109*AND(TrackingWorksheet!S114&gt;=Calculations!$BD$3,TrackingWorksheet!U114="",TrackingWorksheet!K114="YES"),1,0))</f>
        <v/>
      </c>
      <c r="AE109" s="19" t="str">
        <f>IF($B109=1,"",IF(AND(TrackingWorksheet!$S114&gt;$BE$3,TrackingWorksheet!$T114=Lists!$P$4),1, 0)*D109)</f>
        <v/>
      </c>
      <c r="AF109" s="19" t="str">
        <f>IF($B109=1,"",IF(AND(TrackingWorksheet!$U114&gt;$BE$3,TrackingWorksheet!$V114=Lists!$P$4),1, 0)*D109)</f>
        <v/>
      </c>
      <c r="AG109" s="19" t="str">
        <f>IF($B109=1,"",IF(AND(TrackingWorksheet!$W114&gt;$BE$3,TrackingWorksheet!$X114=Lists!$P$4),1, 0)*D109)</f>
        <v/>
      </c>
      <c r="AH109" s="19" t="str">
        <f>IF($B109=1,"",IF(AND(TrackingWorksheet!$Y114&gt;$BE$3,TrackingWorksheet!$Z114=Lists!$P$4),1, 0)*D109)</f>
        <v/>
      </c>
      <c r="AI109" s="19" t="str">
        <f>IF($B109=1,"",IF(AND(TrackingWorksheet!$AA114&gt;$BE$3,TrackingWorksheet!$AB114=Lists!$P$4),1, 0)*D109)</f>
        <v/>
      </c>
      <c r="AJ109" s="19" t="str">
        <f>IF($B109=1,"",IF(AND(TrackingWorksheet!$S114&gt;$BE$3,TrackingWorksheet!$T114=Lists!$P$5),1, 0)*D109)</f>
        <v/>
      </c>
      <c r="AK109" s="19" t="str">
        <f>IF($B109=1,"",IF(AND(TrackingWorksheet!$U114&gt;$BE$3,TrackingWorksheet!$V114=Lists!$P$5),1, 0)*D109)</f>
        <v/>
      </c>
      <c r="AL109" s="19" t="str">
        <f>IF($B109=1,"",IF(AND(TrackingWorksheet!$W114&gt;$BE$3,TrackingWorksheet!$X114=Lists!$P$5),1, 0)*D109)</f>
        <v/>
      </c>
      <c r="AM109" s="19" t="str">
        <f>IF($B109=1,"",IF(AND(TrackingWorksheet!$Y114&gt;$BE$3,TrackingWorksheet!$Z114=Lists!$P$5),1, 0)*D109)</f>
        <v/>
      </c>
      <c r="AN109" s="19" t="str">
        <f>IF($B109=1,"",IF(AND(TrackingWorksheet!$AA114&gt;$BE$3,TrackingWorksheet!$AB114=Lists!$P$5),1, 0)*D109)</f>
        <v/>
      </c>
      <c r="AO109" s="19" t="str">
        <f>IF($B109=1,"",IF(AND(TrackingWorksheet!$S114&gt;$BE$3,TrackingWorksheet!$T114=Lists!$P$6),1, 0)*D109)</f>
        <v/>
      </c>
      <c r="AP109" s="19" t="str">
        <f>IF($B109=1,"",IF(AND(TrackingWorksheet!$U114&gt;$BE$3,TrackingWorksheet!$V114=Lists!$P$6),1, 0)*D109)</f>
        <v/>
      </c>
      <c r="AQ109" s="19" t="str">
        <f>IF($B109=1,"",IF(AND(TrackingWorksheet!$W114&gt;$BE$3,TrackingWorksheet!$X114=Lists!$P$6),1, 0)*D109)</f>
        <v/>
      </c>
      <c r="AR109" s="19" t="str">
        <f>IF($B109=1,"",IF(AND(TrackingWorksheet!$Y114&gt;$BE$3,TrackingWorksheet!$Z114=Lists!$P$6),1, 0)*D109)</f>
        <v/>
      </c>
      <c r="AS109" s="19" t="str">
        <f>IF($B109=1,"",IF(AND(TrackingWorksheet!$AA114&gt;$BE$3,TrackingWorksheet!$AB114=Lists!$P$6),1, 0)*D109)</f>
        <v/>
      </c>
      <c r="AT109" s="19">
        <f t="shared" si="27"/>
        <v>0</v>
      </c>
      <c r="AU109" s="19" t="str">
        <f>IF(B109=1,"",IF(AND(TrackingWorksheet!K114="",TrackingWorksheet!M114="", TrackingWorksheet!N114="", TrackingWorksheet!S114="", TrackingWorksheet!V114="", TrackingWorksheet!W114="", TrackingWorksheet!Y114="", TrackingWorksheet!AA114="", V109=1),1,0)*D109)</f>
        <v/>
      </c>
      <c r="AV109" s="19" t="str">
        <f>IF(B109=1,"",IF(D109*AND(TrackingWorksheet!U114&gt;Calculations!$BE$3,TrackingWorksheet!K114="YES"),1,0))</f>
        <v/>
      </c>
      <c r="AW109" s="19" t="str">
        <f>IF(B109=1,"",IF(D109*AND(TrackingWorksheet!W114&gt;Calculations!$BE$3,TrackingWorksheet!K114="YES"),1,0))</f>
        <v/>
      </c>
      <c r="AX109" s="19">
        <f t="shared" si="28"/>
        <v>0</v>
      </c>
      <c r="AY109" s="19">
        <f t="shared" si="24"/>
        <v>0</v>
      </c>
      <c r="AZ109" s="27" t="str">
        <f>IF(B109=1,"",IF(TrackingWorksheet!Q114="","",TrackingWorksheet!Q114))</f>
        <v/>
      </c>
      <c r="BB109" s="4"/>
      <c r="BC109" s="4"/>
      <c r="BD109" s="4"/>
      <c r="BE109" s="4"/>
      <c r="BF109" s="4"/>
      <c r="BG109" s="4" t="str">
        <f>IF(B109=1,"",IF(AND(N109=1,TrackingWorksheet!$I114+14&lt;=WeeklySummary!$C$7),1,0))</f>
        <v/>
      </c>
      <c r="BH109" s="4" t="str">
        <f>IF(B109=1,"",IF(AND(R109=1,TrackingWorksheet!$I114+14&lt;=WeeklySummary!$C$7),1,0))</f>
        <v/>
      </c>
      <c r="BI109" s="4" t="str">
        <f>IF(B109=1,"",IF(AND(J109=1,TrackingWorksheet!$G114+14&lt;=WeeklySummary!$C$7),1,0))</f>
        <v/>
      </c>
      <c r="BJ109" s="4" t="str">
        <f>IF(B109=1,"",IF(AND(T109=1,TrackingWorksheet!$I114+14&lt;=WeeklySummary!$C$7),1,0))</f>
        <v/>
      </c>
      <c r="BK109" s="4" t="str">
        <f>IF(B109=1,"",IF(AND(T109=1,TrackingWorksheet!$G114+14&lt;=WeeklySummary!$C$7),1,0))</f>
        <v/>
      </c>
      <c r="BL109" s="4">
        <f t="shared" si="37"/>
        <v>0</v>
      </c>
    </row>
    <row r="110" spans="2:64" x14ac:dyDescent="0.25">
      <c r="B110" s="27">
        <f>IF(AND(ISBLANK(TrackingWorksheet!B115),ISBLANK(TrackingWorksheet!C115),ISBLANK(TrackingWorksheet!G115),ISBLANK(TrackingWorksheet!H115),
ISBLANK(TrackingWorksheet!I115),ISBLANK(TrackingWorksheet!J115),ISBLANK(TrackingWorksheet!M115),
ISBLANK(TrackingWorksheet!N117)),1,0)</f>
        <v>1</v>
      </c>
      <c r="C110" s="12" t="str">
        <f>IF(B110=1,"",TrackingWorksheet!F115)</f>
        <v/>
      </c>
      <c r="D110" s="20" t="str">
        <f>IF(B110=1,"",IF(AND(TrackingWorksheet!B115&lt;&gt;"",TrackingWorksheet!B115&lt;=WeeklySummary!$C$7,OR(TrackingWorksheet!C115="",TrackingWorksheet!C115&gt;=WeeklySummary!$C$6)),1,0))</f>
        <v/>
      </c>
      <c r="E110" s="10" t="str">
        <f>IF(B110=1,"",IF(AND(TrackingWorksheet!G115 &lt;&gt;"",TrackingWorksheet!G115&lt;=WeeklySummary!$C$7, TrackingWorksheet!H115=Lists!$D$4), "Y", "N"))</f>
        <v/>
      </c>
      <c r="F110" s="10" t="str">
        <f>IF(B110=1,"",IF(AND(TrackingWorksheet!I115 &lt;&gt;"", TrackingWorksheet!I115&lt;=WeeklySummary!$C$7, TrackingWorksheet!J115=Lists!$D$4), "Y", "N"))</f>
        <v/>
      </c>
      <c r="G110" s="10" t="str">
        <f>IF(B110=1,"",IF(AND(TrackingWorksheet!G115 &lt;&gt;"",TrackingWorksheet!G115&lt;=WeeklySummary!$C$7, TrackingWorksheet!H115=Lists!$D$5), "Y", "N"))</f>
        <v/>
      </c>
      <c r="H110" s="10" t="str">
        <f>IF(B110=1,"",IF(AND(TrackingWorksheet!I115 &lt;&gt;"", TrackingWorksheet!I115&lt;=WeeklySummary!$C$7, TrackingWorksheet!J115=Lists!$D$5), "Y", "N"))</f>
        <v/>
      </c>
      <c r="I110" s="20" t="str">
        <f>IF(B110=1,"",IF(AND(TrackingWorksheet!G115 &lt;&gt;"", TrackingWorksheet!G115&lt;=WeeklySummary!$C$7, TrackingWorksheet!H115=Lists!$D$6), 1, 0))</f>
        <v/>
      </c>
      <c r="J110" s="20" t="str">
        <f t="shared" si="29"/>
        <v/>
      </c>
      <c r="K110" s="10" t="str">
        <f>IF(B110=1,"",IF(AND(TrackingWorksheet!I115&lt;=WeeklySummary!$C$7,TrackingWorksheet!K115="YES"),0,IF(AND(AND(OR(E110="Y",F110="Y"),E110&lt;&gt;F110),G110&lt;&gt;"Y", H110&lt;&gt;"Y"), 1, 0)))</f>
        <v/>
      </c>
      <c r="L110" s="20" t="str">
        <f t="shared" si="30"/>
        <v/>
      </c>
      <c r="M110" s="10" t="str">
        <f t="shared" si="31"/>
        <v/>
      </c>
      <c r="N110" s="20" t="str">
        <f t="shared" si="32"/>
        <v/>
      </c>
      <c r="O110" s="10" t="str">
        <f>IF(B110=1,"",IF(AND(TrackingWorksheet!I115&lt;=WeeklySummary!$C$7,TrackingWorksheet!K115="YES"),0,IF(AND(AND(OR(G110="Y",H110="Y"),G110&lt;&gt;H110),E110&lt;&gt;"Y", F110&lt;&gt;"Y"), 1, 0)))</f>
        <v/>
      </c>
      <c r="P110" s="20" t="str">
        <f t="shared" si="33"/>
        <v/>
      </c>
      <c r="Q110" s="10" t="str">
        <f t="shared" si="34"/>
        <v/>
      </c>
      <c r="R110" s="10" t="str">
        <f t="shared" si="35"/>
        <v/>
      </c>
      <c r="S110" s="10" t="str">
        <f>IF(B110=1,"",IF(AND(OR(AND(TrackingWorksheet!H115=Lists!$D$7,TrackingWorksheet!H115=TrackingWorksheet!J115),TrackingWorksheet!H115&lt;&gt;TrackingWorksheet!J115),TrackingWorksheet!K115="YES",TrackingWorksheet!H115&lt;&gt;Lists!$D$6,TrackingWorksheet!G115&lt;=WeeklySummary!$C$7,TrackingWorksheet!I115&lt;=WeeklySummary!$C$7),1,0))</f>
        <v/>
      </c>
      <c r="T110" s="10" t="str">
        <f t="shared" si="36"/>
        <v/>
      </c>
      <c r="U110" s="10" t="str">
        <f>IF($B110=1,"",IF(TrackingWorksheet!$K115="YES",1, 0)*D110)</f>
        <v/>
      </c>
      <c r="V110" s="20">
        <f t="shared" si="25"/>
        <v>0</v>
      </c>
      <c r="W110" s="20">
        <f t="shared" si="26"/>
        <v>0</v>
      </c>
      <c r="X110" s="10" t="str">
        <f>IF($B110=1,"",IF(AND(TrackingWorksheet!$L115&lt;&gt;"", TrackingWorksheet!$L115&gt;=WeeklySummary!$C$6,TrackingWorksheet!$L115&lt;=WeeklySummary!$C$7,OR(TrackingWorksheet!$H115=Lists!$D$4,TrackingWorksheet!$J115=Lists!$D$4)), 1, 0))</f>
        <v/>
      </c>
      <c r="Y110" s="10" t="str">
        <f>IF($B110=1,"",IF(AND(TrackingWorksheet!$L115&lt;&gt;"", TrackingWorksheet!$L115&gt;=WeeklySummary!$C$6,TrackingWorksheet!$L115&lt;=WeeklySummary!$C$7,OR(TrackingWorksheet!$H115=Lists!$D$5,TrackingWorksheet!$J115=Lists!$D$5)), 1, 0))</f>
        <v/>
      </c>
      <c r="Z110" s="10" t="str">
        <f>IF($B110=1,"",IF(AND(TrackingWorksheet!$L115&lt;&gt;"", TrackingWorksheet!$L115&gt;=WeeklySummary!$C$6,TrackingWorksheet!$L115&lt;=WeeklySummary!$C$7,OR(TrackingWorksheet!$H115=Lists!$D$6,TrackingWorksheet!$J115=Lists!$D$6)), 1, 0))</f>
        <v/>
      </c>
      <c r="AA110" s="19" t="str">
        <f>IF(B110=1,"",IF(AND(TrackingWorksheet!M115&lt;&gt;"",TrackingWorksheet!M115&lt;=WeeklySummary!$C$7),1,0)*D110)</f>
        <v/>
      </c>
      <c r="AB110" s="19" t="str">
        <f>IF(B110=1,"",IF(AND(TrackingWorksheet!N115&lt;&gt;"",TrackingWorksheet!N115&lt;=WeeklySummary!$C$7),1,0)*D110)</f>
        <v/>
      </c>
      <c r="AC110" s="19" t="str">
        <f>IF(B110=1,"",TrackingWorksheet!T115)</f>
        <v/>
      </c>
      <c r="AD110" s="19" t="str">
        <f>IF(B110=1,"",IF(D110*AND(TrackingWorksheet!S115&gt;=Calculations!$BD$3,TrackingWorksheet!U115="",TrackingWorksheet!K115="YES"),1,0))</f>
        <v/>
      </c>
      <c r="AE110" s="19" t="str">
        <f>IF($B110=1,"",IF(AND(TrackingWorksheet!$S115&gt;$BE$3,TrackingWorksheet!$T115=Lists!$P$4),1, 0)*D110)</f>
        <v/>
      </c>
      <c r="AF110" s="19" t="str">
        <f>IF($B110=1,"",IF(AND(TrackingWorksheet!$U115&gt;$BE$3,TrackingWorksheet!$V115=Lists!$P$4),1, 0)*D110)</f>
        <v/>
      </c>
      <c r="AG110" s="19" t="str">
        <f>IF($B110=1,"",IF(AND(TrackingWorksheet!$W115&gt;$BE$3,TrackingWorksheet!$X115=Lists!$P$4),1, 0)*D110)</f>
        <v/>
      </c>
      <c r="AH110" s="19" t="str">
        <f>IF($B110=1,"",IF(AND(TrackingWorksheet!$Y115&gt;$BE$3,TrackingWorksheet!$Z115=Lists!$P$4),1, 0)*D110)</f>
        <v/>
      </c>
      <c r="AI110" s="19" t="str">
        <f>IF($B110=1,"",IF(AND(TrackingWorksheet!$AA115&gt;$BE$3,TrackingWorksheet!$AB115=Lists!$P$4),1, 0)*D110)</f>
        <v/>
      </c>
      <c r="AJ110" s="19" t="str">
        <f>IF($B110=1,"",IF(AND(TrackingWorksheet!$S115&gt;$BE$3,TrackingWorksheet!$T115=Lists!$P$5),1, 0)*D110)</f>
        <v/>
      </c>
      <c r="AK110" s="19" t="str">
        <f>IF($B110=1,"",IF(AND(TrackingWorksheet!$U115&gt;$BE$3,TrackingWorksheet!$V115=Lists!$P$5),1, 0)*D110)</f>
        <v/>
      </c>
      <c r="AL110" s="19" t="str">
        <f>IF($B110=1,"",IF(AND(TrackingWorksheet!$W115&gt;$BE$3,TrackingWorksheet!$X115=Lists!$P$5),1, 0)*D110)</f>
        <v/>
      </c>
      <c r="AM110" s="19" t="str">
        <f>IF($B110=1,"",IF(AND(TrackingWorksheet!$Y115&gt;$BE$3,TrackingWorksheet!$Z115=Lists!$P$5),1, 0)*D110)</f>
        <v/>
      </c>
      <c r="AN110" s="19" t="str">
        <f>IF($B110=1,"",IF(AND(TrackingWorksheet!$AA115&gt;$BE$3,TrackingWorksheet!$AB115=Lists!$P$5),1, 0)*D110)</f>
        <v/>
      </c>
      <c r="AO110" s="19" t="str">
        <f>IF($B110=1,"",IF(AND(TrackingWorksheet!$S115&gt;$BE$3,TrackingWorksheet!$T115=Lists!$P$6),1, 0)*D110)</f>
        <v/>
      </c>
      <c r="AP110" s="19" t="str">
        <f>IF($B110=1,"",IF(AND(TrackingWorksheet!$U115&gt;$BE$3,TrackingWorksheet!$V115=Lists!$P$6),1, 0)*D110)</f>
        <v/>
      </c>
      <c r="AQ110" s="19" t="str">
        <f>IF($B110=1,"",IF(AND(TrackingWorksheet!$W115&gt;$BE$3,TrackingWorksheet!$X115=Lists!$P$6),1, 0)*D110)</f>
        <v/>
      </c>
      <c r="AR110" s="19" t="str">
        <f>IF($B110=1,"",IF(AND(TrackingWorksheet!$Y115&gt;$BE$3,TrackingWorksheet!$Z115=Lists!$P$6),1, 0)*D110)</f>
        <v/>
      </c>
      <c r="AS110" s="19" t="str">
        <f>IF($B110=1,"",IF(AND(TrackingWorksheet!$AA115&gt;$BE$3,TrackingWorksheet!$AB115=Lists!$P$6),1, 0)*D110)</f>
        <v/>
      </c>
      <c r="AT110" s="19">
        <f t="shared" si="27"/>
        <v>0</v>
      </c>
      <c r="AU110" s="19" t="str">
        <f>IF(B110=1,"",IF(AND(TrackingWorksheet!K115="",TrackingWorksheet!M115="", TrackingWorksheet!N115="", TrackingWorksheet!S115="", TrackingWorksheet!V115="", TrackingWorksheet!W115="", TrackingWorksheet!Y115="", TrackingWorksheet!AA115="", V110=1),1,0)*D110)</f>
        <v/>
      </c>
      <c r="AV110" s="19" t="str">
        <f>IF(B110=1,"",IF(D110*AND(TrackingWorksheet!U115&gt;Calculations!$BE$3,TrackingWorksheet!K115="YES"),1,0))</f>
        <v/>
      </c>
      <c r="AW110" s="19" t="str">
        <f>IF(B110=1,"",IF(D110*AND(TrackingWorksheet!W115&gt;Calculations!$BE$3,TrackingWorksheet!K115="YES"),1,0))</f>
        <v/>
      </c>
      <c r="AX110" s="19">
        <f t="shared" si="28"/>
        <v>0</v>
      </c>
      <c r="AY110" s="19">
        <f t="shared" si="24"/>
        <v>0</v>
      </c>
      <c r="AZ110" s="27" t="str">
        <f>IF(B110=1,"",IF(TrackingWorksheet!Q115="","",TrackingWorksheet!Q115))</f>
        <v/>
      </c>
      <c r="BB110" s="4"/>
      <c r="BC110" s="4"/>
      <c r="BD110" s="4"/>
      <c r="BE110" s="4"/>
      <c r="BF110" s="4"/>
      <c r="BG110" s="4" t="str">
        <f>IF(B110=1,"",IF(AND(N110=1,TrackingWorksheet!$I115+14&lt;=WeeklySummary!$C$7),1,0))</f>
        <v/>
      </c>
      <c r="BH110" s="4" t="str">
        <f>IF(B110=1,"",IF(AND(R110=1,TrackingWorksheet!$I115+14&lt;=WeeklySummary!$C$7),1,0))</f>
        <v/>
      </c>
      <c r="BI110" s="4" t="str">
        <f>IF(B110=1,"",IF(AND(J110=1,TrackingWorksheet!$G115+14&lt;=WeeklySummary!$C$7),1,0))</f>
        <v/>
      </c>
      <c r="BJ110" s="4" t="str">
        <f>IF(B110=1,"",IF(AND(T110=1,TrackingWorksheet!$I115+14&lt;=WeeklySummary!$C$7),1,0))</f>
        <v/>
      </c>
      <c r="BK110" s="4" t="str">
        <f>IF(B110=1,"",IF(AND(T110=1,TrackingWorksheet!$G115+14&lt;=WeeklySummary!$C$7),1,0))</f>
        <v/>
      </c>
      <c r="BL110" s="4">
        <f t="shared" si="37"/>
        <v>0</v>
      </c>
    </row>
    <row r="111" spans="2:64" x14ac:dyDescent="0.25">
      <c r="B111" s="27">
        <f>IF(AND(ISBLANK(TrackingWorksheet!B116),ISBLANK(TrackingWorksheet!C116),ISBLANK(TrackingWorksheet!G116),ISBLANK(TrackingWorksheet!H116),
ISBLANK(TrackingWorksheet!I116),ISBLANK(TrackingWorksheet!J116),ISBLANK(TrackingWorksheet!M116),
ISBLANK(TrackingWorksheet!N118)),1,0)</f>
        <v>1</v>
      </c>
      <c r="C111" s="12" t="str">
        <f>IF(B111=1,"",TrackingWorksheet!F116)</f>
        <v/>
      </c>
      <c r="D111" s="20" t="str">
        <f>IF(B111=1,"",IF(AND(TrackingWorksheet!B116&lt;&gt;"",TrackingWorksheet!B116&lt;=WeeklySummary!$C$7,OR(TrackingWorksheet!C116="",TrackingWorksheet!C116&gt;=WeeklySummary!$C$6)),1,0))</f>
        <v/>
      </c>
      <c r="E111" s="10" t="str">
        <f>IF(B111=1,"",IF(AND(TrackingWorksheet!G116 &lt;&gt;"",TrackingWorksheet!G116&lt;=WeeklySummary!$C$7, TrackingWorksheet!H116=Lists!$D$4), "Y", "N"))</f>
        <v/>
      </c>
      <c r="F111" s="10" t="str">
        <f>IF(B111=1,"",IF(AND(TrackingWorksheet!I116 &lt;&gt;"", TrackingWorksheet!I116&lt;=WeeklySummary!$C$7, TrackingWorksheet!J116=Lists!$D$4), "Y", "N"))</f>
        <v/>
      </c>
      <c r="G111" s="10" t="str">
        <f>IF(B111=1,"",IF(AND(TrackingWorksheet!G116 &lt;&gt;"",TrackingWorksheet!G116&lt;=WeeklySummary!$C$7, TrackingWorksheet!H116=Lists!$D$5), "Y", "N"))</f>
        <v/>
      </c>
      <c r="H111" s="10" t="str">
        <f>IF(B111=1,"",IF(AND(TrackingWorksheet!I116 &lt;&gt;"", TrackingWorksheet!I116&lt;=WeeklySummary!$C$7, TrackingWorksheet!J116=Lists!$D$5), "Y", "N"))</f>
        <v/>
      </c>
      <c r="I111" s="20" t="str">
        <f>IF(B111=1,"",IF(AND(TrackingWorksheet!G116 &lt;&gt;"", TrackingWorksheet!G116&lt;=WeeklySummary!$C$7, TrackingWorksheet!H116=Lists!$D$6), 1, 0))</f>
        <v/>
      </c>
      <c r="J111" s="20" t="str">
        <f t="shared" si="29"/>
        <v/>
      </c>
      <c r="K111" s="10" t="str">
        <f>IF(B111=1,"",IF(AND(TrackingWorksheet!I116&lt;=WeeklySummary!$C$7,TrackingWorksheet!K116="YES"),0,IF(AND(AND(OR(E111="Y",F111="Y"),E111&lt;&gt;F111),G111&lt;&gt;"Y", H111&lt;&gt;"Y"), 1, 0)))</f>
        <v/>
      </c>
      <c r="L111" s="20" t="str">
        <f t="shared" si="30"/>
        <v/>
      </c>
      <c r="M111" s="10" t="str">
        <f t="shared" si="31"/>
        <v/>
      </c>
      <c r="N111" s="20" t="str">
        <f t="shared" si="32"/>
        <v/>
      </c>
      <c r="O111" s="10" t="str">
        <f>IF(B111=1,"",IF(AND(TrackingWorksheet!I116&lt;=WeeklySummary!$C$7,TrackingWorksheet!K116="YES"),0,IF(AND(AND(OR(G111="Y",H111="Y"),G111&lt;&gt;H111),E111&lt;&gt;"Y", F111&lt;&gt;"Y"), 1, 0)))</f>
        <v/>
      </c>
      <c r="P111" s="20" t="str">
        <f t="shared" si="33"/>
        <v/>
      </c>
      <c r="Q111" s="10" t="str">
        <f t="shared" si="34"/>
        <v/>
      </c>
      <c r="R111" s="10" t="str">
        <f t="shared" si="35"/>
        <v/>
      </c>
      <c r="S111" s="10" t="str">
        <f>IF(B111=1,"",IF(AND(OR(AND(TrackingWorksheet!H116=Lists!$D$7,TrackingWorksheet!H116=TrackingWorksheet!J116),TrackingWorksheet!H116&lt;&gt;TrackingWorksheet!J116),TrackingWorksheet!K116="YES",TrackingWorksheet!H116&lt;&gt;Lists!$D$6,TrackingWorksheet!G116&lt;=WeeklySummary!$C$7,TrackingWorksheet!I116&lt;=WeeklySummary!$C$7),1,0))</f>
        <v/>
      </c>
      <c r="T111" s="10" t="str">
        <f t="shared" si="36"/>
        <v/>
      </c>
      <c r="U111" s="10" t="str">
        <f>IF($B111=1,"",IF(TrackingWorksheet!$K116="YES",1, 0)*D111)</f>
        <v/>
      </c>
      <c r="V111" s="20">
        <f t="shared" si="25"/>
        <v>0</v>
      </c>
      <c r="W111" s="20">
        <f t="shared" si="26"/>
        <v>0</v>
      </c>
      <c r="X111" s="10" t="str">
        <f>IF($B111=1,"",IF(AND(TrackingWorksheet!$L116&lt;&gt;"", TrackingWorksheet!$L116&gt;=WeeklySummary!$C$6,TrackingWorksheet!$L116&lt;=WeeklySummary!$C$7,OR(TrackingWorksheet!$H116=Lists!$D$4,TrackingWorksheet!$J116=Lists!$D$4)), 1, 0))</f>
        <v/>
      </c>
      <c r="Y111" s="10" t="str">
        <f>IF($B111=1,"",IF(AND(TrackingWorksheet!$L116&lt;&gt;"", TrackingWorksheet!$L116&gt;=WeeklySummary!$C$6,TrackingWorksheet!$L116&lt;=WeeklySummary!$C$7,OR(TrackingWorksheet!$H116=Lists!$D$5,TrackingWorksheet!$J116=Lists!$D$5)), 1, 0))</f>
        <v/>
      </c>
      <c r="Z111" s="10" t="str">
        <f>IF($B111=1,"",IF(AND(TrackingWorksheet!$L116&lt;&gt;"", TrackingWorksheet!$L116&gt;=WeeklySummary!$C$6,TrackingWorksheet!$L116&lt;=WeeklySummary!$C$7,OR(TrackingWorksheet!$H116=Lists!$D$6,TrackingWorksheet!$J116=Lists!$D$6)), 1, 0))</f>
        <v/>
      </c>
      <c r="AA111" s="19" t="str">
        <f>IF(B111=1,"",IF(AND(TrackingWorksheet!M116&lt;&gt;"",TrackingWorksheet!M116&lt;=WeeklySummary!$C$7),1,0)*D111)</f>
        <v/>
      </c>
      <c r="AB111" s="19" t="str">
        <f>IF(B111=1,"",IF(AND(TrackingWorksheet!N116&lt;&gt;"",TrackingWorksheet!N116&lt;=WeeklySummary!$C$7),1,0)*D111)</f>
        <v/>
      </c>
      <c r="AC111" s="19" t="str">
        <f>IF(B111=1,"",TrackingWorksheet!T116)</f>
        <v/>
      </c>
      <c r="AD111" s="19" t="str">
        <f>IF(B111=1,"",IF(D111*AND(TrackingWorksheet!S116&gt;=Calculations!$BD$3,TrackingWorksheet!U116="",TrackingWorksheet!K116="YES"),1,0))</f>
        <v/>
      </c>
      <c r="AE111" s="19" t="str">
        <f>IF($B111=1,"",IF(AND(TrackingWorksheet!$S116&gt;$BE$3,TrackingWorksheet!$T116=Lists!$P$4),1, 0)*D111)</f>
        <v/>
      </c>
      <c r="AF111" s="19" t="str">
        <f>IF($B111=1,"",IF(AND(TrackingWorksheet!$U116&gt;$BE$3,TrackingWorksheet!$V116=Lists!$P$4),1, 0)*D111)</f>
        <v/>
      </c>
      <c r="AG111" s="19" t="str">
        <f>IF($B111=1,"",IF(AND(TrackingWorksheet!$W116&gt;$BE$3,TrackingWorksheet!$X116=Lists!$P$4),1, 0)*D111)</f>
        <v/>
      </c>
      <c r="AH111" s="19" t="str">
        <f>IF($B111=1,"",IF(AND(TrackingWorksheet!$Y116&gt;$BE$3,TrackingWorksheet!$Z116=Lists!$P$4),1, 0)*D111)</f>
        <v/>
      </c>
      <c r="AI111" s="19" t="str">
        <f>IF($B111=1,"",IF(AND(TrackingWorksheet!$AA116&gt;$BE$3,TrackingWorksheet!$AB116=Lists!$P$4),1, 0)*D111)</f>
        <v/>
      </c>
      <c r="AJ111" s="19" t="str">
        <f>IF($B111=1,"",IF(AND(TrackingWorksheet!$S116&gt;$BE$3,TrackingWorksheet!$T116=Lists!$P$5),1, 0)*D111)</f>
        <v/>
      </c>
      <c r="AK111" s="19" t="str">
        <f>IF($B111=1,"",IF(AND(TrackingWorksheet!$U116&gt;$BE$3,TrackingWorksheet!$V116=Lists!$P$5),1, 0)*D111)</f>
        <v/>
      </c>
      <c r="AL111" s="19" t="str">
        <f>IF($B111=1,"",IF(AND(TrackingWorksheet!$W116&gt;$BE$3,TrackingWorksheet!$X116=Lists!$P$5),1, 0)*D111)</f>
        <v/>
      </c>
      <c r="AM111" s="19" t="str">
        <f>IF($B111=1,"",IF(AND(TrackingWorksheet!$Y116&gt;$BE$3,TrackingWorksheet!$Z116=Lists!$P$5),1, 0)*D111)</f>
        <v/>
      </c>
      <c r="AN111" s="19" t="str">
        <f>IF($B111=1,"",IF(AND(TrackingWorksheet!$AA116&gt;$BE$3,TrackingWorksheet!$AB116=Lists!$P$5),1, 0)*D111)</f>
        <v/>
      </c>
      <c r="AO111" s="19" t="str">
        <f>IF($B111=1,"",IF(AND(TrackingWorksheet!$S116&gt;$BE$3,TrackingWorksheet!$T116=Lists!$P$6),1, 0)*D111)</f>
        <v/>
      </c>
      <c r="AP111" s="19" t="str">
        <f>IF($B111=1,"",IF(AND(TrackingWorksheet!$U116&gt;$BE$3,TrackingWorksheet!$V116=Lists!$P$6),1, 0)*D111)</f>
        <v/>
      </c>
      <c r="AQ111" s="19" t="str">
        <f>IF($B111=1,"",IF(AND(TrackingWorksheet!$W116&gt;$BE$3,TrackingWorksheet!$X116=Lists!$P$6),1, 0)*D111)</f>
        <v/>
      </c>
      <c r="AR111" s="19" t="str">
        <f>IF($B111=1,"",IF(AND(TrackingWorksheet!$Y116&gt;$BE$3,TrackingWorksheet!$Z116=Lists!$P$6),1, 0)*D111)</f>
        <v/>
      </c>
      <c r="AS111" s="19" t="str">
        <f>IF($B111=1,"",IF(AND(TrackingWorksheet!$AA116&gt;$BE$3,TrackingWorksheet!$AB116=Lists!$P$6),1, 0)*D111)</f>
        <v/>
      </c>
      <c r="AT111" s="19">
        <f t="shared" si="27"/>
        <v>0</v>
      </c>
      <c r="AU111" s="19" t="str">
        <f>IF(B111=1,"",IF(AND(TrackingWorksheet!K116="",TrackingWorksheet!M116="", TrackingWorksheet!N116="", TrackingWorksheet!S116="", TrackingWorksheet!V116="", TrackingWorksheet!W116="", TrackingWorksheet!Y116="", TrackingWorksheet!AA116="", V111=1),1,0)*D111)</f>
        <v/>
      </c>
      <c r="AV111" s="19" t="str">
        <f>IF(B111=1,"",IF(D111*AND(TrackingWorksheet!U116&gt;Calculations!$BE$3,TrackingWorksheet!K116="YES"),1,0))</f>
        <v/>
      </c>
      <c r="AW111" s="19" t="str">
        <f>IF(B111=1,"",IF(D111*AND(TrackingWorksheet!W116&gt;Calculations!$BE$3,TrackingWorksheet!K116="YES"),1,0))</f>
        <v/>
      </c>
      <c r="AX111" s="19">
        <f t="shared" si="28"/>
        <v>0</v>
      </c>
      <c r="AY111" s="19">
        <f t="shared" si="24"/>
        <v>0</v>
      </c>
      <c r="AZ111" s="27" t="str">
        <f>IF(B111=1,"",IF(TrackingWorksheet!Q116="","",TrackingWorksheet!Q116))</f>
        <v/>
      </c>
      <c r="BB111" s="4"/>
      <c r="BC111" s="4"/>
      <c r="BD111" s="4"/>
      <c r="BE111" s="4"/>
      <c r="BF111" s="4"/>
      <c r="BG111" s="4" t="str">
        <f>IF(B111=1,"",IF(AND(N111=1,TrackingWorksheet!$I116+14&lt;=WeeklySummary!$C$7),1,0))</f>
        <v/>
      </c>
      <c r="BH111" s="4" t="str">
        <f>IF(B111=1,"",IF(AND(R111=1,TrackingWorksheet!$I116+14&lt;=WeeklySummary!$C$7),1,0))</f>
        <v/>
      </c>
      <c r="BI111" s="4" t="str">
        <f>IF(B111=1,"",IF(AND(J111=1,TrackingWorksheet!$G116+14&lt;=WeeklySummary!$C$7),1,0))</f>
        <v/>
      </c>
      <c r="BJ111" s="4" t="str">
        <f>IF(B111=1,"",IF(AND(T111=1,TrackingWorksheet!$I116+14&lt;=WeeklySummary!$C$7),1,0))</f>
        <v/>
      </c>
      <c r="BK111" s="4" t="str">
        <f>IF(B111=1,"",IF(AND(T111=1,TrackingWorksheet!$G116+14&lt;=WeeklySummary!$C$7),1,0))</f>
        <v/>
      </c>
      <c r="BL111" s="4">
        <f t="shared" si="37"/>
        <v>0</v>
      </c>
    </row>
    <row r="112" spans="2:64" x14ac:dyDescent="0.25">
      <c r="B112" s="27">
        <f>IF(AND(ISBLANK(TrackingWorksheet!B117),ISBLANK(TrackingWorksheet!C117),ISBLANK(TrackingWorksheet!G117),ISBLANK(TrackingWorksheet!H117),
ISBLANK(TrackingWorksheet!I117),ISBLANK(TrackingWorksheet!J117),ISBLANK(TrackingWorksheet!M117),
ISBLANK(TrackingWorksheet!N119)),1,0)</f>
        <v>1</v>
      </c>
      <c r="C112" s="12" t="str">
        <f>IF(B112=1,"",TrackingWorksheet!F117)</f>
        <v/>
      </c>
      <c r="D112" s="20" t="str">
        <f>IF(B112=1,"",IF(AND(TrackingWorksheet!B117&lt;&gt;"",TrackingWorksheet!B117&lt;=WeeklySummary!$C$7,OR(TrackingWorksheet!C117="",TrackingWorksheet!C117&gt;=WeeklySummary!$C$6)),1,0))</f>
        <v/>
      </c>
      <c r="E112" s="10" t="str">
        <f>IF(B112=1,"",IF(AND(TrackingWorksheet!G117 &lt;&gt;"",TrackingWorksheet!G117&lt;=WeeklySummary!$C$7, TrackingWorksheet!H117=Lists!$D$4), "Y", "N"))</f>
        <v/>
      </c>
      <c r="F112" s="10" t="str">
        <f>IF(B112=1,"",IF(AND(TrackingWorksheet!I117 &lt;&gt;"", TrackingWorksheet!I117&lt;=WeeklySummary!$C$7, TrackingWorksheet!J117=Lists!$D$4), "Y", "N"))</f>
        <v/>
      </c>
      <c r="G112" s="10" t="str">
        <f>IF(B112=1,"",IF(AND(TrackingWorksheet!G117 &lt;&gt;"",TrackingWorksheet!G117&lt;=WeeklySummary!$C$7, TrackingWorksheet!H117=Lists!$D$5), "Y", "N"))</f>
        <v/>
      </c>
      <c r="H112" s="10" t="str">
        <f>IF(B112=1,"",IF(AND(TrackingWorksheet!I117 &lt;&gt;"", TrackingWorksheet!I117&lt;=WeeklySummary!$C$7, TrackingWorksheet!J117=Lists!$D$5), "Y", "N"))</f>
        <v/>
      </c>
      <c r="I112" s="20" t="str">
        <f>IF(B112=1,"",IF(AND(TrackingWorksheet!G117 &lt;&gt;"", TrackingWorksheet!G117&lt;=WeeklySummary!$C$7, TrackingWorksheet!H117=Lists!$D$6), 1, 0))</f>
        <v/>
      </c>
      <c r="J112" s="20" t="str">
        <f t="shared" si="29"/>
        <v/>
      </c>
      <c r="K112" s="10" t="str">
        <f>IF(B112=1,"",IF(AND(TrackingWorksheet!I117&lt;=WeeklySummary!$C$7,TrackingWorksheet!K117="YES"),0,IF(AND(AND(OR(E112="Y",F112="Y"),E112&lt;&gt;F112),G112&lt;&gt;"Y", H112&lt;&gt;"Y"), 1, 0)))</f>
        <v/>
      </c>
      <c r="L112" s="20" t="str">
        <f t="shared" si="30"/>
        <v/>
      </c>
      <c r="M112" s="10" t="str">
        <f t="shared" si="31"/>
        <v/>
      </c>
      <c r="N112" s="20" t="str">
        <f t="shared" si="32"/>
        <v/>
      </c>
      <c r="O112" s="10" t="str">
        <f>IF(B112=1,"",IF(AND(TrackingWorksheet!I117&lt;=WeeklySummary!$C$7,TrackingWorksheet!K117="YES"),0,IF(AND(AND(OR(G112="Y",H112="Y"),G112&lt;&gt;H112),E112&lt;&gt;"Y", F112&lt;&gt;"Y"), 1, 0)))</f>
        <v/>
      </c>
      <c r="P112" s="20" t="str">
        <f t="shared" si="33"/>
        <v/>
      </c>
      <c r="Q112" s="10" t="str">
        <f t="shared" si="34"/>
        <v/>
      </c>
      <c r="R112" s="10" t="str">
        <f t="shared" si="35"/>
        <v/>
      </c>
      <c r="S112" s="10" t="str">
        <f>IF(B112=1,"",IF(AND(OR(AND(TrackingWorksheet!H117=Lists!$D$7,TrackingWorksheet!H117=TrackingWorksheet!J117),TrackingWorksheet!H117&lt;&gt;TrackingWorksheet!J117),TrackingWorksheet!K117="YES",TrackingWorksheet!H117&lt;&gt;Lists!$D$6,TrackingWorksheet!G117&lt;=WeeklySummary!$C$7,TrackingWorksheet!I117&lt;=WeeklySummary!$C$7),1,0))</f>
        <v/>
      </c>
      <c r="T112" s="10" t="str">
        <f t="shared" si="36"/>
        <v/>
      </c>
      <c r="U112" s="10" t="str">
        <f>IF($B112=1,"",IF(TrackingWorksheet!$K117="YES",1, 0)*D112)</f>
        <v/>
      </c>
      <c r="V112" s="20">
        <f t="shared" si="25"/>
        <v>0</v>
      </c>
      <c r="W112" s="20">
        <f t="shared" si="26"/>
        <v>0</v>
      </c>
      <c r="X112" s="10" t="str">
        <f>IF($B112=1,"",IF(AND(TrackingWorksheet!$L117&lt;&gt;"", TrackingWorksheet!$L117&gt;=WeeklySummary!$C$6,TrackingWorksheet!$L117&lt;=WeeklySummary!$C$7,OR(TrackingWorksheet!$H117=Lists!$D$4,TrackingWorksheet!$J117=Lists!$D$4)), 1, 0))</f>
        <v/>
      </c>
      <c r="Y112" s="10" t="str">
        <f>IF($B112=1,"",IF(AND(TrackingWorksheet!$L117&lt;&gt;"", TrackingWorksheet!$L117&gt;=WeeklySummary!$C$6,TrackingWorksheet!$L117&lt;=WeeklySummary!$C$7,OR(TrackingWorksheet!$H117=Lists!$D$5,TrackingWorksheet!$J117=Lists!$D$5)), 1, 0))</f>
        <v/>
      </c>
      <c r="Z112" s="10" t="str">
        <f>IF($B112=1,"",IF(AND(TrackingWorksheet!$L117&lt;&gt;"", TrackingWorksheet!$L117&gt;=WeeklySummary!$C$6,TrackingWorksheet!$L117&lt;=WeeklySummary!$C$7,OR(TrackingWorksheet!$H117=Lists!$D$6,TrackingWorksheet!$J117=Lists!$D$6)), 1, 0))</f>
        <v/>
      </c>
      <c r="AA112" s="19" t="str">
        <f>IF(B112=1,"",IF(AND(TrackingWorksheet!M117&lt;&gt;"",TrackingWorksheet!M117&lt;=WeeklySummary!$C$7),1,0)*D112)</f>
        <v/>
      </c>
      <c r="AB112" s="19" t="str">
        <f>IF(B112=1,"",IF(AND(TrackingWorksheet!N117&lt;&gt;"",TrackingWorksheet!N117&lt;=WeeklySummary!$C$7),1,0)*D112)</f>
        <v/>
      </c>
      <c r="AC112" s="19" t="str">
        <f>IF(B112=1,"",TrackingWorksheet!T117)</f>
        <v/>
      </c>
      <c r="AD112" s="19" t="str">
        <f>IF(B112=1,"",IF(D112*AND(TrackingWorksheet!S117&gt;=Calculations!$BD$3,TrackingWorksheet!U117="",TrackingWorksheet!K117="YES"),1,0))</f>
        <v/>
      </c>
      <c r="AE112" s="19" t="str">
        <f>IF($B112=1,"",IF(AND(TrackingWorksheet!$S117&gt;$BE$3,TrackingWorksheet!$T117=Lists!$P$4),1, 0)*D112)</f>
        <v/>
      </c>
      <c r="AF112" s="19" t="str">
        <f>IF($B112=1,"",IF(AND(TrackingWorksheet!$U117&gt;$BE$3,TrackingWorksheet!$V117=Lists!$P$4),1, 0)*D112)</f>
        <v/>
      </c>
      <c r="AG112" s="19" t="str">
        <f>IF($B112=1,"",IF(AND(TrackingWorksheet!$W117&gt;$BE$3,TrackingWorksheet!$X117=Lists!$P$4),1, 0)*D112)</f>
        <v/>
      </c>
      <c r="AH112" s="19" t="str">
        <f>IF($B112=1,"",IF(AND(TrackingWorksheet!$Y117&gt;$BE$3,TrackingWorksheet!$Z117=Lists!$P$4),1, 0)*D112)</f>
        <v/>
      </c>
      <c r="AI112" s="19" t="str">
        <f>IF($B112=1,"",IF(AND(TrackingWorksheet!$AA117&gt;$BE$3,TrackingWorksheet!$AB117=Lists!$P$4),1, 0)*D112)</f>
        <v/>
      </c>
      <c r="AJ112" s="19" t="str">
        <f>IF($B112=1,"",IF(AND(TrackingWorksheet!$S117&gt;$BE$3,TrackingWorksheet!$T117=Lists!$P$5),1, 0)*D112)</f>
        <v/>
      </c>
      <c r="AK112" s="19" t="str">
        <f>IF($B112=1,"",IF(AND(TrackingWorksheet!$U117&gt;$BE$3,TrackingWorksheet!$V117=Lists!$P$5),1, 0)*D112)</f>
        <v/>
      </c>
      <c r="AL112" s="19" t="str">
        <f>IF($B112=1,"",IF(AND(TrackingWorksheet!$W117&gt;$BE$3,TrackingWorksheet!$X117=Lists!$P$5),1, 0)*D112)</f>
        <v/>
      </c>
      <c r="AM112" s="19" t="str">
        <f>IF($B112=1,"",IF(AND(TrackingWorksheet!$Y117&gt;$BE$3,TrackingWorksheet!$Z117=Lists!$P$5),1, 0)*D112)</f>
        <v/>
      </c>
      <c r="AN112" s="19" t="str">
        <f>IF($B112=1,"",IF(AND(TrackingWorksheet!$AA117&gt;$BE$3,TrackingWorksheet!$AB117=Lists!$P$5),1, 0)*D112)</f>
        <v/>
      </c>
      <c r="AO112" s="19" t="str">
        <f>IF($B112=1,"",IF(AND(TrackingWorksheet!$S117&gt;$BE$3,TrackingWorksheet!$T117=Lists!$P$6),1, 0)*D112)</f>
        <v/>
      </c>
      <c r="AP112" s="19" t="str">
        <f>IF($B112=1,"",IF(AND(TrackingWorksheet!$U117&gt;$BE$3,TrackingWorksheet!$V117=Lists!$P$6),1, 0)*D112)</f>
        <v/>
      </c>
      <c r="AQ112" s="19" t="str">
        <f>IF($B112=1,"",IF(AND(TrackingWorksheet!$W117&gt;$BE$3,TrackingWorksheet!$X117=Lists!$P$6),1, 0)*D112)</f>
        <v/>
      </c>
      <c r="AR112" s="19" t="str">
        <f>IF($B112=1,"",IF(AND(TrackingWorksheet!$Y117&gt;$BE$3,TrackingWorksheet!$Z117=Lists!$P$6),1, 0)*D112)</f>
        <v/>
      </c>
      <c r="AS112" s="19" t="str">
        <f>IF($B112=1,"",IF(AND(TrackingWorksheet!$AA117&gt;$BE$3,TrackingWorksheet!$AB117=Lists!$P$6),1, 0)*D112)</f>
        <v/>
      </c>
      <c r="AT112" s="19">
        <f t="shared" si="27"/>
        <v>0</v>
      </c>
      <c r="AU112" s="19" t="str">
        <f>IF(B112=1,"",IF(AND(TrackingWorksheet!K117="",TrackingWorksheet!M117="", TrackingWorksheet!N117="", TrackingWorksheet!S117="", TrackingWorksheet!V117="", TrackingWorksheet!W117="", TrackingWorksheet!Y117="", TrackingWorksheet!AA117="", V112=1),1,0)*D112)</f>
        <v/>
      </c>
      <c r="AV112" s="19" t="str">
        <f>IF(B112=1,"",IF(D112*AND(TrackingWorksheet!U117&gt;Calculations!$BE$3,TrackingWorksheet!K117="YES"),1,0))</f>
        <v/>
      </c>
      <c r="AW112" s="19" t="str">
        <f>IF(B112=1,"",IF(D112*AND(TrackingWorksheet!W117&gt;Calculations!$BE$3,TrackingWorksheet!K117="YES"),1,0))</f>
        <v/>
      </c>
      <c r="AX112" s="19">
        <f t="shared" si="28"/>
        <v>0</v>
      </c>
      <c r="AY112" s="19">
        <f t="shared" si="24"/>
        <v>0</v>
      </c>
      <c r="AZ112" s="27" t="str">
        <f>IF(B112=1,"",IF(TrackingWorksheet!Q117="","",TrackingWorksheet!Q117))</f>
        <v/>
      </c>
      <c r="BB112" s="4"/>
      <c r="BC112" s="4"/>
      <c r="BD112" s="4"/>
      <c r="BE112" s="4"/>
      <c r="BF112" s="4"/>
      <c r="BG112" s="4" t="str">
        <f>IF(B112=1,"",IF(AND(N112=1,TrackingWorksheet!$I117+14&lt;=WeeklySummary!$C$7),1,0))</f>
        <v/>
      </c>
      <c r="BH112" s="4" t="str">
        <f>IF(B112=1,"",IF(AND(R112=1,TrackingWorksheet!$I117+14&lt;=WeeklySummary!$C$7),1,0))</f>
        <v/>
      </c>
      <c r="BI112" s="4" t="str">
        <f>IF(B112=1,"",IF(AND(J112=1,TrackingWorksheet!$G117+14&lt;=WeeklySummary!$C$7),1,0))</f>
        <v/>
      </c>
      <c r="BJ112" s="4" t="str">
        <f>IF(B112=1,"",IF(AND(T112=1,TrackingWorksheet!$I117+14&lt;=WeeklySummary!$C$7),1,0))</f>
        <v/>
      </c>
      <c r="BK112" s="4" t="str">
        <f>IF(B112=1,"",IF(AND(T112=1,TrackingWorksheet!$G117+14&lt;=WeeklySummary!$C$7),1,0))</f>
        <v/>
      </c>
      <c r="BL112" s="4">
        <f t="shared" si="37"/>
        <v>0</v>
      </c>
    </row>
    <row r="113" spans="2:64" x14ac:dyDescent="0.25">
      <c r="B113" s="27">
        <f>IF(AND(ISBLANK(TrackingWorksheet!B118),ISBLANK(TrackingWorksheet!C118),ISBLANK(TrackingWorksheet!G118),ISBLANK(TrackingWorksheet!H118),
ISBLANK(TrackingWorksheet!I118),ISBLANK(TrackingWorksheet!J118),ISBLANK(TrackingWorksheet!M118),
ISBLANK(TrackingWorksheet!N120)),1,0)</f>
        <v>1</v>
      </c>
      <c r="C113" s="12" t="str">
        <f>IF(B113=1,"",TrackingWorksheet!F118)</f>
        <v/>
      </c>
      <c r="D113" s="20" t="str">
        <f>IF(B113=1,"",IF(AND(TrackingWorksheet!B118&lt;&gt;"",TrackingWorksheet!B118&lt;=WeeklySummary!$C$7,OR(TrackingWorksheet!C118="",TrackingWorksheet!C118&gt;=WeeklySummary!$C$6)),1,0))</f>
        <v/>
      </c>
      <c r="E113" s="10" t="str">
        <f>IF(B113=1,"",IF(AND(TrackingWorksheet!G118 &lt;&gt;"",TrackingWorksheet!G118&lt;=WeeklySummary!$C$7, TrackingWorksheet!H118=Lists!$D$4), "Y", "N"))</f>
        <v/>
      </c>
      <c r="F113" s="10" t="str">
        <f>IF(B113=1,"",IF(AND(TrackingWorksheet!I118 &lt;&gt;"", TrackingWorksheet!I118&lt;=WeeklySummary!$C$7, TrackingWorksheet!J118=Lists!$D$4), "Y", "N"))</f>
        <v/>
      </c>
      <c r="G113" s="10" t="str">
        <f>IF(B113=1,"",IF(AND(TrackingWorksheet!G118 &lt;&gt;"",TrackingWorksheet!G118&lt;=WeeklySummary!$C$7, TrackingWorksheet!H118=Lists!$D$5), "Y", "N"))</f>
        <v/>
      </c>
      <c r="H113" s="10" t="str">
        <f>IF(B113=1,"",IF(AND(TrackingWorksheet!I118 &lt;&gt;"", TrackingWorksheet!I118&lt;=WeeklySummary!$C$7, TrackingWorksheet!J118=Lists!$D$5), "Y", "N"))</f>
        <v/>
      </c>
      <c r="I113" s="20" t="str">
        <f>IF(B113=1,"",IF(AND(TrackingWorksheet!G118 &lt;&gt;"", TrackingWorksheet!G118&lt;=WeeklySummary!$C$7, TrackingWorksheet!H118=Lists!$D$6), 1, 0))</f>
        <v/>
      </c>
      <c r="J113" s="20" t="str">
        <f t="shared" si="29"/>
        <v/>
      </c>
      <c r="K113" s="10" t="str">
        <f>IF(B113=1,"",IF(AND(TrackingWorksheet!I118&lt;=WeeklySummary!$C$7,TrackingWorksheet!K118="YES"),0,IF(AND(AND(OR(E113="Y",F113="Y"),E113&lt;&gt;F113),G113&lt;&gt;"Y", H113&lt;&gt;"Y"), 1, 0)))</f>
        <v/>
      </c>
      <c r="L113" s="20" t="str">
        <f t="shared" si="30"/>
        <v/>
      </c>
      <c r="M113" s="10" t="str">
        <f t="shared" si="31"/>
        <v/>
      </c>
      <c r="N113" s="20" t="str">
        <f t="shared" si="32"/>
        <v/>
      </c>
      <c r="O113" s="10" t="str">
        <f>IF(B113=1,"",IF(AND(TrackingWorksheet!I118&lt;=WeeklySummary!$C$7,TrackingWorksheet!K118="YES"),0,IF(AND(AND(OR(G113="Y",H113="Y"),G113&lt;&gt;H113),E113&lt;&gt;"Y", F113&lt;&gt;"Y"), 1, 0)))</f>
        <v/>
      </c>
      <c r="P113" s="20" t="str">
        <f t="shared" si="33"/>
        <v/>
      </c>
      <c r="Q113" s="10" t="str">
        <f t="shared" si="34"/>
        <v/>
      </c>
      <c r="R113" s="10" t="str">
        <f t="shared" si="35"/>
        <v/>
      </c>
      <c r="S113" s="10" t="str">
        <f>IF(B113=1,"",IF(AND(OR(AND(TrackingWorksheet!H118=Lists!$D$7,TrackingWorksheet!H118=TrackingWorksheet!J118),TrackingWorksheet!H118&lt;&gt;TrackingWorksheet!J118),TrackingWorksheet!K118="YES",TrackingWorksheet!H118&lt;&gt;Lists!$D$6,TrackingWorksheet!G118&lt;=WeeklySummary!$C$7,TrackingWorksheet!I118&lt;=WeeklySummary!$C$7),1,0))</f>
        <v/>
      </c>
      <c r="T113" s="10" t="str">
        <f t="shared" si="36"/>
        <v/>
      </c>
      <c r="U113" s="10" t="str">
        <f>IF($B113=1,"",IF(TrackingWorksheet!$K118="YES",1, 0)*D113)</f>
        <v/>
      </c>
      <c r="V113" s="20">
        <f t="shared" si="25"/>
        <v>0</v>
      </c>
      <c r="W113" s="20">
        <f t="shared" si="26"/>
        <v>0</v>
      </c>
      <c r="X113" s="10" t="str">
        <f>IF($B113=1,"",IF(AND(TrackingWorksheet!$L118&lt;&gt;"", TrackingWorksheet!$L118&gt;=WeeklySummary!$C$6,TrackingWorksheet!$L118&lt;=WeeklySummary!$C$7,OR(TrackingWorksheet!$H118=Lists!$D$4,TrackingWorksheet!$J118=Lists!$D$4)), 1, 0))</f>
        <v/>
      </c>
      <c r="Y113" s="10" t="str">
        <f>IF($B113=1,"",IF(AND(TrackingWorksheet!$L118&lt;&gt;"", TrackingWorksheet!$L118&gt;=WeeklySummary!$C$6,TrackingWorksheet!$L118&lt;=WeeklySummary!$C$7,OR(TrackingWorksheet!$H118=Lists!$D$5,TrackingWorksheet!$J118=Lists!$D$5)), 1, 0))</f>
        <v/>
      </c>
      <c r="Z113" s="10" t="str">
        <f>IF($B113=1,"",IF(AND(TrackingWorksheet!$L118&lt;&gt;"", TrackingWorksheet!$L118&gt;=WeeklySummary!$C$6,TrackingWorksheet!$L118&lt;=WeeklySummary!$C$7,OR(TrackingWorksheet!$H118=Lists!$D$6,TrackingWorksheet!$J118=Lists!$D$6)), 1, 0))</f>
        <v/>
      </c>
      <c r="AA113" s="19" t="str">
        <f>IF(B113=1,"",IF(AND(TrackingWorksheet!M118&lt;&gt;"",TrackingWorksheet!M118&lt;=WeeklySummary!$C$7),1,0)*D113)</f>
        <v/>
      </c>
      <c r="AB113" s="19" t="str">
        <f>IF(B113=1,"",IF(AND(TrackingWorksheet!N118&lt;&gt;"",TrackingWorksheet!N118&lt;=WeeklySummary!$C$7),1,0)*D113)</f>
        <v/>
      </c>
      <c r="AC113" s="19" t="str">
        <f>IF(B113=1,"",TrackingWorksheet!T118)</f>
        <v/>
      </c>
      <c r="AD113" s="19" t="str">
        <f>IF(B113=1,"",IF(D113*AND(TrackingWorksheet!S118&gt;=Calculations!$BD$3,TrackingWorksheet!U118="",TrackingWorksheet!K118="YES"),1,0))</f>
        <v/>
      </c>
      <c r="AE113" s="19" t="str">
        <f>IF($B113=1,"",IF(AND(TrackingWorksheet!$S118&gt;$BE$3,TrackingWorksheet!$T118=Lists!$P$4),1, 0)*D113)</f>
        <v/>
      </c>
      <c r="AF113" s="19" t="str">
        <f>IF($B113=1,"",IF(AND(TrackingWorksheet!$U118&gt;$BE$3,TrackingWorksheet!$V118=Lists!$P$4),1, 0)*D113)</f>
        <v/>
      </c>
      <c r="AG113" s="19" t="str">
        <f>IF($B113=1,"",IF(AND(TrackingWorksheet!$W118&gt;$BE$3,TrackingWorksheet!$X118=Lists!$P$4),1, 0)*D113)</f>
        <v/>
      </c>
      <c r="AH113" s="19" t="str">
        <f>IF($B113=1,"",IF(AND(TrackingWorksheet!$Y118&gt;$BE$3,TrackingWorksheet!$Z118=Lists!$P$4),1, 0)*D113)</f>
        <v/>
      </c>
      <c r="AI113" s="19" t="str">
        <f>IF($B113=1,"",IF(AND(TrackingWorksheet!$AA118&gt;$BE$3,TrackingWorksheet!$AB118=Lists!$P$4),1, 0)*D113)</f>
        <v/>
      </c>
      <c r="AJ113" s="19" t="str">
        <f>IF($B113=1,"",IF(AND(TrackingWorksheet!$S118&gt;$BE$3,TrackingWorksheet!$T118=Lists!$P$5),1, 0)*D113)</f>
        <v/>
      </c>
      <c r="AK113" s="19" t="str">
        <f>IF($B113=1,"",IF(AND(TrackingWorksheet!$U118&gt;$BE$3,TrackingWorksheet!$V118=Lists!$P$5),1, 0)*D113)</f>
        <v/>
      </c>
      <c r="AL113" s="19" t="str">
        <f>IF($B113=1,"",IF(AND(TrackingWorksheet!$W118&gt;$BE$3,TrackingWorksheet!$X118=Lists!$P$5),1, 0)*D113)</f>
        <v/>
      </c>
      <c r="AM113" s="19" t="str">
        <f>IF($B113=1,"",IF(AND(TrackingWorksheet!$Y118&gt;$BE$3,TrackingWorksheet!$Z118=Lists!$P$5),1, 0)*D113)</f>
        <v/>
      </c>
      <c r="AN113" s="19" t="str">
        <f>IF($B113=1,"",IF(AND(TrackingWorksheet!$AA118&gt;$BE$3,TrackingWorksheet!$AB118=Lists!$P$5),1, 0)*D113)</f>
        <v/>
      </c>
      <c r="AO113" s="19" t="str">
        <f>IF($B113=1,"",IF(AND(TrackingWorksheet!$S118&gt;$BE$3,TrackingWorksheet!$T118=Lists!$P$6),1, 0)*D113)</f>
        <v/>
      </c>
      <c r="AP113" s="19" t="str">
        <f>IF($B113=1,"",IF(AND(TrackingWorksheet!$U118&gt;$BE$3,TrackingWorksheet!$V118=Lists!$P$6),1, 0)*D113)</f>
        <v/>
      </c>
      <c r="AQ113" s="19" t="str">
        <f>IF($B113=1,"",IF(AND(TrackingWorksheet!$W118&gt;$BE$3,TrackingWorksheet!$X118=Lists!$P$6),1, 0)*D113)</f>
        <v/>
      </c>
      <c r="AR113" s="19" t="str">
        <f>IF($B113=1,"",IF(AND(TrackingWorksheet!$Y118&gt;$BE$3,TrackingWorksheet!$Z118=Lists!$P$6),1, 0)*D113)</f>
        <v/>
      </c>
      <c r="AS113" s="19" t="str">
        <f>IF($B113=1,"",IF(AND(TrackingWorksheet!$AA118&gt;$BE$3,TrackingWorksheet!$AB118=Lists!$P$6),1, 0)*D113)</f>
        <v/>
      </c>
      <c r="AT113" s="19">
        <f t="shared" si="27"/>
        <v>0</v>
      </c>
      <c r="AU113" s="19" t="str">
        <f>IF(B113=1,"",IF(AND(TrackingWorksheet!K118="",TrackingWorksheet!M118="", TrackingWorksheet!N118="", TrackingWorksheet!S118="", TrackingWorksheet!V118="", TrackingWorksheet!W118="", TrackingWorksheet!Y118="", TrackingWorksheet!AA118="", V113=1),1,0)*D113)</f>
        <v/>
      </c>
      <c r="AV113" s="19" t="str">
        <f>IF(B113=1,"",IF(D113*AND(TrackingWorksheet!U118&gt;Calculations!$BE$3,TrackingWorksheet!K118="YES"),1,0))</f>
        <v/>
      </c>
      <c r="AW113" s="19" t="str">
        <f>IF(B113=1,"",IF(D113*AND(TrackingWorksheet!W118&gt;Calculations!$BE$3,TrackingWorksheet!K118="YES"),1,0))</f>
        <v/>
      </c>
      <c r="AX113" s="19">
        <f t="shared" si="28"/>
        <v>0</v>
      </c>
      <c r="AY113" s="19">
        <f t="shared" si="24"/>
        <v>0</v>
      </c>
      <c r="AZ113" s="27" t="str">
        <f>IF(B113=1,"",IF(TrackingWorksheet!Q118="","",TrackingWorksheet!Q118))</f>
        <v/>
      </c>
      <c r="BB113" s="4"/>
      <c r="BC113" s="4"/>
      <c r="BD113" s="4"/>
      <c r="BE113" s="4"/>
      <c r="BF113" s="4"/>
      <c r="BG113" s="4" t="str">
        <f>IF(B113=1,"",IF(AND(N113=1,TrackingWorksheet!$I118+14&lt;=WeeklySummary!$C$7),1,0))</f>
        <v/>
      </c>
      <c r="BH113" s="4" t="str">
        <f>IF(B113=1,"",IF(AND(R113=1,TrackingWorksheet!$I118+14&lt;=WeeklySummary!$C$7),1,0))</f>
        <v/>
      </c>
      <c r="BI113" s="4" t="str">
        <f>IF(B113=1,"",IF(AND(J113=1,TrackingWorksheet!$G118+14&lt;=WeeklySummary!$C$7),1,0))</f>
        <v/>
      </c>
      <c r="BJ113" s="4" t="str">
        <f>IF(B113=1,"",IF(AND(T113=1,TrackingWorksheet!$I118+14&lt;=WeeklySummary!$C$7),1,0))</f>
        <v/>
      </c>
      <c r="BK113" s="4" t="str">
        <f>IF(B113=1,"",IF(AND(T113=1,TrackingWorksheet!$G118+14&lt;=WeeklySummary!$C$7),1,0))</f>
        <v/>
      </c>
      <c r="BL113" s="4">
        <f t="shared" si="37"/>
        <v>0</v>
      </c>
    </row>
    <row r="114" spans="2:64" x14ac:dyDescent="0.25">
      <c r="B114" s="27">
        <f>IF(AND(ISBLANK(TrackingWorksheet!B119),ISBLANK(TrackingWorksheet!C119),ISBLANK(TrackingWorksheet!G119),ISBLANK(TrackingWorksheet!H119),
ISBLANK(TrackingWorksheet!I119),ISBLANK(TrackingWorksheet!J119),ISBLANK(TrackingWorksheet!M119),
ISBLANK(TrackingWorksheet!N121)),1,0)</f>
        <v>1</v>
      </c>
      <c r="C114" s="12" t="str">
        <f>IF(B114=1,"",TrackingWorksheet!F119)</f>
        <v/>
      </c>
      <c r="D114" s="20" t="str">
        <f>IF(B114=1,"",IF(AND(TrackingWorksheet!B119&lt;&gt;"",TrackingWorksheet!B119&lt;=WeeklySummary!$C$7,OR(TrackingWorksheet!C119="",TrackingWorksheet!C119&gt;=WeeklySummary!$C$6)),1,0))</f>
        <v/>
      </c>
      <c r="E114" s="10" t="str">
        <f>IF(B114=1,"",IF(AND(TrackingWorksheet!G119 &lt;&gt;"",TrackingWorksheet!G119&lt;=WeeklySummary!$C$7, TrackingWorksheet!H119=Lists!$D$4), "Y", "N"))</f>
        <v/>
      </c>
      <c r="F114" s="10" t="str">
        <f>IF(B114=1,"",IF(AND(TrackingWorksheet!I119 &lt;&gt;"", TrackingWorksheet!I119&lt;=WeeklySummary!$C$7, TrackingWorksheet!J119=Lists!$D$4), "Y", "N"))</f>
        <v/>
      </c>
      <c r="G114" s="10" t="str">
        <f>IF(B114=1,"",IF(AND(TrackingWorksheet!G119 &lt;&gt;"",TrackingWorksheet!G119&lt;=WeeklySummary!$C$7, TrackingWorksheet!H119=Lists!$D$5), "Y", "N"))</f>
        <v/>
      </c>
      <c r="H114" s="10" t="str">
        <f>IF(B114=1,"",IF(AND(TrackingWorksheet!I119 &lt;&gt;"", TrackingWorksheet!I119&lt;=WeeklySummary!$C$7, TrackingWorksheet!J119=Lists!$D$5), "Y", "N"))</f>
        <v/>
      </c>
      <c r="I114" s="20" t="str">
        <f>IF(B114=1,"",IF(AND(TrackingWorksheet!G119 &lt;&gt;"", TrackingWorksheet!G119&lt;=WeeklySummary!$C$7, TrackingWorksheet!H119=Lists!$D$6), 1, 0))</f>
        <v/>
      </c>
      <c r="J114" s="20" t="str">
        <f t="shared" si="29"/>
        <v/>
      </c>
      <c r="K114" s="10" t="str">
        <f>IF(B114=1,"",IF(AND(TrackingWorksheet!I119&lt;=WeeklySummary!$C$7,TrackingWorksheet!K119="YES"),0,IF(AND(AND(OR(E114="Y",F114="Y"),E114&lt;&gt;F114),G114&lt;&gt;"Y", H114&lt;&gt;"Y"), 1, 0)))</f>
        <v/>
      </c>
      <c r="L114" s="20" t="str">
        <f t="shared" si="30"/>
        <v/>
      </c>
      <c r="M114" s="10" t="str">
        <f t="shared" si="31"/>
        <v/>
      </c>
      <c r="N114" s="20" t="str">
        <f t="shared" si="32"/>
        <v/>
      </c>
      <c r="O114" s="10" t="str">
        <f>IF(B114=1,"",IF(AND(TrackingWorksheet!I119&lt;=WeeklySummary!$C$7,TrackingWorksheet!K119="YES"),0,IF(AND(AND(OR(G114="Y",H114="Y"),G114&lt;&gt;H114),E114&lt;&gt;"Y", F114&lt;&gt;"Y"), 1, 0)))</f>
        <v/>
      </c>
      <c r="P114" s="20" t="str">
        <f t="shared" si="33"/>
        <v/>
      </c>
      <c r="Q114" s="10" t="str">
        <f t="shared" si="34"/>
        <v/>
      </c>
      <c r="R114" s="10" t="str">
        <f t="shared" si="35"/>
        <v/>
      </c>
      <c r="S114" s="10" t="str">
        <f>IF(B114=1,"",IF(AND(OR(AND(TrackingWorksheet!H119=Lists!$D$7,TrackingWorksheet!H119=TrackingWorksheet!J119),TrackingWorksheet!H119&lt;&gt;TrackingWorksheet!J119),TrackingWorksheet!K119="YES",TrackingWorksheet!H119&lt;&gt;Lists!$D$6,TrackingWorksheet!G119&lt;=WeeklySummary!$C$7,TrackingWorksheet!I119&lt;=WeeklySummary!$C$7),1,0))</f>
        <v/>
      </c>
      <c r="T114" s="10" t="str">
        <f t="shared" si="36"/>
        <v/>
      </c>
      <c r="U114" s="10" t="str">
        <f>IF($B114=1,"",IF(TrackingWorksheet!$K119="YES",1, 0)*D114)</f>
        <v/>
      </c>
      <c r="V114" s="20">
        <f t="shared" si="25"/>
        <v>0</v>
      </c>
      <c r="W114" s="20">
        <f t="shared" si="26"/>
        <v>0</v>
      </c>
      <c r="X114" s="10" t="str">
        <f>IF($B114=1,"",IF(AND(TrackingWorksheet!$L119&lt;&gt;"", TrackingWorksheet!$L119&gt;=WeeklySummary!$C$6,TrackingWorksheet!$L119&lt;=WeeklySummary!$C$7,OR(TrackingWorksheet!$H119=Lists!$D$4,TrackingWorksheet!$J119=Lists!$D$4)), 1, 0))</f>
        <v/>
      </c>
      <c r="Y114" s="10" t="str">
        <f>IF($B114=1,"",IF(AND(TrackingWorksheet!$L119&lt;&gt;"", TrackingWorksheet!$L119&gt;=WeeklySummary!$C$6,TrackingWorksheet!$L119&lt;=WeeklySummary!$C$7,OR(TrackingWorksheet!$H119=Lists!$D$5,TrackingWorksheet!$J119=Lists!$D$5)), 1, 0))</f>
        <v/>
      </c>
      <c r="Z114" s="10" t="str">
        <f>IF($B114=1,"",IF(AND(TrackingWorksheet!$L119&lt;&gt;"", TrackingWorksheet!$L119&gt;=WeeklySummary!$C$6,TrackingWorksheet!$L119&lt;=WeeklySummary!$C$7,OR(TrackingWorksheet!$H119=Lists!$D$6,TrackingWorksheet!$J119=Lists!$D$6)), 1, 0))</f>
        <v/>
      </c>
      <c r="AA114" s="19" t="str">
        <f>IF(B114=1,"",IF(AND(TrackingWorksheet!M119&lt;&gt;"",TrackingWorksheet!M119&lt;=WeeklySummary!$C$7),1,0)*D114)</f>
        <v/>
      </c>
      <c r="AB114" s="19" t="str">
        <f>IF(B114=1,"",IF(AND(TrackingWorksheet!N119&lt;&gt;"",TrackingWorksheet!N119&lt;=WeeklySummary!$C$7),1,0)*D114)</f>
        <v/>
      </c>
      <c r="AC114" s="19" t="str">
        <f>IF(B114=1,"",TrackingWorksheet!T119)</f>
        <v/>
      </c>
      <c r="AD114" s="19" t="str">
        <f>IF(B114=1,"",IF(D114*AND(TrackingWorksheet!S119&gt;=Calculations!$BD$3,TrackingWorksheet!U119="",TrackingWorksheet!K119="YES"),1,0))</f>
        <v/>
      </c>
      <c r="AE114" s="19" t="str">
        <f>IF($B114=1,"",IF(AND(TrackingWorksheet!$S119&gt;$BE$3,TrackingWorksheet!$T119=Lists!$P$4),1, 0)*D114)</f>
        <v/>
      </c>
      <c r="AF114" s="19" t="str">
        <f>IF($B114=1,"",IF(AND(TrackingWorksheet!$U119&gt;$BE$3,TrackingWorksheet!$V119=Lists!$P$4),1, 0)*D114)</f>
        <v/>
      </c>
      <c r="AG114" s="19" t="str">
        <f>IF($B114=1,"",IF(AND(TrackingWorksheet!$W119&gt;$BE$3,TrackingWorksheet!$X119=Lists!$P$4),1, 0)*D114)</f>
        <v/>
      </c>
      <c r="AH114" s="19" t="str">
        <f>IF($B114=1,"",IF(AND(TrackingWorksheet!$Y119&gt;$BE$3,TrackingWorksheet!$Z119=Lists!$P$4),1, 0)*D114)</f>
        <v/>
      </c>
      <c r="AI114" s="19" t="str">
        <f>IF($B114=1,"",IF(AND(TrackingWorksheet!$AA119&gt;$BE$3,TrackingWorksheet!$AB119=Lists!$P$4),1, 0)*D114)</f>
        <v/>
      </c>
      <c r="AJ114" s="19" t="str">
        <f>IF($B114=1,"",IF(AND(TrackingWorksheet!$S119&gt;$BE$3,TrackingWorksheet!$T119=Lists!$P$5),1, 0)*D114)</f>
        <v/>
      </c>
      <c r="AK114" s="19" t="str">
        <f>IF($B114=1,"",IF(AND(TrackingWorksheet!$U119&gt;$BE$3,TrackingWorksheet!$V119=Lists!$P$5),1, 0)*D114)</f>
        <v/>
      </c>
      <c r="AL114" s="19" t="str">
        <f>IF($B114=1,"",IF(AND(TrackingWorksheet!$W119&gt;$BE$3,TrackingWorksheet!$X119=Lists!$P$5),1, 0)*D114)</f>
        <v/>
      </c>
      <c r="AM114" s="19" t="str">
        <f>IF($B114=1,"",IF(AND(TrackingWorksheet!$Y119&gt;$BE$3,TrackingWorksheet!$Z119=Lists!$P$5),1, 0)*D114)</f>
        <v/>
      </c>
      <c r="AN114" s="19" t="str">
        <f>IF($B114=1,"",IF(AND(TrackingWorksheet!$AA119&gt;$BE$3,TrackingWorksheet!$AB119=Lists!$P$5),1, 0)*D114)</f>
        <v/>
      </c>
      <c r="AO114" s="19" t="str">
        <f>IF($B114=1,"",IF(AND(TrackingWorksheet!$S119&gt;$BE$3,TrackingWorksheet!$T119=Lists!$P$6),1, 0)*D114)</f>
        <v/>
      </c>
      <c r="AP114" s="19" t="str">
        <f>IF($B114=1,"",IF(AND(TrackingWorksheet!$U119&gt;$BE$3,TrackingWorksheet!$V119=Lists!$P$6),1, 0)*D114)</f>
        <v/>
      </c>
      <c r="AQ114" s="19" t="str">
        <f>IF($B114=1,"",IF(AND(TrackingWorksheet!$W119&gt;$BE$3,TrackingWorksheet!$X119=Lists!$P$6),1, 0)*D114)</f>
        <v/>
      </c>
      <c r="AR114" s="19" t="str">
        <f>IF($B114=1,"",IF(AND(TrackingWorksheet!$Y119&gt;$BE$3,TrackingWorksheet!$Z119=Lists!$P$6),1, 0)*D114)</f>
        <v/>
      </c>
      <c r="AS114" s="19" t="str">
        <f>IF($B114=1,"",IF(AND(TrackingWorksheet!$AA119&gt;$BE$3,TrackingWorksheet!$AB119=Lists!$P$6),1, 0)*D114)</f>
        <v/>
      </c>
      <c r="AT114" s="19">
        <f t="shared" si="27"/>
        <v>0</v>
      </c>
      <c r="AU114" s="19" t="str">
        <f>IF(B114=1,"",IF(AND(TrackingWorksheet!K119="",TrackingWorksheet!M119="", TrackingWorksheet!N119="", TrackingWorksheet!S119="", TrackingWorksheet!V119="", TrackingWorksheet!W119="", TrackingWorksheet!Y119="", TrackingWorksheet!AA119="", V114=1),1,0)*D114)</f>
        <v/>
      </c>
      <c r="AV114" s="19" t="str">
        <f>IF(B114=1,"",IF(D114*AND(TrackingWorksheet!U119&gt;Calculations!$BE$3,TrackingWorksheet!K119="YES"),1,0))</f>
        <v/>
      </c>
      <c r="AW114" s="19" t="str">
        <f>IF(B114=1,"",IF(D114*AND(TrackingWorksheet!W119&gt;Calculations!$BE$3,TrackingWorksheet!K119="YES"),1,0))</f>
        <v/>
      </c>
      <c r="AX114" s="19">
        <f t="shared" si="28"/>
        <v>0</v>
      </c>
      <c r="AY114" s="19">
        <f t="shared" si="24"/>
        <v>0</v>
      </c>
      <c r="AZ114" s="27" t="str">
        <f>IF(B114=1,"",IF(TrackingWorksheet!Q119="","",TrackingWorksheet!Q119))</f>
        <v/>
      </c>
      <c r="BB114" s="4"/>
      <c r="BC114" s="4"/>
      <c r="BD114" s="4"/>
      <c r="BE114" s="4"/>
      <c r="BF114" s="4"/>
      <c r="BG114" s="4" t="str">
        <f>IF(B114=1,"",IF(AND(N114=1,TrackingWorksheet!$I119+14&lt;=WeeklySummary!$C$7),1,0))</f>
        <v/>
      </c>
      <c r="BH114" s="4" t="str">
        <f>IF(B114=1,"",IF(AND(R114=1,TrackingWorksheet!$I119+14&lt;=WeeklySummary!$C$7),1,0))</f>
        <v/>
      </c>
      <c r="BI114" s="4" t="str">
        <f>IF(B114=1,"",IF(AND(J114=1,TrackingWorksheet!$G119+14&lt;=WeeklySummary!$C$7),1,0))</f>
        <v/>
      </c>
      <c r="BJ114" s="4" t="str">
        <f>IF(B114=1,"",IF(AND(T114=1,TrackingWorksheet!$I119+14&lt;=WeeklySummary!$C$7),1,0))</f>
        <v/>
      </c>
      <c r="BK114" s="4" t="str">
        <f>IF(B114=1,"",IF(AND(T114=1,TrackingWorksheet!$G119+14&lt;=WeeklySummary!$C$7),1,0))</f>
        <v/>
      </c>
      <c r="BL114" s="4">
        <f t="shared" si="37"/>
        <v>0</v>
      </c>
    </row>
    <row r="115" spans="2:64" x14ac:dyDescent="0.25">
      <c r="B115" s="27">
        <f>IF(AND(ISBLANK(TrackingWorksheet!B120),ISBLANK(TrackingWorksheet!C120),ISBLANK(TrackingWorksheet!G120),ISBLANK(TrackingWorksheet!H120),
ISBLANK(TrackingWorksheet!I120),ISBLANK(TrackingWorksheet!J120),ISBLANK(TrackingWorksheet!M120),
ISBLANK(TrackingWorksheet!N122)),1,0)</f>
        <v>1</v>
      </c>
      <c r="C115" s="12" t="str">
        <f>IF(B115=1,"",TrackingWorksheet!F120)</f>
        <v/>
      </c>
      <c r="D115" s="20" t="str">
        <f>IF(B115=1,"",IF(AND(TrackingWorksheet!B120&lt;&gt;"",TrackingWorksheet!B120&lt;=WeeklySummary!$C$7,OR(TrackingWorksheet!C120="",TrackingWorksheet!C120&gt;=WeeklySummary!$C$6)),1,0))</f>
        <v/>
      </c>
      <c r="E115" s="10" t="str">
        <f>IF(B115=1,"",IF(AND(TrackingWorksheet!G120 &lt;&gt;"",TrackingWorksheet!G120&lt;=WeeklySummary!$C$7, TrackingWorksheet!H120=Lists!$D$4), "Y", "N"))</f>
        <v/>
      </c>
      <c r="F115" s="10" t="str">
        <f>IF(B115=1,"",IF(AND(TrackingWorksheet!I120 &lt;&gt;"", TrackingWorksheet!I120&lt;=WeeklySummary!$C$7, TrackingWorksheet!J120=Lists!$D$4), "Y", "N"))</f>
        <v/>
      </c>
      <c r="G115" s="10" t="str">
        <f>IF(B115=1,"",IF(AND(TrackingWorksheet!G120 &lt;&gt;"",TrackingWorksheet!G120&lt;=WeeklySummary!$C$7, TrackingWorksheet!H120=Lists!$D$5), "Y", "N"))</f>
        <v/>
      </c>
      <c r="H115" s="10" t="str">
        <f>IF(B115=1,"",IF(AND(TrackingWorksheet!I120 &lt;&gt;"", TrackingWorksheet!I120&lt;=WeeklySummary!$C$7, TrackingWorksheet!J120=Lists!$D$5), "Y", "N"))</f>
        <v/>
      </c>
      <c r="I115" s="20" t="str">
        <f>IF(B115=1,"",IF(AND(TrackingWorksheet!G120 &lt;&gt;"", TrackingWorksheet!G120&lt;=WeeklySummary!$C$7, TrackingWorksheet!H120=Lists!$D$6), 1, 0))</f>
        <v/>
      </c>
      <c r="J115" s="20" t="str">
        <f t="shared" si="29"/>
        <v/>
      </c>
      <c r="K115" s="10" t="str">
        <f>IF(B115=1,"",IF(AND(TrackingWorksheet!I120&lt;=WeeklySummary!$C$7,TrackingWorksheet!K120="YES"),0,IF(AND(AND(OR(E115="Y",F115="Y"),E115&lt;&gt;F115),G115&lt;&gt;"Y", H115&lt;&gt;"Y"), 1, 0)))</f>
        <v/>
      </c>
      <c r="L115" s="20" t="str">
        <f t="shared" si="30"/>
        <v/>
      </c>
      <c r="M115" s="10" t="str">
        <f t="shared" si="31"/>
        <v/>
      </c>
      <c r="N115" s="20" t="str">
        <f t="shared" si="32"/>
        <v/>
      </c>
      <c r="O115" s="10" t="str">
        <f>IF(B115=1,"",IF(AND(TrackingWorksheet!I120&lt;=WeeklySummary!$C$7,TrackingWorksheet!K120="YES"),0,IF(AND(AND(OR(G115="Y",H115="Y"),G115&lt;&gt;H115),E115&lt;&gt;"Y", F115&lt;&gt;"Y"), 1, 0)))</f>
        <v/>
      </c>
      <c r="P115" s="20" t="str">
        <f t="shared" si="33"/>
        <v/>
      </c>
      <c r="Q115" s="10" t="str">
        <f t="shared" si="34"/>
        <v/>
      </c>
      <c r="R115" s="10" t="str">
        <f t="shared" si="35"/>
        <v/>
      </c>
      <c r="S115" s="10" t="str">
        <f>IF(B115=1,"",IF(AND(OR(AND(TrackingWorksheet!H120=Lists!$D$7,TrackingWorksheet!H120=TrackingWorksheet!J120),TrackingWorksheet!H120&lt;&gt;TrackingWorksheet!J120),TrackingWorksheet!K120="YES",TrackingWorksheet!H120&lt;&gt;Lists!$D$6,TrackingWorksheet!G120&lt;=WeeklySummary!$C$7,TrackingWorksheet!I120&lt;=WeeklySummary!$C$7),1,0))</f>
        <v/>
      </c>
      <c r="T115" s="10" t="str">
        <f t="shared" si="36"/>
        <v/>
      </c>
      <c r="U115" s="10" t="str">
        <f>IF($B115=1,"",IF(TrackingWorksheet!$K120="YES",1, 0)*D115)</f>
        <v/>
      </c>
      <c r="V115" s="20">
        <f t="shared" si="25"/>
        <v>0</v>
      </c>
      <c r="W115" s="20">
        <f t="shared" si="26"/>
        <v>0</v>
      </c>
      <c r="X115" s="10" t="str">
        <f>IF($B115=1,"",IF(AND(TrackingWorksheet!$L120&lt;&gt;"", TrackingWorksheet!$L120&gt;=WeeklySummary!$C$6,TrackingWorksheet!$L120&lt;=WeeklySummary!$C$7,OR(TrackingWorksheet!$H120=Lists!$D$4,TrackingWorksheet!$J120=Lists!$D$4)), 1, 0))</f>
        <v/>
      </c>
      <c r="Y115" s="10" t="str">
        <f>IF($B115=1,"",IF(AND(TrackingWorksheet!$L120&lt;&gt;"", TrackingWorksheet!$L120&gt;=WeeklySummary!$C$6,TrackingWorksheet!$L120&lt;=WeeklySummary!$C$7,OR(TrackingWorksheet!$H120=Lists!$D$5,TrackingWorksheet!$J120=Lists!$D$5)), 1, 0))</f>
        <v/>
      </c>
      <c r="Z115" s="10" t="str">
        <f>IF($B115=1,"",IF(AND(TrackingWorksheet!$L120&lt;&gt;"", TrackingWorksheet!$L120&gt;=WeeklySummary!$C$6,TrackingWorksheet!$L120&lt;=WeeklySummary!$C$7,OR(TrackingWorksheet!$H120=Lists!$D$6,TrackingWorksheet!$J120=Lists!$D$6)), 1, 0))</f>
        <v/>
      </c>
      <c r="AA115" s="19" t="str">
        <f>IF(B115=1,"",IF(AND(TrackingWorksheet!M120&lt;&gt;"",TrackingWorksheet!M120&lt;=WeeklySummary!$C$7),1,0)*D115)</f>
        <v/>
      </c>
      <c r="AB115" s="19" t="str">
        <f>IF(B115=1,"",IF(AND(TrackingWorksheet!N120&lt;&gt;"",TrackingWorksheet!N120&lt;=WeeklySummary!$C$7),1,0)*D115)</f>
        <v/>
      </c>
      <c r="AC115" s="19" t="str">
        <f>IF(B115=1,"",TrackingWorksheet!T120)</f>
        <v/>
      </c>
      <c r="AD115" s="19" t="str">
        <f>IF(B115=1,"",IF(D115*AND(TrackingWorksheet!S120&gt;=Calculations!$BD$3,TrackingWorksheet!U120="",TrackingWorksheet!K120="YES"),1,0))</f>
        <v/>
      </c>
      <c r="AE115" s="19" t="str">
        <f>IF($B115=1,"",IF(AND(TrackingWorksheet!$S120&gt;$BE$3,TrackingWorksheet!$T120=Lists!$P$4),1, 0)*D115)</f>
        <v/>
      </c>
      <c r="AF115" s="19" t="str">
        <f>IF($B115=1,"",IF(AND(TrackingWorksheet!$U120&gt;$BE$3,TrackingWorksheet!$V120=Lists!$P$4),1, 0)*D115)</f>
        <v/>
      </c>
      <c r="AG115" s="19" t="str">
        <f>IF($B115=1,"",IF(AND(TrackingWorksheet!$W120&gt;$BE$3,TrackingWorksheet!$X120=Lists!$P$4),1, 0)*D115)</f>
        <v/>
      </c>
      <c r="AH115" s="19" t="str">
        <f>IF($B115=1,"",IF(AND(TrackingWorksheet!$Y120&gt;$BE$3,TrackingWorksheet!$Z120=Lists!$P$4),1, 0)*D115)</f>
        <v/>
      </c>
      <c r="AI115" s="19" t="str">
        <f>IF($B115=1,"",IF(AND(TrackingWorksheet!$AA120&gt;$BE$3,TrackingWorksheet!$AB120=Lists!$P$4),1, 0)*D115)</f>
        <v/>
      </c>
      <c r="AJ115" s="19" t="str">
        <f>IF($B115=1,"",IF(AND(TrackingWorksheet!$S120&gt;$BE$3,TrackingWorksheet!$T120=Lists!$P$5),1, 0)*D115)</f>
        <v/>
      </c>
      <c r="AK115" s="19" t="str">
        <f>IF($B115=1,"",IF(AND(TrackingWorksheet!$U120&gt;$BE$3,TrackingWorksheet!$V120=Lists!$P$5),1, 0)*D115)</f>
        <v/>
      </c>
      <c r="AL115" s="19" t="str">
        <f>IF($B115=1,"",IF(AND(TrackingWorksheet!$W120&gt;$BE$3,TrackingWorksheet!$X120=Lists!$P$5),1, 0)*D115)</f>
        <v/>
      </c>
      <c r="AM115" s="19" t="str">
        <f>IF($B115=1,"",IF(AND(TrackingWorksheet!$Y120&gt;$BE$3,TrackingWorksheet!$Z120=Lists!$P$5),1, 0)*D115)</f>
        <v/>
      </c>
      <c r="AN115" s="19" t="str">
        <f>IF($B115=1,"",IF(AND(TrackingWorksheet!$AA120&gt;$BE$3,TrackingWorksheet!$AB120=Lists!$P$5),1, 0)*D115)</f>
        <v/>
      </c>
      <c r="AO115" s="19" t="str">
        <f>IF($B115=1,"",IF(AND(TrackingWorksheet!$S120&gt;$BE$3,TrackingWorksheet!$T120=Lists!$P$6),1, 0)*D115)</f>
        <v/>
      </c>
      <c r="AP115" s="19" t="str">
        <f>IF($B115=1,"",IF(AND(TrackingWorksheet!$U120&gt;$BE$3,TrackingWorksheet!$V120=Lists!$P$6),1, 0)*D115)</f>
        <v/>
      </c>
      <c r="AQ115" s="19" t="str">
        <f>IF($B115=1,"",IF(AND(TrackingWorksheet!$W120&gt;$BE$3,TrackingWorksheet!$X120=Lists!$P$6),1, 0)*D115)</f>
        <v/>
      </c>
      <c r="AR115" s="19" t="str">
        <f>IF($B115=1,"",IF(AND(TrackingWorksheet!$Y120&gt;$BE$3,TrackingWorksheet!$Z120=Lists!$P$6),1, 0)*D115)</f>
        <v/>
      </c>
      <c r="AS115" s="19" t="str">
        <f>IF($B115=1,"",IF(AND(TrackingWorksheet!$AA120&gt;$BE$3,TrackingWorksheet!$AB120=Lists!$P$6),1, 0)*D115)</f>
        <v/>
      </c>
      <c r="AT115" s="19">
        <f t="shared" si="27"/>
        <v>0</v>
      </c>
      <c r="AU115" s="19" t="str">
        <f>IF(B115=1,"",IF(AND(TrackingWorksheet!K120="",TrackingWorksheet!M120="", TrackingWorksheet!N120="", TrackingWorksheet!S120="", TrackingWorksheet!V120="", TrackingWorksheet!W120="", TrackingWorksheet!Y120="", TrackingWorksheet!AA120="", V115=1),1,0)*D115)</f>
        <v/>
      </c>
      <c r="AV115" s="19" t="str">
        <f>IF(B115=1,"",IF(D115*AND(TrackingWorksheet!U120&gt;Calculations!$BE$3,TrackingWorksheet!K120="YES"),1,0))</f>
        <v/>
      </c>
      <c r="AW115" s="19" t="str">
        <f>IF(B115=1,"",IF(D115*AND(TrackingWorksheet!W120&gt;Calculations!$BE$3,TrackingWorksheet!K120="YES"),1,0))</f>
        <v/>
      </c>
      <c r="AX115" s="19">
        <f t="shared" si="28"/>
        <v>0</v>
      </c>
      <c r="AY115" s="19">
        <f t="shared" si="24"/>
        <v>0</v>
      </c>
      <c r="AZ115" s="27" t="str">
        <f>IF(B115=1,"",IF(TrackingWorksheet!Q120="","",TrackingWorksheet!Q120))</f>
        <v/>
      </c>
      <c r="BB115" s="4"/>
      <c r="BC115" s="4"/>
      <c r="BD115" s="4"/>
      <c r="BE115" s="4"/>
      <c r="BF115" s="4"/>
      <c r="BG115" s="4" t="str">
        <f>IF(B115=1,"",IF(AND(N115=1,TrackingWorksheet!$I120+14&lt;=WeeklySummary!$C$7),1,0))</f>
        <v/>
      </c>
      <c r="BH115" s="4" t="str">
        <f>IF(B115=1,"",IF(AND(R115=1,TrackingWorksheet!$I120+14&lt;=WeeklySummary!$C$7),1,0))</f>
        <v/>
      </c>
      <c r="BI115" s="4" t="str">
        <f>IF(B115=1,"",IF(AND(J115=1,TrackingWorksheet!$G120+14&lt;=WeeklySummary!$C$7),1,0))</f>
        <v/>
      </c>
      <c r="BJ115" s="4" t="str">
        <f>IF(B115=1,"",IF(AND(T115=1,TrackingWorksheet!$I120+14&lt;=WeeklySummary!$C$7),1,0))</f>
        <v/>
      </c>
      <c r="BK115" s="4" t="str">
        <f>IF(B115=1,"",IF(AND(T115=1,TrackingWorksheet!$G120+14&lt;=WeeklySummary!$C$7),1,0))</f>
        <v/>
      </c>
      <c r="BL115" s="4">
        <f t="shared" si="37"/>
        <v>0</v>
      </c>
    </row>
    <row r="116" spans="2:64" x14ac:dyDescent="0.25">
      <c r="B116" s="27">
        <f>IF(AND(ISBLANK(TrackingWorksheet!B121),ISBLANK(TrackingWorksheet!C121),ISBLANK(TrackingWorksheet!G121),ISBLANK(TrackingWorksheet!H121),
ISBLANK(TrackingWorksheet!I121),ISBLANK(TrackingWorksheet!J121),ISBLANK(TrackingWorksheet!M121),
ISBLANK(TrackingWorksheet!N123)),1,0)</f>
        <v>1</v>
      </c>
      <c r="C116" s="12" t="str">
        <f>IF(B116=1,"",TrackingWorksheet!F121)</f>
        <v/>
      </c>
      <c r="D116" s="20" t="str">
        <f>IF(B116=1,"",IF(AND(TrackingWorksheet!B121&lt;&gt;"",TrackingWorksheet!B121&lt;=WeeklySummary!$C$7,OR(TrackingWorksheet!C121="",TrackingWorksheet!C121&gt;=WeeklySummary!$C$6)),1,0))</f>
        <v/>
      </c>
      <c r="E116" s="10" t="str">
        <f>IF(B116=1,"",IF(AND(TrackingWorksheet!G121 &lt;&gt;"",TrackingWorksheet!G121&lt;=WeeklySummary!$C$7, TrackingWorksheet!H121=Lists!$D$4), "Y", "N"))</f>
        <v/>
      </c>
      <c r="F116" s="10" t="str">
        <f>IF(B116=1,"",IF(AND(TrackingWorksheet!I121 &lt;&gt;"", TrackingWorksheet!I121&lt;=WeeklySummary!$C$7, TrackingWorksheet!J121=Lists!$D$4), "Y", "N"))</f>
        <v/>
      </c>
      <c r="G116" s="10" t="str">
        <f>IF(B116=1,"",IF(AND(TrackingWorksheet!G121 &lt;&gt;"",TrackingWorksheet!G121&lt;=WeeklySummary!$C$7, TrackingWorksheet!H121=Lists!$D$5), "Y", "N"))</f>
        <v/>
      </c>
      <c r="H116" s="10" t="str">
        <f>IF(B116=1,"",IF(AND(TrackingWorksheet!I121 &lt;&gt;"", TrackingWorksheet!I121&lt;=WeeklySummary!$C$7, TrackingWorksheet!J121=Lists!$D$5), "Y", "N"))</f>
        <v/>
      </c>
      <c r="I116" s="20" t="str">
        <f>IF(B116=1,"",IF(AND(TrackingWorksheet!G121 &lt;&gt;"", TrackingWorksheet!G121&lt;=WeeklySummary!$C$7, TrackingWorksheet!H121=Lists!$D$6), 1, 0))</f>
        <v/>
      </c>
      <c r="J116" s="20" t="str">
        <f t="shared" si="29"/>
        <v/>
      </c>
      <c r="K116" s="10" t="str">
        <f>IF(B116=1,"",IF(AND(TrackingWorksheet!I121&lt;=WeeklySummary!$C$7,TrackingWorksheet!K121="YES"),0,IF(AND(AND(OR(E116="Y",F116="Y"),E116&lt;&gt;F116),G116&lt;&gt;"Y", H116&lt;&gt;"Y"), 1, 0)))</f>
        <v/>
      </c>
      <c r="L116" s="20" t="str">
        <f t="shared" si="30"/>
        <v/>
      </c>
      <c r="M116" s="10" t="str">
        <f t="shared" si="31"/>
        <v/>
      </c>
      <c r="N116" s="20" t="str">
        <f t="shared" si="32"/>
        <v/>
      </c>
      <c r="O116" s="10" t="str">
        <f>IF(B116=1,"",IF(AND(TrackingWorksheet!I121&lt;=WeeklySummary!$C$7,TrackingWorksheet!K121="YES"),0,IF(AND(AND(OR(G116="Y",H116="Y"),G116&lt;&gt;H116),E116&lt;&gt;"Y", F116&lt;&gt;"Y"), 1, 0)))</f>
        <v/>
      </c>
      <c r="P116" s="20" t="str">
        <f t="shared" si="33"/>
        <v/>
      </c>
      <c r="Q116" s="10" t="str">
        <f t="shared" si="34"/>
        <v/>
      </c>
      <c r="R116" s="10" t="str">
        <f t="shared" si="35"/>
        <v/>
      </c>
      <c r="S116" s="10" t="str">
        <f>IF(B116=1,"",IF(AND(OR(AND(TrackingWorksheet!H121=Lists!$D$7,TrackingWorksheet!H121=TrackingWorksheet!J121),TrackingWorksheet!H121&lt;&gt;TrackingWorksheet!J121),TrackingWorksheet!K121="YES",TrackingWorksheet!H121&lt;&gt;Lists!$D$6,TrackingWorksheet!G121&lt;=WeeklySummary!$C$7,TrackingWorksheet!I121&lt;=WeeklySummary!$C$7),1,0))</f>
        <v/>
      </c>
      <c r="T116" s="10" t="str">
        <f t="shared" si="36"/>
        <v/>
      </c>
      <c r="U116" s="10" t="str">
        <f>IF($B116=1,"",IF(TrackingWorksheet!$K121="YES",1, 0)*D116)</f>
        <v/>
      </c>
      <c r="V116" s="20">
        <f t="shared" si="25"/>
        <v>0</v>
      </c>
      <c r="W116" s="20">
        <f t="shared" si="26"/>
        <v>0</v>
      </c>
      <c r="X116" s="10" t="str">
        <f>IF($B116=1,"",IF(AND(TrackingWorksheet!$L121&lt;&gt;"", TrackingWorksheet!$L121&gt;=WeeklySummary!$C$6,TrackingWorksheet!$L121&lt;=WeeklySummary!$C$7,OR(TrackingWorksheet!$H121=Lists!$D$4,TrackingWorksheet!$J121=Lists!$D$4)), 1, 0))</f>
        <v/>
      </c>
      <c r="Y116" s="10" t="str">
        <f>IF($B116=1,"",IF(AND(TrackingWorksheet!$L121&lt;&gt;"", TrackingWorksheet!$L121&gt;=WeeklySummary!$C$6,TrackingWorksheet!$L121&lt;=WeeklySummary!$C$7,OR(TrackingWorksheet!$H121=Lists!$D$5,TrackingWorksheet!$J121=Lists!$D$5)), 1, 0))</f>
        <v/>
      </c>
      <c r="Z116" s="10" t="str">
        <f>IF($B116=1,"",IF(AND(TrackingWorksheet!$L121&lt;&gt;"", TrackingWorksheet!$L121&gt;=WeeklySummary!$C$6,TrackingWorksheet!$L121&lt;=WeeklySummary!$C$7,OR(TrackingWorksheet!$H121=Lists!$D$6,TrackingWorksheet!$J121=Lists!$D$6)), 1, 0))</f>
        <v/>
      </c>
      <c r="AA116" s="19" t="str">
        <f>IF(B116=1,"",IF(AND(TrackingWorksheet!M121&lt;&gt;"",TrackingWorksheet!M121&lt;=WeeklySummary!$C$7),1,0)*D116)</f>
        <v/>
      </c>
      <c r="AB116" s="19" t="str">
        <f>IF(B116=1,"",IF(AND(TrackingWorksheet!N121&lt;&gt;"",TrackingWorksheet!N121&lt;=WeeklySummary!$C$7),1,0)*D116)</f>
        <v/>
      </c>
      <c r="AC116" s="19" t="str">
        <f>IF(B116=1,"",TrackingWorksheet!T121)</f>
        <v/>
      </c>
      <c r="AD116" s="19" t="str">
        <f>IF(B116=1,"",IF(D116*AND(TrackingWorksheet!S121&gt;=Calculations!$BD$3,TrackingWorksheet!U121="",TrackingWorksheet!K121="YES"),1,0))</f>
        <v/>
      </c>
      <c r="AE116" s="19" t="str">
        <f>IF($B116=1,"",IF(AND(TrackingWorksheet!$S121&gt;$BE$3,TrackingWorksheet!$T121=Lists!$P$4),1, 0)*D116)</f>
        <v/>
      </c>
      <c r="AF116" s="19" t="str">
        <f>IF($B116=1,"",IF(AND(TrackingWorksheet!$U121&gt;$BE$3,TrackingWorksheet!$V121=Lists!$P$4),1, 0)*D116)</f>
        <v/>
      </c>
      <c r="AG116" s="19" t="str">
        <f>IF($B116=1,"",IF(AND(TrackingWorksheet!$W121&gt;$BE$3,TrackingWorksheet!$X121=Lists!$P$4),1, 0)*D116)</f>
        <v/>
      </c>
      <c r="AH116" s="19" t="str">
        <f>IF($B116=1,"",IF(AND(TrackingWorksheet!$Y121&gt;$BE$3,TrackingWorksheet!$Z121=Lists!$P$4),1, 0)*D116)</f>
        <v/>
      </c>
      <c r="AI116" s="19" t="str">
        <f>IF($B116=1,"",IF(AND(TrackingWorksheet!$AA121&gt;$BE$3,TrackingWorksheet!$AB121=Lists!$P$4),1, 0)*D116)</f>
        <v/>
      </c>
      <c r="AJ116" s="19" t="str">
        <f>IF($B116=1,"",IF(AND(TrackingWorksheet!$S121&gt;$BE$3,TrackingWorksheet!$T121=Lists!$P$5),1, 0)*D116)</f>
        <v/>
      </c>
      <c r="AK116" s="19" t="str">
        <f>IF($B116=1,"",IF(AND(TrackingWorksheet!$U121&gt;$BE$3,TrackingWorksheet!$V121=Lists!$P$5),1, 0)*D116)</f>
        <v/>
      </c>
      <c r="AL116" s="19" t="str">
        <f>IF($B116=1,"",IF(AND(TrackingWorksheet!$W121&gt;$BE$3,TrackingWorksheet!$X121=Lists!$P$5),1, 0)*D116)</f>
        <v/>
      </c>
      <c r="AM116" s="19" t="str">
        <f>IF($B116=1,"",IF(AND(TrackingWorksheet!$Y121&gt;$BE$3,TrackingWorksheet!$Z121=Lists!$P$5),1, 0)*D116)</f>
        <v/>
      </c>
      <c r="AN116" s="19" t="str">
        <f>IF($B116=1,"",IF(AND(TrackingWorksheet!$AA121&gt;$BE$3,TrackingWorksheet!$AB121=Lists!$P$5),1, 0)*D116)</f>
        <v/>
      </c>
      <c r="AO116" s="19" t="str">
        <f>IF($B116=1,"",IF(AND(TrackingWorksheet!$S121&gt;$BE$3,TrackingWorksheet!$T121=Lists!$P$6),1, 0)*D116)</f>
        <v/>
      </c>
      <c r="AP116" s="19" t="str">
        <f>IF($B116=1,"",IF(AND(TrackingWorksheet!$U121&gt;$BE$3,TrackingWorksheet!$V121=Lists!$P$6),1, 0)*D116)</f>
        <v/>
      </c>
      <c r="AQ116" s="19" t="str">
        <f>IF($B116=1,"",IF(AND(TrackingWorksheet!$W121&gt;$BE$3,TrackingWorksheet!$X121=Lists!$P$6),1, 0)*D116)</f>
        <v/>
      </c>
      <c r="AR116" s="19" t="str">
        <f>IF($B116=1,"",IF(AND(TrackingWorksheet!$Y121&gt;$BE$3,TrackingWorksheet!$Z121=Lists!$P$6),1, 0)*D116)</f>
        <v/>
      </c>
      <c r="AS116" s="19" t="str">
        <f>IF($B116=1,"",IF(AND(TrackingWorksheet!$AA121&gt;$BE$3,TrackingWorksheet!$AB121=Lists!$P$6),1, 0)*D116)</f>
        <v/>
      </c>
      <c r="AT116" s="19">
        <f t="shared" si="27"/>
        <v>0</v>
      </c>
      <c r="AU116" s="19" t="str">
        <f>IF(B116=1,"",IF(AND(TrackingWorksheet!K121="",TrackingWorksheet!M121="", TrackingWorksheet!N121="", TrackingWorksheet!S121="", TrackingWorksheet!V121="", TrackingWorksheet!W121="", TrackingWorksheet!Y121="", TrackingWorksheet!AA121="", V116=1),1,0)*D116)</f>
        <v/>
      </c>
      <c r="AV116" s="19" t="str">
        <f>IF(B116=1,"",IF(D116*AND(TrackingWorksheet!U121&gt;Calculations!$BE$3,TrackingWorksheet!K121="YES"),1,0))</f>
        <v/>
      </c>
      <c r="AW116" s="19" t="str">
        <f>IF(B116=1,"",IF(D116*AND(TrackingWorksheet!W121&gt;Calculations!$BE$3,TrackingWorksheet!K121="YES"),1,0))</f>
        <v/>
      </c>
      <c r="AX116" s="19">
        <f t="shared" si="28"/>
        <v>0</v>
      </c>
      <c r="AY116" s="19">
        <f t="shared" si="24"/>
        <v>0</v>
      </c>
      <c r="AZ116" s="27" t="str">
        <f>IF(B116=1,"",IF(TrackingWorksheet!Q121="","",TrackingWorksheet!Q121))</f>
        <v/>
      </c>
      <c r="BB116" s="4"/>
      <c r="BC116" s="4"/>
      <c r="BD116" s="4"/>
      <c r="BE116" s="4"/>
      <c r="BF116" s="4"/>
      <c r="BG116" s="4" t="str">
        <f>IF(B116=1,"",IF(AND(N116=1,TrackingWorksheet!$I121+14&lt;=WeeklySummary!$C$7),1,0))</f>
        <v/>
      </c>
      <c r="BH116" s="4" t="str">
        <f>IF(B116=1,"",IF(AND(R116=1,TrackingWorksheet!$I121+14&lt;=WeeklySummary!$C$7),1,0))</f>
        <v/>
      </c>
      <c r="BI116" s="4" t="str">
        <f>IF(B116=1,"",IF(AND(J116=1,TrackingWorksheet!$G121+14&lt;=WeeklySummary!$C$7),1,0))</f>
        <v/>
      </c>
      <c r="BJ116" s="4" t="str">
        <f>IF(B116=1,"",IF(AND(T116=1,TrackingWorksheet!$I121+14&lt;=WeeklySummary!$C$7),1,0))</f>
        <v/>
      </c>
      <c r="BK116" s="4" t="str">
        <f>IF(B116=1,"",IF(AND(T116=1,TrackingWorksheet!$G121+14&lt;=WeeklySummary!$C$7),1,0))</f>
        <v/>
      </c>
      <c r="BL116" s="4">
        <f t="shared" si="37"/>
        <v>0</v>
      </c>
    </row>
    <row r="117" spans="2:64" x14ac:dyDescent="0.25">
      <c r="B117" s="27">
        <f>IF(AND(ISBLANK(TrackingWorksheet!B122),ISBLANK(TrackingWorksheet!C122),ISBLANK(TrackingWorksheet!G122),ISBLANK(TrackingWorksheet!H122),
ISBLANK(TrackingWorksheet!I122),ISBLANK(TrackingWorksheet!J122),ISBLANK(TrackingWorksheet!M122),
ISBLANK(TrackingWorksheet!N124)),1,0)</f>
        <v>1</v>
      </c>
      <c r="C117" s="12" t="str">
        <f>IF(B117=1,"",TrackingWorksheet!F122)</f>
        <v/>
      </c>
      <c r="D117" s="20" t="str">
        <f>IF(B117=1,"",IF(AND(TrackingWorksheet!B122&lt;&gt;"",TrackingWorksheet!B122&lt;=WeeklySummary!$C$7,OR(TrackingWorksheet!C122="",TrackingWorksheet!C122&gt;=WeeklySummary!$C$6)),1,0))</f>
        <v/>
      </c>
      <c r="E117" s="10" t="str">
        <f>IF(B117=1,"",IF(AND(TrackingWorksheet!G122 &lt;&gt;"",TrackingWorksheet!G122&lt;=WeeklySummary!$C$7, TrackingWorksheet!H122=Lists!$D$4), "Y", "N"))</f>
        <v/>
      </c>
      <c r="F117" s="10" t="str">
        <f>IF(B117=1,"",IF(AND(TrackingWorksheet!I122 &lt;&gt;"", TrackingWorksheet!I122&lt;=WeeklySummary!$C$7, TrackingWorksheet!J122=Lists!$D$4), "Y", "N"))</f>
        <v/>
      </c>
      <c r="G117" s="10" t="str">
        <f>IF(B117=1,"",IF(AND(TrackingWorksheet!G122 &lt;&gt;"",TrackingWorksheet!G122&lt;=WeeklySummary!$C$7, TrackingWorksheet!H122=Lists!$D$5), "Y", "N"))</f>
        <v/>
      </c>
      <c r="H117" s="10" t="str">
        <f>IF(B117=1,"",IF(AND(TrackingWorksheet!I122 &lt;&gt;"", TrackingWorksheet!I122&lt;=WeeklySummary!$C$7, TrackingWorksheet!J122=Lists!$D$5), "Y", "N"))</f>
        <v/>
      </c>
      <c r="I117" s="20" t="str">
        <f>IF(B117=1,"",IF(AND(TrackingWorksheet!G122 &lt;&gt;"", TrackingWorksheet!G122&lt;=WeeklySummary!$C$7, TrackingWorksheet!H122=Lists!$D$6), 1, 0))</f>
        <v/>
      </c>
      <c r="J117" s="20" t="str">
        <f t="shared" si="29"/>
        <v/>
      </c>
      <c r="K117" s="10" t="str">
        <f>IF(B117=1,"",IF(AND(TrackingWorksheet!I122&lt;=WeeklySummary!$C$7,TrackingWorksheet!K122="YES"),0,IF(AND(AND(OR(E117="Y",F117="Y"),E117&lt;&gt;F117),G117&lt;&gt;"Y", H117&lt;&gt;"Y"), 1, 0)))</f>
        <v/>
      </c>
      <c r="L117" s="20" t="str">
        <f t="shared" si="30"/>
        <v/>
      </c>
      <c r="M117" s="10" t="str">
        <f t="shared" si="31"/>
        <v/>
      </c>
      <c r="N117" s="20" t="str">
        <f t="shared" si="32"/>
        <v/>
      </c>
      <c r="O117" s="10" t="str">
        <f>IF(B117=1,"",IF(AND(TrackingWorksheet!I122&lt;=WeeklySummary!$C$7,TrackingWorksheet!K122="YES"),0,IF(AND(AND(OR(G117="Y",H117="Y"),G117&lt;&gt;H117),E117&lt;&gt;"Y", F117&lt;&gt;"Y"), 1, 0)))</f>
        <v/>
      </c>
      <c r="P117" s="20" t="str">
        <f t="shared" si="33"/>
        <v/>
      </c>
      <c r="Q117" s="10" t="str">
        <f t="shared" si="34"/>
        <v/>
      </c>
      <c r="R117" s="10" t="str">
        <f t="shared" si="35"/>
        <v/>
      </c>
      <c r="S117" s="10" t="str">
        <f>IF(B117=1,"",IF(AND(OR(AND(TrackingWorksheet!H122=Lists!$D$7,TrackingWorksheet!H122=TrackingWorksheet!J122),TrackingWorksheet!H122&lt;&gt;TrackingWorksheet!J122),TrackingWorksheet!K122="YES",TrackingWorksheet!H122&lt;&gt;Lists!$D$6,TrackingWorksheet!G122&lt;=WeeklySummary!$C$7,TrackingWorksheet!I122&lt;=WeeklySummary!$C$7),1,0))</f>
        <v/>
      </c>
      <c r="T117" s="10" t="str">
        <f t="shared" si="36"/>
        <v/>
      </c>
      <c r="U117" s="10" t="str">
        <f>IF($B117=1,"",IF(TrackingWorksheet!$K122="YES",1, 0)*D117)</f>
        <v/>
      </c>
      <c r="V117" s="20">
        <f t="shared" si="25"/>
        <v>0</v>
      </c>
      <c r="W117" s="20">
        <f t="shared" si="26"/>
        <v>0</v>
      </c>
      <c r="X117" s="10" t="str">
        <f>IF($B117=1,"",IF(AND(TrackingWorksheet!$L122&lt;&gt;"", TrackingWorksheet!$L122&gt;=WeeklySummary!$C$6,TrackingWorksheet!$L122&lt;=WeeklySummary!$C$7,OR(TrackingWorksheet!$H122=Lists!$D$4,TrackingWorksheet!$J122=Lists!$D$4)), 1, 0))</f>
        <v/>
      </c>
      <c r="Y117" s="10" t="str">
        <f>IF($B117=1,"",IF(AND(TrackingWorksheet!$L122&lt;&gt;"", TrackingWorksheet!$L122&gt;=WeeklySummary!$C$6,TrackingWorksheet!$L122&lt;=WeeklySummary!$C$7,OR(TrackingWorksheet!$H122=Lists!$D$5,TrackingWorksheet!$J122=Lists!$D$5)), 1, 0))</f>
        <v/>
      </c>
      <c r="Z117" s="10" t="str">
        <f>IF($B117=1,"",IF(AND(TrackingWorksheet!$L122&lt;&gt;"", TrackingWorksheet!$L122&gt;=WeeklySummary!$C$6,TrackingWorksheet!$L122&lt;=WeeklySummary!$C$7,OR(TrackingWorksheet!$H122=Lists!$D$6,TrackingWorksheet!$J122=Lists!$D$6)), 1, 0))</f>
        <v/>
      </c>
      <c r="AA117" s="19" t="str">
        <f>IF(B117=1,"",IF(AND(TrackingWorksheet!M122&lt;&gt;"",TrackingWorksheet!M122&lt;=WeeklySummary!$C$7),1,0)*D117)</f>
        <v/>
      </c>
      <c r="AB117" s="19" t="str">
        <f>IF(B117=1,"",IF(AND(TrackingWorksheet!N122&lt;&gt;"",TrackingWorksheet!N122&lt;=WeeklySummary!$C$7),1,0)*D117)</f>
        <v/>
      </c>
      <c r="AC117" s="19" t="str">
        <f>IF(B117=1,"",TrackingWorksheet!T122)</f>
        <v/>
      </c>
      <c r="AD117" s="19" t="str">
        <f>IF(B117=1,"",IF(D117*AND(TrackingWorksheet!S122&gt;=Calculations!$BD$3,TrackingWorksheet!U122="",TrackingWorksheet!K122="YES"),1,0))</f>
        <v/>
      </c>
      <c r="AE117" s="19" t="str">
        <f>IF($B117=1,"",IF(AND(TrackingWorksheet!$S122&gt;$BE$3,TrackingWorksheet!$T122=Lists!$P$4),1, 0)*D117)</f>
        <v/>
      </c>
      <c r="AF117" s="19" t="str">
        <f>IF($B117=1,"",IF(AND(TrackingWorksheet!$U122&gt;$BE$3,TrackingWorksheet!$V122=Lists!$P$4),1, 0)*D117)</f>
        <v/>
      </c>
      <c r="AG117" s="19" t="str">
        <f>IF($B117=1,"",IF(AND(TrackingWorksheet!$W122&gt;$BE$3,TrackingWorksheet!$X122=Lists!$P$4),1, 0)*D117)</f>
        <v/>
      </c>
      <c r="AH117" s="19" t="str">
        <f>IF($B117=1,"",IF(AND(TrackingWorksheet!$Y122&gt;$BE$3,TrackingWorksheet!$Z122=Lists!$P$4),1, 0)*D117)</f>
        <v/>
      </c>
      <c r="AI117" s="19" t="str">
        <f>IF($B117=1,"",IF(AND(TrackingWorksheet!$AA122&gt;$BE$3,TrackingWorksheet!$AB122=Lists!$P$4),1, 0)*D117)</f>
        <v/>
      </c>
      <c r="AJ117" s="19" t="str">
        <f>IF($B117=1,"",IF(AND(TrackingWorksheet!$S122&gt;$BE$3,TrackingWorksheet!$T122=Lists!$P$5),1, 0)*D117)</f>
        <v/>
      </c>
      <c r="AK117" s="19" t="str">
        <f>IF($B117=1,"",IF(AND(TrackingWorksheet!$U122&gt;$BE$3,TrackingWorksheet!$V122=Lists!$P$5),1, 0)*D117)</f>
        <v/>
      </c>
      <c r="AL117" s="19" t="str">
        <f>IF($B117=1,"",IF(AND(TrackingWorksheet!$W122&gt;$BE$3,TrackingWorksheet!$X122=Lists!$P$5),1, 0)*D117)</f>
        <v/>
      </c>
      <c r="AM117" s="19" t="str">
        <f>IF($B117=1,"",IF(AND(TrackingWorksheet!$Y122&gt;$BE$3,TrackingWorksheet!$Z122=Lists!$P$5),1, 0)*D117)</f>
        <v/>
      </c>
      <c r="AN117" s="19" t="str">
        <f>IF($B117=1,"",IF(AND(TrackingWorksheet!$AA122&gt;$BE$3,TrackingWorksheet!$AB122=Lists!$P$5),1, 0)*D117)</f>
        <v/>
      </c>
      <c r="AO117" s="19" t="str">
        <f>IF($B117=1,"",IF(AND(TrackingWorksheet!$S122&gt;$BE$3,TrackingWorksheet!$T122=Lists!$P$6),1, 0)*D117)</f>
        <v/>
      </c>
      <c r="AP117" s="19" t="str">
        <f>IF($B117=1,"",IF(AND(TrackingWorksheet!$U122&gt;$BE$3,TrackingWorksheet!$V122=Lists!$P$6),1, 0)*D117)</f>
        <v/>
      </c>
      <c r="AQ117" s="19" t="str">
        <f>IF($B117=1,"",IF(AND(TrackingWorksheet!$W122&gt;$BE$3,TrackingWorksheet!$X122=Lists!$P$6),1, 0)*D117)</f>
        <v/>
      </c>
      <c r="AR117" s="19" t="str">
        <f>IF($B117=1,"",IF(AND(TrackingWorksheet!$Y122&gt;$BE$3,TrackingWorksheet!$Z122=Lists!$P$6),1, 0)*D117)</f>
        <v/>
      </c>
      <c r="AS117" s="19" t="str">
        <f>IF($B117=1,"",IF(AND(TrackingWorksheet!$AA122&gt;$BE$3,TrackingWorksheet!$AB122=Lists!$P$6),1, 0)*D117)</f>
        <v/>
      </c>
      <c r="AT117" s="19">
        <f t="shared" si="27"/>
        <v>0</v>
      </c>
      <c r="AU117" s="19" t="str">
        <f>IF(B117=1,"",IF(AND(TrackingWorksheet!K122="",TrackingWorksheet!M122="", TrackingWorksheet!N122="", TrackingWorksheet!S122="", TrackingWorksheet!V122="", TrackingWorksheet!W122="", TrackingWorksheet!Y122="", TrackingWorksheet!AA122="", V117=1),1,0)*D117)</f>
        <v/>
      </c>
      <c r="AV117" s="19" t="str">
        <f>IF(B117=1,"",IF(D117*AND(TrackingWorksheet!U122&gt;Calculations!$BE$3,TrackingWorksheet!K122="YES"),1,0))</f>
        <v/>
      </c>
      <c r="AW117" s="19" t="str">
        <f>IF(B117=1,"",IF(D117*AND(TrackingWorksheet!W122&gt;Calculations!$BE$3,TrackingWorksheet!K122="YES"),1,0))</f>
        <v/>
      </c>
      <c r="AX117" s="19">
        <f t="shared" si="28"/>
        <v>0</v>
      </c>
      <c r="AY117" s="19">
        <f t="shared" si="24"/>
        <v>0</v>
      </c>
      <c r="AZ117" s="27" t="str">
        <f>IF(B117=1,"",IF(TrackingWorksheet!Q122="","",TrackingWorksheet!Q122))</f>
        <v/>
      </c>
      <c r="BB117" s="4"/>
      <c r="BC117" s="4"/>
      <c r="BD117" s="4"/>
      <c r="BE117" s="4"/>
      <c r="BF117" s="4"/>
      <c r="BG117" s="4" t="str">
        <f>IF(B117=1,"",IF(AND(N117=1,TrackingWorksheet!$I122+14&lt;=WeeklySummary!$C$7),1,0))</f>
        <v/>
      </c>
      <c r="BH117" s="4" t="str">
        <f>IF(B117=1,"",IF(AND(R117=1,TrackingWorksheet!$I122+14&lt;=WeeklySummary!$C$7),1,0))</f>
        <v/>
      </c>
      <c r="BI117" s="4" t="str">
        <f>IF(B117=1,"",IF(AND(J117=1,TrackingWorksheet!$G122+14&lt;=WeeklySummary!$C$7),1,0))</f>
        <v/>
      </c>
      <c r="BJ117" s="4" t="str">
        <f>IF(B117=1,"",IF(AND(T117=1,TrackingWorksheet!$I122+14&lt;=WeeklySummary!$C$7),1,0))</f>
        <v/>
      </c>
      <c r="BK117" s="4" t="str">
        <f>IF(B117=1,"",IF(AND(T117=1,TrackingWorksheet!$G122+14&lt;=WeeklySummary!$C$7),1,0))</f>
        <v/>
      </c>
      <c r="BL117" s="4">
        <f t="shared" si="37"/>
        <v>0</v>
      </c>
    </row>
    <row r="118" spans="2:64" x14ac:dyDescent="0.25">
      <c r="B118" s="27">
        <f>IF(AND(ISBLANK(TrackingWorksheet!B123),ISBLANK(TrackingWorksheet!C123),ISBLANK(TrackingWorksheet!G123),ISBLANK(TrackingWorksheet!H123),
ISBLANK(TrackingWorksheet!I123),ISBLANK(TrackingWorksheet!J123),ISBLANK(TrackingWorksheet!M123),
ISBLANK(TrackingWorksheet!N125)),1,0)</f>
        <v>1</v>
      </c>
      <c r="C118" s="12" t="str">
        <f>IF(B118=1,"",TrackingWorksheet!F123)</f>
        <v/>
      </c>
      <c r="D118" s="20" t="str">
        <f>IF(B118=1,"",IF(AND(TrackingWorksheet!B123&lt;&gt;"",TrackingWorksheet!B123&lt;=WeeklySummary!$C$7,OR(TrackingWorksheet!C123="",TrackingWorksheet!C123&gt;=WeeklySummary!$C$6)),1,0))</f>
        <v/>
      </c>
      <c r="E118" s="10" t="str">
        <f>IF(B118=1,"",IF(AND(TrackingWorksheet!G123 &lt;&gt;"",TrackingWorksheet!G123&lt;=WeeklySummary!$C$7, TrackingWorksheet!H123=Lists!$D$4), "Y", "N"))</f>
        <v/>
      </c>
      <c r="F118" s="10" t="str">
        <f>IF(B118=1,"",IF(AND(TrackingWorksheet!I123 &lt;&gt;"", TrackingWorksheet!I123&lt;=WeeklySummary!$C$7, TrackingWorksheet!J123=Lists!$D$4), "Y", "N"))</f>
        <v/>
      </c>
      <c r="G118" s="10" t="str">
        <f>IF(B118=1,"",IF(AND(TrackingWorksheet!G123 &lt;&gt;"",TrackingWorksheet!G123&lt;=WeeklySummary!$C$7, TrackingWorksheet!H123=Lists!$D$5), "Y", "N"))</f>
        <v/>
      </c>
      <c r="H118" s="10" t="str">
        <f>IF(B118=1,"",IF(AND(TrackingWorksheet!I123 &lt;&gt;"", TrackingWorksheet!I123&lt;=WeeklySummary!$C$7, TrackingWorksheet!J123=Lists!$D$5), "Y", "N"))</f>
        <v/>
      </c>
      <c r="I118" s="20" t="str">
        <f>IF(B118=1,"",IF(AND(TrackingWorksheet!G123 &lt;&gt;"", TrackingWorksheet!G123&lt;=WeeklySummary!$C$7, TrackingWorksheet!H123=Lists!$D$6), 1, 0))</f>
        <v/>
      </c>
      <c r="J118" s="20" t="str">
        <f t="shared" si="29"/>
        <v/>
      </c>
      <c r="K118" s="10" t="str">
        <f>IF(B118=1,"",IF(AND(TrackingWorksheet!I123&lt;=WeeklySummary!$C$7,TrackingWorksheet!K123="YES"),0,IF(AND(AND(OR(E118="Y",F118="Y"),E118&lt;&gt;F118),G118&lt;&gt;"Y", H118&lt;&gt;"Y"), 1, 0)))</f>
        <v/>
      </c>
      <c r="L118" s="20" t="str">
        <f t="shared" si="30"/>
        <v/>
      </c>
      <c r="M118" s="10" t="str">
        <f t="shared" si="31"/>
        <v/>
      </c>
      <c r="N118" s="20" t="str">
        <f t="shared" si="32"/>
        <v/>
      </c>
      <c r="O118" s="10" t="str">
        <f>IF(B118=1,"",IF(AND(TrackingWorksheet!I123&lt;=WeeklySummary!$C$7,TrackingWorksheet!K123="YES"),0,IF(AND(AND(OR(G118="Y",H118="Y"),G118&lt;&gt;H118),E118&lt;&gt;"Y", F118&lt;&gt;"Y"), 1, 0)))</f>
        <v/>
      </c>
      <c r="P118" s="20" t="str">
        <f t="shared" si="33"/>
        <v/>
      </c>
      <c r="Q118" s="10" t="str">
        <f t="shared" si="34"/>
        <v/>
      </c>
      <c r="R118" s="10" t="str">
        <f t="shared" si="35"/>
        <v/>
      </c>
      <c r="S118" s="10" t="str">
        <f>IF(B118=1,"",IF(AND(OR(AND(TrackingWorksheet!H123=Lists!$D$7,TrackingWorksheet!H123=TrackingWorksheet!J123),TrackingWorksheet!H123&lt;&gt;TrackingWorksheet!J123),TrackingWorksheet!K123="YES",TrackingWorksheet!H123&lt;&gt;Lists!$D$6,TrackingWorksheet!G123&lt;=WeeklySummary!$C$7,TrackingWorksheet!I123&lt;=WeeklySummary!$C$7),1,0))</f>
        <v/>
      </c>
      <c r="T118" s="10" t="str">
        <f t="shared" si="36"/>
        <v/>
      </c>
      <c r="U118" s="10" t="str">
        <f>IF($B118=1,"",IF(TrackingWorksheet!$K123="YES",1, 0)*D118)</f>
        <v/>
      </c>
      <c r="V118" s="20">
        <f t="shared" si="25"/>
        <v>0</v>
      </c>
      <c r="W118" s="20">
        <f t="shared" si="26"/>
        <v>0</v>
      </c>
      <c r="X118" s="10" t="str">
        <f>IF($B118=1,"",IF(AND(TrackingWorksheet!$L123&lt;&gt;"", TrackingWorksheet!$L123&gt;=WeeklySummary!$C$6,TrackingWorksheet!$L123&lt;=WeeklySummary!$C$7,OR(TrackingWorksheet!$H123=Lists!$D$4,TrackingWorksheet!$J123=Lists!$D$4)), 1, 0))</f>
        <v/>
      </c>
      <c r="Y118" s="10" t="str">
        <f>IF($B118=1,"",IF(AND(TrackingWorksheet!$L123&lt;&gt;"", TrackingWorksheet!$L123&gt;=WeeklySummary!$C$6,TrackingWorksheet!$L123&lt;=WeeklySummary!$C$7,OR(TrackingWorksheet!$H123=Lists!$D$5,TrackingWorksheet!$J123=Lists!$D$5)), 1, 0))</f>
        <v/>
      </c>
      <c r="Z118" s="10" t="str">
        <f>IF($B118=1,"",IF(AND(TrackingWorksheet!$L123&lt;&gt;"", TrackingWorksheet!$L123&gt;=WeeklySummary!$C$6,TrackingWorksheet!$L123&lt;=WeeklySummary!$C$7,OR(TrackingWorksheet!$H123=Lists!$D$6,TrackingWorksheet!$J123=Lists!$D$6)), 1, 0))</f>
        <v/>
      </c>
      <c r="AA118" s="19" t="str">
        <f>IF(B118=1,"",IF(AND(TrackingWorksheet!M123&lt;&gt;"",TrackingWorksheet!M123&lt;=WeeklySummary!$C$7),1,0)*D118)</f>
        <v/>
      </c>
      <c r="AB118" s="19" t="str">
        <f>IF(B118=1,"",IF(AND(TrackingWorksheet!N123&lt;&gt;"",TrackingWorksheet!N123&lt;=WeeklySummary!$C$7),1,0)*D118)</f>
        <v/>
      </c>
      <c r="AC118" s="19" t="str">
        <f>IF(B118=1,"",TrackingWorksheet!T123)</f>
        <v/>
      </c>
      <c r="AD118" s="19" t="str">
        <f>IF(B118=1,"",IF(D118*AND(TrackingWorksheet!S123&gt;=Calculations!$BD$3,TrackingWorksheet!U123="",TrackingWorksheet!K123="YES"),1,0))</f>
        <v/>
      </c>
      <c r="AE118" s="19" t="str">
        <f>IF($B118=1,"",IF(AND(TrackingWorksheet!$S123&gt;$BE$3,TrackingWorksheet!$T123=Lists!$P$4),1, 0)*D118)</f>
        <v/>
      </c>
      <c r="AF118" s="19" t="str">
        <f>IF($B118=1,"",IF(AND(TrackingWorksheet!$U123&gt;$BE$3,TrackingWorksheet!$V123=Lists!$P$4),1, 0)*D118)</f>
        <v/>
      </c>
      <c r="AG118" s="19" t="str">
        <f>IF($B118=1,"",IF(AND(TrackingWorksheet!$W123&gt;$BE$3,TrackingWorksheet!$X123=Lists!$P$4),1, 0)*D118)</f>
        <v/>
      </c>
      <c r="AH118" s="19" t="str">
        <f>IF($B118=1,"",IF(AND(TrackingWorksheet!$Y123&gt;$BE$3,TrackingWorksheet!$Z123=Lists!$P$4),1, 0)*D118)</f>
        <v/>
      </c>
      <c r="AI118" s="19" t="str">
        <f>IF($B118=1,"",IF(AND(TrackingWorksheet!$AA123&gt;$BE$3,TrackingWorksheet!$AB123=Lists!$P$4),1, 0)*D118)</f>
        <v/>
      </c>
      <c r="AJ118" s="19" t="str">
        <f>IF($B118=1,"",IF(AND(TrackingWorksheet!$S123&gt;$BE$3,TrackingWorksheet!$T123=Lists!$P$5),1, 0)*D118)</f>
        <v/>
      </c>
      <c r="AK118" s="19" t="str">
        <f>IF($B118=1,"",IF(AND(TrackingWorksheet!$U123&gt;$BE$3,TrackingWorksheet!$V123=Lists!$P$5),1, 0)*D118)</f>
        <v/>
      </c>
      <c r="AL118" s="19" t="str">
        <f>IF($B118=1,"",IF(AND(TrackingWorksheet!$W123&gt;$BE$3,TrackingWorksheet!$X123=Lists!$P$5),1, 0)*D118)</f>
        <v/>
      </c>
      <c r="AM118" s="19" t="str">
        <f>IF($B118=1,"",IF(AND(TrackingWorksheet!$Y123&gt;$BE$3,TrackingWorksheet!$Z123=Lists!$P$5),1, 0)*D118)</f>
        <v/>
      </c>
      <c r="AN118" s="19" t="str">
        <f>IF($B118=1,"",IF(AND(TrackingWorksheet!$AA123&gt;$BE$3,TrackingWorksheet!$AB123=Lists!$P$5),1, 0)*D118)</f>
        <v/>
      </c>
      <c r="AO118" s="19" t="str">
        <f>IF($B118=1,"",IF(AND(TrackingWorksheet!$S123&gt;$BE$3,TrackingWorksheet!$T123=Lists!$P$6),1, 0)*D118)</f>
        <v/>
      </c>
      <c r="AP118" s="19" t="str">
        <f>IF($B118=1,"",IF(AND(TrackingWorksheet!$U123&gt;$BE$3,TrackingWorksheet!$V123=Lists!$P$6),1, 0)*D118)</f>
        <v/>
      </c>
      <c r="AQ118" s="19" t="str">
        <f>IF($B118=1,"",IF(AND(TrackingWorksheet!$W123&gt;$BE$3,TrackingWorksheet!$X123=Lists!$P$6),1, 0)*D118)</f>
        <v/>
      </c>
      <c r="AR118" s="19" t="str">
        <f>IF($B118=1,"",IF(AND(TrackingWorksheet!$Y123&gt;$BE$3,TrackingWorksheet!$Z123=Lists!$P$6),1, 0)*D118)</f>
        <v/>
      </c>
      <c r="AS118" s="19" t="str">
        <f>IF($B118=1,"",IF(AND(TrackingWorksheet!$AA123&gt;$BE$3,TrackingWorksheet!$AB123=Lists!$P$6),1, 0)*D118)</f>
        <v/>
      </c>
      <c r="AT118" s="19">
        <f t="shared" si="27"/>
        <v>0</v>
      </c>
      <c r="AU118" s="19" t="str">
        <f>IF(B118=1,"",IF(AND(TrackingWorksheet!K123="",TrackingWorksheet!M123="", TrackingWorksheet!N123="", TrackingWorksheet!S123="", TrackingWorksheet!V123="", TrackingWorksheet!W123="", TrackingWorksheet!Y123="", TrackingWorksheet!AA123="", V118=1),1,0)*D118)</f>
        <v/>
      </c>
      <c r="AV118" s="19" t="str">
        <f>IF(B118=1,"",IF(D118*AND(TrackingWorksheet!U123&gt;Calculations!$BE$3,TrackingWorksheet!K123="YES"),1,0))</f>
        <v/>
      </c>
      <c r="AW118" s="19" t="str">
        <f>IF(B118=1,"",IF(D118*AND(TrackingWorksheet!W123&gt;Calculations!$BE$3,TrackingWorksheet!K123="YES"),1,0))</f>
        <v/>
      </c>
      <c r="AX118" s="19">
        <f t="shared" si="28"/>
        <v>0</v>
      </c>
      <c r="AY118" s="19">
        <f t="shared" si="24"/>
        <v>0</v>
      </c>
      <c r="AZ118" s="27" t="str">
        <f>IF(B118=1,"",IF(TrackingWorksheet!Q123="","",TrackingWorksheet!Q123))</f>
        <v/>
      </c>
      <c r="BB118" s="4"/>
      <c r="BC118" s="4"/>
      <c r="BD118" s="4"/>
      <c r="BE118" s="4"/>
      <c r="BF118" s="4"/>
      <c r="BG118" s="4" t="str">
        <f>IF(B118=1,"",IF(AND(N118=1,TrackingWorksheet!$I123+14&lt;=WeeklySummary!$C$7),1,0))</f>
        <v/>
      </c>
      <c r="BH118" s="4" t="str">
        <f>IF(B118=1,"",IF(AND(R118=1,TrackingWorksheet!$I123+14&lt;=WeeklySummary!$C$7),1,0))</f>
        <v/>
      </c>
      <c r="BI118" s="4" t="str">
        <f>IF(B118=1,"",IF(AND(J118=1,TrackingWorksheet!$G123+14&lt;=WeeklySummary!$C$7),1,0))</f>
        <v/>
      </c>
      <c r="BJ118" s="4" t="str">
        <f>IF(B118=1,"",IF(AND(T118=1,TrackingWorksheet!$I123+14&lt;=WeeklySummary!$C$7),1,0))</f>
        <v/>
      </c>
      <c r="BK118" s="4" t="str">
        <f>IF(B118=1,"",IF(AND(T118=1,TrackingWorksheet!$G123+14&lt;=WeeklySummary!$C$7),1,0))</f>
        <v/>
      </c>
      <c r="BL118" s="4">
        <f t="shared" si="37"/>
        <v>0</v>
      </c>
    </row>
    <row r="119" spans="2:64" x14ac:dyDescent="0.25">
      <c r="B119" s="27">
        <f>IF(AND(ISBLANK(TrackingWorksheet!B124),ISBLANK(TrackingWorksheet!C124),ISBLANK(TrackingWorksheet!G124),ISBLANK(TrackingWorksheet!H124),
ISBLANK(TrackingWorksheet!I124),ISBLANK(TrackingWorksheet!J124),ISBLANK(TrackingWorksheet!M124),
ISBLANK(TrackingWorksheet!N126)),1,0)</f>
        <v>1</v>
      </c>
      <c r="C119" s="12" t="str">
        <f>IF(B119=1,"",TrackingWorksheet!F124)</f>
        <v/>
      </c>
      <c r="D119" s="20" t="str">
        <f>IF(B119=1,"",IF(AND(TrackingWorksheet!B124&lt;&gt;"",TrackingWorksheet!B124&lt;=WeeklySummary!$C$7,OR(TrackingWorksheet!C124="",TrackingWorksheet!C124&gt;=WeeklySummary!$C$6)),1,0))</f>
        <v/>
      </c>
      <c r="E119" s="10" t="str">
        <f>IF(B119=1,"",IF(AND(TrackingWorksheet!G124 &lt;&gt;"",TrackingWorksheet!G124&lt;=WeeklySummary!$C$7, TrackingWorksheet!H124=Lists!$D$4), "Y", "N"))</f>
        <v/>
      </c>
      <c r="F119" s="10" t="str">
        <f>IF(B119=1,"",IF(AND(TrackingWorksheet!I124 &lt;&gt;"", TrackingWorksheet!I124&lt;=WeeklySummary!$C$7, TrackingWorksheet!J124=Lists!$D$4), "Y", "N"))</f>
        <v/>
      </c>
      <c r="G119" s="10" t="str">
        <f>IF(B119=1,"",IF(AND(TrackingWorksheet!G124 &lt;&gt;"",TrackingWorksheet!G124&lt;=WeeklySummary!$C$7, TrackingWorksheet!H124=Lists!$D$5), "Y", "N"))</f>
        <v/>
      </c>
      <c r="H119" s="10" t="str">
        <f>IF(B119=1,"",IF(AND(TrackingWorksheet!I124 &lt;&gt;"", TrackingWorksheet!I124&lt;=WeeklySummary!$C$7, TrackingWorksheet!J124=Lists!$D$5), "Y", "N"))</f>
        <v/>
      </c>
      <c r="I119" s="20" t="str">
        <f>IF(B119=1,"",IF(AND(TrackingWorksheet!G124 &lt;&gt;"", TrackingWorksheet!G124&lt;=WeeklySummary!$C$7, TrackingWorksheet!H124=Lists!$D$6), 1, 0))</f>
        <v/>
      </c>
      <c r="J119" s="20" t="str">
        <f t="shared" si="29"/>
        <v/>
      </c>
      <c r="K119" s="10" t="str">
        <f>IF(B119=1,"",IF(AND(TrackingWorksheet!I124&lt;=WeeklySummary!$C$7,TrackingWorksheet!K124="YES"),0,IF(AND(AND(OR(E119="Y",F119="Y"),E119&lt;&gt;F119),G119&lt;&gt;"Y", H119&lt;&gt;"Y"), 1, 0)))</f>
        <v/>
      </c>
      <c r="L119" s="20" t="str">
        <f t="shared" si="30"/>
        <v/>
      </c>
      <c r="M119" s="10" t="str">
        <f t="shared" si="31"/>
        <v/>
      </c>
      <c r="N119" s="20" t="str">
        <f t="shared" si="32"/>
        <v/>
      </c>
      <c r="O119" s="10" t="str">
        <f>IF(B119=1,"",IF(AND(TrackingWorksheet!I124&lt;=WeeklySummary!$C$7,TrackingWorksheet!K124="YES"),0,IF(AND(AND(OR(G119="Y",H119="Y"),G119&lt;&gt;H119),E119&lt;&gt;"Y", F119&lt;&gt;"Y"), 1, 0)))</f>
        <v/>
      </c>
      <c r="P119" s="20" t="str">
        <f t="shared" si="33"/>
        <v/>
      </c>
      <c r="Q119" s="10" t="str">
        <f t="shared" si="34"/>
        <v/>
      </c>
      <c r="R119" s="10" t="str">
        <f t="shared" si="35"/>
        <v/>
      </c>
      <c r="S119" s="10" t="str">
        <f>IF(B119=1,"",IF(AND(OR(AND(TrackingWorksheet!H124=Lists!$D$7,TrackingWorksheet!H124=TrackingWorksheet!J124),TrackingWorksheet!H124&lt;&gt;TrackingWorksheet!J124),TrackingWorksheet!K124="YES",TrackingWorksheet!H124&lt;&gt;Lists!$D$6,TrackingWorksheet!G124&lt;=WeeklySummary!$C$7,TrackingWorksheet!I124&lt;=WeeklySummary!$C$7),1,0))</f>
        <v/>
      </c>
      <c r="T119" s="10" t="str">
        <f t="shared" si="36"/>
        <v/>
      </c>
      <c r="U119" s="10" t="str">
        <f>IF($B119=1,"",IF(TrackingWorksheet!$K124="YES",1, 0)*D119)</f>
        <v/>
      </c>
      <c r="V119" s="20">
        <f t="shared" si="25"/>
        <v>0</v>
      </c>
      <c r="W119" s="20">
        <f t="shared" si="26"/>
        <v>0</v>
      </c>
      <c r="X119" s="10" t="str">
        <f>IF($B119=1,"",IF(AND(TrackingWorksheet!$L124&lt;&gt;"", TrackingWorksheet!$L124&gt;=WeeklySummary!$C$6,TrackingWorksheet!$L124&lt;=WeeklySummary!$C$7,OR(TrackingWorksheet!$H124=Lists!$D$4,TrackingWorksheet!$J124=Lists!$D$4)), 1, 0))</f>
        <v/>
      </c>
      <c r="Y119" s="10" t="str">
        <f>IF($B119=1,"",IF(AND(TrackingWorksheet!$L124&lt;&gt;"", TrackingWorksheet!$L124&gt;=WeeklySummary!$C$6,TrackingWorksheet!$L124&lt;=WeeklySummary!$C$7,OR(TrackingWorksheet!$H124=Lists!$D$5,TrackingWorksheet!$J124=Lists!$D$5)), 1, 0))</f>
        <v/>
      </c>
      <c r="Z119" s="10" t="str">
        <f>IF($B119=1,"",IF(AND(TrackingWorksheet!$L124&lt;&gt;"", TrackingWorksheet!$L124&gt;=WeeklySummary!$C$6,TrackingWorksheet!$L124&lt;=WeeklySummary!$C$7,OR(TrackingWorksheet!$H124=Lists!$D$6,TrackingWorksheet!$J124=Lists!$D$6)), 1, 0))</f>
        <v/>
      </c>
      <c r="AA119" s="19" t="str">
        <f>IF(B119=1,"",IF(AND(TrackingWorksheet!M124&lt;&gt;"",TrackingWorksheet!M124&lt;=WeeklySummary!$C$7),1,0)*D119)</f>
        <v/>
      </c>
      <c r="AB119" s="19" t="str">
        <f>IF(B119=1,"",IF(AND(TrackingWorksheet!N124&lt;&gt;"",TrackingWorksheet!N124&lt;=WeeklySummary!$C$7),1,0)*D119)</f>
        <v/>
      </c>
      <c r="AC119" s="19" t="str">
        <f>IF(B119=1,"",TrackingWorksheet!T124)</f>
        <v/>
      </c>
      <c r="AD119" s="19" t="str">
        <f>IF(B119=1,"",IF(D119*AND(TrackingWorksheet!S124&gt;=Calculations!$BD$3,TrackingWorksheet!U124="",TrackingWorksheet!K124="YES"),1,0))</f>
        <v/>
      </c>
      <c r="AE119" s="19" t="str">
        <f>IF($B119=1,"",IF(AND(TrackingWorksheet!$S124&gt;$BE$3,TrackingWorksheet!$T124=Lists!$P$4),1, 0)*D119)</f>
        <v/>
      </c>
      <c r="AF119" s="19" t="str">
        <f>IF($B119=1,"",IF(AND(TrackingWorksheet!$U124&gt;$BE$3,TrackingWorksheet!$V124=Lists!$P$4),1, 0)*D119)</f>
        <v/>
      </c>
      <c r="AG119" s="19" t="str">
        <f>IF($B119=1,"",IF(AND(TrackingWorksheet!$W124&gt;$BE$3,TrackingWorksheet!$X124=Lists!$P$4),1, 0)*D119)</f>
        <v/>
      </c>
      <c r="AH119" s="19" t="str">
        <f>IF($B119=1,"",IF(AND(TrackingWorksheet!$Y124&gt;$BE$3,TrackingWorksheet!$Z124=Lists!$P$4),1, 0)*D119)</f>
        <v/>
      </c>
      <c r="AI119" s="19" t="str">
        <f>IF($B119=1,"",IF(AND(TrackingWorksheet!$AA124&gt;$BE$3,TrackingWorksheet!$AB124=Lists!$P$4),1, 0)*D119)</f>
        <v/>
      </c>
      <c r="AJ119" s="19" t="str">
        <f>IF($B119=1,"",IF(AND(TrackingWorksheet!$S124&gt;$BE$3,TrackingWorksheet!$T124=Lists!$P$5),1, 0)*D119)</f>
        <v/>
      </c>
      <c r="AK119" s="19" t="str">
        <f>IF($B119=1,"",IF(AND(TrackingWorksheet!$U124&gt;$BE$3,TrackingWorksheet!$V124=Lists!$P$5),1, 0)*D119)</f>
        <v/>
      </c>
      <c r="AL119" s="19" t="str">
        <f>IF($B119=1,"",IF(AND(TrackingWorksheet!$W124&gt;$BE$3,TrackingWorksheet!$X124=Lists!$P$5),1, 0)*D119)</f>
        <v/>
      </c>
      <c r="AM119" s="19" t="str">
        <f>IF($B119=1,"",IF(AND(TrackingWorksheet!$Y124&gt;$BE$3,TrackingWorksheet!$Z124=Lists!$P$5),1, 0)*D119)</f>
        <v/>
      </c>
      <c r="AN119" s="19" t="str">
        <f>IF($B119=1,"",IF(AND(TrackingWorksheet!$AA124&gt;$BE$3,TrackingWorksheet!$AB124=Lists!$P$5),1, 0)*D119)</f>
        <v/>
      </c>
      <c r="AO119" s="19" t="str">
        <f>IF($B119=1,"",IF(AND(TrackingWorksheet!$S124&gt;$BE$3,TrackingWorksheet!$T124=Lists!$P$6),1, 0)*D119)</f>
        <v/>
      </c>
      <c r="AP119" s="19" t="str">
        <f>IF($B119=1,"",IF(AND(TrackingWorksheet!$U124&gt;$BE$3,TrackingWorksheet!$V124=Lists!$P$6),1, 0)*D119)</f>
        <v/>
      </c>
      <c r="AQ119" s="19" t="str">
        <f>IF($B119=1,"",IF(AND(TrackingWorksheet!$W124&gt;$BE$3,TrackingWorksheet!$X124=Lists!$P$6),1, 0)*D119)</f>
        <v/>
      </c>
      <c r="AR119" s="19" t="str">
        <f>IF($B119=1,"",IF(AND(TrackingWorksheet!$Y124&gt;$BE$3,TrackingWorksheet!$Z124=Lists!$P$6),1, 0)*D119)</f>
        <v/>
      </c>
      <c r="AS119" s="19" t="str">
        <f>IF($B119=1,"",IF(AND(TrackingWorksheet!$AA124&gt;$BE$3,TrackingWorksheet!$AB124=Lists!$P$6),1, 0)*D119)</f>
        <v/>
      </c>
      <c r="AT119" s="19">
        <f t="shared" si="27"/>
        <v>0</v>
      </c>
      <c r="AU119" s="19" t="str">
        <f>IF(B119=1,"",IF(AND(TrackingWorksheet!K124="",TrackingWorksheet!M124="", TrackingWorksheet!N124="", TrackingWorksheet!S124="", TrackingWorksheet!V124="", TrackingWorksheet!W124="", TrackingWorksheet!Y124="", TrackingWorksheet!AA124="", V119=1),1,0)*D119)</f>
        <v/>
      </c>
      <c r="AV119" s="19" t="str">
        <f>IF(B119=1,"",IF(D119*AND(TrackingWorksheet!U124&gt;Calculations!$BE$3,TrackingWorksheet!K124="YES"),1,0))</f>
        <v/>
      </c>
      <c r="AW119" s="19" t="str">
        <f>IF(B119=1,"",IF(D119*AND(TrackingWorksheet!W124&gt;Calculations!$BE$3,TrackingWorksheet!K124="YES"),1,0))</f>
        <v/>
      </c>
      <c r="AX119" s="19">
        <f t="shared" si="28"/>
        <v>0</v>
      </c>
      <c r="AY119" s="19">
        <f t="shared" si="24"/>
        <v>0</v>
      </c>
      <c r="AZ119" s="27" t="str">
        <f>IF(B119=1,"",IF(TrackingWorksheet!Q124="","",TrackingWorksheet!Q124))</f>
        <v/>
      </c>
      <c r="BB119" s="4"/>
      <c r="BC119" s="4"/>
      <c r="BD119" s="4"/>
      <c r="BE119" s="4"/>
      <c r="BF119" s="4"/>
      <c r="BG119" s="4" t="str">
        <f>IF(B119=1,"",IF(AND(N119=1,TrackingWorksheet!$I124+14&lt;=WeeklySummary!$C$7),1,0))</f>
        <v/>
      </c>
      <c r="BH119" s="4" t="str">
        <f>IF(B119=1,"",IF(AND(R119=1,TrackingWorksheet!$I124+14&lt;=WeeklySummary!$C$7),1,0))</f>
        <v/>
      </c>
      <c r="BI119" s="4" t="str">
        <f>IF(B119=1,"",IF(AND(J119=1,TrackingWorksheet!$G124+14&lt;=WeeklySummary!$C$7),1,0))</f>
        <v/>
      </c>
      <c r="BJ119" s="4" t="str">
        <f>IF(B119=1,"",IF(AND(T119=1,TrackingWorksheet!$I124+14&lt;=WeeklySummary!$C$7),1,0))</f>
        <v/>
      </c>
      <c r="BK119" s="4" t="str">
        <f>IF(B119=1,"",IF(AND(T119=1,TrackingWorksheet!$G124+14&lt;=WeeklySummary!$C$7),1,0))</f>
        <v/>
      </c>
      <c r="BL119" s="4">
        <f t="shared" si="37"/>
        <v>0</v>
      </c>
    </row>
    <row r="120" spans="2:64" x14ac:dyDescent="0.25">
      <c r="B120" s="27">
        <f>IF(AND(ISBLANK(TrackingWorksheet!B125),ISBLANK(TrackingWorksheet!C125),ISBLANK(TrackingWorksheet!G125),ISBLANK(TrackingWorksheet!H125),
ISBLANK(TrackingWorksheet!I125),ISBLANK(TrackingWorksheet!J125),ISBLANK(TrackingWorksheet!M125),
ISBLANK(TrackingWorksheet!N127)),1,0)</f>
        <v>1</v>
      </c>
      <c r="C120" s="12" t="str">
        <f>IF(B120=1,"",TrackingWorksheet!F125)</f>
        <v/>
      </c>
      <c r="D120" s="20" t="str">
        <f>IF(B120=1,"",IF(AND(TrackingWorksheet!B125&lt;&gt;"",TrackingWorksheet!B125&lt;=WeeklySummary!$C$7,OR(TrackingWorksheet!C125="",TrackingWorksheet!C125&gt;=WeeklySummary!$C$6)),1,0))</f>
        <v/>
      </c>
      <c r="E120" s="10" t="str">
        <f>IF(B120=1,"",IF(AND(TrackingWorksheet!G125 &lt;&gt;"",TrackingWorksheet!G125&lt;=WeeklySummary!$C$7, TrackingWorksheet!H125=Lists!$D$4), "Y", "N"))</f>
        <v/>
      </c>
      <c r="F120" s="10" t="str">
        <f>IF(B120=1,"",IF(AND(TrackingWorksheet!I125 &lt;&gt;"", TrackingWorksheet!I125&lt;=WeeklySummary!$C$7, TrackingWorksheet!J125=Lists!$D$4), "Y", "N"))</f>
        <v/>
      </c>
      <c r="G120" s="10" t="str">
        <f>IF(B120=1,"",IF(AND(TrackingWorksheet!G125 &lt;&gt;"",TrackingWorksheet!G125&lt;=WeeklySummary!$C$7, TrackingWorksheet!H125=Lists!$D$5), "Y", "N"))</f>
        <v/>
      </c>
      <c r="H120" s="10" t="str">
        <f>IF(B120=1,"",IF(AND(TrackingWorksheet!I125 &lt;&gt;"", TrackingWorksheet!I125&lt;=WeeklySummary!$C$7, TrackingWorksheet!J125=Lists!$D$5), "Y", "N"))</f>
        <v/>
      </c>
      <c r="I120" s="20" t="str">
        <f>IF(B120=1,"",IF(AND(TrackingWorksheet!G125 &lt;&gt;"", TrackingWorksheet!G125&lt;=WeeklySummary!$C$7, TrackingWorksheet!H125=Lists!$D$6), 1, 0))</f>
        <v/>
      </c>
      <c r="J120" s="20" t="str">
        <f t="shared" si="29"/>
        <v/>
      </c>
      <c r="K120" s="10" t="str">
        <f>IF(B120=1,"",IF(AND(TrackingWorksheet!I125&lt;=WeeklySummary!$C$7,TrackingWorksheet!K125="YES"),0,IF(AND(AND(OR(E120="Y",F120="Y"),E120&lt;&gt;F120),G120&lt;&gt;"Y", H120&lt;&gt;"Y"), 1, 0)))</f>
        <v/>
      </c>
      <c r="L120" s="20" t="str">
        <f t="shared" si="30"/>
        <v/>
      </c>
      <c r="M120" s="10" t="str">
        <f t="shared" si="31"/>
        <v/>
      </c>
      <c r="N120" s="20" t="str">
        <f t="shared" si="32"/>
        <v/>
      </c>
      <c r="O120" s="10" t="str">
        <f>IF(B120=1,"",IF(AND(TrackingWorksheet!I125&lt;=WeeklySummary!$C$7,TrackingWorksheet!K125="YES"),0,IF(AND(AND(OR(G120="Y",H120="Y"),G120&lt;&gt;H120),E120&lt;&gt;"Y", F120&lt;&gt;"Y"), 1, 0)))</f>
        <v/>
      </c>
      <c r="P120" s="20" t="str">
        <f t="shared" si="33"/>
        <v/>
      </c>
      <c r="Q120" s="10" t="str">
        <f t="shared" si="34"/>
        <v/>
      </c>
      <c r="R120" s="10" t="str">
        <f t="shared" si="35"/>
        <v/>
      </c>
      <c r="S120" s="10" t="str">
        <f>IF(B120=1,"",IF(AND(OR(AND(TrackingWorksheet!H125=Lists!$D$7,TrackingWorksheet!H125=TrackingWorksheet!J125),TrackingWorksheet!H125&lt;&gt;TrackingWorksheet!J125),TrackingWorksheet!K125="YES",TrackingWorksheet!H125&lt;&gt;Lists!$D$6,TrackingWorksheet!G125&lt;=WeeklySummary!$C$7,TrackingWorksheet!I125&lt;=WeeklySummary!$C$7),1,0))</f>
        <v/>
      </c>
      <c r="T120" s="10" t="str">
        <f t="shared" si="36"/>
        <v/>
      </c>
      <c r="U120" s="10" t="str">
        <f>IF($B120=1,"",IF(TrackingWorksheet!$K125="YES",1, 0)*D120)</f>
        <v/>
      </c>
      <c r="V120" s="20">
        <f t="shared" si="25"/>
        <v>0</v>
      </c>
      <c r="W120" s="20">
        <f t="shared" si="26"/>
        <v>0</v>
      </c>
      <c r="X120" s="10" t="str">
        <f>IF($B120=1,"",IF(AND(TrackingWorksheet!$L125&lt;&gt;"", TrackingWorksheet!$L125&gt;=WeeklySummary!$C$6,TrackingWorksheet!$L125&lt;=WeeklySummary!$C$7,OR(TrackingWorksheet!$H125=Lists!$D$4,TrackingWorksheet!$J125=Lists!$D$4)), 1, 0))</f>
        <v/>
      </c>
      <c r="Y120" s="10" t="str">
        <f>IF($B120=1,"",IF(AND(TrackingWorksheet!$L125&lt;&gt;"", TrackingWorksheet!$L125&gt;=WeeklySummary!$C$6,TrackingWorksheet!$L125&lt;=WeeklySummary!$C$7,OR(TrackingWorksheet!$H125=Lists!$D$5,TrackingWorksheet!$J125=Lists!$D$5)), 1, 0))</f>
        <v/>
      </c>
      <c r="Z120" s="10" t="str">
        <f>IF($B120=1,"",IF(AND(TrackingWorksheet!$L125&lt;&gt;"", TrackingWorksheet!$L125&gt;=WeeklySummary!$C$6,TrackingWorksheet!$L125&lt;=WeeklySummary!$C$7,OR(TrackingWorksheet!$H125=Lists!$D$6,TrackingWorksheet!$J125=Lists!$D$6)), 1, 0))</f>
        <v/>
      </c>
      <c r="AA120" s="19" t="str">
        <f>IF(B120=1,"",IF(AND(TrackingWorksheet!M125&lt;&gt;"",TrackingWorksheet!M125&lt;=WeeklySummary!$C$7),1,0)*D120)</f>
        <v/>
      </c>
      <c r="AB120" s="19" t="str">
        <f>IF(B120=1,"",IF(AND(TrackingWorksheet!N125&lt;&gt;"",TrackingWorksheet!N125&lt;=WeeklySummary!$C$7),1,0)*D120)</f>
        <v/>
      </c>
      <c r="AC120" s="19" t="str">
        <f>IF(B120=1,"",TrackingWorksheet!T125)</f>
        <v/>
      </c>
      <c r="AD120" s="19" t="str">
        <f>IF(B120=1,"",IF(D120*AND(TrackingWorksheet!S125&gt;=Calculations!$BD$3,TrackingWorksheet!U125="",TrackingWorksheet!K125="YES"),1,0))</f>
        <v/>
      </c>
      <c r="AE120" s="19" t="str">
        <f>IF($B120=1,"",IF(AND(TrackingWorksheet!$S125&gt;$BE$3,TrackingWorksheet!$T125=Lists!$P$4),1, 0)*D120)</f>
        <v/>
      </c>
      <c r="AF120" s="19" t="str">
        <f>IF($B120=1,"",IF(AND(TrackingWorksheet!$U125&gt;$BE$3,TrackingWorksheet!$V125=Lists!$P$4),1, 0)*D120)</f>
        <v/>
      </c>
      <c r="AG120" s="19" t="str">
        <f>IF($B120=1,"",IF(AND(TrackingWorksheet!$W125&gt;$BE$3,TrackingWorksheet!$X125=Lists!$P$4),1, 0)*D120)</f>
        <v/>
      </c>
      <c r="AH120" s="19" t="str">
        <f>IF($B120=1,"",IF(AND(TrackingWorksheet!$Y125&gt;$BE$3,TrackingWorksheet!$Z125=Lists!$P$4),1, 0)*D120)</f>
        <v/>
      </c>
      <c r="AI120" s="19" t="str">
        <f>IF($B120=1,"",IF(AND(TrackingWorksheet!$AA125&gt;$BE$3,TrackingWorksheet!$AB125=Lists!$P$4),1, 0)*D120)</f>
        <v/>
      </c>
      <c r="AJ120" s="19" t="str">
        <f>IF($B120=1,"",IF(AND(TrackingWorksheet!$S125&gt;$BE$3,TrackingWorksheet!$T125=Lists!$P$5),1, 0)*D120)</f>
        <v/>
      </c>
      <c r="AK120" s="19" t="str">
        <f>IF($B120=1,"",IF(AND(TrackingWorksheet!$U125&gt;$BE$3,TrackingWorksheet!$V125=Lists!$P$5),1, 0)*D120)</f>
        <v/>
      </c>
      <c r="AL120" s="19" t="str">
        <f>IF($B120=1,"",IF(AND(TrackingWorksheet!$W125&gt;$BE$3,TrackingWorksheet!$X125=Lists!$P$5),1, 0)*D120)</f>
        <v/>
      </c>
      <c r="AM120" s="19" t="str">
        <f>IF($B120=1,"",IF(AND(TrackingWorksheet!$Y125&gt;$BE$3,TrackingWorksheet!$Z125=Lists!$P$5),1, 0)*D120)</f>
        <v/>
      </c>
      <c r="AN120" s="19" t="str">
        <f>IF($B120=1,"",IF(AND(TrackingWorksheet!$AA125&gt;$BE$3,TrackingWorksheet!$AB125=Lists!$P$5),1, 0)*D120)</f>
        <v/>
      </c>
      <c r="AO120" s="19" t="str">
        <f>IF($B120=1,"",IF(AND(TrackingWorksheet!$S125&gt;$BE$3,TrackingWorksheet!$T125=Lists!$P$6),1, 0)*D120)</f>
        <v/>
      </c>
      <c r="AP120" s="19" t="str">
        <f>IF($B120=1,"",IF(AND(TrackingWorksheet!$U125&gt;$BE$3,TrackingWorksheet!$V125=Lists!$P$6),1, 0)*D120)</f>
        <v/>
      </c>
      <c r="AQ120" s="19" t="str">
        <f>IF($B120=1,"",IF(AND(TrackingWorksheet!$W125&gt;$BE$3,TrackingWorksheet!$X125=Lists!$P$6),1, 0)*D120)</f>
        <v/>
      </c>
      <c r="AR120" s="19" t="str">
        <f>IF($B120=1,"",IF(AND(TrackingWorksheet!$Y125&gt;$BE$3,TrackingWorksheet!$Z125=Lists!$P$6),1, 0)*D120)</f>
        <v/>
      </c>
      <c r="AS120" s="19" t="str">
        <f>IF($B120=1,"",IF(AND(TrackingWorksheet!$AA125&gt;$BE$3,TrackingWorksheet!$AB125=Lists!$P$6),1, 0)*D120)</f>
        <v/>
      </c>
      <c r="AT120" s="19">
        <f t="shared" si="27"/>
        <v>0</v>
      </c>
      <c r="AU120" s="19" t="str">
        <f>IF(B120=1,"",IF(AND(TrackingWorksheet!K125="",TrackingWorksheet!M125="", TrackingWorksheet!N125="", TrackingWorksheet!S125="", TrackingWorksheet!V125="", TrackingWorksheet!W125="", TrackingWorksheet!Y125="", TrackingWorksheet!AA125="", V120=1),1,0)*D120)</f>
        <v/>
      </c>
      <c r="AV120" s="19" t="str">
        <f>IF(B120=1,"",IF(D120*AND(TrackingWorksheet!U125&gt;Calculations!$BE$3,TrackingWorksheet!K125="YES"),1,0))</f>
        <v/>
      </c>
      <c r="AW120" s="19" t="str">
        <f>IF(B120=1,"",IF(D120*AND(TrackingWorksheet!W125&gt;Calculations!$BE$3,TrackingWorksheet!K125="YES"),1,0))</f>
        <v/>
      </c>
      <c r="AX120" s="19">
        <f t="shared" si="28"/>
        <v>0</v>
      </c>
      <c r="AY120" s="19">
        <f t="shared" si="24"/>
        <v>0</v>
      </c>
      <c r="AZ120" s="27" t="str">
        <f>IF(B120=1,"",IF(TrackingWorksheet!Q125="","",TrackingWorksheet!Q125))</f>
        <v/>
      </c>
      <c r="BB120" s="4"/>
      <c r="BC120" s="4"/>
      <c r="BD120" s="4"/>
      <c r="BE120" s="4"/>
      <c r="BF120" s="4"/>
      <c r="BG120" s="4" t="str">
        <f>IF(B120=1,"",IF(AND(N120=1,TrackingWorksheet!$I125+14&lt;=WeeklySummary!$C$7),1,0))</f>
        <v/>
      </c>
      <c r="BH120" s="4" t="str">
        <f>IF(B120=1,"",IF(AND(R120=1,TrackingWorksheet!$I125+14&lt;=WeeklySummary!$C$7),1,0))</f>
        <v/>
      </c>
      <c r="BI120" s="4" t="str">
        <f>IF(B120=1,"",IF(AND(J120=1,TrackingWorksheet!$G125+14&lt;=WeeklySummary!$C$7),1,0))</f>
        <v/>
      </c>
      <c r="BJ120" s="4" t="str">
        <f>IF(B120=1,"",IF(AND(T120=1,TrackingWorksheet!$I125+14&lt;=WeeklySummary!$C$7),1,0))</f>
        <v/>
      </c>
      <c r="BK120" s="4" t="str">
        <f>IF(B120=1,"",IF(AND(T120=1,TrackingWorksheet!$G125+14&lt;=WeeklySummary!$C$7),1,0))</f>
        <v/>
      </c>
      <c r="BL120" s="4">
        <f t="shared" si="37"/>
        <v>0</v>
      </c>
    </row>
    <row r="121" spans="2:64" x14ac:dyDescent="0.25">
      <c r="B121" s="27">
        <f>IF(AND(ISBLANK(TrackingWorksheet!B126),ISBLANK(TrackingWorksheet!C126),ISBLANK(TrackingWorksheet!G126),ISBLANK(TrackingWorksheet!H126),
ISBLANK(TrackingWorksheet!I126),ISBLANK(TrackingWorksheet!J126),ISBLANK(TrackingWorksheet!M126),
ISBLANK(TrackingWorksheet!N128)),1,0)</f>
        <v>1</v>
      </c>
      <c r="C121" s="12" t="str">
        <f>IF(B121=1,"",TrackingWorksheet!F126)</f>
        <v/>
      </c>
      <c r="D121" s="20" t="str">
        <f>IF(B121=1,"",IF(AND(TrackingWorksheet!B126&lt;&gt;"",TrackingWorksheet!B126&lt;=WeeklySummary!$C$7,OR(TrackingWorksheet!C126="",TrackingWorksheet!C126&gt;=WeeklySummary!$C$6)),1,0))</f>
        <v/>
      </c>
      <c r="E121" s="10" t="str">
        <f>IF(B121=1,"",IF(AND(TrackingWorksheet!G126 &lt;&gt;"",TrackingWorksheet!G126&lt;=WeeklySummary!$C$7, TrackingWorksheet!H126=Lists!$D$4), "Y", "N"))</f>
        <v/>
      </c>
      <c r="F121" s="10" t="str">
        <f>IF(B121=1,"",IF(AND(TrackingWorksheet!I126 &lt;&gt;"", TrackingWorksheet!I126&lt;=WeeklySummary!$C$7, TrackingWorksheet!J126=Lists!$D$4), "Y", "N"))</f>
        <v/>
      </c>
      <c r="G121" s="10" t="str">
        <f>IF(B121=1,"",IF(AND(TrackingWorksheet!G126 &lt;&gt;"",TrackingWorksheet!G126&lt;=WeeklySummary!$C$7, TrackingWorksheet!H126=Lists!$D$5), "Y", "N"))</f>
        <v/>
      </c>
      <c r="H121" s="10" t="str">
        <f>IF(B121=1,"",IF(AND(TrackingWorksheet!I126 &lt;&gt;"", TrackingWorksheet!I126&lt;=WeeklySummary!$C$7, TrackingWorksheet!J126=Lists!$D$5), "Y", "N"))</f>
        <v/>
      </c>
      <c r="I121" s="20" t="str">
        <f>IF(B121=1,"",IF(AND(TrackingWorksheet!G126 &lt;&gt;"", TrackingWorksheet!G126&lt;=WeeklySummary!$C$7, TrackingWorksheet!H126=Lists!$D$6), 1, 0))</f>
        <v/>
      </c>
      <c r="J121" s="20" t="str">
        <f t="shared" si="29"/>
        <v/>
      </c>
      <c r="K121" s="10" t="str">
        <f>IF(B121=1,"",IF(AND(TrackingWorksheet!I126&lt;=WeeklySummary!$C$7,TrackingWorksheet!K126="YES"),0,IF(AND(AND(OR(E121="Y",F121="Y"),E121&lt;&gt;F121),G121&lt;&gt;"Y", H121&lt;&gt;"Y"), 1, 0)))</f>
        <v/>
      </c>
      <c r="L121" s="20" t="str">
        <f t="shared" si="30"/>
        <v/>
      </c>
      <c r="M121" s="10" t="str">
        <f t="shared" si="31"/>
        <v/>
      </c>
      <c r="N121" s="20" t="str">
        <f t="shared" si="32"/>
        <v/>
      </c>
      <c r="O121" s="10" t="str">
        <f>IF(B121=1,"",IF(AND(TrackingWorksheet!I126&lt;=WeeklySummary!$C$7,TrackingWorksheet!K126="YES"),0,IF(AND(AND(OR(G121="Y",H121="Y"),G121&lt;&gt;H121),E121&lt;&gt;"Y", F121&lt;&gt;"Y"), 1, 0)))</f>
        <v/>
      </c>
      <c r="P121" s="20" t="str">
        <f t="shared" si="33"/>
        <v/>
      </c>
      <c r="Q121" s="10" t="str">
        <f t="shared" si="34"/>
        <v/>
      </c>
      <c r="R121" s="10" t="str">
        <f t="shared" si="35"/>
        <v/>
      </c>
      <c r="S121" s="10" t="str">
        <f>IF(B121=1,"",IF(AND(OR(AND(TrackingWorksheet!H126=Lists!$D$7,TrackingWorksheet!H126=TrackingWorksheet!J126),TrackingWorksheet!H126&lt;&gt;TrackingWorksheet!J126),TrackingWorksheet!K126="YES",TrackingWorksheet!H126&lt;&gt;Lists!$D$6,TrackingWorksheet!G126&lt;=WeeklySummary!$C$7,TrackingWorksheet!I126&lt;=WeeklySummary!$C$7),1,0))</f>
        <v/>
      </c>
      <c r="T121" s="10" t="str">
        <f t="shared" si="36"/>
        <v/>
      </c>
      <c r="U121" s="10" t="str">
        <f>IF($B121=1,"",IF(TrackingWorksheet!$K126="YES",1, 0)*D121)</f>
        <v/>
      </c>
      <c r="V121" s="20">
        <f t="shared" si="25"/>
        <v>0</v>
      </c>
      <c r="W121" s="20">
        <f t="shared" si="26"/>
        <v>0</v>
      </c>
      <c r="X121" s="10" t="str">
        <f>IF($B121=1,"",IF(AND(TrackingWorksheet!$L126&lt;&gt;"", TrackingWorksheet!$L126&gt;=WeeklySummary!$C$6,TrackingWorksheet!$L126&lt;=WeeklySummary!$C$7,OR(TrackingWorksheet!$H126=Lists!$D$4,TrackingWorksheet!$J126=Lists!$D$4)), 1, 0))</f>
        <v/>
      </c>
      <c r="Y121" s="10" t="str">
        <f>IF($B121=1,"",IF(AND(TrackingWorksheet!$L126&lt;&gt;"", TrackingWorksheet!$L126&gt;=WeeklySummary!$C$6,TrackingWorksheet!$L126&lt;=WeeklySummary!$C$7,OR(TrackingWorksheet!$H126=Lists!$D$5,TrackingWorksheet!$J126=Lists!$D$5)), 1, 0))</f>
        <v/>
      </c>
      <c r="Z121" s="10" t="str">
        <f>IF($B121=1,"",IF(AND(TrackingWorksheet!$L126&lt;&gt;"", TrackingWorksheet!$L126&gt;=WeeklySummary!$C$6,TrackingWorksheet!$L126&lt;=WeeklySummary!$C$7,OR(TrackingWorksheet!$H126=Lists!$D$6,TrackingWorksheet!$J126=Lists!$D$6)), 1, 0))</f>
        <v/>
      </c>
      <c r="AA121" s="19" t="str">
        <f>IF(B121=1,"",IF(AND(TrackingWorksheet!M126&lt;&gt;"",TrackingWorksheet!M126&lt;=WeeklySummary!$C$7),1,0)*D121)</f>
        <v/>
      </c>
      <c r="AB121" s="19" t="str">
        <f>IF(B121=1,"",IF(AND(TrackingWorksheet!N126&lt;&gt;"",TrackingWorksheet!N126&lt;=WeeklySummary!$C$7),1,0)*D121)</f>
        <v/>
      </c>
      <c r="AC121" s="19" t="str">
        <f>IF(B121=1,"",TrackingWorksheet!T126)</f>
        <v/>
      </c>
      <c r="AD121" s="19" t="str">
        <f>IF(B121=1,"",IF(D121*AND(TrackingWorksheet!S126&gt;=Calculations!$BD$3,TrackingWorksheet!U126="",TrackingWorksheet!K126="YES"),1,0))</f>
        <v/>
      </c>
      <c r="AE121" s="19" t="str">
        <f>IF($B121=1,"",IF(AND(TrackingWorksheet!$S126&gt;$BE$3,TrackingWorksheet!$T126=Lists!$P$4),1, 0)*D121)</f>
        <v/>
      </c>
      <c r="AF121" s="19" t="str">
        <f>IF($B121=1,"",IF(AND(TrackingWorksheet!$U126&gt;$BE$3,TrackingWorksheet!$V126=Lists!$P$4),1, 0)*D121)</f>
        <v/>
      </c>
      <c r="AG121" s="19" t="str">
        <f>IF($B121=1,"",IF(AND(TrackingWorksheet!$W126&gt;$BE$3,TrackingWorksheet!$X126=Lists!$P$4),1, 0)*D121)</f>
        <v/>
      </c>
      <c r="AH121" s="19" t="str">
        <f>IF($B121=1,"",IF(AND(TrackingWorksheet!$Y126&gt;$BE$3,TrackingWorksheet!$Z126=Lists!$P$4),1, 0)*D121)</f>
        <v/>
      </c>
      <c r="AI121" s="19" t="str">
        <f>IF($B121=1,"",IF(AND(TrackingWorksheet!$AA126&gt;$BE$3,TrackingWorksheet!$AB126=Lists!$P$4),1, 0)*D121)</f>
        <v/>
      </c>
      <c r="AJ121" s="19" t="str">
        <f>IF($B121=1,"",IF(AND(TrackingWorksheet!$S126&gt;$BE$3,TrackingWorksheet!$T126=Lists!$P$5),1, 0)*D121)</f>
        <v/>
      </c>
      <c r="AK121" s="19" t="str">
        <f>IF($B121=1,"",IF(AND(TrackingWorksheet!$U126&gt;$BE$3,TrackingWorksheet!$V126=Lists!$P$5),1, 0)*D121)</f>
        <v/>
      </c>
      <c r="AL121" s="19" t="str">
        <f>IF($B121=1,"",IF(AND(TrackingWorksheet!$W126&gt;$BE$3,TrackingWorksheet!$X126=Lists!$P$5),1, 0)*D121)</f>
        <v/>
      </c>
      <c r="AM121" s="19" t="str">
        <f>IF($B121=1,"",IF(AND(TrackingWorksheet!$Y126&gt;$BE$3,TrackingWorksheet!$Z126=Lists!$P$5),1, 0)*D121)</f>
        <v/>
      </c>
      <c r="AN121" s="19" t="str">
        <f>IF($B121=1,"",IF(AND(TrackingWorksheet!$AA126&gt;$BE$3,TrackingWorksheet!$AB126=Lists!$P$5),1, 0)*D121)</f>
        <v/>
      </c>
      <c r="AO121" s="19" t="str">
        <f>IF($B121=1,"",IF(AND(TrackingWorksheet!$S126&gt;$BE$3,TrackingWorksheet!$T126=Lists!$P$6),1, 0)*D121)</f>
        <v/>
      </c>
      <c r="AP121" s="19" t="str">
        <f>IF($B121=1,"",IF(AND(TrackingWorksheet!$U126&gt;$BE$3,TrackingWorksheet!$V126=Lists!$P$6),1, 0)*D121)</f>
        <v/>
      </c>
      <c r="AQ121" s="19" t="str">
        <f>IF($B121=1,"",IF(AND(TrackingWorksheet!$W126&gt;$BE$3,TrackingWorksheet!$X126=Lists!$P$6),1, 0)*D121)</f>
        <v/>
      </c>
      <c r="AR121" s="19" t="str">
        <f>IF($B121=1,"",IF(AND(TrackingWorksheet!$Y126&gt;$BE$3,TrackingWorksheet!$Z126=Lists!$P$6),1, 0)*D121)</f>
        <v/>
      </c>
      <c r="AS121" s="19" t="str">
        <f>IF($B121=1,"",IF(AND(TrackingWorksheet!$AA126&gt;$BE$3,TrackingWorksheet!$AB126=Lists!$P$6),1, 0)*D121)</f>
        <v/>
      </c>
      <c r="AT121" s="19">
        <f t="shared" si="27"/>
        <v>0</v>
      </c>
      <c r="AU121" s="19" t="str">
        <f>IF(B121=1,"",IF(AND(TrackingWorksheet!K126="",TrackingWorksheet!M126="", TrackingWorksheet!N126="", TrackingWorksheet!S126="", TrackingWorksheet!V126="", TrackingWorksheet!W126="", TrackingWorksheet!Y126="", TrackingWorksheet!AA126="", V121=1),1,0)*D121)</f>
        <v/>
      </c>
      <c r="AV121" s="19" t="str">
        <f>IF(B121=1,"",IF(D121*AND(TrackingWorksheet!U126&gt;Calculations!$BE$3,TrackingWorksheet!K126="YES"),1,0))</f>
        <v/>
      </c>
      <c r="AW121" s="19" t="str">
        <f>IF(B121=1,"",IF(D121*AND(TrackingWorksheet!W126&gt;Calculations!$BE$3,TrackingWorksheet!K126="YES"),1,0))</f>
        <v/>
      </c>
      <c r="AX121" s="19">
        <f t="shared" si="28"/>
        <v>0</v>
      </c>
      <c r="AY121" s="19">
        <f t="shared" si="24"/>
        <v>0</v>
      </c>
      <c r="AZ121" s="27" t="str">
        <f>IF(B121=1,"",IF(TrackingWorksheet!Q126="","",TrackingWorksheet!Q126))</f>
        <v/>
      </c>
      <c r="BB121" s="4"/>
      <c r="BC121" s="4"/>
      <c r="BD121" s="4"/>
      <c r="BE121" s="4"/>
      <c r="BF121" s="4"/>
      <c r="BG121" s="4" t="str">
        <f>IF(B121=1,"",IF(AND(N121=1,TrackingWorksheet!$I126+14&lt;=WeeklySummary!$C$7),1,0))</f>
        <v/>
      </c>
      <c r="BH121" s="4" t="str">
        <f>IF(B121=1,"",IF(AND(R121=1,TrackingWorksheet!$I126+14&lt;=WeeklySummary!$C$7),1,0))</f>
        <v/>
      </c>
      <c r="BI121" s="4" t="str">
        <f>IF(B121=1,"",IF(AND(J121=1,TrackingWorksheet!$G126+14&lt;=WeeklySummary!$C$7),1,0))</f>
        <v/>
      </c>
      <c r="BJ121" s="4" t="str">
        <f>IF(B121=1,"",IF(AND(T121=1,TrackingWorksheet!$I126+14&lt;=WeeklySummary!$C$7),1,0))</f>
        <v/>
      </c>
      <c r="BK121" s="4" t="str">
        <f>IF(B121=1,"",IF(AND(T121=1,TrackingWorksheet!$G126+14&lt;=WeeklySummary!$C$7),1,0))</f>
        <v/>
      </c>
      <c r="BL121" s="4">
        <f t="shared" si="37"/>
        <v>0</v>
      </c>
    </row>
    <row r="122" spans="2:64" x14ac:dyDescent="0.25">
      <c r="B122" s="27">
        <f>IF(AND(ISBLANK(TrackingWorksheet!B127),ISBLANK(TrackingWorksheet!C127),ISBLANK(TrackingWorksheet!G127),ISBLANK(TrackingWorksheet!H127),
ISBLANK(TrackingWorksheet!I127),ISBLANK(TrackingWorksheet!J127),ISBLANK(TrackingWorksheet!M127),
ISBLANK(TrackingWorksheet!N129)),1,0)</f>
        <v>1</v>
      </c>
      <c r="C122" s="12" t="str">
        <f>IF(B122=1,"",TrackingWorksheet!F127)</f>
        <v/>
      </c>
      <c r="D122" s="20" t="str">
        <f>IF(B122=1,"",IF(AND(TrackingWorksheet!B127&lt;&gt;"",TrackingWorksheet!B127&lt;=WeeklySummary!$C$7,OR(TrackingWorksheet!C127="",TrackingWorksheet!C127&gt;=WeeklySummary!$C$6)),1,0))</f>
        <v/>
      </c>
      <c r="E122" s="10" t="str">
        <f>IF(B122=1,"",IF(AND(TrackingWorksheet!G127 &lt;&gt;"",TrackingWorksheet!G127&lt;=WeeklySummary!$C$7, TrackingWorksheet!H127=Lists!$D$4), "Y", "N"))</f>
        <v/>
      </c>
      <c r="F122" s="10" t="str">
        <f>IF(B122=1,"",IF(AND(TrackingWorksheet!I127 &lt;&gt;"", TrackingWorksheet!I127&lt;=WeeklySummary!$C$7, TrackingWorksheet!J127=Lists!$D$4), "Y", "N"))</f>
        <v/>
      </c>
      <c r="G122" s="10" t="str">
        <f>IF(B122=1,"",IF(AND(TrackingWorksheet!G127 &lt;&gt;"",TrackingWorksheet!G127&lt;=WeeklySummary!$C$7, TrackingWorksheet!H127=Lists!$D$5), "Y", "N"))</f>
        <v/>
      </c>
      <c r="H122" s="10" t="str">
        <f>IF(B122=1,"",IF(AND(TrackingWorksheet!I127 &lt;&gt;"", TrackingWorksheet!I127&lt;=WeeklySummary!$C$7, TrackingWorksheet!J127=Lists!$D$5), "Y", "N"))</f>
        <v/>
      </c>
      <c r="I122" s="20" t="str">
        <f>IF(B122=1,"",IF(AND(TrackingWorksheet!G127 &lt;&gt;"", TrackingWorksheet!G127&lt;=WeeklySummary!$C$7, TrackingWorksheet!H127=Lists!$D$6), 1, 0))</f>
        <v/>
      </c>
      <c r="J122" s="20" t="str">
        <f t="shared" si="29"/>
        <v/>
      </c>
      <c r="K122" s="10" t="str">
        <f>IF(B122=1,"",IF(AND(TrackingWorksheet!I127&lt;=WeeklySummary!$C$7,TrackingWorksheet!K127="YES"),0,IF(AND(AND(OR(E122="Y",F122="Y"),E122&lt;&gt;F122),G122&lt;&gt;"Y", H122&lt;&gt;"Y"), 1, 0)))</f>
        <v/>
      </c>
      <c r="L122" s="20" t="str">
        <f t="shared" si="30"/>
        <v/>
      </c>
      <c r="M122" s="10" t="str">
        <f t="shared" si="31"/>
        <v/>
      </c>
      <c r="N122" s="20" t="str">
        <f t="shared" si="32"/>
        <v/>
      </c>
      <c r="O122" s="10" t="str">
        <f>IF(B122=1,"",IF(AND(TrackingWorksheet!I127&lt;=WeeklySummary!$C$7,TrackingWorksheet!K127="YES"),0,IF(AND(AND(OR(G122="Y",H122="Y"),G122&lt;&gt;H122),E122&lt;&gt;"Y", F122&lt;&gt;"Y"), 1, 0)))</f>
        <v/>
      </c>
      <c r="P122" s="20" t="str">
        <f t="shared" si="33"/>
        <v/>
      </c>
      <c r="Q122" s="10" t="str">
        <f t="shared" si="34"/>
        <v/>
      </c>
      <c r="R122" s="10" t="str">
        <f t="shared" si="35"/>
        <v/>
      </c>
      <c r="S122" s="10" t="str">
        <f>IF(B122=1,"",IF(AND(OR(AND(TrackingWorksheet!H127=Lists!$D$7,TrackingWorksheet!H127=TrackingWorksheet!J127),TrackingWorksheet!H127&lt;&gt;TrackingWorksheet!J127),TrackingWorksheet!K127="YES",TrackingWorksheet!H127&lt;&gt;Lists!$D$6,TrackingWorksheet!G127&lt;=WeeklySummary!$C$7,TrackingWorksheet!I127&lt;=WeeklySummary!$C$7),1,0))</f>
        <v/>
      </c>
      <c r="T122" s="10" t="str">
        <f t="shared" si="36"/>
        <v/>
      </c>
      <c r="U122" s="10" t="str">
        <f>IF($B122=1,"",IF(TrackingWorksheet!$K127="YES",1, 0)*D122)</f>
        <v/>
      </c>
      <c r="V122" s="20">
        <f t="shared" si="25"/>
        <v>0</v>
      </c>
      <c r="W122" s="20">
        <f t="shared" si="26"/>
        <v>0</v>
      </c>
      <c r="X122" s="10" t="str">
        <f>IF($B122=1,"",IF(AND(TrackingWorksheet!$L127&lt;&gt;"", TrackingWorksheet!$L127&gt;=WeeklySummary!$C$6,TrackingWorksheet!$L127&lt;=WeeklySummary!$C$7,OR(TrackingWorksheet!$H127=Lists!$D$4,TrackingWorksheet!$J127=Lists!$D$4)), 1, 0))</f>
        <v/>
      </c>
      <c r="Y122" s="10" t="str">
        <f>IF($B122=1,"",IF(AND(TrackingWorksheet!$L127&lt;&gt;"", TrackingWorksheet!$L127&gt;=WeeklySummary!$C$6,TrackingWorksheet!$L127&lt;=WeeklySummary!$C$7,OR(TrackingWorksheet!$H127=Lists!$D$5,TrackingWorksheet!$J127=Lists!$D$5)), 1, 0))</f>
        <v/>
      </c>
      <c r="Z122" s="10" t="str">
        <f>IF($B122=1,"",IF(AND(TrackingWorksheet!$L127&lt;&gt;"", TrackingWorksheet!$L127&gt;=WeeklySummary!$C$6,TrackingWorksheet!$L127&lt;=WeeklySummary!$C$7,OR(TrackingWorksheet!$H127=Lists!$D$6,TrackingWorksheet!$J127=Lists!$D$6)), 1, 0))</f>
        <v/>
      </c>
      <c r="AA122" s="19" t="str">
        <f>IF(B122=1,"",IF(AND(TrackingWorksheet!M127&lt;&gt;"",TrackingWorksheet!M127&lt;=WeeklySummary!$C$7),1,0)*D122)</f>
        <v/>
      </c>
      <c r="AB122" s="19" t="str">
        <f>IF(B122=1,"",IF(AND(TrackingWorksheet!N127&lt;&gt;"",TrackingWorksheet!N127&lt;=WeeklySummary!$C$7),1,0)*D122)</f>
        <v/>
      </c>
      <c r="AC122" s="19" t="str">
        <f>IF(B122=1,"",TrackingWorksheet!T127)</f>
        <v/>
      </c>
      <c r="AD122" s="19" t="str">
        <f>IF(B122=1,"",IF(D122*AND(TrackingWorksheet!S127&gt;=Calculations!$BD$3,TrackingWorksheet!U127="",TrackingWorksheet!K127="YES"),1,0))</f>
        <v/>
      </c>
      <c r="AE122" s="19" t="str">
        <f>IF($B122=1,"",IF(AND(TrackingWorksheet!$S127&gt;$BE$3,TrackingWorksheet!$T127=Lists!$P$4),1, 0)*D122)</f>
        <v/>
      </c>
      <c r="AF122" s="19" t="str">
        <f>IF($B122=1,"",IF(AND(TrackingWorksheet!$U127&gt;$BE$3,TrackingWorksheet!$V127=Lists!$P$4),1, 0)*D122)</f>
        <v/>
      </c>
      <c r="AG122" s="19" t="str">
        <f>IF($B122=1,"",IF(AND(TrackingWorksheet!$W127&gt;$BE$3,TrackingWorksheet!$X127=Lists!$P$4),1, 0)*D122)</f>
        <v/>
      </c>
      <c r="AH122" s="19" t="str">
        <f>IF($B122=1,"",IF(AND(TrackingWorksheet!$Y127&gt;$BE$3,TrackingWorksheet!$Z127=Lists!$P$4),1, 0)*D122)</f>
        <v/>
      </c>
      <c r="AI122" s="19" t="str">
        <f>IF($B122=1,"",IF(AND(TrackingWorksheet!$AA127&gt;$BE$3,TrackingWorksheet!$AB127=Lists!$P$4),1, 0)*D122)</f>
        <v/>
      </c>
      <c r="AJ122" s="19" t="str">
        <f>IF($B122=1,"",IF(AND(TrackingWorksheet!$S127&gt;$BE$3,TrackingWorksheet!$T127=Lists!$P$5),1, 0)*D122)</f>
        <v/>
      </c>
      <c r="AK122" s="19" t="str">
        <f>IF($B122=1,"",IF(AND(TrackingWorksheet!$U127&gt;$BE$3,TrackingWorksheet!$V127=Lists!$P$5),1, 0)*D122)</f>
        <v/>
      </c>
      <c r="AL122" s="19" t="str">
        <f>IF($B122=1,"",IF(AND(TrackingWorksheet!$W127&gt;$BE$3,TrackingWorksheet!$X127=Lists!$P$5),1, 0)*D122)</f>
        <v/>
      </c>
      <c r="AM122" s="19" t="str">
        <f>IF($B122=1,"",IF(AND(TrackingWorksheet!$Y127&gt;$BE$3,TrackingWorksheet!$Z127=Lists!$P$5),1, 0)*D122)</f>
        <v/>
      </c>
      <c r="AN122" s="19" t="str">
        <f>IF($B122=1,"",IF(AND(TrackingWorksheet!$AA127&gt;$BE$3,TrackingWorksheet!$AB127=Lists!$P$5),1, 0)*D122)</f>
        <v/>
      </c>
      <c r="AO122" s="19" t="str">
        <f>IF($B122=1,"",IF(AND(TrackingWorksheet!$S127&gt;$BE$3,TrackingWorksheet!$T127=Lists!$P$6),1, 0)*D122)</f>
        <v/>
      </c>
      <c r="AP122" s="19" t="str">
        <f>IF($B122=1,"",IF(AND(TrackingWorksheet!$U127&gt;$BE$3,TrackingWorksheet!$V127=Lists!$P$6),1, 0)*D122)</f>
        <v/>
      </c>
      <c r="AQ122" s="19" t="str">
        <f>IF($B122=1,"",IF(AND(TrackingWorksheet!$W127&gt;$BE$3,TrackingWorksheet!$X127=Lists!$P$6),1, 0)*D122)</f>
        <v/>
      </c>
      <c r="AR122" s="19" t="str">
        <f>IF($B122=1,"",IF(AND(TrackingWorksheet!$Y127&gt;$BE$3,TrackingWorksheet!$Z127=Lists!$P$6),1, 0)*D122)</f>
        <v/>
      </c>
      <c r="AS122" s="19" t="str">
        <f>IF($B122=1,"",IF(AND(TrackingWorksheet!$AA127&gt;$BE$3,TrackingWorksheet!$AB127=Lists!$P$6),1, 0)*D122)</f>
        <v/>
      </c>
      <c r="AT122" s="19">
        <f t="shared" si="27"/>
        <v>0</v>
      </c>
      <c r="AU122" s="19" t="str">
        <f>IF(B122=1,"",IF(AND(TrackingWorksheet!K127="",TrackingWorksheet!M127="", TrackingWorksheet!N127="", TrackingWorksheet!S127="", TrackingWorksheet!V127="", TrackingWorksheet!W127="", TrackingWorksheet!Y127="", TrackingWorksheet!AA127="", V122=1),1,0)*D122)</f>
        <v/>
      </c>
      <c r="AV122" s="19" t="str">
        <f>IF(B122=1,"",IF(D122*AND(TrackingWorksheet!U127&gt;Calculations!$BE$3,TrackingWorksheet!K127="YES"),1,0))</f>
        <v/>
      </c>
      <c r="AW122" s="19" t="str">
        <f>IF(B122=1,"",IF(D122*AND(TrackingWorksheet!W127&gt;Calculations!$BE$3,TrackingWorksheet!K127="YES"),1,0))</f>
        <v/>
      </c>
      <c r="AX122" s="19">
        <f t="shared" si="28"/>
        <v>0</v>
      </c>
      <c r="AY122" s="19">
        <f t="shared" si="24"/>
        <v>0</v>
      </c>
      <c r="AZ122" s="27" t="str">
        <f>IF(B122=1,"",IF(TrackingWorksheet!Q127="","",TrackingWorksheet!Q127))</f>
        <v/>
      </c>
      <c r="BB122" s="4"/>
      <c r="BC122" s="4"/>
      <c r="BD122" s="4"/>
      <c r="BE122" s="4"/>
      <c r="BF122" s="4"/>
      <c r="BG122" s="4" t="str">
        <f>IF(B122=1,"",IF(AND(N122=1,TrackingWorksheet!$I127+14&lt;=WeeklySummary!$C$7),1,0))</f>
        <v/>
      </c>
      <c r="BH122" s="4" t="str">
        <f>IF(B122=1,"",IF(AND(R122=1,TrackingWorksheet!$I127+14&lt;=WeeklySummary!$C$7),1,0))</f>
        <v/>
      </c>
      <c r="BI122" s="4" t="str">
        <f>IF(B122=1,"",IF(AND(J122=1,TrackingWorksheet!$G127+14&lt;=WeeklySummary!$C$7),1,0))</f>
        <v/>
      </c>
      <c r="BJ122" s="4" t="str">
        <f>IF(B122=1,"",IF(AND(T122=1,TrackingWorksheet!$I127+14&lt;=WeeklySummary!$C$7),1,0))</f>
        <v/>
      </c>
      <c r="BK122" s="4" t="str">
        <f>IF(B122=1,"",IF(AND(T122=1,TrackingWorksheet!$G127+14&lt;=WeeklySummary!$C$7),1,0))</f>
        <v/>
      </c>
      <c r="BL122" s="4">
        <f t="shared" si="37"/>
        <v>0</v>
      </c>
    </row>
    <row r="123" spans="2:64" x14ac:dyDescent="0.25">
      <c r="B123" s="27">
        <f>IF(AND(ISBLANK(TrackingWorksheet!B128),ISBLANK(TrackingWorksheet!C128),ISBLANK(TrackingWorksheet!G128),ISBLANK(TrackingWorksheet!H128),
ISBLANK(TrackingWorksheet!I128),ISBLANK(TrackingWorksheet!J128),ISBLANK(TrackingWorksheet!M128),
ISBLANK(TrackingWorksheet!N130)),1,0)</f>
        <v>1</v>
      </c>
      <c r="C123" s="12" t="str">
        <f>IF(B123=1,"",TrackingWorksheet!F128)</f>
        <v/>
      </c>
      <c r="D123" s="20" t="str">
        <f>IF(B123=1,"",IF(AND(TrackingWorksheet!B128&lt;&gt;"",TrackingWorksheet!B128&lt;=WeeklySummary!$C$7,OR(TrackingWorksheet!C128="",TrackingWorksheet!C128&gt;=WeeklySummary!$C$6)),1,0))</f>
        <v/>
      </c>
      <c r="E123" s="10" t="str">
        <f>IF(B123=1,"",IF(AND(TrackingWorksheet!G128 &lt;&gt;"",TrackingWorksheet!G128&lt;=WeeklySummary!$C$7, TrackingWorksheet!H128=Lists!$D$4), "Y", "N"))</f>
        <v/>
      </c>
      <c r="F123" s="10" t="str">
        <f>IF(B123=1,"",IF(AND(TrackingWorksheet!I128 &lt;&gt;"", TrackingWorksheet!I128&lt;=WeeklySummary!$C$7, TrackingWorksheet!J128=Lists!$D$4), "Y", "N"))</f>
        <v/>
      </c>
      <c r="G123" s="10" t="str">
        <f>IF(B123=1,"",IF(AND(TrackingWorksheet!G128 &lt;&gt;"",TrackingWorksheet!G128&lt;=WeeklySummary!$C$7, TrackingWorksheet!H128=Lists!$D$5), "Y", "N"))</f>
        <v/>
      </c>
      <c r="H123" s="10" t="str">
        <f>IF(B123=1,"",IF(AND(TrackingWorksheet!I128 &lt;&gt;"", TrackingWorksheet!I128&lt;=WeeklySummary!$C$7, TrackingWorksheet!J128=Lists!$D$5), "Y", "N"))</f>
        <v/>
      </c>
      <c r="I123" s="20" t="str">
        <f>IF(B123=1,"",IF(AND(TrackingWorksheet!G128 &lt;&gt;"", TrackingWorksheet!G128&lt;=WeeklySummary!$C$7, TrackingWorksheet!H128=Lists!$D$6), 1, 0))</f>
        <v/>
      </c>
      <c r="J123" s="20" t="str">
        <f t="shared" si="29"/>
        <v/>
      </c>
      <c r="K123" s="10" t="str">
        <f>IF(B123=1,"",IF(AND(TrackingWorksheet!I128&lt;=WeeklySummary!$C$7,TrackingWorksheet!K128="YES"),0,IF(AND(AND(OR(E123="Y",F123="Y"),E123&lt;&gt;F123),G123&lt;&gt;"Y", H123&lt;&gt;"Y"), 1, 0)))</f>
        <v/>
      </c>
      <c r="L123" s="20" t="str">
        <f t="shared" si="30"/>
        <v/>
      </c>
      <c r="M123" s="10" t="str">
        <f t="shared" si="31"/>
        <v/>
      </c>
      <c r="N123" s="20" t="str">
        <f t="shared" si="32"/>
        <v/>
      </c>
      <c r="O123" s="10" t="str">
        <f>IF(B123=1,"",IF(AND(TrackingWorksheet!I128&lt;=WeeklySummary!$C$7,TrackingWorksheet!K128="YES"),0,IF(AND(AND(OR(G123="Y",H123="Y"),G123&lt;&gt;H123),E123&lt;&gt;"Y", F123&lt;&gt;"Y"), 1, 0)))</f>
        <v/>
      </c>
      <c r="P123" s="20" t="str">
        <f t="shared" si="33"/>
        <v/>
      </c>
      <c r="Q123" s="10" t="str">
        <f t="shared" si="34"/>
        <v/>
      </c>
      <c r="R123" s="10" t="str">
        <f t="shared" si="35"/>
        <v/>
      </c>
      <c r="S123" s="10" t="str">
        <f>IF(B123=1,"",IF(AND(OR(AND(TrackingWorksheet!H128=Lists!$D$7,TrackingWorksheet!H128=TrackingWorksheet!J128),TrackingWorksheet!H128&lt;&gt;TrackingWorksheet!J128),TrackingWorksheet!K128="YES",TrackingWorksheet!H128&lt;&gt;Lists!$D$6,TrackingWorksheet!G128&lt;=WeeklySummary!$C$7,TrackingWorksheet!I128&lt;=WeeklySummary!$C$7),1,0))</f>
        <v/>
      </c>
      <c r="T123" s="10" t="str">
        <f t="shared" si="36"/>
        <v/>
      </c>
      <c r="U123" s="10" t="str">
        <f>IF($B123=1,"",IF(TrackingWorksheet!$K128="YES",1, 0)*D123)</f>
        <v/>
      </c>
      <c r="V123" s="20">
        <f t="shared" si="25"/>
        <v>0</v>
      </c>
      <c r="W123" s="20">
        <f t="shared" si="26"/>
        <v>0</v>
      </c>
      <c r="X123" s="10" t="str">
        <f>IF($B123=1,"",IF(AND(TrackingWorksheet!$L128&lt;&gt;"", TrackingWorksheet!$L128&gt;=WeeklySummary!$C$6,TrackingWorksheet!$L128&lt;=WeeklySummary!$C$7,OR(TrackingWorksheet!$H128=Lists!$D$4,TrackingWorksheet!$J128=Lists!$D$4)), 1, 0))</f>
        <v/>
      </c>
      <c r="Y123" s="10" t="str">
        <f>IF($B123=1,"",IF(AND(TrackingWorksheet!$L128&lt;&gt;"", TrackingWorksheet!$L128&gt;=WeeklySummary!$C$6,TrackingWorksheet!$L128&lt;=WeeklySummary!$C$7,OR(TrackingWorksheet!$H128=Lists!$D$5,TrackingWorksheet!$J128=Lists!$D$5)), 1, 0))</f>
        <v/>
      </c>
      <c r="Z123" s="10" t="str">
        <f>IF($B123=1,"",IF(AND(TrackingWorksheet!$L128&lt;&gt;"", TrackingWorksheet!$L128&gt;=WeeklySummary!$C$6,TrackingWorksheet!$L128&lt;=WeeklySummary!$C$7,OR(TrackingWorksheet!$H128=Lists!$D$6,TrackingWorksheet!$J128=Lists!$D$6)), 1, 0))</f>
        <v/>
      </c>
      <c r="AA123" s="19" t="str">
        <f>IF(B123=1,"",IF(AND(TrackingWorksheet!M128&lt;&gt;"",TrackingWorksheet!M128&lt;=WeeklySummary!$C$7),1,0)*D123)</f>
        <v/>
      </c>
      <c r="AB123" s="19" t="str">
        <f>IF(B123=1,"",IF(AND(TrackingWorksheet!N128&lt;&gt;"",TrackingWorksheet!N128&lt;=WeeklySummary!$C$7),1,0)*D123)</f>
        <v/>
      </c>
      <c r="AC123" s="19" t="str">
        <f>IF(B123=1,"",TrackingWorksheet!T128)</f>
        <v/>
      </c>
      <c r="AD123" s="19" t="str">
        <f>IF(B123=1,"",IF(D123*AND(TrackingWorksheet!S128&gt;=Calculations!$BD$3,TrackingWorksheet!U128="",TrackingWorksheet!K128="YES"),1,0))</f>
        <v/>
      </c>
      <c r="AE123" s="19" t="str">
        <f>IF($B123=1,"",IF(AND(TrackingWorksheet!$S128&gt;$BE$3,TrackingWorksheet!$T128=Lists!$P$4),1, 0)*D123)</f>
        <v/>
      </c>
      <c r="AF123" s="19" t="str">
        <f>IF($B123=1,"",IF(AND(TrackingWorksheet!$U128&gt;$BE$3,TrackingWorksheet!$V128=Lists!$P$4),1, 0)*D123)</f>
        <v/>
      </c>
      <c r="AG123" s="19" t="str">
        <f>IF($B123=1,"",IF(AND(TrackingWorksheet!$W128&gt;$BE$3,TrackingWorksheet!$X128=Lists!$P$4),1, 0)*D123)</f>
        <v/>
      </c>
      <c r="AH123" s="19" t="str">
        <f>IF($B123=1,"",IF(AND(TrackingWorksheet!$Y128&gt;$BE$3,TrackingWorksheet!$Z128=Lists!$P$4),1, 0)*D123)</f>
        <v/>
      </c>
      <c r="AI123" s="19" t="str">
        <f>IF($B123=1,"",IF(AND(TrackingWorksheet!$AA128&gt;$BE$3,TrackingWorksheet!$AB128=Lists!$P$4),1, 0)*D123)</f>
        <v/>
      </c>
      <c r="AJ123" s="19" t="str">
        <f>IF($B123=1,"",IF(AND(TrackingWorksheet!$S128&gt;$BE$3,TrackingWorksheet!$T128=Lists!$P$5),1, 0)*D123)</f>
        <v/>
      </c>
      <c r="AK123" s="19" t="str">
        <f>IF($B123=1,"",IF(AND(TrackingWorksheet!$U128&gt;$BE$3,TrackingWorksheet!$V128=Lists!$P$5),1, 0)*D123)</f>
        <v/>
      </c>
      <c r="AL123" s="19" t="str">
        <f>IF($B123=1,"",IF(AND(TrackingWorksheet!$W128&gt;$BE$3,TrackingWorksheet!$X128=Lists!$P$5),1, 0)*D123)</f>
        <v/>
      </c>
      <c r="AM123" s="19" t="str">
        <f>IF($B123=1,"",IF(AND(TrackingWorksheet!$Y128&gt;$BE$3,TrackingWorksheet!$Z128=Lists!$P$5),1, 0)*D123)</f>
        <v/>
      </c>
      <c r="AN123" s="19" t="str">
        <f>IF($B123=1,"",IF(AND(TrackingWorksheet!$AA128&gt;$BE$3,TrackingWorksheet!$AB128=Lists!$P$5),1, 0)*D123)</f>
        <v/>
      </c>
      <c r="AO123" s="19" t="str">
        <f>IF($B123=1,"",IF(AND(TrackingWorksheet!$S128&gt;$BE$3,TrackingWorksheet!$T128=Lists!$P$6),1, 0)*D123)</f>
        <v/>
      </c>
      <c r="AP123" s="19" t="str">
        <f>IF($B123=1,"",IF(AND(TrackingWorksheet!$U128&gt;$BE$3,TrackingWorksheet!$V128=Lists!$P$6),1, 0)*D123)</f>
        <v/>
      </c>
      <c r="AQ123" s="19" t="str">
        <f>IF($B123=1,"",IF(AND(TrackingWorksheet!$W128&gt;$BE$3,TrackingWorksheet!$X128=Lists!$P$6),1, 0)*D123)</f>
        <v/>
      </c>
      <c r="AR123" s="19" t="str">
        <f>IF($B123=1,"",IF(AND(TrackingWorksheet!$Y128&gt;$BE$3,TrackingWorksheet!$Z128=Lists!$P$6),1, 0)*D123)</f>
        <v/>
      </c>
      <c r="AS123" s="19" t="str">
        <f>IF($B123=1,"",IF(AND(TrackingWorksheet!$AA128&gt;$BE$3,TrackingWorksheet!$AB128=Lists!$P$6),1, 0)*D123)</f>
        <v/>
      </c>
      <c r="AT123" s="19">
        <f t="shared" si="27"/>
        <v>0</v>
      </c>
      <c r="AU123" s="19" t="str">
        <f>IF(B123=1,"",IF(AND(TrackingWorksheet!K128="",TrackingWorksheet!M128="", TrackingWorksheet!N128="", TrackingWorksheet!S128="", TrackingWorksheet!V128="", TrackingWorksheet!W128="", TrackingWorksheet!Y128="", TrackingWorksheet!AA128="", V123=1),1,0)*D123)</f>
        <v/>
      </c>
      <c r="AV123" s="19" t="str">
        <f>IF(B123=1,"",IF(D123*AND(TrackingWorksheet!U128&gt;Calculations!$BE$3,TrackingWorksheet!K128="YES"),1,0))</f>
        <v/>
      </c>
      <c r="AW123" s="19" t="str">
        <f>IF(B123=1,"",IF(D123*AND(TrackingWorksheet!W128&gt;Calculations!$BE$3,TrackingWorksheet!K128="YES"),1,0))</f>
        <v/>
      </c>
      <c r="AX123" s="19">
        <f t="shared" si="28"/>
        <v>0</v>
      </c>
      <c r="AY123" s="19">
        <f t="shared" si="24"/>
        <v>0</v>
      </c>
      <c r="AZ123" s="27" t="str">
        <f>IF(B123=1,"",IF(TrackingWorksheet!Q128="","",TrackingWorksheet!Q128))</f>
        <v/>
      </c>
      <c r="BB123" s="4"/>
      <c r="BC123" s="4"/>
      <c r="BD123" s="4"/>
      <c r="BE123" s="4"/>
      <c r="BF123" s="4"/>
      <c r="BG123" s="4" t="str">
        <f>IF(B123=1,"",IF(AND(N123=1,TrackingWorksheet!$I128+14&lt;=WeeklySummary!$C$7),1,0))</f>
        <v/>
      </c>
      <c r="BH123" s="4" t="str">
        <f>IF(B123=1,"",IF(AND(R123=1,TrackingWorksheet!$I128+14&lt;=WeeklySummary!$C$7),1,0))</f>
        <v/>
      </c>
      <c r="BI123" s="4" t="str">
        <f>IF(B123=1,"",IF(AND(J123=1,TrackingWorksheet!$G128+14&lt;=WeeklySummary!$C$7),1,0))</f>
        <v/>
      </c>
      <c r="BJ123" s="4" t="str">
        <f>IF(B123=1,"",IF(AND(T123=1,TrackingWorksheet!$I128+14&lt;=WeeklySummary!$C$7),1,0))</f>
        <v/>
      </c>
      <c r="BK123" s="4" t="str">
        <f>IF(B123=1,"",IF(AND(T123=1,TrackingWorksheet!$G128+14&lt;=WeeklySummary!$C$7),1,0))</f>
        <v/>
      </c>
      <c r="BL123" s="4">
        <f t="shared" si="37"/>
        <v>0</v>
      </c>
    </row>
    <row r="124" spans="2:64" x14ac:dyDescent="0.25">
      <c r="B124" s="27">
        <f>IF(AND(ISBLANK(TrackingWorksheet!B129),ISBLANK(TrackingWorksheet!C129),ISBLANK(TrackingWorksheet!G129),ISBLANK(TrackingWorksheet!H129),
ISBLANK(TrackingWorksheet!I129),ISBLANK(TrackingWorksheet!J129),ISBLANK(TrackingWorksheet!M129),
ISBLANK(TrackingWorksheet!N131)),1,0)</f>
        <v>1</v>
      </c>
      <c r="C124" s="12" t="str">
        <f>IF(B124=1,"",TrackingWorksheet!F129)</f>
        <v/>
      </c>
      <c r="D124" s="20" t="str">
        <f>IF(B124=1,"",IF(AND(TrackingWorksheet!B129&lt;&gt;"",TrackingWorksheet!B129&lt;=WeeklySummary!$C$7,OR(TrackingWorksheet!C129="",TrackingWorksheet!C129&gt;=WeeklySummary!$C$6)),1,0))</f>
        <v/>
      </c>
      <c r="E124" s="10" t="str">
        <f>IF(B124=1,"",IF(AND(TrackingWorksheet!G129 &lt;&gt;"",TrackingWorksheet!G129&lt;=WeeklySummary!$C$7, TrackingWorksheet!H129=Lists!$D$4), "Y", "N"))</f>
        <v/>
      </c>
      <c r="F124" s="10" t="str">
        <f>IF(B124=1,"",IF(AND(TrackingWorksheet!I129 &lt;&gt;"", TrackingWorksheet!I129&lt;=WeeklySummary!$C$7, TrackingWorksheet!J129=Lists!$D$4), "Y", "N"))</f>
        <v/>
      </c>
      <c r="G124" s="10" t="str">
        <f>IF(B124=1,"",IF(AND(TrackingWorksheet!G129 &lt;&gt;"",TrackingWorksheet!G129&lt;=WeeklySummary!$C$7, TrackingWorksheet!H129=Lists!$D$5), "Y", "N"))</f>
        <v/>
      </c>
      <c r="H124" s="10" t="str">
        <f>IF(B124=1,"",IF(AND(TrackingWorksheet!I129 &lt;&gt;"", TrackingWorksheet!I129&lt;=WeeklySummary!$C$7, TrackingWorksheet!J129=Lists!$D$5), "Y", "N"))</f>
        <v/>
      </c>
      <c r="I124" s="20" t="str">
        <f>IF(B124=1,"",IF(AND(TrackingWorksheet!G129 &lt;&gt;"", TrackingWorksheet!G129&lt;=WeeklySummary!$C$7, TrackingWorksheet!H129=Lists!$D$6), 1, 0))</f>
        <v/>
      </c>
      <c r="J124" s="20" t="str">
        <f t="shared" si="29"/>
        <v/>
      </c>
      <c r="K124" s="10" t="str">
        <f>IF(B124=1,"",IF(AND(TrackingWorksheet!I129&lt;=WeeklySummary!$C$7,TrackingWorksheet!K129="YES"),0,IF(AND(AND(OR(E124="Y",F124="Y"),E124&lt;&gt;F124),G124&lt;&gt;"Y", H124&lt;&gt;"Y"), 1, 0)))</f>
        <v/>
      </c>
      <c r="L124" s="20" t="str">
        <f t="shared" si="30"/>
        <v/>
      </c>
      <c r="M124" s="10" t="str">
        <f t="shared" si="31"/>
        <v/>
      </c>
      <c r="N124" s="20" t="str">
        <f t="shared" si="32"/>
        <v/>
      </c>
      <c r="O124" s="10" t="str">
        <f>IF(B124=1,"",IF(AND(TrackingWorksheet!I129&lt;=WeeklySummary!$C$7,TrackingWorksheet!K129="YES"),0,IF(AND(AND(OR(G124="Y",H124="Y"),G124&lt;&gt;H124),E124&lt;&gt;"Y", F124&lt;&gt;"Y"), 1, 0)))</f>
        <v/>
      </c>
      <c r="P124" s="20" t="str">
        <f t="shared" si="33"/>
        <v/>
      </c>
      <c r="Q124" s="10" t="str">
        <f t="shared" si="34"/>
        <v/>
      </c>
      <c r="R124" s="10" t="str">
        <f t="shared" si="35"/>
        <v/>
      </c>
      <c r="S124" s="10" t="str">
        <f>IF(B124=1,"",IF(AND(OR(AND(TrackingWorksheet!H129=Lists!$D$7,TrackingWorksheet!H129=TrackingWorksheet!J129),TrackingWorksheet!H129&lt;&gt;TrackingWorksheet!J129),TrackingWorksheet!K129="YES",TrackingWorksheet!H129&lt;&gt;Lists!$D$6,TrackingWorksheet!G129&lt;=WeeklySummary!$C$7,TrackingWorksheet!I129&lt;=WeeklySummary!$C$7),1,0))</f>
        <v/>
      </c>
      <c r="T124" s="10" t="str">
        <f t="shared" si="36"/>
        <v/>
      </c>
      <c r="U124" s="10" t="str">
        <f>IF($B124=1,"",IF(TrackingWorksheet!$K129="YES",1, 0)*D124)</f>
        <v/>
      </c>
      <c r="V124" s="20">
        <f t="shared" si="25"/>
        <v>0</v>
      </c>
      <c r="W124" s="20">
        <f t="shared" si="26"/>
        <v>0</v>
      </c>
      <c r="X124" s="10" t="str">
        <f>IF($B124=1,"",IF(AND(TrackingWorksheet!$L129&lt;&gt;"", TrackingWorksheet!$L129&gt;=WeeklySummary!$C$6,TrackingWorksheet!$L129&lt;=WeeklySummary!$C$7,OR(TrackingWorksheet!$H129=Lists!$D$4,TrackingWorksheet!$J129=Lists!$D$4)), 1, 0))</f>
        <v/>
      </c>
      <c r="Y124" s="10" t="str">
        <f>IF($B124=1,"",IF(AND(TrackingWorksheet!$L129&lt;&gt;"", TrackingWorksheet!$L129&gt;=WeeklySummary!$C$6,TrackingWorksheet!$L129&lt;=WeeklySummary!$C$7,OR(TrackingWorksheet!$H129=Lists!$D$5,TrackingWorksheet!$J129=Lists!$D$5)), 1, 0))</f>
        <v/>
      </c>
      <c r="Z124" s="10" t="str">
        <f>IF($B124=1,"",IF(AND(TrackingWorksheet!$L129&lt;&gt;"", TrackingWorksheet!$L129&gt;=WeeklySummary!$C$6,TrackingWorksheet!$L129&lt;=WeeklySummary!$C$7,OR(TrackingWorksheet!$H129=Lists!$D$6,TrackingWorksheet!$J129=Lists!$D$6)), 1, 0))</f>
        <v/>
      </c>
      <c r="AA124" s="19" t="str">
        <f>IF(B124=1,"",IF(AND(TrackingWorksheet!M129&lt;&gt;"",TrackingWorksheet!M129&lt;=WeeklySummary!$C$7),1,0)*D124)</f>
        <v/>
      </c>
      <c r="AB124" s="19" t="str">
        <f>IF(B124=1,"",IF(AND(TrackingWorksheet!N129&lt;&gt;"",TrackingWorksheet!N129&lt;=WeeklySummary!$C$7),1,0)*D124)</f>
        <v/>
      </c>
      <c r="AC124" s="19" t="str">
        <f>IF(B124=1,"",TrackingWorksheet!T129)</f>
        <v/>
      </c>
      <c r="AD124" s="19" t="str">
        <f>IF(B124=1,"",IF(D124*AND(TrackingWorksheet!S129&gt;=Calculations!$BD$3,TrackingWorksheet!U129="",TrackingWorksheet!K129="YES"),1,0))</f>
        <v/>
      </c>
      <c r="AE124" s="19" t="str">
        <f>IF($B124=1,"",IF(AND(TrackingWorksheet!$S129&gt;$BE$3,TrackingWorksheet!$T129=Lists!$P$4),1, 0)*D124)</f>
        <v/>
      </c>
      <c r="AF124" s="19" t="str">
        <f>IF($B124=1,"",IF(AND(TrackingWorksheet!$U129&gt;$BE$3,TrackingWorksheet!$V129=Lists!$P$4),1, 0)*D124)</f>
        <v/>
      </c>
      <c r="AG124" s="19" t="str">
        <f>IF($B124=1,"",IF(AND(TrackingWorksheet!$W129&gt;$BE$3,TrackingWorksheet!$X129=Lists!$P$4),1, 0)*D124)</f>
        <v/>
      </c>
      <c r="AH124" s="19" t="str">
        <f>IF($B124=1,"",IF(AND(TrackingWorksheet!$Y129&gt;$BE$3,TrackingWorksheet!$Z129=Lists!$P$4),1, 0)*D124)</f>
        <v/>
      </c>
      <c r="AI124" s="19" t="str">
        <f>IF($B124=1,"",IF(AND(TrackingWorksheet!$AA129&gt;$BE$3,TrackingWorksheet!$AB129=Lists!$P$4),1, 0)*D124)</f>
        <v/>
      </c>
      <c r="AJ124" s="19" t="str">
        <f>IF($B124=1,"",IF(AND(TrackingWorksheet!$S129&gt;$BE$3,TrackingWorksheet!$T129=Lists!$P$5),1, 0)*D124)</f>
        <v/>
      </c>
      <c r="AK124" s="19" t="str">
        <f>IF($B124=1,"",IF(AND(TrackingWorksheet!$U129&gt;$BE$3,TrackingWorksheet!$V129=Lists!$P$5),1, 0)*D124)</f>
        <v/>
      </c>
      <c r="AL124" s="19" t="str">
        <f>IF($B124=1,"",IF(AND(TrackingWorksheet!$W129&gt;$BE$3,TrackingWorksheet!$X129=Lists!$P$5),1, 0)*D124)</f>
        <v/>
      </c>
      <c r="AM124" s="19" t="str">
        <f>IF($B124=1,"",IF(AND(TrackingWorksheet!$Y129&gt;$BE$3,TrackingWorksheet!$Z129=Lists!$P$5),1, 0)*D124)</f>
        <v/>
      </c>
      <c r="AN124" s="19" t="str">
        <f>IF($B124=1,"",IF(AND(TrackingWorksheet!$AA129&gt;$BE$3,TrackingWorksheet!$AB129=Lists!$P$5),1, 0)*D124)</f>
        <v/>
      </c>
      <c r="AO124" s="19" t="str">
        <f>IF($B124=1,"",IF(AND(TrackingWorksheet!$S129&gt;$BE$3,TrackingWorksheet!$T129=Lists!$P$6),1, 0)*D124)</f>
        <v/>
      </c>
      <c r="AP124" s="19" t="str">
        <f>IF($B124=1,"",IF(AND(TrackingWorksheet!$U129&gt;$BE$3,TrackingWorksheet!$V129=Lists!$P$6),1, 0)*D124)</f>
        <v/>
      </c>
      <c r="AQ124" s="19" t="str">
        <f>IF($B124=1,"",IF(AND(TrackingWorksheet!$W129&gt;$BE$3,TrackingWorksheet!$X129=Lists!$P$6),1, 0)*D124)</f>
        <v/>
      </c>
      <c r="AR124" s="19" t="str">
        <f>IF($B124=1,"",IF(AND(TrackingWorksheet!$Y129&gt;$BE$3,TrackingWorksheet!$Z129=Lists!$P$6),1, 0)*D124)</f>
        <v/>
      </c>
      <c r="AS124" s="19" t="str">
        <f>IF($B124=1,"",IF(AND(TrackingWorksheet!$AA129&gt;$BE$3,TrackingWorksheet!$AB129=Lists!$P$6),1, 0)*D124)</f>
        <v/>
      </c>
      <c r="AT124" s="19">
        <f t="shared" si="27"/>
        <v>0</v>
      </c>
      <c r="AU124" s="19" t="str">
        <f>IF(B124=1,"",IF(AND(TrackingWorksheet!K129="",TrackingWorksheet!M129="", TrackingWorksheet!N129="", TrackingWorksheet!S129="", TrackingWorksheet!V129="", TrackingWorksheet!W129="", TrackingWorksheet!Y129="", TrackingWorksheet!AA129="", V124=1),1,0)*D124)</f>
        <v/>
      </c>
      <c r="AV124" s="19" t="str">
        <f>IF(B124=1,"",IF(D124*AND(TrackingWorksheet!U129&gt;Calculations!$BE$3,TrackingWorksheet!K129="YES"),1,0))</f>
        <v/>
      </c>
      <c r="AW124" s="19" t="str">
        <f>IF(B124=1,"",IF(D124*AND(TrackingWorksheet!W129&gt;Calculations!$BE$3,TrackingWorksheet!K129="YES"),1,0))</f>
        <v/>
      </c>
      <c r="AX124" s="19">
        <f t="shared" si="28"/>
        <v>0</v>
      </c>
      <c r="AY124" s="19">
        <f t="shared" si="24"/>
        <v>0</v>
      </c>
      <c r="AZ124" s="27" t="str">
        <f>IF(B124=1,"",IF(TrackingWorksheet!Q129="","",TrackingWorksheet!Q129))</f>
        <v/>
      </c>
      <c r="BB124" s="4"/>
      <c r="BC124" s="4"/>
      <c r="BD124" s="4"/>
      <c r="BE124" s="4"/>
      <c r="BF124" s="4"/>
      <c r="BG124" s="4" t="str">
        <f>IF(B124=1,"",IF(AND(N124=1,TrackingWorksheet!$I129+14&lt;=WeeklySummary!$C$7),1,0))</f>
        <v/>
      </c>
      <c r="BH124" s="4" t="str">
        <f>IF(B124=1,"",IF(AND(R124=1,TrackingWorksheet!$I129+14&lt;=WeeklySummary!$C$7),1,0))</f>
        <v/>
      </c>
      <c r="BI124" s="4" t="str">
        <f>IF(B124=1,"",IF(AND(J124=1,TrackingWorksheet!$G129+14&lt;=WeeklySummary!$C$7),1,0))</f>
        <v/>
      </c>
      <c r="BJ124" s="4" t="str">
        <f>IF(B124=1,"",IF(AND(T124=1,TrackingWorksheet!$I129+14&lt;=WeeklySummary!$C$7),1,0))</f>
        <v/>
      </c>
      <c r="BK124" s="4" t="str">
        <f>IF(B124=1,"",IF(AND(T124=1,TrackingWorksheet!$G129+14&lt;=WeeklySummary!$C$7),1,0))</f>
        <v/>
      </c>
      <c r="BL124" s="4">
        <f t="shared" si="37"/>
        <v>0</v>
      </c>
    </row>
    <row r="125" spans="2:64" x14ac:dyDescent="0.25">
      <c r="B125" s="27">
        <f>IF(AND(ISBLANK(TrackingWorksheet!B130),ISBLANK(TrackingWorksheet!C130),ISBLANK(TrackingWorksheet!G130),ISBLANK(TrackingWorksheet!H130),
ISBLANK(TrackingWorksheet!I130),ISBLANK(TrackingWorksheet!J130),ISBLANK(TrackingWorksheet!M130),
ISBLANK(TrackingWorksheet!N132)),1,0)</f>
        <v>1</v>
      </c>
      <c r="C125" s="12" t="str">
        <f>IF(B125=1,"",TrackingWorksheet!F130)</f>
        <v/>
      </c>
      <c r="D125" s="20" t="str">
        <f>IF(B125=1,"",IF(AND(TrackingWorksheet!B130&lt;&gt;"",TrackingWorksheet!B130&lt;=WeeklySummary!$C$7,OR(TrackingWorksheet!C130="",TrackingWorksheet!C130&gt;=WeeklySummary!$C$6)),1,0))</f>
        <v/>
      </c>
      <c r="E125" s="10" t="str">
        <f>IF(B125=1,"",IF(AND(TrackingWorksheet!G130 &lt;&gt;"",TrackingWorksheet!G130&lt;=WeeklySummary!$C$7, TrackingWorksheet!H130=Lists!$D$4), "Y", "N"))</f>
        <v/>
      </c>
      <c r="F125" s="10" t="str">
        <f>IF(B125=1,"",IF(AND(TrackingWorksheet!I130 &lt;&gt;"", TrackingWorksheet!I130&lt;=WeeklySummary!$C$7, TrackingWorksheet!J130=Lists!$D$4), "Y", "N"))</f>
        <v/>
      </c>
      <c r="G125" s="10" t="str">
        <f>IF(B125=1,"",IF(AND(TrackingWorksheet!G130 &lt;&gt;"",TrackingWorksheet!G130&lt;=WeeklySummary!$C$7, TrackingWorksheet!H130=Lists!$D$5), "Y", "N"))</f>
        <v/>
      </c>
      <c r="H125" s="10" t="str">
        <f>IF(B125=1,"",IF(AND(TrackingWorksheet!I130 &lt;&gt;"", TrackingWorksheet!I130&lt;=WeeklySummary!$C$7, TrackingWorksheet!J130=Lists!$D$5), "Y", "N"))</f>
        <v/>
      </c>
      <c r="I125" s="20" t="str">
        <f>IF(B125=1,"",IF(AND(TrackingWorksheet!G130 &lt;&gt;"", TrackingWorksheet!G130&lt;=WeeklySummary!$C$7, TrackingWorksheet!H130=Lists!$D$6), 1, 0))</f>
        <v/>
      </c>
      <c r="J125" s="20" t="str">
        <f t="shared" si="29"/>
        <v/>
      </c>
      <c r="K125" s="10" t="str">
        <f>IF(B125=1,"",IF(AND(TrackingWorksheet!I130&lt;=WeeklySummary!$C$7,TrackingWorksheet!K130="YES"),0,IF(AND(AND(OR(E125="Y",F125="Y"),E125&lt;&gt;F125),G125&lt;&gt;"Y", H125&lt;&gt;"Y"), 1, 0)))</f>
        <v/>
      </c>
      <c r="L125" s="20" t="str">
        <f t="shared" si="30"/>
        <v/>
      </c>
      <c r="M125" s="10" t="str">
        <f t="shared" si="31"/>
        <v/>
      </c>
      <c r="N125" s="20" t="str">
        <f t="shared" si="32"/>
        <v/>
      </c>
      <c r="O125" s="10" t="str">
        <f>IF(B125=1,"",IF(AND(TrackingWorksheet!I130&lt;=WeeklySummary!$C$7,TrackingWorksheet!K130="YES"),0,IF(AND(AND(OR(G125="Y",H125="Y"),G125&lt;&gt;H125),E125&lt;&gt;"Y", F125&lt;&gt;"Y"), 1, 0)))</f>
        <v/>
      </c>
      <c r="P125" s="20" t="str">
        <f t="shared" si="33"/>
        <v/>
      </c>
      <c r="Q125" s="10" t="str">
        <f t="shared" si="34"/>
        <v/>
      </c>
      <c r="R125" s="10" t="str">
        <f t="shared" si="35"/>
        <v/>
      </c>
      <c r="S125" s="10" t="str">
        <f>IF(B125=1,"",IF(AND(OR(AND(TrackingWorksheet!H130=Lists!$D$7,TrackingWorksheet!H130=TrackingWorksheet!J130),TrackingWorksheet!H130&lt;&gt;TrackingWorksheet!J130),TrackingWorksheet!K130="YES",TrackingWorksheet!H130&lt;&gt;Lists!$D$6,TrackingWorksheet!G130&lt;=WeeklySummary!$C$7,TrackingWorksheet!I130&lt;=WeeklySummary!$C$7),1,0))</f>
        <v/>
      </c>
      <c r="T125" s="10" t="str">
        <f t="shared" si="36"/>
        <v/>
      </c>
      <c r="U125" s="10" t="str">
        <f>IF($B125=1,"",IF(TrackingWorksheet!$K130="YES",1, 0)*D125)</f>
        <v/>
      </c>
      <c r="V125" s="20">
        <f t="shared" si="25"/>
        <v>0</v>
      </c>
      <c r="W125" s="20">
        <f t="shared" si="26"/>
        <v>0</v>
      </c>
      <c r="X125" s="10" t="str">
        <f>IF($B125=1,"",IF(AND(TrackingWorksheet!$L130&lt;&gt;"", TrackingWorksheet!$L130&gt;=WeeklySummary!$C$6,TrackingWorksheet!$L130&lt;=WeeklySummary!$C$7,OR(TrackingWorksheet!$H130=Lists!$D$4,TrackingWorksheet!$J130=Lists!$D$4)), 1, 0))</f>
        <v/>
      </c>
      <c r="Y125" s="10" t="str">
        <f>IF($B125=1,"",IF(AND(TrackingWorksheet!$L130&lt;&gt;"", TrackingWorksheet!$L130&gt;=WeeklySummary!$C$6,TrackingWorksheet!$L130&lt;=WeeklySummary!$C$7,OR(TrackingWorksheet!$H130=Lists!$D$5,TrackingWorksheet!$J130=Lists!$D$5)), 1, 0))</f>
        <v/>
      </c>
      <c r="Z125" s="10" t="str">
        <f>IF($B125=1,"",IF(AND(TrackingWorksheet!$L130&lt;&gt;"", TrackingWorksheet!$L130&gt;=WeeklySummary!$C$6,TrackingWorksheet!$L130&lt;=WeeklySummary!$C$7,OR(TrackingWorksheet!$H130=Lists!$D$6,TrackingWorksheet!$J130=Lists!$D$6)), 1, 0))</f>
        <v/>
      </c>
      <c r="AA125" s="19" t="str">
        <f>IF(B125=1,"",IF(AND(TrackingWorksheet!M130&lt;&gt;"",TrackingWorksheet!M130&lt;=WeeklySummary!$C$7),1,0)*D125)</f>
        <v/>
      </c>
      <c r="AB125" s="19" t="str">
        <f>IF(B125=1,"",IF(AND(TrackingWorksheet!N130&lt;&gt;"",TrackingWorksheet!N130&lt;=WeeklySummary!$C$7),1,0)*D125)</f>
        <v/>
      </c>
      <c r="AC125" s="19" t="str">
        <f>IF(B125=1,"",TrackingWorksheet!T130)</f>
        <v/>
      </c>
      <c r="AD125" s="19" t="str">
        <f>IF(B125=1,"",IF(D125*AND(TrackingWorksheet!S130&gt;=Calculations!$BD$3,TrackingWorksheet!U130="",TrackingWorksheet!K130="YES"),1,0))</f>
        <v/>
      </c>
      <c r="AE125" s="19" t="str">
        <f>IF($B125=1,"",IF(AND(TrackingWorksheet!$S130&gt;$BE$3,TrackingWorksheet!$T130=Lists!$P$4),1, 0)*D125)</f>
        <v/>
      </c>
      <c r="AF125" s="19" t="str">
        <f>IF($B125=1,"",IF(AND(TrackingWorksheet!$U130&gt;$BE$3,TrackingWorksheet!$V130=Lists!$P$4),1, 0)*D125)</f>
        <v/>
      </c>
      <c r="AG125" s="19" t="str">
        <f>IF($B125=1,"",IF(AND(TrackingWorksheet!$W130&gt;$BE$3,TrackingWorksheet!$X130=Lists!$P$4),1, 0)*D125)</f>
        <v/>
      </c>
      <c r="AH125" s="19" t="str">
        <f>IF($B125=1,"",IF(AND(TrackingWorksheet!$Y130&gt;$BE$3,TrackingWorksheet!$Z130=Lists!$P$4),1, 0)*D125)</f>
        <v/>
      </c>
      <c r="AI125" s="19" t="str">
        <f>IF($B125=1,"",IF(AND(TrackingWorksheet!$AA130&gt;$BE$3,TrackingWorksheet!$AB130=Lists!$P$4),1, 0)*D125)</f>
        <v/>
      </c>
      <c r="AJ125" s="19" t="str">
        <f>IF($B125=1,"",IF(AND(TrackingWorksheet!$S130&gt;$BE$3,TrackingWorksheet!$T130=Lists!$P$5),1, 0)*D125)</f>
        <v/>
      </c>
      <c r="AK125" s="19" t="str">
        <f>IF($B125=1,"",IF(AND(TrackingWorksheet!$U130&gt;$BE$3,TrackingWorksheet!$V130=Lists!$P$5),1, 0)*D125)</f>
        <v/>
      </c>
      <c r="AL125" s="19" t="str">
        <f>IF($B125=1,"",IF(AND(TrackingWorksheet!$W130&gt;$BE$3,TrackingWorksheet!$X130=Lists!$P$5),1, 0)*D125)</f>
        <v/>
      </c>
      <c r="AM125" s="19" t="str">
        <f>IF($B125=1,"",IF(AND(TrackingWorksheet!$Y130&gt;$BE$3,TrackingWorksheet!$Z130=Lists!$P$5),1, 0)*D125)</f>
        <v/>
      </c>
      <c r="AN125" s="19" t="str">
        <f>IF($B125=1,"",IF(AND(TrackingWorksheet!$AA130&gt;$BE$3,TrackingWorksheet!$AB130=Lists!$P$5),1, 0)*D125)</f>
        <v/>
      </c>
      <c r="AO125" s="19" t="str">
        <f>IF($B125=1,"",IF(AND(TrackingWorksheet!$S130&gt;$BE$3,TrackingWorksheet!$T130=Lists!$P$6),1, 0)*D125)</f>
        <v/>
      </c>
      <c r="AP125" s="19" t="str">
        <f>IF($B125=1,"",IF(AND(TrackingWorksheet!$U130&gt;$BE$3,TrackingWorksheet!$V130=Lists!$P$6),1, 0)*D125)</f>
        <v/>
      </c>
      <c r="AQ125" s="19" t="str">
        <f>IF($B125=1,"",IF(AND(TrackingWorksheet!$W130&gt;$BE$3,TrackingWorksheet!$X130=Lists!$P$6),1, 0)*D125)</f>
        <v/>
      </c>
      <c r="AR125" s="19" t="str">
        <f>IF($B125=1,"",IF(AND(TrackingWorksheet!$Y130&gt;$BE$3,TrackingWorksheet!$Z130=Lists!$P$6),1, 0)*D125)</f>
        <v/>
      </c>
      <c r="AS125" s="19" t="str">
        <f>IF($B125=1,"",IF(AND(TrackingWorksheet!$AA130&gt;$BE$3,TrackingWorksheet!$AB130=Lists!$P$6),1, 0)*D125)</f>
        <v/>
      </c>
      <c r="AT125" s="19">
        <f t="shared" si="27"/>
        <v>0</v>
      </c>
      <c r="AU125" s="19" t="str">
        <f>IF(B125=1,"",IF(AND(TrackingWorksheet!K130="",TrackingWorksheet!M130="", TrackingWorksheet!N130="", TrackingWorksheet!S130="", TrackingWorksheet!V130="", TrackingWorksheet!W130="", TrackingWorksheet!Y130="", TrackingWorksheet!AA130="", V125=1),1,0)*D125)</f>
        <v/>
      </c>
      <c r="AV125" s="19" t="str">
        <f>IF(B125=1,"",IF(D125*AND(TrackingWorksheet!U130&gt;Calculations!$BE$3,TrackingWorksheet!K130="YES"),1,0))</f>
        <v/>
      </c>
      <c r="AW125" s="19" t="str">
        <f>IF(B125=1,"",IF(D125*AND(TrackingWorksheet!W130&gt;Calculations!$BE$3,TrackingWorksheet!K130="YES"),1,0))</f>
        <v/>
      </c>
      <c r="AX125" s="19">
        <f t="shared" si="28"/>
        <v>0</v>
      </c>
      <c r="AY125" s="19">
        <f t="shared" si="24"/>
        <v>0</v>
      </c>
      <c r="AZ125" s="27" t="str">
        <f>IF(B125=1,"",IF(TrackingWorksheet!Q130="","",TrackingWorksheet!Q130))</f>
        <v/>
      </c>
      <c r="BB125" s="4"/>
      <c r="BC125" s="4"/>
      <c r="BD125" s="4"/>
      <c r="BE125" s="4"/>
      <c r="BF125" s="4"/>
      <c r="BG125" s="4" t="str">
        <f>IF(B125=1,"",IF(AND(N125=1,TrackingWorksheet!$I130+14&lt;=WeeklySummary!$C$7),1,0))</f>
        <v/>
      </c>
      <c r="BH125" s="4" t="str">
        <f>IF(B125=1,"",IF(AND(R125=1,TrackingWorksheet!$I130+14&lt;=WeeklySummary!$C$7),1,0))</f>
        <v/>
      </c>
      <c r="BI125" s="4" t="str">
        <f>IF(B125=1,"",IF(AND(J125=1,TrackingWorksheet!$G130+14&lt;=WeeklySummary!$C$7),1,0))</f>
        <v/>
      </c>
      <c r="BJ125" s="4" t="str">
        <f>IF(B125=1,"",IF(AND(T125=1,TrackingWorksheet!$I130+14&lt;=WeeklySummary!$C$7),1,0))</f>
        <v/>
      </c>
      <c r="BK125" s="4" t="str">
        <f>IF(B125=1,"",IF(AND(T125=1,TrackingWorksheet!$G130+14&lt;=WeeklySummary!$C$7),1,0))</f>
        <v/>
      </c>
      <c r="BL125" s="4">
        <f t="shared" si="37"/>
        <v>0</v>
      </c>
    </row>
    <row r="126" spans="2:64" x14ac:dyDescent="0.25">
      <c r="B126" s="27">
        <f>IF(AND(ISBLANK(TrackingWorksheet!B131),ISBLANK(TrackingWorksheet!C131),ISBLANK(TrackingWorksheet!G131),ISBLANK(TrackingWorksheet!H131),
ISBLANK(TrackingWorksheet!I131),ISBLANK(TrackingWorksheet!J131),ISBLANK(TrackingWorksheet!M131),
ISBLANK(TrackingWorksheet!N133)),1,0)</f>
        <v>1</v>
      </c>
      <c r="C126" s="12" t="str">
        <f>IF(B126=1,"",TrackingWorksheet!F131)</f>
        <v/>
      </c>
      <c r="D126" s="20" t="str">
        <f>IF(B126=1,"",IF(AND(TrackingWorksheet!B131&lt;&gt;"",TrackingWorksheet!B131&lt;=WeeklySummary!$C$7,OR(TrackingWorksheet!C131="",TrackingWorksheet!C131&gt;=WeeklySummary!$C$6)),1,0))</f>
        <v/>
      </c>
      <c r="E126" s="10" t="str">
        <f>IF(B126=1,"",IF(AND(TrackingWorksheet!G131 &lt;&gt;"",TrackingWorksheet!G131&lt;=WeeklySummary!$C$7, TrackingWorksheet!H131=Lists!$D$4), "Y", "N"))</f>
        <v/>
      </c>
      <c r="F126" s="10" t="str">
        <f>IF(B126=1,"",IF(AND(TrackingWorksheet!I131 &lt;&gt;"", TrackingWorksheet!I131&lt;=WeeklySummary!$C$7, TrackingWorksheet!J131=Lists!$D$4), "Y", "N"))</f>
        <v/>
      </c>
      <c r="G126" s="10" t="str">
        <f>IF(B126=1,"",IF(AND(TrackingWorksheet!G131 &lt;&gt;"",TrackingWorksheet!G131&lt;=WeeklySummary!$C$7, TrackingWorksheet!H131=Lists!$D$5), "Y", "N"))</f>
        <v/>
      </c>
      <c r="H126" s="10" t="str">
        <f>IF(B126=1,"",IF(AND(TrackingWorksheet!I131 &lt;&gt;"", TrackingWorksheet!I131&lt;=WeeklySummary!$C$7, TrackingWorksheet!J131=Lists!$D$5), "Y", "N"))</f>
        <v/>
      </c>
      <c r="I126" s="20" t="str">
        <f>IF(B126=1,"",IF(AND(TrackingWorksheet!G131 &lt;&gt;"", TrackingWorksheet!G131&lt;=WeeklySummary!$C$7, TrackingWorksheet!H131=Lists!$D$6), 1, 0))</f>
        <v/>
      </c>
      <c r="J126" s="20" t="str">
        <f t="shared" si="29"/>
        <v/>
      </c>
      <c r="K126" s="10" t="str">
        <f>IF(B126=1,"",IF(AND(TrackingWorksheet!I131&lt;=WeeklySummary!$C$7,TrackingWorksheet!K131="YES"),0,IF(AND(AND(OR(E126="Y",F126="Y"),E126&lt;&gt;F126),G126&lt;&gt;"Y", H126&lt;&gt;"Y"), 1, 0)))</f>
        <v/>
      </c>
      <c r="L126" s="20" t="str">
        <f t="shared" si="30"/>
        <v/>
      </c>
      <c r="M126" s="10" t="str">
        <f t="shared" si="31"/>
        <v/>
      </c>
      <c r="N126" s="20" t="str">
        <f t="shared" si="32"/>
        <v/>
      </c>
      <c r="O126" s="10" t="str">
        <f>IF(B126=1,"",IF(AND(TrackingWorksheet!I131&lt;=WeeklySummary!$C$7,TrackingWorksheet!K131="YES"),0,IF(AND(AND(OR(G126="Y",H126="Y"),G126&lt;&gt;H126),E126&lt;&gt;"Y", F126&lt;&gt;"Y"), 1, 0)))</f>
        <v/>
      </c>
      <c r="P126" s="20" t="str">
        <f t="shared" si="33"/>
        <v/>
      </c>
      <c r="Q126" s="10" t="str">
        <f t="shared" si="34"/>
        <v/>
      </c>
      <c r="R126" s="10" t="str">
        <f t="shared" si="35"/>
        <v/>
      </c>
      <c r="S126" s="10" t="str">
        <f>IF(B126=1,"",IF(AND(OR(AND(TrackingWorksheet!H131=Lists!$D$7,TrackingWorksheet!H131=TrackingWorksheet!J131),TrackingWorksheet!H131&lt;&gt;TrackingWorksheet!J131),TrackingWorksheet!K131="YES",TrackingWorksheet!H131&lt;&gt;Lists!$D$6,TrackingWorksheet!G131&lt;=WeeklySummary!$C$7,TrackingWorksheet!I131&lt;=WeeklySummary!$C$7),1,0))</f>
        <v/>
      </c>
      <c r="T126" s="10" t="str">
        <f t="shared" si="36"/>
        <v/>
      </c>
      <c r="U126" s="10" t="str">
        <f>IF($B126=1,"",IF(TrackingWorksheet!$K131="YES",1, 0)*D126)</f>
        <v/>
      </c>
      <c r="V126" s="20">
        <f t="shared" si="25"/>
        <v>0</v>
      </c>
      <c r="W126" s="20">
        <f t="shared" si="26"/>
        <v>0</v>
      </c>
      <c r="X126" s="10" t="str">
        <f>IF($B126=1,"",IF(AND(TrackingWorksheet!$L131&lt;&gt;"", TrackingWorksheet!$L131&gt;=WeeklySummary!$C$6,TrackingWorksheet!$L131&lt;=WeeklySummary!$C$7,OR(TrackingWorksheet!$H131=Lists!$D$4,TrackingWorksheet!$J131=Lists!$D$4)), 1, 0))</f>
        <v/>
      </c>
      <c r="Y126" s="10" t="str">
        <f>IF($B126=1,"",IF(AND(TrackingWorksheet!$L131&lt;&gt;"", TrackingWorksheet!$L131&gt;=WeeklySummary!$C$6,TrackingWorksheet!$L131&lt;=WeeklySummary!$C$7,OR(TrackingWorksheet!$H131=Lists!$D$5,TrackingWorksheet!$J131=Lists!$D$5)), 1, 0))</f>
        <v/>
      </c>
      <c r="Z126" s="10" t="str">
        <f>IF($B126=1,"",IF(AND(TrackingWorksheet!$L131&lt;&gt;"", TrackingWorksheet!$L131&gt;=WeeklySummary!$C$6,TrackingWorksheet!$L131&lt;=WeeklySummary!$C$7,OR(TrackingWorksheet!$H131=Lists!$D$6,TrackingWorksheet!$J131=Lists!$D$6)), 1, 0))</f>
        <v/>
      </c>
      <c r="AA126" s="19" t="str">
        <f>IF(B126=1,"",IF(AND(TrackingWorksheet!M131&lt;&gt;"",TrackingWorksheet!M131&lt;=WeeklySummary!$C$7),1,0)*D126)</f>
        <v/>
      </c>
      <c r="AB126" s="19" t="str">
        <f>IF(B126=1,"",IF(AND(TrackingWorksheet!N131&lt;&gt;"",TrackingWorksheet!N131&lt;=WeeklySummary!$C$7),1,0)*D126)</f>
        <v/>
      </c>
      <c r="AC126" s="19" t="str">
        <f>IF(B126=1,"",TrackingWorksheet!T131)</f>
        <v/>
      </c>
      <c r="AD126" s="19" t="str">
        <f>IF(B126=1,"",IF(D126*AND(TrackingWorksheet!S131&gt;=Calculations!$BD$3,TrackingWorksheet!U131="",TrackingWorksheet!K131="YES"),1,0))</f>
        <v/>
      </c>
      <c r="AE126" s="19" t="str">
        <f>IF($B126=1,"",IF(AND(TrackingWorksheet!$S131&gt;$BE$3,TrackingWorksheet!$T131=Lists!$P$4),1, 0)*D126)</f>
        <v/>
      </c>
      <c r="AF126" s="19" t="str">
        <f>IF($B126=1,"",IF(AND(TrackingWorksheet!$U131&gt;$BE$3,TrackingWorksheet!$V131=Lists!$P$4),1, 0)*D126)</f>
        <v/>
      </c>
      <c r="AG126" s="19" t="str">
        <f>IF($B126=1,"",IF(AND(TrackingWorksheet!$W131&gt;$BE$3,TrackingWorksheet!$X131=Lists!$P$4),1, 0)*D126)</f>
        <v/>
      </c>
      <c r="AH126" s="19" t="str">
        <f>IF($B126=1,"",IF(AND(TrackingWorksheet!$Y131&gt;$BE$3,TrackingWorksheet!$Z131=Lists!$P$4),1, 0)*D126)</f>
        <v/>
      </c>
      <c r="AI126" s="19" t="str">
        <f>IF($B126=1,"",IF(AND(TrackingWorksheet!$AA131&gt;$BE$3,TrackingWorksheet!$AB131=Lists!$P$4),1, 0)*D126)</f>
        <v/>
      </c>
      <c r="AJ126" s="19" t="str">
        <f>IF($B126=1,"",IF(AND(TrackingWorksheet!$S131&gt;$BE$3,TrackingWorksheet!$T131=Lists!$P$5),1, 0)*D126)</f>
        <v/>
      </c>
      <c r="AK126" s="19" t="str">
        <f>IF($B126=1,"",IF(AND(TrackingWorksheet!$U131&gt;$BE$3,TrackingWorksheet!$V131=Lists!$P$5),1, 0)*D126)</f>
        <v/>
      </c>
      <c r="AL126" s="19" t="str">
        <f>IF($B126=1,"",IF(AND(TrackingWorksheet!$W131&gt;$BE$3,TrackingWorksheet!$X131=Lists!$P$5),1, 0)*D126)</f>
        <v/>
      </c>
      <c r="AM126" s="19" t="str">
        <f>IF($B126=1,"",IF(AND(TrackingWorksheet!$Y131&gt;$BE$3,TrackingWorksheet!$Z131=Lists!$P$5),1, 0)*D126)</f>
        <v/>
      </c>
      <c r="AN126" s="19" t="str">
        <f>IF($B126=1,"",IF(AND(TrackingWorksheet!$AA131&gt;$BE$3,TrackingWorksheet!$AB131=Lists!$P$5),1, 0)*D126)</f>
        <v/>
      </c>
      <c r="AO126" s="19" t="str">
        <f>IF($B126=1,"",IF(AND(TrackingWorksheet!$S131&gt;$BE$3,TrackingWorksheet!$T131=Lists!$P$6),1, 0)*D126)</f>
        <v/>
      </c>
      <c r="AP126" s="19" t="str">
        <f>IF($B126=1,"",IF(AND(TrackingWorksheet!$U131&gt;$BE$3,TrackingWorksheet!$V131=Lists!$P$6),1, 0)*D126)</f>
        <v/>
      </c>
      <c r="AQ126" s="19" t="str">
        <f>IF($B126=1,"",IF(AND(TrackingWorksheet!$W131&gt;$BE$3,TrackingWorksheet!$X131=Lists!$P$6),1, 0)*D126)</f>
        <v/>
      </c>
      <c r="AR126" s="19" t="str">
        <f>IF($B126=1,"",IF(AND(TrackingWorksheet!$Y131&gt;$BE$3,TrackingWorksheet!$Z131=Lists!$P$6),1, 0)*D126)</f>
        <v/>
      </c>
      <c r="AS126" s="19" t="str">
        <f>IF($B126=1,"",IF(AND(TrackingWorksheet!$AA131&gt;$BE$3,TrackingWorksheet!$AB131=Lists!$P$6),1, 0)*D126)</f>
        <v/>
      </c>
      <c r="AT126" s="19">
        <f t="shared" si="27"/>
        <v>0</v>
      </c>
      <c r="AU126" s="19" t="str">
        <f>IF(B126=1,"",IF(AND(TrackingWorksheet!K131="",TrackingWorksheet!M131="", TrackingWorksheet!N131="", TrackingWorksheet!S131="", TrackingWorksheet!V131="", TrackingWorksheet!W131="", TrackingWorksheet!Y131="", TrackingWorksheet!AA131="", V126=1),1,0)*D126)</f>
        <v/>
      </c>
      <c r="AV126" s="19" t="str">
        <f>IF(B126=1,"",IF(D126*AND(TrackingWorksheet!U131&gt;Calculations!$BE$3,TrackingWorksheet!K131="YES"),1,0))</f>
        <v/>
      </c>
      <c r="AW126" s="19" t="str">
        <f>IF(B126=1,"",IF(D126*AND(TrackingWorksheet!W131&gt;Calculations!$BE$3,TrackingWorksheet!K131="YES"),1,0))</f>
        <v/>
      </c>
      <c r="AX126" s="19">
        <f t="shared" si="28"/>
        <v>0</v>
      </c>
      <c r="AY126" s="19">
        <f t="shared" si="24"/>
        <v>0</v>
      </c>
      <c r="AZ126" s="27" t="str">
        <f>IF(B126=1,"",IF(TrackingWorksheet!Q131="","",TrackingWorksheet!Q131))</f>
        <v/>
      </c>
      <c r="BB126" s="4"/>
      <c r="BC126" s="4"/>
      <c r="BD126" s="4"/>
      <c r="BE126" s="4"/>
      <c r="BF126" s="4"/>
      <c r="BG126" s="4" t="str">
        <f>IF(B126=1,"",IF(AND(N126=1,TrackingWorksheet!$I131+14&lt;=WeeklySummary!$C$7),1,0))</f>
        <v/>
      </c>
      <c r="BH126" s="4" t="str">
        <f>IF(B126=1,"",IF(AND(R126=1,TrackingWorksheet!$I131+14&lt;=WeeklySummary!$C$7),1,0))</f>
        <v/>
      </c>
      <c r="BI126" s="4" t="str">
        <f>IF(B126=1,"",IF(AND(J126=1,TrackingWorksheet!$G131+14&lt;=WeeklySummary!$C$7),1,0))</f>
        <v/>
      </c>
      <c r="BJ126" s="4" t="str">
        <f>IF(B126=1,"",IF(AND(T126=1,TrackingWorksheet!$I131+14&lt;=WeeklySummary!$C$7),1,0))</f>
        <v/>
      </c>
      <c r="BK126" s="4" t="str">
        <f>IF(B126=1,"",IF(AND(T126=1,TrackingWorksheet!$G131+14&lt;=WeeklySummary!$C$7),1,0))</f>
        <v/>
      </c>
      <c r="BL126" s="4">
        <f t="shared" si="37"/>
        <v>0</v>
      </c>
    </row>
    <row r="127" spans="2:64" x14ac:dyDescent="0.25">
      <c r="B127" s="27">
        <f>IF(AND(ISBLANK(TrackingWorksheet!B132),ISBLANK(TrackingWorksheet!C132),ISBLANK(TrackingWorksheet!G132),ISBLANK(TrackingWorksheet!H132),
ISBLANK(TrackingWorksheet!I132),ISBLANK(TrackingWorksheet!J132),ISBLANK(TrackingWorksheet!M132),
ISBLANK(TrackingWorksheet!N134)),1,0)</f>
        <v>1</v>
      </c>
      <c r="C127" s="12" t="str">
        <f>IF(B127=1,"",TrackingWorksheet!F132)</f>
        <v/>
      </c>
      <c r="D127" s="20" t="str">
        <f>IF(B127=1,"",IF(AND(TrackingWorksheet!B132&lt;&gt;"",TrackingWorksheet!B132&lt;=WeeklySummary!$C$7,OR(TrackingWorksheet!C132="",TrackingWorksheet!C132&gt;=WeeklySummary!$C$6)),1,0))</f>
        <v/>
      </c>
      <c r="E127" s="10" t="str">
        <f>IF(B127=1,"",IF(AND(TrackingWorksheet!G132 &lt;&gt;"",TrackingWorksheet!G132&lt;=WeeklySummary!$C$7, TrackingWorksheet!H132=Lists!$D$4), "Y", "N"))</f>
        <v/>
      </c>
      <c r="F127" s="10" t="str">
        <f>IF(B127=1,"",IF(AND(TrackingWorksheet!I132 &lt;&gt;"", TrackingWorksheet!I132&lt;=WeeklySummary!$C$7, TrackingWorksheet!J132=Lists!$D$4), "Y", "N"))</f>
        <v/>
      </c>
      <c r="G127" s="10" t="str">
        <f>IF(B127=1,"",IF(AND(TrackingWorksheet!G132 &lt;&gt;"",TrackingWorksheet!G132&lt;=WeeklySummary!$C$7, TrackingWorksheet!H132=Lists!$D$5), "Y", "N"))</f>
        <v/>
      </c>
      <c r="H127" s="10" t="str">
        <f>IF(B127=1,"",IF(AND(TrackingWorksheet!I132 &lt;&gt;"", TrackingWorksheet!I132&lt;=WeeklySummary!$C$7, TrackingWorksheet!J132=Lists!$D$5), "Y", "N"))</f>
        <v/>
      </c>
      <c r="I127" s="20" t="str">
        <f>IF(B127=1,"",IF(AND(TrackingWorksheet!G132 &lt;&gt;"", TrackingWorksheet!G132&lt;=WeeklySummary!$C$7, TrackingWorksheet!H132=Lists!$D$6), 1, 0))</f>
        <v/>
      </c>
      <c r="J127" s="20" t="str">
        <f t="shared" si="29"/>
        <v/>
      </c>
      <c r="K127" s="10" t="str">
        <f>IF(B127=1,"",IF(AND(TrackingWorksheet!I132&lt;=WeeklySummary!$C$7,TrackingWorksheet!K132="YES"),0,IF(AND(AND(OR(E127="Y",F127="Y"),E127&lt;&gt;F127),G127&lt;&gt;"Y", H127&lt;&gt;"Y"), 1, 0)))</f>
        <v/>
      </c>
      <c r="L127" s="20" t="str">
        <f t="shared" si="30"/>
        <v/>
      </c>
      <c r="M127" s="10" t="str">
        <f t="shared" si="31"/>
        <v/>
      </c>
      <c r="N127" s="20" t="str">
        <f t="shared" si="32"/>
        <v/>
      </c>
      <c r="O127" s="10" t="str">
        <f>IF(B127=1,"",IF(AND(TrackingWorksheet!I132&lt;=WeeklySummary!$C$7,TrackingWorksheet!K132="YES"),0,IF(AND(AND(OR(G127="Y",H127="Y"),G127&lt;&gt;H127),E127&lt;&gt;"Y", F127&lt;&gt;"Y"), 1, 0)))</f>
        <v/>
      </c>
      <c r="P127" s="20" t="str">
        <f t="shared" si="33"/>
        <v/>
      </c>
      <c r="Q127" s="10" t="str">
        <f t="shared" si="34"/>
        <v/>
      </c>
      <c r="R127" s="10" t="str">
        <f t="shared" si="35"/>
        <v/>
      </c>
      <c r="S127" s="10" t="str">
        <f>IF(B127=1,"",IF(AND(OR(AND(TrackingWorksheet!H132=Lists!$D$7,TrackingWorksheet!H132=TrackingWorksheet!J132),TrackingWorksheet!H132&lt;&gt;TrackingWorksheet!J132),TrackingWorksheet!K132="YES",TrackingWorksheet!H132&lt;&gt;Lists!$D$6,TrackingWorksheet!G132&lt;=WeeklySummary!$C$7,TrackingWorksheet!I132&lt;=WeeklySummary!$C$7),1,0))</f>
        <v/>
      </c>
      <c r="T127" s="10" t="str">
        <f t="shared" si="36"/>
        <v/>
      </c>
      <c r="U127" s="10" t="str">
        <f>IF($B127=1,"",IF(TrackingWorksheet!$K132="YES",1, 0)*D127)</f>
        <v/>
      </c>
      <c r="V127" s="20">
        <f t="shared" si="25"/>
        <v>0</v>
      </c>
      <c r="W127" s="20">
        <f t="shared" si="26"/>
        <v>0</v>
      </c>
      <c r="X127" s="10" t="str">
        <f>IF($B127=1,"",IF(AND(TrackingWorksheet!$L132&lt;&gt;"", TrackingWorksheet!$L132&gt;=WeeklySummary!$C$6,TrackingWorksheet!$L132&lt;=WeeklySummary!$C$7,OR(TrackingWorksheet!$H132=Lists!$D$4,TrackingWorksheet!$J132=Lists!$D$4)), 1, 0))</f>
        <v/>
      </c>
      <c r="Y127" s="10" t="str">
        <f>IF($B127=1,"",IF(AND(TrackingWorksheet!$L132&lt;&gt;"", TrackingWorksheet!$L132&gt;=WeeklySummary!$C$6,TrackingWorksheet!$L132&lt;=WeeklySummary!$C$7,OR(TrackingWorksheet!$H132=Lists!$D$5,TrackingWorksheet!$J132=Lists!$D$5)), 1, 0))</f>
        <v/>
      </c>
      <c r="Z127" s="10" t="str">
        <f>IF($B127=1,"",IF(AND(TrackingWorksheet!$L132&lt;&gt;"", TrackingWorksheet!$L132&gt;=WeeklySummary!$C$6,TrackingWorksheet!$L132&lt;=WeeklySummary!$C$7,OR(TrackingWorksheet!$H132=Lists!$D$6,TrackingWorksheet!$J132=Lists!$D$6)), 1, 0))</f>
        <v/>
      </c>
      <c r="AA127" s="19" t="str">
        <f>IF(B127=1,"",IF(AND(TrackingWorksheet!M132&lt;&gt;"",TrackingWorksheet!M132&lt;=WeeklySummary!$C$7),1,0)*D127)</f>
        <v/>
      </c>
      <c r="AB127" s="19" t="str">
        <f>IF(B127=1,"",IF(AND(TrackingWorksheet!N132&lt;&gt;"",TrackingWorksheet!N132&lt;=WeeklySummary!$C$7),1,0)*D127)</f>
        <v/>
      </c>
      <c r="AC127" s="19" t="str">
        <f>IF(B127=1,"",TrackingWorksheet!T132)</f>
        <v/>
      </c>
      <c r="AD127" s="19" t="str">
        <f>IF(B127=1,"",IF(D127*AND(TrackingWorksheet!S132&gt;=Calculations!$BD$3,TrackingWorksheet!U132="",TrackingWorksheet!K132="YES"),1,0))</f>
        <v/>
      </c>
      <c r="AE127" s="19" t="str">
        <f>IF($B127=1,"",IF(AND(TrackingWorksheet!$S132&gt;$BE$3,TrackingWorksheet!$T132=Lists!$P$4),1, 0)*D127)</f>
        <v/>
      </c>
      <c r="AF127" s="19" t="str">
        <f>IF($B127=1,"",IF(AND(TrackingWorksheet!$U132&gt;$BE$3,TrackingWorksheet!$V132=Lists!$P$4),1, 0)*D127)</f>
        <v/>
      </c>
      <c r="AG127" s="19" t="str">
        <f>IF($B127=1,"",IF(AND(TrackingWorksheet!$W132&gt;$BE$3,TrackingWorksheet!$X132=Lists!$P$4),1, 0)*D127)</f>
        <v/>
      </c>
      <c r="AH127" s="19" t="str">
        <f>IF($B127=1,"",IF(AND(TrackingWorksheet!$Y132&gt;$BE$3,TrackingWorksheet!$Z132=Lists!$P$4),1, 0)*D127)</f>
        <v/>
      </c>
      <c r="AI127" s="19" t="str">
        <f>IF($B127=1,"",IF(AND(TrackingWorksheet!$AA132&gt;$BE$3,TrackingWorksheet!$AB132=Lists!$P$4),1, 0)*D127)</f>
        <v/>
      </c>
      <c r="AJ127" s="19" t="str">
        <f>IF($B127=1,"",IF(AND(TrackingWorksheet!$S132&gt;$BE$3,TrackingWorksheet!$T132=Lists!$P$5),1, 0)*D127)</f>
        <v/>
      </c>
      <c r="AK127" s="19" t="str">
        <f>IF($B127=1,"",IF(AND(TrackingWorksheet!$U132&gt;$BE$3,TrackingWorksheet!$V132=Lists!$P$5),1, 0)*D127)</f>
        <v/>
      </c>
      <c r="AL127" s="19" t="str">
        <f>IF($B127=1,"",IF(AND(TrackingWorksheet!$W132&gt;$BE$3,TrackingWorksheet!$X132=Lists!$P$5),1, 0)*D127)</f>
        <v/>
      </c>
      <c r="AM127" s="19" t="str">
        <f>IF($B127=1,"",IF(AND(TrackingWorksheet!$Y132&gt;$BE$3,TrackingWorksheet!$Z132=Lists!$P$5),1, 0)*D127)</f>
        <v/>
      </c>
      <c r="AN127" s="19" t="str">
        <f>IF($B127=1,"",IF(AND(TrackingWorksheet!$AA132&gt;$BE$3,TrackingWorksheet!$AB132=Lists!$P$5),1, 0)*D127)</f>
        <v/>
      </c>
      <c r="AO127" s="19" t="str">
        <f>IF($B127=1,"",IF(AND(TrackingWorksheet!$S132&gt;$BE$3,TrackingWorksheet!$T132=Lists!$P$6),1, 0)*D127)</f>
        <v/>
      </c>
      <c r="AP127" s="19" t="str">
        <f>IF($B127=1,"",IF(AND(TrackingWorksheet!$U132&gt;$BE$3,TrackingWorksheet!$V132=Lists!$P$6),1, 0)*D127)</f>
        <v/>
      </c>
      <c r="AQ127" s="19" t="str">
        <f>IF($B127=1,"",IF(AND(TrackingWorksheet!$W132&gt;$BE$3,TrackingWorksheet!$X132=Lists!$P$6),1, 0)*D127)</f>
        <v/>
      </c>
      <c r="AR127" s="19" t="str">
        <f>IF($B127=1,"",IF(AND(TrackingWorksheet!$Y132&gt;$BE$3,TrackingWorksheet!$Z132=Lists!$P$6),1, 0)*D127)</f>
        <v/>
      </c>
      <c r="AS127" s="19" t="str">
        <f>IF($B127=1,"",IF(AND(TrackingWorksheet!$AA132&gt;$BE$3,TrackingWorksheet!$AB132=Lists!$P$6),1, 0)*D127)</f>
        <v/>
      </c>
      <c r="AT127" s="19">
        <f t="shared" si="27"/>
        <v>0</v>
      </c>
      <c r="AU127" s="19" t="str">
        <f>IF(B127=1,"",IF(AND(TrackingWorksheet!K132="",TrackingWorksheet!M132="", TrackingWorksheet!N132="", TrackingWorksheet!S132="", TrackingWorksheet!V132="", TrackingWorksheet!W132="", TrackingWorksheet!Y132="", TrackingWorksheet!AA132="", V127=1),1,0)*D127)</f>
        <v/>
      </c>
      <c r="AV127" s="19" t="str">
        <f>IF(B127=1,"",IF(D127*AND(TrackingWorksheet!U132&gt;Calculations!$BE$3,TrackingWorksheet!K132="YES"),1,0))</f>
        <v/>
      </c>
      <c r="AW127" s="19" t="str">
        <f>IF(B127=1,"",IF(D127*AND(TrackingWorksheet!W132&gt;Calculations!$BE$3,TrackingWorksheet!K132="YES"),1,0))</f>
        <v/>
      </c>
      <c r="AX127" s="19">
        <f t="shared" si="28"/>
        <v>0</v>
      </c>
      <c r="AY127" s="19">
        <f t="shared" si="24"/>
        <v>0</v>
      </c>
      <c r="AZ127" s="27" t="str">
        <f>IF(B127=1,"",IF(TrackingWorksheet!Q132="","",TrackingWorksheet!Q132))</f>
        <v/>
      </c>
      <c r="BB127" s="4"/>
      <c r="BC127" s="4"/>
      <c r="BD127" s="4"/>
      <c r="BE127" s="4"/>
      <c r="BF127" s="4"/>
      <c r="BG127" s="4" t="str">
        <f>IF(B127=1,"",IF(AND(N127=1,TrackingWorksheet!$I132+14&lt;=WeeklySummary!$C$7),1,0))</f>
        <v/>
      </c>
      <c r="BH127" s="4" t="str">
        <f>IF(B127=1,"",IF(AND(R127=1,TrackingWorksheet!$I132+14&lt;=WeeklySummary!$C$7),1,0))</f>
        <v/>
      </c>
      <c r="BI127" s="4" t="str">
        <f>IF(B127=1,"",IF(AND(J127=1,TrackingWorksheet!$G132+14&lt;=WeeklySummary!$C$7),1,0))</f>
        <v/>
      </c>
      <c r="BJ127" s="4" t="str">
        <f>IF(B127=1,"",IF(AND(T127=1,TrackingWorksheet!$I132+14&lt;=WeeklySummary!$C$7),1,0))</f>
        <v/>
      </c>
      <c r="BK127" s="4" t="str">
        <f>IF(B127=1,"",IF(AND(T127=1,TrackingWorksheet!$G132+14&lt;=WeeklySummary!$C$7),1,0))</f>
        <v/>
      </c>
      <c r="BL127" s="4">
        <f t="shared" si="37"/>
        <v>0</v>
      </c>
    </row>
    <row r="128" spans="2:64" x14ac:dyDescent="0.25">
      <c r="B128" s="27">
        <f>IF(AND(ISBLANK(TrackingWorksheet!B133),ISBLANK(TrackingWorksheet!C133),ISBLANK(TrackingWorksheet!G133),ISBLANK(TrackingWorksheet!H133),
ISBLANK(TrackingWorksheet!I133),ISBLANK(TrackingWorksheet!J133),ISBLANK(TrackingWorksheet!M133),
ISBLANK(TrackingWorksheet!N135)),1,0)</f>
        <v>1</v>
      </c>
      <c r="C128" s="12" t="str">
        <f>IF(B128=1,"",TrackingWorksheet!F133)</f>
        <v/>
      </c>
      <c r="D128" s="20" t="str">
        <f>IF(B128=1,"",IF(AND(TrackingWorksheet!B133&lt;&gt;"",TrackingWorksheet!B133&lt;=WeeklySummary!$C$7,OR(TrackingWorksheet!C133="",TrackingWorksheet!C133&gt;=WeeklySummary!$C$6)),1,0))</f>
        <v/>
      </c>
      <c r="E128" s="10" t="str">
        <f>IF(B128=1,"",IF(AND(TrackingWorksheet!G133 &lt;&gt;"",TrackingWorksheet!G133&lt;=WeeklySummary!$C$7, TrackingWorksheet!H133=Lists!$D$4), "Y", "N"))</f>
        <v/>
      </c>
      <c r="F128" s="10" t="str">
        <f>IF(B128=1,"",IF(AND(TrackingWorksheet!I133 &lt;&gt;"", TrackingWorksheet!I133&lt;=WeeklySummary!$C$7, TrackingWorksheet!J133=Lists!$D$4), "Y", "N"))</f>
        <v/>
      </c>
      <c r="G128" s="10" t="str">
        <f>IF(B128=1,"",IF(AND(TrackingWorksheet!G133 &lt;&gt;"",TrackingWorksheet!G133&lt;=WeeklySummary!$C$7, TrackingWorksheet!H133=Lists!$D$5), "Y", "N"))</f>
        <v/>
      </c>
      <c r="H128" s="10" t="str">
        <f>IF(B128=1,"",IF(AND(TrackingWorksheet!I133 &lt;&gt;"", TrackingWorksheet!I133&lt;=WeeklySummary!$C$7, TrackingWorksheet!J133=Lists!$D$5), "Y", "N"))</f>
        <v/>
      </c>
      <c r="I128" s="20" t="str">
        <f>IF(B128=1,"",IF(AND(TrackingWorksheet!G133 &lt;&gt;"", TrackingWorksheet!G133&lt;=WeeklySummary!$C$7, TrackingWorksheet!H133=Lists!$D$6), 1, 0))</f>
        <v/>
      </c>
      <c r="J128" s="20" t="str">
        <f t="shared" si="29"/>
        <v/>
      </c>
      <c r="K128" s="10" t="str">
        <f>IF(B128=1,"",IF(AND(TrackingWorksheet!I133&lt;=WeeklySummary!$C$7,TrackingWorksheet!K133="YES"),0,IF(AND(AND(OR(E128="Y",F128="Y"),E128&lt;&gt;F128),G128&lt;&gt;"Y", H128&lt;&gt;"Y"), 1, 0)))</f>
        <v/>
      </c>
      <c r="L128" s="20" t="str">
        <f t="shared" si="30"/>
        <v/>
      </c>
      <c r="M128" s="10" t="str">
        <f t="shared" si="31"/>
        <v/>
      </c>
      <c r="N128" s="20" t="str">
        <f t="shared" si="32"/>
        <v/>
      </c>
      <c r="O128" s="10" t="str">
        <f>IF(B128=1,"",IF(AND(TrackingWorksheet!I133&lt;=WeeklySummary!$C$7,TrackingWorksheet!K133="YES"),0,IF(AND(AND(OR(G128="Y",H128="Y"),G128&lt;&gt;H128),E128&lt;&gt;"Y", F128&lt;&gt;"Y"), 1, 0)))</f>
        <v/>
      </c>
      <c r="P128" s="20" t="str">
        <f t="shared" si="33"/>
        <v/>
      </c>
      <c r="Q128" s="10" t="str">
        <f t="shared" si="34"/>
        <v/>
      </c>
      <c r="R128" s="10" t="str">
        <f t="shared" si="35"/>
        <v/>
      </c>
      <c r="S128" s="10" t="str">
        <f>IF(B128=1,"",IF(AND(OR(AND(TrackingWorksheet!H133=Lists!$D$7,TrackingWorksheet!H133=TrackingWorksheet!J133),TrackingWorksheet!H133&lt;&gt;TrackingWorksheet!J133),TrackingWorksheet!K133="YES",TrackingWorksheet!H133&lt;&gt;Lists!$D$6,TrackingWorksheet!G133&lt;=WeeklySummary!$C$7,TrackingWorksheet!I133&lt;=WeeklySummary!$C$7),1,0))</f>
        <v/>
      </c>
      <c r="T128" s="10" t="str">
        <f t="shared" si="36"/>
        <v/>
      </c>
      <c r="U128" s="10" t="str">
        <f>IF($B128=1,"",IF(TrackingWorksheet!$K133="YES",1, 0)*D128)</f>
        <v/>
      </c>
      <c r="V128" s="20">
        <f t="shared" si="25"/>
        <v>0</v>
      </c>
      <c r="W128" s="20">
        <f t="shared" si="26"/>
        <v>0</v>
      </c>
      <c r="X128" s="10" t="str">
        <f>IF($B128=1,"",IF(AND(TrackingWorksheet!$L133&lt;&gt;"", TrackingWorksheet!$L133&gt;=WeeklySummary!$C$6,TrackingWorksheet!$L133&lt;=WeeklySummary!$C$7,OR(TrackingWorksheet!$H133=Lists!$D$4,TrackingWorksheet!$J133=Lists!$D$4)), 1, 0))</f>
        <v/>
      </c>
      <c r="Y128" s="10" t="str">
        <f>IF($B128=1,"",IF(AND(TrackingWorksheet!$L133&lt;&gt;"", TrackingWorksheet!$L133&gt;=WeeklySummary!$C$6,TrackingWorksheet!$L133&lt;=WeeklySummary!$C$7,OR(TrackingWorksheet!$H133=Lists!$D$5,TrackingWorksheet!$J133=Lists!$D$5)), 1, 0))</f>
        <v/>
      </c>
      <c r="Z128" s="10" t="str">
        <f>IF($B128=1,"",IF(AND(TrackingWorksheet!$L133&lt;&gt;"", TrackingWorksheet!$L133&gt;=WeeklySummary!$C$6,TrackingWorksheet!$L133&lt;=WeeklySummary!$C$7,OR(TrackingWorksheet!$H133=Lists!$D$6,TrackingWorksheet!$J133=Lists!$D$6)), 1, 0))</f>
        <v/>
      </c>
      <c r="AA128" s="19" t="str">
        <f>IF(B128=1,"",IF(AND(TrackingWorksheet!M133&lt;&gt;"",TrackingWorksheet!M133&lt;=WeeklySummary!$C$7),1,0)*D128)</f>
        <v/>
      </c>
      <c r="AB128" s="19" t="str">
        <f>IF(B128=1,"",IF(AND(TrackingWorksheet!N133&lt;&gt;"",TrackingWorksheet!N133&lt;=WeeklySummary!$C$7),1,0)*D128)</f>
        <v/>
      </c>
      <c r="AC128" s="19" t="str">
        <f>IF(B128=1,"",TrackingWorksheet!T133)</f>
        <v/>
      </c>
      <c r="AD128" s="19" t="str">
        <f>IF(B128=1,"",IF(D128*AND(TrackingWorksheet!S133&gt;=Calculations!$BD$3,TrackingWorksheet!U133="",TrackingWorksheet!K133="YES"),1,0))</f>
        <v/>
      </c>
      <c r="AE128" s="19" t="str">
        <f>IF($B128=1,"",IF(AND(TrackingWorksheet!$S133&gt;$BE$3,TrackingWorksheet!$T133=Lists!$P$4),1, 0)*D128)</f>
        <v/>
      </c>
      <c r="AF128" s="19" t="str">
        <f>IF($B128=1,"",IF(AND(TrackingWorksheet!$U133&gt;$BE$3,TrackingWorksheet!$V133=Lists!$P$4),1, 0)*D128)</f>
        <v/>
      </c>
      <c r="AG128" s="19" t="str">
        <f>IF($B128=1,"",IF(AND(TrackingWorksheet!$W133&gt;$BE$3,TrackingWorksheet!$X133=Lists!$P$4),1, 0)*D128)</f>
        <v/>
      </c>
      <c r="AH128" s="19" t="str">
        <f>IF($B128=1,"",IF(AND(TrackingWorksheet!$Y133&gt;$BE$3,TrackingWorksheet!$Z133=Lists!$P$4),1, 0)*D128)</f>
        <v/>
      </c>
      <c r="AI128" s="19" t="str">
        <f>IF($B128=1,"",IF(AND(TrackingWorksheet!$AA133&gt;$BE$3,TrackingWorksheet!$AB133=Lists!$P$4),1, 0)*D128)</f>
        <v/>
      </c>
      <c r="AJ128" s="19" t="str">
        <f>IF($B128=1,"",IF(AND(TrackingWorksheet!$S133&gt;$BE$3,TrackingWorksheet!$T133=Lists!$P$5),1, 0)*D128)</f>
        <v/>
      </c>
      <c r="AK128" s="19" t="str">
        <f>IF($B128=1,"",IF(AND(TrackingWorksheet!$U133&gt;$BE$3,TrackingWorksheet!$V133=Lists!$P$5),1, 0)*D128)</f>
        <v/>
      </c>
      <c r="AL128" s="19" t="str">
        <f>IF($B128=1,"",IF(AND(TrackingWorksheet!$W133&gt;$BE$3,TrackingWorksheet!$X133=Lists!$P$5),1, 0)*D128)</f>
        <v/>
      </c>
      <c r="AM128" s="19" t="str">
        <f>IF($B128=1,"",IF(AND(TrackingWorksheet!$Y133&gt;$BE$3,TrackingWorksheet!$Z133=Lists!$P$5),1, 0)*D128)</f>
        <v/>
      </c>
      <c r="AN128" s="19" t="str">
        <f>IF($B128=1,"",IF(AND(TrackingWorksheet!$AA133&gt;$BE$3,TrackingWorksheet!$AB133=Lists!$P$5),1, 0)*D128)</f>
        <v/>
      </c>
      <c r="AO128" s="19" t="str">
        <f>IF($B128=1,"",IF(AND(TrackingWorksheet!$S133&gt;$BE$3,TrackingWorksheet!$T133=Lists!$P$6),1, 0)*D128)</f>
        <v/>
      </c>
      <c r="AP128" s="19" t="str">
        <f>IF($B128=1,"",IF(AND(TrackingWorksheet!$U133&gt;$BE$3,TrackingWorksheet!$V133=Lists!$P$6),1, 0)*D128)</f>
        <v/>
      </c>
      <c r="AQ128" s="19" t="str">
        <f>IF($B128=1,"",IF(AND(TrackingWorksheet!$W133&gt;$BE$3,TrackingWorksheet!$X133=Lists!$P$6),1, 0)*D128)</f>
        <v/>
      </c>
      <c r="AR128" s="19" t="str">
        <f>IF($B128=1,"",IF(AND(TrackingWorksheet!$Y133&gt;$BE$3,TrackingWorksheet!$Z133=Lists!$P$6),1, 0)*D128)</f>
        <v/>
      </c>
      <c r="AS128" s="19" t="str">
        <f>IF($B128=1,"",IF(AND(TrackingWorksheet!$AA133&gt;$BE$3,TrackingWorksheet!$AB133=Lists!$P$6),1, 0)*D128)</f>
        <v/>
      </c>
      <c r="AT128" s="19">
        <f t="shared" si="27"/>
        <v>0</v>
      </c>
      <c r="AU128" s="19" t="str">
        <f>IF(B128=1,"",IF(AND(TrackingWorksheet!K133="",TrackingWorksheet!M133="", TrackingWorksheet!N133="", TrackingWorksheet!S133="", TrackingWorksheet!V133="", TrackingWorksheet!W133="", TrackingWorksheet!Y133="", TrackingWorksheet!AA133="", V128=1),1,0)*D128)</f>
        <v/>
      </c>
      <c r="AV128" s="19" t="str">
        <f>IF(B128=1,"",IF(D128*AND(TrackingWorksheet!U133&gt;Calculations!$BE$3,TrackingWorksheet!K133="YES"),1,0))</f>
        <v/>
      </c>
      <c r="AW128" s="19" t="str">
        <f>IF(B128=1,"",IF(D128*AND(TrackingWorksheet!W133&gt;Calculations!$BE$3,TrackingWorksheet!K133="YES"),1,0))</f>
        <v/>
      </c>
      <c r="AX128" s="19">
        <f t="shared" si="28"/>
        <v>0</v>
      </c>
      <c r="AY128" s="19">
        <f t="shared" si="24"/>
        <v>0</v>
      </c>
      <c r="AZ128" s="27" t="str">
        <f>IF(B128=1,"",IF(TrackingWorksheet!Q133="","",TrackingWorksheet!Q133))</f>
        <v/>
      </c>
      <c r="BB128" s="4"/>
      <c r="BC128" s="4"/>
      <c r="BD128" s="4"/>
      <c r="BE128" s="4"/>
      <c r="BF128" s="4"/>
      <c r="BG128" s="4" t="str">
        <f>IF(B128=1,"",IF(AND(N128=1,TrackingWorksheet!$I133+14&lt;=WeeklySummary!$C$7),1,0))</f>
        <v/>
      </c>
      <c r="BH128" s="4" t="str">
        <f>IF(B128=1,"",IF(AND(R128=1,TrackingWorksheet!$I133+14&lt;=WeeklySummary!$C$7),1,0))</f>
        <v/>
      </c>
      <c r="BI128" s="4" t="str">
        <f>IF(B128=1,"",IF(AND(J128=1,TrackingWorksheet!$G133+14&lt;=WeeklySummary!$C$7),1,0))</f>
        <v/>
      </c>
      <c r="BJ128" s="4" t="str">
        <f>IF(B128=1,"",IF(AND(T128=1,TrackingWorksheet!$I133+14&lt;=WeeklySummary!$C$7),1,0))</f>
        <v/>
      </c>
      <c r="BK128" s="4" t="str">
        <f>IF(B128=1,"",IF(AND(T128=1,TrackingWorksheet!$G133+14&lt;=WeeklySummary!$C$7),1,0))</f>
        <v/>
      </c>
      <c r="BL128" s="4">
        <f t="shared" si="37"/>
        <v>0</v>
      </c>
    </row>
    <row r="129" spans="2:64" x14ac:dyDescent="0.25">
      <c r="B129" s="27">
        <f>IF(AND(ISBLANK(TrackingWorksheet!B134),ISBLANK(TrackingWorksheet!C134),ISBLANK(TrackingWorksheet!G134),ISBLANK(TrackingWorksheet!H134),
ISBLANK(TrackingWorksheet!I134),ISBLANK(TrackingWorksheet!J134),ISBLANK(TrackingWorksheet!M134),
ISBLANK(TrackingWorksheet!N136)),1,0)</f>
        <v>1</v>
      </c>
      <c r="C129" s="12" t="str">
        <f>IF(B129=1,"",TrackingWorksheet!F134)</f>
        <v/>
      </c>
      <c r="D129" s="20" t="str">
        <f>IF(B129=1,"",IF(AND(TrackingWorksheet!B134&lt;&gt;"",TrackingWorksheet!B134&lt;=WeeklySummary!$C$7,OR(TrackingWorksheet!C134="",TrackingWorksheet!C134&gt;=WeeklySummary!$C$6)),1,0))</f>
        <v/>
      </c>
      <c r="E129" s="10" t="str">
        <f>IF(B129=1,"",IF(AND(TrackingWorksheet!G134 &lt;&gt;"",TrackingWorksheet!G134&lt;=WeeklySummary!$C$7, TrackingWorksheet!H134=Lists!$D$4), "Y", "N"))</f>
        <v/>
      </c>
      <c r="F129" s="10" t="str">
        <f>IF(B129=1,"",IF(AND(TrackingWorksheet!I134 &lt;&gt;"", TrackingWorksheet!I134&lt;=WeeklySummary!$C$7, TrackingWorksheet!J134=Lists!$D$4), "Y", "N"))</f>
        <v/>
      </c>
      <c r="G129" s="10" t="str">
        <f>IF(B129=1,"",IF(AND(TrackingWorksheet!G134 &lt;&gt;"",TrackingWorksheet!G134&lt;=WeeklySummary!$C$7, TrackingWorksheet!H134=Lists!$D$5), "Y", "N"))</f>
        <v/>
      </c>
      <c r="H129" s="10" t="str">
        <f>IF(B129=1,"",IF(AND(TrackingWorksheet!I134 &lt;&gt;"", TrackingWorksheet!I134&lt;=WeeklySummary!$C$7, TrackingWorksheet!J134=Lists!$D$5), "Y", "N"))</f>
        <v/>
      </c>
      <c r="I129" s="20" t="str">
        <f>IF(B129=1,"",IF(AND(TrackingWorksheet!G134 &lt;&gt;"", TrackingWorksheet!G134&lt;=WeeklySummary!$C$7, TrackingWorksheet!H134=Lists!$D$6), 1, 0))</f>
        <v/>
      </c>
      <c r="J129" s="20" t="str">
        <f t="shared" si="29"/>
        <v/>
      </c>
      <c r="K129" s="10" t="str">
        <f>IF(B129=1,"",IF(AND(TrackingWorksheet!I134&lt;=WeeklySummary!$C$7,TrackingWorksheet!K134="YES"),0,IF(AND(AND(OR(E129="Y",F129="Y"),E129&lt;&gt;F129),G129&lt;&gt;"Y", H129&lt;&gt;"Y"), 1, 0)))</f>
        <v/>
      </c>
      <c r="L129" s="20" t="str">
        <f t="shared" si="30"/>
        <v/>
      </c>
      <c r="M129" s="10" t="str">
        <f t="shared" si="31"/>
        <v/>
      </c>
      <c r="N129" s="20" t="str">
        <f t="shared" si="32"/>
        <v/>
      </c>
      <c r="O129" s="10" t="str">
        <f>IF(B129=1,"",IF(AND(TrackingWorksheet!I134&lt;=WeeklySummary!$C$7,TrackingWorksheet!K134="YES"),0,IF(AND(AND(OR(G129="Y",H129="Y"),G129&lt;&gt;H129),E129&lt;&gt;"Y", F129&lt;&gt;"Y"), 1, 0)))</f>
        <v/>
      </c>
      <c r="P129" s="20" t="str">
        <f t="shared" si="33"/>
        <v/>
      </c>
      <c r="Q129" s="10" t="str">
        <f t="shared" si="34"/>
        <v/>
      </c>
      <c r="R129" s="10" t="str">
        <f t="shared" si="35"/>
        <v/>
      </c>
      <c r="S129" s="10" t="str">
        <f>IF(B129=1,"",IF(AND(OR(AND(TrackingWorksheet!H134=Lists!$D$7,TrackingWorksheet!H134=TrackingWorksheet!J134),TrackingWorksheet!H134&lt;&gt;TrackingWorksheet!J134),TrackingWorksheet!K134="YES",TrackingWorksheet!H134&lt;&gt;Lists!$D$6,TrackingWorksheet!G134&lt;=WeeklySummary!$C$7,TrackingWorksheet!I134&lt;=WeeklySummary!$C$7),1,0))</f>
        <v/>
      </c>
      <c r="T129" s="10" t="str">
        <f t="shared" si="36"/>
        <v/>
      </c>
      <c r="U129" s="10" t="str">
        <f>IF($B129=1,"",IF(TrackingWorksheet!$K134="YES",1, 0)*D129)</f>
        <v/>
      </c>
      <c r="V129" s="20">
        <f t="shared" si="25"/>
        <v>0</v>
      </c>
      <c r="W129" s="20">
        <f t="shared" si="26"/>
        <v>0</v>
      </c>
      <c r="X129" s="10" t="str">
        <f>IF($B129=1,"",IF(AND(TrackingWorksheet!$L134&lt;&gt;"", TrackingWorksheet!$L134&gt;=WeeklySummary!$C$6,TrackingWorksheet!$L134&lt;=WeeklySummary!$C$7,OR(TrackingWorksheet!$H134=Lists!$D$4,TrackingWorksheet!$J134=Lists!$D$4)), 1, 0))</f>
        <v/>
      </c>
      <c r="Y129" s="10" t="str">
        <f>IF($B129=1,"",IF(AND(TrackingWorksheet!$L134&lt;&gt;"", TrackingWorksheet!$L134&gt;=WeeklySummary!$C$6,TrackingWorksheet!$L134&lt;=WeeklySummary!$C$7,OR(TrackingWorksheet!$H134=Lists!$D$5,TrackingWorksheet!$J134=Lists!$D$5)), 1, 0))</f>
        <v/>
      </c>
      <c r="Z129" s="10" t="str">
        <f>IF($B129=1,"",IF(AND(TrackingWorksheet!$L134&lt;&gt;"", TrackingWorksheet!$L134&gt;=WeeklySummary!$C$6,TrackingWorksheet!$L134&lt;=WeeklySummary!$C$7,OR(TrackingWorksheet!$H134=Lists!$D$6,TrackingWorksheet!$J134=Lists!$D$6)), 1, 0))</f>
        <v/>
      </c>
      <c r="AA129" s="19" t="str">
        <f>IF(B129=1,"",IF(AND(TrackingWorksheet!M134&lt;&gt;"",TrackingWorksheet!M134&lt;=WeeklySummary!$C$7),1,0)*D129)</f>
        <v/>
      </c>
      <c r="AB129" s="19" t="str">
        <f>IF(B129=1,"",IF(AND(TrackingWorksheet!N134&lt;&gt;"",TrackingWorksheet!N134&lt;=WeeklySummary!$C$7),1,0)*D129)</f>
        <v/>
      </c>
      <c r="AC129" s="19" t="str">
        <f>IF(B129=1,"",TrackingWorksheet!T134)</f>
        <v/>
      </c>
      <c r="AD129" s="19" t="str">
        <f>IF(B129=1,"",IF(D129*AND(TrackingWorksheet!S134&gt;=Calculations!$BD$3,TrackingWorksheet!U134="",TrackingWorksheet!K134="YES"),1,0))</f>
        <v/>
      </c>
      <c r="AE129" s="19" t="str">
        <f>IF($B129=1,"",IF(AND(TrackingWorksheet!$S134&gt;$BE$3,TrackingWorksheet!$T134=Lists!$P$4),1, 0)*D129)</f>
        <v/>
      </c>
      <c r="AF129" s="19" t="str">
        <f>IF($B129=1,"",IF(AND(TrackingWorksheet!$U134&gt;$BE$3,TrackingWorksheet!$V134=Lists!$P$4),1, 0)*D129)</f>
        <v/>
      </c>
      <c r="AG129" s="19" t="str">
        <f>IF($B129=1,"",IF(AND(TrackingWorksheet!$W134&gt;$BE$3,TrackingWorksheet!$X134=Lists!$P$4),1, 0)*D129)</f>
        <v/>
      </c>
      <c r="AH129" s="19" t="str">
        <f>IF($B129=1,"",IF(AND(TrackingWorksheet!$Y134&gt;$BE$3,TrackingWorksheet!$Z134=Lists!$P$4),1, 0)*D129)</f>
        <v/>
      </c>
      <c r="AI129" s="19" t="str">
        <f>IF($B129=1,"",IF(AND(TrackingWorksheet!$AA134&gt;$BE$3,TrackingWorksheet!$AB134=Lists!$P$4),1, 0)*D129)</f>
        <v/>
      </c>
      <c r="AJ129" s="19" t="str">
        <f>IF($B129=1,"",IF(AND(TrackingWorksheet!$S134&gt;$BE$3,TrackingWorksheet!$T134=Lists!$P$5),1, 0)*D129)</f>
        <v/>
      </c>
      <c r="AK129" s="19" t="str">
        <f>IF($B129=1,"",IF(AND(TrackingWorksheet!$U134&gt;$BE$3,TrackingWorksheet!$V134=Lists!$P$5),1, 0)*D129)</f>
        <v/>
      </c>
      <c r="AL129" s="19" t="str">
        <f>IF($B129=1,"",IF(AND(TrackingWorksheet!$W134&gt;$BE$3,TrackingWorksheet!$X134=Lists!$P$5),1, 0)*D129)</f>
        <v/>
      </c>
      <c r="AM129" s="19" t="str">
        <f>IF($B129=1,"",IF(AND(TrackingWorksheet!$Y134&gt;$BE$3,TrackingWorksheet!$Z134=Lists!$P$5),1, 0)*D129)</f>
        <v/>
      </c>
      <c r="AN129" s="19" t="str">
        <f>IF($B129=1,"",IF(AND(TrackingWorksheet!$AA134&gt;$BE$3,TrackingWorksheet!$AB134=Lists!$P$5),1, 0)*D129)</f>
        <v/>
      </c>
      <c r="AO129" s="19" t="str">
        <f>IF($B129=1,"",IF(AND(TrackingWorksheet!$S134&gt;$BE$3,TrackingWorksheet!$T134=Lists!$P$6),1, 0)*D129)</f>
        <v/>
      </c>
      <c r="AP129" s="19" t="str">
        <f>IF($B129=1,"",IF(AND(TrackingWorksheet!$U134&gt;$BE$3,TrackingWorksheet!$V134=Lists!$P$6),1, 0)*D129)</f>
        <v/>
      </c>
      <c r="AQ129" s="19" t="str">
        <f>IF($B129=1,"",IF(AND(TrackingWorksheet!$W134&gt;$BE$3,TrackingWorksheet!$X134=Lists!$P$6),1, 0)*D129)</f>
        <v/>
      </c>
      <c r="AR129" s="19" t="str">
        <f>IF($B129=1,"",IF(AND(TrackingWorksheet!$Y134&gt;$BE$3,TrackingWorksheet!$Z134=Lists!$P$6),1, 0)*D129)</f>
        <v/>
      </c>
      <c r="AS129" s="19" t="str">
        <f>IF($B129=1,"",IF(AND(TrackingWorksheet!$AA134&gt;$BE$3,TrackingWorksheet!$AB134=Lists!$P$6),1, 0)*D129)</f>
        <v/>
      </c>
      <c r="AT129" s="19">
        <f t="shared" si="27"/>
        <v>0</v>
      </c>
      <c r="AU129" s="19" t="str">
        <f>IF(B129=1,"",IF(AND(TrackingWorksheet!K134="",TrackingWorksheet!M134="", TrackingWorksheet!N134="", TrackingWorksheet!S134="", TrackingWorksheet!V134="", TrackingWorksheet!W134="", TrackingWorksheet!Y134="", TrackingWorksheet!AA134="", V129=1),1,0)*D129)</f>
        <v/>
      </c>
      <c r="AV129" s="19" t="str">
        <f>IF(B129=1,"",IF(D129*AND(TrackingWorksheet!U134&gt;Calculations!$BE$3,TrackingWorksheet!K134="YES"),1,0))</f>
        <v/>
      </c>
      <c r="AW129" s="19" t="str">
        <f>IF(B129=1,"",IF(D129*AND(TrackingWorksheet!W134&gt;Calculations!$BE$3,TrackingWorksheet!K134="YES"),1,0))</f>
        <v/>
      </c>
      <c r="AX129" s="19">
        <f t="shared" si="28"/>
        <v>0</v>
      </c>
      <c r="AY129" s="19">
        <f t="shared" si="24"/>
        <v>0</v>
      </c>
      <c r="AZ129" s="27" t="str">
        <f>IF(B129=1,"",IF(TrackingWorksheet!Q134="","",TrackingWorksheet!Q134))</f>
        <v/>
      </c>
      <c r="BB129" s="4"/>
      <c r="BC129" s="4"/>
      <c r="BD129" s="4"/>
      <c r="BE129" s="4"/>
      <c r="BF129" s="4"/>
      <c r="BG129" s="4" t="str">
        <f>IF(B129=1,"",IF(AND(N129=1,TrackingWorksheet!$I134+14&lt;=WeeklySummary!$C$7),1,0))</f>
        <v/>
      </c>
      <c r="BH129" s="4" t="str">
        <f>IF(B129=1,"",IF(AND(R129=1,TrackingWorksheet!$I134+14&lt;=WeeklySummary!$C$7),1,0))</f>
        <v/>
      </c>
      <c r="BI129" s="4" t="str">
        <f>IF(B129=1,"",IF(AND(J129=1,TrackingWorksheet!$G134+14&lt;=WeeklySummary!$C$7),1,0))</f>
        <v/>
      </c>
      <c r="BJ129" s="4" t="str">
        <f>IF(B129=1,"",IF(AND(T129=1,TrackingWorksheet!$I134+14&lt;=WeeklySummary!$C$7),1,0))</f>
        <v/>
      </c>
      <c r="BK129" s="4" t="str">
        <f>IF(B129=1,"",IF(AND(T129=1,TrackingWorksheet!$G134+14&lt;=WeeklySummary!$C$7),1,0))</f>
        <v/>
      </c>
      <c r="BL129" s="4">
        <f t="shared" si="37"/>
        <v>0</v>
      </c>
    </row>
    <row r="130" spans="2:64" x14ac:dyDescent="0.25">
      <c r="B130" s="27">
        <f>IF(AND(ISBLANK(TrackingWorksheet!B135),ISBLANK(TrackingWorksheet!C135),ISBLANK(TrackingWorksheet!G135),ISBLANK(TrackingWorksheet!H135),
ISBLANK(TrackingWorksheet!I135),ISBLANK(TrackingWorksheet!J135),ISBLANK(TrackingWorksheet!M135),
ISBLANK(TrackingWorksheet!N137)),1,0)</f>
        <v>1</v>
      </c>
      <c r="C130" s="12" t="str">
        <f>IF(B130=1,"",TrackingWorksheet!F135)</f>
        <v/>
      </c>
      <c r="D130" s="20" t="str">
        <f>IF(B130=1,"",IF(AND(TrackingWorksheet!B135&lt;&gt;"",TrackingWorksheet!B135&lt;=WeeklySummary!$C$7,OR(TrackingWorksheet!C135="",TrackingWorksheet!C135&gt;=WeeklySummary!$C$6)),1,0))</f>
        <v/>
      </c>
      <c r="E130" s="10" t="str">
        <f>IF(B130=1,"",IF(AND(TrackingWorksheet!G135 &lt;&gt;"",TrackingWorksheet!G135&lt;=WeeklySummary!$C$7, TrackingWorksheet!H135=Lists!$D$4), "Y", "N"))</f>
        <v/>
      </c>
      <c r="F130" s="10" t="str">
        <f>IF(B130=1,"",IF(AND(TrackingWorksheet!I135 &lt;&gt;"", TrackingWorksheet!I135&lt;=WeeklySummary!$C$7, TrackingWorksheet!J135=Lists!$D$4), "Y", "N"))</f>
        <v/>
      </c>
      <c r="G130" s="10" t="str">
        <f>IF(B130=1,"",IF(AND(TrackingWorksheet!G135 &lt;&gt;"",TrackingWorksheet!G135&lt;=WeeklySummary!$C$7, TrackingWorksheet!H135=Lists!$D$5), "Y", "N"))</f>
        <v/>
      </c>
      <c r="H130" s="10" t="str">
        <f>IF(B130=1,"",IF(AND(TrackingWorksheet!I135 &lt;&gt;"", TrackingWorksheet!I135&lt;=WeeklySummary!$C$7, TrackingWorksheet!J135=Lists!$D$5), "Y", "N"))</f>
        <v/>
      </c>
      <c r="I130" s="20" t="str">
        <f>IF(B130=1,"",IF(AND(TrackingWorksheet!G135 &lt;&gt;"", TrackingWorksheet!G135&lt;=WeeklySummary!$C$7, TrackingWorksheet!H135=Lists!$D$6), 1, 0))</f>
        <v/>
      </c>
      <c r="J130" s="20" t="str">
        <f t="shared" si="29"/>
        <v/>
      </c>
      <c r="K130" s="10" t="str">
        <f>IF(B130=1,"",IF(AND(TrackingWorksheet!I135&lt;=WeeklySummary!$C$7,TrackingWorksheet!K135="YES"),0,IF(AND(AND(OR(E130="Y",F130="Y"),E130&lt;&gt;F130),G130&lt;&gt;"Y", H130&lt;&gt;"Y"), 1, 0)))</f>
        <v/>
      </c>
      <c r="L130" s="20" t="str">
        <f t="shared" si="30"/>
        <v/>
      </c>
      <c r="M130" s="10" t="str">
        <f t="shared" si="31"/>
        <v/>
      </c>
      <c r="N130" s="20" t="str">
        <f t="shared" si="32"/>
        <v/>
      </c>
      <c r="O130" s="10" t="str">
        <f>IF(B130=1,"",IF(AND(TrackingWorksheet!I135&lt;=WeeklySummary!$C$7,TrackingWorksheet!K135="YES"),0,IF(AND(AND(OR(G130="Y",H130="Y"),G130&lt;&gt;H130),E130&lt;&gt;"Y", F130&lt;&gt;"Y"), 1, 0)))</f>
        <v/>
      </c>
      <c r="P130" s="20" t="str">
        <f t="shared" si="33"/>
        <v/>
      </c>
      <c r="Q130" s="10" t="str">
        <f t="shared" si="34"/>
        <v/>
      </c>
      <c r="R130" s="10" t="str">
        <f t="shared" si="35"/>
        <v/>
      </c>
      <c r="S130" s="10" t="str">
        <f>IF(B130=1,"",IF(AND(OR(AND(TrackingWorksheet!H135=Lists!$D$7,TrackingWorksheet!H135=TrackingWorksheet!J135),TrackingWorksheet!H135&lt;&gt;TrackingWorksheet!J135),TrackingWorksheet!K135="YES",TrackingWorksheet!H135&lt;&gt;Lists!$D$6,TrackingWorksheet!G135&lt;=WeeklySummary!$C$7,TrackingWorksheet!I135&lt;=WeeklySummary!$C$7),1,0))</f>
        <v/>
      </c>
      <c r="T130" s="10" t="str">
        <f t="shared" si="36"/>
        <v/>
      </c>
      <c r="U130" s="10" t="str">
        <f>IF($B130=1,"",IF(TrackingWorksheet!$K135="YES",1, 0)*D130)</f>
        <v/>
      </c>
      <c r="V130" s="20">
        <f t="shared" si="25"/>
        <v>0</v>
      </c>
      <c r="W130" s="20">
        <f t="shared" si="26"/>
        <v>0</v>
      </c>
      <c r="X130" s="10" t="str">
        <f>IF($B130=1,"",IF(AND(TrackingWorksheet!$L135&lt;&gt;"", TrackingWorksheet!$L135&gt;=WeeklySummary!$C$6,TrackingWorksheet!$L135&lt;=WeeklySummary!$C$7,OR(TrackingWorksheet!$H135=Lists!$D$4,TrackingWorksheet!$J135=Lists!$D$4)), 1, 0))</f>
        <v/>
      </c>
      <c r="Y130" s="10" t="str">
        <f>IF($B130=1,"",IF(AND(TrackingWorksheet!$L135&lt;&gt;"", TrackingWorksheet!$L135&gt;=WeeklySummary!$C$6,TrackingWorksheet!$L135&lt;=WeeklySummary!$C$7,OR(TrackingWorksheet!$H135=Lists!$D$5,TrackingWorksheet!$J135=Lists!$D$5)), 1, 0))</f>
        <v/>
      </c>
      <c r="Z130" s="10" t="str">
        <f>IF($B130=1,"",IF(AND(TrackingWorksheet!$L135&lt;&gt;"", TrackingWorksheet!$L135&gt;=WeeklySummary!$C$6,TrackingWorksheet!$L135&lt;=WeeklySummary!$C$7,OR(TrackingWorksheet!$H135=Lists!$D$6,TrackingWorksheet!$J135=Lists!$D$6)), 1, 0))</f>
        <v/>
      </c>
      <c r="AA130" s="19" t="str">
        <f>IF(B130=1,"",IF(AND(TrackingWorksheet!M135&lt;&gt;"",TrackingWorksheet!M135&lt;=WeeklySummary!$C$7),1,0)*D130)</f>
        <v/>
      </c>
      <c r="AB130" s="19" t="str">
        <f>IF(B130=1,"",IF(AND(TrackingWorksheet!N135&lt;&gt;"",TrackingWorksheet!N135&lt;=WeeklySummary!$C$7),1,0)*D130)</f>
        <v/>
      </c>
      <c r="AC130" s="19" t="str">
        <f>IF(B130=1,"",TrackingWorksheet!T135)</f>
        <v/>
      </c>
      <c r="AD130" s="19" t="str">
        <f>IF(B130=1,"",IF(D130*AND(TrackingWorksheet!S135&gt;=Calculations!$BD$3,TrackingWorksheet!U135="",TrackingWorksheet!K135="YES"),1,0))</f>
        <v/>
      </c>
      <c r="AE130" s="19" t="str">
        <f>IF($B130=1,"",IF(AND(TrackingWorksheet!$S135&gt;$BE$3,TrackingWorksheet!$T135=Lists!$P$4),1, 0)*D130)</f>
        <v/>
      </c>
      <c r="AF130" s="19" t="str">
        <f>IF($B130=1,"",IF(AND(TrackingWorksheet!$U135&gt;$BE$3,TrackingWorksheet!$V135=Lists!$P$4),1, 0)*D130)</f>
        <v/>
      </c>
      <c r="AG130" s="19" t="str">
        <f>IF($B130=1,"",IF(AND(TrackingWorksheet!$W135&gt;$BE$3,TrackingWorksheet!$X135=Lists!$P$4),1, 0)*D130)</f>
        <v/>
      </c>
      <c r="AH130" s="19" t="str">
        <f>IF($B130=1,"",IF(AND(TrackingWorksheet!$Y135&gt;$BE$3,TrackingWorksheet!$Z135=Lists!$P$4),1, 0)*D130)</f>
        <v/>
      </c>
      <c r="AI130" s="19" t="str">
        <f>IF($B130=1,"",IF(AND(TrackingWorksheet!$AA135&gt;$BE$3,TrackingWorksheet!$AB135=Lists!$P$4),1, 0)*D130)</f>
        <v/>
      </c>
      <c r="AJ130" s="19" t="str">
        <f>IF($B130=1,"",IF(AND(TrackingWorksheet!$S135&gt;$BE$3,TrackingWorksheet!$T135=Lists!$P$5),1, 0)*D130)</f>
        <v/>
      </c>
      <c r="AK130" s="19" t="str">
        <f>IF($B130=1,"",IF(AND(TrackingWorksheet!$U135&gt;$BE$3,TrackingWorksheet!$V135=Lists!$P$5),1, 0)*D130)</f>
        <v/>
      </c>
      <c r="AL130" s="19" t="str">
        <f>IF($B130=1,"",IF(AND(TrackingWorksheet!$W135&gt;$BE$3,TrackingWorksheet!$X135=Lists!$P$5),1, 0)*D130)</f>
        <v/>
      </c>
      <c r="AM130" s="19" t="str">
        <f>IF($B130=1,"",IF(AND(TrackingWorksheet!$Y135&gt;$BE$3,TrackingWorksheet!$Z135=Lists!$P$5),1, 0)*D130)</f>
        <v/>
      </c>
      <c r="AN130" s="19" t="str">
        <f>IF($B130=1,"",IF(AND(TrackingWorksheet!$AA135&gt;$BE$3,TrackingWorksheet!$AB135=Lists!$P$5),1, 0)*D130)</f>
        <v/>
      </c>
      <c r="AO130" s="19" t="str">
        <f>IF($B130=1,"",IF(AND(TrackingWorksheet!$S135&gt;$BE$3,TrackingWorksheet!$T135=Lists!$P$6),1, 0)*D130)</f>
        <v/>
      </c>
      <c r="AP130" s="19" t="str">
        <f>IF($B130=1,"",IF(AND(TrackingWorksheet!$U135&gt;$BE$3,TrackingWorksheet!$V135=Lists!$P$6),1, 0)*D130)</f>
        <v/>
      </c>
      <c r="AQ130" s="19" t="str">
        <f>IF($B130=1,"",IF(AND(TrackingWorksheet!$W135&gt;$BE$3,TrackingWorksheet!$X135=Lists!$P$6),1, 0)*D130)</f>
        <v/>
      </c>
      <c r="AR130" s="19" t="str">
        <f>IF($B130=1,"",IF(AND(TrackingWorksheet!$Y135&gt;$BE$3,TrackingWorksheet!$Z135=Lists!$P$6),1, 0)*D130)</f>
        <v/>
      </c>
      <c r="AS130" s="19" t="str">
        <f>IF($B130=1,"",IF(AND(TrackingWorksheet!$AA135&gt;$BE$3,TrackingWorksheet!$AB135=Lists!$P$6),1, 0)*D130)</f>
        <v/>
      </c>
      <c r="AT130" s="19">
        <f t="shared" si="27"/>
        <v>0</v>
      </c>
      <c r="AU130" s="19" t="str">
        <f>IF(B130=1,"",IF(AND(TrackingWorksheet!K135="",TrackingWorksheet!M135="", TrackingWorksheet!N135="", TrackingWorksheet!S135="", TrackingWorksheet!V135="", TrackingWorksheet!W135="", TrackingWorksheet!Y135="", TrackingWorksheet!AA135="", V130=1),1,0)*D130)</f>
        <v/>
      </c>
      <c r="AV130" s="19" t="str">
        <f>IF(B130=1,"",IF(D130*AND(TrackingWorksheet!U135&gt;Calculations!$BE$3,TrackingWorksheet!K135="YES"),1,0))</f>
        <v/>
      </c>
      <c r="AW130" s="19" t="str">
        <f>IF(B130=1,"",IF(D130*AND(TrackingWorksheet!W135&gt;Calculations!$BE$3,TrackingWorksheet!K135="YES"),1,0))</f>
        <v/>
      </c>
      <c r="AX130" s="19">
        <f t="shared" si="28"/>
        <v>0</v>
      </c>
      <c r="AY130" s="19">
        <f t="shared" si="24"/>
        <v>0</v>
      </c>
      <c r="AZ130" s="27" t="str">
        <f>IF(B130=1,"",IF(TrackingWorksheet!Q135="","",TrackingWorksheet!Q135))</f>
        <v/>
      </c>
      <c r="BB130" s="4"/>
      <c r="BC130" s="4"/>
      <c r="BD130" s="4"/>
      <c r="BE130" s="4"/>
      <c r="BF130" s="4"/>
      <c r="BG130" s="4" t="str">
        <f>IF(B130=1,"",IF(AND(N130=1,TrackingWorksheet!$I135+14&lt;=WeeklySummary!$C$7),1,0))</f>
        <v/>
      </c>
      <c r="BH130" s="4" t="str">
        <f>IF(B130=1,"",IF(AND(R130=1,TrackingWorksheet!$I135+14&lt;=WeeklySummary!$C$7),1,0))</f>
        <v/>
      </c>
      <c r="BI130" s="4" t="str">
        <f>IF(B130=1,"",IF(AND(J130=1,TrackingWorksheet!$G135+14&lt;=WeeklySummary!$C$7),1,0))</f>
        <v/>
      </c>
      <c r="BJ130" s="4" t="str">
        <f>IF(B130=1,"",IF(AND(T130=1,TrackingWorksheet!$I135+14&lt;=WeeklySummary!$C$7),1,0))</f>
        <v/>
      </c>
      <c r="BK130" s="4" t="str">
        <f>IF(B130=1,"",IF(AND(T130=1,TrackingWorksheet!$G135+14&lt;=WeeklySummary!$C$7),1,0))</f>
        <v/>
      </c>
      <c r="BL130" s="4">
        <f t="shared" si="37"/>
        <v>0</v>
      </c>
    </row>
    <row r="131" spans="2:64" x14ac:dyDescent="0.25">
      <c r="B131" s="27">
        <f>IF(AND(ISBLANK(TrackingWorksheet!B136),ISBLANK(TrackingWorksheet!C136),ISBLANK(TrackingWorksheet!G136),ISBLANK(TrackingWorksheet!H136),
ISBLANK(TrackingWorksheet!I136),ISBLANK(TrackingWorksheet!J136),ISBLANK(TrackingWorksheet!M136),
ISBLANK(TrackingWorksheet!N138)),1,0)</f>
        <v>1</v>
      </c>
      <c r="C131" s="12" t="str">
        <f>IF(B131=1,"",TrackingWorksheet!F136)</f>
        <v/>
      </c>
      <c r="D131" s="20" t="str">
        <f>IF(B131=1,"",IF(AND(TrackingWorksheet!B136&lt;&gt;"",TrackingWorksheet!B136&lt;=WeeklySummary!$C$7,OR(TrackingWorksheet!C136="",TrackingWorksheet!C136&gt;=WeeklySummary!$C$6)),1,0))</f>
        <v/>
      </c>
      <c r="E131" s="10" t="str">
        <f>IF(B131=1,"",IF(AND(TrackingWorksheet!G136 &lt;&gt;"",TrackingWorksheet!G136&lt;=WeeklySummary!$C$7, TrackingWorksheet!H136=Lists!$D$4), "Y", "N"))</f>
        <v/>
      </c>
      <c r="F131" s="10" t="str">
        <f>IF(B131=1,"",IF(AND(TrackingWorksheet!I136 &lt;&gt;"", TrackingWorksheet!I136&lt;=WeeklySummary!$C$7, TrackingWorksheet!J136=Lists!$D$4), "Y", "N"))</f>
        <v/>
      </c>
      <c r="G131" s="10" t="str">
        <f>IF(B131=1,"",IF(AND(TrackingWorksheet!G136 &lt;&gt;"",TrackingWorksheet!G136&lt;=WeeklySummary!$C$7, TrackingWorksheet!H136=Lists!$D$5), "Y", "N"))</f>
        <v/>
      </c>
      <c r="H131" s="10" t="str">
        <f>IF(B131=1,"",IF(AND(TrackingWorksheet!I136 &lt;&gt;"", TrackingWorksheet!I136&lt;=WeeklySummary!$C$7, TrackingWorksheet!J136=Lists!$D$5), "Y", "N"))</f>
        <v/>
      </c>
      <c r="I131" s="20" t="str">
        <f>IF(B131=1,"",IF(AND(TrackingWorksheet!G136 &lt;&gt;"", TrackingWorksheet!G136&lt;=WeeklySummary!$C$7, TrackingWorksheet!H136=Lists!$D$6), 1, 0))</f>
        <v/>
      </c>
      <c r="J131" s="20" t="str">
        <f t="shared" si="29"/>
        <v/>
      </c>
      <c r="K131" s="10" t="str">
        <f>IF(B131=1,"",IF(AND(TrackingWorksheet!I136&lt;=WeeklySummary!$C$7,TrackingWorksheet!K136="YES"),0,IF(AND(AND(OR(E131="Y",F131="Y"),E131&lt;&gt;F131),G131&lt;&gt;"Y", H131&lt;&gt;"Y"), 1, 0)))</f>
        <v/>
      </c>
      <c r="L131" s="20" t="str">
        <f t="shared" si="30"/>
        <v/>
      </c>
      <c r="M131" s="10" t="str">
        <f t="shared" si="31"/>
        <v/>
      </c>
      <c r="N131" s="20" t="str">
        <f t="shared" si="32"/>
        <v/>
      </c>
      <c r="O131" s="10" t="str">
        <f>IF(B131=1,"",IF(AND(TrackingWorksheet!I136&lt;=WeeklySummary!$C$7,TrackingWorksheet!K136="YES"),0,IF(AND(AND(OR(G131="Y",H131="Y"),G131&lt;&gt;H131),E131&lt;&gt;"Y", F131&lt;&gt;"Y"), 1, 0)))</f>
        <v/>
      </c>
      <c r="P131" s="20" t="str">
        <f t="shared" si="33"/>
        <v/>
      </c>
      <c r="Q131" s="10" t="str">
        <f t="shared" si="34"/>
        <v/>
      </c>
      <c r="R131" s="10" t="str">
        <f t="shared" si="35"/>
        <v/>
      </c>
      <c r="S131" s="10" t="str">
        <f>IF(B131=1,"",IF(AND(OR(AND(TrackingWorksheet!H136=Lists!$D$7,TrackingWorksheet!H136=TrackingWorksheet!J136),TrackingWorksheet!H136&lt;&gt;TrackingWorksheet!J136),TrackingWorksheet!K136="YES",TrackingWorksheet!H136&lt;&gt;Lists!$D$6,TrackingWorksheet!G136&lt;=WeeklySummary!$C$7,TrackingWorksheet!I136&lt;=WeeklySummary!$C$7),1,0))</f>
        <v/>
      </c>
      <c r="T131" s="10" t="str">
        <f t="shared" si="36"/>
        <v/>
      </c>
      <c r="U131" s="10" t="str">
        <f>IF($B131=1,"",IF(TrackingWorksheet!$K136="YES",1, 0)*D131)</f>
        <v/>
      </c>
      <c r="V131" s="20">
        <f t="shared" si="25"/>
        <v>0</v>
      </c>
      <c r="W131" s="20">
        <f t="shared" si="26"/>
        <v>0</v>
      </c>
      <c r="X131" s="10" t="str">
        <f>IF($B131=1,"",IF(AND(TrackingWorksheet!$L136&lt;&gt;"", TrackingWorksheet!$L136&gt;=WeeklySummary!$C$6,TrackingWorksheet!$L136&lt;=WeeklySummary!$C$7,OR(TrackingWorksheet!$H136=Lists!$D$4,TrackingWorksheet!$J136=Lists!$D$4)), 1, 0))</f>
        <v/>
      </c>
      <c r="Y131" s="10" t="str">
        <f>IF($B131=1,"",IF(AND(TrackingWorksheet!$L136&lt;&gt;"", TrackingWorksheet!$L136&gt;=WeeklySummary!$C$6,TrackingWorksheet!$L136&lt;=WeeklySummary!$C$7,OR(TrackingWorksheet!$H136=Lists!$D$5,TrackingWorksheet!$J136=Lists!$D$5)), 1, 0))</f>
        <v/>
      </c>
      <c r="Z131" s="10" t="str">
        <f>IF($B131=1,"",IF(AND(TrackingWorksheet!$L136&lt;&gt;"", TrackingWorksheet!$L136&gt;=WeeklySummary!$C$6,TrackingWorksheet!$L136&lt;=WeeklySummary!$C$7,OR(TrackingWorksheet!$H136=Lists!$D$6,TrackingWorksheet!$J136=Lists!$D$6)), 1, 0))</f>
        <v/>
      </c>
      <c r="AA131" s="19" t="str">
        <f>IF(B131=1,"",IF(AND(TrackingWorksheet!M136&lt;&gt;"",TrackingWorksheet!M136&lt;=WeeklySummary!$C$7),1,0)*D131)</f>
        <v/>
      </c>
      <c r="AB131" s="19" t="str">
        <f>IF(B131=1,"",IF(AND(TrackingWorksheet!N136&lt;&gt;"",TrackingWorksheet!N136&lt;=WeeklySummary!$C$7),1,0)*D131)</f>
        <v/>
      </c>
      <c r="AC131" s="19" t="str">
        <f>IF(B131=1,"",TrackingWorksheet!T136)</f>
        <v/>
      </c>
      <c r="AD131" s="19" t="str">
        <f>IF(B131=1,"",IF(D131*AND(TrackingWorksheet!S136&gt;=Calculations!$BD$3,TrackingWorksheet!U136="",TrackingWorksheet!K136="YES"),1,0))</f>
        <v/>
      </c>
      <c r="AE131" s="19" t="str">
        <f>IF($B131=1,"",IF(AND(TrackingWorksheet!$S136&gt;$BE$3,TrackingWorksheet!$T136=Lists!$P$4),1, 0)*D131)</f>
        <v/>
      </c>
      <c r="AF131" s="19" t="str">
        <f>IF($B131=1,"",IF(AND(TrackingWorksheet!$U136&gt;$BE$3,TrackingWorksheet!$V136=Lists!$P$4),1, 0)*D131)</f>
        <v/>
      </c>
      <c r="AG131" s="19" t="str">
        <f>IF($B131=1,"",IF(AND(TrackingWorksheet!$W136&gt;$BE$3,TrackingWorksheet!$X136=Lists!$P$4),1, 0)*D131)</f>
        <v/>
      </c>
      <c r="AH131" s="19" t="str">
        <f>IF($B131=1,"",IF(AND(TrackingWorksheet!$Y136&gt;$BE$3,TrackingWorksheet!$Z136=Lists!$P$4),1, 0)*D131)</f>
        <v/>
      </c>
      <c r="AI131" s="19" t="str">
        <f>IF($B131=1,"",IF(AND(TrackingWorksheet!$AA136&gt;$BE$3,TrackingWorksheet!$AB136=Lists!$P$4),1, 0)*D131)</f>
        <v/>
      </c>
      <c r="AJ131" s="19" t="str">
        <f>IF($B131=1,"",IF(AND(TrackingWorksheet!$S136&gt;$BE$3,TrackingWorksheet!$T136=Lists!$P$5),1, 0)*D131)</f>
        <v/>
      </c>
      <c r="AK131" s="19" t="str">
        <f>IF($B131=1,"",IF(AND(TrackingWorksheet!$U136&gt;$BE$3,TrackingWorksheet!$V136=Lists!$P$5),1, 0)*D131)</f>
        <v/>
      </c>
      <c r="AL131" s="19" t="str">
        <f>IF($B131=1,"",IF(AND(TrackingWorksheet!$W136&gt;$BE$3,TrackingWorksheet!$X136=Lists!$P$5),1, 0)*D131)</f>
        <v/>
      </c>
      <c r="AM131" s="19" t="str">
        <f>IF($B131=1,"",IF(AND(TrackingWorksheet!$Y136&gt;$BE$3,TrackingWorksheet!$Z136=Lists!$P$5),1, 0)*D131)</f>
        <v/>
      </c>
      <c r="AN131" s="19" t="str">
        <f>IF($B131=1,"",IF(AND(TrackingWorksheet!$AA136&gt;$BE$3,TrackingWorksheet!$AB136=Lists!$P$5),1, 0)*D131)</f>
        <v/>
      </c>
      <c r="AO131" s="19" t="str">
        <f>IF($B131=1,"",IF(AND(TrackingWorksheet!$S136&gt;$BE$3,TrackingWorksheet!$T136=Lists!$P$6),1, 0)*D131)</f>
        <v/>
      </c>
      <c r="AP131" s="19" t="str">
        <f>IF($B131=1,"",IF(AND(TrackingWorksheet!$U136&gt;$BE$3,TrackingWorksheet!$V136=Lists!$P$6),1, 0)*D131)</f>
        <v/>
      </c>
      <c r="AQ131" s="19" t="str">
        <f>IF($B131=1,"",IF(AND(TrackingWorksheet!$W136&gt;$BE$3,TrackingWorksheet!$X136=Lists!$P$6),1, 0)*D131)</f>
        <v/>
      </c>
      <c r="AR131" s="19" t="str">
        <f>IF($B131=1,"",IF(AND(TrackingWorksheet!$Y136&gt;$BE$3,TrackingWorksheet!$Z136=Lists!$P$6),1, 0)*D131)</f>
        <v/>
      </c>
      <c r="AS131" s="19" t="str">
        <f>IF($B131=1,"",IF(AND(TrackingWorksheet!$AA136&gt;$BE$3,TrackingWorksheet!$AB136=Lists!$P$6),1, 0)*D131)</f>
        <v/>
      </c>
      <c r="AT131" s="19">
        <f t="shared" si="27"/>
        <v>0</v>
      </c>
      <c r="AU131" s="19" t="str">
        <f>IF(B131=1,"",IF(AND(TrackingWorksheet!K136="",TrackingWorksheet!M136="", TrackingWorksheet!N136="", TrackingWorksheet!S136="", TrackingWorksheet!V136="", TrackingWorksheet!W136="", TrackingWorksheet!Y136="", TrackingWorksheet!AA136="", V131=1),1,0)*D131)</f>
        <v/>
      </c>
      <c r="AV131" s="19" t="str">
        <f>IF(B131=1,"",IF(D131*AND(TrackingWorksheet!U136&gt;Calculations!$BE$3,TrackingWorksheet!K136="YES"),1,0))</f>
        <v/>
      </c>
      <c r="AW131" s="19" t="str">
        <f>IF(B131=1,"",IF(D131*AND(TrackingWorksheet!W136&gt;Calculations!$BE$3,TrackingWorksheet!K136="YES"),1,0))</f>
        <v/>
      </c>
      <c r="AX131" s="19">
        <f t="shared" si="28"/>
        <v>0</v>
      </c>
      <c r="AY131" s="19">
        <f t="shared" ref="AY131:AY194" si="38">MAX(AD131,AX131)</f>
        <v>0</v>
      </c>
      <c r="AZ131" s="27" t="str">
        <f>IF(B131=1,"",IF(TrackingWorksheet!Q136="","",TrackingWorksheet!Q136))</f>
        <v/>
      </c>
      <c r="BB131" s="4"/>
      <c r="BC131" s="4"/>
      <c r="BD131" s="4"/>
      <c r="BE131" s="4"/>
      <c r="BF131" s="4"/>
      <c r="BG131" s="4" t="str">
        <f>IF(B131=1,"",IF(AND(N131=1,TrackingWorksheet!$I136+14&lt;=WeeklySummary!$C$7),1,0))</f>
        <v/>
      </c>
      <c r="BH131" s="4" t="str">
        <f>IF(B131=1,"",IF(AND(R131=1,TrackingWorksheet!$I136+14&lt;=WeeklySummary!$C$7),1,0))</f>
        <v/>
      </c>
      <c r="BI131" s="4" t="str">
        <f>IF(B131=1,"",IF(AND(J131=1,TrackingWorksheet!$G136+14&lt;=WeeklySummary!$C$7),1,0))</f>
        <v/>
      </c>
      <c r="BJ131" s="4" t="str">
        <f>IF(B131=1,"",IF(AND(T131=1,TrackingWorksheet!$I136+14&lt;=WeeklySummary!$C$7),1,0))</f>
        <v/>
      </c>
      <c r="BK131" s="4" t="str">
        <f>IF(B131=1,"",IF(AND(T131=1,TrackingWorksheet!$G136+14&lt;=WeeklySummary!$C$7),1,0))</f>
        <v/>
      </c>
      <c r="BL131" s="4">
        <f t="shared" si="37"/>
        <v>0</v>
      </c>
    </row>
    <row r="132" spans="2:64" x14ac:dyDescent="0.25">
      <c r="B132" s="27">
        <f>IF(AND(ISBLANK(TrackingWorksheet!B137),ISBLANK(TrackingWorksheet!C137),ISBLANK(TrackingWorksheet!G137),ISBLANK(TrackingWorksheet!H137),
ISBLANK(TrackingWorksheet!I137),ISBLANK(TrackingWorksheet!J137),ISBLANK(TrackingWorksheet!M137),
ISBLANK(TrackingWorksheet!N139)),1,0)</f>
        <v>1</v>
      </c>
      <c r="C132" s="12" t="str">
        <f>IF(B132=1,"",TrackingWorksheet!F137)</f>
        <v/>
      </c>
      <c r="D132" s="20" t="str">
        <f>IF(B132=1,"",IF(AND(TrackingWorksheet!B137&lt;&gt;"",TrackingWorksheet!B137&lt;=WeeklySummary!$C$7,OR(TrackingWorksheet!C137="",TrackingWorksheet!C137&gt;=WeeklySummary!$C$6)),1,0))</f>
        <v/>
      </c>
      <c r="E132" s="10" t="str">
        <f>IF(B132=1,"",IF(AND(TrackingWorksheet!G137 &lt;&gt;"",TrackingWorksheet!G137&lt;=WeeklySummary!$C$7, TrackingWorksheet!H137=Lists!$D$4), "Y", "N"))</f>
        <v/>
      </c>
      <c r="F132" s="10" t="str">
        <f>IF(B132=1,"",IF(AND(TrackingWorksheet!I137 &lt;&gt;"", TrackingWorksheet!I137&lt;=WeeklySummary!$C$7, TrackingWorksheet!J137=Lists!$D$4), "Y", "N"))</f>
        <v/>
      </c>
      <c r="G132" s="10" t="str">
        <f>IF(B132=1,"",IF(AND(TrackingWorksheet!G137 &lt;&gt;"",TrackingWorksheet!G137&lt;=WeeklySummary!$C$7, TrackingWorksheet!H137=Lists!$D$5), "Y", "N"))</f>
        <v/>
      </c>
      <c r="H132" s="10" t="str">
        <f>IF(B132=1,"",IF(AND(TrackingWorksheet!I137 &lt;&gt;"", TrackingWorksheet!I137&lt;=WeeklySummary!$C$7, TrackingWorksheet!J137=Lists!$D$5), "Y", "N"))</f>
        <v/>
      </c>
      <c r="I132" s="20" t="str">
        <f>IF(B132=1,"",IF(AND(TrackingWorksheet!G137 &lt;&gt;"", TrackingWorksheet!G137&lt;=WeeklySummary!$C$7, TrackingWorksheet!H137=Lists!$D$6), 1, 0))</f>
        <v/>
      </c>
      <c r="J132" s="20" t="str">
        <f t="shared" si="29"/>
        <v/>
      </c>
      <c r="K132" s="10" t="str">
        <f>IF(B132=1,"",IF(AND(TrackingWorksheet!I137&lt;=WeeklySummary!$C$7,TrackingWorksheet!K137="YES"),0,IF(AND(AND(OR(E132="Y",F132="Y"),E132&lt;&gt;F132),G132&lt;&gt;"Y", H132&lt;&gt;"Y"), 1, 0)))</f>
        <v/>
      </c>
      <c r="L132" s="20" t="str">
        <f t="shared" si="30"/>
        <v/>
      </c>
      <c r="M132" s="10" t="str">
        <f t="shared" si="31"/>
        <v/>
      </c>
      <c r="N132" s="20" t="str">
        <f t="shared" si="32"/>
        <v/>
      </c>
      <c r="O132" s="10" t="str">
        <f>IF(B132=1,"",IF(AND(TrackingWorksheet!I137&lt;=WeeklySummary!$C$7,TrackingWorksheet!K137="YES"),0,IF(AND(AND(OR(G132="Y",H132="Y"),G132&lt;&gt;H132),E132&lt;&gt;"Y", F132&lt;&gt;"Y"), 1, 0)))</f>
        <v/>
      </c>
      <c r="P132" s="20" t="str">
        <f t="shared" si="33"/>
        <v/>
      </c>
      <c r="Q132" s="10" t="str">
        <f t="shared" si="34"/>
        <v/>
      </c>
      <c r="R132" s="10" t="str">
        <f t="shared" si="35"/>
        <v/>
      </c>
      <c r="S132" s="10" t="str">
        <f>IF(B132=1,"",IF(AND(OR(AND(TrackingWorksheet!H137=Lists!$D$7,TrackingWorksheet!H137=TrackingWorksheet!J137),TrackingWorksheet!H137&lt;&gt;TrackingWorksheet!J137),TrackingWorksheet!K137="YES",TrackingWorksheet!H137&lt;&gt;Lists!$D$6,TrackingWorksheet!G137&lt;=WeeklySummary!$C$7,TrackingWorksheet!I137&lt;=WeeklySummary!$C$7),1,0))</f>
        <v/>
      </c>
      <c r="T132" s="10" t="str">
        <f t="shared" si="36"/>
        <v/>
      </c>
      <c r="U132" s="10" t="str">
        <f>IF($B132=1,"",IF(TrackingWorksheet!$K137="YES",1, 0)*D132)</f>
        <v/>
      </c>
      <c r="V132" s="20">
        <f t="shared" ref="V132:V195" si="39">MAX(L132,P132)</f>
        <v>0</v>
      </c>
      <c r="W132" s="20">
        <f t="shared" ref="W132:W195" si="40" xml:space="preserve"> MAX(N132,R132,T132,J132,AT132, U132)</f>
        <v>0</v>
      </c>
      <c r="X132" s="10" t="str">
        <f>IF($B132=1,"",IF(AND(TrackingWorksheet!$L137&lt;&gt;"", TrackingWorksheet!$L137&gt;=WeeklySummary!$C$6,TrackingWorksheet!$L137&lt;=WeeklySummary!$C$7,OR(TrackingWorksheet!$H137=Lists!$D$4,TrackingWorksheet!$J137=Lists!$D$4)), 1, 0))</f>
        <v/>
      </c>
      <c r="Y132" s="10" t="str">
        <f>IF($B132=1,"",IF(AND(TrackingWorksheet!$L137&lt;&gt;"", TrackingWorksheet!$L137&gt;=WeeklySummary!$C$6,TrackingWorksheet!$L137&lt;=WeeklySummary!$C$7,OR(TrackingWorksheet!$H137=Lists!$D$5,TrackingWorksheet!$J137=Lists!$D$5)), 1, 0))</f>
        <v/>
      </c>
      <c r="Z132" s="10" t="str">
        <f>IF($B132=1,"",IF(AND(TrackingWorksheet!$L137&lt;&gt;"", TrackingWorksheet!$L137&gt;=WeeklySummary!$C$6,TrackingWorksheet!$L137&lt;=WeeklySummary!$C$7,OR(TrackingWorksheet!$H137=Lists!$D$6,TrackingWorksheet!$J137=Lists!$D$6)), 1, 0))</f>
        <v/>
      </c>
      <c r="AA132" s="19" t="str">
        <f>IF(B132=1,"",IF(AND(TrackingWorksheet!M137&lt;&gt;"",TrackingWorksheet!M137&lt;=WeeklySummary!$C$7),1,0)*D132)</f>
        <v/>
      </c>
      <c r="AB132" s="19" t="str">
        <f>IF(B132=1,"",IF(AND(TrackingWorksheet!N137&lt;&gt;"",TrackingWorksheet!N137&lt;=WeeklySummary!$C$7),1,0)*D132)</f>
        <v/>
      </c>
      <c r="AC132" s="19" t="str">
        <f>IF(B132=1,"",TrackingWorksheet!T137)</f>
        <v/>
      </c>
      <c r="AD132" s="19" t="str">
        <f>IF(B132=1,"",IF(D132*AND(TrackingWorksheet!S137&gt;=Calculations!$BD$3,TrackingWorksheet!U137="",TrackingWorksheet!K137="YES"),1,0))</f>
        <v/>
      </c>
      <c r="AE132" s="19" t="str">
        <f>IF($B132=1,"",IF(AND(TrackingWorksheet!$S137&gt;$BE$3,TrackingWorksheet!$T137=Lists!$P$4),1, 0)*D132)</f>
        <v/>
      </c>
      <c r="AF132" s="19" t="str">
        <f>IF($B132=1,"",IF(AND(TrackingWorksheet!$U137&gt;$BE$3,TrackingWorksheet!$V137=Lists!$P$4),1, 0)*D132)</f>
        <v/>
      </c>
      <c r="AG132" s="19" t="str">
        <f>IF($B132=1,"",IF(AND(TrackingWorksheet!$W137&gt;$BE$3,TrackingWorksheet!$X137=Lists!$P$4),1, 0)*D132)</f>
        <v/>
      </c>
      <c r="AH132" s="19" t="str">
        <f>IF($B132=1,"",IF(AND(TrackingWorksheet!$Y137&gt;$BE$3,TrackingWorksheet!$Z137=Lists!$P$4),1, 0)*D132)</f>
        <v/>
      </c>
      <c r="AI132" s="19" t="str">
        <f>IF($B132=1,"",IF(AND(TrackingWorksheet!$AA137&gt;$BE$3,TrackingWorksheet!$AB137=Lists!$P$4),1, 0)*D132)</f>
        <v/>
      </c>
      <c r="AJ132" s="19" t="str">
        <f>IF($B132=1,"",IF(AND(TrackingWorksheet!$S137&gt;$BE$3,TrackingWorksheet!$T137=Lists!$P$5),1, 0)*D132)</f>
        <v/>
      </c>
      <c r="AK132" s="19" t="str">
        <f>IF($B132=1,"",IF(AND(TrackingWorksheet!$U137&gt;$BE$3,TrackingWorksheet!$V137=Lists!$P$5),1, 0)*D132)</f>
        <v/>
      </c>
      <c r="AL132" s="19" t="str">
        <f>IF($B132=1,"",IF(AND(TrackingWorksheet!$W137&gt;$BE$3,TrackingWorksheet!$X137=Lists!$P$5),1, 0)*D132)</f>
        <v/>
      </c>
      <c r="AM132" s="19" t="str">
        <f>IF($B132=1,"",IF(AND(TrackingWorksheet!$Y137&gt;$BE$3,TrackingWorksheet!$Z137=Lists!$P$5),1, 0)*D132)</f>
        <v/>
      </c>
      <c r="AN132" s="19" t="str">
        <f>IF($B132=1,"",IF(AND(TrackingWorksheet!$AA137&gt;$BE$3,TrackingWorksheet!$AB137=Lists!$P$5),1, 0)*D132)</f>
        <v/>
      </c>
      <c r="AO132" s="19" t="str">
        <f>IF($B132=1,"",IF(AND(TrackingWorksheet!$S137&gt;$BE$3,TrackingWorksheet!$T137=Lists!$P$6),1, 0)*D132)</f>
        <v/>
      </c>
      <c r="AP132" s="19" t="str">
        <f>IF($B132=1,"",IF(AND(TrackingWorksheet!$U137&gt;$BE$3,TrackingWorksheet!$V137=Lists!$P$6),1, 0)*D132)</f>
        <v/>
      </c>
      <c r="AQ132" s="19" t="str">
        <f>IF($B132=1,"",IF(AND(TrackingWorksheet!$W137&gt;$BE$3,TrackingWorksheet!$X137=Lists!$P$6),1, 0)*D132)</f>
        <v/>
      </c>
      <c r="AR132" s="19" t="str">
        <f>IF($B132=1,"",IF(AND(TrackingWorksheet!$Y137&gt;$BE$3,TrackingWorksheet!$Z137=Lists!$P$6),1, 0)*D132)</f>
        <v/>
      </c>
      <c r="AS132" s="19" t="str">
        <f>IF($B132=1,"",IF(AND(TrackingWorksheet!$AA137&gt;$BE$3,TrackingWorksheet!$AB137=Lists!$P$6),1, 0)*D132)</f>
        <v/>
      </c>
      <c r="AT132" s="19">
        <f t="shared" ref="AT132:AT195" si="41">MAX(AE132:AS132)</f>
        <v>0</v>
      </c>
      <c r="AU132" s="19" t="str">
        <f>IF(B132=1,"",IF(AND(TrackingWorksheet!K137="",TrackingWorksheet!M137="", TrackingWorksheet!N137="", TrackingWorksheet!S137="", TrackingWorksheet!V137="", TrackingWorksheet!W137="", TrackingWorksheet!Y137="", TrackingWorksheet!AA137="", V132=1),1,0)*D132)</f>
        <v/>
      </c>
      <c r="AV132" s="19" t="str">
        <f>IF(B132=1,"",IF(D132*AND(TrackingWorksheet!U137&gt;Calculations!$BE$3,TrackingWorksheet!K137="YES"),1,0))</f>
        <v/>
      </c>
      <c r="AW132" s="19" t="str">
        <f>IF(B132=1,"",IF(D132*AND(TrackingWorksheet!W137&gt;Calculations!$BE$3,TrackingWorksheet!K137="YES"),1,0))</f>
        <v/>
      </c>
      <c r="AX132" s="19">
        <f t="shared" ref="AX132:AX195" si="42">MAX(AV132:AW132)</f>
        <v>0</v>
      </c>
      <c r="AY132" s="19">
        <f t="shared" si="38"/>
        <v>0</v>
      </c>
      <c r="AZ132" s="27" t="str">
        <f>IF(B132=1,"",IF(TrackingWorksheet!Q137="","",TrackingWorksheet!Q137))</f>
        <v/>
      </c>
      <c r="BB132" s="4"/>
      <c r="BC132" s="4"/>
      <c r="BD132" s="4"/>
      <c r="BE132" s="4"/>
      <c r="BF132" s="4"/>
      <c r="BG132" s="4" t="str">
        <f>IF(B132=1,"",IF(AND(N132=1,TrackingWorksheet!$I137+14&lt;=WeeklySummary!$C$7),1,0))</f>
        <v/>
      </c>
      <c r="BH132" s="4" t="str">
        <f>IF(B132=1,"",IF(AND(R132=1,TrackingWorksheet!$I137+14&lt;=WeeklySummary!$C$7),1,0))</f>
        <v/>
      </c>
      <c r="BI132" s="4" t="str">
        <f>IF(B132=1,"",IF(AND(J132=1,TrackingWorksheet!$G137+14&lt;=WeeklySummary!$C$7),1,0))</f>
        <v/>
      </c>
      <c r="BJ132" s="4" t="str">
        <f>IF(B132=1,"",IF(AND(T132=1,TrackingWorksheet!$I137+14&lt;=WeeklySummary!$C$7),1,0))</f>
        <v/>
      </c>
      <c r="BK132" s="4" t="str">
        <f>IF(B132=1,"",IF(AND(T132=1,TrackingWorksheet!$G137+14&lt;=WeeklySummary!$C$7),1,0))</f>
        <v/>
      </c>
      <c r="BL132" s="4">
        <f t="shared" si="37"/>
        <v>0</v>
      </c>
    </row>
    <row r="133" spans="2:64" x14ac:dyDescent="0.25">
      <c r="B133" s="27">
        <f>IF(AND(ISBLANK(TrackingWorksheet!B138),ISBLANK(TrackingWorksheet!C138),ISBLANK(TrackingWorksheet!G138),ISBLANK(TrackingWorksheet!H138),
ISBLANK(TrackingWorksheet!I138),ISBLANK(TrackingWorksheet!J138),ISBLANK(TrackingWorksheet!M138),
ISBLANK(TrackingWorksheet!N140)),1,0)</f>
        <v>1</v>
      </c>
      <c r="C133" s="12" t="str">
        <f>IF(B133=1,"",TrackingWorksheet!F138)</f>
        <v/>
      </c>
      <c r="D133" s="20" t="str">
        <f>IF(B133=1,"",IF(AND(TrackingWorksheet!B138&lt;&gt;"",TrackingWorksheet!B138&lt;=WeeklySummary!$C$7,OR(TrackingWorksheet!C138="",TrackingWorksheet!C138&gt;=WeeklySummary!$C$6)),1,0))</f>
        <v/>
      </c>
      <c r="E133" s="10" t="str">
        <f>IF(B133=1,"",IF(AND(TrackingWorksheet!G138 &lt;&gt;"",TrackingWorksheet!G138&lt;=WeeklySummary!$C$7, TrackingWorksheet!H138=Lists!$D$4), "Y", "N"))</f>
        <v/>
      </c>
      <c r="F133" s="10" t="str">
        <f>IF(B133=1,"",IF(AND(TrackingWorksheet!I138 &lt;&gt;"", TrackingWorksheet!I138&lt;=WeeklySummary!$C$7, TrackingWorksheet!J138=Lists!$D$4), "Y", "N"))</f>
        <v/>
      </c>
      <c r="G133" s="10" t="str">
        <f>IF(B133=1,"",IF(AND(TrackingWorksheet!G138 &lt;&gt;"",TrackingWorksheet!G138&lt;=WeeklySummary!$C$7, TrackingWorksheet!H138=Lists!$D$5), "Y", "N"))</f>
        <v/>
      </c>
      <c r="H133" s="10" t="str">
        <f>IF(B133=1,"",IF(AND(TrackingWorksheet!I138 &lt;&gt;"", TrackingWorksheet!I138&lt;=WeeklySummary!$C$7, TrackingWorksheet!J138=Lists!$D$5), "Y", "N"))</f>
        <v/>
      </c>
      <c r="I133" s="20" t="str">
        <f>IF(B133=1,"",IF(AND(TrackingWorksheet!G138 &lt;&gt;"", TrackingWorksheet!G138&lt;=WeeklySummary!$C$7, TrackingWorksheet!H138=Lists!$D$6), 1, 0))</f>
        <v/>
      </c>
      <c r="J133" s="20" t="str">
        <f t="shared" ref="J133:J196" si="43">IF(B133=1,"",I133*D133)</f>
        <v/>
      </c>
      <c r="K133" s="10" t="str">
        <f>IF(B133=1,"",IF(AND(TrackingWorksheet!I138&lt;=WeeklySummary!$C$7,TrackingWorksheet!K138="YES"),0,IF(AND(AND(OR(E133="Y",F133="Y"),E133&lt;&gt;F133),G133&lt;&gt;"Y", H133&lt;&gt;"Y"), 1, 0)))</f>
        <v/>
      </c>
      <c r="L133" s="20" t="str">
        <f t="shared" ref="L133:L196" si="44">IF(B133=1,"",K133*D133)</f>
        <v/>
      </c>
      <c r="M133" s="10" t="str">
        <f t="shared" ref="M133:M196" si="45">IF(B133=1,"",IF(AND(E133="Y", F133="Y"), 1, 0))</f>
        <v/>
      </c>
      <c r="N133" s="20" t="str">
        <f t="shared" ref="N133:N196" si="46">IF(B133=1,"",M133*D133)</f>
        <v/>
      </c>
      <c r="O133" s="10" t="str">
        <f>IF(B133=1,"",IF(AND(TrackingWorksheet!I138&lt;=WeeklySummary!$C$7,TrackingWorksheet!K138="YES"),0,IF(AND(AND(OR(G133="Y",H133="Y"),G133&lt;&gt;H133),E133&lt;&gt;"Y", F133&lt;&gt;"Y"), 1, 0)))</f>
        <v/>
      </c>
      <c r="P133" s="20" t="str">
        <f t="shared" ref="P133:P196" si="47">IF(B133=1,"",O133*D133)</f>
        <v/>
      </c>
      <c r="Q133" s="10" t="str">
        <f t="shared" ref="Q133:Q196" si="48">IF(B133=1,"",IF(AND(G133="Y", H133="Y"), 1, 0))</f>
        <v/>
      </c>
      <c r="R133" s="10" t="str">
        <f t="shared" ref="R133:R196" si="49">IF(B133=1,"",Q133*D133)</f>
        <v/>
      </c>
      <c r="S133" s="10" t="str">
        <f>IF(B133=1,"",IF(AND(OR(AND(TrackingWorksheet!H138=Lists!$D$7,TrackingWorksheet!H138=TrackingWorksheet!J138),TrackingWorksheet!H138&lt;&gt;TrackingWorksheet!J138),TrackingWorksheet!K138="YES",TrackingWorksheet!H138&lt;&gt;Lists!$D$6,TrackingWorksheet!G138&lt;=WeeklySummary!$C$7,TrackingWorksheet!I138&lt;=WeeklySummary!$C$7),1,0))</f>
        <v/>
      </c>
      <c r="T133" s="10" t="str">
        <f t="shared" ref="T133:T196" si="50">IF(B133=1,"",S133*D133)</f>
        <v/>
      </c>
      <c r="U133" s="10" t="str">
        <f>IF($B133=1,"",IF(TrackingWorksheet!$K138="YES",1, 0)*D133)</f>
        <v/>
      </c>
      <c r="V133" s="20">
        <f t="shared" si="39"/>
        <v>0</v>
      </c>
      <c r="W133" s="20">
        <f t="shared" si="40"/>
        <v>0</v>
      </c>
      <c r="X133" s="10" t="str">
        <f>IF($B133=1,"",IF(AND(TrackingWorksheet!$L138&lt;&gt;"", TrackingWorksheet!$L138&gt;=WeeklySummary!$C$6,TrackingWorksheet!$L138&lt;=WeeklySummary!$C$7,OR(TrackingWorksheet!$H138=Lists!$D$4,TrackingWorksheet!$J138=Lists!$D$4)), 1, 0))</f>
        <v/>
      </c>
      <c r="Y133" s="10" t="str">
        <f>IF($B133=1,"",IF(AND(TrackingWorksheet!$L138&lt;&gt;"", TrackingWorksheet!$L138&gt;=WeeklySummary!$C$6,TrackingWorksheet!$L138&lt;=WeeklySummary!$C$7,OR(TrackingWorksheet!$H138=Lists!$D$5,TrackingWorksheet!$J138=Lists!$D$5)), 1, 0))</f>
        <v/>
      </c>
      <c r="Z133" s="10" t="str">
        <f>IF($B133=1,"",IF(AND(TrackingWorksheet!$L138&lt;&gt;"", TrackingWorksheet!$L138&gt;=WeeklySummary!$C$6,TrackingWorksheet!$L138&lt;=WeeklySummary!$C$7,OR(TrackingWorksheet!$H138=Lists!$D$6,TrackingWorksheet!$J138=Lists!$D$6)), 1, 0))</f>
        <v/>
      </c>
      <c r="AA133" s="19" t="str">
        <f>IF(B133=1,"",IF(AND(TrackingWorksheet!M138&lt;&gt;"",TrackingWorksheet!M138&lt;=WeeklySummary!$C$7),1,0)*D133)</f>
        <v/>
      </c>
      <c r="AB133" s="19" t="str">
        <f>IF(B133=1,"",IF(AND(TrackingWorksheet!N138&lt;&gt;"",TrackingWorksheet!N138&lt;=WeeklySummary!$C$7),1,0)*D133)</f>
        <v/>
      </c>
      <c r="AC133" s="19" t="str">
        <f>IF(B133=1,"",TrackingWorksheet!T138)</f>
        <v/>
      </c>
      <c r="AD133" s="19" t="str">
        <f>IF(B133=1,"",IF(D133*AND(TrackingWorksheet!S138&gt;=Calculations!$BD$3,TrackingWorksheet!U138="",TrackingWorksheet!K138="YES"),1,0))</f>
        <v/>
      </c>
      <c r="AE133" s="19" t="str">
        <f>IF($B133=1,"",IF(AND(TrackingWorksheet!$S138&gt;$BE$3,TrackingWorksheet!$T138=Lists!$P$4),1, 0)*D133)</f>
        <v/>
      </c>
      <c r="AF133" s="19" t="str">
        <f>IF($B133=1,"",IF(AND(TrackingWorksheet!$U138&gt;$BE$3,TrackingWorksheet!$V138=Lists!$P$4),1, 0)*D133)</f>
        <v/>
      </c>
      <c r="AG133" s="19" t="str">
        <f>IF($B133=1,"",IF(AND(TrackingWorksheet!$W138&gt;$BE$3,TrackingWorksheet!$X138=Lists!$P$4),1, 0)*D133)</f>
        <v/>
      </c>
      <c r="AH133" s="19" t="str">
        <f>IF($B133=1,"",IF(AND(TrackingWorksheet!$Y138&gt;$BE$3,TrackingWorksheet!$Z138=Lists!$P$4),1, 0)*D133)</f>
        <v/>
      </c>
      <c r="AI133" s="19" t="str">
        <f>IF($B133=1,"",IF(AND(TrackingWorksheet!$AA138&gt;$BE$3,TrackingWorksheet!$AB138=Lists!$P$4),1, 0)*D133)</f>
        <v/>
      </c>
      <c r="AJ133" s="19" t="str">
        <f>IF($B133=1,"",IF(AND(TrackingWorksheet!$S138&gt;$BE$3,TrackingWorksheet!$T138=Lists!$P$5),1, 0)*D133)</f>
        <v/>
      </c>
      <c r="AK133" s="19" t="str">
        <f>IF($B133=1,"",IF(AND(TrackingWorksheet!$U138&gt;$BE$3,TrackingWorksheet!$V138=Lists!$P$5),1, 0)*D133)</f>
        <v/>
      </c>
      <c r="AL133" s="19" t="str">
        <f>IF($B133=1,"",IF(AND(TrackingWorksheet!$W138&gt;$BE$3,TrackingWorksheet!$X138=Lists!$P$5),1, 0)*D133)</f>
        <v/>
      </c>
      <c r="AM133" s="19" t="str">
        <f>IF($B133=1,"",IF(AND(TrackingWorksheet!$Y138&gt;$BE$3,TrackingWorksheet!$Z138=Lists!$P$5),1, 0)*D133)</f>
        <v/>
      </c>
      <c r="AN133" s="19" t="str">
        <f>IF($B133=1,"",IF(AND(TrackingWorksheet!$AA138&gt;$BE$3,TrackingWorksheet!$AB138=Lists!$P$5),1, 0)*D133)</f>
        <v/>
      </c>
      <c r="AO133" s="19" t="str">
        <f>IF($B133=1,"",IF(AND(TrackingWorksheet!$S138&gt;$BE$3,TrackingWorksheet!$T138=Lists!$P$6),1, 0)*D133)</f>
        <v/>
      </c>
      <c r="AP133" s="19" t="str">
        <f>IF($B133=1,"",IF(AND(TrackingWorksheet!$U138&gt;$BE$3,TrackingWorksheet!$V138=Lists!$P$6),1, 0)*D133)</f>
        <v/>
      </c>
      <c r="AQ133" s="19" t="str">
        <f>IF($B133=1,"",IF(AND(TrackingWorksheet!$W138&gt;$BE$3,TrackingWorksheet!$X138=Lists!$P$6),1, 0)*D133)</f>
        <v/>
      </c>
      <c r="AR133" s="19" t="str">
        <f>IF($B133=1,"",IF(AND(TrackingWorksheet!$Y138&gt;$BE$3,TrackingWorksheet!$Z138=Lists!$P$6),1, 0)*D133)</f>
        <v/>
      </c>
      <c r="AS133" s="19" t="str">
        <f>IF($B133=1,"",IF(AND(TrackingWorksheet!$AA138&gt;$BE$3,TrackingWorksheet!$AB138=Lists!$P$6),1, 0)*D133)</f>
        <v/>
      </c>
      <c r="AT133" s="19">
        <f t="shared" si="41"/>
        <v>0</v>
      </c>
      <c r="AU133" s="19" t="str">
        <f>IF(B133=1,"",IF(AND(TrackingWorksheet!K138="",TrackingWorksheet!M138="", TrackingWorksheet!N138="", TrackingWorksheet!S138="", TrackingWorksheet!V138="", TrackingWorksheet!W138="", TrackingWorksheet!Y138="", TrackingWorksheet!AA138="", V133=1),1,0)*D133)</f>
        <v/>
      </c>
      <c r="AV133" s="19" t="str">
        <f>IF(B133=1,"",IF(D133*AND(TrackingWorksheet!U138&gt;Calculations!$BE$3,TrackingWorksheet!K138="YES"),1,0))</f>
        <v/>
      </c>
      <c r="AW133" s="19" t="str">
        <f>IF(B133=1,"",IF(D133*AND(TrackingWorksheet!W138&gt;Calculations!$BE$3,TrackingWorksheet!K138="YES"),1,0))</f>
        <v/>
      </c>
      <c r="AX133" s="19">
        <f t="shared" si="42"/>
        <v>0</v>
      </c>
      <c r="AY133" s="19">
        <f t="shared" si="38"/>
        <v>0</v>
      </c>
      <c r="AZ133" s="27" t="str">
        <f>IF(B133=1,"",IF(TrackingWorksheet!Q138="","",TrackingWorksheet!Q138))</f>
        <v/>
      </c>
      <c r="BB133" s="4"/>
      <c r="BC133" s="4"/>
      <c r="BD133" s="4"/>
      <c r="BE133" s="4"/>
      <c r="BF133" s="4"/>
      <c r="BG133" s="4" t="str">
        <f>IF(B133=1,"",IF(AND(N133=1,TrackingWorksheet!$I138+14&lt;=WeeklySummary!$C$7),1,0))</f>
        <v/>
      </c>
      <c r="BH133" s="4" t="str">
        <f>IF(B133=1,"",IF(AND(R133=1,TrackingWorksheet!$I138+14&lt;=WeeklySummary!$C$7),1,0))</f>
        <v/>
      </c>
      <c r="BI133" s="4" t="str">
        <f>IF(B133=1,"",IF(AND(J133=1,TrackingWorksheet!$G138+14&lt;=WeeklySummary!$C$7),1,0))</f>
        <v/>
      </c>
      <c r="BJ133" s="4" t="str">
        <f>IF(B133=1,"",IF(AND(T133=1,TrackingWorksheet!$I138+14&lt;=WeeklySummary!$C$7),1,0))</f>
        <v/>
      </c>
      <c r="BK133" s="4" t="str">
        <f>IF(B133=1,"",IF(AND(T133=1,TrackingWorksheet!$G138+14&lt;=WeeklySummary!$C$7),1,0))</f>
        <v/>
      </c>
      <c r="BL133" s="4">
        <f t="shared" ref="BL133:BL196" si="51">MAX(BG133:BK133)</f>
        <v>0</v>
      </c>
    </row>
    <row r="134" spans="2:64" x14ac:dyDescent="0.25">
      <c r="B134" s="27">
        <f>IF(AND(ISBLANK(TrackingWorksheet!B139),ISBLANK(TrackingWorksheet!C139),ISBLANK(TrackingWorksheet!G139),ISBLANK(TrackingWorksheet!H139),
ISBLANK(TrackingWorksheet!I139),ISBLANK(TrackingWorksheet!J139),ISBLANK(TrackingWorksheet!M139),
ISBLANK(TrackingWorksheet!N141)),1,0)</f>
        <v>1</v>
      </c>
      <c r="C134" s="12" t="str">
        <f>IF(B134=1,"",TrackingWorksheet!F139)</f>
        <v/>
      </c>
      <c r="D134" s="20" t="str">
        <f>IF(B134=1,"",IF(AND(TrackingWorksheet!B139&lt;&gt;"",TrackingWorksheet!B139&lt;=WeeklySummary!$C$7,OR(TrackingWorksheet!C139="",TrackingWorksheet!C139&gt;=WeeklySummary!$C$6)),1,0))</f>
        <v/>
      </c>
      <c r="E134" s="10" t="str">
        <f>IF(B134=1,"",IF(AND(TrackingWorksheet!G139 &lt;&gt;"",TrackingWorksheet!G139&lt;=WeeklySummary!$C$7, TrackingWorksheet!H139=Lists!$D$4), "Y", "N"))</f>
        <v/>
      </c>
      <c r="F134" s="10" t="str">
        <f>IF(B134=1,"",IF(AND(TrackingWorksheet!I139 &lt;&gt;"", TrackingWorksheet!I139&lt;=WeeklySummary!$C$7, TrackingWorksheet!J139=Lists!$D$4), "Y", "N"))</f>
        <v/>
      </c>
      <c r="G134" s="10" t="str">
        <f>IF(B134=1,"",IF(AND(TrackingWorksheet!G139 &lt;&gt;"",TrackingWorksheet!G139&lt;=WeeklySummary!$C$7, TrackingWorksheet!H139=Lists!$D$5), "Y", "N"))</f>
        <v/>
      </c>
      <c r="H134" s="10" t="str">
        <f>IF(B134=1,"",IF(AND(TrackingWorksheet!I139 &lt;&gt;"", TrackingWorksheet!I139&lt;=WeeklySummary!$C$7, TrackingWorksheet!J139=Lists!$D$5), "Y", "N"))</f>
        <v/>
      </c>
      <c r="I134" s="20" t="str">
        <f>IF(B134=1,"",IF(AND(TrackingWorksheet!G139 &lt;&gt;"", TrackingWorksheet!G139&lt;=WeeklySummary!$C$7, TrackingWorksheet!H139=Lists!$D$6), 1, 0))</f>
        <v/>
      </c>
      <c r="J134" s="20" t="str">
        <f t="shared" si="43"/>
        <v/>
      </c>
      <c r="K134" s="10" t="str">
        <f>IF(B134=1,"",IF(AND(TrackingWorksheet!I139&lt;=WeeklySummary!$C$7,TrackingWorksheet!K139="YES"),0,IF(AND(AND(OR(E134="Y",F134="Y"),E134&lt;&gt;F134),G134&lt;&gt;"Y", H134&lt;&gt;"Y"), 1, 0)))</f>
        <v/>
      </c>
      <c r="L134" s="20" t="str">
        <f t="shared" si="44"/>
        <v/>
      </c>
      <c r="M134" s="10" t="str">
        <f t="shared" si="45"/>
        <v/>
      </c>
      <c r="N134" s="20" t="str">
        <f t="shared" si="46"/>
        <v/>
      </c>
      <c r="O134" s="10" t="str">
        <f>IF(B134=1,"",IF(AND(TrackingWorksheet!I139&lt;=WeeklySummary!$C$7,TrackingWorksheet!K139="YES"),0,IF(AND(AND(OR(G134="Y",H134="Y"),G134&lt;&gt;H134),E134&lt;&gt;"Y", F134&lt;&gt;"Y"), 1, 0)))</f>
        <v/>
      </c>
      <c r="P134" s="20" t="str">
        <f t="shared" si="47"/>
        <v/>
      </c>
      <c r="Q134" s="10" t="str">
        <f t="shared" si="48"/>
        <v/>
      </c>
      <c r="R134" s="10" t="str">
        <f t="shared" si="49"/>
        <v/>
      </c>
      <c r="S134" s="10" t="str">
        <f>IF(B134=1,"",IF(AND(OR(AND(TrackingWorksheet!H139=Lists!$D$7,TrackingWorksheet!H139=TrackingWorksheet!J139),TrackingWorksheet!H139&lt;&gt;TrackingWorksheet!J139),TrackingWorksheet!K139="YES",TrackingWorksheet!H139&lt;&gt;Lists!$D$6,TrackingWorksheet!G139&lt;=WeeklySummary!$C$7,TrackingWorksheet!I139&lt;=WeeklySummary!$C$7),1,0))</f>
        <v/>
      </c>
      <c r="T134" s="10" t="str">
        <f t="shared" si="50"/>
        <v/>
      </c>
      <c r="U134" s="10" t="str">
        <f>IF($B134=1,"",IF(TrackingWorksheet!$K139="YES",1, 0)*D134)</f>
        <v/>
      </c>
      <c r="V134" s="20">
        <f t="shared" si="39"/>
        <v>0</v>
      </c>
      <c r="W134" s="20">
        <f t="shared" si="40"/>
        <v>0</v>
      </c>
      <c r="X134" s="10" t="str">
        <f>IF($B134=1,"",IF(AND(TrackingWorksheet!$L139&lt;&gt;"", TrackingWorksheet!$L139&gt;=WeeklySummary!$C$6,TrackingWorksheet!$L139&lt;=WeeklySummary!$C$7,OR(TrackingWorksheet!$H139=Lists!$D$4,TrackingWorksheet!$J139=Lists!$D$4)), 1, 0))</f>
        <v/>
      </c>
      <c r="Y134" s="10" t="str">
        <f>IF($B134=1,"",IF(AND(TrackingWorksheet!$L139&lt;&gt;"", TrackingWorksheet!$L139&gt;=WeeklySummary!$C$6,TrackingWorksheet!$L139&lt;=WeeklySummary!$C$7,OR(TrackingWorksheet!$H139=Lists!$D$5,TrackingWorksheet!$J139=Lists!$D$5)), 1, 0))</f>
        <v/>
      </c>
      <c r="Z134" s="10" t="str">
        <f>IF($B134=1,"",IF(AND(TrackingWorksheet!$L139&lt;&gt;"", TrackingWorksheet!$L139&gt;=WeeklySummary!$C$6,TrackingWorksheet!$L139&lt;=WeeklySummary!$C$7,OR(TrackingWorksheet!$H139=Lists!$D$6,TrackingWorksheet!$J139=Lists!$D$6)), 1, 0))</f>
        <v/>
      </c>
      <c r="AA134" s="19" t="str">
        <f>IF(B134=1,"",IF(AND(TrackingWorksheet!M139&lt;&gt;"",TrackingWorksheet!M139&lt;=WeeklySummary!$C$7),1,0)*D134)</f>
        <v/>
      </c>
      <c r="AB134" s="19" t="str">
        <f>IF(B134=1,"",IF(AND(TrackingWorksheet!N139&lt;&gt;"",TrackingWorksheet!N139&lt;=WeeklySummary!$C$7),1,0)*D134)</f>
        <v/>
      </c>
      <c r="AC134" s="19" t="str">
        <f>IF(B134=1,"",TrackingWorksheet!T139)</f>
        <v/>
      </c>
      <c r="AD134" s="19" t="str">
        <f>IF(B134=1,"",IF(D134*AND(TrackingWorksheet!S139&gt;=Calculations!$BD$3,TrackingWorksheet!U139="",TrackingWorksheet!K139="YES"),1,0))</f>
        <v/>
      </c>
      <c r="AE134" s="19" t="str">
        <f>IF($B134=1,"",IF(AND(TrackingWorksheet!$S139&gt;$BE$3,TrackingWorksheet!$T139=Lists!$P$4),1, 0)*D134)</f>
        <v/>
      </c>
      <c r="AF134" s="19" t="str">
        <f>IF($B134=1,"",IF(AND(TrackingWorksheet!$U139&gt;$BE$3,TrackingWorksheet!$V139=Lists!$P$4),1, 0)*D134)</f>
        <v/>
      </c>
      <c r="AG134" s="19" t="str">
        <f>IF($B134=1,"",IF(AND(TrackingWorksheet!$W139&gt;$BE$3,TrackingWorksheet!$X139=Lists!$P$4),1, 0)*D134)</f>
        <v/>
      </c>
      <c r="AH134" s="19" t="str">
        <f>IF($B134=1,"",IF(AND(TrackingWorksheet!$Y139&gt;$BE$3,TrackingWorksheet!$Z139=Lists!$P$4),1, 0)*D134)</f>
        <v/>
      </c>
      <c r="AI134" s="19" t="str">
        <f>IF($B134=1,"",IF(AND(TrackingWorksheet!$AA139&gt;$BE$3,TrackingWorksheet!$AB139=Lists!$P$4),1, 0)*D134)</f>
        <v/>
      </c>
      <c r="AJ134" s="19" t="str">
        <f>IF($B134=1,"",IF(AND(TrackingWorksheet!$S139&gt;$BE$3,TrackingWorksheet!$T139=Lists!$P$5),1, 0)*D134)</f>
        <v/>
      </c>
      <c r="AK134" s="19" t="str">
        <f>IF($B134=1,"",IF(AND(TrackingWorksheet!$U139&gt;$BE$3,TrackingWorksheet!$V139=Lists!$P$5),1, 0)*D134)</f>
        <v/>
      </c>
      <c r="AL134" s="19" t="str">
        <f>IF($B134=1,"",IF(AND(TrackingWorksheet!$W139&gt;$BE$3,TrackingWorksheet!$X139=Lists!$P$5),1, 0)*D134)</f>
        <v/>
      </c>
      <c r="AM134" s="19" t="str">
        <f>IF($B134=1,"",IF(AND(TrackingWorksheet!$Y139&gt;$BE$3,TrackingWorksheet!$Z139=Lists!$P$5),1, 0)*D134)</f>
        <v/>
      </c>
      <c r="AN134" s="19" t="str">
        <f>IF($B134=1,"",IF(AND(TrackingWorksheet!$AA139&gt;$BE$3,TrackingWorksheet!$AB139=Lists!$P$5),1, 0)*D134)</f>
        <v/>
      </c>
      <c r="AO134" s="19" t="str">
        <f>IF($B134=1,"",IF(AND(TrackingWorksheet!$S139&gt;$BE$3,TrackingWorksheet!$T139=Lists!$P$6),1, 0)*D134)</f>
        <v/>
      </c>
      <c r="AP134" s="19" t="str">
        <f>IF($B134=1,"",IF(AND(TrackingWorksheet!$U139&gt;$BE$3,TrackingWorksheet!$V139=Lists!$P$6),1, 0)*D134)</f>
        <v/>
      </c>
      <c r="AQ134" s="19" t="str">
        <f>IF($B134=1,"",IF(AND(TrackingWorksheet!$W139&gt;$BE$3,TrackingWorksheet!$X139=Lists!$P$6),1, 0)*D134)</f>
        <v/>
      </c>
      <c r="AR134" s="19" t="str">
        <f>IF($B134=1,"",IF(AND(TrackingWorksheet!$Y139&gt;$BE$3,TrackingWorksheet!$Z139=Lists!$P$6),1, 0)*D134)</f>
        <v/>
      </c>
      <c r="AS134" s="19" t="str">
        <f>IF($B134=1,"",IF(AND(TrackingWorksheet!$AA139&gt;$BE$3,TrackingWorksheet!$AB139=Lists!$P$6),1, 0)*D134)</f>
        <v/>
      </c>
      <c r="AT134" s="19">
        <f t="shared" si="41"/>
        <v>0</v>
      </c>
      <c r="AU134" s="19" t="str">
        <f>IF(B134=1,"",IF(AND(TrackingWorksheet!K139="",TrackingWorksheet!M139="", TrackingWorksheet!N139="", TrackingWorksheet!S139="", TrackingWorksheet!V139="", TrackingWorksheet!W139="", TrackingWorksheet!Y139="", TrackingWorksheet!AA139="", V134=1),1,0)*D134)</f>
        <v/>
      </c>
      <c r="AV134" s="19" t="str">
        <f>IF(B134=1,"",IF(D134*AND(TrackingWorksheet!U139&gt;Calculations!$BE$3,TrackingWorksheet!K139="YES"),1,0))</f>
        <v/>
      </c>
      <c r="AW134" s="19" t="str">
        <f>IF(B134=1,"",IF(D134*AND(TrackingWorksheet!W139&gt;Calculations!$BE$3,TrackingWorksheet!K139="YES"),1,0))</f>
        <v/>
      </c>
      <c r="AX134" s="19">
        <f t="shared" si="42"/>
        <v>0</v>
      </c>
      <c r="AY134" s="19">
        <f t="shared" si="38"/>
        <v>0</v>
      </c>
      <c r="AZ134" s="27" t="str">
        <f>IF(B134=1,"",IF(TrackingWorksheet!Q139="","",TrackingWorksheet!Q139))</f>
        <v/>
      </c>
      <c r="BB134" s="4"/>
      <c r="BC134" s="4"/>
      <c r="BD134" s="4"/>
      <c r="BE134" s="4"/>
      <c r="BF134" s="4"/>
      <c r="BG134" s="4" t="str">
        <f>IF(B134=1,"",IF(AND(N134=1,TrackingWorksheet!$I139+14&lt;=WeeklySummary!$C$7),1,0))</f>
        <v/>
      </c>
      <c r="BH134" s="4" t="str">
        <f>IF(B134=1,"",IF(AND(R134=1,TrackingWorksheet!$I139+14&lt;=WeeklySummary!$C$7),1,0))</f>
        <v/>
      </c>
      <c r="BI134" s="4" t="str">
        <f>IF(B134=1,"",IF(AND(J134=1,TrackingWorksheet!$G139+14&lt;=WeeklySummary!$C$7),1,0))</f>
        <v/>
      </c>
      <c r="BJ134" s="4" t="str">
        <f>IF(B134=1,"",IF(AND(T134=1,TrackingWorksheet!$I139+14&lt;=WeeklySummary!$C$7),1,0))</f>
        <v/>
      </c>
      <c r="BK134" s="4" t="str">
        <f>IF(B134=1,"",IF(AND(T134=1,TrackingWorksheet!$G139+14&lt;=WeeklySummary!$C$7),1,0))</f>
        <v/>
      </c>
      <c r="BL134" s="4">
        <f t="shared" si="51"/>
        <v>0</v>
      </c>
    </row>
    <row r="135" spans="2:64" x14ac:dyDescent="0.25">
      <c r="B135" s="27">
        <f>IF(AND(ISBLANK(TrackingWorksheet!B140),ISBLANK(TrackingWorksheet!C140),ISBLANK(TrackingWorksheet!G140),ISBLANK(TrackingWorksheet!H140),
ISBLANK(TrackingWorksheet!I140),ISBLANK(TrackingWorksheet!J140),ISBLANK(TrackingWorksheet!M140),
ISBLANK(TrackingWorksheet!N142)),1,0)</f>
        <v>1</v>
      </c>
      <c r="C135" s="12" t="str">
        <f>IF(B135=1,"",TrackingWorksheet!F140)</f>
        <v/>
      </c>
      <c r="D135" s="20" t="str">
        <f>IF(B135=1,"",IF(AND(TrackingWorksheet!B140&lt;&gt;"",TrackingWorksheet!B140&lt;=WeeklySummary!$C$7,OR(TrackingWorksheet!C140="",TrackingWorksheet!C140&gt;=WeeklySummary!$C$6)),1,0))</f>
        <v/>
      </c>
      <c r="E135" s="10" t="str">
        <f>IF(B135=1,"",IF(AND(TrackingWorksheet!G140 &lt;&gt;"",TrackingWorksheet!G140&lt;=WeeklySummary!$C$7, TrackingWorksheet!H140=Lists!$D$4), "Y", "N"))</f>
        <v/>
      </c>
      <c r="F135" s="10" t="str">
        <f>IF(B135=1,"",IF(AND(TrackingWorksheet!I140 &lt;&gt;"", TrackingWorksheet!I140&lt;=WeeklySummary!$C$7, TrackingWorksheet!J140=Lists!$D$4), "Y", "N"))</f>
        <v/>
      </c>
      <c r="G135" s="10" t="str">
        <f>IF(B135=1,"",IF(AND(TrackingWorksheet!G140 &lt;&gt;"",TrackingWorksheet!G140&lt;=WeeklySummary!$C$7, TrackingWorksheet!H140=Lists!$D$5), "Y", "N"))</f>
        <v/>
      </c>
      <c r="H135" s="10" t="str">
        <f>IF(B135=1,"",IF(AND(TrackingWorksheet!I140 &lt;&gt;"", TrackingWorksheet!I140&lt;=WeeklySummary!$C$7, TrackingWorksheet!J140=Lists!$D$5), "Y", "N"))</f>
        <v/>
      </c>
      <c r="I135" s="20" t="str">
        <f>IF(B135=1,"",IF(AND(TrackingWorksheet!G140 &lt;&gt;"", TrackingWorksheet!G140&lt;=WeeklySummary!$C$7, TrackingWorksheet!H140=Lists!$D$6), 1, 0))</f>
        <v/>
      </c>
      <c r="J135" s="20" t="str">
        <f t="shared" si="43"/>
        <v/>
      </c>
      <c r="K135" s="10" t="str">
        <f>IF(B135=1,"",IF(AND(TrackingWorksheet!I140&lt;=WeeklySummary!$C$7,TrackingWorksheet!K140="YES"),0,IF(AND(AND(OR(E135="Y",F135="Y"),E135&lt;&gt;F135),G135&lt;&gt;"Y", H135&lt;&gt;"Y"), 1, 0)))</f>
        <v/>
      </c>
      <c r="L135" s="20" t="str">
        <f t="shared" si="44"/>
        <v/>
      </c>
      <c r="M135" s="10" t="str">
        <f t="shared" si="45"/>
        <v/>
      </c>
      <c r="N135" s="20" t="str">
        <f t="shared" si="46"/>
        <v/>
      </c>
      <c r="O135" s="10" t="str">
        <f>IF(B135=1,"",IF(AND(TrackingWorksheet!I140&lt;=WeeklySummary!$C$7,TrackingWorksheet!K140="YES"),0,IF(AND(AND(OR(G135="Y",H135="Y"),G135&lt;&gt;H135),E135&lt;&gt;"Y", F135&lt;&gt;"Y"), 1, 0)))</f>
        <v/>
      </c>
      <c r="P135" s="20" t="str">
        <f t="shared" si="47"/>
        <v/>
      </c>
      <c r="Q135" s="10" t="str">
        <f t="shared" si="48"/>
        <v/>
      </c>
      <c r="R135" s="10" t="str">
        <f t="shared" si="49"/>
        <v/>
      </c>
      <c r="S135" s="10" t="str">
        <f>IF(B135=1,"",IF(AND(OR(AND(TrackingWorksheet!H140=Lists!$D$7,TrackingWorksheet!H140=TrackingWorksheet!J140),TrackingWorksheet!H140&lt;&gt;TrackingWorksheet!J140),TrackingWorksheet!K140="YES",TrackingWorksheet!H140&lt;&gt;Lists!$D$6,TrackingWorksheet!G140&lt;=WeeklySummary!$C$7,TrackingWorksheet!I140&lt;=WeeklySummary!$C$7),1,0))</f>
        <v/>
      </c>
      <c r="T135" s="10" t="str">
        <f t="shared" si="50"/>
        <v/>
      </c>
      <c r="U135" s="10" t="str">
        <f>IF($B135=1,"",IF(TrackingWorksheet!$K140="YES",1, 0)*D135)</f>
        <v/>
      </c>
      <c r="V135" s="20">
        <f t="shared" si="39"/>
        <v>0</v>
      </c>
      <c r="W135" s="20">
        <f t="shared" si="40"/>
        <v>0</v>
      </c>
      <c r="X135" s="10" t="str">
        <f>IF($B135=1,"",IF(AND(TrackingWorksheet!$L140&lt;&gt;"", TrackingWorksheet!$L140&gt;=WeeklySummary!$C$6,TrackingWorksheet!$L140&lt;=WeeklySummary!$C$7,OR(TrackingWorksheet!$H140=Lists!$D$4,TrackingWorksheet!$J140=Lists!$D$4)), 1, 0))</f>
        <v/>
      </c>
      <c r="Y135" s="10" t="str">
        <f>IF($B135=1,"",IF(AND(TrackingWorksheet!$L140&lt;&gt;"", TrackingWorksheet!$L140&gt;=WeeklySummary!$C$6,TrackingWorksheet!$L140&lt;=WeeklySummary!$C$7,OR(TrackingWorksheet!$H140=Lists!$D$5,TrackingWorksheet!$J140=Lists!$D$5)), 1, 0))</f>
        <v/>
      </c>
      <c r="Z135" s="10" t="str">
        <f>IF($B135=1,"",IF(AND(TrackingWorksheet!$L140&lt;&gt;"", TrackingWorksheet!$L140&gt;=WeeklySummary!$C$6,TrackingWorksheet!$L140&lt;=WeeklySummary!$C$7,OR(TrackingWorksheet!$H140=Lists!$D$6,TrackingWorksheet!$J140=Lists!$D$6)), 1, 0))</f>
        <v/>
      </c>
      <c r="AA135" s="19" t="str">
        <f>IF(B135=1,"",IF(AND(TrackingWorksheet!M140&lt;&gt;"",TrackingWorksheet!M140&lt;=WeeklySummary!$C$7),1,0)*D135)</f>
        <v/>
      </c>
      <c r="AB135" s="19" t="str">
        <f>IF(B135=1,"",IF(AND(TrackingWorksheet!N140&lt;&gt;"",TrackingWorksheet!N140&lt;=WeeklySummary!$C$7),1,0)*D135)</f>
        <v/>
      </c>
      <c r="AC135" s="19" t="str">
        <f>IF(B135=1,"",TrackingWorksheet!T140)</f>
        <v/>
      </c>
      <c r="AD135" s="19" t="str">
        <f>IF(B135=1,"",IF(D135*AND(TrackingWorksheet!S140&gt;=Calculations!$BD$3,TrackingWorksheet!U140="",TrackingWorksheet!K140="YES"),1,0))</f>
        <v/>
      </c>
      <c r="AE135" s="19" t="str">
        <f>IF($B135=1,"",IF(AND(TrackingWorksheet!$S140&gt;$BE$3,TrackingWorksheet!$T140=Lists!$P$4),1, 0)*D135)</f>
        <v/>
      </c>
      <c r="AF135" s="19" t="str">
        <f>IF($B135=1,"",IF(AND(TrackingWorksheet!$U140&gt;$BE$3,TrackingWorksheet!$V140=Lists!$P$4),1, 0)*D135)</f>
        <v/>
      </c>
      <c r="AG135" s="19" t="str">
        <f>IF($B135=1,"",IF(AND(TrackingWorksheet!$W140&gt;$BE$3,TrackingWorksheet!$X140=Lists!$P$4),1, 0)*D135)</f>
        <v/>
      </c>
      <c r="AH135" s="19" t="str">
        <f>IF($B135=1,"",IF(AND(TrackingWorksheet!$Y140&gt;$BE$3,TrackingWorksheet!$Z140=Lists!$P$4),1, 0)*D135)</f>
        <v/>
      </c>
      <c r="AI135" s="19" t="str">
        <f>IF($B135=1,"",IF(AND(TrackingWorksheet!$AA140&gt;$BE$3,TrackingWorksheet!$AB140=Lists!$P$4),1, 0)*D135)</f>
        <v/>
      </c>
      <c r="AJ135" s="19" t="str">
        <f>IF($B135=1,"",IF(AND(TrackingWorksheet!$S140&gt;$BE$3,TrackingWorksheet!$T140=Lists!$P$5),1, 0)*D135)</f>
        <v/>
      </c>
      <c r="AK135" s="19" t="str">
        <f>IF($B135=1,"",IF(AND(TrackingWorksheet!$U140&gt;$BE$3,TrackingWorksheet!$V140=Lists!$P$5),1, 0)*D135)</f>
        <v/>
      </c>
      <c r="AL135" s="19" t="str">
        <f>IF($B135=1,"",IF(AND(TrackingWorksheet!$W140&gt;$BE$3,TrackingWorksheet!$X140=Lists!$P$5),1, 0)*D135)</f>
        <v/>
      </c>
      <c r="AM135" s="19" t="str">
        <f>IF($B135=1,"",IF(AND(TrackingWorksheet!$Y140&gt;$BE$3,TrackingWorksheet!$Z140=Lists!$P$5),1, 0)*D135)</f>
        <v/>
      </c>
      <c r="AN135" s="19" t="str">
        <f>IF($B135=1,"",IF(AND(TrackingWorksheet!$AA140&gt;$BE$3,TrackingWorksheet!$AB140=Lists!$P$5),1, 0)*D135)</f>
        <v/>
      </c>
      <c r="AO135" s="19" t="str">
        <f>IF($B135=1,"",IF(AND(TrackingWorksheet!$S140&gt;$BE$3,TrackingWorksheet!$T140=Lists!$P$6),1, 0)*D135)</f>
        <v/>
      </c>
      <c r="AP135" s="19" t="str">
        <f>IF($B135=1,"",IF(AND(TrackingWorksheet!$U140&gt;$BE$3,TrackingWorksheet!$V140=Lists!$P$6),1, 0)*D135)</f>
        <v/>
      </c>
      <c r="AQ135" s="19" t="str">
        <f>IF($B135=1,"",IF(AND(TrackingWorksheet!$W140&gt;$BE$3,TrackingWorksheet!$X140=Lists!$P$6),1, 0)*D135)</f>
        <v/>
      </c>
      <c r="AR135" s="19" t="str">
        <f>IF($B135=1,"",IF(AND(TrackingWorksheet!$Y140&gt;$BE$3,TrackingWorksheet!$Z140=Lists!$P$6),1, 0)*D135)</f>
        <v/>
      </c>
      <c r="AS135" s="19" t="str">
        <f>IF($B135=1,"",IF(AND(TrackingWorksheet!$AA140&gt;$BE$3,TrackingWorksheet!$AB140=Lists!$P$6),1, 0)*D135)</f>
        <v/>
      </c>
      <c r="AT135" s="19">
        <f t="shared" si="41"/>
        <v>0</v>
      </c>
      <c r="AU135" s="19" t="str">
        <f>IF(B135=1,"",IF(AND(TrackingWorksheet!K140="",TrackingWorksheet!M140="", TrackingWorksheet!N140="", TrackingWorksheet!S140="", TrackingWorksheet!V140="", TrackingWorksheet!W140="", TrackingWorksheet!Y140="", TrackingWorksheet!AA140="", V135=1),1,0)*D135)</f>
        <v/>
      </c>
      <c r="AV135" s="19" t="str">
        <f>IF(B135=1,"",IF(D135*AND(TrackingWorksheet!U140&gt;Calculations!$BE$3,TrackingWorksheet!K140="YES"),1,0))</f>
        <v/>
      </c>
      <c r="AW135" s="19" t="str">
        <f>IF(B135=1,"",IF(D135*AND(TrackingWorksheet!W140&gt;Calculations!$BE$3,TrackingWorksheet!K140="YES"),1,0))</f>
        <v/>
      </c>
      <c r="AX135" s="19">
        <f t="shared" si="42"/>
        <v>0</v>
      </c>
      <c r="AY135" s="19">
        <f t="shared" si="38"/>
        <v>0</v>
      </c>
      <c r="AZ135" s="27" t="str">
        <f>IF(B135=1,"",IF(TrackingWorksheet!Q140="","",TrackingWorksheet!Q140))</f>
        <v/>
      </c>
      <c r="BB135" s="4"/>
      <c r="BC135" s="4"/>
      <c r="BD135" s="4"/>
      <c r="BE135" s="4"/>
      <c r="BF135" s="4"/>
      <c r="BG135" s="4" t="str">
        <f>IF(B135=1,"",IF(AND(N135=1,TrackingWorksheet!$I140+14&lt;=WeeklySummary!$C$7),1,0))</f>
        <v/>
      </c>
      <c r="BH135" s="4" t="str">
        <f>IF(B135=1,"",IF(AND(R135=1,TrackingWorksheet!$I140+14&lt;=WeeklySummary!$C$7),1,0))</f>
        <v/>
      </c>
      <c r="BI135" s="4" t="str">
        <f>IF(B135=1,"",IF(AND(J135=1,TrackingWorksheet!$G140+14&lt;=WeeklySummary!$C$7),1,0))</f>
        <v/>
      </c>
      <c r="BJ135" s="4" t="str">
        <f>IF(B135=1,"",IF(AND(T135=1,TrackingWorksheet!$I140+14&lt;=WeeklySummary!$C$7),1,0))</f>
        <v/>
      </c>
      <c r="BK135" s="4" t="str">
        <f>IF(B135=1,"",IF(AND(T135=1,TrackingWorksheet!$G140+14&lt;=WeeklySummary!$C$7),1,0))</f>
        <v/>
      </c>
      <c r="BL135" s="4">
        <f t="shared" si="51"/>
        <v>0</v>
      </c>
    </row>
    <row r="136" spans="2:64" x14ac:dyDescent="0.25">
      <c r="B136" s="27">
        <f>IF(AND(ISBLANK(TrackingWorksheet!B141),ISBLANK(TrackingWorksheet!C141),ISBLANK(TrackingWorksheet!G141),ISBLANK(TrackingWorksheet!H141),
ISBLANK(TrackingWorksheet!I141),ISBLANK(TrackingWorksheet!J141),ISBLANK(TrackingWorksheet!M141),
ISBLANK(TrackingWorksheet!N143)),1,0)</f>
        <v>1</v>
      </c>
      <c r="C136" s="12" t="str">
        <f>IF(B136=1,"",TrackingWorksheet!F141)</f>
        <v/>
      </c>
      <c r="D136" s="20" t="str">
        <f>IF(B136=1,"",IF(AND(TrackingWorksheet!B141&lt;&gt;"",TrackingWorksheet!B141&lt;=WeeklySummary!$C$7,OR(TrackingWorksheet!C141="",TrackingWorksheet!C141&gt;=WeeklySummary!$C$6)),1,0))</f>
        <v/>
      </c>
      <c r="E136" s="10" t="str">
        <f>IF(B136=1,"",IF(AND(TrackingWorksheet!G141 &lt;&gt;"",TrackingWorksheet!G141&lt;=WeeklySummary!$C$7, TrackingWorksheet!H141=Lists!$D$4), "Y", "N"))</f>
        <v/>
      </c>
      <c r="F136" s="10" t="str">
        <f>IF(B136=1,"",IF(AND(TrackingWorksheet!I141 &lt;&gt;"", TrackingWorksheet!I141&lt;=WeeklySummary!$C$7, TrackingWorksheet!J141=Lists!$D$4), "Y", "N"))</f>
        <v/>
      </c>
      <c r="G136" s="10" t="str">
        <f>IF(B136=1,"",IF(AND(TrackingWorksheet!G141 &lt;&gt;"",TrackingWorksheet!G141&lt;=WeeklySummary!$C$7, TrackingWorksheet!H141=Lists!$D$5), "Y", "N"))</f>
        <v/>
      </c>
      <c r="H136" s="10" t="str">
        <f>IF(B136=1,"",IF(AND(TrackingWorksheet!I141 &lt;&gt;"", TrackingWorksheet!I141&lt;=WeeklySummary!$C$7, TrackingWorksheet!J141=Lists!$D$5), "Y", "N"))</f>
        <v/>
      </c>
      <c r="I136" s="20" t="str">
        <f>IF(B136=1,"",IF(AND(TrackingWorksheet!G141 &lt;&gt;"", TrackingWorksheet!G141&lt;=WeeklySummary!$C$7, TrackingWorksheet!H141=Lists!$D$6), 1, 0))</f>
        <v/>
      </c>
      <c r="J136" s="20" t="str">
        <f t="shared" si="43"/>
        <v/>
      </c>
      <c r="K136" s="10" t="str">
        <f>IF(B136=1,"",IF(AND(TrackingWorksheet!I141&lt;=WeeklySummary!$C$7,TrackingWorksheet!K141="YES"),0,IF(AND(AND(OR(E136="Y",F136="Y"),E136&lt;&gt;F136),G136&lt;&gt;"Y", H136&lt;&gt;"Y"), 1, 0)))</f>
        <v/>
      </c>
      <c r="L136" s="20" t="str">
        <f t="shared" si="44"/>
        <v/>
      </c>
      <c r="M136" s="10" t="str">
        <f t="shared" si="45"/>
        <v/>
      </c>
      <c r="N136" s="20" t="str">
        <f t="shared" si="46"/>
        <v/>
      </c>
      <c r="O136" s="10" t="str">
        <f>IF(B136=1,"",IF(AND(TrackingWorksheet!I141&lt;=WeeklySummary!$C$7,TrackingWorksheet!K141="YES"),0,IF(AND(AND(OR(G136="Y",H136="Y"),G136&lt;&gt;H136),E136&lt;&gt;"Y", F136&lt;&gt;"Y"), 1, 0)))</f>
        <v/>
      </c>
      <c r="P136" s="20" t="str">
        <f t="shared" si="47"/>
        <v/>
      </c>
      <c r="Q136" s="10" t="str">
        <f t="shared" si="48"/>
        <v/>
      </c>
      <c r="R136" s="10" t="str">
        <f t="shared" si="49"/>
        <v/>
      </c>
      <c r="S136" s="10" t="str">
        <f>IF(B136=1,"",IF(AND(OR(AND(TrackingWorksheet!H141=Lists!$D$7,TrackingWorksheet!H141=TrackingWorksheet!J141),TrackingWorksheet!H141&lt;&gt;TrackingWorksheet!J141),TrackingWorksheet!K141="YES",TrackingWorksheet!H141&lt;&gt;Lists!$D$6,TrackingWorksheet!G141&lt;=WeeklySummary!$C$7,TrackingWorksheet!I141&lt;=WeeklySummary!$C$7),1,0))</f>
        <v/>
      </c>
      <c r="T136" s="10" t="str">
        <f t="shared" si="50"/>
        <v/>
      </c>
      <c r="U136" s="10" t="str">
        <f>IF($B136=1,"",IF(TrackingWorksheet!$K141="YES",1, 0)*D136)</f>
        <v/>
      </c>
      <c r="V136" s="20">
        <f t="shared" si="39"/>
        <v>0</v>
      </c>
      <c r="W136" s="20">
        <f t="shared" si="40"/>
        <v>0</v>
      </c>
      <c r="X136" s="10" t="str">
        <f>IF($B136=1,"",IF(AND(TrackingWorksheet!$L141&lt;&gt;"", TrackingWorksheet!$L141&gt;=WeeklySummary!$C$6,TrackingWorksheet!$L141&lt;=WeeklySummary!$C$7,OR(TrackingWorksheet!$H141=Lists!$D$4,TrackingWorksheet!$J141=Lists!$D$4)), 1, 0))</f>
        <v/>
      </c>
      <c r="Y136" s="10" t="str">
        <f>IF($B136=1,"",IF(AND(TrackingWorksheet!$L141&lt;&gt;"", TrackingWorksheet!$L141&gt;=WeeklySummary!$C$6,TrackingWorksheet!$L141&lt;=WeeklySummary!$C$7,OR(TrackingWorksheet!$H141=Lists!$D$5,TrackingWorksheet!$J141=Lists!$D$5)), 1, 0))</f>
        <v/>
      </c>
      <c r="Z136" s="10" t="str">
        <f>IF($B136=1,"",IF(AND(TrackingWorksheet!$L141&lt;&gt;"", TrackingWorksheet!$L141&gt;=WeeklySummary!$C$6,TrackingWorksheet!$L141&lt;=WeeklySummary!$C$7,OR(TrackingWorksheet!$H141=Lists!$D$6,TrackingWorksheet!$J141=Lists!$D$6)), 1, 0))</f>
        <v/>
      </c>
      <c r="AA136" s="19" t="str">
        <f>IF(B136=1,"",IF(AND(TrackingWorksheet!M141&lt;&gt;"",TrackingWorksheet!M141&lt;=WeeklySummary!$C$7),1,0)*D136)</f>
        <v/>
      </c>
      <c r="AB136" s="19" t="str">
        <f>IF(B136=1,"",IF(AND(TrackingWorksheet!N141&lt;&gt;"",TrackingWorksheet!N141&lt;=WeeklySummary!$C$7),1,0)*D136)</f>
        <v/>
      </c>
      <c r="AC136" s="19" t="str">
        <f>IF(B136=1,"",TrackingWorksheet!T141)</f>
        <v/>
      </c>
      <c r="AD136" s="19" t="str">
        <f>IF(B136=1,"",IF(D136*AND(TrackingWorksheet!S141&gt;=Calculations!$BD$3,TrackingWorksheet!U141="",TrackingWorksheet!K141="YES"),1,0))</f>
        <v/>
      </c>
      <c r="AE136" s="19" t="str">
        <f>IF($B136=1,"",IF(AND(TrackingWorksheet!$S141&gt;$BE$3,TrackingWorksheet!$T141=Lists!$P$4),1, 0)*D136)</f>
        <v/>
      </c>
      <c r="AF136" s="19" t="str">
        <f>IF($B136=1,"",IF(AND(TrackingWorksheet!$U141&gt;$BE$3,TrackingWorksheet!$V141=Lists!$P$4),1, 0)*D136)</f>
        <v/>
      </c>
      <c r="AG136" s="19" t="str">
        <f>IF($B136=1,"",IF(AND(TrackingWorksheet!$W141&gt;$BE$3,TrackingWorksheet!$X141=Lists!$P$4),1, 0)*D136)</f>
        <v/>
      </c>
      <c r="AH136" s="19" t="str">
        <f>IF($B136=1,"",IF(AND(TrackingWorksheet!$Y141&gt;$BE$3,TrackingWorksheet!$Z141=Lists!$P$4),1, 0)*D136)</f>
        <v/>
      </c>
      <c r="AI136" s="19" t="str">
        <f>IF($B136=1,"",IF(AND(TrackingWorksheet!$AA141&gt;$BE$3,TrackingWorksheet!$AB141=Lists!$P$4),1, 0)*D136)</f>
        <v/>
      </c>
      <c r="AJ136" s="19" t="str">
        <f>IF($B136=1,"",IF(AND(TrackingWorksheet!$S141&gt;$BE$3,TrackingWorksheet!$T141=Lists!$P$5),1, 0)*D136)</f>
        <v/>
      </c>
      <c r="AK136" s="19" t="str">
        <f>IF($B136=1,"",IF(AND(TrackingWorksheet!$U141&gt;$BE$3,TrackingWorksheet!$V141=Lists!$P$5),1, 0)*D136)</f>
        <v/>
      </c>
      <c r="AL136" s="19" t="str">
        <f>IF($B136=1,"",IF(AND(TrackingWorksheet!$W141&gt;$BE$3,TrackingWorksheet!$X141=Lists!$P$5),1, 0)*D136)</f>
        <v/>
      </c>
      <c r="AM136" s="19" t="str">
        <f>IF($B136=1,"",IF(AND(TrackingWorksheet!$Y141&gt;$BE$3,TrackingWorksheet!$Z141=Lists!$P$5),1, 0)*D136)</f>
        <v/>
      </c>
      <c r="AN136" s="19" t="str">
        <f>IF($B136=1,"",IF(AND(TrackingWorksheet!$AA141&gt;$BE$3,TrackingWorksheet!$AB141=Lists!$P$5),1, 0)*D136)</f>
        <v/>
      </c>
      <c r="AO136" s="19" t="str">
        <f>IF($B136=1,"",IF(AND(TrackingWorksheet!$S141&gt;$BE$3,TrackingWorksheet!$T141=Lists!$P$6),1, 0)*D136)</f>
        <v/>
      </c>
      <c r="AP136" s="19" t="str">
        <f>IF($B136=1,"",IF(AND(TrackingWorksheet!$U141&gt;$BE$3,TrackingWorksheet!$V141=Lists!$P$6),1, 0)*D136)</f>
        <v/>
      </c>
      <c r="AQ136" s="19" t="str">
        <f>IF($B136=1,"",IF(AND(TrackingWorksheet!$W141&gt;$BE$3,TrackingWorksheet!$X141=Lists!$P$6),1, 0)*D136)</f>
        <v/>
      </c>
      <c r="AR136" s="19" t="str">
        <f>IF($B136=1,"",IF(AND(TrackingWorksheet!$Y141&gt;$BE$3,TrackingWorksheet!$Z141=Lists!$P$6),1, 0)*D136)</f>
        <v/>
      </c>
      <c r="AS136" s="19" t="str">
        <f>IF($B136=1,"",IF(AND(TrackingWorksheet!$AA141&gt;$BE$3,TrackingWorksheet!$AB141=Lists!$P$6),1, 0)*D136)</f>
        <v/>
      </c>
      <c r="AT136" s="19">
        <f t="shared" si="41"/>
        <v>0</v>
      </c>
      <c r="AU136" s="19" t="str">
        <f>IF(B136=1,"",IF(AND(TrackingWorksheet!K141="",TrackingWorksheet!M141="", TrackingWorksheet!N141="", TrackingWorksheet!S141="", TrackingWorksheet!V141="", TrackingWorksheet!W141="", TrackingWorksheet!Y141="", TrackingWorksheet!AA141="", V136=1),1,0)*D136)</f>
        <v/>
      </c>
      <c r="AV136" s="19" t="str">
        <f>IF(B136=1,"",IF(D136*AND(TrackingWorksheet!U141&gt;Calculations!$BE$3,TrackingWorksheet!K141="YES"),1,0))</f>
        <v/>
      </c>
      <c r="AW136" s="19" t="str">
        <f>IF(B136=1,"",IF(D136*AND(TrackingWorksheet!W141&gt;Calculations!$BE$3,TrackingWorksheet!K141="YES"),1,0))</f>
        <v/>
      </c>
      <c r="AX136" s="19">
        <f t="shared" si="42"/>
        <v>0</v>
      </c>
      <c r="AY136" s="19">
        <f t="shared" si="38"/>
        <v>0</v>
      </c>
      <c r="AZ136" s="27" t="str">
        <f>IF(B136=1,"",IF(TrackingWorksheet!Q141="","",TrackingWorksheet!Q141))</f>
        <v/>
      </c>
      <c r="BB136" s="4"/>
      <c r="BC136" s="4"/>
      <c r="BD136" s="4"/>
      <c r="BE136" s="4"/>
      <c r="BF136" s="4"/>
      <c r="BG136" s="4" t="str">
        <f>IF(B136=1,"",IF(AND(N136=1,TrackingWorksheet!$I141+14&lt;=WeeklySummary!$C$7),1,0))</f>
        <v/>
      </c>
      <c r="BH136" s="4" t="str">
        <f>IF(B136=1,"",IF(AND(R136=1,TrackingWorksheet!$I141+14&lt;=WeeklySummary!$C$7),1,0))</f>
        <v/>
      </c>
      <c r="BI136" s="4" t="str">
        <f>IF(B136=1,"",IF(AND(J136=1,TrackingWorksheet!$G141+14&lt;=WeeklySummary!$C$7),1,0))</f>
        <v/>
      </c>
      <c r="BJ136" s="4" t="str">
        <f>IF(B136=1,"",IF(AND(T136=1,TrackingWorksheet!$I141+14&lt;=WeeklySummary!$C$7),1,0))</f>
        <v/>
      </c>
      <c r="BK136" s="4" t="str">
        <f>IF(B136=1,"",IF(AND(T136=1,TrackingWorksheet!$G141+14&lt;=WeeklySummary!$C$7),1,0))</f>
        <v/>
      </c>
      <c r="BL136" s="4">
        <f t="shared" si="51"/>
        <v>0</v>
      </c>
    </row>
    <row r="137" spans="2:64" x14ac:dyDescent="0.25">
      <c r="B137" s="27">
        <f>IF(AND(ISBLANK(TrackingWorksheet!B142),ISBLANK(TrackingWorksheet!C142),ISBLANK(TrackingWorksheet!G142),ISBLANK(TrackingWorksheet!H142),
ISBLANK(TrackingWorksheet!I142),ISBLANK(TrackingWorksheet!J142),ISBLANK(TrackingWorksheet!M142),
ISBLANK(TrackingWorksheet!N144)),1,0)</f>
        <v>1</v>
      </c>
      <c r="C137" s="12" t="str">
        <f>IF(B137=1,"",TrackingWorksheet!F142)</f>
        <v/>
      </c>
      <c r="D137" s="20" t="str">
        <f>IF(B137=1,"",IF(AND(TrackingWorksheet!B142&lt;&gt;"",TrackingWorksheet!B142&lt;=WeeklySummary!$C$7,OR(TrackingWorksheet!C142="",TrackingWorksheet!C142&gt;=WeeklySummary!$C$6)),1,0))</f>
        <v/>
      </c>
      <c r="E137" s="10" t="str">
        <f>IF(B137=1,"",IF(AND(TrackingWorksheet!G142 &lt;&gt;"",TrackingWorksheet!G142&lt;=WeeklySummary!$C$7, TrackingWorksheet!H142=Lists!$D$4), "Y", "N"))</f>
        <v/>
      </c>
      <c r="F137" s="10" t="str">
        <f>IF(B137=1,"",IF(AND(TrackingWorksheet!I142 &lt;&gt;"", TrackingWorksheet!I142&lt;=WeeklySummary!$C$7, TrackingWorksheet!J142=Lists!$D$4), "Y", "N"))</f>
        <v/>
      </c>
      <c r="G137" s="10" t="str">
        <f>IF(B137=1,"",IF(AND(TrackingWorksheet!G142 &lt;&gt;"",TrackingWorksheet!G142&lt;=WeeklySummary!$C$7, TrackingWorksheet!H142=Lists!$D$5), "Y", "N"))</f>
        <v/>
      </c>
      <c r="H137" s="10" t="str">
        <f>IF(B137=1,"",IF(AND(TrackingWorksheet!I142 &lt;&gt;"", TrackingWorksheet!I142&lt;=WeeklySummary!$C$7, TrackingWorksheet!J142=Lists!$D$5), "Y", "N"))</f>
        <v/>
      </c>
      <c r="I137" s="20" t="str">
        <f>IF(B137=1,"",IF(AND(TrackingWorksheet!G142 &lt;&gt;"", TrackingWorksheet!G142&lt;=WeeklySummary!$C$7, TrackingWorksheet!H142=Lists!$D$6), 1, 0))</f>
        <v/>
      </c>
      <c r="J137" s="20" t="str">
        <f t="shared" si="43"/>
        <v/>
      </c>
      <c r="K137" s="10" t="str">
        <f>IF(B137=1,"",IF(AND(TrackingWorksheet!I142&lt;=WeeklySummary!$C$7,TrackingWorksheet!K142="YES"),0,IF(AND(AND(OR(E137="Y",F137="Y"),E137&lt;&gt;F137),G137&lt;&gt;"Y", H137&lt;&gt;"Y"), 1, 0)))</f>
        <v/>
      </c>
      <c r="L137" s="20" t="str">
        <f t="shared" si="44"/>
        <v/>
      </c>
      <c r="M137" s="10" t="str">
        <f t="shared" si="45"/>
        <v/>
      </c>
      <c r="N137" s="20" t="str">
        <f t="shared" si="46"/>
        <v/>
      </c>
      <c r="O137" s="10" t="str">
        <f>IF(B137=1,"",IF(AND(TrackingWorksheet!I142&lt;=WeeklySummary!$C$7,TrackingWorksheet!K142="YES"),0,IF(AND(AND(OR(G137="Y",H137="Y"),G137&lt;&gt;H137),E137&lt;&gt;"Y", F137&lt;&gt;"Y"), 1, 0)))</f>
        <v/>
      </c>
      <c r="P137" s="20" t="str">
        <f t="shared" si="47"/>
        <v/>
      </c>
      <c r="Q137" s="10" t="str">
        <f t="shared" si="48"/>
        <v/>
      </c>
      <c r="R137" s="10" t="str">
        <f t="shared" si="49"/>
        <v/>
      </c>
      <c r="S137" s="10" t="str">
        <f>IF(B137=1,"",IF(AND(OR(AND(TrackingWorksheet!H142=Lists!$D$7,TrackingWorksheet!H142=TrackingWorksheet!J142),TrackingWorksheet!H142&lt;&gt;TrackingWorksheet!J142),TrackingWorksheet!K142="YES",TrackingWorksheet!H142&lt;&gt;Lists!$D$6,TrackingWorksheet!G142&lt;=WeeklySummary!$C$7,TrackingWorksheet!I142&lt;=WeeklySummary!$C$7),1,0))</f>
        <v/>
      </c>
      <c r="T137" s="10" t="str">
        <f t="shared" si="50"/>
        <v/>
      </c>
      <c r="U137" s="10" t="str">
        <f>IF($B137=1,"",IF(TrackingWorksheet!$K142="YES",1, 0)*D137)</f>
        <v/>
      </c>
      <c r="V137" s="20">
        <f t="shared" si="39"/>
        <v>0</v>
      </c>
      <c r="W137" s="20">
        <f t="shared" si="40"/>
        <v>0</v>
      </c>
      <c r="X137" s="10" t="str">
        <f>IF($B137=1,"",IF(AND(TrackingWorksheet!$L142&lt;&gt;"", TrackingWorksheet!$L142&gt;=WeeklySummary!$C$6,TrackingWorksheet!$L142&lt;=WeeklySummary!$C$7,OR(TrackingWorksheet!$H142=Lists!$D$4,TrackingWorksheet!$J142=Lists!$D$4)), 1, 0))</f>
        <v/>
      </c>
      <c r="Y137" s="10" t="str">
        <f>IF($B137=1,"",IF(AND(TrackingWorksheet!$L142&lt;&gt;"", TrackingWorksheet!$L142&gt;=WeeklySummary!$C$6,TrackingWorksheet!$L142&lt;=WeeklySummary!$C$7,OR(TrackingWorksheet!$H142=Lists!$D$5,TrackingWorksheet!$J142=Lists!$D$5)), 1, 0))</f>
        <v/>
      </c>
      <c r="Z137" s="10" t="str">
        <f>IF($B137=1,"",IF(AND(TrackingWorksheet!$L142&lt;&gt;"", TrackingWorksheet!$L142&gt;=WeeklySummary!$C$6,TrackingWorksheet!$L142&lt;=WeeklySummary!$C$7,OR(TrackingWorksheet!$H142=Lists!$D$6,TrackingWorksheet!$J142=Lists!$D$6)), 1, 0))</f>
        <v/>
      </c>
      <c r="AA137" s="19" t="str">
        <f>IF(B137=1,"",IF(AND(TrackingWorksheet!M142&lt;&gt;"",TrackingWorksheet!M142&lt;=WeeklySummary!$C$7),1,0)*D137)</f>
        <v/>
      </c>
      <c r="AB137" s="19" t="str">
        <f>IF(B137=1,"",IF(AND(TrackingWorksheet!N142&lt;&gt;"",TrackingWorksheet!N142&lt;=WeeklySummary!$C$7),1,0)*D137)</f>
        <v/>
      </c>
      <c r="AC137" s="19" t="str">
        <f>IF(B137=1,"",TrackingWorksheet!T142)</f>
        <v/>
      </c>
      <c r="AD137" s="19" t="str">
        <f>IF(B137=1,"",IF(D137*AND(TrackingWorksheet!S142&gt;=Calculations!$BD$3,TrackingWorksheet!U142="",TrackingWorksheet!K142="YES"),1,0))</f>
        <v/>
      </c>
      <c r="AE137" s="19" t="str">
        <f>IF($B137=1,"",IF(AND(TrackingWorksheet!$S142&gt;$BE$3,TrackingWorksheet!$T142=Lists!$P$4),1, 0)*D137)</f>
        <v/>
      </c>
      <c r="AF137" s="19" t="str">
        <f>IF($B137=1,"",IF(AND(TrackingWorksheet!$U142&gt;$BE$3,TrackingWorksheet!$V142=Lists!$P$4),1, 0)*D137)</f>
        <v/>
      </c>
      <c r="AG137" s="19" t="str">
        <f>IF($B137=1,"",IF(AND(TrackingWorksheet!$W142&gt;$BE$3,TrackingWorksheet!$X142=Lists!$P$4),1, 0)*D137)</f>
        <v/>
      </c>
      <c r="AH137" s="19" t="str">
        <f>IF($B137=1,"",IF(AND(TrackingWorksheet!$Y142&gt;$BE$3,TrackingWorksheet!$Z142=Lists!$P$4),1, 0)*D137)</f>
        <v/>
      </c>
      <c r="AI137" s="19" t="str">
        <f>IF($B137=1,"",IF(AND(TrackingWorksheet!$AA142&gt;$BE$3,TrackingWorksheet!$AB142=Lists!$P$4),1, 0)*D137)</f>
        <v/>
      </c>
      <c r="AJ137" s="19" t="str">
        <f>IF($B137=1,"",IF(AND(TrackingWorksheet!$S142&gt;$BE$3,TrackingWorksheet!$T142=Lists!$P$5),1, 0)*D137)</f>
        <v/>
      </c>
      <c r="AK137" s="19" t="str">
        <f>IF($B137=1,"",IF(AND(TrackingWorksheet!$U142&gt;$BE$3,TrackingWorksheet!$V142=Lists!$P$5),1, 0)*D137)</f>
        <v/>
      </c>
      <c r="AL137" s="19" t="str">
        <f>IF($B137=1,"",IF(AND(TrackingWorksheet!$W142&gt;$BE$3,TrackingWorksheet!$X142=Lists!$P$5),1, 0)*D137)</f>
        <v/>
      </c>
      <c r="AM137" s="19" t="str">
        <f>IF($B137=1,"",IF(AND(TrackingWorksheet!$Y142&gt;$BE$3,TrackingWorksheet!$Z142=Lists!$P$5),1, 0)*D137)</f>
        <v/>
      </c>
      <c r="AN137" s="19" t="str">
        <f>IF($B137=1,"",IF(AND(TrackingWorksheet!$AA142&gt;$BE$3,TrackingWorksheet!$AB142=Lists!$P$5),1, 0)*D137)</f>
        <v/>
      </c>
      <c r="AO137" s="19" t="str">
        <f>IF($B137=1,"",IF(AND(TrackingWorksheet!$S142&gt;$BE$3,TrackingWorksheet!$T142=Lists!$P$6),1, 0)*D137)</f>
        <v/>
      </c>
      <c r="AP137" s="19" t="str">
        <f>IF($B137=1,"",IF(AND(TrackingWorksheet!$U142&gt;$BE$3,TrackingWorksheet!$V142=Lists!$P$6),1, 0)*D137)</f>
        <v/>
      </c>
      <c r="AQ137" s="19" t="str">
        <f>IF($B137=1,"",IF(AND(TrackingWorksheet!$W142&gt;$BE$3,TrackingWorksheet!$X142=Lists!$P$6),1, 0)*D137)</f>
        <v/>
      </c>
      <c r="AR137" s="19" t="str">
        <f>IF($B137=1,"",IF(AND(TrackingWorksheet!$Y142&gt;$BE$3,TrackingWorksheet!$Z142=Lists!$P$6),1, 0)*D137)</f>
        <v/>
      </c>
      <c r="AS137" s="19" t="str">
        <f>IF($B137=1,"",IF(AND(TrackingWorksheet!$AA142&gt;$BE$3,TrackingWorksheet!$AB142=Lists!$P$6),1, 0)*D137)</f>
        <v/>
      </c>
      <c r="AT137" s="19">
        <f t="shared" si="41"/>
        <v>0</v>
      </c>
      <c r="AU137" s="19" t="str">
        <f>IF(B137=1,"",IF(AND(TrackingWorksheet!K142="",TrackingWorksheet!M142="", TrackingWorksheet!N142="", TrackingWorksheet!S142="", TrackingWorksheet!V142="", TrackingWorksheet!W142="", TrackingWorksheet!Y142="", TrackingWorksheet!AA142="", V137=1),1,0)*D137)</f>
        <v/>
      </c>
      <c r="AV137" s="19" t="str">
        <f>IF(B137=1,"",IF(D137*AND(TrackingWorksheet!U142&gt;Calculations!$BE$3,TrackingWorksheet!K142="YES"),1,0))</f>
        <v/>
      </c>
      <c r="AW137" s="19" t="str">
        <f>IF(B137=1,"",IF(D137*AND(TrackingWorksheet!W142&gt;Calculations!$BE$3,TrackingWorksheet!K142="YES"),1,0))</f>
        <v/>
      </c>
      <c r="AX137" s="19">
        <f t="shared" si="42"/>
        <v>0</v>
      </c>
      <c r="AY137" s="19">
        <f t="shared" si="38"/>
        <v>0</v>
      </c>
      <c r="AZ137" s="27" t="str">
        <f>IF(B137=1,"",IF(TrackingWorksheet!Q142="","",TrackingWorksheet!Q142))</f>
        <v/>
      </c>
      <c r="BB137" s="4"/>
      <c r="BC137" s="4"/>
      <c r="BD137" s="4"/>
      <c r="BE137" s="4"/>
      <c r="BF137" s="4"/>
      <c r="BG137" s="4" t="str">
        <f>IF(B137=1,"",IF(AND(N137=1,TrackingWorksheet!$I142+14&lt;=WeeklySummary!$C$7),1,0))</f>
        <v/>
      </c>
      <c r="BH137" s="4" t="str">
        <f>IF(B137=1,"",IF(AND(R137=1,TrackingWorksheet!$I142+14&lt;=WeeklySummary!$C$7),1,0))</f>
        <v/>
      </c>
      <c r="BI137" s="4" t="str">
        <f>IF(B137=1,"",IF(AND(J137=1,TrackingWorksheet!$G142+14&lt;=WeeklySummary!$C$7),1,0))</f>
        <v/>
      </c>
      <c r="BJ137" s="4" t="str">
        <f>IF(B137=1,"",IF(AND(T137=1,TrackingWorksheet!$I142+14&lt;=WeeklySummary!$C$7),1,0))</f>
        <v/>
      </c>
      <c r="BK137" s="4" t="str">
        <f>IF(B137=1,"",IF(AND(T137=1,TrackingWorksheet!$G142+14&lt;=WeeklySummary!$C$7),1,0))</f>
        <v/>
      </c>
      <c r="BL137" s="4">
        <f t="shared" si="51"/>
        <v>0</v>
      </c>
    </row>
    <row r="138" spans="2:64" x14ac:dyDescent="0.25">
      <c r="B138" s="27">
        <f>IF(AND(ISBLANK(TrackingWorksheet!B143),ISBLANK(TrackingWorksheet!C143),ISBLANK(TrackingWorksheet!G143),ISBLANK(TrackingWorksheet!H143),
ISBLANK(TrackingWorksheet!I143),ISBLANK(TrackingWorksheet!J143),ISBLANK(TrackingWorksheet!M143),
ISBLANK(TrackingWorksheet!N145)),1,0)</f>
        <v>1</v>
      </c>
      <c r="C138" s="12" t="str">
        <f>IF(B138=1,"",TrackingWorksheet!F143)</f>
        <v/>
      </c>
      <c r="D138" s="20" t="str">
        <f>IF(B138=1,"",IF(AND(TrackingWorksheet!B143&lt;&gt;"",TrackingWorksheet!B143&lt;=WeeklySummary!$C$7,OR(TrackingWorksheet!C143="",TrackingWorksheet!C143&gt;=WeeklySummary!$C$6)),1,0))</f>
        <v/>
      </c>
      <c r="E138" s="10" t="str">
        <f>IF(B138=1,"",IF(AND(TrackingWorksheet!G143 &lt;&gt;"",TrackingWorksheet!G143&lt;=WeeklySummary!$C$7, TrackingWorksheet!H143=Lists!$D$4), "Y", "N"))</f>
        <v/>
      </c>
      <c r="F138" s="10" t="str">
        <f>IF(B138=1,"",IF(AND(TrackingWorksheet!I143 &lt;&gt;"", TrackingWorksheet!I143&lt;=WeeklySummary!$C$7, TrackingWorksheet!J143=Lists!$D$4), "Y", "N"))</f>
        <v/>
      </c>
      <c r="G138" s="10" t="str">
        <f>IF(B138=1,"",IF(AND(TrackingWorksheet!G143 &lt;&gt;"",TrackingWorksheet!G143&lt;=WeeklySummary!$C$7, TrackingWorksheet!H143=Lists!$D$5), "Y", "N"))</f>
        <v/>
      </c>
      <c r="H138" s="10" t="str">
        <f>IF(B138=1,"",IF(AND(TrackingWorksheet!I143 &lt;&gt;"", TrackingWorksheet!I143&lt;=WeeklySummary!$C$7, TrackingWorksheet!J143=Lists!$D$5), "Y", "N"))</f>
        <v/>
      </c>
      <c r="I138" s="20" t="str">
        <f>IF(B138=1,"",IF(AND(TrackingWorksheet!G143 &lt;&gt;"", TrackingWorksheet!G143&lt;=WeeklySummary!$C$7, TrackingWorksheet!H143=Lists!$D$6), 1, 0))</f>
        <v/>
      </c>
      <c r="J138" s="20" t="str">
        <f t="shared" si="43"/>
        <v/>
      </c>
      <c r="K138" s="10" t="str">
        <f>IF(B138=1,"",IF(AND(TrackingWorksheet!I143&lt;=WeeklySummary!$C$7,TrackingWorksheet!K143="YES"),0,IF(AND(AND(OR(E138="Y",F138="Y"),E138&lt;&gt;F138),G138&lt;&gt;"Y", H138&lt;&gt;"Y"), 1, 0)))</f>
        <v/>
      </c>
      <c r="L138" s="20" t="str">
        <f t="shared" si="44"/>
        <v/>
      </c>
      <c r="M138" s="10" t="str">
        <f t="shared" si="45"/>
        <v/>
      </c>
      <c r="N138" s="20" t="str">
        <f t="shared" si="46"/>
        <v/>
      </c>
      <c r="O138" s="10" t="str">
        <f>IF(B138=1,"",IF(AND(TrackingWorksheet!I143&lt;=WeeklySummary!$C$7,TrackingWorksheet!K143="YES"),0,IF(AND(AND(OR(G138="Y",H138="Y"),G138&lt;&gt;H138),E138&lt;&gt;"Y", F138&lt;&gt;"Y"), 1, 0)))</f>
        <v/>
      </c>
      <c r="P138" s="20" t="str">
        <f t="shared" si="47"/>
        <v/>
      </c>
      <c r="Q138" s="10" t="str">
        <f t="shared" si="48"/>
        <v/>
      </c>
      <c r="R138" s="10" t="str">
        <f t="shared" si="49"/>
        <v/>
      </c>
      <c r="S138" s="10" t="str">
        <f>IF(B138=1,"",IF(AND(OR(AND(TrackingWorksheet!H143=Lists!$D$7,TrackingWorksheet!H143=TrackingWorksheet!J143),TrackingWorksheet!H143&lt;&gt;TrackingWorksheet!J143),TrackingWorksheet!K143="YES",TrackingWorksheet!H143&lt;&gt;Lists!$D$6,TrackingWorksheet!G143&lt;=WeeklySummary!$C$7,TrackingWorksheet!I143&lt;=WeeklySummary!$C$7),1,0))</f>
        <v/>
      </c>
      <c r="T138" s="10" t="str">
        <f t="shared" si="50"/>
        <v/>
      </c>
      <c r="U138" s="10" t="str">
        <f>IF($B138=1,"",IF(TrackingWorksheet!$K143="YES",1, 0)*D138)</f>
        <v/>
      </c>
      <c r="V138" s="20">
        <f t="shared" si="39"/>
        <v>0</v>
      </c>
      <c r="W138" s="20">
        <f t="shared" si="40"/>
        <v>0</v>
      </c>
      <c r="X138" s="10" t="str">
        <f>IF($B138=1,"",IF(AND(TrackingWorksheet!$L143&lt;&gt;"", TrackingWorksheet!$L143&gt;=WeeklySummary!$C$6,TrackingWorksheet!$L143&lt;=WeeklySummary!$C$7,OR(TrackingWorksheet!$H143=Lists!$D$4,TrackingWorksheet!$J143=Lists!$D$4)), 1, 0))</f>
        <v/>
      </c>
      <c r="Y138" s="10" t="str">
        <f>IF($B138=1,"",IF(AND(TrackingWorksheet!$L143&lt;&gt;"", TrackingWorksheet!$L143&gt;=WeeklySummary!$C$6,TrackingWorksheet!$L143&lt;=WeeklySummary!$C$7,OR(TrackingWorksheet!$H143=Lists!$D$5,TrackingWorksheet!$J143=Lists!$D$5)), 1, 0))</f>
        <v/>
      </c>
      <c r="Z138" s="10" t="str">
        <f>IF($B138=1,"",IF(AND(TrackingWorksheet!$L143&lt;&gt;"", TrackingWorksheet!$L143&gt;=WeeklySummary!$C$6,TrackingWorksheet!$L143&lt;=WeeklySummary!$C$7,OR(TrackingWorksheet!$H143=Lists!$D$6,TrackingWorksheet!$J143=Lists!$D$6)), 1, 0))</f>
        <v/>
      </c>
      <c r="AA138" s="19" t="str">
        <f>IF(B138=1,"",IF(AND(TrackingWorksheet!M143&lt;&gt;"",TrackingWorksheet!M143&lt;=WeeklySummary!$C$7),1,0)*D138)</f>
        <v/>
      </c>
      <c r="AB138" s="19" t="str">
        <f>IF(B138=1,"",IF(AND(TrackingWorksheet!N143&lt;&gt;"",TrackingWorksheet!N143&lt;=WeeklySummary!$C$7),1,0)*D138)</f>
        <v/>
      </c>
      <c r="AC138" s="19" t="str">
        <f>IF(B138=1,"",TrackingWorksheet!T143)</f>
        <v/>
      </c>
      <c r="AD138" s="19" t="str">
        <f>IF(B138=1,"",IF(D138*AND(TrackingWorksheet!S143&gt;=Calculations!$BD$3,TrackingWorksheet!U143="",TrackingWorksheet!K143="YES"),1,0))</f>
        <v/>
      </c>
      <c r="AE138" s="19" t="str">
        <f>IF($B138=1,"",IF(AND(TrackingWorksheet!$S143&gt;$BE$3,TrackingWorksheet!$T143=Lists!$P$4),1, 0)*D138)</f>
        <v/>
      </c>
      <c r="AF138" s="19" t="str">
        <f>IF($B138=1,"",IF(AND(TrackingWorksheet!$U143&gt;$BE$3,TrackingWorksheet!$V143=Lists!$P$4),1, 0)*D138)</f>
        <v/>
      </c>
      <c r="AG138" s="19" t="str">
        <f>IF($B138=1,"",IF(AND(TrackingWorksheet!$W143&gt;$BE$3,TrackingWorksheet!$X143=Lists!$P$4),1, 0)*D138)</f>
        <v/>
      </c>
      <c r="AH138" s="19" t="str">
        <f>IF($B138=1,"",IF(AND(TrackingWorksheet!$Y143&gt;$BE$3,TrackingWorksheet!$Z143=Lists!$P$4),1, 0)*D138)</f>
        <v/>
      </c>
      <c r="AI138" s="19" t="str">
        <f>IF($B138=1,"",IF(AND(TrackingWorksheet!$AA143&gt;$BE$3,TrackingWorksheet!$AB143=Lists!$P$4),1, 0)*D138)</f>
        <v/>
      </c>
      <c r="AJ138" s="19" t="str">
        <f>IF($B138=1,"",IF(AND(TrackingWorksheet!$S143&gt;$BE$3,TrackingWorksheet!$T143=Lists!$P$5),1, 0)*D138)</f>
        <v/>
      </c>
      <c r="AK138" s="19" t="str">
        <f>IF($B138=1,"",IF(AND(TrackingWorksheet!$U143&gt;$BE$3,TrackingWorksheet!$V143=Lists!$P$5),1, 0)*D138)</f>
        <v/>
      </c>
      <c r="AL138" s="19" t="str">
        <f>IF($B138=1,"",IF(AND(TrackingWorksheet!$W143&gt;$BE$3,TrackingWorksheet!$X143=Lists!$P$5),1, 0)*D138)</f>
        <v/>
      </c>
      <c r="AM138" s="19" t="str">
        <f>IF($B138=1,"",IF(AND(TrackingWorksheet!$Y143&gt;$BE$3,TrackingWorksheet!$Z143=Lists!$P$5),1, 0)*D138)</f>
        <v/>
      </c>
      <c r="AN138" s="19" t="str">
        <f>IF($B138=1,"",IF(AND(TrackingWorksheet!$AA143&gt;$BE$3,TrackingWorksheet!$AB143=Lists!$P$5),1, 0)*D138)</f>
        <v/>
      </c>
      <c r="AO138" s="19" t="str">
        <f>IF($B138=1,"",IF(AND(TrackingWorksheet!$S143&gt;$BE$3,TrackingWorksheet!$T143=Lists!$P$6),1, 0)*D138)</f>
        <v/>
      </c>
      <c r="AP138" s="19" t="str">
        <f>IF($B138=1,"",IF(AND(TrackingWorksheet!$U143&gt;$BE$3,TrackingWorksheet!$V143=Lists!$P$6),1, 0)*D138)</f>
        <v/>
      </c>
      <c r="AQ138" s="19" t="str">
        <f>IF($B138=1,"",IF(AND(TrackingWorksheet!$W143&gt;$BE$3,TrackingWorksheet!$X143=Lists!$P$6),1, 0)*D138)</f>
        <v/>
      </c>
      <c r="AR138" s="19" t="str">
        <f>IF($B138=1,"",IF(AND(TrackingWorksheet!$Y143&gt;$BE$3,TrackingWorksheet!$Z143=Lists!$P$6),1, 0)*D138)</f>
        <v/>
      </c>
      <c r="AS138" s="19" t="str">
        <f>IF($B138=1,"",IF(AND(TrackingWorksheet!$AA143&gt;$BE$3,TrackingWorksheet!$AB143=Lists!$P$6),1, 0)*D138)</f>
        <v/>
      </c>
      <c r="AT138" s="19">
        <f t="shared" si="41"/>
        <v>0</v>
      </c>
      <c r="AU138" s="19" t="str">
        <f>IF(B138=1,"",IF(AND(TrackingWorksheet!K143="",TrackingWorksheet!M143="", TrackingWorksheet!N143="", TrackingWorksheet!S143="", TrackingWorksheet!V143="", TrackingWorksheet!W143="", TrackingWorksheet!Y143="", TrackingWorksheet!AA143="", V138=1),1,0)*D138)</f>
        <v/>
      </c>
      <c r="AV138" s="19" t="str">
        <f>IF(B138=1,"",IF(D138*AND(TrackingWorksheet!U143&gt;Calculations!$BE$3,TrackingWorksheet!K143="YES"),1,0))</f>
        <v/>
      </c>
      <c r="AW138" s="19" t="str">
        <f>IF(B138=1,"",IF(D138*AND(TrackingWorksheet!W143&gt;Calculations!$BE$3,TrackingWorksheet!K143="YES"),1,0))</f>
        <v/>
      </c>
      <c r="AX138" s="19">
        <f t="shared" si="42"/>
        <v>0</v>
      </c>
      <c r="AY138" s="19">
        <f t="shared" si="38"/>
        <v>0</v>
      </c>
      <c r="AZ138" s="27" t="str">
        <f>IF(B138=1,"",IF(TrackingWorksheet!Q143="","",TrackingWorksheet!Q143))</f>
        <v/>
      </c>
      <c r="BB138" s="4"/>
      <c r="BC138" s="4"/>
      <c r="BD138" s="4"/>
      <c r="BE138" s="4"/>
      <c r="BF138" s="4"/>
      <c r="BG138" s="4" t="str">
        <f>IF(B138=1,"",IF(AND(N138=1,TrackingWorksheet!$I143+14&lt;=WeeklySummary!$C$7),1,0))</f>
        <v/>
      </c>
      <c r="BH138" s="4" t="str">
        <f>IF(B138=1,"",IF(AND(R138=1,TrackingWorksheet!$I143+14&lt;=WeeklySummary!$C$7),1,0))</f>
        <v/>
      </c>
      <c r="BI138" s="4" t="str">
        <f>IF(B138=1,"",IF(AND(J138=1,TrackingWorksheet!$G143+14&lt;=WeeklySummary!$C$7),1,0))</f>
        <v/>
      </c>
      <c r="BJ138" s="4" t="str">
        <f>IF(B138=1,"",IF(AND(T138=1,TrackingWorksheet!$I143+14&lt;=WeeklySummary!$C$7),1,0))</f>
        <v/>
      </c>
      <c r="BK138" s="4" t="str">
        <f>IF(B138=1,"",IF(AND(T138=1,TrackingWorksheet!$G143+14&lt;=WeeklySummary!$C$7),1,0))</f>
        <v/>
      </c>
      <c r="BL138" s="4">
        <f t="shared" si="51"/>
        <v>0</v>
      </c>
    </row>
    <row r="139" spans="2:64" x14ac:dyDescent="0.25">
      <c r="B139" s="27">
        <f>IF(AND(ISBLANK(TrackingWorksheet!B144),ISBLANK(TrackingWorksheet!C144),ISBLANK(TrackingWorksheet!G144),ISBLANK(TrackingWorksheet!H144),
ISBLANK(TrackingWorksheet!I144),ISBLANK(TrackingWorksheet!J144),ISBLANK(TrackingWorksheet!M144),
ISBLANK(TrackingWorksheet!N146)),1,0)</f>
        <v>1</v>
      </c>
      <c r="C139" s="12" t="str">
        <f>IF(B139=1,"",TrackingWorksheet!F144)</f>
        <v/>
      </c>
      <c r="D139" s="20" t="str">
        <f>IF(B139=1,"",IF(AND(TrackingWorksheet!B144&lt;&gt;"",TrackingWorksheet!B144&lt;=WeeklySummary!$C$7,OR(TrackingWorksheet!C144="",TrackingWorksheet!C144&gt;=WeeklySummary!$C$6)),1,0))</f>
        <v/>
      </c>
      <c r="E139" s="10" t="str">
        <f>IF(B139=1,"",IF(AND(TrackingWorksheet!G144 &lt;&gt;"",TrackingWorksheet!G144&lt;=WeeklySummary!$C$7, TrackingWorksheet!H144=Lists!$D$4), "Y", "N"))</f>
        <v/>
      </c>
      <c r="F139" s="10" t="str">
        <f>IF(B139=1,"",IF(AND(TrackingWorksheet!I144 &lt;&gt;"", TrackingWorksheet!I144&lt;=WeeklySummary!$C$7, TrackingWorksheet!J144=Lists!$D$4), "Y", "N"))</f>
        <v/>
      </c>
      <c r="G139" s="10" t="str">
        <f>IF(B139=1,"",IF(AND(TrackingWorksheet!G144 &lt;&gt;"",TrackingWorksheet!G144&lt;=WeeklySummary!$C$7, TrackingWorksheet!H144=Lists!$D$5), "Y", "N"))</f>
        <v/>
      </c>
      <c r="H139" s="10" t="str">
        <f>IF(B139=1,"",IF(AND(TrackingWorksheet!I144 &lt;&gt;"", TrackingWorksheet!I144&lt;=WeeklySummary!$C$7, TrackingWorksheet!J144=Lists!$D$5), "Y", "N"))</f>
        <v/>
      </c>
      <c r="I139" s="20" t="str">
        <f>IF(B139=1,"",IF(AND(TrackingWorksheet!G144 &lt;&gt;"", TrackingWorksheet!G144&lt;=WeeklySummary!$C$7, TrackingWorksheet!H144=Lists!$D$6), 1, 0))</f>
        <v/>
      </c>
      <c r="J139" s="20" t="str">
        <f t="shared" si="43"/>
        <v/>
      </c>
      <c r="K139" s="10" t="str">
        <f>IF(B139=1,"",IF(AND(TrackingWorksheet!I144&lt;=WeeklySummary!$C$7,TrackingWorksheet!K144="YES"),0,IF(AND(AND(OR(E139="Y",F139="Y"),E139&lt;&gt;F139),G139&lt;&gt;"Y", H139&lt;&gt;"Y"), 1, 0)))</f>
        <v/>
      </c>
      <c r="L139" s="20" t="str">
        <f t="shared" si="44"/>
        <v/>
      </c>
      <c r="M139" s="10" t="str">
        <f t="shared" si="45"/>
        <v/>
      </c>
      <c r="N139" s="20" t="str">
        <f t="shared" si="46"/>
        <v/>
      </c>
      <c r="O139" s="10" t="str">
        <f>IF(B139=1,"",IF(AND(TrackingWorksheet!I144&lt;=WeeklySummary!$C$7,TrackingWorksheet!K144="YES"),0,IF(AND(AND(OR(G139="Y",H139="Y"),G139&lt;&gt;H139),E139&lt;&gt;"Y", F139&lt;&gt;"Y"), 1, 0)))</f>
        <v/>
      </c>
      <c r="P139" s="20" t="str">
        <f t="shared" si="47"/>
        <v/>
      </c>
      <c r="Q139" s="10" t="str">
        <f t="shared" si="48"/>
        <v/>
      </c>
      <c r="R139" s="10" t="str">
        <f t="shared" si="49"/>
        <v/>
      </c>
      <c r="S139" s="10" t="str">
        <f>IF(B139=1,"",IF(AND(OR(AND(TrackingWorksheet!H144=Lists!$D$7,TrackingWorksheet!H144=TrackingWorksheet!J144),TrackingWorksheet!H144&lt;&gt;TrackingWorksheet!J144),TrackingWorksheet!K144="YES",TrackingWorksheet!H144&lt;&gt;Lists!$D$6,TrackingWorksheet!G144&lt;=WeeklySummary!$C$7,TrackingWorksheet!I144&lt;=WeeklySummary!$C$7),1,0))</f>
        <v/>
      </c>
      <c r="T139" s="10" t="str">
        <f t="shared" si="50"/>
        <v/>
      </c>
      <c r="U139" s="10" t="str">
        <f>IF($B139=1,"",IF(TrackingWorksheet!$K144="YES",1, 0)*D139)</f>
        <v/>
      </c>
      <c r="V139" s="20">
        <f t="shared" si="39"/>
        <v>0</v>
      </c>
      <c r="W139" s="20">
        <f t="shared" si="40"/>
        <v>0</v>
      </c>
      <c r="X139" s="10" t="str">
        <f>IF($B139=1,"",IF(AND(TrackingWorksheet!$L144&lt;&gt;"", TrackingWorksheet!$L144&gt;=WeeklySummary!$C$6,TrackingWorksheet!$L144&lt;=WeeklySummary!$C$7,OR(TrackingWorksheet!$H144=Lists!$D$4,TrackingWorksheet!$J144=Lists!$D$4)), 1, 0))</f>
        <v/>
      </c>
      <c r="Y139" s="10" t="str">
        <f>IF($B139=1,"",IF(AND(TrackingWorksheet!$L144&lt;&gt;"", TrackingWorksheet!$L144&gt;=WeeklySummary!$C$6,TrackingWorksheet!$L144&lt;=WeeklySummary!$C$7,OR(TrackingWorksheet!$H144=Lists!$D$5,TrackingWorksheet!$J144=Lists!$D$5)), 1, 0))</f>
        <v/>
      </c>
      <c r="Z139" s="10" t="str">
        <f>IF($B139=1,"",IF(AND(TrackingWorksheet!$L144&lt;&gt;"", TrackingWorksheet!$L144&gt;=WeeklySummary!$C$6,TrackingWorksheet!$L144&lt;=WeeklySummary!$C$7,OR(TrackingWorksheet!$H144=Lists!$D$6,TrackingWorksheet!$J144=Lists!$D$6)), 1, 0))</f>
        <v/>
      </c>
      <c r="AA139" s="19" t="str">
        <f>IF(B139=1,"",IF(AND(TrackingWorksheet!M144&lt;&gt;"",TrackingWorksheet!M144&lt;=WeeklySummary!$C$7),1,0)*D139)</f>
        <v/>
      </c>
      <c r="AB139" s="19" t="str">
        <f>IF(B139=1,"",IF(AND(TrackingWorksheet!N144&lt;&gt;"",TrackingWorksheet!N144&lt;=WeeklySummary!$C$7),1,0)*D139)</f>
        <v/>
      </c>
      <c r="AC139" s="19" t="str">
        <f>IF(B139=1,"",TrackingWorksheet!T144)</f>
        <v/>
      </c>
      <c r="AD139" s="19" t="str">
        <f>IF(B139=1,"",IF(D139*AND(TrackingWorksheet!S144&gt;=Calculations!$BD$3,TrackingWorksheet!U144="",TrackingWorksheet!K144="YES"),1,0))</f>
        <v/>
      </c>
      <c r="AE139" s="19" t="str">
        <f>IF($B139=1,"",IF(AND(TrackingWorksheet!$S144&gt;$BE$3,TrackingWorksheet!$T144=Lists!$P$4),1, 0)*D139)</f>
        <v/>
      </c>
      <c r="AF139" s="19" t="str">
        <f>IF($B139=1,"",IF(AND(TrackingWorksheet!$U144&gt;$BE$3,TrackingWorksheet!$V144=Lists!$P$4),1, 0)*D139)</f>
        <v/>
      </c>
      <c r="AG139" s="19" t="str">
        <f>IF($B139=1,"",IF(AND(TrackingWorksheet!$W144&gt;$BE$3,TrackingWorksheet!$X144=Lists!$P$4),1, 0)*D139)</f>
        <v/>
      </c>
      <c r="AH139" s="19" t="str">
        <f>IF($B139=1,"",IF(AND(TrackingWorksheet!$Y144&gt;$BE$3,TrackingWorksheet!$Z144=Lists!$P$4),1, 0)*D139)</f>
        <v/>
      </c>
      <c r="AI139" s="19" t="str">
        <f>IF($B139=1,"",IF(AND(TrackingWorksheet!$AA144&gt;$BE$3,TrackingWorksheet!$AB144=Lists!$P$4),1, 0)*D139)</f>
        <v/>
      </c>
      <c r="AJ139" s="19" t="str">
        <f>IF($B139=1,"",IF(AND(TrackingWorksheet!$S144&gt;$BE$3,TrackingWorksheet!$T144=Lists!$P$5),1, 0)*D139)</f>
        <v/>
      </c>
      <c r="AK139" s="19" t="str">
        <f>IF($B139=1,"",IF(AND(TrackingWorksheet!$U144&gt;$BE$3,TrackingWorksheet!$V144=Lists!$P$5),1, 0)*D139)</f>
        <v/>
      </c>
      <c r="AL139" s="19" t="str">
        <f>IF($B139=1,"",IF(AND(TrackingWorksheet!$W144&gt;$BE$3,TrackingWorksheet!$X144=Lists!$P$5),1, 0)*D139)</f>
        <v/>
      </c>
      <c r="AM139" s="19" t="str">
        <f>IF($B139=1,"",IF(AND(TrackingWorksheet!$Y144&gt;$BE$3,TrackingWorksheet!$Z144=Lists!$P$5),1, 0)*D139)</f>
        <v/>
      </c>
      <c r="AN139" s="19" t="str">
        <f>IF($B139=1,"",IF(AND(TrackingWorksheet!$AA144&gt;$BE$3,TrackingWorksheet!$AB144=Lists!$P$5),1, 0)*D139)</f>
        <v/>
      </c>
      <c r="AO139" s="19" t="str">
        <f>IF($B139=1,"",IF(AND(TrackingWorksheet!$S144&gt;$BE$3,TrackingWorksheet!$T144=Lists!$P$6),1, 0)*D139)</f>
        <v/>
      </c>
      <c r="AP139" s="19" t="str">
        <f>IF($B139=1,"",IF(AND(TrackingWorksheet!$U144&gt;$BE$3,TrackingWorksheet!$V144=Lists!$P$6),1, 0)*D139)</f>
        <v/>
      </c>
      <c r="AQ139" s="19" t="str">
        <f>IF($B139=1,"",IF(AND(TrackingWorksheet!$W144&gt;$BE$3,TrackingWorksheet!$X144=Lists!$P$6),1, 0)*D139)</f>
        <v/>
      </c>
      <c r="AR139" s="19" t="str">
        <f>IF($B139=1,"",IF(AND(TrackingWorksheet!$Y144&gt;$BE$3,TrackingWorksheet!$Z144=Lists!$P$6),1, 0)*D139)</f>
        <v/>
      </c>
      <c r="AS139" s="19" t="str">
        <f>IF($B139=1,"",IF(AND(TrackingWorksheet!$AA144&gt;$BE$3,TrackingWorksheet!$AB144=Lists!$P$6),1, 0)*D139)</f>
        <v/>
      </c>
      <c r="AT139" s="19">
        <f t="shared" si="41"/>
        <v>0</v>
      </c>
      <c r="AU139" s="19" t="str">
        <f>IF(B139=1,"",IF(AND(TrackingWorksheet!K144="",TrackingWorksheet!M144="", TrackingWorksheet!N144="", TrackingWorksheet!S144="", TrackingWorksheet!V144="", TrackingWorksheet!W144="", TrackingWorksheet!Y144="", TrackingWorksheet!AA144="", V139=1),1,0)*D139)</f>
        <v/>
      </c>
      <c r="AV139" s="19" t="str">
        <f>IF(B139=1,"",IF(D139*AND(TrackingWorksheet!U144&gt;Calculations!$BE$3,TrackingWorksheet!K144="YES"),1,0))</f>
        <v/>
      </c>
      <c r="AW139" s="19" t="str">
        <f>IF(B139=1,"",IF(D139*AND(TrackingWorksheet!W144&gt;Calculations!$BE$3,TrackingWorksheet!K144="YES"),1,0))</f>
        <v/>
      </c>
      <c r="AX139" s="19">
        <f t="shared" si="42"/>
        <v>0</v>
      </c>
      <c r="AY139" s="19">
        <f t="shared" si="38"/>
        <v>0</v>
      </c>
      <c r="AZ139" s="27" t="str">
        <f>IF(B139=1,"",IF(TrackingWorksheet!Q144="","",TrackingWorksheet!Q144))</f>
        <v/>
      </c>
      <c r="BB139" s="4"/>
      <c r="BC139" s="4"/>
      <c r="BD139" s="4"/>
      <c r="BE139" s="4"/>
      <c r="BF139" s="4"/>
      <c r="BG139" s="4" t="str">
        <f>IF(B139=1,"",IF(AND(N139=1,TrackingWorksheet!$I144+14&lt;=WeeklySummary!$C$7),1,0))</f>
        <v/>
      </c>
      <c r="BH139" s="4" t="str">
        <f>IF(B139=1,"",IF(AND(R139=1,TrackingWorksheet!$I144+14&lt;=WeeklySummary!$C$7),1,0))</f>
        <v/>
      </c>
      <c r="BI139" s="4" t="str">
        <f>IF(B139=1,"",IF(AND(J139=1,TrackingWorksheet!$G144+14&lt;=WeeklySummary!$C$7),1,0))</f>
        <v/>
      </c>
      <c r="BJ139" s="4" t="str">
        <f>IF(B139=1,"",IF(AND(T139=1,TrackingWorksheet!$I144+14&lt;=WeeklySummary!$C$7),1,0))</f>
        <v/>
      </c>
      <c r="BK139" s="4" t="str">
        <f>IF(B139=1,"",IF(AND(T139=1,TrackingWorksheet!$G144+14&lt;=WeeklySummary!$C$7),1,0))</f>
        <v/>
      </c>
      <c r="BL139" s="4">
        <f t="shared" si="51"/>
        <v>0</v>
      </c>
    </row>
    <row r="140" spans="2:64" x14ac:dyDescent="0.25">
      <c r="B140" s="27">
        <f>IF(AND(ISBLANK(TrackingWorksheet!B145),ISBLANK(TrackingWorksheet!C145),ISBLANK(TrackingWorksheet!G145),ISBLANK(TrackingWorksheet!H145),
ISBLANK(TrackingWorksheet!I145),ISBLANK(TrackingWorksheet!J145),ISBLANK(TrackingWorksheet!M145),
ISBLANK(TrackingWorksheet!N147)),1,0)</f>
        <v>1</v>
      </c>
      <c r="C140" s="12" t="str">
        <f>IF(B140=1,"",TrackingWorksheet!F145)</f>
        <v/>
      </c>
      <c r="D140" s="20" t="str">
        <f>IF(B140=1,"",IF(AND(TrackingWorksheet!B145&lt;&gt;"",TrackingWorksheet!B145&lt;=WeeklySummary!$C$7,OR(TrackingWorksheet!C145="",TrackingWorksheet!C145&gt;=WeeklySummary!$C$6)),1,0))</f>
        <v/>
      </c>
      <c r="E140" s="10" t="str">
        <f>IF(B140=1,"",IF(AND(TrackingWorksheet!G145 &lt;&gt;"",TrackingWorksheet!G145&lt;=WeeklySummary!$C$7, TrackingWorksheet!H145=Lists!$D$4), "Y", "N"))</f>
        <v/>
      </c>
      <c r="F140" s="10" t="str">
        <f>IF(B140=1,"",IF(AND(TrackingWorksheet!I145 &lt;&gt;"", TrackingWorksheet!I145&lt;=WeeklySummary!$C$7, TrackingWorksheet!J145=Lists!$D$4), "Y", "N"))</f>
        <v/>
      </c>
      <c r="G140" s="10" t="str">
        <f>IF(B140=1,"",IF(AND(TrackingWorksheet!G145 &lt;&gt;"",TrackingWorksheet!G145&lt;=WeeklySummary!$C$7, TrackingWorksheet!H145=Lists!$D$5), "Y", "N"))</f>
        <v/>
      </c>
      <c r="H140" s="10" t="str">
        <f>IF(B140=1,"",IF(AND(TrackingWorksheet!I145 &lt;&gt;"", TrackingWorksheet!I145&lt;=WeeklySummary!$C$7, TrackingWorksheet!J145=Lists!$D$5), "Y", "N"))</f>
        <v/>
      </c>
      <c r="I140" s="20" t="str">
        <f>IF(B140=1,"",IF(AND(TrackingWorksheet!G145 &lt;&gt;"", TrackingWorksheet!G145&lt;=WeeklySummary!$C$7, TrackingWorksheet!H145=Lists!$D$6), 1, 0))</f>
        <v/>
      </c>
      <c r="J140" s="20" t="str">
        <f t="shared" si="43"/>
        <v/>
      </c>
      <c r="K140" s="10" t="str">
        <f>IF(B140=1,"",IF(AND(TrackingWorksheet!I145&lt;=WeeklySummary!$C$7,TrackingWorksheet!K145="YES"),0,IF(AND(AND(OR(E140="Y",F140="Y"),E140&lt;&gt;F140),G140&lt;&gt;"Y", H140&lt;&gt;"Y"), 1, 0)))</f>
        <v/>
      </c>
      <c r="L140" s="20" t="str">
        <f t="shared" si="44"/>
        <v/>
      </c>
      <c r="M140" s="10" t="str">
        <f t="shared" si="45"/>
        <v/>
      </c>
      <c r="N140" s="20" t="str">
        <f t="shared" si="46"/>
        <v/>
      </c>
      <c r="O140" s="10" t="str">
        <f>IF(B140=1,"",IF(AND(TrackingWorksheet!I145&lt;=WeeklySummary!$C$7,TrackingWorksheet!K145="YES"),0,IF(AND(AND(OR(G140="Y",H140="Y"),G140&lt;&gt;H140),E140&lt;&gt;"Y", F140&lt;&gt;"Y"), 1, 0)))</f>
        <v/>
      </c>
      <c r="P140" s="20" t="str">
        <f t="shared" si="47"/>
        <v/>
      </c>
      <c r="Q140" s="10" t="str">
        <f t="shared" si="48"/>
        <v/>
      </c>
      <c r="R140" s="10" t="str">
        <f t="shared" si="49"/>
        <v/>
      </c>
      <c r="S140" s="10" t="str">
        <f>IF(B140=1,"",IF(AND(OR(AND(TrackingWorksheet!H145=Lists!$D$7,TrackingWorksheet!H145=TrackingWorksheet!J145),TrackingWorksheet!H145&lt;&gt;TrackingWorksheet!J145),TrackingWorksheet!K145="YES",TrackingWorksheet!H145&lt;&gt;Lists!$D$6,TrackingWorksheet!G145&lt;=WeeklySummary!$C$7,TrackingWorksheet!I145&lt;=WeeklySummary!$C$7),1,0))</f>
        <v/>
      </c>
      <c r="T140" s="10" t="str">
        <f t="shared" si="50"/>
        <v/>
      </c>
      <c r="U140" s="10" t="str">
        <f>IF($B140=1,"",IF(TrackingWorksheet!$K145="YES",1, 0)*D140)</f>
        <v/>
      </c>
      <c r="V140" s="20">
        <f t="shared" si="39"/>
        <v>0</v>
      </c>
      <c r="W140" s="20">
        <f t="shared" si="40"/>
        <v>0</v>
      </c>
      <c r="X140" s="10" t="str">
        <f>IF($B140=1,"",IF(AND(TrackingWorksheet!$L145&lt;&gt;"", TrackingWorksheet!$L145&gt;=WeeklySummary!$C$6,TrackingWorksheet!$L145&lt;=WeeklySummary!$C$7,OR(TrackingWorksheet!$H145=Lists!$D$4,TrackingWorksheet!$J145=Lists!$D$4)), 1, 0))</f>
        <v/>
      </c>
      <c r="Y140" s="10" t="str">
        <f>IF($B140=1,"",IF(AND(TrackingWorksheet!$L145&lt;&gt;"", TrackingWorksheet!$L145&gt;=WeeklySummary!$C$6,TrackingWorksheet!$L145&lt;=WeeklySummary!$C$7,OR(TrackingWorksheet!$H145=Lists!$D$5,TrackingWorksheet!$J145=Lists!$D$5)), 1, 0))</f>
        <v/>
      </c>
      <c r="Z140" s="10" t="str">
        <f>IF($B140=1,"",IF(AND(TrackingWorksheet!$L145&lt;&gt;"", TrackingWorksheet!$L145&gt;=WeeklySummary!$C$6,TrackingWorksheet!$L145&lt;=WeeklySummary!$C$7,OR(TrackingWorksheet!$H145=Lists!$D$6,TrackingWorksheet!$J145=Lists!$D$6)), 1, 0))</f>
        <v/>
      </c>
      <c r="AA140" s="19" t="str">
        <f>IF(B140=1,"",IF(AND(TrackingWorksheet!M145&lt;&gt;"",TrackingWorksheet!M145&lt;=WeeklySummary!$C$7),1,0)*D140)</f>
        <v/>
      </c>
      <c r="AB140" s="19" t="str">
        <f>IF(B140=1,"",IF(AND(TrackingWorksheet!N145&lt;&gt;"",TrackingWorksheet!N145&lt;=WeeklySummary!$C$7),1,0)*D140)</f>
        <v/>
      </c>
      <c r="AC140" s="19" t="str">
        <f>IF(B140=1,"",TrackingWorksheet!T145)</f>
        <v/>
      </c>
      <c r="AD140" s="19" t="str">
        <f>IF(B140=1,"",IF(D140*AND(TrackingWorksheet!S145&gt;=Calculations!$BD$3,TrackingWorksheet!U145="",TrackingWorksheet!K145="YES"),1,0))</f>
        <v/>
      </c>
      <c r="AE140" s="19" t="str">
        <f>IF($B140=1,"",IF(AND(TrackingWorksheet!$S145&gt;$BE$3,TrackingWorksheet!$T145=Lists!$P$4),1, 0)*D140)</f>
        <v/>
      </c>
      <c r="AF140" s="19" t="str">
        <f>IF($B140=1,"",IF(AND(TrackingWorksheet!$U145&gt;$BE$3,TrackingWorksheet!$V145=Lists!$P$4),1, 0)*D140)</f>
        <v/>
      </c>
      <c r="AG140" s="19" t="str">
        <f>IF($B140=1,"",IF(AND(TrackingWorksheet!$W145&gt;$BE$3,TrackingWorksheet!$X145=Lists!$P$4),1, 0)*D140)</f>
        <v/>
      </c>
      <c r="AH140" s="19" t="str">
        <f>IF($B140=1,"",IF(AND(TrackingWorksheet!$Y145&gt;$BE$3,TrackingWorksheet!$Z145=Lists!$P$4),1, 0)*D140)</f>
        <v/>
      </c>
      <c r="AI140" s="19" t="str">
        <f>IF($B140=1,"",IF(AND(TrackingWorksheet!$AA145&gt;$BE$3,TrackingWorksheet!$AB145=Lists!$P$4),1, 0)*D140)</f>
        <v/>
      </c>
      <c r="AJ140" s="19" t="str">
        <f>IF($B140=1,"",IF(AND(TrackingWorksheet!$S145&gt;$BE$3,TrackingWorksheet!$T145=Lists!$P$5),1, 0)*D140)</f>
        <v/>
      </c>
      <c r="AK140" s="19" t="str">
        <f>IF($B140=1,"",IF(AND(TrackingWorksheet!$U145&gt;$BE$3,TrackingWorksheet!$V145=Lists!$P$5),1, 0)*D140)</f>
        <v/>
      </c>
      <c r="AL140" s="19" t="str">
        <f>IF($B140=1,"",IF(AND(TrackingWorksheet!$W145&gt;$BE$3,TrackingWorksheet!$X145=Lists!$P$5),1, 0)*D140)</f>
        <v/>
      </c>
      <c r="AM140" s="19" t="str">
        <f>IF($B140=1,"",IF(AND(TrackingWorksheet!$Y145&gt;$BE$3,TrackingWorksheet!$Z145=Lists!$P$5),1, 0)*D140)</f>
        <v/>
      </c>
      <c r="AN140" s="19" t="str">
        <f>IF($B140=1,"",IF(AND(TrackingWorksheet!$AA145&gt;$BE$3,TrackingWorksheet!$AB145=Lists!$P$5),1, 0)*D140)</f>
        <v/>
      </c>
      <c r="AO140" s="19" t="str">
        <f>IF($B140=1,"",IF(AND(TrackingWorksheet!$S145&gt;$BE$3,TrackingWorksheet!$T145=Lists!$P$6),1, 0)*D140)</f>
        <v/>
      </c>
      <c r="AP140" s="19" t="str">
        <f>IF($B140=1,"",IF(AND(TrackingWorksheet!$U145&gt;$BE$3,TrackingWorksheet!$V145=Lists!$P$6),1, 0)*D140)</f>
        <v/>
      </c>
      <c r="AQ140" s="19" t="str">
        <f>IF($B140=1,"",IF(AND(TrackingWorksheet!$W145&gt;$BE$3,TrackingWorksheet!$X145=Lists!$P$6),1, 0)*D140)</f>
        <v/>
      </c>
      <c r="AR140" s="19" t="str">
        <f>IF($B140=1,"",IF(AND(TrackingWorksheet!$Y145&gt;$BE$3,TrackingWorksheet!$Z145=Lists!$P$6),1, 0)*D140)</f>
        <v/>
      </c>
      <c r="AS140" s="19" t="str">
        <f>IF($B140=1,"",IF(AND(TrackingWorksheet!$AA145&gt;$BE$3,TrackingWorksheet!$AB145=Lists!$P$6),1, 0)*D140)</f>
        <v/>
      </c>
      <c r="AT140" s="19">
        <f t="shared" si="41"/>
        <v>0</v>
      </c>
      <c r="AU140" s="19" t="str">
        <f>IF(B140=1,"",IF(AND(TrackingWorksheet!K145="",TrackingWorksheet!M145="", TrackingWorksheet!N145="", TrackingWorksheet!S145="", TrackingWorksheet!V145="", TrackingWorksheet!W145="", TrackingWorksheet!Y145="", TrackingWorksheet!AA145="", V140=1),1,0)*D140)</f>
        <v/>
      </c>
      <c r="AV140" s="19" t="str">
        <f>IF(B140=1,"",IF(D140*AND(TrackingWorksheet!U145&gt;Calculations!$BE$3,TrackingWorksheet!K145="YES"),1,0))</f>
        <v/>
      </c>
      <c r="AW140" s="19" t="str">
        <f>IF(B140=1,"",IF(D140*AND(TrackingWorksheet!W145&gt;Calculations!$BE$3,TrackingWorksheet!K145="YES"),1,0))</f>
        <v/>
      </c>
      <c r="AX140" s="19">
        <f t="shared" si="42"/>
        <v>0</v>
      </c>
      <c r="AY140" s="19">
        <f t="shared" si="38"/>
        <v>0</v>
      </c>
      <c r="AZ140" s="27" t="str">
        <f>IF(B140=1,"",IF(TrackingWorksheet!Q145="","",TrackingWorksheet!Q145))</f>
        <v/>
      </c>
      <c r="BB140" s="4"/>
      <c r="BC140" s="4"/>
      <c r="BD140" s="4"/>
      <c r="BE140" s="4"/>
      <c r="BF140" s="4"/>
      <c r="BG140" s="4" t="str">
        <f>IF(B140=1,"",IF(AND(N140=1,TrackingWorksheet!$I145+14&lt;=WeeklySummary!$C$7),1,0))</f>
        <v/>
      </c>
      <c r="BH140" s="4" t="str">
        <f>IF(B140=1,"",IF(AND(R140=1,TrackingWorksheet!$I145+14&lt;=WeeklySummary!$C$7),1,0))</f>
        <v/>
      </c>
      <c r="BI140" s="4" t="str">
        <f>IF(B140=1,"",IF(AND(J140=1,TrackingWorksheet!$G145+14&lt;=WeeklySummary!$C$7),1,0))</f>
        <v/>
      </c>
      <c r="BJ140" s="4" t="str">
        <f>IF(B140=1,"",IF(AND(T140=1,TrackingWorksheet!$I145+14&lt;=WeeklySummary!$C$7),1,0))</f>
        <v/>
      </c>
      <c r="BK140" s="4" t="str">
        <f>IF(B140=1,"",IF(AND(T140=1,TrackingWorksheet!$G145+14&lt;=WeeklySummary!$C$7),1,0))</f>
        <v/>
      </c>
      <c r="BL140" s="4">
        <f t="shared" si="51"/>
        <v>0</v>
      </c>
    </row>
    <row r="141" spans="2:64" x14ac:dyDescent="0.25">
      <c r="B141" s="27">
        <f>IF(AND(ISBLANK(TrackingWorksheet!B146),ISBLANK(TrackingWorksheet!C146),ISBLANK(TrackingWorksheet!G146),ISBLANK(TrackingWorksheet!H146),
ISBLANK(TrackingWorksheet!I146),ISBLANK(TrackingWorksheet!J146),ISBLANK(TrackingWorksheet!M146),
ISBLANK(TrackingWorksheet!N148)),1,0)</f>
        <v>1</v>
      </c>
      <c r="C141" s="12" t="str">
        <f>IF(B141=1,"",TrackingWorksheet!F146)</f>
        <v/>
      </c>
      <c r="D141" s="20" t="str">
        <f>IF(B141=1,"",IF(AND(TrackingWorksheet!B146&lt;&gt;"",TrackingWorksheet!B146&lt;=WeeklySummary!$C$7,OR(TrackingWorksheet!C146="",TrackingWorksheet!C146&gt;=WeeklySummary!$C$6)),1,0))</f>
        <v/>
      </c>
      <c r="E141" s="10" t="str">
        <f>IF(B141=1,"",IF(AND(TrackingWorksheet!G146 &lt;&gt;"",TrackingWorksheet!G146&lt;=WeeklySummary!$C$7, TrackingWorksheet!H146=Lists!$D$4), "Y", "N"))</f>
        <v/>
      </c>
      <c r="F141" s="10" t="str">
        <f>IF(B141=1,"",IF(AND(TrackingWorksheet!I146 &lt;&gt;"", TrackingWorksheet!I146&lt;=WeeklySummary!$C$7, TrackingWorksheet!J146=Lists!$D$4), "Y", "N"))</f>
        <v/>
      </c>
      <c r="G141" s="10" t="str">
        <f>IF(B141=1,"",IF(AND(TrackingWorksheet!G146 &lt;&gt;"",TrackingWorksheet!G146&lt;=WeeklySummary!$C$7, TrackingWorksheet!H146=Lists!$D$5), "Y", "N"))</f>
        <v/>
      </c>
      <c r="H141" s="10" t="str">
        <f>IF(B141=1,"",IF(AND(TrackingWorksheet!I146 &lt;&gt;"", TrackingWorksheet!I146&lt;=WeeklySummary!$C$7, TrackingWorksheet!J146=Lists!$D$5), "Y", "N"))</f>
        <v/>
      </c>
      <c r="I141" s="20" t="str">
        <f>IF(B141=1,"",IF(AND(TrackingWorksheet!G146 &lt;&gt;"", TrackingWorksheet!G146&lt;=WeeklySummary!$C$7, TrackingWorksheet!H146=Lists!$D$6), 1, 0))</f>
        <v/>
      </c>
      <c r="J141" s="20" t="str">
        <f t="shared" si="43"/>
        <v/>
      </c>
      <c r="K141" s="10" t="str">
        <f>IF(B141=1,"",IF(AND(TrackingWorksheet!I146&lt;=WeeklySummary!$C$7,TrackingWorksheet!K146="YES"),0,IF(AND(AND(OR(E141="Y",F141="Y"),E141&lt;&gt;F141),G141&lt;&gt;"Y", H141&lt;&gt;"Y"), 1, 0)))</f>
        <v/>
      </c>
      <c r="L141" s="20" t="str">
        <f t="shared" si="44"/>
        <v/>
      </c>
      <c r="M141" s="10" t="str">
        <f t="shared" si="45"/>
        <v/>
      </c>
      <c r="N141" s="20" t="str">
        <f t="shared" si="46"/>
        <v/>
      </c>
      <c r="O141" s="10" t="str">
        <f>IF(B141=1,"",IF(AND(TrackingWorksheet!I146&lt;=WeeklySummary!$C$7,TrackingWorksheet!K146="YES"),0,IF(AND(AND(OR(G141="Y",H141="Y"),G141&lt;&gt;H141),E141&lt;&gt;"Y", F141&lt;&gt;"Y"), 1, 0)))</f>
        <v/>
      </c>
      <c r="P141" s="20" t="str">
        <f t="shared" si="47"/>
        <v/>
      </c>
      <c r="Q141" s="10" t="str">
        <f t="shared" si="48"/>
        <v/>
      </c>
      <c r="R141" s="10" t="str">
        <f t="shared" si="49"/>
        <v/>
      </c>
      <c r="S141" s="10" t="str">
        <f>IF(B141=1,"",IF(AND(OR(AND(TrackingWorksheet!H146=Lists!$D$7,TrackingWorksheet!H146=TrackingWorksheet!J146),TrackingWorksheet!H146&lt;&gt;TrackingWorksheet!J146),TrackingWorksheet!K146="YES",TrackingWorksheet!H146&lt;&gt;Lists!$D$6,TrackingWorksheet!G146&lt;=WeeklySummary!$C$7,TrackingWorksheet!I146&lt;=WeeklySummary!$C$7),1,0))</f>
        <v/>
      </c>
      <c r="T141" s="10" t="str">
        <f t="shared" si="50"/>
        <v/>
      </c>
      <c r="U141" s="10" t="str">
        <f>IF($B141=1,"",IF(TrackingWorksheet!$K146="YES",1, 0)*D141)</f>
        <v/>
      </c>
      <c r="V141" s="20">
        <f t="shared" si="39"/>
        <v>0</v>
      </c>
      <c r="W141" s="20">
        <f t="shared" si="40"/>
        <v>0</v>
      </c>
      <c r="X141" s="10" t="str">
        <f>IF($B141=1,"",IF(AND(TrackingWorksheet!$L146&lt;&gt;"", TrackingWorksheet!$L146&gt;=WeeklySummary!$C$6,TrackingWorksheet!$L146&lt;=WeeklySummary!$C$7,OR(TrackingWorksheet!$H146=Lists!$D$4,TrackingWorksheet!$J146=Lists!$D$4)), 1, 0))</f>
        <v/>
      </c>
      <c r="Y141" s="10" t="str">
        <f>IF($B141=1,"",IF(AND(TrackingWorksheet!$L146&lt;&gt;"", TrackingWorksheet!$L146&gt;=WeeklySummary!$C$6,TrackingWorksheet!$L146&lt;=WeeklySummary!$C$7,OR(TrackingWorksheet!$H146=Lists!$D$5,TrackingWorksheet!$J146=Lists!$D$5)), 1, 0))</f>
        <v/>
      </c>
      <c r="Z141" s="10" t="str">
        <f>IF($B141=1,"",IF(AND(TrackingWorksheet!$L146&lt;&gt;"", TrackingWorksheet!$L146&gt;=WeeklySummary!$C$6,TrackingWorksheet!$L146&lt;=WeeklySummary!$C$7,OR(TrackingWorksheet!$H146=Lists!$D$6,TrackingWorksheet!$J146=Lists!$D$6)), 1, 0))</f>
        <v/>
      </c>
      <c r="AA141" s="19" t="str">
        <f>IF(B141=1,"",IF(AND(TrackingWorksheet!M146&lt;&gt;"",TrackingWorksheet!M146&lt;=WeeklySummary!$C$7),1,0)*D141)</f>
        <v/>
      </c>
      <c r="AB141" s="19" t="str">
        <f>IF(B141=1,"",IF(AND(TrackingWorksheet!N146&lt;&gt;"",TrackingWorksheet!N146&lt;=WeeklySummary!$C$7),1,0)*D141)</f>
        <v/>
      </c>
      <c r="AC141" s="19" t="str">
        <f>IF(B141=1,"",TrackingWorksheet!T146)</f>
        <v/>
      </c>
      <c r="AD141" s="19" t="str">
        <f>IF(B141=1,"",IF(D141*AND(TrackingWorksheet!S146&gt;=Calculations!$BD$3,TrackingWorksheet!U146="",TrackingWorksheet!K146="YES"),1,0))</f>
        <v/>
      </c>
      <c r="AE141" s="19" t="str">
        <f>IF($B141=1,"",IF(AND(TrackingWorksheet!$S146&gt;$BE$3,TrackingWorksheet!$T146=Lists!$P$4),1, 0)*D141)</f>
        <v/>
      </c>
      <c r="AF141" s="19" t="str">
        <f>IF($B141=1,"",IF(AND(TrackingWorksheet!$U146&gt;$BE$3,TrackingWorksheet!$V146=Lists!$P$4),1, 0)*D141)</f>
        <v/>
      </c>
      <c r="AG141" s="19" t="str">
        <f>IF($B141=1,"",IF(AND(TrackingWorksheet!$W146&gt;$BE$3,TrackingWorksheet!$X146=Lists!$P$4),1, 0)*D141)</f>
        <v/>
      </c>
      <c r="AH141" s="19" t="str">
        <f>IF($B141=1,"",IF(AND(TrackingWorksheet!$Y146&gt;$BE$3,TrackingWorksheet!$Z146=Lists!$P$4),1, 0)*D141)</f>
        <v/>
      </c>
      <c r="AI141" s="19" t="str">
        <f>IF($B141=1,"",IF(AND(TrackingWorksheet!$AA146&gt;$BE$3,TrackingWorksheet!$AB146=Lists!$P$4),1, 0)*D141)</f>
        <v/>
      </c>
      <c r="AJ141" s="19" t="str">
        <f>IF($B141=1,"",IF(AND(TrackingWorksheet!$S146&gt;$BE$3,TrackingWorksheet!$T146=Lists!$P$5),1, 0)*D141)</f>
        <v/>
      </c>
      <c r="AK141" s="19" t="str">
        <f>IF($B141=1,"",IF(AND(TrackingWorksheet!$U146&gt;$BE$3,TrackingWorksheet!$V146=Lists!$P$5),1, 0)*D141)</f>
        <v/>
      </c>
      <c r="AL141" s="19" t="str">
        <f>IF($B141=1,"",IF(AND(TrackingWorksheet!$W146&gt;$BE$3,TrackingWorksheet!$X146=Lists!$P$5),1, 0)*D141)</f>
        <v/>
      </c>
      <c r="AM141" s="19" t="str">
        <f>IF($B141=1,"",IF(AND(TrackingWorksheet!$Y146&gt;$BE$3,TrackingWorksheet!$Z146=Lists!$P$5),1, 0)*D141)</f>
        <v/>
      </c>
      <c r="AN141" s="19" t="str">
        <f>IF($B141=1,"",IF(AND(TrackingWorksheet!$AA146&gt;$BE$3,TrackingWorksheet!$AB146=Lists!$P$5),1, 0)*D141)</f>
        <v/>
      </c>
      <c r="AO141" s="19" t="str">
        <f>IF($B141=1,"",IF(AND(TrackingWorksheet!$S146&gt;$BE$3,TrackingWorksheet!$T146=Lists!$P$6),1, 0)*D141)</f>
        <v/>
      </c>
      <c r="AP141" s="19" t="str">
        <f>IF($B141=1,"",IF(AND(TrackingWorksheet!$U146&gt;$BE$3,TrackingWorksheet!$V146=Lists!$P$6),1, 0)*D141)</f>
        <v/>
      </c>
      <c r="AQ141" s="19" t="str">
        <f>IF($B141=1,"",IF(AND(TrackingWorksheet!$W146&gt;$BE$3,TrackingWorksheet!$X146=Lists!$P$6),1, 0)*D141)</f>
        <v/>
      </c>
      <c r="AR141" s="19" t="str">
        <f>IF($B141=1,"",IF(AND(TrackingWorksheet!$Y146&gt;$BE$3,TrackingWorksheet!$Z146=Lists!$P$6),1, 0)*D141)</f>
        <v/>
      </c>
      <c r="AS141" s="19" t="str">
        <f>IF($B141=1,"",IF(AND(TrackingWorksheet!$AA146&gt;$BE$3,TrackingWorksheet!$AB146=Lists!$P$6),1, 0)*D141)</f>
        <v/>
      </c>
      <c r="AT141" s="19">
        <f t="shared" si="41"/>
        <v>0</v>
      </c>
      <c r="AU141" s="19" t="str">
        <f>IF(B141=1,"",IF(AND(TrackingWorksheet!K146="",TrackingWorksheet!M146="", TrackingWorksheet!N146="", TrackingWorksheet!S146="", TrackingWorksheet!V146="", TrackingWorksheet!W146="", TrackingWorksheet!Y146="", TrackingWorksheet!AA146="", V141=1),1,0)*D141)</f>
        <v/>
      </c>
      <c r="AV141" s="19" t="str">
        <f>IF(B141=1,"",IF(D141*AND(TrackingWorksheet!U146&gt;Calculations!$BE$3,TrackingWorksheet!K146="YES"),1,0))</f>
        <v/>
      </c>
      <c r="AW141" s="19" t="str">
        <f>IF(B141=1,"",IF(D141*AND(TrackingWorksheet!W146&gt;Calculations!$BE$3,TrackingWorksheet!K146="YES"),1,0))</f>
        <v/>
      </c>
      <c r="AX141" s="19">
        <f t="shared" si="42"/>
        <v>0</v>
      </c>
      <c r="AY141" s="19">
        <f t="shared" si="38"/>
        <v>0</v>
      </c>
      <c r="AZ141" s="27" t="str">
        <f>IF(B141=1,"",IF(TrackingWorksheet!Q146="","",TrackingWorksheet!Q146))</f>
        <v/>
      </c>
      <c r="BB141" s="4"/>
      <c r="BC141" s="4"/>
      <c r="BD141" s="4"/>
      <c r="BE141" s="4"/>
      <c r="BF141" s="4"/>
      <c r="BG141" s="4" t="str">
        <f>IF(B141=1,"",IF(AND(N141=1,TrackingWorksheet!$I146+14&lt;=WeeklySummary!$C$7),1,0))</f>
        <v/>
      </c>
      <c r="BH141" s="4" t="str">
        <f>IF(B141=1,"",IF(AND(R141=1,TrackingWorksheet!$I146+14&lt;=WeeklySummary!$C$7),1,0))</f>
        <v/>
      </c>
      <c r="BI141" s="4" t="str">
        <f>IF(B141=1,"",IF(AND(J141=1,TrackingWorksheet!$G146+14&lt;=WeeklySummary!$C$7),1,0))</f>
        <v/>
      </c>
      <c r="BJ141" s="4" t="str">
        <f>IF(B141=1,"",IF(AND(T141=1,TrackingWorksheet!$I146+14&lt;=WeeklySummary!$C$7),1,0))</f>
        <v/>
      </c>
      <c r="BK141" s="4" t="str">
        <f>IF(B141=1,"",IF(AND(T141=1,TrackingWorksheet!$G146+14&lt;=WeeklySummary!$C$7),1,0))</f>
        <v/>
      </c>
      <c r="BL141" s="4">
        <f t="shared" si="51"/>
        <v>0</v>
      </c>
    </row>
    <row r="142" spans="2:64" x14ac:dyDescent="0.25">
      <c r="B142" s="27">
        <f>IF(AND(ISBLANK(TrackingWorksheet!B147),ISBLANK(TrackingWorksheet!C147),ISBLANK(TrackingWorksheet!G147),ISBLANK(TrackingWorksheet!H147),
ISBLANK(TrackingWorksheet!I147),ISBLANK(TrackingWorksheet!J147),ISBLANK(TrackingWorksheet!M147),
ISBLANK(TrackingWorksheet!N149)),1,0)</f>
        <v>1</v>
      </c>
      <c r="C142" s="12" t="str">
        <f>IF(B142=1,"",TrackingWorksheet!F147)</f>
        <v/>
      </c>
      <c r="D142" s="20" t="str">
        <f>IF(B142=1,"",IF(AND(TrackingWorksheet!B147&lt;&gt;"",TrackingWorksheet!B147&lt;=WeeklySummary!$C$7,OR(TrackingWorksheet!C147="",TrackingWorksheet!C147&gt;=WeeklySummary!$C$6)),1,0))</f>
        <v/>
      </c>
      <c r="E142" s="10" t="str">
        <f>IF(B142=1,"",IF(AND(TrackingWorksheet!G147 &lt;&gt;"",TrackingWorksheet!G147&lt;=WeeklySummary!$C$7, TrackingWorksheet!H147=Lists!$D$4), "Y", "N"))</f>
        <v/>
      </c>
      <c r="F142" s="10" t="str">
        <f>IF(B142=1,"",IF(AND(TrackingWorksheet!I147 &lt;&gt;"", TrackingWorksheet!I147&lt;=WeeklySummary!$C$7, TrackingWorksheet!J147=Lists!$D$4), "Y", "N"))</f>
        <v/>
      </c>
      <c r="G142" s="10" t="str">
        <f>IF(B142=1,"",IF(AND(TrackingWorksheet!G147 &lt;&gt;"",TrackingWorksheet!G147&lt;=WeeklySummary!$C$7, TrackingWorksheet!H147=Lists!$D$5), "Y", "N"))</f>
        <v/>
      </c>
      <c r="H142" s="10" t="str">
        <f>IF(B142=1,"",IF(AND(TrackingWorksheet!I147 &lt;&gt;"", TrackingWorksheet!I147&lt;=WeeklySummary!$C$7, TrackingWorksheet!J147=Lists!$D$5), "Y", "N"))</f>
        <v/>
      </c>
      <c r="I142" s="20" t="str">
        <f>IF(B142=1,"",IF(AND(TrackingWorksheet!G147 &lt;&gt;"", TrackingWorksheet!G147&lt;=WeeklySummary!$C$7, TrackingWorksheet!H147=Lists!$D$6), 1, 0))</f>
        <v/>
      </c>
      <c r="J142" s="20" t="str">
        <f t="shared" si="43"/>
        <v/>
      </c>
      <c r="K142" s="10" t="str">
        <f>IF(B142=1,"",IF(AND(TrackingWorksheet!I147&lt;=WeeklySummary!$C$7,TrackingWorksheet!K147="YES"),0,IF(AND(AND(OR(E142="Y",F142="Y"),E142&lt;&gt;F142),G142&lt;&gt;"Y", H142&lt;&gt;"Y"), 1, 0)))</f>
        <v/>
      </c>
      <c r="L142" s="20" t="str">
        <f t="shared" si="44"/>
        <v/>
      </c>
      <c r="M142" s="10" t="str">
        <f t="shared" si="45"/>
        <v/>
      </c>
      <c r="N142" s="20" t="str">
        <f t="shared" si="46"/>
        <v/>
      </c>
      <c r="O142" s="10" t="str">
        <f>IF(B142=1,"",IF(AND(TrackingWorksheet!I147&lt;=WeeklySummary!$C$7,TrackingWorksheet!K147="YES"),0,IF(AND(AND(OR(G142="Y",H142="Y"),G142&lt;&gt;H142),E142&lt;&gt;"Y", F142&lt;&gt;"Y"), 1, 0)))</f>
        <v/>
      </c>
      <c r="P142" s="20" t="str">
        <f t="shared" si="47"/>
        <v/>
      </c>
      <c r="Q142" s="10" t="str">
        <f t="shared" si="48"/>
        <v/>
      </c>
      <c r="R142" s="10" t="str">
        <f t="shared" si="49"/>
        <v/>
      </c>
      <c r="S142" s="10" t="str">
        <f>IF(B142=1,"",IF(AND(OR(AND(TrackingWorksheet!H147=Lists!$D$7,TrackingWorksheet!H147=TrackingWorksheet!J147),TrackingWorksheet!H147&lt;&gt;TrackingWorksheet!J147),TrackingWorksheet!K147="YES",TrackingWorksheet!H147&lt;&gt;Lists!$D$6,TrackingWorksheet!G147&lt;=WeeklySummary!$C$7,TrackingWorksheet!I147&lt;=WeeklySummary!$C$7),1,0))</f>
        <v/>
      </c>
      <c r="T142" s="10" t="str">
        <f t="shared" si="50"/>
        <v/>
      </c>
      <c r="U142" s="10" t="str">
        <f>IF($B142=1,"",IF(TrackingWorksheet!$K147="YES",1, 0)*D142)</f>
        <v/>
      </c>
      <c r="V142" s="20">
        <f t="shared" si="39"/>
        <v>0</v>
      </c>
      <c r="W142" s="20">
        <f t="shared" si="40"/>
        <v>0</v>
      </c>
      <c r="X142" s="10" t="str">
        <f>IF($B142=1,"",IF(AND(TrackingWorksheet!$L147&lt;&gt;"", TrackingWorksheet!$L147&gt;=WeeklySummary!$C$6,TrackingWorksheet!$L147&lt;=WeeklySummary!$C$7,OR(TrackingWorksheet!$H147=Lists!$D$4,TrackingWorksheet!$J147=Lists!$D$4)), 1, 0))</f>
        <v/>
      </c>
      <c r="Y142" s="10" t="str">
        <f>IF($B142=1,"",IF(AND(TrackingWorksheet!$L147&lt;&gt;"", TrackingWorksheet!$L147&gt;=WeeklySummary!$C$6,TrackingWorksheet!$L147&lt;=WeeklySummary!$C$7,OR(TrackingWorksheet!$H147=Lists!$D$5,TrackingWorksheet!$J147=Lists!$D$5)), 1, 0))</f>
        <v/>
      </c>
      <c r="Z142" s="10" t="str">
        <f>IF($B142=1,"",IF(AND(TrackingWorksheet!$L147&lt;&gt;"", TrackingWorksheet!$L147&gt;=WeeklySummary!$C$6,TrackingWorksheet!$L147&lt;=WeeklySummary!$C$7,OR(TrackingWorksheet!$H147=Lists!$D$6,TrackingWorksheet!$J147=Lists!$D$6)), 1, 0))</f>
        <v/>
      </c>
      <c r="AA142" s="19" t="str">
        <f>IF(B142=1,"",IF(AND(TrackingWorksheet!M147&lt;&gt;"",TrackingWorksheet!M147&lt;=WeeklySummary!$C$7),1,0)*D142)</f>
        <v/>
      </c>
      <c r="AB142" s="19" t="str">
        <f>IF(B142=1,"",IF(AND(TrackingWorksheet!N147&lt;&gt;"",TrackingWorksheet!N147&lt;=WeeklySummary!$C$7),1,0)*D142)</f>
        <v/>
      </c>
      <c r="AC142" s="19" t="str">
        <f>IF(B142=1,"",TrackingWorksheet!T147)</f>
        <v/>
      </c>
      <c r="AD142" s="19" t="str">
        <f>IF(B142=1,"",IF(D142*AND(TrackingWorksheet!S147&gt;=Calculations!$BD$3,TrackingWorksheet!U147="",TrackingWorksheet!K147="YES"),1,0))</f>
        <v/>
      </c>
      <c r="AE142" s="19" t="str">
        <f>IF($B142=1,"",IF(AND(TrackingWorksheet!$S147&gt;$BE$3,TrackingWorksheet!$T147=Lists!$P$4),1, 0)*D142)</f>
        <v/>
      </c>
      <c r="AF142" s="19" t="str">
        <f>IF($B142=1,"",IF(AND(TrackingWorksheet!$U147&gt;$BE$3,TrackingWorksheet!$V147=Lists!$P$4),1, 0)*D142)</f>
        <v/>
      </c>
      <c r="AG142" s="19" t="str">
        <f>IF($B142=1,"",IF(AND(TrackingWorksheet!$W147&gt;$BE$3,TrackingWorksheet!$X147=Lists!$P$4),1, 0)*D142)</f>
        <v/>
      </c>
      <c r="AH142" s="19" t="str">
        <f>IF($B142=1,"",IF(AND(TrackingWorksheet!$Y147&gt;$BE$3,TrackingWorksheet!$Z147=Lists!$P$4),1, 0)*D142)</f>
        <v/>
      </c>
      <c r="AI142" s="19" t="str">
        <f>IF($B142=1,"",IF(AND(TrackingWorksheet!$AA147&gt;$BE$3,TrackingWorksheet!$AB147=Lists!$P$4),1, 0)*D142)</f>
        <v/>
      </c>
      <c r="AJ142" s="19" t="str">
        <f>IF($B142=1,"",IF(AND(TrackingWorksheet!$S147&gt;$BE$3,TrackingWorksheet!$T147=Lists!$P$5),1, 0)*D142)</f>
        <v/>
      </c>
      <c r="AK142" s="19" t="str">
        <f>IF($B142=1,"",IF(AND(TrackingWorksheet!$U147&gt;$BE$3,TrackingWorksheet!$V147=Lists!$P$5),1, 0)*D142)</f>
        <v/>
      </c>
      <c r="AL142" s="19" t="str">
        <f>IF($B142=1,"",IF(AND(TrackingWorksheet!$W147&gt;$BE$3,TrackingWorksheet!$X147=Lists!$P$5),1, 0)*D142)</f>
        <v/>
      </c>
      <c r="AM142" s="19" t="str">
        <f>IF($B142=1,"",IF(AND(TrackingWorksheet!$Y147&gt;$BE$3,TrackingWorksheet!$Z147=Lists!$P$5),1, 0)*D142)</f>
        <v/>
      </c>
      <c r="AN142" s="19" t="str">
        <f>IF($B142=1,"",IF(AND(TrackingWorksheet!$AA147&gt;$BE$3,TrackingWorksheet!$AB147=Lists!$P$5),1, 0)*D142)</f>
        <v/>
      </c>
      <c r="AO142" s="19" t="str">
        <f>IF($B142=1,"",IF(AND(TrackingWorksheet!$S147&gt;$BE$3,TrackingWorksheet!$T147=Lists!$P$6),1, 0)*D142)</f>
        <v/>
      </c>
      <c r="AP142" s="19" t="str">
        <f>IF($B142=1,"",IF(AND(TrackingWorksheet!$U147&gt;$BE$3,TrackingWorksheet!$V147=Lists!$P$6),1, 0)*D142)</f>
        <v/>
      </c>
      <c r="AQ142" s="19" t="str">
        <f>IF($B142=1,"",IF(AND(TrackingWorksheet!$W147&gt;$BE$3,TrackingWorksheet!$X147=Lists!$P$6),1, 0)*D142)</f>
        <v/>
      </c>
      <c r="AR142" s="19" t="str">
        <f>IF($B142=1,"",IF(AND(TrackingWorksheet!$Y147&gt;$BE$3,TrackingWorksheet!$Z147=Lists!$P$6),1, 0)*D142)</f>
        <v/>
      </c>
      <c r="AS142" s="19" t="str">
        <f>IF($B142=1,"",IF(AND(TrackingWorksheet!$AA147&gt;$BE$3,TrackingWorksheet!$AB147=Lists!$P$6),1, 0)*D142)</f>
        <v/>
      </c>
      <c r="AT142" s="19">
        <f t="shared" si="41"/>
        <v>0</v>
      </c>
      <c r="AU142" s="19" t="str">
        <f>IF(B142=1,"",IF(AND(TrackingWorksheet!K147="",TrackingWorksheet!M147="", TrackingWorksheet!N147="", TrackingWorksheet!S147="", TrackingWorksheet!V147="", TrackingWorksheet!W147="", TrackingWorksheet!Y147="", TrackingWorksheet!AA147="", V142=1),1,0)*D142)</f>
        <v/>
      </c>
      <c r="AV142" s="19" t="str">
        <f>IF(B142=1,"",IF(D142*AND(TrackingWorksheet!U147&gt;Calculations!$BE$3,TrackingWorksheet!K147="YES"),1,0))</f>
        <v/>
      </c>
      <c r="AW142" s="19" t="str">
        <f>IF(B142=1,"",IF(D142*AND(TrackingWorksheet!W147&gt;Calculations!$BE$3,TrackingWorksheet!K147="YES"),1,0))</f>
        <v/>
      </c>
      <c r="AX142" s="19">
        <f t="shared" si="42"/>
        <v>0</v>
      </c>
      <c r="AY142" s="19">
        <f t="shared" si="38"/>
        <v>0</v>
      </c>
      <c r="AZ142" s="27" t="str">
        <f>IF(B142=1,"",IF(TrackingWorksheet!Q147="","",TrackingWorksheet!Q147))</f>
        <v/>
      </c>
      <c r="BB142" s="4"/>
      <c r="BC142" s="4"/>
      <c r="BD142" s="4"/>
      <c r="BE142" s="4"/>
      <c r="BF142" s="4"/>
      <c r="BG142" s="4" t="str">
        <f>IF(B142=1,"",IF(AND(N142=1,TrackingWorksheet!$I147+14&lt;=WeeklySummary!$C$7),1,0))</f>
        <v/>
      </c>
      <c r="BH142" s="4" t="str">
        <f>IF(B142=1,"",IF(AND(R142=1,TrackingWorksheet!$I147+14&lt;=WeeklySummary!$C$7),1,0))</f>
        <v/>
      </c>
      <c r="BI142" s="4" t="str">
        <f>IF(B142=1,"",IF(AND(J142=1,TrackingWorksheet!$G147+14&lt;=WeeklySummary!$C$7),1,0))</f>
        <v/>
      </c>
      <c r="BJ142" s="4" t="str">
        <f>IF(B142=1,"",IF(AND(T142=1,TrackingWorksheet!$I147+14&lt;=WeeklySummary!$C$7),1,0))</f>
        <v/>
      </c>
      <c r="BK142" s="4" t="str">
        <f>IF(B142=1,"",IF(AND(T142=1,TrackingWorksheet!$G147+14&lt;=WeeklySummary!$C$7),1,0))</f>
        <v/>
      </c>
      <c r="BL142" s="4">
        <f t="shared" si="51"/>
        <v>0</v>
      </c>
    </row>
    <row r="143" spans="2:64" x14ac:dyDescent="0.25">
      <c r="B143" s="27">
        <f>IF(AND(ISBLANK(TrackingWorksheet!B148),ISBLANK(TrackingWorksheet!C148),ISBLANK(TrackingWorksheet!G148),ISBLANK(TrackingWorksheet!H148),
ISBLANK(TrackingWorksheet!I148),ISBLANK(TrackingWorksheet!J148),ISBLANK(TrackingWorksheet!M148),
ISBLANK(TrackingWorksheet!N150)),1,0)</f>
        <v>1</v>
      </c>
      <c r="C143" s="12" t="str">
        <f>IF(B143=1,"",TrackingWorksheet!F148)</f>
        <v/>
      </c>
      <c r="D143" s="20" t="str">
        <f>IF(B143=1,"",IF(AND(TrackingWorksheet!B148&lt;&gt;"",TrackingWorksheet!B148&lt;=WeeklySummary!$C$7,OR(TrackingWorksheet!C148="",TrackingWorksheet!C148&gt;=WeeklySummary!$C$6)),1,0))</f>
        <v/>
      </c>
      <c r="E143" s="10" t="str">
        <f>IF(B143=1,"",IF(AND(TrackingWorksheet!G148 &lt;&gt;"",TrackingWorksheet!G148&lt;=WeeklySummary!$C$7, TrackingWorksheet!H148=Lists!$D$4), "Y", "N"))</f>
        <v/>
      </c>
      <c r="F143" s="10" t="str">
        <f>IF(B143=1,"",IF(AND(TrackingWorksheet!I148 &lt;&gt;"", TrackingWorksheet!I148&lt;=WeeklySummary!$C$7, TrackingWorksheet!J148=Lists!$D$4), "Y", "N"))</f>
        <v/>
      </c>
      <c r="G143" s="10" t="str">
        <f>IF(B143=1,"",IF(AND(TrackingWorksheet!G148 &lt;&gt;"",TrackingWorksheet!G148&lt;=WeeklySummary!$C$7, TrackingWorksheet!H148=Lists!$D$5), "Y", "N"))</f>
        <v/>
      </c>
      <c r="H143" s="10" t="str">
        <f>IF(B143=1,"",IF(AND(TrackingWorksheet!I148 &lt;&gt;"", TrackingWorksheet!I148&lt;=WeeklySummary!$C$7, TrackingWorksheet!J148=Lists!$D$5), "Y", "N"))</f>
        <v/>
      </c>
      <c r="I143" s="20" t="str">
        <f>IF(B143=1,"",IF(AND(TrackingWorksheet!G148 &lt;&gt;"", TrackingWorksheet!G148&lt;=WeeklySummary!$C$7, TrackingWorksheet!H148=Lists!$D$6), 1, 0))</f>
        <v/>
      </c>
      <c r="J143" s="20" t="str">
        <f t="shared" si="43"/>
        <v/>
      </c>
      <c r="K143" s="10" t="str">
        <f>IF(B143=1,"",IF(AND(TrackingWorksheet!I148&lt;=WeeklySummary!$C$7,TrackingWorksheet!K148="YES"),0,IF(AND(AND(OR(E143="Y",F143="Y"),E143&lt;&gt;F143),G143&lt;&gt;"Y", H143&lt;&gt;"Y"), 1, 0)))</f>
        <v/>
      </c>
      <c r="L143" s="20" t="str">
        <f t="shared" si="44"/>
        <v/>
      </c>
      <c r="M143" s="10" t="str">
        <f t="shared" si="45"/>
        <v/>
      </c>
      <c r="N143" s="20" t="str">
        <f t="shared" si="46"/>
        <v/>
      </c>
      <c r="O143" s="10" t="str">
        <f>IF(B143=1,"",IF(AND(TrackingWorksheet!I148&lt;=WeeklySummary!$C$7,TrackingWorksheet!K148="YES"),0,IF(AND(AND(OR(G143="Y",H143="Y"),G143&lt;&gt;H143),E143&lt;&gt;"Y", F143&lt;&gt;"Y"), 1, 0)))</f>
        <v/>
      </c>
      <c r="P143" s="20" t="str">
        <f t="shared" si="47"/>
        <v/>
      </c>
      <c r="Q143" s="10" t="str">
        <f t="shared" si="48"/>
        <v/>
      </c>
      <c r="R143" s="10" t="str">
        <f t="shared" si="49"/>
        <v/>
      </c>
      <c r="S143" s="10" t="str">
        <f>IF(B143=1,"",IF(AND(OR(AND(TrackingWorksheet!H148=Lists!$D$7,TrackingWorksheet!H148=TrackingWorksheet!J148),TrackingWorksheet!H148&lt;&gt;TrackingWorksheet!J148),TrackingWorksheet!K148="YES",TrackingWorksheet!H148&lt;&gt;Lists!$D$6,TrackingWorksheet!G148&lt;=WeeklySummary!$C$7,TrackingWorksheet!I148&lt;=WeeklySummary!$C$7),1,0))</f>
        <v/>
      </c>
      <c r="T143" s="10" t="str">
        <f t="shared" si="50"/>
        <v/>
      </c>
      <c r="U143" s="10" t="str">
        <f>IF($B143=1,"",IF(TrackingWorksheet!$K148="YES",1, 0)*D143)</f>
        <v/>
      </c>
      <c r="V143" s="20">
        <f t="shared" si="39"/>
        <v>0</v>
      </c>
      <c r="W143" s="20">
        <f t="shared" si="40"/>
        <v>0</v>
      </c>
      <c r="X143" s="10" t="str">
        <f>IF($B143=1,"",IF(AND(TrackingWorksheet!$L148&lt;&gt;"", TrackingWorksheet!$L148&gt;=WeeklySummary!$C$6,TrackingWorksheet!$L148&lt;=WeeklySummary!$C$7,OR(TrackingWorksheet!$H148=Lists!$D$4,TrackingWorksheet!$J148=Lists!$D$4)), 1, 0))</f>
        <v/>
      </c>
      <c r="Y143" s="10" t="str">
        <f>IF($B143=1,"",IF(AND(TrackingWorksheet!$L148&lt;&gt;"", TrackingWorksheet!$L148&gt;=WeeklySummary!$C$6,TrackingWorksheet!$L148&lt;=WeeklySummary!$C$7,OR(TrackingWorksheet!$H148=Lists!$D$5,TrackingWorksheet!$J148=Lists!$D$5)), 1, 0))</f>
        <v/>
      </c>
      <c r="Z143" s="10" t="str">
        <f>IF($B143=1,"",IF(AND(TrackingWorksheet!$L148&lt;&gt;"", TrackingWorksheet!$L148&gt;=WeeklySummary!$C$6,TrackingWorksheet!$L148&lt;=WeeklySummary!$C$7,OR(TrackingWorksheet!$H148=Lists!$D$6,TrackingWorksheet!$J148=Lists!$D$6)), 1, 0))</f>
        <v/>
      </c>
      <c r="AA143" s="19" t="str">
        <f>IF(B143=1,"",IF(AND(TrackingWorksheet!M148&lt;&gt;"",TrackingWorksheet!M148&lt;=WeeklySummary!$C$7),1,0)*D143)</f>
        <v/>
      </c>
      <c r="AB143" s="19" t="str">
        <f>IF(B143=1,"",IF(AND(TrackingWorksheet!N148&lt;&gt;"",TrackingWorksheet!N148&lt;=WeeklySummary!$C$7),1,0)*D143)</f>
        <v/>
      </c>
      <c r="AC143" s="19" t="str">
        <f>IF(B143=1,"",TrackingWorksheet!T148)</f>
        <v/>
      </c>
      <c r="AD143" s="19" t="str">
        <f>IF(B143=1,"",IF(D143*AND(TrackingWorksheet!S148&gt;=Calculations!$BD$3,TrackingWorksheet!U148="",TrackingWorksheet!K148="YES"),1,0))</f>
        <v/>
      </c>
      <c r="AE143" s="19" t="str">
        <f>IF($B143=1,"",IF(AND(TrackingWorksheet!$S148&gt;$BE$3,TrackingWorksheet!$T148=Lists!$P$4),1, 0)*D143)</f>
        <v/>
      </c>
      <c r="AF143" s="19" t="str">
        <f>IF($B143=1,"",IF(AND(TrackingWorksheet!$U148&gt;$BE$3,TrackingWorksheet!$V148=Lists!$P$4),1, 0)*D143)</f>
        <v/>
      </c>
      <c r="AG143" s="19" t="str">
        <f>IF($B143=1,"",IF(AND(TrackingWorksheet!$W148&gt;$BE$3,TrackingWorksheet!$X148=Lists!$P$4),1, 0)*D143)</f>
        <v/>
      </c>
      <c r="AH143" s="19" t="str">
        <f>IF($B143=1,"",IF(AND(TrackingWorksheet!$Y148&gt;$BE$3,TrackingWorksheet!$Z148=Lists!$P$4),1, 0)*D143)</f>
        <v/>
      </c>
      <c r="AI143" s="19" t="str">
        <f>IF($B143=1,"",IF(AND(TrackingWorksheet!$AA148&gt;$BE$3,TrackingWorksheet!$AB148=Lists!$P$4),1, 0)*D143)</f>
        <v/>
      </c>
      <c r="AJ143" s="19" t="str">
        <f>IF($B143=1,"",IF(AND(TrackingWorksheet!$S148&gt;$BE$3,TrackingWorksheet!$T148=Lists!$P$5),1, 0)*D143)</f>
        <v/>
      </c>
      <c r="AK143" s="19" t="str">
        <f>IF($B143=1,"",IF(AND(TrackingWorksheet!$U148&gt;$BE$3,TrackingWorksheet!$V148=Lists!$P$5),1, 0)*D143)</f>
        <v/>
      </c>
      <c r="AL143" s="19" t="str">
        <f>IF($B143=1,"",IF(AND(TrackingWorksheet!$W148&gt;$BE$3,TrackingWorksheet!$X148=Lists!$P$5),1, 0)*D143)</f>
        <v/>
      </c>
      <c r="AM143" s="19" t="str">
        <f>IF($B143=1,"",IF(AND(TrackingWorksheet!$Y148&gt;$BE$3,TrackingWorksheet!$Z148=Lists!$P$5),1, 0)*D143)</f>
        <v/>
      </c>
      <c r="AN143" s="19" t="str">
        <f>IF($B143=1,"",IF(AND(TrackingWorksheet!$AA148&gt;$BE$3,TrackingWorksheet!$AB148=Lists!$P$5),1, 0)*D143)</f>
        <v/>
      </c>
      <c r="AO143" s="19" t="str">
        <f>IF($B143=1,"",IF(AND(TrackingWorksheet!$S148&gt;$BE$3,TrackingWorksheet!$T148=Lists!$P$6),1, 0)*D143)</f>
        <v/>
      </c>
      <c r="AP143" s="19" t="str">
        <f>IF($B143=1,"",IF(AND(TrackingWorksheet!$U148&gt;$BE$3,TrackingWorksheet!$V148=Lists!$P$6),1, 0)*D143)</f>
        <v/>
      </c>
      <c r="AQ143" s="19" t="str">
        <f>IF($B143=1,"",IF(AND(TrackingWorksheet!$W148&gt;$BE$3,TrackingWorksheet!$X148=Lists!$P$6),1, 0)*D143)</f>
        <v/>
      </c>
      <c r="AR143" s="19" t="str">
        <f>IF($B143=1,"",IF(AND(TrackingWorksheet!$Y148&gt;$BE$3,TrackingWorksheet!$Z148=Lists!$P$6),1, 0)*D143)</f>
        <v/>
      </c>
      <c r="AS143" s="19" t="str">
        <f>IF($B143=1,"",IF(AND(TrackingWorksheet!$AA148&gt;$BE$3,TrackingWorksheet!$AB148=Lists!$P$6),1, 0)*D143)</f>
        <v/>
      </c>
      <c r="AT143" s="19">
        <f t="shared" si="41"/>
        <v>0</v>
      </c>
      <c r="AU143" s="19" t="str">
        <f>IF(B143=1,"",IF(AND(TrackingWorksheet!K148="",TrackingWorksheet!M148="", TrackingWorksheet!N148="", TrackingWorksheet!S148="", TrackingWorksheet!V148="", TrackingWorksheet!W148="", TrackingWorksheet!Y148="", TrackingWorksheet!AA148="", V143=1),1,0)*D143)</f>
        <v/>
      </c>
      <c r="AV143" s="19" t="str">
        <f>IF(B143=1,"",IF(D143*AND(TrackingWorksheet!U148&gt;Calculations!$BE$3,TrackingWorksheet!K148="YES"),1,0))</f>
        <v/>
      </c>
      <c r="AW143" s="19" t="str">
        <f>IF(B143=1,"",IF(D143*AND(TrackingWorksheet!W148&gt;Calculations!$BE$3,TrackingWorksheet!K148="YES"),1,0))</f>
        <v/>
      </c>
      <c r="AX143" s="19">
        <f t="shared" si="42"/>
        <v>0</v>
      </c>
      <c r="AY143" s="19">
        <f t="shared" si="38"/>
        <v>0</v>
      </c>
      <c r="AZ143" s="27" t="str">
        <f>IF(B143=1,"",IF(TrackingWorksheet!Q148="","",TrackingWorksheet!Q148))</f>
        <v/>
      </c>
      <c r="BB143" s="4"/>
      <c r="BC143" s="4"/>
      <c r="BD143" s="4"/>
      <c r="BE143" s="4"/>
      <c r="BF143" s="4"/>
      <c r="BG143" s="4" t="str">
        <f>IF(B143=1,"",IF(AND(N143=1,TrackingWorksheet!$I148+14&lt;=WeeklySummary!$C$7),1,0))</f>
        <v/>
      </c>
      <c r="BH143" s="4" t="str">
        <f>IF(B143=1,"",IF(AND(R143=1,TrackingWorksheet!$I148+14&lt;=WeeklySummary!$C$7),1,0))</f>
        <v/>
      </c>
      <c r="BI143" s="4" t="str">
        <f>IF(B143=1,"",IF(AND(J143=1,TrackingWorksheet!$G148+14&lt;=WeeklySummary!$C$7),1,0))</f>
        <v/>
      </c>
      <c r="BJ143" s="4" t="str">
        <f>IF(B143=1,"",IF(AND(T143=1,TrackingWorksheet!$I148+14&lt;=WeeklySummary!$C$7),1,0))</f>
        <v/>
      </c>
      <c r="BK143" s="4" t="str">
        <f>IF(B143=1,"",IF(AND(T143=1,TrackingWorksheet!$G148+14&lt;=WeeklySummary!$C$7),1,0))</f>
        <v/>
      </c>
      <c r="BL143" s="4">
        <f t="shared" si="51"/>
        <v>0</v>
      </c>
    </row>
    <row r="144" spans="2:64" x14ac:dyDescent="0.25">
      <c r="B144" s="27">
        <f>IF(AND(ISBLANK(TrackingWorksheet!B149),ISBLANK(TrackingWorksheet!C149),ISBLANK(TrackingWorksheet!G149),ISBLANK(TrackingWorksheet!H149),
ISBLANK(TrackingWorksheet!I149),ISBLANK(TrackingWorksheet!J149),ISBLANK(TrackingWorksheet!M149),
ISBLANK(TrackingWorksheet!N151)),1,0)</f>
        <v>1</v>
      </c>
      <c r="C144" s="12" t="str">
        <f>IF(B144=1,"",TrackingWorksheet!F149)</f>
        <v/>
      </c>
      <c r="D144" s="20" t="str">
        <f>IF(B144=1,"",IF(AND(TrackingWorksheet!B149&lt;&gt;"",TrackingWorksheet!B149&lt;=WeeklySummary!$C$7,OR(TrackingWorksheet!C149="",TrackingWorksheet!C149&gt;=WeeklySummary!$C$6)),1,0))</f>
        <v/>
      </c>
      <c r="E144" s="10" t="str">
        <f>IF(B144=1,"",IF(AND(TrackingWorksheet!G149 &lt;&gt;"",TrackingWorksheet!G149&lt;=WeeklySummary!$C$7, TrackingWorksheet!H149=Lists!$D$4), "Y", "N"))</f>
        <v/>
      </c>
      <c r="F144" s="10" t="str">
        <f>IF(B144=1,"",IF(AND(TrackingWorksheet!I149 &lt;&gt;"", TrackingWorksheet!I149&lt;=WeeklySummary!$C$7, TrackingWorksheet!J149=Lists!$D$4), "Y", "N"))</f>
        <v/>
      </c>
      <c r="G144" s="10" t="str">
        <f>IF(B144=1,"",IF(AND(TrackingWorksheet!G149 &lt;&gt;"",TrackingWorksheet!G149&lt;=WeeklySummary!$C$7, TrackingWorksheet!H149=Lists!$D$5), "Y", "N"))</f>
        <v/>
      </c>
      <c r="H144" s="10" t="str">
        <f>IF(B144=1,"",IF(AND(TrackingWorksheet!I149 &lt;&gt;"", TrackingWorksheet!I149&lt;=WeeklySummary!$C$7, TrackingWorksheet!J149=Lists!$D$5), "Y", "N"))</f>
        <v/>
      </c>
      <c r="I144" s="20" t="str">
        <f>IF(B144=1,"",IF(AND(TrackingWorksheet!G149 &lt;&gt;"", TrackingWorksheet!G149&lt;=WeeklySummary!$C$7, TrackingWorksheet!H149=Lists!$D$6), 1, 0))</f>
        <v/>
      </c>
      <c r="J144" s="20" t="str">
        <f t="shared" si="43"/>
        <v/>
      </c>
      <c r="K144" s="10" t="str">
        <f>IF(B144=1,"",IF(AND(TrackingWorksheet!I149&lt;=WeeklySummary!$C$7,TrackingWorksheet!K149="YES"),0,IF(AND(AND(OR(E144="Y",F144="Y"),E144&lt;&gt;F144),G144&lt;&gt;"Y", H144&lt;&gt;"Y"), 1, 0)))</f>
        <v/>
      </c>
      <c r="L144" s="20" t="str">
        <f t="shared" si="44"/>
        <v/>
      </c>
      <c r="M144" s="10" t="str">
        <f t="shared" si="45"/>
        <v/>
      </c>
      <c r="N144" s="20" t="str">
        <f t="shared" si="46"/>
        <v/>
      </c>
      <c r="O144" s="10" t="str">
        <f>IF(B144=1,"",IF(AND(TrackingWorksheet!I149&lt;=WeeklySummary!$C$7,TrackingWorksheet!K149="YES"),0,IF(AND(AND(OR(G144="Y",H144="Y"),G144&lt;&gt;H144),E144&lt;&gt;"Y", F144&lt;&gt;"Y"), 1, 0)))</f>
        <v/>
      </c>
      <c r="P144" s="20" t="str">
        <f t="shared" si="47"/>
        <v/>
      </c>
      <c r="Q144" s="10" t="str">
        <f t="shared" si="48"/>
        <v/>
      </c>
      <c r="R144" s="10" t="str">
        <f t="shared" si="49"/>
        <v/>
      </c>
      <c r="S144" s="10" t="str">
        <f>IF(B144=1,"",IF(AND(OR(AND(TrackingWorksheet!H149=Lists!$D$7,TrackingWorksheet!H149=TrackingWorksheet!J149),TrackingWorksheet!H149&lt;&gt;TrackingWorksheet!J149),TrackingWorksheet!K149="YES",TrackingWorksheet!H149&lt;&gt;Lists!$D$6,TrackingWorksheet!G149&lt;=WeeklySummary!$C$7,TrackingWorksheet!I149&lt;=WeeklySummary!$C$7),1,0))</f>
        <v/>
      </c>
      <c r="T144" s="10" t="str">
        <f t="shared" si="50"/>
        <v/>
      </c>
      <c r="U144" s="10" t="str">
        <f>IF($B144=1,"",IF(TrackingWorksheet!$K149="YES",1, 0)*D144)</f>
        <v/>
      </c>
      <c r="V144" s="20">
        <f t="shared" si="39"/>
        <v>0</v>
      </c>
      <c r="W144" s="20">
        <f t="shared" si="40"/>
        <v>0</v>
      </c>
      <c r="X144" s="10" t="str">
        <f>IF($B144=1,"",IF(AND(TrackingWorksheet!$L149&lt;&gt;"", TrackingWorksheet!$L149&gt;=WeeklySummary!$C$6,TrackingWorksheet!$L149&lt;=WeeklySummary!$C$7,OR(TrackingWorksheet!$H149=Lists!$D$4,TrackingWorksheet!$J149=Lists!$D$4)), 1, 0))</f>
        <v/>
      </c>
      <c r="Y144" s="10" t="str">
        <f>IF($B144=1,"",IF(AND(TrackingWorksheet!$L149&lt;&gt;"", TrackingWorksheet!$L149&gt;=WeeklySummary!$C$6,TrackingWorksheet!$L149&lt;=WeeklySummary!$C$7,OR(TrackingWorksheet!$H149=Lists!$D$5,TrackingWorksheet!$J149=Lists!$D$5)), 1, 0))</f>
        <v/>
      </c>
      <c r="Z144" s="10" t="str">
        <f>IF($B144=1,"",IF(AND(TrackingWorksheet!$L149&lt;&gt;"", TrackingWorksheet!$L149&gt;=WeeklySummary!$C$6,TrackingWorksheet!$L149&lt;=WeeklySummary!$C$7,OR(TrackingWorksheet!$H149=Lists!$D$6,TrackingWorksheet!$J149=Lists!$D$6)), 1, 0))</f>
        <v/>
      </c>
      <c r="AA144" s="19" t="str">
        <f>IF(B144=1,"",IF(AND(TrackingWorksheet!M149&lt;&gt;"",TrackingWorksheet!M149&lt;=WeeklySummary!$C$7),1,0)*D144)</f>
        <v/>
      </c>
      <c r="AB144" s="19" t="str">
        <f>IF(B144=1,"",IF(AND(TrackingWorksheet!N149&lt;&gt;"",TrackingWorksheet!N149&lt;=WeeklySummary!$C$7),1,0)*D144)</f>
        <v/>
      </c>
      <c r="AC144" s="19" t="str">
        <f>IF(B144=1,"",TrackingWorksheet!T149)</f>
        <v/>
      </c>
      <c r="AD144" s="19" t="str">
        <f>IF(B144=1,"",IF(D144*AND(TrackingWorksheet!S149&gt;=Calculations!$BD$3,TrackingWorksheet!U149="",TrackingWorksheet!K149="YES"),1,0))</f>
        <v/>
      </c>
      <c r="AE144" s="19" t="str">
        <f>IF($B144=1,"",IF(AND(TrackingWorksheet!$S149&gt;$BE$3,TrackingWorksheet!$T149=Lists!$P$4),1, 0)*D144)</f>
        <v/>
      </c>
      <c r="AF144" s="19" t="str">
        <f>IF($B144=1,"",IF(AND(TrackingWorksheet!$U149&gt;$BE$3,TrackingWorksheet!$V149=Lists!$P$4),1, 0)*D144)</f>
        <v/>
      </c>
      <c r="AG144" s="19" t="str">
        <f>IF($B144=1,"",IF(AND(TrackingWorksheet!$W149&gt;$BE$3,TrackingWorksheet!$X149=Lists!$P$4),1, 0)*D144)</f>
        <v/>
      </c>
      <c r="AH144" s="19" t="str">
        <f>IF($B144=1,"",IF(AND(TrackingWorksheet!$Y149&gt;$BE$3,TrackingWorksheet!$Z149=Lists!$P$4),1, 0)*D144)</f>
        <v/>
      </c>
      <c r="AI144" s="19" t="str">
        <f>IF($B144=1,"",IF(AND(TrackingWorksheet!$AA149&gt;$BE$3,TrackingWorksheet!$AB149=Lists!$P$4),1, 0)*D144)</f>
        <v/>
      </c>
      <c r="AJ144" s="19" t="str">
        <f>IF($B144=1,"",IF(AND(TrackingWorksheet!$S149&gt;$BE$3,TrackingWorksheet!$T149=Lists!$P$5),1, 0)*D144)</f>
        <v/>
      </c>
      <c r="AK144" s="19" t="str">
        <f>IF($B144=1,"",IF(AND(TrackingWorksheet!$U149&gt;$BE$3,TrackingWorksheet!$V149=Lists!$P$5),1, 0)*D144)</f>
        <v/>
      </c>
      <c r="AL144" s="19" t="str">
        <f>IF($B144=1,"",IF(AND(TrackingWorksheet!$W149&gt;$BE$3,TrackingWorksheet!$X149=Lists!$P$5),1, 0)*D144)</f>
        <v/>
      </c>
      <c r="AM144" s="19" t="str">
        <f>IF($B144=1,"",IF(AND(TrackingWorksheet!$Y149&gt;$BE$3,TrackingWorksheet!$Z149=Lists!$P$5),1, 0)*D144)</f>
        <v/>
      </c>
      <c r="AN144" s="19" t="str">
        <f>IF($B144=1,"",IF(AND(TrackingWorksheet!$AA149&gt;$BE$3,TrackingWorksheet!$AB149=Lists!$P$5),1, 0)*D144)</f>
        <v/>
      </c>
      <c r="AO144" s="19" t="str">
        <f>IF($B144=1,"",IF(AND(TrackingWorksheet!$S149&gt;$BE$3,TrackingWorksheet!$T149=Lists!$P$6),1, 0)*D144)</f>
        <v/>
      </c>
      <c r="AP144" s="19" t="str">
        <f>IF($B144=1,"",IF(AND(TrackingWorksheet!$U149&gt;$BE$3,TrackingWorksheet!$V149=Lists!$P$6),1, 0)*D144)</f>
        <v/>
      </c>
      <c r="AQ144" s="19" t="str">
        <f>IF($B144=1,"",IF(AND(TrackingWorksheet!$W149&gt;$BE$3,TrackingWorksheet!$X149=Lists!$P$6),1, 0)*D144)</f>
        <v/>
      </c>
      <c r="AR144" s="19" t="str">
        <f>IF($B144=1,"",IF(AND(TrackingWorksheet!$Y149&gt;$BE$3,TrackingWorksheet!$Z149=Lists!$P$6),1, 0)*D144)</f>
        <v/>
      </c>
      <c r="AS144" s="19" t="str">
        <f>IF($B144=1,"",IF(AND(TrackingWorksheet!$AA149&gt;$BE$3,TrackingWorksheet!$AB149=Lists!$P$6),1, 0)*D144)</f>
        <v/>
      </c>
      <c r="AT144" s="19">
        <f t="shared" si="41"/>
        <v>0</v>
      </c>
      <c r="AU144" s="19" t="str">
        <f>IF(B144=1,"",IF(AND(TrackingWorksheet!K149="",TrackingWorksheet!M149="", TrackingWorksheet!N149="", TrackingWorksheet!S149="", TrackingWorksheet!V149="", TrackingWorksheet!W149="", TrackingWorksheet!Y149="", TrackingWorksheet!AA149="", V144=1),1,0)*D144)</f>
        <v/>
      </c>
      <c r="AV144" s="19" t="str">
        <f>IF(B144=1,"",IF(D144*AND(TrackingWorksheet!U149&gt;Calculations!$BE$3,TrackingWorksheet!K149="YES"),1,0))</f>
        <v/>
      </c>
      <c r="AW144" s="19" t="str">
        <f>IF(B144=1,"",IF(D144*AND(TrackingWorksheet!W149&gt;Calculations!$BE$3,TrackingWorksheet!K149="YES"),1,0))</f>
        <v/>
      </c>
      <c r="AX144" s="19">
        <f t="shared" si="42"/>
        <v>0</v>
      </c>
      <c r="AY144" s="19">
        <f t="shared" si="38"/>
        <v>0</v>
      </c>
      <c r="AZ144" s="27" t="str">
        <f>IF(B144=1,"",IF(TrackingWorksheet!Q149="","",TrackingWorksheet!Q149))</f>
        <v/>
      </c>
      <c r="BB144" s="4"/>
      <c r="BC144" s="4"/>
      <c r="BD144" s="4"/>
      <c r="BE144" s="4"/>
      <c r="BF144" s="4"/>
      <c r="BG144" s="4" t="str">
        <f>IF(B144=1,"",IF(AND(N144=1,TrackingWorksheet!$I149+14&lt;=WeeklySummary!$C$7),1,0))</f>
        <v/>
      </c>
      <c r="BH144" s="4" t="str">
        <f>IF(B144=1,"",IF(AND(R144=1,TrackingWorksheet!$I149+14&lt;=WeeklySummary!$C$7),1,0))</f>
        <v/>
      </c>
      <c r="BI144" s="4" t="str">
        <f>IF(B144=1,"",IF(AND(J144=1,TrackingWorksheet!$G149+14&lt;=WeeklySummary!$C$7),1,0))</f>
        <v/>
      </c>
      <c r="BJ144" s="4" t="str">
        <f>IF(B144=1,"",IF(AND(T144=1,TrackingWorksheet!$I149+14&lt;=WeeklySummary!$C$7),1,0))</f>
        <v/>
      </c>
      <c r="BK144" s="4" t="str">
        <f>IF(B144=1,"",IF(AND(T144=1,TrackingWorksheet!$G149+14&lt;=WeeklySummary!$C$7),1,0))</f>
        <v/>
      </c>
      <c r="BL144" s="4">
        <f t="shared" si="51"/>
        <v>0</v>
      </c>
    </row>
    <row r="145" spans="2:64" x14ac:dyDescent="0.25">
      <c r="B145" s="27">
        <f>IF(AND(ISBLANK(TrackingWorksheet!B150),ISBLANK(TrackingWorksheet!C150),ISBLANK(TrackingWorksheet!G150),ISBLANK(TrackingWorksheet!H150),
ISBLANK(TrackingWorksheet!I150),ISBLANK(TrackingWorksheet!J150),ISBLANK(TrackingWorksheet!M150),
ISBLANK(TrackingWorksheet!N152)),1,0)</f>
        <v>1</v>
      </c>
      <c r="C145" s="12" t="str">
        <f>IF(B145=1,"",TrackingWorksheet!F150)</f>
        <v/>
      </c>
      <c r="D145" s="20" t="str">
        <f>IF(B145=1,"",IF(AND(TrackingWorksheet!B150&lt;&gt;"",TrackingWorksheet!B150&lt;=WeeklySummary!$C$7,OR(TrackingWorksheet!C150="",TrackingWorksheet!C150&gt;=WeeklySummary!$C$6)),1,0))</f>
        <v/>
      </c>
      <c r="E145" s="10" t="str">
        <f>IF(B145=1,"",IF(AND(TrackingWorksheet!G150 &lt;&gt;"",TrackingWorksheet!G150&lt;=WeeklySummary!$C$7, TrackingWorksheet!H150=Lists!$D$4), "Y", "N"))</f>
        <v/>
      </c>
      <c r="F145" s="10" t="str">
        <f>IF(B145=1,"",IF(AND(TrackingWorksheet!I150 &lt;&gt;"", TrackingWorksheet!I150&lt;=WeeklySummary!$C$7, TrackingWorksheet!J150=Lists!$D$4), "Y", "N"))</f>
        <v/>
      </c>
      <c r="G145" s="10" t="str">
        <f>IF(B145=1,"",IF(AND(TrackingWorksheet!G150 &lt;&gt;"",TrackingWorksheet!G150&lt;=WeeklySummary!$C$7, TrackingWorksheet!H150=Lists!$D$5), "Y", "N"))</f>
        <v/>
      </c>
      <c r="H145" s="10" t="str">
        <f>IF(B145=1,"",IF(AND(TrackingWorksheet!I150 &lt;&gt;"", TrackingWorksheet!I150&lt;=WeeklySummary!$C$7, TrackingWorksheet!J150=Lists!$D$5), "Y", "N"))</f>
        <v/>
      </c>
      <c r="I145" s="20" t="str">
        <f>IF(B145=1,"",IF(AND(TrackingWorksheet!G150 &lt;&gt;"", TrackingWorksheet!G150&lt;=WeeklySummary!$C$7, TrackingWorksheet!H150=Lists!$D$6), 1, 0))</f>
        <v/>
      </c>
      <c r="J145" s="20" t="str">
        <f t="shared" si="43"/>
        <v/>
      </c>
      <c r="K145" s="10" t="str">
        <f>IF(B145=1,"",IF(AND(TrackingWorksheet!I150&lt;=WeeklySummary!$C$7,TrackingWorksheet!K150="YES"),0,IF(AND(AND(OR(E145="Y",F145="Y"),E145&lt;&gt;F145),G145&lt;&gt;"Y", H145&lt;&gt;"Y"), 1, 0)))</f>
        <v/>
      </c>
      <c r="L145" s="20" t="str">
        <f t="shared" si="44"/>
        <v/>
      </c>
      <c r="M145" s="10" t="str">
        <f t="shared" si="45"/>
        <v/>
      </c>
      <c r="N145" s="20" t="str">
        <f t="shared" si="46"/>
        <v/>
      </c>
      <c r="O145" s="10" t="str">
        <f>IF(B145=1,"",IF(AND(TrackingWorksheet!I150&lt;=WeeklySummary!$C$7,TrackingWorksheet!K150="YES"),0,IF(AND(AND(OR(G145="Y",H145="Y"),G145&lt;&gt;H145),E145&lt;&gt;"Y", F145&lt;&gt;"Y"), 1, 0)))</f>
        <v/>
      </c>
      <c r="P145" s="20" t="str">
        <f t="shared" si="47"/>
        <v/>
      </c>
      <c r="Q145" s="10" t="str">
        <f t="shared" si="48"/>
        <v/>
      </c>
      <c r="R145" s="10" t="str">
        <f t="shared" si="49"/>
        <v/>
      </c>
      <c r="S145" s="10" t="str">
        <f>IF(B145=1,"",IF(AND(OR(AND(TrackingWorksheet!H150=Lists!$D$7,TrackingWorksheet!H150=TrackingWorksheet!J150),TrackingWorksheet!H150&lt;&gt;TrackingWorksheet!J150),TrackingWorksheet!K150="YES",TrackingWorksheet!H150&lt;&gt;Lists!$D$6,TrackingWorksheet!G150&lt;=WeeklySummary!$C$7,TrackingWorksheet!I150&lt;=WeeklySummary!$C$7),1,0))</f>
        <v/>
      </c>
      <c r="T145" s="10" t="str">
        <f t="shared" si="50"/>
        <v/>
      </c>
      <c r="U145" s="10" t="str">
        <f>IF($B145=1,"",IF(TrackingWorksheet!$K150="YES",1, 0)*D145)</f>
        <v/>
      </c>
      <c r="V145" s="20">
        <f t="shared" si="39"/>
        <v>0</v>
      </c>
      <c r="W145" s="20">
        <f t="shared" si="40"/>
        <v>0</v>
      </c>
      <c r="X145" s="10" t="str">
        <f>IF($B145=1,"",IF(AND(TrackingWorksheet!$L150&lt;&gt;"", TrackingWorksheet!$L150&gt;=WeeklySummary!$C$6,TrackingWorksheet!$L150&lt;=WeeklySummary!$C$7,OR(TrackingWorksheet!$H150=Lists!$D$4,TrackingWorksheet!$J150=Lists!$D$4)), 1, 0))</f>
        <v/>
      </c>
      <c r="Y145" s="10" t="str">
        <f>IF($B145=1,"",IF(AND(TrackingWorksheet!$L150&lt;&gt;"", TrackingWorksheet!$L150&gt;=WeeklySummary!$C$6,TrackingWorksheet!$L150&lt;=WeeklySummary!$C$7,OR(TrackingWorksheet!$H150=Lists!$D$5,TrackingWorksheet!$J150=Lists!$D$5)), 1, 0))</f>
        <v/>
      </c>
      <c r="Z145" s="10" t="str">
        <f>IF($B145=1,"",IF(AND(TrackingWorksheet!$L150&lt;&gt;"", TrackingWorksheet!$L150&gt;=WeeklySummary!$C$6,TrackingWorksheet!$L150&lt;=WeeklySummary!$C$7,OR(TrackingWorksheet!$H150=Lists!$D$6,TrackingWorksheet!$J150=Lists!$D$6)), 1, 0))</f>
        <v/>
      </c>
      <c r="AA145" s="19" t="str">
        <f>IF(B145=1,"",IF(AND(TrackingWorksheet!M150&lt;&gt;"",TrackingWorksheet!M150&lt;=WeeklySummary!$C$7),1,0)*D145)</f>
        <v/>
      </c>
      <c r="AB145" s="19" t="str">
        <f>IF(B145=1,"",IF(AND(TrackingWorksheet!N150&lt;&gt;"",TrackingWorksheet!N150&lt;=WeeklySummary!$C$7),1,0)*D145)</f>
        <v/>
      </c>
      <c r="AC145" s="19" t="str">
        <f>IF(B145=1,"",TrackingWorksheet!T150)</f>
        <v/>
      </c>
      <c r="AD145" s="19" t="str">
        <f>IF(B145=1,"",IF(D145*AND(TrackingWorksheet!S150&gt;=Calculations!$BD$3,TrackingWorksheet!U150="",TrackingWorksheet!K150="YES"),1,0))</f>
        <v/>
      </c>
      <c r="AE145" s="19" t="str">
        <f>IF($B145=1,"",IF(AND(TrackingWorksheet!$S150&gt;$BE$3,TrackingWorksheet!$T150=Lists!$P$4),1, 0)*D145)</f>
        <v/>
      </c>
      <c r="AF145" s="19" t="str">
        <f>IF($B145=1,"",IF(AND(TrackingWorksheet!$U150&gt;$BE$3,TrackingWorksheet!$V150=Lists!$P$4),1, 0)*D145)</f>
        <v/>
      </c>
      <c r="AG145" s="19" t="str">
        <f>IF($B145=1,"",IF(AND(TrackingWorksheet!$W150&gt;$BE$3,TrackingWorksheet!$X150=Lists!$P$4),1, 0)*D145)</f>
        <v/>
      </c>
      <c r="AH145" s="19" t="str">
        <f>IF($B145=1,"",IF(AND(TrackingWorksheet!$Y150&gt;$BE$3,TrackingWorksheet!$Z150=Lists!$P$4),1, 0)*D145)</f>
        <v/>
      </c>
      <c r="AI145" s="19" t="str">
        <f>IF($B145=1,"",IF(AND(TrackingWorksheet!$AA150&gt;$BE$3,TrackingWorksheet!$AB150=Lists!$P$4),1, 0)*D145)</f>
        <v/>
      </c>
      <c r="AJ145" s="19" t="str">
        <f>IF($B145=1,"",IF(AND(TrackingWorksheet!$S150&gt;$BE$3,TrackingWorksheet!$T150=Lists!$P$5),1, 0)*D145)</f>
        <v/>
      </c>
      <c r="AK145" s="19" t="str">
        <f>IF($B145=1,"",IF(AND(TrackingWorksheet!$U150&gt;$BE$3,TrackingWorksheet!$V150=Lists!$P$5),1, 0)*D145)</f>
        <v/>
      </c>
      <c r="AL145" s="19" t="str">
        <f>IF($B145=1,"",IF(AND(TrackingWorksheet!$W150&gt;$BE$3,TrackingWorksheet!$X150=Lists!$P$5),1, 0)*D145)</f>
        <v/>
      </c>
      <c r="AM145" s="19" t="str">
        <f>IF($B145=1,"",IF(AND(TrackingWorksheet!$Y150&gt;$BE$3,TrackingWorksheet!$Z150=Lists!$P$5),1, 0)*D145)</f>
        <v/>
      </c>
      <c r="AN145" s="19" t="str">
        <f>IF($B145=1,"",IF(AND(TrackingWorksheet!$AA150&gt;$BE$3,TrackingWorksheet!$AB150=Lists!$P$5),1, 0)*D145)</f>
        <v/>
      </c>
      <c r="AO145" s="19" t="str">
        <f>IF($B145=1,"",IF(AND(TrackingWorksheet!$S150&gt;$BE$3,TrackingWorksheet!$T150=Lists!$P$6),1, 0)*D145)</f>
        <v/>
      </c>
      <c r="AP145" s="19" t="str">
        <f>IF($B145=1,"",IF(AND(TrackingWorksheet!$U150&gt;$BE$3,TrackingWorksheet!$V150=Lists!$P$6),1, 0)*D145)</f>
        <v/>
      </c>
      <c r="AQ145" s="19" t="str">
        <f>IF($B145=1,"",IF(AND(TrackingWorksheet!$W150&gt;$BE$3,TrackingWorksheet!$X150=Lists!$P$6),1, 0)*D145)</f>
        <v/>
      </c>
      <c r="AR145" s="19" t="str">
        <f>IF($B145=1,"",IF(AND(TrackingWorksheet!$Y150&gt;$BE$3,TrackingWorksheet!$Z150=Lists!$P$6),1, 0)*D145)</f>
        <v/>
      </c>
      <c r="AS145" s="19" t="str">
        <f>IF($B145=1,"",IF(AND(TrackingWorksheet!$AA150&gt;$BE$3,TrackingWorksheet!$AB150=Lists!$P$6),1, 0)*D145)</f>
        <v/>
      </c>
      <c r="AT145" s="19">
        <f t="shared" si="41"/>
        <v>0</v>
      </c>
      <c r="AU145" s="19" t="str">
        <f>IF(B145=1,"",IF(AND(TrackingWorksheet!K150="",TrackingWorksheet!M150="", TrackingWorksheet!N150="", TrackingWorksheet!S150="", TrackingWorksheet!V150="", TrackingWorksheet!W150="", TrackingWorksheet!Y150="", TrackingWorksheet!AA150="", V145=1),1,0)*D145)</f>
        <v/>
      </c>
      <c r="AV145" s="19" t="str">
        <f>IF(B145=1,"",IF(D145*AND(TrackingWorksheet!U150&gt;Calculations!$BE$3,TrackingWorksheet!K150="YES"),1,0))</f>
        <v/>
      </c>
      <c r="AW145" s="19" t="str">
        <f>IF(B145=1,"",IF(D145*AND(TrackingWorksheet!W150&gt;Calculations!$BE$3,TrackingWorksheet!K150="YES"),1,0))</f>
        <v/>
      </c>
      <c r="AX145" s="19">
        <f t="shared" si="42"/>
        <v>0</v>
      </c>
      <c r="AY145" s="19">
        <f t="shared" si="38"/>
        <v>0</v>
      </c>
      <c r="AZ145" s="27" t="str">
        <f>IF(B145=1,"",IF(TrackingWorksheet!Q150="","",TrackingWorksheet!Q150))</f>
        <v/>
      </c>
      <c r="BB145" s="4"/>
      <c r="BC145" s="4"/>
      <c r="BD145" s="4"/>
      <c r="BE145" s="4"/>
      <c r="BF145" s="4"/>
      <c r="BG145" s="4" t="str">
        <f>IF(B145=1,"",IF(AND(N145=1,TrackingWorksheet!$I150+14&lt;=WeeklySummary!$C$7),1,0))</f>
        <v/>
      </c>
      <c r="BH145" s="4" t="str">
        <f>IF(B145=1,"",IF(AND(R145=1,TrackingWorksheet!$I150+14&lt;=WeeklySummary!$C$7),1,0))</f>
        <v/>
      </c>
      <c r="BI145" s="4" t="str">
        <f>IF(B145=1,"",IF(AND(J145=1,TrackingWorksheet!$G150+14&lt;=WeeklySummary!$C$7),1,0))</f>
        <v/>
      </c>
      <c r="BJ145" s="4" t="str">
        <f>IF(B145=1,"",IF(AND(T145=1,TrackingWorksheet!$I150+14&lt;=WeeklySummary!$C$7),1,0))</f>
        <v/>
      </c>
      <c r="BK145" s="4" t="str">
        <f>IF(B145=1,"",IF(AND(T145=1,TrackingWorksheet!$G150+14&lt;=WeeklySummary!$C$7),1,0))</f>
        <v/>
      </c>
      <c r="BL145" s="4">
        <f t="shared" si="51"/>
        <v>0</v>
      </c>
    </row>
    <row r="146" spans="2:64" x14ac:dyDescent="0.25">
      <c r="B146" s="27">
        <f>IF(AND(ISBLANK(TrackingWorksheet!B151),ISBLANK(TrackingWorksheet!C151),ISBLANK(TrackingWorksheet!G151),ISBLANK(TrackingWorksheet!H151),
ISBLANK(TrackingWorksheet!I151),ISBLANK(TrackingWorksheet!J151),ISBLANK(TrackingWorksheet!M151),
ISBLANK(TrackingWorksheet!N153)),1,0)</f>
        <v>1</v>
      </c>
      <c r="C146" s="12" t="str">
        <f>IF(B146=1,"",TrackingWorksheet!F151)</f>
        <v/>
      </c>
      <c r="D146" s="20" t="str">
        <f>IF(B146=1,"",IF(AND(TrackingWorksheet!B151&lt;&gt;"",TrackingWorksheet!B151&lt;=WeeklySummary!$C$7,OR(TrackingWorksheet!C151="",TrackingWorksheet!C151&gt;=WeeklySummary!$C$6)),1,0))</f>
        <v/>
      </c>
      <c r="E146" s="10" t="str">
        <f>IF(B146=1,"",IF(AND(TrackingWorksheet!G151 &lt;&gt;"",TrackingWorksheet!G151&lt;=WeeklySummary!$C$7, TrackingWorksheet!H151=Lists!$D$4), "Y", "N"))</f>
        <v/>
      </c>
      <c r="F146" s="10" t="str">
        <f>IF(B146=1,"",IF(AND(TrackingWorksheet!I151 &lt;&gt;"", TrackingWorksheet!I151&lt;=WeeklySummary!$C$7, TrackingWorksheet!J151=Lists!$D$4), "Y", "N"))</f>
        <v/>
      </c>
      <c r="G146" s="10" t="str">
        <f>IF(B146=1,"",IF(AND(TrackingWorksheet!G151 &lt;&gt;"",TrackingWorksheet!G151&lt;=WeeklySummary!$C$7, TrackingWorksheet!H151=Lists!$D$5), "Y", "N"))</f>
        <v/>
      </c>
      <c r="H146" s="10" t="str">
        <f>IF(B146=1,"",IF(AND(TrackingWorksheet!I151 &lt;&gt;"", TrackingWorksheet!I151&lt;=WeeklySummary!$C$7, TrackingWorksheet!J151=Lists!$D$5), "Y", "N"))</f>
        <v/>
      </c>
      <c r="I146" s="20" t="str">
        <f>IF(B146=1,"",IF(AND(TrackingWorksheet!G151 &lt;&gt;"", TrackingWorksheet!G151&lt;=WeeklySummary!$C$7, TrackingWorksheet!H151=Lists!$D$6), 1, 0))</f>
        <v/>
      </c>
      <c r="J146" s="20" t="str">
        <f t="shared" si="43"/>
        <v/>
      </c>
      <c r="K146" s="10" t="str">
        <f>IF(B146=1,"",IF(AND(TrackingWorksheet!I151&lt;=WeeklySummary!$C$7,TrackingWorksheet!K151="YES"),0,IF(AND(AND(OR(E146="Y",F146="Y"),E146&lt;&gt;F146),G146&lt;&gt;"Y", H146&lt;&gt;"Y"), 1, 0)))</f>
        <v/>
      </c>
      <c r="L146" s="20" t="str">
        <f t="shared" si="44"/>
        <v/>
      </c>
      <c r="M146" s="10" t="str">
        <f t="shared" si="45"/>
        <v/>
      </c>
      <c r="N146" s="20" t="str">
        <f t="shared" si="46"/>
        <v/>
      </c>
      <c r="O146" s="10" t="str">
        <f>IF(B146=1,"",IF(AND(TrackingWorksheet!I151&lt;=WeeklySummary!$C$7,TrackingWorksheet!K151="YES"),0,IF(AND(AND(OR(G146="Y",H146="Y"),G146&lt;&gt;H146),E146&lt;&gt;"Y", F146&lt;&gt;"Y"), 1, 0)))</f>
        <v/>
      </c>
      <c r="P146" s="20" t="str">
        <f t="shared" si="47"/>
        <v/>
      </c>
      <c r="Q146" s="10" t="str">
        <f t="shared" si="48"/>
        <v/>
      </c>
      <c r="R146" s="10" t="str">
        <f t="shared" si="49"/>
        <v/>
      </c>
      <c r="S146" s="10" t="str">
        <f>IF(B146=1,"",IF(AND(OR(AND(TrackingWorksheet!H151=Lists!$D$7,TrackingWorksheet!H151=TrackingWorksheet!J151),TrackingWorksheet!H151&lt;&gt;TrackingWorksheet!J151),TrackingWorksheet!K151="YES",TrackingWorksheet!H151&lt;&gt;Lists!$D$6,TrackingWorksheet!G151&lt;=WeeklySummary!$C$7,TrackingWorksheet!I151&lt;=WeeklySummary!$C$7),1,0))</f>
        <v/>
      </c>
      <c r="T146" s="10" t="str">
        <f t="shared" si="50"/>
        <v/>
      </c>
      <c r="U146" s="10" t="str">
        <f>IF($B146=1,"",IF(TrackingWorksheet!$K151="YES",1, 0)*D146)</f>
        <v/>
      </c>
      <c r="V146" s="20">
        <f t="shared" si="39"/>
        <v>0</v>
      </c>
      <c r="W146" s="20">
        <f t="shared" si="40"/>
        <v>0</v>
      </c>
      <c r="X146" s="10" t="str">
        <f>IF($B146=1,"",IF(AND(TrackingWorksheet!$L151&lt;&gt;"", TrackingWorksheet!$L151&gt;=WeeklySummary!$C$6,TrackingWorksheet!$L151&lt;=WeeklySummary!$C$7,OR(TrackingWorksheet!$H151=Lists!$D$4,TrackingWorksheet!$J151=Lists!$D$4)), 1, 0))</f>
        <v/>
      </c>
      <c r="Y146" s="10" t="str">
        <f>IF($B146=1,"",IF(AND(TrackingWorksheet!$L151&lt;&gt;"", TrackingWorksheet!$L151&gt;=WeeklySummary!$C$6,TrackingWorksheet!$L151&lt;=WeeklySummary!$C$7,OR(TrackingWorksheet!$H151=Lists!$D$5,TrackingWorksheet!$J151=Lists!$D$5)), 1, 0))</f>
        <v/>
      </c>
      <c r="Z146" s="10" t="str">
        <f>IF($B146=1,"",IF(AND(TrackingWorksheet!$L151&lt;&gt;"", TrackingWorksheet!$L151&gt;=WeeklySummary!$C$6,TrackingWorksheet!$L151&lt;=WeeklySummary!$C$7,OR(TrackingWorksheet!$H151=Lists!$D$6,TrackingWorksheet!$J151=Lists!$D$6)), 1, 0))</f>
        <v/>
      </c>
      <c r="AA146" s="19" t="str">
        <f>IF(B146=1,"",IF(AND(TrackingWorksheet!M151&lt;&gt;"",TrackingWorksheet!M151&lt;=WeeklySummary!$C$7),1,0)*D146)</f>
        <v/>
      </c>
      <c r="AB146" s="19" t="str">
        <f>IF(B146=1,"",IF(AND(TrackingWorksheet!N151&lt;&gt;"",TrackingWorksheet!N151&lt;=WeeklySummary!$C$7),1,0)*D146)</f>
        <v/>
      </c>
      <c r="AC146" s="19" t="str">
        <f>IF(B146=1,"",TrackingWorksheet!T151)</f>
        <v/>
      </c>
      <c r="AD146" s="19" t="str">
        <f>IF(B146=1,"",IF(D146*AND(TrackingWorksheet!S151&gt;=Calculations!$BD$3,TrackingWorksheet!U151="",TrackingWorksheet!K151="YES"),1,0))</f>
        <v/>
      </c>
      <c r="AE146" s="19" t="str">
        <f>IF($B146=1,"",IF(AND(TrackingWorksheet!$S151&gt;$BE$3,TrackingWorksheet!$T151=Lists!$P$4),1, 0)*D146)</f>
        <v/>
      </c>
      <c r="AF146" s="19" t="str">
        <f>IF($B146=1,"",IF(AND(TrackingWorksheet!$U151&gt;$BE$3,TrackingWorksheet!$V151=Lists!$P$4),1, 0)*D146)</f>
        <v/>
      </c>
      <c r="AG146" s="19" t="str">
        <f>IF($B146=1,"",IF(AND(TrackingWorksheet!$W151&gt;$BE$3,TrackingWorksheet!$X151=Lists!$P$4),1, 0)*D146)</f>
        <v/>
      </c>
      <c r="AH146" s="19" t="str">
        <f>IF($B146=1,"",IF(AND(TrackingWorksheet!$Y151&gt;$BE$3,TrackingWorksheet!$Z151=Lists!$P$4),1, 0)*D146)</f>
        <v/>
      </c>
      <c r="AI146" s="19" t="str">
        <f>IF($B146=1,"",IF(AND(TrackingWorksheet!$AA151&gt;$BE$3,TrackingWorksheet!$AB151=Lists!$P$4),1, 0)*D146)</f>
        <v/>
      </c>
      <c r="AJ146" s="19" t="str">
        <f>IF($B146=1,"",IF(AND(TrackingWorksheet!$S151&gt;$BE$3,TrackingWorksheet!$T151=Lists!$P$5),1, 0)*D146)</f>
        <v/>
      </c>
      <c r="AK146" s="19" t="str">
        <f>IF($B146=1,"",IF(AND(TrackingWorksheet!$U151&gt;$BE$3,TrackingWorksheet!$V151=Lists!$P$5),1, 0)*D146)</f>
        <v/>
      </c>
      <c r="AL146" s="19" t="str">
        <f>IF($B146=1,"",IF(AND(TrackingWorksheet!$W151&gt;$BE$3,TrackingWorksheet!$X151=Lists!$P$5),1, 0)*D146)</f>
        <v/>
      </c>
      <c r="AM146" s="19" t="str">
        <f>IF($B146=1,"",IF(AND(TrackingWorksheet!$Y151&gt;$BE$3,TrackingWorksheet!$Z151=Lists!$P$5),1, 0)*D146)</f>
        <v/>
      </c>
      <c r="AN146" s="19" t="str">
        <f>IF($B146=1,"",IF(AND(TrackingWorksheet!$AA151&gt;$BE$3,TrackingWorksheet!$AB151=Lists!$P$5),1, 0)*D146)</f>
        <v/>
      </c>
      <c r="AO146" s="19" t="str">
        <f>IF($B146=1,"",IF(AND(TrackingWorksheet!$S151&gt;$BE$3,TrackingWorksheet!$T151=Lists!$P$6),1, 0)*D146)</f>
        <v/>
      </c>
      <c r="AP146" s="19" t="str">
        <f>IF($B146=1,"",IF(AND(TrackingWorksheet!$U151&gt;$BE$3,TrackingWorksheet!$V151=Lists!$P$6),1, 0)*D146)</f>
        <v/>
      </c>
      <c r="AQ146" s="19" t="str">
        <f>IF($B146=1,"",IF(AND(TrackingWorksheet!$W151&gt;$BE$3,TrackingWorksheet!$X151=Lists!$P$6),1, 0)*D146)</f>
        <v/>
      </c>
      <c r="AR146" s="19" t="str">
        <f>IF($B146=1,"",IF(AND(TrackingWorksheet!$Y151&gt;$BE$3,TrackingWorksheet!$Z151=Lists!$P$6),1, 0)*D146)</f>
        <v/>
      </c>
      <c r="AS146" s="19" t="str">
        <f>IF($B146=1,"",IF(AND(TrackingWorksheet!$AA151&gt;$BE$3,TrackingWorksheet!$AB151=Lists!$P$6),1, 0)*D146)</f>
        <v/>
      </c>
      <c r="AT146" s="19">
        <f t="shared" si="41"/>
        <v>0</v>
      </c>
      <c r="AU146" s="19" t="str">
        <f>IF(B146=1,"",IF(AND(TrackingWorksheet!K151="",TrackingWorksheet!M151="", TrackingWorksheet!N151="", TrackingWorksheet!S151="", TrackingWorksheet!V151="", TrackingWorksheet!W151="", TrackingWorksheet!Y151="", TrackingWorksheet!AA151="", V146=1),1,0)*D146)</f>
        <v/>
      </c>
      <c r="AV146" s="19" t="str">
        <f>IF(B146=1,"",IF(D146*AND(TrackingWorksheet!U151&gt;Calculations!$BE$3,TrackingWorksheet!K151="YES"),1,0))</f>
        <v/>
      </c>
      <c r="AW146" s="19" t="str">
        <f>IF(B146=1,"",IF(D146*AND(TrackingWorksheet!W151&gt;Calculations!$BE$3,TrackingWorksheet!K151="YES"),1,0))</f>
        <v/>
      </c>
      <c r="AX146" s="19">
        <f t="shared" si="42"/>
        <v>0</v>
      </c>
      <c r="AY146" s="19">
        <f t="shared" si="38"/>
        <v>0</v>
      </c>
      <c r="AZ146" s="27" t="str">
        <f>IF(B146=1,"",IF(TrackingWorksheet!Q151="","",TrackingWorksheet!Q151))</f>
        <v/>
      </c>
      <c r="BB146" s="4"/>
      <c r="BC146" s="4"/>
      <c r="BD146" s="4"/>
      <c r="BE146" s="4"/>
      <c r="BF146" s="4"/>
      <c r="BG146" s="4" t="str">
        <f>IF(B146=1,"",IF(AND(N146=1,TrackingWorksheet!$I151+14&lt;=WeeklySummary!$C$7),1,0))</f>
        <v/>
      </c>
      <c r="BH146" s="4" t="str">
        <f>IF(B146=1,"",IF(AND(R146=1,TrackingWorksheet!$I151+14&lt;=WeeklySummary!$C$7),1,0))</f>
        <v/>
      </c>
      <c r="BI146" s="4" t="str">
        <f>IF(B146=1,"",IF(AND(J146=1,TrackingWorksheet!$G151+14&lt;=WeeklySummary!$C$7),1,0))</f>
        <v/>
      </c>
      <c r="BJ146" s="4" t="str">
        <f>IF(B146=1,"",IF(AND(T146=1,TrackingWorksheet!$I151+14&lt;=WeeklySummary!$C$7),1,0))</f>
        <v/>
      </c>
      <c r="BK146" s="4" t="str">
        <f>IF(B146=1,"",IF(AND(T146=1,TrackingWorksheet!$G151+14&lt;=WeeklySummary!$C$7),1,0))</f>
        <v/>
      </c>
      <c r="BL146" s="4">
        <f t="shared" si="51"/>
        <v>0</v>
      </c>
    </row>
    <row r="147" spans="2:64" x14ac:dyDescent="0.25">
      <c r="B147" s="27">
        <f>IF(AND(ISBLANK(TrackingWorksheet!B152),ISBLANK(TrackingWorksheet!C152),ISBLANK(TrackingWorksheet!G152),ISBLANK(TrackingWorksheet!H152),
ISBLANK(TrackingWorksheet!I152),ISBLANK(TrackingWorksheet!J152),ISBLANK(TrackingWorksheet!M152),
ISBLANK(TrackingWorksheet!N154)),1,0)</f>
        <v>1</v>
      </c>
      <c r="C147" s="12" t="str">
        <f>IF(B147=1,"",TrackingWorksheet!F152)</f>
        <v/>
      </c>
      <c r="D147" s="20" t="str">
        <f>IF(B147=1,"",IF(AND(TrackingWorksheet!B152&lt;&gt;"",TrackingWorksheet!B152&lt;=WeeklySummary!$C$7,OR(TrackingWorksheet!C152="",TrackingWorksheet!C152&gt;=WeeklySummary!$C$6)),1,0))</f>
        <v/>
      </c>
      <c r="E147" s="10" t="str">
        <f>IF(B147=1,"",IF(AND(TrackingWorksheet!G152 &lt;&gt;"",TrackingWorksheet!G152&lt;=WeeklySummary!$C$7, TrackingWorksheet!H152=Lists!$D$4), "Y", "N"))</f>
        <v/>
      </c>
      <c r="F147" s="10" t="str">
        <f>IF(B147=1,"",IF(AND(TrackingWorksheet!I152 &lt;&gt;"", TrackingWorksheet!I152&lt;=WeeklySummary!$C$7, TrackingWorksheet!J152=Lists!$D$4), "Y", "N"))</f>
        <v/>
      </c>
      <c r="G147" s="10" t="str">
        <f>IF(B147=1,"",IF(AND(TrackingWorksheet!G152 &lt;&gt;"",TrackingWorksheet!G152&lt;=WeeklySummary!$C$7, TrackingWorksheet!H152=Lists!$D$5), "Y", "N"))</f>
        <v/>
      </c>
      <c r="H147" s="10" t="str">
        <f>IF(B147=1,"",IF(AND(TrackingWorksheet!I152 &lt;&gt;"", TrackingWorksheet!I152&lt;=WeeklySummary!$C$7, TrackingWorksheet!J152=Lists!$D$5), "Y", "N"))</f>
        <v/>
      </c>
      <c r="I147" s="20" t="str">
        <f>IF(B147=1,"",IF(AND(TrackingWorksheet!G152 &lt;&gt;"", TrackingWorksheet!G152&lt;=WeeklySummary!$C$7, TrackingWorksheet!H152=Lists!$D$6), 1, 0))</f>
        <v/>
      </c>
      <c r="J147" s="20" t="str">
        <f t="shared" si="43"/>
        <v/>
      </c>
      <c r="K147" s="10" t="str">
        <f>IF(B147=1,"",IF(AND(TrackingWorksheet!I152&lt;=WeeklySummary!$C$7,TrackingWorksheet!K152="YES"),0,IF(AND(AND(OR(E147="Y",F147="Y"),E147&lt;&gt;F147),G147&lt;&gt;"Y", H147&lt;&gt;"Y"), 1, 0)))</f>
        <v/>
      </c>
      <c r="L147" s="20" t="str">
        <f t="shared" si="44"/>
        <v/>
      </c>
      <c r="M147" s="10" t="str">
        <f t="shared" si="45"/>
        <v/>
      </c>
      <c r="N147" s="20" t="str">
        <f t="shared" si="46"/>
        <v/>
      </c>
      <c r="O147" s="10" t="str">
        <f>IF(B147=1,"",IF(AND(TrackingWorksheet!I152&lt;=WeeklySummary!$C$7,TrackingWorksheet!K152="YES"),0,IF(AND(AND(OR(G147="Y",H147="Y"),G147&lt;&gt;H147),E147&lt;&gt;"Y", F147&lt;&gt;"Y"), 1, 0)))</f>
        <v/>
      </c>
      <c r="P147" s="20" t="str">
        <f t="shared" si="47"/>
        <v/>
      </c>
      <c r="Q147" s="10" t="str">
        <f t="shared" si="48"/>
        <v/>
      </c>
      <c r="R147" s="10" t="str">
        <f t="shared" si="49"/>
        <v/>
      </c>
      <c r="S147" s="10" t="str">
        <f>IF(B147=1,"",IF(AND(OR(AND(TrackingWorksheet!H152=Lists!$D$7,TrackingWorksheet!H152=TrackingWorksheet!J152),TrackingWorksheet!H152&lt;&gt;TrackingWorksheet!J152),TrackingWorksheet!K152="YES",TrackingWorksheet!H152&lt;&gt;Lists!$D$6,TrackingWorksheet!G152&lt;=WeeklySummary!$C$7,TrackingWorksheet!I152&lt;=WeeklySummary!$C$7),1,0))</f>
        <v/>
      </c>
      <c r="T147" s="10" t="str">
        <f t="shared" si="50"/>
        <v/>
      </c>
      <c r="U147" s="10" t="str">
        <f>IF($B147=1,"",IF(TrackingWorksheet!$K152="YES",1, 0)*D147)</f>
        <v/>
      </c>
      <c r="V147" s="20">
        <f t="shared" si="39"/>
        <v>0</v>
      </c>
      <c r="W147" s="20">
        <f t="shared" si="40"/>
        <v>0</v>
      </c>
      <c r="X147" s="10" t="str">
        <f>IF($B147=1,"",IF(AND(TrackingWorksheet!$L152&lt;&gt;"", TrackingWorksheet!$L152&gt;=WeeklySummary!$C$6,TrackingWorksheet!$L152&lt;=WeeklySummary!$C$7,OR(TrackingWorksheet!$H152=Lists!$D$4,TrackingWorksheet!$J152=Lists!$D$4)), 1, 0))</f>
        <v/>
      </c>
      <c r="Y147" s="10" t="str">
        <f>IF($B147=1,"",IF(AND(TrackingWorksheet!$L152&lt;&gt;"", TrackingWorksheet!$L152&gt;=WeeklySummary!$C$6,TrackingWorksheet!$L152&lt;=WeeklySummary!$C$7,OR(TrackingWorksheet!$H152=Lists!$D$5,TrackingWorksheet!$J152=Lists!$D$5)), 1, 0))</f>
        <v/>
      </c>
      <c r="Z147" s="10" t="str">
        <f>IF($B147=1,"",IF(AND(TrackingWorksheet!$L152&lt;&gt;"", TrackingWorksheet!$L152&gt;=WeeklySummary!$C$6,TrackingWorksheet!$L152&lt;=WeeklySummary!$C$7,OR(TrackingWorksheet!$H152=Lists!$D$6,TrackingWorksheet!$J152=Lists!$D$6)), 1, 0))</f>
        <v/>
      </c>
      <c r="AA147" s="19" t="str">
        <f>IF(B147=1,"",IF(AND(TrackingWorksheet!M152&lt;&gt;"",TrackingWorksheet!M152&lt;=WeeklySummary!$C$7),1,0)*D147)</f>
        <v/>
      </c>
      <c r="AB147" s="19" t="str">
        <f>IF(B147=1,"",IF(AND(TrackingWorksheet!N152&lt;&gt;"",TrackingWorksheet!N152&lt;=WeeklySummary!$C$7),1,0)*D147)</f>
        <v/>
      </c>
      <c r="AC147" s="19" t="str">
        <f>IF(B147=1,"",TrackingWorksheet!T152)</f>
        <v/>
      </c>
      <c r="AD147" s="19" t="str">
        <f>IF(B147=1,"",IF(D147*AND(TrackingWorksheet!S152&gt;=Calculations!$BD$3,TrackingWorksheet!U152="",TrackingWorksheet!K152="YES"),1,0))</f>
        <v/>
      </c>
      <c r="AE147" s="19" t="str">
        <f>IF($B147=1,"",IF(AND(TrackingWorksheet!$S152&gt;$BE$3,TrackingWorksheet!$T152=Lists!$P$4),1, 0)*D147)</f>
        <v/>
      </c>
      <c r="AF147" s="19" t="str">
        <f>IF($B147=1,"",IF(AND(TrackingWorksheet!$U152&gt;$BE$3,TrackingWorksheet!$V152=Lists!$P$4),1, 0)*D147)</f>
        <v/>
      </c>
      <c r="AG147" s="19" t="str">
        <f>IF($B147=1,"",IF(AND(TrackingWorksheet!$W152&gt;$BE$3,TrackingWorksheet!$X152=Lists!$P$4),1, 0)*D147)</f>
        <v/>
      </c>
      <c r="AH147" s="19" t="str">
        <f>IF($B147=1,"",IF(AND(TrackingWorksheet!$Y152&gt;$BE$3,TrackingWorksheet!$Z152=Lists!$P$4),1, 0)*D147)</f>
        <v/>
      </c>
      <c r="AI147" s="19" t="str">
        <f>IF($B147=1,"",IF(AND(TrackingWorksheet!$AA152&gt;$BE$3,TrackingWorksheet!$AB152=Lists!$P$4),1, 0)*D147)</f>
        <v/>
      </c>
      <c r="AJ147" s="19" t="str">
        <f>IF($B147=1,"",IF(AND(TrackingWorksheet!$S152&gt;$BE$3,TrackingWorksheet!$T152=Lists!$P$5),1, 0)*D147)</f>
        <v/>
      </c>
      <c r="AK147" s="19" t="str">
        <f>IF($B147=1,"",IF(AND(TrackingWorksheet!$U152&gt;$BE$3,TrackingWorksheet!$V152=Lists!$P$5),1, 0)*D147)</f>
        <v/>
      </c>
      <c r="AL147" s="19" t="str">
        <f>IF($B147=1,"",IF(AND(TrackingWorksheet!$W152&gt;$BE$3,TrackingWorksheet!$X152=Lists!$P$5),1, 0)*D147)</f>
        <v/>
      </c>
      <c r="AM147" s="19" t="str">
        <f>IF($B147=1,"",IF(AND(TrackingWorksheet!$Y152&gt;$BE$3,TrackingWorksheet!$Z152=Lists!$P$5),1, 0)*D147)</f>
        <v/>
      </c>
      <c r="AN147" s="19" t="str">
        <f>IF($B147=1,"",IF(AND(TrackingWorksheet!$AA152&gt;$BE$3,TrackingWorksheet!$AB152=Lists!$P$5),1, 0)*D147)</f>
        <v/>
      </c>
      <c r="AO147" s="19" t="str">
        <f>IF($B147=1,"",IF(AND(TrackingWorksheet!$S152&gt;$BE$3,TrackingWorksheet!$T152=Lists!$P$6),1, 0)*D147)</f>
        <v/>
      </c>
      <c r="AP147" s="19" t="str">
        <f>IF($B147=1,"",IF(AND(TrackingWorksheet!$U152&gt;$BE$3,TrackingWorksheet!$V152=Lists!$P$6),1, 0)*D147)</f>
        <v/>
      </c>
      <c r="AQ147" s="19" t="str">
        <f>IF($B147=1,"",IF(AND(TrackingWorksheet!$W152&gt;$BE$3,TrackingWorksheet!$X152=Lists!$P$6),1, 0)*D147)</f>
        <v/>
      </c>
      <c r="AR147" s="19" t="str">
        <f>IF($B147=1,"",IF(AND(TrackingWorksheet!$Y152&gt;$BE$3,TrackingWorksheet!$Z152=Lists!$P$6),1, 0)*D147)</f>
        <v/>
      </c>
      <c r="AS147" s="19" t="str">
        <f>IF($B147=1,"",IF(AND(TrackingWorksheet!$AA152&gt;$BE$3,TrackingWorksheet!$AB152=Lists!$P$6),1, 0)*D147)</f>
        <v/>
      </c>
      <c r="AT147" s="19">
        <f t="shared" si="41"/>
        <v>0</v>
      </c>
      <c r="AU147" s="19" t="str">
        <f>IF(B147=1,"",IF(AND(TrackingWorksheet!K152="",TrackingWorksheet!M152="", TrackingWorksheet!N152="", TrackingWorksheet!S152="", TrackingWorksheet!V152="", TrackingWorksheet!W152="", TrackingWorksheet!Y152="", TrackingWorksheet!AA152="", V147=1),1,0)*D147)</f>
        <v/>
      </c>
      <c r="AV147" s="19" t="str">
        <f>IF(B147=1,"",IF(D147*AND(TrackingWorksheet!U152&gt;Calculations!$BE$3,TrackingWorksheet!K152="YES"),1,0))</f>
        <v/>
      </c>
      <c r="AW147" s="19" t="str">
        <f>IF(B147=1,"",IF(D147*AND(TrackingWorksheet!W152&gt;Calculations!$BE$3,TrackingWorksheet!K152="YES"),1,0))</f>
        <v/>
      </c>
      <c r="AX147" s="19">
        <f t="shared" si="42"/>
        <v>0</v>
      </c>
      <c r="AY147" s="19">
        <f t="shared" si="38"/>
        <v>0</v>
      </c>
      <c r="AZ147" s="27" t="str">
        <f>IF(B147=1,"",IF(TrackingWorksheet!Q152="","",TrackingWorksheet!Q152))</f>
        <v/>
      </c>
      <c r="BB147" s="4"/>
      <c r="BC147" s="4"/>
      <c r="BD147" s="4"/>
      <c r="BE147" s="4"/>
      <c r="BF147" s="4"/>
      <c r="BG147" s="4" t="str">
        <f>IF(B147=1,"",IF(AND(N147=1,TrackingWorksheet!$I152+14&lt;=WeeklySummary!$C$7),1,0))</f>
        <v/>
      </c>
      <c r="BH147" s="4" t="str">
        <f>IF(B147=1,"",IF(AND(R147=1,TrackingWorksheet!$I152+14&lt;=WeeklySummary!$C$7),1,0))</f>
        <v/>
      </c>
      <c r="BI147" s="4" t="str">
        <f>IF(B147=1,"",IF(AND(J147=1,TrackingWorksheet!$G152+14&lt;=WeeklySummary!$C$7),1,0))</f>
        <v/>
      </c>
      <c r="BJ147" s="4" t="str">
        <f>IF(B147=1,"",IF(AND(T147=1,TrackingWorksheet!$I152+14&lt;=WeeklySummary!$C$7),1,0))</f>
        <v/>
      </c>
      <c r="BK147" s="4" t="str">
        <f>IF(B147=1,"",IF(AND(T147=1,TrackingWorksheet!$G152+14&lt;=WeeklySummary!$C$7),1,0))</f>
        <v/>
      </c>
      <c r="BL147" s="4">
        <f t="shared" si="51"/>
        <v>0</v>
      </c>
    </row>
    <row r="148" spans="2:64" x14ac:dyDescent="0.25">
      <c r="B148" s="27">
        <f>IF(AND(ISBLANK(TrackingWorksheet!B153),ISBLANK(TrackingWorksheet!C153),ISBLANK(TrackingWorksheet!G153),ISBLANK(TrackingWorksheet!H153),
ISBLANK(TrackingWorksheet!I153),ISBLANK(TrackingWorksheet!J153),ISBLANK(TrackingWorksheet!M153),
ISBLANK(TrackingWorksheet!N155)),1,0)</f>
        <v>1</v>
      </c>
      <c r="C148" s="12" t="str">
        <f>IF(B148=1,"",TrackingWorksheet!F153)</f>
        <v/>
      </c>
      <c r="D148" s="20" t="str">
        <f>IF(B148=1,"",IF(AND(TrackingWorksheet!B153&lt;&gt;"",TrackingWorksheet!B153&lt;=WeeklySummary!$C$7,OR(TrackingWorksheet!C153="",TrackingWorksheet!C153&gt;=WeeklySummary!$C$6)),1,0))</f>
        <v/>
      </c>
      <c r="E148" s="10" t="str">
        <f>IF(B148=1,"",IF(AND(TrackingWorksheet!G153 &lt;&gt;"",TrackingWorksheet!G153&lt;=WeeklySummary!$C$7, TrackingWorksheet!H153=Lists!$D$4), "Y", "N"))</f>
        <v/>
      </c>
      <c r="F148" s="10" t="str">
        <f>IF(B148=1,"",IF(AND(TrackingWorksheet!I153 &lt;&gt;"", TrackingWorksheet!I153&lt;=WeeklySummary!$C$7, TrackingWorksheet!J153=Lists!$D$4), "Y", "N"))</f>
        <v/>
      </c>
      <c r="G148" s="10" t="str">
        <f>IF(B148=1,"",IF(AND(TrackingWorksheet!G153 &lt;&gt;"",TrackingWorksheet!G153&lt;=WeeklySummary!$C$7, TrackingWorksheet!H153=Lists!$D$5), "Y", "N"))</f>
        <v/>
      </c>
      <c r="H148" s="10" t="str">
        <f>IF(B148=1,"",IF(AND(TrackingWorksheet!I153 &lt;&gt;"", TrackingWorksheet!I153&lt;=WeeklySummary!$C$7, TrackingWorksheet!J153=Lists!$D$5), "Y", "N"))</f>
        <v/>
      </c>
      <c r="I148" s="20" t="str">
        <f>IF(B148=1,"",IF(AND(TrackingWorksheet!G153 &lt;&gt;"", TrackingWorksheet!G153&lt;=WeeklySummary!$C$7, TrackingWorksheet!H153=Lists!$D$6), 1, 0))</f>
        <v/>
      </c>
      <c r="J148" s="20" t="str">
        <f t="shared" si="43"/>
        <v/>
      </c>
      <c r="K148" s="10" t="str">
        <f>IF(B148=1,"",IF(AND(TrackingWorksheet!I153&lt;=WeeklySummary!$C$7,TrackingWorksheet!K153="YES"),0,IF(AND(AND(OR(E148="Y",F148="Y"),E148&lt;&gt;F148),G148&lt;&gt;"Y", H148&lt;&gt;"Y"), 1, 0)))</f>
        <v/>
      </c>
      <c r="L148" s="20" t="str">
        <f t="shared" si="44"/>
        <v/>
      </c>
      <c r="M148" s="10" t="str">
        <f t="shared" si="45"/>
        <v/>
      </c>
      <c r="N148" s="20" t="str">
        <f t="shared" si="46"/>
        <v/>
      </c>
      <c r="O148" s="10" t="str">
        <f>IF(B148=1,"",IF(AND(TrackingWorksheet!I153&lt;=WeeklySummary!$C$7,TrackingWorksheet!K153="YES"),0,IF(AND(AND(OR(G148="Y",H148="Y"),G148&lt;&gt;H148),E148&lt;&gt;"Y", F148&lt;&gt;"Y"), 1, 0)))</f>
        <v/>
      </c>
      <c r="P148" s="20" t="str">
        <f t="shared" si="47"/>
        <v/>
      </c>
      <c r="Q148" s="10" t="str">
        <f t="shared" si="48"/>
        <v/>
      </c>
      <c r="R148" s="10" t="str">
        <f t="shared" si="49"/>
        <v/>
      </c>
      <c r="S148" s="10" t="str">
        <f>IF(B148=1,"",IF(AND(OR(AND(TrackingWorksheet!H153=Lists!$D$7,TrackingWorksheet!H153=TrackingWorksheet!J153),TrackingWorksheet!H153&lt;&gt;TrackingWorksheet!J153),TrackingWorksheet!K153="YES",TrackingWorksheet!H153&lt;&gt;Lists!$D$6,TrackingWorksheet!G153&lt;=WeeklySummary!$C$7,TrackingWorksheet!I153&lt;=WeeklySummary!$C$7),1,0))</f>
        <v/>
      </c>
      <c r="T148" s="10" t="str">
        <f t="shared" si="50"/>
        <v/>
      </c>
      <c r="U148" s="10" t="str">
        <f>IF($B148=1,"",IF(TrackingWorksheet!$K153="YES",1, 0)*D148)</f>
        <v/>
      </c>
      <c r="V148" s="20">
        <f t="shared" si="39"/>
        <v>0</v>
      </c>
      <c r="W148" s="20">
        <f t="shared" si="40"/>
        <v>0</v>
      </c>
      <c r="X148" s="10" t="str">
        <f>IF($B148=1,"",IF(AND(TrackingWorksheet!$L153&lt;&gt;"", TrackingWorksheet!$L153&gt;=WeeklySummary!$C$6,TrackingWorksheet!$L153&lt;=WeeklySummary!$C$7,OR(TrackingWorksheet!$H153=Lists!$D$4,TrackingWorksheet!$J153=Lists!$D$4)), 1, 0))</f>
        <v/>
      </c>
      <c r="Y148" s="10" t="str">
        <f>IF($B148=1,"",IF(AND(TrackingWorksheet!$L153&lt;&gt;"", TrackingWorksheet!$L153&gt;=WeeklySummary!$C$6,TrackingWorksheet!$L153&lt;=WeeklySummary!$C$7,OR(TrackingWorksheet!$H153=Lists!$D$5,TrackingWorksheet!$J153=Lists!$D$5)), 1, 0))</f>
        <v/>
      </c>
      <c r="Z148" s="10" t="str">
        <f>IF($B148=1,"",IF(AND(TrackingWorksheet!$L153&lt;&gt;"", TrackingWorksheet!$L153&gt;=WeeklySummary!$C$6,TrackingWorksheet!$L153&lt;=WeeklySummary!$C$7,OR(TrackingWorksheet!$H153=Lists!$D$6,TrackingWorksheet!$J153=Lists!$D$6)), 1, 0))</f>
        <v/>
      </c>
      <c r="AA148" s="19" t="str">
        <f>IF(B148=1,"",IF(AND(TrackingWorksheet!M153&lt;&gt;"",TrackingWorksheet!M153&lt;=WeeklySummary!$C$7),1,0)*D148)</f>
        <v/>
      </c>
      <c r="AB148" s="19" t="str">
        <f>IF(B148=1,"",IF(AND(TrackingWorksheet!N153&lt;&gt;"",TrackingWorksheet!N153&lt;=WeeklySummary!$C$7),1,0)*D148)</f>
        <v/>
      </c>
      <c r="AC148" s="19" t="str">
        <f>IF(B148=1,"",TrackingWorksheet!T153)</f>
        <v/>
      </c>
      <c r="AD148" s="19" t="str">
        <f>IF(B148=1,"",IF(D148*AND(TrackingWorksheet!S153&gt;=Calculations!$BD$3,TrackingWorksheet!U153="",TrackingWorksheet!K153="YES"),1,0))</f>
        <v/>
      </c>
      <c r="AE148" s="19" t="str">
        <f>IF($B148=1,"",IF(AND(TrackingWorksheet!$S153&gt;$BE$3,TrackingWorksheet!$T153=Lists!$P$4),1, 0)*D148)</f>
        <v/>
      </c>
      <c r="AF148" s="19" t="str">
        <f>IF($B148=1,"",IF(AND(TrackingWorksheet!$U153&gt;$BE$3,TrackingWorksheet!$V153=Lists!$P$4),1, 0)*D148)</f>
        <v/>
      </c>
      <c r="AG148" s="19" t="str">
        <f>IF($B148=1,"",IF(AND(TrackingWorksheet!$W153&gt;$BE$3,TrackingWorksheet!$X153=Lists!$P$4),1, 0)*D148)</f>
        <v/>
      </c>
      <c r="AH148" s="19" t="str">
        <f>IF($B148=1,"",IF(AND(TrackingWorksheet!$Y153&gt;$BE$3,TrackingWorksheet!$Z153=Lists!$P$4),1, 0)*D148)</f>
        <v/>
      </c>
      <c r="AI148" s="19" t="str">
        <f>IF($B148=1,"",IF(AND(TrackingWorksheet!$AA153&gt;$BE$3,TrackingWorksheet!$AB153=Lists!$P$4),1, 0)*D148)</f>
        <v/>
      </c>
      <c r="AJ148" s="19" t="str">
        <f>IF($B148=1,"",IF(AND(TrackingWorksheet!$S153&gt;$BE$3,TrackingWorksheet!$T153=Lists!$P$5),1, 0)*D148)</f>
        <v/>
      </c>
      <c r="AK148" s="19" t="str">
        <f>IF($B148=1,"",IF(AND(TrackingWorksheet!$U153&gt;$BE$3,TrackingWorksheet!$V153=Lists!$P$5),1, 0)*D148)</f>
        <v/>
      </c>
      <c r="AL148" s="19" t="str">
        <f>IF($B148=1,"",IF(AND(TrackingWorksheet!$W153&gt;$BE$3,TrackingWorksheet!$X153=Lists!$P$5),1, 0)*D148)</f>
        <v/>
      </c>
      <c r="AM148" s="19" t="str">
        <f>IF($B148=1,"",IF(AND(TrackingWorksheet!$Y153&gt;$BE$3,TrackingWorksheet!$Z153=Lists!$P$5),1, 0)*D148)</f>
        <v/>
      </c>
      <c r="AN148" s="19" t="str">
        <f>IF($B148=1,"",IF(AND(TrackingWorksheet!$AA153&gt;$BE$3,TrackingWorksheet!$AB153=Lists!$P$5),1, 0)*D148)</f>
        <v/>
      </c>
      <c r="AO148" s="19" t="str">
        <f>IF($B148=1,"",IF(AND(TrackingWorksheet!$S153&gt;$BE$3,TrackingWorksheet!$T153=Lists!$P$6),1, 0)*D148)</f>
        <v/>
      </c>
      <c r="AP148" s="19" t="str">
        <f>IF($B148=1,"",IF(AND(TrackingWorksheet!$U153&gt;$BE$3,TrackingWorksheet!$V153=Lists!$P$6),1, 0)*D148)</f>
        <v/>
      </c>
      <c r="AQ148" s="19" t="str">
        <f>IF($B148=1,"",IF(AND(TrackingWorksheet!$W153&gt;$BE$3,TrackingWorksheet!$X153=Lists!$P$6),1, 0)*D148)</f>
        <v/>
      </c>
      <c r="AR148" s="19" t="str">
        <f>IF($B148=1,"",IF(AND(TrackingWorksheet!$Y153&gt;$BE$3,TrackingWorksheet!$Z153=Lists!$P$6),1, 0)*D148)</f>
        <v/>
      </c>
      <c r="AS148" s="19" t="str">
        <f>IF($B148=1,"",IF(AND(TrackingWorksheet!$AA153&gt;$BE$3,TrackingWorksheet!$AB153=Lists!$P$6),1, 0)*D148)</f>
        <v/>
      </c>
      <c r="AT148" s="19">
        <f t="shared" si="41"/>
        <v>0</v>
      </c>
      <c r="AU148" s="19" t="str">
        <f>IF(B148=1,"",IF(AND(TrackingWorksheet!K153="",TrackingWorksheet!M153="", TrackingWorksheet!N153="", TrackingWorksheet!S153="", TrackingWorksheet!V153="", TrackingWorksheet!W153="", TrackingWorksheet!Y153="", TrackingWorksheet!AA153="", V148=1),1,0)*D148)</f>
        <v/>
      </c>
      <c r="AV148" s="19" t="str">
        <f>IF(B148=1,"",IF(D148*AND(TrackingWorksheet!U153&gt;Calculations!$BE$3,TrackingWorksheet!K153="YES"),1,0))</f>
        <v/>
      </c>
      <c r="AW148" s="19" t="str">
        <f>IF(B148=1,"",IF(D148*AND(TrackingWorksheet!W153&gt;Calculations!$BE$3,TrackingWorksheet!K153="YES"),1,0))</f>
        <v/>
      </c>
      <c r="AX148" s="19">
        <f t="shared" si="42"/>
        <v>0</v>
      </c>
      <c r="AY148" s="19">
        <f t="shared" si="38"/>
        <v>0</v>
      </c>
      <c r="AZ148" s="27" t="str">
        <f>IF(B148=1,"",IF(TrackingWorksheet!Q153="","",TrackingWorksheet!Q153))</f>
        <v/>
      </c>
      <c r="BB148" s="4"/>
      <c r="BC148" s="4"/>
      <c r="BD148" s="4"/>
      <c r="BE148" s="4"/>
      <c r="BF148" s="4"/>
      <c r="BG148" s="4" t="str">
        <f>IF(B148=1,"",IF(AND(N148=1,TrackingWorksheet!$I153+14&lt;=WeeklySummary!$C$7),1,0))</f>
        <v/>
      </c>
      <c r="BH148" s="4" t="str">
        <f>IF(B148=1,"",IF(AND(R148=1,TrackingWorksheet!$I153+14&lt;=WeeklySummary!$C$7),1,0))</f>
        <v/>
      </c>
      <c r="BI148" s="4" t="str">
        <f>IF(B148=1,"",IF(AND(J148=1,TrackingWorksheet!$G153+14&lt;=WeeklySummary!$C$7),1,0))</f>
        <v/>
      </c>
      <c r="BJ148" s="4" t="str">
        <f>IF(B148=1,"",IF(AND(T148=1,TrackingWorksheet!$I153+14&lt;=WeeklySummary!$C$7),1,0))</f>
        <v/>
      </c>
      <c r="BK148" s="4" t="str">
        <f>IF(B148=1,"",IF(AND(T148=1,TrackingWorksheet!$G153+14&lt;=WeeklySummary!$C$7),1,0))</f>
        <v/>
      </c>
      <c r="BL148" s="4">
        <f t="shared" si="51"/>
        <v>0</v>
      </c>
    </row>
    <row r="149" spans="2:64" x14ac:dyDescent="0.25">
      <c r="B149" s="27">
        <f>IF(AND(ISBLANK(TrackingWorksheet!B154),ISBLANK(TrackingWorksheet!C154),ISBLANK(TrackingWorksheet!G154),ISBLANK(TrackingWorksheet!H154),
ISBLANK(TrackingWorksheet!I154),ISBLANK(TrackingWorksheet!J154),ISBLANK(TrackingWorksheet!M154),
ISBLANK(TrackingWorksheet!N156)),1,0)</f>
        <v>1</v>
      </c>
      <c r="C149" s="12" t="str">
        <f>IF(B149=1,"",TrackingWorksheet!F154)</f>
        <v/>
      </c>
      <c r="D149" s="20" t="str">
        <f>IF(B149=1,"",IF(AND(TrackingWorksheet!B154&lt;&gt;"",TrackingWorksheet!B154&lt;=WeeklySummary!$C$7,OR(TrackingWorksheet!C154="",TrackingWorksheet!C154&gt;=WeeklySummary!$C$6)),1,0))</f>
        <v/>
      </c>
      <c r="E149" s="10" t="str">
        <f>IF(B149=1,"",IF(AND(TrackingWorksheet!G154 &lt;&gt;"",TrackingWorksheet!G154&lt;=WeeklySummary!$C$7, TrackingWorksheet!H154=Lists!$D$4), "Y", "N"))</f>
        <v/>
      </c>
      <c r="F149" s="10" t="str">
        <f>IF(B149=1,"",IF(AND(TrackingWorksheet!I154 &lt;&gt;"", TrackingWorksheet!I154&lt;=WeeklySummary!$C$7, TrackingWorksheet!J154=Lists!$D$4), "Y", "N"))</f>
        <v/>
      </c>
      <c r="G149" s="10" t="str">
        <f>IF(B149=1,"",IF(AND(TrackingWorksheet!G154 &lt;&gt;"",TrackingWorksheet!G154&lt;=WeeklySummary!$C$7, TrackingWorksheet!H154=Lists!$D$5), "Y", "N"))</f>
        <v/>
      </c>
      <c r="H149" s="10" t="str">
        <f>IF(B149=1,"",IF(AND(TrackingWorksheet!I154 &lt;&gt;"", TrackingWorksheet!I154&lt;=WeeklySummary!$C$7, TrackingWorksheet!J154=Lists!$D$5), "Y", "N"))</f>
        <v/>
      </c>
      <c r="I149" s="20" t="str">
        <f>IF(B149=1,"",IF(AND(TrackingWorksheet!G154 &lt;&gt;"", TrackingWorksheet!G154&lt;=WeeklySummary!$C$7, TrackingWorksheet!H154=Lists!$D$6), 1, 0))</f>
        <v/>
      </c>
      <c r="J149" s="20" t="str">
        <f t="shared" si="43"/>
        <v/>
      </c>
      <c r="K149" s="10" t="str">
        <f>IF(B149=1,"",IF(AND(TrackingWorksheet!I154&lt;=WeeklySummary!$C$7,TrackingWorksheet!K154="YES"),0,IF(AND(AND(OR(E149="Y",F149="Y"),E149&lt;&gt;F149),G149&lt;&gt;"Y", H149&lt;&gt;"Y"), 1, 0)))</f>
        <v/>
      </c>
      <c r="L149" s="20" t="str">
        <f t="shared" si="44"/>
        <v/>
      </c>
      <c r="M149" s="10" t="str">
        <f t="shared" si="45"/>
        <v/>
      </c>
      <c r="N149" s="20" t="str">
        <f t="shared" si="46"/>
        <v/>
      </c>
      <c r="O149" s="10" t="str">
        <f>IF(B149=1,"",IF(AND(TrackingWorksheet!I154&lt;=WeeklySummary!$C$7,TrackingWorksheet!K154="YES"),0,IF(AND(AND(OR(G149="Y",H149="Y"),G149&lt;&gt;H149),E149&lt;&gt;"Y", F149&lt;&gt;"Y"), 1, 0)))</f>
        <v/>
      </c>
      <c r="P149" s="20" t="str">
        <f t="shared" si="47"/>
        <v/>
      </c>
      <c r="Q149" s="10" t="str">
        <f t="shared" si="48"/>
        <v/>
      </c>
      <c r="R149" s="10" t="str">
        <f t="shared" si="49"/>
        <v/>
      </c>
      <c r="S149" s="10" t="str">
        <f>IF(B149=1,"",IF(AND(OR(AND(TrackingWorksheet!H154=Lists!$D$7,TrackingWorksheet!H154=TrackingWorksheet!J154),TrackingWorksheet!H154&lt;&gt;TrackingWorksheet!J154),TrackingWorksheet!K154="YES",TrackingWorksheet!H154&lt;&gt;Lists!$D$6,TrackingWorksheet!G154&lt;=WeeklySummary!$C$7,TrackingWorksheet!I154&lt;=WeeklySummary!$C$7),1,0))</f>
        <v/>
      </c>
      <c r="T149" s="10" t="str">
        <f t="shared" si="50"/>
        <v/>
      </c>
      <c r="U149" s="10" t="str">
        <f>IF($B149=1,"",IF(TrackingWorksheet!$K154="YES",1, 0)*D149)</f>
        <v/>
      </c>
      <c r="V149" s="20">
        <f t="shared" si="39"/>
        <v>0</v>
      </c>
      <c r="W149" s="20">
        <f t="shared" si="40"/>
        <v>0</v>
      </c>
      <c r="X149" s="10" t="str">
        <f>IF($B149=1,"",IF(AND(TrackingWorksheet!$L154&lt;&gt;"", TrackingWorksheet!$L154&gt;=WeeklySummary!$C$6,TrackingWorksheet!$L154&lt;=WeeklySummary!$C$7,OR(TrackingWorksheet!$H154=Lists!$D$4,TrackingWorksheet!$J154=Lists!$D$4)), 1, 0))</f>
        <v/>
      </c>
      <c r="Y149" s="10" t="str">
        <f>IF($B149=1,"",IF(AND(TrackingWorksheet!$L154&lt;&gt;"", TrackingWorksheet!$L154&gt;=WeeklySummary!$C$6,TrackingWorksheet!$L154&lt;=WeeklySummary!$C$7,OR(TrackingWorksheet!$H154=Lists!$D$5,TrackingWorksheet!$J154=Lists!$D$5)), 1, 0))</f>
        <v/>
      </c>
      <c r="Z149" s="10" t="str">
        <f>IF($B149=1,"",IF(AND(TrackingWorksheet!$L154&lt;&gt;"", TrackingWorksheet!$L154&gt;=WeeklySummary!$C$6,TrackingWorksheet!$L154&lt;=WeeklySummary!$C$7,OR(TrackingWorksheet!$H154=Lists!$D$6,TrackingWorksheet!$J154=Lists!$D$6)), 1, 0))</f>
        <v/>
      </c>
      <c r="AA149" s="19" t="str">
        <f>IF(B149=1,"",IF(AND(TrackingWorksheet!M154&lt;&gt;"",TrackingWorksheet!M154&lt;=WeeklySummary!$C$7),1,0)*D149)</f>
        <v/>
      </c>
      <c r="AB149" s="19" t="str">
        <f>IF(B149=1,"",IF(AND(TrackingWorksheet!N154&lt;&gt;"",TrackingWorksheet!N154&lt;=WeeklySummary!$C$7),1,0)*D149)</f>
        <v/>
      </c>
      <c r="AC149" s="19" t="str">
        <f>IF(B149=1,"",TrackingWorksheet!T154)</f>
        <v/>
      </c>
      <c r="AD149" s="19" t="str">
        <f>IF(B149=1,"",IF(D149*AND(TrackingWorksheet!S154&gt;=Calculations!$BD$3,TrackingWorksheet!U154="",TrackingWorksheet!K154="YES"),1,0))</f>
        <v/>
      </c>
      <c r="AE149" s="19" t="str">
        <f>IF($B149=1,"",IF(AND(TrackingWorksheet!$S154&gt;$BE$3,TrackingWorksheet!$T154=Lists!$P$4),1, 0)*D149)</f>
        <v/>
      </c>
      <c r="AF149" s="19" t="str">
        <f>IF($B149=1,"",IF(AND(TrackingWorksheet!$U154&gt;$BE$3,TrackingWorksheet!$V154=Lists!$P$4),1, 0)*D149)</f>
        <v/>
      </c>
      <c r="AG149" s="19" t="str">
        <f>IF($B149=1,"",IF(AND(TrackingWorksheet!$W154&gt;$BE$3,TrackingWorksheet!$X154=Lists!$P$4),1, 0)*D149)</f>
        <v/>
      </c>
      <c r="AH149" s="19" t="str">
        <f>IF($B149=1,"",IF(AND(TrackingWorksheet!$Y154&gt;$BE$3,TrackingWorksheet!$Z154=Lists!$P$4),1, 0)*D149)</f>
        <v/>
      </c>
      <c r="AI149" s="19" t="str">
        <f>IF($B149=1,"",IF(AND(TrackingWorksheet!$AA154&gt;$BE$3,TrackingWorksheet!$AB154=Lists!$P$4),1, 0)*D149)</f>
        <v/>
      </c>
      <c r="AJ149" s="19" t="str">
        <f>IF($B149=1,"",IF(AND(TrackingWorksheet!$S154&gt;$BE$3,TrackingWorksheet!$T154=Lists!$P$5),1, 0)*D149)</f>
        <v/>
      </c>
      <c r="AK149" s="19" t="str">
        <f>IF($B149=1,"",IF(AND(TrackingWorksheet!$U154&gt;$BE$3,TrackingWorksheet!$V154=Lists!$P$5),1, 0)*D149)</f>
        <v/>
      </c>
      <c r="AL149" s="19" t="str">
        <f>IF($B149=1,"",IF(AND(TrackingWorksheet!$W154&gt;$BE$3,TrackingWorksheet!$X154=Lists!$P$5),1, 0)*D149)</f>
        <v/>
      </c>
      <c r="AM149" s="19" t="str">
        <f>IF($B149=1,"",IF(AND(TrackingWorksheet!$Y154&gt;$BE$3,TrackingWorksheet!$Z154=Lists!$P$5),1, 0)*D149)</f>
        <v/>
      </c>
      <c r="AN149" s="19" t="str">
        <f>IF($B149=1,"",IF(AND(TrackingWorksheet!$AA154&gt;$BE$3,TrackingWorksheet!$AB154=Lists!$P$5),1, 0)*D149)</f>
        <v/>
      </c>
      <c r="AO149" s="19" t="str">
        <f>IF($B149=1,"",IF(AND(TrackingWorksheet!$S154&gt;$BE$3,TrackingWorksheet!$T154=Lists!$P$6),1, 0)*D149)</f>
        <v/>
      </c>
      <c r="AP149" s="19" t="str">
        <f>IF($B149=1,"",IF(AND(TrackingWorksheet!$U154&gt;$BE$3,TrackingWorksheet!$V154=Lists!$P$6),1, 0)*D149)</f>
        <v/>
      </c>
      <c r="AQ149" s="19" t="str">
        <f>IF($B149=1,"",IF(AND(TrackingWorksheet!$W154&gt;$BE$3,TrackingWorksheet!$X154=Lists!$P$6),1, 0)*D149)</f>
        <v/>
      </c>
      <c r="AR149" s="19" t="str">
        <f>IF($B149=1,"",IF(AND(TrackingWorksheet!$Y154&gt;$BE$3,TrackingWorksheet!$Z154=Lists!$P$6),1, 0)*D149)</f>
        <v/>
      </c>
      <c r="AS149" s="19" t="str">
        <f>IF($B149=1,"",IF(AND(TrackingWorksheet!$AA154&gt;$BE$3,TrackingWorksheet!$AB154=Lists!$P$6),1, 0)*D149)</f>
        <v/>
      </c>
      <c r="AT149" s="19">
        <f t="shared" si="41"/>
        <v>0</v>
      </c>
      <c r="AU149" s="19" t="str">
        <f>IF(B149=1,"",IF(AND(TrackingWorksheet!K154="",TrackingWorksheet!M154="", TrackingWorksheet!N154="", TrackingWorksheet!S154="", TrackingWorksheet!V154="", TrackingWorksheet!W154="", TrackingWorksheet!Y154="", TrackingWorksheet!AA154="", V149=1),1,0)*D149)</f>
        <v/>
      </c>
      <c r="AV149" s="19" t="str">
        <f>IF(B149=1,"",IF(D149*AND(TrackingWorksheet!U154&gt;Calculations!$BE$3,TrackingWorksheet!K154="YES"),1,0))</f>
        <v/>
      </c>
      <c r="AW149" s="19" t="str">
        <f>IF(B149=1,"",IF(D149*AND(TrackingWorksheet!W154&gt;Calculations!$BE$3,TrackingWorksheet!K154="YES"),1,0))</f>
        <v/>
      </c>
      <c r="AX149" s="19">
        <f t="shared" si="42"/>
        <v>0</v>
      </c>
      <c r="AY149" s="19">
        <f t="shared" si="38"/>
        <v>0</v>
      </c>
      <c r="AZ149" s="27" t="str">
        <f>IF(B149=1,"",IF(TrackingWorksheet!Q154="","",TrackingWorksheet!Q154))</f>
        <v/>
      </c>
      <c r="BB149" s="4"/>
      <c r="BC149" s="4"/>
      <c r="BD149" s="4"/>
      <c r="BE149" s="4"/>
      <c r="BF149" s="4"/>
      <c r="BG149" s="4" t="str">
        <f>IF(B149=1,"",IF(AND(N149=1,TrackingWorksheet!$I154+14&lt;=WeeklySummary!$C$7),1,0))</f>
        <v/>
      </c>
      <c r="BH149" s="4" t="str">
        <f>IF(B149=1,"",IF(AND(R149=1,TrackingWorksheet!$I154+14&lt;=WeeklySummary!$C$7),1,0))</f>
        <v/>
      </c>
      <c r="BI149" s="4" t="str">
        <f>IF(B149=1,"",IF(AND(J149=1,TrackingWorksheet!$G154+14&lt;=WeeklySummary!$C$7),1,0))</f>
        <v/>
      </c>
      <c r="BJ149" s="4" t="str">
        <f>IF(B149=1,"",IF(AND(T149=1,TrackingWorksheet!$I154+14&lt;=WeeklySummary!$C$7),1,0))</f>
        <v/>
      </c>
      <c r="BK149" s="4" t="str">
        <f>IF(B149=1,"",IF(AND(T149=1,TrackingWorksheet!$G154+14&lt;=WeeklySummary!$C$7),1,0))</f>
        <v/>
      </c>
      <c r="BL149" s="4">
        <f t="shared" si="51"/>
        <v>0</v>
      </c>
    </row>
    <row r="150" spans="2:64" x14ac:dyDescent="0.25">
      <c r="B150" s="27">
        <f>IF(AND(ISBLANK(TrackingWorksheet!B155),ISBLANK(TrackingWorksheet!C155),ISBLANK(TrackingWorksheet!G155),ISBLANK(TrackingWorksheet!H155),
ISBLANK(TrackingWorksheet!I155),ISBLANK(TrackingWorksheet!J155),ISBLANK(TrackingWorksheet!M155),
ISBLANK(TrackingWorksheet!N157)),1,0)</f>
        <v>1</v>
      </c>
      <c r="C150" s="12" t="str">
        <f>IF(B150=1,"",TrackingWorksheet!F155)</f>
        <v/>
      </c>
      <c r="D150" s="20" t="str">
        <f>IF(B150=1,"",IF(AND(TrackingWorksheet!B155&lt;&gt;"",TrackingWorksheet!B155&lt;=WeeklySummary!$C$7,OR(TrackingWorksheet!C155="",TrackingWorksheet!C155&gt;=WeeklySummary!$C$6)),1,0))</f>
        <v/>
      </c>
      <c r="E150" s="10" t="str">
        <f>IF(B150=1,"",IF(AND(TrackingWorksheet!G155 &lt;&gt;"",TrackingWorksheet!G155&lt;=WeeklySummary!$C$7, TrackingWorksheet!H155=Lists!$D$4), "Y", "N"))</f>
        <v/>
      </c>
      <c r="F150" s="10" t="str">
        <f>IF(B150=1,"",IF(AND(TrackingWorksheet!I155 &lt;&gt;"", TrackingWorksheet!I155&lt;=WeeklySummary!$C$7, TrackingWorksheet!J155=Lists!$D$4), "Y", "N"))</f>
        <v/>
      </c>
      <c r="G150" s="10" t="str">
        <f>IF(B150=1,"",IF(AND(TrackingWorksheet!G155 &lt;&gt;"",TrackingWorksheet!G155&lt;=WeeklySummary!$C$7, TrackingWorksheet!H155=Lists!$D$5), "Y", "N"))</f>
        <v/>
      </c>
      <c r="H150" s="10" t="str">
        <f>IF(B150=1,"",IF(AND(TrackingWorksheet!I155 &lt;&gt;"", TrackingWorksheet!I155&lt;=WeeklySummary!$C$7, TrackingWorksheet!J155=Lists!$D$5), "Y", "N"))</f>
        <v/>
      </c>
      <c r="I150" s="20" t="str">
        <f>IF(B150=1,"",IF(AND(TrackingWorksheet!G155 &lt;&gt;"", TrackingWorksheet!G155&lt;=WeeklySummary!$C$7, TrackingWorksheet!H155=Lists!$D$6), 1, 0))</f>
        <v/>
      </c>
      <c r="J150" s="20" t="str">
        <f t="shared" si="43"/>
        <v/>
      </c>
      <c r="K150" s="10" t="str">
        <f>IF(B150=1,"",IF(AND(TrackingWorksheet!I155&lt;=WeeklySummary!$C$7,TrackingWorksheet!K155="YES"),0,IF(AND(AND(OR(E150="Y",F150="Y"),E150&lt;&gt;F150),G150&lt;&gt;"Y", H150&lt;&gt;"Y"), 1, 0)))</f>
        <v/>
      </c>
      <c r="L150" s="20" t="str">
        <f t="shared" si="44"/>
        <v/>
      </c>
      <c r="M150" s="10" t="str">
        <f t="shared" si="45"/>
        <v/>
      </c>
      <c r="N150" s="20" t="str">
        <f t="shared" si="46"/>
        <v/>
      </c>
      <c r="O150" s="10" t="str">
        <f>IF(B150=1,"",IF(AND(TrackingWorksheet!I155&lt;=WeeklySummary!$C$7,TrackingWorksheet!K155="YES"),0,IF(AND(AND(OR(G150="Y",H150="Y"),G150&lt;&gt;H150),E150&lt;&gt;"Y", F150&lt;&gt;"Y"), 1, 0)))</f>
        <v/>
      </c>
      <c r="P150" s="20" t="str">
        <f t="shared" si="47"/>
        <v/>
      </c>
      <c r="Q150" s="10" t="str">
        <f t="shared" si="48"/>
        <v/>
      </c>
      <c r="R150" s="10" t="str">
        <f t="shared" si="49"/>
        <v/>
      </c>
      <c r="S150" s="10" t="str">
        <f>IF(B150=1,"",IF(AND(OR(AND(TrackingWorksheet!H155=Lists!$D$7,TrackingWorksheet!H155=TrackingWorksheet!J155),TrackingWorksheet!H155&lt;&gt;TrackingWorksheet!J155),TrackingWorksheet!K155="YES",TrackingWorksheet!H155&lt;&gt;Lists!$D$6,TrackingWorksheet!G155&lt;=WeeklySummary!$C$7,TrackingWorksheet!I155&lt;=WeeklySummary!$C$7),1,0))</f>
        <v/>
      </c>
      <c r="T150" s="10" t="str">
        <f t="shared" si="50"/>
        <v/>
      </c>
      <c r="U150" s="10" t="str">
        <f>IF($B150=1,"",IF(TrackingWorksheet!$K155="YES",1, 0)*D150)</f>
        <v/>
      </c>
      <c r="V150" s="20">
        <f t="shared" si="39"/>
        <v>0</v>
      </c>
      <c r="W150" s="20">
        <f t="shared" si="40"/>
        <v>0</v>
      </c>
      <c r="X150" s="10" t="str">
        <f>IF($B150=1,"",IF(AND(TrackingWorksheet!$L155&lt;&gt;"", TrackingWorksheet!$L155&gt;=WeeklySummary!$C$6,TrackingWorksheet!$L155&lt;=WeeklySummary!$C$7,OR(TrackingWorksheet!$H155=Lists!$D$4,TrackingWorksheet!$J155=Lists!$D$4)), 1, 0))</f>
        <v/>
      </c>
      <c r="Y150" s="10" t="str">
        <f>IF($B150=1,"",IF(AND(TrackingWorksheet!$L155&lt;&gt;"", TrackingWorksheet!$L155&gt;=WeeklySummary!$C$6,TrackingWorksheet!$L155&lt;=WeeklySummary!$C$7,OR(TrackingWorksheet!$H155=Lists!$D$5,TrackingWorksheet!$J155=Lists!$D$5)), 1, 0))</f>
        <v/>
      </c>
      <c r="Z150" s="10" t="str">
        <f>IF($B150=1,"",IF(AND(TrackingWorksheet!$L155&lt;&gt;"", TrackingWorksheet!$L155&gt;=WeeklySummary!$C$6,TrackingWorksheet!$L155&lt;=WeeklySummary!$C$7,OR(TrackingWorksheet!$H155=Lists!$D$6,TrackingWorksheet!$J155=Lists!$D$6)), 1, 0))</f>
        <v/>
      </c>
      <c r="AA150" s="19" t="str">
        <f>IF(B150=1,"",IF(AND(TrackingWorksheet!M155&lt;&gt;"",TrackingWorksheet!M155&lt;=WeeklySummary!$C$7),1,0)*D150)</f>
        <v/>
      </c>
      <c r="AB150" s="19" t="str">
        <f>IF(B150=1,"",IF(AND(TrackingWorksheet!N155&lt;&gt;"",TrackingWorksheet!N155&lt;=WeeklySummary!$C$7),1,0)*D150)</f>
        <v/>
      </c>
      <c r="AC150" s="19" t="str">
        <f>IF(B150=1,"",TrackingWorksheet!T155)</f>
        <v/>
      </c>
      <c r="AD150" s="19" t="str">
        <f>IF(B150=1,"",IF(D150*AND(TrackingWorksheet!S155&gt;=Calculations!$BD$3,TrackingWorksheet!U155="",TrackingWorksheet!K155="YES"),1,0))</f>
        <v/>
      </c>
      <c r="AE150" s="19" t="str">
        <f>IF($B150=1,"",IF(AND(TrackingWorksheet!$S155&gt;$BE$3,TrackingWorksheet!$T155=Lists!$P$4),1, 0)*D150)</f>
        <v/>
      </c>
      <c r="AF150" s="19" t="str">
        <f>IF($B150=1,"",IF(AND(TrackingWorksheet!$U155&gt;$BE$3,TrackingWorksheet!$V155=Lists!$P$4),1, 0)*D150)</f>
        <v/>
      </c>
      <c r="AG150" s="19" t="str">
        <f>IF($B150=1,"",IF(AND(TrackingWorksheet!$W155&gt;$BE$3,TrackingWorksheet!$X155=Lists!$P$4),1, 0)*D150)</f>
        <v/>
      </c>
      <c r="AH150" s="19" t="str">
        <f>IF($B150=1,"",IF(AND(TrackingWorksheet!$Y155&gt;$BE$3,TrackingWorksheet!$Z155=Lists!$P$4),1, 0)*D150)</f>
        <v/>
      </c>
      <c r="AI150" s="19" t="str">
        <f>IF($B150=1,"",IF(AND(TrackingWorksheet!$AA155&gt;$BE$3,TrackingWorksheet!$AB155=Lists!$P$4),1, 0)*D150)</f>
        <v/>
      </c>
      <c r="AJ150" s="19" t="str">
        <f>IF($B150=1,"",IF(AND(TrackingWorksheet!$S155&gt;$BE$3,TrackingWorksheet!$T155=Lists!$P$5),1, 0)*D150)</f>
        <v/>
      </c>
      <c r="AK150" s="19" t="str">
        <f>IF($B150=1,"",IF(AND(TrackingWorksheet!$U155&gt;$BE$3,TrackingWorksheet!$V155=Lists!$P$5),1, 0)*D150)</f>
        <v/>
      </c>
      <c r="AL150" s="19" t="str">
        <f>IF($B150=1,"",IF(AND(TrackingWorksheet!$W155&gt;$BE$3,TrackingWorksheet!$X155=Lists!$P$5),1, 0)*D150)</f>
        <v/>
      </c>
      <c r="AM150" s="19" t="str">
        <f>IF($B150=1,"",IF(AND(TrackingWorksheet!$Y155&gt;$BE$3,TrackingWorksheet!$Z155=Lists!$P$5),1, 0)*D150)</f>
        <v/>
      </c>
      <c r="AN150" s="19" t="str">
        <f>IF($B150=1,"",IF(AND(TrackingWorksheet!$AA155&gt;$BE$3,TrackingWorksheet!$AB155=Lists!$P$5),1, 0)*D150)</f>
        <v/>
      </c>
      <c r="AO150" s="19" t="str">
        <f>IF($B150=1,"",IF(AND(TrackingWorksheet!$S155&gt;$BE$3,TrackingWorksheet!$T155=Lists!$P$6),1, 0)*D150)</f>
        <v/>
      </c>
      <c r="AP150" s="19" t="str">
        <f>IF($B150=1,"",IF(AND(TrackingWorksheet!$U155&gt;$BE$3,TrackingWorksheet!$V155=Lists!$P$6),1, 0)*D150)</f>
        <v/>
      </c>
      <c r="AQ150" s="19" t="str">
        <f>IF($B150=1,"",IF(AND(TrackingWorksheet!$W155&gt;$BE$3,TrackingWorksheet!$X155=Lists!$P$6),1, 0)*D150)</f>
        <v/>
      </c>
      <c r="AR150" s="19" t="str">
        <f>IF($B150=1,"",IF(AND(TrackingWorksheet!$Y155&gt;$BE$3,TrackingWorksheet!$Z155=Lists!$P$6),1, 0)*D150)</f>
        <v/>
      </c>
      <c r="AS150" s="19" t="str">
        <f>IF($B150=1,"",IF(AND(TrackingWorksheet!$AA155&gt;$BE$3,TrackingWorksheet!$AB155=Lists!$P$6),1, 0)*D150)</f>
        <v/>
      </c>
      <c r="AT150" s="19">
        <f t="shared" si="41"/>
        <v>0</v>
      </c>
      <c r="AU150" s="19" t="str">
        <f>IF(B150=1,"",IF(AND(TrackingWorksheet!K155="",TrackingWorksheet!M155="", TrackingWorksheet!N155="", TrackingWorksheet!S155="", TrackingWorksheet!V155="", TrackingWorksheet!W155="", TrackingWorksheet!Y155="", TrackingWorksheet!AA155="", V150=1),1,0)*D150)</f>
        <v/>
      </c>
      <c r="AV150" s="19" t="str">
        <f>IF(B150=1,"",IF(D150*AND(TrackingWorksheet!U155&gt;Calculations!$BE$3,TrackingWorksheet!K155="YES"),1,0))</f>
        <v/>
      </c>
      <c r="AW150" s="19" t="str">
        <f>IF(B150=1,"",IF(D150*AND(TrackingWorksheet!W155&gt;Calculations!$BE$3,TrackingWorksheet!K155="YES"),1,0))</f>
        <v/>
      </c>
      <c r="AX150" s="19">
        <f t="shared" si="42"/>
        <v>0</v>
      </c>
      <c r="AY150" s="19">
        <f t="shared" si="38"/>
        <v>0</v>
      </c>
      <c r="AZ150" s="27" t="str">
        <f>IF(B150=1,"",IF(TrackingWorksheet!Q155="","",TrackingWorksheet!Q155))</f>
        <v/>
      </c>
      <c r="BB150" s="4"/>
      <c r="BC150" s="4"/>
      <c r="BD150" s="4"/>
      <c r="BE150" s="4"/>
      <c r="BF150" s="4"/>
      <c r="BG150" s="4" t="str">
        <f>IF(B150=1,"",IF(AND(N150=1,TrackingWorksheet!$I155+14&lt;=WeeklySummary!$C$7),1,0))</f>
        <v/>
      </c>
      <c r="BH150" s="4" t="str">
        <f>IF(B150=1,"",IF(AND(R150=1,TrackingWorksheet!$I155+14&lt;=WeeklySummary!$C$7),1,0))</f>
        <v/>
      </c>
      <c r="BI150" s="4" t="str">
        <f>IF(B150=1,"",IF(AND(J150=1,TrackingWorksheet!$G155+14&lt;=WeeklySummary!$C$7),1,0))</f>
        <v/>
      </c>
      <c r="BJ150" s="4" t="str">
        <f>IF(B150=1,"",IF(AND(T150=1,TrackingWorksheet!$I155+14&lt;=WeeklySummary!$C$7),1,0))</f>
        <v/>
      </c>
      <c r="BK150" s="4" t="str">
        <f>IF(B150=1,"",IF(AND(T150=1,TrackingWorksheet!$G155+14&lt;=WeeklySummary!$C$7),1,0))</f>
        <v/>
      </c>
      <c r="BL150" s="4">
        <f t="shared" si="51"/>
        <v>0</v>
      </c>
    </row>
    <row r="151" spans="2:64" x14ac:dyDescent="0.25">
      <c r="B151" s="27">
        <f>IF(AND(ISBLANK(TrackingWorksheet!B156),ISBLANK(TrackingWorksheet!C156),ISBLANK(TrackingWorksheet!G156),ISBLANK(TrackingWorksheet!H156),
ISBLANK(TrackingWorksheet!I156),ISBLANK(TrackingWorksheet!J156),ISBLANK(TrackingWorksheet!M156),
ISBLANK(TrackingWorksheet!N158)),1,0)</f>
        <v>1</v>
      </c>
      <c r="C151" s="12" t="str">
        <f>IF(B151=1,"",TrackingWorksheet!F156)</f>
        <v/>
      </c>
      <c r="D151" s="20" t="str">
        <f>IF(B151=1,"",IF(AND(TrackingWorksheet!B156&lt;&gt;"",TrackingWorksheet!B156&lt;=WeeklySummary!$C$7,OR(TrackingWorksheet!C156="",TrackingWorksheet!C156&gt;=WeeklySummary!$C$6)),1,0))</f>
        <v/>
      </c>
      <c r="E151" s="10" t="str">
        <f>IF(B151=1,"",IF(AND(TrackingWorksheet!G156 &lt;&gt;"",TrackingWorksheet!G156&lt;=WeeklySummary!$C$7, TrackingWorksheet!H156=Lists!$D$4), "Y", "N"))</f>
        <v/>
      </c>
      <c r="F151" s="10" t="str">
        <f>IF(B151=1,"",IF(AND(TrackingWorksheet!I156 &lt;&gt;"", TrackingWorksheet!I156&lt;=WeeklySummary!$C$7, TrackingWorksheet!J156=Lists!$D$4), "Y", "N"))</f>
        <v/>
      </c>
      <c r="G151" s="10" t="str">
        <f>IF(B151=1,"",IF(AND(TrackingWorksheet!G156 &lt;&gt;"",TrackingWorksheet!G156&lt;=WeeklySummary!$C$7, TrackingWorksheet!H156=Lists!$D$5), "Y", "N"))</f>
        <v/>
      </c>
      <c r="H151" s="10" t="str">
        <f>IF(B151=1,"",IF(AND(TrackingWorksheet!I156 &lt;&gt;"", TrackingWorksheet!I156&lt;=WeeklySummary!$C$7, TrackingWorksheet!J156=Lists!$D$5), "Y", "N"))</f>
        <v/>
      </c>
      <c r="I151" s="20" t="str">
        <f>IF(B151=1,"",IF(AND(TrackingWorksheet!G156 &lt;&gt;"", TrackingWorksheet!G156&lt;=WeeklySummary!$C$7, TrackingWorksheet!H156=Lists!$D$6), 1, 0))</f>
        <v/>
      </c>
      <c r="J151" s="20" t="str">
        <f t="shared" si="43"/>
        <v/>
      </c>
      <c r="K151" s="10" t="str">
        <f>IF(B151=1,"",IF(AND(TrackingWorksheet!I156&lt;=WeeklySummary!$C$7,TrackingWorksheet!K156="YES"),0,IF(AND(AND(OR(E151="Y",F151="Y"),E151&lt;&gt;F151),G151&lt;&gt;"Y", H151&lt;&gt;"Y"), 1, 0)))</f>
        <v/>
      </c>
      <c r="L151" s="20" t="str">
        <f t="shared" si="44"/>
        <v/>
      </c>
      <c r="M151" s="10" t="str">
        <f t="shared" si="45"/>
        <v/>
      </c>
      <c r="N151" s="20" t="str">
        <f t="shared" si="46"/>
        <v/>
      </c>
      <c r="O151" s="10" t="str">
        <f>IF(B151=1,"",IF(AND(TrackingWorksheet!I156&lt;=WeeklySummary!$C$7,TrackingWorksheet!K156="YES"),0,IF(AND(AND(OR(G151="Y",H151="Y"),G151&lt;&gt;H151),E151&lt;&gt;"Y", F151&lt;&gt;"Y"), 1, 0)))</f>
        <v/>
      </c>
      <c r="P151" s="20" t="str">
        <f t="shared" si="47"/>
        <v/>
      </c>
      <c r="Q151" s="10" t="str">
        <f t="shared" si="48"/>
        <v/>
      </c>
      <c r="R151" s="10" t="str">
        <f t="shared" si="49"/>
        <v/>
      </c>
      <c r="S151" s="10" t="str">
        <f>IF(B151=1,"",IF(AND(OR(AND(TrackingWorksheet!H156=Lists!$D$7,TrackingWorksheet!H156=TrackingWorksheet!J156),TrackingWorksheet!H156&lt;&gt;TrackingWorksheet!J156),TrackingWorksheet!K156="YES",TrackingWorksheet!H156&lt;&gt;Lists!$D$6,TrackingWorksheet!G156&lt;=WeeklySummary!$C$7,TrackingWorksheet!I156&lt;=WeeklySummary!$C$7),1,0))</f>
        <v/>
      </c>
      <c r="T151" s="10" t="str">
        <f t="shared" si="50"/>
        <v/>
      </c>
      <c r="U151" s="10" t="str">
        <f>IF($B151=1,"",IF(TrackingWorksheet!$K156="YES",1, 0)*D151)</f>
        <v/>
      </c>
      <c r="V151" s="20">
        <f t="shared" si="39"/>
        <v>0</v>
      </c>
      <c r="W151" s="20">
        <f t="shared" si="40"/>
        <v>0</v>
      </c>
      <c r="X151" s="10" t="str">
        <f>IF($B151=1,"",IF(AND(TrackingWorksheet!$L156&lt;&gt;"", TrackingWorksheet!$L156&gt;=WeeklySummary!$C$6,TrackingWorksheet!$L156&lt;=WeeklySummary!$C$7,OR(TrackingWorksheet!$H156=Lists!$D$4,TrackingWorksheet!$J156=Lists!$D$4)), 1, 0))</f>
        <v/>
      </c>
      <c r="Y151" s="10" t="str">
        <f>IF($B151=1,"",IF(AND(TrackingWorksheet!$L156&lt;&gt;"", TrackingWorksheet!$L156&gt;=WeeklySummary!$C$6,TrackingWorksheet!$L156&lt;=WeeklySummary!$C$7,OR(TrackingWorksheet!$H156=Lists!$D$5,TrackingWorksheet!$J156=Lists!$D$5)), 1, 0))</f>
        <v/>
      </c>
      <c r="Z151" s="10" t="str">
        <f>IF($B151=1,"",IF(AND(TrackingWorksheet!$L156&lt;&gt;"", TrackingWorksheet!$L156&gt;=WeeklySummary!$C$6,TrackingWorksheet!$L156&lt;=WeeklySummary!$C$7,OR(TrackingWorksheet!$H156=Lists!$D$6,TrackingWorksheet!$J156=Lists!$D$6)), 1, 0))</f>
        <v/>
      </c>
      <c r="AA151" s="19" t="str">
        <f>IF(B151=1,"",IF(AND(TrackingWorksheet!M156&lt;&gt;"",TrackingWorksheet!M156&lt;=WeeklySummary!$C$7),1,0)*D151)</f>
        <v/>
      </c>
      <c r="AB151" s="19" t="str">
        <f>IF(B151=1,"",IF(AND(TrackingWorksheet!N156&lt;&gt;"",TrackingWorksheet!N156&lt;=WeeklySummary!$C$7),1,0)*D151)</f>
        <v/>
      </c>
      <c r="AC151" s="19" t="str">
        <f>IF(B151=1,"",TrackingWorksheet!T156)</f>
        <v/>
      </c>
      <c r="AD151" s="19" t="str">
        <f>IF(B151=1,"",IF(D151*AND(TrackingWorksheet!S156&gt;=Calculations!$BD$3,TrackingWorksheet!U156="",TrackingWorksheet!K156="YES"),1,0))</f>
        <v/>
      </c>
      <c r="AE151" s="19" t="str">
        <f>IF($B151=1,"",IF(AND(TrackingWorksheet!$S156&gt;$BE$3,TrackingWorksheet!$T156=Lists!$P$4),1, 0)*D151)</f>
        <v/>
      </c>
      <c r="AF151" s="19" t="str">
        <f>IF($B151=1,"",IF(AND(TrackingWorksheet!$U156&gt;$BE$3,TrackingWorksheet!$V156=Lists!$P$4),1, 0)*D151)</f>
        <v/>
      </c>
      <c r="AG151" s="19" t="str">
        <f>IF($B151=1,"",IF(AND(TrackingWorksheet!$W156&gt;$BE$3,TrackingWorksheet!$X156=Lists!$P$4),1, 0)*D151)</f>
        <v/>
      </c>
      <c r="AH151" s="19" t="str">
        <f>IF($B151=1,"",IF(AND(TrackingWorksheet!$Y156&gt;$BE$3,TrackingWorksheet!$Z156=Lists!$P$4),1, 0)*D151)</f>
        <v/>
      </c>
      <c r="AI151" s="19" t="str">
        <f>IF($B151=1,"",IF(AND(TrackingWorksheet!$AA156&gt;$BE$3,TrackingWorksheet!$AB156=Lists!$P$4),1, 0)*D151)</f>
        <v/>
      </c>
      <c r="AJ151" s="19" t="str">
        <f>IF($B151=1,"",IF(AND(TrackingWorksheet!$S156&gt;$BE$3,TrackingWorksheet!$T156=Lists!$P$5),1, 0)*D151)</f>
        <v/>
      </c>
      <c r="AK151" s="19" t="str">
        <f>IF($B151=1,"",IF(AND(TrackingWorksheet!$U156&gt;$BE$3,TrackingWorksheet!$V156=Lists!$P$5),1, 0)*D151)</f>
        <v/>
      </c>
      <c r="AL151" s="19" t="str">
        <f>IF($B151=1,"",IF(AND(TrackingWorksheet!$W156&gt;$BE$3,TrackingWorksheet!$X156=Lists!$P$5),1, 0)*D151)</f>
        <v/>
      </c>
      <c r="AM151" s="19" t="str">
        <f>IF($B151=1,"",IF(AND(TrackingWorksheet!$Y156&gt;$BE$3,TrackingWorksheet!$Z156=Lists!$P$5),1, 0)*D151)</f>
        <v/>
      </c>
      <c r="AN151" s="19" t="str">
        <f>IF($B151=1,"",IF(AND(TrackingWorksheet!$AA156&gt;$BE$3,TrackingWorksheet!$AB156=Lists!$P$5),1, 0)*D151)</f>
        <v/>
      </c>
      <c r="AO151" s="19" t="str">
        <f>IF($B151=1,"",IF(AND(TrackingWorksheet!$S156&gt;$BE$3,TrackingWorksheet!$T156=Lists!$P$6),1, 0)*D151)</f>
        <v/>
      </c>
      <c r="AP151" s="19" t="str">
        <f>IF($B151=1,"",IF(AND(TrackingWorksheet!$U156&gt;$BE$3,TrackingWorksheet!$V156=Lists!$P$6),1, 0)*D151)</f>
        <v/>
      </c>
      <c r="AQ151" s="19" t="str">
        <f>IF($B151=1,"",IF(AND(TrackingWorksheet!$W156&gt;$BE$3,TrackingWorksheet!$X156=Lists!$P$6),1, 0)*D151)</f>
        <v/>
      </c>
      <c r="AR151" s="19" t="str">
        <f>IF($B151=1,"",IF(AND(TrackingWorksheet!$Y156&gt;$BE$3,TrackingWorksheet!$Z156=Lists!$P$6),1, 0)*D151)</f>
        <v/>
      </c>
      <c r="AS151" s="19" t="str">
        <f>IF($B151=1,"",IF(AND(TrackingWorksheet!$AA156&gt;$BE$3,TrackingWorksheet!$AB156=Lists!$P$6),1, 0)*D151)</f>
        <v/>
      </c>
      <c r="AT151" s="19">
        <f t="shared" si="41"/>
        <v>0</v>
      </c>
      <c r="AU151" s="19" t="str">
        <f>IF(B151=1,"",IF(AND(TrackingWorksheet!K156="",TrackingWorksheet!M156="", TrackingWorksheet!N156="", TrackingWorksheet!S156="", TrackingWorksheet!V156="", TrackingWorksheet!W156="", TrackingWorksheet!Y156="", TrackingWorksheet!AA156="", V151=1),1,0)*D151)</f>
        <v/>
      </c>
      <c r="AV151" s="19" t="str">
        <f>IF(B151=1,"",IF(D151*AND(TrackingWorksheet!U156&gt;Calculations!$BE$3,TrackingWorksheet!K156="YES"),1,0))</f>
        <v/>
      </c>
      <c r="AW151" s="19" t="str">
        <f>IF(B151=1,"",IF(D151*AND(TrackingWorksheet!W156&gt;Calculations!$BE$3,TrackingWorksheet!K156="YES"),1,0))</f>
        <v/>
      </c>
      <c r="AX151" s="19">
        <f t="shared" si="42"/>
        <v>0</v>
      </c>
      <c r="AY151" s="19">
        <f t="shared" si="38"/>
        <v>0</v>
      </c>
      <c r="AZ151" s="27" t="str">
        <f>IF(B151=1,"",IF(TrackingWorksheet!Q156="","",TrackingWorksheet!Q156))</f>
        <v/>
      </c>
      <c r="BB151" s="4"/>
      <c r="BC151" s="4"/>
      <c r="BD151" s="4"/>
      <c r="BE151" s="4"/>
      <c r="BF151" s="4"/>
      <c r="BG151" s="4" t="str">
        <f>IF(B151=1,"",IF(AND(N151=1,TrackingWorksheet!$I156+14&lt;=WeeklySummary!$C$7),1,0))</f>
        <v/>
      </c>
      <c r="BH151" s="4" t="str">
        <f>IF(B151=1,"",IF(AND(R151=1,TrackingWorksheet!$I156+14&lt;=WeeklySummary!$C$7),1,0))</f>
        <v/>
      </c>
      <c r="BI151" s="4" t="str">
        <f>IF(B151=1,"",IF(AND(J151=1,TrackingWorksheet!$G156+14&lt;=WeeklySummary!$C$7),1,0))</f>
        <v/>
      </c>
      <c r="BJ151" s="4" t="str">
        <f>IF(B151=1,"",IF(AND(T151=1,TrackingWorksheet!$I156+14&lt;=WeeklySummary!$C$7),1,0))</f>
        <v/>
      </c>
      <c r="BK151" s="4" t="str">
        <f>IF(B151=1,"",IF(AND(T151=1,TrackingWorksheet!$G156+14&lt;=WeeklySummary!$C$7),1,0))</f>
        <v/>
      </c>
      <c r="BL151" s="4">
        <f t="shared" si="51"/>
        <v>0</v>
      </c>
    </row>
    <row r="152" spans="2:64" x14ac:dyDescent="0.25">
      <c r="B152" s="27">
        <f>IF(AND(ISBLANK(TrackingWorksheet!B157),ISBLANK(TrackingWorksheet!C157),ISBLANK(TrackingWorksheet!G157),ISBLANK(TrackingWorksheet!H157),
ISBLANK(TrackingWorksheet!I157),ISBLANK(TrackingWorksheet!J157),ISBLANK(TrackingWorksheet!M157),
ISBLANK(TrackingWorksheet!N159)),1,0)</f>
        <v>1</v>
      </c>
      <c r="C152" s="12" t="str">
        <f>IF(B152=1,"",TrackingWorksheet!F157)</f>
        <v/>
      </c>
      <c r="D152" s="20" t="str">
        <f>IF(B152=1,"",IF(AND(TrackingWorksheet!B157&lt;&gt;"",TrackingWorksheet!B157&lt;=WeeklySummary!$C$7,OR(TrackingWorksheet!C157="",TrackingWorksheet!C157&gt;=WeeklySummary!$C$6)),1,0))</f>
        <v/>
      </c>
      <c r="E152" s="10" t="str">
        <f>IF(B152=1,"",IF(AND(TrackingWorksheet!G157 &lt;&gt;"",TrackingWorksheet!G157&lt;=WeeklySummary!$C$7, TrackingWorksheet!H157=Lists!$D$4), "Y", "N"))</f>
        <v/>
      </c>
      <c r="F152" s="10" t="str">
        <f>IF(B152=1,"",IF(AND(TrackingWorksheet!I157 &lt;&gt;"", TrackingWorksheet!I157&lt;=WeeklySummary!$C$7, TrackingWorksheet!J157=Lists!$D$4), "Y", "N"))</f>
        <v/>
      </c>
      <c r="G152" s="10" t="str">
        <f>IF(B152=1,"",IF(AND(TrackingWorksheet!G157 &lt;&gt;"",TrackingWorksheet!G157&lt;=WeeklySummary!$C$7, TrackingWorksheet!H157=Lists!$D$5), "Y", "N"))</f>
        <v/>
      </c>
      <c r="H152" s="10" t="str">
        <f>IF(B152=1,"",IF(AND(TrackingWorksheet!I157 &lt;&gt;"", TrackingWorksheet!I157&lt;=WeeklySummary!$C$7, TrackingWorksheet!J157=Lists!$D$5), "Y", "N"))</f>
        <v/>
      </c>
      <c r="I152" s="20" t="str">
        <f>IF(B152=1,"",IF(AND(TrackingWorksheet!G157 &lt;&gt;"", TrackingWorksheet!G157&lt;=WeeklySummary!$C$7, TrackingWorksheet!H157=Lists!$D$6), 1, 0))</f>
        <v/>
      </c>
      <c r="J152" s="20" t="str">
        <f t="shared" si="43"/>
        <v/>
      </c>
      <c r="K152" s="10" t="str">
        <f>IF(B152=1,"",IF(AND(TrackingWorksheet!I157&lt;=WeeklySummary!$C$7,TrackingWorksheet!K157="YES"),0,IF(AND(AND(OR(E152="Y",F152="Y"),E152&lt;&gt;F152),G152&lt;&gt;"Y", H152&lt;&gt;"Y"), 1, 0)))</f>
        <v/>
      </c>
      <c r="L152" s="20" t="str">
        <f t="shared" si="44"/>
        <v/>
      </c>
      <c r="M152" s="10" t="str">
        <f t="shared" si="45"/>
        <v/>
      </c>
      <c r="N152" s="20" t="str">
        <f t="shared" si="46"/>
        <v/>
      </c>
      <c r="O152" s="10" t="str">
        <f>IF(B152=1,"",IF(AND(TrackingWorksheet!I157&lt;=WeeklySummary!$C$7,TrackingWorksheet!K157="YES"),0,IF(AND(AND(OR(G152="Y",H152="Y"),G152&lt;&gt;H152),E152&lt;&gt;"Y", F152&lt;&gt;"Y"), 1, 0)))</f>
        <v/>
      </c>
      <c r="P152" s="20" t="str">
        <f t="shared" si="47"/>
        <v/>
      </c>
      <c r="Q152" s="10" t="str">
        <f t="shared" si="48"/>
        <v/>
      </c>
      <c r="R152" s="10" t="str">
        <f t="shared" si="49"/>
        <v/>
      </c>
      <c r="S152" s="10" t="str">
        <f>IF(B152=1,"",IF(AND(OR(AND(TrackingWorksheet!H157=Lists!$D$7,TrackingWorksheet!H157=TrackingWorksheet!J157),TrackingWorksheet!H157&lt;&gt;TrackingWorksheet!J157),TrackingWorksheet!K157="YES",TrackingWorksheet!H157&lt;&gt;Lists!$D$6,TrackingWorksheet!G157&lt;=WeeklySummary!$C$7,TrackingWorksheet!I157&lt;=WeeklySummary!$C$7),1,0))</f>
        <v/>
      </c>
      <c r="T152" s="10" t="str">
        <f t="shared" si="50"/>
        <v/>
      </c>
      <c r="U152" s="10" t="str">
        <f>IF($B152=1,"",IF(TrackingWorksheet!$K157="YES",1, 0)*D152)</f>
        <v/>
      </c>
      <c r="V152" s="20">
        <f t="shared" si="39"/>
        <v>0</v>
      </c>
      <c r="W152" s="20">
        <f t="shared" si="40"/>
        <v>0</v>
      </c>
      <c r="X152" s="10" t="str">
        <f>IF($B152=1,"",IF(AND(TrackingWorksheet!$L157&lt;&gt;"", TrackingWorksheet!$L157&gt;=WeeklySummary!$C$6,TrackingWorksheet!$L157&lt;=WeeklySummary!$C$7,OR(TrackingWorksheet!$H157=Lists!$D$4,TrackingWorksheet!$J157=Lists!$D$4)), 1, 0))</f>
        <v/>
      </c>
      <c r="Y152" s="10" t="str">
        <f>IF($B152=1,"",IF(AND(TrackingWorksheet!$L157&lt;&gt;"", TrackingWorksheet!$L157&gt;=WeeklySummary!$C$6,TrackingWorksheet!$L157&lt;=WeeklySummary!$C$7,OR(TrackingWorksheet!$H157=Lists!$D$5,TrackingWorksheet!$J157=Lists!$D$5)), 1, 0))</f>
        <v/>
      </c>
      <c r="Z152" s="10" t="str">
        <f>IF($B152=1,"",IF(AND(TrackingWorksheet!$L157&lt;&gt;"", TrackingWorksheet!$L157&gt;=WeeklySummary!$C$6,TrackingWorksheet!$L157&lt;=WeeklySummary!$C$7,OR(TrackingWorksheet!$H157=Lists!$D$6,TrackingWorksheet!$J157=Lists!$D$6)), 1, 0))</f>
        <v/>
      </c>
      <c r="AA152" s="19" t="str">
        <f>IF(B152=1,"",IF(AND(TrackingWorksheet!M157&lt;&gt;"",TrackingWorksheet!M157&lt;=WeeklySummary!$C$7),1,0)*D152)</f>
        <v/>
      </c>
      <c r="AB152" s="19" t="str">
        <f>IF(B152=1,"",IF(AND(TrackingWorksheet!N157&lt;&gt;"",TrackingWorksheet!N157&lt;=WeeklySummary!$C$7),1,0)*D152)</f>
        <v/>
      </c>
      <c r="AC152" s="19" t="str">
        <f>IF(B152=1,"",TrackingWorksheet!T157)</f>
        <v/>
      </c>
      <c r="AD152" s="19" t="str">
        <f>IF(B152=1,"",IF(D152*AND(TrackingWorksheet!S157&gt;=Calculations!$BD$3,TrackingWorksheet!U157="",TrackingWorksheet!K157="YES"),1,0))</f>
        <v/>
      </c>
      <c r="AE152" s="19" t="str">
        <f>IF($B152=1,"",IF(AND(TrackingWorksheet!$S157&gt;$BE$3,TrackingWorksheet!$T157=Lists!$P$4),1, 0)*D152)</f>
        <v/>
      </c>
      <c r="AF152" s="19" t="str">
        <f>IF($B152=1,"",IF(AND(TrackingWorksheet!$U157&gt;$BE$3,TrackingWorksheet!$V157=Lists!$P$4),1, 0)*D152)</f>
        <v/>
      </c>
      <c r="AG152" s="19" t="str">
        <f>IF($B152=1,"",IF(AND(TrackingWorksheet!$W157&gt;$BE$3,TrackingWorksheet!$X157=Lists!$P$4),1, 0)*D152)</f>
        <v/>
      </c>
      <c r="AH152" s="19" t="str">
        <f>IF($B152=1,"",IF(AND(TrackingWorksheet!$Y157&gt;$BE$3,TrackingWorksheet!$Z157=Lists!$P$4),1, 0)*D152)</f>
        <v/>
      </c>
      <c r="AI152" s="19" t="str">
        <f>IF($B152=1,"",IF(AND(TrackingWorksheet!$AA157&gt;$BE$3,TrackingWorksheet!$AB157=Lists!$P$4),1, 0)*D152)</f>
        <v/>
      </c>
      <c r="AJ152" s="19" t="str">
        <f>IF($B152=1,"",IF(AND(TrackingWorksheet!$S157&gt;$BE$3,TrackingWorksheet!$T157=Lists!$P$5),1, 0)*D152)</f>
        <v/>
      </c>
      <c r="AK152" s="19" t="str">
        <f>IF($B152=1,"",IF(AND(TrackingWorksheet!$U157&gt;$BE$3,TrackingWorksheet!$V157=Lists!$P$5),1, 0)*D152)</f>
        <v/>
      </c>
      <c r="AL152" s="19" t="str">
        <f>IF($B152=1,"",IF(AND(TrackingWorksheet!$W157&gt;$BE$3,TrackingWorksheet!$X157=Lists!$P$5),1, 0)*D152)</f>
        <v/>
      </c>
      <c r="AM152" s="19" t="str">
        <f>IF($B152=1,"",IF(AND(TrackingWorksheet!$Y157&gt;$BE$3,TrackingWorksheet!$Z157=Lists!$P$5),1, 0)*D152)</f>
        <v/>
      </c>
      <c r="AN152" s="19" t="str">
        <f>IF($B152=1,"",IF(AND(TrackingWorksheet!$AA157&gt;$BE$3,TrackingWorksheet!$AB157=Lists!$P$5),1, 0)*D152)</f>
        <v/>
      </c>
      <c r="AO152" s="19" t="str">
        <f>IF($B152=1,"",IF(AND(TrackingWorksheet!$S157&gt;$BE$3,TrackingWorksheet!$T157=Lists!$P$6),1, 0)*D152)</f>
        <v/>
      </c>
      <c r="AP152" s="19" t="str">
        <f>IF($B152=1,"",IF(AND(TrackingWorksheet!$U157&gt;$BE$3,TrackingWorksheet!$V157=Lists!$P$6),1, 0)*D152)</f>
        <v/>
      </c>
      <c r="AQ152" s="19" t="str">
        <f>IF($B152=1,"",IF(AND(TrackingWorksheet!$W157&gt;$BE$3,TrackingWorksheet!$X157=Lists!$P$6),1, 0)*D152)</f>
        <v/>
      </c>
      <c r="AR152" s="19" t="str">
        <f>IF($B152=1,"",IF(AND(TrackingWorksheet!$Y157&gt;$BE$3,TrackingWorksheet!$Z157=Lists!$P$6),1, 0)*D152)</f>
        <v/>
      </c>
      <c r="AS152" s="19" t="str">
        <f>IF($B152=1,"",IF(AND(TrackingWorksheet!$AA157&gt;$BE$3,TrackingWorksheet!$AB157=Lists!$P$6),1, 0)*D152)</f>
        <v/>
      </c>
      <c r="AT152" s="19">
        <f t="shared" si="41"/>
        <v>0</v>
      </c>
      <c r="AU152" s="19" t="str">
        <f>IF(B152=1,"",IF(AND(TrackingWorksheet!K157="",TrackingWorksheet!M157="", TrackingWorksheet!N157="", TrackingWorksheet!S157="", TrackingWorksheet!V157="", TrackingWorksheet!W157="", TrackingWorksheet!Y157="", TrackingWorksheet!AA157="", V152=1),1,0)*D152)</f>
        <v/>
      </c>
      <c r="AV152" s="19" t="str">
        <f>IF(B152=1,"",IF(D152*AND(TrackingWorksheet!U157&gt;Calculations!$BE$3,TrackingWorksheet!K157="YES"),1,0))</f>
        <v/>
      </c>
      <c r="AW152" s="19" t="str">
        <f>IF(B152=1,"",IF(D152*AND(TrackingWorksheet!W157&gt;Calculations!$BE$3,TrackingWorksheet!K157="YES"),1,0))</f>
        <v/>
      </c>
      <c r="AX152" s="19">
        <f t="shared" si="42"/>
        <v>0</v>
      </c>
      <c r="AY152" s="19">
        <f t="shared" si="38"/>
        <v>0</v>
      </c>
      <c r="AZ152" s="27" t="str">
        <f>IF(B152=1,"",IF(TrackingWorksheet!Q157="","",TrackingWorksheet!Q157))</f>
        <v/>
      </c>
      <c r="BB152" s="4"/>
      <c r="BC152" s="4"/>
      <c r="BD152" s="4"/>
      <c r="BE152" s="4"/>
      <c r="BF152" s="4"/>
      <c r="BG152" s="4" t="str">
        <f>IF(B152=1,"",IF(AND(N152=1,TrackingWorksheet!$I157+14&lt;=WeeklySummary!$C$7),1,0))</f>
        <v/>
      </c>
      <c r="BH152" s="4" t="str">
        <f>IF(B152=1,"",IF(AND(R152=1,TrackingWorksheet!$I157+14&lt;=WeeklySummary!$C$7),1,0))</f>
        <v/>
      </c>
      <c r="BI152" s="4" t="str">
        <f>IF(B152=1,"",IF(AND(J152=1,TrackingWorksheet!$G157+14&lt;=WeeklySummary!$C$7),1,0))</f>
        <v/>
      </c>
      <c r="BJ152" s="4" t="str">
        <f>IF(B152=1,"",IF(AND(T152=1,TrackingWorksheet!$I157+14&lt;=WeeklySummary!$C$7),1,0))</f>
        <v/>
      </c>
      <c r="BK152" s="4" t="str">
        <f>IF(B152=1,"",IF(AND(T152=1,TrackingWorksheet!$G157+14&lt;=WeeklySummary!$C$7),1,0))</f>
        <v/>
      </c>
      <c r="BL152" s="4">
        <f t="shared" si="51"/>
        <v>0</v>
      </c>
    </row>
    <row r="153" spans="2:64" x14ac:dyDescent="0.25">
      <c r="B153" s="27">
        <f>IF(AND(ISBLANK(TrackingWorksheet!B158),ISBLANK(TrackingWorksheet!C158),ISBLANK(TrackingWorksheet!G158),ISBLANK(TrackingWorksheet!H158),
ISBLANK(TrackingWorksheet!I158),ISBLANK(TrackingWorksheet!J158),ISBLANK(TrackingWorksheet!M158),
ISBLANK(TrackingWorksheet!N160)),1,0)</f>
        <v>1</v>
      </c>
      <c r="C153" s="12" t="str">
        <f>IF(B153=1,"",TrackingWorksheet!F158)</f>
        <v/>
      </c>
      <c r="D153" s="20" t="str">
        <f>IF(B153=1,"",IF(AND(TrackingWorksheet!B158&lt;&gt;"",TrackingWorksheet!B158&lt;=WeeklySummary!$C$7,OR(TrackingWorksheet!C158="",TrackingWorksheet!C158&gt;=WeeklySummary!$C$6)),1,0))</f>
        <v/>
      </c>
      <c r="E153" s="10" t="str">
        <f>IF(B153=1,"",IF(AND(TrackingWorksheet!G158 &lt;&gt;"",TrackingWorksheet!G158&lt;=WeeklySummary!$C$7, TrackingWorksheet!H158=Lists!$D$4), "Y", "N"))</f>
        <v/>
      </c>
      <c r="F153" s="10" t="str">
        <f>IF(B153=1,"",IF(AND(TrackingWorksheet!I158 &lt;&gt;"", TrackingWorksheet!I158&lt;=WeeklySummary!$C$7, TrackingWorksheet!J158=Lists!$D$4), "Y", "N"))</f>
        <v/>
      </c>
      <c r="G153" s="10" t="str">
        <f>IF(B153=1,"",IF(AND(TrackingWorksheet!G158 &lt;&gt;"",TrackingWorksheet!G158&lt;=WeeklySummary!$C$7, TrackingWorksheet!H158=Lists!$D$5), "Y", "N"))</f>
        <v/>
      </c>
      <c r="H153" s="10" t="str">
        <f>IF(B153=1,"",IF(AND(TrackingWorksheet!I158 &lt;&gt;"", TrackingWorksheet!I158&lt;=WeeklySummary!$C$7, TrackingWorksheet!J158=Lists!$D$5), "Y", "N"))</f>
        <v/>
      </c>
      <c r="I153" s="20" t="str">
        <f>IF(B153=1,"",IF(AND(TrackingWorksheet!G158 &lt;&gt;"", TrackingWorksheet!G158&lt;=WeeklySummary!$C$7, TrackingWorksheet!H158=Lists!$D$6), 1, 0))</f>
        <v/>
      </c>
      <c r="J153" s="20" t="str">
        <f t="shared" si="43"/>
        <v/>
      </c>
      <c r="K153" s="10" t="str">
        <f>IF(B153=1,"",IF(AND(TrackingWorksheet!I158&lt;=WeeklySummary!$C$7,TrackingWorksheet!K158="YES"),0,IF(AND(AND(OR(E153="Y",F153="Y"),E153&lt;&gt;F153),G153&lt;&gt;"Y", H153&lt;&gt;"Y"), 1, 0)))</f>
        <v/>
      </c>
      <c r="L153" s="20" t="str">
        <f t="shared" si="44"/>
        <v/>
      </c>
      <c r="M153" s="10" t="str">
        <f t="shared" si="45"/>
        <v/>
      </c>
      <c r="N153" s="20" t="str">
        <f t="shared" si="46"/>
        <v/>
      </c>
      <c r="O153" s="10" t="str">
        <f>IF(B153=1,"",IF(AND(TrackingWorksheet!I158&lt;=WeeklySummary!$C$7,TrackingWorksheet!K158="YES"),0,IF(AND(AND(OR(G153="Y",H153="Y"),G153&lt;&gt;H153),E153&lt;&gt;"Y", F153&lt;&gt;"Y"), 1, 0)))</f>
        <v/>
      </c>
      <c r="P153" s="20" t="str">
        <f t="shared" si="47"/>
        <v/>
      </c>
      <c r="Q153" s="10" t="str">
        <f t="shared" si="48"/>
        <v/>
      </c>
      <c r="R153" s="10" t="str">
        <f t="shared" si="49"/>
        <v/>
      </c>
      <c r="S153" s="10" t="str">
        <f>IF(B153=1,"",IF(AND(OR(AND(TrackingWorksheet!H158=Lists!$D$7,TrackingWorksheet!H158=TrackingWorksheet!J158),TrackingWorksheet!H158&lt;&gt;TrackingWorksheet!J158),TrackingWorksheet!K158="YES",TrackingWorksheet!H158&lt;&gt;Lists!$D$6,TrackingWorksheet!G158&lt;=WeeklySummary!$C$7,TrackingWorksheet!I158&lt;=WeeklySummary!$C$7),1,0))</f>
        <v/>
      </c>
      <c r="T153" s="10" t="str">
        <f t="shared" si="50"/>
        <v/>
      </c>
      <c r="U153" s="10" t="str">
        <f>IF($B153=1,"",IF(TrackingWorksheet!$K158="YES",1, 0)*D153)</f>
        <v/>
      </c>
      <c r="V153" s="20">
        <f t="shared" si="39"/>
        <v>0</v>
      </c>
      <c r="W153" s="20">
        <f t="shared" si="40"/>
        <v>0</v>
      </c>
      <c r="X153" s="10" t="str">
        <f>IF($B153=1,"",IF(AND(TrackingWorksheet!$L158&lt;&gt;"", TrackingWorksheet!$L158&gt;=WeeklySummary!$C$6,TrackingWorksheet!$L158&lt;=WeeklySummary!$C$7,OR(TrackingWorksheet!$H158=Lists!$D$4,TrackingWorksheet!$J158=Lists!$D$4)), 1, 0))</f>
        <v/>
      </c>
      <c r="Y153" s="10" t="str">
        <f>IF($B153=1,"",IF(AND(TrackingWorksheet!$L158&lt;&gt;"", TrackingWorksheet!$L158&gt;=WeeklySummary!$C$6,TrackingWorksheet!$L158&lt;=WeeklySummary!$C$7,OR(TrackingWorksheet!$H158=Lists!$D$5,TrackingWorksheet!$J158=Lists!$D$5)), 1, 0))</f>
        <v/>
      </c>
      <c r="Z153" s="10" t="str">
        <f>IF($B153=1,"",IF(AND(TrackingWorksheet!$L158&lt;&gt;"", TrackingWorksheet!$L158&gt;=WeeklySummary!$C$6,TrackingWorksheet!$L158&lt;=WeeklySummary!$C$7,OR(TrackingWorksheet!$H158=Lists!$D$6,TrackingWorksheet!$J158=Lists!$D$6)), 1, 0))</f>
        <v/>
      </c>
      <c r="AA153" s="19" t="str">
        <f>IF(B153=1,"",IF(AND(TrackingWorksheet!M158&lt;&gt;"",TrackingWorksheet!M158&lt;=WeeklySummary!$C$7),1,0)*D153)</f>
        <v/>
      </c>
      <c r="AB153" s="19" t="str">
        <f>IF(B153=1,"",IF(AND(TrackingWorksheet!N158&lt;&gt;"",TrackingWorksheet!N158&lt;=WeeklySummary!$C$7),1,0)*D153)</f>
        <v/>
      </c>
      <c r="AC153" s="19" t="str">
        <f>IF(B153=1,"",TrackingWorksheet!T158)</f>
        <v/>
      </c>
      <c r="AD153" s="19" t="str">
        <f>IF(B153=1,"",IF(D153*AND(TrackingWorksheet!S158&gt;=Calculations!$BD$3,TrackingWorksheet!U158="",TrackingWorksheet!K158="YES"),1,0))</f>
        <v/>
      </c>
      <c r="AE153" s="19" t="str">
        <f>IF($B153=1,"",IF(AND(TrackingWorksheet!$S158&gt;$BE$3,TrackingWorksheet!$T158=Lists!$P$4),1, 0)*D153)</f>
        <v/>
      </c>
      <c r="AF153" s="19" t="str">
        <f>IF($B153=1,"",IF(AND(TrackingWorksheet!$U158&gt;$BE$3,TrackingWorksheet!$V158=Lists!$P$4),1, 0)*D153)</f>
        <v/>
      </c>
      <c r="AG153" s="19" t="str">
        <f>IF($B153=1,"",IF(AND(TrackingWorksheet!$W158&gt;$BE$3,TrackingWorksheet!$X158=Lists!$P$4),1, 0)*D153)</f>
        <v/>
      </c>
      <c r="AH153" s="19" t="str">
        <f>IF($B153=1,"",IF(AND(TrackingWorksheet!$Y158&gt;$BE$3,TrackingWorksheet!$Z158=Lists!$P$4),1, 0)*D153)</f>
        <v/>
      </c>
      <c r="AI153" s="19" t="str">
        <f>IF($B153=1,"",IF(AND(TrackingWorksheet!$AA158&gt;$BE$3,TrackingWorksheet!$AB158=Lists!$P$4),1, 0)*D153)</f>
        <v/>
      </c>
      <c r="AJ153" s="19" t="str">
        <f>IF($B153=1,"",IF(AND(TrackingWorksheet!$S158&gt;$BE$3,TrackingWorksheet!$T158=Lists!$P$5),1, 0)*D153)</f>
        <v/>
      </c>
      <c r="AK153" s="19" t="str">
        <f>IF($B153=1,"",IF(AND(TrackingWorksheet!$U158&gt;$BE$3,TrackingWorksheet!$V158=Lists!$P$5),1, 0)*D153)</f>
        <v/>
      </c>
      <c r="AL153" s="19" t="str">
        <f>IF($B153=1,"",IF(AND(TrackingWorksheet!$W158&gt;$BE$3,TrackingWorksheet!$X158=Lists!$P$5),1, 0)*D153)</f>
        <v/>
      </c>
      <c r="AM153" s="19" t="str">
        <f>IF($B153=1,"",IF(AND(TrackingWorksheet!$Y158&gt;$BE$3,TrackingWorksheet!$Z158=Lists!$P$5),1, 0)*D153)</f>
        <v/>
      </c>
      <c r="AN153" s="19" t="str">
        <f>IF($B153=1,"",IF(AND(TrackingWorksheet!$AA158&gt;$BE$3,TrackingWorksheet!$AB158=Lists!$P$5),1, 0)*D153)</f>
        <v/>
      </c>
      <c r="AO153" s="19" t="str">
        <f>IF($B153=1,"",IF(AND(TrackingWorksheet!$S158&gt;$BE$3,TrackingWorksheet!$T158=Lists!$P$6),1, 0)*D153)</f>
        <v/>
      </c>
      <c r="AP153" s="19" t="str">
        <f>IF($B153=1,"",IF(AND(TrackingWorksheet!$U158&gt;$BE$3,TrackingWorksheet!$V158=Lists!$P$6),1, 0)*D153)</f>
        <v/>
      </c>
      <c r="AQ153" s="19" t="str">
        <f>IF($B153=1,"",IF(AND(TrackingWorksheet!$W158&gt;$BE$3,TrackingWorksheet!$X158=Lists!$P$6),1, 0)*D153)</f>
        <v/>
      </c>
      <c r="AR153" s="19" t="str">
        <f>IF($B153=1,"",IF(AND(TrackingWorksheet!$Y158&gt;$BE$3,TrackingWorksheet!$Z158=Lists!$P$6),1, 0)*D153)</f>
        <v/>
      </c>
      <c r="AS153" s="19" t="str">
        <f>IF($B153=1,"",IF(AND(TrackingWorksheet!$AA158&gt;$BE$3,TrackingWorksheet!$AB158=Lists!$P$6),1, 0)*D153)</f>
        <v/>
      </c>
      <c r="AT153" s="19">
        <f t="shared" si="41"/>
        <v>0</v>
      </c>
      <c r="AU153" s="19" t="str">
        <f>IF(B153=1,"",IF(AND(TrackingWorksheet!K158="",TrackingWorksheet!M158="", TrackingWorksheet!N158="", TrackingWorksheet!S158="", TrackingWorksheet!V158="", TrackingWorksheet!W158="", TrackingWorksheet!Y158="", TrackingWorksheet!AA158="", V153=1),1,0)*D153)</f>
        <v/>
      </c>
      <c r="AV153" s="19" t="str">
        <f>IF(B153=1,"",IF(D153*AND(TrackingWorksheet!U158&gt;Calculations!$BE$3,TrackingWorksheet!K158="YES"),1,0))</f>
        <v/>
      </c>
      <c r="AW153" s="19" t="str">
        <f>IF(B153=1,"",IF(D153*AND(TrackingWorksheet!W158&gt;Calculations!$BE$3,TrackingWorksheet!K158="YES"),1,0))</f>
        <v/>
      </c>
      <c r="AX153" s="19">
        <f t="shared" si="42"/>
        <v>0</v>
      </c>
      <c r="AY153" s="19">
        <f t="shared" si="38"/>
        <v>0</v>
      </c>
      <c r="AZ153" s="27" t="str">
        <f>IF(B153=1,"",IF(TrackingWorksheet!Q158="","",TrackingWorksheet!Q158))</f>
        <v/>
      </c>
      <c r="BB153" s="4"/>
      <c r="BC153" s="4"/>
      <c r="BD153" s="4"/>
      <c r="BE153" s="4"/>
      <c r="BF153" s="4"/>
      <c r="BG153" s="4" t="str">
        <f>IF(B153=1,"",IF(AND(N153=1,TrackingWorksheet!$I158+14&lt;=WeeklySummary!$C$7),1,0))</f>
        <v/>
      </c>
      <c r="BH153" s="4" t="str">
        <f>IF(B153=1,"",IF(AND(R153=1,TrackingWorksheet!$I158+14&lt;=WeeklySummary!$C$7),1,0))</f>
        <v/>
      </c>
      <c r="BI153" s="4" t="str">
        <f>IF(B153=1,"",IF(AND(J153=1,TrackingWorksheet!$G158+14&lt;=WeeklySummary!$C$7),1,0))</f>
        <v/>
      </c>
      <c r="BJ153" s="4" t="str">
        <f>IF(B153=1,"",IF(AND(T153=1,TrackingWorksheet!$I158+14&lt;=WeeklySummary!$C$7),1,0))</f>
        <v/>
      </c>
      <c r="BK153" s="4" t="str">
        <f>IF(B153=1,"",IF(AND(T153=1,TrackingWorksheet!$G158+14&lt;=WeeklySummary!$C$7),1,0))</f>
        <v/>
      </c>
      <c r="BL153" s="4">
        <f t="shared" si="51"/>
        <v>0</v>
      </c>
    </row>
    <row r="154" spans="2:64" x14ac:dyDescent="0.25">
      <c r="B154" s="27">
        <f>IF(AND(ISBLANK(TrackingWorksheet!B159),ISBLANK(TrackingWorksheet!C159),ISBLANK(TrackingWorksheet!G159),ISBLANK(TrackingWorksheet!H159),
ISBLANK(TrackingWorksheet!I159),ISBLANK(TrackingWorksheet!J159),ISBLANK(TrackingWorksheet!M159),
ISBLANK(TrackingWorksheet!N161)),1,0)</f>
        <v>1</v>
      </c>
      <c r="C154" s="12" t="str">
        <f>IF(B154=1,"",TrackingWorksheet!F159)</f>
        <v/>
      </c>
      <c r="D154" s="20" t="str">
        <f>IF(B154=1,"",IF(AND(TrackingWorksheet!B159&lt;&gt;"",TrackingWorksheet!B159&lt;=WeeklySummary!$C$7,OR(TrackingWorksheet!C159="",TrackingWorksheet!C159&gt;=WeeklySummary!$C$6)),1,0))</f>
        <v/>
      </c>
      <c r="E154" s="10" t="str">
        <f>IF(B154=1,"",IF(AND(TrackingWorksheet!G159 &lt;&gt;"",TrackingWorksheet!G159&lt;=WeeklySummary!$C$7, TrackingWorksheet!H159=Lists!$D$4), "Y", "N"))</f>
        <v/>
      </c>
      <c r="F154" s="10" t="str">
        <f>IF(B154=1,"",IF(AND(TrackingWorksheet!I159 &lt;&gt;"", TrackingWorksheet!I159&lt;=WeeklySummary!$C$7, TrackingWorksheet!J159=Lists!$D$4), "Y", "N"))</f>
        <v/>
      </c>
      <c r="G154" s="10" t="str">
        <f>IF(B154=1,"",IF(AND(TrackingWorksheet!G159 &lt;&gt;"",TrackingWorksheet!G159&lt;=WeeklySummary!$C$7, TrackingWorksheet!H159=Lists!$D$5), "Y", "N"))</f>
        <v/>
      </c>
      <c r="H154" s="10" t="str">
        <f>IF(B154=1,"",IF(AND(TrackingWorksheet!I159 &lt;&gt;"", TrackingWorksheet!I159&lt;=WeeklySummary!$C$7, TrackingWorksheet!J159=Lists!$D$5), "Y", "N"))</f>
        <v/>
      </c>
      <c r="I154" s="20" t="str">
        <f>IF(B154=1,"",IF(AND(TrackingWorksheet!G159 &lt;&gt;"", TrackingWorksheet!G159&lt;=WeeklySummary!$C$7, TrackingWorksheet!H159=Lists!$D$6), 1, 0))</f>
        <v/>
      </c>
      <c r="J154" s="20" t="str">
        <f t="shared" si="43"/>
        <v/>
      </c>
      <c r="K154" s="10" t="str">
        <f>IF(B154=1,"",IF(AND(TrackingWorksheet!I159&lt;=WeeklySummary!$C$7,TrackingWorksheet!K159="YES"),0,IF(AND(AND(OR(E154="Y",F154="Y"),E154&lt;&gt;F154),G154&lt;&gt;"Y", H154&lt;&gt;"Y"), 1, 0)))</f>
        <v/>
      </c>
      <c r="L154" s="20" t="str">
        <f t="shared" si="44"/>
        <v/>
      </c>
      <c r="M154" s="10" t="str">
        <f t="shared" si="45"/>
        <v/>
      </c>
      <c r="N154" s="20" t="str">
        <f t="shared" si="46"/>
        <v/>
      </c>
      <c r="O154" s="10" t="str">
        <f>IF(B154=1,"",IF(AND(TrackingWorksheet!I159&lt;=WeeklySummary!$C$7,TrackingWorksheet!K159="YES"),0,IF(AND(AND(OR(G154="Y",H154="Y"),G154&lt;&gt;H154),E154&lt;&gt;"Y", F154&lt;&gt;"Y"), 1, 0)))</f>
        <v/>
      </c>
      <c r="P154" s="20" t="str">
        <f t="shared" si="47"/>
        <v/>
      </c>
      <c r="Q154" s="10" t="str">
        <f t="shared" si="48"/>
        <v/>
      </c>
      <c r="R154" s="10" t="str">
        <f t="shared" si="49"/>
        <v/>
      </c>
      <c r="S154" s="10" t="str">
        <f>IF(B154=1,"",IF(AND(OR(AND(TrackingWorksheet!H159=Lists!$D$7,TrackingWorksheet!H159=TrackingWorksheet!J159),TrackingWorksheet!H159&lt;&gt;TrackingWorksheet!J159),TrackingWorksheet!K159="YES",TrackingWorksheet!H159&lt;&gt;Lists!$D$6,TrackingWorksheet!G159&lt;=WeeklySummary!$C$7,TrackingWorksheet!I159&lt;=WeeklySummary!$C$7),1,0))</f>
        <v/>
      </c>
      <c r="T154" s="10" t="str">
        <f t="shared" si="50"/>
        <v/>
      </c>
      <c r="U154" s="10" t="str">
        <f>IF($B154=1,"",IF(TrackingWorksheet!$K159="YES",1, 0)*D154)</f>
        <v/>
      </c>
      <c r="V154" s="20">
        <f t="shared" si="39"/>
        <v>0</v>
      </c>
      <c r="W154" s="20">
        <f t="shared" si="40"/>
        <v>0</v>
      </c>
      <c r="X154" s="10" t="str">
        <f>IF($B154=1,"",IF(AND(TrackingWorksheet!$L159&lt;&gt;"", TrackingWorksheet!$L159&gt;=WeeklySummary!$C$6,TrackingWorksheet!$L159&lt;=WeeklySummary!$C$7,OR(TrackingWorksheet!$H159=Lists!$D$4,TrackingWorksheet!$J159=Lists!$D$4)), 1, 0))</f>
        <v/>
      </c>
      <c r="Y154" s="10" t="str">
        <f>IF($B154=1,"",IF(AND(TrackingWorksheet!$L159&lt;&gt;"", TrackingWorksheet!$L159&gt;=WeeklySummary!$C$6,TrackingWorksheet!$L159&lt;=WeeklySummary!$C$7,OR(TrackingWorksheet!$H159=Lists!$D$5,TrackingWorksheet!$J159=Lists!$D$5)), 1, 0))</f>
        <v/>
      </c>
      <c r="Z154" s="10" t="str">
        <f>IF($B154=1,"",IF(AND(TrackingWorksheet!$L159&lt;&gt;"", TrackingWorksheet!$L159&gt;=WeeklySummary!$C$6,TrackingWorksheet!$L159&lt;=WeeklySummary!$C$7,OR(TrackingWorksheet!$H159=Lists!$D$6,TrackingWorksheet!$J159=Lists!$D$6)), 1, 0))</f>
        <v/>
      </c>
      <c r="AA154" s="19" t="str">
        <f>IF(B154=1,"",IF(AND(TrackingWorksheet!M159&lt;&gt;"",TrackingWorksheet!M159&lt;=WeeklySummary!$C$7),1,0)*D154)</f>
        <v/>
      </c>
      <c r="AB154" s="19" t="str">
        <f>IF(B154=1,"",IF(AND(TrackingWorksheet!N159&lt;&gt;"",TrackingWorksheet!N159&lt;=WeeklySummary!$C$7),1,0)*D154)</f>
        <v/>
      </c>
      <c r="AC154" s="19" t="str">
        <f>IF(B154=1,"",TrackingWorksheet!T159)</f>
        <v/>
      </c>
      <c r="AD154" s="19" t="str">
        <f>IF(B154=1,"",IF(D154*AND(TrackingWorksheet!S159&gt;=Calculations!$BD$3,TrackingWorksheet!U159="",TrackingWorksheet!K159="YES"),1,0))</f>
        <v/>
      </c>
      <c r="AE154" s="19" t="str">
        <f>IF($B154=1,"",IF(AND(TrackingWorksheet!$S159&gt;$BE$3,TrackingWorksheet!$T159=Lists!$P$4),1, 0)*D154)</f>
        <v/>
      </c>
      <c r="AF154" s="19" t="str">
        <f>IF($B154=1,"",IF(AND(TrackingWorksheet!$U159&gt;$BE$3,TrackingWorksheet!$V159=Lists!$P$4),1, 0)*D154)</f>
        <v/>
      </c>
      <c r="AG154" s="19" t="str">
        <f>IF($B154=1,"",IF(AND(TrackingWorksheet!$W159&gt;$BE$3,TrackingWorksheet!$X159=Lists!$P$4),1, 0)*D154)</f>
        <v/>
      </c>
      <c r="AH154" s="19" t="str">
        <f>IF($B154=1,"",IF(AND(TrackingWorksheet!$Y159&gt;$BE$3,TrackingWorksheet!$Z159=Lists!$P$4),1, 0)*D154)</f>
        <v/>
      </c>
      <c r="AI154" s="19" t="str">
        <f>IF($B154=1,"",IF(AND(TrackingWorksheet!$AA159&gt;$BE$3,TrackingWorksheet!$AB159=Lists!$P$4),1, 0)*D154)</f>
        <v/>
      </c>
      <c r="AJ154" s="19" t="str">
        <f>IF($B154=1,"",IF(AND(TrackingWorksheet!$S159&gt;$BE$3,TrackingWorksheet!$T159=Lists!$P$5),1, 0)*D154)</f>
        <v/>
      </c>
      <c r="AK154" s="19" t="str">
        <f>IF($B154=1,"",IF(AND(TrackingWorksheet!$U159&gt;$BE$3,TrackingWorksheet!$V159=Lists!$P$5),1, 0)*D154)</f>
        <v/>
      </c>
      <c r="AL154" s="19" t="str">
        <f>IF($B154=1,"",IF(AND(TrackingWorksheet!$W159&gt;$BE$3,TrackingWorksheet!$X159=Lists!$P$5),1, 0)*D154)</f>
        <v/>
      </c>
      <c r="AM154" s="19" t="str">
        <f>IF($B154=1,"",IF(AND(TrackingWorksheet!$Y159&gt;$BE$3,TrackingWorksheet!$Z159=Lists!$P$5),1, 0)*D154)</f>
        <v/>
      </c>
      <c r="AN154" s="19" t="str">
        <f>IF($B154=1,"",IF(AND(TrackingWorksheet!$AA159&gt;$BE$3,TrackingWorksheet!$AB159=Lists!$P$5),1, 0)*D154)</f>
        <v/>
      </c>
      <c r="AO154" s="19" t="str">
        <f>IF($B154=1,"",IF(AND(TrackingWorksheet!$S159&gt;$BE$3,TrackingWorksheet!$T159=Lists!$P$6),1, 0)*D154)</f>
        <v/>
      </c>
      <c r="AP154" s="19" t="str">
        <f>IF($B154=1,"",IF(AND(TrackingWorksheet!$U159&gt;$BE$3,TrackingWorksheet!$V159=Lists!$P$6),1, 0)*D154)</f>
        <v/>
      </c>
      <c r="AQ154" s="19" t="str">
        <f>IF($B154=1,"",IF(AND(TrackingWorksheet!$W159&gt;$BE$3,TrackingWorksheet!$X159=Lists!$P$6),1, 0)*D154)</f>
        <v/>
      </c>
      <c r="AR154" s="19" t="str">
        <f>IF($B154=1,"",IF(AND(TrackingWorksheet!$Y159&gt;$BE$3,TrackingWorksheet!$Z159=Lists!$P$6),1, 0)*D154)</f>
        <v/>
      </c>
      <c r="AS154" s="19" t="str">
        <f>IF($B154=1,"",IF(AND(TrackingWorksheet!$AA159&gt;$BE$3,TrackingWorksheet!$AB159=Lists!$P$6),1, 0)*D154)</f>
        <v/>
      </c>
      <c r="AT154" s="19">
        <f t="shared" si="41"/>
        <v>0</v>
      </c>
      <c r="AU154" s="19" t="str">
        <f>IF(B154=1,"",IF(AND(TrackingWorksheet!K159="",TrackingWorksheet!M159="", TrackingWorksheet!N159="", TrackingWorksheet!S159="", TrackingWorksheet!V159="", TrackingWorksheet!W159="", TrackingWorksheet!Y159="", TrackingWorksheet!AA159="", V154=1),1,0)*D154)</f>
        <v/>
      </c>
      <c r="AV154" s="19" t="str">
        <f>IF(B154=1,"",IF(D154*AND(TrackingWorksheet!U159&gt;Calculations!$BE$3,TrackingWorksheet!K159="YES"),1,0))</f>
        <v/>
      </c>
      <c r="AW154" s="19" t="str">
        <f>IF(B154=1,"",IF(D154*AND(TrackingWorksheet!W159&gt;Calculations!$BE$3,TrackingWorksheet!K159="YES"),1,0))</f>
        <v/>
      </c>
      <c r="AX154" s="19">
        <f t="shared" si="42"/>
        <v>0</v>
      </c>
      <c r="AY154" s="19">
        <f t="shared" si="38"/>
        <v>0</v>
      </c>
      <c r="AZ154" s="27" t="str">
        <f>IF(B154=1,"",IF(TrackingWorksheet!Q159="","",TrackingWorksheet!Q159))</f>
        <v/>
      </c>
      <c r="BB154" s="4"/>
      <c r="BC154" s="4"/>
      <c r="BD154" s="4"/>
      <c r="BE154" s="4"/>
      <c r="BF154" s="4"/>
      <c r="BG154" s="4" t="str">
        <f>IF(B154=1,"",IF(AND(N154=1,TrackingWorksheet!$I159+14&lt;=WeeklySummary!$C$7),1,0))</f>
        <v/>
      </c>
      <c r="BH154" s="4" t="str">
        <f>IF(B154=1,"",IF(AND(R154=1,TrackingWorksheet!$I159+14&lt;=WeeklySummary!$C$7),1,0))</f>
        <v/>
      </c>
      <c r="BI154" s="4" t="str">
        <f>IF(B154=1,"",IF(AND(J154=1,TrackingWorksheet!$G159+14&lt;=WeeklySummary!$C$7),1,0))</f>
        <v/>
      </c>
      <c r="BJ154" s="4" t="str">
        <f>IF(B154=1,"",IF(AND(T154=1,TrackingWorksheet!$I159+14&lt;=WeeklySummary!$C$7),1,0))</f>
        <v/>
      </c>
      <c r="BK154" s="4" t="str">
        <f>IF(B154=1,"",IF(AND(T154=1,TrackingWorksheet!$G159+14&lt;=WeeklySummary!$C$7),1,0))</f>
        <v/>
      </c>
      <c r="BL154" s="4">
        <f t="shared" si="51"/>
        <v>0</v>
      </c>
    </row>
    <row r="155" spans="2:64" x14ac:dyDescent="0.25">
      <c r="B155" s="27">
        <f>IF(AND(ISBLANK(TrackingWorksheet!B160),ISBLANK(TrackingWorksheet!C160),ISBLANK(TrackingWorksheet!G160),ISBLANK(TrackingWorksheet!H160),
ISBLANK(TrackingWorksheet!I160),ISBLANK(TrackingWorksheet!J160),ISBLANK(TrackingWorksheet!M160),
ISBLANK(TrackingWorksheet!N162)),1,0)</f>
        <v>1</v>
      </c>
      <c r="C155" s="12" t="str">
        <f>IF(B155=1,"",TrackingWorksheet!F160)</f>
        <v/>
      </c>
      <c r="D155" s="20" t="str">
        <f>IF(B155=1,"",IF(AND(TrackingWorksheet!B160&lt;&gt;"",TrackingWorksheet!B160&lt;=WeeklySummary!$C$7,OR(TrackingWorksheet!C160="",TrackingWorksheet!C160&gt;=WeeklySummary!$C$6)),1,0))</f>
        <v/>
      </c>
      <c r="E155" s="10" t="str">
        <f>IF(B155=1,"",IF(AND(TrackingWorksheet!G160 &lt;&gt;"",TrackingWorksheet!G160&lt;=WeeklySummary!$C$7, TrackingWorksheet!H160=Lists!$D$4), "Y", "N"))</f>
        <v/>
      </c>
      <c r="F155" s="10" t="str">
        <f>IF(B155=1,"",IF(AND(TrackingWorksheet!I160 &lt;&gt;"", TrackingWorksheet!I160&lt;=WeeklySummary!$C$7, TrackingWorksheet!J160=Lists!$D$4), "Y", "N"))</f>
        <v/>
      </c>
      <c r="G155" s="10" t="str">
        <f>IF(B155=1,"",IF(AND(TrackingWorksheet!G160 &lt;&gt;"",TrackingWorksheet!G160&lt;=WeeklySummary!$C$7, TrackingWorksheet!H160=Lists!$D$5), "Y", "N"))</f>
        <v/>
      </c>
      <c r="H155" s="10" t="str">
        <f>IF(B155=1,"",IF(AND(TrackingWorksheet!I160 &lt;&gt;"", TrackingWorksheet!I160&lt;=WeeklySummary!$C$7, TrackingWorksheet!J160=Lists!$D$5), "Y", "N"))</f>
        <v/>
      </c>
      <c r="I155" s="20" t="str">
        <f>IF(B155=1,"",IF(AND(TrackingWorksheet!G160 &lt;&gt;"", TrackingWorksheet!G160&lt;=WeeklySummary!$C$7, TrackingWorksheet!H160=Lists!$D$6), 1, 0))</f>
        <v/>
      </c>
      <c r="J155" s="20" t="str">
        <f t="shared" si="43"/>
        <v/>
      </c>
      <c r="K155" s="10" t="str">
        <f>IF(B155=1,"",IF(AND(TrackingWorksheet!I160&lt;=WeeklySummary!$C$7,TrackingWorksheet!K160="YES"),0,IF(AND(AND(OR(E155="Y",F155="Y"),E155&lt;&gt;F155),G155&lt;&gt;"Y", H155&lt;&gt;"Y"), 1, 0)))</f>
        <v/>
      </c>
      <c r="L155" s="20" t="str">
        <f t="shared" si="44"/>
        <v/>
      </c>
      <c r="M155" s="10" t="str">
        <f t="shared" si="45"/>
        <v/>
      </c>
      <c r="N155" s="20" t="str">
        <f t="shared" si="46"/>
        <v/>
      </c>
      <c r="O155" s="10" t="str">
        <f>IF(B155=1,"",IF(AND(TrackingWorksheet!I160&lt;=WeeklySummary!$C$7,TrackingWorksheet!K160="YES"),0,IF(AND(AND(OR(G155="Y",H155="Y"),G155&lt;&gt;H155),E155&lt;&gt;"Y", F155&lt;&gt;"Y"), 1, 0)))</f>
        <v/>
      </c>
      <c r="P155" s="20" t="str">
        <f t="shared" si="47"/>
        <v/>
      </c>
      <c r="Q155" s="10" t="str">
        <f t="shared" si="48"/>
        <v/>
      </c>
      <c r="R155" s="10" t="str">
        <f t="shared" si="49"/>
        <v/>
      </c>
      <c r="S155" s="10" t="str">
        <f>IF(B155=1,"",IF(AND(OR(AND(TrackingWorksheet!H160=Lists!$D$7,TrackingWorksheet!H160=TrackingWorksheet!J160),TrackingWorksheet!H160&lt;&gt;TrackingWorksheet!J160),TrackingWorksheet!K160="YES",TrackingWorksheet!H160&lt;&gt;Lists!$D$6,TrackingWorksheet!G160&lt;=WeeklySummary!$C$7,TrackingWorksheet!I160&lt;=WeeklySummary!$C$7),1,0))</f>
        <v/>
      </c>
      <c r="T155" s="10" t="str">
        <f t="shared" si="50"/>
        <v/>
      </c>
      <c r="U155" s="10" t="str">
        <f>IF($B155=1,"",IF(TrackingWorksheet!$K160="YES",1, 0)*D155)</f>
        <v/>
      </c>
      <c r="V155" s="20">
        <f t="shared" si="39"/>
        <v>0</v>
      </c>
      <c r="W155" s="20">
        <f t="shared" si="40"/>
        <v>0</v>
      </c>
      <c r="X155" s="10" t="str">
        <f>IF($B155=1,"",IF(AND(TrackingWorksheet!$L160&lt;&gt;"", TrackingWorksheet!$L160&gt;=WeeklySummary!$C$6,TrackingWorksheet!$L160&lt;=WeeklySummary!$C$7,OR(TrackingWorksheet!$H160=Lists!$D$4,TrackingWorksheet!$J160=Lists!$D$4)), 1, 0))</f>
        <v/>
      </c>
      <c r="Y155" s="10" t="str">
        <f>IF($B155=1,"",IF(AND(TrackingWorksheet!$L160&lt;&gt;"", TrackingWorksheet!$L160&gt;=WeeklySummary!$C$6,TrackingWorksheet!$L160&lt;=WeeklySummary!$C$7,OR(TrackingWorksheet!$H160=Lists!$D$5,TrackingWorksheet!$J160=Lists!$D$5)), 1, 0))</f>
        <v/>
      </c>
      <c r="Z155" s="10" t="str">
        <f>IF($B155=1,"",IF(AND(TrackingWorksheet!$L160&lt;&gt;"", TrackingWorksheet!$L160&gt;=WeeklySummary!$C$6,TrackingWorksheet!$L160&lt;=WeeklySummary!$C$7,OR(TrackingWorksheet!$H160=Lists!$D$6,TrackingWorksheet!$J160=Lists!$D$6)), 1, 0))</f>
        <v/>
      </c>
      <c r="AA155" s="19" t="str">
        <f>IF(B155=1,"",IF(AND(TrackingWorksheet!M160&lt;&gt;"",TrackingWorksheet!M160&lt;=WeeklySummary!$C$7),1,0)*D155)</f>
        <v/>
      </c>
      <c r="AB155" s="19" t="str">
        <f>IF(B155=1,"",IF(AND(TrackingWorksheet!N160&lt;&gt;"",TrackingWorksheet!N160&lt;=WeeklySummary!$C$7),1,0)*D155)</f>
        <v/>
      </c>
      <c r="AC155" s="19" t="str">
        <f>IF(B155=1,"",TrackingWorksheet!T160)</f>
        <v/>
      </c>
      <c r="AD155" s="19" t="str">
        <f>IF(B155=1,"",IF(D155*AND(TrackingWorksheet!S160&gt;=Calculations!$BD$3,TrackingWorksheet!U160="",TrackingWorksheet!K160="YES"),1,0))</f>
        <v/>
      </c>
      <c r="AE155" s="19" t="str">
        <f>IF($B155=1,"",IF(AND(TrackingWorksheet!$S160&gt;$BE$3,TrackingWorksheet!$T160=Lists!$P$4),1, 0)*D155)</f>
        <v/>
      </c>
      <c r="AF155" s="19" t="str">
        <f>IF($B155=1,"",IF(AND(TrackingWorksheet!$U160&gt;$BE$3,TrackingWorksheet!$V160=Lists!$P$4),1, 0)*D155)</f>
        <v/>
      </c>
      <c r="AG155" s="19" t="str">
        <f>IF($B155=1,"",IF(AND(TrackingWorksheet!$W160&gt;$BE$3,TrackingWorksheet!$X160=Lists!$P$4),1, 0)*D155)</f>
        <v/>
      </c>
      <c r="AH155" s="19" t="str">
        <f>IF($B155=1,"",IF(AND(TrackingWorksheet!$Y160&gt;$BE$3,TrackingWorksheet!$Z160=Lists!$P$4),1, 0)*D155)</f>
        <v/>
      </c>
      <c r="AI155" s="19" t="str">
        <f>IF($B155=1,"",IF(AND(TrackingWorksheet!$AA160&gt;$BE$3,TrackingWorksheet!$AB160=Lists!$P$4),1, 0)*D155)</f>
        <v/>
      </c>
      <c r="AJ155" s="19" t="str">
        <f>IF($B155=1,"",IF(AND(TrackingWorksheet!$S160&gt;$BE$3,TrackingWorksheet!$T160=Lists!$P$5),1, 0)*D155)</f>
        <v/>
      </c>
      <c r="AK155" s="19" t="str">
        <f>IF($B155=1,"",IF(AND(TrackingWorksheet!$U160&gt;$BE$3,TrackingWorksheet!$V160=Lists!$P$5),1, 0)*D155)</f>
        <v/>
      </c>
      <c r="AL155" s="19" t="str">
        <f>IF($B155=1,"",IF(AND(TrackingWorksheet!$W160&gt;$BE$3,TrackingWorksheet!$X160=Lists!$P$5),1, 0)*D155)</f>
        <v/>
      </c>
      <c r="AM155" s="19" t="str">
        <f>IF($B155=1,"",IF(AND(TrackingWorksheet!$Y160&gt;$BE$3,TrackingWorksheet!$Z160=Lists!$P$5),1, 0)*D155)</f>
        <v/>
      </c>
      <c r="AN155" s="19" t="str">
        <f>IF($B155=1,"",IF(AND(TrackingWorksheet!$AA160&gt;$BE$3,TrackingWorksheet!$AB160=Lists!$P$5),1, 0)*D155)</f>
        <v/>
      </c>
      <c r="AO155" s="19" t="str">
        <f>IF($B155=1,"",IF(AND(TrackingWorksheet!$S160&gt;$BE$3,TrackingWorksheet!$T160=Lists!$P$6),1, 0)*D155)</f>
        <v/>
      </c>
      <c r="AP155" s="19" t="str">
        <f>IF($B155=1,"",IF(AND(TrackingWorksheet!$U160&gt;$BE$3,TrackingWorksheet!$V160=Lists!$P$6),1, 0)*D155)</f>
        <v/>
      </c>
      <c r="AQ155" s="19" t="str">
        <f>IF($B155=1,"",IF(AND(TrackingWorksheet!$W160&gt;$BE$3,TrackingWorksheet!$X160=Lists!$P$6),1, 0)*D155)</f>
        <v/>
      </c>
      <c r="AR155" s="19" t="str">
        <f>IF($B155=1,"",IF(AND(TrackingWorksheet!$Y160&gt;$BE$3,TrackingWorksheet!$Z160=Lists!$P$6),1, 0)*D155)</f>
        <v/>
      </c>
      <c r="AS155" s="19" t="str">
        <f>IF($B155=1,"",IF(AND(TrackingWorksheet!$AA160&gt;$BE$3,TrackingWorksheet!$AB160=Lists!$P$6),1, 0)*D155)</f>
        <v/>
      </c>
      <c r="AT155" s="19">
        <f t="shared" si="41"/>
        <v>0</v>
      </c>
      <c r="AU155" s="19" t="str">
        <f>IF(B155=1,"",IF(AND(TrackingWorksheet!K160="",TrackingWorksheet!M160="", TrackingWorksheet!N160="", TrackingWorksheet!S160="", TrackingWorksheet!V160="", TrackingWorksheet!W160="", TrackingWorksheet!Y160="", TrackingWorksheet!AA160="", V155=1),1,0)*D155)</f>
        <v/>
      </c>
      <c r="AV155" s="19" t="str">
        <f>IF(B155=1,"",IF(D155*AND(TrackingWorksheet!U160&gt;Calculations!$BE$3,TrackingWorksheet!K160="YES"),1,0))</f>
        <v/>
      </c>
      <c r="AW155" s="19" t="str">
        <f>IF(B155=1,"",IF(D155*AND(TrackingWorksheet!W160&gt;Calculations!$BE$3,TrackingWorksheet!K160="YES"),1,0))</f>
        <v/>
      </c>
      <c r="AX155" s="19">
        <f t="shared" si="42"/>
        <v>0</v>
      </c>
      <c r="AY155" s="19">
        <f t="shared" si="38"/>
        <v>0</v>
      </c>
      <c r="AZ155" s="27" t="str">
        <f>IF(B155=1,"",IF(TrackingWorksheet!Q160="","",TrackingWorksheet!Q160))</f>
        <v/>
      </c>
      <c r="BB155" s="4"/>
      <c r="BC155" s="4"/>
      <c r="BD155" s="4"/>
      <c r="BE155" s="4"/>
      <c r="BF155" s="4"/>
      <c r="BG155" s="4" t="str">
        <f>IF(B155=1,"",IF(AND(N155=1,TrackingWorksheet!$I160+14&lt;=WeeklySummary!$C$7),1,0))</f>
        <v/>
      </c>
      <c r="BH155" s="4" t="str">
        <f>IF(B155=1,"",IF(AND(R155=1,TrackingWorksheet!$I160+14&lt;=WeeklySummary!$C$7),1,0))</f>
        <v/>
      </c>
      <c r="BI155" s="4" t="str">
        <f>IF(B155=1,"",IF(AND(J155=1,TrackingWorksheet!$G160+14&lt;=WeeklySummary!$C$7),1,0))</f>
        <v/>
      </c>
      <c r="BJ155" s="4" t="str">
        <f>IF(B155=1,"",IF(AND(T155=1,TrackingWorksheet!$I160+14&lt;=WeeklySummary!$C$7),1,0))</f>
        <v/>
      </c>
      <c r="BK155" s="4" t="str">
        <f>IF(B155=1,"",IF(AND(T155=1,TrackingWorksheet!$G160+14&lt;=WeeklySummary!$C$7),1,0))</f>
        <v/>
      </c>
      <c r="BL155" s="4">
        <f t="shared" si="51"/>
        <v>0</v>
      </c>
    </row>
    <row r="156" spans="2:64" x14ac:dyDescent="0.25">
      <c r="B156" s="27">
        <f>IF(AND(ISBLANK(TrackingWorksheet!B161),ISBLANK(TrackingWorksheet!C161),ISBLANK(TrackingWorksheet!G161),ISBLANK(TrackingWorksheet!H161),
ISBLANK(TrackingWorksheet!I161),ISBLANK(TrackingWorksheet!J161),ISBLANK(TrackingWorksheet!M161),
ISBLANK(TrackingWorksheet!N163)),1,0)</f>
        <v>1</v>
      </c>
      <c r="C156" s="12" t="str">
        <f>IF(B156=1,"",TrackingWorksheet!F161)</f>
        <v/>
      </c>
      <c r="D156" s="20" t="str">
        <f>IF(B156=1,"",IF(AND(TrackingWorksheet!B161&lt;&gt;"",TrackingWorksheet!B161&lt;=WeeklySummary!$C$7,OR(TrackingWorksheet!C161="",TrackingWorksheet!C161&gt;=WeeklySummary!$C$6)),1,0))</f>
        <v/>
      </c>
      <c r="E156" s="10" t="str">
        <f>IF(B156=1,"",IF(AND(TrackingWorksheet!G161 &lt;&gt;"",TrackingWorksheet!G161&lt;=WeeklySummary!$C$7, TrackingWorksheet!H161=Lists!$D$4), "Y", "N"))</f>
        <v/>
      </c>
      <c r="F156" s="10" t="str">
        <f>IF(B156=1,"",IF(AND(TrackingWorksheet!I161 &lt;&gt;"", TrackingWorksheet!I161&lt;=WeeklySummary!$C$7, TrackingWorksheet!J161=Lists!$D$4), "Y", "N"))</f>
        <v/>
      </c>
      <c r="G156" s="10" t="str">
        <f>IF(B156=1,"",IF(AND(TrackingWorksheet!G161 &lt;&gt;"",TrackingWorksheet!G161&lt;=WeeklySummary!$C$7, TrackingWorksheet!H161=Lists!$D$5), "Y", "N"))</f>
        <v/>
      </c>
      <c r="H156" s="10" t="str">
        <f>IF(B156=1,"",IF(AND(TrackingWorksheet!I161 &lt;&gt;"", TrackingWorksheet!I161&lt;=WeeklySummary!$C$7, TrackingWorksheet!J161=Lists!$D$5), "Y", "N"))</f>
        <v/>
      </c>
      <c r="I156" s="20" t="str">
        <f>IF(B156=1,"",IF(AND(TrackingWorksheet!G161 &lt;&gt;"", TrackingWorksheet!G161&lt;=WeeklySummary!$C$7, TrackingWorksheet!H161=Lists!$D$6), 1, 0))</f>
        <v/>
      </c>
      <c r="J156" s="20" t="str">
        <f t="shared" si="43"/>
        <v/>
      </c>
      <c r="K156" s="10" t="str">
        <f>IF(B156=1,"",IF(AND(TrackingWorksheet!I161&lt;=WeeklySummary!$C$7,TrackingWorksheet!K161="YES"),0,IF(AND(AND(OR(E156="Y",F156="Y"),E156&lt;&gt;F156),G156&lt;&gt;"Y", H156&lt;&gt;"Y"), 1, 0)))</f>
        <v/>
      </c>
      <c r="L156" s="20" t="str">
        <f t="shared" si="44"/>
        <v/>
      </c>
      <c r="M156" s="10" t="str">
        <f t="shared" si="45"/>
        <v/>
      </c>
      <c r="N156" s="20" t="str">
        <f t="shared" si="46"/>
        <v/>
      </c>
      <c r="O156" s="10" t="str">
        <f>IF(B156=1,"",IF(AND(TrackingWorksheet!I161&lt;=WeeklySummary!$C$7,TrackingWorksheet!K161="YES"),0,IF(AND(AND(OR(G156="Y",H156="Y"),G156&lt;&gt;H156),E156&lt;&gt;"Y", F156&lt;&gt;"Y"), 1, 0)))</f>
        <v/>
      </c>
      <c r="P156" s="20" t="str">
        <f t="shared" si="47"/>
        <v/>
      </c>
      <c r="Q156" s="10" t="str">
        <f t="shared" si="48"/>
        <v/>
      </c>
      <c r="R156" s="10" t="str">
        <f t="shared" si="49"/>
        <v/>
      </c>
      <c r="S156" s="10" t="str">
        <f>IF(B156=1,"",IF(AND(OR(AND(TrackingWorksheet!H161=Lists!$D$7,TrackingWorksheet!H161=TrackingWorksheet!J161),TrackingWorksheet!H161&lt;&gt;TrackingWorksheet!J161),TrackingWorksheet!K161="YES",TrackingWorksheet!H161&lt;&gt;Lists!$D$6,TrackingWorksheet!G161&lt;=WeeklySummary!$C$7,TrackingWorksheet!I161&lt;=WeeklySummary!$C$7),1,0))</f>
        <v/>
      </c>
      <c r="T156" s="10" t="str">
        <f t="shared" si="50"/>
        <v/>
      </c>
      <c r="U156" s="10" t="str">
        <f>IF($B156=1,"",IF(TrackingWorksheet!$K161="YES",1, 0)*D156)</f>
        <v/>
      </c>
      <c r="V156" s="20">
        <f t="shared" si="39"/>
        <v>0</v>
      </c>
      <c r="W156" s="20">
        <f t="shared" si="40"/>
        <v>0</v>
      </c>
      <c r="X156" s="10" t="str">
        <f>IF($B156=1,"",IF(AND(TrackingWorksheet!$L161&lt;&gt;"", TrackingWorksheet!$L161&gt;=WeeklySummary!$C$6,TrackingWorksheet!$L161&lt;=WeeklySummary!$C$7,OR(TrackingWorksheet!$H161=Lists!$D$4,TrackingWorksheet!$J161=Lists!$D$4)), 1, 0))</f>
        <v/>
      </c>
      <c r="Y156" s="10" t="str">
        <f>IF($B156=1,"",IF(AND(TrackingWorksheet!$L161&lt;&gt;"", TrackingWorksheet!$L161&gt;=WeeklySummary!$C$6,TrackingWorksheet!$L161&lt;=WeeklySummary!$C$7,OR(TrackingWorksheet!$H161=Lists!$D$5,TrackingWorksheet!$J161=Lists!$D$5)), 1, 0))</f>
        <v/>
      </c>
      <c r="Z156" s="10" t="str">
        <f>IF($B156=1,"",IF(AND(TrackingWorksheet!$L161&lt;&gt;"", TrackingWorksheet!$L161&gt;=WeeklySummary!$C$6,TrackingWorksheet!$L161&lt;=WeeklySummary!$C$7,OR(TrackingWorksheet!$H161=Lists!$D$6,TrackingWorksheet!$J161=Lists!$D$6)), 1, 0))</f>
        <v/>
      </c>
      <c r="AA156" s="19" t="str">
        <f>IF(B156=1,"",IF(AND(TrackingWorksheet!M161&lt;&gt;"",TrackingWorksheet!M161&lt;=WeeklySummary!$C$7),1,0)*D156)</f>
        <v/>
      </c>
      <c r="AB156" s="19" t="str">
        <f>IF(B156=1,"",IF(AND(TrackingWorksheet!N161&lt;&gt;"",TrackingWorksheet!N161&lt;=WeeklySummary!$C$7),1,0)*D156)</f>
        <v/>
      </c>
      <c r="AC156" s="19" t="str">
        <f>IF(B156=1,"",TrackingWorksheet!T161)</f>
        <v/>
      </c>
      <c r="AD156" s="19" t="str">
        <f>IF(B156=1,"",IF(D156*AND(TrackingWorksheet!S161&gt;=Calculations!$BD$3,TrackingWorksheet!U161="",TrackingWorksheet!K161="YES"),1,0))</f>
        <v/>
      </c>
      <c r="AE156" s="19" t="str">
        <f>IF($B156=1,"",IF(AND(TrackingWorksheet!$S161&gt;$BE$3,TrackingWorksheet!$T161=Lists!$P$4),1, 0)*D156)</f>
        <v/>
      </c>
      <c r="AF156" s="19" t="str">
        <f>IF($B156=1,"",IF(AND(TrackingWorksheet!$U161&gt;$BE$3,TrackingWorksheet!$V161=Lists!$P$4),1, 0)*D156)</f>
        <v/>
      </c>
      <c r="AG156" s="19" t="str">
        <f>IF($B156=1,"",IF(AND(TrackingWorksheet!$W161&gt;$BE$3,TrackingWorksheet!$X161=Lists!$P$4),1, 0)*D156)</f>
        <v/>
      </c>
      <c r="AH156" s="19" t="str">
        <f>IF($B156=1,"",IF(AND(TrackingWorksheet!$Y161&gt;$BE$3,TrackingWorksheet!$Z161=Lists!$P$4),1, 0)*D156)</f>
        <v/>
      </c>
      <c r="AI156" s="19" t="str">
        <f>IF($B156=1,"",IF(AND(TrackingWorksheet!$AA161&gt;$BE$3,TrackingWorksheet!$AB161=Lists!$P$4),1, 0)*D156)</f>
        <v/>
      </c>
      <c r="AJ156" s="19" t="str">
        <f>IF($B156=1,"",IF(AND(TrackingWorksheet!$S161&gt;$BE$3,TrackingWorksheet!$T161=Lists!$P$5),1, 0)*D156)</f>
        <v/>
      </c>
      <c r="AK156" s="19" t="str">
        <f>IF($B156=1,"",IF(AND(TrackingWorksheet!$U161&gt;$BE$3,TrackingWorksheet!$V161=Lists!$P$5),1, 0)*D156)</f>
        <v/>
      </c>
      <c r="AL156" s="19" t="str">
        <f>IF($B156=1,"",IF(AND(TrackingWorksheet!$W161&gt;$BE$3,TrackingWorksheet!$X161=Lists!$P$5),1, 0)*D156)</f>
        <v/>
      </c>
      <c r="AM156" s="19" t="str">
        <f>IF($B156=1,"",IF(AND(TrackingWorksheet!$Y161&gt;$BE$3,TrackingWorksheet!$Z161=Lists!$P$5),1, 0)*D156)</f>
        <v/>
      </c>
      <c r="AN156" s="19" t="str">
        <f>IF($B156=1,"",IF(AND(TrackingWorksheet!$AA161&gt;$BE$3,TrackingWorksheet!$AB161=Lists!$P$5),1, 0)*D156)</f>
        <v/>
      </c>
      <c r="AO156" s="19" t="str">
        <f>IF($B156=1,"",IF(AND(TrackingWorksheet!$S161&gt;$BE$3,TrackingWorksheet!$T161=Lists!$P$6),1, 0)*D156)</f>
        <v/>
      </c>
      <c r="AP156" s="19" t="str">
        <f>IF($B156=1,"",IF(AND(TrackingWorksheet!$U161&gt;$BE$3,TrackingWorksheet!$V161=Lists!$P$6),1, 0)*D156)</f>
        <v/>
      </c>
      <c r="AQ156" s="19" t="str">
        <f>IF($B156=1,"",IF(AND(TrackingWorksheet!$W161&gt;$BE$3,TrackingWorksheet!$X161=Lists!$P$6),1, 0)*D156)</f>
        <v/>
      </c>
      <c r="AR156" s="19" t="str">
        <f>IF($B156=1,"",IF(AND(TrackingWorksheet!$Y161&gt;$BE$3,TrackingWorksheet!$Z161=Lists!$P$6),1, 0)*D156)</f>
        <v/>
      </c>
      <c r="AS156" s="19" t="str">
        <f>IF($B156=1,"",IF(AND(TrackingWorksheet!$AA161&gt;$BE$3,TrackingWorksheet!$AB161=Lists!$P$6),1, 0)*D156)</f>
        <v/>
      </c>
      <c r="AT156" s="19">
        <f t="shared" si="41"/>
        <v>0</v>
      </c>
      <c r="AU156" s="19" t="str">
        <f>IF(B156=1,"",IF(AND(TrackingWorksheet!K161="",TrackingWorksheet!M161="", TrackingWorksheet!N161="", TrackingWorksheet!S161="", TrackingWorksheet!V161="", TrackingWorksheet!W161="", TrackingWorksheet!Y161="", TrackingWorksheet!AA161="", V156=1),1,0)*D156)</f>
        <v/>
      </c>
      <c r="AV156" s="19" t="str">
        <f>IF(B156=1,"",IF(D156*AND(TrackingWorksheet!U161&gt;Calculations!$BE$3,TrackingWorksheet!K161="YES"),1,0))</f>
        <v/>
      </c>
      <c r="AW156" s="19" t="str">
        <f>IF(B156=1,"",IF(D156*AND(TrackingWorksheet!W161&gt;Calculations!$BE$3,TrackingWorksheet!K161="YES"),1,0))</f>
        <v/>
      </c>
      <c r="AX156" s="19">
        <f t="shared" si="42"/>
        <v>0</v>
      </c>
      <c r="AY156" s="19">
        <f t="shared" si="38"/>
        <v>0</v>
      </c>
      <c r="AZ156" s="27" t="str">
        <f>IF(B156=1,"",IF(TrackingWorksheet!Q161="","",TrackingWorksheet!Q161))</f>
        <v/>
      </c>
      <c r="BB156" s="4"/>
      <c r="BC156" s="4"/>
      <c r="BD156" s="4"/>
      <c r="BE156" s="4"/>
      <c r="BF156" s="4"/>
      <c r="BG156" s="4" t="str">
        <f>IF(B156=1,"",IF(AND(N156=1,TrackingWorksheet!$I161+14&lt;=WeeklySummary!$C$7),1,0))</f>
        <v/>
      </c>
      <c r="BH156" s="4" t="str">
        <f>IF(B156=1,"",IF(AND(R156=1,TrackingWorksheet!$I161+14&lt;=WeeklySummary!$C$7),1,0))</f>
        <v/>
      </c>
      <c r="BI156" s="4" t="str">
        <f>IF(B156=1,"",IF(AND(J156=1,TrackingWorksheet!$G161+14&lt;=WeeklySummary!$C$7),1,0))</f>
        <v/>
      </c>
      <c r="BJ156" s="4" t="str">
        <f>IF(B156=1,"",IF(AND(T156=1,TrackingWorksheet!$I161+14&lt;=WeeklySummary!$C$7),1,0))</f>
        <v/>
      </c>
      <c r="BK156" s="4" t="str">
        <f>IF(B156=1,"",IF(AND(T156=1,TrackingWorksheet!$G161+14&lt;=WeeklySummary!$C$7),1,0))</f>
        <v/>
      </c>
      <c r="BL156" s="4">
        <f t="shared" si="51"/>
        <v>0</v>
      </c>
    </row>
    <row r="157" spans="2:64" x14ac:dyDescent="0.25">
      <c r="B157" s="27">
        <f>IF(AND(ISBLANK(TrackingWorksheet!B162),ISBLANK(TrackingWorksheet!C162),ISBLANK(TrackingWorksheet!G162),ISBLANK(TrackingWorksheet!H162),
ISBLANK(TrackingWorksheet!I162),ISBLANK(TrackingWorksheet!J162),ISBLANK(TrackingWorksheet!M162),
ISBLANK(TrackingWorksheet!N164)),1,0)</f>
        <v>1</v>
      </c>
      <c r="C157" s="12" t="str">
        <f>IF(B157=1,"",TrackingWorksheet!F162)</f>
        <v/>
      </c>
      <c r="D157" s="20" t="str">
        <f>IF(B157=1,"",IF(AND(TrackingWorksheet!B162&lt;&gt;"",TrackingWorksheet!B162&lt;=WeeklySummary!$C$7,OR(TrackingWorksheet!C162="",TrackingWorksheet!C162&gt;=WeeklySummary!$C$6)),1,0))</f>
        <v/>
      </c>
      <c r="E157" s="10" t="str">
        <f>IF(B157=1,"",IF(AND(TrackingWorksheet!G162 &lt;&gt;"",TrackingWorksheet!G162&lt;=WeeklySummary!$C$7, TrackingWorksheet!H162=Lists!$D$4), "Y", "N"))</f>
        <v/>
      </c>
      <c r="F157" s="10" t="str">
        <f>IF(B157=1,"",IF(AND(TrackingWorksheet!I162 &lt;&gt;"", TrackingWorksheet!I162&lt;=WeeklySummary!$C$7, TrackingWorksheet!J162=Lists!$D$4), "Y", "N"))</f>
        <v/>
      </c>
      <c r="G157" s="10" t="str">
        <f>IF(B157=1,"",IF(AND(TrackingWorksheet!G162 &lt;&gt;"",TrackingWorksheet!G162&lt;=WeeklySummary!$C$7, TrackingWorksheet!H162=Lists!$D$5), "Y", "N"))</f>
        <v/>
      </c>
      <c r="H157" s="10" t="str">
        <f>IF(B157=1,"",IF(AND(TrackingWorksheet!I162 &lt;&gt;"", TrackingWorksheet!I162&lt;=WeeklySummary!$C$7, TrackingWorksheet!J162=Lists!$D$5), "Y", "N"))</f>
        <v/>
      </c>
      <c r="I157" s="20" t="str">
        <f>IF(B157=1,"",IF(AND(TrackingWorksheet!G162 &lt;&gt;"", TrackingWorksheet!G162&lt;=WeeklySummary!$C$7, TrackingWorksheet!H162=Lists!$D$6), 1, 0))</f>
        <v/>
      </c>
      <c r="J157" s="20" t="str">
        <f t="shared" si="43"/>
        <v/>
      </c>
      <c r="K157" s="10" t="str">
        <f>IF(B157=1,"",IF(AND(TrackingWorksheet!I162&lt;=WeeklySummary!$C$7,TrackingWorksheet!K162="YES"),0,IF(AND(AND(OR(E157="Y",F157="Y"),E157&lt;&gt;F157),G157&lt;&gt;"Y", H157&lt;&gt;"Y"), 1, 0)))</f>
        <v/>
      </c>
      <c r="L157" s="20" t="str">
        <f t="shared" si="44"/>
        <v/>
      </c>
      <c r="M157" s="10" t="str">
        <f t="shared" si="45"/>
        <v/>
      </c>
      <c r="N157" s="20" t="str">
        <f t="shared" si="46"/>
        <v/>
      </c>
      <c r="O157" s="10" t="str">
        <f>IF(B157=1,"",IF(AND(TrackingWorksheet!I162&lt;=WeeklySummary!$C$7,TrackingWorksheet!K162="YES"),0,IF(AND(AND(OR(G157="Y",H157="Y"),G157&lt;&gt;H157),E157&lt;&gt;"Y", F157&lt;&gt;"Y"), 1, 0)))</f>
        <v/>
      </c>
      <c r="P157" s="20" t="str">
        <f t="shared" si="47"/>
        <v/>
      </c>
      <c r="Q157" s="10" t="str">
        <f t="shared" si="48"/>
        <v/>
      </c>
      <c r="R157" s="10" t="str">
        <f t="shared" si="49"/>
        <v/>
      </c>
      <c r="S157" s="10" t="str">
        <f>IF(B157=1,"",IF(AND(OR(AND(TrackingWorksheet!H162=Lists!$D$7,TrackingWorksheet!H162=TrackingWorksheet!J162),TrackingWorksheet!H162&lt;&gt;TrackingWorksheet!J162),TrackingWorksheet!K162="YES",TrackingWorksheet!H162&lt;&gt;Lists!$D$6,TrackingWorksheet!G162&lt;=WeeklySummary!$C$7,TrackingWorksheet!I162&lt;=WeeklySummary!$C$7),1,0))</f>
        <v/>
      </c>
      <c r="T157" s="10" t="str">
        <f t="shared" si="50"/>
        <v/>
      </c>
      <c r="U157" s="10" t="str">
        <f>IF($B157=1,"",IF(TrackingWorksheet!$K162="YES",1, 0)*D157)</f>
        <v/>
      </c>
      <c r="V157" s="20">
        <f t="shared" si="39"/>
        <v>0</v>
      </c>
      <c r="W157" s="20">
        <f t="shared" si="40"/>
        <v>0</v>
      </c>
      <c r="X157" s="10" t="str">
        <f>IF($B157=1,"",IF(AND(TrackingWorksheet!$L162&lt;&gt;"", TrackingWorksheet!$L162&gt;=WeeklySummary!$C$6,TrackingWorksheet!$L162&lt;=WeeklySummary!$C$7,OR(TrackingWorksheet!$H162=Lists!$D$4,TrackingWorksheet!$J162=Lists!$D$4)), 1, 0))</f>
        <v/>
      </c>
      <c r="Y157" s="10" t="str">
        <f>IF($B157=1,"",IF(AND(TrackingWorksheet!$L162&lt;&gt;"", TrackingWorksheet!$L162&gt;=WeeklySummary!$C$6,TrackingWorksheet!$L162&lt;=WeeklySummary!$C$7,OR(TrackingWorksheet!$H162=Lists!$D$5,TrackingWorksheet!$J162=Lists!$D$5)), 1, 0))</f>
        <v/>
      </c>
      <c r="Z157" s="10" t="str">
        <f>IF($B157=1,"",IF(AND(TrackingWorksheet!$L162&lt;&gt;"", TrackingWorksheet!$L162&gt;=WeeklySummary!$C$6,TrackingWorksheet!$L162&lt;=WeeklySummary!$C$7,OR(TrackingWorksheet!$H162=Lists!$D$6,TrackingWorksheet!$J162=Lists!$D$6)), 1, 0))</f>
        <v/>
      </c>
      <c r="AA157" s="19" t="str">
        <f>IF(B157=1,"",IF(AND(TrackingWorksheet!M162&lt;&gt;"",TrackingWorksheet!M162&lt;=WeeklySummary!$C$7),1,0)*D157)</f>
        <v/>
      </c>
      <c r="AB157" s="19" t="str">
        <f>IF(B157=1,"",IF(AND(TrackingWorksheet!N162&lt;&gt;"",TrackingWorksheet!N162&lt;=WeeklySummary!$C$7),1,0)*D157)</f>
        <v/>
      </c>
      <c r="AC157" s="19" t="str">
        <f>IF(B157=1,"",TrackingWorksheet!T162)</f>
        <v/>
      </c>
      <c r="AD157" s="19" t="str">
        <f>IF(B157=1,"",IF(D157*AND(TrackingWorksheet!S162&gt;=Calculations!$BD$3,TrackingWorksheet!U162="",TrackingWorksheet!K162="YES"),1,0))</f>
        <v/>
      </c>
      <c r="AE157" s="19" t="str">
        <f>IF($B157=1,"",IF(AND(TrackingWorksheet!$S162&gt;$BE$3,TrackingWorksheet!$T162=Lists!$P$4),1, 0)*D157)</f>
        <v/>
      </c>
      <c r="AF157" s="19" t="str">
        <f>IF($B157=1,"",IF(AND(TrackingWorksheet!$U162&gt;$BE$3,TrackingWorksheet!$V162=Lists!$P$4),1, 0)*D157)</f>
        <v/>
      </c>
      <c r="AG157" s="19" t="str">
        <f>IF($B157=1,"",IF(AND(TrackingWorksheet!$W162&gt;$BE$3,TrackingWorksheet!$X162=Lists!$P$4),1, 0)*D157)</f>
        <v/>
      </c>
      <c r="AH157" s="19" t="str">
        <f>IF($B157=1,"",IF(AND(TrackingWorksheet!$Y162&gt;$BE$3,TrackingWorksheet!$Z162=Lists!$P$4),1, 0)*D157)</f>
        <v/>
      </c>
      <c r="AI157" s="19" t="str">
        <f>IF($B157=1,"",IF(AND(TrackingWorksheet!$AA162&gt;$BE$3,TrackingWorksheet!$AB162=Lists!$P$4),1, 0)*D157)</f>
        <v/>
      </c>
      <c r="AJ157" s="19" t="str">
        <f>IF($B157=1,"",IF(AND(TrackingWorksheet!$S162&gt;$BE$3,TrackingWorksheet!$T162=Lists!$P$5),1, 0)*D157)</f>
        <v/>
      </c>
      <c r="AK157" s="19" t="str">
        <f>IF($B157=1,"",IF(AND(TrackingWorksheet!$U162&gt;$BE$3,TrackingWorksheet!$V162=Lists!$P$5),1, 0)*D157)</f>
        <v/>
      </c>
      <c r="AL157" s="19" t="str">
        <f>IF($B157=1,"",IF(AND(TrackingWorksheet!$W162&gt;$BE$3,TrackingWorksheet!$X162=Lists!$P$5),1, 0)*D157)</f>
        <v/>
      </c>
      <c r="AM157" s="19" t="str">
        <f>IF($B157=1,"",IF(AND(TrackingWorksheet!$Y162&gt;$BE$3,TrackingWorksheet!$Z162=Lists!$P$5),1, 0)*D157)</f>
        <v/>
      </c>
      <c r="AN157" s="19" t="str">
        <f>IF($B157=1,"",IF(AND(TrackingWorksheet!$AA162&gt;$BE$3,TrackingWorksheet!$AB162=Lists!$P$5),1, 0)*D157)</f>
        <v/>
      </c>
      <c r="AO157" s="19" t="str">
        <f>IF($B157=1,"",IF(AND(TrackingWorksheet!$S162&gt;$BE$3,TrackingWorksheet!$T162=Lists!$P$6),1, 0)*D157)</f>
        <v/>
      </c>
      <c r="AP157" s="19" t="str">
        <f>IF($B157=1,"",IF(AND(TrackingWorksheet!$U162&gt;$BE$3,TrackingWorksheet!$V162=Lists!$P$6),1, 0)*D157)</f>
        <v/>
      </c>
      <c r="AQ157" s="19" t="str">
        <f>IF($B157=1,"",IF(AND(TrackingWorksheet!$W162&gt;$BE$3,TrackingWorksheet!$X162=Lists!$P$6),1, 0)*D157)</f>
        <v/>
      </c>
      <c r="AR157" s="19" t="str">
        <f>IF($B157=1,"",IF(AND(TrackingWorksheet!$Y162&gt;$BE$3,TrackingWorksheet!$Z162=Lists!$P$6),1, 0)*D157)</f>
        <v/>
      </c>
      <c r="AS157" s="19" t="str">
        <f>IF($B157=1,"",IF(AND(TrackingWorksheet!$AA162&gt;$BE$3,TrackingWorksheet!$AB162=Lists!$P$6),1, 0)*D157)</f>
        <v/>
      </c>
      <c r="AT157" s="19">
        <f t="shared" si="41"/>
        <v>0</v>
      </c>
      <c r="AU157" s="19" t="str">
        <f>IF(B157=1,"",IF(AND(TrackingWorksheet!K162="",TrackingWorksheet!M162="", TrackingWorksheet!N162="", TrackingWorksheet!S162="", TrackingWorksheet!V162="", TrackingWorksheet!W162="", TrackingWorksheet!Y162="", TrackingWorksheet!AA162="", V157=1),1,0)*D157)</f>
        <v/>
      </c>
      <c r="AV157" s="19" t="str">
        <f>IF(B157=1,"",IF(D157*AND(TrackingWorksheet!U162&gt;Calculations!$BE$3,TrackingWorksheet!K162="YES"),1,0))</f>
        <v/>
      </c>
      <c r="AW157" s="19" t="str">
        <f>IF(B157=1,"",IF(D157*AND(TrackingWorksheet!W162&gt;Calculations!$BE$3,TrackingWorksheet!K162="YES"),1,0))</f>
        <v/>
      </c>
      <c r="AX157" s="19">
        <f t="shared" si="42"/>
        <v>0</v>
      </c>
      <c r="AY157" s="19">
        <f t="shared" si="38"/>
        <v>0</v>
      </c>
      <c r="AZ157" s="27" t="str">
        <f>IF(B157=1,"",IF(TrackingWorksheet!Q162="","",TrackingWorksheet!Q162))</f>
        <v/>
      </c>
      <c r="BB157" s="4"/>
      <c r="BC157" s="4"/>
      <c r="BD157" s="4"/>
      <c r="BE157" s="4"/>
      <c r="BF157" s="4"/>
      <c r="BG157" s="4" t="str">
        <f>IF(B157=1,"",IF(AND(N157=1,TrackingWorksheet!$I162+14&lt;=WeeklySummary!$C$7),1,0))</f>
        <v/>
      </c>
      <c r="BH157" s="4" t="str">
        <f>IF(B157=1,"",IF(AND(R157=1,TrackingWorksheet!$I162+14&lt;=WeeklySummary!$C$7),1,0))</f>
        <v/>
      </c>
      <c r="BI157" s="4" t="str">
        <f>IF(B157=1,"",IF(AND(J157=1,TrackingWorksheet!$G162+14&lt;=WeeklySummary!$C$7),1,0))</f>
        <v/>
      </c>
      <c r="BJ157" s="4" t="str">
        <f>IF(B157=1,"",IF(AND(T157=1,TrackingWorksheet!$I162+14&lt;=WeeklySummary!$C$7),1,0))</f>
        <v/>
      </c>
      <c r="BK157" s="4" t="str">
        <f>IF(B157=1,"",IF(AND(T157=1,TrackingWorksheet!$G162+14&lt;=WeeklySummary!$C$7),1,0))</f>
        <v/>
      </c>
      <c r="BL157" s="4">
        <f t="shared" si="51"/>
        <v>0</v>
      </c>
    </row>
    <row r="158" spans="2:64" x14ac:dyDescent="0.25">
      <c r="B158" s="27">
        <f>IF(AND(ISBLANK(TrackingWorksheet!B163),ISBLANK(TrackingWorksheet!C163),ISBLANK(TrackingWorksheet!G163),ISBLANK(TrackingWorksheet!H163),
ISBLANK(TrackingWorksheet!I163),ISBLANK(TrackingWorksheet!J163),ISBLANK(TrackingWorksheet!M163),
ISBLANK(TrackingWorksheet!N165)),1,0)</f>
        <v>1</v>
      </c>
      <c r="C158" s="12" t="str">
        <f>IF(B158=1,"",TrackingWorksheet!F163)</f>
        <v/>
      </c>
      <c r="D158" s="20" t="str">
        <f>IF(B158=1,"",IF(AND(TrackingWorksheet!B163&lt;&gt;"",TrackingWorksheet!B163&lt;=WeeklySummary!$C$7,OR(TrackingWorksheet!C163="",TrackingWorksheet!C163&gt;=WeeklySummary!$C$6)),1,0))</f>
        <v/>
      </c>
      <c r="E158" s="10" t="str">
        <f>IF(B158=1,"",IF(AND(TrackingWorksheet!G163 &lt;&gt;"",TrackingWorksheet!G163&lt;=WeeklySummary!$C$7, TrackingWorksheet!H163=Lists!$D$4), "Y", "N"))</f>
        <v/>
      </c>
      <c r="F158" s="10" t="str">
        <f>IF(B158=1,"",IF(AND(TrackingWorksheet!I163 &lt;&gt;"", TrackingWorksheet!I163&lt;=WeeklySummary!$C$7, TrackingWorksheet!J163=Lists!$D$4), "Y", "N"))</f>
        <v/>
      </c>
      <c r="G158" s="10" t="str">
        <f>IF(B158=1,"",IF(AND(TrackingWorksheet!G163 &lt;&gt;"",TrackingWorksheet!G163&lt;=WeeklySummary!$C$7, TrackingWorksheet!H163=Lists!$D$5), "Y", "N"))</f>
        <v/>
      </c>
      <c r="H158" s="10" t="str">
        <f>IF(B158=1,"",IF(AND(TrackingWorksheet!I163 &lt;&gt;"", TrackingWorksheet!I163&lt;=WeeklySummary!$C$7, TrackingWorksheet!J163=Lists!$D$5), "Y", "N"))</f>
        <v/>
      </c>
      <c r="I158" s="20" t="str">
        <f>IF(B158=1,"",IF(AND(TrackingWorksheet!G163 &lt;&gt;"", TrackingWorksheet!G163&lt;=WeeklySummary!$C$7, TrackingWorksheet!H163=Lists!$D$6), 1, 0))</f>
        <v/>
      </c>
      <c r="J158" s="20" t="str">
        <f t="shared" si="43"/>
        <v/>
      </c>
      <c r="K158" s="10" t="str">
        <f>IF(B158=1,"",IF(AND(TrackingWorksheet!I163&lt;=WeeklySummary!$C$7,TrackingWorksheet!K163="YES"),0,IF(AND(AND(OR(E158="Y",F158="Y"),E158&lt;&gt;F158),G158&lt;&gt;"Y", H158&lt;&gt;"Y"), 1, 0)))</f>
        <v/>
      </c>
      <c r="L158" s="20" t="str">
        <f t="shared" si="44"/>
        <v/>
      </c>
      <c r="M158" s="10" t="str">
        <f t="shared" si="45"/>
        <v/>
      </c>
      <c r="N158" s="20" t="str">
        <f t="shared" si="46"/>
        <v/>
      </c>
      <c r="O158" s="10" t="str">
        <f>IF(B158=1,"",IF(AND(TrackingWorksheet!I163&lt;=WeeklySummary!$C$7,TrackingWorksheet!K163="YES"),0,IF(AND(AND(OR(G158="Y",H158="Y"),G158&lt;&gt;H158),E158&lt;&gt;"Y", F158&lt;&gt;"Y"), 1, 0)))</f>
        <v/>
      </c>
      <c r="P158" s="20" t="str">
        <f t="shared" si="47"/>
        <v/>
      </c>
      <c r="Q158" s="10" t="str">
        <f t="shared" si="48"/>
        <v/>
      </c>
      <c r="R158" s="10" t="str">
        <f t="shared" si="49"/>
        <v/>
      </c>
      <c r="S158" s="10" t="str">
        <f>IF(B158=1,"",IF(AND(OR(AND(TrackingWorksheet!H163=Lists!$D$7,TrackingWorksheet!H163=TrackingWorksheet!J163),TrackingWorksheet!H163&lt;&gt;TrackingWorksheet!J163),TrackingWorksheet!K163="YES",TrackingWorksheet!H163&lt;&gt;Lists!$D$6,TrackingWorksheet!G163&lt;=WeeklySummary!$C$7,TrackingWorksheet!I163&lt;=WeeklySummary!$C$7),1,0))</f>
        <v/>
      </c>
      <c r="T158" s="10" t="str">
        <f t="shared" si="50"/>
        <v/>
      </c>
      <c r="U158" s="10" t="str">
        <f>IF($B158=1,"",IF(TrackingWorksheet!$K163="YES",1, 0)*D158)</f>
        <v/>
      </c>
      <c r="V158" s="20">
        <f t="shared" si="39"/>
        <v>0</v>
      </c>
      <c r="W158" s="20">
        <f t="shared" si="40"/>
        <v>0</v>
      </c>
      <c r="X158" s="10" t="str">
        <f>IF($B158=1,"",IF(AND(TrackingWorksheet!$L163&lt;&gt;"", TrackingWorksheet!$L163&gt;=WeeklySummary!$C$6,TrackingWorksheet!$L163&lt;=WeeklySummary!$C$7,OR(TrackingWorksheet!$H163=Lists!$D$4,TrackingWorksheet!$J163=Lists!$D$4)), 1, 0))</f>
        <v/>
      </c>
      <c r="Y158" s="10" t="str">
        <f>IF($B158=1,"",IF(AND(TrackingWorksheet!$L163&lt;&gt;"", TrackingWorksheet!$L163&gt;=WeeklySummary!$C$6,TrackingWorksheet!$L163&lt;=WeeklySummary!$C$7,OR(TrackingWorksheet!$H163=Lists!$D$5,TrackingWorksheet!$J163=Lists!$D$5)), 1, 0))</f>
        <v/>
      </c>
      <c r="Z158" s="10" t="str">
        <f>IF($B158=1,"",IF(AND(TrackingWorksheet!$L163&lt;&gt;"", TrackingWorksheet!$L163&gt;=WeeklySummary!$C$6,TrackingWorksheet!$L163&lt;=WeeklySummary!$C$7,OR(TrackingWorksheet!$H163=Lists!$D$6,TrackingWorksheet!$J163=Lists!$D$6)), 1, 0))</f>
        <v/>
      </c>
      <c r="AA158" s="19" t="str">
        <f>IF(B158=1,"",IF(AND(TrackingWorksheet!M163&lt;&gt;"",TrackingWorksheet!M163&lt;=WeeklySummary!$C$7),1,0)*D158)</f>
        <v/>
      </c>
      <c r="AB158" s="19" t="str">
        <f>IF(B158=1,"",IF(AND(TrackingWorksheet!N163&lt;&gt;"",TrackingWorksheet!N163&lt;=WeeklySummary!$C$7),1,0)*D158)</f>
        <v/>
      </c>
      <c r="AC158" s="19" t="str">
        <f>IF(B158=1,"",TrackingWorksheet!T163)</f>
        <v/>
      </c>
      <c r="AD158" s="19" t="str">
        <f>IF(B158=1,"",IF(D158*AND(TrackingWorksheet!S163&gt;=Calculations!$BD$3,TrackingWorksheet!U163="",TrackingWorksheet!K163="YES"),1,0))</f>
        <v/>
      </c>
      <c r="AE158" s="19" t="str">
        <f>IF($B158=1,"",IF(AND(TrackingWorksheet!$S163&gt;$BE$3,TrackingWorksheet!$T163=Lists!$P$4),1, 0)*D158)</f>
        <v/>
      </c>
      <c r="AF158" s="19" t="str">
        <f>IF($B158=1,"",IF(AND(TrackingWorksheet!$U163&gt;$BE$3,TrackingWorksheet!$V163=Lists!$P$4),1, 0)*D158)</f>
        <v/>
      </c>
      <c r="AG158" s="19" t="str">
        <f>IF($B158=1,"",IF(AND(TrackingWorksheet!$W163&gt;$BE$3,TrackingWorksheet!$X163=Lists!$P$4),1, 0)*D158)</f>
        <v/>
      </c>
      <c r="AH158" s="19" t="str">
        <f>IF($B158=1,"",IF(AND(TrackingWorksheet!$Y163&gt;$BE$3,TrackingWorksheet!$Z163=Lists!$P$4),1, 0)*D158)</f>
        <v/>
      </c>
      <c r="AI158" s="19" t="str">
        <f>IF($B158=1,"",IF(AND(TrackingWorksheet!$AA163&gt;$BE$3,TrackingWorksheet!$AB163=Lists!$P$4),1, 0)*D158)</f>
        <v/>
      </c>
      <c r="AJ158" s="19" t="str">
        <f>IF($B158=1,"",IF(AND(TrackingWorksheet!$S163&gt;$BE$3,TrackingWorksheet!$T163=Lists!$P$5),1, 0)*D158)</f>
        <v/>
      </c>
      <c r="AK158" s="19" t="str">
        <f>IF($B158=1,"",IF(AND(TrackingWorksheet!$U163&gt;$BE$3,TrackingWorksheet!$V163=Lists!$P$5),1, 0)*D158)</f>
        <v/>
      </c>
      <c r="AL158" s="19" t="str">
        <f>IF($B158=1,"",IF(AND(TrackingWorksheet!$W163&gt;$BE$3,TrackingWorksheet!$X163=Lists!$P$5),1, 0)*D158)</f>
        <v/>
      </c>
      <c r="AM158" s="19" t="str">
        <f>IF($B158=1,"",IF(AND(TrackingWorksheet!$Y163&gt;$BE$3,TrackingWorksheet!$Z163=Lists!$P$5),1, 0)*D158)</f>
        <v/>
      </c>
      <c r="AN158" s="19" t="str">
        <f>IF($B158=1,"",IF(AND(TrackingWorksheet!$AA163&gt;$BE$3,TrackingWorksheet!$AB163=Lists!$P$5),1, 0)*D158)</f>
        <v/>
      </c>
      <c r="AO158" s="19" t="str">
        <f>IF($B158=1,"",IF(AND(TrackingWorksheet!$S163&gt;$BE$3,TrackingWorksheet!$T163=Lists!$P$6),1, 0)*D158)</f>
        <v/>
      </c>
      <c r="AP158" s="19" t="str">
        <f>IF($B158=1,"",IF(AND(TrackingWorksheet!$U163&gt;$BE$3,TrackingWorksheet!$V163=Lists!$P$6),1, 0)*D158)</f>
        <v/>
      </c>
      <c r="AQ158" s="19" t="str">
        <f>IF($B158=1,"",IF(AND(TrackingWorksheet!$W163&gt;$BE$3,TrackingWorksheet!$X163=Lists!$P$6),1, 0)*D158)</f>
        <v/>
      </c>
      <c r="AR158" s="19" t="str">
        <f>IF($B158=1,"",IF(AND(TrackingWorksheet!$Y163&gt;$BE$3,TrackingWorksheet!$Z163=Lists!$P$6),1, 0)*D158)</f>
        <v/>
      </c>
      <c r="AS158" s="19" t="str">
        <f>IF($B158=1,"",IF(AND(TrackingWorksheet!$AA163&gt;$BE$3,TrackingWorksheet!$AB163=Lists!$P$6),1, 0)*D158)</f>
        <v/>
      </c>
      <c r="AT158" s="19">
        <f t="shared" si="41"/>
        <v>0</v>
      </c>
      <c r="AU158" s="19" t="str">
        <f>IF(B158=1,"",IF(AND(TrackingWorksheet!K163="",TrackingWorksheet!M163="", TrackingWorksheet!N163="", TrackingWorksheet!S163="", TrackingWorksheet!V163="", TrackingWorksheet!W163="", TrackingWorksheet!Y163="", TrackingWorksheet!AA163="", V158=1),1,0)*D158)</f>
        <v/>
      </c>
      <c r="AV158" s="19" t="str">
        <f>IF(B158=1,"",IF(D158*AND(TrackingWorksheet!U163&gt;Calculations!$BE$3,TrackingWorksheet!K163="YES"),1,0))</f>
        <v/>
      </c>
      <c r="AW158" s="19" t="str">
        <f>IF(B158=1,"",IF(D158*AND(TrackingWorksheet!W163&gt;Calculations!$BE$3,TrackingWorksheet!K163="YES"),1,0))</f>
        <v/>
      </c>
      <c r="AX158" s="19">
        <f t="shared" si="42"/>
        <v>0</v>
      </c>
      <c r="AY158" s="19">
        <f t="shared" si="38"/>
        <v>0</v>
      </c>
      <c r="AZ158" s="27" t="str">
        <f>IF(B158=1,"",IF(TrackingWorksheet!Q163="","",TrackingWorksheet!Q163))</f>
        <v/>
      </c>
      <c r="BB158" s="4"/>
      <c r="BC158" s="4"/>
      <c r="BD158" s="4"/>
      <c r="BE158" s="4"/>
      <c r="BF158" s="4"/>
      <c r="BG158" s="4" t="str">
        <f>IF(B158=1,"",IF(AND(N158=1,TrackingWorksheet!$I163+14&lt;=WeeklySummary!$C$7),1,0))</f>
        <v/>
      </c>
      <c r="BH158" s="4" t="str">
        <f>IF(B158=1,"",IF(AND(R158=1,TrackingWorksheet!$I163+14&lt;=WeeklySummary!$C$7),1,0))</f>
        <v/>
      </c>
      <c r="BI158" s="4" t="str">
        <f>IF(B158=1,"",IF(AND(J158=1,TrackingWorksheet!$G163+14&lt;=WeeklySummary!$C$7),1,0))</f>
        <v/>
      </c>
      <c r="BJ158" s="4" t="str">
        <f>IF(B158=1,"",IF(AND(T158=1,TrackingWorksheet!$I163+14&lt;=WeeklySummary!$C$7),1,0))</f>
        <v/>
      </c>
      <c r="BK158" s="4" t="str">
        <f>IF(B158=1,"",IF(AND(T158=1,TrackingWorksheet!$G163+14&lt;=WeeklySummary!$C$7),1,0))</f>
        <v/>
      </c>
      <c r="BL158" s="4">
        <f t="shared" si="51"/>
        <v>0</v>
      </c>
    </row>
    <row r="159" spans="2:64" x14ac:dyDescent="0.25">
      <c r="B159" s="27">
        <f>IF(AND(ISBLANK(TrackingWorksheet!B164),ISBLANK(TrackingWorksheet!C164),ISBLANK(TrackingWorksheet!G164),ISBLANK(TrackingWorksheet!H164),
ISBLANK(TrackingWorksheet!I164),ISBLANK(TrackingWorksheet!J164),ISBLANK(TrackingWorksheet!M164),
ISBLANK(TrackingWorksheet!N166)),1,0)</f>
        <v>1</v>
      </c>
      <c r="C159" s="12" t="str">
        <f>IF(B159=1,"",TrackingWorksheet!F164)</f>
        <v/>
      </c>
      <c r="D159" s="20" t="str">
        <f>IF(B159=1,"",IF(AND(TrackingWorksheet!B164&lt;&gt;"",TrackingWorksheet!B164&lt;=WeeklySummary!$C$7,OR(TrackingWorksheet!C164="",TrackingWorksheet!C164&gt;=WeeklySummary!$C$6)),1,0))</f>
        <v/>
      </c>
      <c r="E159" s="10" t="str">
        <f>IF(B159=1,"",IF(AND(TrackingWorksheet!G164 &lt;&gt;"",TrackingWorksheet!G164&lt;=WeeklySummary!$C$7, TrackingWorksheet!H164=Lists!$D$4), "Y", "N"))</f>
        <v/>
      </c>
      <c r="F159" s="10" t="str">
        <f>IF(B159=1,"",IF(AND(TrackingWorksheet!I164 &lt;&gt;"", TrackingWorksheet!I164&lt;=WeeklySummary!$C$7, TrackingWorksheet!J164=Lists!$D$4), "Y", "N"))</f>
        <v/>
      </c>
      <c r="G159" s="10" t="str">
        <f>IF(B159=1,"",IF(AND(TrackingWorksheet!G164 &lt;&gt;"",TrackingWorksheet!G164&lt;=WeeklySummary!$C$7, TrackingWorksheet!H164=Lists!$D$5), "Y", "N"))</f>
        <v/>
      </c>
      <c r="H159" s="10" t="str">
        <f>IF(B159=1,"",IF(AND(TrackingWorksheet!I164 &lt;&gt;"", TrackingWorksheet!I164&lt;=WeeklySummary!$C$7, TrackingWorksheet!J164=Lists!$D$5), "Y", "N"))</f>
        <v/>
      </c>
      <c r="I159" s="20" t="str">
        <f>IF(B159=1,"",IF(AND(TrackingWorksheet!G164 &lt;&gt;"", TrackingWorksheet!G164&lt;=WeeklySummary!$C$7, TrackingWorksheet!H164=Lists!$D$6), 1, 0))</f>
        <v/>
      </c>
      <c r="J159" s="20" t="str">
        <f t="shared" si="43"/>
        <v/>
      </c>
      <c r="K159" s="10" t="str">
        <f>IF(B159=1,"",IF(AND(TrackingWorksheet!I164&lt;=WeeklySummary!$C$7,TrackingWorksheet!K164="YES"),0,IF(AND(AND(OR(E159="Y",F159="Y"),E159&lt;&gt;F159),G159&lt;&gt;"Y", H159&lt;&gt;"Y"), 1, 0)))</f>
        <v/>
      </c>
      <c r="L159" s="20" t="str">
        <f t="shared" si="44"/>
        <v/>
      </c>
      <c r="M159" s="10" t="str">
        <f t="shared" si="45"/>
        <v/>
      </c>
      <c r="N159" s="20" t="str">
        <f t="shared" si="46"/>
        <v/>
      </c>
      <c r="O159" s="10" t="str">
        <f>IF(B159=1,"",IF(AND(TrackingWorksheet!I164&lt;=WeeklySummary!$C$7,TrackingWorksheet!K164="YES"),0,IF(AND(AND(OR(G159="Y",H159="Y"),G159&lt;&gt;H159),E159&lt;&gt;"Y", F159&lt;&gt;"Y"), 1, 0)))</f>
        <v/>
      </c>
      <c r="P159" s="20" t="str">
        <f t="shared" si="47"/>
        <v/>
      </c>
      <c r="Q159" s="10" t="str">
        <f t="shared" si="48"/>
        <v/>
      </c>
      <c r="R159" s="10" t="str">
        <f t="shared" si="49"/>
        <v/>
      </c>
      <c r="S159" s="10" t="str">
        <f>IF(B159=1,"",IF(AND(OR(AND(TrackingWorksheet!H164=Lists!$D$7,TrackingWorksheet!H164=TrackingWorksheet!J164),TrackingWorksheet!H164&lt;&gt;TrackingWorksheet!J164),TrackingWorksheet!K164="YES",TrackingWorksheet!H164&lt;&gt;Lists!$D$6,TrackingWorksheet!G164&lt;=WeeklySummary!$C$7,TrackingWorksheet!I164&lt;=WeeklySummary!$C$7),1,0))</f>
        <v/>
      </c>
      <c r="T159" s="10" t="str">
        <f t="shared" si="50"/>
        <v/>
      </c>
      <c r="U159" s="10" t="str">
        <f>IF($B159=1,"",IF(TrackingWorksheet!$K164="YES",1, 0)*D159)</f>
        <v/>
      </c>
      <c r="V159" s="20">
        <f t="shared" si="39"/>
        <v>0</v>
      </c>
      <c r="W159" s="20">
        <f t="shared" si="40"/>
        <v>0</v>
      </c>
      <c r="X159" s="10" t="str">
        <f>IF($B159=1,"",IF(AND(TrackingWorksheet!$L164&lt;&gt;"", TrackingWorksheet!$L164&gt;=WeeklySummary!$C$6,TrackingWorksheet!$L164&lt;=WeeklySummary!$C$7,OR(TrackingWorksheet!$H164=Lists!$D$4,TrackingWorksheet!$J164=Lists!$D$4)), 1, 0))</f>
        <v/>
      </c>
      <c r="Y159" s="10" t="str">
        <f>IF($B159=1,"",IF(AND(TrackingWorksheet!$L164&lt;&gt;"", TrackingWorksheet!$L164&gt;=WeeklySummary!$C$6,TrackingWorksheet!$L164&lt;=WeeklySummary!$C$7,OR(TrackingWorksheet!$H164=Lists!$D$5,TrackingWorksheet!$J164=Lists!$D$5)), 1, 0))</f>
        <v/>
      </c>
      <c r="Z159" s="10" t="str">
        <f>IF($B159=1,"",IF(AND(TrackingWorksheet!$L164&lt;&gt;"", TrackingWorksheet!$L164&gt;=WeeklySummary!$C$6,TrackingWorksheet!$L164&lt;=WeeklySummary!$C$7,OR(TrackingWorksheet!$H164=Lists!$D$6,TrackingWorksheet!$J164=Lists!$D$6)), 1, 0))</f>
        <v/>
      </c>
      <c r="AA159" s="19" t="str">
        <f>IF(B159=1,"",IF(AND(TrackingWorksheet!M164&lt;&gt;"",TrackingWorksheet!M164&lt;=WeeklySummary!$C$7),1,0)*D159)</f>
        <v/>
      </c>
      <c r="AB159" s="19" t="str">
        <f>IF(B159=1,"",IF(AND(TrackingWorksheet!N164&lt;&gt;"",TrackingWorksheet!N164&lt;=WeeklySummary!$C$7),1,0)*D159)</f>
        <v/>
      </c>
      <c r="AC159" s="19" t="str">
        <f>IF(B159=1,"",TrackingWorksheet!T164)</f>
        <v/>
      </c>
      <c r="AD159" s="19" t="str">
        <f>IF(B159=1,"",IF(D159*AND(TrackingWorksheet!S164&gt;=Calculations!$BD$3,TrackingWorksheet!U164="",TrackingWorksheet!K164="YES"),1,0))</f>
        <v/>
      </c>
      <c r="AE159" s="19" t="str">
        <f>IF($B159=1,"",IF(AND(TrackingWorksheet!$S164&gt;$BE$3,TrackingWorksheet!$T164=Lists!$P$4),1, 0)*D159)</f>
        <v/>
      </c>
      <c r="AF159" s="19" t="str">
        <f>IF($B159=1,"",IF(AND(TrackingWorksheet!$U164&gt;$BE$3,TrackingWorksheet!$V164=Lists!$P$4),1, 0)*D159)</f>
        <v/>
      </c>
      <c r="AG159" s="19" t="str">
        <f>IF($B159=1,"",IF(AND(TrackingWorksheet!$W164&gt;$BE$3,TrackingWorksheet!$X164=Lists!$P$4),1, 0)*D159)</f>
        <v/>
      </c>
      <c r="AH159" s="19" t="str">
        <f>IF($B159=1,"",IF(AND(TrackingWorksheet!$Y164&gt;$BE$3,TrackingWorksheet!$Z164=Lists!$P$4),1, 0)*D159)</f>
        <v/>
      </c>
      <c r="AI159" s="19" t="str">
        <f>IF($B159=1,"",IF(AND(TrackingWorksheet!$AA164&gt;$BE$3,TrackingWorksheet!$AB164=Lists!$P$4),1, 0)*D159)</f>
        <v/>
      </c>
      <c r="AJ159" s="19" t="str">
        <f>IF($B159=1,"",IF(AND(TrackingWorksheet!$S164&gt;$BE$3,TrackingWorksheet!$T164=Lists!$P$5),1, 0)*D159)</f>
        <v/>
      </c>
      <c r="AK159" s="19" t="str">
        <f>IF($B159=1,"",IF(AND(TrackingWorksheet!$U164&gt;$BE$3,TrackingWorksheet!$V164=Lists!$P$5),1, 0)*D159)</f>
        <v/>
      </c>
      <c r="AL159" s="19" t="str">
        <f>IF($B159=1,"",IF(AND(TrackingWorksheet!$W164&gt;$BE$3,TrackingWorksheet!$X164=Lists!$P$5),1, 0)*D159)</f>
        <v/>
      </c>
      <c r="AM159" s="19" t="str">
        <f>IF($B159=1,"",IF(AND(TrackingWorksheet!$Y164&gt;$BE$3,TrackingWorksheet!$Z164=Lists!$P$5),1, 0)*D159)</f>
        <v/>
      </c>
      <c r="AN159" s="19" t="str">
        <f>IF($B159=1,"",IF(AND(TrackingWorksheet!$AA164&gt;$BE$3,TrackingWorksheet!$AB164=Lists!$P$5),1, 0)*D159)</f>
        <v/>
      </c>
      <c r="AO159" s="19" t="str">
        <f>IF($B159=1,"",IF(AND(TrackingWorksheet!$S164&gt;$BE$3,TrackingWorksheet!$T164=Lists!$P$6),1, 0)*D159)</f>
        <v/>
      </c>
      <c r="AP159" s="19" t="str">
        <f>IF($B159=1,"",IF(AND(TrackingWorksheet!$U164&gt;$BE$3,TrackingWorksheet!$V164=Lists!$P$6),1, 0)*D159)</f>
        <v/>
      </c>
      <c r="AQ159" s="19" t="str">
        <f>IF($B159=1,"",IF(AND(TrackingWorksheet!$W164&gt;$BE$3,TrackingWorksheet!$X164=Lists!$P$6),1, 0)*D159)</f>
        <v/>
      </c>
      <c r="AR159" s="19" t="str">
        <f>IF($B159=1,"",IF(AND(TrackingWorksheet!$Y164&gt;$BE$3,TrackingWorksheet!$Z164=Lists!$P$6),1, 0)*D159)</f>
        <v/>
      </c>
      <c r="AS159" s="19" t="str">
        <f>IF($B159=1,"",IF(AND(TrackingWorksheet!$AA164&gt;$BE$3,TrackingWorksheet!$AB164=Lists!$P$6),1, 0)*D159)</f>
        <v/>
      </c>
      <c r="AT159" s="19">
        <f t="shared" si="41"/>
        <v>0</v>
      </c>
      <c r="AU159" s="19" t="str">
        <f>IF(B159=1,"",IF(AND(TrackingWorksheet!K164="",TrackingWorksheet!M164="", TrackingWorksheet!N164="", TrackingWorksheet!S164="", TrackingWorksheet!V164="", TrackingWorksheet!W164="", TrackingWorksheet!Y164="", TrackingWorksheet!AA164="", V159=1),1,0)*D159)</f>
        <v/>
      </c>
      <c r="AV159" s="19" t="str">
        <f>IF(B159=1,"",IF(D159*AND(TrackingWorksheet!U164&gt;Calculations!$BE$3,TrackingWorksheet!K164="YES"),1,0))</f>
        <v/>
      </c>
      <c r="AW159" s="19" t="str">
        <f>IF(B159=1,"",IF(D159*AND(TrackingWorksheet!W164&gt;Calculations!$BE$3,TrackingWorksheet!K164="YES"),1,0))</f>
        <v/>
      </c>
      <c r="AX159" s="19">
        <f t="shared" si="42"/>
        <v>0</v>
      </c>
      <c r="AY159" s="19">
        <f t="shared" si="38"/>
        <v>0</v>
      </c>
      <c r="AZ159" s="27" t="str">
        <f>IF(B159=1,"",IF(TrackingWorksheet!Q164="","",TrackingWorksheet!Q164))</f>
        <v/>
      </c>
      <c r="BB159" s="4"/>
      <c r="BC159" s="4"/>
      <c r="BD159" s="4"/>
      <c r="BE159" s="4"/>
      <c r="BF159" s="4"/>
      <c r="BG159" s="4" t="str">
        <f>IF(B159=1,"",IF(AND(N159=1,TrackingWorksheet!$I164+14&lt;=WeeklySummary!$C$7),1,0))</f>
        <v/>
      </c>
      <c r="BH159" s="4" t="str">
        <f>IF(B159=1,"",IF(AND(R159=1,TrackingWorksheet!$I164+14&lt;=WeeklySummary!$C$7),1,0))</f>
        <v/>
      </c>
      <c r="BI159" s="4" t="str">
        <f>IF(B159=1,"",IF(AND(J159=1,TrackingWorksheet!$G164+14&lt;=WeeklySummary!$C$7),1,0))</f>
        <v/>
      </c>
      <c r="BJ159" s="4" t="str">
        <f>IF(B159=1,"",IF(AND(T159=1,TrackingWorksheet!$I164+14&lt;=WeeklySummary!$C$7),1,0))</f>
        <v/>
      </c>
      <c r="BK159" s="4" t="str">
        <f>IF(B159=1,"",IF(AND(T159=1,TrackingWorksheet!$G164+14&lt;=WeeklySummary!$C$7),1,0))</f>
        <v/>
      </c>
      <c r="BL159" s="4">
        <f t="shared" si="51"/>
        <v>0</v>
      </c>
    </row>
    <row r="160" spans="2:64" x14ac:dyDescent="0.25">
      <c r="B160" s="27">
        <f>IF(AND(ISBLANK(TrackingWorksheet!B165),ISBLANK(TrackingWorksheet!C165),ISBLANK(TrackingWorksheet!G165),ISBLANK(TrackingWorksheet!H165),
ISBLANK(TrackingWorksheet!I165),ISBLANK(TrackingWorksheet!J165),ISBLANK(TrackingWorksheet!M165),
ISBLANK(TrackingWorksheet!N167)),1,0)</f>
        <v>1</v>
      </c>
      <c r="C160" s="12" t="str">
        <f>IF(B160=1,"",TrackingWorksheet!F165)</f>
        <v/>
      </c>
      <c r="D160" s="20" t="str">
        <f>IF(B160=1,"",IF(AND(TrackingWorksheet!B165&lt;&gt;"",TrackingWorksheet!B165&lt;=WeeklySummary!$C$7,OR(TrackingWorksheet!C165="",TrackingWorksheet!C165&gt;=WeeklySummary!$C$6)),1,0))</f>
        <v/>
      </c>
      <c r="E160" s="10" t="str">
        <f>IF(B160=1,"",IF(AND(TrackingWorksheet!G165 &lt;&gt;"",TrackingWorksheet!G165&lt;=WeeklySummary!$C$7, TrackingWorksheet!H165=Lists!$D$4), "Y", "N"))</f>
        <v/>
      </c>
      <c r="F160" s="10" t="str">
        <f>IF(B160=1,"",IF(AND(TrackingWorksheet!I165 &lt;&gt;"", TrackingWorksheet!I165&lt;=WeeklySummary!$C$7, TrackingWorksheet!J165=Lists!$D$4), "Y", "N"))</f>
        <v/>
      </c>
      <c r="G160" s="10" t="str">
        <f>IF(B160=1,"",IF(AND(TrackingWorksheet!G165 &lt;&gt;"",TrackingWorksheet!G165&lt;=WeeklySummary!$C$7, TrackingWorksheet!H165=Lists!$D$5), "Y", "N"))</f>
        <v/>
      </c>
      <c r="H160" s="10" t="str">
        <f>IF(B160=1,"",IF(AND(TrackingWorksheet!I165 &lt;&gt;"", TrackingWorksheet!I165&lt;=WeeklySummary!$C$7, TrackingWorksheet!J165=Lists!$D$5), "Y", "N"))</f>
        <v/>
      </c>
      <c r="I160" s="20" t="str">
        <f>IF(B160=1,"",IF(AND(TrackingWorksheet!G165 &lt;&gt;"", TrackingWorksheet!G165&lt;=WeeklySummary!$C$7, TrackingWorksheet!H165=Lists!$D$6), 1, 0))</f>
        <v/>
      </c>
      <c r="J160" s="20" t="str">
        <f t="shared" si="43"/>
        <v/>
      </c>
      <c r="K160" s="10" t="str">
        <f>IF(B160=1,"",IF(AND(TrackingWorksheet!I165&lt;=WeeklySummary!$C$7,TrackingWorksheet!K165="YES"),0,IF(AND(AND(OR(E160="Y",F160="Y"),E160&lt;&gt;F160),G160&lt;&gt;"Y", H160&lt;&gt;"Y"), 1, 0)))</f>
        <v/>
      </c>
      <c r="L160" s="20" t="str">
        <f t="shared" si="44"/>
        <v/>
      </c>
      <c r="M160" s="10" t="str">
        <f t="shared" si="45"/>
        <v/>
      </c>
      <c r="N160" s="20" t="str">
        <f t="shared" si="46"/>
        <v/>
      </c>
      <c r="O160" s="10" t="str">
        <f>IF(B160=1,"",IF(AND(TrackingWorksheet!I165&lt;=WeeklySummary!$C$7,TrackingWorksheet!K165="YES"),0,IF(AND(AND(OR(G160="Y",H160="Y"),G160&lt;&gt;H160),E160&lt;&gt;"Y", F160&lt;&gt;"Y"), 1, 0)))</f>
        <v/>
      </c>
      <c r="P160" s="20" t="str">
        <f t="shared" si="47"/>
        <v/>
      </c>
      <c r="Q160" s="10" t="str">
        <f t="shared" si="48"/>
        <v/>
      </c>
      <c r="R160" s="10" t="str">
        <f t="shared" si="49"/>
        <v/>
      </c>
      <c r="S160" s="10" t="str">
        <f>IF(B160=1,"",IF(AND(OR(AND(TrackingWorksheet!H165=Lists!$D$7,TrackingWorksheet!H165=TrackingWorksheet!J165),TrackingWorksheet!H165&lt;&gt;TrackingWorksheet!J165),TrackingWorksheet!K165="YES",TrackingWorksheet!H165&lt;&gt;Lists!$D$6,TrackingWorksheet!G165&lt;=WeeklySummary!$C$7,TrackingWorksheet!I165&lt;=WeeklySummary!$C$7),1,0))</f>
        <v/>
      </c>
      <c r="T160" s="10" t="str">
        <f t="shared" si="50"/>
        <v/>
      </c>
      <c r="U160" s="10" t="str">
        <f>IF($B160=1,"",IF(TrackingWorksheet!$K165="YES",1, 0)*D160)</f>
        <v/>
      </c>
      <c r="V160" s="20">
        <f t="shared" si="39"/>
        <v>0</v>
      </c>
      <c r="W160" s="20">
        <f t="shared" si="40"/>
        <v>0</v>
      </c>
      <c r="X160" s="10" t="str">
        <f>IF($B160=1,"",IF(AND(TrackingWorksheet!$L165&lt;&gt;"", TrackingWorksheet!$L165&gt;=WeeklySummary!$C$6,TrackingWorksheet!$L165&lt;=WeeklySummary!$C$7,OR(TrackingWorksheet!$H165=Lists!$D$4,TrackingWorksheet!$J165=Lists!$D$4)), 1, 0))</f>
        <v/>
      </c>
      <c r="Y160" s="10" t="str">
        <f>IF($B160=1,"",IF(AND(TrackingWorksheet!$L165&lt;&gt;"", TrackingWorksheet!$L165&gt;=WeeklySummary!$C$6,TrackingWorksheet!$L165&lt;=WeeklySummary!$C$7,OR(TrackingWorksheet!$H165=Lists!$D$5,TrackingWorksheet!$J165=Lists!$D$5)), 1, 0))</f>
        <v/>
      </c>
      <c r="Z160" s="10" t="str">
        <f>IF($B160=1,"",IF(AND(TrackingWorksheet!$L165&lt;&gt;"", TrackingWorksheet!$L165&gt;=WeeklySummary!$C$6,TrackingWorksheet!$L165&lt;=WeeklySummary!$C$7,OR(TrackingWorksheet!$H165=Lists!$D$6,TrackingWorksheet!$J165=Lists!$D$6)), 1, 0))</f>
        <v/>
      </c>
      <c r="AA160" s="19" t="str">
        <f>IF(B160=1,"",IF(AND(TrackingWorksheet!M165&lt;&gt;"",TrackingWorksheet!M165&lt;=WeeklySummary!$C$7),1,0)*D160)</f>
        <v/>
      </c>
      <c r="AB160" s="19" t="str">
        <f>IF(B160=1,"",IF(AND(TrackingWorksheet!N165&lt;&gt;"",TrackingWorksheet!N165&lt;=WeeklySummary!$C$7),1,0)*D160)</f>
        <v/>
      </c>
      <c r="AC160" s="19" t="str">
        <f>IF(B160=1,"",TrackingWorksheet!T165)</f>
        <v/>
      </c>
      <c r="AD160" s="19" t="str">
        <f>IF(B160=1,"",IF(D160*AND(TrackingWorksheet!S165&gt;=Calculations!$BD$3,TrackingWorksheet!U165="",TrackingWorksheet!K165="YES"),1,0))</f>
        <v/>
      </c>
      <c r="AE160" s="19" t="str">
        <f>IF($B160=1,"",IF(AND(TrackingWorksheet!$S165&gt;$BE$3,TrackingWorksheet!$T165=Lists!$P$4),1, 0)*D160)</f>
        <v/>
      </c>
      <c r="AF160" s="19" t="str">
        <f>IF($B160=1,"",IF(AND(TrackingWorksheet!$U165&gt;$BE$3,TrackingWorksheet!$V165=Lists!$P$4),1, 0)*D160)</f>
        <v/>
      </c>
      <c r="AG160" s="19" t="str">
        <f>IF($B160=1,"",IF(AND(TrackingWorksheet!$W165&gt;$BE$3,TrackingWorksheet!$X165=Lists!$P$4),1, 0)*D160)</f>
        <v/>
      </c>
      <c r="AH160" s="19" t="str">
        <f>IF($B160=1,"",IF(AND(TrackingWorksheet!$Y165&gt;$BE$3,TrackingWorksheet!$Z165=Lists!$P$4),1, 0)*D160)</f>
        <v/>
      </c>
      <c r="AI160" s="19" t="str">
        <f>IF($B160=1,"",IF(AND(TrackingWorksheet!$AA165&gt;$BE$3,TrackingWorksheet!$AB165=Lists!$P$4),1, 0)*D160)</f>
        <v/>
      </c>
      <c r="AJ160" s="19" t="str">
        <f>IF($B160=1,"",IF(AND(TrackingWorksheet!$S165&gt;$BE$3,TrackingWorksheet!$T165=Lists!$P$5),1, 0)*D160)</f>
        <v/>
      </c>
      <c r="AK160" s="19" t="str">
        <f>IF($B160=1,"",IF(AND(TrackingWorksheet!$U165&gt;$BE$3,TrackingWorksheet!$V165=Lists!$P$5),1, 0)*D160)</f>
        <v/>
      </c>
      <c r="AL160" s="19" t="str">
        <f>IF($B160=1,"",IF(AND(TrackingWorksheet!$W165&gt;$BE$3,TrackingWorksheet!$X165=Lists!$P$5),1, 0)*D160)</f>
        <v/>
      </c>
      <c r="AM160" s="19" t="str">
        <f>IF($B160=1,"",IF(AND(TrackingWorksheet!$Y165&gt;$BE$3,TrackingWorksheet!$Z165=Lists!$P$5),1, 0)*D160)</f>
        <v/>
      </c>
      <c r="AN160" s="19" t="str">
        <f>IF($B160=1,"",IF(AND(TrackingWorksheet!$AA165&gt;$BE$3,TrackingWorksheet!$AB165=Lists!$P$5),1, 0)*D160)</f>
        <v/>
      </c>
      <c r="AO160" s="19" t="str">
        <f>IF($B160=1,"",IF(AND(TrackingWorksheet!$S165&gt;$BE$3,TrackingWorksheet!$T165=Lists!$P$6),1, 0)*D160)</f>
        <v/>
      </c>
      <c r="AP160" s="19" t="str">
        <f>IF($B160=1,"",IF(AND(TrackingWorksheet!$U165&gt;$BE$3,TrackingWorksheet!$V165=Lists!$P$6),1, 0)*D160)</f>
        <v/>
      </c>
      <c r="AQ160" s="19" t="str">
        <f>IF($B160=1,"",IF(AND(TrackingWorksheet!$W165&gt;$BE$3,TrackingWorksheet!$X165=Lists!$P$6),1, 0)*D160)</f>
        <v/>
      </c>
      <c r="AR160" s="19" t="str">
        <f>IF($B160=1,"",IF(AND(TrackingWorksheet!$Y165&gt;$BE$3,TrackingWorksheet!$Z165=Lists!$P$6),1, 0)*D160)</f>
        <v/>
      </c>
      <c r="AS160" s="19" t="str">
        <f>IF($B160=1,"",IF(AND(TrackingWorksheet!$AA165&gt;$BE$3,TrackingWorksheet!$AB165=Lists!$P$6),1, 0)*D160)</f>
        <v/>
      </c>
      <c r="AT160" s="19">
        <f t="shared" si="41"/>
        <v>0</v>
      </c>
      <c r="AU160" s="19" t="str">
        <f>IF(B160=1,"",IF(AND(TrackingWorksheet!K165="",TrackingWorksheet!M165="", TrackingWorksheet!N165="", TrackingWorksheet!S165="", TrackingWorksheet!V165="", TrackingWorksheet!W165="", TrackingWorksheet!Y165="", TrackingWorksheet!AA165="", V160=1),1,0)*D160)</f>
        <v/>
      </c>
      <c r="AV160" s="19" t="str">
        <f>IF(B160=1,"",IF(D160*AND(TrackingWorksheet!U165&gt;Calculations!$BE$3,TrackingWorksheet!K165="YES"),1,0))</f>
        <v/>
      </c>
      <c r="AW160" s="19" t="str">
        <f>IF(B160=1,"",IF(D160*AND(TrackingWorksheet!W165&gt;Calculations!$BE$3,TrackingWorksheet!K165="YES"),1,0))</f>
        <v/>
      </c>
      <c r="AX160" s="19">
        <f t="shared" si="42"/>
        <v>0</v>
      </c>
      <c r="AY160" s="19">
        <f t="shared" si="38"/>
        <v>0</v>
      </c>
      <c r="AZ160" s="27" t="str">
        <f>IF(B160=1,"",IF(TrackingWorksheet!Q165="","",TrackingWorksheet!Q165))</f>
        <v/>
      </c>
      <c r="BB160" s="4"/>
      <c r="BC160" s="4"/>
      <c r="BD160" s="4"/>
      <c r="BE160" s="4"/>
      <c r="BF160" s="4"/>
      <c r="BG160" s="4" t="str">
        <f>IF(B160=1,"",IF(AND(N160=1,TrackingWorksheet!$I165+14&lt;=WeeklySummary!$C$7),1,0))</f>
        <v/>
      </c>
      <c r="BH160" s="4" t="str">
        <f>IF(B160=1,"",IF(AND(R160=1,TrackingWorksheet!$I165+14&lt;=WeeklySummary!$C$7),1,0))</f>
        <v/>
      </c>
      <c r="BI160" s="4" t="str">
        <f>IF(B160=1,"",IF(AND(J160=1,TrackingWorksheet!$G165+14&lt;=WeeklySummary!$C$7),1,0))</f>
        <v/>
      </c>
      <c r="BJ160" s="4" t="str">
        <f>IF(B160=1,"",IF(AND(T160=1,TrackingWorksheet!$I165+14&lt;=WeeklySummary!$C$7),1,0))</f>
        <v/>
      </c>
      <c r="BK160" s="4" t="str">
        <f>IF(B160=1,"",IF(AND(T160=1,TrackingWorksheet!$G165+14&lt;=WeeklySummary!$C$7),1,0))</f>
        <v/>
      </c>
      <c r="BL160" s="4">
        <f t="shared" si="51"/>
        <v>0</v>
      </c>
    </row>
    <row r="161" spans="2:64" x14ac:dyDescent="0.25">
      <c r="B161" s="27">
        <f>IF(AND(ISBLANK(TrackingWorksheet!B166),ISBLANK(TrackingWorksheet!C166),ISBLANK(TrackingWorksheet!G166),ISBLANK(TrackingWorksheet!H166),
ISBLANK(TrackingWorksheet!I166),ISBLANK(TrackingWorksheet!J166),ISBLANK(TrackingWorksheet!M166),
ISBLANK(TrackingWorksheet!N168)),1,0)</f>
        <v>1</v>
      </c>
      <c r="C161" s="12" t="str">
        <f>IF(B161=1,"",TrackingWorksheet!F166)</f>
        <v/>
      </c>
      <c r="D161" s="20" t="str">
        <f>IF(B161=1,"",IF(AND(TrackingWorksheet!B166&lt;&gt;"",TrackingWorksheet!B166&lt;=WeeklySummary!$C$7,OR(TrackingWorksheet!C166="",TrackingWorksheet!C166&gt;=WeeklySummary!$C$6)),1,0))</f>
        <v/>
      </c>
      <c r="E161" s="10" t="str">
        <f>IF(B161=1,"",IF(AND(TrackingWorksheet!G166 &lt;&gt;"",TrackingWorksheet!G166&lt;=WeeklySummary!$C$7, TrackingWorksheet!H166=Lists!$D$4), "Y", "N"))</f>
        <v/>
      </c>
      <c r="F161" s="10" t="str">
        <f>IF(B161=1,"",IF(AND(TrackingWorksheet!I166 &lt;&gt;"", TrackingWorksheet!I166&lt;=WeeklySummary!$C$7, TrackingWorksheet!J166=Lists!$D$4), "Y", "N"))</f>
        <v/>
      </c>
      <c r="G161" s="10" t="str">
        <f>IF(B161=1,"",IF(AND(TrackingWorksheet!G166 &lt;&gt;"",TrackingWorksheet!G166&lt;=WeeklySummary!$C$7, TrackingWorksheet!H166=Lists!$D$5), "Y", "N"))</f>
        <v/>
      </c>
      <c r="H161" s="10" t="str">
        <f>IF(B161=1,"",IF(AND(TrackingWorksheet!I166 &lt;&gt;"", TrackingWorksheet!I166&lt;=WeeklySummary!$C$7, TrackingWorksheet!J166=Lists!$D$5), "Y", "N"))</f>
        <v/>
      </c>
      <c r="I161" s="20" t="str">
        <f>IF(B161=1,"",IF(AND(TrackingWorksheet!G166 &lt;&gt;"", TrackingWorksheet!G166&lt;=WeeklySummary!$C$7, TrackingWorksheet!H166=Lists!$D$6), 1, 0))</f>
        <v/>
      </c>
      <c r="J161" s="20" t="str">
        <f t="shared" si="43"/>
        <v/>
      </c>
      <c r="K161" s="10" t="str">
        <f>IF(B161=1,"",IF(AND(TrackingWorksheet!I166&lt;=WeeklySummary!$C$7,TrackingWorksheet!K166="YES"),0,IF(AND(AND(OR(E161="Y",F161="Y"),E161&lt;&gt;F161),G161&lt;&gt;"Y", H161&lt;&gt;"Y"), 1, 0)))</f>
        <v/>
      </c>
      <c r="L161" s="20" t="str">
        <f t="shared" si="44"/>
        <v/>
      </c>
      <c r="M161" s="10" t="str">
        <f t="shared" si="45"/>
        <v/>
      </c>
      <c r="N161" s="20" t="str">
        <f t="shared" si="46"/>
        <v/>
      </c>
      <c r="O161" s="10" t="str">
        <f>IF(B161=1,"",IF(AND(TrackingWorksheet!I166&lt;=WeeklySummary!$C$7,TrackingWorksheet!K166="YES"),0,IF(AND(AND(OR(G161="Y",H161="Y"),G161&lt;&gt;H161),E161&lt;&gt;"Y", F161&lt;&gt;"Y"), 1, 0)))</f>
        <v/>
      </c>
      <c r="P161" s="20" t="str">
        <f t="shared" si="47"/>
        <v/>
      </c>
      <c r="Q161" s="10" t="str">
        <f t="shared" si="48"/>
        <v/>
      </c>
      <c r="R161" s="10" t="str">
        <f t="shared" si="49"/>
        <v/>
      </c>
      <c r="S161" s="10" t="str">
        <f>IF(B161=1,"",IF(AND(OR(AND(TrackingWorksheet!H166=Lists!$D$7,TrackingWorksheet!H166=TrackingWorksheet!J166),TrackingWorksheet!H166&lt;&gt;TrackingWorksheet!J166),TrackingWorksheet!K166="YES",TrackingWorksheet!H166&lt;&gt;Lists!$D$6,TrackingWorksheet!G166&lt;=WeeklySummary!$C$7,TrackingWorksheet!I166&lt;=WeeklySummary!$C$7),1,0))</f>
        <v/>
      </c>
      <c r="T161" s="10" t="str">
        <f t="shared" si="50"/>
        <v/>
      </c>
      <c r="U161" s="10" t="str">
        <f>IF($B161=1,"",IF(TrackingWorksheet!$K166="YES",1, 0)*D161)</f>
        <v/>
      </c>
      <c r="V161" s="20">
        <f t="shared" si="39"/>
        <v>0</v>
      </c>
      <c r="W161" s="20">
        <f t="shared" si="40"/>
        <v>0</v>
      </c>
      <c r="X161" s="10" t="str">
        <f>IF($B161=1,"",IF(AND(TrackingWorksheet!$L166&lt;&gt;"", TrackingWorksheet!$L166&gt;=WeeklySummary!$C$6,TrackingWorksheet!$L166&lt;=WeeklySummary!$C$7,OR(TrackingWorksheet!$H166=Lists!$D$4,TrackingWorksheet!$J166=Lists!$D$4)), 1, 0))</f>
        <v/>
      </c>
      <c r="Y161" s="10" t="str">
        <f>IF($B161=1,"",IF(AND(TrackingWorksheet!$L166&lt;&gt;"", TrackingWorksheet!$L166&gt;=WeeklySummary!$C$6,TrackingWorksheet!$L166&lt;=WeeklySummary!$C$7,OR(TrackingWorksheet!$H166=Lists!$D$5,TrackingWorksheet!$J166=Lists!$D$5)), 1, 0))</f>
        <v/>
      </c>
      <c r="Z161" s="10" t="str">
        <f>IF($B161=1,"",IF(AND(TrackingWorksheet!$L166&lt;&gt;"", TrackingWorksheet!$L166&gt;=WeeklySummary!$C$6,TrackingWorksheet!$L166&lt;=WeeklySummary!$C$7,OR(TrackingWorksheet!$H166=Lists!$D$6,TrackingWorksheet!$J166=Lists!$D$6)), 1, 0))</f>
        <v/>
      </c>
      <c r="AA161" s="19" t="str">
        <f>IF(B161=1,"",IF(AND(TrackingWorksheet!M166&lt;&gt;"",TrackingWorksheet!M166&lt;=WeeklySummary!$C$7),1,0)*D161)</f>
        <v/>
      </c>
      <c r="AB161" s="19" t="str">
        <f>IF(B161=1,"",IF(AND(TrackingWorksheet!N166&lt;&gt;"",TrackingWorksheet!N166&lt;=WeeklySummary!$C$7),1,0)*D161)</f>
        <v/>
      </c>
      <c r="AC161" s="19" t="str">
        <f>IF(B161=1,"",TrackingWorksheet!T166)</f>
        <v/>
      </c>
      <c r="AD161" s="19" t="str">
        <f>IF(B161=1,"",IF(D161*AND(TrackingWorksheet!S166&gt;=Calculations!$BD$3,TrackingWorksheet!U166="",TrackingWorksheet!K166="YES"),1,0))</f>
        <v/>
      </c>
      <c r="AE161" s="19" t="str">
        <f>IF($B161=1,"",IF(AND(TrackingWorksheet!$S166&gt;$BE$3,TrackingWorksheet!$T166=Lists!$P$4),1, 0)*D161)</f>
        <v/>
      </c>
      <c r="AF161" s="19" t="str">
        <f>IF($B161=1,"",IF(AND(TrackingWorksheet!$U166&gt;$BE$3,TrackingWorksheet!$V166=Lists!$P$4),1, 0)*D161)</f>
        <v/>
      </c>
      <c r="AG161" s="19" t="str">
        <f>IF($B161=1,"",IF(AND(TrackingWorksheet!$W166&gt;$BE$3,TrackingWorksheet!$X166=Lists!$P$4),1, 0)*D161)</f>
        <v/>
      </c>
      <c r="AH161" s="19" t="str">
        <f>IF($B161=1,"",IF(AND(TrackingWorksheet!$Y166&gt;$BE$3,TrackingWorksheet!$Z166=Lists!$P$4),1, 0)*D161)</f>
        <v/>
      </c>
      <c r="AI161" s="19" t="str">
        <f>IF($B161=1,"",IF(AND(TrackingWorksheet!$AA166&gt;$BE$3,TrackingWorksheet!$AB166=Lists!$P$4),1, 0)*D161)</f>
        <v/>
      </c>
      <c r="AJ161" s="19" t="str">
        <f>IF($B161=1,"",IF(AND(TrackingWorksheet!$S166&gt;$BE$3,TrackingWorksheet!$T166=Lists!$P$5),1, 0)*D161)</f>
        <v/>
      </c>
      <c r="AK161" s="19" t="str">
        <f>IF($B161=1,"",IF(AND(TrackingWorksheet!$U166&gt;$BE$3,TrackingWorksheet!$V166=Lists!$P$5),1, 0)*D161)</f>
        <v/>
      </c>
      <c r="AL161" s="19" t="str">
        <f>IF($B161=1,"",IF(AND(TrackingWorksheet!$W166&gt;$BE$3,TrackingWorksheet!$X166=Lists!$P$5),1, 0)*D161)</f>
        <v/>
      </c>
      <c r="AM161" s="19" t="str">
        <f>IF($B161=1,"",IF(AND(TrackingWorksheet!$Y166&gt;$BE$3,TrackingWorksheet!$Z166=Lists!$P$5),1, 0)*D161)</f>
        <v/>
      </c>
      <c r="AN161" s="19" t="str">
        <f>IF($B161=1,"",IF(AND(TrackingWorksheet!$AA166&gt;$BE$3,TrackingWorksheet!$AB166=Lists!$P$5),1, 0)*D161)</f>
        <v/>
      </c>
      <c r="AO161" s="19" t="str">
        <f>IF($B161=1,"",IF(AND(TrackingWorksheet!$S166&gt;$BE$3,TrackingWorksheet!$T166=Lists!$P$6),1, 0)*D161)</f>
        <v/>
      </c>
      <c r="AP161" s="19" t="str">
        <f>IF($B161=1,"",IF(AND(TrackingWorksheet!$U166&gt;$BE$3,TrackingWorksheet!$V166=Lists!$P$6),1, 0)*D161)</f>
        <v/>
      </c>
      <c r="AQ161" s="19" t="str">
        <f>IF($B161=1,"",IF(AND(TrackingWorksheet!$W166&gt;$BE$3,TrackingWorksheet!$X166=Lists!$P$6),1, 0)*D161)</f>
        <v/>
      </c>
      <c r="AR161" s="19" t="str">
        <f>IF($B161=1,"",IF(AND(TrackingWorksheet!$Y166&gt;$BE$3,TrackingWorksheet!$Z166=Lists!$P$6),1, 0)*D161)</f>
        <v/>
      </c>
      <c r="AS161" s="19" t="str">
        <f>IF($B161=1,"",IF(AND(TrackingWorksheet!$AA166&gt;$BE$3,TrackingWorksheet!$AB166=Lists!$P$6),1, 0)*D161)</f>
        <v/>
      </c>
      <c r="AT161" s="19">
        <f t="shared" si="41"/>
        <v>0</v>
      </c>
      <c r="AU161" s="19" t="str">
        <f>IF(B161=1,"",IF(AND(TrackingWorksheet!K166="",TrackingWorksheet!M166="", TrackingWorksheet!N166="", TrackingWorksheet!S166="", TrackingWorksheet!V166="", TrackingWorksheet!W166="", TrackingWorksheet!Y166="", TrackingWorksheet!AA166="", V161=1),1,0)*D161)</f>
        <v/>
      </c>
      <c r="AV161" s="19" t="str">
        <f>IF(B161=1,"",IF(D161*AND(TrackingWorksheet!U166&gt;Calculations!$BE$3,TrackingWorksheet!K166="YES"),1,0))</f>
        <v/>
      </c>
      <c r="AW161" s="19" t="str">
        <f>IF(B161=1,"",IF(D161*AND(TrackingWorksheet!W166&gt;Calculations!$BE$3,TrackingWorksheet!K166="YES"),1,0))</f>
        <v/>
      </c>
      <c r="AX161" s="19">
        <f t="shared" si="42"/>
        <v>0</v>
      </c>
      <c r="AY161" s="19">
        <f t="shared" si="38"/>
        <v>0</v>
      </c>
      <c r="AZ161" s="27" t="str">
        <f>IF(B161=1,"",IF(TrackingWorksheet!Q166="","",TrackingWorksheet!Q166))</f>
        <v/>
      </c>
      <c r="BB161" s="4"/>
      <c r="BC161" s="4"/>
      <c r="BD161" s="4"/>
      <c r="BE161" s="4"/>
      <c r="BF161" s="4"/>
      <c r="BG161" s="4" t="str">
        <f>IF(B161=1,"",IF(AND(N161=1,TrackingWorksheet!$I166+14&lt;=WeeklySummary!$C$7),1,0))</f>
        <v/>
      </c>
      <c r="BH161" s="4" t="str">
        <f>IF(B161=1,"",IF(AND(R161=1,TrackingWorksheet!$I166+14&lt;=WeeklySummary!$C$7),1,0))</f>
        <v/>
      </c>
      <c r="BI161" s="4" t="str">
        <f>IF(B161=1,"",IF(AND(J161=1,TrackingWorksheet!$G166+14&lt;=WeeklySummary!$C$7),1,0))</f>
        <v/>
      </c>
      <c r="BJ161" s="4" t="str">
        <f>IF(B161=1,"",IF(AND(T161=1,TrackingWorksheet!$I166+14&lt;=WeeklySummary!$C$7),1,0))</f>
        <v/>
      </c>
      <c r="BK161" s="4" t="str">
        <f>IF(B161=1,"",IF(AND(T161=1,TrackingWorksheet!$G166+14&lt;=WeeklySummary!$C$7),1,0))</f>
        <v/>
      </c>
      <c r="BL161" s="4">
        <f t="shared" si="51"/>
        <v>0</v>
      </c>
    </row>
    <row r="162" spans="2:64" x14ac:dyDescent="0.25">
      <c r="B162" s="27">
        <f>IF(AND(ISBLANK(TrackingWorksheet!B167),ISBLANK(TrackingWorksheet!C167),ISBLANK(TrackingWorksheet!G167),ISBLANK(TrackingWorksheet!H167),
ISBLANK(TrackingWorksheet!I167),ISBLANK(TrackingWorksheet!J167),ISBLANK(TrackingWorksheet!M167),
ISBLANK(TrackingWorksheet!N169)),1,0)</f>
        <v>1</v>
      </c>
      <c r="C162" s="12" t="str">
        <f>IF(B162=1,"",TrackingWorksheet!F167)</f>
        <v/>
      </c>
      <c r="D162" s="20" t="str">
        <f>IF(B162=1,"",IF(AND(TrackingWorksheet!B167&lt;&gt;"",TrackingWorksheet!B167&lt;=WeeklySummary!$C$7,OR(TrackingWorksheet!C167="",TrackingWorksheet!C167&gt;=WeeklySummary!$C$6)),1,0))</f>
        <v/>
      </c>
      <c r="E162" s="10" t="str">
        <f>IF(B162=1,"",IF(AND(TrackingWorksheet!G167 &lt;&gt;"",TrackingWorksheet!G167&lt;=WeeklySummary!$C$7, TrackingWorksheet!H167=Lists!$D$4), "Y", "N"))</f>
        <v/>
      </c>
      <c r="F162" s="10" t="str">
        <f>IF(B162=1,"",IF(AND(TrackingWorksheet!I167 &lt;&gt;"", TrackingWorksheet!I167&lt;=WeeklySummary!$C$7, TrackingWorksheet!J167=Lists!$D$4), "Y", "N"))</f>
        <v/>
      </c>
      <c r="G162" s="10" t="str">
        <f>IF(B162=1,"",IF(AND(TrackingWorksheet!G167 &lt;&gt;"",TrackingWorksheet!G167&lt;=WeeklySummary!$C$7, TrackingWorksheet!H167=Lists!$D$5), "Y", "N"))</f>
        <v/>
      </c>
      <c r="H162" s="10" t="str">
        <f>IF(B162=1,"",IF(AND(TrackingWorksheet!I167 &lt;&gt;"", TrackingWorksheet!I167&lt;=WeeklySummary!$C$7, TrackingWorksheet!J167=Lists!$D$5), "Y", "N"))</f>
        <v/>
      </c>
      <c r="I162" s="20" t="str">
        <f>IF(B162=1,"",IF(AND(TrackingWorksheet!G167 &lt;&gt;"", TrackingWorksheet!G167&lt;=WeeklySummary!$C$7, TrackingWorksheet!H167=Lists!$D$6), 1, 0))</f>
        <v/>
      </c>
      <c r="J162" s="20" t="str">
        <f t="shared" si="43"/>
        <v/>
      </c>
      <c r="K162" s="10" t="str">
        <f>IF(B162=1,"",IF(AND(TrackingWorksheet!I167&lt;=WeeklySummary!$C$7,TrackingWorksheet!K167="YES"),0,IF(AND(AND(OR(E162="Y",F162="Y"),E162&lt;&gt;F162),G162&lt;&gt;"Y", H162&lt;&gt;"Y"), 1, 0)))</f>
        <v/>
      </c>
      <c r="L162" s="20" t="str">
        <f t="shared" si="44"/>
        <v/>
      </c>
      <c r="M162" s="10" t="str">
        <f t="shared" si="45"/>
        <v/>
      </c>
      <c r="N162" s="20" t="str">
        <f t="shared" si="46"/>
        <v/>
      </c>
      <c r="O162" s="10" t="str">
        <f>IF(B162=1,"",IF(AND(TrackingWorksheet!I167&lt;=WeeklySummary!$C$7,TrackingWorksheet!K167="YES"),0,IF(AND(AND(OR(G162="Y",H162="Y"),G162&lt;&gt;H162),E162&lt;&gt;"Y", F162&lt;&gt;"Y"), 1, 0)))</f>
        <v/>
      </c>
      <c r="P162" s="20" t="str">
        <f t="shared" si="47"/>
        <v/>
      </c>
      <c r="Q162" s="10" t="str">
        <f t="shared" si="48"/>
        <v/>
      </c>
      <c r="R162" s="10" t="str">
        <f t="shared" si="49"/>
        <v/>
      </c>
      <c r="S162" s="10" t="str">
        <f>IF(B162=1,"",IF(AND(OR(AND(TrackingWorksheet!H167=Lists!$D$7,TrackingWorksheet!H167=TrackingWorksheet!J167),TrackingWorksheet!H167&lt;&gt;TrackingWorksheet!J167),TrackingWorksheet!K167="YES",TrackingWorksheet!H167&lt;&gt;Lists!$D$6,TrackingWorksheet!G167&lt;=WeeklySummary!$C$7,TrackingWorksheet!I167&lt;=WeeklySummary!$C$7),1,0))</f>
        <v/>
      </c>
      <c r="T162" s="10" t="str">
        <f t="shared" si="50"/>
        <v/>
      </c>
      <c r="U162" s="10" t="str">
        <f>IF($B162=1,"",IF(TrackingWorksheet!$K167="YES",1, 0)*D162)</f>
        <v/>
      </c>
      <c r="V162" s="20">
        <f t="shared" si="39"/>
        <v>0</v>
      </c>
      <c r="W162" s="20">
        <f t="shared" si="40"/>
        <v>0</v>
      </c>
      <c r="X162" s="10" t="str">
        <f>IF($B162=1,"",IF(AND(TrackingWorksheet!$L167&lt;&gt;"", TrackingWorksheet!$L167&gt;=WeeklySummary!$C$6,TrackingWorksheet!$L167&lt;=WeeklySummary!$C$7,OR(TrackingWorksheet!$H167=Lists!$D$4,TrackingWorksheet!$J167=Lists!$D$4)), 1, 0))</f>
        <v/>
      </c>
      <c r="Y162" s="10" t="str">
        <f>IF($B162=1,"",IF(AND(TrackingWorksheet!$L167&lt;&gt;"", TrackingWorksheet!$L167&gt;=WeeklySummary!$C$6,TrackingWorksheet!$L167&lt;=WeeklySummary!$C$7,OR(TrackingWorksheet!$H167=Lists!$D$5,TrackingWorksheet!$J167=Lists!$D$5)), 1, 0))</f>
        <v/>
      </c>
      <c r="Z162" s="10" t="str">
        <f>IF($B162=1,"",IF(AND(TrackingWorksheet!$L167&lt;&gt;"", TrackingWorksheet!$L167&gt;=WeeklySummary!$C$6,TrackingWorksheet!$L167&lt;=WeeklySummary!$C$7,OR(TrackingWorksheet!$H167=Lists!$D$6,TrackingWorksheet!$J167=Lists!$D$6)), 1, 0))</f>
        <v/>
      </c>
      <c r="AA162" s="19" t="str">
        <f>IF(B162=1,"",IF(AND(TrackingWorksheet!M167&lt;&gt;"",TrackingWorksheet!M167&lt;=WeeklySummary!$C$7),1,0)*D162)</f>
        <v/>
      </c>
      <c r="AB162" s="19" t="str">
        <f>IF(B162=1,"",IF(AND(TrackingWorksheet!N167&lt;&gt;"",TrackingWorksheet!N167&lt;=WeeklySummary!$C$7),1,0)*D162)</f>
        <v/>
      </c>
      <c r="AC162" s="19" t="str">
        <f>IF(B162=1,"",TrackingWorksheet!T167)</f>
        <v/>
      </c>
      <c r="AD162" s="19" t="str">
        <f>IF(B162=1,"",IF(D162*AND(TrackingWorksheet!S167&gt;=Calculations!$BD$3,TrackingWorksheet!U167="",TrackingWorksheet!K167="YES"),1,0))</f>
        <v/>
      </c>
      <c r="AE162" s="19" t="str">
        <f>IF($B162=1,"",IF(AND(TrackingWorksheet!$S167&gt;$BE$3,TrackingWorksheet!$T167=Lists!$P$4),1, 0)*D162)</f>
        <v/>
      </c>
      <c r="AF162" s="19" t="str">
        <f>IF($B162=1,"",IF(AND(TrackingWorksheet!$U167&gt;$BE$3,TrackingWorksheet!$V167=Lists!$P$4),1, 0)*D162)</f>
        <v/>
      </c>
      <c r="AG162" s="19" t="str">
        <f>IF($B162=1,"",IF(AND(TrackingWorksheet!$W167&gt;$BE$3,TrackingWorksheet!$X167=Lists!$P$4),1, 0)*D162)</f>
        <v/>
      </c>
      <c r="AH162" s="19" t="str">
        <f>IF($B162=1,"",IF(AND(TrackingWorksheet!$Y167&gt;$BE$3,TrackingWorksheet!$Z167=Lists!$P$4),1, 0)*D162)</f>
        <v/>
      </c>
      <c r="AI162" s="19" t="str">
        <f>IF($B162=1,"",IF(AND(TrackingWorksheet!$AA167&gt;$BE$3,TrackingWorksheet!$AB167=Lists!$P$4),1, 0)*D162)</f>
        <v/>
      </c>
      <c r="AJ162" s="19" t="str">
        <f>IF($B162=1,"",IF(AND(TrackingWorksheet!$S167&gt;$BE$3,TrackingWorksheet!$T167=Lists!$P$5),1, 0)*D162)</f>
        <v/>
      </c>
      <c r="AK162" s="19" t="str">
        <f>IF($B162=1,"",IF(AND(TrackingWorksheet!$U167&gt;$BE$3,TrackingWorksheet!$V167=Lists!$P$5),1, 0)*D162)</f>
        <v/>
      </c>
      <c r="AL162" s="19" t="str">
        <f>IF($B162=1,"",IF(AND(TrackingWorksheet!$W167&gt;$BE$3,TrackingWorksheet!$X167=Lists!$P$5),1, 0)*D162)</f>
        <v/>
      </c>
      <c r="AM162" s="19" t="str">
        <f>IF($B162=1,"",IF(AND(TrackingWorksheet!$Y167&gt;$BE$3,TrackingWorksheet!$Z167=Lists!$P$5),1, 0)*D162)</f>
        <v/>
      </c>
      <c r="AN162" s="19" t="str">
        <f>IF($B162=1,"",IF(AND(TrackingWorksheet!$AA167&gt;$BE$3,TrackingWorksheet!$AB167=Lists!$P$5),1, 0)*D162)</f>
        <v/>
      </c>
      <c r="AO162" s="19" t="str">
        <f>IF($B162=1,"",IF(AND(TrackingWorksheet!$S167&gt;$BE$3,TrackingWorksheet!$T167=Lists!$P$6),1, 0)*D162)</f>
        <v/>
      </c>
      <c r="AP162" s="19" t="str">
        <f>IF($B162=1,"",IF(AND(TrackingWorksheet!$U167&gt;$BE$3,TrackingWorksheet!$V167=Lists!$P$6),1, 0)*D162)</f>
        <v/>
      </c>
      <c r="AQ162" s="19" t="str">
        <f>IF($B162=1,"",IF(AND(TrackingWorksheet!$W167&gt;$BE$3,TrackingWorksheet!$X167=Lists!$P$6),1, 0)*D162)</f>
        <v/>
      </c>
      <c r="AR162" s="19" t="str">
        <f>IF($B162=1,"",IF(AND(TrackingWorksheet!$Y167&gt;$BE$3,TrackingWorksheet!$Z167=Lists!$P$6),1, 0)*D162)</f>
        <v/>
      </c>
      <c r="AS162" s="19" t="str">
        <f>IF($B162=1,"",IF(AND(TrackingWorksheet!$AA167&gt;$BE$3,TrackingWorksheet!$AB167=Lists!$P$6),1, 0)*D162)</f>
        <v/>
      </c>
      <c r="AT162" s="19">
        <f t="shared" si="41"/>
        <v>0</v>
      </c>
      <c r="AU162" s="19" t="str">
        <f>IF(B162=1,"",IF(AND(TrackingWorksheet!K167="",TrackingWorksheet!M167="", TrackingWorksheet!N167="", TrackingWorksheet!S167="", TrackingWorksheet!V167="", TrackingWorksheet!W167="", TrackingWorksheet!Y167="", TrackingWorksheet!AA167="", V162=1),1,0)*D162)</f>
        <v/>
      </c>
      <c r="AV162" s="19" t="str">
        <f>IF(B162=1,"",IF(D162*AND(TrackingWorksheet!U167&gt;Calculations!$BE$3,TrackingWorksheet!K167="YES"),1,0))</f>
        <v/>
      </c>
      <c r="AW162" s="19" t="str">
        <f>IF(B162=1,"",IF(D162*AND(TrackingWorksheet!W167&gt;Calculations!$BE$3,TrackingWorksheet!K167="YES"),1,0))</f>
        <v/>
      </c>
      <c r="AX162" s="19">
        <f t="shared" si="42"/>
        <v>0</v>
      </c>
      <c r="AY162" s="19">
        <f t="shared" si="38"/>
        <v>0</v>
      </c>
      <c r="AZ162" s="27" t="str">
        <f>IF(B162=1,"",IF(TrackingWorksheet!Q167="","",TrackingWorksheet!Q167))</f>
        <v/>
      </c>
      <c r="BB162" s="4"/>
      <c r="BC162" s="4"/>
      <c r="BD162" s="4"/>
      <c r="BE162" s="4"/>
      <c r="BF162" s="4"/>
      <c r="BG162" s="4" t="str">
        <f>IF(B162=1,"",IF(AND(N162=1,TrackingWorksheet!$I167+14&lt;=WeeklySummary!$C$7),1,0))</f>
        <v/>
      </c>
      <c r="BH162" s="4" t="str">
        <f>IF(B162=1,"",IF(AND(R162=1,TrackingWorksheet!$I167+14&lt;=WeeklySummary!$C$7),1,0))</f>
        <v/>
      </c>
      <c r="BI162" s="4" t="str">
        <f>IF(B162=1,"",IF(AND(J162=1,TrackingWorksheet!$G167+14&lt;=WeeklySummary!$C$7),1,0))</f>
        <v/>
      </c>
      <c r="BJ162" s="4" t="str">
        <f>IF(B162=1,"",IF(AND(T162=1,TrackingWorksheet!$I167+14&lt;=WeeklySummary!$C$7),1,0))</f>
        <v/>
      </c>
      <c r="BK162" s="4" t="str">
        <f>IF(B162=1,"",IF(AND(T162=1,TrackingWorksheet!$G167+14&lt;=WeeklySummary!$C$7),1,0))</f>
        <v/>
      </c>
      <c r="BL162" s="4">
        <f t="shared" si="51"/>
        <v>0</v>
      </c>
    </row>
    <row r="163" spans="2:64" x14ac:dyDescent="0.25">
      <c r="B163" s="27">
        <f>IF(AND(ISBLANK(TrackingWorksheet!B168),ISBLANK(TrackingWorksheet!C168),ISBLANK(TrackingWorksheet!G168),ISBLANK(TrackingWorksheet!H168),
ISBLANK(TrackingWorksheet!I168),ISBLANK(TrackingWorksheet!J168),ISBLANK(TrackingWorksheet!M168),
ISBLANK(TrackingWorksheet!N170)),1,0)</f>
        <v>1</v>
      </c>
      <c r="C163" s="12" t="str">
        <f>IF(B163=1,"",TrackingWorksheet!F168)</f>
        <v/>
      </c>
      <c r="D163" s="20" t="str">
        <f>IF(B163=1,"",IF(AND(TrackingWorksheet!B168&lt;&gt;"",TrackingWorksheet!B168&lt;=WeeklySummary!$C$7,OR(TrackingWorksheet!C168="",TrackingWorksheet!C168&gt;=WeeklySummary!$C$6)),1,0))</f>
        <v/>
      </c>
      <c r="E163" s="10" t="str">
        <f>IF(B163=1,"",IF(AND(TrackingWorksheet!G168 &lt;&gt;"",TrackingWorksheet!G168&lt;=WeeklySummary!$C$7, TrackingWorksheet!H168=Lists!$D$4), "Y", "N"))</f>
        <v/>
      </c>
      <c r="F163" s="10" t="str">
        <f>IF(B163=1,"",IF(AND(TrackingWorksheet!I168 &lt;&gt;"", TrackingWorksheet!I168&lt;=WeeklySummary!$C$7, TrackingWorksheet!J168=Lists!$D$4), "Y", "N"))</f>
        <v/>
      </c>
      <c r="G163" s="10" t="str">
        <f>IF(B163=1,"",IF(AND(TrackingWorksheet!G168 &lt;&gt;"",TrackingWorksheet!G168&lt;=WeeklySummary!$C$7, TrackingWorksheet!H168=Lists!$D$5), "Y", "N"))</f>
        <v/>
      </c>
      <c r="H163" s="10" t="str">
        <f>IF(B163=1,"",IF(AND(TrackingWorksheet!I168 &lt;&gt;"", TrackingWorksheet!I168&lt;=WeeklySummary!$C$7, TrackingWorksheet!J168=Lists!$D$5), "Y", "N"))</f>
        <v/>
      </c>
      <c r="I163" s="20" t="str">
        <f>IF(B163=1,"",IF(AND(TrackingWorksheet!G168 &lt;&gt;"", TrackingWorksheet!G168&lt;=WeeklySummary!$C$7, TrackingWorksheet!H168=Lists!$D$6), 1, 0))</f>
        <v/>
      </c>
      <c r="J163" s="20" t="str">
        <f t="shared" si="43"/>
        <v/>
      </c>
      <c r="K163" s="10" t="str">
        <f>IF(B163=1,"",IF(AND(TrackingWorksheet!I168&lt;=WeeklySummary!$C$7,TrackingWorksheet!K168="YES"),0,IF(AND(AND(OR(E163="Y",F163="Y"),E163&lt;&gt;F163),G163&lt;&gt;"Y", H163&lt;&gt;"Y"), 1, 0)))</f>
        <v/>
      </c>
      <c r="L163" s="20" t="str">
        <f t="shared" si="44"/>
        <v/>
      </c>
      <c r="M163" s="10" t="str">
        <f t="shared" si="45"/>
        <v/>
      </c>
      <c r="N163" s="20" t="str">
        <f t="shared" si="46"/>
        <v/>
      </c>
      <c r="O163" s="10" t="str">
        <f>IF(B163=1,"",IF(AND(TrackingWorksheet!I168&lt;=WeeklySummary!$C$7,TrackingWorksheet!K168="YES"),0,IF(AND(AND(OR(G163="Y",H163="Y"),G163&lt;&gt;H163),E163&lt;&gt;"Y", F163&lt;&gt;"Y"), 1, 0)))</f>
        <v/>
      </c>
      <c r="P163" s="20" t="str">
        <f t="shared" si="47"/>
        <v/>
      </c>
      <c r="Q163" s="10" t="str">
        <f t="shared" si="48"/>
        <v/>
      </c>
      <c r="R163" s="10" t="str">
        <f t="shared" si="49"/>
        <v/>
      </c>
      <c r="S163" s="10" t="str">
        <f>IF(B163=1,"",IF(AND(OR(AND(TrackingWorksheet!H168=Lists!$D$7,TrackingWorksheet!H168=TrackingWorksheet!J168),TrackingWorksheet!H168&lt;&gt;TrackingWorksheet!J168),TrackingWorksheet!K168="YES",TrackingWorksheet!H168&lt;&gt;Lists!$D$6,TrackingWorksheet!G168&lt;=WeeklySummary!$C$7,TrackingWorksheet!I168&lt;=WeeklySummary!$C$7),1,0))</f>
        <v/>
      </c>
      <c r="T163" s="10" t="str">
        <f t="shared" si="50"/>
        <v/>
      </c>
      <c r="U163" s="10" t="str">
        <f>IF($B163=1,"",IF(TrackingWorksheet!$K168="YES",1, 0)*D163)</f>
        <v/>
      </c>
      <c r="V163" s="20">
        <f t="shared" si="39"/>
        <v>0</v>
      </c>
      <c r="W163" s="20">
        <f t="shared" si="40"/>
        <v>0</v>
      </c>
      <c r="X163" s="10" t="str">
        <f>IF($B163=1,"",IF(AND(TrackingWorksheet!$L168&lt;&gt;"", TrackingWorksheet!$L168&gt;=WeeklySummary!$C$6,TrackingWorksheet!$L168&lt;=WeeklySummary!$C$7,OR(TrackingWorksheet!$H168=Lists!$D$4,TrackingWorksheet!$J168=Lists!$D$4)), 1, 0))</f>
        <v/>
      </c>
      <c r="Y163" s="10" t="str">
        <f>IF($B163=1,"",IF(AND(TrackingWorksheet!$L168&lt;&gt;"", TrackingWorksheet!$L168&gt;=WeeklySummary!$C$6,TrackingWorksheet!$L168&lt;=WeeklySummary!$C$7,OR(TrackingWorksheet!$H168=Lists!$D$5,TrackingWorksheet!$J168=Lists!$D$5)), 1, 0))</f>
        <v/>
      </c>
      <c r="Z163" s="10" t="str">
        <f>IF($B163=1,"",IF(AND(TrackingWorksheet!$L168&lt;&gt;"", TrackingWorksheet!$L168&gt;=WeeklySummary!$C$6,TrackingWorksheet!$L168&lt;=WeeklySummary!$C$7,OR(TrackingWorksheet!$H168=Lists!$D$6,TrackingWorksheet!$J168=Lists!$D$6)), 1, 0))</f>
        <v/>
      </c>
      <c r="AA163" s="19" t="str">
        <f>IF(B163=1,"",IF(AND(TrackingWorksheet!M168&lt;&gt;"",TrackingWorksheet!M168&lt;=WeeklySummary!$C$7),1,0)*D163)</f>
        <v/>
      </c>
      <c r="AB163" s="19" t="str">
        <f>IF(B163=1,"",IF(AND(TrackingWorksheet!N168&lt;&gt;"",TrackingWorksheet!N168&lt;=WeeklySummary!$C$7),1,0)*D163)</f>
        <v/>
      </c>
      <c r="AC163" s="19" t="str">
        <f>IF(B163=1,"",TrackingWorksheet!T168)</f>
        <v/>
      </c>
      <c r="AD163" s="19" t="str">
        <f>IF(B163=1,"",IF(D163*AND(TrackingWorksheet!S168&gt;=Calculations!$BD$3,TrackingWorksheet!U168="",TrackingWorksheet!K168="YES"),1,0))</f>
        <v/>
      </c>
      <c r="AE163" s="19" t="str">
        <f>IF($B163=1,"",IF(AND(TrackingWorksheet!$S168&gt;$BE$3,TrackingWorksheet!$T168=Lists!$P$4),1, 0)*D163)</f>
        <v/>
      </c>
      <c r="AF163" s="19" t="str">
        <f>IF($B163=1,"",IF(AND(TrackingWorksheet!$U168&gt;$BE$3,TrackingWorksheet!$V168=Lists!$P$4),1, 0)*D163)</f>
        <v/>
      </c>
      <c r="AG163" s="19" t="str">
        <f>IF($B163=1,"",IF(AND(TrackingWorksheet!$W168&gt;$BE$3,TrackingWorksheet!$X168=Lists!$P$4),1, 0)*D163)</f>
        <v/>
      </c>
      <c r="AH163" s="19" t="str">
        <f>IF($B163=1,"",IF(AND(TrackingWorksheet!$Y168&gt;$BE$3,TrackingWorksheet!$Z168=Lists!$P$4),1, 0)*D163)</f>
        <v/>
      </c>
      <c r="AI163" s="19" t="str">
        <f>IF($B163=1,"",IF(AND(TrackingWorksheet!$AA168&gt;$BE$3,TrackingWorksheet!$AB168=Lists!$P$4),1, 0)*D163)</f>
        <v/>
      </c>
      <c r="AJ163" s="19" t="str">
        <f>IF($B163=1,"",IF(AND(TrackingWorksheet!$S168&gt;$BE$3,TrackingWorksheet!$T168=Lists!$P$5),1, 0)*D163)</f>
        <v/>
      </c>
      <c r="AK163" s="19" t="str">
        <f>IF($B163=1,"",IF(AND(TrackingWorksheet!$U168&gt;$BE$3,TrackingWorksheet!$V168=Lists!$P$5),1, 0)*D163)</f>
        <v/>
      </c>
      <c r="AL163" s="19" t="str">
        <f>IF($B163=1,"",IF(AND(TrackingWorksheet!$W168&gt;$BE$3,TrackingWorksheet!$X168=Lists!$P$5),1, 0)*D163)</f>
        <v/>
      </c>
      <c r="AM163" s="19" t="str">
        <f>IF($B163=1,"",IF(AND(TrackingWorksheet!$Y168&gt;$BE$3,TrackingWorksheet!$Z168=Lists!$P$5),1, 0)*D163)</f>
        <v/>
      </c>
      <c r="AN163" s="19" t="str">
        <f>IF($B163=1,"",IF(AND(TrackingWorksheet!$AA168&gt;$BE$3,TrackingWorksheet!$AB168=Lists!$P$5),1, 0)*D163)</f>
        <v/>
      </c>
      <c r="AO163" s="19" t="str">
        <f>IF($B163=1,"",IF(AND(TrackingWorksheet!$S168&gt;$BE$3,TrackingWorksheet!$T168=Lists!$P$6),1, 0)*D163)</f>
        <v/>
      </c>
      <c r="AP163" s="19" t="str">
        <f>IF($B163=1,"",IF(AND(TrackingWorksheet!$U168&gt;$BE$3,TrackingWorksheet!$V168=Lists!$P$6),1, 0)*D163)</f>
        <v/>
      </c>
      <c r="AQ163" s="19" t="str">
        <f>IF($B163=1,"",IF(AND(TrackingWorksheet!$W168&gt;$BE$3,TrackingWorksheet!$X168=Lists!$P$6),1, 0)*D163)</f>
        <v/>
      </c>
      <c r="AR163" s="19" t="str">
        <f>IF($B163=1,"",IF(AND(TrackingWorksheet!$Y168&gt;$BE$3,TrackingWorksheet!$Z168=Lists!$P$6),1, 0)*D163)</f>
        <v/>
      </c>
      <c r="AS163" s="19" t="str">
        <f>IF($B163=1,"",IF(AND(TrackingWorksheet!$AA168&gt;$BE$3,TrackingWorksheet!$AB168=Lists!$P$6),1, 0)*D163)</f>
        <v/>
      </c>
      <c r="AT163" s="19">
        <f t="shared" si="41"/>
        <v>0</v>
      </c>
      <c r="AU163" s="19" t="str">
        <f>IF(B163=1,"",IF(AND(TrackingWorksheet!K168="",TrackingWorksheet!M168="", TrackingWorksheet!N168="", TrackingWorksheet!S168="", TrackingWorksheet!V168="", TrackingWorksheet!W168="", TrackingWorksheet!Y168="", TrackingWorksheet!AA168="", V163=1),1,0)*D163)</f>
        <v/>
      </c>
      <c r="AV163" s="19" t="str">
        <f>IF(B163=1,"",IF(D163*AND(TrackingWorksheet!U168&gt;Calculations!$BE$3,TrackingWorksheet!K168="YES"),1,0))</f>
        <v/>
      </c>
      <c r="AW163" s="19" t="str">
        <f>IF(B163=1,"",IF(D163*AND(TrackingWorksheet!W168&gt;Calculations!$BE$3,TrackingWorksheet!K168="YES"),1,0))</f>
        <v/>
      </c>
      <c r="AX163" s="19">
        <f t="shared" si="42"/>
        <v>0</v>
      </c>
      <c r="AY163" s="19">
        <f t="shared" si="38"/>
        <v>0</v>
      </c>
      <c r="AZ163" s="27" t="str">
        <f>IF(B163=1,"",IF(TrackingWorksheet!Q168="","",TrackingWorksheet!Q168))</f>
        <v/>
      </c>
      <c r="BB163" s="4"/>
      <c r="BC163" s="4"/>
      <c r="BD163" s="4"/>
      <c r="BE163" s="4"/>
      <c r="BF163" s="4"/>
      <c r="BG163" s="4" t="str">
        <f>IF(B163=1,"",IF(AND(N163=1,TrackingWorksheet!$I168+14&lt;=WeeklySummary!$C$7),1,0))</f>
        <v/>
      </c>
      <c r="BH163" s="4" t="str">
        <f>IF(B163=1,"",IF(AND(R163=1,TrackingWorksheet!$I168+14&lt;=WeeklySummary!$C$7),1,0))</f>
        <v/>
      </c>
      <c r="BI163" s="4" t="str">
        <f>IF(B163=1,"",IF(AND(J163=1,TrackingWorksheet!$G168+14&lt;=WeeklySummary!$C$7),1,0))</f>
        <v/>
      </c>
      <c r="BJ163" s="4" t="str">
        <f>IF(B163=1,"",IF(AND(T163=1,TrackingWorksheet!$I168+14&lt;=WeeklySummary!$C$7),1,0))</f>
        <v/>
      </c>
      <c r="BK163" s="4" t="str">
        <f>IF(B163=1,"",IF(AND(T163=1,TrackingWorksheet!$G168+14&lt;=WeeklySummary!$C$7),1,0))</f>
        <v/>
      </c>
      <c r="BL163" s="4">
        <f t="shared" si="51"/>
        <v>0</v>
      </c>
    </row>
    <row r="164" spans="2:64" x14ac:dyDescent="0.25">
      <c r="B164" s="27">
        <f>IF(AND(ISBLANK(TrackingWorksheet!B169),ISBLANK(TrackingWorksheet!C169),ISBLANK(TrackingWorksheet!G169),ISBLANK(TrackingWorksheet!H169),
ISBLANK(TrackingWorksheet!I169),ISBLANK(TrackingWorksheet!J169),ISBLANK(TrackingWorksheet!M169),
ISBLANK(TrackingWorksheet!N171)),1,0)</f>
        <v>1</v>
      </c>
      <c r="C164" s="12" t="str">
        <f>IF(B164=1,"",TrackingWorksheet!F169)</f>
        <v/>
      </c>
      <c r="D164" s="20" t="str">
        <f>IF(B164=1,"",IF(AND(TrackingWorksheet!B169&lt;&gt;"",TrackingWorksheet!B169&lt;=WeeklySummary!$C$7,OR(TrackingWorksheet!C169="",TrackingWorksheet!C169&gt;=WeeklySummary!$C$6)),1,0))</f>
        <v/>
      </c>
      <c r="E164" s="10" t="str">
        <f>IF(B164=1,"",IF(AND(TrackingWorksheet!G169 &lt;&gt;"",TrackingWorksheet!G169&lt;=WeeklySummary!$C$7, TrackingWorksheet!H169=Lists!$D$4), "Y", "N"))</f>
        <v/>
      </c>
      <c r="F164" s="10" t="str">
        <f>IF(B164=1,"",IF(AND(TrackingWorksheet!I169 &lt;&gt;"", TrackingWorksheet!I169&lt;=WeeklySummary!$C$7, TrackingWorksheet!J169=Lists!$D$4), "Y", "N"))</f>
        <v/>
      </c>
      <c r="G164" s="10" t="str">
        <f>IF(B164=1,"",IF(AND(TrackingWorksheet!G169 &lt;&gt;"",TrackingWorksheet!G169&lt;=WeeklySummary!$C$7, TrackingWorksheet!H169=Lists!$D$5), "Y", "N"))</f>
        <v/>
      </c>
      <c r="H164" s="10" t="str">
        <f>IF(B164=1,"",IF(AND(TrackingWorksheet!I169 &lt;&gt;"", TrackingWorksheet!I169&lt;=WeeklySummary!$C$7, TrackingWorksheet!J169=Lists!$D$5), "Y", "N"))</f>
        <v/>
      </c>
      <c r="I164" s="20" t="str">
        <f>IF(B164=1,"",IF(AND(TrackingWorksheet!G169 &lt;&gt;"", TrackingWorksheet!G169&lt;=WeeklySummary!$C$7, TrackingWorksheet!H169=Lists!$D$6), 1, 0))</f>
        <v/>
      </c>
      <c r="J164" s="20" t="str">
        <f t="shared" si="43"/>
        <v/>
      </c>
      <c r="K164" s="10" t="str">
        <f>IF(B164=1,"",IF(AND(TrackingWorksheet!I169&lt;=WeeklySummary!$C$7,TrackingWorksheet!K169="YES"),0,IF(AND(AND(OR(E164="Y",F164="Y"),E164&lt;&gt;F164),G164&lt;&gt;"Y", H164&lt;&gt;"Y"), 1, 0)))</f>
        <v/>
      </c>
      <c r="L164" s="20" t="str">
        <f t="shared" si="44"/>
        <v/>
      </c>
      <c r="M164" s="10" t="str">
        <f t="shared" si="45"/>
        <v/>
      </c>
      <c r="N164" s="20" t="str">
        <f t="shared" si="46"/>
        <v/>
      </c>
      <c r="O164" s="10" t="str">
        <f>IF(B164=1,"",IF(AND(TrackingWorksheet!I169&lt;=WeeklySummary!$C$7,TrackingWorksheet!K169="YES"),0,IF(AND(AND(OR(G164="Y",H164="Y"),G164&lt;&gt;H164),E164&lt;&gt;"Y", F164&lt;&gt;"Y"), 1, 0)))</f>
        <v/>
      </c>
      <c r="P164" s="20" t="str">
        <f t="shared" si="47"/>
        <v/>
      </c>
      <c r="Q164" s="10" t="str">
        <f t="shared" si="48"/>
        <v/>
      </c>
      <c r="R164" s="10" t="str">
        <f t="shared" si="49"/>
        <v/>
      </c>
      <c r="S164" s="10" t="str">
        <f>IF(B164=1,"",IF(AND(OR(AND(TrackingWorksheet!H169=Lists!$D$7,TrackingWorksheet!H169=TrackingWorksheet!J169),TrackingWorksheet!H169&lt;&gt;TrackingWorksheet!J169),TrackingWorksheet!K169="YES",TrackingWorksheet!H169&lt;&gt;Lists!$D$6,TrackingWorksheet!G169&lt;=WeeklySummary!$C$7,TrackingWorksheet!I169&lt;=WeeklySummary!$C$7),1,0))</f>
        <v/>
      </c>
      <c r="T164" s="10" t="str">
        <f t="shared" si="50"/>
        <v/>
      </c>
      <c r="U164" s="10" t="str">
        <f>IF($B164=1,"",IF(TrackingWorksheet!$K169="YES",1, 0)*D164)</f>
        <v/>
      </c>
      <c r="V164" s="20">
        <f t="shared" si="39"/>
        <v>0</v>
      </c>
      <c r="W164" s="20">
        <f t="shared" si="40"/>
        <v>0</v>
      </c>
      <c r="X164" s="10" t="str">
        <f>IF($B164=1,"",IF(AND(TrackingWorksheet!$L169&lt;&gt;"", TrackingWorksheet!$L169&gt;=WeeklySummary!$C$6,TrackingWorksheet!$L169&lt;=WeeklySummary!$C$7,OR(TrackingWorksheet!$H169=Lists!$D$4,TrackingWorksheet!$J169=Lists!$D$4)), 1, 0))</f>
        <v/>
      </c>
      <c r="Y164" s="10" t="str">
        <f>IF($B164=1,"",IF(AND(TrackingWorksheet!$L169&lt;&gt;"", TrackingWorksheet!$L169&gt;=WeeklySummary!$C$6,TrackingWorksheet!$L169&lt;=WeeklySummary!$C$7,OR(TrackingWorksheet!$H169=Lists!$D$5,TrackingWorksheet!$J169=Lists!$D$5)), 1, 0))</f>
        <v/>
      </c>
      <c r="Z164" s="10" t="str">
        <f>IF($B164=1,"",IF(AND(TrackingWorksheet!$L169&lt;&gt;"", TrackingWorksheet!$L169&gt;=WeeklySummary!$C$6,TrackingWorksheet!$L169&lt;=WeeklySummary!$C$7,OR(TrackingWorksheet!$H169=Lists!$D$6,TrackingWorksheet!$J169=Lists!$D$6)), 1, 0))</f>
        <v/>
      </c>
      <c r="AA164" s="19" t="str">
        <f>IF(B164=1,"",IF(AND(TrackingWorksheet!M169&lt;&gt;"",TrackingWorksheet!M169&lt;=WeeklySummary!$C$7),1,0)*D164)</f>
        <v/>
      </c>
      <c r="AB164" s="19" t="str">
        <f>IF(B164=1,"",IF(AND(TrackingWorksheet!N169&lt;&gt;"",TrackingWorksheet!N169&lt;=WeeklySummary!$C$7),1,0)*D164)</f>
        <v/>
      </c>
      <c r="AC164" s="19" t="str">
        <f>IF(B164=1,"",TrackingWorksheet!T169)</f>
        <v/>
      </c>
      <c r="AD164" s="19" t="str">
        <f>IF(B164=1,"",IF(D164*AND(TrackingWorksheet!S169&gt;=Calculations!$BD$3,TrackingWorksheet!U169="",TrackingWorksheet!K169="YES"),1,0))</f>
        <v/>
      </c>
      <c r="AE164" s="19" t="str">
        <f>IF($B164=1,"",IF(AND(TrackingWorksheet!$S169&gt;$BE$3,TrackingWorksheet!$T169=Lists!$P$4),1, 0)*D164)</f>
        <v/>
      </c>
      <c r="AF164" s="19" t="str">
        <f>IF($B164=1,"",IF(AND(TrackingWorksheet!$U169&gt;$BE$3,TrackingWorksheet!$V169=Lists!$P$4),1, 0)*D164)</f>
        <v/>
      </c>
      <c r="AG164" s="19" t="str">
        <f>IF($B164=1,"",IF(AND(TrackingWorksheet!$W169&gt;$BE$3,TrackingWorksheet!$X169=Lists!$P$4),1, 0)*D164)</f>
        <v/>
      </c>
      <c r="AH164" s="19" t="str">
        <f>IF($B164=1,"",IF(AND(TrackingWorksheet!$Y169&gt;$BE$3,TrackingWorksheet!$Z169=Lists!$P$4),1, 0)*D164)</f>
        <v/>
      </c>
      <c r="AI164" s="19" t="str">
        <f>IF($B164=1,"",IF(AND(TrackingWorksheet!$AA169&gt;$BE$3,TrackingWorksheet!$AB169=Lists!$P$4),1, 0)*D164)</f>
        <v/>
      </c>
      <c r="AJ164" s="19" t="str">
        <f>IF($B164=1,"",IF(AND(TrackingWorksheet!$S169&gt;$BE$3,TrackingWorksheet!$T169=Lists!$P$5),1, 0)*D164)</f>
        <v/>
      </c>
      <c r="AK164" s="19" t="str">
        <f>IF($B164=1,"",IF(AND(TrackingWorksheet!$U169&gt;$BE$3,TrackingWorksheet!$V169=Lists!$P$5),1, 0)*D164)</f>
        <v/>
      </c>
      <c r="AL164" s="19" t="str">
        <f>IF($B164=1,"",IF(AND(TrackingWorksheet!$W169&gt;$BE$3,TrackingWorksheet!$X169=Lists!$P$5),1, 0)*D164)</f>
        <v/>
      </c>
      <c r="AM164" s="19" t="str">
        <f>IF($B164=1,"",IF(AND(TrackingWorksheet!$Y169&gt;$BE$3,TrackingWorksheet!$Z169=Lists!$P$5),1, 0)*D164)</f>
        <v/>
      </c>
      <c r="AN164" s="19" t="str">
        <f>IF($B164=1,"",IF(AND(TrackingWorksheet!$AA169&gt;$BE$3,TrackingWorksheet!$AB169=Lists!$P$5),1, 0)*D164)</f>
        <v/>
      </c>
      <c r="AO164" s="19" t="str">
        <f>IF($B164=1,"",IF(AND(TrackingWorksheet!$S169&gt;$BE$3,TrackingWorksheet!$T169=Lists!$P$6),1, 0)*D164)</f>
        <v/>
      </c>
      <c r="AP164" s="19" t="str">
        <f>IF($B164=1,"",IF(AND(TrackingWorksheet!$U169&gt;$BE$3,TrackingWorksheet!$V169=Lists!$P$6),1, 0)*D164)</f>
        <v/>
      </c>
      <c r="AQ164" s="19" t="str">
        <f>IF($B164=1,"",IF(AND(TrackingWorksheet!$W169&gt;$BE$3,TrackingWorksheet!$X169=Lists!$P$6),1, 0)*D164)</f>
        <v/>
      </c>
      <c r="AR164" s="19" t="str">
        <f>IF($B164=1,"",IF(AND(TrackingWorksheet!$Y169&gt;$BE$3,TrackingWorksheet!$Z169=Lists!$P$6),1, 0)*D164)</f>
        <v/>
      </c>
      <c r="AS164" s="19" t="str">
        <f>IF($B164=1,"",IF(AND(TrackingWorksheet!$AA169&gt;$BE$3,TrackingWorksheet!$AB169=Lists!$P$6),1, 0)*D164)</f>
        <v/>
      </c>
      <c r="AT164" s="19">
        <f t="shared" si="41"/>
        <v>0</v>
      </c>
      <c r="AU164" s="19" t="str">
        <f>IF(B164=1,"",IF(AND(TrackingWorksheet!K169="",TrackingWorksheet!M169="", TrackingWorksheet!N169="", TrackingWorksheet!S169="", TrackingWorksheet!V169="", TrackingWorksheet!W169="", TrackingWorksheet!Y169="", TrackingWorksheet!AA169="", V164=1),1,0)*D164)</f>
        <v/>
      </c>
      <c r="AV164" s="19" t="str">
        <f>IF(B164=1,"",IF(D164*AND(TrackingWorksheet!U169&gt;Calculations!$BE$3,TrackingWorksheet!K169="YES"),1,0))</f>
        <v/>
      </c>
      <c r="AW164" s="19" t="str">
        <f>IF(B164=1,"",IF(D164*AND(TrackingWorksheet!W169&gt;Calculations!$BE$3,TrackingWorksheet!K169="YES"),1,0))</f>
        <v/>
      </c>
      <c r="AX164" s="19">
        <f t="shared" si="42"/>
        <v>0</v>
      </c>
      <c r="AY164" s="19">
        <f t="shared" si="38"/>
        <v>0</v>
      </c>
      <c r="AZ164" s="27" t="str">
        <f>IF(B164=1,"",IF(TrackingWorksheet!Q169="","",TrackingWorksheet!Q169))</f>
        <v/>
      </c>
      <c r="BB164" s="4"/>
      <c r="BC164" s="4"/>
      <c r="BD164" s="4"/>
      <c r="BE164" s="4"/>
      <c r="BF164" s="4"/>
      <c r="BG164" s="4" t="str">
        <f>IF(B164=1,"",IF(AND(N164=1,TrackingWorksheet!$I169+14&lt;=WeeklySummary!$C$7),1,0))</f>
        <v/>
      </c>
      <c r="BH164" s="4" t="str">
        <f>IF(B164=1,"",IF(AND(R164=1,TrackingWorksheet!$I169+14&lt;=WeeklySummary!$C$7),1,0))</f>
        <v/>
      </c>
      <c r="BI164" s="4" t="str">
        <f>IF(B164=1,"",IF(AND(J164=1,TrackingWorksheet!$G169+14&lt;=WeeklySummary!$C$7),1,0))</f>
        <v/>
      </c>
      <c r="BJ164" s="4" t="str">
        <f>IF(B164=1,"",IF(AND(T164=1,TrackingWorksheet!$I169+14&lt;=WeeklySummary!$C$7),1,0))</f>
        <v/>
      </c>
      <c r="BK164" s="4" t="str">
        <f>IF(B164=1,"",IF(AND(T164=1,TrackingWorksheet!$G169+14&lt;=WeeklySummary!$C$7),1,0))</f>
        <v/>
      </c>
      <c r="BL164" s="4">
        <f t="shared" si="51"/>
        <v>0</v>
      </c>
    </row>
    <row r="165" spans="2:64" x14ac:dyDescent="0.25">
      <c r="B165" s="27">
        <f>IF(AND(ISBLANK(TrackingWorksheet!B170),ISBLANK(TrackingWorksheet!C170),ISBLANK(TrackingWorksheet!G170),ISBLANK(TrackingWorksheet!H170),
ISBLANK(TrackingWorksheet!I170),ISBLANK(TrackingWorksheet!J170),ISBLANK(TrackingWorksheet!M170),
ISBLANK(TrackingWorksheet!N172)),1,0)</f>
        <v>1</v>
      </c>
      <c r="C165" s="12" t="str">
        <f>IF(B165=1,"",TrackingWorksheet!F170)</f>
        <v/>
      </c>
      <c r="D165" s="20" t="str">
        <f>IF(B165=1,"",IF(AND(TrackingWorksheet!B170&lt;&gt;"",TrackingWorksheet!B170&lt;=WeeklySummary!$C$7,OR(TrackingWorksheet!C170="",TrackingWorksheet!C170&gt;=WeeklySummary!$C$6)),1,0))</f>
        <v/>
      </c>
      <c r="E165" s="10" t="str">
        <f>IF(B165=1,"",IF(AND(TrackingWorksheet!G170 &lt;&gt;"",TrackingWorksheet!G170&lt;=WeeklySummary!$C$7, TrackingWorksheet!H170=Lists!$D$4), "Y", "N"))</f>
        <v/>
      </c>
      <c r="F165" s="10" t="str">
        <f>IF(B165=1,"",IF(AND(TrackingWorksheet!I170 &lt;&gt;"", TrackingWorksheet!I170&lt;=WeeklySummary!$C$7, TrackingWorksheet!J170=Lists!$D$4), "Y", "N"))</f>
        <v/>
      </c>
      <c r="G165" s="10" t="str">
        <f>IF(B165=1,"",IF(AND(TrackingWorksheet!G170 &lt;&gt;"",TrackingWorksheet!G170&lt;=WeeklySummary!$C$7, TrackingWorksheet!H170=Lists!$D$5), "Y", "N"))</f>
        <v/>
      </c>
      <c r="H165" s="10" t="str">
        <f>IF(B165=1,"",IF(AND(TrackingWorksheet!I170 &lt;&gt;"", TrackingWorksheet!I170&lt;=WeeklySummary!$C$7, TrackingWorksheet!J170=Lists!$D$5), "Y", "N"))</f>
        <v/>
      </c>
      <c r="I165" s="20" t="str">
        <f>IF(B165=1,"",IF(AND(TrackingWorksheet!G170 &lt;&gt;"", TrackingWorksheet!G170&lt;=WeeklySummary!$C$7, TrackingWorksheet!H170=Lists!$D$6), 1, 0))</f>
        <v/>
      </c>
      <c r="J165" s="20" t="str">
        <f t="shared" si="43"/>
        <v/>
      </c>
      <c r="K165" s="10" t="str">
        <f>IF(B165=1,"",IF(AND(TrackingWorksheet!I170&lt;=WeeklySummary!$C$7,TrackingWorksheet!K170="YES"),0,IF(AND(AND(OR(E165="Y",F165="Y"),E165&lt;&gt;F165),G165&lt;&gt;"Y", H165&lt;&gt;"Y"), 1, 0)))</f>
        <v/>
      </c>
      <c r="L165" s="20" t="str">
        <f t="shared" si="44"/>
        <v/>
      </c>
      <c r="M165" s="10" t="str">
        <f t="shared" si="45"/>
        <v/>
      </c>
      <c r="N165" s="20" t="str">
        <f t="shared" si="46"/>
        <v/>
      </c>
      <c r="O165" s="10" t="str">
        <f>IF(B165=1,"",IF(AND(TrackingWorksheet!I170&lt;=WeeklySummary!$C$7,TrackingWorksheet!K170="YES"),0,IF(AND(AND(OR(G165="Y",H165="Y"),G165&lt;&gt;H165),E165&lt;&gt;"Y", F165&lt;&gt;"Y"), 1, 0)))</f>
        <v/>
      </c>
      <c r="P165" s="20" t="str">
        <f t="shared" si="47"/>
        <v/>
      </c>
      <c r="Q165" s="10" t="str">
        <f t="shared" si="48"/>
        <v/>
      </c>
      <c r="R165" s="10" t="str">
        <f t="shared" si="49"/>
        <v/>
      </c>
      <c r="S165" s="10" t="str">
        <f>IF(B165=1,"",IF(AND(OR(AND(TrackingWorksheet!H170=Lists!$D$7,TrackingWorksheet!H170=TrackingWorksheet!J170),TrackingWorksheet!H170&lt;&gt;TrackingWorksheet!J170),TrackingWorksheet!K170="YES",TrackingWorksheet!H170&lt;&gt;Lists!$D$6,TrackingWorksheet!G170&lt;=WeeklySummary!$C$7,TrackingWorksheet!I170&lt;=WeeklySummary!$C$7),1,0))</f>
        <v/>
      </c>
      <c r="T165" s="10" t="str">
        <f t="shared" si="50"/>
        <v/>
      </c>
      <c r="U165" s="10" t="str">
        <f>IF($B165=1,"",IF(TrackingWorksheet!$K170="YES",1, 0)*D165)</f>
        <v/>
      </c>
      <c r="V165" s="20">
        <f t="shared" si="39"/>
        <v>0</v>
      </c>
      <c r="W165" s="20">
        <f t="shared" si="40"/>
        <v>0</v>
      </c>
      <c r="X165" s="10" t="str">
        <f>IF($B165=1,"",IF(AND(TrackingWorksheet!$L170&lt;&gt;"", TrackingWorksheet!$L170&gt;=WeeklySummary!$C$6,TrackingWorksheet!$L170&lt;=WeeklySummary!$C$7,OR(TrackingWorksheet!$H170=Lists!$D$4,TrackingWorksheet!$J170=Lists!$D$4)), 1, 0))</f>
        <v/>
      </c>
      <c r="Y165" s="10" t="str">
        <f>IF($B165=1,"",IF(AND(TrackingWorksheet!$L170&lt;&gt;"", TrackingWorksheet!$L170&gt;=WeeklySummary!$C$6,TrackingWorksheet!$L170&lt;=WeeklySummary!$C$7,OR(TrackingWorksheet!$H170=Lists!$D$5,TrackingWorksheet!$J170=Lists!$D$5)), 1, 0))</f>
        <v/>
      </c>
      <c r="Z165" s="10" t="str">
        <f>IF($B165=1,"",IF(AND(TrackingWorksheet!$L170&lt;&gt;"", TrackingWorksheet!$L170&gt;=WeeklySummary!$C$6,TrackingWorksheet!$L170&lt;=WeeklySummary!$C$7,OR(TrackingWorksheet!$H170=Lists!$D$6,TrackingWorksheet!$J170=Lists!$D$6)), 1, 0))</f>
        <v/>
      </c>
      <c r="AA165" s="19" t="str">
        <f>IF(B165=1,"",IF(AND(TrackingWorksheet!M170&lt;&gt;"",TrackingWorksheet!M170&lt;=WeeklySummary!$C$7),1,0)*D165)</f>
        <v/>
      </c>
      <c r="AB165" s="19" t="str">
        <f>IF(B165=1,"",IF(AND(TrackingWorksheet!N170&lt;&gt;"",TrackingWorksheet!N170&lt;=WeeklySummary!$C$7),1,0)*D165)</f>
        <v/>
      </c>
      <c r="AC165" s="19" t="str">
        <f>IF(B165=1,"",TrackingWorksheet!T170)</f>
        <v/>
      </c>
      <c r="AD165" s="19" t="str">
        <f>IF(B165=1,"",IF(D165*AND(TrackingWorksheet!S170&gt;=Calculations!$BD$3,TrackingWorksheet!U170="",TrackingWorksheet!K170="YES"),1,0))</f>
        <v/>
      </c>
      <c r="AE165" s="19" t="str">
        <f>IF($B165=1,"",IF(AND(TrackingWorksheet!$S170&gt;$BE$3,TrackingWorksheet!$T170=Lists!$P$4),1, 0)*D165)</f>
        <v/>
      </c>
      <c r="AF165" s="19" t="str">
        <f>IF($B165=1,"",IF(AND(TrackingWorksheet!$U170&gt;$BE$3,TrackingWorksheet!$V170=Lists!$P$4),1, 0)*D165)</f>
        <v/>
      </c>
      <c r="AG165" s="19" t="str">
        <f>IF($B165=1,"",IF(AND(TrackingWorksheet!$W170&gt;$BE$3,TrackingWorksheet!$X170=Lists!$P$4),1, 0)*D165)</f>
        <v/>
      </c>
      <c r="AH165" s="19" t="str">
        <f>IF($B165=1,"",IF(AND(TrackingWorksheet!$Y170&gt;$BE$3,TrackingWorksheet!$Z170=Lists!$P$4),1, 0)*D165)</f>
        <v/>
      </c>
      <c r="AI165" s="19" t="str">
        <f>IF($B165=1,"",IF(AND(TrackingWorksheet!$AA170&gt;$BE$3,TrackingWorksheet!$AB170=Lists!$P$4),1, 0)*D165)</f>
        <v/>
      </c>
      <c r="AJ165" s="19" t="str">
        <f>IF($B165=1,"",IF(AND(TrackingWorksheet!$S170&gt;$BE$3,TrackingWorksheet!$T170=Lists!$P$5),1, 0)*D165)</f>
        <v/>
      </c>
      <c r="AK165" s="19" t="str">
        <f>IF($B165=1,"",IF(AND(TrackingWorksheet!$U170&gt;$BE$3,TrackingWorksheet!$V170=Lists!$P$5),1, 0)*D165)</f>
        <v/>
      </c>
      <c r="AL165" s="19" t="str">
        <f>IF($B165=1,"",IF(AND(TrackingWorksheet!$W170&gt;$BE$3,TrackingWorksheet!$X170=Lists!$P$5),1, 0)*D165)</f>
        <v/>
      </c>
      <c r="AM165" s="19" t="str">
        <f>IF($B165=1,"",IF(AND(TrackingWorksheet!$Y170&gt;$BE$3,TrackingWorksheet!$Z170=Lists!$P$5),1, 0)*D165)</f>
        <v/>
      </c>
      <c r="AN165" s="19" t="str">
        <f>IF($B165=1,"",IF(AND(TrackingWorksheet!$AA170&gt;$BE$3,TrackingWorksheet!$AB170=Lists!$P$5),1, 0)*D165)</f>
        <v/>
      </c>
      <c r="AO165" s="19" t="str">
        <f>IF($B165=1,"",IF(AND(TrackingWorksheet!$S170&gt;$BE$3,TrackingWorksheet!$T170=Lists!$P$6),1, 0)*D165)</f>
        <v/>
      </c>
      <c r="AP165" s="19" t="str">
        <f>IF($B165=1,"",IF(AND(TrackingWorksheet!$U170&gt;$BE$3,TrackingWorksheet!$V170=Lists!$P$6),1, 0)*D165)</f>
        <v/>
      </c>
      <c r="AQ165" s="19" t="str">
        <f>IF($B165=1,"",IF(AND(TrackingWorksheet!$W170&gt;$BE$3,TrackingWorksheet!$X170=Lists!$P$6),1, 0)*D165)</f>
        <v/>
      </c>
      <c r="AR165" s="19" t="str">
        <f>IF($B165=1,"",IF(AND(TrackingWorksheet!$Y170&gt;$BE$3,TrackingWorksheet!$Z170=Lists!$P$6),1, 0)*D165)</f>
        <v/>
      </c>
      <c r="AS165" s="19" t="str">
        <f>IF($B165=1,"",IF(AND(TrackingWorksheet!$AA170&gt;$BE$3,TrackingWorksheet!$AB170=Lists!$P$6),1, 0)*D165)</f>
        <v/>
      </c>
      <c r="AT165" s="19">
        <f t="shared" si="41"/>
        <v>0</v>
      </c>
      <c r="AU165" s="19" t="str">
        <f>IF(B165=1,"",IF(AND(TrackingWorksheet!K170="",TrackingWorksheet!M170="", TrackingWorksheet!N170="", TrackingWorksheet!S170="", TrackingWorksheet!V170="", TrackingWorksheet!W170="", TrackingWorksheet!Y170="", TrackingWorksheet!AA170="", V165=1),1,0)*D165)</f>
        <v/>
      </c>
      <c r="AV165" s="19" t="str">
        <f>IF(B165=1,"",IF(D165*AND(TrackingWorksheet!U170&gt;Calculations!$BE$3,TrackingWorksheet!K170="YES"),1,0))</f>
        <v/>
      </c>
      <c r="AW165" s="19" t="str">
        <f>IF(B165=1,"",IF(D165*AND(TrackingWorksheet!W170&gt;Calculations!$BE$3,TrackingWorksheet!K170="YES"),1,0))</f>
        <v/>
      </c>
      <c r="AX165" s="19">
        <f t="shared" si="42"/>
        <v>0</v>
      </c>
      <c r="AY165" s="19">
        <f t="shared" si="38"/>
        <v>0</v>
      </c>
      <c r="AZ165" s="27" t="str">
        <f>IF(B165=1,"",IF(TrackingWorksheet!Q170="","",TrackingWorksheet!Q170))</f>
        <v/>
      </c>
      <c r="BB165" s="4"/>
      <c r="BC165" s="4"/>
      <c r="BD165" s="4"/>
      <c r="BE165" s="4"/>
      <c r="BF165" s="4"/>
      <c r="BG165" s="4" t="str">
        <f>IF(B165=1,"",IF(AND(N165=1,TrackingWorksheet!$I170+14&lt;=WeeklySummary!$C$7),1,0))</f>
        <v/>
      </c>
      <c r="BH165" s="4" t="str">
        <f>IF(B165=1,"",IF(AND(R165=1,TrackingWorksheet!$I170+14&lt;=WeeklySummary!$C$7),1,0))</f>
        <v/>
      </c>
      <c r="BI165" s="4" t="str">
        <f>IF(B165=1,"",IF(AND(J165=1,TrackingWorksheet!$G170+14&lt;=WeeklySummary!$C$7),1,0))</f>
        <v/>
      </c>
      <c r="BJ165" s="4" t="str">
        <f>IF(B165=1,"",IF(AND(T165=1,TrackingWorksheet!$I170+14&lt;=WeeklySummary!$C$7),1,0))</f>
        <v/>
      </c>
      <c r="BK165" s="4" t="str">
        <f>IF(B165=1,"",IF(AND(T165=1,TrackingWorksheet!$G170+14&lt;=WeeklySummary!$C$7),1,0))</f>
        <v/>
      </c>
      <c r="BL165" s="4">
        <f t="shared" si="51"/>
        <v>0</v>
      </c>
    </row>
    <row r="166" spans="2:64" x14ac:dyDescent="0.25">
      <c r="B166" s="27">
        <f>IF(AND(ISBLANK(TrackingWorksheet!B171),ISBLANK(TrackingWorksheet!C171),ISBLANK(TrackingWorksheet!G171),ISBLANK(TrackingWorksheet!H171),
ISBLANK(TrackingWorksheet!I171),ISBLANK(TrackingWorksheet!J171),ISBLANK(TrackingWorksheet!M171),
ISBLANK(TrackingWorksheet!N173)),1,0)</f>
        <v>1</v>
      </c>
      <c r="C166" s="12" t="str">
        <f>IF(B166=1,"",TrackingWorksheet!F171)</f>
        <v/>
      </c>
      <c r="D166" s="20" t="str">
        <f>IF(B166=1,"",IF(AND(TrackingWorksheet!B171&lt;&gt;"",TrackingWorksheet!B171&lt;=WeeklySummary!$C$7,OR(TrackingWorksheet!C171="",TrackingWorksheet!C171&gt;=WeeklySummary!$C$6)),1,0))</f>
        <v/>
      </c>
      <c r="E166" s="10" t="str">
        <f>IF(B166=1,"",IF(AND(TrackingWorksheet!G171 &lt;&gt;"",TrackingWorksheet!G171&lt;=WeeklySummary!$C$7, TrackingWorksheet!H171=Lists!$D$4), "Y", "N"))</f>
        <v/>
      </c>
      <c r="F166" s="10" t="str">
        <f>IF(B166=1,"",IF(AND(TrackingWorksheet!I171 &lt;&gt;"", TrackingWorksheet!I171&lt;=WeeklySummary!$C$7, TrackingWorksheet!J171=Lists!$D$4), "Y", "N"))</f>
        <v/>
      </c>
      <c r="G166" s="10" t="str">
        <f>IF(B166=1,"",IF(AND(TrackingWorksheet!G171 &lt;&gt;"",TrackingWorksheet!G171&lt;=WeeklySummary!$C$7, TrackingWorksheet!H171=Lists!$D$5), "Y", "N"))</f>
        <v/>
      </c>
      <c r="H166" s="10" t="str">
        <f>IF(B166=1,"",IF(AND(TrackingWorksheet!I171 &lt;&gt;"", TrackingWorksheet!I171&lt;=WeeklySummary!$C$7, TrackingWorksheet!J171=Lists!$D$5), "Y", "N"))</f>
        <v/>
      </c>
      <c r="I166" s="20" t="str">
        <f>IF(B166=1,"",IF(AND(TrackingWorksheet!G171 &lt;&gt;"", TrackingWorksheet!G171&lt;=WeeklySummary!$C$7, TrackingWorksheet!H171=Lists!$D$6), 1, 0))</f>
        <v/>
      </c>
      <c r="J166" s="20" t="str">
        <f t="shared" si="43"/>
        <v/>
      </c>
      <c r="K166" s="10" t="str">
        <f>IF(B166=1,"",IF(AND(TrackingWorksheet!I171&lt;=WeeklySummary!$C$7,TrackingWorksheet!K171="YES"),0,IF(AND(AND(OR(E166="Y",F166="Y"),E166&lt;&gt;F166),G166&lt;&gt;"Y", H166&lt;&gt;"Y"), 1, 0)))</f>
        <v/>
      </c>
      <c r="L166" s="20" t="str">
        <f t="shared" si="44"/>
        <v/>
      </c>
      <c r="M166" s="10" t="str">
        <f t="shared" si="45"/>
        <v/>
      </c>
      <c r="N166" s="20" t="str">
        <f t="shared" si="46"/>
        <v/>
      </c>
      <c r="O166" s="10" t="str">
        <f>IF(B166=1,"",IF(AND(TrackingWorksheet!I171&lt;=WeeklySummary!$C$7,TrackingWorksheet!K171="YES"),0,IF(AND(AND(OR(G166="Y",H166="Y"),G166&lt;&gt;H166),E166&lt;&gt;"Y", F166&lt;&gt;"Y"), 1, 0)))</f>
        <v/>
      </c>
      <c r="P166" s="20" t="str">
        <f t="shared" si="47"/>
        <v/>
      </c>
      <c r="Q166" s="10" t="str">
        <f t="shared" si="48"/>
        <v/>
      </c>
      <c r="R166" s="10" t="str">
        <f t="shared" si="49"/>
        <v/>
      </c>
      <c r="S166" s="10" t="str">
        <f>IF(B166=1,"",IF(AND(OR(AND(TrackingWorksheet!H171=Lists!$D$7,TrackingWorksheet!H171=TrackingWorksheet!J171),TrackingWorksheet!H171&lt;&gt;TrackingWorksheet!J171),TrackingWorksheet!K171="YES",TrackingWorksheet!H171&lt;&gt;Lists!$D$6,TrackingWorksheet!G171&lt;=WeeklySummary!$C$7,TrackingWorksheet!I171&lt;=WeeklySummary!$C$7),1,0))</f>
        <v/>
      </c>
      <c r="T166" s="10" t="str">
        <f t="shared" si="50"/>
        <v/>
      </c>
      <c r="U166" s="10" t="str">
        <f>IF($B166=1,"",IF(TrackingWorksheet!$K171="YES",1, 0)*D166)</f>
        <v/>
      </c>
      <c r="V166" s="20">
        <f t="shared" si="39"/>
        <v>0</v>
      </c>
      <c r="W166" s="20">
        <f t="shared" si="40"/>
        <v>0</v>
      </c>
      <c r="X166" s="10" t="str">
        <f>IF($B166=1,"",IF(AND(TrackingWorksheet!$L171&lt;&gt;"", TrackingWorksheet!$L171&gt;=WeeklySummary!$C$6,TrackingWorksheet!$L171&lt;=WeeklySummary!$C$7,OR(TrackingWorksheet!$H171=Lists!$D$4,TrackingWorksheet!$J171=Lists!$D$4)), 1, 0))</f>
        <v/>
      </c>
      <c r="Y166" s="10" t="str">
        <f>IF($B166=1,"",IF(AND(TrackingWorksheet!$L171&lt;&gt;"", TrackingWorksheet!$L171&gt;=WeeklySummary!$C$6,TrackingWorksheet!$L171&lt;=WeeklySummary!$C$7,OR(TrackingWorksheet!$H171=Lists!$D$5,TrackingWorksheet!$J171=Lists!$D$5)), 1, 0))</f>
        <v/>
      </c>
      <c r="Z166" s="10" t="str">
        <f>IF($B166=1,"",IF(AND(TrackingWorksheet!$L171&lt;&gt;"", TrackingWorksheet!$L171&gt;=WeeklySummary!$C$6,TrackingWorksheet!$L171&lt;=WeeklySummary!$C$7,OR(TrackingWorksheet!$H171=Lists!$D$6,TrackingWorksheet!$J171=Lists!$D$6)), 1, 0))</f>
        <v/>
      </c>
      <c r="AA166" s="19" t="str">
        <f>IF(B166=1,"",IF(AND(TrackingWorksheet!M171&lt;&gt;"",TrackingWorksheet!M171&lt;=WeeklySummary!$C$7),1,0)*D166)</f>
        <v/>
      </c>
      <c r="AB166" s="19" t="str">
        <f>IF(B166=1,"",IF(AND(TrackingWorksheet!N171&lt;&gt;"",TrackingWorksheet!N171&lt;=WeeklySummary!$C$7),1,0)*D166)</f>
        <v/>
      </c>
      <c r="AC166" s="19" t="str">
        <f>IF(B166=1,"",TrackingWorksheet!T171)</f>
        <v/>
      </c>
      <c r="AD166" s="19" t="str">
        <f>IF(B166=1,"",IF(D166*AND(TrackingWorksheet!S171&gt;=Calculations!$BD$3,TrackingWorksheet!U171="",TrackingWorksheet!K171="YES"),1,0))</f>
        <v/>
      </c>
      <c r="AE166" s="19" t="str">
        <f>IF($B166=1,"",IF(AND(TrackingWorksheet!$S171&gt;$BE$3,TrackingWorksheet!$T171=Lists!$P$4),1, 0)*D166)</f>
        <v/>
      </c>
      <c r="AF166" s="19" t="str">
        <f>IF($B166=1,"",IF(AND(TrackingWorksheet!$U171&gt;$BE$3,TrackingWorksheet!$V171=Lists!$P$4),1, 0)*D166)</f>
        <v/>
      </c>
      <c r="AG166" s="19" t="str">
        <f>IF($B166=1,"",IF(AND(TrackingWorksheet!$W171&gt;$BE$3,TrackingWorksheet!$X171=Lists!$P$4),1, 0)*D166)</f>
        <v/>
      </c>
      <c r="AH166" s="19" t="str">
        <f>IF($B166=1,"",IF(AND(TrackingWorksheet!$Y171&gt;$BE$3,TrackingWorksheet!$Z171=Lists!$P$4),1, 0)*D166)</f>
        <v/>
      </c>
      <c r="AI166" s="19" t="str">
        <f>IF($B166=1,"",IF(AND(TrackingWorksheet!$AA171&gt;$BE$3,TrackingWorksheet!$AB171=Lists!$P$4),1, 0)*D166)</f>
        <v/>
      </c>
      <c r="AJ166" s="19" t="str">
        <f>IF($B166=1,"",IF(AND(TrackingWorksheet!$S171&gt;$BE$3,TrackingWorksheet!$T171=Lists!$P$5),1, 0)*D166)</f>
        <v/>
      </c>
      <c r="AK166" s="19" t="str">
        <f>IF($B166=1,"",IF(AND(TrackingWorksheet!$U171&gt;$BE$3,TrackingWorksheet!$V171=Lists!$P$5),1, 0)*D166)</f>
        <v/>
      </c>
      <c r="AL166" s="19" t="str">
        <f>IF($B166=1,"",IF(AND(TrackingWorksheet!$W171&gt;$BE$3,TrackingWorksheet!$X171=Lists!$P$5),1, 0)*D166)</f>
        <v/>
      </c>
      <c r="AM166" s="19" t="str">
        <f>IF($B166=1,"",IF(AND(TrackingWorksheet!$Y171&gt;$BE$3,TrackingWorksheet!$Z171=Lists!$P$5),1, 0)*D166)</f>
        <v/>
      </c>
      <c r="AN166" s="19" t="str">
        <f>IF($B166=1,"",IF(AND(TrackingWorksheet!$AA171&gt;$BE$3,TrackingWorksheet!$AB171=Lists!$P$5),1, 0)*D166)</f>
        <v/>
      </c>
      <c r="AO166" s="19" t="str">
        <f>IF($B166=1,"",IF(AND(TrackingWorksheet!$S171&gt;$BE$3,TrackingWorksheet!$T171=Lists!$P$6),1, 0)*D166)</f>
        <v/>
      </c>
      <c r="AP166" s="19" t="str">
        <f>IF($B166=1,"",IF(AND(TrackingWorksheet!$U171&gt;$BE$3,TrackingWorksheet!$V171=Lists!$P$6),1, 0)*D166)</f>
        <v/>
      </c>
      <c r="AQ166" s="19" t="str">
        <f>IF($B166=1,"",IF(AND(TrackingWorksheet!$W171&gt;$BE$3,TrackingWorksheet!$X171=Lists!$P$6),1, 0)*D166)</f>
        <v/>
      </c>
      <c r="AR166" s="19" t="str">
        <f>IF($B166=1,"",IF(AND(TrackingWorksheet!$Y171&gt;$BE$3,TrackingWorksheet!$Z171=Lists!$P$6),1, 0)*D166)</f>
        <v/>
      </c>
      <c r="AS166" s="19" t="str">
        <f>IF($B166=1,"",IF(AND(TrackingWorksheet!$AA171&gt;$BE$3,TrackingWorksheet!$AB171=Lists!$P$6),1, 0)*D166)</f>
        <v/>
      </c>
      <c r="AT166" s="19">
        <f t="shared" si="41"/>
        <v>0</v>
      </c>
      <c r="AU166" s="19" t="str">
        <f>IF(B166=1,"",IF(AND(TrackingWorksheet!K171="",TrackingWorksheet!M171="", TrackingWorksheet!N171="", TrackingWorksheet!S171="", TrackingWorksheet!V171="", TrackingWorksheet!W171="", TrackingWorksheet!Y171="", TrackingWorksheet!AA171="", V166=1),1,0)*D166)</f>
        <v/>
      </c>
      <c r="AV166" s="19" t="str">
        <f>IF(B166=1,"",IF(D166*AND(TrackingWorksheet!U171&gt;Calculations!$BE$3,TrackingWorksheet!K171="YES"),1,0))</f>
        <v/>
      </c>
      <c r="AW166" s="19" t="str">
        <f>IF(B166=1,"",IF(D166*AND(TrackingWorksheet!W171&gt;Calculations!$BE$3,TrackingWorksheet!K171="YES"),1,0))</f>
        <v/>
      </c>
      <c r="AX166" s="19">
        <f t="shared" si="42"/>
        <v>0</v>
      </c>
      <c r="AY166" s="19">
        <f t="shared" si="38"/>
        <v>0</v>
      </c>
      <c r="AZ166" s="27" t="str">
        <f>IF(B166=1,"",IF(TrackingWorksheet!Q171="","",TrackingWorksheet!Q171))</f>
        <v/>
      </c>
      <c r="BB166" s="4"/>
      <c r="BC166" s="4"/>
      <c r="BD166" s="4"/>
      <c r="BE166" s="4"/>
      <c r="BF166" s="4"/>
      <c r="BG166" s="4" t="str">
        <f>IF(B166=1,"",IF(AND(N166=1,TrackingWorksheet!$I171+14&lt;=WeeklySummary!$C$7),1,0))</f>
        <v/>
      </c>
      <c r="BH166" s="4" t="str">
        <f>IF(B166=1,"",IF(AND(R166=1,TrackingWorksheet!$I171+14&lt;=WeeklySummary!$C$7),1,0))</f>
        <v/>
      </c>
      <c r="BI166" s="4" t="str">
        <f>IF(B166=1,"",IF(AND(J166=1,TrackingWorksheet!$G171+14&lt;=WeeklySummary!$C$7),1,0))</f>
        <v/>
      </c>
      <c r="BJ166" s="4" t="str">
        <f>IF(B166=1,"",IF(AND(T166=1,TrackingWorksheet!$I171+14&lt;=WeeklySummary!$C$7),1,0))</f>
        <v/>
      </c>
      <c r="BK166" s="4" t="str">
        <f>IF(B166=1,"",IF(AND(T166=1,TrackingWorksheet!$G171+14&lt;=WeeklySummary!$C$7),1,0))</f>
        <v/>
      </c>
      <c r="BL166" s="4">
        <f t="shared" si="51"/>
        <v>0</v>
      </c>
    </row>
    <row r="167" spans="2:64" x14ac:dyDescent="0.25">
      <c r="B167" s="27">
        <f>IF(AND(ISBLANK(TrackingWorksheet!B172),ISBLANK(TrackingWorksheet!C172),ISBLANK(TrackingWorksheet!G172),ISBLANK(TrackingWorksheet!H172),
ISBLANK(TrackingWorksheet!I172),ISBLANK(TrackingWorksheet!J172),ISBLANK(TrackingWorksheet!M172),
ISBLANK(TrackingWorksheet!N174)),1,0)</f>
        <v>1</v>
      </c>
      <c r="C167" s="12" t="str">
        <f>IF(B167=1,"",TrackingWorksheet!F172)</f>
        <v/>
      </c>
      <c r="D167" s="20" t="str">
        <f>IF(B167=1,"",IF(AND(TrackingWorksheet!B172&lt;&gt;"",TrackingWorksheet!B172&lt;=WeeklySummary!$C$7,OR(TrackingWorksheet!C172="",TrackingWorksheet!C172&gt;=WeeklySummary!$C$6)),1,0))</f>
        <v/>
      </c>
      <c r="E167" s="10" t="str">
        <f>IF(B167=1,"",IF(AND(TrackingWorksheet!G172 &lt;&gt;"",TrackingWorksheet!G172&lt;=WeeklySummary!$C$7, TrackingWorksheet!H172=Lists!$D$4), "Y", "N"))</f>
        <v/>
      </c>
      <c r="F167" s="10" t="str">
        <f>IF(B167=1,"",IF(AND(TrackingWorksheet!I172 &lt;&gt;"", TrackingWorksheet!I172&lt;=WeeklySummary!$C$7, TrackingWorksheet!J172=Lists!$D$4), "Y", "N"))</f>
        <v/>
      </c>
      <c r="G167" s="10" t="str">
        <f>IF(B167=1,"",IF(AND(TrackingWorksheet!G172 &lt;&gt;"",TrackingWorksheet!G172&lt;=WeeklySummary!$C$7, TrackingWorksheet!H172=Lists!$D$5), "Y", "N"))</f>
        <v/>
      </c>
      <c r="H167" s="10" t="str">
        <f>IF(B167=1,"",IF(AND(TrackingWorksheet!I172 &lt;&gt;"", TrackingWorksheet!I172&lt;=WeeklySummary!$C$7, TrackingWorksheet!J172=Lists!$D$5), "Y", "N"))</f>
        <v/>
      </c>
      <c r="I167" s="20" t="str">
        <f>IF(B167=1,"",IF(AND(TrackingWorksheet!G172 &lt;&gt;"", TrackingWorksheet!G172&lt;=WeeklySummary!$C$7, TrackingWorksheet!H172=Lists!$D$6), 1, 0))</f>
        <v/>
      </c>
      <c r="J167" s="20" t="str">
        <f t="shared" si="43"/>
        <v/>
      </c>
      <c r="K167" s="10" t="str">
        <f>IF(B167=1,"",IF(AND(TrackingWorksheet!I172&lt;=WeeklySummary!$C$7,TrackingWorksheet!K172="YES"),0,IF(AND(AND(OR(E167="Y",F167="Y"),E167&lt;&gt;F167),G167&lt;&gt;"Y", H167&lt;&gt;"Y"), 1, 0)))</f>
        <v/>
      </c>
      <c r="L167" s="20" t="str">
        <f t="shared" si="44"/>
        <v/>
      </c>
      <c r="M167" s="10" t="str">
        <f t="shared" si="45"/>
        <v/>
      </c>
      <c r="N167" s="20" t="str">
        <f t="shared" si="46"/>
        <v/>
      </c>
      <c r="O167" s="10" t="str">
        <f>IF(B167=1,"",IF(AND(TrackingWorksheet!I172&lt;=WeeklySummary!$C$7,TrackingWorksheet!K172="YES"),0,IF(AND(AND(OR(G167="Y",H167="Y"),G167&lt;&gt;H167),E167&lt;&gt;"Y", F167&lt;&gt;"Y"), 1, 0)))</f>
        <v/>
      </c>
      <c r="P167" s="20" t="str">
        <f t="shared" si="47"/>
        <v/>
      </c>
      <c r="Q167" s="10" t="str">
        <f t="shared" si="48"/>
        <v/>
      </c>
      <c r="R167" s="10" t="str">
        <f t="shared" si="49"/>
        <v/>
      </c>
      <c r="S167" s="10" t="str">
        <f>IF(B167=1,"",IF(AND(OR(AND(TrackingWorksheet!H172=Lists!$D$7,TrackingWorksheet!H172=TrackingWorksheet!J172),TrackingWorksheet!H172&lt;&gt;TrackingWorksheet!J172),TrackingWorksheet!K172="YES",TrackingWorksheet!H172&lt;&gt;Lists!$D$6,TrackingWorksheet!G172&lt;=WeeklySummary!$C$7,TrackingWorksheet!I172&lt;=WeeklySummary!$C$7),1,0))</f>
        <v/>
      </c>
      <c r="T167" s="10" t="str">
        <f t="shared" si="50"/>
        <v/>
      </c>
      <c r="U167" s="10" t="str">
        <f>IF($B167=1,"",IF(TrackingWorksheet!$K172="YES",1, 0)*D167)</f>
        <v/>
      </c>
      <c r="V167" s="20">
        <f t="shared" si="39"/>
        <v>0</v>
      </c>
      <c r="W167" s="20">
        <f t="shared" si="40"/>
        <v>0</v>
      </c>
      <c r="X167" s="10" t="str">
        <f>IF($B167=1,"",IF(AND(TrackingWorksheet!$L172&lt;&gt;"", TrackingWorksheet!$L172&gt;=WeeklySummary!$C$6,TrackingWorksheet!$L172&lt;=WeeklySummary!$C$7,OR(TrackingWorksheet!$H172=Lists!$D$4,TrackingWorksheet!$J172=Lists!$D$4)), 1, 0))</f>
        <v/>
      </c>
      <c r="Y167" s="10" t="str">
        <f>IF($B167=1,"",IF(AND(TrackingWorksheet!$L172&lt;&gt;"", TrackingWorksheet!$L172&gt;=WeeklySummary!$C$6,TrackingWorksheet!$L172&lt;=WeeklySummary!$C$7,OR(TrackingWorksheet!$H172=Lists!$D$5,TrackingWorksheet!$J172=Lists!$D$5)), 1, 0))</f>
        <v/>
      </c>
      <c r="Z167" s="10" t="str">
        <f>IF($B167=1,"",IF(AND(TrackingWorksheet!$L172&lt;&gt;"", TrackingWorksheet!$L172&gt;=WeeklySummary!$C$6,TrackingWorksheet!$L172&lt;=WeeklySummary!$C$7,OR(TrackingWorksheet!$H172=Lists!$D$6,TrackingWorksheet!$J172=Lists!$D$6)), 1, 0))</f>
        <v/>
      </c>
      <c r="AA167" s="19" t="str">
        <f>IF(B167=1,"",IF(AND(TrackingWorksheet!M172&lt;&gt;"",TrackingWorksheet!M172&lt;=WeeklySummary!$C$7),1,0)*D167)</f>
        <v/>
      </c>
      <c r="AB167" s="19" t="str">
        <f>IF(B167=1,"",IF(AND(TrackingWorksheet!N172&lt;&gt;"",TrackingWorksheet!N172&lt;=WeeklySummary!$C$7),1,0)*D167)</f>
        <v/>
      </c>
      <c r="AC167" s="19" t="str">
        <f>IF(B167=1,"",TrackingWorksheet!T172)</f>
        <v/>
      </c>
      <c r="AD167" s="19" t="str">
        <f>IF(B167=1,"",IF(D167*AND(TrackingWorksheet!S172&gt;=Calculations!$BD$3,TrackingWorksheet!U172="",TrackingWorksheet!K172="YES"),1,0))</f>
        <v/>
      </c>
      <c r="AE167" s="19" t="str">
        <f>IF($B167=1,"",IF(AND(TrackingWorksheet!$S172&gt;$BE$3,TrackingWorksheet!$T172=Lists!$P$4),1, 0)*D167)</f>
        <v/>
      </c>
      <c r="AF167" s="19" t="str">
        <f>IF($B167=1,"",IF(AND(TrackingWorksheet!$U172&gt;$BE$3,TrackingWorksheet!$V172=Lists!$P$4),1, 0)*D167)</f>
        <v/>
      </c>
      <c r="AG167" s="19" t="str">
        <f>IF($B167=1,"",IF(AND(TrackingWorksheet!$W172&gt;$BE$3,TrackingWorksheet!$X172=Lists!$P$4),1, 0)*D167)</f>
        <v/>
      </c>
      <c r="AH167" s="19" t="str">
        <f>IF($B167=1,"",IF(AND(TrackingWorksheet!$Y172&gt;$BE$3,TrackingWorksheet!$Z172=Lists!$P$4),1, 0)*D167)</f>
        <v/>
      </c>
      <c r="AI167" s="19" t="str">
        <f>IF($B167=1,"",IF(AND(TrackingWorksheet!$AA172&gt;$BE$3,TrackingWorksheet!$AB172=Lists!$P$4),1, 0)*D167)</f>
        <v/>
      </c>
      <c r="AJ167" s="19" t="str">
        <f>IF($B167=1,"",IF(AND(TrackingWorksheet!$S172&gt;$BE$3,TrackingWorksheet!$T172=Lists!$P$5),1, 0)*D167)</f>
        <v/>
      </c>
      <c r="AK167" s="19" t="str">
        <f>IF($B167=1,"",IF(AND(TrackingWorksheet!$U172&gt;$BE$3,TrackingWorksheet!$V172=Lists!$P$5),1, 0)*D167)</f>
        <v/>
      </c>
      <c r="AL167" s="19" t="str">
        <f>IF($B167=1,"",IF(AND(TrackingWorksheet!$W172&gt;$BE$3,TrackingWorksheet!$X172=Lists!$P$5),1, 0)*D167)</f>
        <v/>
      </c>
      <c r="AM167" s="19" t="str">
        <f>IF($B167=1,"",IF(AND(TrackingWorksheet!$Y172&gt;$BE$3,TrackingWorksheet!$Z172=Lists!$P$5),1, 0)*D167)</f>
        <v/>
      </c>
      <c r="AN167" s="19" t="str">
        <f>IF($B167=1,"",IF(AND(TrackingWorksheet!$AA172&gt;$BE$3,TrackingWorksheet!$AB172=Lists!$P$5),1, 0)*D167)</f>
        <v/>
      </c>
      <c r="AO167" s="19" t="str">
        <f>IF($B167=1,"",IF(AND(TrackingWorksheet!$S172&gt;$BE$3,TrackingWorksheet!$T172=Lists!$P$6),1, 0)*D167)</f>
        <v/>
      </c>
      <c r="AP167" s="19" t="str">
        <f>IF($B167=1,"",IF(AND(TrackingWorksheet!$U172&gt;$BE$3,TrackingWorksheet!$V172=Lists!$P$6),1, 0)*D167)</f>
        <v/>
      </c>
      <c r="AQ167" s="19" t="str">
        <f>IF($B167=1,"",IF(AND(TrackingWorksheet!$W172&gt;$BE$3,TrackingWorksheet!$X172=Lists!$P$6),1, 0)*D167)</f>
        <v/>
      </c>
      <c r="AR167" s="19" t="str">
        <f>IF($B167=1,"",IF(AND(TrackingWorksheet!$Y172&gt;$BE$3,TrackingWorksheet!$Z172=Lists!$P$6),1, 0)*D167)</f>
        <v/>
      </c>
      <c r="AS167" s="19" t="str">
        <f>IF($B167=1,"",IF(AND(TrackingWorksheet!$AA172&gt;$BE$3,TrackingWorksheet!$AB172=Lists!$P$6),1, 0)*D167)</f>
        <v/>
      </c>
      <c r="AT167" s="19">
        <f t="shared" si="41"/>
        <v>0</v>
      </c>
      <c r="AU167" s="19" t="str">
        <f>IF(B167=1,"",IF(AND(TrackingWorksheet!K172="",TrackingWorksheet!M172="", TrackingWorksheet!N172="", TrackingWorksheet!S172="", TrackingWorksheet!V172="", TrackingWorksheet!W172="", TrackingWorksheet!Y172="", TrackingWorksheet!AA172="", V167=1),1,0)*D167)</f>
        <v/>
      </c>
      <c r="AV167" s="19" t="str">
        <f>IF(B167=1,"",IF(D167*AND(TrackingWorksheet!U172&gt;Calculations!$BE$3,TrackingWorksheet!K172="YES"),1,0))</f>
        <v/>
      </c>
      <c r="AW167" s="19" t="str">
        <f>IF(B167=1,"",IF(D167*AND(TrackingWorksheet!W172&gt;Calculations!$BE$3,TrackingWorksheet!K172="YES"),1,0))</f>
        <v/>
      </c>
      <c r="AX167" s="19">
        <f t="shared" si="42"/>
        <v>0</v>
      </c>
      <c r="AY167" s="19">
        <f t="shared" si="38"/>
        <v>0</v>
      </c>
      <c r="AZ167" s="27" t="str">
        <f>IF(B167=1,"",IF(TrackingWorksheet!Q172="","",TrackingWorksheet!Q172))</f>
        <v/>
      </c>
      <c r="BB167" s="4"/>
      <c r="BC167" s="4"/>
      <c r="BD167" s="4"/>
      <c r="BE167" s="4"/>
      <c r="BF167" s="4"/>
      <c r="BG167" s="4" t="str">
        <f>IF(B167=1,"",IF(AND(N167=1,TrackingWorksheet!$I172+14&lt;=WeeklySummary!$C$7),1,0))</f>
        <v/>
      </c>
      <c r="BH167" s="4" t="str">
        <f>IF(B167=1,"",IF(AND(R167=1,TrackingWorksheet!$I172+14&lt;=WeeklySummary!$C$7),1,0))</f>
        <v/>
      </c>
      <c r="BI167" s="4" t="str">
        <f>IF(B167=1,"",IF(AND(J167=1,TrackingWorksheet!$G172+14&lt;=WeeklySummary!$C$7),1,0))</f>
        <v/>
      </c>
      <c r="BJ167" s="4" t="str">
        <f>IF(B167=1,"",IF(AND(T167=1,TrackingWorksheet!$I172+14&lt;=WeeklySummary!$C$7),1,0))</f>
        <v/>
      </c>
      <c r="BK167" s="4" t="str">
        <f>IF(B167=1,"",IF(AND(T167=1,TrackingWorksheet!$G172+14&lt;=WeeklySummary!$C$7),1,0))</f>
        <v/>
      </c>
      <c r="BL167" s="4">
        <f t="shared" si="51"/>
        <v>0</v>
      </c>
    </row>
    <row r="168" spans="2:64" x14ac:dyDescent="0.25">
      <c r="B168" s="27">
        <f>IF(AND(ISBLANK(TrackingWorksheet!B173),ISBLANK(TrackingWorksheet!C173),ISBLANK(TrackingWorksheet!G173),ISBLANK(TrackingWorksheet!H173),
ISBLANK(TrackingWorksheet!I173),ISBLANK(TrackingWorksheet!J173),ISBLANK(TrackingWorksheet!M173),
ISBLANK(TrackingWorksheet!N175)),1,0)</f>
        <v>1</v>
      </c>
      <c r="C168" s="12" t="str">
        <f>IF(B168=1,"",TrackingWorksheet!F173)</f>
        <v/>
      </c>
      <c r="D168" s="20" t="str">
        <f>IF(B168=1,"",IF(AND(TrackingWorksheet!B173&lt;&gt;"",TrackingWorksheet!B173&lt;=WeeklySummary!$C$7,OR(TrackingWorksheet!C173="",TrackingWorksheet!C173&gt;=WeeklySummary!$C$6)),1,0))</f>
        <v/>
      </c>
      <c r="E168" s="10" t="str">
        <f>IF(B168=1,"",IF(AND(TrackingWorksheet!G173 &lt;&gt;"",TrackingWorksheet!G173&lt;=WeeklySummary!$C$7, TrackingWorksheet!H173=Lists!$D$4), "Y", "N"))</f>
        <v/>
      </c>
      <c r="F168" s="10" t="str">
        <f>IF(B168=1,"",IF(AND(TrackingWorksheet!I173 &lt;&gt;"", TrackingWorksheet!I173&lt;=WeeklySummary!$C$7, TrackingWorksheet!J173=Lists!$D$4), "Y", "N"))</f>
        <v/>
      </c>
      <c r="G168" s="10" t="str">
        <f>IF(B168=1,"",IF(AND(TrackingWorksheet!G173 &lt;&gt;"",TrackingWorksheet!G173&lt;=WeeklySummary!$C$7, TrackingWorksheet!H173=Lists!$D$5), "Y", "N"))</f>
        <v/>
      </c>
      <c r="H168" s="10" t="str">
        <f>IF(B168=1,"",IF(AND(TrackingWorksheet!I173 &lt;&gt;"", TrackingWorksheet!I173&lt;=WeeklySummary!$C$7, TrackingWorksheet!J173=Lists!$D$5), "Y", "N"))</f>
        <v/>
      </c>
      <c r="I168" s="20" t="str">
        <f>IF(B168=1,"",IF(AND(TrackingWorksheet!G173 &lt;&gt;"", TrackingWorksheet!G173&lt;=WeeklySummary!$C$7, TrackingWorksheet!H173=Lists!$D$6), 1, 0))</f>
        <v/>
      </c>
      <c r="J168" s="20" t="str">
        <f t="shared" si="43"/>
        <v/>
      </c>
      <c r="K168" s="10" t="str">
        <f>IF(B168=1,"",IF(AND(TrackingWorksheet!I173&lt;=WeeklySummary!$C$7,TrackingWorksheet!K173="YES"),0,IF(AND(AND(OR(E168="Y",F168="Y"),E168&lt;&gt;F168),G168&lt;&gt;"Y", H168&lt;&gt;"Y"), 1, 0)))</f>
        <v/>
      </c>
      <c r="L168" s="20" t="str">
        <f t="shared" si="44"/>
        <v/>
      </c>
      <c r="M168" s="10" t="str">
        <f t="shared" si="45"/>
        <v/>
      </c>
      <c r="N168" s="20" t="str">
        <f t="shared" si="46"/>
        <v/>
      </c>
      <c r="O168" s="10" t="str">
        <f>IF(B168=1,"",IF(AND(TrackingWorksheet!I173&lt;=WeeklySummary!$C$7,TrackingWorksheet!K173="YES"),0,IF(AND(AND(OR(G168="Y",H168="Y"),G168&lt;&gt;H168),E168&lt;&gt;"Y", F168&lt;&gt;"Y"), 1, 0)))</f>
        <v/>
      </c>
      <c r="P168" s="20" t="str">
        <f t="shared" si="47"/>
        <v/>
      </c>
      <c r="Q168" s="10" t="str">
        <f t="shared" si="48"/>
        <v/>
      </c>
      <c r="R168" s="10" t="str">
        <f t="shared" si="49"/>
        <v/>
      </c>
      <c r="S168" s="10" t="str">
        <f>IF(B168=1,"",IF(AND(OR(AND(TrackingWorksheet!H173=Lists!$D$7,TrackingWorksheet!H173=TrackingWorksheet!J173),TrackingWorksheet!H173&lt;&gt;TrackingWorksheet!J173),TrackingWorksheet!K173="YES",TrackingWorksheet!H173&lt;&gt;Lists!$D$6,TrackingWorksheet!G173&lt;=WeeklySummary!$C$7,TrackingWorksheet!I173&lt;=WeeklySummary!$C$7),1,0))</f>
        <v/>
      </c>
      <c r="T168" s="10" t="str">
        <f t="shared" si="50"/>
        <v/>
      </c>
      <c r="U168" s="10" t="str">
        <f>IF($B168=1,"",IF(TrackingWorksheet!$K173="YES",1, 0)*D168)</f>
        <v/>
      </c>
      <c r="V168" s="20">
        <f t="shared" si="39"/>
        <v>0</v>
      </c>
      <c r="W168" s="20">
        <f t="shared" si="40"/>
        <v>0</v>
      </c>
      <c r="X168" s="10" t="str">
        <f>IF($B168=1,"",IF(AND(TrackingWorksheet!$L173&lt;&gt;"", TrackingWorksheet!$L173&gt;=WeeklySummary!$C$6,TrackingWorksheet!$L173&lt;=WeeklySummary!$C$7,OR(TrackingWorksheet!$H173=Lists!$D$4,TrackingWorksheet!$J173=Lists!$D$4)), 1, 0))</f>
        <v/>
      </c>
      <c r="Y168" s="10" t="str">
        <f>IF($B168=1,"",IF(AND(TrackingWorksheet!$L173&lt;&gt;"", TrackingWorksheet!$L173&gt;=WeeklySummary!$C$6,TrackingWorksheet!$L173&lt;=WeeklySummary!$C$7,OR(TrackingWorksheet!$H173=Lists!$D$5,TrackingWorksheet!$J173=Lists!$D$5)), 1, 0))</f>
        <v/>
      </c>
      <c r="Z168" s="10" t="str">
        <f>IF($B168=1,"",IF(AND(TrackingWorksheet!$L173&lt;&gt;"", TrackingWorksheet!$L173&gt;=WeeklySummary!$C$6,TrackingWorksheet!$L173&lt;=WeeklySummary!$C$7,OR(TrackingWorksheet!$H173=Lists!$D$6,TrackingWorksheet!$J173=Lists!$D$6)), 1, 0))</f>
        <v/>
      </c>
      <c r="AA168" s="19" t="str">
        <f>IF(B168=1,"",IF(AND(TrackingWorksheet!M173&lt;&gt;"",TrackingWorksheet!M173&lt;=WeeklySummary!$C$7),1,0)*D168)</f>
        <v/>
      </c>
      <c r="AB168" s="19" t="str">
        <f>IF(B168=1,"",IF(AND(TrackingWorksheet!N173&lt;&gt;"",TrackingWorksheet!N173&lt;=WeeklySummary!$C$7),1,0)*D168)</f>
        <v/>
      </c>
      <c r="AC168" s="19" t="str">
        <f>IF(B168=1,"",TrackingWorksheet!T173)</f>
        <v/>
      </c>
      <c r="AD168" s="19" t="str">
        <f>IF(B168=1,"",IF(D168*AND(TrackingWorksheet!S173&gt;=Calculations!$BD$3,TrackingWorksheet!U173="",TrackingWorksheet!K173="YES"),1,0))</f>
        <v/>
      </c>
      <c r="AE168" s="19" t="str">
        <f>IF($B168=1,"",IF(AND(TrackingWorksheet!$S173&gt;$BE$3,TrackingWorksheet!$T173=Lists!$P$4),1, 0)*D168)</f>
        <v/>
      </c>
      <c r="AF168" s="19" t="str">
        <f>IF($B168=1,"",IF(AND(TrackingWorksheet!$U173&gt;$BE$3,TrackingWorksheet!$V173=Lists!$P$4),1, 0)*D168)</f>
        <v/>
      </c>
      <c r="AG168" s="19" t="str">
        <f>IF($B168=1,"",IF(AND(TrackingWorksheet!$W173&gt;$BE$3,TrackingWorksheet!$X173=Lists!$P$4),1, 0)*D168)</f>
        <v/>
      </c>
      <c r="AH168" s="19" t="str">
        <f>IF($B168=1,"",IF(AND(TrackingWorksheet!$Y173&gt;$BE$3,TrackingWorksheet!$Z173=Lists!$P$4),1, 0)*D168)</f>
        <v/>
      </c>
      <c r="AI168" s="19" t="str">
        <f>IF($B168=1,"",IF(AND(TrackingWorksheet!$AA173&gt;$BE$3,TrackingWorksheet!$AB173=Lists!$P$4),1, 0)*D168)</f>
        <v/>
      </c>
      <c r="AJ168" s="19" t="str">
        <f>IF($B168=1,"",IF(AND(TrackingWorksheet!$S173&gt;$BE$3,TrackingWorksheet!$T173=Lists!$P$5),1, 0)*D168)</f>
        <v/>
      </c>
      <c r="AK168" s="19" t="str">
        <f>IF($B168=1,"",IF(AND(TrackingWorksheet!$U173&gt;$BE$3,TrackingWorksheet!$V173=Lists!$P$5),1, 0)*D168)</f>
        <v/>
      </c>
      <c r="AL168" s="19" t="str">
        <f>IF($B168=1,"",IF(AND(TrackingWorksheet!$W173&gt;$BE$3,TrackingWorksheet!$X173=Lists!$P$5),1, 0)*D168)</f>
        <v/>
      </c>
      <c r="AM168" s="19" t="str">
        <f>IF($B168=1,"",IF(AND(TrackingWorksheet!$Y173&gt;$BE$3,TrackingWorksheet!$Z173=Lists!$P$5),1, 0)*D168)</f>
        <v/>
      </c>
      <c r="AN168" s="19" t="str">
        <f>IF($B168=1,"",IF(AND(TrackingWorksheet!$AA173&gt;$BE$3,TrackingWorksheet!$AB173=Lists!$P$5),1, 0)*D168)</f>
        <v/>
      </c>
      <c r="AO168" s="19" t="str">
        <f>IF($B168=1,"",IF(AND(TrackingWorksheet!$S173&gt;$BE$3,TrackingWorksheet!$T173=Lists!$P$6),1, 0)*D168)</f>
        <v/>
      </c>
      <c r="AP168" s="19" t="str">
        <f>IF($B168=1,"",IF(AND(TrackingWorksheet!$U173&gt;$BE$3,TrackingWorksheet!$V173=Lists!$P$6),1, 0)*D168)</f>
        <v/>
      </c>
      <c r="AQ168" s="19" t="str">
        <f>IF($B168=1,"",IF(AND(TrackingWorksheet!$W173&gt;$BE$3,TrackingWorksheet!$X173=Lists!$P$6),1, 0)*D168)</f>
        <v/>
      </c>
      <c r="AR168" s="19" t="str">
        <f>IF($B168=1,"",IF(AND(TrackingWorksheet!$Y173&gt;$BE$3,TrackingWorksheet!$Z173=Lists!$P$6),1, 0)*D168)</f>
        <v/>
      </c>
      <c r="AS168" s="19" t="str">
        <f>IF($B168=1,"",IF(AND(TrackingWorksheet!$AA173&gt;$BE$3,TrackingWorksheet!$AB173=Lists!$P$6),1, 0)*D168)</f>
        <v/>
      </c>
      <c r="AT168" s="19">
        <f t="shared" si="41"/>
        <v>0</v>
      </c>
      <c r="AU168" s="19" t="str">
        <f>IF(B168=1,"",IF(AND(TrackingWorksheet!K173="",TrackingWorksheet!M173="", TrackingWorksheet!N173="", TrackingWorksheet!S173="", TrackingWorksheet!V173="", TrackingWorksheet!W173="", TrackingWorksheet!Y173="", TrackingWorksheet!AA173="", V168=1),1,0)*D168)</f>
        <v/>
      </c>
      <c r="AV168" s="19" t="str">
        <f>IF(B168=1,"",IF(D168*AND(TrackingWorksheet!U173&gt;Calculations!$BE$3,TrackingWorksheet!K173="YES"),1,0))</f>
        <v/>
      </c>
      <c r="AW168" s="19" t="str">
        <f>IF(B168=1,"",IF(D168*AND(TrackingWorksheet!W173&gt;Calculations!$BE$3,TrackingWorksheet!K173="YES"),1,0))</f>
        <v/>
      </c>
      <c r="AX168" s="19">
        <f t="shared" si="42"/>
        <v>0</v>
      </c>
      <c r="AY168" s="19">
        <f t="shared" si="38"/>
        <v>0</v>
      </c>
      <c r="AZ168" s="27" t="str">
        <f>IF(B168=1,"",IF(TrackingWorksheet!Q173="","",TrackingWorksheet!Q173))</f>
        <v/>
      </c>
      <c r="BB168" s="4"/>
      <c r="BC168" s="4"/>
      <c r="BD168" s="4"/>
      <c r="BE168" s="4"/>
      <c r="BF168" s="4"/>
      <c r="BG168" s="4" t="str">
        <f>IF(B168=1,"",IF(AND(N168=1,TrackingWorksheet!$I173+14&lt;=WeeklySummary!$C$7),1,0))</f>
        <v/>
      </c>
      <c r="BH168" s="4" t="str">
        <f>IF(B168=1,"",IF(AND(R168=1,TrackingWorksheet!$I173+14&lt;=WeeklySummary!$C$7),1,0))</f>
        <v/>
      </c>
      <c r="BI168" s="4" t="str">
        <f>IF(B168=1,"",IF(AND(J168=1,TrackingWorksheet!$G173+14&lt;=WeeklySummary!$C$7),1,0))</f>
        <v/>
      </c>
      <c r="BJ168" s="4" t="str">
        <f>IF(B168=1,"",IF(AND(T168=1,TrackingWorksheet!$I173+14&lt;=WeeklySummary!$C$7),1,0))</f>
        <v/>
      </c>
      <c r="BK168" s="4" t="str">
        <f>IF(B168=1,"",IF(AND(T168=1,TrackingWorksheet!$G173+14&lt;=WeeklySummary!$C$7),1,0))</f>
        <v/>
      </c>
      <c r="BL168" s="4">
        <f t="shared" si="51"/>
        <v>0</v>
      </c>
    </row>
    <row r="169" spans="2:64" x14ac:dyDescent="0.25">
      <c r="B169" s="27">
        <f>IF(AND(ISBLANK(TrackingWorksheet!B174),ISBLANK(TrackingWorksheet!C174),ISBLANK(TrackingWorksheet!G174),ISBLANK(TrackingWorksheet!H174),
ISBLANK(TrackingWorksheet!I174),ISBLANK(TrackingWorksheet!J174),ISBLANK(TrackingWorksheet!M174),
ISBLANK(TrackingWorksheet!N176)),1,0)</f>
        <v>1</v>
      </c>
      <c r="C169" s="12" t="str">
        <f>IF(B169=1,"",TrackingWorksheet!F174)</f>
        <v/>
      </c>
      <c r="D169" s="20" t="str">
        <f>IF(B169=1,"",IF(AND(TrackingWorksheet!B174&lt;&gt;"",TrackingWorksheet!B174&lt;=WeeklySummary!$C$7,OR(TrackingWorksheet!C174="",TrackingWorksheet!C174&gt;=WeeklySummary!$C$6)),1,0))</f>
        <v/>
      </c>
      <c r="E169" s="10" t="str">
        <f>IF(B169=1,"",IF(AND(TrackingWorksheet!G174 &lt;&gt;"",TrackingWorksheet!G174&lt;=WeeklySummary!$C$7, TrackingWorksheet!H174=Lists!$D$4), "Y", "N"))</f>
        <v/>
      </c>
      <c r="F169" s="10" t="str">
        <f>IF(B169=1,"",IF(AND(TrackingWorksheet!I174 &lt;&gt;"", TrackingWorksheet!I174&lt;=WeeklySummary!$C$7, TrackingWorksheet!J174=Lists!$D$4), "Y", "N"))</f>
        <v/>
      </c>
      <c r="G169" s="10" t="str">
        <f>IF(B169=1,"",IF(AND(TrackingWorksheet!G174 &lt;&gt;"",TrackingWorksheet!G174&lt;=WeeklySummary!$C$7, TrackingWorksheet!H174=Lists!$D$5), "Y", "N"))</f>
        <v/>
      </c>
      <c r="H169" s="10" t="str">
        <f>IF(B169=1,"",IF(AND(TrackingWorksheet!I174 &lt;&gt;"", TrackingWorksheet!I174&lt;=WeeklySummary!$C$7, TrackingWorksheet!J174=Lists!$D$5), "Y", "N"))</f>
        <v/>
      </c>
      <c r="I169" s="20" t="str">
        <f>IF(B169=1,"",IF(AND(TrackingWorksheet!G174 &lt;&gt;"", TrackingWorksheet!G174&lt;=WeeklySummary!$C$7, TrackingWorksheet!H174=Lists!$D$6), 1, 0))</f>
        <v/>
      </c>
      <c r="J169" s="20" t="str">
        <f t="shared" si="43"/>
        <v/>
      </c>
      <c r="K169" s="10" t="str">
        <f>IF(B169=1,"",IF(AND(TrackingWorksheet!I174&lt;=WeeklySummary!$C$7,TrackingWorksheet!K174="YES"),0,IF(AND(AND(OR(E169="Y",F169="Y"),E169&lt;&gt;F169),G169&lt;&gt;"Y", H169&lt;&gt;"Y"), 1, 0)))</f>
        <v/>
      </c>
      <c r="L169" s="20" t="str">
        <f t="shared" si="44"/>
        <v/>
      </c>
      <c r="M169" s="10" t="str">
        <f t="shared" si="45"/>
        <v/>
      </c>
      <c r="N169" s="20" t="str">
        <f t="shared" si="46"/>
        <v/>
      </c>
      <c r="O169" s="10" t="str">
        <f>IF(B169=1,"",IF(AND(TrackingWorksheet!I174&lt;=WeeklySummary!$C$7,TrackingWorksheet!K174="YES"),0,IF(AND(AND(OR(G169="Y",H169="Y"),G169&lt;&gt;H169),E169&lt;&gt;"Y", F169&lt;&gt;"Y"), 1, 0)))</f>
        <v/>
      </c>
      <c r="P169" s="20" t="str">
        <f t="shared" si="47"/>
        <v/>
      </c>
      <c r="Q169" s="10" t="str">
        <f t="shared" si="48"/>
        <v/>
      </c>
      <c r="R169" s="10" t="str">
        <f t="shared" si="49"/>
        <v/>
      </c>
      <c r="S169" s="10" t="str">
        <f>IF(B169=1,"",IF(AND(OR(AND(TrackingWorksheet!H174=Lists!$D$7,TrackingWorksheet!H174=TrackingWorksheet!J174),TrackingWorksheet!H174&lt;&gt;TrackingWorksheet!J174),TrackingWorksheet!K174="YES",TrackingWorksheet!H174&lt;&gt;Lists!$D$6,TrackingWorksheet!G174&lt;=WeeklySummary!$C$7,TrackingWorksheet!I174&lt;=WeeklySummary!$C$7),1,0))</f>
        <v/>
      </c>
      <c r="T169" s="10" t="str">
        <f t="shared" si="50"/>
        <v/>
      </c>
      <c r="U169" s="10" t="str">
        <f>IF($B169=1,"",IF(TrackingWorksheet!$K174="YES",1, 0)*D169)</f>
        <v/>
      </c>
      <c r="V169" s="20">
        <f t="shared" si="39"/>
        <v>0</v>
      </c>
      <c r="W169" s="20">
        <f t="shared" si="40"/>
        <v>0</v>
      </c>
      <c r="X169" s="10" t="str">
        <f>IF($B169=1,"",IF(AND(TrackingWorksheet!$L174&lt;&gt;"", TrackingWorksheet!$L174&gt;=WeeklySummary!$C$6,TrackingWorksheet!$L174&lt;=WeeklySummary!$C$7,OR(TrackingWorksheet!$H174=Lists!$D$4,TrackingWorksheet!$J174=Lists!$D$4)), 1, 0))</f>
        <v/>
      </c>
      <c r="Y169" s="10" t="str">
        <f>IF($B169=1,"",IF(AND(TrackingWorksheet!$L174&lt;&gt;"", TrackingWorksheet!$L174&gt;=WeeklySummary!$C$6,TrackingWorksheet!$L174&lt;=WeeklySummary!$C$7,OR(TrackingWorksheet!$H174=Lists!$D$5,TrackingWorksheet!$J174=Lists!$D$5)), 1, 0))</f>
        <v/>
      </c>
      <c r="Z169" s="10" t="str">
        <f>IF($B169=1,"",IF(AND(TrackingWorksheet!$L174&lt;&gt;"", TrackingWorksheet!$L174&gt;=WeeklySummary!$C$6,TrackingWorksheet!$L174&lt;=WeeklySummary!$C$7,OR(TrackingWorksheet!$H174=Lists!$D$6,TrackingWorksheet!$J174=Lists!$D$6)), 1, 0))</f>
        <v/>
      </c>
      <c r="AA169" s="19" t="str">
        <f>IF(B169=1,"",IF(AND(TrackingWorksheet!M174&lt;&gt;"",TrackingWorksheet!M174&lt;=WeeklySummary!$C$7),1,0)*D169)</f>
        <v/>
      </c>
      <c r="AB169" s="19" t="str">
        <f>IF(B169=1,"",IF(AND(TrackingWorksheet!N174&lt;&gt;"",TrackingWorksheet!N174&lt;=WeeklySummary!$C$7),1,0)*D169)</f>
        <v/>
      </c>
      <c r="AC169" s="19" t="str">
        <f>IF(B169=1,"",TrackingWorksheet!T174)</f>
        <v/>
      </c>
      <c r="AD169" s="19" t="str">
        <f>IF(B169=1,"",IF(D169*AND(TrackingWorksheet!S174&gt;=Calculations!$BD$3,TrackingWorksheet!U174="",TrackingWorksheet!K174="YES"),1,0))</f>
        <v/>
      </c>
      <c r="AE169" s="19" t="str">
        <f>IF($B169=1,"",IF(AND(TrackingWorksheet!$S174&gt;$BE$3,TrackingWorksheet!$T174=Lists!$P$4),1, 0)*D169)</f>
        <v/>
      </c>
      <c r="AF169" s="19" t="str">
        <f>IF($B169=1,"",IF(AND(TrackingWorksheet!$U174&gt;$BE$3,TrackingWorksheet!$V174=Lists!$P$4),1, 0)*D169)</f>
        <v/>
      </c>
      <c r="AG169" s="19" t="str">
        <f>IF($B169=1,"",IF(AND(TrackingWorksheet!$W174&gt;$BE$3,TrackingWorksheet!$X174=Lists!$P$4),1, 0)*D169)</f>
        <v/>
      </c>
      <c r="AH169" s="19" t="str">
        <f>IF($B169=1,"",IF(AND(TrackingWorksheet!$Y174&gt;$BE$3,TrackingWorksheet!$Z174=Lists!$P$4),1, 0)*D169)</f>
        <v/>
      </c>
      <c r="AI169" s="19" t="str">
        <f>IF($B169=1,"",IF(AND(TrackingWorksheet!$AA174&gt;$BE$3,TrackingWorksheet!$AB174=Lists!$P$4),1, 0)*D169)</f>
        <v/>
      </c>
      <c r="AJ169" s="19" t="str">
        <f>IF($B169=1,"",IF(AND(TrackingWorksheet!$S174&gt;$BE$3,TrackingWorksheet!$T174=Lists!$P$5),1, 0)*D169)</f>
        <v/>
      </c>
      <c r="AK169" s="19" t="str">
        <f>IF($B169=1,"",IF(AND(TrackingWorksheet!$U174&gt;$BE$3,TrackingWorksheet!$V174=Lists!$P$5),1, 0)*D169)</f>
        <v/>
      </c>
      <c r="AL169" s="19" t="str">
        <f>IF($B169=1,"",IF(AND(TrackingWorksheet!$W174&gt;$BE$3,TrackingWorksheet!$X174=Lists!$P$5),1, 0)*D169)</f>
        <v/>
      </c>
      <c r="AM169" s="19" t="str">
        <f>IF($B169=1,"",IF(AND(TrackingWorksheet!$Y174&gt;$BE$3,TrackingWorksheet!$Z174=Lists!$P$5),1, 0)*D169)</f>
        <v/>
      </c>
      <c r="AN169" s="19" t="str">
        <f>IF($B169=1,"",IF(AND(TrackingWorksheet!$AA174&gt;$BE$3,TrackingWorksheet!$AB174=Lists!$P$5),1, 0)*D169)</f>
        <v/>
      </c>
      <c r="AO169" s="19" t="str">
        <f>IF($B169=1,"",IF(AND(TrackingWorksheet!$S174&gt;$BE$3,TrackingWorksheet!$T174=Lists!$P$6),1, 0)*D169)</f>
        <v/>
      </c>
      <c r="AP169" s="19" t="str">
        <f>IF($B169=1,"",IF(AND(TrackingWorksheet!$U174&gt;$BE$3,TrackingWorksheet!$V174=Lists!$P$6),1, 0)*D169)</f>
        <v/>
      </c>
      <c r="AQ169" s="19" t="str">
        <f>IF($B169=1,"",IF(AND(TrackingWorksheet!$W174&gt;$BE$3,TrackingWorksheet!$X174=Lists!$P$6),1, 0)*D169)</f>
        <v/>
      </c>
      <c r="AR169" s="19" t="str">
        <f>IF($B169=1,"",IF(AND(TrackingWorksheet!$Y174&gt;$BE$3,TrackingWorksheet!$Z174=Lists!$P$6),1, 0)*D169)</f>
        <v/>
      </c>
      <c r="AS169" s="19" t="str">
        <f>IF($B169=1,"",IF(AND(TrackingWorksheet!$AA174&gt;$BE$3,TrackingWorksheet!$AB174=Lists!$P$6),1, 0)*D169)</f>
        <v/>
      </c>
      <c r="AT169" s="19">
        <f t="shared" si="41"/>
        <v>0</v>
      </c>
      <c r="AU169" s="19" t="str">
        <f>IF(B169=1,"",IF(AND(TrackingWorksheet!K174="",TrackingWorksheet!M174="", TrackingWorksheet!N174="", TrackingWorksheet!S174="", TrackingWorksheet!V174="", TrackingWorksheet!W174="", TrackingWorksheet!Y174="", TrackingWorksheet!AA174="", V169=1),1,0)*D169)</f>
        <v/>
      </c>
      <c r="AV169" s="19" t="str">
        <f>IF(B169=1,"",IF(D169*AND(TrackingWorksheet!U174&gt;Calculations!$BE$3,TrackingWorksheet!K174="YES"),1,0))</f>
        <v/>
      </c>
      <c r="AW169" s="19" t="str">
        <f>IF(B169=1,"",IF(D169*AND(TrackingWorksheet!W174&gt;Calculations!$BE$3,TrackingWorksheet!K174="YES"),1,0))</f>
        <v/>
      </c>
      <c r="AX169" s="19">
        <f t="shared" si="42"/>
        <v>0</v>
      </c>
      <c r="AY169" s="19">
        <f t="shared" si="38"/>
        <v>0</v>
      </c>
      <c r="AZ169" s="27" t="str">
        <f>IF(B169=1,"",IF(TrackingWorksheet!Q174="","",TrackingWorksheet!Q174))</f>
        <v/>
      </c>
      <c r="BB169" s="4"/>
      <c r="BC169" s="4"/>
      <c r="BD169" s="4"/>
      <c r="BE169" s="4"/>
      <c r="BF169" s="4"/>
      <c r="BG169" s="4" t="str">
        <f>IF(B169=1,"",IF(AND(N169=1,TrackingWorksheet!$I174+14&lt;=WeeklySummary!$C$7),1,0))</f>
        <v/>
      </c>
      <c r="BH169" s="4" t="str">
        <f>IF(B169=1,"",IF(AND(R169=1,TrackingWorksheet!$I174+14&lt;=WeeklySummary!$C$7),1,0))</f>
        <v/>
      </c>
      <c r="BI169" s="4" t="str">
        <f>IF(B169=1,"",IF(AND(J169=1,TrackingWorksheet!$G174+14&lt;=WeeklySummary!$C$7),1,0))</f>
        <v/>
      </c>
      <c r="BJ169" s="4" t="str">
        <f>IF(B169=1,"",IF(AND(T169=1,TrackingWorksheet!$I174+14&lt;=WeeklySummary!$C$7),1,0))</f>
        <v/>
      </c>
      <c r="BK169" s="4" t="str">
        <f>IF(B169=1,"",IF(AND(T169=1,TrackingWorksheet!$G174+14&lt;=WeeklySummary!$C$7),1,0))</f>
        <v/>
      </c>
      <c r="BL169" s="4">
        <f t="shared" si="51"/>
        <v>0</v>
      </c>
    </row>
    <row r="170" spans="2:64" x14ac:dyDescent="0.25">
      <c r="B170" s="27">
        <f>IF(AND(ISBLANK(TrackingWorksheet!B175),ISBLANK(TrackingWorksheet!C175),ISBLANK(TrackingWorksheet!G175),ISBLANK(TrackingWorksheet!H175),
ISBLANK(TrackingWorksheet!I175),ISBLANK(TrackingWorksheet!J175),ISBLANK(TrackingWorksheet!M175),
ISBLANK(TrackingWorksheet!N177)),1,0)</f>
        <v>1</v>
      </c>
      <c r="C170" s="12" t="str">
        <f>IF(B170=1,"",TrackingWorksheet!F175)</f>
        <v/>
      </c>
      <c r="D170" s="20" t="str">
        <f>IF(B170=1,"",IF(AND(TrackingWorksheet!B175&lt;&gt;"",TrackingWorksheet!B175&lt;=WeeklySummary!$C$7,OR(TrackingWorksheet!C175="",TrackingWorksheet!C175&gt;=WeeklySummary!$C$6)),1,0))</f>
        <v/>
      </c>
      <c r="E170" s="10" t="str">
        <f>IF(B170=1,"",IF(AND(TrackingWorksheet!G175 &lt;&gt;"",TrackingWorksheet!G175&lt;=WeeklySummary!$C$7, TrackingWorksheet!H175=Lists!$D$4), "Y", "N"))</f>
        <v/>
      </c>
      <c r="F170" s="10" t="str">
        <f>IF(B170=1,"",IF(AND(TrackingWorksheet!I175 &lt;&gt;"", TrackingWorksheet!I175&lt;=WeeklySummary!$C$7, TrackingWorksheet!J175=Lists!$D$4), "Y", "N"))</f>
        <v/>
      </c>
      <c r="G170" s="10" t="str">
        <f>IF(B170=1,"",IF(AND(TrackingWorksheet!G175 &lt;&gt;"",TrackingWorksheet!G175&lt;=WeeklySummary!$C$7, TrackingWorksheet!H175=Lists!$D$5), "Y", "N"))</f>
        <v/>
      </c>
      <c r="H170" s="10" t="str">
        <f>IF(B170=1,"",IF(AND(TrackingWorksheet!I175 &lt;&gt;"", TrackingWorksheet!I175&lt;=WeeklySummary!$C$7, TrackingWorksheet!J175=Lists!$D$5), "Y", "N"))</f>
        <v/>
      </c>
      <c r="I170" s="20" t="str">
        <f>IF(B170=1,"",IF(AND(TrackingWorksheet!G175 &lt;&gt;"", TrackingWorksheet!G175&lt;=WeeklySummary!$C$7, TrackingWorksheet!H175=Lists!$D$6), 1, 0))</f>
        <v/>
      </c>
      <c r="J170" s="20" t="str">
        <f t="shared" si="43"/>
        <v/>
      </c>
      <c r="K170" s="10" t="str">
        <f>IF(B170=1,"",IF(AND(TrackingWorksheet!I175&lt;=WeeklySummary!$C$7,TrackingWorksheet!K175="YES"),0,IF(AND(AND(OR(E170="Y",F170="Y"),E170&lt;&gt;F170),G170&lt;&gt;"Y", H170&lt;&gt;"Y"), 1, 0)))</f>
        <v/>
      </c>
      <c r="L170" s="20" t="str">
        <f t="shared" si="44"/>
        <v/>
      </c>
      <c r="M170" s="10" t="str">
        <f t="shared" si="45"/>
        <v/>
      </c>
      <c r="N170" s="20" t="str">
        <f t="shared" si="46"/>
        <v/>
      </c>
      <c r="O170" s="10" t="str">
        <f>IF(B170=1,"",IF(AND(TrackingWorksheet!I175&lt;=WeeklySummary!$C$7,TrackingWorksheet!K175="YES"),0,IF(AND(AND(OR(G170="Y",H170="Y"),G170&lt;&gt;H170),E170&lt;&gt;"Y", F170&lt;&gt;"Y"), 1, 0)))</f>
        <v/>
      </c>
      <c r="P170" s="20" t="str">
        <f t="shared" si="47"/>
        <v/>
      </c>
      <c r="Q170" s="10" t="str">
        <f t="shared" si="48"/>
        <v/>
      </c>
      <c r="R170" s="10" t="str">
        <f t="shared" si="49"/>
        <v/>
      </c>
      <c r="S170" s="10" t="str">
        <f>IF(B170=1,"",IF(AND(OR(AND(TrackingWorksheet!H175=Lists!$D$7,TrackingWorksheet!H175=TrackingWorksheet!J175),TrackingWorksheet!H175&lt;&gt;TrackingWorksheet!J175),TrackingWorksheet!K175="YES",TrackingWorksheet!H175&lt;&gt;Lists!$D$6,TrackingWorksheet!G175&lt;=WeeklySummary!$C$7,TrackingWorksheet!I175&lt;=WeeklySummary!$C$7),1,0))</f>
        <v/>
      </c>
      <c r="T170" s="10" t="str">
        <f t="shared" si="50"/>
        <v/>
      </c>
      <c r="U170" s="10" t="str">
        <f>IF($B170=1,"",IF(TrackingWorksheet!$K175="YES",1, 0)*D170)</f>
        <v/>
      </c>
      <c r="V170" s="20">
        <f t="shared" si="39"/>
        <v>0</v>
      </c>
      <c r="W170" s="20">
        <f t="shared" si="40"/>
        <v>0</v>
      </c>
      <c r="X170" s="10" t="str">
        <f>IF($B170=1,"",IF(AND(TrackingWorksheet!$L175&lt;&gt;"", TrackingWorksheet!$L175&gt;=WeeklySummary!$C$6,TrackingWorksheet!$L175&lt;=WeeklySummary!$C$7,OR(TrackingWorksheet!$H175=Lists!$D$4,TrackingWorksheet!$J175=Lists!$D$4)), 1, 0))</f>
        <v/>
      </c>
      <c r="Y170" s="10" t="str">
        <f>IF($B170=1,"",IF(AND(TrackingWorksheet!$L175&lt;&gt;"", TrackingWorksheet!$L175&gt;=WeeklySummary!$C$6,TrackingWorksheet!$L175&lt;=WeeklySummary!$C$7,OR(TrackingWorksheet!$H175=Lists!$D$5,TrackingWorksheet!$J175=Lists!$D$5)), 1, 0))</f>
        <v/>
      </c>
      <c r="Z170" s="10" t="str">
        <f>IF($B170=1,"",IF(AND(TrackingWorksheet!$L175&lt;&gt;"", TrackingWorksheet!$L175&gt;=WeeklySummary!$C$6,TrackingWorksheet!$L175&lt;=WeeklySummary!$C$7,OR(TrackingWorksheet!$H175=Lists!$D$6,TrackingWorksheet!$J175=Lists!$D$6)), 1, 0))</f>
        <v/>
      </c>
      <c r="AA170" s="19" t="str">
        <f>IF(B170=1,"",IF(AND(TrackingWorksheet!M175&lt;&gt;"",TrackingWorksheet!M175&lt;=WeeklySummary!$C$7),1,0)*D170)</f>
        <v/>
      </c>
      <c r="AB170" s="19" t="str">
        <f>IF(B170=1,"",IF(AND(TrackingWorksheet!N175&lt;&gt;"",TrackingWorksheet!N175&lt;=WeeklySummary!$C$7),1,0)*D170)</f>
        <v/>
      </c>
      <c r="AC170" s="19" t="str">
        <f>IF(B170=1,"",TrackingWorksheet!T175)</f>
        <v/>
      </c>
      <c r="AD170" s="19" t="str">
        <f>IF(B170=1,"",IF(D170*AND(TrackingWorksheet!S175&gt;=Calculations!$BD$3,TrackingWorksheet!U175="",TrackingWorksheet!K175="YES"),1,0))</f>
        <v/>
      </c>
      <c r="AE170" s="19" t="str">
        <f>IF($B170=1,"",IF(AND(TrackingWorksheet!$S175&gt;$BE$3,TrackingWorksheet!$T175=Lists!$P$4),1, 0)*D170)</f>
        <v/>
      </c>
      <c r="AF170" s="19" t="str">
        <f>IF($B170=1,"",IF(AND(TrackingWorksheet!$U175&gt;$BE$3,TrackingWorksheet!$V175=Lists!$P$4),1, 0)*D170)</f>
        <v/>
      </c>
      <c r="AG170" s="19" t="str">
        <f>IF($B170=1,"",IF(AND(TrackingWorksheet!$W175&gt;$BE$3,TrackingWorksheet!$X175=Lists!$P$4),1, 0)*D170)</f>
        <v/>
      </c>
      <c r="AH170" s="19" t="str">
        <f>IF($B170=1,"",IF(AND(TrackingWorksheet!$Y175&gt;$BE$3,TrackingWorksheet!$Z175=Lists!$P$4),1, 0)*D170)</f>
        <v/>
      </c>
      <c r="AI170" s="19" t="str">
        <f>IF($B170=1,"",IF(AND(TrackingWorksheet!$AA175&gt;$BE$3,TrackingWorksheet!$AB175=Lists!$P$4),1, 0)*D170)</f>
        <v/>
      </c>
      <c r="AJ170" s="19" t="str">
        <f>IF($B170=1,"",IF(AND(TrackingWorksheet!$S175&gt;$BE$3,TrackingWorksheet!$T175=Lists!$P$5),1, 0)*D170)</f>
        <v/>
      </c>
      <c r="AK170" s="19" t="str">
        <f>IF($B170=1,"",IF(AND(TrackingWorksheet!$U175&gt;$BE$3,TrackingWorksheet!$V175=Lists!$P$5),1, 0)*D170)</f>
        <v/>
      </c>
      <c r="AL170" s="19" t="str">
        <f>IF($B170=1,"",IF(AND(TrackingWorksheet!$W175&gt;$BE$3,TrackingWorksheet!$X175=Lists!$P$5),1, 0)*D170)</f>
        <v/>
      </c>
      <c r="AM170" s="19" t="str">
        <f>IF($B170=1,"",IF(AND(TrackingWorksheet!$Y175&gt;$BE$3,TrackingWorksheet!$Z175=Lists!$P$5),1, 0)*D170)</f>
        <v/>
      </c>
      <c r="AN170" s="19" t="str">
        <f>IF($B170=1,"",IF(AND(TrackingWorksheet!$AA175&gt;$BE$3,TrackingWorksheet!$AB175=Lists!$P$5),1, 0)*D170)</f>
        <v/>
      </c>
      <c r="AO170" s="19" t="str">
        <f>IF($B170=1,"",IF(AND(TrackingWorksheet!$S175&gt;$BE$3,TrackingWorksheet!$T175=Lists!$P$6),1, 0)*D170)</f>
        <v/>
      </c>
      <c r="AP170" s="19" t="str">
        <f>IF($B170=1,"",IF(AND(TrackingWorksheet!$U175&gt;$BE$3,TrackingWorksheet!$V175=Lists!$P$6),1, 0)*D170)</f>
        <v/>
      </c>
      <c r="AQ170" s="19" t="str">
        <f>IF($B170=1,"",IF(AND(TrackingWorksheet!$W175&gt;$BE$3,TrackingWorksheet!$X175=Lists!$P$6),1, 0)*D170)</f>
        <v/>
      </c>
      <c r="AR170" s="19" t="str">
        <f>IF($B170=1,"",IF(AND(TrackingWorksheet!$Y175&gt;$BE$3,TrackingWorksheet!$Z175=Lists!$P$6),1, 0)*D170)</f>
        <v/>
      </c>
      <c r="AS170" s="19" t="str">
        <f>IF($B170=1,"",IF(AND(TrackingWorksheet!$AA175&gt;$BE$3,TrackingWorksheet!$AB175=Lists!$P$6),1, 0)*D170)</f>
        <v/>
      </c>
      <c r="AT170" s="19">
        <f t="shared" si="41"/>
        <v>0</v>
      </c>
      <c r="AU170" s="19" t="str">
        <f>IF(B170=1,"",IF(AND(TrackingWorksheet!K175="",TrackingWorksheet!M175="", TrackingWorksheet!N175="", TrackingWorksheet!S175="", TrackingWorksheet!V175="", TrackingWorksheet!W175="", TrackingWorksheet!Y175="", TrackingWorksheet!AA175="", V170=1),1,0)*D170)</f>
        <v/>
      </c>
      <c r="AV170" s="19" t="str">
        <f>IF(B170=1,"",IF(D170*AND(TrackingWorksheet!U175&gt;Calculations!$BE$3,TrackingWorksheet!K175="YES"),1,0))</f>
        <v/>
      </c>
      <c r="AW170" s="19" t="str">
        <f>IF(B170=1,"",IF(D170*AND(TrackingWorksheet!W175&gt;Calculations!$BE$3,TrackingWorksheet!K175="YES"),1,0))</f>
        <v/>
      </c>
      <c r="AX170" s="19">
        <f t="shared" si="42"/>
        <v>0</v>
      </c>
      <c r="AY170" s="19">
        <f t="shared" si="38"/>
        <v>0</v>
      </c>
      <c r="AZ170" s="27" t="str">
        <f>IF(B170=1,"",IF(TrackingWorksheet!Q175="","",TrackingWorksheet!Q175))</f>
        <v/>
      </c>
      <c r="BB170" s="4"/>
      <c r="BC170" s="4"/>
      <c r="BD170" s="4"/>
      <c r="BE170" s="4"/>
      <c r="BF170" s="4"/>
      <c r="BG170" s="4" t="str">
        <f>IF(B170=1,"",IF(AND(N170=1,TrackingWorksheet!$I175+14&lt;=WeeklySummary!$C$7),1,0))</f>
        <v/>
      </c>
      <c r="BH170" s="4" t="str">
        <f>IF(B170=1,"",IF(AND(R170=1,TrackingWorksheet!$I175+14&lt;=WeeklySummary!$C$7),1,0))</f>
        <v/>
      </c>
      <c r="BI170" s="4" t="str">
        <f>IF(B170=1,"",IF(AND(J170=1,TrackingWorksheet!$G175+14&lt;=WeeklySummary!$C$7),1,0))</f>
        <v/>
      </c>
      <c r="BJ170" s="4" t="str">
        <f>IF(B170=1,"",IF(AND(T170=1,TrackingWorksheet!$I175+14&lt;=WeeklySummary!$C$7),1,0))</f>
        <v/>
      </c>
      <c r="BK170" s="4" t="str">
        <f>IF(B170=1,"",IF(AND(T170=1,TrackingWorksheet!$G175+14&lt;=WeeklySummary!$C$7),1,0))</f>
        <v/>
      </c>
      <c r="BL170" s="4">
        <f t="shared" si="51"/>
        <v>0</v>
      </c>
    </row>
    <row r="171" spans="2:64" x14ac:dyDescent="0.25">
      <c r="B171" s="27">
        <f>IF(AND(ISBLANK(TrackingWorksheet!B176),ISBLANK(TrackingWorksheet!C176),ISBLANK(TrackingWorksheet!G176),ISBLANK(TrackingWorksheet!H176),
ISBLANK(TrackingWorksheet!I176),ISBLANK(TrackingWorksheet!J176),ISBLANK(TrackingWorksheet!M176),
ISBLANK(TrackingWorksheet!N178)),1,0)</f>
        <v>1</v>
      </c>
      <c r="C171" s="12" t="str">
        <f>IF(B171=1,"",TrackingWorksheet!F176)</f>
        <v/>
      </c>
      <c r="D171" s="20" t="str">
        <f>IF(B171=1,"",IF(AND(TrackingWorksheet!B176&lt;&gt;"",TrackingWorksheet!B176&lt;=WeeklySummary!$C$7,OR(TrackingWorksheet!C176="",TrackingWorksheet!C176&gt;=WeeklySummary!$C$6)),1,0))</f>
        <v/>
      </c>
      <c r="E171" s="10" t="str">
        <f>IF(B171=1,"",IF(AND(TrackingWorksheet!G176 &lt;&gt;"",TrackingWorksheet!G176&lt;=WeeklySummary!$C$7, TrackingWorksheet!H176=Lists!$D$4), "Y", "N"))</f>
        <v/>
      </c>
      <c r="F171" s="10" t="str">
        <f>IF(B171=1,"",IF(AND(TrackingWorksheet!I176 &lt;&gt;"", TrackingWorksheet!I176&lt;=WeeklySummary!$C$7, TrackingWorksheet!J176=Lists!$D$4), "Y", "N"))</f>
        <v/>
      </c>
      <c r="G171" s="10" t="str">
        <f>IF(B171=1,"",IF(AND(TrackingWorksheet!G176 &lt;&gt;"",TrackingWorksheet!G176&lt;=WeeklySummary!$C$7, TrackingWorksheet!H176=Lists!$D$5), "Y", "N"))</f>
        <v/>
      </c>
      <c r="H171" s="10" t="str">
        <f>IF(B171=1,"",IF(AND(TrackingWorksheet!I176 &lt;&gt;"", TrackingWorksheet!I176&lt;=WeeklySummary!$C$7, TrackingWorksheet!J176=Lists!$D$5), "Y", "N"))</f>
        <v/>
      </c>
      <c r="I171" s="20" t="str">
        <f>IF(B171=1,"",IF(AND(TrackingWorksheet!G176 &lt;&gt;"", TrackingWorksheet!G176&lt;=WeeklySummary!$C$7, TrackingWorksheet!H176=Lists!$D$6), 1, 0))</f>
        <v/>
      </c>
      <c r="J171" s="20" t="str">
        <f t="shared" si="43"/>
        <v/>
      </c>
      <c r="K171" s="10" t="str">
        <f>IF(B171=1,"",IF(AND(TrackingWorksheet!I176&lt;=WeeklySummary!$C$7,TrackingWorksheet!K176="YES"),0,IF(AND(AND(OR(E171="Y",F171="Y"),E171&lt;&gt;F171),G171&lt;&gt;"Y", H171&lt;&gt;"Y"), 1, 0)))</f>
        <v/>
      </c>
      <c r="L171" s="20" t="str">
        <f t="shared" si="44"/>
        <v/>
      </c>
      <c r="M171" s="10" t="str">
        <f t="shared" si="45"/>
        <v/>
      </c>
      <c r="N171" s="20" t="str">
        <f t="shared" si="46"/>
        <v/>
      </c>
      <c r="O171" s="10" t="str">
        <f>IF(B171=1,"",IF(AND(TrackingWorksheet!I176&lt;=WeeklySummary!$C$7,TrackingWorksheet!K176="YES"),0,IF(AND(AND(OR(G171="Y",H171="Y"),G171&lt;&gt;H171),E171&lt;&gt;"Y", F171&lt;&gt;"Y"), 1, 0)))</f>
        <v/>
      </c>
      <c r="P171" s="20" t="str">
        <f t="shared" si="47"/>
        <v/>
      </c>
      <c r="Q171" s="10" t="str">
        <f t="shared" si="48"/>
        <v/>
      </c>
      <c r="R171" s="10" t="str">
        <f t="shared" si="49"/>
        <v/>
      </c>
      <c r="S171" s="10" t="str">
        <f>IF(B171=1,"",IF(AND(OR(AND(TrackingWorksheet!H176=Lists!$D$7,TrackingWorksheet!H176=TrackingWorksheet!J176),TrackingWorksheet!H176&lt;&gt;TrackingWorksheet!J176),TrackingWorksheet!K176="YES",TrackingWorksheet!H176&lt;&gt;Lists!$D$6,TrackingWorksheet!G176&lt;=WeeklySummary!$C$7,TrackingWorksheet!I176&lt;=WeeklySummary!$C$7),1,0))</f>
        <v/>
      </c>
      <c r="T171" s="10" t="str">
        <f t="shared" si="50"/>
        <v/>
      </c>
      <c r="U171" s="10" t="str">
        <f>IF($B171=1,"",IF(TrackingWorksheet!$K176="YES",1, 0)*D171)</f>
        <v/>
      </c>
      <c r="V171" s="20">
        <f t="shared" si="39"/>
        <v>0</v>
      </c>
      <c r="W171" s="20">
        <f t="shared" si="40"/>
        <v>0</v>
      </c>
      <c r="X171" s="10" t="str">
        <f>IF($B171=1,"",IF(AND(TrackingWorksheet!$L176&lt;&gt;"", TrackingWorksheet!$L176&gt;=WeeklySummary!$C$6,TrackingWorksheet!$L176&lt;=WeeklySummary!$C$7,OR(TrackingWorksheet!$H176=Lists!$D$4,TrackingWorksheet!$J176=Lists!$D$4)), 1, 0))</f>
        <v/>
      </c>
      <c r="Y171" s="10" t="str">
        <f>IF($B171=1,"",IF(AND(TrackingWorksheet!$L176&lt;&gt;"", TrackingWorksheet!$L176&gt;=WeeklySummary!$C$6,TrackingWorksheet!$L176&lt;=WeeklySummary!$C$7,OR(TrackingWorksheet!$H176=Lists!$D$5,TrackingWorksheet!$J176=Lists!$D$5)), 1, 0))</f>
        <v/>
      </c>
      <c r="Z171" s="10" t="str">
        <f>IF($B171=1,"",IF(AND(TrackingWorksheet!$L176&lt;&gt;"", TrackingWorksheet!$L176&gt;=WeeklySummary!$C$6,TrackingWorksheet!$L176&lt;=WeeklySummary!$C$7,OR(TrackingWorksheet!$H176=Lists!$D$6,TrackingWorksheet!$J176=Lists!$D$6)), 1, 0))</f>
        <v/>
      </c>
      <c r="AA171" s="19" t="str">
        <f>IF(B171=1,"",IF(AND(TrackingWorksheet!M176&lt;&gt;"",TrackingWorksheet!M176&lt;=WeeklySummary!$C$7),1,0)*D171)</f>
        <v/>
      </c>
      <c r="AB171" s="19" t="str">
        <f>IF(B171=1,"",IF(AND(TrackingWorksheet!N176&lt;&gt;"",TrackingWorksheet!N176&lt;=WeeklySummary!$C$7),1,0)*D171)</f>
        <v/>
      </c>
      <c r="AC171" s="19" t="str">
        <f>IF(B171=1,"",TrackingWorksheet!T176)</f>
        <v/>
      </c>
      <c r="AD171" s="19" t="str">
        <f>IF(B171=1,"",IF(D171*AND(TrackingWorksheet!S176&gt;=Calculations!$BD$3,TrackingWorksheet!U176="",TrackingWorksheet!K176="YES"),1,0))</f>
        <v/>
      </c>
      <c r="AE171" s="19" t="str">
        <f>IF($B171=1,"",IF(AND(TrackingWorksheet!$S176&gt;$BE$3,TrackingWorksheet!$T176=Lists!$P$4),1, 0)*D171)</f>
        <v/>
      </c>
      <c r="AF171" s="19" t="str">
        <f>IF($B171=1,"",IF(AND(TrackingWorksheet!$U176&gt;$BE$3,TrackingWorksheet!$V176=Lists!$P$4),1, 0)*D171)</f>
        <v/>
      </c>
      <c r="AG171" s="19" t="str">
        <f>IF($B171=1,"",IF(AND(TrackingWorksheet!$W176&gt;$BE$3,TrackingWorksheet!$X176=Lists!$P$4),1, 0)*D171)</f>
        <v/>
      </c>
      <c r="AH171" s="19" t="str">
        <f>IF($B171=1,"",IF(AND(TrackingWorksheet!$Y176&gt;$BE$3,TrackingWorksheet!$Z176=Lists!$P$4),1, 0)*D171)</f>
        <v/>
      </c>
      <c r="AI171" s="19" t="str">
        <f>IF($B171=1,"",IF(AND(TrackingWorksheet!$AA176&gt;$BE$3,TrackingWorksheet!$AB176=Lists!$P$4),1, 0)*D171)</f>
        <v/>
      </c>
      <c r="AJ171" s="19" t="str">
        <f>IF($B171=1,"",IF(AND(TrackingWorksheet!$S176&gt;$BE$3,TrackingWorksheet!$T176=Lists!$P$5),1, 0)*D171)</f>
        <v/>
      </c>
      <c r="AK171" s="19" t="str">
        <f>IF($B171=1,"",IF(AND(TrackingWorksheet!$U176&gt;$BE$3,TrackingWorksheet!$V176=Lists!$P$5),1, 0)*D171)</f>
        <v/>
      </c>
      <c r="AL171" s="19" t="str">
        <f>IF($B171=1,"",IF(AND(TrackingWorksheet!$W176&gt;$BE$3,TrackingWorksheet!$X176=Lists!$P$5),1, 0)*D171)</f>
        <v/>
      </c>
      <c r="AM171" s="19" t="str">
        <f>IF($B171=1,"",IF(AND(TrackingWorksheet!$Y176&gt;$BE$3,TrackingWorksheet!$Z176=Lists!$P$5),1, 0)*D171)</f>
        <v/>
      </c>
      <c r="AN171" s="19" t="str">
        <f>IF($B171=1,"",IF(AND(TrackingWorksheet!$AA176&gt;$BE$3,TrackingWorksheet!$AB176=Lists!$P$5),1, 0)*D171)</f>
        <v/>
      </c>
      <c r="AO171" s="19" t="str">
        <f>IF($B171=1,"",IF(AND(TrackingWorksheet!$S176&gt;$BE$3,TrackingWorksheet!$T176=Lists!$P$6),1, 0)*D171)</f>
        <v/>
      </c>
      <c r="AP171" s="19" t="str">
        <f>IF($B171=1,"",IF(AND(TrackingWorksheet!$U176&gt;$BE$3,TrackingWorksheet!$V176=Lists!$P$6),1, 0)*D171)</f>
        <v/>
      </c>
      <c r="AQ171" s="19" t="str">
        <f>IF($B171=1,"",IF(AND(TrackingWorksheet!$W176&gt;$BE$3,TrackingWorksheet!$X176=Lists!$P$6),1, 0)*D171)</f>
        <v/>
      </c>
      <c r="AR171" s="19" t="str">
        <f>IF($B171=1,"",IF(AND(TrackingWorksheet!$Y176&gt;$BE$3,TrackingWorksheet!$Z176=Lists!$P$6),1, 0)*D171)</f>
        <v/>
      </c>
      <c r="AS171" s="19" t="str">
        <f>IF($B171=1,"",IF(AND(TrackingWorksheet!$AA176&gt;$BE$3,TrackingWorksheet!$AB176=Lists!$P$6),1, 0)*D171)</f>
        <v/>
      </c>
      <c r="AT171" s="19">
        <f t="shared" si="41"/>
        <v>0</v>
      </c>
      <c r="AU171" s="19" t="str">
        <f>IF(B171=1,"",IF(AND(TrackingWorksheet!K176="",TrackingWorksheet!M176="", TrackingWorksheet!N176="", TrackingWorksheet!S176="", TrackingWorksheet!V176="", TrackingWorksheet!W176="", TrackingWorksheet!Y176="", TrackingWorksheet!AA176="", V171=1),1,0)*D171)</f>
        <v/>
      </c>
      <c r="AV171" s="19" t="str">
        <f>IF(B171=1,"",IF(D171*AND(TrackingWorksheet!U176&gt;Calculations!$BE$3,TrackingWorksheet!K176="YES"),1,0))</f>
        <v/>
      </c>
      <c r="AW171" s="19" t="str">
        <f>IF(B171=1,"",IF(D171*AND(TrackingWorksheet!W176&gt;Calculations!$BE$3,TrackingWorksheet!K176="YES"),1,0))</f>
        <v/>
      </c>
      <c r="AX171" s="19">
        <f t="shared" si="42"/>
        <v>0</v>
      </c>
      <c r="AY171" s="19">
        <f t="shared" si="38"/>
        <v>0</v>
      </c>
      <c r="AZ171" s="27" t="str">
        <f>IF(B171=1,"",IF(TrackingWorksheet!Q176="","",TrackingWorksheet!Q176))</f>
        <v/>
      </c>
      <c r="BB171" s="4"/>
      <c r="BC171" s="4"/>
      <c r="BD171" s="4"/>
      <c r="BE171" s="4"/>
      <c r="BF171" s="4"/>
      <c r="BG171" s="4" t="str">
        <f>IF(B171=1,"",IF(AND(N171=1,TrackingWorksheet!$I176+14&lt;=WeeklySummary!$C$7),1,0))</f>
        <v/>
      </c>
      <c r="BH171" s="4" t="str">
        <f>IF(B171=1,"",IF(AND(R171=1,TrackingWorksheet!$I176+14&lt;=WeeklySummary!$C$7),1,0))</f>
        <v/>
      </c>
      <c r="BI171" s="4" t="str">
        <f>IF(B171=1,"",IF(AND(J171=1,TrackingWorksheet!$G176+14&lt;=WeeklySummary!$C$7),1,0))</f>
        <v/>
      </c>
      <c r="BJ171" s="4" t="str">
        <f>IF(B171=1,"",IF(AND(T171=1,TrackingWorksheet!$I176+14&lt;=WeeklySummary!$C$7),1,0))</f>
        <v/>
      </c>
      <c r="BK171" s="4" t="str">
        <f>IF(B171=1,"",IF(AND(T171=1,TrackingWorksheet!$G176+14&lt;=WeeklySummary!$C$7),1,0))</f>
        <v/>
      </c>
      <c r="BL171" s="4">
        <f t="shared" si="51"/>
        <v>0</v>
      </c>
    </row>
    <row r="172" spans="2:64" x14ac:dyDescent="0.25">
      <c r="B172" s="27">
        <f>IF(AND(ISBLANK(TrackingWorksheet!B177),ISBLANK(TrackingWorksheet!C177),ISBLANK(TrackingWorksheet!G177),ISBLANK(TrackingWorksheet!H177),
ISBLANK(TrackingWorksheet!I177),ISBLANK(TrackingWorksheet!J177),ISBLANK(TrackingWorksheet!M177),
ISBLANK(TrackingWorksheet!N179)),1,0)</f>
        <v>1</v>
      </c>
      <c r="C172" s="12" t="str">
        <f>IF(B172=1,"",TrackingWorksheet!F177)</f>
        <v/>
      </c>
      <c r="D172" s="20" t="str">
        <f>IF(B172=1,"",IF(AND(TrackingWorksheet!B177&lt;&gt;"",TrackingWorksheet!B177&lt;=WeeklySummary!$C$7,OR(TrackingWorksheet!C177="",TrackingWorksheet!C177&gt;=WeeklySummary!$C$6)),1,0))</f>
        <v/>
      </c>
      <c r="E172" s="10" t="str">
        <f>IF(B172=1,"",IF(AND(TrackingWorksheet!G177 &lt;&gt;"",TrackingWorksheet!G177&lt;=WeeklySummary!$C$7, TrackingWorksheet!H177=Lists!$D$4), "Y", "N"))</f>
        <v/>
      </c>
      <c r="F172" s="10" t="str">
        <f>IF(B172=1,"",IF(AND(TrackingWorksheet!I177 &lt;&gt;"", TrackingWorksheet!I177&lt;=WeeklySummary!$C$7, TrackingWorksheet!J177=Lists!$D$4), "Y", "N"))</f>
        <v/>
      </c>
      <c r="G172" s="10" t="str">
        <f>IF(B172=1,"",IF(AND(TrackingWorksheet!G177 &lt;&gt;"",TrackingWorksheet!G177&lt;=WeeklySummary!$C$7, TrackingWorksheet!H177=Lists!$D$5), "Y", "N"))</f>
        <v/>
      </c>
      <c r="H172" s="10" t="str">
        <f>IF(B172=1,"",IF(AND(TrackingWorksheet!I177 &lt;&gt;"", TrackingWorksheet!I177&lt;=WeeklySummary!$C$7, TrackingWorksheet!J177=Lists!$D$5), "Y", "N"))</f>
        <v/>
      </c>
      <c r="I172" s="20" t="str">
        <f>IF(B172=1,"",IF(AND(TrackingWorksheet!G177 &lt;&gt;"", TrackingWorksheet!G177&lt;=WeeklySummary!$C$7, TrackingWorksheet!H177=Lists!$D$6), 1, 0))</f>
        <v/>
      </c>
      <c r="J172" s="20" t="str">
        <f t="shared" si="43"/>
        <v/>
      </c>
      <c r="K172" s="10" t="str">
        <f>IF(B172=1,"",IF(AND(TrackingWorksheet!I177&lt;=WeeklySummary!$C$7,TrackingWorksheet!K177="YES"),0,IF(AND(AND(OR(E172="Y",F172="Y"),E172&lt;&gt;F172),G172&lt;&gt;"Y", H172&lt;&gt;"Y"), 1, 0)))</f>
        <v/>
      </c>
      <c r="L172" s="20" t="str">
        <f t="shared" si="44"/>
        <v/>
      </c>
      <c r="M172" s="10" t="str">
        <f t="shared" si="45"/>
        <v/>
      </c>
      <c r="N172" s="20" t="str">
        <f t="shared" si="46"/>
        <v/>
      </c>
      <c r="O172" s="10" t="str">
        <f>IF(B172=1,"",IF(AND(TrackingWorksheet!I177&lt;=WeeklySummary!$C$7,TrackingWorksheet!K177="YES"),0,IF(AND(AND(OR(G172="Y",H172="Y"),G172&lt;&gt;H172),E172&lt;&gt;"Y", F172&lt;&gt;"Y"), 1, 0)))</f>
        <v/>
      </c>
      <c r="P172" s="20" t="str">
        <f t="shared" si="47"/>
        <v/>
      </c>
      <c r="Q172" s="10" t="str">
        <f t="shared" si="48"/>
        <v/>
      </c>
      <c r="R172" s="10" t="str">
        <f t="shared" si="49"/>
        <v/>
      </c>
      <c r="S172" s="10" t="str">
        <f>IF(B172=1,"",IF(AND(OR(AND(TrackingWorksheet!H177=Lists!$D$7,TrackingWorksheet!H177=TrackingWorksheet!J177),TrackingWorksheet!H177&lt;&gt;TrackingWorksheet!J177),TrackingWorksheet!K177="YES",TrackingWorksheet!H177&lt;&gt;Lists!$D$6,TrackingWorksheet!G177&lt;=WeeklySummary!$C$7,TrackingWorksheet!I177&lt;=WeeklySummary!$C$7),1,0))</f>
        <v/>
      </c>
      <c r="T172" s="10" t="str">
        <f t="shared" si="50"/>
        <v/>
      </c>
      <c r="U172" s="10" t="str">
        <f>IF($B172=1,"",IF(TrackingWorksheet!$K177="YES",1, 0)*D172)</f>
        <v/>
      </c>
      <c r="V172" s="20">
        <f t="shared" si="39"/>
        <v>0</v>
      </c>
      <c r="W172" s="20">
        <f t="shared" si="40"/>
        <v>0</v>
      </c>
      <c r="X172" s="10" t="str">
        <f>IF($B172=1,"",IF(AND(TrackingWorksheet!$L177&lt;&gt;"", TrackingWorksheet!$L177&gt;=WeeklySummary!$C$6,TrackingWorksheet!$L177&lt;=WeeklySummary!$C$7,OR(TrackingWorksheet!$H177=Lists!$D$4,TrackingWorksheet!$J177=Lists!$D$4)), 1, 0))</f>
        <v/>
      </c>
      <c r="Y172" s="10" t="str">
        <f>IF($B172=1,"",IF(AND(TrackingWorksheet!$L177&lt;&gt;"", TrackingWorksheet!$L177&gt;=WeeklySummary!$C$6,TrackingWorksheet!$L177&lt;=WeeklySummary!$C$7,OR(TrackingWorksheet!$H177=Lists!$D$5,TrackingWorksheet!$J177=Lists!$D$5)), 1, 0))</f>
        <v/>
      </c>
      <c r="Z172" s="10" t="str">
        <f>IF($B172=1,"",IF(AND(TrackingWorksheet!$L177&lt;&gt;"", TrackingWorksheet!$L177&gt;=WeeklySummary!$C$6,TrackingWorksheet!$L177&lt;=WeeklySummary!$C$7,OR(TrackingWorksheet!$H177=Lists!$D$6,TrackingWorksheet!$J177=Lists!$D$6)), 1, 0))</f>
        <v/>
      </c>
      <c r="AA172" s="19" t="str">
        <f>IF(B172=1,"",IF(AND(TrackingWorksheet!M177&lt;&gt;"",TrackingWorksheet!M177&lt;=WeeklySummary!$C$7),1,0)*D172)</f>
        <v/>
      </c>
      <c r="AB172" s="19" t="str">
        <f>IF(B172=1,"",IF(AND(TrackingWorksheet!N177&lt;&gt;"",TrackingWorksheet!N177&lt;=WeeklySummary!$C$7),1,0)*D172)</f>
        <v/>
      </c>
      <c r="AC172" s="19" t="str">
        <f>IF(B172=1,"",TrackingWorksheet!T177)</f>
        <v/>
      </c>
      <c r="AD172" s="19" t="str">
        <f>IF(B172=1,"",IF(D172*AND(TrackingWorksheet!S177&gt;=Calculations!$BD$3,TrackingWorksheet!U177="",TrackingWorksheet!K177="YES"),1,0))</f>
        <v/>
      </c>
      <c r="AE172" s="19" t="str">
        <f>IF($B172=1,"",IF(AND(TrackingWorksheet!$S177&gt;$BE$3,TrackingWorksheet!$T177=Lists!$P$4),1, 0)*D172)</f>
        <v/>
      </c>
      <c r="AF172" s="19" t="str">
        <f>IF($B172=1,"",IF(AND(TrackingWorksheet!$U177&gt;$BE$3,TrackingWorksheet!$V177=Lists!$P$4),1, 0)*D172)</f>
        <v/>
      </c>
      <c r="AG172" s="19" t="str">
        <f>IF($B172=1,"",IF(AND(TrackingWorksheet!$W177&gt;$BE$3,TrackingWorksheet!$X177=Lists!$P$4),1, 0)*D172)</f>
        <v/>
      </c>
      <c r="AH172" s="19" t="str">
        <f>IF($B172=1,"",IF(AND(TrackingWorksheet!$Y177&gt;$BE$3,TrackingWorksheet!$Z177=Lists!$P$4),1, 0)*D172)</f>
        <v/>
      </c>
      <c r="AI172" s="19" t="str">
        <f>IF($B172=1,"",IF(AND(TrackingWorksheet!$AA177&gt;$BE$3,TrackingWorksheet!$AB177=Lists!$P$4),1, 0)*D172)</f>
        <v/>
      </c>
      <c r="AJ172" s="19" t="str">
        <f>IF($B172=1,"",IF(AND(TrackingWorksheet!$S177&gt;$BE$3,TrackingWorksheet!$T177=Lists!$P$5),1, 0)*D172)</f>
        <v/>
      </c>
      <c r="AK172" s="19" t="str">
        <f>IF($B172=1,"",IF(AND(TrackingWorksheet!$U177&gt;$BE$3,TrackingWorksheet!$V177=Lists!$P$5),1, 0)*D172)</f>
        <v/>
      </c>
      <c r="AL172" s="19" t="str">
        <f>IF($B172=1,"",IF(AND(TrackingWorksheet!$W177&gt;$BE$3,TrackingWorksheet!$X177=Lists!$P$5),1, 0)*D172)</f>
        <v/>
      </c>
      <c r="AM172" s="19" t="str">
        <f>IF($B172=1,"",IF(AND(TrackingWorksheet!$Y177&gt;$BE$3,TrackingWorksheet!$Z177=Lists!$P$5),1, 0)*D172)</f>
        <v/>
      </c>
      <c r="AN172" s="19" t="str">
        <f>IF($B172=1,"",IF(AND(TrackingWorksheet!$AA177&gt;$BE$3,TrackingWorksheet!$AB177=Lists!$P$5),1, 0)*D172)</f>
        <v/>
      </c>
      <c r="AO172" s="19" t="str">
        <f>IF($B172=1,"",IF(AND(TrackingWorksheet!$S177&gt;$BE$3,TrackingWorksheet!$T177=Lists!$P$6),1, 0)*D172)</f>
        <v/>
      </c>
      <c r="AP172" s="19" t="str">
        <f>IF($B172=1,"",IF(AND(TrackingWorksheet!$U177&gt;$BE$3,TrackingWorksheet!$V177=Lists!$P$6),1, 0)*D172)</f>
        <v/>
      </c>
      <c r="AQ172" s="19" t="str">
        <f>IF($B172=1,"",IF(AND(TrackingWorksheet!$W177&gt;$BE$3,TrackingWorksheet!$X177=Lists!$P$6),1, 0)*D172)</f>
        <v/>
      </c>
      <c r="AR172" s="19" t="str">
        <f>IF($B172=1,"",IF(AND(TrackingWorksheet!$Y177&gt;$BE$3,TrackingWorksheet!$Z177=Lists!$P$6),1, 0)*D172)</f>
        <v/>
      </c>
      <c r="AS172" s="19" t="str">
        <f>IF($B172=1,"",IF(AND(TrackingWorksheet!$AA177&gt;$BE$3,TrackingWorksheet!$AB177=Lists!$P$6),1, 0)*D172)</f>
        <v/>
      </c>
      <c r="AT172" s="19">
        <f t="shared" si="41"/>
        <v>0</v>
      </c>
      <c r="AU172" s="19" t="str">
        <f>IF(B172=1,"",IF(AND(TrackingWorksheet!K177="",TrackingWorksheet!M177="", TrackingWorksheet!N177="", TrackingWorksheet!S177="", TrackingWorksheet!V177="", TrackingWorksheet!W177="", TrackingWorksheet!Y177="", TrackingWorksheet!AA177="", V172=1),1,0)*D172)</f>
        <v/>
      </c>
      <c r="AV172" s="19" t="str">
        <f>IF(B172=1,"",IF(D172*AND(TrackingWorksheet!U177&gt;Calculations!$BE$3,TrackingWorksheet!K177="YES"),1,0))</f>
        <v/>
      </c>
      <c r="AW172" s="19" t="str">
        <f>IF(B172=1,"",IF(D172*AND(TrackingWorksheet!W177&gt;Calculations!$BE$3,TrackingWorksheet!K177="YES"),1,0))</f>
        <v/>
      </c>
      <c r="AX172" s="19">
        <f t="shared" si="42"/>
        <v>0</v>
      </c>
      <c r="AY172" s="19">
        <f t="shared" si="38"/>
        <v>0</v>
      </c>
      <c r="AZ172" s="27" t="str">
        <f>IF(B172=1,"",IF(TrackingWorksheet!Q177="","",TrackingWorksheet!Q177))</f>
        <v/>
      </c>
      <c r="BB172" s="4"/>
      <c r="BC172" s="4"/>
      <c r="BD172" s="4"/>
      <c r="BE172" s="4"/>
      <c r="BF172" s="4"/>
      <c r="BG172" s="4" t="str">
        <f>IF(B172=1,"",IF(AND(N172=1,TrackingWorksheet!$I177+14&lt;=WeeklySummary!$C$7),1,0))</f>
        <v/>
      </c>
      <c r="BH172" s="4" t="str">
        <f>IF(B172=1,"",IF(AND(R172=1,TrackingWorksheet!$I177+14&lt;=WeeklySummary!$C$7),1,0))</f>
        <v/>
      </c>
      <c r="BI172" s="4" t="str">
        <f>IF(B172=1,"",IF(AND(J172=1,TrackingWorksheet!$G177+14&lt;=WeeklySummary!$C$7),1,0))</f>
        <v/>
      </c>
      <c r="BJ172" s="4" t="str">
        <f>IF(B172=1,"",IF(AND(T172=1,TrackingWorksheet!$I177+14&lt;=WeeklySummary!$C$7),1,0))</f>
        <v/>
      </c>
      <c r="BK172" s="4" t="str">
        <f>IF(B172=1,"",IF(AND(T172=1,TrackingWorksheet!$G177+14&lt;=WeeklySummary!$C$7),1,0))</f>
        <v/>
      </c>
      <c r="BL172" s="4">
        <f t="shared" si="51"/>
        <v>0</v>
      </c>
    </row>
    <row r="173" spans="2:64" x14ac:dyDescent="0.25">
      <c r="B173" s="27">
        <f>IF(AND(ISBLANK(TrackingWorksheet!B178),ISBLANK(TrackingWorksheet!C178),ISBLANK(TrackingWorksheet!G178),ISBLANK(TrackingWorksheet!H178),
ISBLANK(TrackingWorksheet!I178),ISBLANK(TrackingWorksheet!J178),ISBLANK(TrackingWorksheet!M178),
ISBLANK(TrackingWorksheet!N180)),1,0)</f>
        <v>1</v>
      </c>
      <c r="C173" s="12" t="str">
        <f>IF(B173=1,"",TrackingWorksheet!F178)</f>
        <v/>
      </c>
      <c r="D173" s="20" t="str">
        <f>IF(B173=1,"",IF(AND(TrackingWorksheet!B178&lt;&gt;"",TrackingWorksheet!B178&lt;=WeeklySummary!$C$7,OR(TrackingWorksheet!C178="",TrackingWorksheet!C178&gt;=WeeklySummary!$C$6)),1,0))</f>
        <v/>
      </c>
      <c r="E173" s="10" t="str">
        <f>IF(B173=1,"",IF(AND(TrackingWorksheet!G178 &lt;&gt;"",TrackingWorksheet!G178&lt;=WeeklySummary!$C$7, TrackingWorksheet!H178=Lists!$D$4), "Y", "N"))</f>
        <v/>
      </c>
      <c r="F173" s="10" t="str">
        <f>IF(B173=1,"",IF(AND(TrackingWorksheet!I178 &lt;&gt;"", TrackingWorksheet!I178&lt;=WeeklySummary!$C$7, TrackingWorksheet!J178=Lists!$D$4), "Y", "N"))</f>
        <v/>
      </c>
      <c r="G173" s="10" t="str">
        <f>IF(B173=1,"",IF(AND(TrackingWorksheet!G178 &lt;&gt;"",TrackingWorksheet!G178&lt;=WeeklySummary!$C$7, TrackingWorksheet!H178=Lists!$D$5), "Y", "N"))</f>
        <v/>
      </c>
      <c r="H173" s="10" t="str">
        <f>IF(B173=1,"",IF(AND(TrackingWorksheet!I178 &lt;&gt;"", TrackingWorksheet!I178&lt;=WeeklySummary!$C$7, TrackingWorksheet!J178=Lists!$D$5), "Y", "N"))</f>
        <v/>
      </c>
      <c r="I173" s="20" t="str">
        <f>IF(B173=1,"",IF(AND(TrackingWorksheet!G178 &lt;&gt;"", TrackingWorksheet!G178&lt;=WeeklySummary!$C$7, TrackingWorksheet!H178=Lists!$D$6), 1, 0))</f>
        <v/>
      </c>
      <c r="J173" s="20" t="str">
        <f t="shared" si="43"/>
        <v/>
      </c>
      <c r="K173" s="10" t="str">
        <f>IF(B173=1,"",IF(AND(TrackingWorksheet!I178&lt;=WeeklySummary!$C$7,TrackingWorksheet!K178="YES"),0,IF(AND(AND(OR(E173="Y",F173="Y"),E173&lt;&gt;F173),G173&lt;&gt;"Y", H173&lt;&gt;"Y"), 1, 0)))</f>
        <v/>
      </c>
      <c r="L173" s="20" t="str">
        <f t="shared" si="44"/>
        <v/>
      </c>
      <c r="M173" s="10" t="str">
        <f t="shared" si="45"/>
        <v/>
      </c>
      <c r="N173" s="20" t="str">
        <f t="shared" si="46"/>
        <v/>
      </c>
      <c r="O173" s="10" t="str">
        <f>IF(B173=1,"",IF(AND(TrackingWorksheet!I178&lt;=WeeklySummary!$C$7,TrackingWorksheet!K178="YES"),0,IF(AND(AND(OR(G173="Y",H173="Y"),G173&lt;&gt;H173),E173&lt;&gt;"Y", F173&lt;&gt;"Y"), 1, 0)))</f>
        <v/>
      </c>
      <c r="P173" s="20" t="str">
        <f t="shared" si="47"/>
        <v/>
      </c>
      <c r="Q173" s="10" t="str">
        <f t="shared" si="48"/>
        <v/>
      </c>
      <c r="R173" s="10" t="str">
        <f t="shared" si="49"/>
        <v/>
      </c>
      <c r="S173" s="10" t="str">
        <f>IF(B173=1,"",IF(AND(OR(AND(TrackingWorksheet!H178=Lists!$D$7,TrackingWorksheet!H178=TrackingWorksheet!J178),TrackingWorksheet!H178&lt;&gt;TrackingWorksheet!J178),TrackingWorksheet!K178="YES",TrackingWorksheet!H178&lt;&gt;Lists!$D$6,TrackingWorksheet!G178&lt;=WeeklySummary!$C$7,TrackingWorksheet!I178&lt;=WeeklySummary!$C$7),1,0))</f>
        <v/>
      </c>
      <c r="T173" s="10" t="str">
        <f t="shared" si="50"/>
        <v/>
      </c>
      <c r="U173" s="10" t="str">
        <f>IF($B173=1,"",IF(TrackingWorksheet!$K178="YES",1, 0)*D173)</f>
        <v/>
      </c>
      <c r="V173" s="20">
        <f t="shared" si="39"/>
        <v>0</v>
      </c>
      <c r="W173" s="20">
        <f t="shared" si="40"/>
        <v>0</v>
      </c>
      <c r="X173" s="10" t="str">
        <f>IF($B173=1,"",IF(AND(TrackingWorksheet!$L178&lt;&gt;"", TrackingWorksheet!$L178&gt;=WeeklySummary!$C$6,TrackingWorksheet!$L178&lt;=WeeklySummary!$C$7,OR(TrackingWorksheet!$H178=Lists!$D$4,TrackingWorksheet!$J178=Lists!$D$4)), 1, 0))</f>
        <v/>
      </c>
      <c r="Y173" s="10" t="str">
        <f>IF($B173=1,"",IF(AND(TrackingWorksheet!$L178&lt;&gt;"", TrackingWorksheet!$L178&gt;=WeeklySummary!$C$6,TrackingWorksheet!$L178&lt;=WeeklySummary!$C$7,OR(TrackingWorksheet!$H178=Lists!$D$5,TrackingWorksheet!$J178=Lists!$D$5)), 1, 0))</f>
        <v/>
      </c>
      <c r="Z173" s="10" t="str">
        <f>IF($B173=1,"",IF(AND(TrackingWorksheet!$L178&lt;&gt;"", TrackingWorksheet!$L178&gt;=WeeklySummary!$C$6,TrackingWorksheet!$L178&lt;=WeeklySummary!$C$7,OR(TrackingWorksheet!$H178=Lists!$D$6,TrackingWorksheet!$J178=Lists!$D$6)), 1, 0))</f>
        <v/>
      </c>
      <c r="AA173" s="19" t="str">
        <f>IF(B173=1,"",IF(AND(TrackingWorksheet!M178&lt;&gt;"",TrackingWorksheet!M178&lt;=WeeklySummary!$C$7),1,0)*D173)</f>
        <v/>
      </c>
      <c r="AB173" s="19" t="str">
        <f>IF(B173=1,"",IF(AND(TrackingWorksheet!N178&lt;&gt;"",TrackingWorksheet!N178&lt;=WeeklySummary!$C$7),1,0)*D173)</f>
        <v/>
      </c>
      <c r="AC173" s="19" t="str">
        <f>IF(B173=1,"",TrackingWorksheet!T178)</f>
        <v/>
      </c>
      <c r="AD173" s="19" t="str">
        <f>IF(B173=1,"",IF(D173*AND(TrackingWorksheet!S178&gt;=Calculations!$BD$3,TrackingWorksheet!U178="",TrackingWorksheet!K178="YES"),1,0))</f>
        <v/>
      </c>
      <c r="AE173" s="19" t="str">
        <f>IF($B173=1,"",IF(AND(TrackingWorksheet!$S178&gt;$BE$3,TrackingWorksheet!$T178=Lists!$P$4),1, 0)*D173)</f>
        <v/>
      </c>
      <c r="AF173" s="19" t="str">
        <f>IF($B173=1,"",IF(AND(TrackingWorksheet!$U178&gt;$BE$3,TrackingWorksheet!$V178=Lists!$P$4),1, 0)*D173)</f>
        <v/>
      </c>
      <c r="AG173" s="19" t="str">
        <f>IF($B173=1,"",IF(AND(TrackingWorksheet!$W178&gt;$BE$3,TrackingWorksheet!$X178=Lists!$P$4),1, 0)*D173)</f>
        <v/>
      </c>
      <c r="AH173" s="19" t="str">
        <f>IF($B173=1,"",IF(AND(TrackingWorksheet!$Y178&gt;$BE$3,TrackingWorksheet!$Z178=Lists!$P$4),1, 0)*D173)</f>
        <v/>
      </c>
      <c r="AI173" s="19" t="str">
        <f>IF($B173=1,"",IF(AND(TrackingWorksheet!$AA178&gt;$BE$3,TrackingWorksheet!$AB178=Lists!$P$4),1, 0)*D173)</f>
        <v/>
      </c>
      <c r="AJ173" s="19" t="str">
        <f>IF($B173=1,"",IF(AND(TrackingWorksheet!$S178&gt;$BE$3,TrackingWorksheet!$T178=Lists!$P$5),1, 0)*D173)</f>
        <v/>
      </c>
      <c r="AK173" s="19" t="str">
        <f>IF($B173=1,"",IF(AND(TrackingWorksheet!$U178&gt;$BE$3,TrackingWorksheet!$V178=Lists!$P$5),1, 0)*D173)</f>
        <v/>
      </c>
      <c r="AL173" s="19" t="str">
        <f>IF($B173=1,"",IF(AND(TrackingWorksheet!$W178&gt;$BE$3,TrackingWorksheet!$X178=Lists!$P$5),1, 0)*D173)</f>
        <v/>
      </c>
      <c r="AM173" s="19" t="str">
        <f>IF($B173=1,"",IF(AND(TrackingWorksheet!$Y178&gt;$BE$3,TrackingWorksheet!$Z178=Lists!$P$5),1, 0)*D173)</f>
        <v/>
      </c>
      <c r="AN173" s="19" t="str">
        <f>IF($B173=1,"",IF(AND(TrackingWorksheet!$AA178&gt;$BE$3,TrackingWorksheet!$AB178=Lists!$P$5),1, 0)*D173)</f>
        <v/>
      </c>
      <c r="AO173" s="19" t="str">
        <f>IF($B173=1,"",IF(AND(TrackingWorksheet!$S178&gt;$BE$3,TrackingWorksheet!$T178=Lists!$P$6),1, 0)*D173)</f>
        <v/>
      </c>
      <c r="AP173" s="19" t="str">
        <f>IF($B173=1,"",IF(AND(TrackingWorksheet!$U178&gt;$BE$3,TrackingWorksheet!$V178=Lists!$P$6),1, 0)*D173)</f>
        <v/>
      </c>
      <c r="AQ173" s="19" t="str">
        <f>IF($B173=1,"",IF(AND(TrackingWorksheet!$W178&gt;$BE$3,TrackingWorksheet!$X178=Lists!$P$6),1, 0)*D173)</f>
        <v/>
      </c>
      <c r="AR173" s="19" t="str">
        <f>IF($B173=1,"",IF(AND(TrackingWorksheet!$Y178&gt;$BE$3,TrackingWorksheet!$Z178=Lists!$P$6),1, 0)*D173)</f>
        <v/>
      </c>
      <c r="AS173" s="19" t="str">
        <f>IF($B173=1,"",IF(AND(TrackingWorksheet!$AA178&gt;$BE$3,TrackingWorksheet!$AB178=Lists!$P$6),1, 0)*D173)</f>
        <v/>
      </c>
      <c r="AT173" s="19">
        <f t="shared" si="41"/>
        <v>0</v>
      </c>
      <c r="AU173" s="19" t="str">
        <f>IF(B173=1,"",IF(AND(TrackingWorksheet!K178="",TrackingWorksheet!M178="", TrackingWorksheet!N178="", TrackingWorksheet!S178="", TrackingWorksheet!V178="", TrackingWorksheet!W178="", TrackingWorksheet!Y178="", TrackingWorksheet!AA178="", V173=1),1,0)*D173)</f>
        <v/>
      </c>
      <c r="AV173" s="19" t="str">
        <f>IF(B173=1,"",IF(D173*AND(TrackingWorksheet!U178&gt;Calculations!$BE$3,TrackingWorksheet!K178="YES"),1,0))</f>
        <v/>
      </c>
      <c r="AW173" s="19" t="str">
        <f>IF(B173=1,"",IF(D173*AND(TrackingWorksheet!W178&gt;Calculations!$BE$3,TrackingWorksheet!K178="YES"),1,0))</f>
        <v/>
      </c>
      <c r="AX173" s="19">
        <f t="shared" si="42"/>
        <v>0</v>
      </c>
      <c r="AY173" s="19">
        <f t="shared" si="38"/>
        <v>0</v>
      </c>
      <c r="AZ173" s="27" t="str">
        <f>IF(B173=1,"",IF(TrackingWorksheet!Q178="","",TrackingWorksheet!Q178))</f>
        <v/>
      </c>
      <c r="BB173" s="4"/>
      <c r="BC173" s="4"/>
      <c r="BD173" s="4"/>
      <c r="BE173" s="4"/>
      <c r="BF173" s="4"/>
      <c r="BG173" s="4" t="str">
        <f>IF(B173=1,"",IF(AND(N173=1,TrackingWorksheet!$I178+14&lt;=WeeklySummary!$C$7),1,0))</f>
        <v/>
      </c>
      <c r="BH173" s="4" t="str">
        <f>IF(B173=1,"",IF(AND(R173=1,TrackingWorksheet!$I178+14&lt;=WeeklySummary!$C$7),1,0))</f>
        <v/>
      </c>
      <c r="BI173" s="4" t="str">
        <f>IF(B173=1,"",IF(AND(J173=1,TrackingWorksheet!$G178+14&lt;=WeeklySummary!$C$7),1,0))</f>
        <v/>
      </c>
      <c r="BJ173" s="4" t="str">
        <f>IF(B173=1,"",IF(AND(T173=1,TrackingWorksheet!$I178+14&lt;=WeeklySummary!$C$7),1,0))</f>
        <v/>
      </c>
      <c r="BK173" s="4" t="str">
        <f>IF(B173=1,"",IF(AND(T173=1,TrackingWorksheet!$G178+14&lt;=WeeklySummary!$C$7),1,0))</f>
        <v/>
      </c>
      <c r="BL173" s="4">
        <f t="shared" si="51"/>
        <v>0</v>
      </c>
    </row>
    <row r="174" spans="2:64" x14ac:dyDescent="0.25">
      <c r="B174" s="27">
        <f>IF(AND(ISBLANK(TrackingWorksheet!B179),ISBLANK(TrackingWorksheet!C179),ISBLANK(TrackingWorksheet!G179),ISBLANK(TrackingWorksheet!H179),
ISBLANK(TrackingWorksheet!I179),ISBLANK(TrackingWorksheet!J179),ISBLANK(TrackingWorksheet!M179),
ISBLANK(TrackingWorksheet!N181)),1,0)</f>
        <v>1</v>
      </c>
      <c r="C174" s="12" t="str">
        <f>IF(B174=1,"",TrackingWorksheet!F179)</f>
        <v/>
      </c>
      <c r="D174" s="20" t="str">
        <f>IF(B174=1,"",IF(AND(TrackingWorksheet!B179&lt;&gt;"",TrackingWorksheet!B179&lt;=WeeklySummary!$C$7,OR(TrackingWorksheet!C179="",TrackingWorksheet!C179&gt;=WeeklySummary!$C$6)),1,0))</f>
        <v/>
      </c>
      <c r="E174" s="10" t="str">
        <f>IF(B174=1,"",IF(AND(TrackingWorksheet!G179 &lt;&gt;"",TrackingWorksheet!G179&lt;=WeeklySummary!$C$7, TrackingWorksheet!H179=Lists!$D$4), "Y", "N"))</f>
        <v/>
      </c>
      <c r="F174" s="10" t="str">
        <f>IF(B174=1,"",IF(AND(TrackingWorksheet!I179 &lt;&gt;"", TrackingWorksheet!I179&lt;=WeeklySummary!$C$7, TrackingWorksheet!J179=Lists!$D$4), "Y", "N"))</f>
        <v/>
      </c>
      <c r="G174" s="10" t="str">
        <f>IF(B174=1,"",IF(AND(TrackingWorksheet!G179 &lt;&gt;"",TrackingWorksheet!G179&lt;=WeeklySummary!$C$7, TrackingWorksheet!H179=Lists!$D$5), "Y", "N"))</f>
        <v/>
      </c>
      <c r="H174" s="10" t="str">
        <f>IF(B174=1,"",IF(AND(TrackingWorksheet!I179 &lt;&gt;"", TrackingWorksheet!I179&lt;=WeeklySummary!$C$7, TrackingWorksheet!J179=Lists!$D$5), "Y", "N"))</f>
        <v/>
      </c>
      <c r="I174" s="20" t="str">
        <f>IF(B174=1,"",IF(AND(TrackingWorksheet!G179 &lt;&gt;"", TrackingWorksheet!G179&lt;=WeeklySummary!$C$7, TrackingWorksheet!H179=Lists!$D$6), 1, 0))</f>
        <v/>
      </c>
      <c r="J174" s="20" t="str">
        <f t="shared" si="43"/>
        <v/>
      </c>
      <c r="K174" s="10" t="str">
        <f>IF(B174=1,"",IF(AND(TrackingWorksheet!I179&lt;=WeeklySummary!$C$7,TrackingWorksheet!K179="YES"),0,IF(AND(AND(OR(E174="Y",F174="Y"),E174&lt;&gt;F174),G174&lt;&gt;"Y", H174&lt;&gt;"Y"), 1, 0)))</f>
        <v/>
      </c>
      <c r="L174" s="20" t="str">
        <f t="shared" si="44"/>
        <v/>
      </c>
      <c r="M174" s="10" t="str">
        <f t="shared" si="45"/>
        <v/>
      </c>
      <c r="N174" s="20" t="str">
        <f t="shared" si="46"/>
        <v/>
      </c>
      <c r="O174" s="10" t="str">
        <f>IF(B174=1,"",IF(AND(TrackingWorksheet!I179&lt;=WeeklySummary!$C$7,TrackingWorksheet!K179="YES"),0,IF(AND(AND(OR(G174="Y",H174="Y"),G174&lt;&gt;H174),E174&lt;&gt;"Y", F174&lt;&gt;"Y"), 1, 0)))</f>
        <v/>
      </c>
      <c r="P174" s="20" t="str">
        <f t="shared" si="47"/>
        <v/>
      </c>
      <c r="Q174" s="10" t="str">
        <f t="shared" si="48"/>
        <v/>
      </c>
      <c r="R174" s="10" t="str">
        <f t="shared" si="49"/>
        <v/>
      </c>
      <c r="S174" s="10" t="str">
        <f>IF(B174=1,"",IF(AND(OR(AND(TrackingWorksheet!H179=Lists!$D$7,TrackingWorksheet!H179=TrackingWorksheet!J179),TrackingWorksheet!H179&lt;&gt;TrackingWorksheet!J179),TrackingWorksheet!K179="YES",TrackingWorksheet!H179&lt;&gt;Lists!$D$6,TrackingWorksheet!G179&lt;=WeeklySummary!$C$7,TrackingWorksheet!I179&lt;=WeeklySummary!$C$7),1,0))</f>
        <v/>
      </c>
      <c r="T174" s="10" t="str">
        <f t="shared" si="50"/>
        <v/>
      </c>
      <c r="U174" s="10" t="str">
        <f>IF($B174=1,"",IF(TrackingWorksheet!$K179="YES",1, 0)*D174)</f>
        <v/>
      </c>
      <c r="V174" s="20">
        <f t="shared" si="39"/>
        <v>0</v>
      </c>
      <c r="W174" s="20">
        <f t="shared" si="40"/>
        <v>0</v>
      </c>
      <c r="X174" s="10" t="str">
        <f>IF($B174=1,"",IF(AND(TrackingWorksheet!$L179&lt;&gt;"", TrackingWorksheet!$L179&gt;=WeeklySummary!$C$6,TrackingWorksheet!$L179&lt;=WeeklySummary!$C$7,OR(TrackingWorksheet!$H179=Lists!$D$4,TrackingWorksheet!$J179=Lists!$D$4)), 1, 0))</f>
        <v/>
      </c>
      <c r="Y174" s="10" t="str">
        <f>IF($B174=1,"",IF(AND(TrackingWorksheet!$L179&lt;&gt;"", TrackingWorksheet!$L179&gt;=WeeklySummary!$C$6,TrackingWorksheet!$L179&lt;=WeeklySummary!$C$7,OR(TrackingWorksheet!$H179=Lists!$D$5,TrackingWorksheet!$J179=Lists!$D$5)), 1, 0))</f>
        <v/>
      </c>
      <c r="Z174" s="10" t="str">
        <f>IF($B174=1,"",IF(AND(TrackingWorksheet!$L179&lt;&gt;"", TrackingWorksheet!$L179&gt;=WeeklySummary!$C$6,TrackingWorksheet!$L179&lt;=WeeklySummary!$C$7,OR(TrackingWorksheet!$H179=Lists!$D$6,TrackingWorksheet!$J179=Lists!$D$6)), 1, 0))</f>
        <v/>
      </c>
      <c r="AA174" s="19" t="str">
        <f>IF(B174=1,"",IF(AND(TrackingWorksheet!M179&lt;&gt;"",TrackingWorksheet!M179&lt;=WeeklySummary!$C$7),1,0)*D174)</f>
        <v/>
      </c>
      <c r="AB174" s="19" t="str">
        <f>IF(B174=1,"",IF(AND(TrackingWorksheet!N179&lt;&gt;"",TrackingWorksheet!N179&lt;=WeeklySummary!$C$7),1,0)*D174)</f>
        <v/>
      </c>
      <c r="AC174" s="19" t="str">
        <f>IF(B174=1,"",TrackingWorksheet!T179)</f>
        <v/>
      </c>
      <c r="AD174" s="19" t="str">
        <f>IF(B174=1,"",IF(D174*AND(TrackingWorksheet!S179&gt;=Calculations!$BD$3,TrackingWorksheet!U179="",TrackingWorksheet!K179="YES"),1,0))</f>
        <v/>
      </c>
      <c r="AE174" s="19" t="str">
        <f>IF($B174=1,"",IF(AND(TrackingWorksheet!$S179&gt;$BE$3,TrackingWorksheet!$T179=Lists!$P$4),1, 0)*D174)</f>
        <v/>
      </c>
      <c r="AF174" s="19" t="str">
        <f>IF($B174=1,"",IF(AND(TrackingWorksheet!$U179&gt;$BE$3,TrackingWorksheet!$V179=Lists!$P$4),1, 0)*D174)</f>
        <v/>
      </c>
      <c r="AG174" s="19" t="str">
        <f>IF($B174=1,"",IF(AND(TrackingWorksheet!$W179&gt;$BE$3,TrackingWorksheet!$X179=Lists!$P$4),1, 0)*D174)</f>
        <v/>
      </c>
      <c r="AH174" s="19" t="str">
        <f>IF($B174=1,"",IF(AND(TrackingWorksheet!$Y179&gt;$BE$3,TrackingWorksheet!$Z179=Lists!$P$4),1, 0)*D174)</f>
        <v/>
      </c>
      <c r="AI174" s="19" t="str">
        <f>IF($B174=1,"",IF(AND(TrackingWorksheet!$AA179&gt;$BE$3,TrackingWorksheet!$AB179=Lists!$P$4),1, 0)*D174)</f>
        <v/>
      </c>
      <c r="AJ174" s="19" t="str">
        <f>IF($B174=1,"",IF(AND(TrackingWorksheet!$S179&gt;$BE$3,TrackingWorksheet!$T179=Lists!$P$5),1, 0)*D174)</f>
        <v/>
      </c>
      <c r="AK174" s="19" t="str">
        <f>IF($B174=1,"",IF(AND(TrackingWorksheet!$U179&gt;$BE$3,TrackingWorksheet!$V179=Lists!$P$5),1, 0)*D174)</f>
        <v/>
      </c>
      <c r="AL174" s="19" t="str">
        <f>IF($B174=1,"",IF(AND(TrackingWorksheet!$W179&gt;$BE$3,TrackingWorksheet!$X179=Lists!$P$5),1, 0)*D174)</f>
        <v/>
      </c>
      <c r="AM174" s="19" t="str">
        <f>IF($B174=1,"",IF(AND(TrackingWorksheet!$Y179&gt;$BE$3,TrackingWorksheet!$Z179=Lists!$P$5),1, 0)*D174)</f>
        <v/>
      </c>
      <c r="AN174" s="19" t="str">
        <f>IF($B174=1,"",IF(AND(TrackingWorksheet!$AA179&gt;$BE$3,TrackingWorksheet!$AB179=Lists!$P$5),1, 0)*D174)</f>
        <v/>
      </c>
      <c r="AO174" s="19" t="str">
        <f>IF($B174=1,"",IF(AND(TrackingWorksheet!$S179&gt;$BE$3,TrackingWorksheet!$T179=Lists!$P$6),1, 0)*D174)</f>
        <v/>
      </c>
      <c r="AP174" s="19" t="str">
        <f>IF($B174=1,"",IF(AND(TrackingWorksheet!$U179&gt;$BE$3,TrackingWorksheet!$V179=Lists!$P$6),1, 0)*D174)</f>
        <v/>
      </c>
      <c r="AQ174" s="19" t="str">
        <f>IF($B174=1,"",IF(AND(TrackingWorksheet!$W179&gt;$BE$3,TrackingWorksheet!$X179=Lists!$P$6),1, 0)*D174)</f>
        <v/>
      </c>
      <c r="AR174" s="19" t="str">
        <f>IF($B174=1,"",IF(AND(TrackingWorksheet!$Y179&gt;$BE$3,TrackingWorksheet!$Z179=Lists!$P$6),1, 0)*D174)</f>
        <v/>
      </c>
      <c r="AS174" s="19" t="str">
        <f>IF($B174=1,"",IF(AND(TrackingWorksheet!$AA179&gt;$BE$3,TrackingWorksheet!$AB179=Lists!$P$6),1, 0)*D174)</f>
        <v/>
      </c>
      <c r="AT174" s="19">
        <f t="shared" si="41"/>
        <v>0</v>
      </c>
      <c r="AU174" s="19" t="str">
        <f>IF(B174=1,"",IF(AND(TrackingWorksheet!K179="",TrackingWorksheet!M179="", TrackingWorksheet!N179="", TrackingWorksheet!S179="", TrackingWorksheet!V179="", TrackingWorksheet!W179="", TrackingWorksheet!Y179="", TrackingWorksheet!AA179="", V174=1),1,0)*D174)</f>
        <v/>
      </c>
      <c r="AV174" s="19" t="str">
        <f>IF(B174=1,"",IF(D174*AND(TrackingWorksheet!U179&gt;Calculations!$BE$3,TrackingWorksheet!K179="YES"),1,0))</f>
        <v/>
      </c>
      <c r="AW174" s="19" t="str">
        <f>IF(B174=1,"",IF(D174*AND(TrackingWorksheet!W179&gt;Calculations!$BE$3,TrackingWorksheet!K179="YES"),1,0))</f>
        <v/>
      </c>
      <c r="AX174" s="19">
        <f t="shared" si="42"/>
        <v>0</v>
      </c>
      <c r="AY174" s="19">
        <f t="shared" si="38"/>
        <v>0</v>
      </c>
      <c r="AZ174" s="27" t="str">
        <f>IF(B174=1,"",IF(TrackingWorksheet!Q179="","",TrackingWorksheet!Q179))</f>
        <v/>
      </c>
      <c r="BB174" s="4"/>
      <c r="BC174" s="4"/>
      <c r="BD174" s="4"/>
      <c r="BE174" s="4"/>
      <c r="BF174" s="4"/>
      <c r="BG174" s="4" t="str">
        <f>IF(B174=1,"",IF(AND(N174=1,TrackingWorksheet!$I179+14&lt;=WeeklySummary!$C$7),1,0))</f>
        <v/>
      </c>
      <c r="BH174" s="4" t="str">
        <f>IF(B174=1,"",IF(AND(R174=1,TrackingWorksheet!$I179+14&lt;=WeeklySummary!$C$7),1,0))</f>
        <v/>
      </c>
      <c r="BI174" s="4" t="str">
        <f>IF(B174=1,"",IF(AND(J174=1,TrackingWorksheet!$G179+14&lt;=WeeklySummary!$C$7),1,0))</f>
        <v/>
      </c>
      <c r="BJ174" s="4" t="str">
        <f>IF(B174=1,"",IF(AND(T174=1,TrackingWorksheet!$I179+14&lt;=WeeklySummary!$C$7),1,0))</f>
        <v/>
      </c>
      <c r="BK174" s="4" t="str">
        <f>IF(B174=1,"",IF(AND(T174=1,TrackingWorksheet!$G179+14&lt;=WeeklySummary!$C$7),1,0))</f>
        <v/>
      </c>
      <c r="BL174" s="4">
        <f t="shared" si="51"/>
        <v>0</v>
      </c>
    </row>
    <row r="175" spans="2:64" x14ac:dyDescent="0.25">
      <c r="B175" s="27">
        <f>IF(AND(ISBLANK(TrackingWorksheet!B180),ISBLANK(TrackingWorksheet!C180),ISBLANK(TrackingWorksheet!G180),ISBLANK(TrackingWorksheet!H180),
ISBLANK(TrackingWorksheet!I180),ISBLANK(TrackingWorksheet!J180),ISBLANK(TrackingWorksheet!M180),
ISBLANK(TrackingWorksheet!N182)),1,0)</f>
        <v>1</v>
      </c>
      <c r="C175" s="12" t="str">
        <f>IF(B175=1,"",TrackingWorksheet!F180)</f>
        <v/>
      </c>
      <c r="D175" s="20" t="str">
        <f>IF(B175=1,"",IF(AND(TrackingWorksheet!B180&lt;&gt;"",TrackingWorksheet!B180&lt;=WeeklySummary!$C$7,OR(TrackingWorksheet!C180="",TrackingWorksheet!C180&gt;=WeeklySummary!$C$6)),1,0))</f>
        <v/>
      </c>
      <c r="E175" s="10" t="str">
        <f>IF(B175=1,"",IF(AND(TrackingWorksheet!G180 &lt;&gt;"",TrackingWorksheet!G180&lt;=WeeklySummary!$C$7, TrackingWorksheet!H180=Lists!$D$4), "Y", "N"))</f>
        <v/>
      </c>
      <c r="F175" s="10" t="str">
        <f>IF(B175=1,"",IF(AND(TrackingWorksheet!I180 &lt;&gt;"", TrackingWorksheet!I180&lt;=WeeklySummary!$C$7, TrackingWorksheet!J180=Lists!$D$4), "Y", "N"))</f>
        <v/>
      </c>
      <c r="G175" s="10" t="str">
        <f>IF(B175=1,"",IF(AND(TrackingWorksheet!G180 &lt;&gt;"",TrackingWorksheet!G180&lt;=WeeklySummary!$C$7, TrackingWorksheet!H180=Lists!$D$5), "Y", "N"))</f>
        <v/>
      </c>
      <c r="H175" s="10" t="str">
        <f>IF(B175=1,"",IF(AND(TrackingWorksheet!I180 &lt;&gt;"", TrackingWorksheet!I180&lt;=WeeklySummary!$C$7, TrackingWorksheet!J180=Lists!$D$5), "Y", "N"))</f>
        <v/>
      </c>
      <c r="I175" s="20" t="str">
        <f>IF(B175=1,"",IF(AND(TrackingWorksheet!G180 &lt;&gt;"", TrackingWorksheet!G180&lt;=WeeklySummary!$C$7, TrackingWorksheet!H180=Lists!$D$6), 1, 0))</f>
        <v/>
      </c>
      <c r="J175" s="20" t="str">
        <f t="shared" si="43"/>
        <v/>
      </c>
      <c r="K175" s="10" t="str">
        <f>IF(B175=1,"",IF(AND(TrackingWorksheet!I180&lt;=WeeklySummary!$C$7,TrackingWorksheet!K180="YES"),0,IF(AND(AND(OR(E175="Y",F175="Y"),E175&lt;&gt;F175),G175&lt;&gt;"Y", H175&lt;&gt;"Y"), 1, 0)))</f>
        <v/>
      </c>
      <c r="L175" s="20" t="str">
        <f t="shared" si="44"/>
        <v/>
      </c>
      <c r="M175" s="10" t="str">
        <f t="shared" si="45"/>
        <v/>
      </c>
      <c r="N175" s="20" t="str">
        <f t="shared" si="46"/>
        <v/>
      </c>
      <c r="O175" s="10" t="str">
        <f>IF(B175=1,"",IF(AND(TrackingWorksheet!I180&lt;=WeeklySummary!$C$7,TrackingWorksheet!K180="YES"),0,IF(AND(AND(OR(G175="Y",H175="Y"),G175&lt;&gt;H175),E175&lt;&gt;"Y", F175&lt;&gt;"Y"), 1, 0)))</f>
        <v/>
      </c>
      <c r="P175" s="20" t="str">
        <f t="shared" si="47"/>
        <v/>
      </c>
      <c r="Q175" s="10" t="str">
        <f t="shared" si="48"/>
        <v/>
      </c>
      <c r="R175" s="10" t="str">
        <f t="shared" si="49"/>
        <v/>
      </c>
      <c r="S175" s="10" t="str">
        <f>IF(B175=1,"",IF(AND(OR(AND(TrackingWorksheet!H180=Lists!$D$7,TrackingWorksheet!H180=TrackingWorksheet!J180),TrackingWorksheet!H180&lt;&gt;TrackingWorksheet!J180),TrackingWorksheet!K180="YES",TrackingWorksheet!H180&lt;&gt;Lists!$D$6,TrackingWorksheet!G180&lt;=WeeklySummary!$C$7,TrackingWorksheet!I180&lt;=WeeklySummary!$C$7),1,0))</f>
        <v/>
      </c>
      <c r="T175" s="10" t="str">
        <f t="shared" si="50"/>
        <v/>
      </c>
      <c r="U175" s="10" t="str">
        <f>IF($B175=1,"",IF(TrackingWorksheet!$K180="YES",1, 0)*D175)</f>
        <v/>
      </c>
      <c r="V175" s="20">
        <f t="shared" si="39"/>
        <v>0</v>
      </c>
      <c r="W175" s="20">
        <f t="shared" si="40"/>
        <v>0</v>
      </c>
      <c r="X175" s="10" t="str">
        <f>IF($B175=1,"",IF(AND(TrackingWorksheet!$L180&lt;&gt;"", TrackingWorksheet!$L180&gt;=WeeklySummary!$C$6,TrackingWorksheet!$L180&lt;=WeeklySummary!$C$7,OR(TrackingWorksheet!$H180=Lists!$D$4,TrackingWorksheet!$J180=Lists!$D$4)), 1, 0))</f>
        <v/>
      </c>
      <c r="Y175" s="10" t="str">
        <f>IF($B175=1,"",IF(AND(TrackingWorksheet!$L180&lt;&gt;"", TrackingWorksheet!$L180&gt;=WeeklySummary!$C$6,TrackingWorksheet!$L180&lt;=WeeklySummary!$C$7,OR(TrackingWorksheet!$H180=Lists!$D$5,TrackingWorksheet!$J180=Lists!$D$5)), 1, 0))</f>
        <v/>
      </c>
      <c r="Z175" s="10" t="str">
        <f>IF($B175=1,"",IF(AND(TrackingWorksheet!$L180&lt;&gt;"", TrackingWorksheet!$L180&gt;=WeeklySummary!$C$6,TrackingWorksheet!$L180&lt;=WeeklySummary!$C$7,OR(TrackingWorksheet!$H180=Lists!$D$6,TrackingWorksheet!$J180=Lists!$D$6)), 1, 0))</f>
        <v/>
      </c>
      <c r="AA175" s="19" t="str">
        <f>IF(B175=1,"",IF(AND(TrackingWorksheet!M180&lt;&gt;"",TrackingWorksheet!M180&lt;=WeeklySummary!$C$7),1,0)*D175)</f>
        <v/>
      </c>
      <c r="AB175" s="19" t="str">
        <f>IF(B175=1,"",IF(AND(TrackingWorksheet!N180&lt;&gt;"",TrackingWorksheet!N180&lt;=WeeklySummary!$C$7),1,0)*D175)</f>
        <v/>
      </c>
      <c r="AC175" s="19" t="str">
        <f>IF(B175=1,"",TrackingWorksheet!T180)</f>
        <v/>
      </c>
      <c r="AD175" s="19" t="str">
        <f>IF(B175=1,"",IF(D175*AND(TrackingWorksheet!S180&gt;=Calculations!$BD$3,TrackingWorksheet!U180="",TrackingWorksheet!K180="YES"),1,0))</f>
        <v/>
      </c>
      <c r="AE175" s="19" t="str">
        <f>IF($B175=1,"",IF(AND(TrackingWorksheet!$S180&gt;$BE$3,TrackingWorksheet!$T180=Lists!$P$4),1, 0)*D175)</f>
        <v/>
      </c>
      <c r="AF175" s="19" t="str">
        <f>IF($B175=1,"",IF(AND(TrackingWorksheet!$U180&gt;$BE$3,TrackingWorksheet!$V180=Lists!$P$4),1, 0)*D175)</f>
        <v/>
      </c>
      <c r="AG175" s="19" t="str">
        <f>IF($B175=1,"",IF(AND(TrackingWorksheet!$W180&gt;$BE$3,TrackingWorksheet!$X180=Lists!$P$4),1, 0)*D175)</f>
        <v/>
      </c>
      <c r="AH175" s="19" t="str">
        <f>IF($B175=1,"",IF(AND(TrackingWorksheet!$Y180&gt;$BE$3,TrackingWorksheet!$Z180=Lists!$P$4),1, 0)*D175)</f>
        <v/>
      </c>
      <c r="AI175" s="19" t="str">
        <f>IF($B175=1,"",IF(AND(TrackingWorksheet!$AA180&gt;$BE$3,TrackingWorksheet!$AB180=Lists!$P$4),1, 0)*D175)</f>
        <v/>
      </c>
      <c r="AJ175" s="19" t="str">
        <f>IF($B175=1,"",IF(AND(TrackingWorksheet!$S180&gt;$BE$3,TrackingWorksheet!$T180=Lists!$P$5),1, 0)*D175)</f>
        <v/>
      </c>
      <c r="AK175" s="19" t="str">
        <f>IF($B175=1,"",IF(AND(TrackingWorksheet!$U180&gt;$BE$3,TrackingWorksheet!$V180=Lists!$P$5),1, 0)*D175)</f>
        <v/>
      </c>
      <c r="AL175" s="19" t="str">
        <f>IF($B175=1,"",IF(AND(TrackingWorksheet!$W180&gt;$BE$3,TrackingWorksheet!$X180=Lists!$P$5),1, 0)*D175)</f>
        <v/>
      </c>
      <c r="AM175" s="19" t="str">
        <f>IF($B175=1,"",IF(AND(TrackingWorksheet!$Y180&gt;$BE$3,TrackingWorksheet!$Z180=Lists!$P$5),1, 0)*D175)</f>
        <v/>
      </c>
      <c r="AN175" s="19" t="str">
        <f>IF($B175=1,"",IF(AND(TrackingWorksheet!$AA180&gt;$BE$3,TrackingWorksheet!$AB180=Lists!$P$5),1, 0)*D175)</f>
        <v/>
      </c>
      <c r="AO175" s="19" t="str">
        <f>IF($B175=1,"",IF(AND(TrackingWorksheet!$S180&gt;$BE$3,TrackingWorksheet!$T180=Lists!$P$6),1, 0)*D175)</f>
        <v/>
      </c>
      <c r="AP175" s="19" t="str">
        <f>IF($B175=1,"",IF(AND(TrackingWorksheet!$U180&gt;$BE$3,TrackingWorksheet!$V180=Lists!$P$6),1, 0)*D175)</f>
        <v/>
      </c>
      <c r="AQ175" s="19" t="str">
        <f>IF($B175=1,"",IF(AND(TrackingWorksheet!$W180&gt;$BE$3,TrackingWorksheet!$X180=Lists!$P$6),1, 0)*D175)</f>
        <v/>
      </c>
      <c r="AR175" s="19" t="str">
        <f>IF($B175=1,"",IF(AND(TrackingWorksheet!$Y180&gt;$BE$3,TrackingWorksheet!$Z180=Lists!$P$6),1, 0)*D175)</f>
        <v/>
      </c>
      <c r="AS175" s="19" t="str">
        <f>IF($B175=1,"",IF(AND(TrackingWorksheet!$AA180&gt;$BE$3,TrackingWorksheet!$AB180=Lists!$P$6),1, 0)*D175)</f>
        <v/>
      </c>
      <c r="AT175" s="19">
        <f t="shared" si="41"/>
        <v>0</v>
      </c>
      <c r="AU175" s="19" t="str">
        <f>IF(B175=1,"",IF(AND(TrackingWorksheet!K180="",TrackingWorksheet!M180="", TrackingWorksheet!N180="", TrackingWorksheet!S180="", TrackingWorksheet!V180="", TrackingWorksheet!W180="", TrackingWorksheet!Y180="", TrackingWorksheet!AA180="", V175=1),1,0)*D175)</f>
        <v/>
      </c>
      <c r="AV175" s="19" t="str">
        <f>IF(B175=1,"",IF(D175*AND(TrackingWorksheet!U180&gt;Calculations!$BE$3,TrackingWorksheet!K180="YES"),1,0))</f>
        <v/>
      </c>
      <c r="AW175" s="19" t="str">
        <f>IF(B175=1,"",IF(D175*AND(TrackingWorksheet!W180&gt;Calculations!$BE$3,TrackingWorksheet!K180="YES"),1,0))</f>
        <v/>
      </c>
      <c r="AX175" s="19">
        <f t="shared" si="42"/>
        <v>0</v>
      </c>
      <c r="AY175" s="19">
        <f t="shared" si="38"/>
        <v>0</v>
      </c>
      <c r="AZ175" s="27" t="str">
        <f>IF(B175=1,"",IF(TrackingWorksheet!Q180="","",TrackingWorksheet!Q180))</f>
        <v/>
      </c>
      <c r="BB175" s="4"/>
      <c r="BC175" s="4"/>
      <c r="BD175" s="4"/>
      <c r="BE175" s="4"/>
      <c r="BF175" s="4"/>
      <c r="BG175" s="4" t="str">
        <f>IF(B175=1,"",IF(AND(N175=1,TrackingWorksheet!$I180+14&lt;=WeeklySummary!$C$7),1,0))</f>
        <v/>
      </c>
      <c r="BH175" s="4" t="str">
        <f>IF(B175=1,"",IF(AND(R175=1,TrackingWorksheet!$I180+14&lt;=WeeklySummary!$C$7),1,0))</f>
        <v/>
      </c>
      <c r="BI175" s="4" t="str">
        <f>IF(B175=1,"",IF(AND(J175=1,TrackingWorksheet!$G180+14&lt;=WeeklySummary!$C$7),1,0))</f>
        <v/>
      </c>
      <c r="BJ175" s="4" t="str">
        <f>IF(B175=1,"",IF(AND(T175=1,TrackingWorksheet!$I180+14&lt;=WeeklySummary!$C$7),1,0))</f>
        <v/>
      </c>
      <c r="BK175" s="4" t="str">
        <f>IF(B175=1,"",IF(AND(T175=1,TrackingWorksheet!$G180+14&lt;=WeeklySummary!$C$7),1,0))</f>
        <v/>
      </c>
      <c r="BL175" s="4">
        <f t="shared" si="51"/>
        <v>0</v>
      </c>
    </row>
    <row r="176" spans="2:64" x14ac:dyDescent="0.25">
      <c r="B176" s="27">
        <f>IF(AND(ISBLANK(TrackingWorksheet!B181),ISBLANK(TrackingWorksheet!C181),ISBLANK(TrackingWorksheet!G181),ISBLANK(TrackingWorksheet!H181),
ISBLANK(TrackingWorksheet!I181),ISBLANK(TrackingWorksheet!J181),ISBLANK(TrackingWorksheet!M181),
ISBLANK(TrackingWorksheet!N183)),1,0)</f>
        <v>1</v>
      </c>
      <c r="C176" s="12" t="str">
        <f>IF(B176=1,"",TrackingWorksheet!F181)</f>
        <v/>
      </c>
      <c r="D176" s="20" t="str">
        <f>IF(B176=1,"",IF(AND(TrackingWorksheet!B181&lt;&gt;"",TrackingWorksheet!B181&lt;=WeeklySummary!$C$7,OR(TrackingWorksheet!C181="",TrackingWorksheet!C181&gt;=WeeklySummary!$C$6)),1,0))</f>
        <v/>
      </c>
      <c r="E176" s="10" t="str">
        <f>IF(B176=1,"",IF(AND(TrackingWorksheet!G181 &lt;&gt;"",TrackingWorksheet!G181&lt;=WeeklySummary!$C$7, TrackingWorksheet!H181=Lists!$D$4), "Y", "N"))</f>
        <v/>
      </c>
      <c r="F176" s="10" t="str">
        <f>IF(B176=1,"",IF(AND(TrackingWorksheet!I181 &lt;&gt;"", TrackingWorksheet!I181&lt;=WeeklySummary!$C$7, TrackingWorksheet!J181=Lists!$D$4), "Y", "N"))</f>
        <v/>
      </c>
      <c r="G176" s="10" t="str">
        <f>IF(B176=1,"",IF(AND(TrackingWorksheet!G181 &lt;&gt;"",TrackingWorksheet!G181&lt;=WeeklySummary!$C$7, TrackingWorksheet!H181=Lists!$D$5), "Y", "N"))</f>
        <v/>
      </c>
      <c r="H176" s="10" t="str">
        <f>IF(B176=1,"",IF(AND(TrackingWorksheet!I181 &lt;&gt;"", TrackingWorksheet!I181&lt;=WeeklySummary!$C$7, TrackingWorksheet!J181=Lists!$D$5), "Y", "N"))</f>
        <v/>
      </c>
      <c r="I176" s="20" t="str">
        <f>IF(B176=1,"",IF(AND(TrackingWorksheet!G181 &lt;&gt;"", TrackingWorksheet!G181&lt;=WeeklySummary!$C$7, TrackingWorksheet!H181=Lists!$D$6), 1, 0))</f>
        <v/>
      </c>
      <c r="J176" s="20" t="str">
        <f t="shared" si="43"/>
        <v/>
      </c>
      <c r="K176" s="10" t="str">
        <f>IF(B176=1,"",IF(AND(TrackingWorksheet!I181&lt;=WeeklySummary!$C$7,TrackingWorksheet!K181="YES"),0,IF(AND(AND(OR(E176="Y",F176="Y"),E176&lt;&gt;F176),G176&lt;&gt;"Y", H176&lt;&gt;"Y"), 1, 0)))</f>
        <v/>
      </c>
      <c r="L176" s="20" t="str">
        <f t="shared" si="44"/>
        <v/>
      </c>
      <c r="M176" s="10" t="str">
        <f t="shared" si="45"/>
        <v/>
      </c>
      <c r="N176" s="20" t="str">
        <f t="shared" si="46"/>
        <v/>
      </c>
      <c r="O176" s="10" t="str">
        <f>IF(B176=1,"",IF(AND(TrackingWorksheet!I181&lt;=WeeklySummary!$C$7,TrackingWorksheet!K181="YES"),0,IF(AND(AND(OR(G176="Y",H176="Y"),G176&lt;&gt;H176),E176&lt;&gt;"Y", F176&lt;&gt;"Y"), 1, 0)))</f>
        <v/>
      </c>
      <c r="P176" s="20" t="str">
        <f t="shared" si="47"/>
        <v/>
      </c>
      <c r="Q176" s="10" t="str">
        <f t="shared" si="48"/>
        <v/>
      </c>
      <c r="R176" s="10" t="str">
        <f t="shared" si="49"/>
        <v/>
      </c>
      <c r="S176" s="10" t="str">
        <f>IF(B176=1,"",IF(AND(OR(AND(TrackingWorksheet!H181=Lists!$D$7,TrackingWorksheet!H181=TrackingWorksheet!J181),TrackingWorksheet!H181&lt;&gt;TrackingWorksheet!J181),TrackingWorksheet!K181="YES",TrackingWorksheet!H181&lt;&gt;Lists!$D$6,TrackingWorksheet!G181&lt;=WeeklySummary!$C$7,TrackingWorksheet!I181&lt;=WeeklySummary!$C$7),1,0))</f>
        <v/>
      </c>
      <c r="T176" s="10" t="str">
        <f t="shared" si="50"/>
        <v/>
      </c>
      <c r="U176" s="10" t="str">
        <f>IF($B176=1,"",IF(TrackingWorksheet!$K181="YES",1, 0)*D176)</f>
        <v/>
      </c>
      <c r="V176" s="20">
        <f t="shared" si="39"/>
        <v>0</v>
      </c>
      <c r="W176" s="20">
        <f t="shared" si="40"/>
        <v>0</v>
      </c>
      <c r="X176" s="10" t="str">
        <f>IF($B176=1,"",IF(AND(TrackingWorksheet!$L181&lt;&gt;"", TrackingWorksheet!$L181&gt;=WeeklySummary!$C$6,TrackingWorksheet!$L181&lt;=WeeklySummary!$C$7,OR(TrackingWorksheet!$H181=Lists!$D$4,TrackingWorksheet!$J181=Lists!$D$4)), 1, 0))</f>
        <v/>
      </c>
      <c r="Y176" s="10" t="str">
        <f>IF($B176=1,"",IF(AND(TrackingWorksheet!$L181&lt;&gt;"", TrackingWorksheet!$L181&gt;=WeeklySummary!$C$6,TrackingWorksheet!$L181&lt;=WeeklySummary!$C$7,OR(TrackingWorksheet!$H181=Lists!$D$5,TrackingWorksheet!$J181=Lists!$D$5)), 1, 0))</f>
        <v/>
      </c>
      <c r="Z176" s="10" t="str">
        <f>IF($B176=1,"",IF(AND(TrackingWorksheet!$L181&lt;&gt;"", TrackingWorksheet!$L181&gt;=WeeklySummary!$C$6,TrackingWorksheet!$L181&lt;=WeeklySummary!$C$7,OR(TrackingWorksheet!$H181=Lists!$D$6,TrackingWorksheet!$J181=Lists!$D$6)), 1, 0))</f>
        <v/>
      </c>
      <c r="AA176" s="19" t="str">
        <f>IF(B176=1,"",IF(AND(TrackingWorksheet!M181&lt;&gt;"",TrackingWorksheet!M181&lt;=WeeklySummary!$C$7),1,0)*D176)</f>
        <v/>
      </c>
      <c r="AB176" s="19" t="str">
        <f>IF(B176=1,"",IF(AND(TrackingWorksheet!N181&lt;&gt;"",TrackingWorksheet!N181&lt;=WeeklySummary!$C$7),1,0)*D176)</f>
        <v/>
      </c>
      <c r="AC176" s="19" t="str">
        <f>IF(B176=1,"",TrackingWorksheet!T181)</f>
        <v/>
      </c>
      <c r="AD176" s="19" t="str">
        <f>IF(B176=1,"",IF(D176*AND(TrackingWorksheet!S181&gt;=Calculations!$BD$3,TrackingWorksheet!U181="",TrackingWorksheet!K181="YES"),1,0))</f>
        <v/>
      </c>
      <c r="AE176" s="19" t="str">
        <f>IF($B176=1,"",IF(AND(TrackingWorksheet!$S181&gt;$BE$3,TrackingWorksheet!$T181=Lists!$P$4),1, 0)*D176)</f>
        <v/>
      </c>
      <c r="AF176" s="19" t="str">
        <f>IF($B176=1,"",IF(AND(TrackingWorksheet!$U181&gt;$BE$3,TrackingWorksheet!$V181=Lists!$P$4),1, 0)*D176)</f>
        <v/>
      </c>
      <c r="AG176" s="19" t="str">
        <f>IF($B176=1,"",IF(AND(TrackingWorksheet!$W181&gt;$BE$3,TrackingWorksheet!$X181=Lists!$P$4),1, 0)*D176)</f>
        <v/>
      </c>
      <c r="AH176" s="19" t="str">
        <f>IF($B176=1,"",IF(AND(TrackingWorksheet!$Y181&gt;$BE$3,TrackingWorksheet!$Z181=Lists!$P$4),1, 0)*D176)</f>
        <v/>
      </c>
      <c r="AI176" s="19" t="str">
        <f>IF($B176=1,"",IF(AND(TrackingWorksheet!$AA181&gt;$BE$3,TrackingWorksheet!$AB181=Lists!$P$4),1, 0)*D176)</f>
        <v/>
      </c>
      <c r="AJ176" s="19" t="str">
        <f>IF($B176=1,"",IF(AND(TrackingWorksheet!$S181&gt;$BE$3,TrackingWorksheet!$T181=Lists!$P$5),1, 0)*D176)</f>
        <v/>
      </c>
      <c r="AK176" s="19" t="str">
        <f>IF($B176=1,"",IF(AND(TrackingWorksheet!$U181&gt;$BE$3,TrackingWorksheet!$V181=Lists!$P$5),1, 0)*D176)</f>
        <v/>
      </c>
      <c r="AL176" s="19" t="str">
        <f>IF($B176=1,"",IF(AND(TrackingWorksheet!$W181&gt;$BE$3,TrackingWorksheet!$X181=Lists!$P$5),1, 0)*D176)</f>
        <v/>
      </c>
      <c r="AM176" s="19" t="str">
        <f>IF($B176=1,"",IF(AND(TrackingWorksheet!$Y181&gt;$BE$3,TrackingWorksheet!$Z181=Lists!$P$5),1, 0)*D176)</f>
        <v/>
      </c>
      <c r="AN176" s="19" t="str">
        <f>IF($B176=1,"",IF(AND(TrackingWorksheet!$AA181&gt;$BE$3,TrackingWorksheet!$AB181=Lists!$P$5),1, 0)*D176)</f>
        <v/>
      </c>
      <c r="AO176" s="19" t="str">
        <f>IF($B176=1,"",IF(AND(TrackingWorksheet!$S181&gt;$BE$3,TrackingWorksheet!$T181=Lists!$P$6),1, 0)*D176)</f>
        <v/>
      </c>
      <c r="AP176" s="19" t="str">
        <f>IF($B176=1,"",IF(AND(TrackingWorksheet!$U181&gt;$BE$3,TrackingWorksheet!$V181=Lists!$P$6),1, 0)*D176)</f>
        <v/>
      </c>
      <c r="AQ176" s="19" t="str">
        <f>IF($B176=1,"",IF(AND(TrackingWorksheet!$W181&gt;$BE$3,TrackingWorksheet!$X181=Lists!$P$6),1, 0)*D176)</f>
        <v/>
      </c>
      <c r="AR176" s="19" t="str">
        <f>IF($B176=1,"",IF(AND(TrackingWorksheet!$Y181&gt;$BE$3,TrackingWorksheet!$Z181=Lists!$P$6),1, 0)*D176)</f>
        <v/>
      </c>
      <c r="AS176" s="19" t="str">
        <f>IF($B176=1,"",IF(AND(TrackingWorksheet!$AA181&gt;$BE$3,TrackingWorksheet!$AB181=Lists!$P$6),1, 0)*D176)</f>
        <v/>
      </c>
      <c r="AT176" s="19">
        <f t="shared" si="41"/>
        <v>0</v>
      </c>
      <c r="AU176" s="19" t="str">
        <f>IF(B176=1,"",IF(AND(TrackingWorksheet!K181="",TrackingWorksheet!M181="", TrackingWorksheet!N181="", TrackingWorksheet!S181="", TrackingWorksheet!V181="", TrackingWorksheet!W181="", TrackingWorksheet!Y181="", TrackingWorksheet!AA181="", V176=1),1,0)*D176)</f>
        <v/>
      </c>
      <c r="AV176" s="19" t="str">
        <f>IF(B176=1,"",IF(D176*AND(TrackingWorksheet!U181&gt;Calculations!$BE$3,TrackingWorksheet!K181="YES"),1,0))</f>
        <v/>
      </c>
      <c r="AW176" s="19" t="str">
        <f>IF(B176=1,"",IF(D176*AND(TrackingWorksheet!W181&gt;Calculations!$BE$3,TrackingWorksheet!K181="YES"),1,0))</f>
        <v/>
      </c>
      <c r="AX176" s="19">
        <f t="shared" si="42"/>
        <v>0</v>
      </c>
      <c r="AY176" s="19">
        <f t="shared" si="38"/>
        <v>0</v>
      </c>
      <c r="AZ176" s="27" t="str">
        <f>IF(B176=1,"",IF(TrackingWorksheet!Q181="","",TrackingWorksheet!Q181))</f>
        <v/>
      </c>
      <c r="BB176" s="4"/>
      <c r="BC176" s="4"/>
      <c r="BD176" s="4"/>
      <c r="BE176" s="4"/>
      <c r="BF176" s="4"/>
      <c r="BG176" s="4" t="str">
        <f>IF(B176=1,"",IF(AND(N176=1,TrackingWorksheet!$I181+14&lt;=WeeklySummary!$C$7),1,0))</f>
        <v/>
      </c>
      <c r="BH176" s="4" t="str">
        <f>IF(B176=1,"",IF(AND(R176=1,TrackingWorksheet!$I181+14&lt;=WeeklySummary!$C$7),1,0))</f>
        <v/>
      </c>
      <c r="BI176" s="4" t="str">
        <f>IF(B176=1,"",IF(AND(J176=1,TrackingWorksheet!$G181+14&lt;=WeeklySummary!$C$7),1,0))</f>
        <v/>
      </c>
      <c r="BJ176" s="4" t="str">
        <f>IF(B176=1,"",IF(AND(T176=1,TrackingWorksheet!$I181+14&lt;=WeeklySummary!$C$7),1,0))</f>
        <v/>
      </c>
      <c r="BK176" s="4" t="str">
        <f>IF(B176=1,"",IF(AND(T176=1,TrackingWorksheet!$G181+14&lt;=WeeklySummary!$C$7),1,0))</f>
        <v/>
      </c>
      <c r="BL176" s="4">
        <f t="shared" si="51"/>
        <v>0</v>
      </c>
    </row>
    <row r="177" spans="2:64" x14ac:dyDescent="0.25">
      <c r="B177" s="27">
        <f>IF(AND(ISBLANK(TrackingWorksheet!B182),ISBLANK(TrackingWorksheet!C182),ISBLANK(TrackingWorksheet!G182),ISBLANK(TrackingWorksheet!H182),
ISBLANK(TrackingWorksheet!I182),ISBLANK(TrackingWorksheet!J182),ISBLANK(TrackingWorksheet!M182),
ISBLANK(TrackingWorksheet!N184)),1,0)</f>
        <v>1</v>
      </c>
      <c r="C177" s="12" t="str">
        <f>IF(B177=1,"",TrackingWorksheet!F182)</f>
        <v/>
      </c>
      <c r="D177" s="20" t="str">
        <f>IF(B177=1,"",IF(AND(TrackingWorksheet!B182&lt;&gt;"",TrackingWorksheet!B182&lt;=WeeklySummary!$C$7,OR(TrackingWorksheet!C182="",TrackingWorksheet!C182&gt;=WeeklySummary!$C$6)),1,0))</f>
        <v/>
      </c>
      <c r="E177" s="10" t="str">
        <f>IF(B177=1,"",IF(AND(TrackingWorksheet!G182 &lt;&gt;"",TrackingWorksheet!G182&lt;=WeeklySummary!$C$7, TrackingWorksheet!H182=Lists!$D$4), "Y", "N"))</f>
        <v/>
      </c>
      <c r="F177" s="10" t="str">
        <f>IF(B177=1,"",IF(AND(TrackingWorksheet!I182 &lt;&gt;"", TrackingWorksheet!I182&lt;=WeeklySummary!$C$7, TrackingWorksheet!J182=Lists!$D$4), "Y", "N"))</f>
        <v/>
      </c>
      <c r="G177" s="10" t="str">
        <f>IF(B177=1,"",IF(AND(TrackingWorksheet!G182 &lt;&gt;"",TrackingWorksheet!G182&lt;=WeeklySummary!$C$7, TrackingWorksheet!H182=Lists!$D$5), "Y", "N"))</f>
        <v/>
      </c>
      <c r="H177" s="10" t="str">
        <f>IF(B177=1,"",IF(AND(TrackingWorksheet!I182 &lt;&gt;"", TrackingWorksheet!I182&lt;=WeeklySummary!$C$7, TrackingWorksheet!J182=Lists!$D$5), "Y", "N"))</f>
        <v/>
      </c>
      <c r="I177" s="20" t="str">
        <f>IF(B177=1,"",IF(AND(TrackingWorksheet!G182 &lt;&gt;"", TrackingWorksheet!G182&lt;=WeeklySummary!$C$7, TrackingWorksheet!H182=Lists!$D$6), 1, 0))</f>
        <v/>
      </c>
      <c r="J177" s="20" t="str">
        <f t="shared" si="43"/>
        <v/>
      </c>
      <c r="K177" s="10" t="str">
        <f>IF(B177=1,"",IF(AND(TrackingWorksheet!I182&lt;=WeeklySummary!$C$7,TrackingWorksheet!K182="YES"),0,IF(AND(AND(OR(E177="Y",F177="Y"),E177&lt;&gt;F177),G177&lt;&gt;"Y", H177&lt;&gt;"Y"), 1, 0)))</f>
        <v/>
      </c>
      <c r="L177" s="20" t="str">
        <f t="shared" si="44"/>
        <v/>
      </c>
      <c r="M177" s="10" t="str">
        <f t="shared" si="45"/>
        <v/>
      </c>
      <c r="N177" s="20" t="str">
        <f t="shared" si="46"/>
        <v/>
      </c>
      <c r="O177" s="10" t="str">
        <f>IF(B177=1,"",IF(AND(TrackingWorksheet!I182&lt;=WeeklySummary!$C$7,TrackingWorksheet!K182="YES"),0,IF(AND(AND(OR(G177="Y",H177="Y"),G177&lt;&gt;H177),E177&lt;&gt;"Y", F177&lt;&gt;"Y"), 1, 0)))</f>
        <v/>
      </c>
      <c r="P177" s="20" t="str">
        <f t="shared" si="47"/>
        <v/>
      </c>
      <c r="Q177" s="10" t="str">
        <f t="shared" si="48"/>
        <v/>
      </c>
      <c r="R177" s="10" t="str">
        <f t="shared" si="49"/>
        <v/>
      </c>
      <c r="S177" s="10" t="str">
        <f>IF(B177=1,"",IF(AND(OR(AND(TrackingWorksheet!H182=Lists!$D$7,TrackingWorksheet!H182=TrackingWorksheet!J182),TrackingWorksheet!H182&lt;&gt;TrackingWorksheet!J182),TrackingWorksheet!K182="YES",TrackingWorksheet!H182&lt;&gt;Lists!$D$6,TrackingWorksheet!G182&lt;=WeeklySummary!$C$7,TrackingWorksheet!I182&lt;=WeeklySummary!$C$7),1,0))</f>
        <v/>
      </c>
      <c r="T177" s="10" t="str">
        <f t="shared" si="50"/>
        <v/>
      </c>
      <c r="U177" s="10" t="str">
        <f>IF($B177=1,"",IF(TrackingWorksheet!$K182="YES",1, 0)*D177)</f>
        <v/>
      </c>
      <c r="V177" s="20">
        <f t="shared" si="39"/>
        <v>0</v>
      </c>
      <c r="W177" s="20">
        <f t="shared" si="40"/>
        <v>0</v>
      </c>
      <c r="X177" s="10" t="str">
        <f>IF($B177=1,"",IF(AND(TrackingWorksheet!$L182&lt;&gt;"", TrackingWorksheet!$L182&gt;=WeeklySummary!$C$6,TrackingWorksheet!$L182&lt;=WeeklySummary!$C$7,OR(TrackingWorksheet!$H182=Lists!$D$4,TrackingWorksheet!$J182=Lists!$D$4)), 1, 0))</f>
        <v/>
      </c>
      <c r="Y177" s="10" t="str">
        <f>IF($B177=1,"",IF(AND(TrackingWorksheet!$L182&lt;&gt;"", TrackingWorksheet!$L182&gt;=WeeklySummary!$C$6,TrackingWorksheet!$L182&lt;=WeeklySummary!$C$7,OR(TrackingWorksheet!$H182=Lists!$D$5,TrackingWorksheet!$J182=Lists!$D$5)), 1, 0))</f>
        <v/>
      </c>
      <c r="Z177" s="10" t="str">
        <f>IF($B177=1,"",IF(AND(TrackingWorksheet!$L182&lt;&gt;"", TrackingWorksheet!$L182&gt;=WeeklySummary!$C$6,TrackingWorksheet!$L182&lt;=WeeklySummary!$C$7,OR(TrackingWorksheet!$H182=Lists!$D$6,TrackingWorksheet!$J182=Lists!$D$6)), 1, 0))</f>
        <v/>
      </c>
      <c r="AA177" s="19" t="str">
        <f>IF(B177=1,"",IF(AND(TrackingWorksheet!M182&lt;&gt;"",TrackingWorksheet!M182&lt;=WeeklySummary!$C$7),1,0)*D177)</f>
        <v/>
      </c>
      <c r="AB177" s="19" t="str">
        <f>IF(B177=1,"",IF(AND(TrackingWorksheet!N182&lt;&gt;"",TrackingWorksheet!N182&lt;=WeeklySummary!$C$7),1,0)*D177)</f>
        <v/>
      </c>
      <c r="AC177" s="19" t="str">
        <f>IF(B177=1,"",TrackingWorksheet!T182)</f>
        <v/>
      </c>
      <c r="AD177" s="19" t="str">
        <f>IF(B177=1,"",IF(D177*AND(TrackingWorksheet!S182&gt;=Calculations!$BD$3,TrackingWorksheet!U182="",TrackingWorksheet!K182="YES"),1,0))</f>
        <v/>
      </c>
      <c r="AE177" s="19" t="str">
        <f>IF($B177=1,"",IF(AND(TrackingWorksheet!$S182&gt;$BE$3,TrackingWorksheet!$T182=Lists!$P$4),1, 0)*D177)</f>
        <v/>
      </c>
      <c r="AF177" s="19" t="str">
        <f>IF($B177=1,"",IF(AND(TrackingWorksheet!$U182&gt;$BE$3,TrackingWorksheet!$V182=Lists!$P$4),1, 0)*D177)</f>
        <v/>
      </c>
      <c r="AG177" s="19" t="str">
        <f>IF($B177=1,"",IF(AND(TrackingWorksheet!$W182&gt;$BE$3,TrackingWorksheet!$X182=Lists!$P$4),1, 0)*D177)</f>
        <v/>
      </c>
      <c r="AH177" s="19" t="str">
        <f>IF($B177=1,"",IF(AND(TrackingWorksheet!$Y182&gt;$BE$3,TrackingWorksheet!$Z182=Lists!$P$4),1, 0)*D177)</f>
        <v/>
      </c>
      <c r="AI177" s="19" t="str">
        <f>IF($B177=1,"",IF(AND(TrackingWorksheet!$AA182&gt;$BE$3,TrackingWorksheet!$AB182=Lists!$P$4),1, 0)*D177)</f>
        <v/>
      </c>
      <c r="AJ177" s="19" t="str">
        <f>IF($B177=1,"",IF(AND(TrackingWorksheet!$S182&gt;$BE$3,TrackingWorksheet!$T182=Lists!$P$5),1, 0)*D177)</f>
        <v/>
      </c>
      <c r="AK177" s="19" t="str">
        <f>IF($B177=1,"",IF(AND(TrackingWorksheet!$U182&gt;$BE$3,TrackingWorksheet!$V182=Lists!$P$5),1, 0)*D177)</f>
        <v/>
      </c>
      <c r="AL177" s="19" t="str">
        <f>IF($B177=1,"",IF(AND(TrackingWorksheet!$W182&gt;$BE$3,TrackingWorksheet!$X182=Lists!$P$5),1, 0)*D177)</f>
        <v/>
      </c>
      <c r="AM177" s="19" t="str">
        <f>IF($B177=1,"",IF(AND(TrackingWorksheet!$Y182&gt;$BE$3,TrackingWorksheet!$Z182=Lists!$P$5),1, 0)*D177)</f>
        <v/>
      </c>
      <c r="AN177" s="19" t="str">
        <f>IF($B177=1,"",IF(AND(TrackingWorksheet!$AA182&gt;$BE$3,TrackingWorksheet!$AB182=Lists!$P$5),1, 0)*D177)</f>
        <v/>
      </c>
      <c r="AO177" s="19" t="str">
        <f>IF($B177=1,"",IF(AND(TrackingWorksheet!$S182&gt;$BE$3,TrackingWorksheet!$T182=Lists!$P$6),1, 0)*D177)</f>
        <v/>
      </c>
      <c r="AP177" s="19" t="str">
        <f>IF($B177=1,"",IF(AND(TrackingWorksheet!$U182&gt;$BE$3,TrackingWorksheet!$V182=Lists!$P$6),1, 0)*D177)</f>
        <v/>
      </c>
      <c r="AQ177" s="19" t="str">
        <f>IF($B177=1,"",IF(AND(TrackingWorksheet!$W182&gt;$BE$3,TrackingWorksheet!$X182=Lists!$P$6),1, 0)*D177)</f>
        <v/>
      </c>
      <c r="AR177" s="19" t="str">
        <f>IF($B177=1,"",IF(AND(TrackingWorksheet!$Y182&gt;$BE$3,TrackingWorksheet!$Z182=Lists!$P$6),1, 0)*D177)</f>
        <v/>
      </c>
      <c r="AS177" s="19" t="str">
        <f>IF($B177=1,"",IF(AND(TrackingWorksheet!$AA182&gt;$BE$3,TrackingWorksheet!$AB182=Lists!$P$6),1, 0)*D177)</f>
        <v/>
      </c>
      <c r="AT177" s="19">
        <f t="shared" si="41"/>
        <v>0</v>
      </c>
      <c r="AU177" s="19" t="str">
        <f>IF(B177=1,"",IF(AND(TrackingWorksheet!K182="",TrackingWorksheet!M182="", TrackingWorksheet!N182="", TrackingWorksheet!S182="", TrackingWorksheet!V182="", TrackingWorksheet!W182="", TrackingWorksheet!Y182="", TrackingWorksheet!AA182="", V177=1),1,0)*D177)</f>
        <v/>
      </c>
      <c r="AV177" s="19" t="str">
        <f>IF(B177=1,"",IF(D177*AND(TrackingWorksheet!U182&gt;Calculations!$BE$3,TrackingWorksheet!K182="YES"),1,0))</f>
        <v/>
      </c>
      <c r="AW177" s="19" t="str">
        <f>IF(B177=1,"",IF(D177*AND(TrackingWorksheet!W182&gt;Calculations!$BE$3,TrackingWorksheet!K182="YES"),1,0))</f>
        <v/>
      </c>
      <c r="AX177" s="19">
        <f t="shared" si="42"/>
        <v>0</v>
      </c>
      <c r="AY177" s="19">
        <f t="shared" si="38"/>
        <v>0</v>
      </c>
      <c r="AZ177" s="27" t="str">
        <f>IF(B177=1,"",IF(TrackingWorksheet!Q182="","",TrackingWorksheet!Q182))</f>
        <v/>
      </c>
      <c r="BB177" s="4"/>
      <c r="BC177" s="4"/>
      <c r="BD177" s="4"/>
      <c r="BE177" s="4"/>
      <c r="BF177" s="4"/>
      <c r="BG177" s="4" t="str">
        <f>IF(B177=1,"",IF(AND(N177=1,TrackingWorksheet!$I182+14&lt;=WeeklySummary!$C$7),1,0))</f>
        <v/>
      </c>
      <c r="BH177" s="4" t="str">
        <f>IF(B177=1,"",IF(AND(R177=1,TrackingWorksheet!$I182+14&lt;=WeeklySummary!$C$7),1,0))</f>
        <v/>
      </c>
      <c r="BI177" s="4" t="str">
        <f>IF(B177=1,"",IF(AND(J177=1,TrackingWorksheet!$G182+14&lt;=WeeklySummary!$C$7),1,0))</f>
        <v/>
      </c>
      <c r="BJ177" s="4" t="str">
        <f>IF(B177=1,"",IF(AND(T177=1,TrackingWorksheet!$I182+14&lt;=WeeklySummary!$C$7),1,0))</f>
        <v/>
      </c>
      <c r="BK177" s="4" t="str">
        <f>IF(B177=1,"",IF(AND(T177=1,TrackingWorksheet!$G182+14&lt;=WeeklySummary!$C$7),1,0))</f>
        <v/>
      </c>
      <c r="BL177" s="4">
        <f t="shared" si="51"/>
        <v>0</v>
      </c>
    </row>
    <row r="178" spans="2:64" x14ac:dyDescent="0.25">
      <c r="B178" s="27">
        <f>IF(AND(ISBLANK(TrackingWorksheet!B183),ISBLANK(TrackingWorksheet!C183),ISBLANK(TrackingWorksheet!G183),ISBLANK(TrackingWorksheet!H183),
ISBLANK(TrackingWorksheet!I183),ISBLANK(TrackingWorksheet!J183),ISBLANK(TrackingWorksheet!M183),
ISBLANK(TrackingWorksheet!N185)),1,0)</f>
        <v>1</v>
      </c>
      <c r="C178" s="12" t="str">
        <f>IF(B178=1,"",TrackingWorksheet!F183)</f>
        <v/>
      </c>
      <c r="D178" s="20" t="str">
        <f>IF(B178=1,"",IF(AND(TrackingWorksheet!B183&lt;&gt;"",TrackingWorksheet!B183&lt;=WeeklySummary!$C$7,OR(TrackingWorksheet!C183="",TrackingWorksheet!C183&gt;=WeeklySummary!$C$6)),1,0))</f>
        <v/>
      </c>
      <c r="E178" s="10" t="str">
        <f>IF(B178=1,"",IF(AND(TrackingWorksheet!G183 &lt;&gt;"",TrackingWorksheet!G183&lt;=WeeklySummary!$C$7, TrackingWorksheet!H183=Lists!$D$4), "Y", "N"))</f>
        <v/>
      </c>
      <c r="F178" s="10" t="str">
        <f>IF(B178=1,"",IF(AND(TrackingWorksheet!I183 &lt;&gt;"", TrackingWorksheet!I183&lt;=WeeklySummary!$C$7, TrackingWorksheet!J183=Lists!$D$4), "Y", "N"))</f>
        <v/>
      </c>
      <c r="G178" s="10" t="str">
        <f>IF(B178=1,"",IF(AND(TrackingWorksheet!G183 &lt;&gt;"",TrackingWorksheet!G183&lt;=WeeklySummary!$C$7, TrackingWorksheet!H183=Lists!$D$5), "Y", "N"))</f>
        <v/>
      </c>
      <c r="H178" s="10" t="str">
        <f>IF(B178=1,"",IF(AND(TrackingWorksheet!I183 &lt;&gt;"", TrackingWorksheet!I183&lt;=WeeklySummary!$C$7, TrackingWorksheet!J183=Lists!$D$5), "Y", "N"))</f>
        <v/>
      </c>
      <c r="I178" s="20" t="str">
        <f>IF(B178=1,"",IF(AND(TrackingWorksheet!G183 &lt;&gt;"", TrackingWorksheet!G183&lt;=WeeklySummary!$C$7, TrackingWorksheet!H183=Lists!$D$6), 1, 0))</f>
        <v/>
      </c>
      <c r="J178" s="20" t="str">
        <f t="shared" si="43"/>
        <v/>
      </c>
      <c r="K178" s="10" t="str">
        <f>IF(B178=1,"",IF(AND(TrackingWorksheet!I183&lt;=WeeklySummary!$C$7,TrackingWorksheet!K183="YES"),0,IF(AND(AND(OR(E178="Y",F178="Y"),E178&lt;&gt;F178),G178&lt;&gt;"Y", H178&lt;&gt;"Y"), 1, 0)))</f>
        <v/>
      </c>
      <c r="L178" s="20" t="str">
        <f t="shared" si="44"/>
        <v/>
      </c>
      <c r="M178" s="10" t="str">
        <f t="shared" si="45"/>
        <v/>
      </c>
      <c r="N178" s="20" t="str">
        <f t="shared" si="46"/>
        <v/>
      </c>
      <c r="O178" s="10" t="str">
        <f>IF(B178=1,"",IF(AND(TrackingWorksheet!I183&lt;=WeeklySummary!$C$7,TrackingWorksheet!K183="YES"),0,IF(AND(AND(OR(G178="Y",H178="Y"),G178&lt;&gt;H178),E178&lt;&gt;"Y", F178&lt;&gt;"Y"), 1, 0)))</f>
        <v/>
      </c>
      <c r="P178" s="20" t="str">
        <f t="shared" si="47"/>
        <v/>
      </c>
      <c r="Q178" s="10" t="str">
        <f t="shared" si="48"/>
        <v/>
      </c>
      <c r="R178" s="10" t="str">
        <f t="shared" si="49"/>
        <v/>
      </c>
      <c r="S178" s="10" t="str">
        <f>IF(B178=1,"",IF(AND(OR(AND(TrackingWorksheet!H183=Lists!$D$7,TrackingWorksheet!H183=TrackingWorksheet!J183),TrackingWorksheet!H183&lt;&gt;TrackingWorksheet!J183),TrackingWorksheet!K183="YES",TrackingWorksheet!H183&lt;&gt;Lists!$D$6,TrackingWorksheet!G183&lt;=WeeklySummary!$C$7,TrackingWorksheet!I183&lt;=WeeklySummary!$C$7),1,0))</f>
        <v/>
      </c>
      <c r="T178" s="10" t="str">
        <f t="shared" si="50"/>
        <v/>
      </c>
      <c r="U178" s="10" t="str">
        <f>IF($B178=1,"",IF(TrackingWorksheet!$K183="YES",1, 0)*D178)</f>
        <v/>
      </c>
      <c r="V178" s="20">
        <f t="shared" si="39"/>
        <v>0</v>
      </c>
      <c r="W178" s="20">
        <f t="shared" si="40"/>
        <v>0</v>
      </c>
      <c r="X178" s="10" t="str">
        <f>IF($B178=1,"",IF(AND(TrackingWorksheet!$L183&lt;&gt;"", TrackingWorksheet!$L183&gt;=WeeklySummary!$C$6,TrackingWorksheet!$L183&lt;=WeeklySummary!$C$7,OR(TrackingWorksheet!$H183=Lists!$D$4,TrackingWorksheet!$J183=Lists!$D$4)), 1, 0))</f>
        <v/>
      </c>
      <c r="Y178" s="10" t="str">
        <f>IF($B178=1,"",IF(AND(TrackingWorksheet!$L183&lt;&gt;"", TrackingWorksheet!$L183&gt;=WeeklySummary!$C$6,TrackingWorksheet!$L183&lt;=WeeklySummary!$C$7,OR(TrackingWorksheet!$H183=Lists!$D$5,TrackingWorksheet!$J183=Lists!$D$5)), 1, 0))</f>
        <v/>
      </c>
      <c r="Z178" s="10" t="str">
        <f>IF($B178=1,"",IF(AND(TrackingWorksheet!$L183&lt;&gt;"", TrackingWorksheet!$L183&gt;=WeeklySummary!$C$6,TrackingWorksheet!$L183&lt;=WeeklySummary!$C$7,OR(TrackingWorksheet!$H183=Lists!$D$6,TrackingWorksheet!$J183=Lists!$D$6)), 1, 0))</f>
        <v/>
      </c>
      <c r="AA178" s="19" t="str">
        <f>IF(B178=1,"",IF(AND(TrackingWorksheet!M183&lt;&gt;"",TrackingWorksheet!M183&lt;=WeeklySummary!$C$7),1,0)*D178)</f>
        <v/>
      </c>
      <c r="AB178" s="19" t="str">
        <f>IF(B178=1,"",IF(AND(TrackingWorksheet!N183&lt;&gt;"",TrackingWorksheet!N183&lt;=WeeklySummary!$C$7),1,0)*D178)</f>
        <v/>
      </c>
      <c r="AC178" s="19" t="str">
        <f>IF(B178=1,"",TrackingWorksheet!T183)</f>
        <v/>
      </c>
      <c r="AD178" s="19" t="str">
        <f>IF(B178=1,"",IF(D178*AND(TrackingWorksheet!S183&gt;=Calculations!$BD$3,TrackingWorksheet!U183="",TrackingWorksheet!K183="YES"),1,0))</f>
        <v/>
      </c>
      <c r="AE178" s="19" t="str">
        <f>IF($B178=1,"",IF(AND(TrackingWorksheet!$S183&gt;$BE$3,TrackingWorksheet!$T183=Lists!$P$4),1, 0)*D178)</f>
        <v/>
      </c>
      <c r="AF178" s="19" t="str">
        <f>IF($B178=1,"",IF(AND(TrackingWorksheet!$U183&gt;$BE$3,TrackingWorksheet!$V183=Lists!$P$4),1, 0)*D178)</f>
        <v/>
      </c>
      <c r="AG178" s="19" t="str">
        <f>IF($B178=1,"",IF(AND(TrackingWorksheet!$W183&gt;$BE$3,TrackingWorksheet!$X183=Lists!$P$4),1, 0)*D178)</f>
        <v/>
      </c>
      <c r="AH178" s="19" t="str">
        <f>IF($B178=1,"",IF(AND(TrackingWorksheet!$Y183&gt;$BE$3,TrackingWorksheet!$Z183=Lists!$P$4),1, 0)*D178)</f>
        <v/>
      </c>
      <c r="AI178" s="19" t="str">
        <f>IF($B178=1,"",IF(AND(TrackingWorksheet!$AA183&gt;$BE$3,TrackingWorksheet!$AB183=Lists!$P$4),1, 0)*D178)</f>
        <v/>
      </c>
      <c r="AJ178" s="19" t="str">
        <f>IF($B178=1,"",IF(AND(TrackingWorksheet!$S183&gt;$BE$3,TrackingWorksheet!$T183=Lists!$P$5),1, 0)*D178)</f>
        <v/>
      </c>
      <c r="AK178" s="19" t="str">
        <f>IF($B178=1,"",IF(AND(TrackingWorksheet!$U183&gt;$BE$3,TrackingWorksheet!$V183=Lists!$P$5),1, 0)*D178)</f>
        <v/>
      </c>
      <c r="AL178" s="19" t="str">
        <f>IF($B178=1,"",IF(AND(TrackingWorksheet!$W183&gt;$BE$3,TrackingWorksheet!$X183=Lists!$P$5),1, 0)*D178)</f>
        <v/>
      </c>
      <c r="AM178" s="19" t="str">
        <f>IF($B178=1,"",IF(AND(TrackingWorksheet!$Y183&gt;$BE$3,TrackingWorksheet!$Z183=Lists!$P$5),1, 0)*D178)</f>
        <v/>
      </c>
      <c r="AN178" s="19" t="str">
        <f>IF($B178=1,"",IF(AND(TrackingWorksheet!$AA183&gt;$BE$3,TrackingWorksheet!$AB183=Lists!$P$5),1, 0)*D178)</f>
        <v/>
      </c>
      <c r="AO178" s="19" t="str">
        <f>IF($B178=1,"",IF(AND(TrackingWorksheet!$S183&gt;$BE$3,TrackingWorksheet!$T183=Lists!$P$6),1, 0)*D178)</f>
        <v/>
      </c>
      <c r="AP178" s="19" t="str">
        <f>IF($B178=1,"",IF(AND(TrackingWorksheet!$U183&gt;$BE$3,TrackingWorksheet!$V183=Lists!$P$6),1, 0)*D178)</f>
        <v/>
      </c>
      <c r="AQ178" s="19" t="str">
        <f>IF($B178=1,"",IF(AND(TrackingWorksheet!$W183&gt;$BE$3,TrackingWorksheet!$X183=Lists!$P$6),1, 0)*D178)</f>
        <v/>
      </c>
      <c r="AR178" s="19" t="str">
        <f>IF($B178=1,"",IF(AND(TrackingWorksheet!$Y183&gt;$BE$3,TrackingWorksheet!$Z183=Lists!$P$6),1, 0)*D178)</f>
        <v/>
      </c>
      <c r="AS178" s="19" t="str">
        <f>IF($B178=1,"",IF(AND(TrackingWorksheet!$AA183&gt;$BE$3,TrackingWorksheet!$AB183=Lists!$P$6),1, 0)*D178)</f>
        <v/>
      </c>
      <c r="AT178" s="19">
        <f t="shared" si="41"/>
        <v>0</v>
      </c>
      <c r="AU178" s="19" t="str">
        <f>IF(B178=1,"",IF(AND(TrackingWorksheet!K183="",TrackingWorksheet!M183="", TrackingWorksheet!N183="", TrackingWorksheet!S183="", TrackingWorksheet!V183="", TrackingWorksheet!W183="", TrackingWorksheet!Y183="", TrackingWorksheet!AA183="", V178=1),1,0)*D178)</f>
        <v/>
      </c>
      <c r="AV178" s="19" t="str">
        <f>IF(B178=1,"",IF(D178*AND(TrackingWorksheet!U183&gt;Calculations!$BE$3,TrackingWorksheet!K183="YES"),1,0))</f>
        <v/>
      </c>
      <c r="AW178" s="19" t="str">
        <f>IF(B178=1,"",IF(D178*AND(TrackingWorksheet!W183&gt;Calculations!$BE$3,TrackingWorksheet!K183="YES"),1,0))</f>
        <v/>
      </c>
      <c r="AX178" s="19">
        <f t="shared" si="42"/>
        <v>0</v>
      </c>
      <c r="AY178" s="19">
        <f t="shared" si="38"/>
        <v>0</v>
      </c>
      <c r="AZ178" s="27" t="str">
        <f>IF(B178=1,"",IF(TrackingWorksheet!Q183="","",TrackingWorksheet!Q183))</f>
        <v/>
      </c>
      <c r="BB178" s="4"/>
      <c r="BC178" s="4"/>
      <c r="BD178" s="4"/>
      <c r="BE178" s="4"/>
      <c r="BF178" s="4"/>
      <c r="BG178" s="4" t="str">
        <f>IF(B178=1,"",IF(AND(N178=1,TrackingWorksheet!$I183+14&lt;=WeeklySummary!$C$7),1,0))</f>
        <v/>
      </c>
      <c r="BH178" s="4" t="str">
        <f>IF(B178=1,"",IF(AND(R178=1,TrackingWorksheet!$I183+14&lt;=WeeklySummary!$C$7),1,0))</f>
        <v/>
      </c>
      <c r="BI178" s="4" t="str">
        <f>IF(B178=1,"",IF(AND(J178=1,TrackingWorksheet!$G183+14&lt;=WeeklySummary!$C$7),1,0))</f>
        <v/>
      </c>
      <c r="BJ178" s="4" t="str">
        <f>IF(B178=1,"",IF(AND(T178=1,TrackingWorksheet!$I183+14&lt;=WeeklySummary!$C$7),1,0))</f>
        <v/>
      </c>
      <c r="BK178" s="4" t="str">
        <f>IF(B178=1,"",IF(AND(T178=1,TrackingWorksheet!$G183+14&lt;=WeeklySummary!$C$7),1,0))</f>
        <v/>
      </c>
      <c r="BL178" s="4">
        <f t="shared" si="51"/>
        <v>0</v>
      </c>
    </row>
    <row r="179" spans="2:64" x14ac:dyDescent="0.25">
      <c r="B179" s="27">
        <f>IF(AND(ISBLANK(TrackingWorksheet!B184),ISBLANK(TrackingWorksheet!C184),ISBLANK(TrackingWorksheet!G184),ISBLANK(TrackingWorksheet!H184),
ISBLANK(TrackingWorksheet!I184),ISBLANK(TrackingWorksheet!J184),ISBLANK(TrackingWorksheet!M184),
ISBLANK(TrackingWorksheet!N186)),1,0)</f>
        <v>1</v>
      </c>
      <c r="C179" s="12" t="str">
        <f>IF(B179=1,"",TrackingWorksheet!F184)</f>
        <v/>
      </c>
      <c r="D179" s="20" t="str">
        <f>IF(B179=1,"",IF(AND(TrackingWorksheet!B184&lt;&gt;"",TrackingWorksheet!B184&lt;=WeeklySummary!$C$7,OR(TrackingWorksheet!C184="",TrackingWorksheet!C184&gt;=WeeklySummary!$C$6)),1,0))</f>
        <v/>
      </c>
      <c r="E179" s="10" t="str">
        <f>IF(B179=1,"",IF(AND(TrackingWorksheet!G184 &lt;&gt;"",TrackingWorksheet!G184&lt;=WeeklySummary!$C$7, TrackingWorksheet!H184=Lists!$D$4), "Y", "N"))</f>
        <v/>
      </c>
      <c r="F179" s="10" t="str">
        <f>IF(B179=1,"",IF(AND(TrackingWorksheet!I184 &lt;&gt;"", TrackingWorksheet!I184&lt;=WeeklySummary!$C$7, TrackingWorksheet!J184=Lists!$D$4), "Y", "N"))</f>
        <v/>
      </c>
      <c r="G179" s="10" t="str">
        <f>IF(B179=1,"",IF(AND(TrackingWorksheet!G184 &lt;&gt;"",TrackingWorksheet!G184&lt;=WeeklySummary!$C$7, TrackingWorksheet!H184=Lists!$D$5), "Y", "N"))</f>
        <v/>
      </c>
      <c r="H179" s="10" t="str">
        <f>IF(B179=1,"",IF(AND(TrackingWorksheet!I184 &lt;&gt;"", TrackingWorksheet!I184&lt;=WeeklySummary!$C$7, TrackingWorksheet!J184=Lists!$D$5), "Y", "N"))</f>
        <v/>
      </c>
      <c r="I179" s="20" t="str">
        <f>IF(B179=1,"",IF(AND(TrackingWorksheet!G184 &lt;&gt;"", TrackingWorksheet!G184&lt;=WeeklySummary!$C$7, TrackingWorksheet!H184=Lists!$D$6), 1, 0))</f>
        <v/>
      </c>
      <c r="J179" s="20" t="str">
        <f t="shared" si="43"/>
        <v/>
      </c>
      <c r="K179" s="10" t="str">
        <f>IF(B179=1,"",IF(AND(TrackingWorksheet!I184&lt;=WeeklySummary!$C$7,TrackingWorksheet!K184="YES"),0,IF(AND(AND(OR(E179="Y",F179="Y"),E179&lt;&gt;F179),G179&lt;&gt;"Y", H179&lt;&gt;"Y"), 1, 0)))</f>
        <v/>
      </c>
      <c r="L179" s="20" t="str">
        <f t="shared" si="44"/>
        <v/>
      </c>
      <c r="M179" s="10" t="str">
        <f t="shared" si="45"/>
        <v/>
      </c>
      <c r="N179" s="20" t="str">
        <f t="shared" si="46"/>
        <v/>
      </c>
      <c r="O179" s="10" t="str">
        <f>IF(B179=1,"",IF(AND(TrackingWorksheet!I184&lt;=WeeklySummary!$C$7,TrackingWorksheet!K184="YES"),0,IF(AND(AND(OR(G179="Y",H179="Y"),G179&lt;&gt;H179),E179&lt;&gt;"Y", F179&lt;&gt;"Y"), 1, 0)))</f>
        <v/>
      </c>
      <c r="P179" s="20" t="str">
        <f t="shared" si="47"/>
        <v/>
      </c>
      <c r="Q179" s="10" t="str">
        <f t="shared" si="48"/>
        <v/>
      </c>
      <c r="R179" s="10" t="str">
        <f t="shared" si="49"/>
        <v/>
      </c>
      <c r="S179" s="10" t="str">
        <f>IF(B179=1,"",IF(AND(OR(AND(TrackingWorksheet!H184=Lists!$D$7,TrackingWorksheet!H184=TrackingWorksheet!J184),TrackingWorksheet!H184&lt;&gt;TrackingWorksheet!J184),TrackingWorksheet!K184="YES",TrackingWorksheet!H184&lt;&gt;Lists!$D$6,TrackingWorksheet!G184&lt;=WeeklySummary!$C$7,TrackingWorksheet!I184&lt;=WeeklySummary!$C$7),1,0))</f>
        <v/>
      </c>
      <c r="T179" s="10" t="str">
        <f t="shared" si="50"/>
        <v/>
      </c>
      <c r="U179" s="10" t="str">
        <f>IF($B179=1,"",IF(TrackingWorksheet!$K184="YES",1, 0)*D179)</f>
        <v/>
      </c>
      <c r="V179" s="20">
        <f t="shared" si="39"/>
        <v>0</v>
      </c>
      <c r="W179" s="20">
        <f t="shared" si="40"/>
        <v>0</v>
      </c>
      <c r="X179" s="10" t="str">
        <f>IF($B179=1,"",IF(AND(TrackingWorksheet!$L184&lt;&gt;"", TrackingWorksheet!$L184&gt;=WeeklySummary!$C$6,TrackingWorksheet!$L184&lt;=WeeklySummary!$C$7,OR(TrackingWorksheet!$H184=Lists!$D$4,TrackingWorksheet!$J184=Lists!$D$4)), 1, 0))</f>
        <v/>
      </c>
      <c r="Y179" s="10" t="str">
        <f>IF($B179=1,"",IF(AND(TrackingWorksheet!$L184&lt;&gt;"", TrackingWorksheet!$L184&gt;=WeeklySummary!$C$6,TrackingWorksheet!$L184&lt;=WeeklySummary!$C$7,OR(TrackingWorksheet!$H184=Lists!$D$5,TrackingWorksheet!$J184=Lists!$D$5)), 1, 0))</f>
        <v/>
      </c>
      <c r="Z179" s="10" t="str">
        <f>IF($B179=1,"",IF(AND(TrackingWorksheet!$L184&lt;&gt;"", TrackingWorksheet!$L184&gt;=WeeklySummary!$C$6,TrackingWorksheet!$L184&lt;=WeeklySummary!$C$7,OR(TrackingWorksheet!$H184=Lists!$D$6,TrackingWorksheet!$J184=Lists!$D$6)), 1, 0))</f>
        <v/>
      </c>
      <c r="AA179" s="19" t="str">
        <f>IF(B179=1,"",IF(AND(TrackingWorksheet!M184&lt;&gt;"",TrackingWorksheet!M184&lt;=WeeklySummary!$C$7),1,0)*D179)</f>
        <v/>
      </c>
      <c r="AB179" s="19" t="str">
        <f>IF(B179=1,"",IF(AND(TrackingWorksheet!N184&lt;&gt;"",TrackingWorksheet!N184&lt;=WeeklySummary!$C$7),1,0)*D179)</f>
        <v/>
      </c>
      <c r="AC179" s="19" t="str">
        <f>IF(B179=1,"",TrackingWorksheet!T184)</f>
        <v/>
      </c>
      <c r="AD179" s="19" t="str">
        <f>IF(B179=1,"",IF(D179*AND(TrackingWorksheet!S184&gt;=Calculations!$BD$3,TrackingWorksheet!U184="",TrackingWorksheet!K184="YES"),1,0))</f>
        <v/>
      </c>
      <c r="AE179" s="19" t="str">
        <f>IF($B179=1,"",IF(AND(TrackingWorksheet!$S184&gt;$BE$3,TrackingWorksheet!$T184=Lists!$P$4),1, 0)*D179)</f>
        <v/>
      </c>
      <c r="AF179" s="19" t="str">
        <f>IF($B179=1,"",IF(AND(TrackingWorksheet!$U184&gt;$BE$3,TrackingWorksheet!$V184=Lists!$P$4),1, 0)*D179)</f>
        <v/>
      </c>
      <c r="AG179" s="19" t="str">
        <f>IF($B179=1,"",IF(AND(TrackingWorksheet!$W184&gt;$BE$3,TrackingWorksheet!$X184=Lists!$P$4),1, 0)*D179)</f>
        <v/>
      </c>
      <c r="AH179" s="19" t="str">
        <f>IF($B179=1,"",IF(AND(TrackingWorksheet!$Y184&gt;$BE$3,TrackingWorksheet!$Z184=Lists!$P$4),1, 0)*D179)</f>
        <v/>
      </c>
      <c r="AI179" s="19" t="str">
        <f>IF($B179=1,"",IF(AND(TrackingWorksheet!$AA184&gt;$BE$3,TrackingWorksheet!$AB184=Lists!$P$4),1, 0)*D179)</f>
        <v/>
      </c>
      <c r="AJ179" s="19" t="str">
        <f>IF($B179=1,"",IF(AND(TrackingWorksheet!$S184&gt;$BE$3,TrackingWorksheet!$T184=Lists!$P$5),1, 0)*D179)</f>
        <v/>
      </c>
      <c r="AK179" s="19" t="str">
        <f>IF($B179=1,"",IF(AND(TrackingWorksheet!$U184&gt;$BE$3,TrackingWorksheet!$V184=Lists!$P$5),1, 0)*D179)</f>
        <v/>
      </c>
      <c r="AL179" s="19" t="str">
        <f>IF($B179=1,"",IF(AND(TrackingWorksheet!$W184&gt;$BE$3,TrackingWorksheet!$X184=Lists!$P$5),1, 0)*D179)</f>
        <v/>
      </c>
      <c r="AM179" s="19" t="str">
        <f>IF($B179=1,"",IF(AND(TrackingWorksheet!$Y184&gt;$BE$3,TrackingWorksheet!$Z184=Lists!$P$5),1, 0)*D179)</f>
        <v/>
      </c>
      <c r="AN179" s="19" t="str">
        <f>IF($B179=1,"",IF(AND(TrackingWorksheet!$AA184&gt;$BE$3,TrackingWorksheet!$AB184=Lists!$P$5),1, 0)*D179)</f>
        <v/>
      </c>
      <c r="AO179" s="19" t="str">
        <f>IF($B179=1,"",IF(AND(TrackingWorksheet!$S184&gt;$BE$3,TrackingWorksheet!$T184=Lists!$P$6),1, 0)*D179)</f>
        <v/>
      </c>
      <c r="AP179" s="19" t="str">
        <f>IF($B179=1,"",IF(AND(TrackingWorksheet!$U184&gt;$BE$3,TrackingWorksheet!$V184=Lists!$P$6),1, 0)*D179)</f>
        <v/>
      </c>
      <c r="AQ179" s="19" t="str">
        <f>IF($B179=1,"",IF(AND(TrackingWorksheet!$W184&gt;$BE$3,TrackingWorksheet!$X184=Lists!$P$6),1, 0)*D179)</f>
        <v/>
      </c>
      <c r="AR179" s="19" t="str">
        <f>IF($B179=1,"",IF(AND(TrackingWorksheet!$Y184&gt;$BE$3,TrackingWorksheet!$Z184=Lists!$P$6),1, 0)*D179)</f>
        <v/>
      </c>
      <c r="AS179" s="19" t="str">
        <f>IF($B179=1,"",IF(AND(TrackingWorksheet!$AA184&gt;$BE$3,TrackingWorksheet!$AB184=Lists!$P$6),1, 0)*D179)</f>
        <v/>
      </c>
      <c r="AT179" s="19">
        <f t="shared" si="41"/>
        <v>0</v>
      </c>
      <c r="AU179" s="19" t="str">
        <f>IF(B179=1,"",IF(AND(TrackingWorksheet!K184="",TrackingWorksheet!M184="", TrackingWorksheet!N184="", TrackingWorksheet!S184="", TrackingWorksheet!V184="", TrackingWorksheet!W184="", TrackingWorksheet!Y184="", TrackingWorksheet!AA184="", V179=1),1,0)*D179)</f>
        <v/>
      </c>
      <c r="AV179" s="19" t="str">
        <f>IF(B179=1,"",IF(D179*AND(TrackingWorksheet!U184&gt;Calculations!$BE$3,TrackingWorksheet!K184="YES"),1,0))</f>
        <v/>
      </c>
      <c r="AW179" s="19" t="str">
        <f>IF(B179=1,"",IF(D179*AND(TrackingWorksheet!W184&gt;Calculations!$BE$3,TrackingWorksheet!K184="YES"),1,0))</f>
        <v/>
      </c>
      <c r="AX179" s="19">
        <f t="shared" si="42"/>
        <v>0</v>
      </c>
      <c r="AY179" s="19">
        <f t="shared" si="38"/>
        <v>0</v>
      </c>
      <c r="AZ179" s="27" t="str">
        <f>IF(B179=1,"",IF(TrackingWorksheet!Q184="","",TrackingWorksheet!Q184))</f>
        <v/>
      </c>
      <c r="BB179" s="4"/>
      <c r="BC179" s="4"/>
      <c r="BD179" s="4"/>
      <c r="BE179" s="4"/>
      <c r="BF179" s="4"/>
      <c r="BG179" s="4" t="str">
        <f>IF(B179=1,"",IF(AND(N179=1,TrackingWorksheet!$I184+14&lt;=WeeklySummary!$C$7),1,0))</f>
        <v/>
      </c>
      <c r="BH179" s="4" t="str">
        <f>IF(B179=1,"",IF(AND(R179=1,TrackingWorksheet!$I184+14&lt;=WeeklySummary!$C$7),1,0))</f>
        <v/>
      </c>
      <c r="BI179" s="4" t="str">
        <f>IF(B179=1,"",IF(AND(J179=1,TrackingWorksheet!$G184+14&lt;=WeeklySummary!$C$7),1,0))</f>
        <v/>
      </c>
      <c r="BJ179" s="4" t="str">
        <f>IF(B179=1,"",IF(AND(T179=1,TrackingWorksheet!$I184+14&lt;=WeeklySummary!$C$7),1,0))</f>
        <v/>
      </c>
      <c r="BK179" s="4" t="str">
        <f>IF(B179=1,"",IF(AND(T179=1,TrackingWorksheet!$G184+14&lt;=WeeklySummary!$C$7),1,0))</f>
        <v/>
      </c>
      <c r="BL179" s="4">
        <f t="shared" si="51"/>
        <v>0</v>
      </c>
    </row>
    <row r="180" spans="2:64" x14ac:dyDescent="0.25">
      <c r="B180" s="27">
        <f>IF(AND(ISBLANK(TrackingWorksheet!B185),ISBLANK(TrackingWorksheet!C185),ISBLANK(TrackingWorksheet!G185),ISBLANK(TrackingWorksheet!H185),
ISBLANK(TrackingWorksheet!I185),ISBLANK(TrackingWorksheet!J185),ISBLANK(TrackingWorksheet!M185),
ISBLANK(TrackingWorksheet!N187)),1,0)</f>
        <v>1</v>
      </c>
      <c r="C180" s="12" t="str">
        <f>IF(B180=1,"",TrackingWorksheet!F185)</f>
        <v/>
      </c>
      <c r="D180" s="20" t="str">
        <f>IF(B180=1,"",IF(AND(TrackingWorksheet!B185&lt;&gt;"",TrackingWorksheet!B185&lt;=WeeklySummary!$C$7,OR(TrackingWorksheet!C185="",TrackingWorksheet!C185&gt;=WeeklySummary!$C$6)),1,0))</f>
        <v/>
      </c>
      <c r="E180" s="10" t="str">
        <f>IF(B180=1,"",IF(AND(TrackingWorksheet!G185 &lt;&gt;"",TrackingWorksheet!G185&lt;=WeeklySummary!$C$7, TrackingWorksheet!H185=Lists!$D$4), "Y", "N"))</f>
        <v/>
      </c>
      <c r="F180" s="10" t="str">
        <f>IF(B180=1,"",IF(AND(TrackingWorksheet!I185 &lt;&gt;"", TrackingWorksheet!I185&lt;=WeeklySummary!$C$7, TrackingWorksheet!J185=Lists!$D$4), "Y", "N"))</f>
        <v/>
      </c>
      <c r="G180" s="10" t="str">
        <f>IF(B180=1,"",IF(AND(TrackingWorksheet!G185 &lt;&gt;"",TrackingWorksheet!G185&lt;=WeeklySummary!$C$7, TrackingWorksheet!H185=Lists!$D$5), "Y", "N"))</f>
        <v/>
      </c>
      <c r="H180" s="10" t="str">
        <f>IF(B180=1,"",IF(AND(TrackingWorksheet!I185 &lt;&gt;"", TrackingWorksheet!I185&lt;=WeeklySummary!$C$7, TrackingWorksheet!J185=Lists!$D$5), "Y", "N"))</f>
        <v/>
      </c>
      <c r="I180" s="20" t="str">
        <f>IF(B180=1,"",IF(AND(TrackingWorksheet!G185 &lt;&gt;"", TrackingWorksheet!G185&lt;=WeeklySummary!$C$7, TrackingWorksheet!H185=Lists!$D$6), 1, 0))</f>
        <v/>
      </c>
      <c r="J180" s="20" t="str">
        <f t="shared" si="43"/>
        <v/>
      </c>
      <c r="K180" s="10" t="str">
        <f>IF(B180=1,"",IF(AND(TrackingWorksheet!I185&lt;=WeeklySummary!$C$7,TrackingWorksheet!K185="YES"),0,IF(AND(AND(OR(E180="Y",F180="Y"),E180&lt;&gt;F180),G180&lt;&gt;"Y", H180&lt;&gt;"Y"), 1, 0)))</f>
        <v/>
      </c>
      <c r="L180" s="20" t="str">
        <f t="shared" si="44"/>
        <v/>
      </c>
      <c r="M180" s="10" t="str">
        <f t="shared" si="45"/>
        <v/>
      </c>
      <c r="N180" s="20" t="str">
        <f t="shared" si="46"/>
        <v/>
      </c>
      <c r="O180" s="10" t="str">
        <f>IF(B180=1,"",IF(AND(TrackingWorksheet!I185&lt;=WeeklySummary!$C$7,TrackingWorksheet!K185="YES"),0,IF(AND(AND(OR(G180="Y",H180="Y"),G180&lt;&gt;H180),E180&lt;&gt;"Y", F180&lt;&gt;"Y"), 1, 0)))</f>
        <v/>
      </c>
      <c r="P180" s="20" t="str">
        <f t="shared" si="47"/>
        <v/>
      </c>
      <c r="Q180" s="10" t="str">
        <f t="shared" si="48"/>
        <v/>
      </c>
      <c r="R180" s="10" t="str">
        <f t="shared" si="49"/>
        <v/>
      </c>
      <c r="S180" s="10" t="str">
        <f>IF(B180=1,"",IF(AND(OR(AND(TrackingWorksheet!H185=Lists!$D$7,TrackingWorksheet!H185=TrackingWorksheet!J185),TrackingWorksheet!H185&lt;&gt;TrackingWorksheet!J185),TrackingWorksheet!K185="YES",TrackingWorksheet!H185&lt;&gt;Lists!$D$6,TrackingWorksheet!G185&lt;=WeeklySummary!$C$7,TrackingWorksheet!I185&lt;=WeeklySummary!$C$7),1,0))</f>
        <v/>
      </c>
      <c r="T180" s="10" t="str">
        <f t="shared" si="50"/>
        <v/>
      </c>
      <c r="U180" s="10" t="str">
        <f>IF($B180=1,"",IF(TrackingWorksheet!$K185="YES",1, 0)*D180)</f>
        <v/>
      </c>
      <c r="V180" s="20">
        <f t="shared" si="39"/>
        <v>0</v>
      </c>
      <c r="W180" s="20">
        <f t="shared" si="40"/>
        <v>0</v>
      </c>
      <c r="X180" s="10" t="str">
        <f>IF($B180=1,"",IF(AND(TrackingWorksheet!$L185&lt;&gt;"", TrackingWorksheet!$L185&gt;=WeeklySummary!$C$6,TrackingWorksheet!$L185&lt;=WeeklySummary!$C$7,OR(TrackingWorksheet!$H185=Lists!$D$4,TrackingWorksheet!$J185=Lists!$D$4)), 1, 0))</f>
        <v/>
      </c>
      <c r="Y180" s="10" t="str">
        <f>IF($B180=1,"",IF(AND(TrackingWorksheet!$L185&lt;&gt;"", TrackingWorksheet!$L185&gt;=WeeklySummary!$C$6,TrackingWorksheet!$L185&lt;=WeeklySummary!$C$7,OR(TrackingWorksheet!$H185=Lists!$D$5,TrackingWorksheet!$J185=Lists!$D$5)), 1, 0))</f>
        <v/>
      </c>
      <c r="Z180" s="10" t="str">
        <f>IF($B180=1,"",IF(AND(TrackingWorksheet!$L185&lt;&gt;"", TrackingWorksheet!$L185&gt;=WeeklySummary!$C$6,TrackingWorksheet!$L185&lt;=WeeklySummary!$C$7,OR(TrackingWorksheet!$H185=Lists!$D$6,TrackingWorksheet!$J185=Lists!$D$6)), 1, 0))</f>
        <v/>
      </c>
      <c r="AA180" s="19" t="str">
        <f>IF(B180=1,"",IF(AND(TrackingWorksheet!M185&lt;&gt;"",TrackingWorksheet!M185&lt;=WeeklySummary!$C$7),1,0)*D180)</f>
        <v/>
      </c>
      <c r="AB180" s="19" t="str">
        <f>IF(B180=1,"",IF(AND(TrackingWorksheet!N185&lt;&gt;"",TrackingWorksheet!N185&lt;=WeeklySummary!$C$7),1,0)*D180)</f>
        <v/>
      </c>
      <c r="AC180" s="19" t="str">
        <f>IF(B180=1,"",TrackingWorksheet!T185)</f>
        <v/>
      </c>
      <c r="AD180" s="19" t="str">
        <f>IF(B180=1,"",IF(D180*AND(TrackingWorksheet!S185&gt;=Calculations!$BD$3,TrackingWorksheet!U185="",TrackingWorksheet!K185="YES"),1,0))</f>
        <v/>
      </c>
      <c r="AE180" s="19" t="str">
        <f>IF($B180=1,"",IF(AND(TrackingWorksheet!$S185&gt;$BE$3,TrackingWorksheet!$T185=Lists!$P$4),1, 0)*D180)</f>
        <v/>
      </c>
      <c r="AF180" s="19" t="str">
        <f>IF($B180=1,"",IF(AND(TrackingWorksheet!$U185&gt;$BE$3,TrackingWorksheet!$V185=Lists!$P$4),1, 0)*D180)</f>
        <v/>
      </c>
      <c r="AG180" s="19" t="str">
        <f>IF($B180=1,"",IF(AND(TrackingWorksheet!$W185&gt;$BE$3,TrackingWorksheet!$X185=Lists!$P$4),1, 0)*D180)</f>
        <v/>
      </c>
      <c r="AH180" s="19" t="str">
        <f>IF($B180=1,"",IF(AND(TrackingWorksheet!$Y185&gt;$BE$3,TrackingWorksheet!$Z185=Lists!$P$4),1, 0)*D180)</f>
        <v/>
      </c>
      <c r="AI180" s="19" t="str">
        <f>IF($B180=1,"",IF(AND(TrackingWorksheet!$AA185&gt;$BE$3,TrackingWorksheet!$AB185=Lists!$P$4),1, 0)*D180)</f>
        <v/>
      </c>
      <c r="AJ180" s="19" t="str">
        <f>IF($B180=1,"",IF(AND(TrackingWorksheet!$S185&gt;$BE$3,TrackingWorksheet!$T185=Lists!$P$5),1, 0)*D180)</f>
        <v/>
      </c>
      <c r="AK180" s="19" t="str">
        <f>IF($B180=1,"",IF(AND(TrackingWorksheet!$U185&gt;$BE$3,TrackingWorksheet!$V185=Lists!$P$5),1, 0)*D180)</f>
        <v/>
      </c>
      <c r="AL180" s="19" t="str">
        <f>IF($B180=1,"",IF(AND(TrackingWorksheet!$W185&gt;$BE$3,TrackingWorksheet!$X185=Lists!$P$5),1, 0)*D180)</f>
        <v/>
      </c>
      <c r="AM180" s="19" t="str">
        <f>IF($B180=1,"",IF(AND(TrackingWorksheet!$Y185&gt;$BE$3,TrackingWorksheet!$Z185=Lists!$P$5),1, 0)*D180)</f>
        <v/>
      </c>
      <c r="AN180" s="19" t="str">
        <f>IF($B180=1,"",IF(AND(TrackingWorksheet!$AA185&gt;$BE$3,TrackingWorksheet!$AB185=Lists!$P$5),1, 0)*D180)</f>
        <v/>
      </c>
      <c r="AO180" s="19" t="str">
        <f>IF($B180=1,"",IF(AND(TrackingWorksheet!$S185&gt;$BE$3,TrackingWorksheet!$T185=Lists!$P$6),1, 0)*D180)</f>
        <v/>
      </c>
      <c r="AP180" s="19" t="str">
        <f>IF($B180=1,"",IF(AND(TrackingWorksheet!$U185&gt;$BE$3,TrackingWorksheet!$V185=Lists!$P$6),1, 0)*D180)</f>
        <v/>
      </c>
      <c r="AQ180" s="19" t="str">
        <f>IF($B180=1,"",IF(AND(TrackingWorksheet!$W185&gt;$BE$3,TrackingWorksheet!$X185=Lists!$P$6),1, 0)*D180)</f>
        <v/>
      </c>
      <c r="AR180" s="19" t="str">
        <f>IF($B180=1,"",IF(AND(TrackingWorksheet!$Y185&gt;$BE$3,TrackingWorksheet!$Z185=Lists!$P$6),1, 0)*D180)</f>
        <v/>
      </c>
      <c r="AS180" s="19" t="str">
        <f>IF($B180=1,"",IF(AND(TrackingWorksheet!$AA185&gt;$BE$3,TrackingWorksheet!$AB185=Lists!$P$6),1, 0)*D180)</f>
        <v/>
      </c>
      <c r="AT180" s="19">
        <f t="shared" si="41"/>
        <v>0</v>
      </c>
      <c r="AU180" s="19" t="str">
        <f>IF(B180=1,"",IF(AND(TrackingWorksheet!K185="",TrackingWorksheet!M185="", TrackingWorksheet!N185="", TrackingWorksheet!S185="", TrackingWorksheet!V185="", TrackingWorksheet!W185="", TrackingWorksheet!Y185="", TrackingWorksheet!AA185="", V180=1),1,0)*D180)</f>
        <v/>
      </c>
      <c r="AV180" s="19" t="str">
        <f>IF(B180=1,"",IF(D180*AND(TrackingWorksheet!U185&gt;Calculations!$BE$3,TrackingWorksheet!K185="YES"),1,0))</f>
        <v/>
      </c>
      <c r="AW180" s="19" t="str">
        <f>IF(B180=1,"",IF(D180*AND(TrackingWorksheet!W185&gt;Calculations!$BE$3,TrackingWorksheet!K185="YES"),1,0))</f>
        <v/>
      </c>
      <c r="AX180" s="19">
        <f t="shared" si="42"/>
        <v>0</v>
      </c>
      <c r="AY180" s="19">
        <f t="shared" si="38"/>
        <v>0</v>
      </c>
      <c r="AZ180" s="27" t="str">
        <f>IF(B180=1,"",IF(TrackingWorksheet!Q185="","",TrackingWorksheet!Q185))</f>
        <v/>
      </c>
      <c r="BB180" s="4"/>
      <c r="BC180" s="4"/>
      <c r="BD180" s="4"/>
      <c r="BE180" s="4"/>
      <c r="BF180" s="4"/>
      <c r="BG180" s="4" t="str">
        <f>IF(B180=1,"",IF(AND(N180=1,TrackingWorksheet!$I185+14&lt;=WeeklySummary!$C$7),1,0))</f>
        <v/>
      </c>
      <c r="BH180" s="4" t="str">
        <f>IF(B180=1,"",IF(AND(R180=1,TrackingWorksheet!$I185+14&lt;=WeeklySummary!$C$7),1,0))</f>
        <v/>
      </c>
      <c r="BI180" s="4" t="str">
        <f>IF(B180=1,"",IF(AND(J180=1,TrackingWorksheet!$G185+14&lt;=WeeklySummary!$C$7),1,0))</f>
        <v/>
      </c>
      <c r="BJ180" s="4" t="str">
        <f>IF(B180=1,"",IF(AND(T180=1,TrackingWorksheet!$I185+14&lt;=WeeklySummary!$C$7),1,0))</f>
        <v/>
      </c>
      <c r="BK180" s="4" t="str">
        <f>IF(B180=1,"",IF(AND(T180=1,TrackingWorksheet!$G185+14&lt;=WeeklySummary!$C$7),1,0))</f>
        <v/>
      </c>
      <c r="BL180" s="4">
        <f t="shared" si="51"/>
        <v>0</v>
      </c>
    </row>
    <row r="181" spans="2:64" x14ac:dyDescent="0.25">
      <c r="B181" s="27">
        <f>IF(AND(ISBLANK(TrackingWorksheet!B186),ISBLANK(TrackingWorksheet!C186),ISBLANK(TrackingWorksheet!G186),ISBLANK(TrackingWorksheet!H186),
ISBLANK(TrackingWorksheet!I186),ISBLANK(TrackingWorksheet!J186),ISBLANK(TrackingWorksheet!M186),
ISBLANK(TrackingWorksheet!N188)),1,0)</f>
        <v>1</v>
      </c>
      <c r="C181" s="12" t="str">
        <f>IF(B181=1,"",TrackingWorksheet!F186)</f>
        <v/>
      </c>
      <c r="D181" s="20" t="str">
        <f>IF(B181=1,"",IF(AND(TrackingWorksheet!B186&lt;&gt;"",TrackingWorksheet!B186&lt;=WeeklySummary!$C$7,OR(TrackingWorksheet!C186="",TrackingWorksheet!C186&gt;=WeeklySummary!$C$6)),1,0))</f>
        <v/>
      </c>
      <c r="E181" s="10" t="str">
        <f>IF(B181=1,"",IF(AND(TrackingWorksheet!G186 &lt;&gt;"",TrackingWorksheet!G186&lt;=WeeklySummary!$C$7, TrackingWorksheet!H186=Lists!$D$4), "Y", "N"))</f>
        <v/>
      </c>
      <c r="F181" s="10" t="str">
        <f>IF(B181=1,"",IF(AND(TrackingWorksheet!I186 &lt;&gt;"", TrackingWorksheet!I186&lt;=WeeklySummary!$C$7, TrackingWorksheet!J186=Lists!$D$4), "Y", "N"))</f>
        <v/>
      </c>
      <c r="G181" s="10" t="str">
        <f>IF(B181=1,"",IF(AND(TrackingWorksheet!G186 &lt;&gt;"",TrackingWorksheet!G186&lt;=WeeklySummary!$C$7, TrackingWorksheet!H186=Lists!$D$5), "Y", "N"))</f>
        <v/>
      </c>
      <c r="H181" s="10" t="str">
        <f>IF(B181=1,"",IF(AND(TrackingWorksheet!I186 &lt;&gt;"", TrackingWorksheet!I186&lt;=WeeklySummary!$C$7, TrackingWorksheet!J186=Lists!$D$5), "Y", "N"))</f>
        <v/>
      </c>
      <c r="I181" s="20" t="str">
        <f>IF(B181=1,"",IF(AND(TrackingWorksheet!G186 &lt;&gt;"", TrackingWorksheet!G186&lt;=WeeklySummary!$C$7, TrackingWorksheet!H186=Lists!$D$6), 1, 0))</f>
        <v/>
      </c>
      <c r="J181" s="20" t="str">
        <f t="shared" si="43"/>
        <v/>
      </c>
      <c r="K181" s="10" t="str">
        <f>IF(B181=1,"",IF(AND(TrackingWorksheet!I186&lt;=WeeklySummary!$C$7,TrackingWorksheet!K186="YES"),0,IF(AND(AND(OR(E181="Y",F181="Y"),E181&lt;&gt;F181),G181&lt;&gt;"Y", H181&lt;&gt;"Y"), 1, 0)))</f>
        <v/>
      </c>
      <c r="L181" s="20" t="str">
        <f t="shared" si="44"/>
        <v/>
      </c>
      <c r="M181" s="10" t="str">
        <f t="shared" si="45"/>
        <v/>
      </c>
      <c r="N181" s="20" t="str">
        <f t="shared" si="46"/>
        <v/>
      </c>
      <c r="O181" s="10" t="str">
        <f>IF(B181=1,"",IF(AND(TrackingWorksheet!I186&lt;=WeeklySummary!$C$7,TrackingWorksheet!K186="YES"),0,IF(AND(AND(OR(G181="Y",H181="Y"),G181&lt;&gt;H181),E181&lt;&gt;"Y", F181&lt;&gt;"Y"), 1, 0)))</f>
        <v/>
      </c>
      <c r="P181" s="20" t="str">
        <f t="shared" si="47"/>
        <v/>
      </c>
      <c r="Q181" s="10" t="str">
        <f t="shared" si="48"/>
        <v/>
      </c>
      <c r="R181" s="10" t="str">
        <f t="shared" si="49"/>
        <v/>
      </c>
      <c r="S181" s="10" t="str">
        <f>IF(B181=1,"",IF(AND(OR(AND(TrackingWorksheet!H186=Lists!$D$7,TrackingWorksheet!H186=TrackingWorksheet!J186),TrackingWorksheet!H186&lt;&gt;TrackingWorksheet!J186),TrackingWorksheet!K186="YES",TrackingWorksheet!H186&lt;&gt;Lists!$D$6,TrackingWorksheet!G186&lt;=WeeklySummary!$C$7,TrackingWorksheet!I186&lt;=WeeklySummary!$C$7),1,0))</f>
        <v/>
      </c>
      <c r="T181" s="10" t="str">
        <f t="shared" si="50"/>
        <v/>
      </c>
      <c r="U181" s="10" t="str">
        <f>IF($B181=1,"",IF(TrackingWorksheet!$K186="YES",1, 0)*D181)</f>
        <v/>
      </c>
      <c r="V181" s="20">
        <f t="shared" si="39"/>
        <v>0</v>
      </c>
      <c r="W181" s="20">
        <f t="shared" si="40"/>
        <v>0</v>
      </c>
      <c r="X181" s="10" t="str">
        <f>IF($B181=1,"",IF(AND(TrackingWorksheet!$L186&lt;&gt;"", TrackingWorksheet!$L186&gt;=WeeklySummary!$C$6,TrackingWorksheet!$L186&lt;=WeeklySummary!$C$7,OR(TrackingWorksheet!$H186=Lists!$D$4,TrackingWorksheet!$J186=Lists!$D$4)), 1, 0))</f>
        <v/>
      </c>
      <c r="Y181" s="10" t="str">
        <f>IF($B181=1,"",IF(AND(TrackingWorksheet!$L186&lt;&gt;"", TrackingWorksheet!$L186&gt;=WeeklySummary!$C$6,TrackingWorksheet!$L186&lt;=WeeklySummary!$C$7,OR(TrackingWorksheet!$H186=Lists!$D$5,TrackingWorksheet!$J186=Lists!$D$5)), 1, 0))</f>
        <v/>
      </c>
      <c r="Z181" s="10" t="str">
        <f>IF($B181=1,"",IF(AND(TrackingWorksheet!$L186&lt;&gt;"", TrackingWorksheet!$L186&gt;=WeeklySummary!$C$6,TrackingWorksheet!$L186&lt;=WeeklySummary!$C$7,OR(TrackingWorksheet!$H186=Lists!$D$6,TrackingWorksheet!$J186=Lists!$D$6)), 1, 0))</f>
        <v/>
      </c>
      <c r="AA181" s="19" t="str">
        <f>IF(B181=1,"",IF(AND(TrackingWorksheet!M186&lt;&gt;"",TrackingWorksheet!M186&lt;=WeeklySummary!$C$7),1,0)*D181)</f>
        <v/>
      </c>
      <c r="AB181" s="19" t="str">
        <f>IF(B181=1,"",IF(AND(TrackingWorksheet!N186&lt;&gt;"",TrackingWorksheet!N186&lt;=WeeklySummary!$C$7),1,0)*D181)</f>
        <v/>
      </c>
      <c r="AC181" s="19" t="str">
        <f>IF(B181=1,"",TrackingWorksheet!T186)</f>
        <v/>
      </c>
      <c r="AD181" s="19" t="str">
        <f>IF(B181=1,"",IF(D181*AND(TrackingWorksheet!S186&gt;=Calculations!$BD$3,TrackingWorksheet!U186="",TrackingWorksheet!K186="YES"),1,0))</f>
        <v/>
      </c>
      <c r="AE181" s="19" t="str">
        <f>IF($B181=1,"",IF(AND(TrackingWorksheet!$S186&gt;$BE$3,TrackingWorksheet!$T186=Lists!$P$4),1, 0)*D181)</f>
        <v/>
      </c>
      <c r="AF181" s="19" t="str">
        <f>IF($B181=1,"",IF(AND(TrackingWorksheet!$U186&gt;$BE$3,TrackingWorksheet!$V186=Lists!$P$4),1, 0)*D181)</f>
        <v/>
      </c>
      <c r="AG181" s="19" t="str">
        <f>IF($B181=1,"",IF(AND(TrackingWorksheet!$W186&gt;$BE$3,TrackingWorksheet!$X186=Lists!$P$4),1, 0)*D181)</f>
        <v/>
      </c>
      <c r="AH181" s="19" t="str">
        <f>IF($B181=1,"",IF(AND(TrackingWorksheet!$Y186&gt;$BE$3,TrackingWorksheet!$Z186=Lists!$P$4),1, 0)*D181)</f>
        <v/>
      </c>
      <c r="AI181" s="19" t="str">
        <f>IF($B181=1,"",IF(AND(TrackingWorksheet!$AA186&gt;$BE$3,TrackingWorksheet!$AB186=Lists!$P$4),1, 0)*D181)</f>
        <v/>
      </c>
      <c r="AJ181" s="19" t="str">
        <f>IF($B181=1,"",IF(AND(TrackingWorksheet!$S186&gt;$BE$3,TrackingWorksheet!$T186=Lists!$P$5),1, 0)*D181)</f>
        <v/>
      </c>
      <c r="AK181" s="19" t="str">
        <f>IF($B181=1,"",IF(AND(TrackingWorksheet!$U186&gt;$BE$3,TrackingWorksheet!$V186=Lists!$P$5),1, 0)*D181)</f>
        <v/>
      </c>
      <c r="AL181" s="19" t="str">
        <f>IF($B181=1,"",IF(AND(TrackingWorksheet!$W186&gt;$BE$3,TrackingWorksheet!$X186=Lists!$P$5),1, 0)*D181)</f>
        <v/>
      </c>
      <c r="AM181" s="19" t="str">
        <f>IF($B181=1,"",IF(AND(TrackingWorksheet!$Y186&gt;$BE$3,TrackingWorksheet!$Z186=Lists!$P$5),1, 0)*D181)</f>
        <v/>
      </c>
      <c r="AN181" s="19" t="str">
        <f>IF($B181=1,"",IF(AND(TrackingWorksheet!$AA186&gt;$BE$3,TrackingWorksheet!$AB186=Lists!$P$5),1, 0)*D181)</f>
        <v/>
      </c>
      <c r="AO181" s="19" t="str">
        <f>IF($B181=1,"",IF(AND(TrackingWorksheet!$S186&gt;$BE$3,TrackingWorksheet!$T186=Lists!$P$6),1, 0)*D181)</f>
        <v/>
      </c>
      <c r="AP181" s="19" t="str">
        <f>IF($B181=1,"",IF(AND(TrackingWorksheet!$U186&gt;$BE$3,TrackingWorksheet!$V186=Lists!$P$6),1, 0)*D181)</f>
        <v/>
      </c>
      <c r="AQ181" s="19" t="str">
        <f>IF($B181=1,"",IF(AND(TrackingWorksheet!$W186&gt;$BE$3,TrackingWorksheet!$X186=Lists!$P$6),1, 0)*D181)</f>
        <v/>
      </c>
      <c r="AR181" s="19" t="str">
        <f>IF($B181=1,"",IF(AND(TrackingWorksheet!$Y186&gt;$BE$3,TrackingWorksheet!$Z186=Lists!$P$6),1, 0)*D181)</f>
        <v/>
      </c>
      <c r="AS181" s="19" t="str">
        <f>IF($B181=1,"",IF(AND(TrackingWorksheet!$AA186&gt;$BE$3,TrackingWorksheet!$AB186=Lists!$P$6),1, 0)*D181)</f>
        <v/>
      </c>
      <c r="AT181" s="19">
        <f t="shared" si="41"/>
        <v>0</v>
      </c>
      <c r="AU181" s="19" t="str">
        <f>IF(B181=1,"",IF(AND(TrackingWorksheet!K186="",TrackingWorksheet!M186="", TrackingWorksheet!N186="", TrackingWorksheet!S186="", TrackingWorksheet!V186="", TrackingWorksheet!W186="", TrackingWorksheet!Y186="", TrackingWorksheet!AA186="", V181=1),1,0)*D181)</f>
        <v/>
      </c>
      <c r="AV181" s="19" t="str">
        <f>IF(B181=1,"",IF(D181*AND(TrackingWorksheet!U186&gt;Calculations!$BE$3,TrackingWorksheet!K186="YES"),1,0))</f>
        <v/>
      </c>
      <c r="AW181" s="19" t="str">
        <f>IF(B181=1,"",IF(D181*AND(TrackingWorksheet!W186&gt;Calculations!$BE$3,TrackingWorksheet!K186="YES"),1,0))</f>
        <v/>
      </c>
      <c r="AX181" s="19">
        <f t="shared" si="42"/>
        <v>0</v>
      </c>
      <c r="AY181" s="19">
        <f t="shared" si="38"/>
        <v>0</v>
      </c>
      <c r="AZ181" s="27" t="str">
        <f>IF(B181=1,"",IF(TrackingWorksheet!Q186="","",TrackingWorksheet!Q186))</f>
        <v/>
      </c>
      <c r="BB181" s="4"/>
      <c r="BC181" s="4"/>
      <c r="BD181" s="4"/>
      <c r="BE181" s="4"/>
      <c r="BF181" s="4"/>
      <c r="BG181" s="4" t="str">
        <f>IF(B181=1,"",IF(AND(N181=1,TrackingWorksheet!$I186+14&lt;=WeeklySummary!$C$7),1,0))</f>
        <v/>
      </c>
      <c r="BH181" s="4" t="str">
        <f>IF(B181=1,"",IF(AND(R181=1,TrackingWorksheet!$I186+14&lt;=WeeklySummary!$C$7),1,0))</f>
        <v/>
      </c>
      <c r="BI181" s="4" t="str">
        <f>IF(B181=1,"",IF(AND(J181=1,TrackingWorksheet!$G186+14&lt;=WeeklySummary!$C$7),1,0))</f>
        <v/>
      </c>
      <c r="BJ181" s="4" t="str">
        <f>IF(B181=1,"",IF(AND(T181=1,TrackingWorksheet!$I186+14&lt;=WeeklySummary!$C$7),1,0))</f>
        <v/>
      </c>
      <c r="BK181" s="4" t="str">
        <f>IF(B181=1,"",IF(AND(T181=1,TrackingWorksheet!$G186+14&lt;=WeeklySummary!$C$7),1,0))</f>
        <v/>
      </c>
      <c r="BL181" s="4">
        <f t="shared" si="51"/>
        <v>0</v>
      </c>
    </row>
    <row r="182" spans="2:64" x14ac:dyDescent="0.25">
      <c r="B182" s="27">
        <f>IF(AND(ISBLANK(TrackingWorksheet!B187),ISBLANK(TrackingWorksheet!C187),ISBLANK(TrackingWorksheet!G187),ISBLANK(TrackingWorksheet!H187),
ISBLANK(TrackingWorksheet!I187),ISBLANK(TrackingWorksheet!J187),ISBLANK(TrackingWorksheet!M187),
ISBLANK(TrackingWorksheet!N189)),1,0)</f>
        <v>1</v>
      </c>
      <c r="C182" s="12" t="str">
        <f>IF(B182=1,"",TrackingWorksheet!F187)</f>
        <v/>
      </c>
      <c r="D182" s="20" t="str">
        <f>IF(B182=1,"",IF(AND(TrackingWorksheet!B187&lt;&gt;"",TrackingWorksheet!B187&lt;=WeeklySummary!$C$7,OR(TrackingWorksheet!C187="",TrackingWorksheet!C187&gt;=WeeklySummary!$C$6)),1,0))</f>
        <v/>
      </c>
      <c r="E182" s="10" t="str">
        <f>IF(B182=1,"",IF(AND(TrackingWorksheet!G187 &lt;&gt;"",TrackingWorksheet!G187&lt;=WeeklySummary!$C$7, TrackingWorksheet!H187=Lists!$D$4), "Y", "N"))</f>
        <v/>
      </c>
      <c r="F182" s="10" t="str">
        <f>IF(B182=1,"",IF(AND(TrackingWorksheet!I187 &lt;&gt;"", TrackingWorksheet!I187&lt;=WeeklySummary!$C$7, TrackingWorksheet!J187=Lists!$D$4), "Y", "N"))</f>
        <v/>
      </c>
      <c r="G182" s="10" t="str">
        <f>IF(B182=1,"",IF(AND(TrackingWorksheet!G187 &lt;&gt;"",TrackingWorksheet!G187&lt;=WeeklySummary!$C$7, TrackingWorksheet!H187=Lists!$D$5), "Y", "N"))</f>
        <v/>
      </c>
      <c r="H182" s="10" t="str">
        <f>IF(B182=1,"",IF(AND(TrackingWorksheet!I187 &lt;&gt;"", TrackingWorksheet!I187&lt;=WeeklySummary!$C$7, TrackingWorksheet!J187=Lists!$D$5), "Y", "N"))</f>
        <v/>
      </c>
      <c r="I182" s="20" t="str">
        <f>IF(B182=1,"",IF(AND(TrackingWorksheet!G187 &lt;&gt;"", TrackingWorksheet!G187&lt;=WeeklySummary!$C$7, TrackingWorksheet!H187=Lists!$D$6), 1, 0))</f>
        <v/>
      </c>
      <c r="J182" s="20" t="str">
        <f t="shared" si="43"/>
        <v/>
      </c>
      <c r="K182" s="10" t="str">
        <f>IF(B182=1,"",IF(AND(TrackingWorksheet!I187&lt;=WeeklySummary!$C$7,TrackingWorksheet!K187="YES"),0,IF(AND(AND(OR(E182="Y",F182="Y"),E182&lt;&gt;F182),G182&lt;&gt;"Y", H182&lt;&gt;"Y"), 1, 0)))</f>
        <v/>
      </c>
      <c r="L182" s="20" t="str">
        <f t="shared" si="44"/>
        <v/>
      </c>
      <c r="M182" s="10" t="str">
        <f t="shared" si="45"/>
        <v/>
      </c>
      <c r="N182" s="20" t="str">
        <f t="shared" si="46"/>
        <v/>
      </c>
      <c r="O182" s="10" t="str">
        <f>IF(B182=1,"",IF(AND(TrackingWorksheet!I187&lt;=WeeklySummary!$C$7,TrackingWorksheet!K187="YES"),0,IF(AND(AND(OR(G182="Y",H182="Y"),G182&lt;&gt;H182),E182&lt;&gt;"Y", F182&lt;&gt;"Y"), 1, 0)))</f>
        <v/>
      </c>
      <c r="P182" s="20" t="str">
        <f t="shared" si="47"/>
        <v/>
      </c>
      <c r="Q182" s="10" t="str">
        <f t="shared" si="48"/>
        <v/>
      </c>
      <c r="R182" s="10" t="str">
        <f t="shared" si="49"/>
        <v/>
      </c>
      <c r="S182" s="10" t="str">
        <f>IF(B182=1,"",IF(AND(OR(AND(TrackingWorksheet!H187=Lists!$D$7,TrackingWorksheet!H187=TrackingWorksheet!J187),TrackingWorksheet!H187&lt;&gt;TrackingWorksheet!J187),TrackingWorksheet!K187="YES",TrackingWorksheet!H187&lt;&gt;Lists!$D$6,TrackingWorksheet!G187&lt;=WeeklySummary!$C$7,TrackingWorksheet!I187&lt;=WeeklySummary!$C$7),1,0))</f>
        <v/>
      </c>
      <c r="T182" s="10" t="str">
        <f t="shared" si="50"/>
        <v/>
      </c>
      <c r="U182" s="10" t="str">
        <f>IF($B182=1,"",IF(TrackingWorksheet!$K187="YES",1, 0)*D182)</f>
        <v/>
      </c>
      <c r="V182" s="20">
        <f t="shared" si="39"/>
        <v>0</v>
      </c>
      <c r="W182" s="20">
        <f t="shared" si="40"/>
        <v>0</v>
      </c>
      <c r="X182" s="10" t="str">
        <f>IF($B182=1,"",IF(AND(TrackingWorksheet!$L187&lt;&gt;"", TrackingWorksheet!$L187&gt;=WeeklySummary!$C$6,TrackingWorksheet!$L187&lt;=WeeklySummary!$C$7,OR(TrackingWorksheet!$H187=Lists!$D$4,TrackingWorksheet!$J187=Lists!$D$4)), 1, 0))</f>
        <v/>
      </c>
      <c r="Y182" s="10" t="str">
        <f>IF($B182=1,"",IF(AND(TrackingWorksheet!$L187&lt;&gt;"", TrackingWorksheet!$L187&gt;=WeeklySummary!$C$6,TrackingWorksheet!$L187&lt;=WeeklySummary!$C$7,OR(TrackingWorksheet!$H187=Lists!$D$5,TrackingWorksheet!$J187=Lists!$D$5)), 1, 0))</f>
        <v/>
      </c>
      <c r="Z182" s="10" t="str">
        <f>IF($B182=1,"",IF(AND(TrackingWorksheet!$L187&lt;&gt;"", TrackingWorksheet!$L187&gt;=WeeklySummary!$C$6,TrackingWorksheet!$L187&lt;=WeeklySummary!$C$7,OR(TrackingWorksheet!$H187=Lists!$D$6,TrackingWorksheet!$J187=Lists!$D$6)), 1, 0))</f>
        <v/>
      </c>
      <c r="AA182" s="19" t="str">
        <f>IF(B182=1,"",IF(AND(TrackingWorksheet!M187&lt;&gt;"",TrackingWorksheet!M187&lt;=WeeklySummary!$C$7),1,0)*D182)</f>
        <v/>
      </c>
      <c r="AB182" s="19" t="str">
        <f>IF(B182=1,"",IF(AND(TrackingWorksheet!N187&lt;&gt;"",TrackingWorksheet!N187&lt;=WeeklySummary!$C$7),1,0)*D182)</f>
        <v/>
      </c>
      <c r="AC182" s="19" t="str">
        <f>IF(B182=1,"",TrackingWorksheet!T187)</f>
        <v/>
      </c>
      <c r="AD182" s="19" t="str">
        <f>IF(B182=1,"",IF(D182*AND(TrackingWorksheet!S187&gt;=Calculations!$BD$3,TrackingWorksheet!U187="",TrackingWorksheet!K187="YES"),1,0))</f>
        <v/>
      </c>
      <c r="AE182" s="19" t="str">
        <f>IF($B182=1,"",IF(AND(TrackingWorksheet!$S187&gt;$BE$3,TrackingWorksheet!$T187=Lists!$P$4),1, 0)*D182)</f>
        <v/>
      </c>
      <c r="AF182" s="19" t="str">
        <f>IF($B182=1,"",IF(AND(TrackingWorksheet!$U187&gt;$BE$3,TrackingWorksheet!$V187=Lists!$P$4),1, 0)*D182)</f>
        <v/>
      </c>
      <c r="AG182" s="19" t="str">
        <f>IF($B182=1,"",IF(AND(TrackingWorksheet!$W187&gt;$BE$3,TrackingWorksheet!$X187=Lists!$P$4),1, 0)*D182)</f>
        <v/>
      </c>
      <c r="AH182" s="19" t="str">
        <f>IF($B182=1,"",IF(AND(TrackingWorksheet!$Y187&gt;$BE$3,TrackingWorksheet!$Z187=Lists!$P$4),1, 0)*D182)</f>
        <v/>
      </c>
      <c r="AI182" s="19" t="str">
        <f>IF($B182=1,"",IF(AND(TrackingWorksheet!$AA187&gt;$BE$3,TrackingWorksheet!$AB187=Lists!$P$4),1, 0)*D182)</f>
        <v/>
      </c>
      <c r="AJ182" s="19" t="str">
        <f>IF($B182=1,"",IF(AND(TrackingWorksheet!$S187&gt;$BE$3,TrackingWorksheet!$T187=Lists!$P$5),1, 0)*D182)</f>
        <v/>
      </c>
      <c r="AK182" s="19" t="str">
        <f>IF($B182=1,"",IF(AND(TrackingWorksheet!$U187&gt;$BE$3,TrackingWorksheet!$V187=Lists!$P$5),1, 0)*D182)</f>
        <v/>
      </c>
      <c r="AL182" s="19" t="str">
        <f>IF($B182=1,"",IF(AND(TrackingWorksheet!$W187&gt;$BE$3,TrackingWorksheet!$X187=Lists!$P$5),1, 0)*D182)</f>
        <v/>
      </c>
      <c r="AM182" s="19" t="str">
        <f>IF($B182=1,"",IF(AND(TrackingWorksheet!$Y187&gt;$BE$3,TrackingWorksheet!$Z187=Lists!$P$5),1, 0)*D182)</f>
        <v/>
      </c>
      <c r="AN182" s="19" t="str">
        <f>IF($B182=1,"",IF(AND(TrackingWorksheet!$AA187&gt;$BE$3,TrackingWorksheet!$AB187=Lists!$P$5),1, 0)*D182)</f>
        <v/>
      </c>
      <c r="AO182" s="19" t="str">
        <f>IF($B182=1,"",IF(AND(TrackingWorksheet!$S187&gt;$BE$3,TrackingWorksheet!$T187=Lists!$P$6),1, 0)*D182)</f>
        <v/>
      </c>
      <c r="AP182" s="19" t="str">
        <f>IF($B182=1,"",IF(AND(TrackingWorksheet!$U187&gt;$BE$3,TrackingWorksheet!$V187=Lists!$P$6),1, 0)*D182)</f>
        <v/>
      </c>
      <c r="AQ182" s="19" t="str">
        <f>IF($B182=1,"",IF(AND(TrackingWorksheet!$W187&gt;$BE$3,TrackingWorksheet!$X187=Lists!$P$6),1, 0)*D182)</f>
        <v/>
      </c>
      <c r="AR182" s="19" t="str">
        <f>IF($B182=1,"",IF(AND(TrackingWorksheet!$Y187&gt;$BE$3,TrackingWorksheet!$Z187=Lists!$P$6),1, 0)*D182)</f>
        <v/>
      </c>
      <c r="AS182" s="19" t="str">
        <f>IF($B182=1,"",IF(AND(TrackingWorksheet!$AA187&gt;$BE$3,TrackingWorksheet!$AB187=Lists!$P$6),1, 0)*D182)</f>
        <v/>
      </c>
      <c r="AT182" s="19">
        <f t="shared" si="41"/>
        <v>0</v>
      </c>
      <c r="AU182" s="19" t="str">
        <f>IF(B182=1,"",IF(AND(TrackingWorksheet!K187="",TrackingWorksheet!M187="", TrackingWorksheet!N187="", TrackingWorksheet!S187="", TrackingWorksheet!V187="", TrackingWorksheet!W187="", TrackingWorksheet!Y187="", TrackingWorksheet!AA187="", V182=1),1,0)*D182)</f>
        <v/>
      </c>
      <c r="AV182" s="19" t="str">
        <f>IF(B182=1,"",IF(D182*AND(TrackingWorksheet!U187&gt;Calculations!$BE$3,TrackingWorksheet!K187="YES"),1,0))</f>
        <v/>
      </c>
      <c r="AW182" s="19" t="str">
        <f>IF(B182=1,"",IF(D182*AND(TrackingWorksheet!W187&gt;Calculations!$BE$3,TrackingWorksheet!K187="YES"),1,0))</f>
        <v/>
      </c>
      <c r="AX182" s="19">
        <f t="shared" si="42"/>
        <v>0</v>
      </c>
      <c r="AY182" s="19">
        <f t="shared" si="38"/>
        <v>0</v>
      </c>
      <c r="AZ182" s="27" t="str">
        <f>IF(B182=1,"",IF(TrackingWorksheet!Q187="","",TrackingWorksheet!Q187))</f>
        <v/>
      </c>
      <c r="BB182" s="4"/>
      <c r="BC182" s="4"/>
      <c r="BD182" s="4"/>
      <c r="BE182" s="4"/>
      <c r="BF182" s="4"/>
      <c r="BG182" s="4" t="str">
        <f>IF(B182=1,"",IF(AND(N182=1,TrackingWorksheet!$I187+14&lt;=WeeklySummary!$C$7),1,0))</f>
        <v/>
      </c>
      <c r="BH182" s="4" t="str">
        <f>IF(B182=1,"",IF(AND(R182=1,TrackingWorksheet!$I187+14&lt;=WeeklySummary!$C$7),1,0))</f>
        <v/>
      </c>
      <c r="BI182" s="4" t="str">
        <f>IF(B182=1,"",IF(AND(J182=1,TrackingWorksheet!$G187+14&lt;=WeeklySummary!$C$7),1,0))</f>
        <v/>
      </c>
      <c r="BJ182" s="4" t="str">
        <f>IF(B182=1,"",IF(AND(T182=1,TrackingWorksheet!$I187+14&lt;=WeeklySummary!$C$7),1,0))</f>
        <v/>
      </c>
      <c r="BK182" s="4" t="str">
        <f>IF(B182=1,"",IF(AND(T182=1,TrackingWorksheet!$G187+14&lt;=WeeklySummary!$C$7),1,0))</f>
        <v/>
      </c>
      <c r="BL182" s="4">
        <f t="shared" si="51"/>
        <v>0</v>
      </c>
    </row>
    <row r="183" spans="2:64" x14ac:dyDescent="0.25">
      <c r="B183" s="27">
        <f>IF(AND(ISBLANK(TrackingWorksheet!B188),ISBLANK(TrackingWorksheet!C188),ISBLANK(TrackingWorksheet!G188),ISBLANK(TrackingWorksheet!H188),
ISBLANK(TrackingWorksheet!I188),ISBLANK(TrackingWorksheet!J188),ISBLANK(TrackingWorksheet!M188),
ISBLANK(TrackingWorksheet!N190)),1,0)</f>
        <v>1</v>
      </c>
      <c r="C183" s="12" t="str">
        <f>IF(B183=1,"",TrackingWorksheet!F188)</f>
        <v/>
      </c>
      <c r="D183" s="20" t="str">
        <f>IF(B183=1,"",IF(AND(TrackingWorksheet!B188&lt;&gt;"",TrackingWorksheet!B188&lt;=WeeklySummary!$C$7,OR(TrackingWorksheet!C188="",TrackingWorksheet!C188&gt;=WeeklySummary!$C$6)),1,0))</f>
        <v/>
      </c>
      <c r="E183" s="10" t="str">
        <f>IF(B183=1,"",IF(AND(TrackingWorksheet!G188 &lt;&gt;"",TrackingWorksheet!G188&lt;=WeeklySummary!$C$7, TrackingWorksheet!H188=Lists!$D$4), "Y", "N"))</f>
        <v/>
      </c>
      <c r="F183" s="10" t="str">
        <f>IF(B183=1,"",IF(AND(TrackingWorksheet!I188 &lt;&gt;"", TrackingWorksheet!I188&lt;=WeeklySummary!$C$7, TrackingWorksheet!J188=Lists!$D$4), "Y", "N"))</f>
        <v/>
      </c>
      <c r="G183" s="10" t="str">
        <f>IF(B183=1,"",IF(AND(TrackingWorksheet!G188 &lt;&gt;"",TrackingWorksheet!G188&lt;=WeeklySummary!$C$7, TrackingWorksheet!H188=Lists!$D$5), "Y", "N"))</f>
        <v/>
      </c>
      <c r="H183" s="10" t="str">
        <f>IF(B183=1,"",IF(AND(TrackingWorksheet!I188 &lt;&gt;"", TrackingWorksheet!I188&lt;=WeeklySummary!$C$7, TrackingWorksheet!J188=Lists!$D$5), "Y", "N"))</f>
        <v/>
      </c>
      <c r="I183" s="20" t="str">
        <f>IF(B183=1,"",IF(AND(TrackingWorksheet!G188 &lt;&gt;"", TrackingWorksheet!G188&lt;=WeeklySummary!$C$7, TrackingWorksheet!H188=Lists!$D$6), 1, 0))</f>
        <v/>
      </c>
      <c r="J183" s="20" t="str">
        <f t="shared" si="43"/>
        <v/>
      </c>
      <c r="K183" s="10" t="str">
        <f>IF(B183=1,"",IF(AND(TrackingWorksheet!I188&lt;=WeeklySummary!$C$7,TrackingWorksheet!K188="YES"),0,IF(AND(AND(OR(E183="Y",F183="Y"),E183&lt;&gt;F183),G183&lt;&gt;"Y", H183&lt;&gt;"Y"), 1, 0)))</f>
        <v/>
      </c>
      <c r="L183" s="20" t="str">
        <f t="shared" si="44"/>
        <v/>
      </c>
      <c r="M183" s="10" t="str">
        <f t="shared" si="45"/>
        <v/>
      </c>
      <c r="N183" s="20" t="str">
        <f t="shared" si="46"/>
        <v/>
      </c>
      <c r="O183" s="10" t="str">
        <f>IF(B183=1,"",IF(AND(TrackingWorksheet!I188&lt;=WeeklySummary!$C$7,TrackingWorksheet!K188="YES"),0,IF(AND(AND(OR(G183="Y",H183="Y"),G183&lt;&gt;H183),E183&lt;&gt;"Y", F183&lt;&gt;"Y"), 1, 0)))</f>
        <v/>
      </c>
      <c r="P183" s="20" t="str">
        <f t="shared" si="47"/>
        <v/>
      </c>
      <c r="Q183" s="10" t="str">
        <f t="shared" si="48"/>
        <v/>
      </c>
      <c r="R183" s="10" t="str">
        <f t="shared" si="49"/>
        <v/>
      </c>
      <c r="S183" s="10" t="str">
        <f>IF(B183=1,"",IF(AND(OR(AND(TrackingWorksheet!H188=Lists!$D$7,TrackingWorksheet!H188=TrackingWorksheet!J188),TrackingWorksheet!H188&lt;&gt;TrackingWorksheet!J188),TrackingWorksheet!K188="YES",TrackingWorksheet!H188&lt;&gt;Lists!$D$6,TrackingWorksheet!G188&lt;=WeeklySummary!$C$7,TrackingWorksheet!I188&lt;=WeeklySummary!$C$7),1,0))</f>
        <v/>
      </c>
      <c r="T183" s="10" t="str">
        <f t="shared" si="50"/>
        <v/>
      </c>
      <c r="U183" s="10" t="str">
        <f>IF($B183=1,"",IF(TrackingWorksheet!$K188="YES",1, 0)*D183)</f>
        <v/>
      </c>
      <c r="V183" s="20">
        <f t="shared" si="39"/>
        <v>0</v>
      </c>
      <c r="W183" s="20">
        <f t="shared" si="40"/>
        <v>0</v>
      </c>
      <c r="X183" s="10" t="str">
        <f>IF($B183=1,"",IF(AND(TrackingWorksheet!$L188&lt;&gt;"", TrackingWorksheet!$L188&gt;=WeeklySummary!$C$6,TrackingWorksheet!$L188&lt;=WeeklySummary!$C$7,OR(TrackingWorksheet!$H188=Lists!$D$4,TrackingWorksheet!$J188=Lists!$D$4)), 1, 0))</f>
        <v/>
      </c>
      <c r="Y183" s="10" t="str">
        <f>IF($B183=1,"",IF(AND(TrackingWorksheet!$L188&lt;&gt;"", TrackingWorksheet!$L188&gt;=WeeklySummary!$C$6,TrackingWorksheet!$L188&lt;=WeeklySummary!$C$7,OR(TrackingWorksheet!$H188=Lists!$D$5,TrackingWorksheet!$J188=Lists!$D$5)), 1, 0))</f>
        <v/>
      </c>
      <c r="Z183" s="10" t="str">
        <f>IF($B183=1,"",IF(AND(TrackingWorksheet!$L188&lt;&gt;"", TrackingWorksheet!$L188&gt;=WeeklySummary!$C$6,TrackingWorksheet!$L188&lt;=WeeklySummary!$C$7,OR(TrackingWorksheet!$H188=Lists!$D$6,TrackingWorksheet!$J188=Lists!$D$6)), 1, 0))</f>
        <v/>
      </c>
      <c r="AA183" s="19" t="str">
        <f>IF(B183=1,"",IF(AND(TrackingWorksheet!M188&lt;&gt;"",TrackingWorksheet!M188&lt;=WeeklySummary!$C$7),1,0)*D183)</f>
        <v/>
      </c>
      <c r="AB183" s="19" t="str">
        <f>IF(B183=1,"",IF(AND(TrackingWorksheet!N188&lt;&gt;"",TrackingWorksheet!N188&lt;=WeeklySummary!$C$7),1,0)*D183)</f>
        <v/>
      </c>
      <c r="AC183" s="19" t="str">
        <f>IF(B183=1,"",TrackingWorksheet!T188)</f>
        <v/>
      </c>
      <c r="AD183" s="19" t="str">
        <f>IF(B183=1,"",IF(D183*AND(TrackingWorksheet!S188&gt;=Calculations!$BD$3,TrackingWorksheet!U188="",TrackingWorksheet!K188="YES"),1,0))</f>
        <v/>
      </c>
      <c r="AE183" s="19" t="str">
        <f>IF($B183=1,"",IF(AND(TrackingWorksheet!$S188&gt;$BE$3,TrackingWorksheet!$T188=Lists!$P$4),1, 0)*D183)</f>
        <v/>
      </c>
      <c r="AF183" s="19" t="str">
        <f>IF($B183=1,"",IF(AND(TrackingWorksheet!$U188&gt;$BE$3,TrackingWorksheet!$V188=Lists!$P$4),1, 0)*D183)</f>
        <v/>
      </c>
      <c r="AG183" s="19" t="str">
        <f>IF($B183=1,"",IF(AND(TrackingWorksheet!$W188&gt;$BE$3,TrackingWorksheet!$X188=Lists!$P$4),1, 0)*D183)</f>
        <v/>
      </c>
      <c r="AH183" s="19" t="str">
        <f>IF($B183=1,"",IF(AND(TrackingWorksheet!$Y188&gt;$BE$3,TrackingWorksheet!$Z188=Lists!$P$4),1, 0)*D183)</f>
        <v/>
      </c>
      <c r="AI183" s="19" t="str">
        <f>IF($B183=1,"",IF(AND(TrackingWorksheet!$AA188&gt;$BE$3,TrackingWorksheet!$AB188=Lists!$P$4),1, 0)*D183)</f>
        <v/>
      </c>
      <c r="AJ183" s="19" t="str">
        <f>IF($B183=1,"",IF(AND(TrackingWorksheet!$S188&gt;$BE$3,TrackingWorksheet!$T188=Lists!$P$5),1, 0)*D183)</f>
        <v/>
      </c>
      <c r="AK183" s="19" t="str">
        <f>IF($B183=1,"",IF(AND(TrackingWorksheet!$U188&gt;$BE$3,TrackingWorksheet!$V188=Lists!$P$5),1, 0)*D183)</f>
        <v/>
      </c>
      <c r="AL183" s="19" t="str">
        <f>IF($B183=1,"",IF(AND(TrackingWorksheet!$W188&gt;$BE$3,TrackingWorksheet!$X188=Lists!$P$5),1, 0)*D183)</f>
        <v/>
      </c>
      <c r="AM183" s="19" t="str">
        <f>IF($B183=1,"",IF(AND(TrackingWorksheet!$Y188&gt;$BE$3,TrackingWorksheet!$Z188=Lists!$P$5),1, 0)*D183)</f>
        <v/>
      </c>
      <c r="AN183" s="19" t="str">
        <f>IF($B183=1,"",IF(AND(TrackingWorksheet!$AA188&gt;$BE$3,TrackingWorksheet!$AB188=Lists!$P$5),1, 0)*D183)</f>
        <v/>
      </c>
      <c r="AO183" s="19" t="str">
        <f>IF($B183=1,"",IF(AND(TrackingWorksheet!$S188&gt;$BE$3,TrackingWorksheet!$T188=Lists!$P$6),1, 0)*D183)</f>
        <v/>
      </c>
      <c r="AP183" s="19" t="str">
        <f>IF($B183=1,"",IF(AND(TrackingWorksheet!$U188&gt;$BE$3,TrackingWorksheet!$V188=Lists!$P$6),1, 0)*D183)</f>
        <v/>
      </c>
      <c r="AQ183" s="19" t="str">
        <f>IF($B183=1,"",IF(AND(TrackingWorksheet!$W188&gt;$BE$3,TrackingWorksheet!$X188=Lists!$P$6),1, 0)*D183)</f>
        <v/>
      </c>
      <c r="AR183" s="19" t="str">
        <f>IF($B183=1,"",IF(AND(TrackingWorksheet!$Y188&gt;$BE$3,TrackingWorksheet!$Z188=Lists!$P$6),1, 0)*D183)</f>
        <v/>
      </c>
      <c r="AS183" s="19" t="str">
        <f>IF($B183=1,"",IF(AND(TrackingWorksheet!$AA188&gt;$BE$3,TrackingWorksheet!$AB188=Lists!$P$6),1, 0)*D183)</f>
        <v/>
      </c>
      <c r="AT183" s="19">
        <f t="shared" si="41"/>
        <v>0</v>
      </c>
      <c r="AU183" s="19" t="str">
        <f>IF(B183=1,"",IF(AND(TrackingWorksheet!K188="",TrackingWorksheet!M188="", TrackingWorksheet!N188="", TrackingWorksheet!S188="", TrackingWorksheet!V188="", TrackingWorksheet!W188="", TrackingWorksheet!Y188="", TrackingWorksheet!AA188="", V183=1),1,0)*D183)</f>
        <v/>
      </c>
      <c r="AV183" s="19" t="str">
        <f>IF(B183=1,"",IF(D183*AND(TrackingWorksheet!U188&gt;Calculations!$BE$3,TrackingWorksheet!K188="YES"),1,0))</f>
        <v/>
      </c>
      <c r="AW183" s="19" t="str">
        <f>IF(B183=1,"",IF(D183*AND(TrackingWorksheet!W188&gt;Calculations!$BE$3,TrackingWorksheet!K188="YES"),1,0))</f>
        <v/>
      </c>
      <c r="AX183" s="19">
        <f t="shared" si="42"/>
        <v>0</v>
      </c>
      <c r="AY183" s="19">
        <f t="shared" si="38"/>
        <v>0</v>
      </c>
      <c r="AZ183" s="27" t="str">
        <f>IF(B183=1,"",IF(TrackingWorksheet!Q188="","",TrackingWorksheet!Q188))</f>
        <v/>
      </c>
      <c r="BB183" s="4"/>
      <c r="BC183" s="4"/>
      <c r="BD183" s="4"/>
      <c r="BE183" s="4"/>
      <c r="BF183" s="4"/>
      <c r="BG183" s="4" t="str">
        <f>IF(B183=1,"",IF(AND(N183=1,TrackingWorksheet!$I188+14&lt;=WeeklySummary!$C$7),1,0))</f>
        <v/>
      </c>
      <c r="BH183" s="4" t="str">
        <f>IF(B183=1,"",IF(AND(R183=1,TrackingWorksheet!$I188+14&lt;=WeeklySummary!$C$7),1,0))</f>
        <v/>
      </c>
      <c r="BI183" s="4" t="str">
        <f>IF(B183=1,"",IF(AND(J183=1,TrackingWorksheet!$G188+14&lt;=WeeklySummary!$C$7),1,0))</f>
        <v/>
      </c>
      <c r="BJ183" s="4" t="str">
        <f>IF(B183=1,"",IF(AND(T183=1,TrackingWorksheet!$I188+14&lt;=WeeklySummary!$C$7),1,0))</f>
        <v/>
      </c>
      <c r="BK183" s="4" t="str">
        <f>IF(B183=1,"",IF(AND(T183=1,TrackingWorksheet!$G188+14&lt;=WeeklySummary!$C$7),1,0))</f>
        <v/>
      </c>
      <c r="BL183" s="4">
        <f t="shared" si="51"/>
        <v>0</v>
      </c>
    </row>
    <row r="184" spans="2:64" x14ac:dyDescent="0.25">
      <c r="B184" s="27">
        <f>IF(AND(ISBLANK(TrackingWorksheet!B189),ISBLANK(TrackingWorksheet!C189),ISBLANK(TrackingWorksheet!G189),ISBLANK(TrackingWorksheet!H189),
ISBLANK(TrackingWorksheet!I189),ISBLANK(TrackingWorksheet!J189),ISBLANK(TrackingWorksheet!M189),
ISBLANK(TrackingWorksheet!N191)),1,0)</f>
        <v>1</v>
      </c>
      <c r="C184" s="12" t="str">
        <f>IF(B184=1,"",TrackingWorksheet!F189)</f>
        <v/>
      </c>
      <c r="D184" s="20" t="str">
        <f>IF(B184=1,"",IF(AND(TrackingWorksheet!B189&lt;&gt;"",TrackingWorksheet!B189&lt;=WeeklySummary!$C$7,OR(TrackingWorksheet!C189="",TrackingWorksheet!C189&gt;=WeeklySummary!$C$6)),1,0))</f>
        <v/>
      </c>
      <c r="E184" s="10" t="str">
        <f>IF(B184=1,"",IF(AND(TrackingWorksheet!G189 &lt;&gt;"",TrackingWorksheet!G189&lt;=WeeklySummary!$C$7, TrackingWorksheet!H189=Lists!$D$4), "Y", "N"))</f>
        <v/>
      </c>
      <c r="F184" s="10" t="str">
        <f>IF(B184=1,"",IF(AND(TrackingWorksheet!I189 &lt;&gt;"", TrackingWorksheet!I189&lt;=WeeklySummary!$C$7, TrackingWorksheet!J189=Lists!$D$4), "Y", "N"))</f>
        <v/>
      </c>
      <c r="G184" s="10" t="str">
        <f>IF(B184=1,"",IF(AND(TrackingWorksheet!G189 &lt;&gt;"",TrackingWorksheet!G189&lt;=WeeklySummary!$C$7, TrackingWorksheet!H189=Lists!$D$5), "Y", "N"))</f>
        <v/>
      </c>
      <c r="H184" s="10" t="str">
        <f>IF(B184=1,"",IF(AND(TrackingWorksheet!I189 &lt;&gt;"", TrackingWorksheet!I189&lt;=WeeklySummary!$C$7, TrackingWorksheet!J189=Lists!$D$5), "Y", "N"))</f>
        <v/>
      </c>
      <c r="I184" s="20" t="str">
        <f>IF(B184=1,"",IF(AND(TrackingWorksheet!G189 &lt;&gt;"", TrackingWorksheet!G189&lt;=WeeklySummary!$C$7, TrackingWorksheet!H189=Lists!$D$6), 1, 0))</f>
        <v/>
      </c>
      <c r="J184" s="20" t="str">
        <f t="shared" si="43"/>
        <v/>
      </c>
      <c r="K184" s="10" t="str">
        <f>IF(B184=1,"",IF(AND(TrackingWorksheet!I189&lt;=WeeklySummary!$C$7,TrackingWorksheet!K189="YES"),0,IF(AND(AND(OR(E184="Y",F184="Y"),E184&lt;&gt;F184),G184&lt;&gt;"Y", H184&lt;&gt;"Y"), 1, 0)))</f>
        <v/>
      </c>
      <c r="L184" s="20" t="str">
        <f t="shared" si="44"/>
        <v/>
      </c>
      <c r="M184" s="10" t="str">
        <f t="shared" si="45"/>
        <v/>
      </c>
      <c r="N184" s="20" t="str">
        <f t="shared" si="46"/>
        <v/>
      </c>
      <c r="O184" s="10" t="str">
        <f>IF(B184=1,"",IF(AND(TrackingWorksheet!I189&lt;=WeeklySummary!$C$7,TrackingWorksheet!K189="YES"),0,IF(AND(AND(OR(G184="Y",H184="Y"),G184&lt;&gt;H184),E184&lt;&gt;"Y", F184&lt;&gt;"Y"), 1, 0)))</f>
        <v/>
      </c>
      <c r="P184" s="20" t="str">
        <f t="shared" si="47"/>
        <v/>
      </c>
      <c r="Q184" s="10" t="str">
        <f t="shared" si="48"/>
        <v/>
      </c>
      <c r="R184" s="10" t="str">
        <f t="shared" si="49"/>
        <v/>
      </c>
      <c r="S184" s="10" t="str">
        <f>IF(B184=1,"",IF(AND(OR(AND(TrackingWorksheet!H189=Lists!$D$7,TrackingWorksheet!H189=TrackingWorksheet!J189),TrackingWorksheet!H189&lt;&gt;TrackingWorksheet!J189),TrackingWorksheet!K189="YES",TrackingWorksheet!H189&lt;&gt;Lists!$D$6,TrackingWorksheet!G189&lt;=WeeklySummary!$C$7,TrackingWorksheet!I189&lt;=WeeklySummary!$C$7),1,0))</f>
        <v/>
      </c>
      <c r="T184" s="10" t="str">
        <f t="shared" si="50"/>
        <v/>
      </c>
      <c r="U184" s="10" t="str">
        <f>IF($B184=1,"",IF(TrackingWorksheet!$K189="YES",1, 0)*D184)</f>
        <v/>
      </c>
      <c r="V184" s="20">
        <f t="shared" si="39"/>
        <v>0</v>
      </c>
      <c r="W184" s="20">
        <f t="shared" si="40"/>
        <v>0</v>
      </c>
      <c r="X184" s="10" t="str">
        <f>IF($B184=1,"",IF(AND(TrackingWorksheet!$L189&lt;&gt;"", TrackingWorksheet!$L189&gt;=WeeklySummary!$C$6,TrackingWorksheet!$L189&lt;=WeeklySummary!$C$7,OR(TrackingWorksheet!$H189=Lists!$D$4,TrackingWorksheet!$J189=Lists!$D$4)), 1, 0))</f>
        <v/>
      </c>
      <c r="Y184" s="10" t="str">
        <f>IF($B184=1,"",IF(AND(TrackingWorksheet!$L189&lt;&gt;"", TrackingWorksheet!$L189&gt;=WeeklySummary!$C$6,TrackingWorksheet!$L189&lt;=WeeklySummary!$C$7,OR(TrackingWorksheet!$H189=Lists!$D$5,TrackingWorksheet!$J189=Lists!$D$5)), 1, 0))</f>
        <v/>
      </c>
      <c r="Z184" s="10" t="str">
        <f>IF($B184=1,"",IF(AND(TrackingWorksheet!$L189&lt;&gt;"", TrackingWorksheet!$L189&gt;=WeeklySummary!$C$6,TrackingWorksheet!$L189&lt;=WeeklySummary!$C$7,OR(TrackingWorksheet!$H189=Lists!$D$6,TrackingWorksheet!$J189=Lists!$D$6)), 1, 0))</f>
        <v/>
      </c>
      <c r="AA184" s="19" t="str">
        <f>IF(B184=1,"",IF(AND(TrackingWorksheet!M189&lt;&gt;"",TrackingWorksheet!M189&lt;=WeeklySummary!$C$7),1,0)*D184)</f>
        <v/>
      </c>
      <c r="AB184" s="19" t="str">
        <f>IF(B184=1,"",IF(AND(TrackingWorksheet!N189&lt;&gt;"",TrackingWorksheet!N189&lt;=WeeklySummary!$C$7),1,0)*D184)</f>
        <v/>
      </c>
      <c r="AC184" s="19" t="str">
        <f>IF(B184=1,"",TrackingWorksheet!T189)</f>
        <v/>
      </c>
      <c r="AD184" s="19" t="str">
        <f>IF(B184=1,"",IF(D184*AND(TrackingWorksheet!S189&gt;=Calculations!$BD$3,TrackingWorksheet!U189="",TrackingWorksheet!K189="YES"),1,0))</f>
        <v/>
      </c>
      <c r="AE184" s="19" t="str">
        <f>IF($B184=1,"",IF(AND(TrackingWorksheet!$S189&gt;$BE$3,TrackingWorksheet!$T189=Lists!$P$4),1, 0)*D184)</f>
        <v/>
      </c>
      <c r="AF184" s="19" t="str">
        <f>IF($B184=1,"",IF(AND(TrackingWorksheet!$U189&gt;$BE$3,TrackingWorksheet!$V189=Lists!$P$4),1, 0)*D184)</f>
        <v/>
      </c>
      <c r="AG184" s="19" t="str">
        <f>IF($B184=1,"",IF(AND(TrackingWorksheet!$W189&gt;$BE$3,TrackingWorksheet!$X189=Lists!$P$4),1, 0)*D184)</f>
        <v/>
      </c>
      <c r="AH184" s="19" t="str">
        <f>IF($B184=1,"",IF(AND(TrackingWorksheet!$Y189&gt;$BE$3,TrackingWorksheet!$Z189=Lists!$P$4),1, 0)*D184)</f>
        <v/>
      </c>
      <c r="AI184" s="19" t="str">
        <f>IF($B184=1,"",IF(AND(TrackingWorksheet!$AA189&gt;$BE$3,TrackingWorksheet!$AB189=Lists!$P$4),1, 0)*D184)</f>
        <v/>
      </c>
      <c r="AJ184" s="19" t="str">
        <f>IF($B184=1,"",IF(AND(TrackingWorksheet!$S189&gt;$BE$3,TrackingWorksheet!$T189=Lists!$P$5),1, 0)*D184)</f>
        <v/>
      </c>
      <c r="AK184" s="19" t="str">
        <f>IF($B184=1,"",IF(AND(TrackingWorksheet!$U189&gt;$BE$3,TrackingWorksheet!$V189=Lists!$P$5),1, 0)*D184)</f>
        <v/>
      </c>
      <c r="AL184" s="19" t="str">
        <f>IF($B184=1,"",IF(AND(TrackingWorksheet!$W189&gt;$BE$3,TrackingWorksheet!$X189=Lists!$P$5),1, 0)*D184)</f>
        <v/>
      </c>
      <c r="AM184" s="19" t="str">
        <f>IF($B184=1,"",IF(AND(TrackingWorksheet!$Y189&gt;$BE$3,TrackingWorksheet!$Z189=Lists!$P$5),1, 0)*D184)</f>
        <v/>
      </c>
      <c r="AN184" s="19" t="str">
        <f>IF($B184=1,"",IF(AND(TrackingWorksheet!$AA189&gt;$BE$3,TrackingWorksheet!$AB189=Lists!$P$5),1, 0)*D184)</f>
        <v/>
      </c>
      <c r="AO184" s="19" t="str">
        <f>IF($B184=1,"",IF(AND(TrackingWorksheet!$S189&gt;$BE$3,TrackingWorksheet!$T189=Lists!$P$6),1, 0)*D184)</f>
        <v/>
      </c>
      <c r="AP184" s="19" t="str">
        <f>IF($B184=1,"",IF(AND(TrackingWorksheet!$U189&gt;$BE$3,TrackingWorksheet!$V189=Lists!$P$6),1, 0)*D184)</f>
        <v/>
      </c>
      <c r="AQ184" s="19" t="str">
        <f>IF($B184=1,"",IF(AND(TrackingWorksheet!$W189&gt;$BE$3,TrackingWorksheet!$X189=Lists!$P$6),1, 0)*D184)</f>
        <v/>
      </c>
      <c r="AR184" s="19" t="str">
        <f>IF($B184=1,"",IF(AND(TrackingWorksheet!$Y189&gt;$BE$3,TrackingWorksheet!$Z189=Lists!$P$6),1, 0)*D184)</f>
        <v/>
      </c>
      <c r="AS184" s="19" t="str">
        <f>IF($B184=1,"",IF(AND(TrackingWorksheet!$AA189&gt;$BE$3,TrackingWorksheet!$AB189=Lists!$P$6),1, 0)*D184)</f>
        <v/>
      </c>
      <c r="AT184" s="19">
        <f t="shared" si="41"/>
        <v>0</v>
      </c>
      <c r="AU184" s="19" t="str">
        <f>IF(B184=1,"",IF(AND(TrackingWorksheet!K189="",TrackingWorksheet!M189="", TrackingWorksheet!N189="", TrackingWorksheet!S189="", TrackingWorksheet!V189="", TrackingWorksheet!W189="", TrackingWorksheet!Y189="", TrackingWorksheet!AA189="", V184=1),1,0)*D184)</f>
        <v/>
      </c>
      <c r="AV184" s="19" t="str">
        <f>IF(B184=1,"",IF(D184*AND(TrackingWorksheet!U189&gt;Calculations!$BE$3,TrackingWorksheet!K189="YES"),1,0))</f>
        <v/>
      </c>
      <c r="AW184" s="19" t="str">
        <f>IF(B184=1,"",IF(D184*AND(TrackingWorksheet!W189&gt;Calculations!$BE$3,TrackingWorksheet!K189="YES"),1,0))</f>
        <v/>
      </c>
      <c r="AX184" s="19">
        <f t="shared" si="42"/>
        <v>0</v>
      </c>
      <c r="AY184" s="19">
        <f t="shared" si="38"/>
        <v>0</v>
      </c>
      <c r="AZ184" s="27" t="str">
        <f>IF(B184=1,"",IF(TrackingWorksheet!Q189="","",TrackingWorksheet!Q189))</f>
        <v/>
      </c>
      <c r="BB184" s="4"/>
      <c r="BC184" s="4"/>
      <c r="BD184" s="4"/>
      <c r="BE184" s="4"/>
      <c r="BF184" s="4"/>
      <c r="BG184" s="4" t="str">
        <f>IF(B184=1,"",IF(AND(N184=1,TrackingWorksheet!$I189+14&lt;=WeeklySummary!$C$7),1,0))</f>
        <v/>
      </c>
      <c r="BH184" s="4" t="str">
        <f>IF(B184=1,"",IF(AND(R184=1,TrackingWorksheet!$I189+14&lt;=WeeklySummary!$C$7),1,0))</f>
        <v/>
      </c>
      <c r="BI184" s="4" t="str">
        <f>IF(B184=1,"",IF(AND(J184=1,TrackingWorksheet!$G189+14&lt;=WeeklySummary!$C$7),1,0))</f>
        <v/>
      </c>
      <c r="BJ184" s="4" t="str">
        <f>IF(B184=1,"",IF(AND(T184=1,TrackingWorksheet!$I189+14&lt;=WeeklySummary!$C$7),1,0))</f>
        <v/>
      </c>
      <c r="BK184" s="4" t="str">
        <f>IF(B184=1,"",IF(AND(T184=1,TrackingWorksheet!$G189+14&lt;=WeeklySummary!$C$7),1,0))</f>
        <v/>
      </c>
      <c r="BL184" s="4">
        <f t="shared" si="51"/>
        <v>0</v>
      </c>
    </row>
    <row r="185" spans="2:64" x14ac:dyDescent="0.25">
      <c r="B185" s="27">
        <f>IF(AND(ISBLANK(TrackingWorksheet!B190),ISBLANK(TrackingWorksheet!C190),ISBLANK(TrackingWorksheet!G190),ISBLANK(TrackingWorksheet!H190),
ISBLANK(TrackingWorksheet!I190),ISBLANK(TrackingWorksheet!J190),ISBLANK(TrackingWorksheet!M190),
ISBLANK(TrackingWorksheet!N192)),1,0)</f>
        <v>1</v>
      </c>
      <c r="C185" s="12" t="str">
        <f>IF(B185=1,"",TrackingWorksheet!F190)</f>
        <v/>
      </c>
      <c r="D185" s="20" t="str">
        <f>IF(B185=1,"",IF(AND(TrackingWorksheet!B190&lt;&gt;"",TrackingWorksheet!B190&lt;=WeeklySummary!$C$7,OR(TrackingWorksheet!C190="",TrackingWorksheet!C190&gt;=WeeklySummary!$C$6)),1,0))</f>
        <v/>
      </c>
      <c r="E185" s="10" t="str">
        <f>IF(B185=1,"",IF(AND(TrackingWorksheet!G190 &lt;&gt;"",TrackingWorksheet!G190&lt;=WeeklySummary!$C$7, TrackingWorksheet!H190=Lists!$D$4), "Y", "N"))</f>
        <v/>
      </c>
      <c r="F185" s="10" t="str">
        <f>IF(B185=1,"",IF(AND(TrackingWorksheet!I190 &lt;&gt;"", TrackingWorksheet!I190&lt;=WeeklySummary!$C$7, TrackingWorksheet!J190=Lists!$D$4), "Y", "N"))</f>
        <v/>
      </c>
      <c r="G185" s="10" t="str">
        <f>IF(B185=1,"",IF(AND(TrackingWorksheet!G190 &lt;&gt;"",TrackingWorksheet!G190&lt;=WeeklySummary!$C$7, TrackingWorksheet!H190=Lists!$D$5), "Y", "N"))</f>
        <v/>
      </c>
      <c r="H185" s="10" t="str">
        <f>IF(B185=1,"",IF(AND(TrackingWorksheet!I190 &lt;&gt;"", TrackingWorksheet!I190&lt;=WeeklySummary!$C$7, TrackingWorksheet!J190=Lists!$D$5), "Y", "N"))</f>
        <v/>
      </c>
      <c r="I185" s="20" t="str">
        <f>IF(B185=1,"",IF(AND(TrackingWorksheet!G190 &lt;&gt;"", TrackingWorksheet!G190&lt;=WeeklySummary!$C$7, TrackingWorksheet!H190=Lists!$D$6), 1, 0))</f>
        <v/>
      </c>
      <c r="J185" s="20" t="str">
        <f t="shared" si="43"/>
        <v/>
      </c>
      <c r="K185" s="10" t="str">
        <f>IF(B185=1,"",IF(AND(TrackingWorksheet!I190&lt;=WeeklySummary!$C$7,TrackingWorksheet!K190="YES"),0,IF(AND(AND(OR(E185="Y",F185="Y"),E185&lt;&gt;F185),G185&lt;&gt;"Y", H185&lt;&gt;"Y"), 1, 0)))</f>
        <v/>
      </c>
      <c r="L185" s="20" t="str">
        <f t="shared" si="44"/>
        <v/>
      </c>
      <c r="M185" s="10" t="str">
        <f t="shared" si="45"/>
        <v/>
      </c>
      <c r="N185" s="20" t="str">
        <f t="shared" si="46"/>
        <v/>
      </c>
      <c r="O185" s="10" t="str">
        <f>IF(B185=1,"",IF(AND(TrackingWorksheet!I190&lt;=WeeklySummary!$C$7,TrackingWorksheet!K190="YES"),0,IF(AND(AND(OR(G185="Y",H185="Y"),G185&lt;&gt;H185),E185&lt;&gt;"Y", F185&lt;&gt;"Y"), 1, 0)))</f>
        <v/>
      </c>
      <c r="P185" s="20" t="str">
        <f t="shared" si="47"/>
        <v/>
      </c>
      <c r="Q185" s="10" t="str">
        <f t="shared" si="48"/>
        <v/>
      </c>
      <c r="R185" s="10" t="str">
        <f t="shared" si="49"/>
        <v/>
      </c>
      <c r="S185" s="10" t="str">
        <f>IF(B185=1,"",IF(AND(OR(AND(TrackingWorksheet!H190=Lists!$D$7,TrackingWorksheet!H190=TrackingWorksheet!J190),TrackingWorksheet!H190&lt;&gt;TrackingWorksheet!J190),TrackingWorksheet!K190="YES",TrackingWorksheet!H190&lt;&gt;Lists!$D$6,TrackingWorksheet!G190&lt;=WeeklySummary!$C$7,TrackingWorksheet!I190&lt;=WeeklySummary!$C$7),1,0))</f>
        <v/>
      </c>
      <c r="T185" s="10" t="str">
        <f t="shared" si="50"/>
        <v/>
      </c>
      <c r="U185" s="10" t="str">
        <f>IF($B185=1,"",IF(TrackingWorksheet!$K190="YES",1, 0)*D185)</f>
        <v/>
      </c>
      <c r="V185" s="20">
        <f t="shared" si="39"/>
        <v>0</v>
      </c>
      <c r="W185" s="20">
        <f t="shared" si="40"/>
        <v>0</v>
      </c>
      <c r="X185" s="10" t="str">
        <f>IF($B185=1,"",IF(AND(TrackingWorksheet!$L190&lt;&gt;"", TrackingWorksheet!$L190&gt;=WeeklySummary!$C$6,TrackingWorksheet!$L190&lt;=WeeklySummary!$C$7,OR(TrackingWorksheet!$H190=Lists!$D$4,TrackingWorksheet!$J190=Lists!$D$4)), 1, 0))</f>
        <v/>
      </c>
      <c r="Y185" s="10" t="str">
        <f>IF($B185=1,"",IF(AND(TrackingWorksheet!$L190&lt;&gt;"", TrackingWorksheet!$L190&gt;=WeeklySummary!$C$6,TrackingWorksheet!$L190&lt;=WeeklySummary!$C$7,OR(TrackingWorksheet!$H190=Lists!$D$5,TrackingWorksheet!$J190=Lists!$D$5)), 1, 0))</f>
        <v/>
      </c>
      <c r="Z185" s="10" t="str">
        <f>IF($B185=1,"",IF(AND(TrackingWorksheet!$L190&lt;&gt;"", TrackingWorksheet!$L190&gt;=WeeklySummary!$C$6,TrackingWorksheet!$L190&lt;=WeeklySummary!$C$7,OR(TrackingWorksheet!$H190=Lists!$D$6,TrackingWorksheet!$J190=Lists!$D$6)), 1, 0))</f>
        <v/>
      </c>
      <c r="AA185" s="19" t="str">
        <f>IF(B185=1,"",IF(AND(TrackingWorksheet!M190&lt;&gt;"",TrackingWorksheet!M190&lt;=WeeklySummary!$C$7),1,0)*D185)</f>
        <v/>
      </c>
      <c r="AB185" s="19" t="str">
        <f>IF(B185=1,"",IF(AND(TrackingWorksheet!N190&lt;&gt;"",TrackingWorksheet!N190&lt;=WeeklySummary!$C$7),1,0)*D185)</f>
        <v/>
      </c>
      <c r="AC185" s="19" t="str">
        <f>IF(B185=1,"",TrackingWorksheet!T190)</f>
        <v/>
      </c>
      <c r="AD185" s="19" t="str">
        <f>IF(B185=1,"",IF(D185*AND(TrackingWorksheet!S190&gt;=Calculations!$BD$3,TrackingWorksheet!U190="",TrackingWorksheet!K190="YES"),1,0))</f>
        <v/>
      </c>
      <c r="AE185" s="19" t="str">
        <f>IF($B185=1,"",IF(AND(TrackingWorksheet!$S190&gt;$BE$3,TrackingWorksheet!$T190=Lists!$P$4),1, 0)*D185)</f>
        <v/>
      </c>
      <c r="AF185" s="19" t="str">
        <f>IF($B185=1,"",IF(AND(TrackingWorksheet!$U190&gt;$BE$3,TrackingWorksheet!$V190=Lists!$P$4),1, 0)*D185)</f>
        <v/>
      </c>
      <c r="AG185" s="19" t="str">
        <f>IF($B185=1,"",IF(AND(TrackingWorksheet!$W190&gt;$BE$3,TrackingWorksheet!$X190=Lists!$P$4),1, 0)*D185)</f>
        <v/>
      </c>
      <c r="AH185" s="19" t="str">
        <f>IF($B185=1,"",IF(AND(TrackingWorksheet!$Y190&gt;$BE$3,TrackingWorksheet!$Z190=Lists!$P$4),1, 0)*D185)</f>
        <v/>
      </c>
      <c r="AI185" s="19" t="str">
        <f>IF($B185=1,"",IF(AND(TrackingWorksheet!$AA190&gt;$BE$3,TrackingWorksheet!$AB190=Lists!$P$4),1, 0)*D185)</f>
        <v/>
      </c>
      <c r="AJ185" s="19" t="str">
        <f>IF($B185=1,"",IF(AND(TrackingWorksheet!$S190&gt;$BE$3,TrackingWorksheet!$T190=Lists!$P$5),1, 0)*D185)</f>
        <v/>
      </c>
      <c r="AK185" s="19" t="str">
        <f>IF($B185=1,"",IF(AND(TrackingWorksheet!$U190&gt;$BE$3,TrackingWorksheet!$V190=Lists!$P$5),1, 0)*D185)</f>
        <v/>
      </c>
      <c r="AL185" s="19" t="str">
        <f>IF($B185=1,"",IF(AND(TrackingWorksheet!$W190&gt;$BE$3,TrackingWorksheet!$X190=Lists!$P$5),1, 0)*D185)</f>
        <v/>
      </c>
      <c r="AM185" s="19" t="str">
        <f>IF($B185=1,"",IF(AND(TrackingWorksheet!$Y190&gt;$BE$3,TrackingWorksheet!$Z190=Lists!$P$5),1, 0)*D185)</f>
        <v/>
      </c>
      <c r="AN185" s="19" t="str">
        <f>IF($B185=1,"",IF(AND(TrackingWorksheet!$AA190&gt;$BE$3,TrackingWorksheet!$AB190=Lists!$P$5),1, 0)*D185)</f>
        <v/>
      </c>
      <c r="AO185" s="19" t="str">
        <f>IF($B185=1,"",IF(AND(TrackingWorksheet!$S190&gt;$BE$3,TrackingWorksheet!$T190=Lists!$P$6),1, 0)*D185)</f>
        <v/>
      </c>
      <c r="AP185" s="19" t="str">
        <f>IF($B185=1,"",IF(AND(TrackingWorksheet!$U190&gt;$BE$3,TrackingWorksheet!$V190=Lists!$P$6),1, 0)*D185)</f>
        <v/>
      </c>
      <c r="AQ185" s="19" t="str">
        <f>IF($B185=1,"",IF(AND(TrackingWorksheet!$W190&gt;$BE$3,TrackingWorksheet!$X190=Lists!$P$6),1, 0)*D185)</f>
        <v/>
      </c>
      <c r="AR185" s="19" t="str">
        <f>IF($B185=1,"",IF(AND(TrackingWorksheet!$Y190&gt;$BE$3,TrackingWorksheet!$Z190=Lists!$P$6),1, 0)*D185)</f>
        <v/>
      </c>
      <c r="AS185" s="19" t="str">
        <f>IF($B185=1,"",IF(AND(TrackingWorksheet!$AA190&gt;$BE$3,TrackingWorksheet!$AB190=Lists!$P$6),1, 0)*D185)</f>
        <v/>
      </c>
      <c r="AT185" s="19">
        <f t="shared" si="41"/>
        <v>0</v>
      </c>
      <c r="AU185" s="19" t="str">
        <f>IF(B185=1,"",IF(AND(TrackingWorksheet!K190="",TrackingWorksheet!M190="", TrackingWorksheet!N190="", TrackingWorksheet!S190="", TrackingWorksheet!V190="", TrackingWorksheet!W190="", TrackingWorksheet!Y190="", TrackingWorksheet!AA190="", V185=1),1,0)*D185)</f>
        <v/>
      </c>
      <c r="AV185" s="19" t="str">
        <f>IF(B185=1,"",IF(D185*AND(TrackingWorksheet!U190&gt;Calculations!$BE$3,TrackingWorksheet!K190="YES"),1,0))</f>
        <v/>
      </c>
      <c r="AW185" s="19" t="str">
        <f>IF(B185=1,"",IF(D185*AND(TrackingWorksheet!W190&gt;Calculations!$BE$3,TrackingWorksheet!K190="YES"),1,0))</f>
        <v/>
      </c>
      <c r="AX185" s="19">
        <f t="shared" si="42"/>
        <v>0</v>
      </c>
      <c r="AY185" s="19">
        <f t="shared" si="38"/>
        <v>0</v>
      </c>
      <c r="AZ185" s="27" t="str">
        <f>IF(B185=1,"",IF(TrackingWorksheet!Q190="","",TrackingWorksheet!Q190))</f>
        <v/>
      </c>
      <c r="BB185" s="4"/>
      <c r="BC185" s="4"/>
      <c r="BD185" s="4"/>
      <c r="BE185" s="4"/>
      <c r="BF185" s="4"/>
      <c r="BG185" s="4" t="str">
        <f>IF(B185=1,"",IF(AND(N185=1,TrackingWorksheet!$I190+14&lt;=WeeklySummary!$C$7),1,0))</f>
        <v/>
      </c>
      <c r="BH185" s="4" t="str">
        <f>IF(B185=1,"",IF(AND(R185=1,TrackingWorksheet!$I190+14&lt;=WeeklySummary!$C$7),1,0))</f>
        <v/>
      </c>
      <c r="BI185" s="4" t="str">
        <f>IF(B185=1,"",IF(AND(J185=1,TrackingWorksheet!$G190+14&lt;=WeeklySummary!$C$7),1,0))</f>
        <v/>
      </c>
      <c r="BJ185" s="4" t="str">
        <f>IF(B185=1,"",IF(AND(T185=1,TrackingWorksheet!$I190+14&lt;=WeeklySummary!$C$7),1,0))</f>
        <v/>
      </c>
      <c r="BK185" s="4" t="str">
        <f>IF(B185=1,"",IF(AND(T185=1,TrackingWorksheet!$G190+14&lt;=WeeklySummary!$C$7),1,0))</f>
        <v/>
      </c>
      <c r="BL185" s="4">
        <f t="shared" si="51"/>
        <v>0</v>
      </c>
    </row>
    <row r="186" spans="2:64" x14ac:dyDescent="0.25">
      <c r="B186" s="27">
        <f>IF(AND(ISBLANK(TrackingWorksheet!B191),ISBLANK(TrackingWorksheet!C191),ISBLANK(TrackingWorksheet!G191),ISBLANK(TrackingWorksheet!H191),
ISBLANK(TrackingWorksheet!I191),ISBLANK(TrackingWorksheet!J191),ISBLANK(TrackingWorksheet!M191),
ISBLANK(TrackingWorksheet!N193)),1,0)</f>
        <v>1</v>
      </c>
      <c r="C186" s="12" t="str">
        <f>IF(B186=1,"",TrackingWorksheet!F191)</f>
        <v/>
      </c>
      <c r="D186" s="20" t="str">
        <f>IF(B186=1,"",IF(AND(TrackingWorksheet!B191&lt;&gt;"",TrackingWorksheet!B191&lt;=WeeklySummary!$C$7,OR(TrackingWorksheet!C191="",TrackingWorksheet!C191&gt;=WeeklySummary!$C$6)),1,0))</f>
        <v/>
      </c>
      <c r="E186" s="10" t="str">
        <f>IF(B186=1,"",IF(AND(TrackingWorksheet!G191 &lt;&gt;"",TrackingWorksheet!G191&lt;=WeeklySummary!$C$7, TrackingWorksheet!H191=Lists!$D$4), "Y", "N"))</f>
        <v/>
      </c>
      <c r="F186" s="10" t="str">
        <f>IF(B186=1,"",IF(AND(TrackingWorksheet!I191 &lt;&gt;"", TrackingWorksheet!I191&lt;=WeeklySummary!$C$7, TrackingWorksheet!J191=Lists!$D$4), "Y", "N"))</f>
        <v/>
      </c>
      <c r="G186" s="10" t="str">
        <f>IF(B186=1,"",IF(AND(TrackingWorksheet!G191 &lt;&gt;"",TrackingWorksheet!G191&lt;=WeeklySummary!$C$7, TrackingWorksheet!H191=Lists!$D$5), "Y", "N"))</f>
        <v/>
      </c>
      <c r="H186" s="10" t="str">
        <f>IF(B186=1,"",IF(AND(TrackingWorksheet!I191 &lt;&gt;"", TrackingWorksheet!I191&lt;=WeeklySummary!$C$7, TrackingWorksheet!J191=Lists!$D$5), "Y", "N"))</f>
        <v/>
      </c>
      <c r="I186" s="20" t="str">
        <f>IF(B186=1,"",IF(AND(TrackingWorksheet!G191 &lt;&gt;"", TrackingWorksheet!G191&lt;=WeeklySummary!$C$7, TrackingWorksheet!H191=Lists!$D$6), 1, 0))</f>
        <v/>
      </c>
      <c r="J186" s="20" t="str">
        <f t="shared" si="43"/>
        <v/>
      </c>
      <c r="K186" s="10" t="str">
        <f>IF(B186=1,"",IF(AND(TrackingWorksheet!I191&lt;=WeeklySummary!$C$7,TrackingWorksheet!K191="YES"),0,IF(AND(AND(OR(E186="Y",F186="Y"),E186&lt;&gt;F186),G186&lt;&gt;"Y", H186&lt;&gt;"Y"), 1, 0)))</f>
        <v/>
      </c>
      <c r="L186" s="20" t="str">
        <f t="shared" si="44"/>
        <v/>
      </c>
      <c r="M186" s="10" t="str">
        <f t="shared" si="45"/>
        <v/>
      </c>
      <c r="N186" s="20" t="str">
        <f t="shared" si="46"/>
        <v/>
      </c>
      <c r="O186" s="10" t="str">
        <f>IF(B186=1,"",IF(AND(TrackingWorksheet!I191&lt;=WeeklySummary!$C$7,TrackingWorksheet!K191="YES"),0,IF(AND(AND(OR(G186="Y",H186="Y"),G186&lt;&gt;H186),E186&lt;&gt;"Y", F186&lt;&gt;"Y"), 1, 0)))</f>
        <v/>
      </c>
      <c r="P186" s="20" t="str">
        <f t="shared" si="47"/>
        <v/>
      </c>
      <c r="Q186" s="10" t="str">
        <f t="shared" si="48"/>
        <v/>
      </c>
      <c r="R186" s="10" t="str">
        <f t="shared" si="49"/>
        <v/>
      </c>
      <c r="S186" s="10" t="str">
        <f>IF(B186=1,"",IF(AND(OR(AND(TrackingWorksheet!H191=Lists!$D$7,TrackingWorksheet!H191=TrackingWorksheet!J191),TrackingWorksheet!H191&lt;&gt;TrackingWorksheet!J191),TrackingWorksheet!K191="YES",TrackingWorksheet!H191&lt;&gt;Lists!$D$6,TrackingWorksheet!G191&lt;=WeeklySummary!$C$7,TrackingWorksheet!I191&lt;=WeeklySummary!$C$7),1,0))</f>
        <v/>
      </c>
      <c r="T186" s="10" t="str">
        <f t="shared" si="50"/>
        <v/>
      </c>
      <c r="U186" s="10" t="str">
        <f>IF($B186=1,"",IF(TrackingWorksheet!$K191="YES",1, 0)*D186)</f>
        <v/>
      </c>
      <c r="V186" s="20">
        <f t="shared" si="39"/>
        <v>0</v>
      </c>
      <c r="W186" s="20">
        <f t="shared" si="40"/>
        <v>0</v>
      </c>
      <c r="X186" s="10" t="str">
        <f>IF($B186=1,"",IF(AND(TrackingWorksheet!$L191&lt;&gt;"", TrackingWorksheet!$L191&gt;=WeeklySummary!$C$6,TrackingWorksheet!$L191&lt;=WeeklySummary!$C$7,OR(TrackingWorksheet!$H191=Lists!$D$4,TrackingWorksheet!$J191=Lists!$D$4)), 1, 0))</f>
        <v/>
      </c>
      <c r="Y186" s="10" t="str">
        <f>IF($B186=1,"",IF(AND(TrackingWorksheet!$L191&lt;&gt;"", TrackingWorksheet!$L191&gt;=WeeklySummary!$C$6,TrackingWorksheet!$L191&lt;=WeeklySummary!$C$7,OR(TrackingWorksheet!$H191=Lists!$D$5,TrackingWorksheet!$J191=Lists!$D$5)), 1, 0))</f>
        <v/>
      </c>
      <c r="Z186" s="10" t="str">
        <f>IF($B186=1,"",IF(AND(TrackingWorksheet!$L191&lt;&gt;"", TrackingWorksheet!$L191&gt;=WeeklySummary!$C$6,TrackingWorksheet!$L191&lt;=WeeklySummary!$C$7,OR(TrackingWorksheet!$H191=Lists!$D$6,TrackingWorksheet!$J191=Lists!$D$6)), 1, 0))</f>
        <v/>
      </c>
      <c r="AA186" s="19" t="str">
        <f>IF(B186=1,"",IF(AND(TrackingWorksheet!M191&lt;&gt;"",TrackingWorksheet!M191&lt;=WeeklySummary!$C$7),1,0)*D186)</f>
        <v/>
      </c>
      <c r="AB186" s="19" t="str">
        <f>IF(B186=1,"",IF(AND(TrackingWorksheet!N191&lt;&gt;"",TrackingWorksheet!N191&lt;=WeeklySummary!$C$7),1,0)*D186)</f>
        <v/>
      </c>
      <c r="AC186" s="19" t="str">
        <f>IF(B186=1,"",TrackingWorksheet!T191)</f>
        <v/>
      </c>
      <c r="AD186" s="19" t="str">
        <f>IF(B186=1,"",IF(D186*AND(TrackingWorksheet!S191&gt;=Calculations!$BD$3,TrackingWorksheet!U191="",TrackingWorksheet!K191="YES"),1,0))</f>
        <v/>
      </c>
      <c r="AE186" s="19" t="str">
        <f>IF($B186=1,"",IF(AND(TrackingWorksheet!$S191&gt;$BE$3,TrackingWorksheet!$T191=Lists!$P$4),1, 0)*D186)</f>
        <v/>
      </c>
      <c r="AF186" s="19" t="str">
        <f>IF($B186=1,"",IF(AND(TrackingWorksheet!$U191&gt;$BE$3,TrackingWorksheet!$V191=Lists!$P$4),1, 0)*D186)</f>
        <v/>
      </c>
      <c r="AG186" s="19" t="str">
        <f>IF($B186=1,"",IF(AND(TrackingWorksheet!$W191&gt;$BE$3,TrackingWorksheet!$X191=Lists!$P$4),1, 0)*D186)</f>
        <v/>
      </c>
      <c r="AH186" s="19" t="str">
        <f>IF($B186=1,"",IF(AND(TrackingWorksheet!$Y191&gt;$BE$3,TrackingWorksheet!$Z191=Lists!$P$4),1, 0)*D186)</f>
        <v/>
      </c>
      <c r="AI186" s="19" t="str">
        <f>IF($B186=1,"",IF(AND(TrackingWorksheet!$AA191&gt;$BE$3,TrackingWorksheet!$AB191=Lists!$P$4),1, 0)*D186)</f>
        <v/>
      </c>
      <c r="AJ186" s="19" t="str">
        <f>IF($B186=1,"",IF(AND(TrackingWorksheet!$S191&gt;$BE$3,TrackingWorksheet!$T191=Lists!$P$5),1, 0)*D186)</f>
        <v/>
      </c>
      <c r="AK186" s="19" t="str">
        <f>IF($B186=1,"",IF(AND(TrackingWorksheet!$U191&gt;$BE$3,TrackingWorksheet!$V191=Lists!$P$5),1, 0)*D186)</f>
        <v/>
      </c>
      <c r="AL186" s="19" t="str">
        <f>IF($B186=1,"",IF(AND(TrackingWorksheet!$W191&gt;$BE$3,TrackingWorksheet!$X191=Lists!$P$5),1, 0)*D186)</f>
        <v/>
      </c>
      <c r="AM186" s="19" t="str">
        <f>IF($B186=1,"",IF(AND(TrackingWorksheet!$Y191&gt;$BE$3,TrackingWorksheet!$Z191=Lists!$P$5),1, 0)*D186)</f>
        <v/>
      </c>
      <c r="AN186" s="19" t="str">
        <f>IF($B186=1,"",IF(AND(TrackingWorksheet!$AA191&gt;$BE$3,TrackingWorksheet!$AB191=Lists!$P$5),1, 0)*D186)</f>
        <v/>
      </c>
      <c r="AO186" s="19" t="str">
        <f>IF($B186=1,"",IF(AND(TrackingWorksheet!$S191&gt;$BE$3,TrackingWorksheet!$T191=Lists!$P$6),1, 0)*D186)</f>
        <v/>
      </c>
      <c r="AP186" s="19" t="str">
        <f>IF($B186=1,"",IF(AND(TrackingWorksheet!$U191&gt;$BE$3,TrackingWorksheet!$V191=Lists!$P$6),1, 0)*D186)</f>
        <v/>
      </c>
      <c r="AQ186" s="19" t="str">
        <f>IF($B186=1,"",IF(AND(TrackingWorksheet!$W191&gt;$BE$3,TrackingWorksheet!$X191=Lists!$P$6),1, 0)*D186)</f>
        <v/>
      </c>
      <c r="AR186" s="19" t="str">
        <f>IF($B186=1,"",IF(AND(TrackingWorksheet!$Y191&gt;$BE$3,TrackingWorksheet!$Z191=Lists!$P$6),1, 0)*D186)</f>
        <v/>
      </c>
      <c r="AS186" s="19" t="str">
        <f>IF($B186=1,"",IF(AND(TrackingWorksheet!$AA191&gt;$BE$3,TrackingWorksheet!$AB191=Lists!$P$6),1, 0)*D186)</f>
        <v/>
      </c>
      <c r="AT186" s="19">
        <f t="shared" si="41"/>
        <v>0</v>
      </c>
      <c r="AU186" s="19" t="str">
        <f>IF(B186=1,"",IF(AND(TrackingWorksheet!K191="",TrackingWorksheet!M191="", TrackingWorksheet!N191="", TrackingWorksheet!S191="", TrackingWorksheet!V191="", TrackingWorksheet!W191="", TrackingWorksheet!Y191="", TrackingWorksheet!AA191="", V186=1),1,0)*D186)</f>
        <v/>
      </c>
      <c r="AV186" s="19" t="str">
        <f>IF(B186=1,"",IF(D186*AND(TrackingWorksheet!U191&gt;Calculations!$BE$3,TrackingWorksheet!K191="YES"),1,0))</f>
        <v/>
      </c>
      <c r="AW186" s="19" t="str">
        <f>IF(B186=1,"",IF(D186*AND(TrackingWorksheet!W191&gt;Calculations!$BE$3,TrackingWorksheet!K191="YES"),1,0))</f>
        <v/>
      </c>
      <c r="AX186" s="19">
        <f t="shared" si="42"/>
        <v>0</v>
      </c>
      <c r="AY186" s="19">
        <f t="shared" si="38"/>
        <v>0</v>
      </c>
      <c r="AZ186" s="27" t="str">
        <f>IF(B186=1,"",IF(TrackingWorksheet!Q191="","",TrackingWorksheet!Q191))</f>
        <v/>
      </c>
      <c r="BB186" s="4"/>
      <c r="BC186" s="4"/>
      <c r="BD186" s="4"/>
      <c r="BE186" s="4"/>
      <c r="BF186" s="4"/>
      <c r="BG186" s="4" t="str">
        <f>IF(B186=1,"",IF(AND(N186=1,TrackingWorksheet!$I191+14&lt;=WeeklySummary!$C$7),1,0))</f>
        <v/>
      </c>
      <c r="BH186" s="4" t="str">
        <f>IF(B186=1,"",IF(AND(R186=1,TrackingWorksheet!$I191+14&lt;=WeeklySummary!$C$7),1,0))</f>
        <v/>
      </c>
      <c r="BI186" s="4" t="str">
        <f>IF(B186=1,"",IF(AND(J186=1,TrackingWorksheet!$G191+14&lt;=WeeklySummary!$C$7),1,0))</f>
        <v/>
      </c>
      <c r="BJ186" s="4" t="str">
        <f>IF(B186=1,"",IF(AND(T186=1,TrackingWorksheet!$I191+14&lt;=WeeklySummary!$C$7),1,0))</f>
        <v/>
      </c>
      <c r="BK186" s="4" t="str">
        <f>IF(B186=1,"",IF(AND(T186=1,TrackingWorksheet!$G191+14&lt;=WeeklySummary!$C$7),1,0))</f>
        <v/>
      </c>
      <c r="BL186" s="4">
        <f t="shared" si="51"/>
        <v>0</v>
      </c>
    </row>
    <row r="187" spans="2:64" x14ac:dyDescent="0.25">
      <c r="B187" s="27">
        <f>IF(AND(ISBLANK(TrackingWorksheet!B192),ISBLANK(TrackingWorksheet!C192),ISBLANK(TrackingWorksheet!G192),ISBLANK(TrackingWorksheet!H192),
ISBLANK(TrackingWorksheet!I192),ISBLANK(TrackingWorksheet!J192),ISBLANK(TrackingWorksheet!M192),
ISBLANK(TrackingWorksheet!N194)),1,0)</f>
        <v>1</v>
      </c>
      <c r="C187" s="12" t="str">
        <f>IF(B187=1,"",TrackingWorksheet!F192)</f>
        <v/>
      </c>
      <c r="D187" s="20" t="str">
        <f>IF(B187=1,"",IF(AND(TrackingWorksheet!B192&lt;&gt;"",TrackingWorksheet!B192&lt;=WeeklySummary!$C$7,OR(TrackingWorksheet!C192="",TrackingWorksheet!C192&gt;=WeeklySummary!$C$6)),1,0))</f>
        <v/>
      </c>
      <c r="E187" s="10" t="str">
        <f>IF(B187=1,"",IF(AND(TrackingWorksheet!G192 &lt;&gt;"",TrackingWorksheet!G192&lt;=WeeklySummary!$C$7, TrackingWorksheet!H192=Lists!$D$4), "Y", "N"))</f>
        <v/>
      </c>
      <c r="F187" s="10" t="str">
        <f>IF(B187=1,"",IF(AND(TrackingWorksheet!I192 &lt;&gt;"", TrackingWorksheet!I192&lt;=WeeklySummary!$C$7, TrackingWorksheet!J192=Lists!$D$4), "Y", "N"))</f>
        <v/>
      </c>
      <c r="G187" s="10" t="str">
        <f>IF(B187=1,"",IF(AND(TrackingWorksheet!G192 &lt;&gt;"",TrackingWorksheet!G192&lt;=WeeklySummary!$C$7, TrackingWorksheet!H192=Lists!$D$5), "Y", "N"))</f>
        <v/>
      </c>
      <c r="H187" s="10" t="str">
        <f>IF(B187=1,"",IF(AND(TrackingWorksheet!I192 &lt;&gt;"", TrackingWorksheet!I192&lt;=WeeklySummary!$C$7, TrackingWorksheet!J192=Lists!$D$5), "Y", "N"))</f>
        <v/>
      </c>
      <c r="I187" s="20" t="str">
        <f>IF(B187=1,"",IF(AND(TrackingWorksheet!G192 &lt;&gt;"", TrackingWorksheet!G192&lt;=WeeklySummary!$C$7, TrackingWorksheet!H192=Lists!$D$6), 1, 0))</f>
        <v/>
      </c>
      <c r="J187" s="20" t="str">
        <f t="shared" si="43"/>
        <v/>
      </c>
      <c r="K187" s="10" t="str">
        <f>IF(B187=1,"",IF(AND(TrackingWorksheet!I192&lt;=WeeklySummary!$C$7,TrackingWorksheet!K192="YES"),0,IF(AND(AND(OR(E187="Y",F187="Y"),E187&lt;&gt;F187),G187&lt;&gt;"Y", H187&lt;&gt;"Y"), 1, 0)))</f>
        <v/>
      </c>
      <c r="L187" s="20" t="str">
        <f t="shared" si="44"/>
        <v/>
      </c>
      <c r="M187" s="10" t="str">
        <f t="shared" si="45"/>
        <v/>
      </c>
      <c r="N187" s="20" t="str">
        <f t="shared" si="46"/>
        <v/>
      </c>
      <c r="O187" s="10" t="str">
        <f>IF(B187=1,"",IF(AND(TrackingWorksheet!I192&lt;=WeeklySummary!$C$7,TrackingWorksheet!K192="YES"),0,IF(AND(AND(OR(G187="Y",H187="Y"),G187&lt;&gt;H187),E187&lt;&gt;"Y", F187&lt;&gt;"Y"), 1, 0)))</f>
        <v/>
      </c>
      <c r="P187" s="20" t="str">
        <f t="shared" si="47"/>
        <v/>
      </c>
      <c r="Q187" s="10" t="str">
        <f t="shared" si="48"/>
        <v/>
      </c>
      <c r="R187" s="10" t="str">
        <f t="shared" si="49"/>
        <v/>
      </c>
      <c r="S187" s="10" t="str">
        <f>IF(B187=1,"",IF(AND(OR(AND(TrackingWorksheet!H192=Lists!$D$7,TrackingWorksheet!H192=TrackingWorksheet!J192),TrackingWorksheet!H192&lt;&gt;TrackingWorksheet!J192),TrackingWorksheet!K192="YES",TrackingWorksheet!H192&lt;&gt;Lists!$D$6,TrackingWorksheet!G192&lt;=WeeklySummary!$C$7,TrackingWorksheet!I192&lt;=WeeklySummary!$C$7),1,0))</f>
        <v/>
      </c>
      <c r="T187" s="10" t="str">
        <f t="shared" si="50"/>
        <v/>
      </c>
      <c r="U187" s="10" t="str">
        <f>IF($B187=1,"",IF(TrackingWorksheet!$K192="YES",1, 0)*D187)</f>
        <v/>
      </c>
      <c r="V187" s="20">
        <f t="shared" si="39"/>
        <v>0</v>
      </c>
      <c r="W187" s="20">
        <f t="shared" si="40"/>
        <v>0</v>
      </c>
      <c r="X187" s="10" t="str">
        <f>IF($B187=1,"",IF(AND(TrackingWorksheet!$L192&lt;&gt;"", TrackingWorksheet!$L192&gt;=WeeklySummary!$C$6,TrackingWorksheet!$L192&lt;=WeeklySummary!$C$7,OR(TrackingWorksheet!$H192=Lists!$D$4,TrackingWorksheet!$J192=Lists!$D$4)), 1, 0))</f>
        <v/>
      </c>
      <c r="Y187" s="10" t="str">
        <f>IF($B187=1,"",IF(AND(TrackingWorksheet!$L192&lt;&gt;"", TrackingWorksheet!$L192&gt;=WeeklySummary!$C$6,TrackingWorksheet!$L192&lt;=WeeklySummary!$C$7,OR(TrackingWorksheet!$H192=Lists!$D$5,TrackingWorksheet!$J192=Lists!$D$5)), 1, 0))</f>
        <v/>
      </c>
      <c r="Z187" s="10" t="str">
        <f>IF($B187=1,"",IF(AND(TrackingWorksheet!$L192&lt;&gt;"", TrackingWorksheet!$L192&gt;=WeeklySummary!$C$6,TrackingWorksheet!$L192&lt;=WeeklySummary!$C$7,OR(TrackingWorksheet!$H192=Lists!$D$6,TrackingWorksheet!$J192=Lists!$D$6)), 1, 0))</f>
        <v/>
      </c>
      <c r="AA187" s="19" t="str">
        <f>IF(B187=1,"",IF(AND(TrackingWorksheet!M192&lt;&gt;"",TrackingWorksheet!M192&lt;=WeeklySummary!$C$7),1,0)*D187)</f>
        <v/>
      </c>
      <c r="AB187" s="19" t="str">
        <f>IF(B187=1,"",IF(AND(TrackingWorksheet!N192&lt;&gt;"",TrackingWorksheet!N192&lt;=WeeklySummary!$C$7),1,0)*D187)</f>
        <v/>
      </c>
      <c r="AC187" s="19" t="str">
        <f>IF(B187=1,"",TrackingWorksheet!T192)</f>
        <v/>
      </c>
      <c r="AD187" s="19" t="str">
        <f>IF(B187=1,"",IF(D187*AND(TrackingWorksheet!S192&gt;=Calculations!$BD$3,TrackingWorksheet!U192="",TrackingWorksheet!K192="YES"),1,0))</f>
        <v/>
      </c>
      <c r="AE187" s="19" t="str">
        <f>IF($B187=1,"",IF(AND(TrackingWorksheet!$S192&gt;$BE$3,TrackingWorksheet!$T192=Lists!$P$4),1, 0)*D187)</f>
        <v/>
      </c>
      <c r="AF187" s="19" t="str">
        <f>IF($B187=1,"",IF(AND(TrackingWorksheet!$U192&gt;$BE$3,TrackingWorksheet!$V192=Lists!$P$4),1, 0)*D187)</f>
        <v/>
      </c>
      <c r="AG187" s="19" t="str">
        <f>IF($B187=1,"",IF(AND(TrackingWorksheet!$W192&gt;$BE$3,TrackingWorksheet!$X192=Lists!$P$4),1, 0)*D187)</f>
        <v/>
      </c>
      <c r="AH187" s="19" t="str">
        <f>IF($B187=1,"",IF(AND(TrackingWorksheet!$Y192&gt;$BE$3,TrackingWorksheet!$Z192=Lists!$P$4),1, 0)*D187)</f>
        <v/>
      </c>
      <c r="AI187" s="19" t="str">
        <f>IF($B187=1,"",IF(AND(TrackingWorksheet!$AA192&gt;$BE$3,TrackingWorksheet!$AB192=Lists!$P$4),1, 0)*D187)</f>
        <v/>
      </c>
      <c r="AJ187" s="19" t="str">
        <f>IF($B187=1,"",IF(AND(TrackingWorksheet!$S192&gt;$BE$3,TrackingWorksheet!$T192=Lists!$P$5),1, 0)*D187)</f>
        <v/>
      </c>
      <c r="AK187" s="19" t="str">
        <f>IF($B187=1,"",IF(AND(TrackingWorksheet!$U192&gt;$BE$3,TrackingWorksheet!$V192=Lists!$P$5),1, 0)*D187)</f>
        <v/>
      </c>
      <c r="AL187" s="19" t="str">
        <f>IF($B187=1,"",IF(AND(TrackingWorksheet!$W192&gt;$BE$3,TrackingWorksheet!$X192=Lists!$P$5),1, 0)*D187)</f>
        <v/>
      </c>
      <c r="AM187" s="19" t="str">
        <f>IF($B187=1,"",IF(AND(TrackingWorksheet!$Y192&gt;$BE$3,TrackingWorksheet!$Z192=Lists!$P$5),1, 0)*D187)</f>
        <v/>
      </c>
      <c r="AN187" s="19" t="str">
        <f>IF($B187=1,"",IF(AND(TrackingWorksheet!$AA192&gt;$BE$3,TrackingWorksheet!$AB192=Lists!$P$5),1, 0)*D187)</f>
        <v/>
      </c>
      <c r="AO187" s="19" t="str">
        <f>IF($B187=1,"",IF(AND(TrackingWorksheet!$S192&gt;$BE$3,TrackingWorksheet!$T192=Lists!$P$6),1, 0)*D187)</f>
        <v/>
      </c>
      <c r="AP187" s="19" t="str">
        <f>IF($B187=1,"",IF(AND(TrackingWorksheet!$U192&gt;$BE$3,TrackingWorksheet!$V192=Lists!$P$6),1, 0)*D187)</f>
        <v/>
      </c>
      <c r="AQ187" s="19" t="str">
        <f>IF($B187=1,"",IF(AND(TrackingWorksheet!$W192&gt;$BE$3,TrackingWorksheet!$X192=Lists!$P$6),1, 0)*D187)</f>
        <v/>
      </c>
      <c r="AR187" s="19" t="str">
        <f>IF($B187=1,"",IF(AND(TrackingWorksheet!$Y192&gt;$BE$3,TrackingWorksheet!$Z192=Lists!$P$6),1, 0)*D187)</f>
        <v/>
      </c>
      <c r="AS187" s="19" t="str">
        <f>IF($B187=1,"",IF(AND(TrackingWorksheet!$AA192&gt;$BE$3,TrackingWorksheet!$AB192=Lists!$P$6),1, 0)*D187)</f>
        <v/>
      </c>
      <c r="AT187" s="19">
        <f t="shared" si="41"/>
        <v>0</v>
      </c>
      <c r="AU187" s="19" t="str">
        <f>IF(B187=1,"",IF(AND(TrackingWorksheet!K192="",TrackingWorksheet!M192="", TrackingWorksheet!N192="", TrackingWorksheet!S192="", TrackingWorksheet!V192="", TrackingWorksheet!W192="", TrackingWorksheet!Y192="", TrackingWorksheet!AA192="", V187=1),1,0)*D187)</f>
        <v/>
      </c>
      <c r="AV187" s="19" t="str">
        <f>IF(B187=1,"",IF(D187*AND(TrackingWorksheet!U192&gt;Calculations!$BE$3,TrackingWorksheet!K192="YES"),1,0))</f>
        <v/>
      </c>
      <c r="AW187" s="19" t="str">
        <f>IF(B187=1,"",IF(D187*AND(TrackingWorksheet!W192&gt;Calculations!$BE$3,TrackingWorksheet!K192="YES"),1,0))</f>
        <v/>
      </c>
      <c r="AX187" s="19">
        <f t="shared" si="42"/>
        <v>0</v>
      </c>
      <c r="AY187" s="19">
        <f t="shared" si="38"/>
        <v>0</v>
      </c>
      <c r="AZ187" s="27" t="str">
        <f>IF(B187=1,"",IF(TrackingWorksheet!Q192="","",TrackingWorksheet!Q192))</f>
        <v/>
      </c>
      <c r="BB187" s="4"/>
      <c r="BC187" s="4"/>
      <c r="BD187" s="4"/>
      <c r="BE187" s="4"/>
      <c r="BF187" s="4"/>
      <c r="BG187" s="4" t="str">
        <f>IF(B187=1,"",IF(AND(N187=1,TrackingWorksheet!$I192+14&lt;=WeeklySummary!$C$7),1,0))</f>
        <v/>
      </c>
      <c r="BH187" s="4" t="str">
        <f>IF(B187=1,"",IF(AND(R187=1,TrackingWorksheet!$I192+14&lt;=WeeklySummary!$C$7),1,0))</f>
        <v/>
      </c>
      <c r="BI187" s="4" t="str">
        <f>IF(B187=1,"",IF(AND(J187=1,TrackingWorksheet!$G192+14&lt;=WeeklySummary!$C$7),1,0))</f>
        <v/>
      </c>
      <c r="BJ187" s="4" t="str">
        <f>IF(B187=1,"",IF(AND(T187=1,TrackingWorksheet!$I192+14&lt;=WeeklySummary!$C$7),1,0))</f>
        <v/>
      </c>
      <c r="BK187" s="4" t="str">
        <f>IF(B187=1,"",IF(AND(T187=1,TrackingWorksheet!$G192+14&lt;=WeeklySummary!$C$7),1,0))</f>
        <v/>
      </c>
      <c r="BL187" s="4">
        <f t="shared" si="51"/>
        <v>0</v>
      </c>
    </row>
    <row r="188" spans="2:64" x14ac:dyDescent="0.25">
      <c r="B188" s="27">
        <f>IF(AND(ISBLANK(TrackingWorksheet!B193),ISBLANK(TrackingWorksheet!C193),ISBLANK(TrackingWorksheet!G193),ISBLANK(TrackingWorksheet!H193),
ISBLANK(TrackingWorksheet!I193),ISBLANK(TrackingWorksheet!J193),ISBLANK(TrackingWorksheet!M193),
ISBLANK(TrackingWorksheet!N195)),1,0)</f>
        <v>1</v>
      </c>
      <c r="C188" s="12" t="str">
        <f>IF(B188=1,"",TrackingWorksheet!F193)</f>
        <v/>
      </c>
      <c r="D188" s="20" t="str">
        <f>IF(B188=1,"",IF(AND(TrackingWorksheet!B193&lt;&gt;"",TrackingWorksheet!B193&lt;=WeeklySummary!$C$7,OR(TrackingWorksheet!C193="",TrackingWorksheet!C193&gt;=WeeklySummary!$C$6)),1,0))</f>
        <v/>
      </c>
      <c r="E188" s="10" t="str">
        <f>IF(B188=1,"",IF(AND(TrackingWorksheet!G193 &lt;&gt;"",TrackingWorksheet!G193&lt;=WeeklySummary!$C$7, TrackingWorksheet!H193=Lists!$D$4), "Y", "N"))</f>
        <v/>
      </c>
      <c r="F188" s="10" t="str">
        <f>IF(B188=1,"",IF(AND(TrackingWorksheet!I193 &lt;&gt;"", TrackingWorksheet!I193&lt;=WeeklySummary!$C$7, TrackingWorksheet!J193=Lists!$D$4), "Y", "N"))</f>
        <v/>
      </c>
      <c r="G188" s="10" t="str">
        <f>IF(B188=1,"",IF(AND(TrackingWorksheet!G193 &lt;&gt;"",TrackingWorksheet!G193&lt;=WeeklySummary!$C$7, TrackingWorksheet!H193=Lists!$D$5), "Y", "N"))</f>
        <v/>
      </c>
      <c r="H188" s="10" t="str">
        <f>IF(B188=1,"",IF(AND(TrackingWorksheet!I193 &lt;&gt;"", TrackingWorksheet!I193&lt;=WeeklySummary!$C$7, TrackingWorksheet!J193=Lists!$D$5), "Y", "N"))</f>
        <v/>
      </c>
      <c r="I188" s="20" t="str">
        <f>IF(B188=1,"",IF(AND(TrackingWorksheet!G193 &lt;&gt;"", TrackingWorksheet!G193&lt;=WeeklySummary!$C$7, TrackingWorksheet!H193=Lists!$D$6), 1, 0))</f>
        <v/>
      </c>
      <c r="J188" s="20" t="str">
        <f t="shared" si="43"/>
        <v/>
      </c>
      <c r="K188" s="10" t="str">
        <f>IF(B188=1,"",IF(AND(TrackingWorksheet!I193&lt;=WeeklySummary!$C$7,TrackingWorksheet!K193="YES"),0,IF(AND(AND(OR(E188="Y",F188="Y"),E188&lt;&gt;F188),G188&lt;&gt;"Y", H188&lt;&gt;"Y"), 1, 0)))</f>
        <v/>
      </c>
      <c r="L188" s="20" t="str">
        <f t="shared" si="44"/>
        <v/>
      </c>
      <c r="M188" s="10" t="str">
        <f t="shared" si="45"/>
        <v/>
      </c>
      <c r="N188" s="20" t="str">
        <f t="shared" si="46"/>
        <v/>
      </c>
      <c r="O188" s="10" t="str">
        <f>IF(B188=1,"",IF(AND(TrackingWorksheet!I193&lt;=WeeklySummary!$C$7,TrackingWorksheet!K193="YES"),0,IF(AND(AND(OR(G188="Y",H188="Y"),G188&lt;&gt;H188),E188&lt;&gt;"Y", F188&lt;&gt;"Y"), 1, 0)))</f>
        <v/>
      </c>
      <c r="P188" s="20" t="str">
        <f t="shared" si="47"/>
        <v/>
      </c>
      <c r="Q188" s="10" t="str">
        <f t="shared" si="48"/>
        <v/>
      </c>
      <c r="R188" s="10" t="str">
        <f t="shared" si="49"/>
        <v/>
      </c>
      <c r="S188" s="10" t="str">
        <f>IF(B188=1,"",IF(AND(OR(AND(TrackingWorksheet!H193=Lists!$D$7,TrackingWorksheet!H193=TrackingWorksheet!J193),TrackingWorksheet!H193&lt;&gt;TrackingWorksheet!J193),TrackingWorksheet!K193="YES",TrackingWorksheet!H193&lt;&gt;Lists!$D$6,TrackingWorksheet!G193&lt;=WeeklySummary!$C$7,TrackingWorksheet!I193&lt;=WeeklySummary!$C$7),1,0))</f>
        <v/>
      </c>
      <c r="T188" s="10" t="str">
        <f t="shared" si="50"/>
        <v/>
      </c>
      <c r="U188" s="10" t="str">
        <f>IF($B188=1,"",IF(TrackingWorksheet!$K193="YES",1, 0)*D188)</f>
        <v/>
      </c>
      <c r="V188" s="20">
        <f t="shared" si="39"/>
        <v>0</v>
      </c>
      <c r="W188" s="20">
        <f t="shared" si="40"/>
        <v>0</v>
      </c>
      <c r="X188" s="10" t="str">
        <f>IF($B188=1,"",IF(AND(TrackingWorksheet!$L193&lt;&gt;"", TrackingWorksheet!$L193&gt;=WeeklySummary!$C$6,TrackingWorksheet!$L193&lt;=WeeklySummary!$C$7,OR(TrackingWorksheet!$H193=Lists!$D$4,TrackingWorksheet!$J193=Lists!$D$4)), 1, 0))</f>
        <v/>
      </c>
      <c r="Y188" s="10" t="str">
        <f>IF($B188=1,"",IF(AND(TrackingWorksheet!$L193&lt;&gt;"", TrackingWorksheet!$L193&gt;=WeeklySummary!$C$6,TrackingWorksheet!$L193&lt;=WeeklySummary!$C$7,OR(TrackingWorksheet!$H193=Lists!$D$5,TrackingWorksheet!$J193=Lists!$D$5)), 1, 0))</f>
        <v/>
      </c>
      <c r="Z188" s="10" t="str">
        <f>IF($B188=1,"",IF(AND(TrackingWorksheet!$L193&lt;&gt;"", TrackingWorksheet!$L193&gt;=WeeklySummary!$C$6,TrackingWorksheet!$L193&lt;=WeeklySummary!$C$7,OR(TrackingWorksheet!$H193=Lists!$D$6,TrackingWorksheet!$J193=Lists!$D$6)), 1, 0))</f>
        <v/>
      </c>
      <c r="AA188" s="19" t="str">
        <f>IF(B188=1,"",IF(AND(TrackingWorksheet!M193&lt;&gt;"",TrackingWorksheet!M193&lt;=WeeklySummary!$C$7),1,0)*D188)</f>
        <v/>
      </c>
      <c r="AB188" s="19" t="str">
        <f>IF(B188=1,"",IF(AND(TrackingWorksheet!N193&lt;&gt;"",TrackingWorksheet!N193&lt;=WeeklySummary!$C$7),1,0)*D188)</f>
        <v/>
      </c>
      <c r="AC188" s="19" t="str">
        <f>IF(B188=1,"",TrackingWorksheet!T193)</f>
        <v/>
      </c>
      <c r="AD188" s="19" t="str">
        <f>IF(B188=1,"",IF(D188*AND(TrackingWorksheet!S193&gt;=Calculations!$BD$3,TrackingWorksheet!U193="",TrackingWorksheet!K193="YES"),1,0))</f>
        <v/>
      </c>
      <c r="AE188" s="19" t="str">
        <f>IF($B188=1,"",IF(AND(TrackingWorksheet!$S193&gt;$BE$3,TrackingWorksheet!$T193=Lists!$P$4),1, 0)*D188)</f>
        <v/>
      </c>
      <c r="AF188" s="19" t="str">
        <f>IF($B188=1,"",IF(AND(TrackingWorksheet!$U193&gt;$BE$3,TrackingWorksheet!$V193=Lists!$P$4),1, 0)*D188)</f>
        <v/>
      </c>
      <c r="AG188" s="19" t="str">
        <f>IF($B188=1,"",IF(AND(TrackingWorksheet!$W193&gt;$BE$3,TrackingWorksheet!$X193=Lists!$P$4),1, 0)*D188)</f>
        <v/>
      </c>
      <c r="AH188" s="19" t="str">
        <f>IF($B188=1,"",IF(AND(TrackingWorksheet!$Y193&gt;$BE$3,TrackingWorksheet!$Z193=Lists!$P$4),1, 0)*D188)</f>
        <v/>
      </c>
      <c r="AI188" s="19" t="str">
        <f>IF($B188=1,"",IF(AND(TrackingWorksheet!$AA193&gt;$BE$3,TrackingWorksheet!$AB193=Lists!$P$4),1, 0)*D188)</f>
        <v/>
      </c>
      <c r="AJ188" s="19" t="str">
        <f>IF($B188=1,"",IF(AND(TrackingWorksheet!$S193&gt;$BE$3,TrackingWorksheet!$T193=Lists!$P$5),1, 0)*D188)</f>
        <v/>
      </c>
      <c r="AK188" s="19" t="str">
        <f>IF($B188=1,"",IF(AND(TrackingWorksheet!$U193&gt;$BE$3,TrackingWorksheet!$V193=Lists!$P$5),1, 0)*D188)</f>
        <v/>
      </c>
      <c r="AL188" s="19" t="str">
        <f>IF($B188=1,"",IF(AND(TrackingWorksheet!$W193&gt;$BE$3,TrackingWorksheet!$X193=Lists!$P$5),1, 0)*D188)</f>
        <v/>
      </c>
      <c r="AM188" s="19" t="str">
        <f>IF($B188=1,"",IF(AND(TrackingWorksheet!$Y193&gt;$BE$3,TrackingWorksheet!$Z193=Lists!$P$5),1, 0)*D188)</f>
        <v/>
      </c>
      <c r="AN188" s="19" t="str">
        <f>IF($B188=1,"",IF(AND(TrackingWorksheet!$AA193&gt;$BE$3,TrackingWorksheet!$AB193=Lists!$P$5),1, 0)*D188)</f>
        <v/>
      </c>
      <c r="AO188" s="19" t="str">
        <f>IF($B188=1,"",IF(AND(TrackingWorksheet!$S193&gt;$BE$3,TrackingWorksheet!$T193=Lists!$P$6),1, 0)*D188)</f>
        <v/>
      </c>
      <c r="AP188" s="19" t="str">
        <f>IF($B188=1,"",IF(AND(TrackingWorksheet!$U193&gt;$BE$3,TrackingWorksheet!$V193=Lists!$P$6),1, 0)*D188)</f>
        <v/>
      </c>
      <c r="AQ188" s="19" t="str">
        <f>IF($B188=1,"",IF(AND(TrackingWorksheet!$W193&gt;$BE$3,TrackingWorksheet!$X193=Lists!$P$6),1, 0)*D188)</f>
        <v/>
      </c>
      <c r="AR188" s="19" t="str">
        <f>IF($B188=1,"",IF(AND(TrackingWorksheet!$Y193&gt;$BE$3,TrackingWorksheet!$Z193=Lists!$P$6),1, 0)*D188)</f>
        <v/>
      </c>
      <c r="AS188" s="19" t="str">
        <f>IF($B188=1,"",IF(AND(TrackingWorksheet!$AA193&gt;$BE$3,TrackingWorksheet!$AB193=Lists!$P$6),1, 0)*D188)</f>
        <v/>
      </c>
      <c r="AT188" s="19">
        <f t="shared" si="41"/>
        <v>0</v>
      </c>
      <c r="AU188" s="19" t="str">
        <f>IF(B188=1,"",IF(AND(TrackingWorksheet!K193="",TrackingWorksheet!M193="", TrackingWorksheet!N193="", TrackingWorksheet!S193="", TrackingWorksheet!V193="", TrackingWorksheet!W193="", TrackingWorksheet!Y193="", TrackingWorksheet!AA193="", V188=1),1,0)*D188)</f>
        <v/>
      </c>
      <c r="AV188" s="19" t="str">
        <f>IF(B188=1,"",IF(D188*AND(TrackingWorksheet!U193&gt;Calculations!$BE$3,TrackingWorksheet!K193="YES"),1,0))</f>
        <v/>
      </c>
      <c r="AW188" s="19" t="str">
        <f>IF(B188=1,"",IF(D188*AND(TrackingWorksheet!W193&gt;Calculations!$BE$3,TrackingWorksheet!K193="YES"),1,0))</f>
        <v/>
      </c>
      <c r="AX188" s="19">
        <f t="shared" si="42"/>
        <v>0</v>
      </c>
      <c r="AY188" s="19">
        <f t="shared" si="38"/>
        <v>0</v>
      </c>
      <c r="AZ188" s="27" t="str">
        <f>IF(B188=1,"",IF(TrackingWorksheet!Q193="","",TrackingWorksheet!Q193))</f>
        <v/>
      </c>
      <c r="BB188" s="4"/>
      <c r="BC188" s="4"/>
      <c r="BD188" s="4"/>
      <c r="BE188" s="4"/>
      <c r="BF188" s="4"/>
      <c r="BG188" s="4" t="str">
        <f>IF(B188=1,"",IF(AND(N188=1,TrackingWorksheet!$I193+14&lt;=WeeklySummary!$C$7),1,0))</f>
        <v/>
      </c>
      <c r="BH188" s="4" t="str">
        <f>IF(B188=1,"",IF(AND(R188=1,TrackingWorksheet!$I193+14&lt;=WeeklySummary!$C$7),1,0))</f>
        <v/>
      </c>
      <c r="BI188" s="4" t="str">
        <f>IF(B188=1,"",IF(AND(J188=1,TrackingWorksheet!$G193+14&lt;=WeeklySummary!$C$7),1,0))</f>
        <v/>
      </c>
      <c r="BJ188" s="4" t="str">
        <f>IF(B188=1,"",IF(AND(T188=1,TrackingWorksheet!$I193+14&lt;=WeeklySummary!$C$7),1,0))</f>
        <v/>
      </c>
      <c r="BK188" s="4" t="str">
        <f>IF(B188=1,"",IF(AND(T188=1,TrackingWorksheet!$G193+14&lt;=WeeklySummary!$C$7),1,0))</f>
        <v/>
      </c>
      <c r="BL188" s="4">
        <f t="shared" si="51"/>
        <v>0</v>
      </c>
    </row>
    <row r="189" spans="2:64" x14ac:dyDescent="0.25">
      <c r="B189" s="27">
        <f>IF(AND(ISBLANK(TrackingWorksheet!B194),ISBLANK(TrackingWorksheet!C194),ISBLANK(TrackingWorksheet!G194),ISBLANK(TrackingWorksheet!H194),
ISBLANK(TrackingWorksheet!I194),ISBLANK(TrackingWorksheet!J194),ISBLANK(TrackingWorksheet!M194),
ISBLANK(TrackingWorksheet!N196)),1,0)</f>
        <v>1</v>
      </c>
      <c r="C189" s="12" t="str">
        <f>IF(B189=1,"",TrackingWorksheet!F194)</f>
        <v/>
      </c>
      <c r="D189" s="20" t="str">
        <f>IF(B189=1,"",IF(AND(TrackingWorksheet!B194&lt;&gt;"",TrackingWorksheet!B194&lt;=WeeklySummary!$C$7,OR(TrackingWorksheet!C194="",TrackingWorksheet!C194&gt;=WeeklySummary!$C$6)),1,0))</f>
        <v/>
      </c>
      <c r="E189" s="10" t="str">
        <f>IF(B189=1,"",IF(AND(TrackingWorksheet!G194 &lt;&gt;"",TrackingWorksheet!G194&lt;=WeeklySummary!$C$7, TrackingWorksheet!H194=Lists!$D$4), "Y", "N"))</f>
        <v/>
      </c>
      <c r="F189" s="10" t="str">
        <f>IF(B189=1,"",IF(AND(TrackingWorksheet!I194 &lt;&gt;"", TrackingWorksheet!I194&lt;=WeeklySummary!$C$7, TrackingWorksheet!J194=Lists!$D$4), "Y", "N"))</f>
        <v/>
      </c>
      <c r="G189" s="10" t="str">
        <f>IF(B189=1,"",IF(AND(TrackingWorksheet!G194 &lt;&gt;"",TrackingWorksheet!G194&lt;=WeeklySummary!$C$7, TrackingWorksheet!H194=Lists!$D$5), "Y", "N"))</f>
        <v/>
      </c>
      <c r="H189" s="10" t="str">
        <f>IF(B189=1,"",IF(AND(TrackingWorksheet!I194 &lt;&gt;"", TrackingWorksheet!I194&lt;=WeeklySummary!$C$7, TrackingWorksheet!J194=Lists!$D$5), "Y", "N"))</f>
        <v/>
      </c>
      <c r="I189" s="20" t="str">
        <f>IF(B189=1,"",IF(AND(TrackingWorksheet!G194 &lt;&gt;"", TrackingWorksheet!G194&lt;=WeeklySummary!$C$7, TrackingWorksheet!H194=Lists!$D$6), 1, 0))</f>
        <v/>
      </c>
      <c r="J189" s="20" t="str">
        <f t="shared" si="43"/>
        <v/>
      </c>
      <c r="K189" s="10" t="str">
        <f>IF(B189=1,"",IF(AND(TrackingWorksheet!I194&lt;=WeeklySummary!$C$7,TrackingWorksheet!K194="YES"),0,IF(AND(AND(OR(E189="Y",F189="Y"),E189&lt;&gt;F189),G189&lt;&gt;"Y", H189&lt;&gt;"Y"), 1, 0)))</f>
        <v/>
      </c>
      <c r="L189" s="20" t="str">
        <f t="shared" si="44"/>
        <v/>
      </c>
      <c r="M189" s="10" t="str">
        <f t="shared" si="45"/>
        <v/>
      </c>
      <c r="N189" s="20" t="str">
        <f t="shared" si="46"/>
        <v/>
      </c>
      <c r="O189" s="10" t="str">
        <f>IF(B189=1,"",IF(AND(TrackingWorksheet!I194&lt;=WeeklySummary!$C$7,TrackingWorksheet!K194="YES"),0,IF(AND(AND(OR(G189="Y",H189="Y"),G189&lt;&gt;H189),E189&lt;&gt;"Y", F189&lt;&gt;"Y"), 1, 0)))</f>
        <v/>
      </c>
      <c r="P189" s="20" t="str">
        <f t="shared" si="47"/>
        <v/>
      </c>
      <c r="Q189" s="10" t="str">
        <f t="shared" si="48"/>
        <v/>
      </c>
      <c r="R189" s="10" t="str">
        <f t="shared" si="49"/>
        <v/>
      </c>
      <c r="S189" s="10" t="str">
        <f>IF(B189=1,"",IF(AND(OR(AND(TrackingWorksheet!H194=Lists!$D$7,TrackingWorksheet!H194=TrackingWorksheet!J194),TrackingWorksheet!H194&lt;&gt;TrackingWorksheet!J194),TrackingWorksheet!K194="YES",TrackingWorksheet!H194&lt;&gt;Lists!$D$6,TrackingWorksheet!G194&lt;=WeeklySummary!$C$7,TrackingWorksheet!I194&lt;=WeeklySummary!$C$7),1,0))</f>
        <v/>
      </c>
      <c r="T189" s="10" t="str">
        <f t="shared" si="50"/>
        <v/>
      </c>
      <c r="U189" s="10" t="str">
        <f>IF($B189=1,"",IF(TrackingWorksheet!$K194="YES",1, 0)*D189)</f>
        <v/>
      </c>
      <c r="V189" s="20">
        <f t="shared" si="39"/>
        <v>0</v>
      </c>
      <c r="W189" s="20">
        <f t="shared" si="40"/>
        <v>0</v>
      </c>
      <c r="X189" s="10" t="str">
        <f>IF($B189=1,"",IF(AND(TrackingWorksheet!$L194&lt;&gt;"", TrackingWorksheet!$L194&gt;=WeeklySummary!$C$6,TrackingWorksheet!$L194&lt;=WeeklySummary!$C$7,OR(TrackingWorksheet!$H194=Lists!$D$4,TrackingWorksheet!$J194=Lists!$D$4)), 1, 0))</f>
        <v/>
      </c>
      <c r="Y189" s="10" t="str">
        <f>IF($B189=1,"",IF(AND(TrackingWorksheet!$L194&lt;&gt;"", TrackingWorksheet!$L194&gt;=WeeklySummary!$C$6,TrackingWorksheet!$L194&lt;=WeeklySummary!$C$7,OR(TrackingWorksheet!$H194=Lists!$D$5,TrackingWorksheet!$J194=Lists!$D$5)), 1, 0))</f>
        <v/>
      </c>
      <c r="Z189" s="10" t="str">
        <f>IF($B189=1,"",IF(AND(TrackingWorksheet!$L194&lt;&gt;"", TrackingWorksheet!$L194&gt;=WeeklySummary!$C$6,TrackingWorksheet!$L194&lt;=WeeklySummary!$C$7,OR(TrackingWorksheet!$H194=Lists!$D$6,TrackingWorksheet!$J194=Lists!$D$6)), 1, 0))</f>
        <v/>
      </c>
      <c r="AA189" s="19" t="str">
        <f>IF(B189=1,"",IF(AND(TrackingWorksheet!M194&lt;&gt;"",TrackingWorksheet!M194&lt;=WeeklySummary!$C$7),1,0)*D189)</f>
        <v/>
      </c>
      <c r="AB189" s="19" t="str">
        <f>IF(B189=1,"",IF(AND(TrackingWorksheet!N194&lt;&gt;"",TrackingWorksheet!N194&lt;=WeeklySummary!$C$7),1,0)*D189)</f>
        <v/>
      </c>
      <c r="AC189" s="19" t="str">
        <f>IF(B189=1,"",TrackingWorksheet!T194)</f>
        <v/>
      </c>
      <c r="AD189" s="19" t="str">
        <f>IF(B189=1,"",IF(D189*AND(TrackingWorksheet!S194&gt;=Calculations!$BD$3,TrackingWorksheet!U194="",TrackingWorksheet!K194="YES"),1,0))</f>
        <v/>
      </c>
      <c r="AE189" s="19" t="str">
        <f>IF($B189=1,"",IF(AND(TrackingWorksheet!$S194&gt;$BE$3,TrackingWorksheet!$T194=Lists!$P$4),1, 0)*D189)</f>
        <v/>
      </c>
      <c r="AF189" s="19" t="str">
        <f>IF($B189=1,"",IF(AND(TrackingWorksheet!$U194&gt;$BE$3,TrackingWorksheet!$V194=Lists!$P$4),1, 0)*D189)</f>
        <v/>
      </c>
      <c r="AG189" s="19" t="str">
        <f>IF($B189=1,"",IF(AND(TrackingWorksheet!$W194&gt;$BE$3,TrackingWorksheet!$X194=Lists!$P$4),1, 0)*D189)</f>
        <v/>
      </c>
      <c r="AH189" s="19" t="str">
        <f>IF($B189=1,"",IF(AND(TrackingWorksheet!$Y194&gt;$BE$3,TrackingWorksheet!$Z194=Lists!$P$4),1, 0)*D189)</f>
        <v/>
      </c>
      <c r="AI189" s="19" t="str">
        <f>IF($B189=1,"",IF(AND(TrackingWorksheet!$AA194&gt;$BE$3,TrackingWorksheet!$AB194=Lists!$P$4),1, 0)*D189)</f>
        <v/>
      </c>
      <c r="AJ189" s="19" t="str">
        <f>IF($B189=1,"",IF(AND(TrackingWorksheet!$S194&gt;$BE$3,TrackingWorksheet!$T194=Lists!$P$5),1, 0)*D189)</f>
        <v/>
      </c>
      <c r="AK189" s="19" t="str">
        <f>IF($B189=1,"",IF(AND(TrackingWorksheet!$U194&gt;$BE$3,TrackingWorksheet!$V194=Lists!$P$5),1, 0)*D189)</f>
        <v/>
      </c>
      <c r="AL189" s="19" t="str">
        <f>IF($B189=1,"",IF(AND(TrackingWorksheet!$W194&gt;$BE$3,TrackingWorksheet!$X194=Lists!$P$5),1, 0)*D189)</f>
        <v/>
      </c>
      <c r="AM189" s="19" t="str">
        <f>IF($B189=1,"",IF(AND(TrackingWorksheet!$Y194&gt;$BE$3,TrackingWorksheet!$Z194=Lists!$P$5),1, 0)*D189)</f>
        <v/>
      </c>
      <c r="AN189" s="19" t="str">
        <f>IF($B189=1,"",IF(AND(TrackingWorksheet!$AA194&gt;$BE$3,TrackingWorksheet!$AB194=Lists!$P$5),1, 0)*D189)</f>
        <v/>
      </c>
      <c r="AO189" s="19" t="str">
        <f>IF($B189=1,"",IF(AND(TrackingWorksheet!$S194&gt;$BE$3,TrackingWorksheet!$T194=Lists!$P$6),1, 0)*D189)</f>
        <v/>
      </c>
      <c r="AP189" s="19" t="str">
        <f>IF($B189=1,"",IF(AND(TrackingWorksheet!$U194&gt;$BE$3,TrackingWorksheet!$V194=Lists!$P$6),1, 0)*D189)</f>
        <v/>
      </c>
      <c r="AQ189" s="19" t="str">
        <f>IF($B189=1,"",IF(AND(TrackingWorksheet!$W194&gt;$BE$3,TrackingWorksheet!$X194=Lists!$P$6),1, 0)*D189)</f>
        <v/>
      </c>
      <c r="AR189" s="19" t="str">
        <f>IF($B189=1,"",IF(AND(TrackingWorksheet!$Y194&gt;$BE$3,TrackingWorksheet!$Z194=Lists!$P$6),1, 0)*D189)</f>
        <v/>
      </c>
      <c r="AS189" s="19" t="str">
        <f>IF($B189=1,"",IF(AND(TrackingWorksheet!$AA194&gt;$BE$3,TrackingWorksheet!$AB194=Lists!$P$6),1, 0)*D189)</f>
        <v/>
      </c>
      <c r="AT189" s="19">
        <f t="shared" si="41"/>
        <v>0</v>
      </c>
      <c r="AU189" s="19" t="str">
        <f>IF(B189=1,"",IF(AND(TrackingWorksheet!K194="",TrackingWorksheet!M194="", TrackingWorksheet!N194="", TrackingWorksheet!S194="", TrackingWorksheet!V194="", TrackingWorksheet!W194="", TrackingWorksheet!Y194="", TrackingWorksheet!AA194="", V189=1),1,0)*D189)</f>
        <v/>
      </c>
      <c r="AV189" s="19" t="str">
        <f>IF(B189=1,"",IF(D189*AND(TrackingWorksheet!U194&gt;Calculations!$BE$3,TrackingWorksheet!K194="YES"),1,0))</f>
        <v/>
      </c>
      <c r="AW189" s="19" t="str">
        <f>IF(B189=1,"",IF(D189*AND(TrackingWorksheet!W194&gt;Calculations!$BE$3,TrackingWorksheet!K194="YES"),1,0))</f>
        <v/>
      </c>
      <c r="AX189" s="19">
        <f t="shared" si="42"/>
        <v>0</v>
      </c>
      <c r="AY189" s="19">
        <f t="shared" si="38"/>
        <v>0</v>
      </c>
      <c r="AZ189" s="27" t="str">
        <f>IF(B189=1,"",IF(TrackingWorksheet!Q194="","",TrackingWorksheet!Q194))</f>
        <v/>
      </c>
      <c r="BB189" s="4"/>
      <c r="BC189" s="4"/>
      <c r="BD189" s="4"/>
      <c r="BE189" s="4"/>
      <c r="BF189" s="4"/>
      <c r="BG189" s="4" t="str">
        <f>IF(B189=1,"",IF(AND(N189=1,TrackingWorksheet!$I194+14&lt;=WeeklySummary!$C$7),1,0))</f>
        <v/>
      </c>
      <c r="BH189" s="4" t="str">
        <f>IF(B189=1,"",IF(AND(R189=1,TrackingWorksheet!$I194+14&lt;=WeeklySummary!$C$7),1,0))</f>
        <v/>
      </c>
      <c r="BI189" s="4" t="str">
        <f>IF(B189=1,"",IF(AND(J189=1,TrackingWorksheet!$G194+14&lt;=WeeklySummary!$C$7),1,0))</f>
        <v/>
      </c>
      <c r="BJ189" s="4" t="str">
        <f>IF(B189=1,"",IF(AND(T189=1,TrackingWorksheet!$I194+14&lt;=WeeklySummary!$C$7),1,0))</f>
        <v/>
      </c>
      <c r="BK189" s="4" t="str">
        <f>IF(B189=1,"",IF(AND(T189=1,TrackingWorksheet!$G194+14&lt;=WeeklySummary!$C$7),1,0))</f>
        <v/>
      </c>
      <c r="BL189" s="4">
        <f t="shared" si="51"/>
        <v>0</v>
      </c>
    </row>
    <row r="190" spans="2:64" x14ac:dyDescent="0.25">
      <c r="B190" s="27">
        <f>IF(AND(ISBLANK(TrackingWorksheet!B195),ISBLANK(TrackingWorksheet!C195),ISBLANK(TrackingWorksheet!G195),ISBLANK(TrackingWorksheet!H195),
ISBLANK(TrackingWorksheet!I195),ISBLANK(TrackingWorksheet!J195),ISBLANK(TrackingWorksheet!M195),
ISBLANK(TrackingWorksheet!N197)),1,0)</f>
        <v>1</v>
      </c>
      <c r="C190" s="12" t="str">
        <f>IF(B190=1,"",TrackingWorksheet!F195)</f>
        <v/>
      </c>
      <c r="D190" s="20" t="str">
        <f>IF(B190=1,"",IF(AND(TrackingWorksheet!B195&lt;&gt;"",TrackingWorksheet!B195&lt;=WeeklySummary!$C$7,OR(TrackingWorksheet!C195="",TrackingWorksheet!C195&gt;=WeeklySummary!$C$6)),1,0))</f>
        <v/>
      </c>
      <c r="E190" s="10" t="str">
        <f>IF(B190=1,"",IF(AND(TrackingWorksheet!G195 &lt;&gt;"",TrackingWorksheet!G195&lt;=WeeklySummary!$C$7, TrackingWorksheet!H195=Lists!$D$4), "Y", "N"))</f>
        <v/>
      </c>
      <c r="F190" s="10" t="str">
        <f>IF(B190=1,"",IF(AND(TrackingWorksheet!I195 &lt;&gt;"", TrackingWorksheet!I195&lt;=WeeklySummary!$C$7, TrackingWorksheet!J195=Lists!$D$4), "Y", "N"))</f>
        <v/>
      </c>
      <c r="G190" s="10" t="str">
        <f>IF(B190=1,"",IF(AND(TrackingWorksheet!G195 &lt;&gt;"",TrackingWorksheet!G195&lt;=WeeklySummary!$C$7, TrackingWorksheet!H195=Lists!$D$5), "Y", "N"))</f>
        <v/>
      </c>
      <c r="H190" s="10" t="str">
        <f>IF(B190=1,"",IF(AND(TrackingWorksheet!I195 &lt;&gt;"", TrackingWorksheet!I195&lt;=WeeklySummary!$C$7, TrackingWorksheet!J195=Lists!$D$5), "Y", "N"))</f>
        <v/>
      </c>
      <c r="I190" s="20" t="str">
        <f>IF(B190=1,"",IF(AND(TrackingWorksheet!G195 &lt;&gt;"", TrackingWorksheet!G195&lt;=WeeklySummary!$C$7, TrackingWorksheet!H195=Lists!$D$6), 1, 0))</f>
        <v/>
      </c>
      <c r="J190" s="20" t="str">
        <f t="shared" si="43"/>
        <v/>
      </c>
      <c r="K190" s="10" t="str">
        <f>IF(B190=1,"",IF(AND(TrackingWorksheet!I195&lt;=WeeklySummary!$C$7,TrackingWorksheet!K195="YES"),0,IF(AND(AND(OR(E190="Y",F190="Y"),E190&lt;&gt;F190),G190&lt;&gt;"Y", H190&lt;&gt;"Y"), 1, 0)))</f>
        <v/>
      </c>
      <c r="L190" s="20" t="str">
        <f t="shared" si="44"/>
        <v/>
      </c>
      <c r="M190" s="10" t="str">
        <f t="shared" si="45"/>
        <v/>
      </c>
      <c r="N190" s="20" t="str">
        <f t="shared" si="46"/>
        <v/>
      </c>
      <c r="O190" s="10" t="str">
        <f>IF(B190=1,"",IF(AND(TrackingWorksheet!I195&lt;=WeeklySummary!$C$7,TrackingWorksheet!K195="YES"),0,IF(AND(AND(OR(G190="Y",H190="Y"),G190&lt;&gt;H190),E190&lt;&gt;"Y", F190&lt;&gt;"Y"), 1, 0)))</f>
        <v/>
      </c>
      <c r="P190" s="20" t="str">
        <f t="shared" si="47"/>
        <v/>
      </c>
      <c r="Q190" s="10" t="str">
        <f t="shared" si="48"/>
        <v/>
      </c>
      <c r="R190" s="10" t="str">
        <f t="shared" si="49"/>
        <v/>
      </c>
      <c r="S190" s="10" t="str">
        <f>IF(B190=1,"",IF(AND(OR(AND(TrackingWorksheet!H195=Lists!$D$7,TrackingWorksheet!H195=TrackingWorksheet!J195),TrackingWorksheet!H195&lt;&gt;TrackingWorksheet!J195),TrackingWorksheet!K195="YES",TrackingWorksheet!H195&lt;&gt;Lists!$D$6,TrackingWorksheet!G195&lt;=WeeklySummary!$C$7,TrackingWorksheet!I195&lt;=WeeklySummary!$C$7),1,0))</f>
        <v/>
      </c>
      <c r="T190" s="10" t="str">
        <f t="shared" si="50"/>
        <v/>
      </c>
      <c r="U190" s="10" t="str">
        <f>IF($B190=1,"",IF(TrackingWorksheet!$K195="YES",1, 0)*D190)</f>
        <v/>
      </c>
      <c r="V190" s="20">
        <f t="shared" si="39"/>
        <v>0</v>
      </c>
      <c r="W190" s="20">
        <f t="shared" si="40"/>
        <v>0</v>
      </c>
      <c r="X190" s="10" t="str">
        <f>IF($B190=1,"",IF(AND(TrackingWorksheet!$L195&lt;&gt;"", TrackingWorksheet!$L195&gt;=WeeklySummary!$C$6,TrackingWorksheet!$L195&lt;=WeeklySummary!$C$7,OR(TrackingWorksheet!$H195=Lists!$D$4,TrackingWorksheet!$J195=Lists!$D$4)), 1, 0))</f>
        <v/>
      </c>
      <c r="Y190" s="10" t="str">
        <f>IF($B190=1,"",IF(AND(TrackingWorksheet!$L195&lt;&gt;"", TrackingWorksheet!$L195&gt;=WeeklySummary!$C$6,TrackingWorksheet!$L195&lt;=WeeklySummary!$C$7,OR(TrackingWorksheet!$H195=Lists!$D$5,TrackingWorksheet!$J195=Lists!$D$5)), 1, 0))</f>
        <v/>
      </c>
      <c r="Z190" s="10" t="str">
        <f>IF($B190=1,"",IF(AND(TrackingWorksheet!$L195&lt;&gt;"", TrackingWorksheet!$L195&gt;=WeeklySummary!$C$6,TrackingWorksheet!$L195&lt;=WeeklySummary!$C$7,OR(TrackingWorksheet!$H195=Lists!$D$6,TrackingWorksheet!$J195=Lists!$D$6)), 1, 0))</f>
        <v/>
      </c>
      <c r="AA190" s="19" t="str">
        <f>IF(B190=1,"",IF(AND(TrackingWorksheet!M195&lt;&gt;"",TrackingWorksheet!M195&lt;=WeeklySummary!$C$7),1,0)*D190)</f>
        <v/>
      </c>
      <c r="AB190" s="19" t="str">
        <f>IF(B190=1,"",IF(AND(TrackingWorksheet!N195&lt;&gt;"",TrackingWorksheet!N195&lt;=WeeklySummary!$C$7),1,0)*D190)</f>
        <v/>
      </c>
      <c r="AC190" s="19" t="str">
        <f>IF(B190=1,"",TrackingWorksheet!T195)</f>
        <v/>
      </c>
      <c r="AD190" s="19" t="str">
        <f>IF(B190=1,"",IF(D190*AND(TrackingWorksheet!S195&gt;=Calculations!$BD$3,TrackingWorksheet!U195="",TrackingWorksheet!K195="YES"),1,0))</f>
        <v/>
      </c>
      <c r="AE190" s="19" t="str">
        <f>IF($B190=1,"",IF(AND(TrackingWorksheet!$S195&gt;$BE$3,TrackingWorksheet!$T195=Lists!$P$4),1, 0)*D190)</f>
        <v/>
      </c>
      <c r="AF190" s="19" t="str">
        <f>IF($B190=1,"",IF(AND(TrackingWorksheet!$U195&gt;$BE$3,TrackingWorksheet!$V195=Lists!$P$4),1, 0)*D190)</f>
        <v/>
      </c>
      <c r="AG190" s="19" t="str">
        <f>IF($B190=1,"",IF(AND(TrackingWorksheet!$W195&gt;$BE$3,TrackingWorksheet!$X195=Lists!$P$4),1, 0)*D190)</f>
        <v/>
      </c>
      <c r="AH190" s="19" t="str">
        <f>IF($B190=1,"",IF(AND(TrackingWorksheet!$Y195&gt;$BE$3,TrackingWorksheet!$Z195=Lists!$P$4),1, 0)*D190)</f>
        <v/>
      </c>
      <c r="AI190" s="19" t="str">
        <f>IF($B190=1,"",IF(AND(TrackingWorksheet!$AA195&gt;$BE$3,TrackingWorksheet!$AB195=Lists!$P$4),1, 0)*D190)</f>
        <v/>
      </c>
      <c r="AJ190" s="19" t="str">
        <f>IF($B190=1,"",IF(AND(TrackingWorksheet!$S195&gt;$BE$3,TrackingWorksheet!$T195=Lists!$P$5),1, 0)*D190)</f>
        <v/>
      </c>
      <c r="AK190" s="19" t="str">
        <f>IF($B190=1,"",IF(AND(TrackingWorksheet!$U195&gt;$BE$3,TrackingWorksheet!$V195=Lists!$P$5),1, 0)*D190)</f>
        <v/>
      </c>
      <c r="AL190" s="19" t="str">
        <f>IF($B190=1,"",IF(AND(TrackingWorksheet!$W195&gt;$BE$3,TrackingWorksheet!$X195=Lists!$P$5),1, 0)*D190)</f>
        <v/>
      </c>
      <c r="AM190" s="19" t="str">
        <f>IF($B190=1,"",IF(AND(TrackingWorksheet!$Y195&gt;$BE$3,TrackingWorksheet!$Z195=Lists!$P$5),1, 0)*D190)</f>
        <v/>
      </c>
      <c r="AN190" s="19" t="str">
        <f>IF($B190=1,"",IF(AND(TrackingWorksheet!$AA195&gt;$BE$3,TrackingWorksheet!$AB195=Lists!$P$5),1, 0)*D190)</f>
        <v/>
      </c>
      <c r="AO190" s="19" t="str">
        <f>IF($B190=1,"",IF(AND(TrackingWorksheet!$S195&gt;$BE$3,TrackingWorksheet!$T195=Lists!$P$6),1, 0)*D190)</f>
        <v/>
      </c>
      <c r="AP190" s="19" t="str">
        <f>IF($B190=1,"",IF(AND(TrackingWorksheet!$U195&gt;$BE$3,TrackingWorksheet!$V195=Lists!$P$6),1, 0)*D190)</f>
        <v/>
      </c>
      <c r="AQ190" s="19" t="str">
        <f>IF($B190=1,"",IF(AND(TrackingWorksheet!$W195&gt;$BE$3,TrackingWorksheet!$X195=Lists!$P$6),1, 0)*D190)</f>
        <v/>
      </c>
      <c r="AR190" s="19" t="str">
        <f>IF($B190=1,"",IF(AND(TrackingWorksheet!$Y195&gt;$BE$3,TrackingWorksheet!$Z195=Lists!$P$6),1, 0)*D190)</f>
        <v/>
      </c>
      <c r="AS190" s="19" t="str">
        <f>IF($B190=1,"",IF(AND(TrackingWorksheet!$AA195&gt;$BE$3,TrackingWorksheet!$AB195=Lists!$P$6),1, 0)*D190)</f>
        <v/>
      </c>
      <c r="AT190" s="19">
        <f t="shared" si="41"/>
        <v>0</v>
      </c>
      <c r="AU190" s="19" t="str">
        <f>IF(B190=1,"",IF(AND(TrackingWorksheet!K195="",TrackingWorksheet!M195="", TrackingWorksheet!N195="", TrackingWorksheet!S195="", TrackingWorksheet!V195="", TrackingWorksheet!W195="", TrackingWorksheet!Y195="", TrackingWorksheet!AA195="", V190=1),1,0)*D190)</f>
        <v/>
      </c>
      <c r="AV190" s="19" t="str">
        <f>IF(B190=1,"",IF(D190*AND(TrackingWorksheet!U195&gt;Calculations!$BE$3,TrackingWorksheet!K195="YES"),1,0))</f>
        <v/>
      </c>
      <c r="AW190" s="19" t="str">
        <f>IF(B190=1,"",IF(D190*AND(TrackingWorksheet!W195&gt;Calculations!$BE$3,TrackingWorksheet!K195="YES"),1,0))</f>
        <v/>
      </c>
      <c r="AX190" s="19">
        <f t="shared" si="42"/>
        <v>0</v>
      </c>
      <c r="AY190" s="19">
        <f t="shared" si="38"/>
        <v>0</v>
      </c>
      <c r="AZ190" s="27" t="str">
        <f>IF(B190=1,"",IF(TrackingWorksheet!Q195="","",TrackingWorksheet!Q195))</f>
        <v/>
      </c>
      <c r="BB190" s="4"/>
      <c r="BC190" s="4"/>
      <c r="BD190" s="4"/>
      <c r="BE190" s="4"/>
      <c r="BF190" s="4"/>
      <c r="BG190" s="4" t="str">
        <f>IF(B190=1,"",IF(AND(N190=1,TrackingWorksheet!$I195+14&lt;=WeeklySummary!$C$7),1,0))</f>
        <v/>
      </c>
      <c r="BH190" s="4" t="str">
        <f>IF(B190=1,"",IF(AND(R190=1,TrackingWorksheet!$I195+14&lt;=WeeklySummary!$C$7),1,0))</f>
        <v/>
      </c>
      <c r="BI190" s="4" t="str">
        <f>IF(B190=1,"",IF(AND(J190=1,TrackingWorksheet!$G195+14&lt;=WeeklySummary!$C$7),1,0))</f>
        <v/>
      </c>
      <c r="BJ190" s="4" t="str">
        <f>IF(B190=1,"",IF(AND(T190=1,TrackingWorksheet!$I195+14&lt;=WeeklySummary!$C$7),1,0))</f>
        <v/>
      </c>
      <c r="BK190" s="4" t="str">
        <f>IF(B190=1,"",IF(AND(T190=1,TrackingWorksheet!$G195+14&lt;=WeeklySummary!$C$7),1,0))</f>
        <v/>
      </c>
      <c r="BL190" s="4">
        <f t="shared" si="51"/>
        <v>0</v>
      </c>
    </row>
    <row r="191" spans="2:64" x14ac:dyDescent="0.25">
      <c r="B191" s="27">
        <f>IF(AND(ISBLANK(TrackingWorksheet!B196),ISBLANK(TrackingWorksheet!C196),ISBLANK(TrackingWorksheet!G196),ISBLANK(TrackingWorksheet!H196),
ISBLANK(TrackingWorksheet!I196),ISBLANK(TrackingWorksheet!J196),ISBLANK(TrackingWorksheet!M196),
ISBLANK(TrackingWorksheet!N198)),1,0)</f>
        <v>1</v>
      </c>
      <c r="C191" s="12" t="str">
        <f>IF(B191=1,"",TrackingWorksheet!F196)</f>
        <v/>
      </c>
      <c r="D191" s="20" t="str">
        <f>IF(B191=1,"",IF(AND(TrackingWorksheet!B196&lt;&gt;"",TrackingWorksheet!B196&lt;=WeeklySummary!$C$7,OR(TrackingWorksheet!C196="",TrackingWorksheet!C196&gt;=WeeklySummary!$C$6)),1,0))</f>
        <v/>
      </c>
      <c r="E191" s="10" t="str">
        <f>IF(B191=1,"",IF(AND(TrackingWorksheet!G196 &lt;&gt;"",TrackingWorksheet!G196&lt;=WeeklySummary!$C$7, TrackingWorksheet!H196=Lists!$D$4), "Y", "N"))</f>
        <v/>
      </c>
      <c r="F191" s="10" t="str">
        <f>IF(B191=1,"",IF(AND(TrackingWorksheet!I196 &lt;&gt;"", TrackingWorksheet!I196&lt;=WeeklySummary!$C$7, TrackingWorksheet!J196=Lists!$D$4), "Y", "N"))</f>
        <v/>
      </c>
      <c r="G191" s="10" t="str">
        <f>IF(B191=1,"",IF(AND(TrackingWorksheet!G196 &lt;&gt;"",TrackingWorksheet!G196&lt;=WeeklySummary!$C$7, TrackingWorksheet!H196=Lists!$D$5), "Y", "N"))</f>
        <v/>
      </c>
      <c r="H191" s="10" t="str">
        <f>IF(B191=1,"",IF(AND(TrackingWorksheet!I196 &lt;&gt;"", TrackingWorksheet!I196&lt;=WeeklySummary!$C$7, TrackingWorksheet!J196=Lists!$D$5), "Y", "N"))</f>
        <v/>
      </c>
      <c r="I191" s="20" t="str">
        <f>IF(B191=1,"",IF(AND(TrackingWorksheet!G196 &lt;&gt;"", TrackingWorksheet!G196&lt;=WeeklySummary!$C$7, TrackingWorksheet!H196=Lists!$D$6), 1, 0))</f>
        <v/>
      </c>
      <c r="J191" s="20" t="str">
        <f t="shared" si="43"/>
        <v/>
      </c>
      <c r="K191" s="10" t="str">
        <f>IF(B191=1,"",IF(AND(TrackingWorksheet!I196&lt;=WeeklySummary!$C$7,TrackingWorksheet!K196="YES"),0,IF(AND(AND(OR(E191="Y",F191="Y"),E191&lt;&gt;F191),G191&lt;&gt;"Y", H191&lt;&gt;"Y"), 1, 0)))</f>
        <v/>
      </c>
      <c r="L191" s="20" t="str">
        <f t="shared" si="44"/>
        <v/>
      </c>
      <c r="M191" s="10" t="str">
        <f t="shared" si="45"/>
        <v/>
      </c>
      <c r="N191" s="20" t="str">
        <f t="shared" si="46"/>
        <v/>
      </c>
      <c r="O191" s="10" t="str">
        <f>IF(B191=1,"",IF(AND(TrackingWorksheet!I196&lt;=WeeklySummary!$C$7,TrackingWorksheet!K196="YES"),0,IF(AND(AND(OR(G191="Y",H191="Y"),G191&lt;&gt;H191),E191&lt;&gt;"Y", F191&lt;&gt;"Y"), 1, 0)))</f>
        <v/>
      </c>
      <c r="P191" s="20" t="str">
        <f t="shared" si="47"/>
        <v/>
      </c>
      <c r="Q191" s="10" t="str">
        <f t="shared" si="48"/>
        <v/>
      </c>
      <c r="R191" s="10" t="str">
        <f t="shared" si="49"/>
        <v/>
      </c>
      <c r="S191" s="10" t="str">
        <f>IF(B191=1,"",IF(AND(OR(AND(TrackingWorksheet!H196=Lists!$D$7,TrackingWorksheet!H196=TrackingWorksheet!J196),TrackingWorksheet!H196&lt;&gt;TrackingWorksheet!J196),TrackingWorksheet!K196="YES",TrackingWorksheet!H196&lt;&gt;Lists!$D$6,TrackingWorksheet!G196&lt;=WeeklySummary!$C$7,TrackingWorksheet!I196&lt;=WeeklySummary!$C$7),1,0))</f>
        <v/>
      </c>
      <c r="T191" s="10" t="str">
        <f t="shared" si="50"/>
        <v/>
      </c>
      <c r="U191" s="10" t="str">
        <f>IF($B191=1,"",IF(TrackingWorksheet!$K196="YES",1, 0)*D191)</f>
        <v/>
      </c>
      <c r="V191" s="20">
        <f t="shared" si="39"/>
        <v>0</v>
      </c>
      <c r="W191" s="20">
        <f t="shared" si="40"/>
        <v>0</v>
      </c>
      <c r="X191" s="10" t="str">
        <f>IF($B191=1,"",IF(AND(TrackingWorksheet!$L196&lt;&gt;"", TrackingWorksheet!$L196&gt;=WeeklySummary!$C$6,TrackingWorksheet!$L196&lt;=WeeklySummary!$C$7,OR(TrackingWorksheet!$H196=Lists!$D$4,TrackingWorksheet!$J196=Lists!$D$4)), 1, 0))</f>
        <v/>
      </c>
      <c r="Y191" s="10" t="str">
        <f>IF($B191=1,"",IF(AND(TrackingWorksheet!$L196&lt;&gt;"", TrackingWorksheet!$L196&gt;=WeeklySummary!$C$6,TrackingWorksheet!$L196&lt;=WeeklySummary!$C$7,OR(TrackingWorksheet!$H196=Lists!$D$5,TrackingWorksheet!$J196=Lists!$D$5)), 1, 0))</f>
        <v/>
      </c>
      <c r="Z191" s="10" t="str">
        <f>IF($B191=1,"",IF(AND(TrackingWorksheet!$L196&lt;&gt;"", TrackingWorksheet!$L196&gt;=WeeklySummary!$C$6,TrackingWorksheet!$L196&lt;=WeeklySummary!$C$7,OR(TrackingWorksheet!$H196=Lists!$D$6,TrackingWorksheet!$J196=Lists!$D$6)), 1, 0))</f>
        <v/>
      </c>
      <c r="AA191" s="19" t="str">
        <f>IF(B191=1,"",IF(AND(TrackingWorksheet!M196&lt;&gt;"",TrackingWorksheet!M196&lt;=WeeklySummary!$C$7),1,0)*D191)</f>
        <v/>
      </c>
      <c r="AB191" s="19" t="str">
        <f>IF(B191=1,"",IF(AND(TrackingWorksheet!N196&lt;&gt;"",TrackingWorksheet!N196&lt;=WeeklySummary!$C$7),1,0)*D191)</f>
        <v/>
      </c>
      <c r="AC191" s="19" t="str">
        <f>IF(B191=1,"",TrackingWorksheet!T196)</f>
        <v/>
      </c>
      <c r="AD191" s="19" t="str">
        <f>IF(B191=1,"",IF(D191*AND(TrackingWorksheet!S196&gt;=Calculations!$BD$3,TrackingWorksheet!U196="",TrackingWorksheet!K196="YES"),1,0))</f>
        <v/>
      </c>
      <c r="AE191" s="19" t="str">
        <f>IF($B191=1,"",IF(AND(TrackingWorksheet!$S196&gt;$BE$3,TrackingWorksheet!$T196=Lists!$P$4),1, 0)*D191)</f>
        <v/>
      </c>
      <c r="AF191" s="19" t="str">
        <f>IF($B191=1,"",IF(AND(TrackingWorksheet!$U196&gt;$BE$3,TrackingWorksheet!$V196=Lists!$P$4),1, 0)*D191)</f>
        <v/>
      </c>
      <c r="AG191" s="19" t="str">
        <f>IF($B191=1,"",IF(AND(TrackingWorksheet!$W196&gt;$BE$3,TrackingWorksheet!$X196=Lists!$P$4),1, 0)*D191)</f>
        <v/>
      </c>
      <c r="AH191" s="19" t="str">
        <f>IF($B191=1,"",IF(AND(TrackingWorksheet!$Y196&gt;$BE$3,TrackingWorksheet!$Z196=Lists!$P$4),1, 0)*D191)</f>
        <v/>
      </c>
      <c r="AI191" s="19" t="str">
        <f>IF($B191=1,"",IF(AND(TrackingWorksheet!$AA196&gt;$BE$3,TrackingWorksheet!$AB196=Lists!$P$4),1, 0)*D191)</f>
        <v/>
      </c>
      <c r="AJ191" s="19" t="str">
        <f>IF($B191=1,"",IF(AND(TrackingWorksheet!$S196&gt;$BE$3,TrackingWorksheet!$T196=Lists!$P$5),1, 0)*D191)</f>
        <v/>
      </c>
      <c r="AK191" s="19" t="str">
        <f>IF($B191=1,"",IF(AND(TrackingWorksheet!$U196&gt;$BE$3,TrackingWorksheet!$V196=Lists!$P$5),1, 0)*D191)</f>
        <v/>
      </c>
      <c r="AL191" s="19" t="str">
        <f>IF($B191=1,"",IF(AND(TrackingWorksheet!$W196&gt;$BE$3,TrackingWorksheet!$X196=Lists!$P$5),1, 0)*D191)</f>
        <v/>
      </c>
      <c r="AM191" s="19" t="str">
        <f>IF($B191=1,"",IF(AND(TrackingWorksheet!$Y196&gt;$BE$3,TrackingWorksheet!$Z196=Lists!$P$5),1, 0)*D191)</f>
        <v/>
      </c>
      <c r="AN191" s="19" t="str">
        <f>IF($B191=1,"",IF(AND(TrackingWorksheet!$AA196&gt;$BE$3,TrackingWorksheet!$AB196=Lists!$P$5),1, 0)*D191)</f>
        <v/>
      </c>
      <c r="AO191" s="19" t="str">
        <f>IF($B191=1,"",IF(AND(TrackingWorksheet!$S196&gt;$BE$3,TrackingWorksheet!$T196=Lists!$P$6),1, 0)*D191)</f>
        <v/>
      </c>
      <c r="AP191" s="19" t="str">
        <f>IF($B191=1,"",IF(AND(TrackingWorksheet!$U196&gt;$BE$3,TrackingWorksheet!$V196=Lists!$P$6),1, 0)*D191)</f>
        <v/>
      </c>
      <c r="AQ191" s="19" t="str">
        <f>IF($B191=1,"",IF(AND(TrackingWorksheet!$W196&gt;$BE$3,TrackingWorksheet!$X196=Lists!$P$6),1, 0)*D191)</f>
        <v/>
      </c>
      <c r="AR191" s="19" t="str">
        <f>IF($B191=1,"",IF(AND(TrackingWorksheet!$Y196&gt;$BE$3,TrackingWorksheet!$Z196=Lists!$P$6),1, 0)*D191)</f>
        <v/>
      </c>
      <c r="AS191" s="19" t="str">
        <f>IF($B191=1,"",IF(AND(TrackingWorksheet!$AA196&gt;$BE$3,TrackingWorksheet!$AB196=Lists!$P$6),1, 0)*D191)</f>
        <v/>
      </c>
      <c r="AT191" s="19">
        <f t="shared" si="41"/>
        <v>0</v>
      </c>
      <c r="AU191" s="19" t="str">
        <f>IF(B191=1,"",IF(AND(TrackingWorksheet!K196="",TrackingWorksheet!M196="", TrackingWorksheet!N196="", TrackingWorksheet!S196="", TrackingWorksheet!V196="", TrackingWorksheet!W196="", TrackingWorksheet!Y196="", TrackingWorksheet!AA196="", V191=1),1,0)*D191)</f>
        <v/>
      </c>
      <c r="AV191" s="19" t="str">
        <f>IF(B191=1,"",IF(D191*AND(TrackingWorksheet!U196&gt;Calculations!$BE$3,TrackingWorksheet!K196="YES"),1,0))</f>
        <v/>
      </c>
      <c r="AW191" s="19" t="str">
        <f>IF(B191=1,"",IF(D191*AND(TrackingWorksheet!W196&gt;Calculations!$BE$3,TrackingWorksheet!K196="YES"),1,0))</f>
        <v/>
      </c>
      <c r="AX191" s="19">
        <f t="shared" si="42"/>
        <v>0</v>
      </c>
      <c r="AY191" s="19">
        <f t="shared" si="38"/>
        <v>0</v>
      </c>
      <c r="AZ191" s="27" t="str">
        <f>IF(B191=1,"",IF(TrackingWorksheet!Q196="","",TrackingWorksheet!Q196))</f>
        <v/>
      </c>
      <c r="BB191" s="4"/>
      <c r="BC191" s="4"/>
      <c r="BD191" s="4"/>
      <c r="BE191" s="4"/>
      <c r="BF191" s="4"/>
      <c r="BG191" s="4" t="str">
        <f>IF(B191=1,"",IF(AND(N191=1,TrackingWorksheet!$I196+14&lt;=WeeklySummary!$C$7),1,0))</f>
        <v/>
      </c>
      <c r="BH191" s="4" t="str">
        <f>IF(B191=1,"",IF(AND(R191=1,TrackingWorksheet!$I196+14&lt;=WeeklySummary!$C$7),1,0))</f>
        <v/>
      </c>
      <c r="BI191" s="4" t="str">
        <f>IF(B191=1,"",IF(AND(J191=1,TrackingWorksheet!$G196+14&lt;=WeeklySummary!$C$7),1,0))</f>
        <v/>
      </c>
      <c r="BJ191" s="4" t="str">
        <f>IF(B191=1,"",IF(AND(T191=1,TrackingWorksheet!$I196+14&lt;=WeeklySummary!$C$7),1,0))</f>
        <v/>
      </c>
      <c r="BK191" s="4" t="str">
        <f>IF(B191=1,"",IF(AND(T191=1,TrackingWorksheet!$G196+14&lt;=WeeklySummary!$C$7),1,0))</f>
        <v/>
      </c>
      <c r="BL191" s="4">
        <f t="shared" si="51"/>
        <v>0</v>
      </c>
    </row>
    <row r="192" spans="2:64" x14ac:dyDescent="0.25">
      <c r="B192" s="27">
        <f>IF(AND(ISBLANK(TrackingWorksheet!B197),ISBLANK(TrackingWorksheet!C197),ISBLANK(TrackingWorksheet!G197),ISBLANK(TrackingWorksheet!H197),
ISBLANK(TrackingWorksheet!I197),ISBLANK(TrackingWorksheet!J197),ISBLANK(TrackingWorksheet!M197),
ISBLANK(TrackingWorksheet!N199)),1,0)</f>
        <v>1</v>
      </c>
      <c r="C192" s="12" t="str">
        <f>IF(B192=1,"",TrackingWorksheet!F197)</f>
        <v/>
      </c>
      <c r="D192" s="20" t="str">
        <f>IF(B192=1,"",IF(AND(TrackingWorksheet!B197&lt;&gt;"",TrackingWorksheet!B197&lt;=WeeklySummary!$C$7,OR(TrackingWorksheet!C197="",TrackingWorksheet!C197&gt;=WeeklySummary!$C$6)),1,0))</f>
        <v/>
      </c>
      <c r="E192" s="10" t="str">
        <f>IF(B192=1,"",IF(AND(TrackingWorksheet!G197 &lt;&gt;"",TrackingWorksheet!G197&lt;=WeeklySummary!$C$7, TrackingWorksheet!H197=Lists!$D$4), "Y", "N"))</f>
        <v/>
      </c>
      <c r="F192" s="10" t="str">
        <f>IF(B192=1,"",IF(AND(TrackingWorksheet!I197 &lt;&gt;"", TrackingWorksheet!I197&lt;=WeeklySummary!$C$7, TrackingWorksheet!J197=Lists!$D$4), "Y", "N"))</f>
        <v/>
      </c>
      <c r="G192" s="10" t="str">
        <f>IF(B192=1,"",IF(AND(TrackingWorksheet!G197 &lt;&gt;"",TrackingWorksheet!G197&lt;=WeeklySummary!$C$7, TrackingWorksheet!H197=Lists!$D$5), "Y", "N"))</f>
        <v/>
      </c>
      <c r="H192" s="10" t="str">
        <f>IF(B192=1,"",IF(AND(TrackingWorksheet!I197 &lt;&gt;"", TrackingWorksheet!I197&lt;=WeeklySummary!$C$7, TrackingWorksheet!J197=Lists!$D$5), "Y", "N"))</f>
        <v/>
      </c>
      <c r="I192" s="20" t="str">
        <f>IF(B192=1,"",IF(AND(TrackingWorksheet!G197 &lt;&gt;"", TrackingWorksheet!G197&lt;=WeeklySummary!$C$7, TrackingWorksheet!H197=Lists!$D$6), 1, 0))</f>
        <v/>
      </c>
      <c r="J192" s="20" t="str">
        <f t="shared" si="43"/>
        <v/>
      </c>
      <c r="K192" s="10" t="str">
        <f>IF(B192=1,"",IF(AND(TrackingWorksheet!I197&lt;=WeeklySummary!$C$7,TrackingWorksheet!K197="YES"),0,IF(AND(AND(OR(E192="Y",F192="Y"),E192&lt;&gt;F192),G192&lt;&gt;"Y", H192&lt;&gt;"Y"), 1, 0)))</f>
        <v/>
      </c>
      <c r="L192" s="20" t="str">
        <f t="shared" si="44"/>
        <v/>
      </c>
      <c r="M192" s="10" t="str">
        <f t="shared" si="45"/>
        <v/>
      </c>
      <c r="N192" s="20" t="str">
        <f t="shared" si="46"/>
        <v/>
      </c>
      <c r="O192" s="10" t="str">
        <f>IF(B192=1,"",IF(AND(TrackingWorksheet!I197&lt;=WeeklySummary!$C$7,TrackingWorksheet!K197="YES"),0,IF(AND(AND(OR(G192="Y",H192="Y"),G192&lt;&gt;H192),E192&lt;&gt;"Y", F192&lt;&gt;"Y"), 1, 0)))</f>
        <v/>
      </c>
      <c r="P192" s="20" t="str">
        <f t="shared" si="47"/>
        <v/>
      </c>
      <c r="Q192" s="10" t="str">
        <f t="shared" si="48"/>
        <v/>
      </c>
      <c r="R192" s="10" t="str">
        <f t="shared" si="49"/>
        <v/>
      </c>
      <c r="S192" s="10" t="str">
        <f>IF(B192=1,"",IF(AND(OR(AND(TrackingWorksheet!H197=Lists!$D$7,TrackingWorksheet!H197=TrackingWorksheet!J197),TrackingWorksheet!H197&lt;&gt;TrackingWorksheet!J197),TrackingWorksheet!K197="YES",TrackingWorksheet!H197&lt;&gt;Lists!$D$6,TrackingWorksheet!G197&lt;=WeeklySummary!$C$7,TrackingWorksheet!I197&lt;=WeeklySummary!$C$7),1,0))</f>
        <v/>
      </c>
      <c r="T192" s="10" t="str">
        <f t="shared" si="50"/>
        <v/>
      </c>
      <c r="U192" s="10" t="str">
        <f>IF($B192=1,"",IF(TrackingWorksheet!$K197="YES",1, 0)*D192)</f>
        <v/>
      </c>
      <c r="V192" s="20">
        <f t="shared" si="39"/>
        <v>0</v>
      </c>
      <c r="W192" s="20">
        <f t="shared" si="40"/>
        <v>0</v>
      </c>
      <c r="X192" s="10" t="str">
        <f>IF($B192=1,"",IF(AND(TrackingWorksheet!$L197&lt;&gt;"", TrackingWorksheet!$L197&gt;=WeeklySummary!$C$6,TrackingWorksheet!$L197&lt;=WeeklySummary!$C$7,OR(TrackingWorksheet!$H197=Lists!$D$4,TrackingWorksheet!$J197=Lists!$D$4)), 1, 0))</f>
        <v/>
      </c>
      <c r="Y192" s="10" t="str">
        <f>IF($B192=1,"",IF(AND(TrackingWorksheet!$L197&lt;&gt;"", TrackingWorksheet!$L197&gt;=WeeklySummary!$C$6,TrackingWorksheet!$L197&lt;=WeeklySummary!$C$7,OR(TrackingWorksheet!$H197=Lists!$D$5,TrackingWorksheet!$J197=Lists!$D$5)), 1, 0))</f>
        <v/>
      </c>
      <c r="Z192" s="10" t="str">
        <f>IF($B192=1,"",IF(AND(TrackingWorksheet!$L197&lt;&gt;"", TrackingWorksheet!$L197&gt;=WeeklySummary!$C$6,TrackingWorksheet!$L197&lt;=WeeklySummary!$C$7,OR(TrackingWorksheet!$H197=Lists!$D$6,TrackingWorksheet!$J197=Lists!$D$6)), 1, 0))</f>
        <v/>
      </c>
      <c r="AA192" s="19" t="str">
        <f>IF(B192=1,"",IF(AND(TrackingWorksheet!M197&lt;&gt;"",TrackingWorksheet!M197&lt;=WeeklySummary!$C$7),1,0)*D192)</f>
        <v/>
      </c>
      <c r="AB192" s="19" t="str">
        <f>IF(B192=1,"",IF(AND(TrackingWorksheet!N197&lt;&gt;"",TrackingWorksheet!N197&lt;=WeeklySummary!$C$7),1,0)*D192)</f>
        <v/>
      </c>
      <c r="AC192" s="19" t="str">
        <f>IF(B192=1,"",TrackingWorksheet!T197)</f>
        <v/>
      </c>
      <c r="AD192" s="19" t="str">
        <f>IF(B192=1,"",IF(D192*AND(TrackingWorksheet!S197&gt;=Calculations!$BD$3,TrackingWorksheet!U197="",TrackingWorksheet!K197="YES"),1,0))</f>
        <v/>
      </c>
      <c r="AE192" s="19" t="str">
        <f>IF($B192=1,"",IF(AND(TrackingWorksheet!$S197&gt;$BE$3,TrackingWorksheet!$T197=Lists!$P$4),1, 0)*D192)</f>
        <v/>
      </c>
      <c r="AF192" s="19" t="str">
        <f>IF($B192=1,"",IF(AND(TrackingWorksheet!$U197&gt;$BE$3,TrackingWorksheet!$V197=Lists!$P$4),1, 0)*D192)</f>
        <v/>
      </c>
      <c r="AG192" s="19" t="str">
        <f>IF($B192=1,"",IF(AND(TrackingWorksheet!$W197&gt;$BE$3,TrackingWorksheet!$X197=Lists!$P$4),1, 0)*D192)</f>
        <v/>
      </c>
      <c r="AH192" s="19" t="str">
        <f>IF($B192=1,"",IF(AND(TrackingWorksheet!$Y197&gt;$BE$3,TrackingWorksheet!$Z197=Lists!$P$4),1, 0)*D192)</f>
        <v/>
      </c>
      <c r="AI192" s="19" t="str">
        <f>IF($B192=1,"",IF(AND(TrackingWorksheet!$AA197&gt;$BE$3,TrackingWorksheet!$AB197=Lists!$P$4),1, 0)*D192)</f>
        <v/>
      </c>
      <c r="AJ192" s="19" t="str">
        <f>IF($B192=1,"",IF(AND(TrackingWorksheet!$S197&gt;$BE$3,TrackingWorksheet!$T197=Lists!$P$5),1, 0)*D192)</f>
        <v/>
      </c>
      <c r="AK192" s="19" t="str">
        <f>IF($B192=1,"",IF(AND(TrackingWorksheet!$U197&gt;$BE$3,TrackingWorksheet!$V197=Lists!$P$5),1, 0)*D192)</f>
        <v/>
      </c>
      <c r="AL192" s="19" t="str">
        <f>IF($B192=1,"",IF(AND(TrackingWorksheet!$W197&gt;$BE$3,TrackingWorksheet!$X197=Lists!$P$5),1, 0)*D192)</f>
        <v/>
      </c>
      <c r="AM192" s="19" t="str">
        <f>IF($B192=1,"",IF(AND(TrackingWorksheet!$Y197&gt;$BE$3,TrackingWorksheet!$Z197=Lists!$P$5),1, 0)*D192)</f>
        <v/>
      </c>
      <c r="AN192" s="19" t="str">
        <f>IF($B192=1,"",IF(AND(TrackingWorksheet!$AA197&gt;$BE$3,TrackingWorksheet!$AB197=Lists!$P$5),1, 0)*D192)</f>
        <v/>
      </c>
      <c r="AO192" s="19" t="str">
        <f>IF($B192=1,"",IF(AND(TrackingWorksheet!$S197&gt;$BE$3,TrackingWorksheet!$T197=Lists!$P$6),1, 0)*D192)</f>
        <v/>
      </c>
      <c r="AP192" s="19" t="str">
        <f>IF($B192=1,"",IF(AND(TrackingWorksheet!$U197&gt;$BE$3,TrackingWorksheet!$V197=Lists!$P$6),1, 0)*D192)</f>
        <v/>
      </c>
      <c r="AQ192" s="19" t="str">
        <f>IF($B192=1,"",IF(AND(TrackingWorksheet!$W197&gt;$BE$3,TrackingWorksheet!$X197=Lists!$P$6),1, 0)*D192)</f>
        <v/>
      </c>
      <c r="AR192" s="19" t="str">
        <f>IF($B192=1,"",IF(AND(TrackingWorksheet!$Y197&gt;$BE$3,TrackingWorksheet!$Z197=Lists!$P$6),1, 0)*D192)</f>
        <v/>
      </c>
      <c r="AS192" s="19" t="str">
        <f>IF($B192=1,"",IF(AND(TrackingWorksheet!$AA197&gt;$BE$3,TrackingWorksheet!$AB197=Lists!$P$6),1, 0)*D192)</f>
        <v/>
      </c>
      <c r="AT192" s="19">
        <f t="shared" si="41"/>
        <v>0</v>
      </c>
      <c r="AU192" s="19" t="str">
        <f>IF(B192=1,"",IF(AND(TrackingWorksheet!K197="",TrackingWorksheet!M197="", TrackingWorksheet!N197="", TrackingWorksheet!S197="", TrackingWorksheet!V197="", TrackingWorksheet!W197="", TrackingWorksheet!Y197="", TrackingWorksheet!AA197="", V192=1),1,0)*D192)</f>
        <v/>
      </c>
      <c r="AV192" s="19" t="str">
        <f>IF(B192=1,"",IF(D192*AND(TrackingWorksheet!U197&gt;Calculations!$BE$3,TrackingWorksheet!K197="YES"),1,0))</f>
        <v/>
      </c>
      <c r="AW192" s="19" t="str">
        <f>IF(B192=1,"",IF(D192*AND(TrackingWorksheet!W197&gt;Calculations!$BE$3,TrackingWorksheet!K197="YES"),1,0))</f>
        <v/>
      </c>
      <c r="AX192" s="19">
        <f t="shared" si="42"/>
        <v>0</v>
      </c>
      <c r="AY192" s="19">
        <f t="shared" si="38"/>
        <v>0</v>
      </c>
      <c r="AZ192" s="27" t="str">
        <f>IF(B192=1,"",IF(TrackingWorksheet!Q197="","",TrackingWorksheet!Q197))</f>
        <v/>
      </c>
      <c r="BB192" s="4"/>
      <c r="BC192" s="4"/>
      <c r="BD192" s="4"/>
      <c r="BE192" s="4"/>
      <c r="BF192" s="4"/>
      <c r="BG192" s="4" t="str">
        <f>IF(B192=1,"",IF(AND(N192=1,TrackingWorksheet!$I197+14&lt;=WeeklySummary!$C$7),1,0))</f>
        <v/>
      </c>
      <c r="BH192" s="4" t="str">
        <f>IF(B192=1,"",IF(AND(R192=1,TrackingWorksheet!$I197+14&lt;=WeeklySummary!$C$7),1,0))</f>
        <v/>
      </c>
      <c r="BI192" s="4" t="str">
        <f>IF(B192=1,"",IF(AND(J192=1,TrackingWorksheet!$G197+14&lt;=WeeklySummary!$C$7),1,0))</f>
        <v/>
      </c>
      <c r="BJ192" s="4" t="str">
        <f>IF(B192=1,"",IF(AND(T192=1,TrackingWorksheet!$I197+14&lt;=WeeklySummary!$C$7),1,0))</f>
        <v/>
      </c>
      <c r="BK192" s="4" t="str">
        <f>IF(B192=1,"",IF(AND(T192=1,TrackingWorksheet!$G197+14&lt;=WeeklySummary!$C$7),1,0))</f>
        <v/>
      </c>
      <c r="BL192" s="4">
        <f t="shared" si="51"/>
        <v>0</v>
      </c>
    </row>
    <row r="193" spans="2:64" x14ac:dyDescent="0.25">
      <c r="B193" s="27">
        <f>IF(AND(ISBLANK(TrackingWorksheet!B198),ISBLANK(TrackingWorksheet!C198),ISBLANK(TrackingWorksheet!G198),ISBLANK(TrackingWorksheet!H198),
ISBLANK(TrackingWorksheet!I198),ISBLANK(TrackingWorksheet!J198),ISBLANK(TrackingWorksheet!M198),
ISBLANK(TrackingWorksheet!N200)),1,0)</f>
        <v>1</v>
      </c>
      <c r="C193" s="12" t="str">
        <f>IF(B193=1,"",TrackingWorksheet!F198)</f>
        <v/>
      </c>
      <c r="D193" s="20" t="str">
        <f>IF(B193=1,"",IF(AND(TrackingWorksheet!B198&lt;&gt;"",TrackingWorksheet!B198&lt;=WeeklySummary!$C$7,OR(TrackingWorksheet!C198="",TrackingWorksheet!C198&gt;=WeeklySummary!$C$6)),1,0))</f>
        <v/>
      </c>
      <c r="E193" s="10" t="str">
        <f>IF(B193=1,"",IF(AND(TrackingWorksheet!G198 &lt;&gt;"",TrackingWorksheet!G198&lt;=WeeklySummary!$C$7, TrackingWorksheet!H198=Lists!$D$4), "Y", "N"))</f>
        <v/>
      </c>
      <c r="F193" s="10" t="str">
        <f>IF(B193=1,"",IF(AND(TrackingWorksheet!I198 &lt;&gt;"", TrackingWorksheet!I198&lt;=WeeklySummary!$C$7, TrackingWorksheet!J198=Lists!$D$4), "Y", "N"))</f>
        <v/>
      </c>
      <c r="G193" s="10" t="str">
        <f>IF(B193=1,"",IF(AND(TrackingWorksheet!G198 &lt;&gt;"",TrackingWorksheet!G198&lt;=WeeklySummary!$C$7, TrackingWorksheet!H198=Lists!$D$5), "Y", "N"))</f>
        <v/>
      </c>
      <c r="H193" s="10" t="str">
        <f>IF(B193=1,"",IF(AND(TrackingWorksheet!I198 &lt;&gt;"", TrackingWorksheet!I198&lt;=WeeklySummary!$C$7, TrackingWorksheet!J198=Lists!$D$5), "Y", "N"))</f>
        <v/>
      </c>
      <c r="I193" s="20" t="str">
        <f>IF(B193=1,"",IF(AND(TrackingWorksheet!G198 &lt;&gt;"", TrackingWorksheet!G198&lt;=WeeklySummary!$C$7, TrackingWorksheet!H198=Lists!$D$6), 1, 0))</f>
        <v/>
      </c>
      <c r="J193" s="20" t="str">
        <f t="shared" si="43"/>
        <v/>
      </c>
      <c r="K193" s="10" t="str">
        <f>IF(B193=1,"",IF(AND(TrackingWorksheet!I198&lt;=WeeklySummary!$C$7,TrackingWorksheet!K198="YES"),0,IF(AND(AND(OR(E193="Y",F193="Y"),E193&lt;&gt;F193),G193&lt;&gt;"Y", H193&lt;&gt;"Y"), 1, 0)))</f>
        <v/>
      </c>
      <c r="L193" s="20" t="str">
        <f t="shared" si="44"/>
        <v/>
      </c>
      <c r="M193" s="10" t="str">
        <f t="shared" si="45"/>
        <v/>
      </c>
      <c r="N193" s="20" t="str">
        <f t="shared" si="46"/>
        <v/>
      </c>
      <c r="O193" s="10" t="str">
        <f>IF(B193=1,"",IF(AND(TrackingWorksheet!I198&lt;=WeeklySummary!$C$7,TrackingWorksheet!K198="YES"),0,IF(AND(AND(OR(G193="Y",H193="Y"),G193&lt;&gt;H193),E193&lt;&gt;"Y", F193&lt;&gt;"Y"), 1, 0)))</f>
        <v/>
      </c>
      <c r="P193" s="20" t="str">
        <f t="shared" si="47"/>
        <v/>
      </c>
      <c r="Q193" s="10" t="str">
        <f t="shared" si="48"/>
        <v/>
      </c>
      <c r="R193" s="10" t="str">
        <f t="shared" si="49"/>
        <v/>
      </c>
      <c r="S193" s="10" t="str">
        <f>IF(B193=1,"",IF(AND(OR(AND(TrackingWorksheet!H198=Lists!$D$7,TrackingWorksheet!H198=TrackingWorksheet!J198),TrackingWorksheet!H198&lt;&gt;TrackingWorksheet!J198),TrackingWorksheet!K198="YES",TrackingWorksheet!H198&lt;&gt;Lists!$D$6,TrackingWorksheet!G198&lt;=WeeklySummary!$C$7,TrackingWorksheet!I198&lt;=WeeklySummary!$C$7),1,0))</f>
        <v/>
      </c>
      <c r="T193" s="10" t="str">
        <f t="shared" si="50"/>
        <v/>
      </c>
      <c r="U193" s="10" t="str">
        <f>IF($B193=1,"",IF(TrackingWorksheet!$K198="YES",1, 0)*D193)</f>
        <v/>
      </c>
      <c r="V193" s="20">
        <f t="shared" si="39"/>
        <v>0</v>
      </c>
      <c r="W193" s="20">
        <f t="shared" si="40"/>
        <v>0</v>
      </c>
      <c r="X193" s="10" t="str">
        <f>IF($B193=1,"",IF(AND(TrackingWorksheet!$L198&lt;&gt;"", TrackingWorksheet!$L198&gt;=WeeklySummary!$C$6,TrackingWorksheet!$L198&lt;=WeeklySummary!$C$7,OR(TrackingWorksheet!$H198=Lists!$D$4,TrackingWorksheet!$J198=Lists!$D$4)), 1, 0))</f>
        <v/>
      </c>
      <c r="Y193" s="10" t="str">
        <f>IF($B193=1,"",IF(AND(TrackingWorksheet!$L198&lt;&gt;"", TrackingWorksheet!$L198&gt;=WeeklySummary!$C$6,TrackingWorksheet!$L198&lt;=WeeklySummary!$C$7,OR(TrackingWorksheet!$H198=Lists!$D$5,TrackingWorksheet!$J198=Lists!$D$5)), 1, 0))</f>
        <v/>
      </c>
      <c r="Z193" s="10" t="str">
        <f>IF($B193=1,"",IF(AND(TrackingWorksheet!$L198&lt;&gt;"", TrackingWorksheet!$L198&gt;=WeeklySummary!$C$6,TrackingWorksheet!$L198&lt;=WeeklySummary!$C$7,OR(TrackingWorksheet!$H198=Lists!$D$6,TrackingWorksheet!$J198=Lists!$D$6)), 1, 0))</f>
        <v/>
      </c>
      <c r="AA193" s="19" t="str">
        <f>IF(B193=1,"",IF(AND(TrackingWorksheet!M198&lt;&gt;"",TrackingWorksheet!M198&lt;=WeeklySummary!$C$7),1,0)*D193)</f>
        <v/>
      </c>
      <c r="AB193" s="19" t="str">
        <f>IF(B193=1,"",IF(AND(TrackingWorksheet!N198&lt;&gt;"",TrackingWorksheet!N198&lt;=WeeklySummary!$C$7),1,0)*D193)</f>
        <v/>
      </c>
      <c r="AC193" s="19" t="str">
        <f>IF(B193=1,"",TrackingWorksheet!T198)</f>
        <v/>
      </c>
      <c r="AD193" s="19" t="str">
        <f>IF(B193=1,"",IF(D193*AND(TrackingWorksheet!S198&gt;=Calculations!$BD$3,TrackingWorksheet!U198="",TrackingWorksheet!K198="YES"),1,0))</f>
        <v/>
      </c>
      <c r="AE193" s="19" t="str">
        <f>IF($B193=1,"",IF(AND(TrackingWorksheet!$S198&gt;$BE$3,TrackingWorksheet!$T198=Lists!$P$4),1, 0)*D193)</f>
        <v/>
      </c>
      <c r="AF193" s="19" t="str">
        <f>IF($B193=1,"",IF(AND(TrackingWorksheet!$U198&gt;$BE$3,TrackingWorksheet!$V198=Lists!$P$4),1, 0)*D193)</f>
        <v/>
      </c>
      <c r="AG193" s="19" t="str">
        <f>IF($B193=1,"",IF(AND(TrackingWorksheet!$W198&gt;$BE$3,TrackingWorksheet!$X198=Lists!$P$4),1, 0)*D193)</f>
        <v/>
      </c>
      <c r="AH193" s="19" t="str">
        <f>IF($B193=1,"",IF(AND(TrackingWorksheet!$Y198&gt;$BE$3,TrackingWorksheet!$Z198=Lists!$P$4),1, 0)*D193)</f>
        <v/>
      </c>
      <c r="AI193" s="19" t="str">
        <f>IF($B193=1,"",IF(AND(TrackingWorksheet!$AA198&gt;$BE$3,TrackingWorksheet!$AB198=Lists!$P$4),1, 0)*D193)</f>
        <v/>
      </c>
      <c r="AJ193" s="19" t="str">
        <f>IF($B193=1,"",IF(AND(TrackingWorksheet!$S198&gt;$BE$3,TrackingWorksheet!$T198=Lists!$P$5),1, 0)*D193)</f>
        <v/>
      </c>
      <c r="AK193" s="19" t="str">
        <f>IF($B193=1,"",IF(AND(TrackingWorksheet!$U198&gt;$BE$3,TrackingWorksheet!$V198=Lists!$P$5),1, 0)*D193)</f>
        <v/>
      </c>
      <c r="AL193" s="19" t="str">
        <f>IF($B193=1,"",IF(AND(TrackingWorksheet!$W198&gt;$BE$3,TrackingWorksheet!$X198=Lists!$P$5),1, 0)*D193)</f>
        <v/>
      </c>
      <c r="AM193" s="19" t="str">
        <f>IF($B193=1,"",IF(AND(TrackingWorksheet!$Y198&gt;$BE$3,TrackingWorksheet!$Z198=Lists!$P$5),1, 0)*D193)</f>
        <v/>
      </c>
      <c r="AN193" s="19" t="str">
        <f>IF($B193=1,"",IF(AND(TrackingWorksheet!$AA198&gt;$BE$3,TrackingWorksheet!$AB198=Lists!$P$5),1, 0)*D193)</f>
        <v/>
      </c>
      <c r="AO193" s="19" t="str">
        <f>IF($B193=1,"",IF(AND(TrackingWorksheet!$S198&gt;$BE$3,TrackingWorksheet!$T198=Lists!$P$6),1, 0)*D193)</f>
        <v/>
      </c>
      <c r="AP193" s="19" t="str">
        <f>IF($B193=1,"",IF(AND(TrackingWorksheet!$U198&gt;$BE$3,TrackingWorksheet!$V198=Lists!$P$6),1, 0)*D193)</f>
        <v/>
      </c>
      <c r="AQ193" s="19" t="str">
        <f>IF($B193=1,"",IF(AND(TrackingWorksheet!$W198&gt;$BE$3,TrackingWorksheet!$X198=Lists!$P$6),1, 0)*D193)</f>
        <v/>
      </c>
      <c r="AR193" s="19" t="str">
        <f>IF($B193=1,"",IF(AND(TrackingWorksheet!$Y198&gt;$BE$3,TrackingWorksheet!$Z198=Lists!$P$6),1, 0)*D193)</f>
        <v/>
      </c>
      <c r="AS193" s="19" t="str">
        <f>IF($B193=1,"",IF(AND(TrackingWorksheet!$AA198&gt;$BE$3,TrackingWorksheet!$AB198=Lists!$P$6),1, 0)*D193)</f>
        <v/>
      </c>
      <c r="AT193" s="19">
        <f t="shared" si="41"/>
        <v>0</v>
      </c>
      <c r="AU193" s="19" t="str">
        <f>IF(B193=1,"",IF(AND(TrackingWorksheet!K198="",TrackingWorksheet!M198="", TrackingWorksheet!N198="", TrackingWorksheet!S198="", TrackingWorksheet!V198="", TrackingWorksheet!W198="", TrackingWorksheet!Y198="", TrackingWorksheet!AA198="", V193=1),1,0)*D193)</f>
        <v/>
      </c>
      <c r="AV193" s="19" t="str">
        <f>IF(B193=1,"",IF(D193*AND(TrackingWorksheet!U198&gt;Calculations!$BE$3,TrackingWorksheet!K198="YES"),1,0))</f>
        <v/>
      </c>
      <c r="AW193" s="19" t="str">
        <f>IF(B193=1,"",IF(D193*AND(TrackingWorksheet!W198&gt;Calculations!$BE$3,TrackingWorksheet!K198="YES"),1,0))</f>
        <v/>
      </c>
      <c r="AX193" s="19">
        <f t="shared" si="42"/>
        <v>0</v>
      </c>
      <c r="AY193" s="19">
        <f t="shared" si="38"/>
        <v>0</v>
      </c>
      <c r="AZ193" s="27" t="str">
        <f>IF(B193=1,"",IF(TrackingWorksheet!Q198="","",TrackingWorksheet!Q198))</f>
        <v/>
      </c>
      <c r="BB193" s="4"/>
      <c r="BC193" s="4"/>
      <c r="BD193" s="4"/>
      <c r="BE193" s="4"/>
      <c r="BF193" s="4"/>
      <c r="BG193" s="4" t="str">
        <f>IF(B193=1,"",IF(AND(N193=1,TrackingWorksheet!$I198+14&lt;=WeeklySummary!$C$7),1,0))</f>
        <v/>
      </c>
      <c r="BH193" s="4" t="str">
        <f>IF(B193=1,"",IF(AND(R193=1,TrackingWorksheet!$I198+14&lt;=WeeklySummary!$C$7),1,0))</f>
        <v/>
      </c>
      <c r="BI193" s="4" t="str">
        <f>IF(B193=1,"",IF(AND(J193=1,TrackingWorksheet!$G198+14&lt;=WeeklySummary!$C$7),1,0))</f>
        <v/>
      </c>
      <c r="BJ193" s="4" t="str">
        <f>IF(B193=1,"",IF(AND(T193=1,TrackingWorksheet!$I198+14&lt;=WeeklySummary!$C$7),1,0))</f>
        <v/>
      </c>
      <c r="BK193" s="4" t="str">
        <f>IF(B193=1,"",IF(AND(T193=1,TrackingWorksheet!$G198+14&lt;=WeeklySummary!$C$7),1,0))</f>
        <v/>
      </c>
      <c r="BL193" s="4">
        <f t="shared" si="51"/>
        <v>0</v>
      </c>
    </row>
    <row r="194" spans="2:64" x14ac:dyDescent="0.25">
      <c r="B194" s="27">
        <f>IF(AND(ISBLANK(TrackingWorksheet!B199),ISBLANK(TrackingWorksheet!C199),ISBLANK(TrackingWorksheet!G199),ISBLANK(TrackingWorksheet!H199),
ISBLANK(TrackingWorksheet!I199),ISBLANK(TrackingWorksheet!J199),ISBLANK(TrackingWorksheet!M199),
ISBLANK(TrackingWorksheet!N201)),1,0)</f>
        <v>1</v>
      </c>
      <c r="C194" s="12" t="str">
        <f>IF(B194=1,"",TrackingWorksheet!F199)</f>
        <v/>
      </c>
      <c r="D194" s="20" t="str">
        <f>IF(B194=1,"",IF(AND(TrackingWorksheet!B199&lt;&gt;"",TrackingWorksheet!B199&lt;=WeeklySummary!$C$7,OR(TrackingWorksheet!C199="",TrackingWorksheet!C199&gt;=WeeklySummary!$C$6)),1,0))</f>
        <v/>
      </c>
      <c r="E194" s="10" t="str">
        <f>IF(B194=1,"",IF(AND(TrackingWorksheet!G199 &lt;&gt;"",TrackingWorksheet!G199&lt;=WeeklySummary!$C$7, TrackingWorksheet!H199=Lists!$D$4), "Y", "N"))</f>
        <v/>
      </c>
      <c r="F194" s="10" t="str">
        <f>IF(B194=1,"",IF(AND(TrackingWorksheet!I199 &lt;&gt;"", TrackingWorksheet!I199&lt;=WeeklySummary!$C$7, TrackingWorksheet!J199=Lists!$D$4), "Y", "N"))</f>
        <v/>
      </c>
      <c r="G194" s="10" t="str">
        <f>IF(B194=1,"",IF(AND(TrackingWorksheet!G199 &lt;&gt;"",TrackingWorksheet!G199&lt;=WeeklySummary!$C$7, TrackingWorksheet!H199=Lists!$D$5), "Y", "N"))</f>
        <v/>
      </c>
      <c r="H194" s="10" t="str">
        <f>IF(B194=1,"",IF(AND(TrackingWorksheet!I199 &lt;&gt;"", TrackingWorksheet!I199&lt;=WeeklySummary!$C$7, TrackingWorksheet!J199=Lists!$D$5), "Y", "N"))</f>
        <v/>
      </c>
      <c r="I194" s="20" t="str">
        <f>IF(B194=1,"",IF(AND(TrackingWorksheet!G199 &lt;&gt;"", TrackingWorksheet!G199&lt;=WeeklySummary!$C$7, TrackingWorksheet!H199=Lists!$D$6), 1, 0))</f>
        <v/>
      </c>
      <c r="J194" s="20" t="str">
        <f t="shared" si="43"/>
        <v/>
      </c>
      <c r="K194" s="10" t="str">
        <f>IF(B194=1,"",IF(AND(TrackingWorksheet!I199&lt;=WeeklySummary!$C$7,TrackingWorksheet!K199="YES"),0,IF(AND(AND(OR(E194="Y",F194="Y"),E194&lt;&gt;F194),G194&lt;&gt;"Y", H194&lt;&gt;"Y"), 1, 0)))</f>
        <v/>
      </c>
      <c r="L194" s="20" t="str">
        <f t="shared" si="44"/>
        <v/>
      </c>
      <c r="M194" s="10" t="str">
        <f t="shared" si="45"/>
        <v/>
      </c>
      <c r="N194" s="20" t="str">
        <f t="shared" si="46"/>
        <v/>
      </c>
      <c r="O194" s="10" t="str">
        <f>IF(B194=1,"",IF(AND(TrackingWorksheet!I199&lt;=WeeklySummary!$C$7,TrackingWorksheet!K199="YES"),0,IF(AND(AND(OR(G194="Y",H194="Y"),G194&lt;&gt;H194),E194&lt;&gt;"Y", F194&lt;&gt;"Y"), 1, 0)))</f>
        <v/>
      </c>
      <c r="P194" s="20" t="str">
        <f t="shared" si="47"/>
        <v/>
      </c>
      <c r="Q194" s="10" t="str">
        <f t="shared" si="48"/>
        <v/>
      </c>
      <c r="R194" s="10" t="str">
        <f t="shared" si="49"/>
        <v/>
      </c>
      <c r="S194" s="10" t="str">
        <f>IF(B194=1,"",IF(AND(OR(AND(TrackingWorksheet!H199=Lists!$D$7,TrackingWorksheet!H199=TrackingWorksheet!J199),TrackingWorksheet!H199&lt;&gt;TrackingWorksheet!J199),TrackingWorksheet!K199="YES",TrackingWorksheet!H199&lt;&gt;Lists!$D$6,TrackingWorksheet!G199&lt;=WeeklySummary!$C$7,TrackingWorksheet!I199&lt;=WeeklySummary!$C$7),1,0))</f>
        <v/>
      </c>
      <c r="T194" s="10" t="str">
        <f t="shared" si="50"/>
        <v/>
      </c>
      <c r="U194" s="10" t="str">
        <f>IF($B194=1,"",IF(TrackingWorksheet!$K199="YES",1, 0)*D194)</f>
        <v/>
      </c>
      <c r="V194" s="20">
        <f t="shared" si="39"/>
        <v>0</v>
      </c>
      <c r="W194" s="20">
        <f t="shared" si="40"/>
        <v>0</v>
      </c>
      <c r="X194" s="10" t="str">
        <f>IF($B194=1,"",IF(AND(TrackingWorksheet!$L199&lt;&gt;"", TrackingWorksheet!$L199&gt;=WeeklySummary!$C$6,TrackingWorksheet!$L199&lt;=WeeklySummary!$C$7,OR(TrackingWorksheet!$H199=Lists!$D$4,TrackingWorksheet!$J199=Lists!$D$4)), 1, 0))</f>
        <v/>
      </c>
      <c r="Y194" s="10" t="str">
        <f>IF($B194=1,"",IF(AND(TrackingWorksheet!$L199&lt;&gt;"", TrackingWorksheet!$L199&gt;=WeeklySummary!$C$6,TrackingWorksheet!$L199&lt;=WeeklySummary!$C$7,OR(TrackingWorksheet!$H199=Lists!$D$5,TrackingWorksheet!$J199=Lists!$D$5)), 1, 0))</f>
        <v/>
      </c>
      <c r="Z194" s="10" t="str">
        <f>IF($B194=1,"",IF(AND(TrackingWorksheet!$L199&lt;&gt;"", TrackingWorksheet!$L199&gt;=WeeklySummary!$C$6,TrackingWorksheet!$L199&lt;=WeeklySummary!$C$7,OR(TrackingWorksheet!$H199=Lists!$D$6,TrackingWorksheet!$J199=Lists!$D$6)), 1, 0))</f>
        <v/>
      </c>
      <c r="AA194" s="19" t="str">
        <f>IF(B194=1,"",IF(AND(TrackingWorksheet!M199&lt;&gt;"",TrackingWorksheet!M199&lt;=WeeklySummary!$C$7),1,0)*D194)</f>
        <v/>
      </c>
      <c r="AB194" s="19" t="str">
        <f>IF(B194=1,"",IF(AND(TrackingWorksheet!N199&lt;&gt;"",TrackingWorksheet!N199&lt;=WeeklySummary!$C$7),1,0)*D194)</f>
        <v/>
      </c>
      <c r="AC194" s="19" t="str">
        <f>IF(B194=1,"",TrackingWorksheet!T199)</f>
        <v/>
      </c>
      <c r="AD194" s="19" t="str">
        <f>IF(B194=1,"",IF(D194*AND(TrackingWorksheet!S199&gt;=Calculations!$BD$3,TrackingWorksheet!U199="",TrackingWorksheet!K199="YES"),1,0))</f>
        <v/>
      </c>
      <c r="AE194" s="19" t="str">
        <f>IF($B194=1,"",IF(AND(TrackingWorksheet!$S199&gt;$BE$3,TrackingWorksheet!$T199=Lists!$P$4),1, 0)*D194)</f>
        <v/>
      </c>
      <c r="AF194" s="19" t="str">
        <f>IF($B194=1,"",IF(AND(TrackingWorksheet!$U199&gt;$BE$3,TrackingWorksheet!$V199=Lists!$P$4),1, 0)*D194)</f>
        <v/>
      </c>
      <c r="AG194" s="19" t="str">
        <f>IF($B194=1,"",IF(AND(TrackingWorksheet!$W199&gt;$BE$3,TrackingWorksheet!$X199=Lists!$P$4),1, 0)*D194)</f>
        <v/>
      </c>
      <c r="AH194" s="19" t="str">
        <f>IF($B194=1,"",IF(AND(TrackingWorksheet!$Y199&gt;$BE$3,TrackingWorksheet!$Z199=Lists!$P$4),1, 0)*D194)</f>
        <v/>
      </c>
      <c r="AI194" s="19" t="str">
        <f>IF($B194=1,"",IF(AND(TrackingWorksheet!$AA199&gt;$BE$3,TrackingWorksheet!$AB199=Lists!$P$4),1, 0)*D194)</f>
        <v/>
      </c>
      <c r="AJ194" s="19" t="str">
        <f>IF($B194=1,"",IF(AND(TrackingWorksheet!$S199&gt;$BE$3,TrackingWorksheet!$T199=Lists!$P$5),1, 0)*D194)</f>
        <v/>
      </c>
      <c r="AK194" s="19" t="str">
        <f>IF($B194=1,"",IF(AND(TrackingWorksheet!$U199&gt;$BE$3,TrackingWorksheet!$V199=Lists!$P$5),1, 0)*D194)</f>
        <v/>
      </c>
      <c r="AL194" s="19" t="str">
        <f>IF($B194=1,"",IF(AND(TrackingWorksheet!$W199&gt;$BE$3,TrackingWorksheet!$X199=Lists!$P$5),1, 0)*D194)</f>
        <v/>
      </c>
      <c r="AM194" s="19" t="str">
        <f>IF($B194=1,"",IF(AND(TrackingWorksheet!$Y199&gt;$BE$3,TrackingWorksheet!$Z199=Lists!$P$5),1, 0)*D194)</f>
        <v/>
      </c>
      <c r="AN194" s="19" t="str">
        <f>IF($B194=1,"",IF(AND(TrackingWorksheet!$AA199&gt;$BE$3,TrackingWorksheet!$AB199=Lists!$P$5),1, 0)*D194)</f>
        <v/>
      </c>
      <c r="AO194" s="19" t="str">
        <f>IF($B194=1,"",IF(AND(TrackingWorksheet!$S199&gt;$BE$3,TrackingWorksheet!$T199=Lists!$P$6),1, 0)*D194)</f>
        <v/>
      </c>
      <c r="AP194" s="19" t="str">
        <f>IF($B194=1,"",IF(AND(TrackingWorksheet!$U199&gt;$BE$3,TrackingWorksheet!$V199=Lists!$P$6),1, 0)*D194)</f>
        <v/>
      </c>
      <c r="AQ194" s="19" t="str">
        <f>IF($B194=1,"",IF(AND(TrackingWorksheet!$W199&gt;$BE$3,TrackingWorksheet!$X199=Lists!$P$6),1, 0)*D194)</f>
        <v/>
      </c>
      <c r="AR194" s="19" t="str">
        <f>IF($B194=1,"",IF(AND(TrackingWorksheet!$Y199&gt;$BE$3,TrackingWorksheet!$Z199=Lists!$P$6),1, 0)*D194)</f>
        <v/>
      </c>
      <c r="AS194" s="19" t="str">
        <f>IF($B194=1,"",IF(AND(TrackingWorksheet!$AA199&gt;$BE$3,TrackingWorksheet!$AB199=Lists!$P$6),1, 0)*D194)</f>
        <v/>
      </c>
      <c r="AT194" s="19">
        <f t="shared" si="41"/>
        <v>0</v>
      </c>
      <c r="AU194" s="19" t="str">
        <f>IF(B194=1,"",IF(AND(TrackingWorksheet!K199="",TrackingWorksheet!M199="", TrackingWorksheet!N199="", TrackingWorksheet!S199="", TrackingWorksheet!V199="", TrackingWorksheet!W199="", TrackingWorksheet!Y199="", TrackingWorksheet!AA199="", V194=1),1,0)*D194)</f>
        <v/>
      </c>
      <c r="AV194" s="19" t="str">
        <f>IF(B194=1,"",IF(D194*AND(TrackingWorksheet!U199&gt;Calculations!$BE$3,TrackingWorksheet!K199="YES"),1,0))</f>
        <v/>
      </c>
      <c r="AW194" s="19" t="str">
        <f>IF(B194=1,"",IF(D194*AND(TrackingWorksheet!W199&gt;Calculations!$BE$3,TrackingWorksheet!K199="YES"),1,0))</f>
        <v/>
      </c>
      <c r="AX194" s="19">
        <f t="shared" si="42"/>
        <v>0</v>
      </c>
      <c r="AY194" s="19">
        <f t="shared" si="38"/>
        <v>0</v>
      </c>
      <c r="AZ194" s="27" t="str">
        <f>IF(B194=1,"",IF(TrackingWorksheet!Q199="","",TrackingWorksheet!Q199))</f>
        <v/>
      </c>
      <c r="BB194" s="4"/>
      <c r="BC194" s="4"/>
      <c r="BD194" s="4"/>
      <c r="BE194" s="4"/>
      <c r="BF194" s="4"/>
      <c r="BG194" s="4" t="str">
        <f>IF(B194=1,"",IF(AND(N194=1,TrackingWorksheet!$I199+14&lt;=WeeklySummary!$C$7),1,0))</f>
        <v/>
      </c>
      <c r="BH194" s="4" t="str">
        <f>IF(B194=1,"",IF(AND(R194=1,TrackingWorksheet!$I199+14&lt;=WeeklySummary!$C$7),1,0))</f>
        <v/>
      </c>
      <c r="BI194" s="4" t="str">
        <f>IF(B194=1,"",IF(AND(J194=1,TrackingWorksheet!$G199+14&lt;=WeeklySummary!$C$7),1,0))</f>
        <v/>
      </c>
      <c r="BJ194" s="4" t="str">
        <f>IF(B194=1,"",IF(AND(T194=1,TrackingWorksheet!$I199+14&lt;=WeeklySummary!$C$7),1,0))</f>
        <v/>
      </c>
      <c r="BK194" s="4" t="str">
        <f>IF(B194=1,"",IF(AND(T194=1,TrackingWorksheet!$G199+14&lt;=WeeklySummary!$C$7),1,0))</f>
        <v/>
      </c>
      <c r="BL194" s="4">
        <f t="shared" si="51"/>
        <v>0</v>
      </c>
    </row>
    <row r="195" spans="2:64" x14ac:dyDescent="0.25">
      <c r="B195" s="27">
        <f>IF(AND(ISBLANK(TrackingWorksheet!B200),ISBLANK(TrackingWorksheet!C200),ISBLANK(TrackingWorksheet!G200),ISBLANK(TrackingWorksheet!H200),
ISBLANK(TrackingWorksheet!I200),ISBLANK(TrackingWorksheet!J200),ISBLANK(TrackingWorksheet!M200),
ISBLANK(TrackingWorksheet!N202)),1,0)</f>
        <v>1</v>
      </c>
      <c r="C195" s="12" t="str">
        <f>IF(B195=1,"",TrackingWorksheet!F200)</f>
        <v/>
      </c>
      <c r="D195" s="20" t="str">
        <f>IF(B195=1,"",IF(AND(TrackingWorksheet!B200&lt;&gt;"",TrackingWorksheet!B200&lt;=WeeklySummary!$C$7,OR(TrackingWorksheet!C200="",TrackingWorksheet!C200&gt;=WeeklySummary!$C$6)),1,0))</f>
        <v/>
      </c>
      <c r="E195" s="10" t="str">
        <f>IF(B195=1,"",IF(AND(TrackingWorksheet!G200 &lt;&gt;"",TrackingWorksheet!G200&lt;=WeeklySummary!$C$7, TrackingWorksheet!H200=Lists!$D$4), "Y", "N"))</f>
        <v/>
      </c>
      <c r="F195" s="10" t="str">
        <f>IF(B195=1,"",IF(AND(TrackingWorksheet!I200 &lt;&gt;"", TrackingWorksheet!I200&lt;=WeeklySummary!$C$7, TrackingWorksheet!J200=Lists!$D$4), "Y", "N"))</f>
        <v/>
      </c>
      <c r="G195" s="10" t="str">
        <f>IF(B195=1,"",IF(AND(TrackingWorksheet!G200 &lt;&gt;"",TrackingWorksheet!G200&lt;=WeeklySummary!$C$7, TrackingWorksheet!H200=Lists!$D$5), "Y", "N"))</f>
        <v/>
      </c>
      <c r="H195" s="10" t="str">
        <f>IF(B195=1,"",IF(AND(TrackingWorksheet!I200 &lt;&gt;"", TrackingWorksheet!I200&lt;=WeeklySummary!$C$7, TrackingWorksheet!J200=Lists!$D$5), "Y", "N"))</f>
        <v/>
      </c>
      <c r="I195" s="20" t="str">
        <f>IF(B195=1,"",IF(AND(TrackingWorksheet!G200 &lt;&gt;"", TrackingWorksheet!G200&lt;=WeeklySummary!$C$7, TrackingWorksheet!H200=Lists!$D$6), 1, 0))</f>
        <v/>
      </c>
      <c r="J195" s="20" t="str">
        <f t="shared" si="43"/>
        <v/>
      </c>
      <c r="K195" s="10" t="str">
        <f>IF(B195=1,"",IF(AND(TrackingWorksheet!I200&lt;=WeeklySummary!$C$7,TrackingWorksheet!K200="YES"),0,IF(AND(AND(OR(E195="Y",F195="Y"),E195&lt;&gt;F195),G195&lt;&gt;"Y", H195&lt;&gt;"Y"), 1, 0)))</f>
        <v/>
      </c>
      <c r="L195" s="20" t="str">
        <f t="shared" si="44"/>
        <v/>
      </c>
      <c r="M195" s="10" t="str">
        <f t="shared" si="45"/>
        <v/>
      </c>
      <c r="N195" s="20" t="str">
        <f t="shared" si="46"/>
        <v/>
      </c>
      <c r="O195" s="10" t="str">
        <f>IF(B195=1,"",IF(AND(TrackingWorksheet!I200&lt;=WeeklySummary!$C$7,TrackingWorksheet!K200="YES"),0,IF(AND(AND(OR(G195="Y",H195="Y"),G195&lt;&gt;H195),E195&lt;&gt;"Y", F195&lt;&gt;"Y"), 1, 0)))</f>
        <v/>
      </c>
      <c r="P195" s="20" t="str">
        <f t="shared" si="47"/>
        <v/>
      </c>
      <c r="Q195" s="10" t="str">
        <f t="shared" si="48"/>
        <v/>
      </c>
      <c r="R195" s="10" t="str">
        <f t="shared" si="49"/>
        <v/>
      </c>
      <c r="S195" s="10" t="str">
        <f>IF(B195=1,"",IF(AND(OR(AND(TrackingWorksheet!H200=Lists!$D$7,TrackingWorksheet!H200=TrackingWorksheet!J200),TrackingWorksheet!H200&lt;&gt;TrackingWorksheet!J200),TrackingWorksheet!K200="YES",TrackingWorksheet!H200&lt;&gt;Lists!$D$6,TrackingWorksheet!G200&lt;=WeeklySummary!$C$7,TrackingWorksheet!I200&lt;=WeeklySummary!$C$7),1,0))</f>
        <v/>
      </c>
      <c r="T195" s="10" t="str">
        <f t="shared" si="50"/>
        <v/>
      </c>
      <c r="U195" s="10" t="str">
        <f>IF($B195=1,"",IF(TrackingWorksheet!$K200="YES",1, 0)*D195)</f>
        <v/>
      </c>
      <c r="V195" s="20">
        <f t="shared" si="39"/>
        <v>0</v>
      </c>
      <c r="W195" s="20">
        <f t="shared" si="40"/>
        <v>0</v>
      </c>
      <c r="X195" s="10" t="str">
        <f>IF($B195=1,"",IF(AND(TrackingWorksheet!$L200&lt;&gt;"", TrackingWorksheet!$L200&gt;=WeeklySummary!$C$6,TrackingWorksheet!$L200&lt;=WeeklySummary!$C$7,OR(TrackingWorksheet!$H200=Lists!$D$4,TrackingWorksheet!$J200=Lists!$D$4)), 1, 0))</f>
        <v/>
      </c>
      <c r="Y195" s="10" t="str">
        <f>IF($B195=1,"",IF(AND(TrackingWorksheet!$L200&lt;&gt;"", TrackingWorksheet!$L200&gt;=WeeklySummary!$C$6,TrackingWorksheet!$L200&lt;=WeeklySummary!$C$7,OR(TrackingWorksheet!$H200=Lists!$D$5,TrackingWorksheet!$J200=Lists!$D$5)), 1, 0))</f>
        <v/>
      </c>
      <c r="Z195" s="10" t="str">
        <f>IF($B195=1,"",IF(AND(TrackingWorksheet!$L200&lt;&gt;"", TrackingWorksheet!$L200&gt;=WeeklySummary!$C$6,TrackingWorksheet!$L200&lt;=WeeklySummary!$C$7,OR(TrackingWorksheet!$H200=Lists!$D$6,TrackingWorksheet!$J200=Lists!$D$6)), 1, 0))</f>
        <v/>
      </c>
      <c r="AA195" s="19" t="str">
        <f>IF(B195=1,"",IF(AND(TrackingWorksheet!M200&lt;&gt;"",TrackingWorksheet!M200&lt;=WeeklySummary!$C$7),1,0)*D195)</f>
        <v/>
      </c>
      <c r="AB195" s="19" t="str">
        <f>IF(B195=1,"",IF(AND(TrackingWorksheet!N200&lt;&gt;"",TrackingWorksheet!N200&lt;=WeeklySummary!$C$7),1,0)*D195)</f>
        <v/>
      </c>
      <c r="AC195" s="19" t="str">
        <f>IF(B195=1,"",TrackingWorksheet!T200)</f>
        <v/>
      </c>
      <c r="AD195" s="19" t="str">
        <f>IF(B195=1,"",IF(D195*AND(TrackingWorksheet!S200&gt;=Calculations!$BD$3,TrackingWorksheet!U200="",TrackingWorksheet!K200="YES"),1,0))</f>
        <v/>
      </c>
      <c r="AE195" s="19" t="str">
        <f>IF($B195=1,"",IF(AND(TrackingWorksheet!$S200&gt;$BE$3,TrackingWorksheet!$T200=Lists!$P$4),1, 0)*D195)</f>
        <v/>
      </c>
      <c r="AF195" s="19" t="str">
        <f>IF($B195=1,"",IF(AND(TrackingWorksheet!$U200&gt;$BE$3,TrackingWorksheet!$V200=Lists!$P$4),1, 0)*D195)</f>
        <v/>
      </c>
      <c r="AG195" s="19" t="str">
        <f>IF($B195=1,"",IF(AND(TrackingWorksheet!$W200&gt;$BE$3,TrackingWorksheet!$X200=Lists!$P$4),1, 0)*D195)</f>
        <v/>
      </c>
      <c r="AH195" s="19" t="str">
        <f>IF($B195=1,"",IF(AND(TrackingWorksheet!$Y200&gt;$BE$3,TrackingWorksheet!$Z200=Lists!$P$4),1, 0)*D195)</f>
        <v/>
      </c>
      <c r="AI195" s="19" t="str">
        <f>IF($B195=1,"",IF(AND(TrackingWorksheet!$AA200&gt;$BE$3,TrackingWorksheet!$AB200=Lists!$P$4),1, 0)*D195)</f>
        <v/>
      </c>
      <c r="AJ195" s="19" t="str">
        <f>IF($B195=1,"",IF(AND(TrackingWorksheet!$S200&gt;$BE$3,TrackingWorksheet!$T200=Lists!$P$5),1, 0)*D195)</f>
        <v/>
      </c>
      <c r="AK195" s="19" t="str">
        <f>IF($B195=1,"",IF(AND(TrackingWorksheet!$U200&gt;$BE$3,TrackingWorksheet!$V200=Lists!$P$5),1, 0)*D195)</f>
        <v/>
      </c>
      <c r="AL195" s="19" t="str">
        <f>IF($B195=1,"",IF(AND(TrackingWorksheet!$W200&gt;$BE$3,TrackingWorksheet!$X200=Lists!$P$5),1, 0)*D195)</f>
        <v/>
      </c>
      <c r="AM195" s="19" t="str">
        <f>IF($B195=1,"",IF(AND(TrackingWorksheet!$Y200&gt;$BE$3,TrackingWorksheet!$Z200=Lists!$P$5),1, 0)*D195)</f>
        <v/>
      </c>
      <c r="AN195" s="19" t="str">
        <f>IF($B195=1,"",IF(AND(TrackingWorksheet!$AA200&gt;$BE$3,TrackingWorksheet!$AB200=Lists!$P$5),1, 0)*D195)</f>
        <v/>
      </c>
      <c r="AO195" s="19" t="str">
        <f>IF($B195=1,"",IF(AND(TrackingWorksheet!$S200&gt;$BE$3,TrackingWorksheet!$T200=Lists!$P$6),1, 0)*D195)</f>
        <v/>
      </c>
      <c r="AP195" s="19" t="str">
        <f>IF($B195=1,"",IF(AND(TrackingWorksheet!$U200&gt;$BE$3,TrackingWorksheet!$V200=Lists!$P$6),1, 0)*D195)</f>
        <v/>
      </c>
      <c r="AQ195" s="19" t="str">
        <f>IF($B195=1,"",IF(AND(TrackingWorksheet!$W200&gt;$BE$3,TrackingWorksheet!$X200=Lists!$P$6),1, 0)*D195)</f>
        <v/>
      </c>
      <c r="AR195" s="19" t="str">
        <f>IF($B195=1,"",IF(AND(TrackingWorksheet!$Y200&gt;$BE$3,TrackingWorksheet!$Z200=Lists!$P$6),1, 0)*D195)</f>
        <v/>
      </c>
      <c r="AS195" s="19" t="str">
        <f>IF($B195=1,"",IF(AND(TrackingWorksheet!$AA200&gt;$BE$3,TrackingWorksheet!$AB200=Lists!$P$6),1, 0)*D195)</f>
        <v/>
      </c>
      <c r="AT195" s="19">
        <f t="shared" si="41"/>
        <v>0</v>
      </c>
      <c r="AU195" s="19" t="str">
        <f>IF(B195=1,"",IF(AND(TrackingWorksheet!K200="",TrackingWorksheet!M200="", TrackingWorksheet!N200="", TrackingWorksheet!S200="", TrackingWorksheet!V200="", TrackingWorksheet!W200="", TrackingWorksheet!Y200="", TrackingWorksheet!AA200="", V195=1),1,0)*D195)</f>
        <v/>
      </c>
      <c r="AV195" s="19" t="str">
        <f>IF(B195=1,"",IF(D195*AND(TrackingWorksheet!U200&gt;Calculations!$BE$3,TrackingWorksheet!K200="YES"),1,0))</f>
        <v/>
      </c>
      <c r="AW195" s="19" t="str">
        <f>IF(B195=1,"",IF(D195*AND(TrackingWorksheet!W200&gt;Calculations!$BE$3,TrackingWorksheet!K200="YES"),1,0))</f>
        <v/>
      </c>
      <c r="AX195" s="19">
        <f t="shared" si="42"/>
        <v>0</v>
      </c>
      <c r="AY195" s="19">
        <f t="shared" ref="AY195:AY258" si="52">MAX(AD195,AX195)</f>
        <v>0</v>
      </c>
      <c r="AZ195" s="27" t="str">
        <f>IF(B195=1,"",IF(TrackingWorksheet!Q200="","",TrackingWorksheet!Q200))</f>
        <v/>
      </c>
      <c r="BB195" s="4"/>
      <c r="BC195" s="4"/>
      <c r="BD195" s="4"/>
      <c r="BE195" s="4"/>
      <c r="BF195" s="4"/>
      <c r="BG195" s="4" t="str">
        <f>IF(B195=1,"",IF(AND(N195=1,TrackingWorksheet!$I200+14&lt;=WeeklySummary!$C$7),1,0))</f>
        <v/>
      </c>
      <c r="BH195" s="4" t="str">
        <f>IF(B195=1,"",IF(AND(R195=1,TrackingWorksheet!$I200+14&lt;=WeeklySummary!$C$7),1,0))</f>
        <v/>
      </c>
      <c r="BI195" s="4" t="str">
        <f>IF(B195=1,"",IF(AND(J195=1,TrackingWorksheet!$G200+14&lt;=WeeklySummary!$C$7),1,0))</f>
        <v/>
      </c>
      <c r="BJ195" s="4" t="str">
        <f>IF(B195=1,"",IF(AND(T195=1,TrackingWorksheet!$I200+14&lt;=WeeklySummary!$C$7),1,0))</f>
        <v/>
      </c>
      <c r="BK195" s="4" t="str">
        <f>IF(B195=1,"",IF(AND(T195=1,TrackingWorksheet!$G200+14&lt;=WeeklySummary!$C$7),1,0))</f>
        <v/>
      </c>
      <c r="BL195" s="4">
        <f t="shared" si="51"/>
        <v>0</v>
      </c>
    </row>
    <row r="196" spans="2:64" x14ac:dyDescent="0.25">
      <c r="B196" s="27">
        <f>IF(AND(ISBLANK(TrackingWorksheet!B201),ISBLANK(TrackingWorksheet!C201),ISBLANK(TrackingWorksheet!G201),ISBLANK(TrackingWorksheet!H201),
ISBLANK(TrackingWorksheet!I201),ISBLANK(TrackingWorksheet!J201),ISBLANK(TrackingWorksheet!M201),
ISBLANK(TrackingWorksheet!N203)),1,0)</f>
        <v>1</v>
      </c>
      <c r="C196" s="12" t="str">
        <f>IF(B196=1,"",TrackingWorksheet!F201)</f>
        <v/>
      </c>
      <c r="D196" s="20" t="str">
        <f>IF(B196=1,"",IF(AND(TrackingWorksheet!B201&lt;&gt;"",TrackingWorksheet!B201&lt;=WeeklySummary!$C$7,OR(TrackingWorksheet!C201="",TrackingWorksheet!C201&gt;=WeeklySummary!$C$6)),1,0))</f>
        <v/>
      </c>
      <c r="E196" s="10" t="str">
        <f>IF(B196=1,"",IF(AND(TrackingWorksheet!G201 &lt;&gt;"",TrackingWorksheet!G201&lt;=WeeklySummary!$C$7, TrackingWorksheet!H201=Lists!$D$4), "Y", "N"))</f>
        <v/>
      </c>
      <c r="F196" s="10" t="str">
        <f>IF(B196=1,"",IF(AND(TrackingWorksheet!I201 &lt;&gt;"", TrackingWorksheet!I201&lt;=WeeklySummary!$C$7, TrackingWorksheet!J201=Lists!$D$4), "Y", "N"))</f>
        <v/>
      </c>
      <c r="G196" s="10" t="str">
        <f>IF(B196=1,"",IF(AND(TrackingWorksheet!G201 &lt;&gt;"",TrackingWorksheet!G201&lt;=WeeklySummary!$C$7, TrackingWorksheet!H201=Lists!$D$5), "Y", "N"))</f>
        <v/>
      </c>
      <c r="H196" s="10" t="str">
        <f>IF(B196=1,"",IF(AND(TrackingWorksheet!I201 &lt;&gt;"", TrackingWorksheet!I201&lt;=WeeklySummary!$C$7, TrackingWorksheet!J201=Lists!$D$5), "Y", "N"))</f>
        <v/>
      </c>
      <c r="I196" s="20" t="str">
        <f>IF(B196=1,"",IF(AND(TrackingWorksheet!G201 &lt;&gt;"", TrackingWorksheet!G201&lt;=WeeklySummary!$C$7, TrackingWorksheet!H201=Lists!$D$6), 1, 0))</f>
        <v/>
      </c>
      <c r="J196" s="20" t="str">
        <f t="shared" si="43"/>
        <v/>
      </c>
      <c r="K196" s="10" t="str">
        <f>IF(B196=1,"",IF(AND(TrackingWorksheet!I201&lt;=WeeklySummary!$C$7,TrackingWorksheet!K201="YES"),0,IF(AND(AND(OR(E196="Y",F196="Y"),E196&lt;&gt;F196),G196&lt;&gt;"Y", H196&lt;&gt;"Y"), 1, 0)))</f>
        <v/>
      </c>
      <c r="L196" s="20" t="str">
        <f t="shared" si="44"/>
        <v/>
      </c>
      <c r="M196" s="10" t="str">
        <f t="shared" si="45"/>
        <v/>
      </c>
      <c r="N196" s="20" t="str">
        <f t="shared" si="46"/>
        <v/>
      </c>
      <c r="O196" s="10" t="str">
        <f>IF(B196=1,"",IF(AND(TrackingWorksheet!I201&lt;=WeeklySummary!$C$7,TrackingWorksheet!K201="YES"),0,IF(AND(AND(OR(G196="Y",H196="Y"),G196&lt;&gt;H196),E196&lt;&gt;"Y", F196&lt;&gt;"Y"), 1, 0)))</f>
        <v/>
      </c>
      <c r="P196" s="20" t="str">
        <f t="shared" si="47"/>
        <v/>
      </c>
      <c r="Q196" s="10" t="str">
        <f t="shared" si="48"/>
        <v/>
      </c>
      <c r="R196" s="10" t="str">
        <f t="shared" si="49"/>
        <v/>
      </c>
      <c r="S196" s="10" t="str">
        <f>IF(B196=1,"",IF(AND(OR(AND(TrackingWorksheet!H201=Lists!$D$7,TrackingWorksheet!H201=TrackingWorksheet!J201),TrackingWorksheet!H201&lt;&gt;TrackingWorksheet!J201),TrackingWorksheet!K201="YES",TrackingWorksheet!H201&lt;&gt;Lists!$D$6,TrackingWorksheet!G201&lt;=WeeklySummary!$C$7,TrackingWorksheet!I201&lt;=WeeklySummary!$C$7),1,0))</f>
        <v/>
      </c>
      <c r="T196" s="10" t="str">
        <f t="shared" si="50"/>
        <v/>
      </c>
      <c r="U196" s="10" t="str">
        <f>IF($B196=1,"",IF(TrackingWorksheet!$K201="YES",1, 0)*D196)</f>
        <v/>
      </c>
      <c r="V196" s="20">
        <f t="shared" ref="V196:V259" si="53">MAX(L196,P196)</f>
        <v>0</v>
      </c>
      <c r="W196" s="20">
        <f t="shared" ref="W196:W259" si="54" xml:space="preserve"> MAX(N196,R196,T196,J196,AT196, U196)</f>
        <v>0</v>
      </c>
      <c r="X196" s="10" t="str">
        <f>IF($B196=1,"",IF(AND(TrackingWorksheet!$L201&lt;&gt;"", TrackingWorksheet!$L201&gt;=WeeklySummary!$C$6,TrackingWorksheet!$L201&lt;=WeeklySummary!$C$7,OR(TrackingWorksheet!$H201=Lists!$D$4,TrackingWorksheet!$J201=Lists!$D$4)), 1, 0))</f>
        <v/>
      </c>
      <c r="Y196" s="10" t="str">
        <f>IF($B196=1,"",IF(AND(TrackingWorksheet!$L201&lt;&gt;"", TrackingWorksheet!$L201&gt;=WeeklySummary!$C$6,TrackingWorksheet!$L201&lt;=WeeklySummary!$C$7,OR(TrackingWorksheet!$H201=Lists!$D$5,TrackingWorksheet!$J201=Lists!$D$5)), 1, 0))</f>
        <v/>
      </c>
      <c r="Z196" s="10" t="str">
        <f>IF($B196=1,"",IF(AND(TrackingWorksheet!$L201&lt;&gt;"", TrackingWorksheet!$L201&gt;=WeeklySummary!$C$6,TrackingWorksheet!$L201&lt;=WeeklySummary!$C$7,OR(TrackingWorksheet!$H201=Lists!$D$6,TrackingWorksheet!$J201=Lists!$D$6)), 1, 0))</f>
        <v/>
      </c>
      <c r="AA196" s="19" t="str">
        <f>IF(B196=1,"",IF(AND(TrackingWorksheet!M201&lt;&gt;"",TrackingWorksheet!M201&lt;=WeeklySummary!$C$7),1,0)*D196)</f>
        <v/>
      </c>
      <c r="AB196" s="19" t="str">
        <f>IF(B196=1,"",IF(AND(TrackingWorksheet!N201&lt;&gt;"",TrackingWorksheet!N201&lt;=WeeklySummary!$C$7),1,0)*D196)</f>
        <v/>
      </c>
      <c r="AC196" s="19" t="str">
        <f>IF(B196=1,"",TrackingWorksheet!T201)</f>
        <v/>
      </c>
      <c r="AD196" s="19" t="str">
        <f>IF(B196=1,"",IF(D196*AND(TrackingWorksheet!S201&gt;=Calculations!$BD$3,TrackingWorksheet!U201="",TrackingWorksheet!K201="YES"),1,0))</f>
        <v/>
      </c>
      <c r="AE196" s="19" t="str">
        <f>IF($B196=1,"",IF(AND(TrackingWorksheet!$S201&gt;$BE$3,TrackingWorksheet!$T201=Lists!$P$4),1, 0)*D196)</f>
        <v/>
      </c>
      <c r="AF196" s="19" t="str">
        <f>IF($B196=1,"",IF(AND(TrackingWorksheet!$U201&gt;$BE$3,TrackingWorksheet!$V201=Lists!$P$4),1, 0)*D196)</f>
        <v/>
      </c>
      <c r="AG196" s="19" t="str">
        <f>IF($B196=1,"",IF(AND(TrackingWorksheet!$W201&gt;$BE$3,TrackingWorksheet!$X201=Lists!$P$4),1, 0)*D196)</f>
        <v/>
      </c>
      <c r="AH196" s="19" t="str">
        <f>IF($B196=1,"",IF(AND(TrackingWorksheet!$Y201&gt;$BE$3,TrackingWorksheet!$Z201=Lists!$P$4),1, 0)*D196)</f>
        <v/>
      </c>
      <c r="AI196" s="19" t="str">
        <f>IF($B196=1,"",IF(AND(TrackingWorksheet!$AA201&gt;$BE$3,TrackingWorksheet!$AB201=Lists!$P$4),1, 0)*D196)</f>
        <v/>
      </c>
      <c r="AJ196" s="19" t="str">
        <f>IF($B196=1,"",IF(AND(TrackingWorksheet!$S201&gt;$BE$3,TrackingWorksheet!$T201=Lists!$P$5),1, 0)*D196)</f>
        <v/>
      </c>
      <c r="AK196" s="19" t="str">
        <f>IF($B196=1,"",IF(AND(TrackingWorksheet!$U201&gt;$BE$3,TrackingWorksheet!$V201=Lists!$P$5),1, 0)*D196)</f>
        <v/>
      </c>
      <c r="AL196" s="19" t="str">
        <f>IF($B196=1,"",IF(AND(TrackingWorksheet!$W201&gt;$BE$3,TrackingWorksheet!$X201=Lists!$P$5),1, 0)*D196)</f>
        <v/>
      </c>
      <c r="AM196" s="19" t="str">
        <f>IF($B196=1,"",IF(AND(TrackingWorksheet!$Y201&gt;$BE$3,TrackingWorksheet!$Z201=Lists!$P$5),1, 0)*D196)</f>
        <v/>
      </c>
      <c r="AN196" s="19" t="str">
        <f>IF($B196=1,"",IF(AND(TrackingWorksheet!$AA201&gt;$BE$3,TrackingWorksheet!$AB201=Lists!$P$5),1, 0)*D196)</f>
        <v/>
      </c>
      <c r="AO196" s="19" t="str">
        <f>IF($B196=1,"",IF(AND(TrackingWorksheet!$S201&gt;$BE$3,TrackingWorksheet!$T201=Lists!$P$6),1, 0)*D196)</f>
        <v/>
      </c>
      <c r="AP196" s="19" t="str">
        <f>IF($B196=1,"",IF(AND(TrackingWorksheet!$U201&gt;$BE$3,TrackingWorksheet!$V201=Lists!$P$6),1, 0)*D196)</f>
        <v/>
      </c>
      <c r="AQ196" s="19" t="str">
        <f>IF($B196=1,"",IF(AND(TrackingWorksheet!$W201&gt;$BE$3,TrackingWorksheet!$X201=Lists!$P$6),1, 0)*D196)</f>
        <v/>
      </c>
      <c r="AR196" s="19" t="str">
        <f>IF($B196=1,"",IF(AND(TrackingWorksheet!$Y201&gt;$BE$3,TrackingWorksheet!$Z201=Lists!$P$6),1, 0)*D196)</f>
        <v/>
      </c>
      <c r="AS196" s="19" t="str">
        <f>IF($B196=1,"",IF(AND(TrackingWorksheet!$AA201&gt;$BE$3,TrackingWorksheet!$AB201=Lists!$P$6),1, 0)*D196)</f>
        <v/>
      </c>
      <c r="AT196" s="19">
        <f t="shared" ref="AT196:AT259" si="55">MAX(AE196:AS196)</f>
        <v>0</v>
      </c>
      <c r="AU196" s="19" t="str">
        <f>IF(B196=1,"",IF(AND(TrackingWorksheet!K201="",TrackingWorksheet!M201="", TrackingWorksheet!N201="", TrackingWorksheet!S201="", TrackingWorksheet!V201="", TrackingWorksheet!W201="", TrackingWorksheet!Y201="", TrackingWorksheet!AA201="", V196=1),1,0)*D196)</f>
        <v/>
      </c>
      <c r="AV196" s="19" t="str">
        <f>IF(B196=1,"",IF(D196*AND(TrackingWorksheet!U201&gt;Calculations!$BE$3,TrackingWorksheet!K201="YES"),1,0))</f>
        <v/>
      </c>
      <c r="AW196" s="19" t="str">
        <f>IF(B196=1,"",IF(D196*AND(TrackingWorksheet!W201&gt;Calculations!$BE$3,TrackingWorksheet!K201="YES"),1,0))</f>
        <v/>
      </c>
      <c r="AX196" s="19">
        <f t="shared" ref="AX196:AX259" si="56">MAX(AV196:AW196)</f>
        <v>0</v>
      </c>
      <c r="AY196" s="19">
        <f t="shared" si="52"/>
        <v>0</v>
      </c>
      <c r="AZ196" s="27" t="str">
        <f>IF(B196=1,"",IF(TrackingWorksheet!Q201="","",TrackingWorksheet!Q201))</f>
        <v/>
      </c>
      <c r="BB196" s="4"/>
      <c r="BC196" s="4"/>
      <c r="BD196" s="4"/>
      <c r="BE196" s="4"/>
      <c r="BF196" s="4"/>
      <c r="BG196" s="4" t="str">
        <f>IF(B196=1,"",IF(AND(N196=1,TrackingWorksheet!$I201+14&lt;=WeeklySummary!$C$7),1,0))</f>
        <v/>
      </c>
      <c r="BH196" s="4" t="str">
        <f>IF(B196=1,"",IF(AND(R196=1,TrackingWorksheet!$I201+14&lt;=WeeklySummary!$C$7),1,0))</f>
        <v/>
      </c>
      <c r="BI196" s="4" t="str">
        <f>IF(B196=1,"",IF(AND(J196=1,TrackingWorksheet!$G201+14&lt;=WeeklySummary!$C$7),1,0))</f>
        <v/>
      </c>
      <c r="BJ196" s="4" t="str">
        <f>IF(B196=1,"",IF(AND(T196=1,TrackingWorksheet!$I201+14&lt;=WeeklySummary!$C$7),1,0))</f>
        <v/>
      </c>
      <c r="BK196" s="4" t="str">
        <f>IF(B196=1,"",IF(AND(T196=1,TrackingWorksheet!$G201+14&lt;=WeeklySummary!$C$7),1,0))</f>
        <v/>
      </c>
      <c r="BL196" s="4">
        <f t="shared" si="51"/>
        <v>0</v>
      </c>
    </row>
    <row r="197" spans="2:64" x14ac:dyDescent="0.25">
      <c r="B197" s="27">
        <f>IF(AND(ISBLANK(TrackingWorksheet!B202),ISBLANK(TrackingWorksheet!C202),ISBLANK(TrackingWorksheet!G202),ISBLANK(TrackingWorksheet!H202),
ISBLANK(TrackingWorksheet!I202),ISBLANK(TrackingWorksheet!J202),ISBLANK(TrackingWorksheet!M202),
ISBLANK(TrackingWorksheet!N204)),1,0)</f>
        <v>1</v>
      </c>
      <c r="C197" s="12" t="str">
        <f>IF(B197=1,"",TrackingWorksheet!F202)</f>
        <v/>
      </c>
      <c r="D197" s="20" t="str">
        <f>IF(B197=1,"",IF(AND(TrackingWorksheet!B202&lt;&gt;"",TrackingWorksheet!B202&lt;=WeeklySummary!$C$7,OR(TrackingWorksheet!C202="",TrackingWorksheet!C202&gt;=WeeklySummary!$C$6)),1,0))</f>
        <v/>
      </c>
      <c r="E197" s="10" t="str">
        <f>IF(B197=1,"",IF(AND(TrackingWorksheet!G202 &lt;&gt;"",TrackingWorksheet!G202&lt;=WeeklySummary!$C$7, TrackingWorksheet!H202=Lists!$D$4), "Y", "N"))</f>
        <v/>
      </c>
      <c r="F197" s="10" t="str">
        <f>IF(B197=1,"",IF(AND(TrackingWorksheet!I202 &lt;&gt;"", TrackingWorksheet!I202&lt;=WeeklySummary!$C$7, TrackingWorksheet!J202=Lists!$D$4), "Y", "N"))</f>
        <v/>
      </c>
      <c r="G197" s="10" t="str">
        <f>IF(B197=1,"",IF(AND(TrackingWorksheet!G202 &lt;&gt;"",TrackingWorksheet!G202&lt;=WeeklySummary!$C$7, TrackingWorksheet!H202=Lists!$D$5), "Y", "N"))</f>
        <v/>
      </c>
      <c r="H197" s="10" t="str">
        <f>IF(B197=1,"",IF(AND(TrackingWorksheet!I202 &lt;&gt;"", TrackingWorksheet!I202&lt;=WeeklySummary!$C$7, TrackingWorksheet!J202=Lists!$D$5), "Y", "N"))</f>
        <v/>
      </c>
      <c r="I197" s="20" t="str">
        <f>IF(B197=1,"",IF(AND(TrackingWorksheet!G202 &lt;&gt;"", TrackingWorksheet!G202&lt;=WeeklySummary!$C$7, TrackingWorksheet!H202=Lists!$D$6), 1, 0))</f>
        <v/>
      </c>
      <c r="J197" s="20" t="str">
        <f t="shared" ref="J197:J260" si="57">IF(B197=1,"",I197*D197)</f>
        <v/>
      </c>
      <c r="K197" s="10" t="str">
        <f>IF(B197=1,"",IF(AND(TrackingWorksheet!I202&lt;=WeeklySummary!$C$7,TrackingWorksheet!K202="YES"),0,IF(AND(AND(OR(E197="Y",F197="Y"),E197&lt;&gt;F197),G197&lt;&gt;"Y", H197&lt;&gt;"Y"), 1, 0)))</f>
        <v/>
      </c>
      <c r="L197" s="20" t="str">
        <f t="shared" ref="L197:L260" si="58">IF(B197=1,"",K197*D197)</f>
        <v/>
      </c>
      <c r="M197" s="10" t="str">
        <f t="shared" ref="M197:M260" si="59">IF(B197=1,"",IF(AND(E197="Y", F197="Y"), 1, 0))</f>
        <v/>
      </c>
      <c r="N197" s="20" t="str">
        <f t="shared" ref="N197:N260" si="60">IF(B197=1,"",M197*D197)</f>
        <v/>
      </c>
      <c r="O197" s="10" t="str">
        <f>IF(B197=1,"",IF(AND(TrackingWorksheet!I202&lt;=WeeklySummary!$C$7,TrackingWorksheet!K202="YES"),0,IF(AND(AND(OR(G197="Y",H197="Y"),G197&lt;&gt;H197),E197&lt;&gt;"Y", F197&lt;&gt;"Y"), 1, 0)))</f>
        <v/>
      </c>
      <c r="P197" s="20" t="str">
        <f t="shared" ref="P197:P260" si="61">IF(B197=1,"",O197*D197)</f>
        <v/>
      </c>
      <c r="Q197" s="10" t="str">
        <f t="shared" ref="Q197:Q260" si="62">IF(B197=1,"",IF(AND(G197="Y", H197="Y"), 1, 0))</f>
        <v/>
      </c>
      <c r="R197" s="10" t="str">
        <f t="shared" ref="R197:R260" si="63">IF(B197=1,"",Q197*D197)</f>
        <v/>
      </c>
      <c r="S197" s="10" t="str">
        <f>IF(B197=1,"",IF(AND(OR(AND(TrackingWorksheet!H202=Lists!$D$7,TrackingWorksheet!H202=TrackingWorksheet!J202),TrackingWorksheet!H202&lt;&gt;TrackingWorksheet!J202),TrackingWorksheet!K202="YES",TrackingWorksheet!H202&lt;&gt;Lists!$D$6,TrackingWorksheet!G202&lt;=WeeklySummary!$C$7,TrackingWorksheet!I202&lt;=WeeklySummary!$C$7),1,0))</f>
        <v/>
      </c>
      <c r="T197" s="10" t="str">
        <f t="shared" ref="T197:T260" si="64">IF(B197=1,"",S197*D197)</f>
        <v/>
      </c>
      <c r="U197" s="10" t="str">
        <f>IF($B197=1,"",IF(TrackingWorksheet!$K202="YES",1, 0)*D197)</f>
        <v/>
      </c>
      <c r="V197" s="20">
        <f t="shared" si="53"/>
        <v>0</v>
      </c>
      <c r="W197" s="20">
        <f t="shared" si="54"/>
        <v>0</v>
      </c>
      <c r="X197" s="10" t="str">
        <f>IF($B197=1,"",IF(AND(TrackingWorksheet!$L202&lt;&gt;"", TrackingWorksheet!$L202&gt;=WeeklySummary!$C$6,TrackingWorksheet!$L202&lt;=WeeklySummary!$C$7,OR(TrackingWorksheet!$H202=Lists!$D$4,TrackingWorksheet!$J202=Lists!$D$4)), 1, 0))</f>
        <v/>
      </c>
      <c r="Y197" s="10" t="str">
        <f>IF($B197=1,"",IF(AND(TrackingWorksheet!$L202&lt;&gt;"", TrackingWorksheet!$L202&gt;=WeeklySummary!$C$6,TrackingWorksheet!$L202&lt;=WeeklySummary!$C$7,OR(TrackingWorksheet!$H202=Lists!$D$5,TrackingWorksheet!$J202=Lists!$D$5)), 1, 0))</f>
        <v/>
      </c>
      <c r="Z197" s="10" t="str">
        <f>IF($B197=1,"",IF(AND(TrackingWorksheet!$L202&lt;&gt;"", TrackingWorksheet!$L202&gt;=WeeklySummary!$C$6,TrackingWorksheet!$L202&lt;=WeeklySummary!$C$7,OR(TrackingWorksheet!$H202=Lists!$D$6,TrackingWorksheet!$J202=Lists!$D$6)), 1, 0))</f>
        <v/>
      </c>
      <c r="AA197" s="19" t="str">
        <f>IF(B197=1,"",IF(AND(TrackingWorksheet!M202&lt;&gt;"",TrackingWorksheet!M202&lt;=WeeklySummary!$C$7),1,0)*D197)</f>
        <v/>
      </c>
      <c r="AB197" s="19" t="str">
        <f>IF(B197=1,"",IF(AND(TrackingWorksheet!N202&lt;&gt;"",TrackingWorksheet!N202&lt;=WeeklySummary!$C$7),1,0)*D197)</f>
        <v/>
      </c>
      <c r="AC197" s="19" t="str">
        <f>IF(B197=1,"",TrackingWorksheet!T202)</f>
        <v/>
      </c>
      <c r="AD197" s="19" t="str">
        <f>IF(B197=1,"",IF(D197*AND(TrackingWorksheet!S202&gt;=Calculations!$BD$3,TrackingWorksheet!U202="",TrackingWorksheet!K202="YES"),1,0))</f>
        <v/>
      </c>
      <c r="AE197" s="19" t="str">
        <f>IF($B197=1,"",IF(AND(TrackingWorksheet!$S202&gt;$BE$3,TrackingWorksheet!$T202=Lists!$P$4),1, 0)*D197)</f>
        <v/>
      </c>
      <c r="AF197" s="19" t="str">
        <f>IF($B197=1,"",IF(AND(TrackingWorksheet!$U202&gt;$BE$3,TrackingWorksheet!$V202=Lists!$P$4),1, 0)*D197)</f>
        <v/>
      </c>
      <c r="AG197" s="19" t="str">
        <f>IF($B197=1,"",IF(AND(TrackingWorksheet!$W202&gt;$BE$3,TrackingWorksheet!$X202=Lists!$P$4),1, 0)*D197)</f>
        <v/>
      </c>
      <c r="AH197" s="19" t="str">
        <f>IF($B197=1,"",IF(AND(TrackingWorksheet!$Y202&gt;$BE$3,TrackingWorksheet!$Z202=Lists!$P$4),1, 0)*D197)</f>
        <v/>
      </c>
      <c r="AI197" s="19" t="str">
        <f>IF($B197=1,"",IF(AND(TrackingWorksheet!$AA202&gt;$BE$3,TrackingWorksheet!$AB202=Lists!$P$4),1, 0)*D197)</f>
        <v/>
      </c>
      <c r="AJ197" s="19" t="str">
        <f>IF($B197=1,"",IF(AND(TrackingWorksheet!$S202&gt;$BE$3,TrackingWorksheet!$T202=Lists!$P$5),1, 0)*D197)</f>
        <v/>
      </c>
      <c r="AK197" s="19" t="str">
        <f>IF($B197=1,"",IF(AND(TrackingWorksheet!$U202&gt;$BE$3,TrackingWorksheet!$V202=Lists!$P$5),1, 0)*D197)</f>
        <v/>
      </c>
      <c r="AL197" s="19" t="str">
        <f>IF($B197=1,"",IF(AND(TrackingWorksheet!$W202&gt;$BE$3,TrackingWorksheet!$X202=Lists!$P$5),1, 0)*D197)</f>
        <v/>
      </c>
      <c r="AM197" s="19" t="str">
        <f>IF($B197=1,"",IF(AND(TrackingWorksheet!$Y202&gt;$BE$3,TrackingWorksheet!$Z202=Lists!$P$5),1, 0)*D197)</f>
        <v/>
      </c>
      <c r="AN197" s="19" t="str">
        <f>IF($B197=1,"",IF(AND(TrackingWorksheet!$AA202&gt;$BE$3,TrackingWorksheet!$AB202=Lists!$P$5),1, 0)*D197)</f>
        <v/>
      </c>
      <c r="AO197" s="19" t="str">
        <f>IF($B197=1,"",IF(AND(TrackingWorksheet!$S202&gt;$BE$3,TrackingWorksheet!$T202=Lists!$P$6),1, 0)*D197)</f>
        <v/>
      </c>
      <c r="AP197" s="19" t="str">
        <f>IF($B197=1,"",IF(AND(TrackingWorksheet!$U202&gt;$BE$3,TrackingWorksheet!$V202=Lists!$P$6),1, 0)*D197)</f>
        <v/>
      </c>
      <c r="AQ197" s="19" t="str">
        <f>IF($B197=1,"",IF(AND(TrackingWorksheet!$W202&gt;$BE$3,TrackingWorksheet!$X202=Lists!$P$6),1, 0)*D197)</f>
        <v/>
      </c>
      <c r="AR197" s="19" t="str">
        <f>IF($B197=1,"",IF(AND(TrackingWorksheet!$Y202&gt;$BE$3,TrackingWorksheet!$Z202=Lists!$P$6),1, 0)*D197)</f>
        <v/>
      </c>
      <c r="AS197" s="19" t="str">
        <f>IF($B197=1,"",IF(AND(TrackingWorksheet!$AA202&gt;$BE$3,TrackingWorksheet!$AB202=Lists!$P$6),1, 0)*D197)</f>
        <v/>
      </c>
      <c r="AT197" s="19">
        <f t="shared" si="55"/>
        <v>0</v>
      </c>
      <c r="AU197" s="19" t="str">
        <f>IF(B197=1,"",IF(AND(TrackingWorksheet!K202="",TrackingWorksheet!M202="", TrackingWorksheet!N202="", TrackingWorksheet!S202="", TrackingWorksheet!V202="", TrackingWorksheet!W202="", TrackingWorksheet!Y202="", TrackingWorksheet!AA202="", V197=1),1,0)*D197)</f>
        <v/>
      </c>
      <c r="AV197" s="19" t="str">
        <f>IF(B197=1,"",IF(D197*AND(TrackingWorksheet!U202&gt;Calculations!$BE$3,TrackingWorksheet!K202="YES"),1,0))</f>
        <v/>
      </c>
      <c r="AW197" s="19" t="str">
        <f>IF(B197=1,"",IF(D197*AND(TrackingWorksheet!W202&gt;Calculations!$BE$3,TrackingWorksheet!K202="YES"),1,0))</f>
        <v/>
      </c>
      <c r="AX197" s="19">
        <f t="shared" si="56"/>
        <v>0</v>
      </c>
      <c r="AY197" s="19">
        <f t="shared" si="52"/>
        <v>0</v>
      </c>
      <c r="AZ197" s="27" t="str">
        <f>IF(B197=1,"",IF(TrackingWorksheet!Q202="","",TrackingWorksheet!Q202))</f>
        <v/>
      </c>
      <c r="BB197" s="4"/>
      <c r="BC197" s="4"/>
      <c r="BD197" s="4"/>
      <c r="BE197" s="4"/>
      <c r="BF197" s="4"/>
      <c r="BG197" s="4" t="str">
        <f>IF(B197=1,"",IF(AND(N197=1,TrackingWorksheet!$I202+14&lt;=WeeklySummary!$C$7),1,0))</f>
        <v/>
      </c>
      <c r="BH197" s="4" t="str">
        <f>IF(B197=1,"",IF(AND(R197=1,TrackingWorksheet!$I202+14&lt;=WeeklySummary!$C$7),1,0))</f>
        <v/>
      </c>
      <c r="BI197" s="4" t="str">
        <f>IF(B197=1,"",IF(AND(J197=1,TrackingWorksheet!$G202+14&lt;=WeeklySummary!$C$7),1,0))</f>
        <v/>
      </c>
      <c r="BJ197" s="4" t="str">
        <f>IF(B197=1,"",IF(AND(T197=1,TrackingWorksheet!$I202+14&lt;=WeeklySummary!$C$7),1,0))</f>
        <v/>
      </c>
      <c r="BK197" s="4" t="str">
        <f>IF(B197=1,"",IF(AND(T197=1,TrackingWorksheet!$G202+14&lt;=WeeklySummary!$C$7),1,0))</f>
        <v/>
      </c>
      <c r="BL197" s="4">
        <f t="shared" ref="BL197:BL260" si="65">MAX(BG197:BK197)</f>
        <v>0</v>
      </c>
    </row>
    <row r="198" spans="2:64" x14ac:dyDescent="0.25">
      <c r="B198" s="27">
        <f>IF(AND(ISBLANK(TrackingWorksheet!B203),ISBLANK(TrackingWorksheet!C203),ISBLANK(TrackingWorksheet!G203),ISBLANK(TrackingWorksheet!H203),
ISBLANK(TrackingWorksheet!I203),ISBLANK(TrackingWorksheet!J203),ISBLANK(TrackingWorksheet!M203),
ISBLANK(TrackingWorksheet!N205)),1,0)</f>
        <v>1</v>
      </c>
      <c r="C198" s="12" t="str">
        <f>IF(B198=1,"",TrackingWorksheet!F203)</f>
        <v/>
      </c>
      <c r="D198" s="20" t="str">
        <f>IF(B198=1,"",IF(AND(TrackingWorksheet!B203&lt;&gt;"",TrackingWorksheet!B203&lt;=WeeklySummary!$C$7,OR(TrackingWorksheet!C203="",TrackingWorksheet!C203&gt;=WeeklySummary!$C$6)),1,0))</f>
        <v/>
      </c>
      <c r="E198" s="10" t="str">
        <f>IF(B198=1,"",IF(AND(TrackingWorksheet!G203 &lt;&gt;"",TrackingWorksheet!G203&lt;=WeeklySummary!$C$7, TrackingWorksheet!H203=Lists!$D$4), "Y", "N"))</f>
        <v/>
      </c>
      <c r="F198" s="10" t="str">
        <f>IF(B198=1,"",IF(AND(TrackingWorksheet!I203 &lt;&gt;"", TrackingWorksheet!I203&lt;=WeeklySummary!$C$7, TrackingWorksheet!J203=Lists!$D$4), "Y", "N"))</f>
        <v/>
      </c>
      <c r="G198" s="10" t="str">
        <f>IF(B198=1,"",IF(AND(TrackingWorksheet!G203 &lt;&gt;"",TrackingWorksheet!G203&lt;=WeeklySummary!$C$7, TrackingWorksheet!H203=Lists!$D$5), "Y", "N"))</f>
        <v/>
      </c>
      <c r="H198" s="10" t="str">
        <f>IF(B198=1,"",IF(AND(TrackingWorksheet!I203 &lt;&gt;"", TrackingWorksheet!I203&lt;=WeeklySummary!$C$7, TrackingWorksheet!J203=Lists!$D$5), "Y", "N"))</f>
        <v/>
      </c>
      <c r="I198" s="20" t="str">
        <f>IF(B198=1,"",IF(AND(TrackingWorksheet!G203 &lt;&gt;"", TrackingWorksheet!G203&lt;=WeeklySummary!$C$7, TrackingWorksheet!H203=Lists!$D$6), 1, 0))</f>
        <v/>
      </c>
      <c r="J198" s="20" t="str">
        <f t="shared" si="57"/>
        <v/>
      </c>
      <c r="K198" s="10" t="str">
        <f>IF(B198=1,"",IF(AND(TrackingWorksheet!I203&lt;=WeeklySummary!$C$7,TrackingWorksheet!K203="YES"),0,IF(AND(AND(OR(E198="Y",F198="Y"),E198&lt;&gt;F198),G198&lt;&gt;"Y", H198&lt;&gt;"Y"), 1, 0)))</f>
        <v/>
      </c>
      <c r="L198" s="20" t="str">
        <f t="shared" si="58"/>
        <v/>
      </c>
      <c r="M198" s="10" t="str">
        <f t="shared" si="59"/>
        <v/>
      </c>
      <c r="N198" s="20" t="str">
        <f t="shared" si="60"/>
        <v/>
      </c>
      <c r="O198" s="10" t="str">
        <f>IF(B198=1,"",IF(AND(TrackingWorksheet!I203&lt;=WeeklySummary!$C$7,TrackingWorksheet!K203="YES"),0,IF(AND(AND(OR(G198="Y",H198="Y"),G198&lt;&gt;H198),E198&lt;&gt;"Y", F198&lt;&gt;"Y"), 1, 0)))</f>
        <v/>
      </c>
      <c r="P198" s="20" t="str">
        <f t="shared" si="61"/>
        <v/>
      </c>
      <c r="Q198" s="10" t="str">
        <f t="shared" si="62"/>
        <v/>
      </c>
      <c r="R198" s="10" t="str">
        <f t="shared" si="63"/>
        <v/>
      </c>
      <c r="S198" s="10" t="str">
        <f>IF(B198=1,"",IF(AND(OR(AND(TrackingWorksheet!H203=Lists!$D$7,TrackingWorksheet!H203=TrackingWorksheet!J203),TrackingWorksheet!H203&lt;&gt;TrackingWorksheet!J203),TrackingWorksheet!K203="YES",TrackingWorksheet!H203&lt;&gt;Lists!$D$6,TrackingWorksheet!G203&lt;=WeeklySummary!$C$7,TrackingWorksheet!I203&lt;=WeeklySummary!$C$7),1,0))</f>
        <v/>
      </c>
      <c r="T198" s="10" t="str">
        <f t="shared" si="64"/>
        <v/>
      </c>
      <c r="U198" s="10" t="str">
        <f>IF($B198=1,"",IF(TrackingWorksheet!$K203="YES",1, 0)*D198)</f>
        <v/>
      </c>
      <c r="V198" s="20">
        <f t="shared" si="53"/>
        <v>0</v>
      </c>
      <c r="W198" s="20">
        <f t="shared" si="54"/>
        <v>0</v>
      </c>
      <c r="X198" s="10" t="str">
        <f>IF($B198=1,"",IF(AND(TrackingWorksheet!$L203&lt;&gt;"", TrackingWorksheet!$L203&gt;=WeeklySummary!$C$6,TrackingWorksheet!$L203&lt;=WeeklySummary!$C$7,OR(TrackingWorksheet!$H203=Lists!$D$4,TrackingWorksheet!$J203=Lists!$D$4)), 1, 0))</f>
        <v/>
      </c>
      <c r="Y198" s="10" t="str">
        <f>IF($B198=1,"",IF(AND(TrackingWorksheet!$L203&lt;&gt;"", TrackingWorksheet!$L203&gt;=WeeklySummary!$C$6,TrackingWorksheet!$L203&lt;=WeeklySummary!$C$7,OR(TrackingWorksheet!$H203=Lists!$D$5,TrackingWorksheet!$J203=Lists!$D$5)), 1, 0))</f>
        <v/>
      </c>
      <c r="Z198" s="10" t="str">
        <f>IF($B198=1,"",IF(AND(TrackingWorksheet!$L203&lt;&gt;"", TrackingWorksheet!$L203&gt;=WeeklySummary!$C$6,TrackingWorksheet!$L203&lt;=WeeklySummary!$C$7,OR(TrackingWorksheet!$H203=Lists!$D$6,TrackingWorksheet!$J203=Lists!$D$6)), 1, 0))</f>
        <v/>
      </c>
      <c r="AA198" s="19" t="str">
        <f>IF(B198=1,"",IF(AND(TrackingWorksheet!M203&lt;&gt;"",TrackingWorksheet!M203&lt;=WeeklySummary!$C$7),1,0)*D198)</f>
        <v/>
      </c>
      <c r="AB198" s="19" t="str">
        <f>IF(B198=1,"",IF(AND(TrackingWorksheet!N203&lt;&gt;"",TrackingWorksheet!N203&lt;=WeeklySummary!$C$7),1,0)*D198)</f>
        <v/>
      </c>
      <c r="AC198" s="19" t="str">
        <f>IF(B198=1,"",TrackingWorksheet!T203)</f>
        <v/>
      </c>
      <c r="AD198" s="19" t="str">
        <f>IF(B198=1,"",IF(D198*AND(TrackingWorksheet!S203&gt;=Calculations!$BD$3,TrackingWorksheet!U203="",TrackingWorksheet!K203="YES"),1,0))</f>
        <v/>
      </c>
      <c r="AE198" s="19" t="str">
        <f>IF($B198=1,"",IF(AND(TrackingWorksheet!$S203&gt;$BE$3,TrackingWorksheet!$T203=Lists!$P$4),1, 0)*D198)</f>
        <v/>
      </c>
      <c r="AF198" s="19" t="str">
        <f>IF($B198=1,"",IF(AND(TrackingWorksheet!$U203&gt;$BE$3,TrackingWorksheet!$V203=Lists!$P$4),1, 0)*D198)</f>
        <v/>
      </c>
      <c r="AG198" s="19" t="str">
        <f>IF($B198=1,"",IF(AND(TrackingWorksheet!$W203&gt;$BE$3,TrackingWorksheet!$X203=Lists!$P$4),1, 0)*D198)</f>
        <v/>
      </c>
      <c r="AH198" s="19" t="str">
        <f>IF($B198=1,"",IF(AND(TrackingWorksheet!$Y203&gt;$BE$3,TrackingWorksheet!$Z203=Lists!$P$4),1, 0)*D198)</f>
        <v/>
      </c>
      <c r="AI198" s="19" t="str">
        <f>IF($B198=1,"",IF(AND(TrackingWorksheet!$AA203&gt;$BE$3,TrackingWorksheet!$AB203=Lists!$P$4),1, 0)*D198)</f>
        <v/>
      </c>
      <c r="AJ198" s="19" t="str">
        <f>IF($B198=1,"",IF(AND(TrackingWorksheet!$S203&gt;$BE$3,TrackingWorksheet!$T203=Lists!$P$5),1, 0)*D198)</f>
        <v/>
      </c>
      <c r="AK198" s="19" t="str">
        <f>IF($B198=1,"",IF(AND(TrackingWorksheet!$U203&gt;$BE$3,TrackingWorksheet!$V203=Lists!$P$5),1, 0)*D198)</f>
        <v/>
      </c>
      <c r="AL198" s="19" t="str">
        <f>IF($B198=1,"",IF(AND(TrackingWorksheet!$W203&gt;$BE$3,TrackingWorksheet!$X203=Lists!$P$5),1, 0)*D198)</f>
        <v/>
      </c>
      <c r="AM198" s="19" t="str">
        <f>IF($B198=1,"",IF(AND(TrackingWorksheet!$Y203&gt;$BE$3,TrackingWorksheet!$Z203=Lists!$P$5),1, 0)*D198)</f>
        <v/>
      </c>
      <c r="AN198" s="19" t="str">
        <f>IF($B198=1,"",IF(AND(TrackingWorksheet!$AA203&gt;$BE$3,TrackingWorksheet!$AB203=Lists!$P$5),1, 0)*D198)</f>
        <v/>
      </c>
      <c r="AO198" s="19" t="str">
        <f>IF($B198=1,"",IF(AND(TrackingWorksheet!$S203&gt;$BE$3,TrackingWorksheet!$T203=Lists!$P$6),1, 0)*D198)</f>
        <v/>
      </c>
      <c r="AP198" s="19" t="str">
        <f>IF($B198=1,"",IF(AND(TrackingWorksheet!$U203&gt;$BE$3,TrackingWorksheet!$V203=Lists!$P$6),1, 0)*D198)</f>
        <v/>
      </c>
      <c r="AQ198" s="19" t="str">
        <f>IF($B198=1,"",IF(AND(TrackingWorksheet!$W203&gt;$BE$3,TrackingWorksheet!$X203=Lists!$P$6),1, 0)*D198)</f>
        <v/>
      </c>
      <c r="AR198" s="19" t="str">
        <f>IF($B198=1,"",IF(AND(TrackingWorksheet!$Y203&gt;$BE$3,TrackingWorksheet!$Z203=Lists!$P$6),1, 0)*D198)</f>
        <v/>
      </c>
      <c r="AS198" s="19" t="str">
        <f>IF($B198=1,"",IF(AND(TrackingWorksheet!$AA203&gt;$BE$3,TrackingWorksheet!$AB203=Lists!$P$6),1, 0)*D198)</f>
        <v/>
      </c>
      <c r="AT198" s="19">
        <f t="shared" si="55"/>
        <v>0</v>
      </c>
      <c r="AU198" s="19" t="str">
        <f>IF(B198=1,"",IF(AND(TrackingWorksheet!K203="",TrackingWorksheet!M203="", TrackingWorksheet!N203="", TrackingWorksheet!S203="", TrackingWorksheet!V203="", TrackingWorksheet!W203="", TrackingWorksheet!Y203="", TrackingWorksheet!AA203="", V198=1),1,0)*D198)</f>
        <v/>
      </c>
      <c r="AV198" s="19" t="str">
        <f>IF(B198=1,"",IF(D198*AND(TrackingWorksheet!U203&gt;Calculations!$BE$3,TrackingWorksheet!K203="YES"),1,0))</f>
        <v/>
      </c>
      <c r="AW198" s="19" t="str">
        <f>IF(B198=1,"",IF(D198*AND(TrackingWorksheet!W203&gt;Calculations!$BE$3,TrackingWorksheet!K203="YES"),1,0))</f>
        <v/>
      </c>
      <c r="AX198" s="19">
        <f t="shared" si="56"/>
        <v>0</v>
      </c>
      <c r="AY198" s="19">
        <f t="shared" si="52"/>
        <v>0</v>
      </c>
      <c r="AZ198" s="27" t="str">
        <f>IF(B198=1,"",IF(TrackingWorksheet!Q203="","",TrackingWorksheet!Q203))</f>
        <v/>
      </c>
      <c r="BB198" s="4"/>
      <c r="BC198" s="4"/>
      <c r="BD198" s="4"/>
      <c r="BE198" s="4"/>
      <c r="BF198" s="4"/>
      <c r="BG198" s="4" t="str">
        <f>IF(B198=1,"",IF(AND(N198=1,TrackingWorksheet!$I203+14&lt;=WeeklySummary!$C$7),1,0))</f>
        <v/>
      </c>
      <c r="BH198" s="4" t="str">
        <f>IF(B198=1,"",IF(AND(R198=1,TrackingWorksheet!$I203+14&lt;=WeeklySummary!$C$7),1,0))</f>
        <v/>
      </c>
      <c r="BI198" s="4" t="str">
        <f>IF(B198=1,"",IF(AND(J198=1,TrackingWorksheet!$G203+14&lt;=WeeklySummary!$C$7),1,0))</f>
        <v/>
      </c>
      <c r="BJ198" s="4" t="str">
        <f>IF(B198=1,"",IF(AND(T198=1,TrackingWorksheet!$I203+14&lt;=WeeklySummary!$C$7),1,0))</f>
        <v/>
      </c>
      <c r="BK198" s="4" t="str">
        <f>IF(B198=1,"",IF(AND(T198=1,TrackingWorksheet!$G203+14&lt;=WeeklySummary!$C$7),1,0))</f>
        <v/>
      </c>
      <c r="BL198" s="4">
        <f t="shared" si="65"/>
        <v>0</v>
      </c>
    </row>
    <row r="199" spans="2:64" x14ac:dyDescent="0.25">
      <c r="B199" s="27">
        <f>IF(AND(ISBLANK(TrackingWorksheet!B204),ISBLANK(TrackingWorksheet!C204),ISBLANK(TrackingWorksheet!G204),ISBLANK(TrackingWorksheet!H204),
ISBLANK(TrackingWorksheet!I204),ISBLANK(TrackingWorksheet!J204),ISBLANK(TrackingWorksheet!M204),
ISBLANK(TrackingWorksheet!N206)),1,0)</f>
        <v>1</v>
      </c>
      <c r="C199" s="12" t="str">
        <f>IF(B199=1,"",TrackingWorksheet!F204)</f>
        <v/>
      </c>
      <c r="D199" s="20" t="str">
        <f>IF(B199=1,"",IF(AND(TrackingWorksheet!B204&lt;&gt;"",TrackingWorksheet!B204&lt;=WeeklySummary!$C$7,OR(TrackingWorksheet!C204="",TrackingWorksheet!C204&gt;=WeeklySummary!$C$6)),1,0))</f>
        <v/>
      </c>
      <c r="E199" s="10" t="str">
        <f>IF(B199=1,"",IF(AND(TrackingWorksheet!G204 &lt;&gt;"",TrackingWorksheet!G204&lt;=WeeklySummary!$C$7, TrackingWorksheet!H204=Lists!$D$4), "Y", "N"))</f>
        <v/>
      </c>
      <c r="F199" s="10" t="str">
        <f>IF(B199=1,"",IF(AND(TrackingWorksheet!I204 &lt;&gt;"", TrackingWorksheet!I204&lt;=WeeklySummary!$C$7, TrackingWorksheet!J204=Lists!$D$4), "Y", "N"))</f>
        <v/>
      </c>
      <c r="G199" s="10" t="str">
        <f>IF(B199=1,"",IF(AND(TrackingWorksheet!G204 &lt;&gt;"",TrackingWorksheet!G204&lt;=WeeklySummary!$C$7, TrackingWorksheet!H204=Lists!$D$5), "Y", "N"))</f>
        <v/>
      </c>
      <c r="H199" s="10" t="str">
        <f>IF(B199=1,"",IF(AND(TrackingWorksheet!I204 &lt;&gt;"", TrackingWorksheet!I204&lt;=WeeklySummary!$C$7, TrackingWorksheet!J204=Lists!$D$5), "Y", "N"))</f>
        <v/>
      </c>
      <c r="I199" s="20" t="str">
        <f>IF(B199=1,"",IF(AND(TrackingWorksheet!G204 &lt;&gt;"", TrackingWorksheet!G204&lt;=WeeklySummary!$C$7, TrackingWorksheet!H204=Lists!$D$6), 1, 0))</f>
        <v/>
      </c>
      <c r="J199" s="20" t="str">
        <f t="shared" si="57"/>
        <v/>
      </c>
      <c r="K199" s="10" t="str">
        <f>IF(B199=1,"",IF(AND(TrackingWorksheet!I204&lt;=WeeklySummary!$C$7,TrackingWorksheet!K204="YES"),0,IF(AND(AND(OR(E199="Y",F199="Y"),E199&lt;&gt;F199),G199&lt;&gt;"Y", H199&lt;&gt;"Y"), 1, 0)))</f>
        <v/>
      </c>
      <c r="L199" s="20" t="str">
        <f t="shared" si="58"/>
        <v/>
      </c>
      <c r="M199" s="10" t="str">
        <f t="shared" si="59"/>
        <v/>
      </c>
      <c r="N199" s="20" t="str">
        <f t="shared" si="60"/>
        <v/>
      </c>
      <c r="O199" s="10" t="str">
        <f>IF(B199=1,"",IF(AND(TrackingWorksheet!I204&lt;=WeeklySummary!$C$7,TrackingWorksheet!K204="YES"),0,IF(AND(AND(OR(G199="Y",H199="Y"),G199&lt;&gt;H199),E199&lt;&gt;"Y", F199&lt;&gt;"Y"), 1, 0)))</f>
        <v/>
      </c>
      <c r="P199" s="20" t="str">
        <f t="shared" si="61"/>
        <v/>
      </c>
      <c r="Q199" s="10" t="str">
        <f t="shared" si="62"/>
        <v/>
      </c>
      <c r="R199" s="10" t="str">
        <f t="shared" si="63"/>
        <v/>
      </c>
      <c r="S199" s="10" t="str">
        <f>IF(B199=1,"",IF(AND(OR(AND(TrackingWorksheet!H204=Lists!$D$7,TrackingWorksheet!H204=TrackingWorksheet!J204),TrackingWorksheet!H204&lt;&gt;TrackingWorksheet!J204),TrackingWorksheet!K204="YES",TrackingWorksheet!H204&lt;&gt;Lists!$D$6,TrackingWorksheet!G204&lt;=WeeklySummary!$C$7,TrackingWorksheet!I204&lt;=WeeklySummary!$C$7),1,0))</f>
        <v/>
      </c>
      <c r="T199" s="10" t="str">
        <f t="shared" si="64"/>
        <v/>
      </c>
      <c r="U199" s="10" t="str">
        <f>IF($B199=1,"",IF(TrackingWorksheet!$K204="YES",1, 0)*D199)</f>
        <v/>
      </c>
      <c r="V199" s="20">
        <f t="shared" si="53"/>
        <v>0</v>
      </c>
      <c r="W199" s="20">
        <f t="shared" si="54"/>
        <v>0</v>
      </c>
      <c r="X199" s="10" t="str">
        <f>IF($B199=1,"",IF(AND(TrackingWorksheet!$L204&lt;&gt;"", TrackingWorksheet!$L204&gt;=WeeklySummary!$C$6,TrackingWorksheet!$L204&lt;=WeeklySummary!$C$7,OR(TrackingWorksheet!$H204=Lists!$D$4,TrackingWorksheet!$J204=Lists!$D$4)), 1, 0))</f>
        <v/>
      </c>
      <c r="Y199" s="10" t="str">
        <f>IF($B199=1,"",IF(AND(TrackingWorksheet!$L204&lt;&gt;"", TrackingWorksheet!$L204&gt;=WeeklySummary!$C$6,TrackingWorksheet!$L204&lt;=WeeklySummary!$C$7,OR(TrackingWorksheet!$H204=Lists!$D$5,TrackingWorksheet!$J204=Lists!$D$5)), 1, 0))</f>
        <v/>
      </c>
      <c r="Z199" s="10" t="str">
        <f>IF($B199=1,"",IF(AND(TrackingWorksheet!$L204&lt;&gt;"", TrackingWorksheet!$L204&gt;=WeeklySummary!$C$6,TrackingWorksheet!$L204&lt;=WeeklySummary!$C$7,OR(TrackingWorksheet!$H204=Lists!$D$6,TrackingWorksheet!$J204=Lists!$D$6)), 1, 0))</f>
        <v/>
      </c>
      <c r="AA199" s="19" t="str">
        <f>IF(B199=1,"",IF(AND(TrackingWorksheet!M204&lt;&gt;"",TrackingWorksheet!M204&lt;=WeeklySummary!$C$7),1,0)*D199)</f>
        <v/>
      </c>
      <c r="AB199" s="19" t="str">
        <f>IF(B199=1,"",IF(AND(TrackingWorksheet!N204&lt;&gt;"",TrackingWorksheet!N204&lt;=WeeklySummary!$C$7),1,0)*D199)</f>
        <v/>
      </c>
      <c r="AC199" s="19" t="str">
        <f>IF(B199=1,"",TrackingWorksheet!T204)</f>
        <v/>
      </c>
      <c r="AD199" s="19" t="str">
        <f>IF(B199=1,"",IF(D199*AND(TrackingWorksheet!S204&gt;=Calculations!$BD$3,TrackingWorksheet!U204="",TrackingWorksheet!K204="YES"),1,0))</f>
        <v/>
      </c>
      <c r="AE199" s="19" t="str">
        <f>IF($B199=1,"",IF(AND(TrackingWorksheet!$S204&gt;$BE$3,TrackingWorksheet!$T204=Lists!$P$4),1, 0)*D199)</f>
        <v/>
      </c>
      <c r="AF199" s="19" t="str">
        <f>IF($B199=1,"",IF(AND(TrackingWorksheet!$U204&gt;$BE$3,TrackingWorksheet!$V204=Lists!$P$4),1, 0)*D199)</f>
        <v/>
      </c>
      <c r="AG199" s="19" t="str">
        <f>IF($B199=1,"",IF(AND(TrackingWorksheet!$W204&gt;$BE$3,TrackingWorksheet!$X204=Lists!$P$4),1, 0)*D199)</f>
        <v/>
      </c>
      <c r="AH199" s="19" t="str">
        <f>IF($B199=1,"",IF(AND(TrackingWorksheet!$Y204&gt;$BE$3,TrackingWorksheet!$Z204=Lists!$P$4),1, 0)*D199)</f>
        <v/>
      </c>
      <c r="AI199" s="19" t="str">
        <f>IF($B199=1,"",IF(AND(TrackingWorksheet!$AA204&gt;$BE$3,TrackingWorksheet!$AB204=Lists!$P$4),1, 0)*D199)</f>
        <v/>
      </c>
      <c r="AJ199" s="19" t="str">
        <f>IF($B199=1,"",IF(AND(TrackingWorksheet!$S204&gt;$BE$3,TrackingWorksheet!$T204=Lists!$P$5),1, 0)*D199)</f>
        <v/>
      </c>
      <c r="AK199" s="19" t="str">
        <f>IF($B199=1,"",IF(AND(TrackingWorksheet!$U204&gt;$BE$3,TrackingWorksheet!$V204=Lists!$P$5),1, 0)*D199)</f>
        <v/>
      </c>
      <c r="AL199" s="19" t="str">
        <f>IF($B199=1,"",IF(AND(TrackingWorksheet!$W204&gt;$BE$3,TrackingWorksheet!$X204=Lists!$P$5),1, 0)*D199)</f>
        <v/>
      </c>
      <c r="AM199" s="19" t="str">
        <f>IF($B199=1,"",IF(AND(TrackingWorksheet!$Y204&gt;$BE$3,TrackingWorksheet!$Z204=Lists!$P$5),1, 0)*D199)</f>
        <v/>
      </c>
      <c r="AN199" s="19" t="str">
        <f>IF($B199=1,"",IF(AND(TrackingWorksheet!$AA204&gt;$BE$3,TrackingWorksheet!$AB204=Lists!$P$5),1, 0)*D199)</f>
        <v/>
      </c>
      <c r="AO199" s="19" t="str">
        <f>IF($B199=1,"",IF(AND(TrackingWorksheet!$S204&gt;$BE$3,TrackingWorksheet!$T204=Lists!$P$6),1, 0)*D199)</f>
        <v/>
      </c>
      <c r="AP199" s="19" t="str">
        <f>IF($B199=1,"",IF(AND(TrackingWorksheet!$U204&gt;$BE$3,TrackingWorksheet!$V204=Lists!$P$6),1, 0)*D199)</f>
        <v/>
      </c>
      <c r="AQ199" s="19" t="str">
        <f>IF($B199=1,"",IF(AND(TrackingWorksheet!$W204&gt;$BE$3,TrackingWorksheet!$X204=Lists!$P$6),1, 0)*D199)</f>
        <v/>
      </c>
      <c r="AR199" s="19" t="str">
        <f>IF($B199=1,"",IF(AND(TrackingWorksheet!$Y204&gt;$BE$3,TrackingWorksheet!$Z204=Lists!$P$6),1, 0)*D199)</f>
        <v/>
      </c>
      <c r="AS199" s="19" t="str">
        <f>IF($B199=1,"",IF(AND(TrackingWorksheet!$AA204&gt;$BE$3,TrackingWorksheet!$AB204=Lists!$P$6),1, 0)*D199)</f>
        <v/>
      </c>
      <c r="AT199" s="19">
        <f t="shared" si="55"/>
        <v>0</v>
      </c>
      <c r="AU199" s="19" t="str">
        <f>IF(B199=1,"",IF(AND(TrackingWorksheet!K204="",TrackingWorksheet!M204="", TrackingWorksheet!N204="", TrackingWorksheet!S204="", TrackingWorksheet!V204="", TrackingWorksheet!W204="", TrackingWorksheet!Y204="", TrackingWorksheet!AA204="", V199=1),1,0)*D199)</f>
        <v/>
      </c>
      <c r="AV199" s="19" t="str">
        <f>IF(B199=1,"",IF(D199*AND(TrackingWorksheet!U204&gt;Calculations!$BE$3,TrackingWorksheet!K204="YES"),1,0))</f>
        <v/>
      </c>
      <c r="AW199" s="19" t="str">
        <f>IF(B199=1,"",IF(D199*AND(TrackingWorksheet!W204&gt;Calculations!$BE$3,TrackingWorksheet!K204="YES"),1,0))</f>
        <v/>
      </c>
      <c r="AX199" s="19">
        <f t="shared" si="56"/>
        <v>0</v>
      </c>
      <c r="AY199" s="19">
        <f t="shared" si="52"/>
        <v>0</v>
      </c>
      <c r="AZ199" s="27" t="str">
        <f>IF(B199=1,"",IF(TrackingWorksheet!Q204="","",TrackingWorksheet!Q204))</f>
        <v/>
      </c>
      <c r="BB199" s="4"/>
      <c r="BC199" s="4"/>
      <c r="BD199" s="4"/>
      <c r="BE199" s="4"/>
      <c r="BF199" s="4"/>
      <c r="BG199" s="4" t="str">
        <f>IF(B199=1,"",IF(AND(N199=1,TrackingWorksheet!$I204+14&lt;=WeeklySummary!$C$7),1,0))</f>
        <v/>
      </c>
      <c r="BH199" s="4" t="str">
        <f>IF(B199=1,"",IF(AND(R199=1,TrackingWorksheet!$I204+14&lt;=WeeklySummary!$C$7),1,0))</f>
        <v/>
      </c>
      <c r="BI199" s="4" t="str">
        <f>IF(B199=1,"",IF(AND(J199=1,TrackingWorksheet!$G204+14&lt;=WeeklySummary!$C$7),1,0))</f>
        <v/>
      </c>
      <c r="BJ199" s="4" t="str">
        <f>IF(B199=1,"",IF(AND(T199=1,TrackingWorksheet!$I204+14&lt;=WeeklySummary!$C$7),1,0))</f>
        <v/>
      </c>
      <c r="BK199" s="4" t="str">
        <f>IF(B199=1,"",IF(AND(T199=1,TrackingWorksheet!$G204+14&lt;=WeeklySummary!$C$7),1,0))</f>
        <v/>
      </c>
      <c r="BL199" s="4">
        <f t="shared" si="65"/>
        <v>0</v>
      </c>
    </row>
    <row r="200" spans="2:64" x14ac:dyDescent="0.25">
      <c r="B200" s="27">
        <f>IF(AND(ISBLANK(TrackingWorksheet!B205),ISBLANK(TrackingWorksheet!C205),ISBLANK(TrackingWorksheet!G205),ISBLANK(TrackingWorksheet!H205),
ISBLANK(TrackingWorksheet!I205),ISBLANK(TrackingWorksheet!J205),ISBLANK(TrackingWorksheet!M205),
ISBLANK(TrackingWorksheet!N207)),1,0)</f>
        <v>1</v>
      </c>
      <c r="C200" s="12" t="str">
        <f>IF(B200=1,"",TrackingWorksheet!F205)</f>
        <v/>
      </c>
      <c r="D200" s="20" t="str">
        <f>IF(B200=1,"",IF(AND(TrackingWorksheet!B205&lt;&gt;"",TrackingWorksheet!B205&lt;=WeeklySummary!$C$7,OR(TrackingWorksheet!C205="",TrackingWorksheet!C205&gt;=WeeklySummary!$C$6)),1,0))</f>
        <v/>
      </c>
      <c r="E200" s="10" t="str">
        <f>IF(B200=1,"",IF(AND(TrackingWorksheet!G205 &lt;&gt;"",TrackingWorksheet!G205&lt;=WeeklySummary!$C$7, TrackingWorksheet!H205=Lists!$D$4), "Y", "N"))</f>
        <v/>
      </c>
      <c r="F200" s="10" t="str">
        <f>IF(B200=1,"",IF(AND(TrackingWorksheet!I205 &lt;&gt;"", TrackingWorksheet!I205&lt;=WeeklySummary!$C$7, TrackingWorksheet!J205=Lists!$D$4), "Y", "N"))</f>
        <v/>
      </c>
      <c r="G200" s="10" t="str">
        <f>IF(B200=1,"",IF(AND(TrackingWorksheet!G205 &lt;&gt;"",TrackingWorksheet!G205&lt;=WeeklySummary!$C$7, TrackingWorksheet!H205=Lists!$D$5), "Y", "N"))</f>
        <v/>
      </c>
      <c r="H200" s="10" t="str">
        <f>IF(B200=1,"",IF(AND(TrackingWorksheet!I205 &lt;&gt;"", TrackingWorksheet!I205&lt;=WeeklySummary!$C$7, TrackingWorksheet!J205=Lists!$D$5), "Y", "N"))</f>
        <v/>
      </c>
      <c r="I200" s="20" t="str">
        <f>IF(B200=1,"",IF(AND(TrackingWorksheet!G205 &lt;&gt;"", TrackingWorksheet!G205&lt;=WeeklySummary!$C$7, TrackingWorksheet!H205=Lists!$D$6), 1, 0))</f>
        <v/>
      </c>
      <c r="J200" s="20" t="str">
        <f t="shared" si="57"/>
        <v/>
      </c>
      <c r="K200" s="10" t="str">
        <f>IF(B200=1,"",IF(AND(TrackingWorksheet!I205&lt;=WeeklySummary!$C$7,TrackingWorksheet!K205="YES"),0,IF(AND(AND(OR(E200="Y",F200="Y"),E200&lt;&gt;F200),G200&lt;&gt;"Y", H200&lt;&gt;"Y"), 1, 0)))</f>
        <v/>
      </c>
      <c r="L200" s="20" t="str">
        <f t="shared" si="58"/>
        <v/>
      </c>
      <c r="M200" s="10" t="str">
        <f t="shared" si="59"/>
        <v/>
      </c>
      <c r="N200" s="20" t="str">
        <f t="shared" si="60"/>
        <v/>
      </c>
      <c r="O200" s="10" t="str">
        <f>IF(B200=1,"",IF(AND(TrackingWorksheet!I205&lt;=WeeklySummary!$C$7,TrackingWorksheet!K205="YES"),0,IF(AND(AND(OR(G200="Y",H200="Y"),G200&lt;&gt;H200),E200&lt;&gt;"Y", F200&lt;&gt;"Y"), 1, 0)))</f>
        <v/>
      </c>
      <c r="P200" s="20" t="str">
        <f t="shared" si="61"/>
        <v/>
      </c>
      <c r="Q200" s="10" t="str">
        <f t="shared" si="62"/>
        <v/>
      </c>
      <c r="R200" s="10" t="str">
        <f t="shared" si="63"/>
        <v/>
      </c>
      <c r="S200" s="10" t="str">
        <f>IF(B200=1,"",IF(AND(OR(AND(TrackingWorksheet!H205=Lists!$D$7,TrackingWorksheet!H205=TrackingWorksheet!J205),TrackingWorksheet!H205&lt;&gt;TrackingWorksheet!J205),TrackingWorksheet!K205="YES",TrackingWorksheet!H205&lt;&gt;Lists!$D$6,TrackingWorksheet!G205&lt;=WeeklySummary!$C$7,TrackingWorksheet!I205&lt;=WeeklySummary!$C$7),1,0))</f>
        <v/>
      </c>
      <c r="T200" s="10" t="str">
        <f t="shared" si="64"/>
        <v/>
      </c>
      <c r="U200" s="10" t="str">
        <f>IF($B200=1,"",IF(TrackingWorksheet!$K205="YES",1, 0)*D200)</f>
        <v/>
      </c>
      <c r="V200" s="20">
        <f t="shared" si="53"/>
        <v>0</v>
      </c>
      <c r="W200" s="20">
        <f t="shared" si="54"/>
        <v>0</v>
      </c>
      <c r="X200" s="10" t="str">
        <f>IF($B200=1,"",IF(AND(TrackingWorksheet!$L205&lt;&gt;"", TrackingWorksheet!$L205&gt;=WeeklySummary!$C$6,TrackingWorksheet!$L205&lt;=WeeklySummary!$C$7,OR(TrackingWorksheet!$H205=Lists!$D$4,TrackingWorksheet!$J205=Lists!$D$4)), 1, 0))</f>
        <v/>
      </c>
      <c r="Y200" s="10" t="str">
        <f>IF($B200=1,"",IF(AND(TrackingWorksheet!$L205&lt;&gt;"", TrackingWorksheet!$L205&gt;=WeeklySummary!$C$6,TrackingWorksheet!$L205&lt;=WeeklySummary!$C$7,OR(TrackingWorksheet!$H205=Lists!$D$5,TrackingWorksheet!$J205=Lists!$D$5)), 1, 0))</f>
        <v/>
      </c>
      <c r="Z200" s="10" t="str">
        <f>IF($B200=1,"",IF(AND(TrackingWorksheet!$L205&lt;&gt;"", TrackingWorksheet!$L205&gt;=WeeklySummary!$C$6,TrackingWorksheet!$L205&lt;=WeeklySummary!$C$7,OR(TrackingWorksheet!$H205=Lists!$D$6,TrackingWorksheet!$J205=Lists!$D$6)), 1, 0))</f>
        <v/>
      </c>
      <c r="AA200" s="19" t="str">
        <f>IF(B200=1,"",IF(AND(TrackingWorksheet!M205&lt;&gt;"",TrackingWorksheet!M205&lt;=WeeklySummary!$C$7),1,0)*D200)</f>
        <v/>
      </c>
      <c r="AB200" s="19" t="str">
        <f>IF(B200=1,"",IF(AND(TrackingWorksheet!N205&lt;&gt;"",TrackingWorksheet!N205&lt;=WeeklySummary!$C$7),1,0)*D200)</f>
        <v/>
      </c>
      <c r="AC200" s="19" t="str">
        <f>IF(B200=1,"",TrackingWorksheet!T205)</f>
        <v/>
      </c>
      <c r="AD200" s="19" t="str">
        <f>IF(B200=1,"",IF(D200*AND(TrackingWorksheet!S205&gt;=Calculations!$BD$3,TrackingWorksheet!U205="",TrackingWorksheet!K205="YES"),1,0))</f>
        <v/>
      </c>
      <c r="AE200" s="19" t="str">
        <f>IF($B200=1,"",IF(AND(TrackingWorksheet!$S205&gt;$BE$3,TrackingWorksheet!$T205=Lists!$P$4),1, 0)*D200)</f>
        <v/>
      </c>
      <c r="AF200" s="19" t="str">
        <f>IF($B200=1,"",IF(AND(TrackingWorksheet!$U205&gt;$BE$3,TrackingWorksheet!$V205=Lists!$P$4),1, 0)*D200)</f>
        <v/>
      </c>
      <c r="AG200" s="19" t="str">
        <f>IF($B200=1,"",IF(AND(TrackingWorksheet!$W205&gt;$BE$3,TrackingWorksheet!$X205=Lists!$P$4),1, 0)*D200)</f>
        <v/>
      </c>
      <c r="AH200" s="19" t="str">
        <f>IF($B200=1,"",IF(AND(TrackingWorksheet!$Y205&gt;$BE$3,TrackingWorksheet!$Z205=Lists!$P$4),1, 0)*D200)</f>
        <v/>
      </c>
      <c r="AI200" s="19" t="str">
        <f>IF($B200=1,"",IF(AND(TrackingWorksheet!$AA205&gt;$BE$3,TrackingWorksheet!$AB205=Lists!$P$4),1, 0)*D200)</f>
        <v/>
      </c>
      <c r="AJ200" s="19" t="str">
        <f>IF($B200=1,"",IF(AND(TrackingWorksheet!$S205&gt;$BE$3,TrackingWorksheet!$T205=Lists!$P$5),1, 0)*D200)</f>
        <v/>
      </c>
      <c r="AK200" s="19" t="str">
        <f>IF($B200=1,"",IF(AND(TrackingWorksheet!$U205&gt;$BE$3,TrackingWorksheet!$V205=Lists!$P$5),1, 0)*D200)</f>
        <v/>
      </c>
      <c r="AL200" s="19" t="str">
        <f>IF($B200=1,"",IF(AND(TrackingWorksheet!$W205&gt;$BE$3,TrackingWorksheet!$X205=Lists!$P$5),1, 0)*D200)</f>
        <v/>
      </c>
      <c r="AM200" s="19" t="str">
        <f>IF($B200=1,"",IF(AND(TrackingWorksheet!$Y205&gt;$BE$3,TrackingWorksheet!$Z205=Lists!$P$5),1, 0)*D200)</f>
        <v/>
      </c>
      <c r="AN200" s="19" t="str">
        <f>IF($B200=1,"",IF(AND(TrackingWorksheet!$AA205&gt;$BE$3,TrackingWorksheet!$AB205=Lists!$P$5),1, 0)*D200)</f>
        <v/>
      </c>
      <c r="AO200" s="19" t="str">
        <f>IF($B200=1,"",IF(AND(TrackingWorksheet!$S205&gt;$BE$3,TrackingWorksheet!$T205=Lists!$P$6),1, 0)*D200)</f>
        <v/>
      </c>
      <c r="AP200" s="19" t="str">
        <f>IF($B200=1,"",IF(AND(TrackingWorksheet!$U205&gt;$BE$3,TrackingWorksheet!$V205=Lists!$P$6),1, 0)*D200)</f>
        <v/>
      </c>
      <c r="AQ200" s="19" t="str">
        <f>IF($B200=1,"",IF(AND(TrackingWorksheet!$W205&gt;$BE$3,TrackingWorksheet!$X205=Lists!$P$6),1, 0)*D200)</f>
        <v/>
      </c>
      <c r="AR200" s="19" t="str">
        <f>IF($B200=1,"",IF(AND(TrackingWorksheet!$Y205&gt;$BE$3,TrackingWorksheet!$Z205=Lists!$P$6),1, 0)*D200)</f>
        <v/>
      </c>
      <c r="AS200" s="19" t="str">
        <f>IF($B200=1,"",IF(AND(TrackingWorksheet!$AA205&gt;$BE$3,TrackingWorksheet!$AB205=Lists!$P$6),1, 0)*D200)</f>
        <v/>
      </c>
      <c r="AT200" s="19">
        <f t="shared" si="55"/>
        <v>0</v>
      </c>
      <c r="AU200" s="19" t="str">
        <f>IF(B200=1,"",IF(AND(TrackingWorksheet!K205="",TrackingWorksheet!M205="", TrackingWorksheet!N205="", TrackingWorksheet!S205="", TrackingWorksheet!V205="", TrackingWorksheet!W205="", TrackingWorksheet!Y205="", TrackingWorksheet!AA205="", V200=1),1,0)*D200)</f>
        <v/>
      </c>
      <c r="AV200" s="19" t="str">
        <f>IF(B200=1,"",IF(D200*AND(TrackingWorksheet!U205&gt;Calculations!$BE$3,TrackingWorksheet!K205="YES"),1,0))</f>
        <v/>
      </c>
      <c r="AW200" s="19" t="str">
        <f>IF(B200=1,"",IF(D200*AND(TrackingWorksheet!W205&gt;Calculations!$BE$3,TrackingWorksheet!K205="YES"),1,0))</f>
        <v/>
      </c>
      <c r="AX200" s="19">
        <f t="shared" si="56"/>
        <v>0</v>
      </c>
      <c r="AY200" s="19">
        <f t="shared" si="52"/>
        <v>0</v>
      </c>
      <c r="AZ200" s="27" t="str">
        <f>IF(B200=1,"",IF(TrackingWorksheet!Q205="","",TrackingWorksheet!Q205))</f>
        <v/>
      </c>
      <c r="BB200" s="4"/>
      <c r="BC200" s="4"/>
      <c r="BD200" s="4"/>
      <c r="BE200" s="4"/>
      <c r="BF200" s="4"/>
      <c r="BG200" s="4" t="str">
        <f>IF(B200=1,"",IF(AND(N200=1,TrackingWorksheet!$I205+14&lt;=WeeklySummary!$C$7),1,0))</f>
        <v/>
      </c>
      <c r="BH200" s="4" t="str">
        <f>IF(B200=1,"",IF(AND(R200=1,TrackingWorksheet!$I205+14&lt;=WeeklySummary!$C$7),1,0))</f>
        <v/>
      </c>
      <c r="BI200" s="4" t="str">
        <f>IF(B200=1,"",IF(AND(J200=1,TrackingWorksheet!$G205+14&lt;=WeeklySummary!$C$7),1,0))</f>
        <v/>
      </c>
      <c r="BJ200" s="4" t="str">
        <f>IF(B200=1,"",IF(AND(T200=1,TrackingWorksheet!$I205+14&lt;=WeeklySummary!$C$7),1,0))</f>
        <v/>
      </c>
      <c r="BK200" s="4" t="str">
        <f>IF(B200=1,"",IF(AND(T200=1,TrackingWorksheet!$G205+14&lt;=WeeklySummary!$C$7),1,0))</f>
        <v/>
      </c>
      <c r="BL200" s="4">
        <f t="shared" si="65"/>
        <v>0</v>
      </c>
    </row>
    <row r="201" spans="2:64" x14ac:dyDescent="0.25">
      <c r="B201" s="27">
        <f>IF(AND(ISBLANK(TrackingWorksheet!B206),ISBLANK(TrackingWorksheet!C206),ISBLANK(TrackingWorksheet!G206),ISBLANK(TrackingWorksheet!H206),
ISBLANK(TrackingWorksheet!I206),ISBLANK(TrackingWorksheet!J206),ISBLANK(TrackingWorksheet!M206),
ISBLANK(TrackingWorksheet!N208)),1,0)</f>
        <v>1</v>
      </c>
      <c r="C201" s="12" t="str">
        <f>IF(B201=1,"",TrackingWorksheet!F206)</f>
        <v/>
      </c>
      <c r="D201" s="20" t="str">
        <f>IF(B201=1,"",IF(AND(TrackingWorksheet!B206&lt;&gt;"",TrackingWorksheet!B206&lt;=WeeklySummary!$C$7,OR(TrackingWorksheet!C206="",TrackingWorksheet!C206&gt;=WeeklySummary!$C$6)),1,0))</f>
        <v/>
      </c>
      <c r="E201" s="10" t="str">
        <f>IF(B201=1,"",IF(AND(TrackingWorksheet!G206 &lt;&gt;"",TrackingWorksheet!G206&lt;=WeeklySummary!$C$7, TrackingWorksheet!H206=Lists!$D$4), "Y", "N"))</f>
        <v/>
      </c>
      <c r="F201" s="10" t="str">
        <f>IF(B201=1,"",IF(AND(TrackingWorksheet!I206 &lt;&gt;"", TrackingWorksheet!I206&lt;=WeeklySummary!$C$7, TrackingWorksheet!J206=Lists!$D$4), "Y", "N"))</f>
        <v/>
      </c>
      <c r="G201" s="10" t="str">
        <f>IF(B201=1,"",IF(AND(TrackingWorksheet!G206 &lt;&gt;"",TrackingWorksheet!G206&lt;=WeeklySummary!$C$7, TrackingWorksheet!H206=Lists!$D$5), "Y", "N"))</f>
        <v/>
      </c>
      <c r="H201" s="10" t="str">
        <f>IF(B201=1,"",IF(AND(TrackingWorksheet!I206 &lt;&gt;"", TrackingWorksheet!I206&lt;=WeeklySummary!$C$7, TrackingWorksheet!J206=Lists!$D$5), "Y", "N"))</f>
        <v/>
      </c>
      <c r="I201" s="20" t="str">
        <f>IF(B201=1,"",IF(AND(TrackingWorksheet!G206 &lt;&gt;"", TrackingWorksheet!G206&lt;=WeeklySummary!$C$7, TrackingWorksheet!H206=Lists!$D$6), 1, 0))</f>
        <v/>
      </c>
      <c r="J201" s="20" t="str">
        <f t="shared" si="57"/>
        <v/>
      </c>
      <c r="K201" s="10" t="str">
        <f>IF(B201=1,"",IF(AND(TrackingWorksheet!I206&lt;=WeeklySummary!$C$7,TrackingWorksheet!K206="YES"),0,IF(AND(AND(OR(E201="Y",F201="Y"),E201&lt;&gt;F201),G201&lt;&gt;"Y", H201&lt;&gt;"Y"), 1, 0)))</f>
        <v/>
      </c>
      <c r="L201" s="20" t="str">
        <f t="shared" si="58"/>
        <v/>
      </c>
      <c r="M201" s="10" t="str">
        <f t="shared" si="59"/>
        <v/>
      </c>
      <c r="N201" s="20" t="str">
        <f t="shared" si="60"/>
        <v/>
      </c>
      <c r="O201" s="10" t="str">
        <f>IF(B201=1,"",IF(AND(TrackingWorksheet!I206&lt;=WeeklySummary!$C$7,TrackingWorksheet!K206="YES"),0,IF(AND(AND(OR(G201="Y",H201="Y"),G201&lt;&gt;H201),E201&lt;&gt;"Y", F201&lt;&gt;"Y"), 1, 0)))</f>
        <v/>
      </c>
      <c r="P201" s="20" t="str">
        <f t="shared" si="61"/>
        <v/>
      </c>
      <c r="Q201" s="10" t="str">
        <f t="shared" si="62"/>
        <v/>
      </c>
      <c r="R201" s="10" t="str">
        <f t="shared" si="63"/>
        <v/>
      </c>
      <c r="S201" s="10" t="str">
        <f>IF(B201=1,"",IF(AND(OR(AND(TrackingWorksheet!H206=Lists!$D$7,TrackingWorksheet!H206=TrackingWorksheet!J206),TrackingWorksheet!H206&lt;&gt;TrackingWorksheet!J206),TrackingWorksheet!K206="YES",TrackingWorksheet!H206&lt;&gt;Lists!$D$6,TrackingWorksheet!G206&lt;=WeeklySummary!$C$7,TrackingWorksheet!I206&lt;=WeeklySummary!$C$7),1,0))</f>
        <v/>
      </c>
      <c r="T201" s="10" t="str">
        <f t="shared" si="64"/>
        <v/>
      </c>
      <c r="U201" s="10" t="str">
        <f>IF($B201=1,"",IF(TrackingWorksheet!$K206="YES",1, 0)*D201)</f>
        <v/>
      </c>
      <c r="V201" s="20">
        <f t="shared" si="53"/>
        <v>0</v>
      </c>
      <c r="W201" s="20">
        <f t="shared" si="54"/>
        <v>0</v>
      </c>
      <c r="X201" s="10" t="str">
        <f>IF($B201=1,"",IF(AND(TrackingWorksheet!$L206&lt;&gt;"", TrackingWorksheet!$L206&gt;=WeeklySummary!$C$6,TrackingWorksheet!$L206&lt;=WeeklySummary!$C$7,OR(TrackingWorksheet!$H206=Lists!$D$4,TrackingWorksheet!$J206=Lists!$D$4)), 1, 0))</f>
        <v/>
      </c>
      <c r="Y201" s="10" t="str">
        <f>IF($B201=1,"",IF(AND(TrackingWorksheet!$L206&lt;&gt;"", TrackingWorksheet!$L206&gt;=WeeklySummary!$C$6,TrackingWorksheet!$L206&lt;=WeeklySummary!$C$7,OR(TrackingWorksheet!$H206=Lists!$D$5,TrackingWorksheet!$J206=Lists!$D$5)), 1, 0))</f>
        <v/>
      </c>
      <c r="Z201" s="10" t="str">
        <f>IF($B201=1,"",IF(AND(TrackingWorksheet!$L206&lt;&gt;"", TrackingWorksheet!$L206&gt;=WeeklySummary!$C$6,TrackingWorksheet!$L206&lt;=WeeklySummary!$C$7,OR(TrackingWorksheet!$H206=Lists!$D$6,TrackingWorksheet!$J206=Lists!$D$6)), 1, 0))</f>
        <v/>
      </c>
      <c r="AA201" s="19" t="str">
        <f>IF(B201=1,"",IF(AND(TrackingWorksheet!M206&lt;&gt;"",TrackingWorksheet!M206&lt;=WeeklySummary!$C$7),1,0)*D201)</f>
        <v/>
      </c>
      <c r="AB201" s="19" t="str">
        <f>IF(B201=1,"",IF(AND(TrackingWorksheet!N206&lt;&gt;"",TrackingWorksheet!N206&lt;=WeeklySummary!$C$7),1,0)*D201)</f>
        <v/>
      </c>
      <c r="AC201" s="19" t="str">
        <f>IF(B201=1,"",TrackingWorksheet!T206)</f>
        <v/>
      </c>
      <c r="AD201" s="19" t="str">
        <f>IF(B201=1,"",IF(D201*AND(TrackingWorksheet!S206&gt;=Calculations!$BD$3,TrackingWorksheet!U206="",TrackingWorksheet!K206="YES"),1,0))</f>
        <v/>
      </c>
      <c r="AE201" s="19" t="str">
        <f>IF($B201=1,"",IF(AND(TrackingWorksheet!$S206&gt;$BE$3,TrackingWorksheet!$T206=Lists!$P$4),1, 0)*D201)</f>
        <v/>
      </c>
      <c r="AF201" s="19" t="str">
        <f>IF($B201=1,"",IF(AND(TrackingWorksheet!$U206&gt;$BE$3,TrackingWorksheet!$V206=Lists!$P$4),1, 0)*D201)</f>
        <v/>
      </c>
      <c r="AG201" s="19" t="str">
        <f>IF($B201=1,"",IF(AND(TrackingWorksheet!$W206&gt;$BE$3,TrackingWorksheet!$X206=Lists!$P$4),1, 0)*D201)</f>
        <v/>
      </c>
      <c r="AH201" s="19" t="str">
        <f>IF($B201=1,"",IF(AND(TrackingWorksheet!$Y206&gt;$BE$3,TrackingWorksheet!$Z206=Lists!$P$4),1, 0)*D201)</f>
        <v/>
      </c>
      <c r="AI201" s="19" t="str">
        <f>IF($B201=1,"",IF(AND(TrackingWorksheet!$AA206&gt;$BE$3,TrackingWorksheet!$AB206=Lists!$P$4),1, 0)*D201)</f>
        <v/>
      </c>
      <c r="AJ201" s="19" t="str">
        <f>IF($B201=1,"",IF(AND(TrackingWorksheet!$S206&gt;$BE$3,TrackingWorksheet!$T206=Lists!$P$5),1, 0)*D201)</f>
        <v/>
      </c>
      <c r="AK201" s="19" t="str">
        <f>IF($B201=1,"",IF(AND(TrackingWorksheet!$U206&gt;$BE$3,TrackingWorksheet!$V206=Lists!$P$5),1, 0)*D201)</f>
        <v/>
      </c>
      <c r="AL201" s="19" t="str">
        <f>IF($B201=1,"",IF(AND(TrackingWorksheet!$W206&gt;$BE$3,TrackingWorksheet!$X206=Lists!$P$5),1, 0)*D201)</f>
        <v/>
      </c>
      <c r="AM201" s="19" t="str">
        <f>IF($B201=1,"",IF(AND(TrackingWorksheet!$Y206&gt;$BE$3,TrackingWorksheet!$Z206=Lists!$P$5),1, 0)*D201)</f>
        <v/>
      </c>
      <c r="AN201" s="19" t="str">
        <f>IF($B201=1,"",IF(AND(TrackingWorksheet!$AA206&gt;$BE$3,TrackingWorksheet!$AB206=Lists!$P$5),1, 0)*D201)</f>
        <v/>
      </c>
      <c r="AO201" s="19" t="str">
        <f>IF($B201=1,"",IF(AND(TrackingWorksheet!$S206&gt;$BE$3,TrackingWorksheet!$T206=Lists!$P$6),1, 0)*D201)</f>
        <v/>
      </c>
      <c r="AP201" s="19" t="str">
        <f>IF($B201=1,"",IF(AND(TrackingWorksheet!$U206&gt;$BE$3,TrackingWorksheet!$V206=Lists!$P$6),1, 0)*D201)</f>
        <v/>
      </c>
      <c r="AQ201" s="19" t="str">
        <f>IF($B201=1,"",IF(AND(TrackingWorksheet!$W206&gt;$BE$3,TrackingWorksheet!$X206=Lists!$P$6),1, 0)*D201)</f>
        <v/>
      </c>
      <c r="AR201" s="19" t="str">
        <f>IF($B201=1,"",IF(AND(TrackingWorksheet!$Y206&gt;$BE$3,TrackingWorksheet!$Z206=Lists!$P$6),1, 0)*D201)</f>
        <v/>
      </c>
      <c r="AS201" s="19" t="str">
        <f>IF($B201=1,"",IF(AND(TrackingWorksheet!$AA206&gt;$BE$3,TrackingWorksheet!$AB206=Lists!$P$6),1, 0)*D201)</f>
        <v/>
      </c>
      <c r="AT201" s="19">
        <f t="shared" si="55"/>
        <v>0</v>
      </c>
      <c r="AU201" s="19" t="str">
        <f>IF(B201=1,"",IF(AND(TrackingWorksheet!K206="",TrackingWorksheet!M206="", TrackingWorksheet!N206="", TrackingWorksheet!S206="", TrackingWorksheet!V206="", TrackingWorksheet!W206="", TrackingWorksheet!Y206="", TrackingWorksheet!AA206="", V201=1),1,0)*D201)</f>
        <v/>
      </c>
      <c r="AV201" s="19" t="str">
        <f>IF(B201=1,"",IF(D201*AND(TrackingWorksheet!U206&gt;Calculations!$BE$3,TrackingWorksheet!K206="YES"),1,0))</f>
        <v/>
      </c>
      <c r="AW201" s="19" t="str">
        <f>IF(B201=1,"",IF(D201*AND(TrackingWorksheet!W206&gt;Calculations!$BE$3,TrackingWorksheet!K206="YES"),1,0))</f>
        <v/>
      </c>
      <c r="AX201" s="19">
        <f t="shared" si="56"/>
        <v>0</v>
      </c>
      <c r="AY201" s="19">
        <f t="shared" si="52"/>
        <v>0</v>
      </c>
      <c r="AZ201" s="27" t="str">
        <f>IF(B201=1,"",IF(TrackingWorksheet!Q206="","",TrackingWorksheet!Q206))</f>
        <v/>
      </c>
      <c r="BB201" s="4"/>
      <c r="BC201" s="4"/>
      <c r="BD201" s="4"/>
      <c r="BE201" s="4"/>
      <c r="BF201" s="4"/>
      <c r="BG201" s="4" t="str">
        <f>IF(B201=1,"",IF(AND(N201=1,TrackingWorksheet!$I206+14&lt;=WeeklySummary!$C$7),1,0))</f>
        <v/>
      </c>
      <c r="BH201" s="4" t="str">
        <f>IF(B201=1,"",IF(AND(R201=1,TrackingWorksheet!$I206+14&lt;=WeeklySummary!$C$7),1,0))</f>
        <v/>
      </c>
      <c r="BI201" s="4" t="str">
        <f>IF(B201=1,"",IF(AND(J201=1,TrackingWorksheet!$G206+14&lt;=WeeklySummary!$C$7),1,0))</f>
        <v/>
      </c>
      <c r="BJ201" s="4" t="str">
        <f>IF(B201=1,"",IF(AND(T201=1,TrackingWorksheet!$I206+14&lt;=WeeklySummary!$C$7),1,0))</f>
        <v/>
      </c>
      <c r="BK201" s="4" t="str">
        <f>IF(B201=1,"",IF(AND(T201=1,TrackingWorksheet!$G206+14&lt;=WeeklySummary!$C$7),1,0))</f>
        <v/>
      </c>
      <c r="BL201" s="4">
        <f t="shared" si="65"/>
        <v>0</v>
      </c>
    </row>
    <row r="202" spans="2:64" x14ac:dyDescent="0.25">
      <c r="B202" s="27">
        <f>IF(AND(ISBLANK(TrackingWorksheet!B207),ISBLANK(TrackingWorksheet!C207),ISBLANK(TrackingWorksheet!G207),ISBLANK(TrackingWorksheet!H207),
ISBLANK(TrackingWorksheet!I207),ISBLANK(TrackingWorksheet!J207),ISBLANK(TrackingWorksheet!M207),
ISBLANK(TrackingWorksheet!N209)),1,0)</f>
        <v>1</v>
      </c>
      <c r="C202" s="12" t="str">
        <f>IF(B202=1,"",TrackingWorksheet!F207)</f>
        <v/>
      </c>
      <c r="D202" s="20" t="str">
        <f>IF(B202=1,"",IF(AND(TrackingWorksheet!B207&lt;&gt;"",TrackingWorksheet!B207&lt;=WeeklySummary!$C$7,OR(TrackingWorksheet!C207="",TrackingWorksheet!C207&gt;=WeeklySummary!$C$6)),1,0))</f>
        <v/>
      </c>
      <c r="E202" s="10" t="str">
        <f>IF(B202=1,"",IF(AND(TrackingWorksheet!G207 &lt;&gt;"",TrackingWorksheet!G207&lt;=WeeklySummary!$C$7, TrackingWorksheet!H207=Lists!$D$4), "Y", "N"))</f>
        <v/>
      </c>
      <c r="F202" s="10" t="str">
        <f>IF(B202=1,"",IF(AND(TrackingWorksheet!I207 &lt;&gt;"", TrackingWorksheet!I207&lt;=WeeklySummary!$C$7, TrackingWorksheet!J207=Lists!$D$4), "Y", "N"))</f>
        <v/>
      </c>
      <c r="G202" s="10" t="str">
        <f>IF(B202=1,"",IF(AND(TrackingWorksheet!G207 &lt;&gt;"",TrackingWorksheet!G207&lt;=WeeklySummary!$C$7, TrackingWorksheet!H207=Lists!$D$5), "Y", "N"))</f>
        <v/>
      </c>
      <c r="H202" s="10" t="str">
        <f>IF(B202=1,"",IF(AND(TrackingWorksheet!I207 &lt;&gt;"", TrackingWorksheet!I207&lt;=WeeklySummary!$C$7, TrackingWorksheet!J207=Lists!$D$5), "Y", "N"))</f>
        <v/>
      </c>
      <c r="I202" s="20" t="str">
        <f>IF(B202=1,"",IF(AND(TrackingWorksheet!G207 &lt;&gt;"", TrackingWorksheet!G207&lt;=WeeklySummary!$C$7, TrackingWorksheet!H207=Lists!$D$6), 1, 0))</f>
        <v/>
      </c>
      <c r="J202" s="20" t="str">
        <f t="shared" si="57"/>
        <v/>
      </c>
      <c r="K202" s="10" t="str">
        <f>IF(B202=1,"",IF(AND(TrackingWorksheet!I207&lt;=WeeklySummary!$C$7,TrackingWorksheet!K207="YES"),0,IF(AND(AND(OR(E202="Y",F202="Y"),E202&lt;&gt;F202),G202&lt;&gt;"Y", H202&lt;&gt;"Y"), 1, 0)))</f>
        <v/>
      </c>
      <c r="L202" s="20" t="str">
        <f t="shared" si="58"/>
        <v/>
      </c>
      <c r="M202" s="10" t="str">
        <f t="shared" si="59"/>
        <v/>
      </c>
      <c r="N202" s="20" t="str">
        <f t="shared" si="60"/>
        <v/>
      </c>
      <c r="O202" s="10" t="str">
        <f>IF(B202=1,"",IF(AND(TrackingWorksheet!I207&lt;=WeeklySummary!$C$7,TrackingWorksheet!K207="YES"),0,IF(AND(AND(OR(G202="Y",H202="Y"),G202&lt;&gt;H202),E202&lt;&gt;"Y", F202&lt;&gt;"Y"), 1, 0)))</f>
        <v/>
      </c>
      <c r="P202" s="20" t="str">
        <f t="shared" si="61"/>
        <v/>
      </c>
      <c r="Q202" s="10" t="str">
        <f t="shared" si="62"/>
        <v/>
      </c>
      <c r="R202" s="10" t="str">
        <f t="shared" si="63"/>
        <v/>
      </c>
      <c r="S202" s="10" t="str">
        <f>IF(B202=1,"",IF(AND(OR(AND(TrackingWorksheet!H207=Lists!$D$7,TrackingWorksheet!H207=TrackingWorksheet!J207),TrackingWorksheet!H207&lt;&gt;TrackingWorksheet!J207),TrackingWorksheet!K207="YES",TrackingWorksheet!H207&lt;&gt;Lists!$D$6,TrackingWorksheet!G207&lt;=WeeklySummary!$C$7,TrackingWorksheet!I207&lt;=WeeklySummary!$C$7),1,0))</f>
        <v/>
      </c>
      <c r="T202" s="10" t="str">
        <f t="shared" si="64"/>
        <v/>
      </c>
      <c r="U202" s="10" t="str">
        <f>IF($B202=1,"",IF(TrackingWorksheet!$K207="YES",1, 0)*D202)</f>
        <v/>
      </c>
      <c r="V202" s="20">
        <f t="shared" si="53"/>
        <v>0</v>
      </c>
      <c r="W202" s="20">
        <f t="shared" si="54"/>
        <v>0</v>
      </c>
      <c r="X202" s="10" t="str">
        <f>IF($B202=1,"",IF(AND(TrackingWorksheet!$L207&lt;&gt;"", TrackingWorksheet!$L207&gt;=WeeklySummary!$C$6,TrackingWorksheet!$L207&lt;=WeeklySummary!$C$7,OR(TrackingWorksheet!$H207=Lists!$D$4,TrackingWorksheet!$J207=Lists!$D$4)), 1, 0))</f>
        <v/>
      </c>
      <c r="Y202" s="10" t="str">
        <f>IF($B202=1,"",IF(AND(TrackingWorksheet!$L207&lt;&gt;"", TrackingWorksheet!$L207&gt;=WeeklySummary!$C$6,TrackingWorksheet!$L207&lt;=WeeklySummary!$C$7,OR(TrackingWorksheet!$H207=Lists!$D$5,TrackingWorksheet!$J207=Lists!$D$5)), 1, 0))</f>
        <v/>
      </c>
      <c r="Z202" s="10" t="str">
        <f>IF($B202=1,"",IF(AND(TrackingWorksheet!$L207&lt;&gt;"", TrackingWorksheet!$L207&gt;=WeeklySummary!$C$6,TrackingWorksheet!$L207&lt;=WeeklySummary!$C$7,OR(TrackingWorksheet!$H207=Lists!$D$6,TrackingWorksheet!$J207=Lists!$D$6)), 1, 0))</f>
        <v/>
      </c>
      <c r="AA202" s="19" t="str">
        <f>IF(B202=1,"",IF(AND(TrackingWorksheet!M207&lt;&gt;"",TrackingWorksheet!M207&lt;=WeeklySummary!$C$7),1,0)*D202)</f>
        <v/>
      </c>
      <c r="AB202" s="19" t="str">
        <f>IF(B202=1,"",IF(AND(TrackingWorksheet!N207&lt;&gt;"",TrackingWorksheet!N207&lt;=WeeklySummary!$C$7),1,0)*D202)</f>
        <v/>
      </c>
      <c r="AC202" s="19" t="str">
        <f>IF(B202=1,"",TrackingWorksheet!T207)</f>
        <v/>
      </c>
      <c r="AD202" s="19" t="str">
        <f>IF(B202=1,"",IF(D202*AND(TrackingWorksheet!S207&gt;=Calculations!$BD$3,TrackingWorksheet!U207="",TrackingWorksheet!K207="YES"),1,0))</f>
        <v/>
      </c>
      <c r="AE202" s="19" t="str">
        <f>IF($B202=1,"",IF(AND(TrackingWorksheet!$S207&gt;$BE$3,TrackingWorksheet!$T207=Lists!$P$4),1, 0)*D202)</f>
        <v/>
      </c>
      <c r="AF202" s="19" t="str">
        <f>IF($B202=1,"",IF(AND(TrackingWorksheet!$U207&gt;$BE$3,TrackingWorksheet!$V207=Lists!$P$4),1, 0)*D202)</f>
        <v/>
      </c>
      <c r="AG202" s="19" t="str">
        <f>IF($B202=1,"",IF(AND(TrackingWorksheet!$W207&gt;$BE$3,TrackingWorksheet!$X207=Lists!$P$4),1, 0)*D202)</f>
        <v/>
      </c>
      <c r="AH202" s="19" t="str">
        <f>IF($B202=1,"",IF(AND(TrackingWorksheet!$Y207&gt;$BE$3,TrackingWorksheet!$Z207=Lists!$P$4),1, 0)*D202)</f>
        <v/>
      </c>
      <c r="AI202" s="19" t="str">
        <f>IF($B202=1,"",IF(AND(TrackingWorksheet!$AA207&gt;$BE$3,TrackingWorksheet!$AB207=Lists!$P$4),1, 0)*D202)</f>
        <v/>
      </c>
      <c r="AJ202" s="19" t="str">
        <f>IF($B202=1,"",IF(AND(TrackingWorksheet!$S207&gt;$BE$3,TrackingWorksheet!$T207=Lists!$P$5),1, 0)*D202)</f>
        <v/>
      </c>
      <c r="AK202" s="19" t="str">
        <f>IF($B202=1,"",IF(AND(TrackingWorksheet!$U207&gt;$BE$3,TrackingWorksheet!$V207=Lists!$P$5),1, 0)*D202)</f>
        <v/>
      </c>
      <c r="AL202" s="19" t="str">
        <f>IF($B202=1,"",IF(AND(TrackingWorksheet!$W207&gt;$BE$3,TrackingWorksheet!$X207=Lists!$P$5),1, 0)*D202)</f>
        <v/>
      </c>
      <c r="AM202" s="19" t="str">
        <f>IF($B202=1,"",IF(AND(TrackingWorksheet!$Y207&gt;$BE$3,TrackingWorksheet!$Z207=Lists!$P$5),1, 0)*D202)</f>
        <v/>
      </c>
      <c r="AN202" s="19" t="str">
        <f>IF($B202=1,"",IF(AND(TrackingWorksheet!$AA207&gt;$BE$3,TrackingWorksheet!$AB207=Lists!$P$5),1, 0)*D202)</f>
        <v/>
      </c>
      <c r="AO202" s="19" t="str">
        <f>IF($B202=1,"",IF(AND(TrackingWorksheet!$S207&gt;$BE$3,TrackingWorksheet!$T207=Lists!$P$6),1, 0)*D202)</f>
        <v/>
      </c>
      <c r="AP202" s="19" t="str">
        <f>IF($B202=1,"",IF(AND(TrackingWorksheet!$U207&gt;$BE$3,TrackingWorksheet!$V207=Lists!$P$6),1, 0)*D202)</f>
        <v/>
      </c>
      <c r="AQ202" s="19" t="str">
        <f>IF($B202=1,"",IF(AND(TrackingWorksheet!$W207&gt;$BE$3,TrackingWorksheet!$X207=Lists!$P$6),1, 0)*D202)</f>
        <v/>
      </c>
      <c r="AR202" s="19" t="str">
        <f>IF($B202=1,"",IF(AND(TrackingWorksheet!$Y207&gt;$BE$3,TrackingWorksheet!$Z207=Lists!$P$6),1, 0)*D202)</f>
        <v/>
      </c>
      <c r="AS202" s="19" t="str">
        <f>IF($B202=1,"",IF(AND(TrackingWorksheet!$AA207&gt;$BE$3,TrackingWorksheet!$AB207=Lists!$P$6),1, 0)*D202)</f>
        <v/>
      </c>
      <c r="AT202" s="19">
        <f t="shared" si="55"/>
        <v>0</v>
      </c>
      <c r="AU202" s="19" t="str">
        <f>IF(B202=1,"",IF(AND(TrackingWorksheet!K207="",TrackingWorksheet!M207="", TrackingWorksheet!N207="", TrackingWorksheet!S207="", TrackingWorksheet!V207="", TrackingWorksheet!W207="", TrackingWorksheet!Y207="", TrackingWorksheet!AA207="", V202=1),1,0)*D202)</f>
        <v/>
      </c>
      <c r="AV202" s="19" t="str">
        <f>IF(B202=1,"",IF(D202*AND(TrackingWorksheet!U207&gt;Calculations!$BE$3,TrackingWorksheet!K207="YES"),1,0))</f>
        <v/>
      </c>
      <c r="AW202" s="19" t="str">
        <f>IF(B202=1,"",IF(D202*AND(TrackingWorksheet!W207&gt;Calculations!$BE$3,TrackingWorksheet!K207="YES"),1,0))</f>
        <v/>
      </c>
      <c r="AX202" s="19">
        <f t="shared" si="56"/>
        <v>0</v>
      </c>
      <c r="AY202" s="19">
        <f t="shared" si="52"/>
        <v>0</v>
      </c>
      <c r="AZ202" s="27" t="str">
        <f>IF(B202=1,"",IF(TrackingWorksheet!Q207="","",TrackingWorksheet!Q207))</f>
        <v/>
      </c>
      <c r="BB202" s="4"/>
      <c r="BC202" s="4"/>
      <c r="BD202" s="4"/>
      <c r="BE202" s="4"/>
      <c r="BF202" s="4"/>
      <c r="BG202" s="4" t="str">
        <f>IF(B202=1,"",IF(AND(N202=1,TrackingWorksheet!$I207+14&lt;=WeeklySummary!$C$7),1,0))</f>
        <v/>
      </c>
      <c r="BH202" s="4" t="str">
        <f>IF(B202=1,"",IF(AND(R202=1,TrackingWorksheet!$I207+14&lt;=WeeklySummary!$C$7),1,0))</f>
        <v/>
      </c>
      <c r="BI202" s="4" t="str">
        <f>IF(B202=1,"",IF(AND(J202=1,TrackingWorksheet!$G207+14&lt;=WeeklySummary!$C$7),1,0))</f>
        <v/>
      </c>
      <c r="BJ202" s="4" t="str">
        <f>IF(B202=1,"",IF(AND(T202=1,TrackingWorksheet!$I207+14&lt;=WeeklySummary!$C$7),1,0))</f>
        <v/>
      </c>
      <c r="BK202" s="4" t="str">
        <f>IF(B202=1,"",IF(AND(T202=1,TrackingWorksheet!$G207+14&lt;=WeeklySummary!$C$7),1,0))</f>
        <v/>
      </c>
      <c r="BL202" s="4">
        <f t="shared" si="65"/>
        <v>0</v>
      </c>
    </row>
    <row r="203" spans="2:64" x14ac:dyDescent="0.25">
      <c r="B203" s="27">
        <f>IF(AND(ISBLANK(TrackingWorksheet!B208),ISBLANK(TrackingWorksheet!C208),ISBLANK(TrackingWorksheet!G208),ISBLANK(TrackingWorksheet!H208),
ISBLANK(TrackingWorksheet!I208),ISBLANK(TrackingWorksheet!J208),ISBLANK(TrackingWorksheet!M208),
ISBLANK(TrackingWorksheet!N210)),1,0)</f>
        <v>1</v>
      </c>
      <c r="C203" s="12" t="str">
        <f>IF(B203=1,"",TrackingWorksheet!F208)</f>
        <v/>
      </c>
      <c r="D203" s="20" t="str">
        <f>IF(B203=1,"",IF(AND(TrackingWorksheet!B208&lt;&gt;"",TrackingWorksheet!B208&lt;=WeeklySummary!$C$7,OR(TrackingWorksheet!C208="",TrackingWorksheet!C208&gt;=WeeklySummary!$C$6)),1,0))</f>
        <v/>
      </c>
      <c r="E203" s="10" t="str">
        <f>IF(B203=1,"",IF(AND(TrackingWorksheet!G208 &lt;&gt;"",TrackingWorksheet!G208&lt;=WeeklySummary!$C$7, TrackingWorksheet!H208=Lists!$D$4), "Y", "N"))</f>
        <v/>
      </c>
      <c r="F203" s="10" t="str">
        <f>IF(B203=1,"",IF(AND(TrackingWorksheet!I208 &lt;&gt;"", TrackingWorksheet!I208&lt;=WeeklySummary!$C$7, TrackingWorksheet!J208=Lists!$D$4), "Y", "N"))</f>
        <v/>
      </c>
      <c r="G203" s="10" t="str">
        <f>IF(B203=1,"",IF(AND(TrackingWorksheet!G208 &lt;&gt;"",TrackingWorksheet!G208&lt;=WeeklySummary!$C$7, TrackingWorksheet!H208=Lists!$D$5), "Y", "N"))</f>
        <v/>
      </c>
      <c r="H203" s="10" t="str">
        <f>IF(B203=1,"",IF(AND(TrackingWorksheet!I208 &lt;&gt;"", TrackingWorksheet!I208&lt;=WeeklySummary!$C$7, TrackingWorksheet!J208=Lists!$D$5), "Y", "N"))</f>
        <v/>
      </c>
      <c r="I203" s="20" t="str">
        <f>IF(B203=1,"",IF(AND(TrackingWorksheet!G208 &lt;&gt;"", TrackingWorksheet!G208&lt;=WeeklySummary!$C$7, TrackingWorksheet!H208=Lists!$D$6), 1, 0))</f>
        <v/>
      </c>
      <c r="J203" s="20" t="str">
        <f t="shared" si="57"/>
        <v/>
      </c>
      <c r="K203" s="10" t="str">
        <f>IF(B203=1,"",IF(AND(TrackingWorksheet!I208&lt;=WeeklySummary!$C$7,TrackingWorksheet!K208="YES"),0,IF(AND(AND(OR(E203="Y",F203="Y"),E203&lt;&gt;F203),G203&lt;&gt;"Y", H203&lt;&gt;"Y"), 1, 0)))</f>
        <v/>
      </c>
      <c r="L203" s="20" t="str">
        <f t="shared" si="58"/>
        <v/>
      </c>
      <c r="M203" s="10" t="str">
        <f t="shared" si="59"/>
        <v/>
      </c>
      <c r="N203" s="20" t="str">
        <f t="shared" si="60"/>
        <v/>
      </c>
      <c r="O203" s="10" t="str">
        <f>IF(B203=1,"",IF(AND(TrackingWorksheet!I208&lt;=WeeklySummary!$C$7,TrackingWorksheet!K208="YES"),0,IF(AND(AND(OR(G203="Y",H203="Y"),G203&lt;&gt;H203),E203&lt;&gt;"Y", F203&lt;&gt;"Y"), 1, 0)))</f>
        <v/>
      </c>
      <c r="P203" s="20" t="str">
        <f t="shared" si="61"/>
        <v/>
      </c>
      <c r="Q203" s="10" t="str">
        <f t="shared" si="62"/>
        <v/>
      </c>
      <c r="R203" s="10" t="str">
        <f t="shared" si="63"/>
        <v/>
      </c>
      <c r="S203" s="10" t="str">
        <f>IF(B203=1,"",IF(AND(OR(AND(TrackingWorksheet!H208=Lists!$D$7,TrackingWorksheet!H208=TrackingWorksheet!J208),TrackingWorksheet!H208&lt;&gt;TrackingWorksheet!J208),TrackingWorksheet!K208="YES",TrackingWorksheet!H208&lt;&gt;Lists!$D$6,TrackingWorksheet!G208&lt;=WeeklySummary!$C$7,TrackingWorksheet!I208&lt;=WeeklySummary!$C$7),1,0))</f>
        <v/>
      </c>
      <c r="T203" s="10" t="str">
        <f t="shared" si="64"/>
        <v/>
      </c>
      <c r="U203" s="10" t="str">
        <f>IF($B203=1,"",IF(TrackingWorksheet!$K208="YES",1, 0)*D203)</f>
        <v/>
      </c>
      <c r="V203" s="20">
        <f t="shared" si="53"/>
        <v>0</v>
      </c>
      <c r="W203" s="20">
        <f t="shared" si="54"/>
        <v>0</v>
      </c>
      <c r="X203" s="10" t="str">
        <f>IF($B203=1,"",IF(AND(TrackingWorksheet!$L208&lt;&gt;"", TrackingWorksheet!$L208&gt;=WeeklySummary!$C$6,TrackingWorksheet!$L208&lt;=WeeklySummary!$C$7,OR(TrackingWorksheet!$H208=Lists!$D$4,TrackingWorksheet!$J208=Lists!$D$4)), 1, 0))</f>
        <v/>
      </c>
      <c r="Y203" s="10" t="str">
        <f>IF($B203=1,"",IF(AND(TrackingWorksheet!$L208&lt;&gt;"", TrackingWorksheet!$L208&gt;=WeeklySummary!$C$6,TrackingWorksheet!$L208&lt;=WeeklySummary!$C$7,OR(TrackingWorksheet!$H208=Lists!$D$5,TrackingWorksheet!$J208=Lists!$D$5)), 1, 0))</f>
        <v/>
      </c>
      <c r="Z203" s="10" t="str">
        <f>IF($B203=1,"",IF(AND(TrackingWorksheet!$L208&lt;&gt;"", TrackingWorksheet!$L208&gt;=WeeklySummary!$C$6,TrackingWorksheet!$L208&lt;=WeeklySummary!$C$7,OR(TrackingWorksheet!$H208=Lists!$D$6,TrackingWorksheet!$J208=Lists!$D$6)), 1, 0))</f>
        <v/>
      </c>
      <c r="AA203" s="19" t="str">
        <f>IF(B203=1,"",IF(AND(TrackingWorksheet!M208&lt;&gt;"",TrackingWorksheet!M208&lt;=WeeklySummary!$C$7),1,0)*D203)</f>
        <v/>
      </c>
      <c r="AB203" s="19" t="str">
        <f>IF(B203=1,"",IF(AND(TrackingWorksheet!N208&lt;&gt;"",TrackingWorksheet!N208&lt;=WeeklySummary!$C$7),1,0)*D203)</f>
        <v/>
      </c>
      <c r="AC203" s="19" t="str">
        <f>IF(B203=1,"",TrackingWorksheet!T208)</f>
        <v/>
      </c>
      <c r="AD203" s="19" t="str">
        <f>IF(B203=1,"",IF(D203*AND(TrackingWorksheet!S208&gt;=Calculations!$BD$3,TrackingWorksheet!U208="",TrackingWorksheet!K208="YES"),1,0))</f>
        <v/>
      </c>
      <c r="AE203" s="19" t="str">
        <f>IF($B203=1,"",IF(AND(TrackingWorksheet!$S208&gt;$BE$3,TrackingWorksheet!$T208=Lists!$P$4),1, 0)*D203)</f>
        <v/>
      </c>
      <c r="AF203" s="19" t="str">
        <f>IF($B203=1,"",IF(AND(TrackingWorksheet!$U208&gt;$BE$3,TrackingWorksheet!$V208=Lists!$P$4),1, 0)*D203)</f>
        <v/>
      </c>
      <c r="AG203" s="19" t="str">
        <f>IF($B203=1,"",IF(AND(TrackingWorksheet!$W208&gt;$BE$3,TrackingWorksheet!$X208=Lists!$P$4),1, 0)*D203)</f>
        <v/>
      </c>
      <c r="AH203" s="19" t="str">
        <f>IF($B203=1,"",IF(AND(TrackingWorksheet!$Y208&gt;$BE$3,TrackingWorksheet!$Z208=Lists!$P$4),1, 0)*D203)</f>
        <v/>
      </c>
      <c r="AI203" s="19" t="str">
        <f>IF($B203=1,"",IF(AND(TrackingWorksheet!$AA208&gt;$BE$3,TrackingWorksheet!$AB208=Lists!$P$4),1, 0)*D203)</f>
        <v/>
      </c>
      <c r="AJ203" s="19" t="str">
        <f>IF($B203=1,"",IF(AND(TrackingWorksheet!$S208&gt;$BE$3,TrackingWorksheet!$T208=Lists!$P$5),1, 0)*D203)</f>
        <v/>
      </c>
      <c r="AK203" s="19" t="str">
        <f>IF($B203=1,"",IF(AND(TrackingWorksheet!$U208&gt;$BE$3,TrackingWorksheet!$V208=Lists!$P$5),1, 0)*D203)</f>
        <v/>
      </c>
      <c r="AL203" s="19" t="str">
        <f>IF($B203=1,"",IF(AND(TrackingWorksheet!$W208&gt;$BE$3,TrackingWorksheet!$X208=Lists!$P$5),1, 0)*D203)</f>
        <v/>
      </c>
      <c r="AM203" s="19" t="str">
        <f>IF($B203=1,"",IF(AND(TrackingWorksheet!$Y208&gt;$BE$3,TrackingWorksheet!$Z208=Lists!$P$5),1, 0)*D203)</f>
        <v/>
      </c>
      <c r="AN203" s="19" t="str">
        <f>IF($B203=1,"",IF(AND(TrackingWorksheet!$AA208&gt;$BE$3,TrackingWorksheet!$AB208=Lists!$P$5),1, 0)*D203)</f>
        <v/>
      </c>
      <c r="AO203" s="19" t="str">
        <f>IF($B203=1,"",IF(AND(TrackingWorksheet!$S208&gt;$BE$3,TrackingWorksheet!$T208=Lists!$P$6),1, 0)*D203)</f>
        <v/>
      </c>
      <c r="AP203" s="19" t="str">
        <f>IF($B203=1,"",IF(AND(TrackingWorksheet!$U208&gt;$BE$3,TrackingWorksheet!$V208=Lists!$P$6),1, 0)*D203)</f>
        <v/>
      </c>
      <c r="AQ203" s="19" t="str">
        <f>IF($B203=1,"",IF(AND(TrackingWorksheet!$W208&gt;$BE$3,TrackingWorksheet!$X208=Lists!$P$6),1, 0)*D203)</f>
        <v/>
      </c>
      <c r="AR203" s="19" t="str">
        <f>IF($B203=1,"",IF(AND(TrackingWorksheet!$Y208&gt;$BE$3,TrackingWorksheet!$Z208=Lists!$P$6),1, 0)*D203)</f>
        <v/>
      </c>
      <c r="AS203" s="19" t="str">
        <f>IF($B203=1,"",IF(AND(TrackingWorksheet!$AA208&gt;$BE$3,TrackingWorksheet!$AB208=Lists!$P$6),1, 0)*D203)</f>
        <v/>
      </c>
      <c r="AT203" s="19">
        <f t="shared" si="55"/>
        <v>0</v>
      </c>
      <c r="AU203" s="19" t="str">
        <f>IF(B203=1,"",IF(AND(TrackingWorksheet!K208="",TrackingWorksheet!M208="", TrackingWorksheet!N208="", TrackingWorksheet!S208="", TrackingWorksheet!V208="", TrackingWorksheet!W208="", TrackingWorksheet!Y208="", TrackingWorksheet!AA208="", V203=1),1,0)*D203)</f>
        <v/>
      </c>
      <c r="AV203" s="19" t="str">
        <f>IF(B203=1,"",IF(D203*AND(TrackingWorksheet!U208&gt;Calculations!$BE$3,TrackingWorksheet!K208="YES"),1,0))</f>
        <v/>
      </c>
      <c r="AW203" s="19" t="str">
        <f>IF(B203=1,"",IF(D203*AND(TrackingWorksheet!W208&gt;Calculations!$BE$3,TrackingWorksheet!K208="YES"),1,0))</f>
        <v/>
      </c>
      <c r="AX203" s="19">
        <f t="shared" si="56"/>
        <v>0</v>
      </c>
      <c r="AY203" s="19">
        <f t="shared" si="52"/>
        <v>0</v>
      </c>
      <c r="AZ203" s="27" t="str">
        <f>IF(B203=1,"",IF(TrackingWorksheet!Q208="","",TrackingWorksheet!Q208))</f>
        <v/>
      </c>
      <c r="BB203" s="4"/>
      <c r="BC203" s="4"/>
      <c r="BD203" s="4"/>
      <c r="BE203" s="4"/>
      <c r="BF203" s="4"/>
      <c r="BG203" s="4" t="str">
        <f>IF(B203=1,"",IF(AND(N203=1,TrackingWorksheet!$I208+14&lt;=WeeklySummary!$C$7),1,0))</f>
        <v/>
      </c>
      <c r="BH203" s="4" t="str">
        <f>IF(B203=1,"",IF(AND(R203=1,TrackingWorksheet!$I208+14&lt;=WeeklySummary!$C$7),1,0))</f>
        <v/>
      </c>
      <c r="BI203" s="4" t="str">
        <f>IF(B203=1,"",IF(AND(J203=1,TrackingWorksheet!$G208+14&lt;=WeeklySummary!$C$7),1,0))</f>
        <v/>
      </c>
      <c r="BJ203" s="4" t="str">
        <f>IF(B203=1,"",IF(AND(T203=1,TrackingWorksheet!$I208+14&lt;=WeeklySummary!$C$7),1,0))</f>
        <v/>
      </c>
      <c r="BK203" s="4" t="str">
        <f>IF(B203=1,"",IF(AND(T203=1,TrackingWorksheet!$G208+14&lt;=WeeklySummary!$C$7),1,0))</f>
        <v/>
      </c>
      <c r="BL203" s="4">
        <f t="shared" si="65"/>
        <v>0</v>
      </c>
    </row>
    <row r="204" spans="2:64" x14ac:dyDescent="0.25">
      <c r="B204" s="27">
        <f>IF(AND(ISBLANK(TrackingWorksheet!B209),ISBLANK(TrackingWorksheet!C209),ISBLANK(TrackingWorksheet!G209),ISBLANK(TrackingWorksheet!H209),
ISBLANK(TrackingWorksheet!I209),ISBLANK(TrackingWorksheet!J209),ISBLANK(TrackingWorksheet!M209),
ISBLANK(TrackingWorksheet!N211)),1,0)</f>
        <v>1</v>
      </c>
      <c r="C204" s="12" t="str">
        <f>IF(B204=1,"",TrackingWorksheet!F209)</f>
        <v/>
      </c>
      <c r="D204" s="20" t="str">
        <f>IF(B204=1,"",IF(AND(TrackingWorksheet!B209&lt;&gt;"",TrackingWorksheet!B209&lt;=WeeklySummary!$C$7,OR(TrackingWorksheet!C209="",TrackingWorksheet!C209&gt;=WeeklySummary!$C$6)),1,0))</f>
        <v/>
      </c>
      <c r="E204" s="10" t="str">
        <f>IF(B204=1,"",IF(AND(TrackingWorksheet!G209 &lt;&gt;"",TrackingWorksheet!G209&lt;=WeeklySummary!$C$7, TrackingWorksheet!H209=Lists!$D$4), "Y", "N"))</f>
        <v/>
      </c>
      <c r="F204" s="10" t="str">
        <f>IF(B204=1,"",IF(AND(TrackingWorksheet!I209 &lt;&gt;"", TrackingWorksheet!I209&lt;=WeeklySummary!$C$7, TrackingWorksheet!J209=Lists!$D$4), "Y", "N"))</f>
        <v/>
      </c>
      <c r="G204" s="10" t="str">
        <f>IF(B204=1,"",IF(AND(TrackingWorksheet!G209 &lt;&gt;"",TrackingWorksheet!G209&lt;=WeeklySummary!$C$7, TrackingWorksheet!H209=Lists!$D$5), "Y", "N"))</f>
        <v/>
      </c>
      <c r="H204" s="10" t="str">
        <f>IF(B204=1,"",IF(AND(TrackingWorksheet!I209 &lt;&gt;"", TrackingWorksheet!I209&lt;=WeeklySummary!$C$7, TrackingWorksheet!J209=Lists!$D$5), "Y", "N"))</f>
        <v/>
      </c>
      <c r="I204" s="20" t="str">
        <f>IF(B204=1,"",IF(AND(TrackingWorksheet!G209 &lt;&gt;"", TrackingWorksheet!G209&lt;=WeeklySummary!$C$7, TrackingWorksheet!H209=Lists!$D$6), 1, 0))</f>
        <v/>
      </c>
      <c r="J204" s="20" t="str">
        <f t="shared" si="57"/>
        <v/>
      </c>
      <c r="K204" s="10" t="str">
        <f>IF(B204=1,"",IF(AND(TrackingWorksheet!I209&lt;=WeeklySummary!$C$7,TrackingWorksheet!K209="YES"),0,IF(AND(AND(OR(E204="Y",F204="Y"),E204&lt;&gt;F204),G204&lt;&gt;"Y", H204&lt;&gt;"Y"), 1, 0)))</f>
        <v/>
      </c>
      <c r="L204" s="20" t="str">
        <f t="shared" si="58"/>
        <v/>
      </c>
      <c r="M204" s="10" t="str">
        <f t="shared" si="59"/>
        <v/>
      </c>
      <c r="N204" s="20" t="str">
        <f t="shared" si="60"/>
        <v/>
      </c>
      <c r="O204" s="10" t="str">
        <f>IF(B204=1,"",IF(AND(TrackingWorksheet!I209&lt;=WeeklySummary!$C$7,TrackingWorksheet!K209="YES"),0,IF(AND(AND(OR(G204="Y",H204="Y"),G204&lt;&gt;H204),E204&lt;&gt;"Y", F204&lt;&gt;"Y"), 1, 0)))</f>
        <v/>
      </c>
      <c r="P204" s="20" t="str">
        <f t="shared" si="61"/>
        <v/>
      </c>
      <c r="Q204" s="10" t="str">
        <f t="shared" si="62"/>
        <v/>
      </c>
      <c r="R204" s="10" t="str">
        <f t="shared" si="63"/>
        <v/>
      </c>
      <c r="S204" s="10" t="str">
        <f>IF(B204=1,"",IF(AND(OR(AND(TrackingWorksheet!H209=Lists!$D$7,TrackingWorksheet!H209=TrackingWorksheet!J209),TrackingWorksheet!H209&lt;&gt;TrackingWorksheet!J209),TrackingWorksheet!K209="YES",TrackingWorksheet!H209&lt;&gt;Lists!$D$6,TrackingWorksheet!G209&lt;=WeeklySummary!$C$7,TrackingWorksheet!I209&lt;=WeeklySummary!$C$7),1,0))</f>
        <v/>
      </c>
      <c r="T204" s="10" t="str">
        <f t="shared" si="64"/>
        <v/>
      </c>
      <c r="U204" s="10" t="str">
        <f>IF($B204=1,"",IF(TrackingWorksheet!$K209="YES",1, 0)*D204)</f>
        <v/>
      </c>
      <c r="V204" s="20">
        <f t="shared" si="53"/>
        <v>0</v>
      </c>
      <c r="W204" s="20">
        <f t="shared" si="54"/>
        <v>0</v>
      </c>
      <c r="X204" s="10" t="str">
        <f>IF($B204=1,"",IF(AND(TrackingWorksheet!$L209&lt;&gt;"", TrackingWorksheet!$L209&gt;=WeeklySummary!$C$6,TrackingWorksheet!$L209&lt;=WeeklySummary!$C$7,OR(TrackingWorksheet!$H209=Lists!$D$4,TrackingWorksheet!$J209=Lists!$D$4)), 1, 0))</f>
        <v/>
      </c>
      <c r="Y204" s="10" t="str">
        <f>IF($B204=1,"",IF(AND(TrackingWorksheet!$L209&lt;&gt;"", TrackingWorksheet!$L209&gt;=WeeklySummary!$C$6,TrackingWorksheet!$L209&lt;=WeeklySummary!$C$7,OR(TrackingWorksheet!$H209=Lists!$D$5,TrackingWorksheet!$J209=Lists!$D$5)), 1, 0))</f>
        <v/>
      </c>
      <c r="Z204" s="10" t="str">
        <f>IF($B204=1,"",IF(AND(TrackingWorksheet!$L209&lt;&gt;"", TrackingWorksheet!$L209&gt;=WeeklySummary!$C$6,TrackingWorksheet!$L209&lt;=WeeklySummary!$C$7,OR(TrackingWorksheet!$H209=Lists!$D$6,TrackingWorksheet!$J209=Lists!$D$6)), 1, 0))</f>
        <v/>
      </c>
      <c r="AA204" s="19" t="str">
        <f>IF(B204=1,"",IF(AND(TrackingWorksheet!M209&lt;&gt;"",TrackingWorksheet!M209&lt;=WeeklySummary!$C$7),1,0)*D204)</f>
        <v/>
      </c>
      <c r="AB204" s="19" t="str">
        <f>IF(B204=1,"",IF(AND(TrackingWorksheet!N209&lt;&gt;"",TrackingWorksheet!N209&lt;=WeeklySummary!$C$7),1,0)*D204)</f>
        <v/>
      </c>
      <c r="AC204" s="19" t="str">
        <f>IF(B204=1,"",TrackingWorksheet!T209)</f>
        <v/>
      </c>
      <c r="AD204" s="19" t="str">
        <f>IF(B204=1,"",IF(D204*AND(TrackingWorksheet!S209&gt;=Calculations!$BD$3,TrackingWorksheet!U209="",TrackingWorksheet!K209="YES"),1,0))</f>
        <v/>
      </c>
      <c r="AE204" s="19" t="str">
        <f>IF($B204=1,"",IF(AND(TrackingWorksheet!$S209&gt;$BE$3,TrackingWorksheet!$T209=Lists!$P$4),1, 0)*D204)</f>
        <v/>
      </c>
      <c r="AF204" s="19" t="str">
        <f>IF($B204=1,"",IF(AND(TrackingWorksheet!$U209&gt;$BE$3,TrackingWorksheet!$V209=Lists!$P$4),1, 0)*D204)</f>
        <v/>
      </c>
      <c r="AG204" s="19" t="str">
        <f>IF($B204=1,"",IF(AND(TrackingWorksheet!$W209&gt;$BE$3,TrackingWorksheet!$X209=Lists!$P$4),1, 0)*D204)</f>
        <v/>
      </c>
      <c r="AH204" s="19" t="str">
        <f>IF($B204=1,"",IF(AND(TrackingWorksheet!$Y209&gt;$BE$3,TrackingWorksheet!$Z209=Lists!$P$4),1, 0)*D204)</f>
        <v/>
      </c>
      <c r="AI204" s="19" t="str">
        <f>IF($B204=1,"",IF(AND(TrackingWorksheet!$AA209&gt;$BE$3,TrackingWorksheet!$AB209=Lists!$P$4),1, 0)*D204)</f>
        <v/>
      </c>
      <c r="AJ204" s="19" t="str">
        <f>IF($B204=1,"",IF(AND(TrackingWorksheet!$S209&gt;$BE$3,TrackingWorksheet!$T209=Lists!$P$5),1, 0)*D204)</f>
        <v/>
      </c>
      <c r="AK204" s="19" t="str">
        <f>IF($B204=1,"",IF(AND(TrackingWorksheet!$U209&gt;$BE$3,TrackingWorksheet!$V209=Lists!$P$5),1, 0)*D204)</f>
        <v/>
      </c>
      <c r="AL204" s="19" t="str">
        <f>IF($B204=1,"",IF(AND(TrackingWorksheet!$W209&gt;$BE$3,TrackingWorksheet!$X209=Lists!$P$5),1, 0)*D204)</f>
        <v/>
      </c>
      <c r="AM204" s="19" t="str">
        <f>IF($B204=1,"",IF(AND(TrackingWorksheet!$Y209&gt;$BE$3,TrackingWorksheet!$Z209=Lists!$P$5),1, 0)*D204)</f>
        <v/>
      </c>
      <c r="AN204" s="19" t="str">
        <f>IF($B204=1,"",IF(AND(TrackingWorksheet!$AA209&gt;$BE$3,TrackingWorksheet!$AB209=Lists!$P$5),1, 0)*D204)</f>
        <v/>
      </c>
      <c r="AO204" s="19" t="str">
        <f>IF($B204=1,"",IF(AND(TrackingWorksheet!$S209&gt;$BE$3,TrackingWorksheet!$T209=Lists!$P$6),1, 0)*D204)</f>
        <v/>
      </c>
      <c r="AP204" s="19" t="str">
        <f>IF($B204=1,"",IF(AND(TrackingWorksheet!$U209&gt;$BE$3,TrackingWorksheet!$V209=Lists!$P$6),1, 0)*D204)</f>
        <v/>
      </c>
      <c r="AQ204" s="19" t="str">
        <f>IF($B204=1,"",IF(AND(TrackingWorksheet!$W209&gt;$BE$3,TrackingWorksheet!$X209=Lists!$P$6),1, 0)*D204)</f>
        <v/>
      </c>
      <c r="AR204" s="19" t="str">
        <f>IF($B204=1,"",IF(AND(TrackingWorksheet!$Y209&gt;$BE$3,TrackingWorksheet!$Z209=Lists!$P$6),1, 0)*D204)</f>
        <v/>
      </c>
      <c r="AS204" s="19" t="str">
        <f>IF($B204=1,"",IF(AND(TrackingWorksheet!$AA209&gt;$BE$3,TrackingWorksheet!$AB209=Lists!$P$6),1, 0)*D204)</f>
        <v/>
      </c>
      <c r="AT204" s="19">
        <f t="shared" si="55"/>
        <v>0</v>
      </c>
      <c r="AU204" s="19" t="str">
        <f>IF(B204=1,"",IF(AND(TrackingWorksheet!K209="",TrackingWorksheet!M209="", TrackingWorksheet!N209="", TrackingWorksheet!S209="", TrackingWorksheet!V209="", TrackingWorksheet!W209="", TrackingWorksheet!Y209="", TrackingWorksheet!AA209="", V204=1),1,0)*D204)</f>
        <v/>
      </c>
      <c r="AV204" s="19" t="str">
        <f>IF(B204=1,"",IF(D204*AND(TrackingWorksheet!U209&gt;Calculations!$BE$3,TrackingWorksheet!K209="YES"),1,0))</f>
        <v/>
      </c>
      <c r="AW204" s="19" t="str">
        <f>IF(B204=1,"",IF(D204*AND(TrackingWorksheet!W209&gt;Calculations!$BE$3,TrackingWorksheet!K209="YES"),1,0))</f>
        <v/>
      </c>
      <c r="AX204" s="19">
        <f t="shared" si="56"/>
        <v>0</v>
      </c>
      <c r="AY204" s="19">
        <f t="shared" si="52"/>
        <v>0</v>
      </c>
      <c r="AZ204" s="27" t="str">
        <f>IF(B204=1,"",IF(TrackingWorksheet!Q209="","",TrackingWorksheet!Q209))</f>
        <v/>
      </c>
      <c r="BB204" s="4"/>
      <c r="BC204" s="4"/>
      <c r="BD204" s="4"/>
      <c r="BE204" s="4"/>
      <c r="BF204" s="4"/>
      <c r="BG204" s="4" t="str">
        <f>IF(B204=1,"",IF(AND(N204=1,TrackingWorksheet!$I209+14&lt;=WeeklySummary!$C$7),1,0))</f>
        <v/>
      </c>
      <c r="BH204" s="4" t="str">
        <f>IF(B204=1,"",IF(AND(R204=1,TrackingWorksheet!$I209+14&lt;=WeeklySummary!$C$7),1,0))</f>
        <v/>
      </c>
      <c r="BI204" s="4" t="str">
        <f>IF(B204=1,"",IF(AND(J204=1,TrackingWorksheet!$G209+14&lt;=WeeklySummary!$C$7),1,0))</f>
        <v/>
      </c>
      <c r="BJ204" s="4" t="str">
        <f>IF(B204=1,"",IF(AND(T204=1,TrackingWorksheet!$I209+14&lt;=WeeklySummary!$C$7),1,0))</f>
        <v/>
      </c>
      <c r="BK204" s="4" t="str">
        <f>IF(B204=1,"",IF(AND(T204=1,TrackingWorksheet!$G209+14&lt;=WeeklySummary!$C$7),1,0))</f>
        <v/>
      </c>
      <c r="BL204" s="4">
        <f t="shared" si="65"/>
        <v>0</v>
      </c>
    </row>
    <row r="205" spans="2:64" x14ac:dyDescent="0.25">
      <c r="B205" s="27">
        <f>IF(AND(ISBLANK(TrackingWorksheet!B210),ISBLANK(TrackingWorksheet!C210),ISBLANK(TrackingWorksheet!G210),ISBLANK(TrackingWorksheet!H210),
ISBLANK(TrackingWorksheet!I210),ISBLANK(TrackingWorksheet!J210),ISBLANK(TrackingWorksheet!M210),
ISBLANK(TrackingWorksheet!N212)),1,0)</f>
        <v>1</v>
      </c>
      <c r="C205" s="12" t="str">
        <f>IF(B205=1,"",TrackingWorksheet!F210)</f>
        <v/>
      </c>
      <c r="D205" s="20" t="str">
        <f>IF(B205=1,"",IF(AND(TrackingWorksheet!B210&lt;&gt;"",TrackingWorksheet!B210&lt;=WeeklySummary!$C$7,OR(TrackingWorksheet!C210="",TrackingWorksheet!C210&gt;=WeeklySummary!$C$6)),1,0))</f>
        <v/>
      </c>
      <c r="E205" s="10" t="str">
        <f>IF(B205=1,"",IF(AND(TrackingWorksheet!G210 &lt;&gt;"",TrackingWorksheet!G210&lt;=WeeklySummary!$C$7, TrackingWorksheet!H210=Lists!$D$4), "Y", "N"))</f>
        <v/>
      </c>
      <c r="F205" s="10" t="str">
        <f>IF(B205=1,"",IF(AND(TrackingWorksheet!I210 &lt;&gt;"", TrackingWorksheet!I210&lt;=WeeklySummary!$C$7, TrackingWorksheet!J210=Lists!$D$4), "Y", "N"))</f>
        <v/>
      </c>
      <c r="G205" s="10" t="str">
        <f>IF(B205=1,"",IF(AND(TrackingWorksheet!G210 &lt;&gt;"",TrackingWorksheet!G210&lt;=WeeklySummary!$C$7, TrackingWorksheet!H210=Lists!$D$5), "Y", "N"))</f>
        <v/>
      </c>
      <c r="H205" s="10" t="str">
        <f>IF(B205=1,"",IF(AND(TrackingWorksheet!I210 &lt;&gt;"", TrackingWorksheet!I210&lt;=WeeklySummary!$C$7, TrackingWorksheet!J210=Lists!$D$5), "Y", "N"))</f>
        <v/>
      </c>
      <c r="I205" s="20" t="str">
        <f>IF(B205=1,"",IF(AND(TrackingWorksheet!G210 &lt;&gt;"", TrackingWorksheet!G210&lt;=WeeklySummary!$C$7, TrackingWorksheet!H210=Lists!$D$6), 1, 0))</f>
        <v/>
      </c>
      <c r="J205" s="20" t="str">
        <f t="shared" si="57"/>
        <v/>
      </c>
      <c r="K205" s="10" t="str">
        <f>IF(B205=1,"",IF(AND(TrackingWorksheet!I210&lt;=WeeklySummary!$C$7,TrackingWorksheet!K210="YES"),0,IF(AND(AND(OR(E205="Y",F205="Y"),E205&lt;&gt;F205),G205&lt;&gt;"Y", H205&lt;&gt;"Y"), 1, 0)))</f>
        <v/>
      </c>
      <c r="L205" s="20" t="str">
        <f t="shared" si="58"/>
        <v/>
      </c>
      <c r="M205" s="10" t="str">
        <f t="shared" si="59"/>
        <v/>
      </c>
      <c r="N205" s="20" t="str">
        <f t="shared" si="60"/>
        <v/>
      </c>
      <c r="O205" s="10" t="str">
        <f>IF(B205=1,"",IF(AND(TrackingWorksheet!I210&lt;=WeeklySummary!$C$7,TrackingWorksheet!K210="YES"),0,IF(AND(AND(OR(G205="Y",H205="Y"),G205&lt;&gt;H205),E205&lt;&gt;"Y", F205&lt;&gt;"Y"), 1, 0)))</f>
        <v/>
      </c>
      <c r="P205" s="20" t="str">
        <f t="shared" si="61"/>
        <v/>
      </c>
      <c r="Q205" s="10" t="str">
        <f t="shared" si="62"/>
        <v/>
      </c>
      <c r="R205" s="10" t="str">
        <f t="shared" si="63"/>
        <v/>
      </c>
      <c r="S205" s="10" t="str">
        <f>IF(B205=1,"",IF(AND(OR(AND(TrackingWorksheet!H210=Lists!$D$7,TrackingWorksheet!H210=TrackingWorksheet!J210),TrackingWorksheet!H210&lt;&gt;TrackingWorksheet!J210),TrackingWorksheet!K210="YES",TrackingWorksheet!H210&lt;&gt;Lists!$D$6,TrackingWorksheet!G210&lt;=WeeklySummary!$C$7,TrackingWorksheet!I210&lt;=WeeklySummary!$C$7),1,0))</f>
        <v/>
      </c>
      <c r="T205" s="10" t="str">
        <f t="shared" si="64"/>
        <v/>
      </c>
      <c r="U205" s="10" t="str">
        <f>IF($B205=1,"",IF(TrackingWorksheet!$K210="YES",1, 0)*D205)</f>
        <v/>
      </c>
      <c r="V205" s="20">
        <f t="shared" si="53"/>
        <v>0</v>
      </c>
      <c r="W205" s="20">
        <f t="shared" si="54"/>
        <v>0</v>
      </c>
      <c r="X205" s="10" t="str">
        <f>IF($B205=1,"",IF(AND(TrackingWorksheet!$L210&lt;&gt;"", TrackingWorksheet!$L210&gt;=WeeklySummary!$C$6,TrackingWorksheet!$L210&lt;=WeeklySummary!$C$7,OR(TrackingWorksheet!$H210=Lists!$D$4,TrackingWorksheet!$J210=Lists!$D$4)), 1, 0))</f>
        <v/>
      </c>
      <c r="Y205" s="10" t="str">
        <f>IF($B205=1,"",IF(AND(TrackingWorksheet!$L210&lt;&gt;"", TrackingWorksheet!$L210&gt;=WeeklySummary!$C$6,TrackingWorksheet!$L210&lt;=WeeklySummary!$C$7,OR(TrackingWorksheet!$H210=Lists!$D$5,TrackingWorksheet!$J210=Lists!$D$5)), 1, 0))</f>
        <v/>
      </c>
      <c r="Z205" s="10" t="str">
        <f>IF($B205=1,"",IF(AND(TrackingWorksheet!$L210&lt;&gt;"", TrackingWorksheet!$L210&gt;=WeeklySummary!$C$6,TrackingWorksheet!$L210&lt;=WeeklySummary!$C$7,OR(TrackingWorksheet!$H210=Lists!$D$6,TrackingWorksheet!$J210=Lists!$D$6)), 1, 0))</f>
        <v/>
      </c>
      <c r="AA205" s="19" t="str">
        <f>IF(B205=1,"",IF(AND(TrackingWorksheet!M210&lt;&gt;"",TrackingWorksheet!M210&lt;=WeeklySummary!$C$7),1,0)*D205)</f>
        <v/>
      </c>
      <c r="AB205" s="19" t="str">
        <f>IF(B205=1,"",IF(AND(TrackingWorksheet!N210&lt;&gt;"",TrackingWorksheet!N210&lt;=WeeklySummary!$C$7),1,0)*D205)</f>
        <v/>
      </c>
      <c r="AC205" s="19" t="str">
        <f>IF(B205=1,"",TrackingWorksheet!T210)</f>
        <v/>
      </c>
      <c r="AD205" s="19" t="str">
        <f>IF(B205=1,"",IF(D205*AND(TrackingWorksheet!S210&gt;=Calculations!$BD$3,TrackingWorksheet!U210="",TrackingWorksheet!K210="YES"),1,0))</f>
        <v/>
      </c>
      <c r="AE205" s="19" t="str">
        <f>IF($B205=1,"",IF(AND(TrackingWorksheet!$S210&gt;$BE$3,TrackingWorksheet!$T210=Lists!$P$4),1, 0)*D205)</f>
        <v/>
      </c>
      <c r="AF205" s="19" t="str">
        <f>IF($B205=1,"",IF(AND(TrackingWorksheet!$U210&gt;$BE$3,TrackingWorksheet!$V210=Lists!$P$4),1, 0)*D205)</f>
        <v/>
      </c>
      <c r="AG205" s="19" t="str">
        <f>IF($B205=1,"",IF(AND(TrackingWorksheet!$W210&gt;$BE$3,TrackingWorksheet!$X210=Lists!$P$4),1, 0)*D205)</f>
        <v/>
      </c>
      <c r="AH205" s="19" t="str">
        <f>IF($B205=1,"",IF(AND(TrackingWorksheet!$Y210&gt;$BE$3,TrackingWorksheet!$Z210=Lists!$P$4),1, 0)*D205)</f>
        <v/>
      </c>
      <c r="AI205" s="19" t="str">
        <f>IF($B205=1,"",IF(AND(TrackingWorksheet!$AA210&gt;$BE$3,TrackingWorksheet!$AB210=Lists!$P$4),1, 0)*D205)</f>
        <v/>
      </c>
      <c r="AJ205" s="19" t="str">
        <f>IF($B205=1,"",IF(AND(TrackingWorksheet!$S210&gt;$BE$3,TrackingWorksheet!$T210=Lists!$P$5),1, 0)*D205)</f>
        <v/>
      </c>
      <c r="AK205" s="19" t="str">
        <f>IF($B205=1,"",IF(AND(TrackingWorksheet!$U210&gt;$BE$3,TrackingWorksheet!$V210=Lists!$P$5),1, 0)*D205)</f>
        <v/>
      </c>
      <c r="AL205" s="19" t="str">
        <f>IF($B205=1,"",IF(AND(TrackingWorksheet!$W210&gt;$BE$3,TrackingWorksheet!$X210=Lists!$P$5),1, 0)*D205)</f>
        <v/>
      </c>
      <c r="AM205" s="19" t="str">
        <f>IF($B205=1,"",IF(AND(TrackingWorksheet!$Y210&gt;$BE$3,TrackingWorksheet!$Z210=Lists!$P$5),1, 0)*D205)</f>
        <v/>
      </c>
      <c r="AN205" s="19" t="str">
        <f>IF($B205=1,"",IF(AND(TrackingWorksheet!$AA210&gt;$BE$3,TrackingWorksheet!$AB210=Lists!$P$5),1, 0)*D205)</f>
        <v/>
      </c>
      <c r="AO205" s="19" t="str">
        <f>IF($B205=1,"",IF(AND(TrackingWorksheet!$S210&gt;$BE$3,TrackingWorksheet!$T210=Lists!$P$6),1, 0)*D205)</f>
        <v/>
      </c>
      <c r="AP205" s="19" t="str">
        <f>IF($B205=1,"",IF(AND(TrackingWorksheet!$U210&gt;$BE$3,TrackingWorksheet!$V210=Lists!$P$6),1, 0)*D205)</f>
        <v/>
      </c>
      <c r="AQ205" s="19" t="str">
        <f>IF($B205=1,"",IF(AND(TrackingWorksheet!$W210&gt;$BE$3,TrackingWorksheet!$X210=Lists!$P$6),1, 0)*D205)</f>
        <v/>
      </c>
      <c r="AR205" s="19" t="str">
        <f>IF($B205=1,"",IF(AND(TrackingWorksheet!$Y210&gt;$BE$3,TrackingWorksheet!$Z210=Lists!$P$6),1, 0)*D205)</f>
        <v/>
      </c>
      <c r="AS205" s="19" t="str">
        <f>IF($B205=1,"",IF(AND(TrackingWorksheet!$AA210&gt;$BE$3,TrackingWorksheet!$AB210=Lists!$P$6),1, 0)*D205)</f>
        <v/>
      </c>
      <c r="AT205" s="19">
        <f t="shared" si="55"/>
        <v>0</v>
      </c>
      <c r="AU205" s="19" t="str">
        <f>IF(B205=1,"",IF(AND(TrackingWorksheet!K210="",TrackingWorksheet!M210="", TrackingWorksheet!N210="", TrackingWorksheet!S210="", TrackingWorksheet!V210="", TrackingWorksheet!W210="", TrackingWorksheet!Y210="", TrackingWorksheet!AA210="", V205=1),1,0)*D205)</f>
        <v/>
      </c>
      <c r="AV205" s="19" t="str">
        <f>IF(B205=1,"",IF(D205*AND(TrackingWorksheet!U210&gt;Calculations!$BE$3,TrackingWorksheet!K210="YES"),1,0))</f>
        <v/>
      </c>
      <c r="AW205" s="19" t="str">
        <f>IF(B205=1,"",IF(D205*AND(TrackingWorksheet!W210&gt;Calculations!$BE$3,TrackingWorksheet!K210="YES"),1,0))</f>
        <v/>
      </c>
      <c r="AX205" s="19">
        <f t="shared" si="56"/>
        <v>0</v>
      </c>
      <c r="AY205" s="19">
        <f t="shared" si="52"/>
        <v>0</v>
      </c>
      <c r="AZ205" s="27" t="str">
        <f>IF(B205=1,"",IF(TrackingWorksheet!Q210="","",TrackingWorksheet!Q210))</f>
        <v/>
      </c>
      <c r="BB205" s="4"/>
      <c r="BC205" s="4"/>
      <c r="BD205" s="4"/>
      <c r="BE205" s="4"/>
      <c r="BF205" s="4"/>
      <c r="BG205" s="4" t="str">
        <f>IF(B205=1,"",IF(AND(N205=1,TrackingWorksheet!$I210+14&lt;=WeeklySummary!$C$7),1,0))</f>
        <v/>
      </c>
      <c r="BH205" s="4" t="str">
        <f>IF(B205=1,"",IF(AND(R205=1,TrackingWorksheet!$I210+14&lt;=WeeklySummary!$C$7),1,0))</f>
        <v/>
      </c>
      <c r="BI205" s="4" t="str">
        <f>IF(B205=1,"",IF(AND(J205=1,TrackingWorksheet!$G210+14&lt;=WeeklySummary!$C$7),1,0))</f>
        <v/>
      </c>
      <c r="BJ205" s="4" t="str">
        <f>IF(B205=1,"",IF(AND(T205=1,TrackingWorksheet!$I210+14&lt;=WeeklySummary!$C$7),1,0))</f>
        <v/>
      </c>
      <c r="BK205" s="4" t="str">
        <f>IF(B205=1,"",IF(AND(T205=1,TrackingWorksheet!$G210+14&lt;=WeeklySummary!$C$7),1,0))</f>
        <v/>
      </c>
      <c r="BL205" s="4">
        <f t="shared" si="65"/>
        <v>0</v>
      </c>
    </row>
    <row r="206" spans="2:64" x14ac:dyDescent="0.25">
      <c r="B206" s="27">
        <f>IF(AND(ISBLANK(TrackingWorksheet!B211),ISBLANK(TrackingWorksheet!C211),ISBLANK(TrackingWorksheet!G211),ISBLANK(TrackingWorksheet!H211),
ISBLANK(TrackingWorksheet!I211),ISBLANK(TrackingWorksheet!J211),ISBLANK(TrackingWorksheet!M211),
ISBLANK(TrackingWorksheet!N213)),1,0)</f>
        <v>1</v>
      </c>
      <c r="C206" s="12" t="str">
        <f>IF(B206=1,"",TrackingWorksheet!F211)</f>
        <v/>
      </c>
      <c r="D206" s="20" t="str">
        <f>IF(B206=1,"",IF(AND(TrackingWorksheet!B211&lt;&gt;"",TrackingWorksheet!B211&lt;=WeeklySummary!$C$7,OR(TrackingWorksheet!C211="",TrackingWorksheet!C211&gt;=WeeklySummary!$C$6)),1,0))</f>
        <v/>
      </c>
      <c r="E206" s="10" t="str">
        <f>IF(B206=1,"",IF(AND(TrackingWorksheet!G211 &lt;&gt;"",TrackingWorksheet!G211&lt;=WeeklySummary!$C$7, TrackingWorksheet!H211=Lists!$D$4), "Y", "N"))</f>
        <v/>
      </c>
      <c r="F206" s="10" t="str">
        <f>IF(B206=1,"",IF(AND(TrackingWorksheet!I211 &lt;&gt;"", TrackingWorksheet!I211&lt;=WeeklySummary!$C$7, TrackingWorksheet!J211=Lists!$D$4), "Y", "N"))</f>
        <v/>
      </c>
      <c r="G206" s="10" t="str">
        <f>IF(B206=1,"",IF(AND(TrackingWorksheet!G211 &lt;&gt;"",TrackingWorksheet!G211&lt;=WeeklySummary!$C$7, TrackingWorksheet!H211=Lists!$D$5), "Y", "N"))</f>
        <v/>
      </c>
      <c r="H206" s="10" t="str">
        <f>IF(B206=1,"",IF(AND(TrackingWorksheet!I211 &lt;&gt;"", TrackingWorksheet!I211&lt;=WeeklySummary!$C$7, TrackingWorksheet!J211=Lists!$D$5), "Y", "N"))</f>
        <v/>
      </c>
      <c r="I206" s="20" t="str">
        <f>IF(B206=1,"",IF(AND(TrackingWorksheet!G211 &lt;&gt;"", TrackingWorksheet!G211&lt;=WeeklySummary!$C$7, TrackingWorksheet!H211=Lists!$D$6), 1, 0))</f>
        <v/>
      </c>
      <c r="J206" s="20" t="str">
        <f t="shared" si="57"/>
        <v/>
      </c>
      <c r="K206" s="10" t="str">
        <f>IF(B206=1,"",IF(AND(TrackingWorksheet!I211&lt;=WeeklySummary!$C$7,TrackingWorksheet!K211="YES"),0,IF(AND(AND(OR(E206="Y",F206="Y"),E206&lt;&gt;F206),G206&lt;&gt;"Y", H206&lt;&gt;"Y"), 1, 0)))</f>
        <v/>
      </c>
      <c r="L206" s="20" t="str">
        <f t="shared" si="58"/>
        <v/>
      </c>
      <c r="M206" s="10" t="str">
        <f t="shared" si="59"/>
        <v/>
      </c>
      <c r="N206" s="20" t="str">
        <f t="shared" si="60"/>
        <v/>
      </c>
      <c r="O206" s="10" t="str">
        <f>IF(B206=1,"",IF(AND(TrackingWorksheet!I211&lt;=WeeklySummary!$C$7,TrackingWorksheet!K211="YES"),0,IF(AND(AND(OR(G206="Y",H206="Y"),G206&lt;&gt;H206),E206&lt;&gt;"Y", F206&lt;&gt;"Y"), 1, 0)))</f>
        <v/>
      </c>
      <c r="P206" s="20" t="str">
        <f t="shared" si="61"/>
        <v/>
      </c>
      <c r="Q206" s="10" t="str">
        <f t="shared" si="62"/>
        <v/>
      </c>
      <c r="R206" s="10" t="str">
        <f t="shared" si="63"/>
        <v/>
      </c>
      <c r="S206" s="10" t="str">
        <f>IF(B206=1,"",IF(AND(OR(AND(TrackingWorksheet!H211=Lists!$D$7,TrackingWorksheet!H211=TrackingWorksheet!J211),TrackingWorksheet!H211&lt;&gt;TrackingWorksheet!J211),TrackingWorksheet!K211="YES",TrackingWorksheet!H211&lt;&gt;Lists!$D$6,TrackingWorksheet!G211&lt;=WeeklySummary!$C$7,TrackingWorksheet!I211&lt;=WeeklySummary!$C$7),1,0))</f>
        <v/>
      </c>
      <c r="T206" s="10" t="str">
        <f t="shared" si="64"/>
        <v/>
      </c>
      <c r="U206" s="10" t="str">
        <f>IF($B206=1,"",IF(TrackingWorksheet!$K211="YES",1, 0)*D206)</f>
        <v/>
      </c>
      <c r="V206" s="20">
        <f t="shared" si="53"/>
        <v>0</v>
      </c>
      <c r="W206" s="20">
        <f t="shared" si="54"/>
        <v>0</v>
      </c>
      <c r="X206" s="10" t="str">
        <f>IF($B206=1,"",IF(AND(TrackingWorksheet!$L211&lt;&gt;"", TrackingWorksheet!$L211&gt;=WeeklySummary!$C$6,TrackingWorksheet!$L211&lt;=WeeklySummary!$C$7,OR(TrackingWorksheet!$H211=Lists!$D$4,TrackingWorksheet!$J211=Lists!$D$4)), 1, 0))</f>
        <v/>
      </c>
      <c r="Y206" s="10" t="str">
        <f>IF($B206=1,"",IF(AND(TrackingWorksheet!$L211&lt;&gt;"", TrackingWorksheet!$L211&gt;=WeeklySummary!$C$6,TrackingWorksheet!$L211&lt;=WeeklySummary!$C$7,OR(TrackingWorksheet!$H211=Lists!$D$5,TrackingWorksheet!$J211=Lists!$D$5)), 1, 0))</f>
        <v/>
      </c>
      <c r="Z206" s="10" t="str">
        <f>IF($B206=1,"",IF(AND(TrackingWorksheet!$L211&lt;&gt;"", TrackingWorksheet!$L211&gt;=WeeklySummary!$C$6,TrackingWorksheet!$L211&lt;=WeeklySummary!$C$7,OR(TrackingWorksheet!$H211=Lists!$D$6,TrackingWorksheet!$J211=Lists!$D$6)), 1, 0))</f>
        <v/>
      </c>
      <c r="AA206" s="19" t="str">
        <f>IF(B206=1,"",IF(AND(TrackingWorksheet!M211&lt;&gt;"",TrackingWorksheet!M211&lt;=WeeklySummary!$C$7),1,0)*D206)</f>
        <v/>
      </c>
      <c r="AB206" s="19" t="str">
        <f>IF(B206=1,"",IF(AND(TrackingWorksheet!N211&lt;&gt;"",TrackingWorksheet!N211&lt;=WeeklySummary!$C$7),1,0)*D206)</f>
        <v/>
      </c>
      <c r="AC206" s="19" t="str">
        <f>IF(B206=1,"",TrackingWorksheet!T211)</f>
        <v/>
      </c>
      <c r="AD206" s="19" t="str">
        <f>IF(B206=1,"",IF(D206*AND(TrackingWorksheet!S211&gt;=Calculations!$BD$3,TrackingWorksheet!U211="",TrackingWorksheet!K211="YES"),1,0))</f>
        <v/>
      </c>
      <c r="AE206" s="19" t="str">
        <f>IF($B206=1,"",IF(AND(TrackingWorksheet!$S211&gt;$BE$3,TrackingWorksheet!$T211=Lists!$P$4),1, 0)*D206)</f>
        <v/>
      </c>
      <c r="AF206" s="19" t="str">
        <f>IF($B206=1,"",IF(AND(TrackingWorksheet!$U211&gt;$BE$3,TrackingWorksheet!$V211=Lists!$P$4),1, 0)*D206)</f>
        <v/>
      </c>
      <c r="AG206" s="19" t="str">
        <f>IF($B206=1,"",IF(AND(TrackingWorksheet!$W211&gt;$BE$3,TrackingWorksheet!$X211=Lists!$P$4),1, 0)*D206)</f>
        <v/>
      </c>
      <c r="AH206" s="19" t="str">
        <f>IF($B206=1,"",IF(AND(TrackingWorksheet!$Y211&gt;$BE$3,TrackingWorksheet!$Z211=Lists!$P$4),1, 0)*D206)</f>
        <v/>
      </c>
      <c r="AI206" s="19" t="str">
        <f>IF($B206=1,"",IF(AND(TrackingWorksheet!$AA211&gt;$BE$3,TrackingWorksheet!$AB211=Lists!$P$4),1, 0)*D206)</f>
        <v/>
      </c>
      <c r="AJ206" s="19" t="str">
        <f>IF($B206=1,"",IF(AND(TrackingWorksheet!$S211&gt;$BE$3,TrackingWorksheet!$T211=Lists!$P$5),1, 0)*D206)</f>
        <v/>
      </c>
      <c r="AK206" s="19" t="str">
        <f>IF($B206=1,"",IF(AND(TrackingWorksheet!$U211&gt;$BE$3,TrackingWorksheet!$V211=Lists!$P$5),1, 0)*D206)</f>
        <v/>
      </c>
      <c r="AL206" s="19" t="str">
        <f>IF($B206=1,"",IF(AND(TrackingWorksheet!$W211&gt;$BE$3,TrackingWorksheet!$X211=Lists!$P$5),1, 0)*D206)</f>
        <v/>
      </c>
      <c r="AM206" s="19" t="str">
        <f>IF($B206=1,"",IF(AND(TrackingWorksheet!$Y211&gt;$BE$3,TrackingWorksheet!$Z211=Lists!$P$5),1, 0)*D206)</f>
        <v/>
      </c>
      <c r="AN206" s="19" t="str">
        <f>IF($B206=1,"",IF(AND(TrackingWorksheet!$AA211&gt;$BE$3,TrackingWorksheet!$AB211=Lists!$P$5),1, 0)*D206)</f>
        <v/>
      </c>
      <c r="AO206" s="19" t="str">
        <f>IF($B206=1,"",IF(AND(TrackingWorksheet!$S211&gt;$BE$3,TrackingWorksheet!$T211=Lists!$P$6),1, 0)*D206)</f>
        <v/>
      </c>
      <c r="AP206" s="19" t="str">
        <f>IF($B206=1,"",IF(AND(TrackingWorksheet!$U211&gt;$BE$3,TrackingWorksheet!$V211=Lists!$P$6),1, 0)*D206)</f>
        <v/>
      </c>
      <c r="AQ206" s="19" t="str">
        <f>IF($B206=1,"",IF(AND(TrackingWorksheet!$W211&gt;$BE$3,TrackingWorksheet!$X211=Lists!$P$6),1, 0)*D206)</f>
        <v/>
      </c>
      <c r="AR206" s="19" t="str">
        <f>IF($B206=1,"",IF(AND(TrackingWorksheet!$Y211&gt;$BE$3,TrackingWorksheet!$Z211=Lists!$P$6),1, 0)*D206)</f>
        <v/>
      </c>
      <c r="AS206" s="19" t="str">
        <f>IF($B206=1,"",IF(AND(TrackingWorksheet!$AA211&gt;$BE$3,TrackingWorksheet!$AB211=Lists!$P$6),1, 0)*D206)</f>
        <v/>
      </c>
      <c r="AT206" s="19">
        <f t="shared" si="55"/>
        <v>0</v>
      </c>
      <c r="AU206" s="19" t="str">
        <f>IF(B206=1,"",IF(AND(TrackingWorksheet!K211="",TrackingWorksheet!M211="", TrackingWorksheet!N211="", TrackingWorksheet!S211="", TrackingWorksheet!V211="", TrackingWorksheet!W211="", TrackingWorksheet!Y211="", TrackingWorksheet!AA211="", V206=1),1,0)*D206)</f>
        <v/>
      </c>
      <c r="AV206" s="19" t="str">
        <f>IF(B206=1,"",IF(D206*AND(TrackingWorksheet!U211&gt;Calculations!$BE$3,TrackingWorksheet!K211="YES"),1,0))</f>
        <v/>
      </c>
      <c r="AW206" s="19" t="str">
        <f>IF(B206=1,"",IF(D206*AND(TrackingWorksheet!W211&gt;Calculations!$BE$3,TrackingWorksheet!K211="YES"),1,0))</f>
        <v/>
      </c>
      <c r="AX206" s="19">
        <f t="shared" si="56"/>
        <v>0</v>
      </c>
      <c r="AY206" s="19">
        <f t="shared" si="52"/>
        <v>0</v>
      </c>
      <c r="AZ206" s="27" t="str">
        <f>IF(B206=1,"",IF(TrackingWorksheet!Q211="","",TrackingWorksheet!Q211))</f>
        <v/>
      </c>
      <c r="BB206" s="4"/>
      <c r="BC206" s="4"/>
      <c r="BD206" s="4"/>
      <c r="BE206" s="4"/>
      <c r="BF206" s="4"/>
      <c r="BG206" s="4" t="str">
        <f>IF(B206=1,"",IF(AND(N206=1,TrackingWorksheet!$I211+14&lt;=WeeklySummary!$C$7),1,0))</f>
        <v/>
      </c>
      <c r="BH206" s="4" t="str">
        <f>IF(B206=1,"",IF(AND(R206=1,TrackingWorksheet!$I211+14&lt;=WeeklySummary!$C$7),1,0))</f>
        <v/>
      </c>
      <c r="BI206" s="4" t="str">
        <f>IF(B206=1,"",IF(AND(J206=1,TrackingWorksheet!$G211+14&lt;=WeeklySummary!$C$7),1,0))</f>
        <v/>
      </c>
      <c r="BJ206" s="4" t="str">
        <f>IF(B206=1,"",IF(AND(T206=1,TrackingWorksheet!$I211+14&lt;=WeeklySummary!$C$7),1,0))</f>
        <v/>
      </c>
      <c r="BK206" s="4" t="str">
        <f>IF(B206=1,"",IF(AND(T206=1,TrackingWorksheet!$G211+14&lt;=WeeklySummary!$C$7),1,0))</f>
        <v/>
      </c>
      <c r="BL206" s="4">
        <f t="shared" si="65"/>
        <v>0</v>
      </c>
    </row>
    <row r="207" spans="2:64" x14ac:dyDescent="0.25">
      <c r="B207" s="27">
        <f>IF(AND(ISBLANK(TrackingWorksheet!B212),ISBLANK(TrackingWorksheet!C212),ISBLANK(TrackingWorksheet!G212),ISBLANK(TrackingWorksheet!H212),
ISBLANK(TrackingWorksheet!I212),ISBLANK(TrackingWorksheet!J212),ISBLANK(TrackingWorksheet!M212),
ISBLANK(TrackingWorksheet!N214)),1,0)</f>
        <v>1</v>
      </c>
      <c r="C207" s="12" t="str">
        <f>IF(B207=1,"",TrackingWorksheet!F212)</f>
        <v/>
      </c>
      <c r="D207" s="20" t="str">
        <f>IF(B207=1,"",IF(AND(TrackingWorksheet!B212&lt;&gt;"",TrackingWorksheet!B212&lt;=WeeklySummary!$C$7,OR(TrackingWorksheet!C212="",TrackingWorksheet!C212&gt;=WeeklySummary!$C$6)),1,0))</f>
        <v/>
      </c>
      <c r="E207" s="10" t="str">
        <f>IF(B207=1,"",IF(AND(TrackingWorksheet!G212 &lt;&gt;"",TrackingWorksheet!G212&lt;=WeeklySummary!$C$7, TrackingWorksheet!H212=Lists!$D$4), "Y", "N"))</f>
        <v/>
      </c>
      <c r="F207" s="10" t="str">
        <f>IF(B207=1,"",IF(AND(TrackingWorksheet!I212 &lt;&gt;"", TrackingWorksheet!I212&lt;=WeeklySummary!$C$7, TrackingWorksheet!J212=Lists!$D$4), "Y", "N"))</f>
        <v/>
      </c>
      <c r="G207" s="10" t="str">
        <f>IF(B207=1,"",IF(AND(TrackingWorksheet!G212 &lt;&gt;"",TrackingWorksheet!G212&lt;=WeeklySummary!$C$7, TrackingWorksheet!H212=Lists!$D$5), "Y", "N"))</f>
        <v/>
      </c>
      <c r="H207" s="10" t="str">
        <f>IF(B207=1,"",IF(AND(TrackingWorksheet!I212 &lt;&gt;"", TrackingWorksheet!I212&lt;=WeeklySummary!$C$7, TrackingWorksheet!J212=Lists!$D$5), "Y", "N"))</f>
        <v/>
      </c>
      <c r="I207" s="20" t="str">
        <f>IF(B207=1,"",IF(AND(TrackingWorksheet!G212 &lt;&gt;"", TrackingWorksheet!G212&lt;=WeeklySummary!$C$7, TrackingWorksheet!H212=Lists!$D$6), 1, 0))</f>
        <v/>
      </c>
      <c r="J207" s="20" t="str">
        <f t="shared" si="57"/>
        <v/>
      </c>
      <c r="K207" s="10" t="str">
        <f>IF(B207=1,"",IF(AND(TrackingWorksheet!I212&lt;=WeeklySummary!$C$7,TrackingWorksheet!K212="YES"),0,IF(AND(AND(OR(E207="Y",F207="Y"),E207&lt;&gt;F207),G207&lt;&gt;"Y", H207&lt;&gt;"Y"), 1, 0)))</f>
        <v/>
      </c>
      <c r="L207" s="20" t="str">
        <f t="shared" si="58"/>
        <v/>
      </c>
      <c r="M207" s="10" t="str">
        <f t="shared" si="59"/>
        <v/>
      </c>
      <c r="N207" s="20" t="str">
        <f t="shared" si="60"/>
        <v/>
      </c>
      <c r="O207" s="10" t="str">
        <f>IF(B207=1,"",IF(AND(TrackingWorksheet!I212&lt;=WeeklySummary!$C$7,TrackingWorksheet!K212="YES"),0,IF(AND(AND(OR(G207="Y",H207="Y"),G207&lt;&gt;H207),E207&lt;&gt;"Y", F207&lt;&gt;"Y"), 1, 0)))</f>
        <v/>
      </c>
      <c r="P207" s="20" t="str">
        <f t="shared" si="61"/>
        <v/>
      </c>
      <c r="Q207" s="10" t="str">
        <f t="shared" si="62"/>
        <v/>
      </c>
      <c r="R207" s="10" t="str">
        <f t="shared" si="63"/>
        <v/>
      </c>
      <c r="S207" s="10" t="str">
        <f>IF(B207=1,"",IF(AND(OR(AND(TrackingWorksheet!H212=Lists!$D$7,TrackingWorksheet!H212=TrackingWorksheet!J212),TrackingWorksheet!H212&lt;&gt;TrackingWorksheet!J212),TrackingWorksheet!K212="YES",TrackingWorksheet!H212&lt;&gt;Lists!$D$6,TrackingWorksheet!G212&lt;=WeeklySummary!$C$7,TrackingWorksheet!I212&lt;=WeeklySummary!$C$7),1,0))</f>
        <v/>
      </c>
      <c r="T207" s="10" t="str">
        <f t="shared" si="64"/>
        <v/>
      </c>
      <c r="U207" s="10" t="str">
        <f>IF($B207=1,"",IF(TrackingWorksheet!$K212="YES",1, 0)*D207)</f>
        <v/>
      </c>
      <c r="V207" s="20">
        <f t="shared" si="53"/>
        <v>0</v>
      </c>
      <c r="W207" s="20">
        <f t="shared" si="54"/>
        <v>0</v>
      </c>
      <c r="X207" s="10" t="str">
        <f>IF($B207=1,"",IF(AND(TrackingWorksheet!$L212&lt;&gt;"", TrackingWorksheet!$L212&gt;=WeeklySummary!$C$6,TrackingWorksheet!$L212&lt;=WeeklySummary!$C$7,OR(TrackingWorksheet!$H212=Lists!$D$4,TrackingWorksheet!$J212=Lists!$D$4)), 1, 0))</f>
        <v/>
      </c>
      <c r="Y207" s="10" t="str">
        <f>IF($B207=1,"",IF(AND(TrackingWorksheet!$L212&lt;&gt;"", TrackingWorksheet!$L212&gt;=WeeklySummary!$C$6,TrackingWorksheet!$L212&lt;=WeeklySummary!$C$7,OR(TrackingWorksheet!$H212=Lists!$D$5,TrackingWorksheet!$J212=Lists!$D$5)), 1, 0))</f>
        <v/>
      </c>
      <c r="Z207" s="10" t="str">
        <f>IF($B207=1,"",IF(AND(TrackingWorksheet!$L212&lt;&gt;"", TrackingWorksheet!$L212&gt;=WeeklySummary!$C$6,TrackingWorksheet!$L212&lt;=WeeklySummary!$C$7,OR(TrackingWorksheet!$H212=Lists!$D$6,TrackingWorksheet!$J212=Lists!$D$6)), 1, 0))</f>
        <v/>
      </c>
      <c r="AA207" s="19" t="str">
        <f>IF(B207=1,"",IF(AND(TrackingWorksheet!M212&lt;&gt;"",TrackingWorksheet!M212&lt;=WeeklySummary!$C$7),1,0)*D207)</f>
        <v/>
      </c>
      <c r="AB207" s="19" t="str">
        <f>IF(B207=1,"",IF(AND(TrackingWorksheet!N212&lt;&gt;"",TrackingWorksheet!N212&lt;=WeeklySummary!$C$7),1,0)*D207)</f>
        <v/>
      </c>
      <c r="AC207" s="19" t="str">
        <f>IF(B207=1,"",TrackingWorksheet!T212)</f>
        <v/>
      </c>
      <c r="AD207" s="19" t="str">
        <f>IF(B207=1,"",IF(D207*AND(TrackingWorksheet!S212&gt;=Calculations!$BD$3,TrackingWorksheet!U212="",TrackingWorksheet!K212="YES"),1,0))</f>
        <v/>
      </c>
      <c r="AE207" s="19" t="str">
        <f>IF($B207=1,"",IF(AND(TrackingWorksheet!$S212&gt;$BE$3,TrackingWorksheet!$T212=Lists!$P$4),1, 0)*D207)</f>
        <v/>
      </c>
      <c r="AF207" s="19" t="str">
        <f>IF($B207=1,"",IF(AND(TrackingWorksheet!$U212&gt;$BE$3,TrackingWorksheet!$V212=Lists!$P$4),1, 0)*D207)</f>
        <v/>
      </c>
      <c r="AG207" s="19" t="str">
        <f>IF($B207=1,"",IF(AND(TrackingWorksheet!$W212&gt;$BE$3,TrackingWorksheet!$X212=Lists!$P$4),1, 0)*D207)</f>
        <v/>
      </c>
      <c r="AH207" s="19" t="str">
        <f>IF($B207=1,"",IF(AND(TrackingWorksheet!$Y212&gt;$BE$3,TrackingWorksheet!$Z212=Lists!$P$4),1, 0)*D207)</f>
        <v/>
      </c>
      <c r="AI207" s="19" t="str">
        <f>IF($B207=1,"",IF(AND(TrackingWorksheet!$AA212&gt;$BE$3,TrackingWorksheet!$AB212=Lists!$P$4),1, 0)*D207)</f>
        <v/>
      </c>
      <c r="AJ207" s="19" t="str">
        <f>IF($B207=1,"",IF(AND(TrackingWorksheet!$S212&gt;$BE$3,TrackingWorksheet!$T212=Lists!$P$5),1, 0)*D207)</f>
        <v/>
      </c>
      <c r="AK207" s="19" t="str">
        <f>IF($B207=1,"",IF(AND(TrackingWorksheet!$U212&gt;$BE$3,TrackingWorksheet!$V212=Lists!$P$5),1, 0)*D207)</f>
        <v/>
      </c>
      <c r="AL207" s="19" t="str">
        <f>IF($B207=1,"",IF(AND(TrackingWorksheet!$W212&gt;$BE$3,TrackingWorksheet!$X212=Lists!$P$5),1, 0)*D207)</f>
        <v/>
      </c>
      <c r="AM207" s="19" t="str">
        <f>IF($B207=1,"",IF(AND(TrackingWorksheet!$Y212&gt;$BE$3,TrackingWorksheet!$Z212=Lists!$P$5),1, 0)*D207)</f>
        <v/>
      </c>
      <c r="AN207" s="19" t="str">
        <f>IF($B207=1,"",IF(AND(TrackingWorksheet!$AA212&gt;$BE$3,TrackingWorksheet!$AB212=Lists!$P$5),1, 0)*D207)</f>
        <v/>
      </c>
      <c r="AO207" s="19" t="str">
        <f>IF($B207=1,"",IF(AND(TrackingWorksheet!$S212&gt;$BE$3,TrackingWorksheet!$T212=Lists!$P$6),1, 0)*D207)</f>
        <v/>
      </c>
      <c r="AP207" s="19" t="str">
        <f>IF($B207=1,"",IF(AND(TrackingWorksheet!$U212&gt;$BE$3,TrackingWorksheet!$V212=Lists!$P$6),1, 0)*D207)</f>
        <v/>
      </c>
      <c r="AQ207" s="19" t="str">
        <f>IF($B207=1,"",IF(AND(TrackingWorksheet!$W212&gt;$BE$3,TrackingWorksheet!$X212=Lists!$P$6),1, 0)*D207)</f>
        <v/>
      </c>
      <c r="AR207" s="19" t="str">
        <f>IF($B207=1,"",IF(AND(TrackingWorksheet!$Y212&gt;$BE$3,TrackingWorksheet!$Z212=Lists!$P$6),1, 0)*D207)</f>
        <v/>
      </c>
      <c r="AS207" s="19" t="str">
        <f>IF($B207=1,"",IF(AND(TrackingWorksheet!$AA212&gt;$BE$3,TrackingWorksheet!$AB212=Lists!$P$6),1, 0)*D207)</f>
        <v/>
      </c>
      <c r="AT207" s="19">
        <f t="shared" si="55"/>
        <v>0</v>
      </c>
      <c r="AU207" s="19" t="str">
        <f>IF(B207=1,"",IF(AND(TrackingWorksheet!K212="",TrackingWorksheet!M212="", TrackingWorksheet!N212="", TrackingWorksheet!S212="", TrackingWorksheet!V212="", TrackingWorksheet!W212="", TrackingWorksheet!Y212="", TrackingWorksheet!AA212="", V207=1),1,0)*D207)</f>
        <v/>
      </c>
      <c r="AV207" s="19" t="str">
        <f>IF(B207=1,"",IF(D207*AND(TrackingWorksheet!U212&gt;Calculations!$BE$3,TrackingWorksheet!K212="YES"),1,0))</f>
        <v/>
      </c>
      <c r="AW207" s="19" t="str">
        <f>IF(B207=1,"",IF(D207*AND(TrackingWorksheet!W212&gt;Calculations!$BE$3,TrackingWorksheet!K212="YES"),1,0))</f>
        <v/>
      </c>
      <c r="AX207" s="19">
        <f t="shared" si="56"/>
        <v>0</v>
      </c>
      <c r="AY207" s="19">
        <f t="shared" si="52"/>
        <v>0</v>
      </c>
      <c r="AZ207" s="27" t="str">
        <f>IF(B207=1,"",IF(TrackingWorksheet!Q212="","",TrackingWorksheet!Q212))</f>
        <v/>
      </c>
      <c r="BB207" s="4"/>
      <c r="BC207" s="4"/>
      <c r="BD207" s="4"/>
      <c r="BE207" s="4"/>
      <c r="BF207" s="4"/>
      <c r="BG207" s="4" t="str">
        <f>IF(B207=1,"",IF(AND(N207=1,TrackingWorksheet!$I212+14&lt;=WeeklySummary!$C$7),1,0))</f>
        <v/>
      </c>
      <c r="BH207" s="4" t="str">
        <f>IF(B207=1,"",IF(AND(R207=1,TrackingWorksheet!$I212+14&lt;=WeeklySummary!$C$7),1,0))</f>
        <v/>
      </c>
      <c r="BI207" s="4" t="str">
        <f>IF(B207=1,"",IF(AND(J207=1,TrackingWorksheet!$G212+14&lt;=WeeklySummary!$C$7),1,0))</f>
        <v/>
      </c>
      <c r="BJ207" s="4" t="str">
        <f>IF(B207=1,"",IF(AND(T207=1,TrackingWorksheet!$I212+14&lt;=WeeklySummary!$C$7),1,0))</f>
        <v/>
      </c>
      <c r="BK207" s="4" t="str">
        <f>IF(B207=1,"",IF(AND(T207=1,TrackingWorksheet!$G212+14&lt;=WeeklySummary!$C$7),1,0))</f>
        <v/>
      </c>
      <c r="BL207" s="4">
        <f t="shared" si="65"/>
        <v>0</v>
      </c>
    </row>
    <row r="208" spans="2:64" x14ac:dyDescent="0.25">
      <c r="B208" s="27">
        <f>IF(AND(ISBLANK(TrackingWorksheet!B213),ISBLANK(TrackingWorksheet!C213),ISBLANK(TrackingWorksheet!G213),ISBLANK(TrackingWorksheet!H213),
ISBLANK(TrackingWorksheet!I213),ISBLANK(TrackingWorksheet!J213),ISBLANK(TrackingWorksheet!M213),
ISBLANK(TrackingWorksheet!N215)),1,0)</f>
        <v>1</v>
      </c>
      <c r="C208" s="12" t="str">
        <f>IF(B208=1,"",TrackingWorksheet!F213)</f>
        <v/>
      </c>
      <c r="D208" s="20" t="str">
        <f>IF(B208=1,"",IF(AND(TrackingWorksheet!B213&lt;&gt;"",TrackingWorksheet!B213&lt;=WeeklySummary!$C$7,OR(TrackingWorksheet!C213="",TrackingWorksheet!C213&gt;=WeeklySummary!$C$6)),1,0))</f>
        <v/>
      </c>
      <c r="E208" s="10" t="str">
        <f>IF(B208=1,"",IF(AND(TrackingWorksheet!G213 &lt;&gt;"",TrackingWorksheet!G213&lt;=WeeklySummary!$C$7, TrackingWorksheet!H213=Lists!$D$4), "Y", "N"))</f>
        <v/>
      </c>
      <c r="F208" s="10" t="str">
        <f>IF(B208=1,"",IF(AND(TrackingWorksheet!I213 &lt;&gt;"", TrackingWorksheet!I213&lt;=WeeklySummary!$C$7, TrackingWorksheet!J213=Lists!$D$4), "Y", "N"))</f>
        <v/>
      </c>
      <c r="G208" s="10" t="str">
        <f>IF(B208=1,"",IF(AND(TrackingWorksheet!G213 &lt;&gt;"",TrackingWorksheet!G213&lt;=WeeklySummary!$C$7, TrackingWorksheet!H213=Lists!$D$5), "Y", "N"))</f>
        <v/>
      </c>
      <c r="H208" s="10" t="str">
        <f>IF(B208=1,"",IF(AND(TrackingWorksheet!I213 &lt;&gt;"", TrackingWorksheet!I213&lt;=WeeklySummary!$C$7, TrackingWorksheet!J213=Lists!$D$5), "Y", "N"))</f>
        <v/>
      </c>
      <c r="I208" s="20" t="str">
        <f>IF(B208=1,"",IF(AND(TrackingWorksheet!G213 &lt;&gt;"", TrackingWorksheet!G213&lt;=WeeklySummary!$C$7, TrackingWorksheet!H213=Lists!$D$6), 1, 0))</f>
        <v/>
      </c>
      <c r="J208" s="20" t="str">
        <f t="shared" si="57"/>
        <v/>
      </c>
      <c r="K208" s="10" t="str">
        <f>IF(B208=1,"",IF(AND(TrackingWorksheet!I213&lt;=WeeklySummary!$C$7,TrackingWorksheet!K213="YES"),0,IF(AND(AND(OR(E208="Y",F208="Y"),E208&lt;&gt;F208),G208&lt;&gt;"Y", H208&lt;&gt;"Y"), 1, 0)))</f>
        <v/>
      </c>
      <c r="L208" s="20" t="str">
        <f t="shared" si="58"/>
        <v/>
      </c>
      <c r="M208" s="10" t="str">
        <f t="shared" si="59"/>
        <v/>
      </c>
      <c r="N208" s="20" t="str">
        <f t="shared" si="60"/>
        <v/>
      </c>
      <c r="O208" s="10" t="str">
        <f>IF(B208=1,"",IF(AND(TrackingWorksheet!I213&lt;=WeeklySummary!$C$7,TrackingWorksheet!K213="YES"),0,IF(AND(AND(OR(G208="Y",H208="Y"),G208&lt;&gt;H208),E208&lt;&gt;"Y", F208&lt;&gt;"Y"), 1, 0)))</f>
        <v/>
      </c>
      <c r="P208" s="20" t="str">
        <f t="shared" si="61"/>
        <v/>
      </c>
      <c r="Q208" s="10" t="str">
        <f t="shared" si="62"/>
        <v/>
      </c>
      <c r="R208" s="10" t="str">
        <f t="shared" si="63"/>
        <v/>
      </c>
      <c r="S208" s="10" t="str">
        <f>IF(B208=1,"",IF(AND(OR(AND(TrackingWorksheet!H213=Lists!$D$7,TrackingWorksheet!H213=TrackingWorksheet!J213),TrackingWorksheet!H213&lt;&gt;TrackingWorksheet!J213),TrackingWorksheet!K213="YES",TrackingWorksheet!H213&lt;&gt;Lists!$D$6,TrackingWorksheet!G213&lt;=WeeklySummary!$C$7,TrackingWorksheet!I213&lt;=WeeklySummary!$C$7),1,0))</f>
        <v/>
      </c>
      <c r="T208" s="10" t="str">
        <f t="shared" si="64"/>
        <v/>
      </c>
      <c r="U208" s="10" t="str">
        <f>IF($B208=1,"",IF(TrackingWorksheet!$K213="YES",1, 0)*D208)</f>
        <v/>
      </c>
      <c r="V208" s="20">
        <f t="shared" si="53"/>
        <v>0</v>
      </c>
      <c r="W208" s="20">
        <f t="shared" si="54"/>
        <v>0</v>
      </c>
      <c r="X208" s="10" t="str">
        <f>IF($B208=1,"",IF(AND(TrackingWorksheet!$L213&lt;&gt;"", TrackingWorksheet!$L213&gt;=WeeklySummary!$C$6,TrackingWorksheet!$L213&lt;=WeeklySummary!$C$7,OR(TrackingWorksheet!$H213=Lists!$D$4,TrackingWorksheet!$J213=Lists!$D$4)), 1, 0))</f>
        <v/>
      </c>
      <c r="Y208" s="10" t="str">
        <f>IF($B208=1,"",IF(AND(TrackingWorksheet!$L213&lt;&gt;"", TrackingWorksheet!$L213&gt;=WeeklySummary!$C$6,TrackingWorksheet!$L213&lt;=WeeklySummary!$C$7,OR(TrackingWorksheet!$H213=Lists!$D$5,TrackingWorksheet!$J213=Lists!$D$5)), 1, 0))</f>
        <v/>
      </c>
      <c r="Z208" s="10" t="str">
        <f>IF($B208=1,"",IF(AND(TrackingWorksheet!$L213&lt;&gt;"", TrackingWorksheet!$L213&gt;=WeeklySummary!$C$6,TrackingWorksheet!$L213&lt;=WeeklySummary!$C$7,OR(TrackingWorksheet!$H213=Lists!$D$6,TrackingWorksheet!$J213=Lists!$D$6)), 1, 0))</f>
        <v/>
      </c>
      <c r="AA208" s="19" t="str">
        <f>IF(B208=1,"",IF(AND(TrackingWorksheet!M213&lt;&gt;"",TrackingWorksheet!M213&lt;=WeeklySummary!$C$7),1,0)*D208)</f>
        <v/>
      </c>
      <c r="AB208" s="19" t="str">
        <f>IF(B208=1,"",IF(AND(TrackingWorksheet!N213&lt;&gt;"",TrackingWorksheet!N213&lt;=WeeklySummary!$C$7),1,0)*D208)</f>
        <v/>
      </c>
      <c r="AC208" s="19" t="str">
        <f>IF(B208=1,"",TrackingWorksheet!T213)</f>
        <v/>
      </c>
      <c r="AD208" s="19" t="str">
        <f>IF(B208=1,"",IF(D208*AND(TrackingWorksheet!S213&gt;=Calculations!$BD$3,TrackingWorksheet!U213="",TrackingWorksheet!K213="YES"),1,0))</f>
        <v/>
      </c>
      <c r="AE208" s="19" t="str">
        <f>IF($B208=1,"",IF(AND(TrackingWorksheet!$S213&gt;$BE$3,TrackingWorksheet!$T213=Lists!$P$4),1, 0)*D208)</f>
        <v/>
      </c>
      <c r="AF208" s="19" t="str">
        <f>IF($B208=1,"",IF(AND(TrackingWorksheet!$U213&gt;$BE$3,TrackingWorksheet!$V213=Lists!$P$4),1, 0)*D208)</f>
        <v/>
      </c>
      <c r="AG208" s="19" t="str">
        <f>IF($B208=1,"",IF(AND(TrackingWorksheet!$W213&gt;$BE$3,TrackingWorksheet!$X213=Lists!$P$4),1, 0)*D208)</f>
        <v/>
      </c>
      <c r="AH208" s="19" t="str">
        <f>IF($B208=1,"",IF(AND(TrackingWorksheet!$Y213&gt;$BE$3,TrackingWorksheet!$Z213=Lists!$P$4),1, 0)*D208)</f>
        <v/>
      </c>
      <c r="AI208" s="19" t="str">
        <f>IF($B208=1,"",IF(AND(TrackingWorksheet!$AA213&gt;$BE$3,TrackingWorksheet!$AB213=Lists!$P$4),1, 0)*D208)</f>
        <v/>
      </c>
      <c r="AJ208" s="19" t="str">
        <f>IF($B208=1,"",IF(AND(TrackingWorksheet!$S213&gt;$BE$3,TrackingWorksheet!$T213=Lists!$P$5),1, 0)*D208)</f>
        <v/>
      </c>
      <c r="AK208" s="19" t="str">
        <f>IF($B208=1,"",IF(AND(TrackingWorksheet!$U213&gt;$BE$3,TrackingWorksheet!$V213=Lists!$P$5),1, 0)*D208)</f>
        <v/>
      </c>
      <c r="AL208" s="19" t="str">
        <f>IF($B208=1,"",IF(AND(TrackingWorksheet!$W213&gt;$BE$3,TrackingWorksheet!$X213=Lists!$P$5),1, 0)*D208)</f>
        <v/>
      </c>
      <c r="AM208" s="19" t="str">
        <f>IF($B208=1,"",IF(AND(TrackingWorksheet!$Y213&gt;$BE$3,TrackingWorksheet!$Z213=Lists!$P$5),1, 0)*D208)</f>
        <v/>
      </c>
      <c r="AN208" s="19" t="str">
        <f>IF($B208=1,"",IF(AND(TrackingWorksheet!$AA213&gt;$BE$3,TrackingWorksheet!$AB213=Lists!$P$5),1, 0)*D208)</f>
        <v/>
      </c>
      <c r="AO208" s="19" t="str">
        <f>IF($B208=1,"",IF(AND(TrackingWorksheet!$S213&gt;$BE$3,TrackingWorksheet!$T213=Lists!$P$6),1, 0)*D208)</f>
        <v/>
      </c>
      <c r="AP208" s="19" t="str">
        <f>IF($B208=1,"",IF(AND(TrackingWorksheet!$U213&gt;$BE$3,TrackingWorksheet!$V213=Lists!$P$6),1, 0)*D208)</f>
        <v/>
      </c>
      <c r="AQ208" s="19" t="str">
        <f>IF($B208=1,"",IF(AND(TrackingWorksheet!$W213&gt;$BE$3,TrackingWorksheet!$X213=Lists!$P$6),1, 0)*D208)</f>
        <v/>
      </c>
      <c r="AR208" s="19" t="str">
        <f>IF($B208=1,"",IF(AND(TrackingWorksheet!$Y213&gt;$BE$3,TrackingWorksheet!$Z213=Lists!$P$6),1, 0)*D208)</f>
        <v/>
      </c>
      <c r="AS208" s="19" t="str">
        <f>IF($B208=1,"",IF(AND(TrackingWorksheet!$AA213&gt;$BE$3,TrackingWorksheet!$AB213=Lists!$P$6),1, 0)*D208)</f>
        <v/>
      </c>
      <c r="AT208" s="19">
        <f t="shared" si="55"/>
        <v>0</v>
      </c>
      <c r="AU208" s="19" t="str">
        <f>IF(B208=1,"",IF(AND(TrackingWorksheet!K213="",TrackingWorksheet!M213="", TrackingWorksheet!N213="", TrackingWorksheet!S213="", TrackingWorksheet!V213="", TrackingWorksheet!W213="", TrackingWorksheet!Y213="", TrackingWorksheet!AA213="", V208=1),1,0)*D208)</f>
        <v/>
      </c>
      <c r="AV208" s="19" t="str">
        <f>IF(B208=1,"",IF(D208*AND(TrackingWorksheet!U213&gt;Calculations!$BE$3,TrackingWorksheet!K213="YES"),1,0))</f>
        <v/>
      </c>
      <c r="AW208" s="19" t="str">
        <f>IF(B208=1,"",IF(D208*AND(TrackingWorksheet!W213&gt;Calculations!$BE$3,TrackingWorksheet!K213="YES"),1,0))</f>
        <v/>
      </c>
      <c r="AX208" s="19">
        <f t="shared" si="56"/>
        <v>0</v>
      </c>
      <c r="AY208" s="19">
        <f t="shared" si="52"/>
        <v>0</v>
      </c>
      <c r="AZ208" s="27" t="str">
        <f>IF(B208=1,"",IF(TrackingWorksheet!Q213="","",TrackingWorksheet!Q213))</f>
        <v/>
      </c>
      <c r="BB208" s="4"/>
      <c r="BC208" s="4"/>
      <c r="BD208" s="4"/>
      <c r="BE208" s="4"/>
      <c r="BF208" s="4"/>
      <c r="BG208" s="4" t="str">
        <f>IF(B208=1,"",IF(AND(N208=1,TrackingWorksheet!$I213+14&lt;=WeeklySummary!$C$7),1,0))</f>
        <v/>
      </c>
      <c r="BH208" s="4" t="str">
        <f>IF(B208=1,"",IF(AND(R208=1,TrackingWorksheet!$I213+14&lt;=WeeklySummary!$C$7),1,0))</f>
        <v/>
      </c>
      <c r="BI208" s="4" t="str">
        <f>IF(B208=1,"",IF(AND(J208=1,TrackingWorksheet!$G213+14&lt;=WeeklySummary!$C$7),1,0))</f>
        <v/>
      </c>
      <c r="BJ208" s="4" t="str">
        <f>IF(B208=1,"",IF(AND(T208=1,TrackingWorksheet!$I213+14&lt;=WeeklySummary!$C$7),1,0))</f>
        <v/>
      </c>
      <c r="BK208" s="4" t="str">
        <f>IF(B208=1,"",IF(AND(T208=1,TrackingWorksheet!$G213+14&lt;=WeeklySummary!$C$7),1,0))</f>
        <v/>
      </c>
      <c r="BL208" s="4">
        <f t="shared" si="65"/>
        <v>0</v>
      </c>
    </row>
    <row r="209" spans="2:64" x14ac:dyDescent="0.25">
      <c r="B209" s="27">
        <f>IF(AND(ISBLANK(TrackingWorksheet!B214),ISBLANK(TrackingWorksheet!C214),ISBLANK(TrackingWorksheet!G214),ISBLANK(TrackingWorksheet!H214),
ISBLANK(TrackingWorksheet!I214),ISBLANK(TrackingWorksheet!J214),ISBLANK(TrackingWorksheet!M214),
ISBLANK(TrackingWorksheet!N216)),1,0)</f>
        <v>1</v>
      </c>
      <c r="C209" s="12" t="str">
        <f>IF(B209=1,"",TrackingWorksheet!F214)</f>
        <v/>
      </c>
      <c r="D209" s="20" t="str">
        <f>IF(B209=1,"",IF(AND(TrackingWorksheet!B214&lt;&gt;"",TrackingWorksheet!B214&lt;=WeeklySummary!$C$7,OR(TrackingWorksheet!C214="",TrackingWorksheet!C214&gt;=WeeklySummary!$C$6)),1,0))</f>
        <v/>
      </c>
      <c r="E209" s="10" t="str">
        <f>IF(B209=1,"",IF(AND(TrackingWorksheet!G214 &lt;&gt;"",TrackingWorksheet!G214&lt;=WeeklySummary!$C$7, TrackingWorksheet!H214=Lists!$D$4), "Y", "N"))</f>
        <v/>
      </c>
      <c r="F209" s="10" t="str">
        <f>IF(B209=1,"",IF(AND(TrackingWorksheet!I214 &lt;&gt;"", TrackingWorksheet!I214&lt;=WeeklySummary!$C$7, TrackingWorksheet!J214=Lists!$D$4), "Y", "N"))</f>
        <v/>
      </c>
      <c r="G209" s="10" t="str">
        <f>IF(B209=1,"",IF(AND(TrackingWorksheet!G214 &lt;&gt;"",TrackingWorksheet!G214&lt;=WeeklySummary!$C$7, TrackingWorksheet!H214=Lists!$D$5), "Y", "N"))</f>
        <v/>
      </c>
      <c r="H209" s="10" t="str">
        <f>IF(B209=1,"",IF(AND(TrackingWorksheet!I214 &lt;&gt;"", TrackingWorksheet!I214&lt;=WeeklySummary!$C$7, TrackingWorksheet!J214=Lists!$D$5), "Y", "N"))</f>
        <v/>
      </c>
      <c r="I209" s="20" t="str">
        <f>IF(B209=1,"",IF(AND(TrackingWorksheet!G214 &lt;&gt;"", TrackingWorksheet!G214&lt;=WeeklySummary!$C$7, TrackingWorksheet!H214=Lists!$D$6), 1, 0))</f>
        <v/>
      </c>
      <c r="J209" s="20" t="str">
        <f t="shared" si="57"/>
        <v/>
      </c>
      <c r="K209" s="10" t="str">
        <f>IF(B209=1,"",IF(AND(TrackingWorksheet!I214&lt;=WeeklySummary!$C$7,TrackingWorksheet!K214="YES"),0,IF(AND(AND(OR(E209="Y",F209="Y"),E209&lt;&gt;F209),G209&lt;&gt;"Y", H209&lt;&gt;"Y"), 1, 0)))</f>
        <v/>
      </c>
      <c r="L209" s="20" t="str">
        <f t="shared" si="58"/>
        <v/>
      </c>
      <c r="M209" s="10" t="str">
        <f t="shared" si="59"/>
        <v/>
      </c>
      <c r="N209" s="20" t="str">
        <f t="shared" si="60"/>
        <v/>
      </c>
      <c r="O209" s="10" t="str">
        <f>IF(B209=1,"",IF(AND(TrackingWorksheet!I214&lt;=WeeklySummary!$C$7,TrackingWorksheet!K214="YES"),0,IF(AND(AND(OR(G209="Y",H209="Y"),G209&lt;&gt;H209),E209&lt;&gt;"Y", F209&lt;&gt;"Y"), 1, 0)))</f>
        <v/>
      </c>
      <c r="P209" s="20" t="str">
        <f t="shared" si="61"/>
        <v/>
      </c>
      <c r="Q209" s="10" t="str">
        <f t="shared" si="62"/>
        <v/>
      </c>
      <c r="R209" s="10" t="str">
        <f t="shared" si="63"/>
        <v/>
      </c>
      <c r="S209" s="10" t="str">
        <f>IF(B209=1,"",IF(AND(OR(AND(TrackingWorksheet!H214=Lists!$D$7,TrackingWorksheet!H214=TrackingWorksheet!J214),TrackingWorksheet!H214&lt;&gt;TrackingWorksheet!J214),TrackingWorksheet!K214="YES",TrackingWorksheet!H214&lt;&gt;Lists!$D$6,TrackingWorksheet!G214&lt;=WeeklySummary!$C$7,TrackingWorksheet!I214&lt;=WeeklySummary!$C$7),1,0))</f>
        <v/>
      </c>
      <c r="T209" s="10" t="str">
        <f t="shared" si="64"/>
        <v/>
      </c>
      <c r="U209" s="10" t="str">
        <f>IF($B209=1,"",IF(TrackingWorksheet!$K214="YES",1, 0)*D209)</f>
        <v/>
      </c>
      <c r="V209" s="20">
        <f t="shared" si="53"/>
        <v>0</v>
      </c>
      <c r="W209" s="20">
        <f t="shared" si="54"/>
        <v>0</v>
      </c>
      <c r="X209" s="10" t="str">
        <f>IF($B209=1,"",IF(AND(TrackingWorksheet!$L214&lt;&gt;"", TrackingWorksheet!$L214&gt;=WeeklySummary!$C$6,TrackingWorksheet!$L214&lt;=WeeklySummary!$C$7,OR(TrackingWorksheet!$H214=Lists!$D$4,TrackingWorksheet!$J214=Lists!$D$4)), 1, 0))</f>
        <v/>
      </c>
      <c r="Y209" s="10" t="str">
        <f>IF($B209=1,"",IF(AND(TrackingWorksheet!$L214&lt;&gt;"", TrackingWorksheet!$L214&gt;=WeeklySummary!$C$6,TrackingWorksheet!$L214&lt;=WeeklySummary!$C$7,OR(TrackingWorksheet!$H214=Lists!$D$5,TrackingWorksheet!$J214=Lists!$D$5)), 1, 0))</f>
        <v/>
      </c>
      <c r="Z209" s="10" t="str">
        <f>IF($B209=1,"",IF(AND(TrackingWorksheet!$L214&lt;&gt;"", TrackingWorksheet!$L214&gt;=WeeklySummary!$C$6,TrackingWorksheet!$L214&lt;=WeeklySummary!$C$7,OR(TrackingWorksheet!$H214=Lists!$D$6,TrackingWorksheet!$J214=Lists!$D$6)), 1, 0))</f>
        <v/>
      </c>
      <c r="AA209" s="19" t="str">
        <f>IF(B209=1,"",IF(AND(TrackingWorksheet!M214&lt;&gt;"",TrackingWorksheet!M214&lt;=WeeklySummary!$C$7),1,0)*D209)</f>
        <v/>
      </c>
      <c r="AB209" s="19" t="str">
        <f>IF(B209=1,"",IF(AND(TrackingWorksheet!N214&lt;&gt;"",TrackingWorksheet!N214&lt;=WeeklySummary!$C$7),1,0)*D209)</f>
        <v/>
      </c>
      <c r="AC209" s="19" t="str">
        <f>IF(B209=1,"",TrackingWorksheet!T214)</f>
        <v/>
      </c>
      <c r="AD209" s="19" t="str">
        <f>IF(B209=1,"",IF(D209*AND(TrackingWorksheet!S214&gt;=Calculations!$BD$3,TrackingWorksheet!U214="",TrackingWorksheet!K214="YES"),1,0))</f>
        <v/>
      </c>
      <c r="AE209" s="19" t="str">
        <f>IF($B209=1,"",IF(AND(TrackingWorksheet!$S214&gt;$BE$3,TrackingWorksheet!$T214=Lists!$P$4),1, 0)*D209)</f>
        <v/>
      </c>
      <c r="AF209" s="19" t="str">
        <f>IF($B209=1,"",IF(AND(TrackingWorksheet!$U214&gt;$BE$3,TrackingWorksheet!$V214=Lists!$P$4),1, 0)*D209)</f>
        <v/>
      </c>
      <c r="AG209" s="19" t="str">
        <f>IF($B209=1,"",IF(AND(TrackingWorksheet!$W214&gt;$BE$3,TrackingWorksheet!$X214=Lists!$P$4),1, 0)*D209)</f>
        <v/>
      </c>
      <c r="AH209" s="19" t="str">
        <f>IF($B209=1,"",IF(AND(TrackingWorksheet!$Y214&gt;$BE$3,TrackingWorksheet!$Z214=Lists!$P$4),1, 0)*D209)</f>
        <v/>
      </c>
      <c r="AI209" s="19" t="str">
        <f>IF($B209=1,"",IF(AND(TrackingWorksheet!$AA214&gt;$BE$3,TrackingWorksheet!$AB214=Lists!$P$4),1, 0)*D209)</f>
        <v/>
      </c>
      <c r="AJ209" s="19" t="str">
        <f>IF($B209=1,"",IF(AND(TrackingWorksheet!$S214&gt;$BE$3,TrackingWorksheet!$T214=Lists!$P$5),1, 0)*D209)</f>
        <v/>
      </c>
      <c r="AK209" s="19" t="str">
        <f>IF($B209=1,"",IF(AND(TrackingWorksheet!$U214&gt;$BE$3,TrackingWorksheet!$V214=Lists!$P$5),1, 0)*D209)</f>
        <v/>
      </c>
      <c r="AL209" s="19" t="str">
        <f>IF($B209=1,"",IF(AND(TrackingWorksheet!$W214&gt;$BE$3,TrackingWorksheet!$X214=Lists!$P$5),1, 0)*D209)</f>
        <v/>
      </c>
      <c r="AM209" s="19" t="str">
        <f>IF($B209=1,"",IF(AND(TrackingWorksheet!$Y214&gt;$BE$3,TrackingWorksheet!$Z214=Lists!$P$5),1, 0)*D209)</f>
        <v/>
      </c>
      <c r="AN209" s="19" t="str">
        <f>IF($B209=1,"",IF(AND(TrackingWorksheet!$AA214&gt;$BE$3,TrackingWorksheet!$AB214=Lists!$P$5),1, 0)*D209)</f>
        <v/>
      </c>
      <c r="AO209" s="19" t="str">
        <f>IF($B209=1,"",IF(AND(TrackingWorksheet!$S214&gt;$BE$3,TrackingWorksheet!$T214=Lists!$P$6),1, 0)*D209)</f>
        <v/>
      </c>
      <c r="AP209" s="19" t="str">
        <f>IF($B209=1,"",IF(AND(TrackingWorksheet!$U214&gt;$BE$3,TrackingWorksheet!$V214=Lists!$P$6),1, 0)*D209)</f>
        <v/>
      </c>
      <c r="AQ209" s="19" t="str">
        <f>IF($B209=1,"",IF(AND(TrackingWorksheet!$W214&gt;$BE$3,TrackingWorksheet!$X214=Lists!$P$6),1, 0)*D209)</f>
        <v/>
      </c>
      <c r="AR209" s="19" t="str">
        <f>IF($B209=1,"",IF(AND(TrackingWorksheet!$Y214&gt;$BE$3,TrackingWorksheet!$Z214=Lists!$P$6),1, 0)*D209)</f>
        <v/>
      </c>
      <c r="AS209" s="19" t="str">
        <f>IF($B209=1,"",IF(AND(TrackingWorksheet!$AA214&gt;$BE$3,TrackingWorksheet!$AB214=Lists!$P$6),1, 0)*D209)</f>
        <v/>
      </c>
      <c r="AT209" s="19">
        <f t="shared" si="55"/>
        <v>0</v>
      </c>
      <c r="AU209" s="19" t="str">
        <f>IF(B209=1,"",IF(AND(TrackingWorksheet!K214="",TrackingWorksheet!M214="", TrackingWorksheet!N214="", TrackingWorksheet!S214="", TrackingWorksheet!V214="", TrackingWorksheet!W214="", TrackingWorksheet!Y214="", TrackingWorksheet!AA214="", V209=1),1,0)*D209)</f>
        <v/>
      </c>
      <c r="AV209" s="19" t="str">
        <f>IF(B209=1,"",IF(D209*AND(TrackingWorksheet!U214&gt;Calculations!$BE$3,TrackingWorksheet!K214="YES"),1,0))</f>
        <v/>
      </c>
      <c r="AW209" s="19" t="str">
        <f>IF(B209=1,"",IF(D209*AND(TrackingWorksheet!W214&gt;Calculations!$BE$3,TrackingWorksheet!K214="YES"),1,0))</f>
        <v/>
      </c>
      <c r="AX209" s="19">
        <f t="shared" si="56"/>
        <v>0</v>
      </c>
      <c r="AY209" s="19">
        <f t="shared" si="52"/>
        <v>0</v>
      </c>
      <c r="AZ209" s="27" t="str">
        <f>IF(B209=1,"",IF(TrackingWorksheet!Q214="","",TrackingWorksheet!Q214))</f>
        <v/>
      </c>
      <c r="BB209" s="4"/>
      <c r="BC209" s="4"/>
      <c r="BD209" s="4"/>
      <c r="BE209" s="4"/>
      <c r="BF209" s="4"/>
      <c r="BG209" s="4" t="str">
        <f>IF(B209=1,"",IF(AND(N209=1,TrackingWorksheet!$I214+14&lt;=WeeklySummary!$C$7),1,0))</f>
        <v/>
      </c>
      <c r="BH209" s="4" t="str">
        <f>IF(B209=1,"",IF(AND(R209=1,TrackingWorksheet!$I214+14&lt;=WeeklySummary!$C$7),1,0))</f>
        <v/>
      </c>
      <c r="BI209" s="4" t="str">
        <f>IF(B209=1,"",IF(AND(J209=1,TrackingWorksheet!$G214+14&lt;=WeeklySummary!$C$7),1,0))</f>
        <v/>
      </c>
      <c r="BJ209" s="4" t="str">
        <f>IF(B209=1,"",IF(AND(T209=1,TrackingWorksheet!$I214+14&lt;=WeeklySummary!$C$7),1,0))</f>
        <v/>
      </c>
      <c r="BK209" s="4" t="str">
        <f>IF(B209=1,"",IF(AND(T209=1,TrackingWorksheet!$G214+14&lt;=WeeklySummary!$C$7),1,0))</f>
        <v/>
      </c>
      <c r="BL209" s="4">
        <f t="shared" si="65"/>
        <v>0</v>
      </c>
    </row>
    <row r="210" spans="2:64" x14ac:dyDescent="0.25">
      <c r="B210" s="27">
        <f>IF(AND(ISBLANK(TrackingWorksheet!B215),ISBLANK(TrackingWorksheet!C215),ISBLANK(TrackingWorksheet!G215),ISBLANK(TrackingWorksheet!H215),
ISBLANK(TrackingWorksheet!I215),ISBLANK(TrackingWorksheet!J215),ISBLANK(TrackingWorksheet!M215),
ISBLANK(TrackingWorksheet!N217)),1,0)</f>
        <v>1</v>
      </c>
      <c r="C210" s="12" t="str">
        <f>IF(B210=1,"",TrackingWorksheet!F215)</f>
        <v/>
      </c>
      <c r="D210" s="20" t="str">
        <f>IF(B210=1,"",IF(AND(TrackingWorksheet!B215&lt;&gt;"",TrackingWorksheet!B215&lt;=WeeklySummary!$C$7,OR(TrackingWorksheet!C215="",TrackingWorksheet!C215&gt;=WeeklySummary!$C$6)),1,0))</f>
        <v/>
      </c>
      <c r="E210" s="10" t="str">
        <f>IF(B210=1,"",IF(AND(TrackingWorksheet!G215 &lt;&gt;"",TrackingWorksheet!G215&lt;=WeeklySummary!$C$7, TrackingWorksheet!H215=Lists!$D$4), "Y", "N"))</f>
        <v/>
      </c>
      <c r="F210" s="10" t="str">
        <f>IF(B210=1,"",IF(AND(TrackingWorksheet!I215 &lt;&gt;"", TrackingWorksheet!I215&lt;=WeeklySummary!$C$7, TrackingWorksheet!J215=Lists!$D$4), "Y", "N"))</f>
        <v/>
      </c>
      <c r="G210" s="10" t="str">
        <f>IF(B210=1,"",IF(AND(TrackingWorksheet!G215 &lt;&gt;"",TrackingWorksheet!G215&lt;=WeeklySummary!$C$7, TrackingWorksheet!H215=Lists!$D$5), "Y", "N"))</f>
        <v/>
      </c>
      <c r="H210" s="10" t="str">
        <f>IF(B210=1,"",IF(AND(TrackingWorksheet!I215 &lt;&gt;"", TrackingWorksheet!I215&lt;=WeeklySummary!$C$7, TrackingWorksheet!J215=Lists!$D$5), "Y", "N"))</f>
        <v/>
      </c>
      <c r="I210" s="20" t="str">
        <f>IF(B210=1,"",IF(AND(TrackingWorksheet!G215 &lt;&gt;"", TrackingWorksheet!G215&lt;=WeeklySummary!$C$7, TrackingWorksheet!H215=Lists!$D$6), 1, 0))</f>
        <v/>
      </c>
      <c r="J210" s="20" t="str">
        <f t="shared" si="57"/>
        <v/>
      </c>
      <c r="K210" s="10" t="str">
        <f>IF(B210=1,"",IF(AND(TrackingWorksheet!I215&lt;=WeeklySummary!$C$7,TrackingWorksheet!K215="YES"),0,IF(AND(AND(OR(E210="Y",F210="Y"),E210&lt;&gt;F210),G210&lt;&gt;"Y", H210&lt;&gt;"Y"), 1, 0)))</f>
        <v/>
      </c>
      <c r="L210" s="20" t="str">
        <f t="shared" si="58"/>
        <v/>
      </c>
      <c r="M210" s="10" t="str">
        <f t="shared" si="59"/>
        <v/>
      </c>
      <c r="N210" s="20" t="str">
        <f t="shared" si="60"/>
        <v/>
      </c>
      <c r="O210" s="10" t="str">
        <f>IF(B210=1,"",IF(AND(TrackingWorksheet!I215&lt;=WeeklySummary!$C$7,TrackingWorksheet!K215="YES"),0,IF(AND(AND(OR(G210="Y",H210="Y"),G210&lt;&gt;H210),E210&lt;&gt;"Y", F210&lt;&gt;"Y"), 1, 0)))</f>
        <v/>
      </c>
      <c r="P210" s="20" t="str">
        <f t="shared" si="61"/>
        <v/>
      </c>
      <c r="Q210" s="10" t="str">
        <f t="shared" si="62"/>
        <v/>
      </c>
      <c r="R210" s="10" t="str">
        <f t="shared" si="63"/>
        <v/>
      </c>
      <c r="S210" s="10" t="str">
        <f>IF(B210=1,"",IF(AND(OR(AND(TrackingWorksheet!H215=Lists!$D$7,TrackingWorksheet!H215=TrackingWorksheet!J215),TrackingWorksheet!H215&lt;&gt;TrackingWorksheet!J215),TrackingWorksheet!K215="YES",TrackingWorksheet!H215&lt;&gt;Lists!$D$6,TrackingWorksheet!G215&lt;=WeeklySummary!$C$7,TrackingWorksheet!I215&lt;=WeeklySummary!$C$7),1,0))</f>
        <v/>
      </c>
      <c r="T210" s="10" t="str">
        <f t="shared" si="64"/>
        <v/>
      </c>
      <c r="U210" s="10" t="str">
        <f>IF($B210=1,"",IF(TrackingWorksheet!$K215="YES",1, 0)*D210)</f>
        <v/>
      </c>
      <c r="V210" s="20">
        <f t="shared" si="53"/>
        <v>0</v>
      </c>
      <c r="W210" s="20">
        <f t="shared" si="54"/>
        <v>0</v>
      </c>
      <c r="X210" s="10" t="str">
        <f>IF($B210=1,"",IF(AND(TrackingWorksheet!$L215&lt;&gt;"", TrackingWorksheet!$L215&gt;=WeeklySummary!$C$6,TrackingWorksheet!$L215&lt;=WeeklySummary!$C$7,OR(TrackingWorksheet!$H215=Lists!$D$4,TrackingWorksheet!$J215=Lists!$D$4)), 1, 0))</f>
        <v/>
      </c>
      <c r="Y210" s="10" t="str">
        <f>IF($B210=1,"",IF(AND(TrackingWorksheet!$L215&lt;&gt;"", TrackingWorksheet!$L215&gt;=WeeklySummary!$C$6,TrackingWorksheet!$L215&lt;=WeeklySummary!$C$7,OR(TrackingWorksheet!$H215=Lists!$D$5,TrackingWorksheet!$J215=Lists!$D$5)), 1, 0))</f>
        <v/>
      </c>
      <c r="Z210" s="10" t="str">
        <f>IF($B210=1,"",IF(AND(TrackingWorksheet!$L215&lt;&gt;"", TrackingWorksheet!$L215&gt;=WeeklySummary!$C$6,TrackingWorksheet!$L215&lt;=WeeklySummary!$C$7,OR(TrackingWorksheet!$H215=Lists!$D$6,TrackingWorksheet!$J215=Lists!$D$6)), 1, 0))</f>
        <v/>
      </c>
      <c r="AA210" s="19" t="str">
        <f>IF(B210=1,"",IF(AND(TrackingWorksheet!M215&lt;&gt;"",TrackingWorksheet!M215&lt;=WeeklySummary!$C$7),1,0)*D210)</f>
        <v/>
      </c>
      <c r="AB210" s="19" t="str">
        <f>IF(B210=1,"",IF(AND(TrackingWorksheet!N215&lt;&gt;"",TrackingWorksheet!N215&lt;=WeeklySummary!$C$7),1,0)*D210)</f>
        <v/>
      </c>
      <c r="AC210" s="19" t="str">
        <f>IF(B210=1,"",TrackingWorksheet!T215)</f>
        <v/>
      </c>
      <c r="AD210" s="19" t="str">
        <f>IF(B210=1,"",IF(D210*AND(TrackingWorksheet!S215&gt;=Calculations!$BD$3,TrackingWorksheet!U215="",TrackingWorksheet!K215="YES"),1,0))</f>
        <v/>
      </c>
      <c r="AE210" s="19" t="str">
        <f>IF($B210=1,"",IF(AND(TrackingWorksheet!$S215&gt;$BE$3,TrackingWorksheet!$T215=Lists!$P$4),1, 0)*D210)</f>
        <v/>
      </c>
      <c r="AF210" s="19" t="str">
        <f>IF($B210=1,"",IF(AND(TrackingWorksheet!$U215&gt;$BE$3,TrackingWorksheet!$V215=Lists!$P$4),1, 0)*D210)</f>
        <v/>
      </c>
      <c r="AG210" s="19" t="str">
        <f>IF($B210=1,"",IF(AND(TrackingWorksheet!$W215&gt;$BE$3,TrackingWorksheet!$X215=Lists!$P$4),1, 0)*D210)</f>
        <v/>
      </c>
      <c r="AH210" s="19" t="str">
        <f>IF($B210=1,"",IF(AND(TrackingWorksheet!$Y215&gt;$BE$3,TrackingWorksheet!$Z215=Lists!$P$4),1, 0)*D210)</f>
        <v/>
      </c>
      <c r="AI210" s="19" t="str">
        <f>IF($B210=1,"",IF(AND(TrackingWorksheet!$AA215&gt;$BE$3,TrackingWorksheet!$AB215=Lists!$P$4),1, 0)*D210)</f>
        <v/>
      </c>
      <c r="AJ210" s="19" t="str">
        <f>IF($B210=1,"",IF(AND(TrackingWorksheet!$S215&gt;$BE$3,TrackingWorksheet!$T215=Lists!$P$5),1, 0)*D210)</f>
        <v/>
      </c>
      <c r="AK210" s="19" t="str">
        <f>IF($B210=1,"",IF(AND(TrackingWorksheet!$U215&gt;$BE$3,TrackingWorksheet!$V215=Lists!$P$5),1, 0)*D210)</f>
        <v/>
      </c>
      <c r="AL210" s="19" t="str">
        <f>IF($B210=1,"",IF(AND(TrackingWorksheet!$W215&gt;$BE$3,TrackingWorksheet!$X215=Lists!$P$5),1, 0)*D210)</f>
        <v/>
      </c>
      <c r="AM210" s="19" t="str">
        <f>IF($B210=1,"",IF(AND(TrackingWorksheet!$Y215&gt;$BE$3,TrackingWorksheet!$Z215=Lists!$P$5),1, 0)*D210)</f>
        <v/>
      </c>
      <c r="AN210" s="19" t="str">
        <f>IF($B210=1,"",IF(AND(TrackingWorksheet!$AA215&gt;$BE$3,TrackingWorksheet!$AB215=Lists!$P$5),1, 0)*D210)</f>
        <v/>
      </c>
      <c r="AO210" s="19" t="str">
        <f>IF($B210=1,"",IF(AND(TrackingWorksheet!$S215&gt;$BE$3,TrackingWorksheet!$T215=Lists!$P$6),1, 0)*D210)</f>
        <v/>
      </c>
      <c r="AP210" s="19" t="str">
        <f>IF($B210=1,"",IF(AND(TrackingWorksheet!$U215&gt;$BE$3,TrackingWorksheet!$V215=Lists!$P$6),1, 0)*D210)</f>
        <v/>
      </c>
      <c r="AQ210" s="19" t="str">
        <f>IF($B210=1,"",IF(AND(TrackingWorksheet!$W215&gt;$BE$3,TrackingWorksheet!$X215=Lists!$P$6),1, 0)*D210)</f>
        <v/>
      </c>
      <c r="AR210" s="19" t="str">
        <f>IF($B210=1,"",IF(AND(TrackingWorksheet!$Y215&gt;$BE$3,TrackingWorksheet!$Z215=Lists!$P$6),1, 0)*D210)</f>
        <v/>
      </c>
      <c r="AS210" s="19" t="str">
        <f>IF($B210=1,"",IF(AND(TrackingWorksheet!$AA215&gt;$BE$3,TrackingWorksheet!$AB215=Lists!$P$6),1, 0)*D210)</f>
        <v/>
      </c>
      <c r="AT210" s="19">
        <f t="shared" si="55"/>
        <v>0</v>
      </c>
      <c r="AU210" s="19" t="str">
        <f>IF(B210=1,"",IF(AND(TrackingWorksheet!K215="",TrackingWorksheet!M215="", TrackingWorksheet!N215="", TrackingWorksheet!S215="", TrackingWorksheet!V215="", TrackingWorksheet!W215="", TrackingWorksheet!Y215="", TrackingWorksheet!AA215="", V210=1),1,0)*D210)</f>
        <v/>
      </c>
      <c r="AV210" s="19" t="str">
        <f>IF(B210=1,"",IF(D210*AND(TrackingWorksheet!U215&gt;Calculations!$BE$3,TrackingWorksheet!K215="YES"),1,0))</f>
        <v/>
      </c>
      <c r="AW210" s="19" t="str">
        <f>IF(B210=1,"",IF(D210*AND(TrackingWorksheet!W215&gt;Calculations!$BE$3,TrackingWorksheet!K215="YES"),1,0))</f>
        <v/>
      </c>
      <c r="AX210" s="19">
        <f t="shared" si="56"/>
        <v>0</v>
      </c>
      <c r="AY210" s="19">
        <f t="shared" si="52"/>
        <v>0</v>
      </c>
      <c r="AZ210" s="27" t="str">
        <f>IF(B210=1,"",IF(TrackingWorksheet!Q215="","",TrackingWorksheet!Q215))</f>
        <v/>
      </c>
      <c r="BB210" s="4"/>
      <c r="BC210" s="4"/>
      <c r="BD210" s="4"/>
      <c r="BE210" s="4"/>
      <c r="BF210" s="4"/>
      <c r="BG210" s="4" t="str">
        <f>IF(B210=1,"",IF(AND(N210=1,TrackingWorksheet!$I215+14&lt;=WeeklySummary!$C$7),1,0))</f>
        <v/>
      </c>
      <c r="BH210" s="4" t="str">
        <f>IF(B210=1,"",IF(AND(R210=1,TrackingWorksheet!$I215+14&lt;=WeeklySummary!$C$7),1,0))</f>
        <v/>
      </c>
      <c r="BI210" s="4" t="str">
        <f>IF(B210=1,"",IF(AND(J210=1,TrackingWorksheet!$G215+14&lt;=WeeklySummary!$C$7),1,0))</f>
        <v/>
      </c>
      <c r="BJ210" s="4" t="str">
        <f>IF(B210=1,"",IF(AND(T210=1,TrackingWorksheet!$I215+14&lt;=WeeklySummary!$C$7),1,0))</f>
        <v/>
      </c>
      <c r="BK210" s="4" t="str">
        <f>IF(B210=1,"",IF(AND(T210=1,TrackingWorksheet!$G215+14&lt;=WeeklySummary!$C$7),1,0))</f>
        <v/>
      </c>
      <c r="BL210" s="4">
        <f t="shared" si="65"/>
        <v>0</v>
      </c>
    </row>
    <row r="211" spans="2:64" x14ac:dyDescent="0.25">
      <c r="B211" s="27">
        <f>IF(AND(ISBLANK(TrackingWorksheet!B216),ISBLANK(TrackingWorksheet!C216),ISBLANK(TrackingWorksheet!G216),ISBLANK(TrackingWorksheet!H216),
ISBLANK(TrackingWorksheet!I216),ISBLANK(TrackingWorksheet!J216),ISBLANK(TrackingWorksheet!M216),
ISBLANK(TrackingWorksheet!N218)),1,0)</f>
        <v>1</v>
      </c>
      <c r="C211" s="12" t="str">
        <f>IF(B211=1,"",TrackingWorksheet!F216)</f>
        <v/>
      </c>
      <c r="D211" s="20" t="str">
        <f>IF(B211=1,"",IF(AND(TrackingWorksheet!B216&lt;&gt;"",TrackingWorksheet!B216&lt;=WeeklySummary!$C$7,OR(TrackingWorksheet!C216="",TrackingWorksheet!C216&gt;=WeeklySummary!$C$6)),1,0))</f>
        <v/>
      </c>
      <c r="E211" s="10" t="str">
        <f>IF(B211=1,"",IF(AND(TrackingWorksheet!G216 &lt;&gt;"",TrackingWorksheet!G216&lt;=WeeklySummary!$C$7, TrackingWorksheet!H216=Lists!$D$4), "Y", "N"))</f>
        <v/>
      </c>
      <c r="F211" s="10" t="str">
        <f>IF(B211=1,"",IF(AND(TrackingWorksheet!I216 &lt;&gt;"", TrackingWorksheet!I216&lt;=WeeklySummary!$C$7, TrackingWorksheet!J216=Lists!$D$4), "Y", "N"))</f>
        <v/>
      </c>
      <c r="G211" s="10" t="str">
        <f>IF(B211=1,"",IF(AND(TrackingWorksheet!G216 &lt;&gt;"",TrackingWorksheet!G216&lt;=WeeklySummary!$C$7, TrackingWorksheet!H216=Lists!$D$5), "Y", "N"))</f>
        <v/>
      </c>
      <c r="H211" s="10" t="str">
        <f>IF(B211=1,"",IF(AND(TrackingWorksheet!I216 &lt;&gt;"", TrackingWorksheet!I216&lt;=WeeklySummary!$C$7, TrackingWorksheet!J216=Lists!$D$5), "Y", "N"))</f>
        <v/>
      </c>
      <c r="I211" s="20" t="str">
        <f>IF(B211=1,"",IF(AND(TrackingWorksheet!G216 &lt;&gt;"", TrackingWorksheet!G216&lt;=WeeklySummary!$C$7, TrackingWorksheet!H216=Lists!$D$6), 1, 0))</f>
        <v/>
      </c>
      <c r="J211" s="20" t="str">
        <f t="shared" si="57"/>
        <v/>
      </c>
      <c r="K211" s="10" t="str">
        <f>IF(B211=1,"",IF(AND(TrackingWorksheet!I216&lt;=WeeklySummary!$C$7,TrackingWorksheet!K216="YES"),0,IF(AND(AND(OR(E211="Y",F211="Y"),E211&lt;&gt;F211),G211&lt;&gt;"Y", H211&lt;&gt;"Y"), 1, 0)))</f>
        <v/>
      </c>
      <c r="L211" s="20" t="str">
        <f t="shared" si="58"/>
        <v/>
      </c>
      <c r="M211" s="10" t="str">
        <f t="shared" si="59"/>
        <v/>
      </c>
      <c r="N211" s="20" t="str">
        <f t="shared" si="60"/>
        <v/>
      </c>
      <c r="O211" s="10" t="str">
        <f>IF(B211=1,"",IF(AND(TrackingWorksheet!I216&lt;=WeeklySummary!$C$7,TrackingWorksheet!K216="YES"),0,IF(AND(AND(OR(G211="Y",H211="Y"),G211&lt;&gt;H211),E211&lt;&gt;"Y", F211&lt;&gt;"Y"), 1, 0)))</f>
        <v/>
      </c>
      <c r="P211" s="20" t="str">
        <f t="shared" si="61"/>
        <v/>
      </c>
      <c r="Q211" s="10" t="str">
        <f t="shared" si="62"/>
        <v/>
      </c>
      <c r="R211" s="10" t="str">
        <f t="shared" si="63"/>
        <v/>
      </c>
      <c r="S211" s="10" t="str">
        <f>IF(B211=1,"",IF(AND(OR(AND(TrackingWorksheet!H216=Lists!$D$7,TrackingWorksheet!H216=TrackingWorksheet!J216),TrackingWorksheet!H216&lt;&gt;TrackingWorksheet!J216),TrackingWorksheet!K216="YES",TrackingWorksheet!H216&lt;&gt;Lists!$D$6,TrackingWorksheet!G216&lt;=WeeklySummary!$C$7,TrackingWorksheet!I216&lt;=WeeklySummary!$C$7),1,0))</f>
        <v/>
      </c>
      <c r="T211" s="10" t="str">
        <f t="shared" si="64"/>
        <v/>
      </c>
      <c r="U211" s="10" t="str">
        <f>IF($B211=1,"",IF(TrackingWorksheet!$K216="YES",1, 0)*D211)</f>
        <v/>
      </c>
      <c r="V211" s="20">
        <f t="shared" si="53"/>
        <v>0</v>
      </c>
      <c r="W211" s="20">
        <f t="shared" si="54"/>
        <v>0</v>
      </c>
      <c r="X211" s="10" t="str">
        <f>IF($B211=1,"",IF(AND(TrackingWorksheet!$L216&lt;&gt;"", TrackingWorksheet!$L216&gt;=WeeklySummary!$C$6,TrackingWorksheet!$L216&lt;=WeeklySummary!$C$7,OR(TrackingWorksheet!$H216=Lists!$D$4,TrackingWorksheet!$J216=Lists!$D$4)), 1, 0))</f>
        <v/>
      </c>
      <c r="Y211" s="10" t="str">
        <f>IF($B211=1,"",IF(AND(TrackingWorksheet!$L216&lt;&gt;"", TrackingWorksheet!$L216&gt;=WeeklySummary!$C$6,TrackingWorksheet!$L216&lt;=WeeklySummary!$C$7,OR(TrackingWorksheet!$H216=Lists!$D$5,TrackingWorksheet!$J216=Lists!$D$5)), 1, 0))</f>
        <v/>
      </c>
      <c r="Z211" s="10" t="str">
        <f>IF($B211=1,"",IF(AND(TrackingWorksheet!$L216&lt;&gt;"", TrackingWorksheet!$L216&gt;=WeeklySummary!$C$6,TrackingWorksheet!$L216&lt;=WeeklySummary!$C$7,OR(TrackingWorksheet!$H216=Lists!$D$6,TrackingWorksheet!$J216=Lists!$D$6)), 1, 0))</f>
        <v/>
      </c>
      <c r="AA211" s="19" t="str">
        <f>IF(B211=1,"",IF(AND(TrackingWorksheet!M216&lt;&gt;"",TrackingWorksheet!M216&lt;=WeeklySummary!$C$7),1,0)*D211)</f>
        <v/>
      </c>
      <c r="AB211" s="19" t="str">
        <f>IF(B211=1,"",IF(AND(TrackingWorksheet!N216&lt;&gt;"",TrackingWorksheet!N216&lt;=WeeklySummary!$C$7),1,0)*D211)</f>
        <v/>
      </c>
      <c r="AC211" s="19" t="str">
        <f>IF(B211=1,"",TrackingWorksheet!T216)</f>
        <v/>
      </c>
      <c r="AD211" s="19" t="str">
        <f>IF(B211=1,"",IF(D211*AND(TrackingWorksheet!S216&gt;=Calculations!$BD$3,TrackingWorksheet!U216="",TrackingWorksheet!K216="YES"),1,0))</f>
        <v/>
      </c>
      <c r="AE211" s="19" t="str">
        <f>IF($B211=1,"",IF(AND(TrackingWorksheet!$S216&gt;$BE$3,TrackingWorksheet!$T216=Lists!$P$4),1, 0)*D211)</f>
        <v/>
      </c>
      <c r="AF211" s="19" t="str">
        <f>IF($B211=1,"",IF(AND(TrackingWorksheet!$U216&gt;$BE$3,TrackingWorksheet!$V216=Lists!$P$4),1, 0)*D211)</f>
        <v/>
      </c>
      <c r="AG211" s="19" t="str">
        <f>IF($B211=1,"",IF(AND(TrackingWorksheet!$W216&gt;$BE$3,TrackingWorksheet!$X216=Lists!$P$4),1, 0)*D211)</f>
        <v/>
      </c>
      <c r="AH211" s="19" t="str">
        <f>IF($B211=1,"",IF(AND(TrackingWorksheet!$Y216&gt;$BE$3,TrackingWorksheet!$Z216=Lists!$P$4),1, 0)*D211)</f>
        <v/>
      </c>
      <c r="AI211" s="19" t="str">
        <f>IF($B211=1,"",IF(AND(TrackingWorksheet!$AA216&gt;$BE$3,TrackingWorksheet!$AB216=Lists!$P$4),1, 0)*D211)</f>
        <v/>
      </c>
      <c r="AJ211" s="19" t="str">
        <f>IF($B211=1,"",IF(AND(TrackingWorksheet!$S216&gt;$BE$3,TrackingWorksheet!$T216=Lists!$P$5),1, 0)*D211)</f>
        <v/>
      </c>
      <c r="AK211" s="19" t="str">
        <f>IF($B211=1,"",IF(AND(TrackingWorksheet!$U216&gt;$BE$3,TrackingWorksheet!$V216=Lists!$P$5),1, 0)*D211)</f>
        <v/>
      </c>
      <c r="AL211" s="19" t="str">
        <f>IF($B211=1,"",IF(AND(TrackingWorksheet!$W216&gt;$BE$3,TrackingWorksheet!$X216=Lists!$P$5),1, 0)*D211)</f>
        <v/>
      </c>
      <c r="AM211" s="19" t="str">
        <f>IF($B211=1,"",IF(AND(TrackingWorksheet!$Y216&gt;$BE$3,TrackingWorksheet!$Z216=Lists!$P$5),1, 0)*D211)</f>
        <v/>
      </c>
      <c r="AN211" s="19" t="str">
        <f>IF($B211=1,"",IF(AND(TrackingWorksheet!$AA216&gt;$BE$3,TrackingWorksheet!$AB216=Lists!$P$5),1, 0)*D211)</f>
        <v/>
      </c>
      <c r="AO211" s="19" t="str">
        <f>IF($B211=1,"",IF(AND(TrackingWorksheet!$S216&gt;$BE$3,TrackingWorksheet!$T216=Lists!$P$6),1, 0)*D211)</f>
        <v/>
      </c>
      <c r="AP211" s="19" t="str">
        <f>IF($B211=1,"",IF(AND(TrackingWorksheet!$U216&gt;$BE$3,TrackingWorksheet!$V216=Lists!$P$6),1, 0)*D211)</f>
        <v/>
      </c>
      <c r="AQ211" s="19" t="str">
        <f>IF($B211=1,"",IF(AND(TrackingWorksheet!$W216&gt;$BE$3,TrackingWorksheet!$X216=Lists!$P$6),1, 0)*D211)</f>
        <v/>
      </c>
      <c r="AR211" s="19" t="str">
        <f>IF($B211=1,"",IF(AND(TrackingWorksheet!$Y216&gt;$BE$3,TrackingWorksheet!$Z216=Lists!$P$6),1, 0)*D211)</f>
        <v/>
      </c>
      <c r="AS211" s="19" t="str">
        <f>IF($B211=1,"",IF(AND(TrackingWorksheet!$AA216&gt;$BE$3,TrackingWorksheet!$AB216=Lists!$P$6),1, 0)*D211)</f>
        <v/>
      </c>
      <c r="AT211" s="19">
        <f t="shared" si="55"/>
        <v>0</v>
      </c>
      <c r="AU211" s="19" t="str">
        <f>IF(B211=1,"",IF(AND(TrackingWorksheet!K216="",TrackingWorksheet!M216="", TrackingWorksheet!N216="", TrackingWorksheet!S216="", TrackingWorksheet!V216="", TrackingWorksheet!W216="", TrackingWorksheet!Y216="", TrackingWorksheet!AA216="", V211=1),1,0)*D211)</f>
        <v/>
      </c>
      <c r="AV211" s="19" t="str">
        <f>IF(B211=1,"",IF(D211*AND(TrackingWorksheet!U216&gt;Calculations!$BE$3,TrackingWorksheet!K216="YES"),1,0))</f>
        <v/>
      </c>
      <c r="AW211" s="19" t="str">
        <f>IF(B211=1,"",IF(D211*AND(TrackingWorksheet!W216&gt;Calculations!$BE$3,TrackingWorksheet!K216="YES"),1,0))</f>
        <v/>
      </c>
      <c r="AX211" s="19">
        <f t="shared" si="56"/>
        <v>0</v>
      </c>
      <c r="AY211" s="19">
        <f t="shared" si="52"/>
        <v>0</v>
      </c>
      <c r="AZ211" s="27" t="str">
        <f>IF(B211=1,"",IF(TrackingWorksheet!Q216="","",TrackingWorksheet!Q216))</f>
        <v/>
      </c>
      <c r="BB211" s="4"/>
      <c r="BC211" s="4"/>
      <c r="BD211" s="4"/>
      <c r="BE211" s="4"/>
      <c r="BF211" s="4"/>
      <c r="BG211" s="4" t="str">
        <f>IF(B211=1,"",IF(AND(N211=1,TrackingWorksheet!$I216+14&lt;=WeeklySummary!$C$7),1,0))</f>
        <v/>
      </c>
      <c r="BH211" s="4" t="str">
        <f>IF(B211=1,"",IF(AND(R211=1,TrackingWorksheet!$I216+14&lt;=WeeklySummary!$C$7),1,0))</f>
        <v/>
      </c>
      <c r="BI211" s="4" t="str">
        <f>IF(B211=1,"",IF(AND(J211=1,TrackingWorksheet!$G216+14&lt;=WeeklySummary!$C$7),1,0))</f>
        <v/>
      </c>
      <c r="BJ211" s="4" t="str">
        <f>IF(B211=1,"",IF(AND(T211=1,TrackingWorksheet!$I216+14&lt;=WeeklySummary!$C$7),1,0))</f>
        <v/>
      </c>
      <c r="BK211" s="4" t="str">
        <f>IF(B211=1,"",IF(AND(T211=1,TrackingWorksheet!$G216+14&lt;=WeeklySummary!$C$7),1,0))</f>
        <v/>
      </c>
      <c r="BL211" s="4">
        <f t="shared" si="65"/>
        <v>0</v>
      </c>
    </row>
    <row r="212" spans="2:64" x14ac:dyDescent="0.25">
      <c r="B212" s="27">
        <f>IF(AND(ISBLANK(TrackingWorksheet!B217),ISBLANK(TrackingWorksheet!C217),ISBLANK(TrackingWorksheet!G217),ISBLANK(TrackingWorksheet!H217),
ISBLANK(TrackingWorksheet!I217),ISBLANK(TrackingWorksheet!J217),ISBLANK(TrackingWorksheet!M217),
ISBLANK(TrackingWorksheet!N219)),1,0)</f>
        <v>1</v>
      </c>
      <c r="C212" s="12" t="str">
        <f>IF(B212=1,"",TrackingWorksheet!F217)</f>
        <v/>
      </c>
      <c r="D212" s="20" t="str">
        <f>IF(B212=1,"",IF(AND(TrackingWorksheet!B217&lt;&gt;"",TrackingWorksheet!B217&lt;=WeeklySummary!$C$7,OR(TrackingWorksheet!C217="",TrackingWorksheet!C217&gt;=WeeklySummary!$C$6)),1,0))</f>
        <v/>
      </c>
      <c r="E212" s="10" t="str">
        <f>IF(B212=1,"",IF(AND(TrackingWorksheet!G217 &lt;&gt;"",TrackingWorksheet!G217&lt;=WeeklySummary!$C$7, TrackingWorksheet!H217=Lists!$D$4), "Y", "N"))</f>
        <v/>
      </c>
      <c r="F212" s="10" t="str">
        <f>IF(B212=1,"",IF(AND(TrackingWorksheet!I217 &lt;&gt;"", TrackingWorksheet!I217&lt;=WeeklySummary!$C$7, TrackingWorksheet!J217=Lists!$D$4), "Y", "N"))</f>
        <v/>
      </c>
      <c r="G212" s="10" t="str">
        <f>IF(B212=1,"",IF(AND(TrackingWorksheet!G217 &lt;&gt;"",TrackingWorksheet!G217&lt;=WeeklySummary!$C$7, TrackingWorksheet!H217=Lists!$D$5), "Y", "N"))</f>
        <v/>
      </c>
      <c r="H212" s="10" t="str">
        <f>IF(B212=1,"",IF(AND(TrackingWorksheet!I217 &lt;&gt;"", TrackingWorksheet!I217&lt;=WeeklySummary!$C$7, TrackingWorksheet!J217=Lists!$D$5), "Y", "N"))</f>
        <v/>
      </c>
      <c r="I212" s="20" t="str">
        <f>IF(B212=1,"",IF(AND(TrackingWorksheet!G217 &lt;&gt;"", TrackingWorksheet!G217&lt;=WeeklySummary!$C$7, TrackingWorksheet!H217=Lists!$D$6), 1, 0))</f>
        <v/>
      </c>
      <c r="J212" s="20" t="str">
        <f t="shared" si="57"/>
        <v/>
      </c>
      <c r="K212" s="10" t="str">
        <f>IF(B212=1,"",IF(AND(TrackingWorksheet!I217&lt;=WeeklySummary!$C$7,TrackingWorksheet!K217="YES"),0,IF(AND(AND(OR(E212="Y",F212="Y"),E212&lt;&gt;F212),G212&lt;&gt;"Y", H212&lt;&gt;"Y"), 1, 0)))</f>
        <v/>
      </c>
      <c r="L212" s="20" t="str">
        <f t="shared" si="58"/>
        <v/>
      </c>
      <c r="M212" s="10" t="str">
        <f t="shared" si="59"/>
        <v/>
      </c>
      <c r="N212" s="20" t="str">
        <f t="shared" si="60"/>
        <v/>
      </c>
      <c r="O212" s="10" t="str">
        <f>IF(B212=1,"",IF(AND(TrackingWorksheet!I217&lt;=WeeklySummary!$C$7,TrackingWorksheet!K217="YES"),0,IF(AND(AND(OR(G212="Y",H212="Y"),G212&lt;&gt;H212),E212&lt;&gt;"Y", F212&lt;&gt;"Y"), 1, 0)))</f>
        <v/>
      </c>
      <c r="P212" s="20" t="str">
        <f t="shared" si="61"/>
        <v/>
      </c>
      <c r="Q212" s="10" t="str">
        <f t="shared" si="62"/>
        <v/>
      </c>
      <c r="R212" s="10" t="str">
        <f t="shared" si="63"/>
        <v/>
      </c>
      <c r="S212" s="10" t="str">
        <f>IF(B212=1,"",IF(AND(OR(AND(TrackingWorksheet!H217=Lists!$D$7,TrackingWorksheet!H217=TrackingWorksheet!J217),TrackingWorksheet!H217&lt;&gt;TrackingWorksheet!J217),TrackingWorksheet!K217="YES",TrackingWorksheet!H217&lt;&gt;Lists!$D$6,TrackingWorksheet!G217&lt;=WeeklySummary!$C$7,TrackingWorksheet!I217&lt;=WeeklySummary!$C$7),1,0))</f>
        <v/>
      </c>
      <c r="T212" s="10" t="str">
        <f t="shared" si="64"/>
        <v/>
      </c>
      <c r="U212" s="10" t="str">
        <f>IF($B212=1,"",IF(TrackingWorksheet!$K217="YES",1, 0)*D212)</f>
        <v/>
      </c>
      <c r="V212" s="20">
        <f t="shared" si="53"/>
        <v>0</v>
      </c>
      <c r="W212" s="20">
        <f t="shared" si="54"/>
        <v>0</v>
      </c>
      <c r="X212" s="10" t="str">
        <f>IF($B212=1,"",IF(AND(TrackingWorksheet!$L217&lt;&gt;"", TrackingWorksheet!$L217&gt;=WeeklySummary!$C$6,TrackingWorksheet!$L217&lt;=WeeklySummary!$C$7,OR(TrackingWorksheet!$H217=Lists!$D$4,TrackingWorksheet!$J217=Lists!$D$4)), 1, 0))</f>
        <v/>
      </c>
      <c r="Y212" s="10" t="str">
        <f>IF($B212=1,"",IF(AND(TrackingWorksheet!$L217&lt;&gt;"", TrackingWorksheet!$L217&gt;=WeeklySummary!$C$6,TrackingWorksheet!$L217&lt;=WeeklySummary!$C$7,OR(TrackingWorksheet!$H217=Lists!$D$5,TrackingWorksheet!$J217=Lists!$D$5)), 1, 0))</f>
        <v/>
      </c>
      <c r="Z212" s="10" t="str">
        <f>IF($B212=1,"",IF(AND(TrackingWorksheet!$L217&lt;&gt;"", TrackingWorksheet!$L217&gt;=WeeklySummary!$C$6,TrackingWorksheet!$L217&lt;=WeeklySummary!$C$7,OR(TrackingWorksheet!$H217=Lists!$D$6,TrackingWorksheet!$J217=Lists!$D$6)), 1, 0))</f>
        <v/>
      </c>
      <c r="AA212" s="19" t="str">
        <f>IF(B212=1,"",IF(AND(TrackingWorksheet!M217&lt;&gt;"",TrackingWorksheet!M217&lt;=WeeklySummary!$C$7),1,0)*D212)</f>
        <v/>
      </c>
      <c r="AB212" s="19" t="str">
        <f>IF(B212=1,"",IF(AND(TrackingWorksheet!N217&lt;&gt;"",TrackingWorksheet!N217&lt;=WeeklySummary!$C$7),1,0)*D212)</f>
        <v/>
      </c>
      <c r="AC212" s="19" t="str">
        <f>IF(B212=1,"",TrackingWorksheet!T217)</f>
        <v/>
      </c>
      <c r="AD212" s="19" t="str">
        <f>IF(B212=1,"",IF(D212*AND(TrackingWorksheet!S217&gt;=Calculations!$BD$3,TrackingWorksheet!U217="",TrackingWorksheet!K217="YES"),1,0))</f>
        <v/>
      </c>
      <c r="AE212" s="19" t="str">
        <f>IF($B212=1,"",IF(AND(TrackingWorksheet!$S217&gt;$BE$3,TrackingWorksheet!$T217=Lists!$P$4),1, 0)*D212)</f>
        <v/>
      </c>
      <c r="AF212" s="19" t="str">
        <f>IF($B212=1,"",IF(AND(TrackingWorksheet!$U217&gt;$BE$3,TrackingWorksheet!$V217=Lists!$P$4),1, 0)*D212)</f>
        <v/>
      </c>
      <c r="AG212" s="19" t="str">
        <f>IF($B212=1,"",IF(AND(TrackingWorksheet!$W217&gt;$BE$3,TrackingWorksheet!$X217=Lists!$P$4),1, 0)*D212)</f>
        <v/>
      </c>
      <c r="AH212" s="19" t="str">
        <f>IF($B212=1,"",IF(AND(TrackingWorksheet!$Y217&gt;$BE$3,TrackingWorksheet!$Z217=Lists!$P$4),1, 0)*D212)</f>
        <v/>
      </c>
      <c r="AI212" s="19" t="str">
        <f>IF($B212=1,"",IF(AND(TrackingWorksheet!$AA217&gt;$BE$3,TrackingWorksheet!$AB217=Lists!$P$4),1, 0)*D212)</f>
        <v/>
      </c>
      <c r="AJ212" s="19" t="str">
        <f>IF($B212=1,"",IF(AND(TrackingWorksheet!$S217&gt;$BE$3,TrackingWorksheet!$T217=Lists!$P$5),1, 0)*D212)</f>
        <v/>
      </c>
      <c r="AK212" s="19" t="str">
        <f>IF($B212=1,"",IF(AND(TrackingWorksheet!$U217&gt;$BE$3,TrackingWorksheet!$V217=Lists!$P$5),1, 0)*D212)</f>
        <v/>
      </c>
      <c r="AL212" s="19" t="str">
        <f>IF($B212=1,"",IF(AND(TrackingWorksheet!$W217&gt;$BE$3,TrackingWorksheet!$X217=Lists!$P$5),1, 0)*D212)</f>
        <v/>
      </c>
      <c r="AM212" s="19" t="str">
        <f>IF($B212=1,"",IF(AND(TrackingWorksheet!$Y217&gt;$BE$3,TrackingWorksheet!$Z217=Lists!$P$5),1, 0)*D212)</f>
        <v/>
      </c>
      <c r="AN212" s="19" t="str">
        <f>IF($B212=1,"",IF(AND(TrackingWorksheet!$AA217&gt;$BE$3,TrackingWorksheet!$AB217=Lists!$P$5),1, 0)*D212)</f>
        <v/>
      </c>
      <c r="AO212" s="19" t="str">
        <f>IF($B212=1,"",IF(AND(TrackingWorksheet!$S217&gt;$BE$3,TrackingWorksheet!$T217=Lists!$P$6),1, 0)*D212)</f>
        <v/>
      </c>
      <c r="AP212" s="19" t="str">
        <f>IF($B212=1,"",IF(AND(TrackingWorksheet!$U217&gt;$BE$3,TrackingWorksheet!$V217=Lists!$P$6),1, 0)*D212)</f>
        <v/>
      </c>
      <c r="AQ212" s="19" t="str">
        <f>IF($B212=1,"",IF(AND(TrackingWorksheet!$W217&gt;$BE$3,TrackingWorksheet!$X217=Lists!$P$6),1, 0)*D212)</f>
        <v/>
      </c>
      <c r="AR212" s="19" t="str">
        <f>IF($B212=1,"",IF(AND(TrackingWorksheet!$Y217&gt;$BE$3,TrackingWorksheet!$Z217=Lists!$P$6),1, 0)*D212)</f>
        <v/>
      </c>
      <c r="AS212" s="19" t="str">
        <f>IF($B212=1,"",IF(AND(TrackingWorksheet!$AA217&gt;$BE$3,TrackingWorksheet!$AB217=Lists!$P$6),1, 0)*D212)</f>
        <v/>
      </c>
      <c r="AT212" s="19">
        <f t="shared" si="55"/>
        <v>0</v>
      </c>
      <c r="AU212" s="19" t="str">
        <f>IF(B212=1,"",IF(AND(TrackingWorksheet!K217="",TrackingWorksheet!M217="", TrackingWorksheet!N217="", TrackingWorksheet!S217="", TrackingWorksheet!V217="", TrackingWorksheet!W217="", TrackingWorksheet!Y217="", TrackingWorksheet!AA217="", V212=1),1,0)*D212)</f>
        <v/>
      </c>
      <c r="AV212" s="19" t="str">
        <f>IF(B212=1,"",IF(D212*AND(TrackingWorksheet!U217&gt;Calculations!$BE$3,TrackingWorksheet!K217="YES"),1,0))</f>
        <v/>
      </c>
      <c r="AW212" s="19" t="str">
        <f>IF(B212=1,"",IF(D212*AND(TrackingWorksheet!W217&gt;Calculations!$BE$3,TrackingWorksheet!K217="YES"),1,0))</f>
        <v/>
      </c>
      <c r="AX212" s="19">
        <f t="shared" si="56"/>
        <v>0</v>
      </c>
      <c r="AY212" s="19">
        <f t="shared" si="52"/>
        <v>0</v>
      </c>
      <c r="AZ212" s="27" t="str">
        <f>IF(B212=1,"",IF(TrackingWorksheet!Q217="","",TrackingWorksheet!Q217))</f>
        <v/>
      </c>
      <c r="BB212" s="4"/>
      <c r="BC212" s="4"/>
      <c r="BD212" s="4"/>
      <c r="BE212" s="4"/>
      <c r="BF212" s="4"/>
      <c r="BG212" s="4" t="str">
        <f>IF(B212=1,"",IF(AND(N212=1,TrackingWorksheet!$I217+14&lt;=WeeklySummary!$C$7),1,0))</f>
        <v/>
      </c>
      <c r="BH212" s="4" t="str">
        <f>IF(B212=1,"",IF(AND(R212=1,TrackingWorksheet!$I217+14&lt;=WeeklySummary!$C$7),1,0))</f>
        <v/>
      </c>
      <c r="BI212" s="4" t="str">
        <f>IF(B212=1,"",IF(AND(J212=1,TrackingWorksheet!$G217+14&lt;=WeeklySummary!$C$7),1,0))</f>
        <v/>
      </c>
      <c r="BJ212" s="4" t="str">
        <f>IF(B212=1,"",IF(AND(T212=1,TrackingWorksheet!$I217+14&lt;=WeeklySummary!$C$7),1,0))</f>
        <v/>
      </c>
      <c r="BK212" s="4" t="str">
        <f>IF(B212=1,"",IF(AND(T212=1,TrackingWorksheet!$G217+14&lt;=WeeklySummary!$C$7),1,0))</f>
        <v/>
      </c>
      <c r="BL212" s="4">
        <f t="shared" si="65"/>
        <v>0</v>
      </c>
    </row>
    <row r="213" spans="2:64" x14ac:dyDescent="0.25">
      <c r="B213" s="27">
        <f>IF(AND(ISBLANK(TrackingWorksheet!B218),ISBLANK(TrackingWorksheet!C218),ISBLANK(TrackingWorksheet!G218),ISBLANK(TrackingWorksheet!H218),
ISBLANK(TrackingWorksheet!I218),ISBLANK(TrackingWorksheet!J218),ISBLANK(TrackingWorksheet!M218),
ISBLANK(TrackingWorksheet!N220)),1,0)</f>
        <v>1</v>
      </c>
      <c r="C213" s="12" t="str">
        <f>IF(B213=1,"",TrackingWorksheet!F218)</f>
        <v/>
      </c>
      <c r="D213" s="20" t="str">
        <f>IF(B213=1,"",IF(AND(TrackingWorksheet!B218&lt;&gt;"",TrackingWorksheet!B218&lt;=WeeklySummary!$C$7,OR(TrackingWorksheet!C218="",TrackingWorksheet!C218&gt;=WeeklySummary!$C$6)),1,0))</f>
        <v/>
      </c>
      <c r="E213" s="10" t="str">
        <f>IF(B213=1,"",IF(AND(TrackingWorksheet!G218 &lt;&gt;"",TrackingWorksheet!G218&lt;=WeeklySummary!$C$7, TrackingWorksheet!H218=Lists!$D$4), "Y", "N"))</f>
        <v/>
      </c>
      <c r="F213" s="10" t="str">
        <f>IF(B213=1,"",IF(AND(TrackingWorksheet!I218 &lt;&gt;"", TrackingWorksheet!I218&lt;=WeeklySummary!$C$7, TrackingWorksheet!J218=Lists!$D$4), "Y", "N"))</f>
        <v/>
      </c>
      <c r="G213" s="10" t="str">
        <f>IF(B213=1,"",IF(AND(TrackingWorksheet!G218 &lt;&gt;"",TrackingWorksheet!G218&lt;=WeeklySummary!$C$7, TrackingWorksheet!H218=Lists!$D$5), "Y", "N"))</f>
        <v/>
      </c>
      <c r="H213" s="10" t="str">
        <f>IF(B213=1,"",IF(AND(TrackingWorksheet!I218 &lt;&gt;"", TrackingWorksheet!I218&lt;=WeeklySummary!$C$7, TrackingWorksheet!J218=Lists!$D$5), "Y", "N"))</f>
        <v/>
      </c>
      <c r="I213" s="20" t="str">
        <f>IF(B213=1,"",IF(AND(TrackingWorksheet!G218 &lt;&gt;"", TrackingWorksheet!G218&lt;=WeeklySummary!$C$7, TrackingWorksheet!H218=Lists!$D$6), 1, 0))</f>
        <v/>
      </c>
      <c r="J213" s="20" t="str">
        <f t="shared" si="57"/>
        <v/>
      </c>
      <c r="K213" s="10" t="str">
        <f>IF(B213=1,"",IF(AND(TrackingWorksheet!I218&lt;=WeeklySummary!$C$7,TrackingWorksheet!K218="YES"),0,IF(AND(AND(OR(E213="Y",F213="Y"),E213&lt;&gt;F213),G213&lt;&gt;"Y", H213&lt;&gt;"Y"), 1, 0)))</f>
        <v/>
      </c>
      <c r="L213" s="20" t="str">
        <f t="shared" si="58"/>
        <v/>
      </c>
      <c r="M213" s="10" t="str">
        <f t="shared" si="59"/>
        <v/>
      </c>
      <c r="N213" s="20" t="str">
        <f t="shared" si="60"/>
        <v/>
      </c>
      <c r="O213" s="10" t="str">
        <f>IF(B213=1,"",IF(AND(TrackingWorksheet!I218&lt;=WeeklySummary!$C$7,TrackingWorksheet!K218="YES"),0,IF(AND(AND(OR(G213="Y",H213="Y"),G213&lt;&gt;H213),E213&lt;&gt;"Y", F213&lt;&gt;"Y"), 1, 0)))</f>
        <v/>
      </c>
      <c r="P213" s="20" t="str">
        <f t="shared" si="61"/>
        <v/>
      </c>
      <c r="Q213" s="10" t="str">
        <f t="shared" si="62"/>
        <v/>
      </c>
      <c r="R213" s="10" t="str">
        <f t="shared" si="63"/>
        <v/>
      </c>
      <c r="S213" s="10" t="str">
        <f>IF(B213=1,"",IF(AND(OR(AND(TrackingWorksheet!H218=Lists!$D$7,TrackingWorksheet!H218=TrackingWorksheet!J218),TrackingWorksheet!H218&lt;&gt;TrackingWorksheet!J218),TrackingWorksheet!K218="YES",TrackingWorksheet!H218&lt;&gt;Lists!$D$6,TrackingWorksheet!G218&lt;=WeeklySummary!$C$7,TrackingWorksheet!I218&lt;=WeeklySummary!$C$7),1,0))</f>
        <v/>
      </c>
      <c r="T213" s="10" t="str">
        <f t="shared" si="64"/>
        <v/>
      </c>
      <c r="U213" s="10" t="str">
        <f>IF($B213=1,"",IF(TrackingWorksheet!$K218="YES",1, 0)*D213)</f>
        <v/>
      </c>
      <c r="V213" s="20">
        <f t="shared" si="53"/>
        <v>0</v>
      </c>
      <c r="W213" s="20">
        <f t="shared" si="54"/>
        <v>0</v>
      </c>
      <c r="X213" s="10" t="str">
        <f>IF($B213=1,"",IF(AND(TrackingWorksheet!$L218&lt;&gt;"", TrackingWorksheet!$L218&gt;=WeeklySummary!$C$6,TrackingWorksheet!$L218&lt;=WeeklySummary!$C$7,OR(TrackingWorksheet!$H218=Lists!$D$4,TrackingWorksheet!$J218=Lists!$D$4)), 1, 0))</f>
        <v/>
      </c>
      <c r="Y213" s="10" t="str">
        <f>IF($B213=1,"",IF(AND(TrackingWorksheet!$L218&lt;&gt;"", TrackingWorksheet!$L218&gt;=WeeklySummary!$C$6,TrackingWorksheet!$L218&lt;=WeeklySummary!$C$7,OR(TrackingWorksheet!$H218=Lists!$D$5,TrackingWorksheet!$J218=Lists!$D$5)), 1, 0))</f>
        <v/>
      </c>
      <c r="Z213" s="10" t="str">
        <f>IF($B213=1,"",IF(AND(TrackingWorksheet!$L218&lt;&gt;"", TrackingWorksheet!$L218&gt;=WeeklySummary!$C$6,TrackingWorksheet!$L218&lt;=WeeklySummary!$C$7,OR(TrackingWorksheet!$H218=Lists!$D$6,TrackingWorksheet!$J218=Lists!$D$6)), 1, 0))</f>
        <v/>
      </c>
      <c r="AA213" s="19" t="str">
        <f>IF(B213=1,"",IF(AND(TrackingWorksheet!M218&lt;&gt;"",TrackingWorksheet!M218&lt;=WeeklySummary!$C$7),1,0)*D213)</f>
        <v/>
      </c>
      <c r="AB213" s="19" t="str">
        <f>IF(B213=1,"",IF(AND(TrackingWorksheet!N218&lt;&gt;"",TrackingWorksheet!N218&lt;=WeeklySummary!$C$7),1,0)*D213)</f>
        <v/>
      </c>
      <c r="AC213" s="19" t="str">
        <f>IF(B213=1,"",TrackingWorksheet!T218)</f>
        <v/>
      </c>
      <c r="AD213" s="19" t="str">
        <f>IF(B213=1,"",IF(D213*AND(TrackingWorksheet!S218&gt;=Calculations!$BD$3,TrackingWorksheet!U218="",TrackingWorksheet!K218="YES"),1,0))</f>
        <v/>
      </c>
      <c r="AE213" s="19" t="str">
        <f>IF($B213=1,"",IF(AND(TrackingWorksheet!$S218&gt;$BE$3,TrackingWorksheet!$T218=Lists!$P$4),1, 0)*D213)</f>
        <v/>
      </c>
      <c r="AF213" s="19" t="str">
        <f>IF($B213=1,"",IF(AND(TrackingWorksheet!$U218&gt;$BE$3,TrackingWorksheet!$V218=Lists!$P$4),1, 0)*D213)</f>
        <v/>
      </c>
      <c r="AG213" s="19" t="str">
        <f>IF($B213=1,"",IF(AND(TrackingWorksheet!$W218&gt;$BE$3,TrackingWorksheet!$X218=Lists!$P$4),1, 0)*D213)</f>
        <v/>
      </c>
      <c r="AH213" s="19" t="str">
        <f>IF($B213=1,"",IF(AND(TrackingWorksheet!$Y218&gt;$BE$3,TrackingWorksheet!$Z218=Lists!$P$4),1, 0)*D213)</f>
        <v/>
      </c>
      <c r="AI213" s="19" t="str">
        <f>IF($B213=1,"",IF(AND(TrackingWorksheet!$AA218&gt;$BE$3,TrackingWorksheet!$AB218=Lists!$P$4),1, 0)*D213)</f>
        <v/>
      </c>
      <c r="AJ213" s="19" t="str">
        <f>IF($B213=1,"",IF(AND(TrackingWorksheet!$S218&gt;$BE$3,TrackingWorksheet!$T218=Lists!$P$5),1, 0)*D213)</f>
        <v/>
      </c>
      <c r="AK213" s="19" t="str">
        <f>IF($B213=1,"",IF(AND(TrackingWorksheet!$U218&gt;$BE$3,TrackingWorksheet!$V218=Lists!$P$5),1, 0)*D213)</f>
        <v/>
      </c>
      <c r="AL213" s="19" t="str">
        <f>IF($B213=1,"",IF(AND(TrackingWorksheet!$W218&gt;$BE$3,TrackingWorksheet!$X218=Lists!$P$5),1, 0)*D213)</f>
        <v/>
      </c>
      <c r="AM213" s="19" t="str">
        <f>IF($B213=1,"",IF(AND(TrackingWorksheet!$Y218&gt;$BE$3,TrackingWorksheet!$Z218=Lists!$P$5),1, 0)*D213)</f>
        <v/>
      </c>
      <c r="AN213" s="19" t="str">
        <f>IF($B213=1,"",IF(AND(TrackingWorksheet!$AA218&gt;$BE$3,TrackingWorksheet!$AB218=Lists!$P$5),1, 0)*D213)</f>
        <v/>
      </c>
      <c r="AO213" s="19" t="str">
        <f>IF($B213=1,"",IF(AND(TrackingWorksheet!$S218&gt;$BE$3,TrackingWorksheet!$T218=Lists!$P$6),1, 0)*D213)</f>
        <v/>
      </c>
      <c r="AP213" s="19" t="str">
        <f>IF($B213=1,"",IF(AND(TrackingWorksheet!$U218&gt;$BE$3,TrackingWorksheet!$V218=Lists!$P$6),1, 0)*D213)</f>
        <v/>
      </c>
      <c r="AQ213" s="19" t="str">
        <f>IF($B213=1,"",IF(AND(TrackingWorksheet!$W218&gt;$BE$3,TrackingWorksheet!$X218=Lists!$P$6),1, 0)*D213)</f>
        <v/>
      </c>
      <c r="AR213" s="19" t="str">
        <f>IF($B213=1,"",IF(AND(TrackingWorksheet!$Y218&gt;$BE$3,TrackingWorksheet!$Z218=Lists!$P$6),1, 0)*D213)</f>
        <v/>
      </c>
      <c r="AS213" s="19" t="str">
        <f>IF($B213=1,"",IF(AND(TrackingWorksheet!$AA218&gt;$BE$3,TrackingWorksheet!$AB218=Lists!$P$6),1, 0)*D213)</f>
        <v/>
      </c>
      <c r="AT213" s="19">
        <f t="shared" si="55"/>
        <v>0</v>
      </c>
      <c r="AU213" s="19" t="str">
        <f>IF(B213=1,"",IF(AND(TrackingWorksheet!K218="",TrackingWorksheet!M218="", TrackingWorksheet!N218="", TrackingWorksheet!S218="", TrackingWorksheet!V218="", TrackingWorksheet!W218="", TrackingWorksheet!Y218="", TrackingWorksheet!AA218="", V213=1),1,0)*D213)</f>
        <v/>
      </c>
      <c r="AV213" s="19" t="str">
        <f>IF(B213=1,"",IF(D213*AND(TrackingWorksheet!U218&gt;Calculations!$BE$3,TrackingWorksheet!K218="YES"),1,0))</f>
        <v/>
      </c>
      <c r="AW213" s="19" t="str">
        <f>IF(B213=1,"",IF(D213*AND(TrackingWorksheet!W218&gt;Calculations!$BE$3,TrackingWorksheet!K218="YES"),1,0))</f>
        <v/>
      </c>
      <c r="AX213" s="19">
        <f t="shared" si="56"/>
        <v>0</v>
      </c>
      <c r="AY213" s="19">
        <f t="shared" si="52"/>
        <v>0</v>
      </c>
      <c r="AZ213" s="27" t="str">
        <f>IF(B213=1,"",IF(TrackingWorksheet!Q218="","",TrackingWorksheet!Q218))</f>
        <v/>
      </c>
      <c r="BB213" s="4"/>
      <c r="BC213" s="4"/>
      <c r="BD213" s="4"/>
      <c r="BE213" s="4"/>
      <c r="BF213" s="4"/>
      <c r="BG213" s="4" t="str">
        <f>IF(B213=1,"",IF(AND(N213=1,TrackingWorksheet!$I218+14&lt;=WeeklySummary!$C$7),1,0))</f>
        <v/>
      </c>
      <c r="BH213" s="4" t="str">
        <f>IF(B213=1,"",IF(AND(R213=1,TrackingWorksheet!$I218+14&lt;=WeeklySummary!$C$7),1,0))</f>
        <v/>
      </c>
      <c r="BI213" s="4" t="str">
        <f>IF(B213=1,"",IF(AND(J213=1,TrackingWorksheet!$G218+14&lt;=WeeklySummary!$C$7),1,0))</f>
        <v/>
      </c>
      <c r="BJ213" s="4" t="str">
        <f>IF(B213=1,"",IF(AND(T213=1,TrackingWorksheet!$I218+14&lt;=WeeklySummary!$C$7),1,0))</f>
        <v/>
      </c>
      <c r="BK213" s="4" t="str">
        <f>IF(B213=1,"",IF(AND(T213=1,TrackingWorksheet!$G218+14&lt;=WeeklySummary!$C$7),1,0))</f>
        <v/>
      </c>
      <c r="BL213" s="4">
        <f t="shared" si="65"/>
        <v>0</v>
      </c>
    </row>
    <row r="214" spans="2:64" x14ac:dyDescent="0.25">
      <c r="B214" s="27">
        <f>IF(AND(ISBLANK(TrackingWorksheet!B219),ISBLANK(TrackingWorksheet!C219),ISBLANK(TrackingWorksheet!G219),ISBLANK(TrackingWorksheet!H219),
ISBLANK(TrackingWorksheet!I219),ISBLANK(TrackingWorksheet!J219),ISBLANK(TrackingWorksheet!M219),
ISBLANK(TrackingWorksheet!N221)),1,0)</f>
        <v>1</v>
      </c>
      <c r="C214" s="12" t="str">
        <f>IF(B214=1,"",TrackingWorksheet!F219)</f>
        <v/>
      </c>
      <c r="D214" s="20" t="str">
        <f>IF(B214=1,"",IF(AND(TrackingWorksheet!B219&lt;&gt;"",TrackingWorksheet!B219&lt;=WeeklySummary!$C$7,OR(TrackingWorksheet!C219="",TrackingWorksheet!C219&gt;=WeeklySummary!$C$6)),1,0))</f>
        <v/>
      </c>
      <c r="E214" s="10" t="str">
        <f>IF(B214=1,"",IF(AND(TrackingWorksheet!G219 &lt;&gt;"",TrackingWorksheet!G219&lt;=WeeklySummary!$C$7, TrackingWorksheet!H219=Lists!$D$4), "Y", "N"))</f>
        <v/>
      </c>
      <c r="F214" s="10" t="str">
        <f>IF(B214=1,"",IF(AND(TrackingWorksheet!I219 &lt;&gt;"", TrackingWorksheet!I219&lt;=WeeklySummary!$C$7, TrackingWorksheet!J219=Lists!$D$4), "Y", "N"))</f>
        <v/>
      </c>
      <c r="G214" s="10" t="str">
        <f>IF(B214=1,"",IF(AND(TrackingWorksheet!G219 &lt;&gt;"",TrackingWorksheet!G219&lt;=WeeklySummary!$C$7, TrackingWorksheet!H219=Lists!$D$5), "Y", "N"))</f>
        <v/>
      </c>
      <c r="H214" s="10" t="str">
        <f>IF(B214=1,"",IF(AND(TrackingWorksheet!I219 &lt;&gt;"", TrackingWorksheet!I219&lt;=WeeklySummary!$C$7, TrackingWorksheet!J219=Lists!$D$5), "Y", "N"))</f>
        <v/>
      </c>
      <c r="I214" s="20" t="str">
        <f>IF(B214=1,"",IF(AND(TrackingWorksheet!G219 &lt;&gt;"", TrackingWorksheet!G219&lt;=WeeklySummary!$C$7, TrackingWorksheet!H219=Lists!$D$6), 1, 0))</f>
        <v/>
      </c>
      <c r="J214" s="20" t="str">
        <f t="shared" si="57"/>
        <v/>
      </c>
      <c r="K214" s="10" t="str">
        <f>IF(B214=1,"",IF(AND(TrackingWorksheet!I219&lt;=WeeklySummary!$C$7,TrackingWorksheet!K219="YES"),0,IF(AND(AND(OR(E214="Y",F214="Y"),E214&lt;&gt;F214),G214&lt;&gt;"Y", H214&lt;&gt;"Y"), 1, 0)))</f>
        <v/>
      </c>
      <c r="L214" s="20" t="str">
        <f t="shared" si="58"/>
        <v/>
      </c>
      <c r="M214" s="10" t="str">
        <f t="shared" si="59"/>
        <v/>
      </c>
      <c r="N214" s="20" t="str">
        <f t="shared" si="60"/>
        <v/>
      </c>
      <c r="O214" s="10" t="str">
        <f>IF(B214=1,"",IF(AND(TrackingWorksheet!I219&lt;=WeeklySummary!$C$7,TrackingWorksheet!K219="YES"),0,IF(AND(AND(OR(G214="Y",H214="Y"),G214&lt;&gt;H214),E214&lt;&gt;"Y", F214&lt;&gt;"Y"), 1, 0)))</f>
        <v/>
      </c>
      <c r="P214" s="20" t="str">
        <f t="shared" si="61"/>
        <v/>
      </c>
      <c r="Q214" s="10" t="str">
        <f t="shared" si="62"/>
        <v/>
      </c>
      <c r="R214" s="10" t="str">
        <f t="shared" si="63"/>
        <v/>
      </c>
      <c r="S214" s="10" t="str">
        <f>IF(B214=1,"",IF(AND(OR(AND(TrackingWorksheet!H219=Lists!$D$7,TrackingWorksheet!H219=TrackingWorksheet!J219),TrackingWorksheet!H219&lt;&gt;TrackingWorksheet!J219),TrackingWorksheet!K219="YES",TrackingWorksheet!H219&lt;&gt;Lists!$D$6,TrackingWorksheet!G219&lt;=WeeklySummary!$C$7,TrackingWorksheet!I219&lt;=WeeklySummary!$C$7),1,0))</f>
        <v/>
      </c>
      <c r="T214" s="10" t="str">
        <f t="shared" si="64"/>
        <v/>
      </c>
      <c r="U214" s="10" t="str">
        <f>IF($B214=1,"",IF(TrackingWorksheet!$K219="YES",1, 0)*D214)</f>
        <v/>
      </c>
      <c r="V214" s="20">
        <f t="shared" si="53"/>
        <v>0</v>
      </c>
      <c r="W214" s="20">
        <f t="shared" si="54"/>
        <v>0</v>
      </c>
      <c r="X214" s="10" t="str">
        <f>IF($B214=1,"",IF(AND(TrackingWorksheet!$L219&lt;&gt;"", TrackingWorksheet!$L219&gt;=WeeklySummary!$C$6,TrackingWorksheet!$L219&lt;=WeeklySummary!$C$7,OR(TrackingWorksheet!$H219=Lists!$D$4,TrackingWorksheet!$J219=Lists!$D$4)), 1, 0))</f>
        <v/>
      </c>
      <c r="Y214" s="10" t="str">
        <f>IF($B214=1,"",IF(AND(TrackingWorksheet!$L219&lt;&gt;"", TrackingWorksheet!$L219&gt;=WeeklySummary!$C$6,TrackingWorksheet!$L219&lt;=WeeklySummary!$C$7,OR(TrackingWorksheet!$H219=Lists!$D$5,TrackingWorksheet!$J219=Lists!$D$5)), 1, 0))</f>
        <v/>
      </c>
      <c r="Z214" s="10" t="str">
        <f>IF($B214=1,"",IF(AND(TrackingWorksheet!$L219&lt;&gt;"", TrackingWorksheet!$L219&gt;=WeeklySummary!$C$6,TrackingWorksheet!$L219&lt;=WeeklySummary!$C$7,OR(TrackingWorksheet!$H219=Lists!$D$6,TrackingWorksheet!$J219=Lists!$D$6)), 1, 0))</f>
        <v/>
      </c>
      <c r="AA214" s="19" t="str">
        <f>IF(B214=1,"",IF(AND(TrackingWorksheet!M219&lt;&gt;"",TrackingWorksheet!M219&lt;=WeeklySummary!$C$7),1,0)*D214)</f>
        <v/>
      </c>
      <c r="AB214" s="19" t="str">
        <f>IF(B214=1,"",IF(AND(TrackingWorksheet!N219&lt;&gt;"",TrackingWorksheet!N219&lt;=WeeklySummary!$C$7),1,0)*D214)</f>
        <v/>
      </c>
      <c r="AC214" s="19" t="str">
        <f>IF(B214=1,"",TrackingWorksheet!T219)</f>
        <v/>
      </c>
      <c r="AD214" s="19" t="str">
        <f>IF(B214=1,"",IF(D214*AND(TrackingWorksheet!S219&gt;=Calculations!$BD$3,TrackingWorksheet!U219="",TrackingWorksheet!K219="YES"),1,0))</f>
        <v/>
      </c>
      <c r="AE214" s="19" t="str">
        <f>IF($B214=1,"",IF(AND(TrackingWorksheet!$S219&gt;$BE$3,TrackingWorksheet!$T219=Lists!$P$4),1, 0)*D214)</f>
        <v/>
      </c>
      <c r="AF214" s="19" t="str">
        <f>IF($B214=1,"",IF(AND(TrackingWorksheet!$U219&gt;$BE$3,TrackingWorksheet!$V219=Lists!$P$4),1, 0)*D214)</f>
        <v/>
      </c>
      <c r="AG214" s="19" t="str">
        <f>IF($B214=1,"",IF(AND(TrackingWorksheet!$W219&gt;$BE$3,TrackingWorksheet!$X219=Lists!$P$4),1, 0)*D214)</f>
        <v/>
      </c>
      <c r="AH214" s="19" t="str">
        <f>IF($B214=1,"",IF(AND(TrackingWorksheet!$Y219&gt;$BE$3,TrackingWorksheet!$Z219=Lists!$P$4),1, 0)*D214)</f>
        <v/>
      </c>
      <c r="AI214" s="19" t="str">
        <f>IF($B214=1,"",IF(AND(TrackingWorksheet!$AA219&gt;$BE$3,TrackingWorksheet!$AB219=Lists!$P$4),1, 0)*D214)</f>
        <v/>
      </c>
      <c r="AJ214" s="19" t="str">
        <f>IF($B214=1,"",IF(AND(TrackingWorksheet!$S219&gt;$BE$3,TrackingWorksheet!$T219=Lists!$P$5),1, 0)*D214)</f>
        <v/>
      </c>
      <c r="AK214" s="19" t="str">
        <f>IF($B214=1,"",IF(AND(TrackingWorksheet!$U219&gt;$BE$3,TrackingWorksheet!$V219=Lists!$P$5),1, 0)*D214)</f>
        <v/>
      </c>
      <c r="AL214" s="19" t="str">
        <f>IF($B214=1,"",IF(AND(TrackingWorksheet!$W219&gt;$BE$3,TrackingWorksheet!$X219=Lists!$P$5),1, 0)*D214)</f>
        <v/>
      </c>
      <c r="AM214" s="19" t="str">
        <f>IF($B214=1,"",IF(AND(TrackingWorksheet!$Y219&gt;$BE$3,TrackingWorksheet!$Z219=Lists!$P$5),1, 0)*D214)</f>
        <v/>
      </c>
      <c r="AN214" s="19" t="str">
        <f>IF($B214=1,"",IF(AND(TrackingWorksheet!$AA219&gt;$BE$3,TrackingWorksheet!$AB219=Lists!$P$5),1, 0)*D214)</f>
        <v/>
      </c>
      <c r="AO214" s="19" t="str">
        <f>IF($B214=1,"",IF(AND(TrackingWorksheet!$S219&gt;$BE$3,TrackingWorksheet!$T219=Lists!$P$6),1, 0)*D214)</f>
        <v/>
      </c>
      <c r="AP214" s="19" t="str">
        <f>IF($B214=1,"",IF(AND(TrackingWorksheet!$U219&gt;$BE$3,TrackingWorksheet!$V219=Lists!$P$6),1, 0)*D214)</f>
        <v/>
      </c>
      <c r="AQ214" s="19" t="str">
        <f>IF($B214=1,"",IF(AND(TrackingWorksheet!$W219&gt;$BE$3,TrackingWorksheet!$X219=Lists!$P$6),1, 0)*D214)</f>
        <v/>
      </c>
      <c r="AR214" s="19" t="str">
        <f>IF($B214=1,"",IF(AND(TrackingWorksheet!$Y219&gt;$BE$3,TrackingWorksheet!$Z219=Lists!$P$6),1, 0)*D214)</f>
        <v/>
      </c>
      <c r="AS214" s="19" t="str">
        <f>IF($B214=1,"",IF(AND(TrackingWorksheet!$AA219&gt;$BE$3,TrackingWorksheet!$AB219=Lists!$P$6),1, 0)*D214)</f>
        <v/>
      </c>
      <c r="AT214" s="19">
        <f t="shared" si="55"/>
        <v>0</v>
      </c>
      <c r="AU214" s="19" t="str">
        <f>IF(B214=1,"",IF(AND(TrackingWorksheet!K219="",TrackingWorksheet!M219="", TrackingWorksheet!N219="", TrackingWorksheet!S219="", TrackingWorksheet!V219="", TrackingWorksheet!W219="", TrackingWorksheet!Y219="", TrackingWorksheet!AA219="", V214=1),1,0)*D214)</f>
        <v/>
      </c>
      <c r="AV214" s="19" t="str">
        <f>IF(B214=1,"",IF(D214*AND(TrackingWorksheet!U219&gt;Calculations!$BE$3,TrackingWorksheet!K219="YES"),1,0))</f>
        <v/>
      </c>
      <c r="AW214" s="19" t="str">
        <f>IF(B214=1,"",IF(D214*AND(TrackingWorksheet!W219&gt;Calculations!$BE$3,TrackingWorksheet!K219="YES"),1,0))</f>
        <v/>
      </c>
      <c r="AX214" s="19">
        <f t="shared" si="56"/>
        <v>0</v>
      </c>
      <c r="AY214" s="19">
        <f t="shared" si="52"/>
        <v>0</v>
      </c>
      <c r="AZ214" s="27" t="str">
        <f>IF(B214=1,"",IF(TrackingWorksheet!Q219="","",TrackingWorksheet!Q219))</f>
        <v/>
      </c>
      <c r="BB214" s="4"/>
      <c r="BC214" s="4"/>
      <c r="BD214" s="4"/>
      <c r="BE214" s="4"/>
      <c r="BF214" s="4"/>
      <c r="BG214" s="4" t="str">
        <f>IF(B214=1,"",IF(AND(N214=1,TrackingWorksheet!$I219+14&lt;=WeeklySummary!$C$7),1,0))</f>
        <v/>
      </c>
      <c r="BH214" s="4" t="str">
        <f>IF(B214=1,"",IF(AND(R214=1,TrackingWorksheet!$I219+14&lt;=WeeklySummary!$C$7),1,0))</f>
        <v/>
      </c>
      <c r="BI214" s="4" t="str">
        <f>IF(B214=1,"",IF(AND(J214=1,TrackingWorksheet!$G219+14&lt;=WeeklySummary!$C$7),1,0))</f>
        <v/>
      </c>
      <c r="BJ214" s="4" t="str">
        <f>IF(B214=1,"",IF(AND(T214=1,TrackingWorksheet!$I219+14&lt;=WeeklySummary!$C$7),1,0))</f>
        <v/>
      </c>
      <c r="BK214" s="4" t="str">
        <f>IF(B214=1,"",IF(AND(T214=1,TrackingWorksheet!$G219+14&lt;=WeeklySummary!$C$7),1,0))</f>
        <v/>
      </c>
      <c r="BL214" s="4">
        <f t="shared" si="65"/>
        <v>0</v>
      </c>
    </row>
    <row r="215" spans="2:64" x14ac:dyDescent="0.25">
      <c r="B215" s="27">
        <f>IF(AND(ISBLANK(TrackingWorksheet!B220),ISBLANK(TrackingWorksheet!C220),ISBLANK(TrackingWorksheet!G220),ISBLANK(TrackingWorksheet!H220),
ISBLANK(TrackingWorksheet!I220),ISBLANK(TrackingWorksheet!J220),ISBLANK(TrackingWorksheet!M220),
ISBLANK(TrackingWorksheet!N222)),1,0)</f>
        <v>1</v>
      </c>
      <c r="C215" s="12" t="str">
        <f>IF(B215=1,"",TrackingWorksheet!F220)</f>
        <v/>
      </c>
      <c r="D215" s="20" t="str">
        <f>IF(B215=1,"",IF(AND(TrackingWorksheet!B220&lt;&gt;"",TrackingWorksheet!B220&lt;=WeeklySummary!$C$7,OR(TrackingWorksheet!C220="",TrackingWorksheet!C220&gt;=WeeklySummary!$C$6)),1,0))</f>
        <v/>
      </c>
      <c r="E215" s="10" t="str">
        <f>IF(B215=1,"",IF(AND(TrackingWorksheet!G220 &lt;&gt;"",TrackingWorksheet!G220&lt;=WeeklySummary!$C$7, TrackingWorksheet!H220=Lists!$D$4), "Y", "N"))</f>
        <v/>
      </c>
      <c r="F215" s="10" t="str">
        <f>IF(B215=1,"",IF(AND(TrackingWorksheet!I220 &lt;&gt;"", TrackingWorksheet!I220&lt;=WeeklySummary!$C$7, TrackingWorksheet!J220=Lists!$D$4), "Y", "N"))</f>
        <v/>
      </c>
      <c r="G215" s="10" t="str">
        <f>IF(B215=1,"",IF(AND(TrackingWorksheet!G220 &lt;&gt;"",TrackingWorksheet!G220&lt;=WeeklySummary!$C$7, TrackingWorksheet!H220=Lists!$D$5), "Y", "N"))</f>
        <v/>
      </c>
      <c r="H215" s="10" t="str">
        <f>IF(B215=1,"",IF(AND(TrackingWorksheet!I220 &lt;&gt;"", TrackingWorksheet!I220&lt;=WeeklySummary!$C$7, TrackingWorksheet!J220=Lists!$D$5), "Y", "N"))</f>
        <v/>
      </c>
      <c r="I215" s="20" t="str">
        <f>IF(B215=1,"",IF(AND(TrackingWorksheet!G220 &lt;&gt;"", TrackingWorksheet!G220&lt;=WeeklySummary!$C$7, TrackingWorksheet!H220=Lists!$D$6), 1, 0))</f>
        <v/>
      </c>
      <c r="J215" s="20" t="str">
        <f t="shared" si="57"/>
        <v/>
      </c>
      <c r="K215" s="10" t="str">
        <f>IF(B215=1,"",IF(AND(TrackingWorksheet!I220&lt;=WeeklySummary!$C$7,TrackingWorksheet!K220="YES"),0,IF(AND(AND(OR(E215="Y",F215="Y"),E215&lt;&gt;F215),G215&lt;&gt;"Y", H215&lt;&gt;"Y"), 1, 0)))</f>
        <v/>
      </c>
      <c r="L215" s="20" t="str">
        <f t="shared" si="58"/>
        <v/>
      </c>
      <c r="M215" s="10" t="str">
        <f t="shared" si="59"/>
        <v/>
      </c>
      <c r="N215" s="20" t="str">
        <f t="shared" si="60"/>
        <v/>
      </c>
      <c r="O215" s="10" t="str">
        <f>IF(B215=1,"",IF(AND(TrackingWorksheet!I220&lt;=WeeklySummary!$C$7,TrackingWorksheet!K220="YES"),0,IF(AND(AND(OR(G215="Y",H215="Y"),G215&lt;&gt;H215),E215&lt;&gt;"Y", F215&lt;&gt;"Y"), 1, 0)))</f>
        <v/>
      </c>
      <c r="P215" s="20" t="str">
        <f t="shared" si="61"/>
        <v/>
      </c>
      <c r="Q215" s="10" t="str">
        <f t="shared" si="62"/>
        <v/>
      </c>
      <c r="R215" s="10" t="str">
        <f t="shared" si="63"/>
        <v/>
      </c>
      <c r="S215" s="10" t="str">
        <f>IF(B215=1,"",IF(AND(OR(AND(TrackingWorksheet!H220=Lists!$D$7,TrackingWorksheet!H220=TrackingWorksheet!J220),TrackingWorksheet!H220&lt;&gt;TrackingWorksheet!J220),TrackingWorksheet!K220="YES",TrackingWorksheet!H220&lt;&gt;Lists!$D$6,TrackingWorksheet!G220&lt;=WeeklySummary!$C$7,TrackingWorksheet!I220&lt;=WeeklySummary!$C$7),1,0))</f>
        <v/>
      </c>
      <c r="T215" s="10" t="str">
        <f t="shared" si="64"/>
        <v/>
      </c>
      <c r="U215" s="10" t="str">
        <f>IF($B215=1,"",IF(TrackingWorksheet!$K220="YES",1, 0)*D215)</f>
        <v/>
      </c>
      <c r="V215" s="20">
        <f t="shared" si="53"/>
        <v>0</v>
      </c>
      <c r="W215" s="20">
        <f t="shared" si="54"/>
        <v>0</v>
      </c>
      <c r="X215" s="10" t="str">
        <f>IF($B215=1,"",IF(AND(TrackingWorksheet!$L220&lt;&gt;"", TrackingWorksheet!$L220&gt;=WeeklySummary!$C$6,TrackingWorksheet!$L220&lt;=WeeklySummary!$C$7,OR(TrackingWorksheet!$H220=Lists!$D$4,TrackingWorksheet!$J220=Lists!$D$4)), 1, 0))</f>
        <v/>
      </c>
      <c r="Y215" s="10" t="str">
        <f>IF($B215=1,"",IF(AND(TrackingWorksheet!$L220&lt;&gt;"", TrackingWorksheet!$L220&gt;=WeeklySummary!$C$6,TrackingWorksheet!$L220&lt;=WeeklySummary!$C$7,OR(TrackingWorksheet!$H220=Lists!$D$5,TrackingWorksheet!$J220=Lists!$D$5)), 1, 0))</f>
        <v/>
      </c>
      <c r="Z215" s="10" t="str">
        <f>IF($B215=1,"",IF(AND(TrackingWorksheet!$L220&lt;&gt;"", TrackingWorksheet!$L220&gt;=WeeklySummary!$C$6,TrackingWorksheet!$L220&lt;=WeeklySummary!$C$7,OR(TrackingWorksheet!$H220=Lists!$D$6,TrackingWorksheet!$J220=Lists!$D$6)), 1, 0))</f>
        <v/>
      </c>
      <c r="AA215" s="19" t="str">
        <f>IF(B215=1,"",IF(AND(TrackingWorksheet!M220&lt;&gt;"",TrackingWorksheet!M220&lt;=WeeklySummary!$C$7),1,0)*D215)</f>
        <v/>
      </c>
      <c r="AB215" s="19" t="str">
        <f>IF(B215=1,"",IF(AND(TrackingWorksheet!N220&lt;&gt;"",TrackingWorksheet!N220&lt;=WeeklySummary!$C$7),1,0)*D215)</f>
        <v/>
      </c>
      <c r="AC215" s="19" t="str">
        <f>IF(B215=1,"",TrackingWorksheet!T220)</f>
        <v/>
      </c>
      <c r="AD215" s="19" t="str">
        <f>IF(B215=1,"",IF(D215*AND(TrackingWorksheet!S220&gt;=Calculations!$BD$3,TrackingWorksheet!U220="",TrackingWorksheet!K220="YES"),1,0))</f>
        <v/>
      </c>
      <c r="AE215" s="19" t="str">
        <f>IF($B215=1,"",IF(AND(TrackingWorksheet!$S220&gt;$BE$3,TrackingWorksheet!$T220=Lists!$P$4),1, 0)*D215)</f>
        <v/>
      </c>
      <c r="AF215" s="19" t="str">
        <f>IF($B215=1,"",IF(AND(TrackingWorksheet!$U220&gt;$BE$3,TrackingWorksheet!$V220=Lists!$P$4),1, 0)*D215)</f>
        <v/>
      </c>
      <c r="AG215" s="19" t="str">
        <f>IF($B215=1,"",IF(AND(TrackingWorksheet!$W220&gt;$BE$3,TrackingWorksheet!$X220=Lists!$P$4),1, 0)*D215)</f>
        <v/>
      </c>
      <c r="AH215" s="19" t="str">
        <f>IF($B215=1,"",IF(AND(TrackingWorksheet!$Y220&gt;$BE$3,TrackingWorksheet!$Z220=Lists!$P$4),1, 0)*D215)</f>
        <v/>
      </c>
      <c r="AI215" s="19" t="str">
        <f>IF($B215=1,"",IF(AND(TrackingWorksheet!$AA220&gt;$BE$3,TrackingWorksheet!$AB220=Lists!$P$4),1, 0)*D215)</f>
        <v/>
      </c>
      <c r="AJ215" s="19" t="str">
        <f>IF($B215=1,"",IF(AND(TrackingWorksheet!$S220&gt;$BE$3,TrackingWorksheet!$T220=Lists!$P$5),1, 0)*D215)</f>
        <v/>
      </c>
      <c r="AK215" s="19" t="str">
        <f>IF($B215=1,"",IF(AND(TrackingWorksheet!$U220&gt;$BE$3,TrackingWorksheet!$V220=Lists!$P$5),1, 0)*D215)</f>
        <v/>
      </c>
      <c r="AL215" s="19" t="str">
        <f>IF($B215=1,"",IF(AND(TrackingWorksheet!$W220&gt;$BE$3,TrackingWorksheet!$X220=Lists!$P$5),1, 0)*D215)</f>
        <v/>
      </c>
      <c r="AM215" s="19" t="str">
        <f>IF($B215=1,"",IF(AND(TrackingWorksheet!$Y220&gt;$BE$3,TrackingWorksheet!$Z220=Lists!$P$5),1, 0)*D215)</f>
        <v/>
      </c>
      <c r="AN215" s="19" t="str">
        <f>IF($B215=1,"",IF(AND(TrackingWorksheet!$AA220&gt;$BE$3,TrackingWorksheet!$AB220=Lists!$P$5),1, 0)*D215)</f>
        <v/>
      </c>
      <c r="AO215" s="19" t="str">
        <f>IF($B215=1,"",IF(AND(TrackingWorksheet!$S220&gt;$BE$3,TrackingWorksheet!$T220=Lists!$P$6),1, 0)*D215)</f>
        <v/>
      </c>
      <c r="AP215" s="19" t="str">
        <f>IF($B215=1,"",IF(AND(TrackingWorksheet!$U220&gt;$BE$3,TrackingWorksheet!$V220=Lists!$P$6),1, 0)*D215)</f>
        <v/>
      </c>
      <c r="AQ215" s="19" t="str">
        <f>IF($B215=1,"",IF(AND(TrackingWorksheet!$W220&gt;$BE$3,TrackingWorksheet!$X220=Lists!$P$6),1, 0)*D215)</f>
        <v/>
      </c>
      <c r="AR215" s="19" t="str">
        <f>IF($B215=1,"",IF(AND(TrackingWorksheet!$Y220&gt;$BE$3,TrackingWorksheet!$Z220=Lists!$P$6),1, 0)*D215)</f>
        <v/>
      </c>
      <c r="AS215" s="19" t="str">
        <f>IF($B215=1,"",IF(AND(TrackingWorksheet!$AA220&gt;$BE$3,TrackingWorksheet!$AB220=Lists!$P$6),1, 0)*D215)</f>
        <v/>
      </c>
      <c r="AT215" s="19">
        <f t="shared" si="55"/>
        <v>0</v>
      </c>
      <c r="AU215" s="19" t="str">
        <f>IF(B215=1,"",IF(AND(TrackingWorksheet!K220="",TrackingWorksheet!M220="", TrackingWorksheet!N220="", TrackingWorksheet!S220="", TrackingWorksheet!V220="", TrackingWorksheet!W220="", TrackingWorksheet!Y220="", TrackingWorksheet!AA220="", V215=1),1,0)*D215)</f>
        <v/>
      </c>
      <c r="AV215" s="19" t="str">
        <f>IF(B215=1,"",IF(D215*AND(TrackingWorksheet!U220&gt;Calculations!$BE$3,TrackingWorksheet!K220="YES"),1,0))</f>
        <v/>
      </c>
      <c r="AW215" s="19" t="str">
        <f>IF(B215=1,"",IF(D215*AND(TrackingWorksheet!W220&gt;Calculations!$BE$3,TrackingWorksheet!K220="YES"),1,0))</f>
        <v/>
      </c>
      <c r="AX215" s="19">
        <f t="shared" si="56"/>
        <v>0</v>
      </c>
      <c r="AY215" s="19">
        <f t="shared" si="52"/>
        <v>0</v>
      </c>
      <c r="AZ215" s="27" t="str">
        <f>IF(B215=1,"",IF(TrackingWorksheet!Q220="","",TrackingWorksheet!Q220))</f>
        <v/>
      </c>
      <c r="BB215" s="4"/>
      <c r="BC215" s="4"/>
      <c r="BD215" s="4"/>
      <c r="BE215" s="4"/>
      <c r="BF215" s="4"/>
      <c r="BG215" s="4" t="str">
        <f>IF(B215=1,"",IF(AND(N215=1,TrackingWorksheet!$I220+14&lt;=WeeklySummary!$C$7),1,0))</f>
        <v/>
      </c>
      <c r="BH215" s="4" t="str">
        <f>IF(B215=1,"",IF(AND(R215=1,TrackingWorksheet!$I220+14&lt;=WeeklySummary!$C$7),1,0))</f>
        <v/>
      </c>
      <c r="BI215" s="4" t="str">
        <f>IF(B215=1,"",IF(AND(J215=1,TrackingWorksheet!$G220+14&lt;=WeeklySummary!$C$7),1,0))</f>
        <v/>
      </c>
      <c r="BJ215" s="4" t="str">
        <f>IF(B215=1,"",IF(AND(T215=1,TrackingWorksheet!$I220+14&lt;=WeeklySummary!$C$7),1,0))</f>
        <v/>
      </c>
      <c r="BK215" s="4" t="str">
        <f>IF(B215=1,"",IF(AND(T215=1,TrackingWorksheet!$G220+14&lt;=WeeklySummary!$C$7),1,0))</f>
        <v/>
      </c>
      <c r="BL215" s="4">
        <f t="shared" si="65"/>
        <v>0</v>
      </c>
    </row>
    <row r="216" spans="2:64" x14ac:dyDescent="0.25">
      <c r="B216" s="27">
        <f>IF(AND(ISBLANK(TrackingWorksheet!B221),ISBLANK(TrackingWorksheet!C221),ISBLANK(TrackingWorksheet!G221),ISBLANK(TrackingWorksheet!H221),
ISBLANK(TrackingWorksheet!I221),ISBLANK(TrackingWorksheet!J221),ISBLANK(TrackingWorksheet!M221),
ISBLANK(TrackingWorksheet!N223)),1,0)</f>
        <v>1</v>
      </c>
      <c r="C216" s="12" t="str">
        <f>IF(B216=1,"",TrackingWorksheet!F221)</f>
        <v/>
      </c>
      <c r="D216" s="20" t="str">
        <f>IF(B216=1,"",IF(AND(TrackingWorksheet!B221&lt;&gt;"",TrackingWorksheet!B221&lt;=WeeklySummary!$C$7,OR(TrackingWorksheet!C221="",TrackingWorksheet!C221&gt;=WeeklySummary!$C$6)),1,0))</f>
        <v/>
      </c>
      <c r="E216" s="10" t="str">
        <f>IF(B216=1,"",IF(AND(TrackingWorksheet!G221 &lt;&gt;"",TrackingWorksheet!G221&lt;=WeeklySummary!$C$7, TrackingWorksheet!H221=Lists!$D$4), "Y", "N"))</f>
        <v/>
      </c>
      <c r="F216" s="10" t="str">
        <f>IF(B216=1,"",IF(AND(TrackingWorksheet!I221 &lt;&gt;"", TrackingWorksheet!I221&lt;=WeeklySummary!$C$7, TrackingWorksheet!J221=Lists!$D$4), "Y", "N"))</f>
        <v/>
      </c>
      <c r="G216" s="10" t="str">
        <f>IF(B216=1,"",IF(AND(TrackingWorksheet!G221 &lt;&gt;"",TrackingWorksheet!G221&lt;=WeeklySummary!$C$7, TrackingWorksheet!H221=Lists!$D$5), "Y", "N"))</f>
        <v/>
      </c>
      <c r="H216" s="10" t="str">
        <f>IF(B216=1,"",IF(AND(TrackingWorksheet!I221 &lt;&gt;"", TrackingWorksheet!I221&lt;=WeeklySummary!$C$7, TrackingWorksheet!J221=Lists!$D$5), "Y", "N"))</f>
        <v/>
      </c>
      <c r="I216" s="20" t="str">
        <f>IF(B216=1,"",IF(AND(TrackingWorksheet!G221 &lt;&gt;"", TrackingWorksheet!G221&lt;=WeeklySummary!$C$7, TrackingWorksheet!H221=Lists!$D$6), 1, 0))</f>
        <v/>
      </c>
      <c r="J216" s="20" t="str">
        <f t="shared" si="57"/>
        <v/>
      </c>
      <c r="K216" s="10" t="str">
        <f>IF(B216=1,"",IF(AND(TrackingWorksheet!I221&lt;=WeeklySummary!$C$7,TrackingWorksheet!K221="YES"),0,IF(AND(AND(OR(E216="Y",F216="Y"),E216&lt;&gt;F216),G216&lt;&gt;"Y", H216&lt;&gt;"Y"), 1, 0)))</f>
        <v/>
      </c>
      <c r="L216" s="20" t="str">
        <f t="shared" si="58"/>
        <v/>
      </c>
      <c r="M216" s="10" t="str">
        <f t="shared" si="59"/>
        <v/>
      </c>
      <c r="N216" s="20" t="str">
        <f t="shared" si="60"/>
        <v/>
      </c>
      <c r="O216" s="10" t="str">
        <f>IF(B216=1,"",IF(AND(TrackingWorksheet!I221&lt;=WeeklySummary!$C$7,TrackingWorksheet!K221="YES"),0,IF(AND(AND(OR(G216="Y",H216="Y"),G216&lt;&gt;H216),E216&lt;&gt;"Y", F216&lt;&gt;"Y"), 1, 0)))</f>
        <v/>
      </c>
      <c r="P216" s="20" t="str">
        <f t="shared" si="61"/>
        <v/>
      </c>
      <c r="Q216" s="10" t="str">
        <f t="shared" si="62"/>
        <v/>
      </c>
      <c r="R216" s="10" t="str">
        <f t="shared" si="63"/>
        <v/>
      </c>
      <c r="S216" s="10" t="str">
        <f>IF(B216=1,"",IF(AND(OR(AND(TrackingWorksheet!H221=Lists!$D$7,TrackingWorksheet!H221=TrackingWorksheet!J221),TrackingWorksheet!H221&lt;&gt;TrackingWorksheet!J221),TrackingWorksheet!K221="YES",TrackingWorksheet!H221&lt;&gt;Lists!$D$6,TrackingWorksheet!G221&lt;=WeeklySummary!$C$7,TrackingWorksheet!I221&lt;=WeeklySummary!$C$7),1,0))</f>
        <v/>
      </c>
      <c r="T216" s="10" t="str">
        <f t="shared" si="64"/>
        <v/>
      </c>
      <c r="U216" s="10" t="str">
        <f>IF($B216=1,"",IF(TrackingWorksheet!$K221="YES",1, 0)*D216)</f>
        <v/>
      </c>
      <c r="V216" s="20">
        <f t="shared" si="53"/>
        <v>0</v>
      </c>
      <c r="W216" s="20">
        <f t="shared" si="54"/>
        <v>0</v>
      </c>
      <c r="X216" s="10" t="str">
        <f>IF($B216=1,"",IF(AND(TrackingWorksheet!$L221&lt;&gt;"", TrackingWorksheet!$L221&gt;=WeeklySummary!$C$6,TrackingWorksheet!$L221&lt;=WeeklySummary!$C$7,OR(TrackingWorksheet!$H221=Lists!$D$4,TrackingWorksheet!$J221=Lists!$D$4)), 1, 0))</f>
        <v/>
      </c>
      <c r="Y216" s="10" t="str">
        <f>IF($B216=1,"",IF(AND(TrackingWorksheet!$L221&lt;&gt;"", TrackingWorksheet!$L221&gt;=WeeklySummary!$C$6,TrackingWorksheet!$L221&lt;=WeeklySummary!$C$7,OR(TrackingWorksheet!$H221=Lists!$D$5,TrackingWorksheet!$J221=Lists!$D$5)), 1, 0))</f>
        <v/>
      </c>
      <c r="Z216" s="10" t="str">
        <f>IF($B216=1,"",IF(AND(TrackingWorksheet!$L221&lt;&gt;"", TrackingWorksheet!$L221&gt;=WeeklySummary!$C$6,TrackingWorksheet!$L221&lt;=WeeklySummary!$C$7,OR(TrackingWorksheet!$H221=Lists!$D$6,TrackingWorksheet!$J221=Lists!$D$6)), 1, 0))</f>
        <v/>
      </c>
      <c r="AA216" s="19" t="str">
        <f>IF(B216=1,"",IF(AND(TrackingWorksheet!M221&lt;&gt;"",TrackingWorksheet!M221&lt;=WeeklySummary!$C$7),1,0)*D216)</f>
        <v/>
      </c>
      <c r="AB216" s="19" t="str">
        <f>IF(B216=1,"",IF(AND(TrackingWorksheet!N221&lt;&gt;"",TrackingWorksheet!N221&lt;=WeeklySummary!$C$7),1,0)*D216)</f>
        <v/>
      </c>
      <c r="AC216" s="19" t="str">
        <f>IF(B216=1,"",TrackingWorksheet!T221)</f>
        <v/>
      </c>
      <c r="AD216" s="19" t="str">
        <f>IF(B216=1,"",IF(D216*AND(TrackingWorksheet!S221&gt;=Calculations!$BD$3,TrackingWorksheet!U221="",TrackingWorksheet!K221="YES"),1,0))</f>
        <v/>
      </c>
      <c r="AE216" s="19" t="str">
        <f>IF($B216=1,"",IF(AND(TrackingWorksheet!$S221&gt;$BE$3,TrackingWorksheet!$T221=Lists!$P$4),1, 0)*D216)</f>
        <v/>
      </c>
      <c r="AF216" s="19" t="str">
        <f>IF($B216=1,"",IF(AND(TrackingWorksheet!$U221&gt;$BE$3,TrackingWorksheet!$V221=Lists!$P$4),1, 0)*D216)</f>
        <v/>
      </c>
      <c r="AG216" s="19" t="str">
        <f>IF($B216=1,"",IF(AND(TrackingWorksheet!$W221&gt;$BE$3,TrackingWorksheet!$X221=Lists!$P$4),1, 0)*D216)</f>
        <v/>
      </c>
      <c r="AH216" s="19" t="str">
        <f>IF($B216=1,"",IF(AND(TrackingWorksheet!$Y221&gt;$BE$3,TrackingWorksheet!$Z221=Lists!$P$4),1, 0)*D216)</f>
        <v/>
      </c>
      <c r="AI216" s="19" t="str">
        <f>IF($B216=1,"",IF(AND(TrackingWorksheet!$AA221&gt;$BE$3,TrackingWorksheet!$AB221=Lists!$P$4),1, 0)*D216)</f>
        <v/>
      </c>
      <c r="AJ216" s="19" t="str">
        <f>IF($B216=1,"",IF(AND(TrackingWorksheet!$S221&gt;$BE$3,TrackingWorksheet!$T221=Lists!$P$5),1, 0)*D216)</f>
        <v/>
      </c>
      <c r="AK216" s="19" t="str">
        <f>IF($B216=1,"",IF(AND(TrackingWorksheet!$U221&gt;$BE$3,TrackingWorksheet!$V221=Lists!$P$5),1, 0)*D216)</f>
        <v/>
      </c>
      <c r="AL216" s="19" t="str">
        <f>IF($B216=1,"",IF(AND(TrackingWorksheet!$W221&gt;$BE$3,TrackingWorksheet!$X221=Lists!$P$5),1, 0)*D216)</f>
        <v/>
      </c>
      <c r="AM216" s="19" t="str">
        <f>IF($B216=1,"",IF(AND(TrackingWorksheet!$Y221&gt;$BE$3,TrackingWorksheet!$Z221=Lists!$P$5),1, 0)*D216)</f>
        <v/>
      </c>
      <c r="AN216" s="19" t="str">
        <f>IF($B216=1,"",IF(AND(TrackingWorksheet!$AA221&gt;$BE$3,TrackingWorksheet!$AB221=Lists!$P$5),1, 0)*D216)</f>
        <v/>
      </c>
      <c r="AO216" s="19" t="str">
        <f>IF($B216=1,"",IF(AND(TrackingWorksheet!$S221&gt;$BE$3,TrackingWorksheet!$T221=Lists!$P$6),1, 0)*D216)</f>
        <v/>
      </c>
      <c r="AP216" s="19" t="str">
        <f>IF($B216=1,"",IF(AND(TrackingWorksheet!$U221&gt;$BE$3,TrackingWorksheet!$V221=Lists!$P$6),1, 0)*D216)</f>
        <v/>
      </c>
      <c r="AQ216" s="19" t="str">
        <f>IF($B216=1,"",IF(AND(TrackingWorksheet!$W221&gt;$BE$3,TrackingWorksheet!$X221=Lists!$P$6),1, 0)*D216)</f>
        <v/>
      </c>
      <c r="AR216" s="19" t="str">
        <f>IF($B216=1,"",IF(AND(TrackingWorksheet!$Y221&gt;$BE$3,TrackingWorksheet!$Z221=Lists!$P$6),1, 0)*D216)</f>
        <v/>
      </c>
      <c r="AS216" s="19" t="str">
        <f>IF($B216=1,"",IF(AND(TrackingWorksheet!$AA221&gt;$BE$3,TrackingWorksheet!$AB221=Lists!$P$6),1, 0)*D216)</f>
        <v/>
      </c>
      <c r="AT216" s="19">
        <f t="shared" si="55"/>
        <v>0</v>
      </c>
      <c r="AU216" s="19" t="str">
        <f>IF(B216=1,"",IF(AND(TrackingWorksheet!K221="",TrackingWorksheet!M221="", TrackingWorksheet!N221="", TrackingWorksheet!S221="", TrackingWorksheet!V221="", TrackingWorksheet!W221="", TrackingWorksheet!Y221="", TrackingWorksheet!AA221="", V216=1),1,0)*D216)</f>
        <v/>
      </c>
      <c r="AV216" s="19" t="str">
        <f>IF(B216=1,"",IF(D216*AND(TrackingWorksheet!U221&gt;Calculations!$BE$3,TrackingWorksheet!K221="YES"),1,0))</f>
        <v/>
      </c>
      <c r="AW216" s="19" t="str">
        <f>IF(B216=1,"",IF(D216*AND(TrackingWorksheet!W221&gt;Calculations!$BE$3,TrackingWorksheet!K221="YES"),1,0))</f>
        <v/>
      </c>
      <c r="AX216" s="19">
        <f t="shared" si="56"/>
        <v>0</v>
      </c>
      <c r="AY216" s="19">
        <f t="shared" si="52"/>
        <v>0</v>
      </c>
      <c r="AZ216" s="27" t="str">
        <f>IF(B216=1,"",IF(TrackingWorksheet!Q221="","",TrackingWorksheet!Q221))</f>
        <v/>
      </c>
      <c r="BB216" s="4"/>
      <c r="BC216" s="4"/>
      <c r="BD216" s="4"/>
      <c r="BE216" s="4"/>
      <c r="BF216" s="4"/>
      <c r="BG216" s="4" t="str">
        <f>IF(B216=1,"",IF(AND(N216=1,TrackingWorksheet!$I221+14&lt;=WeeklySummary!$C$7),1,0))</f>
        <v/>
      </c>
      <c r="BH216" s="4" t="str">
        <f>IF(B216=1,"",IF(AND(R216=1,TrackingWorksheet!$I221+14&lt;=WeeklySummary!$C$7),1,0))</f>
        <v/>
      </c>
      <c r="BI216" s="4" t="str">
        <f>IF(B216=1,"",IF(AND(J216=1,TrackingWorksheet!$G221+14&lt;=WeeklySummary!$C$7),1,0))</f>
        <v/>
      </c>
      <c r="BJ216" s="4" t="str">
        <f>IF(B216=1,"",IF(AND(T216=1,TrackingWorksheet!$I221+14&lt;=WeeklySummary!$C$7),1,0))</f>
        <v/>
      </c>
      <c r="BK216" s="4" t="str">
        <f>IF(B216=1,"",IF(AND(T216=1,TrackingWorksheet!$G221+14&lt;=WeeklySummary!$C$7),1,0))</f>
        <v/>
      </c>
      <c r="BL216" s="4">
        <f t="shared" si="65"/>
        <v>0</v>
      </c>
    </row>
    <row r="217" spans="2:64" x14ac:dyDescent="0.25">
      <c r="B217" s="27">
        <f>IF(AND(ISBLANK(TrackingWorksheet!B222),ISBLANK(TrackingWorksheet!C222),ISBLANK(TrackingWorksheet!G222),ISBLANK(TrackingWorksheet!H222),
ISBLANK(TrackingWorksheet!I222),ISBLANK(TrackingWorksheet!J222),ISBLANK(TrackingWorksheet!M222),
ISBLANK(TrackingWorksheet!N224)),1,0)</f>
        <v>1</v>
      </c>
      <c r="C217" s="12" t="str">
        <f>IF(B217=1,"",TrackingWorksheet!F222)</f>
        <v/>
      </c>
      <c r="D217" s="20" t="str">
        <f>IF(B217=1,"",IF(AND(TrackingWorksheet!B222&lt;&gt;"",TrackingWorksheet!B222&lt;=WeeklySummary!$C$7,OR(TrackingWorksheet!C222="",TrackingWorksheet!C222&gt;=WeeklySummary!$C$6)),1,0))</f>
        <v/>
      </c>
      <c r="E217" s="10" t="str">
        <f>IF(B217=1,"",IF(AND(TrackingWorksheet!G222 &lt;&gt;"",TrackingWorksheet!G222&lt;=WeeklySummary!$C$7, TrackingWorksheet!H222=Lists!$D$4), "Y", "N"))</f>
        <v/>
      </c>
      <c r="F217" s="10" t="str">
        <f>IF(B217=1,"",IF(AND(TrackingWorksheet!I222 &lt;&gt;"", TrackingWorksheet!I222&lt;=WeeklySummary!$C$7, TrackingWorksheet!J222=Lists!$D$4), "Y", "N"))</f>
        <v/>
      </c>
      <c r="G217" s="10" t="str">
        <f>IF(B217=1,"",IF(AND(TrackingWorksheet!G222 &lt;&gt;"",TrackingWorksheet!G222&lt;=WeeklySummary!$C$7, TrackingWorksheet!H222=Lists!$D$5), "Y", "N"))</f>
        <v/>
      </c>
      <c r="H217" s="10" t="str">
        <f>IF(B217=1,"",IF(AND(TrackingWorksheet!I222 &lt;&gt;"", TrackingWorksheet!I222&lt;=WeeklySummary!$C$7, TrackingWorksheet!J222=Lists!$D$5), "Y", "N"))</f>
        <v/>
      </c>
      <c r="I217" s="20" t="str">
        <f>IF(B217=1,"",IF(AND(TrackingWorksheet!G222 &lt;&gt;"", TrackingWorksheet!G222&lt;=WeeklySummary!$C$7, TrackingWorksheet!H222=Lists!$D$6), 1, 0))</f>
        <v/>
      </c>
      <c r="J217" s="20" t="str">
        <f t="shared" si="57"/>
        <v/>
      </c>
      <c r="K217" s="10" t="str">
        <f>IF(B217=1,"",IF(AND(TrackingWorksheet!I222&lt;=WeeklySummary!$C$7,TrackingWorksheet!K222="YES"),0,IF(AND(AND(OR(E217="Y",F217="Y"),E217&lt;&gt;F217),G217&lt;&gt;"Y", H217&lt;&gt;"Y"), 1, 0)))</f>
        <v/>
      </c>
      <c r="L217" s="20" t="str">
        <f t="shared" si="58"/>
        <v/>
      </c>
      <c r="M217" s="10" t="str">
        <f t="shared" si="59"/>
        <v/>
      </c>
      <c r="N217" s="20" t="str">
        <f t="shared" si="60"/>
        <v/>
      </c>
      <c r="O217" s="10" t="str">
        <f>IF(B217=1,"",IF(AND(TrackingWorksheet!I222&lt;=WeeklySummary!$C$7,TrackingWorksheet!K222="YES"),0,IF(AND(AND(OR(G217="Y",H217="Y"),G217&lt;&gt;H217),E217&lt;&gt;"Y", F217&lt;&gt;"Y"), 1, 0)))</f>
        <v/>
      </c>
      <c r="P217" s="20" t="str">
        <f t="shared" si="61"/>
        <v/>
      </c>
      <c r="Q217" s="10" t="str">
        <f t="shared" si="62"/>
        <v/>
      </c>
      <c r="R217" s="10" t="str">
        <f t="shared" si="63"/>
        <v/>
      </c>
      <c r="S217" s="10" t="str">
        <f>IF(B217=1,"",IF(AND(OR(AND(TrackingWorksheet!H222=Lists!$D$7,TrackingWorksheet!H222=TrackingWorksheet!J222),TrackingWorksheet!H222&lt;&gt;TrackingWorksheet!J222),TrackingWorksheet!K222="YES",TrackingWorksheet!H222&lt;&gt;Lists!$D$6,TrackingWorksheet!G222&lt;=WeeklySummary!$C$7,TrackingWorksheet!I222&lt;=WeeklySummary!$C$7),1,0))</f>
        <v/>
      </c>
      <c r="T217" s="10" t="str">
        <f t="shared" si="64"/>
        <v/>
      </c>
      <c r="U217" s="10" t="str">
        <f>IF($B217=1,"",IF(TrackingWorksheet!$K222="YES",1, 0)*D217)</f>
        <v/>
      </c>
      <c r="V217" s="20">
        <f t="shared" si="53"/>
        <v>0</v>
      </c>
      <c r="W217" s="20">
        <f t="shared" si="54"/>
        <v>0</v>
      </c>
      <c r="X217" s="10" t="str">
        <f>IF($B217=1,"",IF(AND(TrackingWorksheet!$L222&lt;&gt;"", TrackingWorksheet!$L222&gt;=WeeklySummary!$C$6,TrackingWorksheet!$L222&lt;=WeeklySummary!$C$7,OR(TrackingWorksheet!$H222=Lists!$D$4,TrackingWorksheet!$J222=Lists!$D$4)), 1, 0))</f>
        <v/>
      </c>
      <c r="Y217" s="10" t="str">
        <f>IF($B217=1,"",IF(AND(TrackingWorksheet!$L222&lt;&gt;"", TrackingWorksheet!$L222&gt;=WeeklySummary!$C$6,TrackingWorksheet!$L222&lt;=WeeklySummary!$C$7,OR(TrackingWorksheet!$H222=Lists!$D$5,TrackingWorksheet!$J222=Lists!$D$5)), 1, 0))</f>
        <v/>
      </c>
      <c r="Z217" s="10" t="str">
        <f>IF($B217=1,"",IF(AND(TrackingWorksheet!$L222&lt;&gt;"", TrackingWorksheet!$L222&gt;=WeeklySummary!$C$6,TrackingWorksheet!$L222&lt;=WeeklySummary!$C$7,OR(TrackingWorksheet!$H222=Lists!$D$6,TrackingWorksheet!$J222=Lists!$D$6)), 1, 0))</f>
        <v/>
      </c>
      <c r="AA217" s="19" t="str">
        <f>IF(B217=1,"",IF(AND(TrackingWorksheet!M222&lt;&gt;"",TrackingWorksheet!M222&lt;=WeeklySummary!$C$7),1,0)*D217)</f>
        <v/>
      </c>
      <c r="AB217" s="19" t="str">
        <f>IF(B217=1,"",IF(AND(TrackingWorksheet!N222&lt;&gt;"",TrackingWorksheet!N222&lt;=WeeklySummary!$C$7),1,0)*D217)</f>
        <v/>
      </c>
      <c r="AC217" s="19" t="str">
        <f>IF(B217=1,"",TrackingWorksheet!T222)</f>
        <v/>
      </c>
      <c r="AD217" s="19" t="str">
        <f>IF(B217=1,"",IF(D217*AND(TrackingWorksheet!S222&gt;=Calculations!$BD$3,TrackingWorksheet!U222="",TrackingWorksheet!K222="YES"),1,0))</f>
        <v/>
      </c>
      <c r="AE217" s="19" t="str">
        <f>IF($B217=1,"",IF(AND(TrackingWorksheet!$S222&gt;$BE$3,TrackingWorksheet!$T222=Lists!$P$4),1, 0)*D217)</f>
        <v/>
      </c>
      <c r="AF217" s="19" t="str">
        <f>IF($B217=1,"",IF(AND(TrackingWorksheet!$U222&gt;$BE$3,TrackingWorksheet!$V222=Lists!$P$4),1, 0)*D217)</f>
        <v/>
      </c>
      <c r="AG217" s="19" t="str">
        <f>IF($B217=1,"",IF(AND(TrackingWorksheet!$W222&gt;$BE$3,TrackingWorksheet!$X222=Lists!$P$4),1, 0)*D217)</f>
        <v/>
      </c>
      <c r="AH217" s="19" t="str">
        <f>IF($B217=1,"",IF(AND(TrackingWorksheet!$Y222&gt;$BE$3,TrackingWorksheet!$Z222=Lists!$P$4),1, 0)*D217)</f>
        <v/>
      </c>
      <c r="AI217" s="19" t="str">
        <f>IF($B217=1,"",IF(AND(TrackingWorksheet!$AA222&gt;$BE$3,TrackingWorksheet!$AB222=Lists!$P$4),1, 0)*D217)</f>
        <v/>
      </c>
      <c r="AJ217" s="19" t="str">
        <f>IF($B217=1,"",IF(AND(TrackingWorksheet!$S222&gt;$BE$3,TrackingWorksheet!$T222=Lists!$P$5),1, 0)*D217)</f>
        <v/>
      </c>
      <c r="AK217" s="19" t="str">
        <f>IF($B217=1,"",IF(AND(TrackingWorksheet!$U222&gt;$BE$3,TrackingWorksheet!$V222=Lists!$P$5),1, 0)*D217)</f>
        <v/>
      </c>
      <c r="AL217" s="19" t="str">
        <f>IF($B217=1,"",IF(AND(TrackingWorksheet!$W222&gt;$BE$3,TrackingWorksheet!$X222=Lists!$P$5),1, 0)*D217)</f>
        <v/>
      </c>
      <c r="AM217" s="19" t="str">
        <f>IF($B217=1,"",IF(AND(TrackingWorksheet!$Y222&gt;$BE$3,TrackingWorksheet!$Z222=Lists!$P$5),1, 0)*D217)</f>
        <v/>
      </c>
      <c r="AN217" s="19" t="str">
        <f>IF($B217=1,"",IF(AND(TrackingWorksheet!$AA222&gt;$BE$3,TrackingWorksheet!$AB222=Lists!$P$5),1, 0)*D217)</f>
        <v/>
      </c>
      <c r="AO217" s="19" t="str">
        <f>IF($B217=1,"",IF(AND(TrackingWorksheet!$S222&gt;$BE$3,TrackingWorksheet!$T222=Lists!$P$6),1, 0)*D217)</f>
        <v/>
      </c>
      <c r="AP217" s="19" t="str">
        <f>IF($B217=1,"",IF(AND(TrackingWorksheet!$U222&gt;$BE$3,TrackingWorksheet!$V222=Lists!$P$6),1, 0)*D217)</f>
        <v/>
      </c>
      <c r="AQ217" s="19" t="str">
        <f>IF($B217=1,"",IF(AND(TrackingWorksheet!$W222&gt;$BE$3,TrackingWorksheet!$X222=Lists!$P$6),1, 0)*D217)</f>
        <v/>
      </c>
      <c r="AR217" s="19" t="str">
        <f>IF($B217=1,"",IF(AND(TrackingWorksheet!$Y222&gt;$BE$3,TrackingWorksheet!$Z222=Lists!$P$6),1, 0)*D217)</f>
        <v/>
      </c>
      <c r="AS217" s="19" t="str">
        <f>IF($B217=1,"",IF(AND(TrackingWorksheet!$AA222&gt;$BE$3,TrackingWorksheet!$AB222=Lists!$P$6),1, 0)*D217)</f>
        <v/>
      </c>
      <c r="AT217" s="19">
        <f t="shared" si="55"/>
        <v>0</v>
      </c>
      <c r="AU217" s="19" t="str">
        <f>IF(B217=1,"",IF(AND(TrackingWorksheet!K222="",TrackingWorksheet!M222="", TrackingWorksheet!N222="", TrackingWorksheet!S222="", TrackingWorksheet!V222="", TrackingWorksheet!W222="", TrackingWorksheet!Y222="", TrackingWorksheet!AA222="", V217=1),1,0)*D217)</f>
        <v/>
      </c>
      <c r="AV217" s="19" t="str">
        <f>IF(B217=1,"",IF(D217*AND(TrackingWorksheet!U222&gt;Calculations!$BE$3,TrackingWorksheet!K222="YES"),1,0))</f>
        <v/>
      </c>
      <c r="AW217" s="19" t="str">
        <f>IF(B217=1,"",IF(D217*AND(TrackingWorksheet!W222&gt;Calculations!$BE$3,TrackingWorksheet!K222="YES"),1,0))</f>
        <v/>
      </c>
      <c r="AX217" s="19">
        <f t="shared" si="56"/>
        <v>0</v>
      </c>
      <c r="AY217" s="19">
        <f t="shared" si="52"/>
        <v>0</v>
      </c>
      <c r="AZ217" s="27" t="str">
        <f>IF(B217=1,"",IF(TrackingWorksheet!Q222="","",TrackingWorksheet!Q222))</f>
        <v/>
      </c>
      <c r="BB217" s="4"/>
      <c r="BC217" s="4"/>
      <c r="BD217" s="4"/>
      <c r="BE217" s="4"/>
      <c r="BF217" s="4"/>
      <c r="BG217" s="4" t="str">
        <f>IF(B217=1,"",IF(AND(N217=1,TrackingWorksheet!$I222+14&lt;=WeeklySummary!$C$7),1,0))</f>
        <v/>
      </c>
      <c r="BH217" s="4" t="str">
        <f>IF(B217=1,"",IF(AND(R217=1,TrackingWorksheet!$I222+14&lt;=WeeklySummary!$C$7),1,0))</f>
        <v/>
      </c>
      <c r="BI217" s="4" t="str">
        <f>IF(B217=1,"",IF(AND(J217=1,TrackingWorksheet!$G222+14&lt;=WeeklySummary!$C$7),1,0))</f>
        <v/>
      </c>
      <c r="BJ217" s="4" t="str">
        <f>IF(B217=1,"",IF(AND(T217=1,TrackingWorksheet!$I222+14&lt;=WeeklySummary!$C$7),1,0))</f>
        <v/>
      </c>
      <c r="BK217" s="4" t="str">
        <f>IF(B217=1,"",IF(AND(T217=1,TrackingWorksheet!$G222+14&lt;=WeeklySummary!$C$7),1,0))</f>
        <v/>
      </c>
      <c r="BL217" s="4">
        <f t="shared" si="65"/>
        <v>0</v>
      </c>
    </row>
    <row r="218" spans="2:64" x14ac:dyDescent="0.25">
      <c r="B218" s="27">
        <f>IF(AND(ISBLANK(TrackingWorksheet!B223),ISBLANK(TrackingWorksheet!C223),ISBLANK(TrackingWorksheet!G223),ISBLANK(TrackingWorksheet!H223),
ISBLANK(TrackingWorksheet!I223),ISBLANK(TrackingWorksheet!J223),ISBLANK(TrackingWorksheet!M223),
ISBLANK(TrackingWorksheet!N225)),1,0)</f>
        <v>1</v>
      </c>
      <c r="C218" s="12" t="str">
        <f>IF(B218=1,"",TrackingWorksheet!F223)</f>
        <v/>
      </c>
      <c r="D218" s="20" t="str">
        <f>IF(B218=1,"",IF(AND(TrackingWorksheet!B223&lt;&gt;"",TrackingWorksheet!B223&lt;=WeeklySummary!$C$7,OR(TrackingWorksheet!C223="",TrackingWorksheet!C223&gt;=WeeklySummary!$C$6)),1,0))</f>
        <v/>
      </c>
      <c r="E218" s="10" t="str">
        <f>IF(B218=1,"",IF(AND(TrackingWorksheet!G223 &lt;&gt;"",TrackingWorksheet!G223&lt;=WeeklySummary!$C$7, TrackingWorksheet!H223=Lists!$D$4), "Y", "N"))</f>
        <v/>
      </c>
      <c r="F218" s="10" t="str">
        <f>IF(B218=1,"",IF(AND(TrackingWorksheet!I223 &lt;&gt;"", TrackingWorksheet!I223&lt;=WeeklySummary!$C$7, TrackingWorksheet!J223=Lists!$D$4), "Y", "N"))</f>
        <v/>
      </c>
      <c r="G218" s="10" t="str">
        <f>IF(B218=1,"",IF(AND(TrackingWorksheet!G223 &lt;&gt;"",TrackingWorksheet!G223&lt;=WeeklySummary!$C$7, TrackingWorksheet!H223=Lists!$D$5), "Y", "N"))</f>
        <v/>
      </c>
      <c r="H218" s="10" t="str">
        <f>IF(B218=1,"",IF(AND(TrackingWorksheet!I223 &lt;&gt;"", TrackingWorksheet!I223&lt;=WeeklySummary!$C$7, TrackingWorksheet!J223=Lists!$D$5), "Y", "N"))</f>
        <v/>
      </c>
      <c r="I218" s="20" t="str">
        <f>IF(B218=1,"",IF(AND(TrackingWorksheet!G223 &lt;&gt;"", TrackingWorksheet!G223&lt;=WeeklySummary!$C$7, TrackingWorksheet!H223=Lists!$D$6), 1, 0))</f>
        <v/>
      </c>
      <c r="J218" s="20" t="str">
        <f t="shared" si="57"/>
        <v/>
      </c>
      <c r="K218" s="10" t="str">
        <f>IF(B218=1,"",IF(AND(TrackingWorksheet!I223&lt;=WeeklySummary!$C$7,TrackingWorksheet!K223="YES"),0,IF(AND(AND(OR(E218="Y",F218="Y"),E218&lt;&gt;F218),G218&lt;&gt;"Y", H218&lt;&gt;"Y"), 1, 0)))</f>
        <v/>
      </c>
      <c r="L218" s="20" t="str">
        <f t="shared" si="58"/>
        <v/>
      </c>
      <c r="M218" s="10" t="str">
        <f t="shared" si="59"/>
        <v/>
      </c>
      <c r="N218" s="20" t="str">
        <f t="shared" si="60"/>
        <v/>
      </c>
      <c r="O218" s="10" t="str">
        <f>IF(B218=1,"",IF(AND(TrackingWorksheet!I223&lt;=WeeklySummary!$C$7,TrackingWorksheet!K223="YES"),0,IF(AND(AND(OR(G218="Y",H218="Y"),G218&lt;&gt;H218),E218&lt;&gt;"Y", F218&lt;&gt;"Y"), 1, 0)))</f>
        <v/>
      </c>
      <c r="P218" s="20" t="str">
        <f t="shared" si="61"/>
        <v/>
      </c>
      <c r="Q218" s="10" t="str">
        <f t="shared" si="62"/>
        <v/>
      </c>
      <c r="R218" s="10" t="str">
        <f t="shared" si="63"/>
        <v/>
      </c>
      <c r="S218" s="10" t="str">
        <f>IF(B218=1,"",IF(AND(OR(AND(TrackingWorksheet!H223=Lists!$D$7,TrackingWorksheet!H223=TrackingWorksheet!J223),TrackingWorksheet!H223&lt;&gt;TrackingWorksheet!J223),TrackingWorksheet!K223="YES",TrackingWorksheet!H223&lt;&gt;Lists!$D$6,TrackingWorksheet!G223&lt;=WeeklySummary!$C$7,TrackingWorksheet!I223&lt;=WeeklySummary!$C$7),1,0))</f>
        <v/>
      </c>
      <c r="T218" s="10" t="str">
        <f t="shared" si="64"/>
        <v/>
      </c>
      <c r="U218" s="10" t="str">
        <f>IF($B218=1,"",IF(TrackingWorksheet!$K223="YES",1, 0)*D218)</f>
        <v/>
      </c>
      <c r="V218" s="20">
        <f t="shared" si="53"/>
        <v>0</v>
      </c>
      <c r="W218" s="20">
        <f t="shared" si="54"/>
        <v>0</v>
      </c>
      <c r="X218" s="10" t="str">
        <f>IF($B218=1,"",IF(AND(TrackingWorksheet!$L223&lt;&gt;"", TrackingWorksheet!$L223&gt;=WeeklySummary!$C$6,TrackingWorksheet!$L223&lt;=WeeklySummary!$C$7,OR(TrackingWorksheet!$H223=Lists!$D$4,TrackingWorksheet!$J223=Lists!$D$4)), 1, 0))</f>
        <v/>
      </c>
      <c r="Y218" s="10" t="str">
        <f>IF($B218=1,"",IF(AND(TrackingWorksheet!$L223&lt;&gt;"", TrackingWorksheet!$L223&gt;=WeeklySummary!$C$6,TrackingWorksheet!$L223&lt;=WeeklySummary!$C$7,OR(TrackingWorksheet!$H223=Lists!$D$5,TrackingWorksheet!$J223=Lists!$D$5)), 1, 0))</f>
        <v/>
      </c>
      <c r="Z218" s="10" t="str">
        <f>IF($B218=1,"",IF(AND(TrackingWorksheet!$L223&lt;&gt;"", TrackingWorksheet!$L223&gt;=WeeklySummary!$C$6,TrackingWorksheet!$L223&lt;=WeeklySummary!$C$7,OR(TrackingWorksheet!$H223=Lists!$D$6,TrackingWorksheet!$J223=Lists!$D$6)), 1, 0))</f>
        <v/>
      </c>
      <c r="AA218" s="19" t="str">
        <f>IF(B218=1,"",IF(AND(TrackingWorksheet!M223&lt;&gt;"",TrackingWorksheet!M223&lt;=WeeklySummary!$C$7),1,0)*D218)</f>
        <v/>
      </c>
      <c r="AB218" s="19" t="str">
        <f>IF(B218=1,"",IF(AND(TrackingWorksheet!N223&lt;&gt;"",TrackingWorksheet!N223&lt;=WeeklySummary!$C$7),1,0)*D218)</f>
        <v/>
      </c>
      <c r="AC218" s="19" t="str">
        <f>IF(B218=1,"",TrackingWorksheet!T223)</f>
        <v/>
      </c>
      <c r="AD218" s="19" t="str">
        <f>IF(B218=1,"",IF(D218*AND(TrackingWorksheet!S223&gt;=Calculations!$BD$3,TrackingWorksheet!U223="",TrackingWorksheet!K223="YES"),1,0))</f>
        <v/>
      </c>
      <c r="AE218" s="19" t="str">
        <f>IF($B218=1,"",IF(AND(TrackingWorksheet!$S223&gt;$BE$3,TrackingWorksheet!$T223=Lists!$P$4),1, 0)*D218)</f>
        <v/>
      </c>
      <c r="AF218" s="19" t="str">
        <f>IF($B218=1,"",IF(AND(TrackingWorksheet!$U223&gt;$BE$3,TrackingWorksheet!$V223=Lists!$P$4),1, 0)*D218)</f>
        <v/>
      </c>
      <c r="AG218" s="19" t="str">
        <f>IF($B218=1,"",IF(AND(TrackingWorksheet!$W223&gt;$BE$3,TrackingWorksheet!$X223=Lists!$P$4),1, 0)*D218)</f>
        <v/>
      </c>
      <c r="AH218" s="19" t="str">
        <f>IF($B218=1,"",IF(AND(TrackingWorksheet!$Y223&gt;$BE$3,TrackingWorksheet!$Z223=Lists!$P$4),1, 0)*D218)</f>
        <v/>
      </c>
      <c r="AI218" s="19" t="str">
        <f>IF($B218=1,"",IF(AND(TrackingWorksheet!$AA223&gt;$BE$3,TrackingWorksheet!$AB223=Lists!$P$4),1, 0)*D218)</f>
        <v/>
      </c>
      <c r="AJ218" s="19" t="str">
        <f>IF($B218=1,"",IF(AND(TrackingWorksheet!$S223&gt;$BE$3,TrackingWorksheet!$T223=Lists!$P$5),1, 0)*D218)</f>
        <v/>
      </c>
      <c r="AK218" s="19" t="str">
        <f>IF($B218=1,"",IF(AND(TrackingWorksheet!$U223&gt;$BE$3,TrackingWorksheet!$V223=Lists!$P$5),1, 0)*D218)</f>
        <v/>
      </c>
      <c r="AL218" s="19" t="str">
        <f>IF($B218=1,"",IF(AND(TrackingWorksheet!$W223&gt;$BE$3,TrackingWorksheet!$X223=Lists!$P$5),1, 0)*D218)</f>
        <v/>
      </c>
      <c r="AM218" s="19" t="str">
        <f>IF($B218=1,"",IF(AND(TrackingWorksheet!$Y223&gt;$BE$3,TrackingWorksheet!$Z223=Lists!$P$5),1, 0)*D218)</f>
        <v/>
      </c>
      <c r="AN218" s="19" t="str">
        <f>IF($B218=1,"",IF(AND(TrackingWorksheet!$AA223&gt;$BE$3,TrackingWorksheet!$AB223=Lists!$P$5),1, 0)*D218)</f>
        <v/>
      </c>
      <c r="AO218" s="19" t="str">
        <f>IF($B218=1,"",IF(AND(TrackingWorksheet!$S223&gt;$BE$3,TrackingWorksheet!$T223=Lists!$P$6),1, 0)*D218)</f>
        <v/>
      </c>
      <c r="AP218" s="19" t="str">
        <f>IF($B218=1,"",IF(AND(TrackingWorksheet!$U223&gt;$BE$3,TrackingWorksheet!$V223=Lists!$P$6),1, 0)*D218)</f>
        <v/>
      </c>
      <c r="AQ218" s="19" t="str">
        <f>IF($B218=1,"",IF(AND(TrackingWorksheet!$W223&gt;$BE$3,TrackingWorksheet!$X223=Lists!$P$6),1, 0)*D218)</f>
        <v/>
      </c>
      <c r="AR218" s="19" t="str">
        <f>IF($B218=1,"",IF(AND(TrackingWorksheet!$Y223&gt;$BE$3,TrackingWorksheet!$Z223=Lists!$P$6),1, 0)*D218)</f>
        <v/>
      </c>
      <c r="AS218" s="19" t="str">
        <f>IF($B218=1,"",IF(AND(TrackingWorksheet!$AA223&gt;$BE$3,TrackingWorksheet!$AB223=Lists!$P$6),1, 0)*D218)</f>
        <v/>
      </c>
      <c r="AT218" s="19">
        <f t="shared" si="55"/>
        <v>0</v>
      </c>
      <c r="AU218" s="19" t="str">
        <f>IF(B218=1,"",IF(AND(TrackingWorksheet!K223="",TrackingWorksheet!M223="", TrackingWorksheet!N223="", TrackingWorksheet!S223="", TrackingWorksheet!V223="", TrackingWorksheet!W223="", TrackingWorksheet!Y223="", TrackingWorksheet!AA223="", V218=1),1,0)*D218)</f>
        <v/>
      </c>
      <c r="AV218" s="19" t="str">
        <f>IF(B218=1,"",IF(D218*AND(TrackingWorksheet!U223&gt;Calculations!$BE$3,TrackingWorksheet!K223="YES"),1,0))</f>
        <v/>
      </c>
      <c r="AW218" s="19" t="str">
        <f>IF(B218=1,"",IF(D218*AND(TrackingWorksheet!W223&gt;Calculations!$BE$3,TrackingWorksheet!K223="YES"),1,0))</f>
        <v/>
      </c>
      <c r="AX218" s="19">
        <f t="shared" si="56"/>
        <v>0</v>
      </c>
      <c r="AY218" s="19">
        <f t="shared" si="52"/>
        <v>0</v>
      </c>
      <c r="AZ218" s="27" t="str">
        <f>IF(B218=1,"",IF(TrackingWorksheet!Q223="","",TrackingWorksheet!Q223))</f>
        <v/>
      </c>
      <c r="BB218" s="4"/>
      <c r="BC218" s="4"/>
      <c r="BD218" s="4"/>
      <c r="BE218" s="4"/>
      <c r="BF218" s="4"/>
      <c r="BG218" s="4" t="str">
        <f>IF(B218=1,"",IF(AND(N218=1,TrackingWorksheet!$I223+14&lt;=WeeklySummary!$C$7),1,0))</f>
        <v/>
      </c>
      <c r="BH218" s="4" t="str">
        <f>IF(B218=1,"",IF(AND(R218=1,TrackingWorksheet!$I223+14&lt;=WeeklySummary!$C$7),1,0))</f>
        <v/>
      </c>
      <c r="BI218" s="4" t="str">
        <f>IF(B218=1,"",IF(AND(J218=1,TrackingWorksheet!$G223+14&lt;=WeeklySummary!$C$7),1,0))</f>
        <v/>
      </c>
      <c r="BJ218" s="4" t="str">
        <f>IF(B218=1,"",IF(AND(T218=1,TrackingWorksheet!$I223+14&lt;=WeeklySummary!$C$7),1,0))</f>
        <v/>
      </c>
      <c r="BK218" s="4" t="str">
        <f>IF(B218=1,"",IF(AND(T218=1,TrackingWorksheet!$G223+14&lt;=WeeklySummary!$C$7),1,0))</f>
        <v/>
      </c>
      <c r="BL218" s="4">
        <f t="shared" si="65"/>
        <v>0</v>
      </c>
    </row>
    <row r="219" spans="2:64" x14ac:dyDescent="0.25">
      <c r="B219" s="27">
        <f>IF(AND(ISBLANK(TrackingWorksheet!B224),ISBLANK(TrackingWorksheet!C224),ISBLANK(TrackingWorksheet!G224),ISBLANK(TrackingWorksheet!H224),
ISBLANK(TrackingWorksheet!I224),ISBLANK(TrackingWorksheet!J224),ISBLANK(TrackingWorksheet!M224),
ISBLANK(TrackingWorksheet!N226)),1,0)</f>
        <v>1</v>
      </c>
      <c r="C219" s="12" t="str">
        <f>IF(B219=1,"",TrackingWorksheet!F224)</f>
        <v/>
      </c>
      <c r="D219" s="20" t="str">
        <f>IF(B219=1,"",IF(AND(TrackingWorksheet!B224&lt;&gt;"",TrackingWorksheet!B224&lt;=WeeklySummary!$C$7,OR(TrackingWorksheet!C224="",TrackingWorksheet!C224&gt;=WeeklySummary!$C$6)),1,0))</f>
        <v/>
      </c>
      <c r="E219" s="10" t="str">
        <f>IF(B219=1,"",IF(AND(TrackingWorksheet!G224 &lt;&gt;"",TrackingWorksheet!G224&lt;=WeeklySummary!$C$7, TrackingWorksheet!H224=Lists!$D$4), "Y", "N"))</f>
        <v/>
      </c>
      <c r="F219" s="10" t="str">
        <f>IF(B219=1,"",IF(AND(TrackingWorksheet!I224 &lt;&gt;"", TrackingWorksheet!I224&lt;=WeeklySummary!$C$7, TrackingWorksheet!J224=Lists!$D$4), "Y", "N"))</f>
        <v/>
      </c>
      <c r="G219" s="10" t="str">
        <f>IF(B219=1,"",IF(AND(TrackingWorksheet!G224 &lt;&gt;"",TrackingWorksheet!G224&lt;=WeeklySummary!$C$7, TrackingWorksheet!H224=Lists!$D$5), "Y", "N"))</f>
        <v/>
      </c>
      <c r="H219" s="10" t="str">
        <f>IF(B219=1,"",IF(AND(TrackingWorksheet!I224 &lt;&gt;"", TrackingWorksheet!I224&lt;=WeeklySummary!$C$7, TrackingWorksheet!J224=Lists!$D$5), "Y", "N"))</f>
        <v/>
      </c>
      <c r="I219" s="20" t="str">
        <f>IF(B219=1,"",IF(AND(TrackingWorksheet!G224 &lt;&gt;"", TrackingWorksheet!G224&lt;=WeeklySummary!$C$7, TrackingWorksheet!H224=Lists!$D$6), 1, 0))</f>
        <v/>
      </c>
      <c r="J219" s="20" t="str">
        <f t="shared" si="57"/>
        <v/>
      </c>
      <c r="K219" s="10" t="str">
        <f>IF(B219=1,"",IF(AND(TrackingWorksheet!I224&lt;=WeeklySummary!$C$7,TrackingWorksheet!K224="YES"),0,IF(AND(AND(OR(E219="Y",F219="Y"),E219&lt;&gt;F219),G219&lt;&gt;"Y", H219&lt;&gt;"Y"), 1, 0)))</f>
        <v/>
      </c>
      <c r="L219" s="20" t="str">
        <f t="shared" si="58"/>
        <v/>
      </c>
      <c r="M219" s="10" t="str">
        <f t="shared" si="59"/>
        <v/>
      </c>
      <c r="N219" s="20" t="str">
        <f t="shared" si="60"/>
        <v/>
      </c>
      <c r="O219" s="10" t="str">
        <f>IF(B219=1,"",IF(AND(TrackingWorksheet!I224&lt;=WeeklySummary!$C$7,TrackingWorksheet!K224="YES"),0,IF(AND(AND(OR(G219="Y",H219="Y"),G219&lt;&gt;H219),E219&lt;&gt;"Y", F219&lt;&gt;"Y"), 1, 0)))</f>
        <v/>
      </c>
      <c r="P219" s="20" t="str">
        <f t="shared" si="61"/>
        <v/>
      </c>
      <c r="Q219" s="10" t="str">
        <f t="shared" si="62"/>
        <v/>
      </c>
      <c r="R219" s="10" t="str">
        <f t="shared" si="63"/>
        <v/>
      </c>
      <c r="S219" s="10" t="str">
        <f>IF(B219=1,"",IF(AND(OR(AND(TrackingWorksheet!H224=Lists!$D$7,TrackingWorksheet!H224=TrackingWorksheet!J224),TrackingWorksheet!H224&lt;&gt;TrackingWorksheet!J224),TrackingWorksheet!K224="YES",TrackingWorksheet!H224&lt;&gt;Lists!$D$6,TrackingWorksheet!G224&lt;=WeeklySummary!$C$7,TrackingWorksheet!I224&lt;=WeeklySummary!$C$7),1,0))</f>
        <v/>
      </c>
      <c r="T219" s="10" t="str">
        <f t="shared" si="64"/>
        <v/>
      </c>
      <c r="U219" s="10" t="str">
        <f>IF($B219=1,"",IF(TrackingWorksheet!$K224="YES",1, 0)*D219)</f>
        <v/>
      </c>
      <c r="V219" s="20">
        <f t="shared" si="53"/>
        <v>0</v>
      </c>
      <c r="W219" s="20">
        <f t="shared" si="54"/>
        <v>0</v>
      </c>
      <c r="X219" s="10" t="str">
        <f>IF($B219=1,"",IF(AND(TrackingWorksheet!$L224&lt;&gt;"", TrackingWorksheet!$L224&gt;=WeeklySummary!$C$6,TrackingWorksheet!$L224&lt;=WeeklySummary!$C$7,OR(TrackingWorksheet!$H224=Lists!$D$4,TrackingWorksheet!$J224=Lists!$D$4)), 1, 0))</f>
        <v/>
      </c>
      <c r="Y219" s="10" t="str">
        <f>IF($B219=1,"",IF(AND(TrackingWorksheet!$L224&lt;&gt;"", TrackingWorksheet!$L224&gt;=WeeklySummary!$C$6,TrackingWorksheet!$L224&lt;=WeeklySummary!$C$7,OR(TrackingWorksheet!$H224=Lists!$D$5,TrackingWorksheet!$J224=Lists!$D$5)), 1, 0))</f>
        <v/>
      </c>
      <c r="Z219" s="10" t="str">
        <f>IF($B219=1,"",IF(AND(TrackingWorksheet!$L224&lt;&gt;"", TrackingWorksheet!$L224&gt;=WeeklySummary!$C$6,TrackingWorksheet!$L224&lt;=WeeklySummary!$C$7,OR(TrackingWorksheet!$H224=Lists!$D$6,TrackingWorksheet!$J224=Lists!$D$6)), 1, 0))</f>
        <v/>
      </c>
      <c r="AA219" s="19" t="str">
        <f>IF(B219=1,"",IF(AND(TrackingWorksheet!M224&lt;&gt;"",TrackingWorksheet!M224&lt;=WeeklySummary!$C$7),1,0)*D219)</f>
        <v/>
      </c>
      <c r="AB219" s="19" t="str">
        <f>IF(B219=1,"",IF(AND(TrackingWorksheet!N224&lt;&gt;"",TrackingWorksheet!N224&lt;=WeeklySummary!$C$7),1,0)*D219)</f>
        <v/>
      </c>
      <c r="AC219" s="19" t="str">
        <f>IF(B219=1,"",TrackingWorksheet!T224)</f>
        <v/>
      </c>
      <c r="AD219" s="19" t="str">
        <f>IF(B219=1,"",IF(D219*AND(TrackingWorksheet!S224&gt;=Calculations!$BD$3,TrackingWorksheet!U224="",TrackingWorksheet!K224="YES"),1,0))</f>
        <v/>
      </c>
      <c r="AE219" s="19" t="str">
        <f>IF($B219=1,"",IF(AND(TrackingWorksheet!$S224&gt;$BE$3,TrackingWorksheet!$T224=Lists!$P$4),1, 0)*D219)</f>
        <v/>
      </c>
      <c r="AF219" s="19" t="str">
        <f>IF($B219=1,"",IF(AND(TrackingWorksheet!$U224&gt;$BE$3,TrackingWorksheet!$V224=Lists!$P$4),1, 0)*D219)</f>
        <v/>
      </c>
      <c r="AG219" s="19" t="str">
        <f>IF($B219=1,"",IF(AND(TrackingWorksheet!$W224&gt;$BE$3,TrackingWorksheet!$X224=Lists!$P$4),1, 0)*D219)</f>
        <v/>
      </c>
      <c r="AH219" s="19" t="str">
        <f>IF($B219=1,"",IF(AND(TrackingWorksheet!$Y224&gt;$BE$3,TrackingWorksheet!$Z224=Lists!$P$4),1, 0)*D219)</f>
        <v/>
      </c>
      <c r="AI219" s="19" t="str">
        <f>IF($B219=1,"",IF(AND(TrackingWorksheet!$AA224&gt;$BE$3,TrackingWorksheet!$AB224=Lists!$P$4),1, 0)*D219)</f>
        <v/>
      </c>
      <c r="AJ219" s="19" t="str">
        <f>IF($B219=1,"",IF(AND(TrackingWorksheet!$S224&gt;$BE$3,TrackingWorksheet!$T224=Lists!$P$5),1, 0)*D219)</f>
        <v/>
      </c>
      <c r="AK219" s="19" t="str">
        <f>IF($B219=1,"",IF(AND(TrackingWorksheet!$U224&gt;$BE$3,TrackingWorksheet!$V224=Lists!$P$5),1, 0)*D219)</f>
        <v/>
      </c>
      <c r="AL219" s="19" t="str">
        <f>IF($B219=1,"",IF(AND(TrackingWorksheet!$W224&gt;$BE$3,TrackingWorksheet!$X224=Lists!$P$5),1, 0)*D219)</f>
        <v/>
      </c>
      <c r="AM219" s="19" t="str">
        <f>IF($B219=1,"",IF(AND(TrackingWorksheet!$Y224&gt;$BE$3,TrackingWorksheet!$Z224=Lists!$P$5),1, 0)*D219)</f>
        <v/>
      </c>
      <c r="AN219" s="19" t="str">
        <f>IF($B219=1,"",IF(AND(TrackingWorksheet!$AA224&gt;$BE$3,TrackingWorksheet!$AB224=Lists!$P$5),1, 0)*D219)</f>
        <v/>
      </c>
      <c r="AO219" s="19" t="str">
        <f>IF($B219=1,"",IF(AND(TrackingWorksheet!$S224&gt;$BE$3,TrackingWorksheet!$T224=Lists!$P$6),1, 0)*D219)</f>
        <v/>
      </c>
      <c r="AP219" s="19" t="str">
        <f>IF($B219=1,"",IF(AND(TrackingWorksheet!$U224&gt;$BE$3,TrackingWorksheet!$V224=Lists!$P$6),1, 0)*D219)</f>
        <v/>
      </c>
      <c r="AQ219" s="19" t="str">
        <f>IF($B219=1,"",IF(AND(TrackingWorksheet!$W224&gt;$BE$3,TrackingWorksheet!$X224=Lists!$P$6),1, 0)*D219)</f>
        <v/>
      </c>
      <c r="AR219" s="19" t="str">
        <f>IF($B219=1,"",IF(AND(TrackingWorksheet!$Y224&gt;$BE$3,TrackingWorksheet!$Z224=Lists!$P$6),1, 0)*D219)</f>
        <v/>
      </c>
      <c r="AS219" s="19" t="str">
        <f>IF($B219=1,"",IF(AND(TrackingWorksheet!$AA224&gt;$BE$3,TrackingWorksheet!$AB224=Lists!$P$6),1, 0)*D219)</f>
        <v/>
      </c>
      <c r="AT219" s="19">
        <f t="shared" si="55"/>
        <v>0</v>
      </c>
      <c r="AU219" s="19" t="str">
        <f>IF(B219=1,"",IF(AND(TrackingWorksheet!K224="",TrackingWorksheet!M224="", TrackingWorksheet!N224="", TrackingWorksheet!S224="", TrackingWorksheet!V224="", TrackingWorksheet!W224="", TrackingWorksheet!Y224="", TrackingWorksheet!AA224="", V219=1),1,0)*D219)</f>
        <v/>
      </c>
      <c r="AV219" s="19" t="str">
        <f>IF(B219=1,"",IF(D219*AND(TrackingWorksheet!U224&gt;Calculations!$BE$3,TrackingWorksheet!K224="YES"),1,0))</f>
        <v/>
      </c>
      <c r="AW219" s="19" t="str">
        <f>IF(B219=1,"",IF(D219*AND(TrackingWorksheet!W224&gt;Calculations!$BE$3,TrackingWorksheet!K224="YES"),1,0))</f>
        <v/>
      </c>
      <c r="AX219" s="19">
        <f t="shared" si="56"/>
        <v>0</v>
      </c>
      <c r="AY219" s="19">
        <f t="shared" si="52"/>
        <v>0</v>
      </c>
      <c r="AZ219" s="27" t="str">
        <f>IF(B219=1,"",IF(TrackingWorksheet!Q224="","",TrackingWorksheet!Q224))</f>
        <v/>
      </c>
      <c r="BB219" s="4"/>
      <c r="BC219" s="4"/>
      <c r="BD219" s="4"/>
      <c r="BE219" s="4"/>
      <c r="BF219" s="4"/>
      <c r="BG219" s="4" t="str">
        <f>IF(B219=1,"",IF(AND(N219=1,TrackingWorksheet!$I224+14&lt;=WeeklySummary!$C$7),1,0))</f>
        <v/>
      </c>
      <c r="BH219" s="4" t="str">
        <f>IF(B219=1,"",IF(AND(R219=1,TrackingWorksheet!$I224+14&lt;=WeeklySummary!$C$7),1,0))</f>
        <v/>
      </c>
      <c r="BI219" s="4" t="str">
        <f>IF(B219=1,"",IF(AND(J219=1,TrackingWorksheet!$G224+14&lt;=WeeklySummary!$C$7),1,0))</f>
        <v/>
      </c>
      <c r="BJ219" s="4" t="str">
        <f>IF(B219=1,"",IF(AND(T219=1,TrackingWorksheet!$I224+14&lt;=WeeklySummary!$C$7),1,0))</f>
        <v/>
      </c>
      <c r="BK219" s="4" t="str">
        <f>IF(B219=1,"",IF(AND(T219=1,TrackingWorksheet!$G224+14&lt;=WeeklySummary!$C$7),1,0))</f>
        <v/>
      </c>
      <c r="BL219" s="4">
        <f t="shared" si="65"/>
        <v>0</v>
      </c>
    </row>
    <row r="220" spans="2:64" x14ac:dyDescent="0.25">
      <c r="B220" s="27">
        <f>IF(AND(ISBLANK(TrackingWorksheet!B225),ISBLANK(TrackingWorksheet!C225),ISBLANK(TrackingWorksheet!G225),ISBLANK(TrackingWorksheet!H225),
ISBLANK(TrackingWorksheet!I225),ISBLANK(TrackingWorksheet!J225),ISBLANK(TrackingWorksheet!M225),
ISBLANK(TrackingWorksheet!N227)),1,0)</f>
        <v>1</v>
      </c>
      <c r="C220" s="12" t="str">
        <f>IF(B220=1,"",TrackingWorksheet!F225)</f>
        <v/>
      </c>
      <c r="D220" s="20" t="str">
        <f>IF(B220=1,"",IF(AND(TrackingWorksheet!B225&lt;&gt;"",TrackingWorksheet!B225&lt;=WeeklySummary!$C$7,OR(TrackingWorksheet!C225="",TrackingWorksheet!C225&gt;=WeeklySummary!$C$6)),1,0))</f>
        <v/>
      </c>
      <c r="E220" s="10" t="str">
        <f>IF(B220=1,"",IF(AND(TrackingWorksheet!G225 &lt;&gt;"",TrackingWorksheet!G225&lt;=WeeklySummary!$C$7, TrackingWorksheet!H225=Lists!$D$4), "Y", "N"))</f>
        <v/>
      </c>
      <c r="F220" s="10" t="str">
        <f>IF(B220=1,"",IF(AND(TrackingWorksheet!I225 &lt;&gt;"", TrackingWorksheet!I225&lt;=WeeklySummary!$C$7, TrackingWorksheet!J225=Lists!$D$4), "Y", "N"))</f>
        <v/>
      </c>
      <c r="G220" s="10" t="str">
        <f>IF(B220=1,"",IF(AND(TrackingWorksheet!G225 &lt;&gt;"",TrackingWorksheet!G225&lt;=WeeklySummary!$C$7, TrackingWorksheet!H225=Lists!$D$5), "Y", "N"))</f>
        <v/>
      </c>
      <c r="H220" s="10" t="str">
        <f>IF(B220=1,"",IF(AND(TrackingWorksheet!I225 &lt;&gt;"", TrackingWorksheet!I225&lt;=WeeklySummary!$C$7, TrackingWorksheet!J225=Lists!$D$5), "Y", "N"))</f>
        <v/>
      </c>
      <c r="I220" s="20" t="str">
        <f>IF(B220=1,"",IF(AND(TrackingWorksheet!G225 &lt;&gt;"", TrackingWorksheet!G225&lt;=WeeklySummary!$C$7, TrackingWorksheet!H225=Lists!$D$6), 1, 0))</f>
        <v/>
      </c>
      <c r="J220" s="20" t="str">
        <f t="shared" si="57"/>
        <v/>
      </c>
      <c r="K220" s="10" t="str">
        <f>IF(B220=1,"",IF(AND(TrackingWorksheet!I225&lt;=WeeklySummary!$C$7,TrackingWorksheet!K225="YES"),0,IF(AND(AND(OR(E220="Y",F220="Y"),E220&lt;&gt;F220),G220&lt;&gt;"Y", H220&lt;&gt;"Y"), 1, 0)))</f>
        <v/>
      </c>
      <c r="L220" s="20" t="str">
        <f t="shared" si="58"/>
        <v/>
      </c>
      <c r="M220" s="10" t="str">
        <f t="shared" si="59"/>
        <v/>
      </c>
      <c r="N220" s="20" t="str">
        <f t="shared" si="60"/>
        <v/>
      </c>
      <c r="O220" s="10" t="str">
        <f>IF(B220=1,"",IF(AND(TrackingWorksheet!I225&lt;=WeeklySummary!$C$7,TrackingWorksheet!K225="YES"),0,IF(AND(AND(OR(G220="Y",H220="Y"),G220&lt;&gt;H220),E220&lt;&gt;"Y", F220&lt;&gt;"Y"), 1, 0)))</f>
        <v/>
      </c>
      <c r="P220" s="20" t="str">
        <f t="shared" si="61"/>
        <v/>
      </c>
      <c r="Q220" s="10" t="str">
        <f t="shared" si="62"/>
        <v/>
      </c>
      <c r="R220" s="10" t="str">
        <f t="shared" si="63"/>
        <v/>
      </c>
      <c r="S220" s="10" t="str">
        <f>IF(B220=1,"",IF(AND(OR(AND(TrackingWorksheet!H225=Lists!$D$7,TrackingWorksheet!H225=TrackingWorksheet!J225),TrackingWorksheet!H225&lt;&gt;TrackingWorksheet!J225),TrackingWorksheet!K225="YES",TrackingWorksheet!H225&lt;&gt;Lists!$D$6,TrackingWorksheet!G225&lt;=WeeklySummary!$C$7,TrackingWorksheet!I225&lt;=WeeklySummary!$C$7),1,0))</f>
        <v/>
      </c>
      <c r="T220" s="10" t="str">
        <f t="shared" si="64"/>
        <v/>
      </c>
      <c r="U220" s="10" t="str">
        <f>IF($B220=1,"",IF(TrackingWorksheet!$K225="YES",1, 0)*D220)</f>
        <v/>
      </c>
      <c r="V220" s="20">
        <f t="shared" si="53"/>
        <v>0</v>
      </c>
      <c r="W220" s="20">
        <f t="shared" si="54"/>
        <v>0</v>
      </c>
      <c r="X220" s="10" t="str">
        <f>IF($B220=1,"",IF(AND(TrackingWorksheet!$L225&lt;&gt;"", TrackingWorksheet!$L225&gt;=WeeklySummary!$C$6,TrackingWorksheet!$L225&lt;=WeeklySummary!$C$7,OR(TrackingWorksheet!$H225=Lists!$D$4,TrackingWorksheet!$J225=Lists!$D$4)), 1, 0))</f>
        <v/>
      </c>
      <c r="Y220" s="10" t="str">
        <f>IF($B220=1,"",IF(AND(TrackingWorksheet!$L225&lt;&gt;"", TrackingWorksheet!$L225&gt;=WeeklySummary!$C$6,TrackingWorksheet!$L225&lt;=WeeklySummary!$C$7,OR(TrackingWorksheet!$H225=Lists!$D$5,TrackingWorksheet!$J225=Lists!$D$5)), 1, 0))</f>
        <v/>
      </c>
      <c r="Z220" s="10" t="str">
        <f>IF($B220=1,"",IF(AND(TrackingWorksheet!$L225&lt;&gt;"", TrackingWorksheet!$L225&gt;=WeeklySummary!$C$6,TrackingWorksheet!$L225&lt;=WeeklySummary!$C$7,OR(TrackingWorksheet!$H225=Lists!$D$6,TrackingWorksheet!$J225=Lists!$D$6)), 1, 0))</f>
        <v/>
      </c>
      <c r="AA220" s="19" t="str">
        <f>IF(B220=1,"",IF(AND(TrackingWorksheet!M225&lt;&gt;"",TrackingWorksheet!M225&lt;=WeeklySummary!$C$7),1,0)*D220)</f>
        <v/>
      </c>
      <c r="AB220" s="19" t="str">
        <f>IF(B220=1,"",IF(AND(TrackingWorksheet!N225&lt;&gt;"",TrackingWorksheet!N225&lt;=WeeklySummary!$C$7),1,0)*D220)</f>
        <v/>
      </c>
      <c r="AC220" s="19" t="str">
        <f>IF(B220=1,"",TrackingWorksheet!T225)</f>
        <v/>
      </c>
      <c r="AD220" s="19" t="str">
        <f>IF(B220=1,"",IF(D220*AND(TrackingWorksheet!S225&gt;=Calculations!$BD$3,TrackingWorksheet!U225="",TrackingWorksheet!K225="YES"),1,0))</f>
        <v/>
      </c>
      <c r="AE220" s="19" t="str">
        <f>IF($B220=1,"",IF(AND(TrackingWorksheet!$S225&gt;$BE$3,TrackingWorksheet!$T225=Lists!$P$4),1, 0)*D220)</f>
        <v/>
      </c>
      <c r="AF220" s="19" t="str">
        <f>IF($B220=1,"",IF(AND(TrackingWorksheet!$U225&gt;$BE$3,TrackingWorksheet!$V225=Lists!$P$4),1, 0)*D220)</f>
        <v/>
      </c>
      <c r="AG220" s="19" t="str">
        <f>IF($B220=1,"",IF(AND(TrackingWorksheet!$W225&gt;$BE$3,TrackingWorksheet!$X225=Lists!$P$4),1, 0)*D220)</f>
        <v/>
      </c>
      <c r="AH220" s="19" t="str">
        <f>IF($B220=1,"",IF(AND(TrackingWorksheet!$Y225&gt;$BE$3,TrackingWorksheet!$Z225=Lists!$P$4),1, 0)*D220)</f>
        <v/>
      </c>
      <c r="AI220" s="19" t="str">
        <f>IF($B220=1,"",IF(AND(TrackingWorksheet!$AA225&gt;$BE$3,TrackingWorksheet!$AB225=Lists!$P$4),1, 0)*D220)</f>
        <v/>
      </c>
      <c r="AJ220" s="19" t="str">
        <f>IF($B220=1,"",IF(AND(TrackingWorksheet!$S225&gt;$BE$3,TrackingWorksheet!$T225=Lists!$P$5),1, 0)*D220)</f>
        <v/>
      </c>
      <c r="AK220" s="19" t="str">
        <f>IF($B220=1,"",IF(AND(TrackingWorksheet!$U225&gt;$BE$3,TrackingWorksheet!$V225=Lists!$P$5),1, 0)*D220)</f>
        <v/>
      </c>
      <c r="AL220" s="19" t="str">
        <f>IF($B220=1,"",IF(AND(TrackingWorksheet!$W225&gt;$BE$3,TrackingWorksheet!$X225=Lists!$P$5),1, 0)*D220)</f>
        <v/>
      </c>
      <c r="AM220" s="19" t="str">
        <f>IF($B220=1,"",IF(AND(TrackingWorksheet!$Y225&gt;$BE$3,TrackingWorksheet!$Z225=Lists!$P$5),1, 0)*D220)</f>
        <v/>
      </c>
      <c r="AN220" s="19" t="str">
        <f>IF($B220=1,"",IF(AND(TrackingWorksheet!$AA225&gt;$BE$3,TrackingWorksheet!$AB225=Lists!$P$5),1, 0)*D220)</f>
        <v/>
      </c>
      <c r="AO220" s="19" t="str">
        <f>IF($B220=1,"",IF(AND(TrackingWorksheet!$S225&gt;$BE$3,TrackingWorksheet!$T225=Lists!$P$6),1, 0)*D220)</f>
        <v/>
      </c>
      <c r="AP220" s="19" t="str">
        <f>IF($B220=1,"",IF(AND(TrackingWorksheet!$U225&gt;$BE$3,TrackingWorksheet!$V225=Lists!$P$6),1, 0)*D220)</f>
        <v/>
      </c>
      <c r="AQ220" s="19" t="str">
        <f>IF($B220=1,"",IF(AND(TrackingWorksheet!$W225&gt;$BE$3,TrackingWorksheet!$X225=Lists!$P$6),1, 0)*D220)</f>
        <v/>
      </c>
      <c r="AR220" s="19" t="str">
        <f>IF($B220=1,"",IF(AND(TrackingWorksheet!$Y225&gt;$BE$3,TrackingWorksheet!$Z225=Lists!$P$6),1, 0)*D220)</f>
        <v/>
      </c>
      <c r="AS220" s="19" t="str">
        <f>IF($B220=1,"",IF(AND(TrackingWorksheet!$AA225&gt;$BE$3,TrackingWorksheet!$AB225=Lists!$P$6),1, 0)*D220)</f>
        <v/>
      </c>
      <c r="AT220" s="19">
        <f t="shared" si="55"/>
        <v>0</v>
      </c>
      <c r="AU220" s="19" t="str">
        <f>IF(B220=1,"",IF(AND(TrackingWorksheet!K225="",TrackingWorksheet!M225="", TrackingWorksheet!N225="", TrackingWorksheet!S225="", TrackingWorksheet!V225="", TrackingWorksheet!W225="", TrackingWorksheet!Y225="", TrackingWorksheet!AA225="", V220=1),1,0)*D220)</f>
        <v/>
      </c>
      <c r="AV220" s="19" t="str">
        <f>IF(B220=1,"",IF(D220*AND(TrackingWorksheet!U225&gt;Calculations!$BE$3,TrackingWorksheet!K225="YES"),1,0))</f>
        <v/>
      </c>
      <c r="AW220" s="19" t="str">
        <f>IF(B220=1,"",IF(D220*AND(TrackingWorksheet!W225&gt;Calculations!$BE$3,TrackingWorksheet!K225="YES"),1,0))</f>
        <v/>
      </c>
      <c r="AX220" s="19">
        <f t="shared" si="56"/>
        <v>0</v>
      </c>
      <c r="AY220" s="19">
        <f t="shared" si="52"/>
        <v>0</v>
      </c>
      <c r="AZ220" s="27" t="str">
        <f>IF(B220=1,"",IF(TrackingWorksheet!Q225="","",TrackingWorksheet!Q225))</f>
        <v/>
      </c>
      <c r="BB220" s="4"/>
      <c r="BC220" s="4"/>
      <c r="BD220" s="4"/>
      <c r="BE220" s="4"/>
      <c r="BF220" s="4"/>
      <c r="BG220" s="4" t="str">
        <f>IF(B220=1,"",IF(AND(N220=1,TrackingWorksheet!$I225+14&lt;=WeeklySummary!$C$7),1,0))</f>
        <v/>
      </c>
      <c r="BH220" s="4" t="str">
        <f>IF(B220=1,"",IF(AND(R220=1,TrackingWorksheet!$I225+14&lt;=WeeklySummary!$C$7),1,0))</f>
        <v/>
      </c>
      <c r="BI220" s="4" t="str">
        <f>IF(B220=1,"",IF(AND(J220=1,TrackingWorksheet!$G225+14&lt;=WeeklySummary!$C$7),1,0))</f>
        <v/>
      </c>
      <c r="BJ220" s="4" t="str">
        <f>IF(B220=1,"",IF(AND(T220=1,TrackingWorksheet!$I225+14&lt;=WeeklySummary!$C$7),1,0))</f>
        <v/>
      </c>
      <c r="BK220" s="4" t="str">
        <f>IF(B220=1,"",IF(AND(T220=1,TrackingWorksheet!$G225+14&lt;=WeeklySummary!$C$7),1,0))</f>
        <v/>
      </c>
      <c r="BL220" s="4">
        <f t="shared" si="65"/>
        <v>0</v>
      </c>
    </row>
    <row r="221" spans="2:64" x14ac:dyDescent="0.25">
      <c r="B221" s="27">
        <f>IF(AND(ISBLANK(TrackingWorksheet!B226),ISBLANK(TrackingWorksheet!C226),ISBLANK(TrackingWorksheet!G226),ISBLANK(TrackingWorksheet!H226),
ISBLANK(TrackingWorksheet!I226),ISBLANK(TrackingWorksheet!J226),ISBLANK(TrackingWorksheet!M226),
ISBLANK(TrackingWorksheet!N228)),1,0)</f>
        <v>1</v>
      </c>
      <c r="C221" s="12" t="str">
        <f>IF(B221=1,"",TrackingWorksheet!F226)</f>
        <v/>
      </c>
      <c r="D221" s="20" t="str">
        <f>IF(B221=1,"",IF(AND(TrackingWorksheet!B226&lt;&gt;"",TrackingWorksheet!B226&lt;=WeeklySummary!$C$7,OR(TrackingWorksheet!C226="",TrackingWorksheet!C226&gt;=WeeklySummary!$C$6)),1,0))</f>
        <v/>
      </c>
      <c r="E221" s="10" t="str">
        <f>IF(B221=1,"",IF(AND(TrackingWorksheet!G226 &lt;&gt;"",TrackingWorksheet!G226&lt;=WeeklySummary!$C$7, TrackingWorksheet!H226=Lists!$D$4), "Y", "N"))</f>
        <v/>
      </c>
      <c r="F221" s="10" t="str">
        <f>IF(B221=1,"",IF(AND(TrackingWorksheet!I226 &lt;&gt;"", TrackingWorksheet!I226&lt;=WeeklySummary!$C$7, TrackingWorksheet!J226=Lists!$D$4), "Y", "N"))</f>
        <v/>
      </c>
      <c r="G221" s="10" t="str">
        <f>IF(B221=1,"",IF(AND(TrackingWorksheet!G226 &lt;&gt;"",TrackingWorksheet!G226&lt;=WeeklySummary!$C$7, TrackingWorksheet!H226=Lists!$D$5), "Y", "N"))</f>
        <v/>
      </c>
      <c r="H221" s="10" t="str">
        <f>IF(B221=1,"",IF(AND(TrackingWorksheet!I226 &lt;&gt;"", TrackingWorksheet!I226&lt;=WeeklySummary!$C$7, TrackingWorksheet!J226=Lists!$D$5), "Y", "N"))</f>
        <v/>
      </c>
      <c r="I221" s="20" t="str">
        <f>IF(B221=1,"",IF(AND(TrackingWorksheet!G226 &lt;&gt;"", TrackingWorksheet!G226&lt;=WeeklySummary!$C$7, TrackingWorksheet!H226=Lists!$D$6), 1, 0))</f>
        <v/>
      </c>
      <c r="J221" s="20" t="str">
        <f t="shared" si="57"/>
        <v/>
      </c>
      <c r="K221" s="10" t="str">
        <f>IF(B221=1,"",IF(AND(TrackingWorksheet!I226&lt;=WeeklySummary!$C$7,TrackingWorksheet!K226="YES"),0,IF(AND(AND(OR(E221="Y",F221="Y"),E221&lt;&gt;F221),G221&lt;&gt;"Y", H221&lt;&gt;"Y"), 1, 0)))</f>
        <v/>
      </c>
      <c r="L221" s="20" t="str">
        <f t="shared" si="58"/>
        <v/>
      </c>
      <c r="M221" s="10" t="str">
        <f t="shared" si="59"/>
        <v/>
      </c>
      <c r="N221" s="20" t="str">
        <f t="shared" si="60"/>
        <v/>
      </c>
      <c r="O221" s="10" t="str">
        <f>IF(B221=1,"",IF(AND(TrackingWorksheet!I226&lt;=WeeklySummary!$C$7,TrackingWorksheet!K226="YES"),0,IF(AND(AND(OR(G221="Y",H221="Y"),G221&lt;&gt;H221),E221&lt;&gt;"Y", F221&lt;&gt;"Y"), 1, 0)))</f>
        <v/>
      </c>
      <c r="P221" s="20" t="str">
        <f t="shared" si="61"/>
        <v/>
      </c>
      <c r="Q221" s="10" t="str">
        <f t="shared" si="62"/>
        <v/>
      </c>
      <c r="R221" s="10" t="str">
        <f t="shared" si="63"/>
        <v/>
      </c>
      <c r="S221" s="10" t="str">
        <f>IF(B221=1,"",IF(AND(OR(AND(TrackingWorksheet!H226=Lists!$D$7,TrackingWorksheet!H226=TrackingWorksheet!J226),TrackingWorksheet!H226&lt;&gt;TrackingWorksheet!J226),TrackingWorksheet!K226="YES",TrackingWorksheet!H226&lt;&gt;Lists!$D$6,TrackingWorksheet!G226&lt;=WeeklySummary!$C$7,TrackingWorksheet!I226&lt;=WeeklySummary!$C$7),1,0))</f>
        <v/>
      </c>
      <c r="T221" s="10" t="str">
        <f t="shared" si="64"/>
        <v/>
      </c>
      <c r="U221" s="10" t="str">
        <f>IF($B221=1,"",IF(TrackingWorksheet!$K226="YES",1, 0)*D221)</f>
        <v/>
      </c>
      <c r="V221" s="20">
        <f t="shared" si="53"/>
        <v>0</v>
      </c>
      <c r="W221" s="20">
        <f t="shared" si="54"/>
        <v>0</v>
      </c>
      <c r="X221" s="10" t="str">
        <f>IF($B221=1,"",IF(AND(TrackingWorksheet!$L226&lt;&gt;"", TrackingWorksheet!$L226&gt;=WeeklySummary!$C$6,TrackingWorksheet!$L226&lt;=WeeklySummary!$C$7,OR(TrackingWorksheet!$H226=Lists!$D$4,TrackingWorksheet!$J226=Lists!$D$4)), 1, 0))</f>
        <v/>
      </c>
      <c r="Y221" s="10" t="str">
        <f>IF($B221=1,"",IF(AND(TrackingWorksheet!$L226&lt;&gt;"", TrackingWorksheet!$L226&gt;=WeeklySummary!$C$6,TrackingWorksheet!$L226&lt;=WeeklySummary!$C$7,OR(TrackingWorksheet!$H226=Lists!$D$5,TrackingWorksheet!$J226=Lists!$D$5)), 1, 0))</f>
        <v/>
      </c>
      <c r="Z221" s="10" t="str">
        <f>IF($B221=1,"",IF(AND(TrackingWorksheet!$L226&lt;&gt;"", TrackingWorksheet!$L226&gt;=WeeklySummary!$C$6,TrackingWorksheet!$L226&lt;=WeeklySummary!$C$7,OR(TrackingWorksheet!$H226=Lists!$D$6,TrackingWorksheet!$J226=Lists!$D$6)), 1, 0))</f>
        <v/>
      </c>
      <c r="AA221" s="19" t="str">
        <f>IF(B221=1,"",IF(AND(TrackingWorksheet!M226&lt;&gt;"",TrackingWorksheet!M226&lt;=WeeklySummary!$C$7),1,0)*D221)</f>
        <v/>
      </c>
      <c r="AB221" s="19" t="str">
        <f>IF(B221=1,"",IF(AND(TrackingWorksheet!N226&lt;&gt;"",TrackingWorksheet!N226&lt;=WeeklySummary!$C$7),1,0)*D221)</f>
        <v/>
      </c>
      <c r="AC221" s="19" t="str">
        <f>IF(B221=1,"",TrackingWorksheet!T226)</f>
        <v/>
      </c>
      <c r="AD221" s="19" t="str">
        <f>IF(B221=1,"",IF(D221*AND(TrackingWorksheet!S226&gt;=Calculations!$BD$3,TrackingWorksheet!U226="",TrackingWorksheet!K226="YES"),1,0))</f>
        <v/>
      </c>
      <c r="AE221" s="19" t="str">
        <f>IF($B221=1,"",IF(AND(TrackingWorksheet!$S226&gt;$BE$3,TrackingWorksheet!$T226=Lists!$P$4),1, 0)*D221)</f>
        <v/>
      </c>
      <c r="AF221" s="19" t="str">
        <f>IF($B221=1,"",IF(AND(TrackingWorksheet!$U226&gt;$BE$3,TrackingWorksheet!$V226=Lists!$P$4),1, 0)*D221)</f>
        <v/>
      </c>
      <c r="AG221" s="19" t="str">
        <f>IF($B221=1,"",IF(AND(TrackingWorksheet!$W226&gt;$BE$3,TrackingWorksheet!$X226=Lists!$P$4),1, 0)*D221)</f>
        <v/>
      </c>
      <c r="AH221" s="19" t="str">
        <f>IF($B221=1,"",IF(AND(TrackingWorksheet!$Y226&gt;$BE$3,TrackingWorksheet!$Z226=Lists!$P$4),1, 0)*D221)</f>
        <v/>
      </c>
      <c r="AI221" s="19" t="str">
        <f>IF($B221=1,"",IF(AND(TrackingWorksheet!$AA226&gt;$BE$3,TrackingWorksheet!$AB226=Lists!$P$4),1, 0)*D221)</f>
        <v/>
      </c>
      <c r="AJ221" s="19" t="str">
        <f>IF($B221=1,"",IF(AND(TrackingWorksheet!$S226&gt;$BE$3,TrackingWorksheet!$T226=Lists!$P$5),1, 0)*D221)</f>
        <v/>
      </c>
      <c r="AK221" s="19" t="str">
        <f>IF($B221=1,"",IF(AND(TrackingWorksheet!$U226&gt;$BE$3,TrackingWorksheet!$V226=Lists!$P$5),1, 0)*D221)</f>
        <v/>
      </c>
      <c r="AL221" s="19" t="str">
        <f>IF($B221=1,"",IF(AND(TrackingWorksheet!$W226&gt;$BE$3,TrackingWorksheet!$X226=Lists!$P$5),1, 0)*D221)</f>
        <v/>
      </c>
      <c r="AM221" s="19" t="str">
        <f>IF($B221=1,"",IF(AND(TrackingWorksheet!$Y226&gt;$BE$3,TrackingWorksheet!$Z226=Lists!$P$5),1, 0)*D221)</f>
        <v/>
      </c>
      <c r="AN221" s="19" t="str">
        <f>IF($B221=1,"",IF(AND(TrackingWorksheet!$AA226&gt;$BE$3,TrackingWorksheet!$AB226=Lists!$P$5),1, 0)*D221)</f>
        <v/>
      </c>
      <c r="AO221" s="19" t="str">
        <f>IF($B221=1,"",IF(AND(TrackingWorksheet!$S226&gt;$BE$3,TrackingWorksheet!$T226=Lists!$P$6),1, 0)*D221)</f>
        <v/>
      </c>
      <c r="AP221" s="19" t="str">
        <f>IF($B221=1,"",IF(AND(TrackingWorksheet!$U226&gt;$BE$3,TrackingWorksheet!$V226=Lists!$P$6),1, 0)*D221)</f>
        <v/>
      </c>
      <c r="AQ221" s="19" t="str">
        <f>IF($B221=1,"",IF(AND(TrackingWorksheet!$W226&gt;$BE$3,TrackingWorksheet!$X226=Lists!$P$6),1, 0)*D221)</f>
        <v/>
      </c>
      <c r="AR221" s="19" t="str">
        <f>IF($B221=1,"",IF(AND(TrackingWorksheet!$Y226&gt;$BE$3,TrackingWorksheet!$Z226=Lists!$P$6),1, 0)*D221)</f>
        <v/>
      </c>
      <c r="AS221" s="19" t="str">
        <f>IF($B221=1,"",IF(AND(TrackingWorksheet!$AA226&gt;$BE$3,TrackingWorksheet!$AB226=Lists!$P$6),1, 0)*D221)</f>
        <v/>
      </c>
      <c r="AT221" s="19">
        <f t="shared" si="55"/>
        <v>0</v>
      </c>
      <c r="AU221" s="19" t="str">
        <f>IF(B221=1,"",IF(AND(TrackingWorksheet!K226="",TrackingWorksheet!M226="", TrackingWorksheet!N226="", TrackingWorksheet!S226="", TrackingWorksheet!V226="", TrackingWorksheet!W226="", TrackingWorksheet!Y226="", TrackingWorksheet!AA226="", V221=1),1,0)*D221)</f>
        <v/>
      </c>
      <c r="AV221" s="19" t="str">
        <f>IF(B221=1,"",IF(D221*AND(TrackingWorksheet!U226&gt;Calculations!$BE$3,TrackingWorksheet!K226="YES"),1,0))</f>
        <v/>
      </c>
      <c r="AW221" s="19" t="str">
        <f>IF(B221=1,"",IF(D221*AND(TrackingWorksheet!W226&gt;Calculations!$BE$3,TrackingWorksheet!K226="YES"),1,0))</f>
        <v/>
      </c>
      <c r="AX221" s="19">
        <f t="shared" si="56"/>
        <v>0</v>
      </c>
      <c r="AY221" s="19">
        <f t="shared" si="52"/>
        <v>0</v>
      </c>
      <c r="AZ221" s="27" t="str">
        <f>IF(B221=1,"",IF(TrackingWorksheet!Q226="","",TrackingWorksheet!Q226))</f>
        <v/>
      </c>
      <c r="BB221" s="4"/>
      <c r="BC221" s="4"/>
      <c r="BD221" s="4"/>
      <c r="BE221" s="4"/>
      <c r="BF221" s="4"/>
      <c r="BG221" s="4" t="str">
        <f>IF(B221=1,"",IF(AND(N221=1,TrackingWorksheet!$I226+14&lt;=WeeklySummary!$C$7),1,0))</f>
        <v/>
      </c>
      <c r="BH221" s="4" t="str">
        <f>IF(B221=1,"",IF(AND(R221=1,TrackingWorksheet!$I226+14&lt;=WeeklySummary!$C$7),1,0))</f>
        <v/>
      </c>
      <c r="BI221" s="4" t="str">
        <f>IF(B221=1,"",IF(AND(J221=1,TrackingWorksheet!$G226+14&lt;=WeeklySummary!$C$7),1,0))</f>
        <v/>
      </c>
      <c r="BJ221" s="4" t="str">
        <f>IF(B221=1,"",IF(AND(T221=1,TrackingWorksheet!$I226+14&lt;=WeeklySummary!$C$7),1,0))</f>
        <v/>
      </c>
      <c r="BK221" s="4" t="str">
        <f>IF(B221=1,"",IF(AND(T221=1,TrackingWorksheet!$G226+14&lt;=WeeklySummary!$C$7),1,0))</f>
        <v/>
      </c>
      <c r="BL221" s="4">
        <f t="shared" si="65"/>
        <v>0</v>
      </c>
    </row>
    <row r="222" spans="2:64" x14ac:dyDescent="0.25">
      <c r="B222" s="27">
        <f>IF(AND(ISBLANK(TrackingWorksheet!B227),ISBLANK(TrackingWorksheet!C227),ISBLANK(TrackingWorksheet!G227),ISBLANK(TrackingWorksheet!H227),
ISBLANK(TrackingWorksheet!I227),ISBLANK(TrackingWorksheet!J227),ISBLANK(TrackingWorksheet!M227),
ISBLANK(TrackingWorksheet!N229)),1,0)</f>
        <v>1</v>
      </c>
      <c r="C222" s="12" t="str">
        <f>IF(B222=1,"",TrackingWorksheet!F227)</f>
        <v/>
      </c>
      <c r="D222" s="20" t="str">
        <f>IF(B222=1,"",IF(AND(TrackingWorksheet!B227&lt;&gt;"",TrackingWorksheet!B227&lt;=WeeklySummary!$C$7,OR(TrackingWorksheet!C227="",TrackingWorksheet!C227&gt;=WeeklySummary!$C$6)),1,0))</f>
        <v/>
      </c>
      <c r="E222" s="10" t="str">
        <f>IF(B222=1,"",IF(AND(TrackingWorksheet!G227 &lt;&gt;"",TrackingWorksheet!G227&lt;=WeeklySummary!$C$7, TrackingWorksheet!H227=Lists!$D$4), "Y", "N"))</f>
        <v/>
      </c>
      <c r="F222" s="10" t="str">
        <f>IF(B222=1,"",IF(AND(TrackingWorksheet!I227 &lt;&gt;"", TrackingWorksheet!I227&lt;=WeeklySummary!$C$7, TrackingWorksheet!J227=Lists!$D$4), "Y", "N"))</f>
        <v/>
      </c>
      <c r="G222" s="10" t="str">
        <f>IF(B222=1,"",IF(AND(TrackingWorksheet!G227 &lt;&gt;"",TrackingWorksheet!G227&lt;=WeeklySummary!$C$7, TrackingWorksheet!H227=Lists!$D$5), "Y", "N"))</f>
        <v/>
      </c>
      <c r="H222" s="10" t="str">
        <f>IF(B222=1,"",IF(AND(TrackingWorksheet!I227 &lt;&gt;"", TrackingWorksheet!I227&lt;=WeeklySummary!$C$7, TrackingWorksheet!J227=Lists!$D$5), "Y", "N"))</f>
        <v/>
      </c>
      <c r="I222" s="20" t="str">
        <f>IF(B222=1,"",IF(AND(TrackingWorksheet!G227 &lt;&gt;"", TrackingWorksheet!G227&lt;=WeeklySummary!$C$7, TrackingWorksheet!H227=Lists!$D$6), 1, 0))</f>
        <v/>
      </c>
      <c r="J222" s="20" t="str">
        <f t="shared" si="57"/>
        <v/>
      </c>
      <c r="K222" s="10" t="str">
        <f>IF(B222=1,"",IF(AND(TrackingWorksheet!I227&lt;=WeeklySummary!$C$7,TrackingWorksheet!K227="YES"),0,IF(AND(AND(OR(E222="Y",F222="Y"),E222&lt;&gt;F222),G222&lt;&gt;"Y", H222&lt;&gt;"Y"), 1, 0)))</f>
        <v/>
      </c>
      <c r="L222" s="20" t="str">
        <f t="shared" si="58"/>
        <v/>
      </c>
      <c r="M222" s="10" t="str">
        <f t="shared" si="59"/>
        <v/>
      </c>
      <c r="N222" s="20" t="str">
        <f t="shared" si="60"/>
        <v/>
      </c>
      <c r="O222" s="10" t="str">
        <f>IF(B222=1,"",IF(AND(TrackingWorksheet!I227&lt;=WeeklySummary!$C$7,TrackingWorksheet!K227="YES"),0,IF(AND(AND(OR(G222="Y",H222="Y"),G222&lt;&gt;H222),E222&lt;&gt;"Y", F222&lt;&gt;"Y"), 1, 0)))</f>
        <v/>
      </c>
      <c r="P222" s="20" t="str">
        <f t="shared" si="61"/>
        <v/>
      </c>
      <c r="Q222" s="10" t="str">
        <f t="shared" si="62"/>
        <v/>
      </c>
      <c r="R222" s="10" t="str">
        <f t="shared" si="63"/>
        <v/>
      </c>
      <c r="S222" s="10" t="str">
        <f>IF(B222=1,"",IF(AND(OR(AND(TrackingWorksheet!H227=Lists!$D$7,TrackingWorksheet!H227=TrackingWorksheet!J227),TrackingWorksheet!H227&lt;&gt;TrackingWorksheet!J227),TrackingWorksheet!K227="YES",TrackingWorksheet!H227&lt;&gt;Lists!$D$6,TrackingWorksheet!G227&lt;=WeeklySummary!$C$7,TrackingWorksheet!I227&lt;=WeeklySummary!$C$7),1,0))</f>
        <v/>
      </c>
      <c r="T222" s="10" t="str">
        <f t="shared" si="64"/>
        <v/>
      </c>
      <c r="U222" s="10" t="str">
        <f>IF($B222=1,"",IF(TrackingWorksheet!$K227="YES",1, 0)*D222)</f>
        <v/>
      </c>
      <c r="V222" s="20">
        <f t="shared" si="53"/>
        <v>0</v>
      </c>
      <c r="W222" s="20">
        <f t="shared" si="54"/>
        <v>0</v>
      </c>
      <c r="X222" s="10" t="str">
        <f>IF($B222=1,"",IF(AND(TrackingWorksheet!$L227&lt;&gt;"", TrackingWorksheet!$L227&gt;=WeeklySummary!$C$6,TrackingWorksheet!$L227&lt;=WeeklySummary!$C$7,OR(TrackingWorksheet!$H227=Lists!$D$4,TrackingWorksheet!$J227=Lists!$D$4)), 1, 0))</f>
        <v/>
      </c>
      <c r="Y222" s="10" t="str">
        <f>IF($B222=1,"",IF(AND(TrackingWorksheet!$L227&lt;&gt;"", TrackingWorksheet!$L227&gt;=WeeklySummary!$C$6,TrackingWorksheet!$L227&lt;=WeeklySummary!$C$7,OR(TrackingWorksheet!$H227=Lists!$D$5,TrackingWorksheet!$J227=Lists!$D$5)), 1, 0))</f>
        <v/>
      </c>
      <c r="Z222" s="10" t="str">
        <f>IF($B222=1,"",IF(AND(TrackingWorksheet!$L227&lt;&gt;"", TrackingWorksheet!$L227&gt;=WeeklySummary!$C$6,TrackingWorksheet!$L227&lt;=WeeklySummary!$C$7,OR(TrackingWorksheet!$H227=Lists!$D$6,TrackingWorksheet!$J227=Lists!$D$6)), 1, 0))</f>
        <v/>
      </c>
      <c r="AA222" s="19" t="str">
        <f>IF(B222=1,"",IF(AND(TrackingWorksheet!M227&lt;&gt;"",TrackingWorksheet!M227&lt;=WeeklySummary!$C$7),1,0)*D222)</f>
        <v/>
      </c>
      <c r="AB222" s="19" t="str">
        <f>IF(B222=1,"",IF(AND(TrackingWorksheet!N227&lt;&gt;"",TrackingWorksheet!N227&lt;=WeeklySummary!$C$7),1,0)*D222)</f>
        <v/>
      </c>
      <c r="AC222" s="19" t="str">
        <f>IF(B222=1,"",TrackingWorksheet!T227)</f>
        <v/>
      </c>
      <c r="AD222" s="19" t="str">
        <f>IF(B222=1,"",IF(D222*AND(TrackingWorksheet!S227&gt;=Calculations!$BD$3,TrackingWorksheet!U227="",TrackingWorksheet!K227="YES"),1,0))</f>
        <v/>
      </c>
      <c r="AE222" s="19" t="str">
        <f>IF($B222=1,"",IF(AND(TrackingWorksheet!$S227&gt;$BE$3,TrackingWorksheet!$T227=Lists!$P$4),1, 0)*D222)</f>
        <v/>
      </c>
      <c r="AF222" s="19" t="str">
        <f>IF($B222=1,"",IF(AND(TrackingWorksheet!$U227&gt;$BE$3,TrackingWorksheet!$V227=Lists!$P$4),1, 0)*D222)</f>
        <v/>
      </c>
      <c r="AG222" s="19" t="str">
        <f>IF($B222=1,"",IF(AND(TrackingWorksheet!$W227&gt;$BE$3,TrackingWorksheet!$X227=Lists!$P$4),1, 0)*D222)</f>
        <v/>
      </c>
      <c r="AH222" s="19" t="str">
        <f>IF($B222=1,"",IF(AND(TrackingWorksheet!$Y227&gt;$BE$3,TrackingWorksheet!$Z227=Lists!$P$4),1, 0)*D222)</f>
        <v/>
      </c>
      <c r="AI222" s="19" t="str">
        <f>IF($B222=1,"",IF(AND(TrackingWorksheet!$AA227&gt;$BE$3,TrackingWorksheet!$AB227=Lists!$P$4),1, 0)*D222)</f>
        <v/>
      </c>
      <c r="AJ222" s="19" t="str">
        <f>IF($B222=1,"",IF(AND(TrackingWorksheet!$S227&gt;$BE$3,TrackingWorksheet!$T227=Lists!$P$5),1, 0)*D222)</f>
        <v/>
      </c>
      <c r="AK222" s="19" t="str">
        <f>IF($B222=1,"",IF(AND(TrackingWorksheet!$U227&gt;$BE$3,TrackingWorksheet!$V227=Lists!$P$5),1, 0)*D222)</f>
        <v/>
      </c>
      <c r="AL222" s="19" t="str">
        <f>IF($B222=1,"",IF(AND(TrackingWorksheet!$W227&gt;$BE$3,TrackingWorksheet!$X227=Lists!$P$5),1, 0)*D222)</f>
        <v/>
      </c>
      <c r="AM222" s="19" t="str">
        <f>IF($B222=1,"",IF(AND(TrackingWorksheet!$Y227&gt;$BE$3,TrackingWorksheet!$Z227=Lists!$P$5),1, 0)*D222)</f>
        <v/>
      </c>
      <c r="AN222" s="19" t="str">
        <f>IF($B222=1,"",IF(AND(TrackingWorksheet!$AA227&gt;$BE$3,TrackingWorksheet!$AB227=Lists!$P$5),1, 0)*D222)</f>
        <v/>
      </c>
      <c r="AO222" s="19" t="str">
        <f>IF($B222=1,"",IF(AND(TrackingWorksheet!$S227&gt;$BE$3,TrackingWorksheet!$T227=Lists!$P$6),1, 0)*D222)</f>
        <v/>
      </c>
      <c r="AP222" s="19" t="str">
        <f>IF($B222=1,"",IF(AND(TrackingWorksheet!$U227&gt;$BE$3,TrackingWorksheet!$V227=Lists!$P$6),1, 0)*D222)</f>
        <v/>
      </c>
      <c r="AQ222" s="19" t="str">
        <f>IF($B222=1,"",IF(AND(TrackingWorksheet!$W227&gt;$BE$3,TrackingWorksheet!$X227=Lists!$P$6),1, 0)*D222)</f>
        <v/>
      </c>
      <c r="AR222" s="19" t="str">
        <f>IF($B222=1,"",IF(AND(TrackingWorksheet!$Y227&gt;$BE$3,TrackingWorksheet!$Z227=Lists!$P$6),1, 0)*D222)</f>
        <v/>
      </c>
      <c r="AS222" s="19" t="str">
        <f>IF($B222=1,"",IF(AND(TrackingWorksheet!$AA227&gt;$BE$3,TrackingWorksheet!$AB227=Lists!$P$6),1, 0)*D222)</f>
        <v/>
      </c>
      <c r="AT222" s="19">
        <f t="shared" si="55"/>
        <v>0</v>
      </c>
      <c r="AU222" s="19" t="str">
        <f>IF(B222=1,"",IF(AND(TrackingWorksheet!K227="",TrackingWorksheet!M227="", TrackingWorksheet!N227="", TrackingWorksheet!S227="", TrackingWorksheet!V227="", TrackingWorksheet!W227="", TrackingWorksheet!Y227="", TrackingWorksheet!AA227="", V222=1),1,0)*D222)</f>
        <v/>
      </c>
      <c r="AV222" s="19" t="str">
        <f>IF(B222=1,"",IF(D222*AND(TrackingWorksheet!U227&gt;Calculations!$BE$3,TrackingWorksheet!K227="YES"),1,0))</f>
        <v/>
      </c>
      <c r="AW222" s="19" t="str">
        <f>IF(B222=1,"",IF(D222*AND(TrackingWorksheet!W227&gt;Calculations!$BE$3,TrackingWorksheet!K227="YES"),1,0))</f>
        <v/>
      </c>
      <c r="AX222" s="19">
        <f t="shared" si="56"/>
        <v>0</v>
      </c>
      <c r="AY222" s="19">
        <f t="shared" si="52"/>
        <v>0</v>
      </c>
      <c r="AZ222" s="27" t="str">
        <f>IF(B222=1,"",IF(TrackingWorksheet!Q227="","",TrackingWorksheet!Q227))</f>
        <v/>
      </c>
      <c r="BB222" s="4"/>
      <c r="BC222" s="4"/>
      <c r="BD222" s="4"/>
      <c r="BE222" s="4"/>
      <c r="BF222" s="4"/>
      <c r="BG222" s="4" t="str">
        <f>IF(B222=1,"",IF(AND(N222=1,TrackingWorksheet!$I227+14&lt;=WeeklySummary!$C$7),1,0))</f>
        <v/>
      </c>
      <c r="BH222" s="4" t="str">
        <f>IF(B222=1,"",IF(AND(R222=1,TrackingWorksheet!$I227+14&lt;=WeeklySummary!$C$7),1,0))</f>
        <v/>
      </c>
      <c r="BI222" s="4" t="str">
        <f>IF(B222=1,"",IF(AND(J222=1,TrackingWorksheet!$G227+14&lt;=WeeklySummary!$C$7),1,0))</f>
        <v/>
      </c>
      <c r="BJ222" s="4" t="str">
        <f>IF(B222=1,"",IF(AND(T222=1,TrackingWorksheet!$I227+14&lt;=WeeklySummary!$C$7),1,0))</f>
        <v/>
      </c>
      <c r="BK222" s="4" t="str">
        <f>IF(B222=1,"",IF(AND(T222=1,TrackingWorksheet!$G227+14&lt;=WeeklySummary!$C$7),1,0))</f>
        <v/>
      </c>
      <c r="BL222" s="4">
        <f t="shared" si="65"/>
        <v>0</v>
      </c>
    </row>
    <row r="223" spans="2:64" x14ac:dyDescent="0.25">
      <c r="B223" s="27">
        <f>IF(AND(ISBLANK(TrackingWorksheet!B228),ISBLANK(TrackingWorksheet!C228),ISBLANK(TrackingWorksheet!G228),ISBLANK(TrackingWorksheet!H228),
ISBLANK(TrackingWorksheet!I228),ISBLANK(TrackingWorksheet!J228),ISBLANK(TrackingWorksheet!M228),
ISBLANK(TrackingWorksheet!N230)),1,0)</f>
        <v>1</v>
      </c>
      <c r="C223" s="12" t="str">
        <f>IF(B223=1,"",TrackingWorksheet!F228)</f>
        <v/>
      </c>
      <c r="D223" s="20" t="str">
        <f>IF(B223=1,"",IF(AND(TrackingWorksheet!B228&lt;&gt;"",TrackingWorksheet!B228&lt;=WeeklySummary!$C$7,OR(TrackingWorksheet!C228="",TrackingWorksheet!C228&gt;=WeeklySummary!$C$6)),1,0))</f>
        <v/>
      </c>
      <c r="E223" s="10" t="str">
        <f>IF(B223=1,"",IF(AND(TrackingWorksheet!G228 &lt;&gt;"",TrackingWorksheet!G228&lt;=WeeklySummary!$C$7, TrackingWorksheet!H228=Lists!$D$4), "Y", "N"))</f>
        <v/>
      </c>
      <c r="F223" s="10" t="str">
        <f>IF(B223=1,"",IF(AND(TrackingWorksheet!I228 &lt;&gt;"", TrackingWorksheet!I228&lt;=WeeklySummary!$C$7, TrackingWorksheet!J228=Lists!$D$4), "Y", "N"))</f>
        <v/>
      </c>
      <c r="G223" s="10" t="str">
        <f>IF(B223=1,"",IF(AND(TrackingWorksheet!G228 &lt;&gt;"",TrackingWorksheet!G228&lt;=WeeklySummary!$C$7, TrackingWorksheet!H228=Lists!$D$5), "Y", "N"))</f>
        <v/>
      </c>
      <c r="H223" s="10" t="str">
        <f>IF(B223=1,"",IF(AND(TrackingWorksheet!I228 &lt;&gt;"", TrackingWorksheet!I228&lt;=WeeklySummary!$C$7, TrackingWorksheet!J228=Lists!$D$5), "Y", "N"))</f>
        <v/>
      </c>
      <c r="I223" s="20" t="str">
        <f>IF(B223=1,"",IF(AND(TrackingWorksheet!G228 &lt;&gt;"", TrackingWorksheet!G228&lt;=WeeklySummary!$C$7, TrackingWorksheet!H228=Lists!$D$6), 1, 0))</f>
        <v/>
      </c>
      <c r="J223" s="20" t="str">
        <f t="shared" si="57"/>
        <v/>
      </c>
      <c r="K223" s="10" t="str">
        <f>IF(B223=1,"",IF(AND(TrackingWorksheet!I228&lt;=WeeklySummary!$C$7,TrackingWorksheet!K228="YES"),0,IF(AND(AND(OR(E223="Y",F223="Y"),E223&lt;&gt;F223),G223&lt;&gt;"Y", H223&lt;&gt;"Y"), 1, 0)))</f>
        <v/>
      </c>
      <c r="L223" s="20" t="str">
        <f t="shared" si="58"/>
        <v/>
      </c>
      <c r="M223" s="10" t="str">
        <f t="shared" si="59"/>
        <v/>
      </c>
      <c r="N223" s="20" t="str">
        <f t="shared" si="60"/>
        <v/>
      </c>
      <c r="O223" s="10" t="str">
        <f>IF(B223=1,"",IF(AND(TrackingWorksheet!I228&lt;=WeeklySummary!$C$7,TrackingWorksheet!K228="YES"),0,IF(AND(AND(OR(G223="Y",H223="Y"),G223&lt;&gt;H223),E223&lt;&gt;"Y", F223&lt;&gt;"Y"), 1, 0)))</f>
        <v/>
      </c>
      <c r="P223" s="20" t="str">
        <f t="shared" si="61"/>
        <v/>
      </c>
      <c r="Q223" s="10" t="str">
        <f t="shared" si="62"/>
        <v/>
      </c>
      <c r="R223" s="10" t="str">
        <f t="shared" si="63"/>
        <v/>
      </c>
      <c r="S223" s="10" t="str">
        <f>IF(B223=1,"",IF(AND(OR(AND(TrackingWorksheet!H228=Lists!$D$7,TrackingWorksheet!H228=TrackingWorksheet!J228),TrackingWorksheet!H228&lt;&gt;TrackingWorksheet!J228),TrackingWorksheet!K228="YES",TrackingWorksheet!H228&lt;&gt;Lists!$D$6,TrackingWorksheet!G228&lt;=WeeklySummary!$C$7,TrackingWorksheet!I228&lt;=WeeklySummary!$C$7),1,0))</f>
        <v/>
      </c>
      <c r="T223" s="10" t="str">
        <f t="shared" si="64"/>
        <v/>
      </c>
      <c r="U223" s="10" t="str">
        <f>IF($B223=1,"",IF(TrackingWorksheet!$K228="YES",1, 0)*D223)</f>
        <v/>
      </c>
      <c r="V223" s="20">
        <f t="shared" si="53"/>
        <v>0</v>
      </c>
      <c r="W223" s="20">
        <f t="shared" si="54"/>
        <v>0</v>
      </c>
      <c r="X223" s="10" t="str">
        <f>IF($B223=1,"",IF(AND(TrackingWorksheet!$L228&lt;&gt;"", TrackingWorksheet!$L228&gt;=WeeklySummary!$C$6,TrackingWorksheet!$L228&lt;=WeeklySummary!$C$7,OR(TrackingWorksheet!$H228=Lists!$D$4,TrackingWorksheet!$J228=Lists!$D$4)), 1, 0))</f>
        <v/>
      </c>
      <c r="Y223" s="10" t="str">
        <f>IF($B223=1,"",IF(AND(TrackingWorksheet!$L228&lt;&gt;"", TrackingWorksheet!$L228&gt;=WeeklySummary!$C$6,TrackingWorksheet!$L228&lt;=WeeklySummary!$C$7,OR(TrackingWorksheet!$H228=Lists!$D$5,TrackingWorksheet!$J228=Lists!$D$5)), 1, 0))</f>
        <v/>
      </c>
      <c r="Z223" s="10" t="str">
        <f>IF($B223=1,"",IF(AND(TrackingWorksheet!$L228&lt;&gt;"", TrackingWorksheet!$L228&gt;=WeeklySummary!$C$6,TrackingWorksheet!$L228&lt;=WeeklySummary!$C$7,OR(TrackingWorksheet!$H228=Lists!$D$6,TrackingWorksheet!$J228=Lists!$D$6)), 1, 0))</f>
        <v/>
      </c>
      <c r="AA223" s="19" t="str">
        <f>IF(B223=1,"",IF(AND(TrackingWorksheet!M228&lt;&gt;"",TrackingWorksheet!M228&lt;=WeeklySummary!$C$7),1,0)*D223)</f>
        <v/>
      </c>
      <c r="AB223" s="19" t="str">
        <f>IF(B223=1,"",IF(AND(TrackingWorksheet!N228&lt;&gt;"",TrackingWorksheet!N228&lt;=WeeklySummary!$C$7),1,0)*D223)</f>
        <v/>
      </c>
      <c r="AC223" s="19" t="str">
        <f>IF(B223=1,"",TrackingWorksheet!T228)</f>
        <v/>
      </c>
      <c r="AD223" s="19" t="str">
        <f>IF(B223=1,"",IF(D223*AND(TrackingWorksheet!S228&gt;=Calculations!$BD$3,TrackingWorksheet!U228="",TrackingWorksheet!K228="YES"),1,0))</f>
        <v/>
      </c>
      <c r="AE223" s="19" t="str">
        <f>IF($B223=1,"",IF(AND(TrackingWorksheet!$S228&gt;$BE$3,TrackingWorksheet!$T228=Lists!$P$4),1, 0)*D223)</f>
        <v/>
      </c>
      <c r="AF223" s="19" t="str">
        <f>IF($B223=1,"",IF(AND(TrackingWorksheet!$U228&gt;$BE$3,TrackingWorksheet!$V228=Lists!$P$4),1, 0)*D223)</f>
        <v/>
      </c>
      <c r="AG223" s="19" t="str">
        <f>IF($B223=1,"",IF(AND(TrackingWorksheet!$W228&gt;$BE$3,TrackingWorksheet!$X228=Lists!$P$4),1, 0)*D223)</f>
        <v/>
      </c>
      <c r="AH223" s="19" t="str">
        <f>IF($B223=1,"",IF(AND(TrackingWorksheet!$Y228&gt;$BE$3,TrackingWorksheet!$Z228=Lists!$P$4),1, 0)*D223)</f>
        <v/>
      </c>
      <c r="AI223" s="19" t="str">
        <f>IF($B223=1,"",IF(AND(TrackingWorksheet!$AA228&gt;$BE$3,TrackingWorksheet!$AB228=Lists!$P$4),1, 0)*D223)</f>
        <v/>
      </c>
      <c r="AJ223" s="19" t="str">
        <f>IF($B223=1,"",IF(AND(TrackingWorksheet!$S228&gt;$BE$3,TrackingWorksheet!$T228=Lists!$P$5),1, 0)*D223)</f>
        <v/>
      </c>
      <c r="AK223" s="19" t="str">
        <f>IF($B223=1,"",IF(AND(TrackingWorksheet!$U228&gt;$BE$3,TrackingWorksheet!$V228=Lists!$P$5),1, 0)*D223)</f>
        <v/>
      </c>
      <c r="AL223" s="19" t="str">
        <f>IF($B223=1,"",IF(AND(TrackingWorksheet!$W228&gt;$BE$3,TrackingWorksheet!$X228=Lists!$P$5),1, 0)*D223)</f>
        <v/>
      </c>
      <c r="AM223" s="19" t="str">
        <f>IF($B223=1,"",IF(AND(TrackingWorksheet!$Y228&gt;$BE$3,TrackingWorksheet!$Z228=Lists!$P$5),1, 0)*D223)</f>
        <v/>
      </c>
      <c r="AN223" s="19" t="str">
        <f>IF($B223=1,"",IF(AND(TrackingWorksheet!$AA228&gt;$BE$3,TrackingWorksheet!$AB228=Lists!$P$5),1, 0)*D223)</f>
        <v/>
      </c>
      <c r="AO223" s="19" t="str">
        <f>IF($B223=1,"",IF(AND(TrackingWorksheet!$S228&gt;$BE$3,TrackingWorksheet!$T228=Lists!$P$6),1, 0)*D223)</f>
        <v/>
      </c>
      <c r="AP223" s="19" t="str">
        <f>IF($B223=1,"",IF(AND(TrackingWorksheet!$U228&gt;$BE$3,TrackingWorksheet!$V228=Lists!$P$6),1, 0)*D223)</f>
        <v/>
      </c>
      <c r="AQ223" s="19" t="str">
        <f>IF($B223=1,"",IF(AND(TrackingWorksheet!$W228&gt;$BE$3,TrackingWorksheet!$X228=Lists!$P$6),1, 0)*D223)</f>
        <v/>
      </c>
      <c r="AR223" s="19" t="str">
        <f>IF($B223=1,"",IF(AND(TrackingWorksheet!$Y228&gt;$BE$3,TrackingWorksheet!$Z228=Lists!$P$6),1, 0)*D223)</f>
        <v/>
      </c>
      <c r="AS223" s="19" t="str">
        <f>IF($B223=1,"",IF(AND(TrackingWorksheet!$AA228&gt;$BE$3,TrackingWorksheet!$AB228=Lists!$P$6),1, 0)*D223)</f>
        <v/>
      </c>
      <c r="AT223" s="19">
        <f t="shared" si="55"/>
        <v>0</v>
      </c>
      <c r="AU223" s="19" t="str">
        <f>IF(B223=1,"",IF(AND(TrackingWorksheet!K228="",TrackingWorksheet!M228="", TrackingWorksheet!N228="", TrackingWorksheet!S228="", TrackingWorksheet!V228="", TrackingWorksheet!W228="", TrackingWorksheet!Y228="", TrackingWorksheet!AA228="", V223=1),1,0)*D223)</f>
        <v/>
      </c>
      <c r="AV223" s="19" t="str">
        <f>IF(B223=1,"",IF(D223*AND(TrackingWorksheet!U228&gt;Calculations!$BE$3,TrackingWorksheet!K228="YES"),1,0))</f>
        <v/>
      </c>
      <c r="AW223" s="19" t="str">
        <f>IF(B223=1,"",IF(D223*AND(TrackingWorksheet!W228&gt;Calculations!$BE$3,TrackingWorksheet!K228="YES"),1,0))</f>
        <v/>
      </c>
      <c r="AX223" s="19">
        <f t="shared" si="56"/>
        <v>0</v>
      </c>
      <c r="AY223" s="19">
        <f t="shared" si="52"/>
        <v>0</v>
      </c>
      <c r="AZ223" s="27" t="str">
        <f>IF(B223=1,"",IF(TrackingWorksheet!Q228="","",TrackingWorksheet!Q228))</f>
        <v/>
      </c>
      <c r="BB223" s="4"/>
      <c r="BC223" s="4"/>
      <c r="BD223" s="4"/>
      <c r="BE223" s="4"/>
      <c r="BF223" s="4"/>
      <c r="BG223" s="4" t="str">
        <f>IF(B223=1,"",IF(AND(N223=1,TrackingWorksheet!$I228+14&lt;=WeeklySummary!$C$7),1,0))</f>
        <v/>
      </c>
      <c r="BH223" s="4" t="str">
        <f>IF(B223=1,"",IF(AND(R223=1,TrackingWorksheet!$I228+14&lt;=WeeklySummary!$C$7),1,0))</f>
        <v/>
      </c>
      <c r="BI223" s="4" t="str">
        <f>IF(B223=1,"",IF(AND(J223=1,TrackingWorksheet!$G228+14&lt;=WeeklySummary!$C$7),1,0))</f>
        <v/>
      </c>
      <c r="BJ223" s="4" t="str">
        <f>IF(B223=1,"",IF(AND(T223=1,TrackingWorksheet!$I228+14&lt;=WeeklySummary!$C$7),1,0))</f>
        <v/>
      </c>
      <c r="BK223" s="4" t="str">
        <f>IF(B223=1,"",IF(AND(T223=1,TrackingWorksheet!$G228+14&lt;=WeeklySummary!$C$7),1,0))</f>
        <v/>
      </c>
      <c r="BL223" s="4">
        <f t="shared" si="65"/>
        <v>0</v>
      </c>
    </row>
    <row r="224" spans="2:64" x14ac:dyDescent="0.25">
      <c r="B224" s="27">
        <f>IF(AND(ISBLANK(TrackingWorksheet!B229),ISBLANK(TrackingWorksheet!C229),ISBLANK(TrackingWorksheet!G229),ISBLANK(TrackingWorksheet!H229),
ISBLANK(TrackingWorksheet!I229),ISBLANK(TrackingWorksheet!J229),ISBLANK(TrackingWorksheet!M229),
ISBLANK(TrackingWorksheet!N231)),1,0)</f>
        <v>1</v>
      </c>
      <c r="C224" s="12" t="str">
        <f>IF(B224=1,"",TrackingWorksheet!F229)</f>
        <v/>
      </c>
      <c r="D224" s="20" t="str">
        <f>IF(B224=1,"",IF(AND(TrackingWorksheet!B229&lt;&gt;"",TrackingWorksheet!B229&lt;=WeeklySummary!$C$7,OR(TrackingWorksheet!C229="",TrackingWorksheet!C229&gt;=WeeklySummary!$C$6)),1,0))</f>
        <v/>
      </c>
      <c r="E224" s="10" t="str">
        <f>IF(B224=1,"",IF(AND(TrackingWorksheet!G229 &lt;&gt;"",TrackingWorksheet!G229&lt;=WeeklySummary!$C$7, TrackingWorksheet!H229=Lists!$D$4), "Y", "N"))</f>
        <v/>
      </c>
      <c r="F224" s="10" t="str">
        <f>IF(B224=1,"",IF(AND(TrackingWorksheet!I229 &lt;&gt;"", TrackingWorksheet!I229&lt;=WeeklySummary!$C$7, TrackingWorksheet!J229=Lists!$D$4), "Y", "N"))</f>
        <v/>
      </c>
      <c r="G224" s="10" t="str">
        <f>IF(B224=1,"",IF(AND(TrackingWorksheet!G229 &lt;&gt;"",TrackingWorksheet!G229&lt;=WeeklySummary!$C$7, TrackingWorksheet!H229=Lists!$D$5), "Y", "N"))</f>
        <v/>
      </c>
      <c r="H224" s="10" t="str">
        <f>IF(B224=1,"",IF(AND(TrackingWorksheet!I229 &lt;&gt;"", TrackingWorksheet!I229&lt;=WeeklySummary!$C$7, TrackingWorksheet!J229=Lists!$D$5), "Y", "N"))</f>
        <v/>
      </c>
      <c r="I224" s="20" t="str">
        <f>IF(B224=1,"",IF(AND(TrackingWorksheet!G229 &lt;&gt;"", TrackingWorksheet!G229&lt;=WeeklySummary!$C$7, TrackingWorksheet!H229=Lists!$D$6), 1, 0))</f>
        <v/>
      </c>
      <c r="J224" s="20" t="str">
        <f t="shared" si="57"/>
        <v/>
      </c>
      <c r="K224" s="10" t="str">
        <f>IF(B224=1,"",IF(AND(TrackingWorksheet!I229&lt;=WeeklySummary!$C$7,TrackingWorksheet!K229="YES"),0,IF(AND(AND(OR(E224="Y",F224="Y"),E224&lt;&gt;F224),G224&lt;&gt;"Y", H224&lt;&gt;"Y"), 1, 0)))</f>
        <v/>
      </c>
      <c r="L224" s="20" t="str">
        <f t="shared" si="58"/>
        <v/>
      </c>
      <c r="M224" s="10" t="str">
        <f t="shared" si="59"/>
        <v/>
      </c>
      <c r="N224" s="20" t="str">
        <f t="shared" si="60"/>
        <v/>
      </c>
      <c r="O224" s="10" t="str">
        <f>IF(B224=1,"",IF(AND(TrackingWorksheet!I229&lt;=WeeklySummary!$C$7,TrackingWorksheet!K229="YES"),0,IF(AND(AND(OR(G224="Y",H224="Y"),G224&lt;&gt;H224),E224&lt;&gt;"Y", F224&lt;&gt;"Y"), 1, 0)))</f>
        <v/>
      </c>
      <c r="P224" s="20" t="str">
        <f t="shared" si="61"/>
        <v/>
      </c>
      <c r="Q224" s="10" t="str">
        <f t="shared" si="62"/>
        <v/>
      </c>
      <c r="R224" s="10" t="str">
        <f t="shared" si="63"/>
        <v/>
      </c>
      <c r="S224" s="10" t="str">
        <f>IF(B224=1,"",IF(AND(OR(AND(TrackingWorksheet!H229=Lists!$D$7,TrackingWorksheet!H229=TrackingWorksheet!J229),TrackingWorksheet!H229&lt;&gt;TrackingWorksheet!J229),TrackingWorksheet!K229="YES",TrackingWorksheet!H229&lt;&gt;Lists!$D$6,TrackingWorksheet!G229&lt;=WeeklySummary!$C$7,TrackingWorksheet!I229&lt;=WeeklySummary!$C$7),1,0))</f>
        <v/>
      </c>
      <c r="T224" s="10" t="str">
        <f t="shared" si="64"/>
        <v/>
      </c>
      <c r="U224" s="10" t="str">
        <f>IF($B224=1,"",IF(TrackingWorksheet!$K229="YES",1, 0)*D224)</f>
        <v/>
      </c>
      <c r="V224" s="20">
        <f t="shared" si="53"/>
        <v>0</v>
      </c>
      <c r="W224" s="20">
        <f t="shared" si="54"/>
        <v>0</v>
      </c>
      <c r="X224" s="10" t="str">
        <f>IF($B224=1,"",IF(AND(TrackingWorksheet!$L229&lt;&gt;"", TrackingWorksheet!$L229&gt;=WeeklySummary!$C$6,TrackingWorksheet!$L229&lt;=WeeklySummary!$C$7,OR(TrackingWorksheet!$H229=Lists!$D$4,TrackingWorksheet!$J229=Lists!$D$4)), 1, 0))</f>
        <v/>
      </c>
      <c r="Y224" s="10" t="str">
        <f>IF($B224=1,"",IF(AND(TrackingWorksheet!$L229&lt;&gt;"", TrackingWorksheet!$L229&gt;=WeeklySummary!$C$6,TrackingWorksheet!$L229&lt;=WeeklySummary!$C$7,OR(TrackingWorksheet!$H229=Lists!$D$5,TrackingWorksheet!$J229=Lists!$D$5)), 1, 0))</f>
        <v/>
      </c>
      <c r="Z224" s="10" t="str">
        <f>IF($B224=1,"",IF(AND(TrackingWorksheet!$L229&lt;&gt;"", TrackingWorksheet!$L229&gt;=WeeklySummary!$C$6,TrackingWorksheet!$L229&lt;=WeeklySummary!$C$7,OR(TrackingWorksheet!$H229=Lists!$D$6,TrackingWorksheet!$J229=Lists!$D$6)), 1, 0))</f>
        <v/>
      </c>
      <c r="AA224" s="19" t="str">
        <f>IF(B224=1,"",IF(AND(TrackingWorksheet!M229&lt;&gt;"",TrackingWorksheet!M229&lt;=WeeklySummary!$C$7),1,0)*D224)</f>
        <v/>
      </c>
      <c r="AB224" s="19" t="str">
        <f>IF(B224=1,"",IF(AND(TrackingWorksheet!N229&lt;&gt;"",TrackingWorksheet!N229&lt;=WeeklySummary!$C$7),1,0)*D224)</f>
        <v/>
      </c>
      <c r="AC224" s="19" t="str">
        <f>IF(B224=1,"",TrackingWorksheet!T229)</f>
        <v/>
      </c>
      <c r="AD224" s="19" t="str">
        <f>IF(B224=1,"",IF(D224*AND(TrackingWorksheet!S229&gt;=Calculations!$BD$3,TrackingWorksheet!U229="",TrackingWorksheet!K229="YES"),1,0))</f>
        <v/>
      </c>
      <c r="AE224" s="19" t="str">
        <f>IF($B224=1,"",IF(AND(TrackingWorksheet!$S229&gt;$BE$3,TrackingWorksheet!$T229=Lists!$P$4),1, 0)*D224)</f>
        <v/>
      </c>
      <c r="AF224" s="19" t="str">
        <f>IF($B224=1,"",IF(AND(TrackingWorksheet!$U229&gt;$BE$3,TrackingWorksheet!$V229=Lists!$P$4),1, 0)*D224)</f>
        <v/>
      </c>
      <c r="AG224" s="19" t="str">
        <f>IF($B224=1,"",IF(AND(TrackingWorksheet!$W229&gt;$BE$3,TrackingWorksheet!$X229=Lists!$P$4),1, 0)*D224)</f>
        <v/>
      </c>
      <c r="AH224" s="19" t="str">
        <f>IF($B224=1,"",IF(AND(TrackingWorksheet!$Y229&gt;$BE$3,TrackingWorksheet!$Z229=Lists!$P$4),1, 0)*D224)</f>
        <v/>
      </c>
      <c r="AI224" s="19" t="str">
        <f>IF($B224=1,"",IF(AND(TrackingWorksheet!$AA229&gt;$BE$3,TrackingWorksheet!$AB229=Lists!$P$4),1, 0)*D224)</f>
        <v/>
      </c>
      <c r="AJ224" s="19" t="str">
        <f>IF($B224=1,"",IF(AND(TrackingWorksheet!$S229&gt;$BE$3,TrackingWorksheet!$T229=Lists!$P$5),1, 0)*D224)</f>
        <v/>
      </c>
      <c r="AK224" s="19" t="str">
        <f>IF($B224=1,"",IF(AND(TrackingWorksheet!$U229&gt;$BE$3,TrackingWorksheet!$V229=Lists!$P$5),1, 0)*D224)</f>
        <v/>
      </c>
      <c r="AL224" s="19" t="str">
        <f>IF($B224=1,"",IF(AND(TrackingWorksheet!$W229&gt;$BE$3,TrackingWorksheet!$X229=Lists!$P$5),1, 0)*D224)</f>
        <v/>
      </c>
      <c r="AM224" s="19" t="str">
        <f>IF($B224=1,"",IF(AND(TrackingWorksheet!$Y229&gt;$BE$3,TrackingWorksheet!$Z229=Lists!$P$5),1, 0)*D224)</f>
        <v/>
      </c>
      <c r="AN224" s="19" t="str">
        <f>IF($B224=1,"",IF(AND(TrackingWorksheet!$AA229&gt;$BE$3,TrackingWorksheet!$AB229=Lists!$P$5),1, 0)*D224)</f>
        <v/>
      </c>
      <c r="AO224" s="19" t="str">
        <f>IF($B224=1,"",IF(AND(TrackingWorksheet!$S229&gt;$BE$3,TrackingWorksheet!$T229=Lists!$P$6),1, 0)*D224)</f>
        <v/>
      </c>
      <c r="AP224" s="19" t="str">
        <f>IF($B224=1,"",IF(AND(TrackingWorksheet!$U229&gt;$BE$3,TrackingWorksheet!$V229=Lists!$P$6),1, 0)*D224)</f>
        <v/>
      </c>
      <c r="AQ224" s="19" t="str">
        <f>IF($B224=1,"",IF(AND(TrackingWorksheet!$W229&gt;$BE$3,TrackingWorksheet!$X229=Lists!$P$6),1, 0)*D224)</f>
        <v/>
      </c>
      <c r="AR224" s="19" t="str">
        <f>IF($B224=1,"",IF(AND(TrackingWorksheet!$Y229&gt;$BE$3,TrackingWorksheet!$Z229=Lists!$P$6),1, 0)*D224)</f>
        <v/>
      </c>
      <c r="AS224" s="19" t="str">
        <f>IF($B224=1,"",IF(AND(TrackingWorksheet!$AA229&gt;$BE$3,TrackingWorksheet!$AB229=Lists!$P$6),1, 0)*D224)</f>
        <v/>
      </c>
      <c r="AT224" s="19">
        <f t="shared" si="55"/>
        <v>0</v>
      </c>
      <c r="AU224" s="19" t="str">
        <f>IF(B224=1,"",IF(AND(TrackingWorksheet!K229="",TrackingWorksheet!M229="", TrackingWorksheet!N229="", TrackingWorksheet!S229="", TrackingWorksheet!V229="", TrackingWorksheet!W229="", TrackingWorksheet!Y229="", TrackingWorksheet!AA229="", V224=1),1,0)*D224)</f>
        <v/>
      </c>
      <c r="AV224" s="19" t="str">
        <f>IF(B224=1,"",IF(D224*AND(TrackingWorksheet!U229&gt;Calculations!$BE$3,TrackingWorksheet!K229="YES"),1,0))</f>
        <v/>
      </c>
      <c r="AW224" s="19" t="str">
        <f>IF(B224=1,"",IF(D224*AND(TrackingWorksheet!W229&gt;Calculations!$BE$3,TrackingWorksheet!K229="YES"),1,0))</f>
        <v/>
      </c>
      <c r="AX224" s="19">
        <f t="shared" si="56"/>
        <v>0</v>
      </c>
      <c r="AY224" s="19">
        <f t="shared" si="52"/>
        <v>0</v>
      </c>
      <c r="AZ224" s="27" t="str">
        <f>IF(B224=1,"",IF(TrackingWorksheet!Q229="","",TrackingWorksheet!Q229))</f>
        <v/>
      </c>
      <c r="BB224" s="4"/>
      <c r="BC224" s="4"/>
      <c r="BD224" s="4"/>
      <c r="BE224" s="4"/>
      <c r="BF224" s="4"/>
      <c r="BG224" s="4" t="str">
        <f>IF(B224=1,"",IF(AND(N224=1,TrackingWorksheet!$I229+14&lt;=WeeklySummary!$C$7),1,0))</f>
        <v/>
      </c>
      <c r="BH224" s="4" t="str">
        <f>IF(B224=1,"",IF(AND(R224=1,TrackingWorksheet!$I229+14&lt;=WeeklySummary!$C$7),1,0))</f>
        <v/>
      </c>
      <c r="BI224" s="4" t="str">
        <f>IF(B224=1,"",IF(AND(J224=1,TrackingWorksheet!$G229+14&lt;=WeeklySummary!$C$7),1,0))</f>
        <v/>
      </c>
      <c r="BJ224" s="4" t="str">
        <f>IF(B224=1,"",IF(AND(T224=1,TrackingWorksheet!$I229+14&lt;=WeeklySummary!$C$7),1,0))</f>
        <v/>
      </c>
      <c r="BK224" s="4" t="str">
        <f>IF(B224=1,"",IF(AND(T224=1,TrackingWorksheet!$G229+14&lt;=WeeklySummary!$C$7),1,0))</f>
        <v/>
      </c>
      <c r="BL224" s="4">
        <f t="shared" si="65"/>
        <v>0</v>
      </c>
    </row>
    <row r="225" spans="2:64" x14ac:dyDescent="0.25">
      <c r="B225" s="27">
        <f>IF(AND(ISBLANK(TrackingWorksheet!B230),ISBLANK(TrackingWorksheet!C230),ISBLANK(TrackingWorksheet!G230),ISBLANK(TrackingWorksheet!H230),
ISBLANK(TrackingWorksheet!I230),ISBLANK(TrackingWorksheet!J230),ISBLANK(TrackingWorksheet!M230),
ISBLANK(TrackingWorksheet!N232)),1,0)</f>
        <v>1</v>
      </c>
      <c r="C225" s="12" t="str">
        <f>IF(B225=1,"",TrackingWorksheet!F230)</f>
        <v/>
      </c>
      <c r="D225" s="20" t="str">
        <f>IF(B225=1,"",IF(AND(TrackingWorksheet!B230&lt;&gt;"",TrackingWorksheet!B230&lt;=WeeklySummary!$C$7,OR(TrackingWorksheet!C230="",TrackingWorksheet!C230&gt;=WeeklySummary!$C$6)),1,0))</f>
        <v/>
      </c>
      <c r="E225" s="10" t="str">
        <f>IF(B225=1,"",IF(AND(TrackingWorksheet!G230 &lt;&gt;"",TrackingWorksheet!G230&lt;=WeeklySummary!$C$7, TrackingWorksheet!H230=Lists!$D$4), "Y", "N"))</f>
        <v/>
      </c>
      <c r="F225" s="10" t="str">
        <f>IF(B225=1,"",IF(AND(TrackingWorksheet!I230 &lt;&gt;"", TrackingWorksheet!I230&lt;=WeeklySummary!$C$7, TrackingWorksheet!J230=Lists!$D$4), "Y", "N"))</f>
        <v/>
      </c>
      <c r="G225" s="10" t="str">
        <f>IF(B225=1,"",IF(AND(TrackingWorksheet!G230 &lt;&gt;"",TrackingWorksheet!G230&lt;=WeeklySummary!$C$7, TrackingWorksheet!H230=Lists!$D$5), "Y", "N"))</f>
        <v/>
      </c>
      <c r="H225" s="10" t="str">
        <f>IF(B225=1,"",IF(AND(TrackingWorksheet!I230 &lt;&gt;"", TrackingWorksheet!I230&lt;=WeeklySummary!$C$7, TrackingWorksheet!J230=Lists!$D$5), "Y", "N"))</f>
        <v/>
      </c>
      <c r="I225" s="20" t="str">
        <f>IF(B225=1,"",IF(AND(TrackingWorksheet!G230 &lt;&gt;"", TrackingWorksheet!G230&lt;=WeeklySummary!$C$7, TrackingWorksheet!H230=Lists!$D$6), 1, 0))</f>
        <v/>
      </c>
      <c r="J225" s="20" t="str">
        <f t="shared" si="57"/>
        <v/>
      </c>
      <c r="K225" s="10" t="str">
        <f>IF(B225=1,"",IF(AND(TrackingWorksheet!I230&lt;=WeeklySummary!$C$7,TrackingWorksheet!K230="YES"),0,IF(AND(AND(OR(E225="Y",F225="Y"),E225&lt;&gt;F225),G225&lt;&gt;"Y", H225&lt;&gt;"Y"), 1, 0)))</f>
        <v/>
      </c>
      <c r="L225" s="20" t="str">
        <f t="shared" si="58"/>
        <v/>
      </c>
      <c r="M225" s="10" t="str">
        <f t="shared" si="59"/>
        <v/>
      </c>
      <c r="N225" s="20" t="str">
        <f t="shared" si="60"/>
        <v/>
      </c>
      <c r="O225" s="10" t="str">
        <f>IF(B225=1,"",IF(AND(TrackingWorksheet!I230&lt;=WeeklySummary!$C$7,TrackingWorksheet!K230="YES"),0,IF(AND(AND(OR(G225="Y",H225="Y"),G225&lt;&gt;H225),E225&lt;&gt;"Y", F225&lt;&gt;"Y"), 1, 0)))</f>
        <v/>
      </c>
      <c r="P225" s="20" t="str">
        <f t="shared" si="61"/>
        <v/>
      </c>
      <c r="Q225" s="10" t="str">
        <f t="shared" si="62"/>
        <v/>
      </c>
      <c r="R225" s="10" t="str">
        <f t="shared" si="63"/>
        <v/>
      </c>
      <c r="S225" s="10" t="str">
        <f>IF(B225=1,"",IF(AND(OR(AND(TrackingWorksheet!H230=Lists!$D$7,TrackingWorksheet!H230=TrackingWorksheet!J230),TrackingWorksheet!H230&lt;&gt;TrackingWorksheet!J230),TrackingWorksheet!K230="YES",TrackingWorksheet!H230&lt;&gt;Lists!$D$6,TrackingWorksheet!G230&lt;=WeeklySummary!$C$7,TrackingWorksheet!I230&lt;=WeeklySummary!$C$7),1,0))</f>
        <v/>
      </c>
      <c r="T225" s="10" t="str">
        <f t="shared" si="64"/>
        <v/>
      </c>
      <c r="U225" s="10" t="str">
        <f>IF($B225=1,"",IF(TrackingWorksheet!$K230="YES",1, 0)*D225)</f>
        <v/>
      </c>
      <c r="V225" s="20">
        <f t="shared" si="53"/>
        <v>0</v>
      </c>
      <c r="W225" s="20">
        <f t="shared" si="54"/>
        <v>0</v>
      </c>
      <c r="X225" s="10" t="str">
        <f>IF($B225=1,"",IF(AND(TrackingWorksheet!$L230&lt;&gt;"", TrackingWorksheet!$L230&gt;=WeeklySummary!$C$6,TrackingWorksheet!$L230&lt;=WeeklySummary!$C$7,OR(TrackingWorksheet!$H230=Lists!$D$4,TrackingWorksheet!$J230=Lists!$D$4)), 1, 0))</f>
        <v/>
      </c>
      <c r="Y225" s="10" t="str">
        <f>IF($B225=1,"",IF(AND(TrackingWorksheet!$L230&lt;&gt;"", TrackingWorksheet!$L230&gt;=WeeklySummary!$C$6,TrackingWorksheet!$L230&lt;=WeeklySummary!$C$7,OR(TrackingWorksheet!$H230=Lists!$D$5,TrackingWorksheet!$J230=Lists!$D$5)), 1, 0))</f>
        <v/>
      </c>
      <c r="Z225" s="10" t="str">
        <f>IF($B225=1,"",IF(AND(TrackingWorksheet!$L230&lt;&gt;"", TrackingWorksheet!$L230&gt;=WeeklySummary!$C$6,TrackingWorksheet!$L230&lt;=WeeklySummary!$C$7,OR(TrackingWorksheet!$H230=Lists!$D$6,TrackingWorksheet!$J230=Lists!$D$6)), 1, 0))</f>
        <v/>
      </c>
      <c r="AA225" s="19" t="str">
        <f>IF(B225=1,"",IF(AND(TrackingWorksheet!M230&lt;&gt;"",TrackingWorksheet!M230&lt;=WeeklySummary!$C$7),1,0)*D225)</f>
        <v/>
      </c>
      <c r="AB225" s="19" t="str">
        <f>IF(B225=1,"",IF(AND(TrackingWorksheet!N230&lt;&gt;"",TrackingWorksheet!N230&lt;=WeeklySummary!$C$7),1,0)*D225)</f>
        <v/>
      </c>
      <c r="AC225" s="19" t="str">
        <f>IF(B225=1,"",TrackingWorksheet!T230)</f>
        <v/>
      </c>
      <c r="AD225" s="19" t="str">
        <f>IF(B225=1,"",IF(D225*AND(TrackingWorksheet!S230&gt;=Calculations!$BD$3,TrackingWorksheet!U230="",TrackingWorksheet!K230="YES"),1,0))</f>
        <v/>
      </c>
      <c r="AE225" s="19" t="str">
        <f>IF($B225=1,"",IF(AND(TrackingWorksheet!$S230&gt;$BE$3,TrackingWorksheet!$T230=Lists!$P$4),1, 0)*D225)</f>
        <v/>
      </c>
      <c r="AF225" s="19" t="str">
        <f>IF($B225=1,"",IF(AND(TrackingWorksheet!$U230&gt;$BE$3,TrackingWorksheet!$V230=Lists!$P$4),1, 0)*D225)</f>
        <v/>
      </c>
      <c r="AG225" s="19" t="str">
        <f>IF($B225=1,"",IF(AND(TrackingWorksheet!$W230&gt;$BE$3,TrackingWorksheet!$X230=Lists!$P$4),1, 0)*D225)</f>
        <v/>
      </c>
      <c r="AH225" s="19" t="str">
        <f>IF($B225=1,"",IF(AND(TrackingWorksheet!$Y230&gt;$BE$3,TrackingWorksheet!$Z230=Lists!$P$4),1, 0)*D225)</f>
        <v/>
      </c>
      <c r="AI225" s="19" t="str">
        <f>IF($B225=1,"",IF(AND(TrackingWorksheet!$AA230&gt;$BE$3,TrackingWorksheet!$AB230=Lists!$P$4),1, 0)*D225)</f>
        <v/>
      </c>
      <c r="AJ225" s="19" t="str">
        <f>IF($B225=1,"",IF(AND(TrackingWorksheet!$S230&gt;$BE$3,TrackingWorksheet!$T230=Lists!$P$5),1, 0)*D225)</f>
        <v/>
      </c>
      <c r="AK225" s="19" t="str">
        <f>IF($B225=1,"",IF(AND(TrackingWorksheet!$U230&gt;$BE$3,TrackingWorksheet!$V230=Lists!$P$5),1, 0)*D225)</f>
        <v/>
      </c>
      <c r="AL225" s="19" t="str">
        <f>IF($B225=1,"",IF(AND(TrackingWorksheet!$W230&gt;$BE$3,TrackingWorksheet!$X230=Lists!$P$5),1, 0)*D225)</f>
        <v/>
      </c>
      <c r="AM225" s="19" t="str">
        <f>IF($B225=1,"",IF(AND(TrackingWorksheet!$Y230&gt;$BE$3,TrackingWorksheet!$Z230=Lists!$P$5),1, 0)*D225)</f>
        <v/>
      </c>
      <c r="AN225" s="19" t="str">
        <f>IF($B225=1,"",IF(AND(TrackingWorksheet!$AA230&gt;$BE$3,TrackingWorksheet!$AB230=Lists!$P$5),1, 0)*D225)</f>
        <v/>
      </c>
      <c r="AO225" s="19" t="str">
        <f>IF($B225=1,"",IF(AND(TrackingWorksheet!$S230&gt;$BE$3,TrackingWorksheet!$T230=Lists!$P$6),1, 0)*D225)</f>
        <v/>
      </c>
      <c r="AP225" s="19" t="str">
        <f>IF($B225=1,"",IF(AND(TrackingWorksheet!$U230&gt;$BE$3,TrackingWorksheet!$V230=Lists!$P$6),1, 0)*D225)</f>
        <v/>
      </c>
      <c r="AQ225" s="19" t="str">
        <f>IF($B225=1,"",IF(AND(TrackingWorksheet!$W230&gt;$BE$3,TrackingWorksheet!$X230=Lists!$P$6),1, 0)*D225)</f>
        <v/>
      </c>
      <c r="AR225" s="19" t="str">
        <f>IF($B225=1,"",IF(AND(TrackingWorksheet!$Y230&gt;$BE$3,TrackingWorksheet!$Z230=Lists!$P$6),1, 0)*D225)</f>
        <v/>
      </c>
      <c r="AS225" s="19" t="str">
        <f>IF($B225=1,"",IF(AND(TrackingWorksheet!$AA230&gt;$BE$3,TrackingWorksheet!$AB230=Lists!$P$6),1, 0)*D225)</f>
        <v/>
      </c>
      <c r="AT225" s="19">
        <f t="shared" si="55"/>
        <v>0</v>
      </c>
      <c r="AU225" s="19" t="str">
        <f>IF(B225=1,"",IF(AND(TrackingWorksheet!K230="",TrackingWorksheet!M230="", TrackingWorksheet!N230="", TrackingWorksheet!S230="", TrackingWorksheet!V230="", TrackingWorksheet!W230="", TrackingWorksheet!Y230="", TrackingWorksheet!AA230="", V225=1),1,0)*D225)</f>
        <v/>
      </c>
      <c r="AV225" s="19" t="str">
        <f>IF(B225=1,"",IF(D225*AND(TrackingWorksheet!U230&gt;Calculations!$BE$3,TrackingWorksheet!K230="YES"),1,0))</f>
        <v/>
      </c>
      <c r="AW225" s="19" t="str">
        <f>IF(B225=1,"",IF(D225*AND(TrackingWorksheet!W230&gt;Calculations!$BE$3,TrackingWorksheet!K230="YES"),1,0))</f>
        <v/>
      </c>
      <c r="AX225" s="19">
        <f t="shared" si="56"/>
        <v>0</v>
      </c>
      <c r="AY225" s="19">
        <f t="shared" si="52"/>
        <v>0</v>
      </c>
      <c r="AZ225" s="27" t="str">
        <f>IF(B225=1,"",IF(TrackingWorksheet!Q230="","",TrackingWorksheet!Q230))</f>
        <v/>
      </c>
      <c r="BB225" s="4"/>
      <c r="BC225" s="4"/>
      <c r="BD225" s="4"/>
      <c r="BE225" s="4"/>
      <c r="BF225" s="4"/>
      <c r="BG225" s="4" t="str">
        <f>IF(B225=1,"",IF(AND(N225=1,TrackingWorksheet!$I230+14&lt;=WeeklySummary!$C$7),1,0))</f>
        <v/>
      </c>
      <c r="BH225" s="4" t="str">
        <f>IF(B225=1,"",IF(AND(R225=1,TrackingWorksheet!$I230+14&lt;=WeeklySummary!$C$7),1,0))</f>
        <v/>
      </c>
      <c r="BI225" s="4" t="str">
        <f>IF(B225=1,"",IF(AND(J225=1,TrackingWorksheet!$G230+14&lt;=WeeklySummary!$C$7),1,0))</f>
        <v/>
      </c>
      <c r="BJ225" s="4" t="str">
        <f>IF(B225=1,"",IF(AND(T225=1,TrackingWorksheet!$I230+14&lt;=WeeklySummary!$C$7),1,0))</f>
        <v/>
      </c>
      <c r="BK225" s="4" t="str">
        <f>IF(B225=1,"",IF(AND(T225=1,TrackingWorksheet!$G230+14&lt;=WeeklySummary!$C$7),1,0))</f>
        <v/>
      </c>
      <c r="BL225" s="4">
        <f t="shared" si="65"/>
        <v>0</v>
      </c>
    </row>
    <row r="226" spans="2:64" x14ac:dyDescent="0.25">
      <c r="B226" s="27">
        <f>IF(AND(ISBLANK(TrackingWorksheet!B231),ISBLANK(TrackingWorksheet!C231),ISBLANK(TrackingWorksheet!G231),ISBLANK(TrackingWorksheet!H231),
ISBLANK(TrackingWorksheet!I231),ISBLANK(TrackingWorksheet!J231),ISBLANK(TrackingWorksheet!M231),
ISBLANK(TrackingWorksheet!N233)),1,0)</f>
        <v>1</v>
      </c>
      <c r="C226" s="12" t="str">
        <f>IF(B226=1,"",TrackingWorksheet!F231)</f>
        <v/>
      </c>
      <c r="D226" s="20" t="str">
        <f>IF(B226=1,"",IF(AND(TrackingWorksheet!B231&lt;&gt;"",TrackingWorksheet!B231&lt;=WeeklySummary!$C$7,OR(TrackingWorksheet!C231="",TrackingWorksheet!C231&gt;=WeeklySummary!$C$6)),1,0))</f>
        <v/>
      </c>
      <c r="E226" s="10" t="str">
        <f>IF(B226=1,"",IF(AND(TrackingWorksheet!G231 &lt;&gt;"",TrackingWorksheet!G231&lt;=WeeklySummary!$C$7, TrackingWorksheet!H231=Lists!$D$4), "Y", "N"))</f>
        <v/>
      </c>
      <c r="F226" s="10" t="str">
        <f>IF(B226=1,"",IF(AND(TrackingWorksheet!I231 &lt;&gt;"", TrackingWorksheet!I231&lt;=WeeklySummary!$C$7, TrackingWorksheet!J231=Lists!$D$4), "Y", "N"))</f>
        <v/>
      </c>
      <c r="G226" s="10" t="str">
        <f>IF(B226=1,"",IF(AND(TrackingWorksheet!G231 &lt;&gt;"",TrackingWorksheet!G231&lt;=WeeklySummary!$C$7, TrackingWorksheet!H231=Lists!$D$5), "Y", "N"))</f>
        <v/>
      </c>
      <c r="H226" s="10" t="str">
        <f>IF(B226=1,"",IF(AND(TrackingWorksheet!I231 &lt;&gt;"", TrackingWorksheet!I231&lt;=WeeklySummary!$C$7, TrackingWorksheet!J231=Lists!$D$5), "Y", "N"))</f>
        <v/>
      </c>
      <c r="I226" s="20" t="str">
        <f>IF(B226=1,"",IF(AND(TrackingWorksheet!G231 &lt;&gt;"", TrackingWorksheet!G231&lt;=WeeklySummary!$C$7, TrackingWorksheet!H231=Lists!$D$6), 1, 0))</f>
        <v/>
      </c>
      <c r="J226" s="20" t="str">
        <f t="shared" si="57"/>
        <v/>
      </c>
      <c r="K226" s="10" t="str">
        <f>IF(B226=1,"",IF(AND(TrackingWorksheet!I231&lt;=WeeklySummary!$C$7,TrackingWorksheet!K231="YES"),0,IF(AND(AND(OR(E226="Y",F226="Y"),E226&lt;&gt;F226),G226&lt;&gt;"Y", H226&lt;&gt;"Y"), 1, 0)))</f>
        <v/>
      </c>
      <c r="L226" s="20" t="str">
        <f t="shared" si="58"/>
        <v/>
      </c>
      <c r="M226" s="10" t="str">
        <f t="shared" si="59"/>
        <v/>
      </c>
      <c r="N226" s="20" t="str">
        <f t="shared" si="60"/>
        <v/>
      </c>
      <c r="O226" s="10" t="str">
        <f>IF(B226=1,"",IF(AND(TrackingWorksheet!I231&lt;=WeeklySummary!$C$7,TrackingWorksheet!K231="YES"),0,IF(AND(AND(OR(G226="Y",H226="Y"),G226&lt;&gt;H226),E226&lt;&gt;"Y", F226&lt;&gt;"Y"), 1, 0)))</f>
        <v/>
      </c>
      <c r="P226" s="20" t="str">
        <f t="shared" si="61"/>
        <v/>
      </c>
      <c r="Q226" s="10" t="str">
        <f t="shared" si="62"/>
        <v/>
      </c>
      <c r="R226" s="10" t="str">
        <f t="shared" si="63"/>
        <v/>
      </c>
      <c r="S226" s="10" t="str">
        <f>IF(B226=1,"",IF(AND(OR(AND(TrackingWorksheet!H231=Lists!$D$7,TrackingWorksheet!H231=TrackingWorksheet!J231),TrackingWorksheet!H231&lt;&gt;TrackingWorksheet!J231),TrackingWorksheet!K231="YES",TrackingWorksheet!H231&lt;&gt;Lists!$D$6,TrackingWorksheet!G231&lt;=WeeklySummary!$C$7,TrackingWorksheet!I231&lt;=WeeklySummary!$C$7),1,0))</f>
        <v/>
      </c>
      <c r="T226" s="10" t="str">
        <f t="shared" si="64"/>
        <v/>
      </c>
      <c r="U226" s="10" t="str">
        <f>IF($B226=1,"",IF(TrackingWorksheet!$K231="YES",1, 0)*D226)</f>
        <v/>
      </c>
      <c r="V226" s="20">
        <f t="shared" si="53"/>
        <v>0</v>
      </c>
      <c r="W226" s="20">
        <f t="shared" si="54"/>
        <v>0</v>
      </c>
      <c r="X226" s="10" t="str">
        <f>IF($B226=1,"",IF(AND(TrackingWorksheet!$L231&lt;&gt;"", TrackingWorksheet!$L231&gt;=WeeklySummary!$C$6,TrackingWorksheet!$L231&lt;=WeeklySummary!$C$7,OR(TrackingWorksheet!$H231=Lists!$D$4,TrackingWorksheet!$J231=Lists!$D$4)), 1, 0))</f>
        <v/>
      </c>
      <c r="Y226" s="10" t="str">
        <f>IF($B226=1,"",IF(AND(TrackingWorksheet!$L231&lt;&gt;"", TrackingWorksheet!$L231&gt;=WeeklySummary!$C$6,TrackingWorksheet!$L231&lt;=WeeklySummary!$C$7,OR(TrackingWorksheet!$H231=Lists!$D$5,TrackingWorksheet!$J231=Lists!$D$5)), 1, 0))</f>
        <v/>
      </c>
      <c r="Z226" s="10" t="str">
        <f>IF($B226=1,"",IF(AND(TrackingWorksheet!$L231&lt;&gt;"", TrackingWorksheet!$L231&gt;=WeeklySummary!$C$6,TrackingWorksheet!$L231&lt;=WeeklySummary!$C$7,OR(TrackingWorksheet!$H231=Lists!$D$6,TrackingWorksheet!$J231=Lists!$D$6)), 1, 0))</f>
        <v/>
      </c>
      <c r="AA226" s="19" t="str">
        <f>IF(B226=1,"",IF(AND(TrackingWorksheet!M231&lt;&gt;"",TrackingWorksheet!M231&lt;=WeeklySummary!$C$7),1,0)*D226)</f>
        <v/>
      </c>
      <c r="AB226" s="19" t="str">
        <f>IF(B226=1,"",IF(AND(TrackingWorksheet!N231&lt;&gt;"",TrackingWorksheet!N231&lt;=WeeklySummary!$C$7),1,0)*D226)</f>
        <v/>
      </c>
      <c r="AC226" s="19" t="str">
        <f>IF(B226=1,"",TrackingWorksheet!T231)</f>
        <v/>
      </c>
      <c r="AD226" s="19" t="str">
        <f>IF(B226=1,"",IF(D226*AND(TrackingWorksheet!S231&gt;=Calculations!$BD$3,TrackingWorksheet!U231="",TrackingWorksheet!K231="YES"),1,0))</f>
        <v/>
      </c>
      <c r="AE226" s="19" t="str">
        <f>IF($B226=1,"",IF(AND(TrackingWorksheet!$S231&gt;$BE$3,TrackingWorksheet!$T231=Lists!$P$4),1, 0)*D226)</f>
        <v/>
      </c>
      <c r="AF226" s="19" t="str">
        <f>IF($B226=1,"",IF(AND(TrackingWorksheet!$U231&gt;$BE$3,TrackingWorksheet!$V231=Lists!$P$4),1, 0)*D226)</f>
        <v/>
      </c>
      <c r="AG226" s="19" t="str">
        <f>IF($B226=1,"",IF(AND(TrackingWorksheet!$W231&gt;$BE$3,TrackingWorksheet!$X231=Lists!$P$4),1, 0)*D226)</f>
        <v/>
      </c>
      <c r="AH226" s="19" t="str">
        <f>IF($B226=1,"",IF(AND(TrackingWorksheet!$Y231&gt;$BE$3,TrackingWorksheet!$Z231=Lists!$P$4),1, 0)*D226)</f>
        <v/>
      </c>
      <c r="AI226" s="19" t="str">
        <f>IF($B226=1,"",IF(AND(TrackingWorksheet!$AA231&gt;$BE$3,TrackingWorksheet!$AB231=Lists!$P$4),1, 0)*D226)</f>
        <v/>
      </c>
      <c r="AJ226" s="19" t="str">
        <f>IF($B226=1,"",IF(AND(TrackingWorksheet!$S231&gt;$BE$3,TrackingWorksheet!$T231=Lists!$P$5),1, 0)*D226)</f>
        <v/>
      </c>
      <c r="AK226" s="19" t="str">
        <f>IF($B226=1,"",IF(AND(TrackingWorksheet!$U231&gt;$BE$3,TrackingWorksheet!$V231=Lists!$P$5),1, 0)*D226)</f>
        <v/>
      </c>
      <c r="AL226" s="19" t="str">
        <f>IF($B226=1,"",IF(AND(TrackingWorksheet!$W231&gt;$BE$3,TrackingWorksheet!$X231=Lists!$P$5),1, 0)*D226)</f>
        <v/>
      </c>
      <c r="AM226" s="19" t="str">
        <f>IF($B226=1,"",IF(AND(TrackingWorksheet!$Y231&gt;$BE$3,TrackingWorksheet!$Z231=Lists!$P$5),1, 0)*D226)</f>
        <v/>
      </c>
      <c r="AN226" s="19" t="str">
        <f>IF($B226=1,"",IF(AND(TrackingWorksheet!$AA231&gt;$BE$3,TrackingWorksheet!$AB231=Lists!$P$5),1, 0)*D226)</f>
        <v/>
      </c>
      <c r="AO226" s="19" t="str">
        <f>IF($B226=1,"",IF(AND(TrackingWorksheet!$S231&gt;$BE$3,TrackingWorksheet!$T231=Lists!$P$6),1, 0)*D226)</f>
        <v/>
      </c>
      <c r="AP226" s="19" t="str">
        <f>IF($B226=1,"",IF(AND(TrackingWorksheet!$U231&gt;$BE$3,TrackingWorksheet!$V231=Lists!$P$6),1, 0)*D226)</f>
        <v/>
      </c>
      <c r="AQ226" s="19" t="str">
        <f>IF($B226=1,"",IF(AND(TrackingWorksheet!$W231&gt;$BE$3,TrackingWorksheet!$X231=Lists!$P$6),1, 0)*D226)</f>
        <v/>
      </c>
      <c r="AR226" s="19" t="str">
        <f>IF($B226=1,"",IF(AND(TrackingWorksheet!$Y231&gt;$BE$3,TrackingWorksheet!$Z231=Lists!$P$6),1, 0)*D226)</f>
        <v/>
      </c>
      <c r="AS226" s="19" t="str">
        <f>IF($B226=1,"",IF(AND(TrackingWorksheet!$AA231&gt;$BE$3,TrackingWorksheet!$AB231=Lists!$P$6),1, 0)*D226)</f>
        <v/>
      </c>
      <c r="AT226" s="19">
        <f t="shared" si="55"/>
        <v>0</v>
      </c>
      <c r="AU226" s="19" t="str">
        <f>IF(B226=1,"",IF(AND(TrackingWorksheet!K231="",TrackingWorksheet!M231="", TrackingWorksheet!N231="", TrackingWorksheet!S231="", TrackingWorksheet!V231="", TrackingWorksheet!W231="", TrackingWorksheet!Y231="", TrackingWorksheet!AA231="", V226=1),1,0)*D226)</f>
        <v/>
      </c>
      <c r="AV226" s="19" t="str">
        <f>IF(B226=1,"",IF(D226*AND(TrackingWorksheet!U231&gt;Calculations!$BE$3,TrackingWorksheet!K231="YES"),1,0))</f>
        <v/>
      </c>
      <c r="AW226" s="19" t="str">
        <f>IF(B226=1,"",IF(D226*AND(TrackingWorksheet!W231&gt;Calculations!$BE$3,TrackingWorksheet!K231="YES"),1,0))</f>
        <v/>
      </c>
      <c r="AX226" s="19">
        <f t="shared" si="56"/>
        <v>0</v>
      </c>
      <c r="AY226" s="19">
        <f t="shared" si="52"/>
        <v>0</v>
      </c>
      <c r="AZ226" s="27" t="str">
        <f>IF(B226=1,"",IF(TrackingWorksheet!Q231="","",TrackingWorksheet!Q231))</f>
        <v/>
      </c>
      <c r="BB226" s="4"/>
      <c r="BC226" s="4"/>
      <c r="BD226" s="4"/>
      <c r="BE226" s="4"/>
      <c r="BF226" s="4"/>
      <c r="BG226" s="4" t="str">
        <f>IF(B226=1,"",IF(AND(N226=1,TrackingWorksheet!$I231+14&lt;=WeeklySummary!$C$7),1,0))</f>
        <v/>
      </c>
      <c r="BH226" s="4" t="str">
        <f>IF(B226=1,"",IF(AND(R226=1,TrackingWorksheet!$I231+14&lt;=WeeklySummary!$C$7),1,0))</f>
        <v/>
      </c>
      <c r="BI226" s="4" t="str">
        <f>IF(B226=1,"",IF(AND(J226=1,TrackingWorksheet!$G231+14&lt;=WeeklySummary!$C$7),1,0))</f>
        <v/>
      </c>
      <c r="BJ226" s="4" t="str">
        <f>IF(B226=1,"",IF(AND(T226=1,TrackingWorksheet!$I231+14&lt;=WeeklySummary!$C$7),1,0))</f>
        <v/>
      </c>
      <c r="BK226" s="4" t="str">
        <f>IF(B226=1,"",IF(AND(T226=1,TrackingWorksheet!$G231+14&lt;=WeeklySummary!$C$7),1,0))</f>
        <v/>
      </c>
      <c r="BL226" s="4">
        <f t="shared" si="65"/>
        <v>0</v>
      </c>
    </row>
    <row r="227" spans="2:64" x14ac:dyDescent="0.25">
      <c r="B227" s="27">
        <f>IF(AND(ISBLANK(TrackingWorksheet!B232),ISBLANK(TrackingWorksheet!C232),ISBLANK(TrackingWorksheet!G232),ISBLANK(TrackingWorksheet!H232),
ISBLANK(TrackingWorksheet!I232),ISBLANK(TrackingWorksheet!J232),ISBLANK(TrackingWorksheet!M232),
ISBLANK(TrackingWorksheet!N234)),1,0)</f>
        <v>1</v>
      </c>
      <c r="C227" s="12" t="str">
        <f>IF(B227=1,"",TrackingWorksheet!F232)</f>
        <v/>
      </c>
      <c r="D227" s="20" t="str">
        <f>IF(B227=1,"",IF(AND(TrackingWorksheet!B232&lt;&gt;"",TrackingWorksheet!B232&lt;=WeeklySummary!$C$7,OR(TrackingWorksheet!C232="",TrackingWorksheet!C232&gt;=WeeklySummary!$C$6)),1,0))</f>
        <v/>
      </c>
      <c r="E227" s="10" t="str">
        <f>IF(B227=1,"",IF(AND(TrackingWorksheet!G232 &lt;&gt;"",TrackingWorksheet!G232&lt;=WeeklySummary!$C$7, TrackingWorksheet!H232=Lists!$D$4), "Y", "N"))</f>
        <v/>
      </c>
      <c r="F227" s="10" t="str">
        <f>IF(B227=1,"",IF(AND(TrackingWorksheet!I232 &lt;&gt;"", TrackingWorksheet!I232&lt;=WeeklySummary!$C$7, TrackingWorksheet!J232=Lists!$D$4), "Y", "N"))</f>
        <v/>
      </c>
      <c r="G227" s="10" t="str">
        <f>IF(B227=1,"",IF(AND(TrackingWorksheet!G232 &lt;&gt;"",TrackingWorksheet!G232&lt;=WeeklySummary!$C$7, TrackingWorksheet!H232=Lists!$D$5), "Y", "N"))</f>
        <v/>
      </c>
      <c r="H227" s="10" t="str">
        <f>IF(B227=1,"",IF(AND(TrackingWorksheet!I232 &lt;&gt;"", TrackingWorksheet!I232&lt;=WeeklySummary!$C$7, TrackingWorksheet!J232=Lists!$D$5), "Y", "N"))</f>
        <v/>
      </c>
      <c r="I227" s="20" t="str">
        <f>IF(B227=1,"",IF(AND(TrackingWorksheet!G232 &lt;&gt;"", TrackingWorksheet!G232&lt;=WeeklySummary!$C$7, TrackingWorksheet!H232=Lists!$D$6), 1, 0))</f>
        <v/>
      </c>
      <c r="J227" s="20" t="str">
        <f t="shared" si="57"/>
        <v/>
      </c>
      <c r="K227" s="10" t="str">
        <f>IF(B227=1,"",IF(AND(TrackingWorksheet!I232&lt;=WeeklySummary!$C$7,TrackingWorksheet!K232="YES"),0,IF(AND(AND(OR(E227="Y",F227="Y"),E227&lt;&gt;F227),G227&lt;&gt;"Y", H227&lt;&gt;"Y"), 1, 0)))</f>
        <v/>
      </c>
      <c r="L227" s="20" t="str">
        <f t="shared" si="58"/>
        <v/>
      </c>
      <c r="M227" s="10" t="str">
        <f t="shared" si="59"/>
        <v/>
      </c>
      <c r="N227" s="20" t="str">
        <f t="shared" si="60"/>
        <v/>
      </c>
      <c r="O227" s="10" t="str">
        <f>IF(B227=1,"",IF(AND(TrackingWorksheet!I232&lt;=WeeklySummary!$C$7,TrackingWorksheet!K232="YES"),0,IF(AND(AND(OR(G227="Y",H227="Y"),G227&lt;&gt;H227),E227&lt;&gt;"Y", F227&lt;&gt;"Y"), 1, 0)))</f>
        <v/>
      </c>
      <c r="P227" s="20" t="str">
        <f t="shared" si="61"/>
        <v/>
      </c>
      <c r="Q227" s="10" t="str">
        <f t="shared" si="62"/>
        <v/>
      </c>
      <c r="R227" s="10" t="str">
        <f t="shared" si="63"/>
        <v/>
      </c>
      <c r="S227" s="10" t="str">
        <f>IF(B227=1,"",IF(AND(OR(AND(TrackingWorksheet!H232=Lists!$D$7,TrackingWorksheet!H232=TrackingWorksheet!J232),TrackingWorksheet!H232&lt;&gt;TrackingWorksheet!J232),TrackingWorksheet!K232="YES",TrackingWorksheet!H232&lt;&gt;Lists!$D$6,TrackingWorksheet!G232&lt;=WeeklySummary!$C$7,TrackingWorksheet!I232&lt;=WeeklySummary!$C$7),1,0))</f>
        <v/>
      </c>
      <c r="T227" s="10" t="str">
        <f t="shared" si="64"/>
        <v/>
      </c>
      <c r="U227" s="10" t="str">
        <f>IF($B227=1,"",IF(TrackingWorksheet!$K232="YES",1, 0)*D227)</f>
        <v/>
      </c>
      <c r="V227" s="20">
        <f t="shared" si="53"/>
        <v>0</v>
      </c>
      <c r="W227" s="20">
        <f t="shared" si="54"/>
        <v>0</v>
      </c>
      <c r="X227" s="10" t="str">
        <f>IF($B227=1,"",IF(AND(TrackingWorksheet!$L232&lt;&gt;"", TrackingWorksheet!$L232&gt;=WeeklySummary!$C$6,TrackingWorksheet!$L232&lt;=WeeklySummary!$C$7,OR(TrackingWorksheet!$H232=Lists!$D$4,TrackingWorksheet!$J232=Lists!$D$4)), 1, 0))</f>
        <v/>
      </c>
      <c r="Y227" s="10" t="str">
        <f>IF($B227=1,"",IF(AND(TrackingWorksheet!$L232&lt;&gt;"", TrackingWorksheet!$L232&gt;=WeeklySummary!$C$6,TrackingWorksheet!$L232&lt;=WeeklySummary!$C$7,OR(TrackingWorksheet!$H232=Lists!$D$5,TrackingWorksheet!$J232=Lists!$D$5)), 1, 0))</f>
        <v/>
      </c>
      <c r="Z227" s="10" t="str">
        <f>IF($B227=1,"",IF(AND(TrackingWorksheet!$L232&lt;&gt;"", TrackingWorksheet!$L232&gt;=WeeklySummary!$C$6,TrackingWorksheet!$L232&lt;=WeeklySummary!$C$7,OR(TrackingWorksheet!$H232=Lists!$D$6,TrackingWorksheet!$J232=Lists!$D$6)), 1, 0))</f>
        <v/>
      </c>
      <c r="AA227" s="19" t="str">
        <f>IF(B227=1,"",IF(AND(TrackingWorksheet!M232&lt;&gt;"",TrackingWorksheet!M232&lt;=WeeklySummary!$C$7),1,0)*D227)</f>
        <v/>
      </c>
      <c r="AB227" s="19" t="str">
        <f>IF(B227=1,"",IF(AND(TrackingWorksheet!N232&lt;&gt;"",TrackingWorksheet!N232&lt;=WeeklySummary!$C$7),1,0)*D227)</f>
        <v/>
      </c>
      <c r="AC227" s="19" t="str">
        <f>IF(B227=1,"",TrackingWorksheet!T232)</f>
        <v/>
      </c>
      <c r="AD227" s="19" t="str">
        <f>IF(B227=1,"",IF(D227*AND(TrackingWorksheet!S232&gt;=Calculations!$BD$3,TrackingWorksheet!U232="",TrackingWorksheet!K232="YES"),1,0))</f>
        <v/>
      </c>
      <c r="AE227" s="19" t="str">
        <f>IF($B227=1,"",IF(AND(TrackingWorksheet!$S232&gt;$BE$3,TrackingWorksheet!$T232=Lists!$P$4),1, 0)*D227)</f>
        <v/>
      </c>
      <c r="AF227" s="19" t="str">
        <f>IF($B227=1,"",IF(AND(TrackingWorksheet!$U232&gt;$BE$3,TrackingWorksheet!$V232=Lists!$P$4),1, 0)*D227)</f>
        <v/>
      </c>
      <c r="AG227" s="19" t="str">
        <f>IF($B227=1,"",IF(AND(TrackingWorksheet!$W232&gt;$BE$3,TrackingWorksheet!$X232=Lists!$P$4),1, 0)*D227)</f>
        <v/>
      </c>
      <c r="AH227" s="19" t="str">
        <f>IF($B227=1,"",IF(AND(TrackingWorksheet!$Y232&gt;$BE$3,TrackingWorksheet!$Z232=Lists!$P$4),1, 0)*D227)</f>
        <v/>
      </c>
      <c r="AI227" s="19" t="str">
        <f>IF($B227=1,"",IF(AND(TrackingWorksheet!$AA232&gt;$BE$3,TrackingWorksheet!$AB232=Lists!$P$4),1, 0)*D227)</f>
        <v/>
      </c>
      <c r="AJ227" s="19" t="str">
        <f>IF($B227=1,"",IF(AND(TrackingWorksheet!$S232&gt;$BE$3,TrackingWorksheet!$T232=Lists!$P$5),1, 0)*D227)</f>
        <v/>
      </c>
      <c r="AK227" s="19" t="str">
        <f>IF($B227=1,"",IF(AND(TrackingWorksheet!$U232&gt;$BE$3,TrackingWorksheet!$V232=Lists!$P$5),1, 0)*D227)</f>
        <v/>
      </c>
      <c r="AL227" s="19" t="str">
        <f>IF($B227=1,"",IF(AND(TrackingWorksheet!$W232&gt;$BE$3,TrackingWorksheet!$X232=Lists!$P$5),1, 0)*D227)</f>
        <v/>
      </c>
      <c r="AM227" s="19" t="str">
        <f>IF($B227=1,"",IF(AND(TrackingWorksheet!$Y232&gt;$BE$3,TrackingWorksheet!$Z232=Lists!$P$5),1, 0)*D227)</f>
        <v/>
      </c>
      <c r="AN227" s="19" t="str">
        <f>IF($B227=1,"",IF(AND(TrackingWorksheet!$AA232&gt;$BE$3,TrackingWorksheet!$AB232=Lists!$P$5),1, 0)*D227)</f>
        <v/>
      </c>
      <c r="AO227" s="19" t="str">
        <f>IF($B227=1,"",IF(AND(TrackingWorksheet!$S232&gt;$BE$3,TrackingWorksheet!$T232=Lists!$P$6),1, 0)*D227)</f>
        <v/>
      </c>
      <c r="AP227" s="19" t="str">
        <f>IF($B227=1,"",IF(AND(TrackingWorksheet!$U232&gt;$BE$3,TrackingWorksheet!$V232=Lists!$P$6),1, 0)*D227)</f>
        <v/>
      </c>
      <c r="AQ227" s="19" t="str">
        <f>IF($B227=1,"",IF(AND(TrackingWorksheet!$W232&gt;$BE$3,TrackingWorksheet!$X232=Lists!$P$6),1, 0)*D227)</f>
        <v/>
      </c>
      <c r="AR227" s="19" t="str">
        <f>IF($B227=1,"",IF(AND(TrackingWorksheet!$Y232&gt;$BE$3,TrackingWorksheet!$Z232=Lists!$P$6),1, 0)*D227)</f>
        <v/>
      </c>
      <c r="AS227" s="19" t="str">
        <f>IF($B227=1,"",IF(AND(TrackingWorksheet!$AA232&gt;$BE$3,TrackingWorksheet!$AB232=Lists!$P$6),1, 0)*D227)</f>
        <v/>
      </c>
      <c r="AT227" s="19">
        <f t="shared" si="55"/>
        <v>0</v>
      </c>
      <c r="AU227" s="19" t="str">
        <f>IF(B227=1,"",IF(AND(TrackingWorksheet!K232="",TrackingWorksheet!M232="", TrackingWorksheet!N232="", TrackingWorksheet!S232="", TrackingWorksheet!V232="", TrackingWorksheet!W232="", TrackingWorksheet!Y232="", TrackingWorksheet!AA232="", V227=1),1,0)*D227)</f>
        <v/>
      </c>
      <c r="AV227" s="19" t="str">
        <f>IF(B227=1,"",IF(D227*AND(TrackingWorksheet!U232&gt;Calculations!$BE$3,TrackingWorksheet!K232="YES"),1,0))</f>
        <v/>
      </c>
      <c r="AW227" s="19" t="str">
        <f>IF(B227=1,"",IF(D227*AND(TrackingWorksheet!W232&gt;Calculations!$BE$3,TrackingWorksheet!K232="YES"),1,0))</f>
        <v/>
      </c>
      <c r="AX227" s="19">
        <f t="shared" si="56"/>
        <v>0</v>
      </c>
      <c r="AY227" s="19">
        <f t="shared" si="52"/>
        <v>0</v>
      </c>
      <c r="AZ227" s="27" t="str">
        <f>IF(B227=1,"",IF(TrackingWorksheet!Q232="","",TrackingWorksheet!Q232))</f>
        <v/>
      </c>
      <c r="BB227" s="4"/>
      <c r="BC227" s="4"/>
      <c r="BD227" s="4"/>
      <c r="BE227" s="4"/>
      <c r="BF227" s="4"/>
      <c r="BG227" s="4" t="str">
        <f>IF(B227=1,"",IF(AND(N227=1,TrackingWorksheet!$I232+14&lt;=WeeklySummary!$C$7),1,0))</f>
        <v/>
      </c>
      <c r="BH227" s="4" t="str">
        <f>IF(B227=1,"",IF(AND(R227=1,TrackingWorksheet!$I232+14&lt;=WeeklySummary!$C$7),1,0))</f>
        <v/>
      </c>
      <c r="BI227" s="4" t="str">
        <f>IF(B227=1,"",IF(AND(J227=1,TrackingWorksheet!$G232+14&lt;=WeeklySummary!$C$7),1,0))</f>
        <v/>
      </c>
      <c r="BJ227" s="4" t="str">
        <f>IF(B227=1,"",IF(AND(T227=1,TrackingWorksheet!$I232+14&lt;=WeeklySummary!$C$7),1,0))</f>
        <v/>
      </c>
      <c r="BK227" s="4" t="str">
        <f>IF(B227=1,"",IF(AND(T227=1,TrackingWorksheet!$G232+14&lt;=WeeklySummary!$C$7),1,0))</f>
        <v/>
      </c>
      <c r="BL227" s="4">
        <f t="shared" si="65"/>
        <v>0</v>
      </c>
    </row>
    <row r="228" spans="2:64" x14ac:dyDescent="0.25">
      <c r="B228" s="27">
        <f>IF(AND(ISBLANK(TrackingWorksheet!B233),ISBLANK(TrackingWorksheet!C233),ISBLANK(TrackingWorksheet!G233),ISBLANK(TrackingWorksheet!H233),
ISBLANK(TrackingWorksheet!I233),ISBLANK(TrackingWorksheet!J233),ISBLANK(TrackingWorksheet!M233),
ISBLANK(TrackingWorksheet!N235)),1,0)</f>
        <v>1</v>
      </c>
      <c r="C228" s="12" t="str">
        <f>IF(B228=1,"",TrackingWorksheet!F233)</f>
        <v/>
      </c>
      <c r="D228" s="20" t="str">
        <f>IF(B228=1,"",IF(AND(TrackingWorksheet!B233&lt;&gt;"",TrackingWorksheet!B233&lt;=WeeklySummary!$C$7,OR(TrackingWorksheet!C233="",TrackingWorksheet!C233&gt;=WeeklySummary!$C$6)),1,0))</f>
        <v/>
      </c>
      <c r="E228" s="10" t="str">
        <f>IF(B228=1,"",IF(AND(TrackingWorksheet!G233 &lt;&gt;"",TrackingWorksheet!G233&lt;=WeeklySummary!$C$7, TrackingWorksheet!H233=Lists!$D$4), "Y", "N"))</f>
        <v/>
      </c>
      <c r="F228" s="10" t="str">
        <f>IF(B228=1,"",IF(AND(TrackingWorksheet!I233 &lt;&gt;"", TrackingWorksheet!I233&lt;=WeeklySummary!$C$7, TrackingWorksheet!J233=Lists!$D$4), "Y", "N"))</f>
        <v/>
      </c>
      <c r="G228" s="10" t="str">
        <f>IF(B228=1,"",IF(AND(TrackingWorksheet!G233 &lt;&gt;"",TrackingWorksheet!G233&lt;=WeeklySummary!$C$7, TrackingWorksheet!H233=Lists!$D$5), "Y", "N"))</f>
        <v/>
      </c>
      <c r="H228" s="10" t="str">
        <f>IF(B228=1,"",IF(AND(TrackingWorksheet!I233 &lt;&gt;"", TrackingWorksheet!I233&lt;=WeeklySummary!$C$7, TrackingWorksheet!J233=Lists!$D$5), "Y", "N"))</f>
        <v/>
      </c>
      <c r="I228" s="20" t="str">
        <f>IF(B228=1,"",IF(AND(TrackingWorksheet!G233 &lt;&gt;"", TrackingWorksheet!G233&lt;=WeeklySummary!$C$7, TrackingWorksheet!H233=Lists!$D$6), 1, 0))</f>
        <v/>
      </c>
      <c r="J228" s="20" t="str">
        <f t="shared" si="57"/>
        <v/>
      </c>
      <c r="K228" s="10" t="str">
        <f>IF(B228=1,"",IF(AND(TrackingWorksheet!I233&lt;=WeeklySummary!$C$7,TrackingWorksheet!K233="YES"),0,IF(AND(AND(OR(E228="Y",F228="Y"),E228&lt;&gt;F228),G228&lt;&gt;"Y", H228&lt;&gt;"Y"), 1, 0)))</f>
        <v/>
      </c>
      <c r="L228" s="20" t="str">
        <f t="shared" si="58"/>
        <v/>
      </c>
      <c r="M228" s="10" t="str">
        <f t="shared" si="59"/>
        <v/>
      </c>
      <c r="N228" s="20" t="str">
        <f t="shared" si="60"/>
        <v/>
      </c>
      <c r="O228" s="10" t="str">
        <f>IF(B228=1,"",IF(AND(TrackingWorksheet!I233&lt;=WeeklySummary!$C$7,TrackingWorksheet!K233="YES"),0,IF(AND(AND(OR(G228="Y",H228="Y"),G228&lt;&gt;H228),E228&lt;&gt;"Y", F228&lt;&gt;"Y"), 1, 0)))</f>
        <v/>
      </c>
      <c r="P228" s="20" t="str">
        <f t="shared" si="61"/>
        <v/>
      </c>
      <c r="Q228" s="10" t="str">
        <f t="shared" si="62"/>
        <v/>
      </c>
      <c r="R228" s="10" t="str">
        <f t="shared" si="63"/>
        <v/>
      </c>
      <c r="S228" s="10" t="str">
        <f>IF(B228=1,"",IF(AND(OR(AND(TrackingWorksheet!H233=Lists!$D$7,TrackingWorksheet!H233=TrackingWorksheet!J233),TrackingWorksheet!H233&lt;&gt;TrackingWorksheet!J233),TrackingWorksheet!K233="YES",TrackingWorksheet!H233&lt;&gt;Lists!$D$6,TrackingWorksheet!G233&lt;=WeeklySummary!$C$7,TrackingWorksheet!I233&lt;=WeeklySummary!$C$7),1,0))</f>
        <v/>
      </c>
      <c r="T228" s="10" t="str">
        <f t="shared" si="64"/>
        <v/>
      </c>
      <c r="U228" s="10" t="str">
        <f>IF($B228=1,"",IF(TrackingWorksheet!$K233="YES",1, 0)*D228)</f>
        <v/>
      </c>
      <c r="V228" s="20">
        <f t="shared" si="53"/>
        <v>0</v>
      </c>
      <c r="W228" s="20">
        <f t="shared" si="54"/>
        <v>0</v>
      </c>
      <c r="X228" s="10" t="str">
        <f>IF($B228=1,"",IF(AND(TrackingWorksheet!$L233&lt;&gt;"", TrackingWorksheet!$L233&gt;=WeeklySummary!$C$6,TrackingWorksheet!$L233&lt;=WeeklySummary!$C$7,OR(TrackingWorksheet!$H233=Lists!$D$4,TrackingWorksheet!$J233=Lists!$D$4)), 1, 0))</f>
        <v/>
      </c>
      <c r="Y228" s="10" t="str">
        <f>IF($B228=1,"",IF(AND(TrackingWorksheet!$L233&lt;&gt;"", TrackingWorksheet!$L233&gt;=WeeklySummary!$C$6,TrackingWorksheet!$L233&lt;=WeeklySummary!$C$7,OR(TrackingWorksheet!$H233=Lists!$D$5,TrackingWorksheet!$J233=Lists!$D$5)), 1, 0))</f>
        <v/>
      </c>
      <c r="Z228" s="10" t="str">
        <f>IF($B228=1,"",IF(AND(TrackingWorksheet!$L233&lt;&gt;"", TrackingWorksheet!$L233&gt;=WeeklySummary!$C$6,TrackingWorksheet!$L233&lt;=WeeklySummary!$C$7,OR(TrackingWorksheet!$H233=Lists!$D$6,TrackingWorksheet!$J233=Lists!$D$6)), 1, 0))</f>
        <v/>
      </c>
      <c r="AA228" s="19" t="str">
        <f>IF(B228=1,"",IF(AND(TrackingWorksheet!M233&lt;&gt;"",TrackingWorksheet!M233&lt;=WeeklySummary!$C$7),1,0)*D228)</f>
        <v/>
      </c>
      <c r="AB228" s="19" t="str">
        <f>IF(B228=1,"",IF(AND(TrackingWorksheet!N233&lt;&gt;"",TrackingWorksheet!N233&lt;=WeeklySummary!$C$7),1,0)*D228)</f>
        <v/>
      </c>
      <c r="AC228" s="19" t="str">
        <f>IF(B228=1,"",TrackingWorksheet!T233)</f>
        <v/>
      </c>
      <c r="AD228" s="19" t="str">
        <f>IF(B228=1,"",IF(D228*AND(TrackingWorksheet!S233&gt;=Calculations!$BD$3,TrackingWorksheet!U233="",TrackingWorksheet!K233="YES"),1,0))</f>
        <v/>
      </c>
      <c r="AE228" s="19" t="str">
        <f>IF($B228=1,"",IF(AND(TrackingWorksheet!$S233&gt;$BE$3,TrackingWorksheet!$T233=Lists!$P$4),1, 0)*D228)</f>
        <v/>
      </c>
      <c r="AF228" s="19" t="str">
        <f>IF($B228=1,"",IF(AND(TrackingWorksheet!$U233&gt;$BE$3,TrackingWorksheet!$V233=Lists!$P$4),1, 0)*D228)</f>
        <v/>
      </c>
      <c r="AG228" s="19" t="str">
        <f>IF($B228=1,"",IF(AND(TrackingWorksheet!$W233&gt;$BE$3,TrackingWorksheet!$X233=Lists!$P$4),1, 0)*D228)</f>
        <v/>
      </c>
      <c r="AH228" s="19" t="str">
        <f>IF($B228=1,"",IF(AND(TrackingWorksheet!$Y233&gt;$BE$3,TrackingWorksheet!$Z233=Lists!$P$4),1, 0)*D228)</f>
        <v/>
      </c>
      <c r="AI228" s="19" t="str">
        <f>IF($B228=1,"",IF(AND(TrackingWorksheet!$AA233&gt;$BE$3,TrackingWorksheet!$AB233=Lists!$P$4),1, 0)*D228)</f>
        <v/>
      </c>
      <c r="AJ228" s="19" t="str">
        <f>IF($B228=1,"",IF(AND(TrackingWorksheet!$S233&gt;$BE$3,TrackingWorksheet!$T233=Lists!$P$5),1, 0)*D228)</f>
        <v/>
      </c>
      <c r="AK228" s="19" t="str">
        <f>IF($B228=1,"",IF(AND(TrackingWorksheet!$U233&gt;$BE$3,TrackingWorksheet!$V233=Lists!$P$5),1, 0)*D228)</f>
        <v/>
      </c>
      <c r="AL228" s="19" t="str">
        <f>IF($B228=1,"",IF(AND(TrackingWorksheet!$W233&gt;$BE$3,TrackingWorksheet!$X233=Lists!$P$5),1, 0)*D228)</f>
        <v/>
      </c>
      <c r="AM228" s="19" t="str">
        <f>IF($B228=1,"",IF(AND(TrackingWorksheet!$Y233&gt;$BE$3,TrackingWorksheet!$Z233=Lists!$P$5),1, 0)*D228)</f>
        <v/>
      </c>
      <c r="AN228" s="19" t="str">
        <f>IF($B228=1,"",IF(AND(TrackingWorksheet!$AA233&gt;$BE$3,TrackingWorksheet!$AB233=Lists!$P$5),1, 0)*D228)</f>
        <v/>
      </c>
      <c r="AO228" s="19" t="str">
        <f>IF($B228=1,"",IF(AND(TrackingWorksheet!$S233&gt;$BE$3,TrackingWorksheet!$T233=Lists!$P$6),1, 0)*D228)</f>
        <v/>
      </c>
      <c r="AP228" s="19" t="str">
        <f>IF($B228=1,"",IF(AND(TrackingWorksheet!$U233&gt;$BE$3,TrackingWorksheet!$V233=Lists!$P$6),1, 0)*D228)</f>
        <v/>
      </c>
      <c r="AQ228" s="19" t="str">
        <f>IF($B228=1,"",IF(AND(TrackingWorksheet!$W233&gt;$BE$3,TrackingWorksheet!$X233=Lists!$P$6),1, 0)*D228)</f>
        <v/>
      </c>
      <c r="AR228" s="19" t="str">
        <f>IF($B228=1,"",IF(AND(TrackingWorksheet!$Y233&gt;$BE$3,TrackingWorksheet!$Z233=Lists!$P$6),1, 0)*D228)</f>
        <v/>
      </c>
      <c r="AS228" s="19" t="str">
        <f>IF($B228=1,"",IF(AND(TrackingWorksheet!$AA233&gt;$BE$3,TrackingWorksheet!$AB233=Lists!$P$6),1, 0)*D228)</f>
        <v/>
      </c>
      <c r="AT228" s="19">
        <f t="shared" si="55"/>
        <v>0</v>
      </c>
      <c r="AU228" s="19" t="str">
        <f>IF(B228=1,"",IF(AND(TrackingWorksheet!K233="",TrackingWorksheet!M233="", TrackingWorksheet!N233="", TrackingWorksheet!S233="", TrackingWorksheet!V233="", TrackingWorksheet!W233="", TrackingWorksheet!Y233="", TrackingWorksheet!AA233="", V228=1),1,0)*D228)</f>
        <v/>
      </c>
      <c r="AV228" s="19" t="str">
        <f>IF(B228=1,"",IF(D228*AND(TrackingWorksheet!U233&gt;Calculations!$BE$3,TrackingWorksheet!K233="YES"),1,0))</f>
        <v/>
      </c>
      <c r="AW228" s="19" t="str">
        <f>IF(B228=1,"",IF(D228*AND(TrackingWorksheet!W233&gt;Calculations!$BE$3,TrackingWorksheet!K233="YES"),1,0))</f>
        <v/>
      </c>
      <c r="AX228" s="19">
        <f t="shared" si="56"/>
        <v>0</v>
      </c>
      <c r="AY228" s="19">
        <f t="shared" si="52"/>
        <v>0</v>
      </c>
      <c r="AZ228" s="27" t="str">
        <f>IF(B228=1,"",IF(TrackingWorksheet!Q233="","",TrackingWorksheet!Q233))</f>
        <v/>
      </c>
      <c r="BB228" s="4"/>
      <c r="BC228" s="4"/>
      <c r="BD228" s="4"/>
      <c r="BE228" s="4"/>
      <c r="BF228" s="4"/>
      <c r="BG228" s="4" t="str">
        <f>IF(B228=1,"",IF(AND(N228=1,TrackingWorksheet!$I233+14&lt;=WeeklySummary!$C$7),1,0))</f>
        <v/>
      </c>
      <c r="BH228" s="4" t="str">
        <f>IF(B228=1,"",IF(AND(R228=1,TrackingWorksheet!$I233+14&lt;=WeeklySummary!$C$7),1,0))</f>
        <v/>
      </c>
      <c r="BI228" s="4" t="str">
        <f>IF(B228=1,"",IF(AND(J228=1,TrackingWorksheet!$G233+14&lt;=WeeklySummary!$C$7),1,0))</f>
        <v/>
      </c>
      <c r="BJ228" s="4" t="str">
        <f>IF(B228=1,"",IF(AND(T228=1,TrackingWorksheet!$I233+14&lt;=WeeklySummary!$C$7),1,0))</f>
        <v/>
      </c>
      <c r="BK228" s="4" t="str">
        <f>IF(B228=1,"",IF(AND(T228=1,TrackingWorksheet!$G233+14&lt;=WeeklySummary!$C$7),1,0))</f>
        <v/>
      </c>
      <c r="BL228" s="4">
        <f t="shared" si="65"/>
        <v>0</v>
      </c>
    </row>
    <row r="229" spans="2:64" x14ac:dyDescent="0.25">
      <c r="B229" s="27">
        <f>IF(AND(ISBLANK(TrackingWorksheet!B234),ISBLANK(TrackingWorksheet!C234),ISBLANK(TrackingWorksheet!G234),ISBLANK(TrackingWorksheet!H234),
ISBLANK(TrackingWorksheet!I234),ISBLANK(TrackingWorksheet!J234),ISBLANK(TrackingWorksheet!M234),
ISBLANK(TrackingWorksheet!N236)),1,0)</f>
        <v>1</v>
      </c>
      <c r="C229" s="12" t="str">
        <f>IF(B229=1,"",TrackingWorksheet!F234)</f>
        <v/>
      </c>
      <c r="D229" s="20" t="str">
        <f>IF(B229=1,"",IF(AND(TrackingWorksheet!B234&lt;&gt;"",TrackingWorksheet!B234&lt;=WeeklySummary!$C$7,OR(TrackingWorksheet!C234="",TrackingWorksheet!C234&gt;=WeeklySummary!$C$6)),1,0))</f>
        <v/>
      </c>
      <c r="E229" s="10" t="str">
        <f>IF(B229=1,"",IF(AND(TrackingWorksheet!G234 &lt;&gt;"",TrackingWorksheet!G234&lt;=WeeklySummary!$C$7, TrackingWorksheet!H234=Lists!$D$4), "Y", "N"))</f>
        <v/>
      </c>
      <c r="F229" s="10" t="str">
        <f>IF(B229=1,"",IF(AND(TrackingWorksheet!I234 &lt;&gt;"", TrackingWorksheet!I234&lt;=WeeklySummary!$C$7, TrackingWorksheet!J234=Lists!$D$4), "Y", "N"))</f>
        <v/>
      </c>
      <c r="G229" s="10" t="str">
        <f>IF(B229=1,"",IF(AND(TrackingWorksheet!G234 &lt;&gt;"",TrackingWorksheet!G234&lt;=WeeklySummary!$C$7, TrackingWorksheet!H234=Lists!$D$5), "Y", "N"))</f>
        <v/>
      </c>
      <c r="H229" s="10" t="str">
        <f>IF(B229=1,"",IF(AND(TrackingWorksheet!I234 &lt;&gt;"", TrackingWorksheet!I234&lt;=WeeklySummary!$C$7, TrackingWorksheet!J234=Lists!$D$5), "Y", "N"))</f>
        <v/>
      </c>
      <c r="I229" s="20" t="str">
        <f>IF(B229=1,"",IF(AND(TrackingWorksheet!G234 &lt;&gt;"", TrackingWorksheet!G234&lt;=WeeklySummary!$C$7, TrackingWorksheet!H234=Lists!$D$6), 1, 0))</f>
        <v/>
      </c>
      <c r="J229" s="20" t="str">
        <f t="shared" si="57"/>
        <v/>
      </c>
      <c r="K229" s="10" t="str">
        <f>IF(B229=1,"",IF(AND(TrackingWorksheet!I234&lt;=WeeklySummary!$C$7,TrackingWorksheet!K234="YES"),0,IF(AND(AND(OR(E229="Y",F229="Y"),E229&lt;&gt;F229),G229&lt;&gt;"Y", H229&lt;&gt;"Y"), 1, 0)))</f>
        <v/>
      </c>
      <c r="L229" s="20" t="str">
        <f t="shared" si="58"/>
        <v/>
      </c>
      <c r="M229" s="10" t="str">
        <f t="shared" si="59"/>
        <v/>
      </c>
      <c r="N229" s="20" t="str">
        <f t="shared" si="60"/>
        <v/>
      </c>
      <c r="O229" s="10" t="str">
        <f>IF(B229=1,"",IF(AND(TrackingWorksheet!I234&lt;=WeeklySummary!$C$7,TrackingWorksheet!K234="YES"),0,IF(AND(AND(OR(G229="Y",H229="Y"),G229&lt;&gt;H229),E229&lt;&gt;"Y", F229&lt;&gt;"Y"), 1, 0)))</f>
        <v/>
      </c>
      <c r="P229" s="20" t="str">
        <f t="shared" si="61"/>
        <v/>
      </c>
      <c r="Q229" s="10" t="str">
        <f t="shared" si="62"/>
        <v/>
      </c>
      <c r="R229" s="10" t="str">
        <f t="shared" si="63"/>
        <v/>
      </c>
      <c r="S229" s="10" t="str">
        <f>IF(B229=1,"",IF(AND(OR(AND(TrackingWorksheet!H234=Lists!$D$7,TrackingWorksheet!H234=TrackingWorksheet!J234),TrackingWorksheet!H234&lt;&gt;TrackingWorksheet!J234),TrackingWorksheet!K234="YES",TrackingWorksheet!H234&lt;&gt;Lists!$D$6,TrackingWorksheet!G234&lt;=WeeklySummary!$C$7,TrackingWorksheet!I234&lt;=WeeklySummary!$C$7),1,0))</f>
        <v/>
      </c>
      <c r="T229" s="10" t="str">
        <f t="shared" si="64"/>
        <v/>
      </c>
      <c r="U229" s="10" t="str">
        <f>IF($B229=1,"",IF(TrackingWorksheet!$K234="YES",1, 0)*D229)</f>
        <v/>
      </c>
      <c r="V229" s="20">
        <f t="shared" si="53"/>
        <v>0</v>
      </c>
      <c r="W229" s="20">
        <f t="shared" si="54"/>
        <v>0</v>
      </c>
      <c r="X229" s="10" t="str">
        <f>IF($B229=1,"",IF(AND(TrackingWorksheet!$L234&lt;&gt;"", TrackingWorksheet!$L234&gt;=WeeklySummary!$C$6,TrackingWorksheet!$L234&lt;=WeeklySummary!$C$7,OR(TrackingWorksheet!$H234=Lists!$D$4,TrackingWorksheet!$J234=Lists!$D$4)), 1, 0))</f>
        <v/>
      </c>
      <c r="Y229" s="10" t="str">
        <f>IF($B229=1,"",IF(AND(TrackingWorksheet!$L234&lt;&gt;"", TrackingWorksheet!$L234&gt;=WeeklySummary!$C$6,TrackingWorksheet!$L234&lt;=WeeklySummary!$C$7,OR(TrackingWorksheet!$H234=Lists!$D$5,TrackingWorksheet!$J234=Lists!$D$5)), 1, 0))</f>
        <v/>
      </c>
      <c r="Z229" s="10" t="str">
        <f>IF($B229=1,"",IF(AND(TrackingWorksheet!$L234&lt;&gt;"", TrackingWorksheet!$L234&gt;=WeeklySummary!$C$6,TrackingWorksheet!$L234&lt;=WeeklySummary!$C$7,OR(TrackingWorksheet!$H234=Lists!$D$6,TrackingWorksheet!$J234=Lists!$D$6)), 1, 0))</f>
        <v/>
      </c>
      <c r="AA229" s="19" t="str">
        <f>IF(B229=1,"",IF(AND(TrackingWorksheet!M234&lt;&gt;"",TrackingWorksheet!M234&lt;=WeeklySummary!$C$7),1,0)*D229)</f>
        <v/>
      </c>
      <c r="AB229" s="19" t="str">
        <f>IF(B229=1,"",IF(AND(TrackingWorksheet!N234&lt;&gt;"",TrackingWorksheet!N234&lt;=WeeklySummary!$C$7),1,0)*D229)</f>
        <v/>
      </c>
      <c r="AC229" s="19" t="str">
        <f>IF(B229=1,"",TrackingWorksheet!T234)</f>
        <v/>
      </c>
      <c r="AD229" s="19" t="str">
        <f>IF(B229=1,"",IF(D229*AND(TrackingWorksheet!S234&gt;=Calculations!$BD$3,TrackingWorksheet!U234="",TrackingWorksheet!K234="YES"),1,0))</f>
        <v/>
      </c>
      <c r="AE229" s="19" t="str">
        <f>IF($B229=1,"",IF(AND(TrackingWorksheet!$S234&gt;$BE$3,TrackingWorksheet!$T234=Lists!$P$4),1, 0)*D229)</f>
        <v/>
      </c>
      <c r="AF229" s="19" t="str">
        <f>IF($B229=1,"",IF(AND(TrackingWorksheet!$U234&gt;$BE$3,TrackingWorksheet!$V234=Lists!$P$4),1, 0)*D229)</f>
        <v/>
      </c>
      <c r="AG229" s="19" t="str">
        <f>IF($B229=1,"",IF(AND(TrackingWorksheet!$W234&gt;$BE$3,TrackingWorksheet!$X234=Lists!$P$4),1, 0)*D229)</f>
        <v/>
      </c>
      <c r="AH229" s="19" t="str">
        <f>IF($B229=1,"",IF(AND(TrackingWorksheet!$Y234&gt;$BE$3,TrackingWorksheet!$Z234=Lists!$P$4),1, 0)*D229)</f>
        <v/>
      </c>
      <c r="AI229" s="19" t="str">
        <f>IF($B229=1,"",IF(AND(TrackingWorksheet!$AA234&gt;$BE$3,TrackingWorksheet!$AB234=Lists!$P$4),1, 0)*D229)</f>
        <v/>
      </c>
      <c r="AJ229" s="19" t="str">
        <f>IF($B229=1,"",IF(AND(TrackingWorksheet!$S234&gt;$BE$3,TrackingWorksheet!$T234=Lists!$P$5),1, 0)*D229)</f>
        <v/>
      </c>
      <c r="AK229" s="19" t="str">
        <f>IF($B229=1,"",IF(AND(TrackingWorksheet!$U234&gt;$BE$3,TrackingWorksheet!$V234=Lists!$P$5),1, 0)*D229)</f>
        <v/>
      </c>
      <c r="AL229" s="19" t="str">
        <f>IF($B229=1,"",IF(AND(TrackingWorksheet!$W234&gt;$BE$3,TrackingWorksheet!$X234=Lists!$P$5),1, 0)*D229)</f>
        <v/>
      </c>
      <c r="AM229" s="19" t="str">
        <f>IF($B229=1,"",IF(AND(TrackingWorksheet!$Y234&gt;$BE$3,TrackingWorksheet!$Z234=Lists!$P$5),1, 0)*D229)</f>
        <v/>
      </c>
      <c r="AN229" s="19" t="str">
        <f>IF($B229=1,"",IF(AND(TrackingWorksheet!$AA234&gt;$BE$3,TrackingWorksheet!$AB234=Lists!$P$5),1, 0)*D229)</f>
        <v/>
      </c>
      <c r="AO229" s="19" t="str">
        <f>IF($B229=1,"",IF(AND(TrackingWorksheet!$S234&gt;$BE$3,TrackingWorksheet!$T234=Lists!$P$6),1, 0)*D229)</f>
        <v/>
      </c>
      <c r="AP229" s="19" t="str">
        <f>IF($B229=1,"",IF(AND(TrackingWorksheet!$U234&gt;$BE$3,TrackingWorksheet!$V234=Lists!$P$6),1, 0)*D229)</f>
        <v/>
      </c>
      <c r="AQ229" s="19" t="str">
        <f>IF($B229=1,"",IF(AND(TrackingWorksheet!$W234&gt;$BE$3,TrackingWorksheet!$X234=Lists!$P$6),1, 0)*D229)</f>
        <v/>
      </c>
      <c r="AR229" s="19" t="str">
        <f>IF($B229=1,"",IF(AND(TrackingWorksheet!$Y234&gt;$BE$3,TrackingWorksheet!$Z234=Lists!$P$6),1, 0)*D229)</f>
        <v/>
      </c>
      <c r="AS229" s="19" t="str">
        <f>IF($B229=1,"",IF(AND(TrackingWorksheet!$AA234&gt;$BE$3,TrackingWorksheet!$AB234=Lists!$P$6),1, 0)*D229)</f>
        <v/>
      </c>
      <c r="AT229" s="19">
        <f t="shared" si="55"/>
        <v>0</v>
      </c>
      <c r="AU229" s="19" t="str">
        <f>IF(B229=1,"",IF(AND(TrackingWorksheet!K234="",TrackingWorksheet!M234="", TrackingWorksheet!N234="", TrackingWorksheet!S234="", TrackingWorksheet!V234="", TrackingWorksheet!W234="", TrackingWorksheet!Y234="", TrackingWorksheet!AA234="", V229=1),1,0)*D229)</f>
        <v/>
      </c>
      <c r="AV229" s="19" t="str">
        <f>IF(B229=1,"",IF(D229*AND(TrackingWorksheet!U234&gt;Calculations!$BE$3,TrackingWorksheet!K234="YES"),1,0))</f>
        <v/>
      </c>
      <c r="AW229" s="19" t="str">
        <f>IF(B229=1,"",IF(D229*AND(TrackingWorksheet!W234&gt;Calculations!$BE$3,TrackingWorksheet!K234="YES"),1,0))</f>
        <v/>
      </c>
      <c r="AX229" s="19">
        <f t="shared" si="56"/>
        <v>0</v>
      </c>
      <c r="AY229" s="19">
        <f t="shared" si="52"/>
        <v>0</v>
      </c>
      <c r="AZ229" s="27" t="str">
        <f>IF(B229=1,"",IF(TrackingWorksheet!Q234="","",TrackingWorksheet!Q234))</f>
        <v/>
      </c>
      <c r="BB229" s="4"/>
      <c r="BC229" s="4"/>
      <c r="BD229" s="4"/>
      <c r="BE229" s="4"/>
      <c r="BF229" s="4"/>
      <c r="BG229" s="4" t="str">
        <f>IF(B229=1,"",IF(AND(N229=1,TrackingWorksheet!$I234+14&lt;=WeeklySummary!$C$7),1,0))</f>
        <v/>
      </c>
      <c r="BH229" s="4" t="str">
        <f>IF(B229=1,"",IF(AND(R229=1,TrackingWorksheet!$I234+14&lt;=WeeklySummary!$C$7),1,0))</f>
        <v/>
      </c>
      <c r="BI229" s="4" t="str">
        <f>IF(B229=1,"",IF(AND(J229=1,TrackingWorksheet!$G234+14&lt;=WeeklySummary!$C$7),1,0))</f>
        <v/>
      </c>
      <c r="BJ229" s="4" t="str">
        <f>IF(B229=1,"",IF(AND(T229=1,TrackingWorksheet!$I234+14&lt;=WeeklySummary!$C$7),1,0))</f>
        <v/>
      </c>
      <c r="BK229" s="4" t="str">
        <f>IF(B229=1,"",IF(AND(T229=1,TrackingWorksheet!$G234+14&lt;=WeeklySummary!$C$7),1,0))</f>
        <v/>
      </c>
      <c r="BL229" s="4">
        <f t="shared" si="65"/>
        <v>0</v>
      </c>
    </row>
    <row r="230" spans="2:64" x14ac:dyDescent="0.25">
      <c r="B230" s="27">
        <f>IF(AND(ISBLANK(TrackingWorksheet!B235),ISBLANK(TrackingWorksheet!C235),ISBLANK(TrackingWorksheet!G235),ISBLANK(TrackingWorksheet!H235),
ISBLANK(TrackingWorksheet!I235),ISBLANK(TrackingWorksheet!J235),ISBLANK(TrackingWorksheet!M235),
ISBLANK(TrackingWorksheet!N237)),1,0)</f>
        <v>1</v>
      </c>
      <c r="C230" s="12" t="str">
        <f>IF(B230=1,"",TrackingWorksheet!F235)</f>
        <v/>
      </c>
      <c r="D230" s="20" t="str">
        <f>IF(B230=1,"",IF(AND(TrackingWorksheet!B235&lt;&gt;"",TrackingWorksheet!B235&lt;=WeeklySummary!$C$7,OR(TrackingWorksheet!C235="",TrackingWorksheet!C235&gt;=WeeklySummary!$C$6)),1,0))</f>
        <v/>
      </c>
      <c r="E230" s="10" t="str">
        <f>IF(B230=1,"",IF(AND(TrackingWorksheet!G235 &lt;&gt;"",TrackingWorksheet!G235&lt;=WeeklySummary!$C$7, TrackingWorksheet!H235=Lists!$D$4), "Y", "N"))</f>
        <v/>
      </c>
      <c r="F230" s="10" t="str">
        <f>IF(B230=1,"",IF(AND(TrackingWorksheet!I235 &lt;&gt;"", TrackingWorksheet!I235&lt;=WeeklySummary!$C$7, TrackingWorksheet!J235=Lists!$D$4), "Y", "N"))</f>
        <v/>
      </c>
      <c r="G230" s="10" t="str">
        <f>IF(B230=1,"",IF(AND(TrackingWorksheet!G235 &lt;&gt;"",TrackingWorksheet!G235&lt;=WeeklySummary!$C$7, TrackingWorksheet!H235=Lists!$D$5), "Y", "N"))</f>
        <v/>
      </c>
      <c r="H230" s="10" t="str">
        <f>IF(B230=1,"",IF(AND(TrackingWorksheet!I235 &lt;&gt;"", TrackingWorksheet!I235&lt;=WeeklySummary!$C$7, TrackingWorksheet!J235=Lists!$D$5), "Y", "N"))</f>
        <v/>
      </c>
      <c r="I230" s="20" t="str">
        <f>IF(B230=1,"",IF(AND(TrackingWorksheet!G235 &lt;&gt;"", TrackingWorksheet!G235&lt;=WeeklySummary!$C$7, TrackingWorksheet!H235=Lists!$D$6), 1, 0))</f>
        <v/>
      </c>
      <c r="J230" s="20" t="str">
        <f t="shared" si="57"/>
        <v/>
      </c>
      <c r="K230" s="10" t="str">
        <f>IF(B230=1,"",IF(AND(TrackingWorksheet!I235&lt;=WeeklySummary!$C$7,TrackingWorksheet!K235="YES"),0,IF(AND(AND(OR(E230="Y",F230="Y"),E230&lt;&gt;F230),G230&lt;&gt;"Y", H230&lt;&gt;"Y"), 1, 0)))</f>
        <v/>
      </c>
      <c r="L230" s="20" t="str">
        <f t="shared" si="58"/>
        <v/>
      </c>
      <c r="M230" s="10" t="str">
        <f t="shared" si="59"/>
        <v/>
      </c>
      <c r="N230" s="20" t="str">
        <f t="shared" si="60"/>
        <v/>
      </c>
      <c r="O230" s="10" t="str">
        <f>IF(B230=1,"",IF(AND(TrackingWorksheet!I235&lt;=WeeklySummary!$C$7,TrackingWorksheet!K235="YES"),0,IF(AND(AND(OR(G230="Y",H230="Y"),G230&lt;&gt;H230),E230&lt;&gt;"Y", F230&lt;&gt;"Y"), 1, 0)))</f>
        <v/>
      </c>
      <c r="P230" s="20" t="str">
        <f t="shared" si="61"/>
        <v/>
      </c>
      <c r="Q230" s="10" t="str">
        <f t="shared" si="62"/>
        <v/>
      </c>
      <c r="R230" s="10" t="str">
        <f t="shared" si="63"/>
        <v/>
      </c>
      <c r="S230" s="10" t="str">
        <f>IF(B230=1,"",IF(AND(OR(AND(TrackingWorksheet!H235=Lists!$D$7,TrackingWorksheet!H235=TrackingWorksheet!J235),TrackingWorksheet!H235&lt;&gt;TrackingWorksheet!J235),TrackingWorksheet!K235="YES",TrackingWorksheet!H235&lt;&gt;Lists!$D$6,TrackingWorksheet!G235&lt;=WeeklySummary!$C$7,TrackingWorksheet!I235&lt;=WeeklySummary!$C$7),1,0))</f>
        <v/>
      </c>
      <c r="T230" s="10" t="str">
        <f t="shared" si="64"/>
        <v/>
      </c>
      <c r="U230" s="10" t="str">
        <f>IF($B230=1,"",IF(TrackingWorksheet!$K235="YES",1, 0)*D230)</f>
        <v/>
      </c>
      <c r="V230" s="20">
        <f t="shared" si="53"/>
        <v>0</v>
      </c>
      <c r="W230" s="20">
        <f t="shared" si="54"/>
        <v>0</v>
      </c>
      <c r="X230" s="10" t="str">
        <f>IF($B230=1,"",IF(AND(TrackingWorksheet!$L235&lt;&gt;"", TrackingWorksheet!$L235&gt;=WeeklySummary!$C$6,TrackingWorksheet!$L235&lt;=WeeklySummary!$C$7,OR(TrackingWorksheet!$H235=Lists!$D$4,TrackingWorksheet!$J235=Lists!$D$4)), 1, 0))</f>
        <v/>
      </c>
      <c r="Y230" s="10" t="str">
        <f>IF($B230=1,"",IF(AND(TrackingWorksheet!$L235&lt;&gt;"", TrackingWorksheet!$L235&gt;=WeeklySummary!$C$6,TrackingWorksheet!$L235&lt;=WeeklySummary!$C$7,OR(TrackingWorksheet!$H235=Lists!$D$5,TrackingWorksheet!$J235=Lists!$D$5)), 1, 0))</f>
        <v/>
      </c>
      <c r="Z230" s="10" t="str">
        <f>IF($B230=1,"",IF(AND(TrackingWorksheet!$L235&lt;&gt;"", TrackingWorksheet!$L235&gt;=WeeklySummary!$C$6,TrackingWorksheet!$L235&lt;=WeeklySummary!$C$7,OR(TrackingWorksheet!$H235=Lists!$D$6,TrackingWorksheet!$J235=Lists!$D$6)), 1, 0))</f>
        <v/>
      </c>
      <c r="AA230" s="19" t="str">
        <f>IF(B230=1,"",IF(AND(TrackingWorksheet!M235&lt;&gt;"",TrackingWorksheet!M235&lt;=WeeklySummary!$C$7),1,0)*D230)</f>
        <v/>
      </c>
      <c r="AB230" s="19" t="str">
        <f>IF(B230=1,"",IF(AND(TrackingWorksheet!N235&lt;&gt;"",TrackingWorksheet!N235&lt;=WeeklySummary!$C$7),1,0)*D230)</f>
        <v/>
      </c>
      <c r="AC230" s="19" t="str">
        <f>IF(B230=1,"",TrackingWorksheet!T235)</f>
        <v/>
      </c>
      <c r="AD230" s="19" t="str">
        <f>IF(B230=1,"",IF(D230*AND(TrackingWorksheet!S235&gt;=Calculations!$BD$3,TrackingWorksheet!U235="",TrackingWorksheet!K235="YES"),1,0))</f>
        <v/>
      </c>
      <c r="AE230" s="19" t="str">
        <f>IF($B230=1,"",IF(AND(TrackingWorksheet!$S235&gt;$BE$3,TrackingWorksheet!$T235=Lists!$P$4),1, 0)*D230)</f>
        <v/>
      </c>
      <c r="AF230" s="19" t="str">
        <f>IF($B230=1,"",IF(AND(TrackingWorksheet!$U235&gt;$BE$3,TrackingWorksheet!$V235=Lists!$P$4),1, 0)*D230)</f>
        <v/>
      </c>
      <c r="AG230" s="19" t="str">
        <f>IF($B230=1,"",IF(AND(TrackingWorksheet!$W235&gt;$BE$3,TrackingWorksheet!$X235=Lists!$P$4),1, 0)*D230)</f>
        <v/>
      </c>
      <c r="AH230" s="19" t="str">
        <f>IF($B230=1,"",IF(AND(TrackingWorksheet!$Y235&gt;$BE$3,TrackingWorksheet!$Z235=Lists!$P$4),1, 0)*D230)</f>
        <v/>
      </c>
      <c r="AI230" s="19" t="str">
        <f>IF($B230=1,"",IF(AND(TrackingWorksheet!$AA235&gt;$BE$3,TrackingWorksheet!$AB235=Lists!$P$4),1, 0)*D230)</f>
        <v/>
      </c>
      <c r="AJ230" s="19" t="str">
        <f>IF($B230=1,"",IF(AND(TrackingWorksheet!$S235&gt;$BE$3,TrackingWorksheet!$T235=Lists!$P$5),1, 0)*D230)</f>
        <v/>
      </c>
      <c r="AK230" s="19" t="str">
        <f>IF($B230=1,"",IF(AND(TrackingWorksheet!$U235&gt;$BE$3,TrackingWorksheet!$V235=Lists!$P$5),1, 0)*D230)</f>
        <v/>
      </c>
      <c r="AL230" s="19" t="str">
        <f>IF($B230=1,"",IF(AND(TrackingWorksheet!$W235&gt;$BE$3,TrackingWorksheet!$X235=Lists!$P$5),1, 0)*D230)</f>
        <v/>
      </c>
      <c r="AM230" s="19" t="str">
        <f>IF($B230=1,"",IF(AND(TrackingWorksheet!$Y235&gt;$BE$3,TrackingWorksheet!$Z235=Lists!$P$5),1, 0)*D230)</f>
        <v/>
      </c>
      <c r="AN230" s="19" t="str">
        <f>IF($B230=1,"",IF(AND(TrackingWorksheet!$AA235&gt;$BE$3,TrackingWorksheet!$AB235=Lists!$P$5),1, 0)*D230)</f>
        <v/>
      </c>
      <c r="AO230" s="19" t="str">
        <f>IF($B230=1,"",IF(AND(TrackingWorksheet!$S235&gt;$BE$3,TrackingWorksheet!$T235=Lists!$P$6),1, 0)*D230)</f>
        <v/>
      </c>
      <c r="AP230" s="19" t="str">
        <f>IF($B230=1,"",IF(AND(TrackingWorksheet!$U235&gt;$BE$3,TrackingWorksheet!$V235=Lists!$P$6),1, 0)*D230)</f>
        <v/>
      </c>
      <c r="AQ230" s="19" t="str">
        <f>IF($B230=1,"",IF(AND(TrackingWorksheet!$W235&gt;$BE$3,TrackingWorksheet!$X235=Lists!$P$6),1, 0)*D230)</f>
        <v/>
      </c>
      <c r="AR230" s="19" t="str">
        <f>IF($B230=1,"",IF(AND(TrackingWorksheet!$Y235&gt;$BE$3,TrackingWorksheet!$Z235=Lists!$P$6),1, 0)*D230)</f>
        <v/>
      </c>
      <c r="AS230" s="19" t="str">
        <f>IF($B230=1,"",IF(AND(TrackingWorksheet!$AA235&gt;$BE$3,TrackingWorksheet!$AB235=Lists!$P$6),1, 0)*D230)</f>
        <v/>
      </c>
      <c r="AT230" s="19">
        <f t="shared" si="55"/>
        <v>0</v>
      </c>
      <c r="AU230" s="19" t="str">
        <f>IF(B230=1,"",IF(AND(TrackingWorksheet!K235="",TrackingWorksheet!M235="", TrackingWorksheet!N235="", TrackingWorksheet!S235="", TrackingWorksheet!V235="", TrackingWorksheet!W235="", TrackingWorksheet!Y235="", TrackingWorksheet!AA235="", V230=1),1,0)*D230)</f>
        <v/>
      </c>
      <c r="AV230" s="19" t="str">
        <f>IF(B230=1,"",IF(D230*AND(TrackingWorksheet!U235&gt;Calculations!$BE$3,TrackingWorksheet!K235="YES"),1,0))</f>
        <v/>
      </c>
      <c r="AW230" s="19" t="str">
        <f>IF(B230=1,"",IF(D230*AND(TrackingWorksheet!W235&gt;Calculations!$BE$3,TrackingWorksheet!K235="YES"),1,0))</f>
        <v/>
      </c>
      <c r="AX230" s="19">
        <f t="shared" si="56"/>
        <v>0</v>
      </c>
      <c r="AY230" s="19">
        <f t="shared" si="52"/>
        <v>0</v>
      </c>
      <c r="AZ230" s="27" t="str">
        <f>IF(B230=1,"",IF(TrackingWorksheet!Q235="","",TrackingWorksheet!Q235))</f>
        <v/>
      </c>
      <c r="BB230" s="4"/>
      <c r="BC230" s="4"/>
      <c r="BD230" s="4"/>
      <c r="BE230" s="4"/>
      <c r="BF230" s="4"/>
      <c r="BG230" s="4" t="str">
        <f>IF(B230=1,"",IF(AND(N230=1,TrackingWorksheet!$I235+14&lt;=WeeklySummary!$C$7),1,0))</f>
        <v/>
      </c>
      <c r="BH230" s="4" t="str">
        <f>IF(B230=1,"",IF(AND(R230=1,TrackingWorksheet!$I235+14&lt;=WeeklySummary!$C$7),1,0))</f>
        <v/>
      </c>
      <c r="BI230" s="4" t="str">
        <f>IF(B230=1,"",IF(AND(J230=1,TrackingWorksheet!$G235+14&lt;=WeeklySummary!$C$7),1,0))</f>
        <v/>
      </c>
      <c r="BJ230" s="4" t="str">
        <f>IF(B230=1,"",IF(AND(T230=1,TrackingWorksheet!$I235+14&lt;=WeeklySummary!$C$7),1,0))</f>
        <v/>
      </c>
      <c r="BK230" s="4" t="str">
        <f>IF(B230=1,"",IF(AND(T230=1,TrackingWorksheet!$G235+14&lt;=WeeklySummary!$C$7),1,0))</f>
        <v/>
      </c>
      <c r="BL230" s="4">
        <f t="shared" si="65"/>
        <v>0</v>
      </c>
    </row>
    <row r="231" spans="2:64" x14ac:dyDescent="0.25">
      <c r="B231" s="27">
        <f>IF(AND(ISBLANK(TrackingWorksheet!B236),ISBLANK(TrackingWorksheet!C236),ISBLANK(TrackingWorksheet!G236),ISBLANK(TrackingWorksheet!H236),
ISBLANK(TrackingWorksheet!I236),ISBLANK(TrackingWorksheet!J236),ISBLANK(TrackingWorksheet!M236),
ISBLANK(TrackingWorksheet!N238)),1,0)</f>
        <v>1</v>
      </c>
      <c r="C231" s="12" t="str">
        <f>IF(B231=1,"",TrackingWorksheet!F236)</f>
        <v/>
      </c>
      <c r="D231" s="20" t="str">
        <f>IF(B231=1,"",IF(AND(TrackingWorksheet!B236&lt;&gt;"",TrackingWorksheet!B236&lt;=WeeklySummary!$C$7,OR(TrackingWorksheet!C236="",TrackingWorksheet!C236&gt;=WeeklySummary!$C$6)),1,0))</f>
        <v/>
      </c>
      <c r="E231" s="10" t="str">
        <f>IF(B231=1,"",IF(AND(TrackingWorksheet!G236 &lt;&gt;"",TrackingWorksheet!G236&lt;=WeeklySummary!$C$7, TrackingWorksheet!H236=Lists!$D$4), "Y", "N"))</f>
        <v/>
      </c>
      <c r="F231" s="10" t="str">
        <f>IF(B231=1,"",IF(AND(TrackingWorksheet!I236 &lt;&gt;"", TrackingWorksheet!I236&lt;=WeeklySummary!$C$7, TrackingWorksheet!J236=Lists!$D$4), "Y", "N"))</f>
        <v/>
      </c>
      <c r="G231" s="10" t="str">
        <f>IF(B231=1,"",IF(AND(TrackingWorksheet!G236 &lt;&gt;"",TrackingWorksheet!G236&lt;=WeeklySummary!$C$7, TrackingWorksheet!H236=Lists!$D$5), "Y", "N"))</f>
        <v/>
      </c>
      <c r="H231" s="10" t="str">
        <f>IF(B231=1,"",IF(AND(TrackingWorksheet!I236 &lt;&gt;"", TrackingWorksheet!I236&lt;=WeeklySummary!$C$7, TrackingWorksheet!J236=Lists!$D$5), "Y", "N"))</f>
        <v/>
      </c>
      <c r="I231" s="20" t="str">
        <f>IF(B231=1,"",IF(AND(TrackingWorksheet!G236 &lt;&gt;"", TrackingWorksheet!G236&lt;=WeeklySummary!$C$7, TrackingWorksheet!H236=Lists!$D$6), 1, 0))</f>
        <v/>
      </c>
      <c r="J231" s="20" t="str">
        <f t="shared" si="57"/>
        <v/>
      </c>
      <c r="K231" s="10" t="str">
        <f>IF(B231=1,"",IF(AND(TrackingWorksheet!I236&lt;=WeeklySummary!$C$7,TrackingWorksheet!K236="YES"),0,IF(AND(AND(OR(E231="Y",F231="Y"),E231&lt;&gt;F231),G231&lt;&gt;"Y", H231&lt;&gt;"Y"), 1, 0)))</f>
        <v/>
      </c>
      <c r="L231" s="20" t="str">
        <f t="shared" si="58"/>
        <v/>
      </c>
      <c r="M231" s="10" t="str">
        <f t="shared" si="59"/>
        <v/>
      </c>
      <c r="N231" s="20" t="str">
        <f t="shared" si="60"/>
        <v/>
      </c>
      <c r="O231" s="10" t="str">
        <f>IF(B231=1,"",IF(AND(TrackingWorksheet!I236&lt;=WeeklySummary!$C$7,TrackingWorksheet!K236="YES"),0,IF(AND(AND(OR(G231="Y",H231="Y"),G231&lt;&gt;H231),E231&lt;&gt;"Y", F231&lt;&gt;"Y"), 1, 0)))</f>
        <v/>
      </c>
      <c r="P231" s="20" t="str">
        <f t="shared" si="61"/>
        <v/>
      </c>
      <c r="Q231" s="10" t="str">
        <f t="shared" si="62"/>
        <v/>
      </c>
      <c r="R231" s="10" t="str">
        <f t="shared" si="63"/>
        <v/>
      </c>
      <c r="S231" s="10" t="str">
        <f>IF(B231=1,"",IF(AND(OR(AND(TrackingWorksheet!H236=Lists!$D$7,TrackingWorksheet!H236=TrackingWorksheet!J236),TrackingWorksheet!H236&lt;&gt;TrackingWorksheet!J236),TrackingWorksheet!K236="YES",TrackingWorksheet!H236&lt;&gt;Lists!$D$6,TrackingWorksheet!G236&lt;=WeeklySummary!$C$7,TrackingWorksheet!I236&lt;=WeeklySummary!$C$7),1,0))</f>
        <v/>
      </c>
      <c r="T231" s="10" t="str">
        <f t="shared" si="64"/>
        <v/>
      </c>
      <c r="U231" s="10" t="str">
        <f>IF($B231=1,"",IF(TrackingWorksheet!$K236="YES",1, 0)*D231)</f>
        <v/>
      </c>
      <c r="V231" s="20">
        <f t="shared" si="53"/>
        <v>0</v>
      </c>
      <c r="W231" s="20">
        <f t="shared" si="54"/>
        <v>0</v>
      </c>
      <c r="X231" s="10" t="str">
        <f>IF($B231=1,"",IF(AND(TrackingWorksheet!$L236&lt;&gt;"", TrackingWorksheet!$L236&gt;=WeeklySummary!$C$6,TrackingWorksheet!$L236&lt;=WeeklySummary!$C$7,OR(TrackingWorksheet!$H236=Lists!$D$4,TrackingWorksheet!$J236=Lists!$D$4)), 1, 0))</f>
        <v/>
      </c>
      <c r="Y231" s="10" t="str">
        <f>IF($B231=1,"",IF(AND(TrackingWorksheet!$L236&lt;&gt;"", TrackingWorksheet!$L236&gt;=WeeklySummary!$C$6,TrackingWorksheet!$L236&lt;=WeeklySummary!$C$7,OR(TrackingWorksheet!$H236=Lists!$D$5,TrackingWorksheet!$J236=Lists!$D$5)), 1, 0))</f>
        <v/>
      </c>
      <c r="Z231" s="10" t="str">
        <f>IF($B231=1,"",IF(AND(TrackingWorksheet!$L236&lt;&gt;"", TrackingWorksheet!$L236&gt;=WeeklySummary!$C$6,TrackingWorksheet!$L236&lt;=WeeklySummary!$C$7,OR(TrackingWorksheet!$H236=Lists!$D$6,TrackingWorksheet!$J236=Lists!$D$6)), 1, 0))</f>
        <v/>
      </c>
      <c r="AA231" s="19" t="str">
        <f>IF(B231=1,"",IF(AND(TrackingWorksheet!M236&lt;&gt;"",TrackingWorksheet!M236&lt;=WeeklySummary!$C$7),1,0)*D231)</f>
        <v/>
      </c>
      <c r="AB231" s="19" t="str">
        <f>IF(B231=1,"",IF(AND(TrackingWorksheet!N236&lt;&gt;"",TrackingWorksheet!N236&lt;=WeeklySummary!$C$7),1,0)*D231)</f>
        <v/>
      </c>
      <c r="AC231" s="19" t="str">
        <f>IF(B231=1,"",TrackingWorksheet!T236)</f>
        <v/>
      </c>
      <c r="AD231" s="19" t="str">
        <f>IF(B231=1,"",IF(D231*AND(TrackingWorksheet!S236&gt;=Calculations!$BD$3,TrackingWorksheet!U236="",TrackingWorksheet!K236="YES"),1,0))</f>
        <v/>
      </c>
      <c r="AE231" s="19" t="str">
        <f>IF($B231=1,"",IF(AND(TrackingWorksheet!$S236&gt;$BE$3,TrackingWorksheet!$T236=Lists!$P$4),1, 0)*D231)</f>
        <v/>
      </c>
      <c r="AF231" s="19" t="str">
        <f>IF($B231=1,"",IF(AND(TrackingWorksheet!$U236&gt;$BE$3,TrackingWorksheet!$V236=Lists!$P$4),1, 0)*D231)</f>
        <v/>
      </c>
      <c r="AG231" s="19" t="str">
        <f>IF($B231=1,"",IF(AND(TrackingWorksheet!$W236&gt;$BE$3,TrackingWorksheet!$X236=Lists!$P$4),1, 0)*D231)</f>
        <v/>
      </c>
      <c r="AH231" s="19" t="str">
        <f>IF($B231=1,"",IF(AND(TrackingWorksheet!$Y236&gt;$BE$3,TrackingWorksheet!$Z236=Lists!$P$4),1, 0)*D231)</f>
        <v/>
      </c>
      <c r="AI231" s="19" t="str">
        <f>IF($B231=1,"",IF(AND(TrackingWorksheet!$AA236&gt;$BE$3,TrackingWorksheet!$AB236=Lists!$P$4),1, 0)*D231)</f>
        <v/>
      </c>
      <c r="AJ231" s="19" t="str">
        <f>IF($B231=1,"",IF(AND(TrackingWorksheet!$S236&gt;$BE$3,TrackingWorksheet!$T236=Lists!$P$5),1, 0)*D231)</f>
        <v/>
      </c>
      <c r="AK231" s="19" t="str">
        <f>IF($B231=1,"",IF(AND(TrackingWorksheet!$U236&gt;$BE$3,TrackingWorksheet!$V236=Lists!$P$5),1, 0)*D231)</f>
        <v/>
      </c>
      <c r="AL231" s="19" t="str">
        <f>IF($B231=1,"",IF(AND(TrackingWorksheet!$W236&gt;$BE$3,TrackingWorksheet!$X236=Lists!$P$5),1, 0)*D231)</f>
        <v/>
      </c>
      <c r="AM231" s="19" t="str">
        <f>IF($B231=1,"",IF(AND(TrackingWorksheet!$Y236&gt;$BE$3,TrackingWorksheet!$Z236=Lists!$P$5),1, 0)*D231)</f>
        <v/>
      </c>
      <c r="AN231" s="19" t="str">
        <f>IF($B231=1,"",IF(AND(TrackingWorksheet!$AA236&gt;$BE$3,TrackingWorksheet!$AB236=Lists!$P$5),1, 0)*D231)</f>
        <v/>
      </c>
      <c r="AO231" s="19" t="str">
        <f>IF($B231=1,"",IF(AND(TrackingWorksheet!$S236&gt;$BE$3,TrackingWorksheet!$T236=Lists!$P$6),1, 0)*D231)</f>
        <v/>
      </c>
      <c r="AP231" s="19" t="str">
        <f>IF($B231=1,"",IF(AND(TrackingWorksheet!$U236&gt;$BE$3,TrackingWorksheet!$V236=Lists!$P$6),1, 0)*D231)</f>
        <v/>
      </c>
      <c r="AQ231" s="19" t="str">
        <f>IF($B231=1,"",IF(AND(TrackingWorksheet!$W236&gt;$BE$3,TrackingWorksheet!$X236=Lists!$P$6),1, 0)*D231)</f>
        <v/>
      </c>
      <c r="AR231" s="19" t="str">
        <f>IF($B231=1,"",IF(AND(TrackingWorksheet!$Y236&gt;$BE$3,TrackingWorksheet!$Z236=Lists!$P$6),1, 0)*D231)</f>
        <v/>
      </c>
      <c r="AS231" s="19" t="str">
        <f>IF($B231=1,"",IF(AND(TrackingWorksheet!$AA236&gt;$BE$3,TrackingWorksheet!$AB236=Lists!$P$6),1, 0)*D231)</f>
        <v/>
      </c>
      <c r="AT231" s="19">
        <f t="shared" si="55"/>
        <v>0</v>
      </c>
      <c r="AU231" s="19" t="str">
        <f>IF(B231=1,"",IF(AND(TrackingWorksheet!K236="",TrackingWorksheet!M236="", TrackingWorksheet!N236="", TrackingWorksheet!S236="", TrackingWorksheet!V236="", TrackingWorksheet!W236="", TrackingWorksheet!Y236="", TrackingWorksheet!AA236="", V231=1),1,0)*D231)</f>
        <v/>
      </c>
      <c r="AV231" s="19" t="str">
        <f>IF(B231=1,"",IF(D231*AND(TrackingWorksheet!U236&gt;Calculations!$BE$3,TrackingWorksheet!K236="YES"),1,0))</f>
        <v/>
      </c>
      <c r="AW231" s="19" t="str">
        <f>IF(B231=1,"",IF(D231*AND(TrackingWorksheet!W236&gt;Calculations!$BE$3,TrackingWorksheet!K236="YES"),1,0))</f>
        <v/>
      </c>
      <c r="AX231" s="19">
        <f t="shared" si="56"/>
        <v>0</v>
      </c>
      <c r="AY231" s="19">
        <f t="shared" si="52"/>
        <v>0</v>
      </c>
      <c r="AZ231" s="27" t="str">
        <f>IF(B231=1,"",IF(TrackingWorksheet!Q236="","",TrackingWorksheet!Q236))</f>
        <v/>
      </c>
      <c r="BB231" s="4"/>
      <c r="BC231" s="4"/>
      <c r="BD231" s="4"/>
      <c r="BE231" s="4"/>
      <c r="BF231" s="4"/>
      <c r="BG231" s="4" t="str">
        <f>IF(B231=1,"",IF(AND(N231=1,TrackingWorksheet!$I236+14&lt;=WeeklySummary!$C$7),1,0))</f>
        <v/>
      </c>
      <c r="BH231" s="4" t="str">
        <f>IF(B231=1,"",IF(AND(R231=1,TrackingWorksheet!$I236+14&lt;=WeeklySummary!$C$7),1,0))</f>
        <v/>
      </c>
      <c r="BI231" s="4" t="str">
        <f>IF(B231=1,"",IF(AND(J231=1,TrackingWorksheet!$G236+14&lt;=WeeklySummary!$C$7),1,0))</f>
        <v/>
      </c>
      <c r="BJ231" s="4" t="str">
        <f>IF(B231=1,"",IF(AND(T231=1,TrackingWorksheet!$I236+14&lt;=WeeklySummary!$C$7),1,0))</f>
        <v/>
      </c>
      <c r="BK231" s="4" t="str">
        <f>IF(B231=1,"",IF(AND(T231=1,TrackingWorksheet!$G236+14&lt;=WeeklySummary!$C$7),1,0))</f>
        <v/>
      </c>
      <c r="BL231" s="4">
        <f t="shared" si="65"/>
        <v>0</v>
      </c>
    </row>
    <row r="232" spans="2:64" x14ac:dyDescent="0.25">
      <c r="B232" s="27">
        <f>IF(AND(ISBLANK(TrackingWorksheet!B237),ISBLANK(TrackingWorksheet!C237),ISBLANK(TrackingWorksheet!G237),ISBLANK(TrackingWorksheet!H237),
ISBLANK(TrackingWorksheet!I237),ISBLANK(TrackingWorksheet!J237),ISBLANK(TrackingWorksheet!M237),
ISBLANK(TrackingWorksheet!N239)),1,0)</f>
        <v>1</v>
      </c>
      <c r="C232" s="12" t="str">
        <f>IF(B232=1,"",TrackingWorksheet!F237)</f>
        <v/>
      </c>
      <c r="D232" s="20" t="str">
        <f>IF(B232=1,"",IF(AND(TrackingWorksheet!B237&lt;&gt;"",TrackingWorksheet!B237&lt;=WeeklySummary!$C$7,OR(TrackingWorksheet!C237="",TrackingWorksheet!C237&gt;=WeeklySummary!$C$6)),1,0))</f>
        <v/>
      </c>
      <c r="E232" s="10" t="str">
        <f>IF(B232=1,"",IF(AND(TrackingWorksheet!G237 &lt;&gt;"",TrackingWorksheet!G237&lt;=WeeklySummary!$C$7, TrackingWorksheet!H237=Lists!$D$4), "Y", "N"))</f>
        <v/>
      </c>
      <c r="F232" s="10" t="str">
        <f>IF(B232=1,"",IF(AND(TrackingWorksheet!I237 &lt;&gt;"", TrackingWorksheet!I237&lt;=WeeklySummary!$C$7, TrackingWorksheet!J237=Lists!$D$4), "Y", "N"))</f>
        <v/>
      </c>
      <c r="G232" s="10" t="str">
        <f>IF(B232=1,"",IF(AND(TrackingWorksheet!G237 &lt;&gt;"",TrackingWorksheet!G237&lt;=WeeklySummary!$C$7, TrackingWorksheet!H237=Lists!$D$5), "Y", "N"))</f>
        <v/>
      </c>
      <c r="H232" s="10" t="str">
        <f>IF(B232=1,"",IF(AND(TrackingWorksheet!I237 &lt;&gt;"", TrackingWorksheet!I237&lt;=WeeklySummary!$C$7, TrackingWorksheet!J237=Lists!$D$5), "Y", "N"))</f>
        <v/>
      </c>
      <c r="I232" s="20" t="str">
        <f>IF(B232=1,"",IF(AND(TrackingWorksheet!G237 &lt;&gt;"", TrackingWorksheet!G237&lt;=WeeklySummary!$C$7, TrackingWorksheet!H237=Lists!$D$6), 1, 0))</f>
        <v/>
      </c>
      <c r="J232" s="20" t="str">
        <f t="shared" si="57"/>
        <v/>
      </c>
      <c r="K232" s="10" t="str">
        <f>IF(B232=1,"",IF(AND(TrackingWorksheet!I237&lt;=WeeklySummary!$C$7,TrackingWorksheet!K237="YES"),0,IF(AND(AND(OR(E232="Y",F232="Y"),E232&lt;&gt;F232),G232&lt;&gt;"Y", H232&lt;&gt;"Y"), 1, 0)))</f>
        <v/>
      </c>
      <c r="L232" s="20" t="str">
        <f t="shared" si="58"/>
        <v/>
      </c>
      <c r="M232" s="10" t="str">
        <f t="shared" si="59"/>
        <v/>
      </c>
      <c r="N232" s="20" t="str">
        <f t="shared" si="60"/>
        <v/>
      </c>
      <c r="O232" s="10" t="str">
        <f>IF(B232=1,"",IF(AND(TrackingWorksheet!I237&lt;=WeeklySummary!$C$7,TrackingWorksheet!K237="YES"),0,IF(AND(AND(OR(G232="Y",H232="Y"),G232&lt;&gt;H232),E232&lt;&gt;"Y", F232&lt;&gt;"Y"), 1, 0)))</f>
        <v/>
      </c>
      <c r="P232" s="20" t="str">
        <f t="shared" si="61"/>
        <v/>
      </c>
      <c r="Q232" s="10" t="str">
        <f t="shared" si="62"/>
        <v/>
      </c>
      <c r="R232" s="10" t="str">
        <f t="shared" si="63"/>
        <v/>
      </c>
      <c r="S232" s="10" t="str">
        <f>IF(B232=1,"",IF(AND(OR(AND(TrackingWorksheet!H237=Lists!$D$7,TrackingWorksheet!H237=TrackingWorksheet!J237),TrackingWorksheet!H237&lt;&gt;TrackingWorksheet!J237),TrackingWorksheet!K237="YES",TrackingWorksheet!H237&lt;&gt;Lists!$D$6,TrackingWorksheet!G237&lt;=WeeklySummary!$C$7,TrackingWorksheet!I237&lt;=WeeklySummary!$C$7),1,0))</f>
        <v/>
      </c>
      <c r="T232" s="10" t="str">
        <f t="shared" si="64"/>
        <v/>
      </c>
      <c r="U232" s="10" t="str">
        <f>IF($B232=1,"",IF(TrackingWorksheet!$K237="YES",1, 0)*D232)</f>
        <v/>
      </c>
      <c r="V232" s="20">
        <f t="shared" si="53"/>
        <v>0</v>
      </c>
      <c r="W232" s="20">
        <f t="shared" si="54"/>
        <v>0</v>
      </c>
      <c r="X232" s="10" t="str">
        <f>IF($B232=1,"",IF(AND(TrackingWorksheet!$L237&lt;&gt;"", TrackingWorksheet!$L237&gt;=WeeklySummary!$C$6,TrackingWorksheet!$L237&lt;=WeeklySummary!$C$7,OR(TrackingWorksheet!$H237=Lists!$D$4,TrackingWorksheet!$J237=Lists!$D$4)), 1, 0))</f>
        <v/>
      </c>
      <c r="Y232" s="10" t="str">
        <f>IF($B232=1,"",IF(AND(TrackingWorksheet!$L237&lt;&gt;"", TrackingWorksheet!$L237&gt;=WeeklySummary!$C$6,TrackingWorksheet!$L237&lt;=WeeklySummary!$C$7,OR(TrackingWorksheet!$H237=Lists!$D$5,TrackingWorksheet!$J237=Lists!$D$5)), 1, 0))</f>
        <v/>
      </c>
      <c r="Z232" s="10" t="str">
        <f>IF($B232=1,"",IF(AND(TrackingWorksheet!$L237&lt;&gt;"", TrackingWorksheet!$L237&gt;=WeeklySummary!$C$6,TrackingWorksheet!$L237&lt;=WeeklySummary!$C$7,OR(TrackingWorksheet!$H237=Lists!$D$6,TrackingWorksheet!$J237=Lists!$D$6)), 1, 0))</f>
        <v/>
      </c>
      <c r="AA232" s="19" t="str">
        <f>IF(B232=1,"",IF(AND(TrackingWorksheet!M237&lt;&gt;"",TrackingWorksheet!M237&lt;=WeeklySummary!$C$7),1,0)*D232)</f>
        <v/>
      </c>
      <c r="AB232" s="19" t="str">
        <f>IF(B232=1,"",IF(AND(TrackingWorksheet!N237&lt;&gt;"",TrackingWorksheet!N237&lt;=WeeklySummary!$C$7),1,0)*D232)</f>
        <v/>
      </c>
      <c r="AC232" s="19" t="str">
        <f>IF(B232=1,"",TrackingWorksheet!T237)</f>
        <v/>
      </c>
      <c r="AD232" s="19" t="str">
        <f>IF(B232=1,"",IF(D232*AND(TrackingWorksheet!S237&gt;=Calculations!$BD$3,TrackingWorksheet!U237="",TrackingWorksheet!K237="YES"),1,0))</f>
        <v/>
      </c>
      <c r="AE232" s="19" t="str">
        <f>IF($B232=1,"",IF(AND(TrackingWorksheet!$S237&gt;$BE$3,TrackingWorksheet!$T237=Lists!$P$4),1, 0)*D232)</f>
        <v/>
      </c>
      <c r="AF232" s="19" t="str">
        <f>IF($B232=1,"",IF(AND(TrackingWorksheet!$U237&gt;$BE$3,TrackingWorksheet!$V237=Lists!$P$4),1, 0)*D232)</f>
        <v/>
      </c>
      <c r="AG232" s="19" t="str">
        <f>IF($B232=1,"",IF(AND(TrackingWorksheet!$W237&gt;$BE$3,TrackingWorksheet!$X237=Lists!$P$4),1, 0)*D232)</f>
        <v/>
      </c>
      <c r="AH232" s="19" t="str">
        <f>IF($B232=1,"",IF(AND(TrackingWorksheet!$Y237&gt;$BE$3,TrackingWorksheet!$Z237=Lists!$P$4),1, 0)*D232)</f>
        <v/>
      </c>
      <c r="AI232" s="19" t="str">
        <f>IF($B232=1,"",IF(AND(TrackingWorksheet!$AA237&gt;$BE$3,TrackingWorksheet!$AB237=Lists!$P$4),1, 0)*D232)</f>
        <v/>
      </c>
      <c r="AJ232" s="19" t="str">
        <f>IF($B232=1,"",IF(AND(TrackingWorksheet!$S237&gt;$BE$3,TrackingWorksheet!$T237=Lists!$P$5),1, 0)*D232)</f>
        <v/>
      </c>
      <c r="AK232" s="19" t="str">
        <f>IF($B232=1,"",IF(AND(TrackingWorksheet!$U237&gt;$BE$3,TrackingWorksheet!$V237=Lists!$P$5),1, 0)*D232)</f>
        <v/>
      </c>
      <c r="AL232" s="19" t="str">
        <f>IF($B232=1,"",IF(AND(TrackingWorksheet!$W237&gt;$BE$3,TrackingWorksheet!$X237=Lists!$P$5),1, 0)*D232)</f>
        <v/>
      </c>
      <c r="AM232" s="19" t="str">
        <f>IF($B232=1,"",IF(AND(TrackingWorksheet!$Y237&gt;$BE$3,TrackingWorksheet!$Z237=Lists!$P$5),1, 0)*D232)</f>
        <v/>
      </c>
      <c r="AN232" s="19" t="str">
        <f>IF($B232=1,"",IF(AND(TrackingWorksheet!$AA237&gt;$BE$3,TrackingWorksheet!$AB237=Lists!$P$5),1, 0)*D232)</f>
        <v/>
      </c>
      <c r="AO232" s="19" t="str">
        <f>IF($B232=1,"",IF(AND(TrackingWorksheet!$S237&gt;$BE$3,TrackingWorksheet!$T237=Lists!$P$6),1, 0)*D232)</f>
        <v/>
      </c>
      <c r="AP232" s="19" t="str">
        <f>IF($B232=1,"",IF(AND(TrackingWorksheet!$U237&gt;$BE$3,TrackingWorksheet!$V237=Lists!$P$6),1, 0)*D232)</f>
        <v/>
      </c>
      <c r="AQ232" s="19" t="str">
        <f>IF($B232=1,"",IF(AND(TrackingWorksheet!$W237&gt;$BE$3,TrackingWorksheet!$X237=Lists!$P$6),1, 0)*D232)</f>
        <v/>
      </c>
      <c r="AR232" s="19" t="str">
        <f>IF($B232=1,"",IF(AND(TrackingWorksheet!$Y237&gt;$BE$3,TrackingWorksheet!$Z237=Lists!$P$6),1, 0)*D232)</f>
        <v/>
      </c>
      <c r="AS232" s="19" t="str">
        <f>IF($B232=1,"",IF(AND(TrackingWorksheet!$AA237&gt;$BE$3,TrackingWorksheet!$AB237=Lists!$P$6),1, 0)*D232)</f>
        <v/>
      </c>
      <c r="AT232" s="19">
        <f t="shared" si="55"/>
        <v>0</v>
      </c>
      <c r="AU232" s="19" t="str">
        <f>IF(B232=1,"",IF(AND(TrackingWorksheet!K237="",TrackingWorksheet!M237="", TrackingWorksheet!N237="", TrackingWorksheet!S237="", TrackingWorksheet!V237="", TrackingWorksheet!W237="", TrackingWorksheet!Y237="", TrackingWorksheet!AA237="", V232=1),1,0)*D232)</f>
        <v/>
      </c>
      <c r="AV232" s="19" t="str">
        <f>IF(B232=1,"",IF(D232*AND(TrackingWorksheet!U237&gt;Calculations!$BE$3,TrackingWorksheet!K237="YES"),1,0))</f>
        <v/>
      </c>
      <c r="AW232" s="19" t="str">
        <f>IF(B232=1,"",IF(D232*AND(TrackingWorksheet!W237&gt;Calculations!$BE$3,TrackingWorksheet!K237="YES"),1,0))</f>
        <v/>
      </c>
      <c r="AX232" s="19">
        <f t="shared" si="56"/>
        <v>0</v>
      </c>
      <c r="AY232" s="19">
        <f t="shared" si="52"/>
        <v>0</v>
      </c>
      <c r="AZ232" s="27" t="str">
        <f>IF(B232=1,"",IF(TrackingWorksheet!Q237="","",TrackingWorksheet!Q237))</f>
        <v/>
      </c>
      <c r="BB232" s="4"/>
      <c r="BC232" s="4"/>
      <c r="BD232" s="4"/>
      <c r="BE232" s="4"/>
      <c r="BF232" s="4"/>
      <c r="BG232" s="4" t="str">
        <f>IF(B232=1,"",IF(AND(N232=1,TrackingWorksheet!$I237+14&lt;=WeeklySummary!$C$7),1,0))</f>
        <v/>
      </c>
      <c r="BH232" s="4" t="str">
        <f>IF(B232=1,"",IF(AND(R232=1,TrackingWorksheet!$I237+14&lt;=WeeklySummary!$C$7),1,0))</f>
        <v/>
      </c>
      <c r="BI232" s="4" t="str">
        <f>IF(B232=1,"",IF(AND(J232=1,TrackingWorksheet!$G237+14&lt;=WeeklySummary!$C$7),1,0))</f>
        <v/>
      </c>
      <c r="BJ232" s="4" t="str">
        <f>IF(B232=1,"",IF(AND(T232=1,TrackingWorksheet!$I237+14&lt;=WeeklySummary!$C$7),1,0))</f>
        <v/>
      </c>
      <c r="BK232" s="4" t="str">
        <f>IF(B232=1,"",IF(AND(T232=1,TrackingWorksheet!$G237+14&lt;=WeeklySummary!$C$7),1,0))</f>
        <v/>
      </c>
      <c r="BL232" s="4">
        <f t="shared" si="65"/>
        <v>0</v>
      </c>
    </row>
    <row r="233" spans="2:64" x14ac:dyDescent="0.25">
      <c r="B233" s="27">
        <f>IF(AND(ISBLANK(TrackingWorksheet!B238),ISBLANK(TrackingWorksheet!C238),ISBLANK(TrackingWorksheet!G238),ISBLANK(TrackingWorksheet!H238),
ISBLANK(TrackingWorksheet!I238),ISBLANK(TrackingWorksheet!J238),ISBLANK(TrackingWorksheet!M238),
ISBLANK(TrackingWorksheet!N240)),1,0)</f>
        <v>1</v>
      </c>
      <c r="C233" s="12" t="str">
        <f>IF(B233=1,"",TrackingWorksheet!F238)</f>
        <v/>
      </c>
      <c r="D233" s="20" t="str">
        <f>IF(B233=1,"",IF(AND(TrackingWorksheet!B238&lt;&gt;"",TrackingWorksheet!B238&lt;=WeeklySummary!$C$7,OR(TrackingWorksheet!C238="",TrackingWorksheet!C238&gt;=WeeklySummary!$C$6)),1,0))</f>
        <v/>
      </c>
      <c r="E233" s="10" t="str">
        <f>IF(B233=1,"",IF(AND(TrackingWorksheet!G238 &lt;&gt;"",TrackingWorksheet!G238&lt;=WeeklySummary!$C$7, TrackingWorksheet!H238=Lists!$D$4), "Y", "N"))</f>
        <v/>
      </c>
      <c r="F233" s="10" t="str">
        <f>IF(B233=1,"",IF(AND(TrackingWorksheet!I238 &lt;&gt;"", TrackingWorksheet!I238&lt;=WeeklySummary!$C$7, TrackingWorksheet!J238=Lists!$D$4), "Y", "N"))</f>
        <v/>
      </c>
      <c r="G233" s="10" t="str">
        <f>IF(B233=1,"",IF(AND(TrackingWorksheet!G238 &lt;&gt;"",TrackingWorksheet!G238&lt;=WeeklySummary!$C$7, TrackingWorksheet!H238=Lists!$D$5), "Y", "N"))</f>
        <v/>
      </c>
      <c r="H233" s="10" t="str">
        <f>IF(B233=1,"",IF(AND(TrackingWorksheet!I238 &lt;&gt;"", TrackingWorksheet!I238&lt;=WeeklySummary!$C$7, TrackingWorksheet!J238=Lists!$D$5), "Y", "N"))</f>
        <v/>
      </c>
      <c r="I233" s="20" t="str">
        <f>IF(B233=1,"",IF(AND(TrackingWorksheet!G238 &lt;&gt;"", TrackingWorksheet!G238&lt;=WeeklySummary!$C$7, TrackingWorksheet!H238=Lists!$D$6), 1, 0))</f>
        <v/>
      </c>
      <c r="J233" s="20" t="str">
        <f t="shared" si="57"/>
        <v/>
      </c>
      <c r="K233" s="10" t="str">
        <f>IF(B233=1,"",IF(AND(TrackingWorksheet!I238&lt;=WeeklySummary!$C$7,TrackingWorksheet!K238="YES"),0,IF(AND(AND(OR(E233="Y",F233="Y"),E233&lt;&gt;F233),G233&lt;&gt;"Y", H233&lt;&gt;"Y"), 1, 0)))</f>
        <v/>
      </c>
      <c r="L233" s="20" t="str">
        <f t="shared" si="58"/>
        <v/>
      </c>
      <c r="M233" s="10" t="str">
        <f t="shared" si="59"/>
        <v/>
      </c>
      <c r="N233" s="20" t="str">
        <f t="shared" si="60"/>
        <v/>
      </c>
      <c r="O233" s="10" t="str">
        <f>IF(B233=1,"",IF(AND(TrackingWorksheet!I238&lt;=WeeklySummary!$C$7,TrackingWorksheet!K238="YES"),0,IF(AND(AND(OR(G233="Y",H233="Y"),G233&lt;&gt;H233),E233&lt;&gt;"Y", F233&lt;&gt;"Y"), 1, 0)))</f>
        <v/>
      </c>
      <c r="P233" s="20" t="str">
        <f t="shared" si="61"/>
        <v/>
      </c>
      <c r="Q233" s="10" t="str">
        <f t="shared" si="62"/>
        <v/>
      </c>
      <c r="R233" s="10" t="str">
        <f t="shared" si="63"/>
        <v/>
      </c>
      <c r="S233" s="10" t="str">
        <f>IF(B233=1,"",IF(AND(OR(AND(TrackingWorksheet!H238=Lists!$D$7,TrackingWorksheet!H238=TrackingWorksheet!J238),TrackingWorksheet!H238&lt;&gt;TrackingWorksheet!J238),TrackingWorksheet!K238="YES",TrackingWorksheet!H238&lt;&gt;Lists!$D$6,TrackingWorksheet!G238&lt;=WeeklySummary!$C$7,TrackingWorksheet!I238&lt;=WeeklySummary!$C$7),1,0))</f>
        <v/>
      </c>
      <c r="T233" s="10" t="str">
        <f t="shared" si="64"/>
        <v/>
      </c>
      <c r="U233" s="10" t="str">
        <f>IF($B233=1,"",IF(TrackingWorksheet!$K238="YES",1, 0)*D233)</f>
        <v/>
      </c>
      <c r="V233" s="20">
        <f t="shared" si="53"/>
        <v>0</v>
      </c>
      <c r="W233" s="20">
        <f t="shared" si="54"/>
        <v>0</v>
      </c>
      <c r="X233" s="10" t="str">
        <f>IF($B233=1,"",IF(AND(TrackingWorksheet!$L238&lt;&gt;"", TrackingWorksheet!$L238&gt;=WeeklySummary!$C$6,TrackingWorksheet!$L238&lt;=WeeklySummary!$C$7,OR(TrackingWorksheet!$H238=Lists!$D$4,TrackingWorksheet!$J238=Lists!$D$4)), 1, 0))</f>
        <v/>
      </c>
      <c r="Y233" s="10" t="str">
        <f>IF($B233=1,"",IF(AND(TrackingWorksheet!$L238&lt;&gt;"", TrackingWorksheet!$L238&gt;=WeeklySummary!$C$6,TrackingWorksheet!$L238&lt;=WeeklySummary!$C$7,OR(TrackingWorksheet!$H238=Lists!$D$5,TrackingWorksheet!$J238=Lists!$D$5)), 1, 0))</f>
        <v/>
      </c>
      <c r="Z233" s="10" t="str">
        <f>IF($B233=1,"",IF(AND(TrackingWorksheet!$L238&lt;&gt;"", TrackingWorksheet!$L238&gt;=WeeklySummary!$C$6,TrackingWorksheet!$L238&lt;=WeeklySummary!$C$7,OR(TrackingWorksheet!$H238=Lists!$D$6,TrackingWorksheet!$J238=Lists!$D$6)), 1, 0))</f>
        <v/>
      </c>
      <c r="AA233" s="19" t="str">
        <f>IF(B233=1,"",IF(AND(TrackingWorksheet!M238&lt;&gt;"",TrackingWorksheet!M238&lt;=WeeklySummary!$C$7),1,0)*D233)</f>
        <v/>
      </c>
      <c r="AB233" s="19" t="str">
        <f>IF(B233=1,"",IF(AND(TrackingWorksheet!N238&lt;&gt;"",TrackingWorksheet!N238&lt;=WeeklySummary!$C$7),1,0)*D233)</f>
        <v/>
      </c>
      <c r="AC233" s="19" t="str">
        <f>IF(B233=1,"",TrackingWorksheet!T238)</f>
        <v/>
      </c>
      <c r="AD233" s="19" t="str">
        <f>IF(B233=1,"",IF(D233*AND(TrackingWorksheet!S238&gt;=Calculations!$BD$3,TrackingWorksheet!U238="",TrackingWorksheet!K238="YES"),1,0))</f>
        <v/>
      </c>
      <c r="AE233" s="19" t="str">
        <f>IF($B233=1,"",IF(AND(TrackingWorksheet!$S238&gt;$BE$3,TrackingWorksheet!$T238=Lists!$P$4),1, 0)*D233)</f>
        <v/>
      </c>
      <c r="AF233" s="19" t="str">
        <f>IF($B233=1,"",IF(AND(TrackingWorksheet!$U238&gt;$BE$3,TrackingWorksheet!$V238=Lists!$P$4),1, 0)*D233)</f>
        <v/>
      </c>
      <c r="AG233" s="19" t="str">
        <f>IF($B233=1,"",IF(AND(TrackingWorksheet!$W238&gt;$BE$3,TrackingWorksheet!$X238=Lists!$P$4),1, 0)*D233)</f>
        <v/>
      </c>
      <c r="AH233" s="19" t="str">
        <f>IF($B233=1,"",IF(AND(TrackingWorksheet!$Y238&gt;$BE$3,TrackingWorksheet!$Z238=Lists!$P$4),1, 0)*D233)</f>
        <v/>
      </c>
      <c r="AI233" s="19" t="str">
        <f>IF($B233=1,"",IF(AND(TrackingWorksheet!$AA238&gt;$BE$3,TrackingWorksheet!$AB238=Lists!$P$4),1, 0)*D233)</f>
        <v/>
      </c>
      <c r="AJ233" s="19" t="str">
        <f>IF($B233=1,"",IF(AND(TrackingWorksheet!$S238&gt;$BE$3,TrackingWorksheet!$T238=Lists!$P$5),1, 0)*D233)</f>
        <v/>
      </c>
      <c r="AK233" s="19" t="str">
        <f>IF($B233=1,"",IF(AND(TrackingWorksheet!$U238&gt;$BE$3,TrackingWorksheet!$V238=Lists!$P$5),1, 0)*D233)</f>
        <v/>
      </c>
      <c r="AL233" s="19" t="str">
        <f>IF($B233=1,"",IF(AND(TrackingWorksheet!$W238&gt;$BE$3,TrackingWorksheet!$X238=Lists!$P$5),1, 0)*D233)</f>
        <v/>
      </c>
      <c r="AM233" s="19" t="str">
        <f>IF($B233=1,"",IF(AND(TrackingWorksheet!$Y238&gt;$BE$3,TrackingWorksheet!$Z238=Lists!$P$5),1, 0)*D233)</f>
        <v/>
      </c>
      <c r="AN233" s="19" t="str">
        <f>IF($B233=1,"",IF(AND(TrackingWorksheet!$AA238&gt;$BE$3,TrackingWorksheet!$AB238=Lists!$P$5),1, 0)*D233)</f>
        <v/>
      </c>
      <c r="AO233" s="19" t="str">
        <f>IF($B233=1,"",IF(AND(TrackingWorksheet!$S238&gt;$BE$3,TrackingWorksheet!$T238=Lists!$P$6),1, 0)*D233)</f>
        <v/>
      </c>
      <c r="AP233" s="19" t="str">
        <f>IF($B233=1,"",IF(AND(TrackingWorksheet!$U238&gt;$BE$3,TrackingWorksheet!$V238=Lists!$P$6),1, 0)*D233)</f>
        <v/>
      </c>
      <c r="AQ233" s="19" t="str">
        <f>IF($B233=1,"",IF(AND(TrackingWorksheet!$W238&gt;$BE$3,TrackingWorksheet!$X238=Lists!$P$6),1, 0)*D233)</f>
        <v/>
      </c>
      <c r="AR233" s="19" t="str">
        <f>IF($B233=1,"",IF(AND(TrackingWorksheet!$Y238&gt;$BE$3,TrackingWorksheet!$Z238=Lists!$P$6),1, 0)*D233)</f>
        <v/>
      </c>
      <c r="AS233" s="19" t="str">
        <f>IF($B233=1,"",IF(AND(TrackingWorksheet!$AA238&gt;$BE$3,TrackingWorksheet!$AB238=Lists!$P$6),1, 0)*D233)</f>
        <v/>
      </c>
      <c r="AT233" s="19">
        <f t="shared" si="55"/>
        <v>0</v>
      </c>
      <c r="AU233" s="19" t="str">
        <f>IF(B233=1,"",IF(AND(TrackingWorksheet!K238="",TrackingWorksheet!M238="", TrackingWorksheet!N238="", TrackingWorksheet!S238="", TrackingWorksheet!V238="", TrackingWorksheet!W238="", TrackingWorksheet!Y238="", TrackingWorksheet!AA238="", V233=1),1,0)*D233)</f>
        <v/>
      </c>
      <c r="AV233" s="19" t="str">
        <f>IF(B233=1,"",IF(D233*AND(TrackingWorksheet!U238&gt;Calculations!$BE$3,TrackingWorksheet!K238="YES"),1,0))</f>
        <v/>
      </c>
      <c r="AW233" s="19" t="str">
        <f>IF(B233=1,"",IF(D233*AND(TrackingWorksheet!W238&gt;Calculations!$BE$3,TrackingWorksheet!K238="YES"),1,0))</f>
        <v/>
      </c>
      <c r="AX233" s="19">
        <f t="shared" si="56"/>
        <v>0</v>
      </c>
      <c r="AY233" s="19">
        <f t="shared" si="52"/>
        <v>0</v>
      </c>
      <c r="AZ233" s="27" t="str">
        <f>IF(B233=1,"",IF(TrackingWorksheet!Q238="","",TrackingWorksheet!Q238))</f>
        <v/>
      </c>
      <c r="BB233" s="4"/>
      <c r="BC233" s="4"/>
      <c r="BD233" s="4"/>
      <c r="BE233" s="4"/>
      <c r="BF233" s="4"/>
      <c r="BG233" s="4" t="str">
        <f>IF(B233=1,"",IF(AND(N233=1,TrackingWorksheet!$I238+14&lt;=WeeklySummary!$C$7),1,0))</f>
        <v/>
      </c>
      <c r="BH233" s="4" t="str">
        <f>IF(B233=1,"",IF(AND(R233=1,TrackingWorksheet!$I238+14&lt;=WeeklySummary!$C$7),1,0))</f>
        <v/>
      </c>
      <c r="BI233" s="4" t="str">
        <f>IF(B233=1,"",IF(AND(J233=1,TrackingWorksheet!$G238+14&lt;=WeeklySummary!$C$7),1,0))</f>
        <v/>
      </c>
      <c r="BJ233" s="4" t="str">
        <f>IF(B233=1,"",IF(AND(T233=1,TrackingWorksheet!$I238+14&lt;=WeeklySummary!$C$7),1,0))</f>
        <v/>
      </c>
      <c r="BK233" s="4" t="str">
        <f>IF(B233=1,"",IF(AND(T233=1,TrackingWorksheet!$G238+14&lt;=WeeklySummary!$C$7),1,0))</f>
        <v/>
      </c>
      <c r="BL233" s="4">
        <f t="shared" si="65"/>
        <v>0</v>
      </c>
    </row>
    <row r="234" spans="2:64" x14ac:dyDescent="0.25">
      <c r="B234" s="27">
        <f>IF(AND(ISBLANK(TrackingWorksheet!B239),ISBLANK(TrackingWorksheet!C239),ISBLANK(TrackingWorksheet!G239),ISBLANK(TrackingWorksheet!H239),
ISBLANK(TrackingWorksheet!I239),ISBLANK(TrackingWorksheet!J239),ISBLANK(TrackingWorksheet!M239),
ISBLANK(TrackingWorksheet!N241)),1,0)</f>
        <v>1</v>
      </c>
      <c r="C234" s="12" t="str">
        <f>IF(B234=1,"",TrackingWorksheet!F239)</f>
        <v/>
      </c>
      <c r="D234" s="20" t="str">
        <f>IF(B234=1,"",IF(AND(TrackingWorksheet!B239&lt;&gt;"",TrackingWorksheet!B239&lt;=WeeklySummary!$C$7,OR(TrackingWorksheet!C239="",TrackingWorksheet!C239&gt;=WeeklySummary!$C$6)),1,0))</f>
        <v/>
      </c>
      <c r="E234" s="10" t="str">
        <f>IF(B234=1,"",IF(AND(TrackingWorksheet!G239 &lt;&gt;"",TrackingWorksheet!G239&lt;=WeeklySummary!$C$7, TrackingWorksheet!H239=Lists!$D$4), "Y", "N"))</f>
        <v/>
      </c>
      <c r="F234" s="10" t="str">
        <f>IF(B234=1,"",IF(AND(TrackingWorksheet!I239 &lt;&gt;"", TrackingWorksheet!I239&lt;=WeeklySummary!$C$7, TrackingWorksheet!J239=Lists!$D$4), "Y", "N"))</f>
        <v/>
      </c>
      <c r="G234" s="10" t="str">
        <f>IF(B234=1,"",IF(AND(TrackingWorksheet!G239 &lt;&gt;"",TrackingWorksheet!G239&lt;=WeeklySummary!$C$7, TrackingWorksheet!H239=Lists!$D$5), "Y", "N"))</f>
        <v/>
      </c>
      <c r="H234" s="10" t="str">
        <f>IF(B234=1,"",IF(AND(TrackingWorksheet!I239 &lt;&gt;"", TrackingWorksheet!I239&lt;=WeeklySummary!$C$7, TrackingWorksheet!J239=Lists!$D$5), "Y", "N"))</f>
        <v/>
      </c>
      <c r="I234" s="20" t="str">
        <f>IF(B234=1,"",IF(AND(TrackingWorksheet!G239 &lt;&gt;"", TrackingWorksheet!G239&lt;=WeeklySummary!$C$7, TrackingWorksheet!H239=Lists!$D$6), 1, 0))</f>
        <v/>
      </c>
      <c r="J234" s="20" t="str">
        <f t="shared" si="57"/>
        <v/>
      </c>
      <c r="K234" s="10" t="str">
        <f>IF(B234=1,"",IF(AND(TrackingWorksheet!I239&lt;=WeeklySummary!$C$7,TrackingWorksheet!K239="YES"),0,IF(AND(AND(OR(E234="Y",F234="Y"),E234&lt;&gt;F234),G234&lt;&gt;"Y", H234&lt;&gt;"Y"), 1, 0)))</f>
        <v/>
      </c>
      <c r="L234" s="20" t="str">
        <f t="shared" si="58"/>
        <v/>
      </c>
      <c r="M234" s="10" t="str">
        <f t="shared" si="59"/>
        <v/>
      </c>
      <c r="N234" s="20" t="str">
        <f t="shared" si="60"/>
        <v/>
      </c>
      <c r="O234" s="10" t="str">
        <f>IF(B234=1,"",IF(AND(TrackingWorksheet!I239&lt;=WeeklySummary!$C$7,TrackingWorksheet!K239="YES"),0,IF(AND(AND(OR(G234="Y",H234="Y"),G234&lt;&gt;H234),E234&lt;&gt;"Y", F234&lt;&gt;"Y"), 1, 0)))</f>
        <v/>
      </c>
      <c r="P234" s="20" t="str">
        <f t="shared" si="61"/>
        <v/>
      </c>
      <c r="Q234" s="10" t="str">
        <f t="shared" si="62"/>
        <v/>
      </c>
      <c r="R234" s="10" t="str">
        <f t="shared" si="63"/>
        <v/>
      </c>
      <c r="S234" s="10" t="str">
        <f>IF(B234=1,"",IF(AND(OR(AND(TrackingWorksheet!H239=Lists!$D$7,TrackingWorksheet!H239=TrackingWorksheet!J239),TrackingWorksheet!H239&lt;&gt;TrackingWorksheet!J239),TrackingWorksheet!K239="YES",TrackingWorksheet!H239&lt;&gt;Lists!$D$6,TrackingWorksheet!G239&lt;=WeeklySummary!$C$7,TrackingWorksheet!I239&lt;=WeeklySummary!$C$7),1,0))</f>
        <v/>
      </c>
      <c r="T234" s="10" t="str">
        <f t="shared" si="64"/>
        <v/>
      </c>
      <c r="U234" s="10" t="str">
        <f>IF($B234=1,"",IF(TrackingWorksheet!$K239="YES",1, 0)*D234)</f>
        <v/>
      </c>
      <c r="V234" s="20">
        <f t="shared" si="53"/>
        <v>0</v>
      </c>
      <c r="W234" s="20">
        <f t="shared" si="54"/>
        <v>0</v>
      </c>
      <c r="X234" s="10" t="str">
        <f>IF($B234=1,"",IF(AND(TrackingWorksheet!$L239&lt;&gt;"", TrackingWorksheet!$L239&gt;=WeeklySummary!$C$6,TrackingWorksheet!$L239&lt;=WeeklySummary!$C$7,OR(TrackingWorksheet!$H239=Lists!$D$4,TrackingWorksheet!$J239=Lists!$D$4)), 1, 0))</f>
        <v/>
      </c>
      <c r="Y234" s="10" t="str">
        <f>IF($B234=1,"",IF(AND(TrackingWorksheet!$L239&lt;&gt;"", TrackingWorksheet!$L239&gt;=WeeklySummary!$C$6,TrackingWorksheet!$L239&lt;=WeeklySummary!$C$7,OR(TrackingWorksheet!$H239=Lists!$D$5,TrackingWorksheet!$J239=Lists!$D$5)), 1, 0))</f>
        <v/>
      </c>
      <c r="Z234" s="10" t="str">
        <f>IF($B234=1,"",IF(AND(TrackingWorksheet!$L239&lt;&gt;"", TrackingWorksheet!$L239&gt;=WeeklySummary!$C$6,TrackingWorksheet!$L239&lt;=WeeklySummary!$C$7,OR(TrackingWorksheet!$H239=Lists!$D$6,TrackingWorksheet!$J239=Lists!$D$6)), 1, 0))</f>
        <v/>
      </c>
      <c r="AA234" s="19" t="str">
        <f>IF(B234=1,"",IF(AND(TrackingWorksheet!M239&lt;&gt;"",TrackingWorksheet!M239&lt;=WeeklySummary!$C$7),1,0)*D234)</f>
        <v/>
      </c>
      <c r="AB234" s="19" t="str">
        <f>IF(B234=1,"",IF(AND(TrackingWorksheet!N239&lt;&gt;"",TrackingWorksheet!N239&lt;=WeeklySummary!$C$7),1,0)*D234)</f>
        <v/>
      </c>
      <c r="AC234" s="19" t="str">
        <f>IF(B234=1,"",TrackingWorksheet!T239)</f>
        <v/>
      </c>
      <c r="AD234" s="19" t="str">
        <f>IF(B234=1,"",IF(D234*AND(TrackingWorksheet!S239&gt;=Calculations!$BD$3,TrackingWorksheet!U239="",TrackingWorksheet!K239="YES"),1,0))</f>
        <v/>
      </c>
      <c r="AE234" s="19" t="str">
        <f>IF($B234=1,"",IF(AND(TrackingWorksheet!$S239&gt;$BE$3,TrackingWorksheet!$T239=Lists!$P$4),1, 0)*D234)</f>
        <v/>
      </c>
      <c r="AF234" s="19" t="str">
        <f>IF($B234=1,"",IF(AND(TrackingWorksheet!$U239&gt;$BE$3,TrackingWorksheet!$V239=Lists!$P$4),1, 0)*D234)</f>
        <v/>
      </c>
      <c r="AG234" s="19" t="str">
        <f>IF($B234=1,"",IF(AND(TrackingWorksheet!$W239&gt;$BE$3,TrackingWorksheet!$X239=Lists!$P$4),1, 0)*D234)</f>
        <v/>
      </c>
      <c r="AH234" s="19" t="str">
        <f>IF($B234=1,"",IF(AND(TrackingWorksheet!$Y239&gt;$BE$3,TrackingWorksheet!$Z239=Lists!$P$4),1, 0)*D234)</f>
        <v/>
      </c>
      <c r="AI234" s="19" t="str">
        <f>IF($B234=1,"",IF(AND(TrackingWorksheet!$AA239&gt;$BE$3,TrackingWorksheet!$AB239=Lists!$P$4),1, 0)*D234)</f>
        <v/>
      </c>
      <c r="AJ234" s="19" t="str">
        <f>IF($B234=1,"",IF(AND(TrackingWorksheet!$S239&gt;$BE$3,TrackingWorksheet!$T239=Lists!$P$5),1, 0)*D234)</f>
        <v/>
      </c>
      <c r="AK234" s="19" t="str">
        <f>IF($B234=1,"",IF(AND(TrackingWorksheet!$U239&gt;$BE$3,TrackingWorksheet!$V239=Lists!$P$5),1, 0)*D234)</f>
        <v/>
      </c>
      <c r="AL234" s="19" t="str">
        <f>IF($B234=1,"",IF(AND(TrackingWorksheet!$W239&gt;$BE$3,TrackingWorksheet!$X239=Lists!$P$5),1, 0)*D234)</f>
        <v/>
      </c>
      <c r="AM234" s="19" t="str">
        <f>IF($B234=1,"",IF(AND(TrackingWorksheet!$Y239&gt;$BE$3,TrackingWorksheet!$Z239=Lists!$P$5),1, 0)*D234)</f>
        <v/>
      </c>
      <c r="AN234" s="19" t="str">
        <f>IF($B234=1,"",IF(AND(TrackingWorksheet!$AA239&gt;$BE$3,TrackingWorksheet!$AB239=Lists!$P$5),1, 0)*D234)</f>
        <v/>
      </c>
      <c r="AO234" s="19" t="str">
        <f>IF($B234=1,"",IF(AND(TrackingWorksheet!$S239&gt;$BE$3,TrackingWorksheet!$T239=Lists!$P$6),1, 0)*D234)</f>
        <v/>
      </c>
      <c r="AP234" s="19" t="str">
        <f>IF($B234=1,"",IF(AND(TrackingWorksheet!$U239&gt;$BE$3,TrackingWorksheet!$V239=Lists!$P$6),1, 0)*D234)</f>
        <v/>
      </c>
      <c r="AQ234" s="19" t="str">
        <f>IF($B234=1,"",IF(AND(TrackingWorksheet!$W239&gt;$BE$3,TrackingWorksheet!$X239=Lists!$P$6),1, 0)*D234)</f>
        <v/>
      </c>
      <c r="AR234" s="19" t="str">
        <f>IF($B234=1,"",IF(AND(TrackingWorksheet!$Y239&gt;$BE$3,TrackingWorksheet!$Z239=Lists!$P$6),1, 0)*D234)</f>
        <v/>
      </c>
      <c r="AS234" s="19" t="str">
        <f>IF($B234=1,"",IF(AND(TrackingWorksheet!$AA239&gt;$BE$3,TrackingWorksheet!$AB239=Lists!$P$6),1, 0)*D234)</f>
        <v/>
      </c>
      <c r="AT234" s="19">
        <f t="shared" si="55"/>
        <v>0</v>
      </c>
      <c r="AU234" s="19" t="str">
        <f>IF(B234=1,"",IF(AND(TrackingWorksheet!K239="",TrackingWorksheet!M239="", TrackingWorksheet!N239="", TrackingWorksheet!S239="", TrackingWorksheet!V239="", TrackingWorksheet!W239="", TrackingWorksheet!Y239="", TrackingWorksheet!AA239="", V234=1),1,0)*D234)</f>
        <v/>
      </c>
      <c r="AV234" s="19" t="str">
        <f>IF(B234=1,"",IF(D234*AND(TrackingWorksheet!U239&gt;Calculations!$BE$3,TrackingWorksheet!K239="YES"),1,0))</f>
        <v/>
      </c>
      <c r="AW234" s="19" t="str">
        <f>IF(B234=1,"",IF(D234*AND(TrackingWorksheet!W239&gt;Calculations!$BE$3,TrackingWorksheet!K239="YES"),1,0))</f>
        <v/>
      </c>
      <c r="AX234" s="19">
        <f t="shared" si="56"/>
        <v>0</v>
      </c>
      <c r="AY234" s="19">
        <f t="shared" si="52"/>
        <v>0</v>
      </c>
      <c r="AZ234" s="27" t="str">
        <f>IF(B234=1,"",IF(TrackingWorksheet!Q239="","",TrackingWorksheet!Q239))</f>
        <v/>
      </c>
      <c r="BB234" s="4"/>
      <c r="BC234" s="4"/>
      <c r="BD234" s="4"/>
      <c r="BE234" s="4"/>
      <c r="BF234" s="4"/>
      <c r="BG234" s="4" t="str">
        <f>IF(B234=1,"",IF(AND(N234=1,TrackingWorksheet!$I239+14&lt;=WeeklySummary!$C$7),1,0))</f>
        <v/>
      </c>
      <c r="BH234" s="4" t="str">
        <f>IF(B234=1,"",IF(AND(R234=1,TrackingWorksheet!$I239+14&lt;=WeeklySummary!$C$7),1,0))</f>
        <v/>
      </c>
      <c r="BI234" s="4" t="str">
        <f>IF(B234=1,"",IF(AND(J234=1,TrackingWorksheet!$G239+14&lt;=WeeklySummary!$C$7),1,0))</f>
        <v/>
      </c>
      <c r="BJ234" s="4" t="str">
        <f>IF(B234=1,"",IF(AND(T234=1,TrackingWorksheet!$I239+14&lt;=WeeklySummary!$C$7),1,0))</f>
        <v/>
      </c>
      <c r="BK234" s="4" t="str">
        <f>IF(B234=1,"",IF(AND(T234=1,TrackingWorksheet!$G239+14&lt;=WeeklySummary!$C$7),1,0))</f>
        <v/>
      </c>
      <c r="BL234" s="4">
        <f t="shared" si="65"/>
        <v>0</v>
      </c>
    </row>
    <row r="235" spans="2:64" x14ac:dyDescent="0.25">
      <c r="B235" s="27">
        <f>IF(AND(ISBLANK(TrackingWorksheet!B240),ISBLANK(TrackingWorksheet!C240),ISBLANK(TrackingWorksheet!G240),ISBLANK(TrackingWorksheet!H240),
ISBLANK(TrackingWorksheet!I240),ISBLANK(TrackingWorksheet!J240),ISBLANK(TrackingWorksheet!M240),
ISBLANK(TrackingWorksheet!N242)),1,0)</f>
        <v>1</v>
      </c>
      <c r="C235" s="12" t="str">
        <f>IF(B235=1,"",TrackingWorksheet!F240)</f>
        <v/>
      </c>
      <c r="D235" s="20" t="str">
        <f>IF(B235=1,"",IF(AND(TrackingWorksheet!B240&lt;&gt;"",TrackingWorksheet!B240&lt;=WeeklySummary!$C$7,OR(TrackingWorksheet!C240="",TrackingWorksheet!C240&gt;=WeeklySummary!$C$6)),1,0))</f>
        <v/>
      </c>
      <c r="E235" s="10" t="str">
        <f>IF(B235=1,"",IF(AND(TrackingWorksheet!G240 &lt;&gt;"",TrackingWorksheet!G240&lt;=WeeklySummary!$C$7, TrackingWorksheet!H240=Lists!$D$4), "Y", "N"))</f>
        <v/>
      </c>
      <c r="F235" s="10" t="str">
        <f>IF(B235=1,"",IF(AND(TrackingWorksheet!I240 &lt;&gt;"", TrackingWorksheet!I240&lt;=WeeklySummary!$C$7, TrackingWorksheet!J240=Lists!$D$4), "Y", "N"))</f>
        <v/>
      </c>
      <c r="G235" s="10" t="str">
        <f>IF(B235=1,"",IF(AND(TrackingWorksheet!G240 &lt;&gt;"",TrackingWorksheet!G240&lt;=WeeklySummary!$C$7, TrackingWorksheet!H240=Lists!$D$5), "Y", "N"))</f>
        <v/>
      </c>
      <c r="H235" s="10" t="str">
        <f>IF(B235=1,"",IF(AND(TrackingWorksheet!I240 &lt;&gt;"", TrackingWorksheet!I240&lt;=WeeklySummary!$C$7, TrackingWorksheet!J240=Lists!$D$5), "Y", "N"))</f>
        <v/>
      </c>
      <c r="I235" s="20" t="str">
        <f>IF(B235=1,"",IF(AND(TrackingWorksheet!G240 &lt;&gt;"", TrackingWorksheet!G240&lt;=WeeklySummary!$C$7, TrackingWorksheet!H240=Lists!$D$6), 1, 0))</f>
        <v/>
      </c>
      <c r="J235" s="20" t="str">
        <f t="shared" si="57"/>
        <v/>
      </c>
      <c r="K235" s="10" t="str">
        <f>IF(B235=1,"",IF(AND(TrackingWorksheet!I240&lt;=WeeklySummary!$C$7,TrackingWorksheet!K240="YES"),0,IF(AND(AND(OR(E235="Y",F235="Y"),E235&lt;&gt;F235),G235&lt;&gt;"Y", H235&lt;&gt;"Y"), 1, 0)))</f>
        <v/>
      </c>
      <c r="L235" s="20" t="str">
        <f t="shared" si="58"/>
        <v/>
      </c>
      <c r="M235" s="10" t="str">
        <f t="shared" si="59"/>
        <v/>
      </c>
      <c r="N235" s="20" t="str">
        <f t="shared" si="60"/>
        <v/>
      </c>
      <c r="O235" s="10" t="str">
        <f>IF(B235=1,"",IF(AND(TrackingWorksheet!I240&lt;=WeeklySummary!$C$7,TrackingWorksheet!K240="YES"),0,IF(AND(AND(OR(G235="Y",H235="Y"),G235&lt;&gt;H235),E235&lt;&gt;"Y", F235&lt;&gt;"Y"), 1, 0)))</f>
        <v/>
      </c>
      <c r="P235" s="20" t="str">
        <f t="shared" si="61"/>
        <v/>
      </c>
      <c r="Q235" s="10" t="str">
        <f t="shared" si="62"/>
        <v/>
      </c>
      <c r="R235" s="10" t="str">
        <f t="shared" si="63"/>
        <v/>
      </c>
      <c r="S235" s="10" t="str">
        <f>IF(B235=1,"",IF(AND(OR(AND(TrackingWorksheet!H240=Lists!$D$7,TrackingWorksheet!H240=TrackingWorksheet!J240),TrackingWorksheet!H240&lt;&gt;TrackingWorksheet!J240),TrackingWorksheet!K240="YES",TrackingWorksheet!H240&lt;&gt;Lists!$D$6,TrackingWorksheet!G240&lt;=WeeklySummary!$C$7,TrackingWorksheet!I240&lt;=WeeklySummary!$C$7),1,0))</f>
        <v/>
      </c>
      <c r="T235" s="10" t="str">
        <f t="shared" si="64"/>
        <v/>
      </c>
      <c r="U235" s="10" t="str">
        <f>IF($B235=1,"",IF(TrackingWorksheet!$K240="YES",1, 0)*D235)</f>
        <v/>
      </c>
      <c r="V235" s="20">
        <f t="shared" si="53"/>
        <v>0</v>
      </c>
      <c r="W235" s="20">
        <f t="shared" si="54"/>
        <v>0</v>
      </c>
      <c r="X235" s="10" t="str">
        <f>IF($B235=1,"",IF(AND(TrackingWorksheet!$L240&lt;&gt;"", TrackingWorksheet!$L240&gt;=WeeklySummary!$C$6,TrackingWorksheet!$L240&lt;=WeeklySummary!$C$7,OR(TrackingWorksheet!$H240=Lists!$D$4,TrackingWorksheet!$J240=Lists!$D$4)), 1, 0))</f>
        <v/>
      </c>
      <c r="Y235" s="10" t="str">
        <f>IF($B235=1,"",IF(AND(TrackingWorksheet!$L240&lt;&gt;"", TrackingWorksheet!$L240&gt;=WeeklySummary!$C$6,TrackingWorksheet!$L240&lt;=WeeklySummary!$C$7,OR(TrackingWorksheet!$H240=Lists!$D$5,TrackingWorksheet!$J240=Lists!$D$5)), 1, 0))</f>
        <v/>
      </c>
      <c r="Z235" s="10" t="str">
        <f>IF($B235=1,"",IF(AND(TrackingWorksheet!$L240&lt;&gt;"", TrackingWorksheet!$L240&gt;=WeeklySummary!$C$6,TrackingWorksheet!$L240&lt;=WeeklySummary!$C$7,OR(TrackingWorksheet!$H240=Lists!$D$6,TrackingWorksheet!$J240=Lists!$D$6)), 1, 0))</f>
        <v/>
      </c>
      <c r="AA235" s="19" t="str">
        <f>IF(B235=1,"",IF(AND(TrackingWorksheet!M240&lt;&gt;"",TrackingWorksheet!M240&lt;=WeeklySummary!$C$7),1,0)*D235)</f>
        <v/>
      </c>
      <c r="AB235" s="19" t="str">
        <f>IF(B235=1,"",IF(AND(TrackingWorksheet!N240&lt;&gt;"",TrackingWorksheet!N240&lt;=WeeklySummary!$C$7),1,0)*D235)</f>
        <v/>
      </c>
      <c r="AC235" s="19" t="str">
        <f>IF(B235=1,"",TrackingWorksheet!T240)</f>
        <v/>
      </c>
      <c r="AD235" s="19" t="str">
        <f>IF(B235=1,"",IF(D235*AND(TrackingWorksheet!S240&gt;=Calculations!$BD$3,TrackingWorksheet!U240="",TrackingWorksheet!K240="YES"),1,0))</f>
        <v/>
      </c>
      <c r="AE235" s="19" t="str">
        <f>IF($B235=1,"",IF(AND(TrackingWorksheet!$S240&gt;$BE$3,TrackingWorksheet!$T240=Lists!$P$4),1, 0)*D235)</f>
        <v/>
      </c>
      <c r="AF235" s="19" t="str">
        <f>IF($B235=1,"",IF(AND(TrackingWorksheet!$U240&gt;$BE$3,TrackingWorksheet!$V240=Lists!$P$4),1, 0)*D235)</f>
        <v/>
      </c>
      <c r="AG235" s="19" t="str">
        <f>IF($B235=1,"",IF(AND(TrackingWorksheet!$W240&gt;$BE$3,TrackingWorksheet!$X240=Lists!$P$4),1, 0)*D235)</f>
        <v/>
      </c>
      <c r="AH235" s="19" t="str">
        <f>IF($B235=1,"",IF(AND(TrackingWorksheet!$Y240&gt;$BE$3,TrackingWorksheet!$Z240=Lists!$P$4),1, 0)*D235)</f>
        <v/>
      </c>
      <c r="AI235" s="19" t="str">
        <f>IF($B235=1,"",IF(AND(TrackingWorksheet!$AA240&gt;$BE$3,TrackingWorksheet!$AB240=Lists!$P$4),1, 0)*D235)</f>
        <v/>
      </c>
      <c r="AJ235" s="19" t="str">
        <f>IF($B235=1,"",IF(AND(TrackingWorksheet!$S240&gt;$BE$3,TrackingWorksheet!$T240=Lists!$P$5),1, 0)*D235)</f>
        <v/>
      </c>
      <c r="AK235" s="19" t="str">
        <f>IF($B235=1,"",IF(AND(TrackingWorksheet!$U240&gt;$BE$3,TrackingWorksheet!$V240=Lists!$P$5),1, 0)*D235)</f>
        <v/>
      </c>
      <c r="AL235" s="19" t="str">
        <f>IF($B235=1,"",IF(AND(TrackingWorksheet!$W240&gt;$BE$3,TrackingWorksheet!$X240=Lists!$P$5),1, 0)*D235)</f>
        <v/>
      </c>
      <c r="AM235" s="19" t="str">
        <f>IF($B235=1,"",IF(AND(TrackingWorksheet!$Y240&gt;$BE$3,TrackingWorksheet!$Z240=Lists!$P$5),1, 0)*D235)</f>
        <v/>
      </c>
      <c r="AN235" s="19" t="str">
        <f>IF($B235=1,"",IF(AND(TrackingWorksheet!$AA240&gt;$BE$3,TrackingWorksheet!$AB240=Lists!$P$5),1, 0)*D235)</f>
        <v/>
      </c>
      <c r="AO235" s="19" t="str">
        <f>IF($B235=1,"",IF(AND(TrackingWorksheet!$S240&gt;$BE$3,TrackingWorksheet!$T240=Lists!$P$6),1, 0)*D235)</f>
        <v/>
      </c>
      <c r="AP235" s="19" t="str">
        <f>IF($B235=1,"",IF(AND(TrackingWorksheet!$U240&gt;$BE$3,TrackingWorksheet!$V240=Lists!$P$6),1, 0)*D235)</f>
        <v/>
      </c>
      <c r="AQ235" s="19" t="str">
        <f>IF($B235=1,"",IF(AND(TrackingWorksheet!$W240&gt;$BE$3,TrackingWorksheet!$X240=Lists!$P$6),1, 0)*D235)</f>
        <v/>
      </c>
      <c r="AR235" s="19" t="str">
        <f>IF($B235=1,"",IF(AND(TrackingWorksheet!$Y240&gt;$BE$3,TrackingWorksheet!$Z240=Lists!$P$6),1, 0)*D235)</f>
        <v/>
      </c>
      <c r="AS235" s="19" t="str">
        <f>IF($B235=1,"",IF(AND(TrackingWorksheet!$AA240&gt;$BE$3,TrackingWorksheet!$AB240=Lists!$P$6),1, 0)*D235)</f>
        <v/>
      </c>
      <c r="AT235" s="19">
        <f t="shared" si="55"/>
        <v>0</v>
      </c>
      <c r="AU235" s="19" t="str">
        <f>IF(B235=1,"",IF(AND(TrackingWorksheet!K240="",TrackingWorksheet!M240="", TrackingWorksheet!N240="", TrackingWorksheet!S240="", TrackingWorksheet!V240="", TrackingWorksheet!W240="", TrackingWorksheet!Y240="", TrackingWorksheet!AA240="", V235=1),1,0)*D235)</f>
        <v/>
      </c>
      <c r="AV235" s="19" t="str">
        <f>IF(B235=1,"",IF(D235*AND(TrackingWorksheet!U240&gt;Calculations!$BE$3,TrackingWorksheet!K240="YES"),1,0))</f>
        <v/>
      </c>
      <c r="AW235" s="19" t="str">
        <f>IF(B235=1,"",IF(D235*AND(TrackingWorksheet!W240&gt;Calculations!$BE$3,TrackingWorksheet!K240="YES"),1,0))</f>
        <v/>
      </c>
      <c r="AX235" s="19">
        <f t="shared" si="56"/>
        <v>0</v>
      </c>
      <c r="AY235" s="19">
        <f t="shared" si="52"/>
        <v>0</v>
      </c>
      <c r="AZ235" s="27" t="str">
        <f>IF(B235=1,"",IF(TrackingWorksheet!Q240="","",TrackingWorksheet!Q240))</f>
        <v/>
      </c>
      <c r="BB235" s="4"/>
      <c r="BC235" s="4"/>
      <c r="BD235" s="4"/>
      <c r="BE235" s="4"/>
      <c r="BF235" s="4"/>
      <c r="BG235" s="4" t="str">
        <f>IF(B235=1,"",IF(AND(N235=1,TrackingWorksheet!$I240+14&lt;=WeeklySummary!$C$7),1,0))</f>
        <v/>
      </c>
      <c r="BH235" s="4" t="str">
        <f>IF(B235=1,"",IF(AND(R235=1,TrackingWorksheet!$I240+14&lt;=WeeklySummary!$C$7),1,0))</f>
        <v/>
      </c>
      <c r="BI235" s="4" t="str">
        <f>IF(B235=1,"",IF(AND(J235=1,TrackingWorksheet!$G240+14&lt;=WeeklySummary!$C$7),1,0))</f>
        <v/>
      </c>
      <c r="BJ235" s="4" t="str">
        <f>IF(B235=1,"",IF(AND(T235=1,TrackingWorksheet!$I240+14&lt;=WeeklySummary!$C$7),1,0))</f>
        <v/>
      </c>
      <c r="BK235" s="4" t="str">
        <f>IF(B235=1,"",IF(AND(T235=1,TrackingWorksheet!$G240+14&lt;=WeeklySummary!$C$7),1,0))</f>
        <v/>
      </c>
      <c r="BL235" s="4">
        <f t="shared" si="65"/>
        <v>0</v>
      </c>
    </row>
    <row r="236" spans="2:64" x14ac:dyDescent="0.25">
      <c r="B236" s="27">
        <f>IF(AND(ISBLANK(TrackingWorksheet!B241),ISBLANK(TrackingWorksheet!C241),ISBLANK(TrackingWorksheet!G241),ISBLANK(TrackingWorksheet!H241),
ISBLANK(TrackingWorksheet!I241),ISBLANK(TrackingWorksheet!J241),ISBLANK(TrackingWorksheet!M241),
ISBLANK(TrackingWorksheet!N243)),1,0)</f>
        <v>1</v>
      </c>
      <c r="C236" s="12" t="str">
        <f>IF(B236=1,"",TrackingWorksheet!F241)</f>
        <v/>
      </c>
      <c r="D236" s="20" t="str">
        <f>IF(B236=1,"",IF(AND(TrackingWorksheet!B241&lt;&gt;"",TrackingWorksheet!B241&lt;=WeeklySummary!$C$7,OR(TrackingWorksheet!C241="",TrackingWorksheet!C241&gt;=WeeklySummary!$C$6)),1,0))</f>
        <v/>
      </c>
      <c r="E236" s="10" t="str">
        <f>IF(B236=1,"",IF(AND(TrackingWorksheet!G241 &lt;&gt;"",TrackingWorksheet!G241&lt;=WeeklySummary!$C$7, TrackingWorksheet!H241=Lists!$D$4), "Y", "N"))</f>
        <v/>
      </c>
      <c r="F236" s="10" t="str">
        <f>IF(B236=1,"",IF(AND(TrackingWorksheet!I241 &lt;&gt;"", TrackingWorksheet!I241&lt;=WeeklySummary!$C$7, TrackingWorksheet!J241=Lists!$D$4), "Y", "N"))</f>
        <v/>
      </c>
      <c r="G236" s="10" t="str">
        <f>IF(B236=1,"",IF(AND(TrackingWorksheet!G241 &lt;&gt;"",TrackingWorksheet!G241&lt;=WeeklySummary!$C$7, TrackingWorksheet!H241=Lists!$D$5), "Y", "N"))</f>
        <v/>
      </c>
      <c r="H236" s="10" t="str">
        <f>IF(B236=1,"",IF(AND(TrackingWorksheet!I241 &lt;&gt;"", TrackingWorksheet!I241&lt;=WeeklySummary!$C$7, TrackingWorksheet!J241=Lists!$D$5), "Y", "N"))</f>
        <v/>
      </c>
      <c r="I236" s="20" t="str">
        <f>IF(B236=1,"",IF(AND(TrackingWorksheet!G241 &lt;&gt;"", TrackingWorksheet!G241&lt;=WeeklySummary!$C$7, TrackingWorksheet!H241=Lists!$D$6), 1, 0))</f>
        <v/>
      </c>
      <c r="J236" s="20" t="str">
        <f t="shared" si="57"/>
        <v/>
      </c>
      <c r="K236" s="10" t="str">
        <f>IF(B236=1,"",IF(AND(TrackingWorksheet!I241&lt;=WeeklySummary!$C$7,TrackingWorksheet!K241="YES"),0,IF(AND(AND(OR(E236="Y",F236="Y"),E236&lt;&gt;F236),G236&lt;&gt;"Y", H236&lt;&gt;"Y"), 1, 0)))</f>
        <v/>
      </c>
      <c r="L236" s="20" t="str">
        <f t="shared" si="58"/>
        <v/>
      </c>
      <c r="M236" s="10" t="str">
        <f t="shared" si="59"/>
        <v/>
      </c>
      <c r="N236" s="20" t="str">
        <f t="shared" si="60"/>
        <v/>
      </c>
      <c r="O236" s="10" t="str">
        <f>IF(B236=1,"",IF(AND(TrackingWorksheet!I241&lt;=WeeklySummary!$C$7,TrackingWorksheet!K241="YES"),0,IF(AND(AND(OR(G236="Y",H236="Y"),G236&lt;&gt;H236),E236&lt;&gt;"Y", F236&lt;&gt;"Y"), 1, 0)))</f>
        <v/>
      </c>
      <c r="P236" s="20" t="str">
        <f t="shared" si="61"/>
        <v/>
      </c>
      <c r="Q236" s="10" t="str">
        <f t="shared" si="62"/>
        <v/>
      </c>
      <c r="R236" s="10" t="str">
        <f t="shared" si="63"/>
        <v/>
      </c>
      <c r="S236" s="10" t="str">
        <f>IF(B236=1,"",IF(AND(OR(AND(TrackingWorksheet!H241=Lists!$D$7,TrackingWorksheet!H241=TrackingWorksheet!J241),TrackingWorksheet!H241&lt;&gt;TrackingWorksheet!J241),TrackingWorksheet!K241="YES",TrackingWorksheet!H241&lt;&gt;Lists!$D$6,TrackingWorksheet!G241&lt;=WeeklySummary!$C$7,TrackingWorksheet!I241&lt;=WeeklySummary!$C$7),1,0))</f>
        <v/>
      </c>
      <c r="T236" s="10" t="str">
        <f t="shared" si="64"/>
        <v/>
      </c>
      <c r="U236" s="10" t="str">
        <f>IF($B236=1,"",IF(TrackingWorksheet!$K241="YES",1, 0)*D236)</f>
        <v/>
      </c>
      <c r="V236" s="20">
        <f t="shared" si="53"/>
        <v>0</v>
      </c>
      <c r="W236" s="20">
        <f t="shared" si="54"/>
        <v>0</v>
      </c>
      <c r="X236" s="10" t="str">
        <f>IF($B236=1,"",IF(AND(TrackingWorksheet!$L241&lt;&gt;"", TrackingWorksheet!$L241&gt;=WeeklySummary!$C$6,TrackingWorksheet!$L241&lt;=WeeklySummary!$C$7,OR(TrackingWorksheet!$H241=Lists!$D$4,TrackingWorksheet!$J241=Lists!$D$4)), 1, 0))</f>
        <v/>
      </c>
      <c r="Y236" s="10" t="str">
        <f>IF($B236=1,"",IF(AND(TrackingWorksheet!$L241&lt;&gt;"", TrackingWorksheet!$L241&gt;=WeeklySummary!$C$6,TrackingWorksheet!$L241&lt;=WeeklySummary!$C$7,OR(TrackingWorksheet!$H241=Lists!$D$5,TrackingWorksheet!$J241=Lists!$D$5)), 1, 0))</f>
        <v/>
      </c>
      <c r="Z236" s="10" t="str">
        <f>IF($B236=1,"",IF(AND(TrackingWorksheet!$L241&lt;&gt;"", TrackingWorksheet!$L241&gt;=WeeklySummary!$C$6,TrackingWorksheet!$L241&lt;=WeeklySummary!$C$7,OR(TrackingWorksheet!$H241=Lists!$D$6,TrackingWorksheet!$J241=Lists!$D$6)), 1, 0))</f>
        <v/>
      </c>
      <c r="AA236" s="19" t="str">
        <f>IF(B236=1,"",IF(AND(TrackingWorksheet!M241&lt;&gt;"",TrackingWorksheet!M241&lt;=WeeklySummary!$C$7),1,0)*D236)</f>
        <v/>
      </c>
      <c r="AB236" s="19" t="str">
        <f>IF(B236=1,"",IF(AND(TrackingWorksheet!N241&lt;&gt;"",TrackingWorksheet!N241&lt;=WeeklySummary!$C$7),1,0)*D236)</f>
        <v/>
      </c>
      <c r="AC236" s="19" t="str">
        <f>IF(B236=1,"",TrackingWorksheet!T241)</f>
        <v/>
      </c>
      <c r="AD236" s="19" t="str">
        <f>IF(B236=1,"",IF(D236*AND(TrackingWorksheet!S241&gt;=Calculations!$BD$3,TrackingWorksheet!U241="",TrackingWorksheet!K241="YES"),1,0))</f>
        <v/>
      </c>
      <c r="AE236" s="19" t="str">
        <f>IF($B236=1,"",IF(AND(TrackingWorksheet!$S241&gt;$BE$3,TrackingWorksheet!$T241=Lists!$P$4),1, 0)*D236)</f>
        <v/>
      </c>
      <c r="AF236" s="19" t="str">
        <f>IF($B236=1,"",IF(AND(TrackingWorksheet!$U241&gt;$BE$3,TrackingWorksheet!$V241=Lists!$P$4),1, 0)*D236)</f>
        <v/>
      </c>
      <c r="AG236" s="19" t="str">
        <f>IF($B236=1,"",IF(AND(TrackingWorksheet!$W241&gt;$BE$3,TrackingWorksheet!$X241=Lists!$P$4),1, 0)*D236)</f>
        <v/>
      </c>
      <c r="AH236" s="19" t="str">
        <f>IF($B236=1,"",IF(AND(TrackingWorksheet!$Y241&gt;$BE$3,TrackingWorksheet!$Z241=Lists!$P$4),1, 0)*D236)</f>
        <v/>
      </c>
      <c r="AI236" s="19" t="str">
        <f>IF($B236=1,"",IF(AND(TrackingWorksheet!$AA241&gt;$BE$3,TrackingWorksheet!$AB241=Lists!$P$4),1, 0)*D236)</f>
        <v/>
      </c>
      <c r="AJ236" s="19" t="str">
        <f>IF($B236=1,"",IF(AND(TrackingWorksheet!$S241&gt;$BE$3,TrackingWorksheet!$T241=Lists!$P$5),1, 0)*D236)</f>
        <v/>
      </c>
      <c r="AK236" s="19" t="str">
        <f>IF($B236=1,"",IF(AND(TrackingWorksheet!$U241&gt;$BE$3,TrackingWorksheet!$V241=Lists!$P$5),1, 0)*D236)</f>
        <v/>
      </c>
      <c r="AL236" s="19" t="str">
        <f>IF($B236=1,"",IF(AND(TrackingWorksheet!$W241&gt;$BE$3,TrackingWorksheet!$X241=Lists!$P$5),1, 0)*D236)</f>
        <v/>
      </c>
      <c r="AM236" s="19" t="str">
        <f>IF($B236=1,"",IF(AND(TrackingWorksheet!$Y241&gt;$BE$3,TrackingWorksheet!$Z241=Lists!$P$5),1, 0)*D236)</f>
        <v/>
      </c>
      <c r="AN236" s="19" t="str">
        <f>IF($B236=1,"",IF(AND(TrackingWorksheet!$AA241&gt;$BE$3,TrackingWorksheet!$AB241=Lists!$P$5),1, 0)*D236)</f>
        <v/>
      </c>
      <c r="AO236" s="19" t="str">
        <f>IF($B236=1,"",IF(AND(TrackingWorksheet!$S241&gt;$BE$3,TrackingWorksheet!$T241=Lists!$P$6),1, 0)*D236)</f>
        <v/>
      </c>
      <c r="AP236" s="19" t="str">
        <f>IF($B236=1,"",IF(AND(TrackingWorksheet!$U241&gt;$BE$3,TrackingWorksheet!$V241=Lists!$P$6),1, 0)*D236)</f>
        <v/>
      </c>
      <c r="AQ236" s="19" t="str">
        <f>IF($B236=1,"",IF(AND(TrackingWorksheet!$W241&gt;$BE$3,TrackingWorksheet!$X241=Lists!$P$6),1, 0)*D236)</f>
        <v/>
      </c>
      <c r="AR236" s="19" t="str">
        <f>IF($B236=1,"",IF(AND(TrackingWorksheet!$Y241&gt;$BE$3,TrackingWorksheet!$Z241=Lists!$P$6),1, 0)*D236)</f>
        <v/>
      </c>
      <c r="AS236" s="19" t="str">
        <f>IF($B236=1,"",IF(AND(TrackingWorksheet!$AA241&gt;$BE$3,TrackingWorksheet!$AB241=Lists!$P$6),1, 0)*D236)</f>
        <v/>
      </c>
      <c r="AT236" s="19">
        <f t="shared" si="55"/>
        <v>0</v>
      </c>
      <c r="AU236" s="19" t="str">
        <f>IF(B236=1,"",IF(AND(TrackingWorksheet!K241="",TrackingWorksheet!M241="", TrackingWorksheet!N241="", TrackingWorksheet!S241="", TrackingWorksheet!V241="", TrackingWorksheet!W241="", TrackingWorksheet!Y241="", TrackingWorksheet!AA241="", V236=1),1,0)*D236)</f>
        <v/>
      </c>
      <c r="AV236" s="19" t="str">
        <f>IF(B236=1,"",IF(D236*AND(TrackingWorksheet!U241&gt;Calculations!$BE$3,TrackingWorksheet!K241="YES"),1,0))</f>
        <v/>
      </c>
      <c r="AW236" s="19" t="str">
        <f>IF(B236=1,"",IF(D236*AND(TrackingWorksheet!W241&gt;Calculations!$BE$3,TrackingWorksheet!K241="YES"),1,0))</f>
        <v/>
      </c>
      <c r="AX236" s="19">
        <f t="shared" si="56"/>
        <v>0</v>
      </c>
      <c r="AY236" s="19">
        <f t="shared" si="52"/>
        <v>0</v>
      </c>
      <c r="AZ236" s="27" t="str">
        <f>IF(B236=1,"",IF(TrackingWorksheet!Q241="","",TrackingWorksheet!Q241))</f>
        <v/>
      </c>
      <c r="BB236" s="4"/>
      <c r="BC236" s="4"/>
      <c r="BD236" s="4"/>
      <c r="BE236" s="4"/>
      <c r="BF236" s="4"/>
      <c r="BG236" s="4" t="str">
        <f>IF(B236=1,"",IF(AND(N236=1,TrackingWorksheet!$I241+14&lt;=WeeklySummary!$C$7),1,0))</f>
        <v/>
      </c>
      <c r="BH236" s="4" t="str">
        <f>IF(B236=1,"",IF(AND(R236=1,TrackingWorksheet!$I241+14&lt;=WeeklySummary!$C$7),1,0))</f>
        <v/>
      </c>
      <c r="BI236" s="4" t="str">
        <f>IF(B236=1,"",IF(AND(J236=1,TrackingWorksheet!$G241+14&lt;=WeeklySummary!$C$7),1,0))</f>
        <v/>
      </c>
      <c r="BJ236" s="4" t="str">
        <f>IF(B236=1,"",IF(AND(T236=1,TrackingWorksheet!$I241+14&lt;=WeeklySummary!$C$7),1,0))</f>
        <v/>
      </c>
      <c r="BK236" s="4" t="str">
        <f>IF(B236=1,"",IF(AND(T236=1,TrackingWorksheet!$G241+14&lt;=WeeklySummary!$C$7),1,0))</f>
        <v/>
      </c>
      <c r="BL236" s="4">
        <f t="shared" si="65"/>
        <v>0</v>
      </c>
    </row>
    <row r="237" spans="2:64" x14ac:dyDescent="0.25">
      <c r="B237" s="27">
        <f>IF(AND(ISBLANK(TrackingWorksheet!B242),ISBLANK(TrackingWorksheet!C242),ISBLANK(TrackingWorksheet!G242),ISBLANK(TrackingWorksheet!H242),
ISBLANK(TrackingWorksheet!I242),ISBLANK(TrackingWorksheet!J242),ISBLANK(TrackingWorksheet!M242),
ISBLANK(TrackingWorksheet!N244)),1,0)</f>
        <v>1</v>
      </c>
      <c r="C237" s="12" t="str">
        <f>IF(B237=1,"",TrackingWorksheet!F242)</f>
        <v/>
      </c>
      <c r="D237" s="20" t="str">
        <f>IF(B237=1,"",IF(AND(TrackingWorksheet!B242&lt;&gt;"",TrackingWorksheet!B242&lt;=WeeklySummary!$C$7,OR(TrackingWorksheet!C242="",TrackingWorksheet!C242&gt;=WeeklySummary!$C$6)),1,0))</f>
        <v/>
      </c>
      <c r="E237" s="10" t="str">
        <f>IF(B237=1,"",IF(AND(TrackingWorksheet!G242 &lt;&gt;"",TrackingWorksheet!G242&lt;=WeeklySummary!$C$7, TrackingWorksheet!H242=Lists!$D$4), "Y", "N"))</f>
        <v/>
      </c>
      <c r="F237" s="10" t="str">
        <f>IF(B237=1,"",IF(AND(TrackingWorksheet!I242 &lt;&gt;"", TrackingWorksheet!I242&lt;=WeeklySummary!$C$7, TrackingWorksheet!J242=Lists!$D$4), "Y", "N"))</f>
        <v/>
      </c>
      <c r="G237" s="10" t="str">
        <f>IF(B237=1,"",IF(AND(TrackingWorksheet!G242 &lt;&gt;"",TrackingWorksheet!G242&lt;=WeeklySummary!$C$7, TrackingWorksheet!H242=Lists!$D$5), "Y", "N"))</f>
        <v/>
      </c>
      <c r="H237" s="10" t="str">
        <f>IF(B237=1,"",IF(AND(TrackingWorksheet!I242 &lt;&gt;"", TrackingWorksheet!I242&lt;=WeeklySummary!$C$7, TrackingWorksheet!J242=Lists!$D$5), "Y", "N"))</f>
        <v/>
      </c>
      <c r="I237" s="20" t="str">
        <f>IF(B237=1,"",IF(AND(TrackingWorksheet!G242 &lt;&gt;"", TrackingWorksheet!G242&lt;=WeeklySummary!$C$7, TrackingWorksheet!H242=Lists!$D$6), 1, 0))</f>
        <v/>
      </c>
      <c r="J237" s="20" t="str">
        <f t="shared" si="57"/>
        <v/>
      </c>
      <c r="K237" s="10" t="str">
        <f>IF(B237=1,"",IF(AND(TrackingWorksheet!I242&lt;=WeeklySummary!$C$7,TrackingWorksheet!K242="YES"),0,IF(AND(AND(OR(E237="Y",F237="Y"),E237&lt;&gt;F237),G237&lt;&gt;"Y", H237&lt;&gt;"Y"), 1, 0)))</f>
        <v/>
      </c>
      <c r="L237" s="20" t="str">
        <f t="shared" si="58"/>
        <v/>
      </c>
      <c r="M237" s="10" t="str">
        <f t="shared" si="59"/>
        <v/>
      </c>
      <c r="N237" s="20" t="str">
        <f t="shared" si="60"/>
        <v/>
      </c>
      <c r="O237" s="10" t="str">
        <f>IF(B237=1,"",IF(AND(TrackingWorksheet!I242&lt;=WeeklySummary!$C$7,TrackingWorksheet!K242="YES"),0,IF(AND(AND(OR(G237="Y",H237="Y"),G237&lt;&gt;H237),E237&lt;&gt;"Y", F237&lt;&gt;"Y"), 1, 0)))</f>
        <v/>
      </c>
      <c r="P237" s="20" t="str">
        <f t="shared" si="61"/>
        <v/>
      </c>
      <c r="Q237" s="10" t="str">
        <f t="shared" si="62"/>
        <v/>
      </c>
      <c r="R237" s="10" t="str">
        <f t="shared" si="63"/>
        <v/>
      </c>
      <c r="S237" s="10" t="str">
        <f>IF(B237=1,"",IF(AND(OR(AND(TrackingWorksheet!H242=Lists!$D$7,TrackingWorksheet!H242=TrackingWorksheet!J242),TrackingWorksheet!H242&lt;&gt;TrackingWorksheet!J242),TrackingWorksheet!K242="YES",TrackingWorksheet!H242&lt;&gt;Lists!$D$6,TrackingWorksheet!G242&lt;=WeeklySummary!$C$7,TrackingWorksheet!I242&lt;=WeeklySummary!$C$7),1,0))</f>
        <v/>
      </c>
      <c r="T237" s="10" t="str">
        <f t="shared" si="64"/>
        <v/>
      </c>
      <c r="U237" s="10" t="str">
        <f>IF($B237=1,"",IF(TrackingWorksheet!$K242="YES",1, 0)*D237)</f>
        <v/>
      </c>
      <c r="V237" s="20">
        <f t="shared" si="53"/>
        <v>0</v>
      </c>
      <c r="W237" s="20">
        <f t="shared" si="54"/>
        <v>0</v>
      </c>
      <c r="X237" s="10" t="str">
        <f>IF($B237=1,"",IF(AND(TrackingWorksheet!$L242&lt;&gt;"", TrackingWorksheet!$L242&gt;=WeeklySummary!$C$6,TrackingWorksheet!$L242&lt;=WeeklySummary!$C$7,OR(TrackingWorksheet!$H242=Lists!$D$4,TrackingWorksheet!$J242=Lists!$D$4)), 1, 0))</f>
        <v/>
      </c>
      <c r="Y237" s="10" t="str">
        <f>IF($B237=1,"",IF(AND(TrackingWorksheet!$L242&lt;&gt;"", TrackingWorksheet!$L242&gt;=WeeklySummary!$C$6,TrackingWorksheet!$L242&lt;=WeeklySummary!$C$7,OR(TrackingWorksheet!$H242=Lists!$D$5,TrackingWorksheet!$J242=Lists!$D$5)), 1, 0))</f>
        <v/>
      </c>
      <c r="Z237" s="10" t="str">
        <f>IF($B237=1,"",IF(AND(TrackingWorksheet!$L242&lt;&gt;"", TrackingWorksheet!$L242&gt;=WeeklySummary!$C$6,TrackingWorksheet!$L242&lt;=WeeklySummary!$C$7,OR(TrackingWorksheet!$H242=Lists!$D$6,TrackingWorksheet!$J242=Lists!$D$6)), 1, 0))</f>
        <v/>
      </c>
      <c r="AA237" s="19" t="str">
        <f>IF(B237=1,"",IF(AND(TrackingWorksheet!M242&lt;&gt;"",TrackingWorksheet!M242&lt;=WeeklySummary!$C$7),1,0)*D237)</f>
        <v/>
      </c>
      <c r="AB237" s="19" t="str">
        <f>IF(B237=1,"",IF(AND(TrackingWorksheet!N242&lt;&gt;"",TrackingWorksheet!N242&lt;=WeeklySummary!$C$7),1,0)*D237)</f>
        <v/>
      </c>
      <c r="AC237" s="19" t="str">
        <f>IF(B237=1,"",TrackingWorksheet!T242)</f>
        <v/>
      </c>
      <c r="AD237" s="19" t="str">
        <f>IF(B237=1,"",IF(D237*AND(TrackingWorksheet!S242&gt;=Calculations!$BD$3,TrackingWorksheet!U242="",TrackingWorksheet!K242="YES"),1,0))</f>
        <v/>
      </c>
      <c r="AE237" s="19" t="str">
        <f>IF($B237=1,"",IF(AND(TrackingWorksheet!$S242&gt;$BE$3,TrackingWorksheet!$T242=Lists!$P$4),1, 0)*D237)</f>
        <v/>
      </c>
      <c r="AF237" s="19" t="str">
        <f>IF($B237=1,"",IF(AND(TrackingWorksheet!$U242&gt;$BE$3,TrackingWorksheet!$V242=Lists!$P$4),1, 0)*D237)</f>
        <v/>
      </c>
      <c r="AG237" s="19" t="str">
        <f>IF($B237=1,"",IF(AND(TrackingWorksheet!$W242&gt;$BE$3,TrackingWorksheet!$X242=Lists!$P$4),1, 0)*D237)</f>
        <v/>
      </c>
      <c r="AH237" s="19" t="str">
        <f>IF($B237=1,"",IF(AND(TrackingWorksheet!$Y242&gt;$BE$3,TrackingWorksheet!$Z242=Lists!$P$4),1, 0)*D237)</f>
        <v/>
      </c>
      <c r="AI237" s="19" t="str">
        <f>IF($B237=1,"",IF(AND(TrackingWorksheet!$AA242&gt;$BE$3,TrackingWorksheet!$AB242=Lists!$P$4),1, 0)*D237)</f>
        <v/>
      </c>
      <c r="AJ237" s="19" t="str">
        <f>IF($B237=1,"",IF(AND(TrackingWorksheet!$S242&gt;$BE$3,TrackingWorksheet!$T242=Lists!$P$5),1, 0)*D237)</f>
        <v/>
      </c>
      <c r="AK237" s="19" t="str">
        <f>IF($B237=1,"",IF(AND(TrackingWorksheet!$U242&gt;$BE$3,TrackingWorksheet!$V242=Lists!$P$5),1, 0)*D237)</f>
        <v/>
      </c>
      <c r="AL237" s="19" t="str">
        <f>IF($B237=1,"",IF(AND(TrackingWorksheet!$W242&gt;$BE$3,TrackingWorksheet!$X242=Lists!$P$5),1, 0)*D237)</f>
        <v/>
      </c>
      <c r="AM237" s="19" t="str">
        <f>IF($B237=1,"",IF(AND(TrackingWorksheet!$Y242&gt;$BE$3,TrackingWorksheet!$Z242=Lists!$P$5),1, 0)*D237)</f>
        <v/>
      </c>
      <c r="AN237" s="19" t="str">
        <f>IF($B237=1,"",IF(AND(TrackingWorksheet!$AA242&gt;$BE$3,TrackingWorksheet!$AB242=Lists!$P$5),1, 0)*D237)</f>
        <v/>
      </c>
      <c r="AO237" s="19" t="str">
        <f>IF($B237=1,"",IF(AND(TrackingWorksheet!$S242&gt;$BE$3,TrackingWorksheet!$T242=Lists!$P$6),1, 0)*D237)</f>
        <v/>
      </c>
      <c r="AP237" s="19" t="str">
        <f>IF($B237=1,"",IF(AND(TrackingWorksheet!$U242&gt;$BE$3,TrackingWorksheet!$V242=Lists!$P$6),1, 0)*D237)</f>
        <v/>
      </c>
      <c r="AQ237" s="19" t="str">
        <f>IF($B237=1,"",IF(AND(TrackingWorksheet!$W242&gt;$BE$3,TrackingWorksheet!$X242=Lists!$P$6),1, 0)*D237)</f>
        <v/>
      </c>
      <c r="AR237" s="19" t="str">
        <f>IF($B237=1,"",IF(AND(TrackingWorksheet!$Y242&gt;$BE$3,TrackingWorksheet!$Z242=Lists!$P$6),1, 0)*D237)</f>
        <v/>
      </c>
      <c r="AS237" s="19" t="str">
        <f>IF($B237=1,"",IF(AND(TrackingWorksheet!$AA242&gt;$BE$3,TrackingWorksheet!$AB242=Lists!$P$6),1, 0)*D237)</f>
        <v/>
      </c>
      <c r="AT237" s="19">
        <f t="shared" si="55"/>
        <v>0</v>
      </c>
      <c r="AU237" s="19" t="str">
        <f>IF(B237=1,"",IF(AND(TrackingWorksheet!K242="",TrackingWorksheet!M242="", TrackingWorksheet!N242="", TrackingWorksheet!S242="", TrackingWorksheet!V242="", TrackingWorksheet!W242="", TrackingWorksheet!Y242="", TrackingWorksheet!AA242="", V237=1),1,0)*D237)</f>
        <v/>
      </c>
      <c r="AV237" s="19" t="str">
        <f>IF(B237=1,"",IF(D237*AND(TrackingWorksheet!U242&gt;Calculations!$BE$3,TrackingWorksheet!K242="YES"),1,0))</f>
        <v/>
      </c>
      <c r="AW237" s="19" t="str">
        <f>IF(B237=1,"",IF(D237*AND(TrackingWorksheet!W242&gt;Calculations!$BE$3,TrackingWorksheet!K242="YES"),1,0))</f>
        <v/>
      </c>
      <c r="AX237" s="19">
        <f t="shared" si="56"/>
        <v>0</v>
      </c>
      <c r="AY237" s="19">
        <f t="shared" si="52"/>
        <v>0</v>
      </c>
      <c r="AZ237" s="27" t="str">
        <f>IF(B237=1,"",IF(TrackingWorksheet!Q242="","",TrackingWorksheet!Q242))</f>
        <v/>
      </c>
      <c r="BB237" s="4"/>
      <c r="BC237" s="4"/>
      <c r="BD237" s="4"/>
      <c r="BE237" s="4"/>
      <c r="BF237" s="4"/>
      <c r="BG237" s="4" t="str">
        <f>IF(B237=1,"",IF(AND(N237=1,TrackingWorksheet!$I242+14&lt;=WeeklySummary!$C$7),1,0))</f>
        <v/>
      </c>
      <c r="BH237" s="4" t="str">
        <f>IF(B237=1,"",IF(AND(R237=1,TrackingWorksheet!$I242+14&lt;=WeeklySummary!$C$7),1,0))</f>
        <v/>
      </c>
      <c r="BI237" s="4" t="str">
        <f>IF(B237=1,"",IF(AND(J237=1,TrackingWorksheet!$G242+14&lt;=WeeklySummary!$C$7),1,0))</f>
        <v/>
      </c>
      <c r="BJ237" s="4" t="str">
        <f>IF(B237=1,"",IF(AND(T237=1,TrackingWorksheet!$I242+14&lt;=WeeklySummary!$C$7),1,0))</f>
        <v/>
      </c>
      <c r="BK237" s="4" t="str">
        <f>IF(B237=1,"",IF(AND(T237=1,TrackingWorksheet!$G242+14&lt;=WeeklySummary!$C$7),1,0))</f>
        <v/>
      </c>
      <c r="BL237" s="4">
        <f t="shared" si="65"/>
        <v>0</v>
      </c>
    </row>
    <row r="238" spans="2:64" x14ac:dyDescent="0.25">
      <c r="B238" s="27">
        <f>IF(AND(ISBLANK(TrackingWorksheet!B243),ISBLANK(TrackingWorksheet!C243),ISBLANK(TrackingWorksheet!G243),ISBLANK(TrackingWorksheet!H243),
ISBLANK(TrackingWorksheet!I243),ISBLANK(TrackingWorksheet!J243),ISBLANK(TrackingWorksheet!M243),
ISBLANK(TrackingWorksheet!N245)),1,0)</f>
        <v>1</v>
      </c>
      <c r="C238" s="12" t="str">
        <f>IF(B238=1,"",TrackingWorksheet!F243)</f>
        <v/>
      </c>
      <c r="D238" s="20" t="str">
        <f>IF(B238=1,"",IF(AND(TrackingWorksheet!B243&lt;&gt;"",TrackingWorksheet!B243&lt;=WeeklySummary!$C$7,OR(TrackingWorksheet!C243="",TrackingWorksheet!C243&gt;=WeeklySummary!$C$6)),1,0))</f>
        <v/>
      </c>
      <c r="E238" s="10" t="str">
        <f>IF(B238=1,"",IF(AND(TrackingWorksheet!G243 &lt;&gt;"",TrackingWorksheet!G243&lt;=WeeklySummary!$C$7, TrackingWorksheet!H243=Lists!$D$4), "Y", "N"))</f>
        <v/>
      </c>
      <c r="F238" s="10" t="str">
        <f>IF(B238=1,"",IF(AND(TrackingWorksheet!I243 &lt;&gt;"", TrackingWorksheet!I243&lt;=WeeklySummary!$C$7, TrackingWorksheet!J243=Lists!$D$4), "Y", "N"))</f>
        <v/>
      </c>
      <c r="G238" s="10" t="str">
        <f>IF(B238=1,"",IF(AND(TrackingWorksheet!G243 &lt;&gt;"",TrackingWorksheet!G243&lt;=WeeklySummary!$C$7, TrackingWorksheet!H243=Lists!$D$5), "Y", "N"))</f>
        <v/>
      </c>
      <c r="H238" s="10" t="str">
        <f>IF(B238=1,"",IF(AND(TrackingWorksheet!I243 &lt;&gt;"", TrackingWorksheet!I243&lt;=WeeklySummary!$C$7, TrackingWorksheet!J243=Lists!$D$5), "Y", "N"))</f>
        <v/>
      </c>
      <c r="I238" s="20" t="str">
        <f>IF(B238=1,"",IF(AND(TrackingWorksheet!G243 &lt;&gt;"", TrackingWorksheet!G243&lt;=WeeklySummary!$C$7, TrackingWorksheet!H243=Lists!$D$6), 1, 0))</f>
        <v/>
      </c>
      <c r="J238" s="20" t="str">
        <f t="shared" si="57"/>
        <v/>
      </c>
      <c r="K238" s="10" t="str">
        <f>IF(B238=1,"",IF(AND(TrackingWorksheet!I243&lt;=WeeklySummary!$C$7,TrackingWorksheet!K243="YES"),0,IF(AND(AND(OR(E238="Y",F238="Y"),E238&lt;&gt;F238),G238&lt;&gt;"Y", H238&lt;&gt;"Y"), 1, 0)))</f>
        <v/>
      </c>
      <c r="L238" s="20" t="str">
        <f t="shared" si="58"/>
        <v/>
      </c>
      <c r="M238" s="10" t="str">
        <f t="shared" si="59"/>
        <v/>
      </c>
      <c r="N238" s="20" t="str">
        <f t="shared" si="60"/>
        <v/>
      </c>
      <c r="O238" s="10" t="str">
        <f>IF(B238=1,"",IF(AND(TrackingWorksheet!I243&lt;=WeeklySummary!$C$7,TrackingWorksheet!K243="YES"),0,IF(AND(AND(OR(G238="Y",H238="Y"),G238&lt;&gt;H238),E238&lt;&gt;"Y", F238&lt;&gt;"Y"), 1, 0)))</f>
        <v/>
      </c>
      <c r="P238" s="20" t="str">
        <f t="shared" si="61"/>
        <v/>
      </c>
      <c r="Q238" s="10" t="str">
        <f t="shared" si="62"/>
        <v/>
      </c>
      <c r="R238" s="10" t="str">
        <f t="shared" si="63"/>
        <v/>
      </c>
      <c r="S238" s="10" t="str">
        <f>IF(B238=1,"",IF(AND(OR(AND(TrackingWorksheet!H243=Lists!$D$7,TrackingWorksheet!H243=TrackingWorksheet!J243),TrackingWorksheet!H243&lt;&gt;TrackingWorksheet!J243),TrackingWorksheet!K243="YES",TrackingWorksheet!H243&lt;&gt;Lists!$D$6,TrackingWorksheet!G243&lt;=WeeklySummary!$C$7,TrackingWorksheet!I243&lt;=WeeklySummary!$C$7),1,0))</f>
        <v/>
      </c>
      <c r="T238" s="10" t="str">
        <f t="shared" si="64"/>
        <v/>
      </c>
      <c r="U238" s="10" t="str">
        <f>IF($B238=1,"",IF(TrackingWorksheet!$K243="YES",1, 0)*D238)</f>
        <v/>
      </c>
      <c r="V238" s="20">
        <f t="shared" si="53"/>
        <v>0</v>
      </c>
      <c r="W238" s="20">
        <f t="shared" si="54"/>
        <v>0</v>
      </c>
      <c r="X238" s="10" t="str">
        <f>IF($B238=1,"",IF(AND(TrackingWorksheet!$L243&lt;&gt;"", TrackingWorksheet!$L243&gt;=WeeklySummary!$C$6,TrackingWorksheet!$L243&lt;=WeeklySummary!$C$7,OR(TrackingWorksheet!$H243=Lists!$D$4,TrackingWorksheet!$J243=Lists!$D$4)), 1, 0))</f>
        <v/>
      </c>
      <c r="Y238" s="10" t="str">
        <f>IF($B238=1,"",IF(AND(TrackingWorksheet!$L243&lt;&gt;"", TrackingWorksheet!$L243&gt;=WeeklySummary!$C$6,TrackingWorksheet!$L243&lt;=WeeklySummary!$C$7,OR(TrackingWorksheet!$H243=Lists!$D$5,TrackingWorksheet!$J243=Lists!$D$5)), 1, 0))</f>
        <v/>
      </c>
      <c r="Z238" s="10" t="str">
        <f>IF($B238=1,"",IF(AND(TrackingWorksheet!$L243&lt;&gt;"", TrackingWorksheet!$L243&gt;=WeeklySummary!$C$6,TrackingWorksheet!$L243&lt;=WeeklySummary!$C$7,OR(TrackingWorksheet!$H243=Lists!$D$6,TrackingWorksheet!$J243=Lists!$D$6)), 1, 0))</f>
        <v/>
      </c>
      <c r="AA238" s="19" t="str">
        <f>IF(B238=1,"",IF(AND(TrackingWorksheet!M243&lt;&gt;"",TrackingWorksheet!M243&lt;=WeeklySummary!$C$7),1,0)*D238)</f>
        <v/>
      </c>
      <c r="AB238" s="19" t="str">
        <f>IF(B238=1,"",IF(AND(TrackingWorksheet!N243&lt;&gt;"",TrackingWorksheet!N243&lt;=WeeklySummary!$C$7),1,0)*D238)</f>
        <v/>
      </c>
      <c r="AC238" s="19" t="str">
        <f>IF(B238=1,"",TrackingWorksheet!T243)</f>
        <v/>
      </c>
      <c r="AD238" s="19" t="str">
        <f>IF(B238=1,"",IF(D238*AND(TrackingWorksheet!S243&gt;=Calculations!$BD$3,TrackingWorksheet!U243="",TrackingWorksheet!K243="YES"),1,0))</f>
        <v/>
      </c>
      <c r="AE238" s="19" t="str">
        <f>IF($B238=1,"",IF(AND(TrackingWorksheet!$S243&gt;$BE$3,TrackingWorksheet!$T243=Lists!$P$4),1, 0)*D238)</f>
        <v/>
      </c>
      <c r="AF238" s="19" t="str">
        <f>IF($B238=1,"",IF(AND(TrackingWorksheet!$U243&gt;$BE$3,TrackingWorksheet!$V243=Lists!$P$4),1, 0)*D238)</f>
        <v/>
      </c>
      <c r="AG238" s="19" t="str">
        <f>IF($B238=1,"",IF(AND(TrackingWorksheet!$W243&gt;$BE$3,TrackingWorksheet!$X243=Lists!$P$4),1, 0)*D238)</f>
        <v/>
      </c>
      <c r="AH238" s="19" t="str">
        <f>IF($B238=1,"",IF(AND(TrackingWorksheet!$Y243&gt;$BE$3,TrackingWorksheet!$Z243=Lists!$P$4),1, 0)*D238)</f>
        <v/>
      </c>
      <c r="AI238" s="19" t="str">
        <f>IF($B238=1,"",IF(AND(TrackingWorksheet!$AA243&gt;$BE$3,TrackingWorksheet!$AB243=Lists!$P$4),1, 0)*D238)</f>
        <v/>
      </c>
      <c r="AJ238" s="19" t="str">
        <f>IF($B238=1,"",IF(AND(TrackingWorksheet!$S243&gt;$BE$3,TrackingWorksheet!$T243=Lists!$P$5),1, 0)*D238)</f>
        <v/>
      </c>
      <c r="AK238" s="19" t="str">
        <f>IF($B238=1,"",IF(AND(TrackingWorksheet!$U243&gt;$BE$3,TrackingWorksheet!$V243=Lists!$P$5),1, 0)*D238)</f>
        <v/>
      </c>
      <c r="AL238" s="19" t="str">
        <f>IF($B238=1,"",IF(AND(TrackingWorksheet!$W243&gt;$BE$3,TrackingWorksheet!$X243=Lists!$P$5),1, 0)*D238)</f>
        <v/>
      </c>
      <c r="AM238" s="19" t="str">
        <f>IF($B238=1,"",IF(AND(TrackingWorksheet!$Y243&gt;$BE$3,TrackingWorksheet!$Z243=Lists!$P$5),1, 0)*D238)</f>
        <v/>
      </c>
      <c r="AN238" s="19" t="str">
        <f>IF($B238=1,"",IF(AND(TrackingWorksheet!$AA243&gt;$BE$3,TrackingWorksheet!$AB243=Lists!$P$5),1, 0)*D238)</f>
        <v/>
      </c>
      <c r="AO238" s="19" t="str">
        <f>IF($B238=1,"",IF(AND(TrackingWorksheet!$S243&gt;$BE$3,TrackingWorksheet!$T243=Lists!$P$6),1, 0)*D238)</f>
        <v/>
      </c>
      <c r="AP238" s="19" t="str">
        <f>IF($B238=1,"",IF(AND(TrackingWorksheet!$U243&gt;$BE$3,TrackingWorksheet!$V243=Lists!$P$6),1, 0)*D238)</f>
        <v/>
      </c>
      <c r="AQ238" s="19" t="str">
        <f>IF($B238=1,"",IF(AND(TrackingWorksheet!$W243&gt;$BE$3,TrackingWorksheet!$X243=Lists!$P$6),1, 0)*D238)</f>
        <v/>
      </c>
      <c r="AR238" s="19" t="str">
        <f>IF($B238=1,"",IF(AND(TrackingWorksheet!$Y243&gt;$BE$3,TrackingWorksheet!$Z243=Lists!$P$6),1, 0)*D238)</f>
        <v/>
      </c>
      <c r="AS238" s="19" t="str">
        <f>IF($B238=1,"",IF(AND(TrackingWorksheet!$AA243&gt;$BE$3,TrackingWorksheet!$AB243=Lists!$P$6),1, 0)*D238)</f>
        <v/>
      </c>
      <c r="AT238" s="19">
        <f t="shared" si="55"/>
        <v>0</v>
      </c>
      <c r="AU238" s="19" t="str">
        <f>IF(B238=1,"",IF(AND(TrackingWorksheet!K243="",TrackingWorksheet!M243="", TrackingWorksheet!N243="", TrackingWorksheet!S243="", TrackingWorksheet!V243="", TrackingWorksheet!W243="", TrackingWorksheet!Y243="", TrackingWorksheet!AA243="", V238=1),1,0)*D238)</f>
        <v/>
      </c>
      <c r="AV238" s="19" t="str">
        <f>IF(B238=1,"",IF(D238*AND(TrackingWorksheet!U243&gt;Calculations!$BE$3,TrackingWorksheet!K243="YES"),1,0))</f>
        <v/>
      </c>
      <c r="AW238" s="19" t="str">
        <f>IF(B238=1,"",IF(D238*AND(TrackingWorksheet!W243&gt;Calculations!$BE$3,TrackingWorksheet!K243="YES"),1,0))</f>
        <v/>
      </c>
      <c r="AX238" s="19">
        <f t="shared" si="56"/>
        <v>0</v>
      </c>
      <c r="AY238" s="19">
        <f t="shared" si="52"/>
        <v>0</v>
      </c>
      <c r="AZ238" s="27" t="str">
        <f>IF(B238=1,"",IF(TrackingWorksheet!Q243="","",TrackingWorksheet!Q243))</f>
        <v/>
      </c>
      <c r="BB238" s="4"/>
      <c r="BC238" s="4"/>
      <c r="BD238" s="4"/>
      <c r="BE238" s="4"/>
      <c r="BF238" s="4"/>
      <c r="BG238" s="4" t="str">
        <f>IF(B238=1,"",IF(AND(N238=1,TrackingWorksheet!$I243+14&lt;=WeeklySummary!$C$7),1,0))</f>
        <v/>
      </c>
      <c r="BH238" s="4" t="str">
        <f>IF(B238=1,"",IF(AND(R238=1,TrackingWorksheet!$I243+14&lt;=WeeklySummary!$C$7),1,0))</f>
        <v/>
      </c>
      <c r="BI238" s="4" t="str">
        <f>IF(B238=1,"",IF(AND(J238=1,TrackingWorksheet!$G243+14&lt;=WeeklySummary!$C$7),1,0))</f>
        <v/>
      </c>
      <c r="BJ238" s="4" t="str">
        <f>IF(B238=1,"",IF(AND(T238=1,TrackingWorksheet!$I243+14&lt;=WeeklySummary!$C$7),1,0))</f>
        <v/>
      </c>
      <c r="BK238" s="4" t="str">
        <f>IF(B238=1,"",IF(AND(T238=1,TrackingWorksheet!$G243+14&lt;=WeeklySummary!$C$7),1,0))</f>
        <v/>
      </c>
      <c r="BL238" s="4">
        <f t="shared" si="65"/>
        <v>0</v>
      </c>
    </row>
    <row r="239" spans="2:64" x14ac:dyDescent="0.25">
      <c r="B239" s="27">
        <f>IF(AND(ISBLANK(TrackingWorksheet!B244),ISBLANK(TrackingWorksheet!C244),ISBLANK(TrackingWorksheet!G244),ISBLANK(TrackingWorksheet!H244),
ISBLANK(TrackingWorksheet!I244),ISBLANK(TrackingWorksheet!J244),ISBLANK(TrackingWorksheet!M244),
ISBLANK(TrackingWorksheet!N246)),1,0)</f>
        <v>1</v>
      </c>
      <c r="C239" s="12" t="str">
        <f>IF(B239=1,"",TrackingWorksheet!F244)</f>
        <v/>
      </c>
      <c r="D239" s="20" t="str">
        <f>IF(B239=1,"",IF(AND(TrackingWorksheet!B244&lt;&gt;"",TrackingWorksheet!B244&lt;=WeeklySummary!$C$7,OR(TrackingWorksheet!C244="",TrackingWorksheet!C244&gt;=WeeklySummary!$C$6)),1,0))</f>
        <v/>
      </c>
      <c r="E239" s="10" t="str">
        <f>IF(B239=1,"",IF(AND(TrackingWorksheet!G244 &lt;&gt;"",TrackingWorksheet!G244&lt;=WeeklySummary!$C$7, TrackingWorksheet!H244=Lists!$D$4), "Y", "N"))</f>
        <v/>
      </c>
      <c r="F239" s="10" t="str">
        <f>IF(B239=1,"",IF(AND(TrackingWorksheet!I244 &lt;&gt;"", TrackingWorksheet!I244&lt;=WeeklySummary!$C$7, TrackingWorksheet!J244=Lists!$D$4), "Y", "N"))</f>
        <v/>
      </c>
      <c r="G239" s="10" t="str">
        <f>IF(B239=1,"",IF(AND(TrackingWorksheet!G244 &lt;&gt;"",TrackingWorksheet!G244&lt;=WeeklySummary!$C$7, TrackingWorksheet!H244=Lists!$D$5), "Y", "N"))</f>
        <v/>
      </c>
      <c r="H239" s="10" t="str">
        <f>IF(B239=1,"",IF(AND(TrackingWorksheet!I244 &lt;&gt;"", TrackingWorksheet!I244&lt;=WeeklySummary!$C$7, TrackingWorksheet!J244=Lists!$D$5), "Y", "N"))</f>
        <v/>
      </c>
      <c r="I239" s="20" t="str">
        <f>IF(B239=1,"",IF(AND(TrackingWorksheet!G244 &lt;&gt;"", TrackingWorksheet!G244&lt;=WeeklySummary!$C$7, TrackingWorksheet!H244=Lists!$D$6), 1, 0))</f>
        <v/>
      </c>
      <c r="J239" s="20" t="str">
        <f t="shared" si="57"/>
        <v/>
      </c>
      <c r="K239" s="10" t="str">
        <f>IF(B239=1,"",IF(AND(TrackingWorksheet!I244&lt;=WeeklySummary!$C$7,TrackingWorksheet!K244="YES"),0,IF(AND(AND(OR(E239="Y",F239="Y"),E239&lt;&gt;F239),G239&lt;&gt;"Y", H239&lt;&gt;"Y"), 1, 0)))</f>
        <v/>
      </c>
      <c r="L239" s="20" t="str">
        <f t="shared" si="58"/>
        <v/>
      </c>
      <c r="M239" s="10" t="str">
        <f t="shared" si="59"/>
        <v/>
      </c>
      <c r="N239" s="20" t="str">
        <f t="shared" si="60"/>
        <v/>
      </c>
      <c r="O239" s="10" t="str">
        <f>IF(B239=1,"",IF(AND(TrackingWorksheet!I244&lt;=WeeklySummary!$C$7,TrackingWorksheet!K244="YES"),0,IF(AND(AND(OR(G239="Y",H239="Y"),G239&lt;&gt;H239),E239&lt;&gt;"Y", F239&lt;&gt;"Y"), 1, 0)))</f>
        <v/>
      </c>
      <c r="P239" s="20" t="str">
        <f t="shared" si="61"/>
        <v/>
      </c>
      <c r="Q239" s="10" t="str">
        <f t="shared" si="62"/>
        <v/>
      </c>
      <c r="R239" s="10" t="str">
        <f t="shared" si="63"/>
        <v/>
      </c>
      <c r="S239" s="10" t="str">
        <f>IF(B239=1,"",IF(AND(OR(AND(TrackingWorksheet!H244=Lists!$D$7,TrackingWorksheet!H244=TrackingWorksheet!J244),TrackingWorksheet!H244&lt;&gt;TrackingWorksheet!J244),TrackingWorksheet!K244="YES",TrackingWorksheet!H244&lt;&gt;Lists!$D$6,TrackingWorksheet!G244&lt;=WeeklySummary!$C$7,TrackingWorksheet!I244&lt;=WeeklySummary!$C$7),1,0))</f>
        <v/>
      </c>
      <c r="T239" s="10" t="str">
        <f t="shared" si="64"/>
        <v/>
      </c>
      <c r="U239" s="10" t="str">
        <f>IF($B239=1,"",IF(TrackingWorksheet!$K244="YES",1, 0)*D239)</f>
        <v/>
      </c>
      <c r="V239" s="20">
        <f t="shared" si="53"/>
        <v>0</v>
      </c>
      <c r="W239" s="20">
        <f t="shared" si="54"/>
        <v>0</v>
      </c>
      <c r="X239" s="10" t="str">
        <f>IF($B239=1,"",IF(AND(TrackingWorksheet!$L244&lt;&gt;"", TrackingWorksheet!$L244&gt;=WeeklySummary!$C$6,TrackingWorksheet!$L244&lt;=WeeklySummary!$C$7,OR(TrackingWorksheet!$H244=Lists!$D$4,TrackingWorksheet!$J244=Lists!$D$4)), 1, 0))</f>
        <v/>
      </c>
      <c r="Y239" s="10" t="str">
        <f>IF($B239=1,"",IF(AND(TrackingWorksheet!$L244&lt;&gt;"", TrackingWorksheet!$L244&gt;=WeeklySummary!$C$6,TrackingWorksheet!$L244&lt;=WeeklySummary!$C$7,OR(TrackingWorksheet!$H244=Lists!$D$5,TrackingWorksheet!$J244=Lists!$D$5)), 1, 0))</f>
        <v/>
      </c>
      <c r="Z239" s="10" t="str">
        <f>IF($B239=1,"",IF(AND(TrackingWorksheet!$L244&lt;&gt;"", TrackingWorksheet!$L244&gt;=WeeklySummary!$C$6,TrackingWorksheet!$L244&lt;=WeeklySummary!$C$7,OR(TrackingWorksheet!$H244=Lists!$D$6,TrackingWorksheet!$J244=Lists!$D$6)), 1, 0))</f>
        <v/>
      </c>
      <c r="AA239" s="19" t="str">
        <f>IF(B239=1,"",IF(AND(TrackingWorksheet!M244&lt;&gt;"",TrackingWorksheet!M244&lt;=WeeklySummary!$C$7),1,0)*D239)</f>
        <v/>
      </c>
      <c r="AB239" s="19" t="str">
        <f>IF(B239=1,"",IF(AND(TrackingWorksheet!N244&lt;&gt;"",TrackingWorksheet!N244&lt;=WeeklySummary!$C$7),1,0)*D239)</f>
        <v/>
      </c>
      <c r="AC239" s="19" t="str">
        <f>IF(B239=1,"",TrackingWorksheet!T244)</f>
        <v/>
      </c>
      <c r="AD239" s="19" t="str">
        <f>IF(B239=1,"",IF(D239*AND(TrackingWorksheet!S244&gt;=Calculations!$BD$3,TrackingWorksheet!U244="",TrackingWorksheet!K244="YES"),1,0))</f>
        <v/>
      </c>
      <c r="AE239" s="19" t="str">
        <f>IF($B239=1,"",IF(AND(TrackingWorksheet!$S244&gt;$BE$3,TrackingWorksheet!$T244=Lists!$P$4),1, 0)*D239)</f>
        <v/>
      </c>
      <c r="AF239" s="19" t="str">
        <f>IF($B239=1,"",IF(AND(TrackingWorksheet!$U244&gt;$BE$3,TrackingWorksheet!$V244=Lists!$P$4),1, 0)*D239)</f>
        <v/>
      </c>
      <c r="AG239" s="19" t="str">
        <f>IF($B239=1,"",IF(AND(TrackingWorksheet!$W244&gt;$BE$3,TrackingWorksheet!$X244=Lists!$P$4),1, 0)*D239)</f>
        <v/>
      </c>
      <c r="AH239" s="19" t="str">
        <f>IF($B239=1,"",IF(AND(TrackingWorksheet!$Y244&gt;$BE$3,TrackingWorksheet!$Z244=Lists!$P$4),1, 0)*D239)</f>
        <v/>
      </c>
      <c r="AI239" s="19" t="str">
        <f>IF($B239=1,"",IF(AND(TrackingWorksheet!$AA244&gt;$BE$3,TrackingWorksheet!$AB244=Lists!$P$4),1, 0)*D239)</f>
        <v/>
      </c>
      <c r="AJ239" s="19" t="str">
        <f>IF($B239=1,"",IF(AND(TrackingWorksheet!$S244&gt;$BE$3,TrackingWorksheet!$T244=Lists!$P$5),1, 0)*D239)</f>
        <v/>
      </c>
      <c r="AK239" s="19" t="str">
        <f>IF($B239=1,"",IF(AND(TrackingWorksheet!$U244&gt;$BE$3,TrackingWorksheet!$V244=Lists!$P$5),1, 0)*D239)</f>
        <v/>
      </c>
      <c r="AL239" s="19" t="str">
        <f>IF($B239=1,"",IF(AND(TrackingWorksheet!$W244&gt;$BE$3,TrackingWorksheet!$X244=Lists!$P$5),1, 0)*D239)</f>
        <v/>
      </c>
      <c r="AM239" s="19" t="str">
        <f>IF($B239=1,"",IF(AND(TrackingWorksheet!$Y244&gt;$BE$3,TrackingWorksheet!$Z244=Lists!$P$5),1, 0)*D239)</f>
        <v/>
      </c>
      <c r="AN239" s="19" t="str">
        <f>IF($B239=1,"",IF(AND(TrackingWorksheet!$AA244&gt;$BE$3,TrackingWorksheet!$AB244=Lists!$P$5),1, 0)*D239)</f>
        <v/>
      </c>
      <c r="AO239" s="19" t="str">
        <f>IF($B239=1,"",IF(AND(TrackingWorksheet!$S244&gt;$BE$3,TrackingWorksheet!$T244=Lists!$P$6),1, 0)*D239)</f>
        <v/>
      </c>
      <c r="AP239" s="19" t="str">
        <f>IF($B239=1,"",IF(AND(TrackingWorksheet!$U244&gt;$BE$3,TrackingWorksheet!$V244=Lists!$P$6),1, 0)*D239)</f>
        <v/>
      </c>
      <c r="AQ239" s="19" t="str">
        <f>IF($B239=1,"",IF(AND(TrackingWorksheet!$W244&gt;$BE$3,TrackingWorksheet!$X244=Lists!$P$6),1, 0)*D239)</f>
        <v/>
      </c>
      <c r="AR239" s="19" t="str">
        <f>IF($B239=1,"",IF(AND(TrackingWorksheet!$Y244&gt;$BE$3,TrackingWorksheet!$Z244=Lists!$P$6),1, 0)*D239)</f>
        <v/>
      </c>
      <c r="AS239" s="19" t="str">
        <f>IF($B239=1,"",IF(AND(TrackingWorksheet!$AA244&gt;$BE$3,TrackingWorksheet!$AB244=Lists!$P$6),1, 0)*D239)</f>
        <v/>
      </c>
      <c r="AT239" s="19">
        <f t="shared" si="55"/>
        <v>0</v>
      </c>
      <c r="AU239" s="19" t="str">
        <f>IF(B239=1,"",IF(AND(TrackingWorksheet!K244="",TrackingWorksheet!M244="", TrackingWorksheet!N244="", TrackingWorksheet!S244="", TrackingWorksheet!V244="", TrackingWorksheet!W244="", TrackingWorksheet!Y244="", TrackingWorksheet!AA244="", V239=1),1,0)*D239)</f>
        <v/>
      </c>
      <c r="AV239" s="19" t="str">
        <f>IF(B239=1,"",IF(D239*AND(TrackingWorksheet!U244&gt;Calculations!$BE$3,TrackingWorksheet!K244="YES"),1,0))</f>
        <v/>
      </c>
      <c r="AW239" s="19" t="str">
        <f>IF(B239=1,"",IF(D239*AND(TrackingWorksheet!W244&gt;Calculations!$BE$3,TrackingWorksheet!K244="YES"),1,0))</f>
        <v/>
      </c>
      <c r="AX239" s="19">
        <f t="shared" si="56"/>
        <v>0</v>
      </c>
      <c r="AY239" s="19">
        <f t="shared" si="52"/>
        <v>0</v>
      </c>
      <c r="AZ239" s="27" t="str">
        <f>IF(B239=1,"",IF(TrackingWorksheet!Q244="","",TrackingWorksheet!Q244))</f>
        <v/>
      </c>
      <c r="BB239" s="4"/>
      <c r="BC239" s="4"/>
      <c r="BD239" s="4"/>
      <c r="BE239" s="4"/>
      <c r="BF239" s="4"/>
      <c r="BG239" s="4" t="str">
        <f>IF(B239=1,"",IF(AND(N239=1,TrackingWorksheet!$I244+14&lt;=WeeklySummary!$C$7),1,0))</f>
        <v/>
      </c>
      <c r="BH239" s="4" t="str">
        <f>IF(B239=1,"",IF(AND(R239=1,TrackingWorksheet!$I244+14&lt;=WeeklySummary!$C$7),1,0))</f>
        <v/>
      </c>
      <c r="BI239" s="4" t="str">
        <f>IF(B239=1,"",IF(AND(J239=1,TrackingWorksheet!$G244+14&lt;=WeeklySummary!$C$7),1,0))</f>
        <v/>
      </c>
      <c r="BJ239" s="4" t="str">
        <f>IF(B239=1,"",IF(AND(T239=1,TrackingWorksheet!$I244+14&lt;=WeeklySummary!$C$7),1,0))</f>
        <v/>
      </c>
      <c r="BK239" s="4" t="str">
        <f>IF(B239=1,"",IF(AND(T239=1,TrackingWorksheet!$G244+14&lt;=WeeklySummary!$C$7),1,0))</f>
        <v/>
      </c>
      <c r="BL239" s="4">
        <f t="shared" si="65"/>
        <v>0</v>
      </c>
    </row>
    <row r="240" spans="2:64" x14ac:dyDescent="0.25">
      <c r="B240" s="27">
        <f>IF(AND(ISBLANK(TrackingWorksheet!B245),ISBLANK(TrackingWorksheet!C245),ISBLANK(TrackingWorksheet!G245),ISBLANK(TrackingWorksheet!H245),
ISBLANK(TrackingWorksheet!I245),ISBLANK(TrackingWorksheet!J245),ISBLANK(TrackingWorksheet!M245),
ISBLANK(TrackingWorksheet!N247)),1,0)</f>
        <v>1</v>
      </c>
      <c r="C240" s="12" t="str">
        <f>IF(B240=1,"",TrackingWorksheet!F245)</f>
        <v/>
      </c>
      <c r="D240" s="20" t="str">
        <f>IF(B240=1,"",IF(AND(TrackingWorksheet!B245&lt;&gt;"",TrackingWorksheet!B245&lt;=WeeklySummary!$C$7,OR(TrackingWorksheet!C245="",TrackingWorksheet!C245&gt;=WeeklySummary!$C$6)),1,0))</f>
        <v/>
      </c>
      <c r="E240" s="10" t="str">
        <f>IF(B240=1,"",IF(AND(TrackingWorksheet!G245 &lt;&gt;"",TrackingWorksheet!G245&lt;=WeeklySummary!$C$7, TrackingWorksheet!H245=Lists!$D$4), "Y", "N"))</f>
        <v/>
      </c>
      <c r="F240" s="10" t="str">
        <f>IF(B240=1,"",IF(AND(TrackingWorksheet!I245 &lt;&gt;"", TrackingWorksheet!I245&lt;=WeeklySummary!$C$7, TrackingWorksheet!J245=Lists!$D$4), "Y", "N"))</f>
        <v/>
      </c>
      <c r="G240" s="10" t="str">
        <f>IF(B240=1,"",IF(AND(TrackingWorksheet!G245 &lt;&gt;"",TrackingWorksheet!G245&lt;=WeeklySummary!$C$7, TrackingWorksheet!H245=Lists!$D$5), "Y", "N"))</f>
        <v/>
      </c>
      <c r="H240" s="10" t="str">
        <f>IF(B240=1,"",IF(AND(TrackingWorksheet!I245 &lt;&gt;"", TrackingWorksheet!I245&lt;=WeeklySummary!$C$7, TrackingWorksheet!J245=Lists!$D$5), "Y", "N"))</f>
        <v/>
      </c>
      <c r="I240" s="20" t="str">
        <f>IF(B240=1,"",IF(AND(TrackingWorksheet!G245 &lt;&gt;"", TrackingWorksheet!G245&lt;=WeeklySummary!$C$7, TrackingWorksheet!H245=Lists!$D$6), 1, 0))</f>
        <v/>
      </c>
      <c r="J240" s="20" t="str">
        <f t="shared" si="57"/>
        <v/>
      </c>
      <c r="K240" s="10" t="str">
        <f>IF(B240=1,"",IF(AND(TrackingWorksheet!I245&lt;=WeeklySummary!$C$7,TrackingWorksheet!K245="YES"),0,IF(AND(AND(OR(E240="Y",F240="Y"),E240&lt;&gt;F240),G240&lt;&gt;"Y", H240&lt;&gt;"Y"), 1, 0)))</f>
        <v/>
      </c>
      <c r="L240" s="20" t="str">
        <f t="shared" si="58"/>
        <v/>
      </c>
      <c r="M240" s="10" t="str">
        <f t="shared" si="59"/>
        <v/>
      </c>
      <c r="N240" s="20" t="str">
        <f t="shared" si="60"/>
        <v/>
      </c>
      <c r="O240" s="10" t="str">
        <f>IF(B240=1,"",IF(AND(TrackingWorksheet!I245&lt;=WeeklySummary!$C$7,TrackingWorksheet!K245="YES"),0,IF(AND(AND(OR(G240="Y",H240="Y"),G240&lt;&gt;H240),E240&lt;&gt;"Y", F240&lt;&gt;"Y"), 1, 0)))</f>
        <v/>
      </c>
      <c r="P240" s="20" t="str">
        <f t="shared" si="61"/>
        <v/>
      </c>
      <c r="Q240" s="10" t="str">
        <f t="shared" si="62"/>
        <v/>
      </c>
      <c r="R240" s="10" t="str">
        <f t="shared" si="63"/>
        <v/>
      </c>
      <c r="S240" s="10" t="str">
        <f>IF(B240=1,"",IF(AND(OR(AND(TrackingWorksheet!H245=Lists!$D$7,TrackingWorksheet!H245=TrackingWorksheet!J245),TrackingWorksheet!H245&lt;&gt;TrackingWorksheet!J245),TrackingWorksheet!K245="YES",TrackingWorksheet!H245&lt;&gt;Lists!$D$6,TrackingWorksheet!G245&lt;=WeeklySummary!$C$7,TrackingWorksheet!I245&lt;=WeeklySummary!$C$7),1,0))</f>
        <v/>
      </c>
      <c r="T240" s="10" t="str">
        <f t="shared" si="64"/>
        <v/>
      </c>
      <c r="U240" s="10" t="str">
        <f>IF($B240=1,"",IF(TrackingWorksheet!$K245="YES",1, 0)*D240)</f>
        <v/>
      </c>
      <c r="V240" s="20">
        <f t="shared" si="53"/>
        <v>0</v>
      </c>
      <c r="W240" s="20">
        <f t="shared" si="54"/>
        <v>0</v>
      </c>
      <c r="X240" s="10" t="str">
        <f>IF($B240=1,"",IF(AND(TrackingWorksheet!$L245&lt;&gt;"", TrackingWorksheet!$L245&gt;=WeeklySummary!$C$6,TrackingWorksheet!$L245&lt;=WeeklySummary!$C$7,OR(TrackingWorksheet!$H245=Lists!$D$4,TrackingWorksheet!$J245=Lists!$D$4)), 1, 0))</f>
        <v/>
      </c>
      <c r="Y240" s="10" t="str">
        <f>IF($B240=1,"",IF(AND(TrackingWorksheet!$L245&lt;&gt;"", TrackingWorksheet!$L245&gt;=WeeklySummary!$C$6,TrackingWorksheet!$L245&lt;=WeeklySummary!$C$7,OR(TrackingWorksheet!$H245=Lists!$D$5,TrackingWorksheet!$J245=Lists!$D$5)), 1, 0))</f>
        <v/>
      </c>
      <c r="Z240" s="10" t="str">
        <f>IF($B240=1,"",IF(AND(TrackingWorksheet!$L245&lt;&gt;"", TrackingWorksheet!$L245&gt;=WeeklySummary!$C$6,TrackingWorksheet!$L245&lt;=WeeklySummary!$C$7,OR(TrackingWorksheet!$H245=Lists!$D$6,TrackingWorksheet!$J245=Lists!$D$6)), 1, 0))</f>
        <v/>
      </c>
      <c r="AA240" s="19" t="str">
        <f>IF(B240=1,"",IF(AND(TrackingWorksheet!M245&lt;&gt;"",TrackingWorksheet!M245&lt;=WeeklySummary!$C$7),1,0)*D240)</f>
        <v/>
      </c>
      <c r="AB240" s="19" t="str">
        <f>IF(B240=1,"",IF(AND(TrackingWorksheet!N245&lt;&gt;"",TrackingWorksheet!N245&lt;=WeeklySummary!$C$7),1,0)*D240)</f>
        <v/>
      </c>
      <c r="AC240" s="19" t="str">
        <f>IF(B240=1,"",TrackingWorksheet!T245)</f>
        <v/>
      </c>
      <c r="AD240" s="19" t="str">
        <f>IF(B240=1,"",IF(D240*AND(TrackingWorksheet!S245&gt;=Calculations!$BD$3,TrackingWorksheet!U245="",TrackingWorksheet!K245="YES"),1,0))</f>
        <v/>
      </c>
      <c r="AE240" s="19" t="str">
        <f>IF($B240=1,"",IF(AND(TrackingWorksheet!$S245&gt;$BE$3,TrackingWorksheet!$T245=Lists!$P$4),1, 0)*D240)</f>
        <v/>
      </c>
      <c r="AF240" s="19" t="str">
        <f>IF($B240=1,"",IF(AND(TrackingWorksheet!$U245&gt;$BE$3,TrackingWorksheet!$V245=Lists!$P$4),1, 0)*D240)</f>
        <v/>
      </c>
      <c r="AG240" s="19" t="str">
        <f>IF($B240=1,"",IF(AND(TrackingWorksheet!$W245&gt;$BE$3,TrackingWorksheet!$X245=Lists!$P$4),1, 0)*D240)</f>
        <v/>
      </c>
      <c r="AH240" s="19" t="str">
        <f>IF($B240=1,"",IF(AND(TrackingWorksheet!$Y245&gt;$BE$3,TrackingWorksheet!$Z245=Lists!$P$4),1, 0)*D240)</f>
        <v/>
      </c>
      <c r="AI240" s="19" t="str">
        <f>IF($B240=1,"",IF(AND(TrackingWorksheet!$AA245&gt;$BE$3,TrackingWorksheet!$AB245=Lists!$P$4),1, 0)*D240)</f>
        <v/>
      </c>
      <c r="AJ240" s="19" t="str">
        <f>IF($B240=1,"",IF(AND(TrackingWorksheet!$S245&gt;$BE$3,TrackingWorksheet!$T245=Lists!$P$5),1, 0)*D240)</f>
        <v/>
      </c>
      <c r="AK240" s="19" t="str">
        <f>IF($B240=1,"",IF(AND(TrackingWorksheet!$U245&gt;$BE$3,TrackingWorksheet!$V245=Lists!$P$5),1, 0)*D240)</f>
        <v/>
      </c>
      <c r="AL240" s="19" t="str">
        <f>IF($B240=1,"",IF(AND(TrackingWorksheet!$W245&gt;$BE$3,TrackingWorksheet!$X245=Lists!$P$5),1, 0)*D240)</f>
        <v/>
      </c>
      <c r="AM240" s="19" t="str">
        <f>IF($B240=1,"",IF(AND(TrackingWorksheet!$Y245&gt;$BE$3,TrackingWorksheet!$Z245=Lists!$P$5),1, 0)*D240)</f>
        <v/>
      </c>
      <c r="AN240" s="19" t="str">
        <f>IF($B240=1,"",IF(AND(TrackingWorksheet!$AA245&gt;$BE$3,TrackingWorksheet!$AB245=Lists!$P$5),1, 0)*D240)</f>
        <v/>
      </c>
      <c r="AO240" s="19" t="str">
        <f>IF($B240=1,"",IF(AND(TrackingWorksheet!$S245&gt;$BE$3,TrackingWorksheet!$T245=Lists!$P$6),1, 0)*D240)</f>
        <v/>
      </c>
      <c r="AP240" s="19" t="str">
        <f>IF($B240=1,"",IF(AND(TrackingWorksheet!$U245&gt;$BE$3,TrackingWorksheet!$V245=Lists!$P$6),1, 0)*D240)</f>
        <v/>
      </c>
      <c r="AQ240" s="19" t="str">
        <f>IF($B240=1,"",IF(AND(TrackingWorksheet!$W245&gt;$BE$3,TrackingWorksheet!$X245=Lists!$P$6),1, 0)*D240)</f>
        <v/>
      </c>
      <c r="AR240" s="19" t="str">
        <f>IF($B240=1,"",IF(AND(TrackingWorksheet!$Y245&gt;$BE$3,TrackingWorksheet!$Z245=Lists!$P$6),1, 0)*D240)</f>
        <v/>
      </c>
      <c r="AS240" s="19" t="str">
        <f>IF($B240=1,"",IF(AND(TrackingWorksheet!$AA245&gt;$BE$3,TrackingWorksheet!$AB245=Lists!$P$6),1, 0)*D240)</f>
        <v/>
      </c>
      <c r="AT240" s="19">
        <f t="shared" si="55"/>
        <v>0</v>
      </c>
      <c r="AU240" s="19" t="str">
        <f>IF(B240=1,"",IF(AND(TrackingWorksheet!K245="",TrackingWorksheet!M245="", TrackingWorksheet!N245="", TrackingWorksheet!S245="", TrackingWorksheet!V245="", TrackingWorksheet!W245="", TrackingWorksheet!Y245="", TrackingWorksheet!AA245="", V240=1),1,0)*D240)</f>
        <v/>
      </c>
      <c r="AV240" s="19" t="str">
        <f>IF(B240=1,"",IF(D240*AND(TrackingWorksheet!U245&gt;Calculations!$BE$3,TrackingWorksheet!K245="YES"),1,0))</f>
        <v/>
      </c>
      <c r="AW240" s="19" t="str">
        <f>IF(B240=1,"",IF(D240*AND(TrackingWorksheet!W245&gt;Calculations!$BE$3,TrackingWorksheet!K245="YES"),1,0))</f>
        <v/>
      </c>
      <c r="AX240" s="19">
        <f t="shared" si="56"/>
        <v>0</v>
      </c>
      <c r="AY240" s="19">
        <f t="shared" si="52"/>
        <v>0</v>
      </c>
      <c r="AZ240" s="27" t="str">
        <f>IF(B240=1,"",IF(TrackingWorksheet!Q245="","",TrackingWorksheet!Q245))</f>
        <v/>
      </c>
      <c r="BB240" s="4"/>
      <c r="BC240" s="4"/>
      <c r="BD240" s="4"/>
      <c r="BE240" s="4"/>
      <c r="BF240" s="4"/>
      <c r="BG240" s="4" t="str">
        <f>IF(B240=1,"",IF(AND(N240=1,TrackingWorksheet!$I245+14&lt;=WeeklySummary!$C$7),1,0))</f>
        <v/>
      </c>
      <c r="BH240" s="4" t="str">
        <f>IF(B240=1,"",IF(AND(R240=1,TrackingWorksheet!$I245+14&lt;=WeeklySummary!$C$7),1,0))</f>
        <v/>
      </c>
      <c r="BI240" s="4" t="str">
        <f>IF(B240=1,"",IF(AND(J240=1,TrackingWorksheet!$G245+14&lt;=WeeklySummary!$C$7),1,0))</f>
        <v/>
      </c>
      <c r="BJ240" s="4" t="str">
        <f>IF(B240=1,"",IF(AND(T240=1,TrackingWorksheet!$I245+14&lt;=WeeklySummary!$C$7),1,0))</f>
        <v/>
      </c>
      <c r="BK240" s="4" t="str">
        <f>IF(B240=1,"",IF(AND(T240=1,TrackingWorksheet!$G245+14&lt;=WeeklySummary!$C$7),1,0))</f>
        <v/>
      </c>
      <c r="BL240" s="4">
        <f t="shared" si="65"/>
        <v>0</v>
      </c>
    </row>
    <row r="241" spans="2:64" x14ac:dyDescent="0.25">
      <c r="B241" s="27">
        <f>IF(AND(ISBLANK(TrackingWorksheet!B246),ISBLANK(TrackingWorksheet!C246),ISBLANK(TrackingWorksheet!G246),ISBLANK(TrackingWorksheet!H246),
ISBLANK(TrackingWorksheet!I246),ISBLANK(TrackingWorksheet!J246),ISBLANK(TrackingWorksheet!M246),
ISBLANK(TrackingWorksheet!N248)),1,0)</f>
        <v>1</v>
      </c>
      <c r="C241" s="12" t="str">
        <f>IF(B241=1,"",TrackingWorksheet!F246)</f>
        <v/>
      </c>
      <c r="D241" s="20" t="str">
        <f>IF(B241=1,"",IF(AND(TrackingWorksheet!B246&lt;&gt;"",TrackingWorksheet!B246&lt;=WeeklySummary!$C$7,OR(TrackingWorksheet!C246="",TrackingWorksheet!C246&gt;=WeeklySummary!$C$6)),1,0))</f>
        <v/>
      </c>
      <c r="E241" s="10" t="str">
        <f>IF(B241=1,"",IF(AND(TrackingWorksheet!G246 &lt;&gt;"",TrackingWorksheet!G246&lt;=WeeklySummary!$C$7, TrackingWorksheet!H246=Lists!$D$4), "Y", "N"))</f>
        <v/>
      </c>
      <c r="F241" s="10" t="str">
        <f>IF(B241=1,"",IF(AND(TrackingWorksheet!I246 &lt;&gt;"", TrackingWorksheet!I246&lt;=WeeklySummary!$C$7, TrackingWorksheet!J246=Lists!$D$4), "Y", "N"))</f>
        <v/>
      </c>
      <c r="G241" s="10" t="str">
        <f>IF(B241=1,"",IF(AND(TrackingWorksheet!G246 &lt;&gt;"",TrackingWorksheet!G246&lt;=WeeklySummary!$C$7, TrackingWorksheet!H246=Lists!$D$5), "Y", "N"))</f>
        <v/>
      </c>
      <c r="H241" s="10" t="str">
        <f>IF(B241=1,"",IF(AND(TrackingWorksheet!I246 &lt;&gt;"", TrackingWorksheet!I246&lt;=WeeklySummary!$C$7, TrackingWorksheet!J246=Lists!$D$5), "Y", "N"))</f>
        <v/>
      </c>
      <c r="I241" s="20" t="str">
        <f>IF(B241=1,"",IF(AND(TrackingWorksheet!G246 &lt;&gt;"", TrackingWorksheet!G246&lt;=WeeklySummary!$C$7, TrackingWorksheet!H246=Lists!$D$6), 1, 0))</f>
        <v/>
      </c>
      <c r="J241" s="20" t="str">
        <f t="shared" si="57"/>
        <v/>
      </c>
      <c r="K241" s="10" t="str">
        <f>IF(B241=1,"",IF(AND(TrackingWorksheet!I246&lt;=WeeklySummary!$C$7,TrackingWorksheet!K246="YES"),0,IF(AND(AND(OR(E241="Y",F241="Y"),E241&lt;&gt;F241),G241&lt;&gt;"Y", H241&lt;&gt;"Y"), 1, 0)))</f>
        <v/>
      </c>
      <c r="L241" s="20" t="str">
        <f t="shared" si="58"/>
        <v/>
      </c>
      <c r="M241" s="10" t="str">
        <f t="shared" si="59"/>
        <v/>
      </c>
      <c r="N241" s="20" t="str">
        <f t="shared" si="60"/>
        <v/>
      </c>
      <c r="O241" s="10" t="str">
        <f>IF(B241=1,"",IF(AND(TrackingWorksheet!I246&lt;=WeeklySummary!$C$7,TrackingWorksheet!K246="YES"),0,IF(AND(AND(OR(G241="Y",H241="Y"),G241&lt;&gt;H241),E241&lt;&gt;"Y", F241&lt;&gt;"Y"), 1, 0)))</f>
        <v/>
      </c>
      <c r="P241" s="20" t="str">
        <f t="shared" si="61"/>
        <v/>
      </c>
      <c r="Q241" s="10" t="str">
        <f t="shared" si="62"/>
        <v/>
      </c>
      <c r="R241" s="10" t="str">
        <f t="shared" si="63"/>
        <v/>
      </c>
      <c r="S241" s="10" t="str">
        <f>IF(B241=1,"",IF(AND(OR(AND(TrackingWorksheet!H246=Lists!$D$7,TrackingWorksheet!H246=TrackingWorksheet!J246),TrackingWorksheet!H246&lt;&gt;TrackingWorksheet!J246),TrackingWorksheet!K246="YES",TrackingWorksheet!H246&lt;&gt;Lists!$D$6,TrackingWorksheet!G246&lt;=WeeklySummary!$C$7,TrackingWorksheet!I246&lt;=WeeklySummary!$C$7),1,0))</f>
        <v/>
      </c>
      <c r="T241" s="10" t="str">
        <f t="shared" si="64"/>
        <v/>
      </c>
      <c r="U241" s="10" t="str">
        <f>IF($B241=1,"",IF(TrackingWorksheet!$K246="YES",1, 0)*D241)</f>
        <v/>
      </c>
      <c r="V241" s="20">
        <f t="shared" si="53"/>
        <v>0</v>
      </c>
      <c r="W241" s="20">
        <f t="shared" si="54"/>
        <v>0</v>
      </c>
      <c r="X241" s="10" t="str">
        <f>IF($B241=1,"",IF(AND(TrackingWorksheet!$L246&lt;&gt;"", TrackingWorksheet!$L246&gt;=WeeklySummary!$C$6,TrackingWorksheet!$L246&lt;=WeeklySummary!$C$7,OR(TrackingWorksheet!$H246=Lists!$D$4,TrackingWorksheet!$J246=Lists!$D$4)), 1, 0))</f>
        <v/>
      </c>
      <c r="Y241" s="10" t="str">
        <f>IF($B241=1,"",IF(AND(TrackingWorksheet!$L246&lt;&gt;"", TrackingWorksheet!$L246&gt;=WeeklySummary!$C$6,TrackingWorksheet!$L246&lt;=WeeklySummary!$C$7,OR(TrackingWorksheet!$H246=Lists!$D$5,TrackingWorksheet!$J246=Lists!$D$5)), 1, 0))</f>
        <v/>
      </c>
      <c r="Z241" s="10" t="str">
        <f>IF($B241=1,"",IF(AND(TrackingWorksheet!$L246&lt;&gt;"", TrackingWorksheet!$L246&gt;=WeeklySummary!$C$6,TrackingWorksheet!$L246&lt;=WeeklySummary!$C$7,OR(TrackingWorksheet!$H246=Lists!$D$6,TrackingWorksheet!$J246=Lists!$D$6)), 1, 0))</f>
        <v/>
      </c>
      <c r="AA241" s="19" t="str">
        <f>IF(B241=1,"",IF(AND(TrackingWorksheet!M246&lt;&gt;"",TrackingWorksheet!M246&lt;=WeeklySummary!$C$7),1,0)*D241)</f>
        <v/>
      </c>
      <c r="AB241" s="19" t="str">
        <f>IF(B241=1,"",IF(AND(TrackingWorksheet!N246&lt;&gt;"",TrackingWorksheet!N246&lt;=WeeklySummary!$C$7),1,0)*D241)</f>
        <v/>
      </c>
      <c r="AC241" s="19" t="str">
        <f>IF(B241=1,"",TrackingWorksheet!T246)</f>
        <v/>
      </c>
      <c r="AD241" s="19" t="str">
        <f>IF(B241=1,"",IF(D241*AND(TrackingWorksheet!S246&gt;=Calculations!$BD$3,TrackingWorksheet!U246="",TrackingWorksheet!K246="YES"),1,0))</f>
        <v/>
      </c>
      <c r="AE241" s="19" t="str">
        <f>IF($B241=1,"",IF(AND(TrackingWorksheet!$S246&gt;$BE$3,TrackingWorksheet!$T246=Lists!$P$4),1, 0)*D241)</f>
        <v/>
      </c>
      <c r="AF241" s="19" t="str">
        <f>IF($B241=1,"",IF(AND(TrackingWorksheet!$U246&gt;$BE$3,TrackingWorksheet!$V246=Lists!$P$4),1, 0)*D241)</f>
        <v/>
      </c>
      <c r="AG241" s="19" t="str">
        <f>IF($B241=1,"",IF(AND(TrackingWorksheet!$W246&gt;$BE$3,TrackingWorksheet!$X246=Lists!$P$4),1, 0)*D241)</f>
        <v/>
      </c>
      <c r="AH241" s="19" t="str">
        <f>IF($B241=1,"",IF(AND(TrackingWorksheet!$Y246&gt;$BE$3,TrackingWorksheet!$Z246=Lists!$P$4),1, 0)*D241)</f>
        <v/>
      </c>
      <c r="AI241" s="19" t="str">
        <f>IF($B241=1,"",IF(AND(TrackingWorksheet!$AA246&gt;$BE$3,TrackingWorksheet!$AB246=Lists!$P$4),1, 0)*D241)</f>
        <v/>
      </c>
      <c r="AJ241" s="19" t="str">
        <f>IF($B241=1,"",IF(AND(TrackingWorksheet!$S246&gt;$BE$3,TrackingWorksheet!$T246=Lists!$P$5),1, 0)*D241)</f>
        <v/>
      </c>
      <c r="AK241" s="19" t="str">
        <f>IF($B241=1,"",IF(AND(TrackingWorksheet!$U246&gt;$BE$3,TrackingWorksheet!$V246=Lists!$P$5),1, 0)*D241)</f>
        <v/>
      </c>
      <c r="AL241" s="19" t="str">
        <f>IF($B241=1,"",IF(AND(TrackingWorksheet!$W246&gt;$BE$3,TrackingWorksheet!$X246=Lists!$P$5),1, 0)*D241)</f>
        <v/>
      </c>
      <c r="AM241" s="19" t="str">
        <f>IF($B241=1,"",IF(AND(TrackingWorksheet!$Y246&gt;$BE$3,TrackingWorksheet!$Z246=Lists!$P$5),1, 0)*D241)</f>
        <v/>
      </c>
      <c r="AN241" s="19" t="str">
        <f>IF($B241=1,"",IF(AND(TrackingWorksheet!$AA246&gt;$BE$3,TrackingWorksheet!$AB246=Lists!$P$5),1, 0)*D241)</f>
        <v/>
      </c>
      <c r="AO241" s="19" t="str">
        <f>IF($B241=1,"",IF(AND(TrackingWorksheet!$S246&gt;$BE$3,TrackingWorksheet!$T246=Lists!$P$6),1, 0)*D241)</f>
        <v/>
      </c>
      <c r="AP241" s="19" t="str">
        <f>IF($B241=1,"",IF(AND(TrackingWorksheet!$U246&gt;$BE$3,TrackingWorksheet!$V246=Lists!$P$6),1, 0)*D241)</f>
        <v/>
      </c>
      <c r="AQ241" s="19" t="str">
        <f>IF($B241=1,"",IF(AND(TrackingWorksheet!$W246&gt;$BE$3,TrackingWorksheet!$X246=Lists!$P$6),1, 0)*D241)</f>
        <v/>
      </c>
      <c r="AR241" s="19" t="str">
        <f>IF($B241=1,"",IF(AND(TrackingWorksheet!$Y246&gt;$BE$3,TrackingWorksheet!$Z246=Lists!$P$6),1, 0)*D241)</f>
        <v/>
      </c>
      <c r="AS241" s="19" t="str">
        <f>IF($B241=1,"",IF(AND(TrackingWorksheet!$AA246&gt;$BE$3,TrackingWorksheet!$AB246=Lists!$P$6),1, 0)*D241)</f>
        <v/>
      </c>
      <c r="AT241" s="19">
        <f t="shared" si="55"/>
        <v>0</v>
      </c>
      <c r="AU241" s="19" t="str">
        <f>IF(B241=1,"",IF(AND(TrackingWorksheet!K246="",TrackingWorksheet!M246="", TrackingWorksheet!N246="", TrackingWorksheet!S246="", TrackingWorksheet!V246="", TrackingWorksheet!W246="", TrackingWorksheet!Y246="", TrackingWorksheet!AA246="", V241=1),1,0)*D241)</f>
        <v/>
      </c>
      <c r="AV241" s="19" t="str">
        <f>IF(B241=1,"",IF(D241*AND(TrackingWorksheet!U246&gt;Calculations!$BE$3,TrackingWorksheet!K246="YES"),1,0))</f>
        <v/>
      </c>
      <c r="AW241" s="19" t="str">
        <f>IF(B241=1,"",IF(D241*AND(TrackingWorksheet!W246&gt;Calculations!$BE$3,TrackingWorksheet!K246="YES"),1,0))</f>
        <v/>
      </c>
      <c r="AX241" s="19">
        <f t="shared" si="56"/>
        <v>0</v>
      </c>
      <c r="AY241" s="19">
        <f t="shared" si="52"/>
        <v>0</v>
      </c>
      <c r="AZ241" s="27" t="str">
        <f>IF(B241=1,"",IF(TrackingWorksheet!Q246="","",TrackingWorksheet!Q246))</f>
        <v/>
      </c>
      <c r="BB241" s="4"/>
      <c r="BC241" s="4"/>
      <c r="BD241" s="4"/>
      <c r="BE241" s="4"/>
      <c r="BF241" s="4"/>
      <c r="BG241" s="4" t="str">
        <f>IF(B241=1,"",IF(AND(N241=1,TrackingWorksheet!$I246+14&lt;=WeeklySummary!$C$7),1,0))</f>
        <v/>
      </c>
      <c r="BH241" s="4" t="str">
        <f>IF(B241=1,"",IF(AND(R241=1,TrackingWorksheet!$I246+14&lt;=WeeklySummary!$C$7),1,0))</f>
        <v/>
      </c>
      <c r="BI241" s="4" t="str">
        <f>IF(B241=1,"",IF(AND(J241=1,TrackingWorksheet!$G246+14&lt;=WeeklySummary!$C$7),1,0))</f>
        <v/>
      </c>
      <c r="BJ241" s="4" t="str">
        <f>IF(B241=1,"",IF(AND(T241=1,TrackingWorksheet!$I246+14&lt;=WeeklySummary!$C$7),1,0))</f>
        <v/>
      </c>
      <c r="BK241" s="4" t="str">
        <f>IF(B241=1,"",IF(AND(T241=1,TrackingWorksheet!$G246+14&lt;=WeeklySummary!$C$7),1,0))</f>
        <v/>
      </c>
      <c r="BL241" s="4">
        <f t="shared" si="65"/>
        <v>0</v>
      </c>
    </row>
    <row r="242" spans="2:64" x14ac:dyDescent="0.25">
      <c r="B242" s="27">
        <f>IF(AND(ISBLANK(TrackingWorksheet!B247),ISBLANK(TrackingWorksheet!C247),ISBLANK(TrackingWorksheet!G247),ISBLANK(TrackingWorksheet!H247),
ISBLANK(TrackingWorksheet!I247),ISBLANK(TrackingWorksheet!J247),ISBLANK(TrackingWorksheet!M247),
ISBLANK(TrackingWorksheet!N249)),1,0)</f>
        <v>1</v>
      </c>
      <c r="C242" s="12" t="str">
        <f>IF(B242=1,"",TrackingWorksheet!F247)</f>
        <v/>
      </c>
      <c r="D242" s="20" t="str">
        <f>IF(B242=1,"",IF(AND(TrackingWorksheet!B247&lt;&gt;"",TrackingWorksheet!B247&lt;=WeeklySummary!$C$7,OR(TrackingWorksheet!C247="",TrackingWorksheet!C247&gt;=WeeklySummary!$C$6)),1,0))</f>
        <v/>
      </c>
      <c r="E242" s="10" t="str">
        <f>IF(B242=1,"",IF(AND(TrackingWorksheet!G247 &lt;&gt;"",TrackingWorksheet!G247&lt;=WeeklySummary!$C$7, TrackingWorksheet!H247=Lists!$D$4), "Y", "N"))</f>
        <v/>
      </c>
      <c r="F242" s="10" t="str">
        <f>IF(B242=1,"",IF(AND(TrackingWorksheet!I247 &lt;&gt;"", TrackingWorksheet!I247&lt;=WeeklySummary!$C$7, TrackingWorksheet!J247=Lists!$D$4), "Y", "N"))</f>
        <v/>
      </c>
      <c r="G242" s="10" t="str">
        <f>IF(B242=1,"",IF(AND(TrackingWorksheet!G247 &lt;&gt;"",TrackingWorksheet!G247&lt;=WeeklySummary!$C$7, TrackingWorksheet!H247=Lists!$D$5), "Y", "N"))</f>
        <v/>
      </c>
      <c r="H242" s="10" t="str">
        <f>IF(B242=1,"",IF(AND(TrackingWorksheet!I247 &lt;&gt;"", TrackingWorksheet!I247&lt;=WeeklySummary!$C$7, TrackingWorksheet!J247=Lists!$D$5), "Y", "N"))</f>
        <v/>
      </c>
      <c r="I242" s="20" t="str">
        <f>IF(B242=1,"",IF(AND(TrackingWorksheet!G247 &lt;&gt;"", TrackingWorksheet!G247&lt;=WeeklySummary!$C$7, TrackingWorksheet!H247=Lists!$D$6), 1, 0))</f>
        <v/>
      </c>
      <c r="J242" s="20" t="str">
        <f t="shared" si="57"/>
        <v/>
      </c>
      <c r="K242" s="10" t="str">
        <f>IF(B242=1,"",IF(AND(TrackingWorksheet!I247&lt;=WeeklySummary!$C$7,TrackingWorksheet!K247="YES"),0,IF(AND(AND(OR(E242="Y",F242="Y"),E242&lt;&gt;F242),G242&lt;&gt;"Y", H242&lt;&gt;"Y"), 1, 0)))</f>
        <v/>
      </c>
      <c r="L242" s="20" t="str">
        <f t="shared" si="58"/>
        <v/>
      </c>
      <c r="M242" s="10" t="str">
        <f t="shared" si="59"/>
        <v/>
      </c>
      <c r="N242" s="20" t="str">
        <f t="shared" si="60"/>
        <v/>
      </c>
      <c r="O242" s="10" t="str">
        <f>IF(B242=1,"",IF(AND(TrackingWorksheet!I247&lt;=WeeklySummary!$C$7,TrackingWorksheet!K247="YES"),0,IF(AND(AND(OR(G242="Y",H242="Y"),G242&lt;&gt;H242),E242&lt;&gt;"Y", F242&lt;&gt;"Y"), 1, 0)))</f>
        <v/>
      </c>
      <c r="P242" s="20" t="str">
        <f t="shared" si="61"/>
        <v/>
      </c>
      <c r="Q242" s="10" t="str">
        <f t="shared" si="62"/>
        <v/>
      </c>
      <c r="R242" s="10" t="str">
        <f t="shared" si="63"/>
        <v/>
      </c>
      <c r="S242" s="10" t="str">
        <f>IF(B242=1,"",IF(AND(OR(AND(TrackingWorksheet!H247=Lists!$D$7,TrackingWorksheet!H247=TrackingWorksheet!J247),TrackingWorksheet!H247&lt;&gt;TrackingWorksheet!J247),TrackingWorksheet!K247="YES",TrackingWorksheet!H247&lt;&gt;Lists!$D$6,TrackingWorksheet!G247&lt;=WeeklySummary!$C$7,TrackingWorksheet!I247&lt;=WeeklySummary!$C$7),1,0))</f>
        <v/>
      </c>
      <c r="T242" s="10" t="str">
        <f t="shared" si="64"/>
        <v/>
      </c>
      <c r="U242" s="10" t="str">
        <f>IF($B242=1,"",IF(TrackingWorksheet!$K247="YES",1, 0)*D242)</f>
        <v/>
      </c>
      <c r="V242" s="20">
        <f t="shared" si="53"/>
        <v>0</v>
      </c>
      <c r="W242" s="20">
        <f t="shared" si="54"/>
        <v>0</v>
      </c>
      <c r="X242" s="10" t="str">
        <f>IF($B242=1,"",IF(AND(TrackingWorksheet!$L247&lt;&gt;"", TrackingWorksheet!$L247&gt;=WeeklySummary!$C$6,TrackingWorksheet!$L247&lt;=WeeklySummary!$C$7,OR(TrackingWorksheet!$H247=Lists!$D$4,TrackingWorksheet!$J247=Lists!$D$4)), 1, 0))</f>
        <v/>
      </c>
      <c r="Y242" s="10" t="str">
        <f>IF($B242=1,"",IF(AND(TrackingWorksheet!$L247&lt;&gt;"", TrackingWorksheet!$L247&gt;=WeeklySummary!$C$6,TrackingWorksheet!$L247&lt;=WeeklySummary!$C$7,OR(TrackingWorksheet!$H247=Lists!$D$5,TrackingWorksheet!$J247=Lists!$D$5)), 1, 0))</f>
        <v/>
      </c>
      <c r="Z242" s="10" t="str">
        <f>IF($B242=1,"",IF(AND(TrackingWorksheet!$L247&lt;&gt;"", TrackingWorksheet!$L247&gt;=WeeklySummary!$C$6,TrackingWorksheet!$L247&lt;=WeeklySummary!$C$7,OR(TrackingWorksheet!$H247=Lists!$D$6,TrackingWorksheet!$J247=Lists!$D$6)), 1, 0))</f>
        <v/>
      </c>
      <c r="AA242" s="19" t="str">
        <f>IF(B242=1,"",IF(AND(TrackingWorksheet!M247&lt;&gt;"",TrackingWorksheet!M247&lt;=WeeklySummary!$C$7),1,0)*D242)</f>
        <v/>
      </c>
      <c r="AB242" s="19" t="str">
        <f>IF(B242=1,"",IF(AND(TrackingWorksheet!N247&lt;&gt;"",TrackingWorksheet!N247&lt;=WeeklySummary!$C$7),1,0)*D242)</f>
        <v/>
      </c>
      <c r="AC242" s="19" t="str">
        <f>IF(B242=1,"",TrackingWorksheet!T247)</f>
        <v/>
      </c>
      <c r="AD242" s="19" t="str">
        <f>IF(B242=1,"",IF(D242*AND(TrackingWorksheet!S247&gt;=Calculations!$BD$3,TrackingWorksheet!U247="",TrackingWorksheet!K247="YES"),1,0))</f>
        <v/>
      </c>
      <c r="AE242" s="19" t="str">
        <f>IF($B242=1,"",IF(AND(TrackingWorksheet!$S247&gt;$BE$3,TrackingWorksheet!$T247=Lists!$P$4),1, 0)*D242)</f>
        <v/>
      </c>
      <c r="AF242" s="19" t="str">
        <f>IF($B242=1,"",IF(AND(TrackingWorksheet!$U247&gt;$BE$3,TrackingWorksheet!$V247=Lists!$P$4),1, 0)*D242)</f>
        <v/>
      </c>
      <c r="AG242" s="19" t="str">
        <f>IF($B242=1,"",IF(AND(TrackingWorksheet!$W247&gt;$BE$3,TrackingWorksheet!$X247=Lists!$P$4),1, 0)*D242)</f>
        <v/>
      </c>
      <c r="AH242" s="19" t="str">
        <f>IF($B242=1,"",IF(AND(TrackingWorksheet!$Y247&gt;$BE$3,TrackingWorksheet!$Z247=Lists!$P$4),1, 0)*D242)</f>
        <v/>
      </c>
      <c r="AI242" s="19" t="str">
        <f>IF($B242=1,"",IF(AND(TrackingWorksheet!$AA247&gt;$BE$3,TrackingWorksheet!$AB247=Lists!$P$4),1, 0)*D242)</f>
        <v/>
      </c>
      <c r="AJ242" s="19" t="str">
        <f>IF($B242=1,"",IF(AND(TrackingWorksheet!$S247&gt;$BE$3,TrackingWorksheet!$T247=Lists!$P$5),1, 0)*D242)</f>
        <v/>
      </c>
      <c r="AK242" s="19" t="str">
        <f>IF($B242=1,"",IF(AND(TrackingWorksheet!$U247&gt;$BE$3,TrackingWorksheet!$V247=Lists!$P$5),1, 0)*D242)</f>
        <v/>
      </c>
      <c r="AL242" s="19" t="str">
        <f>IF($B242=1,"",IF(AND(TrackingWorksheet!$W247&gt;$BE$3,TrackingWorksheet!$X247=Lists!$P$5),1, 0)*D242)</f>
        <v/>
      </c>
      <c r="AM242" s="19" t="str">
        <f>IF($B242=1,"",IF(AND(TrackingWorksheet!$Y247&gt;$BE$3,TrackingWorksheet!$Z247=Lists!$P$5),1, 0)*D242)</f>
        <v/>
      </c>
      <c r="AN242" s="19" t="str">
        <f>IF($B242=1,"",IF(AND(TrackingWorksheet!$AA247&gt;$BE$3,TrackingWorksheet!$AB247=Lists!$P$5),1, 0)*D242)</f>
        <v/>
      </c>
      <c r="AO242" s="19" t="str">
        <f>IF($B242=1,"",IF(AND(TrackingWorksheet!$S247&gt;$BE$3,TrackingWorksheet!$T247=Lists!$P$6),1, 0)*D242)</f>
        <v/>
      </c>
      <c r="AP242" s="19" t="str">
        <f>IF($B242=1,"",IF(AND(TrackingWorksheet!$U247&gt;$BE$3,TrackingWorksheet!$V247=Lists!$P$6),1, 0)*D242)</f>
        <v/>
      </c>
      <c r="AQ242" s="19" t="str">
        <f>IF($B242=1,"",IF(AND(TrackingWorksheet!$W247&gt;$BE$3,TrackingWorksheet!$X247=Lists!$P$6),1, 0)*D242)</f>
        <v/>
      </c>
      <c r="AR242" s="19" t="str">
        <f>IF($B242=1,"",IF(AND(TrackingWorksheet!$Y247&gt;$BE$3,TrackingWorksheet!$Z247=Lists!$P$6),1, 0)*D242)</f>
        <v/>
      </c>
      <c r="AS242" s="19" t="str">
        <f>IF($B242=1,"",IF(AND(TrackingWorksheet!$AA247&gt;$BE$3,TrackingWorksheet!$AB247=Lists!$P$6),1, 0)*D242)</f>
        <v/>
      </c>
      <c r="AT242" s="19">
        <f t="shared" si="55"/>
        <v>0</v>
      </c>
      <c r="AU242" s="19" t="str">
        <f>IF(B242=1,"",IF(AND(TrackingWorksheet!K247="",TrackingWorksheet!M247="", TrackingWorksheet!N247="", TrackingWorksheet!S247="", TrackingWorksheet!V247="", TrackingWorksheet!W247="", TrackingWorksheet!Y247="", TrackingWorksheet!AA247="", V242=1),1,0)*D242)</f>
        <v/>
      </c>
      <c r="AV242" s="19" t="str">
        <f>IF(B242=1,"",IF(D242*AND(TrackingWorksheet!U247&gt;Calculations!$BE$3,TrackingWorksheet!K247="YES"),1,0))</f>
        <v/>
      </c>
      <c r="AW242" s="19" t="str">
        <f>IF(B242=1,"",IF(D242*AND(TrackingWorksheet!W247&gt;Calculations!$BE$3,TrackingWorksheet!K247="YES"),1,0))</f>
        <v/>
      </c>
      <c r="AX242" s="19">
        <f t="shared" si="56"/>
        <v>0</v>
      </c>
      <c r="AY242" s="19">
        <f t="shared" si="52"/>
        <v>0</v>
      </c>
      <c r="AZ242" s="27" t="str">
        <f>IF(B242=1,"",IF(TrackingWorksheet!Q247="","",TrackingWorksheet!Q247))</f>
        <v/>
      </c>
      <c r="BB242" s="4"/>
      <c r="BC242" s="4"/>
      <c r="BD242" s="4"/>
      <c r="BE242" s="4"/>
      <c r="BF242" s="4"/>
      <c r="BG242" s="4" t="str">
        <f>IF(B242=1,"",IF(AND(N242=1,TrackingWorksheet!$I247+14&lt;=WeeklySummary!$C$7),1,0))</f>
        <v/>
      </c>
      <c r="BH242" s="4" t="str">
        <f>IF(B242=1,"",IF(AND(R242=1,TrackingWorksheet!$I247+14&lt;=WeeklySummary!$C$7),1,0))</f>
        <v/>
      </c>
      <c r="BI242" s="4" t="str">
        <f>IF(B242=1,"",IF(AND(J242=1,TrackingWorksheet!$G247+14&lt;=WeeklySummary!$C$7),1,0))</f>
        <v/>
      </c>
      <c r="BJ242" s="4" t="str">
        <f>IF(B242=1,"",IF(AND(T242=1,TrackingWorksheet!$I247+14&lt;=WeeklySummary!$C$7),1,0))</f>
        <v/>
      </c>
      <c r="BK242" s="4" t="str">
        <f>IF(B242=1,"",IF(AND(T242=1,TrackingWorksheet!$G247+14&lt;=WeeklySummary!$C$7),1,0))</f>
        <v/>
      </c>
      <c r="BL242" s="4">
        <f t="shared" si="65"/>
        <v>0</v>
      </c>
    </row>
    <row r="243" spans="2:64" x14ac:dyDescent="0.25">
      <c r="B243" s="27">
        <f>IF(AND(ISBLANK(TrackingWorksheet!B248),ISBLANK(TrackingWorksheet!C248),ISBLANK(TrackingWorksheet!G248),ISBLANK(TrackingWorksheet!H248),
ISBLANK(TrackingWorksheet!I248),ISBLANK(TrackingWorksheet!J248),ISBLANK(TrackingWorksheet!M248),
ISBLANK(TrackingWorksheet!N250)),1,0)</f>
        <v>1</v>
      </c>
      <c r="C243" s="12" t="str">
        <f>IF(B243=1,"",TrackingWorksheet!F248)</f>
        <v/>
      </c>
      <c r="D243" s="20" t="str">
        <f>IF(B243=1,"",IF(AND(TrackingWorksheet!B248&lt;&gt;"",TrackingWorksheet!B248&lt;=WeeklySummary!$C$7,OR(TrackingWorksheet!C248="",TrackingWorksheet!C248&gt;=WeeklySummary!$C$6)),1,0))</f>
        <v/>
      </c>
      <c r="E243" s="10" t="str">
        <f>IF(B243=1,"",IF(AND(TrackingWorksheet!G248 &lt;&gt;"",TrackingWorksheet!G248&lt;=WeeklySummary!$C$7, TrackingWorksheet!H248=Lists!$D$4), "Y", "N"))</f>
        <v/>
      </c>
      <c r="F243" s="10" t="str">
        <f>IF(B243=1,"",IF(AND(TrackingWorksheet!I248 &lt;&gt;"", TrackingWorksheet!I248&lt;=WeeklySummary!$C$7, TrackingWorksheet!J248=Lists!$D$4), "Y", "N"))</f>
        <v/>
      </c>
      <c r="G243" s="10" t="str">
        <f>IF(B243=1,"",IF(AND(TrackingWorksheet!G248 &lt;&gt;"",TrackingWorksheet!G248&lt;=WeeklySummary!$C$7, TrackingWorksheet!H248=Lists!$D$5), "Y", "N"))</f>
        <v/>
      </c>
      <c r="H243" s="10" t="str">
        <f>IF(B243=1,"",IF(AND(TrackingWorksheet!I248 &lt;&gt;"", TrackingWorksheet!I248&lt;=WeeklySummary!$C$7, TrackingWorksheet!J248=Lists!$D$5), "Y", "N"))</f>
        <v/>
      </c>
      <c r="I243" s="20" t="str">
        <f>IF(B243=1,"",IF(AND(TrackingWorksheet!G248 &lt;&gt;"", TrackingWorksheet!G248&lt;=WeeklySummary!$C$7, TrackingWorksheet!H248=Lists!$D$6), 1, 0))</f>
        <v/>
      </c>
      <c r="J243" s="20" t="str">
        <f t="shared" si="57"/>
        <v/>
      </c>
      <c r="K243" s="10" t="str">
        <f>IF(B243=1,"",IF(AND(TrackingWorksheet!I248&lt;=WeeklySummary!$C$7,TrackingWorksheet!K248="YES"),0,IF(AND(AND(OR(E243="Y",F243="Y"),E243&lt;&gt;F243),G243&lt;&gt;"Y", H243&lt;&gt;"Y"), 1, 0)))</f>
        <v/>
      </c>
      <c r="L243" s="20" t="str">
        <f t="shared" si="58"/>
        <v/>
      </c>
      <c r="M243" s="10" t="str">
        <f t="shared" si="59"/>
        <v/>
      </c>
      <c r="N243" s="20" t="str">
        <f t="shared" si="60"/>
        <v/>
      </c>
      <c r="O243" s="10" t="str">
        <f>IF(B243=1,"",IF(AND(TrackingWorksheet!I248&lt;=WeeklySummary!$C$7,TrackingWorksheet!K248="YES"),0,IF(AND(AND(OR(G243="Y",H243="Y"),G243&lt;&gt;H243),E243&lt;&gt;"Y", F243&lt;&gt;"Y"), 1, 0)))</f>
        <v/>
      </c>
      <c r="P243" s="20" t="str">
        <f t="shared" si="61"/>
        <v/>
      </c>
      <c r="Q243" s="10" t="str">
        <f t="shared" si="62"/>
        <v/>
      </c>
      <c r="R243" s="10" t="str">
        <f t="shared" si="63"/>
        <v/>
      </c>
      <c r="S243" s="10" t="str">
        <f>IF(B243=1,"",IF(AND(OR(AND(TrackingWorksheet!H248=Lists!$D$7,TrackingWorksheet!H248=TrackingWorksheet!J248),TrackingWorksheet!H248&lt;&gt;TrackingWorksheet!J248),TrackingWorksheet!K248="YES",TrackingWorksheet!H248&lt;&gt;Lists!$D$6,TrackingWorksheet!G248&lt;=WeeklySummary!$C$7,TrackingWorksheet!I248&lt;=WeeklySummary!$C$7),1,0))</f>
        <v/>
      </c>
      <c r="T243" s="10" t="str">
        <f t="shared" si="64"/>
        <v/>
      </c>
      <c r="U243" s="10" t="str">
        <f>IF($B243=1,"",IF(TrackingWorksheet!$K248="YES",1, 0)*D243)</f>
        <v/>
      </c>
      <c r="V243" s="20">
        <f t="shared" si="53"/>
        <v>0</v>
      </c>
      <c r="W243" s="20">
        <f t="shared" si="54"/>
        <v>0</v>
      </c>
      <c r="X243" s="10" t="str">
        <f>IF($B243=1,"",IF(AND(TrackingWorksheet!$L248&lt;&gt;"", TrackingWorksheet!$L248&gt;=WeeklySummary!$C$6,TrackingWorksheet!$L248&lt;=WeeklySummary!$C$7,OR(TrackingWorksheet!$H248=Lists!$D$4,TrackingWorksheet!$J248=Lists!$D$4)), 1, 0))</f>
        <v/>
      </c>
      <c r="Y243" s="10" t="str">
        <f>IF($B243=1,"",IF(AND(TrackingWorksheet!$L248&lt;&gt;"", TrackingWorksheet!$L248&gt;=WeeklySummary!$C$6,TrackingWorksheet!$L248&lt;=WeeklySummary!$C$7,OR(TrackingWorksheet!$H248=Lists!$D$5,TrackingWorksheet!$J248=Lists!$D$5)), 1, 0))</f>
        <v/>
      </c>
      <c r="Z243" s="10" t="str">
        <f>IF($B243=1,"",IF(AND(TrackingWorksheet!$L248&lt;&gt;"", TrackingWorksheet!$L248&gt;=WeeklySummary!$C$6,TrackingWorksheet!$L248&lt;=WeeklySummary!$C$7,OR(TrackingWorksheet!$H248=Lists!$D$6,TrackingWorksheet!$J248=Lists!$D$6)), 1, 0))</f>
        <v/>
      </c>
      <c r="AA243" s="19" t="str">
        <f>IF(B243=1,"",IF(AND(TrackingWorksheet!M248&lt;&gt;"",TrackingWorksheet!M248&lt;=WeeklySummary!$C$7),1,0)*D243)</f>
        <v/>
      </c>
      <c r="AB243" s="19" t="str">
        <f>IF(B243=1,"",IF(AND(TrackingWorksheet!N248&lt;&gt;"",TrackingWorksheet!N248&lt;=WeeklySummary!$C$7),1,0)*D243)</f>
        <v/>
      </c>
      <c r="AC243" s="19" t="str">
        <f>IF(B243=1,"",TrackingWorksheet!T248)</f>
        <v/>
      </c>
      <c r="AD243" s="19" t="str">
        <f>IF(B243=1,"",IF(D243*AND(TrackingWorksheet!S248&gt;=Calculations!$BD$3,TrackingWorksheet!U248="",TrackingWorksheet!K248="YES"),1,0))</f>
        <v/>
      </c>
      <c r="AE243" s="19" t="str">
        <f>IF($B243=1,"",IF(AND(TrackingWorksheet!$S248&gt;$BE$3,TrackingWorksheet!$T248=Lists!$P$4),1, 0)*D243)</f>
        <v/>
      </c>
      <c r="AF243" s="19" t="str">
        <f>IF($B243=1,"",IF(AND(TrackingWorksheet!$U248&gt;$BE$3,TrackingWorksheet!$V248=Lists!$P$4),1, 0)*D243)</f>
        <v/>
      </c>
      <c r="AG243" s="19" t="str">
        <f>IF($B243=1,"",IF(AND(TrackingWorksheet!$W248&gt;$BE$3,TrackingWorksheet!$X248=Lists!$P$4),1, 0)*D243)</f>
        <v/>
      </c>
      <c r="AH243" s="19" t="str">
        <f>IF($B243=1,"",IF(AND(TrackingWorksheet!$Y248&gt;$BE$3,TrackingWorksheet!$Z248=Lists!$P$4),1, 0)*D243)</f>
        <v/>
      </c>
      <c r="AI243" s="19" t="str">
        <f>IF($B243=1,"",IF(AND(TrackingWorksheet!$AA248&gt;$BE$3,TrackingWorksheet!$AB248=Lists!$P$4),1, 0)*D243)</f>
        <v/>
      </c>
      <c r="AJ243" s="19" t="str">
        <f>IF($B243=1,"",IF(AND(TrackingWorksheet!$S248&gt;$BE$3,TrackingWorksheet!$T248=Lists!$P$5),1, 0)*D243)</f>
        <v/>
      </c>
      <c r="AK243" s="19" t="str">
        <f>IF($B243=1,"",IF(AND(TrackingWorksheet!$U248&gt;$BE$3,TrackingWorksheet!$V248=Lists!$P$5),1, 0)*D243)</f>
        <v/>
      </c>
      <c r="AL243" s="19" t="str">
        <f>IF($B243=1,"",IF(AND(TrackingWorksheet!$W248&gt;$BE$3,TrackingWorksheet!$X248=Lists!$P$5),1, 0)*D243)</f>
        <v/>
      </c>
      <c r="AM243" s="19" t="str">
        <f>IF($B243=1,"",IF(AND(TrackingWorksheet!$Y248&gt;$BE$3,TrackingWorksheet!$Z248=Lists!$P$5),1, 0)*D243)</f>
        <v/>
      </c>
      <c r="AN243" s="19" t="str">
        <f>IF($B243=1,"",IF(AND(TrackingWorksheet!$AA248&gt;$BE$3,TrackingWorksheet!$AB248=Lists!$P$5),1, 0)*D243)</f>
        <v/>
      </c>
      <c r="AO243" s="19" t="str">
        <f>IF($B243=1,"",IF(AND(TrackingWorksheet!$S248&gt;$BE$3,TrackingWorksheet!$T248=Lists!$P$6),1, 0)*D243)</f>
        <v/>
      </c>
      <c r="AP243" s="19" t="str">
        <f>IF($B243=1,"",IF(AND(TrackingWorksheet!$U248&gt;$BE$3,TrackingWorksheet!$V248=Lists!$P$6),1, 0)*D243)</f>
        <v/>
      </c>
      <c r="AQ243" s="19" t="str">
        <f>IF($B243=1,"",IF(AND(TrackingWorksheet!$W248&gt;$BE$3,TrackingWorksheet!$X248=Lists!$P$6),1, 0)*D243)</f>
        <v/>
      </c>
      <c r="AR243" s="19" t="str">
        <f>IF($B243=1,"",IF(AND(TrackingWorksheet!$Y248&gt;$BE$3,TrackingWorksheet!$Z248=Lists!$P$6),1, 0)*D243)</f>
        <v/>
      </c>
      <c r="AS243" s="19" t="str">
        <f>IF($B243=1,"",IF(AND(TrackingWorksheet!$AA248&gt;$BE$3,TrackingWorksheet!$AB248=Lists!$P$6),1, 0)*D243)</f>
        <v/>
      </c>
      <c r="AT243" s="19">
        <f t="shared" si="55"/>
        <v>0</v>
      </c>
      <c r="AU243" s="19" t="str">
        <f>IF(B243=1,"",IF(AND(TrackingWorksheet!K248="",TrackingWorksheet!M248="", TrackingWorksheet!N248="", TrackingWorksheet!S248="", TrackingWorksheet!V248="", TrackingWorksheet!W248="", TrackingWorksheet!Y248="", TrackingWorksheet!AA248="", V243=1),1,0)*D243)</f>
        <v/>
      </c>
      <c r="AV243" s="19" t="str">
        <f>IF(B243=1,"",IF(D243*AND(TrackingWorksheet!U248&gt;Calculations!$BE$3,TrackingWorksheet!K248="YES"),1,0))</f>
        <v/>
      </c>
      <c r="AW243" s="19" t="str">
        <f>IF(B243=1,"",IF(D243*AND(TrackingWorksheet!W248&gt;Calculations!$BE$3,TrackingWorksheet!K248="YES"),1,0))</f>
        <v/>
      </c>
      <c r="AX243" s="19">
        <f t="shared" si="56"/>
        <v>0</v>
      </c>
      <c r="AY243" s="19">
        <f t="shared" si="52"/>
        <v>0</v>
      </c>
      <c r="AZ243" s="27" t="str">
        <f>IF(B243=1,"",IF(TrackingWorksheet!Q248="","",TrackingWorksheet!Q248))</f>
        <v/>
      </c>
      <c r="BB243" s="4"/>
      <c r="BC243" s="4"/>
      <c r="BD243" s="4"/>
      <c r="BE243" s="4"/>
      <c r="BF243" s="4"/>
      <c r="BG243" s="4" t="str">
        <f>IF(B243=1,"",IF(AND(N243=1,TrackingWorksheet!$I248+14&lt;=WeeklySummary!$C$7),1,0))</f>
        <v/>
      </c>
      <c r="BH243" s="4" t="str">
        <f>IF(B243=1,"",IF(AND(R243=1,TrackingWorksheet!$I248+14&lt;=WeeklySummary!$C$7),1,0))</f>
        <v/>
      </c>
      <c r="BI243" s="4" t="str">
        <f>IF(B243=1,"",IF(AND(J243=1,TrackingWorksheet!$G248+14&lt;=WeeklySummary!$C$7),1,0))</f>
        <v/>
      </c>
      <c r="BJ243" s="4" t="str">
        <f>IF(B243=1,"",IF(AND(T243=1,TrackingWorksheet!$I248+14&lt;=WeeklySummary!$C$7),1,0))</f>
        <v/>
      </c>
      <c r="BK243" s="4" t="str">
        <f>IF(B243=1,"",IF(AND(T243=1,TrackingWorksheet!$G248+14&lt;=WeeklySummary!$C$7),1,0))</f>
        <v/>
      </c>
      <c r="BL243" s="4">
        <f t="shared" si="65"/>
        <v>0</v>
      </c>
    </row>
    <row r="244" spans="2:64" x14ac:dyDescent="0.25">
      <c r="B244" s="27">
        <f>IF(AND(ISBLANK(TrackingWorksheet!B249),ISBLANK(TrackingWorksheet!C249),ISBLANK(TrackingWorksheet!G249),ISBLANK(TrackingWorksheet!H249),
ISBLANK(TrackingWorksheet!I249),ISBLANK(TrackingWorksheet!J249),ISBLANK(TrackingWorksheet!M249),
ISBLANK(TrackingWorksheet!N251)),1,0)</f>
        <v>1</v>
      </c>
      <c r="C244" s="12" t="str">
        <f>IF(B244=1,"",TrackingWorksheet!F249)</f>
        <v/>
      </c>
      <c r="D244" s="20" t="str">
        <f>IF(B244=1,"",IF(AND(TrackingWorksheet!B249&lt;&gt;"",TrackingWorksheet!B249&lt;=WeeklySummary!$C$7,OR(TrackingWorksheet!C249="",TrackingWorksheet!C249&gt;=WeeklySummary!$C$6)),1,0))</f>
        <v/>
      </c>
      <c r="E244" s="10" t="str">
        <f>IF(B244=1,"",IF(AND(TrackingWorksheet!G249 &lt;&gt;"",TrackingWorksheet!G249&lt;=WeeklySummary!$C$7, TrackingWorksheet!H249=Lists!$D$4), "Y", "N"))</f>
        <v/>
      </c>
      <c r="F244" s="10" t="str">
        <f>IF(B244=1,"",IF(AND(TrackingWorksheet!I249 &lt;&gt;"", TrackingWorksheet!I249&lt;=WeeklySummary!$C$7, TrackingWorksheet!J249=Lists!$D$4), "Y", "N"))</f>
        <v/>
      </c>
      <c r="G244" s="10" t="str">
        <f>IF(B244=1,"",IF(AND(TrackingWorksheet!G249 &lt;&gt;"",TrackingWorksheet!G249&lt;=WeeklySummary!$C$7, TrackingWorksheet!H249=Lists!$D$5), "Y", "N"))</f>
        <v/>
      </c>
      <c r="H244" s="10" t="str">
        <f>IF(B244=1,"",IF(AND(TrackingWorksheet!I249 &lt;&gt;"", TrackingWorksheet!I249&lt;=WeeklySummary!$C$7, TrackingWorksheet!J249=Lists!$D$5), "Y", "N"))</f>
        <v/>
      </c>
      <c r="I244" s="20" t="str">
        <f>IF(B244=1,"",IF(AND(TrackingWorksheet!G249 &lt;&gt;"", TrackingWorksheet!G249&lt;=WeeklySummary!$C$7, TrackingWorksheet!H249=Lists!$D$6), 1, 0))</f>
        <v/>
      </c>
      <c r="J244" s="20" t="str">
        <f t="shared" si="57"/>
        <v/>
      </c>
      <c r="K244" s="10" t="str">
        <f>IF(B244=1,"",IF(AND(TrackingWorksheet!I249&lt;=WeeklySummary!$C$7,TrackingWorksheet!K249="YES"),0,IF(AND(AND(OR(E244="Y",F244="Y"),E244&lt;&gt;F244),G244&lt;&gt;"Y", H244&lt;&gt;"Y"), 1, 0)))</f>
        <v/>
      </c>
      <c r="L244" s="20" t="str">
        <f t="shared" si="58"/>
        <v/>
      </c>
      <c r="M244" s="10" t="str">
        <f t="shared" si="59"/>
        <v/>
      </c>
      <c r="N244" s="20" t="str">
        <f t="shared" si="60"/>
        <v/>
      </c>
      <c r="O244" s="10" t="str">
        <f>IF(B244=1,"",IF(AND(TrackingWorksheet!I249&lt;=WeeklySummary!$C$7,TrackingWorksheet!K249="YES"),0,IF(AND(AND(OR(G244="Y",H244="Y"),G244&lt;&gt;H244),E244&lt;&gt;"Y", F244&lt;&gt;"Y"), 1, 0)))</f>
        <v/>
      </c>
      <c r="P244" s="20" t="str">
        <f t="shared" si="61"/>
        <v/>
      </c>
      <c r="Q244" s="10" t="str">
        <f t="shared" si="62"/>
        <v/>
      </c>
      <c r="R244" s="10" t="str">
        <f t="shared" si="63"/>
        <v/>
      </c>
      <c r="S244" s="10" t="str">
        <f>IF(B244=1,"",IF(AND(OR(AND(TrackingWorksheet!H249=Lists!$D$7,TrackingWorksheet!H249=TrackingWorksheet!J249),TrackingWorksheet!H249&lt;&gt;TrackingWorksheet!J249),TrackingWorksheet!K249="YES",TrackingWorksheet!H249&lt;&gt;Lists!$D$6,TrackingWorksheet!G249&lt;=WeeklySummary!$C$7,TrackingWorksheet!I249&lt;=WeeklySummary!$C$7),1,0))</f>
        <v/>
      </c>
      <c r="T244" s="10" t="str">
        <f t="shared" si="64"/>
        <v/>
      </c>
      <c r="U244" s="10" t="str">
        <f>IF($B244=1,"",IF(TrackingWorksheet!$K249="YES",1, 0)*D244)</f>
        <v/>
      </c>
      <c r="V244" s="20">
        <f t="shared" si="53"/>
        <v>0</v>
      </c>
      <c r="W244" s="20">
        <f t="shared" si="54"/>
        <v>0</v>
      </c>
      <c r="X244" s="10" t="str">
        <f>IF($B244=1,"",IF(AND(TrackingWorksheet!$L249&lt;&gt;"", TrackingWorksheet!$L249&gt;=WeeklySummary!$C$6,TrackingWorksheet!$L249&lt;=WeeklySummary!$C$7,OR(TrackingWorksheet!$H249=Lists!$D$4,TrackingWorksheet!$J249=Lists!$D$4)), 1, 0))</f>
        <v/>
      </c>
      <c r="Y244" s="10" t="str">
        <f>IF($B244=1,"",IF(AND(TrackingWorksheet!$L249&lt;&gt;"", TrackingWorksheet!$L249&gt;=WeeklySummary!$C$6,TrackingWorksheet!$L249&lt;=WeeklySummary!$C$7,OR(TrackingWorksheet!$H249=Lists!$D$5,TrackingWorksheet!$J249=Lists!$D$5)), 1, 0))</f>
        <v/>
      </c>
      <c r="Z244" s="10" t="str">
        <f>IF($B244=1,"",IF(AND(TrackingWorksheet!$L249&lt;&gt;"", TrackingWorksheet!$L249&gt;=WeeklySummary!$C$6,TrackingWorksheet!$L249&lt;=WeeklySummary!$C$7,OR(TrackingWorksheet!$H249=Lists!$D$6,TrackingWorksheet!$J249=Lists!$D$6)), 1, 0))</f>
        <v/>
      </c>
      <c r="AA244" s="19" t="str">
        <f>IF(B244=1,"",IF(AND(TrackingWorksheet!M249&lt;&gt;"",TrackingWorksheet!M249&lt;=WeeklySummary!$C$7),1,0)*D244)</f>
        <v/>
      </c>
      <c r="AB244" s="19" t="str">
        <f>IF(B244=1,"",IF(AND(TrackingWorksheet!N249&lt;&gt;"",TrackingWorksheet!N249&lt;=WeeklySummary!$C$7),1,0)*D244)</f>
        <v/>
      </c>
      <c r="AC244" s="19" t="str">
        <f>IF(B244=1,"",TrackingWorksheet!T249)</f>
        <v/>
      </c>
      <c r="AD244" s="19" t="str">
        <f>IF(B244=1,"",IF(D244*AND(TrackingWorksheet!S249&gt;=Calculations!$BD$3,TrackingWorksheet!U249="",TrackingWorksheet!K249="YES"),1,0))</f>
        <v/>
      </c>
      <c r="AE244" s="19" t="str">
        <f>IF($B244=1,"",IF(AND(TrackingWorksheet!$S249&gt;$BE$3,TrackingWorksheet!$T249=Lists!$P$4),1, 0)*D244)</f>
        <v/>
      </c>
      <c r="AF244" s="19" t="str">
        <f>IF($B244=1,"",IF(AND(TrackingWorksheet!$U249&gt;$BE$3,TrackingWorksheet!$V249=Lists!$P$4),1, 0)*D244)</f>
        <v/>
      </c>
      <c r="AG244" s="19" t="str">
        <f>IF($B244=1,"",IF(AND(TrackingWorksheet!$W249&gt;$BE$3,TrackingWorksheet!$X249=Lists!$P$4),1, 0)*D244)</f>
        <v/>
      </c>
      <c r="AH244" s="19" t="str">
        <f>IF($B244=1,"",IF(AND(TrackingWorksheet!$Y249&gt;$BE$3,TrackingWorksheet!$Z249=Lists!$P$4),1, 0)*D244)</f>
        <v/>
      </c>
      <c r="AI244" s="19" t="str">
        <f>IF($B244=1,"",IF(AND(TrackingWorksheet!$AA249&gt;$BE$3,TrackingWorksheet!$AB249=Lists!$P$4),1, 0)*D244)</f>
        <v/>
      </c>
      <c r="AJ244" s="19" t="str">
        <f>IF($B244=1,"",IF(AND(TrackingWorksheet!$S249&gt;$BE$3,TrackingWorksheet!$T249=Lists!$P$5),1, 0)*D244)</f>
        <v/>
      </c>
      <c r="AK244" s="19" t="str">
        <f>IF($B244=1,"",IF(AND(TrackingWorksheet!$U249&gt;$BE$3,TrackingWorksheet!$V249=Lists!$P$5),1, 0)*D244)</f>
        <v/>
      </c>
      <c r="AL244" s="19" t="str">
        <f>IF($B244=1,"",IF(AND(TrackingWorksheet!$W249&gt;$BE$3,TrackingWorksheet!$X249=Lists!$P$5),1, 0)*D244)</f>
        <v/>
      </c>
      <c r="AM244" s="19" t="str">
        <f>IF($B244=1,"",IF(AND(TrackingWorksheet!$Y249&gt;$BE$3,TrackingWorksheet!$Z249=Lists!$P$5),1, 0)*D244)</f>
        <v/>
      </c>
      <c r="AN244" s="19" t="str">
        <f>IF($B244=1,"",IF(AND(TrackingWorksheet!$AA249&gt;$BE$3,TrackingWorksheet!$AB249=Lists!$P$5),1, 0)*D244)</f>
        <v/>
      </c>
      <c r="AO244" s="19" t="str">
        <f>IF($B244=1,"",IF(AND(TrackingWorksheet!$S249&gt;$BE$3,TrackingWorksheet!$T249=Lists!$P$6),1, 0)*D244)</f>
        <v/>
      </c>
      <c r="AP244" s="19" t="str">
        <f>IF($B244=1,"",IF(AND(TrackingWorksheet!$U249&gt;$BE$3,TrackingWorksheet!$V249=Lists!$P$6),1, 0)*D244)</f>
        <v/>
      </c>
      <c r="AQ244" s="19" t="str">
        <f>IF($B244=1,"",IF(AND(TrackingWorksheet!$W249&gt;$BE$3,TrackingWorksheet!$X249=Lists!$P$6),1, 0)*D244)</f>
        <v/>
      </c>
      <c r="AR244" s="19" t="str">
        <f>IF($B244=1,"",IF(AND(TrackingWorksheet!$Y249&gt;$BE$3,TrackingWorksheet!$Z249=Lists!$P$6),1, 0)*D244)</f>
        <v/>
      </c>
      <c r="AS244" s="19" t="str">
        <f>IF($B244=1,"",IF(AND(TrackingWorksheet!$AA249&gt;$BE$3,TrackingWorksheet!$AB249=Lists!$P$6),1, 0)*D244)</f>
        <v/>
      </c>
      <c r="AT244" s="19">
        <f t="shared" si="55"/>
        <v>0</v>
      </c>
      <c r="AU244" s="19" t="str">
        <f>IF(B244=1,"",IF(AND(TrackingWorksheet!K249="",TrackingWorksheet!M249="", TrackingWorksheet!N249="", TrackingWorksheet!S249="", TrackingWorksheet!V249="", TrackingWorksheet!W249="", TrackingWorksheet!Y249="", TrackingWorksheet!AA249="", V244=1),1,0)*D244)</f>
        <v/>
      </c>
      <c r="AV244" s="19" t="str">
        <f>IF(B244=1,"",IF(D244*AND(TrackingWorksheet!U249&gt;Calculations!$BE$3,TrackingWorksheet!K249="YES"),1,0))</f>
        <v/>
      </c>
      <c r="AW244" s="19" t="str">
        <f>IF(B244=1,"",IF(D244*AND(TrackingWorksheet!W249&gt;Calculations!$BE$3,TrackingWorksheet!K249="YES"),1,0))</f>
        <v/>
      </c>
      <c r="AX244" s="19">
        <f t="shared" si="56"/>
        <v>0</v>
      </c>
      <c r="AY244" s="19">
        <f t="shared" si="52"/>
        <v>0</v>
      </c>
      <c r="AZ244" s="27" t="str">
        <f>IF(B244=1,"",IF(TrackingWorksheet!Q249="","",TrackingWorksheet!Q249))</f>
        <v/>
      </c>
      <c r="BB244" s="4"/>
      <c r="BC244" s="4"/>
      <c r="BD244" s="4"/>
      <c r="BE244" s="4"/>
      <c r="BF244" s="4"/>
      <c r="BG244" s="4" t="str">
        <f>IF(B244=1,"",IF(AND(N244=1,TrackingWorksheet!$I249+14&lt;=WeeklySummary!$C$7),1,0))</f>
        <v/>
      </c>
      <c r="BH244" s="4" t="str">
        <f>IF(B244=1,"",IF(AND(R244=1,TrackingWorksheet!$I249+14&lt;=WeeklySummary!$C$7),1,0))</f>
        <v/>
      </c>
      <c r="BI244" s="4" t="str">
        <f>IF(B244=1,"",IF(AND(J244=1,TrackingWorksheet!$G249+14&lt;=WeeklySummary!$C$7),1,0))</f>
        <v/>
      </c>
      <c r="BJ244" s="4" t="str">
        <f>IF(B244=1,"",IF(AND(T244=1,TrackingWorksheet!$I249+14&lt;=WeeklySummary!$C$7),1,0))</f>
        <v/>
      </c>
      <c r="BK244" s="4" t="str">
        <f>IF(B244=1,"",IF(AND(T244=1,TrackingWorksheet!$G249+14&lt;=WeeklySummary!$C$7),1,0))</f>
        <v/>
      </c>
      <c r="BL244" s="4">
        <f t="shared" si="65"/>
        <v>0</v>
      </c>
    </row>
    <row r="245" spans="2:64" x14ac:dyDescent="0.25">
      <c r="B245" s="27">
        <f>IF(AND(ISBLANK(TrackingWorksheet!B250),ISBLANK(TrackingWorksheet!C250),ISBLANK(TrackingWorksheet!G250),ISBLANK(TrackingWorksheet!H250),
ISBLANK(TrackingWorksheet!I250),ISBLANK(TrackingWorksheet!J250),ISBLANK(TrackingWorksheet!M250),
ISBLANK(TrackingWorksheet!N252)),1,0)</f>
        <v>1</v>
      </c>
      <c r="C245" s="12" t="str">
        <f>IF(B245=1,"",TrackingWorksheet!F250)</f>
        <v/>
      </c>
      <c r="D245" s="20" t="str">
        <f>IF(B245=1,"",IF(AND(TrackingWorksheet!B250&lt;&gt;"",TrackingWorksheet!B250&lt;=WeeklySummary!$C$7,OR(TrackingWorksheet!C250="",TrackingWorksheet!C250&gt;=WeeklySummary!$C$6)),1,0))</f>
        <v/>
      </c>
      <c r="E245" s="10" t="str">
        <f>IF(B245=1,"",IF(AND(TrackingWorksheet!G250 &lt;&gt;"",TrackingWorksheet!G250&lt;=WeeklySummary!$C$7, TrackingWorksheet!H250=Lists!$D$4), "Y", "N"))</f>
        <v/>
      </c>
      <c r="F245" s="10" t="str">
        <f>IF(B245=1,"",IF(AND(TrackingWorksheet!I250 &lt;&gt;"", TrackingWorksheet!I250&lt;=WeeklySummary!$C$7, TrackingWorksheet!J250=Lists!$D$4), "Y", "N"))</f>
        <v/>
      </c>
      <c r="G245" s="10" t="str">
        <f>IF(B245=1,"",IF(AND(TrackingWorksheet!G250 &lt;&gt;"",TrackingWorksheet!G250&lt;=WeeklySummary!$C$7, TrackingWorksheet!H250=Lists!$D$5), "Y", "N"))</f>
        <v/>
      </c>
      <c r="H245" s="10" t="str">
        <f>IF(B245=1,"",IF(AND(TrackingWorksheet!I250 &lt;&gt;"", TrackingWorksheet!I250&lt;=WeeklySummary!$C$7, TrackingWorksheet!J250=Lists!$D$5), "Y", "N"))</f>
        <v/>
      </c>
      <c r="I245" s="20" t="str">
        <f>IF(B245=1,"",IF(AND(TrackingWorksheet!G250 &lt;&gt;"", TrackingWorksheet!G250&lt;=WeeklySummary!$C$7, TrackingWorksheet!H250=Lists!$D$6), 1, 0))</f>
        <v/>
      </c>
      <c r="J245" s="20" t="str">
        <f t="shared" si="57"/>
        <v/>
      </c>
      <c r="K245" s="10" t="str">
        <f>IF(B245=1,"",IF(AND(TrackingWorksheet!I250&lt;=WeeklySummary!$C$7,TrackingWorksheet!K250="YES"),0,IF(AND(AND(OR(E245="Y",F245="Y"),E245&lt;&gt;F245),G245&lt;&gt;"Y", H245&lt;&gt;"Y"), 1, 0)))</f>
        <v/>
      </c>
      <c r="L245" s="20" t="str">
        <f t="shared" si="58"/>
        <v/>
      </c>
      <c r="M245" s="10" t="str">
        <f t="shared" si="59"/>
        <v/>
      </c>
      <c r="N245" s="20" t="str">
        <f t="shared" si="60"/>
        <v/>
      </c>
      <c r="O245" s="10" t="str">
        <f>IF(B245=1,"",IF(AND(TrackingWorksheet!I250&lt;=WeeklySummary!$C$7,TrackingWorksheet!K250="YES"),0,IF(AND(AND(OR(G245="Y",H245="Y"),G245&lt;&gt;H245),E245&lt;&gt;"Y", F245&lt;&gt;"Y"), 1, 0)))</f>
        <v/>
      </c>
      <c r="P245" s="20" t="str">
        <f t="shared" si="61"/>
        <v/>
      </c>
      <c r="Q245" s="10" t="str">
        <f t="shared" si="62"/>
        <v/>
      </c>
      <c r="R245" s="10" t="str">
        <f t="shared" si="63"/>
        <v/>
      </c>
      <c r="S245" s="10" t="str">
        <f>IF(B245=1,"",IF(AND(OR(AND(TrackingWorksheet!H250=Lists!$D$7,TrackingWorksheet!H250=TrackingWorksheet!J250),TrackingWorksheet!H250&lt;&gt;TrackingWorksheet!J250),TrackingWorksheet!K250="YES",TrackingWorksheet!H250&lt;&gt;Lists!$D$6,TrackingWorksheet!G250&lt;=WeeklySummary!$C$7,TrackingWorksheet!I250&lt;=WeeklySummary!$C$7),1,0))</f>
        <v/>
      </c>
      <c r="T245" s="10" t="str">
        <f t="shared" si="64"/>
        <v/>
      </c>
      <c r="U245" s="10" t="str">
        <f>IF($B245=1,"",IF(TrackingWorksheet!$K250="YES",1, 0)*D245)</f>
        <v/>
      </c>
      <c r="V245" s="20">
        <f t="shared" si="53"/>
        <v>0</v>
      </c>
      <c r="W245" s="20">
        <f t="shared" si="54"/>
        <v>0</v>
      </c>
      <c r="X245" s="10" t="str">
        <f>IF($B245=1,"",IF(AND(TrackingWorksheet!$L250&lt;&gt;"", TrackingWorksheet!$L250&gt;=WeeklySummary!$C$6,TrackingWorksheet!$L250&lt;=WeeklySummary!$C$7,OR(TrackingWorksheet!$H250=Lists!$D$4,TrackingWorksheet!$J250=Lists!$D$4)), 1, 0))</f>
        <v/>
      </c>
      <c r="Y245" s="10" t="str">
        <f>IF($B245=1,"",IF(AND(TrackingWorksheet!$L250&lt;&gt;"", TrackingWorksheet!$L250&gt;=WeeklySummary!$C$6,TrackingWorksheet!$L250&lt;=WeeklySummary!$C$7,OR(TrackingWorksheet!$H250=Lists!$D$5,TrackingWorksheet!$J250=Lists!$D$5)), 1, 0))</f>
        <v/>
      </c>
      <c r="Z245" s="10" t="str">
        <f>IF($B245=1,"",IF(AND(TrackingWorksheet!$L250&lt;&gt;"", TrackingWorksheet!$L250&gt;=WeeklySummary!$C$6,TrackingWorksheet!$L250&lt;=WeeklySummary!$C$7,OR(TrackingWorksheet!$H250=Lists!$D$6,TrackingWorksheet!$J250=Lists!$D$6)), 1, 0))</f>
        <v/>
      </c>
      <c r="AA245" s="19" t="str">
        <f>IF(B245=1,"",IF(AND(TrackingWorksheet!M250&lt;&gt;"",TrackingWorksheet!M250&lt;=WeeklySummary!$C$7),1,0)*D245)</f>
        <v/>
      </c>
      <c r="AB245" s="19" t="str">
        <f>IF(B245=1,"",IF(AND(TrackingWorksheet!N250&lt;&gt;"",TrackingWorksheet!N250&lt;=WeeklySummary!$C$7),1,0)*D245)</f>
        <v/>
      </c>
      <c r="AC245" s="19" t="str">
        <f>IF(B245=1,"",TrackingWorksheet!T250)</f>
        <v/>
      </c>
      <c r="AD245" s="19" t="str">
        <f>IF(B245=1,"",IF(D245*AND(TrackingWorksheet!S250&gt;=Calculations!$BD$3,TrackingWorksheet!U250="",TrackingWorksheet!K250="YES"),1,0))</f>
        <v/>
      </c>
      <c r="AE245" s="19" t="str">
        <f>IF($B245=1,"",IF(AND(TrackingWorksheet!$S250&gt;$BE$3,TrackingWorksheet!$T250=Lists!$P$4),1, 0)*D245)</f>
        <v/>
      </c>
      <c r="AF245" s="19" t="str">
        <f>IF($B245=1,"",IF(AND(TrackingWorksheet!$U250&gt;$BE$3,TrackingWorksheet!$V250=Lists!$P$4),1, 0)*D245)</f>
        <v/>
      </c>
      <c r="AG245" s="19" t="str">
        <f>IF($B245=1,"",IF(AND(TrackingWorksheet!$W250&gt;$BE$3,TrackingWorksheet!$X250=Lists!$P$4),1, 0)*D245)</f>
        <v/>
      </c>
      <c r="AH245" s="19" t="str">
        <f>IF($B245=1,"",IF(AND(TrackingWorksheet!$Y250&gt;$BE$3,TrackingWorksheet!$Z250=Lists!$P$4),1, 0)*D245)</f>
        <v/>
      </c>
      <c r="AI245" s="19" t="str">
        <f>IF($B245=1,"",IF(AND(TrackingWorksheet!$AA250&gt;$BE$3,TrackingWorksheet!$AB250=Lists!$P$4),1, 0)*D245)</f>
        <v/>
      </c>
      <c r="AJ245" s="19" t="str">
        <f>IF($B245=1,"",IF(AND(TrackingWorksheet!$S250&gt;$BE$3,TrackingWorksheet!$T250=Lists!$P$5),1, 0)*D245)</f>
        <v/>
      </c>
      <c r="AK245" s="19" t="str">
        <f>IF($B245=1,"",IF(AND(TrackingWorksheet!$U250&gt;$BE$3,TrackingWorksheet!$V250=Lists!$P$5),1, 0)*D245)</f>
        <v/>
      </c>
      <c r="AL245" s="19" t="str">
        <f>IF($B245=1,"",IF(AND(TrackingWorksheet!$W250&gt;$BE$3,TrackingWorksheet!$X250=Lists!$P$5),1, 0)*D245)</f>
        <v/>
      </c>
      <c r="AM245" s="19" t="str">
        <f>IF($B245=1,"",IF(AND(TrackingWorksheet!$Y250&gt;$BE$3,TrackingWorksheet!$Z250=Lists!$P$5),1, 0)*D245)</f>
        <v/>
      </c>
      <c r="AN245" s="19" t="str">
        <f>IF($B245=1,"",IF(AND(TrackingWorksheet!$AA250&gt;$BE$3,TrackingWorksheet!$AB250=Lists!$P$5),1, 0)*D245)</f>
        <v/>
      </c>
      <c r="AO245" s="19" t="str">
        <f>IF($B245=1,"",IF(AND(TrackingWorksheet!$S250&gt;$BE$3,TrackingWorksheet!$T250=Lists!$P$6),1, 0)*D245)</f>
        <v/>
      </c>
      <c r="AP245" s="19" t="str">
        <f>IF($B245=1,"",IF(AND(TrackingWorksheet!$U250&gt;$BE$3,TrackingWorksheet!$V250=Lists!$P$6),1, 0)*D245)</f>
        <v/>
      </c>
      <c r="AQ245" s="19" t="str">
        <f>IF($B245=1,"",IF(AND(TrackingWorksheet!$W250&gt;$BE$3,TrackingWorksheet!$X250=Lists!$P$6),1, 0)*D245)</f>
        <v/>
      </c>
      <c r="AR245" s="19" t="str">
        <f>IF($B245=1,"",IF(AND(TrackingWorksheet!$Y250&gt;$BE$3,TrackingWorksheet!$Z250=Lists!$P$6),1, 0)*D245)</f>
        <v/>
      </c>
      <c r="AS245" s="19" t="str">
        <f>IF($B245=1,"",IF(AND(TrackingWorksheet!$AA250&gt;$BE$3,TrackingWorksheet!$AB250=Lists!$P$6),1, 0)*D245)</f>
        <v/>
      </c>
      <c r="AT245" s="19">
        <f t="shared" si="55"/>
        <v>0</v>
      </c>
      <c r="AU245" s="19" t="str">
        <f>IF(B245=1,"",IF(AND(TrackingWorksheet!K250="",TrackingWorksheet!M250="", TrackingWorksheet!N250="", TrackingWorksheet!S250="", TrackingWorksheet!V250="", TrackingWorksheet!W250="", TrackingWorksheet!Y250="", TrackingWorksheet!AA250="", V245=1),1,0)*D245)</f>
        <v/>
      </c>
      <c r="AV245" s="19" t="str">
        <f>IF(B245=1,"",IF(D245*AND(TrackingWorksheet!U250&gt;Calculations!$BE$3,TrackingWorksheet!K250="YES"),1,0))</f>
        <v/>
      </c>
      <c r="AW245" s="19" t="str">
        <f>IF(B245=1,"",IF(D245*AND(TrackingWorksheet!W250&gt;Calculations!$BE$3,TrackingWorksheet!K250="YES"),1,0))</f>
        <v/>
      </c>
      <c r="AX245" s="19">
        <f t="shared" si="56"/>
        <v>0</v>
      </c>
      <c r="AY245" s="19">
        <f t="shared" si="52"/>
        <v>0</v>
      </c>
      <c r="AZ245" s="27" t="str">
        <f>IF(B245=1,"",IF(TrackingWorksheet!Q250="","",TrackingWorksheet!Q250))</f>
        <v/>
      </c>
      <c r="BB245" s="4"/>
      <c r="BC245" s="4"/>
      <c r="BD245" s="4"/>
      <c r="BE245" s="4"/>
      <c r="BF245" s="4"/>
      <c r="BG245" s="4" t="str">
        <f>IF(B245=1,"",IF(AND(N245=1,TrackingWorksheet!$I250+14&lt;=WeeklySummary!$C$7),1,0))</f>
        <v/>
      </c>
      <c r="BH245" s="4" t="str">
        <f>IF(B245=1,"",IF(AND(R245=1,TrackingWorksheet!$I250+14&lt;=WeeklySummary!$C$7),1,0))</f>
        <v/>
      </c>
      <c r="BI245" s="4" t="str">
        <f>IF(B245=1,"",IF(AND(J245=1,TrackingWorksheet!$G250+14&lt;=WeeklySummary!$C$7),1,0))</f>
        <v/>
      </c>
      <c r="BJ245" s="4" t="str">
        <f>IF(B245=1,"",IF(AND(T245=1,TrackingWorksheet!$I250+14&lt;=WeeklySummary!$C$7),1,0))</f>
        <v/>
      </c>
      <c r="BK245" s="4" t="str">
        <f>IF(B245=1,"",IF(AND(T245=1,TrackingWorksheet!$G250+14&lt;=WeeklySummary!$C$7),1,0))</f>
        <v/>
      </c>
      <c r="BL245" s="4">
        <f t="shared" si="65"/>
        <v>0</v>
      </c>
    </row>
    <row r="246" spans="2:64" x14ac:dyDescent="0.25">
      <c r="B246" s="27">
        <f>IF(AND(ISBLANK(TrackingWorksheet!B251),ISBLANK(TrackingWorksheet!C251),ISBLANK(TrackingWorksheet!G251),ISBLANK(TrackingWorksheet!H251),
ISBLANK(TrackingWorksheet!I251),ISBLANK(TrackingWorksheet!J251),ISBLANK(TrackingWorksheet!M251),
ISBLANK(TrackingWorksheet!N253)),1,0)</f>
        <v>1</v>
      </c>
      <c r="C246" s="12" t="str">
        <f>IF(B246=1,"",TrackingWorksheet!F251)</f>
        <v/>
      </c>
      <c r="D246" s="20" t="str">
        <f>IF(B246=1,"",IF(AND(TrackingWorksheet!B251&lt;&gt;"",TrackingWorksheet!B251&lt;=WeeklySummary!$C$7,OR(TrackingWorksheet!C251="",TrackingWorksheet!C251&gt;=WeeklySummary!$C$6)),1,0))</f>
        <v/>
      </c>
      <c r="E246" s="10" t="str">
        <f>IF(B246=1,"",IF(AND(TrackingWorksheet!G251 &lt;&gt;"",TrackingWorksheet!G251&lt;=WeeklySummary!$C$7, TrackingWorksheet!H251=Lists!$D$4), "Y", "N"))</f>
        <v/>
      </c>
      <c r="F246" s="10" t="str">
        <f>IF(B246=1,"",IF(AND(TrackingWorksheet!I251 &lt;&gt;"", TrackingWorksheet!I251&lt;=WeeklySummary!$C$7, TrackingWorksheet!J251=Lists!$D$4), "Y", "N"))</f>
        <v/>
      </c>
      <c r="G246" s="10" t="str">
        <f>IF(B246=1,"",IF(AND(TrackingWorksheet!G251 &lt;&gt;"",TrackingWorksheet!G251&lt;=WeeklySummary!$C$7, TrackingWorksheet!H251=Lists!$D$5), "Y", "N"))</f>
        <v/>
      </c>
      <c r="H246" s="10" t="str">
        <f>IF(B246=1,"",IF(AND(TrackingWorksheet!I251 &lt;&gt;"", TrackingWorksheet!I251&lt;=WeeklySummary!$C$7, TrackingWorksheet!J251=Lists!$D$5), "Y", "N"))</f>
        <v/>
      </c>
      <c r="I246" s="20" t="str">
        <f>IF(B246=1,"",IF(AND(TrackingWorksheet!G251 &lt;&gt;"", TrackingWorksheet!G251&lt;=WeeklySummary!$C$7, TrackingWorksheet!H251=Lists!$D$6), 1, 0))</f>
        <v/>
      </c>
      <c r="J246" s="20" t="str">
        <f t="shared" si="57"/>
        <v/>
      </c>
      <c r="K246" s="10" t="str">
        <f>IF(B246=1,"",IF(AND(TrackingWorksheet!I251&lt;=WeeklySummary!$C$7,TrackingWorksheet!K251="YES"),0,IF(AND(AND(OR(E246="Y",F246="Y"),E246&lt;&gt;F246),G246&lt;&gt;"Y", H246&lt;&gt;"Y"), 1, 0)))</f>
        <v/>
      </c>
      <c r="L246" s="20" t="str">
        <f t="shared" si="58"/>
        <v/>
      </c>
      <c r="M246" s="10" t="str">
        <f t="shared" si="59"/>
        <v/>
      </c>
      <c r="N246" s="20" t="str">
        <f t="shared" si="60"/>
        <v/>
      </c>
      <c r="O246" s="10" t="str">
        <f>IF(B246=1,"",IF(AND(TrackingWorksheet!I251&lt;=WeeklySummary!$C$7,TrackingWorksheet!K251="YES"),0,IF(AND(AND(OR(G246="Y",H246="Y"),G246&lt;&gt;H246),E246&lt;&gt;"Y", F246&lt;&gt;"Y"), 1, 0)))</f>
        <v/>
      </c>
      <c r="P246" s="20" t="str">
        <f t="shared" si="61"/>
        <v/>
      </c>
      <c r="Q246" s="10" t="str">
        <f t="shared" si="62"/>
        <v/>
      </c>
      <c r="R246" s="10" t="str">
        <f t="shared" si="63"/>
        <v/>
      </c>
      <c r="S246" s="10" t="str">
        <f>IF(B246=1,"",IF(AND(OR(AND(TrackingWorksheet!H251=Lists!$D$7,TrackingWorksheet!H251=TrackingWorksheet!J251),TrackingWorksheet!H251&lt;&gt;TrackingWorksheet!J251),TrackingWorksheet!K251="YES",TrackingWorksheet!H251&lt;&gt;Lists!$D$6,TrackingWorksheet!G251&lt;=WeeklySummary!$C$7,TrackingWorksheet!I251&lt;=WeeklySummary!$C$7),1,0))</f>
        <v/>
      </c>
      <c r="T246" s="10" t="str">
        <f t="shared" si="64"/>
        <v/>
      </c>
      <c r="U246" s="10" t="str">
        <f>IF($B246=1,"",IF(TrackingWorksheet!$K251="YES",1, 0)*D246)</f>
        <v/>
      </c>
      <c r="V246" s="20">
        <f t="shared" si="53"/>
        <v>0</v>
      </c>
      <c r="W246" s="20">
        <f t="shared" si="54"/>
        <v>0</v>
      </c>
      <c r="X246" s="10" t="str">
        <f>IF($B246=1,"",IF(AND(TrackingWorksheet!$L251&lt;&gt;"", TrackingWorksheet!$L251&gt;=WeeklySummary!$C$6,TrackingWorksheet!$L251&lt;=WeeklySummary!$C$7,OR(TrackingWorksheet!$H251=Lists!$D$4,TrackingWorksheet!$J251=Lists!$D$4)), 1, 0))</f>
        <v/>
      </c>
      <c r="Y246" s="10" t="str">
        <f>IF($B246=1,"",IF(AND(TrackingWorksheet!$L251&lt;&gt;"", TrackingWorksheet!$L251&gt;=WeeklySummary!$C$6,TrackingWorksheet!$L251&lt;=WeeklySummary!$C$7,OR(TrackingWorksheet!$H251=Lists!$D$5,TrackingWorksheet!$J251=Lists!$D$5)), 1, 0))</f>
        <v/>
      </c>
      <c r="Z246" s="10" t="str">
        <f>IF($B246=1,"",IF(AND(TrackingWorksheet!$L251&lt;&gt;"", TrackingWorksheet!$L251&gt;=WeeklySummary!$C$6,TrackingWorksheet!$L251&lt;=WeeklySummary!$C$7,OR(TrackingWorksheet!$H251=Lists!$D$6,TrackingWorksheet!$J251=Lists!$D$6)), 1, 0))</f>
        <v/>
      </c>
      <c r="AA246" s="19" t="str">
        <f>IF(B246=1,"",IF(AND(TrackingWorksheet!M251&lt;&gt;"",TrackingWorksheet!M251&lt;=WeeklySummary!$C$7),1,0)*D246)</f>
        <v/>
      </c>
      <c r="AB246" s="19" t="str">
        <f>IF(B246=1,"",IF(AND(TrackingWorksheet!N251&lt;&gt;"",TrackingWorksheet!N251&lt;=WeeklySummary!$C$7),1,0)*D246)</f>
        <v/>
      </c>
      <c r="AC246" s="19" t="str">
        <f>IF(B246=1,"",TrackingWorksheet!T251)</f>
        <v/>
      </c>
      <c r="AD246" s="19" t="str">
        <f>IF(B246=1,"",IF(D246*AND(TrackingWorksheet!S251&gt;=Calculations!$BD$3,TrackingWorksheet!U251="",TrackingWorksheet!K251="YES"),1,0))</f>
        <v/>
      </c>
      <c r="AE246" s="19" t="str">
        <f>IF($B246=1,"",IF(AND(TrackingWorksheet!$S251&gt;$BE$3,TrackingWorksheet!$T251=Lists!$P$4),1, 0)*D246)</f>
        <v/>
      </c>
      <c r="AF246" s="19" t="str">
        <f>IF($B246=1,"",IF(AND(TrackingWorksheet!$U251&gt;$BE$3,TrackingWorksheet!$V251=Lists!$P$4),1, 0)*D246)</f>
        <v/>
      </c>
      <c r="AG246" s="19" t="str">
        <f>IF($B246=1,"",IF(AND(TrackingWorksheet!$W251&gt;$BE$3,TrackingWorksheet!$X251=Lists!$P$4),1, 0)*D246)</f>
        <v/>
      </c>
      <c r="AH246" s="19" t="str">
        <f>IF($B246=1,"",IF(AND(TrackingWorksheet!$Y251&gt;$BE$3,TrackingWorksheet!$Z251=Lists!$P$4),1, 0)*D246)</f>
        <v/>
      </c>
      <c r="AI246" s="19" t="str">
        <f>IF($B246=1,"",IF(AND(TrackingWorksheet!$AA251&gt;$BE$3,TrackingWorksheet!$AB251=Lists!$P$4),1, 0)*D246)</f>
        <v/>
      </c>
      <c r="AJ246" s="19" t="str">
        <f>IF($B246=1,"",IF(AND(TrackingWorksheet!$S251&gt;$BE$3,TrackingWorksheet!$T251=Lists!$P$5),1, 0)*D246)</f>
        <v/>
      </c>
      <c r="AK246" s="19" t="str">
        <f>IF($B246=1,"",IF(AND(TrackingWorksheet!$U251&gt;$BE$3,TrackingWorksheet!$V251=Lists!$P$5),1, 0)*D246)</f>
        <v/>
      </c>
      <c r="AL246" s="19" t="str">
        <f>IF($B246=1,"",IF(AND(TrackingWorksheet!$W251&gt;$BE$3,TrackingWorksheet!$X251=Lists!$P$5),1, 0)*D246)</f>
        <v/>
      </c>
      <c r="AM246" s="19" t="str">
        <f>IF($B246=1,"",IF(AND(TrackingWorksheet!$Y251&gt;$BE$3,TrackingWorksheet!$Z251=Lists!$P$5),1, 0)*D246)</f>
        <v/>
      </c>
      <c r="AN246" s="19" t="str">
        <f>IF($B246=1,"",IF(AND(TrackingWorksheet!$AA251&gt;$BE$3,TrackingWorksheet!$AB251=Lists!$P$5),1, 0)*D246)</f>
        <v/>
      </c>
      <c r="AO246" s="19" t="str">
        <f>IF($B246=1,"",IF(AND(TrackingWorksheet!$S251&gt;$BE$3,TrackingWorksheet!$T251=Lists!$P$6),1, 0)*D246)</f>
        <v/>
      </c>
      <c r="AP246" s="19" t="str">
        <f>IF($B246=1,"",IF(AND(TrackingWorksheet!$U251&gt;$BE$3,TrackingWorksheet!$V251=Lists!$P$6),1, 0)*D246)</f>
        <v/>
      </c>
      <c r="AQ246" s="19" t="str">
        <f>IF($B246=1,"",IF(AND(TrackingWorksheet!$W251&gt;$BE$3,TrackingWorksheet!$X251=Lists!$P$6),1, 0)*D246)</f>
        <v/>
      </c>
      <c r="AR246" s="19" t="str">
        <f>IF($B246=1,"",IF(AND(TrackingWorksheet!$Y251&gt;$BE$3,TrackingWorksheet!$Z251=Lists!$P$6),1, 0)*D246)</f>
        <v/>
      </c>
      <c r="AS246" s="19" t="str">
        <f>IF($B246=1,"",IF(AND(TrackingWorksheet!$AA251&gt;$BE$3,TrackingWorksheet!$AB251=Lists!$P$6),1, 0)*D246)</f>
        <v/>
      </c>
      <c r="AT246" s="19">
        <f t="shared" si="55"/>
        <v>0</v>
      </c>
      <c r="AU246" s="19" t="str">
        <f>IF(B246=1,"",IF(AND(TrackingWorksheet!K251="",TrackingWorksheet!M251="", TrackingWorksheet!N251="", TrackingWorksheet!S251="", TrackingWorksheet!V251="", TrackingWorksheet!W251="", TrackingWorksheet!Y251="", TrackingWorksheet!AA251="", V246=1),1,0)*D246)</f>
        <v/>
      </c>
      <c r="AV246" s="19" t="str">
        <f>IF(B246=1,"",IF(D246*AND(TrackingWorksheet!U251&gt;Calculations!$BE$3,TrackingWorksheet!K251="YES"),1,0))</f>
        <v/>
      </c>
      <c r="AW246" s="19" t="str">
        <f>IF(B246=1,"",IF(D246*AND(TrackingWorksheet!W251&gt;Calculations!$BE$3,TrackingWorksheet!K251="YES"),1,0))</f>
        <v/>
      </c>
      <c r="AX246" s="19">
        <f t="shared" si="56"/>
        <v>0</v>
      </c>
      <c r="AY246" s="19">
        <f t="shared" si="52"/>
        <v>0</v>
      </c>
      <c r="AZ246" s="27" t="str">
        <f>IF(B246=1,"",IF(TrackingWorksheet!Q251="","",TrackingWorksheet!Q251))</f>
        <v/>
      </c>
      <c r="BB246" s="4"/>
      <c r="BC246" s="4"/>
      <c r="BD246" s="4"/>
      <c r="BE246" s="4"/>
      <c r="BF246" s="4"/>
      <c r="BG246" s="4" t="str">
        <f>IF(B246=1,"",IF(AND(N246=1,TrackingWorksheet!$I251+14&lt;=WeeklySummary!$C$7),1,0))</f>
        <v/>
      </c>
      <c r="BH246" s="4" t="str">
        <f>IF(B246=1,"",IF(AND(R246=1,TrackingWorksheet!$I251+14&lt;=WeeklySummary!$C$7),1,0))</f>
        <v/>
      </c>
      <c r="BI246" s="4" t="str">
        <f>IF(B246=1,"",IF(AND(J246=1,TrackingWorksheet!$G251+14&lt;=WeeklySummary!$C$7),1,0))</f>
        <v/>
      </c>
      <c r="BJ246" s="4" t="str">
        <f>IF(B246=1,"",IF(AND(T246=1,TrackingWorksheet!$I251+14&lt;=WeeklySummary!$C$7),1,0))</f>
        <v/>
      </c>
      <c r="BK246" s="4" t="str">
        <f>IF(B246=1,"",IF(AND(T246=1,TrackingWorksheet!$G251+14&lt;=WeeklySummary!$C$7),1,0))</f>
        <v/>
      </c>
      <c r="BL246" s="4">
        <f t="shared" si="65"/>
        <v>0</v>
      </c>
    </row>
    <row r="247" spans="2:64" x14ac:dyDescent="0.25">
      <c r="B247" s="27">
        <f>IF(AND(ISBLANK(TrackingWorksheet!B252),ISBLANK(TrackingWorksheet!C252),ISBLANK(TrackingWorksheet!G252),ISBLANK(TrackingWorksheet!H252),
ISBLANK(TrackingWorksheet!I252),ISBLANK(TrackingWorksheet!J252),ISBLANK(TrackingWorksheet!M252),
ISBLANK(TrackingWorksheet!N254)),1,0)</f>
        <v>1</v>
      </c>
      <c r="C247" s="12" t="str">
        <f>IF(B247=1,"",TrackingWorksheet!F252)</f>
        <v/>
      </c>
      <c r="D247" s="20" t="str">
        <f>IF(B247=1,"",IF(AND(TrackingWorksheet!B252&lt;&gt;"",TrackingWorksheet!B252&lt;=WeeklySummary!$C$7,OR(TrackingWorksheet!C252="",TrackingWorksheet!C252&gt;=WeeklySummary!$C$6)),1,0))</f>
        <v/>
      </c>
      <c r="E247" s="10" t="str">
        <f>IF(B247=1,"",IF(AND(TrackingWorksheet!G252 &lt;&gt;"",TrackingWorksheet!G252&lt;=WeeklySummary!$C$7, TrackingWorksheet!H252=Lists!$D$4), "Y", "N"))</f>
        <v/>
      </c>
      <c r="F247" s="10" t="str">
        <f>IF(B247=1,"",IF(AND(TrackingWorksheet!I252 &lt;&gt;"", TrackingWorksheet!I252&lt;=WeeklySummary!$C$7, TrackingWorksheet!J252=Lists!$D$4), "Y", "N"))</f>
        <v/>
      </c>
      <c r="G247" s="10" t="str">
        <f>IF(B247=1,"",IF(AND(TrackingWorksheet!G252 &lt;&gt;"",TrackingWorksheet!G252&lt;=WeeklySummary!$C$7, TrackingWorksheet!H252=Lists!$D$5), "Y", "N"))</f>
        <v/>
      </c>
      <c r="H247" s="10" t="str">
        <f>IF(B247=1,"",IF(AND(TrackingWorksheet!I252 &lt;&gt;"", TrackingWorksheet!I252&lt;=WeeklySummary!$C$7, TrackingWorksheet!J252=Lists!$D$5), "Y", "N"))</f>
        <v/>
      </c>
      <c r="I247" s="20" t="str">
        <f>IF(B247=1,"",IF(AND(TrackingWorksheet!G252 &lt;&gt;"", TrackingWorksheet!G252&lt;=WeeklySummary!$C$7, TrackingWorksheet!H252=Lists!$D$6), 1, 0))</f>
        <v/>
      </c>
      <c r="J247" s="20" t="str">
        <f t="shared" si="57"/>
        <v/>
      </c>
      <c r="K247" s="10" t="str">
        <f>IF(B247=1,"",IF(AND(TrackingWorksheet!I252&lt;=WeeklySummary!$C$7,TrackingWorksheet!K252="YES"),0,IF(AND(AND(OR(E247="Y",F247="Y"),E247&lt;&gt;F247),G247&lt;&gt;"Y", H247&lt;&gt;"Y"), 1, 0)))</f>
        <v/>
      </c>
      <c r="L247" s="20" t="str">
        <f t="shared" si="58"/>
        <v/>
      </c>
      <c r="M247" s="10" t="str">
        <f t="shared" si="59"/>
        <v/>
      </c>
      <c r="N247" s="20" t="str">
        <f t="shared" si="60"/>
        <v/>
      </c>
      <c r="O247" s="10" t="str">
        <f>IF(B247=1,"",IF(AND(TrackingWorksheet!I252&lt;=WeeklySummary!$C$7,TrackingWorksheet!K252="YES"),0,IF(AND(AND(OR(G247="Y",H247="Y"),G247&lt;&gt;H247),E247&lt;&gt;"Y", F247&lt;&gt;"Y"), 1, 0)))</f>
        <v/>
      </c>
      <c r="P247" s="20" t="str">
        <f t="shared" si="61"/>
        <v/>
      </c>
      <c r="Q247" s="10" t="str">
        <f t="shared" si="62"/>
        <v/>
      </c>
      <c r="R247" s="10" t="str">
        <f t="shared" si="63"/>
        <v/>
      </c>
      <c r="S247" s="10" t="str">
        <f>IF(B247=1,"",IF(AND(OR(AND(TrackingWorksheet!H252=Lists!$D$7,TrackingWorksheet!H252=TrackingWorksheet!J252),TrackingWorksheet!H252&lt;&gt;TrackingWorksheet!J252),TrackingWorksheet!K252="YES",TrackingWorksheet!H252&lt;&gt;Lists!$D$6,TrackingWorksheet!G252&lt;=WeeklySummary!$C$7,TrackingWorksheet!I252&lt;=WeeklySummary!$C$7),1,0))</f>
        <v/>
      </c>
      <c r="T247" s="10" t="str">
        <f t="shared" si="64"/>
        <v/>
      </c>
      <c r="U247" s="10" t="str">
        <f>IF($B247=1,"",IF(TrackingWorksheet!$K252="YES",1, 0)*D247)</f>
        <v/>
      </c>
      <c r="V247" s="20">
        <f t="shared" si="53"/>
        <v>0</v>
      </c>
      <c r="W247" s="20">
        <f t="shared" si="54"/>
        <v>0</v>
      </c>
      <c r="X247" s="10" t="str">
        <f>IF($B247=1,"",IF(AND(TrackingWorksheet!$L252&lt;&gt;"", TrackingWorksheet!$L252&gt;=WeeklySummary!$C$6,TrackingWorksheet!$L252&lt;=WeeklySummary!$C$7,OR(TrackingWorksheet!$H252=Lists!$D$4,TrackingWorksheet!$J252=Lists!$D$4)), 1, 0))</f>
        <v/>
      </c>
      <c r="Y247" s="10" t="str">
        <f>IF($B247=1,"",IF(AND(TrackingWorksheet!$L252&lt;&gt;"", TrackingWorksheet!$L252&gt;=WeeklySummary!$C$6,TrackingWorksheet!$L252&lt;=WeeklySummary!$C$7,OR(TrackingWorksheet!$H252=Lists!$D$5,TrackingWorksheet!$J252=Lists!$D$5)), 1, 0))</f>
        <v/>
      </c>
      <c r="Z247" s="10" t="str">
        <f>IF($B247=1,"",IF(AND(TrackingWorksheet!$L252&lt;&gt;"", TrackingWorksheet!$L252&gt;=WeeklySummary!$C$6,TrackingWorksheet!$L252&lt;=WeeklySummary!$C$7,OR(TrackingWorksheet!$H252=Lists!$D$6,TrackingWorksheet!$J252=Lists!$D$6)), 1, 0))</f>
        <v/>
      </c>
      <c r="AA247" s="19" t="str">
        <f>IF(B247=1,"",IF(AND(TrackingWorksheet!M252&lt;&gt;"",TrackingWorksheet!M252&lt;=WeeklySummary!$C$7),1,0)*D247)</f>
        <v/>
      </c>
      <c r="AB247" s="19" t="str">
        <f>IF(B247=1,"",IF(AND(TrackingWorksheet!N252&lt;&gt;"",TrackingWorksheet!N252&lt;=WeeklySummary!$C$7),1,0)*D247)</f>
        <v/>
      </c>
      <c r="AC247" s="19" t="str">
        <f>IF(B247=1,"",TrackingWorksheet!T252)</f>
        <v/>
      </c>
      <c r="AD247" s="19" t="str">
        <f>IF(B247=1,"",IF(D247*AND(TrackingWorksheet!S252&gt;=Calculations!$BD$3,TrackingWorksheet!U252="",TrackingWorksheet!K252="YES"),1,0))</f>
        <v/>
      </c>
      <c r="AE247" s="19" t="str">
        <f>IF($B247=1,"",IF(AND(TrackingWorksheet!$S252&gt;$BE$3,TrackingWorksheet!$T252=Lists!$P$4),1, 0)*D247)</f>
        <v/>
      </c>
      <c r="AF247" s="19" t="str">
        <f>IF($B247=1,"",IF(AND(TrackingWorksheet!$U252&gt;$BE$3,TrackingWorksheet!$V252=Lists!$P$4),1, 0)*D247)</f>
        <v/>
      </c>
      <c r="AG247" s="19" t="str">
        <f>IF($B247=1,"",IF(AND(TrackingWorksheet!$W252&gt;$BE$3,TrackingWorksheet!$X252=Lists!$P$4),1, 0)*D247)</f>
        <v/>
      </c>
      <c r="AH247" s="19" t="str">
        <f>IF($B247=1,"",IF(AND(TrackingWorksheet!$Y252&gt;$BE$3,TrackingWorksheet!$Z252=Lists!$P$4),1, 0)*D247)</f>
        <v/>
      </c>
      <c r="AI247" s="19" t="str">
        <f>IF($B247=1,"",IF(AND(TrackingWorksheet!$AA252&gt;$BE$3,TrackingWorksheet!$AB252=Lists!$P$4),1, 0)*D247)</f>
        <v/>
      </c>
      <c r="AJ247" s="19" t="str">
        <f>IF($B247=1,"",IF(AND(TrackingWorksheet!$S252&gt;$BE$3,TrackingWorksheet!$T252=Lists!$P$5),1, 0)*D247)</f>
        <v/>
      </c>
      <c r="AK247" s="19" t="str">
        <f>IF($B247=1,"",IF(AND(TrackingWorksheet!$U252&gt;$BE$3,TrackingWorksheet!$V252=Lists!$P$5),1, 0)*D247)</f>
        <v/>
      </c>
      <c r="AL247" s="19" t="str">
        <f>IF($B247=1,"",IF(AND(TrackingWorksheet!$W252&gt;$BE$3,TrackingWorksheet!$X252=Lists!$P$5),1, 0)*D247)</f>
        <v/>
      </c>
      <c r="AM247" s="19" t="str">
        <f>IF($B247=1,"",IF(AND(TrackingWorksheet!$Y252&gt;$BE$3,TrackingWorksheet!$Z252=Lists!$P$5),1, 0)*D247)</f>
        <v/>
      </c>
      <c r="AN247" s="19" t="str">
        <f>IF($B247=1,"",IF(AND(TrackingWorksheet!$AA252&gt;$BE$3,TrackingWorksheet!$AB252=Lists!$P$5),1, 0)*D247)</f>
        <v/>
      </c>
      <c r="AO247" s="19" t="str">
        <f>IF($B247=1,"",IF(AND(TrackingWorksheet!$S252&gt;$BE$3,TrackingWorksheet!$T252=Lists!$P$6),1, 0)*D247)</f>
        <v/>
      </c>
      <c r="AP247" s="19" t="str">
        <f>IF($B247=1,"",IF(AND(TrackingWorksheet!$U252&gt;$BE$3,TrackingWorksheet!$V252=Lists!$P$6),1, 0)*D247)</f>
        <v/>
      </c>
      <c r="AQ247" s="19" t="str">
        <f>IF($B247=1,"",IF(AND(TrackingWorksheet!$W252&gt;$BE$3,TrackingWorksheet!$X252=Lists!$P$6),1, 0)*D247)</f>
        <v/>
      </c>
      <c r="AR247" s="19" t="str">
        <f>IF($B247=1,"",IF(AND(TrackingWorksheet!$Y252&gt;$BE$3,TrackingWorksheet!$Z252=Lists!$P$6),1, 0)*D247)</f>
        <v/>
      </c>
      <c r="AS247" s="19" t="str">
        <f>IF($B247=1,"",IF(AND(TrackingWorksheet!$AA252&gt;$BE$3,TrackingWorksheet!$AB252=Lists!$P$6),1, 0)*D247)</f>
        <v/>
      </c>
      <c r="AT247" s="19">
        <f t="shared" si="55"/>
        <v>0</v>
      </c>
      <c r="AU247" s="19" t="str">
        <f>IF(B247=1,"",IF(AND(TrackingWorksheet!K252="",TrackingWorksheet!M252="", TrackingWorksheet!N252="", TrackingWorksheet!S252="", TrackingWorksheet!V252="", TrackingWorksheet!W252="", TrackingWorksheet!Y252="", TrackingWorksheet!AA252="", V247=1),1,0)*D247)</f>
        <v/>
      </c>
      <c r="AV247" s="19" t="str">
        <f>IF(B247=1,"",IF(D247*AND(TrackingWorksheet!U252&gt;Calculations!$BE$3,TrackingWorksheet!K252="YES"),1,0))</f>
        <v/>
      </c>
      <c r="AW247" s="19" t="str">
        <f>IF(B247=1,"",IF(D247*AND(TrackingWorksheet!W252&gt;Calculations!$BE$3,TrackingWorksheet!K252="YES"),1,0))</f>
        <v/>
      </c>
      <c r="AX247" s="19">
        <f t="shared" si="56"/>
        <v>0</v>
      </c>
      <c r="AY247" s="19">
        <f t="shared" si="52"/>
        <v>0</v>
      </c>
      <c r="AZ247" s="27" t="str">
        <f>IF(B247=1,"",IF(TrackingWorksheet!Q252="","",TrackingWorksheet!Q252))</f>
        <v/>
      </c>
      <c r="BB247" s="4"/>
      <c r="BC247" s="4"/>
      <c r="BD247" s="4"/>
      <c r="BE247" s="4"/>
      <c r="BF247" s="4"/>
      <c r="BG247" s="4" t="str">
        <f>IF(B247=1,"",IF(AND(N247=1,TrackingWorksheet!$I252+14&lt;=WeeklySummary!$C$7),1,0))</f>
        <v/>
      </c>
      <c r="BH247" s="4" t="str">
        <f>IF(B247=1,"",IF(AND(R247=1,TrackingWorksheet!$I252+14&lt;=WeeklySummary!$C$7),1,0))</f>
        <v/>
      </c>
      <c r="BI247" s="4" t="str">
        <f>IF(B247=1,"",IF(AND(J247=1,TrackingWorksheet!$G252+14&lt;=WeeklySummary!$C$7),1,0))</f>
        <v/>
      </c>
      <c r="BJ247" s="4" t="str">
        <f>IF(B247=1,"",IF(AND(T247=1,TrackingWorksheet!$I252+14&lt;=WeeklySummary!$C$7),1,0))</f>
        <v/>
      </c>
      <c r="BK247" s="4" t="str">
        <f>IF(B247=1,"",IF(AND(T247=1,TrackingWorksheet!$G252+14&lt;=WeeklySummary!$C$7),1,0))</f>
        <v/>
      </c>
      <c r="BL247" s="4">
        <f t="shared" si="65"/>
        <v>0</v>
      </c>
    </row>
    <row r="248" spans="2:64" x14ac:dyDescent="0.25">
      <c r="B248" s="27">
        <f>IF(AND(ISBLANK(TrackingWorksheet!B253),ISBLANK(TrackingWorksheet!C253),ISBLANK(TrackingWorksheet!G253),ISBLANK(TrackingWorksheet!H253),
ISBLANK(TrackingWorksheet!I253),ISBLANK(TrackingWorksheet!J253),ISBLANK(TrackingWorksheet!M253),
ISBLANK(TrackingWorksheet!N255)),1,0)</f>
        <v>1</v>
      </c>
      <c r="C248" s="12" t="str">
        <f>IF(B248=1,"",TrackingWorksheet!F253)</f>
        <v/>
      </c>
      <c r="D248" s="20" t="str">
        <f>IF(B248=1,"",IF(AND(TrackingWorksheet!B253&lt;&gt;"",TrackingWorksheet!B253&lt;=WeeklySummary!$C$7,OR(TrackingWorksheet!C253="",TrackingWorksheet!C253&gt;=WeeklySummary!$C$6)),1,0))</f>
        <v/>
      </c>
      <c r="E248" s="10" t="str">
        <f>IF(B248=1,"",IF(AND(TrackingWorksheet!G253 &lt;&gt;"",TrackingWorksheet!G253&lt;=WeeklySummary!$C$7, TrackingWorksheet!H253=Lists!$D$4), "Y", "N"))</f>
        <v/>
      </c>
      <c r="F248" s="10" t="str">
        <f>IF(B248=1,"",IF(AND(TrackingWorksheet!I253 &lt;&gt;"", TrackingWorksheet!I253&lt;=WeeklySummary!$C$7, TrackingWorksheet!J253=Lists!$D$4), "Y", "N"))</f>
        <v/>
      </c>
      <c r="G248" s="10" t="str">
        <f>IF(B248=1,"",IF(AND(TrackingWorksheet!G253 &lt;&gt;"",TrackingWorksheet!G253&lt;=WeeklySummary!$C$7, TrackingWorksheet!H253=Lists!$D$5), "Y", "N"))</f>
        <v/>
      </c>
      <c r="H248" s="10" t="str">
        <f>IF(B248=1,"",IF(AND(TrackingWorksheet!I253 &lt;&gt;"", TrackingWorksheet!I253&lt;=WeeklySummary!$C$7, TrackingWorksheet!J253=Lists!$D$5), "Y", "N"))</f>
        <v/>
      </c>
      <c r="I248" s="20" t="str">
        <f>IF(B248=1,"",IF(AND(TrackingWorksheet!G253 &lt;&gt;"", TrackingWorksheet!G253&lt;=WeeklySummary!$C$7, TrackingWorksheet!H253=Lists!$D$6), 1, 0))</f>
        <v/>
      </c>
      <c r="J248" s="20" t="str">
        <f t="shared" si="57"/>
        <v/>
      </c>
      <c r="K248" s="10" t="str">
        <f>IF(B248=1,"",IF(AND(TrackingWorksheet!I253&lt;=WeeklySummary!$C$7,TrackingWorksheet!K253="YES"),0,IF(AND(AND(OR(E248="Y",F248="Y"),E248&lt;&gt;F248),G248&lt;&gt;"Y", H248&lt;&gt;"Y"), 1, 0)))</f>
        <v/>
      </c>
      <c r="L248" s="20" t="str">
        <f t="shared" si="58"/>
        <v/>
      </c>
      <c r="M248" s="10" t="str">
        <f t="shared" si="59"/>
        <v/>
      </c>
      <c r="N248" s="20" t="str">
        <f t="shared" si="60"/>
        <v/>
      </c>
      <c r="O248" s="10" t="str">
        <f>IF(B248=1,"",IF(AND(TrackingWorksheet!I253&lt;=WeeklySummary!$C$7,TrackingWorksheet!K253="YES"),0,IF(AND(AND(OR(G248="Y",H248="Y"),G248&lt;&gt;H248),E248&lt;&gt;"Y", F248&lt;&gt;"Y"), 1, 0)))</f>
        <v/>
      </c>
      <c r="P248" s="20" t="str">
        <f t="shared" si="61"/>
        <v/>
      </c>
      <c r="Q248" s="10" t="str">
        <f t="shared" si="62"/>
        <v/>
      </c>
      <c r="R248" s="10" t="str">
        <f t="shared" si="63"/>
        <v/>
      </c>
      <c r="S248" s="10" t="str">
        <f>IF(B248=1,"",IF(AND(OR(AND(TrackingWorksheet!H253=Lists!$D$7,TrackingWorksheet!H253=TrackingWorksheet!J253),TrackingWorksheet!H253&lt;&gt;TrackingWorksheet!J253),TrackingWorksheet!K253="YES",TrackingWorksheet!H253&lt;&gt;Lists!$D$6,TrackingWorksheet!G253&lt;=WeeklySummary!$C$7,TrackingWorksheet!I253&lt;=WeeklySummary!$C$7),1,0))</f>
        <v/>
      </c>
      <c r="T248" s="10" t="str">
        <f t="shared" si="64"/>
        <v/>
      </c>
      <c r="U248" s="10" t="str">
        <f>IF($B248=1,"",IF(TrackingWorksheet!$K253="YES",1, 0)*D248)</f>
        <v/>
      </c>
      <c r="V248" s="20">
        <f t="shared" si="53"/>
        <v>0</v>
      </c>
      <c r="W248" s="20">
        <f t="shared" si="54"/>
        <v>0</v>
      </c>
      <c r="X248" s="10" t="str">
        <f>IF($B248=1,"",IF(AND(TrackingWorksheet!$L253&lt;&gt;"", TrackingWorksheet!$L253&gt;=WeeklySummary!$C$6,TrackingWorksheet!$L253&lt;=WeeklySummary!$C$7,OR(TrackingWorksheet!$H253=Lists!$D$4,TrackingWorksheet!$J253=Lists!$D$4)), 1, 0))</f>
        <v/>
      </c>
      <c r="Y248" s="10" t="str">
        <f>IF($B248=1,"",IF(AND(TrackingWorksheet!$L253&lt;&gt;"", TrackingWorksheet!$L253&gt;=WeeklySummary!$C$6,TrackingWorksheet!$L253&lt;=WeeklySummary!$C$7,OR(TrackingWorksheet!$H253=Lists!$D$5,TrackingWorksheet!$J253=Lists!$D$5)), 1, 0))</f>
        <v/>
      </c>
      <c r="Z248" s="10" t="str">
        <f>IF($B248=1,"",IF(AND(TrackingWorksheet!$L253&lt;&gt;"", TrackingWorksheet!$L253&gt;=WeeklySummary!$C$6,TrackingWorksheet!$L253&lt;=WeeklySummary!$C$7,OR(TrackingWorksheet!$H253=Lists!$D$6,TrackingWorksheet!$J253=Lists!$D$6)), 1, 0))</f>
        <v/>
      </c>
      <c r="AA248" s="19" t="str">
        <f>IF(B248=1,"",IF(AND(TrackingWorksheet!M253&lt;&gt;"",TrackingWorksheet!M253&lt;=WeeklySummary!$C$7),1,0)*D248)</f>
        <v/>
      </c>
      <c r="AB248" s="19" t="str">
        <f>IF(B248=1,"",IF(AND(TrackingWorksheet!N253&lt;&gt;"",TrackingWorksheet!N253&lt;=WeeklySummary!$C$7),1,0)*D248)</f>
        <v/>
      </c>
      <c r="AC248" s="19" t="str">
        <f>IF(B248=1,"",TrackingWorksheet!T253)</f>
        <v/>
      </c>
      <c r="AD248" s="19" t="str">
        <f>IF(B248=1,"",IF(D248*AND(TrackingWorksheet!S253&gt;=Calculations!$BD$3,TrackingWorksheet!U253="",TrackingWorksheet!K253="YES"),1,0))</f>
        <v/>
      </c>
      <c r="AE248" s="19" t="str">
        <f>IF($B248=1,"",IF(AND(TrackingWorksheet!$S253&gt;$BE$3,TrackingWorksheet!$T253=Lists!$P$4),1, 0)*D248)</f>
        <v/>
      </c>
      <c r="AF248" s="19" t="str">
        <f>IF($B248=1,"",IF(AND(TrackingWorksheet!$U253&gt;$BE$3,TrackingWorksheet!$V253=Lists!$P$4),1, 0)*D248)</f>
        <v/>
      </c>
      <c r="AG248" s="19" t="str">
        <f>IF($B248=1,"",IF(AND(TrackingWorksheet!$W253&gt;$BE$3,TrackingWorksheet!$X253=Lists!$P$4),1, 0)*D248)</f>
        <v/>
      </c>
      <c r="AH248" s="19" t="str">
        <f>IF($B248=1,"",IF(AND(TrackingWorksheet!$Y253&gt;$BE$3,TrackingWorksheet!$Z253=Lists!$P$4),1, 0)*D248)</f>
        <v/>
      </c>
      <c r="AI248" s="19" t="str">
        <f>IF($B248=1,"",IF(AND(TrackingWorksheet!$AA253&gt;$BE$3,TrackingWorksheet!$AB253=Lists!$P$4),1, 0)*D248)</f>
        <v/>
      </c>
      <c r="AJ248" s="19" t="str">
        <f>IF($B248=1,"",IF(AND(TrackingWorksheet!$S253&gt;$BE$3,TrackingWorksheet!$T253=Lists!$P$5),1, 0)*D248)</f>
        <v/>
      </c>
      <c r="AK248" s="19" t="str">
        <f>IF($B248=1,"",IF(AND(TrackingWorksheet!$U253&gt;$BE$3,TrackingWorksheet!$V253=Lists!$P$5),1, 0)*D248)</f>
        <v/>
      </c>
      <c r="AL248" s="19" t="str">
        <f>IF($B248=1,"",IF(AND(TrackingWorksheet!$W253&gt;$BE$3,TrackingWorksheet!$X253=Lists!$P$5),1, 0)*D248)</f>
        <v/>
      </c>
      <c r="AM248" s="19" t="str">
        <f>IF($B248=1,"",IF(AND(TrackingWorksheet!$Y253&gt;$BE$3,TrackingWorksheet!$Z253=Lists!$P$5),1, 0)*D248)</f>
        <v/>
      </c>
      <c r="AN248" s="19" t="str">
        <f>IF($B248=1,"",IF(AND(TrackingWorksheet!$AA253&gt;$BE$3,TrackingWorksheet!$AB253=Lists!$P$5),1, 0)*D248)</f>
        <v/>
      </c>
      <c r="AO248" s="19" t="str">
        <f>IF($B248=1,"",IF(AND(TrackingWorksheet!$S253&gt;$BE$3,TrackingWorksheet!$T253=Lists!$P$6),1, 0)*D248)</f>
        <v/>
      </c>
      <c r="AP248" s="19" t="str">
        <f>IF($B248=1,"",IF(AND(TrackingWorksheet!$U253&gt;$BE$3,TrackingWorksheet!$V253=Lists!$P$6),1, 0)*D248)</f>
        <v/>
      </c>
      <c r="AQ248" s="19" t="str">
        <f>IF($B248=1,"",IF(AND(TrackingWorksheet!$W253&gt;$BE$3,TrackingWorksheet!$X253=Lists!$P$6),1, 0)*D248)</f>
        <v/>
      </c>
      <c r="AR248" s="19" t="str">
        <f>IF($B248=1,"",IF(AND(TrackingWorksheet!$Y253&gt;$BE$3,TrackingWorksheet!$Z253=Lists!$P$6),1, 0)*D248)</f>
        <v/>
      </c>
      <c r="AS248" s="19" t="str">
        <f>IF($B248=1,"",IF(AND(TrackingWorksheet!$AA253&gt;$BE$3,TrackingWorksheet!$AB253=Lists!$P$6),1, 0)*D248)</f>
        <v/>
      </c>
      <c r="AT248" s="19">
        <f t="shared" si="55"/>
        <v>0</v>
      </c>
      <c r="AU248" s="19" t="str">
        <f>IF(B248=1,"",IF(AND(TrackingWorksheet!K253="",TrackingWorksheet!M253="", TrackingWorksheet!N253="", TrackingWorksheet!S253="", TrackingWorksheet!V253="", TrackingWorksheet!W253="", TrackingWorksheet!Y253="", TrackingWorksheet!AA253="", V248=1),1,0)*D248)</f>
        <v/>
      </c>
      <c r="AV248" s="19" t="str">
        <f>IF(B248=1,"",IF(D248*AND(TrackingWorksheet!U253&gt;Calculations!$BE$3,TrackingWorksheet!K253="YES"),1,0))</f>
        <v/>
      </c>
      <c r="AW248" s="19" t="str">
        <f>IF(B248=1,"",IF(D248*AND(TrackingWorksheet!W253&gt;Calculations!$BE$3,TrackingWorksheet!K253="YES"),1,0))</f>
        <v/>
      </c>
      <c r="AX248" s="19">
        <f t="shared" si="56"/>
        <v>0</v>
      </c>
      <c r="AY248" s="19">
        <f t="shared" si="52"/>
        <v>0</v>
      </c>
      <c r="AZ248" s="27" t="str">
        <f>IF(B248=1,"",IF(TrackingWorksheet!Q253="","",TrackingWorksheet!Q253))</f>
        <v/>
      </c>
      <c r="BB248" s="4"/>
      <c r="BC248" s="4"/>
      <c r="BD248" s="4"/>
      <c r="BE248" s="4"/>
      <c r="BF248" s="4"/>
      <c r="BG248" s="4" t="str">
        <f>IF(B248=1,"",IF(AND(N248=1,TrackingWorksheet!$I253+14&lt;=WeeklySummary!$C$7),1,0))</f>
        <v/>
      </c>
      <c r="BH248" s="4" t="str">
        <f>IF(B248=1,"",IF(AND(R248=1,TrackingWorksheet!$I253+14&lt;=WeeklySummary!$C$7),1,0))</f>
        <v/>
      </c>
      <c r="BI248" s="4" t="str">
        <f>IF(B248=1,"",IF(AND(J248=1,TrackingWorksheet!$G253+14&lt;=WeeklySummary!$C$7),1,0))</f>
        <v/>
      </c>
      <c r="BJ248" s="4" t="str">
        <f>IF(B248=1,"",IF(AND(T248=1,TrackingWorksheet!$I253+14&lt;=WeeklySummary!$C$7),1,0))</f>
        <v/>
      </c>
      <c r="BK248" s="4" t="str">
        <f>IF(B248=1,"",IF(AND(T248=1,TrackingWorksheet!$G253+14&lt;=WeeklySummary!$C$7),1,0))</f>
        <v/>
      </c>
      <c r="BL248" s="4">
        <f t="shared" si="65"/>
        <v>0</v>
      </c>
    </row>
    <row r="249" spans="2:64" x14ac:dyDescent="0.25">
      <c r="B249" s="27">
        <f>IF(AND(ISBLANK(TrackingWorksheet!B254),ISBLANK(TrackingWorksheet!C254),ISBLANK(TrackingWorksheet!G254),ISBLANK(TrackingWorksheet!H254),
ISBLANK(TrackingWorksheet!I254),ISBLANK(TrackingWorksheet!J254),ISBLANK(TrackingWorksheet!M254),
ISBLANK(TrackingWorksheet!N256)),1,0)</f>
        <v>1</v>
      </c>
      <c r="C249" s="12" t="str">
        <f>IF(B249=1,"",TrackingWorksheet!F254)</f>
        <v/>
      </c>
      <c r="D249" s="20" t="str">
        <f>IF(B249=1,"",IF(AND(TrackingWorksheet!B254&lt;&gt;"",TrackingWorksheet!B254&lt;=WeeklySummary!$C$7,OR(TrackingWorksheet!C254="",TrackingWorksheet!C254&gt;=WeeklySummary!$C$6)),1,0))</f>
        <v/>
      </c>
      <c r="E249" s="10" t="str">
        <f>IF(B249=1,"",IF(AND(TrackingWorksheet!G254 &lt;&gt;"",TrackingWorksheet!G254&lt;=WeeklySummary!$C$7, TrackingWorksheet!H254=Lists!$D$4), "Y", "N"))</f>
        <v/>
      </c>
      <c r="F249" s="10" t="str">
        <f>IF(B249=1,"",IF(AND(TrackingWorksheet!I254 &lt;&gt;"", TrackingWorksheet!I254&lt;=WeeklySummary!$C$7, TrackingWorksheet!J254=Lists!$D$4), "Y", "N"))</f>
        <v/>
      </c>
      <c r="G249" s="10" t="str">
        <f>IF(B249=1,"",IF(AND(TrackingWorksheet!G254 &lt;&gt;"",TrackingWorksheet!G254&lt;=WeeklySummary!$C$7, TrackingWorksheet!H254=Lists!$D$5), "Y", "N"))</f>
        <v/>
      </c>
      <c r="H249" s="10" t="str">
        <f>IF(B249=1,"",IF(AND(TrackingWorksheet!I254 &lt;&gt;"", TrackingWorksheet!I254&lt;=WeeklySummary!$C$7, TrackingWorksheet!J254=Lists!$D$5), "Y", "N"))</f>
        <v/>
      </c>
      <c r="I249" s="20" t="str">
        <f>IF(B249=1,"",IF(AND(TrackingWorksheet!G254 &lt;&gt;"", TrackingWorksheet!G254&lt;=WeeklySummary!$C$7, TrackingWorksheet!H254=Lists!$D$6), 1, 0))</f>
        <v/>
      </c>
      <c r="J249" s="20" t="str">
        <f t="shared" si="57"/>
        <v/>
      </c>
      <c r="K249" s="10" t="str">
        <f>IF(B249=1,"",IF(AND(TrackingWorksheet!I254&lt;=WeeklySummary!$C$7,TrackingWorksheet!K254="YES"),0,IF(AND(AND(OR(E249="Y",F249="Y"),E249&lt;&gt;F249),G249&lt;&gt;"Y", H249&lt;&gt;"Y"), 1, 0)))</f>
        <v/>
      </c>
      <c r="L249" s="20" t="str">
        <f t="shared" si="58"/>
        <v/>
      </c>
      <c r="M249" s="10" t="str">
        <f t="shared" si="59"/>
        <v/>
      </c>
      <c r="N249" s="20" t="str">
        <f t="shared" si="60"/>
        <v/>
      </c>
      <c r="O249" s="10" t="str">
        <f>IF(B249=1,"",IF(AND(TrackingWorksheet!I254&lt;=WeeklySummary!$C$7,TrackingWorksheet!K254="YES"),0,IF(AND(AND(OR(G249="Y",H249="Y"),G249&lt;&gt;H249),E249&lt;&gt;"Y", F249&lt;&gt;"Y"), 1, 0)))</f>
        <v/>
      </c>
      <c r="P249" s="20" t="str">
        <f t="shared" si="61"/>
        <v/>
      </c>
      <c r="Q249" s="10" t="str">
        <f t="shared" si="62"/>
        <v/>
      </c>
      <c r="R249" s="10" t="str">
        <f t="shared" si="63"/>
        <v/>
      </c>
      <c r="S249" s="10" t="str">
        <f>IF(B249=1,"",IF(AND(OR(AND(TrackingWorksheet!H254=Lists!$D$7,TrackingWorksheet!H254=TrackingWorksheet!J254),TrackingWorksheet!H254&lt;&gt;TrackingWorksheet!J254),TrackingWorksheet!K254="YES",TrackingWorksheet!H254&lt;&gt;Lists!$D$6,TrackingWorksheet!G254&lt;=WeeklySummary!$C$7,TrackingWorksheet!I254&lt;=WeeklySummary!$C$7),1,0))</f>
        <v/>
      </c>
      <c r="T249" s="10" t="str">
        <f t="shared" si="64"/>
        <v/>
      </c>
      <c r="U249" s="10" t="str">
        <f>IF($B249=1,"",IF(TrackingWorksheet!$K254="YES",1, 0)*D249)</f>
        <v/>
      </c>
      <c r="V249" s="20">
        <f t="shared" si="53"/>
        <v>0</v>
      </c>
      <c r="W249" s="20">
        <f t="shared" si="54"/>
        <v>0</v>
      </c>
      <c r="X249" s="10" t="str">
        <f>IF($B249=1,"",IF(AND(TrackingWorksheet!$L254&lt;&gt;"", TrackingWorksheet!$L254&gt;=WeeklySummary!$C$6,TrackingWorksheet!$L254&lt;=WeeklySummary!$C$7,OR(TrackingWorksheet!$H254=Lists!$D$4,TrackingWorksheet!$J254=Lists!$D$4)), 1, 0))</f>
        <v/>
      </c>
      <c r="Y249" s="10" t="str">
        <f>IF($B249=1,"",IF(AND(TrackingWorksheet!$L254&lt;&gt;"", TrackingWorksheet!$L254&gt;=WeeklySummary!$C$6,TrackingWorksheet!$L254&lt;=WeeklySummary!$C$7,OR(TrackingWorksheet!$H254=Lists!$D$5,TrackingWorksheet!$J254=Lists!$D$5)), 1, 0))</f>
        <v/>
      </c>
      <c r="Z249" s="10" t="str">
        <f>IF($B249=1,"",IF(AND(TrackingWorksheet!$L254&lt;&gt;"", TrackingWorksheet!$L254&gt;=WeeklySummary!$C$6,TrackingWorksheet!$L254&lt;=WeeklySummary!$C$7,OR(TrackingWorksheet!$H254=Lists!$D$6,TrackingWorksheet!$J254=Lists!$D$6)), 1, 0))</f>
        <v/>
      </c>
      <c r="AA249" s="19" t="str">
        <f>IF(B249=1,"",IF(AND(TrackingWorksheet!M254&lt;&gt;"",TrackingWorksheet!M254&lt;=WeeklySummary!$C$7),1,0)*D249)</f>
        <v/>
      </c>
      <c r="AB249" s="19" t="str">
        <f>IF(B249=1,"",IF(AND(TrackingWorksheet!N254&lt;&gt;"",TrackingWorksheet!N254&lt;=WeeklySummary!$C$7),1,0)*D249)</f>
        <v/>
      </c>
      <c r="AC249" s="19" t="str">
        <f>IF(B249=1,"",TrackingWorksheet!T254)</f>
        <v/>
      </c>
      <c r="AD249" s="19" t="str">
        <f>IF(B249=1,"",IF(D249*AND(TrackingWorksheet!S254&gt;=Calculations!$BD$3,TrackingWorksheet!U254="",TrackingWorksheet!K254="YES"),1,0))</f>
        <v/>
      </c>
      <c r="AE249" s="19" t="str">
        <f>IF($B249=1,"",IF(AND(TrackingWorksheet!$S254&gt;$BE$3,TrackingWorksheet!$T254=Lists!$P$4),1, 0)*D249)</f>
        <v/>
      </c>
      <c r="AF249" s="19" t="str">
        <f>IF($B249=1,"",IF(AND(TrackingWorksheet!$U254&gt;$BE$3,TrackingWorksheet!$V254=Lists!$P$4),1, 0)*D249)</f>
        <v/>
      </c>
      <c r="AG249" s="19" t="str">
        <f>IF($B249=1,"",IF(AND(TrackingWorksheet!$W254&gt;$BE$3,TrackingWorksheet!$X254=Lists!$P$4),1, 0)*D249)</f>
        <v/>
      </c>
      <c r="AH249" s="19" t="str">
        <f>IF($B249=1,"",IF(AND(TrackingWorksheet!$Y254&gt;$BE$3,TrackingWorksheet!$Z254=Lists!$P$4),1, 0)*D249)</f>
        <v/>
      </c>
      <c r="AI249" s="19" t="str">
        <f>IF($B249=1,"",IF(AND(TrackingWorksheet!$AA254&gt;$BE$3,TrackingWorksheet!$AB254=Lists!$P$4),1, 0)*D249)</f>
        <v/>
      </c>
      <c r="AJ249" s="19" t="str">
        <f>IF($B249=1,"",IF(AND(TrackingWorksheet!$S254&gt;$BE$3,TrackingWorksheet!$T254=Lists!$P$5),1, 0)*D249)</f>
        <v/>
      </c>
      <c r="AK249" s="19" t="str">
        <f>IF($B249=1,"",IF(AND(TrackingWorksheet!$U254&gt;$BE$3,TrackingWorksheet!$V254=Lists!$P$5),1, 0)*D249)</f>
        <v/>
      </c>
      <c r="AL249" s="19" t="str">
        <f>IF($B249=1,"",IF(AND(TrackingWorksheet!$W254&gt;$BE$3,TrackingWorksheet!$X254=Lists!$P$5),1, 0)*D249)</f>
        <v/>
      </c>
      <c r="AM249" s="19" t="str">
        <f>IF($B249=1,"",IF(AND(TrackingWorksheet!$Y254&gt;$BE$3,TrackingWorksheet!$Z254=Lists!$P$5),1, 0)*D249)</f>
        <v/>
      </c>
      <c r="AN249" s="19" t="str">
        <f>IF($B249=1,"",IF(AND(TrackingWorksheet!$AA254&gt;$BE$3,TrackingWorksheet!$AB254=Lists!$P$5),1, 0)*D249)</f>
        <v/>
      </c>
      <c r="AO249" s="19" t="str">
        <f>IF($B249=1,"",IF(AND(TrackingWorksheet!$S254&gt;$BE$3,TrackingWorksheet!$T254=Lists!$P$6),1, 0)*D249)</f>
        <v/>
      </c>
      <c r="AP249" s="19" t="str">
        <f>IF($B249=1,"",IF(AND(TrackingWorksheet!$U254&gt;$BE$3,TrackingWorksheet!$V254=Lists!$P$6),1, 0)*D249)</f>
        <v/>
      </c>
      <c r="AQ249" s="19" t="str">
        <f>IF($B249=1,"",IF(AND(TrackingWorksheet!$W254&gt;$BE$3,TrackingWorksheet!$X254=Lists!$P$6),1, 0)*D249)</f>
        <v/>
      </c>
      <c r="AR249" s="19" t="str">
        <f>IF($B249=1,"",IF(AND(TrackingWorksheet!$Y254&gt;$BE$3,TrackingWorksheet!$Z254=Lists!$P$6),1, 0)*D249)</f>
        <v/>
      </c>
      <c r="AS249" s="19" t="str">
        <f>IF($B249=1,"",IF(AND(TrackingWorksheet!$AA254&gt;$BE$3,TrackingWorksheet!$AB254=Lists!$P$6),1, 0)*D249)</f>
        <v/>
      </c>
      <c r="AT249" s="19">
        <f t="shared" si="55"/>
        <v>0</v>
      </c>
      <c r="AU249" s="19" t="str">
        <f>IF(B249=1,"",IF(AND(TrackingWorksheet!K254="",TrackingWorksheet!M254="", TrackingWorksheet!N254="", TrackingWorksheet!S254="", TrackingWorksheet!V254="", TrackingWorksheet!W254="", TrackingWorksheet!Y254="", TrackingWorksheet!AA254="", V249=1),1,0)*D249)</f>
        <v/>
      </c>
      <c r="AV249" s="19" t="str">
        <f>IF(B249=1,"",IF(D249*AND(TrackingWorksheet!U254&gt;Calculations!$BE$3,TrackingWorksheet!K254="YES"),1,0))</f>
        <v/>
      </c>
      <c r="AW249" s="19" t="str">
        <f>IF(B249=1,"",IF(D249*AND(TrackingWorksheet!W254&gt;Calculations!$BE$3,TrackingWorksheet!K254="YES"),1,0))</f>
        <v/>
      </c>
      <c r="AX249" s="19">
        <f t="shared" si="56"/>
        <v>0</v>
      </c>
      <c r="AY249" s="19">
        <f t="shared" si="52"/>
        <v>0</v>
      </c>
      <c r="AZ249" s="27" t="str">
        <f>IF(B249=1,"",IF(TrackingWorksheet!Q254="","",TrackingWorksheet!Q254))</f>
        <v/>
      </c>
      <c r="BB249" s="4"/>
      <c r="BC249" s="4"/>
      <c r="BD249" s="4"/>
      <c r="BE249" s="4"/>
      <c r="BF249" s="4"/>
      <c r="BG249" s="4" t="str">
        <f>IF(B249=1,"",IF(AND(N249=1,TrackingWorksheet!$I254+14&lt;=WeeklySummary!$C$7),1,0))</f>
        <v/>
      </c>
      <c r="BH249" s="4" t="str">
        <f>IF(B249=1,"",IF(AND(R249=1,TrackingWorksheet!$I254+14&lt;=WeeklySummary!$C$7),1,0))</f>
        <v/>
      </c>
      <c r="BI249" s="4" t="str">
        <f>IF(B249=1,"",IF(AND(J249=1,TrackingWorksheet!$G254+14&lt;=WeeklySummary!$C$7),1,0))</f>
        <v/>
      </c>
      <c r="BJ249" s="4" t="str">
        <f>IF(B249=1,"",IF(AND(T249=1,TrackingWorksheet!$I254+14&lt;=WeeklySummary!$C$7),1,0))</f>
        <v/>
      </c>
      <c r="BK249" s="4" t="str">
        <f>IF(B249=1,"",IF(AND(T249=1,TrackingWorksheet!$G254+14&lt;=WeeklySummary!$C$7),1,0))</f>
        <v/>
      </c>
      <c r="BL249" s="4">
        <f t="shared" si="65"/>
        <v>0</v>
      </c>
    </row>
    <row r="250" spans="2:64" x14ac:dyDescent="0.25">
      <c r="B250" s="27">
        <f>IF(AND(ISBLANK(TrackingWorksheet!B255),ISBLANK(TrackingWorksheet!C255),ISBLANK(TrackingWorksheet!G255),ISBLANK(TrackingWorksheet!H255),
ISBLANK(TrackingWorksheet!I255),ISBLANK(TrackingWorksheet!J255),ISBLANK(TrackingWorksheet!M255),
ISBLANK(TrackingWorksheet!N257)),1,0)</f>
        <v>1</v>
      </c>
      <c r="C250" s="12" t="str">
        <f>IF(B250=1,"",TrackingWorksheet!F255)</f>
        <v/>
      </c>
      <c r="D250" s="20" t="str">
        <f>IF(B250=1,"",IF(AND(TrackingWorksheet!B255&lt;&gt;"",TrackingWorksheet!B255&lt;=WeeklySummary!$C$7,OR(TrackingWorksheet!C255="",TrackingWorksheet!C255&gt;=WeeklySummary!$C$6)),1,0))</f>
        <v/>
      </c>
      <c r="E250" s="10" t="str">
        <f>IF(B250=1,"",IF(AND(TrackingWorksheet!G255 &lt;&gt;"",TrackingWorksheet!G255&lt;=WeeklySummary!$C$7, TrackingWorksheet!H255=Lists!$D$4), "Y", "N"))</f>
        <v/>
      </c>
      <c r="F250" s="10" t="str">
        <f>IF(B250=1,"",IF(AND(TrackingWorksheet!I255 &lt;&gt;"", TrackingWorksheet!I255&lt;=WeeklySummary!$C$7, TrackingWorksheet!J255=Lists!$D$4), "Y", "N"))</f>
        <v/>
      </c>
      <c r="G250" s="10" t="str">
        <f>IF(B250=1,"",IF(AND(TrackingWorksheet!G255 &lt;&gt;"",TrackingWorksheet!G255&lt;=WeeklySummary!$C$7, TrackingWorksheet!H255=Lists!$D$5), "Y", "N"))</f>
        <v/>
      </c>
      <c r="H250" s="10" t="str">
        <f>IF(B250=1,"",IF(AND(TrackingWorksheet!I255 &lt;&gt;"", TrackingWorksheet!I255&lt;=WeeklySummary!$C$7, TrackingWorksheet!J255=Lists!$D$5), "Y", "N"))</f>
        <v/>
      </c>
      <c r="I250" s="20" t="str">
        <f>IF(B250=1,"",IF(AND(TrackingWorksheet!G255 &lt;&gt;"", TrackingWorksheet!G255&lt;=WeeklySummary!$C$7, TrackingWorksheet!H255=Lists!$D$6), 1, 0))</f>
        <v/>
      </c>
      <c r="J250" s="20" t="str">
        <f t="shared" si="57"/>
        <v/>
      </c>
      <c r="K250" s="10" t="str">
        <f>IF(B250=1,"",IF(AND(TrackingWorksheet!I255&lt;=WeeklySummary!$C$7,TrackingWorksheet!K255="YES"),0,IF(AND(AND(OR(E250="Y",F250="Y"),E250&lt;&gt;F250),G250&lt;&gt;"Y", H250&lt;&gt;"Y"), 1, 0)))</f>
        <v/>
      </c>
      <c r="L250" s="20" t="str">
        <f t="shared" si="58"/>
        <v/>
      </c>
      <c r="M250" s="10" t="str">
        <f t="shared" si="59"/>
        <v/>
      </c>
      <c r="N250" s="20" t="str">
        <f t="shared" si="60"/>
        <v/>
      </c>
      <c r="O250" s="10" t="str">
        <f>IF(B250=1,"",IF(AND(TrackingWorksheet!I255&lt;=WeeklySummary!$C$7,TrackingWorksheet!K255="YES"),0,IF(AND(AND(OR(G250="Y",H250="Y"),G250&lt;&gt;H250),E250&lt;&gt;"Y", F250&lt;&gt;"Y"), 1, 0)))</f>
        <v/>
      </c>
      <c r="P250" s="20" t="str">
        <f t="shared" si="61"/>
        <v/>
      </c>
      <c r="Q250" s="10" t="str">
        <f t="shared" si="62"/>
        <v/>
      </c>
      <c r="R250" s="10" t="str">
        <f t="shared" si="63"/>
        <v/>
      </c>
      <c r="S250" s="10" t="str">
        <f>IF(B250=1,"",IF(AND(OR(AND(TrackingWorksheet!H255=Lists!$D$7,TrackingWorksheet!H255=TrackingWorksheet!J255),TrackingWorksheet!H255&lt;&gt;TrackingWorksheet!J255),TrackingWorksheet!K255="YES",TrackingWorksheet!H255&lt;&gt;Lists!$D$6,TrackingWorksheet!G255&lt;=WeeklySummary!$C$7,TrackingWorksheet!I255&lt;=WeeklySummary!$C$7),1,0))</f>
        <v/>
      </c>
      <c r="T250" s="10" t="str">
        <f t="shared" si="64"/>
        <v/>
      </c>
      <c r="U250" s="10" t="str">
        <f>IF($B250=1,"",IF(TrackingWorksheet!$K255="YES",1, 0)*D250)</f>
        <v/>
      </c>
      <c r="V250" s="20">
        <f t="shared" si="53"/>
        <v>0</v>
      </c>
      <c r="W250" s="20">
        <f t="shared" si="54"/>
        <v>0</v>
      </c>
      <c r="X250" s="10" t="str">
        <f>IF($B250=1,"",IF(AND(TrackingWorksheet!$L255&lt;&gt;"", TrackingWorksheet!$L255&gt;=WeeklySummary!$C$6,TrackingWorksheet!$L255&lt;=WeeklySummary!$C$7,OR(TrackingWorksheet!$H255=Lists!$D$4,TrackingWorksheet!$J255=Lists!$D$4)), 1, 0))</f>
        <v/>
      </c>
      <c r="Y250" s="10" t="str">
        <f>IF($B250=1,"",IF(AND(TrackingWorksheet!$L255&lt;&gt;"", TrackingWorksheet!$L255&gt;=WeeklySummary!$C$6,TrackingWorksheet!$L255&lt;=WeeklySummary!$C$7,OR(TrackingWorksheet!$H255=Lists!$D$5,TrackingWorksheet!$J255=Lists!$D$5)), 1, 0))</f>
        <v/>
      </c>
      <c r="Z250" s="10" t="str">
        <f>IF($B250=1,"",IF(AND(TrackingWorksheet!$L255&lt;&gt;"", TrackingWorksheet!$L255&gt;=WeeklySummary!$C$6,TrackingWorksheet!$L255&lt;=WeeklySummary!$C$7,OR(TrackingWorksheet!$H255=Lists!$D$6,TrackingWorksheet!$J255=Lists!$D$6)), 1, 0))</f>
        <v/>
      </c>
      <c r="AA250" s="19" t="str">
        <f>IF(B250=1,"",IF(AND(TrackingWorksheet!M255&lt;&gt;"",TrackingWorksheet!M255&lt;=WeeklySummary!$C$7),1,0)*D250)</f>
        <v/>
      </c>
      <c r="AB250" s="19" t="str">
        <f>IF(B250=1,"",IF(AND(TrackingWorksheet!N255&lt;&gt;"",TrackingWorksheet!N255&lt;=WeeklySummary!$C$7),1,0)*D250)</f>
        <v/>
      </c>
      <c r="AC250" s="19" t="str">
        <f>IF(B250=1,"",TrackingWorksheet!T255)</f>
        <v/>
      </c>
      <c r="AD250" s="19" t="str">
        <f>IF(B250=1,"",IF(D250*AND(TrackingWorksheet!S255&gt;=Calculations!$BD$3,TrackingWorksheet!U255="",TrackingWorksheet!K255="YES"),1,0))</f>
        <v/>
      </c>
      <c r="AE250" s="19" t="str">
        <f>IF($B250=1,"",IF(AND(TrackingWorksheet!$S255&gt;$BE$3,TrackingWorksheet!$T255=Lists!$P$4),1, 0)*D250)</f>
        <v/>
      </c>
      <c r="AF250" s="19" t="str">
        <f>IF($B250=1,"",IF(AND(TrackingWorksheet!$U255&gt;$BE$3,TrackingWorksheet!$V255=Lists!$P$4),1, 0)*D250)</f>
        <v/>
      </c>
      <c r="AG250" s="19" t="str">
        <f>IF($B250=1,"",IF(AND(TrackingWorksheet!$W255&gt;$BE$3,TrackingWorksheet!$X255=Lists!$P$4),1, 0)*D250)</f>
        <v/>
      </c>
      <c r="AH250" s="19" t="str">
        <f>IF($B250=1,"",IF(AND(TrackingWorksheet!$Y255&gt;$BE$3,TrackingWorksheet!$Z255=Lists!$P$4),1, 0)*D250)</f>
        <v/>
      </c>
      <c r="AI250" s="19" t="str">
        <f>IF($B250=1,"",IF(AND(TrackingWorksheet!$AA255&gt;$BE$3,TrackingWorksheet!$AB255=Lists!$P$4),1, 0)*D250)</f>
        <v/>
      </c>
      <c r="AJ250" s="19" t="str">
        <f>IF($B250=1,"",IF(AND(TrackingWorksheet!$S255&gt;$BE$3,TrackingWorksheet!$T255=Lists!$P$5),1, 0)*D250)</f>
        <v/>
      </c>
      <c r="AK250" s="19" t="str">
        <f>IF($B250=1,"",IF(AND(TrackingWorksheet!$U255&gt;$BE$3,TrackingWorksheet!$V255=Lists!$P$5),1, 0)*D250)</f>
        <v/>
      </c>
      <c r="AL250" s="19" t="str">
        <f>IF($B250=1,"",IF(AND(TrackingWorksheet!$W255&gt;$BE$3,TrackingWorksheet!$X255=Lists!$P$5),1, 0)*D250)</f>
        <v/>
      </c>
      <c r="AM250" s="19" t="str">
        <f>IF($B250=1,"",IF(AND(TrackingWorksheet!$Y255&gt;$BE$3,TrackingWorksheet!$Z255=Lists!$P$5),1, 0)*D250)</f>
        <v/>
      </c>
      <c r="AN250" s="19" t="str">
        <f>IF($B250=1,"",IF(AND(TrackingWorksheet!$AA255&gt;$BE$3,TrackingWorksheet!$AB255=Lists!$P$5),1, 0)*D250)</f>
        <v/>
      </c>
      <c r="AO250" s="19" t="str">
        <f>IF($B250=1,"",IF(AND(TrackingWorksheet!$S255&gt;$BE$3,TrackingWorksheet!$T255=Lists!$P$6),1, 0)*D250)</f>
        <v/>
      </c>
      <c r="AP250" s="19" t="str">
        <f>IF($B250=1,"",IF(AND(TrackingWorksheet!$U255&gt;$BE$3,TrackingWorksheet!$V255=Lists!$P$6),1, 0)*D250)</f>
        <v/>
      </c>
      <c r="AQ250" s="19" t="str">
        <f>IF($B250=1,"",IF(AND(TrackingWorksheet!$W255&gt;$BE$3,TrackingWorksheet!$X255=Lists!$P$6),1, 0)*D250)</f>
        <v/>
      </c>
      <c r="AR250" s="19" t="str">
        <f>IF($B250=1,"",IF(AND(TrackingWorksheet!$Y255&gt;$BE$3,TrackingWorksheet!$Z255=Lists!$P$6),1, 0)*D250)</f>
        <v/>
      </c>
      <c r="AS250" s="19" t="str">
        <f>IF($B250=1,"",IF(AND(TrackingWorksheet!$AA255&gt;$BE$3,TrackingWorksheet!$AB255=Lists!$P$6),1, 0)*D250)</f>
        <v/>
      </c>
      <c r="AT250" s="19">
        <f t="shared" si="55"/>
        <v>0</v>
      </c>
      <c r="AU250" s="19" t="str">
        <f>IF(B250=1,"",IF(AND(TrackingWorksheet!K255="",TrackingWorksheet!M255="", TrackingWorksheet!N255="", TrackingWorksheet!S255="", TrackingWorksheet!V255="", TrackingWorksheet!W255="", TrackingWorksheet!Y255="", TrackingWorksheet!AA255="", V250=1),1,0)*D250)</f>
        <v/>
      </c>
      <c r="AV250" s="19" t="str">
        <f>IF(B250=1,"",IF(D250*AND(TrackingWorksheet!U255&gt;Calculations!$BE$3,TrackingWorksheet!K255="YES"),1,0))</f>
        <v/>
      </c>
      <c r="AW250" s="19" t="str">
        <f>IF(B250=1,"",IF(D250*AND(TrackingWorksheet!W255&gt;Calculations!$BE$3,TrackingWorksheet!K255="YES"),1,0))</f>
        <v/>
      </c>
      <c r="AX250" s="19">
        <f t="shared" si="56"/>
        <v>0</v>
      </c>
      <c r="AY250" s="19">
        <f t="shared" si="52"/>
        <v>0</v>
      </c>
      <c r="AZ250" s="27" t="str">
        <f>IF(B250=1,"",IF(TrackingWorksheet!Q255="","",TrackingWorksheet!Q255))</f>
        <v/>
      </c>
      <c r="BB250" s="4"/>
      <c r="BC250" s="4"/>
      <c r="BD250" s="4"/>
      <c r="BE250" s="4"/>
      <c r="BF250" s="4"/>
      <c r="BG250" s="4" t="str">
        <f>IF(B250=1,"",IF(AND(N250=1,TrackingWorksheet!$I255+14&lt;=WeeklySummary!$C$7),1,0))</f>
        <v/>
      </c>
      <c r="BH250" s="4" t="str">
        <f>IF(B250=1,"",IF(AND(R250=1,TrackingWorksheet!$I255+14&lt;=WeeklySummary!$C$7),1,0))</f>
        <v/>
      </c>
      <c r="BI250" s="4" t="str">
        <f>IF(B250=1,"",IF(AND(J250=1,TrackingWorksheet!$G255+14&lt;=WeeklySummary!$C$7),1,0))</f>
        <v/>
      </c>
      <c r="BJ250" s="4" t="str">
        <f>IF(B250=1,"",IF(AND(T250=1,TrackingWorksheet!$I255+14&lt;=WeeklySummary!$C$7),1,0))</f>
        <v/>
      </c>
      <c r="BK250" s="4" t="str">
        <f>IF(B250=1,"",IF(AND(T250=1,TrackingWorksheet!$G255+14&lt;=WeeklySummary!$C$7),1,0))</f>
        <v/>
      </c>
      <c r="BL250" s="4">
        <f t="shared" si="65"/>
        <v>0</v>
      </c>
    </row>
    <row r="251" spans="2:64" x14ac:dyDescent="0.25">
      <c r="B251" s="27">
        <f>IF(AND(ISBLANK(TrackingWorksheet!B256),ISBLANK(TrackingWorksheet!C256),ISBLANK(TrackingWorksheet!G256),ISBLANK(TrackingWorksheet!H256),
ISBLANK(TrackingWorksheet!I256),ISBLANK(TrackingWorksheet!J256),ISBLANK(TrackingWorksheet!M256),
ISBLANK(TrackingWorksheet!N258)),1,0)</f>
        <v>1</v>
      </c>
      <c r="C251" s="12" t="str">
        <f>IF(B251=1,"",TrackingWorksheet!F256)</f>
        <v/>
      </c>
      <c r="D251" s="20" t="str">
        <f>IF(B251=1,"",IF(AND(TrackingWorksheet!B256&lt;&gt;"",TrackingWorksheet!B256&lt;=WeeklySummary!$C$7,OR(TrackingWorksheet!C256="",TrackingWorksheet!C256&gt;=WeeklySummary!$C$6)),1,0))</f>
        <v/>
      </c>
      <c r="E251" s="10" t="str">
        <f>IF(B251=1,"",IF(AND(TrackingWorksheet!G256 &lt;&gt;"",TrackingWorksheet!G256&lt;=WeeklySummary!$C$7, TrackingWorksheet!H256=Lists!$D$4), "Y", "N"))</f>
        <v/>
      </c>
      <c r="F251" s="10" t="str">
        <f>IF(B251=1,"",IF(AND(TrackingWorksheet!I256 &lt;&gt;"", TrackingWorksheet!I256&lt;=WeeklySummary!$C$7, TrackingWorksheet!J256=Lists!$D$4), "Y", "N"))</f>
        <v/>
      </c>
      <c r="G251" s="10" t="str">
        <f>IF(B251=1,"",IF(AND(TrackingWorksheet!G256 &lt;&gt;"",TrackingWorksheet!G256&lt;=WeeklySummary!$C$7, TrackingWorksheet!H256=Lists!$D$5), "Y", "N"))</f>
        <v/>
      </c>
      <c r="H251" s="10" t="str">
        <f>IF(B251=1,"",IF(AND(TrackingWorksheet!I256 &lt;&gt;"", TrackingWorksheet!I256&lt;=WeeklySummary!$C$7, TrackingWorksheet!J256=Lists!$D$5), "Y", "N"))</f>
        <v/>
      </c>
      <c r="I251" s="20" t="str">
        <f>IF(B251=1,"",IF(AND(TrackingWorksheet!G256 &lt;&gt;"", TrackingWorksheet!G256&lt;=WeeklySummary!$C$7, TrackingWorksheet!H256=Lists!$D$6), 1, 0))</f>
        <v/>
      </c>
      <c r="J251" s="20" t="str">
        <f t="shared" si="57"/>
        <v/>
      </c>
      <c r="K251" s="10" t="str">
        <f>IF(B251=1,"",IF(AND(TrackingWorksheet!I256&lt;=WeeklySummary!$C$7,TrackingWorksheet!K256="YES"),0,IF(AND(AND(OR(E251="Y",F251="Y"),E251&lt;&gt;F251),G251&lt;&gt;"Y", H251&lt;&gt;"Y"), 1, 0)))</f>
        <v/>
      </c>
      <c r="L251" s="20" t="str">
        <f t="shared" si="58"/>
        <v/>
      </c>
      <c r="M251" s="10" t="str">
        <f t="shared" si="59"/>
        <v/>
      </c>
      <c r="N251" s="20" t="str">
        <f t="shared" si="60"/>
        <v/>
      </c>
      <c r="O251" s="10" t="str">
        <f>IF(B251=1,"",IF(AND(TrackingWorksheet!I256&lt;=WeeklySummary!$C$7,TrackingWorksheet!K256="YES"),0,IF(AND(AND(OR(G251="Y",H251="Y"),G251&lt;&gt;H251),E251&lt;&gt;"Y", F251&lt;&gt;"Y"), 1, 0)))</f>
        <v/>
      </c>
      <c r="P251" s="20" t="str">
        <f t="shared" si="61"/>
        <v/>
      </c>
      <c r="Q251" s="10" t="str">
        <f t="shared" si="62"/>
        <v/>
      </c>
      <c r="R251" s="10" t="str">
        <f t="shared" si="63"/>
        <v/>
      </c>
      <c r="S251" s="10" t="str">
        <f>IF(B251=1,"",IF(AND(OR(AND(TrackingWorksheet!H256=Lists!$D$7,TrackingWorksheet!H256=TrackingWorksheet!J256),TrackingWorksheet!H256&lt;&gt;TrackingWorksheet!J256),TrackingWorksheet!K256="YES",TrackingWorksheet!H256&lt;&gt;Lists!$D$6,TrackingWorksheet!G256&lt;=WeeklySummary!$C$7,TrackingWorksheet!I256&lt;=WeeklySummary!$C$7),1,0))</f>
        <v/>
      </c>
      <c r="T251" s="10" t="str">
        <f t="shared" si="64"/>
        <v/>
      </c>
      <c r="U251" s="10" t="str">
        <f>IF($B251=1,"",IF(TrackingWorksheet!$K256="YES",1, 0)*D251)</f>
        <v/>
      </c>
      <c r="V251" s="20">
        <f t="shared" si="53"/>
        <v>0</v>
      </c>
      <c r="W251" s="20">
        <f t="shared" si="54"/>
        <v>0</v>
      </c>
      <c r="X251" s="10" t="str">
        <f>IF($B251=1,"",IF(AND(TrackingWorksheet!$L256&lt;&gt;"", TrackingWorksheet!$L256&gt;=WeeklySummary!$C$6,TrackingWorksheet!$L256&lt;=WeeklySummary!$C$7,OR(TrackingWorksheet!$H256=Lists!$D$4,TrackingWorksheet!$J256=Lists!$D$4)), 1, 0))</f>
        <v/>
      </c>
      <c r="Y251" s="10" t="str">
        <f>IF($B251=1,"",IF(AND(TrackingWorksheet!$L256&lt;&gt;"", TrackingWorksheet!$L256&gt;=WeeklySummary!$C$6,TrackingWorksheet!$L256&lt;=WeeklySummary!$C$7,OR(TrackingWorksheet!$H256=Lists!$D$5,TrackingWorksheet!$J256=Lists!$D$5)), 1, 0))</f>
        <v/>
      </c>
      <c r="Z251" s="10" t="str">
        <f>IF($B251=1,"",IF(AND(TrackingWorksheet!$L256&lt;&gt;"", TrackingWorksheet!$L256&gt;=WeeklySummary!$C$6,TrackingWorksheet!$L256&lt;=WeeklySummary!$C$7,OR(TrackingWorksheet!$H256=Lists!$D$6,TrackingWorksheet!$J256=Lists!$D$6)), 1, 0))</f>
        <v/>
      </c>
      <c r="AA251" s="19" t="str">
        <f>IF(B251=1,"",IF(AND(TrackingWorksheet!M256&lt;&gt;"",TrackingWorksheet!M256&lt;=WeeklySummary!$C$7),1,0)*D251)</f>
        <v/>
      </c>
      <c r="AB251" s="19" t="str">
        <f>IF(B251=1,"",IF(AND(TrackingWorksheet!N256&lt;&gt;"",TrackingWorksheet!N256&lt;=WeeklySummary!$C$7),1,0)*D251)</f>
        <v/>
      </c>
      <c r="AC251" s="19" t="str">
        <f>IF(B251=1,"",TrackingWorksheet!T256)</f>
        <v/>
      </c>
      <c r="AD251" s="19" t="str">
        <f>IF(B251=1,"",IF(D251*AND(TrackingWorksheet!S256&gt;=Calculations!$BD$3,TrackingWorksheet!U256="",TrackingWorksheet!K256="YES"),1,0))</f>
        <v/>
      </c>
      <c r="AE251" s="19" t="str">
        <f>IF($B251=1,"",IF(AND(TrackingWorksheet!$S256&gt;$BE$3,TrackingWorksheet!$T256=Lists!$P$4),1, 0)*D251)</f>
        <v/>
      </c>
      <c r="AF251" s="19" t="str">
        <f>IF($B251=1,"",IF(AND(TrackingWorksheet!$U256&gt;$BE$3,TrackingWorksheet!$V256=Lists!$P$4),1, 0)*D251)</f>
        <v/>
      </c>
      <c r="AG251" s="19" t="str">
        <f>IF($B251=1,"",IF(AND(TrackingWorksheet!$W256&gt;$BE$3,TrackingWorksheet!$X256=Lists!$P$4),1, 0)*D251)</f>
        <v/>
      </c>
      <c r="AH251" s="19" t="str">
        <f>IF($B251=1,"",IF(AND(TrackingWorksheet!$Y256&gt;$BE$3,TrackingWorksheet!$Z256=Lists!$P$4),1, 0)*D251)</f>
        <v/>
      </c>
      <c r="AI251" s="19" t="str">
        <f>IF($B251=1,"",IF(AND(TrackingWorksheet!$AA256&gt;$BE$3,TrackingWorksheet!$AB256=Lists!$P$4),1, 0)*D251)</f>
        <v/>
      </c>
      <c r="AJ251" s="19" t="str">
        <f>IF($B251=1,"",IF(AND(TrackingWorksheet!$S256&gt;$BE$3,TrackingWorksheet!$T256=Lists!$P$5),1, 0)*D251)</f>
        <v/>
      </c>
      <c r="AK251" s="19" t="str">
        <f>IF($B251=1,"",IF(AND(TrackingWorksheet!$U256&gt;$BE$3,TrackingWorksheet!$V256=Lists!$P$5),1, 0)*D251)</f>
        <v/>
      </c>
      <c r="AL251" s="19" t="str">
        <f>IF($B251=1,"",IF(AND(TrackingWorksheet!$W256&gt;$BE$3,TrackingWorksheet!$X256=Lists!$P$5),1, 0)*D251)</f>
        <v/>
      </c>
      <c r="AM251" s="19" t="str">
        <f>IF($B251=1,"",IF(AND(TrackingWorksheet!$Y256&gt;$BE$3,TrackingWorksheet!$Z256=Lists!$P$5),1, 0)*D251)</f>
        <v/>
      </c>
      <c r="AN251" s="19" t="str">
        <f>IF($B251=1,"",IF(AND(TrackingWorksheet!$AA256&gt;$BE$3,TrackingWorksheet!$AB256=Lists!$P$5),1, 0)*D251)</f>
        <v/>
      </c>
      <c r="AO251" s="19" t="str">
        <f>IF($B251=1,"",IF(AND(TrackingWorksheet!$S256&gt;$BE$3,TrackingWorksheet!$T256=Lists!$P$6),1, 0)*D251)</f>
        <v/>
      </c>
      <c r="AP251" s="19" t="str">
        <f>IF($B251=1,"",IF(AND(TrackingWorksheet!$U256&gt;$BE$3,TrackingWorksheet!$V256=Lists!$P$6),1, 0)*D251)</f>
        <v/>
      </c>
      <c r="AQ251" s="19" t="str">
        <f>IF($B251=1,"",IF(AND(TrackingWorksheet!$W256&gt;$BE$3,TrackingWorksheet!$X256=Lists!$P$6),1, 0)*D251)</f>
        <v/>
      </c>
      <c r="AR251" s="19" t="str">
        <f>IF($B251=1,"",IF(AND(TrackingWorksheet!$Y256&gt;$BE$3,TrackingWorksheet!$Z256=Lists!$P$6),1, 0)*D251)</f>
        <v/>
      </c>
      <c r="AS251" s="19" t="str">
        <f>IF($B251=1,"",IF(AND(TrackingWorksheet!$AA256&gt;$BE$3,TrackingWorksheet!$AB256=Lists!$P$6),1, 0)*D251)</f>
        <v/>
      </c>
      <c r="AT251" s="19">
        <f t="shared" si="55"/>
        <v>0</v>
      </c>
      <c r="AU251" s="19" t="str">
        <f>IF(B251=1,"",IF(AND(TrackingWorksheet!K256="",TrackingWorksheet!M256="", TrackingWorksheet!N256="", TrackingWorksheet!S256="", TrackingWorksheet!V256="", TrackingWorksheet!W256="", TrackingWorksheet!Y256="", TrackingWorksheet!AA256="", V251=1),1,0)*D251)</f>
        <v/>
      </c>
      <c r="AV251" s="19" t="str">
        <f>IF(B251=1,"",IF(D251*AND(TrackingWorksheet!U256&gt;Calculations!$BE$3,TrackingWorksheet!K256="YES"),1,0))</f>
        <v/>
      </c>
      <c r="AW251" s="19" t="str">
        <f>IF(B251=1,"",IF(D251*AND(TrackingWorksheet!W256&gt;Calculations!$BE$3,TrackingWorksheet!K256="YES"),1,0))</f>
        <v/>
      </c>
      <c r="AX251" s="19">
        <f t="shared" si="56"/>
        <v>0</v>
      </c>
      <c r="AY251" s="19">
        <f t="shared" si="52"/>
        <v>0</v>
      </c>
      <c r="AZ251" s="27" t="str">
        <f>IF(B251=1,"",IF(TrackingWorksheet!Q256="","",TrackingWorksheet!Q256))</f>
        <v/>
      </c>
      <c r="BB251" s="4"/>
      <c r="BC251" s="4"/>
      <c r="BD251" s="4"/>
      <c r="BE251" s="4"/>
      <c r="BF251" s="4"/>
      <c r="BG251" s="4" t="str">
        <f>IF(B251=1,"",IF(AND(N251=1,TrackingWorksheet!$I256+14&lt;=WeeklySummary!$C$7),1,0))</f>
        <v/>
      </c>
      <c r="BH251" s="4" t="str">
        <f>IF(B251=1,"",IF(AND(R251=1,TrackingWorksheet!$I256+14&lt;=WeeklySummary!$C$7),1,0))</f>
        <v/>
      </c>
      <c r="BI251" s="4" t="str">
        <f>IF(B251=1,"",IF(AND(J251=1,TrackingWorksheet!$G256+14&lt;=WeeklySummary!$C$7),1,0))</f>
        <v/>
      </c>
      <c r="BJ251" s="4" t="str">
        <f>IF(B251=1,"",IF(AND(T251=1,TrackingWorksheet!$I256+14&lt;=WeeklySummary!$C$7),1,0))</f>
        <v/>
      </c>
      <c r="BK251" s="4" t="str">
        <f>IF(B251=1,"",IF(AND(T251=1,TrackingWorksheet!$G256+14&lt;=WeeklySummary!$C$7),1,0))</f>
        <v/>
      </c>
      <c r="BL251" s="4">
        <f t="shared" si="65"/>
        <v>0</v>
      </c>
    </row>
    <row r="252" spans="2:64" x14ac:dyDescent="0.25">
      <c r="B252" s="27">
        <f>IF(AND(ISBLANK(TrackingWorksheet!B257),ISBLANK(TrackingWorksheet!C257),ISBLANK(TrackingWorksheet!G257),ISBLANK(TrackingWorksheet!H257),
ISBLANK(TrackingWorksheet!I257),ISBLANK(TrackingWorksheet!J257),ISBLANK(TrackingWorksheet!M257),
ISBLANK(TrackingWorksheet!N259)),1,0)</f>
        <v>1</v>
      </c>
      <c r="C252" s="12" t="str">
        <f>IF(B252=1,"",TrackingWorksheet!F257)</f>
        <v/>
      </c>
      <c r="D252" s="20" t="str">
        <f>IF(B252=1,"",IF(AND(TrackingWorksheet!B257&lt;&gt;"",TrackingWorksheet!B257&lt;=WeeklySummary!$C$7,OR(TrackingWorksheet!C257="",TrackingWorksheet!C257&gt;=WeeklySummary!$C$6)),1,0))</f>
        <v/>
      </c>
      <c r="E252" s="10" t="str">
        <f>IF(B252=1,"",IF(AND(TrackingWorksheet!G257 &lt;&gt;"",TrackingWorksheet!G257&lt;=WeeklySummary!$C$7, TrackingWorksheet!H257=Lists!$D$4), "Y", "N"))</f>
        <v/>
      </c>
      <c r="F252" s="10" t="str">
        <f>IF(B252=1,"",IF(AND(TrackingWorksheet!I257 &lt;&gt;"", TrackingWorksheet!I257&lt;=WeeklySummary!$C$7, TrackingWorksheet!J257=Lists!$D$4), "Y", "N"))</f>
        <v/>
      </c>
      <c r="G252" s="10" t="str">
        <f>IF(B252=1,"",IF(AND(TrackingWorksheet!G257 &lt;&gt;"",TrackingWorksheet!G257&lt;=WeeklySummary!$C$7, TrackingWorksheet!H257=Lists!$D$5), "Y", "N"))</f>
        <v/>
      </c>
      <c r="H252" s="10" t="str">
        <f>IF(B252=1,"",IF(AND(TrackingWorksheet!I257 &lt;&gt;"", TrackingWorksheet!I257&lt;=WeeklySummary!$C$7, TrackingWorksheet!J257=Lists!$D$5), "Y", "N"))</f>
        <v/>
      </c>
      <c r="I252" s="20" t="str">
        <f>IF(B252=1,"",IF(AND(TrackingWorksheet!G257 &lt;&gt;"", TrackingWorksheet!G257&lt;=WeeklySummary!$C$7, TrackingWorksheet!H257=Lists!$D$6), 1, 0))</f>
        <v/>
      </c>
      <c r="J252" s="20" t="str">
        <f t="shared" si="57"/>
        <v/>
      </c>
      <c r="K252" s="10" t="str">
        <f>IF(B252=1,"",IF(AND(TrackingWorksheet!I257&lt;=WeeklySummary!$C$7,TrackingWorksheet!K257="YES"),0,IF(AND(AND(OR(E252="Y",F252="Y"),E252&lt;&gt;F252),G252&lt;&gt;"Y", H252&lt;&gt;"Y"), 1, 0)))</f>
        <v/>
      </c>
      <c r="L252" s="20" t="str">
        <f t="shared" si="58"/>
        <v/>
      </c>
      <c r="M252" s="10" t="str">
        <f t="shared" si="59"/>
        <v/>
      </c>
      <c r="N252" s="20" t="str">
        <f t="shared" si="60"/>
        <v/>
      </c>
      <c r="O252" s="10" t="str">
        <f>IF(B252=1,"",IF(AND(TrackingWorksheet!I257&lt;=WeeklySummary!$C$7,TrackingWorksheet!K257="YES"),0,IF(AND(AND(OR(G252="Y",H252="Y"),G252&lt;&gt;H252),E252&lt;&gt;"Y", F252&lt;&gt;"Y"), 1, 0)))</f>
        <v/>
      </c>
      <c r="P252" s="20" t="str">
        <f t="shared" si="61"/>
        <v/>
      </c>
      <c r="Q252" s="10" t="str">
        <f t="shared" si="62"/>
        <v/>
      </c>
      <c r="R252" s="10" t="str">
        <f t="shared" si="63"/>
        <v/>
      </c>
      <c r="S252" s="10" t="str">
        <f>IF(B252=1,"",IF(AND(OR(AND(TrackingWorksheet!H257=Lists!$D$7,TrackingWorksheet!H257=TrackingWorksheet!J257),TrackingWorksheet!H257&lt;&gt;TrackingWorksheet!J257),TrackingWorksheet!K257="YES",TrackingWorksheet!H257&lt;&gt;Lists!$D$6,TrackingWorksheet!G257&lt;=WeeklySummary!$C$7,TrackingWorksheet!I257&lt;=WeeklySummary!$C$7),1,0))</f>
        <v/>
      </c>
      <c r="T252" s="10" t="str">
        <f t="shared" si="64"/>
        <v/>
      </c>
      <c r="U252" s="10" t="str">
        <f>IF($B252=1,"",IF(TrackingWorksheet!$K257="YES",1, 0)*D252)</f>
        <v/>
      </c>
      <c r="V252" s="20">
        <f t="shared" si="53"/>
        <v>0</v>
      </c>
      <c r="W252" s="20">
        <f t="shared" si="54"/>
        <v>0</v>
      </c>
      <c r="X252" s="10" t="str">
        <f>IF($B252=1,"",IF(AND(TrackingWorksheet!$L257&lt;&gt;"", TrackingWorksheet!$L257&gt;=WeeklySummary!$C$6,TrackingWorksheet!$L257&lt;=WeeklySummary!$C$7,OR(TrackingWorksheet!$H257=Lists!$D$4,TrackingWorksheet!$J257=Lists!$D$4)), 1, 0))</f>
        <v/>
      </c>
      <c r="Y252" s="10" t="str">
        <f>IF($B252=1,"",IF(AND(TrackingWorksheet!$L257&lt;&gt;"", TrackingWorksheet!$L257&gt;=WeeklySummary!$C$6,TrackingWorksheet!$L257&lt;=WeeklySummary!$C$7,OR(TrackingWorksheet!$H257=Lists!$D$5,TrackingWorksheet!$J257=Lists!$D$5)), 1, 0))</f>
        <v/>
      </c>
      <c r="Z252" s="10" t="str">
        <f>IF($B252=1,"",IF(AND(TrackingWorksheet!$L257&lt;&gt;"", TrackingWorksheet!$L257&gt;=WeeklySummary!$C$6,TrackingWorksheet!$L257&lt;=WeeklySummary!$C$7,OR(TrackingWorksheet!$H257=Lists!$D$6,TrackingWorksheet!$J257=Lists!$D$6)), 1, 0))</f>
        <v/>
      </c>
      <c r="AA252" s="19" t="str">
        <f>IF(B252=1,"",IF(AND(TrackingWorksheet!M257&lt;&gt;"",TrackingWorksheet!M257&lt;=WeeklySummary!$C$7),1,0)*D252)</f>
        <v/>
      </c>
      <c r="AB252" s="19" t="str">
        <f>IF(B252=1,"",IF(AND(TrackingWorksheet!N257&lt;&gt;"",TrackingWorksheet!N257&lt;=WeeklySummary!$C$7),1,0)*D252)</f>
        <v/>
      </c>
      <c r="AC252" s="19" t="str">
        <f>IF(B252=1,"",TrackingWorksheet!T257)</f>
        <v/>
      </c>
      <c r="AD252" s="19" t="str">
        <f>IF(B252=1,"",IF(D252*AND(TrackingWorksheet!S257&gt;=Calculations!$BD$3,TrackingWorksheet!U257="",TrackingWorksheet!K257="YES"),1,0))</f>
        <v/>
      </c>
      <c r="AE252" s="19" t="str">
        <f>IF($B252=1,"",IF(AND(TrackingWorksheet!$S257&gt;$BE$3,TrackingWorksheet!$T257=Lists!$P$4),1, 0)*D252)</f>
        <v/>
      </c>
      <c r="AF252" s="19" t="str">
        <f>IF($B252=1,"",IF(AND(TrackingWorksheet!$U257&gt;$BE$3,TrackingWorksheet!$V257=Lists!$P$4),1, 0)*D252)</f>
        <v/>
      </c>
      <c r="AG252" s="19" t="str">
        <f>IF($B252=1,"",IF(AND(TrackingWorksheet!$W257&gt;$BE$3,TrackingWorksheet!$X257=Lists!$P$4),1, 0)*D252)</f>
        <v/>
      </c>
      <c r="AH252" s="19" t="str">
        <f>IF($B252=1,"",IF(AND(TrackingWorksheet!$Y257&gt;$BE$3,TrackingWorksheet!$Z257=Lists!$P$4),1, 0)*D252)</f>
        <v/>
      </c>
      <c r="AI252" s="19" t="str">
        <f>IF($B252=1,"",IF(AND(TrackingWorksheet!$AA257&gt;$BE$3,TrackingWorksheet!$AB257=Lists!$P$4),1, 0)*D252)</f>
        <v/>
      </c>
      <c r="AJ252" s="19" t="str">
        <f>IF($B252=1,"",IF(AND(TrackingWorksheet!$S257&gt;$BE$3,TrackingWorksheet!$T257=Lists!$P$5),1, 0)*D252)</f>
        <v/>
      </c>
      <c r="AK252" s="19" t="str">
        <f>IF($B252=1,"",IF(AND(TrackingWorksheet!$U257&gt;$BE$3,TrackingWorksheet!$V257=Lists!$P$5),1, 0)*D252)</f>
        <v/>
      </c>
      <c r="AL252" s="19" t="str">
        <f>IF($B252=1,"",IF(AND(TrackingWorksheet!$W257&gt;$BE$3,TrackingWorksheet!$X257=Lists!$P$5),1, 0)*D252)</f>
        <v/>
      </c>
      <c r="AM252" s="19" t="str">
        <f>IF($B252=1,"",IF(AND(TrackingWorksheet!$Y257&gt;$BE$3,TrackingWorksheet!$Z257=Lists!$P$5),1, 0)*D252)</f>
        <v/>
      </c>
      <c r="AN252" s="19" t="str">
        <f>IF($B252=1,"",IF(AND(TrackingWorksheet!$AA257&gt;$BE$3,TrackingWorksheet!$AB257=Lists!$P$5),1, 0)*D252)</f>
        <v/>
      </c>
      <c r="AO252" s="19" t="str">
        <f>IF($B252=1,"",IF(AND(TrackingWorksheet!$S257&gt;$BE$3,TrackingWorksheet!$T257=Lists!$P$6),1, 0)*D252)</f>
        <v/>
      </c>
      <c r="AP252" s="19" t="str">
        <f>IF($B252=1,"",IF(AND(TrackingWorksheet!$U257&gt;$BE$3,TrackingWorksheet!$V257=Lists!$P$6),1, 0)*D252)</f>
        <v/>
      </c>
      <c r="AQ252" s="19" t="str">
        <f>IF($B252=1,"",IF(AND(TrackingWorksheet!$W257&gt;$BE$3,TrackingWorksheet!$X257=Lists!$P$6),1, 0)*D252)</f>
        <v/>
      </c>
      <c r="AR252" s="19" t="str">
        <f>IF($B252=1,"",IF(AND(TrackingWorksheet!$Y257&gt;$BE$3,TrackingWorksheet!$Z257=Lists!$P$6),1, 0)*D252)</f>
        <v/>
      </c>
      <c r="AS252" s="19" t="str">
        <f>IF($B252=1,"",IF(AND(TrackingWorksheet!$AA257&gt;$BE$3,TrackingWorksheet!$AB257=Lists!$P$6),1, 0)*D252)</f>
        <v/>
      </c>
      <c r="AT252" s="19">
        <f t="shared" si="55"/>
        <v>0</v>
      </c>
      <c r="AU252" s="19" t="str">
        <f>IF(B252=1,"",IF(AND(TrackingWorksheet!K257="",TrackingWorksheet!M257="", TrackingWorksheet!N257="", TrackingWorksheet!S257="", TrackingWorksheet!V257="", TrackingWorksheet!W257="", TrackingWorksheet!Y257="", TrackingWorksheet!AA257="", V252=1),1,0)*D252)</f>
        <v/>
      </c>
      <c r="AV252" s="19" t="str">
        <f>IF(B252=1,"",IF(D252*AND(TrackingWorksheet!U257&gt;Calculations!$BE$3,TrackingWorksheet!K257="YES"),1,0))</f>
        <v/>
      </c>
      <c r="AW252" s="19" t="str">
        <f>IF(B252=1,"",IF(D252*AND(TrackingWorksheet!W257&gt;Calculations!$BE$3,TrackingWorksheet!K257="YES"),1,0))</f>
        <v/>
      </c>
      <c r="AX252" s="19">
        <f t="shared" si="56"/>
        <v>0</v>
      </c>
      <c r="AY252" s="19">
        <f t="shared" si="52"/>
        <v>0</v>
      </c>
      <c r="AZ252" s="27" t="str">
        <f>IF(B252=1,"",IF(TrackingWorksheet!Q257="","",TrackingWorksheet!Q257))</f>
        <v/>
      </c>
      <c r="BB252" s="4"/>
      <c r="BC252" s="4"/>
      <c r="BD252" s="4"/>
      <c r="BE252" s="4"/>
      <c r="BF252" s="4"/>
      <c r="BG252" s="4" t="str">
        <f>IF(B252=1,"",IF(AND(N252=1,TrackingWorksheet!$I257+14&lt;=WeeklySummary!$C$7),1,0))</f>
        <v/>
      </c>
      <c r="BH252" s="4" t="str">
        <f>IF(B252=1,"",IF(AND(R252=1,TrackingWorksheet!$I257+14&lt;=WeeklySummary!$C$7),1,0))</f>
        <v/>
      </c>
      <c r="BI252" s="4" t="str">
        <f>IF(B252=1,"",IF(AND(J252=1,TrackingWorksheet!$G257+14&lt;=WeeklySummary!$C$7),1,0))</f>
        <v/>
      </c>
      <c r="BJ252" s="4" t="str">
        <f>IF(B252=1,"",IF(AND(T252=1,TrackingWorksheet!$I257+14&lt;=WeeklySummary!$C$7),1,0))</f>
        <v/>
      </c>
      <c r="BK252" s="4" t="str">
        <f>IF(B252=1,"",IF(AND(T252=1,TrackingWorksheet!$G257+14&lt;=WeeklySummary!$C$7),1,0))</f>
        <v/>
      </c>
      <c r="BL252" s="4">
        <f t="shared" si="65"/>
        <v>0</v>
      </c>
    </row>
    <row r="253" spans="2:64" x14ac:dyDescent="0.25">
      <c r="B253" s="27">
        <f>IF(AND(ISBLANK(TrackingWorksheet!B258),ISBLANK(TrackingWorksheet!C258),ISBLANK(TrackingWorksheet!G258),ISBLANK(TrackingWorksheet!H258),
ISBLANK(TrackingWorksheet!I258),ISBLANK(TrackingWorksheet!J258),ISBLANK(TrackingWorksheet!M258),
ISBLANK(TrackingWorksheet!N260)),1,0)</f>
        <v>1</v>
      </c>
      <c r="C253" s="12" t="str">
        <f>IF(B253=1,"",TrackingWorksheet!F258)</f>
        <v/>
      </c>
      <c r="D253" s="20" t="str">
        <f>IF(B253=1,"",IF(AND(TrackingWorksheet!B258&lt;&gt;"",TrackingWorksheet!B258&lt;=WeeklySummary!$C$7,OR(TrackingWorksheet!C258="",TrackingWorksheet!C258&gt;=WeeklySummary!$C$6)),1,0))</f>
        <v/>
      </c>
      <c r="E253" s="10" t="str">
        <f>IF(B253=1,"",IF(AND(TrackingWorksheet!G258 &lt;&gt;"",TrackingWorksheet!G258&lt;=WeeklySummary!$C$7, TrackingWorksheet!H258=Lists!$D$4), "Y", "N"))</f>
        <v/>
      </c>
      <c r="F253" s="10" t="str">
        <f>IF(B253=1,"",IF(AND(TrackingWorksheet!I258 &lt;&gt;"", TrackingWorksheet!I258&lt;=WeeklySummary!$C$7, TrackingWorksheet!J258=Lists!$D$4), "Y", "N"))</f>
        <v/>
      </c>
      <c r="G253" s="10" t="str">
        <f>IF(B253=1,"",IF(AND(TrackingWorksheet!G258 &lt;&gt;"",TrackingWorksheet!G258&lt;=WeeklySummary!$C$7, TrackingWorksheet!H258=Lists!$D$5), "Y", "N"))</f>
        <v/>
      </c>
      <c r="H253" s="10" t="str">
        <f>IF(B253=1,"",IF(AND(TrackingWorksheet!I258 &lt;&gt;"", TrackingWorksheet!I258&lt;=WeeklySummary!$C$7, TrackingWorksheet!J258=Lists!$D$5), "Y", "N"))</f>
        <v/>
      </c>
      <c r="I253" s="20" t="str">
        <f>IF(B253=1,"",IF(AND(TrackingWorksheet!G258 &lt;&gt;"", TrackingWorksheet!G258&lt;=WeeklySummary!$C$7, TrackingWorksheet!H258=Lists!$D$6), 1, 0))</f>
        <v/>
      </c>
      <c r="J253" s="20" t="str">
        <f t="shared" si="57"/>
        <v/>
      </c>
      <c r="K253" s="10" t="str">
        <f>IF(B253=1,"",IF(AND(TrackingWorksheet!I258&lt;=WeeklySummary!$C$7,TrackingWorksheet!K258="YES"),0,IF(AND(AND(OR(E253="Y",F253="Y"),E253&lt;&gt;F253),G253&lt;&gt;"Y", H253&lt;&gt;"Y"), 1, 0)))</f>
        <v/>
      </c>
      <c r="L253" s="20" t="str">
        <f t="shared" si="58"/>
        <v/>
      </c>
      <c r="M253" s="10" t="str">
        <f t="shared" si="59"/>
        <v/>
      </c>
      <c r="N253" s="20" t="str">
        <f t="shared" si="60"/>
        <v/>
      </c>
      <c r="O253" s="10" t="str">
        <f>IF(B253=1,"",IF(AND(TrackingWorksheet!I258&lt;=WeeklySummary!$C$7,TrackingWorksheet!K258="YES"),0,IF(AND(AND(OR(G253="Y",H253="Y"),G253&lt;&gt;H253),E253&lt;&gt;"Y", F253&lt;&gt;"Y"), 1, 0)))</f>
        <v/>
      </c>
      <c r="P253" s="20" t="str">
        <f t="shared" si="61"/>
        <v/>
      </c>
      <c r="Q253" s="10" t="str">
        <f t="shared" si="62"/>
        <v/>
      </c>
      <c r="R253" s="10" t="str">
        <f t="shared" si="63"/>
        <v/>
      </c>
      <c r="S253" s="10" t="str">
        <f>IF(B253=1,"",IF(AND(OR(AND(TrackingWorksheet!H258=Lists!$D$7,TrackingWorksheet!H258=TrackingWorksheet!J258),TrackingWorksheet!H258&lt;&gt;TrackingWorksheet!J258),TrackingWorksheet!K258="YES",TrackingWorksheet!H258&lt;&gt;Lists!$D$6,TrackingWorksheet!G258&lt;=WeeklySummary!$C$7,TrackingWorksheet!I258&lt;=WeeklySummary!$C$7),1,0))</f>
        <v/>
      </c>
      <c r="T253" s="10" t="str">
        <f t="shared" si="64"/>
        <v/>
      </c>
      <c r="U253" s="10" t="str">
        <f>IF($B253=1,"",IF(TrackingWorksheet!$K258="YES",1, 0)*D253)</f>
        <v/>
      </c>
      <c r="V253" s="20">
        <f t="shared" si="53"/>
        <v>0</v>
      </c>
      <c r="W253" s="20">
        <f t="shared" si="54"/>
        <v>0</v>
      </c>
      <c r="X253" s="10" t="str">
        <f>IF($B253=1,"",IF(AND(TrackingWorksheet!$L258&lt;&gt;"", TrackingWorksheet!$L258&gt;=WeeklySummary!$C$6,TrackingWorksheet!$L258&lt;=WeeklySummary!$C$7,OR(TrackingWorksheet!$H258=Lists!$D$4,TrackingWorksheet!$J258=Lists!$D$4)), 1, 0))</f>
        <v/>
      </c>
      <c r="Y253" s="10" t="str">
        <f>IF($B253=1,"",IF(AND(TrackingWorksheet!$L258&lt;&gt;"", TrackingWorksheet!$L258&gt;=WeeklySummary!$C$6,TrackingWorksheet!$L258&lt;=WeeklySummary!$C$7,OR(TrackingWorksheet!$H258=Lists!$D$5,TrackingWorksheet!$J258=Lists!$D$5)), 1, 0))</f>
        <v/>
      </c>
      <c r="Z253" s="10" t="str">
        <f>IF($B253=1,"",IF(AND(TrackingWorksheet!$L258&lt;&gt;"", TrackingWorksheet!$L258&gt;=WeeklySummary!$C$6,TrackingWorksheet!$L258&lt;=WeeklySummary!$C$7,OR(TrackingWorksheet!$H258=Lists!$D$6,TrackingWorksheet!$J258=Lists!$D$6)), 1, 0))</f>
        <v/>
      </c>
      <c r="AA253" s="19" t="str">
        <f>IF(B253=1,"",IF(AND(TrackingWorksheet!M258&lt;&gt;"",TrackingWorksheet!M258&lt;=WeeklySummary!$C$7),1,0)*D253)</f>
        <v/>
      </c>
      <c r="AB253" s="19" t="str">
        <f>IF(B253=1,"",IF(AND(TrackingWorksheet!N258&lt;&gt;"",TrackingWorksheet!N258&lt;=WeeklySummary!$C$7),1,0)*D253)</f>
        <v/>
      </c>
      <c r="AC253" s="19" t="str">
        <f>IF(B253=1,"",TrackingWorksheet!T258)</f>
        <v/>
      </c>
      <c r="AD253" s="19" t="str">
        <f>IF(B253=1,"",IF(D253*AND(TrackingWorksheet!S258&gt;=Calculations!$BD$3,TrackingWorksheet!U258="",TrackingWorksheet!K258="YES"),1,0))</f>
        <v/>
      </c>
      <c r="AE253" s="19" t="str">
        <f>IF($B253=1,"",IF(AND(TrackingWorksheet!$S258&gt;$BE$3,TrackingWorksheet!$T258=Lists!$P$4),1, 0)*D253)</f>
        <v/>
      </c>
      <c r="AF253" s="19" t="str">
        <f>IF($B253=1,"",IF(AND(TrackingWorksheet!$U258&gt;$BE$3,TrackingWorksheet!$V258=Lists!$P$4),1, 0)*D253)</f>
        <v/>
      </c>
      <c r="AG253" s="19" t="str">
        <f>IF($B253=1,"",IF(AND(TrackingWorksheet!$W258&gt;$BE$3,TrackingWorksheet!$X258=Lists!$P$4),1, 0)*D253)</f>
        <v/>
      </c>
      <c r="AH253" s="19" t="str">
        <f>IF($B253=1,"",IF(AND(TrackingWorksheet!$Y258&gt;$BE$3,TrackingWorksheet!$Z258=Lists!$P$4),1, 0)*D253)</f>
        <v/>
      </c>
      <c r="AI253" s="19" t="str">
        <f>IF($B253=1,"",IF(AND(TrackingWorksheet!$AA258&gt;$BE$3,TrackingWorksheet!$AB258=Lists!$P$4),1, 0)*D253)</f>
        <v/>
      </c>
      <c r="AJ253" s="19" t="str">
        <f>IF($B253=1,"",IF(AND(TrackingWorksheet!$S258&gt;$BE$3,TrackingWorksheet!$T258=Lists!$P$5),1, 0)*D253)</f>
        <v/>
      </c>
      <c r="AK253" s="19" t="str">
        <f>IF($B253=1,"",IF(AND(TrackingWorksheet!$U258&gt;$BE$3,TrackingWorksheet!$V258=Lists!$P$5),1, 0)*D253)</f>
        <v/>
      </c>
      <c r="AL253" s="19" t="str">
        <f>IF($B253=1,"",IF(AND(TrackingWorksheet!$W258&gt;$BE$3,TrackingWorksheet!$X258=Lists!$P$5),1, 0)*D253)</f>
        <v/>
      </c>
      <c r="AM253" s="19" t="str">
        <f>IF($B253=1,"",IF(AND(TrackingWorksheet!$Y258&gt;$BE$3,TrackingWorksheet!$Z258=Lists!$P$5),1, 0)*D253)</f>
        <v/>
      </c>
      <c r="AN253" s="19" t="str">
        <f>IF($B253=1,"",IF(AND(TrackingWorksheet!$AA258&gt;$BE$3,TrackingWorksheet!$AB258=Lists!$P$5),1, 0)*D253)</f>
        <v/>
      </c>
      <c r="AO253" s="19" t="str">
        <f>IF($B253=1,"",IF(AND(TrackingWorksheet!$S258&gt;$BE$3,TrackingWorksheet!$T258=Lists!$P$6),1, 0)*D253)</f>
        <v/>
      </c>
      <c r="AP253" s="19" t="str">
        <f>IF($B253=1,"",IF(AND(TrackingWorksheet!$U258&gt;$BE$3,TrackingWorksheet!$V258=Lists!$P$6),1, 0)*D253)</f>
        <v/>
      </c>
      <c r="AQ253" s="19" t="str">
        <f>IF($B253=1,"",IF(AND(TrackingWorksheet!$W258&gt;$BE$3,TrackingWorksheet!$X258=Lists!$P$6),1, 0)*D253)</f>
        <v/>
      </c>
      <c r="AR253" s="19" t="str">
        <f>IF($B253=1,"",IF(AND(TrackingWorksheet!$Y258&gt;$BE$3,TrackingWorksheet!$Z258=Lists!$P$6),1, 0)*D253)</f>
        <v/>
      </c>
      <c r="AS253" s="19" t="str">
        <f>IF($B253=1,"",IF(AND(TrackingWorksheet!$AA258&gt;$BE$3,TrackingWorksheet!$AB258=Lists!$P$6),1, 0)*D253)</f>
        <v/>
      </c>
      <c r="AT253" s="19">
        <f t="shared" si="55"/>
        <v>0</v>
      </c>
      <c r="AU253" s="19" t="str">
        <f>IF(B253=1,"",IF(AND(TrackingWorksheet!K258="",TrackingWorksheet!M258="", TrackingWorksheet!N258="", TrackingWorksheet!S258="", TrackingWorksheet!V258="", TrackingWorksheet!W258="", TrackingWorksheet!Y258="", TrackingWorksheet!AA258="", V253=1),1,0)*D253)</f>
        <v/>
      </c>
      <c r="AV253" s="19" t="str">
        <f>IF(B253=1,"",IF(D253*AND(TrackingWorksheet!U258&gt;Calculations!$BE$3,TrackingWorksheet!K258="YES"),1,0))</f>
        <v/>
      </c>
      <c r="AW253" s="19" t="str">
        <f>IF(B253=1,"",IF(D253*AND(TrackingWorksheet!W258&gt;Calculations!$BE$3,TrackingWorksheet!K258="YES"),1,0))</f>
        <v/>
      </c>
      <c r="AX253" s="19">
        <f t="shared" si="56"/>
        <v>0</v>
      </c>
      <c r="AY253" s="19">
        <f t="shared" si="52"/>
        <v>0</v>
      </c>
      <c r="AZ253" s="27" t="str">
        <f>IF(B253=1,"",IF(TrackingWorksheet!Q258="","",TrackingWorksheet!Q258))</f>
        <v/>
      </c>
      <c r="BB253" s="4"/>
      <c r="BC253" s="4"/>
      <c r="BD253" s="4"/>
      <c r="BE253" s="4"/>
      <c r="BF253" s="4"/>
      <c r="BG253" s="4" t="str">
        <f>IF(B253=1,"",IF(AND(N253=1,TrackingWorksheet!$I258+14&lt;=WeeklySummary!$C$7),1,0))</f>
        <v/>
      </c>
      <c r="BH253" s="4" t="str">
        <f>IF(B253=1,"",IF(AND(R253=1,TrackingWorksheet!$I258+14&lt;=WeeklySummary!$C$7),1,0))</f>
        <v/>
      </c>
      <c r="BI253" s="4" t="str">
        <f>IF(B253=1,"",IF(AND(J253=1,TrackingWorksheet!$G258+14&lt;=WeeklySummary!$C$7),1,0))</f>
        <v/>
      </c>
      <c r="BJ253" s="4" t="str">
        <f>IF(B253=1,"",IF(AND(T253=1,TrackingWorksheet!$I258+14&lt;=WeeklySummary!$C$7),1,0))</f>
        <v/>
      </c>
      <c r="BK253" s="4" t="str">
        <f>IF(B253=1,"",IF(AND(T253=1,TrackingWorksheet!$G258+14&lt;=WeeklySummary!$C$7),1,0))</f>
        <v/>
      </c>
      <c r="BL253" s="4">
        <f t="shared" si="65"/>
        <v>0</v>
      </c>
    </row>
    <row r="254" spans="2:64" x14ac:dyDescent="0.25">
      <c r="B254" s="27">
        <f>IF(AND(ISBLANK(TrackingWorksheet!B259),ISBLANK(TrackingWorksheet!C259),ISBLANK(TrackingWorksheet!G259),ISBLANK(TrackingWorksheet!H259),
ISBLANK(TrackingWorksheet!I259),ISBLANK(TrackingWorksheet!J259),ISBLANK(TrackingWorksheet!M259),
ISBLANK(TrackingWorksheet!N261)),1,0)</f>
        <v>1</v>
      </c>
      <c r="C254" s="12" t="str">
        <f>IF(B254=1,"",TrackingWorksheet!F259)</f>
        <v/>
      </c>
      <c r="D254" s="20" t="str">
        <f>IF(B254=1,"",IF(AND(TrackingWorksheet!B259&lt;&gt;"",TrackingWorksheet!B259&lt;=WeeklySummary!$C$7,OR(TrackingWorksheet!C259="",TrackingWorksheet!C259&gt;=WeeklySummary!$C$6)),1,0))</f>
        <v/>
      </c>
      <c r="E254" s="10" t="str">
        <f>IF(B254=1,"",IF(AND(TrackingWorksheet!G259 &lt;&gt;"",TrackingWorksheet!G259&lt;=WeeklySummary!$C$7, TrackingWorksheet!H259=Lists!$D$4), "Y", "N"))</f>
        <v/>
      </c>
      <c r="F254" s="10" t="str">
        <f>IF(B254=1,"",IF(AND(TrackingWorksheet!I259 &lt;&gt;"", TrackingWorksheet!I259&lt;=WeeklySummary!$C$7, TrackingWorksheet!J259=Lists!$D$4), "Y", "N"))</f>
        <v/>
      </c>
      <c r="G254" s="10" t="str">
        <f>IF(B254=1,"",IF(AND(TrackingWorksheet!G259 &lt;&gt;"",TrackingWorksheet!G259&lt;=WeeklySummary!$C$7, TrackingWorksheet!H259=Lists!$D$5), "Y", "N"))</f>
        <v/>
      </c>
      <c r="H254" s="10" t="str">
        <f>IF(B254=1,"",IF(AND(TrackingWorksheet!I259 &lt;&gt;"", TrackingWorksheet!I259&lt;=WeeklySummary!$C$7, TrackingWorksheet!J259=Lists!$D$5), "Y", "N"))</f>
        <v/>
      </c>
      <c r="I254" s="20" t="str">
        <f>IF(B254=1,"",IF(AND(TrackingWorksheet!G259 &lt;&gt;"", TrackingWorksheet!G259&lt;=WeeklySummary!$C$7, TrackingWorksheet!H259=Lists!$D$6), 1, 0))</f>
        <v/>
      </c>
      <c r="J254" s="20" t="str">
        <f t="shared" si="57"/>
        <v/>
      </c>
      <c r="K254" s="10" t="str">
        <f>IF(B254=1,"",IF(AND(TrackingWorksheet!I259&lt;=WeeklySummary!$C$7,TrackingWorksheet!K259="YES"),0,IF(AND(AND(OR(E254="Y",F254="Y"),E254&lt;&gt;F254),G254&lt;&gt;"Y", H254&lt;&gt;"Y"), 1, 0)))</f>
        <v/>
      </c>
      <c r="L254" s="20" t="str">
        <f t="shared" si="58"/>
        <v/>
      </c>
      <c r="M254" s="10" t="str">
        <f t="shared" si="59"/>
        <v/>
      </c>
      <c r="N254" s="20" t="str">
        <f t="shared" si="60"/>
        <v/>
      </c>
      <c r="O254" s="10" t="str">
        <f>IF(B254=1,"",IF(AND(TrackingWorksheet!I259&lt;=WeeklySummary!$C$7,TrackingWorksheet!K259="YES"),0,IF(AND(AND(OR(G254="Y",H254="Y"),G254&lt;&gt;H254),E254&lt;&gt;"Y", F254&lt;&gt;"Y"), 1, 0)))</f>
        <v/>
      </c>
      <c r="P254" s="20" t="str">
        <f t="shared" si="61"/>
        <v/>
      </c>
      <c r="Q254" s="10" t="str">
        <f t="shared" si="62"/>
        <v/>
      </c>
      <c r="R254" s="10" t="str">
        <f t="shared" si="63"/>
        <v/>
      </c>
      <c r="S254" s="10" t="str">
        <f>IF(B254=1,"",IF(AND(OR(AND(TrackingWorksheet!H259=Lists!$D$7,TrackingWorksheet!H259=TrackingWorksheet!J259),TrackingWorksheet!H259&lt;&gt;TrackingWorksheet!J259),TrackingWorksheet!K259="YES",TrackingWorksheet!H259&lt;&gt;Lists!$D$6,TrackingWorksheet!G259&lt;=WeeklySummary!$C$7,TrackingWorksheet!I259&lt;=WeeklySummary!$C$7),1,0))</f>
        <v/>
      </c>
      <c r="T254" s="10" t="str">
        <f t="shared" si="64"/>
        <v/>
      </c>
      <c r="U254" s="10" t="str">
        <f>IF($B254=1,"",IF(TrackingWorksheet!$K259="YES",1, 0)*D254)</f>
        <v/>
      </c>
      <c r="V254" s="20">
        <f t="shared" si="53"/>
        <v>0</v>
      </c>
      <c r="W254" s="20">
        <f t="shared" si="54"/>
        <v>0</v>
      </c>
      <c r="X254" s="10" t="str">
        <f>IF($B254=1,"",IF(AND(TrackingWorksheet!$L259&lt;&gt;"", TrackingWorksheet!$L259&gt;=WeeklySummary!$C$6,TrackingWorksheet!$L259&lt;=WeeklySummary!$C$7,OR(TrackingWorksheet!$H259=Lists!$D$4,TrackingWorksheet!$J259=Lists!$D$4)), 1, 0))</f>
        <v/>
      </c>
      <c r="Y254" s="10" t="str">
        <f>IF($B254=1,"",IF(AND(TrackingWorksheet!$L259&lt;&gt;"", TrackingWorksheet!$L259&gt;=WeeklySummary!$C$6,TrackingWorksheet!$L259&lt;=WeeklySummary!$C$7,OR(TrackingWorksheet!$H259=Lists!$D$5,TrackingWorksheet!$J259=Lists!$D$5)), 1, 0))</f>
        <v/>
      </c>
      <c r="Z254" s="10" t="str">
        <f>IF($B254=1,"",IF(AND(TrackingWorksheet!$L259&lt;&gt;"", TrackingWorksheet!$L259&gt;=WeeklySummary!$C$6,TrackingWorksheet!$L259&lt;=WeeklySummary!$C$7,OR(TrackingWorksheet!$H259=Lists!$D$6,TrackingWorksheet!$J259=Lists!$D$6)), 1, 0))</f>
        <v/>
      </c>
      <c r="AA254" s="19" t="str">
        <f>IF(B254=1,"",IF(AND(TrackingWorksheet!M259&lt;&gt;"",TrackingWorksheet!M259&lt;=WeeklySummary!$C$7),1,0)*D254)</f>
        <v/>
      </c>
      <c r="AB254" s="19" t="str">
        <f>IF(B254=1,"",IF(AND(TrackingWorksheet!N259&lt;&gt;"",TrackingWorksheet!N259&lt;=WeeklySummary!$C$7),1,0)*D254)</f>
        <v/>
      </c>
      <c r="AC254" s="19" t="str">
        <f>IF(B254=1,"",TrackingWorksheet!T259)</f>
        <v/>
      </c>
      <c r="AD254" s="19" t="str">
        <f>IF(B254=1,"",IF(D254*AND(TrackingWorksheet!S259&gt;=Calculations!$BD$3,TrackingWorksheet!U259="",TrackingWorksheet!K259="YES"),1,0))</f>
        <v/>
      </c>
      <c r="AE254" s="19" t="str">
        <f>IF($B254=1,"",IF(AND(TrackingWorksheet!$S259&gt;$BE$3,TrackingWorksheet!$T259=Lists!$P$4),1, 0)*D254)</f>
        <v/>
      </c>
      <c r="AF254" s="19" t="str">
        <f>IF($B254=1,"",IF(AND(TrackingWorksheet!$U259&gt;$BE$3,TrackingWorksheet!$V259=Lists!$P$4),1, 0)*D254)</f>
        <v/>
      </c>
      <c r="AG254" s="19" t="str">
        <f>IF($B254=1,"",IF(AND(TrackingWorksheet!$W259&gt;$BE$3,TrackingWorksheet!$X259=Lists!$P$4),1, 0)*D254)</f>
        <v/>
      </c>
      <c r="AH254" s="19" t="str">
        <f>IF($B254=1,"",IF(AND(TrackingWorksheet!$Y259&gt;$BE$3,TrackingWorksheet!$Z259=Lists!$P$4),1, 0)*D254)</f>
        <v/>
      </c>
      <c r="AI254" s="19" t="str">
        <f>IF($B254=1,"",IF(AND(TrackingWorksheet!$AA259&gt;$BE$3,TrackingWorksheet!$AB259=Lists!$P$4),1, 0)*D254)</f>
        <v/>
      </c>
      <c r="AJ254" s="19" t="str">
        <f>IF($B254=1,"",IF(AND(TrackingWorksheet!$S259&gt;$BE$3,TrackingWorksheet!$T259=Lists!$P$5),1, 0)*D254)</f>
        <v/>
      </c>
      <c r="AK254" s="19" t="str">
        <f>IF($B254=1,"",IF(AND(TrackingWorksheet!$U259&gt;$BE$3,TrackingWorksheet!$V259=Lists!$P$5),1, 0)*D254)</f>
        <v/>
      </c>
      <c r="AL254" s="19" t="str">
        <f>IF($B254=1,"",IF(AND(TrackingWorksheet!$W259&gt;$BE$3,TrackingWorksheet!$X259=Lists!$P$5),1, 0)*D254)</f>
        <v/>
      </c>
      <c r="AM254" s="19" t="str">
        <f>IF($B254=1,"",IF(AND(TrackingWorksheet!$Y259&gt;$BE$3,TrackingWorksheet!$Z259=Lists!$P$5),1, 0)*D254)</f>
        <v/>
      </c>
      <c r="AN254" s="19" t="str">
        <f>IF($B254=1,"",IF(AND(TrackingWorksheet!$AA259&gt;$BE$3,TrackingWorksheet!$AB259=Lists!$P$5),1, 0)*D254)</f>
        <v/>
      </c>
      <c r="AO254" s="19" t="str">
        <f>IF($B254=1,"",IF(AND(TrackingWorksheet!$S259&gt;$BE$3,TrackingWorksheet!$T259=Lists!$P$6),1, 0)*D254)</f>
        <v/>
      </c>
      <c r="AP254" s="19" t="str">
        <f>IF($B254=1,"",IF(AND(TrackingWorksheet!$U259&gt;$BE$3,TrackingWorksheet!$V259=Lists!$P$6),1, 0)*D254)</f>
        <v/>
      </c>
      <c r="AQ254" s="19" t="str">
        <f>IF($B254=1,"",IF(AND(TrackingWorksheet!$W259&gt;$BE$3,TrackingWorksheet!$X259=Lists!$P$6),1, 0)*D254)</f>
        <v/>
      </c>
      <c r="AR254" s="19" t="str">
        <f>IF($B254=1,"",IF(AND(TrackingWorksheet!$Y259&gt;$BE$3,TrackingWorksheet!$Z259=Lists!$P$6),1, 0)*D254)</f>
        <v/>
      </c>
      <c r="AS254" s="19" t="str">
        <f>IF($B254=1,"",IF(AND(TrackingWorksheet!$AA259&gt;$BE$3,TrackingWorksheet!$AB259=Lists!$P$6),1, 0)*D254)</f>
        <v/>
      </c>
      <c r="AT254" s="19">
        <f t="shared" si="55"/>
        <v>0</v>
      </c>
      <c r="AU254" s="19" t="str">
        <f>IF(B254=1,"",IF(AND(TrackingWorksheet!K259="",TrackingWorksheet!M259="", TrackingWorksheet!N259="", TrackingWorksheet!S259="", TrackingWorksheet!V259="", TrackingWorksheet!W259="", TrackingWorksheet!Y259="", TrackingWorksheet!AA259="", V254=1),1,0)*D254)</f>
        <v/>
      </c>
      <c r="AV254" s="19" t="str">
        <f>IF(B254=1,"",IF(D254*AND(TrackingWorksheet!U259&gt;Calculations!$BE$3,TrackingWorksheet!K259="YES"),1,0))</f>
        <v/>
      </c>
      <c r="AW254" s="19" t="str">
        <f>IF(B254=1,"",IF(D254*AND(TrackingWorksheet!W259&gt;Calculations!$BE$3,TrackingWorksheet!K259="YES"),1,0))</f>
        <v/>
      </c>
      <c r="AX254" s="19">
        <f t="shared" si="56"/>
        <v>0</v>
      </c>
      <c r="AY254" s="19">
        <f t="shared" si="52"/>
        <v>0</v>
      </c>
      <c r="AZ254" s="27" t="str">
        <f>IF(B254=1,"",IF(TrackingWorksheet!Q259="","",TrackingWorksheet!Q259))</f>
        <v/>
      </c>
      <c r="BB254" s="4"/>
      <c r="BC254" s="4"/>
      <c r="BD254" s="4"/>
      <c r="BE254" s="4"/>
      <c r="BF254" s="4"/>
      <c r="BG254" s="4" t="str">
        <f>IF(B254=1,"",IF(AND(N254=1,TrackingWorksheet!$I259+14&lt;=WeeklySummary!$C$7),1,0))</f>
        <v/>
      </c>
      <c r="BH254" s="4" t="str">
        <f>IF(B254=1,"",IF(AND(R254=1,TrackingWorksheet!$I259+14&lt;=WeeklySummary!$C$7),1,0))</f>
        <v/>
      </c>
      <c r="BI254" s="4" t="str">
        <f>IF(B254=1,"",IF(AND(J254=1,TrackingWorksheet!$G259+14&lt;=WeeklySummary!$C$7),1,0))</f>
        <v/>
      </c>
      <c r="BJ254" s="4" t="str">
        <f>IF(B254=1,"",IF(AND(T254=1,TrackingWorksheet!$I259+14&lt;=WeeklySummary!$C$7),1,0))</f>
        <v/>
      </c>
      <c r="BK254" s="4" t="str">
        <f>IF(B254=1,"",IF(AND(T254=1,TrackingWorksheet!$G259+14&lt;=WeeklySummary!$C$7),1,0))</f>
        <v/>
      </c>
      <c r="BL254" s="4">
        <f t="shared" si="65"/>
        <v>0</v>
      </c>
    </row>
    <row r="255" spans="2:64" x14ac:dyDescent="0.25">
      <c r="B255" s="27">
        <f>IF(AND(ISBLANK(TrackingWorksheet!B260),ISBLANK(TrackingWorksheet!C260),ISBLANK(TrackingWorksheet!G260),ISBLANK(TrackingWorksheet!H260),
ISBLANK(TrackingWorksheet!I260),ISBLANK(TrackingWorksheet!J260),ISBLANK(TrackingWorksheet!M260),
ISBLANK(TrackingWorksheet!N262)),1,0)</f>
        <v>1</v>
      </c>
      <c r="C255" s="12" t="str">
        <f>IF(B255=1,"",TrackingWorksheet!F260)</f>
        <v/>
      </c>
      <c r="D255" s="20" t="str">
        <f>IF(B255=1,"",IF(AND(TrackingWorksheet!B260&lt;&gt;"",TrackingWorksheet!B260&lt;=WeeklySummary!$C$7,OR(TrackingWorksheet!C260="",TrackingWorksheet!C260&gt;=WeeklySummary!$C$6)),1,0))</f>
        <v/>
      </c>
      <c r="E255" s="10" t="str">
        <f>IF(B255=1,"",IF(AND(TrackingWorksheet!G260 &lt;&gt;"",TrackingWorksheet!G260&lt;=WeeklySummary!$C$7, TrackingWorksheet!H260=Lists!$D$4), "Y", "N"))</f>
        <v/>
      </c>
      <c r="F255" s="10" t="str">
        <f>IF(B255=1,"",IF(AND(TrackingWorksheet!I260 &lt;&gt;"", TrackingWorksheet!I260&lt;=WeeklySummary!$C$7, TrackingWorksheet!J260=Lists!$D$4), "Y", "N"))</f>
        <v/>
      </c>
      <c r="G255" s="10" t="str">
        <f>IF(B255=1,"",IF(AND(TrackingWorksheet!G260 &lt;&gt;"",TrackingWorksheet!G260&lt;=WeeklySummary!$C$7, TrackingWorksheet!H260=Lists!$D$5), "Y", "N"))</f>
        <v/>
      </c>
      <c r="H255" s="10" t="str">
        <f>IF(B255=1,"",IF(AND(TrackingWorksheet!I260 &lt;&gt;"", TrackingWorksheet!I260&lt;=WeeklySummary!$C$7, TrackingWorksheet!J260=Lists!$D$5), "Y", "N"))</f>
        <v/>
      </c>
      <c r="I255" s="20" t="str">
        <f>IF(B255=1,"",IF(AND(TrackingWorksheet!G260 &lt;&gt;"", TrackingWorksheet!G260&lt;=WeeklySummary!$C$7, TrackingWorksheet!H260=Lists!$D$6), 1, 0))</f>
        <v/>
      </c>
      <c r="J255" s="20" t="str">
        <f t="shared" si="57"/>
        <v/>
      </c>
      <c r="K255" s="10" t="str">
        <f>IF(B255=1,"",IF(AND(TrackingWorksheet!I260&lt;=WeeklySummary!$C$7,TrackingWorksheet!K260="YES"),0,IF(AND(AND(OR(E255="Y",F255="Y"),E255&lt;&gt;F255),G255&lt;&gt;"Y", H255&lt;&gt;"Y"), 1, 0)))</f>
        <v/>
      </c>
      <c r="L255" s="20" t="str">
        <f t="shared" si="58"/>
        <v/>
      </c>
      <c r="M255" s="10" t="str">
        <f t="shared" si="59"/>
        <v/>
      </c>
      <c r="N255" s="20" t="str">
        <f t="shared" si="60"/>
        <v/>
      </c>
      <c r="O255" s="10" t="str">
        <f>IF(B255=1,"",IF(AND(TrackingWorksheet!I260&lt;=WeeklySummary!$C$7,TrackingWorksheet!K260="YES"),0,IF(AND(AND(OR(G255="Y",H255="Y"),G255&lt;&gt;H255),E255&lt;&gt;"Y", F255&lt;&gt;"Y"), 1, 0)))</f>
        <v/>
      </c>
      <c r="P255" s="20" t="str">
        <f t="shared" si="61"/>
        <v/>
      </c>
      <c r="Q255" s="10" t="str">
        <f t="shared" si="62"/>
        <v/>
      </c>
      <c r="R255" s="10" t="str">
        <f t="shared" si="63"/>
        <v/>
      </c>
      <c r="S255" s="10" t="str">
        <f>IF(B255=1,"",IF(AND(OR(AND(TrackingWorksheet!H260=Lists!$D$7,TrackingWorksheet!H260=TrackingWorksheet!J260),TrackingWorksheet!H260&lt;&gt;TrackingWorksheet!J260),TrackingWorksheet!K260="YES",TrackingWorksheet!H260&lt;&gt;Lists!$D$6,TrackingWorksheet!G260&lt;=WeeklySummary!$C$7,TrackingWorksheet!I260&lt;=WeeklySummary!$C$7),1,0))</f>
        <v/>
      </c>
      <c r="T255" s="10" t="str">
        <f t="shared" si="64"/>
        <v/>
      </c>
      <c r="U255" s="10" t="str">
        <f>IF($B255=1,"",IF(TrackingWorksheet!$K260="YES",1, 0)*D255)</f>
        <v/>
      </c>
      <c r="V255" s="20">
        <f t="shared" si="53"/>
        <v>0</v>
      </c>
      <c r="W255" s="20">
        <f t="shared" si="54"/>
        <v>0</v>
      </c>
      <c r="X255" s="10" t="str">
        <f>IF($B255=1,"",IF(AND(TrackingWorksheet!$L260&lt;&gt;"", TrackingWorksheet!$L260&gt;=WeeklySummary!$C$6,TrackingWorksheet!$L260&lt;=WeeklySummary!$C$7,OR(TrackingWorksheet!$H260=Lists!$D$4,TrackingWorksheet!$J260=Lists!$D$4)), 1, 0))</f>
        <v/>
      </c>
      <c r="Y255" s="10" t="str">
        <f>IF($B255=1,"",IF(AND(TrackingWorksheet!$L260&lt;&gt;"", TrackingWorksheet!$L260&gt;=WeeklySummary!$C$6,TrackingWorksheet!$L260&lt;=WeeklySummary!$C$7,OR(TrackingWorksheet!$H260=Lists!$D$5,TrackingWorksheet!$J260=Lists!$D$5)), 1, 0))</f>
        <v/>
      </c>
      <c r="Z255" s="10" t="str">
        <f>IF($B255=1,"",IF(AND(TrackingWorksheet!$L260&lt;&gt;"", TrackingWorksheet!$L260&gt;=WeeklySummary!$C$6,TrackingWorksheet!$L260&lt;=WeeklySummary!$C$7,OR(TrackingWorksheet!$H260=Lists!$D$6,TrackingWorksheet!$J260=Lists!$D$6)), 1, 0))</f>
        <v/>
      </c>
      <c r="AA255" s="19" t="str">
        <f>IF(B255=1,"",IF(AND(TrackingWorksheet!M260&lt;&gt;"",TrackingWorksheet!M260&lt;=WeeklySummary!$C$7),1,0)*D255)</f>
        <v/>
      </c>
      <c r="AB255" s="19" t="str">
        <f>IF(B255=1,"",IF(AND(TrackingWorksheet!N260&lt;&gt;"",TrackingWorksheet!N260&lt;=WeeklySummary!$C$7),1,0)*D255)</f>
        <v/>
      </c>
      <c r="AC255" s="19" t="str">
        <f>IF(B255=1,"",TrackingWorksheet!T260)</f>
        <v/>
      </c>
      <c r="AD255" s="19" t="str">
        <f>IF(B255=1,"",IF(D255*AND(TrackingWorksheet!S260&gt;=Calculations!$BD$3,TrackingWorksheet!U260="",TrackingWorksheet!K260="YES"),1,0))</f>
        <v/>
      </c>
      <c r="AE255" s="19" t="str">
        <f>IF($B255=1,"",IF(AND(TrackingWorksheet!$S260&gt;$BE$3,TrackingWorksheet!$T260=Lists!$P$4),1, 0)*D255)</f>
        <v/>
      </c>
      <c r="AF255" s="19" t="str">
        <f>IF($B255=1,"",IF(AND(TrackingWorksheet!$U260&gt;$BE$3,TrackingWorksheet!$V260=Lists!$P$4),1, 0)*D255)</f>
        <v/>
      </c>
      <c r="AG255" s="19" t="str">
        <f>IF($B255=1,"",IF(AND(TrackingWorksheet!$W260&gt;$BE$3,TrackingWorksheet!$X260=Lists!$P$4),1, 0)*D255)</f>
        <v/>
      </c>
      <c r="AH255" s="19" t="str">
        <f>IF($B255=1,"",IF(AND(TrackingWorksheet!$Y260&gt;$BE$3,TrackingWorksheet!$Z260=Lists!$P$4),1, 0)*D255)</f>
        <v/>
      </c>
      <c r="AI255" s="19" t="str">
        <f>IF($B255=1,"",IF(AND(TrackingWorksheet!$AA260&gt;$BE$3,TrackingWorksheet!$AB260=Lists!$P$4),1, 0)*D255)</f>
        <v/>
      </c>
      <c r="AJ255" s="19" t="str">
        <f>IF($B255=1,"",IF(AND(TrackingWorksheet!$S260&gt;$BE$3,TrackingWorksheet!$T260=Lists!$P$5),1, 0)*D255)</f>
        <v/>
      </c>
      <c r="AK255" s="19" t="str">
        <f>IF($B255=1,"",IF(AND(TrackingWorksheet!$U260&gt;$BE$3,TrackingWorksheet!$V260=Lists!$P$5),1, 0)*D255)</f>
        <v/>
      </c>
      <c r="AL255" s="19" t="str">
        <f>IF($B255=1,"",IF(AND(TrackingWorksheet!$W260&gt;$BE$3,TrackingWorksheet!$X260=Lists!$P$5),1, 0)*D255)</f>
        <v/>
      </c>
      <c r="AM255" s="19" t="str">
        <f>IF($B255=1,"",IF(AND(TrackingWorksheet!$Y260&gt;$BE$3,TrackingWorksheet!$Z260=Lists!$P$5),1, 0)*D255)</f>
        <v/>
      </c>
      <c r="AN255" s="19" t="str">
        <f>IF($B255=1,"",IF(AND(TrackingWorksheet!$AA260&gt;$BE$3,TrackingWorksheet!$AB260=Lists!$P$5),1, 0)*D255)</f>
        <v/>
      </c>
      <c r="AO255" s="19" t="str">
        <f>IF($B255=1,"",IF(AND(TrackingWorksheet!$S260&gt;$BE$3,TrackingWorksheet!$T260=Lists!$P$6),1, 0)*D255)</f>
        <v/>
      </c>
      <c r="AP255" s="19" t="str">
        <f>IF($B255=1,"",IF(AND(TrackingWorksheet!$U260&gt;$BE$3,TrackingWorksheet!$V260=Lists!$P$6),1, 0)*D255)</f>
        <v/>
      </c>
      <c r="AQ255" s="19" t="str">
        <f>IF($B255=1,"",IF(AND(TrackingWorksheet!$W260&gt;$BE$3,TrackingWorksheet!$X260=Lists!$P$6),1, 0)*D255)</f>
        <v/>
      </c>
      <c r="AR255" s="19" t="str">
        <f>IF($B255=1,"",IF(AND(TrackingWorksheet!$Y260&gt;$BE$3,TrackingWorksheet!$Z260=Lists!$P$6),1, 0)*D255)</f>
        <v/>
      </c>
      <c r="AS255" s="19" t="str">
        <f>IF($B255=1,"",IF(AND(TrackingWorksheet!$AA260&gt;$BE$3,TrackingWorksheet!$AB260=Lists!$P$6),1, 0)*D255)</f>
        <v/>
      </c>
      <c r="AT255" s="19">
        <f t="shared" si="55"/>
        <v>0</v>
      </c>
      <c r="AU255" s="19" t="str">
        <f>IF(B255=1,"",IF(AND(TrackingWorksheet!K260="",TrackingWorksheet!M260="", TrackingWorksheet!N260="", TrackingWorksheet!S260="", TrackingWorksheet!V260="", TrackingWorksheet!W260="", TrackingWorksheet!Y260="", TrackingWorksheet!AA260="", V255=1),1,0)*D255)</f>
        <v/>
      </c>
      <c r="AV255" s="19" t="str">
        <f>IF(B255=1,"",IF(D255*AND(TrackingWorksheet!U260&gt;Calculations!$BE$3,TrackingWorksheet!K260="YES"),1,0))</f>
        <v/>
      </c>
      <c r="AW255" s="19" t="str">
        <f>IF(B255=1,"",IF(D255*AND(TrackingWorksheet!W260&gt;Calculations!$BE$3,TrackingWorksheet!K260="YES"),1,0))</f>
        <v/>
      </c>
      <c r="AX255" s="19">
        <f t="shared" si="56"/>
        <v>0</v>
      </c>
      <c r="AY255" s="19">
        <f t="shared" si="52"/>
        <v>0</v>
      </c>
      <c r="AZ255" s="27" t="str">
        <f>IF(B255=1,"",IF(TrackingWorksheet!Q260="","",TrackingWorksheet!Q260))</f>
        <v/>
      </c>
      <c r="BB255" s="4"/>
      <c r="BC255" s="4"/>
      <c r="BD255" s="4"/>
      <c r="BE255" s="4"/>
      <c r="BF255" s="4"/>
      <c r="BG255" s="4" t="str">
        <f>IF(B255=1,"",IF(AND(N255=1,TrackingWorksheet!$I260+14&lt;=WeeklySummary!$C$7),1,0))</f>
        <v/>
      </c>
      <c r="BH255" s="4" t="str">
        <f>IF(B255=1,"",IF(AND(R255=1,TrackingWorksheet!$I260+14&lt;=WeeklySummary!$C$7),1,0))</f>
        <v/>
      </c>
      <c r="BI255" s="4" t="str">
        <f>IF(B255=1,"",IF(AND(J255=1,TrackingWorksheet!$G260+14&lt;=WeeklySummary!$C$7),1,0))</f>
        <v/>
      </c>
      <c r="BJ255" s="4" t="str">
        <f>IF(B255=1,"",IF(AND(T255=1,TrackingWorksheet!$I260+14&lt;=WeeklySummary!$C$7),1,0))</f>
        <v/>
      </c>
      <c r="BK255" s="4" t="str">
        <f>IF(B255=1,"",IF(AND(T255=1,TrackingWorksheet!$G260+14&lt;=WeeklySummary!$C$7),1,0))</f>
        <v/>
      </c>
      <c r="BL255" s="4">
        <f t="shared" si="65"/>
        <v>0</v>
      </c>
    </row>
    <row r="256" spans="2:64" x14ac:dyDescent="0.25">
      <c r="B256" s="27">
        <f>IF(AND(ISBLANK(TrackingWorksheet!B261),ISBLANK(TrackingWorksheet!C261),ISBLANK(TrackingWorksheet!G261),ISBLANK(TrackingWorksheet!H261),
ISBLANK(TrackingWorksheet!I261),ISBLANK(TrackingWorksheet!J261),ISBLANK(TrackingWorksheet!M261),
ISBLANK(TrackingWorksheet!N263)),1,0)</f>
        <v>1</v>
      </c>
      <c r="C256" s="12" t="str">
        <f>IF(B256=1,"",TrackingWorksheet!F261)</f>
        <v/>
      </c>
      <c r="D256" s="20" t="str">
        <f>IF(B256=1,"",IF(AND(TrackingWorksheet!B261&lt;&gt;"",TrackingWorksheet!B261&lt;=WeeklySummary!$C$7,OR(TrackingWorksheet!C261="",TrackingWorksheet!C261&gt;=WeeklySummary!$C$6)),1,0))</f>
        <v/>
      </c>
      <c r="E256" s="10" t="str">
        <f>IF(B256=1,"",IF(AND(TrackingWorksheet!G261 &lt;&gt;"",TrackingWorksheet!G261&lt;=WeeklySummary!$C$7, TrackingWorksheet!H261=Lists!$D$4), "Y", "N"))</f>
        <v/>
      </c>
      <c r="F256" s="10" t="str">
        <f>IF(B256=1,"",IF(AND(TrackingWorksheet!I261 &lt;&gt;"", TrackingWorksheet!I261&lt;=WeeklySummary!$C$7, TrackingWorksheet!J261=Lists!$D$4), "Y", "N"))</f>
        <v/>
      </c>
      <c r="G256" s="10" t="str">
        <f>IF(B256=1,"",IF(AND(TrackingWorksheet!G261 &lt;&gt;"",TrackingWorksheet!G261&lt;=WeeklySummary!$C$7, TrackingWorksheet!H261=Lists!$D$5), "Y", "N"))</f>
        <v/>
      </c>
      <c r="H256" s="10" t="str">
        <f>IF(B256=1,"",IF(AND(TrackingWorksheet!I261 &lt;&gt;"", TrackingWorksheet!I261&lt;=WeeklySummary!$C$7, TrackingWorksheet!J261=Lists!$D$5), "Y", "N"))</f>
        <v/>
      </c>
      <c r="I256" s="20" t="str">
        <f>IF(B256=1,"",IF(AND(TrackingWorksheet!G261 &lt;&gt;"", TrackingWorksheet!G261&lt;=WeeklySummary!$C$7, TrackingWorksheet!H261=Lists!$D$6), 1, 0))</f>
        <v/>
      </c>
      <c r="J256" s="20" t="str">
        <f t="shared" si="57"/>
        <v/>
      </c>
      <c r="K256" s="10" t="str">
        <f>IF(B256=1,"",IF(AND(TrackingWorksheet!I261&lt;=WeeklySummary!$C$7,TrackingWorksheet!K261="YES"),0,IF(AND(AND(OR(E256="Y",F256="Y"),E256&lt;&gt;F256),G256&lt;&gt;"Y", H256&lt;&gt;"Y"), 1, 0)))</f>
        <v/>
      </c>
      <c r="L256" s="20" t="str">
        <f t="shared" si="58"/>
        <v/>
      </c>
      <c r="M256" s="10" t="str">
        <f t="shared" si="59"/>
        <v/>
      </c>
      <c r="N256" s="20" t="str">
        <f t="shared" si="60"/>
        <v/>
      </c>
      <c r="O256" s="10" t="str">
        <f>IF(B256=1,"",IF(AND(TrackingWorksheet!I261&lt;=WeeklySummary!$C$7,TrackingWorksheet!K261="YES"),0,IF(AND(AND(OR(G256="Y",H256="Y"),G256&lt;&gt;H256),E256&lt;&gt;"Y", F256&lt;&gt;"Y"), 1, 0)))</f>
        <v/>
      </c>
      <c r="P256" s="20" t="str">
        <f t="shared" si="61"/>
        <v/>
      </c>
      <c r="Q256" s="10" t="str">
        <f t="shared" si="62"/>
        <v/>
      </c>
      <c r="R256" s="10" t="str">
        <f t="shared" si="63"/>
        <v/>
      </c>
      <c r="S256" s="10" t="str">
        <f>IF(B256=1,"",IF(AND(OR(AND(TrackingWorksheet!H261=Lists!$D$7,TrackingWorksheet!H261=TrackingWorksheet!J261),TrackingWorksheet!H261&lt;&gt;TrackingWorksheet!J261),TrackingWorksheet!K261="YES",TrackingWorksheet!H261&lt;&gt;Lists!$D$6,TrackingWorksheet!G261&lt;=WeeklySummary!$C$7,TrackingWorksheet!I261&lt;=WeeklySummary!$C$7),1,0))</f>
        <v/>
      </c>
      <c r="T256" s="10" t="str">
        <f t="shared" si="64"/>
        <v/>
      </c>
      <c r="U256" s="10" t="str">
        <f>IF($B256=1,"",IF(TrackingWorksheet!$K261="YES",1, 0)*D256)</f>
        <v/>
      </c>
      <c r="V256" s="20">
        <f t="shared" si="53"/>
        <v>0</v>
      </c>
      <c r="W256" s="20">
        <f t="shared" si="54"/>
        <v>0</v>
      </c>
      <c r="X256" s="10" t="str">
        <f>IF($B256=1,"",IF(AND(TrackingWorksheet!$L261&lt;&gt;"", TrackingWorksheet!$L261&gt;=WeeklySummary!$C$6,TrackingWorksheet!$L261&lt;=WeeklySummary!$C$7,OR(TrackingWorksheet!$H261=Lists!$D$4,TrackingWorksheet!$J261=Lists!$D$4)), 1, 0))</f>
        <v/>
      </c>
      <c r="Y256" s="10" t="str">
        <f>IF($B256=1,"",IF(AND(TrackingWorksheet!$L261&lt;&gt;"", TrackingWorksheet!$L261&gt;=WeeklySummary!$C$6,TrackingWorksheet!$L261&lt;=WeeklySummary!$C$7,OR(TrackingWorksheet!$H261=Lists!$D$5,TrackingWorksheet!$J261=Lists!$D$5)), 1, 0))</f>
        <v/>
      </c>
      <c r="Z256" s="10" t="str">
        <f>IF($B256=1,"",IF(AND(TrackingWorksheet!$L261&lt;&gt;"", TrackingWorksheet!$L261&gt;=WeeklySummary!$C$6,TrackingWorksheet!$L261&lt;=WeeklySummary!$C$7,OR(TrackingWorksheet!$H261=Lists!$D$6,TrackingWorksheet!$J261=Lists!$D$6)), 1, 0))</f>
        <v/>
      </c>
      <c r="AA256" s="19" t="str">
        <f>IF(B256=1,"",IF(AND(TrackingWorksheet!M261&lt;&gt;"",TrackingWorksheet!M261&lt;=WeeklySummary!$C$7),1,0)*D256)</f>
        <v/>
      </c>
      <c r="AB256" s="19" t="str">
        <f>IF(B256=1,"",IF(AND(TrackingWorksheet!N261&lt;&gt;"",TrackingWorksheet!N261&lt;=WeeklySummary!$C$7),1,0)*D256)</f>
        <v/>
      </c>
      <c r="AC256" s="19" t="str">
        <f>IF(B256=1,"",TrackingWorksheet!T261)</f>
        <v/>
      </c>
      <c r="AD256" s="19" t="str">
        <f>IF(B256=1,"",IF(D256*AND(TrackingWorksheet!S261&gt;=Calculations!$BD$3,TrackingWorksheet!U261="",TrackingWorksheet!K261="YES"),1,0))</f>
        <v/>
      </c>
      <c r="AE256" s="19" t="str">
        <f>IF($B256=1,"",IF(AND(TrackingWorksheet!$S261&gt;$BE$3,TrackingWorksheet!$T261=Lists!$P$4),1, 0)*D256)</f>
        <v/>
      </c>
      <c r="AF256" s="19" t="str">
        <f>IF($B256=1,"",IF(AND(TrackingWorksheet!$U261&gt;$BE$3,TrackingWorksheet!$V261=Lists!$P$4),1, 0)*D256)</f>
        <v/>
      </c>
      <c r="AG256" s="19" t="str">
        <f>IF($B256=1,"",IF(AND(TrackingWorksheet!$W261&gt;$BE$3,TrackingWorksheet!$X261=Lists!$P$4),1, 0)*D256)</f>
        <v/>
      </c>
      <c r="AH256" s="19" t="str">
        <f>IF($B256=1,"",IF(AND(TrackingWorksheet!$Y261&gt;$BE$3,TrackingWorksheet!$Z261=Lists!$P$4),1, 0)*D256)</f>
        <v/>
      </c>
      <c r="AI256" s="19" t="str">
        <f>IF($B256=1,"",IF(AND(TrackingWorksheet!$AA261&gt;$BE$3,TrackingWorksheet!$AB261=Lists!$P$4),1, 0)*D256)</f>
        <v/>
      </c>
      <c r="AJ256" s="19" t="str">
        <f>IF($B256=1,"",IF(AND(TrackingWorksheet!$S261&gt;$BE$3,TrackingWorksheet!$T261=Lists!$P$5),1, 0)*D256)</f>
        <v/>
      </c>
      <c r="AK256" s="19" t="str">
        <f>IF($B256=1,"",IF(AND(TrackingWorksheet!$U261&gt;$BE$3,TrackingWorksheet!$V261=Lists!$P$5),1, 0)*D256)</f>
        <v/>
      </c>
      <c r="AL256" s="19" t="str">
        <f>IF($B256=1,"",IF(AND(TrackingWorksheet!$W261&gt;$BE$3,TrackingWorksheet!$X261=Lists!$P$5),1, 0)*D256)</f>
        <v/>
      </c>
      <c r="AM256" s="19" t="str">
        <f>IF($B256=1,"",IF(AND(TrackingWorksheet!$Y261&gt;$BE$3,TrackingWorksheet!$Z261=Lists!$P$5),1, 0)*D256)</f>
        <v/>
      </c>
      <c r="AN256" s="19" t="str">
        <f>IF($B256=1,"",IF(AND(TrackingWorksheet!$AA261&gt;$BE$3,TrackingWorksheet!$AB261=Lists!$P$5),1, 0)*D256)</f>
        <v/>
      </c>
      <c r="AO256" s="19" t="str">
        <f>IF($B256=1,"",IF(AND(TrackingWorksheet!$S261&gt;$BE$3,TrackingWorksheet!$T261=Lists!$P$6),1, 0)*D256)</f>
        <v/>
      </c>
      <c r="AP256" s="19" t="str">
        <f>IF($B256=1,"",IF(AND(TrackingWorksheet!$U261&gt;$BE$3,TrackingWorksheet!$V261=Lists!$P$6),1, 0)*D256)</f>
        <v/>
      </c>
      <c r="AQ256" s="19" t="str">
        <f>IF($B256=1,"",IF(AND(TrackingWorksheet!$W261&gt;$BE$3,TrackingWorksheet!$X261=Lists!$P$6),1, 0)*D256)</f>
        <v/>
      </c>
      <c r="AR256" s="19" t="str">
        <f>IF($B256=1,"",IF(AND(TrackingWorksheet!$Y261&gt;$BE$3,TrackingWorksheet!$Z261=Lists!$P$6),1, 0)*D256)</f>
        <v/>
      </c>
      <c r="AS256" s="19" t="str">
        <f>IF($B256=1,"",IF(AND(TrackingWorksheet!$AA261&gt;$BE$3,TrackingWorksheet!$AB261=Lists!$P$6),1, 0)*D256)</f>
        <v/>
      </c>
      <c r="AT256" s="19">
        <f t="shared" si="55"/>
        <v>0</v>
      </c>
      <c r="AU256" s="19" t="str">
        <f>IF(B256=1,"",IF(AND(TrackingWorksheet!K261="",TrackingWorksheet!M261="", TrackingWorksheet!N261="", TrackingWorksheet!S261="", TrackingWorksheet!V261="", TrackingWorksheet!W261="", TrackingWorksheet!Y261="", TrackingWorksheet!AA261="", V256=1),1,0)*D256)</f>
        <v/>
      </c>
      <c r="AV256" s="19" t="str">
        <f>IF(B256=1,"",IF(D256*AND(TrackingWorksheet!U261&gt;Calculations!$BE$3,TrackingWorksheet!K261="YES"),1,0))</f>
        <v/>
      </c>
      <c r="AW256" s="19" t="str">
        <f>IF(B256=1,"",IF(D256*AND(TrackingWorksheet!W261&gt;Calculations!$BE$3,TrackingWorksheet!K261="YES"),1,0))</f>
        <v/>
      </c>
      <c r="AX256" s="19">
        <f t="shared" si="56"/>
        <v>0</v>
      </c>
      <c r="AY256" s="19">
        <f t="shared" si="52"/>
        <v>0</v>
      </c>
      <c r="AZ256" s="27" t="str">
        <f>IF(B256=1,"",IF(TrackingWorksheet!Q261="","",TrackingWorksheet!Q261))</f>
        <v/>
      </c>
      <c r="BB256" s="4"/>
      <c r="BC256" s="4"/>
      <c r="BD256" s="4"/>
      <c r="BE256" s="4"/>
      <c r="BF256" s="4"/>
      <c r="BG256" s="4" t="str">
        <f>IF(B256=1,"",IF(AND(N256=1,TrackingWorksheet!$I261+14&lt;=WeeklySummary!$C$7),1,0))</f>
        <v/>
      </c>
      <c r="BH256" s="4" t="str">
        <f>IF(B256=1,"",IF(AND(R256=1,TrackingWorksheet!$I261+14&lt;=WeeklySummary!$C$7),1,0))</f>
        <v/>
      </c>
      <c r="BI256" s="4" t="str">
        <f>IF(B256=1,"",IF(AND(J256=1,TrackingWorksheet!$G261+14&lt;=WeeklySummary!$C$7),1,0))</f>
        <v/>
      </c>
      <c r="BJ256" s="4" t="str">
        <f>IF(B256=1,"",IF(AND(T256=1,TrackingWorksheet!$I261+14&lt;=WeeklySummary!$C$7),1,0))</f>
        <v/>
      </c>
      <c r="BK256" s="4" t="str">
        <f>IF(B256=1,"",IF(AND(T256=1,TrackingWorksheet!$G261+14&lt;=WeeklySummary!$C$7),1,0))</f>
        <v/>
      </c>
      <c r="BL256" s="4">
        <f t="shared" si="65"/>
        <v>0</v>
      </c>
    </row>
    <row r="257" spans="2:64" x14ac:dyDescent="0.25">
      <c r="B257" s="27">
        <f>IF(AND(ISBLANK(TrackingWorksheet!B262),ISBLANK(TrackingWorksheet!C262),ISBLANK(TrackingWorksheet!G262),ISBLANK(TrackingWorksheet!H262),
ISBLANK(TrackingWorksheet!I262),ISBLANK(TrackingWorksheet!J262),ISBLANK(TrackingWorksheet!M262),
ISBLANK(TrackingWorksheet!N264)),1,0)</f>
        <v>1</v>
      </c>
      <c r="C257" s="12" t="str">
        <f>IF(B257=1,"",TrackingWorksheet!F262)</f>
        <v/>
      </c>
      <c r="D257" s="20" t="str">
        <f>IF(B257=1,"",IF(AND(TrackingWorksheet!B262&lt;&gt;"",TrackingWorksheet!B262&lt;=WeeklySummary!$C$7,OR(TrackingWorksheet!C262="",TrackingWorksheet!C262&gt;=WeeklySummary!$C$6)),1,0))</f>
        <v/>
      </c>
      <c r="E257" s="10" t="str">
        <f>IF(B257=1,"",IF(AND(TrackingWorksheet!G262 &lt;&gt;"",TrackingWorksheet!G262&lt;=WeeklySummary!$C$7, TrackingWorksheet!H262=Lists!$D$4), "Y", "N"))</f>
        <v/>
      </c>
      <c r="F257" s="10" t="str">
        <f>IF(B257=1,"",IF(AND(TrackingWorksheet!I262 &lt;&gt;"", TrackingWorksheet!I262&lt;=WeeklySummary!$C$7, TrackingWorksheet!J262=Lists!$D$4), "Y", "N"))</f>
        <v/>
      </c>
      <c r="G257" s="10" t="str">
        <f>IF(B257=1,"",IF(AND(TrackingWorksheet!G262 &lt;&gt;"",TrackingWorksheet!G262&lt;=WeeklySummary!$C$7, TrackingWorksheet!H262=Lists!$D$5), "Y", "N"))</f>
        <v/>
      </c>
      <c r="H257" s="10" t="str">
        <f>IF(B257=1,"",IF(AND(TrackingWorksheet!I262 &lt;&gt;"", TrackingWorksheet!I262&lt;=WeeklySummary!$C$7, TrackingWorksheet!J262=Lists!$D$5), "Y", "N"))</f>
        <v/>
      </c>
      <c r="I257" s="20" t="str">
        <f>IF(B257=1,"",IF(AND(TrackingWorksheet!G262 &lt;&gt;"", TrackingWorksheet!G262&lt;=WeeklySummary!$C$7, TrackingWorksheet!H262=Lists!$D$6), 1, 0))</f>
        <v/>
      </c>
      <c r="J257" s="20" t="str">
        <f t="shared" si="57"/>
        <v/>
      </c>
      <c r="K257" s="10" t="str">
        <f>IF(B257=1,"",IF(AND(TrackingWorksheet!I262&lt;=WeeklySummary!$C$7,TrackingWorksheet!K262="YES"),0,IF(AND(AND(OR(E257="Y",F257="Y"),E257&lt;&gt;F257),G257&lt;&gt;"Y", H257&lt;&gt;"Y"), 1, 0)))</f>
        <v/>
      </c>
      <c r="L257" s="20" t="str">
        <f t="shared" si="58"/>
        <v/>
      </c>
      <c r="M257" s="10" t="str">
        <f t="shared" si="59"/>
        <v/>
      </c>
      <c r="N257" s="20" t="str">
        <f t="shared" si="60"/>
        <v/>
      </c>
      <c r="O257" s="10" t="str">
        <f>IF(B257=1,"",IF(AND(TrackingWorksheet!I262&lt;=WeeklySummary!$C$7,TrackingWorksheet!K262="YES"),0,IF(AND(AND(OR(G257="Y",H257="Y"),G257&lt;&gt;H257),E257&lt;&gt;"Y", F257&lt;&gt;"Y"), 1, 0)))</f>
        <v/>
      </c>
      <c r="P257" s="20" t="str">
        <f t="shared" si="61"/>
        <v/>
      </c>
      <c r="Q257" s="10" t="str">
        <f t="shared" si="62"/>
        <v/>
      </c>
      <c r="R257" s="10" t="str">
        <f t="shared" si="63"/>
        <v/>
      </c>
      <c r="S257" s="10" t="str">
        <f>IF(B257=1,"",IF(AND(OR(AND(TrackingWorksheet!H262=Lists!$D$7,TrackingWorksheet!H262=TrackingWorksheet!J262),TrackingWorksheet!H262&lt;&gt;TrackingWorksheet!J262),TrackingWorksheet!K262="YES",TrackingWorksheet!H262&lt;&gt;Lists!$D$6,TrackingWorksheet!G262&lt;=WeeklySummary!$C$7,TrackingWorksheet!I262&lt;=WeeklySummary!$C$7),1,0))</f>
        <v/>
      </c>
      <c r="T257" s="10" t="str">
        <f t="shared" si="64"/>
        <v/>
      </c>
      <c r="U257" s="10" t="str">
        <f>IF($B257=1,"",IF(TrackingWorksheet!$K262="YES",1, 0)*D257)</f>
        <v/>
      </c>
      <c r="V257" s="20">
        <f t="shared" si="53"/>
        <v>0</v>
      </c>
      <c r="W257" s="20">
        <f t="shared" si="54"/>
        <v>0</v>
      </c>
      <c r="X257" s="10" t="str">
        <f>IF($B257=1,"",IF(AND(TrackingWorksheet!$L262&lt;&gt;"", TrackingWorksheet!$L262&gt;=WeeklySummary!$C$6,TrackingWorksheet!$L262&lt;=WeeklySummary!$C$7,OR(TrackingWorksheet!$H262=Lists!$D$4,TrackingWorksheet!$J262=Lists!$D$4)), 1, 0))</f>
        <v/>
      </c>
      <c r="Y257" s="10" t="str">
        <f>IF($B257=1,"",IF(AND(TrackingWorksheet!$L262&lt;&gt;"", TrackingWorksheet!$L262&gt;=WeeklySummary!$C$6,TrackingWorksheet!$L262&lt;=WeeklySummary!$C$7,OR(TrackingWorksheet!$H262=Lists!$D$5,TrackingWorksheet!$J262=Lists!$D$5)), 1, 0))</f>
        <v/>
      </c>
      <c r="Z257" s="10" t="str">
        <f>IF($B257=1,"",IF(AND(TrackingWorksheet!$L262&lt;&gt;"", TrackingWorksheet!$L262&gt;=WeeklySummary!$C$6,TrackingWorksheet!$L262&lt;=WeeklySummary!$C$7,OR(TrackingWorksheet!$H262=Lists!$D$6,TrackingWorksheet!$J262=Lists!$D$6)), 1, 0))</f>
        <v/>
      </c>
      <c r="AA257" s="19" t="str">
        <f>IF(B257=1,"",IF(AND(TrackingWorksheet!M262&lt;&gt;"",TrackingWorksheet!M262&lt;=WeeklySummary!$C$7),1,0)*D257)</f>
        <v/>
      </c>
      <c r="AB257" s="19" t="str">
        <f>IF(B257=1,"",IF(AND(TrackingWorksheet!N262&lt;&gt;"",TrackingWorksheet!N262&lt;=WeeklySummary!$C$7),1,0)*D257)</f>
        <v/>
      </c>
      <c r="AC257" s="19" t="str">
        <f>IF(B257=1,"",TrackingWorksheet!T262)</f>
        <v/>
      </c>
      <c r="AD257" s="19" t="str">
        <f>IF(B257=1,"",IF(D257*AND(TrackingWorksheet!S262&gt;=Calculations!$BD$3,TrackingWorksheet!U262="",TrackingWorksheet!K262="YES"),1,0))</f>
        <v/>
      </c>
      <c r="AE257" s="19" t="str">
        <f>IF($B257=1,"",IF(AND(TrackingWorksheet!$S262&gt;$BE$3,TrackingWorksheet!$T262=Lists!$P$4),1, 0)*D257)</f>
        <v/>
      </c>
      <c r="AF257" s="19" t="str">
        <f>IF($B257=1,"",IF(AND(TrackingWorksheet!$U262&gt;$BE$3,TrackingWorksheet!$V262=Lists!$P$4),1, 0)*D257)</f>
        <v/>
      </c>
      <c r="AG257" s="19" t="str">
        <f>IF($B257=1,"",IF(AND(TrackingWorksheet!$W262&gt;$BE$3,TrackingWorksheet!$X262=Lists!$P$4),1, 0)*D257)</f>
        <v/>
      </c>
      <c r="AH257" s="19" t="str">
        <f>IF($B257=1,"",IF(AND(TrackingWorksheet!$Y262&gt;$BE$3,TrackingWorksheet!$Z262=Lists!$P$4),1, 0)*D257)</f>
        <v/>
      </c>
      <c r="AI257" s="19" t="str">
        <f>IF($B257=1,"",IF(AND(TrackingWorksheet!$AA262&gt;$BE$3,TrackingWorksheet!$AB262=Lists!$P$4),1, 0)*D257)</f>
        <v/>
      </c>
      <c r="AJ257" s="19" t="str">
        <f>IF($B257=1,"",IF(AND(TrackingWorksheet!$S262&gt;$BE$3,TrackingWorksheet!$T262=Lists!$P$5),1, 0)*D257)</f>
        <v/>
      </c>
      <c r="AK257" s="19" t="str">
        <f>IF($B257=1,"",IF(AND(TrackingWorksheet!$U262&gt;$BE$3,TrackingWorksheet!$V262=Lists!$P$5),1, 0)*D257)</f>
        <v/>
      </c>
      <c r="AL257" s="19" t="str">
        <f>IF($B257=1,"",IF(AND(TrackingWorksheet!$W262&gt;$BE$3,TrackingWorksheet!$X262=Lists!$P$5),1, 0)*D257)</f>
        <v/>
      </c>
      <c r="AM257" s="19" t="str">
        <f>IF($B257=1,"",IF(AND(TrackingWorksheet!$Y262&gt;$BE$3,TrackingWorksheet!$Z262=Lists!$P$5),1, 0)*D257)</f>
        <v/>
      </c>
      <c r="AN257" s="19" t="str">
        <f>IF($B257=1,"",IF(AND(TrackingWorksheet!$AA262&gt;$BE$3,TrackingWorksheet!$AB262=Lists!$P$5),1, 0)*D257)</f>
        <v/>
      </c>
      <c r="AO257" s="19" t="str">
        <f>IF($B257=1,"",IF(AND(TrackingWorksheet!$S262&gt;$BE$3,TrackingWorksheet!$T262=Lists!$P$6),1, 0)*D257)</f>
        <v/>
      </c>
      <c r="AP257" s="19" t="str">
        <f>IF($B257=1,"",IF(AND(TrackingWorksheet!$U262&gt;$BE$3,TrackingWorksheet!$V262=Lists!$P$6),1, 0)*D257)</f>
        <v/>
      </c>
      <c r="AQ257" s="19" t="str">
        <f>IF($B257=1,"",IF(AND(TrackingWorksheet!$W262&gt;$BE$3,TrackingWorksheet!$X262=Lists!$P$6),1, 0)*D257)</f>
        <v/>
      </c>
      <c r="AR257" s="19" t="str">
        <f>IF($B257=1,"",IF(AND(TrackingWorksheet!$Y262&gt;$BE$3,TrackingWorksheet!$Z262=Lists!$P$6),1, 0)*D257)</f>
        <v/>
      </c>
      <c r="AS257" s="19" t="str">
        <f>IF($B257=1,"",IF(AND(TrackingWorksheet!$AA262&gt;$BE$3,TrackingWorksheet!$AB262=Lists!$P$6),1, 0)*D257)</f>
        <v/>
      </c>
      <c r="AT257" s="19">
        <f t="shared" si="55"/>
        <v>0</v>
      </c>
      <c r="AU257" s="19" t="str">
        <f>IF(B257=1,"",IF(AND(TrackingWorksheet!K262="",TrackingWorksheet!M262="", TrackingWorksheet!N262="", TrackingWorksheet!S262="", TrackingWorksheet!V262="", TrackingWorksheet!W262="", TrackingWorksheet!Y262="", TrackingWorksheet!AA262="", V257=1),1,0)*D257)</f>
        <v/>
      </c>
      <c r="AV257" s="19" t="str">
        <f>IF(B257=1,"",IF(D257*AND(TrackingWorksheet!U262&gt;Calculations!$BE$3,TrackingWorksheet!K262="YES"),1,0))</f>
        <v/>
      </c>
      <c r="AW257" s="19" t="str">
        <f>IF(B257=1,"",IF(D257*AND(TrackingWorksheet!W262&gt;Calculations!$BE$3,TrackingWorksheet!K262="YES"),1,0))</f>
        <v/>
      </c>
      <c r="AX257" s="19">
        <f t="shared" si="56"/>
        <v>0</v>
      </c>
      <c r="AY257" s="19">
        <f t="shared" si="52"/>
        <v>0</v>
      </c>
      <c r="AZ257" s="27" t="str">
        <f>IF(B257=1,"",IF(TrackingWorksheet!Q262="","",TrackingWorksheet!Q262))</f>
        <v/>
      </c>
      <c r="BB257" s="4"/>
      <c r="BC257" s="4"/>
      <c r="BD257" s="4"/>
      <c r="BE257" s="4"/>
      <c r="BF257" s="4"/>
      <c r="BG257" s="4" t="str">
        <f>IF(B257=1,"",IF(AND(N257=1,TrackingWorksheet!$I262+14&lt;=WeeklySummary!$C$7),1,0))</f>
        <v/>
      </c>
      <c r="BH257" s="4" t="str">
        <f>IF(B257=1,"",IF(AND(R257=1,TrackingWorksheet!$I262+14&lt;=WeeklySummary!$C$7),1,0))</f>
        <v/>
      </c>
      <c r="BI257" s="4" t="str">
        <f>IF(B257=1,"",IF(AND(J257=1,TrackingWorksheet!$G262+14&lt;=WeeklySummary!$C$7),1,0))</f>
        <v/>
      </c>
      <c r="BJ257" s="4" t="str">
        <f>IF(B257=1,"",IF(AND(T257=1,TrackingWorksheet!$I262+14&lt;=WeeklySummary!$C$7),1,0))</f>
        <v/>
      </c>
      <c r="BK257" s="4" t="str">
        <f>IF(B257=1,"",IF(AND(T257=1,TrackingWorksheet!$G262+14&lt;=WeeklySummary!$C$7),1,0))</f>
        <v/>
      </c>
      <c r="BL257" s="4">
        <f t="shared" si="65"/>
        <v>0</v>
      </c>
    </row>
    <row r="258" spans="2:64" x14ac:dyDescent="0.25">
      <c r="B258" s="27">
        <f>IF(AND(ISBLANK(TrackingWorksheet!B263),ISBLANK(TrackingWorksheet!C263),ISBLANK(TrackingWorksheet!G263),ISBLANK(TrackingWorksheet!H263),
ISBLANK(TrackingWorksheet!I263),ISBLANK(TrackingWorksheet!J263),ISBLANK(TrackingWorksheet!M263),
ISBLANK(TrackingWorksheet!N265)),1,0)</f>
        <v>1</v>
      </c>
      <c r="C258" s="12" t="str">
        <f>IF(B258=1,"",TrackingWorksheet!F263)</f>
        <v/>
      </c>
      <c r="D258" s="20" t="str">
        <f>IF(B258=1,"",IF(AND(TrackingWorksheet!B263&lt;&gt;"",TrackingWorksheet!B263&lt;=WeeklySummary!$C$7,OR(TrackingWorksheet!C263="",TrackingWorksheet!C263&gt;=WeeklySummary!$C$6)),1,0))</f>
        <v/>
      </c>
      <c r="E258" s="10" t="str">
        <f>IF(B258=1,"",IF(AND(TrackingWorksheet!G263 &lt;&gt;"",TrackingWorksheet!G263&lt;=WeeklySummary!$C$7, TrackingWorksheet!H263=Lists!$D$4), "Y", "N"))</f>
        <v/>
      </c>
      <c r="F258" s="10" t="str">
        <f>IF(B258=1,"",IF(AND(TrackingWorksheet!I263 &lt;&gt;"", TrackingWorksheet!I263&lt;=WeeklySummary!$C$7, TrackingWorksheet!J263=Lists!$D$4), "Y", "N"))</f>
        <v/>
      </c>
      <c r="G258" s="10" t="str">
        <f>IF(B258=1,"",IF(AND(TrackingWorksheet!G263 &lt;&gt;"",TrackingWorksheet!G263&lt;=WeeklySummary!$C$7, TrackingWorksheet!H263=Lists!$D$5), "Y", "N"))</f>
        <v/>
      </c>
      <c r="H258" s="10" t="str">
        <f>IF(B258=1,"",IF(AND(TrackingWorksheet!I263 &lt;&gt;"", TrackingWorksheet!I263&lt;=WeeklySummary!$C$7, TrackingWorksheet!J263=Lists!$D$5), "Y", "N"))</f>
        <v/>
      </c>
      <c r="I258" s="20" t="str">
        <f>IF(B258=1,"",IF(AND(TrackingWorksheet!G263 &lt;&gt;"", TrackingWorksheet!G263&lt;=WeeklySummary!$C$7, TrackingWorksheet!H263=Lists!$D$6), 1, 0))</f>
        <v/>
      </c>
      <c r="J258" s="20" t="str">
        <f t="shared" si="57"/>
        <v/>
      </c>
      <c r="K258" s="10" t="str">
        <f>IF(B258=1,"",IF(AND(TrackingWorksheet!I263&lt;=WeeklySummary!$C$7,TrackingWorksheet!K263="YES"),0,IF(AND(AND(OR(E258="Y",F258="Y"),E258&lt;&gt;F258),G258&lt;&gt;"Y", H258&lt;&gt;"Y"), 1, 0)))</f>
        <v/>
      </c>
      <c r="L258" s="20" t="str">
        <f t="shared" si="58"/>
        <v/>
      </c>
      <c r="M258" s="10" t="str">
        <f t="shared" si="59"/>
        <v/>
      </c>
      <c r="N258" s="20" t="str">
        <f t="shared" si="60"/>
        <v/>
      </c>
      <c r="O258" s="10" t="str">
        <f>IF(B258=1,"",IF(AND(TrackingWorksheet!I263&lt;=WeeklySummary!$C$7,TrackingWorksheet!K263="YES"),0,IF(AND(AND(OR(G258="Y",H258="Y"),G258&lt;&gt;H258),E258&lt;&gt;"Y", F258&lt;&gt;"Y"), 1, 0)))</f>
        <v/>
      </c>
      <c r="P258" s="20" t="str">
        <f t="shared" si="61"/>
        <v/>
      </c>
      <c r="Q258" s="10" t="str">
        <f t="shared" si="62"/>
        <v/>
      </c>
      <c r="R258" s="10" t="str">
        <f t="shared" si="63"/>
        <v/>
      </c>
      <c r="S258" s="10" t="str">
        <f>IF(B258=1,"",IF(AND(OR(AND(TrackingWorksheet!H263=Lists!$D$7,TrackingWorksheet!H263=TrackingWorksheet!J263),TrackingWorksheet!H263&lt;&gt;TrackingWorksheet!J263),TrackingWorksheet!K263="YES",TrackingWorksheet!H263&lt;&gt;Lists!$D$6,TrackingWorksheet!G263&lt;=WeeklySummary!$C$7,TrackingWorksheet!I263&lt;=WeeklySummary!$C$7),1,0))</f>
        <v/>
      </c>
      <c r="T258" s="10" t="str">
        <f t="shared" si="64"/>
        <v/>
      </c>
      <c r="U258" s="10" t="str">
        <f>IF($B258=1,"",IF(TrackingWorksheet!$K263="YES",1, 0)*D258)</f>
        <v/>
      </c>
      <c r="V258" s="20">
        <f t="shared" si="53"/>
        <v>0</v>
      </c>
      <c r="W258" s="20">
        <f t="shared" si="54"/>
        <v>0</v>
      </c>
      <c r="X258" s="10" t="str">
        <f>IF($B258=1,"",IF(AND(TrackingWorksheet!$L263&lt;&gt;"", TrackingWorksheet!$L263&gt;=WeeklySummary!$C$6,TrackingWorksheet!$L263&lt;=WeeklySummary!$C$7,OR(TrackingWorksheet!$H263=Lists!$D$4,TrackingWorksheet!$J263=Lists!$D$4)), 1, 0))</f>
        <v/>
      </c>
      <c r="Y258" s="10" t="str">
        <f>IF($B258=1,"",IF(AND(TrackingWorksheet!$L263&lt;&gt;"", TrackingWorksheet!$L263&gt;=WeeklySummary!$C$6,TrackingWorksheet!$L263&lt;=WeeklySummary!$C$7,OR(TrackingWorksheet!$H263=Lists!$D$5,TrackingWorksheet!$J263=Lists!$D$5)), 1, 0))</f>
        <v/>
      </c>
      <c r="Z258" s="10" t="str">
        <f>IF($B258=1,"",IF(AND(TrackingWorksheet!$L263&lt;&gt;"", TrackingWorksheet!$L263&gt;=WeeklySummary!$C$6,TrackingWorksheet!$L263&lt;=WeeklySummary!$C$7,OR(TrackingWorksheet!$H263=Lists!$D$6,TrackingWorksheet!$J263=Lists!$D$6)), 1, 0))</f>
        <v/>
      </c>
      <c r="AA258" s="19" t="str">
        <f>IF(B258=1,"",IF(AND(TrackingWorksheet!M263&lt;&gt;"",TrackingWorksheet!M263&lt;=WeeklySummary!$C$7),1,0)*D258)</f>
        <v/>
      </c>
      <c r="AB258" s="19" t="str">
        <f>IF(B258=1,"",IF(AND(TrackingWorksheet!N263&lt;&gt;"",TrackingWorksheet!N263&lt;=WeeklySummary!$C$7),1,0)*D258)</f>
        <v/>
      </c>
      <c r="AC258" s="19" t="str">
        <f>IF(B258=1,"",TrackingWorksheet!T263)</f>
        <v/>
      </c>
      <c r="AD258" s="19" t="str">
        <f>IF(B258=1,"",IF(D258*AND(TrackingWorksheet!S263&gt;=Calculations!$BD$3,TrackingWorksheet!U263="",TrackingWorksheet!K263="YES"),1,0))</f>
        <v/>
      </c>
      <c r="AE258" s="19" t="str">
        <f>IF($B258=1,"",IF(AND(TrackingWorksheet!$S263&gt;$BE$3,TrackingWorksheet!$T263=Lists!$P$4),1, 0)*D258)</f>
        <v/>
      </c>
      <c r="AF258" s="19" t="str">
        <f>IF($B258=1,"",IF(AND(TrackingWorksheet!$U263&gt;$BE$3,TrackingWorksheet!$V263=Lists!$P$4),1, 0)*D258)</f>
        <v/>
      </c>
      <c r="AG258" s="19" t="str">
        <f>IF($B258=1,"",IF(AND(TrackingWorksheet!$W263&gt;$BE$3,TrackingWorksheet!$X263=Lists!$P$4),1, 0)*D258)</f>
        <v/>
      </c>
      <c r="AH258" s="19" t="str">
        <f>IF($B258=1,"",IF(AND(TrackingWorksheet!$Y263&gt;$BE$3,TrackingWorksheet!$Z263=Lists!$P$4),1, 0)*D258)</f>
        <v/>
      </c>
      <c r="AI258" s="19" t="str">
        <f>IF($B258=1,"",IF(AND(TrackingWorksheet!$AA263&gt;$BE$3,TrackingWorksheet!$AB263=Lists!$P$4),1, 0)*D258)</f>
        <v/>
      </c>
      <c r="AJ258" s="19" t="str">
        <f>IF($B258=1,"",IF(AND(TrackingWorksheet!$S263&gt;$BE$3,TrackingWorksheet!$T263=Lists!$P$5),1, 0)*D258)</f>
        <v/>
      </c>
      <c r="AK258" s="19" t="str">
        <f>IF($B258=1,"",IF(AND(TrackingWorksheet!$U263&gt;$BE$3,TrackingWorksheet!$V263=Lists!$P$5),1, 0)*D258)</f>
        <v/>
      </c>
      <c r="AL258" s="19" t="str">
        <f>IF($B258=1,"",IF(AND(TrackingWorksheet!$W263&gt;$BE$3,TrackingWorksheet!$X263=Lists!$P$5),1, 0)*D258)</f>
        <v/>
      </c>
      <c r="AM258" s="19" t="str">
        <f>IF($B258=1,"",IF(AND(TrackingWorksheet!$Y263&gt;$BE$3,TrackingWorksheet!$Z263=Lists!$P$5),1, 0)*D258)</f>
        <v/>
      </c>
      <c r="AN258" s="19" t="str">
        <f>IF($B258=1,"",IF(AND(TrackingWorksheet!$AA263&gt;$BE$3,TrackingWorksheet!$AB263=Lists!$P$5),1, 0)*D258)</f>
        <v/>
      </c>
      <c r="AO258" s="19" t="str">
        <f>IF($B258=1,"",IF(AND(TrackingWorksheet!$S263&gt;$BE$3,TrackingWorksheet!$T263=Lists!$P$6),1, 0)*D258)</f>
        <v/>
      </c>
      <c r="AP258" s="19" t="str">
        <f>IF($B258=1,"",IF(AND(TrackingWorksheet!$U263&gt;$BE$3,TrackingWorksheet!$V263=Lists!$P$6),1, 0)*D258)</f>
        <v/>
      </c>
      <c r="AQ258" s="19" t="str">
        <f>IF($B258=1,"",IF(AND(TrackingWorksheet!$W263&gt;$BE$3,TrackingWorksheet!$X263=Lists!$P$6),1, 0)*D258)</f>
        <v/>
      </c>
      <c r="AR258" s="19" t="str">
        <f>IF($B258=1,"",IF(AND(TrackingWorksheet!$Y263&gt;$BE$3,TrackingWorksheet!$Z263=Lists!$P$6),1, 0)*D258)</f>
        <v/>
      </c>
      <c r="AS258" s="19" t="str">
        <f>IF($B258=1,"",IF(AND(TrackingWorksheet!$AA263&gt;$BE$3,TrackingWorksheet!$AB263=Lists!$P$6),1, 0)*D258)</f>
        <v/>
      </c>
      <c r="AT258" s="19">
        <f t="shared" si="55"/>
        <v>0</v>
      </c>
      <c r="AU258" s="19" t="str">
        <f>IF(B258=1,"",IF(AND(TrackingWorksheet!K263="",TrackingWorksheet!M263="", TrackingWorksheet!N263="", TrackingWorksheet!S263="", TrackingWorksheet!V263="", TrackingWorksheet!W263="", TrackingWorksheet!Y263="", TrackingWorksheet!AA263="", V258=1),1,0)*D258)</f>
        <v/>
      </c>
      <c r="AV258" s="19" t="str">
        <f>IF(B258=1,"",IF(D258*AND(TrackingWorksheet!U263&gt;Calculations!$BE$3,TrackingWorksheet!K263="YES"),1,0))</f>
        <v/>
      </c>
      <c r="AW258" s="19" t="str">
        <f>IF(B258=1,"",IF(D258*AND(TrackingWorksheet!W263&gt;Calculations!$BE$3,TrackingWorksheet!K263="YES"),1,0))</f>
        <v/>
      </c>
      <c r="AX258" s="19">
        <f t="shared" si="56"/>
        <v>0</v>
      </c>
      <c r="AY258" s="19">
        <f t="shared" si="52"/>
        <v>0</v>
      </c>
      <c r="AZ258" s="27" t="str">
        <f>IF(B258=1,"",IF(TrackingWorksheet!Q263="","",TrackingWorksheet!Q263))</f>
        <v/>
      </c>
      <c r="BB258" s="4"/>
      <c r="BC258" s="4"/>
      <c r="BD258" s="4"/>
      <c r="BE258" s="4"/>
      <c r="BF258" s="4"/>
      <c r="BG258" s="4" t="str">
        <f>IF(B258=1,"",IF(AND(N258=1,TrackingWorksheet!$I263+14&lt;=WeeklySummary!$C$7),1,0))</f>
        <v/>
      </c>
      <c r="BH258" s="4" t="str">
        <f>IF(B258=1,"",IF(AND(R258=1,TrackingWorksheet!$I263+14&lt;=WeeklySummary!$C$7),1,0))</f>
        <v/>
      </c>
      <c r="BI258" s="4" t="str">
        <f>IF(B258=1,"",IF(AND(J258=1,TrackingWorksheet!$G263+14&lt;=WeeklySummary!$C$7),1,0))</f>
        <v/>
      </c>
      <c r="BJ258" s="4" t="str">
        <f>IF(B258=1,"",IF(AND(T258=1,TrackingWorksheet!$I263+14&lt;=WeeklySummary!$C$7),1,0))</f>
        <v/>
      </c>
      <c r="BK258" s="4" t="str">
        <f>IF(B258=1,"",IF(AND(T258=1,TrackingWorksheet!$G263+14&lt;=WeeklySummary!$C$7),1,0))</f>
        <v/>
      </c>
      <c r="BL258" s="4">
        <f t="shared" si="65"/>
        <v>0</v>
      </c>
    </row>
    <row r="259" spans="2:64" x14ac:dyDescent="0.25">
      <c r="B259" s="27">
        <f>IF(AND(ISBLANK(TrackingWorksheet!B264),ISBLANK(TrackingWorksheet!C264),ISBLANK(TrackingWorksheet!G264),ISBLANK(TrackingWorksheet!H264),
ISBLANK(TrackingWorksheet!I264),ISBLANK(TrackingWorksheet!J264),ISBLANK(TrackingWorksheet!M264),
ISBLANK(TrackingWorksheet!N266)),1,0)</f>
        <v>1</v>
      </c>
      <c r="C259" s="12" t="str">
        <f>IF(B259=1,"",TrackingWorksheet!F264)</f>
        <v/>
      </c>
      <c r="D259" s="20" t="str">
        <f>IF(B259=1,"",IF(AND(TrackingWorksheet!B264&lt;&gt;"",TrackingWorksheet!B264&lt;=WeeklySummary!$C$7,OR(TrackingWorksheet!C264="",TrackingWorksheet!C264&gt;=WeeklySummary!$C$6)),1,0))</f>
        <v/>
      </c>
      <c r="E259" s="10" t="str">
        <f>IF(B259=1,"",IF(AND(TrackingWorksheet!G264 &lt;&gt;"",TrackingWorksheet!G264&lt;=WeeklySummary!$C$7, TrackingWorksheet!H264=Lists!$D$4), "Y", "N"))</f>
        <v/>
      </c>
      <c r="F259" s="10" t="str">
        <f>IF(B259=1,"",IF(AND(TrackingWorksheet!I264 &lt;&gt;"", TrackingWorksheet!I264&lt;=WeeklySummary!$C$7, TrackingWorksheet!J264=Lists!$D$4), "Y", "N"))</f>
        <v/>
      </c>
      <c r="G259" s="10" t="str">
        <f>IF(B259=1,"",IF(AND(TrackingWorksheet!G264 &lt;&gt;"",TrackingWorksheet!G264&lt;=WeeklySummary!$C$7, TrackingWorksheet!H264=Lists!$D$5), "Y", "N"))</f>
        <v/>
      </c>
      <c r="H259" s="10" t="str">
        <f>IF(B259=1,"",IF(AND(TrackingWorksheet!I264 &lt;&gt;"", TrackingWorksheet!I264&lt;=WeeklySummary!$C$7, TrackingWorksheet!J264=Lists!$D$5), "Y", "N"))</f>
        <v/>
      </c>
      <c r="I259" s="20" t="str">
        <f>IF(B259=1,"",IF(AND(TrackingWorksheet!G264 &lt;&gt;"", TrackingWorksheet!G264&lt;=WeeklySummary!$C$7, TrackingWorksheet!H264=Lists!$D$6), 1, 0))</f>
        <v/>
      </c>
      <c r="J259" s="20" t="str">
        <f t="shared" si="57"/>
        <v/>
      </c>
      <c r="K259" s="10" t="str">
        <f>IF(B259=1,"",IF(AND(TrackingWorksheet!I264&lt;=WeeklySummary!$C$7,TrackingWorksheet!K264="YES"),0,IF(AND(AND(OR(E259="Y",F259="Y"),E259&lt;&gt;F259),G259&lt;&gt;"Y", H259&lt;&gt;"Y"), 1, 0)))</f>
        <v/>
      </c>
      <c r="L259" s="20" t="str">
        <f t="shared" si="58"/>
        <v/>
      </c>
      <c r="M259" s="10" t="str">
        <f t="shared" si="59"/>
        <v/>
      </c>
      <c r="N259" s="20" t="str">
        <f t="shared" si="60"/>
        <v/>
      </c>
      <c r="O259" s="10" t="str">
        <f>IF(B259=1,"",IF(AND(TrackingWorksheet!I264&lt;=WeeklySummary!$C$7,TrackingWorksheet!K264="YES"),0,IF(AND(AND(OR(G259="Y",H259="Y"),G259&lt;&gt;H259),E259&lt;&gt;"Y", F259&lt;&gt;"Y"), 1, 0)))</f>
        <v/>
      </c>
      <c r="P259" s="20" t="str">
        <f t="shared" si="61"/>
        <v/>
      </c>
      <c r="Q259" s="10" t="str">
        <f t="shared" si="62"/>
        <v/>
      </c>
      <c r="R259" s="10" t="str">
        <f t="shared" si="63"/>
        <v/>
      </c>
      <c r="S259" s="10" t="str">
        <f>IF(B259=1,"",IF(AND(OR(AND(TrackingWorksheet!H264=Lists!$D$7,TrackingWorksheet!H264=TrackingWorksheet!J264),TrackingWorksheet!H264&lt;&gt;TrackingWorksheet!J264),TrackingWorksheet!K264="YES",TrackingWorksheet!H264&lt;&gt;Lists!$D$6,TrackingWorksheet!G264&lt;=WeeklySummary!$C$7,TrackingWorksheet!I264&lt;=WeeklySummary!$C$7),1,0))</f>
        <v/>
      </c>
      <c r="T259" s="10" t="str">
        <f t="shared" si="64"/>
        <v/>
      </c>
      <c r="U259" s="10" t="str">
        <f>IF($B259=1,"",IF(TrackingWorksheet!$K264="YES",1, 0)*D259)</f>
        <v/>
      </c>
      <c r="V259" s="20">
        <f t="shared" si="53"/>
        <v>0</v>
      </c>
      <c r="W259" s="20">
        <f t="shared" si="54"/>
        <v>0</v>
      </c>
      <c r="X259" s="10" t="str">
        <f>IF($B259=1,"",IF(AND(TrackingWorksheet!$L264&lt;&gt;"", TrackingWorksheet!$L264&gt;=WeeklySummary!$C$6,TrackingWorksheet!$L264&lt;=WeeklySummary!$C$7,OR(TrackingWorksheet!$H264=Lists!$D$4,TrackingWorksheet!$J264=Lists!$D$4)), 1, 0))</f>
        <v/>
      </c>
      <c r="Y259" s="10" t="str">
        <f>IF($B259=1,"",IF(AND(TrackingWorksheet!$L264&lt;&gt;"", TrackingWorksheet!$L264&gt;=WeeklySummary!$C$6,TrackingWorksheet!$L264&lt;=WeeklySummary!$C$7,OR(TrackingWorksheet!$H264=Lists!$D$5,TrackingWorksheet!$J264=Lists!$D$5)), 1, 0))</f>
        <v/>
      </c>
      <c r="Z259" s="10" t="str">
        <f>IF($B259=1,"",IF(AND(TrackingWorksheet!$L264&lt;&gt;"", TrackingWorksheet!$L264&gt;=WeeklySummary!$C$6,TrackingWorksheet!$L264&lt;=WeeklySummary!$C$7,OR(TrackingWorksheet!$H264=Lists!$D$6,TrackingWorksheet!$J264=Lists!$D$6)), 1, 0))</f>
        <v/>
      </c>
      <c r="AA259" s="19" t="str">
        <f>IF(B259=1,"",IF(AND(TrackingWorksheet!M264&lt;&gt;"",TrackingWorksheet!M264&lt;=WeeklySummary!$C$7),1,0)*D259)</f>
        <v/>
      </c>
      <c r="AB259" s="19" t="str">
        <f>IF(B259=1,"",IF(AND(TrackingWorksheet!N264&lt;&gt;"",TrackingWorksheet!N264&lt;=WeeklySummary!$C$7),1,0)*D259)</f>
        <v/>
      </c>
      <c r="AC259" s="19" t="str">
        <f>IF(B259=1,"",TrackingWorksheet!T264)</f>
        <v/>
      </c>
      <c r="AD259" s="19" t="str">
        <f>IF(B259=1,"",IF(D259*AND(TrackingWorksheet!S264&gt;=Calculations!$BD$3,TrackingWorksheet!U264="",TrackingWorksheet!K264="YES"),1,0))</f>
        <v/>
      </c>
      <c r="AE259" s="19" t="str">
        <f>IF($B259=1,"",IF(AND(TrackingWorksheet!$S264&gt;$BE$3,TrackingWorksheet!$T264=Lists!$P$4),1, 0)*D259)</f>
        <v/>
      </c>
      <c r="AF259" s="19" t="str">
        <f>IF($B259=1,"",IF(AND(TrackingWorksheet!$U264&gt;$BE$3,TrackingWorksheet!$V264=Lists!$P$4),1, 0)*D259)</f>
        <v/>
      </c>
      <c r="AG259" s="19" t="str">
        <f>IF($B259=1,"",IF(AND(TrackingWorksheet!$W264&gt;$BE$3,TrackingWorksheet!$X264=Lists!$P$4),1, 0)*D259)</f>
        <v/>
      </c>
      <c r="AH259" s="19" t="str">
        <f>IF($B259=1,"",IF(AND(TrackingWorksheet!$Y264&gt;$BE$3,TrackingWorksheet!$Z264=Lists!$P$4),1, 0)*D259)</f>
        <v/>
      </c>
      <c r="AI259" s="19" t="str">
        <f>IF($B259=1,"",IF(AND(TrackingWorksheet!$AA264&gt;$BE$3,TrackingWorksheet!$AB264=Lists!$P$4),1, 0)*D259)</f>
        <v/>
      </c>
      <c r="AJ259" s="19" t="str">
        <f>IF($B259=1,"",IF(AND(TrackingWorksheet!$S264&gt;$BE$3,TrackingWorksheet!$T264=Lists!$P$5),1, 0)*D259)</f>
        <v/>
      </c>
      <c r="AK259" s="19" t="str">
        <f>IF($B259=1,"",IF(AND(TrackingWorksheet!$U264&gt;$BE$3,TrackingWorksheet!$V264=Lists!$P$5),1, 0)*D259)</f>
        <v/>
      </c>
      <c r="AL259" s="19" t="str">
        <f>IF($B259=1,"",IF(AND(TrackingWorksheet!$W264&gt;$BE$3,TrackingWorksheet!$X264=Lists!$P$5),1, 0)*D259)</f>
        <v/>
      </c>
      <c r="AM259" s="19" t="str">
        <f>IF($B259=1,"",IF(AND(TrackingWorksheet!$Y264&gt;$BE$3,TrackingWorksheet!$Z264=Lists!$P$5),1, 0)*D259)</f>
        <v/>
      </c>
      <c r="AN259" s="19" t="str">
        <f>IF($B259=1,"",IF(AND(TrackingWorksheet!$AA264&gt;$BE$3,TrackingWorksheet!$AB264=Lists!$P$5),1, 0)*D259)</f>
        <v/>
      </c>
      <c r="AO259" s="19" t="str">
        <f>IF($B259=1,"",IF(AND(TrackingWorksheet!$S264&gt;$BE$3,TrackingWorksheet!$T264=Lists!$P$6),1, 0)*D259)</f>
        <v/>
      </c>
      <c r="AP259" s="19" t="str">
        <f>IF($B259=1,"",IF(AND(TrackingWorksheet!$U264&gt;$BE$3,TrackingWorksheet!$V264=Lists!$P$6),1, 0)*D259)</f>
        <v/>
      </c>
      <c r="AQ259" s="19" t="str">
        <f>IF($B259=1,"",IF(AND(TrackingWorksheet!$W264&gt;$BE$3,TrackingWorksheet!$X264=Lists!$P$6),1, 0)*D259)</f>
        <v/>
      </c>
      <c r="AR259" s="19" t="str">
        <f>IF($B259=1,"",IF(AND(TrackingWorksheet!$Y264&gt;$BE$3,TrackingWorksheet!$Z264=Lists!$P$6),1, 0)*D259)</f>
        <v/>
      </c>
      <c r="AS259" s="19" t="str">
        <f>IF($B259=1,"",IF(AND(TrackingWorksheet!$AA264&gt;$BE$3,TrackingWorksheet!$AB264=Lists!$P$6),1, 0)*D259)</f>
        <v/>
      </c>
      <c r="AT259" s="19">
        <f t="shared" si="55"/>
        <v>0</v>
      </c>
      <c r="AU259" s="19" t="str">
        <f>IF(B259=1,"",IF(AND(TrackingWorksheet!K264="",TrackingWorksheet!M264="", TrackingWorksheet!N264="", TrackingWorksheet!S264="", TrackingWorksheet!V264="", TrackingWorksheet!W264="", TrackingWorksheet!Y264="", TrackingWorksheet!AA264="", V259=1),1,0)*D259)</f>
        <v/>
      </c>
      <c r="AV259" s="19" t="str">
        <f>IF(B259=1,"",IF(D259*AND(TrackingWorksheet!U264&gt;Calculations!$BE$3,TrackingWorksheet!K264="YES"),1,0))</f>
        <v/>
      </c>
      <c r="AW259" s="19" t="str">
        <f>IF(B259=1,"",IF(D259*AND(TrackingWorksheet!W264&gt;Calculations!$BE$3,TrackingWorksheet!K264="YES"),1,0))</f>
        <v/>
      </c>
      <c r="AX259" s="19">
        <f t="shared" si="56"/>
        <v>0</v>
      </c>
      <c r="AY259" s="19">
        <f t="shared" ref="AY259:AY322" si="66">MAX(AD259,AX259)</f>
        <v>0</v>
      </c>
      <c r="AZ259" s="27" t="str">
        <f>IF(B259=1,"",IF(TrackingWorksheet!Q264="","",TrackingWorksheet!Q264))</f>
        <v/>
      </c>
      <c r="BB259" s="4"/>
      <c r="BC259" s="4"/>
      <c r="BD259" s="4"/>
      <c r="BE259" s="4"/>
      <c r="BF259" s="4"/>
      <c r="BG259" s="4" t="str">
        <f>IF(B259=1,"",IF(AND(N259=1,TrackingWorksheet!$I264+14&lt;=WeeklySummary!$C$7),1,0))</f>
        <v/>
      </c>
      <c r="BH259" s="4" t="str">
        <f>IF(B259=1,"",IF(AND(R259=1,TrackingWorksheet!$I264+14&lt;=WeeklySummary!$C$7),1,0))</f>
        <v/>
      </c>
      <c r="BI259" s="4" t="str">
        <f>IF(B259=1,"",IF(AND(J259=1,TrackingWorksheet!$G264+14&lt;=WeeklySummary!$C$7),1,0))</f>
        <v/>
      </c>
      <c r="BJ259" s="4" t="str">
        <f>IF(B259=1,"",IF(AND(T259=1,TrackingWorksheet!$I264+14&lt;=WeeklySummary!$C$7),1,0))</f>
        <v/>
      </c>
      <c r="BK259" s="4" t="str">
        <f>IF(B259=1,"",IF(AND(T259=1,TrackingWorksheet!$G264+14&lt;=WeeklySummary!$C$7),1,0))</f>
        <v/>
      </c>
      <c r="BL259" s="4">
        <f t="shared" si="65"/>
        <v>0</v>
      </c>
    </row>
    <row r="260" spans="2:64" x14ac:dyDescent="0.25">
      <c r="B260" s="27">
        <f>IF(AND(ISBLANK(TrackingWorksheet!B265),ISBLANK(TrackingWorksheet!C265),ISBLANK(TrackingWorksheet!G265),ISBLANK(TrackingWorksheet!H265),
ISBLANK(TrackingWorksheet!I265),ISBLANK(TrackingWorksheet!J265),ISBLANK(TrackingWorksheet!M265),
ISBLANK(TrackingWorksheet!N267)),1,0)</f>
        <v>1</v>
      </c>
      <c r="C260" s="12" t="str">
        <f>IF(B260=1,"",TrackingWorksheet!F265)</f>
        <v/>
      </c>
      <c r="D260" s="20" t="str">
        <f>IF(B260=1,"",IF(AND(TrackingWorksheet!B265&lt;&gt;"",TrackingWorksheet!B265&lt;=WeeklySummary!$C$7,OR(TrackingWorksheet!C265="",TrackingWorksheet!C265&gt;=WeeklySummary!$C$6)),1,0))</f>
        <v/>
      </c>
      <c r="E260" s="10" t="str">
        <f>IF(B260=1,"",IF(AND(TrackingWorksheet!G265 &lt;&gt;"",TrackingWorksheet!G265&lt;=WeeklySummary!$C$7, TrackingWorksheet!H265=Lists!$D$4), "Y", "N"))</f>
        <v/>
      </c>
      <c r="F260" s="10" t="str">
        <f>IF(B260=1,"",IF(AND(TrackingWorksheet!I265 &lt;&gt;"", TrackingWorksheet!I265&lt;=WeeklySummary!$C$7, TrackingWorksheet!J265=Lists!$D$4), "Y", "N"))</f>
        <v/>
      </c>
      <c r="G260" s="10" t="str">
        <f>IF(B260=1,"",IF(AND(TrackingWorksheet!G265 &lt;&gt;"",TrackingWorksheet!G265&lt;=WeeklySummary!$C$7, TrackingWorksheet!H265=Lists!$D$5), "Y", "N"))</f>
        <v/>
      </c>
      <c r="H260" s="10" t="str">
        <f>IF(B260=1,"",IF(AND(TrackingWorksheet!I265 &lt;&gt;"", TrackingWorksheet!I265&lt;=WeeklySummary!$C$7, TrackingWorksheet!J265=Lists!$D$5), "Y", "N"))</f>
        <v/>
      </c>
      <c r="I260" s="20" t="str">
        <f>IF(B260=1,"",IF(AND(TrackingWorksheet!G265 &lt;&gt;"", TrackingWorksheet!G265&lt;=WeeklySummary!$C$7, TrackingWorksheet!H265=Lists!$D$6), 1, 0))</f>
        <v/>
      </c>
      <c r="J260" s="20" t="str">
        <f t="shared" si="57"/>
        <v/>
      </c>
      <c r="K260" s="10" t="str">
        <f>IF(B260=1,"",IF(AND(TrackingWorksheet!I265&lt;=WeeklySummary!$C$7,TrackingWorksheet!K265="YES"),0,IF(AND(AND(OR(E260="Y",F260="Y"),E260&lt;&gt;F260),G260&lt;&gt;"Y", H260&lt;&gt;"Y"), 1, 0)))</f>
        <v/>
      </c>
      <c r="L260" s="20" t="str">
        <f t="shared" si="58"/>
        <v/>
      </c>
      <c r="M260" s="10" t="str">
        <f t="shared" si="59"/>
        <v/>
      </c>
      <c r="N260" s="20" t="str">
        <f t="shared" si="60"/>
        <v/>
      </c>
      <c r="O260" s="10" t="str">
        <f>IF(B260=1,"",IF(AND(TrackingWorksheet!I265&lt;=WeeklySummary!$C$7,TrackingWorksheet!K265="YES"),0,IF(AND(AND(OR(G260="Y",H260="Y"),G260&lt;&gt;H260),E260&lt;&gt;"Y", F260&lt;&gt;"Y"), 1, 0)))</f>
        <v/>
      </c>
      <c r="P260" s="20" t="str">
        <f t="shared" si="61"/>
        <v/>
      </c>
      <c r="Q260" s="10" t="str">
        <f t="shared" si="62"/>
        <v/>
      </c>
      <c r="R260" s="10" t="str">
        <f t="shared" si="63"/>
        <v/>
      </c>
      <c r="S260" s="10" t="str">
        <f>IF(B260=1,"",IF(AND(OR(AND(TrackingWorksheet!H265=Lists!$D$7,TrackingWorksheet!H265=TrackingWorksheet!J265),TrackingWorksheet!H265&lt;&gt;TrackingWorksheet!J265),TrackingWorksheet!K265="YES",TrackingWorksheet!H265&lt;&gt;Lists!$D$6,TrackingWorksheet!G265&lt;=WeeklySummary!$C$7,TrackingWorksheet!I265&lt;=WeeklySummary!$C$7),1,0))</f>
        <v/>
      </c>
      <c r="T260" s="10" t="str">
        <f t="shared" si="64"/>
        <v/>
      </c>
      <c r="U260" s="10" t="str">
        <f>IF($B260=1,"",IF(TrackingWorksheet!$K265="YES",1, 0)*D260)</f>
        <v/>
      </c>
      <c r="V260" s="20">
        <f t="shared" ref="V260:V323" si="67">MAX(L260,P260)</f>
        <v>0</v>
      </c>
      <c r="W260" s="20">
        <f t="shared" ref="W260:W323" si="68" xml:space="preserve"> MAX(N260,R260,T260,J260,AT260, U260)</f>
        <v>0</v>
      </c>
      <c r="X260" s="10" t="str">
        <f>IF($B260=1,"",IF(AND(TrackingWorksheet!$L265&lt;&gt;"", TrackingWorksheet!$L265&gt;=WeeklySummary!$C$6,TrackingWorksheet!$L265&lt;=WeeklySummary!$C$7,OR(TrackingWorksheet!$H265=Lists!$D$4,TrackingWorksheet!$J265=Lists!$D$4)), 1, 0))</f>
        <v/>
      </c>
      <c r="Y260" s="10" t="str">
        <f>IF($B260=1,"",IF(AND(TrackingWorksheet!$L265&lt;&gt;"", TrackingWorksheet!$L265&gt;=WeeklySummary!$C$6,TrackingWorksheet!$L265&lt;=WeeklySummary!$C$7,OR(TrackingWorksheet!$H265=Lists!$D$5,TrackingWorksheet!$J265=Lists!$D$5)), 1, 0))</f>
        <v/>
      </c>
      <c r="Z260" s="10" t="str">
        <f>IF($B260=1,"",IF(AND(TrackingWorksheet!$L265&lt;&gt;"", TrackingWorksheet!$L265&gt;=WeeklySummary!$C$6,TrackingWorksheet!$L265&lt;=WeeklySummary!$C$7,OR(TrackingWorksheet!$H265=Lists!$D$6,TrackingWorksheet!$J265=Lists!$D$6)), 1, 0))</f>
        <v/>
      </c>
      <c r="AA260" s="19" t="str">
        <f>IF(B260=1,"",IF(AND(TrackingWorksheet!M265&lt;&gt;"",TrackingWorksheet!M265&lt;=WeeklySummary!$C$7),1,0)*D260)</f>
        <v/>
      </c>
      <c r="AB260" s="19" t="str">
        <f>IF(B260=1,"",IF(AND(TrackingWorksheet!N265&lt;&gt;"",TrackingWorksheet!N265&lt;=WeeklySummary!$C$7),1,0)*D260)</f>
        <v/>
      </c>
      <c r="AC260" s="19" t="str">
        <f>IF(B260=1,"",TrackingWorksheet!T265)</f>
        <v/>
      </c>
      <c r="AD260" s="19" t="str">
        <f>IF(B260=1,"",IF(D260*AND(TrackingWorksheet!S265&gt;=Calculations!$BD$3,TrackingWorksheet!U265="",TrackingWorksheet!K265="YES"),1,0))</f>
        <v/>
      </c>
      <c r="AE260" s="19" t="str">
        <f>IF($B260=1,"",IF(AND(TrackingWorksheet!$S265&gt;$BE$3,TrackingWorksheet!$T265=Lists!$P$4),1, 0)*D260)</f>
        <v/>
      </c>
      <c r="AF260" s="19" t="str">
        <f>IF($B260=1,"",IF(AND(TrackingWorksheet!$U265&gt;$BE$3,TrackingWorksheet!$V265=Lists!$P$4),1, 0)*D260)</f>
        <v/>
      </c>
      <c r="AG260" s="19" t="str">
        <f>IF($B260=1,"",IF(AND(TrackingWorksheet!$W265&gt;$BE$3,TrackingWorksheet!$X265=Lists!$P$4),1, 0)*D260)</f>
        <v/>
      </c>
      <c r="AH260" s="19" t="str">
        <f>IF($B260=1,"",IF(AND(TrackingWorksheet!$Y265&gt;$BE$3,TrackingWorksheet!$Z265=Lists!$P$4),1, 0)*D260)</f>
        <v/>
      </c>
      <c r="AI260" s="19" t="str">
        <f>IF($B260=1,"",IF(AND(TrackingWorksheet!$AA265&gt;$BE$3,TrackingWorksheet!$AB265=Lists!$P$4),1, 0)*D260)</f>
        <v/>
      </c>
      <c r="AJ260" s="19" t="str">
        <f>IF($B260=1,"",IF(AND(TrackingWorksheet!$S265&gt;$BE$3,TrackingWorksheet!$T265=Lists!$P$5),1, 0)*D260)</f>
        <v/>
      </c>
      <c r="AK260" s="19" t="str">
        <f>IF($B260=1,"",IF(AND(TrackingWorksheet!$U265&gt;$BE$3,TrackingWorksheet!$V265=Lists!$P$5),1, 0)*D260)</f>
        <v/>
      </c>
      <c r="AL260" s="19" t="str">
        <f>IF($B260=1,"",IF(AND(TrackingWorksheet!$W265&gt;$BE$3,TrackingWorksheet!$X265=Lists!$P$5),1, 0)*D260)</f>
        <v/>
      </c>
      <c r="AM260" s="19" t="str">
        <f>IF($B260=1,"",IF(AND(TrackingWorksheet!$Y265&gt;$BE$3,TrackingWorksheet!$Z265=Lists!$P$5),1, 0)*D260)</f>
        <v/>
      </c>
      <c r="AN260" s="19" t="str">
        <f>IF($B260=1,"",IF(AND(TrackingWorksheet!$AA265&gt;$BE$3,TrackingWorksheet!$AB265=Lists!$P$5),1, 0)*D260)</f>
        <v/>
      </c>
      <c r="AO260" s="19" t="str">
        <f>IF($B260=1,"",IF(AND(TrackingWorksheet!$S265&gt;$BE$3,TrackingWorksheet!$T265=Lists!$P$6),1, 0)*D260)</f>
        <v/>
      </c>
      <c r="AP260" s="19" t="str">
        <f>IF($B260=1,"",IF(AND(TrackingWorksheet!$U265&gt;$BE$3,TrackingWorksheet!$V265=Lists!$P$6),1, 0)*D260)</f>
        <v/>
      </c>
      <c r="AQ260" s="19" t="str">
        <f>IF($B260=1,"",IF(AND(TrackingWorksheet!$W265&gt;$BE$3,TrackingWorksheet!$X265=Lists!$P$6),1, 0)*D260)</f>
        <v/>
      </c>
      <c r="AR260" s="19" t="str">
        <f>IF($B260=1,"",IF(AND(TrackingWorksheet!$Y265&gt;$BE$3,TrackingWorksheet!$Z265=Lists!$P$6),1, 0)*D260)</f>
        <v/>
      </c>
      <c r="AS260" s="19" t="str">
        <f>IF($B260=1,"",IF(AND(TrackingWorksheet!$AA265&gt;$BE$3,TrackingWorksheet!$AB265=Lists!$P$6),1, 0)*D260)</f>
        <v/>
      </c>
      <c r="AT260" s="19">
        <f t="shared" ref="AT260:AT323" si="69">MAX(AE260:AS260)</f>
        <v>0</v>
      </c>
      <c r="AU260" s="19" t="str">
        <f>IF(B260=1,"",IF(AND(TrackingWorksheet!K265="",TrackingWorksheet!M265="", TrackingWorksheet!N265="", TrackingWorksheet!S265="", TrackingWorksheet!V265="", TrackingWorksheet!W265="", TrackingWorksheet!Y265="", TrackingWorksheet!AA265="", V260=1),1,0)*D260)</f>
        <v/>
      </c>
      <c r="AV260" s="19" t="str">
        <f>IF(B260=1,"",IF(D260*AND(TrackingWorksheet!U265&gt;Calculations!$BE$3,TrackingWorksheet!K265="YES"),1,0))</f>
        <v/>
      </c>
      <c r="AW260" s="19" t="str">
        <f>IF(B260=1,"",IF(D260*AND(TrackingWorksheet!W265&gt;Calculations!$BE$3,TrackingWorksheet!K265="YES"),1,0))</f>
        <v/>
      </c>
      <c r="AX260" s="19">
        <f t="shared" ref="AX260:AX323" si="70">MAX(AV260:AW260)</f>
        <v>0</v>
      </c>
      <c r="AY260" s="19">
        <f t="shared" si="66"/>
        <v>0</v>
      </c>
      <c r="AZ260" s="27" t="str">
        <f>IF(B260=1,"",IF(TrackingWorksheet!Q265="","",TrackingWorksheet!Q265))</f>
        <v/>
      </c>
      <c r="BB260" s="4"/>
      <c r="BC260" s="4"/>
      <c r="BD260" s="4"/>
      <c r="BE260" s="4"/>
      <c r="BF260" s="4"/>
      <c r="BG260" s="4" t="str">
        <f>IF(B260=1,"",IF(AND(N260=1,TrackingWorksheet!$I265+14&lt;=WeeklySummary!$C$7),1,0))</f>
        <v/>
      </c>
      <c r="BH260" s="4" t="str">
        <f>IF(B260=1,"",IF(AND(R260=1,TrackingWorksheet!$I265+14&lt;=WeeklySummary!$C$7),1,0))</f>
        <v/>
      </c>
      <c r="BI260" s="4" t="str">
        <f>IF(B260=1,"",IF(AND(J260=1,TrackingWorksheet!$G265+14&lt;=WeeklySummary!$C$7),1,0))</f>
        <v/>
      </c>
      <c r="BJ260" s="4" t="str">
        <f>IF(B260=1,"",IF(AND(T260=1,TrackingWorksheet!$I265+14&lt;=WeeklySummary!$C$7),1,0))</f>
        <v/>
      </c>
      <c r="BK260" s="4" t="str">
        <f>IF(B260=1,"",IF(AND(T260=1,TrackingWorksheet!$G265+14&lt;=WeeklySummary!$C$7),1,0))</f>
        <v/>
      </c>
      <c r="BL260" s="4">
        <f t="shared" si="65"/>
        <v>0</v>
      </c>
    </row>
    <row r="261" spans="2:64" x14ac:dyDescent="0.25">
      <c r="B261" s="27">
        <f>IF(AND(ISBLANK(TrackingWorksheet!B266),ISBLANK(TrackingWorksheet!C266),ISBLANK(TrackingWorksheet!G266),ISBLANK(TrackingWorksheet!H266),
ISBLANK(TrackingWorksheet!I266),ISBLANK(TrackingWorksheet!J266),ISBLANK(TrackingWorksheet!M266),
ISBLANK(TrackingWorksheet!N268)),1,0)</f>
        <v>1</v>
      </c>
      <c r="C261" s="12" t="str">
        <f>IF(B261=1,"",TrackingWorksheet!F266)</f>
        <v/>
      </c>
      <c r="D261" s="20" t="str">
        <f>IF(B261=1,"",IF(AND(TrackingWorksheet!B266&lt;&gt;"",TrackingWorksheet!B266&lt;=WeeklySummary!$C$7,OR(TrackingWorksheet!C266="",TrackingWorksheet!C266&gt;=WeeklySummary!$C$6)),1,0))</f>
        <v/>
      </c>
      <c r="E261" s="10" t="str">
        <f>IF(B261=1,"",IF(AND(TrackingWorksheet!G266 &lt;&gt;"",TrackingWorksheet!G266&lt;=WeeklySummary!$C$7, TrackingWorksheet!H266=Lists!$D$4), "Y", "N"))</f>
        <v/>
      </c>
      <c r="F261" s="10" t="str">
        <f>IF(B261=1,"",IF(AND(TrackingWorksheet!I266 &lt;&gt;"", TrackingWorksheet!I266&lt;=WeeklySummary!$C$7, TrackingWorksheet!J266=Lists!$D$4), "Y", "N"))</f>
        <v/>
      </c>
      <c r="G261" s="10" t="str">
        <f>IF(B261=1,"",IF(AND(TrackingWorksheet!G266 &lt;&gt;"",TrackingWorksheet!G266&lt;=WeeklySummary!$C$7, TrackingWorksheet!H266=Lists!$D$5), "Y", "N"))</f>
        <v/>
      </c>
      <c r="H261" s="10" t="str">
        <f>IF(B261=1,"",IF(AND(TrackingWorksheet!I266 &lt;&gt;"", TrackingWorksheet!I266&lt;=WeeklySummary!$C$7, TrackingWorksheet!J266=Lists!$D$5), "Y", "N"))</f>
        <v/>
      </c>
      <c r="I261" s="20" t="str">
        <f>IF(B261=1,"",IF(AND(TrackingWorksheet!G266 &lt;&gt;"", TrackingWorksheet!G266&lt;=WeeklySummary!$C$7, TrackingWorksheet!H266=Lists!$D$6), 1, 0))</f>
        <v/>
      </c>
      <c r="J261" s="20" t="str">
        <f t="shared" ref="J261:J324" si="71">IF(B261=1,"",I261*D261)</f>
        <v/>
      </c>
      <c r="K261" s="10" t="str">
        <f>IF(B261=1,"",IF(AND(TrackingWorksheet!I266&lt;=WeeklySummary!$C$7,TrackingWorksheet!K266="YES"),0,IF(AND(AND(OR(E261="Y",F261="Y"),E261&lt;&gt;F261),G261&lt;&gt;"Y", H261&lt;&gt;"Y"), 1, 0)))</f>
        <v/>
      </c>
      <c r="L261" s="20" t="str">
        <f t="shared" ref="L261:L324" si="72">IF(B261=1,"",K261*D261)</f>
        <v/>
      </c>
      <c r="M261" s="10" t="str">
        <f t="shared" ref="M261:M324" si="73">IF(B261=1,"",IF(AND(E261="Y", F261="Y"), 1, 0))</f>
        <v/>
      </c>
      <c r="N261" s="20" t="str">
        <f t="shared" ref="N261:N324" si="74">IF(B261=1,"",M261*D261)</f>
        <v/>
      </c>
      <c r="O261" s="10" t="str">
        <f>IF(B261=1,"",IF(AND(TrackingWorksheet!I266&lt;=WeeklySummary!$C$7,TrackingWorksheet!K266="YES"),0,IF(AND(AND(OR(G261="Y",H261="Y"),G261&lt;&gt;H261),E261&lt;&gt;"Y", F261&lt;&gt;"Y"), 1, 0)))</f>
        <v/>
      </c>
      <c r="P261" s="20" t="str">
        <f t="shared" ref="P261:P324" si="75">IF(B261=1,"",O261*D261)</f>
        <v/>
      </c>
      <c r="Q261" s="10" t="str">
        <f t="shared" ref="Q261:Q324" si="76">IF(B261=1,"",IF(AND(G261="Y", H261="Y"), 1, 0))</f>
        <v/>
      </c>
      <c r="R261" s="10" t="str">
        <f t="shared" ref="R261:R324" si="77">IF(B261=1,"",Q261*D261)</f>
        <v/>
      </c>
      <c r="S261" s="10" t="str">
        <f>IF(B261=1,"",IF(AND(OR(AND(TrackingWorksheet!H266=Lists!$D$7,TrackingWorksheet!H266=TrackingWorksheet!J266),TrackingWorksheet!H266&lt;&gt;TrackingWorksheet!J266),TrackingWorksheet!K266="YES",TrackingWorksheet!H266&lt;&gt;Lists!$D$6,TrackingWorksheet!G266&lt;=WeeklySummary!$C$7,TrackingWorksheet!I266&lt;=WeeklySummary!$C$7),1,0))</f>
        <v/>
      </c>
      <c r="T261" s="10" t="str">
        <f t="shared" ref="T261:T324" si="78">IF(B261=1,"",S261*D261)</f>
        <v/>
      </c>
      <c r="U261" s="10" t="str">
        <f>IF($B261=1,"",IF(TrackingWorksheet!$K266="YES",1, 0)*D261)</f>
        <v/>
      </c>
      <c r="V261" s="20">
        <f t="shared" si="67"/>
        <v>0</v>
      </c>
      <c r="W261" s="20">
        <f t="shared" si="68"/>
        <v>0</v>
      </c>
      <c r="X261" s="10" t="str">
        <f>IF($B261=1,"",IF(AND(TrackingWorksheet!$L266&lt;&gt;"", TrackingWorksheet!$L266&gt;=WeeklySummary!$C$6,TrackingWorksheet!$L266&lt;=WeeklySummary!$C$7,OR(TrackingWorksheet!$H266=Lists!$D$4,TrackingWorksheet!$J266=Lists!$D$4)), 1, 0))</f>
        <v/>
      </c>
      <c r="Y261" s="10" t="str">
        <f>IF($B261=1,"",IF(AND(TrackingWorksheet!$L266&lt;&gt;"", TrackingWorksheet!$L266&gt;=WeeklySummary!$C$6,TrackingWorksheet!$L266&lt;=WeeklySummary!$C$7,OR(TrackingWorksheet!$H266=Lists!$D$5,TrackingWorksheet!$J266=Lists!$D$5)), 1, 0))</f>
        <v/>
      </c>
      <c r="Z261" s="10" t="str">
        <f>IF($B261=1,"",IF(AND(TrackingWorksheet!$L266&lt;&gt;"", TrackingWorksheet!$L266&gt;=WeeklySummary!$C$6,TrackingWorksheet!$L266&lt;=WeeklySummary!$C$7,OR(TrackingWorksheet!$H266=Lists!$D$6,TrackingWorksheet!$J266=Lists!$D$6)), 1, 0))</f>
        <v/>
      </c>
      <c r="AA261" s="19" t="str">
        <f>IF(B261=1,"",IF(AND(TrackingWorksheet!M266&lt;&gt;"",TrackingWorksheet!M266&lt;=WeeklySummary!$C$7),1,0)*D261)</f>
        <v/>
      </c>
      <c r="AB261" s="19" t="str">
        <f>IF(B261=1,"",IF(AND(TrackingWorksheet!N266&lt;&gt;"",TrackingWorksheet!N266&lt;=WeeklySummary!$C$7),1,0)*D261)</f>
        <v/>
      </c>
      <c r="AC261" s="19" t="str">
        <f>IF(B261=1,"",TrackingWorksheet!T266)</f>
        <v/>
      </c>
      <c r="AD261" s="19" t="str">
        <f>IF(B261=1,"",IF(D261*AND(TrackingWorksheet!S266&gt;=Calculations!$BD$3,TrackingWorksheet!U266="",TrackingWorksheet!K266="YES"),1,0))</f>
        <v/>
      </c>
      <c r="AE261" s="19" t="str">
        <f>IF($B261=1,"",IF(AND(TrackingWorksheet!$S266&gt;$BE$3,TrackingWorksheet!$T266=Lists!$P$4),1, 0)*D261)</f>
        <v/>
      </c>
      <c r="AF261" s="19" t="str">
        <f>IF($B261=1,"",IF(AND(TrackingWorksheet!$U266&gt;$BE$3,TrackingWorksheet!$V266=Lists!$P$4),1, 0)*D261)</f>
        <v/>
      </c>
      <c r="AG261" s="19" t="str">
        <f>IF($B261=1,"",IF(AND(TrackingWorksheet!$W266&gt;$BE$3,TrackingWorksheet!$X266=Lists!$P$4),1, 0)*D261)</f>
        <v/>
      </c>
      <c r="AH261" s="19" t="str">
        <f>IF($B261=1,"",IF(AND(TrackingWorksheet!$Y266&gt;$BE$3,TrackingWorksheet!$Z266=Lists!$P$4),1, 0)*D261)</f>
        <v/>
      </c>
      <c r="AI261" s="19" t="str">
        <f>IF($B261=1,"",IF(AND(TrackingWorksheet!$AA266&gt;$BE$3,TrackingWorksheet!$AB266=Lists!$P$4),1, 0)*D261)</f>
        <v/>
      </c>
      <c r="AJ261" s="19" t="str">
        <f>IF($B261=1,"",IF(AND(TrackingWorksheet!$S266&gt;$BE$3,TrackingWorksheet!$T266=Lists!$P$5),1, 0)*D261)</f>
        <v/>
      </c>
      <c r="AK261" s="19" t="str">
        <f>IF($B261=1,"",IF(AND(TrackingWorksheet!$U266&gt;$BE$3,TrackingWorksheet!$V266=Lists!$P$5),1, 0)*D261)</f>
        <v/>
      </c>
      <c r="AL261" s="19" t="str">
        <f>IF($B261=1,"",IF(AND(TrackingWorksheet!$W266&gt;$BE$3,TrackingWorksheet!$X266=Lists!$P$5),1, 0)*D261)</f>
        <v/>
      </c>
      <c r="AM261" s="19" t="str">
        <f>IF($B261=1,"",IF(AND(TrackingWorksheet!$Y266&gt;$BE$3,TrackingWorksheet!$Z266=Lists!$P$5),1, 0)*D261)</f>
        <v/>
      </c>
      <c r="AN261" s="19" t="str">
        <f>IF($B261=1,"",IF(AND(TrackingWorksheet!$AA266&gt;$BE$3,TrackingWorksheet!$AB266=Lists!$P$5),1, 0)*D261)</f>
        <v/>
      </c>
      <c r="AO261" s="19" t="str">
        <f>IF($B261=1,"",IF(AND(TrackingWorksheet!$S266&gt;$BE$3,TrackingWorksheet!$T266=Lists!$P$6),1, 0)*D261)</f>
        <v/>
      </c>
      <c r="AP261" s="19" t="str">
        <f>IF($B261=1,"",IF(AND(TrackingWorksheet!$U266&gt;$BE$3,TrackingWorksheet!$V266=Lists!$P$6),1, 0)*D261)</f>
        <v/>
      </c>
      <c r="AQ261" s="19" t="str">
        <f>IF($B261=1,"",IF(AND(TrackingWorksheet!$W266&gt;$BE$3,TrackingWorksheet!$X266=Lists!$P$6),1, 0)*D261)</f>
        <v/>
      </c>
      <c r="AR261" s="19" t="str">
        <f>IF($B261=1,"",IF(AND(TrackingWorksheet!$Y266&gt;$BE$3,TrackingWorksheet!$Z266=Lists!$P$6),1, 0)*D261)</f>
        <v/>
      </c>
      <c r="AS261" s="19" t="str">
        <f>IF($B261=1,"",IF(AND(TrackingWorksheet!$AA266&gt;$BE$3,TrackingWorksheet!$AB266=Lists!$P$6),1, 0)*D261)</f>
        <v/>
      </c>
      <c r="AT261" s="19">
        <f t="shared" si="69"/>
        <v>0</v>
      </c>
      <c r="AU261" s="19" t="str">
        <f>IF(B261=1,"",IF(AND(TrackingWorksheet!K266="",TrackingWorksheet!M266="", TrackingWorksheet!N266="", TrackingWorksheet!S266="", TrackingWorksheet!V266="", TrackingWorksheet!W266="", TrackingWorksheet!Y266="", TrackingWorksheet!AA266="", V261=1),1,0)*D261)</f>
        <v/>
      </c>
      <c r="AV261" s="19" t="str">
        <f>IF(B261=1,"",IF(D261*AND(TrackingWorksheet!U266&gt;Calculations!$BE$3,TrackingWorksheet!K266="YES"),1,0))</f>
        <v/>
      </c>
      <c r="AW261" s="19" t="str">
        <f>IF(B261=1,"",IF(D261*AND(TrackingWorksheet!W266&gt;Calculations!$BE$3,TrackingWorksheet!K266="YES"),1,0))</f>
        <v/>
      </c>
      <c r="AX261" s="19">
        <f t="shared" si="70"/>
        <v>0</v>
      </c>
      <c r="AY261" s="19">
        <f t="shared" si="66"/>
        <v>0</v>
      </c>
      <c r="AZ261" s="27" t="str">
        <f>IF(B261=1,"",IF(TrackingWorksheet!Q266="","",TrackingWorksheet!Q266))</f>
        <v/>
      </c>
      <c r="BB261" s="4"/>
      <c r="BC261" s="4"/>
      <c r="BD261" s="4"/>
      <c r="BE261" s="4"/>
      <c r="BF261" s="4"/>
      <c r="BG261" s="4" t="str">
        <f>IF(B261=1,"",IF(AND(N261=1,TrackingWorksheet!$I266+14&lt;=WeeklySummary!$C$7),1,0))</f>
        <v/>
      </c>
      <c r="BH261" s="4" t="str">
        <f>IF(B261=1,"",IF(AND(R261=1,TrackingWorksheet!$I266+14&lt;=WeeklySummary!$C$7),1,0))</f>
        <v/>
      </c>
      <c r="BI261" s="4" t="str">
        <f>IF(B261=1,"",IF(AND(J261=1,TrackingWorksheet!$G266+14&lt;=WeeklySummary!$C$7),1,0))</f>
        <v/>
      </c>
      <c r="BJ261" s="4" t="str">
        <f>IF(B261=1,"",IF(AND(T261=1,TrackingWorksheet!$I266+14&lt;=WeeklySummary!$C$7),1,0))</f>
        <v/>
      </c>
      <c r="BK261" s="4" t="str">
        <f>IF(B261=1,"",IF(AND(T261=1,TrackingWorksheet!$G266+14&lt;=WeeklySummary!$C$7),1,0))</f>
        <v/>
      </c>
      <c r="BL261" s="4">
        <f t="shared" ref="BL261:BL324" si="79">MAX(BG261:BK261)</f>
        <v>0</v>
      </c>
    </row>
    <row r="262" spans="2:64" x14ac:dyDescent="0.25">
      <c r="B262" s="27">
        <f>IF(AND(ISBLANK(TrackingWorksheet!B267),ISBLANK(TrackingWorksheet!C267),ISBLANK(TrackingWorksheet!G267),ISBLANK(TrackingWorksheet!H267),
ISBLANK(TrackingWorksheet!I267),ISBLANK(TrackingWorksheet!J267),ISBLANK(TrackingWorksheet!M267),
ISBLANK(TrackingWorksheet!N269)),1,0)</f>
        <v>1</v>
      </c>
      <c r="C262" s="12" t="str">
        <f>IF(B262=1,"",TrackingWorksheet!F267)</f>
        <v/>
      </c>
      <c r="D262" s="20" t="str">
        <f>IF(B262=1,"",IF(AND(TrackingWorksheet!B267&lt;&gt;"",TrackingWorksheet!B267&lt;=WeeklySummary!$C$7,OR(TrackingWorksheet!C267="",TrackingWorksheet!C267&gt;=WeeklySummary!$C$6)),1,0))</f>
        <v/>
      </c>
      <c r="E262" s="10" t="str">
        <f>IF(B262=1,"",IF(AND(TrackingWorksheet!G267 &lt;&gt;"",TrackingWorksheet!G267&lt;=WeeklySummary!$C$7, TrackingWorksheet!H267=Lists!$D$4), "Y", "N"))</f>
        <v/>
      </c>
      <c r="F262" s="10" t="str">
        <f>IF(B262=1,"",IF(AND(TrackingWorksheet!I267 &lt;&gt;"", TrackingWorksheet!I267&lt;=WeeklySummary!$C$7, TrackingWorksheet!J267=Lists!$D$4), "Y", "N"))</f>
        <v/>
      </c>
      <c r="G262" s="10" t="str">
        <f>IF(B262=1,"",IF(AND(TrackingWorksheet!G267 &lt;&gt;"",TrackingWorksheet!G267&lt;=WeeklySummary!$C$7, TrackingWorksheet!H267=Lists!$D$5), "Y", "N"))</f>
        <v/>
      </c>
      <c r="H262" s="10" t="str">
        <f>IF(B262=1,"",IF(AND(TrackingWorksheet!I267 &lt;&gt;"", TrackingWorksheet!I267&lt;=WeeklySummary!$C$7, TrackingWorksheet!J267=Lists!$D$5), "Y", "N"))</f>
        <v/>
      </c>
      <c r="I262" s="20" t="str">
        <f>IF(B262=1,"",IF(AND(TrackingWorksheet!G267 &lt;&gt;"", TrackingWorksheet!G267&lt;=WeeklySummary!$C$7, TrackingWorksheet!H267=Lists!$D$6), 1, 0))</f>
        <v/>
      </c>
      <c r="J262" s="20" t="str">
        <f t="shared" si="71"/>
        <v/>
      </c>
      <c r="K262" s="10" t="str">
        <f>IF(B262=1,"",IF(AND(TrackingWorksheet!I267&lt;=WeeklySummary!$C$7,TrackingWorksheet!K267="YES"),0,IF(AND(AND(OR(E262="Y",F262="Y"),E262&lt;&gt;F262),G262&lt;&gt;"Y", H262&lt;&gt;"Y"), 1, 0)))</f>
        <v/>
      </c>
      <c r="L262" s="20" t="str">
        <f t="shared" si="72"/>
        <v/>
      </c>
      <c r="M262" s="10" t="str">
        <f t="shared" si="73"/>
        <v/>
      </c>
      <c r="N262" s="20" t="str">
        <f t="shared" si="74"/>
        <v/>
      </c>
      <c r="O262" s="10" t="str">
        <f>IF(B262=1,"",IF(AND(TrackingWorksheet!I267&lt;=WeeklySummary!$C$7,TrackingWorksheet!K267="YES"),0,IF(AND(AND(OR(G262="Y",H262="Y"),G262&lt;&gt;H262),E262&lt;&gt;"Y", F262&lt;&gt;"Y"), 1, 0)))</f>
        <v/>
      </c>
      <c r="P262" s="20" t="str">
        <f t="shared" si="75"/>
        <v/>
      </c>
      <c r="Q262" s="10" t="str">
        <f t="shared" si="76"/>
        <v/>
      </c>
      <c r="R262" s="10" t="str">
        <f t="shared" si="77"/>
        <v/>
      </c>
      <c r="S262" s="10" t="str">
        <f>IF(B262=1,"",IF(AND(OR(AND(TrackingWorksheet!H267=Lists!$D$7,TrackingWorksheet!H267=TrackingWorksheet!J267),TrackingWorksheet!H267&lt;&gt;TrackingWorksheet!J267),TrackingWorksheet!K267="YES",TrackingWorksheet!H267&lt;&gt;Lists!$D$6,TrackingWorksheet!G267&lt;=WeeklySummary!$C$7,TrackingWorksheet!I267&lt;=WeeklySummary!$C$7),1,0))</f>
        <v/>
      </c>
      <c r="T262" s="10" t="str">
        <f t="shared" si="78"/>
        <v/>
      </c>
      <c r="U262" s="10" t="str">
        <f>IF($B262=1,"",IF(TrackingWorksheet!$K267="YES",1, 0)*D262)</f>
        <v/>
      </c>
      <c r="V262" s="20">
        <f t="shared" si="67"/>
        <v>0</v>
      </c>
      <c r="W262" s="20">
        <f t="shared" si="68"/>
        <v>0</v>
      </c>
      <c r="X262" s="10" t="str">
        <f>IF($B262=1,"",IF(AND(TrackingWorksheet!$L267&lt;&gt;"", TrackingWorksheet!$L267&gt;=WeeklySummary!$C$6,TrackingWorksheet!$L267&lt;=WeeklySummary!$C$7,OR(TrackingWorksheet!$H267=Lists!$D$4,TrackingWorksheet!$J267=Lists!$D$4)), 1, 0))</f>
        <v/>
      </c>
      <c r="Y262" s="10" t="str">
        <f>IF($B262=1,"",IF(AND(TrackingWorksheet!$L267&lt;&gt;"", TrackingWorksheet!$L267&gt;=WeeklySummary!$C$6,TrackingWorksheet!$L267&lt;=WeeklySummary!$C$7,OR(TrackingWorksheet!$H267=Lists!$D$5,TrackingWorksheet!$J267=Lists!$D$5)), 1, 0))</f>
        <v/>
      </c>
      <c r="Z262" s="10" t="str">
        <f>IF($B262=1,"",IF(AND(TrackingWorksheet!$L267&lt;&gt;"", TrackingWorksheet!$L267&gt;=WeeklySummary!$C$6,TrackingWorksheet!$L267&lt;=WeeklySummary!$C$7,OR(TrackingWorksheet!$H267=Lists!$D$6,TrackingWorksheet!$J267=Lists!$D$6)), 1, 0))</f>
        <v/>
      </c>
      <c r="AA262" s="19" t="str">
        <f>IF(B262=1,"",IF(AND(TrackingWorksheet!M267&lt;&gt;"",TrackingWorksheet!M267&lt;=WeeklySummary!$C$7),1,0)*D262)</f>
        <v/>
      </c>
      <c r="AB262" s="19" t="str">
        <f>IF(B262=1,"",IF(AND(TrackingWorksheet!N267&lt;&gt;"",TrackingWorksheet!N267&lt;=WeeklySummary!$C$7),1,0)*D262)</f>
        <v/>
      </c>
      <c r="AC262" s="19" t="str">
        <f>IF(B262=1,"",TrackingWorksheet!T267)</f>
        <v/>
      </c>
      <c r="AD262" s="19" t="str">
        <f>IF(B262=1,"",IF(D262*AND(TrackingWorksheet!S267&gt;=Calculations!$BD$3,TrackingWorksheet!U267="",TrackingWorksheet!K267="YES"),1,0))</f>
        <v/>
      </c>
      <c r="AE262" s="19" t="str">
        <f>IF($B262=1,"",IF(AND(TrackingWorksheet!$S267&gt;$BE$3,TrackingWorksheet!$T267=Lists!$P$4),1, 0)*D262)</f>
        <v/>
      </c>
      <c r="AF262" s="19" t="str">
        <f>IF($B262=1,"",IF(AND(TrackingWorksheet!$U267&gt;$BE$3,TrackingWorksheet!$V267=Lists!$P$4),1, 0)*D262)</f>
        <v/>
      </c>
      <c r="AG262" s="19" t="str">
        <f>IF($B262=1,"",IF(AND(TrackingWorksheet!$W267&gt;$BE$3,TrackingWorksheet!$X267=Lists!$P$4),1, 0)*D262)</f>
        <v/>
      </c>
      <c r="AH262" s="19" t="str">
        <f>IF($B262=1,"",IF(AND(TrackingWorksheet!$Y267&gt;$BE$3,TrackingWorksheet!$Z267=Lists!$P$4),1, 0)*D262)</f>
        <v/>
      </c>
      <c r="AI262" s="19" t="str">
        <f>IF($B262=1,"",IF(AND(TrackingWorksheet!$AA267&gt;$BE$3,TrackingWorksheet!$AB267=Lists!$P$4),1, 0)*D262)</f>
        <v/>
      </c>
      <c r="AJ262" s="19" t="str">
        <f>IF($B262=1,"",IF(AND(TrackingWorksheet!$S267&gt;$BE$3,TrackingWorksheet!$T267=Lists!$P$5),1, 0)*D262)</f>
        <v/>
      </c>
      <c r="AK262" s="19" t="str">
        <f>IF($B262=1,"",IF(AND(TrackingWorksheet!$U267&gt;$BE$3,TrackingWorksheet!$V267=Lists!$P$5),1, 0)*D262)</f>
        <v/>
      </c>
      <c r="AL262" s="19" t="str">
        <f>IF($B262=1,"",IF(AND(TrackingWorksheet!$W267&gt;$BE$3,TrackingWorksheet!$X267=Lists!$P$5),1, 0)*D262)</f>
        <v/>
      </c>
      <c r="AM262" s="19" t="str">
        <f>IF($B262=1,"",IF(AND(TrackingWorksheet!$Y267&gt;$BE$3,TrackingWorksheet!$Z267=Lists!$P$5),1, 0)*D262)</f>
        <v/>
      </c>
      <c r="AN262" s="19" t="str">
        <f>IF($B262=1,"",IF(AND(TrackingWorksheet!$AA267&gt;$BE$3,TrackingWorksheet!$AB267=Lists!$P$5),1, 0)*D262)</f>
        <v/>
      </c>
      <c r="AO262" s="19" t="str">
        <f>IF($B262=1,"",IF(AND(TrackingWorksheet!$S267&gt;$BE$3,TrackingWorksheet!$T267=Lists!$P$6),1, 0)*D262)</f>
        <v/>
      </c>
      <c r="AP262" s="19" t="str">
        <f>IF($B262=1,"",IF(AND(TrackingWorksheet!$U267&gt;$BE$3,TrackingWorksheet!$V267=Lists!$P$6),1, 0)*D262)</f>
        <v/>
      </c>
      <c r="AQ262" s="19" t="str">
        <f>IF($B262=1,"",IF(AND(TrackingWorksheet!$W267&gt;$BE$3,TrackingWorksheet!$X267=Lists!$P$6),1, 0)*D262)</f>
        <v/>
      </c>
      <c r="AR262" s="19" t="str">
        <f>IF($B262=1,"",IF(AND(TrackingWorksheet!$Y267&gt;$BE$3,TrackingWorksheet!$Z267=Lists!$P$6),1, 0)*D262)</f>
        <v/>
      </c>
      <c r="AS262" s="19" t="str">
        <f>IF($B262=1,"",IF(AND(TrackingWorksheet!$AA267&gt;$BE$3,TrackingWorksheet!$AB267=Lists!$P$6),1, 0)*D262)</f>
        <v/>
      </c>
      <c r="AT262" s="19">
        <f t="shared" si="69"/>
        <v>0</v>
      </c>
      <c r="AU262" s="19" t="str">
        <f>IF(B262=1,"",IF(AND(TrackingWorksheet!K267="",TrackingWorksheet!M267="", TrackingWorksheet!N267="", TrackingWorksheet!S267="", TrackingWorksheet!V267="", TrackingWorksheet!W267="", TrackingWorksheet!Y267="", TrackingWorksheet!AA267="", V262=1),1,0)*D262)</f>
        <v/>
      </c>
      <c r="AV262" s="19" t="str">
        <f>IF(B262=1,"",IF(D262*AND(TrackingWorksheet!U267&gt;Calculations!$BE$3,TrackingWorksheet!K267="YES"),1,0))</f>
        <v/>
      </c>
      <c r="AW262" s="19" t="str">
        <f>IF(B262=1,"",IF(D262*AND(TrackingWorksheet!W267&gt;Calculations!$BE$3,TrackingWorksheet!K267="YES"),1,0))</f>
        <v/>
      </c>
      <c r="AX262" s="19">
        <f t="shared" si="70"/>
        <v>0</v>
      </c>
      <c r="AY262" s="19">
        <f t="shared" si="66"/>
        <v>0</v>
      </c>
      <c r="AZ262" s="27" t="str">
        <f>IF(B262=1,"",IF(TrackingWorksheet!Q267="","",TrackingWorksheet!Q267))</f>
        <v/>
      </c>
      <c r="BB262" s="4"/>
      <c r="BC262" s="4"/>
      <c r="BD262" s="4"/>
      <c r="BE262" s="4"/>
      <c r="BF262" s="4"/>
      <c r="BG262" s="4" t="str">
        <f>IF(B262=1,"",IF(AND(N262=1,TrackingWorksheet!$I267+14&lt;=WeeklySummary!$C$7),1,0))</f>
        <v/>
      </c>
      <c r="BH262" s="4" t="str">
        <f>IF(B262=1,"",IF(AND(R262=1,TrackingWorksheet!$I267+14&lt;=WeeklySummary!$C$7),1,0))</f>
        <v/>
      </c>
      <c r="BI262" s="4" t="str">
        <f>IF(B262=1,"",IF(AND(J262=1,TrackingWorksheet!$G267+14&lt;=WeeklySummary!$C$7),1,0))</f>
        <v/>
      </c>
      <c r="BJ262" s="4" t="str">
        <f>IF(B262=1,"",IF(AND(T262=1,TrackingWorksheet!$I267+14&lt;=WeeklySummary!$C$7),1,0))</f>
        <v/>
      </c>
      <c r="BK262" s="4" t="str">
        <f>IF(B262=1,"",IF(AND(T262=1,TrackingWorksheet!$G267+14&lt;=WeeklySummary!$C$7),1,0))</f>
        <v/>
      </c>
      <c r="BL262" s="4">
        <f t="shared" si="79"/>
        <v>0</v>
      </c>
    </row>
    <row r="263" spans="2:64" x14ac:dyDescent="0.25">
      <c r="B263" s="27">
        <f>IF(AND(ISBLANK(TrackingWorksheet!B268),ISBLANK(TrackingWorksheet!C268),ISBLANK(TrackingWorksheet!G268),ISBLANK(TrackingWorksheet!H268),
ISBLANK(TrackingWorksheet!I268),ISBLANK(TrackingWorksheet!J268),ISBLANK(TrackingWorksheet!M268),
ISBLANK(TrackingWorksheet!N270)),1,0)</f>
        <v>1</v>
      </c>
      <c r="C263" s="12" t="str">
        <f>IF(B263=1,"",TrackingWorksheet!F268)</f>
        <v/>
      </c>
      <c r="D263" s="20" t="str">
        <f>IF(B263=1,"",IF(AND(TrackingWorksheet!B268&lt;&gt;"",TrackingWorksheet!B268&lt;=WeeklySummary!$C$7,OR(TrackingWorksheet!C268="",TrackingWorksheet!C268&gt;=WeeklySummary!$C$6)),1,0))</f>
        <v/>
      </c>
      <c r="E263" s="10" t="str">
        <f>IF(B263=1,"",IF(AND(TrackingWorksheet!G268 &lt;&gt;"",TrackingWorksheet!G268&lt;=WeeklySummary!$C$7, TrackingWorksheet!H268=Lists!$D$4), "Y", "N"))</f>
        <v/>
      </c>
      <c r="F263" s="10" t="str">
        <f>IF(B263=1,"",IF(AND(TrackingWorksheet!I268 &lt;&gt;"", TrackingWorksheet!I268&lt;=WeeklySummary!$C$7, TrackingWorksheet!J268=Lists!$D$4), "Y", "N"))</f>
        <v/>
      </c>
      <c r="G263" s="10" t="str">
        <f>IF(B263=1,"",IF(AND(TrackingWorksheet!G268 &lt;&gt;"",TrackingWorksheet!G268&lt;=WeeklySummary!$C$7, TrackingWorksheet!H268=Lists!$D$5), "Y", "N"))</f>
        <v/>
      </c>
      <c r="H263" s="10" t="str">
        <f>IF(B263=1,"",IF(AND(TrackingWorksheet!I268 &lt;&gt;"", TrackingWorksheet!I268&lt;=WeeklySummary!$C$7, TrackingWorksheet!J268=Lists!$D$5), "Y", "N"))</f>
        <v/>
      </c>
      <c r="I263" s="20" t="str">
        <f>IF(B263=1,"",IF(AND(TrackingWorksheet!G268 &lt;&gt;"", TrackingWorksheet!G268&lt;=WeeklySummary!$C$7, TrackingWorksheet!H268=Lists!$D$6), 1, 0))</f>
        <v/>
      </c>
      <c r="J263" s="20" t="str">
        <f t="shared" si="71"/>
        <v/>
      </c>
      <c r="K263" s="10" t="str">
        <f>IF(B263=1,"",IF(AND(TrackingWorksheet!I268&lt;=WeeklySummary!$C$7,TrackingWorksheet!K268="YES"),0,IF(AND(AND(OR(E263="Y",F263="Y"),E263&lt;&gt;F263),G263&lt;&gt;"Y", H263&lt;&gt;"Y"), 1, 0)))</f>
        <v/>
      </c>
      <c r="L263" s="20" t="str">
        <f t="shared" si="72"/>
        <v/>
      </c>
      <c r="M263" s="10" t="str">
        <f t="shared" si="73"/>
        <v/>
      </c>
      <c r="N263" s="20" t="str">
        <f t="shared" si="74"/>
        <v/>
      </c>
      <c r="O263" s="10" t="str">
        <f>IF(B263=1,"",IF(AND(TrackingWorksheet!I268&lt;=WeeklySummary!$C$7,TrackingWorksheet!K268="YES"),0,IF(AND(AND(OR(G263="Y",H263="Y"),G263&lt;&gt;H263),E263&lt;&gt;"Y", F263&lt;&gt;"Y"), 1, 0)))</f>
        <v/>
      </c>
      <c r="P263" s="20" t="str">
        <f t="shared" si="75"/>
        <v/>
      </c>
      <c r="Q263" s="10" t="str">
        <f t="shared" si="76"/>
        <v/>
      </c>
      <c r="R263" s="10" t="str">
        <f t="shared" si="77"/>
        <v/>
      </c>
      <c r="S263" s="10" t="str">
        <f>IF(B263=1,"",IF(AND(OR(AND(TrackingWorksheet!H268=Lists!$D$7,TrackingWorksheet!H268=TrackingWorksheet!J268),TrackingWorksheet!H268&lt;&gt;TrackingWorksheet!J268),TrackingWorksheet!K268="YES",TrackingWorksheet!H268&lt;&gt;Lists!$D$6,TrackingWorksheet!G268&lt;=WeeklySummary!$C$7,TrackingWorksheet!I268&lt;=WeeklySummary!$C$7),1,0))</f>
        <v/>
      </c>
      <c r="T263" s="10" t="str">
        <f t="shared" si="78"/>
        <v/>
      </c>
      <c r="U263" s="10" t="str">
        <f>IF($B263=1,"",IF(TrackingWorksheet!$K268="YES",1, 0)*D263)</f>
        <v/>
      </c>
      <c r="V263" s="20">
        <f t="shared" si="67"/>
        <v>0</v>
      </c>
      <c r="W263" s="20">
        <f t="shared" si="68"/>
        <v>0</v>
      </c>
      <c r="X263" s="10" t="str">
        <f>IF($B263=1,"",IF(AND(TrackingWorksheet!$L268&lt;&gt;"", TrackingWorksheet!$L268&gt;=WeeklySummary!$C$6,TrackingWorksheet!$L268&lt;=WeeklySummary!$C$7,OR(TrackingWorksheet!$H268=Lists!$D$4,TrackingWorksheet!$J268=Lists!$D$4)), 1, 0))</f>
        <v/>
      </c>
      <c r="Y263" s="10" t="str">
        <f>IF($B263=1,"",IF(AND(TrackingWorksheet!$L268&lt;&gt;"", TrackingWorksheet!$L268&gt;=WeeklySummary!$C$6,TrackingWorksheet!$L268&lt;=WeeklySummary!$C$7,OR(TrackingWorksheet!$H268=Lists!$D$5,TrackingWorksheet!$J268=Lists!$D$5)), 1, 0))</f>
        <v/>
      </c>
      <c r="Z263" s="10" t="str">
        <f>IF($B263=1,"",IF(AND(TrackingWorksheet!$L268&lt;&gt;"", TrackingWorksheet!$L268&gt;=WeeklySummary!$C$6,TrackingWorksheet!$L268&lt;=WeeklySummary!$C$7,OR(TrackingWorksheet!$H268=Lists!$D$6,TrackingWorksheet!$J268=Lists!$D$6)), 1, 0))</f>
        <v/>
      </c>
      <c r="AA263" s="19" t="str">
        <f>IF(B263=1,"",IF(AND(TrackingWorksheet!M268&lt;&gt;"",TrackingWorksheet!M268&lt;=WeeklySummary!$C$7),1,0)*D263)</f>
        <v/>
      </c>
      <c r="AB263" s="19" t="str">
        <f>IF(B263=1,"",IF(AND(TrackingWorksheet!N268&lt;&gt;"",TrackingWorksheet!N268&lt;=WeeklySummary!$C$7),1,0)*D263)</f>
        <v/>
      </c>
      <c r="AC263" s="19" t="str">
        <f>IF(B263=1,"",TrackingWorksheet!T268)</f>
        <v/>
      </c>
      <c r="AD263" s="19" t="str">
        <f>IF(B263=1,"",IF(D263*AND(TrackingWorksheet!S268&gt;=Calculations!$BD$3,TrackingWorksheet!U268="",TrackingWorksheet!K268="YES"),1,0))</f>
        <v/>
      </c>
      <c r="AE263" s="19" t="str">
        <f>IF($B263=1,"",IF(AND(TrackingWorksheet!$S268&gt;$BE$3,TrackingWorksheet!$T268=Lists!$P$4),1, 0)*D263)</f>
        <v/>
      </c>
      <c r="AF263" s="19" t="str">
        <f>IF($B263=1,"",IF(AND(TrackingWorksheet!$U268&gt;$BE$3,TrackingWorksheet!$V268=Lists!$P$4),1, 0)*D263)</f>
        <v/>
      </c>
      <c r="AG263" s="19" t="str">
        <f>IF($B263=1,"",IF(AND(TrackingWorksheet!$W268&gt;$BE$3,TrackingWorksheet!$X268=Lists!$P$4),1, 0)*D263)</f>
        <v/>
      </c>
      <c r="AH263" s="19" t="str">
        <f>IF($B263=1,"",IF(AND(TrackingWorksheet!$Y268&gt;$BE$3,TrackingWorksheet!$Z268=Lists!$P$4),1, 0)*D263)</f>
        <v/>
      </c>
      <c r="AI263" s="19" t="str">
        <f>IF($B263=1,"",IF(AND(TrackingWorksheet!$AA268&gt;$BE$3,TrackingWorksheet!$AB268=Lists!$P$4),1, 0)*D263)</f>
        <v/>
      </c>
      <c r="AJ263" s="19" t="str">
        <f>IF($B263=1,"",IF(AND(TrackingWorksheet!$S268&gt;$BE$3,TrackingWorksheet!$T268=Lists!$P$5),1, 0)*D263)</f>
        <v/>
      </c>
      <c r="AK263" s="19" t="str">
        <f>IF($B263=1,"",IF(AND(TrackingWorksheet!$U268&gt;$BE$3,TrackingWorksheet!$V268=Lists!$P$5),1, 0)*D263)</f>
        <v/>
      </c>
      <c r="AL263" s="19" t="str">
        <f>IF($B263=1,"",IF(AND(TrackingWorksheet!$W268&gt;$BE$3,TrackingWorksheet!$X268=Lists!$P$5),1, 0)*D263)</f>
        <v/>
      </c>
      <c r="AM263" s="19" t="str">
        <f>IF($B263=1,"",IF(AND(TrackingWorksheet!$Y268&gt;$BE$3,TrackingWorksheet!$Z268=Lists!$P$5),1, 0)*D263)</f>
        <v/>
      </c>
      <c r="AN263" s="19" t="str">
        <f>IF($B263=1,"",IF(AND(TrackingWorksheet!$AA268&gt;$BE$3,TrackingWorksheet!$AB268=Lists!$P$5),1, 0)*D263)</f>
        <v/>
      </c>
      <c r="AO263" s="19" t="str">
        <f>IF($B263=1,"",IF(AND(TrackingWorksheet!$S268&gt;$BE$3,TrackingWorksheet!$T268=Lists!$P$6),1, 0)*D263)</f>
        <v/>
      </c>
      <c r="AP263" s="19" t="str">
        <f>IF($B263=1,"",IF(AND(TrackingWorksheet!$U268&gt;$BE$3,TrackingWorksheet!$V268=Lists!$P$6),1, 0)*D263)</f>
        <v/>
      </c>
      <c r="AQ263" s="19" t="str">
        <f>IF($B263=1,"",IF(AND(TrackingWorksheet!$W268&gt;$BE$3,TrackingWorksheet!$X268=Lists!$P$6),1, 0)*D263)</f>
        <v/>
      </c>
      <c r="AR263" s="19" t="str">
        <f>IF($B263=1,"",IF(AND(TrackingWorksheet!$Y268&gt;$BE$3,TrackingWorksheet!$Z268=Lists!$P$6),1, 0)*D263)</f>
        <v/>
      </c>
      <c r="AS263" s="19" t="str">
        <f>IF($B263=1,"",IF(AND(TrackingWorksheet!$AA268&gt;$BE$3,TrackingWorksheet!$AB268=Lists!$P$6),1, 0)*D263)</f>
        <v/>
      </c>
      <c r="AT263" s="19">
        <f t="shared" si="69"/>
        <v>0</v>
      </c>
      <c r="AU263" s="19" t="str">
        <f>IF(B263=1,"",IF(AND(TrackingWorksheet!K268="",TrackingWorksheet!M268="", TrackingWorksheet!N268="", TrackingWorksheet!S268="", TrackingWorksheet!V268="", TrackingWorksheet!W268="", TrackingWorksheet!Y268="", TrackingWorksheet!AA268="", V263=1),1,0)*D263)</f>
        <v/>
      </c>
      <c r="AV263" s="19" t="str">
        <f>IF(B263=1,"",IF(D263*AND(TrackingWorksheet!U268&gt;Calculations!$BE$3,TrackingWorksheet!K268="YES"),1,0))</f>
        <v/>
      </c>
      <c r="AW263" s="19" t="str">
        <f>IF(B263=1,"",IF(D263*AND(TrackingWorksheet!W268&gt;Calculations!$BE$3,TrackingWorksheet!K268="YES"),1,0))</f>
        <v/>
      </c>
      <c r="AX263" s="19">
        <f t="shared" si="70"/>
        <v>0</v>
      </c>
      <c r="AY263" s="19">
        <f t="shared" si="66"/>
        <v>0</v>
      </c>
      <c r="AZ263" s="27" t="str">
        <f>IF(B263=1,"",IF(TrackingWorksheet!Q268="","",TrackingWorksheet!Q268))</f>
        <v/>
      </c>
      <c r="BB263" s="4"/>
      <c r="BC263" s="4"/>
      <c r="BD263" s="4"/>
      <c r="BE263" s="4"/>
      <c r="BF263" s="4"/>
      <c r="BG263" s="4" t="str">
        <f>IF(B263=1,"",IF(AND(N263=1,TrackingWorksheet!$I268+14&lt;=WeeklySummary!$C$7),1,0))</f>
        <v/>
      </c>
      <c r="BH263" s="4" t="str">
        <f>IF(B263=1,"",IF(AND(R263=1,TrackingWorksheet!$I268+14&lt;=WeeklySummary!$C$7),1,0))</f>
        <v/>
      </c>
      <c r="BI263" s="4" t="str">
        <f>IF(B263=1,"",IF(AND(J263=1,TrackingWorksheet!$G268+14&lt;=WeeklySummary!$C$7),1,0))</f>
        <v/>
      </c>
      <c r="BJ263" s="4" t="str">
        <f>IF(B263=1,"",IF(AND(T263=1,TrackingWorksheet!$I268+14&lt;=WeeklySummary!$C$7),1,0))</f>
        <v/>
      </c>
      <c r="BK263" s="4" t="str">
        <f>IF(B263=1,"",IF(AND(T263=1,TrackingWorksheet!$G268+14&lt;=WeeklySummary!$C$7),1,0))</f>
        <v/>
      </c>
      <c r="BL263" s="4">
        <f t="shared" si="79"/>
        <v>0</v>
      </c>
    </row>
    <row r="264" spans="2:64" x14ac:dyDescent="0.25">
      <c r="B264" s="27">
        <f>IF(AND(ISBLANK(TrackingWorksheet!B269),ISBLANK(TrackingWorksheet!C269),ISBLANK(TrackingWorksheet!G269),ISBLANK(TrackingWorksheet!H269),
ISBLANK(TrackingWorksheet!I269),ISBLANK(TrackingWorksheet!J269),ISBLANK(TrackingWorksheet!M269),
ISBLANK(TrackingWorksheet!N271)),1,0)</f>
        <v>1</v>
      </c>
      <c r="C264" s="12" t="str">
        <f>IF(B264=1,"",TrackingWorksheet!F269)</f>
        <v/>
      </c>
      <c r="D264" s="20" t="str">
        <f>IF(B264=1,"",IF(AND(TrackingWorksheet!B269&lt;&gt;"",TrackingWorksheet!B269&lt;=WeeklySummary!$C$7,OR(TrackingWorksheet!C269="",TrackingWorksheet!C269&gt;=WeeklySummary!$C$6)),1,0))</f>
        <v/>
      </c>
      <c r="E264" s="10" t="str">
        <f>IF(B264=1,"",IF(AND(TrackingWorksheet!G269 &lt;&gt;"",TrackingWorksheet!G269&lt;=WeeklySummary!$C$7, TrackingWorksheet!H269=Lists!$D$4), "Y", "N"))</f>
        <v/>
      </c>
      <c r="F264" s="10" t="str">
        <f>IF(B264=1,"",IF(AND(TrackingWorksheet!I269 &lt;&gt;"", TrackingWorksheet!I269&lt;=WeeklySummary!$C$7, TrackingWorksheet!J269=Lists!$D$4), "Y", "N"))</f>
        <v/>
      </c>
      <c r="G264" s="10" t="str">
        <f>IF(B264=1,"",IF(AND(TrackingWorksheet!G269 &lt;&gt;"",TrackingWorksheet!G269&lt;=WeeklySummary!$C$7, TrackingWorksheet!H269=Lists!$D$5), "Y", "N"))</f>
        <v/>
      </c>
      <c r="H264" s="10" t="str">
        <f>IF(B264=1,"",IF(AND(TrackingWorksheet!I269 &lt;&gt;"", TrackingWorksheet!I269&lt;=WeeklySummary!$C$7, TrackingWorksheet!J269=Lists!$D$5), "Y", "N"))</f>
        <v/>
      </c>
      <c r="I264" s="20" t="str">
        <f>IF(B264=1,"",IF(AND(TrackingWorksheet!G269 &lt;&gt;"", TrackingWorksheet!G269&lt;=WeeklySummary!$C$7, TrackingWorksheet!H269=Lists!$D$6), 1, 0))</f>
        <v/>
      </c>
      <c r="J264" s="20" t="str">
        <f t="shared" si="71"/>
        <v/>
      </c>
      <c r="K264" s="10" t="str">
        <f>IF(B264=1,"",IF(AND(TrackingWorksheet!I269&lt;=WeeklySummary!$C$7,TrackingWorksheet!K269="YES"),0,IF(AND(AND(OR(E264="Y",F264="Y"),E264&lt;&gt;F264),G264&lt;&gt;"Y", H264&lt;&gt;"Y"), 1, 0)))</f>
        <v/>
      </c>
      <c r="L264" s="20" t="str">
        <f t="shared" si="72"/>
        <v/>
      </c>
      <c r="M264" s="10" t="str">
        <f t="shared" si="73"/>
        <v/>
      </c>
      <c r="N264" s="20" t="str">
        <f t="shared" si="74"/>
        <v/>
      </c>
      <c r="O264" s="10" t="str">
        <f>IF(B264=1,"",IF(AND(TrackingWorksheet!I269&lt;=WeeklySummary!$C$7,TrackingWorksheet!K269="YES"),0,IF(AND(AND(OR(G264="Y",H264="Y"),G264&lt;&gt;H264),E264&lt;&gt;"Y", F264&lt;&gt;"Y"), 1, 0)))</f>
        <v/>
      </c>
      <c r="P264" s="20" t="str">
        <f t="shared" si="75"/>
        <v/>
      </c>
      <c r="Q264" s="10" t="str">
        <f t="shared" si="76"/>
        <v/>
      </c>
      <c r="R264" s="10" t="str">
        <f t="shared" si="77"/>
        <v/>
      </c>
      <c r="S264" s="10" t="str">
        <f>IF(B264=1,"",IF(AND(OR(AND(TrackingWorksheet!H269=Lists!$D$7,TrackingWorksheet!H269=TrackingWorksheet!J269),TrackingWorksheet!H269&lt;&gt;TrackingWorksheet!J269),TrackingWorksheet!K269="YES",TrackingWorksheet!H269&lt;&gt;Lists!$D$6,TrackingWorksheet!G269&lt;=WeeklySummary!$C$7,TrackingWorksheet!I269&lt;=WeeklySummary!$C$7),1,0))</f>
        <v/>
      </c>
      <c r="T264" s="10" t="str">
        <f t="shared" si="78"/>
        <v/>
      </c>
      <c r="U264" s="10" t="str">
        <f>IF($B264=1,"",IF(TrackingWorksheet!$K269="YES",1, 0)*D264)</f>
        <v/>
      </c>
      <c r="V264" s="20">
        <f t="shared" si="67"/>
        <v>0</v>
      </c>
      <c r="W264" s="20">
        <f t="shared" si="68"/>
        <v>0</v>
      </c>
      <c r="X264" s="10" t="str">
        <f>IF($B264=1,"",IF(AND(TrackingWorksheet!$L269&lt;&gt;"", TrackingWorksheet!$L269&gt;=WeeklySummary!$C$6,TrackingWorksheet!$L269&lt;=WeeklySummary!$C$7,OR(TrackingWorksheet!$H269=Lists!$D$4,TrackingWorksheet!$J269=Lists!$D$4)), 1, 0))</f>
        <v/>
      </c>
      <c r="Y264" s="10" t="str">
        <f>IF($B264=1,"",IF(AND(TrackingWorksheet!$L269&lt;&gt;"", TrackingWorksheet!$L269&gt;=WeeklySummary!$C$6,TrackingWorksheet!$L269&lt;=WeeklySummary!$C$7,OR(TrackingWorksheet!$H269=Lists!$D$5,TrackingWorksheet!$J269=Lists!$D$5)), 1, 0))</f>
        <v/>
      </c>
      <c r="Z264" s="10" t="str">
        <f>IF($B264=1,"",IF(AND(TrackingWorksheet!$L269&lt;&gt;"", TrackingWorksheet!$L269&gt;=WeeklySummary!$C$6,TrackingWorksheet!$L269&lt;=WeeklySummary!$C$7,OR(TrackingWorksheet!$H269=Lists!$D$6,TrackingWorksheet!$J269=Lists!$D$6)), 1, 0))</f>
        <v/>
      </c>
      <c r="AA264" s="19" t="str">
        <f>IF(B264=1,"",IF(AND(TrackingWorksheet!M269&lt;&gt;"",TrackingWorksheet!M269&lt;=WeeklySummary!$C$7),1,0)*D264)</f>
        <v/>
      </c>
      <c r="AB264" s="19" t="str">
        <f>IF(B264=1,"",IF(AND(TrackingWorksheet!N269&lt;&gt;"",TrackingWorksheet!N269&lt;=WeeklySummary!$C$7),1,0)*D264)</f>
        <v/>
      </c>
      <c r="AC264" s="19" t="str">
        <f>IF(B264=1,"",TrackingWorksheet!T269)</f>
        <v/>
      </c>
      <c r="AD264" s="19" t="str">
        <f>IF(B264=1,"",IF(D264*AND(TrackingWorksheet!S269&gt;=Calculations!$BD$3,TrackingWorksheet!U269="",TrackingWorksheet!K269="YES"),1,0))</f>
        <v/>
      </c>
      <c r="AE264" s="19" t="str">
        <f>IF($B264=1,"",IF(AND(TrackingWorksheet!$S269&gt;$BE$3,TrackingWorksheet!$T269=Lists!$P$4),1, 0)*D264)</f>
        <v/>
      </c>
      <c r="AF264" s="19" t="str">
        <f>IF($B264=1,"",IF(AND(TrackingWorksheet!$U269&gt;$BE$3,TrackingWorksheet!$V269=Lists!$P$4),1, 0)*D264)</f>
        <v/>
      </c>
      <c r="AG264" s="19" t="str">
        <f>IF($B264=1,"",IF(AND(TrackingWorksheet!$W269&gt;$BE$3,TrackingWorksheet!$X269=Lists!$P$4),1, 0)*D264)</f>
        <v/>
      </c>
      <c r="AH264" s="19" t="str">
        <f>IF($B264=1,"",IF(AND(TrackingWorksheet!$Y269&gt;$BE$3,TrackingWorksheet!$Z269=Lists!$P$4),1, 0)*D264)</f>
        <v/>
      </c>
      <c r="AI264" s="19" t="str">
        <f>IF($B264=1,"",IF(AND(TrackingWorksheet!$AA269&gt;$BE$3,TrackingWorksheet!$AB269=Lists!$P$4),1, 0)*D264)</f>
        <v/>
      </c>
      <c r="AJ264" s="19" t="str">
        <f>IF($B264=1,"",IF(AND(TrackingWorksheet!$S269&gt;$BE$3,TrackingWorksheet!$T269=Lists!$P$5),1, 0)*D264)</f>
        <v/>
      </c>
      <c r="AK264" s="19" t="str">
        <f>IF($B264=1,"",IF(AND(TrackingWorksheet!$U269&gt;$BE$3,TrackingWorksheet!$V269=Lists!$P$5),1, 0)*D264)</f>
        <v/>
      </c>
      <c r="AL264" s="19" t="str">
        <f>IF($B264=1,"",IF(AND(TrackingWorksheet!$W269&gt;$BE$3,TrackingWorksheet!$X269=Lists!$P$5),1, 0)*D264)</f>
        <v/>
      </c>
      <c r="AM264" s="19" t="str">
        <f>IF($B264=1,"",IF(AND(TrackingWorksheet!$Y269&gt;$BE$3,TrackingWorksheet!$Z269=Lists!$P$5),1, 0)*D264)</f>
        <v/>
      </c>
      <c r="AN264" s="19" t="str">
        <f>IF($B264=1,"",IF(AND(TrackingWorksheet!$AA269&gt;$BE$3,TrackingWorksheet!$AB269=Lists!$P$5),1, 0)*D264)</f>
        <v/>
      </c>
      <c r="AO264" s="19" t="str">
        <f>IF($B264=1,"",IF(AND(TrackingWorksheet!$S269&gt;$BE$3,TrackingWorksheet!$T269=Lists!$P$6),1, 0)*D264)</f>
        <v/>
      </c>
      <c r="AP264" s="19" t="str">
        <f>IF($B264=1,"",IF(AND(TrackingWorksheet!$U269&gt;$BE$3,TrackingWorksheet!$V269=Lists!$P$6),1, 0)*D264)</f>
        <v/>
      </c>
      <c r="AQ264" s="19" t="str">
        <f>IF($B264=1,"",IF(AND(TrackingWorksheet!$W269&gt;$BE$3,TrackingWorksheet!$X269=Lists!$P$6),1, 0)*D264)</f>
        <v/>
      </c>
      <c r="AR264" s="19" t="str">
        <f>IF($B264=1,"",IF(AND(TrackingWorksheet!$Y269&gt;$BE$3,TrackingWorksheet!$Z269=Lists!$P$6),1, 0)*D264)</f>
        <v/>
      </c>
      <c r="AS264" s="19" t="str">
        <f>IF($B264=1,"",IF(AND(TrackingWorksheet!$AA269&gt;$BE$3,TrackingWorksheet!$AB269=Lists!$P$6),1, 0)*D264)</f>
        <v/>
      </c>
      <c r="AT264" s="19">
        <f t="shared" si="69"/>
        <v>0</v>
      </c>
      <c r="AU264" s="19" t="str">
        <f>IF(B264=1,"",IF(AND(TrackingWorksheet!K269="",TrackingWorksheet!M269="", TrackingWorksheet!N269="", TrackingWorksheet!S269="", TrackingWorksheet!V269="", TrackingWorksheet!W269="", TrackingWorksheet!Y269="", TrackingWorksheet!AA269="", V264=1),1,0)*D264)</f>
        <v/>
      </c>
      <c r="AV264" s="19" t="str">
        <f>IF(B264=1,"",IF(D264*AND(TrackingWorksheet!U269&gt;Calculations!$BE$3,TrackingWorksheet!K269="YES"),1,0))</f>
        <v/>
      </c>
      <c r="AW264" s="19" t="str">
        <f>IF(B264=1,"",IF(D264*AND(TrackingWorksheet!W269&gt;Calculations!$BE$3,TrackingWorksheet!K269="YES"),1,0))</f>
        <v/>
      </c>
      <c r="AX264" s="19">
        <f t="shared" si="70"/>
        <v>0</v>
      </c>
      <c r="AY264" s="19">
        <f t="shared" si="66"/>
        <v>0</v>
      </c>
      <c r="AZ264" s="27" t="str">
        <f>IF(B264=1,"",IF(TrackingWorksheet!Q269="","",TrackingWorksheet!Q269))</f>
        <v/>
      </c>
      <c r="BB264" s="4"/>
      <c r="BC264" s="4"/>
      <c r="BD264" s="4"/>
      <c r="BE264" s="4"/>
      <c r="BF264" s="4"/>
      <c r="BG264" s="4" t="str">
        <f>IF(B264=1,"",IF(AND(N264=1,TrackingWorksheet!$I269+14&lt;=WeeklySummary!$C$7),1,0))</f>
        <v/>
      </c>
      <c r="BH264" s="4" t="str">
        <f>IF(B264=1,"",IF(AND(R264=1,TrackingWorksheet!$I269+14&lt;=WeeklySummary!$C$7),1,0))</f>
        <v/>
      </c>
      <c r="BI264" s="4" t="str">
        <f>IF(B264=1,"",IF(AND(J264=1,TrackingWorksheet!$G269+14&lt;=WeeklySummary!$C$7),1,0))</f>
        <v/>
      </c>
      <c r="BJ264" s="4" t="str">
        <f>IF(B264=1,"",IF(AND(T264=1,TrackingWorksheet!$I269+14&lt;=WeeklySummary!$C$7),1,0))</f>
        <v/>
      </c>
      <c r="BK264" s="4" t="str">
        <f>IF(B264=1,"",IF(AND(T264=1,TrackingWorksheet!$G269+14&lt;=WeeklySummary!$C$7),1,0))</f>
        <v/>
      </c>
      <c r="BL264" s="4">
        <f t="shared" si="79"/>
        <v>0</v>
      </c>
    </row>
    <row r="265" spans="2:64" x14ac:dyDescent="0.25">
      <c r="B265" s="27">
        <f>IF(AND(ISBLANK(TrackingWorksheet!B270),ISBLANK(TrackingWorksheet!C270),ISBLANK(TrackingWorksheet!G270),ISBLANK(TrackingWorksheet!H270),
ISBLANK(TrackingWorksheet!I270),ISBLANK(TrackingWorksheet!J270),ISBLANK(TrackingWorksheet!M270),
ISBLANK(TrackingWorksheet!N272)),1,0)</f>
        <v>1</v>
      </c>
      <c r="C265" s="12" t="str">
        <f>IF(B265=1,"",TrackingWorksheet!F270)</f>
        <v/>
      </c>
      <c r="D265" s="20" t="str">
        <f>IF(B265=1,"",IF(AND(TrackingWorksheet!B270&lt;&gt;"",TrackingWorksheet!B270&lt;=WeeklySummary!$C$7,OR(TrackingWorksheet!C270="",TrackingWorksheet!C270&gt;=WeeklySummary!$C$6)),1,0))</f>
        <v/>
      </c>
      <c r="E265" s="10" t="str">
        <f>IF(B265=1,"",IF(AND(TrackingWorksheet!G270 &lt;&gt;"",TrackingWorksheet!G270&lt;=WeeklySummary!$C$7, TrackingWorksheet!H270=Lists!$D$4), "Y", "N"))</f>
        <v/>
      </c>
      <c r="F265" s="10" t="str">
        <f>IF(B265=1,"",IF(AND(TrackingWorksheet!I270 &lt;&gt;"", TrackingWorksheet!I270&lt;=WeeklySummary!$C$7, TrackingWorksheet!J270=Lists!$D$4), "Y", "N"))</f>
        <v/>
      </c>
      <c r="G265" s="10" t="str">
        <f>IF(B265=1,"",IF(AND(TrackingWorksheet!G270 &lt;&gt;"",TrackingWorksheet!G270&lt;=WeeklySummary!$C$7, TrackingWorksheet!H270=Lists!$D$5), "Y", "N"))</f>
        <v/>
      </c>
      <c r="H265" s="10" t="str">
        <f>IF(B265=1,"",IF(AND(TrackingWorksheet!I270 &lt;&gt;"", TrackingWorksheet!I270&lt;=WeeklySummary!$C$7, TrackingWorksheet!J270=Lists!$D$5), "Y", "N"))</f>
        <v/>
      </c>
      <c r="I265" s="20" t="str">
        <f>IF(B265=1,"",IF(AND(TrackingWorksheet!G270 &lt;&gt;"", TrackingWorksheet!G270&lt;=WeeklySummary!$C$7, TrackingWorksheet!H270=Lists!$D$6), 1, 0))</f>
        <v/>
      </c>
      <c r="J265" s="20" t="str">
        <f t="shared" si="71"/>
        <v/>
      </c>
      <c r="K265" s="10" t="str">
        <f>IF(B265=1,"",IF(AND(TrackingWorksheet!I270&lt;=WeeklySummary!$C$7,TrackingWorksheet!K270="YES"),0,IF(AND(AND(OR(E265="Y",F265="Y"),E265&lt;&gt;F265),G265&lt;&gt;"Y", H265&lt;&gt;"Y"), 1, 0)))</f>
        <v/>
      </c>
      <c r="L265" s="20" t="str">
        <f t="shared" si="72"/>
        <v/>
      </c>
      <c r="M265" s="10" t="str">
        <f t="shared" si="73"/>
        <v/>
      </c>
      <c r="N265" s="20" t="str">
        <f t="shared" si="74"/>
        <v/>
      </c>
      <c r="O265" s="10" t="str">
        <f>IF(B265=1,"",IF(AND(TrackingWorksheet!I270&lt;=WeeklySummary!$C$7,TrackingWorksheet!K270="YES"),0,IF(AND(AND(OR(G265="Y",H265="Y"),G265&lt;&gt;H265),E265&lt;&gt;"Y", F265&lt;&gt;"Y"), 1, 0)))</f>
        <v/>
      </c>
      <c r="P265" s="20" t="str">
        <f t="shared" si="75"/>
        <v/>
      </c>
      <c r="Q265" s="10" t="str">
        <f t="shared" si="76"/>
        <v/>
      </c>
      <c r="R265" s="10" t="str">
        <f t="shared" si="77"/>
        <v/>
      </c>
      <c r="S265" s="10" t="str">
        <f>IF(B265=1,"",IF(AND(OR(AND(TrackingWorksheet!H270=Lists!$D$7,TrackingWorksheet!H270=TrackingWorksheet!J270),TrackingWorksheet!H270&lt;&gt;TrackingWorksheet!J270),TrackingWorksheet!K270="YES",TrackingWorksheet!H270&lt;&gt;Lists!$D$6,TrackingWorksheet!G270&lt;=WeeklySummary!$C$7,TrackingWorksheet!I270&lt;=WeeklySummary!$C$7),1,0))</f>
        <v/>
      </c>
      <c r="T265" s="10" t="str">
        <f t="shared" si="78"/>
        <v/>
      </c>
      <c r="U265" s="10" t="str">
        <f>IF($B265=1,"",IF(TrackingWorksheet!$K270="YES",1, 0)*D265)</f>
        <v/>
      </c>
      <c r="V265" s="20">
        <f t="shared" si="67"/>
        <v>0</v>
      </c>
      <c r="W265" s="20">
        <f t="shared" si="68"/>
        <v>0</v>
      </c>
      <c r="X265" s="10" t="str">
        <f>IF($B265=1,"",IF(AND(TrackingWorksheet!$L270&lt;&gt;"", TrackingWorksheet!$L270&gt;=WeeklySummary!$C$6,TrackingWorksheet!$L270&lt;=WeeklySummary!$C$7,OR(TrackingWorksheet!$H270=Lists!$D$4,TrackingWorksheet!$J270=Lists!$D$4)), 1, 0))</f>
        <v/>
      </c>
      <c r="Y265" s="10" t="str">
        <f>IF($B265=1,"",IF(AND(TrackingWorksheet!$L270&lt;&gt;"", TrackingWorksheet!$L270&gt;=WeeklySummary!$C$6,TrackingWorksheet!$L270&lt;=WeeklySummary!$C$7,OR(TrackingWorksheet!$H270=Lists!$D$5,TrackingWorksheet!$J270=Lists!$D$5)), 1, 0))</f>
        <v/>
      </c>
      <c r="Z265" s="10" t="str">
        <f>IF($B265=1,"",IF(AND(TrackingWorksheet!$L270&lt;&gt;"", TrackingWorksheet!$L270&gt;=WeeklySummary!$C$6,TrackingWorksheet!$L270&lt;=WeeklySummary!$C$7,OR(TrackingWorksheet!$H270=Lists!$D$6,TrackingWorksheet!$J270=Lists!$D$6)), 1, 0))</f>
        <v/>
      </c>
      <c r="AA265" s="19" t="str">
        <f>IF(B265=1,"",IF(AND(TrackingWorksheet!M270&lt;&gt;"",TrackingWorksheet!M270&lt;=WeeklySummary!$C$7),1,0)*D265)</f>
        <v/>
      </c>
      <c r="AB265" s="19" t="str">
        <f>IF(B265=1,"",IF(AND(TrackingWorksheet!N270&lt;&gt;"",TrackingWorksheet!N270&lt;=WeeklySummary!$C$7),1,0)*D265)</f>
        <v/>
      </c>
      <c r="AC265" s="19" t="str">
        <f>IF(B265=1,"",TrackingWorksheet!T270)</f>
        <v/>
      </c>
      <c r="AD265" s="19" t="str">
        <f>IF(B265=1,"",IF(D265*AND(TrackingWorksheet!S270&gt;=Calculations!$BD$3,TrackingWorksheet!U270="",TrackingWorksheet!K270="YES"),1,0))</f>
        <v/>
      </c>
      <c r="AE265" s="19" t="str">
        <f>IF($B265=1,"",IF(AND(TrackingWorksheet!$S270&gt;$BE$3,TrackingWorksheet!$T270=Lists!$P$4),1, 0)*D265)</f>
        <v/>
      </c>
      <c r="AF265" s="19" t="str">
        <f>IF($B265=1,"",IF(AND(TrackingWorksheet!$U270&gt;$BE$3,TrackingWorksheet!$V270=Lists!$P$4),1, 0)*D265)</f>
        <v/>
      </c>
      <c r="AG265" s="19" t="str">
        <f>IF($B265=1,"",IF(AND(TrackingWorksheet!$W270&gt;$BE$3,TrackingWorksheet!$X270=Lists!$P$4),1, 0)*D265)</f>
        <v/>
      </c>
      <c r="AH265" s="19" t="str">
        <f>IF($B265=1,"",IF(AND(TrackingWorksheet!$Y270&gt;$BE$3,TrackingWorksheet!$Z270=Lists!$P$4),1, 0)*D265)</f>
        <v/>
      </c>
      <c r="AI265" s="19" t="str">
        <f>IF($B265=1,"",IF(AND(TrackingWorksheet!$AA270&gt;$BE$3,TrackingWorksheet!$AB270=Lists!$P$4),1, 0)*D265)</f>
        <v/>
      </c>
      <c r="AJ265" s="19" t="str">
        <f>IF($B265=1,"",IF(AND(TrackingWorksheet!$S270&gt;$BE$3,TrackingWorksheet!$T270=Lists!$P$5),1, 0)*D265)</f>
        <v/>
      </c>
      <c r="AK265" s="19" t="str">
        <f>IF($B265=1,"",IF(AND(TrackingWorksheet!$U270&gt;$BE$3,TrackingWorksheet!$V270=Lists!$P$5),1, 0)*D265)</f>
        <v/>
      </c>
      <c r="AL265" s="19" t="str">
        <f>IF($B265=1,"",IF(AND(TrackingWorksheet!$W270&gt;$BE$3,TrackingWorksheet!$X270=Lists!$P$5),1, 0)*D265)</f>
        <v/>
      </c>
      <c r="AM265" s="19" t="str">
        <f>IF($B265=1,"",IF(AND(TrackingWorksheet!$Y270&gt;$BE$3,TrackingWorksheet!$Z270=Lists!$P$5),1, 0)*D265)</f>
        <v/>
      </c>
      <c r="AN265" s="19" t="str">
        <f>IF($B265=1,"",IF(AND(TrackingWorksheet!$AA270&gt;$BE$3,TrackingWorksheet!$AB270=Lists!$P$5),1, 0)*D265)</f>
        <v/>
      </c>
      <c r="AO265" s="19" t="str">
        <f>IF($B265=1,"",IF(AND(TrackingWorksheet!$S270&gt;$BE$3,TrackingWorksheet!$T270=Lists!$P$6),1, 0)*D265)</f>
        <v/>
      </c>
      <c r="AP265" s="19" t="str">
        <f>IF($B265=1,"",IF(AND(TrackingWorksheet!$U270&gt;$BE$3,TrackingWorksheet!$V270=Lists!$P$6),1, 0)*D265)</f>
        <v/>
      </c>
      <c r="AQ265" s="19" t="str">
        <f>IF($B265=1,"",IF(AND(TrackingWorksheet!$W270&gt;$BE$3,TrackingWorksheet!$X270=Lists!$P$6),1, 0)*D265)</f>
        <v/>
      </c>
      <c r="AR265" s="19" t="str">
        <f>IF($B265=1,"",IF(AND(TrackingWorksheet!$Y270&gt;$BE$3,TrackingWorksheet!$Z270=Lists!$P$6),1, 0)*D265)</f>
        <v/>
      </c>
      <c r="AS265" s="19" t="str">
        <f>IF($B265=1,"",IF(AND(TrackingWorksheet!$AA270&gt;$BE$3,TrackingWorksheet!$AB270=Lists!$P$6),1, 0)*D265)</f>
        <v/>
      </c>
      <c r="AT265" s="19">
        <f t="shared" si="69"/>
        <v>0</v>
      </c>
      <c r="AU265" s="19" t="str">
        <f>IF(B265=1,"",IF(AND(TrackingWorksheet!K270="",TrackingWorksheet!M270="", TrackingWorksheet!N270="", TrackingWorksheet!S270="", TrackingWorksheet!V270="", TrackingWorksheet!W270="", TrackingWorksheet!Y270="", TrackingWorksheet!AA270="", V265=1),1,0)*D265)</f>
        <v/>
      </c>
      <c r="AV265" s="19" t="str">
        <f>IF(B265=1,"",IF(D265*AND(TrackingWorksheet!U270&gt;Calculations!$BE$3,TrackingWorksheet!K270="YES"),1,0))</f>
        <v/>
      </c>
      <c r="AW265" s="19" t="str">
        <f>IF(B265=1,"",IF(D265*AND(TrackingWorksheet!W270&gt;Calculations!$BE$3,TrackingWorksheet!K270="YES"),1,0))</f>
        <v/>
      </c>
      <c r="AX265" s="19">
        <f t="shared" si="70"/>
        <v>0</v>
      </c>
      <c r="AY265" s="19">
        <f t="shared" si="66"/>
        <v>0</v>
      </c>
      <c r="AZ265" s="27" t="str">
        <f>IF(B265=1,"",IF(TrackingWorksheet!Q270="","",TrackingWorksheet!Q270))</f>
        <v/>
      </c>
      <c r="BB265" s="4"/>
      <c r="BC265" s="4"/>
      <c r="BD265" s="4"/>
      <c r="BE265" s="4"/>
      <c r="BF265" s="4"/>
      <c r="BG265" s="4" t="str">
        <f>IF(B265=1,"",IF(AND(N265=1,TrackingWorksheet!$I270+14&lt;=WeeklySummary!$C$7),1,0))</f>
        <v/>
      </c>
      <c r="BH265" s="4" t="str">
        <f>IF(B265=1,"",IF(AND(R265=1,TrackingWorksheet!$I270+14&lt;=WeeklySummary!$C$7),1,0))</f>
        <v/>
      </c>
      <c r="BI265" s="4" t="str">
        <f>IF(B265=1,"",IF(AND(J265=1,TrackingWorksheet!$G270+14&lt;=WeeklySummary!$C$7),1,0))</f>
        <v/>
      </c>
      <c r="BJ265" s="4" t="str">
        <f>IF(B265=1,"",IF(AND(T265=1,TrackingWorksheet!$I270+14&lt;=WeeklySummary!$C$7),1,0))</f>
        <v/>
      </c>
      <c r="BK265" s="4" t="str">
        <f>IF(B265=1,"",IF(AND(T265=1,TrackingWorksheet!$G270+14&lt;=WeeklySummary!$C$7),1,0))</f>
        <v/>
      </c>
      <c r="BL265" s="4">
        <f t="shared" si="79"/>
        <v>0</v>
      </c>
    </row>
    <row r="266" spans="2:64" x14ac:dyDescent="0.25">
      <c r="B266" s="27">
        <f>IF(AND(ISBLANK(TrackingWorksheet!B271),ISBLANK(TrackingWorksheet!C271),ISBLANK(TrackingWorksheet!G271),ISBLANK(TrackingWorksheet!H271),
ISBLANK(TrackingWorksheet!I271),ISBLANK(TrackingWorksheet!J271),ISBLANK(TrackingWorksheet!M271),
ISBLANK(TrackingWorksheet!N273)),1,0)</f>
        <v>1</v>
      </c>
      <c r="C266" s="12" t="str">
        <f>IF(B266=1,"",TrackingWorksheet!F271)</f>
        <v/>
      </c>
      <c r="D266" s="20" t="str">
        <f>IF(B266=1,"",IF(AND(TrackingWorksheet!B271&lt;&gt;"",TrackingWorksheet!B271&lt;=WeeklySummary!$C$7,OR(TrackingWorksheet!C271="",TrackingWorksheet!C271&gt;=WeeklySummary!$C$6)),1,0))</f>
        <v/>
      </c>
      <c r="E266" s="10" t="str">
        <f>IF(B266=1,"",IF(AND(TrackingWorksheet!G271 &lt;&gt;"",TrackingWorksheet!G271&lt;=WeeklySummary!$C$7, TrackingWorksheet!H271=Lists!$D$4), "Y", "N"))</f>
        <v/>
      </c>
      <c r="F266" s="10" t="str">
        <f>IF(B266=1,"",IF(AND(TrackingWorksheet!I271 &lt;&gt;"", TrackingWorksheet!I271&lt;=WeeklySummary!$C$7, TrackingWorksheet!J271=Lists!$D$4), "Y", "N"))</f>
        <v/>
      </c>
      <c r="G266" s="10" t="str">
        <f>IF(B266=1,"",IF(AND(TrackingWorksheet!G271 &lt;&gt;"",TrackingWorksheet!G271&lt;=WeeklySummary!$C$7, TrackingWorksheet!H271=Lists!$D$5), "Y", "N"))</f>
        <v/>
      </c>
      <c r="H266" s="10" t="str">
        <f>IF(B266=1,"",IF(AND(TrackingWorksheet!I271 &lt;&gt;"", TrackingWorksheet!I271&lt;=WeeklySummary!$C$7, TrackingWorksheet!J271=Lists!$D$5), "Y", "N"))</f>
        <v/>
      </c>
      <c r="I266" s="20" t="str">
        <f>IF(B266=1,"",IF(AND(TrackingWorksheet!G271 &lt;&gt;"", TrackingWorksheet!G271&lt;=WeeklySummary!$C$7, TrackingWorksheet!H271=Lists!$D$6), 1, 0))</f>
        <v/>
      </c>
      <c r="J266" s="20" t="str">
        <f t="shared" si="71"/>
        <v/>
      </c>
      <c r="K266" s="10" t="str">
        <f>IF(B266=1,"",IF(AND(TrackingWorksheet!I271&lt;=WeeklySummary!$C$7,TrackingWorksheet!K271="YES"),0,IF(AND(AND(OR(E266="Y",F266="Y"),E266&lt;&gt;F266),G266&lt;&gt;"Y", H266&lt;&gt;"Y"), 1, 0)))</f>
        <v/>
      </c>
      <c r="L266" s="20" t="str">
        <f t="shared" si="72"/>
        <v/>
      </c>
      <c r="M266" s="10" t="str">
        <f t="shared" si="73"/>
        <v/>
      </c>
      <c r="N266" s="20" t="str">
        <f t="shared" si="74"/>
        <v/>
      </c>
      <c r="O266" s="10" t="str">
        <f>IF(B266=1,"",IF(AND(TrackingWorksheet!I271&lt;=WeeklySummary!$C$7,TrackingWorksheet!K271="YES"),0,IF(AND(AND(OR(G266="Y",H266="Y"),G266&lt;&gt;H266),E266&lt;&gt;"Y", F266&lt;&gt;"Y"), 1, 0)))</f>
        <v/>
      </c>
      <c r="P266" s="20" t="str">
        <f t="shared" si="75"/>
        <v/>
      </c>
      <c r="Q266" s="10" t="str">
        <f t="shared" si="76"/>
        <v/>
      </c>
      <c r="R266" s="10" t="str">
        <f t="shared" si="77"/>
        <v/>
      </c>
      <c r="S266" s="10" t="str">
        <f>IF(B266=1,"",IF(AND(OR(AND(TrackingWorksheet!H271=Lists!$D$7,TrackingWorksheet!H271=TrackingWorksheet!J271),TrackingWorksheet!H271&lt;&gt;TrackingWorksheet!J271),TrackingWorksheet!K271="YES",TrackingWorksheet!H271&lt;&gt;Lists!$D$6,TrackingWorksheet!G271&lt;=WeeklySummary!$C$7,TrackingWorksheet!I271&lt;=WeeklySummary!$C$7),1,0))</f>
        <v/>
      </c>
      <c r="T266" s="10" t="str">
        <f t="shared" si="78"/>
        <v/>
      </c>
      <c r="U266" s="10" t="str">
        <f>IF($B266=1,"",IF(TrackingWorksheet!$K271="YES",1, 0)*D266)</f>
        <v/>
      </c>
      <c r="V266" s="20">
        <f t="shared" si="67"/>
        <v>0</v>
      </c>
      <c r="W266" s="20">
        <f t="shared" si="68"/>
        <v>0</v>
      </c>
      <c r="X266" s="10" t="str">
        <f>IF($B266=1,"",IF(AND(TrackingWorksheet!$L271&lt;&gt;"", TrackingWorksheet!$L271&gt;=WeeklySummary!$C$6,TrackingWorksheet!$L271&lt;=WeeklySummary!$C$7,OR(TrackingWorksheet!$H271=Lists!$D$4,TrackingWorksheet!$J271=Lists!$D$4)), 1, 0))</f>
        <v/>
      </c>
      <c r="Y266" s="10" t="str">
        <f>IF($B266=1,"",IF(AND(TrackingWorksheet!$L271&lt;&gt;"", TrackingWorksheet!$L271&gt;=WeeklySummary!$C$6,TrackingWorksheet!$L271&lt;=WeeklySummary!$C$7,OR(TrackingWorksheet!$H271=Lists!$D$5,TrackingWorksheet!$J271=Lists!$D$5)), 1, 0))</f>
        <v/>
      </c>
      <c r="Z266" s="10" t="str">
        <f>IF($B266=1,"",IF(AND(TrackingWorksheet!$L271&lt;&gt;"", TrackingWorksheet!$L271&gt;=WeeklySummary!$C$6,TrackingWorksheet!$L271&lt;=WeeklySummary!$C$7,OR(TrackingWorksheet!$H271=Lists!$D$6,TrackingWorksheet!$J271=Lists!$D$6)), 1, 0))</f>
        <v/>
      </c>
      <c r="AA266" s="19" t="str">
        <f>IF(B266=1,"",IF(AND(TrackingWorksheet!M271&lt;&gt;"",TrackingWorksheet!M271&lt;=WeeklySummary!$C$7),1,0)*D266)</f>
        <v/>
      </c>
      <c r="AB266" s="19" t="str">
        <f>IF(B266=1,"",IF(AND(TrackingWorksheet!N271&lt;&gt;"",TrackingWorksheet!N271&lt;=WeeklySummary!$C$7),1,0)*D266)</f>
        <v/>
      </c>
      <c r="AC266" s="19" t="str">
        <f>IF(B266=1,"",TrackingWorksheet!T271)</f>
        <v/>
      </c>
      <c r="AD266" s="19" t="str">
        <f>IF(B266=1,"",IF(D266*AND(TrackingWorksheet!S271&gt;=Calculations!$BD$3,TrackingWorksheet!U271="",TrackingWorksheet!K271="YES"),1,0))</f>
        <v/>
      </c>
      <c r="AE266" s="19" t="str">
        <f>IF($B266=1,"",IF(AND(TrackingWorksheet!$S271&gt;$BE$3,TrackingWorksheet!$T271=Lists!$P$4),1, 0)*D266)</f>
        <v/>
      </c>
      <c r="AF266" s="19" t="str">
        <f>IF($B266=1,"",IF(AND(TrackingWorksheet!$U271&gt;$BE$3,TrackingWorksheet!$V271=Lists!$P$4),1, 0)*D266)</f>
        <v/>
      </c>
      <c r="AG266" s="19" t="str">
        <f>IF($B266=1,"",IF(AND(TrackingWorksheet!$W271&gt;$BE$3,TrackingWorksheet!$X271=Lists!$P$4),1, 0)*D266)</f>
        <v/>
      </c>
      <c r="AH266" s="19" t="str">
        <f>IF($B266=1,"",IF(AND(TrackingWorksheet!$Y271&gt;$BE$3,TrackingWorksheet!$Z271=Lists!$P$4),1, 0)*D266)</f>
        <v/>
      </c>
      <c r="AI266" s="19" t="str">
        <f>IF($B266=1,"",IF(AND(TrackingWorksheet!$AA271&gt;$BE$3,TrackingWorksheet!$AB271=Lists!$P$4),1, 0)*D266)</f>
        <v/>
      </c>
      <c r="AJ266" s="19" t="str">
        <f>IF($B266=1,"",IF(AND(TrackingWorksheet!$S271&gt;$BE$3,TrackingWorksheet!$T271=Lists!$P$5),1, 0)*D266)</f>
        <v/>
      </c>
      <c r="AK266" s="19" t="str">
        <f>IF($B266=1,"",IF(AND(TrackingWorksheet!$U271&gt;$BE$3,TrackingWorksheet!$V271=Lists!$P$5),1, 0)*D266)</f>
        <v/>
      </c>
      <c r="AL266" s="19" t="str">
        <f>IF($B266=1,"",IF(AND(TrackingWorksheet!$W271&gt;$BE$3,TrackingWorksheet!$X271=Lists!$P$5),1, 0)*D266)</f>
        <v/>
      </c>
      <c r="AM266" s="19" t="str">
        <f>IF($B266=1,"",IF(AND(TrackingWorksheet!$Y271&gt;$BE$3,TrackingWorksheet!$Z271=Lists!$P$5),1, 0)*D266)</f>
        <v/>
      </c>
      <c r="AN266" s="19" t="str">
        <f>IF($B266=1,"",IF(AND(TrackingWorksheet!$AA271&gt;$BE$3,TrackingWorksheet!$AB271=Lists!$P$5),1, 0)*D266)</f>
        <v/>
      </c>
      <c r="AO266" s="19" t="str">
        <f>IF($B266=1,"",IF(AND(TrackingWorksheet!$S271&gt;$BE$3,TrackingWorksheet!$T271=Lists!$P$6),1, 0)*D266)</f>
        <v/>
      </c>
      <c r="AP266" s="19" t="str">
        <f>IF($B266=1,"",IF(AND(TrackingWorksheet!$U271&gt;$BE$3,TrackingWorksheet!$V271=Lists!$P$6),1, 0)*D266)</f>
        <v/>
      </c>
      <c r="AQ266" s="19" t="str">
        <f>IF($B266=1,"",IF(AND(TrackingWorksheet!$W271&gt;$BE$3,TrackingWorksheet!$X271=Lists!$P$6),1, 0)*D266)</f>
        <v/>
      </c>
      <c r="AR266" s="19" t="str">
        <f>IF($B266=1,"",IF(AND(TrackingWorksheet!$Y271&gt;$BE$3,TrackingWorksheet!$Z271=Lists!$P$6),1, 0)*D266)</f>
        <v/>
      </c>
      <c r="AS266" s="19" t="str">
        <f>IF($B266=1,"",IF(AND(TrackingWorksheet!$AA271&gt;$BE$3,TrackingWorksheet!$AB271=Lists!$P$6),1, 0)*D266)</f>
        <v/>
      </c>
      <c r="AT266" s="19">
        <f t="shared" si="69"/>
        <v>0</v>
      </c>
      <c r="AU266" s="19" t="str">
        <f>IF(B266=1,"",IF(AND(TrackingWorksheet!K271="",TrackingWorksheet!M271="", TrackingWorksheet!N271="", TrackingWorksheet!S271="", TrackingWorksheet!V271="", TrackingWorksheet!W271="", TrackingWorksheet!Y271="", TrackingWorksheet!AA271="", V266=1),1,0)*D266)</f>
        <v/>
      </c>
      <c r="AV266" s="19" t="str">
        <f>IF(B266=1,"",IF(D266*AND(TrackingWorksheet!U271&gt;Calculations!$BE$3,TrackingWorksheet!K271="YES"),1,0))</f>
        <v/>
      </c>
      <c r="AW266" s="19" t="str">
        <f>IF(B266=1,"",IF(D266*AND(TrackingWorksheet!W271&gt;Calculations!$BE$3,TrackingWorksheet!K271="YES"),1,0))</f>
        <v/>
      </c>
      <c r="AX266" s="19">
        <f t="shared" si="70"/>
        <v>0</v>
      </c>
      <c r="AY266" s="19">
        <f t="shared" si="66"/>
        <v>0</v>
      </c>
      <c r="AZ266" s="27" t="str">
        <f>IF(B266=1,"",IF(TrackingWorksheet!Q271="","",TrackingWorksheet!Q271))</f>
        <v/>
      </c>
      <c r="BB266" s="4"/>
      <c r="BC266" s="4"/>
      <c r="BD266" s="4"/>
      <c r="BE266" s="4"/>
      <c r="BF266" s="4"/>
      <c r="BG266" s="4" t="str">
        <f>IF(B266=1,"",IF(AND(N266=1,TrackingWorksheet!$I271+14&lt;=WeeklySummary!$C$7),1,0))</f>
        <v/>
      </c>
      <c r="BH266" s="4" t="str">
        <f>IF(B266=1,"",IF(AND(R266=1,TrackingWorksheet!$I271+14&lt;=WeeklySummary!$C$7),1,0))</f>
        <v/>
      </c>
      <c r="BI266" s="4" t="str">
        <f>IF(B266=1,"",IF(AND(J266=1,TrackingWorksheet!$G271+14&lt;=WeeklySummary!$C$7),1,0))</f>
        <v/>
      </c>
      <c r="BJ266" s="4" t="str">
        <f>IF(B266=1,"",IF(AND(T266=1,TrackingWorksheet!$I271+14&lt;=WeeklySummary!$C$7),1,0))</f>
        <v/>
      </c>
      <c r="BK266" s="4" t="str">
        <f>IF(B266=1,"",IF(AND(T266=1,TrackingWorksheet!$G271+14&lt;=WeeklySummary!$C$7),1,0))</f>
        <v/>
      </c>
      <c r="BL266" s="4">
        <f t="shared" si="79"/>
        <v>0</v>
      </c>
    </row>
    <row r="267" spans="2:64" x14ac:dyDescent="0.25">
      <c r="B267" s="27">
        <f>IF(AND(ISBLANK(TrackingWorksheet!B272),ISBLANK(TrackingWorksheet!C272),ISBLANK(TrackingWorksheet!G272),ISBLANK(TrackingWorksheet!H272),
ISBLANK(TrackingWorksheet!I272),ISBLANK(TrackingWorksheet!J272),ISBLANK(TrackingWorksheet!M272),
ISBLANK(TrackingWorksheet!N274)),1,0)</f>
        <v>1</v>
      </c>
      <c r="C267" s="12" t="str">
        <f>IF(B267=1,"",TrackingWorksheet!F272)</f>
        <v/>
      </c>
      <c r="D267" s="20" t="str">
        <f>IF(B267=1,"",IF(AND(TrackingWorksheet!B272&lt;&gt;"",TrackingWorksheet!B272&lt;=WeeklySummary!$C$7,OR(TrackingWorksheet!C272="",TrackingWorksheet!C272&gt;=WeeklySummary!$C$6)),1,0))</f>
        <v/>
      </c>
      <c r="E267" s="10" t="str">
        <f>IF(B267=1,"",IF(AND(TrackingWorksheet!G272 &lt;&gt;"",TrackingWorksheet!G272&lt;=WeeklySummary!$C$7, TrackingWorksheet!H272=Lists!$D$4), "Y", "N"))</f>
        <v/>
      </c>
      <c r="F267" s="10" t="str">
        <f>IF(B267=1,"",IF(AND(TrackingWorksheet!I272 &lt;&gt;"", TrackingWorksheet!I272&lt;=WeeklySummary!$C$7, TrackingWorksheet!J272=Lists!$D$4), "Y", "N"))</f>
        <v/>
      </c>
      <c r="G267" s="10" t="str">
        <f>IF(B267=1,"",IF(AND(TrackingWorksheet!G272 &lt;&gt;"",TrackingWorksheet!G272&lt;=WeeklySummary!$C$7, TrackingWorksheet!H272=Lists!$D$5), "Y", "N"))</f>
        <v/>
      </c>
      <c r="H267" s="10" t="str">
        <f>IF(B267=1,"",IF(AND(TrackingWorksheet!I272 &lt;&gt;"", TrackingWorksheet!I272&lt;=WeeklySummary!$C$7, TrackingWorksheet!J272=Lists!$D$5), "Y", "N"))</f>
        <v/>
      </c>
      <c r="I267" s="20" t="str">
        <f>IF(B267=1,"",IF(AND(TrackingWorksheet!G272 &lt;&gt;"", TrackingWorksheet!G272&lt;=WeeklySummary!$C$7, TrackingWorksheet!H272=Lists!$D$6), 1, 0))</f>
        <v/>
      </c>
      <c r="J267" s="20" t="str">
        <f t="shared" si="71"/>
        <v/>
      </c>
      <c r="K267" s="10" t="str">
        <f>IF(B267=1,"",IF(AND(TrackingWorksheet!I272&lt;=WeeklySummary!$C$7,TrackingWorksheet!K272="YES"),0,IF(AND(AND(OR(E267="Y",F267="Y"),E267&lt;&gt;F267),G267&lt;&gt;"Y", H267&lt;&gt;"Y"), 1, 0)))</f>
        <v/>
      </c>
      <c r="L267" s="20" t="str">
        <f t="shared" si="72"/>
        <v/>
      </c>
      <c r="M267" s="10" t="str">
        <f t="shared" si="73"/>
        <v/>
      </c>
      <c r="N267" s="20" t="str">
        <f t="shared" si="74"/>
        <v/>
      </c>
      <c r="O267" s="10" t="str">
        <f>IF(B267=1,"",IF(AND(TrackingWorksheet!I272&lt;=WeeklySummary!$C$7,TrackingWorksheet!K272="YES"),0,IF(AND(AND(OR(G267="Y",H267="Y"),G267&lt;&gt;H267),E267&lt;&gt;"Y", F267&lt;&gt;"Y"), 1, 0)))</f>
        <v/>
      </c>
      <c r="P267" s="20" t="str">
        <f t="shared" si="75"/>
        <v/>
      </c>
      <c r="Q267" s="10" t="str">
        <f t="shared" si="76"/>
        <v/>
      </c>
      <c r="R267" s="10" t="str">
        <f t="shared" si="77"/>
        <v/>
      </c>
      <c r="S267" s="10" t="str">
        <f>IF(B267=1,"",IF(AND(OR(AND(TrackingWorksheet!H272=Lists!$D$7,TrackingWorksheet!H272=TrackingWorksheet!J272),TrackingWorksheet!H272&lt;&gt;TrackingWorksheet!J272),TrackingWorksheet!K272="YES",TrackingWorksheet!H272&lt;&gt;Lists!$D$6,TrackingWorksheet!G272&lt;=WeeklySummary!$C$7,TrackingWorksheet!I272&lt;=WeeklySummary!$C$7),1,0))</f>
        <v/>
      </c>
      <c r="T267" s="10" t="str">
        <f t="shared" si="78"/>
        <v/>
      </c>
      <c r="U267" s="10" t="str">
        <f>IF($B267=1,"",IF(TrackingWorksheet!$K272="YES",1, 0)*D267)</f>
        <v/>
      </c>
      <c r="V267" s="20">
        <f t="shared" si="67"/>
        <v>0</v>
      </c>
      <c r="W267" s="20">
        <f t="shared" si="68"/>
        <v>0</v>
      </c>
      <c r="X267" s="10" t="str">
        <f>IF($B267=1,"",IF(AND(TrackingWorksheet!$L272&lt;&gt;"", TrackingWorksheet!$L272&gt;=WeeklySummary!$C$6,TrackingWorksheet!$L272&lt;=WeeklySummary!$C$7,OR(TrackingWorksheet!$H272=Lists!$D$4,TrackingWorksheet!$J272=Lists!$D$4)), 1, 0))</f>
        <v/>
      </c>
      <c r="Y267" s="10" t="str">
        <f>IF($B267=1,"",IF(AND(TrackingWorksheet!$L272&lt;&gt;"", TrackingWorksheet!$L272&gt;=WeeklySummary!$C$6,TrackingWorksheet!$L272&lt;=WeeklySummary!$C$7,OR(TrackingWorksheet!$H272=Lists!$D$5,TrackingWorksheet!$J272=Lists!$D$5)), 1, 0))</f>
        <v/>
      </c>
      <c r="Z267" s="10" t="str">
        <f>IF($B267=1,"",IF(AND(TrackingWorksheet!$L272&lt;&gt;"", TrackingWorksheet!$L272&gt;=WeeklySummary!$C$6,TrackingWorksheet!$L272&lt;=WeeklySummary!$C$7,OR(TrackingWorksheet!$H272=Lists!$D$6,TrackingWorksheet!$J272=Lists!$D$6)), 1, 0))</f>
        <v/>
      </c>
      <c r="AA267" s="19" t="str">
        <f>IF(B267=1,"",IF(AND(TrackingWorksheet!M272&lt;&gt;"",TrackingWorksheet!M272&lt;=WeeklySummary!$C$7),1,0)*D267)</f>
        <v/>
      </c>
      <c r="AB267" s="19" t="str">
        <f>IF(B267=1,"",IF(AND(TrackingWorksheet!N272&lt;&gt;"",TrackingWorksheet!N272&lt;=WeeklySummary!$C$7),1,0)*D267)</f>
        <v/>
      </c>
      <c r="AC267" s="19" t="str">
        <f>IF(B267=1,"",TrackingWorksheet!T272)</f>
        <v/>
      </c>
      <c r="AD267" s="19" t="str">
        <f>IF(B267=1,"",IF(D267*AND(TrackingWorksheet!S272&gt;=Calculations!$BD$3,TrackingWorksheet!U272="",TrackingWorksheet!K272="YES"),1,0))</f>
        <v/>
      </c>
      <c r="AE267" s="19" t="str">
        <f>IF($B267=1,"",IF(AND(TrackingWorksheet!$S272&gt;$BE$3,TrackingWorksheet!$T272=Lists!$P$4),1, 0)*D267)</f>
        <v/>
      </c>
      <c r="AF267" s="19" t="str">
        <f>IF($B267=1,"",IF(AND(TrackingWorksheet!$U272&gt;$BE$3,TrackingWorksheet!$V272=Lists!$P$4),1, 0)*D267)</f>
        <v/>
      </c>
      <c r="AG267" s="19" t="str">
        <f>IF($B267=1,"",IF(AND(TrackingWorksheet!$W272&gt;$BE$3,TrackingWorksheet!$X272=Lists!$P$4),1, 0)*D267)</f>
        <v/>
      </c>
      <c r="AH267" s="19" t="str">
        <f>IF($B267=1,"",IF(AND(TrackingWorksheet!$Y272&gt;$BE$3,TrackingWorksheet!$Z272=Lists!$P$4),1, 0)*D267)</f>
        <v/>
      </c>
      <c r="AI267" s="19" t="str">
        <f>IF($B267=1,"",IF(AND(TrackingWorksheet!$AA272&gt;$BE$3,TrackingWorksheet!$AB272=Lists!$P$4),1, 0)*D267)</f>
        <v/>
      </c>
      <c r="AJ267" s="19" t="str">
        <f>IF($B267=1,"",IF(AND(TrackingWorksheet!$S272&gt;$BE$3,TrackingWorksheet!$T272=Lists!$P$5),1, 0)*D267)</f>
        <v/>
      </c>
      <c r="AK267" s="19" t="str">
        <f>IF($B267=1,"",IF(AND(TrackingWorksheet!$U272&gt;$BE$3,TrackingWorksheet!$V272=Lists!$P$5),1, 0)*D267)</f>
        <v/>
      </c>
      <c r="AL267" s="19" t="str">
        <f>IF($B267=1,"",IF(AND(TrackingWorksheet!$W272&gt;$BE$3,TrackingWorksheet!$X272=Lists!$P$5),1, 0)*D267)</f>
        <v/>
      </c>
      <c r="AM267" s="19" t="str">
        <f>IF($B267=1,"",IF(AND(TrackingWorksheet!$Y272&gt;$BE$3,TrackingWorksheet!$Z272=Lists!$P$5),1, 0)*D267)</f>
        <v/>
      </c>
      <c r="AN267" s="19" t="str">
        <f>IF($B267=1,"",IF(AND(TrackingWorksheet!$AA272&gt;$BE$3,TrackingWorksheet!$AB272=Lists!$P$5),1, 0)*D267)</f>
        <v/>
      </c>
      <c r="AO267" s="19" t="str">
        <f>IF($B267=1,"",IF(AND(TrackingWorksheet!$S272&gt;$BE$3,TrackingWorksheet!$T272=Lists!$P$6),1, 0)*D267)</f>
        <v/>
      </c>
      <c r="AP267" s="19" t="str">
        <f>IF($B267=1,"",IF(AND(TrackingWorksheet!$U272&gt;$BE$3,TrackingWorksheet!$V272=Lists!$P$6),1, 0)*D267)</f>
        <v/>
      </c>
      <c r="AQ267" s="19" t="str">
        <f>IF($B267=1,"",IF(AND(TrackingWorksheet!$W272&gt;$BE$3,TrackingWorksheet!$X272=Lists!$P$6),1, 0)*D267)</f>
        <v/>
      </c>
      <c r="AR267" s="19" t="str">
        <f>IF($B267=1,"",IF(AND(TrackingWorksheet!$Y272&gt;$BE$3,TrackingWorksheet!$Z272=Lists!$P$6),1, 0)*D267)</f>
        <v/>
      </c>
      <c r="AS267" s="19" t="str">
        <f>IF($B267=1,"",IF(AND(TrackingWorksheet!$AA272&gt;$BE$3,TrackingWorksheet!$AB272=Lists!$P$6),1, 0)*D267)</f>
        <v/>
      </c>
      <c r="AT267" s="19">
        <f t="shared" si="69"/>
        <v>0</v>
      </c>
      <c r="AU267" s="19" t="str">
        <f>IF(B267=1,"",IF(AND(TrackingWorksheet!K272="",TrackingWorksheet!M272="", TrackingWorksheet!N272="", TrackingWorksheet!S272="", TrackingWorksheet!V272="", TrackingWorksheet!W272="", TrackingWorksheet!Y272="", TrackingWorksheet!AA272="", V267=1),1,0)*D267)</f>
        <v/>
      </c>
      <c r="AV267" s="19" t="str">
        <f>IF(B267=1,"",IF(D267*AND(TrackingWorksheet!U272&gt;Calculations!$BE$3,TrackingWorksheet!K272="YES"),1,0))</f>
        <v/>
      </c>
      <c r="AW267" s="19" t="str">
        <f>IF(B267=1,"",IF(D267*AND(TrackingWorksheet!W272&gt;Calculations!$BE$3,TrackingWorksheet!K272="YES"),1,0))</f>
        <v/>
      </c>
      <c r="AX267" s="19">
        <f t="shared" si="70"/>
        <v>0</v>
      </c>
      <c r="AY267" s="19">
        <f t="shared" si="66"/>
        <v>0</v>
      </c>
      <c r="AZ267" s="27" t="str">
        <f>IF(B267=1,"",IF(TrackingWorksheet!Q272="","",TrackingWorksheet!Q272))</f>
        <v/>
      </c>
      <c r="BB267" s="4"/>
      <c r="BC267" s="4"/>
      <c r="BD267" s="4"/>
      <c r="BE267" s="4"/>
      <c r="BF267" s="4"/>
      <c r="BG267" s="4" t="str">
        <f>IF(B267=1,"",IF(AND(N267=1,TrackingWorksheet!$I272+14&lt;=WeeklySummary!$C$7),1,0))</f>
        <v/>
      </c>
      <c r="BH267" s="4" t="str">
        <f>IF(B267=1,"",IF(AND(R267=1,TrackingWorksheet!$I272+14&lt;=WeeklySummary!$C$7),1,0))</f>
        <v/>
      </c>
      <c r="BI267" s="4" t="str">
        <f>IF(B267=1,"",IF(AND(J267=1,TrackingWorksheet!$G272+14&lt;=WeeklySummary!$C$7),1,0))</f>
        <v/>
      </c>
      <c r="BJ267" s="4" t="str">
        <f>IF(B267=1,"",IF(AND(T267=1,TrackingWorksheet!$I272+14&lt;=WeeklySummary!$C$7),1,0))</f>
        <v/>
      </c>
      <c r="BK267" s="4" t="str">
        <f>IF(B267=1,"",IF(AND(T267=1,TrackingWorksheet!$G272+14&lt;=WeeklySummary!$C$7),1,0))</f>
        <v/>
      </c>
      <c r="BL267" s="4">
        <f t="shared" si="79"/>
        <v>0</v>
      </c>
    </row>
    <row r="268" spans="2:64" x14ac:dyDescent="0.25">
      <c r="B268" s="27">
        <f>IF(AND(ISBLANK(TrackingWorksheet!B273),ISBLANK(TrackingWorksheet!C273),ISBLANK(TrackingWorksheet!G273),ISBLANK(TrackingWorksheet!H273),
ISBLANK(TrackingWorksheet!I273),ISBLANK(TrackingWorksheet!J273),ISBLANK(TrackingWorksheet!M273),
ISBLANK(TrackingWorksheet!N275)),1,0)</f>
        <v>1</v>
      </c>
      <c r="C268" s="12" t="str">
        <f>IF(B268=1,"",TrackingWorksheet!F273)</f>
        <v/>
      </c>
      <c r="D268" s="20" t="str">
        <f>IF(B268=1,"",IF(AND(TrackingWorksheet!B273&lt;&gt;"",TrackingWorksheet!B273&lt;=WeeklySummary!$C$7,OR(TrackingWorksheet!C273="",TrackingWorksheet!C273&gt;=WeeklySummary!$C$6)),1,0))</f>
        <v/>
      </c>
      <c r="E268" s="10" t="str">
        <f>IF(B268=1,"",IF(AND(TrackingWorksheet!G273 &lt;&gt;"",TrackingWorksheet!G273&lt;=WeeklySummary!$C$7, TrackingWorksheet!H273=Lists!$D$4), "Y", "N"))</f>
        <v/>
      </c>
      <c r="F268" s="10" t="str">
        <f>IF(B268=1,"",IF(AND(TrackingWorksheet!I273 &lt;&gt;"", TrackingWorksheet!I273&lt;=WeeklySummary!$C$7, TrackingWorksheet!J273=Lists!$D$4), "Y", "N"))</f>
        <v/>
      </c>
      <c r="G268" s="10" t="str">
        <f>IF(B268=1,"",IF(AND(TrackingWorksheet!G273 &lt;&gt;"",TrackingWorksheet!G273&lt;=WeeklySummary!$C$7, TrackingWorksheet!H273=Lists!$D$5), "Y", "N"))</f>
        <v/>
      </c>
      <c r="H268" s="10" t="str">
        <f>IF(B268=1,"",IF(AND(TrackingWorksheet!I273 &lt;&gt;"", TrackingWorksheet!I273&lt;=WeeklySummary!$C$7, TrackingWorksheet!J273=Lists!$D$5), "Y", "N"))</f>
        <v/>
      </c>
      <c r="I268" s="20" t="str">
        <f>IF(B268=1,"",IF(AND(TrackingWorksheet!G273 &lt;&gt;"", TrackingWorksheet!G273&lt;=WeeklySummary!$C$7, TrackingWorksheet!H273=Lists!$D$6), 1, 0))</f>
        <v/>
      </c>
      <c r="J268" s="20" t="str">
        <f t="shared" si="71"/>
        <v/>
      </c>
      <c r="K268" s="10" t="str">
        <f>IF(B268=1,"",IF(AND(TrackingWorksheet!I273&lt;=WeeklySummary!$C$7,TrackingWorksheet!K273="YES"),0,IF(AND(AND(OR(E268="Y",F268="Y"),E268&lt;&gt;F268),G268&lt;&gt;"Y", H268&lt;&gt;"Y"), 1, 0)))</f>
        <v/>
      </c>
      <c r="L268" s="20" t="str">
        <f t="shared" si="72"/>
        <v/>
      </c>
      <c r="M268" s="10" t="str">
        <f t="shared" si="73"/>
        <v/>
      </c>
      <c r="N268" s="20" t="str">
        <f t="shared" si="74"/>
        <v/>
      </c>
      <c r="O268" s="10" t="str">
        <f>IF(B268=1,"",IF(AND(TrackingWorksheet!I273&lt;=WeeklySummary!$C$7,TrackingWorksheet!K273="YES"),0,IF(AND(AND(OR(G268="Y",H268="Y"),G268&lt;&gt;H268),E268&lt;&gt;"Y", F268&lt;&gt;"Y"), 1, 0)))</f>
        <v/>
      </c>
      <c r="P268" s="20" t="str">
        <f t="shared" si="75"/>
        <v/>
      </c>
      <c r="Q268" s="10" t="str">
        <f t="shared" si="76"/>
        <v/>
      </c>
      <c r="R268" s="10" t="str">
        <f t="shared" si="77"/>
        <v/>
      </c>
      <c r="S268" s="10" t="str">
        <f>IF(B268=1,"",IF(AND(OR(AND(TrackingWorksheet!H273=Lists!$D$7,TrackingWorksheet!H273=TrackingWorksheet!J273),TrackingWorksheet!H273&lt;&gt;TrackingWorksheet!J273),TrackingWorksheet!K273="YES",TrackingWorksheet!H273&lt;&gt;Lists!$D$6,TrackingWorksheet!G273&lt;=WeeklySummary!$C$7,TrackingWorksheet!I273&lt;=WeeklySummary!$C$7),1,0))</f>
        <v/>
      </c>
      <c r="T268" s="10" t="str">
        <f t="shared" si="78"/>
        <v/>
      </c>
      <c r="U268" s="10" t="str">
        <f>IF($B268=1,"",IF(TrackingWorksheet!$K273="YES",1, 0)*D268)</f>
        <v/>
      </c>
      <c r="V268" s="20">
        <f t="shared" si="67"/>
        <v>0</v>
      </c>
      <c r="W268" s="20">
        <f t="shared" si="68"/>
        <v>0</v>
      </c>
      <c r="X268" s="10" t="str">
        <f>IF($B268=1,"",IF(AND(TrackingWorksheet!$L273&lt;&gt;"", TrackingWorksheet!$L273&gt;=WeeklySummary!$C$6,TrackingWorksheet!$L273&lt;=WeeklySummary!$C$7,OR(TrackingWorksheet!$H273=Lists!$D$4,TrackingWorksheet!$J273=Lists!$D$4)), 1, 0))</f>
        <v/>
      </c>
      <c r="Y268" s="10" t="str">
        <f>IF($B268=1,"",IF(AND(TrackingWorksheet!$L273&lt;&gt;"", TrackingWorksheet!$L273&gt;=WeeklySummary!$C$6,TrackingWorksheet!$L273&lt;=WeeklySummary!$C$7,OR(TrackingWorksheet!$H273=Lists!$D$5,TrackingWorksheet!$J273=Lists!$D$5)), 1, 0))</f>
        <v/>
      </c>
      <c r="Z268" s="10" t="str">
        <f>IF($B268=1,"",IF(AND(TrackingWorksheet!$L273&lt;&gt;"", TrackingWorksheet!$L273&gt;=WeeklySummary!$C$6,TrackingWorksheet!$L273&lt;=WeeklySummary!$C$7,OR(TrackingWorksheet!$H273=Lists!$D$6,TrackingWorksheet!$J273=Lists!$D$6)), 1, 0))</f>
        <v/>
      </c>
      <c r="AA268" s="19" t="str">
        <f>IF(B268=1,"",IF(AND(TrackingWorksheet!M273&lt;&gt;"",TrackingWorksheet!M273&lt;=WeeklySummary!$C$7),1,0)*D268)</f>
        <v/>
      </c>
      <c r="AB268" s="19" t="str">
        <f>IF(B268=1,"",IF(AND(TrackingWorksheet!N273&lt;&gt;"",TrackingWorksheet!N273&lt;=WeeklySummary!$C$7),1,0)*D268)</f>
        <v/>
      </c>
      <c r="AC268" s="19" t="str">
        <f>IF(B268=1,"",TrackingWorksheet!T273)</f>
        <v/>
      </c>
      <c r="AD268" s="19" t="str">
        <f>IF(B268=1,"",IF(D268*AND(TrackingWorksheet!S273&gt;=Calculations!$BD$3,TrackingWorksheet!U273="",TrackingWorksheet!K273="YES"),1,0))</f>
        <v/>
      </c>
      <c r="AE268" s="19" t="str">
        <f>IF($B268=1,"",IF(AND(TrackingWorksheet!$S273&gt;$BE$3,TrackingWorksheet!$T273=Lists!$P$4),1, 0)*D268)</f>
        <v/>
      </c>
      <c r="AF268" s="19" t="str">
        <f>IF($B268=1,"",IF(AND(TrackingWorksheet!$U273&gt;$BE$3,TrackingWorksheet!$V273=Lists!$P$4),1, 0)*D268)</f>
        <v/>
      </c>
      <c r="AG268" s="19" t="str">
        <f>IF($B268=1,"",IF(AND(TrackingWorksheet!$W273&gt;$BE$3,TrackingWorksheet!$X273=Lists!$P$4),1, 0)*D268)</f>
        <v/>
      </c>
      <c r="AH268" s="19" t="str">
        <f>IF($B268=1,"",IF(AND(TrackingWorksheet!$Y273&gt;$BE$3,TrackingWorksheet!$Z273=Lists!$P$4),1, 0)*D268)</f>
        <v/>
      </c>
      <c r="AI268" s="19" t="str">
        <f>IF($B268=1,"",IF(AND(TrackingWorksheet!$AA273&gt;$BE$3,TrackingWorksheet!$AB273=Lists!$P$4),1, 0)*D268)</f>
        <v/>
      </c>
      <c r="AJ268" s="19" t="str">
        <f>IF($B268=1,"",IF(AND(TrackingWorksheet!$S273&gt;$BE$3,TrackingWorksheet!$T273=Lists!$P$5),1, 0)*D268)</f>
        <v/>
      </c>
      <c r="AK268" s="19" t="str">
        <f>IF($B268=1,"",IF(AND(TrackingWorksheet!$U273&gt;$BE$3,TrackingWorksheet!$V273=Lists!$P$5),1, 0)*D268)</f>
        <v/>
      </c>
      <c r="AL268" s="19" t="str">
        <f>IF($B268=1,"",IF(AND(TrackingWorksheet!$W273&gt;$BE$3,TrackingWorksheet!$X273=Lists!$P$5),1, 0)*D268)</f>
        <v/>
      </c>
      <c r="AM268" s="19" t="str">
        <f>IF($B268=1,"",IF(AND(TrackingWorksheet!$Y273&gt;$BE$3,TrackingWorksheet!$Z273=Lists!$P$5),1, 0)*D268)</f>
        <v/>
      </c>
      <c r="AN268" s="19" t="str">
        <f>IF($B268=1,"",IF(AND(TrackingWorksheet!$AA273&gt;$BE$3,TrackingWorksheet!$AB273=Lists!$P$5),1, 0)*D268)</f>
        <v/>
      </c>
      <c r="AO268" s="19" t="str">
        <f>IF($B268=1,"",IF(AND(TrackingWorksheet!$S273&gt;$BE$3,TrackingWorksheet!$T273=Lists!$P$6),1, 0)*D268)</f>
        <v/>
      </c>
      <c r="AP268" s="19" t="str">
        <f>IF($B268=1,"",IF(AND(TrackingWorksheet!$U273&gt;$BE$3,TrackingWorksheet!$V273=Lists!$P$6),1, 0)*D268)</f>
        <v/>
      </c>
      <c r="AQ268" s="19" t="str">
        <f>IF($B268=1,"",IF(AND(TrackingWorksheet!$W273&gt;$BE$3,TrackingWorksheet!$X273=Lists!$P$6),1, 0)*D268)</f>
        <v/>
      </c>
      <c r="AR268" s="19" t="str">
        <f>IF($B268=1,"",IF(AND(TrackingWorksheet!$Y273&gt;$BE$3,TrackingWorksheet!$Z273=Lists!$P$6),1, 0)*D268)</f>
        <v/>
      </c>
      <c r="AS268" s="19" t="str">
        <f>IF($B268=1,"",IF(AND(TrackingWorksheet!$AA273&gt;$BE$3,TrackingWorksheet!$AB273=Lists!$P$6),1, 0)*D268)</f>
        <v/>
      </c>
      <c r="AT268" s="19">
        <f t="shared" si="69"/>
        <v>0</v>
      </c>
      <c r="AU268" s="19" t="str">
        <f>IF(B268=1,"",IF(AND(TrackingWorksheet!K273="",TrackingWorksheet!M273="", TrackingWorksheet!N273="", TrackingWorksheet!S273="", TrackingWorksheet!V273="", TrackingWorksheet!W273="", TrackingWorksheet!Y273="", TrackingWorksheet!AA273="", V268=1),1,0)*D268)</f>
        <v/>
      </c>
      <c r="AV268" s="19" t="str">
        <f>IF(B268=1,"",IF(D268*AND(TrackingWorksheet!U273&gt;Calculations!$BE$3,TrackingWorksheet!K273="YES"),1,0))</f>
        <v/>
      </c>
      <c r="AW268" s="19" t="str">
        <f>IF(B268=1,"",IF(D268*AND(TrackingWorksheet!W273&gt;Calculations!$BE$3,TrackingWorksheet!K273="YES"),1,0))</f>
        <v/>
      </c>
      <c r="AX268" s="19">
        <f t="shared" si="70"/>
        <v>0</v>
      </c>
      <c r="AY268" s="19">
        <f t="shared" si="66"/>
        <v>0</v>
      </c>
      <c r="AZ268" s="27" t="str">
        <f>IF(B268=1,"",IF(TrackingWorksheet!Q273="","",TrackingWorksheet!Q273))</f>
        <v/>
      </c>
      <c r="BB268" s="4"/>
      <c r="BC268" s="4"/>
      <c r="BD268" s="4"/>
      <c r="BE268" s="4"/>
      <c r="BF268" s="4"/>
      <c r="BG268" s="4" t="str">
        <f>IF(B268=1,"",IF(AND(N268=1,TrackingWorksheet!$I273+14&lt;=WeeklySummary!$C$7),1,0))</f>
        <v/>
      </c>
      <c r="BH268" s="4" t="str">
        <f>IF(B268=1,"",IF(AND(R268=1,TrackingWorksheet!$I273+14&lt;=WeeklySummary!$C$7),1,0))</f>
        <v/>
      </c>
      <c r="BI268" s="4" t="str">
        <f>IF(B268=1,"",IF(AND(J268=1,TrackingWorksheet!$G273+14&lt;=WeeklySummary!$C$7),1,0))</f>
        <v/>
      </c>
      <c r="BJ268" s="4" t="str">
        <f>IF(B268=1,"",IF(AND(T268=1,TrackingWorksheet!$I273+14&lt;=WeeklySummary!$C$7),1,0))</f>
        <v/>
      </c>
      <c r="BK268" s="4" t="str">
        <f>IF(B268=1,"",IF(AND(T268=1,TrackingWorksheet!$G273+14&lt;=WeeklySummary!$C$7),1,0))</f>
        <v/>
      </c>
      <c r="BL268" s="4">
        <f t="shared" si="79"/>
        <v>0</v>
      </c>
    </row>
    <row r="269" spans="2:64" x14ac:dyDescent="0.25">
      <c r="B269" s="27">
        <f>IF(AND(ISBLANK(TrackingWorksheet!B274),ISBLANK(TrackingWorksheet!C274),ISBLANK(TrackingWorksheet!G274),ISBLANK(TrackingWorksheet!H274),
ISBLANK(TrackingWorksheet!I274),ISBLANK(TrackingWorksheet!J274),ISBLANK(TrackingWorksheet!M274),
ISBLANK(TrackingWorksheet!N276)),1,0)</f>
        <v>1</v>
      </c>
      <c r="C269" s="12" t="str">
        <f>IF(B269=1,"",TrackingWorksheet!F274)</f>
        <v/>
      </c>
      <c r="D269" s="20" t="str">
        <f>IF(B269=1,"",IF(AND(TrackingWorksheet!B274&lt;&gt;"",TrackingWorksheet!B274&lt;=WeeklySummary!$C$7,OR(TrackingWorksheet!C274="",TrackingWorksheet!C274&gt;=WeeklySummary!$C$6)),1,0))</f>
        <v/>
      </c>
      <c r="E269" s="10" t="str">
        <f>IF(B269=1,"",IF(AND(TrackingWorksheet!G274 &lt;&gt;"",TrackingWorksheet!G274&lt;=WeeklySummary!$C$7, TrackingWorksheet!H274=Lists!$D$4), "Y", "N"))</f>
        <v/>
      </c>
      <c r="F269" s="10" t="str">
        <f>IF(B269=1,"",IF(AND(TrackingWorksheet!I274 &lt;&gt;"", TrackingWorksheet!I274&lt;=WeeklySummary!$C$7, TrackingWorksheet!J274=Lists!$D$4), "Y", "N"))</f>
        <v/>
      </c>
      <c r="G269" s="10" t="str">
        <f>IF(B269=1,"",IF(AND(TrackingWorksheet!G274 &lt;&gt;"",TrackingWorksheet!G274&lt;=WeeklySummary!$C$7, TrackingWorksheet!H274=Lists!$D$5), "Y", "N"))</f>
        <v/>
      </c>
      <c r="H269" s="10" t="str">
        <f>IF(B269=1,"",IF(AND(TrackingWorksheet!I274 &lt;&gt;"", TrackingWorksheet!I274&lt;=WeeklySummary!$C$7, TrackingWorksheet!J274=Lists!$D$5), "Y", "N"))</f>
        <v/>
      </c>
      <c r="I269" s="20" t="str">
        <f>IF(B269=1,"",IF(AND(TrackingWorksheet!G274 &lt;&gt;"", TrackingWorksheet!G274&lt;=WeeklySummary!$C$7, TrackingWorksheet!H274=Lists!$D$6), 1, 0))</f>
        <v/>
      </c>
      <c r="J269" s="20" t="str">
        <f t="shared" si="71"/>
        <v/>
      </c>
      <c r="K269" s="10" t="str">
        <f>IF(B269=1,"",IF(AND(TrackingWorksheet!I274&lt;=WeeklySummary!$C$7,TrackingWorksheet!K274="YES"),0,IF(AND(AND(OR(E269="Y",F269="Y"),E269&lt;&gt;F269),G269&lt;&gt;"Y", H269&lt;&gt;"Y"), 1, 0)))</f>
        <v/>
      </c>
      <c r="L269" s="20" t="str">
        <f t="shared" si="72"/>
        <v/>
      </c>
      <c r="M269" s="10" t="str">
        <f t="shared" si="73"/>
        <v/>
      </c>
      <c r="N269" s="20" t="str">
        <f t="shared" si="74"/>
        <v/>
      </c>
      <c r="O269" s="10" t="str">
        <f>IF(B269=1,"",IF(AND(TrackingWorksheet!I274&lt;=WeeklySummary!$C$7,TrackingWorksheet!K274="YES"),0,IF(AND(AND(OR(G269="Y",H269="Y"),G269&lt;&gt;H269),E269&lt;&gt;"Y", F269&lt;&gt;"Y"), 1, 0)))</f>
        <v/>
      </c>
      <c r="P269" s="20" t="str">
        <f t="shared" si="75"/>
        <v/>
      </c>
      <c r="Q269" s="10" t="str">
        <f t="shared" si="76"/>
        <v/>
      </c>
      <c r="R269" s="10" t="str">
        <f t="shared" si="77"/>
        <v/>
      </c>
      <c r="S269" s="10" t="str">
        <f>IF(B269=1,"",IF(AND(OR(AND(TrackingWorksheet!H274=Lists!$D$7,TrackingWorksheet!H274=TrackingWorksheet!J274),TrackingWorksheet!H274&lt;&gt;TrackingWorksheet!J274),TrackingWorksheet!K274="YES",TrackingWorksheet!H274&lt;&gt;Lists!$D$6,TrackingWorksheet!G274&lt;=WeeklySummary!$C$7,TrackingWorksheet!I274&lt;=WeeklySummary!$C$7),1,0))</f>
        <v/>
      </c>
      <c r="T269" s="10" t="str">
        <f t="shared" si="78"/>
        <v/>
      </c>
      <c r="U269" s="10" t="str">
        <f>IF($B269=1,"",IF(TrackingWorksheet!$K274="YES",1, 0)*D269)</f>
        <v/>
      </c>
      <c r="V269" s="20">
        <f t="shared" si="67"/>
        <v>0</v>
      </c>
      <c r="W269" s="20">
        <f t="shared" si="68"/>
        <v>0</v>
      </c>
      <c r="X269" s="10" t="str">
        <f>IF($B269=1,"",IF(AND(TrackingWorksheet!$L274&lt;&gt;"", TrackingWorksheet!$L274&gt;=WeeklySummary!$C$6,TrackingWorksheet!$L274&lt;=WeeklySummary!$C$7,OR(TrackingWorksheet!$H274=Lists!$D$4,TrackingWorksheet!$J274=Lists!$D$4)), 1, 0))</f>
        <v/>
      </c>
      <c r="Y269" s="10" t="str">
        <f>IF($B269=1,"",IF(AND(TrackingWorksheet!$L274&lt;&gt;"", TrackingWorksheet!$L274&gt;=WeeklySummary!$C$6,TrackingWorksheet!$L274&lt;=WeeklySummary!$C$7,OR(TrackingWorksheet!$H274=Lists!$D$5,TrackingWorksheet!$J274=Lists!$D$5)), 1, 0))</f>
        <v/>
      </c>
      <c r="Z269" s="10" t="str">
        <f>IF($B269=1,"",IF(AND(TrackingWorksheet!$L274&lt;&gt;"", TrackingWorksheet!$L274&gt;=WeeklySummary!$C$6,TrackingWorksheet!$L274&lt;=WeeklySummary!$C$7,OR(TrackingWorksheet!$H274=Lists!$D$6,TrackingWorksheet!$J274=Lists!$D$6)), 1, 0))</f>
        <v/>
      </c>
      <c r="AA269" s="19" t="str">
        <f>IF(B269=1,"",IF(AND(TrackingWorksheet!M274&lt;&gt;"",TrackingWorksheet!M274&lt;=WeeklySummary!$C$7),1,0)*D269)</f>
        <v/>
      </c>
      <c r="AB269" s="19" t="str">
        <f>IF(B269=1,"",IF(AND(TrackingWorksheet!N274&lt;&gt;"",TrackingWorksheet!N274&lt;=WeeklySummary!$C$7),1,0)*D269)</f>
        <v/>
      </c>
      <c r="AC269" s="19" t="str">
        <f>IF(B269=1,"",TrackingWorksheet!T274)</f>
        <v/>
      </c>
      <c r="AD269" s="19" t="str">
        <f>IF(B269=1,"",IF(D269*AND(TrackingWorksheet!S274&gt;=Calculations!$BD$3,TrackingWorksheet!U274="",TrackingWorksheet!K274="YES"),1,0))</f>
        <v/>
      </c>
      <c r="AE269" s="19" t="str">
        <f>IF($B269=1,"",IF(AND(TrackingWorksheet!$S274&gt;$BE$3,TrackingWorksheet!$T274=Lists!$P$4),1, 0)*D269)</f>
        <v/>
      </c>
      <c r="AF269" s="19" t="str">
        <f>IF($B269=1,"",IF(AND(TrackingWorksheet!$U274&gt;$BE$3,TrackingWorksheet!$V274=Lists!$P$4),1, 0)*D269)</f>
        <v/>
      </c>
      <c r="AG269" s="19" t="str">
        <f>IF($B269=1,"",IF(AND(TrackingWorksheet!$W274&gt;$BE$3,TrackingWorksheet!$X274=Lists!$P$4),1, 0)*D269)</f>
        <v/>
      </c>
      <c r="AH269" s="19" t="str">
        <f>IF($B269=1,"",IF(AND(TrackingWorksheet!$Y274&gt;$BE$3,TrackingWorksheet!$Z274=Lists!$P$4),1, 0)*D269)</f>
        <v/>
      </c>
      <c r="AI269" s="19" t="str">
        <f>IF($B269=1,"",IF(AND(TrackingWorksheet!$AA274&gt;$BE$3,TrackingWorksheet!$AB274=Lists!$P$4),1, 0)*D269)</f>
        <v/>
      </c>
      <c r="AJ269" s="19" t="str">
        <f>IF($B269=1,"",IF(AND(TrackingWorksheet!$S274&gt;$BE$3,TrackingWorksheet!$T274=Lists!$P$5),1, 0)*D269)</f>
        <v/>
      </c>
      <c r="AK269" s="19" t="str">
        <f>IF($B269=1,"",IF(AND(TrackingWorksheet!$U274&gt;$BE$3,TrackingWorksheet!$V274=Lists!$P$5),1, 0)*D269)</f>
        <v/>
      </c>
      <c r="AL269" s="19" t="str">
        <f>IF($B269=1,"",IF(AND(TrackingWorksheet!$W274&gt;$BE$3,TrackingWorksheet!$X274=Lists!$P$5),1, 0)*D269)</f>
        <v/>
      </c>
      <c r="AM269" s="19" t="str">
        <f>IF($B269=1,"",IF(AND(TrackingWorksheet!$Y274&gt;$BE$3,TrackingWorksheet!$Z274=Lists!$P$5),1, 0)*D269)</f>
        <v/>
      </c>
      <c r="AN269" s="19" t="str">
        <f>IF($B269=1,"",IF(AND(TrackingWorksheet!$AA274&gt;$BE$3,TrackingWorksheet!$AB274=Lists!$P$5),1, 0)*D269)</f>
        <v/>
      </c>
      <c r="AO269" s="19" t="str">
        <f>IF($B269=1,"",IF(AND(TrackingWorksheet!$S274&gt;$BE$3,TrackingWorksheet!$T274=Lists!$P$6),1, 0)*D269)</f>
        <v/>
      </c>
      <c r="AP269" s="19" t="str">
        <f>IF($B269=1,"",IF(AND(TrackingWorksheet!$U274&gt;$BE$3,TrackingWorksheet!$V274=Lists!$P$6),1, 0)*D269)</f>
        <v/>
      </c>
      <c r="AQ269" s="19" t="str">
        <f>IF($B269=1,"",IF(AND(TrackingWorksheet!$W274&gt;$BE$3,TrackingWorksheet!$X274=Lists!$P$6),1, 0)*D269)</f>
        <v/>
      </c>
      <c r="AR269" s="19" t="str">
        <f>IF($B269=1,"",IF(AND(TrackingWorksheet!$Y274&gt;$BE$3,TrackingWorksheet!$Z274=Lists!$P$6),1, 0)*D269)</f>
        <v/>
      </c>
      <c r="AS269" s="19" t="str">
        <f>IF($B269=1,"",IF(AND(TrackingWorksheet!$AA274&gt;$BE$3,TrackingWorksheet!$AB274=Lists!$P$6),1, 0)*D269)</f>
        <v/>
      </c>
      <c r="AT269" s="19">
        <f t="shared" si="69"/>
        <v>0</v>
      </c>
      <c r="AU269" s="19" t="str">
        <f>IF(B269=1,"",IF(AND(TrackingWorksheet!K274="",TrackingWorksheet!M274="", TrackingWorksheet!N274="", TrackingWorksheet!S274="", TrackingWorksheet!V274="", TrackingWorksheet!W274="", TrackingWorksheet!Y274="", TrackingWorksheet!AA274="", V269=1),1,0)*D269)</f>
        <v/>
      </c>
      <c r="AV269" s="19" t="str">
        <f>IF(B269=1,"",IF(D269*AND(TrackingWorksheet!U274&gt;Calculations!$BE$3,TrackingWorksheet!K274="YES"),1,0))</f>
        <v/>
      </c>
      <c r="AW269" s="19" t="str">
        <f>IF(B269=1,"",IF(D269*AND(TrackingWorksheet!W274&gt;Calculations!$BE$3,TrackingWorksheet!K274="YES"),1,0))</f>
        <v/>
      </c>
      <c r="AX269" s="19">
        <f t="shared" si="70"/>
        <v>0</v>
      </c>
      <c r="AY269" s="19">
        <f t="shared" si="66"/>
        <v>0</v>
      </c>
      <c r="AZ269" s="27" t="str">
        <f>IF(B269=1,"",IF(TrackingWorksheet!Q274="","",TrackingWorksheet!Q274))</f>
        <v/>
      </c>
      <c r="BB269" s="4"/>
      <c r="BC269" s="4"/>
      <c r="BD269" s="4"/>
      <c r="BE269" s="4"/>
      <c r="BF269" s="4"/>
      <c r="BG269" s="4" t="str">
        <f>IF(B269=1,"",IF(AND(N269=1,TrackingWorksheet!$I274+14&lt;=WeeklySummary!$C$7),1,0))</f>
        <v/>
      </c>
      <c r="BH269" s="4" t="str">
        <f>IF(B269=1,"",IF(AND(R269=1,TrackingWorksheet!$I274+14&lt;=WeeklySummary!$C$7),1,0))</f>
        <v/>
      </c>
      <c r="BI269" s="4" t="str">
        <f>IF(B269=1,"",IF(AND(J269=1,TrackingWorksheet!$G274+14&lt;=WeeklySummary!$C$7),1,0))</f>
        <v/>
      </c>
      <c r="BJ269" s="4" t="str">
        <f>IF(B269=1,"",IF(AND(T269=1,TrackingWorksheet!$I274+14&lt;=WeeklySummary!$C$7),1,0))</f>
        <v/>
      </c>
      <c r="BK269" s="4" t="str">
        <f>IF(B269=1,"",IF(AND(T269=1,TrackingWorksheet!$G274+14&lt;=WeeklySummary!$C$7),1,0))</f>
        <v/>
      </c>
      <c r="BL269" s="4">
        <f t="shared" si="79"/>
        <v>0</v>
      </c>
    </row>
    <row r="270" spans="2:64" x14ac:dyDescent="0.25">
      <c r="B270" s="27">
        <f>IF(AND(ISBLANK(TrackingWorksheet!B275),ISBLANK(TrackingWorksheet!C275),ISBLANK(TrackingWorksheet!G275),ISBLANK(TrackingWorksheet!H275),
ISBLANK(TrackingWorksheet!I275),ISBLANK(TrackingWorksheet!J275),ISBLANK(TrackingWorksheet!M275),
ISBLANK(TrackingWorksheet!N277)),1,0)</f>
        <v>1</v>
      </c>
      <c r="C270" s="12" t="str">
        <f>IF(B270=1,"",TrackingWorksheet!F275)</f>
        <v/>
      </c>
      <c r="D270" s="20" t="str">
        <f>IF(B270=1,"",IF(AND(TrackingWorksheet!B275&lt;&gt;"",TrackingWorksheet!B275&lt;=WeeklySummary!$C$7,OR(TrackingWorksheet!C275="",TrackingWorksheet!C275&gt;=WeeklySummary!$C$6)),1,0))</f>
        <v/>
      </c>
      <c r="E270" s="10" t="str">
        <f>IF(B270=1,"",IF(AND(TrackingWorksheet!G275 &lt;&gt;"",TrackingWorksheet!G275&lt;=WeeklySummary!$C$7, TrackingWorksheet!H275=Lists!$D$4), "Y", "N"))</f>
        <v/>
      </c>
      <c r="F270" s="10" t="str">
        <f>IF(B270=1,"",IF(AND(TrackingWorksheet!I275 &lt;&gt;"", TrackingWorksheet!I275&lt;=WeeklySummary!$C$7, TrackingWorksheet!J275=Lists!$D$4), "Y", "N"))</f>
        <v/>
      </c>
      <c r="G270" s="10" t="str">
        <f>IF(B270=1,"",IF(AND(TrackingWorksheet!G275 &lt;&gt;"",TrackingWorksheet!G275&lt;=WeeklySummary!$C$7, TrackingWorksheet!H275=Lists!$D$5), "Y", "N"))</f>
        <v/>
      </c>
      <c r="H270" s="10" t="str">
        <f>IF(B270=1,"",IF(AND(TrackingWorksheet!I275 &lt;&gt;"", TrackingWorksheet!I275&lt;=WeeklySummary!$C$7, TrackingWorksheet!J275=Lists!$D$5), "Y", "N"))</f>
        <v/>
      </c>
      <c r="I270" s="20" t="str">
        <f>IF(B270=1,"",IF(AND(TrackingWorksheet!G275 &lt;&gt;"", TrackingWorksheet!G275&lt;=WeeklySummary!$C$7, TrackingWorksheet!H275=Lists!$D$6), 1, 0))</f>
        <v/>
      </c>
      <c r="J270" s="20" t="str">
        <f t="shared" si="71"/>
        <v/>
      </c>
      <c r="K270" s="10" t="str">
        <f>IF(B270=1,"",IF(AND(TrackingWorksheet!I275&lt;=WeeklySummary!$C$7,TrackingWorksheet!K275="YES"),0,IF(AND(AND(OR(E270="Y",F270="Y"),E270&lt;&gt;F270),G270&lt;&gt;"Y", H270&lt;&gt;"Y"), 1, 0)))</f>
        <v/>
      </c>
      <c r="L270" s="20" t="str">
        <f t="shared" si="72"/>
        <v/>
      </c>
      <c r="M270" s="10" t="str">
        <f t="shared" si="73"/>
        <v/>
      </c>
      <c r="N270" s="20" t="str">
        <f t="shared" si="74"/>
        <v/>
      </c>
      <c r="O270" s="10" t="str">
        <f>IF(B270=1,"",IF(AND(TrackingWorksheet!I275&lt;=WeeklySummary!$C$7,TrackingWorksheet!K275="YES"),0,IF(AND(AND(OR(G270="Y",H270="Y"),G270&lt;&gt;H270),E270&lt;&gt;"Y", F270&lt;&gt;"Y"), 1, 0)))</f>
        <v/>
      </c>
      <c r="P270" s="20" t="str">
        <f t="shared" si="75"/>
        <v/>
      </c>
      <c r="Q270" s="10" t="str">
        <f t="shared" si="76"/>
        <v/>
      </c>
      <c r="R270" s="10" t="str">
        <f t="shared" si="77"/>
        <v/>
      </c>
      <c r="S270" s="10" t="str">
        <f>IF(B270=1,"",IF(AND(OR(AND(TrackingWorksheet!H275=Lists!$D$7,TrackingWorksheet!H275=TrackingWorksheet!J275),TrackingWorksheet!H275&lt;&gt;TrackingWorksheet!J275),TrackingWorksheet!K275="YES",TrackingWorksheet!H275&lt;&gt;Lists!$D$6,TrackingWorksheet!G275&lt;=WeeklySummary!$C$7,TrackingWorksheet!I275&lt;=WeeklySummary!$C$7),1,0))</f>
        <v/>
      </c>
      <c r="T270" s="10" t="str">
        <f t="shared" si="78"/>
        <v/>
      </c>
      <c r="U270" s="10" t="str">
        <f>IF($B270=1,"",IF(TrackingWorksheet!$K275="YES",1, 0)*D270)</f>
        <v/>
      </c>
      <c r="V270" s="20">
        <f t="shared" si="67"/>
        <v>0</v>
      </c>
      <c r="W270" s="20">
        <f t="shared" si="68"/>
        <v>0</v>
      </c>
      <c r="X270" s="10" t="str">
        <f>IF($B270=1,"",IF(AND(TrackingWorksheet!$L275&lt;&gt;"", TrackingWorksheet!$L275&gt;=WeeklySummary!$C$6,TrackingWorksheet!$L275&lt;=WeeklySummary!$C$7,OR(TrackingWorksheet!$H275=Lists!$D$4,TrackingWorksheet!$J275=Lists!$D$4)), 1, 0))</f>
        <v/>
      </c>
      <c r="Y270" s="10" t="str">
        <f>IF($B270=1,"",IF(AND(TrackingWorksheet!$L275&lt;&gt;"", TrackingWorksheet!$L275&gt;=WeeklySummary!$C$6,TrackingWorksheet!$L275&lt;=WeeklySummary!$C$7,OR(TrackingWorksheet!$H275=Lists!$D$5,TrackingWorksheet!$J275=Lists!$D$5)), 1, 0))</f>
        <v/>
      </c>
      <c r="Z270" s="10" t="str">
        <f>IF($B270=1,"",IF(AND(TrackingWorksheet!$L275&lt;&gt;"", TrackingWorksheet!$L275&gt;=WeeklySummary!$C$6,TrackingWorksheet!$L275&lt;=WeeklySummary!$C$7,OR(TrackingWorksheet!$H275=Lists!$D$6,TrackingWorksheet!$J275=Lists!$D$6)), 1, 0))</f>
        <v/>
      </c>
      <c r="AA270" s="19" t="str">
        <f>IF(B270=1,"",IF(AND(TrackingWorksheet!M275&lt;&gt;"",TrackingWorksheet!M275&lt;=WeeklySummary!$C$7),1,0)*D270)</f>
        <v/>
      </c>
      <c r="AB270" s="19" t="str">
        <f>IF(B270=1,"",IF(AND(TrackingWorksheet!N275&lt;&gt;"",TrackingWorksheet!N275&lt;=WeeklySummary!$C$7),1,0)*D270)</f>
        <v/>
      </c>
      <c r="AC270" s="19" t="str">
        <f>IF(B270=1,"",TrackingWorksheet!T275)</f>
        <v/>
      </c>
      <c r="AD270" s="19" t="str">
        <f>IF(B270=1,"",IF(D270*AND(TrackingWorksheet!S275&gt;=Calculations!$BD$3,TrackingWorksheet!U275="",TrackingWorksheet!K275="YES"),1,0))</f>
        <v/>
      </c>
      <c r="AE270" s="19" t="str">
        <f>IF($B270=1,"",IF(AND(TrackingWorksheet!$S275&gt;$BE$3,TrackingWorksheet!$T275=Lists!$P$4),1, 0)*D270)</f>
        <v/>
      </c>
      <c r="AF270" s="19" t="str">
        <f>IF($B270=1,"",IF(AND(TrackingWorksheet!$U275&gt;$BE$3,TrackingWorksheet!$V275=Lists!$P$4),1, 0)*D270)</f>
        <v/>
      </c>
      <c r="AG270" s="19" t="str">
        <f>IF($B270=1,"",IF(AND(TrackingWorksheet!$W275&gt;$BE$3,TrackingWorksheet!$X275=Lists!$P$4),1, 0)*D270)</f>
        <v/>
      </c>
      <c r="AH270" s="19" t="str">
        <f>IF($B270=1,"",IF(AND(TrackingWorksheet!$Y275&gt;$BE$3,TrackingWorksheet!$Z275=Lists!$P$4),1, 0)*D270)</f>
        <v/>
      </c>
      <c r="AI270" s="19" t="str">
        <f>IF($B270=1,"",IF(AND(TrackingWorksheet!$AA275&gt;$BE$3,TrackingWorksheet!$AB275=Lists!$P$4),1, 0)*D270)</f>
        <v/>
      </c>
      <c r="AJ270" s="19" t="str">
        <f>IF($B270=1,"",IF(AND(TrackingWorksheet!$S275&gt;$BE$3,TrackingWorksheet!$T275=Lists!$P$5),1, 0)*D270)</f>
        <v/>
      </c>
      <c r="AK270" s="19" t="str">
        <f>IF($B270=1,"",IF(AND(TrackingWorksheet!$U275&gt;$BE$3,TrackingWorksheet!$V275=Lists!$P$5),1, 0)*D270)</f>
        <v/>
      </c>
      <c r="AL270" s="19" t="str">
        <f>IF($B270=1,"",IF(AND(TrackingWorksheet!$W275&gt;$BE$3,TrackingWorksheet!$X275=Lists!$P$5),1, 0)*D270)</f>
        <v/>
      </c>
      <c r="AM270" s="19" t="str">
        <f>IF($B270=1,"",IF(AND(TrackingWorksheet!$Y275&gt;$BE$3,TrackingWorksheet!$Z275=Lists!$P$5),1, 0)*D270)</f>
        <v/>
      </c>
      <c r="AN270" s="19" t="str">
        <f>IF($B270=1,"",IF(AND(TrackingWorksheet!$AA275&gt;$BE$3,TrackingWorksheet!$AB275=Lists!$P$5),1, 0)*D270)</f>
        <v/>
      </c>
      <c r="AO270" s="19" t="str">
        <f>IF($B270=1,"",IF(AND(TrackingWorksheet!$S275&gt;$BE$3,TrackingWorksheet!$T275=Lists!$P$6),1, 0)*D270)</f>
        <v/>
      </c>
      <c r="AP270" s="19" t="str">
        <f>IF($B270=1,"",IF(AND(TrackingWorksheet!$U275&gt;$BE$3,TrackingWorksheet!$V275=Lists!$P$6),1, 0)*D270)</f>
        <v/>
      </c>
      <c r="AQ270" s="19" t="str">
        <f>IF($B270=1,"",IF(AND(TrackingWorksheet!$W275&gt;$BE$3,TrackingWorksheet!$X275=Lists!$P$6),1, 0)*D270)</f>
        <v/>
      </c>
      <c r="AR270" s="19" t="str">
        <f>IF($B270=1,"",IF(AND(TrackingWorksheet!$Y275&gt;$BE$3,TrackingWorksheet!$Z275=Lists!$P$6),1, 0)*D270)</f>
        <v/>
      </c>
      <c r="AS270" s="19" t="str">
        <f>IF($B270=1,"",IF(AND(TrackingWorksheet!$AA275&gt;$BE$3,TrackingWorksheet!$AB275=Lists!$P$6),1, 0)*D270)</f>
        <v/>
      </c>
      <c r="AT270" s="19">
        <f t="shared" si="69"/>
        <v>0</v>
      </c>
      <c r="AU270" s="19" t="str">
        <f>IF(B270=1,"",IF(AND(TrackingWorksheet!K275="",TrackingWorksheet!M275="", TrackingWorksheet!N275="", TrackingWorksheet!S275="", TrackingWorksheet!V275="", TrackingWorksheet!W275="", TrackingWorksheet!Y275="", TrackingWorksheet!AA275="", V270=1),1,0)*D270)</f>
        <v/>
      </c>
      <c r="AV270" s="19" t="str">
        <f>IF(B270=1,"",IF(D270*AND(TrackingWorksheet!U275&gt;Calculations!$BE$3,TrackingWorksheet!K275="YES"),1,0))</f>
        <v/>
      </c>
      <c r="AW270" s="19" t="str">
        <f>IF(B270=1,"",IF(D270*AND(TrackingWorksheet!W275&gt;Calculations!$BE$3,TrackingWorksheet!K275="YES"),1,0))</f>
        <v/>
      </c>
      <c r="AX270" s="19">
        <f t="shared" si="70"/>
        <v>0</v>
      </c>
      <c r="AY270" s="19">
        <f t="shared" si="66"/>
        <v>0</v>
      </c>
      <c r="AZ270" s="27" t="str">
        <f>IF(B270=1,"",IF(TrackingWorksheet!Q275="","",TrackingWorksheet!Q275))</f>
        <v/>
      </c>
      <c r="BB270" s="4"/>
      <c r="BC270" s="4"/>
      <c r="BD270" s="4"/>
      <c r="BE270" s="4"/>
      <c r="BF270" s="4"/>
      <c r="BG270" s="4" t="str">
        <f>IF(B270=1,"",IF(AND(N270=1,TrackingWorksheet!$I275+14&lt;=WeeklySummary!$C$7),1,0))</f>
        <v/>
      </c>
      <c r="BH270" s="4" t="str">
        <f>IF(B270=1,"",IF(AND(R270=1,TrackingWorksheet!$I275+14&lt;=WeeklySummary!$C$7),1,0))</f>
        <v/>
      </c>
      <c r="BI270" s="4" t="str">
        <f>IF(B270=1,"",IF(AND(J270=1,TrackingWorksheet!$G275+14&lt;=WeeklySummary!$C$7),1,0))</f>
        <v/>
      </c>
      <c r="BJ270" s="4" t="str">
        <f>IF(B270=1,"",IF(AND(T270=1,TrackingWorksheet!$I275+14&lt;=WeeklySummary!$C$7),1,0))</f>
        <v/>
      </c>
      <c r="BK270" s="4" t="str">
        <f>IF(B270=1,"",IF(AND(T270=1,TrackingWorksheet!$G275+14&lt;=WeeklySummary!$C$7),1,0))</f>
        <v/>
      </c>
      <c r="BL270" s="4">
        <f t="shared" si="79"/>
        <v>0</v>
      </c>
    </row>
    <row r="271" spans="2:64" x14ac:dyDescent="0.25">
      <c r="B271" s="27">
        <f>IF(AND(ISBLANK(TrackingWorksheet!B276),ISBLANK(TrackingWorksheet!C276),ISBLANK(TrackingWorksheet!G276),ISBLANK(TrackingWorksheet!H276),
ISBLANK(TrackingWorksheet!I276),ISBLANK(TrackingWorksheet!J276),ISBLANK(TrackingWorksheet!M276),
ISBLANK(TrackingWorksheet!N278)),1,0)</f>
        <v>1</v>
      </c>
      <c r="C271" s="12" t="str">
        <f>IF(B271=1,"",TrackingWorksheet!F276)</f>
        <v/>
      </c>
      <c r="D271" s="20" t="str">
        <f>IF(B271=1,"",IF(AND(TrackingWorksheet!B276&lt;&gt;"",TrackingWorksheet!B276&lt;=WeeklySummary!$C$7,OR(TrackingWorksheet!C276="",TrackingWorksheet!C276&gt;=WeeklySummary!$C$6)),1,0))</f>
        <v/>
      </c>
      <c r="E271" s="10" t="str">
        <f>IF(B271=1,"",IF(AND(TrackingWorksheet!G276 &lt;&gt;"",TrackingWorksheet!G276&lt;=WeeklySummary!$C$7, TrackingWorksheet!H276=Lists!$D$4), "Y", "N"))</f>
        <v/>
      </c>
      <c r="F271" s="10" t="str">
        <f>IF(B271=1,"",IF(AND(TrackingWorksheet!I276 &lt;&gt;"", TrackingWorksheet!I276&lt;=WeeklySummary!$C$7, TrackingWorksheet!J276=Lists!$D$4), "Y", "N"))</f>
        <v/>
      </c>
      <c r="G271" s="10" t="str">
        <f>IF(B271=1,"",IF(AND(TrackingWorksheet!G276 &lt;&gt;"",TrackingWorksheet!G276&lt;=WeeklySummary!$C$7, TrackingWorksheet!H276=Lists!$D$5), "Y", "N"))</f>
        <v/>
      </c>
      <c r="H271" s="10" t="str">
        <f>IF(B271=1,"",IF(AND(TrackingWorksheet!I276 &lt;&gt;"", TrackingWorksheet!I276&lt;=WeeklySummary!$C$7, TrackingWorksheet!J276=Lists!$D$5), "Y", "N"))</f>
        <v/>
      </c>
      <c r="I271" s="20" t="str">
        <f>IF(B271=1,"",IF(AND(TrackingWorksheet!G276 &lt;&gt;"", TrackingWorksheet!G276&lt;=WeeklySummary!$C$7, TrackingWorksheet!H276=Lists!$D$6), 1, 0))</f>
        <v/>
      </c>
      <c r="J271" s="20" t="str">
        <f t="shared" si="71"/>
        <v/>
      </c>
      <c r="K271" s="10" t="str">
        <f>IF(B271=1,"",IF(AND(TrackingWorksheet!I276&lt;=WeeklySummary!$C$7,TrackingWorksheet!K276="YES"),0,IF(AND(AND(OR(E271="Y",F271="Y"),E271&lt;&gt;F271),G271&lt;&gt;"Y", H271&lt;&gt;"Y"), 1, 0)))</f>
        <v/>
      </c>
      <c r="L271" s="20" t="str">
        <f t="shared" si="72"/>
        <v/>
      </c>
      <c r="M271" s="10" t="str">
        <f t="shared" si="73"/>
        <v/>
      </c>
      <c r="N271" s="20" t="str">
        <f t="shared" si="74"/>
        <v/>
      </c>
      <c r="O271" s="10" t="str">
        <f>IF(B271=1,"",IF(AND(TrackingWorksheet!I276&lt;=WeeklySummary!$C$7,TrackingWorksheet!K276="YES"),0,IF(AND(AND(OR(G271="Y",H271="Y"),G271&lt;&gt;H271),E271&lt;&gt;"Y", F271&lt;&gt;"Y"), 1, 0)))</f>
        <v/>
      </c>
      <c r="P271" s="20" t="str">
        <f t="shared" si="75"/>
        <v/>
      </c>
      <c r="Q271" s="10" t="str">
        <f t="shared" si="76"/>
        <v/>
      </c>
      <c r="R271" s="10" t="str">
        <f t="shared" si="77"/>
        <v/>
      </c>
      <c r="S271" s="10" t="str">
        <f>IF(B271=1,"",IF(AND(OR(AND(TrackingWorksheet!H276=Lists!$D$7,TrackingWorksheet!H276=TrackingWorksheet!J276),TrackingWorksheet!H276&lt;&gt;TrackingWorksheet!J276),TrackingWorksheet!K276="YES",TrackingWorksheet!H276&lt;&gt;Lists!$D$6,TrackingWorksheet!G276&lt;=WeeklySummary!$C$7,TrackingWorksheet!I276&lt;=WeeklySummary!$C$7),1,0))</f>
        <v/>
      </c>
      <c r="T271" s="10" t="str">
        <f t="shared" si="78"/>
        <v/>
      </c>
      <c r="U271" s="10" t="str">
        <f>IF($B271=1,"",IF(TrackingWorksheet!$K276="YES",1, 0)*D271)</f>
        <v/>
      </c>
      <c r="V271" s="20">
        <f t="shared" si="67"/>
        <v>0</v>
      </c>
      <c r="W271" s="20">
        <f t="shared" si="68"/>
        <v>0</v>
      </c>
      <c r="X271" s="10" t="str">
        <f>IF($B271=1,"",IF(AND(TrackingWorksheet!$L276&lt;&gt;"", TrackingWorksheet!$L276&gt;=WeeklySummary!$C$6,TrackingWorksheet!$L276&lt;=WeeklySummary!$C$7,OR(TrackingWorksheet!$H276=Lists!$D$4,TrackingWorksheet!$J276=Lists!$D$4)), 1, 0))</f>
        <v/>
      </c>
      <c r="Y271" s="10" t="str">
        <f>IF($B271=1,"",IF(AND(TrackingWorksheet!$L276&lt;&gt;"", TrackingWorksheet!$L276&gt;=WeeklySummary!$C$6,TrackingWorksheet!$L276&lt;=WeeklySummary!$C$7,OR(TrackingWorksheet!$H276=Lists!$D$5,TrackingWorksheet!$J276=Lists!$D$5)), 1, 0))</f>
        <v/>
      </c>
      <c r="Z271" s="10" t="str">
        <f>IF($B271=1,"",IF(AND(TrackingWorksheet!$L276&lt;&gt;"", TrackingWorksheet!$L276&gt;=WeeklySummary!$C$6,TrackingWorksheet!$L276&lt;=WeeklySummary!$C$7,OR(TrackingWorksheet!$H276=Lists!$D$6,TrackingWorksheet!$J276=Lists!$D$6)), 1, 0))</f>
        <v/>
      </c>
      <c r="AA271" s="19" t="str">
        <f>IF(B271=1,"",IF(AND(TrackingWorksheet!M276&lt;&gt;"",TrackingWorksheet!M276&lt;=WeeklySummary!$C$7),1,0)*D271)</f>
        <v/>
      </c>
      <c r="AB271" s="19" t="str">
        <f>IF(B271=1,"",IF(AND(TrackingWorksheet!N276&lt;&gt;"",TrackingWorksheet!N276&lt;=WeeklySummary!$C$7),1,0)*D271)</f>
        <v/>
      </c>
      <c r="AC271" s="19" t="str">
        <f>IF(B271=1,"",TrackingWorksheet!T276)</f>
        <v/>
      </c>
      <c r="AD271" s="19" t="str">
        <f>IF(B271=1,"",IF(D271*AND(TrackingWorksheet!S276&gt;=Calculations!$BD$3,TrackingWorksheet!U276="",TrackingWorksheet!K276="YES"),1,0))</f>
        <v/>
      </c>
      <c r="AE271" s="19" t="str">
        <f>IF($B271=1,"",IF(AND(TrackingWorksheet!$S276&gt;$BE$3,TrackingWorksheet!$T276=Lists!$P$4),1, 0)*D271)</f>
        <v/>
      </c>
      <c r="AF271" s="19" t="str">
        <f>IF($B271=1,"",IF(AND(TrackingWorksheet!$U276&gt;$BE$3,TrackingWorksheet!$V276=Lists!$P$4),1, 0)*D271)</f>
        <v/>
      </c>
      <c r="AG271" s="19" t="str">
        <f>IF($B271=1,"",IF(AND(TrackingWorksheet!$W276&gt;$BE$3,TrackingWorksheet!$X276=Lists!$P$4),1, 0)*D271)</f>
        <v/>
      </c>
      <c r="AH271" s="19" t="str">
        <f>IF($B271=1,"",IF(AND(TrackingWorksheet!$Y276&gt;$BE$3,TrackingWorksheet!$Z276=Lists!$P$4),1, 0)*D271)</f>
        <v/>
      </c>
      <c r="AI271" s="19" t="str">
        <f>IF($B271=1,"",IF(AND(TrackingWorksheet!$AA276&gt;$BE$3,TrackingWorksheet!$AB276=Lists!$P$4),1, 0)*D271)</f>
        <v/>
      </c>
      <c r="AJ271" s="19" t="str">
        <f>IF($B271=1,"",IF(AND(TrackingWorksheet!$S276&gt;$BE$3,TrackingWorksheet!$T276=Lists!$P$5),1, 0)*D271)</f>
        <v/>
      </c>
      <c r="AK271" s="19" t="str">
        <f>IF($B271=1,"",IF(AND(TrackingWorksheet!$U276&gt;$BE$3,TrackingWorksheet!$V276=Lists!$P$5),1, 0)*D271)</f>
        <v/>
      </c>
      <c r="AL271" s="19" t="str">
        <f>IF($B271=1,"",IF(AND(TrackingWorksheet!$W276&gt;$BE$3,TrackingWorksheet!$X276=Lists!$P$5),1, 0)*D271)</f>
        <v/>
      </c>
      <c r="AM271" s="19" t="str">
        <f>IF($B271=1,"",IF(AND(TrackingWorksheet!$Y276&gt;$BE$3,TrackingWorksheet!$Z276=Lists!$P$5),1, 0)*D271)</f>
        <v/>
      </c>
      <c r="AN271" s="19" t="str">
        <f>IF($B271=1,"",IF(AND(TrackingWorksheet!$AA276&gt;$BE$3,TrackingWorksheet!$AB276=Lists!$P$5),1, 0)*D271)</f>
        <v/>
      </c>
      <c r="AO271" s="19" t="str">
        <f>IF($B271=1,"",IF(AND(TrackingWorksheet!$S276&gt;$BE$3,TrackingWorksheet!$T276=Lists!$P$6),1, 0)*D271)</f>
        <v/>
      </c>
      <c r="AP271" s="19" t="str">
        <f>IF($B271=1,"",IF(AND(TrackingWorksheet!$U276&gt;$BE$3,TrackingWorksheet!$V276=Lists!$P$6),1, 0)*D271)</f>
        <v/>
      </c>
      <c r="AQ271" s="19" t="str">
        <f>IF($B271=1,"",IF(AND(TrackingWorksheet!$W276&gt;$BE$3,TrackingWorksheet!$X276=Lists!$P$6),1, 0)*D271)</f>
        <v/>
      </c>
      <c r="AR271" s="19" t="str">
        <f>IF($B271=1,"",IF(AND(TrackingWorksheet!$Y276&gt;$BE$3,TrackingWorksheet!$Z276=Lists!$P$6),1, 0)*D271)</f>
        <v/>
      </c>
      <c r="AS271" s="19" t="str">
        <f>IF($B271=1,"",IF(AND(TrackingWorksheet!$AA276&gt;$BE$3,TrackingWorksheet!$AB276=Lists!$P$6),1, 0)*D271)</f>
        <v/>
      </c>
      <c r="AT271" s="19">
        <f t="shared" si="69"/>
        <v>0</v>
      </c>
      <c r="AU271" s="19" t="str">
        <f>IF(B271=1,"",IF(AND(TrackingWorksheet!K276="",TrackingWorksheet!M276="", TrackingWorksheet!N276="", TrackingWorksheet!S276="", TrackingWorksheet!V276="", TrackingWorksheet!W276="", TrackingWorksheet!Y276="", TrackingWorksheet!AA276="", V271=1),1,0)*D271)</f>
        <v/>
      </c>
      <c r="AV271" s="19" t="str">
        <f>IF(B271=1,"",IF(D271*AND(TrackingWorksheet!U276&gt;Calculations!$BE$3,TrackingWorksheet!K276="YES"),1,0))</f>
        <v/>
      </c>
      <c r="AW271" s="19" t="str">
        <f>IF(B271=1,"",IF(D271*AND(TrackingWorksheet!W276&gt;Calculations!$BE$3,TrackingWorksheet!K276="YES"),1,0))</f>
        <v/>
      </c>
      <c r="AX271" s="19">
        <f t="shared" si="70"/>
        <v>0</v>
      </c>
      <c r="AY271" s="19">
        <f t="shared" si="66"/>
        <v>0</v>
      </c>
      <c r="AZ271" s="27" t="str">
        <f>IF(B271=1,"",IF(TrackingWorksheet!Q276="","",TrackingWorksheet!Q276))</f>
        <v/>
      </c>
      <c r="BB271" s="4"/>
      <c r="BC271" s="4"/>
      <c r="BD271" s="4"/>
      <c r="BE271" s="4"/>
      <c r="BF271" s="4"/>
      <c r="BG271" s="4" t="str">
        <f>IF(B271=1,"",IF(AND(N271=1,TrackingWorksheet!$I276+14&lt;=WeeklySummary!$C$7),1,0))</f>
        <v/>
      </c>
      <c r="BH271" s="4" t="str">
        <f>IF(B271=1,"",IF(AND(R271=1,TrackingWorksheet!$I276+14&lt;=WeeklySummary!$C$7),1,0))</f>
        <v/>
      </c>
      <c r="BI271" s="4" t="str">
        <f>IF(B271=1,"",IF(AND(J271=1,TrackingWorksheet!$G276+14&lt;=WeeklySummary!$C$7),1,0))</f>
        <v/>
      </c>
      <c r="BJ271" s="4" t="str">
        <f>IF(B271=1,"",IF(AND(T271=1,TrackingWorksheet!$I276+14&lt;=WeeklySummary!$C$7),1,0))</f>
        <v/>
      </c>
      <c r="BK271" s="4" t="str">
        <f>IF(B271=1,"",IF(AND(T271=1,TrackingWorksheet!$G276+14&lt;=WeeklySummary!$C$7),1,0))</f>
        <v/>
      </c>
      <c r="BL271" s="4">
        <f t="shared" si="79"/>
        <v>0</v>
      </c>
    </row>
    <row r="272" spans="2:64" x14ac:dyDescent="0.25">
      <c r="B272" s="27">
        <f>IF(AND(ISBLANK(TrackingWorksheet!B277),ISBLANK(TrackingWorksheet!C277),ISBLANK(TrackingWorksheet!G277),ISBLANK(TrackingWorksheet!H277),
ISBLANK(TrackingWorksheet!I277),ISBLANK(TrackingWorksheet!J277),ISBLANK(TrackingWorksheet!M277),
ISBLANK(TrackingWorksheet!N279)),1,0)</f>
        <v>1</v>
      </c>
      <c r="C272" s="12" t="str">
        <f>IF(B272=1,"",TrackingWorksheet!F277)</f>
        <v/>
      </c>
      <c r="D272" s="20" t="str">
        <f>IF(B272=1,"",IF(AND(TrackingWorksheet!B277&lt;&gt;"",TrackingWorksheet!B277&lt;=WeeklySummary!$C$7,OR(TrackingWorksheet!C277="",TrackingWorksheet!C277&gt;=WeeklySummary!$C$6)),1,0))</f>
        <v/>
      </c>
      <c r="E272" s="10" t="str">
        <f>IF(B272=1,"",IF(AND(TrackingWorksheet!G277 &lt;&gt;"",TrackingWorksheet!G277&lt;=WeeklySummary!$C$7, TrackingWorksheet!H277=Lists!$D$4), "Y", "N"))</f>
        <v/>
      </c>
      <c r="F272" s="10" t="str">
        <f>IF(B272=1,"",IF(AND(TrackingWorksheet!I277 &lt;&gt;"", TrackingWorksheet!I277&lt;=WeeklySummary!$C$7, TrackingWorksheet!J277=Lists!$D$4), "Y", "N"))</f>
        <v/>
      </c>
      <c r="G272" s="10" t="str">
        <f>IF(B272=1,"",IF(AND(TrackingWorksheet!G277 &lt;&gt;"",TrackingWorksheet!G277&lt;=WeeklySummary!$C$7, TrackingWorksheet!H277=Lists!$D$5), "Y", "N"))</f>
        <v/>
      </c>
      <c r="H272" s="10" t="str">
        <f>IF(B272=1,"",IF(AND(TrackingWorksheet!I277 &lt;&gt;"", TrackingWorksheet!I277&lt;=WeeklySummary!$C$7, TrackingWorksheet!J277=Lists!$D$5), "Y", "N"))</f>
        <v/>
      </c>
      <c r="I272" s="20" t="str">
        <f>IF(B272=1,"",IF(AND(TrackingWorksheet!G277 &lt;&gt;"", TrackingWorksheet!G277&lt;=WeeklySummary!$C$7, TrackingWorksheet!H277=Lists!$D$6), 1, 0))</f>
        <v/>
      </c>
      <c r="J272" s="20" t="str">
        <f t="shared" si="71"/>
        <v/>
      </c>
      <c r="K272" s="10" t="str">
        <f>IF(B272=1,"",IF(AND(TrackingWorksheet!I277&lt;=WeeklySummary!$C$7,TrackingWorksheet!K277="YES"),0,IF(AND(AND(OR(E272="Y",F272="Y"),E272&lt;&gt;F272),G272&lt;&gt;"Y", H272&lt;&gt;"Y"), 1, 0)))</f>
        <v/>
      </c>
      <c r="L272" s="20" t="str">
        <f t="shared" si="72"/>
        <v/>
      </c>
      <c r="M272" s="10" t="str">
        <f t="shared" si="73"/>
        <v/>
      </c>
      <c r="N272" s="20" t="str">
        <f t="shared" si="74"/>
        <v/>
      </c>
      <c r="O272" s="10" t="str">
        <f>IF(B272=1,"",IF(AND(TrackingWorksheet!I277&lt;=WeeklySummary!$C$7,TrackingWorksheet!K277="YES"),0,IF(AND(AND(OR(G272="Y",H272="Y"),G272&lt;&gt;H272),E272&lt;&gt;"Y", F272&lt;&gt;"Y"), 1, 0)))</f>
        <v/>
      </c>
      <c r="P272" s="20" t="str">
        <f t="shared" si="75"/>
        <v/>
      </c>
      <c r="Q272" s="10" t="str">
        <f t="shared" si="76"/>
        <v/>
      </c>
      <c r="R272" s="10" t="str">
        <f t="shared" si="77"/>
        <v/>
      </c>
      <c r="S272" s="10" t="str">
        <f>IF(B272=1,"",IF(AND(OR(AND(TrackingWorksheet!H277=Lists!$D$7,TrackingWorksheet!H277=TrackingWorksheet!J277),TrackingWorksheet!H277&lt;&gt;TrackingWorksheet!J277),TrackingWorksheet!K277="YES",TrackingWorksheet!H277&lt;&gt;Lists!$D$6,TrackingWorksheet!G277&lt;=WeeklySummary!$C$7,TrackingWorksheet!I277&lt;=WeeklySummary!$C$7),1,0))</f>
        <v/>
      </c>
      <c r="T272" s="10" t="str">
        <f t="shared" si="78"/>
        <v/>
      </c>
      <c r="U272" s="10" t="str">
        <f>IF($B272=1,"",IF(TrackingWorksheet!$K277="YES",1, 0)*D272)</f>
        <v/>
      </c>
      <c r="V272" s="20">
        <f t="shared" si="67"/>
        <v>0</v>
      </c>
      <c r="W272" s="20">
        <f t="shared" si="68"/>
        <v>0</v>
      </c>
      <c r="X272" s="10" t="str">
        <f>IF($B272=1,"",IF(AND(TrackingWorksheet!$L277&lt;&gt;"", TrackingWorksheet!$L277&gt;=WeeklySummary!$C$6,TrackingWorksheet!$L277&lt;=WeeklySummary!$C$7,OR(TrackingWorksheet!$H277=Lists!$D$4,TrackingWorksheet!$J277=Lists!$D$4)), 1, 0))</f>
        <v/>
      </c>
      <c r="Y272" s="10" t="str">
        <f>IF($B272=1,"",IF(AND(TrackingWorksheet!$L277&lt;&gt;"", TrackingWorksheet!$L277&gt;=WeeklySummary!$C$6,TrackingWorksheet!$L277&lt;=WeeklySummary!$C$7,OR(TrackingWorksheet!$H277=Lists!$D$5,TrackingWorksheet!$J277=Lists!$D$5)), 1, 0))</f>
        <v/>
      </c>
      <c r="Z272" s="10" t="str">
        <f>IF($B272=1,"",IF(AND(TrackingWorksheet!$L277&lt;&gt;"", TrackingWorksheet!$L277&gt;=WeeklySummary!$C$6,TrackingWorksheet!$L277&lt;=WeeklySummary!$C$7,OR(TrackingWorksheet!$H277=Lists!$D$6,TrackingWorksheet!$J277=Lists!$D$6)), 1, 0))</f>
        <v/>
      </c>
      <c r="AA272" s="19" t="str">
        <f>IF(B272=1,"",IF(AND(TrackingWorksheet!M277&lt;&gt;"",TrackingWorksheet!M277&lt;=WeeklySummary!$C$7),1,0)*D272)</f>
        <v/>
      </c>
      <c r="AB272" s="19" t="str">
        <f>IF(B272=1,"",IF(AND(TrackingWorksheet!N277&lt;&gt;"",TrackingWorksheet!N277&lt;=WeeklySummary!$C$7),1,0)*D272)</f>
        <v/>
      </c>
      <c r="AC272" s="19" t="str">
        <f>IF(B272=1,"",TrackingWorksheet!T277)</f>
        <v/>
      </c>
      <c r="AD272" s="19" t="str">
        <f>IF(B272=1,"",IF(D272*AND(TrackingWorksheet!S277&gt;=Calculations!$BD$3,TrackingWorksheet!U277="",TrackingWorksheet!K277="YES"),1,0))</f>
        <v/>
      </c>
      <c r="AE272" s="19" t="str">
        <f>IF($B272=1,"",IF(AND(TrackingWorksheet!$S277&gt;$BE$3,TrackingWorksheet!$T277=Lists!$P$4),1, 0)*D272)</f>
        <v/>
      </c>
      <c r="AF272" s="19" t="str">
        <f>IF($B272=1,"",IF(AND(TrackingWorksheet!$U277&gt;$BE$3,TrackingWorksheet!$V277=Lists!$P$4),1, 0)*D272)</f>
        <v/>
      </c>
      <c r="AG272" s="19" t="str">
        <f>IF($B272=1,"",IF(AND(TrackingWorksheet!$W277&gt;$BE$3,TrackingWorksheet!$X277=Lists!$P$4),1, 0)*D272)</f>
        <v/>
      </c>
      <c r="AH272" s="19" t="str">
        <f>IF($B272=1,"",IF(AND(TrackingWorksheet!$Y277&gt;$BE$3,TrackingWorksheet!$Z277=Lists!$P$4),1, 0)*D272)</f>
        <v/>
      </c>
      <c r="AI272" s="19" t="str">
        <f>IF($B272=1,"",IF(AND(TrackingWorksheet!$AA277&gt;$BE$3,TrackingWorksheet!$AB277=Lists!$P$4),1, 0)*D272)</f>
        <v/>
      </c>
      <c r="AJ272" s="19" t="str">
        <f>IF($B272=1,"",IF(AND(TrackingWorksheet!$S277&gt;$BE$3,TrackingWorksheet!$T277=Lists!$P$5),1, 0)*D272)</f>
        <v/>
      </c>
      <c r="AK272" s="19" t="str">
        <f>IF($B272=1,"",IF(AND(TrackingWorksheet!$U277&gt;$BE$3,TrackingWorksheet!$V277=Lists!$P$5),1, 0)*D272)</f>
        <v/>
      </c>
      <c r="AL272" s="19" t="str">
        <f>IF($B272=1,"",IF(AND(TrackingWorksheet!$W277&gt;$BE$3,TrackingWorksheet!$X277=Lists!$P$5),1, 0)*D272)</f>
        <v/>
      </c>
      <c r="AM272" s="19" t="str">
        <f>IF($B272=1,"",IF(AND(TrackingWorksheet!$Y277&gt;$BE$3,TrackingWorksheet!$Z277=Lists!$P$5),1, 0)*D272)</f>
        <v/>
      </c>
      <c r="AN272" s="19" t="str">
        <f>IF($B272=1,"",IF(AND(TrackingWorksheet!$AA277&gt;$BE$3,TrackingWorksheet!$AB277=Lists!$P$5),1, 0)*D272)</f>
        <v/>
      </c>
      <c r="AO272" s="19" t="str">
        <f>IF($B272=1,"",IF(AND(TrackingWorksheet!$S277&gt;$BE$3,TrackingWorksheet!$T277=Lists!$P$6),1, 0)*D272)</f>
        <v/>
      </c>
      <c r="AP272" s="19" t="str">
        <f>IF($B272=1,"",IF(AND(TrackingWorksheet!$U277&gt;$BE$3,TrackingWorksheet!$V277=Lists!$P$6),1, 0)*D272)</f>
        <v/>
      </c>
      <c r="AQ272" s="19" t="str">
        <f>IF($B272=1,"",IF(AND(TrackingWorksheet!$W277&gt;$BE$3,TrackingWorksheet!$X277=Lists!$P$6),1, 0)*D272)</f>
        <v/>
      </c>
      <c r="AR272" s="19" t="str">
        <f>IF($B272=1,"",IF(AND(TrackingWorksheet!$Y277&gt;$BE$3,TrackingWorksheet!$Z277=Lists!$P$6),1, 0)*D272)</f>
        <v/>
      </c>
      <c r="AS272" s="19" t="str">
        <f>IF($B272=1,"",IF(AND(TrackingWorksheet!$AA277&gt;$BE$3,TrackingWorksheet!$AB277=Lists!$P$6),1, 0)*D272)</f>
        <v/>
      </c>
      <c r="AT272" s="19">
        <f t="shared" si="69"/>
        <v>0</v>
      </c>
      <c r="AU272" s="19" t="str">
        <f>IF(B272=1,"",IF(AND(TrackingWorksheet!K277="",TrackingWorksheet!M277="", TrackingWorksheet!N277="", TrackingWorksheet!S277="", TrackingWorksheet!V277="", TrackingWorksheet!W277="", TrackingWorksheet!Y277="", TrackingWorksheet!AA277="", V272=1),1,0)*D272)</f>
        <v/>
      </c>
      <c r="AV272" s="19" t="str">
        <f>IF(B272=1,"",IF(D272*AND(TrackingWorksheet!U277&gt;Calculations!$BE$3,TrackingWorksheet!K277="YES"),1,0))</f>
        <v/>
      </c>
      <c r="AW272" s="19" t="str">
        <f>IF(B272=1,"",IF(D272*AND(TrackingWorksheet!W277&gt;Calculations!$BE$3,TrackingWorksheet!K277="YES"),1,0))</f>
        <v/>
      </c>
      <c r="AX272" s="19">
        <f t="shared" si="70"/>
        <v>0</v>
      </c>
      <c r="AY272" s="19">
        <f t="shared" si="66"/>
        <v>0</v>
      </c>
      <c r="AZ272" s="27" t="str">
        <f>IF(B272=1,"",IF(TrackingWorksheet!Q277="","",TrackingWorksheet!Q277))</f>
        <v/>
      </c>
      <c r="BB272" s="4"/>
      <c r="BC272" s="4"/>
      <c r="BD272" s="4"/>
      <c r="BE272" s="4"/>
      <c r="BF272" s="4"/>
      <c r="BG272" s="4" t="str">
        <f>IF(B272=1,"",IF(AND(N272=1,TrackingWorksheet!$I277+14&lt;=WeeklySummary!$C$7),1,0))</f>
        <v/>
      </c>
      <c r="BH272" s="4" t="str">
        <f>IF(B272=1,"",IF(AND(R272=1,TrackingWorksheet!$I277+14&lt;=WeeklySummary!$C$7),1,0))</f>
        <v/>
      </c>
      <c r="BI272" s="4" t="str">
        <f>IF(B272=1,"",IF(AND(J272=1,TrackingWorksheet!$G277+14&lt;=WeeklySummary!$C$7),1,0))</f>
        <v/>
      </c>
      <c r="BJ272" s="4" t="str">
        <f>IF(B272=1,"",IF(AND(T272=1,TrackingWorksheet!$I277+14&lt;=WeeklySummary!$C$7),1,0))</f>
        <v/>
      </c>
      <c r="BK272" s="4" t="str">
        <f>IF(B272=1,"",IF(AND(T272=1,TrackingWorksheet!$G277+14&lt;=WeeklySummary!$C$7),1,0))</f>
        <v/>
      </c>
      <c r="BL272" s="4">
        <f t="shared" si="79"/>
        <v>0</v>
      </c>
    </row>
    <row r="273" spans="2:64" x14ac:dyDescent="0.25">
      <c r="B273" s="27">
        <f>IF(AND(ISBLANK(TrackingWorksheet!B278),ISBLANK(TrackingWorksheet!C278),ISBLANK(TrackingWorksheet!G278),ISBLANK(TrackingWorksheet!H278),
ISBLANK(TrackingWorksheet!I278),ISBLANK(TrackingWorksheet!J278),ISBLANK(TrackingWorksheet!M278),
ISBLANK(TrackingWorksheet!N280)),1,0)</f>
        <v>1</v>
      </c>
      <c r="C273" s="12" t="str">
        <f>IF(B273=1,"",TrackingWorksheet!F278)</f>
        <v/>
      </c>
      <c r="D273" s="20" t="str">
        <f>IF(B273=1,"",IF(AND(TrackingWorksheet!B278&lt;&gt;"",TrackingWorksheet!B278&lt;=WeeklySummary!$C$7,OR(TrackingWorksheet!C278="",TrackingWorksheet!C278&gt;=WeeklySummary!$C$6)),1,0))</f>
        <v/>
      </c>
      <c r="E273" s="10" t="str">
        <f>IF(B273=1,"",IF(AND(TrackingWorksheet!G278 &lt;&gt;"",TrackingWorksheet!G278&lt;=WeeklySummary!$C$7, TrackingWorksheet!H278=Lists!$D$4), "Y", "N"))</f>
        <v/>
      </c>
      <c r="F273" s="10" t="str">
        <f>IF(B273=1,"",IF(AND(TrackingWorksheet!I278 &lt;&gt;"", TrackingWorksheet!I278&lt;=WeeklySummary!$C$7, TrackingWorksheet!J278=Lists!$D$4), "Y", "N"))</f>
        <v/>
      </c>
      <c r="G273" s="10" t="str">
        <f>IF(B273=1,"",IF(AND(TrackingWorksheet!G278 &lt;&gt;"",TrackingWorksheet!G278&lt;=WeeklySummary!$C$7, TrackingWorksheet!H278=Lists!$D$5), "Y", "N"))</f>
        <v/>
      </c>
      <c r="H273" s="10" t="str">
        <f>IF(B273=1,"",IF(AND(TrackingWorksheet!I278 &lt;&gt;"", TrackingWorksheet!I278&lt;=WeeklySummary!$C$7, TrackingWorksheet!J278=Lists!$D$5), "Y", "N"))</f>
        <v/>
      </c>
      <c r="I273" s="20" t="str">
        <f>IF(B273=1,"",IF(AND(TrackingWorksheet!G278 &lt;&gt;"", TrackingWorksheet!G278&lt;=WeeklySummary!$C$7, TrackingWorksheet!H278=Lists!$D$6), 1, 0))</f>
        <v/>
      </c>
      <c r="J273" s="20" t="str">
        <f t="shared" si="71"/>
        <v/>
      </c>
      <c r="K273" s="10" t="str">
        <f>IF(B273=1,"",IF(AND(TrackingWorksheet!I278&lt;=WeeklySummary!$C$7,TrackingWorksheet!K278="YES"),0,IF(AND(AND(OR(E273="Y",F273="Y"),E273&lt;&gt;F273),G273&lt;&gt;"Y", H273&lt;&gt;"Y"), 1, 0)))</f>
        <v/>
      </c>
      <c r="L273" s="20" t="str">
        <f t="shared" si="72"/>
        <v/>
      </c>
      <c r="M273" s="10" t="str">
        <f t="shared" si="73"/>
        <v/>
      </c>
      <c r="N273" s="20" t="str">
        <f t="shared" si="74"/>
        <v/>
      </c>
      <c r="O273" s="10" t="str">
        <f>IF(B273=1,"",IF(AND(TrackingWorksheet!I278&lt;=WeeklySummary!$C$7,TrackingWorksheet!K278="YES"),0,IF(AND(AND(OR(G273="Y",H273="Y"),G273&lt;&gt;H273),E273&lt;&gt;"Y", F273&lt;&gt;"Y"), 1, 0)))</f>
        <v/>
      </c>
      <c r="P273" s="20" t="str">
        <f t="shared" si="75"/>
        <v/>
      </c>
      <c r="Q273" s="10" t="str">
        <f t="shared" si="76"/>
        <v/>
      </c>
      <c r="R273" s="10" t="str">
        <f t="shared" si="77"/>
        <v/>
      </c>
      <c r="S273" s="10" t="str">
        <f>IF(B273=1,"",IF(AND(OR(AND(TrackingWorksheet!H278=Lists!$D$7,TrackingWorksheet!H278=TrackingWorksheet!J278),TrackingWorksheet!H278&lt;&gt;TrackingWorksheet!J278),TrackingWorksheet!K278="YES",TrackingWorksheet!H278&lt;&gt;Lists!$D$6,TrackingWorksheet!G278&lt;=WeeklySummary!$C$7,TrackingWorksheet!I278&lt;=WeeklySummary!$C$7),1,0))</f>
        <v/>
      </c>
      <c r="T273" s="10" t="str">
        <f t="shared" si="78"/>
        <v/>
      </c>
      <c r="U273" s="10" t="str">
        <f>IF($B273=1,"",IF(TrackingWorksheet!$K278="YES",1, 0)*D273)</f>
        <v/>
      </c>
      <c r="V273" s="20">
        <f t="shared" si="67"/>
        <v>0</v>
      </c>
      <c r="W273" s="20">
        <f t="shared" si="68"/>
        <v>0</v>
      </c>
      <c r="X273" s="10" t="str">
        <f>IF($B273=1,"",IF(AND(TrackingWorksheet!$L278&lt;&gt;"", TrackingWorksheet!$L278&gt;=WeeklySummary!$C$6,TrackingWorksheet!$L278&lt;=WeeklySummary!$C$7,OR(TrackingWorksheet!$H278=Lists!$D$4,TrackingWorksheet!$J278=Lists!$D$4)), 1, 0))</f>
        <v/>
      </c>
      <c r="Y273" s="10" t="str">
        <f>IF($B273=1,"",IF(AND(TrackingWorksheet!$L278&lt;&gt;"", TrackingWorksheet!$L278&gt;=WeeklySummary!$C$6,TrackingWorksheet!$L278&lt;=WeeklySummary!$C$7,OR(TrackingWorksheet!$H278=Lists!$D$5,TrackingWorksheet!$J278=Lists!$D$5)), 1, 0))</f>
        <v/>
      </c>
      <c r="Z273" s="10" t="str">
        <f>IF($B273=1,"",IF(AND(TrackingWorksheet!$L278&lt;&gt;"", TrackingWorksheet!$L278&gt;=WeeklySummary!$C$6,TrackingWorksheet!$L278&lt;=WeeklySummary!$C$7,OR(TrackingWorksheet!$H278=Lists!$D$6,TrackingWorksheet!$J278=Lists!$D$6)), 1, 0))</f>
        <v/>
      </c>
      <c r="AA273" s="19" t="str">
        <f>IF(B273=1,"",IF(AND(TrackingWorksheet!M278&lt;&gt;"",TrackingWorksheet!M278&lt;=WeeklySummary!$C$7),1,0)*D273)</f>
        <v/>
      </c>
      <c r="AB273" s="19" t="str">
        <f>IF(B273=1,"",IF(AND(TrackingWorksheet!N278&lt;&gt;"",TrackingWorksheet!N278&lt;=WeeklySummary!$C$7),1,0)*D273)</f>
        <v/>
      </c>
      <c r="AC273" s="19" t="str">
        <f>IF(B273=1,"",TrackingWorksheet!T278)</f>
        <v/>
      </c>
      <c r="AD273" s="19" t="str">
        <f>IF(B273=1,"",IF(D273*AND(TrackingWorksheet!S278&gt;=Calculations!$BD$3,TrackingWorksheet!U278="",TrackingWorksheet!K278="YES"),1,0))</f>
        <v/>
      </c>
      <c r="AE273" s="19" t="str">
        <f>IF($B273=1,"",IF(AND(TrackingWorksheet!$S278&gt;$BE$3,TrackingWorksheet!$T278=Lists!$P$4),1, 0)*D273)</f>
        <v/>
      </c>
      <c r="AF273" s="19" t="str">
        <f>IF($B273=1,"",IF(AND(TrackingWorksheet!$U278&gt;$BE$3,TrackingWorksheet!$V278=Lists!$P$4),1, 0)*D273)</f>
        <v/>
      </c>
      <c r="AG273" s="19" t="str">
        <f>IF($B273=1,"",IF(AND(TrackingWorksheet!$W278&gt;$BE$3,TrackingWorksheet!$X278=Lists!$P$4),1, 0)*D273)</f>
        <v/>
      </c>
      <c r="AH273" s="19" t="str">
        <f>IF($B273=1,"",IF(AND(TrackingWorksheet!$Y278&gt;$BE$3,TrackingWorksheet!$Z278=Lists!$P$4),1, 0)*D273)</f>
        <v/>
      </c>
      <c r="AI273" s="19" t="str">
        <f>IF($B273=1,"",IF(AND(TrackingWorksheet!$AA278&gt;$BE$3,TrackingWorksheet!$AB278=Lists!$P$4),1, 0)*D273)</f>
        <v/>
      </c>
      <c r="AJ273" s="19" t="str">
        <f>IF($B273=1,"",IF(AND(TrackingWorksheet!$S278&gt;$BE$3,TrackingWorksheet!$T278=Lists!$P$5),1, 0)*D273)</f>
        <v/>
      </c>
      <c r="AK273" s="19" t="str">
        <f>IF($B273=1,"",IF(AND(TrackingWorksheet!$U278&gt;$BE$3,TrackingWorksheet!$V278=Lists!$P$5),1, 0)*D273)</f>
        <v/>
      </c>
      <c r="AL273" s="19" t="str">
        <f>IF($B273=1,"",IF(AND(TrackingWorksheet!$W278&gt;$BE$3,TrackingWorksheet!$X278=Lists!$P$5),1, 0)*D273)</f>
        <v/>
      </c>
      <c r="AM273" s="19" t="str">
        <f>IF($B273=1,"",IF(AND(TrackingWorksheet!$Y278&gt;$BE$3,TrackingWorksheet!$Z278=Lists!$P$5),1, 0)*D273)</f>
        <v/>
      </c>
      <c r="AN273" s="19" t="str">
        <f>IF($B273=1,"",IF(AND(TrackingWorksheet!$AA278&gt;$BE$3,TrackingWorksheet!$AB278=Lists!$P$5),1, 0)*D273)</f>
        <v/>
      </c>
      <c r="AO273" s="19" t="str">
        <f>IF($B273=1,"",IF(AND(TrackingWorksheet!$S278&gt;$BE$3,TrackingWorksheet!$T278=Lists!$P$6),1, 0)*D273)</f>
        <v/>
      </c>
      <c r="AP273" s="19" t="str">
        <f>IF($B273=1,"",IF(AND(TrackingWorksheet!$U278&gt;$BE$3,TrackingWorksheet!$V278=Lists!$P$6),1, 0)*D273)</f>
        <v/>
      </c>
      <c r="AQ273" s="19" t="str">
        <f>IF($B273=1,"",IF(AND(TrackingWorksheet!$W278&gt;$BE$3,TrackingWorksheet!$X278=Lists!$P$6),1, 0)*D273)</f>
        <v/>
      </c>
      <c r="AR273" s="19" t="str">
        <f>IF($B273=1,"",IF(AND(TrackingWorksheet!$Y278&gt;$BE$3,TrackingWorksheet!$Z278=Lists!$P$6),1, 0)*D273)</f>
        <v/>
      </c>
      <c r="AS273" s="19" t="str">
        <f>IF($B273=1,"",IF(AND(TrackingWorksheet!$AA278&gt;$BE$3,TrackingWorksheet!$AB278=Lists!$P$6),1, 0)*D273)</f>
        <v/>
      </c>
      <c r="AT273" s="19">
        <f t="shared" si="69"/>
        <v>0</v>
      </c>
      <c r="AU273" s="19" t="str">
        <f>IF(B273=1,"",IF(AND(TrackingWorksheet!K278="",TrackingWorksheet!M278="", TrackingWorksheet!N278="", TrackingWorksheet!S278="", TrackingWorksheet!V278="", TrackingWorksheet!W278="", TrackingWorksheet!Y278="", TrackingWorksheet!AA278="", V273=1),1,0)*D273)</f>
        <v/>
      </c>
      <c r="AV273" s="19" t="str">
        <f>IF(B273=1,"",IF(D273*AND(TrackingWorksheet!U278&gt;Calculations!$BE$3,TrackingWorksheet!K278="YES"),1,0))</f>
        <v/>
      </c>
      <c r="AW273" s="19" t="str">
        <f>IF(B273=1,"",IF(D273*AND(TrackingWorksheet!W278&gt;Calculations!$BE$3,TrackingWorksheet!K278="YES"),1,0))</f>
        <v/>
      </c>
      <c r="AX273" s="19">
        <f t="shared" si="70"/>
        <v>0</v>
      </c>
      <c r="AY273" s="19">
        <f t="shared" si="66"/>
        <v>0</v>
      </c>
      <c r="AZ273" s="27" t="str">
        <f>IF(B273=1,"",IF(TrackingWorksheet!Q278="","",TrackingWorksheet!Q278))</f>
        <v/>
      </c>
      <c r="BB273" s="4"/>
      <c r="BC273" s="4"/>
      <c r="BD273" s="4"/>
      <c r="BE273" s="4"/>
      <c r="BF273" s="4"/>
      <c r="BG273" s="4" t="str">
        <f>IF(B273=1,"",IF(AND(N273=1,TrackingWorksheet!$I278+14&lt;=WeeklySummary!$C$7),1,0))</f>
        <v/>
      </c>
      <c r="BH273" s="4" t="str">
        <f>IF(B273=1,"",IF(AND(R273=1,TrackingWorksheet!$I278+14&lt;=WeeklySummary!$C$7),1,0))</f>
        <v/>
      </c>
      <c r="BI273" s="4" t="str">
        <f>IF(B273=1,"",IF(AND(J273=1,TrackingWorksheet!$G278+14&lt;=WeeklySummary!$C$7),1,0))</f>
        <v/>
      </c>
      <c r="BJ273" s="4" t="str">
        <f>IF(B273=1,"",IF(AND(T273=1,TrackingWorksheet!$I278+14&lt;=WeeklySummary!$C$7),1,0))</f>
        <v/>
      </c>
      <c r="BK273" s="4" t="str">
        <f>IF(B273=1,"",IF(AND(T273=1,TrackingWorksheet!$G278+14&lt;=WeeklySummary!$C$7),1,0))</f>
        <v/>
      </c>
      <c r="BL273" s="4">
        <f t="shared" si="79"/>
        <v>0</v>
      </c>
    </row>
    <row r="274" spans="2:64" x14ac:dyDescent="0.25">
      <c r="B274" s="27">
        <f>IF(AND(ISBLANK(TrackingWorksheet!B279),ISBLANK(TrackingWorksheet!C279),ISBLANK(TrackingWorksheet!G279),ISBLANK(TrackingWorksheet!H279),
ISBLANK(TrackingWorksheet!I279),ISBLANK(TrackingWorksheet!J279),ISBLANK(TrackingWorksheet!M279),
ISBLANK(TrackingWorksheet!N281)),1,0)</f>
        <v>1</v>
      </c>
      <c r="C274" s="12" t="str">
        <f>IF(B274=1,"",TrackingWorksheet!F279)</f>
        <v/>
      </c>
      <c r="D274" s="20" t="str">
        <f>IF(B274=1,"",IF(AND(TrackingWorksheet!B279&lt;&gt;"",TrackingWorksheet!B279&lt;=WeeklySummary!$C$7,OR(TrackingWorksheet!C279="",TrackingWorksheet!C279&gt;=WeeklySummary!$C$6)),1,0))</f>
        <v/>
      </c>
      <c r="E274" s="10" t="str">
        <f>IF(B274=1,"",IF(AND(TrackingWorksheet!G279 &lt;&gt;"",TrackingWorksheet!G279&lt;=WeeklySummary!$C$7, TrackingWorksheet!H279=Lists!$D$4), "Y", "N"))</f>
        <v/>
      </c>
      <c r="F274" s="10" t="str">
        <f>IF(B274=1,"",IF(AND(TrackingWorksheet!I279 &lt;&gt;"", TrackingWorksheet!I279&lt;=WeeklySummary!$C$7, TrackingWorksheet!J279=Lists!$D$4), "Y", "N"))</f>
        <v/>
      </c>
      <c r="G274" s="10" t="str">
        <f>IF(B274=1,"",IF(AND(TrackingWorksheet!G279 &lt;&gt;"",TrackingWorksheet!G279&lt;=WeeklySummary!$C$7, TrackingWorksheet!H279=Lists!$D$5), "Y", "N"))</f>
        <v/>
      </c>
      <c r="H274" s="10" t="str">
        <f>IF(B274=1,"",IF(AND(TrackingWorksheet!I279 &lt;&gt;"", TrackingWorksheet!I279&lt;=WeeklySummary!$C$7, TrackingWorksheet!J279=Lists!$D$5), "Y", "N"))</f>
        <v/>
      </c>
      <c r="I274" s="20" t="str">
        <f>IF(B274=1,"",IF(AND(TrackingWorksheet!G279 &lt;&gt;"", TrackingWorksheet!G279&lt;=WeeklySummary!$C$7, TrackingWorksheet!H279=Lists!$D$6), 1, 0))</f>
        <v/>
      </c>
      <c r="J274" s="20" t="str">
        <f t="shared" si="71"/>
        <v/>
      </c>
      <c r="K274" s="10" t="str">
        <f>IF(B274=1,"",IF(AND(TrackingWorksheet!I279&lt;=WeeklySummary!$C$7,TrackingWorksheet!K279="YES"),0,IF(AND(AND(OR(E274="Y",F274="Y"),E274&lt;&gt;F274),G274&lt;&gt;"Y", H274&lt;&gt;"Y"), 1, 0)))</f>
        <v/>
      </c>
      <c r="L274" s="20" t="str">
        <f t="shared" si="72"/>
        <v/>
      </c>
      <c r="M274" s="10" t="str">
        <f t="shared" si="73"/>
        <v/>
      </c>
      <c r="N274" s="20" t="str">
        <f t="shared" si="74"/>
        <v/>
      </c>
      <c r="O274" s="10" t="str">
        <f>IF(B274=1,"",IF(AND(TrackingWorksheet!I279&lt;=WeeklySummary!$C$7,TrackingWorksheet!K279="YES"),0,IF(AND(AND(OR(G274="Y",H274="Y"),G274&lt;&gt;H274),E274&lt;&gt;"Y", F274&lt;&gt;"Y"), 1, 0)))</f>
        <v/>
      </c>
      <c r="P274" s="20" t="str">
        <f t="shared" si="75"/>
        <v/>
      </c>
      <c r="Q274" s="10" t="str">
        <f t="shared" si="76"/>
        <v/>
      </c>
      <c r="R274" s="10" t="str">
        <f t="shared" si="77"/>
        <v/>
      </c>
      <c r="S274" s="10" t="str">
        <f>IF(B274=1,"",IF(AND(OR(AND(TrackingWorksheet!H279=Lists!$D$7,TrackingWorksheet!H279=TrackingWorksheet!J279),TrackingWorksheet!H279&lt;&gt;TrackingWorksheet!J279),TrackingWorksheet!K279="YES",TrackingWorksheet!H279&lt;&gt;Lists!$D$6,TrackingWorksheet!G279&lt;=WeeklySummary!$C$7,TrackingWorksheet!I279&lt;=WeeklySummary!$C$7),1,0))</f>
        <v/>
      </c>
      <c r="T274" s="10" t="str">
        <f t="shared" si="78"/>
        <v/>
      </c>
      <c r="U274" s="10" t="str">
        <f>IF($B274=1,"",IF(TrackingWorksheet!$K279="YES",1, 0)*D274)</f>
        <v/>
      </c>
      <c r="V274" s="20">
        <f t="shared" si="67"/>
        <v>0</v>
      </c>
      <c r="W274" s="20">
        <f t="shared" si="68"/>
        <v>0</v>
      </c>
      <c r="X274" s="10" t="str">
        <f>IF($B274=1,"",IF(AND(TrackingWorksheet!$L279&lt;&gt;"", TrackingWorksheet!$L279&gt;=WeeklySummary!$C$6,TrackingWorksheet!$L279&lt;=WeeklySummary!$C$7,OR(TrackingWorksheet!$H279=Lists!$D$4,TrackingWorksheet!$J279=Lists!$D$4)), 1, 0))</f>
        <v/>
      </c>
      <c r="Y274" s="10" t="str">
        <f>IF($B274=1,"",IF(AND(TrackingWorksheet!$L279&lt;&gt;"", TrackingWorksheet!$L279&gt;=WeeklySummary!$C$6,TrackingWorksheet!$L279&lt;=WeeklySummary!$C$7,OR(TrackingWorksheet!$H279=Lists!$D$5,TrackingWorksheet!$J279=Lists!$D$5)), 1, 0))</f>
        <v/>
      </c>
      <c r="Z274" s="10" t="str">
        <f>IF($B274=1,"",IF(AND(TrackingWorksheet!$L279&lt;&gt;"", TrackingWorksheet!$L279&gt;=WeeklySummary!$C$6,TrackingWorksheet!$L279&lt;=WeeklySummary!$C$7,OR(TrackingWorksheet!$H279=Lists!$D$6,TrackingWorksheet!$J279=Lists!$D$6)), 1, 0))</f>
        <v/>
      </c>
      <c r="AA274" s="19" t="str">
        <f>IF(B274=1,"",IF(AND(TrackingWorksheet!M279&lt;&gt;"",TrackingWorksheet!M279&lt;=WeeklySummary!$C$7),1,0)*D274)</f>
        <v/>
      </c>
      <c r="AB274" s="19" t="str">
        <f>IF(B274=1,"",IF(AND(TrackingWorksheet!N279&lt;&gt;"",TrackingWorksheet!N279&lt;=WeeklySummary!$C$7),1,0)*D274)</f>
        <v/>
      </c>
      <c r="AC274" s="19" t="str">
        <f>IF(B274=1,"",TrackingWorksheet!T279)</f>
        <v/>
      </c>
      <c r="AD274" s="19" t="str">
        <f>IF(B274=1,"",IF(D274*AND(TrackingWorksheet!S279&gt;=Calculations!$BD$3,TrackingWorksheet!U279="",TrackingWorksheet!K279="YES"),1,0))</f>
        <v/>
      </c>
      <c r="AE274" s="19" t="str">
        <f>IF($B274=1,"",IF(AND(TrackingWorksheet!$S279&gt;$BE$3,TrackingWorksheet!$T279=Lists!$P$4),1, 0)*D274)</f>
        <v/>
      </c>
      <c r="AF274" s="19" t="str">
        <f>IF($B274=1,"",IF(AND(TrackingWorksheet!$U279&gt;$BE$3,TrackingWorksheet!$V279=Lists!$P$4),1, 0)*D274)</f>
        <v/>
      </c>
      <c r="AG274" s="19" t="str">
        <f>IF($B274=1,"",IF(AND(TrackingWorksheet!$W279&gt;$BE$3,TrackingWorksheet!$X279=Lists!$P$4),1, 0)*D274)</f>
        <v/>
      </c>
      <c r="AH274" s="19" t="str">
        <f>IF($B274=1,"",IF(AND(TrackingWorksheet!$Y279&gt;$BE$3,TrackingWorksheet!$Z279=Lists!$P$4),1, 0)*D274)</f>
        <v/>
      </c>
      <c r="AI274" s="19" t="str">
        <f>IF($B274=1,"",IF(AND(TrackingWorksheet!$AA279&gt;$BE$3,TrackingWorksheet!$AB279=Lists!$P$4),1, 0)*D274)</f>
        <v/>
      </c>
      <c r="AJ274" s="19" t="str">
        <f>IF($B274=1,"",IF(AND(TrackingWorksheet!$S279&gt;$BE$3,TrackingWorksheet!$T279=Lists!$P$5),1, 0)*D274)</f>
        <v/>
      </c>
      <c r="AK274" s="19" t="str">
        <f>IF($B274=1,"",IF(AND(TrackingWorksheet!$U279&gt;$BE$3,TrackingWorksheet!$V279=Lists!$P$5),1, 0)*D274)</f>
        <v/>
      </c>
      <c r="AL274" s="19" t="str">
        <f>IF($B274=1,"",IF(AND(TrackingWorksheet!$W279&gt;$BE$3,TrackingWorksheet!$X279=Lists!$P$5),1, 0)*D274)</f>
        <v/>
      </c>
      <c r="AM274" s="19" t="str">
        <f>IF($B274=1,"",IF(AND(TrackingWorksheet!$Y279&gt;$BE$3,TrackingWorksheet!$Z279=Lists!$P$5),1, 0)*D274)</f>
        <v/>
      </c>
      <c r="AN274" s="19" t="str">
        <f>IF($B274=1,"",IF(AND(TrackingWorksheet!$AA279&gt;$BE$3,TrackingWorksheet!$AB279=Lists!$P$5),1, 0)*D274)</f>
        <v/>
      </c>
      <c r="AO274" s="19" t="str">
        <f>IF($B274=1,"",IF(AND(TrackingWorksheet!$S279&gt;$BE$3,TrackingWorksheet!$T279=Lists!$P$6),1, 0)*D274)</f>
        <v/>
      </c>
      <c r="AP274" s="19" t="str">
        <f>IF($B274=1,"",IF(AND(TrackingWorksheet!$U279&gt;$BE$3,TrackingWorksheet!$V279=Lists!$P$6),1, 0)*D274)</f>
        <v/>
      </c>
      <c r="AQ274" s="19" t="str">
        <f>IF($B274=1,"",IF(AND(TrackingWorksheet!$W279&gt;$BE$3,TrackingWorksheet!$X279=Lists!$P$6),1, 0)*D274)</f>
        <v/>
      </c>
      <c r="AR274" s="19" t="str">
        <f>IF($B274=1,"",IF(AND(TrackingWorksheet!$Y279&gt;$BE$3,TrackingWorksheet!$Z279=Lists!$P$6),1, 0)*D274)</f>
        <v/>
      </c>
      <c r="AS274" s="19" t="str">
        <f>IF($B274=1,"",IF(AND(TrackingWorksheet!$AA279&gt;$BE$3,TrackingWorksheet!$AB279=Lists!$P$6),1, 0)*D274)</f>
        <v/>
      </c>
      <c r="AT274" s="19">
        <f t="shared" si="69"/>
        <v>0</v>
      </c>
      <c r="AU274" s="19" t="str">
        <f>IF(B274=1,"",IF(AND(TrackingWorksheet!K279="",TrackingWorksheet!M279="", TrackingWorksheet!N279="", TrackingWorksheet!S279="", TrackingWorksheet!V279="", TrackingWorksheet!W279="", TrackingWorksheet!Y279="", TrackingWorksheet!AA279="", V274=1),1,0)*D274)</f>
        <v/>
      </c>
      <c r="AV274" s="19" t="str">
        <f>IF(B274=1,"",IF(D274*AND(TrackingWorksheet!U279&gt;Calculations!$BE$3,TrackingWorksheet!K279="YES"),1,0))</f>
        <v/>
      </c>
      <c r="AW274" s="19" t="str">
        <f>IF(B274=1,"",IF(D274*AND(TrackingWorksheet!W279&gt;Calculations!$BE$3,TrackingWorksheet!K279="YES"),1,0))</f>
        <v/>
      </c>
      <c r="AX274" s="19">
        <f t="shared" si="70"/>
        <v>0</v>
      </c>
      <c r="AY274" s="19">
        <f t="shared" si="66"/>
        <v>0</v>
      </c>
      <c r="AZ274" s="27" t="str">
        <f>IF(B274=1,"",IF(TrackingWorksheet!Q279="","",TrackingWorksheet!Q279))</f>
        <v/>
      </c>
      <c r="BB274" s="4"/>
      <c r="BC274" s="4"/>
      <c r="BD274" s="4"/>
      <c r="BE274" s="4"/>
      <c r="BF274" s="4"/>
      <c r="BG274" s="4" t="str">
        <f>IF(B274=1,"",IF(AND(N274=1,TrackingWorksheet!$I279+14&lt;=WeeklySummary!$C$7),1,0))</f>
        <v/>
      </c>
      <c r="BH274" s="4" t="str">
        <f>IF(B274=1,"",IF(AND(R274=1,TrackingWorksheet!$I279+14&lt;=WeeklySummary!$C$7),1,0))</f>
        <v/>
      </c>
      <c r="BI274" s="4" t="str">
        <f>IF(B274=1,"",IF(AND(J274=1,TrackingWorksheet!$G279+14&lt;=WeeklySummary!$C$7),1,0))</f>
        <v/>
      </c>
      <c r="BJ274" s="4" t="str">
        <f>IF(B274=1,"",IF(AND(T274=1,TrackingWorksheet!$I279+14&lt;=WeeklySummary!$C$7),1,0))</f>
        <v/>
      </c>
      <c r="BK274" s="4" t="str">
        <f>IF(B274=1,"",IF(AND(T274=1,TrackingWorksheet!$G279+14&lt;=WeeklySummary!$C$7),1,0))</f>
        <v/>
      </c>
      <c r="BL274" s="4">
        <f t="shared" si="79"/>
        <v>0</v>
      </c>
    </row>
    <row r="275" spans="2:64" x14ac:dyDescent="0.25">
      <c r="B275" s="27">
        <f>IF(AND(ISBLANK(TrackingWorksheet!B280),ISBLANK(TrackingWorksheet!C280),ISBLANK(TrackingWorksheet!G280),ISBLANK(TrackingWorksheet!H280),
ISBLANK(TrackingWorksheet!I280),ISBLANK(TrackingWorksheet!J280),ISBLANK(TrackingWorksheet!M280),
ISBLANK(TrackingWorksheet!N282)),1,0)</f>
        <v>1</v>
      </c>
      <c r="C275" s="12" t="str">
        <f>IF(B275=1,"",TrackingWorksheet!F280)</f>
        <v/>
      </c>
      <c r="D275" s="20" t="str">
        <f>IF(B275=1,"",IF(AND(TrackingWorksheet!B280&lt;&gt;"",TrackingWorksheet!B280&lt;=WeeklySummary!$C$7,OR(TrackingWorksheet!C280="",TrackingWorksheet!C280&gt;=WeeklySummary!$C$6)),1,0))</f>
        <v/>
      </c>
      <c r="E275" s="10" t="str">
        <f>IF(B275=1,"",IF(AND(TrackingWorksheet!G280 &lt;&gt;"",TrackingWorksheet!G280&lt;=WeeklySummary!$C$7, TrackingWorksheet!H280=Lists!$D$4), "Y", "N"))</f>
        <v/>
      </c>
      <c r="F275" s="10" t="str">
        <f>IF(B275=1,"",IF(AND(TrackingWorksheet!I280 &lt;&gt;"", TrackingWorksheet!I280&lt;=WeeklySummary!$C$7, TrackingWorksheet!J280=Lists!$D$4), "Y", "N"))</f>
        <v/>
      </c>
      <c r="G275" s="10" t="str">
        <f>IF(B275=1,"",IF(AND(TrackingWorksheet!G280 &lt;&gt;"",TrackingWorksheet!G280&lt;=WeeklySummary!$C$7, TrackingWorksheet!H280=Lists!$D$5), "Y", "N"))</f>
        <v/>
      </c>
      <c r="H275" s="10" t="str">
        <f>IF(B275=1,"",IF(AND(TrackingWorksheet!I280 &lt;&gt;"", TrackingWorksheet!I280&lt;=WeeklySummary!$C$7, TrackingWorksheet!J280=Lists!$D$5), "Y", "N"))</f>
        <v/>
      </c>
      <c r="I275" s="20" t="str">
        <f>IF(B275=1,"",IF(AND(TrackingWorksheet!G280 &lt;&gt;"", TrackingWorksheet!G280&lt;=WeeklySummary!$C$7, TrackingWorksheet!H280=Lists!$D$6), 1, 0))</f>
        <v/>
      </c>
      <c r="J275" s="20" t="str">
        <f t="shared" si="71"/>
        <v/>
      </c>
      <c r="K275" s="10" t="str">
        <f>IF(B275=1,"",IF(AND(TrackingWorksheet!I280&lt;=WeeklySummary!$C$7,TrackingWorksheet!K280="YES"),0,IF(AND(AND(OR(E275="Y",F275="Y"),E275&lt;&gt;F275),G275&lt;&gt;"Y", H275&lt;&gt;"Y"), 1, 0)))</f>
        <v/>
      </c>
      <c r="L275" s="20" t="str">
        <f t="shared" si="72"/>
        <v/>
      </c>
      <c r="M275" s="10" t="str">
        <f t="shared" si="73"/>
        <v/>
      </c>
      <c r="N275" s="20" t="str">
        <f t="shared" si="74"/>
        <v/>
      </c>
      <c r="O275" s="10" t="str">
        <f>IF(B275=1,"",IF(AND(TrackingWorksheet!I280&lt;=WeeklySummary!$C$7,TrackingWorksheet!K280="YES"),0,IF(AND(AND(OR(G275="Y",H275="Y"),G275&lt;&gt;H275),E275&lt;&gt;"Y", F275&lt;&gt;"Y"), 1, 0)))</f>
        <v/>
      </c>
      <c r="P275" s="20" t="str">
        <f t="shared" si="75"/>
        <v/>
      </c>
      <c r="Q275" s="10" t="str">
        <f t="shared" si="76"/>
        <v/>
      </c>
      <c r="R275" s="10" t="str">
        <f t="shared" si="77"/>
        <v/>
      </c>
      <c r="S275" s="10" t="str">
        <f>IF(B275=1,"",IF(AND(OR(AND(TrackingWorksheet!H280=Lists!$D$7,TrackingWorksheet!H280=TrackingWorksheet!J280),TrackingWorksheet!H280&lt;&gt;TrackingWorksheet!J280),TrackingWorksheet!K280="YES",TrackingWorksheet!H280&lt;&gt;Lists!$D$6,TrackingWorksheet!G280&lt;=WeeklySummary!$C$7,TrackingWorksheet!I280&lt;=WeeklySummary!$C$7),1,0))</f>
        <v/>
      </c>
      <c r="T275" s="10" t="str">
        <f t="shared" si="78"/>
        <v/>
      </c>
      <c r="U275" s="10" t="str">
        <f>IF($B275=1,"",IF(TrackingWorksheet!$K280="YES",1, 0)*D275)</f>
        <v/>
      </c>
      <c r="V275" s="20">
        <f t="shared" si="67"/>
        <v>0</v>
      </c>
      <c r="W275" s="20">
        <f t="shared" si="68"/>
        <v>0</v>
      </c>
      <c r="X275" s="10" t="str">
        <f>IF($B275=1,"",IF(AND(TrackingWorksheet!$L280&lt;&gt;"", TrackingWorksheet!$L280&gt;=WeeklySummary!$C$6,TrackingWorksheet!$L280&lt;=WeeklySummary!$C$7,OR(TrackingWorksheet!$H280=Lists!$D$4,TrackingWorksheet!$J280=Lists!$D$4)), 1, 0))</f>
        <v/>
      </c>
      <c r="Y275" s="10" t="str">
        <f>IF($B275=1,"",IF(AND(TrackingWorksheet!$L280&lt;&gt;"", TrackingWorksheet!$L280&gt;=WeeklySummary!$C$6,TrackingWorksheet!$L280&lt;=WeeklySummary!$C$7,OR(TrackingWorksheet!$H280=Lists!$D$5,TrackingWorksheet!$J280=Lists!$D$5)), 1, 0))</f>
        <v/>
      </c>
      <c r="Z275" s="10" t="str">
        <f>IF($B275=1,"",IF(AND(TrackingWorksheet!$L280&lt;&gt;"", TrackingWorksheet!$L280&gt;=WeeklySummary!$C$6,TrackingWorksheet!$L280&lt;=WeeklySummary!$C$7,OR(TrackingWorksheet!$H280=Lists!$D$6,TrackingWorksheet!$J280=Lists!$D$6)), 1, 0))</f>
        <v/>
      </c>
      <c r="AA275" s="19" t="str">
        <f>IF(B275=1,"",IF(AND(TrackingWorksheet!M280&lt;&gt;"",TrackingWorksheet!M280&lt;=WeeklySummary!$C$7),1,0)*D275)</f>
        <v/>
      </c>
      <c r="AB275" s="19" t="str">
        <f>IF(B275=1,"",IF(AND(TrackingWorksheet!N280&lt;&gt;"",TrackingWorksheet!N280&lt;=WeeklySummary!$C$7),1,0)*D275)</f>
        <v/>
      </c>
      <c r="AC275" s="19" t="str">
        <f>IF(B275=1,"",TrackingWorksheet!T280)</f>
        <v/>
      </c>
      <c r="AD275" s="19" t="str">
        <f>IF(B275=1,"",IF(D275*AND(TrackingWorksheet!S280&gt;=Calculations!$BD$3,TrackingWorksheet!U280="",TrackingWorksheet!K280="YES"),1,0))</f>
        <v/>
      </c>
      <c r="AE275" s="19" t="str">
        <f>IF($B275=1,"",IF(AND(TrackingWorksheet!$S280&gt;$BE$3,TrackingWorksheet!$T280=Lists!$P$4),1, 0)*D275)</f>
        <v/>
      </c>
      <c r="AF275" s="19" t="str">
        <f>IF($B275=1,"",IF(AND(TrackingWorksheet!$U280&gt;$BE$3,TrackingWorksheet!$V280=Lists!$P$4),1, 0)*D275)</f>
        <v/>
      </c>
      <c r="AG275" s="19" t="str">
        <f>IF($B275=1,"",IF(AND(TrackingWorksheet!$W280&gt;$BE$3,TrackingWorksheet!$X280=Lists!$P$4),1, 0)*D275)</f>
        <v/>
      </c>
      <c r="AH275" s="19" t="str">
        <f>IF($B275=1,"",IF(AND(TrackingWorksheet!$Y280&gt;$BE$3,TrackingWorksheet!$Z280=Lists!$P$4),1, 0)*D275)</f>
        <v/>
      </c>
      <c r="AI275" s="19" t="str">
        <f>IF($B275=1,"",IF(AND(TrackingWorksheet!$AA280&gt;$BE$3,TrackingWorksheet!$AB280=Lists!$P$4),1, 0)*D275)</f>
        <v/>
      </c>
      <c r="AJ275" s="19" t="str">
        <f>IF($B275=1,"",IF(AND(TrackingWorksheet!$S280&gt;$BE$3,TrackingWorksheet!$T280=Lists!$P$5),1, 0)*D275)</f>
        <v/>
      </c>
      <c r="AK275" s="19" t="str">
        <f>IF($B275=1,"",IF(AND(TrackingWorksheet!$U280&gt;$BE$3,TrackingWorksheet!$V280=Lists!$P$5),1, 0)*D275)</f>
        <v/>
      </c>
      <c r="AL275" s="19" t="str">
        <f>IF($B275=1,"",IF(AND(TrackingWorksheet!$W280&gt;$BE$3,TrackingWorksheet!$X280=Lists!$P$5),1, 0)*D275)</f>
        <v/>
      </c>
      <c r="AM275" s="19" t="str">
        <f>IF($B275=1,"",IF(AND(TrackingWorksheet!$Y280&gt;$BE$3,TrackingWorksheet!$Z280=Lists!$P$5),1, 0)*D275)</f>
        <v/>
      </c>
      <c r="AN275" s="19" t="str">
        <f>IF($B275=1,"",IF(AND(TrackingWorksheet!$AA280&gt;$BE$3,TrackingWorksheet!$AB280=Lists!$P$5),1, 0)*D275)</f>
        <v/>
      </c>
      <c r="AO275" s="19" t="str">
        <f>IF($B275=1,"",IF(AND(TrackingWorksheet!$S280&gt;$BE$3,TrackingWorksheet!$T280=Lists!$P$6),1, 0)*D275)</f>
        <v/>
      </c>
      <c r="AP275" s="19" t="str">
        <f>IF($B275=1,"",IF(AND(TrackingWorksheet!$U280&gt;$BE$3,TrackingWorksheet!$V280=Lists!$P$6),1, 0)*D275)</f>
        <v/>
      </c>
      <c r="AQ275" s="19" t="str">
        <f>IF($B275=1,"",IF(AND(TrackingWorksheet!$W280&gt;$BE$3,TrackingWorksheet!$X280=Lists!$P$6),1, 0)*D275)</f>
        <v/>
      </c>
      <c r="AR275" s="19" t="str">
        <f>IF($B275=1,"",IF(AND(TrackingWorksheet!$Y280&gt;$BE$3,TrackingWorksheet!$Z280=Lists!$P$6),1, 0)*D275)</f>
        <v/>
      </c>
      <c r="AS275" s="19" t="str">
        <f>IF($B275=1,"",IF(AND(TrackingWorksheet!$AA280&gt;$BE$3,TrackingWorksheet!$AB280=Lists!$P$6),1, 0)*D275)</f>
        <v/>
      </c>
      <c r="AT275" s="19">
        <f t="shared" si="69"/>
        <v>0</v>
      </c>
      <c r="AU275" s="19" t="str">
        <f>IF(B275=1,"",IF(AND(TrackingWorksheet!K280="",TrackingWorksheet!M280="", TrackingWorksheet!N280="", TrackingWorksheet!S280="", TrackingWorksheet!V280="", TrackingWorksheet!W280="", TrackingWorksheet!Y280="", TrackingWorksheet!AA280="", V275=1),1,0)*D275)</f>
        <v/>
      </c>
      <c r="AV275" s="19" t="str">
        <f>IF(B275=1,"",IF(D275*AND(TrackingWorksheet!U280&gt;Calculations!$BE$3,TrackingWorksheet!K280="YES"),1,0))</f>
        <v/>
      </c>
      <c r="AW275" s="19" t="str">
        <f>IF(B275=1,"",IF(D275*AND(TrackingWorksheet!W280&gt;Calculations!$BE$3,TrackingWorksheet!K280="YES"),1,0))</f>
        <v/>
      </c>
      <c r="AX275" s="19">
        <f t="shared" si="70"/>
        <v>0</v>
      </c>
      <c r="AY275" s="19">
        <f t="shared" si="66"/>
        <v>0</v>
      </c>
      <c r="AZ275" s="27" t="str">
        <f>IF(B275=1,"",IF(TrackingWorksheet!Q280="","",TrackingWorksheet!Q280))</f>
        <v/>
      </c>
      <c r="BB275" s="4"/>
      <c r="BC275" s="4"/>
      <c r="BD275" s="4"/>
      <c r="BE275" s="4"/>
      <c r="BF275" s="4"/>
      <c r="BG275" s="4" t="str">
        <f>IF(B275=1,"",IF(AND(N275=1,TrackingWorksheet!$I280+14&lt;=WeeklySummary!$C$7),1,0))</f>
        <v/>
      </c>
      <c r="BH275" s="4" t="str">
        <f>IF(B275=1,"",IF(AND(R275=1,TrackingWorksheet!$I280+14&lt;=WeeklySummary!$C$7),1,0))</f>
        <v/>
      </c>
      <c r="BI275" s="4" t="str">
        <f>IF(B275=1,"",IF(AND(J275=1,TrackingWorksheet!$G280+14&lt;=WeeklySummary!$C$7),1,0))</f>
        <v/>
      </c>
      <c r="BJ275" s="4" t="str">
        <f>IF(B275=1,"",IF(AND(T275=1,TrackingWorksheet!$I280+14&lt;=WeeklySummary!$C$7),1,0))</f>
        <v/>
      </c>
      <c r="BK275" s="4" t="str">
        <f>IF(B275=1,"",IF(AND(T275=1,TrackingWorksheet!$G280+14&lt;=WeeklySummary!$C$7),1,0))</f>
        <v/>
      </c>
      <c r="BL275" s="4">
        <f t="shared" si="79"/>
        <v>0</v>
      </c>
    </row>
    <row r="276" spans="2:64" x14ac:dyDescent="0.25">
      <c r="B276" s="27">
        <f>IF(AND(ISBLANK(TrackingWorksheet!B281),ISBLANK(TrackingWorksheet!C281),ISBLANK(TrackingWorksheet!G281),ISBLANK(TrackingWorksheet!H281),
ISBLANK(TrackingWorksheet!I281),ISBLANK(TrackingWorksheet!J281),ISBLANK(TrackingWorksheet!M281),
ISBLANK(TrackingWorksheet!N283)),1,0)</f>
        <v>1</v>
      </c>
      <c r="C276" s="12" t="str">
        <f>IF(B276=1,"",TrackingWorksheet!F281)</f>
        <v/>
      </c>
      <c r="D276" s="20" t="str">
        <f>IF(B276=1,"",IF(AND(TrackingWorksheet!B281&lt;&gt;"",TrackingWorksheet!B281&lt;=WeeklySummary!$C$7,OR(TrackingWorksheet!C281="",TrackingWorksheet!C281&gt;=WeeklySummary!$C$6)),1,0))</f>
        <v/>
      </c>
      <c r="E276" s="10" t="str">
        <f>IF(B276=1,"",IF(AND(TrackingWorksheet!G281 &lt;&gt;"",TrackingWorksheet!G281&lt;=WeeklySummary!$C$7, TrackingWorksheet!H281=Lists!$D$4), "Y", "N"))</f>
        <v/>
      </c>
      <c r="F276" s="10" t="str">
        <f>IF(B276=1,"",IF(AND(TrackingWorksheet!I281 &lt;&gt;"", TrackingWorksheet!I281&lt;=WeeklySummary!$C$7, TrackingWorksheet!J281=Lists!$D$4), "Y", "N"))</f>
        <v/>
      </c>
      <c r="G276" s="10" t="str">
        <f>IF(B276=1,"",IF(AND(TrackingWorksheet!G281 &lt;&gt;"",TrackingWorksheet!G281&lt;=WeeklySummary!$C$7, TrackingWorksheet!H281=Lists!$D$5), "Y", "N"))</f>
        <v/>
      </c>
      <c r="H276" s="10" t="str">
        <f>IF(B276=1,"",IF(AND(TrackingWorksheet!I281 &lt;&gt;"", TrackingWorksheet!I281&lt;=WeeklySummary!$C$7, TrackingWorksheet!J281=Lists!$D$5), "Y", "N"))</f>
        <v/>
      </c>
      <c r="I276" s="20" t="str">
        <f>IF(B276=1,"",IF(AND(TrackingWorksheet!G281 &lt;&gt;"", TrackingWorksheet!G281&lt;=WeeklySummary!$C$7, TrackingWorksheet!H281=Lists!$D$6), 1, 0))</f>
        <v/>
      </c>
      <c r="J276" s="20" t="str">
        <f t="shared" si="71"/>
        <v/>
      </c>
      <c r="K276" s="10" t="str">
        <f>IF(B276=1,"",IF(AND(TrackingWorksheet!I281&lt;=WeeklySummary!$C$7,TrackingWorksheet!K281="YES"),0,IF(AND(AND(OR(E276="Y",F276="Y"),E276&lt;&gt;F276),G276&lt;&gt;"Y", H276&lt;&gt;"Y"), 1, 0)))</f>
        <v/>
      </c>
      <c r="L276" s="20" t="str">
        <f t="shared" si="72"/>
        <v/>
      </c>
      <c r="M276" s="10" t="str">
        <f t="shared" si="73"/>
        <v/>
      </c>
      <c r="N276" s="20" t="str">
        <f t="shared" si="74"/>
        <v/>
      </c>
      <c r="O276" s="10" t="str">
        <f>IF(B276=1,"",IF(AND(TrackingWorksheet!I281&lt;=WeeklySummary!$C$7,TrackingWorksheet!K281="YES"),0,IF(AND(AND(OR(G276="Y",H276="Y"),G276&lt;&gt;H276),E276&lt;&gt;"Y", F276&lt;&gt;"Y"), 1, 0)))</f>
        <v/>
      </c>
      <c r="P276" s="20" t="str">
        <f t="shared" si="75"/>
        <v/>
      </c>
      <c r="Q276" s="10" t="str">
        <f t="shared" si="76"/>
        <v/>
      </c>
      <c r="R276" s="10" t="str">
        <f t="shared" si="77"/>
        <v/>
      </c>
      <c r="S276" s="10" t="str">
        <f>IF(B276=1,"",IF(AND(OR(AND(TrackingWorksheet!H281=Lists!$D$7,TrackingWorksheet!H281=TrackingWorksheet!J281),TrackingWorksheet!H281&lt;&gt;TrackingWorksheet!J281),TrackingWorksheet!K281="YES",TrackingWorksheet!H281&lt;&gt;Lists!$D$6,TrackingWorksheet!G281&lt;=WeeklySummary!$C$7,TrackingWorksheet!I281&lt;=WeeklySummary!$C$7),1,0))</f>
        <v/>
      </c>
      <c r="T276" s="10" t="str">
        <f t="shared" si="78"/>
        <v/>
      </c>
      <c r="U276" s="10" t="str">
        <f>IF($B276=1,"",IF(TrackingWorksheet!$K281="YES",1, 0)*D276)</f>
        <v/>
      </c>
      <c r="V276" s="20">
        <f t="shared" si="67"/>
        <v>0</v>
      </c>
      <c r="W276" s="20">
        <f t="shared" si="68"/>
        <v>0</v>
      </c>
      <c r="X276" s="10" t="str">
        <f>IF($B276=1,"",IF(AND(TrackingWorksheet!$L281&lt;&gt;"", TrackingWorksheet!$L281&gt;=WeeklySummary!$C$6,TrackingWorksheet!$L281&lt;=WeeklySummary!$C$7,OR(TrackingWorksheet!$H281=Lists!$D$4,TrackingWorksheet!$J281=Lists!$D$4)), 1, 0))</f>
        <v/>
      </c>
      <c r="Y276" s="10" t="str">
        <f>IF($B276=1,"",IF(AND(TrackingWorksheet!$L281&lt;&gt;"", TrackingWorksheet!$L281&gt;=WeeklySummary!$C$6,TrackingWorksheet!$L281&lt;=WeeklySummary!$C$7,OR(TrackingWorksheet!$H281=Lists!$D$5,TrackingWorksheet!$J281=Lists!$D$5)), 1, 0))</f>
        <v/>
      </c>
      <c r="Z276" s="10" t="str">
        <f>IF($B276=1,"",IF(AND(TrackingWorksheet!$L281&lt;&gt;"", TrackingWorksheet!$L281&gt;=WeeklySummary!$C$6,TrackingWorksheet!$L281&lt;=WeeklySummary!$C$7,OR(TrackingWorksheet!$H281=Lists!$D$6,TrackingWorksheet!$J281=Lists!$D$6)), 1, 0))</f>
        <v/>
      </c>
      <c r="AA276" s="19" t="str">
        <f>IF(B276=1,"",IF(AND(TrackingWorksheet!M281&lt;&gt;"",TrackingWorksheet!M281&lt;=WeeklySummary!$C$7),1,0)*D276)</f>
        <v/>
      </c>
      <c r="AB276" s="19" t="str">
        <f>IF(B276=1,"",IF(AND(TrackingWorksheet!N281&lt;&gt;"",TrackingWorksheet!N281&lt;=WeeklySummary!$C$7),1,0)*D276)</f>
        <v/>
      </c>
      <c r="AC276" s="19" t="str">
        <f>IF(B276=1,"",TrackingWorksheet!T281)</f>
        <v/>
      </c>
      <c r="AD276" s="19" t="str">
        <f>IF(B276=1,"",IF(D276*AND(TrackingWorksheet!S281&gt;=Calculations!$BD$3,TrackingWorksheet!U281="",TrackingWorksheet!K281="YES"),1,0))</f>
        <v/>
      </c>
      <c r="AE276" s="19" t="str">
        <f>IF($B276=1,"",IF(AND(TrackingWorksheet!$S281&gt;$BE$3,TrackingWorksheet!$T281=Lists!$P$4),1, 0)*D276)</f>
        <v/>
      </c>
      <c r="AF276" s="19" t="str">
        <f>IF($B276=1,"",IF(AND(TrackingWorksheet!$U281&gt;$BE$3,TrackingWorksheet!$V281=Lists!$P$4),1, 0)*D276)</f>
        <v/>
      </c>
      <c r="AG276" s="19" t="str">
        <f>IF($B276=1,"",IF(AND(TrackingWorksheet!$W281&gt;$BE$3,TrackingWorksheet!$X281=Lists!$P$4),1, 0)*D276)</f>
        <v/>
      </c>
      <c r="AH276" s="19" t="str">
        <f>IF($B276=1,"",IF(AND(TrackingWorksheet!$Y281&gt;$BE$3,TrackingWorksheet!$Z281=Lists!$P$4),1, 0)*D276)</f>
        <v/>
      </c>
      <c r="AI276" s="19" t="str">
        <f>IF($B276=1,"",IF(AND(TrackingWorksheet!$AA281&gt;$BE$3,TrackingWorksheet!$AB281=Lists!$P$4),1, 0)*D276)</f>
        <v/>
      </c>
      <c r="AJ276" s="19" t="str">
        <f>IF($B276=1,"",IF(AND(TrackingWorksheet!$S281&gt;$BE$3,TrackingWorksheet!$T281=Lists!$P$5),1, 0)*D276)</f>
        <v/>
      </c>
      <c r="AK276" s="19" t="str">
        <f>IF($B276=1,"",IF(AND(TrackingWorksheet!$U281&gt;$BE$3,TrackingWorksheet!$V281=Lists!$P$5),1, 0)*D276)</f>
        <v/>
      </c>
      <c r="AL276" s="19" t="str">
        <f>IF($B276=1,"",IF(AND(TrackingWorksheet!$W281&gt;$BE$3,TrackingWorksheet!$X281=Lists!$P$5),1, 0)*D276)</f>
        <v/>
      </c>
      <c r="AM276" s="19" t="str">
        <f>IF($B276=1,"",IF(AND(TrackingWorksheet!$Y281&gt;$BE$3,TrackingWorksheet!$Z281=Lists!$P$5),1, 0)*D276)</f>
        <v/>
      </c>
      <c r="AN276" s="19" t="str">
        <f>IF($B276=1,"",IF(AND(TrackingWorksheet!$AA281&gt;$BE$3,TrackingWorksheet!$AB281=Lists!$P$5),1, 0)*D276)</f>
        <v/>
      </c>
      <c r="AO276" s="19" t="str">
        <f>IF($B276=1,"",IF(AND(TrackingWorksheet!$S281&gt;$BE$3,TrackingWorksheet!$T281=Lists!$P$6),1, 0)*D276)</f>
        <v/>
      </c>
      <c r="AP276" s="19" t="str">
        <f>IF($B276=1,"",IF(AND(TrackingWorksheet!$U281&gt;$BE$3,TrackingWorksheet!$V281=Lists!$P$6),1, 0)*D276)</f>
        <v/>
      </c>
      <c r="AQ276" s="19" t="str">
        <f>IF($B276=1,"",IF(AND(TrackingWorksheet!$W281&gt;$BE$3,TrackingWorksheet!$X281=Lists!$P$6),1, 0)*D276)</f>
        <v/>
      </c>
      <c r="AR276" s="19" t="str">
        <f>IF($B276=1,"",IF(AND(TrackingWorksheet!$Y281&gt;$BE$3,TrackingWorksheet!$Z281=Lists!$P$6),1, 0)*D276)</f>
        <v/>
      </c>
      <c r="AS276" s="19" t="str">
        <f>IF($B276=1,"",IF(AND(TrackingWorksheet!$AA281&gt;$BE$3,TrackingWorksheet!$AB281=Lists!$P$6),1, 0)*D276)</f>
        <v/>
      </c>
      <c r="AT276" s="19">
        <f t="shared" si="69"/>
        <v>0</v>
      </c>
      <c r="AU276" s="19" t="str">
        <f>IF(B276=1,"",IF(AND(TrackingWorksheet!K281="",TrackingWorksheet!M281="", TrackingWorksheet!N281="", TrackingWorksheet!S281="", TrackingWorksheet!V281="", TrackingWorksheet!W281="", TrackingWorksheet!Y281="", TrackingWorksheet!AA281="", V276=1),1,0)*D276)</f>
        <v/>
      </c>
      <c r="AV276" s="19" t="str">
        <f>IF(B276=1,"",IF(D276*AND(TrackingWorksheet!U281&gt;Calculations!$BE$3,TrackingWorksheet!K281="YES"),1,0))</f>
        <v/>
      </c>
      <c r="AW276" s="19" t="str">
        <f>IF(B276=1,"",IF(D276*AND(TrackingWorksheet!W281&gt;Calculations!$BE$3,TrackingWorksheet!K281="YES"),1,0))</f>
        <v/>
      </c>
      <c r="AX276" s="19">
        <f t="shared" si="70"/>
        <v>0</v>
      </c>
      <c r="AY276" s="19">
        <f t="shared" si="66"/>
        <v>0</v>
      </c>
      <c r="AZ276" s="27" t="str">
        <f>IF(B276=1,"",IF(TrackingWorksheet!Q281="","",TrackingWorksheet!Q281))</f>
        <v/>
      </c>
      <c r="BB276" s="4"/>
      <c r="BC276" s="4"/>
      <c r="BD276" s="4"/>
      <c r="BE276" s="4"/>
      <c r="BF276" s="4"/>
      <c r="BG276" s="4" t="str">
        <f>IF(B276=1,"",IF(AND(N276=1,TrackingWorksheet!$I281+14&lt;=WeeklySummary!$C$7),1,0))</f>
        <v/>
      </c>
      <c r="BH276" s="4" t="str">
        <f>IF(B276=1,"",IF(AND(R276=1,TrackingWorksheet!$I281+14&lt;=WeeklySummary!$C$7),1,0))</f>
        <v/>
      </c>
      <c r="BI276" s="4" t="str">
        <f>IF(B276=1,"",IF(AND(J276=1,TrackingWorksheet!$G281+14&lt;=WeeklySummary!$C$7),1,0))</f>
        <v/>
      </c>
      <c r="BJ276" s="4" t="str">
        <f>IF(B276=1,"",IF(AND(T276=1,TrackingWorksheet!$I281+14&lt;=WeeklySummary!$C$7),1,0))</f>
        <v/>
      </c>
      <c r="BK276" s="4" t="str">
        <f>IF(B276=1,"",IF(AND(T276=1,TrackingWorksheet!$G281+14&lt;=WeeklySummary!$C$7),1,0))</f>
        <v/>
      </c>
      <c r="BL276" s="4">
        <f t="shared" si="79"/>
        <v>0</v>
      </c>
    </row>
    <row r="277" spans="2:64" x14ac:dyDescent="0.25">
      <c r="B277" s="27">
        <f>IF(AND(ISBLANK(TrackingWorksheet!B282),ISBLANK(TrackingWorksheet!C282),ISBLANK(TrackingWorksheet!G282),ISBLANK(TrackingWorksheet!H282),
ISBLANK(TrackingWorksheet!I282),ISBLANK(TrackingWorksheet!J282),ISBLANK(TrackingWorksheet!M282),
ISBLANK(TrackingWorksheet!N284)),1,0)</f>
        <v>1</v>
      </c>
      <c r="C277" s="12" t="str">
        <f>IF(B277=1,"",TrackingWorksheet!F282)</f>
        <v/>
      </c>
      <c r="D277" s="20" t="str">
        <f>IF(B277=1,"",IF(AND(TrackingWorksheet!B282&lt;&gt;"",TrackingWorksheet!B282&lt;=WeeklySummary!$C$7,OR(TrackingWorksheet!C282="",TrackingWorksheet!C282&gt;=WeeklySummary!$C$6)),1,0))</f>
        <v/>
      </c>
      <c r="E277" s="10" t="str">
        <f>IF(B277=1,"",IF(AND(TrackingWorksheet!G282 &lt;&gt;"",TrackingWorksheet!G282&lt;=WeeklySummary!$C$7, TrackingWorksheet!H282=Lists!$D$4), "Y", "N"))</f>
        <v/>
      </c>
      <c r="F277" s="10" t="str">
        <f>IF(B277=1,"",IF(AND(TrackingWorksheet!I282 &lt;&gt;"", TrackingWorksheet!I282&lt;=WeeklySummary!$C$7, TrackingWorksheet!J282=Lists!$D$4), "Y", "N"))</f>
        <v/>
      </c>
      <c r="G277" s="10" t="str">
        <f>IF(B277=1,"",IF(AND(TrackingWorksheet!G282 &lt;&gt;"",TrackingWorksheet!G282&lt;=WeeklySummary!$C$7, TrackingWorksheet!H282=Lists!$D$5), "Y", "N"))</f>
        <v/>
      </c>
      <c r="H277" s="10" t="str">
        <f>IF(B277=1,"",IF(AND(TrackingWorksheet!I282 &lt;&gt;"", TrackingWorksheet!I282&lt;=WeeklySummary!$C$7, TrackingWorksheet!J282=Lists!$D$5), "Y", "N"))</f>
        <v/>
      </c>
      <c r="I277" s="20" t="str">
        <f>IF(B277=1,"",IF(AND(TrackingWorksheet!G282 &lt;&gt;"", TrackingWorksheet!G282&lt;=WeeklySummary!$C$7, TrackingWorksheet!H282=Lists!$D$6), 1, 0))</f>
        <v/>
      </c>
      <c r="J277" s="20" t="str">
        <f t="shared" si="71"/>
        <v/>
      </c>
      <c r="K277" s="10" t="str">
        <f>IF(B277=1,"",IF(AND(TrackingWorksheet!I282&lt;=WeeklySummary!$C$7,TrackingWorksheet!K282="YES"),0,IF(AND(AND(OR(E277="Y",F277="Y"),E277&lt;&gt;F277),G277&lt;&gt;"Y", H277&lt;&gt;"Y"), 1, 0)))</f>
        <v/>
      </c>
      <c r="L277" s="20" t="str">
        <f t="shared" si="72"/>
        <v/>
      </c>
      <c r="M277" s="10" t="str">
        <f t="shared" si="73"/>
        <v/>
      </c>
      <c r="N277" s="20" t="str">
        <f t="shared" si="74"/>
        <v/>
      </c>
      <c r="O277" s="10" t="str">
        <f>IF(B277=1,"",IF(AND(TrackingWorksheet!I282&lt;=WeeklySummary!$C$7,TrackingWorksheet!K282="YES"),0,IF(AND(AND(OR(G277="Y",H277="Y"),G277&lt;&gt;H277),E277&lt;&gt;"Y", F277&lt;&gt;"Y"), 1, 0)))</f>
        <v/>
      </c>
      <c r="P277" s="20" t="str">
        <f t="shared" si="75"/>
        <v/>
      </c>
      <c r="Q277" s="10" t="str">
        <f t="shared" si="76"/>
        <v/>
      </c>
      <c r="R277" s="10" t="str">
        <f t="shared" si="77"/>
        <v/>
      </c>
      <c r="S277" s="10" t="str">
        <f>IF(B277=1,"",IF(AND(OR(AND(TrackingWorksheet!H282=Lists!$D$7,TrackingWorksheet!H282=TrackingWorksheet!J282),TrackingWorksheet!H282&lt;&gt;TrackingWorksheet!J282),TrackingWorksheet!K282="YES",TrackingWorksheet!H282&lt;&gt;Lists!$D$6,TrackingWorksheet!G282&lt;=WeeklySummary!$C$7,TrackingWorksheet!I282&lt;=WeeklySummary!$C$7),1,0))</f>
        <v/>
      </c>
      <c r="T277" s="10" t="str">
        <f t="shared" si="78"/>
        <v/>
      </c>
      <c r="U277" s="10" t="str">
        <f>IF($B277=1,"",IF(TrackingWorksheet!$K282="YES",1, 0)*D277)</f>
        <v/>
      </c>
      <c r="V277" s="20">
        <f t="shared" si="67"/>
        <v>0</v>
      </c>
      <c r="W277" s="20">
        <f t="shared" si="68"/>
        <v>0</v>
      </c>
      <c r="X277" s="10" t="str">
        <f>IF($B277=1,"",IF(AND(TrackingWorksheet!$L282&lt;&gt;"", TrackingWorksheet!$L282&gt;=WeeklySummary!$C$6,TrackingWorksheet!$L282&lt;=WeeklySummary!$C$7,OR(TrackingWorksheet!$H282=Lists!$D$4,TrackingWorksheet!$J282=Lists!$D$4)), 1, 0))</f>
        <v/>
      </c>
      <c r="Y277" s="10" t="str">
        <f>IF($B277=1,"",IF(AND(TrackingWorksheet!$L282&lt;&gt;"", TrackingWorksheet!$L282&gt;=WeeklySummary!$C$6,TrackingWorksheet!$L282&lt;=WeeklySummary!$C$7,OR(TrackingWorksheet!$H282=Lists!$D$5,TrackingWorksheet!$J282=Lists!$D$5)), 1, 0))</f>
        <v/>
      </c>
      <c r="Z277" s="10" t="str">
        <f>IF($B277=1,"",IF(AND(TrackingWorksheet!$L282&lt;&gt;"", TrackingWorksheet!$L282&gt;=WeeklySummary!$C$6,TrackingWorksheet!$L282&lt;=WeeklySummary!$C$7,OR(TrackingWorksheet!$H282=Lists!$D$6,TrackingWorksheet!$J282=Lists!$D$6)), 1, 0))</f>
        <v/>
      </c>
      <c r="AA277" s="19" t="str">
        <f>IF(B277=1,"",IF(AND(TrackingWorksheet!M282&lt;&gt;"",TrackingWorksheet!M282&lt;=WeeklySummary!$C$7),1,0)*D277)</f>
        <v/>
      </c>
      <c r="AB277" s="19" t="str">
        <f>IF(B277=1,"",IF(AND(TrackingWorksheet!N282&lt;&gt;"",TrackingWorksheet!N282&lt;=WeeklySummary!$C$7),1,0)*D277)</f>
        <v/>
      </c>
      <c r="AC277" s="19" t="str">
        <f>IF(B277=1,"",TrackingWorksheet!T282)</f>
        <v/>
      </c>
      <c r="AD277" s="19" t="str">
        <f>IF(B277=1,"",IF(D277*AND(TrackingWorksheet!S282&gt;=Calculations!$BD$3,TrackingWorksheet!U282="",TrackingWorksheet!K282="YES"),1,0))</f>
        <v/>
      </c>
      <c r="AE277" s="19" t="str">
        <f>IF($B277=1,"",IF(AND(TrackingWorksheet!$S282&gt;$BE$3,TrackingWorksheet!$T282=Lists!$P$4),1, 0)*D277)</f>
        <v/>
      </c>
      <c r="AF277" s="19" t="str">
        <f>IF($B277=1,"",IF(AND(TrackingWorksheet!$U282&gt;$BE$3,TrackingWorksheet!$V282=Lists!$P$4),1, 0)*D277)</f>
        <v/>
      </c>
      <c r="AG277" s="19" t="str">
        <f>IF($B277=1,"",IF(AND(TrackingWorksheet!$W282&gt;$BE$3,TrackingWorksheet!$X282=Lists!$P$4),1, 0)*D277)</f>
        <v/>
      </c>
      <c r="AH277" s="19" t="str">
        <f>IF($B277=1,"",IF(AND(TrackingWorksheet!$Y282&gt;$BE$3,TrackingWorksheet!$Z282=Lists!$P$4),1, 0)*D277)</f>
        <v/>
      </c>
      <c r="AI277" s="19" t="str">
        <f>IF($B277=1,"",IF(AND(TrackingWorksheet!$AA282&gt;$BE$3,TrackingWorksheet!$AB282=Lists!$P$4),1, 0)*D277)</f>
        <v/>
      </c>
      <c r="AJ277" s="19" t="str">
        <f>IF($B277=1,"",IF(AND(TrackingWorksheet!$S282&gt;$BE$3,TrackingWorksheet!$T282=Lists!$P$5),1, 0)*D277)</f>
        <v/>
      </c>
      <c r="AK277" s="19" t="str">
        <f>IF($B277=1,"",IF(AND(TrackingWorksheet!$U282&gt;$BE$3,TrackingWorksheet!$V282=Lists!$P$5),1, 0)*D277)</f>
        <v/>
      </c>
      <c r="AL277" s="19" t="str">
        <f>IF($B277=1,"",IF(AND(TrackingWorksheet!$W282&gt;$BE$3,TrackingWorksheet!$X282=Lists!$P$5),1, 0)*D277)</f>
        <v/>
      </c>
      <c r="AM277" s="19" t="str">
        <f>IF($B277=1,"",IF(AND(TrackingWorksheet!$Y282&gt;$BE$3,TrackingWorksheet!$Z282=Lists!$P$5),1, 0)*D277)</f>
        <v/>
      </c>
      <c r="AN277" s="19" t="str">
        <f>IF($B277=1,"",IF(AND(TrackingWorksheet!$AA282&gt;$BE$3,TrackingWorksheet!$AB282=Lists!$P$5),1, 0)*D277)</f>
        <v/>
      </c>
      <c r="AO277" s="19" t="str">
        <f>IF($B277=1,"",IF(AND(TrackingWorksheet!$S282&gt;$BE$3,TrackingWorksheet!$T282=Lists!$P$6),1, 0)*D277)</f>
        <v/>
      </c>
      <c r="AP277" s="19" t="str">
        <f>IF($B277=1,"",IF(AND(TrackingWorksheet!$U282&gt;$BE$3,TrackingWorksheet!$V282=Lists!$P$6),1, 0)*D277)</f>
        <v/>
      </c>
      <c r="AQ277" s="19" t="str">
        <f>IF($B277=1,"",IF(AND(TrackingWorksheet!$W282&gt;$BE$3,TrackingWorksheet!$X282=Lists!$P$6),1, 0)*D277)</f>
        <v/>
      </c>
      <c r="AR277" s="19" t="str">
        <f>IF($B277=1,"",IF(AND(TrackingWorksheet!$Y282&gt;$BE$3,TrackingWorksheet!$Z282=Lists!$P$6),1, 0)*D277)</f>
        <v/>
      </c>
      <c r="AS277" s="19" t="str">
        <f>IF($B277=1,"",IF(AND(TrackingWorksheet!$AA282&gt;$BE$3,TrackingWorksheet!$AB282=Lists!$P$6),1, 0)*D277)</f>
        <v/>
      </c>
      <c r="AT277" s="19">
        <f t="shared" si="69"/>
        <v>0</v>
      </c>
      <c r="AU277" s="19" t="str">
        <f>IF(B277=1,"",IF(AND(TrackingWorksheet!K282="",TrackingWorksheet!M282="", TrackingWorksheet!N282="", TrackingWorksheet!S282="", TrackingWorksheet!V282="", TrackingWorksheet!W282="", TrackingWorksheet!Y282="", TrackingWorksheet!AA282="", V277=1),1,0)*D277)</f>
        <v/>
      </c>
      <c r="AV277" s="19" t="str">
        <f>IF(B277=1,"",IF(D277*AND(TrackingWorksheet!U282&gt;Calculations!$BE$3,TrackingWorksheet!K282="YES"),1,0))</f>
        <v/>
      </c>
      <c r="AW277" s="19" t="str">
        <f>IF(B277=1,"",IF(D277*AND(TrackingWorksheet!W282&gt;Calculations!$BE$3,TrackingWorksheet!K282="YES"),1,0))</f>
        <v/>
      </c>
      <c r="AX277" s="19">
        <f t="shared" si="70"/>
        <v>0</v>
      </c>
      <c r="AY277" s="19">
        <f t="shared" si="66"/>
        <v>0</v>
      </c>
      <c r="AZ277" s="27" t="str">
        <f>IF(B277=1,"",IF(TrackingWorksheet!Q282="","",TrackingWorksheet!Q282))</f>
        <v/>
      </c>
      <c r="BB277" s="4"/>
      <c r="BC277" s="4"/>
      <c r="BD277" s="4"/>
      <c r="BE277" s="4"/>
      <c r="BF277" s="4"/>
      <c r="BG277" s="4" t="str">
        <f>IF(B277=1,"",IF(AND(N277=1,TrackingWorksheet!$I282+14&lt;=WeeklySummary!$C$7),1,0))</f>
        <v/>
      </c>
      <c r="BH277" s="4" t="str">
        <f>IF(B277=1,"",IF(AND(R277=1,TrackingWorksheet!$I282+14&lt;=WeeklySummary!$C$7),1,0))</f>
        <v/>
      </c>
      <c r="BI277" s="4" t="str">
        <f>IF(B277=1,"",IF(AND(J277=1,TrackingWorksheet!$G282+14&lt;=WeeklySummary!$C$7),1,0))</f>
        <v/>
      </c>
      <c r="BJ277" s="4" t="str">
        <f>IF(B277=1,"",IF(AND(T277=1,TrackingWorksheet!$I282+14&lt;=WeeklySummary!$C$7),1,0))</f>
        <v/>
      </c>
      <c r="BK277" s="4" t="str">
        <f>IF(B277=1,"",IF(AND(T277=1,TrackingWorksheet!$G282+14&lt;=WeeklySummary!$C$7),1,0))</f>
        <v/>
      </c>
      <c r="BL277" s="4">
        <f t="shared" si="79"/>
        <v>0</v>
      </c>
    </row>
    <row r="278" spans="2:64" x14ac:dyDescent="0.25">
      <c r="B278" s="27">
        <f>IF(AND(ISBLANK(TrackingWorksheet!B283),ISBLANK(TrackingWorksheet!C283),ISBLANK(TrackingWorksheet!G283),ISBLANK(TrackingWorksheet!H283),
ISBLANK(TrackingWorksheet!I283),ISBLANK(TrackingWorksheet!J283),ISBLANK(TrackingWorksheet!M283),
ISBLANK(TrackingWorksheet!N285)),1,0)</f>
        <v>1</v>
      </c>
      <c r="C278" s="12" t="str">
        <f>IF(B278=1,"",TrackingWorksheet!F283)</f>
        <v/>
      </c>
      <c r="D278" s="20" t="str">
        <f>IF(B278=1,"",IF(AND(TrackingWorksheet!B283&lt;&gt;"",TrackingWorksheet!B283&lt;=WeeklySummary!$C$7,OR(TrackingWorksheet!C283="",TrackingWorksheet!C283&gt;=WeeklySummary!$C$6)),1,0))</f>
        <v/>
      </c>
      <c r="E278" s="10" t="str">
        <f>IF(B278=1,"",IF(AND(TrackingWorksheet!G283 &lt;&gt;"",TrackingWorksheet!G283&lt;=WeeklySummary!$C$7, TrackingWorksheet!H283=Lists!$D$4), "Y", "N"))</f>
        <v/>
      </c>
      <c r="F278" s="10" t="str">
        <f>IF(B278=1,"",IF(AND(TrackingWorksheet!I283 &lt;&gt;"", TrackingWorksheet!I283&lt;=WeeklySummary!$C$7, TrackingWorksheet!J283=Lists!$D$4), "Y", "N"))</f>
        <v/>
      </c>
      <c r="G278" s="10" t="str">
        <f>IF(B278=1,"",IF(AND(TrackingWorksheet!G283 &lt;&gt;"",TrackingWorksheet!G283&lt;=WeeklySummary!$C$7, TrackingWorksheet!H283=Lists!$D$5), "Y", "N"))</f>
        <v/>
      </c>
      <c r="H278" s="10" t="str">
        <f>IF(B278=1,"",IF(AND(TrackingWorksheet!I283 &lt;&gt;"", TrackingWorksheet!I283&lt;=WeeklySummary!$C$7, TrackingWorksheet!J283=Lists!$D$5), "Y", "N"))</f>
        <v/>
      </c>
      <c r="I278" s="20" t="str">
        <f>IF(B278=1,"",IF(AND(TrackingWorksheet!G283 &lt;&gt;"", TrackingWorksheet!G283&lt;=WeeklySummary!$C$7, TrackingWorksheet!H283=Lists!$D$6), 1, 0))</f>
        <v/>
      </c>
      <c r="J278" s="20" t="str">
        <f t="shared" si="71"/>
        <v/>
      </c>
      <c r="K278" s="10" t="str">
        <f>IF(B278=1,"",IF(AND(TrackingWorksheet!I283&lt;=WeeklySummary!$C$7,TrackingWorksheet!K283="YES"),0,IF(AND(AND(OR(E278="Y",F278="Y"),E278&lt;&gt;F278),G278&lt;&gt;"Y", H278&lt;&gt;"Y"), 1, 0)))</f>
        <v/>
      </c>
      <c r="L278" s="20" t="str">
        <f t="shared" si="72"/>
        <v/>
      </c>
      <c r="M278" s="10" t="str">
        <f t="shared" si="73"/>
        <v/>
      </c>
      <c r="N278" s="20" t="str">
        <f t="shared" si="74"/>
        <v/>
      </c>
      <c r="O278" s="10" t="str">
        <f>IF(B278=1,"",IF(AND(TrackingWorksheet!I283&lt;=WeeklySummary!$C$7,TrackingWorksheet!K283="YES"),0,IF(AND(AND(OR(G278="Y",H278="Y"),G278&lt;&gt;H278),E278&lt;&gt;"Y", F278&lt;&gt;"Y"), 1, 0)))</f>
        <v/>
      </c>
      <c r="P278" s="20" t="str">
        <f t="shared" si="75"/>
        <v/>
      </c>
      <c r="Q278" s="10" t="str">
        <f t="shared" si="76"/>
        <v/>
      </c>
      <c r="R278" s="10" t="str">
        <f t="shared" si="77"/>
        <v/>
      </c>
      <c r="S278" s="10" t="str">
        <f>IF(B278=1,"",IF(AND(OR(AND(TrackingWorksheet!H283=Lists!$D$7,TrackingWorksheet!H283=TrackingWorksheet!J283),TrackingWorksheet!H283&lt;&gt;TrackingWorksheet!J283),TrackingWorksheet!K283="YES",TrackingWorksheet!H283&lt;&gt;Lists!$D$6,TrackingWorksheet!G283&lt;=WeeklySummary!$C$7,TrackingWorksheet!I283&lt;=WeeklySummary!$C$7),1,0))</f>
        <v/>
      </c>
      <c r="T278" s="10" t="str">
        <f t="shared" si="78"/>
        <v/>
      </c>
      <c r="U278" s="10" t="str">
        <f>IF($B278=1,"",IF(TrackingWorksheet!$K283="YES",1, 0)*D278)</f>
        <v/>
      </c>
      <c r="V278" s="20">
        <f t="shared" si="67"/>
        <v>0</v>
      </c>
      <c r="W278" s="20">
        <f t="shared" si="68"/>
        <v>0</v>
      </c>
      <c r="X278" s="10" t="str">
        <f>IF($B278=1,"",IF(AND(TrackingWorksheet!$L283&lt;&gt;"", TrackingWorksheet!$L283&gt;=WeeklySummary!$C$6,TrackingWorksheet!$L283&lt;=WeeklySummary!$C$7,OR(TrackingWorksheet!$H283=Lists!$D$4,TrackingWorksheet!$J283=Lists!$D$4)), 1, 0))</f>
        <v/>
      </c>
      <c r="Y278" s="10" t="str">
        <f>IF($B278=1,"",IF(AND(TrackingWorksheet!$L283&lt;&gt;"", TrackingWorksheet!$L283&gt;=WeeklySummary!$C$6,TrackingWorksheet!$L283&lt;=WeeklySummary!$C$7,OR(TrackingWorksheet!$H283=Lists!$D$5,TrackingWorksheet!$J283=Lists!$D$5)), 1, 0))</f>
        <v/>
      </c>
      <c r="Z278" s="10" t="str">
        <f>IF($B278=1,"",IF(AND(TrackingWorksheet!$L283&lt;&gt;"", TrackingWorksheet!$L283&gt;=WeeklySummary!$C$6,TrackingWorksheet!$L283&lt;=WeeklySummary!$C$7,OR(TrackingWorksheet!$H283=Lists!$D$6,TrackingWorksheet!$J283=Lists!$D$6)), 1, 0))</f>
        <v/>
      </c>
      <c r="AA278" s="19" t="str">
        <f>IF(B278=1,"",IF(AND(TrackingWorksheet!M283&lt;&gt;"",TrackingWorksheet!M283&lt;=WeeklySummary!$C$7),1,0)*D278)</f>
        <v/>
      </c>
      <c r="AB278" s="19" t="str">
        <f>IF(B278=1,"",IF(AND(TrackingWorksheet!N283&lt;&gt;"",TrackingWorksheet!N283&lt;=WeeklySummary!$C$7),1,0)*D278)</f>
        <v/>
      </c>
      <c r="AC278" s="19" t="str">
        <f>IF(B278=1,"",TrackingWorksheet!T283)</f>
        <v/>
      </c>
      <c r="AD278" s="19" t="str">
        <f>IF(B278=1,"",IF(D278*AND(TrackingWorksheet!S283&gt;=Calculations!$BD$3,TrackingWorksheet!U283="",TrackingWorksheet!K283="YES"),1,0))</f>
        <v/>
      </c>
      <c r="AE278" s="19" t="str">
        <f>IF($B278=1,"",IF(AND(TrackingWorksheet!$S283&gt;$BE$3,TrackingWorksheet!$T283=Lists!$P$4),1, 0)*D278)</f>
        <v/>
      </c>
      <c r="AF278" s="19" t="str">
        <f>IF($B278=1,"",IF(AND(TrackingWorksheet!$U283&gt;$BE$3,TrackingWorksheet!$V283=Lists!$P$4),1, 0)*D278)</f>
        <v/>
      </c>
      <c r="AG278" s="19" t="str">
        <f>IF($B278=1,"",IF(AND(TrackingWorksheet!$W283&gt;$BE$3,TrackingWorksheet!$X283=Lists!$P$4),1, 0)*D278)</f>
        <v/>
      </c>
      <c r="AH278" s="19" t="str">
        <f>IF($B278=1,"",IF(AND(TrackingWorksheet!$Y283&gt;$BE$3,TrackingWorksheet!$Z283=Lists!$P$4),1, 0)*D278)</f>
        <v/>
      </c>
      <c r="AI278" s="19" t="str">
        <f>IF($B278=1,"",IF(AND(TrackingWorksheet!$AA283&gt;$BE$3,TrackingWorksheet!$AB283=Lists!$P$4),1, 0)*D278)</f>
        <v/>
      </c>
      <c r="AJ278" s="19" t="str">
        <f>IF($B278=1,"",IF(AND(TrackingWorksheet!$S283&gt;$BE$3,TrackingWorksheet!$T283=Lists!$P$5),1, 0)*D278)</f>
        <v/>
      </c>
      <c r="AK278" s="19" t="str">
        <f>IF($B278=1,"",IF(AND(TrackingWorksheet!$U283&gt;$BE$3,TrackingWorksheet!$V283=Lists!$P$5),1, 0)*D278)</f>
        <v/>
      </c>
      <c r="AL278" s="19" t="str">
        <f>IF($B278=1,"",IF(AND(TrackingWorksheet!$W283&gt;$BE$3,TrackingWorksheet!$X283=Lists!$P$5),1, 0)*D278)</f>
        <v/>
      </c>
      <c r="AM278" s="19" t="str">
        <f>IF($B278=1,"",IF(AND(TrackingWorksheet!$Y283&gt;$BE$3,TrackingWorksheet!$Z283=Lists!$P$5),1, 0)*D278)</f>
        <v/>
      </c>
      <c r="AN278" s="19" t="str">
        <f>IF($B278=1,"",IF(AND(TrackingWorksheet!$AA283&gt;$BE$3,TrackingWorksheet!$AB283=Lists!$P$5),1, 0)*D278)</f>
        <v/>
      </c>
      <c r="AO278" s="19" t="str">
        <f>IF($B278=1,"",IF(AND(TrackingWorksheet!$S283&gt;$BE$3,TrackingWorksheet!$T283=Lists!$P$6),1, 0)*D278)</f>
        <v/>
      </c>
      <c r="AP278" s="19" t="str">
        <f>IF($B278=1,"",IF(AND(TrackingWorksheet!$U283&gt;$BE$3,TrackingWorksheet!$V283=Lists!$P$6),1, 0)*D278)</f>
        <v/>
      </c>
      <c r="AQ278" s="19" t="str">
        <f>IF($B278=1,"",IF(AND(TrackingWorksheet!$W283&gt;$BE$3,TrackingWorksheet!$X283=Lists!$P$6),1, 0)*D278)</f>
        <v/>
      </c>
      <c r="AR278" s="19" t="str">
        <f>IF($B278=1,"",IF(AND(TrackingWorksheet!$Y283&gt;$BE$3,TrackingWorksheet!$Z283=Lists!$P$6),1, 0)*D278)</f>
        <v/>
      </c>
      <c r="AS278" s="19" t="str">
        <f>IF($B278=1,"",IF(AND(TrackingWorksheet!$AA283&gt;$BE$3,TrackingWorksheet!$AB283=Lists!$P$6),1, 0)*D278)</f>
        <v/>
      </c>
      <c r="AT278" s="19">
        <f t="shared" si="69"/>
        <v>0</v>
      </c>
      <c r="AU278" s="19" t="str">
        <f>IF(B278=1,"",IF(AND(TrackingWorksheet!K283="",TrackingWorksheet!M283="", TrackingWorksheet!N283="", TrackingWorksheet!S283="", TrackingWorksheet!V283="", TrackingWorksheet!W283="", TrackingWorksheet!Y283="", TrackingWorksheet!AA283="", V278=1),1,0)*D278)</f>
        <v/>
      </c>
      <c r="AV278" s="19" t="str">
        <f>IF(B278=1,"",IF(D278*AND(TrackingWorksheet!U283&gt;Calculations!$BE$3,TrackingWorksheet!K283="YES"),1,0))</f>
        <v/>
      </c>
      <c r="AW278" s="19" t="str">
        <f>IF(B278=1,"",IF(D278*AND(TrackingWorksheet!W283&gt;Calculations!$BE$3,TrackingWorksheet!K283="YES"),1,0))</f>
        <v/>
      </c>
      <c r="AX278" s="19">
        <f t="shared" si="70"/>
        <v>0</v>
      </c>
      <c r="AY278" s="19">
        <f t="shared" si="66"/>
        <v>0</v>
      </c>
      <c r="AZ278" s="27" t="str">
        <f>IF(B278=1,"",IF(TrackingWorksheet!Q283="","",TrackingWorksheet!Q283))</f>
        <v/>
      </c>
      <c r="BB278" s="4"/>
      <c r="BC278" s="4"/>
      <c r="BD278" s="4"/>
      <c r="BE278" s="4"/>
      <c r="BF278" s="4"/>
      <c r="BG278" s="4" t="str">
        <f>IF(B278=1,"",IF(AND(N278=1,TrackingWorksheet!$I283+14&lt;=WeeklySummary!$C$7),1,0))</f>
        <v/>
      </c>
      <c r="BH278" s="4" t="str">
        <f>IF(B278=1,"",IF(AND(R278=1,TrackingWorksheet!$I283+14&lt;=WeeklySummary!$C$7),1,0))</f>
        <v/>
      </c>
      <c r="BI278" s="4" t="str">
        <f>IF(B278=1,"",IF(AND(J278=1,TrackingWorksheet!$G283+14&lt;=WeeklySummary!$C$7),1,0))</f>
        <v/>
      </c>
      <c r="BJ278" s="4" t="str">
        <f>IF(B278=1,"",IF(AND(T278=1,TrackingWorksheet!$I283+14&lt;=WeeklySummary!$C$7),1,0))</f>
        <v/>
      </c>
      <c r="BK278" s="4" t="str">
        <f>IF(B278=1,"",IF(AND(T278=1,TrackingWorksheet!$G283+14&lt;=WeeklySummary!$C$7),1,0))</f>
        <v/>
      </c>
      <c r="BL278" s="4">
        <f t="shared" si="79"/>
        <v>0</v>
      </c>
    </row>
    <row r="279" spans="2:64" x14ac:dyDescent="0.25">
      <c r="B279" s="27">
        <f>IF(AND(ISBLANK(TrackingWorksheet!B284),ISBLANK(TrackingWorksheet!C284),ISBLANK(TrackingWorksheet!G284),ISBLANK(TrackingWorksheet!H284),
ISBLANK(TrackingWorksheet!I284),ISBLANK(TrackingWorksheet!J284),ISBLANK(TrackingWorksheet!M284),
ISBLANK(TrackingWorksheet!N286)),1,0)</f>
        <v>1</v>
      </c>
      <c r="C279" s="12" t="str">
        <f>IF(B279=1,"",TrackingWorksheet!F284)</f>
        <v/>
      </c>
      <c r="D279" s="20" t="str">
        <f>IF(B279=1,"",IF(AND(TrackingWorksheet!B284&lt;&gt;"",TrackingWorksheet!B284&lt;=WeeklySummary!$C$7,OR(TrackingWorksheet!C284="",TrackingWorksheet!C284&gt;=WeeklySummary!$C$6)),1,0))</f>
        <v/>
      </c>
      <c r="E279" s="10" t="str">
        <f>IF(B279=1,"",IF(AND(TrackingWorksheet!G284 &lt;&gt;"",TrackingWorksheet!G284&lt;=WeeklySummary!$C$7, TrackingWorksheet!H284=Lists!$D$4), "Y", "N"))</f>
        <v/>
      </c>
      <c r="F279" s="10" t="str">
        <f>IF(B279=1,"",IF(AND(TrackingWorksheet!I284 &lt;&gt;"", TrackingWorksheet!I284&lt;=WeeklySummary!$C$7, TrackingWorksheet!J284=Lists!$D$4), "Y", "N"))</f>
        <v/>
      </c>
      <c r="G279" s="10" t="str">
        <f>IF(B279=1,"",IF(AND(TrackingWorksheet!G284 &lt;&gt;"",TrackingWorksheet!G284&lt;=WeeklySummary!$C$7, TrackingWorksheet!H284=Lists!$D$5), "Y", "N"))</f>
        <v/>
      </c>
      <c r="H279" s="10" t="str">
        <f>IF(B279=1,"",IF(AND(TrackingWorksheet!I284 &lt;&gt;"", TrackingWorksheet!I284&lt;=WeeklySummary!$C$7, TrackingWorksheet!J284=Lists!$D$5), "Y", "N"))</f>
        <v/>
      </c>
      <c r="I279" s="20" t="str">
        <f>IF(B279=1,"",IF(AND(TrackingWorksheet!G284 &lt;&gt;"", TrackingWorksheet!G284&lt;=WeeklySummary!$C$7, TrackingWorksheet!H284=Lists!$D$6), 1, 0))</f>
        <v/>
      </c>
      <c r="J279" s="20" t="str">
        <f t="shared" si="71"/>
        <v/>
      </c>
      <c r="K279" s="10" t="str">
        <f>IF(B279=1,"",IF(AND(TrackingWorksheet!I284&lt;=WeeklySummary!$C$7,TrackingWorksheet!K284="YES"),0,IF(AND(AND(OR(E279="Y",F279="Y"),E279&lt;&gt;F279),G279&lt;&gt;"Y", H279&lt;&gt;"Y"), 1, 0)))</f>
        <v/>
      </c>
      <c r="L279" s="20" t="str">
        <f t="shared" si="72"/>
        <v/>
      </c>
      <c r="M279" s="10" t="str">
        <f t="shared" si="73"/>
        <v/>
      </c>
      <c r="N279" s="20" t="str">
        <f t="shared" si="74"/>
        <v/>
      </c>
      <c r="O279" s="10" t="str">
        <f>IF(B279=1,"",IF(AND(TrackingWorksheet!I284&lt;=WeeklySummary!$C$7,TrackingWorksheet!K284="YES"),0,IF(AND(AND(OR(G279="Y",H279="Y"),G279&lt;&gt;H279),E279&lt;&gt;"Y", F279&lt;&gt;"Y"), 1, 0)))</f>
        <v/>
      </c>
      <c r="P279" s="20" t="str">
        <f t="shared" si="75"/>
        <v/>
      </c>
      <c r="Q279" s="10" t="str">
        <f t="shared" si="76"/>
        <v/>
      </c>
      <c r="R279" s="10" t="str">
        <f t="shared" si="77"/>
        <v/>
      </c>
      <c r="S279" s="10" t="str">
        <f>IF(B279=1,"",IF(AND(OR(AND(TrackingWorksheet!H284=Lists!$D$7,TrackingWorksheet!H284=TrackingWorksheet!J284),TrackingWorksheet!H284&lt;&gt;TrackingWorksheet!J284),TrackingWorksheet!K284="YES",TrackingWorksheet!H284&lt;&gt;Lists!$D$6,TrackingWorksheet!G284&lt;=WeeklySummary!$C$7,TrackingWorksheet!I284&lt;=WeeklySummary!$C$7),1,0))</f>
        <v/>
      </c>
      <c r="T279" s="10" t="str">
        <f t="shared" si="78"/>
        <v/>
      </c>
      <c r="U279" s="10" t="str">
        <f>IF($B279=1,"",IF(TrackingWorksheet!$K284="YES",1, 0)*D279)</f>
        <v/>
      </c>
      <c r="V279" s="20">
        <f t="shared" si="67"/>
        <v>0</v>
      </c>
      <c r="W279" s="20">
        <f t="shared" si="68"/>
        <v>0</v>
      </c>
      <c r="X279" s="10" t="str">
        <f>IF($B279=1,"",IF(AND(TrackingWorksheet!$L284&lt;&gt;"", TrackingWorksheet!$L284&gt;=WeeklySummary!$C$6,TrackingWorksheet!$L284&lt;=WeeklySummary!$C$7,OR(TrackingWorksheet!$H284=Lists!$D$4,TrackingWorksheet!$J284=Lists!$D$4)), 1, 0))</f>
        <v/>
      </c>
      <c r="Y279" s="10" t="str">
        <f>IF($B279=1,"",IF(AND(TrackingWorksheet!$L284&lt;&gt;"", TrackingWorksheet!$L284&gt;=WeeklySummary!$C$6,TrackingWorksheet!$L284&lt;=WeeklySummary!$C$7,OR(TrackingWorksheet!$H284=Lists!$D$5,TrackingWorksheet!$J284=Lists!$D$5)), 1, 0))</f>
        <v/>
      </c>
      <c r="Z279" s="10" t="str">
        <f>IF($B279=1,"",IF(AND(TrackingWorksheet!$L284&lt;&gt;"", TrackingWorksheet!$L284&gt;=WeeklySummary!$C$6,TrackingWorksheet!$L284&lt;=WeeklySummary!$C$7,OR(TrackingWorksheet!$H284=Lists!$D$6,TrackingWorksheet!$J284=Lists!$D$6)), 1, 0))</f>
        <v/>
      </c>
      <c r="AA279" s="19" t="str">
        <f>IF(B279=1,"",IF(AND(TrackingWorksheet!M284&lt;&gt;"",TrackingWorksheet!M284&lt;=WeeklySummary!$C$7),1,0)*D279)</f>
        <v/>
      </c>
      <c r="AB279" s="19" t="str">
        <f>IF(B279=1,"",IF(AND(TrackingWorksheet!N284&lt;&gt;"",TrackingWorksheet!N284&lt;=WeeklySummary!$C$7),1,0)*D279)</f>
        <v/>
      </c>
      <c r="AC279" s="19" t="str">
        <f>IF(B279=1,"",TrackingWorksheet!T284)</f>
        <v/>
      </c>
      <c r="AD279" s="19" t="str">
        <f>IF(B279=1,"",IF(D279*AND(TrackingWorksheet!S284&gt;=Calculations!$BD$3,TrackingWorksheet!U284="",TrackingWorksheet!K284="YES"),1,0))</f>
        <v/>
      </c>
      <c r="AE279" s="19" t="str">
        <f>IF($B279=1,"",IF(AND(TrackingWorksheet!$S284&gt;$BE$3,TrackingWorksheet!$T284=Lists!$P$4),1, 0)*D279)</f>
        <v/>
      </c>
      <c r="AF279" s="19" t="str">
        <f>IF($B279=1,"",IF(AND(TrackingWorksheet!$U284&gt;$BE$3,TrackingWorksheet!$V284=Lists!$P$4),1, 0)*D279)</f>
        <v/>
      </c>
      <c r="AG279" s="19" t="str">
        <f>IF($B279=1,"",IF(AND(TrackingWorksheet!$W284&gt;$BE$3,TrackingWorksheet!$X284=Lists!$P$4),1, 0)*D279)</f>
        <v/>
      </c>
      <c r="AH279" s="19" t="str">
        <f>IF($B279=1,"",IF(AND(TrackingWorksheet!$Y284&gt;$BE$3,TrackingWorksheet!$Z284=Lists!$P$4),1, 0)*D279)</f>
        <v/>
      </c>
      <c r="AI279" s="19" t="str">
        <f>IF($B279=1,"",IF(AND(TrackingWorksheet!$AA284&gt;$BE$3,TrackingWorksheet!$AB284=Lists!$P$4),1, 0)*D279)</f>
        <v/>
      </c>
      <c r="AJ279" s="19" t="str">
        <f>IF($B279=1,"",IF(AND(TrackingWorksheet!$S284&gt;$BE$3,TrackingWorksheet!$T284=Lists!$P$5),1, 0)*D279)</f>
        <v/>
      </c>
      <c r="AK279" s="19" t="str">
        <f>IF($B279=1,"",IF(AND(TrackingWorksheet!$U284&gt;$BE$3,TrackingWorksheet!$V284=Lists!$P$5),1, 0)*D279)</f>
        <v/>
      </c>
      <c r="AL279" s="19" t="str">
        <f>IF($B279=1,"",IF(AND(TrackingWorksheet!$W284&gt;$BE$3,TrackingWorksheet!$X284=Lists!$P$5),1, 0)*D279)</f>
        <v/>
      </c>
      <c r="AM279" s="19" t="str">
        <f>IF($B279=1,"",IF(AND(TrackingWorksheet!$Y284&gt;$BE$3,TrackingWorksheet!$Z284=Lists!$P$5),1, 0)*D279)</f>
        <v/>
      </c>
      <c r="AN279" s="19" t="str">
        <f>IF($B279=1,"",IF(AND(TrackingWorksheet!$AA284&gt;$BE$3,TrackingWorksheet!$AB284=Lists!$P$5),1, 0)*D279)</f>
        <v/>
      </c>
      <c r="AO279" s="19" t="str">
        <f>IF($B279=1,"",IF(AND(TrackingWorksheet!$S284&gt;$BE$3,TrackingWorksheet!$T284=Lists!$P$6),1, 0)*D279)</f>
        <v/>
      </c>
      <c r="AP279" s="19" t="str">
        <f>IF($B279=1,"",IF(AND(TrackingWorksheet!$U284&gt;$BE$3,TrackingWorksheet!$V284=Lists!$P$6),1, 0)*D279)</f>
        <v/>
      </c>
      <c r="AQ279" s="19" t="str">
        <f>IF($B279=1,"",IF(AND(TrackingWorksheet!$W284&gt;$BE$3,TrackingWorksheet!$X284=Lists!$P$6),1, 0)*D279)</f>
        <v/>
      </c>
      <c r="AR279" s="19" t="str">
        <f>IF($B279=1,"",IF(AND(TrackingWorksheet!$Y284&gt;$BE$3,TrackingWorksheet!$Z284=Lists!$P$6),1, 0)*D279)</f>
        <v/>
      </c>
      <c r="AS279" s="19" t="str">
        <f>IF($B279=1,"",IF(AND(TrackingWorksheet!$AA284&gt;$BE$3,TrackingWorksheet!$AB284=Lists!$P$6),1, 0)*D279)</f>
        <v/>
      </c>
      <c r="AT279" s="19">
        <f t="shared" si="69"/>
        <v>0</v>
      </c>
      <c r="AU279" s="19" t="str">
        <f>IF(B279=1,"",IF(AND(TrackingWorksheet!K284="",TrackingWorksheet!M284="", TrackingWorksheet!N284="", TrackingWorksheet!S284="", TrackingWorksheet!V284="", TrackingWorksheet!W284="", TrackingWorksheet!Y284="", TrackingWorksheet!AA284="", V279=1),1,0)*D279)</f>
        <v/>
      </c>
      <c r="AV279" s="19" t="str">
        <f>IF(B279=1,"",IF(D279*AND(TrackingWorksheet!U284&gt;Calculations!$BE$3,TrackingWorksheet!K284="YES"),1,0))</f>
        <v/>
      </c>
      <c r="AW279" s="19" t="str">
        <f>IF(B279=1,"",IF(D279*AND(TrackingWorksheet!W284&gt;Calculations!$BE$3,TrackingWorksheet!K284="YES"),1,0))</f>
        <v/>
      </c>
      <c r="AX279" s="19">
        <f t="shared" si="70"/>
        <v>0</v>
      </c>
      <c r="AY279" s="19">
        <f t="shared" si="66"/>
        <v>0</v>
      </c>
      <c r="AZ279" s="27" t="str">
        <f>IF(B279=1,"",IF(TrackingWorksheet!Q284="","",TrackingWorksheet!Q284))</f>
        <v/>
      </c>
      <c r="BB279" s="4"/>
      <c r="BC279" s="4"/>
      <c r="BD279" s="4"/>
      <c r="BE279" s="4"/>
      <c r="BF279" s="4"/>
      <c r="BG279" s="4" t="str">
        <f>IF(B279=1,"",IF(AND(N279=1,TrackingWorksheet!$I284+14&lt;=WeeklySummary!$C$7),1,0))</f>
        <v/>
      </c>
      <c r="BH279" s="4" t="str">
        <f>IF(B279=1,"",IF(AND(R279=1,TrackingWorksheet!$I284+14&lt;=WeeklySummary!$C$7),1,0))</f>
        <v/>
      </c>
      <c r="BI279" s="4" t="str">
        <f>IF(B279=1,"",IF(AND(J279=1,TrackingWorksheet!$G284+14&lt;=WeeklySummary!$C$7),1,0))</f>
        <v/>
      </c>
      <c r="BJ279" s="4" t="str">
        <f>IF(B279=1,"",IF(AND(T279=1,TrackingWorksheet!$I284+14&lt;=WeeklySummary!$C$7),1,0))</f>
        <v/>
      </c>
      <c r="BK279" s="4" t="str">
        <f>IF(B279=1,"",IF(AND(T279=1,TrackingWorksheet!$G284+14&lt;=WeeklySummary!$C$7),1,0))</f>
        <v/>
      </c>
      <c r="BL279" s="4">
        <f t="shared" si="79"/>
        <v>0</v>
      </c>
    </row>
    <row r="280" spans="2:64" x14ac:dyDescent="0.25">
      <c r="B280" s="27">
        <f>IF(AND(ISBLANK(TrackingWorksheet!B285),ISBLANK(TrackingWorksheet!C285),ISBLANK(TrackingWorksheet!G285),ISBLANK(TrackingWorksheet!H285),
ISBLANK(TrackingWorksheet!I285),ISBLANK(TrackingWorksheet!J285),ISBLANK(TrackingWorksheet!M285),
ISBLANK(TrackingWorksheet!N287)),1,0)</f>
        <v>1</v>
      </c>
      <c r="C280" s="12" t="str">
        <f>IF(B280=1,"",TrackingWorksheet!F285)</f>
        <v/>
      </c>
      <c r="D280" s="20" t="str">
        <f>IF(B280=1,"",IF(AND(TrackingWorksheet!B285&lt;&gt;"",TrackingWorksheet!B285&lt;=WeeklySummary!$C$7,OR(TrackingWorksheet!C285="",TrackingWorksheet!C285&gt;=WeeklySummary!$C$6)),1,0))</f>
        <v/>
      </c>
      <c r="E280" s="10" t="str">
        <f>IF(B280=1,"",IF(AND(TrackingWorksheet!G285 &lt;&gt;"",TrackingWorksheet!G285&lt;=WeeklySummary!$C$7, TrackingWorksheet!H285=Lists!$D$4), "Y", "N"))</f>
        <v/>
      </c>
      <c r="F280" s="10" t="str">
        <f>IF(B280=1,"",IF(AND(TrackingWorksheet!I285 &lt;&gt;"", TrackingWorksheet!I285&lt;=WeeklySummary!$C$7, TrackingWorksheet!J285=Lists!$D$4), "Y", "N"))</f>
        <v/>
      </c>
      <c r="G280" s="10" t="str">
        <f>IF(B280=1,"",IF(AND(TrackingWorksheet!G285 &lt;&gt;"",TrackingWorksheet!G285&lt;=WeeklySummary!$C$7, TrackingWorksheet!H285=Lists!$D$5), "Y", "N"))</f>
        <v/>
      </c>
      <c r="H280" s="10" t="str">
        <f>IF(B280=1,"",IF(AND(TrackingWorksheet!I285 &lt;&gt;"", TrackingWorksheet!I285&lt;=WeeklySummary!$C$7, TrackingWorksheet!J285=Lists!$D$5), "Y", "N"))</f>
        <v/>
      </c>
      <c r="I280" s="20" t="str">
        <f>IF(B280=1,"",IF(AND(TrackingWorksheet!G285 &lt;&gt;"", TrackingWorksheet!G285&lt;=WeeklySummary!$C$7, TrackingWorksheet!H285=Lists!$D$6), 1, 0))</f>
        <v/>
      </c>
      <c r="J280" s="20" t="str">
        <f t="shared" si="71"/>
        <v/>
      </c>
      <c r="K280" s="10" t="str">
        <f>IF(B280=1,"",IF(AND(TrackingWorksheet!I285&lt;=WeeklySummary!$C$7,TrackingWorksheet!K285="YES"),0,IF(AND(AND(OR(E280="Y",F280="Y"),E280&lt;&gt;F280),G280&lt;&gt;"Y", H280&lt;&gt;"Y"), 1, 0)))</f>
        <v/>
      </c>
      <c r="L280" s="20" t="str">
        <f t="shared" si="72"/>
        <v/>
      </c>
      <c r="M280" s="10" t="str">
        <f t="shared" si="73"/>
        <v/>
      </c>
      <c r="N280" s="20" t="str">
        <f t="shared" si="74"/>
        <v/>
      </c>
      <c r="O280" s="10" t="str">
        <f>IF(B280=1,"",IF(AND(TrackingWorksheet!I285&lt;=WeeklySummary!$C$7,TrackingWorksheet!K285="YES"),0,IF(AND(AND(OR(G280="Y",H280="Y"),G280&lt;&gt;H280),E280&lt;&gt;"Y", F280&lt;&gt;"Y"), 1, 0)))</f>
        <v/>
      </c>
      <c r="P280" s="20" t="str">
        <f t="shared" si="75"/>
        <v/>
      </c>
      <c r="Q280" s="10" t="str">
        <f t="shared" si="76"/>
        <v/>
      </c>
      <c r="R280" s="10" t="str">
        <f t="shared" si="77"/>
        <v/>
      </c>
      <c r="S280" s="10" t="str">
        <f>IF(B280=1,"",IF(AND(OR(AND(TrackingWorksheet!H285=Lists!$D$7,TrackingWorksheet!H285=TrackingWorksheet!J285),TrackingWorksheet!H285&lt;&gt;TrackingWorksheet!J285),TrackingWorksheet!K285="YES",TrackingWorksheet!H285&lt;&gt;Lists!$D$6,TrackingWorksheet!G285&lt;=WeeklySummary!$C$7,TrackingWorksheet!I285&lt;=WeeklySummary!$C$7),1,0))</f>
        <v/>
      </c>
      <c r="T280" s="10" t="str">
        <f t="shared" si="78"/>
        <v/>
      </c>
      <c r="U280" s="10" t="str">
        <f>IF($B280=1,"",IF(TrackingWorksheet!$K285="YES",1, 0)*D280)</f>
        <v/>
      </c>
      <c r="V280" s="20">
        <f t="shared" si="67"/>
        <v>0</v>
      </c>
      <c r="W280" s="20">
        <f t="shared" si="68"/>
        <v>0</v>
      </c>
      <c r="X280" s="10" t="str">
        <f>IF($B280=1,"",IF(AND(TrackingWorksheet!$L285&lt;&gt;"", TrackingWorksheet!$L285&gt;=WeeklySummary!$C$6,TrackingWorksheet!$L285&lt;=WeeklySummary!$C$7,OR(TrackingWorksheet!$H285=Lists!$D$4,TrackingWorksheet!$J285=Lists!$D$4)), 1, 0))</f>
        <v/>
      </c>
      <c r="Y280" s="10" t="str">
        <f>IF($B280=1,"",IF(AND(TrackingWorksheet!$L285&lt;&gt;"", TrackingWorksheet!$L285&gt;=WeeklySummary!$C$6,TrackingWorksheet!$L285&lt;=WeeklySummary!$C$7,OR(TrackingWorksheet!$H285=Lists!$D$5,TrackingWorksheet!$J285=Lists!$D$5)), 1, 0))</f>
        <v/>
      </c>
      <c r="Z280" s="10" t="str">
        <f>IF($B280=1,"",IF(AND(TrackingWorksheet!$L285&lt;&gt;"", TrackingWorksheet!$L285&gt;=WeeklySummary!$C$6,TrackingWorksheet!$L285&lt;=WeeklySummary!$C$7,OR(TrackingWorksheet!$H285=Lists!$D$6,TrackingWorksheet!$J285=Lists!$D$6)), 1, 0))</f>
        <v/>
      </c>
      <c r="AA280" s="19" t="str">
        <f>IF(B280=1,"",IF(AND(TrackingWorksheet!M285&lt;&gt;"",TrackingWorksheet!M285&lt;=WeeklySummary!$C$7),1,0)*D280)</f>
        <v/>
      </c>
      <c r="AB280" s="19" t="str">
        <f>IF(B280=1,"",IF(AND(TrackingWorksheet!N285&lt;&gt;"",TrackingWorksheet!N285&lt;=WeeklySummary!$C$7),1,0)*D280)</f>
        <v/>
      </c>
      <c r="AC280" s="19" t="str">
        <f>IF(B280=1,"",TrackingWorksheet!T285)</f>
        <v/>
      </c>
      <c r="AD280" s="19" t="str">
        <f>IF(B280=1,"",IF(D280*AND(TrackingWorksheet!S285&gt;=Calculations!$BD$3,TrackingWorksheet!U285="",TrackingWorksheet!K285="YES"),1,0))</f>
        <v/>
      </c>
      <c r="AE280" s="19" t="str">
        <f>IF($B280=1,"",IF(AND(TrackingWorksheet!$S285&gt;$BE$3,TrackingWorksheet!$T285=Lists!$P$4),1, 0)*D280)</f>
        <v/>
      </c>
      <c r="AF280" s="19" t="str">
        <f>IF($B280=1,"",IF(AND(TrackingWorksheet!$U285&gt;$BE$3,TrackingWorksheet!$V285=Lists!$P$4),1, 0)*D280)</f>
        <v/>
      </c>
      <c r="AG280" s="19" t="str">
        <f>IF($B280=1,"",IF(AND(TrackingWorksheet!$W285&gt;$BE$3,TrackingWorksheet!$X285=Lists!$P$4),1, 0)*D280)</f>
        <v/>
      </c>
      <c r="AH280" s="19" t="str">
        <f>IF($B280=1,"",IF(AND(TrackingWorksheet!$Y285&gt;$BE$3,TrackingWorksheet!$Z285=Lists!$P$4),1, 0)*D280)</f>
        <v/>
      </c>
      <c r="AI280" s="19" t="str">
        <f>IF($B280=1,"",IF(AND(TrackingWorksheet!$AA285&gt;$BE$3,TrackingWorksheet!$AB285=Lists!$P$4),1, 0)*D280)</f>
        <v/>
      </c>
      <c r="AJ280" s="19" t="str">
        <f>IF($B280=1,"",IF(AND(TrackingWorksheet!$S285&gt;$BE$3,TrackingWorksheet!$T285=Lists!$P$5),1, 0)*D280)</f>
        <v/>
      </c>
      <c r="AK280" s="19" t="str">
        <f>IF($B280=1,"",IF(AND(TrackingWorksheet!$U285&gt;$BE$3,TrackingWorksheet!$V285=Lists!$P$5),1, 0)*D280)</f>
        <v/>
      </c>
      <c r="AL280" s="19" t="str">
        <f>IF($B280=1,"",IF(AND(TrackingWorksheet!$W285&gt;$BE$3,TrackingWorksheet!$X285=Lists!$P$5),1, 0)*D280)</f>
        <v/>
      </c>
      <c r="AM280" s="19" t="str">
        <f>IF($B280=1,"",IF(AND(TrackingWorksheet!$Y285&gt;$BE$3,TrackingWorksheet!$Z285=Lists!$P$5),1, 0)*D280)</f>
        <v/>
      </c>
      <c r="AN280" s="19" t="str">
        <f>IF($B280=1,"",IF(AND(TrackingWorksheet!$AA285&gt;$BE$3,TrackingWorksheet!$AB285=Lists!$P$5),1, 0)*D280)</f>
        <v/>
      </c>
      <c r="AO280" s="19" t="str">
        <f>IF($B280=1,"",IF(AND(TrackingWorksheet!$S285&gt;$BE$3,TrackingWorksheet!$T285=Lists!$P$6),1, 0)*D280)</f>
        <v/>
      </c>
      <c r="AP280" s="19" t="str">
        <f>IF($B280=1,"",IF(AND(TrackingWorksheet!$U285&gt;$BE$3,TrackingWorksheet!$V285=Lists!$P$6),1, 0)*D280)</f>
        <v/>
      </c>
      <c r="AQ280" s="19" t="str">
        <f>IF($B280=1,"",IF(AND(TrackingWorksheet!$W285&gt;$BE$3,TrackingWorksheet!$X285=Lists!$P$6),1, 0)*D280)</f>
        <v/>
      </c>
      <c r="AR280" s="19" t="str">
        <f>IF($B280=1,"",IF(AND(TrackingWorksheet!$Y285&gt;$BE$3,TrackingWorksheet!$Z285=Lists!$P$6),1, 0)*D280)</f>
        <v/>
      </c>
      <c r="AS280" s="19" t="str">
        <f>IF($B280=1,"",IF(AND(TrackingWorksheet!$AA285&gt;$BE$3,TrackingWorksheet!$AB285=Lists!$P$6),1, 0)*D280)</f>
        <v/>
      </c>
      <c r="AT280" s="19">
        <f t="shared" si="69"/>
        <v>0</v>
      </c>
      <c r="AU280" s="19" t="str">
        <f>IF(B280=1,"",IF(AND(TrackingWorksheet!K285="",TrackingWorksheet!M285="", TrackingWorksheet!N285="", TrackingWorksheet!S285="", TrackingWorksheet!V285="", TrackingWorksheet!W285="", TrackingWorksheet!Y285="", TrackingWorksheet!AA285="", V280=1),1,0)*D280)</f>
        <v/>
      </c>
      <c r="AV280" s="19" t="str">
        <f>IF(B280=1,"",IF(D280*AND(TrackingWorksheet!U285&gt;Calculations!$BE$3,TrackingWorksheet!K285="YES"),1,0))</f>
        <v/>
      </c>
      <c r="AW280" s="19" t="str">
        <f>IF(B280=1,"",IF(D280*AND(TrackingWorksheet!W285&gt;Calculations!$BE$3,TrackingWorksheet!K285="YES"),1,0))</f>
        <v/>
      </c>
      <c r="AX280" s="19">
        <f t="shared" si="70"/>
        <v>0</v>
      </c>
      <c r="AY280" s="19">
        <f t="shared" si="66"/>
        <v>0</v>
      </c>
      <c r="AZ280" s="27" t="str">
        <f>IF(B280=1,"",IF(TrackingWorksheet!Q285="","",TrackingWorksheet!Q285))</f>
        <v/>
      </c>
      <c r="BB280" s="4"/>
      <c r="BC280" s="4"/>
      <c r="BD280" s="4"/>
      <c r="BE280" s="4"/>
      <c r="BF280" s="4"/>
      <c r="BG280" s="4" t="str">
        <f>IF(B280=1,"",IF(AND(N280=1,TrackingWorksheet!$I285+14&lt;=WeeklySummary!$C$7),1,0))</f>
        <v/>
      </c>
      <c r="BH280" s="4" t="str">
        <f>IF(B280=1,"",IF(AND(R280=1,TrackingWorksheet!$I285+14&lt;=WeeklySummary!$C$7),1,0))</f>
        <v/>
      </c>
      <c r="BI280" s="4" t="str">
        <f>IF(B280=1,"",IF(AND(J280=1,TrackingWorksheet!$G285+14&lt;=WeeklySummary!$C$7),1,0))</f>
        <v/>
      </c>
      <c r="BJ280" s="4" t="str">
        <f>IF(B280=1,"",IF(AND(T280=1,TrackingWorksheet!$I285+14&lt;=WeeklySummary!$C$7),1,0))</f>
        <v/>
      </c>
      <c r="BK280" s="4" t="str">
        <f>IF(B280=1,"",IF(AND(T280=1,TrackingWorksheet!$G285+14&lt;=WeeklySummary!$C$7),1,0))</f>
        <v/>
      </c>
      <c r="BL280" s="4">
        <f t="shared" si="79"/>
        <v>0</v>
      </c>
    </row>
    <row r="281" spans="2:64" x14ac:dyDescent="0.25">
      <c r="B281" s="27">
        <f>IF(AND(ISBLANK(TrackingWorksheet!B286),ISBLANK(TrackingWorksheet!C286),ISBLANK(TrackingWorksheet!G286),ISBLANK(TrackingWorksheet!H286),
ISBLANK(TrackingWorksheet!I286),ISBLANK(TrackingWorksheet!J286),ISBLANK(TrackingWorksheet!M286),
ISBLANK(TrackingWorksheet!N288)),1,0)</f>
        <v>1</v>
      </c>
      <c r="C281" s="12" t="str">
        <f>IF(B281=1,"",TrackingWorksheet!F286)</f>
        <v/>
      </c>
      <c r="D281" s="20" t="str">
        <f>IF(B281=1,"",IF(AND(TrackingWorksheet!B286&lt;&gt;"",TrackingWorksheet!B286&lt;=WeeklySummary!$C$7,OR(TrackingWorksheet!C286="",TrackingWorksheet!C286&gt;=WeeklySummary!$C$6)),1,0))</f>
        <v/>
      </c>
      <c r="E281" s="10" t="str">
        <f>IF(B281=1,"",IF(AND(TrackingWorksheet!G286 &lt;&gt;"",TrackingWorksheet!G286&lt;=WeeklySummary!$C$7, TrackingWorksheet!H286=Lists!$D$4), "Y", "N"))</f>
        <v/>
      </c>
      <c r="F281" s="10" t="str">
        <f>IF(B281=1,"",IF(AND(TrackingWorksheet!I286 &lt;&gt;"", TrackingWorksheet!I286&lt;=WeeklySummary!$C$7, TrackingWorksheet!J286=Lists!$D$4), "Y", "N"))</f>
        <v/>
      </c>
      <c r="G281" s="10" t="str">
        <f>IF(B281=1,"",IF(AND(TrackingWorksheet!G286 &lt;&gt;"",TrackingWorksheet!G286&lt;=WeeklySummary!$C$7, TrackingWorksheet!H286=Lists!$D$5), "Y", "N"))</f>
        <v/>
      </c>
      <c r="H281" s="10" t="str">
        <f>IF(B281=1,"",IF(AND(TrackingWorksheet!I286 &lt;&gt;"", TrackingWorksheet!I286&lt;=WeeklySummary!$C$7, TrackingWorksheet!J286=Lists!$D$5), "Y", "N"))</f>
        <v/>
      </c>
      <c r="I281" s="20" t="str">
        <f>IF(B281=1,"",IF(AND(TrackingWorksheet!G286 &lt;&gt;"", TrackingWorksheet!G286&lt;=WeeklySummary!$C$7, TrackingWorksheet!H286=Lists!$D$6), 1, 0))</f>
        <v/>
      </c>
      <c r="J281" s="20" t="str">
        <f t="shared" si="71"/>
        <v/>
      </c>
      <c r="K281" s="10" t="str">
        <f>IF(B281=1,"",IF(AND(TrackingWorksheet!I286&lt;=WeeklySummary!$C$7,TrackingWorksheet!K286="YES"),0,IF(AND(AND(OR(E281="Y",F281="Y"),E281&lt;&gt;F281),G281&lt;&gt;"Y", H281&lt;&gt;"Y"), 1, 0)))</f>
        <v/>
      </c>
      <c r="L281" s="20" t="str">
        <f t="shared" si="72"/>
        <v/>
      </c>
      <c r="M281" s="10" t="str">
        <f t="shared" si="73"/>
        <v/>
      </c>
      <c r="N281" s="20" t="str">
        <f t="shared" si="74"/>
        <v/>
      </c>
      <c r="O281" s="10" t="str">
        <f>IF(B281=1,"",IF(AND(TrackingWorksheet!I286&lt;=WeeklySummary!$C$7,TrackingWorksheet!K286="YES"),0,IF(AND(AND(OR(G281="Y",H281="Y"),G281&lt;&gt;H281),E281&lt;&gt;"Y", F281&lt;&gt;"Y"), 1, 0)))</f>
        <v/>
      </c>
      <c r="P281" s="20" t="str">
        <f t="shared" si="75"/>
        <v/>
      </c>
      <c r="Q281" s="10" t="str">
        <f t="shared" si="76"/>
        <v/>
      </c>
      <c r="R281" s="10" t="str">
        <f t="shared" si="77"/>
        <v/>
      </c>
      <c r="S281" s="10" t="str">
        <f>IF(B281=1,"",IF(AND(OR(AND(TrackingWorksheet!H286=Lists!$D$7,TrackingWorksheet!H286=TrackingWorksheet!J286),TrackingWorksheet!H286&lt;&gt;TrackingWorksheet!J286),TrackingWorksheet!K286="YES",TrackingWorksheet!H286&lt;&gt;Lists!$D$6,TrackingWorksheet!G286&lt;=WeeklySummary!$C$7,TrackingWorksheet!I286&lt;=WeeklySummary!$C$7),1,0))</f>
        <v/>
      </c>
      <c r="T281" s="10" t="str">
        <f t="shared" si="78"/>
        <v/>
      </c>
      <c r="U281" s="10" t="str">
        <f>IF($B281=1,"",IF(TrackingWorksheet!$K286="YES",1, 0)*D281)</f>
        <v/>
      </c>
      <c r="V281" s="20">
        <f t="shared" si="67"/>
        <v>0</v>
      </c>
      <c r="W281" s="20">
        <f t="shared" si="68"/>
        <v>0</v>
      </c>
      <c r="X281" s="10" t="str">
        <f>IF($B281=1,"",IF(AND(TrackingWorksheet!$L286&lt;&gt;"", TrackingWorksheet!$L286&gt;=WeeklySummary!$C$6,TrackingWorksheet!$L286&lt;=WeeklySummary!$C$7,OR(TrackingWorksheet!$H286=Lists!$D$4,TrackingWorksheet!$J286=Lists!$D$4)), 1, 0))</f>
        <v/>
      </c>
      <c r="Y281" s="10" t="str">
        <f>IF($B281=1,"",IF(AND(TrackingWorksheet!$L286&lt;&gt;"", TrackingWorksheet!$L286&gt;=WeeklySummary!$C$6,TrackingWorksheet!$L286&lt;=WeeklySummary!$C$7,OR(TrackingWorksheet!$H286=Lists!$D$5,TrackingWorksheet!$J286=Lists!$D$5)), 1, 0))</f>
        <v/>
      </c>
      <c r="Z281" s="10" t="str">
        <f>IF($B281=1,"",IF(AND(TrackingWorksheet!$L286&lt;&gt;"", TrackingWorksheet!$L286&gt;=WeeklySummary!$C$6,TrackingWorksheet!$L286&lt;=WeeklySummary!$C$7,OR(TrackingWorksheet!$H286=Lists!$D$6,TrackingWorksheet!$J286=Lists!$D$6)), 1, 0))</f>
        <v/>
      </c>
      <c r="AA281" s="19" t="str">
        <f>IF(B281=1,"",IF(AND(TrackingWorksheet!M286&lt;&gt;"",TrackingWorksheet!M286&lt;=WeeklySummary!$C$7),1,0)*D281)</f>
        <v/>
      </c>
      <c r="AB281" s="19" t="str">
        <f>IF(B281=1,"",IF(AND(TrackingWorksheet!N286&lt;&gt;"",TrackingWorksheet!N286&lt;=WeeklySummary!$C$7),1,0)*D281)</f>
        <v/>
      </c>
      <c r="AC281" s="19" t="str">
        <f>IF(B281=1,"",TrackingWorksheet!T286)</f>
        <v/>
      </c>
      <c r="AD281" s="19" t="str">
        <f>IF(B281=1,"",IF(D281*AND(TrackingWorksheet!S286&gt;=Calculations!$BD$3,TrackingWorksheet!U286="",TrackingWorksheet!K286="YES"),1,0))</f>
        <v/>
      </c>
      <c r="AE281" s="19" t="str">
        <f>IF($B281=1,"",IF(AND(TrackingWorksheet!$S286&gt;$BE$3,TrackingWorksheet!$T286=Lists!$P$4),1, 0)*D281)</f>
        <v/>
      </c>
      <c r="AF281" s="19" t="str">
        <f>IF($B281=1,"",IF(AND(TrackingWorksheet!$U286&gt;$BE$3,TrackingWorksheet!$V286=Lists!$P$4),1, 0)*D281)</f>
        <v/>
      </c>
      <c r="AG281" s="19" t="str">
        <f>IF($B281=1,"",IF(AND(TrackingWorksheet!$W286&gt;$BE$3,TrackingWorksheet!$X286=Lists!$P$4),1, 0)*D281)</f>
        <v/>
      </c>
      <c r="AH281" s="19" t="str">
        <f>IF($B281=1,"",IF(AND(TrackingWorksheet!$Y286&gt;$BE$3,TrackingWorksheet!$Z286=Lists!$P$4),1, 0)*D281)</f>
        <v/>
      </c>
      <c r="AI281" s="19" t="str">
        <f>IF($B281=1,"",IF(AND(TrackingWorksheet!$AA286&gt;$BE$3,TrackingWorksheet!$AB286=Lists!$P$4),1, 0)*D281)</f>
        <v/>
      </c>
      <c r="AJ281" s="19" t="str">
        <f>IF($B281=1,"",IF(AND(TrackingWorksheet!$S286&gt;$BE$3,TrackingWorksheet!$T286=Lists!$P$5),1, 0)*D281)</f>
        <v/>
      </c>
      <c r="AK281" s="19" t="str">
        <f>IF($B281=1,"",IF(AND(TrackingWorksheet!$U286&gt;$BE$3,TrackingWorksheet!$V286=Lists!$P$5),1, 0)*D281)</f>
        <v/>
      </c>
      <c r="AL281" s="19" t="str">
        <f>IF($B281=1,"",IF(AND(TrackingWorksheet!$W286&gt;$BE$3,TrackingWorksheet!$X286=Lists!$P$5),1, 0)*D281)</f>
        <v/>
      </c>
      <c r="AM281" s="19" t="str">
        <f>IF($B281=1,"",IF(AND(TrackingWorksheet!$Y286&gt;$BE$3,TrackingWorksheet!$Z286=Lists!$P$5),1, 0)*D281)</f>
        <v/>
      </c>
      <c r="AN281" s="19" t="str">
        <f>IF($B281=1,"",IF(AND(TrackingWorksheet!$AA286&gt;$BE$3,TrackingWorksheet!$AB286=Lists!$P$5),1, 0)*D281)</f>
        <v/>
      </c>
      <c r="AO281" s="19" t="str">
        <f>IF($B281=1,"",IF(AND(TrackingWorksheet!$S286&gt;$BE$3,TrackingWorksheet!$T286=Lists!$P$6),1, 0)*D281)</f>
        <v/>
      </c>
      <c r="AP281" s="19" t="str">
        <f>IF($B281=1,"",IF(AND(TrackingWorksheet!$U286&gt;$BE$3,TrackingWorksheet!$V286=Lists!$P$6),1, 0)*D281)</f>
        <v/>
      </c>
      <c r="AQ281" s="19" t="str">
        <f>IF($B281=1,"",IF(AND(TrackingWorksheet!$W286&gt;$BE$3,TrackingWorksheet!$X286=Lists!$P$6),1, 0)*D281)</f>
        <v/>
      </c>
      <c r="AR281" s="19" t="str">
        <f>IF($B281=1,"",IF(AND(TrackingWorksheet!$Y286&gt;$BE$3,TrackingWorksheet!$Z286=Lists!$P$6),1, 0)*D281)</f>
        <v/>
      </c>
      <c r="AS281" s="19" t="str">
        <f>IF($B281=1,"",IF(AND(TrackingWorksheet!$AA286&gt;$BE$3,TrackingWorksheet!$AB286=Lists!$P$6),1, 0)*D281)</f>
        <v/>
      </c>
      <c r="AT281" s="19">
        <f t="shared" si="69"/>
        <v>0</v>
      </c>
      <c r="AU281" s="19" t="str">
        <f>IF(B281=1,"",IF(AND(TrackingWorksheet!K286="",TrackingWorksheet!M286="", TrackingWorksheet!N286="", TrackingWorksheet!S286="", TrackingWorksheet!V286="", TrackingWorksheet!W286="", TrackingWorksheet!Y286="", TrackingWorksheet!AA286="", V281=1),1,0)*D281)</f>
        <v/>
      </c>
      <c r="AV281" s="19" t="str">
        <f>IF(B281=1,"",IF(D281*AND(TrackingWorksheet!U286&gt;Calculations!$BE$3,TrackingWorksheet!K286="YES"),1,0))</f>
        <v/>
      </c>
      <c r="AW281" s="19" t="str">
        <f>IF(B281=1,"",IF(D281*AND(TrackingWorksheet!W286&gt;Calculations!$BE$3,TrackingWorksheet!K286="YES"),1,0))</f>
        <v/>
      </c>
      <c r="AX281" s="19">
        <f t="shared" si="70"/>
        <v>0</v>
      </c>
      <c r="AY281" s="19">
        <f t="shared" si="66"/>
        <v>0</v>
      </c>
      <c r="AZ281" s="27" t="str">
        <f>IF(B281=1,"",IF(TrackingWorksheet!Q286="","",TrackingWorksheet!Q286))</f>
        <v/>
      </c>
      <c r="BB281" s="4"/>
      <c r="BC281" s="4"/>
      <c r="BD281" s="4"/>
      <c r="BE281" s="4"/>
      <c r="BF281" s="4"/>
      <c r="BG281" s="4" t="str">
        <f>IF(B281=1,"",IF(AND(N281=1,TrackingWorksheet!$I286+14&lt;=WeeklySummary!$C$7),1,0))</f>
        <v/>
      </c>
      <c r="BH281" s="4" t="str">
        <f>IF(B281=1,"",IF(AND(R281=1,TrackingWorksheet!$I286+14&lt;=WeeklySummary!$C$7),1,0))</f>
        <v/>
      </c>
      <c r="BI281" s="4" t="str">
        <f>IF(B281=1,"",IF(AND(J281=1,TrackingWorksheet!$G286+14&lt;=WeeklySummary!$C$7),1,0))</f>
        <v/>
      </c>
      <c r="BJ281" s="4" t="str">
        <f>IF(B281=1,"",IF(AND(T281=1,TrackingWorksheet!$I286+14&lt;=WeeklySummary!$C$7),1,0))</f>
        <v/>
      </c>
      <c r="BK281" s="4" t="str">
        <f>IF(B281=1,"",IF(AND(T281=1,TrackingWorksheet!$G286+14&lt;=WeeklySummary!$C$7),1,0))</f>
        <v/>
      </c>
      <c r="BL281" s="4">
        <f t="shared" si="79"/>
        <v>0</v>
      </c>
    </row>
    <row r="282" spans="2:64" x14ac:dyDescent="0.25">
      <c r="B282" s="27">
        <f>IF(AND(ISBLANK(TrackingWorksheet!B287),ISBLANK(TrackingWorksheet!C287),ISBLANK(TrackingWorksheet!G287),ISBLANK(TrackingWorksheet!H287),
ISBLANK(TrackingWorksheet!I287),ISBLANK(TrackingWorksheet!J287),ISBLANK(TrackingWorksheet!M287),
ISBLANK(TrackingWorksheet!N289)),1,0)</f>
        <v>1</v>
      </c>
      <c r="C282" s="12" t="str">
        <f>IF(B282=1,"",TrackingWorksheet!F287)</f>
        <v/>
      </c>
      <c r="D282" s="20" t="str">
        <f>IF(B282=1,"",IF(AND(TrackingWorksheet!B287&lt;&gt;"",TrackingWorksheet!B287&lt;=WeeklySummary!$C$7,OR(TrackingWorksheet!C287="",TrackingWorksheet!C287&gt;=WeeklySummary!$C$6)),1,0))</f>
        <v/>
      </c>
      <c r="E282" s="10" t="str">
        <f>IF(B282=1,"",IF(AND(TrackingWorksheet!G287 &lt;&gt;"",TrackingWorksheet!G287&lt;=WeeklySummary!$C$7, TrackingWorksheet!H287=Lists!$D$4), "Y", "N"))</f>
        <v/>
      </c>
      <c r="F282" s="10" t="str">
        <f>IF(B282=1,"",IF(AND(TrackingWorksheet!I287 &lt;&gt;"", TrackingWorksheet!I287&lt;=WeeklySummary!$C$7, TrackingWorksheet!J287=Lists!$D$4), "Y", "N"))</f>
        <v/>
      </c>
      <c r="G282" s="10" t="str">
        <f>IF(B282=1,"",IF(AND(TrackingWorksheet!G287 &lt;&gt;"",TrackingWorksheet!G287&lt;=WeeklySummary!$C$7, TrackingWorksheet!H287=Lists!$D$5), "Y", "N"))</f>
        <v/>
      </c>
      <c r="H282" s="10" t="str">
        <f>IF(B282=1,"",IF(AND(TrackingWorksheet!I287 &lt;&gt;"", TrackingWorksheet!I287&lt;=WeeklySummary!$C$7, TrackingWorksheet!J287=Lists!$D$5), "Y", "N"))</f>
        <v/>
      </c>
      <c r="I282" s="20" t="str">
        <f>IF(B282=1,"",IF(AND(TrackingWorksheet!G287 &lt;&gt;"", TrackingWorksheet!G287&lt;=WeeklySummary!$C$7, TrackingWorksheet!H287=Lists!$D$6), 1, 0))</f>
        <v/>
      </c>
      <c r="J282" s="20" t="str">
        <f t="shared" si="71"/>
        <v/>
      </c>
      <c r="K282" s="10" t="str">
        <f>IF(B282=1,"",IF(AND(TrackingWorksheet!I287&lt;=WeeklySummary!$C$7,TrackingWorksheet!K287="YES"),0,IF(AND(AND(OR(E282="Y",F282="Y"),E282&lt;&gt;F282),G282&lt;&gt;"Y", H282&lt;&gt;"Y"), 1, 0)))</f>
        <v/>
      </c>
      <c r="L282" s="20" t="str">
        <f t="shared" si="72"/>
        <v/>
      </c>
      <c r="M282" s="10" t="str">
        <f t="shared" si="73"/>
        <v/>
      </c>
      <c r="N282" s="20" t="str">
        <f t="shared" si="74"/>
        <v/>
      </c>
      <c r="O282" s="10" t="str">
        <f>IF(B282=1,"",IF(AND(TrackingWorksheet!I287&lt;=WeeklySummary!$C$7,TrackingWorksheet!K287="YES"),0,IF(AND(AND(OR(G282="Y",H282="Y"),G282&lt;&gt;H282),E282&lt;&gt;"Y", F282&lt;&gt;"Y"), 1, 0)))</f>
        <v/>
      </c>
      <c r="P282" s="20" t="str">
        <f t="shared" si="75"/>
        <v/>
      </c>
      <c r="Q282" s="10" t="str">
        <f t="shared" si="76"/>
        <v/>
      </c>
      <c r="R282" s="10" t="str">
        <f t="shared" si="77"/>
        <v/>
      </c>
      <c r="S282" s="10" t="str">
        <f>IF(B282=1,"",IF(AND(OR(AND(TrackingWorksheet!H287=Lists!$D$7,TrackingWorksheet!H287=TrackingWorksheet!J287),TrackingWorksheet!H287&lt;&gt;TrackingWorksheet!J287),TrackingWorksheet!K287="YES",TrackingWorksheet!H287&lt;&gt;Lists!$D$6,TrackingWorksheet!G287&lt;=WeeklySummary!$C$7,TrackingWorksheet!I287&lt;=WeeklySummary!$C$7),1,0))</f>
        <v/>
      </c>
      <c r="T282" s="10" t="str">
        <f t="shared" si="78"/>
        <v/>
      </c>
      <c r="U282" s="10" t="str">
        <f>IF($B282=1,"",IF(TrackingWorksheet!$K287="YES",1, 0)*D282)</f>
        <v/>
      </c>
      <c r="V282" s="20">
        <f t="shared" si="67"/>
        <v>0</v>
      </c>
      <c r="W282" s="20">
        <f t="shared" si="68"/>
        <v>0</v>
      </c>
      <c r="X282" s="10" t="str">
        <f>IF($B282=1,"",IF(AND(TrackingWorksheet!$L287&lt;&gt;"", TrackingWorksheet!$L287&gt;=WeeklySummary!$C$6,TrackingWorksheet!$L287&lt;=WeeklySummary!$C$7,OR(TrackingWorksheet!$H287=Lists!$D$4,TrackingWorksheet!$J287=Lists!$D$4)), 1, 0))</f>
        <v/>
      </c>
      <c r="Y282" s="10" t="str">
        <f>IF($B282=1,"",IF(AND(TrackingWorksheet!$L287&lt;&gt;"", TrackingWorksheet!$L287&gt;=WeeklySummary!$C$6,TrackingWorksheet!$L287&lt;=WeeklySummary!$C$7,OR(TrackingWorksheet!$H287=Lists!$D$5,TrackingWorksheet!$J287=Lists!$D$5)), 1, 0))</f>
        <v/>
      </c>
      <c r="Z282" s="10" t="str">
        <f>IF($B282=1,"",IF(AND(TrackingWorksheet!$L287&lt;&gt;"", TrackingWorksheet!$L287&gt;=WeeklySummary!$C$6,TrackingWorksheet!$L287&lt;=WeeklySummary!$C$7,OR(TrackingWorksheet!$H287=Lists!$D$6,TrackingWorksheet!$J287=Lists!$D$6)), 1, 0))</f>
        <v/>
      </c>
      <c r="AA282" s="19" t="str">
        <f>IF(B282=1,"",IF(AND(TrackingWorksheet!M287&lt;&gt;"",TrackingWorksheet!M287&lt;=WeeklySummary!$C$7),1,0)*D282)</f>
        <v/>
      </c>
      <c r="AB282" s="19" t="str">
        <f>IF(B282=1,"",IF(AND(TrackingWorksheet!N287&lt;&gt;"",TrackingWorksheet!N287&lt;=WeeklySummary!$C$7),1,0)*D282)</f>
        <v/>
      </c>
      <c r="AC282" s="19" t="str">
        <f>IF(B282=1,"",TrackingWorksheet!T287)</f>
        <v/>
      </c>
      <c r="AD282" s="19" t="str">
        <f>IF(B282=1,"",IF(D282*AND(TrackingWorksheet!S287&gt;=Calculations!$BD$3,TrackingWorksheet!U287="",TrackingWorksheet!K287="YES"),1,0))</f>
        <v/>
      </c>
      <c r="AE282" s="19" t="str">
        <f>IF($B282=1,"",IF(AND(TrackingWorksheet!$S287&gt;$BE$3,TrackingWorksheet!$T287=Lists!$P$4),1, 0)*D282)</f>
        <v/>
      </c>
      <c r="AF282" s="19" t="str">
        <f>IF($B282=1,"",IF(AND(TrackingWorksheet!$U287&gt;$BE$3,TrackingWorksheet!$V287=Lists!$P$4),1, 0)*D282)</f>
        <v/>
      </c>
      <c r="AG282" s="19" t="str">
        <f>IF($B282=1,"",IF(AND(TrackingWorksheet!$W287&gt;$BE$3,TrackingWorksheet!$X287=Lists!$P$4),1, 0)*D282)</f>
        <v/>
      </c>
      <c r="AH282" s="19" t="str">
        <f>IF($B282=1,"",IF(AND(TrackingWorksheet!$Y287&gt;$BE$3,TrackingWorksheet!$Z287=Lists!$P$4),1, 0)*D282)</f>
        <v/>
      </c>
      <c r="AI282" s="19" t="str">
        <f>IF($B282=1,"",IF(AND(TrackingWorksheet!$AA287&gt;$BE$3,TrackingWorksheet!$AB287=Lists!$P$4),1, 0)*D282)</f>
        <v/>
      </c>
      <c r="AJ282" s="19" t="str">
        <f>IF($B282=1,"",IF(AND(TrackingWorksheet!$S287&gt;$BE$3,TrackingWorksheet!$T287=Lists!$P$5),1, 0)*D282)</f>
        <v/>
      </c>
      <c r="AK282" s="19" t="str">
        <f>IF($B282=1,"",IF(AND(TrackingWorksheet!$U287&gt;$BE$3,TrackingWorksheet!$V287=Lists!$P$5),1, 0)*D282)</f>
        <v/>
      </c>
      <c r="AL282" s="19" t="str">
        <f>IF($B282=1,"",IF(AND(TrackingWorksheet!$W287&gt;$BE$3,TrackingWorksheet!$X287=Lists!$P$5),1, 0)*D282)</f>
        <v/>
      </c>
      <c r="AM282" s="19" t="str">
        <f>IF($B282=1,"",IF(AND(TrackingWorksheet!$Y287&gt;$BE$3,TrackingWorksheet!$Z287=Lists!$P$5),1, 0)*D282)</f>
        <v/>
      </c>
      <c r="AN282" s="19" t="str">
        <f>IF($B282=1,"",IF(AND(TrackingWorksheet!$AA287&gt;$BE$3,TrackingWorksheet!$AB287=Lists!$P$5),1, 0)*D282)</f>
        <v/>
      </c>
      <c r="AO282" s="19" t="str">
        <f>IF($B282=1,"",IF(AND(TrackingWorksheet!$S287&gt;$BE$3,TrackingWorksheet!$T287=Lists!$P$6),1, 0)*D282)</f>
        <v/>
      </c>
      <c r="AP282" s="19" t="str">
        <f>IF($B282=1,"",IF(AND(TrackingWorksheet!$U287&gt;$BE$3,TrackingWorksheet!$V287=Lists!$P$6),1, 0)*D282)</f>
        <v/>
      </c>
      <c r="AQ282" s="19" t="str">
        <f>IF($B282=1,"",IF(AND(TrackingWorksheet!$W287&gt;$BE$3,TrackingWorksheet!$X287=Lists!$P$6),1, 0)*D282)</f>
        <v/>
      </c>
      <c r="AR282" s="19" t="str">
        <f>IF($B282=1,"",IF(AND(TrackingWorksheet!$Y287&gt;$BE$3,TrackingWorksheet!$Z287=Lists!$P$6),1, 0)*D282)</f>
        <v/>
      </c>
      <c r="AS282" s="19" t="str">
        <f>IF($B282=1,"",IF(AND(TrackingWorksheet!$AA287&gt;$BE$3,TrackingWorksheet!$AB287=Lists!$P$6),1, 0)*D282)</f>
        <v/>
      </c>
      <c r="AT282" s="19">
        <f t="shared" si="69"/>
        <v>0</v>
      </c>
      <c r="AU282" s="19" t="str">
        <f>IF(B282=1,"",IF(AND(TrackingWorksheet!K287="",TrackingWorksheet!M287="", TrackingWorksheet!N287="", TrackingWorksheet!S287="", TrackingWorksheet!V287="", TrackingWorksheet!W287="", TrackingWorksheet!Y287="", TrackingWorksheet!AA287="", V282=1),1,0)*D282)</f>
        <v/>
      </c>
      <c r="AV282" s="19" t="str">
        <f>IF(B282=1,"",IF(D282*AND(TrackingWorksheet!U287&gt;Calculations!$BE$3,TrackingWorksheet!K287="YES"),1,0))</f>
        <v/>
      </c>
      <c r="AW282" s="19" t="str">
        <f>IF(B282=1,"",IF(D282*AND(TrackingWorksheet!W287&gt;Calculations!$BE$3,TrackingWorksheet!K287="YES"),1,0))</f>
        <v/>
      </c>
      <c r="AX282" s="19">
        <f t="shared" si="70"/>
        <v>0</v>
      </c>
      <c r="AY282" s="19">
        <f t="shared" si="66"/>
        <v>0</v>
      </c>
      <c r="AZ282" s="27" t="str">
        <f>IF(B282=1,"",IF(TrackingWorksheet!Q287="","",TrackingWorksheet!Q287))</f>
        <v/>
      </c>
      <c r="BB282" s="4"/>
      <c r="BC282" s="4"/>
      <c r="BD282" s="4"/>
      <c r="BE282" s="4"/>
      <c r="BF282" s="4"/>
      <c r="BG282" s="4" t="str">
        <f>IF(B282=1,"",IF(AND(N282=1,TrackingWorksheet!$I287+14&lt;=WeeklySummary!$C$7),1,0))</f>
        <v/>
      </c>
      <c r="BH282" s="4" t="str">
        <f>IF(B282=1,"",IF(AND(R282=1,TrackingWorksheet!$I287+14&lt;=WeeklySummary!$C$7),1,0))</f>
        <v/>
      </c>
      <c r="BI282" s="4" t="str">
        <f>IF(B282=1,"",IF(AND(J282=1,TrackingWorksheet!$G287+14&lt;=WeeklySummary!$C$7),1,0))</f>
        <v/>
      </c>
      <c r="BJ282" s="4" t="str">
        <f>IF(B282=1,"",IF(AND(T282=1,TrackingWorksheet!$I287+14&lt;=WeeklySummary!$C$7),1,0))</f>
        <v/>
      </c>
      <c r="BK282" s="4" t="str">
        <f>IF(B282=1,"",IF(AND(T282=1,TrackingWorksheet!$G287+14&lt;=WeeklySummary!$C$7),1,0))</f>
        <v/>
      </c>
      <c r="BL282" s="4">
        <f t="shared" si="79"/>
        <v>0</v>
      </c>
    </row>
    <row r="283" spans="2:64" x14ac:dyDescent="0.25">
      <c r="B283" s="27">
        <f>IF(AND(ISBLANK(TrackingWorksheet!B288),ISBLANK(TrackingWorksheet!C288),ISBLANK(TrackingWorksheet!G288),ISBLANK(TrackingWorksheet!H288),
ISBLANK(TrackingWorksheet!I288),ISBLANK(TrackingWorksheet!J288),ISBLANK(TrackingWorksheet!M288),
ISBLANK(TrackingWorksheet!N290)),1,0)</f>
        <v>1</v>
      </c>
      <c r="C283" s="12" t="str">
        <f>IF(B283=1,"",TrackingWorksheet!F288)</f>
        <v/>
      </c>
      <c r="D283" s="20" t="str">
        <f>IF(B283=1,"",IF(AND(TrackingWorksheet!B288&lt;&gt;"",TrackingWorksheet!B288&lt;=WeeklySummary!$C$7,OR(TrackingWorksheet!C288="",TrackingWorksheet!C288&gt;=WeeklySummary!$C$6)),1,0))</f>
        <v/>
      </c>
      <c r="E283" s="10" t="str">
        <f>IF(B283=1,"",IF(AND(TrackingWorksheet!G288 &lt;&gt;"",TrackingWorksheet!G288&lt;=WeeklySummary!$C$7, TrackingWorksheet!H288=Lists!$D$4), "Y", "N"))</f>
        <v/>
      </c>
      <c r="F283" s="10" t="str">
        <f>IF(B283=1,"",IF(AND(TrackingWorksheet!I288 &lt;&gt;"", TrackingWorksheet!I288&lt;=WeeklySummary!$C$7, TrackingWorksheet!J288=Lists!$D$4), "Y", "N"))</f>
        <v/>
      </c>
      <c r="G283" s="10" t="str">
        <f>IF(B283=1,"",IF(AND(TrackingWorksheet!G288 &lt;&gt;"",TrackingWorksheet!G288&lt;=WeeklySummary!$C$7, TrackingWorksheet!H288=Lists!$D$5), "Y", "N"))</f>
        <v/>
      </c>
      <c r="H283" s="10" t="str">
        <f>IF(B283=1,"",IF(AND(TrackingWorksheet!I288 &lt;&gt;"", TrackingWorksheet!I288&lt;=WeeklySummary!$C$7, TrackingWorksheet!J288=Lists!$D$5), "Y", "N"))</f>
        <v/>
      </c>
      <c r="I283" s="20" t="str">
        <f>IF(B283=1,"",IF(AND(TrackingWorksheet!G288 &lt;&gt;"", TrackingWorksheet!G288&lt;=WeeklySummary!$C$7, TrackingWorksheet!H288=Lists!$D$6), 1, 0))</f>
        <v/>
      </c>
      <c r="J283" s="20" t="str">
        <f t="shared" si="71"/>
        <v/>
      </c>
      <c r="K283" s="10" t="str">
        <f>IF(B283=1,"",IF(AND(TrackingWorksheet!I288&lt;=WeeklySummary!$C$7,TrackingWorksheet!K288="YES"),0,IF(AND(AND(OR(E283="Y",F283="Y"),E283&lt;&gt;F283),G283&lt;&gt;"Y", H283&lt;&gt;"Y"), 1, 0)))</f>
        <v/>
      </c>
      <c r="L283" s="20" t="str">
        <f t="shared" si="72"/>
        <v/>
      </c>
      <c r="M283" s="10" t="str">
        <f t="shared" si="73"/>
        <v/>
      </c>
      <c r="N283" s="20" t="str">
        <f t="shared" si="74"/>
        <v/>
      </c>
      <c r="O283" s="10" t="str">
        <f>IF(B283=1,"",IF(AND(TrackingWorksheet!I288&lt;=WeeklySummary!$C$7,TrackingWorksheet!K288="YES"),0,IF(AND(AND(OR(G283="Y",H283="Y"),G283&lt;&gt;H283),E283&lt;&gt;"Y", F283&lt;&gt;"Y"), 1, 0)))</f>
        <v/>
      </c>
      <c r="P283" s="20" t="str">
        <f t="shared" si="75"/>
        <v/>
      </c>
      <c r="Q283" s="10" t="str">
        <f t="shared" si="76"/>
        <v/>
      </c>
      <c r="R283" s="10" t="str">
        <f t="shared" si="77"/>
        <v/>
      </c>
      <c r="S283" s="10" t="str">
        <f>IF(B283=1,"",IF(AND(OR(AND(TrackingWorksheet!H288=Lists!$D$7,TrackingWorksheet!H288=TrackingWorksheet!J288),TrackingWorksheet!H288&lt;&gt;TrackingWorksheet!J288),TrackingWorksheet!K288="YES",TrackingWorksheet!H288&lt;&gt;Lists!$D$6,TrackingWorksheet!G288&lt;=WeeklySummary!$C$7,TrackingWorksheet!I288&lt;=WeeklySummary!$C$7),1,0))</f>
        <v/>
      </c>
      <c r="T283" s="10" t="str">
        <f t="shared" si="78"/>
        <v/>
      </c>
      <c r="U283" s="10" t="str">
        <f>IF($B283=1,"",IF(TrackingWorksheet!$K288="YES",1, 0)*D283)</f>
        <v/>
      </c>
      <c r="V283" s="20">
        <f t="shared" si="67"/>
        <v>0</v>
      </c>
      <c r="W283" s="20">
        <f t="shared" si="68"/>
        <v>0</v>
      </c>
      <c r="X283" s="10" t="str">
        <f>IF($B283=1,"",IF(AND(TrackingWorksheet!$L288&lt;&gt;"", TrackingWorksheet!$L288&gt;=WeeklySummary!$C$6,TrackingWorksheet!$L288&lt;=WeeklySummary!$C$7,OR(TrackingWorksheet!$H288=Lists!$D$4,TrackingWorksheet!$J288=Lists!$D$4)), 1, 0))</f>
        <v/>
      </c>
      <c r="Y283" s="10" t="str">
        <f>IF($B283=1,"",IF(AND(TrackingWorksheet!$L288&lt;&gt;"", TrackingWorksheet!$L288&gt;=WeeklySummary!$C$6,TrackingWorksheet!$L288&lt;=WeeklySummary!$C$7,OR(TrackingWorksheet!$H288=Lists!$D$5,TrackingWorksheet!$J288=Lists!$D$5)), 1, 0))</f>
        <v/>
      </c>
      <c r="Z283" s="10" t="str">
        <f>IF($B283=1,"",IF(AND(TrackingWorksheet!$L288&lt;&gt;"", TrackingWorksheet!$L288&gt;=WeeklySummary!$C$6,TrackingWorksheet!$L288&lt;=WeeklySummary!$C$7,OR(TrackingWorksheet!$H288=Lists!$D$6,TrackingWorksheet!$J288=Lists!$D$6)), 1, 0))</f>
        <v/>
      </c>
      <c r="AA283" s="19" t="str">
        <f>IF(B283=1,"",IF(AND(TrackingWorksheet!M288&lt;&gt;"",TrackingWorksheet!M288&lt;=WeeklySummary!$C$7),1,0)*D283)</f>
        <v/>
      </c>
      <c r="AB283" s="19" t="str">
        <f>IF(B283=1,"",IF(AND(TrackingWorksheet!N288&lt;&gt;"",TrackingWorksheet!N288&lt;=WeeklySummary!$C$7),1,0)*D283)</f>
        <v/>
      </c>
      <c r="AC283" s="19" t="str">
        <f>IF(B283=1,"",TrackingWorksheet!T288)</f>
        <v/>
      </c>
      <c r="AD283" s="19" t="str">
        <f>IF(B283=1,"",IF(D283*AND(TrackingWorksheet!S288&gt;=Calculations!$BD$3,TrackingWorksheet!U288="",TrackingWorksheet!K288="YES"),1,0))</f>
        <v/>
      </c>
      <c r="AE283" s="19" t="str">
        <f>IF($B283=1,"",IF(AND(TrackingWorksheet!$S288&gt;$BE$3,TrackingWorksheet!$T288=Lists!$P$4),1, 0)*D283)</f>
        <v/>
      </c>
      <c r="AF283" s="19" t="str">
        <f>IF($B283=1,"",IF(AND(TrackingWorksheet!$U288&gt;$BE$3,TrackingWorksheet!$V288=Lists!$P$4),1, 0)*D283)</f>
        <v/>
      </c>
      <c r="AG283" s="19" t="str">
        <f>IF($B283=1,"",IF(AND(TrackingWorksheet!$W288&gt;$BE$3,TrackingWorksheet!$X288=Lists!$P$4),1, 0)*D283)</f>
        <v/>
      </c>
      <c r="AH283" s="19" t="str">
        <f>IF($B283=1,"",IF(AND(TrackingWorksheet!$Y288&gt;$BE$3,TrackingWorksheet!$Z288=Lists!$P$4),1, 0)*D283)</f>
        <v/>
      </c>
      <c r="AI283" s="19" t="str">
        <f>IF($B283=1,"",IF(AND(TrackingWorksheet!$AA288&gt;$BE$3,TrackingWorksheet!$AB288=Lists!$P$4),1, 0)*D283)</f>
        <v/>
      </c>
      <c r="AJ283" s="19" t="str">
        <f>IF($B283=1,"",IF(AND(TrackingWorksheet!$S288&gt;$BE$3,TrackingWorksheet!$T288=Lists!$P$5),1, 0)*D283)</f>
        <v/>
      </c>
      <c r="AK283" s="19" t="str">
        <f>IF($B283=1,"",IF(AND(TrackingWorksheet!$U288&gt;$BE$3,TrackingWorksheet!$V288=Lists!$P$5),1, 0)*D283)</f>
        <v/>
      </c>
      <c r="AL283" s="19" t="str">
        <f>IF($B283=1,"",IF(AND(TrackingWorksheet!$W288&gt;$BE$3,TrackingWorksheet!$X288=Lists!$P$5),1, 0)*D283)</f>
        <v/>
      </c>
      <c r="AM283" s="19" t="str">
        <f>IF($B283=1,"",IF(AND(TrackingWorksheet!$Y288&gt;$BE$3,TrackingWorksheet!$Z288=Lists!$P$5),1, 0)*D283)</f>
        <v/>
      </c>
      <c r="AN283" s="19" t="str">
        <f>IF($B283=1,"",IF(AND(TrackingWorksheet!$AA288&gt;$BE$3,TrackingWorksheet!$AB288=Lists!$P$5),1, 0)*D283)</f>
        <v/>
      </c>
      <c r="AO283" s="19" t="str">
        <f>IF($B283=1,"",IF(AND(TrackingWorksheet!$S288&gt;$BE$3,TrackingWorksheet!$T288=Lists!$P$6),1, 0)*D283)</f>
        <v/>
      </c>
      <c r="AP283" s="19" t="str">
        <f>IF($B283=1,"",IF(AND(TrackingWorksheet!$U288&gt;$BE$3,TrackingWorksheet!$V288=Lists!$P$6),1, 0)*D283)</f>
        <v/>
      </c>
      <c r="AQ283" s="19" t="str">
        <f>IF($B283=1,"",IF(AND(TrackingWorksheet!$W288&gt;$BE$3,TrackingWorksheet!$X288=Lists!$P$6),1, 0)*D283)</f>
        <v/>
      </c>
      <c r="AR283" s="19" t="str">
        <f>IF($B283=1,"",IF(AND(TrackingWorksheet!$Y288&gt;$BE$3,TrackingWorksheet!$Z288=Lists!$P$6),1, 0)*D283)</f>
        <v/>
      </c>
      <c r="AS283" s="19" t="str">
        <f>IF($B283=1,"",IF(AND(TrackingWorksheet!$AA288&gt;$BE$3,TrackingWorksheet!$AB288=Lists!$P$6),1, 0)*D283)</f>
        <v/>
      </c>
      <c r="AT283" s="19">
        <f t="shared" si="69"/>
        <v>0</v>
      </c>
      <c r="AU283" s="19" t="str">
        <f>IF(B283=1,"",IF(AND(TrackingWorksheet!K288="",TrackingWorksheet!M288="", TrackingWorksheet!N288="", TrackingWorksheet!S288="", TrackingWorksheet!V288="", TrackingWorksheet!W288="", TrackingWorksheet!Y288="", TrackingWorksheet!AA288="", V283=1),1,0)*D283)</f>
        <v/>
      </c>
      <c r="AV283" s="19" t="str">
        <f>IF(B283=1,"",IF(D283*AND(TrackingWorksheet!U288&gt;Calculations!$BE$3,TrackingWorksheet!K288="YES"),1,0))</f>
        <v/>
      </c>
      <c r="AW283" s="19" t="str">
        <f>IF(B283=1,"",IF(D283*AND(TrackingWorksheet!W288&gt;Calculations!$BE$3,TrackingWorksheet!K288="YES"),1,0))</f>
        <v/>
      </c>
      <c r="AX283" s="19">
        <f t="shared" si="70"/>
        <v>0</v>
      </c>
      <c r="AY283" s="19">
        <f t="shared" si="66"/>
        <v>0</v>
      </c>
      <c r="AZ283" s="27" t="str">
        <f>IF(B283=1,"",IF(TrackingWorksheet!Q288="","",TrackingWorksheet!Q288))</f>
        <v/>
      </c>
      <c r="BB283" s="4"/>
      <c r="BC283" s="4"/>
      <c r="BD283" s="4"/>
      <c r="BE283" s="4"/>
      <c r="BF283" s="4"/>
      <c r="BG283" s="4" t="str">
        <f>IF(B283=1,"",IF(AND(N283=1,TrackingWorksheet!$I288+14&lt;=WeeklySummary!$C$7),1,0))</f>
        <v/>
      </c>
      <c r="BH283" s="4" t="str">
        <f>IF(B283=1,"",IF(AND(R283=1,TrackingWorksheet!$I288+14&lt;=WeeklySummary!$C$7),1,0))</f>
        <v/>
      </c>
      <c r="BI283" s="4" t="str">
        <f>IF(B283=1,"",IF(AND(J283=1,TrackingWorksheet!$G288+14&lt;=WeeklySummary!$C$7),1,0))</f>
        <v/>
      </c>
      <c r="BJ283" s="4" t="str">
        <f>IF(B283=1,"",IF(AND(T283=1,TrackingWorksheet!$I288+14&lt;=WeeklySummary!$C$7),1,0))</f>
        <v/>
      </c>
      <c r="BK283" s="4" t="str">
        <f>IF(B283=1,"",IF(AND(T283=1,TrackingWorksheet!$G288+14&lt;=WeeklySummary!$C$7),1,0))</f>
        <v/>
      </c>
      <c r="BL283" s="4">
        <f t="shared" si="79"/>
        <v>0</v>
      </c>
    </row>
    <row r="284" spans="2:64" x14ac:dyDescent="0.25">
      <c r="B284" s="27">
        <f>IF(AND(ISBLANK(TrackingWorksheet!B289),ISBLANK(TrackingWorksheet!C289),ISBLANK(TrackingWorksheet!G289),ISBLANK(TrackingWorksheet!H289),
ISBLANK(TrackingWorksheet!I289),ISBLANK(TrackingWorksheet!J289),ISBLANK(TrackingWorksheet!M289),
ISBLANK(TrackingWorksheet!N291)),1,0)</f>
        <v>1</v>
      </c>
      <c r="C284" s="12" t="str">
        <f>IF(B284=1,"",TrackingWorksheet!F289)</f>
        <v/>
      </c>
      <c r="D284" s="20" t="str">
        <f>IF(B284=1,"",IF(AND(TrackingWorksheet!B289&lt;&gt;"",TrackingWorksheet!B289&lt;=WeeklySummary!$C$7,OR(TrackingWorksheet!C289="",TrackingWorksheet!C289&gt;=WeeklySummary!$C$6)),1,0))</f>
        <v/>
      </c>
      <c r="E284" s="10" t="str">
        <f>IF(B284=1,"",IF(AND(TrackingWorksheet!G289 &lt;&gt;"",TrackingWorksheet!G289&lt;=WeeklySummary!$C$7, TrackingWorksheet!H289=Lists!$D$4), "Y", "N"))</f>
        <v/>
      </c>
      <c r="F284" s="10" t="str">
        <f>IF(B284=1,"",IF(AND(TrackingWorksheet!I289 &lt;&gt;"", TrackingWorksheet!I289&lt;=WeeklySummary!$C$7, TrackingWorksheet!J289=Lists!$D$4), "Y", "N"))</f>
        <v/>
      </c>
      <c r="G284" s="10" t="str">
        <f>IF(B284=1,"",IF(AND(TrackingWorksheet!G289 &lt;&gt;"",TrackingWorksheet!G289&lt;=WeeklySummary!$C$7, TrackingWorksheet!H289=Lists!$D$5), "Y", "N"))</f>
        <v/>
      </c>
      <c r="H284" s="10" t="str">
        <f>IF(B284=1,"",IF(AND(TrackingWorksheet!I289 &lt;&gt;"", TrackingWorksheet!I289&lt;=WeeklySummary!$C$7, TrackingWorksheet!J289=Lists!$D$5), "Y", "N"))</f>
        <v/>
      </c>
      <c r="I284" s="20" t="str">
        <f>IF(B284=1,"",IF(AND(TrackingWorksheet!G289 &lt;&gt;"", TrackingWorksheet!G289&lt;=WeeklySummary!$C$7, TrackingWorksheet!H289=Lists!$D$6), 1, 0))</f>
        <v/>
      </c>
      <c r="J284" s="20" t="str">
        <f t="shared" si="71"/>
        <v/>
      </c>
      <c r="K284" s="10" t="str">
        <f>IF(B284=1,"",IF(AND(TrackingWorksheet!I289&lt;=WeeklySummary!$C$7,TrackingWorksheet!K289="YES"),0,IF(AND(AND(OR(E284="Y",F284="Y"),E284&lt;&gt;F284),G284&lt;&gt;"Y", H284&lt;&gt;"Y"), 1, 0)))</f>
        <v/>
      </c>
      <c r="L284" s="20" t="str">
        <f t="shared" si="72"/>
        <v/>
      </c>
      <c r="M284" s="10" t="str">
        <f t="shared" si="73"/>
        <v/>
      </c>
      <c r="N284" s="20" t="str">
        <f t="shared" si="74"/>
        <v/>
      </c>
      <c r="O284" s="10" t="str">
        <f>IF(B284=1,"",IF(AND(TrackingWorksheet!I289&lt;=WeeklySummary!$C$7,TrackingWorksheet!K289="YES"),0,IF(AND(AND(OR(G284="Y",H284="Y"),G284&lt;&gt;H284),E284&lt;&gt;"Y", F284&lt;&gt;"Y"), 1, 0)))</f>
        <v/>
      </c>
      <c r="P284" s="20" t="str">
        <f t="shared" si="75"/>
        <v/>
      </c>
      <c r="Q284" s="10" t="str">
        <f t="shared" si="76"/>
        <v/>
      </c>
      <c r="R284" s="10" t="str">
        <f t="shared" si="77"/>
        <v/>
      </c>
      <c r="S284" s="10" t="str">
        <f>IF(B284=1,"",IF(AND(OR(AND(TrackingWorksheet!H289=Lists!$D$7,TrackingWorksheet!H289=TrackingWorksheet!J289),TrackingWorksheet!H289&lt;&gt;TrackingWorksheet!J289),TrackingWorksheet!K289="YES",TrackingWorksheet!H289&lt;&gt;Lists!$D$6,TrackingWorksheet!G289&lt;=WeeklySummary!$C$7,TrackingWorksheet!I289&lt;=WeeklySummary!$C$7),1,0))</f>
        <v/>
      </c>
      <c r="T284" s="10" t="str">
        <f t="shared" si="78"/>
        <v/>
      </c>
      <c r="U284" s="10" t="str">
        <f>IF($B284=1,"",IF(TrackingWorksheet!$K289="YES",1, 0)*D284)</f>
        <v/>
      </c>
      <c r="V284" s="20">
        <f t="shared" si="67"/>
        <v>0</v>
      </c>
      <c r="W284" s="20">
        <f t="shared" si="68"/>
        <v>0</v>
      </c>
      <c r="X284" s="10" t="str">
        <f>IF($B284=1,"",IF(AND(TrackingWorksheet!$L289&lt;&gt;"", TrackingWorksheet!$L289&gt;=WeeklySummary!$C$6,TrackingWorksheet!$L289&lt;=WeeklySummary!$C$7,OR(TrackingWorksheet!$H289=Lists!$D$4,TrackingWorksheet!$J289=Lists!$D$4)), 1, 0))</f>
        <v/>
      </c>
      <c r="Y284" s="10" t="str">
        <f>IF($B284=1,"",IF(AND(TrackingWorksheet!$L289&lt;&gt;"", TrackingWorksheet!$L289&gt;=WeeklySummary!$C$6,TrackingWorksheet!$L289&lt;=WeeklySummary!$C$7,OR(TrackingWorksheet!$H289=Lists!$D$5,TrackingWorksheet!$J289=Lists!$D$5)), 1, 0))</f>
        <v/>
      </c>
      <c r="Z284" s="10" t="str">
        <f>IF($B284=1,"",IF(AND(TrackingWorksheet!$L289&lt;&gt;"", TrackingWorksheet!$L289&gt;=WeeklySummary!$C$6,TrackingWorksheet!$L289&lt;=WeeklySummary!$C$7,OR(TrackingWorksheet!$H289=Lists!$D$6,TrackingWorksheet!$J289=Lists!$D$6)), 1, 0))</f>
        <v/>
      </c>
      <c r="AA284" s="19" t="str">
        <f>IF(B284=1,"",IF(AND(TrackingWorksheet!M289&lt;&gt;"",TrackingWorksheet!M289&lt;=WeeklySummary!$C$7),1,0)*D284)</f>
        <v/>
      </c>
      <c r="AB284" s="19" t="str">
        <f>IF(B284=1,"",IF(AND(TrackingWorksheet!N289&lt;&gt;"",TrackingWorksheet!N289&lt;=WeeklySummary!$C$7),1,0)*D284)</f>
        <v/>
      </c>
      <c r="AC284" s="19" t="str">
        <f>IF(B284=1,"",TrackingWorksheet!T289)</f>
        <v/>
      </c>
      <c r="AD284" s="19" t="str">
        <f>IF(B284=1,"",IF(D284*AND(TrackingWorksheet!S289&gt;=Calculations!$BD$3,TrackingWorksheet!U289="",TrackingWorksheet!K289="YES"),1,0))</f>
        <v/>
      </c>
      <c r="AE284" s="19" t="str">
        <f>IF($B284=1,"",IF(AND(TrackingWorksheet!$S289&gt;$BE$3,TrackingWorksheet!$T289=Lists!$P$4),1, 0)*D284)</f>
        <v/>
      </c>
      <c r="AF284" s="19" t="str">
        <f>IF($B284=1,"",IF(AND(TrackingWorksheet!$U289&gt;$BE$3,TrackingWorksheet!$V289=Lists!$P$4),1, 0)*D284)</f>
        <v/>
      </c>
      <c r="AG284" s="19" t="str">
        <f>IF($B284=1,"",IF(AND(TrackingWorksheet!$W289&gt;$BE$3,TrackingWorksheet!$X289=Lists!$P$4),1, 0)*D284)</f>
        <v/>
      </c>
      <c r="AH284" s="19" t="str">
        <f>IF($B284=1,"",IF(AND(TrackingWorksheet!$Y289&gt;$BE$3,TrackingWorksheet!$Z289=Lists!$P$4),1, 0)*D284)</f>
        <v/>
      </c>
      <c r="AI284" s="19" t="str">
        <f>IF($B284=1,"",IF(AND(TrackingWorksheet!$AA289&gt;$BE$3,TrackingWorksheet!$AB289=Lists!$P$4),1, 0)*D284)</f>
        <v/>
      </c>
      <c r="AJ284" s="19" t="str">
        <f>IF($B284=1,"",IF(AND(TrackingWorksheet!$S289&gt;$BE$3,TrackingWorksheet!$T289=Lists!$P$5),1, 0)*D284)</f>
        <v/>
      </c>
      <c r="AK284" s="19" t="str">
        <f>IF($B284=1,"",IF(AND(TrackingWorksheet!$U289&gt;$BE$3,TrackingWorksheet!$V289=Lists!$P$5),1, 0)*D284)</f>
        <v/>
      </c>
      <c r="AL284" s="19" t="str">
        <f>IF($B284=1,"",IF(AND(TrackingWorksheet!$W289&gt;$BE$3,TrackingWorksheet!$X289=Lists!$P$5),1, 0)*D284)</f>
        <v/>
      </c>
      <c r="AM284" s="19" t="str">
        <f>IF($B284=1,"",IF(AND(TrackingWorksheet!$Y289&gt;$BE$3,TrackingWorksheet!$Z289=Lists!$P$5),1, 0)*D284)</f>
        <v/>
      </c>
      <c r="AN284" s="19" t="str">
        <f>IF($B284=1,"",IF(AND(TrackingWorksheet!$AA289&gt;$BE$3,TrackingWorksheet!$AB289=Lists!$P$5),1, 0)*D284)</f>
        <v/>
      </c>
      <c r="AO284" s="19" t="str">
        <f>IF($B284=1,"",IF(AND(TrackingWorksheet!$S289&gt;$BE$3,TrackingWorksheet!$T289=Lists!$P$6),1, 0)*D284)</f>
        <v/>
      </c>
      <c r="AP284" s="19" t="str">
        <f>IF($B284=1,"",IF(AND(TrackingWorksheet!$U289&gt;$BE$3,TrackingWorksheet!$V289=Lists!$P$6),1, 0)*D284)</f>
        <v/>
      </c>
      <c r="AQ284" s="19" t="str">
        <f>IF($B284=1,"",IF(AND(TrackingWorksheet!$W289&gt;$BE$3,TrackingWorksheet!$X289=Lists!$P$6),1, 0)*D284)</f>
        <v/>
      </c>
      <c r="AR284" s="19" t="str">
        <f>IF($B284=1,"",IF(AND(TrackingWorksheet!$Y289&gt;$BE$3,TrackingWorksheet!$Z289=Lists!$P$6),1, 0)*D284)</f>
        <v/>
      </c>
      <c r="AS284" s="19" t="str">
        <f>IF($B284=1,"",IF(AND(TrackingWorksheet!$AA289&gt;$BE$3,TrackingWorksheet!$AB289=Lists!$P$6),1, 0)*D284)</f>
        <v/>
      </c>
      <c r="AT284" s="19">
        <f t="shared" si="69"/>
        <v>0</v>
      </c>
      <c r="AU284" s="19" t="str">
        <f>IF(B284=1,"",IF(AND(TrackingWorksheet!K289="",TrackingWorksheet!M289="", TrackingWorksheet!N289="", TrackingWorksheet!S289="", TrackingWorksheet!V289="", TrackingWorksheet!W289="", TrackingWorksheet!Y289="", TrackingWorksheet!AA289="", V284=1),1,0)*D284)</f>
        <v/>
      </c>
      <c r="AV284" s="19" t="str">
        <f>IF(B284=1,"",IF(D284*AND(TrackingWorksheet!U289&gt;Calculations!$BE$3,TrackingWorksheet!K289="YES"),1,0))</f>
        <v/>
      </c>
      <c r="AW284" s="19" t="str">
        <f>IF(B284=1,"",IF(D284*AND(TrackingWorksheet!W289&gt;Calculations!$BE$3,TrackingWorksheet!K289="YES"),1,0))</f>
        <v/>
      </c>
      <c r="AX284" s="19">
        <f t="shared" si="70"/>
        <v>0</v>
      </c>
      <c r="AY284" s="19">
        <f t="shared" si="66"/>
        <v>0</v>
      </c>
      <c r="AZ284" s="27" t="str">
        <f>IF(B284=1,"",IF(TrackingWorksheet!Q289="","",TrackingWorksheet!Q289))</f>
        <v/>
      </c>
      <c r="BB284" s="4"/>
      <c r="BC284" s="4"/>
      <c r="BD284" s="4"/>
      <c r="BE284" s="4"/>
      <c r="BF284" s="4"/>
      <c r="BG284" s="4" t="str">
        <f>IF(B284=1,"",IF(AND(N284=1,TrackingWorksheet!$I289+14&lt;=WeeklySummary!$C$7),1,0))</f>
        <v/>
      </c>
      <c r="BH284" s="4" t="str">
        <f>IF(B284=1,"",IF(AND(R284=1,TrackingWorksheet!$I289+14&lt;=WeeklySummary!$C$7),1,0))</f>
        <v/>
      </c>
      <c r="BI284" s="4" t="str">
        <f>IF(B284=1,"",IF(AND(J284=1,TrackingWorksheet!$G289+14&lt;=WeeklySummary!$C$7),1,0))</f>
        <v/>
      </c>
      <c r="BJ284" s="4" t="str">
        <f>IF(B284=1,"",IF(AND(T284=1,TrackingWorksheet!$I289+14&lt;=WeeklySummary!$C$7),1,0))</f>
        <v/>
      </c>
      <c r="BK284" s="4" t="str">
        <f>IF(B284=1,"",IF(AND(T284=1,TrackingWorksheet!$G289+14&lt;=WeeklySummary!$C$7),1,0))</f>
        <v/>
      </c>
      <c r="BL284" s="4">
        <f t="shared" si="79"/>
        <v>0</v>
      </c>
    </row>
    <row r="285" spans="2:64" x14ac:dyDescent="0.25">
      <c r="B285" s="27">
        <f>IF(AND(ISBLANK(TrackingWorksheet!B290),ISBLANK(TrackingWorksheet!C290),ISBLANK(TrackingWorksheet!G290),ISBLANK(TrackingWorksheet!H290),
ISBLANK(TrackingWorksheet!I290),ISBLANK(TrackingWorksheet!J290),ISBLANK(TrackingWorksheet!M290),
ISBLANK(TrackingWorksheet!N292)),1,0)</f>
        <v>1</v>
      </c>
      <c r="C285" s="12" t="str">
        <f>IF(B285=1,"",TrackingWorksheet!F290)</f>
        <v/>
      </c>
      <c r="D285" s="20" t="str">
        <f>IF(B285=1,"",IF(AND(TrackingWorksheet!B290&lt;&gt;"",TrackingWorksheet!B290&lt;=WeeklySummary!$C$7,OR(TrackingWorksheet!C290="",TrackingWorksheet!C290&gt;=WeeklySummary!$C$6)),1,0))</f>
        <v/>
      </c>
      <c r="E285" s="10" t="str">
        <f>IF(B285=1,"",IF(AND(TrackingWorksheet!G290 &lt;&gt;"",TrackingWorksheet!G290&lt;=WeeklySummary!$C$7, TrackingWorksheet!H290=Lists!$D$4), "Y", "N"))</f>
        <v/>
      </c>
      <c r="F285" s="10" t="str">
        <f>IF(B285=1,"",IF(AND(TrackingWorksheet!I290 &lt;&gt;"", TrackingWorksheet!I290&lt;=WeeklySummary!$C$7, TrackingWorksheet!J290=Lists!$D$4), "Y", "N"))</f>
        <v/>
      </c>
      <c r="G285" s="10" t="str">
        <f>IF(B285=1,"",IF(AND(TrackingWorksheet!G290 &lt;&gt;"",TrackingWorksheet!G290&lt;=WeeklySummary!$C$7, TrackingWorksheet!H290=Lists!$D$5), "Y", "N"))</f>
        <v/>
      </c>
      <c r="H285" s="10" t="str">
        <f>IF(B285=1,"",IF(AND(TrackingWorksheet!I290 &lt;&gt;"", TrackingWorksheet!I290&lt;=WeeklySummary!$C$7, TrackingWorksheet!J290=Lists!$D$5), "Y", "N"))</f>
        <v/>
      </c>
      <c r="I285" s="20" t="str">
        <f>IF(B285=1,"",IF(AND(TrackingWorksheet!G290 &lt;&gt;"", TrackingWorksheet!G290&lt;=WeeklySummary!$C$7, TrackingWorksheet!H290=Lists!$D$6), 1, 0))</f>
        <v/>
      </c>
      <c r="J285" s="20" t="str">
        <f t="shared" si="71"/>
        <v/>
      </c>
      <c r="K285" s="10" t="str">
        <f>IF(B285=1,"",IF(AND(TrackingWorksheet!I290&lt;=WeeklySummary!$C$7,TrackingWorksheet!K290="YES"),0,IF(AND(AND(OR(E285="Y",F285="Y"),E285&lt;&gt;F285),G285&lt;&gt;"Y", H285&lt;&gt;"Y"), 1, 0)))</f>
        <v/>
      </c>
      <c r="L285" s="20" t="str">
        <f t="shared" si="72"/>
        <v/>
      </c>
      <c r="M285" s="10" t="str">
        <f t="shared" si="73"/>
        <v/>
      </c>
      <c r="N285" s="20" t="str">
        <f t="shared" si="74"/>
        <v/>
      </c>
      <c r="O285" s="10" t="str">
        <f>IF(B285=1,"",IF(AND(TrackingWorksheet!I290&lt;=WeeklySummary!$C$7,TrackingWorksheet!K290="YES"),0,IF(AND(AND(OR(G285="Y",H285="Y"),G285&lt;&gt;H285),E285&lt;&gt;"Y", F285&lt;&gt;"Y"), 1, 0)))</f>
        <v/>
      </c>
      <c r="P285" s="20" t="str">
        <f t="shared" si="75"/>
        <v/>
      </c>
      <c r="Q285" s="10" t="str">
        <f t="shared" si="76"/>
        <v/>
      </c>
      <c r="R285" s="10" t="str">
        <f t="shared" si="77"/>
        <v/>
      </c>
      <c r="S285" s="10" t="str">
        <f>IF(B285=1,"",IF(AND(OR(AND(TrackingWorksheet!H290=Lists!$D$7,TrackingWorksheet!H290=TrackingWorksheet!J290),TrackingWorksheet!H290&lt;&gt;TrackingWorksheet!J290),TrackingWorksheet!K290="YES",TrackingWorksheet!H290&lt;&gt;Lists!$D$6,TrackingWorksheet!G290&lt;=WeeklySummary!$C$7,TrackingWorksheet!I290&lt;=WeeklySummary!$C$7),1,0))</f>
        <v/>
      </c>
      <c r="T285" s="10" t="str">
        <f t="shared" si="78"/>
        <v/>
      </c>
      <c r="U285" s="10" t="str">
        <f>IF($B285=1,"",IF(TrackingWorksheet!$K290="YES",1, 0)*D285)</f>
        <v/>
      </c>
      <c r="V285" s="20">
        <f t="shared" si="67"/>
        <v>0</v>
      </c>
      <c r="W285" s="20">
        <f t="shared" si="68"/>
        <v>0</v>
      </c>
      <c r="X285" s="10" t="str">
        <f>IF($B285=1,"",IF(AND(TrackingWorksheet!$L290&lt;&gt;"", TrackingWorksheet!$L290&gt;=WeeklySummary!$C$6,TrackingWorksheet!$L290&lt;=WeeklySummary!$C$7,OR(TrackingWorksheet!$H290=Lists!$D$4,TrackingWorksheet!$J290=Lists!$D$4)), 1, 0))</f>
        <v/>
      </c>
      <c r="Y285" s="10" t="str">
        <f>IF($B285=1,"",IF(AND(TrackingWorksheet!$L290&lt;&gt;"", TrackingWorksheet!$L290&gt;=WeeklySummary!$C$6,TrackingWorksheet!$L290&lt;=WeeklySummary!$C$7,OR(TrackingWorksheet!$H290=Lists!$D$5,TrackingWorksheet!$J290=Lists!$D$5)), 1, 0))</f>
        <v/>
      </c>
      <c r="Z285" s="10" t="str">
        <f>IF($B285=1,"",IF(AND(TrackingWorksheet!$L290&lt;&gt;"", TrackingWorksheet!$L290&gt;=WeeklySummary!$C$6,TrackingWorksheet!$L290&lt;=WeeklySummary!$C$7,OR(TrackingWorksheet!$H290=Lists!$D$6,TrackingWorksheet!$J290=Lists!$D$6)), 1, 0))</f>
        <v/>
      </c>
      <c r="AA285" s="19" t="str">
        <f>IF(B285=1,"",IF(AND(TrackingWorksheet!M290&lt;&gt;"",TrackingWorksheet!M290&lt;=WeeklySummary!$C$7),1,0)*D285)</f>
        <v/>
      </c>
      <c r="AB285" s="19" t="str">
        <f>IF(B285=1,"",IF(AND(TrackingWorksheet!N290&lt;&gt;"",TrackingWorksheet!N290&lt;=WeeklySummary!$C$7),1,0)*D285)</f>
        <v/>
      </c>
      <c r="AC285" s="19" t="str">
        <f>IF(B285=1,"",TrackingWorksheet!T290)</f>
        <v/>
      </c>
      <c r="AD285" s="19" t="str">
        <f>IF(B285=1,"",IF(D285*AND(TrackingWorksheet!S290&gt;=Calculations!$BD$3,TrackingWorksheet!U290="",TrackingWorksheet!K290="YES"),1,0))</f>
        <v/>
      </c>
      <c r="AE285" s="19" t="str">
        <f>IF($B285=1,"",IF(AND(TrackingWorksheet!$S290&gt;$BE$3,TrackingWorksheet!$T290=Lists!$P$4),1, 0)*D285)</f>
        <v/>
      </c>
      <c r="AF285" s="19" t="str">
        <f>IF($B285=1,"",IF(AND(TrackingWorksheet!$U290&gt;$BE$3,TrackingWorksheet!$V290=Lists!$P$4),1, 0)*D285)</f>
        <v/>
      </c>
      <c r="AG285" s="19" t="str">
        <f>IF($B285=1,"",IF(AND(TrackingWorksheet!$W290&gt;$BE$3,TrackingWorksheet!$X290=Lists!$P$4),1, 0)*D285)</f>
        <v/>
      </c>
      <c r="AH285" s="19" t="str">
        <f>IF($B285=1,"",IF(AND(TrackingWorksheet!$Y290&gt;$BE$3,TrackingWorksheet!$Z290=Lists!$P$4),1, 0)*D285)</f>
        <v/>
      </c>
      <c r="AI285" s="19" t="str">
        <f>IF($B285=1,"",IF(AND(TrackingWorksheet!$AA290&gt;$BE$3,TrackingWorksheet!$AB290=Lists!$P$4),1, 0)*D285)</f>
        <v/>
      </c>
      <c r="AJ285" s="19" t="str">
        <f>IF($B285=1,"",IF(AND(TrackingWorksheet!$S290&gt;$BE$3,TrackingWorksheet!$T290=Lists!$P$5),1, 0)*D285)</f>
        <v/>
      </c>
      <c r="AK285" s="19" t="str">
        <f>IF($B285=1,"",IF(AND(TrackingWorksheet!$U290&gt;$BE$3,TrackingWorksheet!$V290=Lists!$P$5),1, 0)*D285)</f>
        <v/>
      </c>
      <c r="AL285" s="19" t="str">
        <f>IF($B285=1,"",IF(AND(TrackingWorksheet!$W290&gt;$BE$3,TrackingWorksheet!$X290=Lists!$P$5),1, 0)*D285)</f>
        <v/>
      </c>
      <c r="AM285" s="19" t="str">
        <f>IF($B285=1,"",IF(AND(TrackingWorksheet!$Y290&gt;$BE$3,TrackingWorksheet!$Z290=Lists!$P$5),1, 0)*D285)</f>
        <v/>
      </c>
      <c r="AN285" s="19" t="str">
        <f>IF($B285=1,"",IF(AND(TrackingWorksheet!$AA290&gt;$BE$3,TrackingWorksheet!$AB290=Lists!$P$5),1, 0)*D285)</f>
        <v/>
      </c>
      <c r="AO285" s="19" t="str">
        <f>IF($B285=1,"",IF(AND(TrackingWorksheet!$S290&gt;$BE$3,TrackingWorksheet!$T290=Lists!$P$6),1, 0)*D285)</f>
        <v/>
      </c>
      <c r="AP285" s="19" t="str">
        <f>IF($B285=1,"",IF(AND(TrackingWorksheet!$U290&gt;$BE$3,TrackingWorksheet!$V290=Lists!$P$6),1, 0)*D285)</f>
        <v/>
      </c>
      <c r="AQ285" s="19" t="str">
        <f>IF($B285=1,"",IF(AND(TrackingWorksheet!$W290&gt;$BE$3,TrackingWorksheet!$X290=Lists!$P$6),1, 0)*D285)</f>
        <v/>
      </c>
      <c r="AR285" s="19" t="str">
        <f>IF($B285=1,"",IF(AND(TrackingWorksheet!$Y290&gt;$BE$3,TrackingWorksheet!$Z290=Lists!$P$6),1, 0)*D285)</f>
        <v/>
      </c>
      <c r="AS285" s="19" t="str">
        <f>IF($B285=1,"",IF(AND(TrackingWorksheet!$AA290&gt;$BE$3,TrackingWorksheet!$AB290=Lists!$P$6),1, 0)*D285)</f>
        <v/>
      </c>
      <c r="AT285" s="19">
        <f t="shared" si="69"/>
        <v>0</v>
      </c>
      <c r="AU285" s="19" t="str">
        <f>IF(B285=1,"",IF(AND(TrackingWorksheet!K290="",TrackingWorksheet!M290="", TrackingWorksheet!N290="", TrackingWorksheet!S290="", TrackingWorksheet!V290="", TrackingWorksheet!W290="", TrackingWorksheet!Y290="", TrackingWorksheet!AA290="", V285=1),1,0)*D285)</f>
        <v/>
      </c>
      <c r="AV285" s="19" t="str">
        <f>IF(B285=1,"",IF(D285*AND(TrackingWorksheet!U290&gt;Calculations!$BE$3,TrackingWorksheet!K290="YES"),1,0))</f>
        <v/>
      </c>
      <c r="AW285" s="19" t="str">
        <f>IF(B285=1,"",IF(D285*AND(TrackingWorksheet!W290&gt;Calculations!$BE$3,TrackingWorksheet!K290="YES"),1,0))</f>
        <v/>
      </c>
      <c r="AX285" s="19">
        <f t="shared" si="70"/>
        <v>0</v>
      </c>
      <c r="AY285" s="19">
        <f t="shared" si="66"/>
        <v>0</v>
      </c>
      <c r="AZ285" s="27" t="str">
        <f>IF(B285=1,"",IF(TrackingWorksheet!Q290="","",TrackingWorksheet!Q290))</f>
        <v/>
      </c>
      <c r="BB285" s="4"/>
      <c r="BC285" s="4"/>
      <c r="BD285" s="4"/>
      <c r="BE285" s="4"/>
      <c r="BF285" s="4"/>
      <c r="BG285" s="4" t="str">
        <f>IF(B285=1,"",IF(AND(N285=1,TrackingWorksheet!$I290+14&lt;=WeeklySummary!$C$7),1,0))</f>
        <v/>
      </c>
      <c r="BH285" s="4" t="str">
        <f>IF(B285=1,"",IF(AND(R285=1,TrackingWorksheet!$I290+14&lt;=WeeklySummary!$C$7),1,0))</f>
        <v/>
      </c>
      <c r="BI285" s="4" t="str">
        <f>IF(B285=1,"",IF(AND(J285=1,TrackingWorksheet!$G290+14&lt;=WeeklySummary!$C$7),1,0))</f>
        <v/>
      </c>
      <c r="BJ285" s="4" t="str">
        <f>IF(B285=1,"",IF(AND(T285=1,TrackingWorksheet!$I290+14&lt;=WeeklySummary!$C$7),1,0))</f>
        <v/>
      </c>
      <c r="BK285" s="4" t="str">
        <f>IF(B285=1,"",IF(AND(T285=1,TrackingWorksheet!$G290+14&lt;=WeeklySummary!$C$7),1,0))</f>
        <v/>
      </c>
      <c r="BL285" s="4">
        <f t="shared" si="79"/>
        <v>0</v>
      </c>
    </row>
    <row r="286" spans="2:64" x14ac:dyDescent="0.25">
      <c r="B286" s="27">
        <f>IF(AND(ISBLANK(TrackingWorksheet!B291),ISBLANK(TrackingWorksheet!C291),ISBLANK(TrackingWorksheet!G291),ISBLANK(TrackingWorksheet!H291),
ISBLANK(TrackingWorksheet!I291),ISBLANK(TrackingWorksheet!J291),ISBLANK(TrackingWorksheet!M291),
ISBLANK(TrackingWorksheet!N293)),1,0)</f>
        <v>1</v>
      </c>
      <c r="C286" s="12" t="str">
        <f>IF(B286=1,"",TrackingWorksheet!F291)</f>
        <v/>
      </c>
      <c r="D286" s="20" t="str">
        <f>IF(B286=1,"",IF(AND(TrackingWorksheet!B291&lt;&gt;"",TrackingWorksheet!B291&lt;=WeeklySummary!$C$7,OR(TrackingWorksheet!C291="",TrackingWorksheet!C291&gt;=WeeklySummary!$C$6)),1,0))</f>
        <v/>
      </c>
      <c r="E286" s="10" t="str">
        <f>IF(B286=1,"",IF(AND(TrackingWorksheet!G291 &lt;&gt;"",TrackingWorksheet!G291&lt;=WeeklySummary!$C$7, TrackingWorksheet!H291=Lists!$D$4), "Y", "N"))</f>
        <v/>
      </c>
      <c r="F286" s="10" t="str">
        <f>IF(B286=1,"",IF(AND(TrackingWorksheet!I291 &lt;&gt;"", TrackingWorksheet!I291&lt;=WeeklySummary!$C$7, TrackingWorksheet!J291=Lists!$D$4), "Y", "N"))</f>
        <v/>
      </c>
      <c r="G286" s="10" t="str">
        <f>IF(B286=1,"",IF(AND(TrackingWorksheet!G291 &lt;&gt;"",TrackingWorksheet!G291&lt;=WeeklySummary!$C$7, TrackingWorksheet!H291=Lists!$D$5), "Y", "N"))</f>
        <v/>
      </c>
      <c r="H286" s="10" t="str">
        <f>IF(B286=1,"",IF(AND(TrackingWorksheet!I291 &lt;&gt;"", TrackingWorksheet!I291&lt;=WeeklySummary!$C$7, TrackingWorksheet!J291=Lists!$D$5), "Y", "N"))</f>
        <v/>
      </c>
      <c r="I286" s="20" t="str">
        <f>IF(B286=1,"",IF(AND(TrackingWorksheet!G291 &lt;&gt;"", TrackingWorksheet!G291&lt;=WeeklySummary!$C$7, TrackingWorksheet!H291=Lists!$D$6), 1, 0))</f>
        <v/>
      </c>
      <c r="J286" s="20" t="str">
        <f t="shared" si="71"/>
        <v/>
      </c>
      <c r="K286" s="10" t="str">
        <f>IF(B286=1,"",IF(AND(TrackingWorksheet!I291&lt;=WeeklySummary!$C$7,TrackingWorksheet!K291="YES"),0,IF(AND(AND(OR(E286="Y",F286="Y"),E286&lt;&gt;F286),G286&lt;&gt;"Y", H286&lt;&gt;"Y"), 1, 0)))</f>
        <v/>
      </c>
      <c r="L286" s="20" t="str">
        <f t="shared" si="72"/>
        <v/>
      </c>
      <c r="M286" s="10" t="str">
        <f t="shared" si="73"/>
        <v/>
      </c>
      <c r="N286" s="20" t="str">
        <f t="shared" si="74"/>
        <v/>
      </c>
      <c r="O286" s="10" t="str">
        <f>IF(B286=1,"",IF(AND(TrackingWorksheet!I291&lt;=WeeklySummary!$C$7,TrackingWorksheet!K291="YES"),0,IF(AND(AND(OR(G286="Y",H286="Y"),G286&lt;&gt;H286),E286&lt;&gt;"Y", F286&lt;&gt;"Y"), 1, 0)))</f>
        <v/>
      </c>
      <c r="P286" s="20" t="str">
        <f t="shared" si="75"/>
        <v/>
      </c>
      <c r="Q286" s="10" t="str">
        <f t="shared" si="76"/>
        <v/>
      </c>
      <c r="R286" s="10" t="str">
        <f t="shared" si="77"/>
        <v/>
      </c>
      <c r="S286" s="10" t="str">
        <f>IF(B286=1,"",IF(AND(OR(AND(TrackingWorksheet!H291=Lists!$D$7,TrackingWorksheet!H291=TrackingWorksheet!J291),TrackingWorksheet!H291&lt;&gt;TrackingWorksheet!J291),TrackingWorksheet!K291="YES",TrackingWorksheet!H291&lt;&gt;Lists!$D$6,TrackingWorksheet!G291&lt;=WeeklySummary!$C$7,TrackingWorksheet!I291&lt;=WeeklySummary!$C$7),1,0))</f>
        <v/>
      </c>
      <c r="T286" s="10" t="str">
        <f t="shared" si="78"/>
        <v/>
      </c>
      <c r="U286" s="10" t="str">
        <f>IF($B286=1,"",IF(TrackingWorksheet!$K291="YES",1, 0)*D286)</f>
        <v/>
      </c>
      <c r="V286" s="20">
        <f t="shared" si="67"/>
        <v>0</v>
      </c>
      <c r="W286" s="20">
        <f t="shared" si="68"/>
        <v>0</v>
      </c>
      <c r="X286" s="10" t="str">
        <f>IF($B286=1,"",IF(AND(TrackingWorksheet!$L291&lt;&gt;"", TrackingWorksheet!$L291&gt;=WeeklySummary!$C$6,TrackingWorksheet!$L291&lt;=WeeklySummary!$C$7,OR(TrackingWorksheet!$H291=Lists!$D$4,TrackingWorksheet!$J291=Lists!$D$4)), 1, 0))</f>
        <v/>
      </c>
      <c r="Y286" s="10" t="str">
        <f>IF($B286=1,"",IF(AND(TrackingWorksheet!$L291&lt;&gt;"", TrackingWorksheet!$L291&gt;=WeeklySummary!$C$6,TrackingWorksheet!$L291&lt;=WeeklySummary!$C$7,OR(TrackingWorksheet!$H291=Lists!$D$5,TrackingWorksheet!$J291=Lists!$D$5)), 1, 0))</f>
        <v/>
      </c>
      <c r="Z286" s="10" t="str">
        <f>IF($B286=1,"",IF(AND(TrackingWorksheet!$L291&lt;&gt;"", TrackingWorksheet!$L291&gt;=WeeklySummary!$C$6,TrackingWorksheet!$L291&lt;=WeeklySummary!$C$7,OR(TrackingWorksheet!$H291=Lists!$D$6,TrackingWorksheet!$J291=Lists!$D$6)), 1, 0))</f>
        <v/>
      </c>
      <c r="AA286" s="19" t="str">
        <f>IF(B286=1,"",IF(AND(TrackingWorksheet!M291&lt;&gt;"",TrackingWorksheet!M291&lt;=WeeklySummary!$C$7),1,0)*D286)</f>
        <v/>
      </c>
      <c r="AB286" s="19" t="str">
        <f>IF(B286=1,"",IF(AND(TrackingWorksheet!N291&lt;&gt;"",TrackingWorksheet!N291&lt;=WeeklySummary!$C$7),1,0)*D286)</f>
        <v/>
      </c>
      <c r="AC286" s="19" t="str">
        <f>IF(B286=1,"",TrackingWorksheet!T291)</f>
        <v/>
      </c>
      <c r="AD286" s="19" t="str">
        <f>IF(B286=1,"",IF(D286*AND(TrackingWorksheet!S291&gt;=Calculations!$BD$3,TrackingWorksheet!U291="",TrackingWorksheet!K291="YES"),1,0))</f>
        <v/>
      </c>
      <c r="AE286" s="19" t="str">
        <f>IF($B286=1,"",IF(AND(TrackingWorksheet!$S291&gt;$BE$3,TrackingWorksheet!$T291=Lists!$P$4),1, 0)*D286)</f>
        <v/>
      </c>
      <c r="AF286" s="19" t="str">
        <f>IF($B286=1,"",IF(AND(TrackingWorksheet!$U291&gt;$BE$3,TrackingWorksheet!$V291=Lists!$P$4),1, 0)*D286)</f>
        <v/>
      </c>
      <c r="AG286" s="19" t="str">
        <f>IF($B286=1,"",IF(AND(TrackingWorksheet!$W291&gt;$BE$3,TrackingWorksheet!$X291=Lists!$P$4),1, 0)*D286)</f>
        <v/>
      </c>
      <c r="AH286" s="19" t="str">
        <f>IF($B286=1,"",IF(AND(TrackingWorksheet!$Y291&gt;$BE$3,TrackingWorksheet!$Z291=Lists!$P$4),1, 0)*D286)</f>
        <v/>
      </c>
      <c r="AI286" s="19" t="str">
        <f>IF($B286=1,"",IF(AND(TrackingWorksheet!$AA291&gt;$BE$3,TrackingWorksheet!$AB291=Lists!$P$4),1, 0)*D286)</f>
        <v/>
      </c>
      <c r="AJ286" s="19" t="str">
        <f>IF($B286=1,"",IF(AND(TrackingWorksheet!$S291&gt;$BE$3,TrackingWorksheet!$T291=Lists!$P$5),1, 0)*D286)</f>
        <v/>
      </c>
      <c r="AK286" s="19" t="str">
        <f>IF($B286=1,"",IF(AND(TrackingWorksheet!$U291&gt;$BE$3,TrackingWorksheet!$V291=Lists!$P$5),1, 0)*D286)</f>
        <v/>
      </c>
      <c r="AL286" s="19" t="str">
        <f>IF($B286=1,"",IF(AND(TrackingWorksheet!$W291&gt;$BE$3,TrackingWorksheet!$X291=Lists!$P$5),1, 0)*D286)</f>
        <v/>
      </c>
      <c r="AM286" s="19" t="str">
        <f>IF($B286=1,"",IF(AND(TrackingWorksheet!$Y291&gt;$BE$3,TrackingWorksheet!$Z291=Lists!$P$5),1, 0)*D286)</f>
        <v/>
      </c>
      <c r="AN286" s="19" t="str">
        <f>IF($B286=1,"",IF(AND(TrackingWorksheet!$AA291&gt;$BE$3,TrackingWorksheet!$AB291=Lists!$P$5),1, 0)*D286)</f>
        <v/>
      </c>
      <c r="AO286" s="19" t="str">
        <f>IF($B286=1,"",IF(AND(TrackingWorksheet!$S291&gt;$BE$3,TrackingWorksheet!$T291=Lists!$P$6),1, 0)*D286)</f>
        <v/>
      </c>
      <c r="AP286" s="19" t="str">
        <f>IF($B286=1,"",IF(AND(TrackingWorksheet!$U291&gt;$BE$3,TrackingWorksheet!$V291=Lists!$P$6),1, 0)*D286)</f>
        <v/>
      </c>
      <c r="AQ286" s="19" t="str">
        <f>IF($B286=1,"",IF(AND(TrackingWorksheet!$W291&gt;$BE$3,TrackingWorksheet!$X291=Lists!$P$6),1, 0)*D286)</f>
        <v/>
      </c>
      <c r="AR286" s="19" t="str">
        <f>IF($B286=1,"",IF(AND(TrackingWorksheet!$Y291&gt;$BE$3,TrackingWorksheet!$Z291=Lists!$P$6),1, 0)*D286)</f>
        <v/>
      </c>
      <c r="AS286" s="19" t="str">
        <f>IF($B286=1,"",IF(AND(TrackingWorksheet!$AA291&gt;$BE$3,TrackingWorksheet!$AB291=Lists!$P$6),1, 0)*D286)</f>
        <v/>
      </c>
      <c r="AT286" s="19">
        <f t="shared" si="69"/>
        <v>0</v>
      </c>
      <c r="AU286" s="19" t="str">
        <f>IF(B286=1,"",IF(AND(TrackingWorksheet!K291="",TrackingWorksheet!M291="", TrackingWorksheet!N291="", TrackingWorksheet!S291="", TrackingWorksheet!V291="", TrackingWorksheet!W291="", TrackingWorksheet!Y291="", TrackingWorksheet!AA291="", V286=1),1,0)*D286)</f>
        <v/>
      </c>
      <c r="AV286" s="19" t="str">
        <f>IF(B286=1,"",IF(D286*AND(TrackingWorksheet!U291&gt;Calculations!$BE$3,TrackingWorksheet!K291="YES"),1,0))</f>
        <v/>
      </c>
      <c r="AW286" s="19" t="str">
        <f>IF(B286=1,"",IF(D286*AND(TrackingWorksheet!W291&gt;Calculations!$BE$3,TrackingWorksheet!K291="YES"),1,0))</f>
        <v/>
      </c>
      <c r="AX286" s="19">
        <f t="shared" si="70"/>
        <v>0</v>
      </c>
      <c r="AY286" s="19">
        <f t="shared" si="66"/>
        <v>0</v>
      </c>
      <c r="AZ286" s="27" t="str">
        <f>IF(B286=1,"",IF(TrackingWorksheet!Q291="","",TrackingWorksheet!Q291))</f>
        <v/>
      </c>
      <c r="BB286" s="4"/>
      <c r="BC286" s="4"/>
      <c r="BD286" s="4"/>
      <c r="BE286" s="4"/>
      <c r="BF286" s="4"/>
      <c r="BG286" s="4" t="str">
        <f>IF(B286=1,"",IF(AND(N286=1,TrackingWorksheet!$I291+14&lt;=WeeklySummary!$C$7),1,0))</f>
        <v/>
      </c>
      <c r="BH286" s="4" t="str">
        <f>IF(B286=1,"",IF(AND(R286=1,TrackingWorksheet!$I291+14&lt;=WeeklySummary!$C$7),1,0))</f>
        <v/>
      </c>
      <c r="BI286" s="4" t="str">
        <f>IF(B286=1,"",IF(AND(J286=1,TrackingWorksheet!$G291+14&lt;=WeeklySummary!$C$7),1,0))</f>
        <v/>
      </c>
      <c r="BJ286" s="4" t="str">
        <f>IF(B286=1,"",IF(AND(T286=1,TrackingWorksheet!$I291+14&lt;=WeeklySummary!$C$7),1,0))</f>
        <v/>
      </c>
      <c r="BK286" s="4" t="str">
        <f>IF(B286=1,"",IF(AND(T286=1,TrackingWorksheet!$G291+14&lt;=WeeklySummary!$C$7),1,0))</f>
        <v/>
      </c>
      <c r="BL286" s="4">
        <f t="shared" si="79"/>
        <v>0</v>
      </c>
    </row>
    <row r="287" spans="2:64" x14ac:dyDescent="0.25">
      <c r="B287" s="27">
        <f>IF(AND(ISBLANK(TrackingWorksheet!B292),ISBLANK(TrackingWorksheet!C292),ISBLANK(TrackingWorksheet!G292),ISBLANK(TrackingWorksheet!H292),
ISBLANK(TrackingWorksheet!I292),ISBLANK(TrackingWorksheet!J292),ISBLANK(TrackingWorksheet!M292),
ISBLANK(TrackingWorksheet!N294)),1,0)</f>
        <v>1</v>
      </c>
      <c r="C287" s="12" t="str">
        <f>IF(B287=1,"",TrackingWorksheet!F292)</f>
        <v/>
      </c>
      <c r="D287" s="20" t="str">
        <f>IF(B287=1,"",IF(AND(TrackingWorksheet!B292&lt;&gt;"",TrackingWorksheet!B292&lt;=WeeklySummary!$C$7,OR(TrackingWorksheet!C292="",TrackingWorksheet!C292&gt;=WeeklySummary!$C$6)),1,0))</f>
        <v/>
      </c>
      <c r="E287" s="10" t="str">
        <f>IF(B287=1,"",IF(AND(TrackingWorksheet!G292 &lt;&gt;"",TrackingWorksheet!G292&lt;=WeeklySummary!$C$7, TrackingWorksheet!H292=Lists!$D$4), "Y", "N"))</f>
        <v/>
      </c>
      <c r="F287" s="10" t="str">
        <f>IF(B287=1,"",IF(AND(TrackingWorksheet!I292 &lt;&gt;"", TrackingWorksheet!I292&lt;=WeeklySummary!$C$7, TrackingWorksheet!J292=Lists!$D$4), "Y", "N"))</f>
        <v/>
      </c>
      <c r="G287" s="10" t="str">
        <f>IF(B287=1,"",IF(AND(TrackingWorksheet!G292 &lt;&gt;"",TrackingWorksheet!G292&lt;=WeeklySummary!$C$7, TrackingWorksheet!H292=Lists!$D$5), "Y", "N"))</f>
        <v/>
      </c>
      <c r="H287" s="10" t="str">
        <f>IF(B287=1,"",IF(AND(TrackingWorksheet!I292 &lt;&gt;"", TrackingWorksheet!I292&lt;=WeeklySummary!$C$7, TrackingWorksheet!J292=Lists!$D$5), "Y", "N"))</f>
        <v/>
      </c>
      <c r="I287" s="20" t="str">
        <f>IF(B287=1,"",IF(AND(TrackingWorksheet!G292 &lt;&gt;"", TrackingWorksheet!G292&lt;=WeeklySummary!$C$7, TrackingWorksheet!H292=Lists!$D$6), 1, 0))</f>
        <v/>
      </c>
      <c r="J287" s="20" t="str">
        <f t="shared" si="71"/>
        <v/>
      </c>
      <c r="K287" s="10" t="str">
        <f>IF(B287=1,"",IF(AND(TrackingWorksheet!I292&lt;=WeeklySummary!$C$7,TrackingWorksheet!K292="YES"),0,IF(AND(AND(OR(E287="Y",F287="Y"),E287&lt;&gt;F287),G287&lt;&gt;"Y", H287&lt;&gt;"Y"), 1, 0)))</f>
        <v/>
      </c>
      <c r="L287" s="20" t="str">
        <f t="shared" si="72"/>
        <v/>
      </c>
      <c r="M287" s="10" t="str">
        <f t="shared" si="73"/>
        <v/>
      </c>
      <c r="N287" s="20" t="str">
        <f t="shared" si="74"/>
        <v/>
      </c>
      <c r="O287" s="10" t="str">
        <f>IF(B287=1,"",IF(AND(TrackingWorksheet!I292&lt;=WeeklySummary!$C$7,TrackingWorksheet!K292="YES"),0,IF(AND(AND(OR(G287="Y",H287="Y"),G287&lt;&gt;H287),E287&lt;&gt;"Y", F287&lt;&gt;"Y"), 1, 0)))</f>
        <v/>
      </c>
      <c r="P287" s="20" t="str">
        <f t="shared" si="75"/>
        <v/>
      </c>
      <c r="Q287" s="10" t="str">
        <f t="shared" si="76"/>
        <v/>
      </c>
      <c r="R287" s="10" t="str">
        <f t="shared" si="77"/>
        <v/>
      </c>
      <c r="S287" s="10" t="str">
        <f>IF(B287=1,"",IF(AND(OR(AND(TrackingWorksheet!H292=Lists!$D$7,TrackingWorksheet!H292=TrackingWorksheet!J292),TrackingWorksheet!H292&lt;&gt;TrackingWorksheet!J292),TrackingWorksheet!K292="YES",TrackingWorksheet!H292&lt;&gt;Lists!$D$6,TrackingWorksheet!G292&lt;=WeeklySummary!$C$7,TrackingWorksheet!I292&lt;=WeeklySummary!$C$7),1,0))</f>
        <v/>
      </c>
      <c r="T287" s="10" t="str">
        <f t="shared" si="78"/>
        <v/>
      </c>
      <c r="U287" s="10" t="str">
        <f>IF($B287=1,"",IF(TrackingWorksheet!$K292="YES",1, 0)*D287)</f>
        <v/>
      </c>
      <c r="V287" s="20">
        <f t="shared" si="67"/>
        <v>0</v>
      </c>
      <c r="W287" s="20">
        <f t="shared" si="68"/>
        <v>0</v>
      </c>
      <c r="X287" s="10" t="str">
        <f>IF($B287=1,"",IF(AND(TrackingWorksheet!$L292&lt;&gt;"", TrackingWorksheet!$L292&gt;=WeeklySummary!$C$6,TrackingWorksheet!$L292&lt;=WeeklySummary!$C$7,OR(TrackingWorksheet!$H292=Lists!$D$4,TrackingWorksheet!$J292=Lists!$D$4)), 1, 0))</f>
        <v/>
      </c>
      <c r="Y287" s="10" t="str">
        <f>IF($B287=1,"",IF(AND(TrackingWorksheet!$L292&lt;&gt;"", TrackingWorksheet!$L292&gt;=WeeklySummary!$C$6,TrackingWorksheet!$L292&lt;=WeeklySummary!$C$7,OR(TrackingWorksheet!$H292=Lists!$D$5,TrackingWorksheet!$J292=Lists!$D$5)), 1, 0))</f>
        <v/>
      </c>
      <c r="Z287" s="10" t="str">
        <f>IF($B287=1,"",IF(AND(TrackingWorksheet!$L292&lt;&gt;"", TrackingWorksheet!$L292&gt;=WeeklySummary!$C$6,TrackingWorksheet!$L292&lt;=WeeklySummary!$C$7,OR(TrackingWorksheet!$H292=Lists!$D$6,TrackingWorksheet!$J292=Lists!$D$6)), 1, 0))</f>
        <v/>
      </c>
      <c r="AA287" s="19" t="str">
        <f>IF(B287=1,"",IF(AND(TrackingWorksheet!M292&lt;&gt;"",TrackingWorksheet!M292&lt;=WeeklySummary!$C$7),1,0)*D287)</f>
        <v/>
      </c>
      <c r="AB287" s="19" t="str">
        <f>IF(B287=1,"",IF(AND(TrackingWorksheet!N292&lt;&gt;"",TrackingWorksheet!N292&lt;=WeeklySummary!$C$7),1,0)*D287)</f>
        <v/>
      </c>
      <c r="AC287" s="19" t="str">
        <f>IF(B287=1,"",TrackingWorksheet!T292)</f>
        <v/>
      </c>
      <c r="AD287" s="19" t="str">
        <f>IF(B287=1,"",IF(D287*AND(TrackingWorksheet!S292&gt;=Calculations!$BD$3,TrackingWorksheet!U292="",TrackingWorksheet!K292="YES"),1,0))</f>
        <v/>
      </c>
      <c r="AE287" s="19" t="str">
        <f>IF($B287=1,"",IF(AND(TrackingWorksheet!$S292&gt;$BE$3,TrackingWorksheet!$T292=Lists!$P$4),1, 0)*D287)</f>
        <v/>
      </c>
      <c r="AF287" s="19" t="str">
        <f>IF($B287=1,"",IF(AND(TrackingWorksheet!$U292&gt;$BE$3,TrackingWorksheet!$V292=Lists!$P$4),1, 0)*D287)</f>
        <v/>
      </c>
      <c r="AG287" s="19" t="str">
        <f>IF($B287=1,"",IF(AND(TrackingWorksheet!$W292&gt;$BE$3,TrackingWorksheet!$X292=Lists!$P$4),1, 0)*D287)</f>
        <v/>
      </c>
      <c r="AH287" s="19" t="str">
        <f>IF($B287=1,"",IF(AND(TrackingWorksheet!$Y292&gt;$BE$3,TrackingWorksheet!$Z292=Lists!$P$4),1, 0)*D287)</f>
        <v/>
      </c>
      <c r="AI287" s="19" t="str">
        <f>IF($B287=1,"",IF(AND(TrackingWorksheet!$AA292&gt;$BE$3,TrackingWorksheet!$AB292=Lists!$P$4),1, 0)*D287)</f>
        <v/>
      </c>
      <c r="AJ287" s="19" t="str">
        <f>IF($B287=1,"",IF(AND(TrackingWorksheet!$S292&gt;$BE$3,TrackingWorksheet!$T292=Lists!$P$5),1, 0)*D287)</f>
        <v/>
      </c>
      <c r="AK287" s="19" t="str">
        <f>IF($B287=1,"",IF(AND(TrackingWorksheet!$U292&gt;$BE$3,TrackingWorksheet!$V292=Lists!$P$5),1, 0)*D287)</f>
        <v/>
      </c>
      <c r="AL287" s="19" t="str">
        <f>IF($B287=1,"",IF(AND(TrackingWorksheet!$W292&gt;$BE$3,TrackingWorksheet!$X292=Lists!$P$5),1, 0)*D287)</f>
        <v/>
      </c>
      <c r="AM287" s="19" t="str">
        <f>IF($B287=1,"",IF(AND(TrackingWorksheet!$Y292&gt;$BE$3,TrackingWorksheet!$Z292=Lists!$P$5),1, 0)*D287)</f>
        <v/>
      </c>
      <c r="AN287" s="19" t="str">
        <f>IF($B287=1,"",IF(AND(TrackingWorksheet!$AA292&gt;$BE$3,TrackingWorksheet!$AB292=Lists!$P$5),1, 0)*D287)</f>
        <v/>
      </c>
      <c r="AO287" s="19" t="str">
        <f>IF($B287=1,"",IF(AND(TrackingWorksheet!$S292&gt;$BE$3,TrackingWorksheet!$T292=Lists!$P$6),1, 0)*D287)</f>
        <v/>
      </c>
      <c r="AP287" s="19" t="str">
        <f>IF($B287=1,"",IF(AND(TrackingWorksheet!$U292&gt;$BE$3,TrackingWorksheet!$V292=Lists!$P$6),1, 0)*D287)</f>
        <v/>
      </c>
      <c r="AQ287" s="19" t="str">
        <f>IF($B287=1,"",IF(AND(TrackingWorksheet!$W292&gt;$BE$3,TrackingWorksheet!$X292=Lists!$P$6),1, 0)*D287)</f>
        <v/>
      </c>
      <c r="AR287" s="19" t="str">
        <f>IF($B287=1,"",IF(AND(TrackingWorksheet!$Y292&gt;$BE$3,TrackingWorksheet!$Z292=Lists!$P$6),1, 0)*D287)</f>
        <v/>
      </c>
      <c r="AS287" s="19" t="str">
        <f>IF($B287=1,"",IF(AND(TrackingWorksheet!$AA292&gt;$BE$3,TrackingWorksheet!$AB292=Lists!$P$6),1, 0)*D287)</f>
        <v/>
      </c>
      <c r="AT287" s="19">
        <f t="shared" si="69"/>
        <v>0</v>
      </c>
      <c r="AU287" s="19" t="str">
        <f>IF(B287=1,"",IF(AND(TrackingWorksheet!K292="",TrackingWorksheet!M292="", TrackingWorksheet!N292="", TrackingWorksheet!S292="", TrackingWorksheet!V292="", TrackingWorksheet!W292="", TrackingWorksheet!Y292="", TrackingWorksheet!AA292="", V287=1),1,0)*D287)</f>
        <v/>
      </c>
      <c r="AV287" s="19" t="str">
        <f>IF(B287=1,"",IF(D287*AND(TrackingWorksheet!U292&gt;Calculations!$BE$3,TrackingWorksheet!K292="YES"),1,0))</f>
        <v/>
      </c>
      <c r="AW287" s="19" t="str">
        <f>IF(B287=1,"",IF(D287*AND(TrackingWorksheet!W292&gt;Calculations!$BE$3,TrackingWorksheet!K292="YES"),1,0))</f>
        <v/>
      </c>
      <c r="AX287" s="19">
        <f t="shared" si="70"/>
        <v>0</v>
      </c>
      <c r="AY287" s="19">
        <f t="shared" si="66"/>
        <v>0</v>
      </c>
      <c r="AZ287" s="27" t="str">
        <f>IF(B287=1,"",IF(TrackingWorksheet!Q292="","",TrackingWorksheet!Q292))</f>
        <v/>
      </c>
      <c r="BB287" s="4"/>
      <c r="BC287" s="4"/>
      <c r="BD287" s="4"/>
      <c r="BE287" s="4"/>
      <c r="BF287" s="4"/>
      <c r="BG287" s="4" t="str">
        <f>IF(B287=1,"",IF(AND(N287=1,TrackingWorksheet!$I292+14&lt;=WeeklySummary!$C$7),1,0))</f>
        <v/>
      </c>
      <c r="BH287" s="4" t="str">
        <f>IF(B287=1,"",IF(AND(R287=1,TrackingWorksheet!$I292+14&lt;=WeeklySummary!$C$7),1,0))</f>
        <v/>
      </c>
      <c r="BI287" s="4" t="str">
        <f>IF(B287=1,"",IF(AND(J287=1,TrackingWorksheet!$G292+14&lt;=WeeklySummary!$C$7),1,0))</f>
        <v/>
      </c>
      <c r="BJ287" s="4" t="str">
        <f>IF(B287=1,"",IF(AND(T287=1,TrackingWorksheet!$I292+14&lt;=WeeklySummary!$C$7),1,0))</f>
        <v/>
      </c>
      <c r="BK287" s="4" t="str">
        <f>IF(B287=1,"",IF(AND(T287=1,TrackingWorksheet!$G292+14&lt;=WeeklySummary!$C$7),1,0))</f>
        <v/>
      </c>
      <c r="BL287" s="4">
        <f t="shared" si="79"/>
        <v>0</v>
      </c>
    </row>
    <row r="288" spans="2:64" x14ac:dyDescent="0.25">
      <c r="B288" s="27">
        <f>IF(AND(ISBLANK(TrackingWorksheet!B293),ISBLANK(TrackingWorksheet!C293),ISBLANK(TrackingWorksheet!G293),ISBLANK(TrackingWorksheet!H293),
ISBLANK(TrackingWorksheet!I293),ISBLANK(TrackingWorksheet!J293),ISBLANK(TrackingWorksheet!M293),
ISBLANK(TrackingWorksheet!N295)),1,0)</f>
        <v>1</v>
      </c>
      <c r="C288" s="12" t="str">
        <f>IF(B288=1,"",TrackingWorksheet!F293)</f>
        <v/>
      </c>
      <c r="D288" s="20" t="str">
        <f>IF(B288=1,"",IF(AND(TrackingWorksheet!B293&lt;&gt;"",TrackingWorksheet!B293&lt;=WeeklySummary!$C$7,OR(TrackingWorksheet!C293="",TrackingWorksheet!C293&gt;=WeeklySummary!$C$6)),1,0))</f>
        <v/>
      </c>
      <c r="E288" s="10" t="str">
        <f>IF(B288=1,"",IF(AND(TrackingWorksheet!G293 &lt;&gt;"",TrackingWorksheet!G293&lt;=WeeklySummary!$C$7, TrackingWorksheet!H293=Lists!$D$4), "Y", "N"))</f>
        <v/>
      </c>
      <c r="F288" s="10" t="str">
        <f>IF(B288=1,"",IF(AND(TrackingWorksheet!I293 &lt;&gt;"", TrackingWorksheet!I293&lt;=WeeklySummary!$C$7, TrackingWorksheet!J293=Lists!$D$4), "Y", "N"))</f>
        <v/>
      </c>
      <c r="G288" s="10" t="str">
        <f>IF(B288=1,"",IF(AND(TrackingWorksheet!G293 &lt;&gt;"",TrackingWorksheet!G293&lt;=WeeklySummary!$C$7, TrackingWorksheet!H293=Lists!$D$5), "Y", "N"))</f>
        <v/>
      </c>
      <c r="H288" s="10" t="str">
        <f>IF(B288=1,"",IF(AND(TrackingWorksheet!I293 &lt;&gt;"", TrackingWorksheet!I293&lt;=WeeklySummary!$C$7, TrackingWorksheet!J293=Lists!$D$5), "Y", "N"))</f>
        <v/>
      </c>
      <c r="I288" s="20" t="str">
        <f>IF(B288=1,"",IF(AND(TrackingWorksheet!G293 &lt;&gt;"", TrackingWorksheet!G293&lt;=WeeklySummary!$C$7, TrackingWorksheet!H293=Lists!$D$6), 1, 0))</f>
        <v/>
      </c>
      <c r="J288" s="20" t="str">
        <f t="shared" si="71"/>
        <v/>
      </c>
      <c r="K288" s="10" t="str">
        <f>IF(B288=1,"",IF(AND(TrackingWorksheet!I293&lt;=WeeklySummary!$C$7,TrackingWorksheet!K293="YES"),0,IF(AND(AND(OR(E288="Y",F288="Y"),E288&lt;&gt;F288),G288&lt;&gt;"Y", H288&lt;&gt;"Y"), 1, 0)))</f>
        <v/>
      </c>
      <c r="L288" s="20" t="str">
        <f t="shared" si="72"/>
        <v/>
      </c>
      <c r="M288" s="10" t="str">
        <f t="shared" si="73"/>
        <v/>
      </c>
      <c r="N288" s="20" t="str">
        <f t="shared" si="74"/>
        <v/>
      </c>
      <c r="O288" s="10" t="str">
        <f>IF(B288=1,"",IF(AND(TrackingWorksheet!I293&lt;=WeeklySummary!$C$7,TrackingWorksheet!K293="YES"),0,IF(AND(AND(OR(G288="Y",H288="Y"),G288&lt;&gt;H288),E288&lt;&gt;"Y", F288&lt;&gt;"Y"), 1, 0)))</f>
        <v/>
      </c>
      <c r="P288" s="20" t="str">
        <f t="shared" si="75"/>
        <v/>
      </c>
      <c r="Q288" s="10" t="str">
        <f t="shared" si="76"/>
        <v/>
      </c>
      <c r="R288" s="10" t="str">
        <f t="shared" si="77"/>
        <v/>
      </c>
      <c r="S288" s="10" t="str">
        <f>IF(B288=1,"",IF(AND(OR(AND(TrackingWorksheet!H293=Lists!$D$7,TrackingWorksheet!H293=TrackingWorksheet!J293),TrackingWorksheet!H293&lt;&gt;TrackingWorksheet!J293),TrackingWorksheet!K293="YES",TrackingWorksheet!H293&lt;&gt;Lists!$D$6,TrackingWorksheet!G293&lt;=WeeklySummary!$C$7,TrackingWorksheet!I293&lt;=WeeklySummary!$C$7),1,0))</f>
        <v/>
      </c>
      <c r="T288" s="10" t="str">
        <f t="shared" si="78"/>
        <v/>
      </c>
      <c r="U288" s="10" t="str">
        <f>IF($B288=1,"",IF(TrackingWorksheet!$K293="YES",1, 0)*D288)</f>
        <v/>
      </c>
      <c r="V288" s="20">
        <f t="shared" si="67"/>
        <v>0</v>
      </c>
      <c r="W288" s="20">
        <f t="shared" si="68"/>
        <v>0</v>
      </c>
      <c r="X288" s="10" t="str">
        <f>IF($B288=1,"",IF(AND(TrackingWorksheet!$L293&lt;&gt;"", TrackingWorksheet!$L293&gt;=WeeklySummary!$C$6,TrackingWorksheet!$L293&lt;=WeeklySummary!$C$7,OR(TrackingWorksheet!$H293=Lists!$D$4,TrackingWorksheet!$J293=Lists!$D$4)), 1, 0))</f>
        <v/>
      </c>
      <c r="Y288" s="10" t="str">
        <f>IF($B288=1,"",IF(AND(TrackingWorksheet!$L293&lt;&gt;"", TrackingWorksheet!$L293&gt;=WeeklySummary!$C$6,TrackingWorksheet!$L293&lt;=WeeklySummary!$C$7,OR(TrackingWorksheet!$H293=Lists!$D$5,TrackingWorksheet!$J293=Lists!$D$5)), 1, 0))</f>
        <v/>
      </c>
      <c r="Z288" s="10" t="str">
        <f>IF($B288=1,"",IF(AND(TrackingWorksheet!$L293&lt;&gt;"", TrackingWorksheet!$L293&gt;=WeeklySummary!$C$6,TrackingWorksheet!$L293&lt;=WeeklySummary!$C$7,OR(TrackingWorksheet!$H293=Lists!$D$6,TrackingWorksheet!$J293=Lists!$D$6)), 1, 0))</f>
        <v/>
      </c>
      <c r="AA288" s="19" t="str">
        <f>IF(B288=1,"",IF(AND(TrackingWorksheet!M293&lt;&gt;"",TrackingWorksheet!M293&lt;=WeeklySummary!$C$7),1,0)*D288)</f>
        <v/>
      </c>
      <c r="AB288" s="19" t="str">
        <f>IF(B288=1,"",IF(AND(TrackingWorksheet!N293&lt;&gt;"",TrackingWorksheet!N293&lt;=WeeklySummary!$C$7),1,0)*D288)</f>
        <v/>
      </c>
      <c r="AC288" s="19" t="str">
        <f>IF(B288=1,"",TrackingWorksheet!T293)</f>
        <v/>
      </c>
      <c r="AD288" s="19" t="str">
        <f>IF(B288=1,"",IF(D288*AND(TrackingWorksheet!S293&gt;=Calculations!$BD$3,TrackingWorksheet!U293="",TrackingWorksheet!K293="YES"),1,0))</f>
        <v/>
      </c>
      <c r="AE288" s="19" t="str">
        <f>IF($B288=1,"",IF(AND(TrackingWorksheet!$S293&gt;$BE$3,TrackingWorksheet!$T293=Lists!$P$4),1, 0)*D288)</f>
        <v/>
      </c>
      <c r="AF288" s="19" t="str">
        <f>IF($B288=1,"",IF(AND(TrackingWorksheet!$U293&gt;$BE$3,TrackingWorksheet!$V293=Lists!$P$4),1, 0)*D288)</f>
        <v/>
      </c>
      <c r="AG288" s="19" t="str">
        <f>IF($B288=1,"",IF(AND(TrackingWorksheet!$W293&gt;$BE$3,TrackingWorksheet!$X293=Lists!$P$4),1, 0)*D288)</f>
        <v/>
      </c>
      <c r="AH288" s="19" t="str">
        <f>IF($B288=1,"",IF(AND(TrackingWorksheet!$Y293&gt;$BE$3,TrackingWorksheet!$Z293=Lists!$P$4),1, 0)*D288)</f>
        <v/>
      </c>
      <c r="AI288" s="19" t="str">
        <f>IF($B288=1,"",IF(AND(TrackingWorksheet!$AA293&gt;$BE$3,TrackingWorksheet!$AB293=Lists!$P$4),1, 0)*D288)</f>
        <v/>
      </c>
      <c r="AJ288" s="19" t="str">
        <f>IF($B288=1,"",IF(AND(TrackingWorksheet!$S293&gt;$BE$3,TrackingWorksheet!$T293=Lists!$P$5),1, 0)*D288)</f>
        <v/>
      </c>
      <c r="AK288" s="19" t="str">
        <f>IF($B288=1,"",IF(AND(TrackingWorksheet!$U293&gt;$BE$3,TrackingWorksheet!$V293=Lists!$P$5),1, 0)*D288)</f>
        <v/>
      </c>
      <c r="AL288" s="19" t="str">
        <f>IF($B288=1,"",IF(AND(TrackingWorksheet!$W293&gt;$BE$3,TrackingWorksheet!$X293=Lists!$P$5),1, 0)*D288)</f>
        <v/>
      </c>
      <c r="AM288" s="19" t="str">
        <f>IF($B288=1,"",IF(AND(TrackingWorksheet!$Y293&gt;$BE$3,TrackingWorksheet!$Z293=Lists!$P$5),1, 0)*D288)</f>
        <v/>
      </c>
      <c r="AN288" s="19" t="str">
        <f>IF($B288=1,"",IF(AND(TrackingWorksheet!$AA293&gt;$BE$3,TrackingWorksheet!$AB293=Lists!$P$5),1, 0)*D288)</f>
        <v/>
      </c>
      <c r="AO288" s="19" t="str">
        <f>IF($B288=1,"",IF(AND(TrackingWorksheet!$S293&gt;$BE$3,TrackingWorksheet!$T293=Lists!$P$6),1, 0)*D288)</f>
        <v/>
      </c>
      <c r="AP288" s="19" t="str">
        <f>IF($B288=1,"",IF(AND(TrackingWorksheet!$U293&gt;$BE$3,TrackingWorksheet!$V293=Lists!$P$6),1, 0)*D288)</f>
        <v/>
      </c>
      <c r="AQ288" s="19" t="str">
        <f>IF($B288=1,"",IF(AND(TrackingWorksheet!$W293&gt;$BE$3,TrackingWorksheet!$X293=Lists!$P$6),1, 0)*D288)</f>
        <v/>
      </c>
      <c r="AR288" s="19" t="str">
        <f>IF($B288=1,"",IF(AND(TrackingWorksheet!$Y293&gt;$BE$3,TrackingWorksheet!$Z293=Lists!$P$6),1, 0)*D288)</f>
        <v/>
      </c>
      <c r="AS288" s="19" t="str">
        <f>IF($B288=1,"",IF(AND(TrackingWorksheet!$AA293&gt;$BE$3,TrackingWorksheet!$AB293=Lists!$P$6),1, 0)*D288)</f>
        <v/>
      </c>
      <c r="AT288" s="19">
        <f t="shared" si="69"/>
        <v>0</v>
      </c>
      <c r="AU288" s="19" t="str">
        <f>IF(B288=1,"",IF(AND(TrackingWorksheet!K293="",TrackingWorksheet!M293="", TrackingWorksheet!N293="", TrackingWorksheet!S293="", TrackingWorksheet!V293="", TrackingWorksheet!W293="", TrackingWorksheet!Y293="", TrackingWorksheet!AA293="", V288=1),1,0)*D288)</f>
        <v/>
      </c>
      <c r="AV288" s="19" t="str">
        <f>IF(B288=1,"",IF(D288*AND(TrackingWorksheet!U293&gt;Calculations!$BE$3,TrackingWorksheet!K293="YES"),1,0))</f>
        <v/>
      </c>
      <c r="AW288" s="19" t="str">
        <f>IF(B288=1,"",IF(D288*AND(TrackingWorksheet!W293&gt;Calculations!$BE$3,TrackingWorksheet!K293="YES"),1,0))</f>
        <v/>
      </c>
      <c r="AX288" s="19">
        <f t="shared" si="70"/>
        <v>0</v>
      </c>
      <c r="AY288" s="19">
        <f t="shared" si="66"/>
        <v>0</v>
      </c>
      <c r="AZ288" s="27" t="str">
        <f>IF(B288=1,"",IF(TrackingWorksheet!Q293="","",TrackingWorksheet!Q293))</f>
        <v/>
      </c>
      <c r="BB288" s="4"/>
      <c r="BC288" s="4"/>
      <c r="BD288" s="4"/>
      <c r="BE288" s="4"/>
      <c r="BF288" s="4"/>
      <c r="BG288" s="4" t="str">
        <f>IF(B288=1,"",IF(AND(N288=1,TrackingWorksheet!$I293+14&lt;=WeeklySummary!$C$7),1,0))</f>
        <v/>
      </c>
      <c r="BH288" s="4" t="str">
        <f>IF(B288=1,"",IF(AND(R288=1,TrackingWorksheet!$I293+14&lt;=WeeklySummary!$C$7),1,0))</f>
        <v/>
      </c>
      <c r="BI288" s="4" t="str">
        <f>IF(B288=1,"",IF(AND(J288=1,TrackingWorksheet!$G293+14&lt;=WeeklySummary!$C$7),1,0))</f>
        <v/>
      </c>
      <c r="BJ288" s="4" t="str">
        <f>IF(B288=1,"",IF(AND(T288=1,TrackingWorksheet!$I293+14&lt;=WeeklySummary!$C$7),1,0))</f>
        <v/>
      </c>
      <c r="BK288" s="4" t="str">
        <f>IF(B288=1,"",IF(AND(T288=1,TrackingWorksheet!$G293+14&lt;=WeeklySummary!$C$7),1,0))</f>
        <v/>
      </c>
      <c r="BL288" s="4">
        <f t="shared" si="79"/>
        <v>0</v>
      </c>
    </row>
    <row r="289" spans="2:64" x14ac:dyDescent="0.25">
      <c r="B289" s="27">
        <f>IF(AND(ISBLANK(TrackingWorksheet!B294),ISBLANK(TrackingWorksheet!C294),ISBLANK(TrackingWorksheet!G294),ISBLANK(TrackingWorksheet!H294),
ISBLANK(TrackingWorksheet!I294),ISBLANK(TrackingWorksheet!J294),ISBLANK(TrackingWorksheet!M294),
ISBLANK(TrackingWorksheet!N296)),1,0)</f>
        <v>1</v>
      </c>
      <c r="C289" s="12" t="str">
        <f>IF(B289=1,"",TrackingWorksheet!F294)</f>
        <v/>
      </c>
      <c r="D289" s="20" t="str">
        <f>IF(B289=1,"",IF(AND(TrackingWorksheet!B294&lt;&gt;"",TrackingWorksheet!B294&lt;=WeeklySummary!$C$7,OR(TrackingWorksheet!C294="",TrackingWorksheet!C294&gt;=WeeklySummary!$C$6)),1,0))</f>
        <v/>
      </c>
      <c r="E289" s="10" t="str">
        <f>IF(B289=1,"",IF(AND(TrackingWorksheet!G294 &lt;&gt;"",TrackingWorksheet!G294&lt;=WeeklySummary!$C$7, TrackingWorksheet!H294=Lists!$D$4), "Y", "N"))</f>
        <v/>
      </c>
      <c r="F289" s="10" t="str">
        <f>IF(B289=1,"",IF(AND(TrackingWorksheet!I294 &lt;&gt;"", TrackingWorksheet!I294&lt;=WeeklySummary!$C$7, TrackingWorksheet!J294=Lists!$D$4), "Y", "N"))</f>
        <v/>
      </c>
      <c r="G289" s="10" t="str">
        <f>IF(B289=1,"",IF(AND(TrackingWorksheet!G294 &lt;&gt;"",TrackingWorksheet!G294&lt;=WeeklySummary!$C$7, TrackingWorksheet!H294=Lists!$D$5), "Y", "N"))</f>
        <v/>
      </c>
      <c r="H289" s="10" t="str">
        <f>IF(B289=1,"",IF(AND(TrackingWorksheet!I294 &lt;&gt;"", TrackingWorksheet!I294&lt;=WeeklySummary!$C$7, TrackingWorksheet!J294=Lists!$D$5), "Y", "N"))</f>
        <v/>
      </c>
      <c r="I289" s="20" t="str">
        <f>IF(B289=1,"",IF(AND(TrackingWorksheet!G294 &lt;&gt;"", TrackingWorksheet!G294&lt;=WeeklySummary!$C$7, TrackingWorksheet!H294=Lists!$D$6), 1, 0))</f>
        <v/>
      </c>
      <c r="J289" s="20" t="str">
        <f t="shared" si="71"/>
        <v/>
      </c>
      <c r="K289" s="10" t="str">
        <f>IF(B289=1,"",IF(AND(TrackingWorksheet!I294&lt;=WeeklySummary!$C$7,TrackingWorksheet!K294="YES"),0,IF(AND(AND(OR(E289="Y",F289="Y"),E289&lt;&gt;F289),G289&lt;&gt;"Y", H289&lt;&gt;"Y"), 1, 0)))</f>
        <v/>
      </c>
      <c r="L289" s="20" t="str">
        <f t="shared" si="72"/>
        <v/>
      </c>
      <c r="M289" s="10" t="str">
        <f t="shared" si="73"/>
        <v/>
      </c>
      <c r="N289" s="20" t="str">
        <f t="shared" si="74"/>
        <v/>
      </c>
      <c r="O289" s="10" t="str">
        <f>IF(B289=1,"",IF(AND(TrackingWorksheet!I294&lt;=WeeklySummary!$C$7,TrackingWorksheet!K294="YES"),0,IF(AND(AND(OR(G289="Y",H289="Y"),G289&lt;&gt;H289),E289&lt;&gt;"Y", F289&lt;&gt;"Y"), 1, 0)))</f>
        <v/>
      </c>
      <c r="P289" s="20" t="str">
        <f t="shared" si="75"/>
        <v/>
      </c>
      <c r="Q289" s="10" t="str">
        <f t="shared" si="76"/>
        <v/>
      </c>
      <c r="R289" s="10" t="str">
        <f t="shared" si="77"/>
        <v/>
      </c>
      <c r="S289" s="10" t="str">
        <f>IF(B289=1,"",IF(AND(OR(AND(TrackingWorksheet!H294=Lists!$D$7,TrackingWorksheet!H294=TrackingWorksheet!J294),TrackingWorksheet!H294&lt;&gt;TrackingWorksheet!J294),TrackingWorksheet!K294="YES",TrackingWorksheet!H294&lt;&gt;Lists!$D$6,TrackingWorksheet!G294&lt;=WeeklySummary!$C$7,TrackingWorksheet!I294&lt;=WeeklySummary!$C$7),1,0))</f>
        <v/>
      </c>
      <c r="T289" s="10" t="str">
        <f t="shared" si="78"/>
        <v/>
      </c>
      <c r="U289" s="10" t="str">
        <f>IF($B289=1,"",IF(TrackingWorksheet!$K294="YES",1, 0)*D289)</f>
        <v/>
      </c>
      <c r="V289" s="20">
        <f t="shared" si="67"/>
        <v>0</v>
      </c>
      <c r="W289" s="20">
        <f t="shared" si="68"/>
        <v>0</v>
      </c>
      <c r="X289" s="10" t="str">
        <f>IF($B289=1,"",IF(AND(TrackingWorksheet!$L294&lt;&gt;"", TrackingWorksheet!$L294&gt;=WeeklySummary!$C$6,TrackingWorksheet!$L294&lt;=WeeklySummary!$C$7,OR(TrackingWorksheet!$H294=Lists!$D$4,TrackingWorksheet!$J294=Lists!$D$4)), 1, 0))</f>
        <v/>
      </c>
      <c r="Y289" s="10" t="str">
        <f>IF($B289=1,"",IF(AND(TrackingWorksheet!$L294&lt;&gt;"", TrackingWorksheet!$L294&gt;=WeeklySummary!$C$6,TrackingWorksheet!$L294&lt;=WeeklySummary!$C$7,OR(TrackingWorksheet!$H294=Lists!$D$5,TrackingWorksheet!$J294=Lists!$D$5)), 1, 0))</f>
        <v/>
      </c>
      <c r="Z289" s="10" t="str">
        <f>IF($B289=1,"",IF(AND(TrackingWorksheet!$L294&lt;&gt;"", TrackingWorksheet!$L294&gt;=WeeklySummary!$C$6,TrackingWorksheet!$L294&lt;=WeeklySummary!$C$7,OR(TrackingWorksheet!$H294=Lists!$D$6,TrackingWorksheet!$J294=Lists!$D$6)), 1, 0))</f>
        <v/>
      </c>
      <c r="AA289" s="19" t="str">
        <f>IF(B289=1,"",IF(AND(TrackingWorksheet!M294&lt;&gt;"",TrackingWorksheet!M294&lt;=WeeklySummary!$C$7),1,0)*D289)</f>
        <v/>
      </c>
      <c r="AB289" s="19" t="str">
        <f>IF(B289=1,"",IF(AND(TrackingWorksheet!N294&lt;&gt;"",TrackingWorksheet!N294&lt;=WeeklySummary!$C$7),1,0)*D289)</f>
        <v/>
      </c>
      <c r="AC289" s="19" t="str">
        <f>IF(B289=1,"",TrackingWorksheet!T294)</f>
        <v/>
      </c>
      <c r="AD289" s="19" t="str">
        <f>IF(B289=1,"",IF(D289*AND(TrackingWorksheet!S294&gt;=Calculations!$BD$3,TrackingWorksheet!U294="",TrackingWorksheet!K294="YES"),1,0))</f>
        <v/>
      </c>
      <c r="AE289" s="19" t="str">
        <f>IF($B289=1,"",IF(AND(TrackingWorksheet!$S294&gt;$BE$3,TrackingWorksheet!$T294=Lists!$P$4),1, 0)*D289)</f>
        <v/>
      </c>
      <c r="AF289" s="19" t="str">
        <f>IF($B289=1,"",IF(AND(TrackingWorksheet!$U294&gt;$BE$3,TrackingWorksheet!$V294=Lists!$P$4),1, 0)*D289)</f>
        <v/>
      </c>
      <c r="AG289" s="19" t="str">
        <f>IF($B289=1,"",IF(AND(TrackingWorksheet!$W294&gt;$BE$3,TrackingWorksheet!$X294=Lists!$P$4),1, 0)*D289)</f>
        <v/>
      </c>
      <c r="AH289" s="19" t="str">
        <f>IF($B289=1,"",IF(AND(TrackingWorksheet!$Y294&gt;$BE$3,TrackingWorksheet!$Z294=Lists!$P$4),1, 0)*D289)</f>
        <v/>
      </c>
      <c r="AI289" s="19" t="str">
        <f>IF($B289=1,"",IF(AND(TrackingWorksheet!$AA294&gt;$BE$3,TrackingWorksheet!$AB294=Lists!$P$4),1, 0)*D289)</f>
        <v/>
      </c>
      <c r="AJ289" s="19" t="str">
        <f>IF($B289=1,"",IF(AND(TrackingWorksheet!$S294&gt;$BE$3,TrackingWorksheet!$T294=Lists!$P$5),1, 0)*D289)</f>
        <v/>
      </c>
      <c r="AK289" s="19" t="str">
        <f>IF($B289=1,"",IF(AND(TrackingWorksheet!$U294&gt;$BE$3,TrackingWorksheet!$V294=Lists!$P$5),1, 0)*D289)</f>
        <v/>
      </c>
      <c r="AL289" s="19" t="str">
        <f>IF($B289=1,"",IF(AND(TrackingWorksheet!$W294&gt;$BE$3,TrackingWorksheet!$X294=Lists!$P$5),1, 0)*D289)</f>
        <v/>
      </c>
      <c r="AM289" s="19" t="str">
        <f>IF($B289=1,"",IF(AND(TrackingWorksheet!$Y294&gt;$BE$3,TrackingWorksheet!$Z294=Lists!$P$5),1, 0)*D289)</f>
        <v/>
      </c>
      <c r="AN289" s="19" t="str">
        <f>IF($B289=1,"",IF(AND(TrackingWorksheet!$AA294&gt;$BE$3,TrackingWorksheet!$AB294=Lists!$P$5),1, 0)*D289)</f>
        <v/>
      </c>
      <c r="AO289" s="19" t="str">
        <f>IF($B289=1,"",IF(AND(TrackingWorksheet!$S294&gt;$BE$3,TrackingWorksheet!$T294=Lists!$P$6),1, 0)*D289)</f>
        <v/>
      </c>
      <c r="AP289" s="19" t="str">
        <f>IF($B289=1,"",IF(AND(TrackingWorksheet!$U294&gt;$BE$3,TrackingWorksheet!$V294=Lists!$P$6),1, 0)*D289)</f>
        <v/>
      </c>
      <c r="AQ289" s="19" t="str">
        <f>IF($B289=1,"",IF(AND(TrackingWorksheet!$W294&gt;$BE$3,TrackingWorksheet!$X294=Lists!$P$6),1, 0)*D289)</f>
        <v/>
      </c>
      <c r="AR289" s="19" t="str">
        <f>IF($B289=1,"",IF(AND(TrackingWorksheet!$Y294&gt;$BE$3,TrackingWorksheet!$Z294=Lists!$P$6),1, 0)*D289)</f>
        <v/>
      </c>
      <c r="AS289" s="19" t="str">
        <f>IF($B289=1,"",IF(AND(TrackingWorksheet!$AA294&gt;$BE$3,TrackingWorksheet!$AB294=Lists!$P$6),1, 0)*D289)</f>
        <v/>
      </c>
      <c r="AT289" s="19">
        <f t="shared" si="69"/>
        <v>0</v>
      </c>
      <c r="AU289" s="19" t="str">
        <f>IF(B289=1,"",IF(AND(TrackingWorksheet!K294="",TrackingWorksheet!M294="", TrackingWorksheet!N294="", TrackingWorksheet!S294="", TrackingWorksheet!V294="", TrackingWorksheet!W294="", TrackingWorksheet!Y294="", TrackingWorksheet!AA294="", V289=1),1,0)*D289)</f>
        <v/>
      </c>
      <c r="AV289" s="19" t="str">
        <f>IF(B289=1,"",IF(D289*AND(TrackingWorksheet!U294&gt;Calculations!$BE$3,TrackingWorksheet!K294="YES"),1,0))</f>
        <v/>
      </c>
      <c r="AW289" s="19" t="str">
        <f>IF(B289=1,"",IF(D289*AND(TrackingWorksheet!W294&gt;Calculations!$BE$3,TrackingWorksheet!K294="YES"),1,0))</f>
        <v/>
      </c>
      <c r="AX289" s="19">
        <f t="shared" si="70"/>
        <v>0</v>
      </c>
      <c r="AY289" s="19">
        <f t="shared" si="66"/>
        <v>0</v>
      </c>
      <c r="AZ289" s="27" t="str">
        <f>IF(B289=1,"",IF(TrackingWorksheet!Q294="","",TrackingWorksheet!Q294))</f>
        <v/>
      </c>
      <c r="BB289" s="4"/>
      <c r="BC289" s="4"/>
      <c r="BD289" s="4"/>
      <c r="BE289" s="4"/>
      <c r="BF289" s="4"/>
      <c r="BG289" s="4" t="str">
        <f>IF(B289=1,"",IF(AND(N289=1,TrackingWorksheet!$I294+14&lt;=WeeklySummary!$C$7),1,0))</f>
        <v/>
      </c>
      <c r="BH289" s="4" t="str">
        <f>IF(B289=1,"",IF(AND(R289=1,TrackingWorksheet!$I294+14&lt;=WeeklySummary!$C$7),1,0))</f>
        <v/>
      </c>
      <c r="BI289" s="4" t="str">
        <f>IF(B289=1,"",IF(AND(J289=1,TrackingWorksheet!$G294+14&lt;=WeeklySummary!$C$7),1,0))</f>
        <v/>
      </c>
      <c r="BJ289" s="4" t="str">
        <f>IF(B289=1,"",IF(AND(T289=1,TrackingWorksheet!$I294+14&lt;=WeeklySummary!$C$7),1,0))</f>
        <v/>
      </c>
      <c r="BK289" s="4" t="str">
        <f>IF(B289=1,"",IF(AND(T289=1,TrackingWorksheet!$G294+14&lt;=WeeklySummary!$C$7),1,0))</f>
        <v/>
      </c>
      <c r="BL289" s="4">
        <f t="shared" si="79"/>
        <v>0</v>
      </c>
    </row>
    <row r="290" spans="2:64" x14ac:dyDescent="0.25">
      <c r="B290" s="27">
        <f>IF(AND(ISBLANK(TrackingWorksheet!B295),ISBLANK(TrackingWorksheet!C295),ISBLANK(TrackingWorksheet!G295),ISBLANK(TrackingWorksheet!H295),
ISBLANK(TrackingWorksheet!I295),ISBLANK(TrackingWorksheet!J295),ISBLANK(TrackingWorksheet!M295),
ISBLANK(TrackingWorksheet!N297)),1,0)</f>
        <v>1</v>
      </c>
      <c r="C290" s="12" t="str">
        <f>IF(B290=1,"",TrackingWorksheet!F295)</f>
        <v/>
      </c>
      <c r="D290" s="20" t="str">
        <f>IF(B290=1,"",IF(AND(TrackingWorksheet!B295&lt;&gt;"",TrackingWorksheet!B295&lt;=WeeklySummary!$C$7,OR(TrackingWorksheet!C295="",TrackingWorksheet!C295&gt;=WeeklySummary!$C$6)),1,0))</f>
        <v/>
      </c>
      <c r="E290" s="10" t="str">
        <f>IF(B290=1,"",IF(AND(TrackingWorksheet!G295 &lt;&gt;"",TrackingWorksheet!G295&lt;=WeeklySummary!$C$7, TrackingWorksheet!H295=Lists!$D$4), "Y", "N"))</f>
        <v/>
      </c>
      <c r="F290" s="10" t="str">
        <f>IF(B290=1,"",IF(AND(TrackingWorksheet!I295 &lt;&gt;"", TrackingWorksheet!I295&lt;=WeeklySummary!$C$7, TrackingWorksheet!J295=Lists!$D$4), "Y", "N"))</f>
        <v/>
      </c>
      <c r="G290" s="10" t="str">
        <f>IF(B290=1,"",IF(AND(TrackingWorksheet!G295 &lt;&gt;"",TrackingWorksheet!G295&lt;=WeeklySummary!$C$7, TrackingWorksheet!H295=Lists!$D$5), "Y", "N"))</f>
        <v/>
      </c>
      <c r="H290" s="10" t="str">
        <f>IF(B290=1,"",IF(AND(TrackingWorksheet!I295 &lt;&gt;"", TrackingWorksheet!I295&lt;=WeeklySummary!$C$7, TrackingWorksheet!J295=Lists!$D$5), "Y", "N"))</f>
        <v/>
      </c>
      <c r="I290" s="20" t="str">
        <f>IF(B290=1,"",IF(AND(TrackingWorksheet!G295 &lt;&gt;"", TrackingWorksheet!G295&lt;=WeeklySummary!$C$7, TrackingWorksheet!H295=Lists!$D$6), 1, 0))</f>
        <v/>
      </c>
      <c r="J290" s="20" t="str">
        <f t="shared" si="71"/>
        <v/>
      </c>
      <c r="K290" s="10" t="str">
        <f>IF(B290=1,"",IF(AND(TrackingWorksheet!I295&lt;=WeeklySummary!$C$7,TrackingWorksheet!K295="YES"),0,IF(AND(AND(OR(E290="Y",F290="Y"),E290&lt;&gt;F290),G290&lt;&gt;"Y", H290&lt;&gt;"Y"), 1, 0)))</f>
        <v/>
      </c>
      <c r="L290" s="20" t="str">
        <f t="shared" si="72"/>
        <v/>
      </c>
      <c r="M290" s="10" t="str">
        <f t="shared" si="73"/>
        <v/>
      </c>
      <c r="N290" s="20" t="str">
        <f t="shared" si="74"/>
        <v/>
      </c>
      <c r="O290" s="10" t="str">
        <f>IF(B290=1,"",IF(AND(TrackingWorksheet!I295&lt;=WeeklySummary!$C$7,TrackingWorksheet!K295="YES"),0,IF(AND(AND(OR(G290="Y",H290="Y"),G290&lt;&gt;H290),E290&lt;&gt;"Y", F290&lt;&gt;"Y"), 1, 0)))</f>
        <v/>
      </c>
      <c r="P290" s="20" t="str">
        <f t="shared" si="75"/>
        <v/>
      </c>
      <c r="Q290" s="10" t="str">
        <f t="shared" si="76"/>
        <v/>
      </c>
      <c r="R290" s="10" t="str">
        <f t="shared" si="77"/>
        <v/>
      </c>
      <c r="S290" s="10" t="str">
        <f>IF(B290=1,"",IF(AND(OR(AND(TrackingWorksheet!H295=Lists!$D$7,TrackingWorksheet!H295=TrackingWorksheet!J295),TrackingWorksheet!H295&lt;&gt;TrackingWorksheet!J295),TrackingWorksheet!K295="YES",TrackingWorksheet!H295&lt;&gt;Lists!$D$6,TrackingWorksheet!G295&lt;=WeeklySummary!$C$7,TrackingWorksheet!I295&lt;=WeeklySummary!$C$7),1,0))</f>
        <v/>
      </c>
      <c r="T290" s="10" t="str">
        <f t="shared" si="78"/>
        <v/>
      </c>
      <c r="U290" s="10" t="str">
        <f>IF($B290=1,"",IF(TrackingWorksheet!$K295="YES",1, 0)*D290)</f>
        <v/>
      </c>
      <c r="V290" s="20">
        <f t="shared" si="67"/>
        <v>0</v>
      </c>
      <c r="W290" s="20">
        <f t="shared" si="68"/>
        <v>0</v>
      </c>
      <c r="X290" s="10" t="str">
        <f>IF($B290=1,"",IF(AND(TrackingWorksheet!$L295&lt;&gt;"", TrackingWorksheet!$L295&gt;=WeeklySummary!$C$6,TrackingWorksheet!$L295&lt;=WeeklySummary!$C$7,OR(TrackingWorksheet!$H295=Lists!$D$4,TrackingWorksheet!$J295=Lists!$D$4)), 1, 0))</f>
        <v/>
      </c>
      <c r="Y290" s="10" t="str">
        <f>IF($B290=1,"",IF(AND(TrackingWorksheet!$L295&lt;&gt;"", TrackingWorksheet!$L295&gt;=WeeklySummary!$C$6,TrackingWorksheet!$L295&lt;=WeeklySummary!$C$7,OR(TrackingWorksheet!$H295=Lists!$D$5,TrackingWorksheet!$J295=Lists!$D$5)), 1, 0))</f>
        <v/>
      </c>
      <c r="Z290" s="10" t="str">
        <f>IF($B290=1,"",IF(AND(TrackingWorksheet!$L295&lt;&gt;"", TrackingWorksheet!$L295&gt;=WeeklySummary!$C$6,TrackingWorksheet!$L295&lt;=WeeklySummary!$C$7,OR(TrackingWorksheet!$H295=Lists!$D$6,TrackingWorksheet!$J295=Lists!$D$6)), 1, 0))</f>
        <v/>
      </c>
      <c r="AA290" s="19" t="str">
        <f>IF(B290=1,"",IF(AND(TrackingWorksheet!M295&lt;&gt;"",TrackingWorksheet!M295&lt;=WeeklySummary!$C$7),1,0)*D290)</f>
        <v/>
      </c>
      <c r="AB290" s="19" t="str">
        <f>IF(B290=1,"",IF(AND(TrackingWorksheet!N295&lt;&gt;"",TrackingWorksheet!N295&lt;=WeeklySummary!$C$7),1,0)*D290)</f>
        <v/>
      </c>
      <c r="AC290" s="19" t="str">
        <f>IF(B290=1,"",TrackingWorksheet!T295)</f>
        <v/>
      </c>
      <c r="AD290" s="19" t="str">
        <f>IF(B290=1,"",IF(D290*AND(TrackingWorksheet!S295&gt;=Calculations!$BD$3,TrackingWorksheet!U295="",TrackingWorksheet!K295="YES"),1,0))</f>
        <v/>
      </c>
      <c r="AE290" s="19" t="str">
        <f>IF($B290=1,"",IF(AND(TrackingWorksheet!$S295&gt;$BE$3,TrackingWorksheet!$T295=Lists!$P$4),1, 0)*D290)</f>
        <v/>
      </c>
      <c r="AF290" s="19" t="str">
        <f>IF($B290=1,"",IF(AND(TrackingWorksheet!$U295&gt;$BE$3,TrackingWorksheet!$V295=Lists!$P$4),1, 0)*D290)</f>
        <v/>
      </c>
      <c r="AG290" s="19" t="str">
        <f>IF($B290=1,"",IF(AND(TrackingWorksheet!$W295&gt;$BE$3,TrackingWorksheet!$X295=Lists!$P$4),1, 0)*D290)</f>
        <v/>
      </c>
      <c r="AH290" s="19" t="str">
        <f>IF($B290=1,"",IF(AND(TrackingWorksheet!$Y295&gt;$BE$3,TrackingWorksheet!$Z295=Lists!$P$4),1, 0)*D290)</f>
        <v/>
      </c>
      <c r="AI290" s="19" t="str">
        <f>IF($B290=1,"",IF(AND(TrackingWorksheet!$AA295&gt;$BE$3,TrackingWorksheet!$AB295=Lists!$P$4),1, 0)*D290)</f>
        <v/>
      </c>
      <c r="AJ290" s="19" t="str">
        <f>IF($B290=1,"",IF(AND(TrackingWorksheet!$S295&gt;$BE$3,TrackingWorksheet!$T295=Lists!$P$5),1, 0)*D290)</f>
        <v/>
      </c>
      <c r="AK290" s="19" t="str">
        <f>IF($B290=1,"",IF(AND(TrackingWorksheet!$U295&gt;$BE$3,TrackingWorksheet!$V295=Lists!$P$5),1, 0)*D290)</f>
        <v/>
      </c>
      <c r="AL290" s="19" t="str">
        <f>IF($B290=1,"",IF(AND(TrackingWorksheet!$W295&gt;$BE$3,TrackingWorksheet!$X295=Lists!$P$5),1, 0)*D290)</f>
        <v/>
      </c>
      <c r="AM290" s="19" t="str">
        <f>IF($B290=1,"",IF(AND(TrackingWorksheet!$Y295&gt;$BE$3,TrackingWorksheet!$Z295=Lists!$P$5),1, 0)*D290)</f>
        <v/>
      </c>
      <c r="AN290" s="19" t="str">
        <f>IF($B290=1,"",IF(AND(TrackingWorksheet!$AA295&gt;$BE$3,TrackingWorksheet!$AB295=Lists!$P$5),1, 0)*D290)</f>
        <v/>
      </c>
      <c r="AO290" s="19" t="str">
        <f>IF($B290=1,"",IF(AND(TrackingWorksheet!$S295&gt;$BE$3,TrackingWorksheet!$T295=Lists!$P$6),1, 0)*D290)</f>
        <v/>
      </c>
      <c r="AP290" s="19" t="str">
        <f>IF($B290=1,"",IF(AND(TrackingWorksheet!$U295&gt;$BE$3,TrackingWorksheet!$V295=Lists!$P$6),1, 0)*D290)</f>
        <v/>
      </c>
      <c r="AQ290" s="19" t="str">
        <f>IF($B290=1,"",IF(AND(TrackingWorksheet!$W295&gt;$BE$3,TrackingWorksheet!$X295=Lists!$P$6),1, 0)*D290)</f>
        <v/>
      </c>
      <c r="AR290" s="19" t="str">
        <f>IF($B290=1,"",IF(AND(TrackingWorksheet!$Y295&gt;$BE$3,TrackingWorksheet!$Z295=Lists!$P$6),1, 0)*D290)</f>
        <v/>
      </c>
      <c r="AS290" s="19" t="str">
        <f>IF($B290=1,"",IF(AND(TrackingWorksheet!$AA295&gt;$BE$3,TrackingWorksheet!$AB295=Lists!$P$6),1, 0)*D290)</f>
        <v/>
      </c>
      <c r="AT290" s="19">
        <f t="shared" si="69"/>
        <v>0</v>
      </c>
      <c r="AU290" s="19" t="str">
        <f>IF(B290=1,"",IF(AND(TrackingWorksheet!K295="",TrackingWorksheet!M295="", TrackingWorksheet!N295="", TrackingWorksheet!S295="", TrackingWorksheet!V295="", TrackingWorksheet!W295="", TrackingWorksheet!Y295="", TrackingWorksheet!AA295="", V290=1),1,0)*D290)</f>
        <v/>
      </c>
      <c r="AV290" s="19" t="str">
        <f>IF(B290=1,"",IF(D290*AND(TrackingWorksheet!U295&gt;Calculations!$BE$3,TrackingWorksheet!K295="YES"),1,0))</f>
        <v/>
      </c>
      <c r="AW290" s="19" t="str">
        <f>IF(B290=1,"",IF(D290*AND(TrackingWorksheet!W295&gt;Calculations!$BE$3,TrackingWorksheet!K295="YES"),1,0))</f>
        <v/>
      </c>
      <c r="AX290" s="19">
        <f t="shared" si="70"/>
        <v>0</v>
      </c>
      <c r="AY290" s="19">
        <f t="shared" si="66"/>
        <v>0</v>
      </c>
      <c r="AZ290" s="27" t="str">
        <f>IF(B290=1,"",IF(TrackingWorksheet!Q295="","",TrackingWorksheet!Q295))</f>
        <v/>
      </c>
      <c r="BB290" s="4"/>
      <c r="BC290" s="4"/>
      <c r="BD290" s="4"/>
      <c r="BE290" s="4"/>
      <c r="BF290" s="4"/>
      <c r="BG290" s="4" t="str">
        <f>IF(B290=1,"",IF(AND(N290=1,TrackingWorksheet!$I295+14&lt;=WeeklySummary!$C$7),1,0))</f>
        <v/>
      </c>
      <c r="BH290" s="4" t="str">
        <f>IF(B290=1,"",IF(AND(R290=1,TrackingWorksheet!$I295+14&lt;=WeeklySummary!$C$7),1,0))</f>
        <v/>
      </c>
      <c r="BI290" s="4" t="str">
        <f>IF(B290=1,"",IF(AND(J290=1,TrackingWorksheet!$G295+14&lt;=WeeklySummary!$C$7),1,0))</f>
        <v/>
      </c>
      <c r="BJ290" s="4" t="str">
        <f>IF(B290=1,"",IF(AND(T290=1,TrackingWorksheet!$I295+14&lt;=WeeklySummary!$C$7),1,0))</f>
        <v/>
      </c>
      <c r="BK290" s="4" t="str">
        <f>IF(B290=1,"",IF(AND(T290=1,TrackingWorksheet!$G295+14&lt;=WeeklySummary!$C$7),1,0))</f>
        <v/>
      </c>
      <c r="BL290" s="4">
        <f t="shared" si="79"/>
        <v>0</v>
      </c>
    </row>
    <row r="291" spans="2:64" x14ac:dyDescent="0.25">
      <c r="B291" s="27">
        <f>IF(AND(ISBLANK(TrackingWorksheet!B296),ISBLANK(TrackingWorksheet!C296),ISBLANK(TrackingWorksheet!G296),ISBLANK(TrackingWorksheet!H296),
ISBLANK(TrackingWorksheet!I296),ISBLANK(TrackingWorksheet!J296),ISBLANK(TrackingWorksheet!M296),
ISBLANK(TrackingWorksheet!N298)),1,0)</f>
        <v>1</v>
      </c>
      <c r="C291" s="12" t="str">
        <f>IF(B291=1,"",TrackingWorksheet!F296)</f>
        <v/>
      </c>
      <c r="D291" s="20" t="str">
        <f>IF(B291=1,"",IF(AND(TrackingWorksheet!B296&lt;&gt;"",TrackingWorksheet!B296&lt;=WeeklySummary!$C$7,OR(TrackingWorksheet!C296="",TrackingWorksheet!C296&gt;=WeeklySummary!$C$6)),1,0))</f>
        <v/>
      </c>
      <c r="E291" s="10" t="str">
        <f>IF(B291=1,"",IF(AND(TrackingWorksheet!G296 &lt;&gt;"",TrackingWorksheet!G296&lt;=WeeklySummary!$C$7, TrackingWorksheet!H296=Lists!$D$4), "Y", "N"))</f>
        <v/>
      </c>
      <c r="F291" s="10" t="str">
        <f>IF(B291=1,"",IF(AND(TrackingWorksheet!I296 &lt;&gt;"", TrackingWorksheet!I296&lt;=WeeklySummary!$C$7, TrackingWorksheet!J296=Lists!$D$4), "Y", "N"))</f>
        <v/>
      </c>
      <c r="G291" s="10" t="str">
        <f>IF(B291=1,"",IF(AND(TrackingWorksheet!G296 &lt;&gt;"",TrackingWorksheet!G296&lt;=WeeklySummary!$C$7, TrackingWorksheet!H296=Lists!$D$5), "Y", "N"))</f>
        <v/>
      </c>
      <c r="H291" s="10" t="str">
        <f>IF(B291=1,"",IF(AND(TrackingWorksheet!I296 &lt;&gt;"", TrackingWorksheet!I296&lt;=WeeklySummary!$C$7, TrackingWorksheet!J296=Lists!$D$5), "Y", "N"))</f>
        <v/>
      </c>
      <c r="I291" s="20" t="str">
        <f>IF(B291=1,"",IF(AND(TrackingWorksheet!G296 &lt;&gt;"", TrackingWorksheet!G296&lt;=WeeklySummary!$C$7, TrackingWorksheet!H296=Lists!$D$6), 1, 0))</f>
        <v/>
      </c>
      <c r="J291" s="20" t="str">
        <f t="shared" si="71"/>
        <v/>
      </c>
      <c r="K291" s="10" t="str">
        <f>IF(B291=1,"",IF(AND(TrackingWorksheet!I296&lt;=WeeklySummary!$C$7,TrackingWorksheet!K296="YES"),0,IF(AND(AND(OR(E291="Y",F291="Y"),E291&lt;&gt;F291),G291&lt;&gt;"Y", H291&lt;&gt;"Y"), 1, 0)))</f>
        <v/>
      </c>
      <c r="L291" s="20" t="str">
        <f t="shared" si="72"/>
        <v/>
      </c>
      <c r="M291" s="10" t="str">
        <f t="shared" si="73"/>
        <v/>
      </c>
      <c r="N291" s="20" t="str">
        <f t="shared" si="74"/>
        <v/>
      </c>
      <c r="O291" s="10" t="str">
        <f>IF(B291=1,"",IF(AND(TrackingWorksheet!I296&lt;=WeeklySummary!$C$7,TrackingWorksheet!K296="YES"),0,IF(AND(AND(OR(G291="Y",H291="Y"),G291&lt;&gt;H291),E291&lt;&gt;"Y", F291&lt;&gt;"Y"), 1, 0)))</f>
        <v/>
      </c>
      <c r="P291" s="20" t="str">
        <f t="shared" si="75"/>
        <v/>
      </c>
      <c r="Q291" s="10" t="str">
        <f t="shared" si="76"/>
        <v/>
      </c>
      <c r="R291" s="10" t="str">
        <f t="shared" si="77"/>
        <v/>
      </c>
      <c r="S291" s="10" t="str">
        <f>IF(B291=1,"",IF(AND(OR(AND(TrackingWorksheet!H296=Lists!$D$7,TrackingWorksheet!H296=TrackingWorksheet!J296),TrackingWorksheet!H296&lt;&gt;TrackingWorksheet!J296),TrackingWorksheet!K296="YES",TrackingWorksheet!H296&lt;&gt;Lists!$D$6,TrackingWorksheet!G296&lt;=WeeklySummary!$C$7,TrackingWorksheet!I296&lt;=WeeklySummary!$C$7),1,0))</f>
        <v/>
      </c>
      <c r="T291" s="10" t="str">
        <f t="shared" si="78"/>
        <v/>
      </c>
      <c r="U291" s="10" t="str">
        <f>IF($B291=1,"",IF(TrackingWorksheet!$K296="YES",1, 0)*D291)</f>
        <v/>
      </c>
      <c r="V291" s="20">
        <f t="shared" si="67"/>
        <v>0</v>
      </c>
      <c r="W291" s="20">
        <f t="shared" si="68"/>
        <v>0</v>
      </c>
      <c r="X291" s="10" t="str">
        <f>IF($B291=1,"",IF(AND(TrackingWorksheet!$L296&lt;&gt;"", TrackingWorksheet!$L296&gt;=WeeklySummary!$C$6,TrackingWorksheet!$L296&lt;=WeeklySummary!$C$7,OR(TrackingWorksheet!$H296=Lists!$D$4,TrackingWorksheet!$J296=Lists!$D$4)), 1, 0))</f>
        <v/>
      </c>
      <c r="Y291" s="10" t="str">
        <f>IF($B291=1,"",IF(AND(TrackingWorksheet!$L296&lt;&gt;"", TrackingWorksheet!$L296&gt;=WeeklySummary!$C$6,TrackingWorksheet!$L296&lt;=WeeklySummary!$C$7,OR(TrackingWorksheet!$H296=Lists!$D$5,TrackingWorksheet!$J296=Lists!$D$5)), 1, 0))</f>
        <v/>
      </c>
      <c r="Z291" s="10" t="str">
        <f>IF($B291=1,"",IF(AND(TrackingWorksheet!$L296&lt;&gt;"", TrackingWorksheet!$L296&gt;=WeeklySummary!$C$6,TrackingWorksheet!$L296&lt;=WeeklySummary!$C$7,OR(TrackingWorksheet!$H296=Lists!$D$6,TrackingWorksheet!$J296=Lists!$D$6)), 1, 0))</f>
        <v/>
      </c>
      <c r="AA291" s="19" t="str">
        <f>IF(B291=1,"",IF(AND(TrackingWorksheet!M296&lt;&gt;"",TrackingWorksheet!M296&lt;=WeeklySummary!$C$7),1,0)*D291)</f>
        <v/>
      </c>
      <c r="AB291" s="19" t="str">
        <f>IF(B291=1,"",IF(AND(TrackingWorksheet!N296&lt;&gt;"",TrackingWorksheet!N296&lt;=WeeklySummary!$C$7),1,0)*D291)</f>
        <v/>
      </c>
      <c r="AC291" s="19" t="str">
        <f>IF(B291=1,"",TrackingWorksheet!T296)</f>
        <v/>
      </c>
      <c r="AD291" s="19" t="str">
        <f>IF(B291=1,"",IF(D291*AND(TrackingWorksheet!S296&gt;=Calculations!$BD$3,TrackingWorksheet!U296="",TrackingWorksheet!K296="YES"),1,0))</f>
        <v/>
      </c>
      <c r="AE291" s="19" t="str">
        <f>IF($B291=1,"",IF(AND(TrackingWorksheet!$S296&gt;$BE$3,TrackingWorksheet!$T296=Lists!$P$4),1, 0)*D291)</f>
        <v/>
      </c>
      <c r="AF291" s="19" t="str">
        <f>IF($B291=1,"",IF(AND(TrackingWorksheet!$U296&gt;$BE$3,TrackingWorksheet!$V296=Lists!$P$4),1, 0)*D291)</f>
        <v/>
      </c>
      <c r="AG291" s="19" t="str">
        <f>IF($B291=1,"",IF(AND(TrackingWorksheet!$W296&gt;$BE$3,TrackingWorksheet!$X296=Lists!$P$4),1, 0)*D291)</f>
        <v/>
      </c>
      <c r="AH291" s="19" t="str">
        <f>IF($B291=1,"",IF(AND(TrackingWorksheet!$Y296&gt;$BE$3,TrackingWorksheet!$Z296=Lists!$P$4),1, 0)*D291)</f>
        <v/>
      </c>
      <c r="AI291" s="19" t="str">
        <f>IF($B291=1,"",IF(AND(TrackingWorksheet!$AA296&gt;$BE$3,TrackingWorksheet!$AB296=Lists!$P$4),1, 0)*D291)</f>
        <v/>
      </c>
      <c r="AJ291" s="19" t="str">
        <f>IF($B291=1,"",IF(AND(TrackingWorksheet!$S296&gt;$BE$3,TrackingWorksheet!$T296=Lists!$P$5),1, 0)*D291)</f>
        <v/>
      </c>
      <c r="AK291" s="19" t="str">
        <f>IF($B291=1,"",IF(AND(TrackingWorksheet!$U296&gt;$BE$3,TrackingWorksheet!$V296=Lists!$P$5),1, 0)*D291)</f>
        <v/>
      </c>
      <c r="AL291" s="19" t="str">
        <f>IF($B291=1,"",IF(AND(TrackingWorksheet!$W296&gt;$BE$3,TrackingWorksheet!$X296=Lists!$P$5),1, 0)*D291)</f>
        <v/>
      </c>
      <c r="AM291" s="19" t="str">
        <f>IF($B291=1,"",IF(AND(TrackingWorksheet!$Y296&gt;$BE$3,TrackingWorksheet!$Z296=Lists!$P$5),1, 0)*D291)</f>
        <v/>
      </c>
      <c r="AN291" s="19" t="str">
        <f>IF($B291=1,"",IF(AND(TrackingWorksheet!$AA296&gt;$BE$3,TrackingWorksheet!$AB296=Lists!$P$5),1, 0)*D291)</f>
        <v/>
      </c>
      <c r="AO291" s="19" t="str">
        <f>IF($B291=1,"",IF(AND(TrackingWorksheet!$S296&gt;$BE$3,TrackingWorksheet!$T296=Lists!$P$6),1, 0)*D291)</f>
        <v/>
      </c>
      <c r="AP291" s="19" t="str">
        <f>IF($B291=1,"",IF(AND(TrackingWorksheet!$U296&gt;$BE$3,TrackingWorksheet!$V296=Lists!$P$6),1, 0)*D291)</f>
        <v/>
      </c>
      <c r="AQ291" s="19" t="str">
        <f>IF($B291=1,"",IF(AND(TrackingWorksheet!$W296&gt;$BE$3,TrackingWorksheet!$X296=Lists!$P$6),1, 0)*D291)</f>
        <v/>
      </c>
      <c r="AR291" s="19" t="str">
        <f>IF($B291=1,"",IF(AND(TrackingWorksheet!$Y296&gt;$BE$3,TrackingWorksheet!$Z296=Lists!$P$6),1, 0)*D291)</f>
        <v/>
      </c>
      <c r="AS291" s="19" t="str">
        <f>IF($B291=1,"",IF(AND(TrackingWorksheet!$AA296&gt;$BE$3,TrackingWorksheet!$AB296=Lists!$P$6),1, 0)*D291)</f>
        <v/>
      </c>
      <c r="AT291" s="19">
        <f t="shared" si="69"/>
        <v>0</v>
      </c>
      <c r="AU291" s="19" t="str">
        <f>IF(B291=1,"",IF(AND(TrackingWorksheet!K296="",TrackingWorksheet!M296="", TrackingWorksheet!N296="", TrackingWorksheet!S296="", TrackingWorksheet!V296="", TrackingWorksheet!W296="", TrackingWorksheet!Y296="", TrackingWorksheet!AA296="", V291=1),1,0)*D291)</f>
        <v/>
      </c>
      <c r="AV291" s="19" t="str">
        <f>IF(B291=1,"",IF(D291*AND(TrackingWorksheet!U296&gt;Calculations!$BE$3,TrackingWorksheet!K296="YES"),1,0))</f>
        <v/>
      </c>
      <c r="AW291" s="19" t="str">
        <f>IF(B291=1,"",IF(D291*AND(TrackingWorksheet!W296&gt;Calculations!$BE$3,TrackingWorksheet!K296="YES"),1,0))</f>
        <v/>
      </c>
      <c r="AX291" s="19">
        <f t="shared" si="70"/>
        <v>0</v>
      </c>
      <c r="AY291" s="19">
        <f t="shared" si="66"/>
        <v>0</v>
      </c>
      <c r="AZ291" s="27" t="str">
        <f>IF(B291=1,"",IF(TrackingWorksheet!Q296="","",TrackingWorksheet!Q296))</f>
        <v/>
      </c>
      <c r="BB291" s="4"/>
      <c r="BC291" s="4"/>
      <c r="BD291" s="4"/>
      <c r="BE291" s="4"/>
      <c r="BF291" s="4"/>
      <c r="BG291" s="4" t="str">
        <f>IF(B291=1,"",IF(AND(N291=1,TrackingWorksheet!$I296+14&lt;=WeeklySummary!$C$7),1,0))</f>
        <v/>
      </c>
      <c r="BH291" s="4" t="str">
        <f>IF(B291=1,"",IF(AND(R291=1,TrackingWorksheet!$I296+14&lt;=WeeklySummary!$C$7),1,0))</f>
        <v/>
      </c>
      <c r="BI291" s="4" t="str">
        <f>IF(B291=1,"",IF(AND(J291=1,TrackingWorksheet!$G296+14&lt;=WeeklySummary!$C$7),1,0))</f>
        <v/>
      </c>
      <c r="BJ291" s="4" t="str">
        <f>IF(B291=1,"",IF(AND(T291=1,TrackingWorksheet!$I296+14&lt;=WeeklySummary!$C$7),1,0))</f>
        <v/>
      </c>
      <c r="BK291" s="4" t="str">
        <f>IF(B291=1,"",IF(AND(T291=1,TrackingWorksheet!$G296+14&lt;=WeeklySummary!$C$7),1,0))</f>
        <v/>
      </c>
      <c r="BL291" s="4">
        <f t="shared" si="79"/>
        <v>0</v>
      </c>
    </row>
    <row r="292" spans="2:64" x14ac:dyDescent="0.25">
      <c r="B292" s="27">
        <f>IF(AND(ISBLANK(TrackingWorksheet!B297),ISBLANK(TrackingWorksheet!C297),ISBLANK(TrackingWorksheet!G297),ISBLANK(TrackingWorksheet!H297),
ISBLANK(TrackingWorksheet!I297),ISBLANK(TrackingWorksheet!J297),ISBLANK(TrackingWorksheet!M297),
ISBLANK(TrackingWorksheet!N299)),1,0)</f>
        <v>1</v>
      </c>
      <c r="C292" s="12" t="str">
        <f>IF(B292=1,"",TrackingWorksheet!F297)</f>
        <v/>
      </c>
      <c r="D292" s="20" t="str">
        <f>IF(B292=1,"",IF(AND(TrackingWorksheet!B297&lt;&gt;"",TrackingWorksheet!B297&lt;=WeeklySummary!$C$7,OR(TrackingWorksheet!C297="",TrackingWorksheet!C297&gt;=WeeklySummary!$C$6)),1,0))</f>
        <v/>
      </c>
      <c r="E292" s="10" t="str">
        <f>IF(B292=1,"",IF(AND(TrackingWorksheet!G297 &lt;&gt;"",TrackingWorksheet!G297&lt;=WeeklySummary!$C$7, TrackingWorksheet!H297=Lists!$D$4), "Y", "N"))</f>
        <v/>
      </c>
      <c r="F292" s="10" t="str">
        <f>IF(B292=1,"",IF(AND(TrackingWorksheet!I297 &lt;&gt;"", TrackingWorksheet!I297&lt;=WeeklySummary!$C$7, TrackingWorksheet!J297=Lists!$D$4), "Y", "N"))</f>
        <v/>
      </c>
      <c r="G292" s="10" t="str">
        <f>IF(B292=1,"",IF(AND(TrackingWorksheet!G297 &lt;&gt;"",TrackingWorksheet!G297&lt;=WeeklySummary!$C$7, TrackingWorksheet!H297=Lists!$D$5), "Y", "N"))</f>
        <v/>
      </c>
      <c r="H292" s="10" t="str">
        <f>IF(B292=1,"",IF(AND(TrackingWorksheet!I297 &lt;&gt;"", TrackingWorksheet!I297&lt;=WeeklySummary!$C$7, TrackingWorksheet!J297=Lists!$D$5), "Y", "N"))</f>
        <v/>
      </c>
      <c r="I292" s="20" t="str">
        <f>IF(B292=1,"",IF(AND(TrackingWorksheet!G297 &lt;&gt;"", TrackingWorksheet!G297&lt;=WeeklySummary!$C$7, TrackingWorksheet!H297=Lists!$D$6), 1, 0))</f>
        <v/>
      </c>
      <c r="J292" s="20" t="str">
        <f t="shared" si="71"/>
        <v/>
      </c>
      <c r="K292" s="10" t="str">
        <f>IF(B292=1,"",IF(AND(TrackingWorksheet!I297&lt;=WeeklySummary!$C$7,TrackingWorksheet!K297="YES"),0,IF(AND(AND(OR(E292="Y",F292="Y"),E292&lt;&gt;F292),G292&lt;&gt;"Y", H292&lt;&gt;"Y"), 1, 0)))</f>
        <v/>
      </c>
      <c r="L292" s="20" t="str">
        <f t="shared" si="72"/>
        <v/>
      </c>
      <c r="M292" s="10" t="str">
        <f t="shared" si="73"/>
        <v/>
      </c>
      <c r="N292" s="20" t="str">
        <f t="shared" si="74"/>
        <v/>
      </c>
      <c r="O292" s="10" t="str">
        <f>IF(B292=1,"",IF(AND(TrackingWorksheet!I297&lt;=WeeklySummary!$C$7,TrackingWorksheet!K297="YES"),0,IF(AND(AND(OR(G292="Y",H292="Y"),G292&lt;&gt;H292),E292&lt;&gt;"Y", F292&lt;&gt;"Y"), 1, 0)))</f>
        <v/>
      </c>
      <c r="P292" s="20" t="str">
        <f t="shared" si="75"/>
        <v/>
      </c>
      <c r="Q292" s="10" t="str">
        <f t="shared" si="76"/>
        <v/>
      </c>
      <c r="R292" s="10" t="str">
        <f t="shared" si="77"/>
        <v/>
      </c>
      <c r="S292" s="10" t="str">
        <f>IF(B292=1,"",IF(AND(OR(AND(TrackingWorksheet!H297=Lists!$D$7,TrackingWorksheet!H297=TrackingWorksheet!J297),TrackingWorksheet!H297&lt;&gt;TrackingWorksheet!J297),TrackingWorksheet!K297="YES",TrackingWorksheet!H297&lt;&gt;Lists!$D$6,TrackingWorksheet!G297&lt;=WeeklySummary!$C$7,TrackingWorksheet!I297&lt;=WeeklySummary!$C$7),1,0))</f>
        <v/>
      </c>
      <c r="T292" s="10" t="str">
        <f t="shared" si="78"/>
        <v/>
      </c>
      <c r="U292" s="10" t="str">
        <f>IF($B292=1,"",IF(TrackingWorksheet!$K297="YES",1, 0)*D292)</f>
        <v/>
      </c>
      <c r="V292" s="20">
        <f t="shared" si="67"/>
        <v>0</v>
      </c>
      <c r="W292" s="20">
        <f t="shared" si="68"/>
        <v>0</v>
      </c>
      <c r="X292" s="10" t="str">
        <f>IF($B292=1,"",IF(AND(TrackingWorksheet!$L297&lt;&gt;"", TrackingWorksheet!$L297&gt;=WeeklySummary!$C$6,TrackingWorksheet!$L297&lt;=WeeklySummary!$C$7,OR(TrackingWorksheet!$H297=Lists!$D$4,TrackingWorksheet!$J297=Lists!$D$4)), 1, 0))</f>
        <v/>
      </c>
      <c r="Y292" s="10" t="str">
        <f>IF($B292=1,"",IF(AND(TrackingWorksheet!$L297&lt;&gt;"", TrackingWorksheet!$L297&gt;=WeeklySummary!$C$6,TrackingWorksheet!$L297&lt;=WeeklySummary!$C$7,OR(TrackingWorksheet!$H297=Lists!$D$5,TrackingWorksheet!$J297=Lists!$D$5)), 1, 0))</f>
        <v/>
      </c>
      <c r="Z292" s="10" t="str">
        <f>IF($B292=1,"",IF(AND(TrackingWorksheet!$L297&lt;&gt;"", TrackingWorksheet!$L297&gt;=WeeklySummary!$C$6,TrackingWorksheet!$L297&lt;=WeeklySummary!$C$7,OR(TrackingWorksheet!$H297=Lists!$D$6,TrackingWorksheet!$J297=Lists!$D$6)), 1, 0))</f>
        <v/>
      </c>
      <c r="AA292" s="19" t="str">
        <f>IF(B292=1,"",IF(AND(TrackingWorksheet!M297&lt;&gt;"",TrackingWorksheet!M297&lt;=WeeklySummary!$C$7),1,0)*D292)</f>
        <v/>
      </c>
      <c r="AB292" s="19" t="str">
        <f>IF(B292=1,"",IF(AND(TrackingWorksheet!N297&lt;&gt;"",TrackingWorksheet!N297&lt;=WeeklySummary!$C$7),1,0)*D292)</f>
        <v/>
      </c>
      <c r="AC292" s="19" t="str">
        <f>IF(B292=1,"",TrackingWorksheet!T297)</f>
        <v/>
      </c>
      <c r="AD292" s="19" t="str">
        <f>IF(B292=1,"",IF(D292*AND(TrackingWorksheet!S297&gt;=Calculations!$BD$3,TrackingWorksheet!U297="",TrackingWorksheet!K297="YES"),1,0))</f>
        <v/>
      </c>
      <c r="AE292" s="19" t="str">
        <f>IF($B292=1,"",IF(AND(TrackingWorksheet!$S297&gt;$BE$3,TrackingWorksheet!$T297=Lists!$P$4),1, 0)*D292)</f>
        <v/>
      </c>
      <c r="AF292" s="19" t="str">
        <f>IF($B292=1,"",IF(AND(TrackingWorksheet!$U297&gt;$BE$3,TrackingWorksheet!$V297=Lists!$P$4),1, 0)*D292)</f>
        <v/>
      </c>
      <c r="AG292" s="19" t="str">
        <f>IF($B292=1,"",IF(AND(TrackingWorksheet!$W297&gt;$BE$3,TrackingWorksheet!$X297=Lists!$P$4),1, 0)*D292)</f>
        <v/>
      </c>
      <c r="AH292" s="19" t="str">
        <f>IF($B292=1,"",IF(AND(TrackingWorksheet!$Y297&gt;$BE$3,TrackingWorksheet!$Z297=Lists!$P$4),1, 0)*D292)</f>
        <v/>
      </c>
      <c r="AI292" s="19" t="str">
        <f>IF($B292=1,"",IF(AND(TrackingWorksheet!$AA297&gt;$BE$3,TrackingWorksheet!$AB297=Lists!$P$4),1, 0)*D292)</f>
        <v/>
      </c>
      <c r="AJ292" s="19" t="str">
        <f>IF($B292=1,"",IF(AND(TrackingWorksheet!$S297&gt;$BE$3,TrackingWorksheet!$T297=Lists!$P$5),1, 0)*D292)</f>
        <v/>
      </c>
      <c r="AK292" s="19" t="str">
        <f>IF($B292=1,"",IF(AND(TrackingWorksheet!$U297&gt;$BE$3,TrackingWorksheet!$V297=Lists!$P$5),1, 0)*D292)</f>
        <v/>
      </c>
      <c r="AL292" s="19" t="str">
        <f>IF($B292=1,"",IF(AND(TrackingWorksheet!$W297&gt;$BE$3,TrackingWorksheet!$X297=Lists!$P$5),1, 0)*D292)</f>
        <v/>
      </c>
      <c r="AM292" s="19" t="str">
        <f>IF($B292=1,"",IF(AND(TrackingWorksheet!$Y297&gt;$BE$3,TrackingWorksheet!$Z297=Lists!$P$5),1, 0)*D292)</f>
        <v/>
      </c>
      <c r="AN292" s="19" t="str">
        <f>IF($B292=1,"",IF(AND(TrackingWorksheet!$AA297&gt;$BE$3,TrackingWorksheet!$AB297=Lists!$P$5),1, 0)*D292)</f>
        <v/>
      </c>
      <c r="AO292" s="19" t="str">
        <f>IF($B292=1,"",IF(AND(TrackingWorksheet!$S297&gt;$BE$3,TrackingWorksheet!$T297=Lists!$P$6),1, 0)*D292)</f>
        <v/>
      </c>
      <c r="AP292" s="19" t="str">
        <f>IF($B292=1,"",IF(AND(TrackingWorksheet!$U297&gt;$BE$3,TrackingWorksheet!$V297=Lists!$P$6),1, 0)*D292)</f>
        <v/>
      </c>
      <c r="AQ292" s="19" t="str">
        <f>IF($B292=1,"",IF(AND(TrackingWorksheet!$W297&gt;$BE$3,TrackingWorksheet!$X297=Lists!$P$6),1, 0)*D292)</f>
        <v/>
      </c>
      <c r="AR292" s="19" t="str">
        <f>IF($B292=1,"",IF(AND(TrackingWorksheet!$Y297&gt;$BE$3,TrackingWorksheet!$Z297=Lists!$P$6),1, 0)*D292)</f>
        <v/>
      </c>
      <c r="AS292" s="19" t="str">
        <f>IF($B292=1,"",IF(AND(TrackingWorksheet!$AA297&gt;$BE$3,TrackingWorksheet!$AB297=Lists!$P$6),1, 0)*D292)</f>
        <v/>
      </c>
      <c r="AT292" s="19">
        <f t="shared" si="69"/>
        <v>0</v>
      </c>
      <c r="AU292" s="19" t="str">
        <f>IF(B292=1,"",IF(AND(TrackingWorksheet!K297="",TrackingWorksheet!M297="", TrackingWorksheet!N297="", TrackingWorksheet!S297="", TrackingWorksheet!V297="", TrackingWorksheet!W297="", TrackingWorksheet!Y297="", TrackingWorksheet!AA297="", V292=1),1,0)*D292)</f>
        <v/>
      </c>
      <c r="AV292" s="19" t="str">
        <f>IF(B292=1,"",IF(D292*AND(TrackingWorksheet!U297&gt;Calculations!$BE$3,TrackingWorksheet!K297="YES"),1,0))</f>
        <v/>
      </c>
      <c r="AW292" s="19" t="str">
        <f>IF(B292=1,"",IF(D292*AND(TrackingWorksheet!W297&gt;Calculations!$BE$3,TrackingWorksheet!K297="YES"),1,0))</f>
        <v/>
      </c>
      <c r="AX292" s="19">
        <f t="shared" si="70"/>
        <v>0</v>
      </c>
      <c r="AY292" s="19">
        <f t="shared" si="66"/>
        <v>0</v>
      </c>
      <c r="AZ292" s="27" t="str">
        <f>IF(B292=1,"",IF(TrackingWorksheet!Q297="","",TrackingWorksheet!Q297))</f>
        <v/>
      </c>
      <c r="BB292" s="4"/>
      <c r="BC292" s="4"/>
      <c r="BD292" s="4"/>
      <c r="BE292" s="4"/>
      <c r="BF292" s="4"/>
      <c r="BG292" s="4" t="str">
        <f>IF(B292=1,"",IF(AND(N292=1,TrackingWorksheet!$I297+14&lt;=WeeklySummary!$C$7),1,0))</f>
        <v/>
      </c>
      <c r="BH292" s="4" t="str">
        <f>IF(B292=1,"",IF(AND(R292=1,TrackingWorksheet!$I297+14&lt;=WeeklySummary!$C$7),1,0))</f>
        <v/>
      </c>
      <c r="BI292" s="4" t="str">
        <f>IF(B292=1,"",IF(AND(J292=1,TrackingWorksheet!$G297+14&lt;=WeeklySummary!$C$7),1,0))</f>
        <v/>
      </c>
      <c r="BJ292" s="4" t="str">
        <f>IF(B292=1,"",IF(AND(T292=1,TrackingWorksheet!$I297+14&lt;=WeeklySummary!$C$7),1,0))</f>
        <v/>
      </c>
      <c r="BK292" s="4" t="str">
        <f>IF(B292=1,"",IF(AND(T292=1,TrackingWorksheet!$G297+14&lt;=WeeklySummary!$C$7),1,0))</f>
        <v/>
      </c>
      <c r="BL292" s="4">
        <f t="shared" si="79"/>
        <v>0</v>
      </c>
    </row>
    <row r="293" spans="2:64" x14ac:dyDescent="0.25">
      <c r="B293" s="27">
        <f>IF(AND(ISBLANK(TrackingWorksheet!B298),ISBLANK(TrackingWorksheet!C298),ISBLANK(TrackingWorksheet!G298),ISBLANK(TrackingWorksheet!H298),
ISBLANK(TrackingWorksheet!I298),ISBLANK(TrackingWorksheet!J298),ISBLANK(TrackingWorksheet!M298),
ISBLANK(TrackingWorksheet!N300)),1,0)</f>
        <v>1</v>
      </c>
      <c r="C293" s="12" t="str">
        <f>IF(B293=1,"",TrackingWorksheet!F298)</f>
        <v/>
      </c>
      <c r="D293" s="20" t="str">
        <f>IF(B293=1,"",IF(AND(TrackingWorksheet!B298&lt;&gt;"",TrackingWorksheet!B298&lt;=WeeklySummary!$C$7,OR(TrackingWorksheet!C298="",TrackingWorksheet!C298&gt;=WeeklySummary!$C$6)),1,0))</f>
        <v/>
      </c>
      <c r="E293" s="10" t="str">
        <f>IF(B293=1,"",IF(AND(TrackingWorksheet!G298 &lt;&gt;"",TrackingWorksheet!G298&lt;=WeeklySummary!$C$7, TrackingWorksheet!H298=Lists!$D$4), "Y", "N"))</f>
        <v/>
      </c>
      <c r="F293" s="10" t="str">
        <f>IF(B293=1,"",IF(AND(TrackingWorksheet!I298 &lt;&gt;"", TrackingWorksheet!I298&lt;=WeeklySummary!$C$7, TrackingWorksheet!J298=Lists!$D$4), "Y", "N"))</f>
        <v/>
      </c>
      <c r="G293" s="10" t="str">
        <f>IF(B293=1,"",IF(AND(TrackingWorksheet!G298 &lt;&gt;"",TrackingWorksheet!G298&lt;=WeeklySummary!$C$7, TrackingWorksheet!H298=Lists!$D$5), "Y", "N"))</f>
        <v/>
      </c>
      <c r="H293" s="10" t="str">
        <f>IF(B293=1,"",IF(AND(TrackingWorksheet!I298 &lt;&gt;"", TrackingWorksheet!I298&lt;=WeeklySummary!$C$7, TrackingWorksheet!J298=Lists!$D$5), "Y", "N"))</f>
        <v/>
      </c>
      <c r="I293" s="20" t="str">
        <f>IF(B293=1,"",IF(AND(TrackingWorksheet!G298 &lt;&gt;"", TrackingWorksheet!G298&lt;=WeeklySummary!$C$7, TrackingWorksheet!H298=Lists!$D$6), 1, 0))</f>
        <v/>
      </c>
      <c r="J293" s="20" t="str">
        <f t="shared" si="71"/>
        <v/>
      </c>
      <c r="K293" s="10" t="str">
        <f>IF(B293=1,"",IF(AND(TrackingWorksheet!I298&lt;=WeeklySummary!$C$7,TrackingWorksheet!K298="YES"),0,IF(AND(AND(OR(E293="Y",F293="Y"),E293&lt;&gt;F293),G293&lt;&gt;"Y", H293&lt;&gt;"Y"), 1, 0)))</f>
        <v/>
      </c>
      <c r="L293" s="20" t="str">
        <f t="shared" si="72"/>
        <v/>
      </c>
      <c r="M293" s="10" t="str">
        <f t="shared" si="73"/>
        <v/>
      </c>
      <c r="N293" s="20" t="str">
        <f t="shared" si="74"/>
        <v/>
      </c>
      <c r="O293" s="10" t="str">
        <f>IF(B293=1,"",IF(AND(TrackingWorksheet!I298&lt;=WeeklySummary!$C$7,TrackingWorksheet!K298="YES"),0,IF(AND(AND(OR(G293="Y",H293="Y"),G293&lt;&gt;H293),E293&lt;&gt;"Y", F293&lt;&gt;"Y"), 1, 0)))</f>
        <v/>
      </c>
      <c r="P293" s="20" t="str">
        <f t="shared" si="75"/>
        <v/>
      </c>
      <c r="Q293" s="10" t="str">
        <f t="shared" si="76"/>
        <v/>
      </c>
      <c r="R293" s="10" t="str">
        <f t="shared" si="77"/>
        <v/>
      </c>
      <c r="S293" s="10" t="str">
        <f>IF(B293=1,"",IF(AND(OR(AND(TrackingWorksheet!H298=Lists!$D$7,TrackingWorksheet!H298=TrackingWorksheet!J298),TrackingWorksheet!H298&lt;&gt;TrackingWorksheet!J298),TrackingWorksheet!K298="YES",TrackingWorksheet!H298&lt;&gt;Lists!$D$6,TrackingWorksheet!G298&lt;=WeeklySummary!$C$7,TrackingWorksheet!I298&lt;=WeeklySummary!$C$7),1,0))</f>
        <v/>
      </c>
      <c r="T293" s="10" t="str">
        <f t="shared" si="78"/>
        <v/>
      </c>
      <c r="U293" s="10" t="str">
        <f>IF($B293=1,"",IF(TrackingWorksheet!$K298="YES",1, 0)*D293)</f>
        <v/>
      </c>
      <c r="V293" s="20">
        <f t="shared" si="67"/>
        <v>0</v>
      </c>
      <c r="W293" s="20">
        <f t="shared" si="68"/>
        <v>0</v>
      </c>
      <c r="X293" s="10" t="str">
        <f>IF($B293=1,"",IF(AND(TrackingWorksheet!$L298&lt;&gt;"", TrackingWorksheet!$L298&gt;=WeeklySummary!$C$6,TrackingWorksheet!$L298&lt;=WeeklySummary!$C$7,OR(TrackingWorksheet!$H298=Lists!$D$4,TrackingWorksheet!$J298=Lists!$D$4)), 1, 0))</f>
        <v/>
      </c>
      <c r="Y293" s="10" t="str">
        <f>IF($B293=1,"",IF(AND(TrackingWorksheet!$L298&lt;&gt;"", TrackingWorksheet!$L298&gt;=WeeklySummary!$C$6,TrackingWorksheet!$L298&lt;=WeeklySummary!$C$7,OR(TrackingWorksheet!$H298=Lists!$D$5,TrackingWorksheet!$J298=Lists!$D$5)), 1, 0))</f>
        <v/>
      </c>
      <c r="Z293" s="10" t="str">
        <f>IF($B293=1,"",IF(AND(TrackingWorksheet!$L298&lt;&gt;"", TrackingWorksheet!$L298&gt;=WeeklySummary!$C$6,TrackingWorksheet!$L298&lt;=WeeklySummary!$C$7,OR(TrackingWorksheet!$H298=Lists!$D$6,TrackingWorksheet!$J298=Lists!$D$6)), 1, 0))</f>
        <v/>
      </c>
      <c r="AA293" s="19" t="str">
        <f>IF(B293=1,"",IF(AND(TrackingWorksheet!M298&lt;&gt;"",TrackingWorksheet!M298&lt;=WeeklySummary!$C$7),1,0)*D293)</f>
        <v/>
      </c>
      <c r="AB293" s="19" t="str">
        <f>IF(B293=1,"",IF(AND(TrackingWorksheet!N298&lt;&gt;"",TrackingWorksheet!N298&lt;=WeeklySummary!$C$7),1,0)*D293)</f>
        <v/>
      </c>
      <c r="AC293" s="19" t="str">
        <f>IF(B293=1,"",TrackingWorksheet!T298)</f>
        <v/>
      </c>
      <c r="AD293" s="19" t="str">
        <f>IF(B293=1,"",IF(D293*AND(TrackingWorksheet!S298&gt;=Calculations!$BD$3,TrackingWorksheet!U298="",TrackingWorksheet!K298="YES"),1,0))</f>
        <v/>
      </c>
      <c r="AE293" s="19" t="str">
        <f>IF($B293=1,"",IF(AND(TrackingWorksheet!$S298&gt;$BE$3,TrackingWorksheet!$T298=Lists!$P$4),1, 0)*D293)</f>
        <v/>
      </c>
      <c r="AF293" s="19" t="str">
        <f>IF($B293=1,"",IF(AND(TrackingWorksheet!$U298&gt;$BE$3,TrackingWorksheet!$V298=Lists!$P$4),1, 0)*D293)</f>
        <v/>
      </c>
      <c r="AG293" s="19" t="str">
        <f>IF($B293=1,"",IF(AND(TrackingWorksheet!$W298&gt;$BE$3,TrackingWorksheet!$X298=Lists!$P$4),1, 0)*D293)</f>
        <v/>
      </c>
      <c r="AH293" s="19" t="str">
        <f>IF($B293=1,"",IF(AND(TrackingWorksheet!$Y298&gt;$BE$3,TrackingWorksheet!$Z298=Lists!$P$4),1, 0)*D293)</f>
        <v/>
      </c>
      <c r="AI293" s="19" t="str">
        <f>IF($B293=1,"",IF(AND(TrackingWorksheet!$AA298&gt;$BE$3,TrackingWorksheet!$AB298=Lists!$P$4),1, 0)*D293)</f>
        <v/>
      </c>
      <c r="AJ293" s="19" t="str">
        <f>IF($B293=1,"",IF(AND(TrackingWorksheet!$S298&gt;$BE$3,TrackingWorksheet!$T298=Lists!$P$5),1, 0)*D293)</f>
        <v/>
      </c>
      <c r="AK293" s="19" t="str">
        <f>IF($B293=1,"",IF(AND(TrackingWorksheet!$U298&gt;$BE$3,TrackingWorksheet!$V298=Lists!$P$5),1, 0)*D293)</f>
        <v/>
      </c>
      <c r="AL293" s="19" t="str">
        <f>IF($B293=1,"",IF(AND(TrackingWorksheet!$W298&gt;$BE$3,TrackingWorksheet!$X298=Lists!$P$5),1, 0)*D293)</f>
        <v/>
      </c>
      <c r="AM293" s="19" t="str">
        <f>IF($B293=1,"",IF(AND(TrackingWorksheet!$Y298&gt;$BE$3,TrackingWorksheet!$Z298=Lists!$P$5),1, 0)*D293)</f>
        <v/>
      </c>
      <c r="AN293" s="19" t="str">
        <f>IF($B293=1,"",IF(AND(TrackingWorksheet!$AA298&gt;$BE$3,TrackingWorksheet!$AB298=Lists!$P$5),1, 0)*D293)</f>
        <v/>
      </c>
      <c r="AO293" s="19" t="str">
        <f>IF($B293=1,"",IF(AND(TrackingWorksheet!$S298&gt;$BE$3,TrackingWorksheet!$T298=Lists!$P$6),1, 0)*D293)</f>
        <v/>
      </c>
      <c r="AP293" s="19" t="str">
        <f>IF($B293=1,"",IF(AND(TrackingWorksheet!$U298&gt;$BE$3,TrackingWorksheet!$V298=Lists!$P$6),1, 0)*D293)</f>
        <v/>
      </c>
      <c r="AQ293" s="19" t="str">
        <f>IF($B293=1,"",IF(AND(TrackingWorksheet!$W298&gt;$BE$3,TrackingWorksheet!$X298=Lists!$P$6),1, 0)*D293)</f>
        <v/>
      </c>
      <c r="AR293" s="19" t="str">
        <f>IF($B293=1,"",IF(AND(TrackingWorksheet!$Y298&gt;$BE$3,TrackingWorksheet!$Z298=Lists!$P$6),1, 0)*D293)</f>
        <v/>
      </c>
      <c r="AS293" s="19" t="str">
        <f>IF($B293=1,"",IF(AND(TrackingWorksheet!$AA298&gt;$BE$3,TrackingWorksheet!$AB298=Lists!$P$6),1, 0)*D293)</f>
        <v/>
      </c>
      <c r="AT293" s="19">
        <f t="shared" si="69"/>
        <v>0</v>
      </c>
      <c r="AU293" s="19" t="str">
        <f>IF(B293=1,"",IF(AND(TrackingWorksheet!K298="",TrackingWorksheet!M298="", TrackingWorksheet!N298="", TrackingWorksheet!S298="", TrackingWorksheet!V298="", TrackingWorksheet!W298="", TrackingWorksheet!Y298="", TrackingWorksheet!AA298="", V293=1),1,0)*D293)</f>
        <v/>
      </c>
      <c r="AV293" s="19" t="str">
        <f>IF(B293=1,"",IF(D293*AND(TrackingWorksheet!U298&gt;Calculations!$BE$3,TrackingWorksheet!K298="YES"),1,0))</f>
        <v/>
      </c>
      <c r="AW293" s="19" t="str">
        <f>IF(B293=1,"",IF(D293*AND(TrackingWorksheet!W298&gt;Calculations!$BE$3,TrackingWorksheet!K298="YES"),1,0))</f>
        <v/>
      </c>
      <c r="AX293" s="19">
        <f t="shared" si="70"/>
        <v>0</v>
      </c>
      <c r="AY293" s="19">
        <f t="shared" si="66"/>
        <v>0</v>
      </c>
      <c r="AZ293" s="27" t="str">
        <f>IF(B293=1,"",IF(TrackingWorksheet!Q298="","",TrackingWorksheet!Q298))</f>
        <v/>
      </c>
      <c r="BB293" s="4"/>
      <c r="BC293" s="4"/>
      <c r="BD293" s="4"/>
      <c r="BE293" s="4"/>
      <c r="BF293" s="4"/>
      <c r="BG293" s="4" t="str">
        <f>IF(B293=1,"",IF(AND(N293=1,TrackingWorksheet!$I298+14&lt;=WeeklySummary!$C$7),1,0))</f>
        <v/>
      </c>
      <c r="BH293" s="4" t="str">
        <f>IF(B293=1,"",IF(AND(R293=1,TrackingWorksheet!$I298+14&lt;=WeeklySummary!$C$7),1,0))</f>
        <v/>
      </c>
      <c r="BI293" s="4" t="str">
        <f>IF(B293=1,"",IF(AND(J293=1,TrackingWorksheet!$G298+14&lt;=WeeklySummary!$C$7),1,0))</f>
        <v/>
      </c>
      <c r="BJ293" s="4" t="str">
        <f>IF(B293=1,"",IF(AND(T293=1,TrackingWorksheet!$I298+14&lt;=WeeklySummary!$C$7),1,0))</f>
        <v/>
      </c>
      <c r="BK293" s="4" t="str">
        <f>IF(B293=1,"",IF(AND(T293=1,TrackingWorksheet!$G298+14&lt;=WeeklySummary!$C$7),1,0))</f>
        <v/>
      </c>
      <c r="BL293" s="4">
        <f t="shared" si="79"/>
        <v>0</v>
      </c>
    </row>
    <row r="294" spans="2:64" x14ac:dyDescent="0.25">
      <c r="B294" s="27">
        <f>IF(AND(ISBLANK(TrackingWorksheet!B299),ISBLANK(TrackingWorksheet!C299),ISBLANK(TrackingWorksheet!G299),ISBLANK(TrackingWorksheet!H299),
ISBLANK(TrackingWorksheet!I299),ISBLANK(TrackingWorksheet!J299),ISBLANK(TrackingWorksheet!M299),
ISBLANK(TrackingWorksheet!N301)),1,0)</f>
        <v>1</v>
      </c>
      <c r="C294" s="12" t="str">
        <f>IF(B294=1,"",TrackingWorksheet!F299)</f>
        <v/>
      </c>
      <c r="D294" s="20" t="str">
        <f>IF(B294=1,"",IF(AND(TrackingWorksheet!B299&lt;&gt;"",TrackingWorksheet!B299&lt;=WeeklySummary!$C$7,OR(TrackingWorksheet!C299="",TrackingWorksheet!C299&gt;=WeeklySummary!$C$6)),1,0))</f>
        <v/>
      </c>
      <c r="E294" s="10" t="str">
        <f>IF(B294=1,"",IF(AND(TrackingWorksheet!G299 &lt;&gt;"",TrackingWorksheet!G299&lt;=WeeklySummary!$C$7, TrackingWorksheet!H299=Lists!$D$4), "Y", "N"))</f>
        <v/>
      </c>
      <c r="F294" s="10" t="str">
        <f>IF(B294=1,"",IF(AND(TrackingWorksheet!I299 &lt;&gt;"", TrackingWorksheet!I299&lt;=WeeklySummary!$C$7, TrackingWorksheet!J299=Lists!$D$4), "Y", "N"))</f>
        <v/>
      </c>
      <c r="G294" s="10" t="str">
        <f>IF(B294=1,"",IF(AND(TrackingWorksheet!G299 &lt;&gt;"",TrackingWorksheet!G299&lt;=WeeklySummary!$C$7, TrackingWorksheet!H299=Lists!$D$5), "Y", "N"))</f>
        <v/>
      </c>
      <c r="H294" s="10" t="str">
        <f>IF(B294=1,"",IF(AND(TrackingWorksheet!I299 &lt;&gt;"", TrackingWorksheet!I299&lt;=WeeklySummary!$C$7, TrackingWorksheet!J299=Lists!$D$5), "Y", "N"))</f>
        <v/>
      </c>
      <c r="I294" s="20" t="str">
        <f>IF(B294=1,"",IF(AND(TrackingWorksheet!G299 &lt;&gt;"", TrackingWorksheet!G299&lt;=WeeklySummary!$C$7, TrackingWorksheet!H299=Lists!$D$6), 1, 0))</f>
        <v/>
      </c>
      <c r="J294" s="20" t="str">
        <f t="shared" si="71"/>
        <v/>
      </c>
      <c r="K294" s="10" t="str">
        <f>IF(B294=1,"",IF(AND(TrackingWorksheet!I299&lt;=WeeklySummary!$C$7,TrackingWorksheet!K299="YES"),0,IF(AND(AND(OR(E294="Y",F294="Y"),E294&lt;&gt;F294),G294&lt;&gt;"Y", H294&lt;&gt;"Y"), 1, 0)))</f>
        <v/>
      </c>
      <c r="L294" s="20" t="str">
        <f t="shared" si="72"/>
        <v/>
      </c>
      <c r="M294" s="10" t="str">
        <f t="shared" si="73"/>
        <v/>
      </c>
      <c r="N294" s="20" t="str">
        <f t="shared" si="74"/>
        <v/>
      </c>
      <c r="O294" s="10" t="str">
        <f>IF(B294=1,"",IF(AND(TrackingWorksheet!I299&lt;=WeeklySummary!$C$7,TrackingWorksheet!K299="YES"),0,IF(AND(AND(OR(G294="Y",H294="Y"),G294&lt;&gt;H294),E294&lt;&gt;"Y", F294&lt;&gt;"Y"), 1, 0)))</f>
        <v/>
      </c>
      <c r="P294" s="20" t="str">
        <f t="shared" si="75"/>
        <v/>
      </c>
      <c r="Q294" s="10" t="str">
        <f t="shared" si="76"/>
        <v/>
      </c>
      <c r="R294" s="10" t="str">
        <f t="shared" si="77"/>
        <v/>
      </c>
      <c r="S294" s="10" t="str">
        <f>IF(B294=1,"",IF(AND(OR(AND(TrackingWorksheet!H299=Lists!$D$7,TrackingWorksheet!H299=TrackingWorksheet!J299),TrackingWorksheet!H299&lt;&gt;TrackingWorksheet!J299),TrackingWorksheet!K299="YES",TrackingWorksheet!H299&lt;&gt;Lists!$D$6,TrackingWorksheet!G299&lt;=WeeklySummary!$C$7,TrackingWorksheet!I299&lt;=WeeklySummary!$C$7),1,0))</f>
        <v/>
      </c>
      <c r="T294" s="10" t="str">
        <f t="shared" si="78"/>
        <v/>
      </c>
      <c r="U294" s="10" t="str">
        <f>IF($B294=1,"",IF(TrackingWorksheet!$K299="YES",1, 0)*D294)</f>
        <v/>
      </c>
      <c r="V294" s="20">
        <f t="shared" si="67"/>
        <v>0</v>
      </c>
      <c r="W294" s="20">
        <f t="shared" si="68"/>
        <v>0</v>
      </c>
      <c r="X294" s="10" t="str">
        <f>IF($B294=1,"",IF(AND(TrackingWorksheet!$L299&lt;&gt;"", TrackingWorksheet!$L299&gt;=WeeklySummary!$C$6,TrackingWorksheet!$L299&lt;=WeeklySummary!$C$7,OR(TrackingWorksheet!$H299=Lists!$D$4,TrackingWorksheet!$J299=Lists!$D$4)), 1, 0))</f>
        <v/>
      </c>
      <c r="Y294" s="10" t="str">
        <f>IF($B294=1,"",IF(AND(TrackingWorksheet!$L299&lt;&gt;"", TrackingWorksheet!$L299&gt;=WeeklySummary!$C$6,TrackingWorksheet!$L299&lt;=WeeklySummary!$C$7,OR(TrackingWorksheet!$H299=Lists!$D$5,TrackingWorksheet!$J299=Lists!$D$5)), 1, 0))</f>
        <v/>
      </c>
      <c r="Z294" s="10" t="str">
        <f>IF($B294=1,"",IF(AND(TrackingWorksheet!$L299&lt;&gt;"", TrackingWorksheet!$L299&gt;=WeeklySummary!$C$6,TrackingWorksheet!$L299&lt;=WeeklySummary!$C$7,OR(TrackingWorksheet!$H299=Lists!$D$6,TrackingWorksheet!$J299=Lists!$D$6)), 1, 0))</f>
        <v/>
      </c>
      <c r="AA294" s="19" t="str">
        <f>IF(B294=1,"",IF(AND(TrackingWorksheet!M299&lt;&gt;"",TrackingWorksheet!M299&lt;=WeeklySummary!$C$7),1,0)*D294)</f>
        <v/>
      </c>
      <c r="AB294" s="19" t="str">
        <f>IF(B294=1,"",IF(AND(TrackingWorksheet!N299&lt;&gt;"",TrackingWorksheet!N299&lt;=WeeklySummary!$C$7),1,0)*D294)</f>
        <v/>
      </c>
      <c r="AC294" s="19" t="str">
        <f>IF(B294=1,"",TrackingWorksheet!T299)</f>
        <v/>
      </c>
      <c r="AD294" s="19" t="str">
        <f>IF(B294=1,"",IF(D294*AND(TrackingWorksheet!S299&gt;=Calculations!$BD$3,TrackingWorksheet!U299="",TrackingWorksheet!K299="YES"),1,0))</f>
        <v/>
      </c>
      <c r="AE294" s="19" t="str">
        <f>IF($B294=1,"",IF(AND(TrackingWorksheet!$S299&gt;$BE$3,TrackingWorksheet!$T299=Lists!$P$4),1, 0)*D294)</f>
        <v/>
      </c>
      <c r="AF294" s="19" t="str">
        <f>IF($B294=1,"",IF(AND(TrackingWorksheet!$U299&gt;$BE$3,TrackingWorksheet!$V299=Lists!$P$4),1, 0)*D294)</f>
        <v/>
      </c>
      <c r="AG294" s="19" t="str">
        <f>IF($B294=1,"",IF(AND(TrackingWorksheet!$W299&gt;$BE$3,TrackingWorksheet!$X299=Lists!$P$4),1, 0)*D294)</f>
        <v/>
      </c>
      <c r="AH294" s="19" t="str">
        <f>IF($B294=1,"",IF(AND(TrackingWorksheet!$Y299&gt;$BE$3,TrackingWorksheet!$Z299=Lists!$P$4),1, 0)*D294)</f>
        <v/>
      </c>
      <c r="AI294" s="19" t="str">
        <f>IF($B294=1,"",IF(AND(TrackingWorksheet!$AA299&gt;$BE$3,TrackingWorksheet!$AB299=Lists!$P$4),1, 0)*D294)</f>
        <v/>
      </c>
      <c r="AJ294" s="19" t="str">
        <f>IF($B294=1,"",IF(AND(TrackingWorksheet!$S299&gt;$BE$3,TrackingWorksheet!$T299=Lists!$P$5),1, 0)*D294)</f>
        <v/>
      </c>
      <c r="AK294" s="19" t="str">
        <f>IF($B294=1,"",IF(AND(TrackingWorksheet!$U299&gt;$BE$3,TrackingWorksheet!$V299=Lists!$P$5),1, 0)*D294)</f>
        <v/>
      </c>
      <c r="AL294" s="19" t="str">
        <f>IF($B294=1,"",IF(AND(TrackingWorksheet!$W299&gt;$BE$3,TrackingWorksheet!$X299=Lists!$P$5),1, 0)*D294)</f>
        <v/>
      </c>
      <c r="AM294" s="19" t="str">
        <f>IF($B294=1,"",IF(AND(TrackingWorksheet!$Y299&gt;$BE$3,TrackingWorksheet!$Z299=Lists!$P$5),1, 0)*D294)</f>
        <v/>
      </c>
      <c r="AN294" s="19" t="str">
        <f>IF($B294=1,"",IF(AND(TrackingWorksheet!$AA299&gt;$BE$3,TrackingWorksheet!$AB299=Lists!$P$5),1, 0)*D294)</f>
        <v/>
      </c>
      <c r="AO294" s="19" t="str">
        <f>IF($B294=1,"",IF(AND(TrackingWorksheet!$S299&gt;$BE$3,TrackingWorksheet!$T299=Lists!$P$6),1, 0)*D294)</f>
        <v/>
      </c>
      <c r="AP294" s="19" t="str">
        <f>IF($B294=1,"",IF(AND(TrackingWorksheet!$U299&gt;$BE$3,TrackingWorksheet!$V299=Lists!$P$6),1, 0)*D294)</f>
        <v/>
      </c>
      <c r="AQ294" s="19" t="str">
        <f>IF($B294=1,"",IF(AND(TrackingWorksheet!$W299&gt;$BE$3,TrackingWorksheet!$X299=Lists!$P$6),1, 0)*D294)</f>
        <v/>
      </c>
      <c r="AR294" s="19" t="str">
        <f>IF($B294=1,"",IF(AND(TrackingWorksheet!$Y299&gt;$BE$3,TrackingWorksheet!$Z299=Lists!$P$6),1, 0)*D294)</f>
        <v/>
      </c>
      <c r="AS294" s="19" t="str">
        <f>IF($B294=1,"",IF(AND(TrackingWorksheet!$AA299&gt;$BE$3,TrackingWorksheet!$AB299=Lists!$P$6),1, 0)*D294)</f>
        <v/>
      </c>
      <c r="AT294" s="19">
        <f t="shared" si="69"/>
        <v>0</v>
      </c>
      <c r="AU294" s="19" t="str">
        <f>IF(B294=1,"",IF(AND(TrackingWorksheet!K299="",TrackingWorksheet!M299="", TrackingWorksheet!N299="", TrackingWorksheet!S299="", TrackingWorksheet!V299="", TrackingWorksheet!W299="", TrackingWorksheet!Y299="", TrackingWorksheet!AA299="", V294=1),1,0)*D294)</f>
        <v/>
      </c>
      <c r="AV294" s="19" t="str">
        <f>IF(B294=1,"",IF(D294*AND(TrackingWorksheet!U299&gt;Calculations!$BE$3,TrackingWorksheet!K299="YES"),1,0))</f>
        <v/>
      </c>
      <c r="AW294" s="19" t="str">
        <f>IF(B294=1,"",IF(D294*AND(TrackingWorksheet!W299&gt;Calculations!$BE$3,TrackingWorksheet!K299="YES"),1,0))</f>
        <v/>
      </c>
      <c r="AX294" s="19">
        <f t="shared" si="70"/>
        <v>0</v>
      </c>
      <c r="AY294" s="19">
        <f t="shared" si="66"/>
        <v>0</v>
      </c>
      <c r="AZ294" s="27" t="str">
        <f>IF(B294=1,"",IF(TrackingWorksheet!Q299="","",TrackingWorksheet!Q299))</f>
        <v/>
      </c>
      <c r="BB294" s="4"/>
      <c r="BC294" s="4"/>
      <c r="BD294" s="4"/>
      <c r="BE294" s="4"/>
      <c r="BF294" s="4"/>
      <c r="BG294" s="4" t="str">
        <f>IF(B294=1,"",IF(AND(N294=1,TrackingWorksheet!$I299+14&lt;=WeeklySummary!$C$7),1,0))</f>
        <v/>
      </c>
      <c r="BH294" s="4" t="str">
        <f>IF(B294=1,"",IF(AND(R294=1,TrackingWorksheet!$I299+14&lt;=WeeklySummary!$C$7),1,0))</f>
        <v/>
      </c>
      <c r="BI294" s="4" t="str">
        <f>IF(B294=1,"",IF(AND(J294=1,TrackingWorksheet!$G299+14&lt;=WeeklySummary!$C$7),1,0))</f>
        <v/>
      </c>
      <c r="BJ294" s="4" t="str">
        <f>IF(B294=1,"",IF(AND(T294=1,TrackingWorksheet!$I299+14&lt;=WeeklySummary!$C$7),1,0))</f>
        <v/>
      </c>
      <c r="BK294" s="4" t="str">
        <f>IF(B294=1,"",IF(AND(T294=1,TrackingWorksheet!$G299+14&lt;=WeeklySummary!$C$7),1,0))</f>
        <v/>
      </c>
      <c r="BL294" s="4">
        <f t="shared" si="79"/>
        <v>0</v>
      </c>
    </row>
    <row r="295" spans="2:64" x14ac:dyDescent="0.25">
      <c r="B295" s="27">
        <f>IF(AND(ISBLANK(TrackingWorksheet!B300),ISBLANK(TrackingWorksheet!C300),ISBLANK(TrackingWorksheet!G300),ISBLANK(TrackingWorksheet!H300),
ISBLANK(TrackingWorksheet!I300),ISBLANK(TrackingWorksheet!J300),ISBLANK(TrackingWorksheet!M300),
ISBLANK(TrackingWorksheet!N302)),1,0)</f>
        <v>1</v>
      </c>
      <c r="C295" s="12" t="str">
        <f>IF(B295=1,"",TrackingWorksheet!F300)</f>
        <v/>
      </c>
      <c r="D295" s="20" t="str">
        <f>IF(B295=1,"",IF(AND(TrackingWorksheet!B300&lt;&gt;"",TrackingWorksheet!B300&lt;=WeeklySummary!$C$7,OR(TrackingWorksheet!C300="",TrackingWorksheet!C300&gt;=WeeklySummary!$C$6)),1,0))</f>
        <v/>
      </c>
      <c r="E295" s="10" t="str">
        <f>IF(B295=1,"",IF(AND(TrackingWorksheet!G300 &lt;&gt;"",TrackingWorksheet!G300&lt;=WeeklySummary!$C$7, TrackingWorksheet!H300=Lists!$D$4), "Y", "N"))</f>
        <v/>
      </c>
      <c r="F295" s="10" t="str">
        <f>IF(B295=1,"",IF(AND(TrackingWorksheet!I300 &lt;&gt;"", TrackingWorksheet!I300&lt;=WeeklySummary!$C$7, TrackingWorksheet!J300=Lists!$D$4), "Y", "N"))</f>
        <v/>
      </c>
      <c r="G295" s="10" t="str">
        <f>IF(B295=1,"",IF(AND(TrackingWorksheet!G300 &lt;&gt;"",TrackingWorksheet!G300&lt;=WeeklySummary!$C$7, TrackingWorksheet!H300=Lists!$D$5), "Y", "N"))</f>
        <v/>
      </c>
      <c r="H295" s="10" t="str">
        <f>IF(B295=1,"",IF(AND(TrackingWorksheet!I300 &lt;&gt;"", TrackingWorksheet!I300&lt;=WeeklySummary!$C$7, TrackingWorksheet!J300=Lists!$D$5), "Y", "N"))</f>
        <v/>
      </c>
      <c r="I295" s="20" t="str">
        <f>IF(B295=1,"",IF(AND(TrackingWorksheet!G300 &lt;&gt;"", TrackingWorksheet!G300&lt;=WeeklySummary!$C$7, TrackingWorksheet!H300=Lists!$D$6), 1, 0))</f>
        <v/>
      </c>
      <c r="J295" s="20" t="str">
        <f t="shared" si="71"/>
        <v/>
      </c>
      <c r="K295" s="10" t="str">
        <f>IF(B295=1,"",IF(AND(TrackingWorksheet!I300&lt;=WeeklySummary!$C$7,TrackingWorksheet!K300="YES"),0,IF(AND(AND(OR(E295="Y",F295="Y"),E295&lt;&gt;F295),G295&lt;&gt;"Y", H295&lt;&gt;"Y"), 1, 0)))</f>
        <v/>
      </c>
      <c r="L295" s="20" t="str">
        <f t="shared" si="72"/>
        <v/>
      </c>
      <c r="M295" s="10" t="str">
        <f t="shared" si="73"/>
        <v/>
      </c>
      <c r="N295" s="20" t="str">
        <f t="shared" si="74"/>
        <v/>
      </c>
      <c r="O295" s="10" t="str">
        <f>IF(B295=1,"",IF(AND(TrackingWorksheet!I300&lt;=WeeklySummary!$C$7,TrackingWorksheet!K300="YES"),0,IF(AND(AND(OR(G295="Y",H295="Y"),G295&lt;&gt;H295),E295&lt;&gt;"Y", F295&lt;&gt;"Y"), 1, 0)))</f>
        <v/>
      </c>
      <c r="P295" s="20" t="str">
        <f t="shared" si="75"/>
        <v/>
      </c>
      <c r="Q295" s="10" t="str">
        <f t="shared" si="76"/>
        <v/>
      </c>
      <c r="R295" s="10" t="str">
        <f t="shared" si="77"/>
        <v/>
      </c>
      <c r="S295" s="10" t="str">
        <f>IF(B295=1,"",IF(AND(OR(AND(TrackingWorksheet!H300=Lists!$D$7,TrackingWorksheet!H300=TrackingWorksheet!J300),TrackingWorksheet!H300&lt;&gt;TrackingWorksheet!J300),TrackingWorksheet!K300="YES",TrackingWorksheet!H300&lt;&gt;Lists!$D$6,TrackingWorksheet!G300&lt;=WeeklySummary!$C$7,TrackingWorksheet!I300&lt;=WeeklySummary!$C$7),1,0))</f>
        <v/>
      </c>
      <c r="T295" s="10" t="str">
        <f t="shared" si="78"/>
        <v/>
      </c>
      <c r="U295" s="10" t="str">
        <f>IF($B295=1,"",IF(TrackingWorksheet!$K300="YES",1, 0)*D295)</f>
        <v/>
      </c>
      <c r="V295" s="20">
        <f t="shared" si="67"/>
        <v>0</v>
      </c>
      <c r="W295" s="20">
        <f t="shared" si="68"/>
        <v>0</v>
      </c>
      <c r="X295" s="10" t="str">
        <f>IF($B295=1,"",IF(AND(TrackingWorksheet!$L300&lt;&gt;"", TrackingWorksheet!$L300&gt;=WeeklySummary!$C$6,TrackingWorksheet!$L300&lt;=WeeklySummary!$C$7,OR(TrackingWorksheet!$H300=Lists!$D$4,TrackingWorksheet!$J300=Lists!$D$4)), 1, 0))</f>
        <v/>
      </c>
      <c r="Y295" s="10" t="str">
        <f>IF($B295=1,"",IF(AND(TrackingWorksheet!$L300&lt;&gt;"", TrackingWorksheet!$L300&gt;=WeeklySummary!$C$6,TrackingWorksheet!$L300&lt;=WeeklySummary!$C$7,OR(TrackingWorksheet!$H300=Lists!$D$5,TrackingWorksheet!$J300=Lists!$D$5)), 1, 0))</f>
        <v/>
      </c>
      <c r="Z295" s="10" t="str">
        <f>IF($B295=1,"",IF(AND(TrackingWorksheet!$L300&lt;&gt;"", TrackingWorksheet!$L300&gt;=WeeklySummary!$C$6,TrackingWorksheet!$L300&lt;=WeeklySummary!$C$7,OR(TrackingWorksheet!$H300=Lists!$D$6,TrackingWorksheet!$J300=Lists!$D$6)), 1, 0))</f>
        <v/>
      </c>
      <c r="AA295" s="19" t="str">
        <f>IF(B295=1,"",IF(AND(TrackingWorksheet!M300&lt;&gt;"",TrackingWorksheet!M300&lt;=WeeklySummary!$C$7),1,0)*D295)</f>
        <v/>
      </c>
      <c r="AB295" s="19" t="str">
        <f>IF(B295=1,"",IF(AND(TrackingWorksheet!N300&lt;&gt;"",TrackingWorksheet!N300&lt;=WeeklySummary!$C$7),1,0)*D295)</f>
        <v/>
      </c>
      <c r="AC295" s="19" t="str">
        <f>IF(B295=1,"",TrackingWorksheet!T300)</f>
        <v/>
      </c>
      <c r="AD295" s="19" t="str">
        <f>IF(B295=1,"",IF(D295*AND(TrackingWorksheet!S300&gt;=Calculations!$BD$3,TrackingWorksheet!U300="",TrackingWorksheet!K300="YES"),1,0))</f>
        <v/>
      </c>
      <c r="AE295" s="19" t="str">
        <f>IF($B295=1,"",IF(AND(TrackingWorksheet!$S300&gt;$BE$3,TrackingWorksheet!$T300=Lists!$P$4),1, 0)*D295)</f>
        <v/>
      </c>
      <c r="AF295" s="19" t="str">
        <f>IF($B295=1,"",IF(AND(TrackingWorksheet!$U300&gt;$BE$3,TrackingWorksheet!$V300=Lists!$P$4),1, 0)*D295)</f>
        <v/>
      </c>
      <c r="AG295" s="19" t="str">
        <f>IF($B295=1,"",IF(AND(TrackingWorksheet!$W300&gt;$BE$3,TrackingWorksheet!$X300=Lists!$P$4),1, 0)*D295)</f>
        <v/>
      </c>
      <c r="AH295" s="19" t="str">
        <f>IF($B295=1,"",IF(AND(TrackingWorksheet!$Y300&gt;$BE$3,TrackingWorksheet!$Z300=Lists!$P$4),1, 0)*D295)</f>
        <v/>
      </c>
      <c r="AI295" s="19" t="str">
        <f>IF($B295=1,"",IF(AND(TrackingWorksheet!$AA300&gt;$BE$3,TrackingWorksheet!$AB300=Lists!$P$4),1, 0)*D295)</f>
        <v/>
      </c>
      <c r="AJ295" s="19" t="str">
        <f>IF($B295=1,"",IF(AND(TrackingWorksheet!$S300&gt;$BE$3,TrackingWorksheet!$T300=Lists!$P$5),1, 0)*D295)</f>
        <v/>
      </c>
      <c r="AK295" s="19" t="str">
        <f>IF($B295=1,"",IF(AND(TrackingWorksheet!$U300&gt;$BE$3,TrackingWorksheet!$V300=Lists!$P$5),1, 0)*D295)</f>
        <v/>
      </c>
      <c r="AL295" s="19" t="str">
        <f>IF($B295=1,"",IF(AND(TrackingWorksheet!$W300&gt;$BE$3,TrackingWorksheet!$X300=Lists!$P$5),1, 0)*D295)</f>
        <v/>
      </c>
      <c r="AM295" s="19" t="str">
        <f>IF($B295=1,"",IF(AND(TrackingWorksheet!$Y300&gt;$BE$3,TrackingWorksheet!$Z300=Lists!$P$5),1, 0)*D295)</f>
        <v/>
      </c>
      <c r="AN295" s="19" t="str">
        <f>IF($B295=1,"",IF(AND(TrackingWorksheet!$AA300&gt;$BE$3,TrackingWorksheet!$AB300=Lists!$P$5),1, 0)*D295)</f>
        <v/>
      </c>
      <c r="AO295" s="19" t="str">
        <f>IF($B295=1,"",IF(AND(TrackingWorksheet!$S300&gt;$BE$3,TrackingWorksheet!$T300=Lists!$P$6),1, 0)*D295)</f>
        <v/>
      </c>
      <c r="AP295" s="19" t="str">
        <f>IF($B295=1,"",IF(AND(TrackingWorksheet!$U300&gt;$BE$3,TrackingWorksheet!$V300=Lists!$P$6),1, 0)*D295)</f>
        <v/>
      </c>
      <c r="AQ295" s="19" t="str">
        <f>IF($B295=1,"",IF(AND(TrackingWorksheet!$W300&gt;$BE$3,TrackingWorksheet!$X300=Lists!$P$6),1, 0)*D295)</f>
        <v/>
      </c>
      <c r="AR295" s="19" t="str">
        <f>IF($B295=1,"",IF(AND(TrackingWorksheet!$Y300&gt;$BE$3,TrackingWorksheet!$Z300=Lists!$P$6),1, 0)*D295)</f>
        <v/>
      </c>
      <c r="AS295" s="19" t="str">
        <f>IF($B295=1,"",IF(AND(TrackingWorksheet!$AA300&gt;$BE$3,TrackingWorksheet!$AB300=Lists!$P$6),1, 0)*D295)</f>
        <v/>
      </c>
      <c r="AT295" s="19">
        <f t="shared" si="69"/>
        <v>0</v>
      </c>
      <c r="AU295" s="19" t="str">
        <f>IF(B295=1,"",IF(AND(TrackingWorksheet!K300="",TrackingWorksheet!M300="", TrackingWorksheet!N300="", TrackingWorksheet!S300="", TrackingWorksheet!V300="", TrackingWorksheet!W300="", TrackingWorksheet!Y300="", TrackingWorksheet!AA300="", V295=1),1,0)*D295)</f>
        <v/>
      </c>
      <c r="AV295" s="19" t="str">
        <f>IF(B295=1,"",IF(D295*AND(TrackingWorksheet!U300&gt;Calculations!$BE$3,TrackingWorksheet!K300="YES"),1,0))</f>
        <v/>
      </c>
      <c r="AW295" s="19" t="str">
        <f>IF(B295=1,"",IF(D295*AND(TrackingWorksheet!W300&gt;Calculations!$BE$3,TrackingWorksheet!K300="YES"),1,0))</f>
        <v/>
      </c>
      <c r="AX295" s="19">
        <f t="shared" si="70"/>
        <v>0</v>
      </c>
      <c r="AY295" s="19">
        <f t="shared" si="66"/>
        <v>0</v>
      </c>
      <c r="AZ295" s="27" t="str">
        <f>IF(B295=1,"",IF(TrackingWorksheet!Q300="","",TrackingWorksheet!Q300))</f>
        <v/>
      </c>
      <c r="BB295" s="4"/>
      <c r="BC295" s="4"/>
      <c r="BD295" s="4"/>
      <c r="BE295" s="4"/>
      <c r="BF295" s="4"/>
      <c r="BG295" s="4" t="str">
        <f>IF(B295=1,"",IF(AND(N295=1,TrackingWorksheet!$I300+14&lt;=WeeklySummary!$C$7),1,0))</f>
        <v/>
      </c>
      <c r="BH295" s="4" t="str">
        <f>IF(B295=1,"",IF(AND(R295=1,TrackingWorksheet!$I300+14&lt;=WeeklySummary!$C$7),1,0))</f>
        <v/>
      </c>
      <c r="BI295" s="4" t="str">
        <f>IF(B295=1,"",IF(AND(J295=1,TrackingWorksheet!$G300+14&lt;=WeeklySummary!$C$7),1,0))</f>
        <v/>
      </c>
      <c r="BJ295" s="4" t="str">
        <f>IF(B295=1,"",IF(AND(T295=1,TrackingWorksheet!$I300+14&lt;=WeeklySummary!$C$7),1,0))</f>
        <v/>
      </c>
      <c r="BK295" s="4" t="str">
        <f>IF(B295=1,"",IF(AND(T295=1,TrackingWorksheet!$G300+14&lt;=WeeklySummary!$C$7),1,0))</f>
        <v/>
      </c>
      <c r="BL295" s="4">
        <f t="shared" si="79"/>
        <v>0</v>
      </c>
    </row>
    <row r="296" spans="2:64" x14ac:dyDescent="0.25">
      <c r="B296" s="27">
        <f>IF(AND(ISBLANK(TrackingWorksheet!B301),ISBLANK(TrackingWorksheet!C301),ISBLANK(TrackingWorksheet!G301),ISBLANK(TrackingWorksheet!H301),
ISBLANK(TrackingWorksheet!I301),ISBLANK(TrackingWorksheet!J301),ISBLANK(TrackingWorksheet!M301),
ISBLANK(TrackingWorksheet!N303)),1,0)</f>
        <v>1</v>
      </c>
      <c r="C296" s="12" t="str">
        <f>IF(B296=1,"",TrackingWorksheet!F301)</f>
        <v/>
      </c>
      <c r="D296" s="20" t="str">
        <f>IF(B296=1,"",IF(AND(TrackingWorksheet!B301&lt;&gt;"",TrackingWorksheet!B301&lt;=WeeklySummary!$C$7,OR(TrackingWorksheet!C301="",TrackingWorksheet!C301&gt;=WeeklySummary!$C$6)),1,0))</f>
        <v/>
      </c>
      <c r="E296" s="10" t="str">
        <f>IF(B296=1,"",IF(AND(TrackingWorksheet!G301 &lt;&gt;"",TrackingWorksheet!G301&lt;=WeeklySummary!$C$7, TrackingWorksheet!H301=Lists!$D$4), "Y", "N"))</f>
        <v/>
      </c>
      <c r="F296" s="10" t="str">
        <f>IF(B296=1,"",IF(AND(TrackingWorksheet!I301 &lt;&gt;"", TrackingWorksheet!I301&lt;=WeeklySummary!$C$7, TrackingWorksheet!J301=Lists!$D$4), "Y", "N"))</f>
        <v/>
      </c>
      <c r="G296" s="10" t="str">
        <f>IF(B296=1,"",IF(AND(TrackingWorksheet!G301 &lt;&gt;"",TrackingWorksheet!G301&lt;=WeeklySummary!$C$7, TrackingWorksheet!H301=Lists!$D$5), "Y", "N"))</f>
        <v/>
      </c>
      <c r="H296" s="10" t="str">
        <f>IF(B296=1,"",IF(AND(TrackingWorksheet!I301 &lt;&gt;"", TrackingWorksheet!I301&lt;=WeeklySummary!$C$7, TrackingWorksheet!J301=Lists!$D$5), "Y", "N"))</f>
        <v/>
      </c>
      <c r="I296" s="20" t="str">
        <f>IF(B296=1,"",IF(AND(TrackingWorksheet!G301 &lt;&gt;"", TrackingWorksheet!G301&lt;=WeeklySummary!$C$7, TrackingWorksheet!H301=Lists!$D$6), 1, 0))</f>
        <v/>
      </c>
      <c r="J296" s="20" t="str">
        <f t="shared" si="71"/>
        <v/>
      </c>
      <c r="K296" s="10" t="str">
        <f>IF(B296=1,"",IF(AND(TrackingWorksheet!I301&lt;=WeeklySummary!$C$7,TrackingWorksheet!K301="YES"),0,IF(AND(AND(OR(E296="Y",F296="Y"),E296&lt;&gt;F296),G296&lt;&gt;"Y", H296&lt;&gt;"Y"), 1, 0)))</f>
        <v/>
      </c>
      <c r="L296" s="20" t="str">
        <f t="shared" si="72"/>
        <v/>
      </c>
      <c r="M296" s="10" t="str">
        <f t="shared" si="73"/>
        <v/>
      </c>
      <c r="N296" s="20" t="str">
        <f t="shared" si="74"/>
        <v/>
      </c>
      <c r="O296" s="10" t="str">
        <f>IF(B296=1,"",IF(AND(TrackingWorksheet!I301&lt;=WeeklySummary!$C$7,TrackingWorksheet!K301="YES"),0,IF(AND(AND(OR(G296="Y",H296="Y"),G296&lt;&gt;H296),E296&lt;&gt;"Y", F296&lt;&gt;"Y"), 1, 0)))</f>
        <v/>
      </c>
      <c r="P296" s="20" t="str">
        <f t="shared" si="75"/>
        <v/>
      </c>
      <c r="Q296" s="10" t="str">
        <f t="shared" si="76"/>
        <v/>
      </c>
      <c r="R296" s="10" t="str">
        <f t="shared" si="77"/>
        <v/>
      </c>
      <c r="S296" s="10" t="str">
        <f>IF(B296=1,"",IF(AND(OR(AND(TrackingWorksheet!H301=Lists!$D$7,TrackingWorksheet!H301=TrackingWorksheet!J301),TrackingWorksheet!H301&lt;&gt;TrackingWorksheet!J301),TrackingWorksheet!K301="YES",TrackingWorksheet!H301&lt;&gt;Lists!$D$6,TrackingWorksheet!G301&lt;=WeeklySummary!$C$7,TrackingWorksheet!I301&lt;=WeeklySummary!$C$7),1,0))</f>
        <v/>
      </c>
      <c r="T296" s="10" t="str">
        <f t="shared" si="78"/>
        <v/>
      </c>
      <c r="U296" s="10" t="str">
        <f>IF($B296=1,"",IF(TrackingWorksheet!$K301="YES",1, 0)*D296)</f>
        <v/>
      </c>
      <c r="V296" s="20">
        <f t="shared" si="67"/>
        <v>0</v>
      </c>
      <c r="W296" s="20">
        <f t="shared" si="68"/>
        <v>0</v>
      </c>
      <c r="X296" s="10" t="str">
        <f>IF($B296=1,"",IF(AND(TrackingWorksheet!$L301&lt;&gt;"", TrackingWorksheet!$L301&gt;=WeeklySummary!$C$6,TrackingWorksheet!$L301&lt;=WeeklySummary!$C$7,OR(TrackingWorksheet!$H301=Lists!$D$4,TrackingWorksheet!$J301=Lists!$D$4)), 1, 0))</f>
        <v/>
      </c>
      <c r="Y296" s="10" t="str">
        <f>IF($B296=1,"",IF(AND(TrackingWorksheet!$L301&lt;&gt;"", TrackingWorksheet!$L301&gt;=WeeklySummary!$C$6,TrackingWorksheet!$L301&lt;=WeeklySummary!$C$7,OR(TrackingWorksheet!$H301=Lists!$D$5,TrackingWorksheet!$J301=Lists!$D$5)), 1, 0))</f>
        <v/>
      </c>
      <c r="Z296" s="10" t="str">
        <f>IF($B296=1,"",IF(AND(TrackingWorksheet!$L301&lt;&gt;"", TrackingWorksheet!$L301&gt;=WeeklySummary!$C$6,TrackingWorksheet!$L301&lt;=WeeklySummary!$C$7,OR(TrackingWorksheet!$H301=Lists!$D$6,TrackingWorksheet!$J301=Lists!$D$6)), 1, 0))</f>
        <v/>
      </c>
      <c r="AA296" s="19" t="str">
        <f>IF(B296=1,"",IF(AND(TrackingWorksheet!M301&lt;&gt;"",TrackingWorksheet!M301&lt;=WeeklySummary!$C$7),1,0)*D296)</f>
        <v/>
      </c>
      <c r="AB296" s="19" t="str">
        <f>IF(B296=1,"",IF(AND(TrackingWorksheet!N301&lt;&gt;"",TrackingWorksheet!N301&lt;=WeeklySummary!$C$7),1,0)*D296)</f>
        <v/>
      </c>
      <c r="AC296" s="19" t="str">
        <f>IF(B296=1,"",TrackingWorksheet!T301)</f>
        <v/>
      </c>
      <c r="AD296" s="19" t="str">
        <f>IF(B296=1,"",IF(D296*AND(TrackingWorksheet!S301&gt;=Calculations!$BD$3,TrackingWorksheet!U301="",TrackingWorksheet!K301="YES"),1,0))</f>
        <v/>
      </c>
      <c r="AE296" s="19" t="str">
        <f>IF($B296=1,"",IF(AND(TrackingWorksheet!$S301&gt;$BE$3,TrackingWorksheet!$T301=Lists!$P$4),1, 0)*D296)</f>
        <v/>
      </c>
      <c r="AF296" s="19" t="str">
        <f>IF($B296=1,"",IF(AND(TrackingWorksheet!$U301&gt;$BE$3,TrackingWorksheet!$V301=Lists!$P$4),1, 0)*D296)</f>
        <v/>
      </c>
      <c r="AG296" s="19" t="str">
        <f>IF($B296=1,"",IF(AND(TrackingWorksheet!$W301&gt;$BE$3,TrackingWorksheet!$X301=Lists!$P$4),1, 0)*D296)</f>
        <v/>
      </c>
      <c r="AH296" s="19" t="str">
        <f>IF($B296=1,"",IF(AND(TrackingWorksheet!$Y301&gt;$BE$3,TrackingWorksheet!$Z301=Lists!$P$4),1, 0)*D296)</f>
        <v/>
      </c>
      <c r="AI296" s="19" t="str">
        <f>IF($B296=1,"",IF(AND(TrackingWorksheet!$AA301&gt;$BE$3,TrackingWorksheet!$AB301=Lists!$P$4),1, 0)*D296)</f>
        <v/>
      </c>
      <c r="AJ296" s="19" t="str">
        <f>IF($B296=1,"",IF(AND(TrackingWorksheet!$S301&gt;$BE$3,TrackingWorksheet!$T301=Lists!$P$5),1, 0)*D296)</f>
        <v/>
      </c>
      <c r="AK296" s="19" t="str">
        <f>IF($B296=1,"",IF(AND(TrackingWorksheet!$U301&gt;$BE$3,TrackingWorksheet!$V301=Lists!$P$5),1, 0)*D296)</f>
        <v/>
      </c>
      <c r="AL296" s="19" t="str">
        <f>IF($B296=1,"",IF(AND(TrackingWorksheet!$W301&gt;$BE$3,TrackingWorksheet!$X301=Lists!$P$5),1, 0)*D296)</f>
        <v/>
      </c>
      <c r="AM296" s="19" t="str">
        <f>IF($B296=1,"",IF(AND(TrackingWorksheet!$Y301&gt;$BE$3,TrackingWorksheet!$Z301=Lists!$P$5),1, 0)*D296)</f>
        <v/>
      </c>
      <c r="AN296" s="19" t="str">
        <f>IF($B296=1,"",IF(AND(TrackingWorksheet!$AA301&gt;$BE$3,TrackingWorksheet!$AB301=Lists!$P$5),1, 0)*D296)</f>
        <v/>
      </c>
      <c r="AO296" s="19" t="str">
        <f>IF($B296=1,"",IF(AND(TrackingWorksheet!$S301&gt;$BE$3,TrackingWorksheet!$T301=Lists!$P$6),1, 0)*D296)</f>
        <v/>
      </c>
      <c r="AP296" s="19" t="str">
        <f>IF($B296=1,"",IF(AND(TrackingWorksheet!$U301&gt;$BE$3,TrackingWorksheet!$V301=Lists!$P$6),1, 0)*D296)</f>
        <v/>
      </c>
      <c r="AQ296" s="19" t="str">
        <f>IF($B296=1,"",IF(AND(TrackingWorksheet!$W301&gt;$BE$3,TrackingWorksheet!$X301=Lists!$P$6),1, 0)*D296)</f>
        <v/>
      </c>
      <c r="AR296" s="19" t="str">
        <f>IF($B296=1,"",IF(AND(TrackingWorksheet!$Y301&gt;$BE$3,TrackingWorksheet!$Z301=Lists!$P$6),1, 0)*D296)</f>
        <v/>
      </c>
      <c r="AS296" s="19" t="str">
        <f>IF($B296=1,"",IF(AND(TrackingWorksheet!$AA301&gt;$BE$3,TrackingWorksheet!$AB301=Lists!$P$6),1, 0)*D296)</f>
        <v/>
      </c>
      <c r="AT296" s="19">
        <f t="shared" si="69"/>
        <v>0</v>
      </c>
      <c r="AU296" s="19" t="str">
        <f>IF(B296=1,"",IF(AND(TrackingWorksheet!K301="",TrackingWorksheet!M301="", TrackingWorksheet!N301="", TrackingWorksheet!S301="", TrackingWorksheet!V301="", TrackingWorksheet!W301="", TrackingWorksheet!Y301="", TrackingWorksheet!AA301="", V296=1),1,0)*D296)</f>
        <v/>
      </c>
      <c r="AV296" s="19" t="str">
        <f>IF(B296=1,"",IF(D296*AND(TrackingWorksheet!U301&gt;Calculations!$BE$3,TrackingWorksheet!K301="YES"),1,0))</f>
        <v/>
      </c>
      <c r="AW296" s="19" t="str">
        <f>IF(B296=1,"",IF(D296*AND(TrackingWorksheet!W301&gt;Calculations!$BE$3,TrackingWorksheet!K301="YES"),1,0))</f>
        <v/>
      </c>
      <c r="AX296" s="19">
        <f t="shared" si="70"/>
        <v>0</v>
      </c>
      <c r="AY296" s="19">
        <f t="shared" si="66"/>
        <v>0</v>
      </c>
      <c r="AZ296" s="27" t="str">
        <f>IF(B296=1,"",IF(TrackingWorksheet!Q301="","",TrackingWorksheet!Q301))</f>
        <v/>
      </c>
      <c r="BB296" s="4"/>
      <c r="BC296" s="4"/>
      <c r="BD296" s="4"/>
      <c r="BE296" s="4"/>
      <c r="BF296" s="4"/>
      <c r="BG296" s="4" t="str">
        <f>IF(B296=1,"",IF(AND(N296=1,TrackingWorksheet!$I301+14&lt;=WeeklySummary!$C$7),1,0))</f>
        <v/>
      </c>
      <c r="BH296" s="4" t="str">
        <f>IF(B296=1,"",IF(AND(R296=1,TrackingWorksheet!$I301+14&lt;=WeeklySummary!$C$7),1,0))</f>
        <v/>
      </c>
      <c r="BI296" s="4" t="str">
        <f>IF(B296=1,"",IF(AND(J296=1,TrackingWorksheet!$G301+14&lt;=WeeklySummary!$C$7),1,0))</f>
        <v/>
      </c>
      <c r="BJ296" s="4" t="str">
        <f>IF(B296=1,"",IF(AND(T296=1,TrackingWorksheet!$I301+14&lt;=WeeklySummary!$C$7),1,0))</f>
        <v/>
      </c>
      <c r="BK296" s="4" t="str">
        <f>IF(B296=1,"",IF(AND(T296=1,TrackingWorksheet!$G301+14&lt;=WeeklySummary!$C$7),1,0))</f>
        <v/>
      </c>
      <c r="BL296" s="4">
        <f t="shared" si="79"/>
        <v>0</v>
      </c>
    </row>
    <row r="297" spans="2:64" x14ac:dyDescent="0.25">
      <c r="B297" s="27">
        <f>IF(AND(ISBLANK(TrackingWorksheet!B302),ISBLANK(TrackingWorksheet!C302),ISBLANK(TrackingWorksheet!G302),ISBLANK(TrackingWorksheet!H302),
ISBLANK(TrackingWorksheet!I302),ISBLANK(TrackingWorksheet!J302),ISBLANK(TrackingWorksheet!M302),
ISBLANK(TrackingWorksheet!N304)),1,0)</f>
        <v>1</v>
      </c>
      <c r="C297" s="12" t="str">
        <f>IF(B297=1,"",TrackingWorksheet!F302)</f>
        <v/>
      </c>
      <c r="D297" s="20" t="str">
        <f>IF(B297=1,"",IF(AND(TrackingWorksheet!B302&lt;&gt;"",TrackingWorksheet!B302&lt;=WeeklySummary!$C$7,OR(TrackingWorksheet!C302="",TrackingWorksheet!C302&gt;=WeeklySummary!$C$6)),1,0))</f>
        <v/>
      </c>
      <c r="E297" s="10" t="str">
        <f>IF(B297=1,"",IF(AND(TrackingWorksheet!G302 &lt;&gt;"",TrackingWorksheet!G302&lt;=WeeklySummary!$C$7, TrackingWorksheet!H302=Lists!$D$4), "Y", "N"))</f>
        <v/>
      </c>
      <c r="F297" s="10" t="str">
        <f>IF(B297=1,"",IF(AND(TrackingWorksheet!I302 &lt;&gt;"", TrackingWorksheet!I302&lt;=WeeklySummary!$C$7, TrackingWorksheet!J302=Lists!$D$4), "Y", "N"))</f>
        <v/>
      </c>
      <c r="G297" s="10" t="str">
        <f>IF(B297=1,"",IF(AND(TrackingWorksheet!G302 &lt;&gt;"",TrackingWorksheet!G302&lt;=WeeklySummary!$C$7, TrackingWorksheet!H302=Lists!$D$5), "Y", "N"))</f>
        <v/>
      </c>
      <c r="H297" s="10" t="str">
        <f>IF(B297=1,"",IF(AND(TrackingWorksheet!I302 &lt;&gt;"", TrackingWorksheet!I302&lt;=WeeklySummary!$C$7, TrackingWorksheet!J302=Lists!$D$5), "Y", "N"))</f>
        <v/>
      </c>
      <c r="I297" s="20" t="str">
        <f>IF(B297=1,"",IF(AND(TrackingWorksheet!G302 &lt;&gt;"", TrackingWorksheet!G302&lt;=WeeklySummary!$C$7, TrackingWorksheet!H302=Lists!$D$6), 1, 0))</f>
        <v/>
      </c>
      <c r="J297" s="20" t="str">
        <f t="shared" si="71"/>
        <v/>
      </c>
      <c r="K297" s="10" t="str">
        <f>IF(B297=1,"",IF(AND(TrackingWorksheet!I302&lt;=WeeklySummary!$C$7,TrackingWorksheet!K302="YES"),0,IF(AND(AND(OR(E297="Y",F297="Y"),E297&lt;&gt;F297),G297&lt;&gt;"Y", H297&lt;&gt;"Y"), 1, 0)))</f>
        <v/>
      </c>
      <c r="L297" s="20" t="str">
        <f t="shared" si="72"/>
        <v/>
      </c>
      <c r="M297" s="10" t="str">
        <f t="shared" si="73"/>
        <v/>
      </c>
      <c r="N297" s="20" t="str">
        <f t="shared" si="74"/>
        <v/>
      </c>
      <c r="O297" s="10" t="str">
        <f>IF(B297=1,"",IF(AND(TrackingWorksheet!I302&lt;=WeeklySummary!$C$7,TrackingWorksheet!K302="YES"),0,IF(AND(AND(OR(G297="Y",H297="Y"),G297&lt;&gt;H297),E297&lt;&gt;"Y", F297&lt;&gt;"Y"), 1, 0)))</f>
        <v/>
      </c>
      <c r="P297" s="20" t="str">
        <f t="shared" si="75"/>
        <v/>
      </c>
      <c r="Q297" s="10" t="str">
        <f t="shared" si="76"/>
        <v/>
      </c>
      <c r="R297" s="10" t="str">
        <f t="shared" si="77"/>
        <v/>
      </c>
      <c r="S297" s="10" t="str">
        <f>IF(B297=1,"",IF(AND(OR(AND(TrackingWorksheet!H302=Lists!$D$7,TrackingWorksheet!H302=TrackingWorksheet!J302),TrackingWorksheet!H302&lt;&gt;TrackingWorksheet!J302),TrackingWorksheet!K302="YES",TrackingWorksheet!H302&lt;&gt;Lists!$D$6,TrackingWorksheet!G302&lt;=WeeklySummary!$C$7,TrackingWorksheet!I302&lt;=WeeklySummary!$C$7),1,0))</f>
        <v/>
      </c>
      <c r="T297" s="10" t="str">
        <f t="shared" si="78"/>
        <v/>
      </c>
      <c r="U297" s="10" t="str">
        <f>IF($B297=1,"",IF(TrackingWorksheet!$K302="YES",1, 0)*D297)</f>
        <v/>
      </c>
      <c r="V297" s="20">
        <f t="shared" si="67"/>
        <v>0</v>
      </c>
      <c r="W297" s="20">
        <f t="shared" si="68"/>
        <v>0</v>
      </c>
      <c r="X297" s="10" t="str">
        <f>IF($B297=1,"",IF(AND(TrackingWorksheet!$L302&lt;&gt;"", TrackingWorksheet!$L302&gt;=WeeklySummary!$C$6,TrackingWorksheet!$L302&lt;=WeeklySummary!$C$7,OR(TrackingWorksheet!$H302=Lists!$D$4,TrackingWorksheet!$J302=Lists!$D$4)), 1, 0))</f>
        <v/>
      </c>
      <c r="Y297" s="10" t="str">
        <f>IF($B297=1,"",IF(AND(TrackingWorksheet!$L302&lt;&gt;"", TrackingWorksheet!$L302&gt;=WeeklySummary!$C$6,TrackingWorksheet!$L302&lt;=WeeklySummary!$C$7,OR(TrackingWorksheet!$H302=Lists!$D$5,TrackingWorksheet!$J302=Lists!$D$5)), 1, 0))</f>
        <v/>
      </c>
      <c r="Z297" s="10" t="str">
        <f>IF($B297=1,"",IF(AND(TrackingWorksheet!$L302&lt;&gt;"", TrackingWorksheet!$L302&gt;=WeeklySummary!$C$6,TrackingWorksheet!$L302&lt;=WeeklySummary!$C$7,OR(TrackingWorksheet!$H302=Lists!$D$6,TrackingWorksheet!$J302=Lists!$D$6)), 1, 0))</f>
        <v/>
      </c>
      <c r="AA297" s="19" t="str">
        <f>IF(B297=1,"",IF(AND(TrackingWorksheet!M302&lt;&gt;"",TrackingWorksheet!M302&lt;=WeeklySummary!$C$7),1,0)*D297)</f>
        <v/>
      </c>
      <c r="AB297" s="19" t="str">
        <f>IF(B297=1,"",IF(AND(TrackingWorksheet!N302&lt;&gt;"",TrackingWorksheet!N302&lt;=WeeklySummary!$C$7),1,0)*D297)</f>
        <v/>
      </c>
      <c r="AC297" s="19" t="str">
        <f>IF(B297=1,"",TrackingWorksheet!T302)</f>
        <v/>
      </c>
      <c r="AD297" s="19" t="str">
        <f>IF(B297=1,"",IF(D297*AND(TrackingWorksheet!S302&gt;=Calculations!$BD$3,TrackingWorksheet!U302="",TrackingWorksheet!K302="YES"),1,0))</f>
        <v/>
      </c>
      <c r="AE297" s="19" t="str">
        <f>IF($B297=1,"",IF(AND(TrackingWorksheet!$S302&gt;$BE$3,TrackingWorksheet!$T302=Lists!$P$4),1, 0)*D297)</f>
        <v/>
      </c>
      <c r="AF297" s="19" t="str">
        <f>IF($B297=1,"",IF(AND(TrackingWorksheet!$U302&gt;$BE$3,TrackingWorksheet!$V302=Lists!$P$4),1, 0)*D297)</f>
        <v/>
      </c>
      <c r="AG297" s="19" t="str">
        <f>IF($B297=1,"",IF(AND(TrackingWorksheet!$W302&gt;$BE$3,TrackingWorksheet!$X302=Lists!$P$4),1, 0)*D297)</f>
        <v/>
      </c>
      <c r="AH297" s="19" t="str">
        <f>IF($B297=1,"",IF(AND(TrackingWorksheet!$Y302&gt;$BE$3,TrackingWorksheet!$Z302=Lists!$P$4),1, 0)*D297)</f>
        <v/>
      </c>
      <c r="AI297" s="19" t="str">
        <f>IF($B297=1,"",IF(AND(TrackingWorksheet!$AA302&gt;$BE$3,TrackingWorksheet!$AB302=Lists!$P$4),1, 0)*D297)</f>
        <v/>
      </c>
      <c r="AJ297" s="19" t="str">
        <f>IF($B297=1,"",IF(AND(TrackingWorksheet!$S302&gt;$BE$3,TrackingWorksheet!$T302=Lists!$P$5),1, 0)*D297)</f>
        <v/>
      </c>
      <c r="AK297" s="19" t="str">
        <f>IF($B297=1,"",IF(AND(TrackingWorksheet!$U302&gt;$BE$3,TrackingWorksheet!$V302=Lists!$P$5),1, 0)*D297)</f>
        <v/>
      </c>
      <c r="AL297" s="19" t="str">
        <f>IF($B297=1,"",IF(AND(TrackingWorksheet!$W302&gt;$BE$3,TrackingWorksheet!$X302=Lists!$P$5),1, 0)*D297)</f>
        <v/>
      </c>
      <c r="AM297" s="19" t="str">
        <f>IF($B297=1,"",IF(AND(TrackingWorksheet!$Y302&gt;$BE$3,TrackingWorksheet!$Z302=Lists!$P$5),1, 0)*D297)</f>
        <v/>
      </c>
      <c r="AN297" s="19" t="str">
        <f>IF($B297=1,"",IF(AND(TrackingWorksheet!$AA302&gt;$BE$3,TrackingWorksheet!$AB302=Lists!$P$5),1, 0)*D297)</f>
        <v/>
      </c>
      <c r="AO297" s="19" t="str">
        <f>IF($B297=1,"",IF(AND(TrackingWorksheet!$S302&gt;$BE$3,TrackingWorksheet!$T302=Lists!$P$6),1, 0)*D297)</f>
        <v/>
      </c>
      <c r="AP297" s="19" t="str">
        <f>IF($B297=1,"",IF(AND(TrackingWorksheet!$U302&gt;$BE$3,TrackingWorksheet!$V302=Lists!$P$6),1, 0)*D297)</f>
        <v/>
      </c>
      <c r="AQ297" s="19" t="str">
        <f>IF($B297=1,"",IF(AND(TrackingWorksheet!$W302&gt;$BE$3,TrackingWorksheet!$X302=Lists!$P$6),1, 0)*D297)</f>
        <v/>
      </c>
      <c r="AR297" s="19" t="str">
        <f>IF($B297=1,"",IF(AND(TrackingWorksheet!$Y302&gt;$BE$3,TrackingWorksheet!$Z302=Lists!$P$6),1, 0)*D297)</f>
        <v/>
      </c>
      <c r="AS297" s="19" t="str">
        <f>IF($B297=1,"",IF(AND(TrackingWorksheet!$AA302&gt;$BE$3,TrackingWorksheet!$AB302=Lists!$P$6),1, 0)*D297)</f>
        <v/>
      </c>
      <c r="AT297" s="19">
        <f t="shared" si="69"/>
        <v>0</v>
      </c>
      <c r="AU297" s="19" t="str">
        <f>IF(B297=1,"",IF(AND(TrackingWorksheet!K302="",TrackingWorksheet!M302="", TrackingWorksheet!N302="", TrackingWorksheet!S302="", TrackingWorksheet!V302="", TrackingWorksheet!W302="", TrackingWorksheet!Y302="", TrackingWorksheet!AA302="", V297=1),1,0)*D297)</f>
        <v/>
      </c>
      <c r="AV297" s="19" t="str">
        <f>IF(B297=1,"",IF(D297*AND(TrackingWorksheet!U302&gt;Calculations!$BE$3,TrackingWorksheet!K302="YES"),1,0))</f>
        <v/>
      </c>
      <c r="AW297" s="19" t="str">
        <f>IF(B297=1,"",IF(D297*AND(TrackingWorksheet!W302&gt;Calculations!$BE$3,TrackingWorksheet!K302="YES"),1,0))</f>
        <v/>
      </c>
      <c r="AX297" s="19">
        <f t="shared" si="70"/>
        <v>0</v>
      </c>
      <c r="AY297" s="19">
        <f t="shared" si="66"/>
        <v>0</v>
      </c>
      <c r="AZ297" s="27" t="str">
        <f>IF(B297=1,"",IF(TrackingWorksheet!Q302="","",TrackingWorksheet!Q302))</f>
        <v/>
      </c>
      <c r="BB297" s="4"/>
      <c r="BC297" s="4"/>
      <c r="BD297" s="4"/>
      <c r="BE297" s="4"/>
      <c r="BF297" s="4"/>
      <c r="BG297" s="4" t="str">
        <f>IF(B297=1,"",IF(AND(N297=1,TrackingWorksheet!$I302+14&lt;=WeeklySummary!$C$7),1,0))</f>
        <v/>
      </c>
      <c r="BH297" s="4" t="str">
        <f>IF(B297=1,"",IF(AND(R297=1,TrackingWorksheet!$I302+14&lt;=WeeklySummary!$C$7),1,0))</f>
        <v/>
      </c>
      <c r="BI297" s="4" t="str">
        <f>IF(B297=1,"",IF(AND(J297=1,TrackingWorksheet!$G302+14&lt;=WeeklySummary!$C$7),1,0))</f>
        <v/>
      </c>
      <c r="BJ297" s="4" t="str">
        <f>IF(B297=1,"",IF(AND(T297=1,TrackingWorksheet!$I302+14&lt;=WeeklySummary!$C$7),1,0))</f>
        <v/>
      </c>
      <c r="BK297" s="4" t="str">
        <f>IF(B297=1,"",IF(AND(T297=1,TrackingWorksheet!$G302+14&lt;=WeeklySummary!$C$7),1,0))</f>
        <v/>
      </c>
      <c r="BL297" s="4">
        <f t="shared" si="79"/>
        <v>0</v>
      </c>
    </row>
    <row r="298" spans="2:64" x14ac:dyDescent="0.25">
      <c r="B298" s="27">
        <f>IF(AND(ISBLANK(TrackingWorksheet!B303),ISBLANK(TrackingWorksheet!C303),ISBLANK(TrackingWorksheet!G303),ISBLANK(TrackingWorksheet!H303),
ISBLANK(TrackingWorksheet!I303),ISBLANK(TrackingWorksheet!J303),ISBLANK(TrackingWorksheet!M303),
ISBLANK(TrackingWorksheet!N305)),1,0)</f>
        <v>1</v>
      </c>
      <c r="C298" s="12" t="str">
        <f>IF(B298=1,"",TrackingWorksheet!F303)</f>
        <v/>
      </c>
      <c r="D298" s="20" t="str">
        <f>IF(B298=1,"",IF(AND(TrackingWorksheet!B303&lt;&gt;"",TrackingWorksheet!B303&lt;=WeeklySummary!$C$7,OR(TrackingWorksheet!C303="",TrackingWorksheet!C303&gt;=WeeklySummary!$C$6)),1,0))</f>
        <v/>
      </c>
      <c r="E298" s="10" t="str">
        <f>IF(B298=1,"",IF(AND(TrackingWorksheet!G303 &lt;&gt;"",TrackingWorksheet!G303&lt;=WeeklySummary!$C$7, TrackingWorksheet!H303=Lists!$D$4), "Y", "N"))</f>
        <v/>
      </c>
      <c r="F298" s="10" t="str">
        <f>IF(B298=1,"",IF(AND(TrackingWorksheet!I303 &lt;&gt;"", TrackingWorksheet!I303&lt;=WeeklySummary!$C$7, TrackingWorksheet!J303=Lists!$D$4), "Y", "N"))</f>
        <v/>
      </c>
      <c r="G298" s="10" t="str">
        <f>IF(B298=1,"",IF(AND(TrackingWorksheet!G303 &lt;&gt;"",TrackingWorksheet!G303&lt;=WeeklySummary!$C$7, TrackingWorksheet!H303=Lists!$D$5), "Y", "N"))</f>
        <v/>
      </c>
      <c r="H298" s="10" t="str">
        <f>IF(B298=1,"",IF(AND(TrackingWorksheet!I303 &lt;&gt;"", TrackingWorksheet!I303&lt;=WeeklySummary!$C$7, TrackingWorksheet!J303=Lists!$D$5), "Y", "N"))</f>
        <v/>
      </c>
      <c r="I298" s="20" t="str">
        <f>IF(B298=1,"",IF(AND(TrackingWorksheet!G303 &lt;&gt;"", TrackingWorksheet!G303&lt;=WeeklySummary!$C$7, TrackingWorksheet!H303=Lists!$D$6), 1, 0))</f>
        <v/>
      </c>
      <c r="J298" s="20" t="str">
        <f t="shared" si="71"/>
        <v/>
      </c>
      <c r="K298" s="10" t="str">
        <f>IF(B298=1,"",IF(AND(TrackingWorksheet!I303&lt;=WeeklySummary!$C$7,TrackingWorksheet!K303="YES"),0,IF(AND(AND(OR(E298="Y",F298="Y"),E298&lt;&gt;F298),G298&lt;&gt;"Y", H298&lt;&gt;"Y"), 1, 0)))</f>
        <v/>
      </c>
      <c r="L298" s="20" t="str">
        <f t="shared" si="72"/>
        <v/>
      </c>
      <c r="M298" s="10" t="str">
        <f t="shared" si="73"/>
        <v/>
      </c>
      <c r="N298" s="20" t="str">
        <f t="shared" si="74"/>
        <v/>
      </c>
      <c r="O298" s="10" t="str">
        <f>IF(B298=1,"",IF(AND(TrackingWorksheet!I303&lt;=WeeklySummary!$C$7,TrackingWorksheet!K303="YES"),0,IF(AND(AND(OR(G298="Y",H298="Y"),G298&lt;&gt;H298),E298&lt;&gt;"Y", F298&lt;&gt;"Y"), 1, 0)))</f>
        <v/>
      </c>
      <c r="P298" s="20" t="str">
        <f t="shared" si="75"/>
        <v/>
      </c>
      <c r="Q298" s="10" t="str">
        <f t="shared" si="76"/>
        <v/>
      </c>
      <c r="R298" s="10" t="str">
        <f t="shared" si="77"/>
        <v/>
      </c>
      <c r="S298" s="10" t="str">
        <f>IF(B298=1,"",IF(AND(OR(AND(TrackingWorksheet!H303=Lists!$D$7,TrackingWorksheet!H303=TrackingWorksheet!J303),TrackingWorksheet!H303&lt;&gt;TrackingWorksheet!J303),TrackingWorksheet!K303="YES",TrackingWorksheet!H303&lt;&gt;Lists!$D$6,TrackingWorksheet!G303&lt;=WeeklySummary!$C$7,TrackingWorksheet!I303&lt;=WeeklySummary!$C$7),1,0))</f>
        <v/>
      </c>
      <c r="T298" s="10" t="str">
        <f t="shared" si="78"/>
        <v/>
      </c>
      <c r="U298" s="10" t="str">
        <f>IF($B298=1,"",IF(TrackingWorksheet!$K303="YES",1, 0)*D298)</f>
        <v/>
      </c>
      <c r="V298" s="20">
        <f t="shared" si="67"/>
        <v>0</v>
      </c>
      <c r="W298" s="20">
        <f t="shared" si="68"/>
        <v>0</v>
      </c>
      <c r="X298" s="10" t="str">
        <f>IF($B298=1,"",IF(AND(TrackingWorksheet!$L303&lt;&gt;"", TrackingWorksheet!$L303&gt;=WeeklySummary!$C$6,TrackingWorksheet!$L303&lt;=WeeklySummary!$C$7,OR(TrackingWorksheet!$H303=Lists!$D$4,TrackingWorksheet!$J303=Lists!$D$4)), 1, 0))</f>
        <v/>
      </c>
      <c r="Y298" s="10" t="str">
        <f>IF($B298=1,"",IF(AND(TrackingWorksheet!$L303&lt;&gt;"", TrackingWorksheet!$L303&gt;=WeeklySummary!$C$6,TrackingWorksheet!$L303&lt;=WeeklySummary!$C$7,OR(TrackingWorksheet!$H303=Lists!$D$5,TrackingWorksheet!$J303=Lists!$D$5)), 1, 0))</f>
        <v/>
      </c>
      <c r="Z298" s="10" t="str">
        <f>IF($B298=1,"",IF(AND(TrackingWorksheet!$L303&lt;&gt;"", TrackingWorksheet!$L303&gt;=WeeklySummary!$C$6,TrackingWorksheet!$L303&lt;=WeeklySummary!$C$7,OR(TrackingWorksheet!$H303=Lists!$D$6,TrackingWorksheet!$J303=Lists!$D$6)), 1, 0))</f>
        <v/>
      </c>
      <c r="AA298" s="19" t="str">
        <f>IF(B298=1,"",IF(AND(TrackingWorksheet!M303&lt;&gt;"",TrackingWorksheet!M303&lt;=WeeklySummary!$C$7),1,0)*D298)</f>
        <v/>
      </c>
      <c r="AB298" s="19" t="str">
        <f>IF(B298=1,"",IF(AND(TrackingWorksheet!N303&lt;&gt;"",TrackingWorksheet!N303&lt;=WeeklySummary!$C$7),1,0)*D298)</f>
        <v/>
      </c>
      <c r="AC298" s="19" t="str">
        <f>IF(B298=1,"",TrackingWorksheet!T303)</f>
        <v/>
      </c>
      <c r="AD298" s="19" t="str">
        <f>IF(B298=1,"",IF(D298*AND(TrackingWorksheet!S303&gt;=Calculations!$BD$3,TrackingWorksheet!U303="",TrackingWorksheet!K303="YES"),1,0))</f>
        <v/>
      </c>
      <c r="AE298" s="19" t="str">
        <f>IF($B298=1,"",IF(AND(TrackingWorksheet!$S303&gt;$BE$3,TrackingWorksheet!$T303=Lists!$P$4),1, 0)*D298)</f>
        <v/>
      </c>
      <c r="AF298" s="19" t="str">
        <f>IF($B298=1,"",IF(AND(TrackingWorksheet!$U303&gt;$BE$3,TrackingWorksheet!$V303=Lists!$P$4),1, 0)*D298)</f>
        <v/>
      </c>
      <c r="AG298" s="19" t="str">
        <f>IF($B298=1,"",IF(AND(TrackingWorksheet!$W303&gt;$BE$3,TrackingWorksheet!$X303=Lists!$P$4),1, 0)*D298)</f>
        <v/>
      </c>
      <c r="AH298" s="19" t="str">
        <f>IF($B298=1,"",IF(AND(TrackingWorksheet!$Y303&gt;$BE$3,TrackingWorksheet!$Z303=Lists!$P$4),1, 0)*D298)</f>
        <v/>
      </c>
      <c r="AI298" s="19" t="str">
        <f>IF($B298=1,"",IF(AND(TrackingWorksheet!$AA303&gt;$BE$3,TrackingWorksheet!$AB303=Lists!$P$4),1, 0)*D298)</f>
        <v/>
      </c>
      <c r="AJ298" s="19" t="str">
        <f>IF($B298=1,"",IF(AND(TrackingWorksheet!$S303&gt;$BE$3,TrackingWorksheet!$T303=Lists!$P$5),1, 0)*D298)</f>
        <v/>
      </c>
      <c r="AK298" s="19" t="str">
        <f>IF($B298=1,"",IF(AND(TrackingWorksheet!$U303&gt;$BE$3,TrackingWorksheet!$V303=Lists!$P$5),1, 0)*D298)</f>
        <v/>
      </c>
      <c r="AL298" s="19" t="str">
        <f>IF($B298=1,"",IF(AND(TrackingWorksheet!$W303&gt;$BE$3,TrackingWorksheet!$X303=Lists!$P$5),1, 0)*D298)</f>
        <v/>
      </c>
      <c r="AM298" s="19" t="str">
        <f>IF($B298=1,"",IF(AND(TrackingWorksheet!$Y303&gt;$BE$3,TrackingWorksheet!$Z303=Lists!$P$5),1, 0)*D298)</f>
        <v/>
      </c>
      <c r="AN298" s="19" t="str">
        <f>IF($B298=1,"",IF(AND(TrackingWorksheet!$AA303&gt;$BE$3,TrackingWorksheet!$AB303=Lists!$P$5),1, 0)*D298)</f>
        <v/>
      </c>
      <c r="AO298" s="19" t="str">
        <f>IF($B298=1,"",IF(AND(TrackingWorksheet!$S303&gt;$BE$3,TrackingWorksheet!$T303=Lists!$P$6),1, 0)*D298)</f>
        <v/>
      </c>
      <c r="AP298" s="19" t="str">
        <f>IF($B298=1,"",IF(AND(TrackingWorksheet!$U303&gt;$BE$3,TrackingWorksheet!$V303=Lists!$P$6),1, 0)*D298)</f>
        <v/>
      </c>
      <c r="AQ298" s="19" t="str">
        <f>IF($B298=1,"",IF(AND(TrackingWorksheet!$W303&gt;$BE$3,TrackingWorksheet!$X303=Lists!$P$6),1, 0)*D298)</f>
        <v/>
      </c>
      <c r="AR298" s="19" t="str">
        <f>IF($B298=1,"",IF(AND(TrackingWorksheet!$Y303&gt;$BE$3,TrackingWorksheet!$Z303=Lists!$P$6),1, 0)*D298)</f>
        <v/>
      </c>
      <c r="AS298" s="19" t="str">
        <f>IF($B298=1,"",IF(AND(TrackingWorksheet!$AA303&gt;$BE$3,TrackingWorksheet!$AB303=Lists!$P$6),1, 0)*D298)</f>
        <v/>
      </c>
      <c r="AT298" s="19">
        <f t="shared" si="69"/>
        <v>0</v>
      </c>
      <c r="AU298" s="19" t="str">
        <f>IF(B298=1,"",IF(AND(TrackingWorksheet!K303="",TrackingWorksheet!M303="", TrackingWorksheet!N303="", TrackingWorksheet!S303="", TrackingWorksheet!V303="", TrackingWorksheet!W303="", TrackingWorksheet!Y303="", TrackingWorksheet!AA303="", V298=1),1,0)*D298)</f>
        <v/>
      </c>
      <c r="AV298" s="19" t="str">
        <f>IF(B298=1,"",IF(D298*AND(TrackingWorksheet!U303&gt;Calculations!$BE$3,TrackingWorksheet!K303="YES"),1,0))</f>
        <v/>
      </c>
      <c r="AW298" s="19" t="str">
        <f>IF(B298=1,"",IF(D298*AND(TrackingWorksheet!W303&gt;Calculations!$BE$3,TrackingWorksheet!K303="YES"),1,0))</f>
        <v/>
      </c>
      <c r="AX298" s="19">
        <f t="shared" si="70"/>
        <v>0</v>
      </c>
      <c r="AY298" s="19">
        <f t="shared" si="66"/>
        <v>0</v>
      </c>
      <c r="AZ298" s="27" t="str">
        <f>IF(B298=1,"",IF(TrackingWorksheet!Q303="","",TrackingWorksheet!Q303))</f>
        <v/>
      </c>
      <c r="BB298" s="4"/>
      <c r="BC298" s="4"/>
      <c r="BD298" s="4"/>
      <c r="BE298" s="4"/>
      <c r="BF298" s="4"/>
      <c r="BG298" s="4" t="str">
        <f>IF(B298=1,"",IF(AND(N298=1,TrackingWorksheet!$I303+14&lt;=WeeklySummary!$C$7),1,0))</f>
        <v/>
      </c>
      <c r="BH298" s="4" t="str">
        <f>IF(B298=1,"",IF(AND(R298=1,TrackingWorksheet!$I303+14&lt;=WeeklySummary!$C$7),1,0))</f>
        <v/>
      </c>
      <c r="BI298" s="4" t="str">
        <f>IF(B298=1,"",IF(AND(J298=1,TrackingWorksheet!$G303+14&lt;=WeeklySummary!$C$7),1,0))</f>
        <v/>
      </c>
      <c r="BJ298" s="4" t="str">
        <f>IF(B298=1,"",IF(AND(T298=1,TrackingWorksheet!$I303+14&lt;=WeeklySummary!$C$7),1,0))</f>
        <v/>
      </c>
      <c r="BK298" s="4" t="str">
        <f>IF(B298=1,"",IF(AND(T298=1,TrackingWorksheet!$G303+14&lt;=WeeklySummary!$C$7),1,0))</f>
        <v/>
      </c>
      <c r="BL298" s="4">
        <f t="shared" si="79"/>
        <v>0</v>
      </c>
    </row>
    <row r="299" spans="2:64" x14ac:dyDescent="0.25">
      <c r="B299" s="27">
        <f>IF(AND(ISBLANK(TrackingWorksheet!B304),ISBLANK(TrackingWorksheet!C304),ISBLANK(TrackingWorksheet!G304),ISBLANK(TrackingWorksheet!H304),
ISBLANK(TrackingWorksheet!I304),ISBLANK(TrackingWorksheet!J304),ISBLANK(TrackingWorksheet!M304),
ISBLANK(TrackingWorksheet!N306)),1,0)</f>
        <v>1</v>
      </c>
      <c r="C299" s="12" t="str">
        <f>IF(B299=1,"",TrackingWorksheet!F304)</f>
        <v/>
      </c>
      <c r="D299" s="20" t="str">
        <f>IF(B299=1,"",IF(AND(TrackingWorksheet!B304&lt;&gt;"",TrackingWorksheet!B304&lt;=WeeklySummary!$C$7,OR(TrackingWorksheet!C304="",TrackingWorksheet!C304&gt;=WeeklySummary!$C$6)),1,0))</f>
        <v/>
      </c>
      <c r="E299" s="10" t="str">
        <f>IF(B299=1,"",IF(AND(TrackingWorksheet!G304 &lt;&gt;"",TrackingWorksheet!G304&lt;=WeeklySummary!$C$7, TrackingWorksheet!H304=Lists!$D$4), "Y", "N"))</f>
        <v/>
      </c>
      <c r="F299" s="10" t="str">
        <f>IF(B299=1,"",IF(AND(TrackingWorksheet!I304 &lt;&gt;"", TrackingWorksheet!I304&lt;=WeeklySummary!$C$7, TrackingWorksheet!J304=Lists!$D$4), "Y", "N"))</f>
        <v/>
      </c>
      <c r="G299" s="10" t="str">
        <f>IF(B299=1,"",IF(AND(TrackingWorksheet!G304 &lt;&gt;"",TrackingWorksheet!G304&lt;=WeeklySummary!$C$7, TrackingWorksheet!H304=Lists!$D$5), "Y", "N"))</f>
        <v/>
      </c>
      <c r="H299" s="10" t="str">
        <f>IF(B299=1,"",IF(AND(TrackingWorksheet!I304 &lt;&gt;"", TrackingWorksheet!I304&lt;=WeeklySummary!$C$7, TrackingWorksheet!J304=Lists!$D$5), "Y", "N"))</f>
        <v/>
      </c>
      <c r="I299" s="20" t="str">
        <f>IF(B299=1,"",IF(AND(TrackingWorksheet!G304 &lt;&gt;"", TrackingWorksheet!G304&lt;=WeeklySummary!$C$7, TrackingWorksheet!H304=Lists!$D$6), 1, 0))</f>
        <v/>
      </c>
      <c r="J299" s="20" t="str">
        <f t="shared" si="71"/>
        <v/>
      </c>
      <c r="K299" s="10" t="str">
        <f>IF(B299=1,"",IF(AND(TrackingWorksheet!I304&lt;=WeeklySummary!$C$7,TrackingWorksheet!K304="YES"),0,IF(AND(AND(OR(E299="Y",F299="Y"),E299&lt;&gt;F299),G299&lt;&gt;"Y", H299&lt;&gt;"Y"), 1, 0)))</f>
        <v/>
      </c>
      <c r="L299" s="20" t="str">
        <f t="shared" si="72"/>
        <v/>
      </c>
      <c r="M299" s="10" t="str">
        <f t="shared" si="73"/>
        <v/>
      </c>
      <c r="N299" s="20" t="str">
        <f t="shared" si="74"/>
        <v/>
      </c>
      <c r="O299" s="10" t="str">
        <f>IF(B299=1,"",IF(AND(TrackingWorksheet!I304&lt;=WeeklySummary!$C$7,TrackingWorksheet!K304="YES"),0,IF(AND(AND(OR(G299="Y",H299="Y"),G299&lt;&gt;H299),E299&lt;&gt;"Y", F299&lt;&gt;"Y"), 1, 0)))</f>
        <v/>
      </c>
      <c r="P299" s="20" t="str">
        <f t="shared" si="75"/>
        <v/>
      </c>
      <c r="Q299" s="10" t="str">
        <f t="shared" si="76"/>
        <v/>
      </c>
      <c r="R299" s="10" t="str">
        <f t="shared" si="77"/>
        <v/>
      </c>
      <c r="S299" s="10" t="str">
        <f>IF(B299=1,"",IF(AND(OR(AND(TrackingWorksheet!H304=Lists!$D$7,TrackingWorksheet!H304=TrackingWorksheet!J304),TrackingWorksheet!H304&lt;&gt;TrackingWorksheet!J304),TrackingWorksheet!K304="YES",TrackingWorksheet!H304&lt;&gt;Lists!$D$6,TrackingWorksheet!G304&lt;=WeeklySummary!$C$7,TrackingWorksheet!I304&lt;=WeeklySummary!$C$7),1,0))</f>
        <v/>
      </c>
      <c r="T299" s="10" t="str">
        <f t="shared" si="78"/>
        <v/>
      </c>
      <c r="U299" s="10" t="str">
        <f>IF($B299=1,"",IF(TrackingWorksheet!$K304="YES",1, 0)*D299)</f>
        <v/>
      </c>
      <c r="V299" s="20">
        <f t="shared" si="67"/>
        <v>0</v>
      </c>
      <c r="W299" s="20">
        <f t="shared" si="68"/>
        <v>0</v>
      </c>
      <c r="X299" s="10" t="str">
        <f>IF($B299=1,"",IF(AND(TrackingWorksheet!$L304&lt;&gt;"", TrackingWorksheet!$L304&gt;=WeeklySummary!$C$6,TrackingWorksheet!$L304&lt;=WeeklySummary!$C$7,OR(TrackingWorksheet!$H304=Lists!$D$4,TrackingWorksheet!$J304=Lists!$D$4)), 1, 0))</f>
        <v/>
      </c>
      <c r="Y299" s="10" t="str">
        <f>IF($B299=1,"",IF(AND(TrackingWorksheet!$L304&lt;&gt;"", TrackingWorksheet!$L304&gt;=WeeklySummary!$C$6,TrackingWorksheet!$L304&lt;=WeeklySummary!$C$7,OR(TrackingWorksheet!$H304=Lists!$D$5,TrackingWorksheet!$J304=Lists!$D$5)), 1, 0))</f>
        <v/>
      </c>
      <c r="Z299" s="10" t="str">
        <f>IF($B299=1,"",IF(AND(TrackingWorksheet!$L304&lt;&gt;"", TrackingWorksheet!$L304&gt;=WeeklySummary!$C$6,TrackingWorksheet!$L304&lt;=WeeklySummary!$C$7,OR(TrackingWorksheet!$H304=Lists!$D$6,TrackingWorksheet!$J304=Lists!$D$6)), 1, 0))</f>
        <v/>
      </c>
      <c r="AA299" s="19" t="str">
        <f>IF(B299=1,"",IF(AND(TrackingWorksheet!M304&lt;&gt;"",TrackingWorksheet!M304&lt;=WeeklySummary!$C$7),1,0)*D299)</f>
        <v/>
      </c>
      <c r="AB299" s="19" t="str">
        <f>IF(B299=1,"",IF(AND(TrackingWorksheet!N304&lt;&gt;"",TrackingWorksheet!N304&lt;=WeeklySummary!$C$7),1,0)*D299)</f>
        <v/>
      </c>
      <c r="AC299" s="19" t="str">
        <f>IF(B299=1,"",TrackingWorksheet!T304)</f>
        <v/>
      </c>
      <c r="AD299" s="19" t="str">
        <f>IF(B299=1,"",IF(D299*AND(TrackingWorksheet!S304&gt;=Calculations!$BD$3,TrackingWorksheet!U304="",TrackingWorksheet!K304="YES"),1,0))</f>
        <v/>
      </c>
      <c r="AE299" s="19" t="str">
        <f>IF($B299=1,"",IF(AND(TrackingWorksheet!$S304&gt;$BE$3,TrackingWorksheet!$T304=Lists!$P$4),1, 0)*D299)</f>
        <v/>
      </c>
      <c r="AF299" s="19" t="str">
        <f>IF($B299=1,"",IF(AND(TrackingWorksheet!$U304&gt;$BE$3,TrackingWorksheet!$V304=Lists!$P$4),1, 0)*D299)</f>
        <v/>
      </c>
      <c r="AG299" s="19" t="str">
        <f>IF($B299=1,"",IF(AND(TrackingWorksheet!$W304&gt;$BE$3,TrackingWorksheet!$X304=Lists!$P$4),1, 0)*D299)</f>
        <v/>
      </c>
      <c r="AH299" s="19" t="str">
        <f>IF($B299=1,"",IF(AND(TrackingWorksheet!$Y304&gt;$BE$3,TrackingWorksheet!$Z304=Lists!$P$4),1, 0)*D299)</f>
        <v/>
      </c>
      <c r="AI299" s="19" t="str">
        <f>IF($B299=1,"",IF(AND(TrackingWorksheet!$AA304&gt;$BE$3,TrackingWorksheet!$AB304=Lists!$P$4),1, 0)*D299)</f>
        <v/>
      </c>
      <c r="AJ299" s="19" t="str">
        <f>IF($B299=1,"",IF(AND(TrackingWorksheet!$S304&gt;$BE$3,TrackingWorksheet!$T304=Lists!$P$5),1, 0)*D299)</f>
        <v/>
      </c>
      <c r="AK299" s="19" t="str">
        <f>IF($B299=1,"",IF(AND(TrackingWorksheet!$U304&gt;$BE$3,TrackingWorksheet!$V304=Lists!$P$5),1, 0)*D299)</f>
        <v/>
      </c>
      <c r="AL299" s="19" t="str">
        <f>IF($B299=1,"",IF(AND(TrackingWorksheet!$W304&gt;$BE$3,TrackingWorksheet!$X304=Lists!$P$5),1, 0)*D299)</f>
        <v/>
      </c>
      <c r="AM299" s="19" t="str">
        <f>IF($B299=1,"",IF(AND(TrackingWorksheet!$Y304&gt;$BE$3,TrackingWorksheet!$Z304=Lists!$P$5),1, 0)*D299)</f>
        <v/>
      </c>
      <c r="AN299" s="19" t="str">
        <f>IF($B299=1,"",IF(AND(TrackingWorksheet!$AA304&gt;$BE$3,TrackingWorksheet!$AB304=Lists!$P$5),1, 0)*D299)</f>
        <v/>
      </c>
      <c r="AO299" s="19" t="str">
        <f>IF($B299=1,"",IF(AND(TrackingWorksheet!$S304&gt;$BE$3,TrackingWorksheet!$T304=Lists!$P$6),1, 0)*D299)</f>
        <v/>
      </c>
      <c r="AP299" s="19" t="str">
        <f>IF($B299=1,"",IF(AND(TrackingWorksheet!$U304&gt;$BE$3,TrackingWorksheet!$V304=Lists!$P$6),1, 0)*D299)</f>
        <v/>
      </c>
      <c r="AQ299" s="19" t="str">
        <f>IF($B299=1,"",IF(AND(TrackingWorksheet!$W304&gt;$BE$3,TrackingWorksheet!$X304=Lists!$P$6),1, 0)*D299)</f>
        <v/>
      </c>
      <c r="AR299" s="19" t="str">
        <f>IF($B299=1,"",IF(AND(TrackingWorksheet!$Y304&gt;$BE$3,TrackingWorksheet!$Z304=Lists!$P$6),1, 0)*D299)</f>
        <v/>
      </c>
      <c r="AS299" s="19" t="str">
        <f>IF($B299=1,"",IF(AND(TrackingWorksheet!$AA304&gt;$BE$3,TrackingWorksheet!$AB304=Lists!$P$6),1, 0)*D299)</f>
        <v/>
      </c>
      <c r="AT299" s="19">
        <f t="shared" si="69"/>
        <v>0</v>
      </c>
      <c r="AU299" s="19" t="str">
        <f>IF(B299=1,"",IF(AND(TrackingWorksheet!K304="",TrackingWorksheet!M304="", TrackingWorksheet!N304="", TrackingWorksheet!S304="", TrackingWorksheet!V304="", TrackingWorksheet!W304="", TrackingWorksheet!Y304="", TrackingWorksheet!AA304="", V299=1),1,0)*D299)</f>
        <v/>
      </c>
      <c r="AV299" s="19" t="str">
        <f>IF(B299=1,"",IF(D299*AND(TrackingWorksheet!U304&gt;Calculations!$BE$3,TrackingWorksheet!K304="YES"),1,0))</f>
        <v/>
      </c>
      <c r="AW299" s="19" t="str">
        <f>IF(B299=1,"",IF(D299*AND(TrackingWorksheet!W304&gt;Calculations!$BE$3,TrackingWorksheet!K304="YES"),1,0))</f>
        <v/>
      </c>
      <c r="AX299" s="19">
        <f t="shared" si="70"/>
        <v>0</v>
      </c>
      <c r="AY299" s="19">
        <f t="shared" si="66"/>
        <v>0</v>
      </c>
      <c r="AZ299" s="27" t="str">
        <f>IF(B299=1,"",IF(TrackingWorksheet!Q304="","",TrackingWorksheet!Q304))</f>
        <v/>
      </c>
      <c r="BB299" s="4"/>
      <c r="BC299" s="4"/>
      <c r="BD299" s="4"/>
      <c r="BE299" s="4"/>
      <c r="BF299" s="4"/>
      <c r="BG299" s="4" t="str">
        <f>IF(B299=1,"",IF(AND(N299=1,TrackingWorksheet!$I304+14&lt;=WeeklySummary!$C$7),1,0))</f>
        <v/>
      </c>
      <c r="BH299" s="4" t="str">
        <f>IF(B299=1,"",IF(AND(R299=1,TrackingWorksheet!$I304+14&lt;=WeeklySummary!$C$7),1,0))</f>
        <v/>
      </c>
      <c r="BI299" s="4" t="str">
        <f>IF(B299=1,"",IF(AND(J299=1,TrackingWorksheet!$G304+14&lt;=WeeklySummary!$C$7),1,0))</f>
        <v/>
      </c>
      <c r="BJ299" s="4" t="str">
        <f>IF(B299=1,"",IF(AND(T299=1,TrackingWorksheet!$I304+14&lt;=WeeklySummary!$C$7),1,0))</f>
        <v/>
      </c>
      <c r="BK299" s="4" t="str">
        <f>IF(B299=1,"",IF(AND(T299=1,TrackingWorksheet!$G304+14&lt;=WeeklySummary!$C$7),1,0))</f>
        <v/>
      </c>
      <c r="BL299" s="4">
        <f t="shared" si="79"/>
        <v>0</v>
      </c>
    </row>
    <row r="300" spans="2:64" x14ac:dyDescent="0.25">
      <c r="B300" s="27">
        <f>IF(AND(ISBLANK(TrackingWorksheet!B305),ISBLANK(TrackingWorksheet!C305),ISBLANK(TrackingWorksheet!G305),ISBLANK(TrackingWorksheet!H305),
ISBLANK(TrackingWorksheet!I305),ISBLANK(TrackingWorksheet!J305),ISBLANK(TrackingWorksheet!M305),
ISBLANK(TrackingWorksheet!N307)),1,0)</f>
        <v>1</v>
      </c>
      <c r="C300" s="12" t="str">
        <f>IF(B300=1,"",TrackingWorksheet!F305)</f>
        <v/>
      </c>
      <c r="D300" s="20" t="str">
        <f>IF(B300=1,"",IF(AND(TrackingWorksheet!B305&lt;&gt;"",TrackingWorksheet!B305&lt;=WeeklySummary!$C$7,OR(TrackingWorksheet!C305="",TrackingWorksheet!C305&gt;=WeeklySummary!$C$6)),1,0))</f>
        <v/>
      </c>
      <c r="E300" s="10" t="str">
        <f>IF(B300=1,"",IF(AND(TrackingWorksheet!G305 &lt;&gt;"",TrackingWorksheet!G305&lt;=WeeklySummary!$C$7, TrackingWorksheet!H305=Lists!$D$4), "Y", "N"))</f>
        <v/>
      </c>
      <c r="F300" s="10" t="str">
        <f>IF(B300=1,"",IF(AND(TrackingWorksheet!I305 &lt;&gt;"", TrackingWorksheet!I305&lt;=WeeklySummary!$C$7, TrackingWorksheet!J305=Lists!$D$4), "Y", "N"))</f>
        <v/>
      </c>
      <c r="G300" s="10" t="str">
        <f>IF(B300=1,"",IF(AND(TrackingWorksheet!G305 &lt;&gt;"",TrackingWorksheet!G305&lt;=WeeklySummary!$C$7, TrackingWorksheet!H305=Lists!$D$5), "Y", "N"))</f>
        <v/>
      </c>
      <c r="H300" s="10" t="str">
        <f>IF(B300=1,"",IF(AND(TrackingWorksheet!I305 &lt;&gt;"", TrackingWorksheet!I305&lt;=WeeklySummary!$C$7, TrackingWorksheet!J305=Lists!$D$5), "Y", "N"))</f>
        <v/>
      </c>
      <c r="I300" s="20" t="str">
        <f>IF(B300=1,"",IF(AND(TrackingWorksheet!G305 &lt;&gt;"", TrackingWorksheet!G305&lt;=WeeklySummary!$C$7, TrackingWorksheet!H305=Lists!$D$6), 1, 0))</f>
        <v/>
      </c>
      <c r="J300" s="20" t="str">
        <f t="shared" si="71"/>
        <v/>
      </c>
      <c r="K300" s="10" t="str">
        <f>IF(B300=1,"",IF(AND(TrackingWorksheet!I305&lt;=WeeklySummary!$C$7,TrackingWorksheet!K305="YES"),0,IF(AND(AND(OR(E300="Y",F300="Y"),E300&lt;&gt;F300),G300&lt;&gt;"Y", H300&lt;&gt;"Y"), 1, 0)))</f>
        <v/>
      </c>
      <c r="L300" s="20" t="str">
        <f t="shared" si="72"/>
        <v/>
      </c>
      <c r="M300" s="10" t="str">
        <f t="shared" si="73"/>
        <v/>
      </c>
      <c r="N300" s="20" t="str">
        <f t="shared" si="74"/>
        <v/>
      </c>
      <c r="O300" s="10" t="str">
        <f>IF(B300=1,"",IF(AND(TrackingWorksheet!I305&lt;=WeeklySummary!$C$7,TrackingWorksheet!K305="YES"),0,IF(AND(AND(OR(G300="Y",H300="Y"),G300&lt;&gt;H300),E300&lt;&gt;"Y", F300&lt;&gt;"Y"), 1, 0)))</f>
        <v/>
      </c>
      <c r="P300" s="20" t="str">
        <f t="shared" si="75"/>
        <v/>
      </c>
      <c r="Q300" s="10" t="str">
        <f t="shared" si="76"/>
        <v/>
      </c>
      <c r="R300" s="10" t="str">
        <f t="shared" si="77"/>
        <v/>
      </c>
      <c r="S300" s="10" t="str">
        <f>IF(B300=1,"",IF(AND(OR(AND(TrackingWorksheet!H305=Lists!$D$7,TrackingWorksheet!H305=TrackingWorksheet!J305),TrackingWorksheet!H305&lt;&gt;TrackingWorksheet!J305),TrackingWorksheet!K305="YES",TrackingWorksheet!H305&lt;&gt;Lists!$D$6,TrackingWorksheet!G305&lt;=WeeklySummary!$C$7,TrackingWorksheet!I305&lt;=WeeklySummary!$C$7),1,0))</f>
        <v/>
      </c>
      <c r="T300" s="10" t="str">
        <f t="shared" si="78"/>
        <v/>
      </c>
      <c r="U300" s="10" t="str">
        <f>IF($B300=1,"",IF(TrackingWorksheet!$K305="YES",1, 0)*D300)</f>
        <v/>
      </c>
      <c r="V300" s="20">
        <f t="shared" si="67"/>
        <v>0</v>
      </c>
      <c r="W300" s="20">
        <f t="shared" si="68"/>
        <v>0</v>
      </c>
      <c r="X300" s="10" t="str">
        <f>IF($B300=1,"",IF(AND(TrackingWorksheet!$L305&lt;&gt;"", TrackingWorksheet!$L305&gt;=WeeklySummary!$C$6,TrackingWorksheet!$L305&lt;=WeeklySummary!$C$7,OR(TrackingWorksheet!$H305=Lists!$D$4,TrackingWorksheet!$J305=Lists!$D$4)), 1, 0))</f>
        <v/>
      </c>
      <c r="Y300" s="10" t="str">
        <f>IF($B300=1,"",IF(AND(TrackingWorksheet!$L305&lt;&gt;"", TrackingWorksheet!$L305&gt;=WeeklySummary!$C$6,TrackingWorksheet!$L305&lt;=WeeklySummary!$C$7,OR(TrackingWorksheet!$H305=Lists!$D$5,TrackingWorksheet!$J305=Lists!$D$5)), 1, 0))</f>
        <v/>
      </c>
      <c r="Z300" s="10" t="str">
        <f>IF($B300=1,"",IF(AND(TrackingWorksheet!$L305&lt;&gt;"", TrackingWorksheet!$L305&gt;=WeeklySummary!$C$6,TrackingWorksheet!$L305&lt;=WeeklySummary!$C$7,OR(TrackingWorksheet!$H305=Lists!$D$6,TrackingWorksheet!$J305=Lists!$D$6)), 1, 0))</f>
        <v/>
      </c>
      <c r="AA300" s="19" t="str">
        <f>IF(B300=1,"",IF(AND(TrackingWorksheet!M305&lt;&gt;"",TrackingWorksheet!M305&lt;=WeeklySummary!$C$7),1,0)*D300)</f>
        <v/>
      </c>
      <c r="AB300" s="19" t="str">
        <f>IF(B300=1,"",IF(AND(TrackingWorksheet!N305&lt;&gt;"",TrackingWorksheet!N305&lt;=WeeklySummary!$C$7),1,0)*D300)</f>
        <v/>
      </c>
      <c r="AC300" s="19" t="str">
        <f>IF(B300=1,"",TrackingWorksheet!T305)</f>
        <v/>
      </c>
      <c r="AD300" s="19" t="str">
        <f>IF(B300=1,"",IF(D300*AND(TrackingWorksheet!S305&gt;=Calculations!$BD$3,TrackingWorksheet!U305="",TrackingWorksheet!K305="YES"),1,0))</f>
        <v/>
      </c>
      <c r="AE300" s="19" t="str">
        <f>IF($B300=1,"",IF(AND(TrackingWorksheet!$S305&gt;$BE$3,TrackingWorksheet!$T305=Lists!$P$4),1, 0)*D300)</f>
        <v/>
      </c>
      <c r="AF300" s="19" t="str">
        <f>IF($B300=1,"",IF(AND(TrackingWorksheet!$U305&gt;$BE$3,TrackingWorksheet!$V305=Lists!$P$4),1, 0)*D300)</f>
        <v/>
      </c>
      <c r="AG300" s="19" t="str">
        <f>IF($B300=1,"",IF(AND(TrackingWorksheet!$W305&gt;$BE$3,TrackingWorksheet!$X305=Lists!$P$4),1, 0)*D300)</f>
        <v/>
      </c>
      <c r="AH300" s="19" t="str">
        <f>IF($B300=1,"",IF(AND(TrackingWorksheet!$Y305&gt;$BE$3,TrackingWorksheet!$Z305=Lists!$P$4),1, 0)*D300)</f>
        <v/>
      </c>
      <c r="AI300" s="19" t="str">
        <f>IF($B300=1,"",IF(AND(TrackingWorksheet!$AA305&gt;$BE$3,TrackingWorksheet!$AB305=Lists!$P$4),1, 0)*D300)</f>
        <v/>
      </c>
      <c r="AJ300" s="19" t="str">
        <f>IF($B300=1,"",IF(AND(TrackingWorksheet!$S305&gt;$BE$3,TrackingWorksheet!$T305=Lists!$P$5),1, 0)*D300)</f>
        <v/>
      </c>
      <c r="AK300" s="19" t="str">
        <f>IF($B300=1,"",IF(AND(TrackingWorksheet!$U305&gt;$BE$3,TrackingWorksheet!$V305=Lists!$P$5),1, 0)*D300)</f>
        <v/>
      </c>
      <c r="AL300" s="19" t="str">
        <f>IF($B300=1,"",IF(AND(TrackingWorksheet!$W305&gt;$BE$3,TrackingWorksheet!$X305=Lists!$P$5),1, 0)*D300)</f>
        <v/>
      </c>
      <c r="AM300" s="19" t="str">
        <f>IF($B300=1,"",IF(AND(TrackingWorksheet!$Y305&gt;$BE$3,TrackingWorksheet!$Z305=Lists!$P$5),1, 0)*D300)</f>
        <v/>
      </c>
      <c r="AN300" s="19" t="str">
        <f>IF($B300=1,"",IF(AND(TrackingWorksheet!$AA305&gt;$BE$3,TrackingWorksheet!$AB305=Lists!$P$5),1, 0)*D300)</f>
        <v/>
      </c>
      <c r="AO300" s="19" t="str">
        <f>IF($B300=1,"",IF(AND(TrackingWorksheet!$S305&gt;$BE$3,TrackingWorksheet!$T305=Lists!$P$6),1, 0)*D300)</f>
        <v/>
      </c>
      <c r="AP300" s="19" t="str">
        <f>IF($B300=1,"",IF(AND(TrackingWorksheet!$U305&gt;$BE$3,TrackingWorksheet!$V305=Lists!$P$6),1, 0)*D300)</f>
        <v/>
      </c>
      <c r="AQ300" s="19" t="str">
        <f>IF($B300=1,"",IF(AND(TrackingWorksheet!$W305&gt;$BE$3,TrackingWorksheet!$X305=Lists!$P$6),1, 0)*D300)</f>
        <v/>
      </c>
      <c r="AR300" s="19" t="str">
        <f>IF($B300=1,"",IF(AND(TrackingWorksheet!$Y305&gt;$BE$3,TrackingWorksheet!$Z305=Lists!$P$6),1, 0)*D300)</f>
        <v/>
      </c>
      <c r="AS300" s="19" t="str">
        <f>IF($B300=1,"",IF(AND(TrackingWorksheet!$AA305&gt;$BE$3,TrackingWorksheet!$AB305=Lists!$P$6),1, 0)*D300)</f>
        <v/>
      </c>
      <c r="AT300" s="19">
        <f t="shared" si="69"/>
        <v>0</v>
      </c>
      <c r="AU300" s="19" t="str">
        <f>IF(B300=1,"",IF(AND(TrackingWorksheet!K305="",TrackingWorksheet!M305="", TrackingWorksheet!N305="", TrackingWorksheet!S305="", TrackingWorksheet!V305="", TrackingWorksheet!W305="", TrackingWorksheet!Y305="", TrackingWorksheet!AA305="", V300=1),1,0)*D300)</f>
        <v/>
      </c>
      <c r="AV300" s="19" t="str">
        <f>IF(B300=1,"",IF(D300*AND(TrackingWorksheet!U305&gt;Calculations!$BE$3,TrackingWorksheet!K305="YES"),1,0))</f>
        <v/>
      </c>
      <c r="AW300" s="19" t="str">
        <f>IF(B300=1,"",IF(D300*AND(TrackingWorksheet!W305&gt;Calculations!$BE$3,TrackingWorksheet!K305="YES"),1,0))</f>
        <v/>
      </c>
      <c r="AX300" s="19">
        <f t="shared" si="70"/>
        <v>0</v>
      </c>
      <c r="AY300" s="19">
        <f t="shared" si="66"/>
        <v>0</v>
      </c>
      <c r="AZ300" s="27" t="str">
        <f>IF(B300=1,"",IF(TrackingWorksheet!Q305="","",TrackingWorksheet!Q305))</f>
        <v/>
      </c>
      <c r="BB300" s="4"/>
      <c r="BC300" s="4"/>
      <c r="BD300" s="4"/>
      <c r="BE300" s="4"/>
      <c r="BF300" s="4"/>
      <c r="BG300" s="4" t="str">
        <f>IF(B300=1,"",IF(AND(N300=1,TrackingWorksheet!$I305+14&lt;=WeeklySummary!$C$7),1,0))</f>
        <v/>
      </c>
      <c r="BH300" s="4" t="str">
        <f>IF(B300=1,"",IF(AND(R300=1,TrackingWorksheet!$I305+14&lt;=WeeklySummary!$C$7),1,0))</f>
        <v/>
      </c>
      <c r="BI300" s="4" t="str">
        <f>IF(B300=1,"",IF(AND(J300=1,TrackingWorksheet!$G305+14&lt;=WeeklySummary!$C$7),1,0))</f>
        <v/>
      </c>
      <c r="BJ300" s="4" t="str">
        <f>IF(B300=1,"",IF(AND(T300=1,TrackingWorksheet!$I305+14&lt;=WeeklySummary!$C$7),1,0))</f>
        <v/>
      </c>
      <c r="BK300" s="4" t="str">
        <f>IF(B300=1,"",IF(AND(T300=1,TrackingWorksheet!$G305+14&lt;=WeeklySummary!$C$7),1,0))</f>
        <v/>
      </c>
      <c r="BL300" s="4">
        <f t="shared" si="79"/>
        <v>0</v>
      </c>
    </row>
    <row r="301" spans="2:64" x14ac:dyDescent="0.25">
      <c r="B301" s="27">
        <f>IF(AND(ISBLANK(TrackingWorksheet!B306),ISBLANK(TrackingWorksheet!C306),ISBLANK(TrackingWorksheet!G306),ISBLANK(TrackingWorksheet!H306),
ISBLANK(TrackingWorksheet!I306),ISBLANK(TrackingWorksheet!J306),ISBLANK(TrackingWorksheet!M306),
ISBLANK(TrackingWorksheet!N308)),1,0)</f>
        <v>1</v>
      </c>
      <c r="C301" s="12" t="str">
        <f>IF(B301=1,"",TrackingWorksheet!F306)</f>
        <v/>
      </c>
      <c r="D301" s="20" t="str">
        <f>IF(B301=1,"",IF(AND(TrackingWorksheet!B306&lt;&gt;"",TrackingWorksheet!B306&lt;=WeeklySummary!$C$7,OR(TrackingWorksheet!C306="",TrackingWorksheet!C306&gt;=WeeklySummary!$C$6)),1,0))</f>
        <v/>
      </c>
      <c r="E301" s="10" t="str">
        <f>IF(B301=1,"",IF(AND(TrackingWorksheet!G306 &lt;&gt;"",TrackingWorksheet!G306&lt;=WeeklySummary!$C$7, TrackingWorksheet!H306=Lists!$D$4), "Y", "N"))</f>
        <v/>
      </c>
      <c r="F301" s="10" t="str">
        <f>IF(B301=1,"",IF(AND(TrackingWorksheet!I306 &lt;&gt;"", TrackingWorksheet!I306&lt;=WeeklySummary!$C$7, TrackingWorksheet!J306=Lists!$D$4), "Y", "N"))</f>
        <v/>
      </c>
      <c r="G301" s="10" t="str">
        <f>IF(B301=1,"",IF(AND(TrackingWorksheet!G306 &lt;&gt;"",TrackingWorksheet!G306&lt;=WeeklySummary!$C$7, TrackingWorksheet!H306=Lists!$D$5), "Y", "N"))</f>
        <v/>
      </c>
      <c r="H301" s="10" t="str">
        <f>IF(B301=1,"",IF(AND(TrackingWorksheet!I306 &lt;&gt;"", TrackingWorksheet!I306&lt;=WeeklySummary!$C$7, TrackingWorksheet!J306=Lists!$D$5), "Y", "N"))</f>
        <v/>
      </c>
      <c r="I301" s="20" t="str">
        <f>IF(B301=1,"",IF(AND(TrackingWorksheet!G306 &lt;&gt;"", TrackingWorksheet!G306&lt;=WeeklySummary!$C$7, TrackingWorksheet!H306=Lists!$D$6), 1, 0))</f>
        <v/>
      </c>
      <c r="J301" s="20" t="str">
        <f t="shared" si="71"/>
        <v/>
      </c>
      <c r="K301" s="10" t="str">
        <f>IF(B301=1,"",IF(AND(TrackingWorksheet!I306&lt;=WeeklySummary!$C$7,TrackingWorksheet!K306="YES"),0,IF(AND(AND(OR(E301="Y",F301="Y"),E301&lt;&gt;F301),G301&lt;&gt;"Y", H301&lt;&gt;"Y"), 1, 0)))</f>
        <v/>
      </c>
      <c r="L301" s="20" t="str">
        <f t="shared" si="72"/>
        <v/>
      </c>
      <c r="M301" s="10" t="str">
        <f t="shared" si="73"/>
        <v/>
      </c>
      <c r="N301" s="20" t="str">
        <f t="shared" si="74"/>
        <v/>
      </c>
      <c r="O301" s="10" t="str">
        <f>IF(B301=1,"",IF(AND(TrackingWorksheet!I306&lt;=WeeklySummary!$C$7,TrackingWorksheet!K306="YES"),0,IF(AND(AND(OR(G301="Y",H301="Y"),G301&lt;&gt;H301),E301&lt;&gt;"Y", F301&lt;&gt;"Y"), 1, 0)))</f>
        <v/>
      </c>
      <c r="P301" s="20" t="str">
        <f t="shared" si="75"/>
        <v/>
      </c>
      <c r="Q301" s="10" t="str">
        <f t="shared" si="76"/>
        <v/>
      </c>
      <c r="R301" s="10" t="str">
        <f t="shared" si="77"/>
        <v/>
      </c>
      <c r="S301" s="10" t="str">
        <f>IF(B301=1,"",IF(AND(OR(AND(TrackingWorksheet!H306=Lists!$D$7,TrackingWorksheet!H306=TrackingWorksheet!J306),TrackingWorksheet!H306&lt;&gt;TrackingWorksheet!J306),TrackingWorksheet!K306="YES",TrackingWorksheet!H306&lt;&gt;Lists!$D$6,TrackingWorksheet!G306&lt;=WeeklySummary!$C$7,TrackingWorksheet!I306&lt;=WeeklySummary!$C$7),1,0))</f>
        <v/>
      </c>
      <c r="T301" s="10" t="str">
        <f t="shared" si="78"/>
        <v/>
      </c>
      <c r="U301" s="10" t="str">
        <f>IF($B301=1,"",IF(TrackingWorksheet!$K306="YES",1, 0)*D301)</f>
        <v/>
      </c>
      <c r="V301" s="20">
        <f t="shared" si="67"/>
        <v>0</v>
      </c>
      <c r="W301" s="20">
        <f t="shared" si="68"/>
        <v>0</v>
      </c>
      <c r="X301" s="10" t="str">
        <f>IF($B301=1,"",IF(AND(TrackingWorksheet!$L306&lt;&gt;"", TrackingWorksheet!$L306&gt;=WeeklySummary!$C$6,TrackingWorksheet!$L306&lt;=WeeklySummary!$C$7,OR(TrackingWorksheet!$H306=Lists!$D$4,TrackingWorksheet!$J306=Lists!$D$4)), 1, 0))</f>
        <v/>
      </c>
      <c r="Y301" s="10" t="str">
        <f>IF($B301=1,"",IF(AND(TrackingWorksheet!$L306&lt;&gt;"", TrackingWorksheet!$L306&gt;=WeeklySummary!$C$6,TrackingWorksheet!$L306&lt;=WeeklySummary!$C$7,OR(TrackingWorksheet!$H306=Lists!$D$5,TrackingWorksheet!$J306=Lists!$D$5)), 1, 0))</f>
        <v/>
      </c>
      <c r="Z301" s="10" t="str">
        <f>IF($B301=1,"",IF(AND(TrackingWorksheet!$L306&lt;&gt;"", TrackingWorksheet!$L306&gt;=WeeklySummary!$C$6,TrackingWorksheet!$L306&lt;=WeeklySummary!$C$7,OR(TrackingWorksheet!$H306=Lists!$D$6,TrackingWorksheet!$J306=Lists!$D$6)), 1, 0))</f>
        <v/>
      </c>
      <c r="AA301" s="19" t="str">
        <f>IF(B301=1,"",IF(AND(TrackingWorksheet!M306&lt;&gt;"",TrackingWorksheet!M306&lt;=WeeklySummary!$C$7),1,0)*D301)</f>
        <v/>
      </c>
      <c r="AB301" s="19" t="str">
        <f>IF(B301=1,"",IF(AND(TrackingWorksheet!N306&lt;&gt;"",TrackingWorksheet!N306&lt;=WeeklySummary!$C$7),1,0)*D301)</f>
        <v/>
      </c>
      <c r="AC301" s="19" t="str">
        <f>IF(B301=1,"",TrackingWorksheet!T306)</f>
        <v/>
      </c>
      <c r="AD301" s="19" t="str">
        <f>IF(B301=1,"",IF(D301*AND(TrackingWorksheet!S306&gt;=Calculations!$BD$3,TrackingWorksheet!U306="",TrackingWorksheet!K306="YES"),1,0))</f>
        <v/>
      </c>
      <c r="AE301" s="19" t="str">
        <f>IF($B301=1,"",IF(AND(TrackingWorksheet!$S306&gt;$BE$3,TrackingWorksheet!$T306=Lists!$P$4),1, 0)*D301)</f>
        <v/>
      </c>
      <c r="AF301" s="19" t="str">
        <f>IF($B301=1,"",IF(AND(TrackingWorksheet!$U306&gt;$BE$3,TrackingWorksheet!$V306=Lists!$P$4),1, 0)*D301)</f>
        <v/>
      </c>
      <c r="AG301" s="19" t="str">
        <f>IF($B301=1,"",IF(AND(TrackingWorksheet!$W306&gt;$BE$3,TrackingWorksheet!$X306=Lists!$P$4),1, 0)*D301)</f>
        <v/>
      </c>
      <c r="AH301" s="19" t="str">
        <f>IF($B301=1,"",IF(AND(TrackingWorksheet!$Y306&gt;$BE$3,TrackingWorksheet!$Z306=Lists!$P$4),1, 0)*D301)</f>
        <v/>
      </c>
      <c r="AI301" s="19" t="str">
        <f>IF($B301=1,"",IF(AND(TrackingWorksheet!$AA306&gt;$BE$3,TrackingWorksheet!$AB306=Lists!$P$4),1, 0)*D301)</f>
        <v/>
      </c>
      <c r="AJ301" s="19" t="str">
        <f>IF($B301=1,"",IF(AND(TrackingWorksheet!$S306&gt;$BE$3,TrackingWorksheet!$T306=Lists!$P$5),1, 0)*D301)</f>
        <v/>
      </c>
      <c r="AK301" s="19" t="str">
        <f>IF($B301=1,"",IF(AND(TrackingWorksheet!$U306&gt;$BE$3,TrackingWorksheet!$V306=Lists!$P$5),1, 0)*D301)</f>
        <v/>
      </c>
      <c r="AL301" s="19" t="str">
        <f>IF($B301=1,"",IF(AND(TrackingWorksheet!$W306&gt;$BE$3,TrackingWorksheet!$X306=Lists!$P$5),1, 0)*D301)</f>
        <v/>
      </c>
      <c r="AM301" s="19" t="str">
        <f>IF($B301=1,"",IF(AND(TrackingWorksheet!$Y306&gt;$BE$3,TrackingWorksheet!$Z306=Lists!$P$5),1, 0)*D301)</f>
        <v/>
      </c>
      <c r="AN301" s="19" t="str">
        <f>IF($B301=1,"",IF(AND(TrackingWorksheet!$AA306&gt;$BE$3,TrackingWorksheet!$AB306=Lists!$P$5),1, 0)*D301)</f>
        <v/>
      </c>
      <c r="AO301" s="19" t="str">
        <f>IF($B301=1,"",IF(AND(TrackingWorksheet!$S306&gt;$BE$3,TrackingWorksheet!$T306=Lists!$P$6),1, 0)*D301)</f>
        <v/>
      </c>
      <c r="AP301" s="19" t="str">
        <f>IF($B301=1,"",IF(AND(TrackingWorksheet!$U306&gt;$BE$3,TrackingWorksheet!$V306=Lists!$P$6),1, 0)*D301)</f>
        <v/>
      </c>
      <c r="AQ301" s="19" t="str">
        <f>IF($B301=1,"",IF(AND(TrackingWorksheet!$W306&gt;$BE$3,TrackingWorksheet!$X306=Lists!$P$6),1, 0)*D301)</f>
        <v/>
      </c>
      <c r="AR301" s="19" t="str">
        <f>IF($B301=1,"",IF(AND(TrackingWorksheet!$Y306&gt;$BE$3,TrackingWorksheet!$Z306=Lists!$P$6),1, 0)*D301)</f>
        <v/>
      </c>
      <c r="AS301" s="19" t="str">
        <f>IF($B301=1,"",IF(AND(TrackingWorksheet!$AA306&gt;$BE$3,TrackingWorksheet!$AB306=Lists!$P$6),1, 0)*D301)</f>
        <v/>
      </c>
      <c r="AT301" s="19">
        <f t="shared" si="69"/>
        <v>0</v>
      </c>
      <c r="AU301" s="19" t="str">
        <f>IF(B301=1,"",IF(AND(TrackingWorksheet!K306="",TrackingWorksheet!M306="", TrackingWorksheet!N306="", TrackingWorksheet!S306="", TrackingWorksheet!V306="", TrackingWorksheet!W306="", TrackingWorksheet!Y306="", TrackingWorksheet!AA306="", V301=1),1,0)*D301)</f>
        <v/>
      </c>
      <c r="AV301" s="19" t="str">
        <f>IF(B301=1,"",IF(D301*AND(TrackingWorksheet!U306&gt;Calculations!$BE$3,TrackingWorksheet!K306="YES"),1,0))</f>
        <v/>
      </c>
      <c r="AW301" s="19" t="str">
        <f>IF(B301=1,"",IF(D301*AND(TrackingWorksheet!W306&gt;Calculations!$BE$3,TrackingWorksheet!K306="YES"),1,0))</f>
        <v/>
      </c>
      <c r="AX301" s="19">
        <f t="shared" si="70"/>
        <v>0</v>
      </c>
      <c r="AY301" s="19">
        <f t="shared" si="66"/>
        <v>0</v>
      </c>
      <c r="AZ301" s="27" t="str">
        <f>IF(B301=1,"",IF(TrackingWorksheet!Q306="","",TrackingWorksheet!Q306))</f>
        <v/>
      </c>
      <c r="BB301" s="4"/>
      <c r="BC301" s="4"/>
      <c r="BD301" s="4"/>
      <c r="BE301" s="4"/>
      <c r="BF301" s="4"/>
      <c r="BG301" s="4" t="str">
        <f>IF(B301=1,"",IF(AND(N301=1,TrackingWorksheet!$I306+14&lt;=WeeklySummary!$C$7),1,0))</f>
        <v/>
      </c>
      <c r="BH301" s="4" t="str">
        <f>IF(B301=1,"",IF(AND(R301=1,TrackingWorksheet!$I306+14&lt;=WeeklySummary!$C$7),1,0))</f>
        <v/>
      </c>
      <c r="BI301" s="4" t="str">
        <f>IF(B301=1,"",IF(AND(J301=1,TrackingWorksheet!$G306+14&lt;=WeeklySummary!$C$7),1,0))</f>
        <v/>
      </c>
      <c r="BJ301" s="4" t="str">
        <f>IF(B301=1,"",IF(AND(T301=1,TrackingWorksheet!$I306+14&lt;=WeeklySummary!$C$7),1,0))</f>
        <v/>
      </c>
      <c r="BK301" s="4" t="str">
        <f>IF(B301=1,"",IF(AND(T301=1,TrackingWorksheet!$G306+14&lt;=WeeklySummary!$C$7),1,0))</f>
        <v/>
      </c>
      <c r="BL301" s="4">
        <f t="shared" si="79"/>
        <v>0</v>
      </c>
    </row>
    <row r="302" spans="2:64" x14ac:dyDescent="0.25">
      <c r="B302" s="27">
        <f>IF(AND(ISBLANK(TrackingWorksheet!B307),ISBLANK(TrackingWorksheet!C307),ISBLANK(TrackingWorksheet!G307),ISBLANK(TrackingWorksheet!H307),
ISBLANK(TrackingWorksheet!I307),ISBLANK(TrackingWorksheet!J307),ISBLANK(TrackingWorksheet!M307),
ISBLANK(TrackingWorksheet!N309)),1,0)</f>
        <v>1</v>
      </c>
      <c r="C302" s="12" t="str">
        <f>IF(B302=1,"",TrackingWorksheet!F307)</f>
        <v/>
      </c>
      <c r="D302" s="20" t="str">
        <f>IF(B302=1,"",IF(AND(TrackingWorksheet!B307&lt;&gt;"",TrackingWorksheet!B307&lt;=WeeklySummary!$C$7,OR(TrackingWorksheet!C307="",TrackingWorksheet!C307&gt;=WeeklySummary!$C$6)),1,0))</f>
        <v/>
      </c>
      <c r="E302" s="10" t="str">
        <f>IF(B302=1,"",IF(AND(TrackingWorksheet!G307 &lt;&gt;"",TrackingWorksheet!G307&lt;=WeeklySummary!$C$7, TrackingWorksheet!H307=Lists!$D$4), "Y", "N"))</f>
        <v/>
      </c>
      <c r="F302" s="10" t="str">
        <f>IF(B302=1,"",IF(AND(TrackingWorksheet!I307 &lt;&gt;"", TrackingWorksheet!I307&lt;=WeeklySummary!$C$7, TrackingWorksheet!J307=Lists!$D$4), "Y", "N"))</f>
        <v/>
      </c>
      <c r="G302" s="10" t="str">
        <f>IF(B302=1,"",IF(AND(TrackingWorksheet!G307 &lt;&gt;"",TrackingWorksheet!G307&lt;=WeeklySummary!$C$7, TrackingWorksheet!H307=Lists!$D$5), "Y", "N"))</f>
        <v/>
      </c>
      <c r="H302" s="10" t="str">
        <f>IF(B302=1,"",IF(AND(TrackingWorksheet!I307 &lt;&gt;"", TrackingWorksheet!I307&lt;=WeeklySummary!$C$7, TrackingWorksheet!J307=Lists!$D$5), "Y", "N"))</f>
        <v/>
      </c>
      <c r="I302" s="20" t="str">
        <f>IF(B302=1,"",IF(AND(TrackingWorksheet!G307 &lt;&gt;"", TrackingWorksheet!G307&lt;=WeeklySummary!$C$7, TrackingWorksheet!H307=Lists!$D$6), 1, 0))</f>
        <v/>
      </c>
      <c r="J302" s="20" t="str">
        <f t="shared" si="71"/>
        <v/>
      </c>
      <c r="K302" s="10" t="str">
        <f>IF(B302=1,"",IF(AND(TrackingWorksheet!I307&lt;=WeeklySummary!$C$7,TrackingWorksheet!K307="YES"),0,IF(AND(AND(OR(E302="Y",F302="Y"),E302&lt;&gt;F302),G302&lt;&gt;"Y", H302&lt;&gt;"Y"), 1, 0)))</f>
        <v/>
      </c>
      <c r="L302" s="20" t="str">
        <f t="shared" si="72"/>
        <v/>
      </c>
      <c r="M302" s="10" t="str">
        <f t="shared" si="73"/>
        <v/>
      </c>
      <c r="N302" s="20" t="str">
        <f t="shared" si="74"/>
        <v/>
      </c>
      <c r="O302" s="10" t="str">
        <f>IF(B302=1,"",IF(AND(TrackingWorksheet!I307&lt;=WeeklySummary!$C$7,TrackingWorksheet!K307="YES"),0,IF(AND(AND(OR(G302="Y",H302="Y"),G302&lt;&gt;H302),E302&lt;&gt;"Y", F302&lt;&gt;"Y"), 1, 0)))</f>
        <v/>
      </c>
      <c r="P302" s="20" t="str">
        <f t="shared" si="75"/>
        <v/>
      </c>
      <c r="Q302" s="10" t="str">
        <f t="shared" si="76"/>
        <v/>
      </c>
      <c r="R302" s="10" t="str">
        <f t="shared" si="77"/>
        <v/>
      </c>
      <c r="S302" s="10" t="str">
        <f>IF(B302=1,"",IF(AND(OR(AND(TrackingWorksheet!H307=Lists!$D$7,TrackingWorksheet!H307=TrackingWorksheet!J307),TrackingWorksheet!H307&lt;&gt;TrackingWorksheet!J307),TrackingWorksheet!K307="YES",TrackingWorksheet!H307&lt;&gt;Lists!$D$6,TrackingWorksheet!G307&lt;=WeeklySummary!$C$7,TrackingWorksheet!I307&lt;=WeeklySummary!$C$7),1,0))</f>
        <v/>
      </c>
      <c r="T302" s="10" t="str">
        <f t="shared" si="78"/>
        <v/>
      </c>
      <c r="U302" s="10" t="str">
        <f>IF($B302=1,"",IF(TrackingWorksheet!$K307="YES",1, 0)*D302)</f>
        <v/>
      </c>
      <c r="V302" s="20">
        <f t="shared" si="67"/>
        <v>0</v>
      </c>
      <c r="W302" s="20">
        <f t="shared" si="68"/>
        <v>0</v>
      </c>
      <c r="X302" s="10" t="str">
        <f>IF($B302=1,"",IF(AND(TrackingWorksheet!$L307&lt;&gt;"", TrackingWorksheet!$L307&gt;=WeeklySummary!$C$6,TrackingWorksheet!$L307&lt;=WeeklySummary!$C$7,OR(TrackingWorksheet!$H307=Lists!$D$4,TrackingWorksheet!$J307=Lists!$D$4)), 1, 0))</f>
        <v/>
      </c>
      <c r="Y302" s="10" t="str">
        <f>IF($B302=1,"",IF(AND(TrackingWorksheet!$L307&lt;&gt;"", TrackingWorksheet!$L307&gt;=WeeklySummary!$C$6,TrackingWorksheet!$L307&lt;=WeeklySummary!$C$7,OR(TrackingWorksheet!$H307=Lists!$D$5,TrackingWorksheet!$J307=Lists!$D$5)), 1, 0))</f>
        <v/>
      </c>
      <c r="Z302" s="10" t="str">
        <f>IF($B302=1,"",IF(AND(TrackingWorksheet!$L307&lt;&gt;"", TrackingWorksheet!$L307&gt;=WeeklySummary!$C$6,TrackingWorksheet!$L307&lt;=WeeklySummary!$C$7,OR(TrackingWorksheet!$H307=Lists!$D$6,TrackingWorksheet!$J307=Lists!$D$6)), 1, 0))</f>
        <v/>
      </c>
      <c r="AA302" s="19" t="str">
        <f>IF(B302=1,"",IF(AND(TrackingWorksheet!M307&lt;&gt;"",TrackingWorksheet!M307&lt;=WeeklySummary!$C$7),1,0)*D302)</f>
        <v/>
      </c>
      <c r="AB302" s="19" t="str">
        <f>IF(B302=1,"",IF(AND(TrackingWorksheet!N307&lt;&gt;"",TrackingWorksheet!N307&lt;=WeeklySummary!$C$7),1,0)*D302)</f>
        <v/>
      </c>
      <c r="AC302" s="19" t="str">
        <f>IF(B302=1,"",TrackingWorksheet!T307)</f>
        <v/>
      </c>
      <c r="AD302" s="19" t="str">
        <f>IF(B302=1,"",IF(D302*AND(TrackingWorksheet!S307&gt;=Calculations!$BD$3,TrackingWorksheet!U307="",TrackingWorksheet!K307="YES"),1,0))</f>
        <v/>
      </c>
      <c r="AE302" s="19" t="str">
        <f>IF($B302=1,"",IF(AND(TrackingWorksheet!$S307&gt;$BE$3,TrackingWorksheet!$T307=Lists!$P$4),1, 0)*D302)</f>
        <v/>
      </c>
      <c r="AF302" s="19" t="str">
        <f>IF($B302=1,"",IF(AND(TrackingWorksheet!$U307&gt;$BE$3,TrackingWorksheet!$V307=Lists!$P$4),1, 0)*D302)</f>
        <v/>
      </c>
      <c r="AG302" s="19" t="str">
        <f>IF($B302=1,"",IF(AND(TrackingWorksheet!$W307&gt;$BE$3,TrackingWorksheet!$X307=Lists!$P$4),1, 0)*D302)</f>
        <v/>
      </c>
      <c r="AH302" s="19" t="str">
        <f>IF($B302=1,"",IF(AND(TrackingWorksheet!$Y307&gt;$BE$3,TrackingWorksheet!$Z307=Lists!$P$4),1, 0)*D302)</f>
        <v/>
      </c>
      <c r="AI302" s="19" t="str">
        <f>IF($B302=1,"",IF(AND(TrackingWorksheet!$AA307&gt;$BE$3,TrackingWorksheet!$AB307=Lists!$P$4),1, 0)*D302)</f>
        <v/>
      </c>
      <c r="AJ302" s="19" t="str">
        <f>IF($B302=1,"",IF(AND(TrackingWorksheet!$S307&gt;$BE$3,TrackingWorksheet!$T307=Lists!$P$5),1, 0)*D302)</f>
        <v/>
      </c>
      <c r="AK302" s="19" t="str">
        <f>IF($B302=1,"",IF(AND(TrackingWorksheet!$U307&gt;$BE$3,TrackingWorksheet!$V307=Lists!$P$5),1, 0)*D302)</f>
        <v/>
      </c>
      <c r="AL302" s="19" t="str">
        <f>IF($B302=1,"",IF(AND(TrackingWorksheet!$W307&gt;$BE$3,TrackingWorksheet!$X307=Lists!$P$5),1, 0)*D302)</f>
        <v/>
      </c>
      <c r="AM302" s="19" t="str">
        <f>IF($B302=1,"",IF(AND(TrackingWorksheet!$Y307&gt;$BE$3,TrackingWorksheet!$Z307=Lists!$P$5),1, 0)*D302)</f>
        <v/>
      </c>
      <c r="AN302" s="19" t="str">
        <f>IF($B302=1,"",IF(AND(TrackingWorksheet!$AA307&gt;$BE$3,TrackingWorksheet!$AB307=Lists!$P$5),1, 0)*D302)</f>
        <v/>
      </c>
      <c r="AO302" s="19" t="str">
        <f>IF($B302=1,"",IF(AND(TrackingWorksheet!$S307&gt;$BE$3,TrackingWorksheet!$T307=Lists!$P$6),1, 0)*D302)</f>
        <v/>
      </c>
      <c r="AP302" s="19" t="str">
        <f>IF($B302=1,"",IF(AND(TrackingWorksheet!$U307&gt;$BE$3,TrackingWorksheet!$V307=Lists!$P$6),1, 0)*D302)</f>
        <v/>
      </c>
      <c r="AQ302" s="19" t="str">
        <f>IF($B302=1,"",IF(AND(TrackingWorksheet!$W307&gt;$BE$3,TrackingWorksheet!$X307=Lists!$P$6),1, 0)*D302)</f>
        <v/>
      </c>
      <c r="AR302" s="19" t="str">
        <f>IF($B302=1,"",IF(AND(TrackingWorksheet!$Y307&gt;$BE$3,TrackingWorksheet!$Z307=Lists!$P$6),1, 0)*D302)</f>
        <v/>
      </c>
      <c r="AS302" s="19" t="str">
        <f>IF($B302=1,"",IF(AND(TrackingWorksheet!$AA307&gt;$BE$3,TrackingWorksheet!$AB307=Lists!$P$6),1, 0)*D302)</f>
        <v/>
      </c>
      <c r="AT302" s="19">
        <f t="shared" si="69"/>
        <v>0</v>
      </c>
      <c r="AU302" s="19" t="str">
        <f>IF(B302=1,"",IF(AND(TrackingWorksheet!K307="",TrackingWorksheet!M307="", TrackingWorksheet!N307="", TrackingWorksheet!S307="", TrackingWorksheet!V307="", TrackingWorksheet!W307="", TrackingWorksheet!Y307="", TrackingWorksheet!AA307="", V302=1),1,0)*D302)</f>
        <v/>
      </c>
      <c r="AV302" s="19" t="str">
        <f>IF(B302=1,"",IF(D302*AND(TrackingWorksheet!U307&gt;Calculations!$BE$3,TrackingWorksheet!K307="YES"),1,0))</f>
        <v/>
      </c>
      <c r="AW302" s="19" t="str">
        <f>IF(B302=1,"",IF(D302*AND(TrackingWorksheet!W307&gt;Calculations!$BE$3,TrackingWorksheet!K307="YES"),1,0))</f>
        <v/>
      </c>
      <c r="AX302" s="19">
        <f t="shared" si="70"/>
        <v>0</v>
      </c>
      <c r="AY302" s="19">
        <f t="shared" si="66"/>
        <v>0</v>
      </c>
      <c r="AZ302" s="27" t="str">
        <f>IF(B302=1,"",IF(TrackingWorksheet!Q307="","",TrackingWorksheet!Q307))</f>
        <v/>
      </c>
      <c r="BB302" s="4"/>
      <c r="BC302" s="4"/>
      <c r="BD302" s="4"/>
      <c r="BE302" s="4"/>
      <c r="BF302" s="4"/>
      <c r="BG302" s="4" t="str">
        <f>IF(B302=1,"",IF(AND(N302=1,TrackingWorksheet!$I307+14&lt;=WeeklySummary!$C$7),1,0))</f>
        <v/>
      </c>
      <c r="BH302" s="4" t="str">
        <f>IF(B302=1,"",IF(AND(R302=1,TrackingWorksheet!$I307+14&lt;=WeeklySummary!$C$7),1,0))</f>
        <v/>
      </c>
      <c r="BI302" s="4" t="str">
        <f>IF(B302=1,"",IF(AND(J302=1,TrackingWorksheet!$G307+14&lt;=WeeklySummary!$C$7),1,0))</f>
        <v/>
      </c>
      <c r="BJ302" s="4" t="str">
        <f>IF(B302=1,"",IF(AND(T302=1,TrackingWorksheet!$I307+14&lt;=WeeklySummary!$C$7),1,0))</f>
        <v/>
      </c>
      <c r="BK302" s="4" t="str">
        <f>IF(B302=1,"",IF(AND(T302=1,TrackingWorksheet!$G307+14&lt;=WeeklySummary!$C$7),1,0))</f>
        <v/>
      </c>
      <c r="BL302" s="4">
        <f t="shared" si="79"/>
        <v>0</v>
      </c>
    </row>
    <row r="303" spans="2:64" x14ac:dyDescent="0.25">
      <c r="B303" s="27">
        <f>IF(AND(ISBLANK(TrackingWorksheet!B308),ISBLANK(TrackingWorksheet!C308),ISBLANK(TrackingWorksheet!G308),ISBLANK(TrackingWorksheet!H308),
ISBLANK(TrackingWorksheet!I308),ISBLANK(TrackingWorksheet!J308),ISBLANK(TrackingWorksheet!M308),
ISBLANK(TrackingWorksheet!N310)),1,0)</f>
        <v>1</v>
      </c>
      <c r="C303" s="12" t="str">
        <f>IF(B303=1,"",TrackingWorksheet!F308)</f>
        <v/>
      </c>
      <c r="D303" s="20" t="str">
        <f>IF(B303=1,"",IF(AND(TrackingWorksheet!B308&lt;&gt;"",TrackingWorksheet!B308&lt;=WeeklySummary!$C$7,OR(TrackingWorksheet!C308="",TrackingWorksheet!C308&gt;=WeeklySummary!$C$6)),1,0))</f>
        <v/>
      </c>
      <c r="E303" s="10" t="str">
        <f>IF(B303=1,"",IF(AND(TrackingWorksheet!G308 &lt;&gt;"",TrackingWorksheet!G308&lt;=WeeklySummary!$C$7, TrackingWorksheet!H308=Lists!$D$4), "Y", "N"))</f>
        <v/>
      </c>
      <c r="F303" s="10" t="str">
        <f>IF(B303=1,"",IF(AND(TrackingWorksheet!I308 &lt;&gt;"", TrackingWorksheet!I308&lt;=WeeklySummary!$C$7, TrackingWorksheet!J308=Lists!$D$4), "Y", "N"))</f>
        <v/>
      </c>
      <c r="G303" s="10" t="str">
        <f>IF(B303=1,"",IF(AND(TrackingWorksheet!G308 &lt;&gt;"",TrackingWorksheet!G308&lt;=WeeklySummary!$C$7, TrackingWorksheet!H308=Lists!$D$5), "Y", "N"))</f>
        <v/>
      </c>
      <c r="H303" s="10" t="str">
        <f>IF(B303=1,"",IF(AND(TrackingWorksheet!I308 &lt;&gt;"", TrackingWorksheet!I308&lt;=WeeklySummary!$C$7, TrackingWorksheet!J308=Lists!$D$5), "Y", "N"))</f>
        <v/>
      </c>
      <c r="I303" s="20" t="str">
        <f>IF(B303=1,"",IF(AND(TrackingWorksheet!G308 &lt;&gt;"", TrackingWorksheet!G308&lt;=WeeklySummary!$C$7, TrackingWorksheet!H308=Lists!$D$6), 1, 0))</f>
        <v/>
      </c>
      <c r="J303" s="20" t="str">
        <f t="shared" si="71"/>
        <v/>
      </c>
      <c r="K303" s="10" t="str">
        <f>IF(B303=1,"",IF(AND(TrackingWorksheet!I308&lt;=WeeklySummary!$C$7,TrackingWorksheet!K308="YES"),0,IF(AND(AND(OR(E303="Y",F303="Y"),E303&lt;&gt;F303),G303&lt;&gt;"Y", H303&lt;&gt;"Y"), 1, 0)))</f>
        <v/>
      </c>
      <c r="L303" s="20" t="str">
        <f t="shared" si="72"/>
        <v/>
      </c>
      <c r="M303" s="10" t="str">
        <f t="shared" si="73"/>
        <v/>
      </c>
      <c r="N303" s="20" t="str">
        <f t="shared" si="74"/>
        <v/>
      </c>
      <c r="O303" s="10" t="str">
        <f>IF(B303=1,"",IF(AND(TrackingWorksheet!I308&lt;=WeeklySummary!$C$7,TrackingWorksheet!K308="YES"),0,IF(AND(AND(OR(G303="Y",H303="Y"),G303&lt;&gt;H303),E303&lt;&gt;"Y", F303&lt;&gt;"Y"), 1, 0)))</f>
        <v/>
      </c>
      <c r="P303" s="20" t="str">
        <f t="shared" si="75"/>
        <v/>
      </c>
      <c r="Q303" s="10" t="str">
        <f t="shared" si="76"/>
        <v/>
      </c>
      <c r="R303" s="10" t="str">
        <f t="shared" si="77"/>
        <v/>
      </c>
      <c r="S303" s="10" t="str">
        <f>IF(B303=1,"",IF(AND(OR(AND(TrackingWorksheet!H308=Lists!$D$7,TrackingWorksheet!H308=TrackingWorksheet!J308),TrackingWorksheet!H308&lt;&gt;TrackingWorksheet!J308),TrackingWorksheet!K308="YES",TrackingWorksheet!H308&lt;&gt;Lists!$D$6,TrackingWorksheet!G308&lt;=WeeklySummary!$C$7,TrackingWorksheet!I308&lt;=WeeklySummary!$C$7),1,0))</f>
        <v/>
      </c>
      <c r="T303" s="10" t="str">
        <f t="shared" si="78"/>
        <v/>
      </c>
      <c r="U303" s="10" t="str">
        <f>IF($B303=1,"",IF(TrackingWorksheet!$K308="YES",1, 0)*D303)</f>
        <v/>
      </c>
      <c r="V303" s="20">
        <f t="shared" si="67"/>
        <v>0</v>
      </c>
      <c r="W303" s="20">
        <f t="shared" si="68"/>
        <v>0</v>
      </c>
      <c r="X303" s="10" t="str">
        <f>IF($B303=1,"",IF(AND(TrackingWorksheet!$L308&lt;&gt;"", TrackingWorksheet!$L308&gt;=WeeklySummary!$C$6,TrackingWorksheet!$L308&lt;=WeeklySummary!$C$7,OR(TrackingWorksheet!$H308=Lists!$D$4,TrackingWorksheet!$J308=Lists!$D$4)), 1, 0))</f>
        <v/>
      </c>
      <c r="Y303" s="10" t="str">
        <f>IF($B303=1,"",IF(AND(TrackingWorksheet!$L308&lt;&gt;"", TrackingWorksheet!$L308&gt;=WeeklySummary!$C$6,TrackingWorksheet!$L308&lt;=WeeklySummary!$C$7,OR(TrackingWorksheet!$H308=Lists!$D$5,TrackingWorksheet!$J308=Lists!$D$5)), 1, 0))</f>
        <v/>
      </c>
      <c r="Z303" s="10" t="str">
        <f>IF($B303=1,"",IF(AND(TrackingWorksheet!$L308&lt;&gt;"", TrackingWorksheet!$L308&gt;=WeeklySummary!$C$6,TrackingWorksheet!$L308&lt;=WeeklySummary!$C$7,OR(TrackingWorksheet!$H308=Lists!$D$6,TrackingWorksheet!$J308=Lists!$D$6)), 1, 0))</f>
        <v/>
      </c>
      <c r="AA303" s="19" t="str">
        <f>IF(B303=1,"",IF(AND(TrackingWorksheet!M308&lt;&gt;"",TrackingWorksheet!M308&lt;=WeeklySummary!$C$7),1,0)*D303)</f>
        <v/>
      </c>
      <c r="AB303" s="19" t="str">
        <f>IF(B303=1,"",IF(AND(TrackingWorksheet!N308&lt;&gt;"",TrackingWorksheet!N308&lt;=WeeklySummary!$C$7),1,0)*D303)</f>
        <v/>
      </c>
      <c r="AC303" s="19" t="str">
        <f>IF(B303=1,"",TrackingWorksheet!T308)</f>
        <v/>
      </c>
      <c r="AD303" s="19" t="str">
        <f>IF(B303=1,"",IF(D303*AND(TrackingWorksheet!S308&gt;=Calculations!$BD$3,TrackingWorksheet!U308="",TrackingWorksheet!K308="YES"),1,0))</f>
        <v/>
      </c>
      <c r="AE303" s="19" t="str">
        <f>IF($B303=1,"",IF(AND(TrackingWorksheet!$S308&gt;$BE$3,TrackingWorksheet!$T308=Lists!$P$4),1, 0)*D303)</f>
        <v/>
      </c>
      <c r="AF303" s="19" t="str">
        <f>IF($B303=1,"",IF(AND(TrackingWorksheet!$U308&gt;$BE$3,TrackingWorksheet!$V308=Lists!$P$4),1, 0)*D303)</f>
        <v/>
      </c>
      <c r="AG303" s="19" t="str">
        <f>IF($B303=1,"",IF(AND(TrackingWorksheet!$W308&gt;$BE$3,TrackingWorksheet!$X308=Lists!$P$4),1, 0)*D303)</f>
        <v/>
      </c>
      <c r="AH303" s="19" t="str">
        <f>IF($B303=1,"",IF(AND(TrackingWorksheet!$Y308&gt;$BE$3,TrackingWorksheet!$Z308=Lists!$P$4),1, 0)*D303)</f>
        <v/>
      </c>
      <c r="AI303" s="19" t="str">
        <f>IF($B303=1,"",IF(AND(TrackingWorksheet!$AA308&gt;$BE$3,TrackingWorksheet!$AB308=Lists!$P$4),1, 0)*D303)</f>
        <v/>
      </c>
      <c r="AJ303" s="19" t="str">
        <f>IF($B303=1,"",IF(AND(TrackingWorksheet!$S308&gt;$BE$3,TrackingWorksheet!$T308=Lists!$P$5),1, 0)*D303)</f>
        <v/>
      </c>
      <c r="AK303" s="19" t="str">
        <f>IF($B303=1,"",IF(AND(TrackingWorksheet!$U308&gt;$BE$3,TrackingWorksheet!$V308=Lists!$P$5),1, 0)*D303)</f>
        <v/>
      </c>
      <c r="AL303" s="19" t="str">
        <f>IF($B303=1,"",IF(AND(TrackingWorksheet!$W308&gt;$BE$3,TrackingWorksheet!$X308=Lists!$P$5),1, 0)*D303)</f>
        <v/>
      </c>
      <c r="AM303" s="19" t="str">
        <f>IF($B303=1,"",IF(AND(TrackingWorksheet!$Y308&gt;$BE$3,TrackingWorksheet!$Z308=Lists!$P$5),1, 0)*D303)</f>
        <v/>
      </c>
      <c r="AN303" s="19" t="str">
        <f>IF($B303=1,"",IF(AND(TrackingWorksheet!$AA308&gt;$BE$3,TrackingWorksheet!$AB308=Lists!$P$5),1, 0)*D303)</f>
        <v/>
      </c>
      <c r="AO303" s="19" t="str">
        <f>IF($B303=1,"",IF(AND(TrackingWorksheet!$S308&gt;$BE$3,TrackingWorksheet!$T308=Lists!$P$6),1, 0)*D303)</f>
        <v/>
      </c>
      <c r="AP303" s="19" t="str">
        <f>IF($B303=1,"",IF(AND(TrackingWorksheet!$U308&gt;$BE$3,TrackingWorksheet!$V308=Lists!$P$6),1, 0)*D303)</f>
        <v/>
      </c>
      <c r="AQ303" s="19" t="str">
        <f>IF($B303=1,"",IF(AND(TrackingWorksheet!$W308&gt;$BE$3,TrackingWorksheet!$X308=Lists!$P$6),1, 0)*D303)</f>
        <v/>
      </c>
      <c r="AR303" s="19" t="str">
        <f>IF($B303=1,"",IF(AND(TrackingWorksheet!$Y308&gt;$BE$3,TrackingWorksheet!$Z308=Lists!$P$6),1, 0)*D303)</f>
        <v/>
      </c>
      <c r="AS303" s="19" t="str">
        <f>IF($B303=1,"",IF(AND(TrackingWorksheet!$AA308&gt;$BE$3,TrackingWorksheet!$AB308=Lists!$P$6),1, 0)*D303)</f>
        <v/>
      </c>
      <c r="AT303" s="19">
        <f t="shared" si="69"/>
        <v>0</v>
      </c>
      <c r="AU303" s="19" t="str">
        <f>IF(B303=1,"",IF(AND(TrackingWorksheet!K308="",TrackingWorksheet!M308="", TrackingWorksheet!N308="", TrackingWorksheet!S308="", TrackingWorksheet!V308="", TrackingWorksheet!W308="", TrackingWorksheet!Y308="", TrackingWorksheet!AA308="", V303=1),1,0)*D303)</f>
        <v/>
      </c>
      <c r="AV303" s="19" t="str">
        <f>IF(B303=1,"",IF(D303*AND(TrackingWorksheet!U308&gt;Calculations!$BE$3,TrackingWorksheet!K308="YES"),1,0))</f>
        <v/>
      </c>
      <c r="AW303" s="19" t="str">
        <f>IF(B303=1,"",IF(D303*AND(TrackingWorksheet!W308&gt;Calculations!$BE$3,TrackingWorksheet!K308="YES"),1,0))</f>
        <v/>
      </c>
      <c r="AX303" s="19">
        <f t="shared" si="70"/>
        <v>0</v>
      </c>
      <c r="AY303" s="19">
        <f t="shared" si="66"/>
        <v>0</v>
      </c>
      <c r="AZ303" s="27" t="str">
        <f>IF(B303=1,"",IF(TrackingWorksheet!Q308="","",TrackingWorksheet!Q308))</f>
        <v/>
      </c>
      <c r="BB303" s="4"/>
      <c r="BC303" s="4"/>
      <c r="BD303" s="4"/>
      <c r="BE303" s="4"/>
      <c r="BF303" s="4"/>
      <c r="BG303" s="4" t="str">
        <f>IF(B303=1,"",IF(AND(N303=1,TrackingWorksheet!$I308+14&lt;=WeeklySummary!$C$7),1,0))</f>
        <v/>
      </c>
      <c r="BH303" s="4" t="str">
        <f>IF(B303=1,"",IF(AND(R303=1,TrackingWorksheet!$I308+14&lt;=WeeklySummary!$C$7),1,0))</f>
        <v/>
      </c>
      <c r="BI303" s="4" t="str">
        <f>IF(B303=1,"",IF(AND(J303=1,TrackingWorksheet!$G308+14&lt;=WeeklySummary!$C$7),1,0))</f>
        <v/>
      </c>
      <c r="BJ303" s="4" t="str">
        <f>IF(B303=1,"",IF(AND(T303=1,TrackingWorksheet!$I308+14&lt;=WeeklySummary!$C$7),1,0))</f>
        <v/>
      </c>
      <c r="BK303" s="4" t="str">
        <f>IF(B303=1,"",IF(AND(T303=1,TrackingWorksheet!$G308+14&lt;=WeeklySummary!$C$7),1,0))</f>
        <v/>
      </c>
      <c r="BL303" s="4">
        <f t="shared" si="79"/>
        <v>0</v>
      </c>
    </row>
    <row r="304" spans="2:64" x14ac:dyDescent="0.25">
      <c r="B304" s="27">
        <f>IF(AND(ISBLANK(TrackingWorksheet!B309),ISBLANK(TrackingWorksheet!C309),ISBLANK(TrackingWorksheet!G309),ISBLANK(TrackingWorksheet!H309),
ISBLANK(TrackingWorksheet!I309),ISBLANK(TrackingWorksheet!J309),ISBLANK(TrackingWorksheet!M309),
ISBLANK(TrackingWorksheet!N311)),1,0)</f>
        <v>1</v>
      </c>
      <c r="C304" s="12" t="str">
        <f>IF(B304=1,"",TrackingWorksheet!F309)</f>
        <v/>
      </c>
      <c r="D304" s="20" t="str">
        <f>IF(B304=1,"",IF(AND(TrackingWorksheet!B309&lt;&gt;"",TrackingWorksheet!B309&lt;=WeeklySummary!$C$7,OR(TrackingWorksheet!C309="",TrackingWorksheet!C309&gt;=WeeklySummary!$C$6)),1,0))</f>
        <v/>
      </c>
      <c r="E304" s="10" t="str">
        <f>IF(B304=1,"",IF(AND(TrackingWorksheet!G309 &lt;&gt;"",TrackingWorksheet!G309&lt;=WeeklySummary!$C$7, TrackingWorksheet!H309=Lists!$D$4), "Y", "N"))</f>
        <v/>
      </c>
      <c r="F304" s="10" t="str">
        <f>IF(B304=1,"",IF(AND(TrackingWorksheet!I309 &lt;&gt;"", TrackingWorksheet!I309&lt;=WeeklySummary!$C$7, TrackingWorksheet!J309=Lists!$D$4), "Y", "N"))</f>
        <v/>
      </c>
      <c r="G304" s="10" t="str">
        <f>IF(B304=1,"",IF(AND(TrackingWorksheet!G309 &lt;&gt;"",TrackingWorksheet!G309&lt;=WeeklySummary!$C$7, TrackingWorksheet!H309=Lists!$D$5), "Y", "N"))</f>
        <v/>
      </c>
      <c r="H304" s="10" t="str">
        <f>IF(B304=1,"",IF(AND(TrackingWorksheet!I309 &lt;&gt;"", TrackingWorksheet!I309&lt;=WeeklySummary!$C$7, TrackingWorksheet!J309=Lists!$D$5), "Y", "N"))</f>
        <v/>
      </c>
      <c r="I304" s="20" t="str">
        <f>IF(B304=1,"",IF(AND(TrackingWorksheet!G309 &lt;&gt;"", TrackingWorksheet!G309&lt;=WeeklySummary!$C$7, TrackingWorksheet!H309=Lists!$D$6), 1, 0))</f>
        <v/>
      </c>
      <c r="J304" s="20" t="str">
        <f t="shared" si="71"/>
        <v/>
      </c>
      <c r="K304" s="10" t="str">
        <f>IF(B304=1,"",IF(AND(TrackingWorksheet!I309&lt;=WeeklySummary!$C$7,TrackingWorksheet!K309="YES"),0,IF(AND(AND(OR(E304="Y",F304="Y"),E304&lt;&gt;F304),G304&lt;&gt;"Y", H304&lt;&gt;"Y"), 1, 0)))</f>
        <v/>
      </c>
      <c r="L304" s="20" t="str">
        <f t="shared" si="72"/>
        <v/>
      </c>
      <c r="M304" s="10" t="str">
        <f t="shared" si="73"/>
        <v/>
      </c>
      <c r="N304" s="20" t="str">
        <f t="shared" si="74"/>
        <v/>
      </c>
      <c r="O304" s="10" t="str">
        <f>IF(B304=1,"",IF(AND(TrackingWorksheet!I309&lt;=WeeklySummary!$C$7,TrackingWorksheet!K309="YES"),0,IF(AND(AND(OR(G304="Y",H304="Y"),G304&lt;&gt;H304),E304&lt;&gt;"Y", F304&lt;&gt;"Y"), 1, 0)))</f>
        <v/>
      </c>
      <c r="P304" s="20" t="str">
        <f t="shared" si="75"/>
        <v/>
      </c>
      <c r="Q304" s="10" t="str">
        <f t="shared" si="76"/>
        <v/>
      </c>
      <c r="R304" s="10" t="str">
        <f t="shared" si="77"/>
        <v/>
      </c>
      <c r="S304" s="10" t="str">
        <f>IF(B304=1,"",IF(AND(OR(AND(TrackingWorksheet!H309=Lists!$D$7,TrackingWorksheet!H309=TrackingWorksheet!J309),TrackingWorksheet!H309&lt;&gt;TrackingWorksheet!J309),TrackingWorksheet!K309="YES",TrackingWorksheet!H309&lt;&gt;Lists!$D$6,TrackingWorksheet!G309&lt;=WeeklySummary!$C$7,TrackingWorksheet!I309&lt;=WeeklySummary!$C$7),1,0))</f>
        <v/>
      </c>
      <c r="T304" s="10" t="str">
        <f t="shared" si="78"/>
        <v/>
      </c>
      <c r="U304" s="10" t="str">
        <f>IF($B304=1,"",IF(TrackingWorksheet!$K309="YES",1, 0)*D304)</f>
        <v/>
      </c>
      <c r="V304" s="20">
        <f t="shared" si="67"/>
        <v>0</v>
      </c>
      <c r="W304" s="20">
        <f t="shared" si="68"/>
        <v>0</v>
      </c>
      <c r="X304" s="10" t="str">
        <f>IF($B304=1,"",IF(AND(TrackingWorksheet!$L309&lt;&gt;"", TrackingWorksheet!$L309&gt;=WeeklySummary!$C$6,TrackingWorksheet!$L309&lt;=WeeklySummary!$C$7,OR(TrackingWorksheet!$H309=Lists!$D$4,TrackingWorksheet!$J309=Lists!$D$4)), 1, 0))</f>
        <v/>
      </c>
      <c r="Y304" s="10" t="str">
        <f>IF($B304=1,"",IF(AND(TrackingWorksheet!$L309&lt;&gt;"", TrackingWorksheet!$L309&gt;=WeeklySummary!$C$6,TrackingWorksheet!$L309&lt;=WeeklySummary!$C$7,OR(TrackingWorksheet!$H309=Lists!$D$5,TrackingWorksheet!$J309=Lists!$D$5)), 1, 0))</f>
        <v/>
      </c>
      <c r="Z304" s="10" t="str">
        <f>IF($B304=1,"",IF(AND(TrackingWorksheet!$L309&lt;&gt;"", TrackingWorksheet!$L309&gt;=WeeklySummary!$C$6,TrackingWorksheet!$L309&lt;=WeeklySummary!$C$7,OR(TrackingWorksheet!$H309=Lists!$D$6,TrackingWorksheet!$J309=Lists!$D$6)), 1, 0))</f>
        <v/>
      </c>
      <c r="AA304" s="19" t="str">
        <f>IF(B304=1,"",IF(AND(TrackingWorksheet!M309&lt;&gt;"",TrackingWorksheet!M309&lt;=WeeklySummary!$C$7),1,0)*D304)</f>
        <v/>
      </c>
      <c r="AB304" s="19" t="str">
        <f>IF(B304=1,"",IF(AND(TrackingWorksheet!N309&lt;&gt;"",TrackingWorksheet!N309&lt;=WeeklySummary!$C$7),1,0)*D304)</f>
        <v/>
      </c>
      <c r="AC304" s="19" t="str">
        <f>IF(B304=1,"",TrackingWorksheet!T309)</f>
        <v/>
      </c>
      <c r="AD304" s="19" t="str">
        <f>IF(B304=1,"",IF(D304*AND(TrackingWorksheet!S309&gt;=Calculations!$BD$3,TrackingWorksheet!U309="",TrackingWorksheet!K309="YES"),1,0))</f>
        <v/>
      </c>
      <c r="AE304" s="19" t="str">
        <f>IF($B304=1,"",IF(AND(TrackingWorksheet!$S309&gt;$BE$3,TrackingWorksheet!$T309=Lists!$P$4),1, 0)*D304)</f>
        <v/>
      </c>
      <c r="AF304" s="19" t="str">
        <f>IF($B304=1,"",IF(AND(TrackingWorksheet!$U309&gt;$BE$3,TrackingWorksheet!$V309=Lists!$P$4),1, 0)*D304)</f>
        <v/>
      </c>
      <c r="AG304" s="19" t="str">
        <f>IF($B304=1,"",IF(AND(TrackingWorksheet!$W309&gt;$BE$3,TrackingWorksheet!$X309=Lists!$P$4),1, 0)*D304)</f>
        <v/>
      </c>
      <c r="AH304" s="19" t="str">
        <f>IF($B304=1,"",IF(AND(TrackingWorksheet!$Y309&gt;$BE$3,TrackingWorksheet!$Z309=Lists!$P$4),1, 0)*D304)</f>
        <v/>
      </c>
      <c r="AI304" s="19" t="str">
        <f>IF($B304=1,"",IF(AND(TrackingWorksheet!$AA309&gt;$BE$3,TrackingWorksheet!$AB309=Lists!$P$4),1, 0)*D304)</f>
        <v/>
      </c>
      <c r="AJ304" s="19" t="str">
        <f>IF($B304=1,"",IF(AND(TrackingWorksheet!$S309&gt;$BE$3,TrackingWorksheet!$T309=Lists!$P$5),1, 0)*D304)</f>
        <v/>
      </c>
      <c r="AK304" s="19" t="str">
        <f>IF($B304=1,"",IF(AND(TrackingWorksheet!$U309&gt;$BE$3,TrackingWorksheet!$V309=Lists!$P$5),1, 0)*D304)</f>
        <v/>
      </c>
      <c r="AL304" s="19" t="str">
        <f>IF($B304=1,"",IF(AND(TrackingWorksheet!$W309&gt;$BE$3,TrackingWorksheet!$X309=Lists!$P$5),1, 0)*D304)</f>
        <v/>
      </c>
      <c r="AM304" s="19" t="str">
        <f>IF($B304=1,"",IF(AND(TrackingWorksheet!$Y309&gt;$BE$3,TrackingWorksheet!$Z309=Lists!$P$5),1, 0)*D304)</f>
        <v/>
      </c>
      <c r="AN304" s="19" t="str">
        <f>IF($B304=1,"",IF(AND(TrackingWorksheet!$AA309&gt;$BE$3,TrackingWorksheet!$AB309=Lists!$P$5),1, 0)*D304)</f>
        <v/>
      </c>
      <c r="AO304" s="19" t="str">
        <f>IF($B304=1,"",IF(AND(TrackingWorksheet!$S309&gt;$BE$3,TrackingWorksheet!$T309=Lists!$P$6),1, 0)*D304)</f>
        <v/>
      </c>
      <c r="AP304" s="19" t="str">
        <f>IF($B304=1,"",IF(AND(TrackingWorksheet!$U309&gt;$BE$3,TrackingWorksheet!$V309=Lists!$P$6),1, 0)*D304)</f>
        <v/>
      </c>
      <c r="AQ304" s="19" t="str">
        <f>IF($B304=1,"",IF(AND(TrackingWorksheet!$W309&gt;$BE$3,TrackingWorksheet!$X309=Lists!$P$6),1, 0)*D304)</f>
        <v/>
      </c>
      <c r="AR304" s="19" t="str">
        <f>IF($B304=1,"",IF(AND(TrackingWorksheet!$Y309&gt;$BE$3,TrackingWorksheet!$Z309=Lists!$P$6),1, 0)*D304)</f>
        <v/>
      </c>
      <c r="AS304" s="19" t="str">
        <f>IF($B304=1,"",IF(AND(TrackingWorksheet!$AA309&gt;$BE$3,TrackingWorksheet!$AB309=Lists!$P$6),1, 0)*D304)</f>
        <v/>
      </c>
      <c r="AT304" s="19">
        <f t="shared" si="69"/>
        <v>0</v>
      </c>
      <c r="AU304" s="19" t="str">
        <f>IF(B304=1,"",IF(AND(TrackingWorksheet!K309="",TrackingWorksheet!M309="", TrackingWorksheet!N309="", TrackingWorksheet!S309="", TrackingWorksheet!V309="", TrackingWorksheet!W309="", TrackingWorksheet!Y309="", TrackingWorksheet!AA309="", V304=1),1,0)*D304)</f>
        <v/>
      </c>
      <c r="AV304" s="19" t="str">
        <f>IF(B304=1,"",IF(D304*AND(TrackingWorksheet!U309&gt;Calculations!$BE$3,TrackingWorksheet!K309="YES"),1,0))</f>
        <v/>
      </c>
      <c r="AW304" s="19" t="str">
        <f>IF(B304=1,"",IF(D304*AND(TrackingWorksheet!W309&gt;Calculations!$BE$3,TrackingWorksheet!K309="YES"),1,0))</f>
        <v/>
      </c>
      <c r="AX304" s="19">
        <f t="shared" si="70"/>
        <v>0</v>
      </c>
      <c r="AY304" s="19">
        <f t="shared" si="66"/>
        <v>0</v>
      </c>
      <c r="AZ304" s="27" t="str">
        <f>IF(B304=1,"",IF(TrackingWorksheet!Q309="","",TrackingWorksheet!Q309))</f>
        <v/>
      </c>
      <c r="BB304" s="4"/>
      <c r="BC304" s="4"/>
      <c r="BD304" s="4"/>
      <c r="BE304" s="4"/>
      <c r="BF304" s="4"/>
      <c r="BG304" s="4" t="str">
        <f>IF(B304=1,"",IF(AND(N304=1,TrackingWorksheet!$I309+14&lt;=WeeklySummary!$C$7),1,0))</f>
        <v/>
      </c>
      <c r="BH304" s="4" t="str">
        <f>IF(B304=1,"",IF(AND(R304=1,TrackingWorksheet!$I309+14&lt;=WeeklySummary!$C$7),1,0))</f>
        <v/>
      </c>
      <c r="BI304" s="4" t="str">
        <f>IF(B304=1,"",IF(AND(J304=1,TrackingWorksheet!$G309+14&lt;=WeeklySummary!$C$7),1,0))</f>
        <v/>
      </c>
      <c r="BJ304" s="4" t="str">
        <f>IF(B304=1,"",IF(AND(T304=1,TrackingWorksheet!$I309+14&lt;=WeeklySummary!$C$7),1,0))</f>
        <v/>
      </c>
      <c r="BK304" s="4" t="str">
        <f>IF(B304=1,"",IF(AND(T304=1,TrackingWorksheet!$G309+14&lt;=WeeklySummary!$C$7),1,0))</f>
        <v/>
      </c>
      <c r="BL304" s="4">
        <f t="shared" si="79"/>
        <v>0</v>
      </c>
    </row>
    <row r="305" spans="2:64" x14ac:dyDescent="0.25">
      <c r="B305" s="27">
        <f>IF(AND(ISBLANK(TrackingWorksheet!B310),ISBLANK(TrackingWorksheet!C310),ISBLANK(TrackingWorksheet!G310),ISBLANK(TrackingWorksheet!H310),
ISBLANK(TrackingWorksheet!I310),ISBLANK(TrackingWorksheet!J310),ISBLANK(TrackingWorksheet!M310),
ISBLANK(TrackingWorksheet!N312)),1,0)</f>
        <v>1</v>
      </c>
      <c r="C305" s="12" t="str">
        <f>IF(B305=1,"",TrackingWorksheet!F310)</f>
        <v/>
      </c>
      <c r="D305" s="20" t="str">
        <f>IF(B305=1,"",IF(AND(TrackingWorksheet!B310&lt;&gt;"",TrackingWorksheet!B310&lt;=WeeklySummary!$C$7,OR(TrackingWorksheet!C310="",TrackingWorksheet!C310&gt;=WeeklySummary!$C$6)),1,0))</f>
        <v/>
      </c>
      <c r="E305" s="10" t="str">
        <f>IF(B305=1,"",IF(AND(TrackingWorksheet!G310 &lt;&gt;"",TrackingWorksheet!G310&lt;=WeeklySummary!$C$7, TrackingWorksheet!H310=Lists!$D$4), "Y", "N"))</f>
        <v/>
      </c>
      <c r="F305" s="10" t="str">
        <f>IF(B305=1,"",IF(AND(TrackingWorksheet!I310 &lt;&gt;"", TrackingWorksheet!I310&lt;=WeeklySummary!$C$7, TrackingWorksheet!J310=Lists!$D$4), "Y", "N"))</f>
        <v/>
      </c>
      <c r="G305" s="10" t="str">
        <f>IF(B305=1,"",IF(AND(TrackingWorksheet!G310 &lt;&gt;"",TrackingWorksheet!G310&lt;=WeeklySummary!$C$7, TrackingWorksheet!H310=Lists!$D$5), "Y", "N"))</f>
        <v/>
      </c>
      <c r="H305" s="10" t="str">
        <f>IF(B305=1,"",IF(AND(TrackingWorksheet!I310 &lt;&gt;"", TrackingWorksheet!I310&lt;=WeeklySummary!$C$7, TrackingWorksheet!J310=Lists!$D$5), "Y", "N"))</f>
        <v/>
      </c>
      <c r="I305" s="20" t="str">
        <f>IF(B305=1,"",IF(AND(TrackingWorksheet!G310 &lt;&gt;"", TrackingWorksheet!G310&lt;=WeeklySummary!$C$7, TrackingWorksheet!H310=Lists!$D$6), 1, 0))</f>
        <v/>
      </c>
      <c r="J305" s="20" t="str">
        <f t="shared" si="71"/>
        <v/>
      </c>
      <c r="K305" s="10" t="str">
        <f>IF(B305=1,"",IF(AND(TrackingWorksheet!I310&lt;=WeeklySummary!$C$7,TrackingWorksheet!K310="YES"),0,IF(AND(AND(OR(E305="Y",F305="Y"),E305&lt;&gt;F305),G305&lt;&gt;"Y", H305&lt;&gt;"Y"), 1, 0)))</f>
        <v/>
      </c>
      <c r="L305" s="20" t="str">
        <f t="shared" si="72"/>
        <v/>
      </c>
      <c r="M305" s="10" t="str">
        <f t="shared" si="73"/>
        <v/>
      </c>
      <c r="N305" s="20" t="str">
        <f t="shared" si="74"/>
        <v/>
      </c>
      <c r="O305" s="10" t="str">
        <f>IF(B305=1,"",IF(AND(TrackingWorksheet!I310&lt;=WeeklySummary!$C$7,TrackingWorksheet!K310="YES"),0,IF(AND(AND(OR(G305="Y",H305="Y"),G305&lt;&gt;H305),E305&lt;&gt;"Y", F305&lt;&gt;"Y"), 1, 0)))</f>
        <v/>
      </c>
      <c r="P305" s="20" t="str">
        <f t="shared" si="75"/>
        <v/>
      </c>
      <c r="Q305" s="10" t="str">
        <f t="shared" si="76"/>
        <v/>
      </c>
      <c r="R305" s="10" t="str">
        <f t="shared" si="77"/>
        <v/>
      </c>
      <c r="S305" s="10" t="str">
        <f>IF(B305=1,"",IF(AND(OR(AND(TrackingWorksheet!H310=Lists!$D$7,TrackingWorksheet!H310=TrackingWorksheet!J310),TrackingWorksheet!H310&lt;&gt;TrackingWorksheet!J310),TrackingWorksheet!K310="YES",TrackingWorksheet!H310&lt;&gt;Lists!$D$6,TrackingWorksheet!G310&lt;=WeeklySummary!$C$7,TrackingWorksheet!I310&lt;=WeeklySummary!$C$7),1,0))</f>
        <v/>
      </c>
      <c r="T305" s="10" t="str">
        <f t="shared" si="78"/>
        <v/>
      </c>
      <c r="U305" s="10" t="str">
        <f>IF($B305=1,"",IF(TrackingWorksheet!$K310="YES",1, 0)*D305)</f>
        <v/>
      </c>
      <c r="V305" s="20">
        <f t="shared" si="67"/>
        <v>0</v>
      </c>
      <c r="W305" s="20">
        <f t="shared" si="68"/>
        <v>0</v>
      </c>
      <c r="X305" s="10" t="str">
        <f>IF($B305=1,"",IF(AND(TrackingWorksheet!$L310&lt;&gt;"", TrackingWorksheet!$L310&gt;=WeeklySummary!$C$6,TrackingWorksheet!$L310&lt;=WeeklySummary!$C$7,OR(TrackingWorksheet!$H310=Lists!$D$4,TrackingWorksheet!$J310=Lists!$D$4)), 1, 0))</f>
        <v/>
      </c>
      <c r="Y305" s="10" t="str">
        <f>IF($B305=1,"",IF(AND(TrackingWorksheet!$L310&lt;&gt;"", TrackingWorksheet!$L310&gt;=WeeklySummary!$C$6,TrackingWorksheet!$L310&lt;=WeeklySummary!$C$7,OR(TrackingWorksheet!$H310=Lists!$D$5,TrackingWorksheet!$J310=Lists!$D$5)), 1, 0))</f>
        <v/>
      </c>
      <c r="Z305" s="10" t="str">
        <f>IF($B305=1,"",IF(AND(TrackingWorksheet!$L310&lt;&gt;"", TrackingWorksheet!$L310&gt;=WeeklySummary!$C$6,TrackingWorksheet!$L310&lt;=WeeklySummary!$C$7,OR(TrackingWorksheet!$H310=Lists!$D$6,TrackingWorksheet!$J310=Lists!$D$6)), 1, 0))</f>
        <v/>
      </c>
      <c r="AA305" s="19" t="str">
        <f>IF(B305=1,"",IF(AND(TrackingWorksheet!M310&lt;&gt;"",TrackingWorksheet!M310&lt;=WeeklySummary!$C$7),1,0)*D305)</f>
        <v/>
      </c>
      <c r="AB305" s="19" t="str">
        <f>IF(B305=1,"",IF(AND(TrackingWorksheet!N310&lt;&gt;"",TrackingWorksheet!N310&lt;=WeeklySummary!$C$7),1,0)*D305)</f>
        <v/>
      </c>
      <c r="AC305" s="19" t="str">
        <f>IF(B305=1,"",TrackingWorksheet!T310)</f>
        <v/>
      </c>
      <c r="AD305" s="19" t="str">
        <f>IF(B305=1,"",IF(D305*AND(TrackingWorksheet!S310&gt;=Calculations!$BD$3,TrackingWorksheet!U310="",TrackingWorksheet!K310="YES"),1,0))</f>
        <v/>
      </c>
      <c r="AE305" s="19" t="str">
        <f>IF($B305=1,"",IF(AND(TrackingWorksheet!$S310&gt;$BE$3,TrackingWorksheet!$T310=Lists!$P$4),1, 0)*D305)</f>
        <v/>
      </c>
      <c r="AF305" s="19" t="str">
        <f>IF($B305=1,"",IF(AND(TrackingWorksheet!$U310&gt;$BE$3,TrackingWorksheet!$V310=Lists!$P$4),1, 0)*D305)</f>
        <v/>
      </c>
      <c r="AG305" s="19" t="str">
        <f>IF($B305=1,"",IF(AND(TrackingWorksheet!$W310&gt;$BE$3,TrackingWorksheet!$X310=Lists!$P$4),1, 0)*D305)</f>
        <v/>
      </c>
      <c r="AH305" s="19" t="str">
        <f>IF($B305=1,"",IF(AND(TrackingWorksheet!$Y310&gt;$BE$3,TrackingWorksheet!$Z310=Lists!$P$4),1, 0)*D305)</f>
        <v/>
      </c>
      <c r="AI305" s="19" t="str">
        <f>IF($B305=1,"",IF(AND(TrackingWorksheet!$AA310&gt;$BE$3,TrackingWorksheet!$AB310=Lists!$P$4),1, 0)*D305)</f>
        <v/>
      </c>
      <c r="AJ305" s="19" t="str">
        <f>IF($B305=1,"",IF(AND(TrackingWorksheet!$S310&gt;$BE$3,TrackingWorksheet!$T310=Lists!$P$5),1, 0)*D305)</f>
        <v/>
      </c>
      <c r="AK305" s="19" t="str">
        <f>IF($B305=1,"",IF(AND(TrackingWorksheet!$U310&gt;$BE$3,TrackingWorksheet!$V310=Lists!$P$5),1, 0)*D305)</f>
        <v/>
      </c>
      <c r="AL305" s="19" t="str">
        <f>IF($B305=1,"",IF(AND(TrackingWorksheet!$W310&gt;$BE$3,TrackingWorksheet!$X310=Lists!$P$5),1, 0)*D305)</f>
        <v/>
      </c>
      <c r="AM305" s="19" t="str">
        <f>IF($B305=1,"",IF(AND(TrackingWorksheet!$Y310&gt;$BE$3,TrackingWorksheet!$Z310=Lists!$P$5),1, 0)*D305)</f>
        <v/>
      </c>
      <c r="AN305" s="19" t="str">
        <f>IF($B305=1,"",IF(AND(TrackingWorksheet!$AA310&gt;$BE$3,TrackingWorksheet!$AB310=Lists!$P$5),1, 0)*D305)</f>
        <v/>
      </c>
      <c r="AO305" s="19" t="str">
        <f>IF($B305=1,"",IF(AND(TrackingWorksheet!$S310&gt;$BE$3,TrackingWorksheet!$T310=Lists!$P$6),1, 0)*D305)</f>
        <v/>
      </c>
      <c r="AP305" s="19" t="str">
        <f>IF($B305=1,"",IF(AND(TrackingWorksheet!$U310&gt;$BE$3,TrackingWorksheet!$V310=Lists!$P$6),1, 0)*D305)</f>
        <v/>
      </c>
      <c r="AQ305" s="19" t="str">
        <f>IF($B305=1,"",IF(AND(TrackingWorksheet!$W310&gt;$BE$3,TrackingWorksheet!$X310=Lists!$P$6),1, 0)*D305)</f>
        <v/>
      </c>
      <c r="AR305" s="19" t="str">
        <f>IF($B305=1,"",IF(AND(TrackingWorksheet!$Y310&gt;$BE$3,TrackingWorksheet!$Z310=Lists!$P$6),1, 0)*D305)</f>
        <v/>
      </c>
      <c r="AS305" s="19" t="str">
        <f>IF($B305=1,"",IF(AND(TrackingWorksheet!$AA310&gt;$BE$3,TrackingWorksheet!$AB310=Lists!$P$6),1, 0)*D305)</f>
        <v/>
      </c>
      <c r="AT305" s="19">
        <f t="shared" si="69"/>
        <v>0</v>
      </c>
      <c r="AU305" s="19" t="str">
        <f>IF(B305=1,"",IF(AND(TrackingWorksheet!K310="",TrackingWorksheet!M310="", TrackingWorksheet!N310="", TrackingWorksheet!S310="", TrackingWorksheet!V310="", TrackingWorksheet!W310="", TrackingWorksheet!Y310="", TrackingWorksheet!AA310="", V305=1),1,0)*D305)</f>
        <v/>
      </c>
      <c r="AV305" s="19" t="str">
        <f>IF(B305=1,"",IF(D305*AND(TrackingWorksheet!U310&gt;Calculations!$BE$3,TrackingWorksheet!K310="YES"),1,0))</f>
        <v/>
      </c>
      <c r="AW305" s="19" t="str">
        <f>IF(B305=1,"",IF(D305*AND(TrackingWorksheet!W310&gt;Calculations!$BE$3,TrackingWorksheet!K310="YES"),1,0))</f>
        <v/>
      </c>
      <c r="AX305" s="19">
        <f t="shared" si="70"/>
        <v>0</v>
      </c>
      <c r="AY305" s="19">
        <f t="shared" si="66"/>
        <v>0</v>
      </c>
      <c r="AZ305" s="27" t="str">
        <f>IF(B305=1,"",IF(TrackingWorksheet!Q310="","",TrackingWorksheet!Q310))</f>
        <v/>
      </c>
      <c r="BB305" s="4"/>
      <c r="BC305" s="4"/>
      <c r="BD305" s="4"/>
      <c r="BE305" s="4"/>
      <c r="BF305" s="4"/>
      <c r="BG305" s="4" t="str">
        <f>IF(B305=1,"",IF(AND(N305=1,TrackingWorksheet!$I310+14&lt;=WeeklySummary!$C$7),1,0))</f>
        <v/>
      </c>
      <c r="BH305" s="4" t="str">
        <f>IF(B305=1,"",IF(AND(R305=1,TrackingWorksheet!$I310+14&lt;=WeeklySummary!$C$7),1,0))</f>
        <v/>
      </c>
      <c r="BI305" s="4" t="str">
        <f>IF(B305=1,"",IF(AND(J305=1,TrackingWorksheet!$G310+14&lt;=WeeklySummary!$C$7),1,0))</f>
        <v/>
      </c>
      <c r="BJ305" s="4" t="str">
        <f>IF(B305=1,"",IF(AND(T305=1,TrackingWorksheet!$I310+14&lt;=WeeklySummary!$C$7),1,0))</f>
        <v/>
      </c>
      <c r="BK305" s="4" t="str">
        <f>IF(B305=1,"",IF(AND(T305=1,TrackingWorksheet!$G310+14&lt;=WeeklySummary!$C$7),1,0))</f>
        <v/>
      </c>
      <c r="BL305" s="4">
        <f t="shared" si="79"/>
        <v>0</v>
      </c>
    </row>
    <row r="306" spans="2:64" x14ac:dyDescent="0.25">
      <c r="B306" s="27">
        <f>IF(AND(ISBLANK(TrackingWorksheet!B311),ISBLANK(TrackingWorksheet!C311),ISBLANK(TrackingWorksheet!G311),ISBLANK(TrackingWorksheet!H311),
ISBLANK(TrackingWorksheet!I311),ISBLANK(TrackingWorksheet!J311),ISBLANK(TrackingWorksheet!M311),
ISBLANK(TrackingWorksheet!N313)),1,0)</f>
        <v>1</v>
      </c>
      <c r="C306" s="12" t="str">
        <f>IF(B306=1,"",TrackingWorksheet!F311)</f>
        <v/>
      </c>
      <c r="D306" s="20" t="str">
        <f>IF(B306=1,"",IF(AND(TrackingWorksheet!B311&lt;&gt;"",TrackingWorksheet!B311&lt;=WeeklySummary!$C$7,OR(TrackingWorksheet!C311="",TrackingWorksheet!C311&gt;=WeeklySummary!$C$6)),1,0))</f>
        <v/>
      </c>
      <c r="E306" s="10" t="str">
        <f>IF(B306=1,"",IF(AND(TrackingWorksheet!G311 &lt;&gt;"",TrackingWorksheet!G311&lt;=WeeklySummary!$C$7, TrackingWorksheet!H311=Lists!$D$4), "Y", "N"))</f>
        <v/>
      </c>
      <c r="F306" s="10" t="str">
        <f>IF(B306=1,"",IF(AND(TrackingWorksheet!I311 &lt;&gt;"", TrackingWorksheet!I311&lt;=WeeklySummary!$C$7, TrackingWorksheet!J311=Lists!$D$4), "Y", "N"))</f>
        <v/>
      </c>
      <c r="G306" s="10" t="str">
        <f>IF(B306=1,"",IF(AND(TrackingWorksheet!G311 &lt;&gt;"",TrackingWorksheet!G311&lt;=WeeklySummary!$C$7, TrackingWorksheet!H311=Lists!$D$5), "Y", "N"))</f>
        <v/>
      </c>
      <c r="H306" s="10" t="str">
        <f>IF(B306=1,"",IF(AND(TrackingWorksheet!I311 &lt;&gt;"", TrackingWorksheet!I311&lt;=WeeklySummary!$C$7, TrackingWorksheet!J311=Lists!$D$5), "Y", "N"))</f>
        <v/>
      </c>
      <c r="I306" s="20" t="str">
        <f>IF(B306=1,"",IF(AND(TrackingWorksheet!G311 &lt;&gt;"", TrackingWorksheet!G311&lt;=WeeklySummary!$C$7, TrackingWorksheet!H311=Lists!$D$6), 1, 0))</f>
        <v/>
      </c>
      <c r="J306" s="20" t="str">
        <f t="shared" si="71"/>
        <v/>
      </c>
      <c r="K306" s="10" t="str">
        <f>IF(B306=1,"",IF(AND(TrackingWorksheet!I311&lt;=WeeklySummary!$C$7,TrackingWorksheet!K311="YES"),0,IF(AND(AND(OR(E306="Y",F306="Y"),E306&lt;&gt;F306),G306&lt;&gt;"Y", H306&lt;&gt;"Y"), 1, 0)))</f>
        <v/>
      </c>
      <c r="L306" s="20" t="str">
        <f t="shared" si="72"/>
        <v/>
      </c>
      <c r="M306" s="10" t="str">
        <f t="shared" si="73"/>
        <v/>
      </c>
      <c r="N306" s="20" t="str">
        <f t="shared" si="74"/>
        <v/>
      </c>
      <c r="O306" s="10" t="str">
        <f>IF(B306=1,"",IF(AND(TrackingWorksheet!I311&lt;=WeeklySummary!$C$7,TrackingWorksheet!K311="YES"),0,IF(AND(AND(OR(G306="Y",H306="Y"),G306&lt;&gt;H306),E306&lt;&gt;"Y", F306&lt;&gt;"Y"), 1, 0)))</f>
        <v/>
      </c>
      <c r="P306" s="20" t="str">
        <f t="shared" si="75"/>
        <v/>
      </c>
      <c r="Q306" s="10" t="str">
        <f t="shared" si="76"/>
        <v/>
      </c>
      <c r="R306" s="10" t="str">
        <f t="shared" si="77"/>
        <v/>
      </c>
      <c r="S306" s="10" t="str">
        <f>IF(B306=1,"",IF(AND(OR(AND(TrackingWorksheet!H311=Lists!$D$7,TrackingWorksheet!H311=TrackingWorksheet!J311),TrackingWorksheet!H311&lt;&gt;TrackingWorksheet!J311),TrackingWorksheet!K311="YES",TrackingWorksheet!H311&lt;&gt;Lists!$D$6,TrackingWorksheet!G311&lt;=WeeklySummary!$C$7,TrackingWorksheet!I311&lt;=WeeklySummary!$C$7),1,0))</f>
        <v/>
      </c>
      <c r="T306" s="10" t="str">
        <f t="shared" si="78"/>
        <v/>
      </c>
      <c r="U306" s="10" t="str">
        <f>IF($B306=1,"",IF(TrackingWorksheet!$K311="YES",1, 0)*D306)</f>
        <v/>
      </c>
      <c r="V306" s="20">
        <f t="shared" si="67"/>
        <v>0</v>
      </c>
      <c r="W306" s="20">
        <f t="shared" si="68"/>
        <v>0</v>
      </c>
      <c r="X306" s="10" t="str">
        <f>IF($B306=1,"",IF(AND(TrackingWorksheet!$L311&lt;&gt;"", TrackingWorksheet!$L311&gt;=WeeklySummary!$C$6,TrackingWorksheet!$L311&lt;=WeeklySummary!$C$7,OR(TrackingWorksheet!$H311=Lists!$D$4,TrackingWorksheet!$J311=Lists!$D$4)), 1, 0))</f>
        <v/>
      </c>
      <c r="Y306" s="10" t="str">
        <f>IF($B306=1,"",IF(AND(TrackingWorksheet!$L311&lt;&gt;"", TrackingWorksheet!$L311&gt;=WeeklySummary!$C$6,TrackingWorksheet!$L311&lt;=WeeklySummary!$C$7,OR(TrackingWorksheet!$H311=Lists!$D$5,TrackingWorksheet!$J311=Lists!$D$5)), 1, 0))</f>
        <v/>
      </c>
      <c r="Z306" s="10" t="str">
        <f>IF($B306=1,"",IF(AND(TrackingWorksheet!$L311&lt;&gt;"", TrackingWorksheet!$L311&gt;=WeeklySummary!$C$6,TrackingWorksheet!$L311&lt;=WeeklySummary!$C$7,OR(TrackingWorksheet!$H311=Lists!$D$6,TrackingWorksheet!$J311=Lists!$D$6)), 1, 0))</f>
        <v/>
      </c>
      <c r="AA306" s="19" t="str">
        <f>IF(B306=1,"",IF(AND(TrackingWorksheet!M311&lt;&gt;"",TrackingWorksheet!M311&lt;=WeeklySummary!$C$7),1,0)*D306)</f>
        <v/>
      </c>
      <c r="AB306" s="19" t="str">
        <f>IF(B306=1,"",IF(AND(TrackingWorksheet!N311&lt;&gt;"",TrackingWorksheet!N311&lt;=WeeklySummary!$C$7),1,0)*D306)</f>
        <v/>
      </c>
      <c r="AC306" s="19" t="str">
        <f>IF(B306=1,"",TrackingWorksheet!T311)</f>
        <v/>
      </c>
      <c r="AD306" s="19" t="str">
        <f>IF(B306=1,"",IF(D306*AND(TrackingWorksheet!S311&gt;=Calculations!$BD$3,TrackingWorksheet!U311="",TrackingWorksheet!K311="YES"),1,0))</f>
        <v/>
      </c>
      <c r="AE306" s="19" t="str">
        <f>IF($B306=1,"",IF(AND(TrackingWorksheet!$S311&gt;$BE$3,TrackingWorksheet!$T311=Lists!$P$4),1, 0)*D306)</f>
        <v/>
      </c>
      <c r="AF306" s="19" t="str">
        <f>IF($B306=1,"",IF(AND(TrackingWorksheet!$U311&gt;$BE$3,TrackingWorksheet!$V311=Lists!$P$4),1, 0)*D306)</f>
        <v/>
      </c>
      <c r="AG306" s="19" t="str">
        <f>IF($B306=1,"",IF(AND(TrackingWorksheet!$W311&gt;$BE$3,TrackingWorksheet!$X311=Lists!$P$4),1, 0)*D306)</f>
        <v/>
      </c>
      <c r="AH306" s="19" t="str">
        <f>IF($B306=1,"",IF(AND(TrackingWorksheet!$Y311&gt;$BE$3,TrackingWorksheet!$Z311=Lists!$P$4),1, 0)*D306)</f>
        <v/>
      </c>
      <c r="AI306" s="19" t="str">
        <f>IF($B306=1,"",IF(AND(TrackingWorksheet!$AA311&gt;$BE$3,TrackingWorksheet!$AB311=Lists!$P$4),1, 0)*D306)</f>
        <v/>
      </c>
      <c r="AJ306" s="19" t="str">
        <f>IF($B306=1,"",IF(AND(TrackingWorksheet!$S311&gt;$BE$3,TrackingWorksheet!$T311=Lists!$P$5),1, 0)*D306)</f>
        <v/>
      </c>
      <c r="AK306" s="19" t="str">
        <f>IF($B306=1,"",IF(AND(TrackingWorksheet!$U311&gt;$BE$3,TrackingWorksheet!$V311=Lists!$P$5),1, 0)*D306)</f>
        <v/>
      </c>
      <c r="AL306" s="19" t="str">
        <f>IF($B306=1,"",IF(AND(TrackingWorksheet!$W311&gt;$BE$3,TrackingWorksheet!$X311=Lists!$P$5),1, 0)*D306)</f>
        <v/>
      </c>
      <c r="AM306" s="19" t="str">
        <f>IF($B306=1,"",IF(AND(TrackingWorksheet!$Y311&gt;$BE$3,TrackingWorksheet!$Z311=Lists!$P$5),1, 0)*D306)</f>
        <v/>
      </c>
      <c r="AN306" s="19" t="str">
        <f>IF($B306=1,"",IF(AND(TrackingWorksheet!$AA311&gt;$BE$3,TrackingWorksheet!$AB311=Lists!$P$5),1, 0)*D306)</f>
        <v/>
      </c>
      <c r="AO306" s="19" t="str">
        <f>IF($B306=1,"",IF(AND(TrackingWorksheet!$S311&gt;$BE$3,TrackingWorksheet!$T311=Lists!$P$6),1, 0)*D306)</f>
        <v/>
      </c>
      <c r="AP306" s="19" t="str">
        <f>IF($B306=1,"",IF(AND(TrackingWorksheet!$U311&gt;$BE$3,TrackingWorksheet!$V311=Lists!$P$6),1, 0)*D306)</f>
        <v/>
      </c>
      <c r="AQ306" s="19" t="str">
        <f>IF($B306=1,"",IF(AND(TrackingWorksheet!$W311&gt;$BE$3,TrackingWorksheet!$X311=Lists!$P$6),1, 0)*D306)</f>
        <v/>
      </c>
      <c r="AR306" s="19" t="str">
        <f>IF($B306=1,"",IF(AND(TrackingWorksheet!$Y311&gt;$BE$3,TrackingWorksheet!$Z311=Lists!$P$6),1, 0)*D306)</f>
        <v/>
      </c>
      <c r="AS306" s="19" t="str">
        <f>IF($B306=1,"",IF(AND(TrackingWorksheet!$AA311&gt;$BE$3,TrackingWorksheet!$AB311=Lists!$P$6),1, 0)*D306)</f>
        <v/>
      </c>
      <c r="AT306" s="19">
        <f t="shared" si="69"/>
        <v>0</v>
      </c>
      <c r="AU306" s="19" t="str">
        <f>IF(B306=1,"",IF(AND(TrackingWorksheet!K311="",TrackingWorksheet!M311="", TrackingWorksheet!N311="", TrackingWorksheet!S311="", TrackingWorksheet!V311="", TrackingWorksheet!W311="", TrackingWorksheet!Y311="", TrackingWorksheet!AA311="", V306=1),1,0)*D306)</f>
        <v/>
      </c>
      <c r="AV306" s="19" t="str">
        <f>IF(B306=1,"",IF(D306*AND(TrackingWorksheet!U311&gt;Calculations!$BE$3,TrackingWorksheet!K311="YES"),1,0))</f>
        <v/>
      </c>
      <c r="AW306" s="19" t="str">
        <f>IF(B306=1,"",IF(D306*AND(TrackingWorksheet!W311&gt;Calculations!$BE$3,TrackingWorksheet!K311="YES"),1,0))</f>
        <v/>
      </c>
      <c r="AX306" s="19">
        <f t="shared" si="70"/>
        <v>0</v>
      </c>
      <c r="AY306" s="19">
        <f t="shared" si="66"/>
        <v>0</v>
      </c>
      <c r="AZ306" s="27" t="str">
        <f>IF(B306=1,"",IF(TrackingWorksheet!Q311="","",TrackingWorksheet!Q311))</f>
        <v/>
      </c>
      <c r="BB306" s="4"/>
      <c r="BC306" s="4"/>
      <c r="BD306" s="4"/>
      <c r="BE306" s="4"/>
      <c r="BF306" s="4"/>
      <c r="BG306" s="4" t="str">
        <f>IF(B306=1,"",IF(AND(N306=1,TrackingWorksheet!$I311+14&lt;=WeeklySummary!$C$7),1,0))</f>
        <v/>
      </c>
      <c r="BH306" s="4" t="str">
        <f>IF(B306=1,"",IF(AND(R306=1,TrackingWorksheet!$I311+14&lt;=WeeklySummary!$C$7),1,0))</f>
        <v/>
      </c>
      <c r="BI306" s="4" t="str">
        <f>IF(B306=1,"",IF(AND(J306=1,TrackingWorksheet!$G311+14&lt;=WeeklySummary!$C$7),1,0))</f>
        <v/>
      </c>
      <c r="BJ306" s="4" t="str">
        <f>IF(B306=1,"",IF(AND(T306=1,TrackingWorksheet!$I311+14&lt;=WeeklySummary!$C$7),1,0))</f>
        <v/>
      </c>
      <c r="BK306" s="4" t="str">
        <f>IF(B306=1,"",IF(AND(T306=1,TrackingWorksheet!$G311+14&lt;=WeeklySummary!$C$7),1,0))</f>
        <v/>
      </c>
      <c r="BL306" s="4">
        <f t="shared" si="79"/>
        <v>0</v>
      </c>
    </row>
    <row r="307" spans="2:64" x14ac:dyDescent="0.25">
      <c r="B307" s="27">
        <f>IF(AND(ISBLANK(TrackingWorksheet!B312),ISBLANK(TrackingWorksheet!C312),ISBLANK(TrackingWorksheet!G312),ISBLANK(TrackingWorksheet!H312),
ISBLANK(TrackingWorksheet!I312),ISBLANK(TrackingWorksheet!J312),ISBLANK(TrackingWorksheet!M312),
ISBLANK(TrackingWorksheet!N314)),1,0)</f>
        <v>1</v>
      </c>
      <c r="C307" s="12" t="str">
        <f>IF(B307=1,"",TrackingWorksheet!F312)</f>
        <v/>
      </c>
      <c r="D307" s="20" t="str">
        <f>IF(B307=1,"",IF(AND(TrackingWorksheet!B312&lt;&gt;"",TrackingWorksheet!B312&lt;=WeeklySummary!$C$7,OR(TrackingWorksheet!C312="",TrackingWorksheet!C312&gt;=WeeklySummary!$C$6)),1,0))</f>
        <v/>
      </c>
      <c r="E307" s="10" t="str">
        <f>IF(B307=1,"",IF(AND(TrackingWorksheet!G312 &lt;&gt;"",TrackingWorksheet!G312&lt;=WeeklySummary!$C$7, TrackingWorksheet!H312=Lists!$D$4), "Y", "N"))</f>
        <v/>
      </c>
      <c r="F307" s="10" t="str">
        <f>IF(B307=1,"",IF(AND(TrackingWorksheet!I312 &lt;&gt;"", TrackingWorksheet!I312&lt;=WeeklySummary!$C$7, TrackingWorksheet!J312=Lists!$D$4), "Y", "N"))</f>
        <v/>
      </c>
      <c r="G307" s="10" t="str">
        <f>IF(B307=1,"",IF(AND(TrackingWorksheet!G312 &lt;&gt;"",TrackingWorksheet!G312&lt;=WeeklySummary!$C$7, TrackingWorksheet!H312=Lists!$D$5), "Y", "N"))</f>
        <v/>
      </c>
      <c r="H307" s="10" t="str">
        <f>IF(B307=1,"",IF(AND(TrackingWorksheet!I312 &lt;&gt;"", TrackingWorksheet!I312&lt;=WeeklySummary!$C$7, TrackingWorksheet!J312=Lists!$D$5), "Y", "N"))</f>
        <v/>
      </c>
      <c r="I307" s="20" t="str">
        <f>IF(B307=1,"",IF(AND(TrackingWorksheet!G312 &lt;&gt;"", TrackingWorksheet!G312&lt;=WeeklySummary!$C$7, TrackingWorksheet!H312=Lists!$D$6), 1, 0))</f>
        <v/>
      </c>
      <c r="J307" s="20" t="str">
        <f t="shared" si="71"/>
        <v/>
      </c>
      <c r="K307" s="10" t="str">
        <f>IF(B307=1,"",IF(AND(TrackingWorksheet!I312&lt;=WeeklySummary!$C$7,TrackingWorksheet!K312="YES"),0,IF(AND(AND(OR(E307="Y",F307="Y"),E307&lt;&gt;F307),G307&lt;&gt;"Y", H307&lt;&gt;"Y"), 1, 0)))</f>
        <v/>
      </c>
      <c r="L307" s="20" t="str">
        <f t="shared" si="72"/>
        <v/>
      </c>
      <c r="M307" s="10" t="str">
        <f t="shared" si="73"/>
        <v/>
      </c>
      <c r="N307" s="20" t="str">
        <f t="shared" si="74"/>
        <v/>
      </c>
      <c r="O307" s="10" t="str">
        <f>IF(B307=1,"",IF(AND(TrackingWorksheet!I312&lt;=WeeklySummary!$C$7,TrackingWorksheet!K312="YES"),0,IF(AND(AND(OR(G307="Y",H307="Y"),G307&lt;&gt;H307),E307&lt;&gt;"Y", F307&lt;&gt;"Y"), 1, 0)))</f>
        <v/>
      </c>
      <c r="P307" s="20" t="str">
        <f t="shared" si="75"/>
        <v/>
      </c>
      <c r="Q307" s="10" t="str">
        <f t="shared" si="76"/>
        <v/>
      </c>
      <c r="R307" s="10" t="str">
        <f t="shared" si="77"/>
        <v/>
      </c>
      <c r="S307" s="10" t="str">
        <f>IF(B307=1,"",IF(AND(OR(AND(TrackingWorksheet!H312=Lists!$D$7,TrackingWorksheet!H312=TrackingWorksheet!J312),TrackingWorksheet!H312&lt;&gt;TrackingWorksheet!J312),TrackingWorksheet!K312="YES",TrackingWorksheet!H312&lt;&gt;Lists!$D$6,TrackingWorksheet!G312&lt;=WeeklySummary!$C$7,TrackingWorksheet!I312&lt;=WeeklySummary!$C$7),1,0))</f>
        <v/>
      </c>
      <c r="T307" s="10" t="str">
        <f t="shared" si="78"/>
        <v/>
      </c>
      <c r="U307" s="10" t="str">
        <f>IF($B307=1,"",IF(TrackingWorksheet!$K312="YES",1, 0)*D307)</f>
        <v/>
      </c>
      <c r="V307" s="20">
        <f t="shared" si="67"/>
        <v>0</v>
      </c>
      <c r="W307" s="20">
        <f t="shared" si="68"/>
        <v>0</v>
      </c>
      <c r="X307" s="10" t="str">
        <f>IF($B307=1,"",IF(AND(TrackingWorksheet!$L312&lt;&gt;"", TrackingWorksheet!$L312&gt;=WeeklySummary!$C$6,TrackingWorksheet!$L312&lt;=WeeklySummary!$C$7,OR(TrackingWorksheet!$H312=Lists!$D$4,TrackingWorksheet!$J312=Lists!$D$4)), 1, 0))</f>
        <v/>
      </c>
      <c r="Y307" s="10" t="str">
        <f>IF($B307=1,"",IF(AND(TrackingWorksheet!$L312&lt;&gt;"", TrackingWorksheet!$L312&gt;=WeeklySummary!$C$6,TrackingWorksheet!$L312&lt;=WeeklySummary!$C$7,OR(TrackingWorksheet!$H312=Lists!$D$5,TrackingWorksheet!$J312=Lists!$D$5)), 1, 0))</f>
        <v/>
      </c>
      <c r="Z307" s="10" t="str">
        <f>IF($B307=1,"",IF(AND(TrackingWorksheet!$L312&lt;&gt;"", TrackingWorksheet!$L312&gt;=WeeklySummary!$C$6,TrackingWorksheet!$L312&lt;=WeeklySummary!$C$7,OR(TrackingWorksheet!$H312=Lists!$D$6,TrackingWorksheet!$J312=Lists!$D$6)), 1, 0))</f>
        <v/>
      </c>
      <c r="AA307" s="19" t="str">
        <f>IF(B307=1,"",IF(AND(TrackingWorksheet!M312&lt;&gt;"",TrackingWorksheet!M312&lt;=WeeklySummary!$C$7),1,0)*D307)</f>
        <v/>
      </c>
      <c r="AB307" s="19" t="str">
        <f>IF(B307=1,"",IF(AND(TrackingWorksheet!N312&lt;&gt;"",TrackingWorksheet!N312&lt;=WeeklySummary!$C$7),1,0)*D307)</f>
        <v/>
      </c>
      <c r="AC307" s="19" t="str">
        <f>IF(B307=1,"",TrackingWorksheet!T312)</f>
        <v/>
      </c>
      <c r="AD307" s="19" t="str">
        <f>IF(B307=1,"",IF(D307*AND(TrackingWorksheet!S312&gt;=Calculations!$BD$3,TrackingWorksheet!U312="",TrackingWorksheet!K312="YES"),1,0))</f>
        <v/>
      </c>
      <c r="AE307" s="19" t="str">
        <f>IF($B307=1,"",IF(AND(TrackingWorksheet!$S312&gt;$BE$3,TrackingWorksheet!$T312=Lists!$P$4),1, 0)*D307)</f>
        <v/>
      </c>
      <c r="AF307" s="19" t="str">
        <f>IF($B307=1,"",IF(AND(TrackingWorksheet!$U312&gt;$BE$3,TrackingWorksheet!$V312=Lists!$P$4),1, 0)*D307)</f>
        <v/>
      </c>
      <c r="AG307" s="19" t="str">
        <f>IF($B307=1,"",IF(AND(TrackingWorksheet!$W312&gt;$BE$3,TrackingWorksheet!$X312=Lists!$P$4),1, 0)*D307)</f>
        <v/>
      </c>
      <c r="AH307" s="19" t="str">
        <f>IF($B307=1,"",IF(AND(TrackingWorksheet!$Y312&gt;$BE$3,TrackingWorksheet!$Z312=Lists!$P$4),1, 0)*D307)</f>
        <v/>
      </c>
      <c r="AI307" s="19" t="str">
        <f>IF($B307=1,"",IF(AND(TrackingWorksheet!$AA312&gt;$BE$3,TrackingWorksheet!$AB312=Lists!$P$4),1, 0)*D307)</f>
        <v/>
      </c>
      <c r="AJ307" s="19" t="str">
        <f>IF($B307=1,"",IF(AND(TrackingWorksheet!$S312&gt;$BE$3,TrackingWorksheet!$T312=Lists!$P$5),1, 0)*D307)</f>
        <v/>
      </c>
      <c r="AK307" s="19" t="str">
        <f>IF($B307=1,"",IF(AND(TrackingWorksheet!$U312&gt;$BE$3,TrackingWorksheet!$V312=Lists!$P$5),1, 0)*D307)</f>
        <v/>
      </c>
      <c r="AL307" s="19" t="str">
        <f>IF($B307=1,"",IF(AND(TrackingWorksheet!$W312&gt;$BE$3,TrackingWorksheet!$X312=Lists!$P$5),1, 0)*D307)</f>
        <v/>
      </c>
      <c r="AM307" s="19" t="str">
        <f>IF($B307=1,"",IF(AND(TrackingWorksheet!$Y312&gt;$BE$3,TrackingWorksheet!$Z312=Lists!$P$5),1, 0)*D307)</f>
        <v/>
      </c>
      <c r="AN307" s="19" t="str">
        <f>IF($B307=1,"",IF(AND(TrackingWorksheet!$AA312&gt;$BE$3,TrackingWorksheet!$AB312=Lists!$P$5),1, 0)*D307)</f>
        <v/>
      </c>
      <c r="AO307" s="19" t="str">
        <f>IF($B307=1,"",IF(AND(TrackingWorksheet!$S312&gt;$BE$3,TrackingWorksheet!$T312=Lists!$P$6),1, 0)*D307)</f>
        <v/>
      </c>
      <c r="AP307" s="19" t="str">
        <f>IF($B307=1,"",IF(AND(TrackingWorksheet!$U312&gt;$BE$3,TrackingWorksheet!$V312=Lists!$P$6),1, 0)*D307)</f>
        <v/>
      </c>
      <c r="AQ307" s="19" t="str">
        <f>IF($B307=1,"",IF(AND(TrackingWorksheet!$W312&gt;$BE$3,TrackingWorksheet!$X312=Lists!$P$6),1, 0)*D307)</f>
        <v/>
      </c>
      <c r="AR307" s="19" t="str">
        <f>IF($B307=1,"",IF(AND(TrackingWorksheet!$Y312&gt;$BE$3,TrackingWorksheet!$Z312=Lists!$P$6),1, 0)*D307)</f>
        <v/>
      </c>
      <c r="AS307" s="19" t="str">
        <f>IF($B307=1,"",IF(AND(TrackingWorksheet!$AA312&gt;$BE$3,TrackingWorksheet!$AB312=Lists!$P$6),1, 0)*D307)</f>
        <v/>
      </c>
      <c r="AT307" s="19">
        <f t="shared" si="69"/>
        <v>0</v>
      </c>
      <c r="AU307" s="19" t="str">
        <f>IF(B307=1,"",IF(AND(TrackingWorksheet!K312="",TrackingWorksheet!M312="", TrackingWorksheet!N312="", TrackingWorksheet!S312="", TrackingWorksheet!V312="", TrackingWorksheet!W312="", TrackingWorksheet!Y312="", TrackingWorksheet!AA312="", V307=1),1,0)*D307)</f>
        <v/>
      </c>
      <c r="AV307" s="19" t="str">
        <f>IF(B307=1,"",IF(D307*AND(TrackingWorksheet!U312&gt;Calculations!$BE$3,TrackingWorksheet!K312="YES"),1,0))</f>
        <v/>
      </c>
      <c r="AW307" s="19" t="str">
        <f>IF(B307=1,"",IF(D307*AND(TrackingWorksheet!W312&gt;Calculations!$BE$3,TrackingWorksheet!K312="YES"),1,0))</f>
        <v/>
      </c>
      <c r="AX307" s="19">
        <f t="shared" si="70"/>
        <v>0</v>
      </c>
      <c r="AY307" s="19">
        <f t="shared" si="66"/>
        <v>0</v>
      </c>
      <c r="AZ307" s="27" t="str">
        <f>IF(B307=1,"",IF(TrackingWorksheet!Q312="","",TrackingWorksheet!Q312))</f>
        <v/>
      </c>
      <c r="BB307" s="4"/>
      <c r="BC307" s="4"/>
      <c r="BD307" s="4"/>
      <c r="BE307" s="4"/>
      <c r="BF307" s="4"/>
      <c r="BG307" s="4" t="str">
        <f>IF(B307=1,"",IF(AND(N307=1,TrackingWorksheet!$I312+14&lt;=WeeklySummary!$C$7),1,0))</f>
        <v/>
      </c>
      <c r="BH307" s="4" t="str">
        <f>IF(B307=1,"",IF(AND(R307=1,TrackingWorksheet!$I312+14&lt;=WeeklySummary!$C$7),1,0))</f>
        <v/>
      </c>
      <c r="BI307" s="4" t="str">
        <f>IF(B307=1,"",IF(AND(J307=1,TrackingWorksheet!$G312+14&lt;=WeeklySummary!$C$7),1,0))</f>
        <v/>
      </c>
      <c r="BJ307" s="4" t="str">
        <f>IF(B307=1,"",IF(AND(T307=1,TrackingWorksheet!$I312+14&lt;=WeeklySummary!$C$7),1,0))</f>
        <v/>
      </c>
      <c r="BK307" s="4" t="str">
        <f>IF(B307=1,"",IF(AND(T307=1,TrackingWorksheet!$G312+14&lt;=WeeklySummary!$C$7),1,0))</f>
        <v/>
      </c>
      <c r="BL307" s="4">
        <f t="shared" si="79"/>
        <v>0</v>
      </c>
    </row>
    <row r="308" spans="2:64" x14ac:dyDescent="0.25">
      <c r="B308" s="27">
        <f>IF(AND(ISBLANK(TrackingWorksheet!B313),ISBLANK(TrackingWorksheet!C313),ISBLANK(TrackingWorksheet!G313),ISBLANK(TrackingWorksheet!H313),
ISBLANK(TrackingWorksheet!I313),ISBLANK(TrackingWorksheet!J313),ISBLANK(TrackingWorksheet!M313),
ISBLANK(TrackingWorksheet!N315)),1,0)</f>
        <v>1</v>
      </c>
      <c r="C308" s="12" t="str">
        <f>IF(B308=1,"",TrackingWorksheet!F313)</f>
        <v/>
      </c>
      <c r="D308" s="20" t="str">
        <f>IF(B308=1,"",IF(AND(TrackingWorksheet!B313&lt;&gt;"",TrackingWorksheet!B313&lt;=WeeklySummary!$C$7,OR(TrackingWorksheet!C313="",TrackingWorksheet!C313&gt;=WeeklySummary!$C$6)),1,0))</f>
        <v/>
      </c>
      <c r="E308" s="10" t="str">
        <f>IF(B308=1,"",IF(AND(TrackingWorksheet!G313 &lt;&gt;"",TrackingWorksheet!G313&lt;=WeeklySummary!$C$7, TrackingWorksheet!H313=Lists!$D$4), "Y", "N"))</f>
        <v/>
      </c>
      <c r="F308" s="10" t="str">
        <f>IF(B308=1,"",IF(AND(TrackingWorksheet!I313 &lt;&gt;"", TrackingWorksheet!I313&lt;=WeeklySummary!$C$7, TrackingWorksheet!J313=Lists!$D$4), "Y", "N"))</f>
        <v/>
      </c>
      <c r="G308" s="10" t="str">
        <f>IF(B308=1,"",IF(AND(TrackingWorksheet!G313 &lt;&gt;"",TrackingWorksheet!G313&lt;=WeeklySummary!$C$7, TrackingWorksheet!H313=Lists!$D$5), "Y", "N"))</f>
        <v/>
      </c>
      <c r="H308" s="10" t="str">
        <f>IF(B308=1,"",IF(AND(TrackingWorksheet!I313 &lt;&gt;"", TrackingWorksheet!I313&lt;=WeeklySummary!$C$7, TrackingWorksheet!J313=Lists!$D$5), "Y", "N"))</f>
        <v/>
      </c>
      <c r="I308" s="20" t="str">
        <f>IF(B308=1,"",IF(AND(TrackingWorksheet!G313 &lt;&gt;"", TrackingWorksheet!G313&lt;=WeeklySummary!$C$7, TrackingWorksheet!H313=Lists!$D$6), 1, 0))</f>
        <v/>
      </c>
      <c r="J308" s="20" t="str">
        <f t="shared" si="71"/>
        <v/>
      </c>
      <c r="K308" s="10" t="str">
        <f>IF(B308=1,"",IF(AND(TrackingWorksheet!I313&lt;=WeeklySummary!$C$7,TrackingWorksheet!K313="YES"),0,IF(AND(AND(OR(E308="Y",F308="Y"),E308&lt;&gt;F308),G308&lt;&gt;"Y", H308&lt;&gt;"Y"), 1, 0)))</f>
        <v/>
      </c>
      <c r="L308" s="20" t="str">
        <f t="shared" si="72"/>
        <v/>
      </c>
      <c r="M308" s="10" t="str">
        <f t="shared" si="73"/>
        <v/>
      </c>
      <c r="N308" s="20" t="str">
        <f t="shared" si="74"/>
        <v/>
      </c>
      <c r="O308" s="10" t="str">
        <f>IF(B308=1,"",IF(AND(TrackingWorksheet!I313&lt;=WeeklySummary!$C$7,TrackingWorksheet!K313="YES"),0,IF(AND(AND(OR(G308="Y",H308="Y"),G308&lt;&gt;H308),E308&lt;&gt;"Y", F308&lt;&gt;"Y"), 1, 0)))</f>
        <v/>
      </c>
      <c r="P308" s="20" t="str">
        <f t="shared" si="75"/>
        <v/>
      </c>
      <c r="Q308" s="10" t="str">
        <f t="shared" si="76"/>
        <v/>
      </c>
      <c r="R308" s="10" t="str">
        <f t="shared" si="77"/>
        <v/>
      </c>
      <c r="S308" s="10" t="str">
        <f>IF(B308=1,"",IF(AND(OR(AND(TrackingWorksheet!H313=Lists!$D$7,TrackingWorksheet!H313=TrackingWorksheet!J313),TrackingWorksheet!H313&lt;&gt;TrackingWorksheet!J313),TrackingWorksheet!K313="YES",TrackingWorksheet!H313&lt;&gt;Lists!$D$6,TrackingWorksheet!G313&lt;=WeeklySummary!$C$7,TrackingWorksheet!I313&lt;=WeeklySummary!$C$7),1,0))</f>
        <v/>
      </c>
      <c r="T308" s="10" t="str">
        <f t="shared" si="78"/>
        <v/>
      </c>
      <c r="U308" s="10" t="str">
        <f>IF($B308=1,"",IF(TrackingWorksheet!$K313="YES",1, 0)*D308)</f>
        <v/>
      </c>
      <c r="V308" s="20">
        <f t="shared" si="67"/>
        <v>0</v>
      </c>
      <c r="W308" s="20">
        <f t="shared" si="68"/>
        <v>0</v>
      </c>
      <c r="X308" s="10" t="str">
        <f>IF($B308=1,"",IF(AND(TrackingWorksheet!$L313&lt;&gt;"", TrackingWorksheet!$L313&gt;=WeeklySummary!$C$6,TrackingWorksheet!$L313&lt;=WeeklySummary!$C$7,OR(TrackingWorksheet!$H313=Lists!$D$4,TrackingWorksheet!$J313=Lists!$D$4)), 1, 0))</f>
        <v/>
      </c>
      <c r="Y308" s="10" t="str">
        <f>IF($B308=1,"",IF(AND(TrackingWorksheet!$L313&lt;&gt;"", TrackingWorksheet!$L313&gt;=WeeklySummary!$C$6,TrackingWorksheet!$L313&lt;=WeeklySummary!$C$7,OR(TrackingWorksheet!$H313=Lists!$D$5,TrackingWorksheet!$J313=Lists!$D$5)), 1, 0))</f>
        <v/>
      </c>
      <c r="Z308" s="10" t="str">
        <f>IF($B308=1,"",IF(AND(TrackingWorksheet!$L313&lt;&gt;"", TrackingWorksheet!$L313&gt;=WeeklySummary!$C$6,TrackingWorksheet!$L313&lt;=WeeklySummary!$C$7,OR(TrackingWorksheet!$H313=Lists!$D$6,TrackingWorksheet!$J313=Lists!$D$6)), 1, 0))</f>
        <v/>
      </c>
      <c r="AA308" s="19" t="str">
        <f>IF(B308=1,"",IF(AND(TrackingWorksheet!M313&lt;&gt;"",TrackingWorksheet!M313&lt;=WeeklySummary!$C$7),1,0)*D308)</f>
        <v/>
      </c>
      <c r="AB308" s="19" t="str">
        <f>IF(B308=1,"",IF(AND(TrackingWorksheet!N313&lt;&gt;"",TrackingWorksheet!N313&lt;=WeeklySummary!$C$7),1,0)*D308)</f>
        <v/>
      </c>
      <c r="AC308" s="19" t="str">
        <f>IF(B308=1,"",TrackingWorksheet!T313)</f>
        <v/>
      </c>
      <c r="AD308" s="19" t="str">
        <f>IF(B308=1,"",IF(D308*AND(TrackingWorksheet!S313&gt;=Calculations!$BD$3,TrackingWorksheet!U313="",TrackingWorksheet!K313="YES"),1,0))</f>
        <v/>
      </c>
      <c r="AE308" s="19" t="str">
        <f>IF($B308=1,"",IF(AND(TrackingWorksheet!$S313&gt;$BE$3,TrackingWorksheet!$T313=Lists!$P$4),1, 0)*D308)</f>
        <v/>
      </c>
      <c r="AF308" s="19" t="str">
        <f>IF($B308=1,"",IF(AND(TrackingWorksheet!$U313&gt;$BE$3,TrackingWorksheet!$V313=Lists!$P$4),1, 0)*D308)</f>
        <v/>
      </c>
      <c r="AG308" s="19" t="str">
        <f>IF($B308=1,"",IF(AND(TrackingWorksheet!$W313&gt;$BE$3,TrackingWorksheet!$X313=Lists!$P$4),1, 0)*D308)</f>
        <v/>
      </c>
      <c r="AH308" s="19" t="str">
        <f>IF($B308=1,"",IF(AND(TrackingWorksheet!$Y313&gt;$BE$3,TrackingWorksheet!$Z313=Lists!$P$4),1, 0)*D308)</f>
        <v/>
      </c>
      <c r="AI308" s="19" t="str">
        <f>IF($B308=1,"",IF(AND(TrackingWorksheet!$AA313&gt;$BE$3,TrackingWorksheet!$AB313=Lists!$P$4),1, 0)*D308)</f>
        <v/>
      </c>
      <c r="AJ308" s="19" t="str">
        <f>IF($B308=1,"",IF(AND(TrackingWorksheet!$S313&gt;$BE$3,TrackingWorksheet!$T313=Lists!$P$5),1, 0)*D308)</f>
        <v/>
      </c>
      <c r="AK308" s="19" t="str">
        <f>IF($B308=1,"",IF(AND(TrackingWorksheet!$U313&gt;$BE$3,TrackingWorksheet!$V313=Lists!$P$5),1, 0)*D308)</f>
        <v/>
      </c>
      <c r="AL308" s="19" t="str">
        <f>IF($B308=1,"",IF(AND(TrackingWorksheet!$W313&gt;$BE$3,TrackingWorksheet!$X313=Lists!$P$5),1, 0)*D308)</f>
        <v/>
      </c>
      <c r="AM308" s="19" t="str">
        <f>IF($B308=1,"",IF(AND(TrackingWorksheet!$Y313&gt;$BE$3,TrackingWorksheet!$Z313=Lists!$P$5),1, 0)*D308)</f>
        <v/>
      </c>
      <c r="AN308" s="19" t="str">
        <f>IF($B308=1,"",IF(AND(TrackingWorksheet!$AA313&gt;$BE$3,TrackingWorksheet!$AB313=Lists!$P$5),1, 0)*D308)</f>
        <v/>
      </c>
      <c r="AO308" s="19" t="str">
        <f>IF($B308=1,"",IF(AND(TrackingWorksheet!$S313&gt;$BE$3,TrackingWorksheet!$T313=Lists!$P$6),1, 0)*D308)</f>
        <v/>
      </c>
      <c r="AP308" s="19" t="str">
        <f>IF($B308=1,"",IF(AND(TrackingWorksheet!$U313&gt;$BE$3,TrackingWorksheet!$V313=Lists!$P$6),1, 0)*D308)</f>
        <v/>
      </c>
      <c r="AQ308" s="19" t="str">
        <f>IF($B308=1,"",IF(AND(TrackingWorksheet!$W313&gt;$BE$3,TrackingWorksheet!$X313=Lists!$P$6),1, 0)*D308)</f>
        <v/>
      </c>
      <c r="AR308" s="19" t="str">
        <f>IF($B308=1,"",IF(AND(TrackingWorksheet!$Y313&gt;$BE$3,TrackingWorksheet!$Z313=Lists!$P$6),1, 0)*D308)</f>
        <v/>
      </c>
      <c r="AS308" s="19" t="str">
        <f>IF($B308=1,"",IF(AND(TrackingWorksheet!$AA313&gt;$BE$3,TrackingWorksheet!$AB313=Lists!$P$6),1, 0)*D308)</f>
        <v/>
      </c>
      <c r="AT308" s="19">
        <f t="shared" si="69"/>
        <v>0</v>
      </c>
      <c r="AU308" s="19" t="str">
        <f>IF(B308=1,"",IF(AND(TrackingWorksheet!K313="",TrackingWorksheet!M313="", TrackingWorksheet!N313="", TrackingWorksheet!S313="", TrackingWorksheet!V313="", TrackingWorksheet!W313="", TrackingWorksheet!Y313="", TrackingWorksheet!AA313="", V308=1),1,0)*D308)</f>
        <v/>
      </c>
      <c r="AV308" s="19" t="str">
        <f>IF(B308=1,"",IF(D308*AND(TrackingWorksheet!U313&gt;Calculations!$BE$3,TrackingWorksheet!K313="YES"),1,0))</f>
        <v/>
      </c>
      <c r="AW308" s="19" t="str">
        <f>IF(B308=1,"",IF(D308*AND(TrackingWorksheet!W313&gt;Calculations!$BE$3,TrackingWorksheet!K313="YES"),1,0))</f>
        <v/>
      </c>
      <c r="AX308" s="19">
        <f t="shared" si="70"/>
        <v>0</v>
      </c>
      <c r="AY308" s="19">
        <f t="shared" si="66"/>
        <v>0</v>
      </c>
      <c r="AZ308" s="27" t="str">
        <f>IF(B308=1,"",IF(TrackingWorksheet!Q313="","",TrackingWorksheet!Q313))</f>
        <v/>
      </c>
      <c r="BB308" s="4"/>
      <c r="BC308" s="4"/>
      <c r="BD308" s="4"/>
      <c r="BE308" s="4"/>
      <c r="BF308" s="4"/>
      <c r="BG308" s="4" t="str">
        <f>IF(B308=1,"",IF(AND(N308=1,TrackingWorksheet!$I313+14&lt;=WeeklySummary!$C$7),1,0))</f>
        <v/>
      </c>
      <c r="BH308" s="4" t="str">
        <f>IF(B308=1,"",IF(AND(R308=1,TrackingWorksheet!$I313+14&lt;=WeeklySummary!$C$7),1,0))</f>
        <v/>
      </c>
      <c r="BI308" s="4" t="str">
        <f>IF(B308=1,"",IF(AND(J308=1,TrackingWorksheet!$G313+14&lt;=WeeklySummary!$C$7),1,0))</f>
        <v/>
      </c>
      <c r="BJ308" s="4" t="str">
        <f>IF(B308=1,"",IF(AND(T308=1,TrackingWorksheet!$I313+14&lt;=WeeklySummary!$C$7),1,0))</f>
        <v/>
      </c>
      <c r="BK308" s="4" t="str">
        <f>IF(B308=1,"",IF(AND(T308=1,TrackingWorksheet!$G313+14&lt;=WeeklySummary!$C$7),1,0))</f>
        <v/>
      </c>
      <c r="BL308" s="4">
        <f t="shared" si="79"/>
        <v>0</v>
      </c>
    </row>
    <row r="309" spans="2:64" x14ac:dyDescent="0.25">
      <c r="B309" s="27">
        <f>IF(AND(ISBLANK(TrackingWorksheet!B314),ISBLANK(TrackingWorksheet!C314),ISBLANK(TrackingWorksheet!G314),ISBLANK(TrackingWorksheet!H314),
ISBLANK(TrackingWorksheet!I314),ISBLANK(TrackingWorksheet!J314),ISBLANK(TrackingWorksheet!M314),
ISBLANK(TrackingWorksheet!N316)),1,0)</f>
        <v>1</v>
      </c>
      <c r="C309" s="12" t="str">
        <f>IF(B309=1,"",TrackingWorksheet!F314)</f>
        <v/>
      </c>
      <c r="D309" s="20" t="str">
        <f>IF(B309=1,"",IF(AND(TrackingWorksheet!B314&lt;&gt;"",TrackingWorksheet!B314&lt;=WeeklySummary!$C$7,OR(TrackingWorksheet!C314="",TrackingWorksheet!C314&gt;=WeeklySummary!$C$6)),1,0))</f>
        <v/>
      </c>
      <c r="E309" s="10" t="str">
        <f>IF(B309=1,"",IF(AND(TrackingWorksheet!G314 &lt;&gt;"",TrackingWorksheet!G314&lt;=WeeklySummary!$C$7, TrackingWorksheet!H314=Lists!$D$4), "Y", "N"))</f>
        <v/>
      </c>
      <c r="F309" s="10" t="str">
        <f>IF(B309=1,"",IF(AND(TrackingWorksheet!I314 &lt;&gt;"", TrackingWorksheet!I314&lt;=WeeklySummary!$C$7, TrackingWorksheet!J314=Lists!$D$4), "Y", "N"))</f>
        <v/>
      </c>
      <c r="G309" s="10" t="str">
        <f>IF(B309=1,"",IF(AND(TrackingWorksheet!G314 &lt;&gt;"",TrackingWorksheet!G314&lt;=WeeklySummary!$C$7, TrackingWorksheet!H314=Lists!$D$5), "Y", "N"))</f>
        <v/>
      </c>
      <c r="H309" s="10" t="str">
        <f>IF(B309=1,"",IF(AND(TrackingWorksheet!I314 &lt;&gt;"", TrackingWorksheet!I314&lt;=WeeklySummary!$C$7, TrackingWorksheet!J314=Lists!$D$5), "Y", "N"))</f>
        <v/>
      </c>
      <c r="I309" s="20" t="str">
        <f>IF(B309=1,"",IF(AND(TrackingWorksheet!G314 &lt;&gt;"", TrackingWorksheet!G314&lt;=WeeklySummary!$C$7, TrackingWorksheet!H314=Lists!$D$6), 1, 0))</f>
        <v/>
      </c>
      <c r="J309" s="20" t="str">
        <f t="shared" si="71"/>
        <v/>
      </c>
      <c r="K309" s="10" t="str">
        <f>IF(B309=1,"",IF(AND(TrackingWorksheet!I314&lt;=WeeklySummary!$C$7,TrackingWorksheet!K314="YES"),0,IF(AND(AND(OR(E309="Y",F309="Y"),E309&lt;&gt;F309),G309&lt;&gt;"Y", H309&lt;&gt;"Y"), 1, 0)))</f>
        <v/>
      </c>
      <c r="L309" s="20" t="str">
        <f t="shared" si="72"/>
        <v/>
      </c>
      <c r="M309" s="10" t="str">
        <f t="shared" si="73"/>
        <v/>
      </c>
      <c r="N309" s="20" t="str">
        <f t="shared" si="74"/>
        <v/>
      </c>
      <c r="O309" s="10" t="str">
        <f>IF(B309=1,"",IF(AND(TrackingWorksheet!I314&lt;=WeeklySummary!$C$7,TrackingWorksheet!K314="YES"),0,IF(AND(AND(OR(G309="Y",H309="Y"),G309&lt;&gt;H309),E309&lt;&gt;"Y", F309&lt;&gt;"Y"), 1, 0)))</f>
        <v/>
      </c>
      <c r="P309" s="20" t="str">
        <f t="shared" si="75"/>
        <v/>
      </c>
      <c r="Q309" s="10" t="str">
        <f t="shared" si="76"/>
        <v/>
      </c>
      <c r="R309" s="10" t="str">
        <f t="shared" si="77"/>
        <v/>
      </c>
      <c r="S309" s="10" t="str">
        <f>IF(B309=1,"",IF(AND(OR(AND(TrackingWorksheet!H314=Lists!$D$7,TrackingWorksheet!H314=TrackingWorksheet!J314),TrackingWorksheet!H314&lt;&gt;TrackingWorksheet!J314),TrackingWorksheet!K314="YES",TrackingWorksheet!H314&lt;&gt;Lists!$D$6,TrackingWorksheet!G314&lt;=WeeklySummary!$C$7,TrackingWorksheet!I314&lt;=WeeklySummary!$C$7),1,0))</f>
        <v/>
      </c>
      <c r="T309" s="10" t="str">
        <f t="shared" si="78"/>
        <v/>
      </c>
      <c r="U309" s="10" t="str">
        <f>IF($B309=1,"",IF(TrackingWorksheet!$K314="YES",1, 0)*D309)</f>
        <v/>
      </c>
      <c r="V309" s="20">
        <f t="shared" si="67"/>
        <v>0</v>
      </c>
      <c r="W309" s="20">
        <f t="shared" si="68"/>
        <v>0</v>
      </c>
      <c r="X309" s="10" t="str">
        <f>IF($B309=1,"",IF(AND(TrackingWorksheet!$L314&lt;&gt;"", TrackingWorksheet!$L314&gt;=WeeklySummary!$C$6,TrackingWorksheet!$L314&lt;=WeeklySummary!$C$7,OR(TrackingWorksheet!$H314=Lists!$D$4,TrackingWorksheet!$J314=Lists!$D$4)), 1, 0))</f>
        <v/>
      </c>
      <c r="Y309" s="10" t="str">
        <f>IF($B309=1,"",IF(AND(TrackingWorksheet!$L314&lt;&gt;"", TrackingWorksheet!$L314&gt;=WeeklySummary!$C$6,TrackingWorksheet!$L314&lt;=WeeklySummary!$C$7,OR(TrackingWorksheet!$H314=Lists!$D$5,TrackingWorksheet!$J314=Lists!$D$5)), 1, 0))</f>
        <v/>
      </c>
      <c r="Z309" s="10" t="str">
        <f>IF($B309=1,"",IF(AND(TrackingWorksheet!$L314&lt;&gt;"", TrackingWorksheet!$L314&gt;=WeeklySummary!$C$6,TrackingWorksheet!$L314&lt;=WeeklySummary!$C$7,OR(TrackingWorksheet!$H314=Lists!$D$6,TrackingWorksheet!$J314=Lists!$D$6)), 1, 0))</f>
        <v/>
      </c>
      <c r="AA309" s="19" t="str">
        <f>IF(B309=1,"",IF(AND(TrackingWorksheet!M314&lt;&gt;"",TrackingWorksheet!M314&lt;=WeeklySummary!$C$7),1,0)*D309)</f>
        <v/>
      </c>
      <c r="AB309" s="19" t="str">
        <f>IF(B309=1,"",IF(AND(TrackingWorksheet!N314&lt;&gt;"",TrackingWorksheet!N314&lt;=WeeklySummary!$C$7),1,0)*D309)</f>
        <v/>
      </c>
      <c r="AC309" s="19" t="str">
        <f>IF(B309=1,"",TrackingWorksheet!T314)</f>
        <v/>
      </c>
      <c r="AD309" s="19" t="str">
        <f>IF(B309=1,"",IF(D309*AND(TrackingWorksheet!S314&gt;=Calculations!$BD$3,TrackingWorksheet!U314="",TrackingWorksheet!K314="YES"),1,0))</f>
        <v/>
      </c>
      <c r="AE309" s="19" t="str">
        <f>IF($B309=1,"",IF(AND(TrackingWorksheet!$S314&gt;$BE$3,TrackingWorksheet!$T314=Lists!$P$4),1, 0)*D309)</f>
        <v/>
      </c>
      <c r="AF309" s="19" t="str">
        <f>IF($B309=1,"",IF(AND(TrackingWorksheet!$U314&gt;$BE$3,TrackingWorksheet!$V314=Lists!$P$4),1, 0)*D309)</f>
        <v/>
      </c>
      <c r="AG309" s="19" t="str">
        <f>IF($B309=1,"",IF(AND(TrackingWorksheet!$W314&gt;$BE$3,TrackingWorksheet!$X314=Lists!$P$4),1, 0)*D309)</f>
        <v/>
      </c>
      <c r="AH309" s="19" t="str">
        <f>IF($B309=1,"",IF(AND(TrackingWorksheet!$Y314&gt;$BE$3,TrackingWorksheet!$Z314=Lists!$P$4),1, 0)*D309)</f>
        <v/>
      </c>
      <c r="AI309" s="19" t="str">
        <f>IF($B309=1,"",IF(AND(TrackingWorksheet!$AA314&gt;$BE$3,TrackingWorksheet!$AB314=Lists!$P$4),1, 0)*D309)</f>
        <v/>
      </c>
      <c r="AJ309" s="19" t="str">
        <f>IF($B309=1,"",IF(AND(TrackingWorksheet!$S314&gt;$BE$3,TrackingWorksheet!$T314=Lists!$P$5),1, 0)*D309)</f>
        <v/>
      </c>
      <c r="AK309" s="19" t="str">
        <f>IF($B309=1,"",IF(AND(TrackingWorksheet!$U314&gt;$BE$3,TrackingWorksheet!$V314=Lists!$P$5),1, 0)*D309)</f>
        <v/>
      </c>
      <c r="AL309" s="19" t="str">
        <f>IF($B309=1,"",IF(AND(TrackingWorksheet!$W314&gt;$BE$3,TrackingWorksheet!$X314=Lists!$P$5),1, 0)*D309)</f>
        <v/>
      </c>
      <c r="AM309" s="19" t="str">
        <f>IF($B309=1,"",IF(AND(TrackingWorksheet!$Y314&gt;$BE$3,TrackingWorksheet!$Z314=Lists!$P$5),1, 0)*D309)</f>
        <v/>
      </c>
      <c r="AN309" s="19" t="str">
        <f>IF($B309=1,"",IF(AND(TrackingWorksheet!$AA314&gt;$BE$3,TrackingWorksheet!$AB314=Lists!$P$5),1, 0)*D309)</f>
        <v/>
      </c>
      <c r="AO309" s="19" t="str">
        <f>IF($B309=1,"",IF(AND(TrackingWorksheet!$S314&gt;$BE$3,TrackingWorksheet!$T314=Lists!$P$6),1, 0)*D309)</f>
        <v/>
      </c>
      <c r="AP309" s="19" t="str">
        <f>IF($B309=1,"",IF(AND(TrackingWorksheet!$U314&gt;$BE$3,TrackingWorksheet!$V314=Lists!$P$6),1, 0)*D309)</f>
        <v/>
      </c>
      <c r="AQ309" s="19" t="str">
        <f>IF($B309=1,"",IF(AND(TrackingWorksheet!$W314&gt;$BE$3,TrackingWorksheet!$X314=Lists!$P$6),1, 0)*D309)</f>
        <v/>
      </c>
      <c r="AR309" s="19" t="str">
        <f>IF($B309=1,"",IF(AND(TrackingWorksheet!$Y314&gt;$BE$3,TrackingWorksheet!$Z314=Lists!$P$6),1, 0)*D309)</f>
        <v/>
      </c>
      <c r="AS309" s="19" t="str">
        <f>IF($B309=1,"",IF(AND(TrackingWorksheet!$AA314&gt;$BE$3,TrackingWorksheet!$AB314=Lists!$P$6),1, 0)*D309)</f>
        <v/>
      </c>
      <c r="AT309" s="19">
        <f t="shared" si="69"/>
        <v>0</v>
      </c>
      <c r="AU309" s="19" t="str">
        <f>IF(B309=1,"",IF(AND(TrackingWorksheet!K314="",TrackingWorksheet!M314="", TrackingWorksheet!N314="", TrackingWorksheet!S314="", TrackingWorksheet!V314="", TrackingWorksheet!W314="", TrackingWorksheet!Y314="", TrackingWorksheet!AA314="", V309=1),1,0)*D309)</f>
        <v/>
      </c>
      <c r="AV309" s="19" t="str">
        <f>IF(B309=1,"",IF(D309*AND(TrackingWorksheet!U314&gt;Calculations!$BE$3,TrackingWorksheet!K314="YES"),1,0))</f>
        <v/>
      </c>
      <c r="AW309" s="19" t="str">
        <f>IF(B309=1,"",IF(D309*AND(TrackingWorksheet!W314&gt;Calculations!$BE$3,TrackingWorksheet!K314="YES"),1,0))</f>
        <v/>
      </c>
      <c r="AX309" s="19">
        <f t="shared" si="70"/>
        <v>0</v>
      </c>
      <c r="AY309" s="19">
        <f t="shared" si="66"/>
        <v>0</v>
      </c>
      <c r="AZ309" s="27" t="str">
        <f>IF(B309=1,"",IF(TrackingWorksheet!Q314="","",TrackingWorksheet!Q314))</f>
        <v/>
      </c>
      <c r="BB309" s="4"/>
      <c r="BC309" s="4"/>
      <c r="BD309" s="4"/>
      <c r="BE309" s="4"/>
      <c r="BF309" s="4"/>
      <c r="BG309" s="4" t="str">
        <f>IF(B309=1,"",IF(AND(N309=1,TrackingWorksheet!$I314+14&lt;=WeeklySummary!$C$7),1,0))</f>
        <v/>
      </c>
      <c r="BH309" s="4" t="str">
        <f>IF(B309=1,"",IF(AND(R309=1,TrackingWorksheet!$I314+14&lt;=WeeklySummary!$C$7),1,0))</f>
        <v/>
      </c>
      <c r="BI309" s="4" t="str">
        <f>IF(B309=1,"",IF(AND(J309=1,TrackingWorksheet!$G314+14&lt;=WeeklySummary!$C$7),1,0))</f>
        <v/>
      </c>
      <c r="BJ309" s="4" t="str">
        <f>IF(B309=1,"",IF(AND(T309=1,TrackingWorksheet!$I314+14&lt;=WeeklySummary!$C$7),1,0))</f>
        <v/>
      </c>
      <c r="BK309" s="4" t="str">
        <f>IF(B309=1,"",IF(AND(T309=1,TrackingWorksheet!$G314+14&lt;=WeeklySummary!$C$7),1,0))</f>
        <v/>
      </c>
      <c r="BL309" s="4">
        <f t="shared" si="79"/>
        <v>0</v>
      </c>
    </row>
    <row r="310" spans="2:64" x14ac:dyDescent="0.25">
      <c r="B310" s="27">
        <f>IF(AND(ISBLANK(TrackingWorksheet!B315),ISBLANK(TrackingWorksheet!C315),ISBLANK(TrackingWorksheet!G315),ISBLANK(TrackingWorksheet!H315),
ISBLANK(TrackingWorksheet!I315),ISBLANK(TrackingWorksheet!J315),ISBLANK(TrackingWorksheet!M315),
ISBLANK(TrackingWorksheet!N317)),1,0)</f>
        <v>1</v>
      </c>
      <c r="C310" s="12" t="str">
        <f>IF(B310=1,"",TrackingWorksheet!F315)</f>
        <v/>
      </c>
      <c r="D310" s="20" t="str">
        <f>IF(B310=1,"",IF(AND(TrackingWorksheet!B315&lt;&gt;"",TrackingWorksheet!B315&lt;=WeeklySummary!$C$7,OR(TrackingWorksheet!C315="",TrackingWorksheet!C315&gt;=WeeklySummary!$C$6)),1,0))</f>
        <v/>
      </c>
      <c r="E310" s="10" t="str">
        <f>IF(B310=1,"",IF(AND(TrackingWorksheet!G315 &lt;&gt;"",TrackingWorksheet!G315&lt;=WeeklySummary!$C$7, TrackingWorksheet!H315=Lists!$D$4), "Y", "N"))</f>
        <v/>
      </c>
      <c r="F310" s="10" t="str">
        <f>IF(B310=1,"",IF(AND(TrackingWorksheet!I315 &lt;&gt;"", TrackingWorksheet!I315&lt;=WeeklySummary!$C$7, TrackingWorksheet!J315=Lists!$D$4), "Y", "N"))</f>
        <v/>
      </c>
      <c r="G310" s="10" t="str">
        <f>IF(B310=1,"",IF(AND(TrackingWorksheet!G315 &lt;&gt;"",TrackingWorksheet!G315&lt;=WeeklySummary!$C$7, TrackingWorksheet!H315=Lists!$D$5), "Y", "N"))</f>
        <v/>
      </c>
      <c r="H310" s="10" t="str">
        <f>IF(B310=1,"",IF(AND(TrackingWorksheet!I315 &lt;&gt;"", TrackingWorksheet!I315&lt;=WeeklySummary!$C$7, TrackingWorksheet!J315=Lists!$D$5), "Y", "N"))</f>
        <v/>
      </c>
      <c r="I310" s="20" t="str">
        <f>IF(B310=1,"",IF(AND(TrackingWorksheet!G315 &lt;&gt;"", TrackingWorksheet!G315&lt;=WeeklySummary!$C$7, TrackingWorksheet!H315=Lists!$D$6), 1, 0))</f>
        <v/>
      </c>
      <c r="J310" s="20" t="str">
        <f t="shared" si="71"/>
        <v/>
      </c>
      <c r="K310" s="10" t="str">
        <f>IF(B310=1,"",IF(AND(TrackingWorksheet!I315&lt;=WeeklySummary!$C$7,TrackingWorksheet!K315="YES"),0,IF(AND(AND(OR(E310="Y",F310="Y"),E310&lt;&gt;F310),G310&lt;&gt;"Y", H310&lt;&gt;"Y"), 1, 0)))</f>
        <v/>
      </c>
      <c r="L310" s="20" t="str">
        <f t="shared" si="72"/>
        <v/>
      </c>
      <c r="M310" s="10" t="str">
        <f t="shared" si="73"/>
        <v/>
      </c>
      <c r="N310" s="20" t="str">
        <f t="shared" si="74"/>
        <v/>
      </c>
      <c r="O310" s="10" t="str">
        <f>IF(B310=1,"",IF(AND(TrackingWorksheet!I315&lt;=WeeklySummary!$C$7,TrackingWorksheet!K315="YES"),0,IF(AND(AND(OR(G310="Y",H310="Y"),G310&lt;&gt;H310),E310&lt;&gt;"Y", F310&lt;&gt;"Y"), 1, 0)))</f>
        <v/>
      </c>
      <c r="P310" s="20" t="str">
        <f t="shared" si="75"/>
        <v/>
      </c>
      <c r="Q310" s="10" t="str">
        <f t="shared" si="76"/>
        <v/>
      </c>
      <c r="R310" s="10" t="str">
        <f t="shared" si="77"/>
        <v/>
      </c>
      <c r="S310" s="10" t="str">
        <f>IF(B310=1,"",IF(AND(OR(AND(TrackingWorksheet!H315=Lists!$D$7,TrackingWorksheet!H315=TrackingWorksheet!J315),TrackingWorksheet!H315&lt;&gt;TrackingWorksheet!J315),TrackingWorksheet!K315="YES",TrackingWorksheet!H315&lt;&gt;Lists!$D$6,TrackingWorksheet!G315&lt;=WeeklySummary!$C$7,TrackingWorksheet!I315&lt;=WeeklySummary!$C$7),1,0))</f>
        <v/>
      </c>
      <c r="T310" s="10" t="str">
        <f t="shared" si="78"/>
        <v/>
      </c>
      <c r="U310" s="10" t="str">
        <f>IF($B310=1,"",IF(TrackingWorksheet!$K315="YES",1, 0)*D310)</f>
        <v/>
      </c>
      <c r="V310" s="20">
        <f t="shared" si="67"/>
        <v>0</v>
      </c>
      <c r="W310" s="20">
        <f t="shared" si="68"/>
        <v>0</v>
      </c>
      <c r="X310" s="10" t="str">
        <f>IF($B310=1,"",IF(AND(TrackingWorksheet!$L315&lt;&gt;"", TrackingWorksheet!$L315&gt;=WeeklySummary!$C$6,TrackingWorksheet!$L315&lt;=WeeklySummary!$C$7,OR(TrackingWorksheet!$H315=Lists!$D$4,TrackingWorksheet!$J315=Lists!$D$4)), 1, 0))</f>
        <v/>
      </c>
      <c r="Y310" s="10" t="str">
        <f>IF($B310=1,"",IF(AND(TrackingWorksheet!$L315&lt;&gt;"", TrackingWorksheet!$L315&gt;=WeeklySummary!$C$6,TrackingWorksheet!$L315&lt;=WeeklySummary!$C$7,OR(TrackingWorksheet!$H315=Lists!$D$5,TrackingWorksheet!$J315=Lists!$D$5)), 1, 0))</f>
        <v/>
      </c>
      <c r="Z310" s="10" t="str">
        <f>IF($B310=1,"",IF(AND(TrackingWorksheet!$L315&lt;&gt;"", TrackingWorksheet!$L315&gt;=WeeklySummary!$C$6,TrackingWorksheet!$L315&lt;=WeeklySummary!$C$7,OR(TrackingWorksheet!$H315=Lists!$D$6,TrackingWorksheet!$J315=Lists!$D$6)), 1, 0))</f>
        <v/>
      </c>
      <c r="AA310" s="19" t="str">
        <f>IF(B310=1,"",IF(AND(TrackingWorksheet!M315&lt;&gt;"",TrackingWorksheet!M315&lt;=WeeklySummary!$C$7),1,0)*D310)</f>
        <v/>
      </c>
      <c r="AB310" s="19" t="str">
        <f>IF(B310=1,"",IF(AND(TrackingWorksheet!N315&lt;&gt;"",TrackingWorksheet!N315&lt;=WeeklySummary!$C$7),1,0)*D310)</f>
        <v/>
      </c>
      <c r="AC310" s="19" t="str">
        <f>IF(B310=1,"",TrackingWorksheet!T315)</f>
        <v/>
      </c>
      <c r="AD310" s="19" t="str">
        <f>IF(B310=1,"",IF(D310*AND(TrackingWorksheet!S315&gt;=Calculations!$BD$3,TrackingWorksheet!U315="",TrackingWorksheet!K315="YES"),1,0))</f>
        <v/>
      </c>
      <c r="AE310" s="19" t="str">
        <f>IF($B310=1,"",IF(AND(TrackingWorksheet!$S315&gt;$BE$3,TrackingWorksheet!$T315=Lists!$P$4),1, 0)*D310)</f>
        <v/>
      </c>
      <c r="AF310" s="19" t="str">
        <f>IF($B310=1,"",IF(AND(TrackingWorksheet!$U315&gt;$BE$3,TrackingWorksheet!$V315=Lists!$P$4),1, 0)*D310)</f>
        <v/>
      </c>
      <c r="AG310" s="19" t="str">
        <f>IF($B310=1,"",IF(AND(TrackingWorksheet!$W315&gt;$BE$3,TrackingWorksheet!$X315=Lists!$P$4),1, 0)*D310)</f>
        <v/>
      </c>
      <c r="AH310" s="19" t="str">
        <f>IF($B310=1,"",IF(AND(TrackingWorksheet!$Y315&gt;$BE$3,TrackingWorksheet!$Z315=Lists!$P$4),1, 0)*D310)</f>
        <v/>
      </c>
      <c r="AI310" s="19" t="str">
        <f>IF($B310=1,"",IF(AND(TrackingWorksheet!$AA315&gt;$BE$3,TrackingWorksheet!$AB315=Lists!$P$4),1, 0)*D310)</f>
        <v/>
      </c>
      <c r="AJ310" s="19" t="str">
        <f>IF($B310=1,"",IF(AND(TrackingWorksheet!$S315&gt;$BE$3,TrackingWorksheet!$T315=Lists!$P$5),1, 0)*D310)</f>
        <v/>
      </c>
      <c r="AK310" s="19" t="str">
        <f>IF($B310=1,"",IF(AND(TrackingWorksheet!$U315&gt;$BE$3,TrackingWorksheet!$V315=Lists!$P$5),1, 0)*D310)</f>
        <v/>
      </c>
      <c r="AL310" s="19" t="str">
        <f>IF($B310=1,"",IF(AND(TrackingWorksheet!$W315&gt;$BE$3,TrackingWorksheet!$X315=Lists!$P$5),1, 0)*D310)</f>
        <v/>
      </c>
      <c r="AM310" s="19" t="str">
        <f>IF($B310=1,"",IF(AND(TrackingWorksheet!$Y315&gt;$BE$3,TrackingWorksheet!$Z315=Lists!$P$5),1, 0)*D310)</f>
        <v/>
      </c>
      <c r="AN310" s="19" t="str">
        <f>IF($B310=1,"",IF(AND(TrackingWorksheet!$AA315&gt;$BE$3,TrackingWorksheet!$AB315=Lists!$P$5),1, 0)*D310)</f>
        <v/>
      </c>
      <c r="AO310" s="19" t="str">
        <f>IF($B310=1,"",IF(AND(TrackingWorksheet!$S315&gt;$BE$3,TrackingWorksheet!$T315=Lists!$P$6),1, 0)*D310)</f>
        <v/>
      </c>
      <c r="AP310" s="19" t="str">
        <f>IF($B310=1,"",IF(AND(TrackingWorksheet!$U315&gt;$BE$3,TrackingWorksheet!$V315=Lists!$P$6),1, 0)*D310)</f>
        <v/>
      </c>
      <c r="AQ310" s="19" t="str">
        <f>IF($B310=1,"",IF(AND(TrackingWorksheet!$W315&gt;$BE$3,TrackingWorksheet!$X315=Lists!$P$6),1, 0)*D310)</f>
        <v/>
      </c>
      <c r="AR310" s="19" t="str">
        <f>IF($B310=1,"",IF(AND(TrackingWorksheet!$Y315&gt;$BE$3,TrackingWorksheet!$Z315=Lists!$P$6),1, 0)*D310)</f>
        <v/>
      </c>
      <c r="AS310" s="19" t="str">
        <f>IF($B310=1,"",IF(AND(TrackingWorksheet!$AA315&gt;$BE$3,TrackingWorksheet!$AB315=Lists!$P$6),1, 0)*D310)</f>
        <v/>
      </c>
      <c r="AT310" s="19">
        <f t="shared" si="69"/>
        <v>0</v>
      </c>
      <c r="AU310" s="19" t="str">
        <f>IF(B310=1,"",IF(AND(TrackingWorksheet!K315="",TrackingWorksheet!M315="", TrackingWorksheet!N315="", TrackingWorksheet!S315="", TrackingWorksheet!V315="", TrackingWorksheet!W315="", TrackingWorksheet!Y315="", TrackingWorksheet!AA315="", V310=1),1,0)*D310)</f>
        <v/>
      </c>
      <c r="AV310" s="19" t="str">
        <f>IF(B310=1,"",IF(D310*AND(TrackingWorksheet!U315&gt;Calculations!$BE$3,TrackingWorksheet!K315="YES"),1,0))</f>
        <v/>
      </c>
      <c r="AW310" s="19" t="str">
        <f>IF(B310=1,"",IF(D310*AND(TrackingWorksheet!W315&gt;Calculations!$BE$3,TrackingWorksheet!K315="YES"),1,0))</f>
        <v/>
      </c>
      <c r="AX310" s="19">
        <f t="shared" si="70"/>
        <v>0</v>
      </c>
      <c r="AY310" s="19">
        <f t="shared" si="66"/>
        <v>0</v>
      </c>
      <c r="AZ310" s="27" t="str">
        <f>IF(B310=1,"",IF(TrackingWorksheet!Q315="","",TrackingWorksheet!Q315))</f>
        <v/>
      </c>
      <c r="BB310" s="4"/>
      <c r="BC310" s="4"/>
      <c r="BD310" s="4"/>
      <c r="BE310" s="4"/>
      <c r="BF310" s="4"/>
      <c r="BG310" s="4" t="str">
        <f>IF(B310=1,"",IF(AND(N310=1,TrackingWorksheet!$I315+14&lt;=WeeklySummary!$C$7),1,0))</f>
        <v/>
      </c>
      <c r="BH310" s="4" t="str">
        <f>IF(B310=1,"",IF(AND(R310=1,TrackingWorksheet!$I315+14&lt;=WeeklySummary!$C$7),1,0))</f>
        <v/>
      </c>
      <c r="BI310" s="4" t="str">
        <f>IF(B310=1,"",IF(AND(J310=1,TrackingWorksheet!$G315+14&lt;=WeeklySummary!$C$7),1,0))</f>
        <v/>
      </c>
      <c r="BJ310" s="4" t="str">
        <f>IF(B310=1,"",IF(AND(T310=1,TrackingWorksheet!$I315+14&lt;=WeeklySummary!$C$7),1,0))</f>
        <v/>
      </c>
      <c r="BK310" s="4" t="str">
        <f>IF(B310=1,"",IF(AND(T310=1,TrackingWorksheet!$G315+14&lt;=WeeklySummary!$C$7),1,0))</f>
        <v/>
      </c>
      <c r="BL310" s="4">
        <f t="shared" si="79"/>
        <v>0</v>
      </c>
    </row>
    <row r="311" spans="2:64" x14ac:dyDescent="0.25">
      <c r="B311" s="27">
        <f>IF(AND(ISBLANK(TrackingWorksheet!B316),ISBLANK(TrackingWorksheet!C316),ISBLANK(TrackingWorksheet!G316),ISBLANK(TrackingWorksheet!H316),
ISBLANK(TrackingWorksheet!I316),ISBLANK(TrackingWorksheet!J316),ISBLANK(TrackingWorksheet!M316),
ISBLANK(TrackingWorksheet!N318)),1,0)</f>
        <v>1</v>
      </c>
      <c r="C311" s="12" t="str">
        <f>IF(B311=1,"",TrackingWorksheet!F316)</f>
        <v/>
      </c>
      <c r="D311" s="20" t="str">
        <f>IF(B311=1,"",IF(AND(TrackingWorksheet!B316&lt;&gt;"",TrackingWorksheet!B316&lt;=WeeklySummary!$C$7,OR(TrackingWorksheet!C316="",TrackingWorksheet!C316&gt;=WeeklySummary!$C$6)),1,0))</f>
        <v/>
      </c>
      <c r="E311" s="10" t="str">
        <f>IF(B311=1,"",IF(AND(TrackingWorksheet!G316 &lt;&gt;"",TrackingWorksheet!G316&lt;=WeeklySummary!$C$7, TrackingWorksheet!H316=Lists!$D$4), "Y", "N"))</f>
        <v/>
      </c>
      <c r="F311" s="10" t="str">
        <f>IF(B311=1,"",IF(AND(TrackingWorksheet!I316 &lt;&gt;"", TrackingWorksheet!I316&lt;=WeeklySummary!$C$7, TrackingWorksheet!J316=Lists!$D$4), "Y", "N"))</f>
        <v/>
      </c>
      <c r="G311" s="10" t="str">
        <f>IF(B311=1,"",IF(AND(TrackingWorksheet!G316 &lt;&gt;"",TrackingWorksheet!G316&lt;=WeeklySummary!$C$7, TrackingWorksheet!H316=Lists!$D$5), "Y", "N"))</f>
        <v/>
      </c>
      <c r="H311" s="10" t="str">
        <f>IF(B311=1,"",IF(AND(TrackingWorksheet!I316 &lt;&gt;"", TrackingWorksheet!I316&lt;=WeeklySummary!$C$7, TrackingWorksheet!J316=Lists!$D$5), "Y", "N"))</f>
        <v/>
      </c>
      <c r="I311" s="20" t="str">
        <f>IF(B311=1,"",IF(AND(TrackingWorksheet!G316 &lt;&gt;"", TrackingWorksheet!G316&lt;=WeeklySummary!$C$7, TrackingWorksheet!H316=Lists!$D$6), 1, 0))</f>
        <v/>
      </c>
      <c r="J311" s="20" t="str">
        <f t="shared" si="71"/>
        <v/>
      </c>
      <c r="K311" s="10" t="str">
        <f>IF(B311=1,"",IF(AND(TrackingWorksheet!I316&lt;=WeeklySummary!$C$7,TrackingWorksheet!K316="YES"),0,IF(AND(AND(OR(E311="Y",F311="Y"),E311&lt;&gt;F311),G311&lt;&gt;"Y", H311&lt;&gt;"Y"), 1, 0)))</f>
        <v/>
      </c>
      <c r="L311" s="20" t="str">
        <f t="shared" si="72"/>
        <v/>
      </c>
      <c r="M311" s="10" t="str">
        <f t="shared" si="73"/>
        <v/>
      </c>
      <c r="N311" s="20" t="str">
        <f t="shared" si="74"/>
        <v/>
      </c>
      <c r="O311" s="10" t="str">
        <f>IF(B311=1,"",IF(AND(TrackingWorksheet!I316&lt;=WeeklySummary!$C$7,TrackingWorksheet!K316="YES"),0,IF(AND(AND(OR(G311="Y",H311="Y"),G311&lt;&gt;H311),E311&lt;&gt;"Y", F311&lt;&gt;"Y"), 1, 0)))</f>
        <v/>
      </c>
      <c r="P311" s="20" t="str">
        <f t="shared" si="75"/>
        <v/>
      </c>
      <c r="Q311" s="10" t="str">
        <f t="shared" si="76"/>
        <v/>
      </c>
      <c r="R311" s="10" t="str">
        <f t="shared" si="77"/>
        <v/>
      </c>
      <c r="S311" s="10" t="str">
        <f>IF(B311=1,"",IF(AND(OR(AND(TrackingWorksheet!H316=Lists!$D$7,TrackingWorksheet!H316=TrackingWorksheet!J316),TrackingWorksheet!H316&lt;&gt;TrackingWorksheet!J316),TrackingWorksheet!K316="YES",TrackingWorksheet!H316&lt;&gt;Lists!$D$6,TrackingWorksheet!G316&lt;=WeeklySummary!$C$7,TrackingWorksheet!I316&lt;=WeeklySummary!$C$7),1,0))</f>
        <v/>
      </c>
      <c r="T311" s="10" t="str">
        <f t="shared" si="78"/>
        <v/>
      </c>
      <c r="U311" s="10" t="str">
        <f>IF($B311=1,"",IF(TrackingWorksheet!$K316="YES",1, 0)*D311)</f>
        <v/>
      </c>
      <c r="V311" s="20">
        <f t="shared" si="67"/>
        <v>0</v>
      </c>
      <c r="W311" s="20">
        <f t="shared" si="68"/>
        <v>0</v>
      </c>
      <c r="X311" s="10" t="str">
        <f>IF($B311=1,"",IF(AND(TrackingWorksheet!$L316&lt;&gt;"", TrackingWorksheet!$L316&gt;=WeeklySummary!$C$6,TrackingWorksheet!$L316&lt;=WeeklySummary!$C$7,OR(TrackingWorksheet!$H316=Lists!$D$4,TrackingWorksheet!$J316=Lists!$D$4)), 1, 0))</f>
        <v/>
      </c>
      <c r="Y311" s="10" t="str">
        <f>IF($B311=1,"",IF(AND(TrackingWorksheet!$L316&lt;&gt;"", TrackingWorksheet!$L316&gt;=WeeklySummary!$C$6,TrackingWorksheet!$L316&lt;=WeeklySummary!$C$7,OR(TrackingWorksheet!$H316=Lists!$D$5,TrackingWorksheet!$J316=Lists!$D$5)), 1, 0))</f>
        <v/>
      </c>
      <c r="Z311" s="10" t="str">
        <f>IF($B311=1,"",IF(AND(TrackingWorksheet!$L316&lt;&gt;"", TrackingWorksheet!$L316&gt;=WeeklySummary!$C$6,TrackingWorksheet!$L316&lt;=WeeklySummary!$C$7,OR(TrackingWorksheet!$H316=Lists!$D$6,TrackingWorksheet!$J316=Lists!$D$6)), 1, 0))</f>
        <v/>
      </c>
      <c r="AA311" s="19" t="str">
        <f>IF(B311=1,"",IF(AND(TrackingWorksheet!M316&lt;&gt;"",TrackingWorksheet!M316&lt;=WeeklySummary!$C$7),1,0)*D311)</f>
        <v/>
      </c>
      <c r="AB311" s="19" t="str">
        <f>IF(B311=1,"",IF(AND(TrackingWorksheet!N316&lt;&gt;"",TrackingWorksheet!N316&lt;=WeeklySummary!$C$7),1,0)*D311)</f>
        <v/>
      </c>
      <c r="AC311" s="19" t="str">
        <f>IF(B311=1,"",TrackingWorksheet!T316)</f>
        <v/>
      </c>
      <c r="AD311" s="19" t="str">
        <f>IF(B311=1,"",IF(D311*AND(TrackingWorksheet!S316&gt;=Calculations!$BD$3,TrackingWorksheet!U316="",TrackingWorksheet!K316="YES"),1,0))</f>
        <v/>
      </c>
      <c r="AE311" s="19" t="str">
        <f>IF($B311=1,"",IF(AND(TrackingWorksheet!$S316&gt;$BE$3,TrackingWorksheet!$T316=Lists!$P$4),1, 0)*D311)</f>
        <v/>
      </c>
      <c r="AF311" s="19" t="str">
        <f>IF($B311=1,"",IF(AND(TrackingWorksheet!$U316&gt;$BE$3,TrackingWorksheet!$V316=Lists!$P$4),1, 0)*D311)</f>
        <v/>
      </c>
      <c r="AG311" s="19" t="str">
        <f>IF($B311=1,"",IF(AND(TrackingWorksheet!$W316&gt;$BE$3,TrackingWorksheet!$X316=Lists!$P$4),1, 0)*D311)</f>
        <v/>
      </c>
      <c r="AH311" s="19" t="str">
        <f>IF($B311=1,"",IF(AND(TrackingWorksheet!$Y316&gt;$BE$3,TrackingWorksheet!$Z316=Lists!$P$4),1, 0)*D311)</f>
        <v/>
      </c>
      <c r="AI311" s="19" t="str">
        <f>IF($B311=1,"",IF(AND(TrackingWorksheet!$AA316&gt;$BE$3,TrackingWorksheet!$AB316=Lists!$P$4),1, 0)*D311)</f>
        <v/>
      </c>
      <c r="AJ311" s="19" t="str">
        <f>IF($B311=1,"",IF(AND(TrackingWorksheet!$S316&gt;$BE$3,TrackingWorksheet!$T316=Lists!$P$5),1, 0)*D311)</f>
        <v/>
      </c>
      <c r="AK311" s="19" t="str">
        <f>IF($B311=1,"",IF(AND(TrackingWorksheet!$U316&gt;$BE$3,TrackingWorksheet!$V316=Lists!$P$5),1, 0)*D311)</f>
        <v/>
      </c>
      <c r="AL311" s="19" t="str">
        <f>IF($B311=1,"",IF(AND(TrackingWorksheet!$W316&gt;$BE$3,TrackingWorksheet!$X316=Lists!$P$5),1, 0)*D311)</f>
        <v/>
      </c>
      <c r="AM311" s="19" t="str">
        <f>IF($B311=1,"",IF(AND(TrackingWorksheet!$Y316&gt;$BE$3,TrackingWorksheet!$Z316=Lists!$P$5),1, 0)*D311)</f>
        <v/>
      </c>
      <c r="AN311" s="19" t="str">
        <f>IF($B311=1,"",IF(AND(TrackingWorksheet!$AA316&gt;$BE$3,TrackingWorksheet!$AB316=Lists!$P$5),1, 0)*D311)</f>
        <v/>
      </c>
      <c r="AO311" s="19" t="str">
        <f>IF($B311=1,"",IF(AND(TrackingWorksheet!$S316&gt;$BE$3,TrackingWorksheet!$T316=Lists!$P$6),1, 0)*D311)</f>
        <v/>
      </c>
      <c r="AP311" s="19" t="str">
        <f>IF($B311=1,"",IF(AND(TrackingWorksheet!$U316&gt;$BE$3,TrackingWorksheet!$V316=Lists!$P$6),1, 0)*D311)</f>
        <v/>
      </c>
      <c r="AQ311" s="19" t="str">
        <f>IF($B311=1,"",IF(AND(TrackingWorksheet!$W316&gt;$BE$3,TrackingWorksheet!$X316=Lists!$P$6),1, 0)*D311)</f>
        <v/>
      </c>
      <c r="AR311" s="19" t="str">
        <f>IF($B311=1,"",IF(AND(TrackingWorksheet!$Y316&gt;$BE$3,TrackingWorksheet!$Z316=Lists!$P$6),1, 0)*D311)</f>
        <v/>
      </c>
      <c r="AS311" s="19" t="str">
        <f>IF($B311=1,"",IF(AND(TrackingWorksheet!$AA316&gt;$BE$3,TrackingWorksheet!$AB316=Lists!$P$6),1, 0)*D311)</f>
        <v/>
      </c>
      <c r="AT311" s="19">
        <f t="shared" si="69"/>
        <v>0</v>
      </c>
      <c r="AU311" s="19" t="str">
        <f>IF(B311=1,"",IF(AND(TrackingWorksheet!K316="",TrackingWorksheet!M316="", TrackingWorksheet!N316="", TrackingWorksheet!S316="", TrackingWorksheet!V316="", TrackingWorksheet!W316="", TrackingWorksheet!Y316="", TrackingWorksheet!AA316="", V311=1),1,0)*D311)</f>
        <v/>
      </c>
      <c r="AV311" s="19" t="str">
        <f>IF(B311=1,"",IF(D311*AND(TrackingWorksheet!U316&gt;Calculations!$BE$3,TrackingWorksheet!K316="YES"),1,0))</f>
        <v/>
      </c>
      <c r="AW311" s="19" t="str">
        <f>IF(B311=1,"",IF(D311*AND(TrackingWorksheet!W316&gt;Calculations!$BE$3,TrackingWorksheet!K316="YES"),1,0))</f>
        <v/>
      </c>
      <c r="AX311" s="19">
        <f t="shared" si="70"/>
        <v>0</v>
      </c>
      <c r="AY311" s="19">
        <f t="shared" si="66"/>
        <v>0</v>
      </c>
      <c r="AZ311" s="27" t="str">
        <f>IF(B311=1,"",IF(TrackingWorksheet!Q316="","",TrackingWorksheet!Q316))</f>
        <v/>
      </c>
      <c r="BB311" s="4"/>
      <c r="BC311" s="4"/>
      <c r="BD311" s="4"/>
      <c r="BE311" s="4"/>
      <c r="BF311" s="4"/>
      <c r="BG311" s="4" t="str">
        <f>IF(B311=1,"",IF(AND(N311=1,TrackingWorksheet!$I316+14&lt;=WeeklySummary!$C$7),1,0))</f>
        <v/>
      </c>
      <c r="BH311" s="4" t="str">
        <f>IF(B311=1,"",IF(AND(R311=1,TrackingWorksheet!$I316+14&lt;=WeeklySummary!$C$7),1,0))</f>
        <v/>
      </c>
      <c r="BI311" s="4" t="str">
        <f>IF(B311=1,"",IF(AND(J311=1,TrackingWorksheet!$G316+14&lt;=WeeklySummary!$C$7),1,0))</f>
        <v/>
      </c>
      <c r="BJ311" s="4" t="str">
        <f>IF(B311=1,"",IF(AND(T311=1,TrackingWorksheet!$I316+14&lt;=WeeklySummary!$C$7),1,0))</f>
        <v/>
      </c>
      <c r="BK311" s="4" t="str">
        <f>IF(B311=1,"",IF(AND(T311=1,TrackingWorksheet!$G316+14&lt;=WeeklySummary!$C$7),1,0))</f>
        <v/>
      </c>
      <c r="BL311" s="4">
        <f t="shared" si="79"/>
        <v>0</v>
      </c>
    </row>
    <row r="312" spans="2:64" x14ac:dyDescent="0.25">
      <c r="B312" s="27">
        <f>IF(AND(ISBLANK(TrackingWorksheet!B317),ISBLANK(TrackingWorksheet!C317),ISBLANK(TrackingWorksheet!G317),ISBLANK(TrackingWorksheet!H317),
ISBLANK(TrackingWorksheet!I317),ISBLANK(TrackingWorksheet!J317),ISBLANK(TrackingWorksheet!M317),
ISBLANK(TrackingWorksheet!N319)),1,0)</f>
        <v>1</v>
      </c>
      <c r="C312" s="12" t="str">
        <f>IF(B312=1,"",TrackingWorksheet!F317)</f>
        <v/>
      </c>
      <c r="D312" s="20" t="str">
        <f>IF(B312=1,"",IF(AND(TrackingWorksheet!B317&lt;&gt;"",TrackingWorksheet!B317&lt;=WeeklySummary!$C$7,OR(TrackingWorksheet!C317="",TrackingWorksheet!C317&gt;=WeeklySummary!$C$6)),1,0))</f>
        <v/>
      </c>
      <c r="E312" s="10" t="str">
        <f>IF(B312=1,"",IF(AND(TrackingWorksheet!G317 &lt;&gt;"",TrackingWorksheet!G317&lt;=WeeklySummary!$C$7, TrackingWorksheet!H317=Lists!$D$4), "Y", "N"))</f>
        <v/>
      </c>
      <c r="F312" s="10" t="str">
        <f>IF(B312=1,"",IF(AND(TrackingWorksheet!I317 &lt;&gt;"", TrackingWorksheet!I317&lt;=WeeklySummary!$C$7, TrackingWorksheet!J317=Lists!$D$4), "Y", "N"))</f>
        <v/>
      </c>
      <c r="G312" s="10" t="str">
        <f>IF(B312=1,"",IF(AND(TrackingWorksheet!G317 &lt;&gt;"",TrackingWorksheet!G317&lt;=WeeklySummary!$C$7, TrackingWorksheet!H317=Lists!$D$5), "Y", "N"))</f>
        <v/>
      </c>
      <c r="H312" s="10" t="str">
        <f>IF(B312=1,"",IF(AND(TrackingWorksheet!I317 &lt;&gt;"", TrackingWorksheet!I317&lt;=WeeklySummary!$C$7, TrackingWorksheet!J317=Lists!$D$5), "Y", "N"))</f>
        <v/>
      </c>
      <c r="I312" s="20" t="str">
        <f>IF(B312=1,"",IF(AND(TrackingWorksheet!G317 &lt;&gt;"", TrackingWorksheet!G317&lt;=WeeklySummary!$C$7, TrackingWorksheet!H317=Lists!$D$6), 1, 0))</f>
        <v/>
      </c>
      <c r="J312" s="20" t="str">
        <f t="shared" si="71"/>
        <v/>
      </c>
      <c r="K312" s="10" t="str">
        <f>IF(B312=1,"",IF(AND(TrackingWorksheet!I317&lt;=WeeklySummary!$C$7,TrackingWorksheet!K317="YES"),0,IF(AND(AND(OR(E312="Y",F312="Y"),E312&lt;&gt;F312),G312&lt;&gt;"Y", H312&lt;&gt;"Y"), 1, 0)))</f>
        <v/>
      </c>
      <c r="L312" s="20" t="str">
        <f t="shared" si="72"/>
        <v/>
      </c>
      <c r="M312" s="10" t="str">
        <f t="shared" si="73"/>
        <v/>
      </c>
      <c r="N312" s="20" t="str">
        <f t="shared" si="74"/>
        <v/>
      </c>
      <c r="O312" s="10" t="str">
        <f>IF(B312=1,"",IF(AND(TrackingWorksheet!I317&lt;=WeeklySummary!$C$7,TrackingWorksheet!K317="YES"),0,IF(AND(AND(OR(G312="Y",H312="Y"),G312&lt;&gt;H312),E312&lt;&gt;"Y", F312&lt;&gt;"Y"), 1, 0)))</f>
        <v/>
      </c>
      <c r="P312" s="20" t="str">
        <f t="shared" si="75"/>
        <v/>
      </c>
      <c r="Q312" s="10" t="str">
        <f t="shared" si="76"/>
        <v/>
      </c>
      <c r="R312" s="10" t="str">
        <f t="shared" si="77"/>
        <v/>
      </c>
      <c r="S312" s="10" t="str">
        <f>IF(B312=1,"",IF(AND(OR(AND(TrackingWorksheet!H317=Lists!$D$7,TrackingWorksheet!H317=TrackingWorksheet!J317),TrackingWorksheet!H317&lt;&gt;TrackingWorksheet!J317),TrackingWorksheet!K317="YES",TrackingWorksheet!H317&lt;&gt;Lists!$D$6,TrackingWorksheet!G317&lt;=WeeklySummary!$C$7,TrackingWorksheet!I317&lt;=WeeklySummary!$C$7),1,0))</f>
        <v/>
      </c>
      <c r="T312" s="10" t="str">
        <f t="shared" si="78"/>
        <v/>
      </c>
      <c r="U312" s="10" t="str">
        <f>IF($B312=1,"",IF(TrackingWorksheet!$K317="YES",1, 0)*D312)</f>
        <v/>
      </c>
      <c r="V312" s="20">
        <f t="shared" si="67"/>
        <v>0</v>
      </c>
      <c r="W312" s="20">
        <f t="shared" si="68"/>
        <v>0</v>
      </c>
      <c r="X312" s="10" t="str">
        <f>IF($B312=1,"",IF(AND(TrackingWorksheet!$L317&lt;&gt;"", TrackingWorksheet!$L317&gt;=WeeklySummary!$C$6,TrackingWorksheet!$L317&lt;=WeeklySummary!$C$7,OR(TrackingWorksheet!$H317=Lists!$D$4,TrackingWorksheet!$J317=Lists!$D$4)), 1, 0))</f>
        <v/>
      </c>
      <c r="Y312" s="10" t="str">
        <f>IF($B312=1,"",IF(AND(TrackingWorksheet!$L317&lt;&gt;"", TrackingWorksheet!$L317&gt;=WeeklySummary!$C$6,TrackingWorksheet!$L317&lt;=WeeklySummary!$C$7,OR(TrackingWorksheet!$H317=Lists!$D$5,TrackingWorksheet!$J317=Lists!$D$5)), 1, 0))</f>
        <v/>
      </c>
      <c r="Z312" s="10" t="str">
        <f>IF($B312=1,"",IF(AND(TrackingWorksheet!$L317&lt;&gt;"", TrackingWorksheet!$L317&gt;=WeeklySummary!$C$6,TrackingWorksheet!$L317&lt;=WeeklySummary!$C$7,OR(TrackingWorksheet!$H317=Lists!$D$6,TrackingWorksheet!$J317=Lists!$D$6)), 1, 0))</f>
        <v/>
      </c>
      <c r="AA312" s="19" t="str">
        <f>IF(B312=1,"",IF(AND(TrackingWorksheet!M317&lt;&gt;"",TrackingWorksheet!M317&lt;=WeeklySummary!$C$7),1,0)*D312)</f>
        <v/>
      </c>
      <c r="AB312" s="19" t="str">
        <f>IF(B312=1,"",IF(AND(TrackingWorksheet!N317&lt;&gt;"",TrackingWorksheet!N317&lt;=WeeklySummary!$C$7),1,0)*D312)</f>
        <v/>
      </c>
      <c r="AC312" s="19" t="str">
        <f>IF(B312=1,"",TrackingWorksheet!T317)</f>
        <v/>
      </c>
      <c r="AD312" s="19" t="str">
        <f>IF(B312=1,"",IF(D312*AND(TrackingWorksheet!S317&gt;=Calculations!$BD$3,TrackingWorksheet!U317="",TrackingWorksheet!K317="YES"),1,0))</f>
        <v/>
      </c>
      <c r="AE312" s="19" t="str">
        <f>IF($B312=1,"",IF(AND(TrackingWorksheet!$S317&gt;$BE$3,TrackingWorksheet!$T317=Lists!$P$4),1, 0)*D312)</f>
        <v/>
      </c>
      <c r="AF312" s="19" t="str">
        <f>IF($B312=1,"",IF(AND(TrackingWorksheet!$U317&gt;$BE$3,TrackingWorksheet!$V317=Lists!$P$4),1, 0)*D312)</f>
        <v/>
      </c>
      <c r="AG312" s="19" t="str">
        <f>IF($B312=1,"",IF(AND(TrackingWorksheet!$W317&gt;$BE$3,TrackingWorksheet!$X317=Lists!$P$4),1, 0)*D312)</f>
        <v/>
      </c>
      <c r="AH312" s="19" t="str">
        <f>IF($B312=1,"",IF(AND(TrackingWorksheet!$Y317&gt;$BE$3,TrackingWorksheet!$Z317=Lists!$P$4),1, 0)*D312)</f>
        <v/>
      </c>
      <c r="AI312" s="19" t="str">
        <f>IF($B312=1,"",IF(AND(TrackingWorksheet!$AA317&gt;$BE$3,TrackingWorksheet!$AB317=Lists!$P$4),1, 0)*D312)</f>
        <v/>
      </c>
      <c r="AJ312" s="19" t="str">
        <f>IF($B312=1,"",IF(AND(TrackingWorksheet!$S317&gt;$BE$3,TrackingWorksheet!$T317=Lists!$P$5),1, 0)*D312)</f>
        <v/>
      </c>
      <c r="AK312" s="19" t="str">
        <f>IF($B312=1,"",IF(AND(TrackingWorksheet!$U317&gt;$BE$3,TrackingWorksheet!$V317=Lists!$P$5),1, 0)*D312)</f>
        <v/>
      </c>
      <c r="AL312" s="19" t="str">
        <f>IF($B312=1,"",IF(AND(TrackingWorksheet!$W317&gt;$BE$3,TrackingWorksheet!$X317=Lists!$P$5),1, 0)*D312)</f>
        <v/>
      </c>
      <c r="AM312" s="19" t="str">
        <f>IF($B312=1,"",IF(AND(TrackingWorksheet!$Y317&gt;$BE$3,TrackingWorksheet!$Z317=Lists!$P$5),1, 0)*D312)</f>
        <v/>
      </c>
      <c r="AN312" s="19" t="str">
        <f>IF($B312=1,"",IF(AND(TrackingWorksheet!$AA317&gt;$BE$3,TrackingWorksheet!$AB317=Lists!$P$5),1, 0)*D312)</f>
        <v/>
      </c>
      <c r="AO312" s="19" t="str">
        <f>IF($B312=1,"",IF(AND(TrackingWorksheet!$S317&gt;$BE$3,TrackingWorksheet!$T317=Lists!$P$6),1, 0)*D312)</f>
        <v/>
      </c>
      <c r="AP312" s="19" t="str">
        <f>IF($B312=1,"",IF(AND(TrackingWorksheet!$U317&gt;$BE$3,TrackingWorksheet!$V317=Lists!$P$6),1, 0)*D312)</f>
        <v/>
      </c>
      <c r="AQ312" s="19" t="str">
        <f>IF($B312=1,"",IF(AND(TrackingWorksheet!$W317&gt;$BE$3,TrackingWorksheet!$X317=Lists!$P$6),1, 0)*D312)</f>
        <v/>
      </c>
      <c r="AR312" s="19" t="str">
        <f>IF($B312=1,"",IF(AND(TrackingWorksheet!$Y317&gt;$BE$3,TrackingWorksheet!$Z317=Lists!$P$6),1, 0)*D312)</f>
        <v/>
      </c>
      <c r="AS312" s="19" t="str">
        <f>IF($B312=1,"",IF(AND(TrackingWorksheet!$AA317&gt;$BE$3,TrackingWorksheet!$AB317=Lists!$P$6),1, 0)*D312)</f>
        <v/>
      </c>
      <c r="AT312" s="19">
        <f t="shared" si="69"/>
        <v>0</v>
      </c>
      <c r="AU312" s="19" t="str">
        <f>IF(B312=1,"",IF(AND(TrackingWorksheet!K317="",TrackingWorksheet!M317="", TrackingWorksheet!N317="", TrackingWorksheet!S317="", TrackingWorksheet!V317="", TrackingWorksheet!W317="", TrackingWorksheet!Y317="", TrackingWorksheet!AA317="", V312=1),1,0)*D312)</f>
        <v/>
      </c>
      <c r="AV312" s="19" t="str">
        <f>IF(B312=1,"",IF(D312*AND(TrackingWorksheet!U317&gt;Calculations!$BE$3,TrackingWorksheet!K317="YES"),1,0))</f>
        <v/>
      </c>
      <c r="AW312" s="19" t="str">
        <f>IF(B312=1,"",IF(D312*AND(TrackingWorksheet!W317&gt;Calculations!$BE$3,TrackingWorksheet!K317="YES"),1,0))</f>
        <v/>
      </c>
      <c r="AX312" s="19">
        <f t="shared" si="70"/>
        <v>0</v>
      </c>
      <c r="AY312" s="19">
        <f t="shared" si="66"/>
        <v>0</v>
      </c>
      <c r="AZ312" s="27" t="str">
        <f>IF(B312=1,"",IF(TrackingWorksheet!Q317="","",TrackingWorksheet!Q317))</f>
        <v/>
      </c>
      <c r="BB312" s="4"/>
      <c r="BC312" s="4"/>
      <c r="BD312" s="4"/>
      <c r="BE312" s="4"/>
      <c r="BF312" s="4"/>
      <c r="BG312" s="4" t="str">
        <f>IF(B312=1,"",IF(AND(N312=1,TrackingWorksheet!$I317+14&lt;=WeeklySummary!$C$7),1,0))</f>
        <v/>
      </c>
      <c r="BH312" s="4" t="str">
        <f>IF(B312=1,"",IF(AND(R312=1,TrackingWorksheet!$I317+14&lt;=WeeklySummary!$C$7),1,0))</f>
        <v/>
      </c>
      <c r="BI312" s="4" t="str">
        <f>IF(B312=1,"",IF(AND(J312=1,TrackingWorksheet!$G317+14&lt;=WeeklySummary!$C$7),1,0))</f>
        <v/>
      </c>
      <c r="BJ312" s="4" t="str">
        <f>IF(B312=1,"",IF(AND(T312=1,TrackingWorksheet!$I317+14&lt;=WeeklySummary!$C$7),1,0))</f>
        <v/>
      </c>
      <c r="BK312" s="4" t="str">
        <f>IF(B312=1,"",IF(AND(T312=1,TrackingWorksheet!$G317+14&lt;=WeeklySummary!$C$7),1,0))</f>
        <v/>
      </c>
      <c r="BL312" s="4">
        <f t="shared" si="79"/>
        <v>0</v>
      </c>
    </row>
    <row r="313" spans="2:64" x14ac:dyDescent="0.25">
      <c r="B313" s="27">
        <f>IF(AND(ISBLANK(TrackingWorksheet!B318),ISBLANK(TrackingWorksheet!C318),ISBLANK(TrackingWorksheet!G318),ISBLANK(TrackingWorksheet!H318),
ISBLANK(TrackingWorksheet!I318),ISBLANK(TrackingWorksheet!J318),ISBLANK(TrackingWorksheet!M318),
ISBLANK(TrackingWorksheet!N320)),1,0)</f>
        <v>1</v>
      </c>
      <c r="C313" s="12" t="str">
        <f>IF(B313=1,"",TrackingWorksheet!F318)</f>
        <v/>
      </c>
      <c r="D313" s="20" t="str">
        <f>IF(B313=1,"",IF(AND(TrackingWorksheet!B318&lt;&gt;"",TrackingWorksheet!B318&lt;=WeeklySummary!$C$7,OR(TrackingWorksheet!C318="",TrackingWorksheet!C318&gt;=WeeklySummary!$C$6)),1,0))</f>
        <v/>
      </c>
      <c r="E313" s="10" t="str">
        <f>IF(B313=1,"",IF(AND(TrackingWorksheet!G318 &lt;&gt;"",TrackingWorksheet!G318&lt;=WeeklySummary!$C$7, TrackingWorksheet!H318=Lists!$D$4), "Y", "N"))</f>
        <v/>
      </c>
      <c r="F313" s="10" t="str">
        <f>IF(B313=1,"",IF(AND(TrackingWorksheet!I318 &lt;&gt;"", TrackingWorksheet!I318&lt;=WeeklySummary!$C$7, TrackingWorksheet!J318=Lists!$D$4), "Y", "N"))</f>
        <v/>
      </c>
      <c r="G313" s="10" t="str">
        <f>IF(B313=1,"",IF(AND(TrackingWorksheet!G318 &lt;&gt;"",TrackingWorksheet!G318&lt;=WeeklySummary!$C$7, TrackingWorksheet!H318=Lists!$D$5), "Y", "N"))</f>
        <v/>
      </c>
      <c r="H313" s="10" t="str">
        <f>IF(B313=1,"",IF(AND(TrackingWorksheet!I318 &lt;&gt;"", TrackingWorksheet!I318&lt;=WeeklySummary!$C$7, TrackingWorksheet!J318=Lists!$D$5), "Y", "N"))</f>
        <v/>
      </c>
      <c r="I313" s="20" t="str">
        <f>IF(B313=1,"",IF(AND(TrackingWorksheet!G318 &lt;&gt;"", TrackingWorksheet!G318&lt;=WeeklySummary!$C$7, TrackingWorksheet!H318=Lists!$D$6), 1, 0))</f>
        <v/>
      </c>
      <c r="J313" s="20" t="str">
        <f t="shared" si="71"/>
        <v/>
      </c>
      <c r="K313" s="10" t="str">
        <f>IF(B313=1,"",IF(AND(TrackingWorksheet!I318&lt;=WeeklySummary!$C$7,TrackingWorksheet!K318="YES"),0,IF(AND(AND(OR(E313="Y",F313="Y"),E313&lt;&gt;F313),G313&lt;&gt;"Y", H313&lt;&gt;"Y"), 1, 0)))</f>
        <v/>
      </c>
      <c r="L313" s="20" t="str">
        <f t="shared" si="72"/>
        <v/>
      </c>
      <c r="M313" s="10" t="str">
        <f t="shared" si="73"/>
        <v/>
      </c>
      <c r="N313" s="20" t="str">
        <f t="shared" si="74"/>
        <v/>
      </c>
      <c r="O313" s="10" t="str">
        <f>IF(B313=1,"",IF(AND(TrackingWorksheet!I318&lt;=WeeklySummary!$C$7,TrackingWorksheet!K318="YES"),0,IF(AND(AND(OR(G313="Y",H313="Y"),G313&lt;&gt;H313),E313&lt;&gt;"Y", F313&lt;&gt;"Y"), 1, 0)))</f>
        <v/>
      </c>
      <c r="P313" s="20" t="str">
        <f t="shared" si="75"/>
        <v/>
      </c>
      <c r="Q313" s="10" t="str">
        <f t="shared" si="76"/>
        <v/>
      </c>
      <c r="R313" s="10" t="str">
        <f t="shared" si="77"/>
        <v/>
      </c>
      <c r="S313" s="10" t="str">
        <f>IF(B313=1,"",IF(AND(OR(AND(TrackingWorksheet!H318=Lists!$D$7,TrackingWorksheet!H318=TrackingWorksheet!J318),TrackingWorksheet!H318&lt;&gt;TrackingWorksheet!J318),TrackingWorksheet!K318="YES",TrackingWorksheet!H318&lt;&gt;Lists!$D$6,TrackingWorksheet!G318&lt;=WeeklySummary!$C$7,TrackingWorksheet!I318&lt;=WeeklySummary!$C$7),1,0))</f>
        <v/>
      </c>
      <c r="T313" s="10" t="str">
        <f t="shared" si="78"/>
        <v/>
      </c>
      <c r="U313" s="10" t="str">
        <f>IF($B313=1,"",IF(TrackingWorksheet!$K318="YES",1, 0)*D313)</f>
        <v/>
      </c>
      <c r="V313" s="20">
        <f t="shared" si="67"/>
        <v>0</v>
      </c>
      <c r="W313" s="20">
        <f t="shared" si="68"/>
        <v>0</v>
      </c>
      <c r="X313" s="10" t="str">
        <f>IF($B313=1,"",IF(AND(TrackingWorksheet!$L318&lt;&gt;"", TrackingWorksheet!$L318&gt;=WeeklySummary!$C$6,TrackingWorksheet!$L318&lt;=WeeklySummary!$C$7,OR(TrackingWorksheet!$H318=Lists!$D$4,TrackingWorksheet!$J318=Lists!$D$4)), 1, 0))</f>
        <v/>
      </c>
      <c r="Y313" s="10" t="str">
        <f>IF($B313=1,"",IF(AND(TrackingWorksheet!$L318&lt;&gt;"", TrackingWorksheet!$L318&gt;=WeeklySummary!$C$6,TrackingWorksheet!$L318&lt;=WeeklySummary!$C$7,OR(TrackingWorksheet!$H318=Lists!$D$5,TrackingWorksheet!$J318=Lists!$D$5)), 1, 0))</f>
        <v/>
      </c>
      <c r="Z313" s="10" t="str">
        <f>IF($B313=1,"",IF(AND(TrackingWorksheet!$L318&lt;&gt;"", TrackingWorksheet!$L318&gt;=WeeklySummary!$C$6,TrackingWorksheet!$L318&lt;=WeeklySummary!$C$7,OR(TrackingWorksheet!$H318=Lists!$D$6,TrackingWorksheet!$J318=Lists!$D$6)), 1, 0))</f>
        <v/>
      </c>
      <c r="AA313" s="19" t="str">
        <f>IF(B313=1,"",IF(AND(TrackingWorksheet!M318&lt;&gt;"",TrackingWorksheet!M318&lt;=WeeklySummary!$C$7),1,0)*D313)</f>
        <v/>
      </c>
      <c r="AB313" s="19" t="str">
        <f>IF(B313=1,"",IF(AND(TrackingWorksheet!N318&lt;&gt;"",TrackingWorksheet!N318&lt;=WeeklySummary!$C$7),1,0)*D313)</f>
        <v/>
      </c>
      <c r="AC313" s="19" t="str">
        <f>IF(B313=1,"",TrackingWorksheet!T318)</f>
        <v/>
      </c>
      <c r="AD313" s="19" t="str">
        <f>IF(B313=1,"",IF(D313*AND(TrackingWorksheet!S318&gt;=Calculations!$BD$3,TrackingWorksheet!U318="",TrackingWorksheet!K318="YES"),1,0))</f>
        <v/>
      </c>
      <c r="AE313" s="19" t="str">
        <f>IF($B313=1,"",IF(AND(TrackingWorksheet!$S318&gt;$BE$3,TrackingWorksheet!$T318=Lists!$P$4),1, 0)*D313)</f>
        <v/>
      </c>
      <c r="AF313" s="19" t="str">
        <f>IF($B313=1,"",IF(AND(TrackingWorksheet!$U318&gt;$BE$3,TrackingWorksheet!$V318=Lists!$P$4),1, 0)*D313)</f>
        <v/>
      </c>
      <c r="AG313" s="19" t="str">
        <f>IF($B313=1,"",IF(AND(TrackingWorksheet!$W318&gt;$BE$3,TrackingWorksheet!$X318=Lists!$P$4),1, 0)*D313)</f>
        <v/>
      </c>
      <c r="AH313" s="19" t="str">
        <f>IF($B313=1,"",IF(AND(TrackingWorksheet!$Y318&gt;$BE$3,TrackingWorksheet!$Z318=Lists!$P$4),1, 0)*D313)</f>
        <v/>
      </c>
      <c r="AI313" s="19" t="str">
        <f>IF($B313=1,"",IF(AND(TrackingWorksheet!$AA318&gt;$BE$3,TrackingWorksheet!$AB318=Lists!$P$4),1, 0)*D313)</f>
        <v/>
      </c>
      <c r="AJ313" s="19" t="str">
        <f>IF($B313=1,"",IF(AND(TrackingWorksheet!$S318&gt;$BE$3,TrackingWorksheet!$T318=Lists!$P$5),1, 0)*D313)</f>
        <v/>
      </c>
      <c r="AK313" s="19" t="str">
        <f>IF($B313=1,"",IF(AND(TrackingWorksheet!$U318&gt;$BE$3,TrackingWorksheet!$V318=Lists!$P$5),1, 0)*D313)</f>
        <v/>
      </c>
      <c r="AL313" s="19" t="str">
        <f>IF($B313=1,"",IF(AND(TrackingWorksheet!$W318&gt;$BE$3,TrackingWorksheet!$X318=Lists!$P$5),1, 0)*D313)</f>
        <v/>
      </c>
      <c r="AM313" s="19" t="str">
        <f>IF($B313=1,"",IF(AND(TrackingWorksheet!$Y318&gt;$BE$3,TrackingWorksheet!$Z318=Lists!$P$5),1, 0)*D313)</f>
        <v/>
      </c>
      <c r="AN313" s="19" t="str">
        <f>IF($B313=1,"",IF(AND(TrackingWorksheet!$AA318&gt;$BE$3,TrackingWorksheet!$AB318=Lists!$P$5),1, 0)*D313)</f>
        <v/>
      </c>
      <c r="AO313" s="19" t="str">
        <f>IF($B313=1,"",IF(AND(TrackingWorksheet!$S318&gt;$BE$3,TrackingWorksheet!$T318=Lists!$P$6),1, 0)*D313)</f>
        <v/>
      </c>
      <c r="AP313" s="19" t="str">
        <f>IF($B313=1,"",IF(AND(TrackingWorksheet!$U318&gt;$BE$3,TrackingWorksheet!$V318=Lists!$P$6),1, 0)*D313)</f>
        <v/>
      </c>
      <c r="AQ313" s="19" t="str">
        <f>IF($B313=1,"",IF(AND(TrackingWorksheet!$W318&gt;$BE$3,TrackingWorksheet!$X318=Lists!$P$6),1, 0)*D313)</f>
        <v/>
      </c>
      <c r="AR313" s="19" t="str">
        <f>IF($B313=1,"",IF(AND(TrackingWorksheet!$Y318&gt;$BE$3,TrackingWorksheet!$Z318=Lists!$P$6),1, 0)*D313)</f>
        <v/>
      </c>
      <c r="AS313" s="19" t="str">
        <f>IF($B313=1,"",IF(AND(TrackingWorksheet!$AA318&gt;$BE$3,TrackingWorksheet!$AB318=Lists!$P$6),1, 0)*D313)</f>
        <v/>
      </c>
      <c r="AT313" s="19">
        <f t="shared" si="69"/>
        <v>0</v>
      </c>
      <c r="AU313" s="19" t="str">
        <f>IF(B313=1,"",IF(AND(TrackingWorksheet!K318="",TrackingWorksheet!M318="", TrackingWorksheet!N318="", TrackingWorksheet!S318="", TrackingWorksheet!V318="", TrackingWorksheet!W318="", TrackingWorksheet!Y318="", TrackingWorksheet!AA318="", V313=1),1,0)*D313)</f>
        <v/>
      </c>
      <c r="AV313" s="19" t="str">
        <f>IF(B313=1,"",IF(D313*AND(TrackingWorksheet!U318&gt;Calculations!$BE$3,TrackingWorksheet!K318="YES"),1,0))</f>
        <v/>
      </c>
      <c r="AW313" s="19" t="str">
        <f>IF(B313=1,"",IF(D313*AND(TrackingWorksheet!W318&gt;Calculations!$BE$3,TrackingWorksheet!K318="YES"),1,0))</f>
        <v/>
      </c>
      <c r="AX313" s="19">
        <f t="shared" si="70"/>
        <v>0</v>
      </c>
      <c r="AY313" s="19">
        <f t="shared" si="66"/>
        <v>0</v>
      </c>
      <c r="AZ313" s="27" t="str">
        <f>IF(B313=1,"",IF(TrackingWorksheet!Q318="","",TrackingWorksheet!Q318))</f>
        <v/>
      </c>
      <c r="BB313" s="4"/>
      <c r="BC313" s="4"/>
      <c r="BD313" s="4"/>
      <c r="BE313" s="4"/>
      <c r="BF313" s="4"/>
      <c r="BG313" s="4" t="str">
        <f>IF(B313=1,"",IF(AND(N313=1,TrackingWorksheet!$I318+14&lt;=WeeklySummary!$C$7),1,0))</f>
        <v/>
      </c>
      <c r="BH313" s="4" t="str">
        <f>IF(B313=1,"",IF(AND(R313=1,TrackingWorksheet!$I318+14&lt;=WeeklySummary!$C$7),1,0))</f>
        <v/>
      </c>
      <c r="BI313" s="4" t="str">
        <f>IF(B313=1,"",IF(AND(J313=1,TrackingWorksheet!$G318+14&lt;=WeeklySummary!$C$7),1,0))</f>
        <v/>
      </c>
      <c r="BJ313" s="4" t="str">
        <f>IF(B313=1,"",IF(AND(T313=1,TrackingWorksheet!$I318+14&lt;=WeeklySummary!$C$7),1,0))</f>
        <v/>
      </c>
      <c r="BK313" s="4" t="str">
        <f>IF(B313=1,"",IF(AND(T313=1,TrackingWorksheet!$G318+14&lt;=WeeklySummary!$C$7),1,0))</f>
        <v/>
      </c>
      <c r="BL313" s="4">
        <f t="shared" si="79"/>
        <v>0</v>
      </c>
    </row>
    <row r="314" spans="2:64" x14ac:dyDescent="0.25">
      <c r="B314" s="27">
        <f>IF(AND(ISBLANK(TrackingWorksheet!B319),ISBLANK(TrackingWorksheet!C319),ISBLANK(TrackingWorksheet!G319),ISBLANK(TrackingWorksheet!H319),
ISBLANK(TrackingWorksheet!I319),ISBLANK(TrackingWorksheet!J319),ISBLANK(TrackingWorksheet!M319),
ISBLANK(TrackingWorksheet!N321)),1,0)</f>
        <v>1</v>
      </c>
      <c r="C314" s="12" t="str">
        <f>IF(B314=1,"",TrackingWorksheet!F319)</f>
        <v/>
      </c>
      <c r="D314" s="20" t="str">
        <f>IF(B314=1,"",IF(AND(TrackingWorksheet!B319&lt;&gt;"",TrackingWorksheet!B319&lt;=WeeklySummary!$C$7,OR(TrackingWorksheet!C319="",TrackingWorksheet!C319&gt;=WeeklySummary!$C$6)),1,0))</f>
        <v/>
      </c>
      <c r="E314" s="10" t="str">
        <f>IF(B314=1,"",IF(AND(TrackingWorksheet!G319 &lt;&gt;"",TrackingWorksheet!G319&lt;=WeeklySummary!$C$7, TrackingWorksheet!H319=Lists!$D$4), "Y", "N"))</f>
        <v/>
      </c>
      <c r="F314" s="10" t="str">
        <f>IF(B314=1,"",IF(AND(TrackingWorksheet!I319 &lt;&gt;"", TrackingWorksheet!I319&lt;=WeeklySummary!$C$7, TrackingWorksheet!J319=Lists!$D$4), "Y", "N"))</f>
        <v/>
      </c>
      <c r="G314" s="10" t="str">
        <f>IF(B314=1,"",IF(AND(TrackingWorksheet!G319 &lt;&gt;"",TrackingWorksheet!G319&lt;=WeeklySummary!$C$7, TrackingWorksheet!H319=Lists!$D$5), "Y", "N"))</f>
        <v/>
      </c>
      <c r="H314" s="10" t="str">
        <f>IF(B314=1,"",IF(AND(TrackingWorksheet!I319 &lt;&gt;"", TrackingWorksheet!I319&lt;=WeeklySummary!$C$7, TrackingWorksheet!J319=Lists!$D$5), "Y", "N"))</f>
        <v/>
      </c>
      <c r="I314" s="20" t="str">
        <f>IF(B314=1,"",IF(AND(TrackingWorksheet!G319 &lt;&gt;"", TrackingWorksheet!G319&lt;=WeeklySummary!$C$7, TrackingWorksheet!H319=Lists!$D$6), 1, 0))</f>
        <v/>
      </c>
      <c r="J314" s="20" t="str">
        <f t="shared" si="71"/>
        <v/>
      </c>
      <c r="K314" s="10" t="str">
        <f>IF(B314=1,"",IF(AND(TrackingWorksheet!I319&lt;=WeeklySummary!$C$7,TrackingWorksheet!K319="YES"),0,IF(AND(AND(OR(E314="Y",F314="Y"),E314&lt;&gt;F314),G314&lt;&gt;"Y", H314&lt;&gt;"Y"), 1, 0)))</f>
        <v/>
      </c>
      <c r="L314" s="20" t="str">
        <f t="shared" si="72"/>
        <v/>
      </c>
      <c r="M314" s="10" t="str">
        <f t="shared" si="73"/>
        <v/>
      </c>
      <c r="N314" s="20" t="str">
        <f t="shared" si="74"/>
        <v/>
      </c>
      <c r="O314" s="10" t="str">
        <f>IF(B314=1,"",IF(AND(TrackingWorksheet!I319&lt;=WeeklySummary!$C$7,TrackingWorksheet!K319="YES"),0,IF(AND(AND(OR(G314="Y",H314="Y"),G314&lt;&gt;H314),E314&lt;&gt;"Y", F314&lt;&gt;"Y"), 1, 0)))</f>
        <v/>
      </c>
      <c r="P314" s="20" t="str">
        <f t="shared" si="75"/>
        <v/>
      </c>
      <c r="Q314" s="10" t="str">
        <f t="shared" si="76"/>
        <v/>
      </c>
      <c r="R314" s="10" t="str">
        <f t="shared" si="77"/>
        <v/>
      </c>
      <c r="S314" s="10" t="str">
        <f>IF(B314=1,"",IF(AND(OR(AND(TrackingWorksheet!H319=Lists!$D$7,TrackingWorksheet!H319=TrackingWorksheet!J319),TrackingWorksheet!H319&lt;&gt;TrackingWorksheet!J319),TrackingWorksheet!K319="YES",TrackingWorksheet!H319&lt;&gt;Lists!$D$6,TrackingWorksheet!G319&lt;=WeeklySummary!$C$7,TrackingWorksheet!I319&lt;=WeeklySummary!$C$7),1,0))</f>
        <v/>
      </c>
      <c r="T314" s="10" t="str">
        <f t="shared" si="78"/>
        <v/>
      </c>
      <c r="U314" s="10" t="str">
        <f>IF($B314=1,"",IF(TrackingWorksheet!$K319="YES",1, 0)*D314)</f>
        <v/>
      </c>
      <c r="V314" s="20">
        <f t="shared" si="67"/>
        <v>0</v>
      </c>
      <c r="W314" s="20">
        <f t="shared" si="68"/>
        <v>0</v>
      </c>
      <c r="X314" s="10" t="str">
        <f>IF($B314=1,"",IF(AND(TrackingWorksheet!$L319&lt;&gt;"", TrackingWorksheet!$L319&gt;=WeeklySummary!$C$6,TrackingWorksheet!$L319&lt;=WeeklySummary!$C$7,OR(TrackingWorksheet!$H319=Lists!$D$4,TrackingWorksheet!$J319=Lists!$D$4)), 1, 0))</f>
        <v/>
      </c>
      <c r="Y314" s="10" t="str">
        <f>IF($B314=1,"",IF(AND(TrackingWorksheet!$L319&lt;&gt;"", TrackingWorksheet!$L319&gt;=WeeklySummary!$C$6,TrackingWorksheet!$L319&lt;=WeeklySummary!$C$7,OR(TrackingWorksheet!$H319=Lists!$D$5,TrackingWorksheet!$J319=Lists!$D$5)), 1, 0))</f>
        <v/>
      </c>
      <c r="Z314" s="10" t="str">
        <f>IF($B314=1,"",IF(AND(TrackingWorksheet!$L319&lt;&gt;"", TrackingWorksheet!$L319&gt;=WeeklySummary!$C$6,TrackingWorksheet!$L319&lt;=WeeklySummary!$C$7,OR(TrackingWorksheet!$H319=Lists!$D$6,TrackingWorksheet!$J319=Lists!$D$6)), 1, 0))</f>
        <v/>
      </c>
      <c r="AA314" s="19" t="str">
        <f>IF(B314=1,"",IF(AND(TrackingWorksheet!M319&lt;&gt;"",TrackingWorksheet!M319&lt;=WeeklySummary!$C$7),1,0)*D314)</f>
        <v/>
      </c>
      <c r="AB314" s="19" t="str">
        <f>IF(B314=1,"",IF(AND(TrackingWorksheet!N319&lt;&gt;"",TrackingWorksheet!N319&lt;=WeeklySummary!$C$7),1,0)*D314)</f>
        <v/>
      </c>
      <c r="AC314" s="19" t="str">
        <f>IF(B314=1,"",TrackingWorksheet!T319)</f>
        <v/>
      </c>
      <c r="AD314" s="19" t="str">
        <f>IF(B314=1,"",IF(D314*AND(TrackingWorksheet!S319&gt;=Calculations!$BD$3,TrackingWorksheet!U319="",TrackingWorksheet!K319="YES"),1,0))</f>
        <v/>
      </c>
      <c r="AE314" s="19" t="str">
        <f>IF($B314=1,"",IF(AND(TrackingWorksheet!$S319&gt;$BE$3,TrackingWorksheet!$T319=Lists!$P$4),1, 0)*D314)</f>
        <v/>
      </c>
      <c r="AF314" s="19" t="str">
        <f>IF($B314=1,"",IF(AND(TrackingWorksheet!$U319&gt;$BE$3,TrackingWorksheet!$V319=Lists!$P$4),1, 0)*D314)</f>
        <v/>
      </c>
      <c r="AG314" s="19" t="str">
        <f>IF($B314=1,"",IF(AND(TrackingWorksheet!$W319&gt;$BE$3,TrackingWorksheet!$X319=Lists!$P$4),1, 0)*D314)</f>
        <v/>
      </c>
      <c r="AH314" s="19" t="str">
        <f>IF($B314=1,"",IF(AND(TrackingWorksheet!$Y319&gt;$BE$3,TrackingWorksheet!$Z319=Lists!$P$4),1, 0)*D314)</f>
        <v/>
      </c>
      <c r="AI314" s="19" t="str">
        <f>IF($B314=1,"",IF(AND(TrackingWorksheet!$AA319&gt;$BE$3,TrackingWorksheet!$AB319=Lists!$P$4),1, 0)*D314)</f>
        <v/>
      </c>
      <c r="AJ314" s="19" t="str">
        <f>IF($B314=1,"",IF(AND(TrackingWorksheet!$S319&gt;$BE$3,TrackingWorksheet!$T319=Lists!$P$5),1, 0)*D314)</f>
        <v/>
      </c>
      <c r="AK314" s="19" t="str">
        <f>IF($B314=1,"",IF(AND(TrackingWorksheet!$U319&gt;$BE$3,TrackingWorksheet!$V319=Lists!$P$5),1, 0)*D314)</f>
        <v/>
      </c>
      <c r="AL314" s="19" t="str">
        <f>IF($B314=1,"",IF(AND(TrackingWorksheet!$W319&gt;$BE$3,TrackingWorksheet!$X319=Lists!$P$5),1, 0)*D314)</f>
        <v/>
      </c>
      <c r="AM314" s="19" t="str">
        <f>IF($B314=1,"",IF(AND(TrackingWorksheet!$Y319&gt;$BE$3,TrackingWorksheet!$Z319=Lists!$P$5),1, 0)*D314)</f>
        <v/>
      </c>
      <c r="AN314" s="19" t="str">
        <f>IF($B314=1,"",IF(AND(TrackingWorksheet!$AA319&gt;$BE$3,TrackingWorksheet!$AB319=Lists!$P$5),1, 0)*D314)</f>
        <v/>
      </c>
      <c r="AO314" s="19" t="str">
        <f>IF($B314=1,"",IF(AND(TrackingWorksheet!$S319&gt;$BE$3,TrackingWorksheet!$T319=Lists!$P$6),1, 0)*D314)</f>
        <v/>
      </c>
      <c r="AP314" s="19" t="str">
        <f>IF($B314=1,"",IF(AND(TrackingWorksheet!$U319&gt;$BE$3,TrackingWorksheet!$V319=Lists!$P$6),1, 0)*D314)</f>
        <v/>
      </c>
      <c r="AQ314" s="19" t="str">
        <f>IF($B314=1,"",IF(AND(TrackingWorksheet!$W319&gt;$BE$3,TrackingWorksheet!$X319=Lists!$P$6),1, 0)*D314)</f>
        <v/>
      </c>
      <c r="AR314" s="19" t="str">
        <f>IF($B314=1,"",IF(AND(TrackingWorksheet!$Y319&gt;$BE$3,TrackingWorksheet!$Z319=Lists!$P$6),1, 0)*D314)</f>
        <v/>
      </c>
      <c r="AS314" s="19" t="str">
        <f>IF($B314=1,"",IF(AND(TrackingWorksheet!$AA319&gt;$BE$3,TrackingWorksheet!$AB319=Lists!$P$6),1, 0)*D314)</f>
        <v/>
      </c>
      <c r="AT314" s="19">
        <f t="shared" si="69"/>
        <v>0</v>
      </c>
      <c r="AU314" s="19" t="str">
        <f>IF(B314=1,"",IF(AND(TrackingWorksheet!K319="",TrackingWorksheet!M319="", TrackingWorksheet!N319="", TrackingWorksheet!S319="", TrackingWorksheet!V319="", TrackingWorksheet!W319="", TrackingWorksheet!Y319="", TrackingWorksheet!AA319="", V314=1),1,0)*D314)</f>
        <v/>
      </c>
      <c r="AV314" s="19" t="str">
        <f>IF(B314=1,"",IF(D314*AND(TrackingWorksheet!U319&gt;Calculations!$BE$3,TrackingWorksheet!K319="YES"),1,0))</f>
        <v/>
      </c>
      <c r="AW314" s="19" t="str">
        <f>IF(B314=1,"",IF(D314*AND(TrackingWorksheet!W319&gt;Calculations!$BE$3,TrackingWorksheet!K319="YES"),1,0))</f>
        <v/>
      </c>
      <c r="AX314" s="19">
        <f t="shared" si="70"/>
        <v>0</v>
      </c>
      <c r="AY314" s="19">
        <f t="shared" si="66"/>
        <v>0</v>
      </c>
      <c r="AZ314" s="27" t="str">
        <f>IF(B314=1,"",IF(TrackingWorksheet!Q319="","",TrackingWorksheet!Q319))</f>
        <v/>
      </c>
      <c r="BB314" s="4"/>
      <c r="BC314" s="4"/>
      <c r="BD314" s="4"/>
      <c r="BE314" s="4"/>
      <c r="BF314" s="4"/>
      <c r="BG314" s="4" t="str">
        <f>IF(B314=1,"",IF(AND(N314=1,TrackingWorksheet!$I319+14&lt;=WeeklySummary!$C$7),1,0))</f>
        <v/>
      </c>
      <c r="BH314" s="4" t="str">
        <f>IF(B314=1,"",IF(AND(R314=1,TrackingWorksheet!$I319+14&lt;=WeeklySummary!$C$7),1,0))</f>
        <v/>
      </c>
      <c r="BI314" s="4" t="str">
        <f>IF(B314=1,"",IF(AND(J314=1,TrackingWorksheet!$G319+14&lt;=WeeklySummary!$C$7),1,0))</f>
        <v/>
      </c>
      <c r="BJ314" s="4" t="str">
        <f>IF(B314=1,"",IF(AND(T314=1,TrackingWorksheet!$I319+14&lt;=WeeklySummary!$C$7),1,0))</f>
        <v/>
      </c>
      <c r="BK314" s="4" t="str">
        <f>IF(B314=1,"",IF(AND(T314=1,TrackingWorksheet!$G319+14&lt;=WeeklySummary!$C$7),1,0))</f>
        <v/>
      </c>
      <c r="BL314" s="4">
        <f t="shared" si="79"/>
        <v>0</v>
      </c>
    </row>
    <row r="315" spans="2:64" x14ac:dyDescent="0.25">
      <c r="B315" s="27">
        <f>IF(AND(ISBLANK(TrackingWorksheet!B320),ISBLANK(TrackingWorksheet!C320),ISBLANK(TrackingWorksheet!G320),ISBLANK(TrackingWorksheet!H320),
ISBLANK(TrackingWorksheet!I320),ISBLANK(TrackingWorksheet!J320),ISBLANK(TrackingWorksheet!M320),
ISBLANK(TrackingWorksheet!N322)),1,0)</f>
        <v>1</v>
      </c>
      <c r="C315" s="12" t="str">
        <f>IF(B315=1,"",TrackingWorksheet!F320)</f>
        <v/>
      </c>
      <c r="D315" s="20" t="str">
        <f>IF(B315=1,"",IF(AND(TrackingWorksheet!B320&lt;&gt;"",TrackingWorksheet!B320&lt;=WeeklySummary!$C$7,OR(TrackingWorksheet!C320="",TrackingWorksheet!C320&gt;=WeeklySummary!$C$6)),1,0))</f>
        <v/>
      </c>
      <c r="E315" s="10" t="str">
        <f>IF(B315=1,"",IF(AND(TrackingWorksheet!G320 &lt;&gt;"",TrackingWorksheet!G320&lt;=WeeklySummary!$C$7, TrackingWorksheet!H320=Lists!$D$4), "Y", "N"))</f>
        <v/>
      </c>
      <c r="F315" s="10" t="str">
        <f>IF(B315=1,"",IF(AND(TrackingWorksheet!I320 &lt;&gt;"", TrackingWorksheet!I320&lt;=WeeklySummary!$C$7, TrackingWorksheet!J320=Lists!$D$4), "Y", "N"))</f>
        <v/>
      </c>
      <c r="G315" s="10" t="str">
        <f>IF(B315=1,"",IF(AND(TrackingWorksheet!G320 &lt;&gt;"",TrackingWorksheet!G320&lt;=WeeklySummary!$C$7, TrackingWorksheet!H320=Lists!$D$5), "Y", "N"))</f>
        <v/>
      </c>
      <c r="H315" s="10" t="str">
        <f>IF(B315=1,"",IF(AND(TrackingWorksheet!I320 &lt;&gt;"", TrackingWorksheet!I320&lt;=WeeklySummary!$C$7, TrackingWorksheet!J320=Lists!$D$5), "Y", "N"))</f>
        <v/>
      </c>
      <c r="I315" s="20" t="str">
        <f>IF(B315=1,"",IF(AND(TrackingWorksheet!G320 &lt;&gt;"", TrackingWorksheet!G320&lt;=WeeklySummary!$C$7, TrackingWorksheet!H320=Lists!$D$6), 1, 0))</f>
        <v/>
      </c>
      <c r="J315" s="20" t="str">
        <f t="shared" si="71"/>
        <v/>
      </c>
      <c r="K315" s="10" t="str">
        <f>IF(B315=1,"",IF(AND(TrackingWorksheet!I320&lt;=WeeklySummary!$C$7,TrackingWorksheet!K320="YES"),0,IF(AND(AND(OR(E315="Y",F315="Y"),E315&lt;&gt;F315),G315&lt;&gt;"Y", H315&lt;&gt;"Y"), 1, 0)))</f>
        <v/>
      </c>
      <c r="L315" s="20" t="str">
        <f t="shared" si="72"/>
        <v/>
      </c>
      <c r="M315" s="10" t="str">
        <f t="shared" si="73"/>
        <v/>
      </c>
      <c r="N315" s="20" t="str">
        <f t="shared" si="74"/>
        <v/>
      </c>
      <c r="O315" s="10" t="str">
        <f>IF(B315=1,"",IF(AND(TrackingWorksheet!I320&lt;=WeeklySummary!$C$7,TrackingWorksheet!K320="YES"),0,IF(AND(AND(OR(G315="Y",H315="Y"),G315&lt;&gt;H315),E315&lt;&gt;"Y", F315&lt;&gt;"Y"), 1, 0)))</f>
        <v/>
      </c>
      <c r="P315" s="20" t="str">
        <f t="shared" si="75"/>
        <v/>
      </c>
      <c r="Q315" s="10" t="str">
        <f t="shared" si="76"/>
        <v/>
      </c>
      <c r="R315" s="10" t="str">
        <f t="shared" si="77"/>
        <v/>
      </c>
      <c r="S315" s="10" t="str">
        <f>IF(B315=1,"",IF(AND(OR(AND(TrackingWorksheet!H320=Lists!$D$7,TrackingWorksheet!H320=TrackingWorksheet!J320),TrackingWorksheet!H320&lt;&gt;TrackingWorksheet!J320),TrackingWorksheet!K320="YES",TrackingWorksheet!H320&lt;&gt;Lists!$D$6,TrackingWorksheet!G320&lt;=WeeklySummary!$C$7,TrackingWorksheet!I320&lt;=WeeklySummary!$C$7),1,0))</f>
        <v/>
      </c>
      <c r="T315" s="10" t="str">
        <f t="shared" si="78"/>
        <v/>
      </c>
      <c r="U315" s="10" t="str">
        <f>IF($B315=1,"",IF(TrackingWorksheet!$K320="YES",1, 0)*D315)</f>
        <v/>
      </c>
      <c r="V315" s="20">
        <f t="shared" si="67"/>
        <v>0</v>
      </c>
      <c r="W315" s="20">
        <f t="shared" si="68"/>
        <v>0</v>
      </c>
      <c r="X315" s="10" t="str">
        <f>IF($B315=1,"",IF(AND(TrackingWorksheet!$L320&lt;&gt;"", TrackingWorksheet!$L320&gt;=WeeklySummary!$C$6,TrackingWorksheet!$L320&lt;=WeeklySummary!$C$7,OR(TrackingWorksheet!$H320=Lists!$D$4,TrackingWorksheet!$J320=Lists!$D$4)), 1, 0))</f>
        <v/>
      </c>
      <c r="Y315" s="10" t="str">
        <f>IF($B315=1,"",IF(AND(TrackingWorksheet!$L320&lt;&gt;"", TrackingWorksheet!$L320&gt;=WeeklySummary!$C$6,TrackingWorksheet!$L320&lt;=WeeklySummary!$C$7,OR(TrackingWorksheet!$H320=Lists!$D$5,TrackingWorksheet!$J320=Lists!$D$5)), 1, 0))</f>
        <v/>
      </c>
      <c r="Z315" s="10" t="str">
        <f>IF($B315=1,"",IF(AND(TrackingWorksheet!$L320&lt;&gt;"", TrackingWorksheet!$L320&gt;=WeeklySummary!$C$6,TrackingWorksheet!$L320&lt;=WeeklySummary!$C$7,OR(TrackingWorksheet!$H320=Lists!$D$6,TrackingWorksheet!$J320=Lists!$D$6)), 1, 0))</f>
        <v/>
      </c>
      <c r="AA315" s="19" t="str">
        <f>IF(B315=1,"",IF(AND(TrackingWorksheet!M320&lt;&gt;"",TrackingWorksheet!M320&lt;=WeeklySummary!$C$7),1,0)*D315)</f>
        <v/>
      </c>
      <c r="AB315" s="19" t="str">
        <f>IF(B315=1,"",IF(AND(TrackingWorksheet!N320&lt;&gt;"",TrackingWorksheet!N320&lt;=WeeklySummary!$C$7),1,0)*D315)</f>
        <v/>
      </c>
      <c r="AC315" s="19" t="str">
        <f>IF(B315=1,"",TrackingWorksheet!T320)</f>
        <v/>
      </c>
      <c r="AD315" s="19" t="str">
        <f>IF(B315=1,"",IF(D315*AND(TrackingWorksheet!S320&gt;=Calculations!$BD$3,TrackingWorksheet!U320="",TrackingWorksheet!K320="YES"),1,0))</f>
        <v/>
      </c>
      <c r="AE315" s="19" t="str">
        <f>IF($B315=1,"",IF(AND(TrackingWorksheet!$S320&gt;$BE$3,TrackingWorksheet!$T320=Lists!$P$4),1, 0)*D315)</f>
        <v/>
      </c>
      <c r="AF315" s="19" t="str">
        <f>IF($B315=1,"",IF(AND(TrackingWorksheet!$U320&gt;$BE$3,TrackingWorksheet!$V320=Lists!$P$4),1, 0)*D315)</f>
        <v/>
      </c>
      <c r="AG315" s="19" t="str">
        <f>IF($B315=1,"",IF(AND(TrackingWorksheet!$W320&gt;$BE$3,TrackingWorksheet!$X320=Lists!$P$4),1, 0)*D315)</f>
        <v/>
      </c>
      <c r="AH315" s="19" t="str">
        <f>IF($B315=1,"",IF(AND(TrackingWorksheet!$Y320&gt;$BE$3,TrackingWorksheet!$Z320=Lists!$P$4),1, 0)*D315)</f>
        <v/>
      </c>
      <c r="AI315" s="19" t="str">
        <f>IF($B315=1,"",IF(AND(TrackingWorksheet!$AA320&gt;$BE$3,TrackingWorksheet!$AB320=Lists!$P$4),1, 0)*D315)</f>
        <v/>
      </c>
      <c r="AJ315" s="19" t="str">
        <f>IF($B315=1,"",IF(AND(TrackingWorksheet!$S320&gt;$BE$3,TrackingWorksheet!$T320=Lists!$P$5),1, 0)*D315)</f>
        <v/>
      </c>
      <c r="AK315" s="19" t="str">
        <f>IF($B315=1,"",IF(AND(TrackingWorksheet!$U320&gt;$BE$3,TrackingWorksheet!$V320=Lists!$P$5),1, 0)*D315)</f>
        <v/>
      </c>
      <c r="AL315" s="19" t="str">
        <f>IF($B315=1,"",IF(AND(TrackingWorksheet!$W320&gt;$BE$3,TrackingWorksheet!$X320=Lists!$P$5),1, 0)*D315)</f>
        <v/>
      </c>
      <c r="AM315" s="19" t="str">
        <f>IF($B315=1,"",IF(AND(TrackingWorksheet!$Y320&gt;$BE$3,TrackingWorksheet!$Z320=Lists!$P$5),1, 0)*D315)</f>
        <v/>
      </c>
      <c r="AN315" s="19" t="str">
        <f>IF($B315=1,"",IF(AND(TrackingWorksheet!$AA320&gt;$BE$3,TrackingWorksheet!$AB320=Lists!$P$5),1, 0)*D315)</f>
        <v/>
      </c>
      <c r="AO315" s="19" t="str">
        <f>IF($B315=1,"",IF(AND(TrackingWorksheet!$S320&gt;$BE$3,TrackingWorksheet!$T320=Lists!$P$6),1, 0)*D315)</f>
        <v/>
      </c>
      <c r="AP315" s="19" t="str">
        <f>IF($B315=1,"",IF(AND(TrackingWorksheet!$U320&gt;$BE$3,TrackingWorksheet!$V320=Lists!$P$6),1, 0)*D315)</f>
        <v/>
      </c>
      <c r="AQ315" s="19" t="str">
        <f>IF($B315=1,"",IF(AND(TrackingWorksheet!$W320&gt;$BE$3,TrackingWorksheet!$X320=Lists!$P$6),1, 0)*D315)</f>
        <v/>
      </c>
      <c r="AR315" s="19" t="str">
        <f>IF($B315=1,"",IF(AND(TrackingWorksheet!$Y320&gt;$BE$3,TrackingWorksheet!$Z320=Lists!$P$6),1, 0)*D315)</f>
        <v/>
      </c>
      <c r="AS315" s="19" t="str">
        <f>IF($B315=1,"",IF(AND(TrackingWorksheet!$AA320&gt;$BE$3,TrackingWorksheet!$AB320=Lists!$P$6),1, 0)*D315)</f>
        <v/>
      </c>
      <c r="AT315" s="19">
        <f t="shared" si="69"/>
        <v>0</v>
      </c>
      <c r="AU315" s="19" t="str">
        <f>IF(B315=1,"",IF(AND(TrackingWorksheet!K320="",TrackingWorksheet!M320="", TrackingWorksheet!N320="", TrackingWorksheet!S320="", TrackingWorksheet!V320="", TrackingWorksheet!W320="", TrackingWorksheet!Y320="", TrackingWorksheet!AA320="", V315=1),1,0)*D315)</f>
        <v/>
      </c>
      <c r="AV315" s="19" t="str">
        <f>IF(B315=1,"",IF(D315*AND(TrackingWorksheet!U320&gt;Calculations!$BE$3,TrackingWorksheet!K320="YES"),1,0))</f>
        <v/>
      </c>
      <c r="AW315" s="19" t="str">
        <f>IF(B315=1,"",IF(D315*AND(TrackingWorksheet!W320&gt;Calculations!$BE$3,TrackingWorksheet!K320="YES"),1,0))</f>
        <v/>
      </c>
      <c r="AX315" s="19">
        <f t="shared" si="70"/>
        <v>0</v>
      </c>
      <c r="AY315" s="19">
        <f t="shared" si="66"/>
        <v>0</v>
      </c>
      <c r="AZ315" s="27" t="str">
        <f>IF(B315=1,"",IF(TrackingWorksheet!Q320="","",TrackingWorksheet!Q320))</f>
        <v/>
      </c>
      <c r="BB315" s="4"/>
      <c r="BC315" s="4"/>
      <c r="BD315" s="4"/>
      <c r="BE315" s="4"/>
      <c r="BF315" s="4"/>
      <c r="BG315" s="4" t="str">
        <f>IF(B315=1,"",IF(AND(N315=1,TrackingWorksheet!$I320+14&lt;=WeeklySummary!$C$7),1,0))</f>
        <v/>
      </c>
      <c r="BH315" s="4" t="str">
        <f>IF(B315=1,"",IF(AND(R315=1,TrackingWorksheet!$I320+14&lt;=WeeklySummary!$C$7),1,0))</f>
        <v/>
      </c>
      <c r="BI315" s="4" t="str">
        <f>IF(B315=1,"",IF(AND(J315=1,TrackingWorksheet!$G320+14&lt;=WeeklySummary!$C$7),1,0))</f>
        <v/>
      </c>
      <c r="BJ315" s="4" t="str">
        <f>IF(B315=1,"",IF(AND(T315=1,TrackingWorksheet!$I320+14&lt;=WeeklySummary!$C$7),1,0))</f>
        <v/>
      </c>
      <c r="BK315" s="4" t="str">
        <f>IF(B315=1,"",IF(AND(T315=1,TrackingWorksheet!$G320+14&lt;=WeeklySummary!$C$7),1,0))</f>
        <v/>
      </c>
      <c r="BL315" s="4">
        <f t="shared" si="79"/>
        <v>0</v>
      </c>
    </row>
    <row r="316" spans="2:64" x14ac:dyDescent="0.25">
      <c r="B316" s="27">
        <f>IF(AND(ISBLANK(TrackingWorksheet!B321),ISBLANK(TrackingWorksheet!C321),ISBLANK(TrackingWorksheet!G321),ISBLANK(TrackingWorksheet!H321),
ISBLANK(TrackingWorksheet!I321),ISBLANK(TrackingWorksheet!J321),ISBLANK(TrackingWorksheet!M321),
ISBLANK(TrackingWorksheet!N323)),1,0)</f>
        <v>1</v>
      </c>
      <c r="C316" s="12" t="str">
        <f>IF(B316=1,"",TrackingWorksheet!F321)</f>
        <v/>
      </c>
      <c r="D316" s="20" t="str">
        <f>IF(B316=1,"",IF(AND(TrackingWorksheet!B321&lt;&gt;"",TrackingWorksheet!B321&lt;=WeeklySummary!$C$7,OR(TrackingWorksheet!C321="",TrackingWorksheet!C321&gt;=WeeklySummary!$C$6)),1,0))</f>
        <v/>
      </c>
      <c r="E316" s="10" t="str">
        <f>IF(B316=1,"",IF(AND(TrackingWorksheet!G321 &lt;&gt;"",TrackingWorksheet!G321&lt;=WeeklySummary!$C$7, TrackingWorksheet!H321=Lists!$D$4), "Y", "N"))</f>
        <v/>
      </c>
      <c r="F316" s="10" t="str">
        <f>IF(B316=1,"",IF(AND(TrackingWorksheet!I321 &lt;&gt;"", TrackingWorksheet!I321&lt;=WeeklySummary!$C$7, TrackingWorksheet!J321=Lists!$D$4), "Y", "N"))</f>
        <v/>
      </c>
      <c r="G316" s="10" t="str">
        <f>IF(B316=1,"",IF(AND(TrackingWorksheet!G321 &lt;&gt;"",TrackingWorksheet!G321&lt;=WeeklySummary!$C$7, TrackingWorksheet!H321=Lists!$D$5), "Y", "N"))</f>
        <v/>
      </c>
      <c r="H316" s="10" t="str">
        <f>IF(B316=1,"",IF(AND(TrackingWorksheet!I321 &lt;&gt;"", TrackingWorksheet!I321&lt;=WeeklySummary!$C$7, TrackingWorksheet!J321=Lists!$D$5), "Y", "N"))</f>
        <v/>
      </c>
      <c r="I316" s="20" t="str">
        <f>IF(B316=1,"",IF(AND(TrackingWorksheet!G321 &lt;&gt;"", TrackingWorksheet!G321&lt;=WeeklySummary!$C$7, TrackingWorksheet!H321=Lists!$D$6), 1, 0))</f>
        <v/>
      </c>
      <c r="J316" s="20" t="str">
        <f t="shared" si="71"/>
        <v/>
      </c>
      <c r="K316" s="10" t="str">
        <f>IF(B316=1,"",IF(AND(TrackingWorksheet!I321&lt;=WeeklySummary!$C$7,TrackingWorksheet!K321="YES"),0,IF(AND(AND(OR(E316="Y",F316="Y"),E316&lt;&gt;F316),G316&lt;&gt;"Y", H316&lt;&gt;"Y"), 1, 0)))</f>
        <v/>
      </c>
      <c r="L316" s="20" t="str">
        <f t="shared" si="72"/>
        <v/>
      </c>
      <c r="M316" s="10" t="str">
        <f t="shared" si="73"/>
        <v/>
      </c>
      <c r="N316" s="20" t="str">
        <f t="shared" si="74"/>
        <v/>
      </c>
      <c r="O316" s="10" t="str">
        <f>IF(B316=1,"",IF(AND(TrackingWorksheet!I321&lt;=WeeklySummary!$C$7,TrackingWorksheet!K321="YES"),0,IF(AND(AND(OR(G316="Y",H316="Y"),G316&lt;&gt;H316),E316&lt;&gt;"Y", F316&lt;&gt;"Y"), 1, 0)))</f>
        <v/>
      </c>
      <c r="P316" s="20" t="str">
        <f t="shared" si="75"/>
        <v/>
      </c>
      <c r="Q316" s="10" t="str">
        <f t="shared" si="76"/>
        <v/>
      </c>
      <c r="R316" s="10" t="str">
        <f t="shared" si="77"/>
        <v/>
      </c>
      <c r="S316" s="10" t="str">
        <f>IF(B316=1,"",IF(AND(OR(AND(TrackingWorksheet!H321=Lists!$D$7,TrackingWorksheet!H321=TrackingWorksheet!J321),TrackingWorksheet!H321&lt;&gt;TrackingWorksheet!J321),TrackingWorksheet!K321="YES",TrackingWorksheet!H321&lt;&gt;Lists!$D$6,TrackingWorksheet!G321&lt;=WeeklySummary!$C$7,TrackingWorksheet!I321&lt;=WeeklySummary!$C$7),1,0))</f>
        <v/>
      </c>
      <c r="T316" s="10" t="str">
        <f t="shared" si="78"/>
        <v/>
      </c>
      <c r="U316" s="10" t="str">
        <f>IF($B316=1,"",IF(TrackingWorksheet!$K321="YES",1, 0)*D316)</f>
        <v/>
      </c>
      <c r="V316" s="20">
        <f t="shared" si="67"/>
        <v>0</v>
      </c>
      <c r="W316" s="20">
        <f t="shared" si="68"/>
        <v>0</v>
      </c>
      <c r="X316" s="10" t="str">
        <f>IF($B316=1,"",IF(AND(TrackingWorksheet!$L321&lt;&gt;"", TrackingWorksheet!$L321&gt;=WeeklySummary!$C$6,TrackingWorksheet!$L321&lt;=WeeklySummary!$C$7,OR(TrackingWorksheet!$H321=Lists!$D$4,TrackingWorksheet!$J321=Lists!$D$4)), 1, 0))</f>
        <v/>
      </c>
      <c r="Y316" s="10" t="str">
        <f>IF($B316=1,"",IF(AND(TrackingWorksheet!$L321&lt;&gt;"", TrackingWorksheet!$L321&gt;=WeeklySummary!$C$6,TrackingWorksheet!$L321&lt;=WeeklySummary!$C$7,OR(TrackingWorksheet!$H321=Lists!$D$5,TrackingWorksheet!$J321=Lists!$D$5)), 1, 0))</f>
        <v/>
      </c>
      <c r="Z316" s="10" t="str">
        <f>IF($B316=1,"",IF(AND(TrackingWorksheet!$L321&lt;&gt;"", TrackingWorksheet!$L321&gt;=WeeklySummary!$C$6,TrackingWorksheet!$L321&lt;=WeeklySummary!$C$7,OR(TrackingWorksheet!$H321=Lists!$D$6,TrackingWorksheet!$J321=Lists!$D$6)), 1, 0))</f>
        <v/>
      </c>
      <c r="AA316" s="19" t="str">
        <f>IF(B316=1,"",IF(AND(TrackingWorksheet!M321&lt;&gt;"",TrackingWorksheet!M321&lt;=WeeklySummary!$C$7),1,0)*D316)</f>
        <v/>
      </c>
      <c r="AB316" s="19" t="str">
        <f>IF(B316=1,"",IF(AND(TrackingWorksheet!N321&lt;&gt;"",TrackingWorksheet!N321&lt;=WeeklySummary!$C$7),1,0)*D316)</f>
        <v/>
      </c>
      <c r="AC316" s="19" t="str">
        <f>IF(B316=1,"",TrackingWorksheet!T321)</f>
        <v/>
      </c>
      <c r="AD316" s="19" t="str">
        <f>IF(B316=1,"",IF(D316*AND(TrackingWorksheet!S321&gt;=Calculations!$BD$3,TrackingWorksheet!U321="",TrackingWorksheet!K321="YES"),1,0))</f>
        <v/>
      </c>
      <c r="AE316" s="19" t="str">
        <f>IF($B316=1,"",IF(AND(TrackingWorksheet!$S321&gt;$BE$3,TrackingWorksheet!$T321=Lists!$P$4),1, 0)*D316)</f>
        <v/>
      </c>
      <c r="AF316" s="19" t="str">
        <f>IF($B316=1,"",IF(AND(TrackingWorksheet!$U321&gt;$BE$3,TrackingWorksheet!$V321=Lists!$P$4),1, 0)*D316)</f>
        <v/>
      </c>
      <c r="AG316" s="19" t="str">
        <f>IF($B316=1,"",IF(AND(TrackingWorksheet!$W321&gt;$BE$3,TrackingWorksheet!$X321=Lists!$P$4),1, 0)*D316)</f>
        <v/>
      </c>
      <c r="AH316" s="19" t="str">
        <f>IF($B316=1,"",IF(AND(TrackingWorksheet!$Y321&gt;$BE$3,TrackingWorksheet!$Z321=Lists!$P$4),1, 0)*D316)</f>
        <v/>
      </c>
      <c r="AI316" s="19" t="str">
        <f>IF($B316=1,"",IF(AND(TrackingWorksheet!$AA321&gt;$BE$3,TrackingWorksheet!$AB321=Lists!$P$4),1, 0)*D316)</f>
        <v/>
      </c>
      <c r="AJ316" s="19" t="str">
        <f>IF($B316=1,"",IF(AND(TrackingWorksheet!$S321&gt;$BE$3,TrackingWorksheet!$T321=Lists!$P$5),1, 0)*D316)</f>
        <v/>
      </c>
      <c r="AK316" s="19" t="str">
        <f>IF($B316=1,"",IF(AND(TrackingWorksheet!$U321&gt;$BE$3,TrackingWorksheet!$V321=Lists!$P$5),1, 0)*D316)</f>
        <v/>
      </c>
      <c r="AL316" s="19" t="str">
        <f>IF($B316=1,"",IF(AND(TrackingWorksheet!$W321&gt;$BE$3,TrackingWorksheet!$X321=Lists!$P$5),1, 0)*D316)</f>
        <v/>
      </c>
      <c r="AM316" s="19" t="str">
        <f>IF($B316=1,"",IF(AND(TrackingWorksheet!$Y321&gt;$BE$3,TrackingWorksheet!$Z321=Lists!$P$5),1, 0)*D316)</f>
        <v/>
      </c>
      <c r="AN316" s="19" t="str">
        <f>IF($B316=1,"",IF(AND(TrackingWorksheet!$AA321&gt;$BE$3,TrackingWorksheet!$AB321=Lists!$P$5),1, 0)*D316)</f>
        <v/>
      </c>
      <c r="AO316" s="19" t="str">
        <f>IF($B316=1,"",IF(AND(TrackingWorksheet!$S321&gt;$BE$3,TrackingWorksheet!$T321=Lists!$P$6),1, 0)*D316)</f>
        <v/>
      </c>
      <c r="AP316" s="19" t="str">
        <f>IF($B316=1,"",IF(AND(TrackingWorksheet!$U321&gt;$BE$3,TrackingWorksheet!$V321=Lists!$P$6),1, 0)*D316)</f>
        <v/>
      </c>
      <c r="AQ316" s="19" t="str">
        <f>IF($B316=1,"",IF(AND(TrackingWorksheet!$W321&gt;$BE$3,TrackingWorksheet!$X321=Lists!$P$6),1, 0)*D316)</f>
        <v/>
      </c>
      <c r="AR316" s="19" t="str">
        <f>IF($B316=1,"",IF(AND(TrackingWorksheet!$Y321&gt;$BE$3,TrackingWorksheet!$Z321=Lists!$P$6),1, 0)*D316)</f>
        <v/>
      </c>
      <c r="AS316" s="19" t="str">
        <f>IF($B316=1,"",IF(AND(TrackingWorksheet!$AA321&gt;$BE$3,TrackingWorksheet!$AB321=Lists!$P$6),1, 0)*D316)</f>
        <v/>
      </c>
      <c r="AT316" s="19">
        <f t="shared" si="69"/>
        <v>0</v>
      </c>
      <c r="AU316" s="19" t="str">
        <f>IF(B316=1,"",IF(AND(TrackingWorksheet!K321="",TrackingWorksheet!M321="", TrackingWorksheet!N321="", TrackingWorksheet!S321="", TrackingWorksheet!V321="", TrackingWorksheet!W321="", TrackingWorksheet!Y321="", TrackingWorksheet!AA321="", V316=1),1,0)*D316)</f>
        <v/>
      </c>
      <c r="AV316" s="19" t="str">
        <f>IF(B316=1,"",IF(D316*AND(TrackingWorksheet!U321&gt;Calculations!$BE$3,TrackingWorksheet!K321="YES"),1,0))</f>
        <v/>
      </c>
      <c r="AW316" s="19" t="str">
        <f>IF(B316=1,"",IF(D316*AND(TrackingWorksheet!W321&gt;Calculations!$BE$3,TrackingWorksheet!K321="YES"),1,0))</f>
        <v/>
      </c>
      <c r="AX316" s="19">
        <f t="shared" si="70"/>
        <v>0</v>
      </c>
      <c r="AY316" s="19">
        <f t="shared" si="66"/>
        <v>0</v>
      </c>
      <c r="AZ316" s="27" t="str">
        <f>IF(B316=1,"",IF(TrackingWorksheet!Q321="","",TrackingWorksheet!Q321))</f>
        <v/>
      </c>
      <c r="BB316" s="4"/>
      <c r="BC316" s="4"/>
      <c r="BD316" s="4"/>
      <c r="BE316" s="4"/>
      <c r="BF316" s="4"/>
      <c r="BG316" s="4" t="str">
        <f>IF(B316=1,"",IF(AND(N316=1,TrackingWorksheet!$I321+14&lt;=WeeklySummary!$C$7),1,0))</f>
        <v/>
      </c>
      <c r="BH316" s="4" t="str">
        <f>IF(B316=1,"",IF(AND(R316=1,TrackingWorksheet!$I321+14&lt;=WeeklySummary!$C$7),1,0))</f>
        <v/>
      </c>
      <c r="BI316" s="4" t="str">
        <f>IF(B316=1,"",IF(AND(J316=1,TrackingWorksheet!$G321+14&lt;=WeeklySummary!$C$7),1,0))</f>
        <v/>
      </c>
      <c r="BJ316" s="4" t="str">
        <f>IF(B316=1,"",IF(AND(T316=1,TrackingWorksheet!$I321+14&lt;=WeeklySummary!$C$7),1,0))</f>
        <v/>
      </c>
      <c r="BK316" s="4" t="str">
        <f>IF(B316=1,"",IF(AND(T316=1,TrackingWorksheet!$G321+14&lt;=WeeklySummary!$C$7),1,0))</f>
        <v/>
      </c>
      <c r="BL316" s="4">
        <f t="shared" si="79"/>
        <v>0</v>
      </c>
    </row>
    <row r="317" spans="2:64" x14ac:dyDescent="0.25">
      <c r="B317" s="27">
        <f>IF(AND(ISBLANK(TrackingWorksheet!B322),ISBLANK(TrackingWorksheet!C322),ISBLANK(TrackingWorksheet!G322),ISBLANK(TrackingWorksheet!H322),
ISBLANK(TrackingWorksheet!I322),ISBLANK(TrackingWorksheet!J322),ISBLANK(TrackingWorksheet!M322),
ISBLANK(TrackingWorksheet!N324)),1,0)</f>
        <v>1</v>
      </c>
      <c r="C317" s="12" t="str">
        <f>IF(B317=1,"",TrackingWorksheet!F322)</f>
        <v/>
      </c>
      <c r="D317" s="20" t="str">
        <f>IF(B317=1,"",IF(AND(TrackingWorksheet!B322&lt;&gt;"",TrackingWorksheet!B322&lt;=WeeklySummary!$C$7,OR(TrackingWorksheet!C322="",TrackingWorksheet!C322&gt;=WeeklySummary!$C$6)),1,0))</f>
        <v/>
      </c>
      <c r="E317" s="10" t="str">
        <f>IF(B317=1,"",IF(AND(TrackingWorksheet!G322 &lt;&gt;"",TrackingWorksheet!G322&lt;=WeeklySummary!$C$7, TrackingWorksheet!H322=Lists!$D$4), "Y", "N"))</f>
        <v/>
      </c>
      <c r="F317" s="10" t="str">
        <f>IF(B317=1,"",IF(AND(TrackingWorksheet!I322 &lt;&gt;"", TrackingWorksheet!I322&lt;=WeeklySummary!$C$7, TrackingWorksheet!J322=Lists!$D$4), "Y", "N"))</f>
        <v/>
      </c>
      <c r="G317" s="10" t="str">
        <f>IF(B317=1,"",IF(AND(TrackingWorksheet!G322 &lt;&gt;"",TrackingWorksheet!G322&lt;=WeeklySummary!$C$7, TrackingWorksheet!H322=Lists!$D$5), "Y", "N"))</f>
        <v/>
      </c>
      <c r="H317" s="10" t="str">
        <f>IF(B317=1,"",IF(AND(TrackingWorksheet!I322 &lt;&gt;"", TrackingWorksheet!I322&lt;=WeeklySummary!$C$7, TrackingWorksheet!J322=Lists!$D$5), "Y", "N"))</f>
        <v/>
      </c>
      <c r="I317" s="20" t="str">
        <f>IF(B317=1,"",IF(AND(TrackingWorksheet!G322 &lt;&gt;"", TrackingWorksheet!G322&lt;=WeeklySummary!$C$7, TrackingWorksheet!H322=Lists!$D$6), 1, 0))</f>
        <v/>
      </c>
      <c r="J317" s="20" t="str">
        <f t="shared" si="71"/>
        <v/>
      </c>
      <c r="K317" s="10" t="str">
        <f>IF(B317=1,"",IF(AND(TrackingWorksheet!I322&lt;=WeeklySummary!$C$7,TrackingWorksheet!K322="YES"),0,IF(AND(AND(OR(E317="Y",F317="Y"),E317&lt;&gt;F317),G317&lt;&gt;"Y", H317&lt;&gt;"Y"), 1, 0)))</f>
        <v/>
      </c>
      <c r="L317" s="20" t="str">
        <f t="shared" si="72"/>
        <v/>
      </c>
      <c r="M317" s="10" t="str">
        <f t="shared" si="73"/>
        <v/>
      </c>
      <c r="N317" s="20" t="str">
        <f t="shared" si="74"/>
        <v/>
      </c>
      <c r="O317" s="10" t="str">
        <f>IF(B317=1,"",IF(AND(TrackingWorksheet!I322&lt;=WeeklySummary!$C$7,TrackingWorksheet!K322="YES"),0,IF(AND(AND(OR(G317="Y",H317="Y"),G317&lt;&gt;H317),E317&lt;&gt;"Y", F317&lt;&gt;"Y"), 1, 0)))</f>
        <v/>
      </c>
      <c r="P317" s="20" t="str">
        <f t="shared" si="75"/>
        <v/>
      </c>
      <c r="Q317" s="10" t="str">
        <f t="shared" si="76"/>
        <v/>
      </c>
      <c r="R317" s="10" t="str">
        <f t="shared" si="77"/>
        <v/>
      </c>
      <c r="S317" s="10" t="str">
        <f>IF(B317=1,"",IF(AND(OR(AND(TrackingWorksheet!H322=Lists!$D$7,TrackingWorksheet!H322=TrackingWorksheet!J322),TrackingWorksheet!H322&lt;&gt;TrackingWorksheet!J322),TrackingWorksheet!K322="YES",TrackingWorksheet!H322&lt;&gt;Lists!$D$6,TrackingWorksheet!G322&lt;=WeeklySummary!$C$7,TrackingWorksheet!I322&lt;=WeeklySummary!$C$7),1,0))</f>
        <v/>
      </c>
      <c r="T317" s="10" t="str">
        <f t="shared" si="78"/>
        <v/>
      </c>
      <c r="U317" s="10" t="str">
        <f>IF($B317=1,"",IF(TrackingWorksheet!$K322="YES",1, 0)*D317)</f>
        <v/>
      </c>
      <c r="V317" s="20">
        <f t="shared" si="67"/>
        <v>0</v>
      </c>
      <c r="W317" s="20">
        <f t="shared" si="68"/>
        <v>0</v>
      </c>
      <c r="X317" s="10" t="str">
        <f>IF($B317=1,"",IF(AND(TrackingWorksheet!$L322&lt;&gt;"", TrackingWorksheet!$L322&gt;=WeeklySummary!$C$6,TrackingWorksheet!$L322&lt;=WeeklySummary!$C$7,OR(TrackingWorksheet!$H322=Lists!$D$4,TrackingWorksheet!$J322=Lists!$D$4)), 1, 0))</f>
        <v/>
      </c>
      <c r="Y317" s="10" t="str">
        <f>IF($B317=1,"",IF(AND(TrackingWorksheet!$L322&lt;&gt;"", TrackingWorksheet!$L322&gt;=WeeklySummary!$C$6,TrackingWorksheet!$L322&lt;=WeeklySummary!$C$7,OR(TrackingWorksheet!$H322=Lists!$D$5,TrackingWorksheet!$J322=Lists!$D$5)), 1, 0))</f>
        <v/>
      </c>
      <c r="Z317" s="10" t="str">
        <f>IF($B317=1,"",IF(AND(TrackingWorksheet!$L322&lt;&gt;"", TrackingWorksheet!$L322&gt;=WeeklySummary!$C$6,TrackingWorksheet!$L322&lt;=WeeklySummary!$C$7,OR(TrackingWorksheet!$H322=Lists!$D$6,TrackingWorksheet!$J322=Lists!$D$6)), 1, 0))</f>
        <v/>
      </c>
      <c r="AA317" s="19" t="str">
        <f>IF(B317=1,"",IF(AND(TrackingWorksheet!M322&lt;&gt;"",TrackingWorksheet!M322&lt;=WeeklySummary!$C$7),1,0)*D317)</f>
        <v/>
      </c>
      <c r="AB317" s="19" t="str">
        <f>IF(B317=1,"",IF(AND(TrackingWorksheet!N322&lt;&gt;"",TrackingWorksheet!N322&lt;=WeeklySummary!$C$7),1,0)*D317)</f>
        <v/>
      </c>
      <c r="AC317" s="19" t="str">
        <f>IF(B317=1,"",TrackingWorksheet!T322)</f>
        <v/>
      </c>
      <c r="AD317" s="19" t="str">
        <f>IF(B317=1,"",IF(D317*AND(TrackingWorksheet!S322&gt;=Calculations!$BD$3,TrackingWorksheet!U322="",TrackingWorksheet!K322="YES"),1,0))</f>
        <v/>
      </c>
      <c r="AE317" s="19" t="str">
        <f>IF($B317=1,"",IF(AND(TrackingWorksheet!$S322&gt;$BE$3,TrackingWorksheet!$T322=Lists!$P$4),1, 0)*D317)</f>
        <v/>
      </c>
      <c r="AF317" s="19" t="str">
        <f>IF($B317=1,"",IF(AND(TrackingWorksheet!$U322&gt;$BE$3,TrackingWorksheet!$V322=Lists!$P$4),1, 0)*D317)</f>
        <v/>
      </c>
      <c r="AG317" s="19" t="str">
        <f>IF($B317=1,"",IF(AND(TrackingWorksheet!$W322&gt;$BE$3,TrackingWorksheet!$X322=Lists!$P$4),1, 0)*D317)</f>
        <v/>
      </c>
      <c r="AH317" s="19" t="str">
        <f>IF($B317=1,"",IF(AND(TrackingWorksheet!$Y322&gt;$BE$3,TrackingWorksheet!$Z322=Lists!$P$4),1, 0)*D317)</f>
        <v/>
      </c>
      <c r="AI317" s="19" t="str">
        <f>IF($B317=1,"",IF(AND(TrackingWorksheet!$AA322&gt;$BE$3,TrackingWorksheet!$AB322=Lists!$P$4),1, 0)*D317)</f>
        <v/>
      </c>
      <c r="AJ317" s="19" t="str">
        <f>IF($B317=1,"",IF(AND(TrackingWorksheet!$S322&gt;$BE$3,TrackingWorksheet!$T322=Lists!$P$5),1, 0)*D317)</f>
        <v/>
      </c>
      <c r="AK317" s="19" t="str">
        <f>IF($B317=1,"",IF(AND(TrackingWorksheet!$U322&gt;$BE$3,TrackingWorksheet!$V322=Lists!$P$5),1, 0)*D317)</f>
        <v/>
      </c>
      <c r="AL317" s="19" t="str">
        <f>IF($B317=1,"",IF(AND(TrackingWorksheet!$W322&gt;$BE$3,TrackingWorksheet!$X322=Lists!$P$5),1, 0)*D317)</f>
        <v/>
      </c>
      <c r="AM317" s="19" t="str">
        <f>IF($B317=1,"",IF(AND(TrackingWorksheet!$Y322&gt;$BE$3,TrackingWorksheet!$Z322=Lists!$P$5),1, 0)*D317)</f>
        <v/>
      </c>
      <c r="AN317" s="19" t="str">
        <f>IF($B317=1,"",IF(AND(TrackingWorksheet!$AA322&gt;$BE$3,TrackingWorksheet!$AB322=Lists!$P$5),1, 0)*D317)</f>
        <v/>
      </c>
      <c r="AO317" s="19" t="str">
        <f>IF($B317=1,"",IF(AND(TrackingWorksheet!$S322&gt;$BE$3,TrackingWorksheet!$T322=Lists!$P$6),1, 0)*D317)</f>
        <v/>
      </c>
      <c r="AP317" s="19" t="str">
        <f>IF($B317=1,"",IF(AND(TrackingWorksheet!$U322&gt;$BE$3,TrackingWorksheet!$V322=Lists!$P$6),1, 0)*D317)</f>
        <v/>
      </c>
      <c r="AQ317" s="19" t="str">
        <f>IF($B317=1,"",IF(AND(TrackingWorksheet!$W322&gt;$BE$3,TrackingWorksheet!$X322=Lists!$P$6),1, 0)*D317)</f>
        <v/>
      </c>
      <c r="AR317" s="19" t="str">
        <f>IF($B317=1,"",IF(AND(TrackingWorksheet!$Y322&gt;$BE$3,TrackingWorksheet!$Z322=Lists!$P$6),1, 0)*D317)</f>
        <v/>
      </c>
      <c r="AS317" s="19" t="str">
        <f>IF($B317=1,"",IF(AND(TrackingWorksheet!$AA322&gt;$BE$3,TrackingWorksheet!$AB322=Lists!$P$6),1, 0)*D317)</f>
        <v/>
      </c>
      <c r="AT317" s="19">
        <f t="shared" si="69"/>
        <v>0</v>
      </c>
      <c r="AU317" s="19" t="str">
        <f>IF(B317=1,"",IF(AND(TrackingWorksheet!K322="",TrackingWorksheet!M322="", TrackingWorksheet!N322="", TrackingWorksheet!S322="", TrackingWorksheet!V322="", TrackingWorksheet!W322="", TrackingWorksheet!Y322="", TrackingWorksheet!AA322="", V317=1),1,0)*D317)</f>
        <v/>
      </c>
      <c r="AV317" s="19" t="str">
        <f>IF(B317=1,"",IF(D317*AND(TrackingWorksheet!U322&gt;Calculations!$BE$3,TrackingWorksheet!K322="YES"),1,0))</f>
        <v/>
      </c>
      <c r="AW317" s="19" t="str">
        <f>IF(B317=1,"",IF(D317*AND(TrackingWorksheet!W322&gt;Calculations!$BE$3,TrackingWorksheet!K322="YES"),1,0))</f>
        <v/>
      </c>
      <c r="AX317" s="19">
        <f t="shared" si="70"/>
        <v>0</v>
      </c>
      <c r="AY317" s="19">
        <f t="shared" si="66"/>
        <v>0</v>
      </c>
      <c r="AZ317" s="27" t="str">
        <f>IF(B317=1,"",IF(TrackingWorksheet!Q322="","",TrackingWorksheet!Q322))</f>
        <v/>
      </c>
      <c r="BB317" s="4"/>
      <c r="BC317" s="4"/>
      <c r="BD317" s="4"/>
      <c r="BE317" s="4"/>
      <c r="BF317" s="4"/>
      <c r="BG317" s="4" t="str">
        <f>IF(B317=1,"",IF(AND(N317=1,TrackingWorksheet!$I322+14&lt;=WeeklySummary!$C$7),1,0))</f>
        <v/>
      </c>
      <c r="BH317" s="4" t="str">
        <f>IF(B317=1,"",IF(AND(R317=1,TrackingWorksheet!$I322+14&lt;=WeeklySummary!$C$7),1,0))</f>
        <v/>
      </c>
      <c r="BI317" s="4" t="str">
        <f>IF(B317=1,"",IF(AND(J317=1,TrackingWorksheet!$G322+14&lt;=WeeklySummary!$C$7),1,0))</f>
        <v/>
      </c>
      <c r="BJ317" s="4" t="str">
        <f>IF(B317=1,"",IF(AND(T317=1,TrackingWorksheet!$I322+14&lt;=WeeklySummary!$C$7),1,0))</f>
        <v/>
      </c>
      <c r="BK317" s="4" t="str">
        <f>IF(B317=1,"",IF(AND(T317=1,TrackingWorksheet!$G322+14&lt;=WeeklySummary!$C$7),1,0))</f>
        <v/>
      </c>
      <c r="BL317" s="4">
        <f t="shared" si="79"/>
        <v>0</v>
      </c>
    </row>
    <row r="318" spans="2:64" x14ac:dyDescent="0.25">
      <c r="B318" s="27">
        <f>IF(AND(ISBLANK(TrackingWorksheet!B323),ISBLANK(TrackingWorksheet!C323),ISBLANK(TrackingWorksheet!G323),ISBLANK(TrackingWorksheet!H323),
ISBLANK(TrackingWorksheet!I323),ISBLANK(TrackingWorksheet!J323),ISBLANK(TrackingWorksheet!M323),
ISBLANK(TrackingWorksheet!N325)),1,0)</f>
        <v>1</v>
      </c>
      <c r="C318" s="12" t="str">
        <f>IF(B318=1,"",TrackingWorksheet!F323)</f>
        <v/>
      </c>
      <c r="D318" s="20" t="str">
        <f>IF(B318=1,"",IF(AND(TrackingWorksheet!B323&lt;&gt;"",TrackingWorksheet!B323&lt;=WeeklySummary!$C$7,OR(TrackingWorksheet!C323="",TrackingWorksheet!C323&gt;=WeeklySummary!$C$6)),1,0))</f>
        <v/>
      </c>
      <c r="E318" s="10" t="str">
        <f>IF(B318=1,"",IF(AND(TrackingWorksheet!G323 &lt;&gt;"",TrackingWorksheet!G323&lt;=WeeklySummary!$C$7, TrackingWorksheet!H323=Lists!$D$4), "Y", "N"))</f>
        <v/>
      </c>
      <c r="F318" s="10" t="str">
        <f>IF(B318=1,"",IF(AND(TrackingWorksheet!I323 &lt;&gt;"", TrackingWorksheet!I323&lt;=WeeklySummary!$C$7, TrackingWorksheet!J323=Lists!$D$4), "Y", "N"))</f>
        <v/>
      </c>
      <c r="G318" s="10" t="str">
        <f>IF(B318=1,"",IF(AND(TrackingWorksheet!G323 &lt;&gt;"",TrackingWorksheet!G323&lt;=WeeklySummary!$C$7, TrackingWorksheet!H323=Lists!$D$5), "Y", "N"))</f>
        <v/>
      </c>
      <c r="H318" s="10" t="str">
        <f>IF(B318=1,"",IF(AND(TrackingWorksheet!I323 &lt;&gt;"", TrackingWorksheet!I323&lt;=WeeklySummary!$C$7, TrackingWorksheet!J323=Lists!$D$5), "Y", "N"))</f>
        <v/>
      </c>
      <c r="I318" s="20" t="str">
        <f>IF(B318=1,"",IF(AND(TrackingWorksheet!G323 &lt;&gt;"", TrackingWorksheet!G323&lt;=WeeklySummary!$C$7, TrackingWorksheet!H323=Lists!$D$6), 1, 0))</f>
        <v/>
      </c>
      <c r="J318" s="20" t="str">
        <f t="shared" si="71"/>
        <v/>
      </c>
      <c r="K318" s="10" t="str">
        <f>IF(B318=1,"",IF(AND(TrackingWorksheet!I323&lt;=WeeklySummary!$C$7,TrackingWorksheet!K323="YES"),0,IF(AND(AND(OR(E318="Y",F318="Y"),E318&lt;&gt;F318),G318&lt;&gt;"Y", H318&lt;&gt;"Y"), 1, 0)))</f>
        <v/>
      </c>
      <c r="L318" s="20" t="str">
        <f t="shared" si="72"/>
        <v/>
      </c>
      <c r="M318" s="10" t="str">
        <f t="shared" si="73"/>
        <v/>
      </c>
      <c r="N318" s="20" t="str">
        <f t="shared" si="74"/>
        <v/>
      </c>
      <c r="O318" s="10" t="str">
        <f>IF(B318=1,"",IF(AND(TrackingWorksheet!I323&lt;=WeeklySummary!$C$7,TrackingWorksheet!K323="YES"),0,IF(AND(AND(OR(G318="Y",H318="Y"),G318&lt;&gt;H318),E318&lt;&gt;"Y", F318&lt;&gt;"Y"), 1, 0)))</f>
        <v/>
      </c>
      <c r="P318" s="20" t="str">
        <f t="shared" si="75"/>
        <v/>
      </c>
      <c r="Q318" s="10" t="str">
        <f t="shared" si="76"/>
        <v/>
      </c>
      <c r="R318" s="10" t="str">
        <f t="shared" si="77"/>
        <v/>
      </c>
      <c r="S318" s="10" t="str">
        <f>IF(B318=1,"",IF(AND(OR(AND(TrackingWorksheet!H323=Lists!$D$7,TrackingWorksheet!H323=TrackingWorksheet!J323),TrackingWorksheet!H323&lt;&gt;TrackingWorksheet!J323),TrackingWorksheet!K323="YES",TrackingWorksheet!H323&lt;&gt;Lists!$D$6,TrackingWorksheet!G323&lt;=WeeklySummary!$C$7,TrackingWorksheet!I323&lt;=WeeklySummary!$C$7),1,0))</f>
        <v/>
      </c>
      <c r="T318" s="10" t="str">
        <f t="shared" si="78"/>
        <v/>
      </c>
      <c r="U318" s="10" t="str">
        <f>IF($B318=1,"",IF(TrackingWorksheet!$K323="YES",1, 0)*D318)</f>
        <v/>
      </c>
      <c r="V318" s="20">
        <f t="shared" si="67"/>
        <v>0</v>
      </c>
      <c r="W318" s="20">
        <f t="shared" si="68"/>
        <v>0</v>
      </c>
      <c r="X318" s="10" t="str">
        <f>IF($B318=1,"",IF(AND(TrackingWorksheet!$L323&lt;&gt;"", TrackingWorksheet!$L323&gt;=WeeklySummary!$C$6,TrackingWorksheet!$L323&lt;=WeeklySummary!$C$7,OR(TrackingWorksheet!$H323=Lists!$D$4,TrackingWorksheet!$J323=Lists!$D$4)), 1, 0))</f>
        <v/>
      </c>
      <c r="Y318" s="10" t="str">
        <f>IF($B318=1,"",IF(AND(TrackingWorksheet!$L323&lt;&gt;"", TrackingWorksheet!$L323&gt;=WeeklySummary!$C$6,TrackingWorksheet!$L323&lt;=WeeklySummary!$C$7,OR(TrackingWorksheet!$H323=Lists!$D$5,TrackingWorksheet!$J323=Lists!$D$5)), 1, 0))</f>
        <v/>
      </c>
      <c r="Z318" s="10" t="str">
        <f>IF($B318=1,"",IF(AND(TrackingWorksheet!$L323&lt;&gt;"", TrackingWorksheet!$L323&gt;=WeeklySummary!$C$6,TrackingWorksheet!$L323&lt;=WeeklySummary!$C$7,OR(TrackingWorksheet!$H323=Lists!$D$6,TrackingWorksheet!$J323=Lists!$D$6)), 1, 0))</f>
        <v/>
      </c>
      <c r="AA318" s="19" t="str">
        <f>IF(B318=1,"",IF(AND(TrackingWorksheet!M323&lt;&gt;"",TrackingWorksheet!M323&lt;=WeeklySummary!$C$7),1,0)*D318)</f>
        <v/>
      </c>
      <c r="AB318" s="19" t="str">
        <f>IF(B318=1,"",IF(AND(TrackingWorksheet!N323&lt;&gt;"",TrackingWorksheet!N323&lt;=WeeklySummary!$C$7),1,0)*D318)</f>
        <v/>
      </c>
      <c r="AC318" s="19" t="str">
        <f>IF(B318=1,"",TrackingWorksheet!T323)</f>
        <v/>
      </c>
      <c r="AD318" s="19" t="str">
        <f>IF(B318=1,"",IF(D318*AND(TrackingWorksheet!S323&gt;=Calculations!$BD$3,TrackingWorksheet!U323="",TrackingWorksheet!K323="YES"),1,0))</f>
        <v/>
      </c>
      <c r="AE318" s="19" t="str">
        <f>IF($B318=1,"",IF(AND(TrackingWorksheet!$S323&gt;$BE$3,TrackingWorksheet!$T323=Lists!$P$4),1, 0)*D318)</f>
        <v/>
      </c>
      <c r="AF318" s="19" t="str">
        <f>IF($B318=1,"",IF(AND(TrackingWorksheet!$U323&gt;$BE$3,TrackingWorksheet!$V323=Lists!$P$4),1, 0)*D318)</f>
        <v/>
      </c>
      <c r="AG318" s="19" t="str">
        <f>IF($B318=1,"",IF(AND(TrackingWorksheet!$W323&gt;$BE$3,TrackingWorksheet!$X323=Lists!$P$4),1, 0)*D318)</f>
        <v/>
      </c>
      <c r="AH318" s="19" t="str">
        <f>IF($B318=1,"",IF(AND(TrackingWorksheet!$Y323&gt;$BE$3,TrackingWorksheet!$Z323=Lists!$P$4),1, 0)*D318)</f>
        <v/>
      </c>
      <c r="AI318" s="19" t="str">
        <f>IF($B318=1,"",IF(AND(TrackingWorksheet!$AA323&gt;$BE$3,TrackingWorksheet!$AB323=Lists!$P$4),1, 0)*D318)</f>
        <v/>
      </c>
      <c r="AJ318" s="19" t="str">
        <f>IF($B318=1,"",IF(AND(TrackingWorksheet!$S323&gt;$BE$3,TrackingWorksheet!$T323=Lists!$P$5),1, 0)*D318)</f>
        <v/>
      </c>
      <c r="AK318" s="19" t="str">
        <f>IF($B318=1,"",IF(AND(TrackingWorksheet!$U323&gt;$BE$3,TrackingWorksheet!$V323=Lists!$P$5),1, 0)*D318)</f>
        <v/>
      </c>
      <c r="AL318" s="19" t="str">
        <f>IF($B318=1,"",IF(AND(TrackingWorksheet!$W323&gt;$BE$3,TrackingWorksheet!$X323=Lists!$P$5),1, 0)*D318)</f>
        <v/>
      </c>
      <c r="AM318" s="19" t="str">
        <f>IF($B318=1,"",IF(AND(TrackingWorksheet!$Y323&gt;$BE$3,TrackingWorksheet!$Z323=Lists!$P$5),1, 0)*D318)</f>
        <v/>
      </c>
      <c r="AN318" s="19" t="str">
        <f>IF($B318=1,"",IF(AND(TrackingWorksheet!$AA323&gt;$BE$3,TrackingWorksheet!$AB323=Lists!$P$5),1, 0)*D318)</f>
        <v/>
      </c>
      <c r="AO318" s="19" t="str">
        <f>IF($B318=1,"",IF(AND(TrackingWorksheet!$S323&gt;$BE$3,TrackingWorksheet!$T323=Lists!$P$6),1, 0)*D318)</f>
        <v/>
      </c>
      <c r="AP318" s="19" t="str">
        <f>IF($B318=1,"",IF(AND(TrackingWorksheet!$U323&gt;$BE$3,TrackingWorksheet!$V323=Lists!$P$6),1, 0)*D318)</f>
        <v/>
      </c>
      <c r="AQ318" s="19" t="str">
        <f>IF($B318=1,"",IF(AND(TrackingWorksheet!$W323&gt;$BE$3,TrackingWorksheet!$X323=Lists!$P$6),1, 0)*D318)</f>
        <v/>
      </c>
      <c r="AR318" s="19" t="str">
        <f>IF($B318=1,"",IF(AND(TrackingWorksheet!$Y323&gt;$BE$3,TrackingWorksheet!$Z323=Lists!$P$6),1, 0)*D318)</f>
        <v/>
      </c>
      <c r="AS318" s="19" t="str">
        <f>IF($B318=1,"",IF(AND(TrackingWorksheet!$AA323&gt;$BE$3,TrackingWorksheet!$AB323=Lists!$P$6),1, 0)*D318)</f>
        <v/>
      </c>
      <c r="AT318" s="19">
        <f t="shared" si="69"/>
        <v>0</v>
      </c>
      <c r="AU318" s="19" t="str">
        <f>IF(B318=1,"",IF(AND(TrackingWorksheet!K323="",TrackingWorksheet!M323="", TrackingWorksheet!N323="", TrackingWorksheet!S323="", TrackingWorksheet!V323="", TrackingWorksheet!W323="", TrackingWorksheet!Y323="", TrackingWorksheet!AA323="", V318=1),1,0)*D318)</f>
        <v/>
      </c>
      <c r="AV318" s="19" t="str">
        <f>IF(B318=1,"",IF(D318*AND(TrackingWorksheet!U323&gt;Calculations!$BE$3,TrackingWorksheet!K323="YES"),1,0))</f>
        <v/>
      </c>
      <c r="AW318" s="19" t="str">
        <f>IF(B318=1,"",IF(D318*AND(TrackingWorksheet!W323&gt;Calculations!$BE$3,TrackingWorksheet!K323="YES"),1,0))</f>
        <v/>
      </c>
      <c r="AX318" s="19">
        <f t="shared" si="70"/>
        <v>0</v>
      </c>
      <c r="AY318" s="19">
        <f t="shared" si="66"/>
        <v>0</v>
      </c>
      <c r="AZ318" s="27" t="str">
        <f>IF(B318=1,"",IF(TrackingWorksheet!Q323="","",TrackingWorksheet!Q323))</f>
        <v/>
      </c>
      <c r="BB318" s="4"/>
      <c r="BC318" s="4"/>
      <c r="BD318" s="4"/>
      <c r="BE318" s="4"/>
      <c r="BF318" s="4"/>
      <c r="BG318" s="4" t="str">
        <f>IF(B318=1,"",IF(AND(N318=1,TrackingWorksheet!$I323+14&lt;=WeeklySummary!$C$7),1,0))</f>
        <v/>
      </c>
      <c r="BH318" s="4" t="str">
        <f>IF(B318=1,"",IF(AND(R318=1,TrackingWorksheet!$I323+14&lt;=WeeklySummary!$C$7),1,0))</f>
        <v/>
      </c>
      <c r="BI318" s="4" t="str">
        <f>IF(B318=1,"",IF(AND(J318=1,TrackingWorksheet!$G323+14&lt;=WeeklySummary!$C$7),1,0))</f>
        <v/>
      </c>
      <c r="BJ318" s="4" t="str">
        <f>IF(B318=1,"",IF(AND(T318=1,TrackingWorksheet!$I323+14&lt;=WeeklySummary!$C$7),1,0))</f>
        <v/>
      </c>
      <c r="BK318" s="4" t="str">
        <f>IF(B318=1,"",IF(AND(T318=1,TrackingWorksheet!$G323+14&lt;=WeeklySummary!$C$7),1,0))</f>
        <v/>
      </c>
      <c r="BL318" s="4">
        <f t="shared" si="79"/>
        <v>0</v>
      </c>
    </row>
    <row r="319" spans="2:64" x14ac:dyDescent="0.25">
      <c r="B319" s="27">
        <f>IF(AND(ISBLANK(TrackingWorksheet!B324),ISBLANK(TrackingWorksheet!C324),ISBLANK(TrackingWorksheet!G324),ISBLANK(TrackingWorksheet!H324),
ISBLANK(TrackingWorksheet!I324),ISBLANK(TrackingWorksheet!J324),ISBLANK(TrackingWorksheet!M324),
ISBLANK(TrackingWorksheet!N326)),1,0)</f>
        <v>1</v>
      </c>
      <c r="C319" s="12" t="str">
        <f>IF(B319=1,"",TrackingWorksheet!F324)</f>
        <v/>
      </c>
      <c r="D319" s="20" t="str">
        <f>IF(B319=1,"",IF(AND(TrackingWorksheet!B324&lt;&gt;"",TrackingWorksheet!B324&lt;=WeeklySummary!$C$7,OR(TrackingWorksheet!C324="",TrackingWorksheet!C324&gt;=WeeklySummary!$C$6)),1,0))</f>
        <v/>
      </c>
      <c r="E319" s="10" t="str">
        <f>IF(B319=1,"",IF(AND(TrackingWorksheet!G324 &lt;&gt;"",TrackingWorksheet!G324&lt;=WeeklySummary!$C$7, TrackingWorksheet!H324=Lists!$D$4), "Y", "N"))</f>
        <v/>
      </c>
      <c r="F319" s="10" t="str">
        <f>IF(B319=1,"",IF(AND(TrackingWorksheet!I324 &lt;&gt;"", TrackingWorksheet!I324&lt;=WeeklySummary!$C$7, TrackingWorksheet!J324=Lists!$D$4), "Y", "N"))</f>
        <v/>
      </c>
      <c r="G319" s="10" t="str">
        <f>IF(B319=1,"",IF(AND(TrackingWorksheet!G324 &lt;&gt;"",TrackingWorksheet!G324&lt;=WeeklySummary!$C$7, TrackingWorksheet!H324=Lists!$D$5), "Y", "N"))</f>
        <v/>
      </c>
      <c r="H319" s="10" t="str">
        <f>IF(B319=1,"",IF(AND(TrackingWorksheet!I324 &lt;&gt;"", TrackingWorksheet!I324&lt;=WeeklySummary!$C$7, TrackingWorksheet!J324=Lists!$D$5), "Y", "N"))</f>
        <v/>
      </c>
      <c r="I319" s="20" t="str">
        <f>IF(B319=1,"",IF(AND(TrackingWorksheet!G324 &lt;&gt;"", TrackingWorksheet!G324&lt;=WeeklySummary!$C$7, TrackingWorksheet!H324=Lists!$D$6), 1, 0))</f>
        <v/>
      </c>
      <c r="J319" s="20" t="str">
        <f t="shared" si="71"/>
        <v/>
      </c>
      <c r="K319" s="10" t="str">
        <f>IF(B319=1,"",IF(AND(TrackingWorksheet!I324&lt;=WeeklySummary!$C$7,TrackingWorksheet!K324="YES"),0,IF(AND(AND(OR(E319="Y",F319="Y"),E319&lt;&gt;F319),G319&lt;&gt;"Y", H319&lt;&gt;"Y"), 1, 0)))</f>
        <v/>
      </c>
      <c r="L319" s="20" t="str">
        <f t="shared" si="72"/>
        <v/>
      </c>
      <c r="M319" s="10" t="str">
        <f t="shared" si="73"/>
        <v/>
      </c>
      <c r="N319" s="20" t="str">
        <f t="shared" si="74"/>
        <v/>
      </c>
      <c r="O319" s="10" t="str">
        <f>IF(B319=1,"",IF(AND(TrackingWorksheet!I324&lt;=WeeklySummary!$C$7,TrackingWorksheet!K324="YES"),0,IF(AND(AND(OR(G319="Y",H319="Y"),G319&lt;&gt;H319),E319&lt;&gt;"Y", F319&lt;&gt;"Y"), 1, 0)))</f>
        <v/>
      </c>
      <c r="P319" s="20" t="str">
        <f t="shared" si="75"/>
        <v/>
      </c>
      <c r="Q319" s="10" t="str">
        <f t="shared" si="76"/>
        <v/>
      </c>
      <c r="R319" s="10" t="str">
        <f t="shared" si="77"/>
        <v/>
      </c>
      <c r="S319" s="10" t="str">
        <f>IF(B319=1,"",IF(AND(OR(AND(TrackingWorksheet!H324=Lists!$D$7,TrackingWorksheet!H324=TrackingWorksheet!J324),TrackingWorksheet!H324&lt;&gt;TrackingWorksheet!J324),TrackingWorksheet!K324="YES",TrackingWorksheet!H324&lt;&gt;Lists!$D$6,TrackingWorksheet!G324&lt;=WeeklySummary!$C$7,TrackingWorksheet!I324&lt;=WeeklySummary!$C$7),1,0))</f>
        <v/>
      </c>
      <c r="T319" s="10" t="str">
        <f t="shared" si="78"/>
        <v/>
      </c>
      <c r="U319" s="10" t="str">
        <f>IF($B319=1,"",IF(TrackingWorksheet!$K324="YES",1, 0)*D319)</f>
        <v/>
      </c>
      <c r="V319" s="20">
        <f t="shared" si="67"/>
        <v>0</v>
      </c>
      <c r="W319" s="20">
        <f t="shared" si="68"/>
        <v>0</v>
      </c>
      <c r="X319" s="10" t="str">
        <f>IF($B319=1,"",IF(AND(TrackingWorksheet!$L324&lt;&gt;"", TrackingWorksheet!$L324&gt;=WeeklySummary!$C$6,TrackingWorksheet!$L324&lt;=WeeklySummary!$C$7,OR(TrackingWorksheet!$H324=Lists!$D$4,TrackingWorksheet!$J324=Lists!$D$4)), 1, 0))</f>
        <v/>
      </c>
      <c r="Y319" s="10" t="str">
        <f>IF($B319=1,"",IF(AND(TrackingWorksheet!$L324&lt;&gt;"", TrackingWorksheet!$L324&gt;=WeeklySummary!$C$6,TrackingWorksheet!$L324&lt;=WeeklySummary!$C$7,OR(TrackingWorksheet!$H324=Lists!$D$5,TrackingWorksheet!$J324=Lists!$D$5)), 1, 0))</f>
        <v/>
      </c>
      <c r="Z319" s="10" t="str">
        <f>IF($B319=1,"",IF(AND(TrackingWorksheet!$L324&lt;&gt;"", TrackingWorksheet!$L324&gt;=WeeklySummary!$C$6,TrackingWorksheet!$L324&lt;=WeeklySummary!$C$7,OR(TrackingWorksheet!$H324=Lists!$D$6,TrackingWorksheet!$J324=Lists!$D$6)), 1, 0))</f>
        <v/>
      </c>
      <c r="AA319" s="19" t="str">
        <f>IF(B319=1,"",IF(AND(TrackingWorksheet!M324&lt;&gt;"",TrackingWorksheet!M324&lt;=WeeklySummary!$C$7),1,0)*D319)</f>
        <v/>
      </c>
      <c r="AB319" s="19" t="str">
        <f>IF(B319=1,"",IF(AND(TrackingWorksheet!N324&lt;&gt;"",TrackingWorksheet!N324&lt;=WeeklySummary!$C$7),1,0)*D319)</f>
        <v/>
      </c>
      <c r="AC319" s="19" t="str">
        <f>IF(B319=1,"",TrackingWorksheet!T324)</f>
        <v/>
      </c>
      <c r="AD319" s="19" t="str">
        <f>IF(B319=1,"",IF(D319*AND(TrackingWorksheet!S324&gt;=Calculations!$BD$3,TrackingWorksheet!U324="",TrackingWorksheet!K324="YES"),1,0))</f>
        <v/>
      </c>
      <c r="AE319" s="19" t="str">
        <f>IF($B319=1,"",IF(AND(TrackingWorksheet!$S324&gt;$BE$3,TrackingWorksheet!$T324=Lists!$P$4),1, 0)*D319)</f>
        <v/>
      </c>
      <c r="AF319" s="19" t="str">
        <f>IF($B319=1,"",IF(AND(TrackingWorksheet!$U324&gt;$BE$3,TrackingWorksheet!$V324=Lists!$P$4),1, 0)*D319)</f>
        <v/>
      </c>
      <c r="AG319" s="19" t="str">
        <f>IF($B319=1,"",IF(AND(TrackingWorksheet!$W324&gt;$BE$3,TrackingWorksheet!$X324=Lists!$P$4),1, 0)*D319)</f>
        <v/>
      </c>
      <c r="AH319" s="19" t="str">
        <f>IF($B319=1,"",IF(AND(TrackingWorksheet!$Y324&gt;$BE$3,TrackingWorksheet!$Z324=Lists!$P$4),1, 0)*D319)</f>
        <v/>
      </c>
      <c r="AI319" s="19" t="str">
        <f>IF($B319=1,"",IF(AND(TrackingWorksheet!$AA324&gt;$BE$3,TrackingWorksheet!$AB324=Lists!$P$4),1, 0)*D319)</f>
        <v/>
      </c>
      <c r="AJ319" s="19" t="str">
        <f>IF($B319=1,"",IF(AND(TrackingWorksheet!$S324&gt;$BE$3,TrackingWorksheet!$T324=Lists!$P$5),1, 0)*D319)</f>
        <v/>
      </c>
      <c r="AK319" s="19" t="str">
        <f>IF($B319=1,"",IF(AND(TrackingWorksheet!$U324&gt;$BE$3,TrackingWorksheet!$V324=Lists!$P$5),1, 0)*D319)</f>
        <v/>
      </c>
      <c r="AL319" s="19" t="str">
        <f>IF($B319=1,"",IF(AND(TrackingWorksheet!$W324&gt;$BE$3,TrackingWorksheet!$X324=Lists!$P$5),1, 0)*D319)</f>
        <v/>
      </c>
      <c r="AM319" s="19" t="str">
        <f>IF($B319=1,"",IF(AND(TrackingWorksheet!$Y324&gt;$BE$3,TrackingWorksheet!$Z324=Lists!$P$5),1, 0)*D319)</f>
        <v/>
      </c>
      <c r="AN319" s="19" t="str">
        <f>IF($B319=1,"",IF(AND(TrackingWorksheet!$AA324&gt;$BE$3,TrackingWorksheet!$AB324=Lists!$P$5),1, 0)*D319)</f>
        <v/>
      </c>
      <c r="AO319" s="19" t="str">
        <f>IF($B319=1,"",IF(AND(TrackingWorksheet!$S324&gt;$BE$3,TrackingWorksheet!$T324=Lists!$P$6),1, 0)*D319)</f>
        <v/>
      </c>
      <c r="AP319" s="19" t="str">
        <f>IF($B319=1,"",IF(AND(TrackingWorksheet!$U324&gt;$BE$3,TrackingWorksheet!$V324=Lists!$P$6),1, 0)*D319)</f>
        <v/>
      </c>
      <c r="AQ319" s="19" t="str">
        <f>IF($B319=1,"",IF(AND(TrackingWorksheet!$W324&gt;$BE$3,TrackingWorksheet!$X324=Lists!$P$6),1, 0)*D319)</f>
        <v/>
      </c>
      <c r="AR319" s="19" t="str">
        <f>IF($B319=1,"",IF(AND(TrackingWorksheet!$Y324&gt;$BE$3,TrackingWorksheet!$Z324=Lists!$P$6),1, 0)*D319)</f>
        <v/>
      </c>
      <c r="AS319" s="19" t="str">
        <f>IF($B319=1,"",IF(AND(TrackingWorksheet!$AA324&gt;$BE$3,TrackingWorksheet!$AB324=Lists!$P$6),1, 0)*D319)</f>
        <v/>
      </c>
      <c r="AT319" s="19">
        <f t="shared" si="69"/>
        <v>0</v>
      </c>
      <c r="AU319" s="19" t="str">
        <f>IF(B319=1,"",IF(AND(TrackingWorksheet!K324="",TrackingWorksheet!M324="", TrackingWorksheet!N324="", TrackingWorksheet!S324="", TrackingWorksheet!V324="", TrackingWorksheet!W324="", TrackingWorksheet!Y324="", TrackingWorksheet!AA324="", V319=1),1,0)*D319)</f>
        <v/>
      </c>
      <c r="AV319" s="19" t="str">
        <f>IF(B319=1,"",IF(D319*AND(TrackingWorksheet!U324&gt;Calculations!$BE$3,TrackingWorksheet!K324="YES"),1,0))</f>
        <v/>
      </c>
      <c r="AW319" s="19" t="str">
        <f>IF(B319=1,"",IF(D319*AND(TrackingWorksheet!W324&gt;Calculations!$BE$3,TrackingWorksheet!K324="YES"),1,0))</f>
        <v/>
      </c>
      <c r="AX319" s="19">
        <f t="shared" si="70"/>
        <v>0</v>
      </c>
      <c r="AY319" s="19">
        <f t="shared" si="66"/>
        <v>0</v>
      </c>
      <c r="AZ319" s="27" t="str">
        <f>IF(B319=1,"",IF(TrackingWorksheet!Q324="","",TrackingWorksheet!Q324))</f>
        <v/>
      </c>
      <c r="BB319" s="4"/>
      <c r="BC319" s="4"/>
      <c r="BD319" s="4"/>
      <c r="BE319" s="4"/>
      <c r="BF319" s="4"/>
      <c r="BG319" s="4" t="str">
        <f>IF(B319=1,"",IF(AND(N319=1,TrackingWorksheet!$I324+14&lt;=WeeklySummary!$C$7),1,0))</f>
        <v/>
      </c>
      <c r="BH319" s="4" t="str">
        <f>IF(B319=1,"",IF(AND(R319=1,TrackingWorksheet!$I324+14&lt;=WeeklySummary!$C$7),1,0))</f>
        <v/>
      </c>
      <c r="BI319" s="4" t="str">
        <f>IF(B319=1,"",IF(AND(J319=1,TrackingWorksheet!$G324+14&lt;=WeeklySummary!$C$7),1,0))</f>
        <v/>
      </c>
      <c r="BJ319" s="4" t="str">
        <f>IF(B319=1,"",IF(AND(T319=1,TrackingWorksheet!$I324+14&lt;=WeeklySummary!$C$7),1,0))</f>
        <v/>
      </c>
      <c r="BK319" s="4" t="str">
        <f>IF(B319=1,"",IF(AND(T319=1,TrackingWorksheet!$G324+14&lt;=WeeklySummary!$C$7),1,0))</f>
        <v/>
      </c>
      <c r="BL319" s="4">
        <f t="shared" si="79"/>
        <v>0</v>
      </c>
    </row>
    <row r="320" spans="2:64" x14ac:dyDescent="0.25">
      <c r="B320" s="27">
        <f>IF(AND(ISBLANK(TrackingWorksheet!B325),ISBLANK(TrackingWorksheet!C325),ISBLANK(TrackingWorksheet!G325),ISBLANK(TrackingWorksheet!H325),
ISBLANK(TrackingWorksheet!I325),ISBLANK(TrackingWorksheet!J325),ISBLANK(TrackingWorksheet!M325),
ISBLANK(TrackingWorksheet!N327)),1,0)</f>
        <v>1</v>
      </c>
      <c r="C320" s="12" t="str">
        <f>IF(B320=1,"",TrackingWorksheet!F325)</f>
        <v/>
      </c>
      <c r="D320" s="20" t="str">
        <f>IF(B320=1,"",IF(AND(TrackingWorksheet!B325&lt;&gt;"",TrackingWorksheet!B325&lt;=WeeklySummary!$C$7,OR(TrackingWorksheet!C325="",TrackingWorksheet!C325&gt;=WeeklySummary!$C$6)),1,0))</f>
        <v/>
      </c>
      <c r="E320" s="10" t="str">
        <f>IF(B320=1,"",IF(AND(TrackingWorksheet!G325 &lt;&gt;"",TrackingWorksheet!G325&lt;=WeeklySummary!$C$7, TrackingWorksheet!H325=Lists!$D$4), "Y", "N"))</f>
        <v/>
      </c>
      <c r="F320" s="10" t="str">
        <f>IF(B320=1,"",IF(AND(TrackingWorksheet!I325 &lt;&gt;"", TrackingWorksheet!I325&lt;=WeeklySummary!$C$7, TrackingWorksheet!J325=Lists!$D$4), "Y", "N"))</f>
        <v/>
      </c>
      <c r="G320" s="10" t="str">
        <f>IF(B320=1,"",IF(AND(TrackingWorksheet!G325 &lt;&gt;"",TrackingWorksheet!G325&lt;=WeeklySummary!$C$7, TrackingWorksheet!H325=Lists!$D$5), "Y", "N"))</f>
        <v/>
      </c>
      <c r="H320" s="10" t="str">
        <f>IF(B320=1,"",IF(AND(TrackingWorksheet!I325 &lt;&gt;"", TrackingWorksheet!I325&lt;=WeeklySummary!$C$7, TrackingWorksheet!J325=Lists!$D$5), "Y", "N"))</f>
        <v/>
      </c>
      <c r="I320" s="20" t="str">
        <f>IF(B320=1,"",IF(AND(TrackingWorksheet!G325 &lt;&gt;"", TrackingWorksheet!G325&lt;=WeeklySummary!$C$7, TrackingWorksheet!H325=Lists!$D$6), 1, 0))</f>
        <v/>
      </c>
      <c r="J320" s="20" t="str">
        <f t="shared" si="71"/>
        <v/>
      </c>
      <c r="K320" s="10" t="str">
        <f>IF(B320=1,"",IF(AND(TrackingWorksheet!I325&lt;=WeeklySummary!$C$7,TrackingWorksheet!K325="YES"),0,IF(AND(AND(OR(E320="Y",F320="Y"),E320&lt;&gt;F320),G320&lt;&gt;"Y", H320&lt;&gt;"Y"), 1, 0)))</f>
        <v/>
      </c>
      <c r="L320" s="20" t="str">
        <f t="shared" si="72"/>
        <v/>
      </c>
      <c r="M320" s="10" t="str">
        <f t="shared" si="73"/>
        <v/>
      </c>
      <c r="N320" s="20" t="str">
        <f t="shared" si="74"/>
        <v/>
      </c>
      <c r="O320" s="10" t="str">
        <f>IF(B320=1,"",IF(AND(TrackingWorksheet!I325&lt;=WeeklySummary!$C$7,TrackingWorksheet!K325="YES"),0,IF(AND(AND(OR(G320="Y",H320="Y"),G320&lt;&gt;H320),E320&lt;&gt;"Y", F320&lt;&gt;"Y"), 1, 0)))</f>
        <v/>
      </c>
      <c r="P320" s="20" t="str">
        <f t="shared" si="75"/>
        <v/>
      </c>
      <c r="Q320" s="10" t="str">
        <f t="shared" si="76"/>
        <v/>
      </c>
      <c r="R320" s="10" t="str">
        <f t="shared" si="77"/>
        <v/>
      </c>
      <c r="S320" s="10" t="str">
        <f>IF(B320=1,"",IF(AND(OR(AND(TrackingWorksheet!H325=Lists!$D$7,TrackingWorksheet!H325=TrackingWorksheet!J325),TrackingWorksheet!H325&lt;&gt;TrackingWorksheet!J325),TrackingWorksheet!K325="YES",TrackingWorksheet!H325&lt;&gt;Lists!$D$6,TrackingWorksheet!G325&lt;=WeeklySummary!$C$7,TrackingWorksheet!I325&lt;=WeeklySummary!$C$7),1,0))</f>
        <v/>
      </c>
      <c r="T320" s="10" t="str">
        <f t="shared" si="78"/>
        <v/>
      </c>
      <c r="U320" s="10" t="str">
        <f>IF($B320=1,"",IF(TrackingWorksheet!$K325="YES",1, 0)*D320)</f>
        <v/>
      </c>
      <c r="V320" s="20">
        <f t="shared" si="67"/>
        <v>0</v>
      </c>
      <c r="W320" s="20">
        <f t="shared" si="68"/>
        <v>0</v>
      </c>
      <c r="X320" s="10" t="str">
        <f>IF($B320=1,"",IF(AND(TrackingWorksheet!$L325&lt;&gt;"", TrackingWorksheet!$L325&gt;=WeeklySummary!$C$6,TrackingWorksheet!$L325&lt;=WeeklySummary!$C$7,OR(TrackingWorksheet!$H325=Lists!$D$4,TrackingWorksheet!$J325=Lists!$D$4)), 1, 0))</f>
        <v/>
      </c>
      <c r="Y320" s="10" t="str">
        <f>IF($B320=1,"",IF(AND(TrackingWorksheet!$L325&lt;&gt;"", TrackingWorksheet!$L325&gt;=WeeklySummary!$C$6,TrackingWorksheet!$L325&lt;=WeeklySummary!$C$7,OR(TrackingWorksheet!$H325=Lists!$D$5,TrackingWorksheet!$J325=Lists!$D$5)), 1, 0))</f>
        <v/>
      </c>
      <c r="Z320" s="10" t="str">
        <f>IF($B320=1,"",IF(AND(TrackingWorksheet!$L325&lt;&gt;"", TrackingWorksheet!$L325&gt;=WeeklySummary!$C$6,TrackingWorksheet!$L325&lt;=WeeklySummary!$C$7,OR(TrackingWorksheet!$H325=Lists!$D$6,TrackingWorksheet!$J325=Lists!$D$6)), 1, 0))</f>
        <v/>
      </c>
      <c r="AA320" s="19" t="str">
        <f>IF(B320=1,"",IF(AND(TrackingWorksheet!M325&lt;&gt;"",TrackingWorksheet!M325&lt;=WeeklySummary!$C$7),1,0)*D320)</f>
        <v/>
      </c>
      <c r="AB320" s="19" t="str">
        <f>IF(B320=1,"",IF(AND(TrackingWorksheet!N325&lt;&gt;"",TrackingWorksheet!N325&lt;=WeeklySummary!$C$7),1,0)*D320)</f>
        <v/>
      </c>
      <c r="AC320" s="19" t="str">
        <f>IF(B320=1,"",TrackingWorksheet!T325)</f>
        <v/>
      </c>
      <c r="AD320" s="19" t="str">
        <f>IF(B320=1,"",IF(D320*AND(TrackingWorksheet!S325&gt;=Calculations!$BD$3,TrackingWorksheet!U325="",TrackingWorksheet!K325="YES"),1,0))</f>
        <v/>
      </c>
      <c r="AE320" s="19" t="str">
        <f>IF($B320=1,"",IF(AND(TrackingWorksheet!$S325&gt;$BE$3,TrackingWorksheet!$T325=Lists!$P$4),1, 0)*D320)</f>
        <v/>
      </c>
      <c r="AF320" s="19" t="str">
        <f>IF($B320=1,"",IF(AND(TrackingWorksheet!$U325&gt;$BE$3,TrackingWorksheet!$V325=Lists!$P$4),1, 0)*D320)</f>
        <v/>
      </c>
      <c r="AG320" s="19" t="str">
        <f>IF($B320=1,"",IF(AND(TrackingWorksheet!$W325&gt;$BE$3,TrackingWorksheet!$X325=Lists!$P$4),1, 0)*D320)</f>
        <v/>
      </c>
      <c r="AH320" s="19" t="str">
        <f>IF($B320=1,"",IF(AND(TrackingWorksheet!$Y325&gt;$BE$3,TrackingWorksheet!$Z325=Lists!$P$4),1, 0)*D320)</f>
        <v/>
      </c>
      <c r="AI320" s="19" t="str">
        <f>IF($B320=1,"",IF(AND(TrackingWorksheet!$AA325&gt;$BE$3,TrackingWorksheet!$AB325=Lists!$P$4),1, 0)*D320)</f>
        <v/>
      </c>
      <c r="AJ320" s="19" t="str">
        <f>IF($B320=1,"",IF(AND(TrackingWorksheet!$S325&gt;$BE$3,TrackingWorksheet!$T325=Lists!$P$5),1, 0)*D320)</f>
        <v/>
      </c>
      <c r="AK320" s="19" t="str">
        <f>IF($B320=1,"",IF(AND(TrackingWorksheet!$U325&gt;$BE$3,TrackingWorksheet!$V325=Lists!$P$5),1, 0)*D320)</f>
        <v/>
      </c>
      <c r="AL320" s="19" t="str">
        <f>IF($B320=1,"",IF(AND(TrackingWorksheet!$W325&gt;$BE$3,TrackingWorksheet!$X325=Lists!$P$5),1, 0)*D320)</f>
        <v/>
      </c>
      <c r="AM320" s="19" t="str">
        <f>IF($B320=1,"",IF(AND(TrackingWorksheet!$Y325&gt;$BE$3,TrackingWorksheet!$Z325=Lists!$P$5),1, 0)*D320)</f>
        <v/>
      </c>
      <c r="AN320" s="19" t="str">
        <f>IF($B320=1,"",IF(AND(TrackingWorksheet!$AA325&gt;$BE$3,TrackingWorksheet!$AB325=Lists!$P$5),1, 0)*D320)</f>
        <v/>
      </c>
      <c r="AO320" s="19" t="str">
        <f>IF($B320=1,"",IF(AND(TrackingWorksheet!$S325&gt;$BE$3,TrackingWorksheet!$T325=Lists!$P$6),1, 0)*D320)</f>
        <v/>
      </c>
      <c r="AP320" s="19" t="str">
        <f>IF($B320=1,"",IF(AND(TrackingWorksheet!$U325&gt;$BE$3,TrackingWorksheet!$V325=Lists!$P$6),1, 0)*D320)</f>
        <v/>
      </c>
      <c r="AQ320" s="19" t="str">
        <f>IF($B320=1,"",IF(AND(TrackingWorksheet!$W325&gt;$BE$3,TrackingWorksheet!$X325=Lists!$P$6),1, 0)*D320)</f>
        <v/>
      </c>
      <c r="AR320" s="19" t="str">
        <f>IF($B320=1,"",IF(AND(TrackingWorksheet!$Y325&gt;$BE$3,TrackingWorksheet!$Z325=Lists!$P$6),1, 0)*D320)</f>
        <v/>
      </c>
      <c r="AS320" s="19" t="str">
        <f>IF($B320=1,"",IF(AND(TrackingWorksheet!$AA325&gt;$BE$3,TrackingWorksheet!$AB325=Lists!$P$6),1, 0)*D320)</f>
        <v/>
      </c>
      <c r="AT320" s="19">
        <f t="shared" si="69"/>
        <v>0</v>
      </c>
      <c r="AU320" s="19" t="str">
        <f>IF(B320=1,"",IF(AND(TrackingWorksheet!K325="",TrackingWorksheet!M325="", TrackingWorksheet!N325="", TrackingWorksheet!S325="", TrackingWorksheet!V325="", TrackingWorksheet!W325="", TrackingWorksheet!Y325="", TrackingWorksheet!AA325="", V320=1),1,0)*D320)</f>
        <v/>
      </c>
      <c r="AV320" s="19" t="str">
        <f>IF(B320=1,"",IF(D320*AND(TrackingWorksheet!U325&gt;Calculations!$BE$3,TrackingWorksheet!K325="YES"),1,0))</f>
        <v/>
      </c>
      <c r="AW320" s="19" t="str">
        <f>IF(B320=1,"",IF(D320*AND(TrackingWorksheet!W325&gt;Calculations!$BE$3,TrackingWorksheet!K325="YES"),1,0))</f>
        <v/>
      </c>
      <c r="AX320" s="19">
        <f t="shared" si="70"/>
        <v>0</v>
      </c>
      <c r="AY320" s="19">
        <f t="shared" si="66"/>
        <v>0</v>
      </c>
      <c r="AZ320" s="27" t="str">
        <f>IF(B320=1,"",IF(TrackingWorksheet!Q325="","",TrackingWorksheet!Q325))</f>
        <v/>
      </c>
      <c r="BB320" s="4"/>
      <c r="BC320" s="4"/>
      <c r="BD320" s="4"/>
      <c r="BE320" s="4"/>
      <c r="BF320" s="4"/>
      <c r="BG320" s="4" t="str">
        <f>IF(B320=1,"",IF(AND(N320=1,TrackingWorksheet!$I325+14&lt;=WeeklySummary!$C$7),1,0))</f>
        <v/>
      </c>
      <c r="BH320" s="4" t="str">
        <f>IF(B320=1,"",IF(AND(R320=1,TrackingWorksheet!$I325+14&lt;=WeeklySummary!$C$7),1,0))</f>
        <v/>
      </c>
      <c r="BI320" s="4" t="str">
        <f>IF(B320=1,"",IF(AND(J320=1,TrackingWorksheet!$G325+14&lt;=WeeklySummary!$C$7),1,0))</f>
        <v/>
      </c>
      <c r="BJ320" s="4" t="str">
        <f>IF(B320=1,"",IF(AND(T320=1,TrackingWorksheet!$I325+14&lt;=WeeklySummary!$C$7),1,0))</f>
        <v/>
      </c>
      <c r="BK320" s="4" t="str">
        <f>IF(B320=1,"",IF(AND(T320=1,TrackingWorksheet!$G325+14&lt;=WeeklySummary!$C$7),1,0))</f>
        <v/>
      </c>
      <c r="BL320" s="4">
        <f t="shared" si="79"/>
        <v>0</v>
      </c>
    </row>
    <row r="321" spans="2:64" x14ac:dyDescent="0.25">
      <c r="B321" s="27">
        <f>IF(AND(ISBLANK(TrackingWorksheet!B326),ISBLANK(TrackingWorksheet!C326),ISBLANK(TrackingWorksheet!G326),ISBLANK(TrackingWorksheet!H326),
ISBLANK(TrackingWorksheet!I326),ISBLANK(TrackingWorksheet!J326),ISBLANK(TrackingWorksheet!M326),
ISBLANK(TrackingWorksheet!N328)),1,0)</f>
        <v>1</v>
      </c>
      <c r="C321" s="12" t="str">
        <f>IF(B321=1,"",TrackingWorksheet!F326)</f>
        <v/>
      </c>
      <c r="D321" s="20" t="str">
        <f>IF(B321=1,"",IF(AND(TrackingWorksheet!B326&lt;&gt;"",TrackingWorksheet!B326&lt;=WeeklySummary!$C$7,OR(TrackingWorksheet!C326="",TrackingWorksheet!C326&gt;=WeeklySummary!$C$6)),1,0))</f>
        <v/>
      </c>
      <c r="E321" s="10" t="str">
        <f>IF(B321=1,"",IF(AND(TrackingWorksheet!G326 &lt;&gt;"",TrackingWorksheet!G326&lt;=WeeklySummary!$C$7, TrackingWorksheet!H326=Lists!$D$4), "Y", "N"))</f>
        <v/>
      </c>
      <c r="F321" s="10" t="str">
        <f>IF(B321=1,"",IF(AND(TrackingWorksheet!I326 &lt;&gt;"", TrackingWorksheet!I326&lt;=WeeklySummary!$C$7, TrackingWorksheet!J326=Lists!$D$4), "Y", "N"))</f>
        <v/>
      </c>
      <c r="G321" s="10" t="str">
        <f>IF(B321=1,"",IF(AND(TrackingWorksheet!G326 &lt;&gt;"",TrackingWorksheet!G326&lt;=WeeklySummary!$C$7, TrackingWorksheet!H326=Lists!$D$5), "Y", "N"))</f>
        <v/>
      </c>
      <c r="H321" s="10" t="str">
        <f>IF(B321=1,"",IF(AND(TrackingWorksheet!I326 &lt;&gt;"", TrackingWorksheet!I326&lt;=WeeklySummary!$C$7, TrackingWorksheet!J326=Lists!$D$5), "Y", "N"))</f>
        <v/>
      </c>
      <c r="I321" s="20" t="str">
        <f>IF(B321=1,"",IF(AND(TrackingWorksheet!G326 &lt;&gt;"", TrackingWorksheet!G326&lt;=WeeklySummary!$C$7, TrackingWorksheet!H326=Lists!$D$6), 1, 0))</f>
        <v/>
      </c>
      <c r="J321" s="20" t="str">
        <f t="shared" si="71"/>
        <v/>
      </c>
      <c r="K321" s="10" t="str">
        <f>IF(B321=1,"",IF(AND(TrackingWorksheet!I326&lt;=WeeklySummary!$C$7,TrackingWorksheet!K326="YES"),0,IF(AND(AND(OR(E321="Y",F321="Y"),E321&lt;&gt;F321),G321&lt;&gt;"Y", H321&lt;&gt;"Y"), 1, 0)))</f>
        <v/>
      </c>
      <c r="L321" s="20" t="str">
        <f t="shared" si="72"/>
        <v/>
      </c>
      <c r="M321" s="10" t="str">
        <f t="shared" si="73"/>
        <v/>
      </c>
      <c r="N321" s="20" t="str">
        <f t="shared" si="74"/>
        <v/>
      </c>
      <c r="O321" s="10" t="str">
        <f>IF(B321=1,"",IF(AND(TrackingWorksheet!I326&lt;=WeeklySummary!$C$7,TrackingWorksheet!K326="YES"),0,IF(AND(AND(OR(G321="Y",H321="Y"),G321&lt;&gt;H321),E321&lt;&gt;"Y", F321&lt;&gt;"Y"), 1, 0)))</f>
        <v/>
      </c>
      <c r="P321" s="20" t="str">
        <f t="shared" si="75"/>
        <v/>
      </c>
      <c r="Q321" s="10" t="str">
        <f t="shared" si="76"/>
        <v/>
      </c>
      <c r="R321" s="10" t="str">
        <f t="shared" si="77"/>
        <v/>
      </c>
      <c r="S321" s="10" t="str">
        <f>IF(B321=1,"",IF(AND(OR(AND(TrackingWorksheet!H326=Lists!$D$7,TrackingWorksheet!H326=TrackingWorksheet!J326),TrackingWorksheet!H326&lt;&gt;TrackingWorksheet!J326),TrackingWorksheet!K326="YES",TrackingWorksheet!H326&lt;&gt;Lists!$D$6,TrackingWorksheet!G326&lt;=WeeklySummary!$C$7,TrackingWorksheet!I326&lt;=WeeklySummary!$C$7),1,0))</f>
        <v/>
      </c>
      <c r="T321" s="10" t="str">
        <f t="shared" si="78"/>
        <v/>
      </c>
      <c r="U321" s="10" t="str">
        <f>IF($B321=1,"",IF(TrackingWorksheet!$K326="YES",1, 0)*D321)</f>
        <v/>
      </c>
      <c r="V321" s="20">
        <f t="shared" si="67"/>
        <v>0</v>
      </c>
      <c r="W321" s="20">
        <f t="shared" si="68"/>
        <v>0</v>
      </c>
      <c r="X321" s="10" t="str">
        <f>IF($B321=1,"",IF(AND(TrackingWorksheet!$L326&lt;&gt;"", TrackingWorksheet!$L326&gt;=WeeklySummary!$C$6,TrackingWorksheet!$L326&lt;=WeeklySummary!$C$7,OR(TrackingWorksheet!$H326=Lists!$D$4,TrackingWorksheet!$J326=Lists!$D$4)), 1, 0))</f>
        <v/>
      </c>
      <c r="Y321" s="10" t="str">
        <f>IF($B321=1,"",IF(AND(TrackingWorksheet!$L326&lt;&gt;"", TrackingWorksheet!$L326&gt;=WeeklySummary!$C$6,TrackingWorksheet!$L326&lt;=WeeklySummary!$C$7,OR(TrackingWorksheet!$H326=Lists!$D$5,TrackingWorksheet!$J326=Lists!$D$5)), 1, 0))</f>
        <v/>
      </c>
      <c r="Z321" s="10" t="str">
        <f>IF($B321=1,"",IF(AND(TrackingWorksheet!$L326&lt;&gt;"", TrackingWorksheet!$L326&gt;=WeeklySummary!$C$6,TrackingWorksheet!$L326&lt;=WeeklySummary!$C$7,OR(TrackingWorksheet!$H326=Lists!$D$6,TrackingWorksheet!$J326=Lists!$D$6)), 1, 0))</f>
        <v/>
      </c>
      <c r="AA321" s="19" t="str">
        <f>IF(B321=1,"",IF(AND(TrackingWorksheet!M326&lt;&gt;"",TrackingWorksheet!M326&lt;=WeeklySummary!$C$7),1,0)*D321)</f>
        <v/>
      </c>
      <c r="AB321" s="19" t="str">
        <f>IF(B321=1,"",IF(AND(TrackingWorksheet!N326&lt;&gt;"",TrackingWorksheet!N326&lt;=WeeklySummary!$C$7),1,0)*D321)</f>
        <v/>
      </c>
      <c r="AC321" s="19" t="str">
        <f>IF(B321=1,"",TrackingWorksheet!T326)</f>
        <v/>
      </c>
      <c r="AD321" s="19" t="str">
        <f>IF(B321=1,"",IF(D321*AND(TrackingWorksheet!S326&gt;=Calculations!$BD$3,TrackingWorksheet!U326="",TrackingWorksheet!K326="YES"),1,0))</f>
        <v/>
      </c>
      <c r="AE321" s="19" t="str">
        <f>IF($B321=1,"",IF(AND(TrackingWorksheet!$S326&gt;$BE$3,TrackingWorksheet!$T326=Lists!$P$4),1, 0)*D321)</f>
        <v/>
      </c>
      <c r="AF321" s="19" t="str">
        <f>IF($B321=1,"",IF(AND(TrackingWorksheet!$U326&gt;$BE$3,TrackingWorksheet!$V326=Lists!$P$4),1, 0)*D321)</f>
        <v/>
      </c>
      <c r="AG321" s="19" t="str">
        <f>IF($B321=1,"",IF(AND(TrackingWorksheet!$W326&gt;$BE$3,TrackingWorksheet!$X326=Lists!$P$4),1, 0)*D321)</f>
        <v/>
      </c>
      <c r="AH321" s="19" t="str">
        <f>IF($B321=1,"",IF(AND(TrackingWorksheet!$Y326&gt;$BE$3,TrackingWorksheet!$Z326=Lists!$P$4),1, 0)*D321)</f>
        <v/>
      </c>
      <c r="AI321" s="19" t="str">
        <f>IF($B321=1,"",IF(AND(TrackingWorksheet!$AA326&gt;$BE$3,TrackingWorksheet!$AB326=Lists!$P$4),1, 0)*D321)</f>
        <v/>
      </c>
      <c r="AJ321" s="19" t="str">
        <f>IF($B321=1,"",IF(AND(TrackingWorksheet!$S326&gt;$BE$3,TrackingWorksheet!$T326=Lists!$P$5),1, 0)*D321)</f>
        <v/>
      </c>
      <c r="AK321" s="19" t="str">
        <f>IF($B321=1,"",IF(AND(TrackingWorksheet!$U326&gt;$BE$3,TrackingWorksheet!$V326=Lists!$P$5),1, 0)*D321)</f>
        <v/>
      </c>
      <c r="AL321" s="19" t="str">
        <f>IF($B321=1,"",IF(AND(TrackingWorksheet!$W326&gt;$BE$3,TrackingWorksheet!$X326=Lists!$P$5),1, 0)*D321)</f>
        <v/>
      </c>
      <c r="AM321" s="19" t="str">
        <f>IF($B321=1,"",IF(AND(TrackingWorksheet!$Y326&gt;$BE$3,TrackingWorksheet!$Z326=Lists!$P$5),1, 0)*D321)</f>
        <v/>
      </c>
      <c r="AN321" s="19" t="str">
        <f>IF($B321=1,"",IF(AND(TrackingWorksheet!$AA326&gt;$BE$3,TrackingWorksheet!$AB326=Lists!$P$5),1, 0)*D321)</f>
        <v/>
      </c>
      <c r="AO321" s="19" t="str">
        <f>IF($B321=1,"",IF(AND(TrackingWorksheet!$S326&gt;$BE$3,TrackingWorksheet!$T326=Lists!$P$6),1, 0)*D321)</f>
        <v/>
      </c>
      <c r="AP321" s="19" t="str">
        <f>IF($B321=1,"",IF(AND(TrackingWorksheet!$U326&gt;$BE$3,TrackingWorksheet!$V326=Lists!$P$6),1, 0)*D321)</f>
        <v/>
      </c>
      <c r="AQ321" s="19" t="str">
        <f>IF($B321=1,"",IF(AND(TrackingWorksheet!$W326&gt;$BE$3,TrackingWorksheet!$X326=Lists!$P$6),1, 0)*D321)</f>
        <v/>
      </c>
      <c r="AR321" s="19" t="str">
        <f>IF($B321=1,"",IF(AND(TrackingWorksheet!$Y326&gt;$BE$3,TrackingWorksheet!$Z326=Lists!$P$6),1, 0)*D321)</f>
        <v/>
      </c>
      <c r="AS321" s="19" t="str">
        <f>IF($B321=1,"",IF(AND(TrackingWorksheet!$AA326&gt;$BE$3,TrackingWorksheet!$AB326=Lists!$P$6),1, 0)*D321)</f>
        <v/>
      </c>
      <c r="AT321" s="19">
        <f t="shared" si="69"/>
        <v>0</v>
      </c>
      <c r="AU321" s="19" t="str">
        <f>IF(B321=1,"",IF(AND(TrackingWorksheet!K326="",TrackingWorksheet!M326="", TrackingWorksheet!N326="", TrackingWorksheet!S326="", TrackingWorksheet!V326="", TrackingWorksheet!W326="", TrackingWorksheet!Y326="", TrackingWorksheet!AA326="", V321=1),1,0)*D321)</f>
        <v/>
      </c>
      <c r="AV321" s="19" t="str">
        <f>IF(B321=1,"",IF(D321*AND(TrackingWorksheet!U326&gt;Calculations!$BE$3,TrackingWorksheet!K326="YES"),1,0))</f>
        <v/>
      </c>
      <c r="AW321" s="19" t="str">
        <f>IF(B321=1,"",IF(D321*AND(TrackingWorksheet!W326&gt;Calculations!$BE$3,TrackingWorksheet!K326="YES"),1,0))</f>
        <v/>
      </c>
      <c r="AX321" s="19">
        <f t="shared" si="70"/>
        <v>0</v>
      </c>
      <c r="AY321" s="19">
        <f t="shared" si="66"/>
        <v>0</v>
      </c>
      <c r="AZ321" s="27" t="str">
        <f>IF(B321=1,"",IF(TrackingWorksheet!Q326="","",TrackingWorksheet!Q326))</f>
        <v/>
      </c>
      <c r="BB321" s="4"/>
      <c r="BC321" s="4"/>
      <c r="BD321" s="4"/>
      <c r="BE321" s="4"/>
      <c r="BF321" s="4"/>
      <c r="BG321" s="4" t="str">
        <f>IF(B321=1,"",IF(AND(N321=1,TrackingWorksheet!$I326+14&lt;=WeeklySummary!$C$7),1,0))</f>
        <v/>
      </c>
      <c r="BH321" s="4" t="str">
        <f>IF(B321=1,"",IF(AND(R321=1,TrackingWorksheet!$I326+14&lt;=WeeklySummary!$C$7),1,0))</f>
        <v/>
      </c>
      <c r="BI321" s="4" t="str">
        <f>IF(B321=1,"",IF(AND(J321=1,TrackingWorksheet!$G326+14&lt;=WeeklySummary!$C$7),1,0))</f>
        <v/>
      </c>
      <c r="BJ321" s="4" t="str">
        <f>IF(B321=1,"",IF(AND(T321=1,TrackingWorksheet!$I326+14&lt;=WeeklySummary!$C$7),1,0))</f>
        <v/>
      </c>
      <c r="BK321" s="4" t="str">
        <f>IF(B321=1,"",IF(AND(T321=1,TrackingWorksheet!$G326+14&lt;=WeeklySummary!$C$7),1,0))</f>
        <v/>
      </c>
      <c r="BL321" s="4">
        <f t="shared" si="79"/>
        <v>0</v>
      </c>
    </row>
    <row r="322" spans="2:64" x14ac:dyDescent="0.25">
      <c r="B322" s="27">
        <f>IF(AND(ISBLANK(TrackingWorksheet!B327),ISBLANK(TrackingWorksheet!C327),ISBLANK(TrackingWorksheet!G327),ISBLANK(TrackingWorksheet!H327),
ISBLANK(TrackingWorksheet!I327),ISBLANK(TrackingWorksheet!J327),ISBLANK(TrackingWorksheet!M327),
ISBLANK(TrackingWorksheet!N329)),1,0)</f>
        <v>1</v>
      </c>
      <c r="C322" s="12" t="str">
        <f>IF(B322=1,"",TrackingWorksheet!F327)</f>
        <v/>
      </c>
      <c r="D322" s="20" t="str">
        <f>IF(B322=1,"",IF(AND(TrackingWorksheet!B327&lt;&gt;"",TrackingWorksheet!B327&lt;=WeeklySummary!$C$7,OR(TrackingWorksheet!C327="",TrackingWorksheet!C327&gt;=WeeklySummary!$C$6)),1,0))</f>
        <v/>
      </c>
      <c r="E322" s="10" t="str">
        <f>IF(B322=1,"",IF(AND(TrackingWorksheet!G327 &lt;&gt;"",TrackingWorksheet!G327&lt;=WeeklySummary!$C$7, TrackingWorksheet!H327=Lists!$D$4), "Y", "N"))</f>
        <v/>
      </c>
      <c r="F322" s="10" t="str">
        <f>IF(B322=1,"",IF(AND(TrackingWorksheet!I327 &lt;&gt;"", TrackingWorksheet!I327&lt;=WeeklySummary!$C$7, TrackingWorksheet!J327=Lists!$D$4), "Y", "N"))</f>
        <v/>
      </c>
      <c r="G322" s="10" t="str">
        <f>IF(B322=1,"",IF(AND(TrackingWorksheet!G327 &lt;&gt;"",TrackingWorksheet!G327&lt;=WeeklySummary!$C$7, TrackingWorksheet!H327=Lists!$D$5), "Y", "N"))</f>
        <v/>
      </c>
      <c r="H322" s="10" t="str">
        <f>IF(B322=1,"",IF(AND(TrackingWorksheet!I327 &lt;&gt;"", TrackingWorksheet!I327&lt;=WeeklySummary!$C$7, TrackingWorksheet!J327=Lists!$D$5), "Y", "N"))</f>
        <v/>
      </c>
      <c r="I322" s="20" t="str">
        <f>IF(B322=1,"",IF(AND(TrackingWorksheet!G327 &lt;&gt;"", TrackingWorksheet!G327&lt;=WeeklySummary!$C$7, TrackingWorksheet!H327=Lists!$D$6), 1, 0))</f>
        <v/>
      </c>
      <c r="J322" s="20" t="str">
        <f t="shared" si="71"/>
        <v/>
      </c>
      <c r="K322" s="10" t="str">
        <f>IF(B322=1,"",IF(AND(TrackingWorksheet!I327&lt;=WeeklySummary!$C$7,TrackingWorksheet!K327="YES"),0,IF(AND(AND(OR(E322="Y",F322="Y"),E322&lt;&gt;F322),G322&lt;&gt;"Y", H322&lt;&gt;"Y"), 1, 0)))</f>
        <v/>
      </c>
      <c r="L322" s="20" t="str">
        <f t="shared" si="72"/>
        <v/>
      </c>
      <c r="M322" s="10" t="str">
        <f t="shared" si="73"/>
        <v/>
      </c>
      <c r="N322" s="20" t="str">
        <f t="shared" si="74"/>
        <v/>
      </c>
      <c r="O322" s="10" t="str">
        <f>IF(B322=1,"",IF(AND(TrackingWorksheet!I327&lt;=WeeklySummary!$C$7,TrackingWorksheet!K327="YES"),0,IF(AND(AND(OR(G322="Y",H322="Y"),G322&lt;&gt;H322),E322&lt;&gt;"Y", F322&lt;&gt;"Y"), 1, 0)))</f>
        <v/>
      </c>
      <c r="P322" s="20" t="str">
        <f t="shared" si="75"/>
        <v/>
      </c>
      <c r="Q322" s="10" t="str">
        <f t="shared" si="76"/>
        <v/>
      </c>
      <c r="R322" s="10" t="str">
        <f t="shared" si="77"/>
        <v/>
      </c>
      <c r="S322" s="10" t="str">
        <f>IF(B322=1,"",IF(AND(OR(AND(TrackingWorksheet!H327=Lists!$D$7,TrackingWorksheet!H327=TrackingWorksheet!J327),TrackingWorksheet!H327&lt;&gt;TrackingWorksheet!J327),TrackingWorksheet!K327="YES",TrackingWorksheet!H327&lt;&gt;Lists!$D$6,TrackingWorksheet!G327&lt;=WeeklySummary!$C$7,TrackingWorksheet!I327&lt;=WeeklySummary!$C$7),1,0))</f>
        <v/>
      </c>
      <c r="T322" s="10" t="str">
        <f t="shared" si="78"/>
        <v/>
      </c>
      <c r="U322" s="10" t="str">
        <f>IF($B322=1,"",IF(TrackingWorksheet!$K327="YES",1, 0)*D322)</f>
        <v/>
      </c>
      <c r="V322" s="20">
        <f t="shared" si="67"/>
        <v>0</v>
      </c>
      <c r="W322" s="20">
        <f t="shared" si="68"/>
        <v>0</v>
      </c>
      <c r="X322" s="10" t="str">
        <f>IF($B322=1,"",IF(AND(TrackingWorksheet!$L327&lt;&gt;"", TrackingWorksheet!$L327&gt;=WeeklySummary!$C$6,TrackingWorksheet!$L327&lt;=WeeklySummary!$C$7,OR(TrackingWorksheet!$H327=Lists!$D$4,TrackingWorksheet!$J327=Lists!$D$4)), 1, 0))</f>
        <v/>
      </c>
      <c r="Y322" s="10" t="str">
        <f>IF($B322=1,"",IF(AND(TrackingWorksheet!$L327&lt;&gt;"", TrackingWorksheet!$L327&gt;=WeeklySummary!$C$6,TrackingWorksheet!$L327&lt;=WeeklySummary!$C$7,OR(TrackingWorksheet!$H327=Lists!$D$5,TrackingWorksheet!$J327=Lists!$D$5)), 1, 0))</f>
        <v/>
      </c>
      <c r="Z322" s="10" t="str">
        <f>IF($B322=1,"",IF(AND(TrackingWorksheet!$L327&lt;&gt;"", TrackingWorksheet!$L327&gt;=WeeklySummary!$C$6,TrackingWorksheet!$L327&lt;=WeeklySummary!$C$7,OR(TrackingWorksheet!$H327=Lists!$D$6,TrackingWorksheet!$J327=Lists!$D$6)), 1, 0))</f>
        <v/>
      </c>
      <c r="AA322" s="19" t="str">
        <f>IF(B322=1,"",IF(AND(TrackingWorksheet!M327&lt;&gt;"",TrackingWorksheet!M327&lt;=WeeklySummary!$C$7),1,0)*D322)</f>
        <v/>
      </c>
      <c r="AB322" s="19" t="str">
        <f>IF(B322=1,"",IF(AND(TrackingWorksheet!N327&lt;&gt;"",TrackingWorksheet!N327&lt;=WeeklySummary!$C$7),1,0)*D322)</f>
        <v/>
      </c>
      <c r="AC322" s="19" t="str">
        <f>IF(B322=1,"",TrackingWorksheet!T327)</f>
        <v/>
      </c>
      <c r="AD322" s="19" t="str">
        <f>IF(B322=1,"",IF(D322*AND(TrackingWorksheet!S327&gt;=Calculations!$BD$3,TrackingWorksheet!U327="",TrackingWorksheet!K327="YES"),1,0))</f>
        <v/>
      </c>
      <c r="AE322" s="19" t="str">
        <f>IF($B322=1,"",IF(AND(TrackingWorksheet!$S327&gt;$BE$3,TrackingWorksheet!$T327=Lists!$P$4),1, 0)*D322)</f>
        <v/>
      </c>
      <c r="AF322" s="19" t="str">
        <f>IF($B322=1,"",IF(AND(TrackingWorksheet!$U327&gt;$BE$3,TrackingWorksheet!$V327=Lists!$P$4),1, 0)*D322)</f>
        <v/>
      </c>
      <c r="AG322" s="19" t="str">
        <f>IF($B322=1,"",IF(AND(TrackingWorksheet!$W327&gt;$BE$3,TrackingWorksheet!$X327=Lists!$P$4),1, 0)*D322)</f>
        <v/>
      </c>
      <c r="AH322" s="19" t="str">
        <f>IF($B322=1,"",IF(AND(TrackingWorksheet!$Y327&gt;$BE$3,TrackingWorksheet!$Z327=Lists!$P$4),1, 0)*D322)</f>
        <v/>
      </c>
      <c r="AI322" s="19" t="str">
        <f>IF($B322=1,"",IF(AND(TrackingWorksheet!$AA327&gt;$BE$3,TrackingWorksheet!$AB327=Lists!$P$4),1, 0)*D322)</f>
        <v/>
      </c>
      <c r="AJ322" s="19" t="str">
        <f>IF($B322=1,"",IF(AND(TrackingWorksheet!$S327&gt;$BE$3,TrackingWorksheet!$T327=Lists!$P$5),1, 0)*D322)</f>
        <v/>
      </c>
      <c r="AK322" s="19" t="str">
        <f>IF($B322=1,"",IF(AND(TrackingWorksheet!$U327&gt;$BE$3,TrackingWorksheet!$V327=Lists!$P$5),1, 0)*D322)</f>
        <v/>
      </c>
      <c r="AL322" s="19" t="str">
        <f>IF($B322=1,"",IF(AND(TrackingWorksheet!$W327&gt;$BE$3,TrackingWorksheet!$X327=Lists!$P$5),1, 0)*D322)</f>
        <v/>
      </c>
      <c r="AM322" s="19" t="str">
        <f>IF($B322=1,"",IF(AND(TrackingWorksheet!$Y327&gt;$BE$3,TrackingWorksheet!$Z327=Lists!$P$5),1, 0)*D322)</f>
        <v/>
      </c>
      <c r="AN322" s="19" t="str">
        <f>IF($B322=1,"",IF(AND(TrackingWorksheet!$AA327&gt;$BE$3,TrackingWorksheet!$AB327=Lists!$P$5),1, 0)*D322)</f>
        <v/>
      </c>
      <c r="AO322" s="19" t="str">
        <f>IF($B322=1,"",IF(AND(TrackingWorksheet!$S327&gt;$BE$3,TrackingWorksheet!$T327=Lists!$P$6),1, 0)*D322)</f>
        <v/>
      </c>
      <c r="AP322" s="19" t="str">
        <f>IF($B322=1,"",IF(AND(TrackingWorksheet!$U327&gt;$BE$3,TrackingWorksheet!$V327=Lists!$P$6),1, 0)*D322)</f>
        <v/>
      </c>
      <c r="AQ322" s="19" t="str">
        <f>IF($B322=1,"",IF(AND(TrackingWorksheet!$W327&gt;$BE$3,TrackingWorksheet!$X327=Lists!$P$6),1, 0)*D322)</f>
        <v/>
      </c>
      <c r="AR322" s="19" t="str">
        <f>IF($B322=1,"",IF(AND(TrackingWorksheet!$Y327&gt;$BE$3,TrackingWorksheet!$Z327=Lists!$P$6),1, 0)*D322)</f>
        <v/>
      </c>
      <c r="AS322" s="19" t="str">
        <f>IF($B322=1,"",IF(AND(TrackingWorksheet!$AA327&gt;$BE$3,TrackingWorksheet!$AB327=Lists!$P$6),1, 0)*D322)</f>
        <v/>
      </c>
      <c r="AT322" s="19">
        <f t="shared" si="69"/>
        <v>0</v>
      </c>
      <c r="AU322" s="19" t="str">
        <f>IF(B322=1,"",IF(AND(TrackingWorksheet!K327="",TrackingWorksheet!M327="", TrackingWorksheet!N327="", TrackingWorksheet!S327="", TrackingWorksheet!V327="", TrackingWorksheet!W327="", TrackingWorksheet!Y327="", TrackingWorksheet!AA327="", V322=1),1,0)*D322)</f>
        <v/>
      </c>
      <c r="AV322" s="19" t="str">
        <f>IF(B322=1,"",IF(D322*AND(TrackingWorksheet!U327&gt;Calculations!$BE$3,TrackingWorksheet!K327="YES"),1,0))</f>
        <v/>
      </c>
      <c r="AW322" s="19" t="str">
        <f>IF(B322=1,"",IF(D322*AND(TrackingWorksheet!W327&gt;Calculations!$BE$3,TrackingWorksheet!K327="YES"),1,0))</f>
        <v/>
      </c>
      <c r="AX322" s="19">
        <f t="shared" si="70"/>
        <v>0</v>
      </c>
      <c r="AY322" s="19">
        <f t="shared" si="66"/>
        <v>0</v>
      </c>
      <c r="AZ322" s="27" t="str">
        <f>IF(B322=1,"",IF(TrackingWorksheet!Q327="","",TrackingWorksheet!Q327))</f>
        <v/>
      </c>
      <c r="BB322" s="4"/>
      <c r="BC322" s="4"/>
      <c r="BD322" s="4"/>
      <c r="BE322" s="4"/>
      <c r="BF322" s="4"/>
      <c r="BG322" s="4" t="str">
        <f>IF(B322=1,"",IF(AND(N322=1,TrackingWorksheet!$I327+14&lt;=WeeklySummary!$C$7),1,0))</f>
        <v/>
      </c>
      <c r="BH322" s="4" t="str">
        <f>IF(B322=1,"",IF(AND(R322=1,TrackingWorksheet!$I327+14&lt;=WeeklySummary!$C$7),1,0))</f>
        <v/>
      </c>
      <c r="BI322" s="4" t="str">
        <f>IF(B322=1,"",IF(AND(J322=1,TrackingWorksheet!$G327+14&lt;=WeeklySummary!$C$7),1,0))</f>
        <v/>
      </c>
      <c r="BJ322" s="4" t="str">
        <f>IF(B322=1,"",IF(AND(T322=1,TrackingWorksheet!$I327+14&lt;=WeeklySummary!$C$7),1,0))</f>
        <v/>
      </c>
      <c r="BK322" s="4" t="str">
        <f>IF(B322=1,"",IF(AND(T322=1,TrackingWorksheet!$G327+14&lt;=WeeklySummary!$C$7),1,0))</f>
        <v/>
      </c>
      <c r="BL322" s="4">
        <f t="shared" si="79"/>
        <v>0</v>
      </c>
    </row>
    <row r="323" spans="2:64" x14ac:dyDescent="0.25">
      <c r="B323" s="27">
        <f>IF(AND(ISBLANK(TrackingWorksheet!B328),ISBLANK(TrackingWorksheet!C328),ISBLANK(TrackingWorksheet!G328),ISBLANK(TrackingWorksheet!H328),
ISBLANK(TrackingWorksheet!I328),ISBLANK(TrackingWorksheet!J328),ISBLANK(TrackingWorksheet!M328),
ISBLANK(TrackingWorksheet!N330)),1,0)</f>
        <v>1</v>
      </c>
      <c r="C323" s="12" t="str">
        <f>IF(B323=1,"",TrackingWorksheet!F328)</f>
        <v/>
      </c>
      <c r="D323" s="20" t="str">
        <f>IF(B323=1,"",IF(AND(TrackingWorksheet!B328&lt;&gt;"",TrackingWorksheet!B328&lt;=WeeklySummary!$C$7,OR(TrackingWorksheet!C328="",TrackingWorksheet!C328&gt;=WeeklySummary!$C$6)),1,0))</f>
        <v/>
      </c>
      <c r="E323" s="10" t="str">
        <f>IF(B323=1,"",IF(AND(TrackingWorksheet!G328 &lt;&gt;"",TrackingWorksheet!G328&lt;=WeeklySummary!$C$7, TrackingWorksheet!H328=Lists!$D$4), "Y", "N"))</f>
        <v/>
      </c>
      <c r="F323" s="10" t="str">
        <f>IF(B323=1,"",IF(AND(TrackingWorksheet!I328 &lt;&gt;"", TrackingWorksheet!I328&lt;=WeeklySummary!$C$7, TrackingWorksheet!J328=Lists!$D$4), "Y", "N"))</f>
        <v/>
      </c>
      <c r="G323" s="10" t="str">
        <f>IF(B323=1,"",IF(AND(TrackingWorksheet!G328 &lt;&gt;"",TrackingWorksheet!G328&lt;=WeeklySummary!$C$7, TrackingWorksheet!H328=Lists!$D$5), "Y", "N"))</f>
        <v/>
      </c>
      <c r="H323" s="10" t="str">
        <f>IF(B323=1,"",IF(AND(TrackingWorksheet!I328 &lt;&gt;"", TrackingWorksheet!I328&lt;=WeeklySummary!$C$7, TrackingWorksheet!J328=Lists!$D$5), "Y", "N"))</f>
        <v/>
      </c>
      <c r="I323" s="20" t="str">
        <f>IF(B323=1,"",IF(AND(TrackingWorksheet!G328 &lt;&gt;"", TrackingWorksheet!G328&lt;=WeeklySummary!$C$7, TrackingWorksheet!H328=Lists!$D$6), 1, 0))</f>
        <v/>
      </c>
      <c r="J323" s="20" t="str">
        <f t="shared" si="71"/>
        <v/>
      </c>
      <c r="K323" s="10" t="str">
        <f>IF(B323=1,"",IF(AND(TrackingWorksheet!I328&lt;=WeeklySummary!$C$7,TrackingWorksheet!K328="YES"),0,IF(AND(AND(OR(E323="Y",F323="Y"),E323&lt;&gt;F323),G323&lt;&gt;"Y", H323&lt;&gt;"Y"), 1, 0)))</f>
        <v/>
      </c>
      <c r="L323" s="20" t="str">
        <f t="shared" si="72"/>
        <v/>
      </c>
      <c r="M323" s="10" t="str">
        <f t="shared" si="73"/>
        <v/>
      </c>
      <c r="N323" s="20" t="str">
        <f t="shared" si="74"/>
        <v/>
      </c>
      <c r="O323" s="10" t="str">
        <f>IF(B323=1,"",IF(AND(TrackingWorksheet!I328&lt;=WeeklySummary!$C$7,TrackingWorksheet!K328="YES"),0,IF(AND(AND(OR(G323="Y",H323="Y"),G323&lt;&gt;H323),E323&lt;&gt;"Y", F323&lt;&gt;"Y"), 1, 0)))</f>
        <v/>
      </c>
      <c r="P323" s="20" t="str">
        <f t="shared" si="75"/>
        <v/>
      </c>
      <c r="Q323" s="10" t="str">
        <f t="shared" si="76"/>
        <v/>
      </c>
      <c r="R323" s="10" t="str">
        <f t="shared" si="77"/>
        <v/>
      </c>
      <c r="S323" s="10" t="str">
        <f>IF(B323=1,"",IF(AND(OR(AND(TrackingWorksheet!H328=Lists!$D$7,TrackingWorksheet!H328=TrackingWorksheet!J328),TrackingWorksheet!H328&lt;&gt;TrackingWorksheet!J328),TrackingWorksheet!K328="YES",TrackingWorksheet!H328&lt;&gt;Lists!$D$6,TrackingWorksheet!G328&lt;=WeeklySummary!$C$7,TrackingWorksheet!I328&lt;=WeeklySummary!$C$7),1,0))</f>
        <v/>
      </c>
      <c r="T323" s="10" t="str">
        <f t="shared" si="78"/>
        <v/>
      </c>
      <c r="U323" s="10" t="str">
        <f>IF($B323=1,"",IF(TrackingWorksheet!$K328="YES",1, 0)*D323)</f>
        <v/>
      </c>
      <c r="V323" s="20">
        <f t="shared" si="67"/>
        <v>0</v>
      </c>
      <c r="W323" s="20">
        <f t="shared" si="68"/>
        <v>0</v>
      </c>
      <c r="X323" s="10" t="str">
        <f>IF($B323=1,"",IF(AND(TrackingWorksheet!$L328&lt;&gt;"", TrackingWorksheet!$L328&gt;=WeeklySummary!$C$6,TrackingWorksheet!$L328&lt;=WeeklySummary!$C$7,OR(TrackingWorksheet!$H328=Lists!$D$4,TrackingWorksheet!$J328=Lists!$D$4)), 1, 0))</f>
        <v/>
      </c>
      <c r="Y323" s="10" t="str">
        <f>IF($B323=1,"",IF(AND(TrackingWorksheet!$L328&lt;&gt;"", TrackingWorksheet!$L328&gt;=WeeklySummary!$C$6,TrackingWorksheet!$L328&lt;=WeeklySummary!$C$7,OR(TrackingWorksheet!$H328=Lists!$D$5,TrackingWorksheet!$J328=Lists!$D$5)), 1, 0))</f>
        <v/>
      </c>
      <c r="Z323" s="10" t="str">
        <f>IF($B323=1,"",IF(AND(TrackingWorksheet!$L328&lt;&gt;"", TrackingWorksheet!$L328&gt;=WeeklySummary!$C$6,TrackingWorksheet!$L328&lt;=WeeklySummary!$C$7,OR(TrackingWorksheet!$H328=Lists!$D$6,TrackingWorksheet!$J328=Lists!$D$6)), 1, 0))</f>
        <v/>
      </c>
      <c r="AA323" s="19" t="str">
        <f>IF(B323=1,"",IF(AND(TrackingWorksheet!M328&lt;&gt;"",TrackingWorksheet!M328&lt;=WeeklySummary!$C$7),1,0)*D323)</f>
        <v/>
      </c>
      <c r="AB323" s="19" t="str">
        <f>IF(B323=1,"",IF(AND(TrackingWorksheet!N328&lt;&gt;"",TrackingWorksheet!N328&lt;=WeeklySummary!$C$7),1,0)*D323)</f>
        <v/>
      </c>
      <c r="AC323" s="19" t="str">
        <f>IF(B323=1,"",TrackingWorksheet!T328)</f>
        <v/>
      </c>
      <c r="AD323" s="19" t="str">
        <f>IF(B323=1,"",IF(D323*AND(TrackingWorksheet!S328&gt;=Calculations!$BD$3,TrackingWorksheet!U328="",TrackingWorksheet!K328="YES"),1,0))</f>
        <v/>
      </c>
      <c r="AE323" s="19" t="str">
        <f>IF($B323=1,"",IF(AND(TrackingWorksheet!$S328&gt;$BE$3,TrackingWorksheet!$T328=Lists!$P$4),1, 0)*D323)</f>
        <v/>
      </c>
      <c r="AF323" s="19" t="str">
        <f>IF($B323=1,"",IF(AND(TrackingWorksheet!$U328&gt;$BE$3,TrackingWorksheet!$V328=Lists!$P$4),1, 0)*D323)</f>
        <v/>
      </c>
      <c r="AG323" s="19" t="str">
        <f>IF($B323=1,"",IF(AND(TrackingWorksheet!$W328&gt;$BE$3,TrackingWorksheet!$X328=Lists!$P$4),1, 0)*D323)</f>
        <v/>
      </c>
      <c r="AH323" s="19" t="str">
        <f>IF($B323=1,"",IF(AND(TrackingWorksheet!$Y328&gt;$BE$3,TrackingWorksheet!$Z328=Lists!$P$4),1, 0)*D323)</f>
        <v/>
      </c>
      <c r="AI323" s="19" t="str">
        <f>IF($B323=1,"",IF(AND(TrackingWorksheet!$AA328&gt;$BE$3,TrackingWorksheet!$AB328=Lists!$P$4),1, 0)*D323)</f>
        <v/>
      </c>
      <c r="AJ323" s="19" t="str">
        <f>IF($B323=1,"",IF(AND(TrackingWorksheet!$S328&gt;$BE$3,TrackingWorksheet!$T328=Lists!$P$5),1, 0)*D323)</f>
        <v/>
      </c>
      <c r="AK323" s="19" t="str">
        <f>IF($B323=1,"",IF(AND(TrackingWorksheet!$U328&gt;$BE$3,TrackingWorksheet!$V328=Lists!$P$5),1, 0)*D323)</f>
        <v/>
      </c>
      <c r="AL323" s="19" t="str">
        <f>IF($B323=1,"",IF(AND(TrackingWorksheet!$W328&gt;$BE$3,TrackingWorksheet!$X328=Lists!$P$5),1, 0)*D323)</f>
        <v/>
      </c>
      <c r="AM323" s="19" t="str">
        <f>IF($B323=1,"",IF(AND(TrackingWorksheet!$Y328&gt;$BE$3,TrackingWorksheet!$Z328=Lists!$P$5),1, 0)*D323)</f>
        <v/>
      </c>
      <c r="AN323" s="19" t="str">
        <f>IF($B323=1,"",IF(AND(TrackingWorksheet!$AA328&gt;$BE$3,TrackingWorksheet!$AB328=Lists!$P$5),1, 0)*D323)</f>
        <v/>
      </c>
      <c r="AO323" s="19" t="str">
        <f>IF($B323=1,"",IF(AND(TrackingWorksheet!$S328&gt;$BE$3,TrackingWorksheet!$T328=Lists!$P$6),1, 0)*D323)</f>
        <v/>
      </c>
      <c r="AP323" s="19" t="str">
        <f>IF($B323=1,"",IF(AND(TrackingWorksheet!$U328&gt;$BE$3,TrackingWorksheet!$V328=Lists!$P$6),1, 0)*D323)</f>
        <v/>
      </c>
      <c r="AQ323" s="19" t="str">
        <f>IF($B323=1,"",IF(AND(TrackingWorksheet!$W328&gt;$BE$3,TrackingWorksheet!$X328=Lists!$P$6),1, 0)*D323)</f>
        <v/>
      </c>
      <c r="AR323" s="19" t="str">
        <f>IF($B323=1,"",IF(AND(TrackingWorksheet!$Y328&gt;$BE$3,TrackingWorksheet!$Z328=Lists!$P$6),1, 0)*D323)</f>
        <v/>
      </c>
      <c r="AS323" s="19" t="str">
        <f>IF($B323=1,"",IF(AND(TrackingWorksheet!$AA328&gt;$BE$3,TrackingWorksheet!$AB328=Lists!$P$6),1, 0)*D323)</f>
        <v/>
      </c>
      <c r="AT323" s="19">
        <f t="shared" si="69"/>
        <v>0</v>
      </c>
      <c r="AU323" s="19" t="str">
        <f>IF(B323=1,"",IF(AND(TrackingWorksheet!K328="",TrackingWorksheet!M328="", TrackingWorksheet!N328="", TrackingWorksheet!S328="", TrackingWorksheet!V328="", TrackingWorksheet!W328="", TrackingWorksheet!Y328="", TrackingWorksheet!AA328="", V323=1),1,0)*D323)</f>
        <v/>
      </c>
      <c r="AV323" s="19" t="str">
        <f>IF(B323=1,"",IF(D323*AND(TrackingWorksheet!U328&gt;Calculations!$BE$3,TrackingWorksheet!K328="YES"),1,0))</f>
        <v/>
      </c>
      <c r="AW323" s="19" t="str">
        <f>IF(B323=1,"",IF(D323*AND(TrackingWorksheet!W328&gt;Calculations!$BE$3,TrackingWorksheet!K328="YES"),1,0))</f>
        <v/>
      </c>
      <c r="AX323" s="19">
        <f t="shared" si="70"/>
        <v>0</v>
      </c>
      <c r="AY323" s="19">
        <f t="shared" ref="AY323:AY386" si="80">MAX(AD323,AX323)</f>
        <v>0</v>
      </c>
      <c r="AZ323" s="27" t="str">
        <f>IF(B323=1,"",IF(TrackingWorksheet!Q328="","",TrackingWorksheet!Q328))</f>
        <v/>
      </c>
      <c r="BB323" s="4"/>
      <c r="BC323" s="4"/>
      <c r="BD323" s="4"/>
      <c r="BE323" s="4"/>
      <c r="BF323" s="4"/>
      <c r="BG323" s="4" t="str">
        <f>IF(B323=1,"",IF(AND(N323=1,TrackingWorksheet!$I328+14&lt;=WeeklySummary!$C$7),1,0))</f>
        <v/>
      </c>
      <c r="BH323" s="4" t="str">
        <f>IF(B323=1,"",IF(AND(R323=1,TrackingWorksheet!$I328+14&lt;=WeeklySummary!$C$7),1,0))</f>
        <v/>
      </c>
      <c r="BI323" s="4" t="str">
        <f>IF(B323=1,"",IF(AND(J323=1,TrackingWorksheet!$G328+14&lt;=WeeklySummary!$C$7),1,0))</f>
        <v/>
      </c>
      <c r="BJ323" s="4" t="str">
        <f>IF(B323=1,"",IF(AND(T323=1,TrackingWorksheet!$I328+14&lt;=WeeklySummary!$C$7),1,0))</f>
        <v/>
      </c>
      <c r="BK323" s="4" t="str">
        <f>IF(B323=1,"",IF(AND(T323=1,TrackingWorksheet!$G328+14&lt;=WeeklySummary!$C$7),1,0))</f>
        <v/>
      </c>
      <c r="BL323" s="4">
        <f t="shared" si="79"/>
        <v>0</v>
      </c>
    </row>
    <row r="324" spans="2:64" x14ac:dyDescent="0.25">
      <c r="B324" s="27">
        <f>IF(AND(ISBLANK(TrackingWorksheet!B329),ISBLANK(TrackingWorksheet!C329),ISBLANK(TrackingWorksheet!G329),ISBLANK(TrackingWorksheet!H329),
ISBLANK(TrackingWorksheet!I329),ISBLANK(TrackingWorksheet!J329),ISBLANK(TrackingWorksheet!M329),
ISBLANK(TrackingWorksheet!N331)),1,0)</f>
        <v>1</v>
      </c>
      <c r="C324" s="12" t="str">
        <f>IF(B324=1,"",TrackingWorksheet!F329)</f>
        <v/>
      </c>
      <c r="D324" s="20" t="str">
        <f>IF(B324=1,"",IF(AND(TrackingWorksheet!B329&lt;&gt;"",TrackingWorksheet!B329&lt;=WeeklySummary!$C$7,OR(TrackingWorksheet!C329="",TrackingWorksheet!C329&gt;=WeeklySummary!$C$6)),1,0))</f>
        <v/>
      </c>
      <c r="E324" s="10" t="str">
        <f>IF(B324=1,"",IF(AND(TrackingWorksheet!G329 &lt;&gt;"",TrackingWorksheet!G329&lt;=WeeklySummary!$C$7, TrackingWorksheet!H329=Lists!$D$4), "Y", "N"))</f>
        <v/>
      </c>
      <c r="F324" s="10" t="str">
        <f>IF(B324=1,"",IF(AND(TrackingWorksheet!I329 &lt;&gt;"", TrackingWorksheet!I329&lt;=WeeklySummary!$C$7, TrackingWorksheet!J329=Lists!$D$4), "Y", "N"))</f>
        <v/>
      </c>
      <c r="G324" s="10" t="str">
        <f>IF(B324=1,"",IF(AND(TrackingWorksheet!G329 &lt;&gt;"",TrackingWorksheet!G329&lt;=WeeklySummary!$C$7, TrackingWorksheet!H329=Lists!$D$5), "Y", "N"))</f>
        <v/>
      </c>
      <c r="H324" s="10" t="str">
        <f>IF(B324=1,"",IF(AND(TrackingWorksheet!I329 &lt;&gt;"", TrackingWorksheet!I329&lt;=WeeklySummary!$C$7, TrackingWorksheet!J329=Lists!$D$5), "Y", "N"))</f>
        <v/>
      </c>
      <c r="I324" s="20" t="str">
        <f>IF(B324=1,"",IF(AND(TrackingWorksheet!G329 &lt;&gt;"", TrackingWorksheet!G329&lt;=WeeklySummary!$C$7, TrackingWorksheet!H329=Lists!$D$6), 1, 0))</f>
        <v/>
      </c>
      <c r="J324" s="20" t="str">
        <f t="shared" si="71"/>
        <v/>
      </c>
      <c r="K324" s="10" t="str">
        <f>IF(B324=1,"",IF(AND(TrackingWorksheet!I329&lt;=WeeklySummary!$C$7,TrackingWorksheet!K329="YES"),0,IF(AND(AND(OR(E324="Y",F324="Y"),E324&lt;&gt;F324),G324&lt;&gt;"Y", H324&lt;&gt;"Y"), 1, 0)))</f>
        <v/>
      </c>
      <c r="L324" s="20" t="str">
        <f t="shared" si="72"/>
        <v/>
      </c>
      <c r="M324" s="10" t="str">
        <f t="shared" si="73"/>
        <v/>
      </c>
      <c r="N324" s="20" t="str">
        <f t="shared" si="74"/>
        <v/>
      </c>
      <c r="O324" s="10" t="str">
        <f>IF(B324=1,"",IF(AND(TrackingWorksheet!I329&lt;=WeeklySummary!$C$7,TrackingWorksheet!K329="YES"),0,IF(AND(AND(OR(G324="Y",H324="Y"),G324&lt;&gt;H324),E324&lt;&gt;"Y", F324&lt;&gt;"Y"), 1, 0)))</f>
        <v/>
      </c>
      <c r="P324" s="20" t="str">
        <f t="shared" si="75"/>
        <v/>
      </c>
      <c r="Q324" s="10" t="str">
        <f t="shared" si="76"/>
        <v/>
      </c>
      <c r="R324" s="10" t="str">
        <f t="shared" si="77"/>
        <v/>
      </c>
      <c r="S324" s="10" t="str">
        <f>IF(B324=1,"",IF(AND(OR(AND(TrackingWorksheet!H329=Lists!$D$7,TrackingWorksheet!H329=TrackingWorksheet!J329),TrackingWorksheet!H329&lt;&gt;TrackingWorksheet!J329),TrackingWorksheet!K329="YES",TrackingWorksheet!H329&lt;&gt;Lists!$D$6,TrackingWorksheet!G329&lt;=WeeklySummary!$C$7,TrackingWorksheet!I329&lt;=WeeklySummary!$C$7),1,0))</f>
        <v/>
      </c>
      <c r="T324" s="10" t="str">
        <f t="shared" si="78"/>
        <v/>
      </c>
      <c r="U324" s="10" t="str">
        <f>IF($B324=1,"",IF(TrackingWorksheet!$K329="YES",1, 0)*D324)</f>
        <v/>
      </c>
      <c r="V324" s="20">
        <f t="shared" ref="V324:V387" si="81">MAX(L324,P324)</f>
        <v>0</v>
      </c>
      <c r="W324" s="20">
        <f t="shared" ref="W324:W387" si="82" xml:space="preserve"> MAX(N324,R324,T324,J324,AT324, U324)</f>
        <v>0</v>
      </c>
      <c r="X324" s="10" t="str">
        <f>IF($B324=1,"",IF(AND(TrackingWorksheet!$L329&lt;&gt;"", TrackingWorksheet!$L329&gt;=WeeklySummary!$C$6,TrackingWorksheet!$L329&lt;=WeeklySummary!$C$7,OR(TrackingWorksheet!$H329=Lists!$D$4,TrackingWorksheet!$J329=Lists!$D$4)), 1, 0))</f>
        <v/>
      </c>
      <c r="Y324" s="10" t="str">
        <f>IF($B324=1,"",IF(AND(TrackingWorksheet!$L329&lt;&gt;"", TrackingWorksheet!$L329&gt;=WeeklySummary!$C$6,TrackingWorksheet!$L329&lt;=WeeklySummary!$C$7,OR(TrackingWorksheet!$H329=Lists!$D$5,TrackingWorksheet!$J329=Lists!$D$5)), 1, 0))</f>
        <v/>
      </c>
      <c r="Z324" s="10" t="str">
        <f>IF($B324=1,"",IF(AND(TrackingWorksheet!$L329&lt;&gt;"", TrackingWorksheet!$L329&gt;=WeeklySummary!$C$6,TrackingWorksheet!$L329&lt;=WeeklySummary!$C$7,OR(TrackingWorksheet!$H329=Lists!$D$6,TrackingWorksheet!$J329=Lists!$D$6)), 1, 0))</f>
        <v/>
      </c>
      <c r="AA324" s="19" t="str">
        <f>IF(B324=1,"",IF(AND(TrackingWorksheet!M329&lt;&gt;"",TrackingWorksheet!M329&lt;=WeeklySummary!$C$7),1,0)*D324)</f>
        <v/>
      </c>
      <c r="AB324" s="19" t="str">
        <f>IF(B324=1,"",IF(AND(TrackingWorksheet!N329&lt;&gt;"",TrackingWorksheet!N329&lt;=WeeklySummary!$C$7),1,0)*D324)</f>
        <v/>
      </c>
      <c r="AC324" s="19" t="str">
        <f>IF(B324=1,"",TrackingWorksheet!T329)</f>
        <v/>
      </c>
      <c r="AD324" s="19" t="str">
        <f>IF(B324=1,"",IF(D324*AND(TrackingWorksheet!S329&gt;=Calculations!$BD$3,TrackingWorksheet!U329="",TrackingWorksheet!K329="YES"),1,0))</f>
        <v/>
      </c>
      <c r="AE324" s="19" t="str">
        <f>IF($B324=1,"",IF(AND(TrackingWorksheet!$S329&gt;$BE$3,TrackingWorksheet!$T329=Lists!$P$4),1, 0)*D324)</f>
        <v/>
      </c>
      <c r="AF324" s="19" t="str">
        <f>IF($B324=1,"",IF(AND(TrackingWorksheet!$U329&gt;$BE$3,TrackingWorksheet!$V329=Lists!$P$4),1, 0)*D324)</f>
        <v/>
      </c>
      <c r="AG324" s="19" t="str">
        <f>IF($B324=1,"",IF(AND(TrackingWorksheet!$W329&gt;$BE$3,TrackingWorksheet!$X329=Lists!$P$4),1, 0)*D324)</f>
        <v/>
      </c>
      <c r="AH324" s="19" t="str">
        <f>IF($B324=1,"",IF(AND(TrackingWorksheet!$Y329&gt;$BE$3,TrackingWorksheet!$Z329=Lists!$P$4),1, 0)*D324)</f>
        <v/>
      </c>
      <c r="AI324" s="19" t="str">
        <f>IF($B324=1,"",IF(AND(TrackingWorksheet!$AA329&gt;$BE$3,TrackingWorksheet!$AB329=Lists!$P$4),1, 0)*D324)</f>
        <v/>
      </c>
      <c r="AJ324" s="19" t="str">
        <f>IF($B324=1,"",IF(AND(TrackingWorksheet!$S329&gt;$BE$3,TrackingWorksheet!$T329=Lists!$P$5),1, 0)*D324)</f>
        <v/>
      </c>
      <c r="AK324" s="19" t="str">
        <f>IF($B324=1,"",IF(AND(TrackingWorksheet!$U329&gt;$BE$3,TrackingWorksheet!$V329=Lists!$P$5),1, 0)*D324)</f>
        <v/>
      </c>
      <c r="AL324" s="19" t="str">
        <f>IF($B324=1,"",IF(AND(TrackingWorksheet!$W329&gt;$BE$3,TrackingWorksheet!$X329=Lists!$P$5),1, 0)*D324)</f>
        <v/>
      </c>
      <c r="AM324" s="19" t="str">
        <f>IF($B324=1,"",IF(AND(TrackingWorksheet!$Y329&gt;$BE$3,TrackingWorksheet!$Z329=Lists!$P$5),1, 0)*D324)</f>
        <v/>
      </c>
      <c r="AN324" s="19" t="str">
        <f>IF($B324=1,"",IF(AND(TrackingWorksheet!$AA329&gt;$BE$3,TrackingWorksheet!$AB329=Lists!$P$5),1, 0)*D324)</f>
        <v/>
      </c>
      <c r="AO324" s="19" t="str">
        <f>IF($B324=1,"",IF(AND(TrackingWorksheet!$S329&gt;$BE$3,TrackingWorksheet!$T329=Lists!$P$6),1, 0)*D324)</f>
        <v/>
      </c>
      <c r="AP324" s="19" t="str">
        <f>IF($B324=1,"",IF(AND(TrackingWorksheet!$U329&gt;$BE$3,TrackingWorksheet!$V329=Lists!$P$6),1, 0)*D324)</f>
        <v/>
      </c>
      <c r="AQ324" s="19" t="str">
        <f>IF($B324=1,"",IF(AND(TrackingWorksheet!$W329&gt;$BE$3,TrackingWorksheet!$X329=Lists!$P$6),1, 0)*D324)</f>
        <v/>
      </c>
      <c r="AR324" s="19" t="str">
        <f>IF($B324=1,"",IF(AND(TrackingWorksheet!$Y329&gt;$BE$3,TrackingWorksheet!$Z329=Lists!$P$6),1, 0)*D324)</f>
        <v/>
      </c>
      <c r="AS324" s="19" t="str">
        <f>IF($B324=1,"",IF(AND(TrackingWorksheet!$AA329&gt;$BE$3,TrackingWorksheet!$AB329=Lists!$P$6),1, 0)*D324)</f>
        <v/>
      </c>
      <c r="AT324" s="19">
        <f t="shared" ref="AT324:AT387" si="83">MAX(AE324:AS324)</f>
        <v>0</v>
      </c>
      <c r="AU324" s="19" t="str">
        <f>IF(B324=1,"",IF(AND(TrackingWorksheet!K329="",TrackingWorksheet!M329="", TrackingWorksheet!N329="", TrackingWorksheet!S329="", TrackingWorksheet!V329="", TrackingWorksheet!W329="", TrackingWorksheet!Y329="", TrackingWorksheet!AA329="", V324=1),1,0)*D324)</f>
        <v/>
      </c>
      <c r="AV324" s="19" t="str">
        <f>IF(B324=1,"",IF(D324*AND(TrackingWorksheet!U329&gt;Calculations!$BE$3,TrackingWorksheet!K329="YES"),1,0))</f>
        <v/>
      </c>
      <c r="AW324" s="19" t="str">
        <f>IF(B324=1,"",IF(D324*AND(TrackingWorksheet!W329&gt;Calculations!$BE$3,TrackingWorksheet!K329="YES"),1,0))</f>
        <v/>
      </c>
      <c r="AX324" s="19">
        <f t="shared" ref="AX324:AX387" si="84">MAX(AV324:AW324)</f>
        <v>0</v>
      </c>
      <c r="AY324" s="19">
        <f t="shared" si="80"/>
        <v>0</v>
      </c>
      <c r="AZ324" s="27" t="str">
        <f>IF(B324=1,"",IF(TrackingWorksheet!Q329="","",TrackingWorksheet!Q329))</f>
        <v/>
      </c>
      <c r="BB324" s="4"/>
      <c r="BC324" s="4"/>
      <c r="BD324" s="4"/>
      <c r="BE324" s="4"/>
      <c r="BF324" s="4"/>
      <c r="BG324" s="4" t="str">
        <f>IF(B324=1,"",IF(AND(N324=1,TrackingWorksheet!$I329+14&lt;=WeeklySummary!$C$7),1,0))</f>
        <v/>
      </c>
      <c r="BH324" s="4" t="str">
        <f>IF(B324=1,"",IF(AND(R324=1,TrackingWorksheet!$I329+14&lt;=WeeklySummary!$C$7),1,0))</f>
        <v/>
      </c>
      <c r="BI324" s="4" t="str">
        <f>IF(B324=1,"",IF(AND(J324=1,TrackingWorksheet!$G329+14&lt;=WeeklySummary!$C$7),1,0))</f>
        <v/>
      </c>
      <c r="BJ324" s="4" t="str">
        <f>IF(B324=1,"",IF(AND(T324=1,TrackingWorksheet!$I329+14&lt;=WeeklySummary!$C$7),1,0))</f>
        <v/>
      </c>
      <c r="BK324" s="4" t="str">
        <f>IF(B324=1,"",IF(AND(T324=1,TrackingWorksheet!$G329+14&lt;=WeeklySummary!$C$7),1,0))</f>
        <v/>
      </c>
      <c r="BL324" s="4">
        <f t="shared" si="79"/>
        <v>0</v>
      </c>
    </row>
    <row r="325" spans="2:64" x14ac:dyDescent="0.25">
      <c r="B325" s="27">
        <f>IF(AND(ISBLANK(TrackingWorksheet!B330),ISBLANK(TrackingWorksheet!C330),ISBLANK(TrackingWorksheet!G330),ISBLANK(TrackingWorksheet!H330),
ISBLANK(TrackingWorksheet!I330),ISBLANK(TrackingWorksheet!J330),ISBLANK(TrackingWorksheet!M330),
ISBLANK(TrackingWorksheet!N332)),1,0)</f>
        <v>1</v>
      </c>
      <c r="C325" s="12" t="str">
        <f>IF(B325=1,"",TrackingWorksheet!F330)</f>
        <v/>
      </c>
      <c r="D325" s="20" t="str">
        <f>IF(B325=1,"",IF(AND(TrackingWorksheet!B330&lt;&gt;"",TrackingWorksheet!B330&lt;=WeeklySummary!$C$7,OR(TrackingWorksheet!C330="",TrackingWorksheet!C330&gt;=WeeklySummary!$C$6)),1,0))</f>
        <v/>
      </c>
      <c r="E325" s="10" t="str">
        <f>IF(B325=1,"",IF(AND(TrackingWorksheet!G330 &lt;&gt;"",TrackingWorksheet!G330&lt;=WeeklySummary!$C$7, TrackingWorksheet!H330=Lists!$D$4), "Y", "N"))</f>
        <v/>
      </c>
      <c r="F325" s="10" t="str">
        <f>IF(B325=1,"",IF(AND(TrackingWorksheet!I330 &lt;&gt;"", TrackingWorksheet!I330&lt;=WeeklySummary!$C$7, TrackingWorksheet!J330=Lists!$D$4), "Y", "N"))</f>
        <v/>
      </c>
      <c r="G325" s="10" t="str">
        <f>IF(B325=1,"",IF(AND(TrackingWorksheet!G330 &lt;&gt;"",TrackingWorksheet!G330&lt;=WeeklySummary!$C$7, TrackingWorksheet!H330=Lists!$D$5), "Y", "N"))</f>
        <v/>
      </c>
      <c r="H325" s="10" t="str">
        <f>IF(B325=1,"",IF(AND(TrackingWorksheet!I330 &lt;&gt;"", TrackingWorksheet!I330&lt;=WeeklySummary!$C$7, TrackingWorksheet!J330=Lists!$D$5), "Y", "N"))</f>
        <v/>
      </c>
      <c r="I325" s="20" t="str">
        <f>IF(B325=1,"",IF(AND(TrackingWorksheet!G330 &lt;&gt;"", TrackingWorksheet!G330&lt;=WeeklySummary!$C$7, TrackingWorksheet!H330=Lists!$D$6), 1, 0))</f>
        <v/>
      </c>
      <c r="J325" s="20" t="str">
        <f t="shared" ref="J325:J388" si="85">IF(B325=1,"",I325*D325)</f>
        <v/>
      </c>
      <c r="K325" s="10" t="str">
        <f>IF(B325=1,"",IF(AND(TrackingWorksheet!I330&lt;=WeeklySummary!$C$7,TrackingWorksheet!K330="YES"),0,IF(AND(AND(OR(E325="Y",F325="Y"),E325&lt;&gt;F325),G325&lt;&gt;"Y", H325&lt;&gt;"Y"), 1, 0)))</f>
        <v/>
      </c>
      <c r="L325" s="20" t="str">
        <f t="shared" ref="L325:L388" si="86">IF(B325=1,"",K325*D325)</f>
        <v/>
      </c>
      <c r="M325" s="10" t="str">
        <f t="shared" ref="M325:M388" si="87">IF(B325=1,"",IF(AND(E325="Y", F325="Y"), 1, 0))</f>
        <v/>
      </c>
      <c r="N325" s="20" t="str">
        <f t="shared" ref="N325:N388" si="88">IF(B325=1,"",M325*D325)</f>
        <v/>
      </c>
      <c r="O325" s="10" t="str">
        <f>IF(B325=1,"",IF(AND(TrackingWorksheet!I330&lt;=WeeklySummary!$C$7,TrackingWorksheet!K330="YES"),0,IF(AND(AND(OR(G325="Y",H325="Y"),G325&lt;&gt;H325),E325&lt;&gt;"Y", F325&lt;&gt;"Y"), 1, 0)))</f>
        <v/>
      </c>
      <c r="P325" s="20" t="str">
        <f t="shared" ref="P325:P388" si="89">IF(B325=1,"",O325*D325)</f>
        <v/>
      </c>
      <c r="Q325" s="10" t="str">
        <f t="shared" ref="Q325:Q388" si="90">IF(B325=1,"",IF(AND(G325="Y", H325="Y"), 1, 0))</f>
        <v/>
      </c>
      <c r="R325" s="10" t="str">
        <f t="shared" ref="R325:R388" si="91">IF(B325=1,"",Q325*D325)</f>
        <v/>
      </c>
      <c r="S325" s="10" t="str">
        <f>IF(B325=1,"",IF(AND(OR(AND(TrackingWorksheet!H330=Lists!$D$7,TrackingWorksheet!H330=TrackingWorksheet!J330),TrackingWorksheet!H330&lt;&gt;TrackingWorksheet!J330),TrackingWorksheet!K330="YES",TrackingWorksheet!H330&lt;&gt;Lists!$D$6,TrackingWorksheet!G330&lt;=WeeklySummary!$C$7,TrackingWorksheet!I330&lt;=WeeklySummary!$C$7),1,0))</f>
        <v/>
      </c>
      <c r="T325" s="10" t="str">
        <f t="shared" ref="T325:T388" si="92">IF(B325=1,"",S325*D325)</f>
        <v/>
      </c>
      <c r="U325" s="10" t="str">
        <f>IF($B325=1,"",IF(TrackingWorksheet!$K330="YES",1, 0)*D325)</f>
        <v/>
      </c>
      <c r="V325" s="20">
        <f t="shared" si="81"/>
        <v>0</v>
      </c>
      <c r="W325" s="20">
        <f t="shared" si="82"/>
        <v>0</v>
      </c>
      <c r="X325" s="10" t="str">
        <f>IF($B325=1,"",IF(AND(TrackingWorksheet!$L330&lt;&gt;"", TrackingWorksheet!$L330&gt;=WeeklySummary!$C$6,TrackingWorksheet!$L330&lt;=WeeklySummary!$C$7,OR(TrackingWorksheet!$H330=Lists!$D$4,TrackingWorksheet!$J330=Lists!$D$4)), 1, 0))</f>
        <v/>
      </c>
      <c r="Y325" s="10" t="str">
        <f>IF($B325=1,"",IF(AND(TrackingWorksheet!$L330&lt;&gt;"", TrackingWorksheet!$L330&gt;=WeeklySummary!$C$6,TrackingWorksheet!$L330&lt;=WeeklySummary!$C$7,OR(TrackingWorksheet!$H330=Lists!$D$5,TrackingWorksheet!$J330=Lists!$D$5)), 1, 0))</f>
        <v/>
      </c>
      <c r="Z325" s="10" t="str">
        <f>IF($B325=1,"",IF(AND(TrackingWorksheet!$L330&lt;&gt;"", TrackingWorksheet!$L330&gt;=WeeklySummary!$C$6,TrackingWorksheet!$L330&lt;=WeeklySummary!$C$7,OR(TrackingWorksheet!$H330=Lists!$D$6,TrackingWorksheet!$J330=Lists!$D$6)), 1, 0))</f>
        <v/>
      </c>
      <c r="AA325" s="19" t="str">
        <f>IF(B325=1,"",IF(AND(TrackingWorksheet!M330&lt;&gt;"",TrackingWorksheet!M330&lt;=WeeklySummary!$C$7),1,0)*D325)</f>
        <v/>
      </c>
      <c r="AB325" s="19" t="str">
        <f>IF(B325=1,"",IF(AND(TrackingWorksheet!N330&lt;&gt;"",TrackingWorksheet!N330&lt;=WeeklySummary!$C$7),1,0)*D325)</f>
        <v/>
      </c>
      <c r="AC325" s="19" t="str">
        <f>IF(B325=1,"",TrackingWorksheet!T330)</f>
        <v/>
      </c>
      <c r="AD325" s="19" t="str">
        <f>IF(B325=1,"",IF(D325*AND(TrackingWorksheet!S330&gt;=Calculations!$BD$3,TrackingWorksheet!U330="",TrackingWorksheet!K330="YES"),1,0))</f>
        <v/>
      </c>
      <c r="AE325" s="19" t="str">
        <f>IF($B325=1,"",IF(AND(TrackingWorksheet!$S330&gt;$BE$3,TrackingWorksheet!$T330=Lists!$P$4),1, 0)*D325)</f>
        <v/>
      </c>
      <c r="AF325" s="19" t="str">
        <f>IF($B325=1,"",IF(AND(TrackingWorksheet!$U330&gt;$BE$3,TrackingWorksheet!$V330=Lists!$P$4),1, 0)*D325)</f>
        <v/>
      </c>
      <c r="AG325" s="19" t="str">
        <f>IF($B325=1,"",IF(AND(TrackingWorksheet!$W330&gt;$BE$3,TrackingWorksheet!$X330=Lists!$P$4),1, 0)*D325)</f>
        <v/>
      </c>
      <c r="AH325" s="19" t="str">
        <f>IF($B325=1,"",IF(AND(TrackingWorksheet!$Y330&gt;$BE$3,TrackingWorksheet!$Z330=Lists!$P$4),1, 0)*D325)</f>
        <v/>
      </c>
      <c r="AI325" s="19" t="str">
        <f>IF($B325=1,"",IF(AND(TrackingWorksheet!$AA330&gt;$BE$3,TrackingWorksheet!$AB330=Lists!$P$4),1, 0)*D325)</f>
        <v/>
      </c>
      <c r="AJ325" s="19" t="str">
        <f>IF($B325=1,"",IF(AND(TrackingWorksheet!$S330&gt;$BE$3,TrackingWorksheet!$T330=Lists!$P$5),1, 0)*D325)</f>
        <v/>
      </c>
      <c r="AK325" s="19" t="str">
        <f>IF($B325=1,"",IF(AND(TrackingWorksheet!$U330&gt;$BE$3,TrackingWorksheet!$V330=Lists!$P$5),1, 0)*D325)</f>
        <v/>
      </c>
      <c r="AL325" s="19" t="str">
        <f>IF($B325=1,"",IF(AND(TrackingWorksheet!$W330&gt;$BE$3,TrackingWorksheet!$X330=Lists!$P$5),1, 0)*D325)</f>
        <v/>
      </c>
      <c r="AM325" s="19" t="str">
        <f>IF($B325=1,"",IF(AND(TrackingWorksheet!$Y330&gt;$BE$3,TrackingWorksheet!$Z330=Lists!$P$5),1, 0)*D325)</f>
        <v/>
      </c>
      <c r="AN325" s="19" t="str">
        <f>IF($B325=1,"",IF(AND(TrackingWorksheet!$AA330&gt;$BE$3,TrackingWorksheet!$AB330=Lists!$P$5),1, 0)*D325)</f>
        <v/>
      </c>
      <c r="AO325" s="19" t="str">
        <f>IF($B325=1,"",IF(AND(TrackingWorksheet!$S330&gt;$BE$3,TrackingWorksheet!$T330=Lists!$P$6),1, 0)*D325)</f>
        <v/>
      </c>
      <c r="AP325" s="19" t="str">
        <f>IF($B325=1,"",IF(AND(TrackingWorksheet!$U330&gt;$BE$3,TrackingWorksheet!$V330=Lists!$P$6),1, 0)*D325)</f>
        <v/>
      </c>
      <c r="AQ325" s="19" t="str">
        <f>IF($B325=1,"",IF(AND(TrackingWorksheet!$W330&gt;$BE$3,TrackingWorksheet!$X330=Lists!$P$6),1, 0)*D325)</f>
        <v/>
      </c>
      <c r="AR325" s="19" t="str">
        <f>IF($B325=1,"",IF(AND(TrackingWorksheet!$Y330&gt;$BE$3,TrackingWorksheet!$Z330=Lists!$P$6),1, 0)*D325)</f>
        <v/>
      </c>
      <c r="AS325" s="19" t="str">
        <f>IF($B325=1,"",IF(AND(TrackingWorksheet!$AA330&gt;$BE$3,TrackingWorksheet!$AB330=Lists!$P$6),1, 0)*D325)</f>
        <v/>
      </c>
      <c r="AT325" s="19">
        <f t="shared" si="83"/>
        <v>0</v>
      </c>
      <c r="AU325" s="19" t="str">
        <f>IF(B325=1,"",IF(AND(TrackingWorksheet!K330="",TrackingWorksheet!M330="", TrackingWorksheet!N330="", TrackingWorksheet!S330="", TrackingWorksheet!V330="", TrackingWorksheet!W330="", TrackingWorksheet!Y330="", TrackingWorksheet!AA330="", V325=1),1,0)*D325)</f>
        <v/>
      </c>
      <c r="AV325" s="19" t="str">
        <f>IF(B325=1,"",IF(D325*AND(TrackingWorksheet!U330&gt;Calculations!$BE$3,TrackingWorksheet!K330="YES"),1,0))</f>
        <v/>
      </c>
      <c r="AW325" s="19" t="str">
        <f>IF(B325=1,"",IF(D325*AND(TrackingWorksheet!W330&gt;Calculations!$BE$3,TrackingWorksheet!K330="YES"),1,0))</f>
        <v/>
      </c>
      <c r="AX325" s="19">
        <f t="shared" si="84"/>
        <v>0</v>
      </c>
      <c r="AY325" s="19">
        <f t="shared" si="80"/>
        <v>0</v>
      </c>
      <c r="AZ325" s="27" t="str">
        <f>IF(B325=1,"",IF(TrackingWorksheet!Q330="","",TrackingWorksheet!Q330))</f>
        <v/>
      </c>
      <c r="BB325" s="4"/>
      <c r="BC325" s="4"/>
      <c r="BD325" s="4"/>
      <c r="BE325" s="4"/>
      <c r="BF325" s="4"/>
      <c r="BG325" s="4" t="str">
        <f>IF(B325=1,"",IF(AND(N325=1,TrackingWorksheet!$I330+14&lt;=WeeklySummary!$C$7),1,0))</f>
        <v/>
      </c>
      <c r="BH325" s="4" t="str">
        <f>IF(B325=1,"",IF(AND(R325=1,TrackingWorksheet!$I330+14&lt;=WeeklySummary!$C$7),1,0))</f>
        <v/>
      </c>
      <c r="BI325" s="4" t="str">
        <f>IF(B325=1,"",IF(AND(J325=1,TrackingWorksheet!$G330+14&lt;=WeeklySummary!$C$7),1,0))</f>
        <v/>
      </c>
      <c r="BJ325" s="4" t="str">
        <f>IF(B325=1,"",IF(AND(T325=1,TrackingWorksheet!$I330+14&lt;=WeeklySummary!$C$7),1,0))</f>
        <v/>
      </c>
      <c r="BK325" s="4" t="str">
        <f>IF(B325=1,"",IF(AND(T325=1,TrackingWorksheet!$G330+14&lt;=WeeklySummary!$C$7),1,0))</f>
        <v/>
      </c>
      <c r="BL325" s="4">
        <f t="shared" ref="BL325:BL388" si="93">MAX(BG325:BK325)</f>
        <v>0</v>
      </c>
    </row>
    <row r="326" spans="2:64" x14ac:dyDescent="0.25">
      <c r="B326" s="27">
        <f>IF(AND(ISBLANK(TrackingWorksheet!B331),ISBLANK(TrackingWorksheet!C331),ISBLANK(TrackingWorksheet!G331),ISBLANK(TrackingWorksheet!H331),
ISBLANK(TrackingWorksheet!I331),ISBLANK(TrackingWorksheet!J331),ISBLANK(TrackingWorksheet!M331),
ISBLANK(TrackingWorksheet!N333)),1,0)</f>
        <v>1</v>
      </c>
      <c r="C326" s="12" t="str">
        <f>IF(B326=1,"",TrackingWorksheet!F331)</f>
        <v/>
      </c>
      <c r="D326" s="20" t="str">
        <f>IF(B326=1,"",IF(AND(TrackingWorksheet!B331&lt;&gt;"",TrackingWorksheet!B331&lt;=WeeklySummary!$C$7,OR(TrackingWorksheet!C331="",TrackingWorksheet!C331&gt;=WeeklySummary!$C$6)),1,0))</f>
        <v/>
      </c>
      <c r="E326" s="10" t="str">
        <f>IF(B326=1,"",IF(AND(TrackingWorksheet!G331 &lt;&gt;"",TrackingWorksheet!G331&lt;=WeeklySummary!$C$7, TrackingWorksheet!H331=Lists!$D$4), "Y", "N"))</f>
        <v/>
      </c>
      <c r="F326" s="10" t="str">
        <f>IF(B326=1,"",IF(AND(TrackingWorksheet!I331 &lt;&gt;"", TrackingWorksheet!I331&lt;=WeeklySummary!$C$7, TrackingWorksheet!J331=Lists!$D$4), "Y", "N"))</f>
        <v/>
      </c>
      <c r="G326" s="10" t="str">
        <f>IF(B326=1,"",IF(AND(TrackingWorksheet!G331 &lt;&gt;"",TrackingWorksheet!G331&lt;=WeeklySummary!$C$7, TrackingWorksheet!H331=Lists!$D$5), "Y", "N"))</f>
        <v/>
      </c>
      <c r="H326" s="10" t="str">
        <f>IF(B326=1,"",IF(AND(TrackingWorksheet!I331 &lt;&gt;"", TrackingWorksheet!I331&lt;=WeeklySummary!$C$7, TrackingWorksheet!J331=Lists!$D$5), "Y", "N"))</f>
        <v/>
      </c>
      <c r="I326" s="20" t="str">
        <f>IF(B326=1,"",IF(AND(TrackingWorksheet!G331 &lt;&gt;"", TrackingWorksheet!G331&lt;=WeeklySummary!$C$7, TrackingWorksheet!H331=Lists!$D$6), 1, 0))</f>
        <v/>
      </c>
      <c r="J326" s="20" t="str">
        <f t="shared" si="85"/>
        <v/>
      </c>
      <c r="K326" s="10" t="str">
        <f>IF(B326=1,"",IF(AND(TrackingWorksheet!I331&lt;=WeeklySummary!$C$7,TrackingWorksheet!K331="YES"),0,IF(AND(AND(OR(E326="Y",F326="Y"),E326&lt;&gt;F326),G326&lt;&gt;"Y", H326&lt;&gt;"Y"), 1, 0)))</f>
        <v/>
      </c>
      <c r="L326" s="20" t="str">
        <f t="shared" si="86"/>
        <v/>
      </c>
      <c r="M326" s="10" t="str">
        <f t="shared" si="87"/>
        <v/>
      </c>
      <c r="N326" s="20" t="str">
        <f t="shared" si="88"/>
        <v/>
      </c>
      <c r="O326" s="10" t="str">
        <f>IF(B326=1,"",IF(AND(TrackingWorksheet!I331&lt;=WeeklySummary!$C$7,TrackingWorksheet!K331="YES"),0,IF(AND(AND(OR(G326="Y",H326="Y"),G326&lt;&gt;H326),E326&lt;&gt;"Y", F326&lt;&gt;"Y"), 1, 0)))</f>
        <v/>
      </c>
      <c r="P326" s="20" t="str">
        <f t="shared" si="89"/>
        <v/>
      </c>
      <c r="Q326" s="10" t="str">
        <f t="shared" si="90"/>
        <v/>
      </c>
      <c r="R326" s="10" t="str">
        <f t="shared" si="91"/>
        <v/>
      </c>
      <c r="S326" s="10" t="str">
        <f>IF(B326=1,"",IF(AND(OR(AND(TrackingWorksheet!H331=Lists!$D$7,TrackingWorksheet!H331=TrackingWorksheet!J331),TrackingWorksheet!H331&lt;&gt;TrackingWorksheet!J331),TrackingWorksheet!K331="YES",TrackingWorksheet!H331&lt;&gt;Lists!$D$6,TrackingWorksheet!G331&lt;=WeeklySummary!$C$7,TrackingWorksheet!I331&lt;=WeeklySummary!$C$7),1,0))</f>
        <v/>
      </c>
      <c r="T326" s="10" t="str">
        <f t="shared" si="92"/>
        <v/>
      </c>
      <c r="U326" s="10" t="str">
        <f>IF($B326=1,"",IF(TrackingWorksheet!$K331="YES",1, 0)*D326)</f>
        <v/>
      </c>
      <c r="V326" s="20">
        <f t="shared" si="81"/>
        <v>0</v>
      </c>
      <c r="W326" s="20">
        <f t="shared" si="82"/>
        <v>0</v>
      </c>
      <c r="X326" s="10" t="str">
        <f>IF($B326=1,"",IF(AND(TrackingWorksheet!$L331&lt;&gt;"", TrackingWorksheet!$L331&gt;=WeeklySummary!$C$6,TrackingWorksheet!$L331&lt;=WeeklySummary!$C$7,OR(TrackingWorksheet!$H331=Lists!$D$4,TrackingWorksheet!$J331=Lists!$D$4)), 1, 0))</f>
        <v/>
      </c>
      <c r="Y326" s="10" t="str">
        <f>IF($B326=1,"",IF(AND(TrackingWorksheet!$L331&lt;&gt;"", TrackingWorksheet!$L331&gt;=WeeklySummary!$C$6,TrackingWorksheet!$L331&lt;=WeeklySummary!$C$7,OR(TrackingWorksheet!$H331=Lists!$D$5,TrackingWorksheet!$J331=Lists!$D$5)), 1, 0))</f>
        <v/>
      </c>
      <c r="Z326" s="10" t="str">
        <f>IF($B326=1,"",IF(AND(TrackingWorksheet!$L331&lt;&gt;"", TrackingWorksheet!$L331&gt;=WeeklySummary!$C$6,TrackingWorksheet!$L331&lt;=WeeklySummary!$C$7,OR(TrackingWorksheet!$H331=Lists!$D$6,TrackingWorksheet!$J331=Lists!$D$6)), 1, 0))</f>
        <v/>
      </c>
      <c r="AA326" s="19" t="str">
        <f>IF(B326=1,"",IF(AND(TrackingWorksheet!M331&lt;&gt;"",TrackingWorksheet!M331&lt;=WeeklySummary!$C$7),1,0)*D326)</f>
        <v/>
      </c>
      <c r="AB326" s="19" t="str">
        <f>IF(B326=1,"",IF(AND(TrackingWorksheet!N331&lt;&gt;"",TrackingWorksheet!N331&lt;=WeeklySummary!$C$7),1,0)*D326)</f>
        <v/>
      </c>
      <c r="AC326" s="19" t="str">
        <f>IF(B326=1,"",TrackingWorksheet!T331)</f>
        <v/>
      </c>
      <c r="AD326" s="19" t="str">
        <f>IF(B326=1,"",IF(D326*AND(TrackingWorksheet!S331&gt;=Calculations!$BD$3,TrackingWorksheet!U331="",TrackingWorksheet!K331="YES"),1,0))</f>
        <v/>
      </c>
      <c r="AE326" s="19" t="str">
        <f>IF($B326=1,"",IF(AND(TrackingWorksheet!$S331&gt;$BE$3,TrackingWorksheet!$T331=Lists!$P$4),1, 0)*D326)</f>
        <v/>
      </c>
      <c r="AF326" s="19" t="str">
        <f>IF($B326=1,"",IF(AND(TrackingWorksheet!$U331&gt;$BE$3,TrackingWorksheet!$V331=Lists!$P$4),1, 0)*D326)</f>
        <v/>
      </c>
      <c r="AG326" s="19" t="str">
        <f>IF($B326=1,"",IF(AND(TrackingWorksheet!$W331&gt;$BE$3,TrackingWorksheet!$X331=Lists!$P$4),1, 0)*D326)</f>
        <v/>
      </c>
      <c r="AH326" s="19" t="str">
        <f>IF($B326=1,"",IF(AND(TrackingWorksheet!$Y331&gt;$BE$3,TrackingWorksheet!$Z331=Lists!$P$4),1, 0)*D326)</f>
        <v/>
      </c>
      <c r="AI326" s="19" t="str">
        <f>IF($B326=1,"",IF(AND(TrackingWorksheet!$AA331&gt;$BE$3,TrackingWorksheet!$AB331=Lists!$P$4),1, 0)*D326)</f>
        <v/>
      </c>
      <c r="AJ326" s="19" t="str">
        <f>IF($B326=1,"",IF(AND(TrackingWorksheet!$S331&gt;$BE$3,TrackingWorksheet!$T331=Lists!$P$5),1, 0)*D326)</f>
        <v/>
      </c>
      <c r="AK326" s="19" t="str">
        <f>IF($B326=1,"",IF(AND(TrackingWorksheet!$U331&gt;$BE$3,TrackingWorksheet!$V331=Lists!$P$5),1, 0)*D326)</f>
        <v/>
      </c>
      <c r="AL326" s="19" t="str">
        <f>IF($B326=1,"",IF(AND(TrackingWorksheet!$W331&gt;$BE$3,TrackingWorksheet!$X331=Lists!$P$5),1, 0)*D326)</f>
        <v/>
      </c>
      <c r="AM326" s="19" t="str">
        <f>IF($B326=1,"",IF(AND(TrackingWorksheet!$Y331&gt;$BE$3,TrackingWorksheet!$Z331=Lists!$P$5),1, 0)*D326)</f>
        <v/>
      </c>
      <c r="AN326" s="19" t="str">
        <f>IF($B326=1,"",IF(AND(TrackingWorksheet!$AA331&gt;$BE$3,TrackingWorksheet!$AB331=Lists!$P$5),1, 0)*D326)</f>
        <v/>
      </c>
      <c r="AO326" s="19" t="str">
        <f>IF($B326=1,"",IF(AND(TrackingWorksheet!$S331&gt;$BE$3,TrackingWorksheet!$T331=Lists!$P$6),1, 0)*D326)</f>
        <v/>
      </c>
      <c r="AP326" s="19" t="str">
        <f>IF($B326=1,"",IF(AND(TrackingWorksheet!$U331&gt;$BE$3,TrackingWorksheet!$V331=Lists!$P$6),1, 0)*D326)</f>
        <v/>
      </c>
      <c r="AQ326" s="19" t="str">
        <f>IF($B326=1,"",IF(AND(TrackingWorksheet!$W331&gt;$BE$3,TrackingWorksheet!$X331=Lists!$P$6),1, 0)*D326)</f>
        <v/>
      </c>
      <c r="AR326" s="19" t="str">
        <f>IF($B326=1,"",IF(AND(TrackingWorksheet!$Y331&gt;$BE$3,TrackingWorksheet!$Z331=Lists!$P$6),1, 0)*D326)</f>
        <v/>
      </c>
      <c r="AS326" s="19" t="str">
        <f>IF($B326=1,"",IF(AND(TrackingWorksheet!$AA331&gt;$BE$3,TrackingWorksheet!$AB331=Lists!$P$6),1, 0)*D326)</f>
        <v/>
      </c>
      <c r="AT326" s="19">
        <f t="shared" si="83"/>
        <v>0</v>
      </c>
      <c r="AU326" s="19" t="str">
        <f>IF(B326=1,"",IF(AND(TrackingWorksheet!K331="",TrackingWorksheet!M331="", TrackingWorksheet!N331="", TrackingWorksheet!S331="", TrackingWorksheet!V331="", TrackingWorksheet!W331="", TrackingWorksheet!Y331="", TrackingWorksheet!AA331="", V326=1),1,0)*D326)</f>
        <v/>
      </c>
      <c r="AV326" s="19" t="str">
        <f>IF(B326=1,"",IF(D326*AND(TrackingWorksheet!U331&gt;Calculations!$BE$3,TrackingWorksheet!K331="YES"),1,0))</f>
        <v/>
      </c>
      <c r="AW326" s="19" t="str">
        <f>IF(B326=1,"",IF(D326*AND(TrackingWorksheet!W331&gt;Calculations!$BE$3,TrackingWorksheet!K331="YES"),1,0))</f>
        <v/>
      </c>
      <c r="AX326" s="19">
        <f t="shared" si="84"/>
        <v>0</v>
      </c>
      <c r="AY326" s="19">
        <f t="shared" si="80"/>
        <v>0</v>
      </c>
      <c r="AZ326" s="27" t="str">
        <f>IF(B326=1,"",IF(TrackingWorksheet!Q331="","",TrackingWorksheet!Q331))</f>
        <v/>
      </c>
      <c r="BB326" s="4"/>
      <c r="BC326" s="4"/>
      <c r="BD326" s="4"/>
      <c r="BE326" s="4"/>
      <c r="BF326" s="4"/>
      <c r="BG326" s="4" t="str">
        <f>IF(B326=1,"",IF(AND(N326=1,TrackingWorksheet!$I331+14&lt;=WeeklySummary!$C$7),1,0))</f>
        <v/>
      </c>
      <c r="BH326" s="4" t="str">
        <f>IF(B326=1,"",IF(AND(R326=1,TrackingWorksheet!$I331+14&lt;=WeeklySummary!$C$7),1,0))</f>
        <v/>
      </c>
      <c r="BI326" s="4" t="str">
        <f>IF(B326=1,"",IF(AND(J326=1,TrackingWorksheet!$G331+14&lt;=WeeklySummary!$C$7),1,0))</f>
        <v/>
      </c>
      <c r="BJ326" s="4" t="str">
        <f>IF(B326=1,"",IF(AND(T326=1,TrackingWorksheet!$I331+14&lt;=WeeklySummary!$C$7),1,0))</f>
        <v/>
      </c>
      <c r="BK326" s="4" t="str">
        <f>IF(B326=1,"",IF(AND(T326=1,TrackingWorksheet!$G331+14&lt;=WeeklySummary!$C$7),1,0))</f>
        <v/>
      </c>
      <c r="BL326" s="4">
        <f t="shared" si="93"/>
        <v>0</v>
      </c>
    </row>
    <row r="327" spans="2:64" x14ac:dyDescent="0.25">
      <c r="B327" s="27">
        <f>IF(AND(ISBLANK(TrackingWorksheet!B332),ISBLANK(TrackingWorksheet!C332),ISBLANK(TrackingWorksheet!G332),ISBLANK(TrackingWorksheet!H332),
ISBLANK(TrackingWorksheet!I332),ISBLANK(TrackingWorksheet!J332),ISBLANK(TrackingWorksheet!M332),
ISBLANK(TrackingWorksheet!N334)),1,0)</f>
        <v>1</v>
      </c>
      <c r="C327" s="12" t="str">
        <f>IF(B327=1,"",TrackingWorksheet!F332)</f>
        <v/>
      </c>
      <c r="D327" s="20" t="str">
        <f>IF(B327=1,"",IF(AND(TrackingWorksheet!B332&lt;&gt;"",TrackingWorksheet!B332&lt;=WeeklySummary!$C$7,OR(TrackingWorksheet!C332="",TrackingWorksheet!C332&gt;=WeeklySummary!$C$6)),1,0))</f>
        <v/>
      </c>
      <c r="E327" s="10" t="str">
        <f>IF(B327=1,"",IF(AND(TrackingWorksheet!G332 &lt;&gt;"",TrackingWorksheet!G332&lt;=WeeklySummary!$C$7, TrackingWorksheet!H332=Lists!$D$4), "Y", "N"))</f>
        <v/>
      </c>
      <c r="F327" s="10" t="str">
        <f>IF(B327=1,"",IF(AND(TrackingWorksheet!I332 &lt;&gt;"", TrackingWorksheet!I332&lt;=WeeklySummary!$C$7, TrackingWorksheet!J332=Lists!$D$4), "Y", "N"))</f>
        <v/>
      </c>
      <c r="G327" s="10" t="str">
        <f>IF(B327=1,"",IF(AND(TrackingWorksheet!G332 &lt;&gt;"",TrackingWorksheet!G332&lt;=WeeklySummary!$C$7, TrackingWorksheet!H332=Lists!$D$5), "Y", "N"))</f>
        <v/>
      </c>
      <c r="H327" s="10" t="str">
        <f>IF(B327=1,"",IF(AND(TrackingWorksheet!I332 &lt;&gt;"", TrackingWorksheet!I332&lt;=WeeklySummary!$C$7, TrackingWorksheet!J332=Lists!$D$5), "Y", "N"))</f>
        <v/>
      </c>
      <c r="I327" s="20" t="str">
        <f>IF(B327=1,"",IF(AND(TrackingWorksheet!G332 &lt;&gt;"", TrackingWorksheet!G332&lt;=WeeklySummary!$C$7, TrackingWorksheet!H332=Lists!$D$6), 1, 0))</f>
        <v/>
      </c>
      <c r="J327" s="20" t="str">
        <f t="shared" si="85"/>
        <v/>
      </c>
      <c r="K327" s="10" t="str">
        <f>IF(B327=1,"",IF(AND(TrackingWorksheet!I332&lt;=WeeklySummary!$C$7,TrackingWorksheet!K332="YES"),0,IF(AND(AND(OR(E327="Y",F327="Y"),E327&lt;&gt;F327),G327&lt;&gt;"Y", H327&lt;&gt;"Y"), 1, 0)))</f>
        <v/>
      </c>
      <c r="L327" s="20" t="str">
        <f t="shared" si="86"/>
        <v/>
      </c>
      <c r="M327" s="10" t="str">
        <f t="shared" si="87"/>
        <v/>
      </c>
      <c r="N327" s="20" t="str">
        <f t="shared" si="88"/>
        <v/>
      </c>
      <c r="O327" s="10" t="str">
        <f>IF(B327=1,"",IF(AND(TrackingWorksheet!I332&lt;=WeeklySummary!$C$7,TrackingWorksheet!K332="YES"),0,IF(AND(AND(OR(G327="Y",H327="Y"),G327&lt;&gt;H327),E327&lt;&gt;"Y", F327&lt;&gt;"Y"), 1, 0)))</f>
        <v/>
      </c>
      <c r="P327" s="20" t="str">
        <f t="shared" si="89"/>
        <v/>
      </c>
      <c r="Q327" s="10" t="str">
        <f t="shared" si="90"/>
        <v/>
      </c>
      <c r="R327" s="10" t="str">
        <f t="shared" si="91"/>
        <v/>
      </c>
      <c r="S327" s="10" t="str">
        <f>IF(B327=1,"",IF(AND(OR(AND(TrackingWorksheet!H332=Lists!$D$7,TrackingWorksheet!H332=TrackingWorksheet!J332),TrackingWorksheet!H332&lt;&gt;TrackingWorksheet!J332),TrackingWorksheet!K332="YES",TrackingWorksheet!H332&lt;&gt;Lists!$D$6,TrackingWorksheet!G332&lt;=WeeklySummary!$C$7,TrackingWorksheet!I332&lt;=WeeklySummary!$C$7),1,0))</f>
        <v/>
      </c>
      <c r="T327" s="10" t="str">
        <f t="shared" si="92"/>
        <v/>
      </c>
      <c r="U327" s="10" t="str">
        <f>IF($B327=1,"",IF(TrackingWorksheet!$K332="YES",1, 0)*D327)</f>
        <v/>
      </c>
      <c r="V327" s="20">
        <f t="shared" si="81"/>
        <v>0</v>
      </c>
      <c r="W327" s="20">
        <f t="shared" si="82"/>
        <v>0</v>
      </c>
      <c r="X327" s="10" t="str">
        <f>IF($B327=1,"",IF(AND(TrackingWorksheet!$L332&lt;&gt;"", TrackingWorksheet!$L332&gt;=WeeklySummary!$C$6,TrackingWorksheet!$L332&lt;=WeeklySummary!$C$7,OR(TrackingWorksheet!$H332=Lists!$D$4,TrackingWorksheet!$J332=Lists!$D$4)), 1, 0))</f>
        <v/>
      </c>
      <c r="Y327" s="10" t="str">
        <f>IF($B327=1,"",IF(AND(TrackingWorksheet!$L332&lt;&gt;"", TrackingWorksheet!$L332&gt;=WeeklySummary!$C$6,TrackingWorksheet!$L332&lt;=WeeklySummary!$C$7,OR(TrackingWorksheet!$H332=Lists!$D$5,TrackingWorksheet!$J332=Lists!$D$5)), 1, 0))</f>
        <v/>
      </c>
      <c r="Z327" s="10" t="str">
        <f>IF($B327=1,"",IF(AND(TrackingWorksheet!$L332&lt;&gt;"", TrackingWorksheet!$L332&gt;=WeeklySummary!$C$6,TrackingWorksheet!$L332&lt;=WeeklySummary!$C$7,OR(TrackingWorksheet!$H332=Lists!$D$6,TrackingWorksheet!$J332=Lists!$D$6)), 1, 0))</f>
        <v/>
      </c>
      <c r="AA327" s="19" t="str">
        <f>IF(B327=1,"",IF(AND(TrackingWorksheet!M332&lt;&gt;"",TrackingWorksheet!M332&lt;=WeeklySummary!$C$7),1,0)*D327)</f>
        <v/>
      </c>
      <c r="AB327" s="19" t="str">
        <f>IF(B327=1,"",IF(AND(TrackingWorksheet!N332&lt;&gt;"",TrackingWorksheet!N332&lt;=WeeklySummary!$C$7),1,0)*D327)</f>
        <v/>
      </c>
      <c r="AC327" s="19" t="str">
        <f>IF(B327=1,"",TrackingWorksheet!T332)</f>
        <v/>
      </c>
      <c r="AD327" s="19" t="str">
        <f>IF(B327=1,"",IF(D327*AND(TrackingWorksheet!S332&gt;=Calculations!$BD$3,TrackingWorksheet!U332="",TrackingWorksheet!K332="YES"),1,0))</f>
        <v/>
      </c>
      <c r="AE327" s="19" t="str">
        <f>IF($B327=1,"",IF(AND(TrackingWorksheet!$S332&gt;$BE$3,TrackingWorksheet!$T332=Lists!$P$4),1, 0)*D327)</f>
        <v/>
      </c>
      <c r="AF327" s="19" t="str">
        <f>IF($B327=1,"",IF(AND(TrackingWorksheet!$U332&gt;$BE$3,TrackingWorksheet!$V332=Lists!$P$4),1, 0)*D327)</f>
        <v/>
      </c>
      <c r="AG327" s="19" t="str">
        <f>IF($B327=1,"",IF(AND(TrackingWorksheet!$W332&gt;$BE$3,TrackingWorksheet!$X332=Lists!$P$4),1, 0)*D327)</f>
        <v/>
      </c>
      <c r="AH327" s="19" t="str">
        <f>IF($B327=1,"",IF(AND(TrackingWorksheet!$Y332&gt;$BE$3,TrackingWorksheet!$Z332=Lists!$P$4),1, 0)*D327)</f>
        <v/>
      </c>
      <c r="AI327" s="19" t="str">
        <f>IF($B327=1,"",IF(AND(TrackingWorksheet!$AA332&gt;$BE$3,TrackingWorksheet!$AB332=Lists!$P$4),1, 0)*D327)</f>
        <v/>
      </c>
      <c r="AJ327" s="19" t="str">
        <f>IF($B327=1,"",IF(AND(TrackingWorksheet!$S332&gt;$BE$3,TrackingWorksheet!$T332=Lists!$P$5),1, 0)*D327)</f>
        <v/>
      </c>
      <c r="AK327" s="19" t="str">
        <f>IF($B327=1,"",IF(AND(TrackingWorksheet!$U332&gt;$BE$3,TrackingWorksheet!$V332=Lists!$P$5),1, 0)*D327)</f>
        <v/>
      </c>
      <c r="AL327" s="19" t="str">
        <f>IF($B327=1,"",IF(AND(TrackingWorksheet!$W332&gt;$BE$3,TrackingWorksheet!$X332=Lists!$P$5),1, 0)*D327)</f>
        <v/>
      </c>
      <c r="AM327" s="19" t="str">
        <f>IF($B327=1,"",IF(AND(TrackingWorksheet!$Y332&gt;$BE$3,TrackingWorksheet!$Z332=Lists!$P$5),1, 0)*D327)</f>
        <v/>
      </c>
      <c r="AN327" s="19" t="str">
        <f>IF($B327=1,"",IF(AND(TrackingWorksheet!$AA332&gt;$BE$3,TrackingWorksheet!$AB332=Lists!$P$5),1, 0)*D327)</f>
        <v/>
      </c>
      <c r="AO327" s="19" t="str">
        <f>IF($B327=1,"",IF(AND(TrackingWorksheet!$S332&gt;$BE$3,TrackingWorksheet!$T332=Lists!$P$6),1, 0)*D327)</f>
        <v/>
      </c>
      <c r="AP327" s="19" t="str">
        <f>IF($B327=1,"",IF(AND(TrackingWorksheet!$U332&gt;$BE$3,TrackingWorksheet!$V332=Lists!$P$6),1, 0)*D327)</f>
        <v/>
      </c>
      <c r="AQ327" s="19" t="str">
        <f>IF($B327=1,"",IF(AND(TrackingWorksheet!$W332&gt;$BE$3,TrackingWorksheet!$X332=Lists!$P$6),1, 0)*D327)</f>
        <v/>
      </c>
      <c r="AR327" s="19" t="str">
        <f>IF($B327=1,"",IF(AND(TrackingWorksheet!$Y332&gt;$BE$3,TrackingWorksheet!$Z332=Lists!$P$6),1, 0)*D327)</f>
        <v/>
      </c>
      <c r="AS327" s="19" t="str">
        <f>IF($B327=1,"",IF(AND(TrackingWorksheet!$AA332&gt;$BE$3,TrackingWorksheet!$AB332=Lists!$P$6),1, 0)*D327)</f>
        <v/>
      </c>
      <c r="AT327" s="19">
        <f t="shared" si="83"/>
        <v>0</v>
      </c>
      <c r="AU327" s="19" t="str">
        <f>IF(B327=1,"",IF(AND(TrackingWorksheet!K332="",TrackingWorksheet!M332="", TrackingWorksheet!N332="", TrackingWorksheet!S332="", TrackingWorksheet!V332="", TrackingWorksheet!W332="", TrackingWorksheet!Y332="", TrackingWorksheet!AA332="", V327=1),1,0)*D327)</f>
        <v/>
      </c>
      <c r="AV327" s="19" t="str">
        <f>IF(B327=1,"",IF(D327*AND(TrackingWorksheet!U332&gt;Calculations!$BE$3,TrackingWorksheet!K332="YES"),1,0))</f>
        <v/>
      </c>
      <c r="AW327" s="19" t="str">
        <f>IF(B327=1,"",IF(D327*AND(TrackingWorksheet!W332&gt;Calculations!$BE$3,TrackingWorksheet!K332="YES"),1,0))</f>
        <v/>
      </c>
      <c r="AX327" s="19">
        <f t="shared" si="84"/>
        <v>0</v>
      </c>
      <c r="AY327" s="19">
        <f t="shared" si="80"/>
        <v>0</v>
      </c>
      <c r="AZ327" s="27" t="str">
        <f>IF(B327=1,"",IF(TrackingWorksheet!Q332="","",TrackingWorksheet!Q332))</f>
        <v/>
      </c>
      <c r="BB327" s="4"/>
      <c r="BC327" s="4"/>
      <c r="BD327" s="4"/>
      <c r="BE327" s="4"/>
      <c r="BF327" s="4"/>
      <c r="BG327" s="4" t="str">
        <f>IF(B327=1,"",IF(AND(N327=1,TrackingWorksheet!$I332+14&lt;=WeeklySummary!$C$7),1,0))</f>
        <v/>
      </c>
      <c r="BH327" s="4" t="str">
        <f>IF(B327=1,"",IF(AND(R327=1,TrackingWorksheet!$I332+14&lt;=WeeklySummary!$C$7),1,0))</f>
        <v/>
      </c>
      <c r="BI327" s="4" t="str">
        <f>IF(B327=1,"",IF(AND(J327=1,TrackingWorksheet!$G332+14&lt;=WeeklySummary!$C$7),1,0))</f>
        <v/>
      </c>
      <c r="BJ327" s="4" t="str">
        <f>IF(B327=1,"",IF(AND(T327=1,TrackingWorksheet!$I332+14&lt;=WeeklySummary!$C$7),1,0))</f>
        <v/>
      </c>
      <c r="BK327" s="4" t="str">
        <f>IF(B327=1,"",IF(AND(T327=1,TrackingWorksheet!$G332+14&lt;=WeeklySummary!$C$7),1,0))</f>
        <v/>
      </c>
      <c r="BL327" s="4">
        <f t="shared" si="93"/>
        <v>0</v>
      </c>
    </row>
    <row r="328" spans="2:64" x14ac:dyDescent="0.25">
      <c r="B328" s="27">
        <f>IF(AND(ISBLANK(TrackingWorksheet!B333),ISBLANK(TrackingWorksheet!C333),ISBLANK(TrackingWorksheet!G333),ISBLANK(TrackingWorksheet!H333),
ISBLANK(TrackingWorksheet!I333),ISBLANK(TrackingWorksheet!J333),ISBLANK(TrackingWorksheet!M333),
ISBLANK(TrackingWorksheet!N335)),1,0)</f>
        <v>1</v>
      </c>
      <c r="C328" s="12" t="str">
        <f>IF(B328=1,"",TrackingWorksheet!F333)</f>
        <v/>
      </c>
      <c r="D328" s="20" t="str">
        <f>IF(B328=1,"",IF(AND(TrackingWorksheet!B333&lt;&gt;"",TrackingWorksheet!B333&lt;=WeeklySummary!$C$7,OR(TrackingWorksheet!C333="",TrackingWorksheet!C333&gt;=WeeklySummary!$C$6)),1,0))</f>
        <v/>
      </c>
      <c r="E328" s="10" t="str">
        <f>IF(B328=1,"",IF(AND(TrackingWorksheet!G333 &lt;&gt;"",TrackingWorksheet!G333&lt;=WeeklySummary!$C$7, TrackingWorksheet!H333=Lists!$D$4), "Y", "N"))</f>
        <v/>
      </c>
      <c r="F328" s="10" t="str">
        <f>IF(B328=1,"",IF(AND(TrackingWorksheet!I333 &lt;&gt;"", TrackingWorksheet!I333&lt;=WeeklySummary!$C$7, TrackingWorksheet!J333=Lists!$D$4), "Y", "N"))</f>
        <v/>
      </c>
      <c r="G328" s="10" t="str">
        <f>IF(B328=1,"",IF(AND(TrackingWorksheet!G333 &lt;&gt;"",TrackingWorksheet!G333&lt;=WeeklySummary!$C$7, TrackingWorksheet!H333=Lists!$D$5), "Y", "N"))</f>
        <v/>
      </c>
      <c r="H328" s="10" t="str">
        <f>IF(B328=1,"",IF(AND(TrackingWorksheet!I333 &lt;&gt;"", TrackingWorksheet!I333&lt;=WeeklySummary!$C$7, TrackingWorksheet!J333=Lists!$D$5), "Y", "N"))</f>
        <v/>
      </c>
      <c r="I328" s="20" t="str">
        <f>IF(B328=1,"",IF(AND(TrackingWorksheet!G333 &lt;&gt;"", TrackingWorksheet!G333&lt;=WeeklySummary!$C$7, TrackingWorksheet!H333=Lists!$D$6), 1, 0))</f>
        <v/>
      </c>
      <c r="J328" s="20" t="str">
        <f t="shared" si="85"/>
        <v/>
      </c>
      <c r="K328" s="10" t="str">
        <f>IF(B328=1,"",IF(AND(TrackingWorksheet!I333&lt;=WeeklySummary!$C$7,TrackingWorksheet!K333="YES"),0,IF(AND(AND(OR(E328="Y",F328="Y"),E328&lt;&gt;F328),G328&lt;&gt;"Y", H328&lt;&gt;"Y"), 1, 0)))</f>
        <v/>
      </c>
      <c r="L328" s="20" t="str">
        <f t="shared" si="86"/>
        <v/>
      </c>
      <c r="M328" s="10" t="str">
        <f t="shared" si="87"/>
        <v/>
      </c>
      <c r="N328" s="20" t="str">
        <f t="shared" si="88"/>
        <v/>
      </c>
      <c r="O328" s="10" t="str">
        <f>IF(B328=1,"",IF(AND(TrackingWorksheet!I333&lt;=WeeklySummary!$C$7,TrackingWorksheet!K333="YES"),0,IF(AND(AND(OR(G328="Y",H328="Y"),G328&lt;&gt;H328),E328&lt;&gt;"Y", F328&lt;&gt;"Y"), 1, 0)))</f>
        <v/>
      </c>
      <c r="P328" s="20" t="str">
        <f t="shared" si="89"/>
        <v/>
      </c>
      <c r="Q328" s="10" t="str">
        <f t="shared" si="90"/>
        <v/>
      </c>
      <c r="R328" s="10" t="str">
        <f t="shared" si="91"/>
        <v/>
      </c>
      <c r="S328" s="10" t="str">
        <f>IF(B328=1,"",IF(AND(OR(AND(TrackingWorksheet!H333=Lists!$D$7,TrackingWorksheet!H333=TrackingWorksheet!J333),TrackingWorksheet!H333&lt;&gt;TrackingWorksheet!J333),TrackingWorksheet!K333="YES",TrackingWorksheet!H333&lt;&gt;Lists!$D$6,TrackingWorksheet!G333&lt;=WeeklySummary!$C$7,TrackingWorksheet!I333&lt;=WeeklySummary!$C$7),1,0))</f>
        <v/>
      </c>
      <c r="T328" s="10" t="str">
        <f t="shared" si="92"/>
        <v/>
      </c>
      <c r="U328" s="10" t="str">
        <f>IF($B328=1,"",IF(TrackingWorksheet!$K333="YES",1, 0)*D328)</f>
        <v/>
      </c>
      <c r="V328" s="20">
        <f t="shared" si="81"/>
        <v>0</v>
      </c>
      <c r="W328" s="20">
        <f t="shared" si="82"/>
        <v>0</v>
      </c>
      <c r="X328" s="10" t="str">
        <f>IF($B328=1,"",IF(AND(TrackingWorksheet!$L333&lt;&gt;"", TrackingWorksheet!$L333&gt;=WeeklySummary!$C$6,TrackingWorksheet!$L333&lt;=WeeklySummary!$C$7,OR(TrackingWorksheet!$H333=Lists!$D$4,TrackingWorksheet!$J333=Lists!$D$4)), 1, 0))</f>
        <v/>
      </c>
      <c r="Y328" s="10" t="str">
        <f>IF($B328=1,"",IF(AND(TrackingWorksheet!$L333&lt;&gt;"", TrackingWorksheet!$L333&gt;=WeeklySummary!$C$6,TrackingWorksheet!$L333&lt;=WeeklySummary!$C$7,OR(TrackingWorksheet!$H333=Lists!$D$5,TrackingWorksheet!$J333=Lists!$D$5)), 1, 0))</f>
        <v/>
      </c>
      <c r="Z328" s="10" t="str">
        <f>IF($B328=1,"",IF(AND(TrackingWorksheet!$L333&lt;&gt;"", TrackingWorksheet!$L333&gt;=WeeklySummary!$C$6,TrackingWorksheet!$L333&lt;=WeeklySummary!$C$7,OR(TrackingWorksheet!$H333=Lists!$D$6,TrackingWorksheet!$J333=Lists!$D$6)), 1, 0))</f>
        <v/>
      </c>
      <c r="AA328" s="19" t="str">
        <f>IF(B328=1,"",IF(AND(TrackingWorksheet!M333&lt;&gt;"",TrackingWorksheet!M333&lt;=WeeklySummary!$C$7),1,0)*D328)</f>
        <v/>
      </c>
      <c r="AB328" s="19" t="str">
        <f>IF(B328=1,"",IF(AND(TrackingWorksheet!N333&lt;&gt;"",TrackingWorksheet!N333&lt;=WeeklySummary!$C$7),1,0)*D328)</f>
        <v/>
      </c>
      <c r="AC328" s="19" t="str">
        <f>IF(B328=1,"",TrackingWorksheet!T333)</f>
        <v/>
      </c>
      <c r="AD328" s="19" t="str">
        <f>IF(B328=1,"",IF(D328*AND(TrackingWorksheet!S333&gt;=Calculations!$BD$3,TrackingWorksheet!U333="",TrackingWorksheet!K333="YES"),1,0))</f>
        <v/>
      </c>
      <c r="AE328" s="19" t="str">
        <f>IF($B328=1,"",IF(AND(TrackingWorksheet!$S333&gt;$BE$3,TrackingWorksheet!$T333=Lists!$P$4),1, 0)*D328)</f>
        <v/>
      </c>
      <c r="AF328" s="19" t="str">
        <f>IF($B328=1,"",IF(AND(TrackingWorksheet!$U333&gt;$BE$3,TrackingWorksheet!$V333=Lists!$P$4),1, 0)*D328)</f>
        <v/>
      </c>
      <c r="AG328" s="19" t="str">
        <f>IF($B328=1,"",IF(AND(TrackingWorksheet!$W333&gt;$BE$3,TrackingWorksheet!$X333=Lists!$P$4),1, 0)*D328)</f>
        <v/>
      </c>
      <c r="AH328" s="19" t="str">
        <f>IF($B328=1,"",IF(AND(TrackingWorksheet!$Y333&gt;$BE$3,TrackingWorksheet!$Z333=Lists!$P$4),1, 0)*D328)</f>
        <v/>
      </c>
      <c r="AI328" s="19" t="str">
        <f>IF($B328=1,"",IF(AND(TrackingWorksheet!$AA333&gt;$BE$3,TrackingWorksheet!$AB333=Lists!$P$4),1, 0)*D328)</f>
        <v/>
      </c>
      <c r="AJ328" s="19" t="str">
        <f>IF($B328=1,"",IF(AND(TrackingWorksheet!$S333&gt;$BE$3,TrackingWorksheet!$T333=Lists!$P$5),1, 0)*D328)</f>
        <v/>
      </c>
      <c r="AK328" s="19" t="str">
        <f>IF($B328=1,"",IF(AND(TrackingWorksheet!$U333&gt;$BE$3,TrackingWorksheet!$V333=Lists!$P$5),1, 0)*D328)</f>
        <v/>
      </c>
      <c r="AL328" s="19" t="str">
        <f>IF($B328=1,"",IF(AND(TrackingWorksheet!$W333&gt;$BE$3,TrackingWorksheet!$X333=Lists!$P$5),1, 0)*D328)</f>
        <v/>
      </c>
      <c r="AM328" s="19" t="str">
        <f>IF($B328=1,"",IF(AND(TrackingWorksheet!$Y333&gt;$BE$3,TrackingWorksheet!$Z333=Lists!$P$5),1, 0)*D328)</f>
        <v/>
      </c>
      <c r="AN328" s="19" t="str">
        <f>IF($B328=1,"",IF(AND(TrackingWorksheet!$AA333&gt;$BE$3,TrackingWorksheet!$AB333=Lists!$P$5),1, 0)*D328)</f>
        <v/>
      </c>
      <c r="AO328" s="19" t="str">
        <f>IF($B328=1,"",IF(AND(TrackingWorksheet!$S333&gt;$BE$3,TrackingWorksheet!$T333=Lists!$P$6),1, 0)*D328)</f>
        <v/>
      </c>
      <c r="AP328" s="19" t="str">
        <f>IF($B328=1,"",IF(AND(TrackingWorksheet!$U333&gt;$BE$3,TrackingWorksheet!$V333=Lists!$P$6),1, 0)*D328)</f>
        <v/>
      </c>
      <c r="AQ328" s="19" t="str">
        <f>IF($B328=1,"",IF(AND(TrackingWorksheet!$W333&gt;$BE$3,TrackingWorksheet!$X333=Lists!$P$6),1, 0)*D328)</f>
        <v/>
      </c>
      <c r="AR328" s="19" t="str">
        <f>IF($B328=1,"",IF(AND(TrackingWorksheet!$Y333&gt;$BE$3,TrackingWorksheet!$Z333=Lists!$P$6),1, 0)*D328)</f>
        <v/>
      </c>
      <c r="AS328" s="19" t="str">
        <f>IF($B328=1,"",IF(AND(TrackingWorksheet!$AA333&gt;$BE$3,TrackingWorksheet!$AB333=Lists!$P$6),1, 0)*D328)</f>
        <v/>
      </c>
      <c r="AT328" s="19">
        <f t="shared" si="83"/>
        <v>0</v>
      </c>
      <c r="AU328" s="19" t="str">
        <f>IF(B328=1,"",IF(AND(TrackingWorksheet!K333="",TrackingWorksheet!M333="", TrackingWorksheet!N333="", TrackingWorksheet!S333="", TrackingWorksheet!V333="", TrackingWorksheet!W333="", TrackingWorksheet!Y333="", TrackingWorksheet!AA333="", V328=1),1,0)*D328)</f>
        <v/>
      </c>
      <c r="AV328" s="19" t="str">
        <f>IF(B328=1,"",IF(D328*AND(TrackingWorksheet!U333&gt;Calculations!$BE$3,TrackingWorksheet!K333="YES"),1,0))</f>
        <v/>
      </c>
      <c r="AW328" s="19" t="str">
        <f>IF(B328=1,"",IF(D328*AND(TrackingWorksheet!W333&gt;Calculations!$BE$3,TrackingWorksheet!K333="YES"),1,0))</f>
        <v/>
      </c>
      <c r="AX328" s="19">
        <f t="shared" si="84"/>
        <v>0</v>
      </c>
      <c r="AY328" s="19">
        <f t="shared" si="80"/>
        <v>0</v>
      </c>
      <c r="AZ328" s="27" t="str">
        <f>IF(B328=1,"",IF(TrackingWorksheet!Q333="","",TrackingWorksheet!Q333))</f>
        <v/>
      </c>
      <c r="BB328" s="4"/>
      <c r="BC328" s="4"/>
      <c r="BD328" s="4"/>
      <c r="BE328" s="4"/>
      <c r="BF328" s="4"/>
      <c r="BG328" s="4" t="str">
        <f>IF(B328=1,"",IF(AND(N328=1,TrackingWorksheet!$I333+14&lt;=WeeklySummary!$C$7),1,0))</f>
        <v/>
      </c>
      <c r="BH328" s="4" t="str">
        <f>IF(B328=1,"",IF(AND(R328=1,TrackingWorksheet!$I333+14&lt;=WeeklySummary!$C$7),1,0))</f>
        <v/>
      </c>
      <c r="BI328" s="4" t="str">
        <f>IF(B328=1,"",IF(AND(J328=1,TrackingWorksheet!$G333+14&lt;=WeeklySummary!$C$7),1,0))</f>
        <v/>
      </c>
      <c r="BJ328" s="4" t="str">
        <f>IF(B328=1,"",IF(AND(T328=1,TrackingWorksheet!$I333+14&lt;=WeeklySummary!$C$7),1,0))</f>
        <v/>
      </c>
      <c r="BK328" s="4" t="str">
        <f>IF(B328=1,"",IF(AND(T328=1,TrackingWorksheet!$G333+14&lt;=WeeklySummary!$C$7),1,0))</f>
        <v/>
      </c>
      <c r="BL328" s="4">
        <f t="shared" si="93"/>
        <v>0</v>
      </c>
    </row>
    <row r="329" spans="2:64" x14ac:dyDescent="0.25">
      <c r="B329" s="27">
        <f>IF(AND(ISBLANK(TrackingWorksheet!B334),ISBLANK(TrackingWorksheet!C334),ISBLANK(TrackingWorksheet!G334),ISBLANK(TrackingWorksheet!H334),
ISBLANK(TrackingWorksheet!I334),ISBLANK(TrackingWorksheet!J334),ISBLANK(TrackingWorksheet!M334),
ISBLANK(TrackingWorksheet!N336)),1,0)</f>
        <v>1</v>
      </c>
      <c r="C329" s="12" t="str">
        <f>IF(B329=1,"",TrackingWorksheet!F334)</f>
        <v/>
      </c>
      <c r="D329" s="20" t="str">
        <f>IF(B329=1,"",IF(AND(TrackingWorksheet!B334&lt;&gt;"",TrackingWorksheet!B334&lt;=WeeklySummary!$C$7,OR(TrackingWorksheet!C334="",TrackingWorksheet!C334&gt;=WeeklySummary!$C$6)),1,0))</f>
        <v/>
      </c>
      <c r="E329" s="10" t="str">
        <f>IF(B329=1,"",IF(AND(TrackingWorksheet!G334 &lt;&gt;"",TrackingWorksheet!G334&lt;=WeeklySummary!$C$7, TrackingWorksheet!H334=Lists!$D$4), "Y", "N"))</f>
        <v/>
      </c>
      <c r="F329" s="10" t="str">
        <f>IF(B329=1,"",IF(AND(TrackingWorksheet!I334 &lt;&gt;"", TrackingWorksheet!I334&lt;=WeeklySummary!$C$7, TrackingWorksheet!J334=Lists!$D$4), "Y", "N"))</f>
        <v/>
      </c>
      <c r="G329" s="10" t="str">
        <f>IF(B329=1,"",IF(AND(TrackingWorksheet!G334 &lt;&gt;"",TrackingWorksheet!G334&lt;=WeeklySummary!$C$7, TrackingWorksheet!H334=Lists!$D$5), "Y", "N"))</f>
        <v/>
      </c>
      <c r="H329" s="10" t="str">
        <f>IF(B329=1,"",IF(AND(TrackingWorksheet!I334 &lt;&gt;"", TrackingWorksheet!I334&lt;=WeeklySummary!$C$7, TrackingWorksheet!J334=Lists!$D$5), "Y", "N"))</f>
        <v/>
      </c>
      <c r="I329" s="20" t="str">
        <f>IF(B329=1,"",IF(AND(TrackingWorksheet!G334 &lt;&gt;"", TrackingWorksheet!G334&lt;=WeeklySummary!$C$7, TrackingWorksheet!H334=Lists!$D$6), 1, 0))</f>
        <v/>
      </c>
      <c r="J329" s="20" t="str">
        <f t="shared" si="85"/>
        <v/>
      </c>
      <c r="K329" s="10" t="str">
        <f>IF(B329=1,"",IF(AND(TrackingWorksheet!I334&lt;=WeeklySummary!$C$7,TrackingWorksheet!K334="YES"),0,IF(AND(AND(OR(E329="Y",F329="Y"),E329&lt;&gt;F329),G329&lt;&gt;"Y", H329&lt;&gt;"Y"), 1, 0)))</f>
        <v/>
      </c>
      <c r="L329" s="20" t="str">
        <f t="shared" si="86"/>
        <v/>
      </c>
      <c r="M329" s="10" t="str">
        <f t="shared" si="87"/>
        <v/>
      </c>
      <c r="N329" s="20" t="str">
        <f t="shared" si="88"/>
        <v/>
      </c>
      <c r="O329" s="10" t="str">
        <f>IF(B329=1,"",IF(AND(TrackingWorksheet!I334&lt;=WeeklySummary!$C$7,TrackingWorksheet!K334="YES"),0,IF(AND(AND(OR(G329="Y",H329="Y"),G329&lt;&gt;H329),E329&lt;&gt;"Y", F329&lt;&gt;"Y"), 1, 0)))</f>
        <v/>
      </c>
      <c r="P329" s="20" t="str">
        <f t="shared" si="89"/>
        <v/>
      </c>
      <c r="Q329" s="10" t="str">
        <f t="shared" si="90"/>
        <v/>
      </c>
      <c r="R329" s="10" t="str">
        <f t="shared" si="91"/>
        <v/>
      </c>
      <c r="S329" s="10" t="str">
        <f>IF(B329=1,"",IF(AND(OR(AND(TrackingWorksheet!H334=Lists!$D$7,TrackingWorksheet!H334=TrackingWorksheet!J334),TrackingWorksheet!H334&lt;&gt;TrackingWorksheet!J334),TrackingWorksheet!K334="YES",TrackingWorksheet!H334&lt;&gt;Lists!$D$6,TrackingWorksheet!G334&lt;=WeeklySummary!$C$7,TrackingWorksheet!I334&lt;=WeeklySummary!$C$7),1,0))</f>
        <v/>
      </c>
      <c r="T329" s="10" t="str">
        <f t="shared" si="92"/>
        <v/>
      </c>
      <c r="U329" s="10" t="str">
        <f>IF($B329=1,"",IF(TrackingWorksheet!$K334="YES",1, 0)*D329)</f>
        <v/>
      </c>
      <c r="V329" s="20">
        <f t="shared" si="81"/>
        <v>0</v>
      </c>
      <c r="W329" s="20">
        <f t="shared" si="82"/>
        <v>0</v>
      </c>
      <c r="X329" s="10" t="str">
        <f>IF($B329=1,"",IF(AND(TrackingWorksheet!$L334&lt;&gt;"", TrackingWorksheet!$L334&gt;=WeeklySummary!$C$6,TrackingWorksheet!$L334&lt;=WeeklySummary!$C$7,OR(TrackingWorksheet!$H334=Lists!$D$4,TrackingWorksheet!$J334=Lists!$D$4)), 1, 0))</f>
        <v/>
      </c>
      <c r="Y329" s="10" t="str">
        <f>IF($B329=1,"",IF(AND(TrackingWorksheet!$L334&lt;&gt;"", TrackingWorksheet!$L334&gt;=WeeklySummary!$C$6,TrackingWorksheet!$L334&lt;=WeeklySummary!$C$7,OR(TrackingWorksheet!$H334=Lists!$D$5,TrackingWorksheet!$J334=Lists!$D$5)), 1, 0))</f>
        <v/>
      </c>
      <c r="Z329" s="10" t="str">
        <f>IF($B329=1,"",IF(AND(TrackingWorksheet!$L334&lt;&gt;"", TrackingWorksheet!$L334&gt;=WeeklySummary!$C$6,TrackingWorksheet!$L334&lt;=WeeklySummary!$C$7,OR(TrackingWorksheet!$H334=Lists!$D$6,TrackingWorksheet!$J334=Lists!$D$6)), 1, 0))</f>
        <v/>
      </c>
      <c r="AA329" s="19" t="str">
        <f>IF(B329=1,"",IF(AND(TrackingWorksheet!M334&lt;&gt;"",TrackingWorksheet!M334&lt;=WeeklySummary!$C$7),1,0)*D329)</f>
        <v/>
      </c>
      <c r="AB329" s="19" t="str">
        <f>IF(B329=1,"",IF(AND(TrackingWorksheet!N334&lt;&gt;"",TrackingWorksheet!N334&lt;=WeeklySummary!$C$7),1,0)*D329)</f>
        <v/>
      </c>
      <c r="AC329" s="19" t="str">
        <f>IF(B329=1,"",TrackingWorksheet!T334)</f>
        <v/>
      </c>
      <c r="AD329" s="19" t="str">
        <f>IF(B329=1,"",IF(D329*AND(TrackingWorksheet!S334&gt;=Calculations!$BD$3,TrackingWorksheet!U334="",TrackingWorksheet!K334="YES"),1,0))</f>
        <v/>
      </c>
      <c r="AE329" s="19" t="str">
        <f>IF($B329=1,"",IF(AND(TrackingWorksheet!$S334&gt;$BE$3,TrackingWorksheet!$T334=Lists!$P$4),1, 0)*D329)</f>
        <v/>
      </c>
      <c r="AF329" s="19" t="str">
        <f>IF($B329=1,"",IF(AND(TrackingWorksheet!$U334&gt;$BE$3,TrackingWorksheet!$V334=Lists!$P$4),1, 0)*D329)</f>
        <v/>
      </c>
      <c r="AG329" s="19" t="str">
        <f>IF($B329=1,"",IF(AND(TrackingWorksheet!$W334&gt;$BE$3,TrackingWorksheet!$X334=Lists!$P$4),1, 0)*D329)</f>
        <v/>
      </c>
      <c r="AH329" s="19" t="str">
        <f>IF($B329=1,"",IF(AND(TrackingWorksheet!$Y334&gt;$BE$3,TrackingWorksheet!$Z334=Lists!$P$4),1, 0)*D329)</f>
        <v/>
      </c>
      <c r="AI329" s="19" t="str">
        <f>IF($B329=1,"",IF(AND(TrackingWorksheet!$AA334&gt;$BE$3,TrackingWorksheet!$AB334=Lists!$P$4),1, 0)*D329)</f>
        <v/>
      </c>
      <c r="AJ329" s="19" t="str">
        <f>IF($B329=1,"",IF(AND(TrackingWorksheet!$S334&gt;$BE$3,TrackingWorksheet!$T334=Lists!$P$5),1, 0)*D329)</f>
        <v/>
      </c>
      <c r="AK329" s="19" t="str">
        <f>IF($B329=1,"",IF(AND(TrackingWorksheet!$U334&gt;$BE$3,TrackingWorksheet!$V334=Lists!$P$5),1, 0)*D329)</f>
        <v/>
      </c>
      <c r="AL329" s="19" t="str">
        <f>IF($B329=1,"",IF(AND(TrackingWorksheet!$W334&gt;$BE$3,TrackingWorksheet!$X334=Lists!$P$5),1, 0)*D329)</f>
        <v/>
      </c>
      <c r="AM329" s="19" t="str">
        <f>IF($B329=1,"",IF(AND(TrackingWorksheet!$Y334&gt;$BE$3,TrackingWorksheet!$Z334=Lists!$P$5),1, 0)*D329)</f>
        <v/>
      </c>
      <c r="AN329" s="19" t="str">
        <f>IF($B329=1,"",IF(AND(TrackingWorksheet!$AA334&gt;$BE$3,TrackingWorksheet!$AB334=Lists!$P$5),1, 0)*D329)</f>
        <v/>
      </c>
      <c r="AO329" s="19" t="str">
        <f>IF($B329=1,"",IF(AND(TrackingWorksheet!$S334&gt;$BE$3,TrackingWorksheet!$T334=Lists!$P$6),1, 0)*D329)</f>
        <v/>
      </c>
      <c r="AP329" s="19" t="str">
        <f>IF($B329=1,"",IF(AND(TrackingWorksheet!$U334&gt;$BE$3,TrackingWorksheet!$V334=Lists!$P$6),1, 0)*D329)</f>
        <v/>
      </c>
      <c r="AQ329" s="19" t="str">
        <f>IF($B329=1,"",IF(AND(TrackingWorksheet!$W334&gt;$BE$3,TrackingWorksheet!$X334=Lists!$P$6),1, 0)*D329)</f>
        <v/>
      </c>
      <c r="AR329" s="19" t="str">
        <f>IF($B329=1,"",IF(AND(TrackingWorksheet!$Y334&gt;$BE$3,TrackingWorksheet!$Z334=Lists!$P$6),1, 0)*D329)</f>
        <v/>
      </c>
      <c r="AS329" s="19" t="str">
        <f>IF($B329=1,"",IF(AND(TrackingWorksheet!$AA334&gt;$BE$3,TrackingWorksheet!$AB334=Lists!$P$6),1, 0)*D329)</f>
        <v/>
      </c>
      <c r="AT329" s="19">
        <f t="shared" si="83"/>
        <v>0</v>
      </c>
      <c r="AU329" s="19" t="str">
        <f>IF(B329=1,"",IF(AND(TrackingWorksheet!K334="",TrackingWorksheet!M334="", TrackingWorksheet!N334="", TrackingWorksheet!S334="", TrackingWorksheet!V334="", TrackingWorksheet!W334="", TrackingWorksheet!Y334="", TrackingWorksheet!AA334="", V329=1),1,0)*D329)</f>
        <v/>
      </c>
      <c r="AV329" s="19" t="str">
        <f>IF(B329=1,"",IF(D329*AND(TrackingWorksheet!U334&gt;Calculations!$BE$3,TrackingWorksheet!K334="YES"),1,0))</f>
        <v/>
      </c>
      <c r="AW329" s="19" t="str">
        <f>IF(B329=1,"",IF(D329*AND(TrackingWorksheet!W334&gt;Calculations!$BE$3,TrackingWorksheet!K334="YES"),1,0))</f>
        <v/>
      </c>
      <c r="AX329" s="19">
        <f t="shared" si="84"/>
        <v>0</v>
      </c>
      <c r="AY329" s="19">
        <f t="shared" si="80"/>
        <v>0</v>
      </c>
      <c r="AZ329" s="27" t="str">
        <f>IF(B329=1,"",IF(TrackingWorksheet!Q334="","",TrackingWorksheet!Q334))</f>
        <v/>
      </c>
      <c r="BB329" s="4"/>
      <c r="BC329" s="4"/>
      <c r="BD329" s="4"/>
      <c r="BE329" s="4"/>
      <c r="BF329" s="4"/>
      <c r="BG329" s="4" t="str">
        <f>IF(B329=1,"",IF(AND(N329=1,TrackingWorksheet!$I334+14&lt;=WeeklySummary!$C$7),1,0))</f>
        <v/>
      </c>
      <c r="BH329" s="4" t="str">
        <f>IF(B329=1,"",IF(AND(R329=1,TrackingWorksheet!$I334+14&lt;=WeeklySummary!$C$7),1,0))</f>
        <v/>
      </c>
      <c r="BI329" s="4" t="str">
        <f>IF(B329=1,"",IF(AND(J329=1,TrackingWorksheet!$G334+14&lt;=WeeklySummary!$C$7),1,0))</f>
        <v/>
      </c>
      <c r="BJ329" s="4" t="str">
        <f>IF(B329=1,"",IF(AND(T329=1,TrackingWorksheet!$I334+14&lt;=WeeklySummary!$C$7),1,0))</f>
        <v/>
      </c>
      <c r="BK329" s="4" t="str">
        <f>IF(B329=1,"",IF(AND(T329=1,TrackingWorksheet!$G334+14&lt;=WeeklySummary!$C$7),1,0))</f>
        <v/>
      </c>
      <c r="BL329" s="4">
        <f t="shared" si="93"/>
        <v>0</v>
      </c>
    </row>
    <row r="330" spans="2:64" x14ac:dyDescent="0.25">
      <c r="B330" s="27">
        <f>IF(AND(ISBLANK(TrackingWorksheet!B335),ISBLANK(TrackingWorksheet!C335),ISBLANK(TrackingWorksheet!G335),ISBLANK(TrackingWorksheet!H335),
ISBLANK(TrackingWorksheet!I335),ISBLANK(TrackingWorksheet!J335),ISBLANK(TrackingWorksheet!M335),
ISBLANK(TrackingWorksheet!N337)),1,0)</f>
        <v>1</v>
      </c>
      <c r="C330" s="12" t="str">
        <f>IF(B330=1,"",TrackingWorksheet!F335)</f>
        <v/>
      </c>
      <c r="D330" s="20" t="str">
        <f>IF(B330=1,"",IF(AND(TrackingWorksheet!B335&lt;&gt;"",TrackingWorksheet!B335&lt;=WeeklySummary!$C$7,OR(TrackingWorksheet!C335="",TrackingWorksheet!C335&gt;=WeeklySummary!$C$6)),1,0))</f>
        <v/>
      </c>
      <c r="E330" s="10" t="str">
        <f>IF(B330=1,"",IF(AND(TrackingWorksheet!G335 &lt;&gt;"",TrackingWorksheet!G335&lt;=WeeklySummary!$C$7, TrackingWorksheet!H335=Lists!$D$4), "Y", "N"))</f>
        <v/>
      </c>
      <c r="F330" s="10" t="str">
        <f>IF(B330=1,"",IF(AND(TrackingWorksheet!I335 &lt;&gt;"", TrackingWorksheet!I335&lt;=WeeklySummary!$C$7, TrackingWorksheet!J335=Lists!$D$4), "Y", "N"))</f>
        <v/>
      </c>
      <c r="G330" s="10" t="str">
        <f>IF(B330=1,"",IF(AND(TrackingWorksheet!G335 &lt;&gt;"",TrackingWorksheet!G335&lt;=WeeklySummary!$C$7, TrackingWorksheet!H335=Lists!$D$5), "Y", "N"))</f>
        <v/>
      </c>
      <c r="H330" s="10" t="str">
        <f>IF(B330=1,"",IF(AND(TrackingWorksheet!I335 &lt;&gt;"", TrackingWorksheet!I335&lt;=WeeklySummary!$C$7, TrackingWorksheet!J335=Lists!$D$5), "Y", "N"))</f>
        <v/>
      </c>
      <c r="I330" s="20" t="str">
        <f>IF(B330=1,"",IF(AND(TrackingWorksheet!G335 &lt;&gt;"", TrackingWorksheet!G335&lt;=WeeklySummary!$C$7, TrackingWorksheet!H335=Lists!$D$6), 1, 0))</f>
        <v/>
      </c>
      <c r="J330" s="20" t="str">
        <f t="shared" si="85"/>
        <v/>
      </c>
      <c r="K330" s="10" t="str">
        <f>IF(B330=1,"",IF(AND(TrackingWorksheet!I335&lt;=WeeklySummary!$C$7,TrackingWorksheet!K335="YES"),0,IF(AND(AND(OR(E330="Y",F330="Y"),E330&lt;&gt;F330),G330&lt;&gt;"Y", H330&lt;&gt;"Y"), 1, 0)))</f>
        <v/>
      </c>
      <c r="L330" s="20" t="str">
        <f t="shared" si="86"/>
        <v/>
      </c>
      <c r="M330" s="10" t="str">
        <f t="shared" si="87"/>
        <v/>
      </c>
      <c r="N330" s="20" t="str">
        <f t="shared" si="88"/>
        <v/>
      </c>
      <c r="O330" s="10" t="str">
        <f>IF(B330=1,"",IF(AND(TrackingWorksheet!I335&lt;=WeeklySummary!$C$7,TrackingWorksheet!K335="YES"),0,IF(AND(AND(OR(G330="Y",H330="Y"),G330&lt;&gt;H330),E330&lt;&gt;"Y", F330&lt;&gt;"Y"), 1, 0)))</f>
        <v/>
      </c>
      <c r="P330" s="20" t="str">
        <f t="shared" si="89"/>
        <v/>
      </c>
      <c r="Q330" s="10" t="str">
        <f t="shared" si="90"/>
        <v/>
      </c>
      <c r="R330" s="10" t="str">
        <f t="shared" si="91"/>
        <v/>
      </c>
      <c r="S330" s="10" t="str">
        <f>IF(B330=1,"",IF(AND(OR(AND(TrackingWorksheet!H335=Lists!$D$7,TrackingWorksheet!H335=TrackingWorksheet!J335),TrackingWorksheet!H335&lt;&gt;TrackingWorksheet!J335),TrackingWorksheet!K335="YES",TrackingWorksheet!H335&lt;&gt;Lists!$D$6,TrackingWorksheet!G335&lt;=WeeklySummary!$C$7,TrackingWorksheet!I335&lt;=WeeklySummary!$C$7),1,0))</f>
        <v/>
      </c>
      <c r="T330" s="10" t="str">
        <f t="shared" si="92"/>
        <v/>
      </c>
      <c r="U330" s="10" t="str">
        <f>IF($B330=1,"",IF(TrackingWorksheet!$K335="YES",1, 0)*D330)</f>
        <v/>
      </c>
      <c r="V330" s="20">
        <f t="shared" si="81"/>
        <v>0</v>
      </c>
      <c r="W330" s="20">
        <f t="shared" si="82"/>
        <v>0</v>
      </c>
      <c r="X330" s="10" t="str">
        <f>IF($B330=1,"",IF(AND(TrackingWorksheet!$L335&lt;&gt;"", TrackingWorksheet!$L335&gt;=WeeklySummary!$C$6,TrackingWorksheet!$L335&lt;=WeeklySummary!$C$7,OR(TrackingWorksheet!$H335=Lists!$D$4,TrackingWorksheet!$J335=Lists!$D$4)), 1, 0))</f>
        <v/>
      </c>
      <c r="Y330" s="10" t="str">
        <f>IF($B330=1,"",IF(AND(TrackingWorksheet!$L335&lt;&gt;"", TrackingWorksheet!$L335&gt;=WeeklySummary!$C$6,TrackingWorksheet!$L335&lt;=WeeklySummary!$C$7,OR(TrackingWorksheet!$H335=Lists!$D$5,TrackingWorksheet!$J335=Lists!$D$5)), 1, 0))</f>
        <v/>
      </c>
      <c r="Z330" s="10" t="str">
        <f>IF($B330=1,"",IF(AND(TrackingWorksheet!$L335&lt;&gt;"", TrackingWorksheet!$L335&gt;=WeeklySummary!$C$6,TrackingWorksheet!$L335&lt;=WeeklySummary!$C$7,OR(TrackingWorksheet!$H335=Lists!$D$6,TrackingWorksheet!$J335=Lists!$D$6)), 1, 0))</f>
        <v/>
      </c>
      <c r="AA330" s="19" t="str">
        <f>IF(B330=1,"",IF(AND(TrackingWorksheet!M335&lt;&gt;"",TrackingWorksheet!M335&lt;=WeeklySummary!$C$7),1,0)*D330)</f>
        <v/>
      </c>
      <c r="AB330" s="19" t="str">
        <f>IF(B330=1,"",IF(AND(TrackingWorksheet!N335&lt;&gt;"",TrackingWorksheet!N335&lt;=WeeklySummary!$C$7),1,0)*D330)</f>
        <v/>
      </c>
      <c r="AC330" s="19" t="str">
        <f>IF(B330=1,"",TrackingWorksheet!T335)</f>
        <v/>
      </c>
      <c r="AD330" s="19" t="str">
        <f>IF(B330=1,"",IF(D330*AND(TrackingWorksheet!S335&gt;=Calculations!$BD$3,TrackingWorksheet!U335="",TrackingWorksheet!K335="YES"),1,0))</f>
        <v/>
      </c>
      <c r="AE330" s="19" t="str">
        <f>IF($B330=1,"",IF(AND(TrackingWorksheet!$S335&gt;$BE$3,TrackingWorksheet!$T335=Lists!$P$4),1, 0)*D330)</f>
        <v/>
      </c>
      <c r="AF330" s="19" t="str">
        <f>IF($B330=1,"",IF(AND(TrackingWorksheet!$U335&gt;$BE$3,TrackingWorksheet!$V335=Lists!$P$4),1, 0)*D330)</f>
        <v/>
      </c>
      <c r="AG330" s="19" t="str">
        <f>IF($B330=1,"",IF(AND(TrackingWorksheet!$W335&gt;$BE$3,TrackingWorksheet!$X335=Lists!$P$4),1, 0)*D330)</f>
        <v/>
      </c>
      <c r="AH330" s="19" t="str">
        <f>IF($B330=1,"",IF(AND(TrackingWorksheet!$Y335&gt;$BE$3,TrackingWorksheet!$Z335=Lists!$P$4),1, 0)*D330)</f>
        <v/>
      </c>
      <c r="AI330" s="19" t="str">
        <f>IF($B330=1,"",IF(AND(TrackingWorksheet!$AA335&gt;$BE$3,TrackingWorksheet!$AB335=Lists!$P$4),1, 0)*D330)</f>
        <v/>
      </c>
      <c r="AJ330" s="19" t="str">
        <f>IF($B330=1,"",IF(AND(TrackingWorksheet!$S335&gt;$BE$3,TrackingWorksheet!$T335=Lists!$P$5),1, 0)*D330)</f>
        <v/>
      </c>
      <c r="AK330" s="19" t="str">
        <f>IF($B330=1,"",IF(AND(TrackingWorksheet!$U335&gt;$BE$3,TrackingWorksheet!$V335=Lists!$P$5),1, 0)*D330)</f>
        <v/>
      </c>
      <c r="AL330" s="19" t="str">
        <f>IF($B330=1,"",IF(AND(TrackingWorksheet!$W335&gt;$BE$3,TrackingWorksheet!$X335=Lists!$P$5),1, 0)*D330)</f>
        <v/>
      </c>
      <c r="AM330" s="19" t="str">
        <f>IF($B330=1,"",IF(AND(TrackingWorksheet!$Y335&gt;$BE$3,TrackingWorksheet!$Z335=Lists!$P$5),1, 0)*D330)</f>
        <v/>
      </c>
      <c r="AN330" s="19" t="str">
        <f>IF($B330=1,"",IF(AND(TrackingWorksheet!$AA335&gt;$BE$3,TrackingWorksheet!$AB335=Lists!$P$5),1, 0)*D330)</f>
        <v/>
      </c>
      <c r="AO330" s="19" t="str">
        <f>IF($B330=1,"",IF(AND(TrackingWorksheet!$S335&gt;$BE$3,TrackingWorksheet!$T335=Lists!$P$6),1, 0)*D330)</f>
        <v/>
      </c>
      <c r="AP330" s="19" t="str">
        <f>IF($B330=1,"",IF(AND(TrackingWorksheet!$U335&gt;$BE$3,TrackingWorksheet!$V335=Lists!$P$6),1, 0)*D330)</f>
        <v/>
      </c>
      <c r="AQ330" s="19" t="str">
        <f>IF($B330=1,"",IF(AND(TrackingWorksheet!$W335&gt;$BE$3,TrackingWorksheet!$X335=Lists!$P$6),1, 0)*D330)</f>
        <v/>
      </c>
      <c r="AR330" s="19" t="str">
        <f>IF($B330=1,"",IF(AND(TrackingWorksheet!$Y335&gt;$BE$3,TrackingWorksheet!$Z335=Lists!$P$6),1, 0)*D330)</f>
        <v/>
      </c>
      <c r="AS330" s="19" t="str">
        <f>IF($B330=1,"",IF(AND(TrackingWorksheet!$AA335&gt;$BE$3,TrackingWorksheet!$AB335=Lists!$P$6),1, 0)*D330)</f>
        <v/>
      </c>
      <c r="AT330" s="19">
        <f t="shared" si="83"/>
        <v>0</v>
      </c>
      <c r="AU330" s="19" t="str">
        <f>IF(B330=1,"",IF(AND(TrackingWorksheet!K335="",TrackingWorksheet!M335="", TrackingWorksheet!N335="", TrackingWorksheet!S335="", TrackingWorksheet!V335="", TrackingWorksheet!W335="", TrackingWorksheet!Y335="", TrackingWorksheet!AA335="", V330=1),1,0)*D330)</f>
        <v/>
      </c>
      <c r="AV330" s="19" t="str">
        <f>IF(B330=1,"",IF(D330*AND(TrackingWorksheet!U335&gt;Calculations!$BE$3,TrackingWorksheet!K335="YES"),1,0))</f>
        <v/>
      </c>
      <c r="AW330" s="19" t="str">
        <f>IF(B330=1,"",IF(D330*AND(TrackingWorksheet!W335&gt;Calculations!$BE$3,TrackingWorksheet!K335="YES"),1,0))</f>
        <v/>
      </c>
      <c r="AX330" s="19">
        <f t="shared" si="84"/>
        <v>0</v>
      </c>
      <c r="AY330" s="19">
        <f t="shared" si="80"/>
        <v>0</v>
      </c>
      <c r="AZ330" s="27" t="str">
        <f>IF(B330=1,"",IF(TrackingWorksheet!Q335="","",TrackingWorksheet!Q335))</f>
        <v/>
      </c>
      <c r="BB330" s="4"/>
      <c r="BC330" s="4"/>
      <c r="BD330" s="4"/>
      <c r="BE330" s="4"/>
      <c r="BF330" s="4"/>
      <c r="BG330" s="4" t="str">
        <f>IF(B330=1,"",IF(AND(N330=1,TrackingWorksheet!$I335+14&lt;=WeeklySummary!$C$7),1,0))</f>
        <v/>
      </c>
      <c r="BH330" s="4" t="str">
        <f>IF(B330=1,"",IF(AND(R330=1,TrackingWorksheet!$I335+14&lt;=WeeklySummary!$C$7),1,0))</f>
        <v/>
      </c>
      <c r="BI330" s="4" t="str">
        <f>IF(B330=1,"",IF(AND(J330=1,TrackingWorksheet!$G335+14&lt;=WeeklySummary!$C$7),1,0))</f>
        <v/>
      </c>
      <c r="BJ330" s="4" t="str">
        <f>IF(B330=1,"",IF(AND(T330=1,TrackingWorksheet!$I335+14&lt;=WeeklySummary!$C$7),1,0))</f>
        <v/>
      </c>
      <c r="BK330" s="4" t="str">
        <f>IF(B330=1,"",IF(AND(T330=1,TrackingWorksheet!$G335+14&lt;=WeeklySummary!$C$7),1,0))</f>
        <v/>
      </c>
      <c r="BL330" s="4">
        <f t="shared" si="93"/>
        <v>0</v>
      </c>
    </row>
    <row r="331" spans="2:64" x14ac:dyDescent="0.25">
      <c r="B331" s="27">
        <f>IF(AND(ISBLANK(TrackingWorksheet!B336),ISBLANK(TrackingWorksheet!C336),ISBLANK(TrackingWorksheet!G336),ISBLANK(TrackingWorksheet!H336),
ISBLANK(TrackingWorksheet!I336),ISBLANK(TrackingWorksheet!J336),ISBLANK(TrackingWorksheet!M336),
ISBLANK(TrackingWorksheet!N338)),1,0)</f>
        <v>1</v>
      </c>
      <c r="C331" s="12" t="str">
        <f>IF(B331=1,"",TrackingWorksheet!F336)</f>
        <v/>
      </c>
      <c r="D331" s="20" t="str">
        <f>IF(B331=1,"",IF(AND(TrackingWorksheet!B336&lt;&gt;"",TrackingWorksheet!B336&lt;=WeeklySummary!$C$7,OR(TrackingWorksheet!C336="",TrackingWorksheet!C336&gt;=WeeklySummary!$C$6)),1,0))</f>
        <v/>
      </c>
      <c r="E331" s="10" t="str">
        <f>IF(B331=1,"",IF(AND(TrackingWorksheet!G336 &lt;&gt;"",TrackingWorksheet!G336&lt;=WeeklySummary!$C$7, TrackingWorksheet!H336=Lists!$D$4), "Y", "N"))</f>
        <v/>
      </c>
      <c r="F331" s="10" t="str">
        <f>IF(B331=1,"",IF(AND(TrackingWorksheet!I336 &lt;&gt;"", TrackingWorksheet!I336&lt;=WeeklySummary!$C$7, TrackingWorksheet!J336=Lists!$D$4), "Y", "N"))</f>
        <v/>
      </c>
      <c r="G331" s="10" t="str">
        <f>IF(B331=1,"",IF(AND(TrackingWorksheet!G336 &lt;&gt;"",TrackingWorksheet!G336&lt;=WeeklySummary!$C$7, TrackingWorksheet!H336=Lists!$D$5), "Y", "N"))</f>
        <v/>
      </c>
      <c r="H331" s="10" t="str">
        <f>IF(B331=1,"",IF(AND(TrackingWorksheet!I336 &lt;&gt;"", TrackingWorksheet!I336&lt;=WeeklySummary!$C$7, TrackingWorksheet!J336=Lists!$D$5), "Y", "N"))</f>
        <v/>
      </c>
      <c r="I331" s="20" t="str">
        <f>IF(B331=1,"",IF(AND(TrackingWorksheet!G336 &lt;&gt;"", TrackingWorksheet!G336&lt;=WeeklySummary!$C$7, TrackingWorksheet!H336=Lists!$D$6), 1, 0))</f>
        <v/>
      </c>
      <c r="J331" s="20" t="str">
        <f t="shared" si="85"/>
        <v/>
      </c>
      <c r="K331" s="10" t="str">
        <f>IF(B331=1,"",IF(AND(TrackingWorksheet!I336&lt;=WeeklySummary!$C$7,TrackingWorksheet!K336="YES"),0,IF(AND(AND(OR(E331="Y",F331="Y"),E331&lt;&gt;F331),G331&lt;&gt;"Y", H331&lt;&gt;"Y"), 1, 0)))</f>
        <v/>
      </c>
      <c r="L331" s="20" t="str">
        <f t="shared" si="86"/>
        <v/>
      </c>
      <c r="M331" s="10" t="str">
        <f t="shared" si="87"/>
        <v/>
      </c>
      <c r="N331" s="20" t="str">
        <f t="shared" si="88"/>
        <v/>
      </c>
      <c r="O331" s="10" t="str">
        <f>IF(B331=1,"",IF(AND(TrackingWorksheet!I336&lt;=WeeklySummary!$C$7,TrackingWorksheet!K336="YES"),0,IF(AND(AND(OR(G331="Y",H331="Y"),G331&lt;&gt;H331),E331&lt;&gt;"Y", F331&lt;&gt;"Y"), 1, 0)))</f>
        <v/>
      </c>
      <c r="P331" s="20" t="str">
        <f t="shared" si="89"/>
        <v/>
      </c>
      <c r="Q331" s="10" t="str">
        <f t="shared" si="90"/>
        <v/>
      </c>
      <c r="R331" s="10" t="str">
        <f t="shared" si="91"/>
        <v/>
      </c>
      <c r="S331" s="10" t="str">
        <f>IF(B331=1,"",IF(AND(OR(AND(TrackingWorksheet!H336=Lists!$D$7,TrackingWorksheet!H336=TrackingWorksheet!J336),TrackingWorksheet!H336&lt;&gt;TrackingWorksheet!J336),TrackingWorksheet!K336="YES",TrackingWorksheet!H336&lt;&gt;Lists!$D$6,TrackingWorksheet!G336&lt;=WeeklySummary!$C$7,TrackingWorksheet!I336&lt;=WeeklySummary!$C$7),1,0))</f>
        <v/>
      </c>
      <c r="T331" s="10" t="str">
        <f t="shared" si="92"/>
        <v/>
      </c>
      <c r="U331" s="10" t="str">
        <f>IF($B331=1,"",IF(TrackingWorksheet!$K336="YES",1, 0)*D331)</f>
        <v/>
      </c>
      <c r="V331" s="20">
        <f t="shared" si="81"/>
        <v>0</v>
      </c>
      <c r="W331" s="20">
        <f t="shared" si="82"/>
        <v>0</v>
      </c>
      <c r="X331" s="10" t="str">
        <f>IF($B331=1,"",IF(AND(TrackingWorksheet!$L336&lt;&gt;"", TrackingWorksheet!$L336&gt;=WeeklySummary!$C$6,TrackingWorksheet!$L336&lt;=WeeklySummary!$C$7,OR(TrackingWorksheet!$H336=Lists!$D$4,TrackingWorksheet!$J336=Lists!$D$4)), 1, 0))</f>
        <v/>
      </c>
      <c r="Y331" s="10" t="str">
        <f>IF($B331=1,"",IF(AND(TrackingWorksheet!$L336&lt;&gt;"", TrackingWorksheet!$L336&gt;=WeeklySummary!$C$6,TrackingWorksheet!$L336&lt;=WeeklySummary!$C$7,OR(TrackingWorksheet!$H336=Lists!$D$5,TrackingWorksheet!$J336=Lists!$D$5)), 1, 0))</f>
        <v/>
      </c>
      <c r="Z331" s="10" t="str">
        <f>IF($B331=1,"",IF(AND(TrackingWorksheet!$L336&lt;&gt;"", TrackingWorksheet!$L336&gt;=WeeklySummary!$C$6,TrackingWorksheet!$L336&lt;=WeeklySummary!$C$7,OR(TrackingWorksheet!$H336=Lists!$D$6,TrackingWorksheet!$J336=Lists!$D$6)), 1, 0))</f>
        <v/>
      </c>
      <c r="AA331" s="19" t="str">
        <f>IF(B331=1,"",IF(AND(TrackingWorksheet!M336&lt;&gt;"",TrackingWorksheet!M336&lt;=WeeklySummary!$C$7),1,0)*D331)</f>
        <v/>
      </c>
      <c r="AB331" s="19" t="str">
        <f>IF(B331=1,"",IF(AND(TrackingWorksheet!N336&lt;&gt;"",TrackingWorksheet!N336&lt;=WeeklySummary!$C$7),1,0)*D331)</f>
        <v/>
      </c>
      <c r="AC331" s="19" t="str">
        <f>IF(B331=1,"",TrackingWorksheet!T336)</f>
        <v/>
      </c>
      <c r="AD331" s="19" t="str">
        <f>IF(B331=1,"",IF(D331*AND(TrackingWorksheet!S336&gt;=Calculations!$BD$3,TrackingWorksheet!U336="",TrackingWorksheet!K336="YES"),1,0))</f>
        <v/>
      </c>
      <c r="AE331" s="19" t="str">
        <f>IF($B331=1,"",IF(AND(TrackingWorksheet!$S336&gt;$BE$3,TrackingWorksheet!$T336=Lists!$P$4),1, 0)*D331)</f>
        <v/>
      </c>
      <c r="AF331" s="19" t="str">
        <f>IF($B331=1,"",IF(AND(TrackingWorksheet!$U336&gt;$BE$3,TrackingWorksheet!$V336=Lists!$P$4),1, 0)*D331)</f>
        <v/>
      </c>
      <c r="AG331" s="19" t="str">
        <f>IF($B331=1,"",IF(AND(TrackingWorksheet!$W336&gt;$BE$3,TrackingWorksheet!$X336=Lists!$P$4),1, 0)*D331)</f>
        <v/>
      </c>
      <c r="AH331" s="19" t="str">
        <f>IF($B331=1,"",IF(AND(TrackingWorksheet!$Y336&gt;$BE$3,TrackingWorksheet!$Z336=Lists!$P$4),1, 0)*D331)</f>
        <v/>
      </c>
      <c r="AI331" s="19" t="str">
        <f>IF($B331=1,"",IF(AND(TrackingWorksheet!$AA336&gt;$BE$3,TrackingWorksheet!$AB336=Lists!$P$4),1, 0)*D331)</f>
        <v/>
      </c>
      <c r="AJ331" s="19" t="str">
        <f>IF($B331=1,"",IF(AND(TrackingWorksheet!$S336&gt;$BE$3,TrackingWorksheet!$T336=Lists!$P$5),1, 0)*D331)</f>
        <v/>
      </c>
      <c r="AK331" s="19" t="str">
        <f>IF($B331=1,"",IF(AND(TrackingWorksheet!$U336&gt;$BE$3,TrackingWorksheet!$V336=Lists!$P$5),1, 0)*D331)</f>
        <v/>
      </c>
      <c r="AL331" s="19" t="str">
        <f>IF($B331=1,"",IF(AND(TrackingWorksheet!$W336&gt;$BE$3,TrackingWorksheet!$X336=Lists!$P$5),1, 0)*D331)</f>
        <v/>
      </c>
      <c r="AM331" s="19" t="str">
        <f>IF($B331=1,"",IF(AND(TrackingWorksheet!$Y336&gt;$BE$3,TrackingWorksheet!$Z336=Lists!$P$5),1, 0)*D331)</f>
        <v/>
      </c>
      <c r="AN331" s="19" t="str">
        <f>IF($B331=1,"",IF(AND(TrackingWorksheet!$AA336&gt;$BE$3,TrackingWorksheet!$AB336=Lists!$P$5),1, 0)*D331)</f>
        <v/>
      </c>
      <c r="AO331" s="19" t="str">
        <f>IF($B331=1,"",IF(AND(TrackingWorksheet!$S336&gt;$BE$3,TrackingWorksheet!$T336=Lists!$P$6),1, 0)*D331)</f>
        <v/>
      </c>
      <c r="AP331" s="19" t="str">
        <f>IF($B331=1,"",IF(AND(TrackingWorksheet!$U336&gt;$BE$3,TrackingWorksheet!$V336=Lists!$P$6),1, 0)*D331)</f>
        <v/>
      </c>
      <c r="AQ331" s="19" t="str">
        <f>IF($B331=1,"",IF(AND(TrackingWorksheet!$W336&gt;$BE$3,TrackingWorksheet!$X336=Lists!$P$6),1, 0)*D331)</f>
        <v/>
      </c>
      <c r="AR331" s="19" t="str">
        <f>IF($B331=1,"",IF(AND(TrackingWorksheet!$Y336&gt;$BE$3,TrackingWorksheet!$Z336=Lists!$P$6),1, 0)*D331)</f>
        <v/>
      </c>
      <c r="AS331" s="19" t="str">
        <f>IF($B331=1,"",IF(AND(TrackingWorksheet!$AA336&gt;$BE$3,TrackingWorksheet!$AB336=Lists!$P$6),1, 0)*D331)</f>
        <v/>
      </c>
      <c r="AT331" s="19">
        <f t="shared" si="83"/>
        <v>0</v>
      </c>
      <c r="AU331" s="19" t="str">
        <f>IF(B331=1,"",IF(AND(TrackingWorksheet!K336="",TrackingWorksheet!M336="", TrackingWorksheet!N336="", TrackingWorksheet!S336="", TrackingWorksheet!V336="", TrackingWorksheet!W336="", TrackingWorksheet!Y336="", TrackingWorksheet!AA336="", V331=1),1,0)*D331)</f>
        <v/>
      </c>
      <c r="AV331" s="19" t="str">
        <f>IF(B331=1,"",IF(D331*AND(TrackingWorksheet!U336&gt;Calculations!$BE$3,TrackingWorksheet!K336="YES"),1,0))</f>
        <v/>
      </c>
      <c r="AW331" s="19" t="str">
        <f>IF(B331=1,"",IF(D331*AND(TrackingWorksheet!W336&gt;Calculations!$BE$3,TrackingWorksheet!K336="YES"),1,0))</f>
        <v/>
      </c>
      <c r="AX331" s="19">
        <f t="shared" si="84"/>
        <v>0</v>
      </c>
      <c r="AY331" s="19">
        <f t="shared" si="80"/>
        <v>0</v>
      </c>
      <c r="AZ331" s="27" t="str">
        <f>IF(B331=1,"",IF(TrackingWorksheet!Q336="","",TrackingWorksheet!Q336))</f>
        <v/>
      </c>
      <c r="BB331" s="4"/>
      <c r="BC331" s="4"/>
      <c r="BD331" s="4"/>
      <c r="BE331" s="4"/>
      <c r="BF331" s="4"/>
      <c r="BG331" s="4" t="str">
        <f>IF(B331=1,"",IF(AND(N331=1,TrackingWorksheet!$I336+14&lt;=WeeklySummary!$C$7),1,0))</f>
        <v/>
      </c>
      <c r="BH331" s="4" t="str">
        <f>IF(B331=1,"",IF(AND(R331=1,TrackingWorksheet!$I336+14&lt;=WeeklySummary!$C$7),1,0))</f>
        <v/>
      </c>
      <c r="BI331" s="4" t="str">
        <f>IF(B331=1,"",IF(AND(J331=1,TrackingWorksheet!$G336+14&lt;=WeeklySummary!$C$7),1,0))</f>
        <v/>
      </c>
      <c r="BJ331" s="4" t="str">
        <f>IF(B331=1,"",IF(AND(T331=1,TrackingWorksheet!$I336+14&lt;=WeeklySummary!$C$7),1,0))</f>
        <v/>
      </c>
      <c r="BK331" s="4" t="str">
        <f>IF(B331=1,"",IF(AND(T331=1,TrackingWorksheet!$G336+14&lt;=WeeklySummary!$C$7),1,0))</f>
        <v/>
      </c>
      <c r="BL331" s="4">
        <f t="shared" si="93"/>
        <v>0</v>
      </c>
    </row>
    <row r="332" spans="2:64" x14ac:dyDescent="0.25">
      <c r="B332" s="27">
        <f>IF(AND(ISBLANK(TrackingWorksheet!B337),ISBLANK(TrackingWorksheet!C337),ISBLANK(TrackingWorksheet!G337),ISBLANK(TrackingWorksheet!H337),
ISBLANK(TrackingWorksheet!I337),ISBLANK(TrackingWorksheet!J337),ISBLANK(TrackingWorksheet!M337),
ISBLANK(TrackingWorksheet!N339)),1,0)</f>
        <v>1</v>
      </c>
      <c r="C332" s="12" t="str">
        <f>IF(B332=1,"",TrackingWorksheet!F337)</f>
        <v/>
      </c>
      <c r="D332" s="20" t="str">
        <f>IF(B332=1,"",IF(AND(TrackingWorksheet!B337&lt;&gt;"",TrackingWorksheet!B337&lt;=WeeklySummary!$C$7,OR(TrackingWorksheet!C337="",TrackingWorksheet!C337&gt;=WeeklySummary!$C$6)),1,0))</f>
        <v/>
      </c>
      <c r="E332" s="10" t="str">
        <f>IF(B332=1,"",IF(AND(TrackingWorksheet!G337 &lt;&gt;"",TrackingWorksheet!G337&lt;=WeeklySummary!$C$7, TrackingWorksheet!H337=Lists!$D$4), "Y", "N"))</f>
        <v/>
      </c>
      <c r="F332" s="10" t="str">
        <f>IF(B332=1,"",IF(AND(TrackingWorksheet!I337 &lt;&gt;"", TrackingWorksheet!I337&lt;=WeeklySummary!$C$7, TrackingWorksheet!J337=Lists!$D$4), "Y", "N"))</f>
        <v/>
      </c>
      <c r="G332" s="10" t="str">
        <f>IF(B332=1,"",IF(AND(TrackingWorksheet!G337 &lt;&gt;"",TrackingWorksheet!G337&lt;=WeeklySummary!$C$7, TrackingWorksheet!H337=Lists!$D$5), "Y", "N"))</f>
        <v/>
      </c>
      <c r="H332" s="10" t="str">
        <f>IF(B332=1,"",IF(AND(TrackingWorksheet!I337 &lt;&gt;"", TrackingWorksheet!I337&lt;=WeeklySummary!$C$7, TrackingWorksheet!J337=Lists!$D$5), "Y", "N"))</f>
        <v/>
      </c>
      <c r="I332" s="20" t="str">
        <f>IF(B332=1,"",IF(AND(TrackingWorksheet!G337 &lt;&gt;"", TrackingWorksheet!G337&lt;=WeeklySummary!$C$7, TrackingWorksheet!H337=Lists!$D$6), 1, 0))</f>
        <v/>
      </c>
      <c r="J332" s="20" t="str">
        <f t="shared" si="85"/>
        <v/>
      </c>
      <c r="K332" s="10" t="str">
        <f>IF(B332=1,"",IF(AND(TrackingWorksheet!I337&lt;=WeeklySummary!$C$7,TrackingWorksheet!K337="YES"),0,IF(AND(AND(OR(E332="Y",F332="Y"),E332&lt;&gt;F332),G332&lt;&gt;"Y", H332&lt;&gt;"Y"), 1, 0)))</f>
        <v/>
      </c>
      <c r="L332" s="20" t="str">
        <f t="shared" si="86"/>
        <v/>
      </c>
      <c r="M332" s="10" t="str">
        <f t="shared" si="87"/>
        <v/>
      </c>
      <c r="N332" s="20" t="str">
        <f t="shared" si="88"/>
        <v/>
      </c>
      <c r="O332" s="10" t="str">
        <f>IF(B332=1,"",IF(AND(TrackingWorksheet!I337&lt;=WeeklySummary!$C$7,TrackingWorksheet!K337="YES"),0,IF(AND(AND(OR(G332="Y",H332="Y"),G332&lt;&gt;H332),E332&lt;&gt;"Y", F332&lt;&gt;"Y"), 1, 0)))</f>
        <v/>
      </c>
      <c r="P332" s="20" t="str">
        <f t="shared" si="89"/>
        <v/>
      </c>
      <c r="Q332" s="10" t="str">
        <f t="shared" si="90"/>
        <v/>
      </c>
      <c r="R332" s="10" t="str">
        <f t="shared" si="91"/>
        <v/>
      </c>
      <c r="S332" s="10" t="str">
        <f>IF(B332=1,"",IF(AND(OR(AND(TrackingWorksheet!H337=Lists!$D$7,TrackingWorksheet!H337=TrackingWorksheet!J337),TrackingWorksheet!H337&lt;&gt;TrackingWorksheet!J337),TrackingWorksheet!K337="YES",TrackingWorksheet!H337&lt;&gt;Lists!$D$6,TrackingWorksheet!G337&lt;=WeeklySummary!$C$7,TrackingWorksheet!I337&lt;=WeeklySummary!$C$7),1,0))</f>
        <v/>
      </c>
      <c r="T332" s="10" t="str">
        <f t="shared" si="92"/>
        <v/>
      </c>
      <c r="U332" s="10" t="str">
        <f>IF($B332=1,"",IF(TrackingWorksheet!$K337="YES",1, 0)*D332)</f>
        <v/>
      </c>
      <c r="V332" s="20">
        <f t="shared" si="81"/>
        <v>0</v>
      </c>
      <c r="W332" s="20">
        <f t="shared" si="82"/>
        <v>0</v>
      </c>
      <c r="X332" s="10" t="str">
        <f>IF($B332=1,"",IF(AND(TrackingWorksheet!$L337&lt;&gt;"", TrackingWorksheet!$L337&gt;=WeeklySummary!$C$6,TrackingWorksheet!$L337&lt;=WeeklySummary!$C$7,OR(TrackingWorksheet!$H337=Lists!$D$4,TrackingWorksheet!$J337=Lists!$D$4)), 1, 0))</f>
        <v/>
      </c>
      <c r="Y332" s="10" t="str">
        <f>IF($B332=1,"",IF(AND(TrackingWorksheet!$L337&lt;&gt;"", TrackingWorksheet!$L337&gt;=WeeklySummary!$C$6,TrackingWorksheet!$L337&lt;=WeeklySummary!$C$7,OR(TrackingWorksheet!$H337=Lists!$D$5,TrackingWorksheet!$J337=Lists!$D$5)), 1, 0))</f>
        <v/>
      </c>
      <c r="Z332" s="10" t="str">
        <f>IF($B332=1,"",IF(AND(TrackingWorksheet!$L337&lt;&gt;"", TrackingWorksheet!$L337&gt;=WeeklySummary!$C$6,TrackingWorksheet!$L337&lt;=WeeklySummary!$C$7,OR(TrackingWorksheet!$H337=Lists!$D$6,TrackingWorksheet!$J337=Lists!$D$6)), 1, 0))</f>
        <v/>
      </c>
      <c r="AA332" s="19" t="str">
        <f>IF(B332=1,"",IF(AND(TrackingWorksheet!M337&lt;&gt;"",TrackingWorksheet!M337&lt;=WeeklySummary!$C$7),1,0)*D332)</f>
        <v/>
      </c>
      <c r="AB332" s="19" t="str">
        <f>IF(B332=1,"",IF(AND(TrackingWorksheet!N337&lt;&gt;"",TrackingWorksheet!N337&lt;=WeeklySummary!$C$7),1,0)*D332)</f>
        <v/>
      </c>
      <c r="AC332" s="19" t="str">
        <f>IF(B332=1,"",TrackingWorksheet!T337)</f>
        <v/>
      </c>
      <c r="AD332" s="19" t="str">
        <f>IF(B332=1,"",IF(D332*AND(TrackingWorksheet!S337&gt;=Calculations!$BD$3,TrackingWorksheet!U337="",TrackingWorksheet!K337="YES"),1,0))</f>
        <v/>
      </c>
      <c r="AE332" s="19" t="str">
        <f>IF($B332=1,"",IF(AND(TrackingWorksheet!$S337&gt;$BE$3,TrackingWorksheet!$T337=Lists!$P$4),1, 0)*D332)</f>
        <v/>
      </c>
      <c r="AF332" s="19" t="str">
        <f>IF($B332=1,"",IF(AND(TrackingWorksheet!$U337&gt;$BE$3,TrackingWorksheet!$V337=Lists!$P$4),1, 0)*D332)</f>
        <v/>
      </c>
      <c r="AG332" s="19" t="str">
        <f>IF($B332=1,"",IF(AND(TrackingWorksheet!$W337&gt;$BE$3,TrackingWorksheet!$X337=Lists!$P$4),1, 0)*D332)</f>
        <v/>
      </c>
      <c r="AH332" s="19" t="str">
        <f>IF($B332=1,"",IF(AND(TrackingWorksheet!$Y337&gt;$BE$3,TrackingWorksheet!$Z337=Lists!$P$4),1, 0)*D332)</f>
        <v/>
      </c>
      <c r="AI332" s="19" t="str">
        <f>IF($B332=1,"",IF(AND(TrackingWorksheet!$AA337&gt;$BE$3,TrackingWorksheet!$AB337=Lists!$P$4),1, 0)*D332)</f>
        <v/>
      </c>
      <c r="AJ332" s="19" t="str">
        <f>IF($B332=1,"",IF(AND(TrackingWorksheet!$S337&gt;$BE$3,TrackingWorksheet!$T337=Lists!$P$5),1, 0)*D332)</f>
        <v/>
      </c>
      <c r="AK332" s="19" t="str">
        <f>IF($B332=1,"",IF(AND(TrackingWorksheet!$U337&gt;$BE$3,TrackingWorksheet!$V337=Lists!$P$5),1, 0)*D332)</f>
        <v/>
      </c>
      <c r="AL332" s="19" t="str">
        <f>IF($B332=1,"",IF(AND(TrackingWorksheet!$W337&gt;$BE$3,TrackingWorksheet!$X337=Lists!$P$5),1, 0)*D332)</f>
        <v/>
      </c>
      <c r="AM332" s="19" t="str">
        <f>IF($B332=1,"",IF(AND(TrackingWorksheet!$Y337&gt;$BE$3,TrackingWorksheet!$Z337=Lists!$P$5),1, 0)*D332)</f>
        <v/>
      </c>
      <c r="AN332" s="19" t="str">
        <f>IF($B332=1,"",IF(AND(TrackingWorksheet!$AA337&gt;$BE$3,TrackingWorksheet!$AB337=Lists!$P$5),1, 0)*D332)</f>
        <v/>
      </c>
      <c r="AO332" s="19" t="str">
        <f>IF($B332=1,"",IF(AND(TrackingWorksheet!$S337&gt;$BE$3,TrackingWorksheet!$T337=Lists!$P$6),1, 0)*D332)</f>
        <v/>
      </c>
      <c r="AP332" s="19" t="str">
        <f>IF($B332=1,"",IF(AND(TrackingWorksheet!$U337&gt;$BE$3,TrackingWorksheet!$V337=Lists!$P$6),1, 0)*D332)</f>
        <v/>
      </c>
      <c r="AQ332" s="19" t="str">
        <f>IF($B332=1,"",IF(AND(TrackingWorksheet!$W337&gt;$BE$3,TrackingWorksheet!$X337=Lists!$P$6),1, 0)*D332)</f>
        <v/>
      </c>
      <c r="AR332" s="19" t="str">
        <f>IF($B332=1,"",IF(AND(TrackingWorksheet!$Y337&gt;$BE$3,TrackingWorksheet!$Z337=Lists!$P$6),1, 0)*D332)</f>
        <v/>
      </c>
      <c r="AS332" s="19" t="str">
        <f>IF($B332=1,"",IF(AND(TrackingWorksheet!$AA337&gt;$BE$3,TrackingWorksheet!$AB337=Lists!$P$6),1, 0)*D332)</f>
        <v/>
      </c>
      <c r="AT332" s="19">
        <f t="shared" si="83"/>
        <v>0</v>
      </c>
      <c r="AU332" s="19" t="str">
        <f>IF(B332=1,"",IF(AND(TrackingWorksheet!K337="",TrackingWorksheet!M337="", TrackingWorksheet!N337="", TrackingWorksheet!S337="", TrackingWorksheet!V337="", TrackingWorksheet!W337="", TrackingWorksheet!Y337="", TrackingWorksheet!AA337="", V332=1),1,0)*D332)</f>
        <v/>
      </c>
      <c r="AV332" s="19" t="str">
        <f>IF(B332=1,"",IF(D332*AND(TrackingWorksheet!U337&gt;Calculations!$BE$3,TrackingWorksheet!K337="YES"),1,0))</f>
        <v/>
      </c>
      <c r="AW332" s="19" t="str">
        <f>IF(B332=1,"",IF(D332*AND(TrackingWorksheet!W337&gt;Calculations!$BE$3,TrackingWorksheet!K337="YES"),1,0))</f>
        <v/>
      </c>
      <c r="AX332" s="19">
        <f t="shared" si="84"/>
        <v>0</v>
      </c>
      <c r="AY332" s="19">
        <f t="shared" si="80"/>
        <v>0</v>
      </c>
      <c r="AZ332" s="27" t="str">
        <f>IF(B332=1,"",IF(TrackingWorksheet!Q337="","",TrackingWorksheet!Q337))</f>
        <v/>
      </c>
      <c r="BB332" s="4"/>
      <c r="BC332" s="4"/>
      <c r="BD332" s="4"/>
      <c r="BE332" s="4"/>
      <c r="BF332" s="4"/>
      <c r="BG332" s="4" t="str">
        <f>IF(B332=1,"",IF(AND(N332=1,TrackingWorksheet!$I337+14&lt;=WeeklySummary!$C$7),1,0))</f>
        <v/>
      </c>
      <c r="BH332" s="4" t="str">
        <f>IF(B332=1,"",IF(AND(R332=1,TrackingWorksheet!$I337+14&lt;=WeeklySummary!$C$7),1,0))</f>
        <v/>
      </c>
      <c r="BI332" s="4" t="str">
        <f>IF(B332=1,"",IF(AND(J332=1,TrackingWorksheet!$G337+14&lt;=WeeklySummary!$C$7),1,0))</f>
        <v/>
      </c>
      <c r="BJ332" s="4" t="str">
        <f>IF(B332=1,"",IF(AND(T332=1,TrackingWorksheet!$I337+14&lt;=WeeklySummary!$C$7),1,0))</f>
        <v/>
      </c>
      <c r="BK332" s="4" t="str">
        <f>IF(B332=1,"",IF(AND(T332=1,TrackingWorksheet!$G337+14&lt;=WeeklySummary!$C$7),1,0))</f>
        <v/>
      </c>
      <c r="BL332" s="4">
        <f t="shared" si="93"/>
        <v>0</v>
      </c>
    </row>
    <row r="333" spans="2:64" x14ac:dyDescent="0.25">
      <c r="B333" s="27">
        <f>IF(AND(ISBLANK(TrackingWorksheet!B338),ISBLANK(TrackingWorksheet!C338),ISBLANK(TrackingWorksheet!G338),ISBLANK(TrackingWorksheet!H338),
ISBLANK(TrackingWorksheet!I338),ISBLANK(TrackingWorksheet!J338),ISBLANK(TrackingWorksheet!M338),
ISBLANK(TrackingWorksheet!N340)),1,0)</f>
        <v>1</v>
      </c>
      <c r="C333" s="12" t="str">
        <f>IF(B333=1,"",TrackingWorksheet!F338)</f>
        <v/>
      </c>
      <c r="D333" s="20" t="str">
        <f>IF(B333=1,"",IF(AND(TrackingWorksheet!B338&lt;&gt;"",TrackingWorksheet!B338&lt;=WeeklySummary!$C$7,OR(TrackingWorksheet!C338="",TrackingWorksheet!C338&gt;=WeeklySummary!$C$6)),1,0))</f>
        <v/>
      </c>
      <c r="E333" s="10" t="str">
        <f>IF(B333=1,"",IF(AND(TrackingWorksheet!G338 &lt;&gt;"",TrackingWorksheet!G338&lt;=WeeklySummary!$C$7, TrackingWorksheet!H338=Lists!$D$4), "Y", "N"))</f>
        <v/>
      </c>
      <c r="F333" s="10" t="str">
        <f>IF(B333=1,"",IF(AND(TrackingWorksheet!I338 &lt;&gt;"", TrackingWorksheet!I338&lt;=WeeklySummary!$C$7, TrackingWorksheet!J338=Lists!$D$4), "Y", "N"))</f>
        <v/>
      </c>
      <c r="G333" s="10" t="str">
        <f>IF(B333=1,"",IF(AND(TrackingWorksheet!G338 &lt;&gt;"",TrackingWorksheet!G338&lt;=WeeklySummary!$C$7, TrackingWorksheet!H338=Lists!$D$5), "Y", "N"))</f>
        <v/>
      </c>
      <c r="H333" s="10" t="str">
        <f>IF(B333=1,"",IF(AND(TrackingWorksheet!I338 &lt;&gt;"", TrackingWorksheet!I338&lt;=WeeklySummary!$C$7, TrackingWorksheet!J338=Lists!$D$5), "Y", "N"))</f>
        <v/>
      </c>
      <c r="I333" s="20" t="str">
        <f>IF(B333=1,"",IF(AND(TrackingWorksheet!G338 &lt;&gt;"", TrackingWorksheet!G338&lt;=WeeklySummary!$C$7, TrackingWorksheet!H338=Lists!$D$6), 1, 0))</f>
        <v/>
      </c>
      <c r="J333" s="20" t="str">
        <f t="shared" si="85"/>
        <v/>
      </c>
      <c r="K333" s="10" t="str">
        <f>IF(B333=1,"",IF(AND(TrackingWorksheet!I338&lt;=WeeklySummary!$C$7,TrackingWorksheet!K338="YES"),0,IF(AND(AND(OR(E333="Y",F333="Y"),E333&lt;&gt;F333),G333&lt;&gt;"Y", H333&lt;&gt;"Y"), 1, 0)))</f>
        <v/>
      </c>
      <c r="L333" s="20" t="str">
        <f t="shared" si="86"/>
        <v/>
      </c>
      <c r="M333" s="10" t="str">
        <f t="shared" si="87"/>
        <v/>
      </c>
      <c r="N333" s="20" t="str">
        <f t="shared" si="88"/>
        <v/>
      </c>
      <c r="O333" s="10" t="str">
        <f>IF(B333=1,"",IF(AND(TrackingWorksheet!I338&lt;=WeeklySummary!$C$7,TrackingWorksheet!K338="YES"),0,IF(AND(AND(OR(G333="Y",H333="Y"),G333&lt;&gt;H333),E333&lt;&gt;"Y", F333&lt;&gt;"Y"), 1, 0)))</f>
        <v/>
      </c>
      <c r="P333" s="20" t="str">
        <f t="shared" si="89"/>
        <v/>
      </c>
      <c r="Q333" s="10" t="str">
        <f t="shared" si="90"/>
        <v/>
      </c>
      <c r="R333" s="10" t="str">
        <f t="shared" si="91"/>
        <v/>
      </c>
      <c r="S333" s="10" t="str">
        <f>IF(B333=1,"",IF(AND(OR(AND(TrackingWorksheet!H338=Lists!$D$7,TrackingWorksheet!H338=TrackingWorksheet!J338),TrackingWorksheet!H338&lt;&gt;TrackingWorksheet!J338),TrackingWorksheet!K338="YES",TrackingWorksheet!H338&lt;&gt;Lists!$D$6,TrackingWorksheet!G338&lt;=WeeklySummary!$C$7,TrackingWorksheet!I338&lt;=WeeklySummary!$C$7),1,0))</f>
        <v/>
      </c>
      <c r="T333" s="10" t="str">
        <f t="shared" si="92"/>
        <v/>
      </c>
      <c r="U333" s="10" t="str">
        <f>IF($B333=1,"",IF(TrackingWorksheet!$K338="YES",1, 0)*D333)</f>
        <v/>
      </c>
      <c r="V333" s="20">
        <f t="shared" si="81"/>
        <v>0</v>
      </c>
      <c r="W333" s="20">
        <f t="shared" si="82"/>
        <v>0</v>
      </c>
      <c r="X333" s="10" t="str">
        <f>IF($B333=1,"",IF(AND(TrackingWorksheet!$L338&lt;&gt;"", TrackingWorksheet!$L338&gt;=WeeklySummary!$C$6,TrackingWorksheet!$L338&lt;=WeeklySummary!$C$7,OR(TrackingWorksheet!$H338=Lists!$D$4,TrackingWorksheet!$J338=Lists!$D$4)), 1, 0))</f>
        <v/>
      </c>
      <c r="Y333" s="10" t="str">
        <f>IF($B333=1,"",IF(AND(TrackingWorksheet!$L338&lt;&gt;"", TrackingWorksheet!$L338&gt;=WeeklySummary!$C$6,TrackingWorksheet!$L338&lt;=WeeklySummary!$C$7,OR(TrackingWorksheet!$H338=Lists!$D$5,TrackingWorksheet!$J338=Lists!$D$5)), 1, 0))</f>
        <v/>
      </c>
      <c r="Z333" s="10" t="str">
        <f>IF($B333=1,"",IF(AND(TrackingWorksheet!$L338&lt;&gt;"", TrackingWorksheet!$L338&gt;=WeeklySummary!$C$6,TrackingWorksheet!$L338&lt;=WeeklySummary!$C$7,OR(TrackingWorksheet!$H338=Lists!$D$6,TrackingWorksheet!$J338=Lists!$D$6)), 1, 0))</f>
        <v/>
      </c>
      <c r="AA333" s="19" t="str">
        <f>IF(B333=1,"",IF(AND(TrackingWorksheet!M338&lt;&gt;"",TrackingWorksheet!M338&lt;=WeeklySummary!$C$7),1,0)*D333)</f>
        <v/>
      </c>
      <c r="AB333" s="19" t="str">
        <f>IF(B333=1,"",IF(AND(TrackingWorksheet!N338&lt;&gt;"",TrackingWorksheet!N338&lt;=WeeklySummary!$C$7),1,0)*D333)</f>
        <v/>
      </c>
      <c r="AC333" s="19" t="str">
        <f>IF(B333=1,"",TrackingWorksheet!T338)</f>
        <v/>
      </c>
      <c r="AD333" s="19" t="str">
        <f>IF(B333=1,"",IF(D333*AND(TrackingWorksheet!S338&gt;=Calculations!$BD$3,TrackingWorksheet!U338="",TrackingWorksheet!K338="YES"),1,0))</f>
        <v/>
      </c>
      <c r="AE333" s="19" t="str">
        <f>IF($B333=1,"",IF(AND(TrackingWorksheet!$S338&gt;$BE$3,TrackingWorksheet!$T338=Lists!$P$4),1, 0)*D333)</f>
        <v/>
      </c>
      <c r="AF333" s="19" t="str">
        <f>IF($B333=1,"",IF(AND(TrackingWorksheet!$U338&gt;$BE$3,TrackingWorksheet!$V338=Lists!$P$4),1, 0)*D333)</f>
        <v/>
      </c>
      <c r="AG333" s="19" t="str">
        <f>IF($B333=1,"",IF(AND(TrackingWorksheet!$W338&gt;$BE$3,TrackingWorksheet!$X338=Lists!$P$4),1, 0)*D333)</f>
        <v/>
      </c>
      <c r="AH333" s="19" t="str">
        <f>IF($B333=1,"",IF(AND(TrackingWorksheet!$Y338&gt;$BE$3,TrackingWorksheet!$Z338=Lists!$P$4),1, 0)*D333)</f>
        <v/>
      </c>
      <c r="AI333" s="19" t="str">
        <f>IF($B333=1,"",IF(AND(TrackingWorksheet!$AA338&gt;$BE$3,TrackingWorksheet!$AB338=Lists!$P$4),1, 0)*D333)</f>
        <v/>
      </c>
      <c r="AJ333" s="19" t="str">
        <f>IF($B333=1,"",IF(AND(TrackingWorksheet!$S338&gt;$BE$3,TrackingWorksheet!$T338=Lists!$P$5),1, 0)*D333)</f>
        <v/>
      </c>
      <c r="AK333" s="19" t="str">
        <f>IF($B333=1,"",IF(AND(TrackingWorksheet!$U338&gt;$BE$3,TrackingWorksheet!$V338=Lists!$P$5),1, 0)*D333)</f>
        <v/>
      </c>
      <c r="AL333" s="19" t="str">
        <f>IF($B333=1,"",IF(AND(TrackingWorksheet!$W338&gt;$BE$3,TrackingWorksheet!$X338=Lists!$P$5),1, 0)*D333)</f>
        <v/>
      </c>
      <c r="AM333" s="19" t="str">
        <f>IF($B333=1,"",IF(AND(TrackingWorksheet!$Y338&gt;$BE$3,TrackingWorksheet!$Z338=Lists!$P$5),1, 0)*D333)</f>
        <v/>
      </c>
      <c r="AN333" s="19" t="str">
        <f>IF($B333=1,"",IF(AND(TrackingWorksheet!$AA338&gt;$BE$3,TrackingWorksheet!$AB338=Lists!$P$5),1, 0)*D333)</f>
        <v/>
      </c>
      <c r="AO333" s="19" t="str">
        <f>IF($B333=1,"",IF(AND(TrackingWorksheet!$S338&gt;$BE$3,TrackingWorksheet!$T338=Lists!$P$6),1, 0)*D333)</f>
        <v/>
      </c>
      <c r="AP333" s="19" t="str">
        <f>IF($B333=1,"",IF(AND(TrackingWorksheet!$U338&gt;$BE$3,TrackingWorksheet!$V338=Lists!$P$6),1, 0)*D333)</f>
        <v/>
      </c>
      <c r="AQ333" s="19" t="str">
        <f>IF($B333=1,"",IF(AND(TrackingWorksheet!$W338&gt;$BE$3,TrackingWorksheet!$X338=Lists!$P$6),1, 0)*D333)</f>
        <v/>
      </c>
      <c r="AR333" s="19" t="str">
        <f>IF($B333=1,"",IF(AND(TrackingWorksheet!$Y338&gt;$BE$3,TrackingWorksheet!$Z338=Lists!$P$6),1, 0)*D333)</f>
        <v/>
      </c>
      <c r="AS333" s="19" t="str">
        <f>IF($B333=1,"",IF(AND(TrackingWorksheet!$AA338&gt;$BE$3,TrackingWorksheet!$AB338=Lists!$P$6),1, 0)*D333)</f>
        <v/>
      </c>
      <c r="AT333" s="19">
        <f t="shared" si="83"/>
        <v>0</v>
      </c>
      <c r="AU333" s="19" t="str">
        <f>IF(B333=1,"",IF(AND(TrackingWorksheet!K338="",TrackingWorksheet!M338="", TrackingWorksheet!N338="", TrackingWorksheet!S338="", TrackingWorksheet!V338="", TrackingWorksheet!W338="", TrackingWorksheet!Y338="", TrackingWorksheet!AA338="", V333=1),1,0)*D333)</f>
        <v/>
      </c>
      <c r="AV333" s="19" t="str">
        <f>IF(B333=1,"",IF(D333*AND(TrackingWorksheet!U338&gt;Calculations!$BE$3,TrackingWorksheet!K338="YES"),1,0))</f>
        <v/>
      </c>
      <c r="AW333" s="19" t="str">
        <f>IF(B333=1,"",IF(D333*AND(TrackingWorksheet!W338&gt;Calculations!$BE$3,TrackingWorksheet!K338="YES"),1,0))</f>
        <v/>
      </c>
      <c r="AX333" s="19">
        <f t="shared" si="84"/>
        <v>0</v>
      </c>
      <c r="AY333" s="19">
        <f t="shared" si="80"/>
        <v>0</v>
      </c>
      <c r="AZ333" s="27" t="str">
        <f>IF(B333=1,"",IF(TrackingWorksheet!Q338="","",TrackingWorksheet!Q338))</f>
        <v/>
      </c>
      <c r="BB333" s="4"/>
      <c r="BC333" s="4"/>
      <c r="BD333" s="4"/>
      <c r="BE333" s="4"/>
      <c r="BF333" s="4"/>
      <c r="BG333" s="4" t="str">
        <f>IF(B333=1,"",IF(AND(N333=1,TrackingWorksheet!$I338+14&lt;=WeeklySummary!$C$7),1,0))</f>
        <v/>
      </c>
      <c r="BH333" s="4" t="str">
        <f>IF(B333=1,"",IF(AND(R333=1,TrackingWorksheet!$I338+14&lt;=WeeklySummary!$C$7),1,0))</f>
        <v/>
      </c>
      <c r="BI333" s="4" t="str">
        <f>IF(B333=1,"",IF(AND(J333=1,TrackingWorksheet!$G338+14&lt;=WeeklySummary!$C$7),1,0))</f>
        <v/>
      </c>
      <c r="BJ333" s="4" t="str">
        <f>IF(B333=1,"",IF(AND(T333=1,TrackingWorksheet!$I338+14&lt;=WeeklySummary!$C$7),1,0))</f>
        <v/>
      </c>
      <c r="BK333" s="4" t="str">
        <f>IF(B333=1,"",IF(AND(T333=1,TrackingWorksheet!$G338+14&lt;=WeeklySummary!$C$7),1,0))</f>
        <v/>
      </c>
      <c r="BL333" s="4">
        <f t="shared" si="93"/>
        <v>0</v>
      </c>
    </row>
    <row r="334" spans="2:64" x14ac:dyDescent="0.25">
      <c r="B334" s="27">
        <f>IF(AND(ISBLANK(TrackingWorksheet!B339),ISBLANK(TrackingWorksheet!C339),ISBLANK(TrackingWorksheet!G339),ISBLANK(TrackingWorksheet!H339),
ISBLANK(TrackingWorksheet!I339),ISBLANK(TrackingWorksheet!J339),ISBLANK(TrackingWorksheet!M339),
ISBLANK(TrackingWorksheet!N341)),1,0)</f>
        <v>1</v>
      </c>
      <c r="C334" s="12" t="str">
        <f>IF(B334=1,"",TrackingWorksheet!F339)</f>
        <v/>
      </c>
      <c r="D334" s="20" t="str">
        <f>IF(B334=1,"",IF(AND(TrackingWorksheet!B339&lt;&gt;"",TrackingWorksheet!B339&lt;=WeeklySummary!$C$7,OR(TrackingWorksheet!C339="",TrackingWorksheet!C339&gt;=WeeklySummary!$C$6)),1,0))</f>
        <v/>
      </c>
      <c r="E334" s="10" t="str">
        <f>IF(B334=1,"",IF(AND(TrackingWorksheet!G339 &lt;&gt;"",TrackingWorksheet!G339&lt;=WeeklySummary!$C$7, TrackingWorksheet!H339=Lists!$D$4), "Y", "N"))</f>
        <v/>
      </c>
      <c r="F334" s="10" t="str">
        <f>IF(B334=1,"",IF(AND(TrackingWorksheet!I339 &lt;&gt;"", TrackingWorksheet!I339&lt;=WeeklySummary!$C$7, TrackingWorksheet!J339=Lists!$D$4), "Y", "N"))</f>
        <v/>
      </c>
      <c r="G334" s="10" t="str">
        <f>IF(B334=1,"",IF(AND(TrackingWorksheet!G339 &lt;&gt;"",TrackingWorksheet!G339&lt;=WeeklySummary!$C$7, TrackingWorksheet!H339=Lists!$D$5), "Y", "N"))</f>
        <v/>
      </c>
      <c r="H334" s="10" t="str">
        <f>IF(B334=1,"",IF(AND(TrackingWorksheet!I339 &lt;&gt;"", TrackingWorksheet!I339&lt;=WeeklySummary!$C$7, TrackingWorksheet!J339=Lists!$D$5), "Y", "N"))</f>
        <v/>
      </c>
      <c r="I334" s="20" t="str">
        <f>IF(B334=1,"",IF(AND(TrackingWorksheet!G339 &lt;&gt;"", TrackingWorksheet!G339&lt;=WeeklySummary!$C$7, TrackingWorksheet!H339=Lists!$D$6), 1, 0))</f>
        <v/>
      </c>
      <c r="J334" s="20" t="str">
        <f t="shared" si="85"/>
        <v/>
      </c>
      <c r="K334" s="10" t="str">
        <f>IF(B334=1,"",IF(AND(TrackingWorksheet!I339&lt;=WeeklySummary!$C$7,TrackingWorksheet!K339="YES"),0,IF(AND(AND(OR(E334="Y",F334="Y"),E334&lt;&gt;F334),G334&lt;&gt;"Y", H334&lt;&gt;"Y"), 1, 0)))</f>
        <v/>
      </c>
      <c r="L334" s="20" t="str">
        <f t="shared" si="86"/>
        <v/>
      </c>
      <c r="M334" s="10" t="str">
        <f t="shared" si="87"/>
        <v/>
      </c>
      <c r="N334" s="20" t="str">
        <f t="shared" si="88"/>
        <v/>
      </c>
      <c r="O334" s="10" t="str">
        <f>IF(B334=1,"",IF(AND(TrackingWorksheet!I339&lt;=WeeklySummary!$C$7,TrackingWorksheet!K339="YES"),0,IF(AND(AND(OR(G334="Y",H334="Y"),G334&lt;&gt;H334),E334&lt;&gt;"Y", F334&lt;&gt;"Y"), 1, 0)))</f>
        <v/>
      </c>
      <c r="P334" s="20" t="str">
        <f t="shared" si="89"/>
        <v/>
      </c>
      <c r="Q334" s="10" t="str">
        <f t="shared" si="90"/>
        <v/>
      </c>
      <c r="R334" s="10" t="str">
        <f t="shared" si="91"/>
        <v/>
      </c>
      <c r="S334" s="10" t="str">
        <f>IF(B334=1,"",IF(AND(OR(AND(TrackingWorksheet!H339=Lists!$D$7,TrackingWorksheet!H339=TrackingWorksheet!J339),TrackingWorksheet!H339&lt;&gt;TrackingWorksheet!J339),TrackingWorksheet!K339="YES",TrackingWorksheet!H339&lt;&gt;Lists!$D$6,TrackingWorksheet!G339&lt;=WeeklySummary!$C$7,TrackingWorksheet!I339&lt;=WeeklySummary!$C$7),1,0))</f>
        <v/>
      </c>
      <c r="T334" s="10" t="str">
        <f t="shared" si="92"/>
        <v/>
      </c>
      <c r="U334" s="10" t="str">
        <f>IF($B334=1,"",IF(TrackingWorksheet!$K339="YES",1, 0)*D334)</f>
        <v/>
      </c>
      <c r="V334" s="20">
        <f t="shared" si="81"/>
        <v>0</v>
      </c>
      <c r="W334" s="20">
        <f t="shared" si="82"/>
        <v>0</v>
      </c>
      <c r="X334" s="10" t="str">
        <f>IF($B334=1,"",IF(AND(TrackingWorksheet!$L339&lt;&gt;"", TrackingWorksheet!$L339&gt;=WeeklySummary!$C$6,TrackingWorksheet!$L339&lt;=WeeklySummary!$C$7,OR(TrackingWorksheet!$H339=Lists!$D$4,TrackingWorksheet!$J339=Lists!$D$4)), 1, 0))</f>
        <v/>
      </c>
      <c r="Y334" s="10" t="str">
        <f>IF($B334=1,"",IF(AND(TrackingWorksheet!$L339&lt;&gt;"", TrackingWorksheet!$L339&gt;=WeeklySummary!$C$6,TrackingWorksheet!$L339&lt;=WeeklySummary!$C$7,OR(TrackingWorksheet!$H339=Lists!$D$5,TrackingWorksheet!$J339=Lists!$D$5)), 1, 0))</f>
        <v/>
      </c>
      <c r="Z334" s="10" t="str">
        <f>IF($B334=1,"",IF(AND(TrackingWorksheet!$L339&lt;&gt;"", TrackingWorksheet!$L339&gt;=WeeklySummary!$C$6,TrackingWorksheet!$L339&lt;=WeeklySummary!$C$7,OR(TrackingWorksheet!$H339=Lists!$D$6,TrackingWorksheet!$J339=Lists!$D$6)), 1, 0))</f>
        <v/>
      </c>
      <c r="AA334" s="19" t="str">
        <f>IF(B334=1,"",IF(AND(TrackingWorksheet!M339&lt;&gt;"",TrackingWorksheet!M339&lt;=WeeklySummary!$C$7),1,0)*D334)</f>
        <v/>
      </c>
      <c r="AB334" s="19" t="str">
        <f>IF(B334=1,"",IF(AND(TrackingWorksheet!N339&lt;&gt;"",TrackingWorksheet!N339&lt;=WeeklySummary!$C$7),1,0)*D334)</f>
        <v/>
      </c>
      <c r="AC334" s="19" t="str">
        <f>IF(B334=1,"",TrackingWorksheet!T339)</f>
        <v/>
      </c>
      <c r="AD334" s="19" t="str">
        <f>IF(B334=1,"",IF(D334*AND(TrackingWorksheet!S339&gt;=Calculations!$BD$3,TrackingWorksheet!U339="",TrackingWorksheet!K339="YES"),1,0))</f>
        <v/>
      </c>
      <c r="AE334" s="19" t="str">
        <f>IF($B334=1,"",IF(AND(TrackingWorksheet!$S339&gt;$BE$3,TrackingWorksheet!$T339=Lists!$P$4),1, 0)*D334)</f>
        <v/>
      </c>
      <c r="AF334" s="19" t="str">
        <f>IF($B334=1,"",IF(AND(TrackingWorksheet!$U339&gt;$BE$3,TrackingWorksheet!$V339=Lists!$P$4),1, 0)*D334)</f>
        <v/>
      </c>
      <c r="AG334" s="19" t="str">
        <f>IF($B334=1,"",IF(AND(TrackingWorksheet!$W339&gt;$BE$3,TrackingWorksheet!$X339=Lists!$P$4),1, 0)*D334)</f>
        <v/>
      </c>
      <c r="AH334" s="19" t="str">
        <f>IF($B334=1,"",IF(AND(TrackingWorksheet!$Y339&gt;$BE$3,TrackingWorksheet!$Z339=Lists!$P$4),1, 0)*D334)</f>
        <v/>
      </c>
      <c r="AI334" s="19" t="str">
        <f>IF($B334=1,"",IF(AND(TrackingWorksheet!$AA339&gt;$BE$3,TrackingWorksheet!$AB339=Lists!$P$4),1, 0)*D334)</f>
        <v/>
      </c>
      <c r="AJ334" s="19" t="str">
        <f>IF($B334=1,"",IF(AND(TrackingWorksheet!$S339&gt;$BE$3,TrackingWorksheet!$T339=Lists!$P$5),1, 0)*D334)</f>
        <v/>
      </c>
      <c r="AK334" s="19" t="str">
        <f>IF($B334=1,"",IF(AND(TrackingWorksheet!$U339&gt;$BE$3,TrackingWorksheet!$V339=Lists!$P$5),1, 0)*D334)</f>
        <v/>
      </c>
      <c r="AL334" s="19" t="str">
        <f>IF($B334=1,"",IF(AND(TrackingWorksheet!$W339&gt;$BE$3,TrackingWorksheet!$X339=Lists!$P$5),1, 0)*D334)</f>
        <v/>
      </c>
      <c r="AM334" s="19" t="str">
        <f>IF($B334=1,"",IF(AND(TrackingWorksheet!$Y339&gt;$BE$3,TrackingWorksheet!$Z339=Lists!$P$5),1, 0)*D334)</f>
        <v/>
      </c>
      <c r="AN334" s="19" t="str">
        <f>IF($B334=1,"",IF(AND(TrackingWorksheet!$AA339&gt;$BE$3,TrackingWorksheet!$AB339=Lists!$P$5),1, 0)*D334)</f>
        <v/>
      </c>
      <c r="AO334" s="19" t="str">
        <f>IF($B334=1,"",IF(AND(TrackingWorksheet!$S339&gt;$BE$3,TrackingWorksheet!$T339=Lists!$P$6),1, 0)*D334)</f>
        <v/>
      </c>
      <c r="AP334" s="19" t="str">
        <f>IF($B334=1,"",IF(AND(TrackingWorksheet!$U339&gt;$BE$3,TrackingWorksheet!$V339=Lists!$P$6),1, 0)*D334)</f>
        <v/>
      </c>
      <c r="AQ334" s="19" t="str">
        <f>IF($B334=1,"",IF(AND(TrackingWorksheet!$W339&gt;$BE$3,TrackingWorksheet!$X339=Lists!$P$6),1, 0)*D334)</f>
        <v/>
      </c>
      <c r="AR334" s="19" t="str">
        <f>IF($B334=1,"",IF(AND(TrackingWorksheet!$Y339&gt;$BE$3,TrackingWorksheet!$Z339=Lists!$P$6),1, 0)*D334)</f>
        <v/>
      </c>
      <c r="AS334" s="19" t="str">
        <f>IF($B334=1,"",IF(AND(TrackingWorksheet!$AA339&gt;$BE$3,TrackingWorksheet!$AB339=Lists!$P$6),1, 0)*D334)</f>
        <v/>
      </c>
      <c r="AT334" s="19">
        <f t="shared" si="83"/>
        <v>0</v>
      </c>
      <c r="AU334" s="19" t="str">
        <f>IF(B334=1,"",IF(AND(TrackingWorksheet!K339="",TrackingWorksheet!M339="", TrackingWorksheet!N339="", TrackingWorksheet!S339="", TrackingWorksheet!V339="", TrackingWorksheet!W339="", TrackingWorksheet!Y339="", TrackingWorksheet!AA339="", V334=1),1,0)*D334)</f>
        <v/>
      </c>
      <c r="AV334" s="19" t="str">
        <f>IF(B334=1,"",IF(D334*AND(TrackingWorksheet!U339&gt;Calculations!$BE$3,TrackingWorksheet!K339="YES"),1,0))</f>
        <v/>
      </c>
      <c r="AW334" s="19" t="str">
        <f>IF(B334=1,"",IF(D334*AND(TrackingWorksheet!W339&gt;Calculations!$BE$3,TrackingWorksheet!K339="YES"),1,0))</f>
        <v/>
      </c>
      <c r="AX334" s="19">
        <f t="shared" si="84"/>
        <v>0</v>
      </c>
      <c r="AY334" s="19">
        <f t="shared" si="80"/>
        <v>0</v>
      </c>
      <c r="AZ334" s="27" t="str">
        <f>IF(B334=1,"",IF(TrackingWorksheet!Q339="","",TrackingWorksheet!Q339))</f>
        <v/>
      </c>
      <c r="BB334" s="4"/>
      <c r="BC334" s="4"/>
      <c r="BD334" s="4"/>
      <c r="BE334" s="4"/>
      <c r="BF334" s="4"/>
      <c r="BG334" s="4" t="str">
        <f>IF(B334=1,"",IF(AND(N334=1,TrackingWorksheet!$I339+14&lt;=WeeklySummary!$C$7),1,0))</f>
        <v/>
      </c>
      <c r="BH334" s="4" t="str">
        <f>IF(B334=1,"",IF(AND(R334=1,TrackingWorksheet!$I339+14&lt;=WeeklySummary!$C$7),1,0))</f>
        <v/>
      </c>
      <c r="BI334" s="4" t="str">
        <f>IF(B334=1,"",IF(AND(J334=1,TrackingWorksheet!$G339+14&lt;=WeeklySummary!$C$7),1,0))</f>
        <v/>
      </c>
      <c r="BJ334" s="4" t="str">
        <f>IF(B334=1,"",IF(AND(T334=1,TrackingWorksheet!$I339+14&lt;=WeeklySummary!$C$7),1,0))</f>
        <v/>
      </c>
      <c r="BK334" s="4" t="str">
        <f>IF(B334=1,"",IF(AND(T334=1,TrackingWorksheet!$G339+14&lt;=WeeklySummary!$C$7),1,0))</f>
        <v/>
      </c>
      <c r="BL334" s="4">
        <f t="shared" si="93"/>
        <v>0</v>
      </c>
    </row>
    <row r="335" spans="2:64" x14ac:dyDescent="0.25">
      <c r="B335" s="27">
        <f>IF(AND(ISBLANK(TrackingWorksheet!B340),ISBLANK(TrackingWorksheet!C340),ISBLANK(TrackingWorksheet!G340),ISBLANK(TrackingWorksheet!H340),
ISBLANK(TrackingWorksheet!I340),ISBLANK(TrackingWorksheet!J340),ISBLANK(TrackingWorksheet!M340),
ISBLANK(TrackingWorksheet!N342)),1,0)</f>
        <v>1</v>
      </c>
      <c r="C335" s="12" t="str">
        <f>IF(B335=1,"",TrackingWorksheet!F340)</f>
        <v/>
      </c>
      <c r="D335" s="20" t="str">
        <f>IF(B335=1,"",IF(AND(TrackingWorksheet!B340&lt;&gt;"",TrackingWorksheet!B340&lt;=WeeklySummary!$C$7,OR(TrackingWorksheet!C340="",TrackingWorksheet!C340&gt;=WeeklySummary!$C$6)),1,0))</f>
        <v/>
      </c>
      <c r="E335" s="10" t="str">
        <f>IF(B335=1,"",IF(AND(TrackingWorksheet!G340 &lt;&gt;"",TrackingWorksheet!G340&lt;=WeeklySummary!$C$7, TrackingWorksheet!H340=Lists!$D$4), "Y", "N"))</f>
        <v/>
      </c>
      <c r="F335" s="10" t="str">
        <f>IF(B335=1,"",IF(AND(TrackingWorksheet!I340 &lt;&gt;"", TrackingWorksheet!I340&lt;=WeeklySummary!$C$7, TrackingWorksheet!J340=Lists!$D$4), "Y", "N"))</f>
        <v/>
      </c>
      <c r="G335" s="10" t="str">
        <f>IF(B335=1,"",IF(AND(TrackingWorksheet!G340 &lt;&gt;"",TrackingWorksheet!G340&lt;=WeeklySummary!$C$7, TrackingWorksheet!H340=Lists!$D$5), "Y", "N"))</f>
        <v/>
      </c>
      <c r="H335" s="10" t="str">
        <f>IF(B335=1,"",IF(AND(TrackingWorksheet!I340 &lt;&gt;"", TrackingWorksheet!I340&lt;=WeeklySummary!$C$7, TrackingWorksheet!J340=Lists!$D$5), "Y", "N"))</f>
        <v/>
      </c>
      <c r="I335" s="20" t="str">
        <f>IF(B335=1,"",IF(AND(TrackingWorksheet!G340 &lt;&gt;"", TrackingWorksheet!G340&lt;=WeeklySummary!$C$7, TrackingWorksheet!H340=Lists!$D$6), 1, 0))</f>
        <v/>
      </c>
      <c r="J335" s="20" t="str">
        <f t="shared" si="85"/>
        <v/>
      </c>
      <c r="K335" s="10" t="str">
        <f>IF(B335=1,"",IF(AND(TrackingWorksheet!I340&lt;=WeeklySummary!$C$7,TrackingWorksheet!K340="YES"),0,IF(AND(AND(OR(E335="Y",F335="Y"),E335&lt;&gt;F335),G335&lt;&gt;"Y", H335&lt;&gt;"Y"), 1, 0)))</f>
        <v/>
      </c>
      <c r="L335" s="20" t="str">
        <f t="shared" si="86"/>
        <v/>
      </c>
      <c r="M335" s="10" t="str">
        <f t="shared" si="87"/>
        <v/>
      </c>
      <c r="N335" s="20" t="str">
        <f t="shared" si="88"/>
        <v/>
      </c>
      <c r="O335" s="10" t="str">
        <f>IF(B335=1,"",IF(AND(TrackingWorksheet!I340&lt;=WeeklySummary!$C$7,TrackingWorksheet!K340="YES"),0,IF(AND(AND(OR(G335="Y",H335="Y"),G335&lt;&gt;H335),E335&lt;&gt;"Y", F335&lt;&gt;"Y"), 1, 0)))</f>
        <v/>
      </c>
      <c r="P335" s="20" t="str">
        <f t="shared" si="89"/>
        <v/>
      </c>
      <c r="Q335" s="10" t="str">
        <f t="shared" si="90"/>
        <v/>
      </c>
      <c r="R335" s="10" t="str">
        <f t="shared" si="91"/>
        <v/>
      </c>
      <c r="S335" s="10" t="str">
        <f>IF(B335=1,"",IF(AND(OR(AND(TrackingWorksheet!H340=Lists!$D$7,TrackingWorksheet!H340=TrackingWorksheet!J340),TrackingWorksheet!H340&lt;&gt;TrackingWorksheet!J340),TrackingWorksheet!K340="YES",TrackingWorksheet!H340&lt;&gt;Lists!$D$6,TrackingWorksheet!G340&lt;=WeeklySummary!$C$7,TrackingWorksheet!I340&lt;=WeeklySummary!$C$7),1,0))</f>
        <v/>
      </c>
      <c r="T335" s="10" t="str">
        <f t="shared" si="92"/>
        <v/>
      </c>
      <c r="U335" s="10" t="str">
        <f>IF($B335=1,"",IF(TrackingWorksheet!$K340="YES",1, 0)*D335)</f>
        <v/>
      </c>
      <c r="V335" s="20">
        <f t="shared" si="81"/>
        <v>0</v>
      </c>
      <c r="W335" s="20">
        <f t="shared" si="82"/>
        <v>0</v>
      </c>
      <c r="X335" s="10" t="str">
        <f>IF($B335=1,"",IF(AND(TrackingWorksheet!$L340&lt;&gt;"", TrackingWorksheet!$L340&gt;=WeeklySummary!$C$6,TrackingWorksheet!$L340&lt;=WeeklySummary!$C$7,OR(TrackingWorksheet!$H340=Lists!$D$4,TrackingWorksheet!$J340=Lists!$D$4)), 1, 0))</f>
        <v/>
      </c>
      <c r="Y335" s="10" t="str">
        <f>IF($B335=1,"",IF(AND(TrackingWorksheet!$L340&lt;&gt;"", TrackingWorksheet!$L340&gt;=WeeklySummary!$C$6,TrackingWorksheet!$L340&lt;=WeeklySummary!$C$7,OR(TrackingWorksheet!$H340=Lists!$D$5,TrackingWorksheet!$J340=Lists!$D$5)), 1, 0))</f>
        <v/>
      </c>
      <c r="Z335" s="10" t="str">
        <f>IF($B335=1,"",IF(AND(TrackingWorksheet!$L340&lt;&gt;"", TrackingWorksheet!$L340&gt;=WeeklySummary!$C$6,TrackingWorksheet!$L340&lt;=WeeklySummary!$C$7,OR(TrackingWorksheet!$H340=Lists!$D$6,TrackingWorksheet!$J340=Lists!$D$6)), 1, 0))</f>
        <v/>
      </c>
      <c r="AA335" s="19" t="str">
        <f>IF(B335=1,"",IF(AND(TrackingWorksheet!M340&lt;&gt;"",TrackingWorksheet!M340&lt;=WeeklySummary!$C$7),1,0)*D335)</f>
        <v/>
      </c>
      <c r="AB335" s="19" t="str">
        <f>IF(B335=1,"",IF(AND(TrackingWorksheet!N340&lt;&gt;"",TrackingWorksheet!N340&lt;=WeeklySummary!$C$7),1,0)*D335)</f>
        <v/>
      </c>
      <c r="AC335" s="19" t="str">
        <f>IF(B335=1,"",TrackingWorksheet!T340)</f>
        <v/>
      </c>
      <c r="AD335" s="19" t="str">
        <f>IF(B335=1,"",IF(D335*AND(TrackingWorksheet!S340&gt;=Calculations!$BD$3,TrackingWorksheet!U340="",TrackingWorksheet!K340="YES"),1,0))</f>
        <v/>
      </c>
      <c r="AE335" s="19" t="str">
        <f>IF($B335=1,"",IF(AND(TrackingWorksheet!$S340&gt;$BE$3,TrackingWorksheet!$T340=Lists!$P$4),1, 0)*D335)</f>
        <v/>
      </c>
      <c r="AF335" s="19" t="str">
        <f>IF($B335=1,"",IF(AND(TrackingWorksheet!$U340&gt;$BE$3,TrackingWorksheet!$V340=Lists!$P$4),1, 0)*D335)</f>
        <v/>
      </c>
      <c r="AG335" s="19" t="str">
        <f>IF($B335=1,"",IF(AND(TrackingWorksheet!$W340&gt;$BE$3,TrackingWorksheet!$X340=Lists!$P$4),1, 0)*D335)</f>
        <v/>
      </c>
      <c r="AH335" s="19" t="str">
        <f>IF($B335=1,"",IF(AND(TrackingWorksheet!$Y340&gt;$BE$3,TrackingWorksheet!$Z340=Lists!$P$4),1, 0)*D335)</f>
        <v/>
      </c>
      <c r="AI335" s="19" t="str">
        <f>IF($B335=1,"",IF(AND(TrackingWorksheet!$AA340&gt;$BE$3,TrackingWorksheet!$AB340=Lists!$P$4),1, 0)*D335)</f>
        <v/>
      </c>
      <c r="AJ335" s="19" t="str">
        <f>IF($B335=1,"",IF(AND(TrackingWorksheet!$S340&gt;$BE$3,TrackingWorksheet!$T340=Lists!$P$5),1, 0)*D335)</f>
        <v/>
      </c>
      <c r="AK335" s="19" t="str">
        <f>IF($B335=1,"",IF(AND(TrackingWorksheet!$U340&gt;$BE$3,TrackingWorksheet!$V340=Lists!$P$5),1, 0)*D335)</f>
        <v/>
      </c>
      <c r="AL335" s="19" t="str">
        <f>IF($B335=1,"",IF(AND(TrackingWorksheet!$W340&gt;$BE$3,TrackingWorksheet!$X340=Lists!$P$5),1, 0)*D335)</f>
        <v/>
      </c>
      <c r="AM335" s="19" t="str">
        <f>IF($B335=1,"",IF(AND(TrackingWorksheet!$Y340&gt;$BE$3,TrackingWorksheet!$Z340=Lists!$P$5),1, 0)*D335)</f>
        <v/>
      </c>
      <c r="AN335" s="19" t="str">
        <f>IF($B335=1,"",IF(AND(TrackingWorksheet!$AA340&gt;$BE$3,TrackingWorksheet!$AB340=Lists!$P$5),1, 0)*D335)</f>
        <v/>
      </c>
      <c r="AO335" s="19" t="str">
        <f>IF($B335=1,"",IF(AND(TrackingWorksheet!$S340&gt;$BE$3,TrackingWorksheet!$T340=Lists!$P$6),1, 0)*D335)</f>
        <v/>
      </c>
      <c r="AP335" s="19" t="str">
        <f>IF($B335=1,"",IF(AND(TrackingWorksheet!$U340&gt;$BE$3,TrackingWorksheet!$V340=Lists!$P$6),1, 0)*D335)</f>
        <v/>
      </c>
      <c r="AQ335" s="19" t="str">
        <f>IF($B335=1,"",IF(AND(TrackingWorksheet!$W340&gt;$BE$3,TrackingWorksheet!$X340=Lists!$P$6),1, 0)*D335)</f>
        <v/>
      </c>
      <c r="AR335" s="19" t="str">
        <f>IF($B335=1,"",IF(AND(TrackingWorksheet!$Y340&gt;$BE$3,TrackingWorksheet!$Z340=Lists!$P$6),1, 0)*D335)</f>
        <v/>
      </c>
      <c r="AS335" s="19" t="str">
        <f>IF($B335=1,"",IF(AND(TrackingWorksheet!$AA340&gt;$BE$3,TrackingWorksheet!$AB340=Lists!$P$6),1, 0)*D335)</f>
        <v/>
      </c>
      <c r="AT335" s="19">
        <f t="shared" si="83"/>
        <v>0</v>
      </c>
      <c r="AU335" s="19" t="str">
        <f>IF(B335=1,"",IF(AND(TrackingWorksheet!K340="",TrackingWorksheet!M340="", TrackingWorksheet!N340="", TrackingWorksheet!S340="", TrackingWorksheet!V340="", TrackingWorksheet!W340="", TrackingWorksheet!Y340="", TrackingWorksheet!AA340="", V335=1),1,0)*D335)</f>
        <v/>
      </c>
      <c r="AV335" s="19" t="str">
        <f>IF(B335=1,"",IF(D335*AND(TrackingWorksheet!U340&gt;Calculations!$BE$3,TrackingWorksheet!K340="YES"),1,0))</f>
        <v/>
      </c>
      <c r="AW335" s="19" t="str">
        <f>IF(B335=1,"",IF(D335*AND(TrackingWorksheet!W340&gt;Calculations!$BE$3,TrackingWorksheet!K340="YES"),1,0))</f>
        <v/>
      </c>
      <c r="AX335" s="19">
        <f t="shared" si="84"/>
        <v>0</v>
      </c>
      <c r="AY335" s="19">
        <f t="shared" si="80"/>
        <v>0</v>
      </c>
      <c r="AZ335" s="27" t="str">
        <f>IF(B335=1,"",IF(TrackingWorksheet!Q340="","",TrackingWorksheet!Q340))</f>
        <v/>
      </c>
      <c r="BB335" s="4"/>
      <c r="BC335" s="4"/>
      <c r="BD335" s="4"/>
      <c r="BE335" s="4"/>
      <c r="BF335" s="4"/>
      <c r="BG335" s="4" t="str">
        <f>IF(B335=1,"",IF(AND(N335=1,TrackingWorksheet!$I340+14&lt;=WeeklySummary!$C$7),1,0))</f>
        <v/>
      </c>
      <c r="BH335" s="4" t="str">
        <f>IF(B335=1,"",IF(AND(R335=1,TrackingWorksheet!$I340+14&lt;=WeeklySummary!$C$7),1,0))</f>
        <v/>
      </c>
      <c r="BI335" s="4" t="str">
        <f>IF(B335=1,"",IF(AND(J335=1,TrackingWorksheet!$G340+14&lt;=WeeklySummary!$C$7),1,0))</f>
        <v/>
      </c>
      <c r="BJ335" s="4" t="str">
        <f>IF(B335=1,"",IF(AND(T335=1,TrackingWorksheet!$I340+14&lt;=WeeklySummary!$C$7),1,0))</f>
        <v/>
      </c>
      <c r="BK335" s="4" t="str">
        <f>IF(B335=1,"",IF(AND(T335=1,TrackingWorksheet!$G340+14&lt;=WeeklySummary!$C$7),1,0))</f>
        <v/>
      </c>
      <c r="BL335" s="4">
        <f t="shared" si="93"/>
        <v>0</v>
      </c>
    </row>
    <row r="336" spans="2:64" x14ac:dyDescent="0.25">
      <c r="B336" s="27">
        <f>IF(AND(ISBLANK(TrackingWorksheet!B341),ISBLANK(TrackingWorksheet!C341),ISBLANK(TrackingWorksheet!G341),ISBLANK(TrackingWorksheet!H341),
ISBLANK(TrackingWorksheet!I341),ISBLANK(TrackingWorksheet!J341),ISBLANK(TrackingWorksheet!M341),
ISBLANK(TrackingWorksheet!N343)),1,0)</f>
        <v>1</v>
      </c>
      <c r="C336" s="12" t="str">
        <f>IF(B336=1,"",TrackingWorksheet!F341)</f>
        <v/>
      </c>
      <c r="D336" s="20" t="str">
        <f>IF(B336=1,"",IF(AND(TrackingWorksheet!B341&lt;&gt;"",TrackingWorksheet!B341&lt;=WeeklySummary!$C$7,OR(TrackingWorksheet!C341="",TrackingWorksheet!C341&gt;=WeeklySummary!$C$6)),1,0))</f>
        <v/>
      </c>
      <c r="E336" s="10" t="str">
        <f>IF(B336=1,"",IF(AND(TrackingWorksheet!G341 &lt;&gt;"",TrackingWorksheet!G341&lt;=WeeklySummary!$C$7, TrackingWorksheet!H341=Lists!$D$4), "Y", "N"))</f>
        <v/>
      </c>
      <c r="F336" s="10" t="str">
        <f>IF(B336=1,"",IF(AND(TrackingWorksheet!I341 &lt;&gt;"", TrackingWorksheet!I341&lt;=WeeklySummary!$C$7, TrackingWorksheet!J341=Lists!$D$4), "Y", "N"))</f>
        <v/>
      </c>
      <c r="G336" s="10" t="str">
        <f>IF(B336=1,"",IF(AND(TrackingWorksheet!G341 &lt;&gt;"",TrackingWorksheet!G341&lt;=WeeklySummary!$C$7, TrackingWorksheet!H341=Lists!$D$5), "Y", "N"))</f>
        <v/>
      </c>
      <c r="H336" s="10" t="str">
        <f>IF(B336=1,"",IF(AND(TrackingWorksheet!I341 &lt;&gt;"", TrackingWorksheet!I341&lt;=WeeklySummary!$C$7, TrackingWorksheet!J341=Lists!$D$5), "Y", "N"))</f>
        <v/>
      </c>
      <c r="I336" s="20" t="str">
        <f>IF(B336=1,"",IF(AND(TrackingWorksheet!G341 &lt;&gt;"", TrackingWorksheet!G341&lt;=WeeklySummary!$C$7, TrackingWorksheet!H341=Lists!$D$6), 1, 0))</f>
        <v/>
      </c>
      <c r="J336" s="20" t="str">
        <f t="shared" si="85"/>
        <v/>
      </c>
      <c r="K336" s="10" t="str">
        <f>IF(B336=1,"",IF(AND(TrackingWorksheet!I341&lt;=WeeklySummary!$C$7,TrackingWorksheet!K341="YES"),0,IF(AND(AND(OR(E336="Y",F336="Y"),E336&lt;&gt;F336),G336&lt;&gt;"Y", H336&lt;&gt;"Y"), 1, 0)))</f>
        <v/>
      </c>
      <c r="L336" s="20" t="str">
        <f t="shared" si="86"/>
        <v/>
      </c>
      <c r="M336" s="10" t="str">
        <f t="shared" si="87"/>
        <v/>
      </c>
      <c r="N336" s="20" t="str">
        <f t="shared" si="88"/>
        <v/>
      </c>
      <c r="O336" s="10" t="str">
        <f>IF(B336=1,"",IF(AND(TrackingWorksheet!I341&lt;=WeeklySummary!$C$7,TrackingWorksheet!K341="YES"),0,IF(AND(AND(OR(G336="Y",H336="Y"),G336&lt;&gt;H336),E336&lt;&gt;"Y", F336&lt;&gt;"Y"), 1, 0)))</f>
        <v/>
      </c>
      <c r="P336" s="20" t="str">
        <f t="shared" si="89"/>
        <v/>
      </c>
      <c r="Q336" s="10" t="str">
        <f t="shared" si="90"/>
        <v/>
      </c>
      <c r="R336" s="10" t="str">
        <f t="shared" si="91"/>
        <v/>
      </c>
      <c r="S336" s="10" t="str">
        <f>IF(B336=1,"",IF(AND(OR(AND(TrackingWorksheet!H341=Lists!$D$7,TrackingWorksheet!H341=TrackingWorksheet!J341),TrackingWorksheet!H341&lt;&gt;TrackingWorksheet!J341),TrackingWorksheet!K341="YES",TrackingWorksheet!H341&lt;&gt;Lists!$D$6,TrackingWorksheet!G341&lt;=WeeklySummary!$C$7,TrackingWorksheet!I341&lt;=WeeklySummary!$C$7),1,0))</f>
        <v/>
      </c>
      <c r="T336" s="10" t="str">
        <f t="shared" si="92"/>
        <v/>
      </c>
      <c r="U336" s="10" t="str">
        <f>IF($B336=1,"",IF(TrackingWorksheet!$K341="YES",1, 0)*D336)</f>
        <v/>
      </c>
      <c r="V336" s="20">
        <f t="shared" si="81"/>
        <v>0</v>
      </c>
      <c r="W336" s="20">
        <f t="shared" si="82"/>
        <v>0</v>
      </c>
      <c r="X336" s="10" t="str">
        <f>IF($B336=1,"",IF(AND(TrackingWorksheet!$L341&lt;&gt;"", TrackingWorksheet!$L341&gt;=WeeklySummary!$C$6,TrackingWorksheet!$L341&lt;=WeeklySummary!$C$7,OR(TrackingWorksheet!$H341=Lists!$D$4,TrackingWorksheet!$J341=Lists!$D$4)), 1, 0))</f>
        <v/>
      </c>
      <c r="Y336" s="10" t="str">
        <f>IF($B336=1,"",IF(AND(TrackingWorksheet!$L341&lt;&gt;"", TrackingWorksheet!$L341&gt;=WeeklySummary!$C$6,TrackingWorksheet!$L341&lt;=WeeklySummary!$C$7,OR(TrackingWorksheet!$H341=Lists!$D$5,TrackingWorksheet!$J341=Lists!$D$5)), 1, 0))</f>
        <v/>
      </c>
      <c r="Z336" s="10" t="str">
        <f>IF($B336=1,"",IF(AND(TrackingWorksheet!$L341&lt;&gt;"", TrackingWorksheet!$L341&gt;=WeeklySummary!$C$6,TrackingWorksheet!$L341&lt;=WeeklySummary!$C$7,OR(TrackingWorksheet!$H341=Lists!$D$6,TrackingWorksheet!$J341=Lists!$D$6)), 1, 0))</f>
        <v/>
      </c>
      <c r="AA336" s="19" t="str">
        <f>IF(B336=1,"",IF(AND(TrackingWorksheet!M341&lt;&gt;"",TrackingWorksheet!M341&lt;=WeeklySummary!$C$7),1,0)*D336)</f>
        <v/>
      </c>
      <c r="AB336" s="19" t="str">
        <f>IF(B336=1,"",IF(AND(TrackingWorksheet!N341&lt;&gt;"",TrackingWorksheet!N341&lt;=WeeklySummary!$C$7),1,0)*D336)</f>
        <v/>
      </c>
      <c r="AC336" s="19" t="str">
        <f>IF(B336=1,"",TrackingWorksheet!T341)</f>
        <v/>
      </c>
      <c r="AD336" s="19" t="str">
        <f>IF(B336=1,"",IF(D336*AND(TrackingWorksheet!S341&gt;=Calculations!$BD$3,TrackingWorksheet!U341="",TrackingWorksheet!K341="YES"),1,0))</f>
        <v/>
      </c>
      <c r="AE336" s="19" t="str">
        <f>IF($B336=1,"",IF(AND(TrackingWorksheet!$S341&gt;$BE$3,TrackingWorksheet!$T341=Lists!$P$4),1, 0)*D336)</f>
        <v/>
      </c>
      <c r="AF336" s="19" t="str">
        <f>IF($B336=1,"",IF(AND(TrackingWorksheet!$U341&gt;$BE$3,TrackingWorksheet!$V341=Lists!$P$4),1, 0)*D336)</f>
        <v/>
      </c>
      <c r="AG336" s="19" t="str">
        <f>IF($B336=1,"",IF(AND(TrackingWorksheet!$W341&gt;$BE$3,TrackingWorksheet!$X341=Lists!$P$4),1, 0)*D336)</f>
        <v/>
      </c>
      <c r="AH336" s="19" t="str">
        <f>IF($B336=1,"",IF(AND(TrackingWorksheet!$Y341&gt;$BE$3,TrackingWorksheet!$Z341=Lists!$P$4),1, 0)*D336)</f>
        <v/>
      </c>
      <c r="AI336" s="19" t="str">
        <f>IF($B336=1,"",IF(AND(TrackingWorksheet!$AA341&gt;$BE$3,TrackingWorksheet!$AB341=Lists!$P$4),1, 0)*D336)</f>
        <v/>
      </c>
      <c r="AJ336" s="19" t="str">
        <f>IF($B336=1,"",IF(AND(TrackingWorksheet!$S341&gt;$BE$3,TrackingWorksheet!$T341=Lists!$P$5),1, 0)*D336)</f>
        <v/>
      </c>
      <c r="AK336" s="19" t="str">
        <f>IF($B336=1,"",IF(AND(TrackingWorksheet!$U341&gt;$BE$3,TrackingWorksheet!$V341=Lists!$P$5),1, 0)*D336)</f>
        <v/>
      </c>
      <c r="AL336" s="19" t="str">
        <f>IF($B336=1,"",IF(AND(TrackingWorksheet!$W341&gt;$BE$3,TrackingWorksheet!$X341=Lists!$P$5),1, 0)*D336)</f>
        <v/>
      </c>
      <c r="AM336" s="19" t="str">
        <f>IF($B336=1,"",IF(AND(TrackingWorksheet!$Y341&gt;$BE$3,TrackingWorksheet!$Z341=Lists!$P$5),1, 0)*D336)</f>
        <v/>
      </c>
      <c r="AN336" s="19" t="str">
        <f>IF($B336=1,"",IF(AND(TrackingWorksheet!$AA341&gt;$BE$3,TrackingWorksheet!$AB341=Lists!$P$5),1, 0)*D336)</f>
        <v/>
      </c>
      <c r="AO336" s="19" t="str">
        <f>IF($B336=1,"",IF(AND(TrackingWorksheet!$S341&gt;$BE$3,TrackingWorksheet!$T341=Lists!$P$6),1, 0)*D336)</f>
        <v/>
      </c>
      <c r="AP336" s="19" t="str">
        <f>IF($B336=1,"",IF(AND(TrackingWorksheet!$U341&gt;$BE$3,TrackingWorksheet!$V341=Lists!$P$6),1, 0)*D336)</f>
        <v/>
      </c>
      <c r="AQ336" s="19" t="str">
        <f>IF($B336=1,"",IF(AND(TrackingWorksheet!$W341&gt;$BE$3,TrackingWorksheet!$X341=Lists!$P$6),1, 0)*D336)</f>
        <v/>
      </c>
      <c r="AR336" s="19" t="str">
        <f>IF($B336=1,"",IF(AND(TrackingWorksheet!$Y341&gt;$BE$3,TrackingWorksheet!$Z341=Lists!$P$6),1, 0)*D336)</f>
        <v/>
      </c>
      <c r="AS336" s="19" t="str">
        <f>IF($B336=1,"",IF(AND(TrackingWorksheet!$AA341&gt;$BE$3,TrackingWorksheet!$AB341=Lists!$P$6),1, 0)*D336)</f>
        <v/>
      </c>
      <c r="AT336" s="19">
        <f t="shared" si="83"/>
        <v>0</v>
      </c>
      <c r="AU336" s="19" t="str">
        <f>IF(B336=1,"",IF(AND(TrackingWorksheet!K341="",TrackingWorksheet!M341="", TrackingWorksheet!N341="", TrackingWorksheet!S341="", TrackingWorksheet!V341="", TrackingWorksheet!W341="", TrackingWorksheet!Y341="", TrackingWorksheet!AA341="", V336=1),1,0)*D336)</f>
        <v/>
      </c>
      <c r="AV336" s="19" t="str">
        <f>IF(B336=1,"",IF(D336*AND(TrackingWorksheet!U341&gt;Calculations!$BE$3,TrackingWorksheet!K341="YES"),1,0))</f>
        <v/>
      </c>
      <c r="AW336" s="19" t="str">
        <f>IF(B336=1,"",IF(D336*AND(TrackingWorksheet!W341&gt;Calculations!$BE$3,TrackingWorksheet!K341="YES"),1,0))</f>
        <v/>
      </c>
      <c r="AX336" s="19">
        <f t="shared" si="84"/>
        <v>0</v>
      </c>
      <c r="AY336" s="19">
        <f t="shared" si="80"/>
        <v>0</v>
      </c>
      <c r="AZ336" s="27" t="str">
        <f>IF(B336=1,"",IF(TrackingWorksheet!Q341="","",TrackingWorksheet!Q341))</f>
        <v/>
      </c>
      <c r="BB336" s="4"/>
      <c r="BC336" s="4"/>
      <c r="BD336" s="4"/>
      <c r="BE336" s="4"/>
      <c r="BF336" s="4"/>
      <c r="BG336" s="4" t="str">
        <f>IF(B336=1,"",IF(AND(N336=1,TrackingWorksheet!$I341+14&lt;=WeeklySummary!$C$7),1,0))</f>
        <v/>
      </c>
      <c r="BH336" s="4" t="str">
        <f>IF(B336=1,"",IF(AND(R336=1,TrackingWorksheet!$I341+14&lt;=WeeklySummary!$C$7),1,0))</f>
        <v/>
      </c>
      <c r="BI336" s="4" t="str">
        <f>IF(B336=1,"",IF(AND(J336=1,TrackingWorksheet!$G341+14&lt;=WeeklySummary!$C$7),1,0))</f>
        <v/>
      </c>
      <c r="BJ336" s="4" t="str">
        <f>IF(B336=1,"",IF(AND(T336=1,TrackingWorksheet!$I341+14&lt;=WeeklySummary!$C$7),1,0))</f>
        <v/>
      </c>
      <c r="BK336" s="4" t="str">
        <f>IF(B336=1,"",IF(AND(T336=1,TrackingWorksheet!$G341+14&lt;=WeeklySummary!$C$7),1,0))</f>
        <v/>
      </c>
      <c r="BL336" s="4">
        <f t="shared" si="93"/>
        <v>0</v>
      </c>
    </row>
    <row r="337" spans="2:64" x14ac:dyDescent="0.25">
      <c r="B337" s="27">
        <f>IF(AND(ISBLANK(TrackingWorksheet!B342),ISBLANK(TrackingWorksheet!C342),ISBLANK(TrackingWorksheet!G342),ISBLANK(TrackingWorksheet!H342),
ISBLANK(TrackingWorksheet!I342),ISBLANK(TrackingWorksheet!J342),ISBLANK(TrackingWorksheet!M342),
ISBLANK(TrackingWorksheet!N344)),1,0)</f>
        <v>1</v>
      </c>
      <c r="C337" s="12" t="str">
        <f>IF(B337=1,"",TrackingWorksheet!F342)</f>
        <v/>
      </c>
      <c r="D337" s="20" t="str">
        <f>IF(B337=1,"",IF(AND(TrackingWorksheet!B342&lt;&gt;"",TrackingWorksheet!B342&lt;=WeeklySummary!$C$7,OR(TrackingWorksheet!C342="",TrackingWorksheet!C342&gt;=WeeklySummary!$C$6)),1,0))</f>
        <v/>
      </c>
      <c r="E337" s="10" t="str">
        <f>IF(B337=1,"",IF(AND(TrackingWorksheet!G342 &lt;&gt;"",TrackingWorksheet!G342&lt;=WeeklySummary!$C$7, TrackingWorksheet!H342=Lists!$D$4), "Y", "N"))</f>
        <v/>
      </c>
      <c r="F337" s="10" t="str">
        <f>IF(B337=1,"",IF(AND(TrackingWorksheet!I342 &lt;&gt;"", TrackingWorksheet!I342&lt;=WeeklySummary!$C$7, TrackingWorksheet!J342=Lists!$D$4), "Y", "N"))</f>
        <v/>
      </c>
      <c r="G337" s="10" t="str">
        <f>IF(B337=1,"",IF(AND(TrackingWorksheet!G342 &lt;&gt;"",TrackingWorksheet!G342&lt;=WeeklySummary!$C$7, TrackingWorksheet!H342=Lists!$D$5), "Y", "N"))</f>
        <v/>
      </c>
      <c r="H337" s="10" t="str">
        <f>IF(B337=1,"",IF(AND(TrackingWorksheet!I342 &lt;&gt;"", TrackingWorksheet!I342&lt;=WeeklySummary!$C$7, TrackingWorksheet!J342=Lists!$D$5), "Y", "N"))</f>
        <v/>
      </c>
      <c r="I337" s="20" t="str">
        <f>IF(B337=1,"",IF(AND(TrackingWorksheet!G342 &lt;&gt;"", TrackingWorksheet!G342&lt;=WeeklySummary!$C$7, TrackingWorksheet!H342=Lists!$D$6), 1, 0))</f>
        <v/>
      </c>
      <c r="J337" s="20" t="str">
        <f t="shared" si="85"/>
        <v/>
      </c>
      <c r="K337" s="10" t="str">
        <f>IF(B337=1,"",IF(AND(TrackingWorksheet!I342&lt;=WeeklySummary!$C$7,TrackingWorksheet!K342="YES"),0,IF(AND(AND(OR(E337="Y",F337="Y"),E337&lt;&gt;F337),G337&lt;&gt;"Y", H337&lt;&gt;"Y"), 1, 0)))</f>
        <v/>
      </c>
      <c r="L337" s="20" t="str">
        <f t="shared" si="86"/>
        <v/>
      </c>
      <c r="M337" s="10" t="str">
        <f t="shared" si="87"/>
        <v/>
      </c>
      <c r="N337" s="20" t="str">
        <f t="shared" si="88"/>
        <v/>
      </c>
      <c r="O337" s="10" t="str">
        <f>IF(B337=1,"",IF(AND(TrackingWorksheet!I342&lt;=WeeklySummary!$C$7,TrackingWorksheet!K342="YES"),0,IF(AND(AND(OR(G337="Y",H337="Y"),G337&lt;&gt;H337),E337&lt;&gt;"Y", F337&lt;&gt;"Y"), 1, 0)))</f>
        <v/>
      </c>
      <c r="P337" s="20" t="str">
        <f t="shared" si="89"/>
        <v/>
      </c>
      <c r="Q337" s="10" t="str">
        <f t="shared" si="90"/>
        <v/>
      </c>
      <c r="R337" s="10" t="str">
        <f t="shared" si="91"/>
        <v/>
      </c>
      <c r="S337" s="10" t="str">
        <f>IF(B337=1,"",IF(AND(OR(AND(TrackingWorksheet!H342=Lists!$D$7,TrackingWorksheet!H342=TrackingWorksheet!J342),TrackingWorksheet!H342&lt;&gt;TrackingWorksheet!J342),TrackingWorksheet!K342="YES",TrackingWorksheet!H342&lt;&gt;Lists!$D$6,TrackingWorksheet!G342&lt;=WeeklySummary!$C$7,TrackingWorksheet!I342&lt;=WeeklySummary!$C$7),1,0))</f>
        <v/>
      </c>
      <c r="T337" s="10" t="str">
        <f t="shared" si="92"/>
        <v/>
      </c>
      <c r="U337" s="10" t="str">
        <f>IF($B337=1,"",IF(TrackingWorksheet!$K342="YES",1, 0)*D337)</f>
        <v/>
      </c>
      <c r="V337" s="20">
        <f t="shared" si="81"/>
        <v>0</v>
      </c>
      <c r="W337" s="20">
        <f t="shared" si="82"/>
        <v>0</v>
      </c>
      <c r="X337" s="10" t="str">
        <f>IF($B337=1,"",IF(AND(TrackingWorksheet!$L342&lt;&gt;"", TrackingWorksheet!$L342&gt;=WeeklySummary!$C$6,TrackingWorksheet!$L342&lt;=WeeklySummary!$C$7,OR(TrackingWorksheet!$H342=Lists!$D$4,TrackingWorksheet!$J342=Lists!$D$4)), 1, 0))</f>
        <v/>
      </c>
      <c r="Y337" s="10" t="str">
        <f>IF($B337=1,"",IF(AND(TrackingWorksheet!$L342&lt;&gt;"", TrackingWorksheet!$L342&gt;=WeeklySummary!$C$6,TrackingWorksheet!$L342&lt;=WeeklySummary!$C$7,OR(TrackingWorksheet!$H342=Lists!$D$5,TrackingWorksheet!$J342=Lists!$D$5)), 1, 0))</f>
        <v/>
      </c>
      <c r="Z337" s="10" t="str">
        <f>IF($B337=1,"",IF(AND(TrackingWorksheet!$L342&lt;&gt;"", TrackingWorksheet!$L342&gt;=WeeklySummary!$C$6,TrackingWorksheet!$L342&lt;=WeeklySummary!$C$7,OR(TrackingWorksheet!$H342=Lists!$D$6,TrackingWorksheet!$J342=Lists!$D$6)), 1, 0))</f>
        <v/>
      </c>
      <c r="AA337" s="19" t="str">
        <f>IF(B337=1,"",IF(AND(TrackingWorksheet!M342&lt;&gt;"",TrackingWorksheet!M342&lt;=WeeklySummary!$C$7),1,0)*D337)</f>
        <v/>
      </c>
      <c r="AB337" s="19" t="str">
        <f>IF(B337=1,"",IF(AND(TrackingWorksheet!N342&lt;&gt;"",TrackingWorksheet!N342&lt;=WeeklySummary!$C$7),1,0)*D337)</f>
        <v/>
      </c>
      <c r="AC337" s="19" t="str">
        <f>IF(B337=1,"",TrackingWorksheet!T342)</f>
        <v/>
      </c>
      <c r="AD337" s="19" t="str">
        <f>IF(B337=1,"",IF(D337*AND(TrackingWorksheet!S342&gt;=Calculations!$BD$3,TrackingWorksheet!U342="",TrackingWorksheet!K342="YES"),1,0))</f>
        <v/>
      </c>
      <c r="AE337" s="19" t="str">
        <f>IF($B337=1,"",IF(AND(TrackingWorksheet!$S342&gt;$BE$3,TrackingWorksheet!$T342=Lists!$P$4),1, 0)*D337)</f>
        <v/>
      </c>
      <c r="AF337" s="19" t="str">
        <f>IF($B337=1,"",IF(AND(TrackingWorksheet!$U342&gt;$BE$3,TrackingWorksheet!$V342=Lists!$P$4),1, 0)*D337)</f>
        <v/>
      </c>
      <c r="AG337" s="19" t="str">
        <f>IF($B337=1,"",IF(AND(TrackingWorksheet!$W342&gt;$BE$3,TrackingWorksheet!$X342=Lists!$P$4),1, 0)*D337)</f>
        <v/>
      </c>
      <c r="AH337" s="19" t="str">
        <f>IF($B337=1,"",IF(AND(TrackingWorksheet!$Y342&gt;$BE$3,TrackingWorksheet!$Z342=Lists!$P$4),1, 0)*D337)</f>
        <v/>
      </c>
      <c r="AI337" s="19" t="str">
        <f>IF($B337=1,"",IF(AND(TrackingWorksheet!$AA342&gt;$BE$3,TrackingWorksheet!$AB342=Lists!$P$4),1, 0)*D337)</f>
        <v/>
      </c>
      <c r="AJ337" s="19" t="str">
        <f>IF($B337=1,"",IF(AND(TrackingWorksheet!$S342&gt;$BE$3,TrackingWorksheet!$T342=Lists!$P$5),1, 0)*D337)</f>
        <v/>
      </c>
      <c r="AK337" s="19" t="str">
        <f>IF($B337=1,"",IF(AND(TrackingWorksheet!$U342&gt;$BE$3,TrackingWorksheet!$V342=Lists!$P$5),1, 0)*D337)</f>
        <v/>
      </c>
      <c r="AL337" s="19" t="str">
        <f>IF($B337=1,"",IF(AND(TrackingWorksheet!$W342&gt;$BE$3,TrackingWorksheet!$X342=Lists!$P$5),1, 0)*D337)</f>
        <v/>
      </c>
      <c r="AM337" s="19" t="str">
        <f>IF($B337=1,"",IF(AND(TrackingWorksheet!$Y342&gt;$BE$3,TrackingWorksheet!$Z342=Lists!$P$5),1, 0)*D337)</f>
        <v/>
      </c>
      <c r="AN337" s="19" t="str">
        <f>IF($B337=1,"",IF(AND(TrackingWorksheet!$AA342&gt;$BE$3,TrackingWorksheet!$AB342=Lists!$P$5),1, 0)*D337)</f>
        <v/>
      </c>
      <c r="AO337" s="19" t="str">
        <f>IF($B337=1,"",IF(AND(TrackingWorksheet!$S342&gt;$BE$3,TrackingWorksheet!$T342=Lists!$P$6),1, 0)*D337)</f>
        <v/>
      </c>
      <c r="AP337" s="19" t="str">
        <f>IF($B337=1,"",IF(AND(TrackingWorksheet!$U342&gt;$BE$3,TrackingWorksheet!$V342=Lists!$P$6),1, 0)*D337)</f>
        <v/>
      </c>
      <c r="AQ337" s="19" t="str">
        <f>IF($B337=1,"",IF(AND(TrackingWorksheet!$W342&gt;$BE$3,TrackingWorksheet!$X342=Lists!$P$6),1, 0)*D337)</f>
        <v/>
      </c>
      <c r="AR337" s="19" t="str">
        <f>IF($B337=1,"",IF(AND(TrackingWorksheet!$Y342&gt;$BE$3,TrackingWorksheet!$Z342=Lists!$P$6),1, 0)*D337)</f>
        <v/>
      </c>
      <c r="AS337" s="19" t="str">
        <f>IF($B337=1,"",IF(AND(TrackingWorksheet!$AA342&gt;$BE$3,TrackingWorksheet!$AB342=Lists!$P$6),1, 0)*D337)</f>
        <v/>
      </c>
      <c r="AT337" s="19">
        <f t="shared" si="83"/>
        <v>0</v>
      </c>
      <c r="AU337" s="19" t="str">
        <f>IF(B337=1,"",IF(AND(TrackingWorksheet!K342="",TrackingWorksheet!M342="", TrackingWorksheet!N342="", TrackingWorksheet!S342="", TrackingWorksheet!V342="", TrackingWorksheet!W342="", TrackingWorksheet!Y342="", TrackingWorksheet!AA342="", V337=1),1,0)*D337)</f>
        <v/>
      </c>
      <c r="AV337" s="19" t="str">
        <f>IF(B337=1,"",IF(D337*AND(TrackingWorksheet!U342&gt;Calculations!$BE$3,TrackingWorksheet!K342="YES"),1,0))</f>
        <v/>
      </c>
      <c r="AW337" s="19" t="str">
        <f>IF(B337=1,"",IF(D337*AND(TrackingWorksheet!W342&gt;Calculations!$BE$3,TrackingWorksheet!K342="YES"),1,0))</f>
        <v/>
      </c>
      <c r="AX337" s="19">
        <f t="shared" si="84"/>
        <v>0</v>
      </c>
      <c r="AY337" s="19">
        <f t="shared" si="80"/>
        <v>0</v>
      </c>
      <c r="AZ337" s="27" t="str">
        <f>IF(B337=1,"",IF(TrackingWorksheet!Q342="","",TrackingWorksheet!Q342))</f>
        <v/>
      </c>
      <c r="BB337" s="4"/>
      <c r="BC337" s="4"/>
      <c r="BD337" s="4"/>
      <c r="BE337" s="4"/>
      <c r="BF337" s="4"/>
      <c r="BG337" s="4" t="str">
        <f>IF(B337=1,"",IF(AND(N337=1,TrackingWorksheet!$I342+14&lt;=WeeklySummary!$C$7),1,0))</f>
        <v/>
      </c>
      <c r="BH337" s="4" t="str">
        <f>IF(B337=1,"",IF(AND(R337=1,TrackingWorksheet!$I342+14&lt;=WeeklySummary!$C$7),1,0))</f>
        <v/>
      </c>
      <c r="BI337" s="4" t="str">
        <f>IF(B337=1,"",IF(AND(J337=1,TrackingWorksheet!$G342+14&lt;=WeeklySummary!$C$7),1,0))</f>
        <v/>
      </c>
      <c r="BJ337" s="4" t="str">
        <f>IF(B337=1,"",IF(AND(T337=1,TrackingWorksheet!$I342+14&lt;=WeeklySummary!$C$7),1,0))</f>
        <v/>
      </c>
      <c r="BK337" s="4" t="str">
        <f>IF(B337=1,"",IF(AND(T337=1,TrackingWorksheet!$G342+14&lt;=WeeklySummary!$C$7),1,0))</f>
        <v/>
      </c>
      <c r="BL337" s="4">
        <f t="shared" si="93"/>
        <v>0</v>
      </c>
    </row>
    <row r="338" spans="2:64" x14ac:dyDescent="0.25">
      <c r="B338" s="27">
        <f>IF(AND(ISBLANK(TrackingWorksheet!B343),ISBLANK(TrackingWorksheet!C343),ISBLANK(TrackingWorksheet!G343),ISBLANK(TrackingWorksheet!H343),
ISBLANK(TrackingWorksheet!I343),ISBLANK(TrackingWorksheet!J343),ISBLANK(TrackingWorksheet!M343),
ISBLANK(TrackingWorksheet!N345)),1,0)</f>
        <v>1</v>
      </c>
      <c r="C338" s="12" t="str">
        <f>IF(B338=1,"",TrackingWorksheet!F343)</f>
        <v/>
      </c>
      <c r="D338" s="20" t="str">
        <f>IF(B338=1,"",IF(AND(TrackingWorksheet!B343&lt;&gt;"",TrackingWorksheet!B343&lt;=WeeklySummary!$C$7,OR(TrackingWorksheet!C343="",TrackingWorksheet!C343&gt;=WeeklySummary!$C$6)),1,0))</f>
        <v/>
      </c>
      <c r="E338" s="10" t="str">
        <f>IF(B338=1,"",IF(AND(TrackingWorksheet!G343 &lt;&gt;"",TrackingWorksheet!G343&lt;=WeeklySummary!$C$7, TrackingWorksheet!H343=Lists!$D$4), "Y", "N"))</f>
        <v/>
      </c>
      <c r="F338" s="10" t="str">
        <f>IF(B338=1,"",IF(AND(TrackingWorksheet!I343 &lt;&gt;"", TrackingWorksheet!I343&lt;=WeeklySummary!$C$7, TrackingWorksheet!J343=Lists!$D$4), "Y", "N"))</f>
        <v/>
      </c>
      <c r="G338" s="10" t="str">
        <f>IF(B338=1,"",IF(AND(TrackingWorksheet!G343 &lt;&gt;"",TrackingWorksheet!G343&lt;=WeeklySummary!$C$7, TrackingWorksheet!H343=Lists!$D$5), "Y", "N"))</f>
        <v/>
      </c>
      <c r="H338" s="10" t="str">
        <f>IF(B338=1,"",IF(AND(TrackingWorksheet!I343 &lt;&gt;"", TrackingWorksheet!I343&lt;=WeeklySummary!$C$7, TrackingWorksheet!J343=Lists!$D$5), "Y", "N"))</f>
        <v/>
      </c>
      <c r="I338" s="20" t="str">
        <f>IF(B338=1,"",IF(AND(TrackingWorksheet!G343 &lt;&gt;"", TrackingWorksheet!G343&lt;=WeeklySummary!$C$7, TrackingWorksheet!H343=Lists!$D$6), 1, 0))</f>
        <v/>
      </c>
      <c r="J338" s="20" t="str">
        <f t="shared" si="85"/>
        <v/>
      </c>
      <c r="K338" s="10" t="str">
        <f>IF(B338=1,"",IF(AND(TrackingWorksheet!I343&lt;=WeeklySummary!$C$7,TrackingWorksheet!K343="YES"),0,IF(AND(AND(OR(E338="Y",F338="Y"),E338&lt;&gt;F338),G338&lt;&gt;"Y", H338&lt;&gt;"Y"), 1, 0)))</f>
        <v/>
      </c>
      <c r="L338" s="20" t="str">
        <f t="shared" si="86"/>
        <v/>
      </c>
      <c r="M338" s="10" t="str">
        <f t="shared" si="87"/>
        <v/>
      </c>
      <c r="N338" s="20" t="str">
        <f t="shared" si="88"/>
        <v/>
      </c>
      <c r="O338" s="10" t="str">
        <f>IF(B338=1,"",IF(AND(TrackingWorksheet!I343&lt;=WeeklySummary!$C$7,TrackingWorksheet!K343="YES"),0,IF(AND(AND(OR(G338="Y",H338="Y"),G338&lt;&gt;H338),E338&lt;&gt;"Y", F338&lt;&gt;"Y"), 1, 0)))</f>
        <v/>
      </c>
      <c r="P338" s="20" t="str">
        <f t="shared" si="89"/>
        <v/>
      </c>
      <c r="Q338" s="10" t="str">
        <f t="shared" si="90"/>
        <v/>
      </c>
      <c r="R338" s="10" t="str">
        <f t="shared" si="91"/>
        <v/>
      </c>
      <c r="S338" s="10" t="str">
        <f>IF(B338=1,"",IF(AND(OR(AND(TrackingWorksheet!H343=Lists!$D$7,TrackingWorksheet!H343=TrackingWorksheet!J343),TrackingWorksheet!H343&lt;&gt;TrackingWorksheet!J343),TrackingWorksheet!K343="YES",TrackingWorksheet!H343&lt;&gt;Lists!$D$6,TrackingWorksheet!G343&lt;=WeeklySummary!$C$7,TrackingWorksheet!I343&lt;=WeeklySummary!$C$7),1,0))</f>
        <v/>
      </c>
      <c r="T338" s="10" t="str">
        <f t="shared" si="92"/>
        <v/>
      </c>
      <c r="U338" s="10" t="str">
        <f>IF($B338=1,"",IF(TrackingWorksheet!$K343="YES",1, 0)*D338)</f>
        <v/>
      </c>
      <c r="V338" s="20">
        <f t="shared" si="81"/>
        <v>0</v>
      </c>
      <c r="W338" s="20">
        <f t="shared" si="82"/>
        <v>0</v>
      </c>
      <c r="X338" s="10" t="str">
        <f>IF($B338=1,"",IF(AND(TrackingWorksheet!$L343&lt;&gt;"", TrackingWorksheet!$L343&gt;=WeeklySummary!$C$6,TrackingWorksheet!$L343&lt;=WeeklySummary!$C$7,OR(TrackingWorksheet!$H343=Lists!$D$4,TrackingWorksheet!$J343=Lists!$D$4)), 1, 0))</f>
        <v/>
      </c>
      <c r="Y338" s="10" t="str">
        <f>IF($B338=1,"",IF(AND(TrackingWorksheet!$L343&lt;&gt;"", TrackingWorksheet!$L343&gt;=WeeklySummary!$C$6,TrackingWorksheet!$L343&lt;=WeeklySummary!$C$7,OR(TrackingWorksheet!$H343=Lists!$D$5,TrackingWorksheet!$J343=Lists!$D$5)), 1, 0))</f>
        <v/>
      </c>
      <c r="Z338" s="10" t="str">
        <f>IF($B338=1,"",IF(AND(TrackingWorksheet!$L343&lt;&gt;"", TrackingWorksheet!$L343&gt;=WeeklySummary!$C$6,TrackingWorksheet!$L343&lt;=WeeklySummary!$C$7,OR(TrackingWorksheet!$H343=Lists!$D$6,TrackingWorksheet!$J343=Lists!$D$6)), 1, 0))</f>
        <v/>
      </c>
      <c r="AA338" s="19" t="str">
        <f>IF(B338=1,"",IF(AND(TrackingWorksheet!M343&lt;&gt;"",TrackingWorksheet!M343&lt;=WeeklySummary!$C$7),1,0)*D338)</f>
        <v/>
      </c>
      <c r="AB338" s="19" t="str">
        <f>IF(B338=1,"",IF(AND(TrackingWorksheet!N343&lt;&gt;"",TrackingWorksheet!N343&lt;=WeeklySummary!$C$7),1,0)*D338)</f>
        <v/>
      </c>
      <c r="AC338" s="19" t="str">
        <f>IF(B338=1,"",TrackingWorksheet!T343)</f>
        <v/>
      </c>
      <c r="AD338" s="19" t="str">
        <f>IF(B338=1,"",IF(D338*AND(TrackingWorksheet!S343&gt;=Calculations!$BD$3,TrackingWorksheet!U343="",TrackingWorksheet!K343="YES"),1,0))</f>
        <v/>
      </c>
      <c r="AE338" s="19" t="str">
        <f>IF($B338=1,"",IF(AND(TrackingWorksheet!$S343&gt;$BE$3,TrackingWorksheet!$T343=Lists!$P$4),1, 0)*D338)</f>
        <v/>
      </c>
      <c r="AF338" s="19" t="str">
        <f>IF($B338=1,"",IF(AND(TrackingWorksheet!$U343&gt;$BE$3,TrackingWorksheet!$V343=Lists!$P$4),1, 0)*D338)</f>
        <v/>
      </c>
      <c r="AG338" s="19" t="str">
        <f>IF($B338=1,"",IF(AND(TrackingWorksheet!$W343&gt;$BE$3,TrackingWorksheet!$X343=Lists!$P$4),1, 0)*D338)</f>
        <v/>
      </c>
      <c r="AH338" s="19" t="str">
        <f>IF($B338=1,"",IF(AND(TrackingWorksheet!$Y343&gt;$BE$3,TrackingWorksheet!$Z343=Lists!$P$4),1, 0)*D338)</f>
        <v/>
      </c>
      <c r="AI338" s="19" t="str">
        <f>IF($B338=1,"",IF(AND(TrackingWorksheet!$AA343&gt;$BE$3,TrackingWorksheet!$AB343=Lists!$P$4),1, 0)*D338)</f>
        <v/>
      </c>
      <c r="AJ338" s="19" t="str">
        <f>IF($B338=1,"",IF(AND(TrackingWorksheet!$S343&gt;$BE$3,TrackingWorksheet!$T343=Lists!$P$5),1, 0)*D338)</f>
        <v/>
      </c>
      <c r="AK338" s="19" t="str">
        <f>IF($B338=1,"",IF(AND(TrackingWorksheet!$U343&gt;$BE$3,TrackingWorksheet!$V343=Lists!$P$5),1, 0)*D338)</f>
        <v/>
      </c>
      <c r="AL338" s="19" t="str">
        <f>IF($B338=1,"",IF(AND(TrackingWorksheet!$W343&gt;$BE$3,TrackingWorksheet!$X343=Lists!$P$5),1, 0)*D338)</f>
        <v/>
      </c>
      <c r="AM338" s="19" t="str">
        <f>IF($B338=1,"",IF(AND(TrackingWorksheet!$Y343&gt;$BE$3,TrackingWorksheet!$Z343=Lists!$P$5),1, 0)*D338)</f>
        <v/>
      </c>
      <c r="AN338" s="19" t="str">
        <f>IF($B338=1,"",IF(AND(TrackingWorksheet!$AA343&gt;$BE$3,TrackingWorksheet!$AB343=Lists!$P$5),1, 0)*D338)</f>
        <v/>
      </c>
      <c r="AO338" s="19" t="str">
        <f>IF($B338=1,"",IF(AND(TrackingWorksheet!$S343&gt;$BE$3,TrackingWorksheet!$T343=Lists!$P$6),1, 0)*D338)</f>
        <v/>
      </c>
      <c r="AP338" s="19" t="str">
        <f>IF($B338=1,"",IF(AND(TrackingWorksheet!$U343&gt;$BE$3,TrackingWorksheet!$V343=Lists!$P$6),1, 0)*D338)</f>
        <v/>
      </c>
      <c r="AQ338" s="19" t="str">
        <f>IF($B338=1,"",IF(AND(TrackingWorksheet!$W343&gt;$BE$3,TrackingWorksheet!$X343=Lists!$P$6),1, 0)*D338)</f>
        <v/>
      </c>
      <c r="AR338" s="19" t="str">
        <f>IF($B338=1,"",IF(AND(TrackingWorksheet!$Y343&gt;$BE$3,TrackingWorksheet!$Z343=Lists!$P$6),1, 0)*D338)</f>
        <v/>
      </c>
      <c r="AS338" s="19" t="str">
        <f>IF($B338=1,"",IF(AND(TrackingWorksheet!$AA343&gt;$BE$3,TrackingWorksheet!$AB343=Lists!$P$6),1, 0)*D338)</f>
        <v/>
      </c>
      <c r="AT338" s="19">
        <f t="shared" si="83"/>
        <v>0</v>
      </c>
      <c r="AU338" s="19" t="str">
        <f>IF(B338=1,"",IF(AND(TrackingWorksheet!K343="",TrackingWorksheet!M343="", TrackingWorksheet!N343="", TrackingWorksheet!S343="", TrackingWorksheet!V343="", TrackingWorksheet!W343="", TrackingWorksheet!Y343="", TrackingWorksheet!AA343="", V338=1),1,0)*D338)</f>
        <v/>
      </c>
      <c r="AV338" s="19" t="str">
        <f>IF(B338=1,"",IF(D338*AND(TrackingWorksheet!U343&gt;Calculations!$BE$3,TrackingWorksheet!K343="YES"),1,0))</f>
        <v/>
      </c>
      <c r="AW338" s="19" t="str">
        <f>IF(B338=1,"",IF(D338*AND(TrackingWorksheet!W343&gt;Calculations!$BE$3,TrackingWorksheet!K343="YES"),1,0))</f>
        <v/>
      </c>
      <c r="AX338" s="19">
        <f t="shared" si="84"/>
        <v>0</v>
      </c>
      <c r="AY338" s="19">
        <f t="shared" si="80"/>
        <v>0</v>
      </c>
      <c r="AZ338" s="27" t="str">
        <f>IF(B338=1,"",IF(TrackingWorksheet!Q343="","",TrackingWorksheet!Q343))</f>
        <v/>
      </c>
      <c r="BB338" s="4"/>
      <c r="BC338" s="4"/>
      <c r="BD338" s="4"/>
      <c r="BE338" s="4"/>
      <c r="BF338" s="4"/>
      <c r="BG338" s="4" t="str">
        <f>IF(B338=1,"",IF(AND(N338=1,TrackingWorksheet!$I343+14&lt;=WeeklySummary!$C$7),1,0))</f>
        <v/>
      </c>
      <c r="BH338" s="4" t="str">
        <f>IF(B338=1,"",IF(AND(R338=1,TrackingWorksheet!$I343+14&lt;=WeeklySummary!$C$7),1,0))</f>
        <v/>
      </c>
      <c r="BI338" s="4" t="str">
        <f>IF(B338=1,"",IF(AND(J338=1,TrackingWorksheet!$G343+14&lt;=WeeklySummary!$C$7),1,0))</f>
        <v/>
      </c>
      <c r="BJ338" s="4" t="str">
        <f>IF(B338=1,"",IF(AND(T338=1,TrackingWorksheet!$I343+14&lt;=WeeklySummary!$C$7),1,0))</f>
        <v/>
      </c>
      <c r="BK338" s="4" t="str">
        <f>IF(B338=1,"",IF(AND(T338=1,TrackingWorksheet!$G343+14&lt;=WeeklySummary!$C$7),1,0))</f>
        <v/>
      </c>
      <c r="BL338" s="4">
        <f t="shared" si="93"/>
        <v>0</v>
      </c>
    </row>
    <row r="339" spans="2:64" x14ac:dyDescent="0.25">
      <c r="B339" s="27">
        <f>IF(AND(ISBLANK(TrackingWorksheet!B344),ISBLANK(TrackingWorksheet!C344),ISBLANK(TrackingWorksheet!G344),ISBLANK(TrackingWorksheet!H344),
ISBLANK(TrackingWorksheet!I344),ISBLANK(TrackingWorksheet!J344),ISBLANK(TrackingWorksheet!M344),
ISBLANK(TrackingWorksheet!N346)),1,0)</f>
        <v>1</v>
      </c>
      <c r="C339" s="12" t="str">
        <f>IF(B339=1,"",TrackingWorksheet!F344)</f>
        <v/>
      </c>
      <c r="D339" s="20" t="str">
        <f>IF(B339=1,"",IF(AND(TrackingWorksheet!B344&lt;&gt;"",TrackingWorksheet!B344&lt;=WeeklySummary!$C$7,OR(TrackingWorksheet!C344="",TrackingWorksheet!C344&gt;=WeeklySummary!$C$6)),1,0))</f>
        <v/>
      </c>
      <c r="E339" s="10" t="str">
        <f>IF(B339=1,"",IF(AND(TrackingWorksheet!G344 &lt;&gt;"",TrackingWorksheet!G344&lt;=WeeklySummary!$C$7, TrackingWorksheet!H344=Lists!$D$4), "Y", "N"))</f>
        <v/>
      </c>
      <c r="F339" s="10" t="str">
        <f>IF(B339=1,"",IF(AND(TrackingWorksheet!I344 &lt;&gt;"", TrackingWorksheet!I344&lt;=WeeklySummary!$C$7, TrackingWorksheet!J344=Lists!$D$4), "Y", "N"))</f>
        <v/>
      </c>
      <c r="G339" s="10" t="str">
        <f>IF(B339=1,"",IF(AND(TrackingWorksheet!G344 &lt;&gt;"",TrackingWorksheet!G344&lt;=WeeklySummary!$C$7, TrackingWorksheet!H344=Lists!$D$5), "Y", "N"))</f>
        <v/>
      </c>
      <c r="H339" s="10" t="str">
        <f>IF(B339=1,"",IF(AND(TrackingWorksheet!I344 &lt;&gt;"", TrackingWorksheet!I344&lt;=WeeklySummary!$C$7, TrackingWorksheet!J344=Lists!$D$5), "Y", "N"))</f>
        <v/>
      </c>
      <c r="I339" s="20" t="str">
        <f>IF(B339=1,"",IF(AND(TrackingWorksheet!G344 &lt;&gt;"", TrackingWorksheet!G344&lt;=WeeklySummary!$C$7, TrackingWorksheet!H344=Lists!$D$6), 1, 0))</f>
        <v/>
      </c>
      <c r="J339" s="20" t="str">
        <f t="shared" si="85"/>
        <v/>
      </c>
      <c r="K339" s="10" t="str">
        <f>IF(B339=1,"",IF(AND(TrackingWorksheet!I344&lt;=WeeklySummary!$C$7,TrackingWorksheet!K344="YES"),0,IF(AND(AND(OR(E339="Y",F339="Y"),E339&lt;&gt;F339),G339&lt;&gt;"Y", H339&lt;&gt;"Y"), 1, 0)))</f>
        <v/>
      </c>
      <c r="L339" s="20" t="str">
        <f t="shared" si="86"/>
        <v/>
      </c>
      <c r="M339" s="10" t="str">
        <f t="shared" si="87"/>
        <v/>
      </c>
      <c r="N339" s="20" t="str">
        <f t="shared" si="88"/>
        <v/>
      </c>
      <c r="O339" s="10" t="str">
        <f>IF(B339=1,"",IF(AND(TrackingWorksheet!I344&lt;=WeeklySummary!$C$7,TrackingWorksheet!K344="YES"),0,IF(AND(AND(OR(G339="Y",H339="Y"),G339&lt;&gt;H339),E339&lt;&gt;"Y", F339&lt;&gt;"Y"), 1, 0)))</f>
        <v/>
      </c>
      <c r="P339" s="20" t="str">
        <f t="shared" si="89"/>
        <v/>
      </c>
      <c r="Q339" s="10" t="str">
        <f t="shared" si="90"/>
        <v/>
      </c>
      <c r="R339" s="10" t="str">
        <f t="shared" si="91"/>
        <v/>
      </c>
      <c r="S339" s="10" t="str">
        <f>IF(B339=1,"",IF(AND(OR(AND(TrackingWorksheet!H344=Lists!$D$7,TrackingWorksheet!H344=TrackingWorksheet!J344),TrackingWorksheet!H344&lt;&gt;TrackingWorksheet!J344),TrackingWorksheet!K344="YES",TrackingWorksheet!H344&lt;&gt;Lists!$D$6,TrackingWorksheet!G344&lt;=WeeklySummary!$C$7,TrackingWorksheet!I344&lt;=WeeklySummary!$C$7),1,0))</f>
        <v/>
      </c>
      <c r="T339" s="10" t="str">
        <f t="shared" si="92"/>
        <v/>
      </c>
      <c r="U339" s="10" t="str">
        <f>IF($B339=1,"",IF(TrackingWorksheet!$K344="YES",1, 0)*D339)</f>
        <v/>
      </c>
      <c r="V339" s="20">
        <f t="shared" si="81"/>
        <v>0</v>
      </c>
      <c r="W339" s="20">
        <f t="shared" si="82"/>
        <v>0</v>
      </c>
      <c r="X339" s="10" t="str">
        <f>IF($B339=1,"",IF(AND(TrackingWorksheet!$L344&lt;&gt;"", TrackingWorksheet!$L344&gt;=WeeklySummary!$C$6,TrackingWorksheet!$L344&lt;=WeeklySummary!$C$7,OR(TrackingWorksheet!$H344=Lists!$D$4,TrackingWorksheet!$J344=Lists!$D$4)), 1, 0))</f>
        <v/>
      </c>
      <c r="Y339" s="10" t="str">
        <f>IF($B339=1,"",IF(AND(TrackingWorksheet!$L344&lt;&gt;"", TrackingWorksheet!$L344&gt;=WeeklySummary!$C$6,TrackingWorksheet!$L344&lt;=WeeklySummary!$C$7,OR(TrackingWorksheet!$H344=Lists!$D$5,TrackingWorksheet!$J344=Lists!$D$5)), 1, 0))</f>
        <v/>
      </c>
      <c r="Z339" s="10" t="str">
        <f>IF($B339=1,"",IF(AND(TrackingWorksheet!$L344&lt;&gt;"", TrackingWorksheet!$L344&gt;=WeeklySummary!$C$6,TrackingWorksheet!$L344&lt;=WeeklySummary!$C$7,OR(TrackingWorksheet!$H344=Lists!$D$6,TrackingWorksheet!$J344=Lists!$D$6)), 1, 0))</f>
        <v/>
      </c>
      <c r="AA339" s="19" t="str">
        <f>IF(B339=1,"",IF(AND(TrackingWorksheet!M344&lt;&gt;"",TrackingWorksheet!M344&lt;=WeeklySummary!$C$7),1,0)*D339)</f>
        <v/>
      </c>
      <c r="AB339" s="19" t="str">
        <f>IF(B339=1,"",IF(AND(TrackingWorksheet!N344&lt;&gt;"",TrackingWorksheet!N344&lt;=WeeklySummary!$C$7),1,0)*D339)</f>
        <v/>
      </c>
      <c r="AC339" s="19" t="str">
        <f>IF(B339=1,"",TrackingWorksheet!T344)</f>
        <v/>
      </c>
      <c r="AD339" s="19" t="str">
        <f>IF(B339=1,"",IF(D339*AND(TrackingWorksheet!S344&gt;=Calculations!$BD$3,TrackingWorksheet!U344="",TrackingWorksheet!K344="YES"),1,0))</f>
        <v/>
      </c>
      <c r="AE339" s="19" t="str">
        <f>IF($B339=1,"",IF(AND(TrackingWorksheet!$S344&gt;$BE$3,TrackingWorksheet!$T344=Lists!$P$4),1, 0)*D339)</f>
        <v/>
      </c>
      <c r="AF339" s="19" t="str">
        <f>IF($B339=1,"",IF(AND(TrackingWorksheet!$U344&gt;$BE$3,TrackingWorksheet!$V344=Lists!$P$4),1, 0)*D339)</f>
        <v/>
      </c>
      <c r="AG339" s="19" t="str">
        <f>IF($B339=1,"",IF(AND(TrackingWorksheet!$W344&gt;$BE$3,TrackingWorksheet!$X344=Lists!$P$4),1, 0)*D339)</f>
        <v/>
      </c>
      <c r="AH339" s="19" t="str">
        <f>IF($B339=1,"",IF(AND(TrackingWorksheet!$Y344&gt;$BE$3,TrackingWorksheet!$Z344=Lists!$P$4),1, 0)*D339)</f>
        <v/>
      </c>
      <c r="AI339" s="19" t="str">
        <f>IF($B339=1,"",IF(AND(TrackingWorksheet!$AA344&gt;$BE$3,TrackingWorksheet!$AB344=Lists!$P$4),1, 0)*D339)</f>
        <v/>
      </c>
      <c r="AJ339" s="19" t="str">
        <f>IF($B339=1,"",IF(AND(TrackingWorksheet!$S344&gt;$BE$3,TrackingWorksheet!$T344=Lists!$P$5),1, 0)*D339)</f>
        <v/>
      </c>
      <c r="AK339" s="19" t="str">
        <f>IF($B339=1,"",IF(AND(TrackingWorksheet!$U344&gt;$BE$3,TrackingWorksheet!$V344=Lists!$P$5),1, 0)*D339)</f>
        <v/>
      </c>
      <c r="AL339" s="19" t="str">
        <f>IF($B339=1,"",IF(AND(TrackingWorksheet!$W344&gt;$BE$3,TrackingWorksheet!$X344=Lists!$P$5),1, 0)*D339)</f>
        <v/>
      </c>
      <c r="AM339" s="19" t="str">
        <f>IF($B339=1,"",IF(AND(TrackingWorksheet!$Y344&gt;$BE$3,TrackingWorksheet!$Z344=Lists!$P$5),1, 0)*D339)</f>
        <v/>
      </c>
      <c r="AN339" s="19" t="str">
        <f>IF($B339=1,"",IF(AND(TrackingWorksheet!$AA344&gt;$BE$3,TrackingWorksheet!$AB344=Lists!$P$5),1, 0)*D339)</f>
        <v/>
      </c>
      <c r="AO339" s="19" t="str">
        <f>IF($B339=1,"",IF(AND(TrackingWorksheet!$S344&gt;$BE$3,TrackingWorksheet!$T344=Lists!$P$6),1, 0)*D339)</f>
        <v/>
      </c>
      <c r="AP339" s="19" t="str">
        <f>IF($B339=1,"",IF(AND(TrackingWorksheet!$U344&gt;$BE$3,TrackingWorksheet!$V344=Lists!$P$6),1, 0)*D339)</f>
        <v/>
      </c>
      <c r="AQ339" s="19" t="str">
        <f>IF($B339=1,"",IF(AND(TrackingWorksheet!$W344&gt;$BE$3,TrackingWorksheet!$X344=Lists!$P$6),1, 0)*D339)</f>
        <v/>
      </c>
      <c r="AR339" s="19" t="str">
        <f>IF($B339=1,"",IF(AND(TrackingWorksheet!$Y344&gt;$BE$3,TrackingWorksheet!$Z344=Lists!$P$6),1, 0)*D339)</f>
        <v/>
      </c>
      <c r="AS339" s="19" t="str">
        <f>IF($B339=1,"",IF(AND(TrackingWorksheet!$AA344&gt;$BE$3,TrackingWorksheet!$AB344=Lists!$P$6),1, 0)*D339)</f>
        <v/>
      </c>
      <c r="AT339" s="19">
        <f t="shared" si="83"/>
        <v>0</v>
      </c>
      <c r="AU339" s="19" t="str">
        <f>IF(B339=1,"",IF(AND(TrackingWorksheet!K344="",TrackingWorksheet!M344="", TrackingWorksheet!N344="", TrackingWorksheet!S344="", TrackingWorksheet!V344="", TrackingWorksheet!W344="", TrackingWorksheet!Y344="", TrackingWorksheet!AA344="", V339=1),1,0)*D339)</f>
        <v/>
      </c>
      <c r="AV339" s="19" t="str">
        <f>IF(B339=1,"",IF(D339*AND(TrackingWorksheet!U344&gt;Calculations!$BE$3,TrackingWorksheet!K344="YES"),1,0))</f>
        <v/>
      </c>
      <c r="AW339" s="19" t="str">
        <f>IF(B339=1,"",IF(D339*AND(TrackingWorksheet!W344&gt;Calculations!$BE$3,TrackingWorksheet!K344="YES"),1,0))</f>
        <v/>
      </c>
      <c r="AX339" s="19">
        <f t="shared" si="84"/>
        <v>0</v>
      </c>
      <c r="AY339" s="19">
        <f t="shared" si="80"/>
        <v>0</v>
      </c>
      <c r="AZ339" s="27" t="str">
        <f>IF(B339=1,"",IF(TrackingWorksheet!Q344="","",TrackingWorksheet!Q344))</f>
        <v/>
      </c>
      <c r="BB339" s="4"/>
      <c r="BC339" s="4"/>
      <c r="BD339" s="4"/>
      <c r="BE339" s="4"/>
      <c r="BF339" s="4"/>
      <c r="BG339" s="4" t="str">
        <f>IF(B339=1,"",IF(AND(N339=1,TrackingWorksheet!$I344+14&lt;=WeeklySummary!$C$7),1,0))</f>
        <v/>
      </c>
      <c r="BH339" s="4" t="str">
        <f>IF(B339=1,"",IF(AND(R339=1,TrackingWorksheet!$I344+14&lt;=WeeklySummary!$C$7),1,0))</f>
        <v/>
      </c>
      <c r="BI339" s="4" t="str">
        <f>IF(B339=1,"",IF(AND(J339=1,TrackingWorksheet!$G344+14&lt;=WeeklySummary!$C$7),1,0))</f>
        <v/>
      </c>
      <c r="BJ339" s="4" t="str">
        <f>IF(B339=1,"",IF(AND(T339=1,TrackingWorksheet!$I344+14&lt;=WeeklySummary!$C$7),1,0))</f>
        <v/>
      </c>
      <c r="BK339" s="4" t="str">
        <f>IF(B339=1,"",IF(AND(T339=1,TrackingWorksheet!$G344+14&lt;=WeeklySummary!$C$7),1,0))</f>
        <v/>
      </c>
      <c r="BL339" s="4">
        <f t="shared" si="93"/>
        <v>0</v>
      </c>
    </row>
    <row r="340" spans="2:64" x14ac:dyDescent="0.25">
      <c r="B340" s="27">
        <f>IF(AND(ISBLANK(TrackingWorksheet!B345),ISBLANK(TrackingWorksheet!C345),ISBLANK(TrackingWorksheet!G345),ISBLANK(TrackingWorksheet!H345),
ISBLANK(TrackingWorksheet!I345),ISBLANK(TrackingWorksheet!J345),ISBLANK(TrackingWorksheet!M345),
ISBLANK(TrackingWorksheet!N347)),1,0)</f>
        <v>1</v>
      </c>
      <c r="C340" s="12" t="str">
        <f>IF(B340=1,"",TrackingWorksheet!F345)</f>
        <v/>
      </c>
      <c r="D340" s="20" t="str">
        <f>IF(B340=1,"",IF(AND(TrackingWorksheet!B345&lt;&gt;"",TrackingWorksheet!B345&lt;=WeeklySummary!$C$7,OR(TrackingWorksheet!C345="",TrackingWorksheet!C345&gt;=WeeklySummary!$C$6)),1,0))</f>
        <v/>
      </c>
      <c r="E340" s="10" t="str">
        <f>IF(B340=1,"",IF(AND(TrackingWorksheet!G345 &lt;&gt;"",TrackingWorksheet!G345&lt;=WeeklySummary!$C$7, TrackingWorksheet!H345=Lists!$D$4), "Y", "N"))</f>
        <v/>
      </c>
      <c r="F340" s="10" t="str">
        <f>IF(B340=1,"",IF(AND(TrackingWorksheet!I345 &lt;&gt;"", TrackingWorksheet!I345&lt;=WeeklySummary!$C$7, TrackingWorksheet!J345=Lists!$D$4), "Y", "N"))</f>
        <v/>
      </c>
      <c r="G340" s="10" t="str">
        <f>IF(B340=1,"",IF(AND(TrackingWorksheet!G345 &lt;&gt;"",TrackingWorksheet!G345&lt;=WeeklySummary!$C$7, TrackingWorksheet!H345=Lists!$D$5), "Y", "N"))</f>
        <v/>
      </c>
      <c r="H340" s="10" t="str">
        <f>IF(B340=1,"",IF(AND(TrackingWorksheet!I345 &lt;&gt;"", TrackingWorksheet!I345&lt;=WeeklySummary!$C$7, TrackingWorksheet!J345=Lists!$D$5), "Y", "N"))</f>
        <v/>
      </c>
      <c r="I340" s="20" t="str">
        <f>IF(B340=1,"",IF(AND(TrackingWorksheet!G345 &lt;&gt;"", TrackingWorksheet!G345&lt;=WeeklySummary!$C$7, TrackingWorksheet!H345=Lists!$D$6), 1, 0))</f>
        <v/>
      </c>
      <c r="J340" s="20" t="str">
        <f t="shared" si="85"/>
        <v/>
      </c>
      <c r="K340" s="10" t="str">
        <f>IF(B340=1,"",IF(AND(TrackingWorksheet!I345&lt;=WeeklySummary!$C$7,TrackingWorksheet!K345="YES"),0,IF(AND(AND(OR(E340="Y",F340="Y"),E340&lt;&gt;F340),G340&lt;&gt;"Y", H340&lt;&gt;"Y"), 1, 0)))</f>
        <v/>
      </c>
      <c r="L340" s="20" t="str">
        <f t="shared" si="86"/>
        <v/>
      </c>
      <c r="M340" s="10" t="str">
        <f t="shared" si="87"/>
        <v/>
      </c>
      <c r="N340" s="20" t="str">
        <f t="shared" si="88"/>
        <v/>
      </c>
      <c r="O340" s="10" t="str">
        <f>IF(B340=1,"",IF(AND(TrackingWorksheet!I345&lt;=WeeklySummary!$C$7,TrackingWorksheet!K345="YES"),0,IF(AND(AND(OR(G340="Y",H340="Y"),G340&lt;&gt;H340),E340&lt;&gt;"Y", F340&lt;&gt;"Y"), 1, 0)))</f>
        <v/>
      </c>
      <c r="P340" s="20" t="str">
        <f t="shared" si="89"/>
        <v/>
      </c>
      <c r="Q340" s="10" t="str">
        <f t="shared" si="90"/>
        <v/>
      </c>
      <c r="R340" s="10" t="str">
        <f t="shared" si="91"/>
        <v/>
      </c>
      <c r="S340" s="10" t="str">
        <f>IF(B340=1,"",IF(AND(OR(AND(TrackingWorksheet!H345=Lists!$D$7,TrackingWorksheet!H345=TrackingWorksheet!J345),TrackingWorksheet!H345&lt;&gt;TrackingWorksheet!J345),TrackingWorksheet!K345="YES",TrackingWorksheet!H345&lt;&gt;Lists!$D$6,TrackingWorksheet!G345&lt;=WeeklySummary!$C$7,TrackingWorksheet!I345&lt;=WeeklySummary!$C$7),1,0))</f>
        <v/>
      </c>
      <c r="T340" s="10" t="str">
        <f t="shared" si="92"/>
        <v/>
      </c>
      <c r="U340" s="10" t="str">
        <f>IF($B340=1,"",IF(TrackingWorksheet!$K345="YES",1, 0)*D340)</f>
        <v/>
      </c>
      <c r="V340" s="20">
        <f t="shared" si="81"/>
        <v>0</v>
      </c>
      <c r="W340" s="20">
        <f t="shared" si="82"/>
        <v>0</v>
      </c>
      <c r="X340" s="10" t="str">
        <f>IF($B340=1,"",IF(AND(TrackingWorksheet!$L345&lt;&gt;"", TrackingWorksheet!$L345&gt;=WeeklySummary!$C$6,TrackingWorksheet!$L345&lt;=WeeklySummary!$C$7,OR(TrackingWorksheet!$H345=Lists!$D$4,TrackingWorksheet!$J345=Lists!$D$4)), 1, 0))</f>
        <v/>
      </c>
      <c r="Y340" s="10" t="str">
        <f>IF($B340=1,"",IF(AND(TrackingWorksheet!$L345&lt;&gt;"", TrackingWorksheet!$L345&gt;=WeeklySummary!$C$6,TrackingWorksheet!$L345&lt;=WeeklySummary!$C$7,OR(TrackingWorksheet!$H345=Lists!$D$5,TrackingWorksheet!$J345=Lists!$D$5)), 1, 0))</f>
        <v/>
      </c>
      <c r="Z340" s="10" t="str">
        <f>IF($B340=1,"",IF(AND(TrackingWorksheet!$L345&lt;&gt;"", TrackingWorksheet!$L345&gt;=WeeklySummary!$C$6,TrackingWorksheet!$L345&lt;=WeeklySummary!$C$7,OR(TrackingWorksheet!$H345=Lists!$D$6,TrackingWorksheet!$J345=Lists!$D$6)), 1, 0))</f>
        <v/>
      </c>
      <c r="AA340" s="19" t="str">
        <f>IF(B340=1,"",IF(AND(TrackingWorksheet!M345&lt;&gt;"",TrackingWorksheet!M345&lt;=WeeklySummary!$C$7),1,0)*D340)</f>
        <v/>
      </c>
      <c r="AB340" s="19" t="str">
        <f>IF(B340=1,"",IF(AND(TrackingWorksheet!N345&lt;&gt;"",TrackingWorksheet!N345&lt;=WeeklySummary!$C$7),1,0)*D340)</f>
        <v/>
      </c>
      <c r="AC340" s="19" t="str">
        <f>IF(B340=1,"",TrackingWorksheet!T345)</f>
        <v/>
      </c>
      <c r="AD340" s="19" t="str">
        <f>IF(B340=1,"",IF(D340*AND(TrackingWorksheet!S345&gt;=Calculations!$BD$3,TrackingWorksheet!U345="",TrackingWorksheet!K345="YES"),1,0))</f>
        <v/>
      </c>
      <c r="AE340" s="19" t="str">
        <f>IF($B340=1,"",IF(AND(TrackingWorksheet!$S345&gt;$BE$3,TrackingWorksheet!$T345=Lists!$P$4),1, 0)*D340)</f>
        <v/>
      </c>
      <c r="AF340" s="19" t="str">
        <f>IF($B340=1,"",IF(AND(TrackingWorksheet!$U345&gt;$BE$3,TrackingWorksheet!$V345=Lists!$P$4),1, 0)*D340)</f>
        <v/>
      </c>
      <c r="AG340" s="19" t="str">
        <f>IF($B340=1,"",IF(AND(TrackingWorksheet!$W345&gt;$BE$3,TrackingWorksheet!$X345=Lists!$P$4),1, 0)*D340)</f>
        <v/>
      </c>
      <c r="AH340" s="19" t="str">
        <f>IF($B340=1,"",IF(AND(TrackingWorksheet!$Y345&gt;$BE$3,TrackingWorksheet!$Z345=Lists!$P$4),1, 0)*D340)</f>
        <v/>
      </c>
      <c r="AI340" s="19" t="str">
        <f>IF($B340=1,"",IF(AND(TrackingWorksheet!$AA345&gt;$BE$3,TrackingWorksheet!$AB345=Lists!$P$4),1, 0)*D340)</f>
        <v/>
      </c>
      <c r="AJ340" s="19" t="str">
        <f>IF($B340=1,"",IF(AND(TrackingWorksheet!$S345&gt;$BE$3,TrackingWorksheet!$T345=Lists!$P$5),1, 0)*D340)</f>
        <v/>
      </c>
      <c r="AK340" s="19" t="str">
        <f>IF($B340=1,"",IF(AND(TrackingWorksheet!$U345&gt;$BE$3,TrackingWorksheet!$V345=Lists!$P$5),1, 0)*D340)</f>
        <v/>
      </c>
      <c r="AL340" s="19" t="str">
        <f>IF($B340=1,"",IF(AND(TrackingWorksheet!$W345&gt;$BE$3,TrackingWorksheet!$X345=Lists!$P$5),1, 0)*D340)</f>
        <v/>
      </c>
      <c r="AM340" s="19" t="str">
        <f>IF($B340=1,"",IF(AND(TrackingWorksheet!$Y345&gt;$BE$3,TrackingWorksheet!$Z345=Lists!$P$5),1, 0)*D340)</f>
        <v/>
      </c>
      <c r="AN340" s="19" t="str">
        <f>IF($B340=1,"",IF(AND(TrackingWorksheet!$AA345&gt;$BE$3,TrackingWorksheet!$AB345=Lists!$P$5),1, 0)*D340)</f>
        <v/>
      </c>
      <c r="AO340" s="19" t="str">
        <f>IF($B340=1,"",IF(AND(TrackingWorksheet!$S345&gt;$BE$3,TrackingWorksheet!$T345=Lists!$P$6),1, 0)*D340)</f>
        <v/>
      </c>
      <c r="AP340" s="19" t="str">
        <f>IF($B340=1,"",IF(AND(TrackingWorksheet!$U345&gt;$BE$3,TrackingWorksheet!$V345=Lists!$P$6),1, 0)*D340)</f>
        <v/>
      </c>
      <c r="AQ340" s="19" t="str">
        <f>IF($B340=1,"",IF(AND(TrackingWorksheet!$W345&gt;$BE$3,TrackingWorksheet!$X345=Lists!$P$6),1, 0)*D340)</f>
        <v/>
      </c>
      <c r="AR340" s="19" t="str">
        <f>IF($B340=1,"",IF(AND(TrackingWorksheet!$Y345&gt;$BE$3,TrackingWorksheet!$Z345=Lists!$P$6),1, 0)*D340)</f>
        <v/>
      </c>
      <c r="AS340" s="19" t="str">
        <f>IF($B340=1,"",IF(AND(TrackingWorksheet!$AA345&gt;$BE$3,TrackingWorksheet!$AB345=Lists!$P$6),1, 0)*D340)</f>
        <v/>
      </c>
      <c r="AT340" s="19">
        <f t="shared" si="83"/>
        <v>0</v>
      </c>
      <c r="AU340" s="19" t="str">
        <f>IF(B340=1,"",IF(AND(TrackingWorksheet!K345="",TrackingWorksheet!M345="", TrackingWorksheet!N345="", TrackingWorksheet!S345="", TrackingWorksheet!V345="", TrackingWorksheet!W345="", TrackingWorksheet!Y345="", TrackingWorksheet!AA345="", V340=1),1,0)*D340)</f>
        <v/>
      </c>
      <c r="AV340" s="19" t="str">
        <f>IF(B340=1,"",IF(D340*AND(TrackingWorksheet!U345&gt;Calculations!$BE$3,TrackingWorksheet!K345="YES"),1,0))</f>
        <v/>
      </c>
      <c r="AW340" s="19" t="str">
        <f>IF(B340=1,"",IF(D340*AND(TrackingWorksheet!W345&gt;Calculations!$BE$3,TrackingWorksheet!K345="YES"),1,0))</f>
        <v/>
      </c>
      <c r="AX340" s="19">
        <f t="shared" si="84"/>
        <v>0</v>
      </c>
      <c r="AY340" s="19">
        <f t="shared" si="80"/>
        <v>0</v>
      </c>
      <c r="AZ340" s="27" t="str">
        <f>IF(B340=1,"",IF(TrackingWorksheet!Q345="","",TrackingWorksheet!Q345))</f>
        <v/>
      </c>
      <c r="BB340" s="4"/>
      <c r="BC340" s="4"/>
      <c r="BD340" s="4"/>
      <c r="BE340" s="4"/>
      <c r="BF340" s="4"/>
      <c r="BG340" s="4" t="str">
        <f>IF(B340=1,"",IF(AND(N340=1,TrackingWorksheet!$I345+14&lt;=WeeklySummary!$C$7),1,0))</f>
        <v/>
      </c>
      <c r="BH340" s="4" t="str">
        <f>IF(B340=1,"",IF(AND(R340=1,TrackingWorksheet!$I345+14&lt;=WeeklySummary!$C$7),1,0))</f>
        <v/>
      </c>
      <c r="BI340" s="4" t="str">
        <f>IF(B340=1,"",IF(AND(J340=1,TrackingWorksheet!$G345+14&lt;=WeeklySummary!$C$7),1,0))</f>
        <v/>
      </c>
      <c r="BJ340" s="4" t="str">
        <f>IF(B340=1,"",IF(AND(T340=1,TrackingWorksheet!$I345+14&lt;=WeeklySummary!$C$7),1,0))</f>
        <v/>
      </c>
      <c r="BK340" s="4" t="str">
        <f>IF(B340=1,"",IF(AND(T340=1,TrackingWorksheet!$G345+14&lt;=WeeklySummary!$C$7),1,0))</f>
        <v/>
      </c>
      <c r="BL340" s="4">
        <f t="shared" si="93"/>
        <v>0</v>
      </c>
    </row>
    <row r="341" spans="2:64" x14ac:dyDescent="0.25">
      <c r="B341" s="27">
        <f>IF(AND(ISBLANK(TrackingWorksheet!B346),ISBLANK(TrackingWorksheet!C346),ISBLANK(TrackingWorksheet!G346),ISBLANK(TrackingWorksheet!H346),
ISBLANK(TrackingWorksheet!I346),ISBLANK(TrackingWorksheet!J346),ISBLANK(TrackingWorksheet!M346),
ISBLANK(TrackingWorksheet!N348)),1,0)</f>
        <v>1</v>
      </c>
      <c r="C341" s="12" t="str">
        <f>IF(B341=1,"",TrackingWorksheet!F346)</f>
        <v/>
      </c>
      <c r="D341" s="20" t="str">
        <f>IF(B341=1,"",IF(AND(TrackingWorksheet!B346&lt;&gt;"",TrackingWorksheet!B346&lt;=WeeklySummary!$C$7,OR(TrackingWorksheet!C346="",TrackingWorksheet!C346&gt;=WeeklySummary!$C$6)),1,0))</f>
        <v/>
      </c>
      <c r="E341" s="10" t="str">
        <f>IF(B341=1,"",IF(AND(TrackingWorksheet!G346 &lt;&gt;"",TrackingWorksheet!G346&lt;=WeeklySummary!$C$7, TrackingWorksheet!H346=Lists!$D$4), "Y", "N"))</f>
        <v/>
      </c>
      <c r="F341" s="10" t="str">
        <f>IF(B341=1,"",IF(AND(TrackingWorksheet!I346 &lt;&gt;"", TrackingWorksheet!I346&lt;=WeeklySummary!$C$7, TrackingWorksheet!J346=Lists!$D$4), "Y", "N"))</f>
        <v/>
      </c>
      <c r="G341" s="10" t="str">
        <f>IF(B341=1,"",IF(AND(TrackingWorksheet!G346 &lt;&gt;"",TrackingWorksheet!G346&lt;=WeeklySummary!$C$7, TrackingWorksheet!H346=Lists!$D$5), "Y", "N"))</f>
        <v/>
      </c>
      <c r="H341" s="10" t="str">
        <f>IF(B341=1,"",IF(AND(TrackingWorksheet!I346 &lt;&gt;"", TrackingWorksheet!I346&lt;=WeeklySummary!$C$7, TrackingWorksheet!J346=Lists!$D$5), "Y", "N"))</f>
        <v/>
      </c>
      <c r="I341" s="20" t="str">
        <f>IF(B341=1,"",IF(AND(TrackingWorksheet!G346 &lt;&gt;"", TrackingWorksheet!G346&lt;=WeeklySummary!$C$7, TrackingWorksheet!H346=Lists!$D$6), 1, 0))</f>
        <v/>
      </c>
      <c r="J341" s="20" t="str">
        <f t="shared" si="85"/>
        <v/>
      </c>
      <c r="K341" s="10" t="str">
        <f>IF(B341=1,"",IF(AND(TrackingWorksheet!I346&lt;=WeeklySummary!$C$7,TrackingWorksheet!K346="YES"),0,IF(AND(AND(OR(E341="Y",F341="Y"),E341&lt;&gt;F341),G341&lt;&gt;"Y", H341&lt;&gt;"Y"), 1, 0)))</f>
        <v/>
      </c>
      <c r="L341" s="20" t="str">
        <f t="shared" si="86"/>
        <v/>
      </c>
      <c r="M341" s="10" t="str">
        <f t="shared" si="87"/>
        <v/>
      </c>
      <c r="N341" s="20" t="str">
        <f t="shared" si="88"/>
        <v/>
      </c>
      <c r="O341" s="10" t="str">
        <f>IF(B341=1,"",IF(AND(TrackingWorksheet!I346&lt;=WeeklySummary!$C$7,TrackingWorksheet!K346="YES"),0,IF(AND(AND(OR(G341="Y",H341="Y"),G341&lt;&gt;H341),E341&lt;&gt;"Y", F341&lt;&gt;"Y"), 1, 0)))</f>
        <v/>
      </c>
      <c r="P341" s="20" t="str">
        <f t="shared" si="89"/>
        <v/>
      </c>
      <c r="Q341" s="10" t="str">
        <f t="shared" si="90"/>
        <v/>
      </c>
      <c r="R341" s="10" t="str">
        <f t="shared" si="91"/>
        <v/>
      </c>
      <c r="S341" s="10" t="str">
        <f>IF(B341=1,"",IF(AND(OR(AND(TrackingWorksheet!H346=Lists!$D$7,TrackingWorksheet!H346=TrackingWorksheet!J346),TrackingWorksheet!H346&lt;&gt;TrackingWorksheet!J346),TrackingWorksheet!K346="YES",TrackingWorksheet!H346&lt;&gt;Lists!$D$6,TrackingWorksheet!G346&lt;=WeeklySummary!$C$7,TrackingWorksheet!I346&lt;=WeeklySummary!$C$7),1,0))</f>
        <v/>
      </c>
      <c r="T341" s="10" t="str">
        <f t="shared" si="92"/>
        <v/>
      </c>
      <c r="U341" s="10" t="str">
        <f>IF($B341=1,"",IF(TrackingWorksheet!$K346="YES",1, 0)*D341)</f>
        <v/>
      </c>
      <c r="V341" s="20">
        <f t="shared" si="81"/>
        <v>0</v>
      </c>
      <c r="W341" s="20">
        <f t="shared" si="82"/>
        <v>0</v>
      </c>
      <c r="X341" s="10" t="str">
        <f>IF($B341=1,"",IF(AND(TrackingWorksheet!$L346&lt;&gt;"", TrackingWorksheet!$L346&gt;=WeeklySummary!$C$6,TrackingWorksheet!$L346&lt;=WeeklySummary!$C$7,OR(TrackingWorksheet!$H346=Lists!$D$4,TrackingWorksheet!$J346=Lists!$D$4)), 1, 0))</f>
        <v/>
      </c>
      <c r="Y341" s="10" t="str">
        <f>IF($B341=1,"",IF(AND(TrackingWorksheet!$L346&lt;&gt;"", TrackingWorksheet!$L346&gt;=WeeklySummary!$C$6,TrackingWorksheet!$L346&lt;=WeeklySummary!$C$7,OR(TrackingWorksheet!$H346=Lists!$D$5,TrackingWorksheet!$J346=Lists!$D$5)), 1, 0))</f>
        <v/>
      </c>
      <c r="Z341" s="10" t="str">
        <f>IF($B341=1,"",IF(AND(TrackingWorksheet!$L346&lt;&gt;"", TrackingWorksheet!$L346&gt;=WeeklySummary!$C$6,TrackingWorksheet!$L346&lt;=WeeklySummary!$C$7,OR(TrackingWorksheet!$H346=Lists!$D$6,TrackingWorksheet!$J346=Lists!$D$6)), 1, 0))</f>
        <v/>
      </c>
      <c r="AA341" s="19" t="str">
        <f>IF(B341=1,"",IF(AND(TrackingWorksheet!M346&lt;&gt;"",TrackingWorksheet!M346&lt;=WeeklySummary!$C$7),1,0)*D341)</f>
        <v/>
      </c>
      <c r="AB341" s="19" t="str">
        <f>IF(B341=1,"",IF(AND(TrackingWorksheet!N346&lt;&gt;"",TrackingWorksheet!N346&lt;=WeeklySummary!$C$7),1,0)*D341)</f>
        <v/>
      </c>
      <c r="AC341" s="19" t="str">
        <f>IF(B341=1,"",TrackingWorksheet!T346)</f>
        <v/>
      </c>
      <c r="AD341" s="19" t="str">
        <f>IF(B341=1,"",IF(D341*AND(TrackingWorksheet!S346&gt;=Calculations!$BD$3,TrackingWorksheet!U346="",TrackingWorksheet!K346="YES"),1,0))</f>
        <v/>
      </c>
      <c r="AE341" s="19" t="str">
        <f>IF($B341=1,"",IF(AND(TrackingWorksheet!$S346&gt;$BE$3,TrackingWorksheet!$T346=Lists!$P$4),1, 0)*D341)</f>
        <v/>
      </c>
      <c r="AF341" s="19" t="str">
        <f>IF($B341=1,"",IF(AND(TrackingWorksheet!$U346&gt;$BE$3,TrackingWorksheet!$V346=Lists!$P$4),1, 0)*D341)</f>
        <v/>
      </c>
      <c r="AG341" s="19" t="str">
        <f>IF($B341=1,"",IF(AND(TrackingWorksheet!$W346&gt;$BE$3,TrackingWorksheet!$X346=Lists!$P$4),1, 0)*D341)</f>
        <v/>
      </c>
      <c r="AH341" s="19" t="str">
        <f>IF($B341=1,"",IF(AND(TrackingWorksheet!$Y346&gt;$BE$3,TrackingWorksheet!$Z346=Lists!$P$4),1, 0)*D341)</f>
        <v/>
      </c>
      <c r="AI341" s="19" t="str">
        <f>IF($B341=1,"",IF(AND(TrackingWorksheet!$AA346&gt;$BE$3,TrackingWorksheet!$AB346=Lists!$P$4),1, 0)*D341)</f>
        <v/>
      </c>
      <c r="AJ341" s="19" t="str">
        <f>IF($B341=1,"",IF(AND(TrackingWorksheet!$S346&gt;$BE$3,TrackingWorksheet!$T346=Lists!$P$5),1, 0)*D341)</f>
        <v/>
      </c>
      <c r="AK341" s="19" t="str">
        <f>IF($B341=1,"",IF(AND(TrackingWorksheet!$U346&gt;$BE$3,TrackingWorksheet!$V346=Lists!$P$5),1, 0)*D341)</f>
        <v/>
      </c>
      <c r="AL341" s="19" t="str">
        <f>IF($B341=1,"",IF(AND(TrackingWorksheet!$W346&gt;$BE$3,TrackingWorksheet!$X346=Lists!$P$5),1, 0)*D341)</f>
        <v/>
      </c>
      <c r="AM341" s="19" t="str">
        <f>IF($B341=1,"",IF(AND(TrackingWorksheet!$Y346&gt;$BE$3,TrackingWorksheet!$Z346=Lists!$P$5),1, 0)*D341)</f>
        <v/>
      </c>
      <c r="AN341" s="19" t="str">
        <f>IF($B341=1,"",IF(AND(TrackingWorksheet!$AA346&gt;$BE$3,TrackingWorksheet!$AB346=Lists!$P$5),1, 0)*D341)</f>
        <v/>
      </c>
      <c r="AO341" s="19" t="str">
        <f>IF($B341=1,"",IF(AND(TrackingWorksheet!$S346&gt;$BE$3,TrackingWorksheet!$T346=Lists!$P$6),1, 0)*D341)</f>
        <v/>
      </c>
      <c r="AP341" s="19" t="str">
        <f>IF($B341=1,"",IF(AND(TrackingWorksheet!$U346&gt;$BE$3,TrackingWorksheet!$V346=Lists!$P$6),1, 0)*D341)</f>
        <v/>
      </c>
      <c r="AQ341" s="19" t="str">
        <f>IF($B341=1,"",IF(AND(TrackingWorksheet!$W346&gt;$BE$3,TrackingWorksheet!$X346=Lists!$P$6),1, 0)*D341)</f>
        <v/>
      </c>
      <c r="AR341" s="19" t="str">
        <f>IF($B341=1,"",IF(AND(TrackingWorksheet!$Y346&gt;$BE$3,TrackingWorksheet!$Z346=Lists!$P$6),1, 0)*D341)</f>
        <v/>
      </c>
      <c r="AS341" s="19" t="str">
        <f>IF($B341=1,"",IF(AND(TrackingWorksheet!$AA346&gt;$BE$3,TrackingWorksheet!$AB346=Lists!$P$6),1, 0)*D341)</f>
        <v/>
      </c>
      <c r="AT341" s="19">
        <f t="shared" si="83"/>
        <v>0</v>
      </c>
      <c r="AU341" s="19" t="str">
        <f>IF(B341=1,"",IF(AND(TrackingWorksheet!K346="",TrackingWorksheet!M346="", TrackingWorksheet!N346="", TrackingWorksheet!S346="", TrackingWorksheet!V346="", TrackingWorksheet!W346="", TrackingWorksheet!Y346="", TrackingWorksheet!AA346="", V341=1),1,0)*D341)</f>
        <v/>
      </c>
      <c r="AV341" s="19" t="str">
        <f>IF(B341=1,"",IF(D341*AND(TrackingWorksheet!U346&gt;Calculations!$BE$3,TrackingWorksheet!K346="YES"),1,0))</f>
        <v/>
      </c>
      <c r="AW341" s="19" t="str">
        <f>IF(B341=1,"",IF(D341*AND(TrackingWorksheet!W346&gt;Calculations!$BE$3,TrackingWorksheet!K346="YES"),1,0))</f>
        <v/>
      </c>
      <c r="AX341" s="19">
        <f t="shared" si="84"/>
        <v>0</v>
      </c>
      <c r="AY341" s="19">
        <f t="shared" si="80"/>
        <v>0</v>
      </c>
      <c r="AZ341" s="27" t="str">
        <f>IF(B341=1,"",IF(TrackingWorksheet!Q346="","",TrackingWorksheet!Q346))</f>
        <v/>
      </c>
      <c r="BB341" s="4"/>
      <c r="BC341" s="4"/>
      <c r="BD341" s="4"/>
      <c r="BE341" s="4"/>
      <c r="BF341" s="4"/>
      <c r="BG341" s="4" t="str">
        <f>IF(B341=1,"",IF(AND(N341=1,TrackingWorksheet!$I346+14&lt;=WeeklySummary!$C$7),1,0))</f>
        <v/>
      </c>
      <c r="BH341" s="4" t="str">
        <f>IF(B341=1,"",IF(AND(R341=1,TrackingWorksheet!$I346+14&lt;=WeeklySummary!$C$7),1,0))</f>
        <v/>
      </c>
      <c r="BI341" s="4" t="str">
        <f>IF(B341=1,"",IF(AND(J341=1,TrackingWorksheet!$G346+14&lt;=WeeklySummary!$C$7),1,0))</f>
        <v/>
      </c>
      <c r="BJ341" s="4" t="str">
        <f>IF(B341=1,"",IF(AND(T341=1,TrackingWorksheet!$I346+14&lt;=WeeklySummary!$C$7),1,0))</f>
        <v/>
      </c>
      <c r="BK341" s="4" t="str">
        <f>IF(B341=1,"",IF(AND(T341=1,TrackingWorksheet!$G346+14&lt;=WeeklySummary!$C$7),1,0))</f>
        <v/>
      </c>
      <c r="BL341" s="4">
        <f t="shared" si="93"/>
        <v>0</v>
      </c>
    </row>
    <row r="342" spans="2:64" x14ac:dyDescent="0.25">
      <c r="B342" s="27">
        <f>IF(AND(ISBLANK(TrackingWorksheet!B347),ISBLANK(TrackingWorksheet!C347),ISBLANK(TrackingWorksheet!G347),ISBLANK(TrackingWorksheet!H347),
ISBLANK(TrackingWorksheet!I347),ISBLANK(TrackingWorksheet!J347),ISBLANK(TrackingWorksheet!M347),
ISBLANK(TrackingWorksheet!N349)),1,0)</f>
        <v>1</v>
      </c>
      <c r="C342" s="12" t="str">
        <f>IF(B342=1,"",TrackingWorksheet!F347)</f>
        <v/>
      </c>
      <c r="D342" s="20" t="str">
        <f>IF(B342=1,"",IF(AND(TrackingWorksheet!B347&lt;&gt;"",TrackingWorksheet!B347&lt;=WeeklySummary!$C$7,OR(TrackingWorksheet!C347="",TrackingWorksheet!C347&gt;=WeeklySummary!$C$6)),1,0))</f>
        <v/>
      </c>
      <c r="E342" s="10" t="str">
        <f>IF(B342=1,"",IF(AND(TrackingWorksheet!G347 &lt;&gt;"",TrackingWorksheet!G347&lt;=WeeklySummary!$C$7, TrackingWorksheet!H347=Lists!$D$4), "Y", "N"))</f>
        <v/>
      </c>
      <c r="F342" s="10" t="str">
        <f>IF(B342=1,"",IF(AND(TrackingWorksheet!I347 &lt;&gt;"", TrackingWorksheet!I347&lt;=WeeklySummary!$C$7, TrackingWorksheet!J347=Lists!$D$4), "Y", "N"))</f>
        <v/>
      </c>
      <c r="G342" s="10" t="str">
        <f>IF(B342=1,"",IF(AND(TrackingWorksheet!G347 &lt;&gt;"",TrackingWorksheet!G347&lt;=WeeklySummary!$C$7, TrackingWorksheet!H347=Lists!$D$5), "Y", "N"))</f>
        <v/>
      </c>
      <c r="H342" s="10" t="str">
        <f>IF(B342=1,"",IF(AND(TrackingWorksheet!I347 &lt;&gt;"", TrackingWorksheet!I347&lt;=WeeklySummary!$C$7, TrackingWorksheet!J347=Lists!$D$5), "Y", "N"))</f>
        <v/>
      </c>
      <c r="I342" s="20" t="str">
        <f>IF(B342=1,"",IF(AND(TrackingWorksheet!G347 &lt;&gt;"", TrackingWorksheet!G347&lt;=WeeklySummary!$C$7, TrackingWorksheet!H347=Lists!$D$6), 1, 0))</f>
        <v/>
      </c>
      <c r="J342" s="20" t="str">
        <f t="shared" si="85"/>
        <v/>
      </c>
      <c r="K342" s="10" t="str">
        <f>IF(B342=1,"",IF(AND(TrackingWorksheet!I347&lt;=WeeklySummary!$C$7,TrackingWorksheet!K347="YES"),0,IF(AND(AND(OR(E342="Y",F342="Y"),E342&lt;&gt;F342),G342&lt;&gt;"Y", H342&lt;&gt;"Y"), 1, 0)))</f>
        <v/>
      </c>
      <c r="L342" s="20" t="str">
        <f t="shared" si="86"/>
        <v/>
      </c>
      <c r="M342" s="10" t="str">
        <f t="shared" si="87"/>
        <v/>
      </c>
      <c r="N342" s="20" t="str">
        <f t="shared" si="88"/>
        <v/>
      </c>
      <c r="O342" s="10" t="str">
        <f>IF(B342=1,"",IF(AND(TrackingWorksheet!I347&lt;=WeeklySummary!$C$7,TrackingWorksheet!K347="YES"),0,IF(AND(AND(OR(G342="Y",H342="Y"),G342&lt;&gt;H342),E342&lt;&gt;"Y", F342&lt;&gt;"Y"), 1, 0)))</f>
        <v/>
      </c>
      <c r="P342" s="20" t="str">
        <f t="shared" si="89"/>
        <v/>
      </c>
      <c r="Q342" s="10" t="str">
        <f t="shared" si="90"/>
        <v/>
      </c>
      <c r="R342" s="10" t="str">
        <f t="shared" si="91"/>
        <v/>
      </c>
      <c r="S342" s="10" t="str">
        <f>IF(B342=1,"",IF(AND(OR(AND(TrackingWorksheet!H347=Lists!$D$7,TrackingWorksheet!H347=TrackingWorksheet!J347),TrackingWorksheet!H347&lt;&gt;TrackingWorksheet!J347),TrackingWorksheet!K347="YES",TrackingWorksheet!H347&lt;&gt;Lists!$D$6,TrackingWorksheet!G347&lt;=WeeklySummary!$C$7,TrackingWorksheet!I347&lt;=WeeklySummary!$C$7),1,0))</f>
        <v/>
      </c>
      <c r="T342" s="10" t="str">
        <f t="shared" si="92"/>
        <v/>
      </c>
      <c r="U342" s="10" t="str">
        <f>IF($B342=1,"",IF(TrackingWorksheet!$K347="YES",1, 0)*D342)</f>
        <v/>
      </c>
      <c r="V342" s="20">
        <f t="shared" si="81"/>
        <v>0</v>
      </c>
      <c r="W342" s="20">
        <f t="shared" si="82"/>
        <v>0</v>
      </c>
      <c r="X342" s="10" t="str">
        <f>IF($B342=1,"",IF(AND(TrackingWorksheet!$L347&lt;&gt;"", TrackingWorksheet!$L347&gt;=WeeklySummary!$C$6,TrackingWorksheet!$L347&lt;=WeeklySummary!$C$7,OR(TrackingWorksheet!$H347=Lists!$D$4,TrackingWorksheet!$J347=Lists!$D$4)), 1, 0))</f>
        <v/>
      </c>
      <c r="Y342" s="10" t="str">
        <f>IF($B342=1,"",IF(AND(TrackingWorksheet!$L347&lt;&gt;"", TrackingWorksheet!$L347&gt;=WeeklySummary!$C$6,TrackingWorksheet!$L347&lt;=WeeklySummary!$C$7,OR(TrackingWorksheet!$H347=Lists!$D$5,TrackingWorksheet!$J347=Lists!$D$5)), 1, 0))</f>
        <v/>
      </c>
      <c r="Z342" s="10" t="str">
        <f>IF($B342=1,"",IF(AND(TrackingWorksheet!$L347&lt;&gt;"", TrackingWorksheet!$L347&gt;=WeeklySummary!$C$6,TrackingWorksheet!$L347&lt;=WeeklySummary!$C$7,OR(TrackingWorksheet!$H347=Lists!$D$6,TrackingWorksheet!$J347=Lists!$D$6)), 1, 0))</f>
        <v/>
      </c>
      <c r="AA342" s="19" t="str">
        <f>IF(B342=1,"",IF(AND(TrackingWorksheet!M347&lt;&gt;"",TrackingWorksheet!M347&lt;=WeeklySummary!$C$7),1,0)*D342)</f>
        <v/>
      </c>
      <c r="AB342" s="19" t="str">
        <f>IF(B342=1,"",IF(AND(TrackingWorksheet!N347&lt;&gt;"",TrackingWorksheet!N347&lt;=WeeklySummary!$C$7),1,0)*D342)</f>
        <v/>
      </c>
      <c r="AC342" s="19" t="str">
        <f>IF(B342=1,"",TrackingWorksheet!T347)</f>
        <v/>
      </c>
      <c r="AD342" s="19" t="str">
        <f>IF(B342=1,"",IF(D342*AND(TrackingWorksheet!S347&gt;=Calculations!$BD$3,TrackingWorksheet!U347="",TrackingWorksheet!K347="YES"),1,0))</f>
        <v/>
      </c>
      <c r="AE342" s="19" t="str">
        <f>IF($B342=1,"",IF(AND(TrackingWorksheet!$S347&gt;$BE$3,TrackingWorksheet!$T347=Lists!$P$4),1, 0)*D342)</f>
        <v/>
      </c>
      <c r="AF342" s="19" t="str">
        <f>IF($B342=1,"",IF(AND(TrackingWorksheet!$U347&gt;$BE$3,TrackingWorksheet!$V347=Lists!$P$4),1, 0)*D342)</f>
        <v/>
      </c>
      <c r="AG342" s="19" t="str">
        <f>IF($B342=1,"",IF(AND(TrackingWorksheet!$W347&gt;$BE$3,TrackingWorksheet!$X347=Lists!$P$4),1, 0)*D342)</f>
        <v/>
      </c>
      <c r="AH342" s="19" t="str">
        <f>IF($B342=1,"",IF(AND(TrackingWorksheet!$Y347&gt;$BE$3,TrackingWorksheet!$Z347=Lists!$P$4),1, 0)*D342)</f>
        <v/>
      </c>
      <c r="AI342" s="19" t="str">
        <f>IF($B342=1,"",IF(AND(TrackingWorksheet!$AA347&gt;$BE$3,TrackingWorksheet!$AB347=Lists!$P$4),1, 0)*D342)</f>
        <v/>
      </c>
      <c r="AJ342" s="19" t="str">
        <f>IF($B342=1,"",IF(AND(TrackingWorksheet!$S347&gt;$BE$3,TrackingWorksheet!$T347=Lists!$P$5),1, 0)*D342)</f>
        <v/>
      </c>
      <c r="AK342" s="19" t="str">
        <f>IF($B342=1,"",IF(AND(TrackingWorksheet!$U347&gt;$BE$3,TrackingWorksheet!$V347=Lists!$P$5),1, 0)*D342)</f>
        <v/>
      </c>
      <c r="AL342" s="19" t="str">
        <f>IF($B342=1,"",IF(AND(TrackingWorksheet!$W347&gt;$BE$3,TrackingWorksheet!$X347=Lists!$P$5),1, 0)*D342)</f>
        <v/>
      </c>
      <c r="AM342" s="19" t="str">
        <f>IF($B342=1,"",IF(AND(TrackingWorksheet!$Y347&gt;$BE$3,TrackingWorksheet!$Z347=Lists!$P$5),1, 0)*D342)</f>
        <v/>
      </c>
      <c r="AN342" s="19" t="str">
        <f>IF($B342=1,"",IF(AND(TrackingWorksheet!$AA347&gt;$BE$3,TrackingWorksheet!$AB347=Lists!$P$5),1, 0)*D342)</f>
        <v/>
      </c>
      <c r="AO342" s="19" t="str">
        <f>IF($B342=1,"",IF(AND(TrackingWorksheet!$S347&gt;$BE$3,TrackingWorksheet!$T347=Lists!$P$6),1, 0)*D342)</f>
        <v/>
      </c>
      <c r="AP342" s="19" t="str">
        <f>IF($B342=1,"",IF(AND(TrackingWorksheet!$U347&gt;$BE$3,TrackingWorksheet!$V347=Lists!$P$6),1, 0)*D342)</f>
        <v/>
      </c>
      <c r="AQ342" s="19" t="str">
        <f>IF($B342=1,"",IF(AND(TrackingWorksheet!$W347&gt;$BE$3,TrackingWorksheet!$X347=Lists!$P$6),1, 0)*D342)</f>
        <v/>
      </c>
      <c r="AR342" s="19" t="str">
        <f>IF($B342=1,"",IF(AND(TrackingWorksheet!$Y347&gt;$BE$3,TrackingWorksheet!$Z347=Lists!$P$6),1, 0)*D342)</f>
        <v/>
      </c>
      <c r="AS342" s="19" t="str">
        <f>IF($B342=1,"",IF(AND(TrackingWorksheet!$AA347&gt;$BE$3,TrackingWorksheet!$AB347=Lists!$P$6),1, 0)*D342)</f>
        <v/>
      </c>
      <c r="AT342" s="19">
        <f t="shared" si="83"/>
        <v>0</v>
      </c>
      <c r="AU342" s="19" t="str">
        <f>IF(B342=1,"",IF(AND(TrackingWorksheet!K347="",TrackingWorksheet!M347="", TrackingWorksheet!N347="", TrackingWorksheet!S347="", TrackingWorksheet!V347="", TrackingWorksheet!W347="", TrackingWorksheet!Y347="", TrackingWorksheet!AA347="", V342=1),1,0)*D342)</f>
        <v/>
      </c>
      <c r="AV342" s="19" t="str">
        <f>IF(B342=1,"",IF(D342*AND(TrackingWorksheet!U347&gt;Calculations!$BE$3,TrackingWorksheet!K347="YES"),1,0))</f>
        <v/>
      </c>
      <c r="AW342" s="19" t="str">
        <f>IF(B342=1,"",IF(D342*AND(TrackingWorksheet!W347&gt;Calculations!$BE$3,TrackingWorksheet!K347="YES"),1,0))</f>
        <v/>
      </c>
      <c r="AX342" s="19">
        <f t="shared" si="84"/>
        <v>0</v>
      </c>
      <c r="AY342" s="19">
        <f t="shared" si="80"/>
        <v>0</v>
      </c>
      <c r="AZ342" s="27" t="str">
        <f>IF(B342=1,"",IF(TrackingWorksheet!Q347="","",TrackingWorksheet!Q347))</f>
        <v/>
      </c>
      <c r="BB342" s="4"/>
      <c r="BC342" s="4"/>
      <c r="BD342" s="4"/>
      <c r="BE342" s="4"/>
      <c r="BF342" s="4"/>
      <c r="BG342" s="4" t="str">
        <f>IF(B342=1,"",IF(AND(N342=1,TrackingWorksheet!$I347+14&lt;=WeeklySummary!$C$7),1,0))</f>
        <v/>
      </c>
      <c r="BH342" s="4" t="str">
        <f>IF(B342=1,"",IF(AND(R342=1,TrackingWorksheet!$I347+14&lt;=WeeklySummary!$C$7),1,0))</f>
        <v/>
      </c>
      <c r="BI342" s="4" t="str">
        <f>IF(B342=1,"",IF(AND(J342=1,TrackingWorksheet!$G347+14&lt;=WeeklySummary!$C$7),1,0))</f>
        <v/>
      </c>
      <c r="BJ342" s="4" t="str">
        <f>IF(B342=1,"",IF(AND(T342=1,TrackingWorksheet!$I347+14&lt;=WeeklySummary!$C$7),1,0))</f>
        <v/>
      </c>
      <c r="BK342" s="4" t="str">
        <f>IF(B342=1,"",IF(AND(T342=1,TrackingWorksheet!$G347+14&lt;=WeeklySummary!$C$7),1,0))</f>
        <v/>
      </c>
      <c r="BL342" s="4">
        <f t="shared" si="93"/>
        <v>0</v>
      </c>
    </row>
    <row r="343" spans="2:64" x14ac:dyDescent="0.25">
      <c r="B343" s="27">
        <f>IF(AND(ISBLANK(TrackingWorksheet!B348),ISBLANK(TrackingWorksheet!C348),ISBLANK(TrackingWorksheet!G348),ISBLANK(TrackingWorksheet!H348),
ISBLANK(TrackingWorksheet!I348),ISBLANK(TrackingWorksheet!J348),ISBLANK(TrackingWorksheet!M348),
ISBLANK(TrackingWorksheet!N350)),1,0)</f>
        <v>1</v>
      </c>
      <c r="C343" s="12" t="str">
        <f>IF(B343=1,"",TrackingWorksheet!F348)</f>
        <v/>
      </c>
      <c r="D343" s="20" t="str">
        <f>IF(B343=1,"",IF(AND(TrackingWorksheet!B348&lt;&gt;"",TrackingWorksheet!B348&lt;=WeeklySummary!$C$7,OR(TrackingWorksheet!C348="",TrackingWorksheet!C348&gt;=WeeklySummary!$C$6)),1,0))</f>
        <v/>
      </c>
      <c r="E343" s="10" t="str">
        <f>IF(B343=1,"",IF(AND(TrackingWorksheet!G348 &lt;&gt;"",TrackingWorksheet!G348&lt;=WeeklySummary!$C$7, TrackingWorksheet!H348=Lists!$D$4), "Y", "N"))</f>
        <v/>
      </c>
      <c r="F343" s="10" t="str">
        <f>IF(B343=1,"",IF(AND(TrackingWorksheet!I348 &lt;&gt;"", TrackingWorksheet!I348&lt;=WeeklySummary!$C$7, TrackingWorksheet!J348=Lists!$D$4), "Y", "N"))</f>
        <v/>
      </c>
      <c r="G343" s="10" t="str">
        <f>IF(B343=1,"",IF(AND(TrackingWorksheet!G348 &lt;&gt;"",TrackingWorksheet!G348&lt;=WeeklySummary!$C$7, TrackingWorksheet!H348=Lists!$D$5), "Y", "N"))</f>
        <v/>
      </c>
      <c r="H343" s="10" t="str">
        <f>IF(B343=1,"",IF(AND(TrackingWorksheet!I348 &lt;&gt;"", TrackingWorksheet!I348&lt;=WeeklySummary!$C$7, TrackingWorksheet!J348=Lists!$D$5), "Y", "N"))</f>
        <v/>
      </c>
      <c r="I343" s="20" t="str">
        <f>IF(B343=1,"",IF(AND(TrackingWorksheet!G348 &lt;&gt;"", TrackingWorksheet!G348&lt;=WeeklySummary!$C$7, TrackingWorksheet!H348=Lists!$D$6), 1, 0))</f>
        <v/>
      </c>
      <c r="J343" s="20" t="str">
        <f t="shared" si="85"/>
        <v/>
      </c>
      <c r="K343" s="10" t="str">
        <f>IF(B343=1,"",IF(AND(TrackingWorksheet!I348&lt;=WeeklySummary!$C$7,TrackingWorksheet!K348="YES"),0,IF(AND(AND(OR(E343="Y",F343="Y"),E343&lt;&gt;F343),G343&lt;&gt;"Y", H343&lt;&gt;"Y"), 1, 0)))</f>
        <v/>
      </c>
      <c r="L343" s="20" t="str">
        <f t="shared" si="86"/>
        <v/>
      </c>
      <c r="M343" s="10" t="str">
        <f t="shared" si="87"/>
        <v/>
      </c>
      <c r="N343" s="20" t="str">
        <f t="shared" si="88"/>
        <v/>
      </c>
      <c r="O343" s="10" t="str">
        <f>IF(B343=1,"",IF(AND(TrackingWorksheet!I348&lt;=WeeklySummary!$C$7,TrackingWorksheet!K348="YES"),0,IF(AND(AND(OR(G343="Y",H343="Y"),G343&lt;&gt;H343),E343&lt;&gt;"Y", F343&lt;&gt;"Y"), 1, 0)))</f>
        <v/>
      </c>
      <c r="P343" s="20" t="str">
        <f t="shared" si="89"/>
        <v/>
      </c>
      <c r="Q343" s="10" t="str">
        <f t="shared" si="90"/>
        <v/>
      </c>
      <c r="R343" s="10" t="str">
        <f t="shared" si="91"/>
        <v/>
      </c>
      <c r="S343" s="10" t="str">
        <f>IF(B343=1,"",IF(AND(OR(AND(TrackingWorksheet!H348=Lists!$D$7,TrackingWorksheet!H348=TrackingWorksheet!J348),TrackingWorksheet!H348&lt;&gt;TrackingWorksheet!J348),TrackingWorksheet!K348="YES",TrackingWorksheet!H348&lt;&gt;Lists!$D$6,TrackingWorksheet!G348&lt;=WeeklySummary!$C$7,TrackingWorksheet!I348&lt;=WeeklySummary!$C$7),1,0))</f>
        <v/>
      </c>
      <c r="T343" s="10" t="str">
        <f t="shared" si="92"/>
        <v/>
      </c>
      <c r="U343" s="10" t="str">
        <f>IF($B343=1,"",IF(TrackingWorksheet!$K348="YES",1, 0)*D343)</f>
        <v/>
      </c>
      <c r="V343" s="20">
        <f t="shared" si="81"/>
        <v>0</v>
      </c>
      <c r="W343" s="20">
        <f t="shared" si="82"/>
        <v>0</v>
      </c>
      <c r="X343" s="10" t="str">
        <f>IF($B343=1,"",IF(AND(TrackingWorksheet!$L348&lt;&gt;"", TrackingWorksheet!$L348&gt;=WeeklySummary!$C$6,TrackingWorksheet!$L348&lt;=WeeklySummary!$C$7,OR(TrackingWorksheet!$H348=Lists!$D$4,TrackingWorksheet!$J348=Lists!$D$4)), 1, 0))</f>
        <v/>
      </c>
      <c r="Y343" s="10" t="str">
        <f>IF($B343=1,"",IF(AND(TrackingWorksheet!$L348&lt;&gt;"", TrackingWorksheet!$L348&gt;=WeeklySummary!$C$6,TrackingWorksheet!$L348&lt;=WeeklySummary!$C$7,OR(TrackingWorksheet!$H348=Lists!$D$5,TrackingWorksheet!$J348=Lists!$D$5)), 1, 0))</f>
        <v/>
      </c>
      <c r="Z343" s="10" t="str">
        <f>IF($B343=1,"",IF(AND(TrackingWorksheet!$L348&lt;&gt;"", TrackingWorksheet!$L348&gt;=WeeklySummary!$C$6,TrackingWorksheet!$L348&lt;=WeeklySummary!$C$7,OR(TrackingWorksheet!$H348=Lists!$D$6,TrackingWorksheet!$J348=Lists!$D$6)), 1, 0))</f>
        <v/>
      </c>
      <c r="AA343" s="19" t="str">
        <f>IF(B343=1,"",IF(AND(TrackingWorksheet!M348&lt;&gt;"",TrackingWorksheet!M348&lt;=WeeklySummary!$C$7),1,0)*D343)</f>
        <v/>
      </c>
      <c r="AB343" s="19" t="str">
        <f>IF(B343=1,"",IF(AND(TrackingWorksheet!N348&lt;&gt;"",TrackingWorksheet!N348&lt;=WeeklySummary!$C$7),1,0)*D343)</f>
        <v/>
      </c>
      <c r="AC343" s="19" t="str">
        <f>IF(B343=1,"",TrackingWorksheet!T348)</f>
        <v/>
      </c>
      <c r="AD343" s="19" t="str">
        <f>IF(B343=1,"",IF(D343*AND(TrackingWorksheet!S348&gt;=Calculations!$BD$3,TrackingWorksheet!U348="",TrackingWorksheet!K348="YES"),1,0))</f>
        <v/>
      </c>
      <c r="AE343" s="19" t="str">
        <f>IF($B343=1,"",IF(AND(TrackingWorksheet!$S348&gt;$BE$3,TrackingWorksheet!$T348=Lists!$P$4),1, 0)*D343)</f>
        <v/>
      </c>
      <c r="AF343" s="19" t="str">
        <f>IF($B343=1,"",IF(AND(TrackingWorksheet!$U348&gt;$BE$3,TrackingWorksheet!$V348=Lists!$P$4),1, 0)*D343)</f>
        <v/>
      </c>
      <c r="AG343" s="19" t="str">
        <f>IF($B343=1,"",IF(AND(TrackingWorksheet!$W348&gt;$BE$3,TrackingWorksheet!$X348=Lists!$P$4),1, 0)*D343)</f>
        <v/>
      </c>
      <c r="AH343" s="19" t="str">
        <f>IF($B343=1,"",IF(AND(TrackingWorksheet!$Y348&gt;$BE$3,TrackingWorksheet!$Z348=Lists!$P$4),1, 0)*D343)</f>
        <v/>
      </c>
      <c r="AI343" s="19" t="str">
        <f>IF($B343=1,"",IF(AND(TrackingWorksheet!$AA348&gt;$BE$3,TrackingWorksheet!$AB348=Lists!$P$4),1, 0)*D343)</f>
        <v/>
      </c>
      <c r="AJ343" s="19" t="str">
        <f>IF($B343=1,"",IF(AND(TrackingWorksheet!$S348&gt;$BE$3,TrackingWorksheet!$T348=Lists!$P$5),1, 0)*D343)</f>
        <v/>
      </c>
      <c r="AK343" s="19" t="str">
        <f>IF($B343=1,"",IF(AND(TrackingWorksheet!$U348&gt;$BE$3,TrackingWorksheet!$V348=Lists!$P$5),1, 0)*D343)</f>
        <v/>
      </c>
      <c r="AL343" s="19" t="str">
        <f>IF($B343=1,"",IF(AND(TrackingWorksheet!$W348&gt;$BE$3,TrackingWorksheet!$X348=Lists!$P$5),1, 0)*D343)</f>
        <v/>
      </c>
      <c r="AM343" s="19" t="str">
        <f>IF($B343=1,"",IF(AND(TrackingWorksheet!$Y348&gt;$BE$3,TrackingWorksheet!$Z348=Lists!$P$5),1, 0)*D343)</f>
        <v/>
      </c>
      <c r="AN343" s="19" t="str">
        <f>IF($B343=1,"",IF(AND(TrackingWorksheet!$AA348&gt;$BE$3,TrackingWorksheet!$AB348=Lists!$P$5),1, 0)*D343)</f>
        <v/>
      </c>
      <c r="AO343" s="19" t="str">
        <f>IF($B343=1,"",IF(AND(TrackingWorksheet!$S348&gt;$BE$3,TrackingWorksheet!$T348=Lists!$P$6),1, 0)*D343)</f>
        <v/>
      </c>
      <c r="AP343" s="19" t="str">
        <f>IF($B343=1,"",IF(AND(TrackingWorksheet!$U348&gt;$BE$3,TrackingWorksheet!$V348=Lists!$P$6),1, 0)*D343)</f>
        <v/>
      </c>
      <c r="AQ343" s="19" t="str">
        <f>IF($B343=1,"",IF(AND(TrackingWorksheet!$W348&gt;$BE$3,TrackingWorksheet!$X348=Lists!$P$6),1, 0)*D343)</f>
        <v/>
      </c>
      <c r="AR343" s="19" t="str">
        <f>IF($B343=1,"",IF(AND(TrackingWorksheet!$Y348&gt;$BE$3,TrackingWorksheet!$Z348=Lists!$P$6),1, 0)*D343)</f>
        <v/>
      </c>
      <c r="AS343" s="19" t="str">
        <f>IF($B343=1,"",IF(AND(TrackingWorksheet!$AA348&gt;$BE$3,TrackingWorksheet!$AB348=Lists!$P$6),1, 0)*D343)</f>
        <v/>
      </c>
      <c r="AT343" s="19">
        <f t="shared" si="83"/>
        <v>0</v>
      </c>
      <c r="AU343" s="19" t="str">
        <f>IF(B343=1,"",IF(AND(TrackingWorksheet!K348="",TrackingWorksheet!M348="", TrackingWorksheet!N348="", TrackingWorksheet!S348="", TrackingWorksheet!V348="", TrackingWorksheet!W348="", TrackingWorksheet!Y348="", TrackingWorksheet!AA348="", V343=1),1,0)*D343)</f>
        <v/>
      </c>
      <c r="AV343" s="19" t="str">
        <f>IF(B343=1,"",IF(D343*AND(TrackingWorksheet!U348&gt;Calculations!$BE$3,TrackingWorksheet!K348="YES"),1,0))</f>
        <v/>
      </c>
      <c r="AW343" s="19" t="str">
        <f>IF(B343=1,"",IF(D343*AND(TrackingWorksheet!W348&gt;Calculations!$BE$3,TrackingWorksheet!K348="YES"),1,0))</f>
        <v/>
      </c>
      <c r="AX343" s="19">
        <f t="shared" si="84"/>
        <v>0</v>
      </c>
      <c r="AY343" s="19">
        <f t="shared" si="80"/>
        <v>0</v>
      </c>
      <c r="AZ343" s="27" t="str">
        <f>IF(B343=1,"",IF(TrackingWorksheet!Q348="","",TrackingWorksheet!Q348))</f>
        <v/>
      </c>
      <c r="BB343" s="4"/>
      <c r="BC343" s="4"/>
      <c r="BD343" s="4"/>
      <c r="BE343" s="4"/>
      <c r="BF343" s="4"/>
      <c r="BG343" s="4" t="str">
        <f>IF(B343=1,"",IF(AND(N343=1,TrackingWorksheet!$I348+14&lt;=WeeklySummary!$C$7),1,0))</f>
        <v/>
      </c>
      <c r="BH343" s="4" t="str">
        <f>IF(B343=1,"",IF(AND(R343=1,TrackingWorksheet!$I348+14&lt;=WeeklySummary!$C$7),1,0))</f>
        <v/>
      </c>
      <c r="BI343" s="4" t="str">
        <f>IF(B343=1,"",IF(AND(J343=1,TrackingWorksheet!$G348+14&lt;=WeeklySummary!$C$7),1,0))</f>
        <v/>
      </c>
      <c r="BJ343" s="4" t="str">
        <f>IF(B343=1,"",IF(AND(T343=1,TrackingWorksheet!$I348+14&lt;=WeeklySummary!$C$7),1,0))</f>
        <v/>
      </c>
      <c r="BK343" s="4" t="str">
        <f>IF(B343=1,"",IF(AND(T343=1,TrackingWorksheet!$G348+14&lt;=WeeklySummary!$C$7),1,0))</f>
        <v/>
      </c>
      <c r="BL343" s="4">
        <f t="shared" si="93"/>
        <v>0</v>
      </c>
    </row>
    <row r="344" spans="2:64" x14ac:dyDescent="0.25">
      <c r="B344" s="27">
        <f>IF(AND(ISBLANK(TrackingWorksheet!B349),ISBLANK(TrackingWorksheet!C349),ISBLANK(TrackingWorksheet!G349),ISBLANK(TrackingWorksheet!H349),
ISBLANK(TrackingWorksheet!I349),ISBLANK(TrackingWorksheet!J349),ISBLANK(TrackingWorksheet!M349),
ISBLANK(TrackingWorksheet!N351)),1,0)</f>
        <v>1</v>
      </c>
      <c r="C344" s="12" t="str">
        <f>IF(B344=1,"",TrackingWorksheet!F349)</f>
        <v/>
      </c>
      <c r="D344" s="20" t="str">
        <f>IF(B344=1,"",IF(AND(TrackingWorksheet!B349&lt;&gt;"",TrackingWorksheet!B349&lt;=WeeklySummary!$C$7,OR(TrackingWorksheet!C349="",TrackingWorksheet!C349&gt;=WeeklySummary!$C$6)),1,0))</f>
        <v/>
      </c>
      <c r="E344" s="10" t="str">
        <f>IF(B344=1,"",IF(AND(TrackingWorksheet!G349 &lt;&gt;"",TrackingWorksheet!G349&lt;=WeeklySummary!$C$7, TrackingWorksheet!H349=Lists!$D$4), "Y", "N"))</f>
        <v/>
      </c>
      <c r="F344" s="10" t="str">
        <f>IF(B344=1,"",IF(AND(TrackingWorksheet!I349 &lt;&gt;"", TrackingWorksheet!I349&lt;=WeeklySummary!$C$7, TrackingWorksheet!J349=Lists!$D$4), "Y", "N"))</f>
        <v/>
      </c>
      <c r="G344" s="10" t="str">
        <f>IF(B344=1,"",IF(AND(TrackingWorksheet!G349 &lt;&gt;"",TrackingWorksheet!G349&lt;=WeeklySummary!$C$7, TrackingWorksheet!H349=Lists!$D$5), "Y", "N"))</f>
        <v/>
      </c>
      <c r="H344" s="10" t="str">
        <f>IF(B344=1,"",IF(AND(TrackingWorksheet!I349 &lt;&gt;"", TrackingWorksheet!I349&lt;=WeeklySummary!$C$7, TrackingWorksheet!J349=Lists!$D$5), "Y", "N"))</f>
        <v/>
      </c>
      <c r="I344" s="20" t="str">
        <f>IF(B344=1,"",IF(AND(TrackingWorksheet!G349 &lt;&gt;"", TrackingWorksheet!G349&lt;=WeeklySummary!$C$7, TrackingWorksheet!H349=Lists!$D$6), 1, 0))</f>
        <v/>
      </c>
      <c r="J344" s="20" t="str">
        <f t="shared" si="85"/>
        <v/>
      </c>
      <c r="K344" s="10" t="str">
        <f>IF(B344=1,"",IF(AND(TrackingWorksheet!I349&lt;=WeeklySummary!$C$7,TrackingWorksheet!K349="YES"),0,IF(AND(AND(OR(E344="Y",F344="Y"),E344&lt;&gt;F344),G344&lt;&gt;"Y", H344&lt;&gt;"Y"), 1, 0)))</f>
        <v/>
      </c>
      <c r="L344" s="20" t="str">
        <f t="shared" si="86"/>
        <v/>
      </c>
      <c r="M344" s="10" t="str">
        <f t="shared" si="87"/>
        <v/>
      </c>
      <c r="N344" s="20" t="str">
        <f t="shared" si="88"/>
        <v/>
      </c>
      <c r="O344" s="10" t="str">
        <f>IF(B344=1,"",IF(AND(TrackingWorksheet!I349&lt;=WeeklySummary!$C$7,TrackingWorksheet!K349="YES"),0,IF(AND(AND(OR(G344="Y",H344="Y"),G344&lt;&gt;H344),E344&lt;&gt;"Y", F344&lt;&gt;"Y"), 1, 0)))</f>
        <v/>
      </c>
      <c r="P344" s="20" t="str">
        <f t="shared" si="89"/>
        <v/>
      </c>
      <c r="Q344" s="10" t="str">
        <f t="shared" si="90"/>
        <v/>
      </c>
      <c r="R344" s="10" t="str">
        <f t="shared" si="91"/>
        <v/>
      </c>
      <c r="S344" s="10" t="str">
        <f>IF(B344=1,"",IF(AND(OR(AND(TrackingWorksheet!H349=Lists!$D$7,TrackingWorksheet!H349=TrackingWorksheet!J349),TrackingWorksheet!H349&lt;&gt;TrackingWorksheet!J349),TrackingWorksheet!K349="YES",TrackingWorksheet!H349&lt;&gt;Lists!$D$6,TrackingWorksheet!G349&lt;=WeeklySummary!$C$7,TrackingWorksheet!I349&lt;=WeeklySummary!$C$7),1,0))</f>
        <v/>
      </c>
      <c r="T344" s="10" t="str">
        <f t="shared" si="92"/>
        <v/>
      </c>
      <c r="U344" s="10" t="str">
        <f>IF($B344=1,"",IF(TrackingWorksheet!$K349="YES",1, 0)*D344)</f>
        <v/>
      </c>
      <c r="V344" s="20">
        <f t="shared" si="81"/>
        <v>0</v>
      </c>
      <c r="W344" s="20">
        <f t="shared" si="82"/>
        <v>0</v>
      </c>
      <c r="X344" s="10" t="str">
        <f>IF($B344=1,"",IF(AND(TrackingWorksheet!$L349&lt;&gt;"", TrackingWorksheet!$L349&gt;=WeeklySummary!$C$6,TrackingWorksheet!$L349&lt;=WeeklySummary!$C$7,OR(TrackingWorksheet!$H349=Lists!$D$4,TrackingWorksheet!$J349=Lists!$D$4)), 1, 0))</f>
        <v/>
      </c>
      <c r="Y344" s="10" t="str">
        <f>IF($B344=1,"",IF(AND(TrackingWorksheet!$L349&lt;&gt;"", TrackingWorksheet!$L349&gt;=WeeklySummary!$C$6,TrackingWorksheet!$L349&lt;=WeeklySummary!$C$7,OR(TrackingWorksheet!$H349=Lists!$D$5,TrackingWorksheet!$J349=Lists!$D$5)), 1, 0))</f>
        <v/>
      </c>
      <c r="Z344" s="10" t="str">
        <f>IF($B344=1,"",IF(AND(TrackingWorksheet!$L349&lt;&gt;"", TrackingWorksheet!$L349&gt;=WeeklySummary!$C$6,TrackingWorksheet!$L349&lt;=WeeklySummary!$C$7,OR(TrackingWorksheet!$H349=Lists!$D$6,TrackingWorksheet!$J349=Lists!$D$6)), 1, 0))</f>
        <v/>
      </c>
      <c r="AA344" s="19" t="str">
        <f>IF(B344=1,"",IF(AND(TrackingWorksheet!M349&lt;&gt;"",TrackingWorksheet!M349&lt;=WeeklySummary!$C$7),1,0)*D344)</f>
        <v/>
      </c>
      <c r="AB344" s="19" t="str">
        <f>IF(B344=1,"",IF(AND(TrackingWorksheet!N349&lt;&gt;"",TrackingWorksheet!N349&lt;=WeeklySummary!$C$7),1,0)*D344)</f>
        <v/>
      </c>
      <c r="AC344" s="19" t="str">
        <f>IF(B344=1,"",TrackingWorksheet!T349)</f>
        <v/>
      </c>
      <c r="AD344" s="19" t="str">
        <f>IF(B344=1,"",IF(D344*AND(TrackingWorksheet!S349&gt;=Calculations!$BD$3,TrackingWorksheet!U349="",TrackingWorksheet!K349="YES"),1,0))</f>
        <v/>
      </c>
      <c r="AE344" s="19" t="str">
        <f>IF($B344=1,"",IF(AND(TrackingWorksheet!$S349&gt;$BE$3,TrackingWorksheet!$T349=Lists!$P$4),1, 0)*D344)</f>
        <v/>
      </c>
      <c r="AF344" s="19" t="str">
        <f>IF($B344=1,"",IF(AND(TrackingWorksheet!$U349&gt;$BE$3,TrackingWorksheet!$V349=Lists!$P$4),1, 0)*D344)</f>
        <v/>
      </c>
      <c r="AG344" s="19" t="str">
        <f>IF($B344=1,"",IF(AND(TrackingWorksheet!$W349&gt;$BE$3,TrackingWorksheet!$X349=Lists!$P$4),1, 0)*D344)</f>
        <v/>
      </c>
      <c r="AH344" s="19" t="str">
        <f>IF($B344=1,"",IF(AND(TrackingWorksheet!$Y349&gt;$BE$3,TrackingWorksheet!$Z349=Lists!$P$4),1, 0)*D344)</f>
        <v/>
      </c>
      <c r="AI344" s="19" t="str">
        <f>IF($B344=1,"",IF(AND(TrackingWorksheet!$AA349&gt;$BE$3,TrackingWorksheet!$AB349=Lists!$P$4),1, 0)*D344)</f>
        <v/>
      </c>
      <c r="AJ344" s="19" t="str">
        <f>IF($B344=1,"",IF(AND(TrackingWorksheet!$S349&gt;$BE$3,TrackingWorksheet!$T349=Lists!$P$5),1, 0)*D344)</f>
        <v/>
      </c>
      <c r="AK344" s="19" t="str">
        <f>IF($B344=1,"",IF(AND(TrackingWorksheet!$U349&gt;$BE$3,TrackingWorksheet!$V349=Lists!$P$5),1, 0)*D344)</f>
        <v/>
      </c>
      <c r="AL344" s="19" t="str">
        <f>IF($B344=1,"",IF(AND(TrackingWorksheet!$W349&gt;$BE$3,TrackingWorksheet!$X349=Lists!$P$5),1, 0)*D344)</f>
        <v/>
      </c>
      <c r="AM344" s="19" t="str">
        <f>IF($B344=1,"",IF(AND(TrackingWorksheet!$Y349&gt;$BE$3,TrackingWorksheet!$Z349=Lists!$P$5),1, 0)*D344)</f>
        <v/>
      </c>
      <c r="AN344" s="19" t="str">
        <f>IF($B344=1,"",IF(AND(TrackingWorksheet!$AA349&gt;$BE$3,TrackingWorksheet!$AB349=Lists!$P$5),1, 0)*D344)</f>
        <v/>
      </c>
      <c r="AO344" s="19" t="str">
        <f>IF($B344=1,"",IF(AND(TrackingWorksheet!$S349&gt;$BE$3,TrackingWorksheet!$T349=Lists!$P$6),1, 0)*D344)</f>
        <v/>
      </c>
      <c r="AP344" s="19" t="str">
        <f>IF($B344=1,"",IF(AND(TrackingWorksheet!$U349&gt;$BE$3,TrackingWorksheet!$V349=Lists!$P$6),1, 0)*D344)</f>
        <v/>
      </c>
      <c r="AQ344" s="19" t="str">
        <f>IF($B344=1,"",IF(AND(TrackingWorksheet!$W349&gt;$BE$3,TrackingWorksheet!$X349=Lists!$P$6),1, 0)*D344)</f>
        <v/>
      </c>
      <c r="AR344" s="19" t="str">
        <f>IF($B344=1,"",IF(AND(TrackingWorksheet!$Y349&gt;$BE$3,TrackingWorksheet!$Z349=Lists!$P$6),1, 0)*D344)</f>
        <v/>
      </c>
      <c r="AS344" s="19" t="str">
        <f>IF($B344=1,"",IF(AND(TrackingWorksheet!$AA349&gt;$BE$3,TrackingWorksheet!$AB349=Lists!$P$6),1, 0)*D344)</f>
        <v/>
      </c>
      <c r="AT344" s="19">
        <f t="shared" si="83"/>
        <v>0</v>
      </c>
      <c r="AU344" s="19" t="str">
        <f>IF(B344=1,"",IF(AND(TrackingWorksheet!K349="",TrackingWorksheet!M349="", TrackingWorksheet!N349="", TrackingWorksheet!S349="", TrackingWorksheet!V349="", TrackingWorksheet!W349="", TrackingWorksheet!Y349="", TrackingWorksheet!AA349="", V344=1),1,0)*D344)</f>
        <v/>
      </c>
      <c r="AV344" s="19" t="str">
        <f>IF(B344=1,"",IF(D344*AND(TrackingWorksheet!U349&gt;Calculations!$BE$3,TrackingWorksheet!K349="YES"),1,0))</f>
        <v/>
      </c>
      <c r="AW344" s="19" t="str">
        <f>IF(B344=1,"",IF(D344*AND(TrackingWorksheet!W349&gt;Calculations!$BE$3,TrackingWorksheet!K349="YES"),1,0))</f>
        <v/>
      </c>
      <c r="AX344" s="19">
        <f t="shared" si="84"/>
        <v>0</v>
      </c>
      <c r="AY344" s="19">
        <f t="shared" si="80"/>
        <v>0</v>
      </c>
      <c r="AZ344" s="27" t="str">
        <f>IF(B344=1,"",IF(TrackingWorksheet!Q349="","",TrackingWorksheet!Q349))</f>
        <v/>
      </c>
      <c r="BB344" s="4"/>
      <c r="BC344" s="4"/>
      <c r="BD344" s="4"/>
      <c r="BE344" s="4"/>
      <c r="BF344" s="4"/>
      <c r="BG344" s="4" t="str">
        <f>IF(B344=1,"",IF(AND(N344=1,TrackingWorksheet!$I349+14&lt;=WeeklySummary!$C$7),1,0))</f>
        <v/>
      </c>
      <c r="BH344" s="4" t="str">
        <f>IF(B344=1,"",IF(AND(R344=1,TrackingWorksheet!$I349+14&lt;=WeeklySummary!$C$7),1,0))</f>
        <v/>
      </c>
      <c r="BI344" s="4" t="str">
        <f>IF(B344=1,"",IF(AND(J344=1,TrackingWorksheet!$G349+14&lt;=WeeklySummary!$C$7),1,0))</f>
        <v/>
      </c>
      <c r="BJ344" s="4" t="str">
        <f>IF(B344=1,"",IF(AND(T344=1,TrackingWorksheet!$I349+14&lt;=WeeklySummary!$C$7),1,0))</f>
        <v/>
      </c>
      <c r="BK344" s="4" t="str">
        <f>IF(B344=1,"",IF(AND(T344=1,TrackingWorksheet!$G349+14&lt;=WeeklySummary!$C$7),1,0))</f>
        <v/>
      </c>
      <c r="BL344" s="4">
        <f t="shared" si="93"/>
        <v>0</v>
      </c>
    </row>
    <row r="345" spans="2:64" x14ac:dyDescent="0.25">
      <c r="B345" s="27">
        <f>IF(AND(ISBLANK(TrackingWorksheet!B350),ISBLANK(TrackingWorksheet!C350),ISBLANK(TrackingWorksheet!G350),ISBLANK(TrackingWorksheet!H350),
ISBLANK(TrackingWorksheet!I350),ISBLANK(TrackingWorksheet!J350),ISBLANK(TrackingWorksheet!M350),
ISBLANK(TrackingWorksheet!N352)),1,0)</f>
        <v>1</v>
      </c>
      <c r="C345" s="12" t="str">
        <f>IF(B345=1,"",TrackingWorksheet!F350)</f>
        <v/>
      </c>
      <c r="D345" s="20" t="str">
        <f>IF(B345=1,"",IF(AND(TrackingWorksheet!B350&lt;&gt;"",TrackingWorksheet!B350&lt;=WeeklySummary!$C$7,OR(TrackingWorksheet!C350="",TrackingWorksheet!C350&gt;=WeeklySummary!$C$6)),1,0))</f>
        <v/>
      </c>
      <c r="E345" s="10" t="str">
        <f>IF(B345=1,"",IF(AND(TrackingWorksheet!G350 &lt;&gt;"",TrackingWorksheet!G350&lt;=WeeklySummary!$C$7, TrackingWorksheet!H350=Lists!$D$4), "Y", "N"))</f>
        <v/>
      </c>
      <c r="F345" s="10" t="str">
        <f>IF(B345=1,"",IF(AND(TrackingWorksheet!I350 &lt;&gt;"", TrackingWorksheet!I350&lt;=WeeklySummary!$C$7, TrackingWorksheet!J350=Lists!$D$4), "Y", "N"))</f>
        <v/>
      </c>
      <c r="G345" s="10" t="str">
        <f>IF(B345=1,"",IF(AND(TrackingWorksheet!G350 &lt;&gt;"",TrackingWorksheet!G350&lt;=WeeklySummary!$C$7, TrackingWorksheet!H350=Lists!$D$5), "Y", "N"))</f>
        <v/>
      </c>
      <c r="H345" s="10" t="str">
        <f>IF(B345=1,"",IF(AND(TrackingWorksheet!I350 &lt;&gt;"", TrackingWorksheet!I350&lt;=WeeklySummary!$C$7, TrackingWorksheet!J350=Lists!$D$5), "Y", "N"))</f>
        <v/>
      </c>
      <c r="I345" s="20" t="str">
        <f>IF(B345=1,"",IF(AND(TrackingWorksheet!G350 &lt;&gt;"", TrackingWorksheet!G350&lt;=WeeklySummary!$C$7, TrackingWorksheet!H350=Lists!$D$6), 1, 0))</f>
        <v/>
      </c>
      <c r="J345" s="20" t="str">
        <f t="shared" si="85"/>
        <v/>
      </c>
      <c r="K345" s="10" t="str">
        <f>IF(B345=1,"",IF(AND(TrackingWorksheet!I350&lt;=WeeklySummary!$C$7,TrackingWorksheet!K350="YES"),0,IF(AND(AND(OR(E345="Y",F345="Y"),E345&lt;&gt;F345),G345&lt;&gt;"Y", H345&lt;&gt;"Y"), 1, 0)))</f>
        <v/>
      </c>
      <c r="L345" s="20" t="str">
        <f t="shared" si="86"/>
        <v/>
      </c>
      <c r="M345" s="10" t="str">
        <f t="shared" si="87"/>
        <v/>
      </c>
      <c r="N345" s="20" t="str">
        <f t="shared" si="88"/>
        <v/>
      </c>
      <c r="O345" s="10" t="str">
        <f>IF(B345=1,"",IF(AND(TrackingWorksheet!I350&lt;=WeeklySummary!$C$7,TrackingWorksheet!K350="YES"),0,IF(AND(AND(OR(G345="Y",H345="Y"),G345&lt;&gt;H345),E345&lt;&gt;"Y", F345&lt;&gt;"Y"), 1, 0)))</f>
        <v/>
      </c>
      <c r="P345" s="20" t="str">
        <f t="shared" si="89"/>
        <v/>
      </c>
      <c r="Q345" s="10" t="str">
        <f t="shared" si="90"/>
        <v/>
      </c>
      <c r="R345" s="10" t="str">
        <f t="shared" si="91"/>
        <v/>
      </c>
      <c r="S345" s="10" t="str">
        <f>IF(B345=1,"",IF(AND(OR(AND(TrackingWorksheet!H350=Lists!$D$7,TrackingWorksheet!H350=TrackingWorksheet!J350),TrackingWorksheet!H350&lt;&gt;TrackingWorksheet!J350),TrackingWorksheet!K350="YES",TrackingWorksheet!H350&lt;&gt;Lists!$D$6,TrackingWorksheet!G350&lt;=WeeklySummary!$C$7,TrackingWorksheet!I350&lt;=WeeklySummary!$C$7),1,0))</f>
        <v/>
      </c>
      <c r="T345" s="10" t="str">
        <f t="shared" si="92"/>
        <v/>
      </c>
      <c r="U345" s="10" t="str">
        <f>IF($B345=1,"",IF(TrackingWorksheet!$K350="YES",1, 0)*D345)</f>
        <v/>
      </c>
      <c r="V345" s="20">
        <f t="shared" si="81"/>
        <v>0</v>
      </c>
      <c r="W345" s="20">
        <f t="shared" si="82"/>
        <v>0</v>
      </c>
      <c r="X345" s="10" t="str">
        <f>IF($B345=1,"",IF(AND(TrackingWorksheet!$L350&lt;&gt;"", TrackingWorksheet!$L350&gt;=WeeklySummary!$C$6,TrackingWorksheet!$L350&lt;=WeeklySummary!$C$7,OR(TrackingWorksheet!$H350=Lists!$D$4,TrackingWorksheet!$J350=Lists!$D$4)), 1, 0))</f>
        <v/>
      </c>
      <c r="Y345" s="10" t="str">
        <f>IF($B345=1,"",IF(AND(TrackingWorksheet!$L350&lt;&gt;"", TrackingWorksheet!$L350&gt;=WeeklySummary!$C$6,TrackingWorksheet!$L350&lt;=WeeklySummary!$C$7,OR(TrackingWorksheet!$H350=Lists!$D$5,TrackingWorksheet!$J350=Lists!$D$5)), 1, 0))</f>
        <v/>
      </c>
      <c r="Z345" s="10" t="str">
        <f>IF($B345=1,"",IF(AND(TrackingWorksheet!$L350&lt;&gt;"", TrackingWorksheet!$L350&gt;=WeeklySummary!$C$6,TrackingWorksheet!$L350&lt;=WeeklySummary!$C$7,OR(TrackingWorksheet!$H350=Lists!$D$6,TrackingWorksheet!$J350=Lists!$D$6)), 1, 0))</f>
        <v/>
      </c>
      <c r="AA345" s="19" t="str">
        <f>IF(B345=1,"",IF(AND(TrackingWorksheet!M350&lt;&gt;"",TrackingWorksheet!M350&lt;=WeeklySummary!$C$7),1,0)*D345)</f>
        <v/>
      </c>
      <c r="AB345" s="19" t="str">
        <f>IF(B345=1,"",IF(AND(TrackingWorksheet!N350&lt;&gt;"",TrackingWorksheet!N350&lt;=WeeklySummary!$C$7),1,0)*D345)</f>
        <v/>
      </c>
      <c r="AC345" s="19" t="str">
        <f>IF(B345=1,"",TrackingWorksheet!T350)</f>
        <v/>
      </c>
      <c r="AD345" s="19" t="str">
        <f>IF(B345=1,"",IF(D345*AND(TrackingWorksheet!S350&gt;=Calculations!$BD$3,TrackingWorksheet!U350="",TrackingWorksheet!K350="YES"),1,0))</f>
        <v/>
      </c>
      <c r="AE345" s="19" t="str">
        <f>IF($B345=1,"",IF(AND(TrackingWorksheet!$S350&gt;$BE$3,TrackingWorksheet!$T350=Lists!$P$4),1, 0)*D345)</f>
        <v/>
      </c>
      <c r="AF345" s="19" t="str">
        <f>IF($B345=1,"",IF(AND(TrackingWorksheet!$U350&gt;$BE$3,TrackingWorksheet!$V350=Lists!$P$4),1, 0)*D345)</f>
        <v/>
      </c>
      <c r="AG345" s="19" t="str">
        <f>IF($B345=1,"",IF(AND(TrackingWorksheet!$W350&gt;$BE$3,TrackingWorksheet!$X350=Lists!$P$4),1, 0)*D345)</f>
        <v/>
      </c>
      <c r="AH345" s="19" t="str">
        <f>IF($B345=1,"",IF(AND(TrackingWorksheet!$Y350&gt;$BE$3,TrackingWorksheet!$Z350=Lists!$P$4),1, 0)*D345)</f>
        <v/>
      </c>
      <c r="AI345" s="19" t="str">
        <f>IF($B345=1,"",IF(AND(TrackingWorksheet!$AA350&gt;$BE$3,TrackingWorksheet!$AB350=Lists!$P$4),1, 0)*D345)</f>
        <v/>
      </c>
      <c r="AJ345" s="19" t="str">
        <f>IF($B345=1,"",IF(AND(TrackingWorksheet!$S350&gt;$BE$3,TrackingWorksheet!$T350=Lists!$P$5),1, 0)*D345)</f>
        <v/>
      </c>
      <c r="AK345" s="19" t="str">
        <f>IF($B345=1,"",IF(AND(TrackingWorksheet!$U350&gt;$BE$3,TrackingWorksheet!$V350=Lists!$P$5),1, 0)*D345)</f>
        <v/>
      </c>
      <c r="AL345" s="19" t="str">
        <f>IF($B345=1,"",IF(AND(TrackingWorksheet!$W350&gt;$BE$3,TrackingWorksheet!$X350=Lists!$P$5),1, 0)*D345)</f>
        <v/>
      </c>
      <c r="AM345" s="19" t="str">
        <f>IF($B345=1,"",IF(AND(TrackingWorksheet!$Y350&gt;$BE$3,TrackingWorksheet!$Z350=Lists!$P$5),1, 0)*D345)</f>
        <v/>
      </c>
      <c r="AN345" s="19" t="str">
        <f>IF($B345=1,"",IF(AND(TrackingWorksheet!$AA350&gt;$BE$3,TrackingWorksheet!$AB350=Lists!$P$5),1, 0)*D345)</f>
        <v/>
      </c>
      <c r="AO345" s="19" t="str">
        <f>IF($B345=1,"",IF(AND(TrackingWorksheet!$S350&gt;$BE$3,TrackingWorksheet!$T350=Lists!$P$6),1, 0)*D345)</f>
        <v/>
      </c>
      <c r="AP345" s="19" t="str">
        <f>IF($B345=1,"",IF(AND(TrackingWorksheet!$U350&gt;$BE$3,TrackingWorksheet!$V350=Lists!$P$6),1, 0)*D345)</f>
        <v/>
      </c>
      <c r="AQ345" s="19" t="str">
        <f>IF($B345=1,"",IF(AND(TrackingWorksheet!$W350&gt;$BE$3,TrackingWorksheet!$X350=Lists!$P$6),1, 0)*D345)</f>
        <v/>
      </c>
      <c r="AR345" s="19" t="str">
        <f>IF($B345=1,"",IF(AND(TrackingWorksheet!$Y350&gt;$BE$3,TrackingWorksheet!$Z350=Lists!$P$6),1, 0)*D345)</f>
        <v/>
      </c>
      <c r="AS345" s="19" t="str">
        <f>IF($B345=1,"",IF(AND(TrackingWorksheet!$AA350&gt;$BE$3,TrackingWorksheet!$AB350=Lists!$P$6),1, 0)*D345)</f>
        <v/>
      </c>
      <c r="AT345" s="19">
        <f t="shared" si="83"/>
        <v>0</v>
      </c>
      <c r="AU345" s="19" t="str">
        <f>IF(B345=1,"",IF(AND(TrackingWorksheet!K350="",TrackingWorksheet!M350="", TrackingWorksheet!N350="", TrackingWorksheet!S350="", TrackingWorksheet!V350="", TrackingWorksheet!W350="", TrackingWorksheet!Y350="", TrackingWorksheet!AA350="", V345=1),1,0)*D345)</f>
        <v/>
      </c>
      <c r="AV345" s="19" t="str">
        <f>IF(B345=1,"",IF(D345*AND(TrackingWorksheet!U350&gt;Calculations!$BE$3,TrackingWorksheet!K350="YES"),1,0))</f>
        <v/>
      </c>
      <c r="AW345" s="19" t="str">
        <f>IF(B345=1,"",IF(D345*AND(TrackingWorksheet!W350&gt;Calculations!$BE$3,TrackingWorksheet!K350="YES"),1,0))</f>
        <v/>
      </c>
      <c r="AX345" s="19">
        <f t="shared" si="84"/>
        <v>0</v>
      </c>
      <c r="AY345" s="19">
        <f t="shared" si="80"/>
        <v>0</v>
      </c>
      <c r="AZ345" s="27" t="str">
        <f>IF(B345=1,"",IF(TrackingWorksheet!Q350="","",TrackingWorksheet!Q350))</f>
        <v/>
      </c>
      <c r="BB345" s="4"/>
      <c r="BC345" s="4"/>
      <c r="BD345" s="4"/>
      <c r="BE345" s="4"/>
      <c r="BF345" s="4"/>
      <c r="BG345" s="4" t="str">
        <f>IF(B345=1,"",IF(AND(N345=1,TrackingWorksheet!$I350+14&lt;=WeeklySummary!$C$7),1,0))</f>
        <v/>
      </c>
      <c r="BH345" s="4" t="str">
        <f>IF(B345=1,"",IF(AND(R345=1,TrackingWorksheet!$I350+14&lt;=WeeklySummary!$C$7),1,0))</f>
        <v/>
      </c>
      <c r="BI345" s="4" t="str">
        <f>IF(B345=1,"",IF(AND(J345=1,TrackingWorksheet!$G350+14&lt;=WeeklySummary!$C$7),1,0))</f>
        <v/>
      </c>
      <c r="BJ345" s="4" t="str">
        <f>IF(B345=1,"",IF(AND(T345=1,TrackingWorksheet!$I350+14&lt;=WeeklySummary!$C$7),1,0))</f>
        <v/>
      </c>
      <c r="BK345" s="4" t="str">
        <f>IF(B345=1,"",IF(AND(T345=1,TrackingWorksheet!$G350+14&lt;=WeeklySummary!$C$7),1,0))</f>
        <v/>
      </c>
      <c r="BL345" s="4">
        <f t="shared" si="93"/>
        <v>0</v>
      </c>
    </row>
    <row r="346" spans="2:64" x14ac:dyDescent="0.25">
      <c r="B346" s="27">
        <f>IF(AND(ISBLANK(TrackingWorksheet!B351),ISBLANK(TrackingWorksheet!C351),ISBLANK(TrackingWorksheet!G351),ISBLANK(TrackingWorksheet!H351),
ISBLANK(TrackingWorksheet!I351),ISBLANK(TrackingWorksheet!J351),ISBLANK(TrackingWorksheet!M351),
ISBLANK(TrackingWorksheet!N353)),1,0)</f>
        <v>1</v>
      </c>
      <c r="C346" s="12" t="str">
        <f>IF(B346=1,"",TrackingWorksheet!F351)</f>
        <v/>
      </c>
      <c r="D346" s="20" t="str">
        <f>IF(B346=1,"",IF(AND(TrackingWorksheet!B351&lt;&gt;"",TrackingWorksheet!B351&lt;=WeeklySummary!$C$7,OR(TrackingWorksheet!C351="",TrackingWorksheet!C351&gt;=WeeklySummary!$C$6)),1,0))</f>
        <v/>
      </c>
      <c r="E346" s="10" t="str">
        <f>IF(B346=1,"",IF(AND(TrackingWorksheet!G351 &lt;&gt;"",TrackingWorksheet!G351&lt;=WeeklySummary!$C$7, TrackingWorksheet!H351=Lists!$D$4), "Y", "N"))</f>
        <v/>
      </c>
      <c r="F346" s="10" t="str">
        <f>IF(B346=1,"",IF(AND(TrackingWorksheet!I351 &lt;&gt;"", TrackingWorksheet!I351&lt;=WeeklySummary!$C$7, TrackingWorksheet!J351=Lists!$D$4), "Y", "N"))</f>
        <v/>
      </c>
      <c r="G346" s="10" t="str">
        <f>IF(B346=1,"",IF(AND(TrackingWorksheet!G351 &lt;&gt;"",TrackingWorksheet!G351&lt;=WeeklySummary!$C$7, TrackingWorksheet!H351=Lists!$D$5), "Y", "N"))</f>
        <v/>
      </c>
      <c r="H346" s="10" t="str">
        <f>IF(B346=1,"",IF(AND(TrackingWorksheet!I351 &lt;&gt;"", TrackingWorksheet!I351&lt;=WeeklySummary!$C$7, TrackingWorksheet!J351=Lists!$D$5), "Y", "N"))</f>
        <v/>
      </c>
      <c r="I346" s="20" t="str">
        <f>IF(B346=1,"",IF(AND(TrackingWorksheet!G351 &lt;&gt;"", TrackingWorksheet!G351&lt;=WeeklySummary!$C$7, TrackingWorksheet!H351=Lists!$D$6), 1, 0))</f>
        <v/>
      </c>
      <c r="J346" s="20" t="str">
        <f t="shared" si="85"/>
        <v/>
      </c>
      <c r="K346" s="10" t="str">
        <f>IF(B346=1,"",IF(AND(TrackingWorksheet!I351&lt;=WeeklySummary!$C$7,TrackingWorksheet!K351="YES"),0,IF(AND(AND(OR(E346="Y",F346="Y"),E346&lt;&gt;F346),G346&lt;&gt;"Y", H346&lt;&gt;"Y"), 1, 0)))</f>
        <v/>
      </c>
      <c r="L346" s="20" t="str">
        <f t="shared" si="86"/>
        <v/>
      </c>
      <c r="M346" s="10" t="str">
        <f t="shared" si="87"/>
        <v/>
      </c>
      <c r="N346" s="20" t="str">
        <f t="shared" si="88"/>
        <v/>
      </c>
      <c r="O346" s="10" t="str">
        <f>IF(B346=1,"",IF(AND(TrackingWorksheet!I351&lt;=WeeklySummary!$C$7,TrackingWorksheet!K351="YES"),0,IF(AND(AND(OR(G346="Y",H346="Y"),G346&lt;&gt;H346),E346&lt;&gt;"Y", F346&lt;&gt;"Y"), 1, 0)))</f>
        <v/>
      </c>
      <c r="P346" s="20" t="str">
        <f t="shared" si="89"/>
        <v/>
      </c>
      <c r="Q346" s="10" t="str">
        <f t="shared" si="90"/>
        <v/>
      </c>
      <c r="R346" s="10" t="str">
        <f t="shared" si="91"/>
        <v/>
      </c>
      <c r="S346" s="10" t="str">
        <f>IF(B346=1,"",IF(AND(OR(AND(TrackingWorksheet!H351=Lists!$D$7,TrackingWorksheet!H351=TrackingWorksheet!J351),TrackingWorksheet!H351&lt;&gt;TrackingWorksheet!J351),TrackingWorksheet!K351="YES",TrackingWorksheet!H351&lt;&gt;Lists!$D$6,TrackingWorksheet!G351&lt;=WeeklySummary!$C$7,TrackingWorksheet!I351&lt;=WeeklySummary!$C$7),1,0))</f>
        <v/>
      </c>
      <c r="T346" s="10" t="str">
        <f t="shared" si="92"/>
        <v/>
      </c>
      <c r="U346" s="10" t="str">
        <f>IF($B346=1,"",IF(TrackingWorksheet!$K351="YES",1, 0)*D346)</f>
        <v/>
      </c>
      <c r="V346" s="20">
        <f t="shared" si="81"/>
        <v>0</v>
      </c>
      <c r="W346" s="20">
        <f t="shared" si="82"/>
        <v>0</v>
      </c>
      <c r="X346" s="10" t="str">
        <f>IF($B346=1,"",IF(AND(TrackingWorksheet!$L351&lt;&gt;"", TrackingWorksheet!$L351&gt;=WeeklySummary!$C$6,TrackingWorksheet!$L351&lt;=WeeklySummary!$C$7,OR(TrackingWorksheet!$H351=Lists!$D$4,TrackingWorksheet!$J351=Lists!$D$4)), 1, 0))</f>
        <v/>
      </c>
      <c r="Y346" s="10" t="str">
        <f>IF($B346=1,"",IF(AND(TrackingWorksheet!$L351&lt;&gt;"", TrackingWorksheet!$L351&gt;=WeeklySummary!$C$6,TrackingWorksheet!$L351&lt;=WeeklySummary!$C$7,OR(TrackingWorksheet!$H351=Lists!$D$5,TrackingWorksheet!$J351=Lists!$D$5)), 1, 0))</f>
        <v/>
      </c>
      <c r="Z346" s="10" t="str">
        <f>IF($B346=1,"",IF(AND(TrackingWorksheet!$L351&lt;&gt;"", TrackingWorksheet!$L351&gt;=WeeklySummary!$C$6,TrackingWorksheet!$L351&lt;=WeeklySummary!$C$7,OR(TrackingWorksheet!$H351=Lists!$D$6,TrackingWorksheet!$J351=Lists!$D$6)), 1, 0))</f>
        <v/>
      </c>
      <c r="AA346" s="19" t="str">
        <f>IF(B346=1,"",IF(AND(TrackingWorksheet!M351&lt;&gt;"",TrackingWorksheet!M351&lt;=WeeklySummary!$C$7),1,0)*D346)</f>
        <v/>
      </c>
      <c r="AB346" s="19" t="str">
        <f>IF(B346=1,"",IF(AND(TrackingWorksheet!N351&lt;&gt;"",TrackingWorksheet!N351&lt;=WeeklySummary!$C$7),1,0)*D346)</f>
        <v/>
      </c>
      <c r="AC346" s="19" t="str">
        <f>IF(B346=1,"",TrackingWorksheet!T351)</f>
        <v/>
      </c>
      <c r="AD346" s="19" t="str">
        <f>IF(B346=1,"",IF(D346*AND(TrackingWorksheet!S351&gt;=Calculations!$BD$3,TrackingWorksheet!U351="",TrackingWorksheet!K351="YES"),1,0))</f>
        <v/>
      </c>
      <c r="AE346" s="19" t="str">
        <f>IF($B346=1,"",IF(AND(TrackingWorksheet!$S351&gt;$BE$3,TrackingWorksheet!$T351=Lists!$P$4),1, 0)*D346)</f>
        <v/>
      </c>
      <c r="AF346" s="19" t="str">
        <f>IF($B346=1,"",IF(AND(TrackingWorksheet!$U351&gt;$BE$3,TrackingWorksheet!$V351=Lists!$P$4),1, 0)*D346)</f>
        <v/>
      </c>
      <c r="AG346" s="19" t="str">
        <f>IF($B346=1,"",IF(AND(TrackingWorksheet!$W351&gt;$BE$3,TrackingWorksheet!$X351=Lists!$P$4),1, 0)*D346)</f>
        <v/>
      </c>
      <c r="AH346" s="19" t="str">
        <f>IF($B346=1,"",IF(AND(TrackingWorksheet!$Y351&gt;$BE$3,TrackingWorksheet!$Z351=Lists!$P$4),1, 0)*D346)</f>
        <v/>
      </c>
      <c r="AI346" s="19" t="str">
        <f>IF($B346=1,"",IF(AND(TrackingWorksheet!$AA351&gt;$BE$3,TrackingWorksheet!$AB351=Lists!$P$4),1, 0)*D346)</f>
        <v/>
      </c>
      <c r="AJ346" s="19" t="str">
        <f>IF($B346=1,"",IF(AND(TrackingWorksheet!$S351&gt;$BE$3,TrackingWorksheet!$T351=Lists!$P$5),1, 0)*D346)</f>
        <v/>
      </c>
      <c r="AK346" s="19" t="str">
        <f>IF($B346=1,"",IF(AND(TrackingWorksheet!$U351&gt;$BE$3,TrackingWorksheet!$V351=Lists!$P$5),1, 0)*D346)</f>
        <v/>
      </c>
      <c r="AL346" s="19" t="str">
        <f>IF($B346=1,"",IF(AND(TrackingWorksheet!$W351&gt;$BE$3,TrackingWorksheet!$X351=Lists!$P$5),1, 0)*D346)</f>
        <v/>
      </c>
      <c r="AM346" s="19" t="str">
        <f>IF($B346=1,"",IF(AND(TrackingWorksheet!$Y351&gt;$BE$3,TrackingWorksheet!$Z351=Lists!$P$5),1, 0)*D346)</f>
        <v/>
      </c>
      <c r="AN346" s="19" t="str">
        <f>IF($B346=1,"",IF(AND(TrackingWorksheet!$AA351&gt;$BE$3,TrackingWorksheet!$AB351=Lists!$P$5),1, 0)*D346)</f>
        <v/>
      </c>
      <c r="AO346" s="19" t="str">
        <f>IF($B346=1,"",IF(AND(TrackingWorksheet!$S351&gt;$BE$3,TrackingWorksheet!$T351=Lists!$P$6),1, 0)*D346)</f>
        <v/>
      </c>
      <c r="AP346" s="19" t="str">
        <f>IF($B346=1,"",IF(AND(TrackingWorksheet!$U351&gt;$BE$3,TrackingWorksheet!$V351=Lists!$P$6),1, 0)*D346)</f>
        <v/>
      </c>
      <c r="AQ346" s="19" t="str">
        <f>IF($B346=1,"",IF(AND(TrackingWorksheet!$W351&gt;$BE$3,TrackingWorksheet!$X351=Lists!$P$6),1, 0)*D346)</f>
        <v/>
      </c>
      <c r="AR346" s="19" t="str">
        <f>IF($B346=1,"",IF(AND(TrackingWorksheet!$Y351&gt;$BE$3,TrackingWorksheet!$Z351=Lists!$P$6),1, 0)*D346)</f>
        <v/>
      </c>
      <c r="AS346" s="19" t="str">
        <f>IF($B346=1,"",IF(AND(TrackingWorksheet!$AA351&gt;$BE$3,TrackingWorksheet!$AB351=Lists!$P$6),1, 0)*D346)</f>
        <v/>
      </c>
      <c r="AT346" s="19">
        <f t="shared" si="83"/>
        <v>0</v>
      </c>
      <c r="AU346" s="19" t="str">
        <f>IF(B346=1,"",IF(AND(TrackingWorksheet!K351="",TrackingWorksheet!M351="", TrackingWorksheet!N351="", TrackingWorksheet!S351="", TrackingWorksheet!V351="", TrackingWorksheet!W351="", TrackingWorksheet!Y351="", TrackingWorksheet!AA351="", V346=1),1,0)*D346)</f>
        <v/>
      </c>
      <c r="AV346" s="19" t="str">
        <f>IF(B346=1,"",IF(D346*AND(TrackingWorksheet!U351&gt;Calculations!$BE$3,TrackingWorksheet!K351="YES"),1,0))</f>
        <v/>
      </c>
      <c r="AW346" s="19" t="str">
        <f>IF(B346=1,"",IF(D346*AND(TrackingWorksheet!W351&gt;Calculations!$BE$3,TrackingWorksheet!K351="YES"),1,0))</f>
        <v/>
      </c>
      <c r="AX346" s="19">
        <f t="shared" si="84"/>
        <v>0</v>
      </c>
      <c r="AY346" s="19">
        <f t="shared" si="80"/>
        <v>0</v>
      </c>
      <c r="AZ346" s="27" t="str">
        <f>IF(B346=1,"",IF(TrackingWorksheet!Q351="","",TrackingWorksheet!Q351))</f>
        <v/>
      </c>
      <c r="BB346" s="4"/>
      <c r="BC346" s="4"/>
      <c r="BD346" s="4"/>
      <c r="BE346" s="4"/>
      <c r="BF346" s="4"/>
      <c r="BG346" s="4" t="str">
        <f>IF(B346=1,"",IF(AND(N346=1,TrackingWorksheet!$I351+14&lt;=WeeklySummary!$C$7),1,0))</f>
        <v/>
      </c>
      <c r="BH346" s="4" t="str">
        <f>IF(B346=1,"",IF(AND(R346=1,TrackingWorksheet!$I351+14&lt;=WeeklySummary!$C$7),1,0))</f>
        <v/>
      </c>
      <c r="BI346" s="4" t="str">
        <f>IF(B346=1,"",IF(AND(J346=1,TrackingWorksheet!$G351+14&lt;=WeeklySummary!$C$7),1,0))</f>
        <v/>
      </c>
      <c r="BJ346" s="4" t="str">
        <f>IF(B346=1,"",IF(AND(T346=1,TrackingWorksheet!$I351+14&lt;=WeeklySummary!$C$7),1,0))</f>
        <v/>
      </c>
      <c r="BK346" s="4" t="str">
        <f>IF(B346=1,"",IF(AND(T346=1,TrackingWorksheet!$G351+14&lt;=WeeklySummary!$C$7),1,0))</f>
        <v/>
      </c>
      <c r="BL346" s="4">
        <f t="shared" si="93"/>
        <v>0</v>
      </c>
    </row>
    <row r="347" spans="2:64" x14ac:dyDescent="0.25">
      <c r="B347" s="27">
        <f>IF(AND(ISBLANK(TrackingWorksheet!B352),ISBLANK(TrackingWorksheet!C352),ISBLANK(TrackingWorksheet!G352),ISBLANK(TrackingWorksheet!H352),
ISBLANK(TrackingWorksheet!I352),ISBLANK(TrackingWorksheet!J352),ISBLANK(TrackingWorksheet!M352),
ISBLANK(TrackingWorksheet!N354)),1,0)</f>
        <v>1</v>
      </c>
      <c r="C347" s="12" t="str">
        <f>IF(B347=1,"",TrackingWorksheet!F352)</f>
        <v/>
      </c>
      <c r="D347" s="20" t="str">
        <f>IF(B347=1,"",IF(AND(TrackingWorksheet!B352&lt;&gt;"",TrackingWorksheet!B352&lt;=WeeklySummary!$C$7,OR(TrackingWorksheet!C352="",TrackingWorksheet!C352&gt;=WeeklySummary!$C$6)),1,0))</f>
        <v/>
      </c>
      <c r="E347" s="10" t="str">
        <f>IF(B347=1,"",IF(AND(TrackingWorksheet!G352 &lt;&gt;"",TrackingWorksheet!G352&lt;=WeeklySummary!$C$7, TrackingWorksheet!H352=Lists!$D$4), "Y", "N"))</f>
        <v/>
      </c>
      <c r="F347" s="10" t="str">
        <f>IF(B347=1,"",IF(AND(TrackingWorksheet!I352 &lt;&gt;"", TrackingWorksheet!I352&lt;=WeeklySummary!$C$7, TrackingWorksheet!J352=Lists!$D$4), "Y", "N"))</f>
        <v/>
      </c>
      <c r="G347" s="10" t="str">
        <f>IF(B347=1,"",IF(AND(TrackingWorksheet!G352 &lt;&gt;"",TrackingWorksheet!G352&lt;=WeeklySummary!$C$7, TrackingWorksheet!H352=Lists!$D$5), "Y", "N"))</f>
        <v/>
      </c>
      <c r="H347" s="10" t="str">
        <f>IF(B347=1,"",IF(AND(TrackingWorksheet!I352 &lt;&gt;"", TrackingWorksheet!I352&lt;=WeeklySummary!$C$7, TrackingWorksheet!J352=Lists!$D$5), "Y", "N"))</f>
        <v/>
      </c>
      <c r="I347" s="20" t="str">
        <f>IF(B347=1,"",IF(AND(TrackingWorksheet!G352 &lt;&gt;"", TrackingWorksheet!G352&lt;=WeeklySummary!$C$7, TrackingWorksheet!H352=Lists!$D$6), 1, 0))</f>
        <v/>
      </c>
      <c r="J347" s="20" t="str">
        <f t="shared" si="85"/>
        <v/>
      </c>
      <c r="K347" s="10" t="str">
        <f>IF(B347=1,"",IF(AND(TrackingWorksheet!I352&lt;=WeeklySummary!$C$7,TrackingWorksheet!K352="YES"),0,IF(AND(AND(OR(E347="Y",F347="Y"),E347&lt;&gt;F347),G347&lt;&gt;"Y", H347&lt;&gt;"Y"), 1, 0)))</f>
        <v/>
      </c>
      <c r="L347" s="20" t="str">
        <f t="shared" si="86"/>
        <v/>
      </c>
      <c r="M347" s="10" t="str">
        <f t="shared" si="87"/>
        <v/>
      </c>
      <c r="N347" s="20" t="str">
        <f t="shared" si="88"/>
        <v/>
      </c>
      <c r="O347" s="10" t="str">
        <f>IF(B347=1,"",IF(AND(TrackingWorksheet!I352&lt;=WeeklySummary!$C$7,TrackingWorksheet!K352="YES"),0,IF(AND(AND(OR(G347="Y",H347="Y"),G347&lt;&gt;H347),E347&lt;&gt;"Y", F347&lt;&gt;"Y"), 1, 0)))</f>
        <v/>
      </c>
      <c r="P347" s="20" t="str">
        <f t="shared" si="89"/>
        <v/>
      </c>
      <c r="Q347" s="10" t="str">
        <f t="shared" si="90"/>
        <v/>
      </c>
      <c r="R347" s="10" t="str">
        <f t="shared" si="91"/>
        <v/>
      </c>
      <c r="S347" s="10" t="str">
        <f>IF(B347=1,"",IF(AND(OR(AND(TrackingWorksheet!H352=Lists!$D$7,TrackingWorksheet!H352=TrackingWorksheet!J352),TrackingWorksheet!H352&lt;&gt;TrackingWorksheet!J352),TrackingWorksheet!K352="YES",TrackingWorksheet!H352&lt;&gt;Lists!$D$6,TrackingWorksheet!G352&lt;=WeeklySummary!$C$7,TrackingWorksheet!I352&lt;=WeeklySummary!$C$7),1,0))</f>
        <v/>
      </c>
      <c r="T347" s="10" t="str">
        <f t="shared" si="92"/>
        <v/>
      </c>
      <c r="U347" s="10" t="str">
        <f>IF($B347=1,"",IF(TrackingWorksheet!$K352="YES",1, 0)*D347)</f>
        <v/>
      </c>
      <c r="V347" s="20">
        <f t="shared" si="81"/>
        <v>0</v>
      </c>
      <c r="W347" s="20">
        <f t="shared" si="82"/>
        <v>0</v>
      </c>
      <c r="X347" s="10" t="str">
        <f>IF($B347=1,"",IF(AND(TrackingWorksheet!$L352&lt;&gt;"", TrackingWorksheet!$L352&gt;=WeeklySummary!$C$6,TrackingWorksheet!$L352&lt;=WeeklySummary!$C$7,OR(TrackingWorksheet!$H352=Lists!$D$4,TrackingWorksheet!$J352=Lists!$D$4)), 1, 0))</f>
        <v/>
      </c>
      <c r="Y347" s="10" t="str">
        <f>IF($B347=1,"",IF(AND(TrackingWorksheet!$L352&lt;&gt;"", TrackingWorksheet!$L352&gt;=WeeklySummary!$C$6,TrackingWorksheet!$L352&lt;=WeeklySummary!$C$7,OR(TrackingWorksheet!$H352=Lists!$D$5,TrackingWorksheet!$J352=Lists!$D$5)), 1, 0))</f>
        <v/>
      </c>
      <c r="Z347" s="10" t="str">
        <f>IF($B347=1,"",IF(AND(TrackingWorksheet!$L352&lt;&gt;"", TrackingWorksheet!$L352&gt;=WeeklySummary!$C$6,TrackingWorksheet!$L352&lt;=WeeklySummary!$C$7,OR(TrackingWorksheet!$H352=Lists!$D$6,TrackingWorksheet!$J352=Lists!$D$6)), 1, 0))</f>
        <v/>
      </c>
      <c r="AA347" s="19" t="str">
        <f>IF(B347=1,"",IF(AND(TrackingWorksheet!M352&lt;&gt;"",TrackingWorksheet!M352&lt;=WeeklySummary!$C$7),1,0)*D347)</f>
        <v/>
      </c>
      <c r="AB347" s="19" t="str">
        <f>IF(B347=1,"",IF(AND(TrackingWorksheet!N352&lt;&gt;"",TrackingWorksheet!N352&lt;=WeeklySummary!$C$7),1,0)*D347)</f>
        <v/>
      </c>
      <c r="AC347" s="19" t="str">
        <f>IF(B347=1,"",TrackingWorksheet!T352)</f>
        <v/>
      </c>
      <c r="AD347" s="19" t="str">
        <f>IF(B347=1,"",IF(D347*AND(TrackingWorksheet!S352&gt;=Calculations!$BD$3,TrackingWorksheet!U352="",TrackingWorksheet!K352="YES"),1,0))</f>
        <v/>
      </c>
      <c r="AE347" s="19" t="str">
        <f>IF($B347=1,"",IF(AND(TrackingWorksheet!$S352&gt;$BE$3,TrackingWorksheet!$T352=Lists!$P$4),1, 0)*D347)</f>
        <v/>
      </c>
      <c r="AF347" s="19" t="str">
        <f>IF($B347=1,"",IF(AND(TrackingWorksheet!$U352&gt;$BE$3,TrackingWorksheet!$V352=Lists!$P$4),1, 0)*D347)</f>
        <v/>
      </c>
      <c r="AG347" s="19" t="str">
        <f>IF($B347=1,"",IF(AND(TrackingWorksheet!$W352&gt;$BE$3,TrackingWorksheet!$X352=Lists!$P$4),1, 0)*D347)</f>
        <v/>
      </c>
      <c r="AH347" s="19" t="str">
        <f>IF($B347=1,"",IF(AND(TrackingWorksheet!$Y352&gt;$BE$3,TrackingWorksheet!$Z352=Lists!$P$4),1, 0)*D347)</f>
        <v/>
      </c>
      <c r="AI347" s="19" t="str">
        <f>IF($B347=1,"",IF(AND(TrackingWorksheet!$AA352&gt;$BE$3,TrackingWorksheet!$AB352=Lists!$P$4),1, 0)*D347)</f>
        <v/>
      </c>
      <c r="AJ347" s="19" t="str">
        <f>IF($B347=1,"",IF(AND(TrackingWorksheet!$S352&gt;$BE$3,TrackingWorksheet!$T352=Lists!$P$5),1, 0)*D347)</f>
        <v/>
      </c>
      <c r="AK347" s="19" t="str">
        <f>IF($B347=1,"",IF(AND(TrackingWorksheet!$U352&gt;$BE$3,TrackingWorksheet!$V352=Lists!$P$5),1, 0)*D347)</f>
        <v/>
      </c>
      <c r="AL347" s="19" t="str">
        <f>IF($B347=1,"",IF(AND(TrackingWorksheet!$W352&gt;$BE$3,TrackingWorksheet!$X352=Lists!$P$5),1, 0)*D347)</f>
        <v/>
      </c>
      <c r="AM347" s="19" t="str">
        <f>IF($B347=1,"",IF(AND(TrackingWorksheet!$Y352&gt;$BE$3,TrackingWorksheet!$Z352=Lists!$P$5),1, 0)*D347)</f>
        <v/>
      </c>
      <c r="AN347" s="19" t="str">
        <f>IF($B347=1,"",IF(AND(TrackingWorksheet!$AA352&gt;$BE$3,TrackingWorksheet!$AB352=Lists!$P$5),1, 0)*D347)</f>
        <v/>
      </c>
      <c r="AO347" s="19" t="str">
        <f>IF($B347=1,"",IF(AND(TrackingWorksheet!$S352&gt;$BE$3,TrackingWorksheet!$T352=Lists!$P$6),1, 0)*D347)</f>
        <v/>
      </c>
      <c r="AP347" s="19" t="str">
        <f>IF($B347=1,"",IF(AND(TrackingWorksheet!$U352&gt;$BE$3,TrackingWorksheet!$V352=Lists!$P$6),1, 0)*D347)</f>
        <v/>
      </c>
      <c r="AQ347" s="19" t="str">
        <f>IF($B347=1,"",IF(AND(TrackingWorksheet!$W352&gt;$BE$3,TrackingWorksheet!$X352=Lists!$P$6),1, 0)*D347)</f>
        <v/>
      </c>
      <c r="AR347" s="19" t="str">
        <f>IF($B347=1,"",IF(AND(TrackingWorksheet!$Y352&gt;$BE$3,TrackingWorksheet!$Z352=Lists!$P$6),1, 0)*D347)</f>
        <v/>
      </c>
      <c r="AS347" s="19" t="str">
        <f>IF($B347=1,"",IF(AND(TrackingWorksheet!$AA352&gt;$BE$3,TrackingWorksheet!$AB352=Lists!$P$6),1, 0)*D347)</f>
        <v/>
      </c>
      <c r="AT347" s="19">
        <f t="shared" si="83"/>
        <v>0</v>
      </c>
      <c r="AU347" s="19" t="str">
        <f>IF(B347=1,"",IF(AND(TrackingWorksheet!K352="",TrackingWorksheet!M352="", TrackingWorksheet!N352="", TrackingWorksheet!S352="", TrackingWorksheet!V352="", TrackingWorksheet!W352="", TrackingWorksheet!Y352="", TrackingWorksheet!AA352="", V347=1),1,0)*D347)</f>
        <v/>
      </c>
      <c r="AV347" s="19" t="str">
        <f>IF(B347=1,"",IF(D347*AND(TrackingWorksheet!U352&gt;Calculations!$BE$3,TrackingWorksheet!K352="YES"),1,0))</f>
        <v/>
      </c>
      <c r="AW347" s="19" t="str">
        <f>IF(B347=1,"",IF(D347*AND(TrackingWorksheet!W352&gt;Calculations!$BE$3,TrackingWorksheet!K352="YES"),1,0))</f>
        <v/>
      </c>
      <c r="AX347" s="19">
        <f t="shared" si="84"/>
        <v>0</v>
      </c>
      <c r="AY347" s="19">
        <f t="shared" si="80"/>
        <v>0</v>
      </c>
      <c r="AZ347" s="27" t="str">
        <f>IF(B347=1,"",IF(TrackingWorksheet!Q352="","",TrackingWorksheet!Q352))</f>
        <v/>
      </c>
      <c r="BB347" s="4"/>
      <c r="BC347" s="4"/>
      <c r="BD347" s="4"/>
      <c r="BE347" s="4"/>
      <c r="BF347" s="4"/>
      <c r="BG347" s="4" t="str">
        <f>IF(B347=1,"",IF(AND(N347=1,TrackingWorksheet!$I352+14&lt;=WeeklySummary!$C$7),1,0))</f>
        <v/>
      </c>
      <c r="BH347" s="4" t="str">
        <f>IF(B347=1,"",IF(AND(R347=1,TrackingWorksheet!$I352+14&lt;=WeeklySummary!$C$7),1,0))</f>
        <v/>
      </c>
      <c r="BI347" s="4" t="str">
        <f>IF(B347=1,"",IF(AND(J347=1,TrackingWorksheet!$G352+14&lt;=WeeklySummary!$C$7),1,0))</f>
        <v/>
      </c>
      <c r="BJ347" s="4" t="str">
        <f>IF(B347=1,"",IF(AND(T347=1,TrackingWorksheet!$I352+14&lt;=WeeklySummary!$C$7),1,0))</f>
        <v/>
      </c>
      <c r="BK347" s="4" t="str">
        <f>IF(B347=1,"",IF(AND(T347=1,TrackingWorksheet!$G352+14&lt;=WeeklySummary!$C$7),1,0))</f>
        <v/>
      </c>
      <c r="BL347" s="4">
        <f t="shared" si="93"/>
        <v>0</v>
      </c>
    </row>
    <row r="348" spans="2:64" x14ac:dyDescent="0.25">
      <c r="B348" s="27">
        <f>IF(AND(ISBLANK(TrackingWorksheet!B353),ISBLANK(TrackingWorksheet!C353),ISBLANK(TrackingWorksheet!G353),ISBLANK(TrackingWorksheet!H353),
ISBLANK(TrackingWorksheet!I353),ISBLANK(TrackingWorksheet!J353),ISBLANK(TrackingWorksheet!M353),
ISBLANK(TrackingWorksheet!N355)),1,0)</f>
        <v>1</v>
      </c>
      <c r="C348" s="12" t="str">
        <f>IF(B348=1,"",TrackingWorksheet!F353)</f>
        <v/>
      </c>
      <c r="D348" s="20" t="str">
        <f>IF(B348=1,"",IF(AND(TrackingWorksheet!B353&lt;&gt;"",TrackingWorksheet!B353&lt;=WeeklySummary!$C$7,OR(TrackingWorksheet!C353="",TrackingWorksheet!C353&gt;=WeeklySummary!$C$6)),1,0))</f>
        <v/>
      </c>
      <c r="E348" s="10" t="str">
        <f>IF(B348=1,"",IF(AND(TrackingWorksheet!G353 &lt;&gt;"",TrackingWorksheet!G353&lt;=WeeklySummary!$C$7, TrackingWorksheet!H353=Lists!$D$4), "Y", "N"))</f>
        <v/>
      </c>
      <c r="F348" s="10" t="str">
        <f>IF(B348=1,"",IF(AND(TrackingWorksheet!I353 &lt;&gt;"", TrackingWorksheet!I353&lt;=WeeklySummary!$C$7, TrackingWorksheet!J353=Lists!$D$4), "Y", "N"))</f>
        <v/>
      </c>
      <c r="G348" s="10" t="str">
        <f>IF(B348=1,"",IF(AND(TrackingWorksheet!G353 &lt;&gt;"",TrackingWorksheet!G353&lt;=WeeklySummary!$C$7, TrackingWorksheet!H353=Lists!$D$5), "Y", "N"))</f>
        <v/>
      </c>
      <c r="H348" s="10" t="str">
        <f>IF(B348=1,"",IF(AND(TrackingWorksheet!I353 &lt;&gt;"", TrackingWorksheet!I353&lt;=WeeklySummary!$C$7, TrackingWorksheet!J353=Lists!$D$5), "Y", "N"))</f>
        <v/>
      </c>
      <c r="I348" s="20" t="str">
        <f>IF(B348=1,"",IF(AND(TrackingWorksheet!G353 &lt;&gt;"", TrackingWorksheet!G353&lt;=WeeklySummary!$C$7, TrackingWorksheet!H353=Lists!$D$6), 1, 0))</f>
        <v/>
      </c>
      <c r="J348" s="20" t="str">
        <f t="shared" si="85"/>
        <v/>
      </c>
      <c r="K348" s="10" t="str">
        <f>IF(B348=1,"",IF(AND(TrackingWorksheet!I353&lt;=WeeklySummary!$C$7,TrackingWorksheet!K353="YES"),0,IF(AND(AND(OR(E348="Y",F348="Y"),E348&lt;&gt;F348),G348&lt;&gt;"Y", H348&lt;&gt;"Y"), 1, 0)))</f>
        <v/>
      </c>
      <c r="L348" s="20" t="str">
        <f t="shared" si="86"/>
        <v/>
      </c>
      <c r="M348" s="10" t="str">
        <f t="shared" si="87"/>
        <v/>
      </c>
      <c r="N348" s="20" t="str">
        <f t="shared" si="88"/>
        <v/>
      </c>
      <c r="O348" s="10" t="str">
        <f>IF(B348=1,"",IF(AND(TrackingWorksheet!I353&lt;=WeeklySummary!$C$7,TrackingWorksheet!K353="YES"),0,IF(AND(AND(OR(G348="Y",H348="Y"),G348&lt;&gt;H348),E348&lt;&gt;"Y", F348&lt;&gt;"Y"), 1, 0)))</f>
        <v/>
      </c>
      <c r="P348" s="20" t="str">
        <f t="shared" si="89"/>
        <v/>
      </c>
      <c r="Q348" s="10" t="str">
        <f t="shared" si="90"/>
        <v/>
      </c>
      <c r="R348" s="10" t="str">
        <f t="shared" si="91"/>
        <v/>
      </c>
      <c r="S348" s="10" t="str">
        <f>IF(B348=1,"",IF(AND(OR(AND(TrackingWorksheet!H353=Lists!$D$7,TrackingWorksheet!H353=TrackingWorksheet!J353),TrackingWorksheet!H353&lt;&gt;TrackingWorksheet!J353),TrackingWorksheet!K353="YES",TrackingWorksheet!H353&lt;&gt;Lists!$D$6,TrackingWorksheet!G353&lt;=WeeklySummary!$C$7,TrackingWorksheet!I353&lt;=WeeklySummary!$C$7),1,0))</f>
        <v/>
      </c>
      <c r="T348" s="10" t="str">
        <f t="shared" si="92"/>
        <v/>
      </c>
      <c r="U348" s="10" t="str">
        <f>IF($B348=1,"",IF(TrackingWorksheet!$K353="YES",1, 0)*D348)</f>
        <v/>
      </c>
      <c r="V348" s="20">
        <f t="shared" si="81"/>
        <v>0</v>
      </c>
      <c r="W348" s="20">
        <f t="shared" si="82"/>
        <v>0</v>
      </c>
      <c r="X348" s="10" t="str">
        <f>IF($B348=1,"",IF(AND(TrackingWorksheet!$L353&lt;&gt;"", TrackingWorksheet!$L353&gt;=WeeklySummary!$C$6,TrackingWorksheet!$L353&lt;=WeeklySummary!$C$7,OR(TrackingWorksheet!$H353=Lists!$D$4,TrackingWorksheet!$J353=Lists!$D$4)), 1, 0))</f>
        <v/>
      </c>
      <c r="Y348" s="10" t="str">
        <f>IF($B348=1,"",IF(AND(TrackingWorksheet!$L353&lt;&gt;"", TrackingWorksheet!$L353&gt;=WeeklySummary!$C$6,TrackingWorksheet!$L353&lt;=WeeklySummary!$C$7,OR(TrackingWorksheet!$H353=Lists!$D$5,TrackingWorksheet!$J353=Lists!$D$5)), 1, 0))</f>
        <v/>
      </c>
      <c r="Z348" s="10" t="str">
        <f>IF($B348=1,"",IF(AND(TrackingWorksheet!$L353&lt;&gt;"", TrackingWorksheet!$L353&gt;=WeeklySummary!$C$6,TrackingWorksheet!$L353&lt;=WeeklySummary!$C$7,OR(TrackingWorksheet!$H353=Lists!$D$6,TrackingWorksheet!$J353=Lists!$D$6)), 1, 0))</f>
        <v/>
      </c>
      <c r="AA348" s="19" t="str">
        <f>IF(B348=1,"",IF(AND(TrackingWorksheet!M353&lt;&gt;"",TrackingWorksheet!M353&lt;=WeeklySummary!$C$7),1,0)*D348)</f>
        <v/>
      </c>
      <c r="AB348" s="19" t="str">
        <f>IF(B348=1,"",IF(AND(TrackingWorksheet!N353&lt;&gt;"",TrackingWorksheet!N353&lt;=WeeklySummary!$C$7),1,0)*D348)</f>
        <v/>
      </c>
      <c r="AC348" s="19" t="str">
        <f>IF(B348=1,"",TrackingWorksheet!T353)</f>
        <v/>
      </c>
      <c r="AD348" s="19" t="str">
        <f>IF(B348=1,"",IF(D348*AND(TrackingWorksheet!S353&gt;=Calculations!$BD$3,TrackingWorksheet!U353="",TrackingWorksheet!K353="YES"),1,0))</f>
        <v/>
      </c>
      <c r="AE348" s="19" t="str">
        <f>IF($B348=1,"",IF(AND(TrackingWorksheet!$S353&gt;$BE$3,TrackingWorksheet!$T353=Lists!$P$4),1, 0)*D348)</f>
        <v/>
      </c>
      <c r="AF348" s="19" t="str">
        <f>IF($B348=1,"",IF(AND(TrackingWorksheet!$U353&gt;$BE$3,TrackingWorksheet!$V353=Lists!$P$4),1, 0)*D348)</f>
        <v/>
      </c>
      <c r="AG348" s="19" t="str">
        <f>IF($B348=1,"",IF(AND(TrackingWorksheet!$W353&gt;$BE$3,TrackingWorksheet!$X353=Lists!$P$4),1, 0)*D348)</f>
        <v/>
      </c>
      <c r="AH348" s="19" t="str">
        <f>IF($B348=1,"",IF(AND(TrackingWorksheet!$Y353&gt;$BE$3,TrackingWorksheet!$Z353=Lists!$P$4),1, 0)*D348)</f>
        <v/>
      </c>
      <c r="AI348" s="19" t="str">
        <f>IF($B348=1,"",IF(AND(TrackingWorksheet!$AA353&gt;$BE$3,TrackingWorksheet!$AB353=Lists!$P$4),1, 0)*D348)</f>
        <v/>
      </c>
      <c r="AJ348" s="19" t="str">
        <f>IF($B348=1,"",IF(AND(TrackingWorksheet!$S353&gt;$BE$3,TrackingWorksheet!$T353=Lists!$P$5),1, 0)*D348)</f>
        <v/>
      </c>
      <c r="AK348" s="19" t="str">
        <f>IF($B348=1,"",IF(AND(TrackingWorksheet!$U353&gt;$BE$3,TrackingWorksheet!$V353=Lists!$P$5),1, 0)*D348)</f>
        <v/>
      </c>
      <c r="AL348" s="19" t="str">
        <f>IF($B348=1,"",IF(AND(TrackingWorksheet!$W353&gt;$BE$3,TrackingWorksheet!$X353=Lists!$P$5),1, 0)*D348)</f>
        <v/>
      </c>
      <c r="AM348" s="19" t="str">
        <f>IF($B348=1,"",IF(AND(TrackingWorksheet!$Y353&gt;$BE$3,TrackingWorksheet!$Z353=Lists!$P$5),1, 0)*D348)</f>
        <v/>
      </c>
      <c r="AN348" s="19" t="str">
        <f>IF($B348=1,"",IF(AND(TrackingWorksheet!$AA353&gt;$BE$3,TrackingWorksheet!$AB353=Lists!$P$5),1, 0)*D348)</f>
        <v/>
      </c>
      <c r="AO348" s="19" t="str">
        <f>IF($B348=1,"",IF(AND(TrackingWorksheet!$S353&gt;$BE$3,TrackingWorksheet!$T353=Lists!$P$6),1, 0)*D348)</f>
        <v/>
      </c>
      <c r="AP348" s="19" t="str">
        <f>IF($B348=1,"",IF(AND(TrackingWorksheet!$U353&gt;$BE$3,TrackingWorksheet!$V353=Lists!$P$6),1, 0)*D348)</f>
        <v/>
      </c>
      <c r="AQ348" s="19" t="str">
        <f>IF($B348=1,"",IF(AND(TrackingWorksheet!$W353&gt;$BE$3,TrackingWorksheet!$X353=Lists!$P$6),1, 0)*D348)</f>
        <v/>
      </c>
      <c r="AR348" s="19" t="str">
        <f>IF($B348=1,"",IF(AND(TrackingWorksheet!$Y353&gt;$BE$3,TrackingWorksheet!$Z353=Lists!$P$6),1, 0)*D348)</f>
        <v/>
      </c>
      <c r="AS348" s="19" t="str">
        <f>IF($B348=1,"",IF(AND(TrackingWorksheet!$AA353&gt;$BE$3,TrackingWorksheet!$AB353=Lists!$P$6),1, 0)*D348)</f>
        <v/>
      </c>
      <c r="AT348" s="19">
        <f t="shared" si="83"/>
        <v>0</v>
      </c>
      <c r="AU348" s="19" t="str">
        <f>IF(B348=1,"",IF(AND(TrackingWorksheet!K353="",TrackingWorksheet!M353="", TrackingWorksheet!N353="", TrackingWorksheet!S353="", TrackingWorksheet!V353="", TrackingWorksheet!W353="", TrackingWorksheet!Y353="", TrackingWorksheet!AA353="", V348=1),1,0)*D348)</f>
        <v/>
      </c>
      <c r="AV348" s="19" t="str">
        <f>IF(B348=1,"",IF(D348*AND(TrackingWorksheet!U353&gt;Calculations!$BE$3,TrackingWorksheet!K353="YES"),1,0))</f>
        <v/>
      </c>
      <c r="AW348" s="19" t="str">
        <f>IF(B348=1,"",IF(D348*AND(TrackingWorksheet!W353&gt;Calculations!$BE$3,TrackingWorksheet!K353="YES"),1,0))</f>
        <v/>
      </c>
      <c r="AX348" s="19">
        <f t="shared" si="84"/>
        <v>0</v>
      </c>
      <c r="AY348" s="19">
        <f t="shared" si="80"/>
        <v>0</v>
      </c>
      <c r="AZ348" s="27" t="str">
        <f>IF(B348=1,"",IF(TrackingWorksheet!Q353="","",TrackingWorksheet!Q353))</f>
        <v/>
      </c>
      <c r="BB348" s="4"/>
      <c r="BC348" s="4"/>
      <c r="BD348" s="4"/>
      <c r="BE348" s="4"/>
      <c r="BF348" s="4"/>
      <c r="BG348" s="4" t="str">
        <f>IF(B348=1,"",IF(AND(N348=1,TrackingWorksheet!$I353+14&lt;=WeeklySummary!$C$7),1,0))</f>
        <v/>
      </c>
      <c r="BH348" s="4" t="str">
        <f>IF(B348=1,"",IF(AND(R348=1,TrackingWorksheet!$I353+14&lt;=WeeklySummary!$C$7),1,0))</f>
        <v/>
      </c>
      <c r="BI348" s="4" t="str">
        <f>IF(B348=1,"",IF(AND(J348=1,TrackingWorksheet!$G353+14&lt;=WeeklySummary!$C$7),1,0))</f>
        <v/>
      </c>
      <c r="BJ348" s="4" t="str">
        <f>IF(B348=1,"",IF(AND(T348=1,TrackingWorksheet!$I353+14&lt;=WeeklySummary!$C$7),1,0))</f>
        <v/>
      </c>
      <c r="BK348" s="4" t="str">
        <f>IF(B348=1,"",IF(AND(T348=1,TrackingWorksheet!$G353+14&lt;=WeeklySummary!$C$7),1,0))</f>
        <v/>
      </c>
      <c r="BL348" s="4">
        <f t="shared" si="93"/>
        <v>0</v>
      </c>
    </row>
    <row r="349" spans="2:64" x14ac:dyDescent="0.25">
      <c r="B349" s="27">
        <f>IF(AND(ISBLANK(TrackingWorksheet!B354),ISBLANK(TrackingWorksheet!C354),ISBLANK(TrackingWorksheet!G354),ISBLANK(TrackingWorksheet!H354),
ISBLANK(TrackingWorksheet!I354),ISBLANK(TrackingWorksheet!J354),ISBLANK(TrackingWorksheet!M354),
ISBLANK(TrackingWorksheet!N356)),1,0)</f>
        <v>1</v>
      </c>
      <c r="C349" s="12" t="str">
        <f>IF(B349=1,"",TrackingWorksheet!F354)</f>
        <v/>
      </c>
      <c r="D349" s="20" t="str">
        <f>IF(B349=1,"",IF(AND(TrackingWorksheet!B354&lt;&gt;"",TrackingWorksheet!B354&lt;=WeeklySummary!$C$7,OR(TrackingWorksheet!C354="",TrackingWorksheet!C354&gt;=WeeklySummary!$C$6)),1,0))</f>
        <v/>
      </c>
      <c r="E349" s="10" t="str">
        <f>IF(B349=1,"",IF(AND(TrackingWorksheet!G354 &lt;&gt;"",TrackingWorksheet!G354&lt;=WeeklySummary!$C$7, TrackingWorksheet!H354=Lists!$D$4), "Y", "N"))</f>
        <v/>
      </c>
      <c r="F349" s="10" t="str">
        <f>IF(B349=1,"",IF(AND(TrackingWorksheet!I354 &lt;&gt;"", TrackingWorksheet!I354&lt;=WeeklySummary!$C$7, TrackingWorksheet!J354=Lists!$D$4), "Y", "N"))</f>
        <v/>
      </c>
      <c r="G349" s="10" t="str">
        <f>IF(B349=1,"",IF(AND(TrackingWorksheet!G354 &lt;&gt;"",TrackingWorksheet!G354&lt;=WeeklySummary!$C$7, TrackingWorksheet!H354=Lists!$D$5), "Y", "N"))</f>
        <v/>
      </c>
      <c r="H349" s="10" t="str">
        <f>IF(B349=1,"",IF(AND(TrackingWorksheet!I354 &lt;&gt;"", TrackingWorksheet!I354&lt;=WeeklySummary!$C$7, TrackingWorksheet!J354=Lists!$D$5), "Y", "N"))</f>
        <v/>
      </c>
      <c r="I349" s="20" t="str">
        <f>IF(B349=1,"",IF(AND(TrackingWorksheet!G354 &lt;&gt;"", TrackingWorksheet!G354&lt;=WeeklySummary!$C$7, TrackingWorksheet!H354=Lists!$D$6), 1, 0))</f>
        <v/>
      </c>
      <c r="J349" s="20" t="str">
        <f t="shared" si="85"/>
        <v/>
      </c>
      <c r="K349" s="10" t="str">
        <f>IF(B349=1,"",IF(AND(TrackingWorksheet!I354&lt;=WeeklySummary!$C$7,TrackingWorksheet!K354="YES"),0,IF(AND(AND(OR(E349="Y",F349="Y"),E349&lt;&gt;F349),G349&lt;&gt;"Y", H349&lt;&gt;"Y"), 1, 0)))</f>
        <v/>
      </c>
      <c r="L349" s="20" t="str">
        <f t="shared" si="86"/>
        <v/>
      </c>
      <c r="M349" s="10" t="str">
        <f t="shared" si="87"/>
        <v/>
      </c>
      <c r="N349" s="20" t="str">
        <f t="shared" si="88"/>
        <v/>
      </c>
      <c r="O349" s="10" t="str">
        <f>IF(B349=1,"",IF(AND(TrackingWorksheet!I354&lt;=WeeklySummary!$C$7,TrackingWorksheet!K354="YES"),0,IF(AND(AND(OR(G349="Y",H349="Y"),G349&lt;&gt;H349),E349&lt;&gt;"Y", F349&lt;&gt;"Y"), 1, 0)))</f>
        <v/>
      </c>
      <c r="P349" s="20" t="str">
        <f t="shared" si="89"/>
        <v/>
      </c>
      <c r="Q349" s="10" t="str">
        <f t="shared" si="90"/>
        <v/>
      </c>
      <c r="R349" s="10" t="str">
        <f t="shared" si="91"/>
        <v/>
      </c>
      <c r="S349" s="10" t="str">
        <f>IF(B349=1,"",IF(AND(OR(AND(TrackingWorksheet!H354=Lists!$D$7,TrackingWorksheet!H354=TrackingWorksheet!J354),TrackingWorksheet!H354&lt;&gt;TrackingWorksheet!J354),TrackingWorksheet!K354="YES",TrackingWorksheet!H354&lt;&gt;Lists!$D$6,TrackingWorksheet!G354&lt;=WeeklySummary!$C$7,TrackingWorksheet!I354&lt;=WeeklySummary!$C$7),1,0))</f>
        <v/>
      </c>
      <c r="T349" s="10" t="str">
        <f t="shared" si="92"/>
        <v/>
      </c>
      <c r="U349" s="10" t="str">
        <f>IF($B349=1,"",IF(TrackingWorksheet!$K354="YES",1, 0)*D349)</f>
        <v/>
      </c>
      <c r="V349" s="20">
        <f t="shared" si="81"/>
        <v>0</v>
      </c>
      <c r="W349" s="20">
        <f t="shared" si="82"/>
        <v>0</v>
      </c>
      <c r="X349" s="10" t="str">
        <f>IF($B349=1,"",IF(AND(TrackingWorksheet!$L354&lt;&gt;"", TrackingWorksheet!$L354&gt;=WeeklySummary!$C$6,TrackingWorksheet!$L354&lt;=WeeklySummary!$C$7,OR(TrackingWorksheet!$H354=Lists!$D$4,TrackingWorksheet!$J354=Lists!$D$4)), 1, 0))</f>
        <v/>
      </c>
      <c r="Y349" s="10" t="str">
        <f>IF($B349=1,"",IF(AND(TrackingWorksheet!$L354&lt;&gt;"", TrackingWorksheet!$L354&gt;=WeeklySummary!$C$6,TrackingWorksheet!$L354&lt;=WeeklySummary!$C$7,OR(TrackingWorksheet!$H354=Lists!$D$5,TrackingWorksheet!$J354=Lists!$D$5)), 1, 0))</f>
        <v/>
      </c>
      <c r="Z349" s="10" t="str">
        <f>IF($B349=1,"",IF(AND(TrackingWorksheet!$L354&lt;&gt;"", TrackingWorksheet!$L354&gt;=WeeklySummary!$C$6,TrackingWorksheet!$L354&lt;=WeeklySummary!$C$7,OR(TrackingWorksheet!$H354=Lists!$D$6,TrackingWorksheet!$J354=Lists!$D$6)), 1, 0))</f>
        <v/>
      </c>
      <c r="AA349" s="19" t="str">
        <f>IF(B349=1,"",IF(AND(TrackingWorksheet!M354&lt;&gt;"",TrackingWorksheet!M354&lt;=WeeklySummary!$C$7),1,0)*D349)</f>
        <v/>
      </c>
      <c r="AB349" s="19" t="str">
        <f>IF(B349=1,"",IF(AND(TrackingWorksheet!N354&lt;&gt;"",TrackingWorksheet!N354&lt;=WeeklySummary!$C$7),1,0)*D349)</f>
        <v/>
      </c>
      <c r="AC349" s="19" t="str">
        <f>IF(B349=1,"",TrackingWorksheet!T354)</f>
        <v/>
      </c>
      <c r="AD349" s="19" t="str">
        <f>IF(B349=1,"",IF(D349*AND(TrackingWorksheet!S354&gt;=Calculations!$BD$3,TrackingWorksheet!U354="",TrackingWorksheet!K354="YES"),1,0))</f>
        <v/>
      </c>
      <c r="AE349" s="19" t="str">
        <f>IF($B349=1,"",IF(AND(TrackingWorksheet!$S354&gt;$BE$3,TrackingWorksheet!$T354=Lists!$P$4),1, 0)*D349)</f>
        <v/>
      </c>
      <c r="AF349" s="19" t="str">
        <f>IF($B349=1,"",IF(AND(TrackingWorksheet!$U354&gt;$BE$3,TrackingWorksheet!$V354=Lists!$P$4),1, 0)*D349)</f>
        <v/>
      </c>
      <c r="AG349" s="19" t="str">
        <f>IF($B349=1,"",IF(AND(TrackingWorksheet!$W354&gt;$BE$3,TrackingWorksheet!$X354=Lists!$P$4),1, 0)*D349)</f>
        <v/>
      </c>
      <c r="AH349" s="19" t="str">
        <f>IF($B349=1,"",IF(AND(TrackingWorksheet!$Y354&gt;$BE$3,TrackingWorksheet!$Z354=Lists!$P$4),1, 0)*D349)</f>
        <v/>
      </c>
      <c r="AI349" s="19" t="str">
        <f>IF($B349=1,"",IF(AND(TrackingWorksheet!$AA354&gt;$BE$3,TrackingWorksheet!$AB354=Lists!$P$4),1, 0)*D349)</f>
        <v/>
      </c>
      <c r="AJ349" s="19" t="str">
        <f>IF($B349=1,"",IF(AND(TrackingWorksheet!$S354&gt;$BE$3,TrackingWorksheet!$T354=Lists!$P$5),1, 0)*D349)</f>
        <v/>
      </c>
      <c r="AK349" s="19" t="str">
        <f>IF($B349=1,"",IF(AND(TrackingWorksheet!$U354&gt;$BE$3,TrackingWorksheet!$V354=Lists!$P$5),1, 0)*D349)</f>
        <v/>
      </c>
      <c r="AL349" s="19" t="str">
        <f>IF($B349=1,"",IF(AND(TrackingWorksheet!$W354&gt;$BE$3,TrackingWorksheet!$X354=Lists!$P$5),1, 0)*D349)</f>
        <v/>
      </c>
      <c r="AM349" s="19" t="str">
        <f>IF($B349=1,"",IF(AND(TrackingWorksheet!$Y354&gt;$BE$3,TrackingWorksheet!$Z354=Lists!$P$5),1, 0)*D349)</f>
        <v/>
      </c>
      <c r="AN349" s="19" t="str">
        <f>IF($B349=1,"",IF(AND(TrackingWorksheet!$AA354&gt;$BE$3,TrackingWorksheet!$AB354=Lists!$P$5),1, 0)*D349)</f>
        <v/>
      </c>
      <c r="AO349" s="19" t="str">
        <f>IF($B349=1,"",IF(AND(TrackingWorksheet!$S354&gt;$BE$3,TrackingWorksheet!$T354=Lists!$P$6),1, 0)*D349)</f>
        <v/>
      </c>
      <c r="AP349" s="19" t="str">
        <f>IF($B349=1,"",IF(AND(TrackingWorksheet!$U354&gt;$BE$3,TrackingWorksheet!$V354=Lists!$P$6),1, 0)*D349)</f>
        <v/>
      </c>
      <c r="AQ349" s="19" t="str">
        <f>IF($B349=1,"",IF(AND(TrackingWorksheet!$W354&gt;$BE$3,TrackingWorksheet!$X354=Lists!$P$6),1, 0)*D349)</f>
        <v/>
      </c>
      <c r="AR349" s="19" t="str">
        <f>IF($B349=1,"",IF(AND(TrackingWorksheet!$Y354&gt;$BE$3,TrackingWorksheet!$Z354=Lists!$P$6),1, 0)*D349)</f>
        <v/>
      </c>
      <c r="AS349" s="19" t="str">
        <f>IF($B349=1,"",IF(AND(TrackingWorksheet!$AA354&gt;$BE$3,TrackingWorksheet!$AB354=Lists!$P$6),1, 0)*D349)</f>
        <v/>
      </c>
      <c r="AT349" s="19">
        <f t="shared" si="83"/>
        <v>0</v>
      </c>
      <c r="AU349" s="19" t="str">
        <f>IF(B349=1,"",IF(AND(TrackingWorksheet!K354="",TrackingWorksheet!M354="", TrackingWorksheet!N354="", TrackingWorksheet!S354="", TrackingWorksheet!V354="", TrackingWorksheet!W354="", TrackingWorksheet!Y354="", TrackingWorksheet!AA354="", V349=1),1,0)*D349)</f>
        <v/>
      </c>
      <c r="AV349" s="19" t="str">
        <f>IF(B349=1,"",IF(D349*AND(TrackingWorksheet!U354&gt;Calculations!$BE$3,TrackingWorksheet!K354="YES"),1,0))</f>
        <v/>
      </c>
      <c r="AW349" s="19" t="str">
        <f>IF(B349=1,"",IF(D349*AND(TrackingWorksheet!W354&gt;Calculations!$BE$3,TrackingWorksheet!K354="YES"),1,0))</f>
        <v/>
      </c>
      <c r="AX349" s="19">
        <f t="shared" si="84"/>
        <v>0</v>
      </c>
      <c r="AY349" s="19">
        <f t="shared" si="80"/>
        <v>0</v>
      </c>
      <c r="AZ349" s="27" t="str">
        <f>IF(B349=1,"",IF(TrackingWorksheet!Q354="","",TrackingWorksheet!Q354))</f>
        <v/>
      </c>
      <c r="BB349" s="4"/>
      <c r="BC349" s="4"/>
      <c r="BD349" s="4"/>
      <c r="BE349" s="4"/>
      <c r="BF349" s="4"/>
      <c r="BG349" s="4" t="str">
        <f>IF(B349=1,"",IF(AND(N349=1,TrackingWorksheet!$I354+14&lt;=WeeklySummary!$C$7),1,0))</f>
        <v/>
      </c>
      <c r="BH349" s="4" t="str">
        <f>IF(B349=1,"",IF(AND(R349=1,TrackingWorksheet!$I354+14&lt;=WeeklySummary!$C$7),1,0))</f>
        <v/>
      </c>
      <c r="BI349" s="4" t="str">
        <f>IF(B349=1,"",IF(AND(J349=1,TrackingWorksheet!$G354+14&lt;=WeeklySummary!$C$7),1,0))</f>
        <v/>
      </c>
      <c r="BJ349" s="4" t="str">
        <f>IF(B349=1,"",IF(AND(T349=1,TrackingWorksheet!$I354+14&lt;=WeeklySummary!$C$7),1,0))</f>
        <v/>
      </c>
      <c r="BK349" s="4" t="str">
        <f>IF(B349=1,"",IF(AND(T349=1,TrackingWorksheet!$G354+14&lt;=WeeklySummary!$C$7),1,0))</f>
        <v/>
      </c>
      <c r="BL349" s="4">
        <f t="shared" si="93"/>
        <v>0</v>
      </c>
    </row>
    <row r="350" spans="2:64" x14ac:dyDescent="0.25">
      <c r="B350" s="27">
        <f>IF(AND(ISBLANK(TrackingWorksheet!B355),ISBLANK(TrackingWorksheet!C355),ISBLANK(TrackingWorksheet!G355),ISBLANK(TrackingWorksheet!H355),
ISBLANK(TrackingWorksheet!I355),ISBLANK(TrackingWorksheet!J355),ISBLANK(TrackingWorksheet!M355),
ISBLANK(TrackingWorksheet!N357)),1,0)</f>
        <v>1</v>
      </c>
      <c r="C350" s="12" t="str">
        <f>IF(B350=1,"",TrackingWorksheet!F355)</f>
        <v/>
      </c>
      <c r="D350" s="20" t="str">
        <f>IF(B350=1,"",IF(AND(TrackingWorksheet!B355&lt;&gt;"",TrackingWorksheet!B355&lt;=WeeklySummary!$C$7,OR(TrackingWorksheet!C355="",TrackingWorksheet!C355&gt;=WeeklySummary!$C$6)),1,0))</f>
        <v/>
      </c>
      <c r="E350" s="10" t="str">
        <f>IF(B350=1,"",IF(AND(TrackingWorksheet!G355 &lt;&gt;"",TrackingWorksheet!G355&lt;=WeeklySummary!$C$7, TrackingWorksheet!H355=Lists!$D$4), "Y", "N"))</f>
        <v/>
      </c>
      <c r="F350" s="10" t="str">
        <f>IF(B350=1,"",IF(AND(TrackingWorksheet!I355 &lt;&gt;"", TrackingWorksheet!I355&lt;=WeeklySummary!$C$7, TrackingWorksheet!J355=Lists!$D$4), "Y", "N"))</f>
        <v/>
      </c>
      <c r="G350" s="10" t="str">
        <f>IF(B350=1,"",IF(AND(TrackingWorksheet!G355 &lt;&gt;"",TrackingWorksheet!G355&lt;=WeeklySummary!$C$7, TrackingWorksheet!H355=Lists!$D$5), "Y", "N"))</f>
        <v/>
      </c>
      <c r="H350" s="10" t="str">
        <f>IF(B350=1,"",IF(AND(TrackingWorksheet!I355 &lt;&gt;"", TrackingWorksheet!I355&lt;=WeeklySummary!$C$7, TrackingWorksheet!J355=Lists!$D$5), "Y", "N"))</f>
        <v/>
      </c>
      <c r="I350" s="20" t="str">
        <f>IF(B350=1,"",IF(AND(TrackingWorksheet!G355 &lt;&gt;"", TrackingWorksheet!G355&lt;=WeeklySummary!$C$7, TrackingWorksheet!H355=Lists!$D$6), 1, 0))</f>
        <v/>
      </c>
      <c r="J350" s="20" t="str">
        <f t="shared" si="85"/>
        <v/>
      </c>
      <c r="K350" s="10" t="str">
        <f>IF(B350=1,"",IF(AND(TrackingWorksheet!I355&lt;=WeeklySummary!$C$7,TrackingWorksheet!K355="YES"),0,IF(AND(AND(OR(E350="Y",F350="Y"),E350&lt;&gt;F350),G350&lt;&gt;"Y", H350&lt;&gt;"Y"), 1, 0)))</f>
        <v/>
      </c>
      <c r="L350" s="20" t="str">
        <f t="shared" si="86"/>
        <v/>
      </c>
      <c r="M350" s="10" t="str">
        <f t="shared" si="87"/>
        <v/>
      </c>
      <c r="N350" s="20" t="str">
        <f t="shared" si="88"/>
        <v/>
      </c>
      <c r="O350" s="10" t="str">
        <f>IF(B350=1,"",IF(AND(TrackingWorksheet!I355&lt;=WeeklySummary!$C$7,TrackingWorksheet!K355="YES"),0,IF(AND(AND(OR(G350="Y",H350="Y"),G350&lt;&gt;H350),E350&lt;&gt;"Y", F350&lt;&gt;"Y"), 1, 0)))</f>
        <v/>
      </c>
      <c r="P350" s="20" t="str">
        <f t="shared" si="89"/>
        <v/>
      </c>
      <c r="Q350" s="10" t="str">
        <f t="shared" si="90"/>
        <v/>
      </c>
      <c r="R350" s="10" t="str">
        <f t="shared" si="91"/>
        <v/>
      </c>
      <c r="S350" s="10" t="str">
        <f>IF(B350=1,"",IF(AND(OR(AND(TrackingWorksheet!H355=Lists!$D$7,TrackingWorksheet!H355=TrackingWorksheet!J355),TrackingWorksheet!H355&lt;&gt;TrackingWorksheet!J355),TrackingWorksheet!K355="YES",TrackingWorksheet!H355&lt;&gt;Lists!$D$6,TrackingWorksheet!G355&lt;=WeeklySummary!$C$7,TrackingWorksheet!I355&lt;=WeeklySummary!$C$7),1,0))</f>
        <v/>
      </c>
      <c r="T350" s="10" t="str">
        <f t="shared" si="92"/>
        <v/>
      </c>
      <c r="U350" s="10" t="str">
        <f>IF($B350=1,"",IF(TrackingWorksheet!$K355="YES",1, 0)*D350)</f>
        <v/>
      </c>
      <c r="V350" s="20">
        <f t="shared" si="81"/>
        <v>0</v>
      </c>
      <c r="W350" s="20">
        <f t="shared" si="82"/>
        <v>0</v>
      </c>
      <c r="X350" s="10" t="str">
        <f>IF($B350=1,"",IF(AND(TrackingWorksheet!$L355&lt;&gt;"", TrackingWorksheet!$L355&gt;=WeeklySummary!$C$6,TrackingWorksheet!$L355&lt;=WeeklySummary!$C$7,OR(TrackingWorksheet!$H355=Lists!$D$4,TrackingWorksheet!$J355=Lists!$D$4)), 1, 0))</f>
        <v/>
      </c>
      <c r="Y350" s="10" t="str">
        <f>IF($B350=1,"",IF(AND(TrackingWorksheet!$L355&lt;&gt;"", TrackingWorksheet!$L355&gt;=WeeklySummary!$C$6,TrackingWorksheet!$L355&lt;=WeeklySummary!$C$7,OR(TrackingWorksheet!$H355=Lists!$D$5,TrackingWorksheet!$J355=Lists!$D$5)), 1, 0))</f>
        <v/>
      </c>
      <c r="Z350" s="10" t="str">
        <f>IF($B350=1,"",IF(AND(TrackingWorksheet!$L355&lt;&gt;"", TrackingWorksheet!$L355&gt;=WeeklySummary!$C$6,TrackingWorksheet!$L355&lt;=WeeklySummary!$C$7,OR(TrackingWorksheet!$H355=Lists!$D$6,TrackingWorksheet!$J355=Lists!$D$6)), 1, 0))</f>
        <v/>
      </c>
      <c r="AA350" s="19" t="str">
        <f>IF(B350=1,"",IF(AND(TrackingWorksheet!M355&lt;&gt;"",TrackingWorksheet!M355&lt;=WeeklySummary!$C$7),1,0)*D350)</f>
        <v/>
      </c>
      <c r="AB350" s="19" t="str">
        <f>IF(B350=1,"",IF(AND(TrackingWorksheet!N355&lt;&gt;"",TrackingWorksheet!N355&lt;=WeeklySummary!$C$7),1,0)*D350)</f>
        <v/>
      </c>
      <c r="AC350" s="19" t="str">
        <f>IF(B350=1,"",TrackingWorksheet!T355)</f>
        <v/>
      </c>
      <c r="AD350" s="19" t="str">
        <f>IF(B350=1,"",IF(D350*AND(TrackingWorksheet!S355&gt;=Calculations!$BD$3,TrackingWorksheet!U355="",TrackingWorksheet!K355="YES"),1,0))</f>
        <v/>
      </c>
      <c r="AE350" s="19" t="str">
        <f>IF($B350=1,"",IF(AND(TrackingWorksheet!$S355&gt;$BE$3,TrackingWorksheet!$T355=Lists!$P$4),1, 0)*D350)</f>
        <v/>
      </c>
      <c r="AF350" s="19" t="str">
        <f>IF($B350=1,"",IF(AND(TrackingWorksheet!$U355&gt;$BE$3,TrackingWorksheet!$V355=Lists!$P$4),1, 0)*D350)</f>
        <v/>
      </c>
      <c r="AG350" s="19" t="str">
        <f>IF($B350=1,"",IF(AND(TrackingWorksheet!$W355&gt;$BE$3,TrackingWorksheet!$X355=Lists!$P$4),1, 0)*D350)</f>
        <v/>
      </c>
      <c r="AH350" s="19" t="str">
        <f>IF($B350=1,"",IF(AND(TrackingWorksheet!$Y355&gt;$BE$3,TrackingWorksheet!$Z355=Lists!$P$4),1, 0)*D350)</f>
        <v/>
      </c>
      <c r="AI350" s="19" t="str">
        <f>IF($B350=1,"",IF(AND(TrackingWorksheet!$AA355&gt;$BE$3,TrackingWorksheet!$AB355=Lists!$P$4),1, 0)*D350)</f>
        <v/>
      </c>
      <c r="AJ350" s="19" t="str">
        <f>IF($B350=1,"",IF(AND(TrackingWorksheet!$S355&gt;$BE$3,TrackingWorksheet!$T355=Lists!$P$5),1, 0)*D350)</f>
        <v/>
      </c>
      <c r="AK350" s="19" t="str">
        <f>IF($B350=1,"",IF(AND(TrackingWorksheet!$U355&gt;$BE$3,TrackingWorksheet!$V355=Lists!$P$5),1, 0)*D350)</f>
        <v/>
      </c>
      <c r="AL350" s="19" t="str">
        <f>IF($B350=1,"",IF(AND(TrackingWorksheet!$W355&gt;$BE$3,TrackingWorksheet!$X355=Lists!$P$5),1, 0)*D350)</f>
        <v/>
      </c>
      <c r="AM350" s="19" t="str">
        <f>IF($B350=1,"",IF(AND(TrackingWorksheet!$Y355&gt;$BE$3,TrackingWorksheet!$Z355=Lists!$P$5),1, 0)*D350)</f>
        <v/>
      </c>
      <c r="AN350" s="19" t="str">
        <f>IF($B350=1,"",IF(AND(TrackingWorksheet!$AA355&gt;$BE$3,TrackingWorksheet!$AB355=Lists!$P$5),1, 0)*D350)</f>
        <v/>
      </c>
      <c r="AO350" s="19" t="str">
        <f>IF($B350=1,"",IF(AND(TrackingWorksheet!$S355&gt;$BE$3,TrackingWorksheet!$T355=Lists!$P$6),1, 0)*D350)</f>
        <v/>
      </c>
      <c r="AP350" s="19" t="str">
        <f>IF($B350=1,"",IF(AND(TrackingWorksheet!$U355&gt;$BE$3,TrackingWorksheet!$V355=Lists!$P$6),1, 0)*D350)</f>
        <v/>
      </c>
      <c r="AQ350" s="19" t="str">
        <f>IF($B350=1,"",IF(AND(TrackingWorksheet!$W355&gt;$BE$3,TrackingWorksheet!$X355=Lists!$P$6),1, 0)*D350)</f>
        <v/>
      </c>
      <c r="AR350" s="19" t="str">
        <f>IF($B350=1,"",IF(AND(TrackingWorksheet!$Y355&gt;$BE$3,TrackingWorksheet!$Z355=Lists!$P$6),1, 0)*D350)</f>
        <v/>
      </c>
      <c r="AS350" s="19" t="str">
        <f>IF($B350=1,"",IF(AND(TrackingWorksheet!$AA355&gt;$BE$3,TrackingWorksheet!$AB355=Lists!$P$6),1, 0)*D350)</f>
        <v/>
      </c>
      <c r="AT350" s="19">
        <f t="shared" si="83"/>
        <v>0</v>
      </c>
      <c r="AU350" s="19" t="str">
        <f>IF(B350=1,"",IF(AND(TrackingWorksheet!K355="",TrackingWorksheet!M355="", TrackingWorksheet!N355="", TrackingWorksheet!S355="", TrackingWorksheet!V355="", TrackingWorksheet!W355="", TrackingWorksheet!Y355="", TrackingWorksheet!AA355="", V350=1),1,0)*D350)</f>
        <v/>
      </c>
      <c r="AV350" s="19" t="str">
        <f>IF(B350=1,"",IF(D350*AND(TrackingWorksheet!U355&gt;Calculations!$BE$3,TrackingWorksheet!K355="YES"),1,0))</f>
        <v/>
      </c>
      <c r="AW350" s="19" t="str">
        <f>IF(B350=1,"",IF(D350*AND(TrackingWorksheet!W355&gt;Calculations!$BE$3,TrackingWorksheet!K355="YES"),1,0))</f>
        <v/>
      </c>
      <c r="AX350" s="19">
        <f t="shared" si="84"/>
        <v>0</v>
      </c>
      <c r="AY350" s="19">
        <f t="shared" si="80"/>
        <v>0</v>
      </c>
      <c r="AZ350" s="27" t="str">
        <f>IF(B350=1,"",IF(TrackingWorksheet!Q355="","",TrackingWorksheet!Q355))</f>
        <v/>
      </c>
      <c r="BB350" s="4"/>
      <c r="BC350" s="4"/>
      <c r="BD350" s="4"/>
      <c r="BE350" s="4"/>
      <c r="BF350" s="4"/>
      <c r="BG350" s="4" t="str">
        <f>IF(B350=1,"",IF(AND(N350=1,TrackingWorksheet!$I355+14&lt;=WeeklySummary!$C$7),1,0))</f>
        <v/>
      </c>
      <c r="BH350" s="4" t="str">
        <f>IF(B350=1,"",IF(AND(R350=1,TrackingWorksheet!$I355+14&lt;=WeeklySummary!$C$7),1,0))</f>
        <v/>
      </c>
      <c r="BI350" s="4" t="str">
        <f>IF(B350=1,"",IF(AND(J350=1,TrackingWorksheet!$G355+14&lt;=WeeklySummary!$C$7),1,0))</f>
        <v/>
      </c>
      <c r="BJ350" s="4" t="str">
        <f>IF(B350=1,"",IF(AND(T350=1,TrackingWorksheet!$I355+14&lt;=WeeklySummary!$C$7),1,0))</f>
        <v/>
      </c>
      <c r="BK350" s="4" t="str">
        <f>IF(B350=1,"",IF(AND(T350=1,TrackingWorksheet!$G355+14&lt;=WeeklySummary!$C$7),1,0))</f>
        <v/>
      </c>
      <c r="BL350" s="4">
        <f t="shared" si="93"/>
        <v>0</v>
      </c>
    </row>
    <row r="351" spans="2:64" x14ac:dyDescent="0.25">
      <c r="B351" s="27">
        <f>IF(AND(ISBLANK(TrackingWorksheet!B356),ISBLANK(TrackingWorksheet!C356),ISBLANK(TrackingWorksheet!G356),ISBLANK(TrackingWorksheet!H356),
ISBLANK(TrackingWorksheet!I356),ISBLANK(TrackingWorksheet!J356),ISBLANK(TrackingWorksheet!M356),
ISBLANK(TrackingWorksheet!N358)),1,0)</f>
        <v>1</v>
      </c>
      <c r="C351" s="12" t="str">
        <f>IF(B351=1,"",TrackingWorksheet!F356)</f>
        <v/>
      </c>
      <c r="D351" s="20" t="str">
        <f>IF(B351=1,"",IF(AND(TrackingWorksheet!B356&lt;&gt;"",TrackingWorksheet!B356&lt;=WeeklySummary!$C$7,OR(TrackingWorksheet!C356="",TrackingWorksheet!C356&gt;=WeeklySummary!$C$6)),1,0))</f>
        <v/>
      </c>
      <c r="E351" s="10" t="str">
        <f>IF(B351=1,"",IF(AND(TrackingWorksheet!G356 &lt;&gt;"",TrackingWorksheet!G356&lt;=WeeklySummary!$C$7, TrackingWorksheet!H356=Lists!$D$4), "Y", "N"))</f>
        <v/>
      </c>
      <c r="F351" s="10" t="str">
        <f>IF(B351=1,"",IF(AND(TrackingWorksheet!I356 &lt;&gt;"", TrackingWorksheet!I356&lt;=WeeklySummary!$C$7, TrackingWorksheet!J356=Lists!$D$4), "Y", "N"))</f>
        <v/>
      </c>
      <c r="G351" s="10" t="str">
        <f>IF(B351=1,"",IF(AND(TrackingWorksheet!G356 &lt;&gt;"",TrackingWorksheet!G356&lt;=WeeklySummary!$C$7, TrackingWorksheet!H356=Lists!$D$5), "Y", "N"))</f>
        <v/>
      </c>
      <c r="H351" s="10" t="str">
        <f>IF(B351=1,"",IF(AND(TrackingWorksheet!I356 &lt;&gt;"", TrackingWorksheet!I356&lt;=WeeklySummary!$C$7, TrackingWorksheet!J356=Lists!$D$5), "Y", "N"))</f>
        <v/>
      </c>
      <c r="I351" s="20" t="str">
        <f>IF(B351=1,"",IF(AND(TrackingWorksheet!G356 &lt;&gt;"", TrackingWorksheet!G356&lt;=WeeklySummary!$C$7, TrackingWorksheet!H356=Lists!$D$6), 1, 0))</f>
        <v/>
      </c>
      <c r="J351" s="20" t="str">
        <f t="shared" si="85"/>
        <v/>
      </c>
      <c r="K351" s="10" t="str">
        <f>IF(B351=1,"",IF(AND(TrackingWorksheet!I356&lt;=WeeklySummary!$C$7,TrackingWorksheet!K356="YES"),0,IF(AND(AND(OR(E351="Y",F351="Y"),E351&lt;&gt;F351),G351&lt;&gt;"Y", H351&lt;&gt;"Y"), 1, 0)))</f>
        <v/>
      </c>
      <c r="L351" s="20" t="str">
        <f t="shared" si="86"/>
        <v/>
      </c>
      <c r="M351" s="10" t="str">
        <f t="shared" si="87"/>
        <v/>
      </c>
      <c r="N351" s="20" t="str">
        <f t="shared" si="88"/>
        <v/>
      </c>
      <c r="O351" s="10" t="str">
        <f>IF(B351=1,"",IF(AND(TrackingWorksheet!I356&lt;=WeeklySummary!$C$7,TrackingWorksheet!K356="YES"),0,IF(AND(AND(OR(G351="Y",H351="Y"),G351&lt;&gt;H351),E351&lt;&gt;"Y", F351&lt;&gt;"Y"), 1, 0)))</f>
        <v/>
      </c>
      <c r="P351" s="20" t="str">
        <f t="shared" si="89"/>
        <v/>
      </c>
      <c r="Q351" s="10" t="str">
        <f t="shared" si="90"/>
        <v/>
      </c>
      <c r="R351" s="10" t="str">
        <f t="shared" si="91"/>
        <v/>
      </c>
      <c r="S351" s="10" t="str">
        <f>IF(B351=1,"",IF(AND(OR(AND(TrackingWorksheet!H356=Lists!$D$7,TrackingWorksheet!H356=TrackingWorksheet!J356),TrackingWorksheet!H356&lt;&gt;TrackingWorksheet!J356),TrackingWorksheet!K356="YES",TrackingWorksheet!H356&lt;&gt;Lists!$D$6,TrackingWorksheet!G356&lt;=WeeklySummary!$C$7,TrackingWorksheet!I356&lt;=WeeklySummary!$C$7),1,0))</f>
        <v/>
      </c>
      <c r="T351" s="10" t="str">
        <f t="shared" si="92"/>
        <v/>
      </c>
      <c r="U351" s="10" t="str">
        <f>IF($B351=1,"",IF(TrackingWorksheet!$K356="YES",1, 0)*D351)</f>
        <v/>
      </c>
      <c r="V351" s="20">
        <f t="shared" si="81"/>
        <v>0</v>
      </c>
      <c r="W351" s="20">
        <f t="shared" si="82"/>
        <v>0</v>
      </c>
      <c r="X351" s="10" t="str">
        <f>IF($B351=1,"",IF(AND(TrackingWorksheet!$L356&lt;&gt;"", TrackingWorksheet!$L356&gt;=WeeklySummary!$C$6,TrackingWorksheet!$L356&lt;=WeeklySummary!$C$7,OR(TrackingWorksheet!$H356=Lists!$D$4,TrackingWorksheet!$J356=Lists!$D$4)), 1, 0))</f>
        <v/>
      </c>
      <c r="Y351" s="10" t="str">
        <f>IF($B351=1,"",IF(AND(TrackingWorksheet!$L356&lt;&gt;"", TrackingWorksheet!$L356&gt;=WeeklySummary!$C$6,TrackingWorksheet!$L356&lt;=WeeklySummary!$C$7,OR(TrackingWorksheet!$H356=Lists!$D$5,TrackingWorksheet!$J356=Lists!$D$5)), 1, 0))</f>
        <v/>
      </c>
      <c r="Z351" s="10" t="str">
        <f>IF($B351=1,"",IF(AND(TrackingWorksheet!$L356&lt;&gt;"", TrackingWorksheet!$L356&gt;=WeeklySummary!$C$6,TrackingWorksheet!$L356&lt;=WeeklySummary!$C$7,OR(TrackingWorksheet!$H356=Lists!$D$6,TrackingWorksheet!$J356=Lists!$D$6)), 1, 0))</f>
        <v/>
      </c>
      <c r="AA351" s="19" t="str">
        <f>IF(B351=1,"",IF(AND(TrackingWorksheet!M356&lt;&gt;"",TrackingWorksheet!M356&lt;=WeeklySummary!$C$7),1,0)*D351)</f>
        <v/>
      </c>
      <c r="AB351" s="19" t="str">
        <f>IF(B351=1,"",IF(AND(TrackingWorksheet!N356&lt;&gt;"",TrackingWorksheet!N356&lt;=WeeklySummary!$C$7),1,0)*D351)</f>
        <v/>
      </c>
      <c r="AC351" s="19" t="str">
        <f>IF(B351=1,"",TrackingWorksheet!T356)</f>
        <v/>
      </c>
      <c r="AD351" s="19" t="str">
        <f>IF(B351=1,"",IF(D351*AND(TrackingWorksheet!S356&gt;=Calculations!$BD$3,TrackingWorksheet!U356="",TrackingWorksheet!K356="YES"),1,0))</f>
        <v/>
      </c>
      <c r="AE351" s="19" t="str">
        <f>IF($B351=1,"",IF(AND(TrackingWorksheet!$S356&gt;$BE$3,TrackingWorksheet!$T356=Lists!$P$4),1, 0)*D351)</f>
        <v/>
      </c>
      <c r="AF351" s="19" t="str">
        <f>IF($B351=1,"",IF(AND(TrackingWorksheet!$U356&gt;$BE$3,TrackingWorksheet!$V356=Lists!$P$4),1, 0)*D351)</f>
        <v/>
      </c>
      <c r="AG351" s="19" t="str">
        <f>IF($B351=1,"",IF(AND(TrackingWorksheet!$W356&gt;$BE$3,TrackingWorksheet!$X356=Lists!$P$4),1, 0)*D351)</f>
        <v/>
      </c>
      <c r="AH351" s="19" t="str">
        <f>IF($B351=1,"",IF(AND(TrackingWorksheet!$Y356&gt;$BE$3,TrackingWorksheet!$Z356=Lists!$P$4),1, 0)*D351)</f>
        <v/>
      </c>
      <c r="AI351" s="19" t="str">
        <f>IF($B351=1,"",IF(AND(TrackingWorksheet!$AA356&gt;$BE$3,TrackingWorksheet!$AB356=Lists!$P$4),1, 0)*D351)</f>
        <v/>
      </c>
      <c r="AJ351" s="19" t="str">
        <f>IF($B351=1,"",IF(AND(TrackingWorksheet!$S356&gt;$BE$3,TrackingWorksheet!$T356=Lists!$P$5),1, 0)*D351)</f>
        <v/>
      </c>
      <c r="AK351" s="19" t="str">
        <f>IF($B351=1,"",IF(AND(TrackingWorksheet!$U356&gt;$BE$3,TrackingWorksheet!$V356=Lists!$P$5),1, 0)*D351)</f>
        <v/>
      </c>
      <c r="AL351" s="19" t="str">
        <f>IF($B351=1,"",IF(AND(TrackingWorksheet!$W356&gt;$BE$3,TrackingWorksheet!$X356=Lists!$P$5),1, 0)*D351)</f>
        <v/>
      </c>
      <c r="AM351" s="19" t="str">
        <f>IF($B351=1,"",IF(AND(TrackingWorksheet!$Y356&gt;$BE$3,TrackingWorksheet!$Z356=Lists!$P$5),1, 0)*D351)</f>
        <v/>
      </c>
      <c r="AN351" s="19" t="str">
        <f>IF($B351=1,"",IF(AND(TrackingWorksheet!$AA356&gt;$BE$3,TrackingWorksheet!$AB356=Lists!$P$5),1, 0)*D351)</f>
        <v/>
      </c>
      <c r="AO351" s="19" t="str">
        <f>IF($B351=1,"",IF(AND(TrackingWorksheet!$S356&gt;$BE$3,TrackingWorksheet!$T356=Lists!$P$6),1, 0)*D351)</f>
        <v/>
      </c>
      <c r="AP351" s="19" t="str">
        <f>IF($B351=1,"",IF(AND(TrackingWorksheet!$U356&gt;$BE$3,TrackingWorksheet!$V356=Lists!$P$6),1, 0)*D351)</f>
        <v/>
      </c>
      <c r="AQ351" s="19" t="str">
        <f>IF($B351=1,"",IF(AND(TrackingWorksheet!$W356&gt;$BE$3,TrackingWorksheet!$X356=Lists!$P$6),1, 0)*D351)</f>
        <v/>
      </c>
      <c r="AR351" s="19" t="str">
        <f>IF($B351=1,"",IF(AND(TrackingWorksheet!$Y356&gt;$BE$3,TrackingWorksheet!$Z356=Lists!$P$6),1, 0)*D351)</f>
        <v/>
      </c>
      <c r="AS351" s="19" t="str">
        <f>IF($B351=1,"",IF(AND(TrackingWorksheet!$AA356&gt;$BE$3,TrackingWorksheet!$AB356=Lists!$P$6),1, 0)*D351)</f>
        <v/>
      </c>
      <c r="AT351" s="19">
        <f t="shared" si="83"/>
        <v>0</v>
      </c>
      <c r="AU351" s="19" t="str">
        <f>IF(B351=1,"",IF(AND(TrackingWorksheet!K356="",TrackingWorksheet!M356="", TrackingWorksheet!N356="", TrackingWorksheet!S356="", TrackingWorksheet!V356="", TrackingWorksheet!W356="", TrackingWorksheet!Y356="", TrackingWorksheet!AA356="", V351=1),1,0)*D351)</f>
        <v/>
      </c>
      <c r="AV351" s="19" t="str">
        <f>IF(B351=1,"",IF(D351*AND(TrackingWorksheet!U356&gt;Calculations!$BE$3,TrackingWorksheet!K356="YES"),1,0))</f>
        <v/>
      </c>
      <c r="AW351" s="19" t="str">
        <f>IF(B351=1,"",IF(D351*AND(TrackingWorksheet!W356&gt;Calculations!$BE$3,TrackingWorksheet!K356="YES"),1,0))</f>
        <v/>
      </c>
      <c r="AX351" s="19">
        <f t="shared" si="84"/>
        <v>0</v>
      </c>
      <c r="AY351" s="19">
        <f t="shared" si="80"/>
        <v>0</v>
      </c>
      <c r="AZ351" s="27" t="str">
        <f>IF(B351=1,"",IF(TrackingWorksheet!Q356="","",TrackingWorksheet!Q356))</f>
        <v/>
      </c>
      <c r="BB351" s="4"/>
      <c r="BC351" s="4"/>
      <c r="BD351" s="4"/>
      <c r="BE351" s="4"/>
      <c r="BF351" s="4"/>
      <c r="BG351" s="4" t="str">
        <f>IF(B351=1,"",IF(AND(N351=1,TrackingWorksheet!$I356+14&lt;=WeeklySummary!$C$7),1,0))</f>
        <v/>
      </c>
      <c r="BH351" s="4" t="str">
        <f>IF(B351=1,"",IF(AND(R351=1,TrackingWorksheet!$I356+14&lt;=WeeklySummary!$C$7),1,0))</f>
        <v/>
      </c>
      <c r="BI351" s="4" t="str">
        <f>IF(B351=1,"",IF(AND(J351=1,TrackingWorksheet!$G356+14&lt;=WeeklySummary!$C$7),1,0))</f>
        <v/>
      </c>
      <c r="BJ351" s="4" t="str">
        <f>IF(B351=1,"",IF(AND(T351=1,TrackingWorksheet!$I356+14&lt;=WeeklySummary!$C$7),1,0))</f>
        <v/>
      </c>
      <c r="BK351" s="4" t="str">
        <f>IF(B351=1,"",IF(AND(T351=1,TrackingWorksheet!$G356+14&lt;=WeeklySummary!$C$7),1,0))</f>
        <v/>
      </c>
      <c r="BL351" s="4">
        <f t="shared" si="93"/>
        <v>0</v>
      </c>
    </row>
    <row r="352" spans="2:64" x14ac:dyDescent="0.25">
      <c r="B352" s="27">
        <f>IF(AND(ISBLANK(TrackingWorksheet!B357),ISBLANK(TrackingWorksheet!C357),ISBLANK(TrackingWorksheet!G357),ISBLANK(TrackingWorksheet!H357),
ISBLANK(TrackingWorksheet!I357),ISBLANK(TrackingWorksheet!J357),ISBLANK(TrackingWorksheet!M357),
ISBLANK(TrackingWorksheet!N359)),1,0)</f>
        <v>1</v>
      </c>
      <c r="C352" s="12" t="str">
        <f>IF(B352=1,"",TrackingWorksheet!F357)</f>
        <v/>
      </c>
      <c r="D352" s="20" t="str">
        <f>IF(B352=1,"",IF(AND(TrackingWorksheet!B357&lt;&gt;"",TrackingWorksheet!B357&lt;=WeeklySummary!$C$7,OR(TrackingWorksheet!C357="",TrackingWorksheet!C357&gt;=WeeklySummary!$C$6)),1,0))</f>
        <v/>
      </c>
      <c r="E352" s="10" t="str">
        <f>IF(B352=1,"",IF(AND(TrackingWorksheet!G357 &lt;&gt;"",TrackingWorksheet!G357&lt;=WeeklySummary!$C$7, TrackingWorksheet!H357=Lists!$D$4), "Y", "N"))</f>
        <v/>
      </c>
      <c r="F352" s="10" t="str">
        <f>IF(B352=1,"",IF(AND(TrackingWorksheet!I357 &lt;&gt;"", TrackingWorksheet!I357&lt;=WeeklySummary!$C$7, TrackingWorksheet!J357=Lists!$D$4), "Y", "N"))</f>
        <v/>
      </c>
      <c r="G352" s="10" t="str">
        <f>IF(B352=1,"",IF(AND(TrackingWorksheet!G357 &lt;&gt;"",TrackingWorksheet!G357&lt;=WeeklySummary!$C$7, TrackingWorksheet!H357=Lists!$D$5), "Y", "N"))</f>
        <v/>
      </c>
      <c r="H352" s="10" t="str">
        <f>IF(B352=1,"",IF(AND(TrackingWorksheet!I357 &lt;&gt;"", TrackingWorksheet!I357&lt;=WeeklySummary!$C$7, TrackingWorksheet!J357=Lists!$D$5), "Y", "N"))</f>
        <v/>
      </c>
      <c r="I352" s="20" t="str">
        <f>IF(B352=1,"",IF(AND(TrackingWorksheet!G357 &lt;&gt;"", TrackingWorksheet!G357&lt;=WeeklySummary!$C$7, TrackingWorksheet!H357=Lists!$D$6), 1, 0))</f>
        <v/>
      </c>
      <c r="J352" s="20" t="str">
        <f t="shared" si="85"/>
        <v/>
      </c>
      <c r="K352" s="10" t="str">
        <f>IF(B352=1,"",IF(AND(TrackingWorksheet!I357&lt;=WeeklySummary!$C$7,TrackingWorksheet!K357="YES"),0,IF(AND(AND(OR(E352="Y",F352="Y"),E352&lt;&gt;F352),G352&lt;&gt;"Y", H352&lt;&gt;"Y"), 1, 0)))</f>
        <v/>
      </c>
      <c r="L352" s="20" t="str">
        <f t="shared" si="86"/>
        <v/>
      </c>
      <c r="M352" s="10" t="str">
        <f t="shared" si="87"/>
        <v/>
      </c>
      <c r="N352" s="20" t="str">
        <f t="shared" si="88"/>
        <v/>
      </c>
      <c r="O352" s="10" t="str">
        <f>IF(B352=1,"",IF(AND(TrackingWorksheet!I357&lt;=WeeklySummary!$C$7,TrackingWorksheet!K357="YES"),0,IF(AND(AND(OR(G352="Y",H352="Y"),G352&lt;&gt;H352),E352&lt;&gt;"Y", F352&lt;&gt;"Y"), 1, 0)))</f>
        <v/>
      </c>
      <c r="P352" s="20" t="str">
        <f t="shared" si="89"/>
        <v/>
      </c>
      <c r="Q352" s="10" t="str">
        <f t="shared" si="90"/>
        <v/>
      </c>
      <c r="R352" s="10" t="str">
        <f t="shared" si="91"/>
        <v/>
      </c>
      <c r="S352" s="10" t="str">
        <f>IF(B352=1,"",IF(AND(OR(AND(TrackingWorksheet!H357=Lists!$D$7,TrackingWorksheet!H357=TrackingWorksheet!J357),TrackingWorksheet!H357&lt;&gt;TrackingWorksheet!J357),TrackingWorksheet!K357="YES",TrackingWorksheet!H357&lt;&gt;Lists!$D$6,TrackingWorksheet!G357&lt;=WeeklySummary!$C$7,TrackingWorksheet!I357&lt;=WeeklySummary!$C$7),1,0))</f>
        <v/>
      </c>
      <c r="T352" s="10" t="str">
        <f t="shared" si="92"/>
        <v/>
      </c>
      <c r="U352" s="10" t="str">
        <f>IF($B352=1,"",IF(TrackingWorksheet!$K357="YES",1, 0)*D352)</f>
        <v/>
      </c>
      <c r="V352" s="20">
        <f t="shared" si="81"/>
        <v>0</v>
      </c>
      <c r="W352" s="20">
        <f t="shared" si="82"/>
        <v>0</v>
      </c>
      <c r="X352" s="10" t="str">
        <f>IF($B352=1,"",IF(AND(TrackingWorksheet!$L357&lt;&gt;"", TrackingWorksheet!$L357&gt;=WeeklySummary!$C$6,TrackingWorksheet!$L357&lt;=WeeklySummary!$C$7,OR(TrackingWorksheet!$H357=Lists!$D$4,TrackingWorksheet!$J357=Lists!$D$4)), 1, 0))</f>
        <v/>
      </c>
      <c r="Y352" s="10" t="str">
        <f>IF($B352=1,"",IF(AND(TrackingWorksheet!$L357&lt;&gt;"", TrackingWorksheet!$L357&gt;=WeeklySummary!$C$6,TrackingWorksheet!$L357&lt;=WeeklySummary!$C$7,OR(TrackingWorksheet!$H357=Lists!$D$5,TrackingWorksheet!$J357=Lists!$D$5)), 1, 0))</f>
        <v/>
      </c>
      <c r="Z352" s="10" t="str">
        <f>IF($B352=1,"",IF(AND(TrackingWorksheet!$L357&lt;&gt;"", TrackingWorksheet!$L357&gt;=WeeklySummary!$C$6,TrackingWorksheet!$L357&lt;=WeeklySummary!$C$7,OR(TrackingWorksheet!$H357=Lists!$D$6,TrackingWorksheet!$J357=Lists!$D$6)), 1, 0))</f>
        <v/>
      </c>
      <c r="AA352" s="19" t="str">
        <f>IF(B352=1,"",IF(AND(TrackingWorksheet!M357&lt;&gt;"",TrackingWorksheet!M357&lt;=WeeklySummary!$C$7),1,0)*D352)</f>
        <v/>
      </c>
      <c r="AB352" s="19" t="str">
        <f>IF(B352=1,"",IF(AND(TrackingWorksheet!N357&lt;&gt;"",TrackingWorksheet!N357&lt;=WeeklySummary!$C$7),1,0)*D352)</f>
        <v/>
      </c>
      <c r="AC352" s="19" t="str">
        <f>IF(B352=1,"",TrackingWorksheet!T357)</f>
        <v/>
      </c>
      <c r="AD352" s="19" t="str">
        <f>IF(B352=1,"",IF(D352*AND(TrackingWorksheet!S357&gt;=Calculations!$BD$3,TrackingWorksheet!U357="",TrackingWorksheet!K357="YES"),1,0))</f>
        <v/>
      </c>
      <c r="AE352" s="19" t="str">
        <f>IF($B352=1,"",IF(AND(TrackingWorksheet!$S357&gt;$BE$3,TrackingWorksheet!$T357=Lists!$P$4),1, 0)*D352)</f>
        <v/>
      </c>
      <c r="AF352" s="19" t="str">
        <f>IF($B352=1,"",IF(AND(TrackingWorksheet!$U357&gt;$BE$3,TrackingWorksheet!$V357=Lists!$P$4),1, 0)*D352)</f>
        <v/>
      </c>
      <c r="AG352" s="19" t="str">
        <f>IF($B352=1,"",IF(AND(TrackingWorksheet!$W357&gt;$BE$3,TrackingWorksheet!$X357=Lists!$P$4),1, 0)*D352)</f>
        <v/>
      </c>
      <c r="AH352" s="19" t="str">
        <f>IF($B352=1,"",IF(AND(TrackingWorksheet!$Y357&gt;$BE$3,TrackingWorksheet!$Z357=Lists!$P$4),1, 0)*D352)</f>
        <v/>
      </c>
      <c r="AI352" s="19" t="str">
        <f>IF($B352=1,"",IF(AND(TrackingWorksheet!$AA357&gt;$BE$3,TrackingWorksheet!$AB357=Lists!$P$4),1, 0)*D352)</f>
        <v/>
      </c>
      <c r="AJ352" s="19" t="str">
        <f>IF($B352=1,"",IF(AND(TrackingWorksheet!$S357&gt;$BE$3,TrackingWorksheet!$T357=Lists!$P$5),1, 0)*D352)</f>
        <v/>
      </c>
      <c r="AK352" s="19" t="str">
        <f>IF($B352=1,"",IF(AND(TrackingWorksheet!$U357&gt;$BE$3,TrackingWorksheet!$V357=Lists!$P$5),1, 0)*D352)</f>
        <v/>
      </c>
      <c r="AL352" s="19" t="str">
        <f>IF($B352=1,"",IF(AND(TrackingWorksheet!$W357&gt;$BE$3,TrackingWorksheet!$X357=Lists!$P$5),1, 0)*D352)</f>
        <v/>
      </c>
      <c r="AM352" s="19" t="str">
        <f>IF($B352=1,"",IF(AND(TrackingWorksheet!$Y357&gt;$BE$3,TrackingWorksheet!$Z357=Lists!$P$5),1, 0)*D352)</f>
        <v/>
      </c>
      <c r="AN352" s="19" t="str">
        <f>IF($B352=1,"",IF(AND(TrackingWorksheet!$AA357&gt;$BE$3,TrackingWorksheet!$AB357=Lists!$P$5),1, 0)*D352)</f>
        <v/>
      </c>
      <c r="AO352" s="19" t="str">
        <f>IF($B352=1,"",IF(AND(TrackingWorksheet!$S357&gt;$BE$3,TrackingWorksheet!$T357=Lists!$P$6),1, 0)*D352)</f>
        <v/>
      </c>
      <c r="AP352" s="19" t="str">
        <f>IF($B352=1,"",IF(AND(TrackingWorksheet!$U357&gt;$BE$3,TrackingWorksheet!$V357=Lists!$P$6),1, 0)*D352)</f>
        <v/>
      </c>
      <c r="AQ352" s="19" t="str">
        <f>IF($B352=1,"",IF(AND(TrackingWorksheet!$W357&gt;$BE$3,TrackingWorksheet!$X357=Lists!$P$6),1, 0)*D352)</f>
        <v/>
      </c>
      <c r="AR352" s="19" t="str">
        <f>IF($B352=1,"",IF(AND(TrackingWorksheet!$Y357&gt;$BE$3,TrackingWorksheet!$Z357=Lists!$P$6),1, 0)*D352)</f>
        <v/>
      </c>
      <c r="AS352" s="19" t="str">
        <f>IF($B352=1,"",IF(AND(TrackingWorksheet!$AA357&gt;$BE$3,TrackingWorksheet!$AB357=Lists!$P$6),1, 0)*D352)</f>
        <v/>
      </c>
      <c r="AT352" s="19">
        <f t="shared" si="83"/>
        <v>0</v>
      </c>
      <c r="AU352" s="19" t="str">
        <f>IF(B352=1,"",IF(AND(TrackingWorksheet!K357="",TrackingWorksheet!M357="", TrackingWorksheet!N357="", TrackingWorksheet!S357="", TrackingWorksheet!V357="", TrackingWorksheet!W357="", TrackingWorksheet!Y357="", TrackingWorksheet!AA357="", V352=1),1,0)*D352)</f>
        <v/>
      </c>
      <c r="AV352" s="19" t="str">
        <f>IF(B352=1,"",IF(D352*AND(TrackingWorksheet!U357&gt;Calculations!$BE$3,TrackingWorksheet!K357="YES"),1,0))</f>
        <v/>
      </c>
      <c r="AW352" s="19" t="str">
        <f>IF(B352=1,"",IF(D352*AND(TrackingWorksheet!W357&gt;Calculations!$BE$3,TrackingWorksheet!K357="YES"),1,0))</f>
        <v/>
      </c>
      <c r="AX352" s="19">
        <f t="shared" si="84"/>
        <v>0</v>
      </c>
      <c r="AY352" s="19">
        <f t="shared" si="80"/>
        <v>0</v>
      </c>
      <c r="AZ352" s="27" t="str">
        <f>IF(B352=1,"",IF(TrackingWorksheet!Q357="","",TrackingWorksheet!Q357))</f>
        <v/>
      </c>
      <c r="BB352" s="4"/>
      <c r="BC352" s="4"/>
      <c r="BD352" s="4"/>
      <c r="BE352" s="4"/>
      <c r="BF352" s="4"/>
      <c r="BG352" s="4" t="str">
        <f>IF(B352=1,"",IF(AND(N352=1,TrackingWorksheet!$I357+14&lt;=WeeklySummary!$C$7),1,0))</f>
        <v/>
      </c>
      <c r="BH352" s="4" t="str">
        <f>IF(B352=1,"",IF(AND(R352=1,TrackingWorksheet!$I357+14&lt;=WeeklySummary!$C$7),1,0))</f>
        <v/>
      </c>
      <c r="BI352" s="4" t="str">
        <f>IF(B352=1,"",IF(AND(J352=1,TrackingWorksheet!$G357+14&lt;=WeeklySummary!$C$7),1,0))</f>
        <v/>
      </c>
      <c r="BJ352" s="4" t="str">
        <f>IF(B352=1,"",IF(AND(T352=1,TrackingWorksheet!$I357+14&lt;=WeeklySummary!$C$7),1,0))</f>
        <v/>
      </c>
      <c r="BK352" s="4" t="str">
        <f>IF(B352=1,"",IF(AND(T352=1,TrackingWorksheet!$G357+14&lt;=WeeklySummary!$C$7),1,0))</f>
        <v/>
      </c>
      <c r="BL352" s="4">
        <f t="shared" si="93"/>
        <v>0</v>
      </c>
    </row>
    <row r="353" spans="2:64" x14ac:dyDescent="0.25">
      <c r="B353" s="27">
        <f>IF(AND(ISBLANK(TrackingWorksheet!B358),ISBLANK(TrackingWorksheet!C358),ISBLANK(TrackingWorksheet!G358),ISBLANK(TrackingWorksheet!H358),
ISBLANK(TrackingWorksheet!I358),ISBLANK(TrackingWorksheet!J358),ISBLANK(TrackingWorksheet!M358),
ISBLANK(TrackingWorksheet!N360)),1,0)</f>
        <v>1</v>
      </c>
      <c r="C353" s="12" t="str">
        <f>IF(B353=1,"",TrackingWorksheet!F358)</f>
        <v/>
      </c>
      <c r="D353" s="20" t="str">
        <f>IF(B353=1,"",IF(AND(TrackingWorksheet!B358&lt;&gt;"",TrackingWorksheet!B358&lt;=WeeklySummary!$C$7,OR(TrackingWorksheet!C358="",TrackingWorksheet!C358&gt;=WeeklySummary!$C$6)),1,0))</f>
        <v/>
      </c>
      <c r="E353" s="10" t="str">
        <f>IF(B353=1,"",IF(AND(TrackingWorksheet!G358 &lt;&gt;"",TrackingWorksheet!G358&lt;=WeeklySummary!$C$7, TrackingWorksheet!H358=Lists!$D$4), "Y", "N"))</f>
        <v/>
      </c>
      <c r="F353" s="10" t="str">
        <f>IF(B353=1,"",IF(AND(TrackingWorksheet!I358 &lt;&gt;"", TrackingWorksheet!I358&lt;=WeeklySummary!$C$7, TrackingWorksheet!J358=Lists!$D$4), "Y", "N"))</f>
        <v/>
      </c>
      <c r="G353" s="10" t="str">
        <f>IF(B353=1,"",IF(AND(TrackingWorksheet!G358 &lt;&gt;"",TrackingWorksheet!G358&lt;=WeeklySummary!$C$7, TrackingWorksheet!H358=Lists!$D$5), "Y", "N"))</f>
        <v/>
      </c>
      <c r="H353" s="10" t="str">
        <f>IF(B353=1,"",IF(AND(TrackingWorksheet!I358 &lt;&gt;"", TrackingWorksheet!I358&lt;=WeeklySummary!$C$7, TrackingWorksheet!J358=Lists!$D$5), "Y", "N"))</f>
        <v/>
      </c>
      <c r="I353" s="20" t="str">
        <f>IF(B353=1,"",IF(AND(TrackingWorksheet!G358 &lt;&gt;"", TrackingWorksheet!G358&lt;=WeeklySummary!$C$7, TrackingWorksheet!H358=Lists!$D$6), 1, 0))</f>
        <v/>
      </c>
      <c r="J353" s="20" t="str">
        <f t="shared" si="85"/>
        <v/>
      </c>
      <c r="K353" s="10" t="str">
        <f>IF(B353=1,"",IF(AND(TrackingWorksheet!I358&lt;=WeeklySummary!$C$7,TrackingWorksheet!K358="YES"),0,IF(AND(AND(OR(E353="Y",F353="Y"),E353&lt;&gt;F353),G353&lt;&gt;"Y", H353&lt;&gt;"Y"), 1, 0)))</f>
        <v/>
      </c>
      <c r="L353" s="20" t="str">
        <f t="shared" si="86"/>
        <v/>
      </c>
      <c r="M353" s="10" t="str">
        <f t="shared" si="87"/>
        <v/>
      </c>
      <c r="N353" s="20" t="str">
        <f t="shared" si="88"/>
        <v/>
      </c>
      <c r="O353" s="10" t="str">
        <f>IF(B353=1,"",IF(AND(TrackingWorksheet!I358&lt;=WeeklySummary!$C$7,TrackingWorksheet!K358="YES"),0,IF(AND(AND(OR(G353="Y",H353="Y"),G353&lt;&gt;H353),E353&lt;&gt;"Y", F353&lt;&gt;"Y"), 1, 0)))</f>
        <v/>
      </c>
      <c r="P353" s="20" t="str">
        <f t="shared" si="89"/>
        <v/>
      </c>
      <c r="Q353" s="10" t="str">
        <f t="shared" si="90"/>
        <v/>
      </c>
      <c r="R353" s="10" t="str">
        <f t="shared" si="91"/>
        <v/>
      </c>
      <c r="S353" s="10" t="str">
        <f>IF(B353=1,"",IF(AND(OR(AND(TrackingWorksheet!H358=Lists!$D$7,TrackingWorksheet!H358=TrackingWorksheet!J358),TrackingWorksheet!H358&lt;&gt;TrackingWorksheet!J358),TrackingWorksheet!K358="YES",TrackingWorksheet!H358&lt;&gt;Lists!$D$6,TrackingWorksheet!G358&lt;=WeeklySummary!$C$7,TrackingWorksheet!I358&lt;=WeeklySummary!$C$7),1,0))</f>
        <v/>
      </c>
      <c r="T353" s="10" t="str">
        <f t="shared" si="92"/>
        <v/>
      </c>
      <c r="U353" s="10" t="str">
        <f>IF($B353=1,"",IF(TrackingWorksheet!$K358="YES",1, 0)*D353)</f>
        <v/>
      </c>
      <c r="V353" s="20">
        <f t="shared" si="81"/>
        <v>0</v>
      </c>
      <c r="W353" s="20">
        <f t="shared" si="82"/>
        <v>0</v>
      </c>
      <c r="X353" s="10" t="str">
        <f>IF($B353=1,"",IF(AND(TrackingWorksheet!$L358&lt;&gt;"", TrackingWorksheet!$L358&gt;=WeeklySummary!$C$6,TrackingWorksheet!$L358&lt;=WeeklySummary!$C$7,OR(TrackingWorksheet!$H358=Lists!$D$4,TrackingWorksheet!$J358=Lists!$D$4)), 1, 0))</f>
        <v/>
      </c>
      <c r="Y353" s="10" t="str">
        <f>IF($B353=1,"",IF(AND(TrackingWorksheet!$L358&lt;&gt;"", TrackingWorksheet!$L358&gt;=WeeklySummary!$C$6,TrackingWorksheet!$L358&lt;=WeeklySummary!$C$7,OR(TrackingWorksheet!$H358=Lists!$D$5,TrackingWorksheet!$J358=Lists!$D$5)), 1, 0))</f>
        <v/>
      </c>
      <c r="Z353" s="10" t="str">
        <f>IF($B353=1,"",IF(AND(TrackingWorksheet!$L358&lt;&gt;"", TrackingWorksheet!$L358&gt;=WeeklySummary!$C$6,TrackingWorksheet!$L358&lt;=WeeklySummary!$C$7,OR(TrackingWorksheet!$H358=Lists!$D$6,TrackingWorksheet!$J358=Lists!$D$6)), 1, 0))</f>
        <v/>
      </c>
      <c r="AA353" s="19" t="str">
        <f>IF(B353=1,"",IF(AND(TrackingWorksheet!M358&lt;&gt;"",TrackingWorksheet!M358&lt;=WeeklySummary!$C$7),1,0)*D353)</f>
        <v/>
      </c>
      <c r="AB353" s="19" t="str">
        <f>IF(B353=1,"",IF(AND(TrackingWorksheet!N358&lt;&gt;"",TrackingWorksheet!N358&lt;=WeeklySummary!$C$7),1,0)*D353)</f>
        <v/>
      </c>
      <c r="AC353" s="19" t="str">
        <f>IF(B353=1,"",TrackingWorksheet!T358)</f>
        <v/>
      </c>
      <c r="AD353" s="19" t="str">
        <f>IF(B353=1,"",IF(D353*AND(TrackingWorksheet!S358&gt;=Calculations!$BD$3,TrackingWorksheet!U358="",TrackingWorksheet!K358="YES"),1,0))</f>
        <v/>
      </c>
      <c r="AE353" s="19" t="str">
        <f>IF($B353=1,"",IF(AND(TrackingWorksheet!$S358&gt;$BE$3,TrackingWorksheet!$T358=Lists!$P$4),1, 0)*D353)</f>
        <v/>
      </c>
      <c r="AF353" s="19" t="str">
        <f>IF($B353=1,"",IF(AND(TrackingWorksheet!$U358&gt;$BE$3,TrackingWorksheet!$V358=Lists!$P$4),1, 0)*D353)</f>
        <v/>
      </c>
      <c r="AG353" s="19" t="str">
        <f>IF($B353=1,"",IF(AND(TrackingWorksheet!$W358&gt;$BE$3,TrackingWorksheet!$X358=Lists!$P$4),1, 0)*D353)</f>
        <v/>
      </c>
      <c r="AH353" s="19" t="str">
        <f>IF($B353=1,"",IF(AND(TrackingWorksheet!$Y358&gt;$BE$3,TrackingWorksheet!$Z358=Lists!$P$4),1, 0)*D353)</f>
        <v/>
      </c>
      <c r="AI353" s="19" t="str">
        <f>IF($B353=1,"",IF(AND(TrackingWorksheet!$AA358&gt;$BE$3,TrackingWorksheet!$AB358=Lists!$P$4),1, 0)*D353)</f>
        <v/>
      </c>
      <c r="AJ353" s="19" t="str">
        <f>IF($B353=1,"",IF(AND(TrackingWorksheet!$S358&gt;$BE$3,TrackingWorksheet!$T358=Lists!$P$5),1, 0)*D353)</f>
        <v/>
      </c>
      <c r="AK353" s="19" t="str">
        <f>IF($B353=1,"",IF(AND(TrackingWorksheet!$U358&gt;$BE$3,TrackingWorksheet!$V358=Lists!$P$5),1, 0)*D353)</f>
        <v/>
      </c>
      <c r="AL353" s="19" t="str">
        <f>IF($B353=1,"",IF(AND(TrackingWorksheet!$W358&gt;$BE$3,TrackingWorksheet!$X358=Lists!$P$5),1, 0)*D353)</f>
        <v/>
      </c>
      <c r="AM353" s="19" t="str">
        <f>IF($B353=1,"",IF(AND(TrackingWorksheet!$Y358&gt;$BE$3,TrackingWorksheet!$Z358=Lists!$P$5),1, 0)*D353)</f>
        <v/>
      </c>
      <c r="AN353" s="19" t="str">
        <f>IF($B353=1,"",IF(AND(TrackingWorksheet!$AA358&gt;$BE$3,TrackingWorksheet!$AB358=Lists!$P$5),1, 0)*D353)</f>
        <v/>
      </c>
      <c r="AO353" s="19" t="str">
        <f>IF($B353=1,"",IF(AND(TrackingWorksheet!$S358&gt;$BE$3,TrackingWorksheet!$T358=Lists!$P$6),1, 0)*D353)</f>
        <v/>
      </c>
      <c r="AP353" s="19" t="str">
        <f>IF($B353=1,"",IF(AND(TrackingWorksheet!$U358&gt;$BE$3,TrackingWorksheet!$V358=Lists!$P$6),1, 0)*D353)</f>
        <v/>
      </c>
      <c r="AQ353" s="19" t="str">
        <f>IF($B353=1,"",IF(AND(TrackingWorksheet!$W358&gt;$BE$3,TrackingWorksheet!$X358=Lists!$P$6),1, 0)*D353)</f>
        <v/>
      </c>
      <c r="AR353" s="19" t="str">
        <f>IF($B353=1,"",IF(AND(TrackingWorksheet!$Y358&gt;$BE$3,TrackingWorksheet!$Z358=Lists!$P$6),1, 0)*D353)</f>
        <v/>
      </c>
      <c r="AS353" s="19" t="str">
        <f>IF($B353=1,"",IF(AND(TrackingWorksheet!$AA358&gt;$BE$3,TrackingWorksheet!$AB358=Lists!$P$6),1, 0)*D353)</f>
        <v/>
      </c>
      <c r="AT353" s="19">
        <f t="shared" si="83"/>
        <v>0</v>
      </c>
      <c r="AU353" s="19" t="str">
        <f>IF(B353=1,"",IF(AND(TrackingWorksheet!K358="",TrackingWorksheet!M358="", TrackingWorksheet!N358="", TrackingWorksheet!S358="", TrackingWorksheet!V358="", TrackingWorksheet!W358="", TrackingWorksheet!Y358="", TrackingWorksheet!AA358="", V353=1),1,0)*D353)</f>
        <v/>
      </c>
      <c r="AV353" s="19" t="str">
        <f>IF(B353=1,"",IF(D353*AND(TrackingWorksheet!U358&gt;Calculations!$BE$3,TrackingWorksheet!K358="YES"),1,0))</f>
        <v/>
      </c>
      <c r="AW353" s="19" t="str">
        <f>IF(B353=1,"",IF(D353*AND(TrackingWorksheet!W358&gt;Calculations!$BE$3,TrackingWorksheet!K358="YES"),1,0))</f>
        <v/>
      </c>
      <c r="AX353" s="19">
        <f t="shared" si="84"/>
        <v>0</v>
      </c>
      <c r="AY353" s="19">
        <f t="shared" si="80"/>
        <v>0</v>
      </c>
      <c r="AZ353" s="27" t="str">
        <f>IF(B353=1,"",IF(TrackingWorksheet!Q358="","",TrackingWorksheet!Q358))</f>
        <v/>
      </c>
      <c r="BB353" s="4"/>
      <c r="BC353" s="4"/>
      <c r="BD353" s="4"/>
      <c r="BE353" s="4"/>
      <c r="BF353" s="4"/>
      <c r="BG353" s="4" t="str">
        <f>IF(B353=1,"",IF(AND(N353=1,TrackingWorksheet!$I358+14&lt;=WeeklySummary!$C$7),1,0))</f>
        <v/>
      </c>
      <c r="BH353" s="4" t="str">
        <f>IF(B353=1,"",IF(AND(R353=1,TrackingWorksheet!$I358+14&lt;=WeeklySummary!$C$7),1,0))</f>
        <v/>
      </c>
      <c r="BI353" s="4" t="str">
        <f>IF(B353=1,"",IF(AND(J353=1,TrackingWorksheet!$G358+14&lt;=WeeklySummary!$C$7),1,0))</f>
        <v/>
      </c>
      <c r="BJ353" s="4" t="str">
        <f>IF(B353=1,"",IF(AND(T353=1,TrackingWorksheet!$I358+14&lt;=WeeklySummary!$C$7),1,0))</f>
        <v/>
      </c>
      <c r="BK353" s="4" t="str">
        <f>IF(B353=1,"",IF(AND(T353=1,TrackingWorksheet!$G358+14&lt;=WeeklySummary!$C$7),1,0))</f>
        <v/>
      </c>
      <c r="BL353" s="4">
        <f t="shared" si="93"/>
        <v>0</v>
      </c>
    </row>
    <row r="354" spans="2:64" x14ac:dyDescent="0.25">
      <c r="B354" s="27">
        <f>IF(AND(ISBLANK(TrackingWorksheet!B359),ISBLANK(TrackingWorksheet!C359),ISBLANK(TrackingWorksheet!G359),ISBLANK(TrackingWorksheet!H359),
ISBLANK(TrackingWorksheet!I359),ISBLANK(TrackingWorksheet!J359),ISBLANK(TrackingWorksheet!M359),
ISBLANK(TrackingWorksheet!N361)),1,0)</f>
        <v>1</v>
      </c>
      <c r="C354" s="12" t="str">
        <f>IF(B354=1,"",TrackingWorksheet!F359)</f>
        <v/>
      </c>
      <c r="D354" s="20" t="str">
        <f>IF(B354=1,"",IF(AND(TrackingWorksheet!B359&lt;&gt;"",TrackingWorksheet!B359&lt;=WeeklySummary!$C$7,OR(TrackingWorksheet!C359="",TrackingWorksheet!C359&gt;=WeeklySummary!$C$6)),1,0))</f>
        <v/>
      </c>
      <c r="E354" s="10" t="str">
        <f>IF(B354=1,"",IF(AND(TrackingWorksheet!G359 &lt;&gt;"",TrackingWorksheet!G359&lt;=WeeklySummary!$C$7, TrackingWorksheet!H359=Lists!$D$4), "Y", "N"))</f>
        <v/>
      </c>
      <c r="F354" s="10" t="str">
        <f>IF(B354=1,"",IF(AND(TrackingWorksheet!I359 &lt;&gt;"", TrackingWorksheet!I359&lt;=WeeklySummary!$C$7, TrackingWorksheet!J359=Lists!$D$4), "Y", "N"))</f>
        <v/>
      </c>
      <c r="G354" s="10" t="str">
        <f>IF(B354=1,"",IF(AND(TrackingWorksheet!G359 &lt;&gt;"",TrackingWorksheet!G359&lt;=WeeklySummary!$C$7, TrackingWorksheet!H359=Lists!$D$5), "Y", "N"))</f>
        <v/>
      </c>
      <c r="H354" s="10" t="str">
        <f>IF(B354=1,"",IF(AND(TrackingWorksheet!I359 &lt;&gt;"", TrackingWorksheet!I359&lt;=WeeklySummary!$C$7, TrackingWorksheet!J359=Lists!$D$5), "Y", "N"))</f>
        <v/>
      </c>
      <c r="I354" s="20" t="str">
        <f>IF(B354=1,"",IF(AND(TrackingWorksheet!G359 &lt;&gt;"", TrackingWorksheet!G359&lt;=WeeklySummary!$C$7, TrackingWorksheet!H359=Lists!$D$6), 1, 0))</f>
        <v/>
      </c>
      <c r="J354" s="20" t="str">
        <f t="shared" si="85"/>
        <v/>
      </c>
      <c r="K354" s="10" t="str">
        <f>IF(B354=1,"",IF(AND(TrackingWorksheet!I359&lt;=WeeklySummary!$C$7,TrackingWorksheet!K359="YES"),0,IF(AND(AND(OR(E354="Y",F354="Y"),E354&lt;&gt;F354),G354&lt;&gt;"Y", H354&lt;&gt;"Y"), 1, 0)))</f>
        <v/>
      </c>
      <c r="L354" s="20" t="str">
        <f t="shared" si="86"/>
        <v/>
      </c>
      <c r="M354" s="10" t="str">
        <f t="shared" si="87"/>
        <v/>
      </c>
      <c r="N354" s="20" t="str">
        <f t="shared" si="88"/>
        <v/>
      </c>
      <c r="O354" s="10" t="str">
        <f>IF(B354=1,"",IF(AND(TrackingWorksheet!I359&lt;=WeeklySummary!$C$7,TrackingWorksheet!K359="YES"),0,IF(AND(AND(OR(G354="Y",H354="Y"),G354&lt;&gt;H354),E354&lt;&gt;"Y", F354&lt;&gt;"Y"), 1, 0)))</f>
        <v/>
      </c>
      <c r="P354" s="20" t="str">
        <f t="shared" si="89"/>
        <v/>
      </c>
      <c r="Q354" s="10" t="str">
        <f t="shared" si="90"/>
        <v/>
      </c>
      <c r="R354" s="10" t="str">
        <f t="shared" si="91"/>
        <v/>
      </c>
      <c r="S354" s="10" t="str">
        <f>IF(B354=1,"",IF(AND(OR(AND(TrackingWorksheet!H359=Lists!$D$7,TrackingWorksheet!H359=TrackingWorksheet!J359),TrackingWorksheet!H359&lt;&gt;TrackingWorksheet!J359),TrackingWorksheet!K359="YES",TrackingWorksheet!H359&lt;&gt;Lists!$D$6,TrackingWorksheet!G359&lt;=WeeklySummary!$C$7,TrackingWorksheet!I359&lt;=WeeklySummary!$C$7),1,0))</f>
        <v/>
      </c>
      <c r="T354" s="10" t="str">
        <f t="shared" si="92"/>
        <v/>
      </c>
      <c r="U354" s="10" t="str">
        <f>IF($B354=1,"",IF(TrackingWorksheet!$K359="YES",1, 0)*D354)</f>
        <v/>
      </c>
      <c r="V354" s="20">
        <f t="shared" si="81"/>
        <v>0</v>
      </c>
      <c r="W354" s="20">
        <f t="shared" si="82"/>
        <v>0</v>
      </c>
      <c r="X354" s="10" t="str">
        <f>IF($B354=1,"",IF(AND(TrackingWorksheet!$L359&lt;&gt;"", TrackingWorksheet!$L359&gt;=WeeklySummary!$C$6,TrackingWorksheet!$L359&lt;=WeeklySummary!$C$7,OR(TrackingWorksheet!$H359=Lists!$D$4,TrackingWorksheet!$J359=Lists!$D$4)), 1, 0))</f>
        <v/>
      </c>
      <c r="Y354" s="10" t="str">
        <f>IF($B354=1,"",IF(AND(TrackingWorksheet!$L359&lt;&gt;"", TrackingWorksheet!$L359&gt;=WeeklySummary!$C$6,TrackingWorksheet!$L359&lt;=WeeklySummary!$C$7,OR(TrackingWorksheet!$H359=Lists!$D$5,TrackingWorksheet!$J359=Lists!$D$5)), 1, 0))</f>
        <v/>
      </c>
      <c r="Z354" s="10" t="str">
        <f>IF($B354=1,"",IF(AND(TrackingWorksheet!$L359&lt;&gt;"", TrackingWorksheet!$L359&gt;=WeeklySummary!$C$6,TrackingWorksheet!$L359&lt;=WeeklySummary!$C$7,OR(TrackingWorksheet!$H359=Lists!$D$6,TrackingWorksheet!$J359=Lists!$D$6)), 1, 0))</f>
        <v/>
      </c>
      <c r="AA354" s="19" t="str">
        <f>IF(B354=1,"",IF(AND(TrackingWorksheet!M359&lt;&gt;"",TrackingWorksheet!M359&lt;=WeeklySummary!$C$7),1,0)*D354)</f>
        <v/>
      </c>
      <c r="AB354" s="19" t="str">
        <f>IF(B354=1,"",IF(AND(TrackingWorksheet!N359&lt;&gt;"",TrackingWorksheet!N359&lt;=WeeklySummary!$C$7),1,0)*D354)</f>
        <v/>
      </c>
      <c r="AC354" s="19" t="str">
        <f>IF(B354=1,"",TrackingWorksheet!T359)</f>
        <v/>
      </c>
      <c r="AD354" s="19" t="str">
        <f>IF(B354=1,"",IF(D354*AND(TrackingWorksheet!S359&gt;=Calculations!$BD$3,TrackingWorksheet!U359="",TrackingWorksheet!K359="YES"),1,0))</f>
        <v/>
      </c>
      <c r="AE354" s="19" t="str">
        <f>IF($B354=1,"",IF(AND(TrackingWorksheet!$S359&gt;$BE$3,TrackingWorksheet!$T359=Lists!$P$4),1, 0)*D354)</f>
        <v/>
      </c>
      <c r="AF354" s="19" t="str">
        <f>IF($B354=1,"",IF(AND(TrackingWorksheet!$U359&gt;$BE$3,TrackingWorksheet!$V359=Lists!$P$4),1, 0)*D354)</f>
        <v/>
      </c>
      <c r="AG354" s="19" t="str">
        <f>IF($B354=1,"",IF(AND(TrackingWorksheet!$W359&gt;$BE$3,TrackingWorksheet!$X359=Lists!$P$4),1, 0)*D354)</f>
        <v/>
      </c>
      <c r="AH354" s="19" t="str">
        <f>IF($B354=1,"",IF(AND(TrackingWorksheet!$Y359&gt;$BE$3,TrackingWorksheet!$Z359=Lists!$P$4),1, 0)*D354)</f>
        <v/>
      </c>
      <c r="AI354" s="19" t="str">
        <f>IF($B354=1,"",IF(AND(TrackingWorksheet!$AA359&gt;$BE$3,TrackingWorksheet!$AB359=Lists!$P$4),1, 0)*D354)</f>
        <v/>
      </c>
      <c r="AJ354" s="19" t="str">
        <f>IF($B354=1,"",IF(AND(TrackingWorksheet!$S359&gt;$BE$3,TrackingWorksheet!$T359=Lists!$P$5),1, 0)*D354)</f>
        <v/>
      </c>
      <c r="AK354" s="19" t="str">
        <f>IF($B354=1,"",IF(AND(TrackingWorksheet!$U359&gt;$BE$3,TrackingWorksheet!$V359=Lists!$P$5),1, 0)*D354)</f>
        <v/>
      </c>
      <c r="AL354" s="19" t="str">
        <f>IF($B354=1,"",IF(AND(TrackingWorksheet!$W359&gt;$BE$3,TrackingWorksheet!$X359=Lists!$P$5),1, 0)*D354)</f>
        <v/>
      </c>
      <c r="AM354" s="19" t="str">
        <f>IF($B354=1,"",IF(AND(TrackingWorksheet!$Y359&gt;$BE$3,TrackingWorksheet!$Z359=Lists!$P$5),1, 0)*D354)</f>
        <v/>
      </c>
      <c r="AN354" s="19" t="str">
        <f>IF($B354=1,"",IF(AND(TrackingWorksheet!$AA359&gt;$BE$3,TrackingWorksheet!$AB359=Lists!$P$5),1, 0)*D354)</f>
        <v/>
      </c>
      <c r="AO354" s="19" t="str">
        <f>IF($B354=1,"",IF(AND(TrackingWorksheet!$S359&gt;$BE$3,TrackingWorksheet!$T359=Lists!$P$6),1, 0)*D354)</f>
        <v/>
      </c>
      <c r="AP354" s="19" t="str">
        <f>IF($B354=1,"",IF(AND(TrackingWorksheet!$U359&gt;$BE$3,TrackingWorksheet!$V359=Lists!$P$6),1, 0)*D354)</f>
        <v/>
      </c>
      <c r="AQ354" s="19" t="str">
        <f>IF($B354=1,"",IF(AND(TrackingWorksheet!$W359&gt;$BE$3,TrackingWorksheet!$X359=Lists!$P$6),1, 0)*D354)</f>
        <v/>
      </c>
      <c r="AR354" s="19" t="str">
        <f>IF($B354=1,"",IF(AND(TrackingWorksheet!$Y359&gt;$BE$3,TrackingWorksheet!$Z359=Lists!$P$6),1, 0)*D354)</f>
        <v/>
      </c>
      <c r="AS354" s="19" t="str">
        <f>IF($B354=1,"",IF(AND(TrackingWorksheet!$AA359&gt;$BE$3,TrackingWorksheet!$AB359=Lists!$P$6),1, 0)*D354)</f>
        <v/>
      </c>
      <c r="AT354" s="19">
        <f t="shared" si="83"/>
        <v>0</v>
      </c>
      <c r="AU354" s="19" t="str">
        <f>IF(B354=1,"",IF(AND(TrackingWorksheet!K359="",TrackingWorksheet!M359="", TrackingWorksheet!N359="", TrackingWorksheet!S359="", TrackingWorksheet!V359="", TrackingWorksheet!W359="", TrackingWorksheet!Y359="", TrackingWorksheet!AA359="", V354=1),1,0)*D354)</f>
        <v/>
      </c>
      <c r="AV354" s="19" t="str">
        <f>IF(B354=1,"",IF(D354*AND(TrackingWorksheet!U359&gt;Calculations!$BE$3,TrackingWorksheet!K359="YES"),1,0))</f>
        <v/>
      </c>
      <c r="AW354" s="19" t="str">
        <f>IF(B354=1,"",IF(D354*AND(TrackingWorksheet!W359&gt;Calculations!$BE$3,TrackingWorksheet!K359="YES"),1,0))</f>
        <v/>
      </c>
      <c r="AX354" s="19">
        <f t="shared" si="84"/>
        <v>0</v>
      </c>
      <c r="AY354" s="19">
        <f t="shared" si="80"/>
        <v>0</v>
      </c>
      <c r="AZ354" s="27" t="str">
        <f>IF(B354=1,"",IF(TrackingWorksheet!Q359="","",TrackingWorksheet!Q359))</f>
        <v/>
      </c>
      <c r="BB354" s="4"/>
      <c r="BC354" s="4"/>
      <c r="BD354" s="4"/>
      <c r="BE354" s="4"/>
      <c r="BF354" s="4"/>
      <c r="BG354" s="4" t="str">
        <f>IF(B354=1,"",IF(AND(N354=1,TrackingWorksheet!$I359+14&lt;=WeeklySummary!$C$7),1,0))</f>
        <v/>
      </c>
      <c r="BH354" s="4" t="str">
        <f>IF(B354=1,"",IF(AND(R354=1,TrackingWorksheet!$I359+14&lt;=WeeklySummary!$C$7),1,0))</f>
        <v/>
      </c>
      <c r="BI354" s="4" t="str">
        <f>IF(B354=1,"",IF(AND(J354=1,TrackingWorksheet!$G359+14&lt;=WeeklySummary!$C$7),1,0))</f>
        <v/>
      </c>
      <c r="BJ354" s="4" t="str">
        <f>IF(B354=1,"",IF(AND(T354=1,TrackingWorksheet!$I359+14&lt;=WeeklySummary!$C$7),1,0))</f>
        <v/>
      </c>
      <c r="BK354" s="4" t="str">
        <f>IF(B354=1,"",IF(AND(T354=1,TrackingWorksheet!$G359+14&lt;=WeeklySummary!$C$7),1,0))</f>
        <v/>
      </c>
      <c r="BL354" s="4">
        <f t="shared" si="93"/>
        <v>0</v>
      </c>
    </row>
    <row r="355" spans="2:64" x14ac:dyDescent="0.25">
      <c r="B355" s="27">
        <f>IF(AND(ISBLANK(TrackingWorksheet!B360),ISBLANK(TrackingWorksheet!C360),ISBLANK(TrackingWorksheet!G360),ISBLANK(TrackingWorksheet!H360),
ISBLANK(TrackingWorksheet!I360),ISBLANK(TrackingWorksheet!J360),ISBLANK(TrackingWorksheet!M360),
ISBLANK(TrackingWorksheet!N362)),1,0)</f>
        <v>1</v>
      </c>
      <c r="C355" s="12" t="str">
        <f>IF(B355=1,"",TrackingWorksheet!F360)</f>
        <v/>
      </c>
      <c r="D355" s="20" t="str">
        <f>IF(B355=1,"",IF(AND(TrackingWorksheet!B360&lt;&gt;"",TrackingWorksheet!B360&lt;=WeeklySummary!$C$7,OR(TrackingWorksheet!C360="",TrackingWorksheet!C360&gt;=WeeklySummary!$C$6)),1,0))</f>
        <v/>
      </c>
      <c r="E355" s="10" t="str">
        <f>IF(B355=1,"",IF(AND(TrackingWorksheet!G360 &lt;&gt;"",TrackingWorksheet!G360&lt;=WeeklySummary!$C$7, TrackingWorksheet!H360=Lists!$D$4), "Y", "N"))</f>
        <v/>
      </c>
      <c r="F355" s="10" t="str">
        <f>IF(B355=1,"",IF(AND(TrackingWorksheet!I360 &lt;&gt;"", TrackingWorksheet!I360&lt;=WeeklySummary!$C$7, TrackingWorksheet!J360=Lists!$D$4), "Y", "N"))</f>
        <v/>
      </c>
      <c r="G355" s="10" t="str">
        <f>IF(B355=1,"",IF(AND(TrackingWorksheet!G360 &lt;&gt;"",TrackingWorksheet!G360&lt;=WeeklySummary!$C$7, TrackingWorksheet!H360=Lists!$D$5), "Y", "N"))</f>
        <v/>
      </c>
      <c r="H355" s="10" t="str">
        <f>IF(B355=1,"",IF(AND(TrackingWorksheet!I360 &lt;&gt;"", TrackingWorksheet!I360&lt;=WeeklySummary!$C$7, TrackingWorksheet!J360=Lists!$D$5), "Y", "N"))</f>
        <v/>
      </c>
      <c r="I355" s="20" t="str">
        <f>IF(B355=1,"",IF(AND(TrackingWorksheet!G360 &lt;&gt;"", TrackingWorksheet!G360&lt;=WeeklySummary!$C$7, TrackingWorksheet!H360=Lists!$D$6), 1, 0))</f>
        <v/>
      </c>
      <c r="J355" s="20" t="str">
        <f t="shared" si="85"/>
        <v/>
      </c>
      <c r="K355" s="10" t="str">
        <f>IF(B355=1,"",IF(AND(TrackingWorksheet!I360&lt;=WeeklySummary!$C$7,TrackingWorksheet!K360="YES"),0,IF(AND(AND(OR(E355="Y",F355="Y"),E355&lt;&gt;F355),G355&lt;&gt;"Y", H355&lt;&gt;"Y"), 1, 0)))</f>
        <v/>
      </c>
      <c r="L355" s="20" t="str">
        <f t="shared" si="86"/>
        <v/>
      </c>
      <c r="M355" s="10" t="str">
        <f t="shared" si="87"/>
        <v/>
      </c>
      <c r="N355" s="20" t="str">
        <f t="shared" si="88"/>
        <v/>
      </c>
      <c r="O355" s="10" t="str">
        <f>IF(B355=1,"",IF(AND(TrackingWorksheet!I360&lt;=WeeklySummary!$C$7,TrackingWorksheet!K360="YES"),0,IF(AND(AND(OR(G355="Y",H355="Y"),G355&lt;&gt;H355),E355&lt;&gt;"Y", F355&lt;&gt;"Y"), 1, 0)))</f>
        <v/>
      </c>
      <c r="P355" s="20" t="str">
        <f t="shared" si="89"/>
        <v/>
      </c>
      <c r="Q355" s="10" t="str">
        <f t="shared" si="90"/>
        <v/>
      </c>
      <c r="R355" s="10" t="str">
        <f t="shared" si="91"/>
        <v/>
      </c>
      <c r="S355" s="10" t="str">
        <f>IF(B355=1,"",IF(AND(OR(AND(TrackingWorksheet!H360=Lists!$D$7,TrackingWorksheet!H360=TrackingWorksheet!J360),TrackingWorksheet!H360&lt;&gt;TrackingWorksheet!J360),TrackingWorksheet!K360="YES",TrackingWorksheet!H360&lt;&gt;Lists!$D$6,TrackingWorksheet!G360&lt;=WeeklySummary!$C$7,TrackingWorksheet!I360&lt;=WeeklySummary!$C$7),1,0))</f>
        <v/>
      </c>
      <c r="T355" s="10" t="str">
        <f t="shared" si="92"/>
        <v/>
      </c>
      <c r="U355" s="10" t="str">
        <f>IF($B355=1,"",IF(TrackingWorksheet!$K360="YES",1, 0)*D355)</f>
        <v/>
      </c>
      <c r="V355" s="20">
        <f t="shared" si="81"/>
        <v>0</v>
      </c>
      <c r="W355" s="20">
        <f t="shared" si="82"/>
        <v>0</v>
      </c>
      <c r="X355" s="10" t="str">
        <f>IF($B355=1,"",IF(AND(TrackingWorksheet!$L360&lt;&gt;"", TrackingWorksheet!$L360&gt;=WeeklySummary!$C$6,TrackingWorksheet!$L360&lt;=WeeklySummary!$C$7,OR(TrackingWorksheet!$H360=Lists!$D$4,TrackingWorksheet!$J360=Lists!$D$4)), 1, 0))</f>
        <v/>
      </c>
      <c r="Y355" s="10" t="str">
        <f>IF($B355=1,"",IF(AND(TrackingWorksheet!$L360&lt;&gt;"", TrackingWorksheet!$L360&gt;=WeeklySummary!$C$6,TrackingWorksheet!$L360&lt;=WeeklySummary!$C$7,OR(TrackingWorksheet!$H360=Lists!$D$5,TrackingWorksheet!$J360=Lists!$D$5)), 1, 0))</f>
        <v/>
      </c>
      <c r="Z355" s="10" t="str">
        <f>IF($B355=1,"",IF(AND(TrackingWorksheet!$L360&lt;&gt;"", TrackingWorksheet!$L360&gt;=WeeklySummary!$C$6,TrackingWorksheet!$L360&lt;=WeeklySummary!$C$7,OR(TrackingWorksheet!$H360=Lists!$D$6,TrackingWorksheet!$J360=Lists!$D$6)), 1, 0))</f>
        <v/>
      </c>
      <c r="AA355" s="19" t="str">
        <f>IF(B355=1,"",IF(AND(TrackingWorksheet!M360&lt;&gt;"",TrackingWorksheet!M360&lt;=WeeklySummary!$C$7),1,0)*D355)</f>
        <v/>
      </c>
      <c r="AB355" s="19" t="str">
        <f>IF(B355=1,"",IF(AND(TrackingWorksheet!N360&lt;&gt;"",TrackingWorksheet!N360&lt;=WeeklySummary!$C$7),1,0)*D355)</f>
        <v/>
      </c>
      <c r="AC355" s="19" t="str">
        <f>IF(B355=1,"",TrackingWorksheet!T360)</f>
        <v/>
      </c>
      <c r="AD355" s="19" t="str">
        <f>IF(B355=1,"",IF(D355*AND(TrackingWorksheet!S360&gt;=Calculations!$BD$3,TrackingWorksheet!U360="",TrackingWorksheet!K360="YES"),1,0))</f>
        <v/>
      </c>
      <c r="AE355" s="19" t="str">
        <f>IF($B355=1,"",IF(AND(TrackingWorksheet!$S360&gt;$BE$3,TrackingWorksheet!$T360=Lists!$P$4),1, 0)*D355)</f>
        <v/>
      </c>
      <c r="AF355" s="19" t="str">
        <f>IF($B355=1,"",IF(AND(TrackingWorksheet!$U360&gt;$BE$3,TrackingWorksheet!$V360=Lists!$P$4),1, 0)*D355)</f>
        <v/>
      </c>
      <c r="AG355" s="19" t="str">
        <f>IF($B355=1,"",IF(AND(TrackingWorksheet!$W360&gt;$BE$3,TrackingWorksheet!$X360=Lists!$P$4),1, 0)*D355)</f>
        <v/>
      </c>
      <c r="AH355" s="19" t="str">
        <f>IF($B355=1,"",IF(AND(TrackingWorksheet!$Y360&gt;$BE$3,TrackingWorksheet!$Z360=Lists!$P$4),1, 0)*D355)</f>
        <v/>
      </c>
      <c r="AI355" s="19" t="str">
        <f>IF($B355=1,"",IF(AND(TrackingWorksheet!$AA360&gt;$BE$3,TrackingWorksheet!$AB360=Lists!$P$4),1, 0)*D355)</f>
        <v/>
      </c>
      <c r="AJ355" s="19" t="str">
        <f>IF($B355=1,"",IF(AND(TrackingWorksheet!$S360&gt;$BE$3,TrackingWorksheet!$T360=Lists!$P$5),1, 0)*D355)</f>
        <v/>
      </c>
      <c r="AK355" s="19" t="str">
        <f>IF($B355=1,"",IF(AND(TrackingWorksheet!$U360&gt;$BE$3,TrackingWorksheet!$V360=Lists!$P$5),1, 0)*D355)</f>
        <v/>
      </c>
      <c r="AL355" s="19" t="str">
        <f>IF($B355=1,"",IF(AND(TrackingWorksheet!$W360&gt;$BE$3,TrackingWorksheet!$X360=Lists!$P$5),1, 0)*D355)</f>
        <v/>
      </c>
      <c r="AM355" s="19" t="str">
        <f>IF($B355=1,"",IF(AND(TrackingWorksheet!$Y360&gt;$BE$3,TrackingWorksheet!$Z360=Lists!$P$5),1, 0)*D355)</f>
        <v/>
      </c>
      <c r="AN355" s="19" t="str">
        <f>IF($B355=1,"",IF(AND(TrackingWorksheet!$AA360&gt;$BE$3,TrackingWorksheet!$AB360=Lists!$P$5),1, 0)*D355)</f>
        <v/>
      </c>
      <c r="AO355" s="19" t="str">
        <f>IF($B355=1,"",IF(AND(TrackingWorksheet!$S360&gt;$BE$3,TrackingWorksheet!$T360=Lists!$P$6),1, 0)*D355)</f>
        <v/>
      </c>
      <c r="AP355" s="19" t="str">
        <f>IF($B355=1,"",IF(AND(TrackingWorksheet!$U360&gt;$BE$3,TrackingWorksheet!$V360=Lists!$P$6),1, 0)*D355)</f>
        <v/>
      </c>
      <c r="AQ355" s="19" t="str">
        <f>IF($B355=1,"",IF(AND(TrackingWorksheet!$W360&gt;$BE$3,TrackingWorksheet!$X360=Lists!$P$6),1, 0)*D355)</f>
        <v/>
      </c>
      <c r="AR355" s="19" t="str">
        <f>IF($B355=1,"",IF(AND(TrackingWorksheet!$Y360&gt;$BE$3,TrackingWorksheet!$Z360=Lists!$P$6),1, 0)*D355)</f>
        <v/>
      </c>
      <c r="AS355" s="19" t="str">
        <f>IF($B355=1,"",IF(AND(TrackingWorksheet!$AA360&gt;$BE$3,TrackingWorksheet!$AB360=Lists!$P$6),1, 0)*D355)</f>
        <v/>
      </c>
      <c r="AT355" s="19">
        <f t="shared" si="83"/>
        <v>0</v>
      </c>
      <c r="AU355" s="19" t="str">
        <f>IF(B355=1,"",IF(AND(TrackingWorksheet!K360="",TrackingWorksheet!M360="", TrackingWorksheet!N360="", TrackingWorksheet!S360="", TrackingWorksheet!V360="", TrackingWorksheet!W360="", TrackingWorksheet!Y360="", TrackingWorksheet!AA360="", V355=1),1,0)*D355)</f>
        <v/>
      </c>
      <c r="AV355" s="19" t="str">
        <f>IF(B355=1,"",IF(D355*AND(TrackingWorksheet!U360&gt;Calculations!$BE$3,TrackingWorksheet!K360="YES"),1,0))</f>
        <v/>
      </c>
      <c r="AW355" s="19" t="str">
        <f>IF(B355=1,"",IF(D355*AND(TrackingWorksheet!W360&gt;Calculations!$BE$3,TrackingWorksheet!K360="YES"),1,0))</f>
        <v/>
      </c>
      <c r="AX355" s="19">
        <f t="shared" si="84"/>
        <v>0</v>
      </c>
      <c r="AY355" s="19">
        <f t="shared" si="80"/>
        <v>0</v>
      </c>
      <c r="AZ355" s="27" t="str">
        <f>IF(B355=1,"",IF(TrackingWorksheet!Q360="","",TrackingWorksheet!Q360))</f>
        <v/>
      </c>
      <c r="BB355" s="4"/>
      <c r="BC355" s="4"/>
      <c r="BD355" s="4"/>
      <c r="BE355" s="4"/>
      <c r="BF355" s="4"/>
      <c r="BG355" s="4" t="str">
        <f>IF(B355=1,"",IF(AND(N355=1,TrackingWorksheet!$I360+14&lt;=WeeklySummary!$C$7),1,0))</f>
        <v/>
      </c>
      <c r="BH355" s="4" t="str">
        <f>IF(B355=1,"",IF(AND(R355=1,TrackingWorksheet!$I360+14&lt;=WeeklySummary!$C$7),1,0))</f>
        <v/>
      </c>
      <c r="BI355" s="4" t="str">
        <f>IF(B355=1,"",IF(AND(J355=1,TrackingWorksheet!$G360+14&lt;=WeeklySummary!$C$7),1,0))</f>
        <v/>
      </c>
      <c r="BJ355" s="4" t="str">
        <f>IF(B355=1,"",IF(AND(T355=1,TrackingWorksheet!$I360+14&lt;=WeeklySummary!$C$7),1,0))</f>
        <v/>
      </c>
      <c r="BK355" s="4" t="str">
        <f>IF(B355=1,"",IF(AND(T355=1,TrackingWorksheet!$G360+14&lt;=WeeklySummary!$C$7),1,0))</f>
        <v/>
      </c>
      <c r="BL355" s="4">
        <f t="shared" si="93"/>
        <v>0</v>
      </c>
    </row>
    <row r="356" spans="2:64" x14ac:dyDescent="0.25">
      <c r="B356" s="27">
        <f>IF(AND(ISBLANK(TrackingWorksheet!B361),ISBLANK(TrackingWorksheet!C361),ISBLANK(TrackingWorksheet!G361),ISBLANK(TrackingWorksheet!H361),
ISBLANK(TrackingWorksheet!I361),ISBLANK(TrackingWorksheet!J361),ISBLANK(TrackingWorksheet!M361),
ISBLANK(TrackingWorksheet!N363)),1,0)</f>
        <v>1</v>
      </c>
      <c r="C356" s="12" t="str">
        <f>IF(B356=1,"",TrackingWorksheet!F361)</f>
        <v/>
      </c>
      <c r="D356" s="20" t="str">
        <f>IF(B356=1,"",IF(AND(TrackingWorksheet!B361&lt;&gt;"",TrackingWorksheet!B361&lt;=WeeklySummary!$C$7,OR(TrackingWorksheet!C361="",TrackingWorksheet!C361&gt;=WeeklySummary!$C$6)),1,0))</f>
        <v/>
      </c>
      <c r="E356" s="10" t="str">
        <f>IF(B356=1,"",IF(AND(TrackingWorksheet!G361 &lt;&gt;"",TrackingWorksheet!G361&lt;=WeeklySummary!$C$7, TrackingWorksheet!H361=Lists!$D$4), "Y", "N"))</f>
        <v/>
      </c>
      <c r="F356" s="10" t="str">
        <f>IF(B356=1,"",IF(AND(TrackingWorksheet!I361 &lt;&gt;"", TrackingWorksheet!I361&lt;=WeeklySummary!$C$7, TrackingWorksheet!J361=Lists!$D$4), "Y", "N"))</f>
        <v/>
      </c>
      <c r="G356" s="10" t="str">
        <f>IF(B356=1,"",IF(AND(TrackingWorksheet!G361 &lt;&gt;"",TrackingWorksheet!G361&lt;=WeeklySummary!$C$7, TrackingWorksheet!H361=Lists!$D$5), "Y", "N"))</f>
        <v/>
      </c>
      <c r="H356" s="10" t="str">
        <f>IF(B356=1,"",IF(AND(TrackingWorksheet!I361 &lt;&gt;"", TrackingWorksheet!I361&lt;=WeeklySummary!$C$7, TrackingWorksheet!J361=Lists!$D$5), "Y", "N"))</f>
        <v/>
      </c>
      <c r="I356" s="20" t="str">
        <f>IF(B356=1,"",IF(AND(TrackingWorksheet!G361 &lt;&gt;"", TrackingWorksheet!G361&lt;=WeeklySummary!$C$7, TrackingWorksheet!H361=Lists!$D$6), 1, 0))</f>
        <v/>
      </c>
      <c r="J356" s="20" t="str">
        <f t="shared" si="85"/>
        <v/>
      </c>
      <c r="K356" s="10" t="str">
        <f>IF(B356=1,"",IF(AND(TrackingWorksheet!I361&lt;=WeeklySummary!$C$7,TrackingWorksheet!K361="YES"),0,IF(AND(AND(OR(E356="Y",F356="Y"),E356&lt;&gt;F356),G356&lt;&gt;"Y", H356&lt;&gt;"Y"), 1, 0)))</f>
        <v/>
      </c>
      <c r="L356" s="20" t="str">
        <f t="shared" si="86"/>
        <v/>
      </c>
      <c r="M356" s="10" t="str">
        <f t="shared" si="87"/>
        <v/>
      </c>
      <c r="N356" s="20" t="str">
        <f t="shared" si="88"/>
        <v/>
      </c>
      <c r="O356" s="10" t="str">
        <f>IF(B356=1,"",IF(AND(TrackingWorksheet!I361&lt;=WeeklySummary!$C$7,TrackingWorksheet!K361="YES"),0,IF(AND(AND(OR(G356="Y",H356="Y"),G356&lt;&gt;H356),E356&lt;&gt;"Y", F356&lt;&gt;"Y"), 1, 0)))</f>
        <v/>
      </c>
      <c r="P356" s="20" t="str">
        <f t="shared" si="89"/>
        <v/>
      </c>
      <c r="Q356" s="10" t="str">
        <f t="shared" si="90"/>
        <v/>
      </c>
      <c r="R356" s="10" t="str">
        <f t="shared" si="91"/>
        <v/>
      </c>
      <c r="S356" s="10" t="str">
        <f>IF(B356=1,"",IF(AND(OR(AND(TrackingWorksheet!H361=Lists!$D$7,TrackingWorksheet!H361=TrackingWorksheet!J361),TrackingWorksheet!H361&lt;&gt;TrackingWorksheet!J361),TrackingWorksheet!K361="YES",TrackingWorksheet!H361&lt;&gt;Lists!$D$6,TrackingWorksheet!G361&lt;=WeeklySummary!$C$7,TrackingWorksheet!I361&lt;=WeeklySummary!$C$7),1,0))</f>
        <v/>
      </c>
      <c r="T356" s="10" t="str">
        <f t="shared" si="92"/>
        <v/>
      </c>
      <c r="U356" s="10" t="str">
        <f>IF($B356=1,"",IF(TrackingWorksheet!$K361="YES",1, 0)*D356)</f>
        <v/>
      </c>
      <c r="V356" s="20">
        <f t="shared" si="81"/>
        <v>0</v>
      </c>
      <c r="W356" s="20">
        <f t="shared" si="82"/>
        <v>0</v>
      </c>
      <c r="X356" s="10" t="str">
        <f>IF($B356=1,"",IF(AND(TrackingWorksheet!$L361&lt;&gt;"", TrackingWorksheet!$L361&gt;=WeeklySummary!$C$6,TrackingWorksheet!$L361&lt;=WeeklySummary!$C$7,OR(TrackingWorksheet!$H361=Lists!$D$4,TrackingWorksheet!$J361=Lists!$D$4)), 1, 0))</f>
        <v/>
      </c>
      <c r="Y356" s="10" t="str">
        <f>IF($B356=1,"",IF(AND(TrackingWorksheet!$L361&lt;&gt;"", TrackingWorksheet!$L361&gt;=WeeklySummary!$C$6,TrackingWorksheet!$L361&lt;=WeeklySummary!$C$7,OR(TrackingWorksheet!$H361=Lists!$D$5,TrackingWorksheet!$J361=Lists!$D$5)), 1, 0))</f>
        <v/>
      </c>
      <c r="Z356" s="10" t="str">
        <f>IF($B356=1,"",IF(AND(TrackingWorksheet!$L361&lt;&gt;"", TrackingWorksheet!$L361&gt;=WeeklySummary!$C$6,TrackingWorksheet!$L361&lt;=WeeklySummary!$C$7,OR(TrackingWorksheet!$H361=Lists!$D$6,TrackingWorksheet!$J361=Lists!$D$6)), 1, 0))</f>
        <v/>
      </c>
      <c r="AA356" s="19" t="str">
        <f>IF(B356=1,"",IF(AND(TrackingWorksheet!M361&lt;&gt;"",TrackingWorksheet!M361&lt;=WeeklySummary!$C$7),1,0)*D356)</f>
        <v/>
      </c>
      <c r="AB356" s="19" t="str">
        <f>IF(B356=1,"",IF(AND(TrackingWorksheet!N361&lt;&gt;"",TrackingWorksheet!N361&lt;=WeeklySummary!$C$7),1,0)*D356)</f>
        <v/>
      </c>
      <c r="AC356" s="19" t="str">
        <f>IF(B356=1,"",TrackingWorksheet!T361)</f>
        <v/>
      </c>
      <c r="AD356" s="19" t="str">
        <f>IF(B356=1,"",IF(D356*AND(TrackingWorksheet!S361&gt;=Calculations!$BD$3,TrackingWorksheet!U361="",TrackingWorksheet!K361="YES"),1,0))</f>
        <v/>
      </c>
      <c r="AE356" s="19" t="str">
        <f>IF($B356=1,"",IF(AND(TrackingWorksheet!$S361&gt;$BE$3,TrackingWorksheet!$T361=Lists!$P$4),1, 0)*D356)</f>
        <v/>
      </c>
      <c r="AF356" s="19" t="str">
        <f>IF($B356=1,"",IF(AND(TrackingWorksheet!$U361&gt;$BE$3,TrackingWorksheet!$V361=Lists!$P$4),1, 0)*D356)</f>
        <v/>
      </c>
      <c r="AG356" s="19" t="str">
        <f>IF($B356=1,"",IF(AND(TrackingWorksheet!$W361&gt;$BE$3,TrackingWorksheet!$X361=Lists!$P$4),1, 0)*D356)</f>
        <v/>
      </c>
      <c r="AH356" s="19" t="str">
        <f>IF($B356=1,"",IF(AND(TrackingWorksheet!$Y361&gt;$BE$3,TrackingWorksheet!$Z361=Lists!$P$4),1, 0)*D356)</f>
        <v/>
      </c>
      <c r="AI356" s="19" t="str">
        <f>IF($B356=1,"",IF(AND(TrackingWorksheet!$AA361&gt;$BE$3,TrackingWorksheet!$AB361=Lists!$P$4),1, 0)*D356)</f>
        <v/>
      </c>
      <c r="AJ356" s="19" t="str">
        <f>IF($B356=1,"",IF(AND(TrackingWorksheet!$S361&gt;$BE$3,TrackingWorksheet!$T361=Lists!$P$5),1, 0)*D356)</f>
        <v/>
      </c>
      <c r="AK356" s="19" t="str">
        <f>IF($B356=1,"",IF(AND(TrackingWorksheet!$U361&gt;$BE$3,TrackingWorksheet!$V361=Lists!$P$5),1, 0)*D356)</f>
        <v/>
      </c>
      <c r="AL356" s="19" t="str">
        <f>IF($B356=1,"",IF(AND(TrackingWorksheet!$W361&gt;$BE$3,TrackingWorksheet!$X361=Lists!$P$5),1, 0)*D356)</f>
        <v/>
      </c>
      <c r="AM356" s="19" t="str">
        <f>IF($B356=1,"",IF(AND(TrackingWorksheet!$Y361&gt;$BE$3,TrackingWorksheet!$Z361=Lists!$P$5),1, 0)*D356)</f>
        <v/>
      </c>
      <c r="AN356" s="19" t="str">
        <f>IF($B356=1,"",IF(AND(TrackingWorksheet!$AA361&gt;$BE$3,TrackingWorksheet!$AB361=Lists!$P$5),1, 0)*D356)</f>
        <v/>
      </c>
      <c r="AO356" s="19" t="str">
        <f>IF($B356=1,"",IF(AND(TrackingWorksheet!$S361&gt;$BE$3,TrackingWorksheet!$T361=Lists!$P$6),1, 0)*D356)</f>
        <v/>
      </c>
      <c r="AP356" s="19" t="str">
        <f>IF($B356=1,"",IF(AND(TrackingWorksheet!$U361&gt;$BE$3,TrackingWorksheet!$V361=Lists!$P$6),1, 0)*D356)</f>
        <v/>
      </c>
      <c r="AQ356" s="19" t="str">
        <f>IF($B356=1,"",IF(AND(TrackingWorksheet!$W361&gt;$BE$3,TrackingWorksheet!$X361=Lists!$P$6),1, 0)*D356)</f>
        <v/>
      </c>
      <c r="AR356" s="19" t="str">
        <f>IF($B356=1,"",IF(AND(TrackingWorksheet!$Y361&gt;$BE$3,TrackingWorksheet!$Z361=Lists!$P$6),1, 0)*D356)</f>
        <v/>
      </c>
      <c r="AS356" s="19" t="str">
        <f>IF($B356=1,"",IF(AND(TrackingWorksheet!$AA361&gt;$BE$3,TrackingWorksheet!$AB361=Lists!$P$6),1, 0)*D356)</f>
        <v/>
      </c>
      <c r="AT356" s="19">
        <f t="shared" si="83"/>
        <v>0</v>
      </c>
      <c r="AU356" s="19" t="str">
        <f>IF(B356=1,"",IF(AND(TrackingWorksheet!K361="",TrackingWorksheet!M361="", TrackingWorksheet!N361="", TrackingWorksheet!S361="", TrackingWorksheet!V361="", TrackingWorksheet!W361="", TrackingWorksheet!Y361="", TrackingWorksheet!AA361="", V356=1),1,0)*D356)</f>
        <v/>
      </c>
      <c r="AV356" s="19" t="str">
        <f>IF(B356=1,"",IF(D356*AND(TrackingWorksheet!U361&gt;Calculations!$BE$3,TrackingWorksheet!K361="YES"),1,0))</f>
        <v/>
      </c>
      <c r="AW356" s="19" t="str">
        <f>IF(B356=1,"",IF(D356*AND(TrackingWorksheet!W361&gt;Calculations!$BE$3,TrackingWorksheet!K361="YES"),1,0))</f>
        <v/>
      </c>
      <c r="AX356" s="19">
        <f t="shared" si="84"/>
        <v>0</v>
      </c>
      <c r="AY356" s="19">
        <f t="shared" si="80"/>
        <v>0</v>
      </c>
      <c r="AZ356" s="27" t="str">
        <f>IF(B356=1,"",IF(TrackingWorksheet!Q361="","",TrackingWorksheet!Q361))</f>
        <v/>
      </c>
      <c r="BB356" s="4"/>
      <c r="BC356" s="4"/>
      <c r="BD356" s="4"/>
      <c r="BE356" s="4"/>
      <c r="BF356" s="4"/>
      <c r="BG356" s="4" t="str">
        <f>IF(B356=1,"",IF(AND(N356=1,TrackingWorksheet!$I361+14&lt;=WeeklySummary!$C$7),1,0))</f>
        <v/>
      </c>
      <c r="BH356" s="4" t="str">
        <f>IF(B356=1,"",IF(AND(R356=1,TrackingWorksheet!$I361+14&lt;=WeeklySummary!$C$7),1,0))</f>
        <v/>
      </c>
      <c r="BI356" s="4" t="str">
        <f>IF(B356=1,"",IF(AND(J356=1,TrackingWorksheet!$G361+14&lt;=WeeklySummary!$C$7),1,0))</f>
        <v/>
      </c>
      <c r="BJ356" s="4" t="str">
        <f>IF(B356=1,"",IF(AND(T356=1,TrackingWorksheet!$I361+14&lt;=WeeklySummary!$C$7),1,0))</f>
        <v/>
      </c>
      <c r="BK356" s="4" t="str">
        <f>IF(B356=1,"",IF(AND(T356=1,TrackingWorksheet!$G361+14&lt;=WeeklySummary!$C$7),1,0))</f>
        <v/>
      </c>
      <c r="BL356" s="4">
        <f t="shared" si="93"/>
        <v>0</v>
      </c>
    </row>
    <row r="357" spans="2:64" x14ac:dyDescent="0.25">
      <c r="B357" s="27">
        <f>IF(AND(ISBLANK(TrackingWorksheet!B362),ISBLANK(TrackingWorksheet!C362),ISBLANK(TrackingWorksheet!G362),ISBLANK(TrackingWorksheet!H362),
ISBLANK(TrackingWorksheet!I362),ISBLANK(TrackingWorksheet!J362),ISBLANK(TrackingWorksheet!M362),
ISBLANK(TrackingWorksheet!N364)),1,0)</f>
        <v>1</v>
      </c>
      <c r="C357" s="12" t="str">
        <f>IF(B357=1,"",TrackingWorksheet!F362)</f>
        <v/>
      </c>
      <c r="D357" s="20" t="str">
        <f>IF(B357=1,"",IF(AND(TrackingWorksheet!B362&lt;&gt;"",TrackingWorksheet!B362&lt;=WeeklySummary!$C$7,OR(TrackingWorksheet!C362="",TrackingWorksheet!C362&gt;=WeeklySummary!$C$6)),1,0))</f>
        <v/>
      </c>
      <c r="E357" s="10" t="str">
        <f>IF(B357=1,"",IF(AND(TrackingWorksheet!G362 &lt;&gt;"",TrackingWorksheet!G362&lt;=WeeklySummary!$C$7, TrackingWorksheet!H362=Lists!$D$4), "Y", "N"))</f>
        <v/>
      </c>
      <c r="F357" s="10" t="str">
        <f>IF(B357=1,"",IF(AND(TrackingWorksheet!I362 &lt;&gt;"", TrackingWorksheet!I362&lt;=WeeklySummary!$C$7, TrackingWorksheet!J362=Lists!$D$4), "Y", "N"))</f>
        <v/>
      </c>
      <c r="G357" s="10" t="str">
        <f>IF(B357=1,"",IF(AND(TrackingWorksheet!G362 &lt;&gt;"",TrackingWorksheet!G362&lt;=WeeklySummary!$C$7, TrackingWorksheet!H362=Lists!$D$5), "Y", "N"))</f>
        <v/>
      </c>
      <c r="H357" s="10" t="str">
        <f>IF(B357=1,"",IF(AND(TrackingWorksheet!I362 &lt;&gt;"", TrackingWorksheet!I362&lt;=WeeklySummary!$C$7, TrackingWorksheet!J362=Lists!$D$5), "Y", "N"))</f>
        <v/>
      </c>
      <c r="I357" s="20" t="str">
        <f>IF(B357=1,"",IF(AND(TrackingWorksheet!G362 &lt;&gt;"", TrackingWorksheet!G362&lt;=WeeklySummary!$C$7, TrackingWorksheet!H362=Lists!$D$6), 1, 0))</f>
        <v/>
      </c>
      <c r="J357" s="20" t="str">
        <f t="shared" si="85"/>
        <v/>
      </c>
      <c r="K357" s="10" t="str">
        <f>IF(B357=1,"",IF(AND(TrackingWorksheet!I362&lt;=WeeklySummary!$C$7,TrackingWorksheet!K362="YES"),0,IF(AND(AND(OR(E357="Y",F357="Y"),E357&lt;&gt;F357),G357&lt;&gt;"Y", H357&lt;&gt;"Y"), 1, 0)))</f>
        <v/>
      </c>
      <c r="L357" s="20" t="str">
        <f t="shared" si="86"/>
        <v/>
      </c>
      <c r="M357" s="10" t="str">
        <f t="shared" si="87"/>
        <v/>
      </c>
      <c r="N357" s="20" t="str">
        <f t="shared" si="88"/>
        <v/>
      </c>
      <c r="O357" s="10" t="str">
        <f>IF(B357=1,"",IF(AND(TrackingWorksheet!I362&lt;=WeeklySummary!$C$7,TrackingWorksheet!K362="YES"),0,IF(AND(AND(OR(G357="Y",H357="Y"),G357&lt;&gt;H357),E357&lt;&gt;"Y", F357&lt;&gt;"Y"), 1, 0)))</f>
        <v/>
      </c>
      <c r="P357" s="20" t="str">
        <f t="shared" si="89"/>
        <v/>
      </c>
      <c r="Q357" s="10" t="str">
        <f t="shared" si="90"/>
        <v/>
      </c>
      <c r="R357" s="10" t="str">
        <f t="shared" si="91"/>
        <v/>
      </c>
      <c r="S357" s="10" t="str">
        <f>IF(B357=1,"",IF(AND(OR(AND(TrackingWorksheet!H362=Lists!$D$7,TrackingWorksheet!H362=TrackingWorksheet!J362),TrackingWorksheet!H362&lt;&gt;TrackingWorksheet!J362),TrackingWorksheet!K362="YES",TrackingWorksheet!H362&lt;&gt;Lists!$D$6,TrackingWorksheet!G362&lt;=WeeklySummary!$C$7,TrackingWorksheet!I362&lt;=WeeklySummary!$C$7),1,0))</f>
        <v/>
      </c>
      <c r="T357" s="10" t="str">
        <f t="shared" si="92"/>
        <v/>
      </c>
      <c r="U357" s="10" t="str">
        <f>IF($B357=1,"",IF(TrackingWorksheet!$K362="YES",1, 0)*D357)</f>
        <v/>
      </c>
      <c r="V357" s="20">
        <f t="shared" si="81"/>
        <v>0</v>
      </c>
      <c r="W357" s="20">
        <f t="shared" si="82"/>
        <v>0</v>
      </c>
      <c r="X357" s="10" t="str">
        <f>IF($B357=1,"",IF(AND(TrackingWorksheet!$L362&lt;&gt;"", TrackingWorksheet!$L362&gt;=WeeklySummary!$C$6,TrackingWorksheet!$L362&lt;=WeeklySummary!$C$7,OR(TrackingWorksheet!$H362=Lists!$D$4,TrackingWorksheet!$J362=Lists!$D$4)), 1, 0))</f>
        <v/>
      </c>
      <c r="Y357" s="10" t="str">
        <f>IF($B357=1,"",IF(AND(TrackingWorksheet!$L362&lt;&gt;"", TrackingWorksheet!$L362&gt;=WeeklySummary!$C$6,TrackingWorksheet!$L362&lt;=WeeklySummary!$C$7,OR(TrackingWorksheet!$H362=Lists!$D$5,TrackingWorksheet!$J362=Lists!$D$5)), 1, 0))</f>
        <v/>
      </c>
      <c r="Z357" s="10" t="str">
        <f>IF($B357=1,"",IF(AND(TrackingWorksheet!$L362&lt;&gt;"", TrackingWorksheet!$L362&gt;=WeeklySummary!$C$6,TrackingWorksheet!$L362&lt;=WeeklySummary!$C$7,OR(TrackingWorksheet!$H362=Lists!$D$6,TrackingWorksheet!$J362=Lists!$D$6)), 1, 0))</f>
        <v/>
      </c>
      <c r="AA357" s="19" t="str">
        <f>IF(B357=1,"",IF(AND(TrackingWorksheet!M362&lt;&gt;"",TrackingWorksheet!M362&lt;=WeeklySummary!$C$7),1,0)*D357)</f>
        <v/>
      </c>
      <c r="AB357" s="19" t="str">
        <f>IF(B357=1,"",IF(AND(TrackingWorksheet!N362&lt;&gt;"",TrackingWorksheet!N362&lt;=WeeklySummary!$C$7),1,0)*D357)</f>
        <v/>
      </c>
      <c r="AC357" s="19" t="str">
        <f>IF(B357=1,"",TrackingWorksheet!T362)</f>
        <v/>
      </c>
      <c r="AD357" s="19" t="str">
        <f>IF(B357=1,"",IF(D357*AND(TrackingWorksheet!S362&gt;=Calculations!$BD$3,TrackingWorksheet!U362="",TrackingWorksheet!K362="YES"),1,0))</f>
        <v/>
      </c>
      <c r="AE357" s="19" t="str">
        <f>IF($B357=1,"",IF(AND(TrackingWorksheet!$S362&gt;$BE$3,TrackingWorksheet!$T362=Lists!$P$4),1, 0)*D357)</f>
        <v/>
      </c>
      <c r="AF357" s="19" t="str">
        <f>IF($B357=1,"",IF(AND(TrackingWorksheet!$U362&gt;$BE$3,TrackingWorksheet!$V362=Lists!$P$4),1, 0)*D357)</f>
        <v/>
      </c>
      <c r="AG357" s="19" t="str">
        <f>IF($B357=1,"",IF(AND(TrackingWorksheet!$W362&gt;$BE$3,TrackingWorksheet!$X362=Lists!$P$4),1, 0)*D357)</f>
        <v/>
      </c>
      <c r="AH357" s="19" t="str">
        <f>IF($B357=1,"",IF(AND(TrackingWorksheet!$Y362&gt;$BE$3,TrackingWorksheet!$Z362=Lists!$P$4),1, 0)*D357)</f>
        <v/>
      </c>
      <c r="AI357" s="19" t="str">
        <f>IF($B357=1,"",IF(AND(TrackingWorksheet!$AA362&gt;$BE$3,TrackingWorksheet!$AB362=Lists!$P$4),1, 0)*D357)</f>
        <v/>
      </c>
      <c r="AJ357" s="19" t="str">
        <f>IF($B357=1,"",IF(AND(TrackingWorksheet!$S362&gt;$BE$3,TrackingWorksheet!$T362=Lists!$P$5),1, 0)*D357)</f>
        <v/>
      </c>
      <c r="AK357" s="19" t="str">
        <f>IF($B357=1,"",IF(AND(TrackingWorksheet!$U362&gt;$BE$3,TrackingWorksheet!$V362=Lists!$P$5),1, 0)*D357)</f>
        <v/>
      </c>
      <c r="AL357" s="19" t="str">
        <f>IF($B357=1,"",IF(AND(TrackingWorksheet!$W362&gt;$BE$3,TrackingWorksheet!$X362=Lists!$P$5),1, 0)*D357)</f>
        <v/>
      </c>
      <c r="AM357" s="19" t="str">
        <f>IF($B357=1,"",IF(AND(TrackingWorksheet!$Y362&gt;$BE$3,TrackingWorksheet!$Z362=Lists!$P$5),1, 0)*D357)</f>
        <v/>
      </c>
      <c r="AN357" s="19" t="str">
        <f>IF($B357=1,"",IF(AND(TrackingWorksheet!$AA362&gt;$BE$3,TrackingWorksheet!$AB362=Lists!$P$5),1, 0)*D357)</f>
        <v/>
      </c>
      <c r="AO357" s="19" t="str">
        <f>IF($B357=1,"",IF(AND(TrackingWorksheet!$S362&gt;$BE$3,TrackingWorksheet!$T362=Lists!$P$6),1, 0)*D357)</f>
        <v/>
      </c>
      <c r="AP357" s="19" t="str">
        <f>IF($B357=1,"",IF(AND(TrackingWorksheet!$U362&gt;$BE$3,TrackingWorksheet!$V362=Lists!$P$6),1, 0)*D357)</f>
        <v/>
      </c>
      <c r="AQ357" s="19" t="str">
        <f>IF($B357=1,"",IF(AND(TrackingWorksheet!$W362&gt;$BE$3,TrackingWorksheet!$X362=Lists!$P$6),1, 0)*D357)</f>
        <v/>
      </c>
      <c r="AR357" s="19" t="str">
        <f>IF($B357=1,"",IF(AND(TrackingWorksheet!$Y362&gt;$BE$3,TrackingWorksheet!$Z362=Lists!$P$6),1, 0)*D357)</f>
        <v/>
      </c>
      <c r="AS357" s="19" t="str">
        <f>IF($B357=1,"",IF(AND(TrackingWorksheet!$AA362&gt;$BE$3,TrackingWorksheet!$AB362=Lists!$P$6),1, 0)*D357)</f>
        <v/>
      </c>
      <c r="AT357" s="19">
        <f t="shared" si="83"/>
        <v>0</v>
      </c>
      <c r="AU357" s="19" t="str">
        <f>IF(B357=1,"",IF(AND(TrackingWorksheet!K362="",TrackingWorksheet!M362="", TrackingWorksheet!N362="", TrackingWorksheet!S362="", TrackingWorksheet!V362="", TrackingWorksheet!W362="", TrackingWorksheet!Y362="", TrackingWorksheet!AA362="", V357=1),1,0)*D357)</f>
        <v/>
      </c>
      <c r="AV357" s="19" t="str">
        <f>IF(B357=1,"",IF(D357*AND(TrackingWorksheet!U362&gt;Calculations!$BE$3,TrackingWorksheet!K362="YES"),1,0))</f>
        <v/>
      </c>
      <c r="AW357" s="19" t="str">
        <f>IF(B357=1,"",IF(D357*AND(TrackingWorksheet!W362&gt;Calculations!$BE$3,TrackingWorksheet!K362="YES"),1,0))</f>
        <v/>
      </c>
      <c r="AX357" s="19">
        <f t="shared" si="84"/>
        <v>0</v>
      </c>
      <c r="AY357" s="19">
        <f t="shared" si="80"/>
        <v>0</v>
      </c>
      <c r="AZ357" s="27" t="str">
        <f>IF(B357=1,"",IF(TrackingWorksheet!Q362="","",TrackingWorksheet!Q362))</f>
        <v/>
      </c>
      <c r="BB357" s="4"/>
      <c r="BC357" s="4"/>
      <c r="BD357" s="4"/>
      <c r="BE357" s="4"/>
      <c r="BF357" s="4"/>
      <c r="BG357" s="4" t="str">
        <f>IF(B357=1,"",IF(AND(N357=1,TrackingWorksheet!$I362+14&lt;=WeeklySummary!$C$7),1,0))</f>
        <v/>
      </c>
      <c r="BH357" s="4" t="str">
        <f>IF(B357=1,"",IF(AND(R357=1,TrackingWorksheet!$I362+14&lt;=WeeklySummary!$C$7),1,0))</f>
        <v/>
      </c>
      <c r="BI357" s="4" t="str">
        <f>IF(B357=1,"",IF(AND(J357=1,TrackingWorksheet!$G362+14&lt;=WeeklySummary!$C$7),1,0))</f>
        <v/>
      </c>
      <c r="BJ357" s="4" t="str">
        <f>IF(B357=1,"",IF(AND(T357=1,TrackingWorksheet!$I362+14&lt;=WeeklySummary!$C$7),1,0))</f>
        <v/>
      </c>
      <c r="BK357" s="4" t="str">
        <f>IF(B357=1,"",IF(AND(T357=1,TrackingWorksheet!$G362+14&lt;=WeeklySummary!$C$7),1,0))</f>
        <v/>
      </c>
      <c r="BL357" s="4">
        <f t="shared" si="93"/>
        <v>0</v>
      </c>
    </row>
    <row r="358" spans="2:64" x14ac:dyDescent="0.25">
      <c r="B358" s="27">
        <f>IF(AND(ISBLANK(TrackingWorksheet!B363),ISBLANK(TrackingWorksheet!C363),ISBLANK(TrackingWorksheet!G363),ISBLANK(TrackingWorksheet!H363),
ISBLANK(TrackingWorksheet!I363),ISBLANK(TrackingWorksheet!J363),ISBLANK(TrackingWorksheet!M363),
ISBLANK(TrackingWorksheet!N365)),1,0)</f>
        <v>1</v>
      </c>
      <c r="C358" s="12" t="str">
        <f>IF(B358=1,"",TrackingWorksheet!F363)</f>
        <v/>
      </c>
      <c r="D358" s="20" t="str">
        <f>IF(B358=1,"",IF(AND(TrackingWorksheet!B363&lt;&gt;"",TrackingWorksheet!B363&lt;=WeeklySummary!$C$7,OR(TrackingWorksheet!C363="",TrackingWorksheet!C363&gt;=WeeklySummary!$C$6)),1,0))</f>
        <v/>
      </c>
      <c r="E358" s="10" t="str">
        <f>IF(B358=1,"",IF(AND(TrackingWorksheet!G363 &lt;&gt;"",TrackingWorksheet!G363&lt;=WeeklySummary!$C$7, TrackingWorksheet!H363=Lists!$D$4), "Y", "N"))</f>
        <v/>
      </c>
      <c r="F358" s="10" t="str">
        <f>IF(B358=1,"",IF(AND(TrackingWorksheet!I363 &lt;&gt;"", TrackingWorksheet!I363&lt;=WeeklySummary!$C$7, TrackingWorksheet!J363=Lists!$D$4), "Y", "N"))</f>
        <v/>
      </c>
      <c r="G358" s="10" t="str">
        <f>IF(B358=1,"",IF(AND(TrackingWorksheet!G363 &lt;&gt;"",TrackingWorksheet!G363&lt;=WeeklySummary!$C$7, TrackingWorksheet!H363=Lists!$D$5), "Y", "N"))</f>
        <v/>
      </c>
      <c r="H358" s="10" t="str">
        <f>IF(B358=1,"",IF(AND(TrackingWorksheet!I363 &lt;&gt;"", TrackingWorksheet!I363&lt;=WeeklySummary!$C$7, TrackingWorksheet!J363=Lists!$D$5), "Y", "N"))</f>
        <v/>
      </c>
      <c r="I358" s="20" t="str">
        <f>IF(B358=1,"",IF(AND(TrackingWorksheet!G363 &lt;&gt;"", TrackingWorksheet!G363&lt;=WeeklySummary!$C$7, TrackingWorksheet!H363=Lists!$D$6), 1, 0))</f>
        <v/>
      </c>
      <c r="J358" s="20" t="str">
        <f t="shared" si="85"/>
        <v/>
      </c>
      <c r="K358" s="10" t="str">
        <f>IF(B358=1,"",IF(AND(TrackingWorksheet!I363&lt;=WeeklySummary!$C$7,TrackingWorksheet!K363="YES"),0,IF(AND(AND(OR(E358="Y",F358="Y"),E358&lt;&gt;F358),G358&lt;&gt;"Y", H358&lt;&gt;"Y"), 1, 0)))</f>
        <v/>
      </c>
      <c r="L358" s="20" t="str">
        <f t="shared" si="86"/>
        <v/>
      </c>
      <c r="M358" s="10" t="str">
        <f t="shared" si="87"/>
        <v/>
      </c>
      <c r="N358" s="20" t="str">
        <f t="shared" si="88"/>
        <v/>
      </c>
      <c r="O358" s="10" t="str">
        <f>IF(B358=1,"",IF(AND(TrackingWorksheet!I363&lt;=WeeklySummary!$C$7,TrackingWorksheet!K363="YES"),0,IF(AND(AND(OR(G358="Y",H358="Y"),G358&lt;&gt;H358),E358&lt;&gt;"Y", F358&lt;&gt;"Y"), 1, 0)))</f>
        <v/>
      </c>
      <c r="P358" s="20" t="str">
        <f t="shared" si="89"/>
        <v/>
      </c>
      <c r="Q358" s="10" t="str">
        <f t="shared" si="90"/>
        <v/>
      </c>
      <c r="R358" s="10" t="str">
        <f t="shared" si="91"/>
        <v/>
      </c>
      <c r="S358" s="10" t="str">
        <f>IF(B358=1,"",IF(AND(OR(AND(TrackingWorksheet!H363=Lists!$D$7,TrackingWorksheet!H363=TrackingWorksheet!J363),TrackingWorksheet!H363&lt;&gt;TrackingWorksheet!J363),TrackingWorksheet!K363="YES",TrackingWorksheet!H363&lt;&gt;Lists!$D$6,TrackingWorksheet!G363&lt;=WeeklySummary!$C$7,TrackingWorksheet!I363&lt;=WeeklySummary!$C$7),1,0))</f>
        <v/>
      </c>
      <c r="T358" s="10" t="str">
        <f t="shared" si="92"/>
        <v/>
      </c>
      <c r="U358" s="10" t="str">
        <f>IF($B358=1,"",IF(TrackingWorksheet!$K363="YES",1, 0)*D358)</f>
        <v/>
      </c>
      <c r="V358" s="20">
        <f t="shared" si="81"/>
        <v>0</v>
      </c>
      <c r="W358" s="20">
        <f t="shared" si="82"/>
        <v>0</v>
      </c>
      <c r="X358" s="10" t="str">
        <f>IF($B358=1,"",IF(AND(TrackingWorksheet!$L363&lt;&gt;"", TrackingWorksheet!$L363&gt;=WeeklySummary!$C$6,TrackingWorksheet!$L363&lt;=WeeklySummary!$C$7,OR(TrackingWorksheet!$H363=Lists!$D$4,TrackingWorksheet!$J363=Lists!$D$4)), 1, 0))</f>
        <v/>
      </c>
      <c r="Y358" s="10" t="str">
        <f>IF($B358=1,"",IF(AND(TrackingWorksheet!$L363&lt;&gt;"", TrackingWorksheet!$L363&gt;=WeeklySummary!$C$6,TrackingWorksheet!$L363&lt;=WeeklySummary!$C$7,OR(TrackingWorksheet!$H363=Lists!$D$5,TrackingWorksheet!$J363=Lists!$D$5)), 1, 0))</f>
        <v/>
      </c>
      <c r="Z358" s="10" t="str">
        <f>IF($B358=1,"",IF(AND(TrackingWorksheet!$L363&lt;&gt;"", TrackingWorksheet!$L363&gt;=WeeklySummary!$C$6,TrackingWorksheet!$L363&lt;=WeeklySummary!$C$7,OR(TrackingWorksheet!$H363=Lists!$D$6,TrackingWorksheet!$J363=Lists!$D$6)), 1, 0))</f>
        <v/>
      </c>
      <c r="AA358" s="19" t="str">
        <f>IF(B358=1,"",IF(AND(TrackingWorksheet!M363&lt;&gt;"",TrackingWorksheet!M363&lt;=WeeklySummary!$C$7),1,0)*D358)</f>
        <v/>
      </c>
      <c r="AB358" s="19" t="str">
        <f>IF(B358=1,"",IF(AND(TrackingWorksheet!N363&lt;&gt;"",TrackingWorksheet!N363&lt;=WeeklySummary!$C$7),1,0)*D358)</f>
        <v/>
      </c>
      <c r="AC358" s="19" t="str">
        <f>IF(B358=1,"",TrackingWorksheet!T363)</f>
        <v/>
      </c>
      <c r="AD358" s="19" t="str">
        <f>IF(B358=1,"",IF(D358*AND(TrackingWorksheet!S363&gt;=Calculations!$BD$3,TrackingWorksheet!U363="",TrackingWorksheet!K363="YES"),1,0))</f>
        <v/>
      </c>
      <c r="AE358" s="19" t="str">
        <f>IF($B358=1,"",IF(AND(TrackingWorksheet!$S363&gt;$BE$3,TrackingWorksheet!$T363=Lists!$P$4),1, 0)*D358)</f>
        <v/>
      </c>
      <c r="AF358" s="19" t="str">
        <f>IF($B358=1,"",IF(AND(TrackingWorksheet!$U363&gt;$BE$3,TrackingWorksheet!$V363=Lists!$P$4),1, 0)*D358)</f>
        <v/>
      </c>
      <c r="AG358" s="19" t="str">
        <f>IF($B358=1,"",IF(AND(TrackingWorksheet!$W363&gt;$BE$3,TrackingWorksheet!$X363=Lists!$P$4),1, 0)*D358)</f>
        <v/>
      </c>
      <c r="AH358" s="19" t="str">
        <f>IF($B358=1,"",IF(AND(TrackingWorksheet!$Y363&gt;$BE$3,TrackingWorksheet!$Z363=Lists!$P$4),1, 0)*D358)</f>
        <v/>
      </c>
      <c r="AI358" s="19" t="str">
        <f>IF($B358=1,"",IF(AND(TrackingWorksheet!$AA363&gt;$BE$3,TrackingWorksheet!$AB363=Lists!$P$4),1, 0)*D358)</f>
        <v/>
      </c>
      <c r="AJ358" s="19" t="str">
        <f>IF($B358=1,"",IF(AND(TrackingWorksheet!$S363&gt;$BE$3,TrackingWorksheet!$T363=Lists!$P$5),1, 0)*D358)</f>
        <v/>
      </c>
      <c r="AK358" s="19" t="str">
        <f>IF($B358=1,"",IF(AND(TrackingWorksheet!$U363&gt;$BE$3,TrackingWorksheet!$V363=Lists!$P$5),1, 0)*D358)</f>
        <v/>
      </c>
      <c r="AL358" s="19" t="str">
        <f>IF($B358=1,"",IF(AND(TrackingWorksheet!$W363&gt;$BE$3,TrackingWorksheet!$X363=Lists!$P$5),1, 0)*D358)</f>
        <v/>
      </c>
      <c r="AM358" s="19" t="str">
        <f>IF($B358=1,"",IF(AND(TrackingWorksheet!$Y363&gt;$BE$3,TrackingWorksheet!$Z363=Lists!$P$5),1, 0)*D358)</f>
        <v/>
      </c>
      <c r="AN358" s="19" t="str">
        <f>IF($B358=1,"",IF(AND(TrackingWorksheet!$AA363&gt;$BE$3,TrackingWorksheet!$AB363=Lists!$P$5),1, 0)*D358)</f>
        <v/>
      </c>
      <c r="AO358" s="19" t="str">
        <f>IF($B358=1,"",IF(AND(TrackingWorksheet!$S363&gt;$BE$3,TrackingWorksheet!$T363=Lists!$P$6),1, 0)*D358)</f>
        <v/>
      </c>
      <c r="AP358" s="19" t="str">
        <f>IF($B358=1,"",IF(AND(TrackingWorksheet!$U363&gt;$BE$3,TrackingWorksheet!$V363=Lists!$P$6),1, 0)*D358)</f>
        <v/>
      </c>
      <c r="AQ358" s="19" t="str">
        <f>IF($B358=1,"",IF(AND(TrackingWorksheet!$W363&gt;$BE$3,TrackingWorksheet!$X363=Lists!$P$6),1, 0)*D358)</f>
        <v/>
      </c>
      <c r="AR358" s="19" t="str">
        <f>IF($B358=1,"",IF(AND(TrackingWorksheet!$Y363&gt;$BE$3,TrackingWorksheet!$Z363=Lists!$P$6),1, 0)*D358)</f>
        <v/>
      </c>
      <c r="AS358" s="19" t="str">
        <f>IF($B358=1,"",IF(AND(TrackingWorksheet!$AA363&gt;$BE$3,TrackingWorksheet!$AB363=Lists!$P$6),1, 0)*D358)</f>
        <v/>
      </c>
      <c r="AT358" s="19">
        <f t="shared" si="83"/>
        <v>0</v>
      </c>
      <c r="AU358" s="19" t="str">
        <f>IF(B358=1,"",IF(AND(TrackingWorksheet!K363="",TrackingWorksheet!M363="", TrackingWorksheet!N363="", TrackingWorksheet!S363="", TrackingWorksheet!V363="", TrackingWorksheet!W363="", TrackingWorksheet!Y363="", TrackingWorksheet!AA363="", V358=1),1,0)*D358)</f>
        <v/>
      </c>
      <c r="AV358" s="19" t="str">
        <f>IF(B358=1,"",IF(D358*AND(TrackingWorksheet!U363&gt;Calculations!$BE$3,TrackingWorksheet!K363="YES"),1,0))</f>
        <v/>
      </c>
      <c r="AW358" s="19" t="str">
        <f>IF(B358=1,"",IF(D358*AND(TrackingWorksheet!W363&gt;Calculations!$BE$3,TrackingWorksheet!K363="YES"),1,0))</f>
        <v/>
      </c>
      <c r="AX358" s="19">
        <f t="shared" si="84"/>
        <v>0</v>
      </c>
      <c r="AY358" s="19">
        <f t="shared" si="80"/>
        <v>0</v>
      </c>
      <c r="AZ358" s="27" t="str">
        <f>IF(B358=1,"",IF(TrackingWorksheet!Q363="","",TrackingWorksheet!Q363))</f>
        <v/>
      </c>
      <c r="BB358" s="4"/>
      <c r="BC358" s="4"/>
      <c r="BD358" s="4"/>
      <c r="BE358" s="4"/>
      <c r="BF358" s="4"/>
      <c r="BG358" s="4" t="str">
        <f>IF(B358=1,"",IF(AND(N358=1,TrackingWorksheet!$I363+14&lt;=WeeklySummary!$C$7),1,0))</f>
        <v/>
      </c>
      <c r="BH358" s="4" t="str">
        <f>IF(B358=1,"",IF(AND(R358=1,TrackingWorksheet!$I363+14&lt;=WeeklySummary!$C$7),1,0))</f>
        <v/>
      </c>
      <c r="BI358" s="4" t="str">
        <f>IF(B358=1,"",IF(AND(J358=1,TrackingWorksheet!$G363+14&lt;=WeeklySummary!$C$7),1,0))</f>
        <v/>
      </c>
      <c r="BJ358" s="4" t="str">
        <f>IF(B358=1,"",IF(AND(T358=1,TrackingWorksheet!$I363+14&lt;=WeeklySummary!$C$7),1,0))</f>
        <v/>
      </c>
      <c r="BK358" s="4" t="str">
        <f>IF(B358=1,"",IF(AND(T358=1,TrackingWorksheet!$G363+14&lt;=WeeklySummary!$C$7),1,0))</f>
        <v/>
      </c>
      <c r="BL358" s="4">
        <f t="shared" si="93"/>
        <v>0</v>
      </c>
    </row>
    <row r="359" spans="2:64" x14ac:dyDescent="0.25">
      <c r="B359" s="27">
        <f>IF(AND(ISBLANK(TrackingWorksheet!B364),ISBLANK(TrackingWorksheet!C364),ISBLANK(TrackingWorksheet!G364),ISBLANK(TrackingWorksheet!H364),
ISBLANK(TrackingWorksheet!I364),ISBLANK(TrackingWorksheet!J364),ISBLANK(TrackingWorksheet!M364),
ISBLANK(TrackingWorksheet!N366)),1,0)</f>
        <v>1</v>
      </c>
      <c r="C359" s="12" t="str">
        <f>IF(B359=1,"",TrackingWorksheet!F364)</f>
        <v/>
      </c>
      <c r="D359" s="20" t="str">
        <f>IF(B359=1,"",IF(AND(TrackingWorksheet!B364&lt;&gt;"",TrackingWorksheet!B364&lt;=WeeklySummary!$C$7,OR(TrackingWorksheet!C364="",TrackingWorksheet!C364&gt;=WeeklySummary!$C$6)),1,0))</f>
        <v/>
      </c>
      <c r="E359" s="10" t="str">
        <f>IF(B359=1,"",IF(AND(TrackingWorksheet!G364 &lt;&gt;"",TrackingWorksheet!G364&lt;=WeeklySummary!$C$7, TrackingWorksheet!H364=Lists!$D$4), "Y", "N"))</f>
        <v/>
      </c>
      <c r="F359" s="10" t="str">
        <f>IF(B359=1,"",IF(AND(TrackingWorksheet!I364 &lt;&gt;"", TrackingWorksheet!I364&lt;=WeeklySummary!$C$7, TrackingWorksheet!J364=Lists!$D$4), "Y", "N"))</f>
        <v/>
      </c>
      <c r="G359" s="10" t="str">
        <f>IF(B359=1,"",IF(AND(TrackingWorksheet!G364 &lt;&gt;"",TrackingWorksheet!G364&lt;=WeeklySummary!$C$7, TrackingWorksheet!H364=Lists!$D$5), "Y", "N"))</f>
        <v/>
      </c>
      <c r="H359" s="10" t="str">
        <f>IF(B359=1,"",IF(AND(TrackingWorksheet!I364 &lt;&gt;"", TrackingWorksheet!I364&lt;=WeeklySummary!$C$7, TrackingWorksheet!J364=Lists!$D$5), "Y", "N"))</f>
        <v/>
      </c>
      <c r="I359" s="20" t="str">
        <f>IF(B359=1,"",IF(AND(TrackingWorksheet!G364 &lt;&gt;"", TrackingWorksheet!G364&lt;=WeeklySummary!$C$7, TrackingWorksheet!H364=Lists!$D$6), 1, 0))</f>
        <v/>
      </c>
      <c r="J359" s="20" t="str">
        <f t="shared" si="85"/>
        <v/>
      </c>
      <c r="K359" s="10" t="str">
        <f>IF(B359=1,"",IF(AND(TrackingWorksheet!I364&lt;=WeeklySummary!$C$7,TrackingWorksheet!K364="YES"),0,IF(AND(AND(OR(E359="Y",F359="Y"),E359&lt;&gt;F359),G359&lt;&gt;"Y", H359&lt;&gt;"Y"), 1, 0)))</f>
        <v/>
      </c>
      <c r="L359" s="20" t="str">
        <f t="shared" si="86"/>
        <v/>
      </c>
      <c r="M359" s="10" t="str">
        <f t="shared" si="87"/>
        <v/>
      </c>
      <c r="N359" s="20" t="str">
        <f t="shared" si="88"/>
        <v/>
      </c>
      <c r="O359" s="10" t="str">
        <f>IF(B359=1,"",IF(AND(TrackingWorksheet!I364&lt;=WeeklySummary!$C$7,TrackingWorksheet!K364="YES"),0,IF(AND(AND(OR(G359="Y",H359="Y"),G359&lt;&gt;H359),E359&lt;&gt;"Y", F359&lt;&gt;"Y"), 1, 0)))</f>
        <v/>
      </c>
      <c r="P359" s="20" t="str">
        <f t="shared" si="89"/>
        <v/>
      </c>
      <c r="Q359" s="10" t="str">
        <f t="shared" si="90"/>
        <v/>
      </c>
      <c r="R359" s="10" t="str">
        <f t="shared" si="91"/>
        <v/>
      </c>
      <c r="S359" s="10" t="str">
        <f>IF(B359=1,"",IF(AND(OR(AND(TrackingWorksheet!H364=Lists!$D$7,TrackingWorksheet!H364=TrackingWorksheet!J364),TrackingWorksheet!H364&lt;&gt;TrackingWorksheet!J364),TrackingWorksheet!K364="YES",TrackingWorksheet!H364&lt;&gt;Lists!$D$6,TrackingWorksheet!G364&lt;=WeeklySummary!$C$7,TrackingWorksheet!I364&lt;=WeeklySummary!$C$7),1,0))</f>
        <v/>
      </c>
      <c r="T359" s="10" t="str">
        <f t="shared" si="92"/>
        <v/>
      </c>
      <c r="U359" s="10" t="str">
        <f>IF($B359=1,"",IF(TrackingWorksheet!$K364="YES",1, 0)*D359)</f>
        <v/>
      </c>
      <c r="V359" s="20">
        <f t="shared" si="81"/>
        <v>0</v>
      </c>
      <c r="W359" s="20">
        <f t="shared" si="82"/>
        <v>0</v>
      </c>
      <c r="X359" s="10" t="str">
        <f>IF($B359=1,"",IF(AND(TrackingWorksheet!$L364&lt;&gt;"", TrackingWorksheet!$L364&gt;=WeeklySummary!$C$6,TrackingWorksheet!$L364&lt;=WeeklySummary!$C$7,OR(TrackingWorksheet!$H364=Lists!$D$4,TrackingWorksheet!$J364=Lists!$D$4)), 1, 0))</f>
        <v/>
      </c>
      <c r="Y359" s="10" t="str">
        <f>IF($B359=1,"",IF(AND(TrackingWorksheet!$L364&lt;&gt;"", TrackingWorksheet!$L364&gt;=WeeklySummary!$C$6,TrackingWorksheet!$L364&lt;=WeeklySummary!$C$7,OR(TrackingWorksheet!$H364=Lists!$D$5,TrackingWorksheet!$J364=Lists!$D$5)), 1, 0))</f>
        <v/>
      </c>
      <c r="Z359" s="10" t="str">
        <f>IF($B359=1,"",IF(AND(TrackingWorksheet!$L364&lt;&gt;"", TrackingWorksheet!$L364&gt;=WeeklySummary!$C$6,TrackingWorksheet!$L364&lt;=WeeklySummary!$C$7,OR(TrackingWorksheet!$H364=Lists!$D$6,TrackingWorksheet!$J364=Lists!$D$6)), 1, 0))</f>
        <v/>
      </c>
      <c r="AA359" s="19" t="str">
        <f>IF(B359=1,"",IF(AND(TrackingWorksheet!M364&lt;&gt;"",TrackingWorksheet!M364&lt;=WeeklySummary!$C$7),1,0)*D359)</f>
        <v/>
      </c>
      <c r="AB359" s="19" t="str">
        <f>IF(B359=1,"",IF(AND(TrackingWorksheet!N364&lt;&gt;"",TrackingWorksheet!N364&lt;=WeeklySummary!$C$7),1,0)*D359)</f>
        <v/>
      </c>
      <c r="AC359" s="19" t="str">
        <f>IF(B359=1,"",TrackingWorksheet!T364)</f>
        <v/>
      </c>
      <c r="AD359" s="19" t="str">
        <f>IF(B359=1,"",IF(D359*AND(TrackingWorksheet!S364&gt;=Calculations!$BD$3,TrackingWorksheet!U364="",TrackingWorksheet!K364="YES"),1,0))</f>
        <v/>
      </c>
      <c r="AE359" s="19" t="str">
        <f>IF($B359=1,"",IF(AND(TrackingWorksheet!$S364&gt;$BE$3,TrackingWorksheet!$T364=Lists!$P$4),1, 0)*D359)</f>
        <v/>
      </c>
      <c r="AF359" s="19" t="str">
        <f>IF($B359=1,"",IF(AND(TrackingWorksheet!$U364&gt;$BE$3,TrackingWorksheet!$V364=Lists!$P$4),1, 0)*D359)</f>
        <v/>
      </c>
      <c r="AG359" s="19" t="str">
        <f>IF($B359=1,"",IF(AND(TrackingWorksheet!$W364&gt;$BE$3,TrackingWorksheet!$X364=Lists!$P$4),1, 0)*D359)</f>
        <v/>
      </c>
      <c r="AH359" s="19" t="str">
        <f>IF($B359=1,"",IF(AND(TrackingWorksheet!$Y364&gt;$BE$3,TrackingWorksheet!$Z364=Lists!$P$4),1, 0)*D359)</f>
        <v/>
      </c>
      <c r="AI359" s="19" t="str">
        <f>IF($B359=1,"",IF(AND(TrackingWorksheet!$AA364&gt;$BE$3,TrackingWorksheet!$AB364=Lists!$P$4),1, 0)*D359)</f>
        <v/>
      </c>
      <c r="AJ359" s="19" t="str">
        <f>IF($B359=1,"",IF(AND(TrackingWorksheet!$S364&gt;$BE$3,TrackingWorksheet!$T364=Lists!$P$5),1, 0)*D359)</f>
        <v/>
      </c>
      <c r="AK359" s="19" t="str">
        <f>IF($B359=1,"",IF(AND(TrackingWorksheet!$U364&gt;$BE$3,TrackingWorksheet!$V364=Lists!$P$5),1, 0)*D359)</f>
        <v/>
      </c>
      <c r="AL359" s="19" t="str">
        <f>IF($B359=1,"",IF(AND(TrackingWorksheet!$W364&gt;$BE$3,TrackingWorksheet!$X364=Lists!$P$5),1, 0)*D359)</f>
        <v/>
      </c>
      <c r="AM359" s="19" t="str">
        <f>IF($B359=1,"",IF(AND(TrackingWorksheet!$Y364&gt;$BE$3,TrackingWorksheet!$Z364=Lists!$P$5),1, 0)*D359)</f>
        <v/>
      </c>
      <c r="AN359" s="19" t="str">
        <f>IF($B359=1,"",IF(AND(TrackingWorksheet!$AA364&gt;$BE$3,TrackingWorksheet!$AB364=Lists!$P$5),1, 0)*D359)</f>
        <v/>
      </c>
      <c r="AO359" s="19" t="str">
        <f>IF($B359=1,"",IF(AND(TrackingWorksheet!$S364&gt;$BE$3,TrackingWorksheet!$T364=Lists!$P$6),1, 0)*D359)</f>
        <v/>
      </c>
      <c r="AP359" s="19" t="str">
        <f>IF($B359=1,"",IF(AND(TrackingWorksheet!$U364&gt;$BE$3,TrackingWorksheet!$V364=Lists!$P$6),1, 0)*D359)</f>
        <v/>
      </c>
      <c r="AQ359" s="19" t="str">
        <f>IF($B359=1,"",IF(AND(TrackingWorksheet!$W364&gt;$BE$3,TrackingWorksheet!$X364=Lists!$P$6),1, 0)*D359)</f>
        <v/>
      </c>
      <c r="AR359" s="19" t="str">
        <f>IF($B359=1,"",IF(AND(TrackingWorksheet!$Y364&gt;$BE$3,TrackingWorksheet!$Z364=Lists!$P$6),1, 0)*D359)</f>
        <v/>
      </c>
      <c r="AS359" s="19" t="str">
        <f>IF($B359=1,"",IF(AND(TrackingWorksheet!$AA364&gt;$BE$3,TrackingWorksheet!$AB364=Lists!$P$6),1, 0)*D359)</f>
        <v/>
      </c>
      <c r="AT359" s="19">
        <f t="shared" si="83"/>
        <v>0</v>
      </c>
      <c r="AU359" s="19" t="str">
        <f>IF(B359=1,"",IF(AND(TrackingWorksheet!K364="",TrackingWorksheet!M364="", TrackingWorksheet!N364="", TrackingWorksheet!S364="", TrackingWorksheet!V364="", TrackingWorksheet!W364="", TrackingWorksheet!Y364="", TrackingWorksheet!AA364="", V359=1),1,0)*D359)</f>
        <v/>
      </c>
      <c r="AV359" s="19" t="str">
        <f>IF(B359=1,"",IF(D359*AND(TrackingWorksheet!U364&gt;Calculations!$BE$3,TrackingWorksheet!K364="YES"),1,0))</f>
        <v/>
      </c>
      <c r="AW359" s="19" t="str">
        <f>IF(B359=1,"",IF(D359*AND(TrackingWorksheet!W364&gt;Calculations!$BE$3,TrackingWorksheet!K364="YES"),1,0))</f>
        <v/>
      </c>
      <c r="AX359" s="19">
        <f t="shared" si="84"/>
        <v>0</v>
      </c>
      <c r="AY359" s="19">
        <f t="shared" si="80"/>
        <v>0</v>
      </c>
      <c r="AZ359" s="27" t="str">
        <f>IF(B359=1,"",IF(TrackingWorksheet!Q364="","",TrackingWorksheet!Q364))</f>
        <v/>
      </c>
      <c r="BB359" s="4"/>
      <c r="BC359" s="4"/>
      <c r="BD359" s="4"/>
      <c r="BE359" s="4"/>
      <c r="BF359" s="4"/>
      <c r="BG359" s="4" t="str">
        <f>IF(B359=1,"",IF(AND(N359=1,TrackingWorksheet!$I364+14&lt;=WeeklySummary!$C$7),1,0))</f>
        <v/>
      </c>
      <c r="BH359" s="4" t="str">
        <f>IF(B359=1,"",IF(AND(R359=1,TrackingWorksheet!$I364+14&lt;=WeeklySummary!$C$7),1,0))</f>
        <v/>
      </c>
      <c r="BI359" s="4" t="str">
        <f>IF(B359=1,"",IF(AND(J359=1,TrackingWorksheet!$G364+14&lt;=WeeklySummary!$C$7),1,0))</f>
        <v/>
      </c>
      <c r="BJ359" s="4" t="str">
        <f>IF(B359=1,"",IF(AND(T359=1,TrackingWorksheet!$I364+14&lt;=WeeklySummary!$C$7),1,0))</f>
        <v/>
      </c>
      <c r="BK359" s="4" t="str">
        <f>IF(B359=1,"",IF(AND(T359=1,TrackingWorksheet!$G364+14&lt;=WeeklySummary!$C$7),1,0))</f>
        <v/>
      </c>
      <c r="BL359" s="4">
        <f t="shared" si="93"/>
        <v>0</v>
      </c>
    </row>
    <row r="360" spans="2:64" x14ac:dyDescent="0.25">
      <c r="B360" s="27">
        <f>IF(AND(ISBLANK(TrackingWorksheet!B365),ISBLANK(TrackingWorksheet!C365),ISBLANK(TrackingWorksheet!G365),ISBLANK(TrackingWorksheet!H365),
ISBLANK(TrackingWorksheet!I365),ISBLANK(TrackingWorksheet!J365),ISBLANK(TrackingWorksheet!M365),
ISBLANK(TrackingWorksheet!N367)),1,0)</f>
        <v>1</v>
      </c>
      <c r="C360" s="12" t="str">
        <f>IF(B360=1,"",TrackingWorksheet!F365)</f>
        <v/>
      </c>
      <c r="D360" s="20" t="str">
        <f>IF(B360=1,"",IF(AND(TrackingWorksheet!B365&lt;&gt;"",TrackingWorksheet!B365&lt;=WeeklySummary!$C$7,OR(TrackingWorksheet!C365="",TrackingWorksheet!C365&gt;=WeeklySummary!$C$6)),1,0))</f>
        <v/>
      </c>
      <c r="E360" s="10" t="str">
        <f>IF(B360=1,"",IF(AND(TrackingWorksheet!G365 &lt;&gt;"",TrackingWorksheet!G365&lt;=WeeklySummary!$C$7, TrackingWorksheet!H365=Lists!$D$4), "Y", "N"))</f>
        <v/>
      </c>
      <c r="F360" s="10" t="str">
        <f>IF(B360=1,"",IF(AND(TrackingWorksheet!I365 &lt;&gt;"", TrackingWorksheet!I365&lt;=WeeklySummary!$C$7, TrackingWorksheet!J365=Lists!$D$4), "Y", "N"))</f>
        <v/>
      </c>
      <c r="G360" s="10" t="str">
        <f>IF(B360=1,"",IF(AND(TrackingWorksheet!G365 &lt;&gt;"",TrackingWorksheet!G365&lt;=WeeklySummary!$C$7, TrackingWorksheet!H365=Lists!$D$5), "Y", "N"))</f>
        <v/>
      </c>
      <c r="H360" s="10" t="str">
        <f>IF(B360=1,"",IF(AND(TrackingWorksheet!I365 &lt;&gt;"", TrackingWorksheet!I365&lt;=WeeklySummary!$C$7, TrackingWorksheet!J365=Lists!$D$5), "Y", "N"))</f>
        <v/>
      </c>
      <c r="I360" s="20" t="str">
        <f>IF(B360=1,"",IF(AND(TrackingWorksheet!G365 &lt;&gt;"", TrackingWorksheet!G365&lt;=WeeklySummary!$C$7, TrackingWorksheet!H365=Lists!$D$6), 1, 0))</f>
        <v/>
      </c>
      <c r="J360" s="20" t="str">
        <f t="shared" si="85"/>
        <v/>
      </c>
      <c r="K360" s="10" t="str">
        <f>IF(B360=1,"",IF(AND(TrackingWorksheet!I365&lt;=WeeklySummary!$C$7,TrackingWorksheet!K365="YES"),0,IF(AND(AND(OR(E360="Y",F360="Y"),E360&lt;&gt;F360),G360&lt;&gt;"Y", H360&lt;&gt;"Y"), 1, 0)))</f>
        <v/>
      </c>
      <c r="L360" s="20" t="str">
        <f t="shared" si="86"/>
        <v/>
      </c>
      <c r="M360" s="10" t="str">
        <f t="shared" si="87"/>
        <v/>
      </c>
      <c r="N360" s="20" t="str">
        <f t="shared" si="88"/>
        <v/>
      </c>
      <c r="O360" s="10" t="str">
        <f>IF(B360=1,"",IF(AND(TrackingWorksheet!I365&lt;=WeeklySummary!$C$7,TrackingWorksheet!K365="YES"),0,IF(AND(AND(OR(G360="Y",H360="Y"),G360&lt;&gt;H360),E360&lt;&gt;"Y", F360&lt;&gt;"Y"), 1, 0)))</f>
        <v/>
      </c>
      <c r="P360" s="20" t="str">
        <f t="shared" si="89"/>
        <v/>
      </c>
      <c r="Q360" s="10" t="str">
        <f t="shared" si="90"/>
        <v/>
      </c>
      <c r="R360" s="10" t="str">
        <f t="shared" si="91"/>
        <v/>
      </c>
      <c r="S360" s="10" t="str">
        <f>IF(B360=1,"",IF(AND(OR(AND(TrackingWorksheet!H365=Lists!$D$7,TrackingWorksheet!H365=TrackingWorksheet!J365),TrackingWorksheet!H365&lt;&gt;TrackingWorksheet!J365),TrackingWorksheet!K365="YES",TrackingWorksheet!H365&lt;&gt;Lists!$D$6,TrackingWorksheet!G365&lt;=WeeklySummary!$C$7,TrackingWorksheet!I365&lt;=WeeklySummary!$C$7),1,0))</f>
        <v/>
      </c>
      <c r="T360" s="10" t="str">
        <f t="shared" si="92"/>
        <v/>
      </c>
      <c r="U360" s="10" t="str">
        <f>IF($B360=1,"",IF(TrackingWorksheet!$K365="YES",1, 0)*D360)</f>
        <v/>
      </c>
      <c r="V360" s="20">
        <f t="shared" si="81"/>
        <v>0</v>
      </c>
      <c r="W360" s="20">
        <f t="shared" si="82"/>
        <v>0</v>
      </c>
      <c r="X360" s="10" t="str">
        <f>IF($B360=1,"",IF(AND(TrackingWorksheet!$L365&lt;&gt;"", TrackingWorksheet!$L365&gt;=WeeklySummary!$C$6,TrackingWorksheet!$L365&lt;=WeeklySummary!$C$7,OR(TrackingWorksheet!$H365=Lists!$D$4,TrackingWorksheet!$J365=Lists!$D$4)), 1, 0))</f>
        <v/>
      </c>
      <c r="Y360" s="10" t="str">
        <f>IF($B360=1,"",IF(AND(TrackingWorksheet!$L365&lt;&gt;"", TrackingWorksheet!$L365&gt;=WeeklySummary!$C$6,TrackingWorksheet!$L365&lt;=WeeklySummary!$C$7,OR(TrackingWorksheet!$H365=Lists!$D$5,TrackingWorksheet!$J365=Lists!$D$5)), 1, 0))</f>
        <v/>
      </c>
      <c r="Z360" s="10" t="str">
        <f>IF($B360=1,"",IF(AND(TrackingWorksheet!$L365&lt;&gt;"", TrackingWorksheet!$L365&gt;=WeeklySummary!$C$6,TrackingWorksheet!$L365&lt;=WeeklySummary!$C$7,OR(TrackingWorksheet!$H365=Lists!$D$6,TrackingWorksheet!$J365=Lists!$D$6)), 1, 0))</f>
        <v/>
      </c>
      <c r="AA360" s="19" t="str">
        <f>IF(B360=1,"",IF(AND(TrackingWorksheet!M365&lt;&gt;"",TrackingWorksheet!M365&lt;=WeeklySummary!$C$7),1,0)*D360)</f>
        <v/>
      </c>
      <c r="AB360" s="19" t="str">
        <f>IF(B360=1,"",IF(AND(TrackingWorksheet!N365&lt;&gt;"",TrackingWorksheet!N365&lt;=WeeklySummary!$C$7),1,0)*D360)</f>
        <v/>
      </c>
      <c r="AC360" s="19" t="str">
        <f>IF(B360=1,"",TrackingWorksheet!T365)</f>
        <v/>
      </c>
      <c r="AD360" s="19" t="str">
        <f>IF(B360=1,"",IF(D360*AND(TrackingWorksheet!S365&gt;=Calculations!$BD$3,TrackingWorksheet!U365="",TrackingWorksheet!K365="YES"),1,0))</f>
        <v/>
      </c>
      <c r="AE360" s="19" t="str">
        <f>IF($B360=1,"",IF(AND(TrackingWorksheet!$S365&gt;$BE$3,TrackingWorksheet!$T365=Lists!$P$4),1, 0)*D360)</f>
        <v/>
      </c>
      <c r="AF360" s="19" t="str">
        <f>IF($B360=1,"",IF(AND(TrackingWorksheet!$U365&gt;$BE$3,TrackingWorksheet!$V365=Lists!$P$4),1, 0)*D360)</f>
        <v/>
      </c>
      <c r="AG360" s="19" t="str">
        <f>IF($B360=1,"",IF(AND(TrackingWorksheet!$W365&gt;$BE$3,TrackingWorksheet!$X365=Lists!$P$4),1, 0)*D360)</f>
        <v/>
      </c>
      <c r="AH360" s="19" t="str">
        <f>IF($B360=1,"",IF(AND(TrackingWorksheet!$Y365&gt;$BE$3,TrackingWorksheet!$Z365=Lists!$P$4),1, 0)*D360)</f>
        <v/>
      </c>
      <c r="AI360" s="19" t="str">
        <f>IF($B360=1,"",IF(AND(TrackingWorksheet!$AA365&gt;$BE$3,TrackingWorksheet!$AB365=Lists!$P$4),1, 0)*D360)</f>
        <v/>
      </c>
      <c r="AJ360" s="19" t="str">
        <f>IF($B360=1,"",IF(AND(TrackingWorksheet!$S365&gt;$BE$3,TrackingWorksheet!$T365=Lists!$P$5),1, 0)*D360)</f>
        <v/>
      </c>
      <c r="AK360" s="19" t="str">
        <f>IF($B360=1,"",IF(AND(TrackingWorksheet!$U365&gt;$BE$3,TrackingWorksheet!$V365=Lists!$P$5),1, 0)*D360)</f>
        <v/>
      </c>
      <c r="AL360" s="19" t="str">
        <f>IF($B360=1,"",IF(AND(TrackingWorksheet!$W365&gt;$BE$3,TrackingWorksheet!$X365=Lists!$P$5),1, 0)*D360)</f>
        <v/>
      </c>
      <c r="AM360" s="19" t="str">
        <f>IF($B360=1,"",IF(AND(TrackingWorksheet!$Y365&gt;$BE$3,TrackingWorksheet!$Z365=Lists!$P$5),1, 0)*D360)</f>
        <v/>
      </c>
      <c r="AN360" s="19" t="str">
        <f>IF($B360=1,"",IF(AND(TrackingWorksheet!$AA365&gt;$BE$3,TrackingWorksheet!$AB365=Lists!$P$5),1, 0)*D360)</f>
        <v/>
      </c>
      <c r="AO360" s="19" t="str">
        <f>IF($B360=1,"",IF(AND(TrackingWorksheet!$S365&gt;$BE$3,TrackingWorksheet!$T365=Lists!$P$6),1, 0)*D360)</f>
        <v/>
      </c>
      <c r="AP360" s="19" t="str">
        <f>IF($B360=1,"",IF(AND(TrackingWorksheet!$U365&gt;$BE$3,TrackingWorksheet!$V365=Lists!$P$6),1, 0)*D360)</f>
        <v/>
      </c>
      <c r="AQ360" s="19" t="str">
        <f>IF($B360=1,"",IF(AND(TrackingWorksheet!$W365&gt;$BE$3,TrackingWorksheet!$X365=Lists!$P$6),1, 0)*D360)</f>
        <v/>
      </c>
      <c r="AR360" s="19" t="str">
        <f>IF($B360=1,"",IF(AND(TrackingWorksheet!$Y365&gt;$BE$3,TrackingWorksheet!$Z365=Lists!$P$6),1, 0)*D360)</f>
        <v/>
      </c>
      <c r="AS360" s="19" t="str">
        <f>IF($B360=1,"",IF(AND(TrackingWorksheet!$AA365&gt;$BE$3,TrackingWorksheet!$AB365=Lists!$P$6),1, 0)*D360)</f>
        <v/>
      </c>
      <c r="AT360" s="19">
        <f t="shared" si="83"/>
        <v>0</v>
      </c>
      <c r="AU360" s="19" t="str">
        <f>IF(B360=1,"",IF(AND(TrackingWorksheet!K365="",TrackingWorksheet!M365="", TrackingWorksheet!N365="", TrackingWorksheet!S365="", TrackingWorksheet!V365="", TrackingWorksheet!W365="", TrackingWorksheet!Y365="", TrackingWorksheet!AA365="", V360=1),1,0)*D360)</f>
        <v/>
      </c>
      <c r="AV360" s="19" t="str">
        <f>IF(B360=1,"",IF(D360*AND(TrackingWorksheet!U365&gt;Calculations!$BE$3,TrackingWorksheet!K365="YES"),1,0))</f>
        <v/>
      </c>
      <c r="AW360" s="19" t="str">
        <f>IF(B360=1,"",IF(D360*AND(TrackingWorksheet!W365&gt;Calculations!$BE$3,TrackingWorksheet!K365="YES"),1,0))</f>
        <v/>
      </c>
      <c r="AX360" s="19">
        <f t="shared" si="84"/>
        <v>0</v>
      </c>
      <c r="AY360" s="19">
        <f t="shared" si="80"/>
        <v>0</v>
      </c>
      <c r="AZ360" s="27" t="str">
        <f>IF(B360=1,"",IF(TrackingWorksheet!Q365="","",TrackingWorksheet!Q365))</f>
        <v/>
      </c>
      <c r="BB360" s="4"/>
      <c r="BC360" s="4"/>
      <c r="BD360" s="4"/>
      <c r="BE360" s="4"/>
      <c r="BF360" s="4"/>
      <c r="BG360" s="4" t="str">
        <f>IF(B360=1,"",IF(AND(N360=1,TrackingWorksheet!$I365+14&lt;=WeeklySummary!$C$7),1,0))</f>
        <v/>
      </c>
      <c r="BH360" s="4" t="str">
        <f>IF(B360=1,"",IF(AND(R360=1,TrackingWorksheet!$I365+14&lt;=WeeklySummary!$C$7),1,0))</f>
        <v/>
      </c>
      <c r="BI360" s="4" t="str">
        <f>IF(B360=1,"",IF(AND(J360=1,TrackingWorksheet!$G365+14&lt;=WeeklySummary!$C$7),1,0))</f>
        <v/>
      </c>
      <c r="BJ360" s="4" t="str">
        <f>IF(B360=1,"",IF(AND(T360=1,TrackingWorksheet!$I365+14&lt;=WeeklySummary!$C$7),1,0))</f>
        <v/>
      </c>
      <c r="BK360" s="4" t="str">
        <f>IF(B360=1,"",IF(AND(T360=1,TrackingWorksheet!$G365+14&lt;=WeeklySummary!$C$7),1,0))</f>
        <v/>
      </c>
      <c r="BL360" s="4">
        <f t="shared" si="93"/>
        <v>0</v>
      </c>
    </row>
    <row r="361" spans="2:64" x14ac:dyDescent="0.25">
      <c r="B361" s="27">
        <f>IF(AND(ISBLANK(TrackingWorksheet!B366),ISBLANK(TrackingWorksheet!C366),ISBLANK(TrackingWorksheet!G366),ISBLANK(TrackingWorksheet!H366),
ISBLANK(TrackingWorksheet!I366),ISBLANK(TrackingWorksheet!J366),ISBLANK(TrackingWorksheet!M366),
ISBLANK(TrackingWorksheet!N368)),1,0)</f>
        <v>1</v>
      </c>
      <c r="C361" s="12" t="str">
        <f>IF(B361=1,"",TrackingWorksheet!F366)</f>
        <v/>
      </c>
      <c r="D361" s="20" t="str">
        <f>IF(B361=1,"",IF(AND(TrackingWorksheet!B366&lt;&gt;"",TrackingWorksheet!B366&lt;=WeeklySummary!$C$7,OR(TrackingWorksheet!C366="",TrackingWorksheet!C366&gt;=WeeklySummary!$C$6)),1,0))</f>
        <v/>
      </c>
      <c r="E361" s="10" t="str">
        <f>IF(B361=1,"",IF(AND(TrackingWorksheet!G366 &lt;&gt;"",TrackingWorksheet!G366&lt;=WeeklySummary!$C$7, TrackingWorksheet!H366=Lists!$D$4), "Y", "N"))</f>
        <v/>
      </c>
      <c r="F361" s="10" t="str">
        <f>IF(B361=1,"",IF(AND(TrackingWorksheet!I366 &lt;&gt;"", TrackingWorksheet!I366&lt;=WeeklySummary!$C$7, TrackingWorksheet!J366=Lists!$D$4), "Y", "N"))</f>
        <v/>
      </c>
      <c r="G361" s="10" t="str">
        <f>IF(B361=1,"",IF(AND(TrackingWorksheet!G366 &lt;&gt;"",TrackingWorksheet!G366&lt;=WeeklySummary!$C$7, TrackingWorksheet!H366=Lists!$D$5), "Y", "N"))</f>
        <v/>
      </c>
      <c r="H361" s="10" t="str">
        <f>IF(B361=1,"",IF(AND(TrackingWorksheet!I366 &lt;&gt;"", TrackingWorksheet!I366&lt;=WeeklySummary!$C$7, TrackingWorksheet!J366=Lists!$D$5), "Y", "N"))</f>
        <v/>
      </c>
      <c r="I361" s="20" t="str">
        <f>IF(B361=1,"",IF(AND(TrackingWorksheet!G366 &lt;&gt;"", TrackingWorksheet!G366&lt;=WeeklySummary!$C$7, TrackingWorksheet!H366=Lists!$D$6), 1, 0))</f>
        <v/>
      </c>
      <c r="J361" s="20" t="str">
        <f t="shared" si="85"/>
        <v/>
      </c>
      <c r="K361" s="10" t="str">
        <f>IF(B361=1,"",IF(AND(TrackingWorksheet!I366&lt;=WeeklySummary!$C$7,TrackingWorksheet!K366="YES"),0,IF(AND(AND(OR(E361="Y",F361="Y"),E361&lt;&gt;F361),G361&lt;&gt;"Y", H361&lt;&gt;"Y"), 1, 0)))</f>
        <v/>
      </c>
      <c r="L361" s="20" t="str">
        <f t="shared" si="86"/>
        <v/>
      </c>
      <c r="M361" s="10" t="str">
        <f t="shared" si="87"/>
        <v/>
      </c>
      <c r="N361" s="20" t="str">
        <f t="shared" si="88"/>
        <v/>
      </c>
      <c r="O361" s="10" t="str">
        <f>IF(B361=1,"",IF(AND(TrackingWorksheet!I366&lt;=WeeklySummary!$C$7,TrackingWorksheet!K366="YES"),0,IF(AND(AND(OR(G361="Y",H361="Y"),G361&lt;&gt;H361),E361&lt;&gt;"Y", F361&lt;&gt;"Y"), 1, 0)))</f>
        <v/>
      </c>
      <c r="P361" s="20" t="str">
        <f t="shared" si="89"/>
        <v/>
      </c>
      <c r="Q361" s="10" t="str">
        <f t="shared" si="90"/>
        <v/>
      </c>
      <c r="R361" s="10" t="str">
        <f t="shared" si="91"/>
        <v/>
      </c>
      <c r="S361" s="10" t="str">
        <f>IF(B361=1,"",IF(AND(OR(AND(TrackingWorksheet!H366=Lists!$D$7,TrackingWorksheet!H366=TrackingWorksheet!J366),TrackingWorksheet!H366&lt;&gt;TrackingWorksheet!J366),TrackingWorksheet!K366="YES",TrackingWorksheet!H366&lt;&gt;Lists!$D$6,TrackingWorksheet!G366&lt;=WeeklySummary!$C$7,TrackingWorksheet!I366&lt;=WeeklySummary!$C$7),1,0))</f>
        <v/>
      </c>
      <c r="T361" s="10" t="str">
        <f t="shared" si="92"/>
        <v/>
      </c>
      <c r="U361" s="10" t="str">
        <f>IF($B361=1,"",IF(TrackingWorksheet!$K366="YES",1, 0)*D361)</f>
        <v/>
      </c>
      <c r="V361" s="20">
        <f t="shared" si="81"/>
        <v>0</v>
      </c>
      <c r="W361" s="20">
        <f t="shared" si="82"/>
        <v>0</v>
      </c>
      <c r="X361" s="10" t="str">
        <f>IF($B361=1,"",IF(AND(TrackingWorksheet!$L366&lt;&gt;"", TrackingWorksheet!$L366&gt;=WeeklySummary!$C$6,TrackingWorksheet!$L366&lt;=WeeklySummary!$C$7,OR(TrackingWorksheet!$H366=Lists!$D$4,TrackingWorksheet!$J366=Lists!$D$4)), 1, 0))</f>
        <v/>
      </c>
      <c r="Y361" s="10" t="str">
        <f>IF($B361=1,"",IF(AND(TrackingWorksheet!$L366&lt;&gt;"", TrackingWorksheet!$L366&gt;=WeeklySummary!$C$6,TrackingWorksheet!$L366&lt;=WeeklySummary!$C$7,OR(TrackingWorksheet!$H366=Lists!$D$5,TrackingWorksheet!$J366=Lists!$D$5)), 1, 0))</f>
        <v/>
      </c>
      <c r="Z361" s="10" t="str">
        <f>IF($B361=1,"",IF(AND(TrackingWorksheet!$L366&lt;&gt;"", TrackingWorksheet!$L366&gt;=WeeklySummary!$C$6,TrackingWorksheet!$L366&lt;=WeeklySummary!$C$7,OR(TrackingWorksheet!$H366=Lists!$D$6,TrackingWorksheet!$J366=Lists!$D$6)), 1, 0))</f>
        <v/>
      </c>
      <c r="AA361" s="19" t="str">
        <f>IF(B361=1,"",IF(AND(TrackingWorksheet!M366&lt;&gt;"",TrackingWorksheet!M366&lt;=WeeklySummary!$C$7),1,0)*D361)</f>
        <v/>
      </c>
      <c r="AB361" s="19" t="str">
        <f>IF(B361=1,"",IF(AND(TrackingWorksheet!N366&lt;&gt;"",TrackingWorksheet!N366&lt;=WeeklySummary!$C$7),1,0)*D361)</f>
        <v/>
      </c>
      <c r="AC361" s="19" t="str">
        <f>IF(B361=1,"",TrackingWorksheet!T366)</f>
        <v/>
      </c>
      <c r="AD361" s="19" t="str">
        <f>IF(B361=1,"",IF(D361*AND(TrackingWorksheet!S366&gt;=Calculations!$BD$3,TrackingWorksheet!U366="",TrackingWorksheet!K366="YES"),1,0))</f>
        <v/>
      </c>
      <c r="AE361" s="19" t="str">
        <f>IF($B361=1,"",IF(AND(TrackingWorksheet!$S366&gt;$BE$3,TrackingWorksheet!$T366=Lists!$P$4),1, 0)*D361)</f>
        <v/>
      </c>
      <c r="AF361" s="19" t="str">
        <f>IF($B361=1,"",IF(AND(TrackingWorksheet!$U366&gt;$BE$3,TrackingWorksheet!$V366=Lists!$P$4),1, 0)*D361)</f>
        <v/>
      </c>
      <c r="AG361" s="19" t="str">
        <f>IF($B361=1,"",IF(AND(TrackingWorksheet!$W366&gt;$BE$3,TrackingWorksheet!$X366=Lists!$P$4),1, 0)*D361)</f>
        <v/>
      </c>
      <c r="AH361" s="19" t="str">
        <f>IF($B361=1,"",IF(AND(TrackingWorksheet!$Y366&gt;$BE$3,TrackingWorksheet!$Z366=Lists!$P$4),1, 0)*D361)</f>
        <v/>
      </c>
      <c r="AI361" s="19" t="str">
        <f>IF($B361=1,"",IF(AND(TrackingWorksheet!$AA366&gt;$BE$3,TrackingWorksheet!$AB366=Lists!$P$4),1, 0)*D361)</f>
        <v/>
      </c>
      <c r="AJ361" s="19" t="str">
        <f>IF($B361=1,"",IF(AND(TrackingWorksheet!$S366&gt;$BE$3,TrackingWorksheet!$T366=Lists!$P$5),1, 0)*D361)</f>
        <v/>
      </c>
      <c r="AK361" s="19" t="str">
        <f>IF($B361=1,"",IF(AND(TrackingWorksheet!$U366&gt;$BE$3,TrackingWorksheet!$V366=Lists!$P$5),1, 0)*D361)</f>
        <v/>
      </c>
      <c r="AL361" s="19" t="str">
        <f>IF($B361=1,"",IF(AND(TrackingWorksheet!$W366&gt;$BE$3,TrackingWorksheet!$X366=Lists!$P$5),1, 0)*D361)</f>
        <v/>
      </c>
      <c r="AM361" s="19" t="str">
        <f>IF($B361=1,"",IF(AND(TrackingWorksheet!$Y366&gt;$BE$3,TrackingWorksheet!$Z366=Lists!$P$5),1, 0)*D361)</f>
        <v/>
      </c>
      <c r="AN361" s="19" t="str">
        <f>IF($B361=1,"",IF(AND(TrackingWorksheet!$AA366&gt;$BE$3,TrackingWorksheet!$AB366=Lists!$P$5),1, 0)*D361)</f>
        <v/>
      </c>
      <c r="AO361" s="19" t="str">
        <f>IF($B361=1,"",IF(AND(TrackingWorksheet!$S366&gt;$BE$3,TrackingWorksheet!$T366=Lists!$P$6),1, 0)*D361)</f>
        <v/>
      </c>
      <c r="AP361" s="19" t="str">
        <f>IF($B361=1,"",IF(AND(TrackingWorksheet!$U366&gt;$BE$3,TrackingWorksheet!$V366=Lists!$P$6),1, 0)*D361)</f>
        <v/>
      </c>
      <c r="AQ361" s="19" t="str">
        <f>IF($B361=1,"",IF(AND(TrackingWorksheet!$W366&gt;$BE$3,TrackingWorksheet!$X366=Lists!$P$6),1, 0)*D361)</f>
        <v/>
      </c>
      <c r="AR361" s="19" t="str">
        <f>IF($B361=1,"",IF(AND(TrackingWorksheet!$Y366&gt;$BE$3,TrackingWorksheet!$Z366=Lists!$P$6),1, 0)*D361)</f>
        <v/>
      </c>
      <c r="AS361" s="19" t="str">
        <f>IF($B361=1,"",IF(AND(TrackingWorksheet!$AA366&gt;$BE$3,TrackingWorksheet!$AB366=Lists!$P$6),1, 0)*D361)</f>
        <v/>
      </c>
      <c r="AT361" s="19">
        <f t="shared" si="83"/>
        <v>0</v>
      </c>
      <c r="AU361" s="19" t="str">
        <f>IF(B361=1,"",IF(AND(TrackingWorksheet!K366="",TrackingWorksheet!M366="", TrackingWorksheet!N366="", TrackingWorksheet!S366="", TrackingWorksheet!V366="", TrackingWorksheet!W366="", TrackingWorksheet!Y366="", TrackingWorksheet!AA366="", V361=1),1,0)*D361)</f>
        <v/>
      </c>
      <c r="AV361" s="19" t="str">
        <f>IF(B361=1,"",IF(D361*AND(TrackingWorksheet!U366&gt;Calculations!$BE$3,TrackingWorksheet!K366="YES"),1,0))</f>
        <v/>
      </c>
      <c r="AW361" s="19" t="str">
        <f>IF(B361=1,"",IF(D361*AND(TrackingWorksheet!W366&gt;Calculations!$BE$3,TrackingWorksheet!K366="YES"),1,0))</f>
        <v/>
      </c>
      <c r="AX361" s="19">
        <f t="shared" si="84"/>
        <v>0</v>
      </c>
      <c r="AY361" s="19">
        <f t="shared" si="80"/>
        <v>0</v>
      </c>
      <c r="AZ361" s="27" t="str">
        <f>IF(B361=1,"",IF(TrackingWorksheet!Q366="","",TrackingWorksheet!Q366))</f>
        <v/>
      </c>
      <c r="BB361" s="4"/>
      <c r="BC361" s="4"/>
      <c r="BD361" s="4"/>
      <c r="BE361" s="4"/>
      <c r="BF361" s="4"/>
      <c r="BG361" s="4" t="str">
        <f>IF(B361=1,"",IF(AND(N361=1,TrackingWorksheet!$I366+14&lt;=WeeklySummary!$C$7),1,0))</f>
        <v/>
      </c>
      <c r="BH361" s="4" t="str">
        <f>IF(B361=1,"",IF(AND(R361=1,TrackingWorksheet!$I366+14&lt;=WeeklySummary!$C$7),1,0))</f>
        <v/>
      </c>
      <c r="BI361" s="4" t="str">
        <f>IF(B361=1,"",IF(AND(J361=1,TrackingWorksheet!$G366+14&lt;=WeeklySummary!$C$7),1,0))</f>
        <v/>
      </c>
      <c r="BJ361" s="4" t="str">
        <f>IF(B361=1,"",IF(AND(T361=1,TrackingWorksheet!$I366+14&lt;=WeeklySummary!$C$7),1,0))</f>
        <v/>
      </c>
      <c r="BK361" s="4" t="str">
        <f>IF(B361=1,"",IF(AND(T361=1,TrackingWorksheet!$G366+14&lt;=WeeklySummary!$C$7),1,0))</f>
        <v/>
      </c>
      <c r="BL361" s="4">
        <f t="shared" si="93"/>
        <v>0</v>
      </c>
    </row>
    <row r="362" spans="2:64" x14ac:dyDescent="0.25">
      <c r="B362" s="27">
        <f>IF(AND(ISBLANK(TrackingWorksheet!B367),ISBLANK(TrackingWorksheet!C367),ISBLANK(TrackingWorksheet!G367),ISBLANK(TrackingWorksheet!H367),
ISBLANK(TrackingWorksheet!I367),ISBLANK(TrackingWorksheet!J367),ISBLANK(TrackingWorksheet!M367),
ISBLANK(TrackingWorksheet!N369)),1,0)</f>
        <v>1</v>
      </c>
      <c r="C362" s="12" t="str">
        <f>IF(B362=1,"",TrackingWorksheet!F367)</f>
        <v/>
      </c>
      <c r="D362" s="20" t="str">
        <f>IF(B362=1,"",IF(AND(TrackingWorksheet!B367&lt;&gt;"",TrackingWorksheet!B367&lt;=WeeklySummary!$C$7,OR(TrackingWorksheet!C367="",TrackingWorksheet!C367&gt;=WeeklySummary!$C$6)),1,0))</f>
        <v/>
      </c>
      <c r="E362" s="10" t="str">
        <f>IF(B362=1,"",IF(AND(TrackingWorksheet!G367 &lt;&gt;"",TrackingWorksheet!G367&lt;=WeeklySummary!$C$7, TrackingWorksheet!H367=Lists!$D$4), "Y", "N"))</f>
        <v/>
      </c>
      <c r="F362" s="10" t="str">
        <f>IF(B362=1,"",IF(AND(TrackingWorksheet!I367 &lt;&gt;"", TrackingWorksheet!I367&lt;=WeeklySummary!$C$7, TrackingWorksheet!J367=Lists!$D$4), "Y", "N"))</f>
        <v/>
      </c>
      <c r="G362" s="10" t="str">
        <f>IF(B362=1,"",IF(AND(TrackingWorksheet!G367 &lt;&gt;"",TrackingWorksheet!G367&lt;=WeeklySummary!$C$7, TrackingWorksheet!H367=Lists!$D$5), "Y", "N"))</f>
        <v/>
      </c>
      <c r="H362" s="10" t="str">
        <f>IF(B362=1,"",IF(AND(TrackingWorksheet!I367 &lt;&gt;"", TrackingWorksheet!I367&lt;=WeeklySummary!$C$7, TrackingWorksheet!J367=Lists!$D$5), "Y", "N"))</f>
        <v/>
      </c>
      <c r="I362" s="20" t="str">
        <f>IF(B362=1,"",IF(AND(TrackingWorksheet!G367 &lt;&gt;"", TrackingWorksheet!G367&lt;=WeeklySummary!$C$7, TrackingWorksheet!H367=Lists!$D$6), 1, 0))</f>
        <v/>
      </c>
      <c r="J362" s="20" t="str">
        <f t="shared" si="85"/>
        <v/>
      </c>
      <c r="K362" s="10" t="str">
        <f>IF(B362=1,"",IF(AND(TrackingWorksheet!I367&lt;=WeeklySummary!$C$7,TrackingWorksheet!K367="YES"),0,IF(AND(AND(OR(E362="Y",F362="Y"),E362&lt;&gt;F362),G362&lt;&gt;"Y", H362&lt;&gt;"Y"), 1, 0)))</f>
        <v/>
      </c>
      <c r="L362" s="20" t="str">
        <f t="shared" si="86"/>
        <v/>
      </c>
      <c r="M362" s="10" t="str">
        <f t="shared" si="87"/>
        <v/>
      </c>
      <c r="N362" s="20" t="str">
        <f t="shared" si="88"/>
        <v/>
      </c>
      <c r="O362" s="10" t="str">
        <f>IF(B362=1,"",IF(AND(TrackingWorksheet!I367&lt;=WeeklySummary!$C$7,TrackingWorksheet!K367="YES"),0,IF(AND(AND(OR(G362="Y",H362="Y"),G362&lt;&gt;H362),E362&lt;&gt;"Y", F362&lt;&gt;"Y"), 1, 0)))</f>
        <v/>
      </c>
      <c r="P362" s="20" t="str">
        <f t="shared" si="89"/>
        <v/>
      </c>
      <c r="Q362" s="10" t="str">
        <f t="shared" si="90"/>
        <v/>
      </c>
      <c r="R362" s="10" t="str">
        <f t="shared" si="91"/>
        <v/>
      </c>
      <c r="S362" s="10" t="str">
        <f>IF(B362=1,"",IF(AND(OR(AND(TrackingWorksheet!H367=Lists!$D$7,TrackingWorksheet!H367=TrackingWorksheet!J367),TrackingWorksheet!H367&lt;&gt;TrackingWorksheet!J367),TrackingWorksheet!K367="YES",TrackingWorksheet!H367&lt;&gt;Lists!$D$6,TrackingWorksheet!G367&lt;=WeeklySummary!$C$7,TrackingWorksheet!I367&lt;=WeeklySummary!$C$7),1,0))</f>
        <v/>
      </c>
      <c r="T362" s="10" t="str">
        <f t="shared" si="92"/>
        <v/>
      </c>
      <c r="U362" s="10" t="str">
        <f>IF($B362=1,"",IF(TrackingWorksheet!$K367="YES",1, 0)*D362)</f>
        <v/>
      </c>
      <c r="V362" s="20">
        <f t="shared" si="81"/>
        <v>0</v>
      </c>
      <c r="W362" s="20">
        <f t="shared" si="82"/>
        <v>0</v>
      </c>
      <c r="X362" s="10" t="str">
        <f>IF($B362=1,"",IF(AND(TrackingWorksheet!$L367&lt;&gt;"", TrackingWorksheet!$L367&gt;=WeeklySummary!$C$6,TrackingWorksheet!$L367&lt;=WeeklySummary!$C$7,OR(TrackingWorksheet!$H367=Lists!$D$4,TrackingWorksheet!$J367=Lists!$D$4)), 1, 0))</f>
        <v/>
      </c>
      <c r="Y362" s="10" t="str">
        <f>IF($B362=1,"",IF(AND(TrackingWorksheet!$L367&lt;&gt;"", TrackingWorksheet!$L367&gt;=WeeklySummary!$C$6,TrackingWorksheet!$L367&lt;=WeeklySummary!$C$7,OR(TrackingWorksheet!$H367=Lists!$D$5,TrackingWorksheet!$J367=Lists!$D$5)), 1, 0))</f>
        <v/>
      </c>
      <c r="Z362" s="10" t="str">
        <f>IF($B362=1,"",IF(AND(TrackingWorksheet!$L367&lt;&gt;"", TrackingWorksheet!$L367&gt;=WeeklySummary!$C$6,TrackingWorksheet!$L367&lt;=WeeklySummary!$C$7,OR(TrackingWorksheet!$H367=Lists!$D$6,TrackingWorksheet!$J367=Lists!$D$6)), 1, 0))</f>
        <v/>
      </c>
      <c r="AA362" s="19" t="str">
        <f>IF(B362=1,"",IF(AND(TrackingWorksheet!M367&lt;&gt;"",TrackingWorksheet!M367&lt;=WeeklySummary!$C$7),1,0)*D362)</f>
        <v/>
      </c>
      <c r="AB362" s="19" t="str">
        <f>IF(B362=1,"",IF(AND(TrackingWorksheet!N367&lt;&gt;"",TrackingWorksheet!N367&lt;=WeeklySummary!$C$7),1,0)*D362)</f>
        <v/>
      </c>
      <c r="AC362" s="19" t="str">
        <f>IF(B362=1,"",TrackingWorksheet!T367)</f>
        <v/>
      </c>
      <c r="AD362" s="19" t="str">
        <f>IF(B362=1,"",IF(D362*AND(TrackingWorksheet!S367&gt;=Calculations!$BD$3,TrackingWorksheet!U367="",TrackingWorksheet!K367="YES"),1,0))</f>
        <v/>
      </c>
      <c r="AE362" s="19" t="str">
        <f>IF($B362=1,"",IF(AND(TrackingWorksheet!$S367&gt;$BE$3,TrackingWorksheet!$T367=Lists!$P$4),1, 0)*D362)</f>
        <v/>
      </c>
      <c r="AF362" s="19" t="str">
        <f>IF($B362=1,"",IF(AND(TrackingWorksheet!$U367&gt;$BE$3,TrackingWorksheet!$V367=Lists!$P$4),1, 0)*D362)</f>
        <v/>
      </c>
      <c r="AG362" s="19" t="str">
        <f>IF($B362=1,"",IF(AND(TrackingWorksheet!$W367&gt;$BE$3,TrackingWorksheet!$X367=Lists!$P$4),1, 0)*D362)</f>
        <v/>
      </c>
      <c r="AH362" s="19" t="str">
        <f>IF($B362=1,"",IF(AND(TrackingWorksheet!$Y367&gt;$BE$3,TrackingWorksheet!$Z367=Lists!$P$4),1, 0)*D362)</f>
        <v/>
      </c>
      <c r="AI362" s="19" t="str">
        <f>IF($B362=1,"",IF(AND(TrackingWorksheet!$AA367&gt;$BE$3,TrackingWorksheet!$AB367=Lists!$P$4),1, 0)*D362)</f>
        <v/>
      </c>
      <c r="AJ362" s="19" t="str">
        <f>IF($B362=1,"",IF(AND(TrackingWorksheet!$S367&gt;$BE$3,TrackingWorksheet!$T367=Lists!$P$5),1, 0)*D362)</f>
        <v/>
      </c>
      <c r="AK362" s="19" t="str">
        <f>IF($B362=1,"",IF(AND(TrackingWorksheet!$U367&gt;$BE$3,TrackingWorksheet!$V367=Lists!$P$5),1, 0)*D362)</f>
        <v/>
      </c>
      <c r="AL362" s="19" t="str">
        <f>IF($B362=1,"",IF(AND(TrackingWorksheet!$W367&gt;$BE$3,TrackingWorksheet!$X367=Lists!$P$5),1, 0)*D362)</f>
        <v/>
      </c>
      <c r="AM362" s="19" t="str">
        <f>IF($B362=1,"",IF(AND(TrackingWorksheet!$Y367&gt;$BE$3,TrackingWorksheet!$Z367=Lists!$P$5),1, 0)*D362)</f>
        <v/>
      </c>
      <c r="AN362" s="19" t="str">
        <f>IF($B362=1,"",IF(AND(TrackingWorksheet!$AA367&gt;$BE$3,TrackingWorksheet!$AB367=Lists!$P$5),1, 0)*D362)</f>
        <v/>
      </c>
      <c r="AO362" s="19" t="str">
        <f>IF($B362=1,"",IF(AND(TrackingWorksheet!$S367&gt;$BE$3,TrackingWorksheet!$T367=Lists!$P$6),1, 0)*D362)</f>
        <v/>
      </c>
      <c r="AP362" s="19" t="str">
        <f>IF($B362=1,"",IF(AND(TrackingWorksheet!$U367&gt;$BE$3,TrackingWorksheet!$V367=Lists!$P$6),1, 0)*D362)</f>
        <v/>
      </c>
      <c r="AQ362" s="19" t="str">
        <f>IF($B362=1,"",IF(AND(TrackingWorksheet!$W367&gt;$BE$3,TrackingWorksheet!$X367=Lists!$P$6),1, 0)*D362)</f>
        <v/>
      </c>
      <c r="AR362" s="19" t="str">
        <f>IF($B362=1,"",IF(AND(TrackingWorksheet!$Y367&gt;$BE$3,TrackingWorksheet!$Z367=Lists!$P$6),1, 0)*D362)</f>
        <v/>
      </c>
      <c r="AS362" s="19" t="str">
        <f>IF($B362=1,"",IF(AND(TrackingWorksheet!$AA367&gt;$BE$3,TrackingWorksheet!$AB367=Lists!$P$6),1, 0)*D362)</f>
        <v/>
      </c>
      <c r="AT362" s="19">
        <f t="shared" si="83"/>
        <v>0</v>
      </c>
      <c r="AU362" s="19" t="str">
        <f>IF(B362=1,"",IF(AND(TrackingWorksheet!K367="",TrackingWorksheet!M367="", TrackingWorksheet!N367="", TrackingWorksheet!S367="", TrackingWorksheet!V367="", TrackingWorksheet!W367="", TrackingWorksheet!Y367="", TrackingWorksheet!AA367="", V362=1),1,0)*D362)</f>
        <v/>
      </c>
      <c r="AV362" s="19" t="str">
        <f>IF(B362=1,"",IF(D362*AND(TrackingWorksheet!U367&gt;Calculations!$BE$3,TrackingWorksheet!K367="YES"),1,0))</f>
        <v/>
      </c>
      <c r="AW362" s="19" t="str">
        <f>IF(B362=1,"",IF(D362*AND(TrackingWorksheet!W367&gt;Calculations!$BE$3,TrackingWorksheet!K367="YES"),1,0))</f>
        <v/>
      </c>
      <c r="AX362" s="19">
        <f t="shared" si="84"/>
        <v>0</v>
      </c>
      <c r="AY362" s="19">
        <f t="shared" si="80"/>
        <v>0</v>
      </c>
      <c r="AZ362" s="27" t="str">
        <f>IF(B362=1,"",IF(TrackingWorksheet!Q367="","",TrackingWorksheet!Q367))</f>
        <v/>
      </c>
      <c r="BB362" s="4"/>
      <c r="BC362" s="4"/>
      <c r="BD362" s="4"/>
      <c r="BE362" s="4"/>
      <c r="BF362" s="4"/>
      <c r="BG362" s="4" t="str">
        <f>IF(B362=1,"",IF(AND(N362=1,TrackingWorksheet!$I367+14&lt;=WeeklySummary!$C$7),1,0))</f>
        <v/>
      </c>
      <c r="BH362" s="4" t="str">
        <f>IF(B362=1,"",IF(AND(R362=1,TrackingWorksheet!$I367+14&lt;=WeeklySummary!$C$7),1,0))</f>
        <v/>
      </c>
      <c r="BI362" s="4" t="str">
        <f>IF(B362=1,"",IF(AND(J362=1,TrackingWorksheet!$G367+14&lt;=WeeklySummary!$C$7),1,0))</f>
        <v/>
      </c>
      <c r="BJ362" s="4" t="str">
        <f>IF(B362=1,"",IF(AND(T362=1,TrackingWorksheet!$I367+14&lt;=WeeklySummary!$C$7),1,0))</f>
        <v/>
      </c>
      <c r="BK362" s="4" t="str">
        <f>IF(B362=1,"",IF(AND(T362=1,TrackingWorksheet!$G367+14&lt;=WeeklySummary!$C$7),1,0))</f>
        <v/>
      </c>
      <c r="BL362" s="4">
        <f t="shared" si="93"/>
        <v>0</v>
      </c>
    </row>
    <row r="363" spans="2:64" x14ac:dyDescent="0.25">
      <c r="B363" s="27">
        <f>IF(AND(ISBLANK(TrackingWorksheet!B368),ISBLANK(TrackingWorksheet!C368),ISBLANK(TrackingWorksheet!G368),ISBLANK(TrackingWorksheet!H368),
ISBLANK(TrackingWorksheet!I368),ISBLANK(TrackingWorksheet!J368),ISBLANK(TrackingWorksheet!M368),
ISBLANK(TrackingWorksheet!N370)),1,0)</f>
        <v>1</v>
      </c>
      <c r="C363" s="12" t="str">
        <f>IF(B363=1,"",TrackingWorksheet!F368)</f>
        <v/>
      </c>
      <c r="D363" s="20" t="str">
        <f>IF(B363=1,"",IF(AND(TrackingWorksheet!B368&lt;&gt;"",TrackingWorksheet!B368&lt;=WeeklySummary!$C$7,OR(TrackingWorksheet!C368="",TrackingWorksheet!C368&gt;=WeeklySummary!$C$6)),1,0))</f>
        <v/>
      </c>
      <c r="E363" s="10" t="str">
        <f>IF(B363=1,"",IF(AND(TrackingWorksheet!G368 &lt;&gt;"",TrackingWorksheet!G368&lt;=WeeklySummary!$C$7, TrackingWorksheet!H368=Lists!$D$4), "Y", "N"))</f>
        <v/>
      </c>
      <c r="F363" s="10" t="str">
        <f>IF(B363=1,"",IF(AND(TrackingWorksheet!I368 &lt;&gt;"", TrackingWorksheet!I368&lt;=WeeklySummary!$C$7, TrackingWorksheet!J368=Lists!$D$4), "Y", "N"))</f>
        <v/>
      </c>
      <c r="G363" s="10" t="str">
        <f>IF(B363=1,"",IF(AND(TrackingWorksheet!G368 &lt;&gt;"",TrackingWorksheet!G368&lt;=WeeklySummary!$C$7, TrackingWorksheet!H368=Lists!$D$5), "Y", "N"))</f>
        <v/>
      </c>
      <c r="H363" s="10" t="str">
        <f>IF(B363=1,"",IF(AND(TrackingWorksheet!I368 &lt;&gt;"", TrackingWorksheet!I368&lt;=WeeklySummary!$C$7, TrackingWorksheet!J368=Lists!$D$5), "Y", "N"))</f>
        <v/>
      </c>
      <c r="I363" s="20" t="str">
        <f>IF(B363=1,"",IF(AND(TrackingWorksheet!G368 &lt;&gt;"", TrackingWorksheet!G368&lt;=WeeklySummary!$C$7, TrackingWorksheet!H368=Lists!$D$6), 1, 0))</f>
        <v/>
      </c>
      <c r="J363" s="20" t="str">
        <f t="shared" si="85"/>
        <v/>
      </c>
      <c r="K363" s="10" t="str">
        <f>IF(B363=1,"",IF(AND(TrackingWorksheet!I368&lt;=WeeklySummary!$C$7,TrackingWorksheet!K368="YES"),0,IF(AND(AND(OR(E363="Y",F363="Y"),E363&lt;&gt;F363),G363&lt;&gt;"Y", H363&lt;&gt;"Y"), 1, 0)))</f>
        <v/>
      </c>
      <c r="L363" s="20" t="str">
        <f t="shared" si="86"/>
        <v/>
      </c>
      <c r="M363" s="10" t="str">
        <f t="shared" si="87"/>
        <v/>
      </c>
      <c r="N363" s="20" t="str">
        <f t="shared" si="88"/>
        <v/>
      </c>
      <c r="O363" s="10" t="str">
        <f>IF(B363=1,"",IF(AND(TrackingWorksheet!I368&lt;=WeeklySummary!$C$7,TrackingWorksheet!K368="YES"),0,IF(AND(AND(OR(G363="Y",H363="Y"),G363&lt;&gt;H363),E363&lt;&gt;"Y", F363&lt;&gt;"Y"), 1, 0)))</f>
        <v/>
      </c>
      <c r="P363" s="20" t="str">
        <f t="shared" si="89"/>
        <v/>
      </c>
      <c r="Q363" s="10" t="str">
        <f t="shared" si="90"/>
        <v/>
      </c>
      <c r="R363" s="10" t="str">
        <f t="shared" si="91"/>
        <v/>
      </c>
      <c r="S363" s="10" t="str">
        <f>IF(B363=1,"",IF(AND(OR(AND(TrackingWorksheet!H368=Lists!$D$7,TrackingWorksheet!H368=TrackingWorksheet!J368),TrackingWorksheet!H368&lt;&gt;TrackingWorksheet!J368),TrackingWorksheet!K368="YES",TrackingWorksheet!H368&lt;&gt;Lists!$D$6,TrackingWorksheet!G368&lt;=WeeklySummary!$C$7,TrackingWorksheet!I368&lt;=WeeklySummary!$C$7),1,0))</f>
        <v/>
      </c>
      <c r="T363" s="10" t="str">
        <f t="shared" si="92"/>
        <v/>
      </c>
      <c r="U363" s="10" t="str">
        <f>IF($B363=1,"",IF(TrackingWorksheet!$K368="YES",1, 0)*D363)</f>
        <v/>
      </c>
      <c r="V363" s="20">
        <f t="shared" si="81"/>
        <v>0</v>
      </c>
      <c r="W363" s="20">
        <f t="shared" si="82"/>
        <v>0</v>
      </c>
      <c r="X363" s="10" t="str">
        <f>IF($B363=1,"",IF(AND(TrackingWorksheet!$L368&lt;&gt;"", TrackingWorksheet!$L368&gt;=WeeklySummary!$C$6,TrackingWorksheet!$L368&lt;=WeeklySummary!$C$7,OR(TrackingWorksheet!$H368=Lists!$D$4,TrackingWorksheet!$J368=Lists!$D$4)), 1, 0))</f>
        <v/>
      </c>
      <c r="Y363" s="10" t="str">
        <f>IF($B363=1,"",IF(AND(TrackingWorksheet!$L368&lt;&gt;"", TrackingWorksheet!$L368&gt;=WeeklySummary!$C$6,TrackingWorksheet!$L368&lt;=WeeklySummary!$C$7,OR(TrackingWorksheet!$H368=Lists!$D$5,TrackingWorksheet!$J368=Lists!$D$5)), 1, 0))</f>
        <v/>
      </c>
      <c r="Z363" s="10" t="str">
        <f>IF($B363=1,"",IF(AND(TrackingWorksheet!$L368&lt;&gt;"", TrackingWorksheet!$L368&gt;=WeeklySummary!$C$6,TrackingWorksheet!$L368&lt;=WeeklySummary!$C$7,OR(TrackingWorksheet!$H368=Lists!$D$6,TrackingWorksheet!$J368=Lists!$D$6)), 1, 0))</f>
        <v/>
      </c>
      <c r="AA363" s="19" t="str">
        <f>IF(B363=1,"",IF(AND(TrackingWorksheet!M368&lt;&gt;"",TrackingWorksheet!M368&lt;=WeeklySummary!$C$7),1,0)*D363)</f>
        <v/>
      </c>
      <c r="AB363" s="19" t="str">
        <f>IF(B363=1,"",IF(AND(TrackingWorksheet!N368&lt;&gt;"",TrackingWorksheet!N368&lt;=WeeklySummary!$C$7),1,0)*D363)</f>
        <v/>
      </c>
      <c r="AC363" s="19" t="str">
        <f>IF(B363=1,"",TrackingWorksheet!T368)</f>
        <v/>
      </c>
      <c r="AD363" s="19" t="str">
        <f>IF(B363=1,"",IF(D363*AND(TrackingWorksheet!S368&gt;=Calculations!$BD$3,TrackingWorksheet!U368="",TrackingWorksheet!K368="YES"),1,0))</f>
        <v/>
      </c>
      <c r="AE363" s="19" t="str">
        <f>IF($B363=1,"",IF(AND(TrackingWorksheet!$S368&gt;$BE$3,TrackingWorksheet!$T368=Lists!$P$4),1, 0)*D363)</f>
        <v/>
      </c>
      <c r="AF363" s="19" t="str">
        <f>IF($B363=1,"",IF(AND(TrackingWorksheet!$U368&gt;$BE$3,TrackingWorksheet!$V368=Lists!$P$4),1, 0)*D363)</f>
        <v/>
      </c>
      <c r="AG363" s="19" t="str">
        <f>IF($B363=1,"",IF(AND(TrackingWorksheet!$W368&gt;$BE$3,TrackingWorksheet!$X368=Lists!$P$4),1, 0)*D363)</f>
        <v/>
      </c>
      <c r="AH363" s="19" t="str">
        <f>IF($B363=1,"",IF(AND(TrackingWorksheet!$Y368&gt;$BE$3,TrackingWorksheet!$Z368=Lists!$P$4),1, 0)*D363)</f>
        <v/>
      </c>
      <c r="AI363" s="19" t="str">
        <f>IF($B363=1,"",IF(AND(TrackingWorksheet!$AA368&gt;$BE$3,TrackingWorksheet!$AB368=Lists!$P$4),1, 0)*D363)</f>
        <v/>
      </c>
      <c r="AJ363" s="19" t="str">
        <f>IF($B363=1,"",IF(AND(TrackingWorksheet!$S368&gt;$BE$3,TrackingWorksheet!$T368=Lists!$P$5),1, 0)*D363)</f>
        <v/>
      </c>
      <c r="AK363" s="19" t="str">
        <f>IF($B363=1,"",IF(AND(TrackingWorksheet!$U368&gt;$BE$3,TrackingWorksheet!$V368=Lists!$P$5),1, 0)*D363)</f>
        <v/>
      </c>
      <c r="AL363" s="19" t="str">
        <f>IF($B363=1,"",IF(AND(TrackingWorksheet!$W368&gt;$BE$3,TrackingWorksheet!$X368=Lists!$P$5),1, 0)*D363)</f>
        <v/>
      </c>
      <c r="AM363" s="19" t="str">
        <f>IF($B363=1,"",IF(AND(TrackingWorksheet!$Y368&gt;$BE$3,TrackingWorksheet!$Z368=Lists!$P$5),1, 0)*D363)</f>
        <v/>
      </c>
      <c r="AN363" s="19" t="str">
        <f>IF($B363=1,"",IF(AND(TrackingWorksheet!$AA368&gt;$BE$3,TrackingWorksheet!$AB368=Lists!$P$5),1, 0)*D363)</f>
        <v/>
      </c>
      <c r="AO363" s="19" t="str">
        <f>IF($B363=1,"",IF(AND(TrackingWorksheet!$S368&gt;$BE$3,TrackingWorksheet!$T368=Lists!$P$6),1, 0)*D363)</f>
        <v/>
      </c>
      <c r="AP363" s="19" t="str">
        <f>IF($B363=1,"",IF(AND(TrackingWorksheet!$U368&gt;$BE$3,TrackingWorksheet!$V368=Lists!$P$6),1, 0)*D363)</f>
        <v/>
      </c>
      <c r="AQ363" s="19" t="str">
        <f>IF($B363=1,"",IF(AND(TrackingWorksheet!$W368&gt;$BE$3,TrackingWorksheet!$X368=Lists!$P$6),1, 0)*D363)</f>
        <v/>
      </c>
      <c r="AR363" s="19" t="str">
        <f>IF($B363=1,"",IF(AND(TrackingWorksheet!$Y368&gt;$BE$3,TrackingWorksheet!$Z368=Lists!$P$6),1, 0)*D363)</f>
        <v/>
      </c>
      <c r="AS363" s="19" t="str">
        <f>IF($B363=1,"",IF(AND(TrackingWorksheet!$AA368&gt;$BE$3,TrackingWorksheet!$AB368=Lists!$P$6),1, 0)*D363)</f>
        <v/>
      </c>
      <c r="AT363" s="19">
        <f t="shared" si="83"/>
        <v>0</v>
      </c>
      <c r="AU363" s="19" t="str">
        <f>IF(B363=1,"",IF(AND(TrackingWorksheet!K368="",TrackingWorksheet!M368="", TrackingWorksheet!N368="", TrackingWorksheet!S368="", TrackingWorksheet!V368="", TrackingWorksheet!W368="", TrackingWorksheet!Y368="", TrackingWorksheet!AA368="", V363=1),1,0)*D363)</f>
        <v/>
      </c>
      <c r="AV363" s="19" t="str">
        <f>IF(B363=1,"",IF(D363*AND(TrackingWorksheet!U368&gt;Calculations!$BE$3,TrackingWorksheet!K368="YES"),1,0))</f>
        <v/>
      </c>
      <c r="AW363" s="19" t="str">
        <f>IF(B363=1,"",IF(D363*AND(TrackingWorksheet!W368&gt;Calculations!$BE$3,TrackingWorksheet!K368="YES"),1,0))</f>
        <v/>
      </c>
      <c r="AX363" s="19">
        <f t="shared" si="84"/>
        <v>0</v>
      </c>
      <c r="AY363" s="19">
        <f t="shared" si="80"/>
        <v>0</v>
      </c>
      <c r="AZ363" s="27" t="str">
        <f>IF(B363=1,"",IF(TrackingWorksheet!Q368="","",TrackingWorksheet!Q368))</f>
        <v/>
      </c>
      <c r="BB363" s="4"/>
      <c r="BC363" s="4"/>
      <c r="BD363" s="4"/>
      <c r="BE363" s="4"/>
      <c r="BF363" s="4"/>
      <c r="BG363" s="4" t="str">
        <f>IF(B363=1,"",IF(AND(N363=1,TrackingWorksheet!$I368+14&lt;=WeeklySummary!$C$7),1,0))</f>
        <v/>
      </c>
      <c r="BH363" s="4" t="str">
        <f>IF(B363=1,"",IF(AND(R363=1,TrackingWorksheet!$I368+14&lt;=WeeklySummary!$C$7),1,0))</f>
        <v/>
      </c>
      <c r="BI363" s="4" t="str">
        <f>IF(B363=1,"",IF(AND(J363=1,TrackingWorksheet!$G368+14&lt;=WeeklySummary!$C$7),1,0))</f>
        <v/>
      </c>
      <c r="BJ363" s="4" t="str">
        <f>IF(B363=1,"",IF(AND(T363=1,TrackingWorksheet!$I368+14&lt;=WeeklySummary!$C$7),1,0))</f>
        <v/>
      </c>
      <c r="BK363" s="4" t="str">
        <f>IF(B363=1,"",IF(AND(T363=1,TrackingWorksheet!$G368+14&lt;=WeeklySummary!$C$7),1,0))</f>
        <v/>
      </c>
      <c r="BL363" s="4">
        <f t="shared" si="93"/>
        <v>0</v>
      </c>
    </row>
    <row r="364" spans="2:64" x14ac:dyDescent="0.25">
      <c r="B364" s="27">
        <f>IF(AND(ISBLANK(TrackingWorksheet!B369),ISBLANK(TrackingWorksheet!C369),ISBLANK(TrackingWorksheet!G369),ISBLANK(TrackingWorksheet!H369),
ISBLANK(TrackingWorksheet!I369),ISBLANK(TrackingWorksheet!J369),ISBLANK(TrackingWorksheet!M369),
ISBLANK(TrackingWorksheet!N371)),1,0)</f>
        <v>1</v>
      </c>
      <c r="C364" s="12" t="str">
        <f>IF(B364=1,"",TrackingWorksheet!F369)</f>
        <v/>
      </c>
      <c r="D364" s="20" t="str">
        <f>IF(B364=1,"",IF(AND(TrackingWorksheet!B369&lt;&gt;"",TrackingWorksheet!B369&lt;=WeeklySummary!$C$7,OR(TrackingWorksheet!C369="",TrackingWorksheet!C369&gt;=WeeklySummary!$C$6)),1,0))</f>
        <v/>
      </c>
      <c r="E364" s="10" t="str">
        <f>IF(B364=1,"",IF(AND(TrackingWorksheet!G369 &lt;&gt;"",TrackingWorksheet!G369&lt;=WeeklySummary!$C$7, TrackingWorksheet!H369=Lists!$D$4), "Y", "N"))</f>
        <v/>
      </c>
      <c r="F364" s="10" t="str">
        <f>IF(B364=1,"",IF(AND(TrackingWorksheet!I369 &lt;&gt;"", TrackingWorksheet!I369&lt;=WeeklySummary!$C$7, TrackingWorksheet!J369=Lists!$D$4), "Y", "N"))</f>
        <v/>
      </c>
      <c r="G364" s="10" t="str">
        <f>IF(B364=1,"",IF(AND(TrackingWorksheet!G369 &lt;&gt;"",TrackingWorksheet!G369&lt;=WeeklySummary!$C$7, TrackingWorksheet!H369=Lists!$D$5), "Y", "N"))</f>
        <v/>
      </c>
      <c r="H364" s="10" t="str">
        <f>IF(B364=1,"",IF(AND(TrackingWorksheet!I369 &lt;&gt;"", TrackingWorksheet!I369&lt;=WeeklySummary!$C$7, TrackingWorksheet!J369=Lists!$D$5), "Y", "N"))</f>
        <v/>
      </c>
      <c r="I364" s="20" t="str">
        <f>IF(B364=1,"",IF(AND(TrackingWorksheet!G369 &lt;&gt;"", TrackingWorksheet!G369&lt;=WeeklySummary!$C$7, TrackingWorksheet!H369=Lists!$D$6), 1, 0))</f>
        <v/>
      </c>
      <c r="J364" s="20" t="str">
        <f t="shared" si="85"/>
        <v/>
      </c>
      <c r="K364" s="10" t="str">
        <f>IF(B364=1,"",IF(AND(TrackingWorksheet!I369&lt;=WeeklySummary!$C$7,TrackingWorksheet!K369="YES"),0,IF(AND(AND(OR(E364="Y",F364="Y"),E364&lt;&gt;F364),G364&lt;&gt;"Y", H364&lt;&gt;"Y"), 1, 0)))</f>
        <v/>
      </c>
      <c r="L364" s="20" t="str">
        <f t="shared" si="86"/>
        <v/>
      </c>
      <c r="M364" s="10" t="str">
        <f t="shared" si="87"/>
        <v/>
      </c>
      <c r="N364" s="20" t="str">
        <f t="shared" si="88"/>
        <v/>
      </c>
      <c r="O364" s="10" t="str">
        <f>IF(B364=1,"",IF(AND(TrackingWorksheet!I369&lt;=WeeklySummary!$C$7,TrackingWorksheet!K369="YES"),0,IF(AND(AND(OR(G364="Y",H364="Y"),G364&lt;&gt;H364),E364&lt;&gt;"Y", F364&lt;&gt;"Y"), 1, 0)))</f>
        <v/>
      </c>
      <c r="P364" s="20" t="str">
        <f t="shared" si="89"/>
        <v/>
      </c>
      <c r="Q364" s="10" t="str">
        <f t="shared" si="90"/>
        <v/>
      </c>
      <c r="R364" s="10" t="str">
        <f t="shared" si="91"/>
        <v/>
      </c>
      <c r="S364" s="10" t="str">
        <f>IF(B364=1,"",IF(AND(OR(AND(TrackingWorksheet!H369=Lists!$D$7,TrackingWorksheet!H369=TrackingWorksheet!J369),TrackingWorksheet!H369&lt;&gt;TrackingWorksheet!J369),TrackingWorksheet!K369="YES",TrackingWorksheet!H369&lt;&gt;Lists!$D$6,TrackingWorksheet!G369&lt;=WeeklySummary!$C$7,TrackingWorksheet!I369&lt;=WeeklySummary!$C$7),1,0))</f>
        <v/>
      </c>
      <c r="T364" s="10" t="str">
        <f t="shared" si="92"/>
        <v/>
      </c>
      <c r="U364" s="10" t="str">
        <f>IF($B364=1,"",IF(TrackingWorksheet!$K369="YES",1, 0)*D364)</f>
        <v/>
      </c>
      <c r="V364" s="20">
        <f t="shared" si="81"/>
        <v>0</v>
      </c>
      <c r="W364" s="20">
        <f t="shared" si="82"/>
        <v>0</v>
      </c>
      <c r="X364" s="10" t="str">
        <f>IF($B364=1,"",IF(AND(TrackingWorksheet!$L369&lt;&gt;"", TrackingWorksheet!$L369&gt;=WeeklySummary!$C$6,TrackingWorksheet!$L369&lt;=WeeklySummary!$C$7,OR(TrackingWorksheet!$H369=Lists!$D$4,TrackingWorksheet!$J369=Lists!$D$4)), 1, 0))</f>
        <v/>
      </c>
      <c r="Y364" s="10" t="str">
        <f>IF($B364=1,"",IF(AND(TrackingWorksheet!$L369&lt;&gt;"", TrackingWorksheet!$L369&gt;=WeeklySummary!$C$6,TrackingWorksheet!$L369&lt;=WeeklySummary!$C$7,OR(TrackingWorksheet!$H369=Lists!$D$5,TrackingWorksheet!$J369=Lists!$D$5)), 1, 0))</f>
        <v/>
      </c>
      <c r="Z364" s="10" t="str">
        <f>IF($B364=1,"",IF(AND(TrackingWorksheet!$L369&lt;&gt;"", TrackingWorksheet!$L369&gt;=WeeklySummary!$C$6,TrackingWorksheet!$L369&lt;=WeeklySummary!$C$7,OR(TrackingWorksheet!$H369=Lists!$D$6,TrackingWorksheet!$J369=Lists!$D$6)), 1, 0))</f>
        <v/>
      </c>
      <c r="AA364" s="19" t="str">
        <f>IF(B364=1,"",IF(AND(TrackingWorksheet!M369&lt;&gt;"",TrackingWorksheet!M369&lt;=WeeklySummary!$C$7),1,0)*D364)</f>
        <v/>
      </c>
      <c r="AB364" s="19" t="str">
        <f>IF(B364=1,"",IF(AND(TrackingWorksheet!N369&lt;&gt;"",TrackingWorksheet!N369&lt;=WeeklySummary!$C$7),1,0)*D364)</f>
        <v/>
      </c>
      <c r="AC364" s="19" t="str">
        <f>IF(B364=1,"",TrackingWorksheet!T369)</f>
        <v/>
      </c>
      <c r="AD364" s="19" t="str">
        <f>IF(B364=1,"",IF(D364*AND(TrackingWorksheet!S369&gt;=Calculations!$BD$3,TrackingWorksheet!U369="",TrackingWorksheet!K369="YES"),1,0))</f>
        <v/>
      </c>
      <c r="AE364" s="19" t="str">
        <f>IF($B364=1,"",IF(AND(TrackingWorksheet!$S369&gt;$BE$3,TrackingWorksheet!$T369=Lists!$P$4),1, 0)*D364)</f>
        <v/>
      </c>
      <c r="AF364" s="19" t="str">
        <f>IF($B364=1,"",IF(AND(TrackingWorksheet!$U369&gt;$BE$3,TrackingWorksheet!$V369=Lists!$P$4),1, 0)*D364)</f>
        <v/>
      </c>
      <c r="AG364" s="19" t="str">
        <f>IF($B364=1,"",IF(AND(TrackingWorksheet!$W369&gt;$BE$3,TrackingWorksheet!$X369=Lists!$P$4),1, 0)*D364)</f>
        <v/>
      </c>
      <c r="AH364" s="19" t="str">
        <f>IF($B364=1,"",IF(AND(TrackingWorksheet!$Y369&gt;$BE$3,TrackingWorksheet!$Z369=Lists!$P$4),1, 0)*D364)</f>
        <v/>
      </c>
      <c r="AI364" s="19" t="str">
        <f>IF($B364=1,"",IF(AND(TrackingWorksheet!$AA369&gt;$BE$3,TrackingWorksheet!$AB369=Lists!$P$4),1, 0)*D364)</f>
        <v/>
      </c>
      <c r="AJ364" s="19" t="str">
        <f>IF($B364=1,"",IF(AND(TrackingWorksheet!$S369&gt;$BE$3,TrackingWorksheet!$T369=Lists!$P$5),1, 0)*D364)</f>
        <v/>
      </c>
      <c r="AK364" s="19" t="str">
        <f>IF($B364=1,"",IF(AND(TrackingWorksheet!$U369&gt;$BE$3,TrackingWorksheet!$V369=Lists!$P$5),1, 0)*D364)</f>
        <v/>
      </c>
      <c r="AL364" s="19" t="str">
        <f>IF($B364=1,"",IF(AND(TrackingWorksheet!$W369&gt;$BE$3,TrackingWorksheet!$X369=Lists!$P$5),1, 0)*D364)</f>
        <v/>
      </c>
      <c r="AM364" s="19" t="str">
        <f>IF($B364=1,"",IF(AND(TrackingWorksheet!$Y369&gt;$BE$3,TrackingWorksheet!$Z369=Lists!$P$5),1, 0)*D364)</f>
        <v/>
      </c>
      <c r="AN364" s="19" t="str">
        <f>IF($B364=1,"",IF(AND(TrackingWorksheet!$AA369&gt;$BE$3,TrackingWorksheet!$AB369=Lists!$P$5),1, 0)*D364)</f>
        <v/>
      </c>
      <c r="AO364" s="19" t="str">
        <f>IF($B364=1,"",IF(AND(TrackingWorksheet!$S369&gt;$BE$3,TrackingWorksheet!$T369=Lists!$P$6),1, 0)*D364)</f>
        <v/>
      </c>
      <c r="AP364" s="19" t="str">
        <f>IF($B364=1,"",IF(AND(TrackingWorksheet!$U369&gt;$BE$3,TrackingWorksheet!$V369=Lists!$P$6),1, 0)*D364)</f>
        <v/>
      </c>
      <c r="AQ364" s="19" t="str">
        <f>IF($B364=1,"",IF(AND(TrackingWorksheet!$W369&gt;$BE$3,TrackingWorksheet!$X369=Lists!$P$6),1, 0)*D364)</f>
        <v/>
      </c>
      <c r="AR364" s="19" t="str">
        <f>IF($B364=1,"",IF(AND(TrackingWorksheet!$Y369&gt;$BE$3,TrackingWorksheet!$Z369=Lists!$P$6),1, 0)*D364)</f>
        <v/>
      </c>
      <c r="AS364" s="19" t="str">
        <f>IF($B364=1,"",IF(AND(TrackingWorksheet!$AA369&gt;$BE$3,TrackingWorksheet!$AB369=Lists!$P$6),1, 0)*D364)</f>
        <v/>
      </c>
      <c r="AT364" s="19">
        <f t="shared" si="83"/>
        <v>0</v>
      </c>
      <c r="AU364" s="19" t="str">
        <f>IF(B364=1,"",IF(AND(TrackingWorksheet!K369="",TrackingWorksheet!M369="", TrackingWorksheet!N369="", TrackingWorksheet!S369="", TrackingWorksheet!V369="", TrackingWorksheet!W369="", TrackingWorksheet!Y369="", TrackingWorksheet!AA369="", V364=1),1,0)*D364)</f>
        <v/>
      </c>
      <c r="AV364" s="19" t="str">
        <f>IF(B364=1,"",IF(D364*AND(TrackingWorksheet!U369&gt;Calculations!$BE$3,TrackingWorksheet!K369="YES"),1,0))</f>
        <v/>
      </c>
      <c r="AW364" s="19" t="str">
        <f>IF(B364=1,"",IF(D364*AND(TrackingWorksheet!W369&gt;Calculations!$BE$3,TrackingWorksheet!K369="YES"),1,0))</f>
        <v/>
      </c>
      <c r="AX364" s="19">
        <f t="shared" si="84"/>
        <v>0</v>
      </c>
      <c r="AY364" s="19">
        <f t="shared" si="80"/>
        <v>0</v>
      </c>
      <c r="AZ364" s="27" t="str">
        <f>IF(B364=1,"",IF(TrackingWorksheet!Q369="","",TrackingWorksheet!Q369))</f>
        <v/>
      </c>
      <c r="BB364" s="4"/>
      <c r="BC364" s="4"/>
      <c r="BD364" s="4"/>
      <c r="BE364" s="4"/>
      <c r="BF364" s="4"/>
      <c r="BG364" s="4" t="str">
        <f>IF(B364=1,"",IF(AND(N364=1,TrackingWorksheet!$I369+14&lt;=WeeklySummary!$C$7),1,0))</f>
        <v/>
      </c>
      <c r="BH364" s="4" t="str">
        <f>IF(B364=1,"",IF(AND(R364=1,TrackingWorksheet!$I369+14&lt;=WeeklySummary!$C$7),1,0))</f>
        <v/>
      </c>
      <c r="BI364" s="4" t="str">
        <f>IF(B364=1,"",IF(AND(J364=1,TrackingWorksheet!$G369+14&lt;=WeeklySummary!$C$7),1,0))</f>
        <v/>
      </c>
      <c r="BJ364" s="4" t="str">
        <f>IF(B364=1,"",IF(AND(T364=1,TrackingWorksheet!$I369+14&lt;=WeeklySummary!$C$7),1,0))</f>
        <v/>
      </c>
      <c r="BK364" s="4" t="str">
        <f>IF(B364=1,"",IF(AND(T364=1,TrackingWorksheet!$G369+14&lt;=WeeklySummary!$C$7),1,0))</f>
        <v/>
      </c>
      <c r="BL364" s="4">
        <f t="shared" si="93"/>
        <v>0</v>
      </c>
    </row>
    <row r="365" spans="2:64" x14ac:dyDescent="0.25">
      <c r="B365" s="27">
        <f>IF(AND(ISBLANK(TrackingWorksheet!B370),ISBLANK(TrackingWorksheet!C370),ISBLANK(TrackingWorksheet!G370),ISBLANK(TrackingWorksheet!H370),
ISBLANK(TrackingWorksheet!I370),ISBLANK(TrackingWorksheet!J370),ISBLANK(TrackingWorksheet!M370),
ISBLANK(TrackingWorksheet!N372)),1,0)</f>
        <v>1</v>
      </c>
      <c r="C365" s="12" t="str">
        <f>IF(B365=1,"",TrackingWorksheet!F370)</f>
        <v/>
      </c>
      <c r="D365" s="20" t="str">
        <f>IF(B365=1,"",IF(AND(TrackingWorksheet!B370&lt;&gt;"",TrackingWorksheet!B370&lt;=WeeklySummary!$C$7,OR(TrackingWorksheet!C370="",TrackingWorksheet!C370&gt;=WeeklySummary!$C$6)),1,0))</f>
        <v/>
      </c>
      <c r="E365" s="10" t="str">
        <f>IF(B365=1,"",IF(AND(TrackingWorksheet!G370 &lt;&gt;"",TrackingWorksheet!G370&lt;=WeeklySummary!$C$7, TrackingWorksheet!H370=Lists!$D$4), "Y", "N"))</f>
        <v/>
      </c>
      <c r="F365" s="10" t="str">
        <f>IF(B365=1,"",IF(AND(TrackingWorksheet!I370 &lt;&gt;"", TrackingWorksheet!I370&lt;=WeeklySummary!$C$7, TrackingWorksheet!J370=Lists!$D$4), "Y", "N"))</f>
        <v/>
      </c>
      <c r="G365" s="10" t="str">
        <f>IF(B365=1,"",IF(AND(TrackingWorksheet!G370 &lt;&gt;"",TrackingWorksheet!G370&lt;=WeeklySummary!$C$7, TrackingWorksheet!H370=Lists!$D$5), "Y", "N"))</f>
        <v/>
      </c>
      <c r="H365" s="10" t="str">
        <f>IF(B365=1,"",IF(AND(TrackingWorksheet!I370 &lt;&gt;"", TrackingWorksheet!I370&lt;=WeeklySummary!$C$7, TrackingWorksheet!J370=Lists!$D$5), "Y", "N"))</f>
        <v/>
      </c>
      <c r="I365" s="20" t="str">
        <f>IF(B365=1,"",IF(AND(TrackingWorksheet!G370 &lt;&gt;"", TrackingWorksheet!G370&lt;=WeeklySummary!$C$7, TrackingWorksheet!H370=Lists!$D$6), 1, 0))</f>
        <v/>
      </c>
      <c r="J365" s="20" t="str">
        <f t="shared" si="85"/>
        <v/>
      </c>
      <c r="K365" s="10" t="str">
        <f>IF(B365=1,"",IF(AND(TrackingWorksheet!I370&lt;=WeeklySummary!$C$7,TrackingWorksheet!K370="YES"),0,IF(AND(AND(OR(E365="Y",F365="Y"),E365&lt;&gt;F365),G365&lt;&gt;"Y", H365&lt;&gt;"Y"), 1, 0)))</f>
        <v/>
      </c>
      <c r="L365" s="20" t="str">
        <f t="shared" si="86"/>
        <v/>
      </c>
      <c r="M365" s="10" t="str">
        <f t="shared" si="87"/>
        <v/>
      </c>
      <c r="N365" s="20" t="str">
        <f t="shared" si="88"/>
        <v/>
      </c>
      <c r="O365" s="10" t="str">
        <f>IF(B365=1,"",IF(AND(TrackingWorksheet!I370&lt;=WeeklySummary!$C$7,TrackingWorksheet!K370="YES"),0,IF(AND(AND(OR(G365="Y",H365="Y"),G365&lt;&gt;H365),E365&lt;&gt;"Y", F365&lt;&gt;"Y"), 1, 0)))</f>
        <v/>
      </c>
      <c r="P365" s="20" t="str">
        <f t="shared" si="89"/>
        <v/>
      </c>
      <c r="Q365" s="10" t="str">
        <f t="shared" si="90"/>
        <v/>
      </c>
      <c r="R365" s="10" t="str">
        <f t="shared" si="91"/>
        <v/>
      </c>
      <c r="S365" s="10" t="str">
        <f>IF(B365=1,"",IF(AND(OR(AND(TrackingWorksheet!H370=Lists!$D$7,TrackingWorksheet!H370=TrackingWorksheet!J370),TrackingWorksheet!H370&lt;&gt;TrackingWorksheet!J370),TrackingWorksheet!K370="YES",TrackingWorksheet!H370&lt;&gt;Lists!$D$6,TrackingWorksheet!G370&lt;=WeeklySummary!$C$7,TrackingWorksheet!I370&lt;=WeeklySummary!$C$7),1,0))</f>
        <v/>
      </c>
      <c r="T365" s="10" t="str">
        <f t="shared" si="92"/>
        <v/>
      </c>
      <c r="U365" s="10" t="str">
        <f>IF($B365=1,"",IF(TrackingWorksheet!$K370="YES",1, 0)*D365)</f>
        <v/>
      </c>
      <c r="V365" s="20">
        <f t="shared" si="81"/>
        <v>0</v>
      </c>
      <c r="W365" s="20">
        <f t="shared" si="82"/>
        <v>0</v>
      </c>
      <c r="X365" s="10" t="str">
        <f>IF($B365=1,"",IF(AND(TrackingWorksheet!$L370&lt;&gt;"", TrackingWorksheet!$L370&gt;=WeeklySummary!$C$6,TrackingWorksheet!$L370&lt;=WeeklySummary!$C$7,OR(TrackingWorksheet!$H370=Lists!$D$4,TrackingWorksheet!$J370=Lists!$D$4)), 1, 0))</f>
        <v/>
      </c>
      <c r="Y365" s="10" t="str">
        <f>IF($B365=1,"",IF(AND(TrackingWorksheet!$L370&lt;&gt;"", TrackingWorksheet!$L370&gt;=WeeklySummary!$C$6,TrackingWorksheet!$L370&lt;=WeeklySummary!$C$7,OR(TrackingWorksheet!$H370=Lists!$D$5,TrackingWorksheet!$J370=Lists!$D$5)), 1, 0))</f>
        <v/>
      </c>
      <c r="Z365" s="10" t="str">
        <f>IF($B365=1,"",IF(AND(TrackingWorksheet!$L370&lt;&gt;"", TrackingWorksheet!$L370&gt;=WeeklySummary!$C$6,TrackingWorksheet!$L370&lt;=WeeklySummary!$C$7,OR(TrackingWorksheet!$H370=Lists!$D$6,TrackingWorksheet!$J370=Lists!$D$6)), 1, 0))</f>
        <v/>
      </c>
      <c r="AA365" s="19" t="str">
        <f>IF(B365=1,"",IF(AND(TrackingWorksheet!M370&lt;&gt;"",TrackingWorksheet!M370&lt;=WeeklySummary!$C$7),1,0)*D365)</f>
        <v/>
      </c>
      <c r="AB365" s="19" t="str">
        <f>IF(B365=1,"",IF(AND(TrackingWorksheet!N370&lt;&gt;"",TrackingWorksheet!N370&lt;=WeeklySummary!$C$7),1,0)*D365)</f>
        <v/>
      </c>
      <c r="AC365" s="19" t="str">
        <f>IF(B365=1,"",TrackingWorksheet!T370)</f>
        <v/>
      </c>
      <c r="AD365" s="19" t="str">
        <f>IF(B365=1,"",IF(D365*AND(TrackingWorksheet!S370&gt;=Calculations!$BD$3,TrackingWorksheet!U370="",TrackingWorksheet!K370="YES"),1,0))</f>
        <v/>
      </c>
      <c r="AE365" s="19" t="str">
        <f>IF($B365=1,"",IF(AND(TrackingWorksheet!$S370&gt;$BE$3,TrackingWorksheet!$T370=Lists!$P$4),1, 0)*D365)</f>
        <v/>
      </c>
      <c r="AF365" s="19" t="str">
        <f>IF($B365=1,"",IF(AND(TrackingWorksheet!$U370&gt;$BE$3,TrackingWorksheet!$V370=Lists!$P$4),1, 0)*D365)</f>
        <v/>
      </c>
      <c r="AG365" s="19" t="str">
        <f>IF($B365=1,"",IF(AND(TrackingWorksheet!$W370&gt;$BE$3,TrackingWorksheet!$X370=Lists!$P$4),1, 0)*D365)</f>
        <v/>
      </c>
      <c r="AH365" s="19" t="str">
        <f>IF($B365=1,"",IF(AND(TrackingWorksheet!$Y370&gt;$BE$3,TrackingWorksheet!$Z370=Lists!$P$4),1, 0)*D365)</f>
        <v/>
      </c>
      <c r="AI365" s="19" t="str">
        <f>IF($B365=1,"",IF(AND(TrackingWorksheet!$AA370&gt;$BE$3,TrackingWorksheet!$AB370=Lists!$P$4),1, 0)*D365)</f>
        <v/>
      </c>
      <c r="AJ365" s="19" t="str">
        <f>IF($B365=1,"",IF(AND(TrackingWorksheet!$S370&gt;$BE$3,TrackingWorksheet!$T370=Lists!$P$5),1, 0)*D365)</f>
        <v/>
      </c>
      <c r="AK365" s="19" t="str">
        <f>IF($B365=1,"",IF(AND(TrackingWorksheet!$U370&gt;$BE$3,TrackingWorksheet!$V370=Lists!$P$5),1, 0)*D365)</f>
        <v/>
      </c>
      <c r="AL365" s="19" t="str">
        <f>IF($B365=1,"",IF(AND(TrackingWorksheet!$W370&gt;$BE$3,TrackingWorksheet!$X370=Lists!$P$5),1, 0)*D365)</f>
        <v/>
      </c>
      <c r="AM365" s="19" t="str">
        <f>IF($B365=1,"",IF(AND(TrackingWorksheet!$Y370&gt;$BE$3,TrackingWorksheet!$Z370=Lists!$P$5),1, 0)*D365)</f>
        <v/>
      </c>
      <c r="AN365" s="19" t="str">
        <f>IF($B365=1,"",IF(AND(TrackingWorksheet!$AA370&gt;$BE$3,TrackingWorksheet!$AB370=Lists!$P$5),1, 0)*D365)</f>
        <v/>
      </c>
      <c r="AO365" s="19" t="str">
        <f>IF($B365=1,"",IF(AND(TrackingWorksheet!$S370&gt;$BE$3,TrackingWorksheet!$T370=Lists!$P$6),1, 0)*D365)</f>
        <v/>
      </c>
      <c r="AP365" s="19" t="str">
        <f>IF($B365=1,"",IF(AND(TrackingWorksheet!$U370&gt;$BE$3,TrackingWorksheet!$V370=Lists!$P$6),1, 0)*D365)</f>
        <v/>
      </c>
      <c r="AQ365" s="19" t="str">
        <f>IF($B365=1,"",IF(AND(TrackingWorksheet!$W370&gt;$BE$3,TrackingWorksheet!$X370=Lists!$P$6),1, 0)*D365)</f>
        <v/>
      </c>
      <c r="AR365" s="19" t="str">
        <f>IF($B365=1,"",IF(AND(TrackingWorksheet!$Y370&gt;$BE$3,TrackingWorksheet!$Z370=Lists!$P$6),1, 0)*D365)</f>
        <v/>
      </c>
      <c r="AS365" s="19" t="str">
        <f>IF($B365=1,"",IF(AND(TrackingWorksheet!$AA370&gt;$BE$3,TrackingWorksheet!$AB370=Lists!$P$6),1, 0)*D365)</f>
        <v/>
      </c>
      <c r="AT365" s="19">
        <f t="shared" si="83"/>
        <v>0</v>
      </c>
      <c r="AU365" s="19" t="str">
        <f>IF(B365=1,"",IF(AND(TrackingWorksheet!K370="",TrackingWorksheet!M370="", TrackingWorksheet!N370="", TrackingWorksheet!S370="", TrackingWorksheet!V370="", TrackingWorksheet!W370="", TrackingWorksheet!Y370="", TrackingWorksheet!AA370="", V365=1),1,0)*D365)</f>
        <v/>
      </c>
      <c r="AV365" s="19" t="str">
        <f>IF(B365=1,"",IF(D365*AND(TrackingWorksheet!U370&gt;Calculations!$BE$3,TrackingWorksheet!K370="YES"),1,0))</f>
        <v/>
      </c>
      <c r="AW365" s="19" t="str">
        <f>IF(B365=1,"",IF(D365*AND(TrackingWorksheet!W370&gt;Calculations!$BE$3,TrackingWorksheet!K370="YES"),1,0))</f>
        <v/>
      </c>
      <c r="AX365" s="19">
        <f t="shared" si="84"/>
        <v>0</v>
      </c>
      <c r="AY365" s="19">
        <f t="shared" si="80"/>
        <v>0</v>
      </c>
      <c r="AZ365" s="27" t="str">
        <f>IF(B365=1,"",IF(TrackingWorksheet!Q370="","",TrackingWorksheet!Q370))</f>
        <v/>
      </c>
      <c r="BB365" s="4"/>
      <c r="BC365" s="4"/>
      <c r="BD365" s="4"/>
      <c r="BE365" s="4"/>
      <c r="BF365" s="4"/>
      <c r="BG365" s="4" t="str">
        <f>IF(B365=1,"",IF(AND(N365=1,TrackingWorksheet!$I370+14&lt;=WeeklySummary!$C$7),1,0))</f>
        <v/>
      </c>
      <c r="BH365" s="4" t="str">
        <f>IF(B365=1,"",IF(AND(R365=1,TrackingWorksheet!$I370+14&lt;=WeeklySummary!$C$7),1,0))</f>
        <v/>
      </c>
      <c r="BI365" s="4" t="str">
        <f>IF(B365=1,"",IF(AND(J365=1,TrackingWorksheet!$G370+14&lt;=WeeklySummary!$C$7),1,0))</f>
        <v/>
      </c>
      <c r="BJ365" s="4" t="str">
        <f>IF(B365=1,"",IF(AND(T365=1,TrackingWorksheet!$I370+14&lt;=WeeklySummary!$C$7),1,0))</f>
        <v/>
      </c>
      <c r="BK365" s="4" t="str">
        <f>IF(B365=1,"",IF(AND(T365=1,TrackingWorksheet!$G370+14&lt;=WeeklySummary!$C$7),1,0))</f>
        <v/>
      </c>
      <c r="BL365" s="4">
        <f t="shared" si="93"/>
        <v>0</v>
      </c>
    </row>
    <row r="366" spans="2:64" x14ac:dyDescent="0.25">
      <c r="B366" s="27">
        <f>IF(AND(ISBLANK(TrackingWorksheet!B371),ISBLANK(TrackingWorksheet!C371),ISBLANK(TrackingWorksheet!G371),ISBLANK(TrackingWorksheet!H371),
ISBLANK(TrackingWorksheet!I371),ISBLANK(TrackingWorksheet!J371),ISBLANK(TrackingWorksheet!M371),
ISBLANK(TrackingWorksheet!N373)),1,0)</f>
        <v>1</v>
      </c>
      <c r="C366" s="12" t="str">
        <f>IF(B366=1,"",TrackingWorksheet!F371)</f>
        <v/>
      </c>
      <c r="D366" s="20" t="str">
        <f>IF(B366=1,"",IF(AND(TrackingWorksheet!B371&lt;&gt;"",TrackingWorksheet!B371&lt;=WeeklySummary!$C$7,OR(TrackingWorksheet!C371="",TrackingWorksheet!C371&gt;=WeeklySummary!$C$6)),1,0))</f>
        <v/>
      </c>
      <c r="E366" s="10" t="str">
        <f>IF(B366=1,"",IF(AND(TrackingWorksheet!G371 &lt;&gt;"",TrackingWorksheet!G371&lt;=WeeklySummary!$C$7, TrackingWorksheet!H371=Lists!$D$4), "Y", "N"))</f>
        <v/>
      </c>
      <c r="F366" s="10" t="str">
        <f>IF(B366=1,"",IF(AND(TrackingWorksheet!I371 &lt;&gt;"", TrackingWorksheet!I371&lt;=WeeklySummary!$C$7, TrackingWorksheet!J371=Lists!$D$4), "Y", "N"))</f>
        <v/>
      </c>
      <c r="G366" s="10" t="str">
        <f>IF(B366=1,"",IF(AND(TrackingWorksheet!G371 &lt;&gt;"",TrackingWorksheet!G371&lt;=WeeklySummary!$C$7, TrackingWorksheet!H371=Lists!$D$5), "Y", "N"))</f>
        <v/>
      </c>
      <c r="H366" s="10" t="str">
        <f>IF(B366=1,"",IF(AND(TrackingWorksheet!I371 &lt;&gt;"", TrackingWorksheet!I371&lt;=WeeklySummary!$C$7, TrackingWorksheet!J371=Lists!$D$5), "Y", "N"))</f>
        <v/>
      </c>
      <c r="I366" s="20" t="str">
        <f>IF(B366=1,"",IF(AND(TrackingWorksheet!G371 &lt;&gt;"", TrackingWorksheet!G371&lt;=WeeklySummary!$C$7, TrackingWorksheet!H371=Lists!$D$6), 1, 0))</f>
        <v/>
      </c>
      <c r="J366" s="20" t="str">
        <f t="shared" si="85"/>
        <v/>
      </c>
      <c r="K366" s="10" t="str">
        <f>IF(B366=1,"",IF(AND(TrackingWorksheet!I371&lt;=WeeklySummary!$C$7,TrackingWorksheet!K371="YES"),0,IF(AND(AND(OR(E366="Y",F366="Y"),E366&lt;&gt;F366),G366&lt;&gt;"Y", H366&lt;&gt;"Y"), 1, 0)))</f>
        <v/>
      </c>
      <c r="L366" s="20" t="str">
        <f t="shared" si="86"/>
        <v/>
      </c>
      <c r="M366" s="10" t="str">
        <f t="shared" si="87"/>
        <v/>
      </c>
      <c r="N366" s="20" t="str">
        <f t="shared" si="88"/>
        <v/>
      </c>
      <c r="O366" s="10" t="str">
        <f>IF(B366=1,"",IF(AND(TrackingWorksheet!I371&lt;=WeeklySummary!$C$7,TrackingWorksheet!K371="YES"),0,IF(AND(AND(OR(G366="Y",H366="Y"),G366&lt;&gt;H366),E366&lt;&gt;"Y", F366&lt;&gt;"Y"), 1, 0)))</f>
        <v/>
      </c>
      <c r="P366" s="20" t="str">
        <f t="shared" si="89"/>
        <v/>
      </c>
      <c r="Q366" s="10" t="str">
        <f t="shared" si="90"/>
        <v/>
      </c>
      <c r="R366" s="10" t="str">
        <f t="shared" si="91"/>
        <v/>
      </c>
      <c r="S366" s="10" t="str">
        <f>IF(B366=1,"",IF(AND(OR(AND(TrackingWorksheet!H371=Lists!$D$7,TrackingWorksheet!H371=TrackingWorksheet!J371),TrackingWorksheet!H371&lt;&gt;TrackingWorksheet!J371),TrackingWorksheet!K371="YES",TrackingWorksheet!H371&lt;&gt;Lists!$D$6,TrackingWorksheet!G371&lt;=WeeklySummary!$C$7,TrackingWorksheet!I371&lt;=WeeklySummary!$C$7),1,0))</f>
        <v/>
      </c>
      <c r="T366" s="10" t="str">
        <f t="shared" si="92"/>
        <v/>
      </c>
      <c r="U366" s="10" t="str">
        <f>IF($B366=1,"",IF(TrackingWorksheet!$K371="YES",1, 0)*D366)</f>
        <v/>
      </c>
      <c r="V366" s="20">
        <f t="shared" si="81"/>
        <v>0</v>
      </c>
      <c r="W366" s="20">
        <f t="shared" si="82"/>
        <v>0</v>
      </c>
      <c r="X366" s="10" t="str">
        <f>IF($B366=1,"",IF(AND(TrackingWorksheet!$L371&lt;&gt;"", TrackingWorksheet!$L371&gt;=WeeklySummary!$C$6,TrackingWorksheet!$L371&lt;=WeeklySummary!$C$7,OR(TrackingWorksheet!$H371=Lists!$D$4,TrackingWorksheet!$J371=Lists!$D$4)), 1, 0))</f>
        <v/>
      </c>
      <c r="Y366" s="10" t="str">
        <f>IF($B366=1,"",IF(AND(TrackingWorksheet!$L371&lt;&gt;"", TrackingWorksheet!$L371&gt;=WeeklySummary!$C$6,TrackingWorksheet!$L371&lt;=WeeklySummary!$C$7,OR(TrackingWorksheet!$H371=Lists!$D$5,TrackingWorksheet!$J371=Lists!$D$5)), 1, 0))</f>
        <v/>
      </c>
      <c r="Z366" s="10" t="str">
        <f>IF($B366=1,"",IF(AND(TrackingWorksheet!$L371&lt;&gt;"", TrackingWorksheet!$L371&gt;=WeeklySummary!$C$6,TrackingWorksheet!$L371&lt;=WeeklySummary!$C$7,OR(TrackingWorksheet!$H371=Lists!$D$6,TrackingWorksheet!$J371=Lists!$D$6)), 1, 0))</f>
        <v/>
      </c>
      <c r="AA366" s="19" t="str">
        <f>IF(B366=1,"",IF(AND(TrackingWorksheet!M371&lt;&gt;"",TrackingWorksheet!M371&lt;=WeeklySummary!$C$7),1,0)*D366)</f>
        <v/>
      </c>
      <c r="AB366" s="19" t="str">
        <f>IF(B366=1,"",IF(AND(TrackingWorksheet!N371&lt;&gt;"",TrackingWorksheet!N371&lt;=WeeklySummary!$C$7),1,0)*D366)</f>
        <v/>
      </c>
      <c r="AC366" s="19" t="str">
        <f>IF(B366=1,"",TrackingWorksheet!T371)</f>
        <v/>
      </c>
      <c r="AD366" s="19" t="str">
        <f>IF(B366=1,"",IF(D366*AND(TrackingWorksheet!S371&gt;=Calculations!$BD$3,TrackingWorksheet!U371="",TrackingWorksheet!K371="YES"),1,0))</f>
        <v/>
      </c>
      <c r="AE366" s="19" t="str">
        <f>IF($B366=1,"",IF(AND(TrackingWorksheet!$S371&gt;$BE$3,TrackingWorksheet!$T371=Lists!$P$4),1, 0)*D366)</f>
        <v/>
      </c>
      <c r="AF366" s="19" t="str">
        <f>IF($B366=1,"",IF(AND(TrackingWorksheet!$U371&gt;$BE$3,TrackingWorksheet!$V371=Lists!$P$4),1, 0)*D366)</f>
        <v/>
      </c>
      <c r="AG366" s="19" t="str">
        <f>IF($B366=1,"",IF(AND(TrackingWorksheet!$W371&gt;$BE$3,TrackingWorksheet!$X371=Lists!$P$4),1, 0)*D366)</f>
        <v/>
      </c>
      <c r="AH366" s="19" t="str">
        <f>IF($B366=1,"",IF(AND(TrackingWorksheet!$Y371&gt;$BE$3,TrackingWorksheet!$Z371=Lists!$P$4),1, 0)*D366)</f>
        <v/>
      </c>
      <c r="AI366" s="19" t="str">
        <f>IF($B366=1,"",IF(AND(TrackingWorksheet!$AA371&gt;$BE$3,TrackingWorksheet!$AB371=Lists!$P$4),1, 0)*D366)</f>
        <v/>
      </c>
      <c r="AJ366" s="19" t="str">
        <f>IF($B366=1,"",IF(AND(TrackingWorksheet!$S371&gt;$BE$3,TrackingWorksheet!$T371=Lists!$P$5),1, 0)*D366)</f>
        <v/>
      </c>
      <c r="AK366" s="19" t="str">
        <f>IF($B366=1,"",IF(AND(TrackingWorksheet!$U371&gt;$BE$3,TrackingWorksheet!$V371=Lists!$P$5),1, 0)*D366)</f>
        <v/>
      </c>
      <c r="AL366" s="19" t="str">
        <f>IF($B366=1,"",IF(AND(TrackingWorksheet!$W371&gt;$BE$3,TrackingWorksheet!$X371=Lists!$P$5),1, 0)*D366)</f>
        <v/>
      </c>
      <c r="AM366" s="19" t="str">
        <f>IF($B366=1,"",IF(AND(TrackingWorksheet!$Y371&gt;$BE$3,TrackingWorksheet!$Z371=Lists!$P$5),1, 0)*D366)</f>
        <v/>
      </c>
      <c r="AN366" s="19" t="str">
        <f>IF($B366=1,"",IF(AND(TrackingWorksheet!$AA371&gt;$BE$3,TrackingWorksheet!$AB371=Lists!$P$5),1, 0)*D366)</f>
        <v/>
      </c>
      <c r="AO366" s="19" t="str">
        <f>IF($B366=1,"",IF(AND(TrackingWorksheet!$S371&gt;$BE$3,TrackingWorksheet!$T371=Lists!$P$6),1, 0)*D366)</f>
        <v/>
      </c>
      <c r="AP366" s="19" t="str">
        <f>IF($B366=1,"",IF(AND(TrackingWorksheet!$U371&gt;$BE$3,TrackingWorksheet!$V371=Lists!$P$6),1, 0)*D366)</f>
        <v/>
      </c>
      <c r="AQ366" s="19" t="str">
        <f>IF($B366=1,"",IF(AND(TrackingWorksheet!$W371&gt;$BE$3,TrackingWorksheet!$X371=Lists!$P$6),1, 0)*D366)</f>
        <v/>
      </c>
      <c r="AR366" s="19" t="str">
        <f>IF($B366=1,"",IF(AND(TrackingWorksheet!$Y371&gt;$BE$3,TrackingWorksheet!$Z371=Lists!$P$6),1, 0)*D366)</f>
        <v/>
      </c>
      <c r="AS366" s="19" t="str">
        <f>IF($B366=1,"",IF(AND(TrackingWorksheet!$AA371&gt;$BE$3,TrackingWorksheet!$AB371=Lists!$P$6),1, 0)*D366)</f>
        <v/>
      </c>
      <c r="AT366" s="19">
        <f t="shared" si="83"/>
        <v>0</v>
      </c>
      <c r="AU366" s="19" t="str">
        <f>IF(B366=1,"",IF(AND(TrackingWorksheet!K371="",TrackingWorksheet!M371="", TrackingWorksheet!N371="", TrackingWorksheet!S371="", TrackingWorksheet!V371="", TrackingWorksheet!W371="", TrackingWorksheet!Y371="", TrackingWorksheet!AA371="", V366=1),1,0)*D366)</f>
        <v/>
      </c>
      <c r="AV366" s="19" t="str">
        <f>IF(B366=1,"",IF(D366*AND(TrackingWorksheet!U371&gt;Calculations!$BE$3,TrackingWorksheet!K371="YES"),1,0))</f>
        <v/>
      </c>
      <c r="AW366" s="19" t="str">
        <f>IF(B366=1,"",IF(D366*AND(TrackingWorksheet!W371&gt;Calculations!$BE$3,TrackingWorksheet!K371="YES"),1,0))</f>
        <v/>
      </c>
      <c r="AX366" s="19">
        <f t="shared" si="84"/>
        <v>0</v>
      </c>
      <c r="AY366" s="19">
        <f t="shared" si="80"/>
        <v>0</v>
      </c>
      <c r="AZ366" s="27" t="str">
        <f>IF(B366=1,"",IF(TrackingWorksheet!Q371="","",TrackingWorksheet!Q371))</f>
        <v/>
      </c>
      <c r="BB366" s="4"/>
      <c r="BC366" s="4"/>
      <c r="BD366" s="4"/>
      <c r="BE366" s="4"/>
      <c r="BF366" s="4"/>
      <c r="BG366" s="4" t="str">
        <f>IF(B366=1,"",IF(AND(N366=1,TrackingWorksheet!$I371+14&lt;=WeeklySummary!$C$7),1,0))</f>
        <v/>
      </c>
      <c r="BH366" s="4" t="str">
        <f>IF(B366=1,"",IF(AND(R366=1,TrackingWorksheet!$I371+14&lt;=WeeklySummary!$C$7),1,0))</f>
        <v/>
      </c>
      <c r="BI366" s="4" t="str">
        <f>IF(B366=1,"",IF(AND(J366=1,TrackingWorksheet!$G371+14&lt;=WeeklySummary!$C$7),1,0))</f>
        <v/>
      </c>
      <c r="BJ366" s="4" t="str">
        <f>IF(B366=1,"",IF(AND(T366=1,TrackingWorksheet!$I371+14&lt;=WeeklySummary!$C$7),1,0))</f>
        <v/>
      </c>
      <c r="BK366" s="4" t="str">
        <f>IF(B366=1,"",IF(AND(T366=1,TrackingWorksheet!$G371+14&lt;=WeeklySummary!$C$7),1,0))</f>
        <v/>
      </c>
      <c r="BL366" s="4">
        <f t="shared" si="93"/>
        <v>0</v>
      </c>
    </row>
    <row r="367" spans="2:64" x14ac:dyDescent="0.25">
      <c r="B367" s="27">
        <f>IF(AND(ISBLANK(TrackingWorksheet!B372),ISBLANK(TrackingWorksheet!C372),ISBLANK(TrackingWorksheet!G372),ISBLANK(TrackingWorksheet!H372),
ISBLANK(TrackingWorksheet!I372),ISBLANK(TrackingWorksheet!J372),ISBLANK(TrackingWorksheet!M372),
ISBLANK(TrackingWorksheet!N374)),1,0)</f>
        <v>1</v>
      </c>
      <c r="C367" s="12" t="str">
        <f>IF(B367=1,"",TrackingWorksheet!F372)</f>
        <v/>
      </c>
      <c r="D367" s="20" t="str">
        <f>IF(B367=1,"",IF(AND(TrackingWorksheet!B372&lt;&gt;"",TrackingWorksheet!B372&lt;=WeeklySummary!$C$7,OR(TrackingWorksheet!C372="",TrackingWorksheet!C372&gt;=WeeklySummary!$C$6)),1,0))</f>
        <v/>
      </c>
      <c r="E367" s="10" t="str">
        <f>IF(B367=1,"",IF(AND(TrackingWorksheet!G372 &lt;&gt;"",TrackingWorksheet!G372&lt;=WeeklySummary!$C$7, TrackingWorksheet!H372=Lists!$D$4), "Y", "N"))</f>
        <v/>
      </c>
      <c r="F367" s="10" t="str">
        <f>IF(B367=1,"",IF(AND(TrackingWorksheet!I372 &lt;&gt;"", TrackingWorksheet!I372&lt;=WeeklySummary!$C$7, TrackingWorksheet!J372=Lists!$D$4), "Y", "N"))</f>
        <v/>
      </c>
      <c r="G367" s="10" t="str">
        <f>IF(B367=1,"",IF(AND(TrackingWorksheet!G372 &lt;&gt;"",TrackingWorksheet!G372&lt;=WeeklySummary!$C$7, TrackingWorksheet!H372=Lists!$D$5), "Y", "N"))</f>
        <v/>
      </c>
      <c r="H367" s="10" t="str">
        <f>IF(B367=1,"",IF(AND(TrackingWorksheet!I372 &lt;&gt;"", TrackingWorksheet!I372&lt;=WeeklySummary!$C$7, TrackingWorksheet!J372=Lists!$D$5), "Y", "N"))</f>
        <v/>
      </c>
      <c r="I367" s="20" t="str">
        <f>IF(B367=1,"",IF(AND(TrackingWorksheet!G372 &lt;&gt;"", TrackingWorksheet!G372&lt;=WeeklySummary!$C$7, TrackingWorksheet!H372=Lists!$D$6), 1, 0))</f>
        <v/>
      </c>
      <c r="J367" s="20" t="str">
        <f t="shared" si="85"/>
        <v/>
      </c>
      <c r="K367" s="10" t="str">
        <f>IF(B367=1,"",IF(AND(TrackingWorksheet!I372&lt;=WeeklySummary!$C$7,TrackingWorksheet!K372="YES"),0,IF(AND(AND(OR(E367="Y",F367="Y"),E367&lt;&gt;F367),G367&lt;&gt;"Y", H367&lt;&gt;"Y"), 1, 0)))</f>
        <v/>
      </c>
      <c r="L367" s="20" t="str">
        <f t="shared" si="86"/>
        <v/>
      </c>
      <c r="M367" s="10" t="str">
        <f t="shared" si="87"/>
        <v/>
      </c>
      <c r="N367" s="20" t="str">
        <f t="shared" si="88"/>
        <v/>
      </c>
      <c r="O367" s="10" t="str">
        <f>IF(B367=1,"",IF(AND(TrackingWorksheet!I372&lt;=WeeklySummary!$C$7,TrackingWorksheet!K372="YES"),0,IF(AND(AND(OR(G367="Y",H367="Y"),G367&lt;&gt;H367),E367&lt;&gt;"Y", F367&lt;&gt;"Y"), 1, 0)))</f>
        <v/>
      </c>
      <c r="P367" s="20" t="str">
        <f t="shared" si="89"/>
        <v/>
      </c>
      <c r="Q367" s="10" t="str">
        <f t="shared" si="90"/>
        <v/>
      </c>
      <c r="R367" s="10" t="str">
        <f t="shared" si="91"/>
        <v/>
      </c>
      <c r="S367" s="10" t="str">
        <f>IF(B367=1,"",IF(AND(OR(AND(TrackingWorksheet!H372=Lists!$D$7,TrackingWorksheet!H372=TrackingWorksheet!J372),TrackingWorksheet!H372&lt;&gt;TrackingWorksheet!J372),TrackingWorksheet!K372="YES",TrackingWorksheet!H372&lt;&gt;Lists!$D$6,TrackingWorksheet!G372&lt;=WeeklySummary!$C$7,TrackingWorksheet!I372&lt;=WeeklySummary!$C$7),1,0))</f>
        <v/>
      </c>
      <c r="T367" s="10" t="str">
        <f t="shared" si="92"/>
        <v/>
      </c>
      <c r="U367" s="10" t="str">
        <f>IF($B367=1,"",IF(TrackingWorksheet!$K372="YES",1, 0)*D367)</f>
        <v/>
      </c>
      <c r="V367" s="20">
        <f t="shared" si="81"/>
        <v>0</v>
      </c>
      <c r="W367" s="20">
        <f t="shared" si="82"/>
        <v>0</v>
      </c>
      <c r="X367" s="10" t="str">
        <f>IF($B367=1,"",IF(AND(TrackingWorksheet!$L372&lt;&gt;"", TrackingWorksheet!$L372&gt;=WeeklySummary!$C$6,TrackingWorksheet!$L372&lt;=WeeklySummary!$C$7,OR(TrackingWorksheet!$H372=Lists!$D$4,TrackingWorksheet!$J372=Lists!$D$4)), 1, 0))</f>
        <v/>
      </c>
      <c r="Y367" s="10" t="str">
        <f>IF($B367=1,"",IF(AND(TrackingWorksheet!$L372&lt;&gt;"", TrackingWorksheet!$L372&gt;=WeeklySummary!$C$6,TrackingWorksheet!$L372&lt;=WeeklySummary!$C$7,OR(TrackingWorksheet!$H372=Lists!$D$5,TrackingWorksheet!$J372=Lists!$D$5)), 1, 0))</f>
        <v/>
      </c>
      <c r="Z367" s="10" t="str">
        <f>IF($B367=1,"",IF(AND(TrackingWorksheet!$L372&lt;&gt;"", TrackingWorksheet!$L372&gt;=WeeklySummary!$C$6,TrackingWorksheet!$L372&lt;=WeeklySummary!$C$7,OR(TrackingWorksheet!$H372=Lists!$D$6,TrackingWorksheet!$J372=Lists!$D$6)), 1, 0))</f>
        <v/>
      </c>
      <c r="AA367" s="19" t="str">
        <f>IF(B367=1,"",IF(AND(TrackingWorksheet!M372&lt;&gt;"",TrackingWorksheet!M372&lt;=WeeklySummary!$C$7),1,0)*D367)</f>
        <v/>
      </c>
      <c r="AB367" s="19" t="str">
        <f>IF(B367=1,"",IF(AND(TrackingWorksheet!N372&lt;&gt;"",TrackingWorksheet!N372&lt;=WeeklySummary!$C$7),1,0)*D367)</f>
        <v/>
      </c>
      <c r="AC367" s="19" t="str">
        <f>IF(B367=1,"",TrackingWorksheet!T372)</f>
        <v/>
      </c>
      <c r="AD367" s="19" t="str">
        <f>IF(B367=1,"",IF(D367*AND(TrackingWorksheet!S372&gt;=Calculations!$BD$3,TrackingWorksheet!U372="",TrackingWorksheet!K372="YES"),1,0))</f>
        <v/>
      </c>
      <c r="AE367" s="19" t="str">
        <f>IF($B367=1,"",IF(AND(TrackingWorksheet!$S372&gt;$BE$3,TrackingWorksheet!$T372=Lists!$P$4),1, 0)*D367)</f>
        <v/>
      </c>
      <c r="AF367" s="19" t="str">
        <f>IF($B367=1,"",IF(AND(TrackingWorksheet!$U372&gt;$BE$3,TrackingWorksheet!$V372=Lists!$P$4),1, 0)*D367)</f>
        <v/>
      </c>
      <c r="AG367" s="19" t="str">
        <f>IF($B367=1,"",IF(AND(TrackingWorksheet!$W372&gt;$BE$3,TrackingWorksheet!$X372=Lists!$P$4),1, 0)*D367)</f>
        <v/>
      </c>
      <c r="AH367" s="19" t="str">
        <f>IF($B367=1,"",IF(AND(TrackingWorksheet!$Y372&gt;$BE$3,TrackingWorksheet!$Z372=Lists!$P$4),1, 0)*D367)</f>
        <v/>
      </c>
      <c r="AI367" s="19" t="str">
        <f>IF($B367=1,"",IF(AND(TrackingWorksheet!$AA372&gt;$BE$3,TrackingWorksheet!$AB372=Lists!$P$4),1, 0)*D367)</f>
        <v/>
      </c>
      <c r="AJ367" s="19" t="str">
        <f>IF($B367=1,"",IF(AND(TrackingWorksheet!$S372&gt;$BE$3,TrackingWorksheet!$T372=Lists!$P$5),1, 0)*D367)</f>
        <v/>
      </c>
      <c r="AK367" s="19" t="str">
        <f>IF($B367=1,"",IF(AND(TrackingWorksheet!$U372&gt;$BE$3,TrackingWorksheet!$V372=Lists!$P$5),1, 0)*D367)</f>
        <v/>
      </c>
      <c r="AL367" s="19" t="str">
        <f>IF($B367=1,"",IF(AND(TrackingWorksheet!$W372&gt;$BE$3,TrackingWorksheet!$X372=Lists!$P$5),1, 0)*D367)</f>
        <v/>
      </c>
      <c r="AM367" s="19" t="str">
        <f>IF($B367=1,"",IF(AND(TrackingWorksheet!$Y372&gt;$BE$3,TrackingWorksheet!$Z372=Lists!$P$5),1, 0)*D367)</f>
        <v/>
      </c>
      <c r="AN367" s="19" t="str">
        <f>IF($B367=1,"",IF(AND(TrackingWorksheet!$AA372&gt;$BE$3,TrackingWorksheet!$AB372=Lists!$P$5),1, 0)*D367)</f>
        <v/>
      </c>
      <c r="AO367" s="19" t="str">
        <f>IF($B367=1,"",IF(AND(TrackingWorksheet!$S372&gt;$BE$3,TrackingWorksheet!$T372=Lists!$P$6),1, 0)*D367)</f>
        <v/>
      </c>
      <c r="AP367" s="19" t="str">
        <f>IF($B367=1,"",IF(AND(TrackingWorksheet!$U372&gt;$BE$3,TrackingWorksheet!$V372=Lists!$P$6),1, 0)*D367)</f>
        <v/>
      </c>
      <c r="AQ367" s="19" t="str">
        <f>IF($B367=1,"",IF(AND(TrackingWorksheet!$W372&gt;$BE$3,TrackingWorksheet!$X372=Lists!$P$6),1, 0)*D367)</f>
        <v/>
      </c>
      <c r="AR367" s="19" t="str">
        <f>IF($B367=1,"",IF(AND(TrackingWorksheet!$Y372&gt;$BE$3,TrackingWorksheet!$Z372=Lists!$P$6),1, 0)*D367)</f>
        <v/>
      </c>
      <c r="AS367" s="19" t="str">
        <f>IF($B367=1,"",IF(AND(TrackingWorksheet!$AA372&gt;$BE$3,TrackingWorksheet!$AB372=Lists!$P$6),1, 0)*D367)</f>
        <v/>
      </c>
      <c r="AT367" s="19">
        <f t="shared" si="83"/>
        <v>0</v>
      </c>
      <c r="AU367" s="19" t="str">
        <f>IF(B367=1,"",IF(AND(TrackingWorksheet!K372="",TrackingWorksheet!M372="", TrackingWorksheet!N372="", TrackingWorksheet!S372="", TrackingWorksheet!V372="", TrackingWorksheet!W372="", TrackingWorksheet!Y372="", TrackingWorksheet!AA372="", V367=1),1,0)*D367)</f>
        <v/>
      </c>
      <c r="AV367" s="19" t="str">
        <f>IF(B367=1,"",IF(D367*AND(TrackingWorksheet!U372&gt;Calculations!$BE$3,TrackingWorksheet!K372="YES"),1,0))</f>
        <v/>
      </c>
      <c r="AW367" s="19" t="str">
        <f>IF(B367=1,"",IF(D367*AND(TrackingWorksheet!W372&gt;Calculations!$BE$3,TrackingWorksheet!K372="YES"),1,0))</f>
        <v/>
      </c>
      <c r="AX367" s="19">
        <f t="shared" si="84"/>
        <v>0</v>
      </c>
      <c r="AY367" s="19">
        <f t="shared" si="80"/>
        <v>0</v>
      </c>
      <c r="AZ367" s="27" t="str">
        <f>IF(B367=1,"",IF(TrackingWorksheet!Q372="","",TrackingWorksheet!Q372))</f>
        <v/>
      </c>
      <c r="BB367" s="4"/>
      <c r="BC367" s="4"/>
      <c r="BD367" s="4"/>
      <c r="BE367" s="4"/>
      <c r="BF367" s="4"/>
      <c r="BG367" s="4" t="str">
        <f>IF(B367=1,"",IF(AND(N367=1,TrackingWorksheet!$I372+14&lt;=WeeklySummary!$C$7),1,0))</f>
        <v/>
      </c>
      <c r="BH367" s="4" t="str">
        <f>IF(B367=1,"",IF(AND(R367=1,TrackingWorksheet!$I372+14&lt;=WeeklySummary!$C$7),1,0))</f>
        <v/>
      </c>
      <c r="BI367" s="4" t="str">
        <f>IF(B367=1,"",IF(AND(J367=1,TrackingWorksheet!$G372+14&lt;=WeeklySummary!$C$7),1,0))</f>
        <v/>
      </c>
      <c r="BJ367" s="4" t="str">
        <f>IF(B367=1,"",IF(AND(T367=1,TrackingWorksheet!$I372+14&lt;=WeeklySummary!$C$7),1,0))</f>
        <v/>
      </c>
      <c r="BK367" s="4" t="str">
        <f>IF(B367=1,"",IF(AND(T367=1,TrackingWorksheet!$G372+14&lt;=WeeklySummary!$C$7),1,0))</f>
        <v/>
      </c>
      <c r="BL367" s="4">
        <f t="shared" si="93"/>
        <v>0</v>
      </c>
    </row>
    <row r="368" spans="2:64" x14ac:dyDescent="0.25">
      <c r="B368" s="27">
        <f>IF(AND(ISBLANK(TrackingWorksheet!B373),ISBLANK(TrackingWorksheet!C373),ISBLANK(TrackingWorksheet!G373),ISBLANK(TrackingWorksheet!H373),
ISBLANK(TrackingWorksheet!I373),ISBLANK(TrackingWorksheet!J373),ISBLANK(TrackingWorksheet!M373),
ISBLANK(TrackingWorksheet!N375)),1,0)</f>
        <v>1</v>
      </c>
      <c r="C368" s="12" t="str">
        <f>IF(B368=1,"",TrackingWorksheet!F373)</f>
        <v/>
      </c>
      <c r="D368" s="20" t="str">
        <f>IF(B368=1,"",IF(AND(TrackingWorksheet!B373&lt;&gt;"",TrackingWorksheet!B373&lt;=WeeklySummary!$C$7,OR(TrackingWorksheet!C373="",TrackingWorksheet!C373&gt;=WeeklySummary!$C$6)),1,0))</f>
        <v/>
      </c>
      <c r="E368" s="10" t="str">
        <f>IF(B368=1,"",IF(AND(TrackingWorksheet!G373 &lt;&gt;"",TrackingWorksheet!G373&lt;=WeeklySummary!$C$7, TrackingWorksheet!H373=Lists!$D$4), "Y", "N"))</f>
        <v/>
      </c>
      <c r="F368" s="10" t="str">
        <f>IF(B368=1,"",IF(AND(TrackingWorksheet!I373 &lt;&gt;"", TrackingWorksheet!I373&lt;=WeeklySummary!$C$7, TrackingWorksheet!J373=Lists!$D$4), "Y", "N"))</f>
        <v/>
      </c>
      <c r="G368" s="10" t="str">
        <f>IF(B368=1,"",IF(AND(TrackingWorksheet!G373 &lt;&gt;"",TrackingWorksheet!G373&lt;=WeeklySummary!$C$7, TrackingWorksheet!H373=Lists!$D$5), "Y", "N"))</f>
        <v/>
      </c>
      <c r="H368" s="10" t="str">
        <f>IF(B368=1,"",IF(AND(TrackingWorksheet!I373 &lt;&gt;"", TrackingWorksheet!I373&lt;=WeeklySummary!$C$7, TrackingWorksheet!J373=Lists!$D$5), "Y", "N"))</f>
        <v/>
      </c>
      <c r="I368" s="20" t="str">
        <f>IF(B368=1,"",IF(AND(TrackingWorksheet!G373 &lt;&gt;"", TrackingWorksheet!G373&lt;=WeeklySummary!$C$7, TrackingWorksheet!H373=Lists!$D$6), 1, 0))</f>
        <v/>
      </c>
      <c r="J368" s="20" t="str">
        <f t="shared" si="85"/>
        <v/>
      </c>
      <c r="K368" s="10" t="str">
        <f>IF(B368=1,"",IF(AND(TrackingWorksheet!I373&lt;=WeeklySummary!$C$7,TrackingWorksheet!K373="YES"),0,IF(AND(AND(OR(E368="Y",F368="Y"),E368&lt;&gt;F368),G368&lt;&gt;"Y", H368&lt;&gt;"Y"), 1, 0)))</f>
        <v/>
      </c>
      <c r="L368" s="20" t="str">
        <f t="shared" si="86"/>
        <v/>
      </c>
      <c r="M368" s="10" t="str">
        <f t="shared" si="87"/>
        <v/>
      </c>
      <c r="N368" s="20" t="str">
        <f t="shared" si="88"/>
        <v/>
      </c>
      <c r="O368" s="10" t="str">
        <f>IF(B368=1,"",IF(AND(TrackingWorksheet!I373&lt;=WeeklySummary!$C$7,TrackingWorksheet!K373="YES"),0,IF(AND(AND(OR(G368="Y",H368="Y"),G368&lt;&gt;H368),E368&lt;&gt;"Y", F368&lt;&gt;"Y"), 1, 0)))</f>
        <v/>
      </c>
      <c r="P368" s="20" t="str">
        <f t="shared" si="89"/>
        <v/>
      </c>
      <c r="Q368" s="10" t="str">
        <f t="shared" si="90"/>
        <v/>
      </c>
      <c r="R368" s="10" t="str">
        <f t="shared" si="91"/>
        <v/>
      </c>
      <c r="S368" s="10" t="str">
        <f>IF(B368=1,"",IF(AND(OR(AND(TrackingWorksheet!H373=Lists!$D$7,TrackingWorksheet!H373=TrackingWorksheet!J373),TrackingWorksheet!H373&lt;&gt;TrackingWorksheet!J373),TrackingWorksheet!K373="YES",TrackingWorksheet!H373&lt;&gt;Lists!$D$6,TrackingWorksheet!G373&lt;=WeeklySummary!$C$7,TrackingWorksheet!I373&lt;=WeeklySummary!$C$7),1,0))</f>
        <v/>
      </c>
      <c r="T368" s="10" t="str">
        <f t="shared" si="92"/>
        <v/>
      </c>
      <c r="U368" s="10" t="str">
        <f>IF($B368=1,"",IF(TrackingWorksheet!$K373="YES",1, 0)*D368)</f>
        <v/>
      </c>
      <c r="V368" s="20">
        <f t="shared" si="81"/>
        <v>0</v>
      </c>
      <c r="W368" s="20">
        <f t="shared" si="82"/>
        <v>0</v>
      </c>
      <c r="X368" s="10" t="str">
        <f>IF($B368=1,"",IF(AND(TrackingWorksheet!$L373&lt;&gt;"", TrackingWorksheet!$L373&gt;=WeeklySummary!$C$6,TrackingWorksheet!$L373&lt;=WeeklySummary!$C$7,OR(TrackingWorksheet!$H373=Lists!$D$4,TrackingWorksheet!$J373=Lists!$D$4)), 1, 0))</f>
        <v/>
      </c>
      <c r="Y368" s="10" t="str">
        <f>IF($B368=1,"",IF(AND(TrackingWorksheet!$L373&lt;&gt;"", TrackingWorksheet!$L373&gt;=WeeklySummary!$C$6,TrackingWorksheet!$L373&lt;=WeeklySummary!$C$7,OR(TrackingWorksheet!$H373=Lists!$D$5,TrackingWorksheet!$J373=Lists!$D$5)), 1, 0))</f>
        <v/>
      </c>
      <c r="Z368" s="10" t="str">
        <f>IF($B368=1,"",IF(AND(TrackingWorksheet!$L373&lt;&gt;"", TrackingWorksheet!$L373&gt;=WeeklySummary!$C$6,TrackingWorksheet!$L373&lt;=WeeklySummary!$C$7,OR(TrackingWorksheet!$H373=Lists!$D$6,TrackingWorksheet!$J373=Lists!$D$6)), 1, 0))</f>
        <v/>
      </c>
      <c r="AA368" s="19" t="str">
        <f>IF(B368=1,"",IF(AND(TrackingWorksheet!M373&lt;&gt;"",TrackingWorksheet!M373&lt;=WeeklySummary!$C$7),1,0)*D368)</f>
        <v/>
      </c>
      <c r="AB368" s="19" t="str">
        <f>IF(B368=1,"",IF(AND(TrackingWorksheet!N373&lt;&gt;"",TrackingWorksheet!N373&lt;=WeeklySummary!$C$7),1,0)*D368)</f>
        <v/>
      </c>
      <c r="AC368" s="19" t="str">
        <f>IF(B368=1,"",TrackingWorksheet!T373)</f>
        <v/>
      </c>
      <c r="AD368" s="19" t="str">
        <f>IF(B368=1,"",IF(D368*AND(TrackingWorksheet!S373&gt;=Calculations!$BD$3,TrackingWorksheet!U373="",TrackingWorksheet!K373="YES"),1,0))</f>
        <v/>
      </c>
      <c r="AE368" s="19" t="str">
        <f>IF($B368=1,"",IF(AND(TrackingWorksheet!$S373&gt;$BE$3,TrackingWorksheet!$T373=Lists!$P$4),1, 0)*D368)</f>
        <v/>
      </c>
      <c r="AF368" s="19" t="str">
        <f>IF($B368=1,"",IF(AND(TrackingWorksheet!$U373&gt;$BE$3,TrackingWorksheet!$V373=Lists!$P$4),1, 0)*D368)</f>
        <v/>
      </c>
      <c r="AG368" s="19" t="str">
        <f>IF($B368=1,"",IF(AND(TrackingWorksheet!$W373&gt;$BE$3,TrackingWorksheet!$X373=Lists!$P$4),1, 0)*D368)</f>
        <v/>
      </c>
      <c r="AH368" s="19" t="str">
        <f>IF($B368=1,"",IF(AND(TrackingWorksheet!$Y373&gt;$BE$3,TrackingWorksheet!$Z373=Lists!$P$4),1, 0)*D368)</f>
        <v/>
      </c>
      <c r="AI368" s="19" t="str">
        <f>IF($B368=1,"",IF(AND(TrackingWorksheet!$AA373&gt;$BE$3,TrackingWorksheet!$AB373=Lists!$P$4),1, 0)*D368)</f>
        <v/>
      </c>
      <c r="AJ368" s="19" t="str">
        <f>IF($B368=1,"",IF(AND(TrackingWorksheet!$S373&gt;$BE$3,TrackingWorksheet!$T373=Lists!$P$5),1, 0)*D368)</f>
        <v/>
      </c>
      <c r="AK368" s="19" t="str">
        <f>IF($B368=1,"",IF(AND(TrackingWorksheet!$U373&gt;$BE$3,TrackingWorksheet!$V373=Lists!$P$5),1, 0)*D368)</f>
        <v/>
      </c>
      <c r="AL368" s="19" t="str">
        <f>IF($B368=1,"",IF(AND(TrackingWorksheet!$W373&gt;$BE$3,TrackingWorksheet!$X373=Lists!$P$5),1, 0)*D368)</f>
        <v/>
      </c>
      <c r="AM368" s="19" t="str">
        <f>IF($B368=1,"",IF(AND(TrackingWorksheet!$Y373&gt;$BE$3,TrackingWorksheet!$Z373=Lists!$P$5),1, 0)*D368)</f>
        <v/>
      </c>
      <c r="AN368" s="19" t="str">
        <f>IF($B368=1,"",IF(AND(TrackingWorksheet!$AA373&gt;$BE$3,TrackingWorksheet!$AB373=Lists!$P$5),1, 0)*D368)</f>
        <v/>
      </c>
      <c r="AO368" s="19" t="str">
        <f>IF($B368=1,"",IF(AND(TrackingWorksheet!$S373&gt;$BE$3,TrackingWorksheet!$T373=Lists!$P$6),1, 0)*D368)</f>
        <v/>
      </c>
      <c r="AP368" s="19" t="str">
        <f>IF($B368=1,"",IF(AND(TrackingWorksheet!$U373&gt;$BE$3,TrackingWorksheet!$V373=Lists!$P$6),1, 0)*D368)</f>
        <v/>
      </c>
      <c r="AQ368" s="19" t="str">
        <f>IF($B368=1,"",IF(AND(TrackingWorksheet!$W373&gt;$BE$3,TrackingWorksheet!$X373=Lists!$P$6),1, 0)*D368)</f>
        <v/>
      </c>
      <c r="AR368" s="19" t="str">
        <f>IF($B368=1,"",IF(AND(TrackingWorksheet!$Y373&gt;$BE$3,TrackingWorksheet!$Z373=Lists!$P$6),1, 0)*D368)</f>
        <v/>
      </c>
      <c r="AS368" s="19" t="str">
        <f>IF($B368=1,"",IF(AND(TrackingWorksheet!$AA373&gt;$BE$3,TrackingWorksheet!$AB373=Lists!$P$6),1, 0)*D368)</f>
        <v/>
      </c>
      <c r="AT368" s="19">
        <f t="shared" si="83"/>
        <v>0</v>
      </c>
      <c r="AU368" s="19" t="str">
        <f>IF(B368=1,"",IF(AND(TrackingWorksheet!K373="",TrackingWorksheet!M373="", TrackingWorksheet!N373="", TrackingWorksheet!S373="", TrackingWorksheet!V373="", TrackingWorksheet!W373="", TrackingWorksheet!Y373="", TrackingWorksheet!AA373="", V368=1),1,0)*D368)</f>
        <v/>
      </c>
      <c r="AV368" s="19" t="str">
        <f>IF(B368=1,"",IF(D368*AND(TrackingWorksheet!U373&gt;Calculations!$BE$3,TrackingWorksheet!K373="YES"),1,0))</f>
        <v/>
      </c>
      <c r="AW368" s="19" t="str">
        <f>IF(B368=1,"",IF(D368*AND(TrackingWorksheet!W373&gt;Calculations!$BE$3,TrackingWorksheet!K373="YES"),1,0))</f>
        <v/>
      </c>
      <c r="AX368" s="19">
        <f t="shared" si="84"/>
        <v>0</v>
      </c>
      <c r="AY368" s="19">
        <f t="shared" si="80"/>
        <v>0</v>
      </c>
      <c r="AZ368" s="27" t="str">
        <f>IF(B368=1,"",IF(TrackingWorksheet!Q373="","",TrackingWorksheet!Q373))</f>
        <v/>
      </c>
      <c r="BB368" s="4"/>
      <c r="BC368" s="4"/>
      <c r="BD368" s="4"/>
      <c r="BE368" s="4"/>
      <c r="BF368" s="4"/>
      <c r="BG368" s="4" t="str">
        <f>IF(B368=1,"",IF(AND(N368=1,TrackingWorksheet!$I373+14&lt;=WeeklySummary!$C$7),1,0))</f>
        <v/>
      </c>
      <c r="BH368" s="4" t="str">
        <f>IF(B368=1,"",IF(AND(R368=1,TrackingWorksheet!$I373+14&lt;=WeeklySummary!$C$7),1,0))</f>
        <v/>
      </c>
      <c r="BI368" s="4" t="str">
        <f>IF(B368=1,"",IF(AND(J368=1,TrackingWorksheet!$G373+14&lt;=WeeklySummary!$C$7),1,0))</f>
        <v/>
      </c>
      <c r="BJ368" s="4" t="str">
        <f>IF(B368=1,"",IF(AND(T368=1,TrackingWorksheet!$I373+14&lt;=WeeklySummary!$C$7),1,0))</f>
        <v/>
      </c>
      <c r="BK368" s="4" t="str">
        <f>IF(B368=1,"",IF(AND(T368=1,TrackingWorksheet!$G373+14&lt;=WeeklySummary!$C$7),1,0))</f>
        <v/>
      </c>
      <c r="BL368" s="4">
        <f t="shared" si="93"/>
        <v>0</v>
      </c>
    </row>
    <row r="369" spans="2:64" x14ac:dyDescent="0.25">
      <c r="B369" s="27">
        <f>IF(AND(ISBLANK(TrackingWorksheet!B374),ISBLANK(TrackingWorksheet!C374),ISBLANK(TrackingWorksheet!G374),ISBLANK(TrackingWorksheet!H374),
ISBLANK(TrackingWorksheet!I374),ISBLANK(TrackingWorksheet!J374),ISBLANK(TrackingWorksheet!M374),
ISBLANK(TrackingWorksheet!N376)),1,0)</f>
        <v>1</v>
      </c>
      <c r="C369" s="12" t="str">
        <f>IF(B369=1,"",TrackingWorksheet!F374)</f>
        <v/>
      </c>
      <c r="D369" s="20" t="str">
        <f>IF(B369=1,"",IF(AND(TrackingWorksheet!B374&lt;&gt;"",TrackingWorksheet!B374&lt;=WeeklySummary!$C$7,OR(TrackingWorksheet!C374="",TrackingWorksheet!C374&gt;=WeeklySummary!$C$6)),1,0))</f>
        <v/>
      </c>
      <c r="E369" s="10" t="str">
        <f>IF(B369=1,"",IF(AND(TrackingWorksheet!G374 &lt;&gt;"",TrackingWorksheet!G374&lt;=WeeklySummary!$C$7, TrackingWorksheet!H374=Lists!$D$4), "Y", "N"))</f>
        <v/>
      </c>
      <c r="F369" s="10" t="str">
        <f>IF(B369=1,"",IF(AND(TrackingWorksheet!I374 &lt;&gt;"", TrackingWorksheet!I374&lt;=WeeklySummary!$C$7, TrackingWorksheet!J374=Lists!$D$4), "Y", "N"))</f>
        <v/>
      </c>
      <c r="G369" s="10" t="str">
        <f>IF(B369=1,"",IF(AND(TrackingWorksheet!G374 &lt;&gt;"",TrackingWorksheet!G374&lt;=WeeklySummary!$C$7, TrackingWorksheet!H374=Lists!$D$5), "Y", "N"))</f>
        <v/>
      </c>
      <c r="H369" s="10" t="str">
        <f>IF(B369=1,"",IF(AND(TrackingWorksheet!I374 &lt;&gt;"", TrackingWorksheet!I374&lt;=WeeklySummary!$C$7, TrackingWorksheet!J374=Lists!$D$5), "Y", "N"))</f>
        <v/>
      </c>
      <c r="I369" s="20" t="str">
        <f>IF(B369=1,"",IF(AND(TrackingWorksheet!G374 &lt;&gt;"", TrackingWorksheet!G374&lt;=WeeklySummary!$C$7, TrackingWorksheet!H374=Lists!$D$6), 1, 0))</f>
        <v/>
      </c>
      <c r="J369" s="20" t="str">
        <f t="shared" si="85"/>
        <v/>
      </c>
      <c r="K369" s="10" t="str">
        <f>IF(B369=1,"",IF(AND(TrackingWorksheet!I374&lt;=WeeklySummary!$C$7,TrackingWorksheet!K374="YES"),0,IF(AND(AND(OR(E369="Y",F369="Y"),E369&lt;&gt;F369),G369&lt;&gt;"Y", H369&lt;&gt;"Y"), 1, 0)))</f>
        <v/>
      </c>
      <c r="L369" s="20" t="str">
        <f t="shared" si="86"/>
        <v/>
      </c>
      <c r="M369" s="10" t="str">
        <f t="shared" si="87"/>
        <v/>
      </c>
      <c r="N369" s="20" t="str">
        <f t="shared" si="88"/>
        <v/>
      </c>
      <c r="O369" s="10" t="str">
        <f>IF(B369=1,"",IF(AND(TrackingWorksheet!I374&lt;=WeeklySummary!$C$7,TrackingWorksheet!K374="YES"),0,IF(AND(AND(OR(G369="Y",H369="Y"),G369&lt;&gt;H369),E369&lt;&gt;"Y", F369&lt;&gt;"Y"), 1, 0)))</f>
        <v/>
      </c>
      <c r="P369" s="20" t="str">
        <f t="shared" si="89"/>
        <v/>
      </c>
      <c r="Q369" s="10" t="str">
        <f t="shared" si="90"/>
        <v/>
      </c>
      <c r="R369" s="10" t="str">
        <f t="shared" si="91"/>
        <v/>
      </c>
      <c r="S369" s="10" t="str">
        <f>IF(B369=1,"",IF(AND(OR(AND(TrackingWorksheet!H374=Lists!$D$7,TrackingWorksheet!H374=TrackingWorksheet!J374),TrackingWorksheet!H374&lt;&gt;TrackingWorksheet!J374),TrackingWorksheet!K374="YES",TrackingWorksheet!H374&lt;&gt;Lists!$D$6,TrackingWorksheet!G374&lt;=WeeklySummary!$C$7,TrackingWorksheet!I374&lt;=WeeklySummary!$C$7),1,0))</f>
        <v/>
      </c>
      <c r="T369" s="10" t="str">
        <f t="shared" si="92"/>
        <v/>
      </c>
      <c r="U369" s="10" t="str">
        <f>IF($B369=1,"",IF(TrackingWorksheet!$K374="YES",1, 0)*D369)</f>
        <v/>
      </c>
      <c r="V369" s="20">
        <f t="shared" si="81"/>
        <v>0</v>
      </c>
      <c r="W369" s="20">
        <f t="shared" si="82"/>
        <v>0</v>
      </c>
      <c r="X369" s="10" t="str">
        <f>IF($B369=1,"",IF(AND(TrackingWorksheet!$L374&lt;&gt;"", TrackingWorksheet!$L374&gt;=WeeklySummary!$C$6,TrackingWorksheet!$L374&lt;=WeeklySummary!$C$7,OR(TrackingWorksheet!$H374=Lists!$D$4,TrackingWorksheet!$J374=Lists!$D$4)), 1, 0))</f>
        <v/>
      </c>
      <c r="Y369" s="10" t="str">
        <f>IF($B369=1,"",IF(AND(TrackingWorksheet!$L374&lt;&gt;"", TrackingWorksheet!$L374&gt;=WeeklySummary!$C$6,TrackingWorksheet!$L374&lt;=WeeklySummary!$C$7,OR(TrackingWorksheet!$H374=Lists!$D$5,TrackingWorksheet!$J374=Lists!$D$5)), 1, 0))</f>
        <v/>
      </c>
      <c r="Z369" s="10" t="str">
        <f>IF($B369=1,"",IF(AND(TrackingWorksheet!$L374&lt;&gt;"", TrackingWorksheet!$L374&gt;=WeeklySummary!$C$6,TrackingWorksheet!$L374&lt;=WeeklySummary!$C$7,OR(TrackingWorksheet!$H374=Lists!$D$6,TrackingWorksheet!$J374=Lists!$D$6)), 1, 0))</f>
        <v/>
      </c>
      <c r="AA369" s="19" t="str">
        <f>IF(B369=1,"",IF(AND(TrackingWorksheet!M374&lt;&gt;"",TrackingWorksheet!M374&lt;=WeeklySummary!$C$7),1,0)*D369)</f>
        <v/>
      </c>
      <c r="AB369" s="19" t="str">
        <f>IF(B369=1,"",IF(AND(TrackingWorksheet!N374&lt;&gt;"",TrackingWorksheet!N374&lt;=WeeklySummary!$C$7),1,0)*D369)</f>
        <v/>
      </c>
      <c r="AC369" s="19" t="str">
        <f>IF(B369=1,"",TrackingWorksheet!T374)</f>
        <v/>
      </c>
      <c r="AD369" s="19" t="str">
        <f>IF(B369=1,"",IF(D369*AND(TrackingWorksheet!S374&gt;=Calculations!$BD$3,TrackingWorksheet!U374="",TrackingWorksheet!K374="YES"),1,0))</f>
        <v/>
      </c>
      <c r="AE369" s="19" t="str">
        <f>IF($B369=1,"",IF(AND(TrackingWorksheet!$S374&gt;$BE$3,TrackingWorksheet!$T374=Lists!$P$4),1, 0)*D369)</f>
        <v/>
      </c>
      <c r="AF369" s="19" t="str">
        <f>IF($B369=1,"",IF(AND(TrackingWorksheet!$U374&gt;$BE$3,TrackingWorksheet!$V374=Lists!$P$4),1, 0)*D369)</f>
        <v/>
      </c>
      <c r="AG369" s="19" t="str">
        <f>IF($B369=1,"",IF(AND(TrackingWorksheet!$W374&gt;$BE$3,TrackingWorksheet!$X374=Lists!$P$4),1, 0)*D369)</f>
        <v/>
      </c>
      <c r="AH369" s="19" t="str">
        <f>IF($B369=1,"",IF(AND(TrackingWorksheet!$Y374&gt;$BE$3,TrackingWorksheet!$Z374=Lists!$P$4),1, 0)*D369)</f>
        <v/>
      </c>
      <c r="AI369" s="19" t="str">
        <f>IF($B369=1,"",IF(AND(TrackingWorksheet!$AA374&gt;$BE$3,TrackingWorksheet!$AB374=Lists!$P$4),1, 0)*D369)</f>
        <v/>
      </c>
      <c r="AJ369" s="19" t="str">
        <f>IF($B369=1,"",IF(AND(TrackingWorksheet!$S374&gt;$BE$3,TrackingWorksheet!$T374=Lists!$P$5),1, 0)*D369)</f>
        <v/>
      </c>
      <c r="AK369" s="19" t="str">
        <f>IF($B369=1,"",IF(AND(TrackingWorksheet!$U374&gt;$BE$3,TrackingWorksheet!$V374=Lists!$P$5),1, 0)*D369)</f>
        <v/>
      </c>
      <c r="AL369" s="19" t="str">
        <f>IF($B369=1,"",IF(AND(TrackingWorksheet!$W374&gt;$BE$3,TrackingWorksheet!$X374=Lists!$P$5),1, 0)*D369)</f>
        <v/>
      </c>
      <c r="AM369" s="19" t="str">
        <f>IF($B369=1,"",IF(AND(TrackingWorksheet!$Y374&gt;$BE$3,TrackingWorksheet!$Z374=Lists!$P$5),1, 0)*D369)</f>
        <v/>
      </c>
      <c r="AN369" s="19" t="str">
        <f>IF($B369=1,"",IF(AND(TrackingWorksheet!$AA374&gt;$BE$3,TrackingWorksheet!$AB374=Lists!$P$5),1, 0)*D369)</f>
        <v/>
      </c>
      <c r="AO369" s="19" t="str">
        <f>IF($B369=1,"",IF(AND(TrackingWorksheet!$S374&gt;$BE$3,TrackingWorksheet!$T374=Lists!$P$6),1, 0)*D369)</f>
        <v/>
      </c>
      <c r="AP369" s="19" t="str">
        <f>IF($B369=1,"",IF(AND(TrackingWorksheet!$U374&gt;$BE$3,TrackingWorksheet!$V374=Lists!$P$6),1, 0)*D369)</f>
        <v/>
      </c>
      <c r="AQ369" s="19" t="str">
        <f>IF($B369=1,"",IF(AND(TrackingWorksheet!$W374&gt;$BE$3,TrackingWorksheet!$X374=Lists!$P$6),1, 0)*D369)</f>
        <v/>
      </c>
      <c r="AR369" s="19" t="str">
        <f>IF($B369=1,"",IF(AND(TrackingWorksheet!$Y374&gt;$BE$3,TrackingWorksheet!$Z374=Lists!$P$6),1, 0)*D369)</f>
        <v/>
      </c>
      <c r="AS369" s="19" t="str">
        <f>IF($B369=1,"",IF(AND(TrackingWorksheet!$AA374&gt;$BE$3,TrackingWorksheet!$AB374=Lists!$P$6),1, 0)*D369)</f>
        <v/>
      </c>
      <c r="AT369" s="19">
        <f t="shared" si="83"/>
        <v>0</v>
      </c>
      <c r="AU369" s="19" t="str">
        <f>IF(B369=1,"",IF(AND(TrackingWorksheet!K374="",TrackingWorksheet!M374="", TrackingWorksheet!N374="", TrackingWorksheet!S374="", TrackingWorksheet!V374="", TrackingWorksheet!W374="", TrackingWorksheet!Y374="", TrackingWorksheet!AA374="", V369=1),1,0)*D369)</f>
        <v/>
      </c>
      <c r="AV369" s="19" t="str">
        <f>IF(B369=1,"",IF(D369*AND(TrackingWorksheet!U374&gt;Calculations!$BE$3,TrackingWorksheet!K374="YES"),1,0))</f>
        <v/>
      </c>
      <c r="AW369" s="19" t="str">
        <f>IF(B369=1,"",IF(D369*AND(TrackingWorksheet!W374&gt;Calculations!$BE$3,TrackingWorksheet!K374="YES"),1,0))</f>
        <v/>
      </c>
      <c r="AX369" s="19">
        <f t="shared" si="84"/>
        <v>0</v>
      </c>
      <c r="AY369" s="19">
        <f t="shared" si="80"/>
        <v>0</v>
      </c>
      <c r="AZ369" s="27" t="str">
        <f>IF(B369=1,"",IF(TrackingWorksheet!Q374="","",TrackingWorksheet!Q374))</f>
        <v/>
      </c>
      <c r="BB369" s="4"/>
      <c r="BC369" s="4"/>
      <c r="BD369" s="4"/>
      <c r="BE369" s="4"/>
      <c r="BF369" s="4"/>
      <c r="BG369" s="4" t="str">
        <f>IF(B369=1,"",IF(AND(N369=1,TrackingWorksheet!$I374+14&lt;=WeeklySummary!$C$7),1,0))</f>
        <v/>
      </c>
      <c r="BH369" s="4" t="str">
        <f>IF(B369=1,"",IF(AND(R369=1,TrackingWorksheet!$I374+14&lt;=WeeklySummary!$C$7),1,0))</f>
        <v/>
      </c>
      <c r="BI369" s="4" t="str">
        <f>IF(B369=1,"",IF(AND(J369=1,TrackingWorksheet!$G374+14&lt;=WeeklySummary!$C$7),1,0))</f>
        <v/>
      </c>
      <c r="BJ369" s="4" t="str">
        <f>IF(B369=1,"",IF(AND(T369=1,TrackingWorksheet!$I374+14&lt;=WeeklySummary!$C$7),1,0))</f>
        <v/>
      </c>
      <c r="BK369" s="4" t="str">
        <f>IF(B369=1,"",IF(AND(T369=1,TrackingWorksheet!$G374+14&lt;=WeeklySummary!$C$7),1,0))</f>
        <v/>
      </c>
      <c r="BL369" s="4">
        <f t="shared" si="93"/>
        <v>0</v>
      </c>
    </row>
    <row r="370" spans="2:64" x14ac:dyDescent="0.25">
      <c r="B370" s="27">
        <f>IF(AND(ISBLANK(TrackingWorksheet!B375),ISBLANK(TrackingWorksheet!C375),ISBLANK(TrackingWorksheet!G375),ISBLANK(TrackingWorksheet!H375),
ISBLANK(TrackingWorksheet!I375),ISBLANK(TrackingWorksheet!J375),ISBLANK(TrackingWorksheet!M375),
ISBLANK(TrackingWorksheet!N377)),1,0)</f>
        <v>1</v>
      </c>
      <c r="C370" s="12" t="str">
        <f>IF(B370=1,"",TrackingWorksheet!F375)</f>
        <v/>
      </c>
      <c r="D370" s="20" t="str">
        <f>IF(B370=1,"",IF(AND(TrackingWorksheet!B375&lt;&gt;"",TrackingWorksheet!B375&lt;=WeeklySummary!$C$7,OR(TrackingWorksheet!C375="",TrackingWorksheet!C375&gt;=WeeklySummary!$C$6)),1,0))</f>
        <v/>
      </c>
      <c r="E370" s="10" t="str">
        <f>IF(B370=1,"",IF(AND(TrackingWorksheet!G375 &lt;&gt;"",TrackingWorksheet!G375&lt;=WeeklySummary!$C$7, TrackingWorksheet!H375=Lists!$D$4), "Y", "N"))</f>
        <v/>
      </c>
      <c r="F370" s="10" t="str">
        <f>IF(B370=1,"",IF(AND(TrackingWorksheet!I375 &lt;&gt;"", TrackingWorksheet!I375&lt;=WeeklySummary!$C$7, TrackingWorksheet!J375=Lists!$D$4), "Y", "N"))</f>
        <v/>
      </c>
      <c r="G370" s="10" t="str">
        <f>IF(B370=1,"",IF(AND(TrackingWorksheet!G375 &lt;&gt;"",TrackingWorksheet!G375&lt;=WeeklySummary!$C$7, TrackingWorksheet!H375=Lists!$D$5), "Y", "N"))</f>
        <v/>
      </c>
      <c r="H370" s="10" t="str">
        <f>IF(B370=1,"",IF(AND(TrackingWorksheet!I375 &lt;&gt;"", TrackingWorksheet!I375&lt;=WeeklySummary!$C$7, TrackingWorksheet!J375=Lists!$D$5), "Y", "N"))</f>
        <v/>
      </c>
      <c r="I370" s="20" t="str">
        <f>IF(B370=1,"",IF(AND(TrackingWorksheet!G375 &lt;&gt;"", TrackingWorksheet!G375&lt;=WeeklySummary!$C$7, TrackingWorksheet!H375=Lists!$D$6), 1, 0))</f>
        <v/>
      </c>
      <c r="J370" s="20" t="str">
        <f t="shared" si="85"/>
        <v/>
      </c>
      <c r="K370" s="10" t="str">
        <f>IF(B370=1,"",IF(AND(TrackingWorksheet!I375&lt;=WeeklySummary!$C$7,TrackingWorksheet!K375="YES"),0,IF(AND(AND(OR(E370="Y",F370="Y"),E370&lt;&gt;F370),G370&lt;&gt;"Y", H370&lt;&gt;"Y"), 1, 0)))</f>
        <v/>
      </c>
      <c r="L370" s="20" t="str">
        <f t="shared" si="86"/>
        <v/>
      </c>
      <c r="M370" s="10" t="str">
        <f t="shared" si="87"/>
        <v/>
      </c>
      <c r="N370" s="20" t="str">
        <f t="shared" si="88"/>
        <v/>
      </c>
      <c r="O370" s="10" t="str">
        <f>IF(B370=1,"",IF(AND(TrackingWorksheet!I375&lt;=WeeklySummary!$C$7,TrackingWorksheet!K375="YES"),0,IF(AND(AND(OR(G370="Y",H370="Y"),G370&lt;&gt;H370),E370&lt;&gt;"Y", F370&lt;&gt;"Y"), 1, 0)))</f>
        <v/>
      </c>
      <c r="P370" s="20" t="str">
        <f t="shared" si="89"/>
        <v/>
      </c>
      <c r="Q370" s="10" t="str">
        <f t="shared" si="90"/>
        <v/>
      </c>
      <c r="R370" s="10" t="str">
        <f t="shared" si="91"/>
        <v/>
      </c>
      <c r="S370" s="10" t="str">
        <f>IF(B370=1,"",IF(AND(OR(AND(TrackingWorksheet!H375=Lists!$D$7,TrackingWorksheet!H375=TrackingWorksheet!J375),TrackingWorksheet!H375&lt;&gt;TrackingWorksheet!J375),TrackingWorksheet!K375="YES",TrackingWorksheet!H375&lt;&gt;Lists!$D$6,TrackingWorksheet!G375&lt;=WeeklySummary!$C$7,TrackingWorksheet!I375&lt;=WeeklySummary!$C$7),1,0))</f>
        <v/>
      </c>
      <c r="T370" s="10" t="str">
        <f t="shared" si="92"/>
        <v/>
      </c>
      <c r="U370" s="10" t="str">
        <f>IF($B370=1,"",IF(TrackingWorksheet!$K375="YES",1, 0)*D370)</f>
        <v/>
      </c>
      <c r="V370" s="20">
        <f t="shared" si="81"/>
        <v>0</v>
      </c>
      <c r="W370" s="20">
        <f t="shared" si="82"/>
        <v>0</v>
      </c>
      <c r="X370" s="10" t="str">
        <f>IF($B370=1,"",IF(AND(TrackingWorksheet!$L375&lt;&gt;"", TrackingWorksheet!$L375&gt;=WeeklySummary!$C$6,TrackingWorksheet!$L375&lt;=WeeklySummary!$C$7,OR(TrackingWorksheet!$H375=Lists!$D$4,TrackingWorksheet!$J375=Lists!$D$4)), 1, 0))</f>
        <v/>
      </c>
      <c r="Y370" s="10" t="str">
        <f>IF($B370=1,"",IF(AND(TrackingWorksheet!$L375&lt;&gt;"", TrackingWorksheet!$L375&gt;=WeeklySummary!$C$6,TrackingWorksheet!$L375&lt;=WeeklySummary!$C$7,OR(TrackingWorksheet!$H375=Lists!$D$5,TrackingWorksheet!$J375=Lists!$D$5)), 1, 0))</f>
        <v/>
      </c>
      <c r="Z370" s="10" t="str">
        <f>IF($B370=1,"",IF(AND(TrackingWorksheet!$L375&lt;&gt;"", TrackingWorksheet!$L375&gt;=WeeklySummary!$C$6,TrackingWorksheet!$L375&lt;=WeeklySummary!$C$7,OR(TrackingWorksheet!$H375=Lists!$D$6,TrackingWorksheet!$J375=Lists!$D$6)), 1, 0))</f>
        <v/>
      </c>
      <c r="AA370" s="19" t="str">
        <f>IF(B370=1,"",IF(AND(TrackingWorksheet!M375&lt;&gt;"",TrackingWorksheet!M375&lt;=WeeklySummary!$C$7),1,0)*D370)</f>
        <v/>
      </c>
      <c r="AB370" s="19" t="str">
        <f>IF(B370=1,"",IF(AND(TrackingWorksheet!N375&lt;&gt;"",TrackingWorksheet!N375&lt;=WeeklySummary!$C$7),1,0)*D370)</f>
        <v/>
      </c>
      <c r="AC370" s="19" t="str">
        <f>IF(B370=1,"",TrackingWorksheet!T375)</f>
        <v/>
      </c>
      <c r="AD370" s="19" t="str">
        <f>IF(B370=1,"",IF(D370*AND(TrackingWorksheet!S375&gt;=Calculations!$BD$3,TrackingWorksheet!U375="",TrackingWorksheet!K375="YES"),1,0))</f>
        <v/>
      </c>
      <c r="AE370" s="19" t="str">
        <f>IF($B370=1,"",IF(AND(TrackingWorksheet!$S375&gt;$BE$3,TrackingWorksheet!$T375=Lists!$P$4),1, 0)*D370)</f>
        <v/>
      </c>
      <c r="AF370" s="19" t="str">
        <f>IF($B370=1,"",IF(AND(TrackingWorksheet!$U375&gt;$BE$3,TrackingWorksheet!$V375=Lists!$P$4),1, 0)*D370)</f>
        <v/>
      </c>
      <c r="AG370" s="19" t="str">
        <f>IF($B370=1,"",IF(AND(TrackingWorksheet!$W375&gt;$BE$3,TrackingWorksheet!$X375=Lists!$P$4),1, 0)*D370)</f>
        <v/>
      </c>
      <c r="AH370" s="19" t="str">
        <f>IF($B370=1,"",IF(AND(TrackingWorksheet!$Y375&gt;$BE$3,TrackingWorksheet!$Z375=Lists!$P$4),1, 0)*D370)</f>
        <v/>
      </c>
      <c r="AI370" s="19" t="str">
        <f>IF($B370=1,"",IF(AND(TrackingWorksheet!$AA375&gt;$BE$3,TrackingWorksheet!$AB375=Lists!$P$4),1, 0)*D370)</f>
        <v/>
      </c>
      <c r="AJ370" s="19" t="str">
        <f>IF($B370=1,"",IF(AND(TrackingWorksheet!$S375&gt;$BE$3,TrackingWorksheet!$T375=Lists!$P$5),1, 0)*D370)</f>
        <v/>
      </c>
      <c r="AK370" s="19" t="str">
        <f>IF($B370=1,"",IF(AND(TrackingWorksheet!$U375&gt;$BE$3,TrackingWorksheet!$V375=Lists!$P$5),1, 0)*D370)</f>
        <v/>
      </c>
      <c r="AL370" s="19" t="str">
        <f>IF($B370=1,"",IF(AND(TrackingWorksheet!$W375&gt;$BE$3,TrackingWorksheet!$X375=Lists!$P$5),1, 0)*D370)</f>
        <v/>
      </c>
      <c r="AM370" s="19" t="str">
        <f>IF($B370=1,"",IF(AND(TrackingWorksheet!$Y375&gt;$BE$3,TrackingWorksheet!$Z375=Lists!$P$5),1, 0)*D370)</f>
        <v/>
      </c>
      <c r="AN370" s="19" t="str">
        <f>IF($B370=1,"",IF(AND(TrackingWorksheet!$AA375&gt;$BE$3,TrackingWorksheet!$AB375=Lists!$P$5),1, 0)*D370)</f>
        <v/>
      </c>
      <c r="AO370" s="19" t="str">
        <f>IF($B370=1,"",IF(AND(TrackingWorksheet!$S375&gt;$BE$3,TrackingWorksheet!$T375=Lists!$P$6),1, 0)*D370)</f>
        <v/>
      </c>
      <c r="AP370" s="19" t="str">
        <f>IF($B370=1,"",IF(AND(TrackingWorksheet!$U375&gt;$BE$3,TrackingWorksheet!$V375=Lists!$P$6),1, 0)*D370)</f>
        <v/>
      </c>
      <c r="AQ370" s="19" t="str">
        <f>IF($B370=1,"",IF(AND(TrackingWorksheet!$W375&gt;$BE$3,TrackingWorksheet!$X375=Lists!$P$6),1, 0)*D370)</f>
        <v/>
      </c>
      <c r="AR370" s="19" t="str">
        <f>IF($B370=1,"",IF(AND(TrackingWorksheet!$Y375&gt;$BE$3,TrackingWorksheet!$Z375=Lists!$P$6),1, 0)*D370)</f>
        <v/>
      </c>
      <c r="AS370" s="19" t="str">
        <f>IF($B370=1,"",IF(AND(TrackingWorksheet!$AA375&gt;$BE$3,TrackingWorksheet!$AB375=Lists!$P$6),1, 0)*D370)</f>
        <v/>
      </c>
      <c r="AT370" s="19">
        <f t="shared" si="83"/>
        <v>0</v>
      </c>
      <c r="AU370" s="19" t="str">
        <f>IF(B370=1,"",IF(AND(TrackingWorksheet!K375="",TrackingWorksheet!M375="", TrackingWorksheet!N375="", TrackingWorksheet!S375="", TrackingWorksheet!V375="", TrackingWorksheet!W375="", TrackingWorksheet!Y375="", TrackingWorksheet!AA375="", V370=1),1,0)*D370)</f>
        <v/>
      </c>
      <c r="AV370" s="19" t="str">
        <f>IF(B370=1,"",IF(D370*AND(TrackingWorksheet!U375&gt;Calculations!$BE$3,TrackingWorksheet!K375="YES"),1,0))</f>
        <v/>
      </c>
      <c r="AW370" s="19" t="str">
        <f>IF(B370=1,"",IF(D370*AND(TrackingWorksheet!W375&gt;Calculations!$BE$3,TrackingWorksheet!K375="YES"),1,0))</f>
        <v/>
      </c>
      <c r="AX370" s="19">
        <f t="shared" si="84"/>
        <v>0</v>
      </c>
      <c r="AY370" s="19">
        <f t="shared" si="80"/>
        <v>0</v>
      </c>
      <c r="AZ370" s="27" t="str">
        <f>IF(B370=1,"",IF(TrackingWorksheet!Q375="","",TrackingWorksheet!Q375))</f>
        <v/>
      </c>
      <c r="BB370" s="4"/>
      <c r="BC370" s="4"/>
      <c r="BD370" s="4"/>
      <c r="BE370" s="4"/>
      <c r="BF370" s="4"/>
      <c r="BG370" s="4" t="str">
        <f>IF(B370=1,"",IF(AND(N370=1,TrackingWorksheet!$I375+14&lt;=WeeklySummary!$C$7),1,0))</f>
        <v/>
      </c>
      <c r="BH370" s="4" t="str">
        <f>IF(B370=1,"",IF(AND(R370=1,TrackingWorksheet!$I375+14&lt;=WeeklySummary!$C$7),1,0))</f>
        <v/>
      </c>
      <c r="BI370" s="4" t="str">
        <f>IF(B370=1,"",IF(AND(J370=1,TrackingWorksheet!$G375+14&lt;=WeeklySummary!$C$7),1,0))</f>
        <v/>
      </c>
      <c r="BJ370" s="4" t="str">
        <f>IF(B370=1,"",IF(AND(T370=1,TrackingWorksheet!$I375+14&lt;=WeeklySummary!$C$7),1,0))</f>
        <v/>
      </c>
      <c r="BK370" s="4" t="str">
        <f>IF(B370=1,"",IF(AND(T370=1,TrackingWorksheet!$G375+14&lt;=WeeklySummary!$C$7),1,0))</f>
        <v/>
      </c>
      <c r="BL370" s="4">
        <f t="shared" si="93"/>
        <v>0</v>
      </c>
    </row>
    <row r="371" spans="2:64" x14ac:dyDescent="0.25">
      <c r="B371" s="27">
        <f>IF(AND(ISBLANK(TrackingWorksheet!B376),ISBLANK(TrackingWorksheet!C376),ISBLANK(TrackingWorksheet!G376),ISBLANK(TrackingWorksheet!H376),
ISBLANK(TrackingWorksheet!I376),ISBLANK(TrackingWorksheet!J376),ISBLANK(TrackingWorksheet!M376),
ISBLANK(TrackingWorksheet!N378)),1,0)</f>
        <v>1</v>
      </c>
      <c r="C371" s="12" t="str">
        <f>IF(B371=1,"",TrackingWorksheet!F376)</f>
        <v/>
      </c>
      <c r="D371" s="20" t="str">
        <f>IF(B371=1,"",IF(AND(TrackingWorksheet!B376&lt;&gt;"",TrackingWorksheet!B376&lt;=WeeklySummary!$C$7,OR(TrackingWorksheet!C376="",TrackingWorksheet!C376&gt;=WeeklySummary!$C$6)),1,0))</f>
        <v/>
      </c>
      <c r="E371" s="10" t="str">
        <f>IF(B371=1,"",IF(AND(TrackingWorksheet!G376 &lt;&gt;"",TrackingWorksheet!G376&lt;=WeeklySummary!$C$7, TrackingWorksheet!H376=Lists!$D$4), "Y", "N"))</f>
        <v/>
      </c>
      <c r="F371" s="10" t="str">
        <f>IF(B371=1,"",IF(AND(TrackingWorksheet!I376 &lt;&gt;"", TrackingWorksheet!I376&lt;=WeeklySummary!$C$7, TrackingWorksheet!J376=Lists!$D$4), "Y", "N"))</f>
        <v/>
      </c>
      <c r="G371" s="10" t="str">
        <f>IF(B371=1,"",IF(AND(TrackingWorksheet!G376 &lt;&gt;"",TrackingWorksheet!G376&lt;=WeeklySummary!$C$7, TrackingWorksheet!H376=Lists!$D$5), "Y", "N"))</f>
        <v/>
      </c>
      <c r="H371" s="10" t="str">
        <f>IF(B371=1,"",IF(AND(TrackingWorksheet!I376 &lt;&gt;"", TrackingWorksheet!I376&lt;=WeeklySummary!$C$7, TrackingWorksheet!J376=Lists!$D$5), "Y", "N"))</f>
        <v/>
      </c>
      <c r="I371" s="20" t="str">
        <f>IF(B371=1,"",IF(AND(TrackingWorksheet!G376 &lt;&gt;"", TrackingWorksheet!G376&lt;=WeeklySummary!$C$7, TrackingWorksheet!H376=Lists!$D$6), 1, 0))</f>
        <v/>
      </c>
      <c r="J371" s="20" t="str">
        <f t="shared" si="85"/>
        <v/>
      </c>
      <c r="K371" s="10" t="str">
        <f>IF(B371=1,"",IF(AND(TrackingWorksheet!I376&lt;=WeeklySummary!$C$7,TrackingWorksheet!K376="YES"),0,IF(AND(AND(OR(E371="Y",F371="Y"),E371&lt;&gt;F371),G371&lt;&gt;"Y", H371&lt;&gt;"Y"), 1, 0)))</f>
        <v/>
      </c>
      <c r="L371" s="20" t="str">
        <f t="shared" si="86"/>
        <v/>
      </c>
      <c r="M371" s="10" t="str">
        <f t="shared" si="87"/>
        <v/>
      </c>
      <c r="N371" s="20" t="str">
        <f t="shared" si="88"/>
        <v/>
      </c>
      <c r="O371" s="10" t="str">
        <f>IF(B371=1,"",IF(AND(TrackingWorksheet!I376&lt;=WeeklySummary!$C$7,TrackingWorksheet!K376="YES"),0,IF(AND(AND(OR(G371="Y",H371="Y"),G371&lt;&gt;H371),E371&lt;&gt;"Y", F371&lt;&gt;"Y"), 1, 0)))</f>
        <v/>
      </c>
      <c r="P371" s="20" t="str">
        <f t="shared" si="89"/>
        <v/>
      </c>
      <c r="Q371" s="10" t="str">
        <f t="shared" si="90"/>
        <v/>
      </c>
      <c r="R371" s="10" t="str">
        <f t="shared" si="91"/>
        <v/>
      </c>
      <c r="S371" s="10" t="str">
        <f>IF(B371=1,"",IF(AND(OR(AND(TrackingWorksheet!H376=Lists!$D$7,TrackingWorksheet!H376=TrackingWorksheet!J376),TrackingWorksheet!H376&lt;&gt;TrackingWorksheet!J376),TrackingWorksheet!K376="YES",TrackingWorksheet!H376&lt;&gt;Lists!$D$6,TrackingWorksheet!G376&lt;=WeeklySummary!$C$7,TrackingWorksheet!I376&lt;=WeeklySummary!$C$7),1,0))</f>
        <v/>
      </c>
      <c r="T371" s="10" t="str">
        <f t="shared" si="92"/>
        <v/>
      </c>
      <c r="U371" s="10" t="str">
        <f>IF($B371=1,"",IF(TrackingWorksheet!$K376="YES",1, 0)*D371)</f>
        <v/>
      </c>
      <c r="V371" s="20">
        <f t="shared" si="81"/>
        <v>0</v>
      </c>
      <c r="W371" s="20">
        <f t="shared" si="82"/>
        <v>0</v>
      </c>
      <c r="X371" s="10" t="str">
        <f>IF($B371=1,"",IF(AND(TrackingWorksheet!$L376&lt;&gt;"", TrackingWorksheet!$L376&gt;=WeeklySummary!$C$6,TrackingWorksheet!$L376&lt;=WeeklySummary!$C$7,OR(TrackingWorksheet!$H376=Lists!$D$4,TrackingWorksheet!$J376=Lists!$D$4)), 1, 0))</f>
        <v/>
      </c>
      <c r="Y371" s="10" t="str">
        <f>IF($B371=1,"",IF(AND(TrackingWorksheet!$L376&lt;&gt;"", TrackingWorksheet!$L376&gt;=WeeklySummary!$C$6,TrackingWorksheet!$L376&lt;=WeeklySummary!$C$7,OR(TrackingWorksheet!$H376=Lists!$D$5,TrackingWorksheet!$J376=Lists!$D$5)), 1, 0))</f>
        <v/>
      </c>
      <c r="Z371" s="10" t="str">
        <f>IF($B371=1,"",IF(AND(TrackingWorksheet!$L376&lt;&gt;"", TrackingWorksheet!$L376&gt;=WeeklySummary!$C$6,TrackingWorksheet!$L376&lt;=WeeklySummary!$C$7,OR(TrackingWorksheet!$H376=Lists!$D$6,TrackingWorksheet!$J376=Lists!$D$6)), 1, 0))</f>
        <v/>
      </c>
      <c r="AA371" s="19" t="str">
        <f>IF(B371=1,"",IF(AND(TrackingWorksheet!M376&lt;&gt;"",TrackingWorksheet!M376&lt;=WeeklySummary!$C$7),1,0)*D371)</f>
        <v/>
      </c>
      <c r="AB371" s="19" t="str">
        <f>IF(B371=1,"",IF(AND(TrackingWorksheet!N376&lt;&gt;"",TrackingWorksheet!N376&lt;=WeeklySummary!$C$7),1,0)*D371)</f>
        <v/>
      </c>
      <c r="AC371" s="19" t="str">
        <f>IF(B371=1,"",TrackingWorksheet!T376)</f>
        <v/>
      </c>
      <c r="AD371" s="19" t="str">
        <f>IF(B371=1,"",IF(D371*AND(TrackingWorksheet!S376&gt;=Calculations!$BD$3,TrackingWorksheet!U376="",TrackingWorksheet!K376="YES"),1,0))</f>
        <v/>
      </c>
      <c r="AE371" s="19" t="str">
        <f>IF($B371=1,"",IF(AND(TrackingWorksheet!$S376&gt;$BE$3,TrackingWorksheet!$T376=Lists!$P$4),1, 0)*D371)</f>
        <v/>
      </c>
      <c r="AF371" s="19" t="str">
        <f>IF($B371=1,"",IF(AND(TrackingWorksheet!$U376&gt;$BE$3,TrackingWorksheet!$V376=Lists!$P$4),1, 0)*D371)</f>
        <v/>
      </c>
      <c r="AG371" s="19" t="str">
        <f>IF($B371=1,"",IF(AND(TrackingWorksheet!$W376&gt;$BE$3,TrackingWorksheet!$X376=Lists!$P$4),1, 0)*D371)</f>
        <v/>
      </c>
      <c r="AH371" s="19" t="str">
        <f>IF($B371=1,"",IF(AND(TrackingWorksheet!$Y376&gt;$BE$3,TrackingWorksheet!$Z376=Lists!$P$4),1, 0)*D371)</f>
        <v/>
      </c>
      <c r="AI371" s="19" t="str">
        <f>IF($B371=1,"",IF(AND(TrackingWorksheet!$AA376&gt;$BE$3,TrackingWorksheet!$AB376=Lists!$P$4),1, 0)*D371)</f>
        <v/>
      </c>
      <c r="AJ371" s="19" t="str">
        <f>IF($B371=1,"",IF(AND(TrackingWorksheet!$S376&gt;$BE$3,TrackingWorksheet!$T376=Lists!$P$5),1, 0)*D371)</f>
        <v/>
      </c>
      <c r="AK371" s="19" t="str">
        <f>IF($B371=1,"",IF(AND(TrackingWorksheet!$U376&gt;$BE$3,TrackingWorksheet!$V376=Lists!$P$5),1, 0)*D371)</f>
        <v/>
      </c>
      <c r="AL371" s="19" t="str">
        <f>IF($B371=1,"",IF(AND(TrackingWorksheet!$W376&gt;$BE$3,TrackingWorksheet!$X376=Lists!$P$5),1, 0)*D371)</f>
        <v/>
      </c>
      <c r="AM371" s="19" t="str">
        <f>IF($B371=1,"",IF(AND(TrackingWorksheet!$Y376&gt;$BE$3,TrackingWorksheet!$Z376=Lists!$P$5),1, 0)*D371)</f>
        <v/>
      </c>
      <c r="AN371" s="19" t="str">
        <f>IF($B371=1,"",IF(AND(TrackingWorksheet!$AA376&gt;$BE$3,TrackingWorksheet!$AB376=Lists!$P$5),1, 0)*D371)</f>
        <v/>
      </c>
      <c r="AO371" s="19" t="str">
        <f>IF($B371=1,"",IF(AND(TrackingWorksheet!$S376&gt;$BE$3,TrackingWorksheet!$T376=Lists!$P$6),1, 0)*D371)</f>
        <v/>
      </c>
      <c r="AP371" s="19" t="str">
        <f>IF($B371=1,"",IF(AND(TrackingWorksheet!$U376&gt;$BE$3,TrackingWorksheet!$V376=Lists!$P$6),1, 0)*D371)</f>
        <v/>
      </c>
      <c r="AQ371" s="19" t="str">
        <f>IF($B371=1,"",IF(AND(TrackingWorksheet!$W376&gt;$BE$3,TrackingWorksheet!$X376=Lists!$P$6),1, 0)*D371)</f>
        <v/>
      </c>
      <c r="AR371" s="19" t="str">
        <f>IF($B371=1,"",IF(AND(TrackingWorksheet!$Y376&gt;$BE$3,TrackingWorksheet!$Z376=Lists!$P$6),1, 0)*D371)</f>
        <v/>
      </c>
      <c r="AS371" s="19" t="str">
        <f>IF($B371=1,"",IF(AND(TrackingWorksheet!$AA376&gt;$BE$3,TrackingWorksheet!$AB376=Lists!$P$6),1, 0)*D371)</f>
        <v/>
      </c>
      <c r="AT371" s="19">
        <f t="shared" si="83"/>
        <v>0</v>
      </c>
      <c r="AU371" s="19" t="str">
        <f>IF(B371=1,"",IF(AND(TrackingWorksheet!K376="",TrackingWorksheet!M376="", TrackingWorksheet!N376="", TrackingWorksheet!S376="", TrackingWorksheet!V376="", TrackingWorksheet!W376="", TrackingWorksheet!Y376="", TrackingWorksheet!AA376="", V371=1),1,0)*D371)</f>
        <v/>
      </c>
      <c r="AV371" s="19" t="str">
        <f>IF(B371=1,"",IF(D371*AND(TrackingWorksheet!U376&gt;Calculations!$BE$3,TrackingWorksheet!K376="YES"),1,0))</f>
        <v/>
      </c>
      <c r="AW371" s="19" t="str">
        <f>IF(B371=1,"",IF(D371*AND(TrackingWorksheet!W376&gt;Calculations!$BE$3,TrackingWorksheet!K376="YES"),1,0))</f>
        <v/>
      </c>
      <c r="AX371" s="19">
        <f t="shared" si="84"/>
        <v>0</v>
      </c>
      <c r="AY371" s="19">
        <f t="shared" si="80"/>
        <v>0</v>
      </c>
      <c r="AZ371" s="27" t="str">
        <f>IF(B371=1,"",IF(TrackingWorksheet!Q376="","",TrackingWorksheet!Q376))</f>
        <v/>
      </c>
      <c r="BB371" s="4"/>
      <c r="BC371" s="4"/>
      <c r="BD371" s="4"/>
      <c r="BE371" s="4"/>
      <c r="BF371" s="4"/>
      <c r="BG371" s="4" t="str">
        <f>IF(B371=1,"",IF(AND(N371=1,TrackingWorksheet!$I376+14&lt;=WeeklySummary!$C$7),1,0))</f>
        <v/>
      </c>
      <c r="BH371" s="4" t="str">
        <f>IF(B371=1,"",IF(AND(R371=1,TrackingWorksheet!$I376+14&lt;=WeeklySummary!$C$7),1,0))</f>
        <v/>
      </c>
      <c r="BI371" s="4" t="str">
        <f>IF(B371=1,"",IF(AND(J371=1,TrackingWorksheet!$G376+14&lt;=WeeklySummary!$C$7),1,0))</f>
        <v/>
      </c>
      <c r="BJ371" s="4" t="str">
        <f>IF(B371=1,"",IF(AND(T371=1,TrackingWorksheet!$I376+14&lt;=WeeklySummary!$C$7),1,0))</f>
        <v/>
      </c>
      <c r="BK371" s="4" t="str">
        <f>IF(B371=1,"",IF(AND(T371=1,TrackingWorksheet!$G376+14&lt;=WeeklySummary!$C$7),1,0))</f>
        <v/>
      </c>
      <c r="BL371" s="4">
        <f t="shared" si="93"/>
        <v>0</v>
      </c>
    </row>
    <row r="372" spans="2:64" x14ac:dyDescent="0.25">
      <c r="B372" s="27">
        <f>IF(AND(ISBLANK(TrackingWorksheet!B377),ISBLANK(TrackingWorksheet!C377),ISBLANK(TrackingWorksheet!G377),ISBLANK(TrackingWorksheet!H377),
ISBLANK(TrackingWorksheet!I377),ISBLANK(TrackingWorksheet!J377),ISBLANK(TrackingWorksheet!M377),
ISBLANK(TrackingWorksheet!N379)),1,0)</f>
        <v>1</v>
      </c>
      <c r="C372" s="12" t="str">
        <f>IF(B372=1,"",TrackingWorksheet!F377)</f>
        <v/>
      </c>
      <c r="D372" s="20" t="str">
        <f>IF(B372=1,"",IF(AND(TrackingWorksheet!B377&lt;&gt;"",TrackingWorksheet!B377&lt;=WeeklySummary!$C$7,OR(TrackingWorksheet!C377="",TrackingWorksheet!C377&gt;=WeeklySummary!$C$6)),1,0))</f>
        <v/>
      </c>
      <c r="E372" s="10" t="str">
        <f>IF(B372=1,"",IF(AND(TrackingWorksheet!G377 &lt;&gt;"",TrackingWorksheet!G377&lt;=WeeklySummary!$C$7, TrackingWorksheet!H377=Lists!$D$4), "Y", "N"))</f>
        <v/>
      </c>
      <c r="F372" s="10" t="str">
        <f>IF(B372=1,"",IF(AND(TrackingWorksheet!I377 &lt;&gt;"", TrackingWorksheet!I377&lt;=WeeklySummary!$C$7, TrackingWorksheet!J377=Lists!$D$4), "Y", "N"))</f>
        <v/>
      </c>
      <c r="G372" s="10" t="str">
        <f>IF(B372=1,"",IF(AND(TrackingWorksheet!G377 &lt;&gt;"",TrackingWorksheet!G377&lt;=WeeklySummary!$C$7, TrackingWorksheet!H377=Lists!$D$5), "Y", "N"))</f>
        <v/>
      </c>
      <c r="H372" s="10" t="str">
        <f>IF(B372=1,"",IF(AND(TrackingWorksheet!I377 &lt;&gt;"", TrackingWorksheet!I377&lt;=WeeklySummary!$C$7, TrackingWorksheet!J377=Lists!$D$5), "Y", "N"))</f>
        <v/>
      </c>
      <c r="I372" s="20" t="str">
        <f>IF(B372=1,"",IF(AND(TrackingWorksheet!G377 &lt;&gt;"", TrackingWorksheet!G377&lt;=WeeklySummary!$C$7, TrackingWorksheet!H377=Lists!$D$6), 1, 0))</f>
        <v/>
      </c>
      <c r="J372" s="20" t="str">
        <f t="shared" si="85"/>
        <v/>
      </c>
      <c r="K372" s="10" t="str">
        <f>IF(B372=1,"",IF(AND(TrackingWorksheet!I377&lt;=WeeklySummary!$C$7,TrackingWorksheet!K377="YES"),0,IF(AND(AND(OR(E372="Y",F372="Y"),E372&lt;&gt;F372),G372&lt;&gt;"Y", H372&lt;&gt;"Y"), 1, 0)))</f>
        <v/>
      </c>
      <c r="L372" s="20" t="str">
        <f t="shared" si="86"/>
        <v/>
      </c>
      <c r="M372" s="10" t="str">
        <f t="shared" si="87"/>
        <v/>
      </c>
      <c r="N372" s="20" t="str">
        <f t="shared" si="88"/>
        <v/>
      </c>
      <c r="O372" s="10" t="str">
        <f>IF(B372=1,"",IF(AND(TrackingWorksheet!I377&lt;=WeeklySummary!$C$7,TrackingWorksheet!K377="YES"),0,IF(AND(AND(OR(G372="Y",H372="Y"),G372&lt;&gt;H372),E372&lt;&gt;"Y", F372&lt;&gt;"Y"), 1, 0)))</f>
        <v/>
      </c>
      <c r="P372" s="20" t="str">
        <f t="shared" si="89"/>
        <v/>
      </c>
      <c r="Q372" s="10" t="str">
        <f t="shared" si="90"/>
        <v/>
      </c>
      <c r="R372" s="10" t="str">
        <f t="shared" si="91"/>
        <v/>
      </c>
      <c r="S372" s="10" t="str">
        <f>IF(B372=1,"",IF(AND(OR(AND(TrackingWorksheet!H377=Lists!$D$7,TrackingWorksheet!H377=TrackingWorksheet!J377),TrackingWorksheet!H377&lt;&gt;TrackingWorksheet!J377),TrackingWorksheet!K377="YES",TrackingWorksheet!H377&lt;&gt;Lists!$D$6,TrackingWorksheet!G377&lt;=WeeklySummary!$C$7,TrackingWorksheet!I377&lt;=WeeklySummary!$C$7),1,0))</f>
        <v/>
      </c>
      <c r="T372" s="10" t="str">
        <f t="shared" si="92"/>
        <v/>
      </c>
      <c r="U372" s="10" t="str">
        <f>IF($B372=1,"",IF(TrackingWorksheet!$K377="YES",1, 0)*D372)</f>
        <v/>
      </c>
      <c r="V372" s="20">
        <f t="shared" si="81"/>
        <v>0</v>
      </c>
      <c r="W372" s="20">
        <f t="shared" si="82"/>
        <v>0</v>
      </c>
      <c r="X372" s="10" t="str">
        <f>IF($B372=1,"",IF(AND(TrackingWorksheet!$L377&lt;&gt;"", TrackingWorksheet!$L377&gt;=WeeklySummary!$C$6,TrackingWorksheet!$L377&lt;=WeeklySummary!$C$7,OR(TrackingWorksheet!$H377=Lists!$D$4,TrackingWorksheet!$J377=Lists!$D$4)), 1, 0))</f>
        <v/>
      </c>
      <c r="Y372" s="10" t="str">
        <f>IF($B372=1,"",IF(AND(TrackingWorksheet!$L377&lt;&gt;"", TrackingWorksheet!$L377&gt;=WeeklySummary!$C$6,TrackingWorksheet!$L377&lt;=WeeklySummary!$C$7,OR(TrackingWorksheet!$H377=Lists!$D$5,TrackingWorksheet!$J377=Lists!$D$5)), 1, 0))</f>
        <v/>
      </c>
      <c r="Z372" s="10" t="str">
        <f>IF($B372=1,"",IF(AND(TrackingWorksheet!$L377&lt;&gt;"", TrackingWorksheet!$L377&gt;=WeeklySummary!$C$6,TrackingWorksheet!$L377&lt;=WeeklySummary!$C$7,OR(TrackingWorksheet!$H377=Lists!$D$6,TrackingWorksheet!$J377=Lists!$D$6)), 1, 0))</f>
        <v/>
      </c>
      <c r="AA372" s="19" t="str">
        <f>IF(B372=1,"",IF(AND(TrackingWorksheet!M377&lt;&gt;"",TrackingWorksheet!M377&lt;=WeeklySummary!$C$7),1,0)*D372)</f>
        <v/>
      </c>
      <c r="AB372" s="19" t="str">
        <f>IF(B372=1,"",IF(AND(TrackingWorksheet!N377&lt;&gt;"",TrackingWorksheet!N377&lt;=WeeklySummary!$C$7),1,0)*D372)</f>
        <v/>
      </c>
      <c r="AC372" s="19" t="str">
        <f>IF(B372=1,"",TrackingWorksheet!T377)</f>
        <v/>
      </c>
      <c r="AD372" s="19" t="str">
        <f>IF(B372=1,"",IF(D372*AND(TrackingWorksheet!S377&gt;=Calculations!$BD$3,TrackingWorksheet!U377="",TrackingWorksheet!K377="YES"),1,0))</f>
        <v/>
      </c>
      <c r="AE372" s="19" t="str">
        <f>IF($B372=1,"",IF(AND(TrackingWorksheet!$S377&gt;$BE$3,TrackingWorksheet!$T377=Lists!$P$4),1, 0)*D372)</f>
        <v/>
      </c>
      <c r="AF372" s="19" t="str">
        <f>IF($B372=1,"",IF(AND(TrackingWorksheet!$U377&gt;$BE$3,TrackingWorksheet!$V377=Lists!$P$4),1, 0)*D372)</f>
        <v/>
      </c>
      <c r="AG372" s="19" t="str">
        <f>IF($B372=1,"",IF(AND(TrackingWorksheet!$W377&gt;$BE$3,TrackingWorksheet!$X377=Lists!$P$4),1, 0)*D372)</f>
        <v/>
      </c>
      <c r="AH372" s="19" t="str">
        <f>IF($B372=1,"",IF(AND(TrackingWorksheet!$Y377&gt;$BE$3,TrackingWorksheet!$Z377=Lists!$P$4),1, 0)*D372)</f>
        <v/>
      </c>
      <c r="AI372" s="19" t="str">
        <f>IF($B372=1,"",IF(AND(TrackingWorksheet!$AA377&gt;$BE$3,TrackingWorksheet!$AB377=Lists!$P$4),1, 0)*D372)</f>
        <v/>
      </c>
      <c r="AJ372" s="19" t="str">
        <f>IF($B372=1,"",IF(AND(TrackingWorksheet!$S377&gt;$BE$3,TrackingWorksheet!$T377=Lists!$P$5),1, 0)*D372)</f>
        <v/>
      </c>
      <c r="AK372" s="19" t="str">
        <f>IF($B372=1,"",IF(AND(TrackingWorksheet!$U377&gt;$BE$3,TrackingWorksheet!$V377=Lists!$P$5),1, 0)*D372)</f>
        <v/>
      </c>
      <c r="AL372" s="19" t="str">
        <f>IF($B372=1,"",IF(AND(TrackingWorksheet!$W377&gt;$BE$3,TrackingWorksheet!$X377=Lists!$P$5),1, 0)*D372)</f>
        <v/>
      </c>
      <c r="AM372" s="19" t="str">
        <f>IF($B372=1,"",IF(AND(TrackingWorksheet!$Y377&gt;$BE$3,TrackingWorksheet!$Z377=Lists!$P$5),1, 0)*D372)</f>
        <v/>
      </c>
      <c r="AN372" s="19" t="str">
        <f>IF($B372=1,"",IF(AND(TrackingWorksheet!$AA377&gt;$BE$3,TrackingWorksheet!$AB377=Lists!$P$5),1, 0)*D372)</f>
        <v/>
      </c>
      <c r="AO372" s="19" t="str">
        <f>IF($B372=1,"",IF(AND(TrackingWorksheet!$S377&gt;$BE$3,TrackingWorksheet!$T377=Lists!$P$6),1, 0)*D372)</f>
        <v/>
      </c>
      <c r="AP372" s="19" t="str">
        <f>IF($B372=1,"",IF(AND(TrackingWorksheet!$U377&gt;$BE$3,TrackingWorksheet!$V377=Lists!$P$6),1, 0)*D372)</f>
        <v/>
      </c>
      <c r="AQ372" s="19" t="str">
        <f>IF($B372=1,"",IF(AND(TrackingWorksheet!$W377&gt;$BE$3,TrackingWorksheet!$X377=Lists!$P$6),1, 0)*D372)</f>
        <v/>
      </c>
      <c r="AR372" s="19" t="str">
        <f>IF($B372=1,"",IF(AND(TrackingWorksheet!$Y377&gt;$BE$3,TrackingWorksheet!$Z377=Lists!$P$6),1, 0)*D372)</f>
        <v/>
      </c>
      <c r="AS372" s="19" t="str">
        <f>IF($B372=1,"",IF(AND(TrackingWorksheet!$AA377&gt;$BE$3,TrackingWorksheet!$AB377=Lists!$P$6),1, 0)*D372)</f>
        <v/>
      </c>
      <c r="AT372" s="19">
        <f t="shared" si="83"/>
        <v>0</v>
      </c>
      <c r="AU372" s="19" t="str">
        <f>IF(B372=1,"",IF(AND(TrackingWorksheet!K377="",TrackingWorksheet!M377="", TrackingWorksheet!N377="", TrackingWorksheet!S377="", TrackingWorksheet!V377="", TrackingWorksheet!W377="", TrackingWorksheet!Y377="", TrackingWorksheet!AA377="", V372=1),1,0)*D372)</f>
        <v/>
      </c>
      <c r="AV372" s="19" t="str">
        <f>IF(B372=1,"",IF(D372*AND(TrackingWorksheet!U377&gt;Calculations!$BE$3,TrackingWorksheet!K377="YES"),1,0))</f>
        <v/>
      </c>
      <c r="AW372" s="19" t="str">
        <f>IF(B372=1,"",IF(D372*AND(TrackingWorksheet!W377&gt;Calculations!$BE$3,TrackingWorksheet!K377="YES"),1,0))</f>
        <v/>
      </c>
      <c r="AX372" s="19">
        <f t="shared" si="84"/>
        <v>0</v>
      </c>
      <c r="AY372" s="19">
        <f t="shared" si="80"/>
        <v>0</v>
      </c>
      <c r="AZ372" s="27" t="str">
        <f>IF(B372=1,"",IF(TrackingWorksheet!Q377="","",TrackingWorksheet!Q377))</f>
        <v/>
      </c>
      <c r="BB372" s="4"/>
      <c r="BC372" s="4"/>
      <c r="BD372" s="4"/>
      <c r="BE372" s="4"/>
      <c r="BF372" s="4"/>
      <c r="BG372" s="4" t="str">
        <f>IF(B372=1,"",IF(AND(N372=1,TrackingWorksheet!$I377+14&lt;=WeeklySummary!$C$7),1,0))</f>
        <v/>
      </c>
      <c r="BH372" s="4" t="str">
        <f>IF(B372=1,"",IF(AND(R372=1,TrackingWorksheet!$I377+14&lt;=WeeklySummary!$C$7),1,0))</f>
        <v/>
      </c>
      <c r="BI372" s="4" t="str">
        <f>IF(B372=1,"",IF(AND(J372=1,TrackingWorksheet!$G377+14&lt;=WeeklySummary!$C$7),1,0))</f>
        <v/>
      </c>
      <c r="BJ372" s="4" t="str">
        <f>IF(B372=1,"",IF(AND(T372=1,TrackingWorksheet!$I377+14&lt;=WeeklySummary!$C$7),1,0))</f>
        <v/>
      </c>
      <c r="BK372" s="4" t="str">
        <f>IF(B372=1,"",IF(AND(T372=1,TrackingWorksheet!$G377+14&lt;=WeeklySummary!$C$7),1,0))</f>
        <v/>
      </c>
      <c r="BL372" s="4">
        <f t="shared" si="93"/>
        <v>0</v>
      </c>
    </row>
    <row r="373" spans="2:64" x14ac:dyDescent="0.25">
      <c r="B373" s="27">
        <f>IF(AND(ISBLANK(TrackingWorksheet!B378),ISBLANK(TrackingWorksheet!C378),ISBLANK(TrackingWorksheet!G378),ISBLANK(TrackingWorksheet!H378),
ISBLANK(TrackingWorksheet!I378),ISBLANK(TrackingWorksheet!J378),ISBLANK(TrackingWorksheet!M378),
ISBLANK(TrackingWorksheet!N380)),1,0)</f>
        <v>1</v>
      </c>
      <c r="C373" s="12" t="str">
        <f>IF(B373=1,"",TrackingWorksheet!F378)</f>
        <v/>
      </c>
      <c r="D373" s="20" t="str">
        <f>IF(B373=1,"",IF(AND(TrackingWorksheet!B378&lt;&gt;"",TrackingWorksheet!B378&lt;=WeeklySummary!$C$7,OR(TrackingWorksheet!C378="",TrackingWorksheet!C378&gt;=WeeklySummary!$C$6)),1,0))</f>
        <v/>
      </c>
      <c r="E373" s="10" t="str">
        <f>IF(B373=1,"",IF(AND(TrackingWorksheet!G378 &lt;&gt;"",TrackingWorksheet!G378&lt;=WeeklySummary!$C$7, TrackingWorksheet!H378=Lists!$D$4), "Y", "N"))</f>
        <v/>
      </c>
      <c r="F373" s="10" t="str">
        <f>IF(B373=1,"",IF(AND(TrackingWorksheet!I378 &lt;&gt;"", TrackingWorksheet!I378&lt;=WeeklySummary!$C$7, TrackingWorksheet!J378=Lists!$D$4), "Y", "N"))</f>
        <v/>
      </c>
      <c r="G373" s="10" t="str">
        <f>IF(B373=1,"",IF(AND(TrackingWorksheet!G378 &lt;&gt;"",TrackingWorksheet!G378&lt;=WeeklySummary!$C$7, TrackingWorksheet!H378=Lists!$D$5), "Y", "N"))</f>
        <v/>
      </c>
      <c r="H373" s="10" t="str">
        <f>IF(B373=1,"",IF(AND(TrackingWorksheet!I378 &lt;&gt;"", TrackingWorksheet!I378&lt;=WeeklySummary!$C$7, TrackingWorksheet!J378=Lists!$D$5), "Y", "N"))</f>
        <v/>
      </c>
      <c r="I373" s="20" t="str">
        <f>IF(B373=1,"",IF(AND(TrackingWorksheet!G378 &lt;&gt;"", TrackingWorksheet!G378&lt;=WeeklySummary!$C$7, TrackingWorksheet!H378=Lists!$D$6), 1, 0))</f>
        <v/>
      </c>
      <c r="J373" s="20" t="str">
        <f t="shared" si="85"/>
        <v/>
      </c>
      <c r="K373" s="10" t="str">
        <f>IF(B373=1,"",IF(AND(TrackingWorksheet!I378&lt;=WeeklySummary!$C$7,TrackingWorksheet!K378="YES"),0,IF(AND(AND(OR(E373="Y",F373="Y"),E373&lt;&gt;F373),G373&lt;&gt;"Y", H373&lt;&gt;"Y"), 1, 0)))</f>
        <v/>
      </c>
      <c r="L373" s="20" t="str">
        <f t="shared" si="86"/>
        <v/>
      </c>
      <c r="M373" s="10" t="str">
        <f t="shared" si="87"/>
        <v/>
      </c>
      <c r="N373" s="20" t="str">
        <f t="shared" si="88"/>
        <v/>
      </c>
      <c r="O373" s="10" t="str">
        <f>IF(B373=1,"",IF(AND(TrackingWorksheet!I378&lt;=WeeklySummary!$C$7,TrackingWorksheet!K378="YES"),0,IF(AND(AND(OR(G373="Y",H373="Y"),G373&lt;&gt;H373),E373&lt;&gt;"Y", F373&lt;&gt;"Y"), 1, 0)))</f>
        <v/>
      </c>
      <c r="P373" s="20" t="str">
        <f t="shared" si="89"/>
        <v/>
      </c>
      <c r="Q373" s="10" t="str">
        <f t="shared" si="90"/>
        <v/>
      </c>
      <c r="R373" s="10" t="str">
        <f t="shared" si="91"/>
        <v/>
      </c>
      <c r="S373" s="10" t="str">
        <f>IF(B373=1,"",IF(AND(OR(AND(TrackingWorksheet!H378=Lists!$D$7,TrackingWorksheet!H378=TrackingWorksheet!J378),TrackingWorksheet!H378&lt;&gt;TrackingWorksheet!J378),TrackingWorksheet!K378="YES",TrackingWorksheet!H378&lt;&gt;Lists!$D$6,TrackingWorksheet!G378&lt;=WeeklySummary!$C$7,TrackingWorksheet!I378&lt;=WeeklySummary!$C$7),1,0))</f>
        <v/>
      </c>
      <c r="T373" s="10" t="str">
        <f t="shared" si="92"/>
        <v/>
      </c>
      <c r="U373" s="10" t="str">
        <f>IF($B373=1,"",IF(TrackingWorksheet!$K378="YES",1, 0)*D373)</f>
        <v/>
      </c>
      <c r="V373" s="20">
        <f t="shared" si="81"/>
        <v>0</v>
      </c>
      <c r="W373" s="20">
        <f t="shared" si="82"/>
        <v>0</v>
      </c>
      <c r="X373" s="10" t="str">
        <f>IF($B373=1,"",IF(AND(TrackingWorksheet!$L378&lt;&gt;"", TrackingWorksheet!$L378&gt;=WeeklySummary!$C$6,TrackingWorksheet!$L378&lt;=WeeklySummary!$C$7,OR(TrackingWorksheet!$H378=Lists!$D$4,TrackingWorksheet!$J378=Lists!$D$4)), 1, 0))</f>
        <v/>
      </c>
      <c r="Y373" s="10" t="str">
        <f>IF($B373=1,"",IF(AND(TrackingWorksheet!$L378&lt;&gt;"", TrackingWorksheet!$L378&gt;=WeeklySummary!$C$6,TrackingWorksheet!$L378&lt;=WeeklySummary!$C$7,OR(TrackingWorksheet!$H378=Lists!$D$5,TrackingWorksheet!$J378=Lists!$D$5)), 1, 0))</f>
        <v/>
      </c>
      <c r="Z373" s="10" t="str">
        <f>IF($B373=1,"",IF(AND(TrackingWorksheet!$L378&lt;&gt;"", TrackingWorksheet!$L378&gt;=WeeklySummary!$C$6,TrackingWorksheet!$L378&lt;=WeeklySummary!$C$7,OR(TrackingWorksheet!$H378=Lists!$D$6,TrackingWorksheet!$J378=Lists!$D$6)), 1, 0))</f>
        <v/>
      </c>
      <c r="AA373" s="19" t="str">
        <f>IF(B373=1,"",IF(AND(TrackingWorksheet!M378&lt;&gt;"",TrackingWorksheet!M378&lt;=WeeklySummary!$C$7),1,0)*D373)</f>
        <v/>
      </c>
      <c r="AB373" s="19" t="str">
        <f>IF(B373=1,"",IF(AND(TrackingWorksheet!N378&lt;&gt;"",TrackingWorksheet!N378&lt;=WeeklySummary!$C$7),1,0)*D373)</f>
        <v/>
      </c>
      <c r="AC373" s="19" t="str">
        <f>IF(B373=1,"",TrackingWorksheet!T378)</f>
        <v/>
      </c>
      <c r="AD373" s="19" t="str">
        <f>IF(B373=1,"",IF(D373*AND(TrackingWorksheet!S378&gt;=Calculations!$BD$3,TrackingWorksheet!U378="",TrackingWorksheet!K378="YES"),1,0))</f>
        <v/>
      </c>
      <c r="AE373" s="19" t="str">
        <f>IF($B373=1,"",IF(AND(TrackingWorksheet!$S378&gt;$BE$3,TrackingWorksheet!$T378=Lists!$P$4),1, 0)*D373)</f>
        <v/>
      </c>
      <c r="AF373" s="19" t="str">
        <f>IF($B373=1,"",IF(AND(TrackingWorksheet!$U378&gt;$BE$3,TrackingWorksheet!$V378=Lists!$P$4),1, 0)*D373)</f>
        <v/>
      </c>
      <c r="AG373" s="19" t="str">
        <f>IF($B373=1,"",IF(AND(TrackingWorksheet!$W378&gt;$BE$3,TrackingWorksheet!$X378=Lists!$P$4),1, 0)*D373)</f>
        <v/>
      </c>
      <c r="AH373" s="19" t="str">
        <f>IF($B373=1,"",IF(AND(TrackingWorksheet!$Y378&gt;$BE$3,TrackingWorksheet!$Z378=Lists!$P$4),1, 0)*D373)</f>
        <v/>
      </c>
      <c r="AI373" s="19" t="str">
        <f>IF($B373=1,"",IF(AND(TrackingWorksheet!$AA378&gt;$BE$3,TrackingWorksheet!$AB378=Lists!$P$4),1, 0)*D373)</f>
        <v/>
      </c>
      <c r="AJ373" s="19" t="str">
        <f>IF($B373=1,"",IF(AND(TrackingWorksheet!$S378&gt;$BE$3,TrackingWorksheet!$T378=Lists!$P$5),1, 0)*D373)</f>
        <v/>
      </c>
      <c r="AK373" s="19" t="str">
        <f>IF($B373=1,"",IF(AND(TrackingWorksheet!$U378&gt;$BE$3,TrackingWorksheet!$V378=Lists!$P$5),1, 0)*D373)</f>
        <v/>
      </c>
      <c r="AL373" s="19" t="str">
        <f>IF($B373=1,"",IF(AND(TrackingWorksheet!$W378&gt;$BE$3,TrackingWorksheet!$X378=Lists!$P$5),1, 0)*D373)</f>
        <v/>
      </c>
      <c r="AM373" s="19" t="str">
        <f>IF($B373=1,"",IF(AND(TrackingWorksheet!$Y378&gt;$BE$3,TrackingWorksheet!$Z378=Lists!$P$5),1, 0)*D373)</f>
        <v/>
      </c>
      <c r="AN373" s="19" t="str">
        <f>IF($B373=1,"",IF(AND(TrackingWorksheet!$AA378&gt;$BE$3,TrackingWorksheet!$AB378=Lists!$P$5),1, 0)*D373)</f>
        <v/>
      </c>
      <c r="AO373" s="19" t="str">
        <f>IF($B373=1,"",IF(AND(TrackingWorksheet!$S378&gt;$BE$3,TrackingWorksheet!$T378=Lists!$P$6),1, 0)*D373)</f>
        <v/>
      </c>
      <c r="AP373" s="19" t="str">
        <f>IF($B373=1,"",IF(AND(TrackingWorksheet!$U378&gt;$BE$3,TrackingWorksheet!$V378=Lists!$P$6),1, 0)*D373)</f>
        <v/>
      </c>
      <c r="AQ373" s="19" t="str">
        <f>IF($B373=1,"",IF(AND(TrackingWorksheet!$W378&gt;$BE$3,TrackingWorksheet!$X378=Lists!$P$6),1, 0)*D373)</f>
        <v/>
      </c>
      <c r="AR373" s="19" t="str">
        <f>IF($B373=1,"",IF(AND(TrackingWorksheet!$Y378&gt;$BE$3,TrackingWorksheet!$Z378=Lists!$P$6),1, 0)*D373)</f>
        <v/>
      </c>
      <c r="AS373" s="19" t="str">
        <f>IF($B373=1,"",IF(AND(TrackingWorksheet!$AA378&gt;$BE$3,TrackingWorksheet!$AB378=Lists!$P$6),1, 0)*D373)</f>
        <v/>
      </c>
      <c r="AT373" s="19">
        <f t="shared" si="83"/>
        <v>0</v>
      </c>
      <c r="AU373" s="19" t="str">
        <f>IF(B373=1,"",IF(AND(TrackingWorksheet!K378="",TrackingWorksheet!M378="", TrackingWorksheet!N378="", TrackingWorksheet!S378="", TrackingWorksheet!V378="", TrackingWorksheet!W378="", TrackingWorksheet!Y378="", TrackingWorksheet!AA378="", V373=1),1,0)*D373)</f>
        <v/>
      </c>
      <c r="AV373" s="19" t="str">
        <f>IF(B373=1,"",IF(D373*AND(TrackingWorksheet!U378&gt;Calculations!$BE$3,TrackingWorksheet!K378="YES"),1,0))</f>
        <v/>
      </c>
      <c r="AW373" s="19" t="str">
        <f>IF(B373=1,"",IF(D373*AND(TrackingWorksheet!W378&gt;Calculations!$BE$3,TrackingWorksheet!K378="YES"),1,0))</f>
        <v/>
      </c>
      <c r="AX373" s="19">
        <f t="shared" si="84"/>
        <v>0</v>
      </c>
      <c r="AY373" s="19">
        <f t="shared" si="80"/>
        <v>0</v>
      </c>
      <c r="AZ373" s="27" t="str">
        <f>IF(B373=1,"",IF(TrackingWorksheet!Q378="","",TrackingWorksheet!Q378))</f>
        <v/>
      </c>
      <c r="BB373" s="4"/>
      <c r="BC373" s="4"/>
      <c r="BD373" s="4"/>
      <c r="BE373" s="4"/>
      <c r="BF373" s="4"/>
      <c r="BG373" s="4" t="str">
        <f>IF(B373=1,"",IF(AND(N373=1,TrackingWorksheet!$I378+14&lt;=WeeklySummary!$C$7),1,0))</f>
        <v/>
      </c>
      <c r="BH373" s="4" t="str">
        <f>IF(B373=1,"",IF(AND(R373=1,TrackingWorksheet!$I378+14&lt;=WeeklySummary!$C$7),1,0))</f>
        <v/>
      </c>
      <c r="BI373" s="4" t="str">
        <f>IF(B373=1,"",IF(AND(J373=1,TrackingWorksheet!$G378+14&lt;=WeeklySummary!$C$7),1,0))</f>
        <v/>
      </c>
      <c r="BJ373" s="4" t="str">
        <f>IF(B373=1,"",IF(AND(T373=1,TrackingWorksheet!$I378+14&lt;=WeeklySummary!$C$7),1,0))</f>
        <v/>
      </c>
      <c r="BK373" s="4" t="str">
        <f>IF(B373=1,"",IF(AND(T373=1,TrackingWorksheet!$G378+14&lt;=WeeklySummary!$C$7),1,0))</f>
        <v/>
      </c>
      <c r="BL373" s="4">
        <f t="shared" si="93"/>
        <v>0</v>
      </c>
    </row>
    <row r="374" spans="2:64" x14ac:dyDescent="0.25">
      <c r="B374" s="27">
        <f>IF(AND(ISBLANK(TrackingWorksheet!B379),ISBLANK(TrackingWorksheet!C379),ISBLANK(TrackingWorksheet!G379),ISBLANK(TrackingWorksheet!H379),
ISBLANK(TrackingWorksheet!I379),ISBLANK(TrackingWorksheet!J379),ISBLANK(TrackingWorksheet!M379),
ISBLANK(TrackingWorksheet!N381)),1,0)</f>
        <v>1</v>
      </c>
      <c r="C374" s="12" t="str">
        <f>IF(B374=1,"",TrackingWorksheet!F379)</f>
        <v/>
      </c>
      <c r="D374" s="20" t="str">
        <f>IF(B374=1,"",IF(AND(TrackingWorksheet!B379&lt;&gt;"",TrackingWorksheet!B379&lt;=WeeklySummary!$C$7,OR(TrackingWorksheet!C379="",TrackingWorksheet!C379&gt;=WeeklySummary!$C$6)),1,0))</f>
        <v/>
      </c>
      <c r="E374" s="10" t="str">
        <f>IF(B374=1,"",IF(AND(TrackingWorksheet!G379 &lt;&gt;"",TrackingWorksheet!G379&lt;=WeeklySummary!$C$7, TrackingWorksheet!H379=Lists!$D$4), "Y", "N"))</f>
        <v/>
      </c>
      <c r="F374" s="10" t="str">
        <f>IF(B374=1,"",IF(AND(TrackingWorksheet!I379 &lt;&gt;"", TrackingWorksheet!I379&lt;=WeeklySummary!$C$7, TrackingWorksheet!J379=Lists!$D$4), "Y", "N"))</f>
        <v/>
      </c>
      <c r="G374" s="10" t="str">
        <f>IF(B374=1,"",IF(AND(TrackingWorksheet!G379 &lt;&gt;"",TrackingWorksheet!G379&lt;=WeeklySummary!$C$7, TrackingWorksheet!H379=Lists!$D$5), "Y", "N"))</f>
        <v/>
      </c>
      <c r="H374" s="10" t="str">
        <f>IF(B374=1,"",IF(AND(TrackingWorksheet!I379 &lt;&gt;"", TrackingWorksheet!I379&lt;=WeeklySummary!$C$7, TrackingWorksheet!J379=Lists!$D$5), "Y", "N"))</f>
        <v/>
      </c>
      <c r="I374" s="20" t="str">
        <f>IF(B374=1,"",IF(AND(TrackingWorksheet!G379 &lt;&gt;"", TrackingWorksheet!G379&lt;=WeeklySummary!$C$7, TrackingWorksheet!H379=Lists!$D$6), 1, 0))</f>
        <v/>
      </c>
      <c r="J374" s="20" t="str">
        <f t="shared" si="85"/>
        <v/>
      </c>
      <c r="K374" s="10" t="str">
        <f>IF(B374=1,"",IF(AND(TrackingWorksheet!I379&lt;=WeeklySummary!$C$7,TrackingWorksheet!K379="YES"),0,IF(AND(AND(OR(E374="Y",F374="Y"),E374&lt;&gt;F374),G374&lt;&gt;"Y", H374&lt;&gt;"Y"), 1, 0)))</f>
        <v/>
      </c>
      <c r="L374" s="20" t="str">
        <f t="shared" si="86"/>
        <v/>
      </c>
      <c r="M374" s="10" t="str">
        <f t="shared" si="87"/>
        <v/>
      </c>
      <c r="N374" s="20" t="str">
        <f t="shared" si="88"/>
        <v/>
      </c>
      <c r="O374" s="10" t="str">
        <f>IF(B374=1,"",IF(AND(TrackingWorksheet!I379&lt;=WeeklySummary!$C$7,TrackingWorksheet!K379="YES"),0,IF(AND(AND(OR(G374="Y",H374="Y"),G374&lt;&gt;H374),E374&lt;&gt;"Y", F374&lt;&gt;"Y"), 1, 0)))</f>
        <v/>
      </c>
      <c r="P374" s="20" t="str">
        <f t="shared" si="89"/>
        <v/>
      </c>
      <c r="Q374" s="10" t="str">
        <f t="shared" si="90"/>
        <v/>
      </c>
      <c r="R374" s="10" t="str">
        <f t="shared" si="91"/>
        <v/>
      </c>
      <c r="S374" s="10" t="str">
        <f>IF(B374=1,"",IF(AND(OR(AND(TrackingWorksheet!H379=Lists!$D$7,TrackingWorksheet!H379=TrackingWorksheet!J379),TrackingWorksheet!H379&lt;&gt;TrackingWorksheet!J379),TrackingWorksheet!K379="YES",TrackingWorksheet!H379&lt;&gt;Lists!$D$6,TrackingWorksheet!G379&lt;=WeeklySummary!$C$7,TrackingWorksheet!I379&lt;=WeeklySummary!$C$7),1,0))</f>
        <v/>
      </c>
      <c r="T374" s="10" t="str">
        <f t="shared" si="92"/>
        <v/>
      </c>
      <c r="U374" s="10" t="str">
        <f>IF($B374=1,"",IF(TrackingWorksheet!$K379="YES",1, 0)*D374)</f>
        <v/>
      </c>
      <c r="V374" s="20">
        <f t="shared" si="81"/>
        <v>0</v>
      </c>
      <c r="W374" s="20">
        <f t="shared" si="82"/>
        <v>0</v>
      </c>
      <c r="X374" s="10" t="str">
        <f>IF($B374=1,"",IF(AND(TrackingWorksheet!$L379&lt;&gt;"", TrackingWorksheet!$L379&gt;=WeeklySummary!$C$6,TrackingWorksheet!$L379&lt;=WeeklySummary!$C$7,OR(TrackingWorksheet!$H379=Lists!$D$4,TrackingWorksheet!$J379=Lists!$D$4)), 1, 0))</f>
        <v/>
      </c>
      <c r="Y374" s="10" t="str">
        <f>IF($B374=1,"",IF(AND(TrackingWorksheet!$L379&lt;&gt;"", TrackingWorksheet!$L379&gt;=WeeklySummary!$C$6,TrackingWorksheet!$L379&lt;=WeeklySummary!$C$7,OR(TrackingWorksheet!$H379=Lists!$D$5,TrackingWorksheet!$J379=Lists!$D$5)), 1, 0))</f>
        <v/>
      </c>
      <c r="Z374" s="10" t="str">
        <f>IF($B374=1,"",IF(AND(TrackingWorksheet!$L379&lt;&gt;"", TrackingWorksheet!$L379&gt;=WeeklySummary!$C$6,TrackingWorksheet!$L379&lt;=WeeklySummary!$C$7,OR(TrackingWorksheet!$H379=Lists!$D$6,TrackingWorksheet!$J379=Lists!$D$6)), 1, 0))</f>
        <v/>
      </c>
      <c r="AA374" s="19" t="str">
        <f>IF(B374=1,"",IF(AND(TrackingWorksheet!M379&lt;&gt;"",TrackingWorksheet!M379&lt;=WeeklySummary!$C$7),1,0)*D374)</f>
        <v/>
      </c>
      <c r="AB374" s="19" t="str">
        <f>IF(B374=1,"",IF(AND(TrackingWorksheet!N379&lt;&gt;"",TrackingWorksheet!N379&lt;=WeeklySummary!$C$7),1,0)*D374)</f>
        <v/>
      </c>
      <c r="AC374" s="19" t="str">
        <f>IF(B374=1,"",TrackingWorksheet!T379)</f>
        <v/>
      </c>
      <c r="AD374" s="19" t="str">
        <f>IF(B374=1,"",IF(D374*AND(TrackingWorksheet!S379&gt;=Calculations!$BD$3,TrackingWorksheet!U379="",TrackingWorksheet!K379="YES"),1,0))</f>
        <v/>
      </c>
      <c r="AE374" s="19" t="str">
        <f>IF($B374=1,"",IF(AND(TrackingWorksheet!$S379&gt;$BE$3,TrackingWorksheet!$T379=Lists!$P$4),1, 0)*D374)</f>
        <v/>
      </c>
      <c r="AF374" s="19" t="str">
        <f>IF($B374=1,"",IF(AND(TrackingWorksheet!$U379&gt;$BE$3,TrackingWorksheet!$V379=Lists!$P$4),1, 0)*D374)</f>
        <v/>
      </c>
      <c r="AG374" s="19" t="str">
        <f>IF($B374=1,"",IF(AND(TrackingWorksheet!$W379&gt;$BE$3,TrackingWorksheet!$X379=Lists!$P$4),1, 0)*D374)</f>
        <v/>
      </c>
      <c r="AH374" s="19" t="str">
        <f>IF($B374=1,"",IF(AND(TrackingWorksheet!$Y379&gt;$BE$3,TrackingWorksheet!$Z379=Lists!$P$4),1, 0)*D374)</f>
        <v/>
      </c>
      <c r="AI374" s="19" t="str">
        <f>IF($B374=1,"",IF(AND(TrackingWorksheet!$AA379&gt;$BE$3,TrackingWorksheet!$AB379=Lists!$P$4),1, 0)*D374)</f>
        <v/>
      </c>
      <c r="AJ374" s="19" t="str">
        <f>IF($B374=1,"",IF(AND(TrackingWorksheet!$S379&gt;$BE$3,TrackingWorksheet!$T379=Lists!$P$5),1, 0)*D374)</f>
        <v/>
      </c>
      <c r="AK374" s="19" t="str">
        <f>IF($B374=1,"",IF(AND(TrackingWorksheet!$U379&gt;$BE$3,TrackingWorksheet!$V379=Lists!$P$5),1, 0)*D374)</f>
        <v/>
      </c>
      <c r="AL374" s="19" t="str">
        <f>IF($B374=1,"",IF(AND(TrackingWorksheet!$W379&gt;$BE$3,TrackingWorksheet!$X379=Lists!$P$5),1, 0)*D374)</f>
        <v/>
      </c>
      <c r="AM374" s="19" t="str">
        <f>IF($B374=1,"",IF(AND(TrackingWorksheet!$Y379&gt;$BE$3,TrackingWorksheet!$Z379=Lists!$P$5),1, 0)*D374)</f>
        <v/>
      </c>
      <c r="AN374" s="19" t="str">
        <f>IF($B374=1,"",IF(AND(TrackingWorksheet!$AA379&gt;$BE$3,TrackingWorksheet!$AB379=Lists!$P$5),1, 0)*D374)</f>
        <v/>
      </c>
      <c r="AO374" s="19" t="str">
        <f>IF($B374=1,"",IF(AND(TrackingWorksheet!$S379&gt;$BE$3,TrackingWorksheet!$T379=Lists!$P$6),1, 0)*D374)</f>
        <v/>
      </c>
      <c r="AP374" s="19" t="str">
        <f>IF($B374=1,"",IF(AND(TrackingWorksheet!$U379&gt;$BE$3,TrackingWorksheet!$V379=Lists!$P$6),1, 0)*D374)</f>
        <v/>
      </c>
      <c r="AQ374" s="19" t="str">
        <f>IF($B374=1,"",IF(AND(TrackingWorksheet!$W379&gt;$BE$3,TrackingWorksheet!$X379=Lists!$P$6),1, 0)*D374)</f>
        <v/>
      </c>
      <c r="AR374" s="19" t="str">
        <f>IF($B374=1,"",IF(AND(TrackingWorksheet!$Y379&gt;$BE$3,TrackingWorksheet!$Z379=Lists!$P$6),1, 0)*D374)</f>
        <v/>
      </c>
      <c r="AS374" s="19" t="str">
        <f>IF($B374=1,"",IF(AND(TrackingWorksheet!$AA379&gt;$BE$3,TrackingWorksheet!$AB379=Lists!$P$6),1, 0)*D374)</f>
        <v/>
      </c>
      <c r="AT374" s="19">
        <f t="shared" si="83"/>
        <v>0</v>
      </c>
      <c r="AU374" s="19" t="str">
        <f>IF(B374=1,"",IF(AND(TrackingWorksheet!K379="",TrackingWorksheet!M379="", TrackingWorksheet!N379="", TrackingWorksheet!S379="", TrackingWorksheet!V379="", TrackingWorksheet!W379="", TrackingWorksheet!Y379="", TrackingWorksheet!AA379="", V374=1),1,0)*D374)</f>
        <v/>
      </c>
      <c r="AV374" s="19" t="str">
        <f>IF(B374=1,"",IF(D374*AND(TrackingWorksheet!U379&gt;Calculations!$BE$3,TrackingWorksheet!K379="YES"),1,0))</f>
        <v/>
      </c>
      <c r="AW374" s="19" t="str">
        <f>IF(B374=1,"",IF(D374*AND(TrackingWorksheet!W379&gt;Calculations!$BE$3,TrackingWorksheet!K379="YES"),1,0))</f>
        <v/>
      </c>
      <c r="AX374" s="19">
        <f t="shared" si="84"/>
        <v>0</v>
      </c>
      <c r="AY374" s="19">
        <f t="shared" si="80"/>
        <v>0</v>
      </c>
      <c r="AZ374" s="27" t="str">
        <f>IF(B374=1,"",IF(TrackingWorksheet!Q379="","",TrackingWorksheet!Q379))</f>
        <v/>
      </c>
      <c r="BB374" s="4"/>
      <c r="BC374" s="4"/>
      <c r="BD374" s="4"/>
      <c r="BE374" s="4"/>
      <c r="BF374" s="4"/>
      <c r="BG374" s="4" t="str">
        <f>IF(B374=1,"",IF(AND(N374=1,TrackingWorksheet!$I379+14&lt;=WeeklySummary!$C$7),1,0))</f>
        <v/>
      </c>
      <c r="BH374" s="4" t="str">
        <f>IF(B374=1,"",IF(AND(R374=1,TrackingWorksheet!$I379+14&lt;=WeeklySummary!$C$7),1,0))</f>
        <v/>
      </c>
      <c r="BI374" s="4" t="str">
        <f>IF(B374=1,"",IF(AND(J374=1,TrackingWorksheet!$G379+14&lt;=WeeklySummary!$C$7),1,0))</f>
        <v/>
      </c>
      <c r="BJ374" s="4" t="str">
        <f>IF(B374=1,"",IF(AND(T374=1,TrackingWorksheet!$I379+14&lt;=WeeklySummary!$C$7),1,0))</f>
        <v/>
      </c>
      <c r="BK374" s="4" t="str">
        <f>IF(B374=1,"",IF(AND(T374=1,TrackingWorksheet!$G379+14&lt;=WeeklySummary!$C$7),1,0))</f>
        <v/>
      </c>
      <c r="BL374" s="4">
        <f t="shared" si="93"/>
        <v>0</v>
      </c>
    </row>
    <row r="375" spans="2:64" x14ac:dyDescent="0.25">
      <c r="B375" s="27">
        <f>IF(AND(ISBLANK(TrackingWorksheet!B380),ISBLANK(TrackingWorksheet!C380),ISBLANK(TrackingWorksheet!G380),ISBLANK(TrackingWorksheet!H380),
ISBLANK(TrackingWorksheet!I380),ISBLANK(TrackingWorksheet!J380),ISBLANK(TrackingWorksheet!M380),
ISBLANK(TrackingWorksheet!N382)),1,0)</f>
        <v>1</v>
      </c>
      <c r="C375" s="12" t="str">
        <f>IF(B375=1,"",TrackingWorksheet!F380)</f>
        <v/>
      </c>
      <c r="D375" s="20" t="str">
        <f>IF(B375=1,"",IF(AND(TrackingWorksheet!B380&lt;&gt;"",TrackingWorksheet!B380&lt;=WeeklySummary!$C$7,OR(TrackingWorksheet!C380="",TrackingWorksheet!C380&gt;=WeeklySummary!$C$6)),1,0))</f>
        <v/>
      </c>
      <c r="E375" s="10" t="str">
        <f>IF(B375=1,"",IF(AND(TrackingWorksheet!G380 &lt;&gt;"",TrackingWorksheet!G380&lt;=WeeklySummary!$C$7, TrackingWorksheet!H380=Lists!$D$4), "Y", "N"))</f>
        <v/>
      </c>
      <c r="F375" s="10" t="str">
        <f>IF(B375=1,"",IF(AND(TrackingWorksheet!I380 &lt;&gt;"", TrackingWorksheet!I380&lt;=WeeklySummary!$C$7, TrackingWorksheet!J380=Lists!$D$4), "Y", "N"))</f>
        <v/>
      </c>
      <c r="G375" s="10" t="str">
        <f>IF(B375=1,"",IF(AND(TrackingWorksheet!G380 &lt;&gt;"",TrackingWorksheet!G380&lt;=WeeklySummary!$C$7, TrackingWorksheet!H380=Lists!$D$5), "Y", "N"))</f>
        <v/>
      </c>
      <c r="H375" s="10" t="str">
        <f>IF(B375=1,"",IF(AND(TrackingWorksheet!I380 &lt;&gt;"", TrackingWorksheet!I380&lt;=WeeklySummary!$C$7, TrackingWorksheet!J380=Lists!$D$5), "Y", "N"))</f>
        <v/>
      </c>
      <c r="I375" s="20" t="str">
        <f>IF(B375=1,"",IF(AND(TrackingWorksheet!G380 &lt;&gt;"", TrackingWorksheet!G380&lt;=WeeklySummary!$C$7, TrackingWorksheet!H380=Lists!$D$6), 1, 0))</f>
        <v/>
      </c>
      <c r="J375" s="20" t="str">
        <f t="shared" si="85"/>
        <v/>
      </c>
      <c r="K375" s="10" t="str">
        <f>IF(B375=1,"",IF(AND(TrackingWorksheet!I380&lt;=WeeklySummary!$C$7,TrackingWorksheet!K380="YES"),0,IF(AND(AND(OR(E375="Y",F375="Y"),E375&lt;&gt;F375),G375&lt;&gt;"Y", H375&lt;&gt;"Y"), 1, 0)))</f>
        <v/>
      </c>
      <c r="L375" s="20" t="str">
        <f t="shared" si="86"/>
        <v/>
      </c>
      <c r="M375" s="10" t="str">
        <f t="shared" si="87"/>
        <v/>
      </c>
      <c r="N375" s="20" t="str">
        <f t="shared" si="88"/>
        <v/>
      </c>
      <c r="O375" s="10" t="str">
        <f>IF(B375=1,"",IF(AND(TrackingWorksheet!I380&lt;=WeeklySummary!$C$7,TrackingWorksheet!K380="YES"),0,IF(AND(AND(OR(G375="Y",H375="Y"),G375&lt;&gt;H375),E375&lt;&gt;"Y", F375&lt;&gt;"Y"), 1, 0)))</f>
        <v/>
      </c>
      <c r="P375" s="20" t="str">
        <f t="shared" si="89"/>
        <v/>
      </c>
      <c r="Q375" s="10" t="str">
        <f t="shared" si="90"/>
        <v/>
      </c>
      <c r="R375" s="10" t="str">
        <f t="shared" si="91"/>
        <v/>
      </c>
      <c r="S375" s="10" t="str">
        <f>IF(B375=1,"",IF(AND(OR(AND(TrackingWorksheet!H380=Lists!$D$7,TrackingWorksheet!H380=TrackingWorksheet!J380),TrackingWorksheet!H380&lt;&gt;TrackingWorksheet!J380),TrackingWorksheet!K380="YES",TrackingWorksheet!H380&lt;&gt;Lists!$D$6,TrackingWorksheet!G380&lt;=WeeklySummary!$C$7,TrackingWorksheet!I380&lt;=WeeklySummary!$C$7),1,0))</f>
        <v/>
      </c>
      <c r="T375" s="10" t="str">
        <f t="shared" si="92"/>
        <v/>
      </c>
      <c r="U375" s="10" t="str">
        <f>IF($B375=1,"",IF(TrackingWorksheet!$K380="YES",1, 0)*D375)</f>
        <v/>
      </c>
      <c r="V375" s="20">
        <f t="shared" si="81"/>
        <v>0</v>
      </c>
      <c r="W375" s="20">
        <f t="shared" si="82"/>
        <v>0</v>
      </c>
      <c r="X375" s="10" t="str">
        <f>IF($B375=1,"",IF(AND(TrackingWorksheet!$L380&lt;&gt;"", TrackingWorksheet!$L380&gt;=WeeklySummary!$C$6,TrackingWorksheet!$L380&lt;=WeeklySummary!$C$7,OR(TrackingWorksheet!$H380=Lists!$D$4,TrackingWorksheet!$J380=Lists!$D$4)), 1, 0))</f>
        <v/>
      </c>
      <c r="Y375" s="10" t="str">
        <f>IF($B375=1,"",IF(AND(TrackingWorksheet!$L380&lt;&gt;"", TrackingWorksheet!$L380&gt;=WeeklySummary!$C$6,TrackingWorksheet!$L380&lt;=WeeklySummary!$C$7,OR(TrackingWorksheet!$H380=Lists!$D$5,TrackingWorksheet!$J380=Lists!$D$5)), 1, 0))</f>
        <v/>
      </c>
      <c r="Z375" s="10" t="str">
        <f>IF($B375=1,"",IF(AND(TrackingWorksheet!$L380&lt;&gt;"", TrackingWorksheet!$L380&gt;=WeeklySummary!$C$6,TrackingWorksheet!$L380&lt;=WeeklySummary!$C$7,OR(TrackingWorksheet!$H380=Lists!$D$6,TrackingWorksheet!$J380=Lists!$D$6)), 1, 0))</f>
        <v/>
      </c>
      <c r="AA375" s="19" t="str">
        <f>IF(B375=1,"",IF(AND(TrackingWorksheet!M380&lt;&gt;"",TrackingWorksheet!M380&lt;=WeeklySummary!$C$7),1,0)*D375)</f>
        <v/>
      </c>
      <c r="AB375" s="19" t="str">
        <f>IF(B375=1,"",IF(AND(TrackingWorksheet!N380&lt;&gt;"",TrackingWorksheet!N380&lt;=WeeklySummary!$C$7),1,0)*D375)</f>
        <v/>
      </c>
      <c r="AC375" s="19" t="str">
        <f>IF(B375=1,"",TrackingWorksheet!T380)</f>
        <v/>
      </c>
      <c r="AD375" s="19" t="str">
        <f>IF(B375=1,"",IF(D375*AND(TrackingWorksheet!S380&gt;=Calculations!$BD$3,TrackingWorksheet!U380="",TrackingWorksheet!K380="YES"),1,0))</f>
        <v/>
      </c>
      <c r="AE375" s="19" t="str">
        <f>IF($B375=1,"",IF(AND(TrackingWorksheet!$S380&gt;$BE$3,TrackingWorksheet!$T380=Lists!$P$4),1, 0)*D375)</f>
        <v/>
      </c>
      <c r="AF375" s="19" t="str">
        <f>IF($B375=1,"",IF(AND(TrackingWorksheet!$U380&gt;$BE$3,TrackingWorksheet!$V380=Lists!$P$4),1, 0)*D375)</f>
        <v/>
      </c>
      <c r="AG375" s="19" t="str">
        <f>IF($B375=1,"",IF(AND(TrackingWorksheet!$W380&gt;$BE$3,TrackingWorksheet!$X380=Lists!$P$4),1, 0)*D375)</f>
        <v/>
      </c>
      <c r="AH375" s="19" t="str">
        <f>IF($B375=1,"",IF(AND(TrackingWorksheet!$Y380&gt;$BE$3,TrackingWorksheet!$Z380=Lists!$P$4),1, 0)*D375)</f>
        <v/>
      </c>
      <c r="AI375" s="19" t="str">
        <f>IF($B375=1,"",IF(AND(TrackingWorksheet!$AA380&gt;$BE$3,TrackingWorksheet!$AB380=Lists!$P$4),1, 0)*D375)</f>
        <v/>
      </c>
      <c r="AJ375" s="19" t="str">
        <f>IF($B375=1,"",IF(AND(TrackingWorksheet!$S380&gt;$BE$3,TrackingWorksheet!$T380=Lists!$P$5),1, 0)*D375)</f>
        <v/>
      </c>
      <c r="AK375" s="19" t="str">
        <f>IF($B375=1,"",IF(AND(TrackingWorksheet!$U380&gt;$BE$3,TrackingWorksheet!$V380=Lists!$P$5),1, 0)*D375)</f>
        <v/>
      </c>
      <c r="AL375" s="19" t="str">
        <f>IF($B375=1,"",IF(AND(TrackingWorksheet!$W380&gt;$BE$3,TrackingWorksheet!$X380=Lists!$P$5),1, 0)*D375)</f>
        <v/>
      </c>
      <c r="AM375" s="19" t="str">
        <f>IF($B375=1,"",IF(AND(TrackingWorksheet!$Y380&gt;$BE$3,TrackingWorksheet!$Z380=Lists!$P$5),1, 0)*D375)</f>
        <v/>
      </c>
      <c r="AN375" s="19" t="str">
        <f>IF($B375=1,"",IF(AND(TrackingWorksheet!$AA380&gt;$BE$3,TrackingWorksheet!$AB380=Lists!$P$5),1, 0)*D375)</f>
        <v/>
      </c>
      <c r="AO375" s="19" t="str">
        <f>IF($B375=1,"",IF(AND(TrackingWorksheet!$S380&gt;$BE$3,TrackingWorksheet!$T380=Lists!$P$6),1, 0)*D375)</f>
        <v/>
      </c>
      <c r="AP375" s="19" t="str">
        <f>IF($B375=1,"",IF(AND(TrackingWorksheet!$U380&gt;$BE$3,TrackingWorksheet!$V380=Lists!$P$6),1, 0)*D375)</f>
        <v/>
      </c>
      <c r="AQ375" s="19" t="str">
        <f>IF($B375=1,"",IF(AND(TrackingWorksheet!$W380&gt;$BE$3,TrackingWorksheet!$X380=Lists!$P$6),1, 0)*D375)</f>
        <v/>
      </c>
      <c r="AR375" s="19" t="str">
        <f>IF($B375=1,"",IF(AND(TrackingWorksheet!$Y380&gt;$BE$3,TrackingWorksheet!$Z380=Lists!$P$6),1, 0)*D375)</f>
        <v/>
      </c>
      <c r="AS375" s="19" t="str">
        <f>IF($B375=1,"",IF(AND(TrackingWorksheet!$AA380&gt;$BE$3,TrackingWorksheet!$AB380=Lists!$P$6),1, 0)*D375)</f>
        <v/>
      </c>
      <c r="AT375" s="19">
        <f t="shared" si="83"/>
        <v>0</v>
      </c>
      <c r="AU375" s="19" t="str">
        <f>IF(B375=1,"",IF(AND(TrackingWorksheet!K380="",TrackingWorksheet!M380="", TrackingWorksheet!N380="", TrackingWorksheet!S380="", TrackingWorksheet!V380="", TrackingWorksheet!W380="", TrackingWorksheet!Y380="", TrackingWorksheet!AA380="", V375=1),1,0)*D375)</f>
        <v/>
      </c>
      <c r="AV375" s="19" t="str">
        <f>IF(B375=1,"",IF(D375*AND(TrackingWorksheet!U380&gt;Calculations!$BE$3,TrackingWorksheet!K380="YES"),1,0))</f>
        <v/>
      </c>
      <c r="AW375" s="19" t="str">
        <f>IF(B375=1,"",IF(D375*AND(TrackingWorksheet!W380&gt;Calculations!$BE$3,TrackingWorksheet!K380="YES"),1,0))</f>
        <v/>
      </c>
      <c r="AX375" s="19">
        <f t="shared" si="84"/>
        <v>0</v>
      </c>
      <c r="AY375" s="19">
        <f t="shared" si="80"/>
        <v>0</v>
      </c>
      <c r="AZ375" s="27" t="str">
        <f>IF(B375=1,"",IF(TrackingWorksheet!Q380="","",TrackingWorksheet!Q380))</f>
        <v/>
      </c>
      <c r="BB375" s="4"/>
      <c r="BC375" s="4"/>
      <c r="BD375" s="4"/>
      <c r="BE375" s="4"/>
      <c r="BF375" s="4"/>
      <c r="BG375" s="4" t="str">
        <f>IF(B375=1,"",IF(AND(N375=1,TrackingWorksheet!$I380+14&lt;=WeeklySummary!$C$7),1,0))</f>
        <v/>
      </c>
      <c r="BH375" s="4" t="str">
        <f>IF(B375=1,"",IF(AND(R375=1,TrackingWorksheet!$I380+14&lt;=WeeklySummary!$C$7),1,0))</f>
        <v/>
      </c>
      <c r="BI375" s="4" t="str">
        <f>IF(B375=1,"",IF(AND(J375=1,TrackingWorksheet!$G380+14&lt;=WeeklySummary!$C$7),1,0))</f>
        <v/>
      </c>
      <c r="BJ375" s="4" t="str">
        <f>IF(B375=1,"",IF(AND(T375=1,TrackingWorksheet!$I380+14&lt;=WeeklySummary!$C$7),1,0))</f>
        <v/>
      </c>
      <c r="BK375" s="4" t="str">
        <f>IF(B375=1,"",IF(AND(T375=1,TrackingWorksheet!$G380+14&lt;=WeeklySummary!$C$7),1,0))</f>
        <v/>
      </c>
      <c r="BL375" s="4">
        <f t="shared" si="93"/>
        <v>0</v>
      </c>
    </row>
    <row r="376" spans="2:64" x14ac:dyDescent="0.25">
      <c r="B376" s="27">
        <f>IF(AND(ISBLANK(TrackingWorksheet!B381),ISBLANK(TrackingWorksheet!C381),ISBLANK(TrackingWorksheet!G381),ISBLANK(TrackingWorksheet!H381),
ISBLANK(TrackingWorksheet!I381),ISBLANK(TrackingWorksheet!J381),ISBLANK(TrackingWorksheet!M381),
ISBLANK(TrackingWorksheet!N383)),1,0)</f>
        <v>1</v>
      </c>
      <c r="C376" s="12" t="str">
        <f>IF(B376=1,"",TrackingWorksheet!F381)</f>
        <v/>
      </c>
      <c r="D376" s="20" t="str">
        <f>IF(B376=1,"",IF(AND(TrackingWorksheet!B381&lt;&gt;"",TrackingWorksheet!B381&lt;=WeeklySummary!$C$7,OR(TrackingWorksheet!C381="",TrackingWorksheet!C381&gt;=WeeklySummary!$C$6)),1,0))</f>
        <v/>
      </c>
      <c r="E376" s="10" t="str">
        <f>IF(B376=1,"",IF(AND(TrackingWorksheet!G381 &lt;&gt;"",TrackingWorksheet!G381&lt;=WeeklySummary!$C$7, TrackingWorksheet!H381=Lists!$D$4), "Y", "N"))</f>
        <v/>
      </c>
      <c r="F376" s="10" t="str">
        <f>IF(B376=1,"",IF(AND(TrackingWorksheet!I381 &lt;&gt;"", TrackingWorksheet!I381&lt;=WeeklySummary!$C$7, TrackingWorksheet!J381=Lists!$D$4), "Y", "N"))</f>
        <v/>
      </c>
      <c r="G376" s="10" t="str">
        <f>IF(B376=1,"",IF(AND(TrackingWorksheet!G381 &lt;&gt;"",TrackingWorksheet!G381&lt;=WeeklySummary!$C$7, TrackingWorksheet!H381=Lists!$D$5), "Y", "N"))</f>
        <v/>
      </c>
      <c r="H376" s="10" t="str">
        <f>IF(B376=1,"",IF(AND(TrackingWorksheet!I381 &lt;&gt;"", TrackingWorksheet!I381&lt;=WeeklySummary!$C$7, TrackingWorksheet!J381=Lists!$D$5), "Y", "N"))</f>
        <v/>
      </c>
      <c r="I376" s="20" t="str">
        <f>IF(B376=1,"",IF(AND(TrackingWorksheet!G381 &lt;&gt;"", TrackingWorksheet!G381&lt;=WeeklySummary!$C$7, TrackingWorksheet!H381=Lists!$D$6), 1, 0))</f>
        <v/>
      </c>
      <c r="J376" s="20" t="str">
        <f t="shared" si="85"/>
        <v/>
      </c>
      <c r="K376" s="10" t="str">
        <f>IF(B376=1,"",IF(AND(TrackingWorksheet!I381&lt;=WeeklySummary!$C$7,TrackingWorksheet!K381="YES"),0,IF(AND(AND(OR(E376="Y",F376="Y"),E376&lt;&gt;F376),G376&lt;&gt;"Y", H376&lt;&gt;"Y"), 1, 0)))</f>
        <v/>
      </c>
      <c r="L376" s="20" t="str">
        <f t="shared" si="86"/>
        <v/>
      </c>
      <c r="M376" s="10" t="str">
        <f t="shared" si="87"/>
        <v/>
      </c>
      <c r="N376" s="20" t="str">
        <f t="shared" si="88"/>
        <v/>
      </c>
      <c r="O376" s="10" t="str">
        <f>IF(B376=1,"",IF(AND(TrackingWorksheet!I381&lt;=WeeklySummary!$C$7,TrackingWorksheet!K381="YES"),0,IF(AND(AND(OR(G376="Y",H376="Y"),G376&lt;&gt;H376),E376&lt;&gt;"Y", F376&lt;&gt;"Y"), 1, 0)))</f>
        <v/>
      </c>
      <c r="P376" s="20" t="str">
        <f t="shared" si="89"/>
        <v/>
      </c>
      <c r="Q376" s="10" t="str">
        <f t="shared" si="90"/>
        <v/>
      </c>
      <c r="R376" s="10" t="str">
        <f t="shared" si="91"/>
        <v/>
      </c>
      <c r="S376" s="10" t="str">
        <f>IF(B376=1,"",IF(AND(OR(AND(TrackingWorksheet!H381=Lists!$D$7,TrackingWorksheet!H381=TrackingWorksheet!J381),TrackingWorksheet!H381&lt;&gt;TrackingWorksheet!J381),TrackingWorksheet!K381="YES",TrackingWorksheet!H381&lt;&gt;Lists!$D$6,TrackingWorksheet!G381&lt;=WeeklySummary!$C$7,TrackingWorksheet!I381&lt;=WeeklySummary!$C$7),1,0))</f>
        <v/>
      </c>
      <c r="T376" s="10" t="str">
        <f t="shared" si="92"/>
        <v/>
      </c>
      <c r="U376" s="10" t="str">
        <f>IF($B376=1,"",IF(TrackingWorksheet!$K381="YES",1, 0)*D376)</f>
        <v/>
      </c>
      <c r="V376" s="20">
        <f t="shared" si="81"/>
        <v>0</v>
      </c>
      <c r="W376" s="20">
        <f t="shared" si="82"/>
        <v>0</v>
      </c>
      <c r="X376" s="10" t="str">
        <f>IF($B376=1,"",IF(AND(TrackingWorksheet!$L381&lt;&gt;"", TrackingWorksheet!$L381&gt;=WeeklySummary!$C$6,TrackingWorksheet!$L381&lt;=WeeklySummary!$C$7,OR(TrackingWorksheet!$H381=Lists!$D$4,TrackingWorksheet!$J381=Lists!$D$4)), 1, 0))</f>
        <v/>
      </c>
      <c r="Y376" s="10" t="str">
        <f>IF($B376=1,"",IF(AND(TrackingWorksheet!$L381&lt;&gt;"", TrackingWorksheet!$L381&gt;=WeeklySummary!$C$6,TrackingWorksheet!$L381&lt;=WeeklySummary!$C$7,OR(TrackingWorksheet!$H381=Lists!$D$5,TrackingWorksheet!$J381=Lists!$D$5)), 1, 0))</f>
        <v/>
      </c>
      <c r="Z376" s="10" t="str">
        <f>IF($B376=1,"",IF(AND(TrackingWorksheet!$L381&lt;&gt;"", TrackingWorksheet!$L381&gt;=WeeklySummary!$C$6,TrackingWorksheet!$L381&lt;=WeeklySummary!$C$7,OR(TrackingWorksheet!$H381=Lists!$D$6,TrackingWorksheet!$J381=Lists!$D$6)), 1, 0))</f>
        <v/>
      </c>
      <c r="AA376" s="19" t="str">
        <f>IF(B376=1,"",IF(AND(TrackingWorksheet!M381&lt;&gt;"",TrackingWorksheet!M381&lt;=WeeklySummary!$C$7),1,0)*D376)</f>
        <v/>
      </c>
      <c r="AB376" s="19" t="str">
        <f>IF(B376=1,"",IF(AND(TrackingWorksheet!N381&lt;&gt;"",TrackingWorksheet!N381&lt;=WeeklySummary!$C$7),1,0)*D376)</f>
        <v/>
      </c>
      <c r="AC376" s="19" t="str">
        <f>IF(B376=1,"",TrackingWorksheet!T381)</f>
        <v/>
      </c>
      <c r="AD376" s="19" t="str">
        <f>IF(B376=1,"",IF(D376*AND(TrackingWorksheet!S381&gt;=Calculations!$BD$3,TrackingWorksheet!U381="",TrackingWorksheet!K381="YES"),1,0))</f>
        <v/>
      </c>
      <c r="AE376" s="19" t="str">
        <f>IF($B376=1,"",IF(AND(TrackingWorksheet!$S381&gt;$BE$3,TrackingWorksheet!$T381=Lists!$P$4),1, 0)*D376)</f>
        <v/>
      </c>
      <c r="AF376" s="19" t="str">
        <f>IF($B376=1,"",IF(AND(TrackingWorksheet!$U381&gt;$BE$3,TrackingWorksheet!$V381=Lists!$P$4),1, 0)*D376)</f>
        <v/>
      </c>
      <c r="AG376" s="19" t="str">
        <f>IF($B376=1,"",IF(AND(TrackingWorksheet!$W381&gt;$BE$3,TrackingWorksheet!$X381=Lists!$P$4),1, 0)*D376)</f>
        <v/>
      </c>
      <c r="AH376" s="19" t="str">
        <f>IF($B376=1,"",IF(AND(TrackingWorksheet!$Y381&gt;$BE$3,TrackingWorksheet!$Z381=Lists!$P$4),1, 0)*D376)</f>
        <v/>
      </c>
      <c r="AI376" s="19" t="str">
        <f>IF($B376=1,"",IF(AND(TrackingWorksheet!$AA381&gt;$BE$3,TrackingWorksheet!$AB381=Lists!$P$4),1, 0)*D376)</f>
        <v/>
      </c>
      <c r="AJ376" s="19" t="str">
        <f>IF($B376=1,"",IF(AND(TrackingWorksheet!$S381&gt;$BE$3,TrackingWorksheet!$T381=Lists!$P$5),1, 0)*D376)</f>
        <v/>
      </c>
      <c r="AK376" s="19" t="str">
        <f>IF($B376=1,"",IF(AND(TrackingWorksheet!$U381&gt;$BE$3,TrackingWorksheet!$V381=Lists!$P$5),1, 0)*D376)</f>
        <v/>
      </c>
      <c r="AL376" s="19" t="str">
        <f>IF($B376=1,"",IF(AND(TrackingWorksheet!$W381&gt;$BE$3,TrackingWorksheet!$X381=Lists!$P$5),1, 0)*D376)</f>
        <v/>
      </c>
      <c r="AM376" s="19" t="str">
        <f>IF($B376=1,"",IF(AND(TrackingWorksheet!$Y381&gt;$BE$3,TrackingWorksheet!$Z381=Lists!$P$5),1, 0)*D376)</f>
        <v/>
      </c>
      <c r="AN376" s="19" t="str">
        <f>IF($B376=1,"",IF(AND(TrackingWorksheet!$AA381&gt;$BE$3,TrackingWorksheet!$AB381=Lists!$P$5),1, 0)*D376)</f>
        <v/>
      </c>
      <c r="AO376" s="19" t="str">
        <f>IF($B376=1,"",IF(AND(TrackingWorksheet!$S381&gt;$BE$3,TrackingWorksheet!$T381=Lists!$P$6),1, 0)*D376)</f>
        <v/>
      </c>
      <c r="AP376" s="19" t="str">
        <f>IF($B376=1,"",IF(AND(TrackingWorksheet!$U381&gt;$BE$3,TrackingWorksheet!$V381=Lists!$P$6),1, 0)*D376)</f>
        <v/>
      </c>
      <c r="AQ376" s="19" t="str">
        <f>IF($B376=1,"",IF(AND(TrackingWorksheet!$W381&gt;$BE$3,TrackingWorksheet!$X381=Lists!$P$6),1, 0)*D376)</f>
        <v/>
      </c>
      <c r="AR376" s="19" t="str">
        <f>IF($B376=1,"",IF(AND(TrackingWorksheet!$Y381&gt;$BE$3,TrackingWorksheet!$Z381=Lists!$P$6),1, 0)*D376)</f>
        <v/>
      </c>
      <c r="AS376" s="19" t="str">
        <f>IF($B376=1,"",IF(AND(TrackingWorksheet!$AA381&gt;$BE$3,TrackingWorksheet!$AB381=Lists!$P$6),1, 0)*D376)</f>
        <v/>
      </c>
      <c r="AT376" s="19">
        <f t="shared" si="83"/>
        <v>0</v>
      </c>
      <c r="AU376" s="19" t="str">
        <f>IF(B376=1,"",IF(AND(TrackingWorksheet!K381="",TrackingWorksheet!M381="", TrackingWorksheet!N381="", TrackingWorksheet!S381="", TrackingWorksheet!V381="", TrackingWorksheet!W381="", TrackingWorksheet!Y381="", TrackingWorksheet!AA381="", V376=1),1,0)*D376)</f>
        <v/>
      </c>
      <c r="AV376" s="19" t="str">
        <f>IF(B376=1,"",IF(D376*AND(TrackingWorksheet!U381&gt;Calculations!$BE$3,TrackingWorksheet!K381="YES"),1,0))</f>
        <v/>
      </c>
      <c r="AW376" s="19" t="str">
        <f>IF(B376=1,"",IF(D376*AND(TrackingWorksheet!W381&gt;Calculations!$BE$3,TrackingWorksheet!K381="YES"),1,0))</f>
        <v/>
      </c>
      <c r="AX376" s="19">
        <f t="shared" si="84"/>
        <v>0</v>
      </c>
      <c r="AY376" s="19">
        <f t="shared" si="80"/>
        <v>0</v>
      </c>
      <c r="AZ376" s="27" t="str">
        <f>IF(B376=1,"",IF(TrackingWorksheet!Q381="","",TrackingWorksheet!Q381))</f>
        <v/>
      </c>
      <c r="BB376" s="4"/>
      <c r="BC376" s="4"/>
      <c r="BD376" s="4"/>
      <c r="BE376" s="4"/>
      <c r="BF376" s="4"/>
      <c r="BG376" s="4" t="str">
        <f>IF(B376=1,"",IF(AND(N376=1,TrackingWorksheet!$I381+14&lt;=WeeklySummary!$C$7),1,0))</f>
        <v/>
      </c>
      <c r="BH376" s="4" t="str">
        <f>IF(B376=1,"",IF(AND(R376=1,TrackingWorksheet!$I381+14&lt;=WeeklySummary!$C$7),1,0))</f>
        <v/>
      </c>
      <c r="BI376" s="4" t="str">
        <f>IF(B376=1,"",IF(AND(J376=1,TrackingWorksheet!$G381+14&lt;=WeeklySummary!$C$7),1,0))</f>
        <v/>
      </c>
      <c r="BJ376" s="4" t="str">
        <f>IF(B376=1,"",IF(AND(T376=1,TrackingWorksheet!$I381+14&lt;=WeeklySummary!$C$7),1,0))</f>
        <v/>
      </c>
      <c r="BK376" s="4" t="str">
        <f>IF(B376=1,"",IF(AND(T376=1,TrackingWorksheet!$G381+14&lt;=WeeklySummary!$C$7),1,0))</f>
        <v/>
      </c>
      <c r="BL376" s="4">
        <f t="shared" si="93"/>
        <v>0</v>
      </c>
    </row>
    <row r="377" spans="2:64" x14ac:dyDescent="0.25">
      <c r="B377" s="27">
        <f>IF(AND(ISBLANK(TrackingWorksheet!B382),ISBLANK(TrackingWorksheet!C382),ISBLANK(TrackingWorksheet!G382),ISBLANK(TrackingWorksheet!H382),
ISBLANK(TrackingWorksheet!I382),ISBLANK(TrackingWorksheet!J382),ISBLANK(TrackingWorksheet!M382),
ISBLANK(TrackingWorksheet!N384)),1,0)</f>
        <v>1</v>
      </c>
      <c r="C377" s="12" t="str">
        <f>IF(B377=1,"",TrackingWorksheet!F382)</f>
        <v/>
      </c>
      <c r="D377" s="20" t="str">
        <f>IF(B377=1,"",IF(AND(TrackingWorksheet!B382&lt;&gt;"",TrackingWorksheet!B382&lt;=WeeklySummary!$C$7,OR(TrackingWorksheet!C382="",TrackingWorksheet!C382&gt;=WeeklySummary!$C$6)),1,0))</f>
        <v/>
      </c>
      <c r="E377" s="10" t="str">
        <f>IF(B377=1,"",IF(AND(TrackingWorksheet!G382 &lt;&gt;"",TrackingWorksheet!G382&lt;=WeeklySummary!$C$7, TrackingWorksheet!H382=Lists!$D$4), "Y", "N"))</f>
        <v/>
      </c>
      <c r="F377" s="10" t="str">
        <f>IF(B377=1,"",IF(AND(TrackingWorksheet!I382 &lt;&gt;"", TrackingWorksheet!I382&lt;=WeeklySummary!$C$7, TrackingWorksheet!J382=Lists!$D$4), "Y", "N"))</f>
        <v/>
      </c>
      <c r="G377" s="10" t="str">
        <f>IF(B377=1,"",IF(AND(TrackingWorksheet!G382 &lt;&gt;"",TrackingWorksheet!G382&lt;=WeeklySummary!$C$7, TrackingWorksheet!H382=Lists!$D$5), "Y", "N"))</f>
        <v/>
      </c>
      <c r="H377" s="10" t="str">
        <f>IF(B377=1,"",IF(AND(TrackingWorksheet!I382 &lt;&gt;"", TrackingWorksheet!I382&lt;=WeeklySummary!$C$7, TrackingWorksheet!J382=Lists!$D$5), "Y", "N"))</f>
        <v/>
      </c>
      <c r="I377" s="20" t="str">
        <f>IF(B377=1,"",IF(AND(TrackingWorksheet!G382 &lt;&gt;"", TrackingWorksheet!G382&lt;=WeeklySummary!$C$7, TrackingWorksheet!H382=Lists!$D$6), 1, 0))</f>
        <v/>
      </c>
      <c r="J377" s="20" t="str">
        <f t="shared" si="85"/>
        <v/>
      </c>
      <c r="K377" s="10" t="str">
        <f>IF(B377=1,"",IF(AND(TrackingWorksheet!I382&lt;=WeeklySummary!$C$7,TrackingWorksheet!K382="YES"),0,IF(AND(AND(OR(E377="Y",F377="Y"),E377&lt;&gt;F377),G377&lt;&gt;"Y", H377&lt;&gt;"Y"), 1, 0)))</f>
        <v/>
      </c>
      <c r="L377" s="20" t="str">
        <f t="shared" si="86"/>
        <v/>
      </c>
      <c r="M377" s="10" t="str">
        <f t="shared" si="87"/>
        <v/>
      </c>
      <c r="N377" s="20" t="str">
        <f t="shared" si="88"/>
        <v/>
      </c>
      <c r="O377" s="10" t="str">
        <f>IF(B377=1,"",IF(AND(TrackingWorksheet!I382&lt;=WeeklySummary!$C$7,TrackingWorksheet!K382="YES"),0,IF(AND(AND(OR(G377="Y",H377="Y"),G377&lt;&gt;H377),E377&lt;&gt;"Y", F377&lt;&gt;"Y"), 1, 0)))</f>
        <v/>
      </c>
      <c r="P377" s="20" t="str">
        <f t="shared" si="89"/>
        <v/>
      </c>
      <c r="Q377" s="10" t="str">
        <f t="shared" si="90"/>
        <v/>
      </c>
      <c r="R377" s="10" t="str">
        <f t="shared" si="91"/>
        <v/>
      </c>
      <c r="S377" s="10" t="str">
        <f>IF(B377=1,"",IF(AND(OR(AND(TrackingWorksheet!H382=Lists!$D$7,TrackingWorksheet!H382=TrackingWorksheet!J382),TrackingWorksheet!H382&lt;&gt;TrackingWorksheet!J382),TrackingWorksheet!K382="YES",TrackingWorksheet!H382&lt;&gt;Lists!$D$6,TrackingWorksheet!G382&lt;=WeeklySummary!$C$7,TrackingWorksheet!I382&lt;=WeeklySummary!$C$7),1,0))</f>
        <v/>
      </c>
      <c r="T377" s="10" t="str">
        <f t="shared" si="92"/>
        <v/>
      </c>
      <c r="U377" s="10" t="str">
        <f>IF($B377=1,"",IF(TrackingWorksheet!$K382="YES",1, 0)*D377)</f>
        <v/>
      </c>
      <c r="V377" s="20">
        <f t="shared" si="81"/>
        <v>0</v>
      </c>
      <c r="W377" s="20">
        <f t="shared" si="82"/>
        <v>0</v>
      </c>
      <c r="X377" s="10" t="str">
        <f>IF($B377=1,"",IF(AND(TrackingWorksheet!$L382&lt;&gt;"", TrackingWorksheet!$L382&gt;=WeeklySummary!$C$6,TrackingWorksheet!$L382&lt;=WeeklySummary!$C$7,OR(TrackingWorksheet!$H382=Lists!$D$4,TrackingWorksheet!$J382=Lists!$D$4)), 1, 0))</f>
        <v/>
      </c>
      <c r="Y377" s="10" t="str">
        <f>IF($B377=1,"",IF(AND(TrackingWorksheet!$L382&lt;&gt;"", TrackingWorksheet!$L382&gt;=WeeklySummary!$C$6,TrackingWorksheet!$L382&lt;=WeeklySummary!$C$7,OR(TrackingWorksheet!$H382=Lists!$D$5,TrackingWorksheet!$J382=Lists!$D$5)), 1, 0))</f>
        <v/>
      </c>
      <c r="Z377" s="10" t="str">
        <f>IF($B377=1,"",IF(AND(TrackingWorksheet!$L382&lt;&gt;"", TrackingWorksheet!$L382&gt;=WeeklySummary!$C$6,TrackingWorksheet!$L382&lt;=WeeklySummary!$C$7,OR(TrackingWorksheet!$H382=Lists!$D$6,TrackingWorksheet!$J382=Lists!$D$6)), 1, 0))</f>
        <v/>
      </c>
      <c r="AA377" s="19" t="str">
        <f>IF(B377=1,"",IF(AND(TrackingWorksheet!M382&lt;&gt;"",TrackingWorksheet!M382&lt;=WeeklySummary!$C$7),1,0)*D377)</f>
        <v/>
      </c>
      <c r="AB377" s="19" t="str">
        <f>IF(B377=1,"",IF(AND(TrackingWorksheet!N382&lt;&gt;"",TrackingWorksheet!N382&lt;=WeeklySummary!$C$7),1,0)*D377)</f>
        <v/>
      </c>
      <c r="AC377" s="19" t="str">
        <f>IF(B377=1,"",TrackingWorksheet!T382)</f>
        <v/>
      </c>
      <c r="AD377" s="19" t="str">
        <f>IF(B377=1,"",IF(D377*AND(TrackingWorksheet!S382&gt;=Calculations!$BD$3,TrackingWorksheet!U382="",TrackingWorksheet!K382="YES"),1,0))</f>
        <v/>
      </c>
      <c r="AE377" s="19" t="str">
        <f>IF($B377=1,"",IF(AND(TrackingWorksheet!$S382&gt;$BE$3,TrackingWorksheet!$T382=Lists!$P$4),1, 0)*D377)</f>
        <v/>
      </c>
      <c r="AF377" s="19" t="str">
        <f>IF($B377=1,"",IF(AND(TrackingWorksheet!$U382&gt;$BE$3,TrackingWorksheet!$V382=Lists!$P$4),1, 0)*D377)</f>
        <v/>
      </c>
      <c r="AG377" s="19" t="str">
        <f>IF($B377=1,"",IF(AND(TrackingWorksheet!$W382&gt;$BE$3,TrackingWorksheet!$X382=Lists!$P$4),1, 0)*D377)</f>
        <v/>
      </c>
      <c r="AH377" s="19" t="str">
        <f>IF($B377=1,"",IF(AND(TrackingWorksheet!$Y382&gt;$BE$3,TrackingWorksheet!$Z382=Lists!$P$4),1, 0)*D377)</f>
        <v/>
      </c>
      <c r="AI377" s="19" t="str">
        <f>IF($B377=1,"",IF(AND(TrackingWorksheet!$AA382&gt;$BE$3,TrackingWorksheet!$AB382=Lists!$P$4),1, 0)*D377)</f>
        <v/>
      </c>
      <c r="AJ377" s="19" t="str">
        <f>IF($B377=1,"",IF(AND(TrackingWorksheet!$S382&gt;$BE$3,TrackingWorksheet!$T382=Lists!$P$5),1, 0)*D377)</f>
        <v/>
      </c>
      <c r="AK377" s="19" t="str">
        <f>IF($B377=1,"",IF(AND(TrackingWorksheet!$U382&gt;$BE$3,TrackingWorksheet!$V382=Lists!$P$5),1, 0)*D377)</f>
        <v/>
      </c>
      <c r="AL377" s="19" t="str">
        <f>IF($B377=1,"",IF(AND(TrackingWorksheet!$W382&gt;$BE$3,TrackingWorksheet!$X382=Lists!$P$5),1, 0)*D377)</f>
        <v/>
      </c>
      <c r="AM377" s="19" t="str">
        <f>IF($B377=1,"",IF(AND(TrackingWorksheet!$Y382&gt;$BE$3,TrackingWorksheet!$Z382=Lists!$P$5),1, 0)*D377)</f>
        <v/>
      </c>
      <c r="AN377" s="19" t="str">
        <f>IF($B377=1,"",IF(AND(TrackingWorksheet!$AA382&gt;$BE$3,TrackingWorksheet!$AB382=Lists!$P$5),1, 0)*D377)</f>
        <v/>
      </c>
      <c r="AO377" s="19" t="str">
        <f>IF($B377=1,"",IF(AND(TrackingWorksheet!$S382&gt;$BE$3,TrackingWorksheet!$T382=Lists!$P$6),1, 0)*D377)</f>
        <v/>
      </c>
      <c r="AP377" s="19" t="str">
        <f>IF($B377=1,"",IF(AND(TrackingWorksheet!$U382&gt;$BE$3,TrackingWorksheet!$V382=Lists!$P$6),1, 0)*D377)</f>
        <v/>
      </c>
      <c r="AQ377" s="19" t="str">
        <f>IF($B377=1,"",IF(AND(TrackingWorksheet!$W382&gt;$BE$3,TrackingWorksheet!$X382=Lists!$P$6),1, 0)*D377)</f>
        <v/>
      </c>
      <c r="AR377" s="19" t="str">
        <f>IF($B377=1,"",IF(AND(TrackingWorksheet!$Y382&gt;$BE$3,TrackingWorksheet!$Z382=Lists!$P$6),1, 0)*D377)</f>
        <v/>
      </c>
      <c r="AS377" s="19" t="str">
        <f>IF($B377=1,"",IF(AND(TrackingWorksheet!$AA382&gt;$BE$3,TrackingWorksheet!$AB382=Lists!$P$6),1, 0)*D377)</f>
        <v/>
      </c>
      <c r="AT377" s="19">
        <f t="shared" si="83"/>
        <v>0</v>
      </c>
      <c r="AU377" s="19" t="str">
        <f>IF(B377=1,"",IF(AND(TrackingWorksheet!K382="",TrackingWorksheet!M382="", TrackingWorksheet!N382="", TrackingWorksheet!S382="", TrackingWorksheet!V382="", TrackingWorksheet!W382="", TrackingWorksheet!Y382="", TrackingWorksheet!AA382="", V377=1),1,0)*D377)</f>
        <v/>
      </c>
      <c r="AV377" s="19" t="str">
        <f>IF(B377=1,"",IF(D377*AND(TrackingWorksheet!U382&gt;Calculations!$BE$3,TrackingWorksheet!K382="YES"),1,0))</f>
        <v/>
      </c>
      <c r="AW377" s="19" t="str">
        <f>IF(B377=1,"",IF(D377*AND(TrackingWorksheet!W382&gt;Calculations!$BE$3,TrackingWorksheet!K382="YES"),1,0))</f>
        <v/>
      </c>
      <c r="AX377" s="19">
        <f t="shared" si="84"/>
        <v>0</v>
      </c>
      <c r="AY377" s="19">
        <f t="shared" si="80"/>
        <v>0</v>
      </c>
      <c r="AZ377" s="27" t="str">
        <f>IF(B377=1,"",IF(TrackingWorksheet!Q382="","",TrackingWorksheet!Q382))</f>
        <v/>
      </c>
      <c r="BB377" s="4"/>
      <c r="BC377" s="4"/>
      <c r="BD377" s="4"/>
      <c r="BE377" s="4"/>
      <c r="BF377" s="4"/>
      <c r="BG377" s="4" t="str">
        <f>IF(B377=1,"",IF(AND(N377=1,TrackingWorksheet!$I382+14&lt;=WeeklySummary!$C$7),1,0))</f>
        <v/>
      </c>
      <c r="BH377" s="4" t="str">
        <f>IF(B377=1,"",IF(AND(R377=1,TrackingWorksheet!$I382+14&lt;=WeeklySummary!$C$7),1,0))</f>
        <v/>
      </c>
      <c r="BI377" s="4" t="str">
        <f>IF(B377=1,"",IF(AND(J377=1,TrackingWorksheet!$G382+14&lt;=WeeklySummary!$C$7),1,0))</f>
        <v/>
      </c>
      <c r="BJ377" s="4" t="str">
        <f>IF(B377=1,"",IF(AND(T377=1,TrackingWorksheet!$I382+14&lt;=WeeklySummary!$C$7),1,0))</f>
        <v/>
      </c>
      <c r="BK377" s="4" t="str">
        <f>IF(B377=1,"",IF(AND(T377=1,TrackingWorksheet!$G382+14&lt;=WeeklySummary!$C$7),1,0))</f>
        <v/>
      </c>
      <c r="BL377" s="4">
        <f t="shared" si="93"/>
        <v>0</v>
      </c>
    </row>
    <row r="378" spans="2:64" x14ac:dyDescent="0.25">
      <c r="B378" s="27">
        <f>IF(AND(ISBLANK(TrackingWorksheet!B383),ISBLANK(TrackingWorksheet!C383),ISBLANK(TrackingWorksheet!G383),ISBLANK(TrackingWorksheet!H383),
ISBLANK(TrackingWorksheet!I383),ISBLANK(TrackingWorksheet!J383),ISBLANK(TrackingWorksheet!M383),
ISBLANK(TrackingWorksheet!N385)),1,0)</f>
        <v>1</v>
      </c>
      <c r="C378" s="12" t="str">
        <f>IF(B378=1,"",TrackingWorksheet!F383)</f>
        <v/>
      </c>
      <c r="D378" s="20" t="str">
        <f>IF(B378=1,"",IF(AND(TrackingWorksheet!B383&lt;&gt;"",TrackingWorksheet!B383&lt;=WeeklySummary!$C$7,OR(TrackingWorksheet!C383="",TrackingWorksheet!C383&gt;=WeeklySummary!$C$6)),1,0))</f>
        <v/>
      </c>
      <c r="E378" s="10" t="str">
        <f>IF(B378=1,"",IF(AND(TrackingWorksheet!G383 &lt;&gt;"",TrackingWorksheet!G383&lt;=WeeklySummary!$C$7, TrackingWorksheet!H383=Lists!$D$4), "Y", "N"))</f>
        <v/>
      </c>
      <c r="F378" s="10" t="str">
        <f>IF(B378=1,"",IF(AND(TrackingWorksheet!I383 &lt;&gt;"", TrackingWorksheet!I383&lt;=WeeklySummary!$C$7, TrackingWorksheet!J383=Lists!$D$4), "Y", "N"))</f>
        <v/>
      </c>
      <c r="G378" s="10" t="str">
        <f>IF(B378=1,"",IF(AND(TrackingWorksheet!G383 &lt;&gt;"",TrackingWorksheet!G383&lt;=WeeklySummary!$C$7, TrackingWorksheet!H383=Lists!$D$5), "Y", "N"))</f>
        <v/>
      </c>
      <c r="H378" s="10" t="str">
        <f>IF(B378=1,"",IF(AND(TrackingWorksheet!I383 &lt;&gt;"", TrackingWorksheet!I383&lt;=WeeklySummary!$C$7, TrackingWorksheet!J383=Lists!$D$5), "Y", "N"))</f>
        <v/>
      </c>
      <c r="I378" s="20" t="str">
        <f>IF(B378=1,"",IF(AND(TrackingWorksheet!G383 &lt;&gt;"", TrackingWorksheet!G383&lt;=WeeklySummary!$C$7, TrackingWorksheet!H383=Lists!$D$6), 1, 0))</f>
        <v/>
      </c>
      <c r="J378" s="20" t="str">
        <f t="shared" si="85"/>
        <v/>
      </c>
      <c r="K378" s="10" t="str">
        <f>IF(B378=1,"",IF(AND(TrackingWorksheet!I383&lt;=WeeklySummary!$C$7,TrackingWorksheet!K383="YES"),0,IF(AND(AND(OR(E378="Y",F378="Y"),E378&lt;&gt;F378),G378&lt;&gt;"Y", H378&lt;&gt;"Y"), 1, 0)))</f>
        <v/>
      </c>
      <c r="L378" s="20" t="str">
        <f t="shared" si="86"/>
        <v/>
      </c>
      <c r="M378" s="10" t="str">
        <f t="shared" si="87"/>
        <v/>
      </c>
      <c r="N378" s="20" t="str">
        <f t="shared" si="88"/>
        <v/>
      </c>
      <c r="O378" s="10" t="str">
        <f>IF(B378=1,"",IF(AND(TrackingWorksheet!I383&lt;=WeeklySummary!$C$7,TrackingWorksheet!K383="YES"),0,IF(AND(AND(OR(G378="Y",H378="Y"),G378&lt;&gt;H378),E378&lt;&gt;"Y", F378&lt;&gt;"Y"), 1, 0)))</f>
        <v/>
      </c>
      <c r="P378" s="20" t="str">
        <f t="shared" si="89"/>
        <v/>
      </c>
      <c r="Q378" s="10" t="str">
        <f t="shared" si="90"/>
        <v/>
      </c>
      <c r="R378" s="10" t="str">
        <f t="shared" si="91"/>
        <v/>
      </c>
      <c r="S378" s="10" t="str">
        <f>IF(B378=1,"",IF(AND(OR(AND(TrackingWorksheet!H383=Lists!$D$7,TrackingWorksheet!H383=TrackingWorksheet!J383),TrackingWorksheet!H383&lt;&gt;TrackingWorksheet!J383),TrackingWorksheet!K383="YES",TrackingWorksheet!H383&lt;&gt;Lists!$D$6,TrackingWorksheet!G383&lt;=WeeklySummary!$C$7,TrackingWorksheet!I383&lt;=WeeklySummary!$C$7),1,0))</f>
        <v/>
      </c>
      <c r="T378" s="10" t="str">
        <f t="shared" si="92"/>
        <v/>
      </c>
      <c r="U378" s="10" t="str">
        <f>IF($B378=1,"",IF(TrackingWorksheet!$K383="YES",1, 0)*D378)</f>
        <v/>
      </c>
      <c r="V378" s="20">
        <f t="shared" si="81"/>
        <v>0</v>
      </c>
      <c r="W378" s="20">
        <f t="shared" si="82"/>
        <v>0</v>
      </c>
      <c r="X378" s="10" t="str">
        <f>IF($B378=1,"",IF(AND(TrackingWorksheet!$L383&lt;&gt;"", TrackingWorksheet!$L383&gt;=WeeklySummary!$C$6,TrackingWorksheet!$L383&lt;=WeeklySummary!$C$7,OR(TrackingWorksheet!$H383=Lists!$D$4,TrackingWorksheet!$J383=Lists!$D$4)), 1, 0))</f>
        <v/>
      </c>
      <c r="Y378" s="10" t="str">
        <f>IF($B378=1,"",IF(AND(TrackingWorksheet!$L383&lt;&gt;"", TrackingWorksheet!$L383&gt;=WeeklySummary!$C$6,TrackingWorksheet!$L383&lt;=WeeklySummary!$C$7,OR(TrackingWorksheet!$H383=Lists!$D$5,TrackingWorksheet!$J383=Lists!$D$5)), 1, 0))</f>
        <v/>
      </c>
      <c r="Z378" s="10" t="str">
        <f>IF($B378=1,"",IF(AND(TrackingWorksheet!$L383&lt;&gt;"", TrackingWorksheet!$L383&gt;=WeeklySummary!$C$6,TrackingWorksheet!$L383&lt;=WeeklySummary!$C$7,OR(TrackingWorksheet!$H383=Lists!$D$6,TrackingWorksheet!$J383=Lists!$D$6)), 1, 0))</f>
        <v/>
      </c>
      <c r="AA378" s="19" t="str">
        <f>IF(B378=1,"",IF(AND(TrackingWorksheet!M383&lt;&gt;"",TrackingWorksheet!M383&lt;=WeeklySummary!$C$7),1,0)*D378)</f>
        <v/>
      </c>
      <c r="AB378" s="19" t="str">
        <f>IF(B378=1,"",IF(AND(TrackingWorksheet!N383&lt;&gt;"",TrackingWorksheet!N383&lt;=WeeklySummary!$C$7),1,0)*D378)</f>
        <v/>
      </c>
      <c r="AC378" s="19" t="str">
        <f>IF(B378=1,"",TrackingWorksheet!T383)</f>
        <v/>
      </c>
      <c r="AD378" s="19" t="str">
        <f>IF(B378=1,"",IF(D378*AND(TrackingWorksheet!S383&gt;=Calculations!$BD$3,TrackingWorksheet!U383="",TrackingWorksheet!K383="YES"),1,0))</f>
        <v/>
      </c>
      <c r="AE378" s="19" t="str">
        <f>IF($B378=1,"",IF(AND(TrackingWorksheet!$S383&gt;$BE$3,TrackingWorksheet!$T383=Lists!$P$4),1, 0)*D378)</f>
        <v/>
      </c>
      <c r="AF378" s="19" t="str">
        <f>IF($B378=1,"",IF(AND(TrackingWorksheet!$U383&gt;$BE$3,TrackingWorksheet!$V383=Lists!$P$4),1, 0)*D378)</f>
        <v/>
      </c>
      <c r="AG378" s="19" t="str">
        <f>IF($B378=1,"",IF(AND(TrackingWorksheet!$W383&gt;$BE$3,TrackingWorksheet!$X383=Lists!$P$4),1, 0)*D378)</f>
        <v/>
      </c>
      <c r="AH378" s="19" t="str">
        <f>IF($B378=1,"",IF(AND(TrackingWorksheet!$Y383&gt;$BE$3,TrackingWorksheet!$Z383=Lists!$P$4),1, 0)*D378)</f>
        <v/>
      </c>
      <c r="AI378" s="19" t="str">
        <f>IF($B378=1,"",IF(AND(TrackingWorksheet!$AA383&gt;$BE$3,TrackingWorksheet!$AB383=Lists!$P$4),1, 0)*D378)</f>
        <v/>
      </c>
      <c r="AJ378" s="19" t="str">
        <f>IF($B378=1,"",IF(AND(TrackingWorksheet!$S383&gt;$BE$3,TrackingWorksheet!$T383=Lists!$P$5),1, 0)*D378)</f>
        <v/>
      </c>
      <c r="AK378" s="19" t="str">
        <f>IF($B378=1,"",IF(AND(TrackingWorksheet!$U383&gt;$BE$3,TrackingWorksheet!$V383=Lists!$P$5),1, 0)*D378)</f>
        <v/>
      </c>
      <c r="AL378" s="19" t="str">
        <f>IF($B378=1,"",IF(AND(TrackingWorksheet!$W383&gt;$BE$3,TrackingWorksheet!$X383=Lists!$P$5),1, 0)*D378)</f>
        <v/>
      </c>
      <c r="AM378" s="19" t="str">
        <f>IF($B378=1,"",IF(AND(TrackingWorksheet!$Y383&gt;$BE$3,TrackingWorksheet!$Z383=Lists!$P$5),1, 0)*D378)</f>
        <v/>
      </c>
      <c r="AN378" s="19" t="str">
        <f>IF($B378=1,"",IF(AND(TrackingWorksheet!$AA383&gt;$BE$3,TrackingWorksheet!$AB383=Lists!$P$5),1, 0)*D378)</f>
        <v/>
      </c>
      <c r="AO378" s="19" t="str">
        <f>IF($B378=1,"",IF(AND(TrackingWorksheet!$S383&gt;$BE$3,TrackingWorksheet!$T383=Lists!$P$6),1, 0)*D378)</f>
        <v/>
      </c>
      <c r="AP378" s="19" t="str">
        <f>IF($B378=1,"",IF(AND(TrackingWorksheet!$U383&gt;$BE$3,TrackingWorksheet!$V383=Lists!$P$6),1, 0)*D378)</f>
        <v/>
      </c>
      <c r="AQ378" s="19" t="str">
        <f>IF($B378=1,"",IF(AND(TrackingWorksheet!$W383&gt;$BE$3,TrackingWorksheet!$X383=Lists!$P$6),1, 0)*D378)</f>
        <v/>
      </c>
      <c r="AR378" s="19" t="str">
        <f>IF($B378=1,"",IF(AND(TrackingWorksheet!$Y383&gt;$BE$3,TrackingWorksheet!$Z383=Lists!$P$6),1, 0)*D378)</f>
        <v/>
      </c>
      <c r="AS378" s="19" t="str">
        <f>IF($B378=1,"",IF(AND(TrackingWorksheet!$AA383&gt;$BE$3,TrackingWorksheet!$AB383=Lists!$P$6),1, 0)*D378)</f>
        <v/>
      </c>
      <c r="AT378" s="19">
        <f t="shared" si="83"/>
        <v>0</v>
      </c>
      <c r="AU378" s="19" t="str">
        <f>IF(B378=1,"",IF(AND(TrackingWorksheet!K383="",TrackingWorksheet!M383="", TrackingWorksheet!N383="", TrackingWorksheet!S383="", TrackingWorksheet!V383="", TrackingWorksheet!W383="", TrackingWorksheet!Y383="", TrackingWorksheet!AA383="", V378=1),1,0)*D378)</f>
        <v/>
      </c>
      <c r="AV378" s="19" t="str">
        <f>IF(B378=1,"",IF(D378*AND(TrackingWorksheet!U383&gt;Calculations!$BE$3,TrackingWorksheet!K383="YES"),1,0))</f>
        <v/>
      </c>
      <c r="AW378" s="19" t="str">
        <f>IF(B378=1,"",IF(D378*AND(TrackingWorksheet!W383&gt;Calculations!$BE$3,TrackingWorksheet!K383="YES"),1,0))</f>
        <v/>
      </c>
      <c r="AX378" s="19">
        <f t="shared" si="84"/>
        <v>0</v>
      </c>
      <c r="AY378" s="19">
        <f t="shared" si="80"/>
        <v>0</v>
      </c>
      <c r="AZ378" s="27" t="str">
        <f>IF(B378=1,"",IF(TrackingWorksheet!Q383="","",TrackingWorksheet!Q383))</f>
        <v/>
      </c>
      <c r="BB378" s="4"/>
      <c r="BC378" s="4"/>
      <c r="BD378" s="4"/>
      <c r="BE378" s="4"/>
      <c r="BF378" s="4"/>
      <c r="BG378" s="4" t="str">
        <f>IF(B378=1,"",IF(AND(N378=1,TrackingWorksheet!$I383+14&lt;=WeeklySummary!$C$7),1,0))</f>
        <v/>
      </c>
      <c r="BH378" s="4" t="str">
        <f>IF(B378=1,"",IF(AND(R378=1,TrackingWorksheet!$I383+14&lt;=WeeklySummary!$C$7),1,0))</f>
        <v/>
      </c>
      <c r="BI378" s="4" t="str">
        <f>IF(B378=1,"",IF(AND(J378=1,TrackingWorksheet!$G383+14&lt;=WeeklySummary!$C$7),1,0))</f>
        <v/>
      </c>
      <c r="BJ378" s="4" t="str">
        <f>IF(B378=1,"",IF(AND(T378=1,TrackingWorksheet!$I383+14&lt;=WeeklySummary!$C$7),1,0))</f>
        <v/>
      </c>
      <c r="BK378" s="4" t="str">
        <f>IF(B378=1,"",IF(AND(T378=1,TrackingWorksheet!$G383+14&lt;=WeeklySummary!$C$7),1,0))</f>
        <v/>
      </c>
      <c r="BL378" s="4">
        <f t="shared" si="93"/>
        <v>0</v>
      </c>
    </row>
    <row r="379" spans="2:64" x14ac:dyDescent="0.25">
      <c r="B379" s="27">
        <f>IF(AND(ISBLANK(TrackingWorksheet!B384),ISBLANK(TrackingWorksheet!C384),ISBLANK(TrackingWorksheet!G384),ISBLANK(TrackingWorksheet!H384),
ISBLANK(TrackingWorksheet!I384),ISBLANK(TrackingWorksheet!J384),ISBLANK(TrackingWorksheet!M384),
ISBLANK(TrackingWorksheet!N386)),1,0)</f>
        <v>1</v>
      </c>
      <c r="C379" s="12" t="str">
        <f>IF(B379=1,"",TrackingWorksheet!F384)</f>
        <v/>
      </c>
      <c r="D379" s="20" t="str">
        <f>IF(B379=1,"",IF(AND(TrackingWorksheet!B384&lt;&gt;"",TrackingWorksheet!B384&lt;=WeeklySummary!$C$7,OR(TrackingWorksheet!C384="",TrackingWorksheet!C384&gt;=WeeklySummary!$C$6)),1,0))</f>
        <v/>
      </c>
      <c r="E379" s="10" t="str">
        <f>IF(B379=1,"",IF(AND(TrackingWorksheet!G384 &lt;&gt;"",TrackingWorksheet!G384&lt;=WeeklySummary!$C$7, TrackingWorksheet!H384=Lists!$D$4), "Y", "N"))</f>
        <v/>
      </c>
      <c r="F379" s="10" t="str">
        <f>IF(B379=1,"",IF(AND(TrackingWorksheet!I384 &lt;&gt;"", TrackingWorksheet!I384&lt;=WeeklySummary!$C$7, TrackingWorksheet!J384=Lists!$D$4), "Y", "N"))</f>
        <v/>
      </c>
      <c r="G379" s="10" t="str">
        <f>IF(B379=1,"",IF(AND(TrackingWorksheet!G384 &lt;&gt;"",TrackingWorksheet!G384&lt;=WeeklySummary!$C$7, TrackingWorksheet!H384=Lists!$D$5), "Y", "N"))</f>
        <v/>
      </c>
      <c r="H379" s="10" t="str">
        <f>IF(B379=1,"",IF(AND(TrackingWorksheet!I384 &lt;&gt;"", TrackingWorksheet!I384&lt;=WeeklySummary!$C$7, TrackingWorksheet!J384=Lists!$D$5), "Y", "N"))</f>
        <v/>
      </c>
      <c r="I379" s="20" t="str">
        <f>IF(B379=1,"",IF(AND(TrackingWorksheet!G384 &lt;&gt;"", TrackingWorksheet!G384&lt;=WeeklySummary!$C$7, TrackingWorksheet!H384=Lists!$D$6), 1, 0))</f>
        <v/>
      </c>
      <c r="J379" s="20" t="str">
        <f t="shared" si="85"/>
        <v/>
      </c>
      <c r="K379" s="10" t="str">
        <f>IF(B379=1,"",IF(AND(TrackingWorksheet!I384&lt;=WeeklySummary!$C$7,TrackingWorksheet!K384="YES"),0,IF(AND(AND(OR(E379="Y",F379="Y"),E379&lt;&gt;F379),G379&lt;&gt;"Y", H379&lt;&gt;"Y"), 1, 0)))</f>
        <v/>
      </c>
      <c r="L379" s="20" t="str">
        <f t="shared" si="86"/>
        <v/>
      </c>
      <c r="M379" s="10" t="str">
        <f t="shared" si="87"/>
        <v/>
      </c>
      <c r="N379" s="20" t="str">
        <f t="shared" si="88"/>
        <v/>
      </c>
      <c r="O379" s="10" t="str">
        <f>IF(B379=1,"",IF(AND(TrackingWorksheet!I384&lt;=WeeklySummary!$C$7,TrackingWorksheet!K384="YES"),0,IF(AND(AND(OR(G379="Y",H379="Y"),G379&lt;&gt;H379),E379&lt;&gt;"Y", F379&lt;&gt;"Y"), 1, 0)))</f>
        <v/>
      </c>
      <c r="P379" s="20" t="str">
        <f t="shared" si="89"/>
        <v/>
      </c>
      <c r="Q379" s="10" t="str">
        <f t="shared" si="90"/>
        <v/>
      </c>
      <c r="R379" s="10" t="str">
        <f t="shared" si="91"/>
        <v/>
      </c>
      <c r="S379" s="10" t="str">
        <f>IF(B379=1,"",IF(AND(OR(AND(TrackingWorksheet!H384=Lists!$D$7,TrackingWorksheet!H384=TrackingWorksheet!J384),TrackingWorksheet!H384&lt;&gt;TrackingWorksheet!J384),TrackingWorksheet!K384="YES",TrackingWorksheet!H384&lt;&gt;Lists!$D$6,TrackingWorksheet!G384&lt;=WeeklySummary!$C$7,TrackingWorksheet!I384&lt;=WeeklySummary!$C$7),1,0))</f>
        <v/>
      </c>
      <c r="T379" s="10" t="str">
        <f t="shared" si="92"/>
        <v/>
      </c>
      <c r="U379" s="10" t="str">
        <f>IF($B379=1,"",IF(TrackingWorksheet!$K384="YES",1, 0)*D379)</f>
        <v/>
      </c>
      <c r="V379" s="20">
        <f t="shared" si="81"/>
        <v>0</v>
      </c>
      <c r="W379" s="20">
        <f t="shared" si="82"/>
        <v>0</v>
      </c>
      <c r="X379" s="10" t="str">
        <f>IF($B379=1,"",IF(AND(TrackingWorksheet!$L384&lt;&gt;"", TrackingWorksheet!$L384&gt;=WeeklySummary!$C$6,TrackingWorksheet!$L384&lt;=WeeklySummary!$C$7,OR(TrackingWorksheet!$H384=Lists!$D$4,TrackingWorksheet!$J384=Lists!$D$4)), 1, 0))</f>
        <v/>
      </c>
      <c r="Y379" s="10" t="str">
        <f>IF($B379=1,"",IF(AND(TrackingWorksheet!$L384&lt;&gt;"", TrackingWorksheet!$L384&gt;=WeeklySummary!$C$6,TrackingWorksheet!$L384&lt;=WeeklySummary!$C$7,OR(TrackingWorksheet!$H384=Lists!$D$5,TrackingWorksheet!$J384=Lists!$D$5)), 1, 0))</f>
        <v/>
      </c>
      <c r="Z379" s="10" t="str">
        <f>IF($B379=1,"",IF(AND(TrackingWorksheet!$L384&lt;&gt;"", TrackingWorksheet!$L384&gt;=WeeklySummary!$C$6,TrackingWorksheet!$L384&lt;=WeeklySummary!$C$7,OR(TrackingWorksheet!$H384=Lists!$D$6,TrackingWorksheet!$J384=Lists!$D$6)), 1, 0))</f>
        <v/>
      </c>
      <c r="AA379" s="19" t="str">
        <f>IF(B379=1,"",IF(AND(TrackingWorksheet!M384&lt;&gt;"",TrackingWorksheet!M384&lt;=WeeklySummary!$C$7),1,0)*D379)</f>
        <v/>
      </c>
      <c r="AB379" s="19" t="str">
        <f>IF(B379=1,"",IF(AND(TrackingWorksheet!N384&lt;&gt;"",TrackingWorksheet!N384&lt;=WeeklySummary!$C$7),1,0)*D379)</f>
        <v/>
      </c>
      <c r="AC379" s="19" t="str">
        <f>IF(B379=1,"",TrackingWorksheet!T384)</f>
        <v/>
      </c>
      <c r="AD379" s="19" t="str">
        <f>IF(B379=1,"",IF(D379*AND(TrackingWorksheet!S384&gt;=Calculations!$BD$3,TrackingWorksheet!U384="",TrackingWorksheet!K384="YES"),1,0))</f>
        <v/>
      </c>
      <c r="AE379" s="19" t="str">
        <f>IF($B379=1,"",IF(AND(TrackingWorksheet!$S384&gt;$BE$3,TrackingWorksheet!$T384=Lists!$P$4),1, 0)*D379)</f>
        <v/>
      </c>
      <c r="AF379" s="19" t="str">
        <f>IF($B379=1,"",IF(AND(TrackingWorksheet!$U384&gt;$BE$3,TrackingWorksheet!$V384=Lists!$P$4),1, 0)*D379)</f>
        <v/>
      </c>
      <c r="AG379" s="19" t="str">
        <f>IF($B379=1,"",IF(AND(TrackingWorksheet!$W384&gt;$BE$3,TrackingWorksheet!$X384=Lists!$P$4),1, 0)*D379)</f>
        <v/>
      </c>
      <c r="AH379" s="19" t="str">
        <f>IF($B379=1,"",IF(AND(TrackingWorksheet!$Y384&gt;$BE$3,TrackingWorksheet!$Z384=Lists!$P$4),1, 0)*D379)</f>
        <v/>
      </c>
      <c r="AI379" s="19" t="str">
        <f>IF($B379=1,"",IF(AND(TrackingWorksheet!$AA384&gt;$BE$3,TrackingWorksheet!$AB384=Lists!$P$4),1, 0)*D379)</f>
        <v/>
      </c>
      <c r="AJ379" s="19" t="str">
        <f>IF($B379=1,"",IF(AND(TrackingWorksheet!$S384&gt;$BE$3,TrackingWorksheet!$T384=Lists!$P$5),1, 0)*D379)</f>
        <v/>
      </c>
      <c r="AK379" s="19" t="str">
        <f>IF($B379=1,"",IF(AND(TrackingWorksheet!$U384&gt;$BE$3,TrackingWorksheet!$V384=Lists!$P$5),1, 0)*D379)</f>
        <v/>
      </c>
      <c r="AL379" s="19" t="str">
        <f>IF($B379=1,"",IF(AND(TrackingWorksheet!$W384&gt;$BE$3,TrackingWorksheet!$X384=Lists!$P$5),1, 0)*D379)</f>
        <v/>
      </c>
      <c r="AM379" s="19" t="str">
        <f>IF($B379=1,"",IF(AND(TrackingWorksheet!$Y384&gt;$BE$3,TrackingWorksheet!$Z384=Lists!$P$5),1, 0)*D379)</f>
        <v/>
      </c>
      <c r="AN379" s="19" t="str">
        <f>IF($B379=1,"",IF(AND(TrackingWorksheet!$AA384&gt;$BE$3,TrackingWorksheet!$AB384=Lists!$P$5),1, 0)*D379)</f>
        <v/>
      </c>
      <c r="AO379" s="19" t="str">
        <f>IF($B379=1,"",IF(AND(TrackingWorksheet!$S384&gt;$BE$3,TrackingWorksheet!$T384=Lists!$P$6),1, 0)*D379)</f>
        <v/>
      </c>
      <c r="AP379" s="19" t="str">
        <f>IF($B379=1,"",IF(AND(TrackingWorksheet!$U384&gt;$BE$3,TrackingWorksheet!$V384=Lists!$P$6),1, 0)*D379)</f>
        <v/>
      </c>
      <c r="AQ379" s="19" t="str">
        <f>IF($B379=1,"",IF(AND(TrackingWorksheet!$W384&gt;$BE$3,TrackingWorksheet!$X384=Lists!$P$6),1, 0)*D379)</f>
        <v/>
      </c>
      <c r="AR379" s="19" t="str">
        <f>IF($B379=1,"",IF(AND(TrackingWorksheet!$Y384&gt;$BE$3,TrackingWorksheet!$Z384=Lists!$P$6),1, 0)*D379)</f>
        <v/>
      </c>
      <c r="AS379" s="19" t="str">
        <f>IF($B379=1,"",IF(AND(TrackingWorksheet!$AA384&gt;$BE$3,TrackingWorksheet!$AB384=Lists!$P$6),1, 0)*D379)</f>
        <v/>
      </c>
      <c r="AT379" s="19">
        <f t="shared" si="83"/>
        <v>0</v>
      </c>
      <c r="AU379" s="19" t="str">
        <f>IF(B379=1,"",IF(AND(TrackingWorksheet!K384="",TrackingWorksheet!M384="", TrackingWorksheet!N384="", TrackingWorksheet!S384="", TrackingWorksheet!V384="", TrackingWorksheet!W384="", TrackingWorksheet!Y384="", TrackingWorksheet!AA384="", V379=1),1,0)*D379)</f>
        <v/>
      </c>
      <c r="AV379" s="19" t="str">
        <f>IF(B379=1,"",IF(D379*AND(TrackingWorksheet!U384&gt;Calculations!$BE$3,TrackingWorksheet!K384="YES"),1,0))</f>
        <v/>
      </c>
      <c r="AW379" s="19" t="str">
        <f>IF(B379=1,"",IF(D379*AND(TrackingWorksheet!W384&gt;Calculations!$BE$3,TrackingWorksheet!K384="YES"),1,0))</f>
        <v/>
      </c>
      <c r="AX379" s="19">
        <f t="shared" si="84"/>
        <v>0</v>
      </c>
      <c r="AY379" s="19">
        <f t="shared" si="80"/>
        <v>0</v>
      </c>
      <c r="AZ379" s="27" t="str">
        <f>IF(B379=1,"",IF(TrackingWorksheet!Q384="","",TrackingWorksheet!Q384))</f>
        <v/>
      </c>
      <c r="BB379" s="4"/>
      <c r="BC379" s="4"/>
      <c r="BD379" s="4"/>
      <c r="BE379" s="4"/>
      <c r="BF379" s="4"/>
      <c r="BG379" s="4" t="str">
        <f>IF(B379=1,"",IF(AND(N379=1,TrackingWorksheet!$I384+14&lt;=WeeklySummary!$C$7),1,0))</f>
        <v/>
      </c>
      <c r="BH379" s="4" t="str">
        <f>IF(B379=1,"",IF(AND(R379=1,TrackingWorksheet!$I384+14&lt;=WeeklySummary!$C$7),1,0))</f>
        <v/>
      </c>
      <c r="BI379" s="4" t="str">
        <f>IF(B379=1,"",IF(AND(J379=1,TrackingWorksheet!$G384+14&lt;=WeeklySummary!$C$7),1,0))</f>
        <v/>
      </c>
      <c r="BJ379" s="4" t="str">
        <f>IF(B379=1,"",IF(AND(T379=1,TrackingWorksheet!$I384+14&lt;=WeeklySummary!$C$7),1,0))</f>
        <v/>
      </c>
      <c r="BK379" s="4" t="str">
        <f>IF(B379=1,"",IF(AND(T379=1,TrackingWorksheet!$G384+14&lt;=WeeklySummary!$C$7),1,0))</f>
        <v/>
      </c>
      <c r="BL379" s="4">
        <f t="shared" si="93"/>
        <v>0</v>
      </c>
    </row>
    <row r="380" spans="2:64" x14ac:dyDescent="0.25">
      <c r="B380" s="27">
        <f>IF(AND(ISBLANK(TrackingWorksheet!B385),ISBLANK(TrackingWorksheet!C385),ISBLANK(TrackingWorksheet!G385),ISBLANK(TrackingWorksheet!H385),
ISBLANK(TrackingWorksheet!I385),ISBLANK(TrackingWorksheet!J385),ISBLANK(TrackingWorksheet!M385),
ISBLANK(TrackingWorksheet!N387)),1,0)</f>
        <v>1</v>
      </c>
      <c r="C380" s="12" t="str">
        <f>IF(B380=1,"",TrackingWorksheet!F385)</f>
        <v/>
      </c>
      <c r="D380" s="20" t="str">
        <f>IF(B380=1,"",IF(AND(TrackingWorksheet!B385&lt;&gt;"",TrackingWorksheet!B385&lt;=WeeklySummary!$C$7,OR(TrackingWorksheet!C385="",TrackingWorksheet!C385&gt;=WeeklySummary!$C$6)),1,0))</f>
        <v/>
      </c>
      <c r="E380" s="10" t="str">
        <f>IF(B380=1,"",IF(AND(TrackingWorksheet!G385 &lt;&gt;"",TrackingWorksheet!G385&lt;=WeeklySummary!$C$7, TrackingWorksheet!H385=Lists!$D$4), "Y", "N"))</f>
        <v/>
      </c>
      <c r="F380" s="10" t="str">
        <f>IF(B380=1,"",IF(AND(TrackingWorksheet!I385 &lt;&gt;"", TrackingWorksheet!I385&lt;=WeeklySummary!$C$7, TrackingWorksheet!J385=Lists!$D$4), "Y", "N"))</f>
        <v/>
      </c>
      <c r="G380" s="10" t="str">
        <f>IF(B380=1,"",IF(AND(TrackingWorksheet!G385 &lt;&gt;"",TrackingWorksheet!G385&lt;=WeeklySummary!$C$7, TrackingWorksheet!H385=Lists!$D$5), "Y", "N"))</f>
        <v/>
      </c>
      <c r="H380" s="10" t="str">
        <f>IF(B380=1,"",IF(AND(TrackingWorksheet!I385 &lt;&gt;"", TrackingWorksheet!I385&lt;=WeeklySummary!$C$7, TrackingWorksheet!J385=Lists!$D$5), "Y", "N"))</f>
        <v/>
      </c>
      <c r="I380" s="20" t="str">
        <f>IF(B380=1,"",IF(AND(TrackingWorksheet!G385 &lt;&gt;"", TrackingWorksheet!G385&lt;=WeeklySummary!$C$7, TrackingWorksheet!H385=Lists!$D$6), 1, 0))</f>
        <v/>
      </c>
      <c r="J380" s="20" t="str">
        <f t="shared" si="85"/>
        <v/>
      </c>
      <c r="K380" s="10" t="str">
        <f>IF(B380=1,"",IF(AND(TrackingWorksheet!I385&lt;=WeeklySummary!$C$7,TrackingWorksheet!K385="YES"),0,IF(AND(AND(OR(E380="Y",F380="Y"),E380&lt;&gt;F380),G380&lt;&gt;"Y", H380&lt;&gt;"Y"), 1, 0)))</f>
        <v/>
      </c>
      <c r="L380" s="20" t="str">
        <f t="shared" si="86"/>
        <v/>
      </c>
      <c r="M380" s="10" t="str">
        <f t="shared" si="87"/>
        <v/>
      </c>
      <c r="N380" s="20" t="str">
        <f t="shared" si="88"/>
        <v/>
      </c>
      <c r="O380" s="10" t="str">
        <f>IF(B380=1,"",IF(AND(TrackingWorksheet!I385&lt;=WeeklySummary!$C$7,TrackingWorksheet!K385="YES"),0,IF(AND(AND(OR(G380="Y",H380="Y"),G380&lt;&gt;H380),E380&lt;&gt;"Y", F380&lt;&gt;"Y"), 1, 0)))</f>
        <v/>
      </c>
      <c r="P380" s="20" t="str">
        <f t="shared" si="89"/>
        <v/>
      </c>
      <c r="Q380" s="10" t="str">
        <f t="shared" si="90"/>
        <v/>
      </c>
      <c r="R380" s="10" t="str">
        <f t="shared" si="91"/>
        <v/>
      </c>
      <c r="S380" s="10" t="str">
        <f>IF(B380=1,"",IF(AND(OR(AND(TrackingWorksheet!H385=Lists!$D$7,TrackingWorksheet!H385=TrackingWorksheet!J385),TrackingWorksheet!H385&lt;&gt;TrackingWorksheet!J385),TrackingWorksheet!K385="YES",TrackingWorksheet!H385&lt;&gt;Lists!$D$6,TrackingWorksheet!G385&lt;=WeeklySummary!$C$7,TrackingWorksheet!I385&lt;=WeeklySummary!$C$7),1,0))</f>
        <v/>
      </c>
      <c r="T380" s="10" t="str">
        <f t="shared" si="92"/>
        <v/>
      </c>
      <c r="U380" s="10" t="str">
        <f>IF($B380=1,"",IF(TrackingWorksheet!$K385="YES",1, 0)*D380)</f>
        <v/>
      </c>
      <c r="V380" s="20">
        <f t="shared" si="81"/>
        <v>0</v>
      </c>
      <c r="W380" s="20">
        <f t="shared" si="82"/>
        <v>0</v>
      </c>
      <c r="X380" s="10" t="str">
        <f>IF($B380=1,"",IF(AND(TrackingWorksheet!$L385&lt;&gt;"", TrackingWorksheet!$L385&gt;=WeeklySummary!$C$6,TrackingWorksheet!$L385&lt;=WeeklySummary!$C$7,OR(TrackingWorksheet!$H385=Lists!$D$4,TrackingWorksheet!$J385=Lists!$D$4)), 1, 0))</f>
        <v/>
      </c>
      <c r="Y380" s="10" t="str">
        <f>IF($B380=1,"",IF(AND(TrackingWorksheet!$L385&lt;&gt;"", TrackingWorksheet!$L385&gt;=WeeklySummary!$C$6,TrackingWorksheet!$L385&lt;=WeeklySummary!$C$7,OR(TrackingWorksheet!$H385=Lists!$D$5,TrackingWorksheet!$J385=Lists!$D$5)), 1, 0))</f>
        <v/>
      </c>
      <c r="Z380" s="10" t="str">
        <f>IF($B380=1,"",IF(AND(TrackingWorksheet!$L385&lt;&gt;"", TrackingWorksheet!$L385&gt;=WeeklySummary!$C$6,TrackingWorksheet!$L385&lt;=WeeklySummary!$C$7,OR(TrackingWorksheet!$H385=Lists!$D$6,TrackingWorksheet!$J385=Lists!$D$6)), 1, 0))</f>
        <v/>
      </c>
      <c r="AA380" s="19" t="str">
        <f>IF(B380=1,"",IF(AND(TrackingWorksheet!M385&lt;&gt;"",TrackingWorksheet!M385&lt;=WeeklySummary!$C$7),1,0)*D380)</f>
        <v/>
      </c>
      <c r="AB380" s="19" t="str">
        <f>IF(B380=1,"",IF(AND(TrackingWorksheet!N385&lt;&gt;"",TrackingWorksheet!N385&lt;=WeeklySummary!$C$7),1,0)*D380)</f>
        <v/>
      </c>
      <c r="AC380" s="19" t="str">
        <f>IF(B380=1,"",TrackingWorksheet!T385)</f>
        <v/>
      </c>
      <c r="AD380" s="19" t="str">
        <f>IF(B380=1,"",IF(D380*AND(TrackingWorksheet!S385&gt;=Calculations!$BD$3,TrackingWorksheet!U385="",TrackingWorksheet!K385="YES"),1,0))</f>
        <v/>
      </c>
      <c r="AE380" s="19" t="str">
        <f>IF($B380=1,"",IF(AND(TrackingWorksheet!$S385&gt;$BE$3,TrackingWorksheet!$T385=Lists!$P$4),1, 0)*D380)</f>
        <v/>
      </c>
      <c r="AF380" s="19" t="str">
        <f>IF($B380=1,"",IF(AND(TrackingWorksheet!$U385&gt;$BE$3,TrackingWorksheet!$V385=Lists!$P$4),1, 0)*D380)</f>
        <v/>
      </c>
      <c r="AG380" s="19" t="str">
        <f>IF($B380=1,"",IF(AND(TrackingWorksheet!$W385&gt;$BE$3,TrackingWorksheet!$X385=Lists!$P$4),1, 0)*D380)</f>
        <v/>
      </c>
      <c r="AH380" s="19" t="str">
        <f>IF($B380=1,"",IF(AND(TrackingWorksheet!$Y385&gt;$BE$3,TrackingWorksheet!$Z385=Lists!$P$4),1, 0)*D380)</f>
        <v/>
      </c>
      <c r="AI380" s="19" t="str">
        <f>IF($B380=1,"",IF(AND(TrackingWorksheet!$AA385&gt;$BE$3,TrackingWorksheet!$AB385=Lists!$P$4),1, 0)*D380)</f>
        <v/>
      </c>
      <c r="AJ380" s="19" t="str">
        <f>IF($B380=1,"",IF(AND(TrackingWorksheet!$S385&gt;$BE$3,TrackingWorksheet!$T385=Lists!$P$5),1, 0)*D380)</f>
        <v/>
      </c>
      <c r="AK380" s="19" t="str">
        <f>IF($B380=1,"",IF(AND(TrackingWorksheet!$U385&gt;$BE$3,TrackingWorksheet!$V385=Lists!$P$5),1, 0)*D380)</f>
        <v/>
      </c>
      <c r="AL380" s="19" t="str">
        <f>IF($B380=1,"",IF(AND(TrackingWorksheet!$W385&gt;$BE$3,TrackingWorksheet!$X385=Lists!$P$5),1, 0)*D380)</f>
        <v/>
      </c>
      <c r="AM380" s="19" t="str">
        <f>IF($B380=1,"",IF(AND(TrackingWorksheet!$Y385&gt;$BE$3,TrackingWorksheet!$Z385=Lists!$P$5),1, 0)*D380)</f>
        <v/>
      </c>
      <c r="AN380" s="19" t="str">
        <f>IF($B380=1,"",IF(AND(TrackingWorksheet!$AA385&gt;$BE$3,TrackingWorksheet!$AB385=Lists!$P$5),1, 0)*D380)</f>
        <v/>
      </c>
      <c r="AO380" s="19" t="str">
        <f>IF($B380=1,"",IF(AND(TrackingWorksheet!$S385&gt;$BE$3,TrackingWorksheet!$T385=Lists!$P$6),1, 0)*D380)</f>
        <v/>
      </c>
      <c r="AP380" s="19" t="str">
        <f>IF($B380=1,"",IF(AND(TrackingWorksheet!$U385&gt;$BE$3,TrackingWorksheet!$V385=Lists!$P$6),1, 0)*D380)</f>
        <v/>
      </c>
      <c r="AQ380" s="19" t="str">
        <f>IF($B380=1,"",IF(AND(TrackingWorksheet!$W385&gt;$BE$3,TrackingWorksheet!$X385=Lists!$P$6),1, 0)*D380)</f>
        <v/>
      </c>
      <c r="AR380" s="19" t="str">
        <f>IF($B380=1,"",IF(AND(TrackingWorksheet!$Y385&gt;$BE$3,TrackingWorksheet!$Z385=Lists!$P$6),1, 0)*D380)</f>
        <v/>
      </c>
      <c r="AS380" s="19" t="str">
        <f>IF($B380=1,"",IF(AND(TrackingWorksheet!$AA385&gt;$BE$3,TrackingWorksheet!$AB385=Lists!$P$6),1, 0)*D380)</f>
        <v/>
      </c>
      <c r="AT380" s="19">
        <f t="shared" si="83"/>
        <v>0</v>
      </c>
      <c r="AU380" s="19" t="str">
        <f>IF(B380=1,"",IF(AND(TrackingWorksheet!K385="",TrackingWorksheet!M385="", TrackingWorksheet!N385="", TrackingWorksheet!S385="", TrackingWorksheet!V385="", TrackingWorksheet!W385="", TrackingWorksheet!Y385="", TrackingWorksheet!AA385="", V380=1),1,0)*D380)</f>
        <v/>
      </c>
      <c r="AV380" s="19" t="str">
        <f>IF(B380=1,"",IF(D380*AND(TrackingWorksheet!U385&gt;Calculations!$BE$3,TrackingWorksheet!K385="YES"),1,0))</f>
        <v/>
      </c>
      <c r="AW380" s="19" t="str">
        <f>IF(B380=1,"",IF(D380*AND(TrackingWorksheet!W385&gt;Calculations!$BE$3,TrackingWorksheet!K385="YES"),1,0))</f>
        <v/>
      </c>
      <c r="AX380" s="19">
        <f t="shared" si="84"/>
        <v>0</v>
      </c>
      <c r="AY380" s="19">
        <f t="shared" si="80"/>
        <v>0</v>
      </c>
      <c r="AZ380" s="27" t="str">
        <f>IF(B380=1,"",IF(TrackingWorksheet!Q385="","",TrackingWorksheet!Q385))</f>
        <v/>
      </c>
      <c r="BB380" s="4"/>
      <c r="BC380" s="4"/>
      <c r="BD380" s="4"/>
      <c r="BE380" s="4"/>
      <c r="BF380" s="4"/>
      <c r="BG380" s="4" t="str">
        <f>IF(B380=1,"",IF(AND(N380=1,TrackingWorksheet!$I385+14&lt;=WeeklySummary!$C$7),1,0))</f>
        <v/>
      </c>
      <c r="BH380" s="4" t="str">
        <f>IF(B380=1,"",IF(AND(R380=1,TrackingWorksheet!$I385+14&lt;=WeeklySummary!$C$7),1,0))</f>
        <v/>
      </c>
      <c r="BI380" s="4" t="str">
        <f>IF(B380=1,"",IF(AND(J380=1,TrackingWorksheet!$G385+14&lt;=WeeklySummary!$C$7),1,0))</f>
        <v/>
      </c>
      <c r="BJ380" s="4" t="str">
        <f>IF(B380=1,"",IF(AND(T380=1,TrackingWorksheet!$I385+14&lt;=WeeklySummary!$C$7),1,0))</f>
        <v/>
      </c>
      <c r="BK380" s="4" t="str">
        <f>IF(B380=1,"",IF(AND(T380=1,TrackingWorksheet!$G385+14&lt;=WeeklySummary!$C$7),1,0))</f>
        <v/>
      </c>
      <c r="BL380" s="4">
        <f t="shared" si="93"/>
        <v>0</v>
      </c>
    </row>
    <row r="381" spans="2:64" x14ac:dyDescent="0.25">
      <c r="B381" s="27">
        <f>IF(AND(ISBLANK(TrackingWorksheet!B386),ISBLANK(TrackingWorksheet!C386),ISBLANK(TrackingWorksheet!G386),ISBLANK(TrackingWorksheet!H386),
ISBLANK(TrackingWorksheet!I386),ISBLANK(TrackingWorksheet!J386),ISBLANK(TrackingWorksheet!M386),
ISBLANK(TrackingWorksheet!N388)),1,0)</f>
        <v>1</v>
      </c>
      <c r="C381" s="12" t="str">
        <f>IF(B381=1,"",TrackingWorksheet!F386)</f>
        <v/>
      </c>
      <c r="D381" s="20" t="str">
        <f>IF(B381=1,"",IF(AND(TrackingWorksheet!B386&lt;&gt;"",TrackingWorksheet!B386&lt;=WeeklySummary!$C$7,OR(TrackingWorksheet!C386="",TrackingWorksheet!C386&gt;=WeeklySummary!$C$6)),1,0))</f>
        <v/>
      </c>
      <c r="E381" s="10" t="str">
        <f>IF(B381=1,"",IF(AND(TrackingWorksheet!G386 &lt;&gt;"",TrackingWorksheet!G386&lt;=WeeklySummary!$C$7, TrackingWorksheet!H386=Lists!$D$4), "Y", "N"))</f>
        <v/>
      </c>
      <c r="F381" s="10" t="str">
        <f>IF(B381=1,"",IF(AND(TrackingWorksheet!I386 &lt;&gt;"", TrackingWorksheet!I386&lt;=WeeklySummary!$C$7, TrackingWorksheet!J386=Lists!$D$4), "Y", "N"))</f>
        <v/>
      </c>
      <c r="G381" s="10" t="str">
        <f>IF(B381=1,"",IF(AND(TrackingWorksheet!G386 &lt;&gt;"",TrackingWorksheet!G386&lt;=WeeklySummary!$C$7, TrackingWorksheet!H386=Lists!$D$5), "Y", "N"))</f>
        <v/>
      </c>
      <c r="H381" s="10" t="str">
        <f>IF(B381=1,"",IF(AND(TrackingWorksheet!I386 &lt;&gt;"", TrackingWorksheet!I386&lt;=WeeklySummary!$C$7, TrackingWorksheet!J386=Lists!$D$5), "Y", "N"))</f>
        <v/>
      </c>
      <c r="I381" s="20" t="str">
        <f>IF(B381=1,"",IF(AND(TrackingWorksheet!G386 &lt;&gt;"", TrackingWorksheet!G386&lt;=WeeklySummary!$C$7, TrackingWorksheet!H386=Lists!$D$6), 1, 0))</f>
        <v/>
      </c>
      <c r="J381" s="20" t="str">
        <f t="shared" si="85"/>
        <v/>
      </c>
      <c r="K381" s="10" t="str">
        <f>IF(B381=1,"",IF(AND(TrackingWorksheet!I386&lt;=WeeklySummary!$C$7,TrackingWorksheet!K386="YES"),0,IF(AND(AND(OR(E381="Y",F381="Y"),E381&lt;&gt;F381),G381&lt;&gt;"Y", H381&lt;&gt;"Y"), 1, 0)))</f>
        <v/>
      </c>
      <c r="L381" s="20" t="str">
        <f t="shared" si="86"/>
        <v/>
      </c>
      <c r="M381" s="10" t="str">
        <f t="shared" si="87"/>
        <v/>
      </c>
      <c r="N381" s="20" t="str">
        <f t="shared" si="88"/>
        <v/>
      </c>
      <c r="O381" s="10" t="str">
        <f>IF(B381=1,"",IF(AND(TrackingWorksheet!I386&lt;=WeeklySummary!$C$7,TrackingWorksheet!K386="YES"),0,IF(AND(AND(OR(G381="Y",H381="Y"),G381&lt;&gt;H381),E381&lt;&gt;"Y", F381&lt;&gt;"Y"), 1, 0)))</f>
        <v/>
      </c>
      <c r="P381" s="20" t="str">
        <f t="shared" si="89"/>
        <v/>
      </c>
      <c r="Q381" s="10" t="str">
        <f t="shared" si="90"/>
        <v/>
      </c>
      <c r="R381" s="10" t="str">
        <f t="shared" si="91"/>
        <v/>
      </c>
      <c r="S381" s="10" t="str">
        <f>IF(B381=1,"",IF(AND(OR(AND(TrackingWorksheet!H386=Lists!$D$7,TrackingWorksheet!H386=TrackingWorksheet!J386),TrackingWorksheet!H386&lt;&gt;TrackingWorksheet!J386),TrackingWorksheet!K386="YES",TrackingWorksheet!H386&lt;&gt;Lists!$D$6,TrackingWorksheet!G386&lt;=WeeklySummary!$C$7,TrackingWorksheet!I386&lt;=WeeklySummary!$C$7),1,0))</f>
        <v/>
      </c>
      <c r="T381" s="10" t="str">
        <f t="shared" si="92"/>
        <v/>
      </c>
      <c r="U381" s="10" t="str">
        <f>IF($B381=1,"",IF(TrackingWorksheet!$K386="YES",1, 0)*D381)</f>
        <v/>
      </c>
      <c r="V381" s="20">
        <f t="shared" si="81"/>
        <v>0</v>
      </c>
      <c r="W381" s="20">
        <f t="shared" si="82"/>
        <v>0</v>
      </c>
      <c r="X381" s="10" t="str">
        <f>IF($B381=1,"",IF(AND(TrackingWorksheet!$L386&lt;&gt;"", TrackingWorksheet!$L386&gt;=WeeklySummary!$C$6,TrackingWorksheet!$L386&lt;=WeeklySummary!$C$7,OR(TrackingWorksheet!$H386=Lists!$D$4,TrackingWorksheet!$J386=Lists!$D$4)), 1, 0))</f>
        <v/>
      </c>
      <c r="Y381" s="10" t="str">
        <f>IF($B381=1,"",IF(AND(TrackingWorksheet!$L386&lt;&gt;"", TrackingWorksheet!$L386&gt;=WeeklySummary!$C$6,TrackingWorksheet!$L386&lt;=WeeklySummary!$C$7,OR(TrackingWorksheet!$H386=Lists!$D$5,TrackingWorksheet!$J386=Lists!$D$5)), 1, 0))</f>
        <v/>
      </c>
      <c r="Z381" s="10" t="str">
        <f>IF($B381=1,"",IF(AND(TrackingWorksheet!$L386&lt;&gt;"", TrackingWorksheet!$L386&gt;=WeeklySummary!$C$6,TrackingWorksheet!$L386&lt;=WeeklySummary!$C$7,OR(TrackingWorksheet!$H386=Lists!$D$6,TrackingWorksheet!$J386=Lists!$D$6)), 1, 0))</f>
        <v/>
      </c>
      <c r="AA381" s="19" t="str">
        <f>IF(B381=1,"",IF(AND(TrackingWorksheet!M386&lt;&gt;"",TrackingWorksheet!M386&lt;=WeeklySummary!$C$7),1,0)*D381)</f>
        <v/>
      </c>
      <c r="AB381" s="19" t="str">
        <f>IF(B381=1,"",IF(AND(TrackingWorksheet!N386&lt;&gt;"",TrackingWorksheet!N386&lt;=WeeklySummary!$C$7),1,0)*D381)</f>
        <v/>
      </c>
      <c r="AC381" s="19" t="str">
        <f>IF(B381=1,"",TrackingWorksheet!T386)</f>
        <v/>
      </c>
      <c r="AD381" s="19" t="str">
        <f>IF(B381=1,"",IF(D381*AND(TrackingWorksheet!S386&gt;=Calculations!$BD$3,TrackingWorksheet!U386="",TrackingWorksheet!K386="YES"),1,0))</f>
        <v/>
      </c>
      <c r="AE381" s="19" t="str">
        <f>IF($B381=1,"",IF(AND(TrackingWorksheet!$S386&gt;$BE$3,TrackingWorksheet!$T386=Lists!$P$4),1, 0)*D381)</f>
        <v/>
      </c>
      <c r="AF381" s="19" t="str">
        <f>IF($B381=1,"",IF(AND(TrackingWorksheet!$U386&gt;$BE$3,TrackingWorksheet!$V386=Lists!$P$4),1, 0)*D381)</f>
        <v/>
      </c>
      <c r="AG381" s="19" t="str">
        <f>IF($B381=1,"",IF(AND(TrackingWorksheet!$W386&gt;$BE$3,TrackingWorksheet!$X386=Lists!$P$4),1, 0)*D381)</f>
        <v/>
      </c>
      <c r="AH381" s="19" t="str">
        <f>IF($B381=1,"",IF(AND(TrackingWorksheet!$Y386&gt;$BE$3,TrackingWorksheet!$Z386=Lists!$P$4),1, 0)*D381)</f>
        <v/>
      </c>
      <c r="AI381" s="19" t="str">
        <f>IF($B381=1,"",IF(AND(TrackingWorksheet!$AA386&gt;$BE$3,TrackingWorksheet!$AB386=Lists!$P$4),1, 0)*D381)</f>
        <v/>
      </c>
      <c r="AJ381" s="19" t="str">
        <f>IF($B381=1,"",IF(AND(TrackingWorksheet!$S386&gt;$BE$3,TrackingWorksheet!$T386=Lists!$P$5),1, 0)*D381)</f>
        <v/>
      </c>
      <c r="AK381" s="19" t="str">
        <f>IF($B381=1,"",IF(AND(TrackingWorksheet!$U386&gt;$BE$3,TrackingWorksheet!$V386=Lists!$P$5),1, 0)*D381)</f>
        <v/>
      </c>
      <c r="AL381" s="19" t="str">
        <f>IF($B381=1,"",IF(AND(TrackingWorksheet!$W386&gt;$BE$3,TrackingWorksheet!$X386=Lists!$P$5),1, 0)*D381)</f>
        <v/>
      </c>
      <c r="AM381" s="19" t="str">
        <f>IF($B381=1,"",IF(AND(TrackingWorksheet!$Y386&gt;$BE$3,TrackingWorksheet!$Z386=Lists!$P$5),1, 0)*D381)</f>
        <v/>
      </c>
      <c r="AN381" s="19" t="str">
        <f>IF($B381=1,"",IF(AND(TrackingWorksheet!$AA386&gt;$BE$3,TrackingWorksheet!$AB386=Lists!$P$5),1, 0)*D381)</f>
        <v/>
      </c>
      <c r="AO381" s="19" t="str">
        <f>IF($B381=1,"",IF(AND(TrackingWorksheet!$S386&gt;$BE$3,TrackingWorksheet!$T386=Lists!$P$6),1, 0)*D381)</f>
        <v/>
      </c>
      <c r="AP381" s="19" t="str">
        <f>IF($B381=1,"",IF(AND(TrackingWorksheet!$U386&gt;$BE$3,TrackingWorksheet!$V386=Lists!$P$6),1, 0)*D381)</f>
        <v/>
      </c>
      <c r="AQ381" s="19" t="str">
        <f>IF($B381=1,"",IF(AND(TrackingWorksheet!$W386&gt;$BE$3,TrackingWorksheet!$X386=Lists!$P$6),1, 0)*D381)</f>
        <v/>
      </c>
      <c r="AR381" s="19" t="str">
        <f>IF($B381=1,"",IF(AND(TrackingWorksheet!$Y386&gt;$BE$3,TrackingWorksheet!$Z386=Lists!$P$6),1, 0)*D381)</f>
        <v/>
      </c>
      <c r="AS381" s="19" t="str">
        <f>IF($B381=1,"",IF(AND(TrackingWorksheet!$AA386&gt;$BE$3,TrackingWorksheet!$AB386=Lists!$P$6),1, 0)*D381)</f>
        <v/>
      </c>
      <c r="AT381" s="19">
        <f t="shared" si="83"/>
        <v>0</v>
      </c>
      <c r="AU381" s="19" t="str">
        <f>IF(B381=1,"",IF(AND(TrackingWorksheet!K386="",TrackingWorksheet!M386="", TrackingWorksheet!N386="", TrackingWorksheet!S386="", TrackingWorksheet!V386="", TrackingWorksheet!W386="", TrackingWorksheet!Y386="", TrackingWorksheet!AA386="", V381=1),1,0)*D381)</f>
        <v/>
      </c>
      <c r="AV381" s="19" t="str">
        <f>IF(B381=1,"",IF(D381*AND(TrackingWorksheet!U386&gt;Calculations!$BE$3,TrackingWorksheet!K386="YES"),1,0))</f>
        <v/>
      </c>
      <c r="AW381" s="19" t="str">
        <f>IF(B381=1,"",IF(D381*AND(TrackingWorksheet!W386&gt;Calculations!$BE$3,TrackingWorksheet!K386="YES"),1,0))</f>
        <v/>
      </c>
      <c r="AX381" s="19">
        <f t="shared" si="84"/>
        <v>0</v>
      </c>
      <c r="AY381" s="19">
        <f t="shared" si="80"/>
        <v>0</v>
      </c>
      <c r="AZ381" s="27" t="str">
        <f>IF(B381=1,"",IF(TrackingWorksheet!Q386="","",TrackingWorksheet!Q386))</f>
        <v/>
      </c>
      <c r="BB381" s="4"/>
      <c r="BC381" s="4"/>
      <c r="BD381" s="4"/>
      <c r="BE381" s="4"/>
      <c r="BF381" s="4"/>
      <c r="BG381" s="4" t="str">
        <f>IF(B381=1,"",IF(AND(N381=1,TrackingWorksheet!$I386+14&lt;=WeeklySummary!$C$7),1,0))</f>
        <v/>
      </c>
      <c r="BH381" s="4" t="str">
        <f>IF(B381=1,"",IF(AND(R381=1,TrackingWorksheet!$I386+14&lt;=WeeklySummary!$C$7),1,0))</f>
        <v/>
      </c>
      <c r="BI381" s="4" t="str">
        <f>IF(B381=1,"",IF(AND(J381=1,TrackingWorksheet!$G386+14&lt;=WeeklySummary!$C$7),1,0))</f>
        <v/>
      </c>
      <c r="BJ381" s="4" t="str">
        <f>IF(B381=1,"",IF(AND(T381=1,TrackingWorksheet!$I386+14&lt;=WeeklySummary!$C$7),1,0))</f>
        <v/>
      </c>
      <c r="BK381" s="4" t="str">
        <f>IF(B381=1,"",IF(AND(T381=1,TrackingWorksheet!$G386+14&lt;=WeeklySummary!$C$7),1,0))</f>
        <v/>
      </c>
      <c r="BL381" s="4">
        <f t="shared" si="93"/>
        <v>0</v>
      </c>
    </row>
    <row r="382" spans="2:64" x14ac:dyDescent="0.25">
      <c r="B382" s="27">
        <f>IF(AND(ISBLANK(TrackingWorksheet!B387),ISBLANK(TrackingWorksheet!C387),ISBLANK(TrackingWorksheet!G387),ISBLANK(TrackingWorksheet!H387),
ISBLANK(TrackingWorksheet!I387),ISBLANK(TrackingWorksheet!J387),ISBLANK(TrackingWorksheet!M387),
ISBLANK(TrackingWorksheet!N389)),1,0)</f>
        <v>1</v>
      </c>
      <c r="C382" s="12" t="str">
        <f>IF(B382=1,"",TrackingWorksheet!F387)</f>
        <v/>
      </c>
      <c r="D382" s="20" t="str">
        <f>IF(B382=1,"",IF(AND(TrackingWorksheet!B387&lt;&gt;"",TrackingWorksheet!B387&lt;=WeeklySummary!$C$7,OR(TrackingWorksheet!C387="",TrackingWorksheet!C387&gt;=WeeklySummary!$C$6)),1,0))</f>
        <v/>
      </c>
      <c r="E382" s="10" t="str">
        <f>IF(B382=1,"",IF(AND(TrackingWorksheet!G387 &lt;&gt;"",TrackingWorksheet!G387&lt;=WeeklySummary!$C$7, TrackingWorksheet!H387=Lists!$D$4), "Y", "N"))</f>
        <v/>
      </c>
      <c r="F382" s="10" t="str">
        <f>IF(B382=1,"",IF(AND(TrackingWorksheet!I387 &lt;&gt;"", TrackingWorksheet!I387&lt;=WeeklySummary!$C$7, TrackingWorksheet!J387=Lists!$D$4), "Y", "N"))</f>
        <v/>
      </c>
      <c r="G382" s="10" t="str">
        <f>IF(B382=1,"",IF(AND(TrackingWorksheet!G387 &lt;&gt;"",TrackingWorksheet!G387&lt;=WeeklySummary!$C$7, TrackingWorksheet!H387=Lists!$D$5), "Y", "N"))</f>
        <v/>
      </c>
      <c r="H382" s="10" t="str">
        <f>IF(B382=1,"",IF(AND(TrackingWorksheet!I387 &lt;&gt;"", TrackingWorksheet!I387&lt;=WeeklySummary!$C$7, TrackingWorksheet!J387=Lists!$D$5), "Y", "N"))</f>
        <v/>
      </c>
      <c r="I382" s="20" t="str">
        <f>IF(B382=1,"",IF(AND(TrackingWorksheet!G387 &lt;&gt;"", TrackingWorksheet!G387&lt;=WeeklySummary!$C$7, TrackingWorksheet!H387=Lists!$D$6), 1, 0))</f>
        <v/>
      </c>
      <c r="J382" s="20" t="str">
        <f t="shared" si="85"/>
        <v/>
      </c>
      <c r="K382" s="10" t="str">
        <f>IF(B382=1,"",IF(AND(TrackingWorksheet!I387&lt;=WeeklySummary!$C$7,TrackingWorksheet!K387="YES"),0,IF(AND(AND(OR(E382="Y",F382="Y"),E382&lt;&gt;F382),G382&lt;&gt;"Y", H382&lt;&gt;"Y"), 1, 0)))</f>
        <v/>
      </c>
      <c r="L382" s="20" t="str">
        <f t="shared" si="86"/>
        <v/>
      </c>
      <c r="M382" s="10" t="str">
        <f t="shared" si="87"/>
        <v/>
      </c>
      <c r="N382" s="20" t="str">
        <f t="shared" si="88"/>
        <v/>
      </c>
      <c r="O382" s="10" t="str">
        <f>IF(B382=1,"",IF(AND(TrackingWorksheet!I387&lt;=WeeklySummary!$C$7,TrackingWorksheet!K387="YES"),0,IF(AND(AND(OR(G382="Y",H382="Y"),G382&lt;&gt;H382),E382&lt;&gt;"Y", F382&lt;&gt;"Y"), 1, 0)))</f>
        <v/>
      </c>
      <c r="P382" s="20" t="str">
        <f t="shared" si="89"/>
        <v/>
      </c>
      <c r="Q382" s="10" t="str">
        <f t="shared" si="90"/>
        <v/>
      </c>
      <c r="R382" s="10" t="str">
        <f t="shared" si="91"/>
        <v/>
      </c>
      <c r="S382" s="10" t="str">
        <f>IF(B382=1,"",IF(AND(OR(AND(TrackingWorksheet!H387=Lists!$D$7,TrackingWorksheet!H387=TrackingWorksheet!J387),TrackingWorksheet!H387&lt;&gt;TrackingWorksheet!J387),TrackingWorksheet!K387="YES",TrackingWorksheet!H387&lt;&gt;Lists!$D$6,TrackingWorksheet!G387&lt;=WeeklySummary!$C$7,TrackingWorksheet!I387&lt;=WeeklySummary!$C$7),1,0))</f>
        <v/>
      </c>
      <c r="T382" s="10" t="str">
        <f t="shared" si="92"/>
        <v/>
      </c>
      <c r="U382" s="10" t="str">
        <f>IF($B382=1,"",IF(TrackingWorksheet!$K387="YES",1, 0)*D382)</f>
        <v/>
      </c>
      <c r="V382" s="20">
        <f t="shared" si="81"/>
        <v>0</v>
      </c>
      <c r="W382" s="20">
        <f t="shared" si="82"/>
        <v>0</v>
      </c>
      <c r="X382" s="10" t="str">
        <f>IF($B382=1,"",IF(AND(TrackingWorksheet!$L387&lt;&gt;"", TrackingWorksheet!$L387&gt;=WeeklySummary!$C$6,TrackingWorksheet!$L387&lt;=WeeklySummary!$C$7,OR(TrackingWorksheet!$H387=Lists!$D$4,TrackingWorksheet!$J387=Lists!$D$4)), 1, 0))</f>
        <v/>
      </c>
      <c r="Y382" s="10" t="str">
        <f>IF($B382=1,"",IF(AND(TrackingWorksheet!$L387&lt;&gt;"", TrackingWorksheet!$L387&gt;=WeeklySummary!$C$6,TrackingWorksheet!$L387&lt;=WeeklySummary!$C$7,OR(TrackingWorksheet!$H387=Lists!$D$5,TrackingWorksheet!$J387=Lists!$D$5)), 1, 0))</f>
        <v/>
      </c>
      <c r="Z382" s="10" t="str">
        <f>IF($B382=1,"",IF(AND(TrackingWorksheet!$L387&lt;&gt;"", TrackingWorksheet!$L387&gt;=WeeklySummary!$C$6,TrackingWorksheet!$L387&lt;=WeeklySummary!$C$7,OR(TrackingWorksheet!$H387=Lists!$D$6,TrackingWorksheet!$J387=Lists!$D$6)), 1, 0))</f>
        <v/>
      </c>
      <c r="AA382" s="19" t="str">
        <f>IF(B382=1,"",IF(AND(TrackingWorksheet!M387&lt;&gt;"",TrackingWorksheet!M387&lt;=WeeklySummary!$C$7),1,0)*D382)</f>
        <v/>
      </c>
      <c r="AB382" s="19" t="str">
        <f>IF(B382=1,"",IF(AND(TrackingWorksheet!N387&lt;&gt;"",TrackingWorksheet!N387&lt;=WeeklySummary!$C$7),1,0)*D382)</f>
        <v/>
      </c>
      <c r="AC382" s="19" t="str">
        <f>IF(B382=1,"",TrackingWorksheet!T387)</f>
        <v/>
      </c>
      <c r="AD382" s="19" t="str">
        <f>IF(B382=1,"",IF(D382*AND(TrackingWorksheet!S387&gt;=Calculations!$BD$3,TrackingWorksheet!U387="",TrackingWorksheet!K387="YES"),1,0))</f>
        <v/>
      </c>
      <c r="AE382" s="19" t="str">
        <f>IF($B382=1,"",IF(AND(TrackingWorksheet!$S387&gt;$BE$3,TrackingWorksheet!$T387=Lists!$P$4),1, 0)*D382)</f>
        <v/>
      </c>
      <c r="AF382" s="19" t="str">
        <f>IF($B382=1,"",IF(AND(TrackingWorksheet!$U387&gt;$BE$3,TrackingWorksheet!$V387=Lists!$P$4),1, 0)*D382)</f>
        <v/>
      </c>
      <c r="AG382" s="19" t="str">
        <f>IF($B382=1,"",IF(AND(TrackingWorksheet!$W387&gt;$BE$3,TrackingWorksheet!$X387=Lists!$P$4),1, 0)*D382)</f>
        <v/>
      </c>
      <c r="AH382" s="19" t="str">
        <f>IF($B382=1,"",IF(AND(TrackingWorksheet!$Y387&gt;$BE$3,TrackingWorksheet!$Z387=Lists!$P$4),1, 0)*D382)</f>
        <v/>
      </c>
      <c r="AI382" s="19" t="str">
        <f>IF($B382=1,"",IF(AND(TrackingWorksheet!$AA387&gt;$BE$3,TrackingWorksheet!$AB387=Lists!$P$4),1, 0)*D382)</f>
        <v/>
      </c>
      <c r="AJ382" s="19" t="str">
        <f>IF($B382=1,"",IF(AND(TrackingWorksheet!$S387&gt;$BE$3,TrackingWorksheet!$T387=Lists!$P$5),1, 0)*D382)</f>
        <v/>
      </c>
      <c r="AK382" s="19" t="str">
        <f>IF($B382=1,"",IF(AND(TrackingWorksheet!$U387&gt;$BE$3,TrackingWorksheet!$V387=Lists!$P$5),1, 0)*D382)</f>
        <v/>
      </c>
      <c r="AL382" s="19" t="str">
        <f>IF($B382=1,"",IF(AND(TrackingWorksheet!$W387&gt;$BE$3,TrackingWorksheet!$X387=Lists!$P$5),1, 0)*D382)</f>
        <v/>
      </c>
      <c r="AM382" s="19" t="str">
        <f>IF($B382=1,"",IF(AND(TrackingWorksheet!$Y387&gt;$BE$3,TrackingWorksheet!$Z387=Lists!$P$5),1, 0)*D382)</f>
        <v/>
      </c>
      <c r="AN382" s="19" t="str">
        <f>IF($B382=1,"",IF(AND(TrackingWorksheet!$AA387&gt;$BE$3,TrackingWorksheet!$AB387=Lists!$P$5),1, 0)*D382)</f>
        <v/>
      </c>
      <c r="AO382" s="19" t="str">
        <f>IF($B382=1,"",IF(AND(TrackingWorksheet!$S387&gt;$BE$3,TrackingWorksheet!$T387=Lists!$P$6),1, 0)*D382)</f>
        <v/>
      </c>
      <c r="AP382" s="19" t="str">
        <f>IF($B382=1,"",IF(AND(TrackingWorksheet!$U387&gt;$BE$3,TrackingWorksheet!$V387=Lists!$P$6),1, 0)*D382)</f>
        <v/>
      </c>
      <c r="AQ382" s="19" t="str">
        <f>IF($B382=1,"",IF(AND(TrackingWorksheet!$W387&gt;$BE$3,TrackingWorksheet!$X387=Lists!$P$6),1, 0)*D382)</f>
        <v/>
      </c>
      <c r="AR382" s="19" t="str">
        <f>IF($B382=1,"",IF(AND(TrackingWorksheet!$Y387&gt;$BE$3,TrackingWorksheet!$Z387=Lists!$P$6),1, 0)*D382)</f>
        <v/>
      </c>
      <c r="AS382" s="19" t="str">
        <f>IF($B382=1,"",IF(AND(TrackingWorksheet!$AA387&gt;$BE$3,TrackingWorksheet!$AB387=Lists!$P$6),1, 0)*D382)</f>
        <v/>
      </c>
      <c r="AT382" s="19">
        <f t="shared" si="83"/>
        <v>0</v>
      </c>
      <c r="AU382" s="19" t="str">
        <f>IF(B382=1,"",IF(AND(TrackingWorksheet!K387="",TrackingWorksheet!M387="", TrackingWorksheet!N387="", TrackingWorksheet!S387="", TrackingWorksheet!V387="", TrackingWorksheet!W387="", TrackingWorksheet!Y387="", TrackingWorksheet!AA387="", V382=1),1,0)*D382)</f>
        <v/>
      </c>
      <c r="AV382" s="19" t="str">
        <f>IF(B382=1,"",IF(D382*AND(TrackingWorksheet!U387&gt;Calculations!$BE$3,TrackingWorksheet!K387="YES"),1,0))</f>
        <v/>
      </c>
      <c r="AW382" s="19" t="str">
        <f>IF(B382=1,"",IF(D382*AND(TrackingWorksheet!W387&gt;Calculations!$BE$3,TrackingWorksheet!K387="YES"),1,0))</f>
        <v/>
      </c>
      <c r="AX382" s="19">
        <f t="shared" si="84"/>
        <v>0</v>
      </c>
      <c r="AY382" s="19">
        <f t="shared" si="80"/>
        <v>0</v>
      </c>
      <c r="AZ382" s="27" t="str">
        <f>IF(B382=1,"",IF(TrackingWorksheet!Q387="","",TrackingWorksheet!Q387))</f>
        <v/>
      </c>
      <c r="BB382" s="4"/>
      <c r="BC382" s="4"/>
      <c r="BD382" s="4"/>
      <c r="BE382" s="4"/>
      <c r="BF382" s="4"/>
      <c r="BG382" s="4" t="str">
        <f>IF(B382=1,"",IF(AND(N382=1,TrackingWorksheet!$I387+14&lt;=WeeklySummary!$C$7),1,0))</f>
        <v/>
      </c>
      <c r="BH382" s="4" t="str">
        <f>IF(B382=1,"",IF(AND(R382=1,TrackingWorksheet!$I387+14&lt;=WeeklySummary!$C$7),1,0))</f>
        <v/>
      </c>
      <c r="BI382" s="4" t="str">
        <f>IF(B382=1,"",IF(AND(J382=1,TrackingWorksheet!$G387+14&lt;=WeeklySummary!$C$7),1,0))</f>
        <v/>
      </c>
      <c r="BJ382" s="4" t="str">
        <f>IF(B382=1,"",IF(AND(T382=1,TrackingWorksheet!$I387+14&lt;=WeeklySummary!$C$7),1,0))</f>
        <v/>
      </c>
      <c r="BK382" s="4" t="str">
        <f>IF(B382=1,"",IF(AND(T382=1,TrackingWorksheet!$G387+14&lt;=WeeklySummary!$C$7),1,0))</f>
        <v/>
      </c>
      <c r="BL382" s="4">
        <f t="shared" si="93"/>
        <v>0</v>
      </c>
    </row>
    <row r="383" spans="2:64" x14ac:dyDescent="0.25">
      <c r="B383" s="27">
        <f>IF(AND(ISBLANK(TrackingWorksheet!B388),ISBLANK(TrackingWorksheet!C388),ISBLANK(TrackingWorksheet!G388),ISBLANK(TrackingWorksheet!H388),
ISBLANK(TrackingWorksheet!I388),ISBLANK(TrackingWorksheet!J388),ISBLANK(TrackingWorksheet!M388),
ISBLANK(TrackingWorksheet!N390)),1,0)</f>
        <v>1</v>
      </c>
      <c r="C383" s="12" t="str">
        <f>IF(B383=1,"",TrackingWorksheet!F388)</f>
        <v/>
      </c>
      <c r="D383" s="20" t="str">
        <f>IF(B383=1,"",IF(AND(TrackingWorksheet!B388&lt;&gt;"",TrackingWorksheet!B388&lt;=WeeklySummary!$C$7,OR(TrackingWorksheet!C388="",TrackingWorksheet!C388&gt;=WeeklySummary!$C$6)),1,0))</f>
        <v/>
      </c>
      <c r="E383" s="10" t="str">
        <f>IF(B383=1,"",IF(AND(TrackingWorksheet!G388 &lt;&gt;"",TrackingWorksheet!G388&lt;=WeeklySummary!$C$7, TrackingWorksheet!H388=Lists!$D$4), "Y", "N"))</f>
        <v/>
      </c>
      <c r="F383" s="10" t="str">
        <f>IF(B383=1,"",IF(AND(TrackingWorksheet!I388 &lt;&gt;"", TrackingWorksheet!I388&lt;=WeeklySummary!$C$7, TrackingWorksheet!J388=Lists!$D$4), "Y", "N"))</f>
        <v/>
      </c>
      <c r="G383" s="10" t="str">
        <f>IF(B383=1,"",IF(AND(TrackingWorksheet!G388 &lt;&gt;"",TrackingWorksheet!G388&lt;=WeeklySummary!$C$7, TrackingWorksheet!H388=Lists!$D$5), "Y", "N"))</f>
        <v/>
      </c>
      <c r="H383" s="10" t="str">
        <f>IF(B383=1,"",IF(AND(TrackingWorksheet!I388 &lt;&gt;"", TrackingWorksheet!I388&lt;=WeeklySummary!$C$7, TrackingWorksheet!J388=Lists!$D$5), "Y", "N"))</f>
        <v/>
      </c>
      <c r="I383" s="20" t="str">
        <f>IF(B383=1,"",IF(AND(TrackingWorksheet!G388 &lt;&gt;"", TrackingWorksheet!G388&lt;=WeeklySummary!$C$7, TrackingWorksheet!H388=Lists!$D$6), 1, 0))</f>
        <v/>
      </c>
      <c r="J383" s="20" t="str">
        <f t="shared" si="85"/>
        <v/>
      </c>
      <c r="K383" s="10" t="str">
        <f>IF(B383=1,"",IF(AND(TrackingWorksheet!I388&lt;=WeeklySummary!$C$7,TrackingWorksheet!K388="YES"),0,IF(AND(AND(OR(E383="Y",F383="Y"),E383&lt;&gt;F383),G383&lt;&gt;"Y", H383&lt;&gt;"Y"), 1, 0)))</f>
        <v/>
      </c>
      <c r="L383" s="20" t="str">
        <f t="shared" si="86"/>
        <v/>
      </c>
      <c r="M383" s="10" t="str">
        <f t="shared" si="87"/>
        <v/>
      </c>
      <c r="N383" s="20" t="str">
        <f t="shared" si="88"/>
        <v/>
      </c>
      <c r="O383" s="10" t="str">
        <f>IF(B383=1,"",IF(AND(TrackingWorksheet!I388&lt;=WeeklySummary!$C$7,TrackingWorksheet!K388="YES"),0,IF(AND(AND(OR(G383="Y",H383="Y"),G383&lt;&gt;H383),E383&lt;&gt;"Y", F383&lt;&gt;"Y"), 1, 0)))</f>
        <v/>
      </c>
      <c r="P383" s="20" t="str">
        <f t="shared" si="89"/>
        <v/>
      </c>
      <c r="Q383" s="10" t="str">
        <f t="shared" si="90"/>
        <v/>
      </c>
      <c r="R383" s="10" t="str">
        <f t="shared" si="91"/>
        <v/>
      </c>
      <c r="S383" s="10" t="str">
        <f>IF(B383=1,"",IF(AND(OR(AND(TrackingWorksheet!H388=Lists!$D$7,TrackingWorksheet!H388=TrackingWorksheet!J388),TrackingWorksheet!H388&lt;&gt;TrackingWorksheet!J388),TrackingWorksheet!K388="YES",TrackingWorksheet!H388&lt;&gt;Lists!$D$6,TrackingWorksheet!G388&lt;=WeeklySummary!$C$7,TrackingWorksheet!I388&lt;=WeeklySummary!$C$7),1,0))</f>
        <v/>
      </c>
      <c r="T383" s="10" t="str">
        <f t="shared" si="92"/>
        <v/>
      </c>
      <c r="U383" s="10" t="str">
        <f>IF($B383=1,"",IF(TrackingWorksheet!$K388="YES",1, 0)*D383)</f>
        <v/>
      </c>
      <c r="V383" s="20">
        <f t="shared" si="81"/>
        <v>0</v>
      </c>
      <c r="W383" s="20">
        <f t="shared" si="82"/>
        <v>0</v>
      </c>
      <c r="X383" s="10" t="str">
        <f>IF($B383=1,"",IF(AND(TrackingWorksheet!$L388&lt;&gt;"", TrackingWorksheet!$L388&gt;=WeeklySummary!$C$6,TrackingWorksheet!$L388&lt;=WeeklySummary!$C$7,OR(TrackingWorksheet!$H388=Lists!$D$4,TrackingWorksheet!$J388=Lists!$D$4)), 1, 0))</f>
        <v/>
      </c>
      <c r="Y383" s="10" t="str">
        <f>IF($B383=1,"",IF(AND(TrackingWorksheet!$L388&lt;&gt;"", TrackingWorksheet!$L388&gt;=WeeklySummary!$C$6,TrackingWorksheet!$L388&lt;=WeeklySummary!$C$7,OR(TrackingWorksheet!$H388=Lists!$D$5,TrackingWorksheet!$J388=Lists!$D$5)), 1, 0))</f>
        <v/>
      </c>
      <c r="Z383" s="10" t="str">
        <f>IF($B383=1,"",IF(AND(TrackingWorksheet!$L388&lt;&gt;"", TrackingWorksheet!$L388&gt;=WeeklySummary!$C$6,TrackingWorksheet!$L388&lt;=WeeklySummary!$C$7,OR(TrackingWorksheet!$H388=Lists!$D$6,TrackingWorksheet!$J388=Lists!$D$6)), 1, 0))</f>
        <v/>
      </c>
      <c r="AA383" s="19" t="str">
        <f>IF(B383=1,"",IF(AND(TrackingWorksheet!M388&lt;&gt;"",TrackingWorksheet!M388&lt;=WeeklySummary!$C$7),1,0)*D383)</f>
        <v/>
      </c>
      <c r="AB383" s="19" t="str">
        <f>IF(B383=1,"",IF(AND(TrackingWorksheet!N388&lt;&gt;"",TrackingWorksheet!N388&lt;=WeeklySummary!$C$7),1,0)*D383)</f>
        <v/>
      </c>
      <c r="AC383" s="19" t="str">
        <f>IF(B383=1,"",TrackingWorksheet!T388)</f>
        <v/>
      </c>
      <c r="AD383" s="19" t="str">
        <f>IF(B383=1,"",IF(D383*AND(TrackingWorksheet!S388&gt;=Calculations!$BD$3,TrackingWorksheet!U388="",TrackingWorksheet!K388="YES"),1,0))</f>
        <v/>
      </c>
      <c r="AE383" s="19" t="str">
        <f>IF($B383=1,"",IF(AND(TrackingWorksheet!$S388&gt;$BE$3,TrackingWorksheet!$T388=Lists!$P$4),1, 0)*D383)</f>
        <v/>
      </c>
      <c r="AF383" s="19" t="str">
        <f>IF($B383=1,"",IF(AND(TrackingWorksheet!$U388&gt;$BE$3,TrackingWorksheet!$V388=Lists!$P$4),1, 0)*D383)</f>
        <v/>
      </c>
      <c r="AG383" s="19" t="str">
        <f>IF($B383=1,"",IF(AND(TrackingWorksheet!$W388&gt;$BE$3,TrackingWorksheet!$X388=Lists!$P$4),1, 0)*D383)</f>
        <v/>
      </c>
      <c r="AH383" s="19" t="str">
        <f>IF($B383=1,"",IF(AND(TrackingWorksheet!$Y388&gt;$BE$3,TrackingWorksheet!$Z388=Lists!$P$4),1, 0)*D383)</f>
        <v/>
      </c>
      <c r="AI383" s="19" t="str">
        <f>IF($B383=1,"",IF(AND(TrackingWorksheet!$AA388&gt;$BE$3,TrackingWorksheet!$AB388=Lists!$P$4),1, 0)*D383)</f>
        <v/>
      </c>
      <c r="AJ383" s="19" t="str">
        <f>IF($B383=1,"",IF(AND(TrackingWorksheet!$S388&gt;$BE$3,TrackingWorksheet!$T388=Lists!$P$5),1, 0)*D383)</f>
        <v/>
      </c>
      <c r="AK383" s="19" t="str">
        <f>IF($B383=1,"",IF(AND(TrackingWorksheet!$U388&gt;$BE$3,TrackingWorksheet!$V388=Lists!$P$5),1, 0)*D383)</f>
        <v/>
      </c>
      <c r="AL383" s="19" t="str">
        <f>IF($B383=1,"",IF(AND(TrackingWorksheet!$W388&gt;$BE$3,TrackingWorksheet!$X388=Lists!$P$5),1, 0)*D383)</f>
        <v/>
      </c>
      <c r="AM383" s="19" t="str">
        <f>IF($B383=1,"",IF(AND(TrackingWorksheet!$Y388&gt;$BE$3,TrackingWorksheet!$Z388=Lists!$P$5),1, 0)*D383)</f>
        <v/>
      </c>
      <c r="AN383" s="19" t="str">
        <f>IF($B383=1,"",IF(AND(TrackingWorksheet!$AA388&gt;$BE$3,TrackingWorksheet!$AB388=Lists!$P$5),1, 0)*D383)</f>
        <v/>
      </c>
      <c r="AO383" s="19" t="str">
        <f>IF($B383=1,"",IF(AND(TrackingWorksheet!$S388&gt;$BE$3,TrackingWorksheet!$T388=Lists!$P$6),1, 0)*D383)</f>
        <v/>
      </c>
      <c r="AP383" s="19" t="str">
        <f>IF($B383=1,"",IF(AND(TrackingWorksheet!$U388&gt;$BE$3,TrackingWorksheet!$V388=Lists!$P$6),1, 0)*D383)</f>
        <v/>
      </c>
      <c r="AQ383" s="19" t="str">
        <f>IF($B383=1,"",IF(AND(TrackingWorksheet!$W388&gt;$BE$3,TrackingWorksheet!$X388=Lists!$P$6),1, 0)*D383)</f>
        <v/>
      </c>
      <c r="AR383" s="19" t="str">
        <f>IF($B383=1,"",IF(AND(TrackingWorksheet!$Y388&gt;$BE$3,TrackingWorksheet!$Z388=Lists!$P$6),1, 0)*D383)</f>
        <v/>
      </c>
      <c r="AS383" s="19" t="str">
        <f>IF($B383=1,"",IF(AND(TrackingWorksheet!$AA388&gt;$BE$3,TrackingWorksheet!$AB388=Lists!$P$6),1, 0)*D383)</f>
        <v/>
      </c>
      <c r="AT383" s="19">
        <f t="shared" si="83"/>
        <v>0</v>
      </c>
      <c r="AU383" s="19" t="str">
        <f>IF(B383=1,"",IF(AND(TrackingWorksheet!K388="",TrackingWorksheet!M388="", TrackingWorksheet!N388="", TrackingWorksheet!S388="", TrackingWorksheet!V388="", TrackingWorksheet!W388="", TrackingWorksheet!Y388="", TrackingWorksheet!AA388="", V383=1),1,0)*D383)</f>
        <v/>
      </c>
      <c r="AV383" s="19" t="str">
        <f>IF(B383=1,"",IF(D383*AND(TrackingWorksheet!U388&gt;Calculations!$BE$3,TrackingWorksheet!K388="YES"),1,0))</f>
        <v/>
      </c>
      <c r="AW383" s="19" t="str">
        <f>IF(B383=1,"",IF(D383*AND(TrackingWorksheet!W388&gt;Calculations!$BE$3,TrackingWorksheet!K388="YES"),1,0))</f>
        <v/>
      </c>
      <c r="AX383" s="19">
        <f t="shared" si="84"/>
        <v>0</v>
      </c>
      <c r="AY383" s="19">
        <f t="shared" si="80"/>
        <v>0</v>
      </c>
      <c r="AZ383" s="27" t="str">
        <f>IF(B383=1,"",IF(TrackingWorksheet!Q388="","",TrackingWorksheet!Q388))</f>
        <v/>
      </c>
      <c r="BB383" s="4"/>
      <c r="BC383" s="4"/>
      <c r="BD383" s="4"/>
      <c r="BE383" s="4"/>
      <c r="BF383" s="4"/>
      <c r="BG383" s="4" t="str">
        <f>IF(B383=1,"",IF(AND(N383=1,TrackingWorksheet!$I388+14&lt;=WeeklySummary!$C$7),1,0))</f>
        <v/>
      </c>
      <c r="BH383" s="4" t="str">
        <f>IF(B383=1,"",IF(AND(R383=1,TrackingWorksheet!$I388+14&lt;=WeeklySummary!$C$7),1,0))</f>
        <v/>
      </c>
      <c r="BI383" s="4" t="str">
        <f>IF(B383=1,"",IF(AND(J383=1,TrackingWorksheet!$G388+14&lt;=WeeklySummary!$C$7),1,0))</f>
        <v/>
      </c>
      <c r="BJ383" s="4" t="str">
        <f>IF(B383=1,"",IF(AND(T383=1,TrackingWorksheet!$I388+14&lt;=WeeklySummary!$C$7),1,0))</f>
        <v/>
      </c>
      <c r="BK383" s="4" t="str">
        <f>IF(B383=1,"",IF(AND(T383=1,TrackingWorksheet!$G388+14&lt;=WeeklySummary!$C$7),1,0))</f>
        <v/>
      </c>
      <c r="BL383" s="4">
        <f t="shared" si="93"/>
        <v>0</v>
      </c>
    </row>
    <row r="384" spans="2:64" x14ac:dyDescent="0.25">
      <c r="B384" s="27">
        <f>IF(AND(ISBLANK(TrackingWorksheet!B389),ISBLANK(TrackingWorksheet!C389),ISBLANK(TrackingWorksheet!G389),ISBLANK(TrackingWorksheet!H389),
ISBLANK(TrackingWorksheet!I389),ISBLANK(TrackingWorksheet!J389),ISBLANK(TrackingWorksheet!M389),
ISBLANK(TrackingWorksheet!N391)),1,0)</f>
        <v>1</v>
      </c>
      <c r="C384" s="12" t="str">
        <f>IF(B384=1,"",TrackingWorksheet!F389)</f>
        <v/>
      </c>
      <c r="D384" s="20" t="str">
        <f>IF(B384=1,"",IF(AND(TrackingWorksheet!B389&lt;&gt;"",TrackingWorksheet!B389&lt;=WeeklySummary!$C$7,OR(TrackingWorksheet!C389="",TrackingWorksheet!C389&gt;=WeeklySummary!$C$6)),1,0))</f>
        <v/>
      </c>
      <c r="E384" s="10" t="str">
        <f>IF(B384=1,"",IF(AND(TrackingWorksheet!G389 &lt;&gt;"",TrackingWorksheet!G389&lt;=WeeklySummary!$C$7, TrackingWorksheet!H389=Lists!$D$4), "Y", "N"))</f>
        <v/>
      </c>
      <c r="F384" s="10" t="str">
        <f>IF(B384=1,"",IF(AND(TrackingWorksheet!I389 &lt;&gt;"", TrackingWorksheet!I389&lt;=WeeklySummary!$C$7, TrackingWorksheet!J389=Lists!$D$4), "Y", "N"))</f>
        <v/>
      </c>
      <c r="G384" s="10" t="str">
        <f>IF(B384=1,"",IF(AND(TrackingWorksheet!G389 &lt;&gt;"",TrackingWorksheet!G389&lt;=WeeklySummary!$C$7, TrackingWorksheet!H389=Lists!$D$5), "Y", "N"))</f>
        <v/>
      </c>
      <c r="H384" s="10" t="str">
        <f>IF(B384=1,"",IF(AND(TrackingWorksheet!I389 &lt;&gt;"", TrackingWorksheet!I389&lt;=WeeklySummary!$C$7, TrackingWorksheet!J389=Lists!$D$5), "Y", "N"))</f>
        <v/>
      </c>
      <c r="I384" s="20" t="str">
        <f>IF(B384=1,"",IF(AND(TrackingWorksheet!G389 &lt;&gt;"", TrackingWorksheet!G389&lt;=WeeklySummary!$C$7, TrackingWorksheet!H389=Lists!$D$6), 1, 0))</f>
        <v/>
      </c>
      <c r="J384" s="20" t="str">
        <f t="shared" si="85"/>
        <v/>
      </c>
      <c r="K384" s="10" t="str">
        <f>IF(B384=1,"",IF(AND(TrackingWorksheet!I389&lt;=WeeklySummary!$C$7,TrackingWorksheet!K389="YES"),0,IF(AND(AND(OR(E384="Y",F384="Y"),E384&lt;&gt;F384),G384&lt;&gt;"Y", H384&lt;&gt;"Y"), 1, 0)))</f>
        <v/>
      </c>
      <c r="L384" s="20" t="str">
        <f t="shared" si="86"/>
        <v/>
      </c>
      <c r="M384" s="10" t="str">
        <f t="shared" si="87"/>
        <v/>
      </c>
      <c r="N384" s="20" t="str">
        <f t="shared" si="88"/>
        <v/>
      </c>
      <c r="O384" s="10" t="str">
        <f>IF(B384=1,"",IF(AND(TrackingWorksheet!I389&lt;=WeeklySummary!$C$7,TrackingWorksheet!K389="YES"),0,IF(AND(AND(OR(G384="Y",H384="Y"),G384&lt;&gt;H384),E384&lt;&gt;"Y", F384&lt;&gt;"Y"), 1, 0)))</f>
        <v/>
      </c>
      <c r="P384" s="20" t="str">
        <f t="shared" si="89"/>
        <v/>
      </c>
      <c r="Q384" s="10" t="str">
        <f t="shared" si="90"/>
        <v/>
      </c>
      <c r="R384" s="10" t="str">
        <f t="shared" si="91"/>
        <v/>
      </c>
      <c r="S384" s="10" t="str">
        <f>IF(B384=1,"",IF(AND(OR(AND(TrackingWorksheet!H389=Lists!$D$7,TrackingWorksheet!H389=TrackingWorksheet!J389),TrackingWorksheet!H389&lt;&gt;TrackingWorksheet!J389),TrackingWorksheet!K389="YES",TrackingWorksheet!H389&lt;&gt;Lists!$D$6,TrackingWorksheet!G389&lt;=WeeklySummary!$C$7,TrackingWorksheet!I389&lt;=WeeklySummary!$C$7),1,0))</f>
        <v/>
      </c>
      <c r="T384" s="10" t="str">
        <f t="shared" si="92"/>
        <v/>
      </c>
      <c r="U384" s="10" t="str">
        <f>IF($B384=1,"",IF(TrackingWorksheet!$K389="YES",1, 0)*D384)</f>
        <v/>
      </c>
      <c r="V384" s="20">
        <f t="shared" si="81"/>
        <v>0</v>
      </c>
      <c r="W384" s="20">
        <f t="shared" si="82"/>
        <v>0</v>
      </c>
      <c r="X384" s="10" t="str">
        <f>IF($B384=1,"",IF(AND(TrackingWorksheet!$L389&lt;&gt;"", TrackingWorksheet!$L389&gt;=WeeklySummary!$C$6,TrackingWorksheet!$L389&lt;=WeeklySummary!$C$7,OR(TrackingWorksheet!$H389=Lists!$D$4,TrackingWorksheet!$J389=Lists!$D$4)), 1, 0))</f>
        <v/>
      </c>
      <c r="Y384" s="10" t="str">
        <f>IF($B384=1,"",IF(AND(TrackingWorksheet!$L389&lt;&gt;"", TrackingWorksheet!$L389&gt;=WeeklySummary!$C$6,TrackingWorksheet!$L389&lt;=WeeklySummary!$C$7,OR(TrackingWorksheet!$H389=Lists!$D$5,TrackingWorksheet!$J389=Lists!$D$5)), 1, 0))</f>
        <v/>
      </c>
      <c r="Z384" s="10" t="str">
        <f>IF($B384=1,"",IF(AND(TrackingWorksheet!$L389&lt;&gt;"", TrackingWorksheet!$L389&gt;=WeeklySummary!$C$6,TrackingWorksheet!$L389&lt;=WeeklySummary!$C$7,OR(TrackingWorksheet!$H389=Lists!$D$6,TrackingWorksheet!$J389=Lists!$D$6)), 1, 0))</f>
        <v/>
      </c>
      <c r="AA384" s="19" t="str">
        <f>IF(B384=1,"",IF(AND(TrackingWorksheet!M389&lt;&gt;"",TrackingWorksheet!M389&lt;=WeeklySummary!$C$7),1,0)*D384)</f>
        <v/>
      </c>
      <c r="AB384" s="19" t="str">
        <f>IF(B384=1,"",IF(AND(TrackingWorksheet!N389&lt;&gt;"",TrackingWorksheet!N389&lt;=WeeklySummary!$C$7),1,0)*D384)</f>
        <v/>
      </c>
      <c r="AC384" s="19" t="str">
        <f>IF(B384=1,"",TrackingWorksheet!T389)</f>
        <v/>
      </c>
      <c r="AD384" s="19" t="str">
        <f>IF(B384=1,"",IF(D384*AND(TrackingWorksheet!S389&gt;=Calculations!$BD$3,TrackingWorksheet!U389="",TrackingWorksheet!K389="YES"),1,0))</f>
        <v/>
      </c>
      <c r="AE384" s="19" t="str">
        <f>IF($B384=1,"",IF(AND(TrackingWorksheet!$S389&gt;$BE$3,TrackingWorksheet!$T389=Lists!$P$4),1, 0)*D384)</f>
        <v/>
      </c>
      <c r="AF384" s="19" t="str">
        <f>IF($B384=1,"",IF(AND(TrackingWorksheet!$U389&gt;$BE$3,TrackingWorksheet!$V389=Lists!$P$4),1, 0)*D384)</f>
        <v/>
      </c>
      <c r="AG384" s="19" t="str">
        <f>IF($B384=1,"",IF(AND(TrackingWorksheet!$W389&gt;$BE$3,TrackingWorksheet!$X389=Lists!$P$4),1, 0)*D384)</f>
        <v/>
      </c>
      <c r="AH384" s="19" t="str">
        <f>IF($B384=1,"",IF(AND(TrackingWorksheet!$Y389&gt;$BE$3,TrackingWorksheet!$Z389=Lists!$P$4),1, 0)*D384)</f>
        <v/>
      </c>
      <c r="AI384" s="19" t="str">
        <f>IF($B384=1,"",IF(AND(TrackingWorksheet!$AA389&gt;$BE$3,TrackingWorksheet!$AB389=Lists!$P$4),1, 0)*D384)</f>
        <v/>
      </c>
      <c r="AJ384" s="19" t="str">
        <f>IF($B384=1,"",IF(AND(TrackingWorksheet!$S389&gt;$BE$3,TrackingWorksheet!$T389=Lists!$P$5),1, 0)*D384)</f>
        <v/>
      </c>
      <c r="AK384" s="19" t="str">
        <f>IF($B384=1,"",IF(AND(TrackingWorksheet!$U389&gt;$BE$3,TrackingWorksheet!$V389=Lists!$P$5),1, 0)*D384)</f>
        <v/>
      </c>
      <c r="AL384" s="19" t="str">
        <f>IF($B384=1,"",IF(AND(TrackingWorksheet!$W389&gt;$BE$3,TrackingWorksheet!$X389=Lists!$P$5),1, 0)*D384)</f>
        <v/>
      </c>
      <c r="AM384" s="19" t="str">
        <f>IF($B384=1,"",IF(AND(TrackingWorksheet!$Y389&gt;$BE$3,TrackingWorksheet!$Z389=Lists!$P$5),1, 0)*D384)</f>
        <v/>
      </c>
      <c r="AN384" s="19" t="str">
        <f>IF($B384=1,"",IF(AND(TrackingWorksheet!$AA389&gt;$BE$3,TrackingWorksheet!$AB389=Lists!$P$5),1, 0)*D384)</f>
        <v/>
      </c>
      <c r="AO384" s="19" t="str">
        <f>IF($B384=1,"",IF(AND(TrackingWorksheet!$S389&gt;$BE$3,TrackingWorksheet!$T389=Lists!$P$6),1, 0)*D384)</f>
        <v/>
      </c>
      <c r="AP384" s="19" t="str">
        <f>IF($B384=1,"",IF(AND(TrackingWorksheet!$U389&gt;$BE$3,TrackingWorksheet!$V389=Lists!$P$6),1, 0)*D384)</f>
        <v/>
      </c>
      <c r="AQ384" s="19" t="str">
        <f>IF($B384=1,"",IF(AND(TrackingWorksheet!$W389&gt;$BE$3,TrackingWorksheet!$X389=Lists!$P$6),1, 0)*D384)</f>
        <v/>
      </c>
      <c r="AR384" s="19" t="str">
        <f>IF($B384=1,"",IF(AND(TrackingWorksheet!$Y389&gt;$BE$3,TrackingWorksheet!$Z389=Lists!$P$6),1, 0)*D384)</f>
        <v/>
      </c>
      <c r="AS384" s="19" t="str">
        <f>IF($B384=1,"",IF(AND(TrackingWorksheet!$AA389&gt;$BE$3,TrackingWorksheet!$AB389=Lists!$P$6),1, 0)*D384)</f>
        <v/>
      </c>
      <c r="AT384" s="19">
        <f t="shared" si="83"/>
        <v>0</v>
      </c>
      <c r="AU384" s="19" t="str">
        <f>IF(B384=1,"",IF(AND(TrackingWorksheet!K389="",TrackingWorksheet!M389="", TrackingWorksheet!N389="", TrackingWorksheet!S389="", TrackingWorksheet!V389="", TrackingWorksheet!W389="", TrackingWorksheet!Y389="", TrackingWorksheet!AA389="", V384=1),1,0)*D384)</f>
        <v/>
      </c>
      <c r="AV384" s="19" t="str">
        <f>IF(B384=1,"",IF(D384*AND(TrackingWorksheet!U389&gt;Calculations!$BE$3,TrackingWorksheet!K389="YES"),1,0))</f>
        <v/>
      </c>
      <c r="AW384" s="19" t="str">
        <f>IF(B384=1,"",IF(D384*AND(TrackingWorksheet!W389&gt;Calculations!$BE$3,TrackingWorksheet!K389="YES"),1,0))</f>
        <v/>
      </c>
      <c r="AX384" s="19">
        <f t="shared" si="84"/>
        <v>0</v>
      </c>
      <c r="AY384" s="19">
        <f t="shared" si="80"/>
        <v>0</v>
      </c>
      <c r="AZ384" s="27" t="str">
        <f>IF(B384=1,"",IF(TrackingWorksheet!Q389="","",TrackingWorksheet!Q389))</f>
        <v/>
      </c>
      <c r="BB384" s="4"/>
      <c r="BC384" s="4"/>
      <c r="BD384" s="4"/>
      <c r="BE384" s="4"/>
      <c r="BF384" s="4"/>
      <c r="BG384" s="4" t="str">
        <f>IF(B384=1,"",IF(AND(N384=1,TrackingWorksheet!$I389+14&lt;=WeeklySummary!$C$7),1,0))</f>
        <v/>
      </c>
      <c r="BH384" s="4" t="str">
        <f>IF(B384=1,"",IF(AND(R384=1,TrackingWorksheet!$I389+14&lt;=WeeklySummary!$C$7),1,0))</f>
        <v/>
      </c>
      <c r="BI384" s="4" t="str">
        <f>IF(B384=1,"",IF(AND(J384=1,TrackingWorksheet!$G389+14&lt;=WeeklySummary!$C$7),1,0))</f>
        <v/>
      </c>
      <c r="BJ384" s="4" t="str">
        <f>IF(B384=1,"",IF(AND(T384=1,TrackingWorksheet!$I389+14&lt;=WeeklySummary!$C$7),1,0))</f>
        <v/>
      </c>
      <c r="BK384" s="4" t="str">
        <f>IF(B384=1,"",IF(AND(T384=1,TrackingWorksheet!$G389+14&lt;=WeeklySummary!$C$7),1,0))</f>
        <v/>
      </c>
      <c r="BL384" s="4">
        <f t="shared" si="93"/>
        <v>0</v>
      </c>
    </row>
    <row r="385" spans="2:64" x14ac:dyDescent="0.25">
      <c r="B385" s="27">
        <f>IF(AND(ISBLANK(TrackingWorksheet!B390),ISBLANK(TrackingWorksheet!C390),ISBLANK(TrackingWorksheet!G390),ISBLANK(TrackingWorksheet!H390),
ISBLANK(TrackingWorksheet!I390),ISBLANK(TrackingWorksheet!J390),ISBLANK(TrackingWorksheet!M390),
ISBLANK(TrackingWorksheet!N392)),1,0)</f>
        <v>1</v>
      </c>
      <c r="C385" s="12" t="str">
        <f>IF(B385=1,"",TrackingWorksheet!F390)</f>
        <v/>
      </c>
      <c r="D385" s="20" t="str">
        <f>IF(B385=1,"",IF(AND(TrackingWorksheet!B390&lt;&gt;"",TrackingWorksheet!B390&lt;=WeeklySummary!$C$7,OR(TrackingWorksheet!C390="",TrackingWorksheet!C390&gt;=WeeklySummary!$C$6)),1,0))</f>
        <v/>
      </c>
      <c r="E385" s="10" t="str">
        <f>IF(B385=1,"",IF(AND(TrackingWorksheet!G390 &lt;&gt;"",TrackingWorksheet!G390&lt;=WeeklySummary!$C$7, TrackingWorksheet!H390=Lists!$D$4), "Y", "N"))</f>
        <v/>
      </c>
      <c r="F385" s="10" t="str">
        <f>IF(B385=1,"",IF(AND(TrackingWorksheet!I390 &lt;&gt;"", TrackingWorksheet!I390&lt;=WeeklySummary!$C$7, TrackingWorksheet!J390=Lists!$D$4), "Y", "N"))</f>
        <v/>
      </c>
      <c r="G385" s="10" t="str">
        <f>IF(B385=1,"",IF(AND(TrackingWorksheet!G390 &lt;&gt;"",TrackingWorksheet!G390&lt;=WeeklySummary!$C$7, TrackingWorksheet!H390=Lists!$D$5), "Y", "N"))</f>
        <v/>
      </c>
      <c r="H385" s="10" t="str">
        <f>IF(B385=1,"",IF(AND(TrackingWorksheet!I390 &lt;&gt;"", TrackingWorksheet!I390&lt;=WeeklySummary!$C$7, TrackingWorksheet!J390=Lists!$D$5), "Y", "N"))</f>
        <v/>
      </c>
      <c r="I385" s="20" t="str">
        <f>IF(B385=1,"",IF(AND(TrackingWorksheet!G390 &lt;&gt;"", TrackingWorksheet!G390&lt;=WeeklySummary!$C$7, TrackingWorksheet!H390=Lists!$D$6), 1, 0))</f>
        <v/>
      </c>
      <c r="J385" s="20" t="str">
        <f t="shared" si="85"/>
        <v/>
      </c>
      <c r="K385" s="10" t="str">
        <f>IF(B385=1,"",IF(AND(TrackingWorksheet!I390&lt;=WeeklySummary!$C$7,TrackingWorksheet!K390="YES"),0,IF(AND(AND(OR(E385="Y",F385="Y"),E385&lt;&gt;F385),G385&lt;&gt;"Y", H385&lt;&gt;"Y"), 1, 0)))</f>
        <v/>
      </c>
      <c r="L385" s="20" t="str">
        <f t="shared" si="86"/>
        <v/>
      </c>
      <c r="M385" s="10" t="str">
        <f t="shared" si="87"/>
        <v/>
      </c>
      <c r="N385" s="20" t="str">
        <f t="shared" si="88"/>
        <v/>
      </c>
      <c r="O385" s="10" t="str">
        <f>IF(B385=1,"",IF(AND(TrackingWorksheet!I390&lt;=WeeklySummary!$C$7,TrackingWorksheet!K390="YES"),0,IF(AND(AND(OR(G385="Y",H385="Y"),G385&lt;&gt;H385),E385&lt;&gt;"Y", F385&lt;&gt;"Y"), 1, 0)))</f>
        <v/>
      </c>
      <c r="P385" s="20" t="str">
        <f t="shared" si="89"/>
        <v/>
      </c>
      <c r="Q385" s="10" t="str">
        <f t="shared" si="90"/>
        <v/>
      </c>
      <c r="R385" s="10" t="str">
        <f t="shared" si="91"/>
        <v/>
      </c>
      <c r="S385" s="10" t="str">
        <f>IF(B385=1,"",IF(AND(OR(AND(TrackingWorksheet!H390=Lists!$D$7,TrackingWorksheet!H390=TrackingWorksheet!J390),TrackingWorksheet!H390&lt;&gt;TrackingWorksheet!J390),TrackingWorksheet!K390="YES",TrackingWorksheet!H390&lt;&gt;Lists!$D$6,TrackingWorksheet!G390&lt;=WeeklySummary!$C$7,TrackingWorksheet!I390&lt;=WeeklySummary!$C$7),1,0))</f>
        <v/>
      </c>
      <c r="T385" s="10" t="str">
        <f t="shared" si="92"/>
        <v/>
      </c>
      <c r="U385" s="10" t="str">
        <f>IF($B385=1,"",IF(TrackingWorksheet!$K390="YES",1, 0)*D385)</f>
        <v/>
      </c>
      <c r="V385" s="20">
        <f t="shared" si="81"/>
        <v>0</v>
      </c>
      <c r="W385" s="20">
        <f t="shared" si="82"/>
        <v>0</v>
      </c>
      <c r="X385" s="10" t="str">
        <f>IF($B385=1,"",IF(AND(TrackingWorksheet!$L390&lt;&gt;"", TrackingWorksheet!$L390&gt;=WeeklySummary!$C$6,TrackingWorksheet!$L390&lt;=WeeklySummary!$C$7,OR(TrackingWorksheet!$H390=Lists!$D$4,TrackingWorksheet!$J390=Lists!$D$4)), 1, 0))</f>
        <v/>
      </c>
      <c r="Y385" s="10" t="str">
        <f>IF($B385=1,"",IF(AND(TrackingWorksheet!$L390&lt;&gt;"", TrackingWorksheet!$L390&gt;=WeeklySummary!$C$6,TrackingWorksheet!$L390&lt;=WeeklySummary!$C$7,OR(TrackingWorksheet!$H390=Lists!$D$5,TrackingWorksheet!$J390=Lists!$D$5)), 1, 0))</f>
        <v/>
      </c>
      <c r="Z385" s="10" t="str">
        <f>IF($B385=1,"",IF(AND(TrackingWorksheet!$L390&lt;&gt;"", TrackingWorksheet!$L390&gt;=WeeklySummary!$C$6,TrackingWorksheet!$L390&lt;=WeeklySummary!$C$7,OR(TrackingWorksheet!$H390=Lists!$D$6,TrackingWorksheet!$J390=Lists!$D$6)), 1, 0))</f>
        <v/>
      </c>
      <c r="AA385" s="19" t="str">
        <f>IF(B385=1,"",IF(AND(TrackingWorksheet!M390&lt;&gt;"",TrackingWorksheet!M390&lt;=WeeklySummary!$C$7),1,0)*D385)</f>
        <v/>
      </c>
      <c r="AB385" s="19" t="str">
        <f>IF(B385=1,"",IF(AND(TrackingWorksheet!N390&lt;&gt;"",TrackingWorksheet!N390&lt;=WeeklySummary!$C$7),1,0)*D385)</f>
        <v/>
      </c>
      <c r="AC385" s="19" t="str">
        <f>IF(B385=1,"",TrackingWorksheet!T390)</f>
        <v/>
      </c>
      <c r="AD385" s="19" t="str">
        <f>IF(B385=1,"",IF(D385*AND(TrackingWorksheet!S390&gt;=Calculations!$BD$3,TrackingWorksheet!U390="",TrackingWorksheet!K390="YES"),1,0))</f>
        <v/>
      </c>
      <c r="AE385" s="19" t="str">
        <f>IF($B385=1,"",IF(AND(TrackingWorksheet!$S390&gt;$BE$3,TrackingWorksheet!$T390=Lists!$P$4),1, 0)*D385)</f>
        <v/>
      </c>
      <c r="AF385" s="19" t="str">
        <f>IF($B385=1,"",IF(AND(TrackingWorksheet!$U390&gt;$BE$3,TrackingWorksheet!$V390=Lists!$P$4),1, 0)*D385)</f>
        <v/>
      </c>
      <c r="AG385" s="19" t="str">
        <f>IF($B385=1,"",IF(AND(TrackingWorksheet!$W390&gt;$BE$3,TrackingWorksheet!$X390=Lists!$P$4),1, 0)*D385)</f>
        <v/>
      </c>
      <c r="AH385" s="19" t="str">
        <f>IF($B385=1,"",IF(AND(TrackingWorksheet!$Y390&gt;$BE$3,TrackingWorksheet!$Z390=Lists!$P$4),1, 0)*D385)</f>
        <v/>
      </c>
      <c r="AI385" s="19" t="str">
        <f>IF($B385=1,"",IF(AND(TrackingWorksheet!$AA390&gt;$BE$3,TrackingWorksheet!$AB390=Lists!$P$4),1, 0)*D385)</f>
        <v/>
      </c>
      <c r="AJ385" s="19" t="str">
        <f>IF($B385=1,"",IF(AND(TrackingWorksheet!$S390&gt;$BE$3,TrackingWorksheet!$T390=Lists!$P$5),1, 0)*D385)</f>
        <v/>
      </c>
      <c r="AK385" s="19" t="str">
        <f>IF($B385=1,"",IF(AND(TrackingWorksheet!$U390&gt;$BE$3,TrackingWorksheet!$V390=Lists!$P$5),1, 0)*D385)</f>
        <v/>
      </c>
      <c r="AL385" s="19" t="str">
        <f>IF($B385=1,"",IF(AND(TrackingWorksheet!$W390&gt;$BE$3,TrackingWorksheet!$X390=Lists!$P$5),1, 0)*D385)</f>
        <v/>
      </c>
      <c r="AM385" s="19" t="str">
        <f>IF($B385=1,"",IF(AND(TrackingWorksheet!$Y390&gt;$BE$3,TrackingWorksheet!$Z390=Lists!$P$5),1, 0)*D385)</f>
        <v/>
      </c>
      <c r="AN385" s="19" t="str">
        <f>IF($B385=1,"",IF(AND(TrackingWorksheet!$AA390&gt;$BE$3,TrackingWorksheet!$AB390=Lists!$P$5),1, 0)*D385)</f>
        <v/>
      </c>
      <c r="AO385" s="19" t="str">
        <f>IF($B385=1,"",IF(AND(TrackingWorksheet!$S390&gt;$BE$3,TrackingWorksheet!$T390=Lists!$P$6),1, 0)*D385)</f>
        <v/>
      </c>
      <c r="AP385" s="19" t="str">
        <f>IF($B385=1,"",IF(AND(TrackingWorksheet!$U390&gt;$BE$3,TrackingWorksheet!$V390=Lists!$P$6),1, 0)*D385)</f>
        <v/>
      </c>
      <c r="AQ385" s="19" t="str">
        <f>IF($B385=1,"",IF(AND(TrackingWorksheet!$W390&gt;$BE$3,TrackingWorksheet!$X390=Lists!$P$6),1, 0)*D385)</f>
        <v/>
      </c>
      <c r="AR385" s="19" t="str">
        <f>IF($B385=1,"",IF(AND(TrackingWorksheet!$Y390&gt;$BE$3,TrackingWorksheet!$Z390=Lists!$P$6),1, 0)*D385)</f>
        <v/>
      </c>
      <c r="AS385" s="19" t="str">
        <f>IF($B385=1,"",IF(AND(TrackingWorksheet!$AA390&gt;$BE$3,TrackingWorksheet!$AB390=Lists!$P$6),1, 0)*D385)</f>
        <v/>
      </c>
      <c r="AT385" s="19">
        <f t="shared" si="83"/>
        <v>0</v>
      </c>
      <c r="AU385" s="19" t="str">
        <f>IF(B385=1,"",IF(AND(TrackingWorksheet!K390="",TrackingWorksheet!M390="", TrackingWorksheet!N390="", TrackingWorksheet!S390="", TrackingWorksheet!V390="", TrackingWorksheet!W390="", TrackingWorksheet!Y390="", TrackingWorksheet!AA390="", V385=1),1,0)*D385)</f>
        <v/>
      </c>
      <c r="AV385" s="19" t="str">
        <f>IF(B385=1,"",IF(D385*AND(TrackingWorksheet!U390&gt;Calculations!$BE$3,TrackingWorksheet!K390="YES"),1,0))</f>
        <v/>
      </c>
      <c r="AW385" s="19" t="str">
        <f>IF(B385=1,"",IF(D385*AND(TrackingWorksheet!W390&gt;Calculations!$BE$3,TrackingWorksheet!K390="YES"),1,0))</f>
        <v/>
      </c>
      <c r="AX385" s="19">
        <f t="shared" si="84"/>
        <v>0</v>
      </c>
      <c r="AY385" s="19">
        <f t="shared" si="80"/>
        <v>0</v>
      </c>
      <c r="AZ385" s="27" t="str">
        <f>IF(B385=1,"",IF(TrackingWorksheet!Q390="","",TrackingWorksheet!Q390))</f>
        <v/>
      </c>
      <c r="BB385" s="4"/>
      <c r="BC385" s="4"/>
      <c r="BD385" s="4"/>
      <c r="BE385" s="4"/>
      <c r="BF385" s="4"/>
      <c r="BG385" s="4" t="str">
        <f>IF(B385=1,"",IF(AND(N385=1,TrackingWorksheet!$I390+14&lt;=WeeklySummary!$C$7),1,0))</f>
        <v/>
      </c>
      <c r="BH385" s="4" t="str">
        <f>IF(B385=1,"",IF(AND(R385=1,TrackingWorksheet!$I390+14&lt;=WeeklySummary!$C$7),1,0))</f>
        <v/>
      </c>
      <c r="BI385" s="4" t="str">
        <f>IF(B385=1,"",IF(AND(J385=1,TrackingWorksheet!$G390+14&lt;=WeeklySummary!$C$7),1,0))</f>
        <v/>
      </c>
      <c r="BJ385" s="4" t="str">
        <f>IF(B385=1,"",IF(AND(T385=1,TrackingWorksheet!$I390+14&lt;=WeeklySummary!$C$7),1,0))</f>
        <v/>
      </c>
      <c r="BK385" s="4" t="str">
        <f>IF(B385=1,"",IF(AND(T385=1,TrackingWorksheet!$G390+14&lt;=WeeklySummary!$C$7),1,0))</f>
        <v/>
      </c>
      <c r="BL385" s="4">
        <f t="shared" si="93"/>
        <v>0</v>
      </c>
    </row>
    <row r="386" spans="2:64" x14ac:dyDescent="0.25">
      <c r="B386" s="27">
        <f>IF(AND(ISBLANK(TrackingWorksheet!B391),ISBLANK(TrackingWorksheet!C391),ISBLANK(TrackingWorksheet!G391),ISBLANK(TrackingWorksheet!H391),
ISBLANK(TrackingWorksheet!I391),ISBLANK(TrackingWorksheet!J391),ISBLANK(TrackingWorksheet!M391),
ISBLANK(TrackingWorksheet!N393)),1,0)</f>
        <v>1</v>
      </c>
      <c r="C386" s="12" t="str">
        <f>IF(B386=1,"",TrackingWorksheet!F391)</f>
        <v/>
      </c>
      <c r="D386" s="20" t="str">
        <f>IF(B386=1,"",IF(AND(TrackingWorksheet!B391&lt;&gt;"",TrackingWorksheet!B391&lt;=WeeklySummary!$C$7,OR(TrackingWorksheet!C391="",TrackingWorksheet!C391&gt;=WeeklySummary!$C$6)),1,0))</f>
        <v/>
      </c>
      <c r="E386" s="10" t="str">
        <f>IF(B386=1,"",IF(AND(TrackingWorksheet!G391 &lt;&gt;"",TrackingWorksheet!G391&lt;=WeeklySummary!$C$7, TrackingWorksheet!H391=Lists!$D$4), "Y", "N"))</f>
        <v/>
      </c>
      <c r="F386" s="10" t="str">
        <f>IF(B386=1,"",IF(AND(TrackingWorksheet!I391 &lt;&gt;"", TrackingWorksheet!I391&lt;=WeeklySummary!$C$7, TrackingWorksheet!J391=Lists!$D$4), "Y", "N"))</f>
        <v/>
      </c>
      <c r="G386" s="10" t="str">
        <f>IF(B386=1,"",IF(AND(TrackingWorksheet!G391 &lt;&gt;"",TrackingWorksheet!G391&lt;=WeeklySummary!$C$7, TrackingWorksheet!H391=Lists!$D$5), "Y", "N"))</f>
        <v/>
      </c>
      <c r="H386" s="10" t="str">
        <f>IF(B386=1,"",IF(AND(TrackingWorksheet!I391 &lt;&gt;"", TrackingWorksheet!I391&lt;=WeeklySummary!$C$7, TrackingWorksheet!J391=Lists!$D$5), "Y", "N"))</f>
        <v/>
      </c>
      <c r="I386" s="20" t="str">
        <f>IF(B386=1,"",IF(AND(TrackingWorksheet!G391 &lt;&gt;"", TrackingWorksheet!G391&lt;=WeeklySummary!$C$7, TrackingWorksheet!H391=Lists!$D$6), 1, 0))</f>
        <v/>
      </c>
      <c r="J386" s="20" t="str">
        <f t="shared" si="85"/>
        <v/>
      </c>
      <c r="K386" s="10" t="str">
        <f>IF(B386=1,"",IF(AND(TrackingWorksheet!I391&lt;=WeeklySummary!$C$7,TrackingWorksheet!K391="YES"),0,IF(AND(AND(OR(E386="Y",F386="Y"),E386&lt;&gt;F386),G386&lt;&gt;"Y", H386&lt;&gt;"Y"), 1, 0)))</f>
        <v/>
      </c>
      <c r="L386" s="20" t="str">
        <f t="shared" si="86"/>
        <v/>
      </c>
      <c r="M386" s="10" t="str">
        <f t="shared" si="87"/>
        <v/>
      </c>
      <c r="N386" s="20" t="str">
        <f t="shared" si="88"/>
        <v/>
      </c>
      <c r="O386" s="10" t="str">
        <f>IF(B386=1,"",IF(AND(TrackingWorksheet!I391&lt;=WeeklySummary!$C$7,TrackingWorksheet!K391="YES"),0,IF(AND(AND(OR(G386="Y",H386="Y"),G386&lt;&gt;H386),E386&lt;&gt;"Y", F386&lt;&gt;"Y"), 1, 0)))</f>
        <v/>
      </c>
      <c r="P386" s="20" t="str">
        <f t="shared" si="89"/>
        <v/>
      </c>
      <c r="Q386" s="10" t="str">
        <f t="shared" si="90"/>
        <v/>
      </c>
      <c r="R386" s="10" t="str">
        <f t="shared" si="91"/>
        <v/>
      </c>
      <c r="S386" s="10" t="str">
        <f>IF(B386=1,"",IF(AND(OR(AND(TrackingWorksheet!H391=Lists!$D$7,TrackingWorksheet!H391=TrackingWorksheet!J391),TrackingWorksheet!H391&lt;&gt;TrackingWorksheet!J391),TrackingWorksheet!K391="YES",TrackingWorksheet!H391&lt;&gt;Lists!$D$6,TrackingWorksheet!G391&lt;=WeeklySummary!$C$7,TrackingWorksheet!I391&lt;=WeeklySummary!$C$7),1,0))</f>
        <v/>
      </c>
      <c r="T386" s="10" t="str">
        <f t="shared" si="92"/>
        <v/>
      </c>
      <c r="U386" s="10" t="str">
        <f>IF($B386=1,"",IF(TrackingWorksheet!$K391="YES",1, 0)*D386)</f>
        <v/>
      </c>
      <c r="V386" s="20">
        <f t="shared" si="81"/>
        <v>0</v>
      </c>
      <c r="W386" s="20">
        <f t="shared" si="82"/>
        <v>0</v>
      </c>
      <c r="X386" s="10" t="str">
        <f>IF($B386=1,"",IF(AND(TrackingWorksheet!$L391&lt;&gt;"", TrackingWorksheet!$L391&gt;=WeeklySummary!$C$6,TrackingWorksheet!$L391&lt;=WeeklySummary!$C$7,OR(TrackingWorksheet!$H391=Lists!$D$4,TrackingWorksheet!$J391=Lists!$D$4)), 1, 0))</f>
        <v/>
      </c>
      <c r="Y386" s="10" t="str">
        <f>IF($B386=1,"",IF(AND(TrackingWorksheet!$L391&lt;&gt;"", TrackingWorksheet!$L391&gt;=WeeklySummary!$C$6,TrackingWorksheet!$L391&lt;=WeeklySummary!$C$7,OR(TrackingWorksheet!$H391=Lists!$D$5,TrackingWorksheet!$J391=Lists!$D$5)), 1, 0))</f>
        <v/>
      </c>
      <c r="Z386" s="10" t="str">
        <f>IF($B386=1,"",IF(AND(TrackingWorksheet!$L391&lt;&gt;"", TrackingWorksheet!$L391&gt;=WeeklySummary!$C$6,TrackingWorksheet!$L391&lt;=WeeklySummary!$C$7,OR(TrackingWorksheet!$H391=Lists!$D$6,TrackingWorksheet!$J391=Lists!$D$6)), 1, 0))</f>
        <v/>
      </c>
      <c r="AA386" s="19" t="str">
        <f>IF(B386=1,"",IF(AND(TrackingWorksheet!M391&lt;&gt;"",TrackingWorksheet!M391&lt;=WeeklySummary!$C$7),1,0)*D386)</f>
        <v/>
      </c>
      <c r="AB386" s="19" t="str">
        <f>IF(B386=1,"",IF(AND(TrackingWorksheet!N391&lt;&gt;"",TrackingWorksheet!N391&lt;=WeeklySummary!$C$7),1,0)*D386)</f>
        <v/>
      </c>
      <c r="AC386" s="19" t="str">
        <f>IF(B386=1,"",TrackingWorksheet!T391)</f>
        <v/>
      </c>
      <c r="AD386" s="19" t="str">
        <f>IF(B386=1,"",IF(D386*AND(TrackingWorksheet!S391&gt;=Calculations!$BD$3,TrackingWorksheet!U391="",TrackingWorksheet!K391="YES"),1,0))</f>
        <v/>
      </c>
      <c r="AE386" s="19" t="str">
        <f>IF($B386=1,"",IF(AND(TrackingWorksheet!$S391&gt;$BE$3,TrackingWorksheet!$T391=Lists!$P$4),1, 0)*D386)</f>
        <v/>
      </c>
      <c r="AF386" s="19" t="str">
        <f>IF($B386=1,"",IF(AND(TrackingWorksheet!$U391&gt;$BE$3,TrackingWorksheet!$V391=Lists!$P$4),1, 0)*D386)</f>
        <v/>
      </c>
      <c r="AG386" s="19" t="str">
        <f>IF($B386=1,"",IF(AND(TrackingWorksheet!$W391&gt;$BE$3,TrackingWorksheet!$X391=Lists!$P$4),1, 0)*D386)</f>
        <v/>
      </c>
      <c r="AH386" s="19" t="str">
        <f>IF($B386=1,"",IF(AND(TrackingWorksheet!$Y391&gt;$BE$3,TrackingWorksheet!$Z391=Lists!$P$4),1, 0)*D386)</f>
        <v/>
      </c>
      <c r="AI386" s="19" t="str">
        <f>IF($B386=1,"",IF(AND(TrackingWorksheet!$AA391&gt;$BE$3,TrackingWorksheet!$AB391=Lists!$P$4),1, 0)*D386)</f>
        <v/>
      </c>
      <c r="AJ386" s="19" t="str">
        <f>IF($B386=1,"",IF(AND(TrackingWorksheet!$S391&gt;$BE$3,TrackingWorksheet!$T391=Lists!$P$5),1, 0)*D386)</f>
        <v/>
      </c>
      <c r="AK386" s="19" t="str">
        <f>IF($B386=1,"",IF(AND(TrackingWorksheet!$U391&gt;$BE$3,TrackingWorksheet!$V391=Lists!$P$5),1, 0)*D386)</f>
        <v/>
      </c>
      <c r="AL386" s="19" t="str">
        <f>IF($B386=1,"",IF(AND(TrackingWorksheet!$W391&gt;$BE$3,TrackingWorksheet!$X391=Lists!$P$5),1, 0)*D386)</f>
        <v/>
      </c>
      <c r="AM386" s="19" t="str">
        <f>IF($B386=1,"",IF(AND(TrackingWorksheet!$Y391&gt;$BE$3,TrackingWorksheet!$Z391=Lists!$P$5),1, 0)*D386)</f>
        <v/>
      </c>
      <c r="AN386" s="19" t="str">
        <f>IF($B386=1,"",IF(AND(TrackingWorksheet!$AA391&gt;$BE$3,TrackingWorksheet!$AB391=Lists!$P$5),1, 0)*D386)</f>
        <v/>
      </c>
      <c r="AO386" s="19" t="str">
        <f>IF($B386=1,"",IF(AND(TrackingWorksheet!$S391&gt;$BE$3,TrackingWorksheet!$T391=Lists!$P$6),1, 0)*D386)</f>
        <v/>
      </c>
      <c r="AP386" s="19" t="str">
        <f>IF($B386=1,"",IF(AND(TrackingWorksheet!$U391&gt;$BE$3,TrackingWorksheet!$V391=Lists!$P$6),1, 0)*D386)</f>
        <v/>
      </c>
      <c r="AQ386" s="19" t="str">
        <f>IF($B386=1,"",IF(AND(TrackingWorksheet!$W391&gt;$BE$3,TrackingWorksheet!$X391=Lists!$P$6),1, 0)*D386)</f>
        <v/>
      </c>
      <c r="AR386" s="19" t="str">
        <f>IF($B386=1,"",IF(AND(TrackingWorksheet!$Y391&gt;$BE$3,TrackingWorksheet!$Z391=Lists!$P$6),1, 0)*D386)</f>
        <v/>
      </c>
      <c r="AS386" s="19" t="str">
        <f>IF($B386=1,"",IF(AND(TrackingWorksheet!$AA391&gt;$BE$3,TrackingWorksheet!$AB391=Lists!$P$6),1, 0)*D386)</f>
        <v/>
      </c>
      <c r="AT386" s="19">
        <f t="shared" si="83"/>
        <v>0</v>
      </c>
      <c r="AU386" s="19" t="str">
        <f>IF(B386=1,"",IF(AND(TrackingWorksheet!K391="",TrackingWorksheet!M391="", TrackingWorksheet!N391="", TrackingWorksheet!S391="", TrackingWorksheet!V391="", TrackingWorksheet!W391="", TrackingWorksheet!Y391="", TrackingWorksheet!AA391="", V386=1),1,0)*D386)</f>
        <v/>
      </c>
      <c r="AV386" s="19" t="str">
        <f>IF(B386=1,"",IF(D386*AND(TrackingWorksheet!U391&gt;Calculations!$BE$3,TrackingWorksheet!K391="YES"),1,0))</f>
        <v/>
      </c>
      <c r="AW386" s="19" t="str">
        <f>IF(B386=1,"",IF(D386*AND(TrackingWorksheet!W391&gt;Calculations!$BE$3,TrackingWorksheet!K391="YES"),1,0))</f>
        <v/>
      </c>
      <c r="AX386" s="19">
        <f t="shared" si="84"/>
        <v>0</v>
      </c>
      <c r="AY386" s="19">
        <f t="shared" si="80"/>
        <v>0</v>
      </c>
      <c r="AZ386" s="27" t="str">
        <f>IF(B386=1,"",IF(TrackingWorksheet!Q391="","",TrackingWorksheet!Q391))</f>
        <v/>
      </c>
      <c r="BB386" s="4"/>
      <c r="BC386" s="4"/>
      <c r="BD386" s="4"/>
      <c r="BE386" s="4"/>
      <c r="BF386" s="4"/>
      <c r="BG386" s="4" t="str">
        <f>IF(B386=1,"",IF(AND(N386=1,TrackingWorksheet!$I391+14&lt;=WeeklySummary!$C$7),1,0))</f>
        <v/>
      </c>
      <c r="BH386" s="4" t="str">
        <f>IF(B386=1,"",IF(AND(R386=1,TrackingWorksheet!$I391+14&lt;=WeeklySummary!$C$7),1,0))</f>
        <v/>
      </c>
      <c r="BI386" s="4" t="str">
        <f>IF(B386=1,"",IF(AND(J386=1,TrackingWorksheet!$G391+14&lt;=WeeklySummary!$C$7),1,0))</f>
        <v/>
      </c>
      <c r="BJ386" s="4" t="str">
        <f>IF(B386=1,"",IF(AND(T386=1,TrackingWorksheet!$I391+14&lt;=WeeklySummary!$C$7),1,0))</f>
        <v/>
      </c>
      <c r="BK386" s="4" t="str">
        <f>IF(B386=1,"",IF(AND(T386=1,TrackingWorksheet!$G391+14&lt;=WeeklySummary!$C$7),1,0))</f>
        <v/>
      </c>
      <c r="BL386" s="4">
        <f t="shared" si="93"/>
        <v>0</v>
      </c>
    </row>
    <row r="387" spans="2:64" x14ac:dyDescent="0.25">
      <c r="B387" s="27">
        <f>IF(AND(ISBLANK(TrackingWorksheet!B392),ISBLANK(TrackingWorksheet!C392),ISBLANK(TrackingWorksheet!G392),ISBLANK(TrackingWorksheet!H392),
ISBLANK(TrackingWorksheet!I392),ISBLANK(TrackingWorksheet!J392),ISBLANK(TrackingWorksheet!M392),
ISBLANK(TrackingWorksheet!N394)),1,0)</f>
        <v>1</v>
      </c>
      <c r="C387" s="12" t="str">
        <f>IF(B387=1,"",TrackingWorksheet!F392)</f>
        <v/>
      </c>
      <c r="D387" s="20" t="str">
        <f>IF(B387=1,"",IF(AND(TrackingWorksheet!B392&lt;&gt;"",TrackingWorksheet!B392&lt;=WeeklySummary!$C$7,OR(TrackingWorksheet!C392="",TrackingWorksheet!C392&gt;=WeeklySummary!$C$6)),1,0))</f>
        <v/>
      </c>
      <c r="E387" s="10" t="str">
        <f>IF(B387=1,"",IF(AND(TrackingWorksheet!G392 &lt;&gt;"",TrackingWorksheet!G392&lt;=WeeklySummary!$C$7, TrackingWorksheet!H392=Lists!$D$4), "Y", "N"))</f>
        <v/>
      </c>
      <c r="F387" s="10" t="str">
        <f>IF(B387=1,"",IF(AND(TrackingWorksheet!I392 &lt;&gt;"", TrackingWorksheet!I392&lt;=WeeklySummary!$C$7, TrackingWorksheet!J392=Lists!$D$4), "Y", "N"))</f>
        <v/>
      </c>
      <c r="G387" s="10" t="str">
        <f>IF(B387=1,"",IF(AND(TrackingWorksheet!G392 &lt;&gt;"",TrackingWorksheet!G392&lt;=WeeklySummary!$C$7, TrackingWorksheet!H392=Lists!$D$5), "Y", "N"))</f>
        <v/>
      </c>
      <c r="H387" s="10" t="str">
        <f>IF(B387=1,"",IF(AND(TrackingWorksheet!I392 &lt;&gt;"", TrackingWorksheet!I392&lt;=WeeklySummary!$C$7, TrackingWorksheet!J392=Lists!$D$5), "Y", "N"))</f>
        <v/>
      </c>
      <c r="I387" s="20" t="str">
        <f>IF(B387=1,"",IF(AND(TrackingWorksheet!G392 &lt;&gt;"", TrackingWorksheet!G392&lt;=WeeklySummary!$C$7, TrackingWorksheet!H392=Lists!$D$6), 1, 0))</f>
        <v/>
      </c>
      <c r="J387" s="20" t="str">
        <f t="shared" si="85"/>
        <v/>
      </c>
      <c r="K387" s="10" t="str">
        <f>IF(B387=1,"",IF(AND(TrackingWorksheet!I392&lt;=WeeklySummary!$C$7,TrackingWorksheet!K392="YES"),0,IF(AND(AND(OR(E387="Y",F387="Y"),E387&lt;&gt;F387),G387&lt;&gt;"Y", H387&lt;&gt;"Y"), 1, 0)))</f>
        <v/>
      </c>
      <c r="L387" s="20" t="str">
        <f t="shared" si="86"/>
        <v/>
      </c>
      <c r="M387" s="10" t="str">
        <f t="shared" si="87"/>
        <v/>
      </c>
      <c r="N387" s="20" t="str">
        <f t="shared" si="88"/>
        <v/>
      </c>
      <c r="O387" s="10" t="str">
        <f>IF(B387=1,"",IF(AND(TrackingWorksheet!I392&lt;=WeeklySummary!$C$7,TrackingWorksheet!K392="YES"),0,IF(AND(AND(OR(G387="Y",H387="Y"),G387&lt;&gt;H387),E387&lt;&gt;"Y", F387&lt;&gt;"Y"), 1, 0)))</f>
        <v/>
      </c>
      <c r="P387" s="20" t="str">
        <f t="shared" si="89"/>
        <v/>
      </c>
      <c r="Q387" s="10" t="str">
        <f t="shared" si="90"/>
        <v/>
      </c>
      <c r="R387" s="10" t="str">
        <f t="shared" si="91"/>
        <v/>
      </c>
      <c r="S387" s="10" t="str">
        <f>IF(B387=1,"",IF(AND(OR(AND(TrackingWorksheet!H392=Lists!$D$7,TrackingWorksheet!H392=TrackingWorksheet!J392),TrackingWorksheet!H392&lt;&gt;TrackingWorksheet!J392),TrackingWorksheet!K392="YES",TrackingWorksheet!H392&lt;&gt;Lists!$D$6,TrackingWorksheet!G392&lt;=WeeklySummary!$C$7,TrackingWorksheet!I392&lt;=WeeklySummary!$C$7),1,0))</f>
        <v/>
      </c>
      <c r="T387" s="10" t="str">
        <f t="shared" si="92"/>
        <v/>
      </c>
      <c r="U387" s="10" t="str">
        <f>IF($B387=1,"",IF(TrackingWorksheet!$K392="YES",1, 0)*D387)</f>
        <v/>
      </c>
      <c r="V387" s="20">
        <f t="shared" si="81"/>
        <v>0</v>
      </c>
      <c r="W387" s="20">
        <f t="shared" si="82"/>
        <v>0</v>
      </c>
      <c r="X387" s="10" t="str">
        <f>IF($B387=1,"",IF(AND(TrackingWorksheet!$L392&lt;&gt;"", TrackingWorksheet!$L392&gt;=WeeklySummary!$C$6,TrackingWorksheet!$L392&lt;=WeeklySummary!$C$7,OR(TrackingWorksheet!$H392=Lists!$D$4,TrackingWorksheet!$J392=Lists!$D$4)), 1, 0))</f>
        <v/>
      </c>
      <c r="Y387" s="10" t="str">
        <f>IF($B387=1,"",IF(AND(TrackingWorksheet!$L392&lt;&gt;"", TrackingWorksheet!$L392&gt;=WeeklySummary!$C$6,TrackingWorksheet!$L392&lt;=WeeklySummary!$C$7,OR(TrackingWorksheet!$H392=Lists!$D$5,TrackingWorksheet!$J392=Lists!$D$5)), 1, 0))</f>
        <v/>
      </c>
      <c r="Z387" s="10" t="str">
        <f>IF($B387=1,"",IF(AND(TrackingWorksheet!$L392&lt;&gt;"", TrackingWorksheet!$L392&gt;=WeeklySummary!$C$6,TrackingWorksheet!$L392&lt;=WeeklySummary!$C$7,OR(TrackingWorksheet!$H392=Lists!$D$6,TrackingWorksheet!$J392=Lists!$D$6)), 1, 0))</f>
        <v/>
      </c>
      <c r="AA387" s="19" t="str">
        <f>IF(B387=1,"",IF(AND(TrackingWorksheet!M392&lt;&gt;"",TrackingWorksheet!M392&lt;=WeeklySummary!$C$7),1,0)*D387)</f>
        <v/>
      </c>
      <c r="AB387" s="19" t="str">
        <f>IF(B387=1,"",IF(AND(TrackingWorksheet!N392&lt;&gt;"",TrackingWorksheet!N392&lt;=WeeklySummary!$C$7),1,0)*D387)</f>
        <v/>
      </c>
      <c r="AC387" s="19" t="str">
        <f>IF(B387=1,"",TrackingWorksheet!T392)</f>
        <v/>
      </c>
      <c r="AD387" s="19" t="str">
        <f>IF(B387=1,"",IF(D387*AND(TrackingWorksheet!S392&gt;=Calculations!$BD$3,TrackingWorksheet!U392="",TrackingWorksheet!K392="YES"),1,0))</f>
        <v/>
      </c>
      <c r="AE387" s="19" t="str">
        <f>IF($B387=1,"",IF(AND(TrackingWorksheet!$S392&gt;$BE$3,TrackingWorksheet!$T392=Lists!$P$4),1, 0)*D387)</f>
        <v/>
      </c>
      <c r="AF387" s="19" t="str">
        <f>IF($B387=1,"",IF(AND(TrackingWorksheet!$U392&gt;$BE$3,TrackingWorksheet!$V392=Lists!$P$4),1, 0)*D387)</f>
        <v/>
      </c>
      <c r="AG387" s="19" t="str">
        <f>IF($B387=1,"",IF(AND(TrackingWorksheet!$W392&gt;$BE$3,TrackingWorksheet!$X392=Lists!$P$4),1, 0)*D387)</f>
        <v/>
      </c>
      <c r="AH387" s="19" t="str">
        <f>IF($B387=1,"",IF(AND(TrackingWorksheet!$Y392&gt;$BE$3,TrackingWorksheet!$Z392=Lists!$P$4),1, 0)*D387)</f>
        <v/>
      </c>
      <c r="AI387" s="19" t="str">
        <f>IF($B387=1,"",IF(AND(TrackingWorksheet!$AA392&gt;$BE$3,TrackingWorksheet!$AB392=Lists!$P$4),1, 0)*D387)</f>
        <v/>
      </c>
      <c r="AJ387" s="19" t="str">
        <f>IF($B387=1,"",IF(AND(TrackingWorksheet!$S392&gt;$BE$3,TrackingWorksheet!$T392=Lists!$P$5),1, 0)*D387)</f>
        <v/>
      </c>
      <c r="AK387" s="19" t="str">
        <f>IF($B387=1,"",IF(AND(TrackingWorksheet!$U392&gt;$BE$3,TrackingWorksheet!$V392=Lists!$P$5),1, 0)*D387)</f>
        <v/>
      </c>
      <c r="AL387" s="19" t="str">
        <f>IF($B387=1,"",IF(AND(TrackingWorksheet!$W392&gt;$BE$3,TrackingWorksheet!$X392=Lists!$P$5),1, 0)*D387)</f>
        <v/>
      </c>
      <c r="AM387" s="19" t="str">
        <f>IF($B387=1,"",IF(AND(TrackingWorksheet!$Y392&gt;$BE$3,TrackingWorksheet!$Z392=Lists!$P$5),1, 0)*D387)</f>
        <v/>
      </c>
      <c r="AN387" s="19" t="str">
        <f>IF($B387=1,"",IF(AND(TrackingWorksheet!$AA392&gt;$BE$3,TrackingWorksheet!$AB392=Lists!$P$5),1, 0)*D387)</f>
        <v/>
      </c>
      <c r="AO387" s="19" t="str">
        <f>IF($B387=1,"",IF(AND(TrackingWorksheet!$S392&gt;$BE$3,TrackingWorksheet!$T392=Lists!$P$6),1, 0)*D387)</f>
        <v/>
      </c>
      <c r="AP387" s="19" t="str">
        <f>IF($B387=1,"",IF(AND(TrackingWorksheet!$U392&gt;$BE$3,TrackingWorksheet!$V392=Lists!$P$6),1, 0)*D387)</f>
        <v/>
      </c>
      <c r="AQ387" s="19" t="str">
        <f>IF($B387=1,"",IF(AND(TrackingWorksheet!$W392&gt;$BE$3,TrackingWorksheet!$X392=Lists!$P$6),1, 0)*D387)</f>
        <v/>
      </c>
      <c r="AR387" s="19" t="str">
        <f>IF($B387=1,"",IF(AND(TrackingWorksheet!$Y392&gt;$BE$3,TrackingWorksheet!$Z392=Lists!$P$6),1, 0)*D387)</f>
        <v/>
      </c>
      <c r="AS387" s="19" t="str">
        <f>IF($B387=1,"",IF(AND(TrackingWorksheet!$AA392&gt;$BE$3,TrackingWorksheet!$AB392=Lists!$P$6),1, 0)*D387)</f>
        <v/>
      </c>
      <c r="AT387" s="19">
        <f t="shared" si="83"/>
        <v>0</v>
      </c>
      <c r="AU387" s="19" t="str">
        <f>IF(B387=1,"",IF(AND(TrackingWorksheet!K392="",TrackingWorksheet!M392="", TrackingWorksheet!N392="", TrackingWorksheet!S392="", TrackingWorksheet!V392="", TrackingWorksheet!W392="", TrackingWorksheet!Y392="", TrackingWorksheet!AA392="", V387=1),1,0)*D387)</f>
        <v/>
      </c>
      <c r="AV387" s="19" t="str">
        <f>IF(B387=1,"",IF(D387*AND(TrackingWorksheet!U392&gt;Calculations!$BE$3,TrackingWorksheet!K392="YES"),1,0))</f>
        <v/>
      </c>
      <c r="AW387" s="19" t="str">
        <f>IF(B387=1,"",IF(D387*AND(TrackingWorksheet!W392&gt;Calculations!$BE$3,TrackingWorksheet!K392="YES"),1,0))</f>
        <v/>
      </c>
      <c r="AX387" s="19">
        <f t="shared" si="84"/>
        <v>0</v>
      </c>
      <c r="AY387" s="19">
        <f t="shared" ref="AY387:AY450" si="94">MAX(AD387,AX387)</f>
        <v>0</v>
      </c>
      <c r="AZ387" s="27" t="str">
        <f>IF(B387=1,"",IF(TrackingWorksheet!Q392="","",TrackingWorksheet!Q392))</f>
        <v/>
      </c>
      <c r="BB387" s="4"/>
      <c r="BC387" s="4"/>
      <c r="BD387" s="4"/>
      <c r="BE387" s="4"/>
      <c r="BF387" s="4"/>
      <c r="BG387" s="4" t="str">
        <f>IF(B387=1,"",IF(AND(N387=1,TrackingWorksheet!$I392+14&lt;=WeeklySummary!$C$7),1,0))</f>
        <v/>
      </c>
      <c r="BH387" s="4" t="str">
        <f>IF(B387=1,"",IF(AND(R387=1,TrackingWorksheet!$I392+14&lt;=WeeklySummary!$C$7),1,0))</f>
        <v/>
      </c>
      <c r="BI387" s="4" t="str">
        <f>IF(B387=1,"",IF(AND(J387=1,TrackingWorksheet!$G392+14&lt;=WeeklySummary!$C$7),1,0))</f>
        <v/>
      </c>
      <c r="BJ387" s="4" t="str">
        <f>IF(B387=1,"",IF(AND(T387=1,TrackingWorksheet!$I392+14&lt;=WeeklySummary!$C$7),1,0))</f>
        <v/>
      </c>
      <c r="BK387" s="4" t="str">
        <f>IF(B387=1,"",IF(AND(T387=1,TrackingWorksheet!$G392+14&lt;=WeeklySummary!$C$7),1,0))</f>
        <v/>
      </c>
      <c r="BL387" s="4">
        <f t="shared" si="93"/>
        <v>0</v>
      </c>
    </row>
    <row r="388" spans="2:64" x14ac:dyDescent="0.25">
      <c r="B388" s="27">
        <f>IF(AND(ISBLANK(TrackingWorksheet!B393),ISBLANK(TrackingWorksheet!C393),ISBLANK(TrackingWorksheet!G393),ISBLANK(TrackingWorksheet!H393),
ISBLANK(TrackingWorksheet!I393),ISBLANK(TrackingWorksheet!J393),ISBLANK(TrackingWorksheet!M393),
ISBLANK(TrackingWorksheet!N395)),1,0)</f>
        <v>1</v>
      </c>
      <c r="C388" s="12" t="str">
        <f>IF(B388=1,"",TrackingWorksheet!F393)</f>
        <v/>
      </c>
      <c r="D388" s="20" t="str">
        <f>IF(B388=1,"",IF(AND(TrackingWorksheet!B393&lt;&gt;"",TrackingWorksheet!B393&lt;=WeeklySummary!$C$7,OR(TrackingWorksheet!C393="",TrackingWorksheet!C393&gt;=WeeklySummary!$C$6)),1,0))</f>
        <v/>
      </c>
      <c r="E388" s="10" t="str">
        <f>IF(B388=1,"",IF(AND(TrackingWorksheet!G393 &lt;&gt;"",TrackingWorksheet!G393&lt;=WeeklySummary!$C$7, TrackingWorksheet!H393=Lists!$D$4), "Y", "N"))</f>
        <v/>
      </c>
      <c r="F388" s="10" t="str">
        <f>IF(B388=1,"",IF(AND(TrackingWorksheet!I393 &lt;&gt;"", TrackingWorksheet!I393&lt;=WeeklySummary!$C$7, TrackingWorksheet!J393=Lists!$D$4), "Y", "N"))</f>
        <v/>
      </c>
      <c r="G388" s="10" t="str">
        <f>IF(B388=1,"",IF(AND(TrackingWorksheet!G393 &lt;&gt;"",TrackingWorksheet!G393&lt;=WeeklySummary!$C$7, TrackingWorksheet!H393=Lists!$D$5), "Y", "N"))</f>
        <v/>
      </c>
      <c r="H388" s="10" t="str">
        <f>IF(B388=1,"",IF(AND(TrackingWorksheet!I393 &lt;&gt;"", TrackingWorksheet!I393&lt;=WeeklySummary!$C$7, TrackingWorksheet!J393=Lists!$D$5), "Y", "N"))</f>
        <v/>
      </c>
      <c r="I388" s="20" t="str">
        <f>IF(B388=1,"",IF(AND(TrackingWorksheet!G393 &lt;&gt;"", TrackingWorksheet!G393&lt;=WeeklySummary!$C$7, TrackingWorksheet!H393=Lists!$D$6), 1, 0))</f>
        <v/>
      </c>
      <c r="J388" s="20" t="str">
        <f t="shared" si="85"/>
        <v/>
      </c>
      <c r="K388" s="10" t="str">
        <f>IF(B388=1,"",IF(AND(TrackingWorksheet!I393&lt;=WeeklySummary!$C$7,TrackingWorksheet!K393="YES"),0,IF(AND(AND(OR(E388="Y",F388="Y"),E388&lt;&gt;F388),G388&lt;&gt;"Y", H388&lt;&gt;"Y"), 1, 0)))</f>
        <v/>
      </c>
      <c r="L388" s="20" t="str">
        <f t="shared" si="86"/>
        <v/>
      </c>
      <c r="M388" s="10" t="str">
        <f t="shared" si="87"/>
        <v/>
      </c>
      <c r="N388" s="20" t="str">
        <f t="shared" si="88"/>
        <v/>
      </c>
      <c r="O388" s="10" t="str">
        <f>IF(B388=1,"",IF(AND(TrackingWorksheet!I393&lt;=WeeklySummary!$C$7,TrackingWorksheet!K393="YES"),0,IF(AND(AND(OR(G388="Y",H388="Y"),G388&lt;&gt;H388),E388&lt;&gt;"Y", F388&lt;&gt;"Y"), 1, 0)))</f>
        <v/>
      </c>
      <c r="P388" s="20" t="str">
        <f t="shared" si="89"/>
        <v/>
      </c>
      <c r="Q388" s="10" t="str">
        <f t="shared" si="90"/>
        <v/>
      </c>
      <c r="R388" s="10" t="str">
        <f t="shared" si="91"/>
        <v/>
      </c>
      <c r="S388" s="10" t="str">
        <f>IF(B388=1,"",IF(AND(OR(AND(TrackingWorksheet!H393=Lists!$D$7,TrackingWorksheet!H393=TrackingWorksheet!J393),TrackingWorksheet!H393&lt;&gt;TrackingWorksheet!J393),TrackingWorksheet!K393="YES",TrackingWorksheet!H393&lt;&gt;Lists!$D$6,TrackingWorksheet!G393&lt;=WeeklySummary!$C$7,TrackingWorksheet!I393&lt;=WeeklySummary!$C$7),1,0))</f>
        <v/>
      </c>
      <c r="T388" s="10" t="str">
        <f t="shared" si="92"/>
        <v/>
      </c>
      <c r="U388" s="10" t="str">
        <f>IF($B388=1,"",IF(TrackingWorksheet!$K393="YES",1, 0)*D388)</f>
        <v/>
      </c>
      <c r="V388" s="20">
        <f t="shared" ref="V388:V451" si="95">MAX(L388,P388)</f>
        <v>0</v>
      </c>
      <c r="W388" s="20">
        <f t="shared" ref="W388:W451" si="96" xml:space="preserve"> MAX(N388,R388,T388,J388,AT388, U388)</f>
        <v>0</v>
      </c>
      <c r="X388" s="10" t="str">
        <f>IF($B388=1,"",IF(AND(TrackingWorksheet!$L393&lt;&gt;"", TrackingWorksheet!$L393&gt;=WeeklySummary!$C$6,TrackingWorksheet!$L393&lt;=WeeklySummary!$C$7,OR(TrackingWorksheet!$H393=Lists!$D$4,TrackingWorksheet!$J393=Lists!$D$4)), 1, 0))</f>
        <v/>
      </c>
      <c r="Y388" s="10" t="str">
        <f>IF($B388=1,"",IF(AND(TrackingWorksheet!$L393&lt;&gt;"", TrackingWorksheet!$L393&gt;=WeeklySummary!$C$6,TrackingWorksheet!$L393&lt;=WeeklySummary!$C$7,OR(TrackingWorksheet!$H393=Lists!$D$5,TrackingWorksheet!$J393=Lists!$D$5)), 1, 0))</f>
        <v/>
      </c>
      <c r="Z388" s="10" t="str">
        <f>IF($B388=1,"",IF(AND(TrackingWorksheet!$L393&lt;&gt;"", TrackingWorksheet!$L393&gt;=WeeklySummary!$C$6,TrackingWorksheet!$L393&lt;=WeeklySummary!$C$7,OR(TrackingWorksheet!$H393=Lists!$D$6,TrackingWorksheet!$J393=Lists!$D$6)), 1, 0))</f>
        <v/>
      </c>
      <c r="AA388" s="19" t="str">
        <f>IF(B388=1,"",IF(AND(TrackingWorksheet!M393&lt;&gt;"",TrackingWorksheet!M393&lt;=WeeklySummary!$C$7),1,0)*D388)</f>
        <v/>
      </c>
      <c r="AB388" s="19" t="str">
        <f>IF(B388=1,"",IF(AND(TrackingWorksheet!N393&lt;&gt;"",TrackingWorksheet!N393&lt;=WeeklySummary!$C$7),1,0)*D388)</f>
        <v/>
      </c>
      <c r="AC388" s="19" t="str">
        <f>IF(B388=1,"",TrackingWorksheet!T393)</f>
        <v/>
      </c>
      <c r="AD388" s="19" t="str">
        <f>IF(B388=1,"",IF(D388*AND(TrackingWorksheet!S393&gt;=Calculations!$BD$3,TrackingWorksheet!U393="",TrackingWorksheet!K393="YES"),1,0))</f>
        <v/>
      </c>
      <c r="AE388" s="19" t="str">
        <f>IF($B388=1,"",IF(AND(TrackingWorksheet!$S393&gt;$BE$3,TrackingWorksheet!$T393=Lists!$P$4),1, 0)*D388)</f>
        <v/>
      </c>
      <c r="AF388" s="19" t="str">
        <f>IF($B388=1,"",IF(AND(TrackingWorksheet!$U393&gt;$BE$3,TrackingWorksheet!$V393=Lists!$P$4),1, 0)*D388)</f>
        <v/>
      </c>
      <c r="AG388" s="19" t="str">
        <f>IF($B388=1,"",IF(AND(TrackingWorksheet!$W393&gt;$BE$3,TrackingWorksheet!$X393=Lists!$P$4),1, 0)*D388)</f>
        <v/>
      </c>
      <c r="AH388" s="19" t="str">
        <f>IF($B388=1,"",IF(AND(TrackingWorksheet!$Y393&gt;$BE$3,TrackingWorksheet!$Z393=Lists!$P$4),1, 0)*D388)</f>
        <v/>
      </c>
      <c r="AI388" s="19" t="str">
        <f>IF($B388=1,"",IF(AND(TrackingWorksheet!$AA393&gt;$BE$3,TrackingWorksheet!$AB393=Lists!$P$4),1, 0)*D388)</f>
        <v/>
      </c>
      <c r="AJ388" s="19" t="str">
        <f>IF($B388=1,"",IF(AND(TrackingWorksheet!$S393&gt;$BE$3,TrackingWorksheet!$T393=Lists!$P$5),1, 0)*D388)</f>
        <v/>
      </c>
      <c r="AK388" s="19" t="str">
        <f>IF($B388=1,"",IF(AND(TrackingWorksheet!$U393&gt;$BE$3,TrackingWorksheet!$V393=Lists!$P$5),1, 0)*D388)</f>
        <v/>
      </c>
      <c r="AL388" s="19" t="str">
        <f>IF($B388=1,"",IF(AND(TrackingWorksheet!$W393&gt;$BE$3,TrackingWorksheet!$X393=Lists!$P$5),1, 0)*D388)</f>
        <v/>
      </c>
      <c r="AM388" s="19" t="str">
        <f>IF($B388=1,"",IF(AND(TrackingWorksheet!$Y393&gt;$BE$3,TrackingWorksheet!$Z393=Lists!$P$5),1, 0)*D388)</f>
        <v/>
      </c>
      <c r="AN388" s="19" t="str">
        <f>IF($B388=1,"",IF(AND(TrackingWorksheet!$AA393&gt;$BE$3,TrackingWorksheet!$AB393=Lists!$P$5),1, 0)*D388)</f>
        <v/>
      </c>
      <c r="AO388" s="19" t="str">
        <f>IF($B388=1,"",IF(AND(TrackingWorksheet!$S393&gt;$BE$3,TrackingWorksheet!$T393=Lists!$P$6),1, 0)*D388)</f>
        <v/>
      </c>
      <c r="AP388" s="19" t="str">
        <f>IF($B388=1,"",IF(AND(TrackingWorksheet!$U393&gt;$BE$3,TrackingWorksheet!$V393=Lists!$P$6),1, 0)*D388)</f>
        <v/>
      </c>
      <c r="AQ388" s="19" t="str">
        <f>IF($B388=1,"",IF(AND(TrackingWorksheet!$W393&gt;$BE$3,TrackingWorksheet!$X393=Lists!$P$6),1, 0)*D388)</f>
        <v/>
      </c>
      <c r="AR388" s="19" t="str">
        <f>IF($B388=1,"",IF(AND(TrackingWorksheet!$Y393&gt;$BE$3,TrackingWorksheet!$Z393=Lists!$P$6),1, 0)*D388)</f>
        <v/>
      </c>
      <c r="AS388" s="19" t="str">
        <f>IF($B388=1,"",IF(AND(TrackingWorksheet!$AA393&gt;$BE$3,TrackingWorksheet!$AB393=Lists!$P$6),1, 0)*D388)</f>
        <v/>
      </c>
      <c r="AT388" s="19">
        <f t="shared" ref="AT388:AT451" si="97">MAX(AE388:AS388)</f>
        <v>0</v>
      </c>
      <c r="AU388" s="19" t="str">
        <f>IF(B388=1,"",IF(AND(TrackingWorksheet!K393="",TrackingWorksheet!M393="", TrackingWorksheet!N393="", TrackingWorksheet!S393="", TrackingWorksheet!V393="", TrackingWorksheet!W393="", TrackingWorksheet!Y393="", TrackingWorksheet!AA393="", V388=1),1,0)*D388)</f>
        <v/>
      </c>
      <c r="AV388" s="19" t="str">
        <f>IF(B388=1,"",IF(D388*AND(TrackingWorksheet!U393&gt;Calculations!$BE$3,TrackingWorksheet!K393="YES"),1,0))</f>
        <v/>
      </c>
      <c r="AW388" s="19" t="str">
        <f>IF(B388=1,"",IF(D388*AND(TrackingWorksheet!W393&gt;Calculations!$BE$3,TrackingWorksheet!K393="YES"),1,0))</f>
        <v/>
      </c>
      <c r="AX388" s="19">
        <f t="shared" ref="AX388:AX451" si="98">MAX(AV388:AW388)</f>
        <v>0</v>
      </c>
      <c r="AY388" s="19">
        <f t="shared" si="94"/>
        <v>0</v>
      </c>
      <c r="AZ388" s="27" t="str">
        <f>IF(B388=1,"",IF(TrackingWorksheet!Q393="","",TrackingWorksheet!Q393))</f>
        <v/>
      </c>
      <c r="BB388" s="4"/>
      <c r="BC388" s="4"/>
      <c r="BD388" s="4"/>
      <c r="BE388" s="4"/>
      <c r="BF388" s="4"/>
      <c r="BG388" s="4" t="str">
        <f>IF(B388=1,"",IF(AND(N388=1,TrackingWorksheet!$I393+14&lt;=WeeklySummary!$C$7),1,0))</f>
        <v/>
      </c>
      <c r="BH388" s="4" t="str">
        <f>IF(B388=1,"",IF(AND(R388=1,TrackingWorksheet!$I393+14&lt;=WeeklySummary!$C$7),1,0))</f>
        <v/>
      </c>
      <c r="BI388" s="4" t="str">
        <f>IF(B388=1,"",IF(AND(J388=1,TrackingWorksheet!$G393+14&lt;=WeeklySummary!$C$7),1,0))</f>
        <v/>
      </c>
      <c r="BJ388" s="4" t="str">
        <f>IF(B388=1,"",IF(AND(T388=1,TrackingWorksheet!$I393+14&lt;=WeeklySummary!$C$7),1,0))</f>
        <v/>
      </c>
      <c r="BK388" s="4" t="str">
        <f>IF(B388=1,"",IF(AND(T388=1,TrackingWorksheet!$G393+14&lt;=WeeklySummary!$C$7),1,0))</f>
        <v/>
      </c>
      <c r="BL388" s="4">
        <f t="shared" si="93"/>
        <v>0</v>
      </c>
    </row>
    <row r="389" spans="2:64" x14ac:dyDescent="0.25">
      <c r="B389" s="27">
        <f>IF(AND(ISBLANK(TrackingWorksheet!B394),ISBLANK(TrackingWorksheet!C394),ISBLANK(TrackingWorksheet!G394),ISBLANK(TrackingWorksheet!H394),
ISBLANK(TrackingWorksheet!I394),ISBLANK(TrackingWorksheet!J394),ISBLANK(TrackingWorksheet!M394),
ISBLANK(TrackingWorksheet!N396)),1,0)</f>
        <v>1</v>
      </c>
      <c r="C389" s="12" t="str">
        <f>IF(B389=1,"",TrackingWorksheet!F394)</f>
        <v/>
      </c>
      <c r="D389" s="20" t="str">
        <f>IF(B389=1,"",IF(AND(TrackingWorksheet!B394&lt;&gt;"",TrackingWorksheet!B394&lt;=WeeklySummary!$C$7,OR(TrackingWorksheet!C394="",TrackingWorksheet!C394&gt;=WeeklySummary!$C$6)),1,0))</f>
        <v/>
      </c>
      <c r="E389" s="10" t="str">
        <f>IF(B389=1,"",IF(AND(TrackingWorksheet!G394 &lt;&gt;"",TrackingWorksheet!G394&lt;=WeeklySummary!$C$7, TrackingWorksheet!H394=Lists!$D$4), "Y", "N"))</f>
        <v/>
      </c>
      <c r="F389" s="10" t="str">
        <f>IF(B389=1,"",IF(AND(TrackingWorksheet!I394 &lt;&gt;"", TrackingWorksheet!I394&lt;=WeeklySummary!$C$7, TrackingWorksheet!J394=Lists!$D$4), "Y", "N"))</f>
        <v/>
      </c>
      <c r="G389" s="10" t="str">
        <f>IF(B389=1,"",IF(AND(TrackingWorksheet!G394 &lt;&gt;"",TrackingWorksheet!G394&lt;=WeeklySummary!$C$7, TrackingWorksheet!H394=Lists!$D$5), "Y", "N"))</f>
        <v/>
      </c>
      <c r="H389" s="10" t="str">
        <f>IF(B389=1,"",IF(AND(TrackingWorksheet!I394 &lt;&gt;"", TrackingWorksheet!I394&lt;=WeeklySummary!$C$7, TrackingWorksheet!J394=Lists!$D$5), "Y", "N"))</f>
        <v/>
      </c>
      <c r="I389" s="20" t="str">
        <f>IF(B389=1,"",IF(AND(TrackingWorksheet!G394 &lt;&gt;"", TrackingWorksheet!G394&lt;=WeeklySummary!$C$7, TrackingWorksheet!H394=Lists!$D$6), 1, 0))</f>
        <v/>
      </c>
      <c r="J389" s="20" t="str">
        <f t="shared" ref="J389:J452" si="99">IF(B389=1,"",I389*D389)</f>
        <v/>
      </c>
      <c r="K389" s="10" t="str">
        <f>IF(B389=1,"",IF(AND(TrackingWorksheet!I394&lt;=WeeklySummary!$C$7,TrackingWorksheet!K394="YES"),0,IF(AND(AND(OR(E389="Y",F389="Y"),E389&lt;&gt;F389),G389&lt;&gt;"Y", H389&lt;&gt;"Y"), 1, 0)))</f>
        <v/>
      </c>
      <c r="L389" s="20" t="str">
        <f t="shared" ref="L389:L452" si="100">IF(B389=1,"",K389*D389)</f>
        <v/>
      </c>
      <c r="M389" s="10" t="str">
        <f t="shared" ref="M389:M452" si="101">IF(B389=1,"",IF(AND(E389="Y", F389="Y"), 1, 0))</f>
        <v/>
      </c>
      <c r="N389" s="20" t="str">
        <f t="shared" ref="N389:N452" si="102">IF(B389=1,"",M389*D389)</f>
        <v/>
      </c>
      <c r="O389" s="10" t="str">
        <f>IF(B389=1,"",IF(AND(TrackingWorksheet!I394&lt;=WeeklySummary!$C$7,TrackingWorksheet!K394="YES"),0,IF(AND(AND(OR(G389="Y",H389="Y"),G389&lt;&gt;H389),E389&lt;&gt;"Y", F389&lt;&gt;"Y"), 1, 0)))</f>
        <v/>
      </c>
      <c r="P389" s="20" t="str">
        <f t="shared" ref="P389:P452" si="103">IF(B389=1,"",O389*D389)</f>
        <v/>
      </c>
      <c r="Q389" s="10" t="str">
        <f t="shared" ref="Q389:Q452" si="104">IF(B389=1,"",IF(AND(G389="Y", H389="Y"), 1, 0))</f>
        <v/>
      </c>
      <c r="R389" s="10" t="str">
        <f t="shared" ref="R389:R452" si="105">IF(B389=1,"",Q389*D389)</f>
        <v/>
      </c>
      <c r="S389" s="10" t="str">
        <f>IF(B389=1,"",IF(AND(OR(AND(TrackingWorksheet!H394=Lists!$D$7,TrackingWorksheet!H394=TrackingWorksheet!J394),TrackingWorksheet!H394&lt;&gt;TrackingWorksheet!J394),TrackingWorksheet!K394="YES",TrackingWorksheet!H394&lt;&gt;Lists!$D$6,TrackingWorksheet!G394&lt;=WeeklySummary!$C$7,TrackingWorksheet!I394&lt;=WeeklySummary!$C$7),1,0))</f>
        <v/>
      </c>
      <c r="T389" s="10" t="str">
        <f t="shared" ref="T389:T452" si="106">IF(B389=1,"",S389*D389)</f>
        <v/>
      </c>
      <c r="U389" s="10" t="str">
        <f>IF($B389=1,"",IF(TrackingWorksheet!$K394="YES",1, 0)*D389)</f>
        <v/>
      </c>
      <c r="V389" s="20">
        <f t="shared" si="95"/>
        <v>0</v>
      </c>
      <c r="W389" s="20">
        <f t="shared" si="96"/>
        <v>0</v>
      </c>
      <c r="X389" s="10" t="str">
        <f>IF($B389=1,"",IF(AND(TrackingWorksheet!$L394&lt;&gt;"", TrackingWorksheet!$L394&gt;=WeeklySummary!$C$6,TrackingWorksheet!$L394&lt;=WeeklySummary!$C$7,OR(TrackingWorksheet!$H394=Lists!$D$4,TrackingWorksheet!$J394=Lists!$D$4)), 1, 0))</f>
        <v/>
      </c>
      <c r="Y389" s="10" t="str">
        <f>IF($B389=1,"",IF(AND(TrackingWorksheet!$L394&lt;&gt;"", TrackingWorksheet!$L394&gt;=WeeklySummary!$C$6,TrackingWorksheet!$L394&lt;=WeeklySummary!$C$7,OR(TrackingWorksheet!$H394=Lists!$D$5,TrackingWorksheet!$J394=Lists!$D$5)), 1, 0))</f>
        <v/>
      </c>
      <c r="Z389" s="10" t="str">
        <f>IF($B389=1,"",IF(AND(TrackingWorksheet!$L394&lt;&gt;"", TrackingWorksheet!$L394&gt;=WeeklySummary!$C$6,TrackingWorksheet!$L394&lt;=WeeklySummary!$C$7,OR(TrackingWorksheet!$H394=Lists!$D$6,TrackingWorksheet!$J394=Lists!$D$6)), 1, 0))</f>
        <v/>
      </c>
      <c r="AA389" s="19" t="str">
        <f>IF(B389=1,"",IF(AND(TrackingWorksheet!M394&lt;&gt;"",TrackingWorksheet!M394&lt;=WeeklySummary!$C$7),1,0)*D389)</f>
        <v/>
      </c>
      <c r="AB389" s="19" t="str">
        <f>IF(B389=1,"",IF(AND(TrackingWorksheet!N394&lt;&gt;"",TrackingWorksheet!N394&lt;=WeeklySummary!$C$7),1,0)*D389)</f>
        <v/>
      </c>
      <c r="AC389" s="19" t="str">
        <f>IF(B389=1,"",TrackingWorksheet!T394)</f>
        <v/>
      </c>
      <c r="AD389" s="19" t="str">
        <f>IF(B389=1,"",IF(D389*AND(TrackingWorksheet!S394&gt;=Calculations!$BD$3,TrackingWorksheet!U394="",TrackingWorksheet!K394="YES"),1,0))</f>
        <v/>
      </c>
      <c r="AE389" s="19" t="str">
        <f>IF($B389=1,"",IF(AND(TrackingWorksheet!$S394&gt;$BE$3,TrackingWorksheet!$T394=Lists!$P$4),1, 0)*D389)</f>
        <v/>
      </c>
      <c r="AF389" s="19" t="str">
        <f>IF($B389=1,"",IF(AND(TrackingWorksheet!$U394&gt;$BE$3,TrackingWorksheet!$V394=Lists!$P$4),1, 0)*D389)</f>
        <v/>
      </c>
      <c r="AG389" s="19" t="str">
        <f>IF($B389=1,"",IF(AND(TrackingWorksheet!$W394&gt;$BE$3,TrackingWorksheet!$X394=Lists!$P$4),1, 0)*D389)</f>
        <v/>
      </c>
      <c r="AH389" s="19" t="str">
        <f>IF($B389=1,"",IF(AND(TrackingWorksheet!$Y394&gt;$BE$3,TrackingWorksheet!$Z394=Lists!$P$4),1, 0)*D389)</f>
        <v/>
      </c>
      <c r="AI389" s="19" t="str">
        <f>IF($B389=1,"",IF(AND(TrackingWorksheet!$AA394&gt;$BE$3,TrackingWorksheet!$AB394=Lists!$P$4),1, 0)*D389)</f>
        <v/>
      </c>
      <c r="AJ389" s="19" t="str">
        <f>IF($B389=1,"",IF(AND(TrackingWorksheet!$S394&gt;$BE$3,TrackingWorksheet!$T394=Lists!$P$5),1, 0)*D389)</f>
        <v/>
      </c>
      <c r="AK389" s="19" t="str">
        <f>IF($B389=1,"",IF(AND(TrackingWorksheet!$U394&gt;$BE$3,TrackingWorksheet!$V394=Lists!$P$5),1, 0)*D389)</f>
        <v/>
      </c>
      <c r="AL389" s="19" t="str">
        <f>IF($B389=1,"",IF(AND(TrackingWorksheet!$W394&gt;$BE$3,TrackingWorksheet!$X394=Lists!$P$5),1, 0)*D389)</f>
        <v/>
      </c>
      <c r="AM389" s="19" t="str">
        <f>IF($B389=1,"",IF(AND(TrackingWorksheet!$Y394&gt;$BE$3,TrackingWorksheet!$Z394=Lists!$P$5),1, 0)*D389)</f>
        <v/>
      </c>
      <c r="AN389" s="19" t="str">
        <f>IF($B389=1,"",IF(AND(TrackingWorksheet!$AA394&gt;$BE$3,TrackingWorksheet!$AB394=Lists!$P$5),1, 0)*D389)</f>
        <v/>
      </c>
      <c r="AO389" s="19" t="str">
        <f>IF($B389=1,"",IF(AND(TrackingWorksheet!$S394&gt;$BE$3,TrackingWorksheet!$T394=Lists!$P$6),1, 0)*D389)</f>
        <v/>
      </c>
      <c r="AP389" s="19" t="str">
        <f>IF($B389=1,"",IF(AND(TrackingWorksheet!$U394&gt;$BE$3,TrackingWorksheet!$V394=Lists!$P$6),1, 0)*D389)</f>
        <v/>
      </c>
      <c r="AQ389" s="19" t="str">
        <f>IF($B389=1,"",IF(AND(TrackingWorksheet!$W394&gt;$BE$3,TrackingWorksheet!$X394=Lists!$P$6),1, 0)*D389)</f>
        <v/>
      </c>
      <c r="AR389" s="19" t="str">
        <f>IF($B389=1,"",IF(AND(TrackingWorksheet!$Y394&gt;$BE$3,TrackingWorksheet!$Z394=Lists!$P$6),1, 0)*D389)</f>
        <v/>
      </c>
      <c r="AS389" s="19" t="str">
        <f>IF($B389=1,"",IF(AND(TrackingWorksheet!$AA394&gt;$BE$3,TrackingWorksheet!$AB394=Lists!$P$6),1, 0)*D389)</f>
        <v/>
      </c>
      <c r="AT389" s="19">
        <f t="shared" si="97"/>
        <v>0</v>
      </c>
      <c r="AU389" s="19" t="str">
        <f>IF(B389=1,"",IF(AND(TrackingWorksheet!K394="",TrackingWorksheet!M394="", TrackingWorksheet!N394="", TrackingWorksheet!S394="", TrackingWorksheet!V394="", TrackingWorksheet!W394="", TrackingWorksheet!Y394="", TrackingWorksheet!AA394="", V389=1),1,0)*D389)</f>
        <v/>
      </c>
      <c r="AV389" s="19" t="str">
        <f>IF(B389=1,"",IF(D389*AND(TrackingWorksheet!U394&gt;Calculations!$BE$3,TrackingWorksheet!K394="YES"),1,0))</f>
        <v/>
      </c>
      <c r="AW389" s="19" t="str">
        <f>IF(B389=1,"",IF(D389*AND(TrackingWorksheet!W394&gt;Calculations!$BE$3,TrackingWorksheet!K394="YES"),1,0))</f>
        <v/>
      </c>
      <c r="AX389" s="19">
        <f t="shared" si="98"/>
        <v>0</v>
      </c>
      <c r="AY389" s="19">
        <f t="shared" si="94"/>
        <v>0</v>
      </c>
      <c r="AZ389" s="27" t="str">
        <f>IF(B389=1,"",IF(TrackingWorksheet!Q394="","",TrackingWorksheet!Q394))</f>
        <v/>
      </c>
      <c r="BB389" s="4"/>
      <c r="BC389" s="4"/>
      <c r="BD389" s="4"/>
      <c r="BE389" s="4"/>
      <c r="BF389" s="4"/>
      <c r="BG389" s="4" t="str">
        <f>IF(B389=1,"",IF(AND(N389=1,TrackingWorksheet!$I394+14&lt;=WeeklySummary!$C$7),1,0))</f>
        <v/>
      </c>
      <c r="BH389" s="4" t="str">
        <f>IF(B389=1,"",IF(AND(R389=1,TrackingWorksheet!$I394+14&lt;=WeeklySummary!$C$7),1,0))</f>
        <v/>
      </c>
      <c r="BI389" s="4" t="str">
        <f>IF(B389=1,"",IF(AND(J389=1,TrackingWorksheet!$G394+14&lt;=WeeklySummary!$C$7),1,0))</f>
        <v/>
      </c>
      <c r="BJ389" s="4" t="str">
        <f>IF(B389=1,"",IF(AND(T389=1,TrackingWorksheet!$I394+14&lt;=WeeklySummary!$C$7),1,0))</f>
        <v/>
      </c>
      <c r="BK389" s="4" t="str">
        <f>IF(B389=1,"",IF(AND(T389=1,TrackingWorksheet!$G394+14&lt;=WeeklySummary!$C$7),1,0))</f>
        <v/>
      </c>
      <c r="BL389" s="4">
        <f t="shared" ref="BL389:BL452" si="107">MAX(BG389:BK389)</f>
        <v>0</v>
      </c>
    </row>
    <row r="390" spans="2:64" x14ac:dyDescent="0.25">
      <c r="B390" s="27">
        <f>IF(AND(ISBLANK(TrackingWorksheet!B395),ISBLANK(TrackingWorksheet!C395),ISBLANK(TrackingWorksheet!G395),ISBLANK(TrackingWorksheet!H395),
ISBLANK(TrackingWorksheet!I395),ISBLANK(TrackingWorksheet!J395),ISBLANK(TrackingWorksheet!M395),
ISBLANK(TrackingWorksheet!N397)),1,0)</f>
        <v>1</v>
      </c>
      <c r="C390" s="12" t="str">
        <f>IF(B390=1,"",TrackingWorksheet!F395)</f>
        <v/>
      </c>
      <c r="D390" s="20" t="str">
        <f>IF(B390=1,"",IF(AND(TrackingWorksheet!B395&lt;&gt;"",TrackingWorksheet!B395&lt;=WeeklySummary!$C$7,OR(TrackingWorksheet!C395="",TrackingWorksheet!C395&gt;=WeeklySummary!$C$6)),1,0))</f>
        <v/>
      </c>
      <c r="E390" s="10" t="str">
        <f>IF(B390=1,"",IF(AND(TrackingWorksheet!G395 &lt;&gt;"",TrackingWorksheet!G395&lt;=WeeklySummary!$C$7, TrackingWorksheet!H395=Lists!$D$4), "Y", "N"))</f>
        <v/>
      </c>
      <c r="F390" s="10" t="str">
        <f>IF(B390=1,"",IF(AND(TrackingWorksheet!I395 &lt;&gt;"", TrackingWorksheet!I395&lt;=WeeklySummary!$C$7, TrackingWorksheet!J395=Lists!$D$4), "Y", "N"))</f>
        <v/>
      </c>
      <c r="G390" s="10" t="str">
        <f>IF(B390=1,"",IF(AND(TrackingWorksheet!G395 &lt;&gt;"",TrackingWorksheet!G395&lt;=WeeklySummary!$C$7, TrackingWorksheet!H395=Lists!$D$5), "Y", "N"))</f>
        <v/>
      </c>
      <c r="H390" s="10" t="str">
        <f>IF(B390=1,"",IF(AND(TrackingWorksheet!I395 &lt;&gt;"", TrackingWorksheet!I395&lt;=WeeklySummary!$C$7, TrackingWorksheet!J395=Lists!$D$5), "Y", "N"))</f>
        <v/>
      </c>
      <c r="I390" s="20" t="str">
        <f>IF(B390=1,"",IF(AND(TrackingWorksheet!G395 &lt;&gt;"", TrackingWorksheet!G395&lt;=WeeklySummary!$C$7, TrackingWorksheet!H395=Lists!$D$6), 1, 0))</f>
        <v/>
      </c>
      <c r="J390" s="20" t="str">
        <f t="shared" si="99"/>
        <v/>
      </c>
      <c r="K390" s="10" t="str">
        <f>IF(B390=1,"",IF(AND(TrackingWorksheet!I395&lt;=WeeklySummary!$C$7,TrackingWorksheet!K395="YES"),0,IF(AND(AND(OR(E390="Y",F390="Y"),E390&lt;&gt;F390),G390&lt;&gt;"Y", H390&lt;&gt;"Y"), 1, 0)))</f>
        <v/>
      </c>
      <c r="L390" s="20" t="str">
        <f t="shared" si="100"/>
        <v/>
      </c>
      <c r="M390" s="10" t="str">
        <f t="shared" si="101"/>
        <v/>
      </c>
      <c r="N390" s="20" t="str">
        <f t="shared" si="102"/>
        <v/>
      </c>
      <c r="O390" s="10" t="str">
        <f>IF(B390=1,"",IF(AND(TrackingWorksheet!I395&lt;=WeeklySummary!$C$7,TrackingWorksheet!K395="YES"),0,IF(AND(AND(OR(G390="Y",H390="Y"),G390&lt;&gt;H390),E390&lt;&gt;"Y", F390&lt;&gt;"Y"), 1, 0)))</f>
        <v/>
      </c>
      <c r="P390" s="20" t="str">
        <f t="shared" si="103"/>
        <v/>
      </c>
      <c r="Q390" s="10" t="str">
        <f t="shared" si="104"/>
        <v/>
      </c>
      <c r="R390" s="10" t="str">
        <f t="shared" si="105"/>
        <v/>
      </c>
      <c r="S390" s="10" t="str">
        <f>IF(B390=1,"",IF(AND(OR(AND(TrackingWorksheet!H395=Lists!$D$7,TrackingWorksheet!H395=TrackingWorksheet!J395),TrackingWorksheet!H395&lt;&gt;TrackingWorksheet!J395),TrackingWorksheet!K395="YES",TrackingWorksheet!H395&lt;&gt;Lists!$D$6,TrackingWorksheet!G395&lt;=WeeklySummary!$C$7,TrackingWorksheet!I395&lt;=WeeklySummary!$C$7),1,0))</f>
        <v/>
      </c>
      <c r="T390" s="10" t="str">
        <f t="shared" si="106"/>
        <v/>
      </c>
      <c r="U390" s="10" t="str">
        <f>IF($B390=1,"",IF(TrackingWorksheet!$K395="YES",1, 0)*D390)</f>
        <v/>
      </c>
      <c r="V390" s="20">
        <f t="shared" si="95"/>
        <v>0</v>
      </c>
      <c r="W390" s="20">
        <f t="shared" si="96"/>
        <v>0</v>
      </c>
      <c r="X390" s="10" t="str">
        <f>IF($B390=1,"",IF(AND(TrackingWorksheet!$L395&lt;&gt;"", TrackingWorksheet!$L395&gt;=WeeklySummary!$C$6,TrackingWorksheet!$L395&lt;=WeeklySummary!$C$7,OR(TrackingWorksheet!$H395=Lists!$D$4,TrackingWorksheet!$J395=Lists!$D$4)), 1, 0))</f>
        <v/>
      </c>
      <c r="Y390" s="10" t="str">
        <f>IF($B390=1,"",IF(AND(TrackingWorksheet!$L395&lt;&gt;"", TrackingWorksheet!$L395&gt;=WeeklySummary!$C$6,TrackingWorksheet!$L395&lt;=WeeklySummary!$C$7,OR(TrackingWorksheet!$H395=Lists!$D$5,TrackingWorksheet!$J395=Lists!$D$5)), 1, 0))</f>
        <v/>
      </c>
      <c r="Z390" s="10" t="str">
        <f>IF($B390=1,"",IF(AND(TrackingWorksheet!$L395&lt;&gt;"", TrackingWorksheet!$L395&gt;=WeeklySummary!$C$6,TrackingWorksheet!$L395&lt;=WeeklySummary!$C$7,OR(TrackingWorksheet!$H395=Lists!$D$6,TrackingWorksheet!$J395=Lists!$D$6)), 1, 0))</f>
        <v/>
      </c>
      <c r="AA390" s="19" t="str">
        <f>IF(B390=1,"",IF(AND(TrackingWorksheet!M395&lt;&gt;"",TrackingWorksheet!M395&lt;=WeeklySummary!$C$7),1,0)*D390)</f>
        <v/>
      </c>
      <c r="AB390" s="19" t="str">
        <f>IF(B390=1,"",IF(AND(TrackingWorksheet!N395&lt;&gt;"",TrackingWorksheet!N395&lt;=WeeklySummary!$C$7),1,0)*D390)</f>
        <v/>
      </c>
      <c r="AC390" s="19" t="str">
        <f>IF(B390=1,"",TrackingWorksheet!T395)</f>
        <v/>
      </c>
      <c r="AD390" s="19" t="str">
        <f>IF(B390=1,"",IF(D390*AND(TrackingWorksheet!S395&gt;=Calculations!$BD$3,TrackingWorksheet!U395="",TrackingWorksheet!K395="YES"),1,0))</f>
        <v/>
      </c>
      <c r="AE390" s="19" t="str">
        <f>IF($B390=1,"",IF(AND(TrackingWorksheet!$S395&gt;$BE$3,TrackingWorksheet!$T395=Lists!$P$4),1, 0)*D390)</f>
        <v/>
      </c>
      <c r="AF390" s="19" t="str">
        <f>IF($B390=1,"",IF(AND(TrackingWorksheet!$U395&gt;$BE$3,TrackingWorksheet!$V395=Lists!$P$4),1, 0)*D390)</f>
        <v/>
      </c>
      <c r="AG390" s="19" t="str">
        <f>IF($B390=1,"",IF(AND(TrackingWorksheet!$W395&gt;$BE$3,TrackingWorksheet!$X395=Lists!$P$4),1, 0)*D390)</f>
        <v/>
      </c>
      <c r="AH390" s="19" t="str">
        <f>IF($B390=1,"",IF(AND(TrackingWorksheet!$Y395&gt;$BE$3,TrackingWorksheet!$Z395=Lists!$P$4),1, 0)*D390)</f>
        <v/>
      </c>
      <c r="AI390" s="19" t="str">
        <f>IF($B390=1,"",IF(AND(TrackingWorksheet!$AA395&gt;$BE$3,TrackingWorksheet!$AB395=Lists!$P$4),1, 0)*D390)</f>
        <v/>
      </c>
      <c r="AJ390" s="19" t="str">
        <f>IF($B390=1,"",IF(AND(TrackingWorksheet!$S395&gt;$BE$3,TrackingWorksheet!$T395=Lists!$P$5),1, 0)*D390)</f>
        <v/>
      </c>
      <c r="AK390" s="19" t="str">
        <f>IF($B390=1,"",IF(AND(TrackingWorksheet!$U395&gt;$BE$3,TrackingWorksheet!$V395=Lists!$P$5),1, 0)*D390)</f>
        <v/>
      </c>
      <c r="AL390" s="19" t="str">
        <f>IF($B390=1,"",IF(AND(TrackingWorksheet!$W395&gt;$BE$3,TrackingWorksheet!$X395=Lists!$P$5),1, 0)*D390)</f>
        <v/>
      </c>
      <c r="AM390" s="19" t="str">
        <f>IF($B390=1,"",IF(AND(TrackingWorksheet!$Y395&gt;$BE$3,TrackingWorksheet!$Z395=Lists!$P$5),1, 0)*D390)</f>
        <v/>
      </c>
      <c r="AN390" s="19" t="str">
        <f>IF($B390=1,"",IF(AND(TrackingWorksheet!$AA395&gt;$BE$3,TrackingWorksheet!$AB395=Lists!$P$5),1, 0)*D390)</f>
        <v/>
      </c>
      <c r="AO390" s="19" t="str">
        <f>IF($B390=1,"",IF(AND(TrackingWorksheet!$S395&gt;$BE$3,TrackingWorksheet!$T395=Lists!$P$6),1, 0)*D390)</f>
        <v/>
      </c>
      <c r="AP390" s="19" t="str">
        <f>IF($B390=1,"",IF(AND(TrackingWorksheet!$U395&gt;$BE$3,TrackingWorksheet!$V395=Lists!$P$6),1, 0)*D390)</f>
        <v/>
      </c>
      <c r="AQ390" s="19" t="str">
        <f>IF($B390=1,"",IF(AND(TrackingWorksheet!$W395&gt;$BE$3,TrackingWorksheet!$X395=Lists!$P$6),1, 0)*D390)</f>
        <v/>
      </c>
      <c r="AR390" s="19" t="str">
        <f>IF($B390=1,"",IF(AND(TrackingWorksheet!$Y395&gt;$BE$3,TrackingWorksheet!$Z395=Lists!$P$6),1, 0)*D390)</f>
        <v/>
      </c>
      <c r="AS390" s="19" t="str">
        <f>IF($B390=1,"",IF(AND(TrackingWorksheet!$AA395&gt;$BE$3,TrackingWorksheet!$AB395=Lists!$P$6),1, 0)*D390)</f>
        <v/>
      </c>
      <c r="AT390" s="19">
        <f t="shared" si="97"/>
        <v>0</v>
      </c>
      <c r="AU390" s="19" t="str">
        <f>IF(B390=1,"",IF(AND(TrackingWorksheet!K395="",TrackingWorksheet!M395="", TrackingWorksheet!N395="", TrackingWorksheet!S395="", TrackingWorksheet!V395="", TrackingWorksheet!W395="", TrackingWorksheet!Y395="", TrackingWorksheet!AA395="", V390=1),1,0)*D390)</f>
        <v/>
      </c>
      <c r="AV390" s="19" t="str">
        <f>IF(B390=1,"",IF(D390*AND(TrackingWorksheet!U395&gt;Calculations!$BE$3,TrackingWorksheet!K395="YES"),1,0))</f>
        <v/>
      </c>
      <c r="AW390" s="19" t="str">
        <f>IF(B390=1,"",IF(D390*AND(TrackingWorksheet!W395&gt;Calculations!$BE$3,TrackingWorksheet!K395="YES"),1,0))</f>
        <v/>
      </c>
      <c r="AX390" s="19">
        <f t="shared" si="98"/>
        <v>0</v>
      </c>
      <c r="AY390" s="19">
        <f t="shared" si="94"/>
        <v>0</v>
      </c>
      <c r="AZ390" s="27" t="str">
        <f>IF(B390=1,"",IF(TrackingWorksheet!Q395="","",TrackingWorksheet!Q395))</f>
        <v/>
      </c>
      <c r="BB390" s="4"/>
      <c r="BC390" s="4"/>
      <c r="BD390" s="4"/>
      <c r="BE390" s="4"/>
      <c r="BF390" s="4"/>
      <c r="BG390" s="4" t="str">
        <f>IF(B390=1,"",IF(AND(N390=1,TrackingWorksheet!$I395+14&lt;=WeeklySummary!$C$7),1,0))</f>
        <v/>
      </c>
      <c r="BH390" s="4" t="str">
        <f>IF(B390=1,"",IF(AND(R390=1,TrackingWorksheet!$I395+14&lt;=WeeklySummary!$C$7),1,0))</f>
        <v/>
      </c>
      <c r="BI390" s="4" t="str">
        <f>IF(B390=1,"",IF(AND(J390=1,TrackingWorksheet!$G395+14&lt;=WeeklySummary!$C$7),1,0))</f>
        <v/>
      </c>
      <c r="BJ390" s="4" t="str">
        <f>IF(B390=1,"",IF(AND(T390=1,TrackingWorksheet!$I395+14&lt;=WeeklySummary!$C$7),1,0))</f>
        <v/>
      </c>
      <c r="BK390" s="4" t="str">
        <f>IF(B390=1,"",IF(AND(T390=1,TrackingWorksheet!$G395+14&lt;=WeeklySummary!$C$7),1,0))</f>
        <v/>
      </c>
      <c r="BL390" s="4">
        <f t="shared" si="107"/>
        <v>0</v>
      </c>
    </row>
    <row r="391" spans="2:64" x14ac:dyDescent="0.25">
      <c r="B391" s="27">
        <f>IF(AND(ISBLANK(TrackingWorksheet!B396),ISBLANK(TrackingWorksheet!C396),ISBLANK(TrackingWorksheet!G396),ISBLANK(TrackingWorksheet!H396),
ISBLANK(TrackingWorksheet!I396),ISBLANK(TrackingWorksheet!J396),ISBLANK(TrackingWorksheet!M396),
ISBLANK(TrackingWorksheet!N398)),1,0)</f>
        <v>1</v>
      </c>
      <c r="C391" s="12" t="str">
        <f>IF(B391=1,"",TrackingWorksheet!F396)</f>
        <v/>
      </c>
      <c r="D391" s="20" t="str">
        <f>IF(B391=1,"",IF(AND(TrackingWorksheet!B396&lt;&gt;"",TrackingWorksheet!B396&lt;=WeeklySummary!$C$7,OR(TrackingWorksheet!C396="",TrackingWorksheet!C396&gt;=WeeklySummary!$C$6)),1,0))</f>
        <v/>
      </c>
      <c r="E391" s="10" t="str">
        <f>IF(B391=1,"",IF(AND(TrackingWorksheet!G396 &lt;&gt;"",TrackingWorksheet!G396&lt;=WeeklySummary!$C$7, TrackingWorksheet!H396=Lists!$D$4), "Y", "N"))</f>
        <v/>
      </c>
      <c r="F391" s="10" t="str">
        <f>IF(B391=1,"",IF(AND(TrackingWorksheet!I396 &lt;&gt;"", TrackingWorksheet!I396&lt;=WeeklySummary!$C$7, TrackingWorksheet!J396=Lists!$D$4), "Y", "N"))</f>
        <v/>
      </c>
      <c r="G391" s="10" t="str">
        <f>IF(B391=1,"",IF(AND(TrackingWorksheet!G396 &lt;&gt;"",TrackingWorksheet!G396&lt;=WeeklySummary!$C$7, TrackingWorksheet!H396=Lists!$D$5), "Y", "N"))</f>
        <v/>
      </c>
      <c r="H391" s="10" t="str">
        <f>IF(B391=1,"",IF(AND(TrackingWorksheet!I396 &lt;&gt;"", TrackingWorksheet!I396&lt;=WeeklySummary!$C$7, TrackingWorksheet!J396=Lists!$D$5), "Y", "N"))</f>
        <v/>
      </c>
      <c r="I391" s="20" t="str">
        <f>IF(B391=1,"",IF(AND(TrackingWorksheet!G396 &lt;&gt;"", TrackingWorksheet!G396&lt;=WeeklySummary!$C$7, TrackingWorksheet!H396=Lists!$D$6), 1, 0))</f>
        <v/>
      </c>
      <c r="J391" s="20" t="str">
        <f t="shared" si="99"/>
        <v/>
      </c>
      <c r="K391" s="10" t="str">
        <f>IF(B391=1,"",IF(AND(TrackingWorksheet!I396&lt;=WeeklySummary!$C$7,TrackingWorksheet!K396="YES"),0,IF(AND(AND(OR(E391="Y",F391="Y"),E391&lt;&gt;F391),G391&lt;&gt;"Y", H391&lt;&gt;"Y"), 1, 0)))</f>
        <v/>
      </c>
      <c r="L391" s="20" t="str">
        <f t="shared" si="100"/>
        <v/>
      </c>
      <c r="M391" s="10" t="str">
        <f t="shared" si="101"/>
        <v/>
      </c>
      <c r="N391" s="20" t="str">
        <f t="shared" si="102"/>
        <v/>
      </c>
      <c r="O391" s="10" t="str">
        <f>IF(B391=1,"",IF(AND(TrackingWorksheet!I396&lt;=WeeklySummary!$C$7,TrackingWorksheet!K396="YES"),0,IF(AND(AND(OR(G391="Y",H391="Y"),G391&lt;&gt;H391),E391&lt;&gt;"Y", F391&lt;&gt;"Y"), 1, 0)))</f>
        <v/>
      </c>
      <c r="P391" s="20" t="str">
        <f t="shared" si="103"/>
        <v/>
      </c>
      <c r="Q391" s="10" t="str">
        <f t="shared" si="104"/>
        <v/>
      </c>
      <c r="R391" s="10" t="str">
        <f t="shared" si="105"/>
        <v/>
      </c>
      <c r="S391" s="10" t="str">
        <f>IF(B391=1,"",IF(AND(OR(AND(TrackingWorksheet!H396=Lists!$D$7,TrackingWorksheet!H396=TrackingWorksheet!J396),TrackingWorksheet!H396&lt;&gt;TrackingWorksheet!J396),TrackingWorksheet!K396="YES",TrackingWorksheet!H396&lt;&gt;Lists!$D$6,TrackingWorksheet!G396&lt;=WeeklySummary!$C$7,TrackingWorksheet!I396&lt;=WeeklySummary!$C$7),1,0))</f>
        <v/>
      </c>
      <c r="T391" s="10" t="str">
        <f t="shared" si="106"/>
        <v/>
      </c>
      <c r="U391" s="10" t="str">
        <f>IF($B391=1,"",IF(TrackingWorksheet!$K396="YES",1, 0)*D391)</f>
        <v/>
      </c>
      <c r="V391" s="20">
        <f t="shared" si="95"/>
        <v>0</v>
      </c>
      <c r="W391" s="20">
        <f t="shared" si="96"/>
        <v>0</v>
      </c>
      <c r="X391" s="10" t="str">
        <f>IF($B391=1,"",IF(AND(TrackingWorksheet!$L396&lt;&gt;"", TrackingWorksheet!$L396&gt;=WeeklySummary!$C$6,TrackingWorksheet!$L396&lt;=WeeklySummary!$C$7,OR(TrackingWorksheet!$H396=Lists!$D$4,TrackingWorksheet!$J396=Lists!$D$4)), 1, 0))</f>
        <v/>
      </c>
      <c r="Y391" s="10" t="str">
        <f>IF($B391=1,"",IF(AND(TrackingWorksheet!$L396&lt;&gt;"", TrackingWorksheet!$L396&gt;=WeeklySummary!$C$6,TrackingWorksheet!$L396&lt;=WeeklySummary!$C$7,OR(TrackingWorksheet!$H396=Lists!$D$5,TrackingWorksheet!$J396=Lists!$D$5)), 1, 0))</f>
        <v/>
      </c>
      <c r="Z391" s="10" t="str">
        <f>IF($B391=1,"",IF(AND(TrackingWorksheet!$L396&lt;&gt;"", TrackingWorksheet!$L396&gt;=WeeklySummary!$C$6,TrackingWorksheet!$L396&lt;=WeeklySummary!$C$7,OR(TrackingWorksheet!$H396=Lists!$D$6,TrackingWorksheet!$J396=Lists!$D$6)), 1, 0))</f>
        <v/>
      </c>
      <c r="AA391" s="19" t="str">
        <f>IF(B391=1,"",IF(AND(TrackingWorksheet!M396&lt;&gt;"",TrackingWorksheet!M396&lt;=WeeklySummary!$C$7),1,0)*D391)</f>
        <v/>
      </c>
      <c r="AB391" s="19" t="str">
        <f>IF(B391=1,"",IF(AND(TrackingWorksheet!N396&lt;&gt;"",TrackingWorksheet!N396&lt;=WeeklySummary!$C$7),1,0)*D391)</f>
        <v/>
      </c>
      <c r="AC391" s="19" t="str">
        <f>IF(B391=1,"",TrackingWorksheet!T396)</f>
        <v/>
      </c>
      <c r="AD391" s="19" t="str">
        <f>IF(B391=1,"",IF(D391*AND(TrackingWorksheet!S396&gt;=Calculations!$BD$3,TrackingWorksheet!U396="",TrackingWorksheet!K396="YES"),1,0))</f>
        <v/>
      </c>
      <c r="AE391" s="19" t="str">
        <f>IF($B391=1,"",IF(AND(TrackingWorksheet!$S396&gt;$BE$3,TrackingWorksheet!$T396=Lists!$P$4),1, 0)*D391)</f>
        <v/>
      </c>
      <c r="AF391" s="19" t="str">
        <f>IF($B391=1,"",IF(AND(TrackingWorksheet!$U396&gt;$BE$3,TrackingWorksheet!$V396=Lists!$P$4),1, 0)*D391)</f>
        <v/>
      </c>
      <c r="AG391" s="19" t="str">
        <f>IF($B391=1,"",IF(AND(TrackingWorksheet!$W396&gt;$BE$3,TrackingWorksheet!$X396=Lists!$P$4),1, 0)*D391)</f>
        <v/>
      </c>
      <c r="AH391" s="19" t="str">
        <f>IF($B391=1,"",IF(AND(TrackingWorksheet!$Y396&gt;$BE$3,TrackingWorksheet!$Z396=Lists!$P$4),1, 0)*D391)</f>
        <v/>
      </c>
      <c r="AI391" s="19" t="str">
        <f>IF($B391=1,"",IF(AND(TrackingWorksheet!$AA396&gt;$BE$3,TrackingWorksheet!$AB396=Lists!$P$4),1, 0)*D391)</f>
        <v/>
      </c>
      <c r="AJ391" s="19" t="str">
        <f>IF($B391=1,"",IF(AND(TrackingWorksheet!$S396&gt;$BE$3,TrackingWorksheet!$T396=Lists!$P$5),1, 0)*D391)</f>
        <v/>
      </c>
      <c r="AK391" s="19" t="str">
        <f>IF($B391=1,"",IF(AND(TrackingWorksheet!$U396&gt;$BE$3,TrackingWorksheet!$V396=Lists!$P$5),1, 0)*D391)</f>
        <v/>
      </c>
      <c r="AL391" s="19" t="str">
        <f>IF($B391=1,"",IF(AND(TrackingWorksheet!$W396&gt;$BE$3,TrackingWorksheet!$X396=Lists!$P$5),1, 0)*D391)</f>
        <v/>
      </c>
      <c r="AM391" s="19" t="str">
        <f>IF($B391=1,"",IF(AND(TrackingWorksheet!$Y396&gt;$BE$3,TrackingWorksheet!$Z396=Lists!$P$5),1, 0)*D391)</f>
        <v/>
      </c>
      <c r="AN391" s="19" t="str">
        <f>IF($B391=1,"",IF(AND(TrackingWorksheet!$AA396&gt;$BE$3,TrackingWorksheet!$AB396=Lists!$P$5),1, 0)*D391)</f>
        <v/>
      </c>
      <c r="AO391" s="19" t="str">
        <f>IF($B391=1,"",IF(AND(TrackingWorksheet!$S396&gt;$BE$3,TrackingWorksheet!$T396=Lists!$P$6),1, 0)*D391)</f>
        <v/>
      </c>
      <c r="AP391" s="19" t="str">
        <f>IF($B391=1,"",IF(AND(TrackingWorksheet!$U396&gt;$BE$3,TrackingWorksheet!$V396=Lists!$P$6),1, 0)*D391)</f>
        <v/>
      </c>
      <c r="AQ391" s="19" t="str">
        <f>IF($B391=1,"",IF(AND(TrackingWorksheet!$W396&gt;$BE$3,TrackingWorksheet!$X396=Lists!$P$6),1, 0)*D391)</f>
        <v/>
      </c>
      <c r="AR391" s="19" t="str">
        <f>IF($B391=1,"",IF(AND(TrackingWorksheet!$Y396&gt;$BE$3,TrackingWorksheet!$Z396=Lists!$P$6),1, 0)*D391)</f>
        <v/>
      </c>
      <c r="AS391" s="19" t="str">
        <f>IF($B391=1,"",IF(AND(TrackingWorksheet!$AA396&gt;$BE$3,TrackingWorksheet!$AB396=Lists!$P$6),1, 0)*D391)</f>
        <v/>
      </c>
      <c r="AT391" s="19">
        <f t="shared" si="97"/>
        <v>0</v>
      </c>
      <c r="AU391" s="19" t="str">
        <f>IF(B391=1,"",IF(AND(TrackingWorksheet!K396="",TrackingWorksheet!M396="", TrackingWorksheet!N396="", TrackingWorksheet!S396="", TrackingWorksheet!V396="", TrackingWorksheet!W396="", TrackingWorksheet!Y396="", TrackingWorksheet!AA396="", V391=1),1,0)*D391)</f>
        <v/>
      </c>
      <c r="AV391" s="19" t="str">
        <f>IF(B391=1,"",IF(D391*AND(TrackingWorksheet!U396&gt;Calculations!$BE$3,TrackingWorksheet!K396="YES"),1,0))</f>
        <v/>
      </c>
      <c r="AW391" s="19" t="str">
        <f>IF(B391=1,"",IF(D391*AND(TrackingWorksheet!W396&gt;Calculations!$BE$3,TrackingWorksheet!K396="YES"),1,0))</f>
        <v/>
      </c>
      <c r="AX391" s="19">
        <f t="shared" si="98"/>
        <v>0</v>
      </c>
      <c r="AY391" s="19">
        <f t="shared" si="94"/>
        <v>0</v>
      </c>
      <c r="AZ391" s="27" t="str">
        <f>IF(B391=1,"",IF(TrackingWorksheet!Q396="","",TrackingWorksheet!Q396))</f>
        <v/>
      </c>
      <c r="BB391" s="4"/>
      <c r="BC391" s="4"/>
      <c r="BD391" s="4"/>
      <c r="BE391" s="4"/>
      <c r="BF391" s="4"/>
      <c r="BG391" s="4" t="str">
        <f>IF(B391=1,"",IF(AND(N391=1,TrackingWorksheet!$I396+14&lt;=WeeklySummary!$C$7),1,0))</f>
        <v/>
      </c>
      <c r="BH391" s="4" t="str">
        <f>IF(B391=1,"",IF(AND(R391=1,TrackingWorksheet!$I396+14&lt;=WeeklySummary!$C$7),1,0))</f>
        <v/>
      </c>
      <c r="BI391" s="4" t="str">
        <f>IF(B391=1,"",IF(AND(J391=1,TrackingWorksheet!$G396+14&lt;=WeeklySummary!$C$7),1,0))</f>
        <v/>
      </c>
      <c r="BJ391" s="4" t="str">
        <f>IF(B391=1,"",IF(AND(T391=1,TrackingWorksheet!$I396+14&lt;=WeeklySummary!$C$7),1,0))</f>
        <v/>
      </c>
      <c r="BK391" s="4" t="str">
        <f>IF(B391=1,"",IF(AND(T391=1,TrackingWorksheet!$G396+14&lt;=WeeklySummary!$C$7),1,0))</f>
        <v/>
      </c>
      <c r="BL391" s="4">
        <f t="shared" si="107"/>
        <v>0</v>
      </c>
    </row>
    <row r="392" spans="2:64" x14ac:dyDescent="0.25">
      <c r="B392" s="27">
        <f>IF(AND(ISBLANK(TrackingWorksheet!B397),ISBLANK(TrackingWorksheet!C397),ISBLANK(TrackingWorksheet!G397),ISBLANK(TrackingWorksheet!H397),
ISBLANK(TrackingWorksheet!I397),ISBLANK(TrackingWorksheet!J397),ISBLANK(TrackingWorksheet!M397),
ISBLANK(TrackingWorksheet!N399)),1,0)</f>
        <v>1</v>
      </c>
      <c r="C392" s="12" t="str">
        <f>IF(B392=1,"",TrackingWorksheet!F397)</f>
        <v/>
      </c>
      <c r="D392" s="20" t="str">
        <f>IF(B392=1,"",IF(AND(TrackingWorksheet!B397&lt;&gt;"",TrackingWorksheet!B397&lt;=WeeklySummary!$C$7,OR(TrackingWorksheet!C397="",TrackingWorksheet!C397&gt;=WeeklySummary!$C$6)),1,0))</f>
        <v/>
      </c>
      <c r="E392" s="10" t="str">
        <f>IF(B392=1,"",IF(AND(TrackingWorksheet!G397 &lt;&gt;"",TrackingWorksheet!G397&lt;=WeeklySummary!$C$7, TrackingWorksheet!H397=Lists!$D$4), "Y", "N"))</f>
        <v/>
      </c>
      <c r="F392" s="10" t="str">
        <f>IF(B392=1,"",IF(AND(TrackingWorksheet!I397 &lt;&gt;"", TrackingWorksheet!I397&lt;=WeeklySummary!$C$7, TrackingWorksheet!J397=Lists!$D$4), "Y", "N"))</f>
        <v/>
      </c>
      <c r="G392" s="10" t="str">
        <f>IF(B392=1,"",IF(AND(TrackingWorksheet!G397 &lt;&gt;"",TrackingWorksheet!G397&lt;=WeeklySummary!$C$7, TrackingWorksheet!H397=Lists!$D$5), "Y", "N"))</f>
        <v/>
      </c>
      <c r="H392" s="10" t="str">
        <f>IF(B392=1,"",IF(AND(TrackingWorksheet!I397 &lt;&gt;"", TrackingWorksheet!I397&lt;=WeeklySummary!$C$7, TrackingWorksheet!J397=Lists!$D$5), "Y", "N"))</f>
        <v/>
      </c>
      <c r="I392" s="20" t="str">
        <f>IF(B392=1,"",IF(AND(TrackingWorksheet!G397 &lt;&gt;"", TrackingWorksheet!G397&lt;=WeeklySummary!$C$7, TrackingWorksheet!H397=Lists!$D$6), 1, 0))</f>
        <v/>
      </c>
      <c r="J392" s="20" t="str">
        <f t="shared" si="99"/>
        <v/>
      </c>
      <c r="K392" s="10" t="str">
        <f>IF(B392=1,"",IF(AND(TrackingWorksheet!I397&lt;=WeeklySummary!$C$7,TrackingWorksheet!K397="YES"),0,IF(AND(AND(OR(E392="Y",F392="Y"),E392&lt;&gt;F392),G392&lt;&gt;"Y", H392&lt;&gt;"Y"), 1, 0)))</f>
        <v/>
      </c>
      <c r="L392" s="20" t="str">
        <f t="shared" si="100"/>
        <v/>
      </c>
      <c r="M392" s="10" t="str">
        <f t="shared" si="101"/>
        <v/>
      </c>
      <c r="N392" s="20" t="str">
        <f t="shared" si="102"/>
        <v/>
      </c>
      <c r="O392" s="10" t="str">
        <f>IF(B392=1,"",IF(AND(TrackingWorksheet!I397&lt;=WeeklySummary!$C$7,TrackingWorksheet!K397="YES"),0,IF(AND(AND(OR(G392="Y",H392="Y"),G392&lt;&gt;H392),E392&lt;&gt;"Y", F392&lt;&gt;"Y"), 1, 0)))</f>
        <v/>
      </c>
      <c r="P392" s="20" t="str">
        <f t="shared" si="103"/>
        <v/>
      </c>
      <c r="Q392" s="10" t="str">
        <f t="shared" si="104"/>
        <v/>
      </c>
      <c r="R392" s="10" t="str">
        <f t="shared" si="105"/>
        <v/>
      </c>
      <c r="S392" s="10" t="str">
        <f>IF(B392=1,"",IF(AND(OR(AND(TrackingWorksheet!H397=Lists!$D$7,TrackingWorksheet!H397=TrackingWorksheet!J397),TrackingWorksheet!H397&lt;&gt;TrackingWorksheet!J397),TrackingWorksheet!K397="YES",TrackingWorksheet!H397&lt;&gt;Lists!$D$6,TrackingWorksheet!G397&lt;=WeeklySummary!$C$7,TrackingWorksheet!I397&lt;=WeeklySummary!$C$7),1,0))</f>
        <v/>
      </c>
      <c r="T392" s="10" t="str">
        <f t="shared" si="106"/>
        <v/>
      </c>
      <c r="U392" s="10" t="str">
        <f>IF($B392=1,"",IF(TrackingWorksheet!$K397="YES",1, 0)*D392)</f>
        <v/>
      </c>
      <c r="V392" s="20">
        <f t="shared" si="95"/>
        <v>0</v>
      </c>
      <c r="W392" s="20">
        <f t="shared" si="96"/>
        <v>0</v>
      </c>
      <c r="X392" s="10" t="str">
        <f>IF($B392=1,"",IF(AND(TrackingWorksheet!$L397&lt;&gt;"", TrackingWorksheet!$L397&gt;=WeeklySummary!$C$6,TrackingWorksheet!$L397&lt;=WeeklySummary!$C$7,OR(TrackingWorksheet!$H397=Lists!$D$4,TrackingWorksheet!$J397=Lists!$D$4)), 1, 0))</f>
        <v/>
      </c>
      <c r="Y392" s="10" t="str">
        <f>IF($B392=1,"",IF(AND(TrackingWorksheet!$L397&lt;&gt;"", TrackingWorksheet!$L397&gt;=WeeklySummary!$C$6,TrackingWorksheet!$L397&lt;=WeeklySummary!$C$7,OR(TrackingWorksheet!$H397=Lists!$D$5,TrackingWorksheet!$J397=Lists!$D$5)), 1, 0))</f>
        <v/>
      </c>
      <c r="Z392" s="10" t="str">
        <f>IF($B392=1,"",IF(AND(TrackingWorksheet!$L397&lt;&gt;"", TrackingWorksheet!$L397&gt;=WeeklySummary!$C$6,TrackingWorksheet!$L397&lt;=WeeklySummary!$C$7,OR(TrackingWorksheet!$H397=Lists!$D$6,TrackingWorksheet!$J397=Lists!$D$6)), 1, 0))</f>
        <v/>
      </c>
      <c r="AA392" s="19" t="str">
        <f>IF(B392=1,"",IF(AND(TrackingWorksheet!M397&lt;&gt;"",TrackingWorksheet!M397&lt;=WeeklySummary!$C$7),1,0)*D392)</f>
        <v/>
      </c>
      <c r="AB392" s="19" t="str">
        <f>IF(B392=1,"",IF(AND(TrackingWorksheet!N397&lt;&gt;"",TrackingWorksheet!N397&lt;=WeeklySummary!$C$7),1,0)*D392)</f>
        <v/>
      </c>
      <c r="AC392" s="19" t="str">
        <f>IF(B392=1,"",TrackingWorksheet!T397)</f>
        <v/>
      </c>
      <c r="AD392" s="19" t="str">
        <f>IF(B392=1,"",IF(D392*AND(TrackingWorksheet!S397&gt;=Calculations!$BD$3,TrackingWorksheet!U397="",TrackingWorksheet!K397="YES"),1,0))</f>
        <v/>
      </c>
      <c r="AE392" s="19" t="str">
        <f>IF($B392=1,"",IF(AND(TrackingWorksheet!$S397&gt;$BE$3,TrackingWorksheet!$T397=Lists!$P$4),1, 0)*D392)</f>
        <v/>
      </c>
      <c r="AF392" s="19" t="str">
        <f>IF($B392=1,"",IF(AND(TrackingWorksheet!$U397&gt;$BE$3,TrackingWorksheet!$V397=Lists!$P$4),1, 0)*D392)</f>
        <v/>
      </c>
      <c r="AG392" s="19" t="str">
        <f>IF($B392=1,"",IF(AND(TrackingWorksheet!$W397&gt;$BE$3,TrackingWorksheet!$X397=Lists!$P$4),1, 0)*D392)</f>
        <v/>
      </c>
      <c r="AH392" s="19" t="str">
        <f>IF($B392=1,"",IF(AND(TrackingWorksheet!$Y397&gt;$BE$3,TrackingWorksheet!$Z397=Lists!$P$4),1, 0)*D392)</f>
        <v/>
      </c>
      <c r="AI392" s="19" t="str">
        <f>IF($B392=1,"",IF(AND(TrackingWorksheet!$AA397&gt;$BE$3,TrackingWorksheet!$AB397=Lists!$P$4),1, 0)*D392)</f>
        <v/>
      </c>
      <c r="AJ392" s="19" t="str">
        <f>IF($B392=1,"",IF(AND(TrackingWorksheet!$S397&gt;$BE$3,TrackingWorksheet!$T397=Lists!$P$5),1, 0)*D392)</f>
        <v/>
      </c>
      <c r="AK392" s="19" t="str">
        <f>IF($B392=1,"",IF(AND(TrackingWorksheet!$U397&gt;$BE$3,TrackingWorksheet!$V397=Lists!$P$5),1, 0)*D392)</f>
        <v/>
      </c>
      <c r="AL392" s="19" t="str">
        <f>IF($B392=1,"",IF(AND(TrackingWorksheet!$W397&gt;$BE$3,TrackingWorksheet!$X397=Lists!$P$5),1, 0)*D392)</f>
        <v/>
      </c>
      <c r="AM392" s="19" t="str">
        <f>IF($B392=1,"",IF(AND(TrackingWorksheet!$Y397&gt;$BE$3,TrackingWorksheet!$Z397=Lists!$P$5),1, 0)*D392)</f>
        <v/>
      </c>
      <c r="AN392" s="19" t="str">
        <f>IF($B392=1,"",IF(AND(TrackingWorksheet!$AA397&gt;$BE$3,TrackingWorksheet!$AB397=Lists!$P$5),1, 0)*D392)</f>
        <v/>
      </c>
      <c r="AO392" s="19" t="str">
        <f>IF($B392=1,"",IF(AND(TrackingWorksheet!$S397&gt;$BE$3,TrackingWorksheet!$T397=Lists!$P$6),1, 0)*D392)</f>
        <v/>
      </c>
      <c r="AP392" s="19" t="str">
        <f>IF($B392=1,"",IF(AND(TrackingWorksheet!$U397&gt;$BE$3,TrackingWorksheet!$V397=Lists!$P$6),1, 0)*D392)</f>
        <v/>
      </c>
      <c r="AQ392" s="19" t="str">
        <f>IF($B392=1,"",IF(AND(TrackingWorksheet!$W397&gt;$BE$3,TrackingWorksheet!$X397=Lists!$P$6),1, 0)*D392)</f>
        <v/>
      </c>
      <c r="AR392" s="19" t="str">
        <f>IF($B392=1,"",IF(AND(TrackingWorksheet!$Y397&gt;$BE$3,TrackingWorksheet!$Z397=Lists!$P$6),1, 0)*D392)</f>
        <v/>
      </c>
      <c r="AS392" s="19" t="str">
        <f>IF($B392=1,"",IF(AND(TrackingWorksheet!$AA397&gt;$BE$3,TrackingWorksheet!$AB397=Lists!$P$6),1, 0)*D392)</f>
        <v/>
      </c>
      <c r="AT392" s="19">
        <f t="shared" si="97"/>
        <v>0</v>
      </c>
      <c r="AU392" s="19" t="str">
        <f>IF(B392=1,"",IF(AND(TrackingWorksheet!K397="",TrackingWorksheet!M397="", TrackingWorksheet!N397="", TrackingWorksheet!S397="", TrackingWorksheet!V397="", TrackingWorksheet!W397="", TrackingWorksheet!Y397="", TrackingWorksheet!AA397="", V392=1),1,0)*D392)</f>
        <v/>
      </c>
      <c r="AV392" s="19" t="str">
        <f>IF(B392=1,"",IF(D392*AND(TrackingWorksheet!U397&gt;Calculations!$BE$3,TrackingWorksheet!K397="YES"),1,0))</f>
        <v/>
      </c>
      <c r="AW392" s="19" t="str">
        <f>IF(B392=1,"",IF(D392*AND(TrackingWorksheet!W397&gt;Calculations!$BE$3,TrackingWorksheet!K397="YES"),1,0))</f>
        <v/>
      </c>
      <c r="AX392" s="19">
        <f t="shared" si="98"/>
        <v>0</v>
      </c>
      <c r="AY392" s="19">
        <f t="shared" si="94"/>
        <v>0</v>
      </c>
      <c r="AZ392" s="27" t="str">
        <f>IF(B392=1,"",IF(TrackingWorksheet!Q397="","",TrackingWorksheet!Q397))</f>
        <v/>
      </c>
      <c r="BB392" s="4"/>
      <c r="BC392" s="4"/>
      <c r="BD392" s="4"/>
      <c r="BE392" s="4"/>
      <c r="BF392" s="4"/>
      <c r="BG392" s="4" t="str">
        <f>IF(B392=1,"",IF(AND(N392=1,TrackingWorksheet!$I397+14&lt;=WeeklySummary!$C$7),1,0))</f>
        <v/>
      </c>
      <c r="BH392" s="4" t="str">
        <f>IF(B392=1,"",IF(AND(R392=1,TrackingWorksheet!$I397+14&lt;=WeeklySummary!$C$7),1,0))</f>
        <v/>
      </c>
      <c r="BI392" s="4" t="str">
        <f>IF(B392=1,"",IF(AND(J392=1,TrackingWorksheet!$G397+14&lt;=WeeklySummary!$C$7),1,0))</f>
        <v/>
      </c>
      <c r="BJ392" s="4" t="str">
        <f>IF(B392=1,"",IF(AND(T392=1,TrackingWorksheet!$I397+14&lt;=WeeklySummary!$C$7),1,0))</f>
        <v/>
      </c>
      <c r="BK392" s="4" t="str">
        <f>IF(B392=1,"",IF(AND(T392=1,TrackingWorksheet!$G397+14&lt;=WeeklySummary!$C$7),1,0))</f>
        <v/>
      </c>
      <c r="BL392" s="4">
        <f t="shared" si="107"/>
        <v>0</v>
      </c>
    </row>
    <row r="393" spans="2:64" x14ac:dyDescent="0.25">
      <c r="B393" s="27">
        <f>IF(AND(ISBLANK(TrackingWorksheet!B398),ISBLANK(TrackingWorksheet!C398),ISBLANK(TrackingWorksheet!G398),ISBLANK(TrackingWorksheet!H398),
ISBLANK(TrackingWorksheet!I398),ISBLANK(TrackingWorksheet!J398),ISBLANK(TrackingWorksheet!M398),
ISBLANK(TrackingWorksheet!N400)),1,0)</f>
        <v>1</v>
      </c>
      <c r="C393" s="12" t="str">
        <f>IF(B393=1,"",TrackingWorksheet!F398)</f>
        <v/>
      </c>
      <c r="D393" s="20" t="str">
        <f>IF(B393=1,"",IF(AND(TrackingWorksheet!B398&lt;&gt;"",TrackingWorksheet!B398&lt;=WeeklySummary!$C$7,OR(TrackingWorksheet!C398="",TrackingWorksheet!C398&gt;=WeeklySummary!$C$6)),1,0))</f>
        <v/>
      </c>
      <c r="E393" s="10" t="str">
        <f>IF(B393=1,"",IF(AND(TrackingWorksheet!G398 &lt;&gt;"",TrackingWorksheet!G398&lt;=WeeklySummary!$C$7, TrackingWorksheet!H398=Lists!$D$4), "Y", "N"))</f>
        <v/>
      </c>
      <c r="F393" s="10" t="str">
        <f>IF(B393=1,"",IF(AND(TrackingWorksheet!I398 &lt;&gt;"", TrackingWorksheet!I398&lt;=WeeklySummary!$C$7, TrackingWorksheet!J398=Lists!$D$4), "Y", "N"))</f>
        <v/>
      </c>
      <c r="G393" s="10" t="str">
        <f>IF(B393=1,"",IF(AND(TrackingWorksheet!G398 &lt;&gt;"",TrackingWorksheet!G398&lt;=WeeklySummary!$C$7, TrackingWorksheet!H398=Lists!$D$5), "Y", "N"))</f>
        <v/>
      </c>
      <c r="H393" s="10" t="str">
        <f>IF(B393=1,"",IF(AND(TrackingWorksheet!I398 &lt;&gt;"", TrackingWorksheet!I398&lt;=WeeklySummary!$C$7, TrackingWorksheet!J398=Lists!$D$5), "Y", "N"))</f>
        <v/>
      </c>
      <c r="I393" s="20" t="str">
        <f>IF(B393=1,"",IF(AND(TrackingWorksheet!G398 &lt;&gt;"", TrackingWorksheet!G398&lt;=WeeklySummary!$C$7, TrackingWorksheet!H398=Lists!$D$6), 1, 0))</f>
        <v/>
      </c>
      <c r="J393" s="20" t="str">
        <f t="shared" si="99"/>
        <v/>
      </c>
      <c r="K393" s="10" t="str">
        <f>IF(B393=1,"",IF(AND(TrackingWorksheet!I398&lt;=WeeklySummary!$C$7,TrackingWorksheet!K398="YES"),0,IF(AND(AND(OR(E393="Y",F393="Y"),E393&lt;&gt;F393),G393&lt;&gt;"Y", H393&lt;&gt;"Y"), 1, 0)))</f>
        <v/>
      </c>
      <c r="L393" s="20" t="str">
        <f t="shared" si="100"/>
        <v/>
      </c>
      <c r="M393" s="10" t="str">
        <f t="shared" si="101"/>
        <v/>
      </c>
      <c r="N393" s="20" t="str">
        <f t="shared" si="102"/>
        <v/>
      </c>
      <c r="O393" s="10" t="str">
        <f>IF(B393=1,"",IF(AND(TrackingWorksheet!I398&lt;=WeeklySummary!$C$7,TrackingWorksheet!K398="YES"),0,IF(AND(AND(OR(G393="Y",H393="Y"),G393&lt;&gt;H393),E393&lt;&gt;"Y", F393&lt;&gt;"Y"), 1, 0)))</f>
        <v/>
      </c>
      <c r="P393" s="20" t="str">
        <f t="shared" si="103"/>
        <v/>
      </c>
      <c r="Q393" s="10" t="str">
        <f t="shared" si="104"/>
        <v/>
      </c>
      <c r="R393" s="10" t="str">
        <f t="shared" si="105"/>
        <v/>
      </c>
      <c r="S393" s="10" t="str">
        <f>IF(B393=1,"",IF(AND(OR(AND(TrackingWorksheet!H398=Lists!$D$7,TrackingWorksheet!H398=TrackingWorksheet!J398),TrackingWorksheet!H398&lt;&gt;TrackingWorksheet!J398),TrackingWorksheet!K398="YES",TrackingWorksheet!H398&lt;&gt;Lists!$D$6,TrackingWorksheet!G398&lt;=WeeklySummary!$C$7,TrackingWorksheet!I398&lt;=WeeklySummary!$C$7),1,0))</f>
        <v/>
      </c>
      <c r="T393" s="10" t="str">
        <f t="shared" si="106"/>
        <v/>
      </c>
      <c r="U393" s="10" t="str">
        <f>IF($B393=1,"",IF(TrackingWorksheet!$K398="YES",1, 0)*D393)</f>
        <v/>
      </c>
      <c r="V393" s="20">
        <f t="shared" si="95"/>
        <v>0</v>
      </c>
      <c r="W393" s="20">
        <f t="shared" si="96"/>
        <v>0</v>
      </c>
      <c r="X393" s="10" t="str">
        <f>IF($B393=1,"",IF(AND(TrackingWorksheet!$L398&lt;&gt;"", TrackingWorksheet!$L398&gt;=WeeklySummary!$C$6,TrackingWorksheet!$L398&lt;=WeeklySummary!$C$7,OR(TrackingWorksheet!$H398=Lists!$D$4,TrackingWorksheet!$J398=Lists!$D$4)), 1, 0))</f>
        <v/>
      </c>
      <c r="Y393" s="10" t="str">
        <f>IF($B393=1,"",IF(AND(TrackingWorksheet!$L398&lt;&gt;"", TrackingWorksheet!$L398&gt;=WeeklySummary!$C$6,TrackingWorksheet!$L398&lt;=WeeklySummary!$C$7,OR(TrackingWorksheet!$H398=Lists!$D$5,TrackingWorksheet!$J398=Lists!$D$5)), 1, 0))</f>
        <v/>
      </c>
      <c r="Z393" s="10" t="str">
        <f>IF($B393=1,"",IF(AND(TrackingWorksheet!$L398&lt;&gt;"", TrackingWorksheet!$L398&gt;=WeeklySummary!$C$6,TrackingWorksheet!$L398&lt;=WeeklySummary!$C$7,OR(TrackingWorksheet!$H398=Lists!$D$6,TrackingWorksheet!$J398=Lists!$D$6)), 1, 0))</f>
        <v/>
      </c>
      <c r="AA393" s="19" t="str">
        <f>IF(B393=1,"",IF(AND(TrackingWorksheet!M398&lt;&gt;"",TrackingWorksheet!M398&lt;=WeeklySummary!$C$7),1,0)*D393)</f>
        <v/>
      </c>
      <c r="AB393" s="19" t="str">
        <f>IF(B393=1,"",IF(AND(TrackingWorksheet!N398&lt;&gt;"",TrackingWorksheet!N398&lt;=WeeklySummary!$C$7),1,0)*D393)</f>
        <v/>
      </c>
      <c r="AC393" s="19" t="str">
        <f>IF(B393=1,"",TrackingWorksheet!T398)</f>
        <v/>
      </c>
      <c r="AD393" s="19" t="str">
        <f>IF(B393=1,"",IF(D393*AND(TrackingWorksheet!S398&gt;=Calculations!$BD$3,TrackingWorksheet!U398="",TrackingWorksheet!K398="YES"),1,0))</f>
        <v/>
      </c>
      <c r="AE393" s="19" t="str">
        <f>IF($B393=1,"",IF(AND(TrackingWorksheet!$S398&gt;$BE$3,TrackingWorksheet!$T398=Lists!$P$4),1, 0)*D393)</f>
        <v/>
      </c>
      <c r="AF393" s="19" t="str">
        <f>IF($B393=1,"",IF(AND(TrackingWorksheet!$U398&gt;$BE$3,TrackingWorksheet!$V398=Lists!$P$4),1, 0)*D393)</f>
        <v/>
      </c>
      <c r="AG393" s="19" t="str">
        <f>IF($B393=1,"",IF(AND(TrackingWorksheet!$W398&gt;$BE$3,TrackingWorksheet!$X398=Lists!$P$4),1, 0)*D393)</f>
        <v/>
      </c>
      <c r="AH393" s="19" t="str">
        <f>IF($B393=1,"",IF(AND(TrackingWorksheet!$Y398&gt;$BE$3,TrackingWorksheet!$Z398=Lists!$P$4),1, 0)*D393)</f>
        <v/>
      </c>
      <c r="AI393" s="19" t="str">
        <f>IF($B393=1,"",IF(AND(TrackingWorksheet!$AA398&gt;$BE$3,TrackingWorksheet!$AB398=Lists!$P$4),1, 0)*D393)</f>
        <v/>
      </c>
      <c r="AJ393" s="19" t="str">
        <f>IF($B393=1,"",IF(AND(TrackingWorksheet!$S398&gt;$BE$3,TrackingWorksheet!$T398=Lists!$P$5),1, 0)*D393)</f>
        <v/>
      </c>
      <c r="AK393" s="19" t="str">
        <f>IF($B393=1,"",IF(AND(TrackingWorksheet!$U398&gt;$BE$3,TrackingWorksheet!$V398=Lists!$P$5),1, 0)*D393)</f>
        <v/>
      </c>
      <c r="AL393" s="19" t="str">
        <f>IF($B393=1,"",IF(AND(TrackingWorksheet!$W398&gt;$BE$3,TrackingWorksheet!$X398=Lists!$P$5),1, 0)*D393)</f>
        <v/>
      </c>
      <c r="AM393" s="19" t="str">
        <f>IF($B393=1,"",IF(AND(TrackingWorksheet!$Y398&gt;$BE$3,TrackingWorksheet!$Z398=Lists!$P$5),1, 0)*D393)</f>
        <v/>
      </c>
      <c r="AN393" s="19" t="str">
        <f>IF($B393=1,"",IF(AND(TrackingWorksheet!$AA398&gt;$BE$3,TrackingWorksheet!$AB398=Lists!$P$5),1, 0)*D393)</f>
        <v/>
      </c>
      <c r="AO393" s="19" t="str">
        <f>IF($B393=1,"",IF(AND(TrackingWorksheet!$S398&gt;$BE$3,TrackingWorksheet!$T398=Lists!$P$6),1, 0)*D393)</f>
        <v/>
      </c>
      <c r="AP393" s="19" t="str">
        <f>IF($B393=1,"",IF(AND(TrackingWorksheet!$U398&gt;$BE$3,TrackingWorksheet!$V398=Lists!$P$6),1, 0)*D393)</f>
        <v/>
      </c>
      <c r="AQ393" s="19" t="str">
        <f>IF($B393=1,"",IF(AND(TrackingWorksheet!$W398&gt;$BE$3,TrackingWorksheet!$X398=Lists!$P$6),1, 0)*D393)</f>
        <v/>
      </c>
      <c r="AR393" s="19" t="str">
        <f>IF($B393=1,"",IF(AND(TrackingWorksheet!$Y398&gt;$BE$3,TrackingWorksheet!$Z398=Lists!$P$6),1, 0)*D393)</f>
        <v/>
      </c>
      <c r="AS393" s="19" t="str">
        <f>IF($B393=1,"",IF(AND(TrackingWorksheet!$AA398&gt;$BE$3,TrackingWorksheet!$AB398=Lists!$P$6),1, 0)*D393)</f>
        <v/>
      </c>
      <c r="AT393" s="19">
        <f t="shared" si="97"/>
        <v>0</v>
      </c>
      <c r="AU393" s="19" t="str">
        <f>IF(B393=1,"",IF(AND(TrackingWorksheet!K398="",TrackingWorksheet!M398="", TrackingWorksheet!N398="", TrackingWorksheet!S398="", TrackingWorksheet!V398="", TrackingWorksheet!W398="", TrackingWorksheet!Y398="", TrackingWorksheet!AA398="", V393=1),1,0)*D393)</f>
        <v/>
      </c>
      <c r="AV393" s="19" t="str">
        <f>IF(B393=1,"",IF(D393*AND(TrackingWorksheet!U398&gt;Calculations!$BE$3,TrackingWorksheet!K398="YES"),1,0))</f>
        <v/>
      </c>
      <c r="AW393" s="19" t="str">
        <f>IF(B393=1,"",IF(D393*AND(TrackingWorksheet!W398&gt;Calculations!$BE$3,TrackingWorksheet!K398="YES"),1,0))</f>
        <v/>
      </c>
      <c r="AX393" s="19">
        <f t="shared" si="98"/>
        <v>0</v>
      </c>
      <c r="AY393" s="19">
        <f t="shared" si="94"/>
        <v>0</v>
      </c>
      <c r="AZ393" s="27" t="str">
        <f>IF(B393=1,"",IF(TrackingWorksheet!Q398="","",TrackingWorksheet!Q398))</f>
        <v/>
      </c>
      <c r="BB393" s="4"/>
      <c r="BC393" s="4"/>
      <c r="BD393" s="4"/>
      <c r="BE393" s="4"/>
      <c r="BF393" s="4"/>
      <c r="BG393" s="4" t="str">
        <f>IF(B393=1,"",IF(AND(N393=1,TrackingWorksheet!$I398+14&lt;=WeeklySummary!$C$7),1,0))</f>
        <v/>
      </c>
      <c r="BH393" s="4" t="str">
        <f>IF(B393=1,"",IF(AND(R393=1,TrackingWorksheet!$I398+14&lt;=WeeklySummary!$C$7),1,0))</f>
        <v/>
      </c>
      <c r="BI393" s="4" t="str">
        <f>IF(B393=1,"",IF(AND(J393=1,TrackingWorksheet!$G398+14&lt;=WeeklySummary!$C$7),1,0))</f>
        <v/>
      </c>
      <c r="BJ393" s="4" t="str">
        <f>IF(B393=1,"",IF(AND(T393=1,TrackingWorksheet!$I398+14&lt;=WeeklySummary!$C$7),1,0))</f>
        <v/>
      </c>
      <c r="BK393" s="4" t="str">
        <f>IF(B393=1,"",IF(AND(T393=1,TrackingWorksheet!$G398+14&lt;=WeeklySummary!$C$7),1,0))</f>
        <v/>
      </c>
      <c r="BL393" s="4">
        <f t="shared" si="107"/>
        <v>0</v>
      </c>
    </row>
    <row r="394" spans="2:64" x14ac:dyDescent="0.25">
      <c r="B394" s="27">
        <f>IF(AND(ISBLANK(TrackingWorksheet!B399),ISBLANK(TrackingWorksheet!C399),ISBLANK(TrackingWorksheet!G399),ISBLANK(TrackingWorksheet!H399),
ISBLANK(TrackingWorksheet!I399),ISBLANK(TrackingWorksheet!J399),ISBLANK(TrackingWorksheet!M399),
ISBLANK(TrackingWorksheet!N401)),1,0)</f>
        <v>1</v>
      </c>
      <c r="C394" s="12" t="str">
        <f>IF(B394=1,"",TrackingWorksheet!F399)</f>
        <v/>
      </c>
      <c r="D394" s="20" t="str">
        <f>IF(B394=1,"",IF(AND(TrackingWorksheet!B399&lt;&gt;"",TrackingWorksheet!B399&lt;=WeeklySummary!$C$7,OR(TrackingWorksheet!C399="",TrackingWorksheet!C399&gt;=WeeklySummary!$C$6)),1,0))</f>
        <v/>
      </c>
      <c r="E394" s="10" t="str">
        <f>IF(B394=1,"",IF(AND(TrackingWorksheet!G399 &lt;&gt;"",TrackingWorksheet!G399&lt;=WeeklySummary!$C$7, TrackingWorksheet!H399=Lists!$D$4), "Y", "N"))</f>
        <v/>
      </c>
      <c r="F394" s="10" t="str">
        <f>IF(B394=1,"",IF(AND(TrackingWorksheet!I399 &lt;&gt;"", TrackingWorksheet!I399&lt;=WeeklySummary!$C$7, TrackingWorksheet!J399=Lists!$D$4), "Y", "N"))</f>
        <v/>
      </c>
      <c r="G394" s="10" t="str">
        <f>IF(B394=1,"",IF(AND(TrackingWorksheet!G399 &lt;&gt;"",TrackingWorksheet!G399&lt;=WeeklySummary!$C$7, TrackingWorksheet!H399=Lists!$D$5), "Y", "N"))</f>
        <v/>
      </c>
      <c r="H394" s="10" t="str">
        <f>IF(B394=1,"",IF(AND(TrackingWorksheet!I399 &lt;&gt;"", TrackingWorksheet!I399&lt;=WeeklySummary!$C$7, TrackingWorksheet!J399=Lists!$D$5), "Y", "N"))</f>
        <v/>
      </c>
      <c r="I394" s="20" t="str">
        <f>IF(B394=1,"",IF(AND(TrackingWorksheet!G399 &lt;&gt;"", TrackingWorksheet!G399&lt;=WeeklySummary!$C$7, TrackingWorksheet!H399=Lists!$D$6), 1, 0))</f>
        <v/>
      </c>
      <c r="J394" s="20" t="str">
        <f t="shared" si="99"/>
        <v/>
      </c>
      <c r="K394" s="10" t="str">
        <f>IF(B394=1,"",IF(AND(TrackingWorksheet!I399&lt;=WeeklySummary!$C$7,TrackingWorksheet!K399="YES"),0,IF(AND(AND(OR(E394="Y",F394="Y"),E394&lt;&gt;F394),G394&lt;&gt;"Y", H394&lt;&gt;"Y"), 1, 0)))</f>
        <v/>
      </c>
      <c r="L394" s="20" t="str">
        <f t="shared" si="100"/>
        <v/>
      </c>
      <c r="M394" s="10" t="str">
        <f t="shared" si="101"/>
        <v/>
      </c>
      <c r="N394" s="20" t="str">
        <f t="shared" si="102"/>
        <v/>
      </c>
      <c r="O394" s="10" t="str">
        <f>IF(B394=1,"",IF(AND(TrackingWorksheet!I399&lt;=WeeklySummary!$C$7,TrackingWorksheet!K399="YES"),0,IF(AND(AND(OR(G394="Y",H394="Y"),G394&lt;&gt;H394),E394&lt;&gt;"Y", F394&lt;&gt;"Y"), 1, 0)))</f>
        <v/>
      </c>
      <c r="P394" s="20" t="str">
        <f t="shared" si="103"/>
        <v/>
      </c>
      <c r="Q394" s="10" t="str">
        <f t="shared" si="104"/>
        <v/>
      </c>
      <c r="R394" s="10" t="str">
        <f t="shared" si="105"/>
        <v/>
      </c>
      <c r="S394" s="10" t="str">
        <f>IF(B394=1,"",IF(AND(OR(AND(TrackingWorksheet!H399=Lists!$D$7,TrackingWorksheet!H399=TrackingWorksheet!J399),TrackingWorksheet!H399&lt;&gt;TrackingWorksheet!J399),TrackingWorksheet!K399="YES",TrackingWorksheet!H399&lt;&gt;Lists!$D$6,TrackingWorksheet!G399&lt;=WeeklySummary!$C$7,TrackingWorksheet!I399&lt;=WeeklySummary!$C$7),1,0))</f>
        <v/>
      </c>
      <c r="T394" s="10" t="str">
        <f t="shared" si="106"/>
        <v/>
      </c>
      <c r="U394" s="10" t="str">
        <f>IF($B394=1,"",IF(TrackingWorksheet!$K399="YES",1, 0)*D394)</f>
        <v/>
      </c>
      <c r="V394" s="20">
        <f t="shared" si="95"/>
        <v>0</v>
      </c>
      <c r="W394" s="20">
        <f t="shared" si="96"/>
        <v>0</v>
      </c>
      <c r="X394" s="10" t="str">
        <f>IF($B394=1,"",IF(AND(TrackingWorksheet!$L399&lt;&gt;"", TrackingWorksheet!$L399&gt;=WeeklySummary!$C$6,TrackingWorksheet!$L399&lt;=WeeklySummary!$C$7,OR(TrackingWorksheet!$H399=Lists!$D$4,TrackingWorksheet!$J399=Lists!$D$4)), 1, 0))</f>
        <v/>
      </c>
      <c r="Y394" s="10" t="str">
        <f>IF($B394=1,"",IF(AND(TrackingWorksheet!$L399&lt;&gt;"", TrackingWorksheet!$L399&gt;=WeeklySummary!$C$6,TrackingWorksheet!$L399&lt;=WeeklySummary!$C$7,OR(TrackingWorksheet!$H399=Lists!$D$5,TrackingWorksheet!$J399=Lists!$D$5)), 1, 0))</f>
        <v/>
      </c>
      <c r="Z394" s="10" t="str">
        <f>IF($B394=1,"",IF(AND(TrackingWorksheet!$L399&lt;&gt;"", TrackingWorksheet!$L399&gt;=WeeklySummary!$C$6,TrackingWorksheet!$L399&lt;=WeeklySummary!$C$7,OR(TrackingWorksheet!$H399=Lists!$D$6,TrackingWorksheet!$J399=Lists!$D$6)), 1, 0))</f>
        <v/>
      </c>
      <c r="AA394" s="19" t="str">
        <f>IF(B394=1,"",IF(AND(TrackingWorksheet!M399&lt;&gt;"",TrackingWorksheet!M399&lt;=WeeklySummary!$C$7),1,0)*D394)</f>
        <v/>
      </c>
      <c r="AB394" s="19" t="str">
        <f>IF(B394=1,"",IF(AND(TrackingWorksheet!N399&lt;&gt;"",TrackingWorksheet!N399&lt;=WeeklySummary!$C$7),1,0)*D394)</f>
        <v/>
      </c>
      <c r="AC394" s="19" t="str">
        <f>IF(B394=1,"",TrackingWorksheet!T399)</f>
        <v/>
      </c>
      <c r="AD394" s="19" t="str">
        <f>IF(B394=1,"",IF(D394*AND(TrackingWorksheet!S399&gt;=Calculations!$BD$3,TrackingWorksheet!U399="",TrackingWorksheet!K399="YES"),1,0))</f>
        <v/>
      </c>
      <c r="AE394" s="19" t="str">
        <f>IF($B394=1,"",IF(AND(TrackingWorksheet!$S399&gt;$BE$3,TrackingWorksheet!$T399=Lists!$P$4),1, 0)*D394)</f>
        <v/>
      </c>
      <c r="AF394" s="19" t="str">
        <f>IF($B394=1,"",IF(AND(TrackingWorksheet!$U399&gt;$BE$3,TrackingWorksheet!$V399=Lists!$P$4),1, 0)*D394)</f>
        <v/>
      </c>
      <c r="AG394" s="19" t="str">
        <f>IF($B394=1,"",IF(AND(TrackingWorksheet!$W399&gt;$BE$3,TrackingWorksheet!$X399=Lists!$P$4),1, 0)*D394)</f>
        <v/>
      </c>
      <c r="AH394" s="19" t="str">
        <f>IF($B394=1,"",IF(AND(TrackingWorksheet!$Y399&gt;$BE$3,TrackingWorksheet!$Z399=Lists!$P$4),1, 0)*D394)</f>
        <v/>
      </c>
      <c r="AI394" s="19" t="str">
        <f>IF($B394=1,"",IF(AND(TrackingWorksheet!$AA399&gt;$BE$3,TrackingWorksheet!$AB399=Lists!$P$4),1, 0)*D394)</f>
        <v/>
      </c>
      <c r="AJ394" s="19" t="str">
        <f>IF($B394=1,"",IF(AND(TrackingWorksheet!$S399&gt;$BE$3,TrackingWorksheet!$T399=Lists!$P$5),1, 0)*D394)</f>
        <v/>
      </c>
      <c r="AK394" s="19" t="str">
        <f>IF($B394=1,"",IF(AND(TrackingWorksheet!$U399&gt;$BE$3,TrackingWorksheet!$V399=Lists!$P$5),1, 0)*D394)</f>
        <v/>
      </c>
      <c r="AL394" s="19" t="str">
        <f>IF($B394=1,"",IF(AND(TrackingWorksheet!$W399&gt;$BE$3,TrackingWorksheet!$X399=Lists!$P$5),1, 0)*D394)</f>
        <v/>
      </c>
      <c r="AM394" s="19" t="str">
        <f>IF($B394=1,"",IF(AND(TrackingWorksheet!$Y399&gt;$BE$3,TrackingWorksheet!$Z399=Lists!$P$5),1, 0)*D394)</f>
        <v/>
      </c>
      <c r="AN394" s="19" t="str">
        <f>IF($B394=1,"",IF(AND(TrackingWorksheet!$AA399&gt;$BE$3,TrackingWorksheet!$AB399=Lists!$P$5),1, 0)*D394)</f>
        <v/>
      </c>
      <c r="AO394" s="19" t="str">
        <f>IF($B394=1,"",IF(AND(TrackingWorksheet!$S399&gt;$BE$3,TrackingWorksheet!$T399=Lists!$P$6),1, 0)*D394)</f>
        <v/>
      </c>
      <c r="AP394" s="19" t="str">
        <f>IF($B394=1,"",IF(AND(TrackingWorksheet!$U399&gt;$BE$3,TrackingWorksheet!$V399=Lists!$P$6),1, 0)*D394)</f>
        <v/>
      </c>
      <c r="AQ394" s="19" t="str">
        <f>IF($B394=1,"",IF(AND(TrackingWorksheet!$W399&gt;$BE$3,TrackingWorksheet!$X399=Lists!$P$6),1, 0)*D394)</f>
        <v/>
      </c>
      <c r="AR394" s="19" t="str">
        <f>IF($B394=1,"",IF(AND(TrackingWorksheet!$Y399&gt;$BE$3,TrackingWorksheet!$Z399=Lists!$P$6),1, 0)*D394)</f>
        <v/>
      </c>
      <c r="AS394" s="19" t="str">
        <f>IF($B394=1,"",IF(AND(TrackingWorksheet!$AA399&gt;$BE$3,TrackingWorksheet!$AB399=Lists!$P$6),1, 0)*D394)</f>
        <v/>
      </c>
      <c r="AT394" s="19">
        <f t="shared" si="97"/>
        <v>0</v>
      </c>
      <c r="AU394" s="19" t="str">
        <f>IF(B394=1,"",IF(AND(TrackingWorksheet!K399="",TrackingWorksheet!M399="", TrackingWorksheet!N399="", TrackingWorksheet!S399="", TrackingWorksheet!V399="", TrackingWorksheet!W399="", TrackingWorksheet!Y399="", TrackingWorksheet!AA399="", V394=1),1,0)*D394)</f>
        <v/>
      </c>
      <c r="AV394" s="19" t="str">
        <f>IF(B394=1,"",IF(D394*AND(TrackingWorksheet!U399&gt;Calculations!$BE$3,TrackingWorksheet!K399="YES"),1,0))</f>
        <v/>
      </c>
      <c r="AW394" s="19" t="str">
        <f>IF(B394=1,"",IF(D394*AND(TrackingWorksheet!W399&gt;Calculations!$BE$3,TrackingWorksheet!K399="YES"),1,0))</f>
        <v/>
      </c>
      <c r="AX394" s="19">
        <f t="shared" si="98"/>
        <v>0</v>
      </c>
      <c r="AY394" s="19">
        <f t="shared" si="94"/>
        <v>0</v>
      </c>
      <c r="AZ394" s="27" t="str">
        <f>IF(B394=1,"",IF(TrackingWorksheet!Q399="","",TrackingWorksheet!Q399))</f>
        <v/>
      </c>
      <c r="BB394" s="4"/>
      <c r="BC394" s="4"/>
      <c r="BD394" s="4"/>
      <c r="BE394" s="4"/>
      <c r="BF394" s="4"/>
      <c r="BG394" s="4" t="str">
        <f>IF(B394=1,"",IF(AND(N394=1,TrackingWorksheet!$I399+14&lt;=WeeklySummary!$C$7),1,0))</f>
        <v/>
      </c>
      <c r="BH394" s="4" t="str">
        <f>IF(B394=1,"",IF(AND(R394=1,TrackingWorksheet!$I399+14&lt;=WeeklySummary!$C$7),1,0))</f>
        <v/>
      </c>
      <c r="BI394" s="4" t="str">
        <f>IF(B394=1,"",IF(AND(J394=1,TrackingWorksheet!$G399+14&lt;=WeeklySummary!$C$7),1,0))</f>
        <v/>
      </c>
      <c r="BJ394" s="4" t="str">
        <f>IF(B394=1,"",IF(AND(T394=1,TrackingWorksheet!$I399+14&lt;=WeeklySummary!$C$7),1,0))</f>
        <v/>
      </c>
      <c r="BK394" s="4" t="str">
        <f>IF(B394=1,"",IF(AND(T394=1,TrackingWorksheet!$G399+14&lt;=WeeklySummary!$C$7),1,0))</f>
        <v/>
      </c>
      <c r="BL394" s="4">
        <f t="shared" si="107"/>
        <v>0</v>
      </c>
    </row>
    <row r="395" spans="2:64" x14ac:dyDescent="0.25">
      <c r="B395" s="27">
        <f>IF(AND(ISBLANK(TrackingWorksheet!B400),ISBLANK(TrackingWorksheet!C400),ISBLANK(TrackingWorksheet!G400),ISBLANK(TrackingWorksheet!H400),
ISBLANK(TrackingWorksheet!I400),ISBLANK(TrackingWorksheet!J400),ISBLANK(TrackingWorksheet!M400),
ISBLANK(TrackingWorksheet!N402)),1,0)</f>
        <v>1</v>
      </c>
      <c r="C395" s="12" t="str">
        <f>IF(B395=1,"",TrackingWorksheet!F400)</f>
        <v/>
      </c>
      <c r="D395" s="20" t="str">
        <f>IF(B395=1,"",IF(AND(TrackingWorksheet!B400&lt;&gt;"",TrackingWorksheet!B400&lt;=WeeklySummary!$C$7,OR(TrackingWorksheet!C400="",TrackingWorksheet!C400&gt;=WeeklySummary!$C$6)),1,0))</f>
        <v/>
      </c>
      <c r="E395" s="10" t="str">
        <f>IF(B395=1,"",IF(AND(TrackingWorksheet!G400 &lt;&gt;"",TrackingWorksheet!G400&lt;=WeeklySummary!$C$7, TrackingWorksheet!H400=Lists!$D$4), "Y", "N"))</f>
        <v/>
      </c>
      <c r="F395" s="10" t="str">
        <f>IF(B395=1,"",IF(AND(TrackingWorksheet!I400 &lt;&gt;"", TrackingWorksheet!I400&lt;=WeeklySummary!$C$7, TrackingWorksheet!J400=Lists!$D$4), "Y", "N"))</f>
        <v/>
      </c>
      <c r="G395" s="10" t="str">
        <f>IF(B395=1,"",IF(AND(TrackingWorksheet!G400 &lt;&gt;"",TrackingWorksheet!G400&lt;=WeeklySummary!$C$7, TrackingWorksheet!H400=Lists!$D$5), "Y", "N"))</f>
        <v/>
      </c>
      <c r="H395" s="10" t="str">
        <f>IF(B395=1,"",IF(AND(TrackingWorksheet!I400 &lt;&gt;"", TrackingWorksheet!I400&lt;=WeeklySummary!$C$7, TrackingWorksheet!J400=Lists!$D$5), "Y", "N"))</f>
        <v/>
      </c>
      <c r="I395" s="20" t="str">
        <f>IF(B395=1,"",IF(AND(TrackingWorksheet!G400 &lt;&gt;"", TrackingWorksheet!G400&lt;=WeeklySummary!$C$7, TrackingWorksheet!H400=Lists!$D$6), 1, 0))</f>
        <v/>
      </c>
      <c r="J395" s="20" t="str">
        <f t="shared" si="99"/>
        <v/>
      </c>
      <c r="K395" s="10" t="str">
        <f>IF(B395=1,"",IF(AND(TrackingWorksheet!I400&lt;=WeeklySummary!$C$7,TrackingWorksheet!K400="YES"),0,IF(AND(AND(OR(E395="Y",F395="Y"),E395&lt;&gt;F395),G395&lt;&gt;"Y", H395&lt;&gt;"Y"), 1, 0)))</f>
        <v/>
      </c>
      <c r="L395" s="20" t="str">
        <f t="shared" si="100"/>
        <v/>
      </c>
      <c r="M395" s="10" t="str">
        <f t="shared" si="101"/>
        <v/>
      </c>
      <c r="N395" s="20" t="str">
        <f t="shared" si="102"/>
        <v/>
      </c>
      <c r="O395" s="10" t="str">
        <f>IF(B395=1,"",IF(AND(TrackingWorksheet!I400&lt;=WeeklySummary!$C$7,TrackingWorksheet!K400="YES"),0,IF(AND(AND(OR(G395="Y",H395="Y"),G395&lt;&gt;H395),E395&lt;&gt;"Y", F395&lt;&gt;"Y"), 1, 0)))</f>
        <v/>
      </c>
      <c r="P395" s="20" t="str">
        <f t="shared" si="103"/>
        <v/>
      </c>
      <c r="Q395" s="10" t="str">
        <f t="shared" si="104"/>
        <v/>
      </c>
      <c r="R395" s="10" t="str">
        <f t="shared" si="105"/>
        <v/>
      </c>
      <c r="S395" s="10" t="str">
        <f>IF(B395=1,"",IF(AND(OR(AND(TrackingWorksheet!H400=Lists!$D$7,TrackingWorksheet!H400=TrackingWorksheet!J400),TrackingWorksheet!H400&lt;&gt;TrackingWorksheet!J400),TrackingWorksheet!K400="YES",TrackingWorksheet!H400&lt;&gt;Lists!$D$6,TrackingWorksheet!G400&lt;=WeeklySummary!$C$7,TrackingWorksheet!I400&lt;=WeeklySummary!$C$7),1,0))</f>
        <v/>
      </c>
      <c r="T395" s="10" t="str">
        <f t="shared" si="106"/>
        <v/>
      </c>
      <c r="U395" s="10" t="str">
        <f>IF($B395=1,"",IF(TrackingWorksheet!$K400="YES",1, 0)*D395)</f>
        <v/>
      </c>
      <c r="V395" s="20">
        <f t="shared" si="95"/>
        <v>0</v>
      </c>
      <c r="W395" s="20">
        <f t="shared" si="96"/>
        <v>0</v>
      </c>
      <c r="X395" s="10" t="str">
        <f>IF($B395=1,"",IF(AND(TrackingWorksheet!$L400&lt;&gt;"", TrackingWorksheet!$L400&gt;=WeeklySummary!$C$6,TrackingWorksheet!$L400&lt;=WeeklySummary!$C$7,OR(TrackingWorksheet!$H400=Lists!$D$4,TrackingWorksheet!$J400=Lists!$D$4)), 1, 0))</f>
        <v/>
      </c>
      <c r="Y395" s="10" t="str">
        <f>IF($B395=1,"",IF(AND(TrackingWorksheet!$L400&lt;&gt;"", TrackingWorksheet!$L400&gt;=WeeklySummary!$C$6,TrackingWorksheet!$L400&lt;=WeeklySummary!$C$7,OR(TrackingWorksheet!$H400=Lists!$D$5,TrackingWorksheet!$J400=Lists!$D$5)), 1, 0))</f>
        <v/>
      </c>
      <c r="Z395" s="10" t="str">
        <f>IF($B395=1,"",IF(AND(TrackingWorksheet!$L400&lt;&gt;"", TrackingWorksheet!$L400&gt;=WeeklySummary!$C$6,TrackingWorksheet!$L400&lt;=WeeklySummary!$C$7,OR(TrackingWorksheet!$H400=Lists!$D$6,TrackingWorksheet!$J400=Lists!$D$6)), 1, 0))</f>
        <v/>
      </c>
      <c r="AA395" s="19" t="str">
        <f>IF(B395=1,"",IF(AND(TrackingWorksheet!M400&lt;&gt;"",TrackingWorksheet!M400&lt;=WeeklySummary!$C$7),1,0)*D395)</f>
        <v/>
      </c>
      <c r="AB395" s="19" t="str">
        <f>IF(B395=1,"",IF(AND(TrackingWorksheet!N400&lt;&gt;"",TrackingWorksheet!N400&lt;=WeeklySummary!$C$7),1,0)*D395)</f>
        <v/>
      </c>
      <c r="AC395" s="19" t="str">
        <f>IF(B395=1,"",TrackingWorksheet!T400)</f>
        <v/>
      </c>
      <c r="AD395" s="19" t="str">
        <f>IF(B395=1,"",IF(D395*AND(TrackingWorksheet!S400&gt;=Calculations!$BD$3,TrackingWorksheet!U400="",TrackingWorksheet!K400="YES"),1,0))</f>
        <v/>
      </c>
      <c r="AE395" s="19" t="str">
        <f>IF($B395=1,"",IF(AND(TrackingWorksheet!$S400&gt;$BE$3,TrackingWorksheet!$T400=Lists!$P$4),1, 0)*D395)</f>
        <v/>
      </c>
      <c r="AF395" s="19" t="str">
        <f>IF($B395=1,"",IF(AND(TrackingWorksheet!$U400&gt;$BE$3,TrackingWorksheet!$V400=Lists!$P$4),1, 0)*D395)</f>
        <v/>
      </c>
      <c r="AG395" s="19" t="str">
        <f>IF($B395=1,"",IF(AND(TrackingWorksheet!$W400&gt;$BE$3,TrackingWorksheet!$X400=Lists!$P$4),1, 0)*D395)</f>
        <v/>
      </c>
      <c r="AH395" s="19" t="str">
        <f>IF($B395=1,"",IF(AND(TrackingWorksheet!$Y400&gt;$BE$3,TrackingWorksheet!$Z400=Lists!$P$4),1, 0)*D395)</f>
        <v/>
      </c>
      <c r="AI395" s="19" t="str">
        <f>IF($B395=1,"",IF(AND(TrackingWorksheet!$AA400&gt;$BE$3,TrackingWorksheet!$AB400=Lists!$P$4),1, 0)*D395)</f>
        <v/>
      </c>
      <c r="AJ395" s="19" t="str">
        <f>IF($B395=1,"",IF(AND(TrackingWorksheet!$S400&gt;$BE$3,TrackingWorksheet!$T400=Lists!$P$5),1, 0)*D395)</f>
        <v/>
      </c>
      <c r="AK395" s="19" t="str">
        <f>IF($B395=1,"",IF(AND(TrackingWorksheet!$U400&gt;$BE$3,TrackingWorksheet!$V400=Lists!$P$5),1, 0)*D395)</f>
        <v/>
      </c>
      <c r="AL395" s="19" t="str">
        <f>IF($B395=1,"",IF(AND(TrackingWorksheet!$W400&gt;$BE$3,TrackingWorksheet!$X400=Lists!$P$5),1, 0)*D395)</f>
        <v/>
      </c>
      <c r="AM395" s="19" t="str">
        <f>IF($B395=1,"",IF(AND(TrackingWorksheet!$Y400&gt;$BE$3,TrackingWorksheet!$Z400=Lists!$P$5),1, 0)*D395)</f>
        <v/>
      </c>
      <c r="AN395" s="19" t="str">
        <f>IF($B395=1,"",IF(AND(TrackingWorksheet!$AA400&gt;$BE$3,TrackingWorksheet!$AB400=Lists!$P$5),1, 0)*D395)</f>
        <v/>
      </c>
      <c r="AO395" s="19" t="str">
        <f>IF($B395=1,"",IF(AND(TrackingWorksheet!$S400&gt;$BE$3,TrackingWorksheet!$T400=Lists!$P$6),1, 0)*D395)</f>
        <v/>
      </c>
      <c r="AP395" s="19" t="str">
        <f>IF($B395=1,"",IF(AND(TrackingWorksheet!$U400&gt;$BE$3,TrackingWorksheet!$V400=Lists!$P$6),1, 0)*D395)</f>
        <v/>
      </c>
      <c r="AQ395" s="19" t="str">
        <f>IF($B395=1,"",IF(AND(TrackingWorksheet!$W400&gt;$BE$3,TrackingWorksheet!$X400=Lists!$P$6),1, 0)*D395)</f>
        <v/>
      </c>
      <c r="AR395" s="19" t="str">
        <f>IF($B395=1,"",IF(AND(TrackingWorksheet!$Y400&gt;$BE$3,TrackingWorksheet!$Z400=Lists!$P$6),1, 0)*D395)</f>
        <v/>
      </c>
      <c r="AS395" s="19" t="str">
        <f>IF($B395=1,"",IF(AND(TrackingWorksheet!$AA400&gt;$BE$3,TrackingWorksheet!$AB400=Lists!$P$6),1, 0)*D395)</f>
        <v/>
      </c>
      <c r="AT395" s="19">
        <f t="shared" si="97"/>
        <v>0</v>
      </c>
      <c r="AU395" s="19" t="str">
        <f>IF(B395=1,"",IF(AND(TrackingWorksheet!K400="",TrackingWorksheet!M400="", TrackingWorksheet!N400="", TrackingWorksheet!S400="", TrackingWorksheet!V400="", TrackingWorksheet!W400="", TrackingWorksheet!Y400="", TrackingWorksheet!AA400="", V395=1),1,0)*D395)</f>
        <v/>
      </c>
      <c r="AV395" s="19" t="str">
        <f>IF(B395=1,"",IF(D395*AND(TrackingWorksheet!U400&gt;Calculations!$BE$3,TrackingWorksheet!K400="YES"),1,0))</f>
        <v/>
      </c>
      <c r="AW395" s="19" t="str">
        <f>IF(B395=1,"",IF(D395*AND(TrackingWorksheet!W400&gt;Calculations!$BE$3,TrackingWorksheet!K400="YES"),1,0))</f>
        <v/>
      </c>
      <c r="AX395" s="19">
        <f t="shared" si="98"/>
        <v>0</v>
      </c>
      <c r="AY395" s="19">
        <f t="shared" si="94"/>
        <v>0</v>
      </c>
      <c r="AZ395" s="27" t="str">
        <f>IF(B395=1,"",IF(TrackingWorksheet!Q400="","",TrackingWorksheet!Q400))</f>
        <v/>
      </c>
      <c r="BB395" s="4"/>
      <c r="BC395" s="4"/>
      <c r="BD395" s="4"/>
      <c r="BE395" s="4"/>
      <c r="BF395" s="4"/>
      <c r="BG395" s="4" t="str">
        <f>IF(B395=1,"",IF(AND(N395=1,TrackingWorksheet!$I400+14&lt;=WeeklySummary!$C$7),1,0))</f>
        <v/>
      </c>
      <c r="BH395" s="4" t="str">
        <f>IF(B395=1,"",IF(AND(R395=1,TrackingWorksheet!$I400+14&lt;=WeeklySummary!$C$7),1,0))</f>
        <v/>
      </c>
      <c r="BI395" s="4" t="str">
        <f>IF(B395=1,"",IF(AND(J395=1,TrackingWorksheet!$G400+14&lt;=WeeklySummary!$C$7),1,0))</f>
        <v/>
      </c>
      <c r="BJ395" s="4" t="str">
        <f>IF(B395=1,"",IF(AND(T395=1,TrackingWorksheet!$I400+14&lt;=WeeklySummary!$C$7),1,0))</f>
        <v/>
      </c>
      <c r="BK395" s="4" t="str">
        <f>IF(B395=1,"",IF(AND(T395=1,TrackingWorksheet!$G400+14&lt;=WeeklySummary!$C$7),1,0))</f>
        <v/>
      </c>
      <c r="BL395" s="4">
        <f t="shared" si="107"/>
        <v>0</v>
      </c>
    </row>
    <row r="396" spans="2:64" x14ac:dyDescent="0.25">
      <c r="B396" s="27">
        <f>IF(AND(ISBLANK(TrackingWorksheet!B401),ISBLANK(TrackingWorksheet!C401),ISBLANK(TrackingWorksheet!G401),ISBLANK(TrackingWorksheet!H401),
ISBLANK(TrackingWorksheet!I401),ISBLANK(TrackingWorksheet!J401),ISBLANK(TrackingWorksheet!M401),
ISBLANK(TrackingWorksheet!N403)),1,0)</f>
        <v>1</v>
      </c>
      <c r="C396" s="12" t="str">
        <f>IF(B396=1,"",TrackingWorksheet!F401)</f>
        <v/>
      </c>
      <c r="D396" s="20" t="str">
        <f>IF(B396=1,"",IF(AND(TrackingWorksheet!B401&lt;&gt;"",TrackingWorksheet!B401&lt;=WeeklySummary!$C$7,OR(TrackingWorksheet!C401="",TrackingWorksheet!C401&gt;=WeeklySummary!$C$6)),1,0))</f>
        <v/>
      </c>
      <c r="E396" s="10" t="str">
        <f>IF(B396=1,"",IF(AND(TrackingWorksheet!G401 &lt;&gt;"",TrackingWorksheet!G401&lt;=WeeklySummary!$C$7, TrackingWorksheet!H401=Lists!$D$4), "Y", "N"))</f>
        <v/>
      </c>
      <c r="F396" s="10" t="str">
        <f>IF(B396=1,"",IF(AND(TrackingWorksheet!I401 &lt;&gt;"", TrackingWorksheet!I401&lt;=WeeklySummary!$C$7, TrackingWorksheet!J401=Lists!$D$4), "Y", "N"))</f>
        <v/>
      </c>
      <c r="G396" s="10" t="str">
        <f>IF(B396=1,"",IF(AND(TrackingWorksheet!G401 &lt;&gt;"",TrackingWorksheet!G401&lt;=WeeklySummary!$C$7, TrackingWorksheet!H401=Lists!$D$5), "Y", "N"))</f>
        <v/>
      </c>
      <c r="H396" s="10" t="str">
        <f>IF(B396=1,"",IF(AND(TrackingWorksheet!I401 &lt;&gt;"", TrackingWorksheet!I401&lt;=WeeklySummary!$C$7, TrackingWorksheet!J401=Lists!$D$5), "Y", "N"))</f>
        <v/>
      </c>
      <c r="I396" s="20" t="str">
        <f>IF(B396=1,"",IF(AND(TrackingWorksheet!G401 &lt;&gt;"", TrackingWorksheet!G401&lt;=WeeklySummary!$C$7, TrackingWorksheet!H401=Lists!$D$6), 1, 0))</f>
        <v/>
      </c>
      <c r="J396" s="20" t="str">
        <f t="shared" si="99"/>
        <v/>
      </c>
      <c r="K396" s="10" t="str">
        <f>IF(B396=1,"",IF(AND(TrackingWorksheet!I401&lt;=WeeklySummary!$C$7,TrackingWorksheet!K401="YES"),0,IF(AND(AND(OR(E396="Y",F396="Y"),E396&lt;&gt;F396),G396&lt;&gt;"Y", H396&lt;&gt;"Y"), 1, 0)))</f>
        <v/>
      </c>
      <c r="L396" s="20" t="str">
        <f t="shared" si="100"/>
        <v/>
      </c>
      <c r="M396" s="10" t="str">
        <f t="shared" si="101"/>
        <v/>
      </c>
      <c r="N396" s="20" t="str">
        <f t="shared" si="102"/>
        <v/>
      </c>
      <c r="O396" s="10" t="str">
        <f>IF(B396=1,"",IF(AND(TrackingWorksheet!I401&lt;=WeeklySummary!$C$7,TrackingWorksheet!K401="YES"),0,IF(AND(AND(OR(G396="Y",H396="Y"),G396&lt;&gt;H396),E396&lt;&gt;"Y", F396&lt;&gt;"Y"), 1, 0)))</f>
        <v/>
      </c>
      <c r="P396" s="20" t="str">
        <f t="shared" si="103"/>
        <v/>
      </c>
      <c r="Q396" s="10" t="str">
        <f t="shared" si="104"/>
        <v/>
      </c>
      <c r="R396" s="10" t="str">
        <f t="shared" si="105"/>
        <v/>
      </c>
      <c r="S396" s="10" t="str">
        <f>IF(B396=1,"",IF(AND(OR(AND(TrackingWorksheet!H401=Lists!$D$7,TrackingWorksheet!H401=TrackingWorksheet!J401),TrackingWorksheet!H401&lt;&gt;TrackingWorksheet!J401),TrackingWorksheet!K401="YES",TrackingWorksheet!H401&lt;&gt;Lists!$D$6,TrackingWorksheet!G401&lt;=WeeklySummary!$C$7,TrackingWorksheet!I401&lt;=WeeklySummary!$C$7),1,0))</f>
        <v/>
      </c>
      <c r="T396" s="10" t="str">
        <f t="shared" si="106"/>
        <v/>
      </c>
      <c r="U396" s="10" t="str">
        <f>IF($B396=1,"",IF(TrackingWorksheet!$K401="YES",1, 0)*D396)</f>
        <v/>
      </c>
      <c r="V396" s="20">
        <f t="shared" si="95"/>
        <v>0</v>
      </c>
      <c r="W396" s="20">
        <f t="shared" si="96"/>
        <v>0</v>
      </c>
      <c r="X396" s="10" t="str">
        <f>IF($B396=1,"",IF(AND(TrackingWorksheet!$L401&lt;&gt;"", TrackingWorksheet!$L401&gt;=WeeklySummary!$C$6,TrackingWorksheet!$L401&lt;=WeeklySummary!$C$7,OR(TrackingWorksheet!$H401=Lists!$D$4,TrackingWorksheet!$J401=Lists!$D$4)), 1, 0))</f>
        <v/>
      </c>
      <c r="Y396" s="10" t="str">
        <f>IF($B396=1,"",IF(AND(TrackingWorksheet!$L401&lt;&gt;"", TrackingWorksheet!$L401&gt;=WeeklySummary!$C$6,TrackingWorksheet!$L401&lt;=WeeklySummary!$C$7,OR(TrackingWorksheet!$H401=Lists!$D$5,TrackingWorksheet!$J401=Lists!$D$5)), 1, 0))</f>
        <v/>
      </c>
      <c r="Z396" s="10" t="str">
        <f>IF($B396=1,"",IF(AND(TrackingWorksheet!$L401&lt;&gt;"", TrackingWorksheet!$L401&gt;=WeeklySummary!$C$6,TrackingWorksheet!$L401&lt;=WeeklySummary!$C$7,OR(TrackingWorksheet!$H401=Lists!$D$6,TrackingWorksheet!$J401=Lists!$D$6)), 1, 0))</f>
        <v/>
      </c>
      <c r="AA396" s="19" t="str">
        <f>IF(B396=1,"",IF(AND(TrackingWorksheet!M401&lt;&gt;"",TrackingWorksheet!M401&lt;=WeeklySummary!$C$7),1,0)*D396)</f>
        <v/>
      </c>
      <c r="AB396" s="19" t="str">
        <f>IF(B396=1,"",IF(AND(TrackingWorksheet!N401&lt;&gt;"",TrackingWorksheet!N401&lt;=WeeklySummary!$C$7),1,0)*D396)</f>
        <v/>
      </c>
      <c r="AC396" s="19" t="str">
        <f>IF(B396=1,"",TrackingWorksheet!T401)</f>
        <v/>
      </c>
      <c r="AD396" s="19" t="str">
        <f>IF(B396=1,"",IF(D396*AND(TrackingWorksheet!S401&gt;=Calculations!$BD$3,TrackingWorksheet!U401="",TrackingWorksheet!K401="YES"),1,0))</f>
        <v/>
      </c>
      <c r="AE396" s="19" t="str">
        <f>IF($B396=1,"",IF(AND(TrackingWorksheet!$S401&gt;$BE$3,TrackingWorksheet!$T401=Lists!$P$4),1, 0)*D396)</f>
        <v/>
      </c>
      <c r="AF396" s="19" t="str">
        <f>IF($B396=1,"",IF(AND(TrackingWorksheet!$U401&gt;$BE$3,TrackingWorksheet!$V401=Lists!$P$4),1, 0)*D396)</f>
        <v/>
      </c>
      <c r="AG396" s="19" t="str">
        <f>IF($B396=1,"",IF(AND(TrackingWorksheet!$W401&gt;$BE$3,TrackingWorksheet!$X401=Lists!$P$4),1, 0)*D396)</f>
        <v/>
      </c>
      <c r="AH396" s="19" t="str">
        <f>IF($B396=1,"",IF(AND(TrackingWorksheet!$Y401&gt;$BE$3,TrackingWorksheet!$Z401=Lists!$P$4),1, 0)*D396)</f>
        <v/>
      </c>
      <c r="AI396" s="19" t="str">
        <f>IF($B396=1,"",IF(AND(TrackingWorksheet!$AA401&gt;$BE$3,TrackingWorksheet!$AB401=Lists!$P$4),1, 0)*D396)</f>
        <v/>
      </c>
      <c r="AJ396" s="19" t="str">
        <f>IF($B396=1,"",IF(AND(TrackingWorksheet!$S401&gt;$BE$3,TrackingWorksheet!$T401=Lists!$P$5),1, 0)*D396)</f>
        <v/>
      </c>
      <c r="AK396" s="19" t="str">
        <f>IF($B396=1,"",IF(AND(TrackingWorksheet!$U401&gt;$BE$3,TrackingWorksheet!$V401=Lists!$P$5),1, 0)*D396)</f>
        <v/>
      </c>
      <c r="AL396" s="19" t="str">
        <f>IF($B396=1,"",IF(AND(TrackingWorksheet!$W401&gt;$BE$3,TrackingWorksheet!$X401=Lists!$P$5),1, 0)*D396)</f>
        <v/>
      </c>
      <c r="AM396" s="19" t="str">
        <f>IF($B396=1,"",IF(AND(TrackingWorksheet!$Y401&gt;$BE$3,TrackingWorksheet!$Z401=Lists!$P$5),1, 0)*D396)</f>
        <v/>
      </c>
      <c r="AN396" s="19" t="str">
        <f>IF($B396=1,"",IF(AND(TrackingWorksheet!$AA401&gt;$BE$3,TrackingWorksheet!$AB401=Lists!$P$5),1, 0)*D396)</f>
        <v/>
      </c>
      <c r="AO396" s="19" t="str">
        <f>IF($B396=1,"",IF(AND(TrackingWorksheet!$S401&gt;$BE$3,TrackingWorksheet!$T401=Lists!$P$6),1, 0)*D396)</f>
        <v/>
      </c>
      <c r="AP396" s="19" t="str">
        <f>IF($B396=1,"",IF(AND(TrackingWorksheet!$U401&gt;$BE$3,TrackingWorksheet!$V401=Lists!$P$6),1, 0)*D396)</f>
        <v/>
      </c>
      <c r="AQ396" s="19" t="str">
        <f>IF($B396=1,"",IF(AND(TrackingWorksheet!$W401&gt;$BE$3,TrackingWorksheet!$X401=Lists!$P$6),1, 0)*D396)</f>
        <v/>
      </c>
      <c r="AR396" s="19" t="str">
        <f>IF($B396=1,"",IF(AND(TrackingWorksheet!$Y401&gt;$BE$3,TrackingWorksheet!$Z401=Lists!$P$6),1, 0)*D396)</f>
        <v/>
      </c>
      <c r="AS396" s="19" t="str">
        <f>IF($B396=1,"",IF(AND(TrackingWorksheet!$AA401&gt;$BE$3,TrackingWorksheet!$AB401=Lists!$P$6),1, 0)*D396)</f>
        <v/>
      </c>
      <c r="AT396" s="19">
        <f t="shared" si="97"/>
        <v>0</v>
      </c>
      <c r="AU396" s="19" t="str">
        <f>IF(B396=1,"",IF(AND(TrackingWorksheet!K401="",TrackingWorksheet!M401="", TrackingWorksheet!N401="", TrackingWorksheet!S401="", TrackingWorksheet!V401="", TrackingWorksheet!W401="", TrackingWorksheet!Y401="", TrackingWorksheet!AA401="", V396=1),1,0)*D396)</f>
        <v/>
      </c>
      <c r="AV396" s="19" t="str">
        <f>IF(B396=1,"",IF(D396*AND(TrackingWorksheet!U401&gt;Calculations!$BE$3,TrackingWorksheet!K401="YES"),1,0))</f>
        <v/>
      </c>
      <c r="AW396" s="19" t="str">
        <f>IF(B396=1,"",IF(D396*AND(TrackingWorksheet!W401&gt;Calculations!$BE$3,TrackingWorksheet!K401="YES"),1,0))</f>
        <v/>
      </c>
      <c r="AX396" s="19">
        <f t="shared" si="98"/>
        <v>0</v>
      </c>
      <c r="AY396" s="19">
        <f t="shared" si="94"/>
        <v>0</v>
      </c>
      <c r="AZ396" s="27" t="str">
        <f>IF(B396=1,"",IF(TrackingWorksheet!Q401="","",TrackingWorksheet!Q401))</f>
        <v/>
      </c>
      <c r="BB396" s="4"/>
      <c r="BC396" s="4"/>
      <c r="BD396" s="4"/>
      <c r="BE396" s="4"/>
      <c r="BF396" s="4"/>
      <c r="BG396" s="4" t="str">
        <f>IF(B396=1,"",IF(AND(N396=1,TrackingWorksheet!$I401+14&lt;=WeeklySummary!$C$7),1,0))</f>
        <v/>
      </c>
      <c r="BH396" s="4" t="str">
        <f>IF(B396=1,"",IF(AND(R396=1,TrackingWorksheet!$I401+14&lt;=WeeklySummary!$C$7),1,0))</f>
        <v/>
      </c>
      <c r="BI396" s="4" t="str">
        <f>IF(B396=1,"",IF(AND(J396=1,TrackingWorksheet!$G401+14&lt;=WeeklySummary!$C$7),1,0))</f>
        <v/>
      </c>
      <c r="BJ396" s="4" t="str">
        <f>IF(B396=1,"",IF(AND(T396=1,TrackingWorksheet!$I401+14&lt;=WeeklySummary!$C$7),1,0))</f>
        <v/>
      </c>
      <c r="BK396" s="4" t="str">
        <f>IF(B396=1,"",IF(AND(T396=1,TrackingWorksheet!$G401+14&lt;=WeeklySummary!$C$7),1,0))</f>
        <v/>
      </c>
      <c r="BL396" s="4">
        <f t="shared" si="107"/>
        <v>0</v>
      </c>
    </row>
    <row r="397" spans="2:64" x14ac:dyDescent="0.25">
      <c r="B397" s="27">
        <f>IF(AND(ISBLANK(TrackingWorksheet!B402),ISBLANK(TrackingWorksheet!C402),ISBLANK(TrackingWorksheet!G402),ISBLANK(TrackingWorksheet!H402),
ISBLANK(TrackingWorksheet!I402),ISBLANK(TrackingWorksheet!J402),ISBLANK(TrackingWorksheet!M402),
ISBLANK(TrackingWorksheet!N404)),1,0)</f>
        <v>1</v>
      </c>
      <c r="C397" s="12" t="str">
        <f>IF(B397=1,"",TrackingWorksheet!F402)</f>
        <v/>
      </c>
      <c r="D397" s="20" t="str">
        <f>IF(B397=1,"",IF(AND(TrackingWorksheet!B402&lt;&gt;"",TrackingWorksheet!B402&lt;=WeeklySummary!$C$7,OR(TrackingWorksheet!C402="",TrackingWorksheet!C402&gt;=WeeklySummary!$C$6)),1,0))</f>
        <v/>
      </c>
      <c r="E397" s="10" t="str">
        <f>IF(B397=1,"",IF(AND(TrackingWorksheet!G402 &lt;&gt;"",TrackingWorksheet!G402&lt;=WeeklySummary!$C$7, TrackingWorksheet!H402=Lists!$D$4), "Y", "N"))</f>
        <v/>
      </c>
      <c r="F397" s="10" t="str">
        <f>IF(B397=1,"",IF(AND(TrackingWorksheet!I402 &lt;&gt;"", TrackingWorksheet!I402&lt;=WeeklySummary!$C$7, TrackingWorksheet!J402=Lists!$D$4), "Y", "N"))</f>
        <v/>
      </c>
      <c r="G397" s="10" t="str">
        <f>IF(B397=1,"",IF(AND(TrackingWorksheet!G402 &lt;&gt;"",TrackingWorksheet!G402&lt;=WeeklySummary!$C$7, TrackingWorksheet!H402=Lists!$D$5), "Y", "N"))</f>
        <v/>
      </c>
      <c r="H397" s="10" t="str">
        <f>IF(B397=1,"",IF(AND(TrackingWorksheet!I402 &lt;&gt;"", TrackingWorksheet!I402&lt;=WeeklySummary!$C$7, TrackingWorksheet!J402=Lists!$D$5), "Y", "N"))</f>
        <v/>
      </c>
      <c r="I397" s="20" t="str">
        <f>IF(B397=1,"",IF(AND(TrackingWorksheet!G402 &lt;&gt;"", TrackingWorksheet!G402&lt;=WeeklySummary!$C$7, TrackingWorksheet!H402=Lists!$D$6), 1, 0))</f>
        <v/>
      </c>
      <c r="J397" s="20" t="str">
        <f t="shared" si="99"/>
        <v/>
      </c>
      <c r="K397" s="10" t="str">
        <f>IF(B397=1,"",IF(AND(TrackingWorksheet!I402&lt;=WeeklySummary!$C$7,TrackingWorksheet!K402="YES"),0,IF(AND(AND(OR(E397="Y",F397="Y"),E397&lt;&gt;F397),G397&lt;&gt;"Y", H397&lt;&gt;"Y"), 1, 0)))</f>
        <v/>
      </c>
      <c r="L397" s="20" t="str">
        <f t="shared" si="100"/>
        <v/>
      </c>
      <c r="M397" s="10" t="str">
        <f t="shared" si="101"/>
        <v/>
      </c>
      <c r="N397" s="20" t="str">
        <f t="shared" si="102"/>
        <v/>
      </c>
      <c r="O397" s="10" t="str">
        <f>IF(B397=1,"",IF(AND(TrackingWorksheet!I402&lt;=WeeklySummary!$C$7,TrackingWorksheet!K402="YES"),0,IF(AND(AND(OR(G397="Y",H397="Y"),G397&lt;&gt;H397),E397&lt;&gt;"Y", F397&lt;&gt;"Y"), 1, 0)))</f>
        <v/>
      </c>
      <c r="P397" s="20" t="str">
        <f t="shared" si="103"/>
        <v/>
      </c>
      <c r="Q397" s="10" t="str">
        <f t="shared" si="104"/>
        <v/>
      </c>
      <c r="R397" s="10" t="str">
        <f t="shared" si="105"/>
        <v/>
      </c>
      <c r="S397" s="10" t="str">
        <f>IF(B397=1,"",IF(AND(OR(AND(TrackingWorksheet!H402=Lists!$D$7,TrackingWorksheet!H402=TrackingWorksheet!J402),TrackingWorksheet!H402&lt;&gt;TrackingWorksheet!J402),TrackingWorksheet!K402="YES",TrackingWorksheet!H402&lt;&gt;Lists!$D$6,TrackingWorksheet!G402&lt;=WeeklySummary!$C$7,TrackingWorksheet!I402&lt;=WeeklySummary!$C$7),1,0))</f>
        <v/>
      </c>
      <c r="T397" s="10" t="str">
        <f t="shared" si="106"/>
        <v/>
      </c>
      <c r="U397" s="10" t="str">
        <f>IF($B397=1,"",IF(TrackingWorksheet!$K402="YES",1, 0)*D397)</f>
        <v/>
      </c>
      <c r="V397" s="20">
        <f t="shared" si="95"/>
        <v>0</v>
      </c>
      <c r="W397" s="20">
        <f t="shared" si="96"/>
        <v>0</v>
      </c>
      <c r="X397" s="10" t="str">
        <f>IF($B397=1,"",IF(AND(TrackingWorksheet!$L402&lt;&gt;"", TrackingWorksheet!$L402&gt;=WeeklySummary!$C$6,TrackingWorksheet!$L402&lt;=WeeklySummary!$C$7,OR(TrackingWorksheet!$H402=Lists!$D$4,TrackingWorksheet!$J402=Lists!$D$4)), 1, 0))</f>
        <v/>
      </c>
      <c r="Y397" s="10" t="str">
        <f>IF($B397=1,"",IF(AND(TrackingWorksheet!$L402&lt;&gt;"", TrackingWorksheet!$L402&gt;=WeeklySummary!$C$6,TrackingWorksheet!$L402&lt;=WeeklySummary!$C$7,OR(TrackingWorksheet!$H402=Lists!$D$5,TrackingWorksheet!$J402=Lists!$D$5)), 1, 0))</f>
        <v/>
      </c>
      <c r="Z397" s="10" t="str">
        <f>IF($B397=1,"",IF(AND(TrackingWorksheet!$L402&lt;&gt;"", TrackingWorksheet!$L402&gt;=WeeklySummary!$C$6,TrackingWorksheet!$L402&lt;=WeeklySummary!$C$7,OR(TrackingWorksheet!$H402=Lists!$D$6,TrackingWorksheet!$J402=Lists!$D$6)), 1, 0))</f>
        <v/>
      </c>
      <c r="AA397" s="19" t="str">
        <f>IF(B397=1,"",IF(AND(TrackingWorksheet!M402&lt;&gt;"",TrackingWorksheet!M402&lt;=WeeklySummary!$C$7),1,0)*D397)</f>
        <v/>
      </c>
      <c r="AB397" s="19" t="str">
        <f>IF(B397=1,"",IF(AND(TrackingWorksheet!N402&lt;&gt;"",TrackingWorksheet!N402&lt;=WeeklySummary!$C$7),1,0)*D397)</f>
        <v/>
      </c>
      <c r="AC397" s="19" t="str">
        <f>IF(B397=1,"",TrackingWorksheet!T402)</f>
        <v/>
      </c>
      <c r="AD397" s="19" t="str">
        <f>IF(B397=1,"",IF(D397*AND(TrackingWorksheet!S402&gt;=Calculations!$BD$3,TrackingWorksheet!U402="",TrackingWorksheet!K402="YES"),1,0))</f>
        <v/>
      </c>
      <c r="AE397" s="19" t="str">
        <f>IF($B397=1,"",IF(AND(TrackingWorksheet!$S402&gt;$BE$3,TrackingWorksheet!$T402=Lists!$P$4),1, 0)*D397)</f>
        <v/>
      </c>
      <c r="AF397" s="19" t="str">
        <f>IF($B397=1,"",IF(AND(TrackingWorksheet!$U402&gt;$BE$3,TrackingWorksheet!$V402=Lists!$P$4),1, 0)*D397)</f>
        <v/>
      </c>
      <c r="AG397" s="19" t="str">
        <f>IF($B397=1,"",IF(AND(TrackingWorksheet!$W402&gt;$BE$3,TrackingWorksheet!$X402=Lists!$P$4),1, 0)*D397)</f>
        <v/>
      </c>
      <c r="AH397" s="19" t="str">
        <f>IF($B397=1,"",IF(AND(TrackingWorksheet!$Y402&gt;$BE$3,TrackingWorksheet!$Z402=Lists!$P$4),1, 0)*D397)</f>
        <v/>
      </c>
      <c r="AI397" s="19" t="str">
        <f>IF($B397=1,"",IF(AND(TrackingWorksheet!$AA402&gt;$BE$3,TrackingWorksheet!$AB402=Lists!$P$4),1, 0)*D397)</f>
        <v/>
      </c>
      <c r="AJ397" s="19" t="str">
        <f>IF($B397=1,"",IF(AND(TrackingWorksheet!$S402&gt;$BE$3,TrackingWorksheet!$T402=Lists!$P$5),1, 0)*D397)</f>
        <v/>
      </c>
      <c r="AK397" s="19" t="str">
        <f>IF($B397=1,"",IF(AND(TrackingWorksheet!$U402&gt;$BE$3,TrackingWorksheet!$V402=Lists!$P$5),1, 0)*D397)</f>
        <v/>
      </c>
      <c r="AL397" s="19" t="str">
        <f>IF($B397=1,"",IF(AND(TrackingWorksheet!$W402&gt;$BE$3,TrackingWorksheet!$X402=Lists!$P$5),1, 0)*D397)</f>
        <v/>
      </c>
      <c r="AM397" s="19" t="str">
        <f>IF($B397=1,"",IF(AND(TrackingWorksheet!$Y402&gt;$BE$3,TrackingWorksheet!$Z402=Lists!$P$5),1, 0)*D397)</f>
        <v/>
      </c>
      <c r="AN397" s="19" t="str">
        <f>IF($B397=1,"",IF(AND(TrackingWorksheet!$AA402&gt;$BE$3,TrackingWorksheet!$AB402=Lists!$P$5),1, 0)*D397)</f>
        <v/>
      </c>
      <c r="AO397" s="19" t="str">
        <f>IF($B397=1,"",IF(AND(TrackingWorksheet!$S402&gt;$BE$3,TrackingWorksheet!$T402=Lists!$P$6),1, 0)*D397)</f>
        <v/>
      </c>
      <c r="AP397" s="19" t="str">
        <f>IF($B397=1,"",IF(AND(TrackingWorksheet!$U402&gt;$BE$3,TrackingWorksheet!$V402=Lists!$P$6),1, 0)*D397)</f>
        <v/>
      </c>
      <c r="AQ397" s="19" t="str">
        <f>IF($B397=1,"",IF(AND(TrackingWorksheet!$W402&gt;$BE$3,TrackingWorksheet!$X402=Lists!$P$6),1, 0)*D397)</f>
        <v/>
      </c>
      <c r="AR397" s="19" t="str">
        <f>IF($B397=1,"",IF(AND(TrackingWorksheet!$Y402&gt;$BE$3,TrackingWorksheet!$Z402=Lists!$P$6),1, 0)*D397)</f>
        <v/>
      </c>
      <c r="AS397" s="19" t="str">
        <f>IF($B397=1,"",IF(AND(TrackingWorksheet!$AA402&gt;$BE$3,TrackingWorksheet!$AB402=Lists!$P$6),1, 0)*D397)</f>
        <v/>
      </c>
      <c r="AT397" s="19">
        <f t="shared" si="97"/>
        <v>0</v>
      </c>
      <c r="AU397" s="19" t="str">
        <f>IF(B397=1,"",IF(AND(TrackingWorksheet!K402="",TrackingWorksheet!M402="", TrackingWorksheet!N402="", TrackingWorksheet!S402="", TrackingWorksheet!V402="", TrackingWorksheet!W402="", TrackingWorksheet!Y402="", TrackingWorksheet!AA402="", V397=1),1,0)*D397)</f>
        <v/>
      </c>
      <c r="AV397" s="19" t="str">
        <f>IF(B397=1,"",IF(D397*AND(TrackingWorksheet!U402&gt;Calculations!$BE$3,TrackingWorksheet!K402="YES"),1,0))</f>
        <v/>
      </c>
      <c r="AW397" s="19" t="str">
        <f>IF(B397=1,"",IF(D397*AND(TrackingWorksheet!W402&gt;Calculations!$BE$3,TrackingWorksheet!K402="YES"),1,0))</f>
        <v/>
      </c>
      <c r="AX397" s="19">
        <f t="shared" si="98"/>
        <v>0</v>
      </c>
      <c r="AY397" s="19">
        <f t="shared" si="94"/>
        <v>0</v>
      </c>
      <c r="AZ397" s="27" t="str">
        <f>IF(B397=1,"",IF(TrackingWorksheet!Q402="","",TrackingWorksheet!Q402))</f>
        <v/>
      </c>
      <c r="BB397" s="4"/>
      <c r="BC397" s="4"/>
      <c r="BD397" s="4"/>
      <c r="BE397" s="4"/>
      <c r="BF397" s="4"/>
      <c r="BG397" s="4" t="str">
        <f>IF(B397=1,"",IF(AND(N397=1,TrackingWorksheet!$I402+14&lt;=WeeklySummary!$C$7),1,0))</f>
        <v/>
      </c>
      <c r="BH397" s="4" t="str">
        <f>IF(B397=1,"",IF(AND(R397=1,TrackingWorksheet!$I402+14&lt;=WeeklySummary!$C$7),1,0))</f>
        <v/>
      </c>
      <c r="BI397" s="4" t="str">
        <f>IF(B397=1,"",IF(AND(J397=1,TrackingWorksheet!$G402+14&lt;=WeeklySummary!$C$7),1,0))</f>
        <v/>
      </c>
      <c r="BJ397" s="4" t="str">
        <f>IF(B397=1,"",IF(AND(T397=1,TrackingWorksheet!$I402+14&lt;=WeeklySummary!$C$7),1,0))</f>
        <v/>
      </c>
      <c r="BK397" s="4" t="str">
        <f>IF(B397=1,"",IF(AND(T397=1,TrackingWorksheet!$G402+14&lt;=WeeklySummary!$C$7),1,0))</f>
        <v/>
      </c>
      <c r="BL397" s="4">
        <f t="shared" si="107"/>
        <v>0</v>
      </c>
    </row>
    <row r="398" spans="2:64" x14ac:dyDescent="0.25">
      <c r="B398" s="27">
        <f>IF(AND(ISBLANK(TrackingWorksheet!B403),ISBLANK(TrackingWorksheet!C403),ISBLANK(TrackingWorksheet!G403),ISBLANK(TrackingWorksheet!H403),
ISBLANK(TrackingWorksheet!I403),ISBLANK(TrackingWorksheet!J403),ISBLANK(TrackingWorksheet!M403),
ISBLANK(TrackingWorksheet!N405)),1,0)</f>
        <v>1</v>
      </c>
      <c r="C398" s="12" t="str">
        <f>IF(B398=1,"",TrackingWorksheet!F403)</f>
        <v/>
      </c>
      <c r="D398" s="20" t="str">
        <f>IF(B398=1,"",IF(AND(TrackingWorksheet!B403&lt;&gt;"",TrackingWorksheet!B403&lt;=WeeklySummary!$C$7,OR(TrackingWorksheet!C403="",TrackingWorksheet!C403&gt;=WeeklySummary!$C$6)),1,0))</f>
        <v/>
      </c>
      <c r="E398" s="10" t="str">
        <f>IF(B398=1,"",IF(AND(TrackingWorksheet!G403 &lt;&gt;"",TrackingWorksheet!G403&lt;=WeeklySummary!$C$7, TrackingWorksheet!H403=Lists!$D$4), "Y", "N"))</f>
        <v/>
      </c>
      <c r="F398" s="10" t="str">
        <f>IF(B398=1,"",IF(AND(TrackingWorksheet!I403 &lt;&gt;"", TrackingWorksheet!I403&lt;=WeeklySummary!$C$7, TrackingWorksheet!J403=Lists!$D$4), "Y", "N"))</f>
        <v/>
      </c>
      <c r="G398" s="10" t="str">
        <f>IF(B398=1,"",IF(AND(TrackingWorksheet!G403 &lt;&gt;"",TrackingWorksheet!G403&lt;=WeeklySummary!$C$7, TrackingWorksheet!H403=Lists!$D$5), "Y", "N"))</f>
        <v/>
      </c>
      <c r="H398" s="10" t="str">
        <f>IF(B398=1,"",IF(AND(TrackingWorksheet!I403 &lt;&gt;"", TrackingWorksheet!I403&lt;=WeeklySummary!$C$7, TrackingWorksheet!J403=Lists!$D$5), "Y", "N"))</f>
        <v/>
      </c>
      <c r="I398" s="20" t="str">
        <f>IF(B398=1,"",IF(AND(TrackingWorksheet!G403 &lt;&gt;"", TrackingWorksheet!G403&lt;=WeeklySummary!$C$7, TrackingWorksheet!H403=Lists!$D$6), 1, 0))</f>
        <v/>
      </c>
      <c r="J398" s="20" t="str">
        <f t="shared" si="99"/>
        <v/>
      </c>
      <c r="K398" s="10" t="str">
        <f>IF(B398=1,"",IF(AND(TrackingWorksheet!I403&lt;=WeeklySummary!$C$7,TrackingWorksheet!K403="YES"),0,IF(AND(AND(OR(E398="Y",F398="Y"),E398&lt;&gt;F398),G398&lt;&gt;"Y", H398&lt;&gt;"Y"), 1, 0)))</f>
        <v/>
      </c>
      <c r="L398" s="20" t="str">
        <f t="shared" si="100"/>
        <v/>
      </c>
      <c r="M398" s="10" t="str">
        <f t="shared" si="101"/>
        <v/>
      </c>
      <c r="N398" s="20" t="str">
        <f t="shared" si="102"/>
        <v/>
      </c>
      <c r="O398" s="10" t="str">
        <f>IF(B398=1,"",IF(AND(TrackingWorksheet!I403&lt;=WeeklySummary!$C$7,TrackingWorksheet!K403="YES"),0,IF(AND(AND(OR(G398="Y",H398="Y"),G398&lt;&gt;H398),E398&lt;&gt;"Y", F398&lt;&gt;"Y"), 1, 0)))</f>
        <v/>
      </c>
      <c r="P398" s="20" t="str">
        <f t="shared" si="103"/>
        <v/>
      </c>
      <c r="Q398" s="10" t="str">
        <f t="shared" si="104"/>
        <v/>
      </c>
      <c r="R398" s="10" t="str">
        <f t="shared" si="105"/>
        <v/>
      </c>
      <c r="S398" s="10" t="str">
        <f>IF(B398=1,"",IF(AND(OR(AND(TrackingWorksheet!H403=Lists!$D$7,TrackingWorksheet!H403=TrackingWorksheet!J403),TrackingWorksheet!H403&lt;&gt;TrackingWorksheet!J403),TrackingWorksheet!K403="YES",TrackingWorksheet!H403&lt;&gt;Lists!$D$6,TrackingWorksheet!G403&lt;=WeeklySummary!$C$7,TrackingWorksheet!I403&lt;=WeeklySummary!$C$7),1,0))</f>
        <v/>
      </c>
      <c r="T398" s="10" t="str">
        <f t="shared" si="106"/>
        <v/>
      </c>
      <c r="U398" s="10" t="str">
        <f>IF($B398=1,"",IF(TrackingWorksheet!$K403="YES",1, 0)*D398)</f>
        <v/>
      </c>
      <c r="V398" s="20">
        <f t="shared" si="95"/>
        <v>0</v>
      </c>
      <c r="W398" s="20">
        <f t="shared" si="96"/>
        <v>0</v>
      </c>
      <c r="X398" s="10" t="str">
        <f>IF($B398=1,"",IF(AND(TrackingWorksheet!$L403&lt;&gt;"", TrackingWorksheet!$L403&gt;=WeeklySummary!$C$6,TrackingWorksheet!$L403&lt;=WeeklySummary!$C$7,OR(TrackingWorksheet!$H403=Lists!$D$4,TrackingWorksheet!$J403=Lists!$D$4)), 1, 0))</f>
        <v/>
      </c>
      <c r="Y398" s="10" t="str">
        <f>IF($B398=1,"",IF(AND(TrackingWorksheet!$L403&lt;&gt;"", TrackingWorksheet!$L403&gt;=WeeklySummary!$C$6,TrackingWorksheet!$L403&lt;=WeeklySummary!$C$7,OR(TrackingWorksheet!$H403=Lists!$D$5,TrackingWorksheet!$J403=Lists!$D$5)), 1, 0))</f>
        <v/>
      </c>
      <c r="Z398" s="10" t="str">
        <f>IF($B398=1,"",IF(AND(TrackingWorksheet!$L403&lt;&gt;"", TrackingWorksheet!$L403&gt;=WeeklySummary!$C$6,TrackingWorksheet!$L403&lt;=WeeklySummary!$C$7,OR(TrackingWorksheet!$H403=Lists!$D$6,TrackingWorksheet!$J403=Lists!$D$6)), 1, 0))</f>
        <v/>
      </c>
      <c r="AA398" s="19" t="str">
        <f>IF(B398=1,"",IF(AND(TrackingWorksheet!M403&lt;&gt;"",TrackingWorksheet!M403&lt;=WeeklySummary!$C$7),1,0)*D398)</f>
        <v/>
      </c>
      <c r="AB398" s="19" t="str">
        <f>IF(B398=1,"",IF(AND(TrackingWorksheet!N403&lt;&gt;"",TrackingWorksheet!N403&lt;=WeeklySummary!$C$7),1,0)*D398)</f>
        <v/>
      </c>
      <c r="AC398" s="19" t="str">
        <f>IF(B398=1,"",TrackingWorksheet!T403)</f>
        <v/>
      </c>
      <c r="AD398" s="19" t="str">
        <f>IF(B398=1,"",IF(D398*AND(TrackingWorksheet!S403&gt;=Calculations!$BD$3,TrackingWorksheet!U403="",TrackingWorksheet!K403="YES"),1,0))</f>
        <v/>
      </c>
      <c r="AE398" s="19" t="str">
        <f>IF($B398=1,"",IF(AND(TrackingWorksheet!$S403&gt;$BE$3,TrackingWorksheet!$T403=Lists!$P$4),1, 0)*D398)</f>
        <v/>
      </c>
      <c r="AF398" s="19" t="str">
        <f>IF($B398=1,"",IF(AND(TrackingWorksheet!$U403&gt;$BE$3,TrackingWorksheet!$V403=Lists!$P$4),1, 0)*D398)</f>
        <v/>
      </c>
      <c r="AG398" s="19" t="str">
        <f>IF($B398=1,"",IF(AND(TrackingWorksheet!$W403&gt;$BE$3,TrackingWorksheet!$X403=Lists!$P$4),1, 0)*D398)</f>
        <v/>
      </c>
      <c r="AH398" s="19" t="str">
        <f>IF($B398=1,"",IF(AND(TrackingWorksheet!$Y403&gt;$BE$3,TrackingWorksheet!$Z403=Lists!$P$4),1, 0)*D398)</f>
        <v/>
      </c>
      <c r="AI398" s="19" t="str">
        <f>IF($B398=1,"",IF(AND(TrackingWorksheet!$AA403&gt;$BE$3,TrackingWorksheet!$AB403=Lists!$P$4),1, 0)*D398)</f>
        <v/>
      </c>
      <c r="AJ398" s="19" t="str">
        <f>IF($B398=1,"",IF(AND(TrackingWorksheet!$S403&gt;$BE$3,TrackingWorksheet!$T403=Lists!$P$5),1, 0)*D398)</f>
        <v/>
      </c>
      <c r="AK398" s="19" t="str">
        <f>IF($B398=1,"",IF(AND(TrackingWorksheet!$U403&gt;$BE$3,TrackingWorksheet!$V403=Lists!$P$5),1, 0)*D398)</f>
        <v/>
      </c>
      <c r="AL398" s="19" t="str">
        <f>IF($B398=1,"",IF(AND(TrackingWorksheet!$W403&gt;$BE$3,TrackingWorksheet!$X403=Lists!$P$5),1, 0)*D398)</f>
        <v/>
      </c>
      <c r="AM398" s="19" t="str">
        <f>IF($B398=1,"",IF(AND(TrackingWorksheet!$Y403&gt;$BE$3,TrackingWorksheet!$Z403=Lists!$P$5),1, 0)*D398)</f>
        <v/>
      </c>
      <c r="AN398" s="19" t="str">
        <f>IF($B398=1,"",IF(AND(TrackingWorksheet!$AA403&gt;$BE$3,TrackingWorksheet!$AB403=Lists!$P$5),1, 0)*D398)</f>
        <v/>
      </c>
      <c r="AO398" s="19" t="str">
        <f>IF($B398=1,"",IF(AND(TrackingWorksheet!$S403&gt;$BE$3,TrackingWorksheet!$T403=Lists!$P$6),1, 0)*D398)</f>
        <v/>
      </c>
      <c r="AP398" s="19" t="str">
        <f>IF($B398=1,"",IF(AND(TrackingWorksheet!$U403&gt;$BE$3,TrackingWorksheet!$V403=Lists!$P$6),1, 0)*D398)</f>
        <v/>
      </c>
      <c r="AQ398" s="19" t="str">
        <f>IF($B398=1,"",IF(AND(TrackingWorksheet!$W403&gt;$BE$3,TrackingWorksheet!$X403=Lists!$P$6),1, 0)*D398)</f>
        <v/>
      </c>
      <c r="AR398" s="19" t="str">
        <f>IF($B398=1,"",IF(AND(TrackingWorksheet!$Y403&gt;$BE$3,TrackingWorksheet!$Z403=Lists!$P$6),1, 0)*D398)</f>
        <v/>
      </c>
      <c r="AS398" s="19" t="str">
        <f>IF($B398=1,"",IF(AND(TrackingWorksheet!$AA403&gt;$BE$3,TrackingWorksheet!$AB403=Lists!$P$6),1, 0)*D398)</f>
        <v/>
      </c>
      <c r="AT398" s="19">
        <f t="shared" si="97"/>
        <v>0</v>
      </c>
      <c r="AU398" s="19" t="str">
        <f>IF(B398=1,"",IF(AND(TrackingWorksheet!K403="",TrackingWorksheet!M403="", TrackingWorksheet!N403="", TrackingWorksheet!S403="", TrackingWorksheet!V403="", TrackingWorksheet!W403="", TrackingWorksheet!Y403="", TrackingWorksheet!AA403="", V398=1),1,0)*D398)</f>
        <v/>
      </c>
      <c r="AV398" s="19" t="str">
        <f>IF(B398=1,"",IF(D398*AND(TrackingWorksheet!U403&gt;Calculations!$BE$3,TrackingWorksheet!K403="YES"),1,0))</f>
        <v/>
      </c>
      <c r="AW398" s="19" t="str">
        <f>IF(B398=1,"",IF(D398*AND(TrackingWorksheet!W403&gt;Calculations!$BE$3,TrackingWorksheet!K403="YES"),1,0))</f>
        <v/>
      </c>
      <c r="AX398" s="19">
        <f t="shared" si="98"/>
        <v>0</v>
      </c>
      <c r="AY398" s="19">
        <f t="shared" si="94"/>
        <v>0</v>
      </c>
      <c r="AZ398" s="27" t="str">
        <f>IF(B398=1,"",IF(TrackingWorksheet!Q403="","",TrackingWorksheet!Q403))</f>
        <v/>
      </c>
      <c r="BB398" s="4"/>
      <c r="BC398" s="4"/>
      <c r="BD398" s="4"/>
      <c r="BE398" s="4"/>
      <c r="BF398" s="4"/>
      <c r="BG398" s="4" t="str">
        <f>IF(B398=1,"",IF(AND(N398=1,TrackingWorksheet!$I403+14&lt;=WeeklySummary!$C$7),1,0))</f>
        <v/>
      </c>
      <c r="BH398" s="4" t="str">
        <f>IF(B398=1,"",IF(AND(R398=1,TrackingWorksheet!$I403+14&lt;=WeeklySummary!$C$7),1,0))</f>
        <v/>
      </c>
      <c r="BI398" s="4" t="str">
        <f>IF(B398=1,"",IF(AND(J398=1,TrackingWorksheet!$G403+14&lt;=WeeklySummary!$C$7),1,0))</f>
        <v/>
      </c>
      <c r="BJ398" s="4" t="str">
        <f>IF(B398=1,"",IF(AND(T398=1,TrackingWorksheet!$I403+14&lt;=WeeklySummary!$C$7),1,0))</f>
        <v/>
      </c>
      <c r="BK398" s="4" t="str">
        <f>IF(B398=1,"",IF(AND(T398=1,TrackingWorksheet!$G403+14&lt;=WeeklySummary!$C$7),1,0))</f>
        <v/>
      </c>
      <c r="BL398" s="4">
        <f t="shared" si="107"/>
        <v>0</v>
      </c>
    </row>
    <row r="399" spans="2:64" x14ac:dyDescent="0.25">
      <c r="B399" s="27">
        <f>IF(AND(ISBLANK(TrackingWorksheet!B404),ISBLANK(TrackingWorksheet!C404),ISBLANK(TrackingWorksheet!G404),ISBLANK(TrackingWorksheet!H404),
ISBLANK(TrackingWorksheet!I404),ISBLANK(TrackingWorksheet!J404),ISBLANK(TrackingWorksheet!M404),
ISBLANK(TrackingWorksheet!N406)),1,0)</f>
        <v>1</v>
      </c>
      <c r="C399" s="12" t="str">
        <f>IF(B399=1,"",TrackingWorksheet!F404)</f>
        <v/>
      </c>
      <c r="D399" s="20" t="str">
        <f>IF(B399=1,"",IF(AND(TrackingWorksheet!B404&lt;&gt;"",TrackingWorksheet!B404&lt;=WeeklySummary!$C$7,OR(TrackingWorksheet!C404="",TrackingWorksheet!C404&gt;=WeeklySummary!$C$6)),1,0))</f>
        <v/>
      </c>
      <c r="E399" s="10" t="str">
        <f>IF(B399=1,"",IF(AND(TrackingWorksheet!G404 &lt;&gt;"",TrackingWorksheet!G404&lt;=WeeklySummary!$C$7, TrackingWorksheet!H404=Lists!$D$4), "Y", "N"))</f>
        <v/>
      </c>
      <c r="F399" s="10" t="str">
        <f>IF(B399=1,"",IF(AND(TrackingWorksheet!I404 &lt;&gt;"", TrackingWorksheet!I404&lt;=WeeklySummary!$C$7, TrackingWorksheet!J404=Lists!$D$4), "Y", "N"))</f>
        <v/>
      </c>
      <c r="G399" s="10" t="str">
        <f>IF(B399=1,"",IF(AND(TrackingWorksheet!G404 &lt;&gt;"",TrackingWorksheet!G404&lt;=WeeklySummary!$C$7, TrackingWorksheet!H404=Lists!$D$5), "Y", "N"))</f>
        <v/>
      </c>
      <c r="H399" s="10" t="str">
        <f>IF(B399=1,"",IF(AND(TrackingWorksheet!I404 &lt;&gt;"", TrackingWorksheet!I404&lt;=WeeklySummary!$C$7, TrackingWorksheet!J404=Lists!$D$5), "Y", "N"))</f>
        <v/>
      </c>
      <c r="I399" s="20" t="str">
        <f>IF(B399=1,"",IF(AND(TrackingWorksheet!G404 &lt;&gt;"", TrackingWorksheet!G404&lt;=WeeklySummary!$C$7, TrackingWorksheet!H404=Lists!$D$6), 1, 0))</f>
        <v/>
      </c>
      <c r="J399" s="20" t="str">
        <f t="shared" si="99"/>
        <v/>
      </c>
      <c r="K399" s="10" t="str">
        <f>IF(B399=1,"",IF(AND(TrackingWorksheet!I404&lt;=WeeklySummary!$C$7,TrackingWorksheet!K404="YES"),0,IF(AND(AND(OR(E399="Y",F399="Y"),E399&lt;&gt;F399),G399&lt;&gt;"Y", H399&lt;&gt;"Y"), 1, 0)))</f>
        <v/>
      </c>
      <c r="L399" s="20" t="str">
        <f t="shared" si="100"/>
        <v/>
      </c>
      <c r="M399" s="10" t="str">
        <f t="shared" si="101"/>
        <v/>
      </c>
      <c r="N399" s="20" t="str">
        <f t="shared" si="102"/>
        <v/>
      </c>
      <c r="O399" s="10" t="str">
        <f>IF(B399=1,"",IF(AND(TrackingWorksheet!I404&lt;=WeeklySummary!$C$7,TrackingWorksheet!K404="YES"),0,IF(AND(AND(OR(G399="Y",H399="Y"),G399&lt;&gt;H399),E399&lt;&gt;"Y", F399&lt;&gt;"Y"), 1, 0)))</f>
        <v/>
      </c>
      <c r="P399" s="20" t="str">
        <f t="shared" si="103"/>
        <v/>
      </c>
      <c r="Q399" s="10" t="str">
        <f t="shared" si="104"/>
        <v/>
      </c>
      <c r="R399" s="10" t="str">
        <f t="shared" si="105"/>
        <v/>
      </c>
      <c r="S399" s="10" t="str">
        <f>IF(B399=1,"",IF(AND(OR(AND(TrackingWorksheet!H404=Lists!$D$7,TrackingWorksheet!H404=TrackingWorksheet!J404),TrackingWorksheet!H404&lt;&gt;TrackingWorksheet!J404),TrackingWorksheet!K404="YES",TrackingWorksheet!H404&lt;&gt;Lists!$D$6,TrackingWorksheet!G404&lt;=WeeklySummary!$C$7,TrackingWorksheet!I404&lt;=WeeklySummary!$C$7),1,0))</f>
        <v/>
      </c>
      <c r="T399" s="10" t="str">
        <f t="shared" si="106"/>
        <v/>
      </c>
      <c r="U399" s="10" t="str">
        <f>IF($B399=1,"",IF(TrackingWorksheet!$K404="YES",1, 0)*D399)</f>
        <v/>
      </c>
      <c r="V399" s="20">
        <f t="shared" si="95"/>
        <v>0</v>
      </c>
      <c r="W399" s="20">
        <f t="shared" si="96"/>
        <v>0</v>
      </c>
      <c r="X399" s="10" t="str">
        <f>IF($B399=1,"",IF(AND(TrackingWorksheet!$L404&lt;&gt;"", TrackingWorksheet!$L404&gt;=WeeklySummary!$C$6,TrackingWorksheet!$L404&lt;=WeeklySummary!$C$7,OR(TrackingWorksheet!$H404=Lists!$D$4,TrackingWorksheet!$J404=Lists!$D$4)), 1, 0))</f>
        <v/>
      </c>
      <c r="Y399" s="10" t="str">
        <f>IF($B399=1,"",IF(AND(TrackingWorksheet!$L404&lt;&gt;"", TrackingWorksheet!$L404&gt;=WeeklySummary!$C$6,TrackingWorksheet!$L404&lt;=WeeklySummary!$C$7,OR(TrackingWorksheet!$H404=Lists!$D$5,TrackingWorksheet!$J404=Lists!$D$5)), 1, 0))</f>
        <v/>
      </c>
      <c r="Z399" s="10" t="str">
        <f>IF($B399=1,"",IF(AND(TrackingWorksheet!$L404&lt;&gt;"", TrackingWorksheet!$L404&gt;=WeeklySummary!$C$6,TrackingWorksheet!$L404&lt;=WeeklySummary!$C$7,OR(TrackingWorksheet!$H404=Lists!$D$6,TrackingWorksheet!$J404=Lists!$D$6)), 1, 0))</f>
        <v/>
      </c>
      <c r="AA399" s="19" t="str">
        <f>IF(B399=1,"",IF(AND(TrackingWorksheet!M404&lt;&gt;"",TrackingWorksheet!M404&lt;=WeeklySummary!$C$7),1,0)*D399)</f>
        <v/>
      </c>
      <c r="AB399" s="19" t="str">
        <f>IF(B399=1,"",IF(AND(TrackingWorksheet!N404&lt;&gt;"",TrackingWorksheet!N404&lt;=WeeklySummary!$C$7),1,0)*D399)</f>
        <v/>
      </c>
      <c r="AC399" s="19" t="str">
        <f>IF(B399=1,"",TrackingWorksheet!T404)</f>
        <v/>
      </c>
      <c r="AD399" s="19" t="str">
        <f>IF(B399=1,"",IF(D399*AND(TrackingWorksheet!S404&gt;=Calculations!$BD$3,TrackingWorksheet!U404="",TrackingWorksheet!K404="YES"),1,0))</f>
        <v/>
      </c>
      <c r="AE399" s="19" t="str">
        <f>IF($B399=1,"",IF(AND(TrackingWorksheet!$S404&gt;$BE$3,TrackingWorksheet!$T404=Lists!$P$4),1, 0)*D399)</f>
        <v/>
      </c>
      <c r="AF399" s="19" t="str">
        <f>IF($B399=1,"",IF(AND(TrackingWorksheet!$U404&gt;$BE$3,TrackingWorksheet!$V404=Lists!$P$4),1, 0)*D399)</f>
        <v/>
      </c>
      <c r="AG399" s="19" t="str">
        <f>IF($B399=1,"",IF(AND(TrackingWorksheet!$W404&gt;$BE$3,TrackingWorksheet!$X404=Lists!$P$4),1, 0)*D399)</f>
        <v/>
      </c>
      <c r="AH399" s="19" t="str">
        <f>IF($B399=1,"",IF(AND(TrackingWorksheet!$Y404&gt;$BE$3,TrackingWorksheet!$Z404=Lists!$P$4),1, 0)*D399)</f>
        <v/>
      </c>
      <c r="AI399" s="19" t="str">
        <f>IF($B399=1,"",IF(AND(TrackingWorksheet!$AA404&gt;$BE$3,TrackingWorksheet!$AB404=Lists!$P$4),1, 0)*D399)</f>
        <v/>
      </c>
      <c r="AJ399" s="19" t="str">
        <f>IF($B399=1,"",IF(AND(TrackingWorksheet!$S404&gt;$BE$3,TrackingWorksheet!$T404=Lists!$P$5),1, 0)*D399)</f>
        <v/>
      </c>
      <c r="AK399" s="19" t="str">
        <f>IF($B399=1,"",IF(AND(TrackingWorksheet!$U404&gt;$BE$3,TrackingWorksheet!$V404=Lists!$P$5),1, 0)*D399)</f>
        <v/>
      </c>
      <c r="AL399" s="19" t="str">
        <f>IF($B399=1,"",IF(AND(TrackingWorksheet!$W404&gt;$BE$3,TrackingWorksheet!$X404=Lists!$P$5),1, 0)*D399)</f>
        <v/>
      </c>
      <c r="AM399" s="19" t="str">
        <f>IF($B399=1,"",IF(AND(TrackingWorksheet!$Y404&gt;$BE$3,TrackingWorksheet!$Z404=Lists!$P$5),1, 0)*D399)</f>
        <v/>
      </c>
      <c r="AN399" s="19" t="str">
        <f>IF($B399=1,"",IF(AND(TrackingWorksheet!$AA404&gt;$BE$3,TrackingWorksheet!$AB404=Lists!$P$5),1, 0)*D399)</f>
        <v/>
      </c>
      <c r="AO399" s="19" t="str">
        <f>IF($B399=1,"",IF(AND(TrackingWorksheet!$S404&gt;$BE$3,TrackingWorksheet!$T404=Lists!$P$6),1, 0)*D399)</f>
        <v/>
      </c>
      <c r="AP399" s="19" t="str">
        <f>IF($B399=1,"",IF(AND(TrackingWorksheet!$U404&gt;$BE$3,TrackingWorksheet!$V404=Lists!$P$6),1, 0)*D399)</f>
        <v/>
      </c>
      <c r="AQ399" s="19" t="str">
        <f>IF($B399=1,"",IF(AND(TrackingWorksheet!$W404&gt;$BE$3,TrackingWorksheet!$X404=Lists!$P$6),1, 0)*D399)</f>
        <v/>
      </c>
      <c r="AR399" s="19" t="str">
        <f>IF($B399=1,"",IF(AND(TrackingWorksheet!$Y404&gt;$BE$3,TrackingWorksheet!$Z404=Lists!$P$6),1, 0)*D399)</f>
        <v/>
      </c>
      <c r="AS399" s="19" t="str">
        <f>IF($B399=1,"",IF(AND(TrackingWorksheet!$AA404&gt;$BE$3,TrackingWorksheet!$AB404=Lists!$P$6),1, 0)*D399)</f>
        <v/>
      </c>
      <c r="AT399" s="19">
        <f t="shared" si="97"/>
        <v>0</v>
      </c>
      <c r="AU399" s="19" t="str">
        <f>IF(B399=1,"",IF(AND(TrackingWorksheet!K404="",TrackingWorksheet!M404="", TrackingWorksheet!N404="", TrackingWorksheet!S404="", TrackingWorksheet!V404="", TrackingWorksheet!W404="", TrackingWorksheet!Y404="", TrackingWorksheet!AA404="", V399=1),1,0)*D399)</f>
        <v/>
      </c>
      <c r="AV399" s="19" t="str">
        <f>IF(B399=1,"",IF(D399*AND(TrackingWorksheet!U404&gt;Calculations!$BE$3,TrackingWorksheet!K404="YES"),1,0))</f>
        <v/>
      </c>
      <c r="AW399" s="19" t="str">
        <f>IF(B399=1,"",IF(D399*AND(TrackingWorksheet!W404&gt;Calculations!$BE$3,TrackingWorksheet!K404="YES"),1,0))</f>
        <v/>
      </c>
      <c r="AX399" s="19">
        <f t="shared" si="98"/>
        <v>0</v>
      </c>
      <c r="AY399" s="19">
        <f t="shared" si="94"/>
        <v>0</v>
      </c>
      <c r="AZ399" s="27" t="str">
        <f>IF(B399=1,"",IF(TrackingWorksheet!Q404="","",TrackingWorksheet!Q404))</f>
        <v/>
      </c>
      <c r="BB399" s="4"/>
      <c r="BC399" s="4"/>
      <c r="BD399" s="4"/>
      <c r="BE399" s="4"/>
      <c r="BF399" s="4"/>
      <c r="BG399" s="4" t="str">
        <f>IF(B399=1,"",IF(AND(N399=1,TrackingWorksheet!$I404+14&lt;=WeeklySummary!$C$7),1,0))</f>
        <v/>
      </c>
      <c r="BH399" s="4" t="str">
        <f>IF(B399=1,"",IF(AND(R399=1,TrackingWorksheet!$I404+14&lt;=WeeklySummary!$C$7),1,0))</f>
        <v/>
      </c>
      <c r="BI399" s="4" t="str">
        <f>IF(B399=1,"",IF(AND(J399=1,TrackingWorksheet!$G404+14&lt;=WeeklySummary!$C$7),1,0))</f>
        <v/>
      </c>
      <c r="BJ399" s="4" t="str">
        <f>IF(B399=1,"",IF(AND(T399=1,TrackingWorksheet!$I404+14&lt;=WeeklySummary!$C$7),1,0))</f>
        <v/>
      </c>
      <c r="BK399" s="4" t="str">
        <f>IF(B399=1,"",IF(AND(T399=1,TrackingWorksheet!$G404+14&lt;=WeeklySummary!$C$7),1,0))</f>
        <v/>
      </c>
      <c r="BL399" s="4">
        <f t="shared" si="107"/>
        <v>0</v>
      </c>
    </row>
    <row r="400" spans="2:64" x14ac:dyDescent="0.25">
      <c r="B400" s="27">
        <f>IF(AND(ISBLANK(TrackingWorksheet!B405),ISBLANK(TrackingWorksheet!C405),ISBLANK(TrackingWorksheet!G405),ISBLANK(TrackingWorksheet!H405),
ISBLANK(TrackingWorksheet!I405),ISBLANK(TrackingWorksheet!J405),ISBLANK(TrackingWorksheet!M405),
ISBLANK(TrackingWorksheet!N407)),1,0)</f>
        <v>1</v>
      </c>
      <c r="C400" s="12" t="str">
        <f>IF(B400=1,"",TrackingWorksheet!F405)</f>
        <v/>
      </c>
      <c r="D400" s="20" t="str">
        <f>IF(B400=1,"",IF(AND(TrackingWorksheet!B405&lt;&gt;"",TrackingWorksheet!B405&lt;=WeeklySummary!$C$7,OR(TrackingWorksheet!C405="",TrackingWorksheet!C405&gt;=WeeklySummary!$C$6)),1,0))</f>
        <v/>
      </c>
      <c r="E400" s="10" t="str">
        <f>IF(B400=1,"",IF(AND(TrackingWorksheet!G405 &lt;&gt;"",TrackingWorksheet!G405&lt;=WeeklySummary!$C$7, TrackingWorksheet!H405=Lists!$D$4), "Y", "N"))</f>
        <v/>
      </c>
      <c r="F400" s="10" t="str">
        <f>IF(B400=1,"",IF(AND(TrackingWorksheet!I405 &lt;&gt;"", TrackingWorksheet!I405&lt;=WeeklySummary!$C$7, TrackingWorksheet!J405=Lists!$D$4), "Y", "N"))</f>
        <v/>
      </c>
      <c r="G400" s="10" t="str">
        <f>IF(B400=1,"",IF(AND(TrackingWorksheet!G405 &lt;&gt;"",TrackingWorksheet!G405&lt;=WeeklySummary!$C$7, TrackingWorksheet!H405=Lists!$D$5), "Y", "N"))</f>
        <v/>
      </c>
      <c r="H400" s="10" t="str">
        <f>IF(B400=1,"",IF(AND(TrackingWorksheet!I405 &lt;&gt;"", TrackingWorksheet!I405&lt;=WeeklySummary!$C$7, TrackingWorksheet!J405=Lists!$D$5), "Y", "N"))</f>
        <v/>
      </c>
      <c r="I400" s="20" t="str">
        <f>IF(B400=1,"",IF(AND(TrackingWorksheet!G405 &lt;&gt;"", TrackingWorksheet!G405&lt;=WeeklySummary!$C$7, TrackingWorksheet!H405=Lists!$D$6), 1, 0))</f>
        <v/>
      </c>
      <c r="J400" s="20" t="str">
        <f t="shared" si="99"/>
        <v/>
      </c>
      <c r="K400" s="10" t="str">
        <f>IF(B400=1,"",IF(AND(TrackingWorksheet!I405&lt;=WeeklySummary!$C$7,TrackingWorksheet!K405="YES"),0,IF(AND(AND(OR(E400="Y",F400="Y"),E400&lt;&gt;F400),G400&lt;&gt;"Y", H400&lt;&gt;"Y"), 1, 0)))</f>
        <v/>
      </c>
      <c r="L400" s="20" t="str">
        <f t="shared" si="100"/>
        <v/>
      </c>
      <c r="M400" s="10" t="str">
        <f t="shared" si="101"/>
        <v/>
      </c>
      <c r="N400" s="20" t="str">
        <f t="shared" si="102"/>
        <v/>
      </c>
      <c r="O400" s="10" t="str">
        <f>IF(B400=1,"",IF(AND(TrackingWorksheet!I405&lt;=WeeklySummary!$C$7,TrackingWorksheet!K405="YES"),0,IF(AND(AND(OR(G400="Y",H400="Y"),G400&lt;&gt;H400),E400&lt;&gt;"Y", F400&lt;&gt;"Y"), 1, 0)))</f>
        <v/>
      </c>
      <c r="P400" s="20" t="str">
        <f t="shared" si="103"/>
        <v/>
      </c>
      <c r="Q400" s="10" t="str">
        <f t="shared" si="104"/>
        <v/>
      </c>
      <c r="R400" s="10" t="str">
        <f t="shared" si="105"/>
        <v/>
      </c>
      <c r="S400" s="10" t="str">
        <f>IF(B400=1,"",IF(AND(OR(AND(TrackingWorksheet!H405=Lists!$D$7,TrackingWorksheet!H405=TrackingWorksheet!J405),TrackingWorksheet!H405&lt;&gt;TrackingWorksheet!J405),TrackingWorksheet!K405="YES",TrackingWorksheet!H405&lt;&gt;Lists!$D$6,TrackingWorksheet!G405&lt;=WeeklySummary!$C$7,TrackingWorksheet!I405&lt;=WeeklySummary!$C$7),1,0))</f>
        <v/>
      </c>
      <c r="T400" s="10" t="str">
        <f t="shared" si="106"/>
        <v/>
      </c>
      <c r="U400" s="10" t="str">
        <f>IF($B400=1,"",IF(TrackingWorksheet!$K405="YES",1, 0)*D400)</f>
        <v/>
      </c>
      <c r="V400" s="20">
        <f t="shared" si="95"/>
        <v>0</v>
      </c>
      <c r="W400" s="20">
        <f t="shared" si="96"/>
        <v>0</v>
      </c>
      <c r="X400" s="10" t="str">
        <f>IF($B400=1,"",IF(AND(TrackingWorksheet!$L405&lt;&gt;"", TrackingWorksheet!$L405&gt;=WeeklySummary!$C$6,TrackingWorksheet!$L405&lt;=WeeklySummary!$C$7,OR(TrackingWorksheet!$H405=Lists!$D$4,TrackingWorksheet!$J405=Lists!$D$4)), 1, 0))</f>
        <v/>
      </c>
      <c r="Y400" s="10" t="str">
        <f>IF($B400=1,"",IF(AND(TrackingWorksheet!$L405&lt;&gt;"", TrackingWorksheet!$L405&gt;=WeeklySummary!$C$6,TrackingWorksheet!$L405&lt;=WeeklySummary!$C$7,OR(TrackingWorksheet!$H405=Lists!$D$5,TrackingWorksheet!$J405=Lists!$D$5)), 1, 0))</f>
        <v/>
      </c>
      <c r="Z400" s="10" t="str">
        <f>IF($B400=1,"",IF(AND(TrackingWorksheet!$L405&lt;&gt;"", TrackingWorksheet!$L405&gt;=WeeklySummary!$C$6,TrackingWorksheet!$L405&lt;=WeeklySummary!$C$7,OR(TrackingWorksheet!$H405=Lists!$D$6,TrackingWorksheet!$J405=Lists!$D$6)), 1, 0))</f>
        <v/>
      </c>
      <c r="AA400" s="19" t="str">
        <f>IF(B400=1,"",IF(AND(TrackingWorksheet!M405&lt;&gt;"",TrackingWorksheet!M405&lt;=WeeklySummary!$C$7),1,0)*D400)</f>
        <v/>
      </c>
      <c r="AB400" s="19" t="str">
        <f>IF(B400=1,"",IF(AND(TrackingWorksheet!N405&lt;&gt;"",TrackingWorksheet!N405&lt;=WeeklySummary!$C$7),1,0)*D400)</f>
        <v/>
      </c>
      <c r="AC400" s="19" t="str">
        <f>IF(B400=1,"",TrackingWorksheet!T405)</f>
        <v/>
      </c>
      <c r="AD400" s="19" t="str">
        <f>IF(B400=1,"",IF(D400*AND(TrackingWorksheet!S405&gt;=Calculations!$BD$3,TrackingWorksheet!U405="",TrackingWorksheet!K405="YES"),1,0))</f>
        <v/>
      </c>
      <c r="AE400" s="19" t="str">
        <f>IF($B400=1,"",IF(AND(TrackingWorksheet!$S405&gt;$BE$3,TrackingWorksheet!$T405=Lists!$P$4),1, 0)*D400)</f>
        <v/>
      </c>
      <c r="AF400" s="19" t="str">
        <f>IF($B400=1,"",IF(AND(TrackingWorksheet!$U405&gt;$BE$3,TrackingWorksheet!$V405=Lists!$P$4),1, 0)*D400)</f>
        <v/>
      </c>
      <c r="AG400" s="19" t="str">
        <f>IF($B400=1,"",IF(AND(TrackingWorksheet!$W405&gt;$BE$3,TrackingWorksheet!$X405=Lists!$P$4),1, 0)*D400)</f>
        <v/>
      </c>
      <c r="AH400" s="19" t="str">
        <f>IF($B400=1,"",IF(AND(TrackingWorksheet!$Y405&gt;$BE$3,TrackingWorksheet!$Z405=Lists!$P$4),1, 0)*D400)</f>
        <v/>
      </c>
      <c r="AI400" s="19" t="str">
        <f>IF($B400=1,"",IF(AND(TrackingWorksheet!$AA405&gt;$BE$3,TrackingWorksheet!$AB405=Lists!$P$4),1, 0)*D400)</f>
        <v/>
      </c>
      <c r="AJ400" s="19" t="str">
        <f>IF($B400=1,"",IF(AND(TrackingWorksheet!$S405&gt;$BE$3,TrackingWorksheet!$T405=Lists!$P$5),1, 0)*D400)</f>
        <v/>
      </c>
      <c r="AK400" s="19" t="str">
        <f>IF($B400=1,"",IF(AND(TrackingWorksheet!$U405&gt;$BE$3,TrackingWorksheet!$V405=Lists!$P$5),1, 0)*D400)</f>
        <v/>
      </c>
      <c r="AL400" s="19" t="str">
        <f>IF($B400=1,"",IF(AND(TrackingWorksheet!$W405&gt;$BE$3,TrackingWorksheet!$X405=Lists!$P$5),1, 0)*D400)</f>
        <v/>
      </c>
      <c r="AM400" s="19" t="str">
        <f>IF($B400=1,"",IF(AND(TrackingWorksheet!$Y405&gt;$BE$3,TrackingWorksheet!$Z405=Lists!$P$5),1, 0)*D400)</f>
        <v/>
      </c>
      <c r="AN400" s="19" t="str">
        <f>IF($B400=1,"",IF(AND(TrackingWorksheet!$AA405&gt;$BE$3,TrackingWorksheet!$AB405=Lists!$P$5),1, 0)*D400)</f>
        <v/>
      </c>
      <c r="AO400" s="19" t="str">
        <f>IF($B400=1,"",IF(AND(TrackingWorksheet!$S405&gt;$BE$3,TrackingWorksheet!$T405=Lists!$P$6),1, 0)*D400)</f>
        <v/>
      </c>
      <c r="AP400" s="19" t="str">
        <f>IF($B400=1,"",IF(AND(TrackingWorksheet!$U405&gt;$BE$3,TrackingWorksheet!$V405=Lists!$P$6),1, 0)*D400)</f>
        <v/>
      </c>
      <c r="AQ400" s="19" t="str">
        <f>IF($B400=1,"",IF(AND(TrackingWorksheet!$W405&gt;$BE$3,TrackingWorksheet!$X405=Lists!$P$6),1, 0)*D400)</f>
        <v/>
      </c>
      <c r="AR400" s="19" t="str">
        <f>IF($B400=1,"",IF(AND(TrackingWorksheet!$Y405&gt;$BE$3,TrackingWorksheet!$Z405=Lists!$P$6),1, 0)*D400)</f>
        <v/>
      </c>
      <c r="AS400" s="19" t="str">
        <f>IF($B400=1,"",IF(AND(TrackingWorksheet!$AA405&gt;$BE$3,TrackingWorksheet!$AB405=Lists!$P$6),1, 0)*D400)</f>
        <v/>
      </c>
      <c r="AT400" s="19">
        <f t="shared" si="97"/>
        <v>0</v>
      </c>
      <c r="AU400" s="19" t="str">
        <f>IF(B400=1,"",IF(AND(TrackingWorksheet!K405="",TrackingWorksheet!M405="", TrackingWorksheet!N405="", TrackingWorksheet!S405="", TrackingWorksheet!V405="", TrackingWorksheet!W405="", TrackingWorksheet!Y405="", TrackingWorksheet!AA405="", V400=1),1,0)*D400)</f>
        <v/>
      </c>
      <c r="AV400" s="19" t="str">
        <f>IF(B400=1,"",IF(D400*AND(TrackingWorksheet!U405&gt;Calculations!$BE$3,TrackingWorksheet!K405="YES"),1,0))</f>
        <v/>
      </c>
      <c r="AW400" s="19" t="str">
        <f>IF(B400=1,"",IF(D400*AND(TrackingWorksheet!W405&gt;Calculations!$BE$3,TrackingWorksheet!K405="YES"),1,0))</f>
        <v/>
      </c>
      <c r="AX400" s="19">
        <f t="shared" si="98"/>
        <v>0</v>
      </c>
      <c r="AY400" s="19">
        <f t="shared" si="94"/>
        <v>0</v>
      </c>
      <c r="AZ400" s="27" t="str">
        <f>IF(B400=1,"",IF(TrackingWorksheet!Q405="","",TrackingWorksheet!Q405))</f>
        <v/>
      </c>
      <c r="BB400" s="4"/>
      <c r="BC400" s="4"/>
      <c r="BD400" s="4"/>
      <c r="BE400" s="4"/>
      <c r="BF400" s="4"/>
      <c r="BG400" s="4" t="str">
        <f>IF(B400=1,"",IF(AND(N400=1,TrackingWorksheet!$I405+14&lt;=WeeklySummary!$C$7),1,0))</f>
        <v/>
      </c>
      <c r="BH400" s="4" t="str">
        <f>IF(B400=1,"",IF(AND(R400=1,TrackingWorksheet!$I405+14&lt;=WeeklySummary!$C$7),1,0))</f>
        <v/>
      </c>
      <c r="BI400" s="4" t="str">
        <f>IF(B400=1,"",IF(AND(J400=1,TrackingWorksheet!$G405+14&lt;=WeeklySummary!$C$7),1,0))</f>
        <v/>
      </c>
      <c r="BJ400" s="4" t="str">
        <f>IF(B400=1,"",IF(AND(T400=1,TrackingWorksheet!$I405+14&lt;=WeeklySummary!$C$7),1,0))</f>
        <v/>
      </c>
      <c r="BK400" s="4" t="str">
        <f>IF(B400=1,"",IF(AND(T400=1,TrackingWorksheet!$G405+14&lt;=WeeklySummary!$C$7),1,0))</f>
        <v/>
      </c>
      <c r="BL400" s="4">
        <f t="shared" si="107"/>
        <v>0</v>
      </c>
    </row>
    <row r="401" spans="2:64" x14ac:dyDescent="0.25">
      <c r="B401" s="27">
        <f>IF(AND(ISBLANK(TrackingWorksheet!B406),ISBLANK(TrackingWorksheet!C406),ISBLANK(TrackingWorksheet!G406),ISBLANK(TrackingWorksheet!H406),
ISBLANK(TrackingWorksheet!I406),ISBLANK(TrackingWorksheet!J406),ISBLANK(TrackingWorksheet!M406),
ISBLANK(TrackingWorksheet!N408)),1,0)</f>
        <v>1</v>
      </c>
      <c r="C401" s="12" t="str">
        <f>IF(B401=1,"",TrackingWorksheet!F406)</f>
        <v/>
      </c>
      <c r="D401" s="20" t="str">
        <f>IF(B401=1,"",IF(AND(TrackingWorksheet!B406&lt;&gt;"",TrackingWorksheet!B406&lt;=WeeklySummary!$C$7,OR(TrackingWorksheet!C406="",TrackingWorksheet!C406&gt;=WeeklySummary!$C$6)),1,0))</f>
        <v/>
      </c>
      <c r="E401" s="10" t="str">
        <f>IF(B401=1,"",IF(AND(TrackingWorksheet!G406 &lt;&gt;"",TrackingWorksheet!G406&lt;=WeeklySummary!$C$7, TrackingWorksheet!H406=Lists!$D$4), "Y", "N"))</f>
        <v/>
      </c>
      <c r="F401" s="10" t="str">
        <f>IF(B401=1,"",IF(AND(TrackingWorksheet!I406 &lt;&gt;"", TrackingWorksheet!I406&lt;=WeeklySummary!$C$7, TrackingWorksheet!J406=Lists!$D$4), "Y", "N"))</f>
        <v/>
      </c>
      <c r="G401" s="10" t="str">
        <f>IF(B401=1,"",IF(AND(TrackingWorksheet!G406 &lt;&gt;"",TrackingWorksheet!G406&lt;=WeeklySummary!$C$7, TrackingWorksheet!H406=Lists!$D$5), "Y", "N"))</f>
        <v/>
      </c>
      <c r="H401" s="10" t="str">
        <f>IF(B401=1,"",IF(AND(TrackingWorksheet!I406 &lt;&gt;"", TrackingWorksheet!I406&lt;=WeeklySummary!$C$7, TrackingWorksheet!J406=Lists!$D$5), "Y", "N"))</f>
        <v/>
      </c>
      <c r="I401" s="20" t="str">
        <f>IF(B401=1,"",IF(AND(TrackingWorksheet!G406 &lt;&gt;"", TrackingWorksheet!G406&lt;=WeeklySummary!$C$7, TrackingWorksheet!H406=Lists!$D$6), 1, 0))</f>
        <v/>
      </c>
      <c r="J401" s="20" t="str">
        <f t="shared" si="99"/>
        <v/>
      </c>
      <c r="K401" s="10" t="str">
        <f>IF(B401=1,"",IF(AND(TrackingWorksheet!I406&lt;=WeeklySummary!$C$7,TrackingWorksheet!K406="YES"),0,IF(AND(AND(OR(E401="Y",F401="Y"),E401&lt;&gt;F401),G401&lt;&gt;"Y", H401&lt;&gt;"Y"), 1, 0)))</f>
        <v/>
      </c>
      <c r="L401" s="20" t="str">
        <f t="shared" si="100"/>
        <v/>
      </c>
      <c r="M401" s="10" t="str">
        <f t="shared" si="101"/>
        <v/>
      </c>
      <c r="N401" s="20" t="str">
        <f t="shared" si="102"/>
        <v/>
      </c>
      <c r="O401" s="10" t="str">
        <f>IF(B401=1,"",IF(AND(TrackingWorksheet!I406&lt;=WeeklySummary!$C$7,TrackingWorksheet!K406="YES"),0,IF(AND(AND(OR(G401="Y",H401="Y"),G401&lt;&gt;H401),E401&lt;&gt;"Y", F401&lt;&gt;"Y"), 1, 0)))</f>
        <v/>
      </c>
      <c r="P401" s="20" t="str">
        <f t="shared" si="103"/>
        <v/>
      </c>
      <c r="Q401" s="10" t="str">
        <f t="shared" si="104"/>
        <v/>
      </c>
      <c r="R401" s="10" t="str">
        <f t="shared" si="105"/>
        <v/>
      </c>
      <c r="S401" s="10" t="str">
        <f>IF(B401=1,"",IF(AND(OR(AND(TrackingWorksheet!H406=Lists!$D$7,TrackingWorksheet!H406=TrackingWorksheet!J406),TrackingWorksheet!H406&lt;&gt;TrackingWorksheet!J406),TrackingWorksheet!K406="YES",TrackingWorksheet!H406&lt;&gt;Lists!$D$6,TrackingWorksheet!G406&lt;=WeeklySummary!$C$7,TrackingWorksheet!I406&lt;=WeeklySummary!$C$7),1,0))</f>
        <v/>
      </c>
      <c r="T401" s="10" t="str">
        <f t="shared" si="106"/>
        <v/>
      </c>
      <c r="U401" s="10" t="str">
        <f>IF($B401=1,"",IF(TrackingWorksheet!$K406="YES",1, 0)*D401)</f>
        <v/>
      </c>
      <c r="V401" s="20">
        <f t="shared" si="95"/>
        <v>0</v>
      </c>
      <c r="W401" s="20">
        <f t="shared" si="96"/>
        <v>0</v>
      </c>
      <c r="X401" s="10" t="str">
        <f>IF($B401=1,"",IF(AND(TrackingWorksheet!$L406&lt;&gt;"", TrackingWorksheet!$L406&gt;=WeeklySummary!$C$6,TrackingWorksheet!$L406&lt;=WeeklySummary!$C$7,OR(TrackingWorksheet!$H406=Lists!$D$4,TrackingWorksheet!$J406=Lists!$D$4)), 1, 0))</f>
        <v/>
      </c>
      <c r="Y401" s="10" t="str">
        <f>IF($B401=1,"",IF(AND(TrackingWorksheet!$L406&lt;&gt;"", TrackingWorksheet!$L406&gt;=WeeklySummary!$C$6,TrackingWorksheet!$L406&lt;=WeeklySummary!$C$7,OR(TrackingWorksheet!$H406=Lists!$D$5,TrackingWorksheet!$J406=Lists!$D$5)), 1, 0))</f>
        <v/>
      </c>
      <c r="Z401" s="10" t="str">
        <f>IF($B401=1,"",IF(AND(TrackingWorksheet!$L406&lt;&gt;"", TrackingWorksheet!$L406&gt;=WeeklySummary!$C$6,TrackingWorksheet!$L406&lt;=WeeklySummary!$C$7,OR(TrackingWorksheet!$H406=Lists!$D$6,TrackingWorksheet!$J406=Lists!$D$6)), 1, 0))</f>
        <v/>
      </c>
      <c r="AA401" s="19" t="str">
        <f>IF(B401=1,"",IF(AND(TrackingWorksheet!M406&lt;&gt;"",TrackingWorksheet!M406&lt;=WeeklySummary!$C$7),1,0)*D401)</f>
        <v/>
      </c>
      <c r="AB401" s="19" t="str">
        <f>IF(B401=1,"",IF(AND(TrackingWorksheet!N406&lt;&gt;"",TrackingWorksheet!N406&lt;=WeeklySummary!$C$7),1,0)*D401)</f>
        <v/>
      </c>
      <c r="AC401" s="19" t="str">
        <f>IF(B401=1,"",TrackingWorksheet!T406)</f>
        <v/>
      </c>
      <c r="AD401" s="19" t="str">
        <f>IF(B401=1,"",IF(D401*AND(TrackingWorksheet!S406&gt;=Calculations!$BD$3,TrackingWorksheet!U406="",TrackingWorksheet!K406="YES"),1,0))</f>
        <v/>
      </c>
      <c r="AE401" s="19" t="str">
        <f>IF($B401=1,"",IF(AND(TrackingWorksheet!$S406&gt;$BE$3,TrackingWorksheet!$T406=Lists!$P$4),1, 0)*D401)</f>
        <v/>
      </c>
      <c r="AF401" s="19" t="str">
        <f>IF($B401=1,"",IF(AND(TrackingWorksheet!$U406&gt;$BE$3,TrackingWorksheet!$V406=Lists!$P$4),1, 0)*D401)</f>
        <v/>
      </c>
      <c r="AG401" s="19" t="str">
        <f>IF($B401=1,"",IF(AND(TrackingWorksheet!$W406&gt;$BE$3,TrackingWorksheet!$X406=Lists!$P$4),1, 0)*D401)</f>
        <v/>
      </c>
      <c r="AH401" s="19" t="str">
        <f>IF($B401=1,"",IF(AND(TrackingWorksheet!$Y406&gt;$BE$3,TrackingWorksheet!$Z406=Lists!$P$4),1, 0)*D401)</f>
        <v/>
      </c>
      <c r="AI401" s="19" t="str">
        <f>IF($B401=1,"",IF(AND(TrackingWorksheet!$AA406&gt;$BE$3,TrackingWorksheet!$AB406=Lists!$P$4),1, 0)*D401)</f>
        <v/>
      </c>
      <c r="AJ401" s="19" t="str">
        <f>IF($B401=1,"",IF(AND(TrackingWorksheet!$S406&gt;$BE$3,TrackingWorksheet!$T406=Lists!$P$5),1, 0)*D401)</f>
        <v/>
      </c>
      <c r="AK401" s="19" t="str">
        <f>IF($B401=1,"",IF(AND(TrackingWorksheet!$U406&gt;$BE$3,TrackingWorksheet!$V406=Lists!$P$5),1, 0)*D401)</f>
        <v/>
      </c>
      <c r="AL401" s="19" t="str">
        <f>IF($B401=1,"",IF(AND(TrackingWorksheet!$W406&gt;$BE$3,TrackingWorksheet!$X406=Lists!$P$5),1, 0)*D401)</f>
        <v/>
      </c>
      <c r="AM401" s="19" t="str">
        <f>IF($B401=1,"",IF(AND(TrackingWorksheet!$Y406&gt;$BE$3,TrackingWorksheet!$Z406=Lists!$P$5),1, 0)*D401)</f>
        <v/>
      </c>
      <c r="AN401" s="19" t="str">
        <f>IF($B401=1,"",IF(AND(TrackingWorksheet!$AA406&gt;$BE$3,TrackingWorksheet!$AB406=Lists!$P$5),1, 0)*D401)</f>
        <v/>
      </c>
      <c r="AO401" s="19" t="str">
        <f>IF($B401=1,"",IF(AND(TrackingWorksheet!$S406&gt;$BE$3,TrackingWorksheet!$T406=Lists!$P$6),1, 0)*D401)</f>
        <v/>
      </c>
      <c r="AP401" s="19" t="str">
        <f>IF($B401=1,"",IF(AND(TrackingWorksheet!$U406&gt;$BE$3,TrackingWorksheet!$V406=Lists!$P$6),1, 0)*D401)</f>
        <v/>
      </c>
      <c r="AQ401" s="19" t="str">
        <f>IF($B401=1,"",IF(AND(TrackingWorksheet!$W406&gt;$BE$3,TrackingWorksheet!$X406=Lists!$P$6),1, 0)*D401)</f>
        <v/>
      </c>
      <c r="AR401" s="19" t="str">
        <f>IF($B401=1,"",IF(AND(TrackingWorksheet!$Y406&gt;$BE$3,TrackingWorksheet!$Z406=Lists!$P$6),1, 0)*D401)</f>
        <v/>
      </c>
      <c r="AS401" s="19" t="str">
        <f>IF($B401=1,"",IF(AND(TrackingWorksheet!$AA406&gt;$BE$3,TrackingWorksheet!$AB406=Lists!$P$6),1, 0)*D401)</f>
        <v/>
      </c>
      <c r="AT401" s="19">
        <f t="shared" si="97"/>
        <v>0</v>
      </c>
      <c r="AU401" s="19" t="str">
        <f>IF(B401=1,"",IF(AND(TrackingWorksheet!K406="",TrackingWorksheet!M406="", TrackingWorksheet!N406="", TrackingWorksheet!S406="", TrackingWorksheet!V406="", TrackingWorksheet!W406="", TrackingWorksheet!Y406="", TrackingWorksheet!AA406="", V401=1),1,0)*D401)</f>
        <v/>
      </c>
      <c r="AV401" s="19" t="str">
        <f>IF(B401=1,"",IF(D401*AND(TrackingWorksheet!U406&gt;Calculations!$BE$3,TrackingWorksheet!K406="YES"),1,0))</f>
        <v/>
      </c>
      <c r="AW401" s="19" t="str">
        <f>IF(B401=1,"",IF(D401*AND(TrackingWorksheet!W406&gt;Calculations!$BE$3,TrackingWorksheet!K406="YES"),1,0))</f>
        <v/>
      </c>
      <c r="AX401" s="19">
        <f t="shared" si="98"/>
        <v>0</v>
      </c>
      <c r="AY401" s="19">
        <f t="shared" si="94"/>
        <v>0</v>
      </c>
      <c r="AZ401" s="27" t="str">
        <f>IF(B401=1,"",IF(TrackingWorksheet!Q406="","",TrackingWorksheet!Q406))</f>
        <v/>
      </c>
      <c r="BB401" s="4"/>
      <c r="BC401" s="4"/>
      <c r="BD401" s="4"/>
      <c r="BE401" s="4"/>
      <c r="BF401" s="4"/>
      <c r="BG401" s="4" t="str">
        <f>IF(B401=1,"",IF(AND(N401=1,TrackingWorksheet!$I406+14&lt;=WeeklySummary!$C$7),1,0))</f>
        <v/>
      </c>
      <c r="BH401" s="4" t="str">
        <f>IF(B401=1,"",IF(AND(R401=1,TrackingWorksheet!$I406+14&lt;=WeeklySummary!$C$7),1,0))</f>
        <v/>
      </c>
      <c r="BI401" s="4" t="str">
        <f>IF(B401=1,"",IF(AND(J401=1,TrackingWorksheet!$G406+14&lt;=WeeklySummary!$C$7),1,0))</f>
        <v/>
      </c>
      <c r="BJ401" s="4" t="str">
        <f>IF(B401=1,"",IF(AND(T401=1,TrackingWorksheet!$I406+14&lt;=WeeklySummary!$C$7),1,0))</f>
        <v/>
      </c>
      <c r="BK401" s="4" t="str">
        <f>IF(B401=1,"",IF(AND(T401=1,TrackingWorksheet!$G406+14&lt;=WeeklySummary!$C$7),1,0))</f>
        <v/>
      </c>
      <c r="BL401" s="4">
        <f t="shared" si="107"/>
        <v>0</v>
      </c>
    </row>
    <row r="402" spans="2:64" x14ac:dyDescent="0.25">
      <c r="B402" s="27">
        <f>IF(AND(ISBLANK(TrackingWorksheet!B407),ISBLANK(TrackingWorksheet!C407),ISBLANK(TrackingWorksheet!G407),ISBLANK(TrackingWorksheet!H407),
ISBLANK(TrackingWorksheet!I407),ISBLANK(TrackingWorksheet!J407),ISBLANK(TrackingWorksheet!M407),
ISBLANK(TrackingWorksheet!N409)),1,0)</f>
        <v>1</v>
      </c>
      <c r="C402" s="12" t="str">
        <f>IF(B402=1,"",TrackingWorksheet!F407)</f>
        <v/>
      </c>
      <c r="D402" s="20" t="str">
        <f>IF(B402=1,"",IF(AND(TrackingWorksheet!B407&lt;&gt;"",TrackingWorksheet!B407&lt;=WeeklySummary!$C$7,OR(TrackingWorksheet!C407="",TrackingWorksheet!C407&gt;=WeeklySummary!$C$6)),1,0))</f>
        <v/>
      </c>
      <c r="E402" s="10" t="str">
        <f>IF(B402=1,"",IF(AND(TrackingWorksheet!G407 &lt;&gt;"",TrackingWorksheet!G407&lt;=WeeklySummary!$C$7, TrackingWorksheet!H407=Lists!$D$4), "Y", "N"))</f>
        <v/>
      </c>
      <c r="F402" s="10" t="str">
        <f>IF(B402=1,"",IF(AND(TrackingWorksheet!I407 &lt;&gt;"", TrackingWorksheet!I407&lt;=WeeklySummary!$C$7, TrackingWorksheet!J407=Lists!$D$4), "Y", "N"))</f>
        <v/>
      </c>
      <c r="G402" s="10" t="str">
        <f>IF(B402=1,"",IF(AND(TrackingWorksheet!G407 &lt;&gt;"",TrackingWorksheet!G407&lt;=WeeklySummary!$C$7, TrackingWorksheet!H407=Lists!$D$5), "Y", "N"))</f>
        <v/>
      </c>
      <c r="H402" s="10" t="str">
        <f>IF(B402=1,"",IF(AND(TrackingWorksheet!I407 &lt;&gt;"", TrackingWorksheet!I407&lt;=WeeklySummary!$C$7, TrackingWorksheet!J407=Lists!$D$5), "Y", "N"))</f>
        <v/>
      </c>
      <c r="I402" s="20" t="str">
        <f>IF(B402=1,"",IF(AND(TrackingWorksheet!G407 &lt;&gt;"", TrackingWorksheet!G407&lt;=WeeklySummary!$C$7, TrackingWorksheet!H407=Lists!$D$6), 1, 0))</f>
        <v/>
      </c>
      <c r="J402" s="20" t="str">
        <f t="shared" si="99"/>
        <v/>
      </c>
      <c r="K402" s="10" t="str">
        <f>IF(B402=1,"",IF(AND(TrackingWorksheet!I407&lt;=WeeklySummary!$C$7,TrackingWorksheet!K407="YES"),0,IF(AND(AND(OR(E402="Y",F402="Y"),E402&lt;&gt;F402),G402&lt;&gt;"Y", H402&lt;&gt;"Y"), 1, 0)))</f>
        <v/>
      </c>
      <c r="L402" s="20" t="str">
        <f t="shared" si="100"/>
        <v/>
      </c>
      <c r="M402" s="10" t="str">
        <f t="shared" si="101"/>
        <v/>
      </c>
      <c r="N402" s="20" t="str">
        <f t="shared" si="102"/>
        <v/>
      </c>
      <c r="O402" s="10" t="str">
        <f>IF(B402=1,"",IF(AND(TrackingWorksheet!I407&lt;=WeeklySummary!$C$7,TrackingWorksheet!K407="YES"),0,IF(AND(AND(OR(G402="Y",H402="Y"),G402&lt;&gt;H402),E402&lt;&gt;"Y", F402&lt;&gt;"Y"), 1, 0)))</f>
        <v/>
      </c>
      <c r="P402" s="20" t="str">
        <f t="shared" si="103"/>
        <v/>
      </c>
      <c r="Q402" s="10" t="str">
        <f t="shared" si="104"/>
        <v/>
      </c>
      <c r="R402" s="10" t="str">
        <f t="shared" si="105"/>
        <v/>
      </c>
      <c r="S402" s="10" t="str">
        <f>IF(B402=1,"",IF(AND(OR(AND(TrackingWorksheet!H407=Lists!$D$7,TrackingWorksheet!H407=TrackingWorksheet!J407),TrackingWorksheet!H407&lt;&gt;TrackingWorksheet!J407),TrackingWorksheet!K407="YES",TrackingWorksheet!H407&lt;&gt;Lists!$D$6,TrackingWorksheet!G407&lt;=WeeklySummary!$C$7,TrackingWorksheet!I407&lt;=WeeklySummary!$C$7),1,0))</f>
        <v/>
      </c>
      <c r="T402" s="10" t="str">
        <f t="shared" si="106"/>
        <v/>
      </c>
      <c r="U402" s="10" t="str">
        <f>IF($B402=1,"",IF(TrackingWorksheet!$K407="YES",1, 0)*D402)</f>
        <v/>
      </c>
      <c r="V402" s="20">
        <f t="shared" si="95"/>
        <v>0</v>
      </c>
      <c r="W402" s="20">
        <f t="shared" si="96"/>
        <v>0</v>
      </c>
      <c r="X402" s="10" t="str">
        <f>IF($B402=1,"",IF(AND(TrackingWorksheet!$L407&lt;&gt;"", TrackingWorksheet!$L407&gt;=WeeklySummary!$C$6,TrackingWorksheet!$L407&lt;=WeeklySummary!$C$7,OR(TrackingWorksheet!$H407=Lists!$D$4,TrackingWorksheet!$J407=Lists!$D$4)), 1, 0))</f>
        <v/>
      </c>
      <c r="Y402" s="10" t="str">
        <f>IF($B402=1,"",IF(AND(TrackingWorksheet!$L407&lt;&gt;"", TrackingWorksheet!$L407&gt;=WeeklySummary!$C$6,TrackingWorksheet!$L407&lt;=WeeklySummary!$C$7,OR(TrackingWorksheet!$H407=Lists!$D$5,TrackingWorksheet!$J407=Lists!$D$5)), 1, 0))</f>
        <v/>
      </c>
      <c r="Z402" s="10" t="str">
        <f>IF($B402=1,"",IF(AND(TrackingWorksheet!$L407&lt;&gt;"", TrackingWorksheet!$L407&gt;=WeeklySummary!$C$6,TrackingWorksheet!$L407&lt;=WeeklySummary!$C$7,OR(TrackingWorksheet!$H407=Lists!$D$6,TrackingWorksheet!$J407=Lists!$D$6)), 1, 0))</f>
        <v/>
      </c>
      <c r="AA402" s="19" t="str">
        <f>IF(B402=1,"",IF(AND(TrackingWorksheet!M407&lt;&gt;"",TrackingWorksheet!M407&lt;=WeeklySummary!$C$7),1,0)*D402)</f>
        <v/>
      </c>
      <c r="AB402" s="19" t="str">
        <f>IF(B402=1,"",IF(AND(TrackingWorksheet!N407&lt;&gt;"",TrackingWorksheet!N407&lt;=WeeklySummary!$C$7),1,0)*D402)</f>
        <v/>
      </c>
      <c r="AC402" s="19" t="str">
        <f>IF(B402=1,"",TrackingWorksheet!T407)</f>
        <v/>
      </c>
      <c r="AD402" s="19" t="str">
        <f>IF(B402=1,"",IF(D402*AND(TrackingWorksheet!S407&gt;=Calculations!$BD$3,TrackingWorksheet!U407="",TrackingWorksheet!K407="YES"),1,0))</f>
        <v/>
      </c>
      <c r="AE402" s="19" t="str">
        <f>IF($B402=1,"",IF(AND(TrackingWorksheet!$S407&gt;$BE$3,TrackingWorksheet!$T407=Lists!$P$4),1, 0)*D402)</f>
        <v/>
      </c>
      <c r="AF402" s="19" t="str">
        <f>IF($B402=1,"",IF(AND(TrackingWorksheet!$U407&gt;$BE$3,TrackingWorksheet!$V407=Lists!$P$4),1, 0)*D402)</f>
        <v/>
      </c>
      <c r="AG402" s="19" t="str">
        <f>IF($B402=1,"",IF(AND(TrackingWorksheet!$W407&gt;$BE$3,TrackingWorksheet!$X407=Lists!$P$4),1, 0)*D402)</f>
        <v/>
      </c>
      <c r="AH402" s="19" t="str">
        <f>IF($B402=1,"",IF(AND(TrackingWorksheet!$Y407&gt;$BE$3,TrackingWorksheet!$Z407=Lists!$P$4),1, 0)*D402)</f>
        <v/>
      </c>
      <c r="AI402" s="19" t="str">
        <f>IF($B402=1,"",IF(AND(TrackingWorksheet!$AA407&gt;$BE$3,TrackingWorksheet!$AB407=Lists!$P$4),1, 0)*D402)</f>
        <v/>
      </c>
      <c r="AJ402" s="19" t="str">
        <f>IF($B402=1,"",IF(AND(TrackingWorksheet!$S407&gt;$BE$3,TrackingWorksheet!$T407=Lists!$P$5),1, 0)*D402)</f>
        <v/>
      </c>
      <c r="AK402" s="19" t="str">
        <f>IF($B402=1,"",IF(AND(TrackingWorksheet!$U407&gt;$BE$3,TrackingWorksheet!$V407=Lists!$P$5),1, 0)*D402)</f>
        <v/>
      </c>
      <c r="AL402" s="19" t="str">
        <f>IF($B402=1,"",IF(AND(TrackingWorksheet!$W407&gt;$BE$3,TrackingWorksheet!$X407=Lists!$P$5),1, 0)*D402)</f>
        <v/>
      </c>
      <c r="AM402" s="19" t="str">
        <f>IF($B402=1,"",IF(AND(TrackingWorksheet!$Y407&gt;$BE$3,TrackingWorksheet!$Z407=Lists!$P$5),1, 0)*D402)</f>
        <v/>
      </c>
      <c r="AN402" s="19" t="str">
        <f>IF($B402=1,"",IF(AND(TrackingWorksheet!$AA407&gt;$BE$3,TrackingWorksheet!$AB407=Lists!$P$5),1, 0)*D402)</f>
        <v/>
      </c>
      <c r="AO402" s="19" t="str">
        <f>IF($B402=1,"",IF(AND(TrackingWorksheet!$S407&gt;$BE$3,TrackingWorksheet!$T407=Lists!$P$6),1, 0)*D402)</f>
        <v/>
      </c>
      <c r="AP402" s="19" t="str">
        <f>IF($B402=1,"",IF(AND(TrackingWorksheet!$U407&gt;$BE$3,TrackingWorksheet!$V407=Lists!$P$6),1, 0)*D402)</f>
        <v/>
      </c>
      <c r="AQ402" s="19" t="str">
        <f>IF($B402=1,"",IF(AND(TrackingWorksheet!$W407&gt;$BE$3,TrackingWorksheet!$X407=Lists!$P$6),1, 0)*D402)</f>
        <v/>
      </c>
      <c r="AR402" s="19" t="str">
        <f>IF($B402=1,"",IF(AND(TrackingWorksheet!$Y407&gt;$BE$3,TrackingWorksheet!$Z407=Lists!$P$6),1, 0)*D402)</f>
        <v/>
      </c>
      <c r="AS402" s="19" t="str">
        <f>IF($B402=1,"",IF(AND(TrackingWorksheet!$AA407&gt;$BE$3,TrackingWorksheet!$AB407=Lists!$P$6),1, 0)*D402)</f>
        <v/>
      </c>
      <c r="AT402" s="19">
        <f t="shared" si="97"/>
        <v>0</v>
      </c>
      <c r="AU402" s="19" t="str">
        <f>IF(B402=1,"",IF(AND(TrackingWorksheet!K407="",TrackingWorksheet!M407="", TrackingWorksheet!N407="", TrackingWorksheet!S407="", TrackingWorksheet!V407="", TrackingWorksheet!W407="", TrackingWorksheet!Y407="", TrackingWorksheet!AA407="", V402=1),1,0)*D402)</f>
        <v/>
      </c>
      <c r="AV402" s="19" t="str">
        <f>IF(B402=1,"",IF(D402*AND(TrackingWorksheet!U407&gt;Calculations!$BE$3,TrackingWorksheet!K407="YES"),1,0))</f>
        <v/>
      </c>
      <c r="AW402" s="19" t="str">
        <f>IF(B402=1,"",IF(D402*AND(TrackingWorksheet!W407&gt;Calculations!$BE$3,TrackingWorksheet!K407="YES"),1,0))</f>
        <v/>
      </c>
      <c r="AX402" s="19">
        <f t="shared" si="98"/>
        <v>0</v>
      </c>
      <c r="AY402" s="19">
        <f t="shared" si="94"/>
        <v>0</v>
      </c>
      <c r="AZ402" s="27" t="str">
        <f>IF(B402=1,"",IF(TrackingWorksheet!Q407="","",TrackingWorksheet!Q407))</f>
        <v/>
      </c>
      <c r="BB402" s="4"/>
      <c r="BC402" s="4"/>
      <c r="BD402" s="4"/>
      <c r="BE402" s="4"/>
      <c r="BF402" s="4"/>
      <c r="BG402" s="4" t="str">
        <f>IF(B402=1,"",IF(AND(N402=1,TrackingWorksheet!$I407+14&lt;=WeeklySummary!$C$7),1,0))</f>
        <v/>
      </c>
      <c r="BH402" s="4" t="str">
        <f>IF(B402=1,"",IF(AND(R402=1,TrackingWorksheet!$I407+14&lt;=WeeklySummary!$C$7),1,0))</f>
        <v/>
      </c>
      <c r="BI402" s="4" t="str">
        <f>IF(B402=1,"",IF(AND(J402=1,TrackingWorksheet!$G407+14&lt;=WeeklySummary!$C$7),1,0))</f>
        <v/>
      </c>
      <c r="BJ402" s="4" t="str">
        <f>IF(B402=1,"",IF(AND(T402=1,TrackingWorksheet!$I407+14&lt;=WeeklySummary!$C$7),1,0))</f>
        <v/>
      </c>
      <c r="BK402" s="4" t="str">
        <f>IF(B402=1,"",IF(AND(T402=1,TrackingWorksheet!$G407+14&lt;=WeeklySummary!$C$7),1,0))</f>
        <v/>
      </c>
      <c r="BL402" s="4">
        <f t="shared" si="107"/>
        <v>0</v>
      </c>
    </row>
    <row r="403" spans="2:64" x14ac:dyDescent="0.25">
      <c r="B403" s="27">
        <f>IF(AND(ISBLANK(TrackingWorksheet!B408),ISBLANK(TrackingWorksheet!C408),ISBLANK(TrackingWorksheet!G408),ISBLANK(TrackingWorksheet!H408),
ISBLANK(TrackingWorksheet!I408),ISBLANK(TrackingWorksheet!J408),ISBLANK(TrackingWorksheet!M408),
ISBLANK(TrackingWorksheet!N410)),1,0)</f>
        <v>1</v>
      </c>
      <c r="C403" s="12" t="str">
        <f>IF(B403=1,"",TrackingWorksheet!F408)</f>
        <v/>
      </c>
      <c r="D403" s="20" t="str">
        <f>IF(B403=1,"",IF(AND(TrackingWorksheet!B408&lt;&gt;"",TrackingWorksheet!B408&lt;=WeeklySummary!$C$7,OR(TrackingWorksheet!C408="",TrackingWorksheet!C408&gt;=WeeklySummary!$C$6)),1,0))</f>
        <v/>
      </c>
      <c r="E403" s="10" t="str">
        <f>IF(B403=1,"",IF(AND(TrackingWorksheet!G408 &lt;&gt;"",TrackingWorksheet!G408&lt;=WeeklySummary!$C$7, TrackingWorksheet!H408=Lists!$D$4), "Y", "N"))</f>
        <v/>
      </c>
      <c r="F403" s="10" t="str">
        <f>IF(B403=1,"",IF(AND(TrackingWorksheet!I408 &lt;&gt;"", TrackingWorksheet!I408&lt;=WeeklySummary!$C$7, TrackingWorksheet!J408=Lists!$D$4), "Y", "N"))</f>
        <v/>
      </c>
      <c r="G403" s="10" t="str">
        <f>IF(B403=1,"",IF(AND(TrackingWorksheet!G408 &lt;&gt;"",TrackingWorksheet!G408&lt;=WeeklySummary!$C$7, TrackingWorksheet!H408=Lists!$D$5), "Y", "N"))</f>
        <v/>
      </c>
      <c r="H403" s="10" t="str">
        <f>IF(B403=1,"",IF(AND(TrackingWorksheet!I408 &lt;&gt;"", TrackingWorksheet!I408&lt;=WeeklySummary!$C$7, TrackingWorksheet!J408=Lists!$D$5), "Y", "N"))</f>
        <v/>
      </c>
      <c r="I403" s="20" t="str">
        <f>IF(B403=1,"",IF(AND(TrackingWorksheet!G408 &lt;&gt;"", TrackingWorksheet!G408&lt;=WeeklySummary!$C$7, TrackingWorksheet!H408=Lists!$D$6), 1, 0))</f>
        <v/>
      </c>
      <c r="J403" s="20" t="str">
        <f t="shared" si="99"/>
        <v/>
      </c>
      <c r="K403" s="10" t="str">
        <f>IF(B403=1,"",IF(AND(TrackingWorksheet!I408&lt;=WeeklySummary!$C$7,TrackingWorksheet!K408="YES"),0,IF(AND(AND(OR(E403="Y",F403="Y"),E403&lt;&gt;F403),G403&lt;&gt;"Y", H403&lt;&gt;"Y"), 1, 0)))</f>
        <v/>
      </c>
      <c r="L403" s="20" t="str">
        <f t="shared" si="100"/>
        <v/>
      </c>
      <c r="M403" s="10" t="str">
        <f t="shared" si="101"/>
        <v/>
      </c>
      <c r="N403" s="20" t="str">
        <f t="shared" si="102"/>
        <v/>
      </c>
      <c r="O403" s="10" t="str">
        <f>IF(B403=1,"",IF(AND(TrackingWorksheet!I408&lt;=WeeklySummary!$C$7,TrackingWorksheet!K408="YES"),0,IF(AND(AND(OR(G403="Y",H403="Y"),G403&lt;&gt;H403),E403&lt;&gt;"Y", F403&lt;&gt;"Y"), 1, 0)))</f>
        <v/>
      </c>
      <c r="P403" s="20" t="str">
        <f t="shared" si="103"/>
        <v/>
      </c>
      <c r="Q403" s="10" t="str">
        <f t="shared" si="104"/>
        <v/>
      </c>
      <c r="R403" s="10" t="str">
        <f t="shared" si="105"/>
        <v/>
      </c>
      <c r="S403" s="10" t="str">
        <f>IF(B403=1,"",IF(AND(OR(AND(TrackingWorksheet!H408=Lists!$D$7,TrackingWorksheet!H408=TrackingWorksheet!J408),TrackingWorksheet!H408&lt;&gt;TrackingWorksheet!J408),TrackingWorksheet!K408="YES",TrackingWorksheet!H408&lt;&gt;Lists!$D$6,TrackingWorksheet!G408&lt;=WeeklySummary!$C$7,TrackingWorksheet!I408&lt;=WeeklySummary!$C$7),1,0))</f>
        <v/>
      </c>
      <c r="T403" s="10" t="str">
        <f t="shared" si="106"/>
        <v/>
      </c>
      <c r="U403" s="10" t="str">
        <f>IF($B403=1,"",IF(TrackingWorksheet!$K408="YES",1, 0)*D403)</f>
        <v/>
      </c>
      <c r="V403" s="20">
        <f t="shared" si="95"/>
        <v>0</v>
      </c>
      <c r="W403" s="20">
        <f t="shared" si="96"/>
        <v>0</v>
      </c>
      <c r="X403" s="10" t="str">
        <f>IF($B403=1,"",IF(AND(TrackingWorksheet!$L408&lt;&gt;"", TrackingWorksheet!$L408&gt;=WeeklySummary!$C$6,TrackingWorksheet!$L408&lt;=WeeklySummary!$C$7,OR(TrackingWorksheet!$H408=Lists!$D$4,TrackingWorksheet!$J408=Lists!$D$4)), 1, 0))</f>
        <v/>
      </c>
      <c r="Y403" s="10" t="str">
        <f>IF($B403=1,"",IF(AND(TrackingWorksheet!$L408&lt;&gt;"", TrackingWorksheet!$L408&gt;=WeeklySummary!$C$6,TrackingWorksheet!$L408&lt;=WeeklySummary!$C$7,OR(TrackingWorksheet!$H408=Lists!$D$5,TrackingWorksheet!$J408=Lists!$D$5)), 1, 0))</f>
        <v/>
      </c>
      <c r="Z403" s="10" t="str">
        <f>IF($B403=1,"",IF(AND(TrackingWorksheet!$L408&lt;&gt;"", TrackingWorksheet!$L408&gt;=WeeklySummary!$C$6,TrackingWorksheet!$L408&lt;=WeeklySummary!$C$7,OR(TrackingWorksheet!$H408=Lists!$D$6,TrackingWorksheet!$J408=Lists!$D$6)), 1, 0))</f>
        <v/>
      </c>
      <c r="AA403" s="19" t="str">
        <f>IF(B403=1,"",IF(AND(TrackingWorksheet!M408&lt;&gt;"",TrackingWorksheet!M408&lt;=WeeklySummary!$C$7),1,0)*D403)</f>
        <v/>
      </c>
      <c r="AB403" s="19" t="str">
        <f>IF(B403=1,"",IF(AND(TrackingWorksheet!N408&lt;&gt;"",TrackingWorksheet!N408&lt;=WeeklySummary!$C$7),1,0)*D403)</f>
        <v/>
      </c>
      <c r="AC403" s="19" t="str">
        <f>IF(B403=1,"",TrackingWorksheet!T408)</f>
        <v/>
      </c>
      <c r="AD403" s="19" t="str">
        <f>IF(B403=1,"",IF(D403*AND(TrackingWorksheet!S408&gt;=Calculations!$BD$3,TrackingWorksheet!U408="",TrackingWorksheet!K408="YES"),1,0))</f>
        <v/>
      </c>
      <c r="AE403" s="19" t="str">
        <f>IF($B403=1,"",IF(AND(TrackingWorksheet!$S408&gt;$BE$3,TrackingWorksheet!$T408=Lists!$P$4),1, 0)*D403)</f>
        <v/>
      </c>
      <c r="AF403" s="19" t="str">
        <f>IF($B403=1,"",IF(AND(TrackingWorksheet!$U408&gt;$BE$3,TrackingWorksheet!$V408=Lists!$P$4),1, 0)*D403)</f>
        <v/>
      </c>
      <c r="AG403" s="19" t="str">
        <f>IF($B403=1,"",IF(AND(TrackingWorksheet!$W408&gt;$BE$3,TrackingWorksheet!$X408=Lists!$P$4),1, 0)*D403)</f>
        <v/>
      </c>
      <c r="AH403" s="19" t="str">
        <f>IF($B403=1,"",IF(AND(TrackingWorksheet!$Y408&gt;$BE$3,TrackingWorksheet!$Z408=Lists!$P$4),1, 0)*D403)</f>
        <v/>
      </c>
      <c r="AI403" s="19" t="str">
        <f>IF($B403=1,"",IF(AND(TrackingWorksheet!$AA408&gt;$BE$3,TrackingWorksheet!$AB408=Lists!$P$4),1, 0)*D403)</f>
        <v/>
      </c>
      <c r="AJ403" s="19" t="str">
        <f>IF($B403=1,"",IF(AND(TrackingWorksheet!$S408&gt;$BE$3,TrackingWorksheet!$T408=Lists!$P$5),1, 0)*D403)</f>
        <v/>
      </c>
      <c r="AK403" s="19" t="str">
        <f>IF($B403=1,"",IF(AND(TrackingWorksheet!$U408&gt;$BE$3,TrackingWorksheet!$V408=Lists!$P$5),1, 0)*D403)</f>
        <v/>
      </c>
      <c r="AL403" s="19" t="str">
        <f>IF($B403=1,"",IF(AND(TrackingWorksheet!$W408&gt;$BE$3,TrackingWorksheet!$X408=Lists!$P$5),1, 0)*D403)</f>
        <v/>
      </c>
      <c r="AM403" s="19" t="str">
        <f>IF($B403=1,"",IF(AND(TrackingWorksheet!$Y408&gt;$BE$3,TrackingWorksheet!$Z408=Lists!$P$5),1, 0)*D403)</f>
        <v/>
      </c>
      <c r="AN403" s="19" t="str">
        <f>IF($B403=1,"",IF(AND(TrackingWorksheet!$AA408&gt;$BE$3,TrackingWorksheet!$AB408=Lists!$P$5),1, 0)*D403)</f>
        <v/>
      </c>
      <c r="AO403" s="19" t="str">
        <f>IF($B403=1,"",IF(AND(TrackingWorksheet!$S408&gt;$BE$3,TrackingWorksheet!$T408=Lists!$P$6),1, 0)*D403)</f>
        <v/>
      </c>
      <c r="AP403" s="19" t="str">
        <f>IF($B403=1,"",IF(AND(TrackingWorksheet!$U408&gt;$BE$3,TrackingWorksheet!$V408=Lists!$P$6),1, 0)*D403)</f>
        <v/>
      </c>
      <c r="AQ403" s="19" t="str">
        <f>IF($B403=1,"",IF(AND(TrackingWorksheet!$W408&gt;$BE$3,TrackingWorksheet!$X408=Lists!$P$6),1, 0)*D403)</f>
        <v/>
      </c>
      <c r="AR403" s="19" t="str">
        <f>IF($B403=1,"",IF(AND(TrackingWorksheet!$Y408&gt;$BE$3,TrackingWorksheet!$Z408=Lists!$P$6),1, 0)*D403)</f>
        <v/>
      </c>
      <c r="AS403" s="19" t="str">
        <f>IF($B403=1,"",IF(AND(TrackingWorksheet!$AA408&gt;$BE$3,TrackingWorksheet!$AB408=Lists!$P$6),1, 0)*D403)</f>
        <v/>
      </c>
      <c r="AT403" s="19">
        <f t="shared" si="97"/>
        <v>0</v>
      </c>
      <c r="AU403" s="19" t="str">
        <f>IF(B403=1,"",IF(AND(TrackingWorksheet!K408="",TrackingWorksheet!M408="", TrackingWorksheet!N408="", TrackingWorksheet!S408="", TrackingWorksheet!V408="", TrackingWorksheet!W408="", TrackingWorksheet!Y408="", TrackingWorksheet!AA408="", V403=1),1,0)*D403)</f>
        <v/>
      </c>
      <c r="AV403" s="19" t="str">
        <f>IF(B403=1,"",IF(D403*AND(TrackingWorksheet!U408&gt;Calculations!$BE$3,TrackingWorksheet!K408="YES"),1,0))</f>
        <v/>
      </c>
      <c r="AW403" s="19" t="str">
        <f>IF(B403=1,"",IF(D403*AND(TrackingWorksheet!W408&gt;Calculations!$BE$3,TrackingWorksheet!K408="YES"),1,0))</f>
        <v/>
      </c>
      <c r="AX403" s="19">
        <f t="shared" si="98"/>
        <v>0</v>
      </c>
      <c r="AY403" s="19">
        <f t="shared" si="94"/>
        <v>0</v>
      </c>
      <c r="AZ403" s="27" t="str">
        <f>IF(B403=1,"",IF(TrackingWorksheet!Q408="","",TrackingWorksheet!Q408))</f>
        <v/>
      </c>
      <c r="BB403" s="4"/>
      <c r="BC403" s="4"/>
      <c r="BD403" s="4"/>
      <c r="BE403" s="4"/>
      <c r="BF403" s="4"/>
      <c r="BG403" s="4" t="str">
        <f>IF(B403=1,"",IF(AND(N403=1,TrackingWorksheet!$I408+14&lt;=WeeklySummary!$C$7),1,0))</f>
        <v/>
      </c>
      <c r="BH403" s="4" t="str">
        <f>IF(B403=1,"",IF(AND(R403=1,TrackingWorksheet!$I408+14&lt;=WeeklySummary!$C$7),1,0))</f>
        <v/>
      </c>
      <c r="BI403" s="4" t="str">
        <f>IF(B403=1,"",IF(AND(J403=1,TrackingWorksheet!$G408+14&lt;=WeeklySummary!$C$7),1,0))</f>
        <v/>
      </c>
      <c r="BJ403" s="4" t="str">
        <f>IF(B403=1,"",IF(AND(T403=1,TrackingWorksheet!$I408+14&lt;=WeeklySummary!$C$7),1,0))</f>
        <v/>
      </c>
      <c r="BK403" s="4" t="str">
        <f>IF(B403=1,"",IF(AND(T403=1,TrackingWorksheet!$G408+14&lt;=WeeklySummary!$C$7),1,0))</f>
        <v/>
      </c>
      <c r="BL403" s="4">
        <f t="shared" si="107"/>
        <v>0</v>
      </c>
    </row>
    <row r="404" spans="2:64" x14ac:dyDescent="0.25">
      <c r="B404" s="27">
        <f>IF(AND(ISBLANK(TrackingWorksheet!B409),ISBLANK(TrackingWorksheet!C409),ISBLANK(TrackingWorksheet!G409),ISBLANK(TrackingWorksheet!H409),
ISBLANK(TrackingWorksheet!I409),ISBLANK(TrackingWorksheet!J409),ISBLANK(TrackingWorksheet!M409),
ISBLANK(TrackingWorksheet!N411)),1,0)</f>
        <v>1</v>
      </c>
      <c r="C404" s="12" t="str">
        <f>IF(B404=1,"",TrackingWorksheet!F409)</f>
        <v/>
      </c>
      <c r="D404" s="20" t="str">
        <f>IF(B404=1,"",IF(AND(TrackingWorksheet!B409&lt;&gt;"",TrackingWorksheet!B409&lt;=WeeklySummary!$C$7,OR(TrackingWorksheet!C409="",TrackingWorksheet!C409&gt;=WeeklySummary!$C$6)),1,0))</f>
        <v/>
      </c>
      <c r="E404" s="10" t="str">
        <f>IF(B404=1,"",IF(AND(TrackingWorksheet!G409 &lt;&gt;"",TrackingWorksheet!G409&lt;=WeeklySummary!$C$7, TrackingWorksheet!H409=Lists!$D$4), "Y", "N"))</f>
        <v/>
      </c>
      <c r="F404" s="10" t="str">
        <f>IF(B404=1,"",IF(AND(TrackingWorksheet!I409 &lt;&gt;"", TrackingWorksheet!I409&lt;=WeeklySummary!$C$7, TrackingWorksheet!J409=Lists!$D$4), "Y", "N"))</f>
        <v/>
      </c>
      <c r="G404" s="10" t="str">
        <f>IF(B404=1,"",IF(AND(TrackingWorksheet!G409 &lt;&gt;"",TrackingWorksheet!G409&lt;=WeeklySummary!$C$7, TrackingWorksheet!H409=Lists!$D$5), "Y", "N"))</f>
        <v/>
      </c>
      <c r="H404" s="10" t="str">
        <f>IF(B404=1,"",IF(AND(TrackingWorksheet!I409 &lt;&gt;"", TrackingWorksheet!I409&lt;=WeeklySummary!$C$7, TrackingWorksheet!J409=Lists!$D$5), "Y", "N"))</f>
        <v/>
      </c>
      <c r="I404" s="20" t="str">
        <f>IF(B404=1,"",IF(AND(TrackingWorksheet!G409 &lt;&gt;"", TrackingWorksheet!G409&lt;=WeeklySummary!$C$7, TrackingWorksheet!H409=Lists!$D$6), 1, 0))</f>
        <v/>
      </c>
      <c r="J404" s="20" t="str">
        <f t="shared" si="99"/>
        <v/>
      </c>
      <c r="K404" s="10" t="str">
        <f>IF(B404=1,"",IF(AND(TrackingWorksheet!I409&lt;=WeeklySummary!$C$7,TrackingWorksheet!K409="YES"),0,IF(AND(AND(OR(E404="Y",F404="Y"),E404&lt;&gt;F404),G404&lt;&gt;"Y", H404&lt;&gt;"Y"), 1, 0)))</f>
        <v/>
      </c>
      <c r="L404" s="20" t="str">
        <f t="shared" si="100"/>
        <v/>
      </c>
      <c r="M404" s="10" t="str">
        <f t="shared" si="101"/>
        <v/>
      </c>
      <c r="N404" s="20" t="str">
        <f t="shared" si="102"/>
        <v/>
      </c>
      <c r="O404" s="10" t="str">
        <f>IF(B404=1,"",IF(AND(TrackingWorksheet!I409&lt;=WeeklySummary!$C$7,TrackingWorksheet!K409="YES"),0,IF(AND(AND(OR(G404="Y",H404="Y"),G404&lt;&gt;H404),E404&lt;&gt;"Y", F404&lt;&gt;"Y"), 1, 0)))</f>
        <v/>
      </c>
      <c r="P404" s="20" t="str">
        <f t="shared" si="103"/>
        <v/>
      </c>
      <c r="Q404" s="10" t="str">
        <f t="shared" si="104"/>
        <v/>
      </c>
      <c r="R404" s="10" t="str">
        <f t="shared" si="105"/>
        <v/>
      </c>
      <c r="S404" s="10" t="str">
        <f>IF(B404=1,"",IF(AND(OR(AND(TrackingWorksheet!H409=Lists!$D$7,TrackingWorksheet!H409=TrackingWorksheet!J409),TrackingWorksheet!H409&lt;&gt;TrackingWorksheet!J409),TrackingWorksheet!K409="YES",TrackingWorksheet!H409&lt;&gt;Lists!$D$6,TrackingWorksheet!G409&lt;=WeeklySummary!$C$7,TrackingWorksheet!I409&lt;=WeeklySummary!$C$7),1,0))</f>
        <v/>
      </c>
      <c r="T404" s="10" t="str">
        <f t="shared" si="106"/>
        <v/>
      </c>
      <c r="U404" s="10" t="str">
        <f>IF($B404=1,"",IF(TrackingWorksheet!$K409="YES",1, 0)*D404)</f>
        <v/>
      </c>
      <c r="V404" s="20">
        <f t="shared" si="95"/>
        <v>0</v>
      </c>
      <c r="W404" s="20">
        <f t="shared" si="96"/>
        <v>0</v>
      </c>
      <c r="X404" s="10" t="str">
        <f>IF($B404=1,"",IF(AND(TrackingWorksheet!$L409&lt;&gt;"", TrackingWorksheet!$L409&gt;=WeeklySummary!$C$6,TrackingWorksheet!$L409&lt;=WeeklySummary!$C$7,OR(TrackingWorksheet!$H409=Lists!$D$4,TrackingWorksheet!$J409=Lists!$D$4)), 1, 0))</f>
        <v/>
      </c>
      <c r="Y404" s="10" t="str">
        <f>IF($B404=1,"",IF(AND(TrackingWorksheet!$L409&lt;&gt;"", TrackingWorksheet!$L409&gt;=WeeklySummary!$C$6,TrackingWorksheet!$L409&lt;=WeeklySummary!$C$7,OR(TrackingWorksheet!$H409=Lists!$D$5,TrackingWorksheet!$J409=Lists!$D$5)), 1, 0))</f>
        <v/>
      </c>
      <c r="Z404" s="10" t="str">
        <f>IF($B404=1,"",IF(AND(TrackingWorksheet!$L409&lt;&gt;"", TrackingWorksheet!$L409&gt;=WeeklySummary!$C$6,TrackingWorksheet!$L409&lt;=WeeklySummary!$C$7,OR(TrackingWorksheet!$H409=Lists!$D$6,TrackingWorksheet!$J409=Lists!$D$6)), 1, 0))</f>
        <v/>
      </c>
      <c r="AA404" s="19" t="str">
        <f>IF(B404=1,"",IF(AND(TrackingWorksheet!M409&lt;&gt;"",TrackingWorksheet!M409&lt;=WeeklySummary!$C$7),1,0)*D404)</f>
        <v/>
      </c>
      <c r="AB404" s="19" t="str">
        <f>IF(B404=1,"",IF(AND(TrackingWorksheet!N409&lt;&gt;"",TrackingWorksheet!N409&lt;=WeeklySummary!$C$7),1,0)*D404)</f>
        <v/>
      </c>
      <c r="AC404" s="19" t="str">
        <f>IF(B404=1,"",TrackingWorksheet!T409)</f>
        <v/>
      </c>
      <c r="AD404" s="19" t="str">
        <f>IF(B404=1,"",IF(D404*AND(TrackingWorksheet!S409&gt;=Calculations!$BD$3,TrackingWorksheet!U409="",TrackingWorksheet!K409="YES"),1,0))</f>
        <v/>
      </c>
      <c r="AE404" s="19" t="str">
        <f>IF($B404=1,"",IF(AND(TrackingWorksheet!$S409&gt;$BE$3,TrackingWorksheet!$T409=Lists!$P$4),1, 0)*D404)</f>
        <v/>
      </c>
      <c r="AF404" s="19" t="str">
        <f>IF($B404=1,"",IF(AND(TrackingWorksheet!$U409&gt;$BE$3,TrackingWorksheet!$V409=Lists!$P$4),1, 0)*D404)</f>
        <v/>
      </c>
      <c r="AG404" s="19" t="str">
        <f>IF($B404=1,"",IF(AND(TrackingWorksheet!$W409&gt;$BE$3,TrackingWorksheet!$X409=Lists!$P$4),1, 0)*D404)</f>
        <v/>
      </c>
      <c r="AH404" s="19" t="str">
        <f>IF($B404=1,"",IF(AND(TrackingWorksheet!$Y409&gt;$BE$3,TrackingWorksheet!$Z409=Lists!$P$4),1, 0)*D404)</f>
        <v/>
      </c>
      <c r="AI404" s="19" t="str">
        <f>IF($B404=1,"",IF(AND(TrackingWorksheet!$AA409&gt;$BE$3,TrackingWorksheet!$AB409=Lists!$P$4),1, 0)*D404)</f>
        <v/>
      </c>
      <c r="AJ404" s="19" t="str">
        <f>IF($B404=1,"",IF(AND(TrackingWorksheet!$S409&gt;$BE$3,TrackingWorksheet!$T409=Lists!$P$5),1, 0)*D404)</f>
        <v/>
      </c>
      <c r="AK404" s="19" t="str">
        <f>IF($B404=1,"",IF(AND(TrackingWorksheet!$U409&gt;$BE$3,TrackingWorksheet!$V409=Lists!$P$5),1, 0)*D404)</f>
        <v/>
      </c>
      <c r="AL404" s="19" t="str">
        <f>IF($B404=1,"",IF(AND(TrackingWorksheet!$W409&gt;$BE$3,TrackingWorksheet!$X409=Lists!$P$5),1, 0)*D404)</f>
        <v/>
      </c>
      <c r="AM404" s="19" t="str">
        <f>IF($B404=1,"",IF(AND(TrackingWorksheet!$Y409&gt;$BE$3,TrackingWorksheet!$Z409=Lists!$P$5),1, 0)*D404)</f>
        <v/>
      </c>
      <c r="AN404" s="19" t="str">
        <f>IF($B404=1,"",IF(AND(TrackingWorksheet!$AA409&gt;$BE$3,TrackingWorksheet!$AB409=Lists!$P$5),1, 0)*D404)</f>
        <v/>
      </c>
      <c r="AO404" s="19" t="str">
        <f>IF($B404=1,"",IF(AND(TrackingWorksheet!$S409&gt;$BE$3,TrackingWorksheet!$T409=Lists!$P$6),1, 0)*D404)</f>
        <v/>
      </c>
      <c r="AP404" s="19" t="str">
        <f>IF($B404=1,"",IF(AND(TrackingWorksheet!$U409&gt;$BE$3,TrackingWorksheet!$V409=Lists!$P$6),1, 0)*D404)</f>
        <v/>
      </c>
      <c r="AQ404" s="19" t="str">
        <f>IF($B404=1,"",IF(AND(TrackingWorksheet!$W409&gt;$BE$3,TrackingWorksheet!$X409=Lists!$P$6),1, 0)*D404)</f>
        <v/>
      </c>
      <c r="AR404" s="19" t="str">
        <f>IF($B404=1,"",IF(AND(TrackingWorksheet!$Y409&gt;$BE$3,TrackingWorksheet!$Z409=Lists!$P$6),1, 0)*D404)</f>
        <v/>
      </c>
      <c r="AS404" s="19" t="str">
        <f>IF($B404=1,"",IF(AND(TrackingWorksheet!$AA409&gt;$BE$3,TrackingWorksheet!$AB409=Lists!$P$6),1, 0)*D404)</f>
        <v/>
      </c>
      <c r="AT404" s="19">
        <f t="shared" si="97"/>
        <v>0</v>
      </c>
      <c r="AU404" s="19" t="str">
        <f>IF(B404=1,"",IF(AND(TrackingWorksheet!K409="",TrackingWorksheet!M409="", TrackingWorksheet!N409="", TrackingWorksheet!S409="", TrackingWorksheet!V409="", TrackingWorksheet!W409="", TrackingWorksheet!Y409="", TrackingWorksheet!AA409="", V404=1),1,0)*D404)</f>
        <v/>
      </c>
      <c r="AV404" s="19" t="str">
        <f>IF(B404=1,"",IF(D404*AND(TrackingWorksheet!U409&gt;Calculations!$BE$3,TrackingWorksheet!K409="YES"),1,0))</f>
        <v/>
      </c>
      <c r="AW404" s="19" t="str">
        <f>IF(B404=1,"",IF(D404*AND(TrackingWorksheet!W409&gt;Calculations!$BE$3,TrackingWorksheet!K409="YES"),1,0))</f>
        <v/>
      </c>
      <c r="AX404" s="19">
        <f t="shared" si="98"/>
        <v>0</v>
      </c>
      <c r="AY404" s="19">
        <f t="shared" si="94"/>
        <v>0</v>
      </c>
      <c r="AZ404" s="27" t="str">
        <f>IF(B404=1,"",IF(TrackingWorksheet!Q409="","",TrackingWorksheet!Q409))</f>
        <v/>
      </c>
      <c r="BB404" s="4"/>
      <c r="BC404" s="4"/>
      <c r="BD404" s="4"/>
      <c r="BE404" s="4"/>
      <c r="BF404" s="4"/>
      <c r="BG404" s="4" t="str">
        <f>IF(B404=1,"",IF(AND(N404=1,TrackingWorksheet!$I409+14&lt;=WeeklySummary!$C$7),1,0))</f>
        <v/>
      </c>
      <c r="BH404" s="4" t="str">
        <f>IF(B404=1,"",IF(AND(R404=1,TrackingWorksheet!$I409+14&lt;=WeeklySummary!$C$7),1,0))</f>
        <v/>
      </c>
      <c r="BI404" s="4" t="str">
        <f>IF(B404=1,"",IF(AND(J404=1,TrackingWorksheet!$G409+14&lt;=WeeklySummary!$C$7),1,0))</f>
        <v/>
      </c>
      <c r="BJ404" s="4" t="str">
        <f>IF(B404=1,"",IF(AND(T404=1,TrackingWorksheet!$I409+14&lt;=WeeklySummary!$C$7),1,0))</f>
        <v/>
      </c>
      <c r="BK404" s="4" t="str">
        <f>IF(B404=1,"",IF(AND(T404=1,TrackingWorksheet!$G409+14&lt;=WeeklySummary!$C$7),1,0))</f>
        <v/>
      </c>
      <c r="BL404" s="4">
        <f t="shared" si="107"/>
        <v>0</v>
      </c>
    </row>
    <row r="405" spans="2:64" x14ac:dyDescent="0.25">
      <c r="B405" s="27">
        <f>IF(AND(ISBLANK(TrackingWorksheet!B410),ISBLANK(TrackingWorksheet!C410),ISBLANK(TrackingWorksheet!G410),ISBLANK(TrackingWorksheet!H410),
ISBLANK(TrackingWorksheet!I410),ISBLANK(TrackingWorksheet!J410),ISBLANK(TrackingWorksheet!M410),
ISBLANK(TrackingWorksheet!N412)),1,0)</f>
        <v>1</v>
      </c>
      <c r="C405" s="12" t="str">
        <f>IF(B405=1,"",TrackingWorksheet!F410)</f>
        <v/>
      </c>
      <c r="D405" s="20" t="str">
        <f>IF(B405=1,"",IF(AND(TrackingWorksheet!B410&lt;&gt;"",TrackingWorksheet!B410&lt;=WeeklySummary!$C$7,OR(TrackingWorksheet!C410="",TrackingWorksheet!C410&gt;=WeeklySummary!$C$6)),1,0))</f>
        <v/>
      </c>
      <c r="E405" s="10" t="str">
        <f>IF(B405=1,"",IF(AND(TrackingWorksheet!G410 &lt;&gt;"",TrackingWorksheet!G410&lt;=WeeklySummary!$C$7, TrackingWorksheet!H410=Lists!$D$4), "Y", "N"))</f>
        <v/>
      </c>
      <c r="F405" s="10" t="str">
        <f>IF(B405=1,"",IF(AND(TrackingWorksheet!I410 &lt;&gt;"", TrackingWorksheet!I410&lt;=WeeklySummary!$C$7, TrackingWorksheet!J410=Lists!$D$4), "Y", "N"))</f>
        <v/>
      </c>
      <c r="G405" s="10" t="str">
        <f>IF(B405=1,"",IF(AND(TrackingWorksheet!G410 &lt;&gt;"",TrackingWorksheet!G410&lt;=WeeklySummary!$C$7, TrackingWorksheet!H410=Lists!$D$5), "Y", "N"))</f>
        <v/>
      </c>
      <c r="H405" s="10" t="str">
        <f>IF(B405=1,"",IF(AND(TrackingWorksheet!I410 &lt;&gt;"", TrackingWorksheet!I410&lt;=WeeklySummary!$C$7, TrackingWorksheet!J410=Lists!$D$5), "Y", "N"))</f>
        <v/>
      </c>
      <c r="I405" s="20" t="str">
        <f>IF(B405=1,"",IF(AND(TrackingWorksheet!G410 &lt;&gt;"", TrackingWorksheet!G410&lt;=WeeklySummary!$C$7, TrackingWorksheet!H410=Lists!$D$6), 1, 0))</f>
        <v/>
      </c>
      <c r="J405" s="20" t="str">
        <f t="shared" si="99"/>
        <v/>
      </c>
      <c r="K405" s="10" t="str">
        <f>IF(B405=1,"",IF(AND(TrackingWorksheet!I410&lt;=WeeklySummary!$C$7,TrackingWorksheet!K410="YES"),0,IF(AND(AND(OR(E405="Y",F405="Y"),E405&lt;&gt;F405),G405&lt;&gt;"Y", H405&lt;&gt;"Y"), 1, 0)))</f>
        <v/>
      </c>
      <c r="L405" s="20" t="str">
        <f t="shared" si="100"/>
        <v/>
      </c>
      <c r="M405" s="10" t="str">
        <f t="shared" si="101"/>
        <v/>
      </c>
      <c r="N405" s="20" t="str">
        <f t="shared" si="102"/>
        <v/>
      </c>
      <c r="O405" s="10" t="str">
        <f>IF(B405=1,"",IF(AND(TrackingWorksheet!I410&lt;=WeeklySummary!$C$7,TrackingWorksheet!K410="YES"),0,IF(AND(AND(OR(G405="Y",H405="Y"),G405&lt;&gt;H405),E405&lt;&gt;"Y", F405&lt;&gt;"Y"), 1, 0)))</f>
        <v/>
      </c>
      <c r="P405" s="20" t="str">
        <f t="shared" si="103"/>
        <v/>
      </c>
      <c r="Q405" s="10" t="str">
        <f t="shared" si="104"/>
        <v/>
      </c>
      <c r="R405" s="10" t="str">
        <f t="shared" si="105"/>
        <v/>
      </c>
      <c r="S405" s="10" t="str">
        <f>IF(B405=1,"",IF(AND(OR(AND(TrackingWorksheet!H410=Lists!$D$7,TrackingWorksheet!H410=TrackingWorksheet!J410),TrackingWorksheet!H410&lt;&gt;TrackingWorksheet!J410),TrackingWorksheet!K410="YES",TrackingWorksheet!H410&lt;&gt;Lists!$D$6,TrackingWorksheet!G410&lt;=WeeklySummary!$C$7,TrackingWorksheet!I410&lt;=WeeklySummary!$C$7),1,0))</f>
        <v/>
      </c>
      <c r="T405" s="10" t="str">
        <f t="shared" si="106"/>
        <v/>
      </c>
      <c r="U405" s="10" t="str">
        <f>IF($B405=1,"",IF(TrackingWorksheet!$K410="YES",1, 0)*D405)</f>
        <v/>
      </c>
      <c r="V405" s="20">
        <f t="shared" si="95"/>
        <v>0</v>
      </c>
      <c r="W405" s="20">
        <f t="shared" si="96"/>
        <v>0</v>
      </c>
      <c r="X405" s="10" t="str">
        <f>IF($B405=1,"",IF(AND(TrackingWorksheet!$L410&lt;&gt;"", TrackingWorksheet!$L410&gt;=WeeklySummary!$C$6,TrackingWorksheet!$L410&lt;=WeeklySummary!$C$7,OR(TrackingWorksheet!$H410=Lists!$D$4,TrackingWorksheet!$J410=Lists!$D$4)), 1, 0))</f>
        <v/>
      </c>
      <c r="Y405" s="10" t="str">
        <f>IF($B405=1,"",IF(AND(TrackingWorksheet!$L410&lt;&gt;"", TrackingWorksheet!$L410&gt;=WeeklySummary!$C$6,TrackingWorksheet!$L410&lt;=WeeklySummary!$C$7,OR(TrackingWorksheet!$H410=Lists!$D$5,TrackingWorksheet!$J410=Lists!$D$5)), 1, 0))</f>
        <v/>
      </c>
      <c r="Z405" s="10" t="str">
        <f>IF($B405=1,"",IF(AND(TrackingWorksheet!$L410&lt;&gt;"", TrackingWorksheet!$L410&gt;=WeeklySummary!$C$6,TrackingWorksheet!$L410&lt;=WeeklySummary!$C$7,OR(TrackingWorksheet!$H410=Lists!$D$6,TrackingWorksheet!$J410=Lists!$D$6)), 1, 0))</f>
        <v/>
      </c>
      <c r="AA405" s="19" t="str">
        <f>IF(B405=1,"",IF(AND(TrackingWorksheet!M410&lt;&gt;"",TrackingWorksheet!M410&lt;=WeeklySummary!$C$7),1,0)*D405)</f>
        <v/>
      </c>
      <c r="AB405" s="19" t="str">
        <f>IF(B405=1,"",IF(AND(TrackingWorksheet!N410&lt;&gt;"",TrackingWorksheet!N410&lt;=WeeklySummary!$C$7),1,0)*D405)</f>
        <v/>
      </c>
      <c r="AC405" s="19" t="str">
        <f>IF(B405=1,"",TrackingWorksheet!T410)</f>
        <v/>
      </c>
      <c r="AD405" s="19" t="str">
        <f>IF(B405=1,"",IF(D405*AND(TrackingWorksheet!S410&gt;=Calculations!$BD$3,TrackingWorksheet!U410="",TrackingWorksheet!K410="YES"),1,0))</f>
        <v/>
      </c>
      <c r="AE405" s="19" t="str">
        <f>IF($B405=1,"",IF(AND(TrackingWorksheet!$S410&gt;$BE$3,TrackingWorksheet!$T410=Lists!$P$4),1, 0)*D405)</f>
        <v/>
      </c>
      <c r="AF405" s="19" t="str">
        <f>IF($B405=1,"",IF(AND(TrackingWorksheet!$U410&gt;$BE$3,TrackingWorksheet!$V410=Lists!$P$4),1, 0)*D405)</f>
        <v/>
      </c>
      <c r="AG405" s="19" t="str">
        <f>IF($B405=1,"",IF(AND(TrackingWorksheet!$W410&gt;$BE$3,TrackingWorksheet!$X410=Lists!$P$4),1, 0)*D405)</f>
        <v/>
      </c>
      <c r="AH405" s="19" t="str">
        <f>IF($B405=1,"",IF(AND(TrackingWorksheet!$Y410&gt;$BE$3,TrackingWorksheet!$Z410=Lists!$P$4),1, 0)*D405)</f>
        <v/>
      </c>
      <c r="AI405" s="19" t="str">
        <f>IF($B405=1,"",IF(AND(TrackingWorksheet!$AA410&gt;$BE$3,TrackingWorksheet!$AB410=Lists!$P$4),1, 0)*D405)</f>
        <v/>
      </c>
      <c r="AJ405" s="19" t="str">
        <f>IF($B405=1,"",IF(AND(TrackingWorksheet!$S410&gt;$BE$3,TrackingWorksheet!$T410=Lists!$P$5),1, 0)*D405)</f>
        <v/>
      </c>
      <c r="AK405" s="19" t="str">
        <f>IF($B405=1,"",IF(AND(TrackingWorksheet!$U410&gt;$BE$3,TrackingWorksheet!$V410=Lists!$P$5),1, 0)*D405)</f>
        <v/>
      </c>
      <c r="AL405" s="19" t="str">
        <f>IF($B405=1,"",IF(AND(TrackingWorksheet!$W410&gt;$BE$3,TrackingWorksheet!$X410=Lists!$P$5),1, 0)*D405)</f>
        <v/>
      </c>
      <c r="AM405" s="19" t="str">
        <f>IF($B405=1,"",IF(AND(TrackingWorksheet!$Y410&gt;$BE$3,TrackingWorksheet!$Z410=Lists!$P$5),1, 0)*D405)</f>
        <v/>
      </c>
      <c r="AN405" s="19" t="str">
        <f>IF($B405=1,"",IF(AND(TrackingWorksheet!$AA410&gt;$BE$3,TrackingWorksheet!$AB410=Lists!$P$5),1, 0)*D405)</f>
        <v/>
      </c>
      <c r="AO405" s="19" t="str">
        <f>IF($B405=1,"",IF(AND(TrackingWorksheet!$S410&gt;$BE$3,TrackingWorksheet!$T410=Lists!$P$6),1, 0)*D405)</f>
        <v/>
      </c>
      <c r="AP405" s="19" t="str">
        <f>IF($B405=1,"",IF(AND(TrackingWorksheet!$U410&gt;$BE$3,TrackingWorksheet!$V410=Lists!$P$6),1, 0)*D405)</f>
        <v/>
      </c>
      <c r="AQ405" s="19" t="str">
        <f>IF($B405=1,"",IF(AND(TrackingWorksheet!$W410&gt;$BE$3,TrackingWorksheet!$X410=Lists!$P$6),1, 0)*D405)</f>
        <v/>
      </c>
      <c r="AR405" s="19" t="str">
        <f>IF($B405=1,"",IF(AND(TrackingWorksheet!$Y410&gt;$BE$3,TrackingWorksheet!$Z410=Lists!$P$6),1, 0)*D405)</f>
        <v/>
      </c>
      <c r="AS405" s="19" t="str">
        <f>IF($B405=1,"",IF(AND(TrackingWorksheet!$AA410&gt;$BE$3,TrackingWorksheet!$AB410=Lists!$P$6),1, 0)*D405)</f>
        <v/>
      </c>
      <c r="AT405" s="19">
        <f t="shared" si="97"/>
        <v>0</v>
      </c>
      <c r="AU405" s="19" t="str">
        <f>IF(B405=1,"",IF(AND(TrackingWorksheet!K410="",TrackingWorksheet!M410="", TrackingWorksheet!N410="", TrackingWorksheet!S410="", TrackingWorksheet!V410="", TrackingWorksheet!W410="", TrackingWorksheet!Y410="", TrackingWorksheet!AA410="", V405=1),1,0)*D405)</f>
        <v/>
      </c>
      <c r="AV405" s="19" t="str">
        <f>IF(B405=1,"",IF(D405*AND(TrackingWorksheet!U410&gt;Calculations!$BE$3,TrackingWorksheet!K410="YES"),1,0))</f>
        <v/>
      </c>
      <c r="AW405" s="19" t="str">
        <f>IF(B405=1,"",IF(D405*AND(TrackingWorksheet!W410&gt;Calculations!$BE$3,TrackingWorksheet!K410="YES"),1,0))</f>
        <v/>
      </c>
      <c r="AX405" s="19">
        <f t="shared" si="98"/>
        <v>0</v>
      </c>
      <c r="AY405" s="19">
        <f t="shared" si="94"/>
        <v>0</v>
      </c>
      <c r="AZ405" s="27" t="str">
        <f>IF(B405=1,"",IF(TrackingWorksheet!Q410="","",TrackingWorksheet!Q410))</f>
        <v/>
      </c>
      <c r="BB405" s="4"/>
      <c r="BC405" s="4"/>
      <c r="BD405" s="4"/>
      <c r="BE405" s="4"/>
      <c r="BF405" s="4"/>
      <c r="BG405" s="4" t="str">
        <f>IF(B405=1,"",IF(AND(N405=1,TrackingWorksheet!$I410+14&lt;=WeeklySummary!$C$7),1,0))</f>
        <v/>
      </c>
      <c r="BH405" s="4" t="str">
        <f>IF(B405=1,"",IF(AND(R405=1,TrackingWorksheet!$I410+14&lt;=WeeklySummary!$C$7),1,0))</f>
        <v/>
      </c>
      <c r="BI405" s="4" t="str">
        <f>IF(B405=1,"",IF(AND(J405=1,TrackingWorksheet!$G410+14&lt;=WeeklySummary!$C$7),1,0))</f>
        <v/>
      </c>
      <c r="BJ405" s="4" t="str">
        <f>IF(B405=1,"",IF(AND(T405=1,TrackingWorksheet!$I410+14&lt;=WeeklySummary!$C$7),1,0))</f>
        <v/>
      </c>
      <c r="BK405" s="4" t="str">
        <f>IF(B405=1,"",IF(AND(T405=1,TrackingWorksheet!$G410+14&lt;=WeeklySummary!$C$7),1,0))</f>
        <v/>
      </c>
      <c r="BL405" s="4">
        <f t="shared" si="107"/>
        <v>0</v>
      </c>
    </row>
    <row r="406" spans="2:64" x14ac:dyDescent="0.25">
      <c r="B406" s="27">
        <f>IF(AND(ISBLANK(TrackingWorksheet!B411),ISBLANK(TrackingWorksheet!C411),ISBLANK(TrackingWorksheet!G411),ISBLANK(TrackingWorksheet!H411),
ISBLANK(TrackingWorksheet!I411),ISBLANK(TrackingWorksheet!J411),ISBLANK(TrackingWorksheet!M411),
ISBLANK(TrackingWorksheet!N413)),1,0)</f>
        <v>1</v>
      </c>
      <c r="C406" s="12" t="str">
        <f>IF(B406=1,"",TrackingWorksheet!F411)</f>
        <v/>
      </c>
      <c r="D406" s="20" t="str">
        <f>IF(B406=1,"",IF(AND(TrackingWorksheet!B411&lt;&gt;"",TrackingWorksheet!B411&lt;=WeeklySummary!$C$7,OR(TrackingWorksheet!C411="",TrackingWorksheet!C411&gt;=WeeklySummary!$C$6)),1,0))</f>
        <v/>
      </c>
      <c r="E406" s="10" t="str">
        <f>IF(B406=1,"",IF(AND(TrackingWorksheet!G411 &lt;&gt;"",TrackingWorksheet!G411&lt;=WeeklySummary!$C$7, TrackingWorksheet!H411=Lists!$D$4), "Y", "N"))</f>
        <v/>
      </c>
      <c r="F406" s="10" t="str">
        <f>IF(B406=1,"",IF(AND(TrackingWorksheet!I411 &lt;&gt;"", TrackingWorksheet!I411&lt;=WeeklySummary!$C$7, TrackingWorksheet!J411=Lists!$D$4), "Y", "N"))</f>
        <v/>
      </c>
      <c r="G406" s="10" t="str">
        <f>IF(B406=1,"",IF(AND(TrackingWorksheet!G411 &lt;&gt;"",TrackingWorksheet!G411&lt;=WeeklySummary!$C$7, TrackingWorksheet!H411=Lists!$D$5), "Y", "N"))</f>
        <v/>
      </c>
      <c r="H406" s="10" t="str">
        <f>IF(B406=1,"",IF(AND(TrackingWorksheet!I411 &lt;&gt;"", TrackingWorksheet!I411&lt;=WeeklySummary!$C$7, TrackingWorksheet!J411=Lists!$D$5), "Y", "N"))</f>
        <v/>
      </c>
      <c r="I406" s="20" t="str">
        <f>IF(B406=1,"",IF(AND(TrackingWorksheet!G411 &lt;&gt;"", TrackingWorksheet!G411&lt;=WeeklySummary!$C$7, TrackingWorksheet!H411=Lists!$D$6), 1, 0))</f>
        <v/>
      </c>
      <c r="J406" s="20" t="str">
        <f t="shared" si="99"/>
        <v/>
      </c>
      <c r="K406" s="10" t="str">
        <f>IF(B406=1,"",IF(AND(TrackingWorksheet!I411&lt;=WeeklySummary!$C$7,TrackingWorksheet!K411="YES"),0,IF(AND(AND(OR(E406="Y",F406="Y"),E406&lt;&gt;F406),G406&lt;&gt;"Y", H406&lt;&gt;"Y"), 1, 0)))</f>
        <v/>
      </c>
      <c r="L406" s="20" t="str">
        <f t="shared" si="100"/>
        <v/>
      </c>
      <c r="M406" s="10" t="str">
        <f t="shared" si="101"/>
        <v/>
      </c>
      <c r="N406" s="20" t="str">
        <f t="shared" si="102"/>
        <v/>
      </c>
      <c r="O406" s="10" t="str">
        <f>IF(B406=1,"",IF(AND(TrackingWorksheet!I411&lt;=WeeklySummary!$C$7,TrackingWorksheet!K411="YES"),0,IF(AND(AND(OR(G406="Y",H406="Y"),G406&lt;&gt;H406),E406&lt;&gt;"Y", F406&lt;&gt;"Y"), 1, 0)))</f>
        <v/>
      </c>
      <c r="P406" s="20" t="str">
        <f t="shared" si="103"/>
        <v/>
      </c>
      <c r="Q406" s="10" t="str">
        <f t="shared" si="104"/>
        <v/>
      </c>
      <c r="R406" s="10" t="str">
        <f t="shared" si="105"/>
        <v/>
      </c>
      <c r="S406" s="10" t="str">
        <f>IF(B406=1,"",IF(AND(OR(AND(TrackingWorksheet!H411=Lists!$D$7,TrackingWorksheet!H411=TrackingWorksheet!J411),TrackingWorksheet!H411&lt;&gt;TrackingWorksheet!J411),TrackingWorksheet!K411="YES",TrackingWorksheet!H411&lt;&gt;Lists!$D$6,TrackingWorksheet!G411&lt;=WeeklySummary!$C$7,TrackingWorksheet!I411&lt;=WeeklySummary!$C$7),1,0))</f>
        <v/>
      </c>
      <c r="T406" s="10" t="str">
        <f t="shared" si="106"/>
        <v/>
      </c>
      <c r="U406" s="10" t="str">
        <f>IF($B406=1,"",IF(TrackingWorksheet!$K411="YES",1, 0)*D406)</f>
        <v/>
      </c>
      <c r="V406" s="20">
        <f t="shared" si="95"/>
        <v>0</v>
      </c>
      <c r="W406" s="20">
        <f t="shared" si="96"/>
        <v>0</v>
      </c>
      <c r="X406" s="10" t="str">
        <f>IF($B406=1,"",IF(AND(TrackingWorksheet!$L411&lt;&gt;"", TrackingWorksheet!$L411&gt;=WeeklySummary!$C$6,TrackingWorksheet!$L411&lt;=WeeklySummary!$C$7,OR(TrackingWorksheet!$H411=Lists!$D$4,TrackingWorksheet!$J411=Lists!$D$4)), 1, 0))</f>
        <v/>
      </c>
      <c r="Y406" s="10" t="str">
        <f>IF($B406=1,"",IF(AND(TrackingWorksheet!$L411&lt;&gt;"", TrackingWorksheet!$L411&gt;=WeeklySummary!$C$6,TrackingWorksheet!$L411&lt;=WeeklySummary!$C$7,OR(TrackingWorksheet!$H411=Lists!$D$5,TrackingWorksheet!$J411=Lists!$D$5)), 1, 0))</f>
        <v/>
      </c>
      <c r="Z406" s="10" t="str">
        <f>IF($B406=1,"",IF(AND(TrackingWorksheet!$L411&lt;&gt;"", TrackingWorksheet!$L411&gt;=WeeklySummary!$C$6,TrackingWorksheet!$L411&lt;=WeeklySummary!$C$7,OR(TrackingWorksheet!$H411=Lists!$D$6,TrackingWorksheet!$J411=Lists!$D$6)), 1, 0))</f>
        <v/>
      </c>
      <c r="AA406" s="19" t="str">
        <f>IF(B406=1,"",IF(AND(TrackingWorksheet!M411&lt;&gt;"",TrackingWorksheet!M411&lt;=WeeklySummary!$C$7),1,0)*D406)</f>
        <v/>
      </c>
      <c r="AB406" s="19" t="str">
        <f>IF(B406=1,"",IF(AND(TrackingWorksheet!N411&lt;&gt;"",TrackingWorksheet!N411&lt;=WeeklySummary!$C$7),1,0)*D406)</f>
        <v/>
      </c>
      <c r="AC406" s="19" t="str">
        <f>IF(B406=1,"",TrackingWorksheet!T411)</f>
        <v/>
      </c>
      <c r="AD406" s="19" t="str">
        <f>IF(B406=1,"",IF(D406*AND(TrackingWorksheet!S411&gt;=Calculations!$BD$3,TrackingWorksheet!U411="",TrackingWorksheet!K411="YES"),1,0))</f>
        <v/>
      </c>
      <c r="AE406" s="19" t="str">
        <f>IF($B406=1,"",IF(AND(TrackingWorksheet!$S411&gt;$BE$3,TrackingWorksheet!$T411=Lists!$P$4),1, 0)*D406)</f>
        <v/>
      </c>
      <c r="AF406" s="19" t="str">
        <f>IF($B406=1,"",IF(AND(TrackingWorksheet!$U411&gt;$BE$3,TrackingWorksheet!$V411=Lists!$P$4),1, 0)*D406)</f>
        <v/>
      </c>
      <c r="AG406" s="19" t="str">
        <f>IF($B406=1,"",IF(AND(TrackingWorksheet!$W411&gt;$BE$3,TrackingWorksheet!$X411=Lists!$P$4),1, 0)*D406)</f>
        <v/>
      </c>
      <c r="AH406" s="19" t="str">
        <f>IF($B406=1,"",IF(AND(TrackingWorksheet!$Y411&gt;$BE$3,TrackingWorksheet!$Z411=Lists!$P$4),1, 0)*D406)</f>
        <v/>
      </c>
      <c r="AI406" s="19" t="str">
        <f>IF($B406=1,"",IF(AND(TrackingWorksheet!$AA411&gt;$BE$3,TrackingWorksheet!$AB411=Lists!$P$4),1, 0)*D406)</f>
        <v/>
      </c>
      <c r="AJ406" s="19" t="str">
        <f>IF($B406=1,"",IF(AND(TrackingWorksheet!$S411&gt;$BE$3,TrackingWorksheet!$T411=Lists!$P$5),1, 0)*D406)</f>
        <v/>
      </c>
      <c r="AK406" s="19" t="str">
        <f>IF($B406=1,"",IF(AND(TrackingWorksheet!$U411&gt;$BE$3,TrackingWorksheet!$V411=Lists!$P$5),1, 0)*D406)</f>
        <v/>
      </c>
      <c r="AL406" s="19" t="str">
        <f>IF($B406=1,"",IF(AND(TrackingWorksheet!$W411&gt;$BE$3,TrackingWorksheet!$X411=Lists!$P$5),1, 0)*D406)</f>
        <v/>
      </c>
      <c r="AM406" s="19" t="str">
        <f>IF($B406=1,"",IF(AND(TrackingWorksheet!$Y411&gt;$BE$3,TrackingWorksheet!$Z411=Lists!$P$5),1, 0)*D406)</f>
        <v/>
      </c>
      <c r="AN406" s="19" t="str">
        <f>IF($B406=1,"",IF(AND(TrackingWorksheet!$AA411&gt;$BE$3,TrackingWorksheet!$AB411=Lists!$P$5),1, 0)*D406)</f>
        <v/>
      </c>
      <c r="AO406" s="19" t="str">
        <f>IF($B406=1,"",IF(AND(TrackingWorksheet!$S411&gt;$BE$3,TrackingWorksheet!$T411=Lists!$P$6),1, 0)*D406)</f>
        <v/>
      </c>
      <c r="AP406" s="19" t="str">
        <f>IF($B406=1,"",IF(AND(TrackingWorksheet!$U411&gt;$BE$3,TrackingWorksheet!$V411=Lists!$P$6),1, 0)*D406)</f>
        <v/>
      </c>
      <c r="AQ406" s="19" t="str">
        <f>IF($B406=1,"",IF(AND(TrackingWorksheet!$W411&gt;$BE$3,TrackingWorksheet!$X411=Lists!$P$6),1, 0)*D406)</f>
        <v/>
      </c>
      <c r="AR406" s="19" t="str">
        <f>IF($B406=1,"",IF(AND(TrackingWorksheet!$Y411&gt;$BE$3,TrackingWorksheet!$Z411=Lists!$P$6),1, 0)*D406)</f>
        <v/>
      </c>
      <c r="AS406" s="19" t="str">
        <f>IF($B406=1,"",IF(AND(TrackingWorksheet!$AA411&gt;$BE$3,TrackingWorksheet!$AB411=Lists!$P$6),1, 0)*D406)</f>
        <v/>
      </c>
      <c r="AT406" s="19">
        <f t="shared" si="97"/>
        <v>0</v>
      </c>
      <c r="AU406" s="19" t="str">
        <f>IF(B406=1,"",IF(AND(TrackingWorksheet!K411="",TrackingWorksheet!M411="", TrackingWorksheet!N411="", TrackingWorksheet!S411="", TrackingWorksheet!V411="", TrackingWorksheet!W411="", TrackingWorksheet!Y411="", TrackingWorksheet!AA411="", V406=1),1,0)*D406)</f>
        <v/>
      </c>
      <c r="AV406" s="19" t="str">
        <f>IF(B406=1,"",IF(D406*AND(TrackingWorksheet!U411&gt;Calculations!$BE$3,TrackingWorksheet!K411="YES"),1,0))</f>
        <v/>
      </c>
      <c r="AW406" s="19" t="str">
        <f>IF(B406=1,"",IF(D406*AND(TrackingWorksheet!W411&gt;Calculations!$BE$3,TrackingWorksheet!K411="YES"),1,0))</f>
        <v/>
      </c>
      <c r="AX406" s="19">
        <f t="shared" si="98"/>
        <v>0</v>
      </c>
      <c r="AY406" s="19">
        <f t="shared" si="94"/>
        <v>0</v>
      </c>
      <c r="AZ406" s="27" t="str">
        <f>IF(B406=1,"",IF(TrackingWorksheet!Q411="","",TrackingWorksheet!Q411))</f>
        <v/>
      </c>
      <c r="BB406" s="4"/>
      <c r="BC406" s="4"/>
      <c r="BD406" s="4"/>
      <c r="BE406" s="4"/>
      <c r="BF406" s="4"/>
      <c r="BG406" s="4" t="str">
        <f>IF(B406=1,"",IF(AND(N406=1,TrackingWorksheet!$I411+14&lt;=WeeklySummary!$C$7),1,0))</f>
        <v/>
      </c>
      <c r="BH406" s="4" t="str">
        <f>IF(B406=1,"",IF(AND(R406=1,TrackingWorksheet!$I411+14&lt;=WeeklySummary!$C$7),1,0))</f>
        <v/>
      </c>
      <c r="BI406" s="4" t="str">
        <f>IF(B406=1,"",IF(AND(J406=1,TrackingWorksheet!$G411+14&lt;=WeeklySummary!$C$7),1,0))</f>
        <v/>
      </c>
      <c r="BJ406" s="4" t="str">
        <f>IF(B406=1,"",IF(AND(T406=1,TrackingWorksheet!$I411+14&lt;=WeeklySummary!$C$7),1,0))</f>
        <v/>
      </c>
      <c r="BK406" s="4" t="str">
        <f>IF(B406=1,"",IF(AND(T406=1,TrackingWorksheet!$G411+14&lt;=WeeklySummary!$C$7),1,0))</f>
        <v/>
      </c>
      <c r="BL406" s="4">
        <f t="shared" si="107"/>
        <v>0</v>
      </c>
    </row>
    <row r="407" spans="2:64" x14ac:dyDescent="0.25">
      <c r="B407" s="27">
        <f>IF(AND(ISBLANK(TrackingWorksheet!B412),ISBLANK(TrackingWorksheet!C412),ISBLANK(TrackingWorksheet!G412),ISBLANK(TrackingWorksheet!H412),
ISBLANK(TrackingWorksheet!I412),ISBLANK(TrackingWorksheet!J412),ISBLANK(TrackingWorksheet!M412),
ISBLANK(TrackingWorksheet!N414)),1,0)</f>
        <v>1</v>
      </c>
      <c r="C407" s="12" t="str">
        <f>IF(B407=1,"",TrackingWorksheet!F412)</f>
        <v/>
      </c>
      <c r="D407" s="20" t="str">
        <f>IF(B407=1,"",IF(AND(TrackingWorksheet!B412&lt;&gt;"",TrackingWorksheet!B412&lt;=WeeklySummary!$C$7,OR(TrackingWorksheet!C412="",TrackingWorksheet!C412&gt;=WeeklySummary!$C$6)),1,0))</f>
        <v/>
      </c>
      <c r="E407" s="10" t="str">
        <f>IF(B407=1,"",IF(AND(TrackingWorksheet!G412 &lt;&gt;"",TrackingWorksheet!G412&lt;=WeeklySummary!$C$7, TrackingWorksheet!H412=Lists!$D$4), "Y", "N"))</f>
        <v/>
      </c>
      <c r="F407" s="10" t="str">
        <f>IF(B407=1,"",IF(AND(TrackingWorksheet!I412 &lt;&gt;"", TrackingWorksheet!I412&lt;=WeeklySummary!$C$7, TrackingWorksheet!J412=Lists!$D$4), "Y", "N"))</f>
        <v/>
      </c>
      <c r="G407" s="10" t="str">
        <f>IF(B407=1,"",IF(AND(TrackingWorksheet!G412 &lt;&gt;"",TrackingWorksheet!G412&lt;=WeeklySummary!$C$7, TrackingWorksheet!H412=Lists!$D$5), "Y", "N"))</f>
        <v/>
      </c>
      <c r="H407" s="10" t="str">
        <f>IF(B407=1,"",IF(AND(TrackingWorksheet!I412 &lt;&gt;"", TrackingWorksheet!I412&lt;=WeeklySummary!$C$7, TrackingWorksheet!J412=Lists!$D$5), "Y", "N"))</f>
        <v/>
      </c>
      <c r="I407" s="20" t="str">
        <f>IF(B407=1,"",IF(AND(TrackingWorksheet!G412 &lt;&gt;"", TrackingWorksheet!G412&lt;=WeeklySummary!$C$7, TrackingWorksheet!H412=Lists!$D$6), 1, 0))</f>
        <v/>
      </c>
      <c r="J407" s="20" t="str">
        <f t="shared" si="99"/>
        <v/>
      </c>
      <c r="K407" s="10" t="str">
        <f>IF(B407=1,"",IF(AND(TrackingWorksheet!I412&lt;=WeeklySummary!$C$7,TrackingWorksheet!K412="YES"),0,IF(AND(AND(OR(E407="Y",F407="Y"),E407&lt;&gt;F407),G407&lt;&gt;"Y", H407&lt;&gt;"Y"), 1, 0)))</f>
        <v/>
      </c>
      <c r="L407" s="20" t="str">
        <f t="shared" si="100"/>
        <v/>
      </c>
      <c r="M407" s="10" t="str">
        <f t="shared" si="101"/>
        <v/>
      </c>
      <c r="N407" s="20" t="str">
        <f t="shared" si="102"/>
        <v/>
      </c>
      <c r="O407" s="10" t="str">
        <f>IF(B407=1,"",IF(AND(TrackingWorksheet!I412&lt;=WeeklySummary!$C$7,TrackingWorksheet!K412="YES"),0,IF(AND(AND(OR(G407="Y",H407="Y"),G407&lt;&gt;H407),E407&lt;&gt;"Y", F407&lt;&gt;"Y"), 1, 0)))</f>
        <v/>
      </c>
      <c r="P407" s="20" t="str">
        <f t="shared" si="103"/>
        <v/>
      </c>
      <c r="Q407" s="10" t="str">
        <f t="shared" si="104"/>
        <v/>
      </c>
      <c r="R407" s="10" t="str">
        <f t="shared" si="105"/>
        <v/>
      </c>
      <c r="S407" s="10" t="str">
        <f>IF(B407=1,"",IF(AND(OR(AND(TrackingWorksheet!H412=Lists!$D$7,TrackingWorksheet!H412=TrackingWorksheet!J412),TrackingWorksheet!H412&lt;&gt;TrackingWorksheet!J412),TrackingWorksheet!K412="YES",TrackingWorksheet!H412&lt;&gt;Lists!$D$6,TrackingWorksheet!G412&lt;=WeeklySummary!$C$7,TrackingWorksheet!I412&lt;=WeeklySummary!$C$7),1,0))</f>
        <v/>
      </c>
      <c r="T407" s="10" t="str">
        <f t="shared" si="106"/>
        <v/>
      </c>
      <c r="U407" s="10" t="str">
        <f>IF($B407=1,"",IF(TrackingWorksheet!$K412="YES",1, 0)*D407)</f>
        <v/>
      </c>
      <c r="V407" s="20">
        <f t="shared" si="95"/>
        <v>0</v>
      </c>
      <c r="W407" s="20">
        <f t="shared" si="96"/>
        <v>0</v>
      </c>
      <c r="X407" s="10" t="str">
        <f>IF($B407=1,"",IF(AND(TrackingWorksheet!$L412&lt;&gt;"", TrackingWorksheet!$L412&gt;=WeeklySummary!$C$6,TrackingWorksheet!$L412&lt;=WeeklySummary!$C$7,OR(TrackingWorksheet!$H412=Lists!$D$4,TrackingWorksheet!$J412=Lists!$D$4)), 1, 0))</f>
        <v/>
      </c>
      <c r="Y407" s="10" t="str">
        <f>IF($B407=1,"",IF(AND(TrackingWorksheet!$L412&lt;&gt;"", TrackingWorksheet!$L412&gt;=WeeklySummary!$C$6,TrackingWorksheet!$L412&lt;=WeeklySummary!$C$7,OR(TrackingWorksheet!$H412=Lists!$D$5,TrackingWorksheet!$J412=Lists!$D$5)), 1, 0))</f>
        <v/>
      </c>
      <c r="Z407" s="10" t="str">
        <f>IF($B407=1,"",IF(AND(TrackingWorksheet!$L412&lt;&gt;"", TrackingWorksheet!$L412&gt;=WeeklySummary!$C$6,TrackingWorksheet!$L412&lt;=WeeklySummary!$C$7,OR(TrackingWorksheet!$H412=Lists!$D$6,TrackingWorksheet!$J412=Lists!$D$6)), 1, 0))</f>
        <v/>
      </c>
      <c r="AA407" s="19" t="str">
        <f>IF(B407=1,"",IF(AND(TrackingWorksheet!M412&lt;&gt;"",TrackingWorksheet!M412&lt;=WeeklySummary!$C$7),1,0)*D407)</f>
        <v/>
      </c>
      <c r="AB407" s="19" t="str">
        <f>IF(B407=1,"",IF(AND(TrackingWorksheet!N412&lt;&gt;"",TrackingWorksheet!N412&lt;=WeeklySummary!$C$7),1,0)*D407)</f>
        <v/>
      </c>
      <c r="AC407" s="19" t="str">
        <f>IF(B407=1,"",TrackingWorksheet!T412)</f>
        <v/>
      </c>
      <c r="AD407" s="19" t="str">
        <f>IF(B407=1,"",IF(D407*AND(TrackingWorksheet!S412&gt;=Calculations!$BD$3,TrackingWorksheet!U412="",TrackingWorksheet!K412="YES"),1,0))</f>
        <v/>
      </c>
      <c r="AE407" s="19" t="str">
        <f>IF($B407=1,"",IF(AND(TrackingWorksheet!$S412&gt;$BE$3,TrackingWorksheet!$T412=Lists!$P$4),1, 0)*D407)</f>
        <v/>
      </c>
      <c r="AF407" s="19" t="str">
        <f>IF($B407=1,"",IF(AND(TrackingWorksheet!$U412&gt;$BE$3,TrackingWorksheet!$V412=Lists!$P$4),1, 0)*D407)</f>
        <v/>
      </c>
      <c r="AG407" s="19" t="str">
        <f>IF($B407=1,"",IF(AND(TrackingWorksheet!$W412&gt;$BE$3,TrackingWorksheet!$X412=Lists!$P$4),1, 0)*D407)</f>
        <v/>
      </c>
      <c r="AH407" s="19" t="str">
        <f>IF($B407=1,"",IF(AND(TrackingWorksheet!$Y412&gt;$BE$3,TrackingWorksheet!$Z412=Lists!$P$4),1, 0)*D407)</f>
        <v/>
      </c>
      <c r="AI407" s="19" t="str">
        <f>IF($B407=1,"",IF(AND(TrackingWorksheet!$AA412&gt;$BE$3,TrackingWorksheet!$AB412=Lists!$P$4),1, 0)*D407)</f>
        <v/>
      </c>
      <c r="AJ407" s="19" t="str">
        <f>IF($B407=1,"",IF(AND(TrackingWorksheet!$S412&gt;$BE$3,TrackingWorksheet!$T412=Lists!$P$5),1, 0)*D407)</f>
        <v/>
      </c>
      <c r="AK407" s="19" t="str">
        <f>IF($B407=1,"",IF(AND(TrackingWorksheet!$U412&gt;$BE$3,TrackingWorksheet!$V412=Lists!$P$5),1, 0)*D407)</f>
        <v/>
      </c>
      <c r="AL407" s="19" t="str">
        <f>IF($B407=1,"",IF(AND(TrackingWorksheet!$W412&gt;$BE$3,TrackingWorksheet!$X412=Lists!$P$5),1, 0)*D407)</f>
        <v/>
      </c>
      <c r="AM407" s="19" t="str">
        <f>IF($B407=1,"",IF(AND(TrackingWorksheet!$Y412&gt;$BE$3,TrackingWorksheet!$Z412=Lists!$P$5),1, 0)*D407)</f>
        <v/>
      </c>
      <c r="AN407" s="19" t="str">
        <f>IF($B407=1,"",IF(AND(TrackingWorksheet!$AA412&gt;$BE$3,TrackingWorksheet!$AB412=Lists!$P$5),1, 0)*D407)</f>
        <v/>
      </c>
      <c r="AO407" s="19" t="str">
        <f>IF($B407=1,"",IF(AND(TrackingWorksheet!$S412&gt;$BE$3,TrackingWorksheet!$T412=Lists!$P$6),1, 0)*D407)</f>
        <v/>
      </c>
      <c r="AP407" s="19" t="str">
        <f>IF($B407=1,"",IF(AND(TrackingWorksheet!$U412&gt;$BE$3,TrackingWorksheet!$V412=Lists!$P$6),1, 0)*D407)</f>
        <v/>
      </c>
      <c r="AQ407" s="19" t="str">
        <f>IF($B407=1,"",IF(AND(TrackingWorksheet!$W412&gt;$BE$3,TrackingWorksheet!$X412=Lists!$P$6),1, 0)*D407)</f>
        <v/>
      </c>
      <c r="AR407" s="19" t="str">
        <f>IF($B407=1,"",IF(AND(TrackingWorksheet!$Y412&gt;$BE$3,TrackingWorksheet!$Z412=Lists!$P$6),1, 0)*D407)</f>
        <v/>
      </c>
      <c r="AS407" s="19" t="str">
        <f>IF($B407=1,"",IF(AND(TrackingWorksheet!$AA412&gt;$BE$3,TrackingWorksheet!$AB412=Lists!$P$6),1, 0)*D407)</f>
        <v/>
      </c>
      <c r="AT407" s="19">
        <f t="shared" si="97"/>
        <v>0</v>
      </c>
      <c r="AU407" s="19" t="str">
        <f>IF(B407=1,"",IF(AND(TrackingWorksheet!K412="",TrackingWorksheet!M412="", TrackingWorksheet!N412="", TrackingWorksheet!S412="", TrackingWorksheet!V412="", TrackingWorksheet!W412="", TrackingWorksheet!Y412="", TrackingWorksheet!AA412="", V407=1),1,0)*D407)</f>
        <v/>
      </c>
      <c r="AV407" s="19" t="str">
        <f>IF(B407=1,"",IF(D407*AND(TrackingWorksheet!U412&gt;Calculations!$BE$3,TrackingWorksheet!K412="YES"),1,0))</f>
        <v/>
      </c>
      <c r="AW407" s="19" t="str">
        <f>IF(B407=1,"",IF(D407*AND(TrackingWorksheet!W412&gt;Calculations!$BE$3,TrackingWorksheet!K412="YES"),1,0))</f>
        <v/>
      </c>
      <c r="AX407" s="19">
        <f t="shared" si="98"/>
        <v>0</v>
      </c>
      <c r="AY407" s="19">
        <f t="shared" si="94"/>
        <v>0</v>
      </c>
      <c r="AZ407" s="27" t="str">
        <f>IF(B407=1,"",IF(TrackingWorksheet!Q412="","",TrackingWorksheet!Q412))</f>
        <v/>
      </c>
      <c r="BB407" s="4"/>
      <c r="BC407" s="4"/>
      <c r="BD407" s="4"/>
      <c r="BE407" s="4"/>
      <c r="BF407" s="4"/>
      <c r="BG407" s="4" t="str">
        <f>IF(B407=1,"",IF(AND(N407=1,TrackingWorksheet!$I412+14&lt;=WeeklySummary!$C$7),1,0))</f>
        <v/>
      </c>
      <c r="BH407" s="4" t="str">
        <f>IF(B407=1,"",IF(AND(R407=1,TrackingWorksheet!$I412+14&lt;=WeeklySummary!$C$7),1,0))</f>
        <v/>
      </c>
      <c r="BI407" s="4" t="str">
        <f>IF(B407=1,"",IF(AND(J407=1,TrackingWorksheet!$G412+14&lt;=WeeklySummary!$C$7),1,0))</f>
        <v/>
      </c>
      <c r="BJ407" s="4" t="str">
        <f>IF(B407=1,"",IF(AND(T407=1,TrackingWorksheet!$I412+14&lt;=WeeklySummary!$C$7),1,0))</f>
        <v/>
      </c>
      <c r="BK407" s="4" t="str">
        <f>IF(B407=1,"",IF(AND(T407=1,TrackingWorksheet!$G412+14&lt;=WeeklySummary!$C$7),1,0))</f>
        <v/>
      </c>
      <c r="BL407" s="4">
        <f t="shared" si="107"/>
        <v>0</v>
      </c>
    </row>
    <row r="408" spans="2:64" x14ac:dyDescent="0.25">
      <c r="B408" s="27">
        <f>IF(AND(ISBLANK(TrackingWorksheet!B413),ISBLANK(TrackingWorksheet!C413),ISBLANK(TrackingWorksheet!G413),ISBLANK(TrackingWorksheet!H413),
ISBLANK(TrackingWorksheet!I413),ISBLANK(TrackingWorksheet!J413),ISBLANK(TrackingWorksheet!M413),
ISBLANK(TrackingWorksheet!N415)),1,0)</f>
        <v>1</v>
      </c>
      <c r="C408" s="12" t="str">
        <f>IF(B408=1,"",TrackingWorksheet!F413)</f>
        <v/>
      </c>
      <c r="D408" s="20" t="str">
        <f>IF(B408=1,"",IF(AND(TrackingWorksheet!B413&lt;&gt;"",TrackingWorksheet!B413&lt;=WeeklySummary!$C$7,OR(TrackingWorksheet!C413="",TrackingWorksheet!C413&gt;=WeeklySummary!$C$6)),1,0))</f>
        <v/>
      </c>
      <c r="E408" s="10" t="str">
        <f>IF(B408=1,"",IF(AND(TrackingWorksheet!G413 &lt;&gt;"",TrackingWorksheet!G413&lt;=WeeklySummary!$C$7, TrackingWorksheet!H413=Lists!$D$4), "Y", "N"))</f>
        <v/>
      </c>
      <c r="F408" s="10" t="str">
        <f>IF(B408=1,"",IF(AND(TrackingWorksheet!I413 &lt;&gt;"", TrackingWorksheet!I413&lt;=WeeklySummary!$C$7, TrackingWorksheet!J413=Lists!$D$4), "Y", "N"))</f>
        <v/>
      </c>
      <c r="G408" s="10" t="str">
        <f>IF(B408=1,"",IF(AND(TrackingWorksheet!G413 &lt;&gt;"",TrackingWorksheet!G413&lt;=WeeklySummary!$C$7, TrackingWorksheet!H413=Lists!$D$5), "Y", "N"))</f>
        <v/>
      </c>
      <c r="H408" s="10" t="str">
        <f>IF(B408=1,"",IF(AND(TrackingWorksheet!I413 &lt;&gt;"", TrackingWorksheet!I413&lt;=WeeklySummary!$C$7, TrackingWorksheet!J413=Lists!$D$5), "Y", "N"))</f>
        <v/>
      </c>
      <c r="I408" s="20" t="str">
        <f>IF(B408=1,"",IF(AND(TrackingWorksheet!G413 &lt;&gt;"", TrackingWorksheet!G413&lt;=WeeklySummary!$C$7, TrackingWorksheet!H413=Lists!$D$6), 1, 0))</f>
        <v/>
      </c>
      <c r="J408" s="20" t="str">
        <f t="shared" si="99"/>
        <v/>
      </c>
      <c r="K408" s="10" t="str">
        <f>IF(B408=1,"",IF(AND(TrackingWorksheet!I413&lt;=WeeklySummary!$C$7,TrackingWorksheet!K413="YES"),0,IF(AND(AND(OR(E408="Y",F408="Y"),E408&lt;&gt;F408),G408&lt;&gt;"Y", H408&lt;&gt;"Y"), 1, 0)))</f>
        <v/>
      </c>
      <c r="L408" s="20" t="str">
        <f t="shared" si="100"/>
        <v/>
      </c>
      <c r="M408" s="10" t="str">
        <f t="shared" si="101"/>
        <v/>
      </c>
      <c r="N408" s="20" t="str">
        <f t="shared" si="102"/>
        <v/>
      </c>
      <c r="O408" s="10" t="str">
        <f>IF(B408=1,"",IF(AND(TrackingWorksheet!I413&lt;=WeeklySummary!$C$7,TrackingWorksheet!K413="YES"),0,IF(AND(AND(OR(G408="Y",H408="Y"),G408&lt;&gt;H408),E408&lt;&gt;"Y", F408&lt;&gt;"Y"), 1, 0)))</f>
        <v/>
      </c>
      <c r="P408" s="20" t="str">
        <f t="shared" si="103"/>
        <v/>
      </c>
      <c r="Q408" s="10" t="str">
        <f t="shared" si="104"/>
        <v/>
      </c>
      <c r="R408" s="10" t="str">
        <f t="shared" si="105"/>
        <v/>
      </c>
      <c r="S408" s="10" t="str">
        <f>IF(B408=1,"",IF(AND(OR(AND(TrackingWorksheet!H413=Lists!$D$7,TrackingWorksheet!H413=TrackingWorksheet!J413),TrackingWorksheet!H413&lt;&gt;TrackingWorksheet!J413),TrackingWorksheet!K413="YES",TrackingWorksheet!H413&lt;&gt;Lists!$D$6,TrackingWorksheet!G413&lt;=WeeklySummary!$C$7,TrackingWorksheet!I413&lt;=WeeklySummary!$C$7),1,0))</f>
        <v/>
      </c>
      <c r="T408" s="10" t="str">
        <f t="shared" si="106"/>
        <v/>
      </c>
      <c r="U408" s="10" t="str">
        <f>IF($B408=1,"",IF(TrackingWorksheet!$K413="YES",1, 0)*D408)</f>
        <v/>
      </c>
      <c r="V408" s="20">
        <f t="shared" si="95"/>
        <v>0</v>
      </c>
      <c r="W408" s="20">
        <f t="shared" si="96"/>
        <v>0</v>
      </c>
      <c r="X408" s="10" t="str">
        <f>IF($B408=1,"",IF(AND(TrackingWorksheet!$L413&lt;&gt;"", TrackingWorksheet!$L413&gt;=WeeklySummary!$C$6,TrackingWorksheet!$L413&lt;=WeeklySummary!$C$7,OR(TrackingWorksheet!$H413=Lists!$D$4,TrackingWorksheet!$J413=Lists!$D$4)), 1, 0))</f>
        <v/>
      </c>
      <c r="Y408" s="10" t="str">
        <f>IF($B408=1,"",IF(AND(TrackingWorksheet!$L413&lt;&gt;"", TrackingWorksheet!$L413&gt;=WeeklySummary!$C$6,TrackingWorksheet!$L413&lt;=WeeklySummary!$C$7,OR(TrackingWorksheet!$H413=Lists!$D$5,TrackingWorksheet!$J413=Lists!$D$5)), 1, 0))</f>
        <v/>
      </c>
      <c r="Z408" s="10" t="str">
        <f>IF($B408=1,"",IF(AND(TrackingWorksheet!$L413&lt;&gt;"", TrackingWorksheet!$L413&gt;=WeeklySummary!$C$6,TrackingWorksheet!$L413&lt;=WeeklySummary!$C$7,OR(TrackingWorksheet!$H413=Lists!$D$6,TrackingWorksheet!$J413=Lists!$D$6)), 1, 0))</f>
        <v/>
      </c>
      <c r="AA408" s="19" t="str">
        <f>IF(B408=1,"",IF(AND(TrackingWorksheet!M413&lt;&gt;"",TrackingWorksheet!M413&lt;=WeeklySummary!$C$7),1,0)*D408)</f>
        <v/>
      </c>
      <c r="AB408" s="19" t="str">
        <f>IF(B408=1,"",IF(AND(TrackingWorksheet!N413&lt;&gt;"",TrackingWorksheet!N413&lt;=WeeklySummary!$C$7),1,0)*D408)</f>
        <v/>
      </c>
      <c r="AC408" s="19" t="str">
        <f>IF(B408=1,"",TrackingWorksheet!T413)</f>
        <v/>
      </c>
      <c r="AD408" s="19" t="str">
        <f>IF(B408=1,"",IF(D408*AND(TrackingWorksheet!S413&gt;=Calculations!$BD$3,TrackingWorksheet!U413="",TrackingWorksheet!K413="YES"),1,0))</f>
        <v/>
      </c>
      <c r="AE408" s="19" t="str">
        <f>IF($B408=1,"",IF(AND(TrackingWorksheet!$S413&gt;$BE$3,TrackingWorksheet!$T413=Lists!$P$4),1, 0)*D408)</f>
        <v/>
      </c>
      <c r="AF408" s="19" t="str">
        <f>IF($B408=1,"",IF(AND(TrackingWorksheet!$U413&gt;$BE$3,TrackingWorksheet!$V413=Lists!$P$4),1, 0)*D408)</f>
        <v/>
      </c>
      <c r="AG408" s="19" t="str">
        <f>IF($B408=1,"",IF(AND(TrackingWorksheet!$W413&gt;$BE$3,TrackingWorksheet!$X413=Lists!$P$4),1, 0)*D408)</f>
        <v/>
      </c>
      <c r="AH408" s="19" t="str">
        <f>IF($B408=1,"",IF(AND(TrackingWorksheet!$Y413&gt;$BE$3,TrackingWorksheet!$Z413=Lists!$P$4),1, 0)*D408)</f>
        <v/>
      </c>
      <c r="AI408" s="19" t="str">
        <f>IF($B408=1,"",IF(AND(TrackingWorksheet!$AA413&gt;$BE$3,TrackingWorksheet!$AB413=Lists!$P$4),1, 0)*D408)</f>
        <v/>
      </c>
      <c r="AJ408" s="19" t="str">
        <f>IF($B408=1,"",IF(AND(TrackingWorksheet!$S413&gt;$BE$3,TrackingWorksheet!$T413=Lists!$P$5),1, 0)*D408)</f>
        <v/>
      </c>
      <c r="AK408" s="19" t="str">
        <f>IF($B408=1,"",IF(AND(TrackingWorksheet!$U413&gt;$BE$3,TrackingWorksheet!$V413=Lists!$P$5),1, 0)*D408)</f>
        <v/>
      </c>
      <c r="AL408" s="19" t="str">
        <f>IF($B408=1,"",IF(AND(TrackingWorksheet!$W413&gt;$BE$3,TrackingWorksheet!$X413=Lists!$P$5),1, 0)*D408)</f>
        <v/>
      </c>
      <c r="AM408" s="19" t="str">
        <f>IF($B408=1,"",IF(AND(TrackingWorksheet!$Y413&gt;$BE$3,TrackingWorksheet!$Z413=Lists!$P$5),1, 0)*D408)</f>
        <v/>
      </c>
      <c r="AN408" s="19" t="str">
        <f>IF($B408=1,"",IF(AND(TrackingWorksheet!$AA413&gt;$BE$3,TrackingWorksheet!$AB413=Lists!$P$5),1, 0)*D408)</f>
        <v/>
      </c>
      <c r="AO408" s="19" t="str">
        <f>IF($B408=1,"",IF(AND(TrackingWorksheet!$S413&gt;$BE$3,TrackingWorksheet!$T413=Lists!$P$6),1, 0)*D408)</f>
        <v/>
      </c>
      <c r="AP408" s="19" t="str">
        <f>IF($B408=1,"",IF(AND(TrackingWorksheet!$U413&gt;$BE$3,TrackingWorksheet!$V413=Lists!$P$6),1, 0)*D408)</f>
        <v/>
      </c>
      <c r="AQ408" s="19" t="str">
        <f>IF($B408=1,"",IF(AND(TrackingWorksheet!$W413&gt;$BE$3,TrackingWorksheet!$X413=Lists!$P$6),1, 0)*D408)</f>
        <v/>
      </c>
      <c r="AR408" s="19" t="str">
        <f>IF($B408=1,"",IF(AND(TrackingWorksheet!$Y413&gt;$BE$3,TrackingWorksheet!$Z413=Lists!$P$6),1, 0)*D408)</f>
        <v/>
      </c>
      <c r="AS408" s="19" t="str">
        <f>IF($B408=1,"",IF(AND(TrackingWorksheet!$AA413&gt;$BE$3,TrackingWorksheet!$AB413=Lists!$P$6),1, 0)*D408)</f>
        <v/>
      </c>
      <c r="AT408" s="19">
        <f t="shared" si="97"/>
        <v>0</v>
      </c>
      <c r="AU408" s="19" t="str">
        <f>IF(B408=1,"",IF(AND(TrackingWorksheet!K413="",TrackingWorksheet!M413="", TrackingWorksheet!N413="", TrackingWorksheet!S413="", TrackingWorksheet!V413="", TrackingWorksheet!W413="", TrackingWorksheet!Y413="", TrackingWorksheet!AA413="", V408=1),1,0)*D408)</f>
        <v/>
      </c>
      <c r="AV408" s="19" t="str">
        <f>IF(B408=1,"",IF(D408*AND(TrackingWorksheet!U413&gt;Calculations!$BE$3,TrackingWorksheet!K413="YES"),1,0))</f>
        <v/>
      </c>
      <c r="AW408" s="19" t="str">
        <f>IF(B408=1,"",IF(D408*AND(TrackingWorksheet!W413&gt;Calculations!$BE$3,TrackingWorksheet!K413="YES"),1,0))</f>
        <v/>
      </c>
      <c r="AX408" s="19">
        <f t="shared" si="98"/>
        <v>0</v>
      </c>
      <c r="AY408" s="19">
        <f t="shared" si="94"/>
        <v>0</v>
      </c>
      <c r="AZ408" s="27" t="str">
        <f>IF(B408=1,"",IF(TrackingWorksheet!Q413="","",TrackingWorksheet!Q413))</f>
        <v/>
      </c>
      <c r="BB408" s="4"/>
      <c r="BC408" s="4"/>
      <c r="BD408" s="4"/>
      <c r="BE408" s="4"/>
      <c r="BF408" s="4"/>
      <c r="BG408" s="4" t="str">
        <f>IF(B408=1,"",IF(AND(N408=1,TrackingWorksheet!$I413+14&lt;=WeeklySummary!$C$7),1,0))</f>
        <v/>
      </c>
      <c r="BH408" s="4" t="str">
        <f>IF(B408=1,"",IF(AND(R408=1,TrackingWorksheet!$I413+14&lt;=WeeklySummary!$C$7),1,0))</f>
        <v/>
      </c>
      <c r="BI408" s="4" t="str">
        <f>IF(B408=1,"",IF(AND(J408=1,TrackingWorksheet!$G413+14&lt;=WeeklySummary!$C$7),1,0))</f>
        <v/>
      </c>
      <c r="BJ408" s="4" t="str">
        <f>IF(B408=1,"",IF(AND(T408=1,TrackingWorksheet!$I413+14&lt;=WeeklySummary!$C$7),1,0))</f>
        <v/>
      </c>
      <c r="BK408" s="4" t="str">
        <f>IF(B408=1,"",IF(AND(T408=1,TrackingWorksheet!$G413+14&lt;=WeeklySummary!$C$7),1,0))</f>
        <v/>
      </c>
      <c r="BL408" s="4">
        <f t="shared" si="107"/>
        <v>0</v>
      </c>
    </row>
    <row r="409" spans="2:64" x14ac:dyDescent="0.25">
      <c r="B409" s="27">
        <f>IF(AND(ISBLANK(TrackingWorksheet!B414),ISBLANK(TrackingWorksheet!C414),ISBLANK(TrackingWorksheet!G414),ISBLANK(TrackingWorksheet!H414),
ISBLANK(TrackingWorksheet!I414),ISBLANK(TrackingWorksheet!J414),ISBLANK(TrackingWorksheet!M414),
ISBLANK(TrackingWorksheet!N416)),1,0)</f>
        <v>1</v>
      </c>
      <c r="C409" s="12" t="str">
        <f>IF(B409=1,"",TrackingWorksheet!F414)</f>
        <v/>
      </c>
      <c r="D409" s="20" t="str">
        <f>IF(B409=1,"",IF(AND(TrackingWorksheet!B414&lt;&gt;"",TrackingWorksheet!B414&lt;=WeeklySummary!$C$7,OR(TrackingWorksheet!C414="",TrackingWorksheet!C414&gt;=WeeklySummary!$C$6)),1,0))</f>
        <v/>
      </c>
      <c r="E409" s="10" t="str">
        <f>IF(B409=1,"",IF(AND(TrackingWorksheet!G414 &lt;&gt;"",TrackingWorksheet!G414&lt;=WeeklySummary!$C$7, TrackingWorksheet!H414=Lists!$D$4), "Y", "N"))</f>
        <v/>
      </c>
      <c r="F409" s="10" t="str">
        <f>IF(B409=1,"",IF(AND(TrackingWorksheet!I414 &lt;&gt;"", TrackingWorksheet!I414&lt;=WeeklySummary!$C$7, TrackingWorksheet!J414=Lists!$D$4), "Y", "N"))</f>
        <v/>
      </c>
      <c r="G409" s="10" t="str">
        <f>IF(B409=1,"",IF(AND(TrackingWorksheet!G414 &lt;&gt;"",TrackingWorksheet!G414&lt;=WeeklySummary!$C$7, TrackingWorksheet!H414=Lists!$D$5), "Y", "N"))</f>
        <v/>
      </c>
      <c r="H409" s="10" t="str">
        <f>IF(B409=1,"",IF(AND(TrackingWorksheet!I414 &lt;&gt;"", TrackingWorksheet!I414&lt;=WeeklySummary!$C$7, TrackingWorksheet!J414=Lists!$D$5), "Y", "N"))</f>
        <v/>
      </c>
      <c r="I409" s="20" t="str">
        <f>IF(B409=1,"",IF(AND(TrackingWorksheet!G414 &lt;&gt;"", TrackingWorksheet!G414&lt;=WeeklySummary!$C$7, TrackingWorksheet!H414=Lists!$D$6), 1, 0))</f>
        <v/>
      </c>
      <c r="J409" s="20" t="str">
        <f t="shared" si="99"/>
        <v/>
      </c>
      <c r="K409" s="10" t="str">
        <f>IF(B409=1,"",IF(AND(TrackingWorksheet!I414&lt;=WeeklySummary!$C$7,TrackingWorksheet!K414="YES"),0,IF(AND(AND(OR(E409="Y",F409="Y"),E409&lt;&gt;F409),G409&lt;&gt;"Y", H409&lt;&gt;"Y"), 1, 0)))</f>
        <v/>
      </c>
      <c r="L409" s="20" t="str">
        <f t="shared" si="100"/>
        <v/>
      </c>
      <c r="M409" s="10" t="str">
        <f t="shared" si="101"/>
        <v/>
      </c>
      <c r="N409" s="20" t="str">
        <f t="shared" si="102"/>
        <v/>
      </c>
      <c r="O409" s="10" t="str">
        <f>IF(B409=1,"",IF(AND(TrackingWorksheet!I414&lt;=WeeklySummary!$C$7,TrackingWorksheet!K414="YES"),0,IF(AND(AND(OR(G409="Y",H409="Y"),G409&lt;&gt;H409),E409&lt;&gt;"Y", F409&lt;&gt;"Y"), 1, 0)))</f>
        <v/>
      </c>
      <c r="P409" s="20" t="str">
        <f t="shared" si="103"/>
        <v/>
      </c>
      <c r="Q409" s="10" t="str">
        <f t="shared" si="104"/>
        <v/>
      </c>
      <c r="R409" s="10" t="str">
        <f t="shared" si="105"/>
        <v/>
      </c>
      <c r="S409" s="10" t="str">
        <f>IF(B409=1,"",IF(AND(OR(AND(TrackingWorksheet!H414=Lists!$D$7,TrackingWorksheet!H414=TrackingWorksheet!J414),TrackingWorksheet!H414&lt;&gt;TrackingWorksheet!J414),TrackingWorksheet!K414="YES",TrackingWorksheet!H414&lt;&gt;Lists!$D$6,TrackingWorksheet!G414&lt;=WeeklySummary!$C$7,TrackingWorksheet!I414&lt;=WeeklySummary!$C$7),1,0))</f>
        <v/>
      </c>
      <c r="T409" s="10" t="str">
        <f t="shared" si="106"/>
        <v/>
      </c>
      <c r="U409" s="10" t="str">
        <f>IF($B409=1,"",IF(TrackingWorksheet!$K414="YES",1, 0)*D409)</f>
        <v/>
      </c>
      <c r="V409" s="20">
        <f t="shared" si="95"/>
        <v>0</v>
      </c>
      <c r="W409" s="20">
        <f t="shared" si="96"/>
        <v>0</v>
      </c>
      <c r="X409" s="10" t="str">
        <f>IF($B409=1,"",IF(AND(TrackingWorksheet!$L414&lt;&gt;"", TrackingWorksheet!$L414&gt;=WeeklySummary!$C$6,TrackingWorksheet!$L414&lt;=WeeklySummary!$C$7,OR(TrackingWorksheet!$H414=Lists!$D$4,TrackingWorksheet!$J414=Lists!$D$4)), 1, 0))</f>
        <v/>
      </c>
      <c r="Y409" s="10" t="str">
        <f>IF($B409=1,"",IF(AND(TrackingWorksheet!$L414&lt;&gt;"", TrackingWorksheet!$L414&gt;=WeeklySummary!$C$6,TrackingWorksheet!$L414&lt;=WeeklySummary!$C$7,OR(TrackingWorksheet!$H414=Lists!$D$5,TrackingWorksheet!$J414=Lists!$D$5)), 1, 0))</f>
        <v/>
      </c>
      <c r="Z409" s="10" t="str">
        <f>IF($B409=1,"",IF(AND(TrackingWorksheet!$L414&lt;&gt;"", TrackingWorksheet!$L414&gt;=WeeklySummary!$C$6,TrackingWorksheet!$L414&lt;=WeeklySummary!$C$7,OR(TrackingWorksheet!$H414=Lists!$D$6,TrackingWorksheet!$J414=Lists!$D$6)), 1, 0))</f>
        <v/>
      </c>
      <c r="AA409" s="19" t="str">
        <f>IF(B409=1,"",IF(AND(TrackingWorksheet!M414&lt;&gt;"",TrackingWorksheet!M414&lt;=WeeklySummary!$C$7),1,0)*D409)</f>
        <v/>
      </c>
      <c r="AB409" s="19" t="str">
        <f>IF(B409=1,"",IF(AND(TrackingWorksheet!N414&lt;&gt;"",TrackingWorksheet!N414&lt;=WeeklySummary!$C$7),1,0)*D409)</f>
        <v/>
      </c>
      <c r="AC409" s="19" t="str">
        <f>IF(B409=1,"",TrackingWorksheet!T414)</f>
        <v/>
      </c>
      <c r="AD409" s="19" t="str">
        <f>IF(B409=1,"",IF(D409*AND(TrackingWorksheet!S414&gt;=Calculations!$BD$3,TrackingWorksheet!U414="",TrackingWorksheet!K414="YES"),1,0))</f>
        <v/>
      </c>
      <c r="AE409" s="19" t="str">
        <f>IF($B409=1,"",IF(AND(TrackingWorksheet!$S414&gt;$BE$3,TrackingWorksheet!$T414=Lists!$P$4),1, 0)*D409)</f>
        <v/>
      </c>
      <c r="AF409" s="19" t="str">
        <f>IF($B409=1,"",IF(AND(TrackingWorksheet!$U414&gt;$BE$3,TrackingWorksheet!$V414=Lists!$P$4),1, 0)*D409)</f>
        <v/>
      </c>
      <c r="AG409" s="19" t="str">
        <f>IF($B409=1,"",IF(AND(TrackingWorksheet!$W414&gt;$BE$3,TrackingWorksheet!$X414=Lists!$P$4),1, 0)*D409)</f>
        <v/>
      </c>
      <c r="AH409" s="19" t="str">
        <f>IF($B409=1,"",IF(AND(TrackingWorksheet!$Y414&gt;$BE$3,TrackingWorksheet!$Z414=Lists!$P$4),1, 0)*D409)</f>
        <v/>
      </c>
      <c r="AI409" s="19" t="str">
        <f>IF($B409=1,"",IF(AND(TrackingWorksheet!$AA414&gt;$BE$3,TrackingWorksheet!$AB414=Lists!$P$4),1, 0)*D409)</f>
        <v/>
      </c>
      <c r="AJ409" s="19" t="str">
        <f>IF($B409=1,"",IF(AND(TrackingWorksheet!$S414&gt;$BE$3,TrackingWorksheet!$T414=Lists!$P$5),1, 0)*D409)</f>
        <v/>
      </c>
      <c r="AK409" s="19" t="str">
        <f>IF($B409=1,"",IF(AND(TrackingWorksheet!$U414&gt;$BE$3,TrackingWorksheet!$V414=Lists!$P$5),1, 0)*D409)</f>
        <v/>
      </c>
      <c r="AL409" s="19" t="str">
        <f>IF($B409=1,"",IF(AND(TrackingWorksheet!$W414&gt;$BE$3,TrackingWorksheet!$X414=Lists!$P$5),1, 0)*D409)</f>
        <v/>
      </c>
      <c r="AM409" s="19" t="str">
        <f>IF($B409=1,"",IF(AND(TrackingWorksheet!$Y414&gt;$BE$3,TrackingWorksheet!$Z414=Lists!$P$5),1, 0)*D409)</f>
        <v/>
      </c>
      <c r="AN409" s="19" t="str">
        <f>IF($B409=1,"",IF(AND(TrackingWorksheet!$AA414&gt;$BE$3,TrackingWorksheet!$AB414=Lists!$P$5),1, 0)*D409)</f>
        <v/>
      </c>
      <c r="AO409" s="19" t="str">
        <f>IF($B409=1,"",IF(AND(TrackingWorksheet!$S414&gt;$BE$3,TrackingWorksheet!$T414=Lists!$P$6),1, 0)*D409)</f>
        <v/>
      </c>
      <c r="AP409" s="19" t="str">
        <f>IF($B409=1,"",IF(AND(TrackingWorksheet!$U414&gt;$BE$3,TrackingWorksheet!$V414=Lists!$P$6),1, 0)*D409)</f>
        <v/>
      </c>
      <c r="AQ409" s="19" t="str">
        <f>IF($B409=1,"",IF(AND(TrackingWorksheet!$W414&gt;$BE$3,TrackingWorksheet!$X414=Lists!$P$6),1, 0)*D409)</f>
        <v/>
      </c>
      <c r="AR409" s="19" t="str">
        <f>IF($B409=1,"",IF(AND(TrackingWorksheet!$Y414&gt;$BE$3,TrackingWorksheet!$Z414=Lists!$P$6),1, 0)*D409)</f>
        <v/>
      </c>
      <c r="AS409" s="19" t="str">
        <f>IF($B409=1,"",IF(AND(TrackingWorksheet!$AA414&gt;$BE$3,TrackingWorksheet!$AB414=Lists!$P$6),1, 0)*D409)</f>
        <v/>
      </c>
      <c r="AT409" s="19">
        <f t="shared" si="97"/>
        <v>0</v>
      </c>
      <c r="AU409" s="19" t="str">
        <f>IF(B409=1,"",IF(AND(TrackingWorksheet!K414="",TrackingWorksheet!M414="", TrackingWorksheet!N414="", TrackingWorksheet!S414="", TrackingWorksheet!V414="", TrackingWorksheet!W414="", TrackingWorksheet!Y414="", TrackingWorksheet!AA414="", V409=1),1,0)*D409)</f>
        <v/>
      </c>
      <c r="AV409" s="19" t="str">
        <f>IF(B409=1,"",IF(D409*AND(TrackingWorksheet!U414&gt;Calculations!$BE$3,TrackingWorksheet!K414="YES"),1,0))</f>
        <v/>
      </c>
      <c r="AW409" s="19" t="str">
        <f>IF(B409=1,"",IF(D409*AND(TrackingWorksheet!W414&gt;Calculations!$BE$3,TrackingWorksheet!K414="YES"),1,0))</f>
        <v/>
      </c>
      <c r="AX409" s="19">
        <f t="shared" si="98"/>
        <v>0</v>
      </c>
      <c r="AY409" s="19">
        <f t="shared" si="94"/>
        <v>0</v>
      </c>
      <c r="AZ409" s="27" t="str">
        <f>IF(B409=1,"",IF(TrackingWorksheet!Q414="","",TrackingWorksheet!Q414))</f>
        <v/>
      </c>
      <c r="BB409" s="4"/>
      <c r="BC409" s="4"/>
      <c r="BD409" s="4"/>
      <c r="BE409" s="4"/>
      <c r="BF409" s="4"/>
      <c r="BG409" s="4" t="str">
        <f>IF(B409=1,"",IF(AND(N409=1,TrackingWorksheet!$I414+14&lt;=WeeklySummary!$C$7),1,0))</f>
        <v/>
      </c>
      <c r="BH409" s="4" t="str">
        <f>IF(B409=1,"",IF(AND(R409=1,TrackingWorksheet!$I414+14&lt;=WeeklySummary!$C$7),1,0))</f>
        <v/>
      </c>
      <c r="BI409" s="4" t="str">
        <f>IF(B409=1,"",IF(AND(J409=1,TrackingWorksheet!$G414+14&lt;=WeeklySummary!$C$7),1,0))</f>
        <v/>
      </c>
      <c r="BJ409" s="4" t="str">
        <f>IF(B409=1,"",IF(AND(T409=1,TrackingWorksheet!$I414+14&lt;=WeeklySummary!$C$7),1,0))</f>
        <v/>
      </c>
      <c r="BK409" s="4" t="str">
        <f>IF(B409=1,"",IF(AND(T409=1,TrackingWorksheet!$G414+14&lt;=WeeklySummary!$C$7),1,0))</f>
        <v/>
      </c>
      <c r="BL409" s="4">
        <f t="shared" si="107"/>
        <v>0</v>
      </c>
    </row>
    <row r="410" spans="2:64" x14ac:dyDescent="0.25">
      <c r="B410" s="27">
        <f>IF(AND(ISBLANK(TrackingWorksheet!B415),ISBLANK(TrackingWorksheet!C415),ISBLANK(TrackingWorksheet!G415),ISBLANK(TrackingWorksheet!H415),
ISBLANK(TrackingWorksheet!I415),ISBLANK(TrackingWorksheet!J415),ISBLANK(TrackingWorksheet!M415),
ISBLANK(TrackingWorksheet!N417)),1,0)</f>
        <v>1</v>
      </c>
      <c r="C410" s="12" t="str">
        <f>IF(B410=1,"",TrackingWorksheet!F415)</f>
        <v/>
      </c>
      <c r="D410" s="20" t="str">
        <f>IF(B410=1,"",IF(AND(TrackingWorksheet!B415&lt;&gt;"",TrackingWorksheet!B415&lt;=WeeklySummary!$C$7,OR(TrackingWorksheet!C415="",TrackingWorksheet!C415&gt;=WeeklySummary!$C$6)),1,0))</f>
        <v/>
      </c>
      <c r="E410" s="10" t="str">
        <f>IF(B410=1,"",IF(AND(TrackingWorksheet!G415 &lt;&gt;"",TrackingWorksheet!G415&lt;=WeeklySummary!$C$7, TrackingWorksheet!H415=Lists!$D$4), "Y", "N"))</f>
        <v/>
      </c>
      <c r="F410" s="10" t="str">
        <f>IF(B410=1,"",IF(AND(TrackingWorksheet!I415 &lt;&gt;"", TrackingWorksheet!I415&lt;=WeeklySummary!$C$7, TrackingWorksheet!J415=Lists!$D$4), "Y", "N"))</f>
        <v/>
      </c>
      <c r="G410" s="10" t="str">
        <f>IF(B410=1,"",IF(AND(TrackingWorksheet!G415 &lt;&gt;"",TrackingWorksheet!G415&lt;=WeeklySummary!$C$7, TrackingWorksheet!H415=Lists!$D$5), "Y", "N"))</f>
        <v/>
      </c>
      <c r="H410" s="10" t="str">
        <f>IF(B410=1,"",IF(AND(TrackingWorksheet!I415 &lt;&gt;"", TrackingWorksheet!I415&lt;=WeeklySummary!$C$7, TrackingWorksheet!J415=Lists!$D$5), "Y", "N"))</f>
        <v/>
      </c>
      <c r="I410" s="20" t="str">
        <f>IF(B410=1,"",IF(AND(TrackingWorksheet!G415 &lt;&gt;"", TrackingWorksheet!G415&lt;=WeeklySummary!$C$7, TrackingWorksheet!H415=Lists!$D$6), 1, 0))</f>
        <v/>
      </c>
      <c r="J410" s="20" t="str">
        <f t="shared" si="99"/>
        <v/>
      </c>
      <c r="K410" s="10" t="str">
        <f>IF(B410=1,"",IF(AND(TrackingWorksheet!I415&lt;=WeeklySummary!$C$7,TrackingWorksheet!K415="YES"),0,IF(AND(AND(OR(E410="Y",F410="Y"),E410&lt;&gt;F410),G410&lt;&gt;"Y", H410&lt;&gt;"Y"), 1, 0)))</f>
        <v/>
      </c>
      <c r="L410" s="20" t="str">
        <f t="shared" si="100"/>
        <v/>
      </c>
      <c r="M410" s="10" t="str">
        <f t="shared" si="101"/>
        <v/>
      </c>
      <c r="N410" s="20" t="str">
        <f t="shared" si="102"/>
        <v/>
      </c>
      <c r="O410" s="10" t="str">
        <f>IF(B410=1,"",IF(AND(TrackingWorksheet!I415&lt;=WeeklySummary!$C$7,TrackingWorksheet!K415="YES"),0,IF(AND(AND(OR(G410="Y",H410="Y"),G410&lt;&gt;H410),E410&lt;&gt;"Y", F410&lt;&gt;"Y"), 1, 0)))</f>
        <v/>
      </c>
      <c r="P410" s="20" t="str">
        <f t="shared" si="103"/>
        <v/>
      </c>
      <c r="Q410" s="10" t="str">
        <f t="shared" si="104"/>
        <v/>
      </c>
      <c r="R410" s="10" t="str">
        <f t="shared" si="105"/>
        <v/>
      </c>
      <c r="S410" s="10" t="str">
        <f>IF(B410=1,"",IF(AND(OR(AND(TrackingWorksheet!H415=Lists!$D$7,TrackingWorksheet!H415=TrackingWorksheet!J415),TrackingWorksheet!H415&lt;&gt;TrackingWorksheet!J415),TrackingWorksheet!K415="YES",TrackingWorksheet!H415&lt;&gt;Lists!$D$6,TrackingWorksheet!G415&lt;=WeeklySummary!$C$7,TrackingWorksheet!I415&lt;=WeeklySummary!$C$7),1,0))</f>
        <v/>
      </c>
      <c r="T410" s="10" t="str">
        <f t="shared" si="106"/>
        <v/>
      </c>
      <c r="U410" s="10" t="str">
        <f>IF($B410=1,"",IF(TrackingWorksheet!$K415="YES",1, 0)*D410)</f>
        <v/>
      </c>
      <c r="V410" s="20">
        <f t="shared" si="95"/>
        <v>0</v>
      </c>
      <c r="W410" s="20">
        <f t="shared" si="96"/>
        <v>0</v>
      </c>
      <c r="X410" s="10" t="str">
        <f>IF($B410=1,"",IF(AND(TrackingWorksheet!$L415&lt;&gt;"", TrackingWorksheet!$L415&gt;=WeeklySummary!$C$6,TrackingWorksheet!$L415&lt;=WeeklySummary!$C$7,OR(TrackingWorksheet!$H415=Lists!$D$4,TrackingWorksheet!$J415=Lists!$D$4)), 1, 0))</f>
        <v/>
      </c>
      <c r="Y410" s="10" t="str">
        <f>IF($B410=1,"",IF(AND(TrackingWorksheet!$L415&lt;&gt;"", TrackingWorksheet!$L415&gt;=WeeklySummary!$C$6,TrackingWorksheet!$L415&lt;=WeeklySummary!$C$7,OR(TrackingWorksheet!$H415=Lists!$D$5,TrackingWorksheet!$J415=Lists!$D$5)), 1, 0))</f>
        <v/>
      </c>
      <c r="Z410" s="10" t="str">
        <f>IF($B410=1,"",IF(AND(TrackingWorksheet!$L415&lt;&gt;"", TrackingWorksheet!$L415&gt;=WeeklySummary!$C$6,TrackingWorksheet!$L415&lt;=WeeklySummary!$C$7,OR(TrackingWorksheet!$H415=Lists!$D$6,TrackingWorksheet!$J415=Lists!$D$6)), 1, 0))</f>
        <v/>
      </c>
      <c r="AA410" s="19" t="str">
        <f>IF(B410=1,"",IF(AND(TrackingWorksheet!M415&lt;&gt;"",TrackingWorksheet!M415&lt;=WeeklySummary!$C$7),1,0)*D410)</f>
        <v/>
      </c>
      <c r="AB410" s="19" t="str">
        <f>IF(B410=1,"",IF(AND(TrackingWorksheet!N415&lt;&gt;"",TrackingWorksheet!N415&lt;=WeeklySummary!$C$7),1,0)*D410)</f>
        <v/>
      </c>
      <c r="AC410" s="19" t="str">
        <f>IF(B410=1,"",TrackingWorksheet!T415)</f>
        <v/>
      </c>
      <c r="AD410" s="19" t="str">
        <f>IF(B410=1,"",IF(D410*AND(TrackingWorksheet!S415&gt;=Calculations!$BD$3,TrackingWorksheet!U415="",TrackingWorksheet!K415="YES"),1,0))</f>
        <v/>
      </c>
      <c r="AE410" s="19" t="str">
        <f>IF($B410=1,"",IF(AND(TrackingWorksheet!$S415&gt;$BE$3,TrackingWorksheet!$T415=Lists!$P$4),1, 0)*D410)</f>
        <v/>
      </c>
      <c r="AF410" s="19" t="str">
        <f>IF($B410=1,"",IF(AND(TrackingWorksheet!$U415&gt;$BE$3,TrackingWorksheet!$V415=Lists!$P$4),1, 0)*D410)</f>
        <v/>
      </c>
      <c r="AG410" s="19" t="str">
        <f>IF($B410=1,"",IF(AND(TrackingWorksheet!$W415&gt;$BE$3,TrackingWorksheet!$X415=Lists!$P$4),1, 0)*D410)</f>
        <v/>
      </c>
      <c r="AH410" s="19" t="str">
        <f>IF($B410=1,"",IF(AND(TrackingWorksheet!$Y415&gt;$BE$3,TrackingWorksheet!$Z415=Lists!$P$4),1, 0)*D410)</f>
        <v/>
      </c>
      <c r="AI410" s="19" t="str">
        <f>IF($B410=1,"",IF(AND(TrackingWorksheet!$AA415&gt;$BE$3,TrackingWorksheet!$AB415=Lists!$P$4),1, 0)*D410)</f>
        <v/>
      </c>
      <c r="AJ410" s="19" t="str">
        <f>IF($B410=1,"",IF(AND(TrackingWorksheet!$S415&gt;$BE$3,TrackingWorksheet!$T415=Lists!$P$5),1, 0)*D410)</f>
        <v/>
      </c>
      <c r="AK410" s="19" t="str">
        <f>IF($B410=1,"",IF(AND(TrackingWorksheet!$U415&gt;$BE$3,TrackingWorksheet!$V415=Lists!$P$5),1, 0)*D410)</f>
        <v/>
      </c>
      <c r="AL410" s="19" t="str">
        <f>IF($B410=1,"",IF(AND(TrackingWorksheet!$W415&gt;$BE$3,TrackingWorksheet!$X415=Lists!$P$5),1, 0)*D410)</f>
        <v/>
      </c>
      <c r="AM410" s="19" t="str">
        <f>IF($B410=1,"",IF(AND(TrackingWorksheet!$Y415&gt;$BE$3,TrackingWorksheet!$Z415=Lists!$P$5),1, 0)*D410)</f>
        <v/>
      </c>
      <c r="AN410" s="19" t="str">
        <f>IF($B410=1,"",IF(AND(TrackingWorksheet!$AA415&gt;$BE$3,TrackingWorksheet!$AB415=Lists!$P$5),1, 0)*D410)</f>
        <v/>
      </c>
      <c r="AO410" s="19" t="str">
        <f>IF($B410=1,"",IF(AND(TrackingWorksheet!$S415&gt;$BE$3,TrackingWorksheet!$T415=Lists!$P$6),1, 0)*D410)</f>
        <v/>
      </c>
      <c r="AP410" s="19" t="str">
        <f>IF($B410=1,"",IF(AND(TrackingWorksheet!$U415&gt;$BE$3,TrackingWorksheet!$V415=Lists!$P$6),1, 0)*D410)</f>
        <v/>
      </c>
      <c r="AQ410" s="19" t="str">
        <f>IF($B410=1,"",IF(AND(TrackingWorksheet!$W415&gt;$BE$3,TrackingWorksheet!$X415=Lists!$P$6),1, 0)*D410)</f>
        <v/>
      </c>
      <c r="AR410" s="19" t="str">
        <f>IF($B410=1,"",IF(AND(TrackingWorksheet!$Y415&gt;$BE$3,TrackingWorksheet!$Z415=Lists!$P$6),1, 0)*D410)</f>
        <v/>
      </c>
      <c r="AS410" s="19" t="str">
        <f>IF($B410=1,"",IF(AND(TrackingWorksheet!$AA415&gt;$BE$3,TrackingWorksheet!$AB415=Lists!$P$6),1, 0)*D410)</f>
        <v/>
      </c>
      <c r="AT410" s="19">
        <f t="shared" si="97"/>
        <v>0</v>
      </c>
      <c r="AU410" s="19" t="str">
        <f>IF(B410=1,"",IF(AND(TrackingWorksheet!K415="",TrackingWorksheet!M415="", TrackingWorksheet!N415="", TrackingWorksheet!S415="", TrackingWorksheet!V415="", TrackingWorksheet!W415="", TrackingWorksheet!Y415="", TrackingWorksheet!AA415="", V410=1),1,0)*D410)</f>
        <v/>
      </c>
      <c r="AV410" s="19" t="str">
        <f>IF(B410=1,"",IF(D410*AND(TrackingWorksheet!U415&gt;Calculations!$BE$3,TrackingWorksheet!K415="YES"),1,0))</f>
        <v/>
      </c>
      <c r="AW410" s="19" t="str">
        <f>IF(B410=1,"",IF(D410*AND(TrackingWorksheet!W415&gt;Calculations!$BE$3,TrackingWorksheet!K415="YES"),1,0))</f>
        <v/>
      </c>
      <c r="AX410" s="19">
        <f t="shared" si="98"/>
        <v>0</v>
      </c>
      <c r="AY410" s="19">
        <f t="shared" si="94"/>
        <v>0</v>
      </c>
      <c r="AZ410" s="27" t="str">
        <f>IF(B410=1,"",IF(TrackingWorksheet!Q415="","",TrackingWorksheet!Q415))</f>
        <v/>
      </c>
      <c r="BB410" s="4"/>
      <c r="BC410" s="4"/>
      <c r="BD410" s="4"/>
      <c r="BE410" s="4"/>
      <c r="BF410" s="4"/>
      <c r="BG410" s="4" t="str">
        <f>IF(B410=1,"",IF(AND(N410=1,TrackingWorksheet!$I415+14&lt;=WeeklySummary!$C$7),1,0))</f>
        <v/>
      </c>
      <c r="BH410" s="4" t="str">
        <f>IF(B410=1,"",IF(AND(R410=1,TrackingWorksheet!$I415+14&lt;=WeeklySummary!$C$7),1,0))</f>
        <v/>
      </c>
      <c r="BI410" s="4" t="str">
        <f>IF(B410=1,"",IF(AND(J410=1,TrackingWorksheet!$G415+14&lt;=WeeklySummary!$C$7),1,0))</f>
        <v/>
      </c>
      <c r="BJ410" s="4" t="str">
        <f>IF(B410=1,"",IF(AND(T410=1,TrackingWorksheet!$I415+14&lt;=WeeklySummary!$C$7),1,0))</f>
        <v/>
      </c>
      <c r="BK410" s="4" t="str">
        <f>IF(B410=1,"",IF(AND(T410=1,TrackingWorksheet!$G415+14&lt;=WeeklySummary!$C$7),1,0))</f>
        <v/>
      </c>
      <c r="BL410" s="4">
        <f t="shared" si="107"/>
        <v>0</v>
      </c>
    </row>
    <row r="411" spans="2:64" x14ac:dyDescent="0.25">
      <c r="B411" s="27">
        <f>IF(AND(ISBLANK(TrackingWorksheet!B416),ISBLANK(TrackingWorksheet!C416),ISBLANK(TrackingWorksheet!G416),ISBLANK(TrackingWorksheet!H416),
ISBLANK(TrackingWorksheet!I416),ISBLANK(TrackingWorksheet!J416),ISBLANK(TrackingWorksheet!M416),
ISBLANK(TrackingWorksheet!N418)),1,0)</f>
        <v>1</v>
      </c>
      <c r="C411" s="12" t="str">
        <f>IF(B411=1,"",TrackingWorksheet!F416)</f>
        <v/>
      </c>
      <c r="D411" s="20" t="str">
        <f>IF(B411=1,"",IF(AND(TrackingWorksheet!B416&lt;&gt;"",TrackingWorksheet!B416&lt;=WeeklySummary!$C$7,OR(TrackingWorksheet!C416="",TrackingWorksheet!C416&gt;=WeeklySummary!$C$6)),1,0))</f>
        <v/>
      </c>
      <c r="E411" s="10" t="str">
        <f>IF(B411=1,"",IF(AND(TrackingWorksheet!G416 &lt;&gt;"",TrackingWorksheet!G416&lt;=WeeklySummary!$C$7, TrackingWorksheet!H416=Lists!$D$4), "Y", "N"))</f>
        <v/>
      </c>
      <c r="F411" s="10" t="str">
        <f>IF(B411=1,"",IF(AND(TrackingWorksheet!I416 &lt;&gt;"", TrackingWorksheet!I416&lt;=WeeklySummary!$C$7, TrackingWorksheet!J416=Lists!$D$4), "Y", "N"))</f>
        <v/>
      </c>
      <c r="G411" s="10" t="str">
        <f>IF(B411=1,"",IF(AND(TrackingWorksheet!G416 &lt;&gt;"",TrackingWorksheet!G416&lt;=WeeklySummary!$C$7, TrackingWorksheet!H416=Lists!$D$5), "Y", "N"))</f>
        <v/>
      </c>
      <c r="H411" s="10" t="str">
        <f>IF(B411=1,"",IF(AND(TrackingWorksheet!I416 &lt;&gt;"", TrackingWorksheet!I416&lt;=WeeklySummary!$C$7, TrackingWorksheet!J416=Lists!$D$5), "Y", "N"))</f>
        <v/>
      </c>
      <c r="I411" s="20" t="str">
        <f>IF(B411=1,"",IF(AND(TrackingWorksheet!G416 &lt;&gt;"", TrackingWorksheet!G416&lt;=WeeklySummary!$C$7, TrackingWorksheet!H416=Lists!$D$6), 1, 0))</f>
        <v/>
      </c>
      <c r="J411" s="20" t="str">
        <f t="shared" si="99"/>
        <v/>
      </c>
      <c r="K411" s="10" t="str">
        <f>IF(B411=1,"",IF(AND(TrackingWorksheet!I416&lt;=WeeklySummary!$C$7,TrackingWorksheet!K416="YES"),0,IF(AND(AND(OR(E411="Y",F411="Y"),E411&lt;&gt;F411),G411&lt;&gt;"Y", H411&lt;&gt;"Y"), 1, 0)))</f>
        <v/>
      </c>
      <c r="L411" s="20" t="str">
        <f t="shared" si="100"/>
        <v/>
      </c>
      <c r="M411" s="10" t="str">
        <f t="shared" si="101"/>
        <v/>
      </c>
      <c r="N411" s="20" t="str">
        <f t="shared" si="102"/>
        <v/>
      </c>
      <c r="O411" s="10" t="str">
        <f>IF(B411=1,"",IF(AND(TrackingWorksheet!I416&lt;=WeeklySummary!$C$7,TrackingWorksheet!K416="YES"),0,IF(AND(AND(OR(G411="Y",H411="Y"),G411&lt;&gt;H411),E411&lt;&gt;"Y", F411&lt;&gt;"Y"), 1, 0)))</f>
        <v/>
      </c>
      <c r="P411" s="20" t="str">
        <f t="shared" si="103"/>
        <v/>
      </c>
      <c r="Q411" s="10" t="str">
        <f t="shared" si="104"/>
        <v/>
      </c>
      <c r="R411" s="10" t="str">
        <f t="shared" si="105"/>
        <v/>
      </c>
      <c r="S411" s="10" t="str">
        <f>IF(B411=1,"",IF(AND(OR(AND(TrackingWorksheet!H416=Lists!$D$7,TrackingWorksheet!H416=TrackingWorksheet!J416),TrackingWorksheet!H416&lt;&gt;TrackingWorksheet!J416),TrackingWorksheet!K416="YES",TrackingWorksheet!H416&lt;&gt;Lists!$D$6,TrackingWorksheet!G416&lt;=WeeklySummary!$C$7,TrackingWorksheet!I416&lt;=WeeklySummary!$C$7),1,0))</f>
        <v/>
      </c>
      <c r="T411" s="10" t="str">
        <f t="shared" si="106"/>
        <v/>
      </c>
      <c r="U411" s="10" t="str">
        <f>IF($B411=1,"",IF(TrackingWorksheet!$K416="YES",1, 0)*D411)</f>
        <v/>
      </c>
      <c r="V411" s="20">
        <f t="shared" si="95"/>
        <v>0</v>
      </c>
      <c r="W411" s="20">
        <f t="shared" si="96"/>
        <v>0</v>
      </c>
      <c r="X411" s="10" t="str">
        <f>IF($B411=1,"",IF(AND(TrackingWorksheet!$L416&lt;&gt;"", TrackingWorksheet!$L416&gt;=WeeklySummary!$C$6,TrackingWorksheet!$L416&lt;=WeeklySummary!$C$7,OR(TrackingWorksheet!$H416=Lists!$D$4,TrackingWorksheet!$J416=Lists!$D$4)), 1, 0))</f>
        <v/>
      </c>
      <c r="Y411" s="10" t="str">
        <f>IF($B411=1,"",IF(AND(TrackingWorksheet!$L416&lt;&gt;"", TrackingWorksheet!$L416&gt;=WeeklySummary!$C$6,TrackingWorksheet!$L416&lt;=WeeklySummary!$C$7,OR(TrackingWorksheet!$H416=Lists!$D$5,TrackingWorksheet!$J416=Lists!$D$5)), 1, 0))</f>
        <v/>
      </c>
      <c r="Z411" s="10" t="str">
        <f>IF($B411=1,"",IF(AND(TrackingWorksheet!$L416&lt;&gt;"", TrackingWorksheet!$L416&gt;=WeeklySummary!$C$6,TrackingWorksheet!$L416&lt;=WeeklySummary!$C$7,OR(TrackingWorksheet!$H416=Lists!$D$6,TrackingWorksheet!$J416=Lists!$D$6)), 1, 0))</f>
        <v/>
      </c>
      <c r="AA411" s="19" t="str">
        <f>IF(B411=1,"",IF(AND(TrackingWorksheet!M416&lt;&gt;"",TrackingWorksheet!M416&lt;=WeeklySummary!$C$7),1,0)*D411)</f>
        <v/>
      </c>
      <c r="AB411" s="19" t="str">
        <f>IF(B411=1,"",IF(AND(TrackingWorksheet!N416&lt;&gt;"",TrackingWorksheet!N416&lt;=WeeklySummary!$C$7),1,0)*D411)</f>
        <v/>
      </c>
      <c r="AC411" s="19" t="str">
        <f>IF(B411=1,"",TrackingWorksheet!T416)</f>
        <v/>
      </c>
      <c r="AD411" s="19" t="str">
        <f>IF(B411=1,"",IF(D411*AND(TrackingWorksheet!S416&gt;=Calculations!$BD$3,TrackingWorksheet!U416="",TrackingWorksheet!K416="YES"),1,0))</f>
        <v/>
      </c>
      <c r="AE411" s="19" t="str">
        <f>IF($B411=1,"",IF(AND(TrackingWorksheet!$S416&gt;$BE$3,TrackingWorksheet!$T416=Lists!$P$4),1, 0)*D411)</f>
        <v/>
      </c>
      <c r="AF411" s="19" t="str">
        <f>IF($B411=1,"",IF(AND(TrackingWorksheet!$U416&gt;$BE$3,TrackingWorksheet!$V416=Lists!$P$4),1, 0)*D411)</f>
        <v/>
      </c>
      <c r="AG411" s="19" t="str">
        <f>IF($B411=1,"",IF(AND(TrackingWorksheet!$W416&gt;$BE$3,TrackingWorksheet!$X416=Lists!$P$4),1, 0)*D411)</f>
        <v/>
      </c>
      <c r="AH411" s="19" t="str">
        <f>IF($B411=1,"",IF(AND(TrackingWorksheet!$Y416&gt;$BE$3,TrackingWorksheet!$Z416=Lists!$P$4),1, 0)*D411)</f>
        <v/>
      </c>
      <c r="AI411" s="19" t="str">
        <f>IF($B411=1,"",IF(AND(TrackingWorksheet!$AA416&gt;$BE$3,TrackingWorksheet!$AB416=Lists!$P$4),1, 0)*D411)</f>
        <v/>
      </c>
      <c r="AJ411" s="19" t="str">
        <f>IF($B411=1,"",IF(AND(TrackingWorksheet!$S416&gt;$BE$3,TrackingWorksheet!$T416=Lists!$P$5),1, 0)*D411)</f>
        <v/>
      </c>
      <c r="AK411" s="19" t="str">
        <f>IF($B411=1,"",IF(AND(TrackingWorksheet!$U416&gt;$BE$3,TrackingWorksheet!$V416=Lists!$P$5),1, 0)*D411)</f>
        <v/>
      </c>
      <c r="AL411" s="19" t="str">
        <f>IF($B411=1,"",IF(AND(TrackingWorksheet!$W416&gt;$BE$3,TrackingWorksheet!$X416=Lists!$P$5),1, 0)*D411)</f>
        <v/>
      </c>
      <c r="AM411" s="19" t="str">
        <f>IF($B411=1,"",IF(AND(TrackingWorksheet!$Y416&gt;$BE$3,TrackingWorksheet!$Z416=Lists!$P$5),1, 0)*D411)</f>
        <v/>
      </c>
      <c r="AN411" s="19" t="str">
        <f>IF($B411=1,"",IF(AND(TrackingWorksheet!$AA416&gt;$BE$3,TrackingWorksheet!$AB416=Lists!$P$5),1, 0)*D411)</f>
        <v/>
      </c>
      <c r="AO411" s="19" t="str">
        <f>IF($B411=1,"",IF(AND(TrackingWorksheet!$S416&gt;$BE$3,TrackingWorksheet!$T416=Lists!$P$6),1, 0)*D411)</f>
        <v/>
      </c>
      <c r="AP411" s="19" t="str">
        <f>IF($B411=1,"",IF(AND(TrackingWorksheet!$U416&gt;$BE$3,TrackingWorksheet!$V416=Lists!$P$6),1, 0)*D411)</f>
        <v/>
      </c>
      <c r="AQ411" s="19" t="str">
        <f>IF($B411=1,"",IF(AND(TrackingWorksheet!$W416&gt;$BE$3,TrackingWorksheet!$X416=Lists!$P$6),1, 0)*D411)</f>
        <v/>
      </c>
      <c r="AR411" s="19" t="str">
        <f>IF($B411=1,"",IF(AND(TrackingWorksheet!$Y416&gt;$BE$3,TrackingWorksheet!$Z416=Lists!$P$6),1, 0)*D411)</f>
        <v/>
      </c>
      <c r="AS411" s="19" t="str">
        <f>IF($B411=1,"",IF(AND(TrackingWorksheet!$AA416&gt;$BE$3,TrackingWorksheet!$AB416=Lists!$P$6),1, 0)*D411)</f>
        <v/>
      </c>
      <c r="AT411" s="19">
        <f t="shared" si="97"/>
        <v>0</v>
      </c>
      <c r="AU411" s="19" t="str">
        <f>IF(B411=1,"",IF(AND(TrackingWorksheet!K416="",TrackingWorksheet!M416="", TrackingWorksheet!N416="", TrackingWorksheet!S416="", TrackingWorksheet!V416="", TrackingWorksheet!W416="", TrackingWorksheet!Y416="", TrackingWorksheet!AA416="", V411=1),1,0)*D411)</f>
        <v/>
      </c>
      <c r="AV411" s="19" t="str">
        <f>IF(B411=1,"",IF(D411*AND(TrackingWorksheet!U416&gt;Calculations!$BE$3,TrackingWorksheet!K416="YES"),1,0))</f>
        <v/>
      </c>
      <c r="AW411" s="19" t="str">
        <f>IF(B411=1,"",IF(D411*AND(TrackingWorksheet!W416&gt;Calculations!$BE$3,TrackingWorksheet!K416="YES"),1,0))</f>
        <v/>
      </c>
      <c r="AX411" s="19">
        <f t="shared" si="98"/>
        <v>0</v>
      </c>
      <c r="AY411" s="19">
        <f t="shared" si="94"/>
        <v>0</v>
      </c>
      <c r="AZ411" s="27" t="str">
        <f>IF(B411=1,"",IF(TrackingWorksheet!Q416="","",TrackingWorksheet!Q416))</f>
        <v/>
      </c>
      <c r="BB411" s="4"/>
      <c r="BC411" s="4"/>
      <c r="BD411" s="4"/>
      <c r="BE411" s="4"/>
      <c r="BF411" s="4"/>
      <c r="BG411" s="4" t="str">
        <f>IF(B411=1,"",IF(AND(N411=1,TrackingWorksheet!$I416+14&lt;=WeeklySummary!$C$7),1,0))</f>
        <v/>
      </c>
      <c r="BH411" s="4" t="str">
        <f>IF(B411=1,"",IF(AND(R411=1,TrackingWorksheet!$I416+14&lt;=WeeklySummary!$C$7),1,0))</f>
        <v/>
      </c>
      <c r="BI411" s="4" t="str">
        <f>IF(B411=1,"",IF(AND(J411=1,TrackingWorksheet!$G416+14&lt;=WeeklySummary!$C$7),1,0))</f>
        <v/>
      </c>
      <c r="BJ411" s="4" t="str">
        <f>IF(B411=1,"",IF(AND(T411=1,TrackingWorksheet!$I416+14&lt;=WeeklySummary!$C$7),1,0))</f>
        <v/>
      </c>
      <c r="BK411" s="4" t="str">
        <f>IF(B411=1,"",IF(AND(T411=1,TrackingWorksheet!$G416+14&lt;=WeeklySummary!$C$7),1,0))</f>
        <v/>
      </c>
      <c r="BL411" s="4">
        <f t="shared" si="107"/>
        <v>0</v>
      </c>
    </row>
    <row r="412" spans="2:64" x14ac:dyDescent="0.25">
      <c r="B412" s="27">
        <f>IF(AND(ISBLANK(TrackingWorksheet!B417),ISBLANK(TrackingWorksheet!C417),ISBLANK(TrackingWorksheet!G417),ISBLANK(TrackingWorksheet!H417),
ISBLANK(TrackingWorksheet!I417),ISBLANK(TrackingWorksheet!J417),ISBLANK(TrackingWorksheet!M417),
ISBLANK(TrackingWorksheet!N419)),1,0)</f>
        <v>1</v>
      </c>
      <c r="C412" s="12" t="str">
        <f>IF(B412=1,"",TrackingWorksheet!F417)</f>
        <v/>
      </c>
      <c r="D412" s="20" t="str">
        <f>IF(B412=1,"",IF(AND(TrackingWorksheet!B417&lt;&gt;"",TrackingWorksheet!B417&lt;=WeeklySummary!$C$7,OR(TrackingWorksheet!C417="",TrackingWorksheet!C417&gt;=WeeklySummary!$C$6)),1,0))</f>
        <v/>
      </c>
      <c r="E412" s="10" t="str">
        <f>IF(B412=1,"",IF(AND(TrackingWorksheet!G417 &lt;&gt;"",TrackingWorksheet!G417&lt;=WeeklySummary!$C$7, TrackingWorksheet!H417=Lists!$D$4), "Y", "N"))</f>
        <v/>
      </c>
      <c r="F412" s="10" t="str">
        <f>IF(B412=1,"",IF(AND(TrackingWorksheet!I417 &lt;&gt;"", TrackingWorksheet!I417&lt;=WeeklySummary!$C$7, TrackingWorksheet!J417=Lists!$D$4), "Y", "N"))</f>
        <v/>
      </c>
      <c r="G412" s="10" t="str">
        <f>IF(B412=1,"",IF(AND(TrackingWorksheet!G417 &lt;&gt;"",TrackingWorksheet!G417&lt;=WeeklySummary!$C$7, TrackingWorksheet!H417=Lists!$D$5), "Y", "N"))</f>
        <v/>
      </c>
      <c r="H412" s="10" t="str">
        <f>IF(B412=1,"",IF(AND(TrackingWorksheet!I417 &lt;&gt;"", TrackingWorksheet!I417&lt;=WeeklySummary!$C$7, TrackingWorksheet!J417=Lists!$D$5), "Y", "N"))</f>
        <v/>
      </c>
      <c r="I412" s="20" t="str">
        <f>IF(B412=1,"",IF(AND(TrackingWorksheet!G417 &lt;&gt;"", TrackingWorksheet!G417&lt;=WeeklySummary!$C$7, TrackingWorksheet!H417=Lists!$D$6), 1, 0))</f>
        <v/>
      </c>
      <c r="J412" s="20" t="str">
        <f t="shared" si="99"/>
        <v/>
      </c>
      <c r="K412" s="10" t="str">
        <f>IF(B412=1,"",IF(AND(TrackingWorksheet!I417&lt;=WeeklySummary!$C$7,TrackingWorksheet!K417="YES"),0,IF(AND(AND(OR(E412="Y",F412="Y"),E412&lt;&gt;F412),G412&lt;&gt;"Y", H412&lt;&gt;"Y"), 1, 0)))</f>
        <v/>
      </c>
      <c r="L412" s="20" t="str">
        <f t="shared" si="100"/>
        <v/>
      </c>
      <c r="M412" s="10" t="str">
        <f t="shared" si="101"/>
        <v/>
      </c>
      <c r="N412" s="20" t="str">
        <f t="shared" si="102"/>
        <v/>
      </c>
      <c r="O412" s="10" t="str">
        <f>IF(B412=1,"",IF(AND(TrackingWorksheet!I417&lt;=WeeklySummary!$C$7,TrackingWorksheet!K417="YES"),0,IF(AND(AND(OR(G412="Y",H412="Y"),G412&lt;&gt;H412),E412&lt;&gt;"Y", F412&lt;&gt;"Y"), 1, 0)))</f>
        <v/>
      </c>
      <c r="P412" s="20" t="str">
        <f t="shared" si="103"/>
        <v/>
      </c>
      <c r="Q412" s="10" t="str">
        <f t="shared" si="104"/>
        <v/>
      </c>
      <c r="R412" s="10" t="str">
        <f t="shared" si="105"/>
        <v/>
      </c>
      <c r="S412" s="10" t="str">
        <f>IF(B412=1,"",IF(AND(OR(AND(TrackingWorksheet!H417=Lists!$D$7,TrackingWorksheet!H417=TrackingWorksheet!J417),TrackingWorksheet!H417&lt;&gt;TrackingWorksheet!J417),TrackingWorksheet!K417="YES",TrackingWorksheet!H417&lt;&gt;Lists!$D$6,TrackingWorksheet!G417&lt;=WeeklySummary!$C$7,TrackingWorksheet!I417&lt;=WeeklySummary!$C$7),1,0))</f>
        <v/>
      </c>
      <c r="T412" s="10" t="str">
        <f t="shared" si="106"/>
        <v/>
      </c>
      <c r="U412" s="10" t="str">
        <f>IF($B412=1,"",IF(TrackingWorksheet!$K417="YES",1, 0)*D412)</f>
        <v/>
      </c>
      <c r="V412" s="20">
        <f t="shared" si="95"/>
        <v>0</v>
      </c>
      <c r="W412" s="20">
        <f t="shared" si="96"/>
        <v>0</v>
      </c>
      <c r="X412" s="10" t="str">
        <f>IF($B412=1,"",IF(AND(TrackingWorksheet!$L417&lt;&gt;"", TrackingWorksheet!$L417&gt;=WeeklySummary!$C$6,TrackingWorksheet!$L417&lt;=WeeklySummary!$C$7,OR(TrackingWorksheet!$H417=Lists!$D$4,TrackingWorksheet!$J417=Lists!$D$4)), 1, 0))</f>
        <v/>
      </c>
      <c r="Y412" s="10" t="str">
        <f>IF($B412=1,"",IF(AND(TrackingWorksheet!$L417&lt;&gt;"", TrackingWorksheet!$L417&gt;=WeeklySummary!$C$6,TrackingWorksheet!$L417&lt;=WeeklySummary!$C$7,OR(TrackingWorksheet!$H417=Lists!$D$5,TrackingWorksheet!$J417=Lists!$D$5)), 1, 0))</f>
        <v/>
      </c>
      <c r="Z412" s="10" t="str">
        <f>IF($B412=1,"",IF(AND(TrackingWorksheet!$L417&lt;&gt;"", TrackingWorksheet!$L417&gt;=WeeklySummary!$C$6,TrackingWorksheet!$L417&lt;=WeeklySummary!$C$7,OR(TrackingWorksheet!$H417=Lists!$D$6,TrackingWorksheet!$J417=Lists!$D$6)), 1, 0))</f>
        <v/>
      </c>
      <c r="AA412" s="19" t="str">
        <f>IF(B412=1,"",IF(AND(TrackingWorksheet!M417&lt;&gt;"",TrackingWorksheet!M417&lt;=WeeklySummary!$C$7),1,0)*D412)</f>
        <v/>
      </c>
      <c r="AB412" s="19" t="str">
        <f>IF(B412=1,"",IF(AND(TrackingWorksheet!N417&lt;&gt;"",TrackingWorksheet!N417&lt;=WeeklySummary!$C$7),1,0)*D412)</f>
        <v/>
      </c>
      <c r="AC412" s="19" t="str">
        <f>IF(B412=1,"",TrackingWorksheet!T417)</f>
        <v/>
      </c>
      <c r="AD412" s="19" t="str">
        <f>IF(B412=1,"",IF(D412*AND(TrackingWorksheet!S417&gt;=Calculations!$BD$3,TrackingWorksheet!U417="",TrackingWorksheet!K417="YES"),1,0))</f>
        <v/>
      </c>
      <c r="AE412" s="19" t="str">
        <f>IF($B412=1,"",IF(AND(TrackingWorksheet!$S417&gt;$BE$3,TrackingWorksheet!$T417=Lists!$P$4),1, 0)*D412)</f>
        <v/>
      </c>
      <c r="AF412" s="19" t="str">
        <f>IF($B412=1,"",IF(AND(TrackingWorksheet!$U417&gt;$BE$3,TrackingWorksheet!$V417=Lists!$P$4),1, 0)*D412)</f>
        <v/>
      </c>
      <c r="AG412" s="19" t="str">
        <f>IF($B412=1,"",IF(AND(TrackingWorksheet!$W417&gt;$BE$3,TrackingWorksheet!$X417=Lists!$P$4),1, 0)*D412)</f>
        <v/>
      </c>
      <c r="AH412" s="19" t="str">
        <f>IF($B412=1,"",IF(AND(TrackingWorksheet!$Y417&gt;$BE$3,TrackingWorksheet!$Z417=Lists!$P$4),1, 0)*D412)</f>
        <v/>
      </c>
      <c r="AI412" s="19" t="str">
        <f>IF($B412=1,"",IF(AND(TrackingWorksheet!$AA417&gt;$BE$3,TrackingWorksheet!$AB417=Lists!$P$4),1, 0)*D412)</f>
        <v/>
      </c>
      <c r="AJ412" s="19" t="str">
        <f>IF($B412=1,"",IF(AND(TrackingWorksheet!$S417&gt;$BE$3,TrackingWorksheet!$T417=Lists!$P$5),1, 0)*D412)</f>
        <v/>
      </c>
      <c r="AK412" s="19" t="str">
        <f>IF($B412=1,"",IF(AND(TrackingWorksheet!$U417&gt;$BE$3,TrackingWorksheet!$V417=Lists!$P$5),1, 0)*D412)</f>
        <v/>
      </c>
      <c r="AL412" s="19" t="str">
        <f>IF($B412=1,"",IF(AND(TrackingWorksheet!$W417&gt;$BE$3,TrackingWorksheet!$X417=Lists!$P$5),1, 0)*D412)</f>
        <v/>
      </c>
      <c r="AM412" s="19" t="str">
        <f>IF($B412=1,"",IF(AND(TrackingWorksheet!$Y417&gt;$BE$3,TrackingWorksheet!$Z417=Lists!$P$5),1, 0)*D412)</f>
        <v/>
      </c>
      <c r="AN412" s="19" t="str">
        <f>IF($B412=1,"",IF(AND(TrackingWorksheet!$AA417&gt;$BE$3,TrackingWorksheet!$AB417=Lists!$P$5),1, 0)*D412)</f>
        <v/>
      </c>
      <c r="AO412" s="19" t="str">
        <f>IF($B412=1,"",IF(AND(TrackingWorksheet!$S417&gt;$BE$3,TrackingWorksheet!$T417=Lists!$P$6),1, 0)*D412)</f>
        <v/>
      </c>
      <c r="AP412" s="19" t="str">
        <f>IF($B412=1,"",IF(AND(TrackingWorksheet!$U417&gt;$BE$3,TrackingWorksheet!$V417=Lists!$P$6),1, 0)*D412)</f>
        <v/>
      </c>
      <c r="AQ412" s="19" t="str">
        <f>IF($B412=1,"",IF(AND(TrackingWorksheet!$W417&gt;$BE$3,TrackingWorksheet!$X417=Lists!$P$6),1, 0)*D412)</f>
        <v/>
      </c>
      <c r="AR412" s="19" t="str">
        <f>IF($B412=1,"",IF(AND(TrackingWorksheet!$Y417&gt;$BE$3,TrackingWorksheet!$Z417=Lists!$P$6),1, 0)*D412)</f>
        <v/>
      </c>
      <c r="AS412" s="19" t="str">
        <f>IF($B412=1,"",IF(AND(TrackingWorksheet!$AA417&gt;$BE$3,TrackingWorksheet!$AB417=Lists!$P$6),1, 0)*D412)</f>
        <v/>
      </c>
      <c r="AT412" s="19">
        <f t="shared" si="97"/>
        <v>0</v>
      </c>
      <c r="AU412" s="19" t="str">
        <f>IF(B412=1,"",IF(AND(TrackingWorksheet!K417="",TrackingWorksheet!M417="", TrackingWorksheet!N417="", TrackingWorksheet!S417="", TrackingWorksheet!V417="", TrackingWorksheet!W417="", TrackingWorksheet!Y417="", TrackingWorksheet!AA417="", V412=1),1,0)*D412)</f>
        <v/>
      </c>
      <c r="AV412" s="19" t="str">
        <f>IF(B412=1,"",IF(D412*AND(TrackingWorksheet!U417&gt;Calculations!$BE$3,TrackingWorksheet!K417="YES"),1,0))</f>
        <v/>
      </c>
      <c r="AW412" s="19" t="str">
        <f>IF(B412=1,"",IF(D412*AND(TrackingWorksheet!W417&gt;Calculations!$BE$3,TrackingWorksheet!K417="YES"),1,0))</f>
        <v/>
      </c>
      <c r="AX412" s="19">
        <f t="shared" si="98"/>
        <v>0</v>
      </c>
      <c r="AY412" s="19">
        <f t="shared" si="94"/>
        <v>0</v>
      </c>
      <c r="AZ412" s="27" t="str">
        <f>IF(B412=1,"",IF(TrackingWorksheet!Q417="","",TrackingWorksheet!Q417))</f>
        <v/>
      </c>
      <c r="BB412" s="4"/>
      <c r="BC412" s="4"/>
      <c r="BD412" s="4"/>
      <c r="BE412" s="4"/>
      <c r="BF412" s="4"/>
      <c r="BG412" s="4" t="str">
        <f>IF(B412=1,"",IF(AND(N412=1,TrackingWorksheet!$I417+14&lt;=WeeklySummary!$C$7),1,0))</f>
        <v/>
      </c>
      <c r="BH412" s="4" t="str">
        <f>IF(B412=1,"",IF(AND(R412=1,TrackingWorksheet!$I417+14&lt;=WeeklySummary!$C$7),1,0))</f>
        <v/>
      </c>
      <c r="BI412" s="4" t="str">
        <f>IF(B412=1,"",IF(AND(J412=1,TrackingWorksheet!$G417+14&lt;=WeeklySummary!$C$7),1,0))</f>
        <v/>
      </c>
      <c r="BJ412" s="4" t="str">
        <f>IF(B412=1,"",IF(AND(T412=1,TrackingWorksheet!$I417+14&lt;=WeeklySummary!$C$7),1,0))</f>
        <v/>
      </c>
      <c r="BK412" s="4" t="str">
        <f>IF(B412=1,"",IF(AND(T412=1,TrackingWorksheet!$G417+14&lt;=WeeklySummary!$C$7),1,0))</f>
        <v/>
      </c>
      <c r="BL412" s="4">
        <f t="shared" si="107"/>
        <v>0</v>
      </c>
    </row>
    <row r="413" spans="2:64" x14ac:dyDescent="0.25">
      <c r="B413" s="27">
        <f>IF(AND(ISBLANK(TrackingWorksheet!B418),ISBLANK(TrackingWorksheet!C418),ISBLANK(TrackingWorksheet!G418),ISBLANK(TrackingWorksheet!H418),
ISBLANK(TrackingWorksheet!I418),ISBLANK(TrackingWorksheet!J418),ISBLANK(TrackingWorksheet!M418),
ISBLANK(TrackingWorksheet!N420)),1,0)</f>
        <v>1</v>
      </c>
      <c r="C413" s="12" t="str">
        <f>IF(B413=1,"",TrackingWorksheet!F418)</f>
        <v/>
      </c>
      <c r="D413" s="20" t="str">
        <f>IF(B413=1,"",IF(AND(TrackingWorksheet!B418&lt;&gt;"",TrackingWorksheet!B418&lt;=WeeklySummary!$C$7,OR(TrackingWorksheet!C418="",TrackingWorksheet!C418&gt;=WeeklySummary!$C$6)),1,0))</f>
        <v/>
      </c>
      <c r="E413" s="10" t="str">
        <f>IF(B413=1,"",IF(AND(TrackingWorksheet!G418 &lt;&gt;"",TrackingWorksheet!G418&lt;=WeeklySummary!$C$7, TrackingWorksheet!H418=Lists!$D$4), "Y", "N"))</f>
        <v/>
      </c>
      <c r="F413" s="10" t="str">
        <f>IF(B413=1,"",IF(AND(TrackingWorksheet!I418 &lt;&gt;"", TrackingWorksheet!I418&lt;=WeeklySummary!$C$7, TrackingWorksheet!J418=Lists!$D$4), "Y", "N"))</f>
        <v/>
      </c>
      <c r="G413" s="10" t="str">
        <f>IF(B413=1,"",IF(AND(TrackingWorksheet!G418 &lt;&gt;"",TrackingWorksheet!G418&lt;=WeeklySummary!$C$7, TrackingWorksheet!H418=Lists!$D$5), "Y", "N"))</f>
        <v/>
      </c>
      <c r="H413" s="10" t="str">
        <f>IF(B413=1,"",IF(AND(TrackingWorksheet!I418 &lt;&gt;"", TrackingWorksheet!I418&lt;=WeeklySummary!$C$7, TrackingWorksheet!J418=Lists!$D$5), "Y", "N"))</f>
        <v/>
      </c>
      <c r="I413" s="20" t="str">
        <f>IF(B413=1,"",IF(AND(TrackingWorksheet!G418 &lt;&gt;"", TrackingWorksheet!G418&lt;=WeeklySummary!$C$7, TrackingWorksheet!H418=Lists!$D$6), 1, 0))</f>
        <v/>
      </c>
      <c r="J413" s="20" t="str">
        <f t="shared" si="99"/>
        <v/>
      </c>
      <c r="K413" s="10" t="str">
        <f>IF(B413=1,"",IF(AND(TrackingWorksheet!I418&lt;=WeeklySummary!$C$7,TrackingWorksheet!K418="YES"),0,IF(AND(AND(OR(E413="Y",F413="Y"),E413&lt;&gt;F413),G413&lt;&gt;"Y", H413&lt;&gt;"Y"), 1, 0)))</f>
        <v/>
      </c>
      <c r="L413" s="20" t="str">
        <f t="shared" si="100"/>
        <v/>
      </c>
      <c r="M413" s="10" t="str">
        <f t="shared" si="101"/>
        <v/>
      </c>
      <c r="N413" s="20" t="str">
        <f t="shared" si="102"/>
        <v/>
      </c>
      <c r="O413" s="10" t="str">
        <f>IF(B413=1,"",IF(AND(TrackingWorksheet!I418&lt;=WeeklySummary!$C$7,TrackingWorksheet!K418="YES"),0,IF(AND(AND(OR(G413="Y",H413="Y"),G413&lt;&gt;H413),E413&lt;&gt;"Y", F413&lt;&gt;"Y"), 1, 0)))</f>
        <v/>
      </c>
      <c r="P413" s="20" t="str">
        <f t="shared" si="103"/>
        <v/>
      </c>
      <c r="Q413" s="10" t="str">
        <f t="shared" si="104"/>
        <v/>
      </c>
      <c r="R413" s="10" t="str">
        <f t="shared" si="105"/>
        <v/>
      </c>
      <c r="S413" s="10" t="str">
        <f>IF(B413=1,"",IF(AND(OR(AND(TrackingWorksheet!H418=Lists!$D$7,TrackingWorksheet!H418=TrackingWorksheet!J418),TrackingWorksheet!H418&lt;&gt;TrackingWorksheet!J418),TrackingWorksheet!K418="YES",TrackingWorksheet!H418&lt;&gt;Lists!$D$6,TrackingWorksheet!G418&lt;=WeeklySummary!$C$7,TrackingWorksheet!I418&lt;=WeeklySummary!$C$7),1,0))</f>
        <v/>
      </c>
      <c r="T413" s="10" t="str">
        <f t="shared" si="106"/>
        <v/>
      </c>
      <c r="U413" s="10" t="str">
        <f>IF($B413=1,"",IF(TrackingWorksheet!$K418="YES",1, 0)*D413)</f>
        <v/>
      </c>
      <c r="V413" s="20">
        <f t="shared" si="95"/>
        <v>0</v>
      </c>
      <c r="W413" s="20">
        <f t="shared" si="96"/>
        <v>0</v>
      </c>
      <c r="X413" s="10" t="str">
        <f>IF($B413=1,"",IF(AND(TrackingWorksheet!$L418&lt;&gt;"", TrackingWorksheet!$L418&gt;=WeeklySummary!$C$6,TrackingWorksheet!$L418&lt;=WeeklySummary!$C$7,OR(TrackingWorksheet!$H418=Lists!$D$4,TrackingWorksheet!$J418=Lists!$D$4)), 1, 0))</f>
        <v/>
      </c>
      <c r="Y413" s="10" t="str">
        <f>IF($B413=1,"",IF(AND(TrackingWorksheet!$L418&lt;&gt;"", TrackingWorksheet!$L418&gt;=WeeklySummary!$C$6,TrackingWorksheet!$L418&lt;=WeeklySummary!$C$7,OR(TrackingWorksheet!$H418=Lists!$D$5,TrackingWorksheet!$J418=Lists!$D$5)), 1, 0))</f>
        <v/>
      </c>
      <c r="Z413" s="10" t="str">
        <f>IF($B413=1,"",IF(AND(TrackingWorksheet!$L418&lt;&gt;"", TrackingWorksheet!$L418&gt;=WeeklySummary!$C$6,TrackingWorksheet!$L418&lt;=WeeklySummary!$C$7,OR(TrackingWorksheet!$H418=Lists!$D$6,TrackingWorksheet!$J418=Lists!$D$6)), 1, 0))</f>
        <v/>
      </c>
      <c r="AA413" s="19" t="str">
        <f>IF(B413=1,"",IF(AND(TrackingWorksheet!M418&lt;&gt;"",TrackingWorksheet!M418&lt;=WeeklySummary!$C$7),1,0)*D413)</f>
        <v/>
      </c>
      <c r="AB413" s="19" t="str">
        <f>IF(B413=1,"",IF(AND(TrackingWorksheet!N418&lt;&gt;"",TrackingWorksheet!N418&lt;=WeeklySummary!$C$7),1,0)*D413)</f>
        <v/>
      </c>
      <c r="AC413" s="19" t="str">
        <f>IF(B413=1,"",TrackingWorksheet!T418)</f>
        <v/>
      </c>
      <c r="AD413" s="19" t="str">
        <f>IF(B413=1,"",IF(D413*AND(TrackingWorksheet!S418&gt;=Calculations!$BD$3,TrackingWorksheet!U418="",TrackingWorksheet!K418="YES"),1,0))</f>
        <v/>
      </c>
      <c r="AE413" s="19" t="str">
        <f>IF($B413=1,"",IF(AND(TrackingWorksheet!$S418&gt;$BE$3,TrackingWorksheet!$T418=Lists!$P$4),1, 0)*D413)</f>
        <v/>
      </c>
      <c r="AF413" s="19" t="str">
        <f>IF($B413=1,"",IF(AND(TrackingWorksheet!$U418&gt;$BE$3,TrackingWorksheet!$V418=Lists!$P$4),1, 0)*D413)</f>
        <v/>
      </c>
      <c r="AG413" s="19" t="str">
        <f>IF($B413=1,"",IF(AND(TrackingWorksheet!$W418&gt;$BE$3,TrackingWorksheet!$X418=Lists!$P$4),1, 0)*D413)</f>
        <v/>
      </c>
      <c r="AH413" s="19" t="str">
        <f>IF($B413=1,"",IF(AND(TrackingWorksheet!$Y418&gt;$BE$3,TrackingWorksheet!$Z418=Lists!$P$4),1, 0)*D413)</f>
        <v/>
      </c>
      <c r="AI413" s="19" t="str">
        <f>IF($B413=1,"",IF(AND(TrackingWorksheet!$AA418&gt;$BE$3,TrackingWorksheet!$AB418=Lists!$P$4),1, 0)*D413)</f>
        <v/>
      </c>
      <c r="AJ413" s="19" t="str">
        <f>IF($B413=1,"",IF(AND(TrackingWorksheet!$S418&gt;$BE$3,TrackingWorksheet!$T418=Lists!$P$5),1, 0)*D413)</f>
        <v/>
      </c>
      <c r="AK413" s="19" t="str">
        <f>IF($B413=1,"",IF(AND(TrackingWorksheet!$U418&gt;$BE$3,TrackingWorksheet!$V418=Lists!$P$5),1, 0)*D413)</f>
        <v/>
      </c>
      <c r="AL413" s="19" t="str">
        <f>IF($B413=1,"",IF(AND(TrackingWorksheet!$W418&gt;$BE$3,TrackingWorksheet!$X418=Lists!$P$5),1, 0)*D413)</f>
        <v/>
      </c>
      <c r="AM413" s="19" t="str">
        <f>IF($B413=1,"",IF(AND(TrackingWorksheet!$Y418&gt;$BE$3,TrackingWorksheet!$Z418=Lists!$P$5),1, 0)*D413)</f>
        <v/>
      </c>
      <c r="AN413" s="19" t="str">
        <f>IF($B413=1,"",IF(AND(TrackingWorksheet!$AA418&gt;$BE$3,TrackingWorksheet!$AB418=Lists!$P$5),1, 0)*D413)</f>
        <v/>
      </c>
      <c r="AO413" s="19" t="str">
        <f>IF($B413=1,"",IF(AND(TrackingWorksheet!$S418&gt;$BE$3,TrackingWorksheet!$T418=Lists!$P$6),1, 0)*D413)</f>
        <v/>
      </c>
      <c r="AP413" s="19" t="str">
        <f>IF($B413=1,"",IF(AND(TrackingWorksheet!$U418&gt;$BE$3,TrackingWorksheet!$V418=Lists!$P$6),1, 0)*D413)</f>
        <v/>
      </c>
      <c r="AQ413" s="19" t="str">
        <f>IF($B413=1,"",IF(AND(TrackingWorksheet!$W418&gt;$BE$3,TrackingWorksheet!$X418=Lists!$P$6),1, 0)*D413)</f>
        <v/>
      </c>
      <c r="AR413" s="19" t="str">
        <f>IF($B413=1,"",IF(AND(TrackingWorksheet!$Y418&gt;$BE$3,TrackingWorksheet!$Z418=Lists!$P$6),1, 0)*D413)</f>
        <v/>
      </c>
      <c r="AS413" s="19" t="str">
        <f>IF($B413=1,"",IF(AND(TrackingWorksheet!$AA418&gt;$BE$3,TrackingWorksheet!$AB418=Lists!$P$6),1, 0)*D413)</f>
        <v/>
      </c>
      <c r="AT413" s="19">
        <f t="shared" si="97"/>
        <v>0</v>
      </c>
      <c r="AU413" s="19" t="str">
        <f>IF(B413=1,"",IF(AND(TrackingWorksheet!K418="",TrackingWorksheet!M418="", TrackingWorksheet!N418="", TrackingWorksheet!S418="", TrackingWorksheet!V418="", TrackingWorksheet!W418="", TrackingWorksheet!Y418="", TrackingWorksheet!AA418="", V413=1),1,0)*D413)</f>
        <v/>
      </c>
      <c r="AV413" s="19" t="str">
        <f>IF(B413=1,"",IF(D413*AND(TrackingWorksheet!U418&gt;Calculations!$BE$3,TrackingWorksheet!K418="YES"),1,0))</f>
        <v/>
      </c>
      <c r="AW413" s="19" t="str">
        <f>IF(B413=1,"",IF(D413*AND(TrackingWorksheet!W418&gt;Calculations!$BE$3,TrackingWorksheet!K418="YES"),1,0))</f>
        <v/>
      </c>
      <c r="AX413" s="19">
        <f t="shared" si="98"/>
        <v>0</v>
      </c>
      <c r="AY413" s="19">
        <f t="shared" si="94"/>
        <v>0</v>
      </c>
      <c r="AZ413" s="27" t="str">
        <f>IF(B413=1,"",IF(TrackingWorksheet!Q418="","",TrackingWorksheet!Q418))</f>
        <v/>
      </c>
      <c r="BB413" s="4"/>
      <c r="BC413" s="4"/>
      <c r="BD413" s="4"/>
      <c r="BE413" s="4"/>
      <c r="BF413" s="4"/>
      <c r="BG413" s="4" t="str">
        <f>IF(B413=1,"",IF(AND(N413=1,TrackingWorksheet!$I418+14&lt;=WeeklySummary!$C$7),1,0))</f>
        <v/>
      </c>
      <c r="BH413" s="4" t="str">
        <f>IF(B413=1,"",IF(AND(R413=1,TrackingWorksheet!$I418+14&lt;=WeeklySummary!$C$7),1,0))</f>
        <v/>
      </c>
      <c r="BI413" s="4" t="str">
        <f>IF(B413=1,"",IF(AND(J413=1,TrackingWorksheet!$G418+14&lt;=WeeklySummary!$C$7),1,0))</f>
        <v/>
      </c>
      <c r="BJ413" s="4" t="str">
        <f>IF(B413=1,"",IF(AND(T413=1,TrackingWorksheet!$I418+14&lt;=WeeklySummary!$C$7),1,0))</f>
        <v/>
      </c>
      <c r="BK413" s="4" t="str">
        <f>IF(B413=1,"",IF(AND(T413=1,TrackingWorksheet!$G418+14&lt;=WeeklySummary!$C$7),1,0))</f>
        <v/>
      </c>
      <c r="BL413" s="4">
        <f t="shared" si="107"/>
        <v>0</v>
      </c>
    </row>
    <row r="414" spans="2:64" x14ac:dyDescent="0.25">
      <c r="B414" s="27">
        <f>IF(AND(ISBLANK(TrackingWorksheet!B419),ISBLANK(TrackingWorksheet!C419),ISBLANK(TrackingWorksheet!G419),ISBLANK(TrackingWorksheet!H419),
ISBLANK(TrackingWorksheet!I419),ISBLANK(TrackingWorksheet!J419),ISBLANK(TrackingWorksheet!M419),
ISBLANK(TrackingWorksheet!N421)),1,0)</f>
        <v>1</v>
      </c>
      <c r="C414" s="12" t="str">
        <f>IF(B414=1,"",TrackingWorksheet!F419)</f>
        <v/>
      </c>
      <c r="D414" s="20" t="str">
        <f>IF(B414=1,"",IF(AND(TrackingWorksheet!B419&lt;&gt;"",TrackingWorksheet!B419&lt;=WeeklySummary!$C$7,OR(TrackingWorksheet!C419="",TrackingWorksheet!C419&gt;=WeeklySummary!$C$6)),1,0))</f>
        <v/>
      </c>
      <c r="E414" s="10" t="str">
        <f>IF(B414=1,"",IF(AND(TrackingWorksheet!G419 &lt;&gt;"",TrackingWorksheet!G419&lt;=WeeklySummary!$C$7, TrackingWorksheet!H419=Lists!$D$4), "Y", "N"))</f>
        <v/>
      </c>
      <c r="F414" s="10" t="str">
        <f>IF(B414=1,"",IF(AND(TrackingWorksheet!I419 &lt;&gt;"", TrackingWorksheet!I419&lt;=WeeklySummary!$C$7, TrackingWorksheet!J419=Lists!$D$4), "Y", "N"))</f>
        <v/>
      </c>
      <c r="G414" s="10" t="str">
        <f>IF(B414=1,"",IF(AND(TrackingWorksheet!G419 &lt;&gt;"",TrackingWorksheet!G419&lt;=WeeklySummary!$C$7, TrackingWorksheet!H419=Lists!$D$5), "Y", "N"))</f>
        <v/>
      </c>
      <c r="H414" s="10" t="str">
        <f>IF(B414=1,"",IF(AND(TrackingWorksheet!I419 &lt;&gt;"", TrackingWorksheet!I419&lt;=WeeklySummary!$C$7, TrackingWorksheet!J419=Lists!$D$5), "Y", "N"))</f>
        <v/>
      </c>
      <c r="I414" s="20" t="str">
        <f>IF(B414=1,"",IF(AND(TrackingWorksheet!G419 &lt;&gt;"", TrackingWorksheet!G419&lt;=WeeklySummary!$C$7, TrackingWorksheet!H419=Lists!$D$6), 1, 0))</f>
        <v/>
      </c>
      <c r="J414" s="20" t="str">
        <f t="shared" si="99"/>
        <v/>
      </c>
      <c r="K414" s="10" t="str">
        <f>IF(B414=1,"",IF(AND(TrackingWorksheet!I419&lt;=WeeklySummary!$C$7,TrackingWorksheet!K419="YES"),0,IF(AND(AND(OR(E414="Y",F414="Y"),E414&lt;&gt;F414),G414&lt;&gt;"Y", H414&lt;&gt;"Y"), 1, 0)))</f>
        <v/>
      </c>
      <c r="L414" s="20" t="str">
        <f t="shared" si="100"/>
        <v/>
      </c>
      <c r="M414" s="10" t="str">
        <f t="shared" si="101"/>
        <v/>
      </c>
      <c r="N414" s="20" t="str">
        <f t="shared" si="102"/>
        <v/>
      </c>
      <c r="O414" s="10" t="str">
        <f>IF(B414=1,"",IF(AND(TrackingWorksheet!I419&lt;=WeeklySummary!$C$7,TrackingWorksheet!K419="YES"),0,IF(AND(AND(OR(G414="Y",H414="Y"),G414&lt;&gt;H414),E414&lt;&gt;"Y", F414&lt;&gt;"Y"), 1, 0)))</f>
        <v/>
      </c>
      <c r="P414" s="20" t="str">
        <f t="shared" si="103"/>
        <v/>
      </c>
      <c r="Q414" s="10" t="str">
        <f t="shared" si="104"/>
        <v/>
      </c>
      <c r="R414" s="10" t="str">
        <f t="shared" si="105"/>
        <v/>
      </c>
      <c r="S414" s="10" t="str">
        <f>IF(B414=1,"",IF(AND(OR(AND(TrackingWorksheet!H419=Lists!$D$7,TrackingWorksheet!H419=TrackingWorksheet!J419),TrackingWorksheet!H419&lt;&gt;TrackingWorksheet!J419),TrackingWorksheet!K419="YES",TrackingWorksheet!H419&lt;&gt;Lists!$D$6,TrackingWorksheet!G419&lt;=WeeklySummary!$C$7,TrackingWorksheet!I419&lt;=WeeklySummary!$C$7),1,0))</f>
        <v/>
      </c>
      <c r="T414" s="10" t="str">
        <f t="shared" si="106"/>
        <v/>
      </c>
      <c r="U414" s="10" t="str">
        <f>IF($B414=1,"",IF(TrackingWorksheet!$K419="YES",1, 0)*D414)</f>
        <v/>
      </c>
      <c r="V414" s="20">
        <f t="shared" si="95"/>
        <v>0</v>
      </c>
      <c r="W414" s="20">
        <f t="shared" si="96"/>
        <v>0</v>
      </c>
      <c r="X414" s="10" t="str">
        <f>IF($B414=1,"",IF(AND(TrackingWorksheet!$L419&lt;&gt;"", TrackingWorksheet!$L419&gt;=WeeklySummary!$C$6,TrackingWorksheet!$L419&lt;=WeeklySummary!$C$7,OR(TrackingWorksheet!$H419=Lists!$D$4,TrackingWorksheet!$J419=Lists!$D$4)), 1, 0))</f>
        <v/>
      </c>
      <c r="Y414" s="10" t="str">
        <f>IF($B414=1,"",IF(AND(TrackingWorksheet!$L419&lt;&gt;"", TrackingWorksheet!$L419&gt;=WeeklySummary!$C$6,TrackingWorksheet!$L419&lt;=WeeklySummary!$C$7,OR(TrackingWorksheet!$H419=Lists!$D$5,TrackingWorksheet!$J419=Lists!$D$5)), 1, 0))</f>
        <v/>
      </c>
      <c r="Z414" s="10" t="str">
        <f>IF($B414=1,"",IF(AND(TrackingWorksheet!$L419&lt;&gt;"", TrackingWorksheet!$L419&gt;=WeeklySummary!$C$6,TrackingWorksheet!$L419&lt;=WeeklySummary!$C$7,OR(TrackingWorksheet!$H419=Lists!$D$6,TrackingWorksheet!$J419=Lists!$D$6)), 1, 0))</f>
        <v/>
      </c>
      <c r="AA414" s="19" t="str">
        <f>IF(B414=1,"",IF(AND(TrackingWorksheet!M419&lt;&gt;"",TrackingWorksheet!M419&lt;=WeeklySummary!$C$7),1,0)*D414)</f>
        <v/>
      </c>
      <c r="AB414" s="19" t="str">
        <f>IF(B414=1,"",IF(AND(TrackingWorksheet!N419&lt;&gt;"",TrackingWorksheet!N419&lt;=WeeklySummary!$C$7),1,0)*D414)</f>
        <v/>
      </c>
      <c r="AC414" s="19" t="str">
        <f>IF(B414=1,"",TrackingWorksheet!T419)</f>
        <v/>
      </c>
      <c r="AD414" s="19" t="str">
        <f>IF(B414=1,"",IF(D414*AND(TrackingWorksheet!S419&gt;=Calculations!$BD$3,TrackingWorksheet!U419="",TrackingWorksheet!K419="YES"),1,0))</f>
        <v/>
      </c>
      <c r="AE414" s="19" t="str">
        <f>IF($B414=1,"",IF(AND(TrackingWorksheet!$S419&gt;$BE$3,TrackingWorksheet!$T419=Lists!$P$4),1, 0)*D414)</f>
        <v/>
      </c>
      <c r="AF414" s="19" t="str">
        <f>IF($B414=1,"",IF(AND(TrackingWorksheet!$U419&gt;$BE$3,TrackingWorksheet!$V419=Lists!$P$4),1, 0)*D414)</f>
        <v/>
      </c>
      <c r="AG414" s="19" t="str">
        <f>IF($B414=1,"",IF(AND(TrackingWorksheet!$W419&gt;$BE$3,TrackingWorksheet!$X419=Lists!$P$4),1, 0)*D414)</f>
        <v/>
      </c>
      <c r="AH414" s="19" t="str">
        <f>IF($B414=1,"",IF(AND(TrackingWorksheet!$Y419&gt;$BE$3,TrackingWorksheet!$Z419=Lists!$P$4),1, 0)*D414)</f>
        <v/>
      </c>
      <c r="AI414" s="19" t="str">
        <f>IF($B414=1,"",IF(AND(TrackingWorksheet!$AA419&gt;$BE$3,TrackingWorksheet!$AB419=Lists!$P$4),1, 0)*D414)</f>
        <v/>
      </c>
      <c r="AJ414" s="19" t="str">
        <f>IF($B414=1,"",IF(AND(TrackingWorksheet!$S419&gt;$BE$3,TrackingWorksheet!$T419=Lists!$P$5),1, 0)*D414)</f>
        <v/>
      </c>
      <c r="AK414" s="19" t="str">
        <f>IF($B414=1,"",IF(AND(TrackingWorksheet!$U419&gt;$BE$3,TrackingWorksheet!$V419=Lists!$P$5),1, 0)*D414)</f>
        <v/>
      </c>
      <c r="AL414" s="19" t="str">
        <f>IF($B414=1,"",IF(AND(TrackingWorksheet!$W419&gt;$BE$3,TrackingWorksheet!$X419=Lists!$P$5),1, 0)*D414)</f>
        <v/>
      </c>
      <c r="AM414" s="19" t="str">
        <f>IF($B414=1,"",IF(AND(TrackingWorksheet!$Y419&gt;$BE$3,TrackingWorksheet!$Z419=Lists!$P$5),1, 0)*D414)</f>
        <v/>
      </c>
      <c r="AN414" s="19" t="str">
        <f>IF($B414=1,"",IF(AND(TrackingWorksheet!$AA419&gt;$BE$3,TrackingWorksheet!$AB419=Lists!$P$5),1, 0)*D414)</f>
        <v/>
      </c>
      <c r="AO414" s="19" t="str">
        <f>IF($B414=1,"",IF(AND(TrackingWorksheet!$S419&gt;$BE$3,TrackingWorksheet!$T419=Lists!$P$6),1, 0)*D414)</f>
        <v/>
      </c>
      <c r="AP414" s="19" t="str">
        <f>IF($B414=1,"",IF(AND(TrackingWorksheet!$U419&gt;$BE$3,TrackingWorksheet!$V419=Lists!$P$6),1, 0)*D414)</f>
        <v/>
      </c>
      <c r="AQ414" s="19" t="str">
        <f>IF($B414=1,"",IF(AND(TrackingWorksheet!$W419&gt;$BE$3,TrackingWorksheet!$X419=Lists!$P$6),1, 0)*D414)</f>
        <v/>
      </c>
      <c r="AR414" s="19" t="str">
        <f>IF($B414=1,"",IF(AND(TrackingWorksheet!$Y419&gt;$BE$3,TrackingWorksheet!$Z419=Lists!$P$6),1, 0)*D414)</f>
        <v/>
      </c>
      <c r="AS414" s="19" t="str">
        <f>IF($B414=1,"",IF(AND(TrackingWorksheet!$AA419&gt;$BE$3,TrackingWorksheet!$AB419=Lists!$P$6),1, 0)*D414)</f>
        <v/>
      </c>
      <c r="AT414" s="19">
        <f t="shared" si="97"/>
        <v>0</v>
      </c>
      <c r="AU414" s="19" t="str">
        <f>IF(B414=1,"",IF(AND(TrackingWorksheet!K419="",TrackingWorksheet!M419="", TrackingWorksheet!N419="", TrackingWorksheet!S419="", TrackingWorksheet!V419="", TrackingWorksheet!W419="", TrackingWorksheet!Y419="", TrackingWorksheet!AA419="", V414=1),1,0)*D414)</f>
        <v/>
      </c>
      <c r="AV414" s="19" t="str">
        <f>IF(B414=1,"",IF(D414*AND(TrackingWorksheet!U419&gt;Calculations!$BE$3,TrackingWorksheet!K419="YES"),1,0))</f>
        <v/>
      </c>
      <c r="AW414" s="19" t="str">
        <f>IF(B414=1,"",IF(D414*AND(TrackingWorksheet!W419&gt;Calculations!$BE$3,TrackingWorksheet!K419="YES"),1,0))</f>
        <v/>
      </c>
      <c r="AX414" s="19">
        <f t="shared" si="98"/>
        <v>0</v>
      </c>
      <c r="AY414" s="19">
        <f t="shared" si="94"/>
        <v>0</v>
      </c>
      <c r="AZ414" s="27" t="str">
        <f>IF(B414=1,"",IF(TrackingWorksheet!Q419="","",TrackingWorksheet!Q419))</f>
        <v/>
      </c>
      <c r="BB414" s="4"/>
      <c r="BC414" s="4"/>
      <c r="BD414" s="4"/>
      <c r="BE414" s="4"/>
      <c r="BF414" s="4"/>
      <c r="BG414" s="4" t="str">
        <f>IF(B414=1,"",IF(AND(N414=1,TrackingWorksheet!$I419+14&lt;=WeeklySummary!$C$7),1,0))</f>
        <v/>
      </c>
      <c r="BH414" s="4" t="str">
        <f>IF(B414=1,"",IF(AND(R414=1,TrackingWorksheet!$I419+14&lt;=WeeklySummary!$C$7),1,0))</f>
        <v/>
      </c>
      <c r="BI414" s="4" t="str">
        <f>IF(B414=1,"",IF(AND(J414=1,TrackingWorksheet!$G419+14&lt;=WeeklySummary!$C$7),1,0))</f>
        <v/>
      </c>
      <c r="BJ414" s="4" t="str">
        <f>IF(B414=1,"",IF(AND(T414=1,TrackingWorksheet!$I419+14&lt;=WeeklySummary!$C$7),1,0))</f>
        <v/>
      </c>
      <c r="BK414" s="4" t="str">
        <f>IF(B414=1,"",IF(AND(T414=1,TrackingWorksheet!$G419+14&lt;=WeeklySummary!$C$7),1,0))</f>
        <v/>
      </c>
      <c r="BL414" s="4">
        <f t="shared" si="107"/>
        <v>0</v>
      </c>
    </row>
    <row r="415" spans="2:64" x14ac:dyDescent="0.25">
      <c r="B415" s="27">
        <f>IF(AND(ISBLANK(TrackingWorksheet!B420),ISBLANK(TrackingWorksheet!C420),ISBLANK(TrackingWorksheet!G420),ISBLANK(TrackingWorksheet!H420),
ISBLANK(TrackingWorksheet!I420),ISBLANK(TrackingWorksheet!J420),ISBLANK(TrackingWorksheet!M420),
ISBLANK(TrackingWorksheet!N422)),1,0)</f>
        <v>1</v>
      </c>
      <c r="C415" s="12" t="str">
        <f>IF(B415=1,"",TrackingWorksheet!F420)</f>
        <v/>
      </c>
      <c r="D415" s="20" t="str">
        <f>IF(B415=1,"",IF(AND(TrackingWorksheet!B420&lt;&gt;"",TrackingWorksheet!B420&lt;=WeeklySummary!$C$7,OR(TrackingWorksheet!C420="",TrackingWorksheet!C420&gt;=WeeklySummary!$C$6)),1,0))</f>
        <v/>
      </c>
      <c r="E415" s="10" t="str">
        <f>IF(B415=1,"",IF(AND(TrackingWorksheet!G420 &lt;&gt;"",TrackingWorksheet!G420&lt;=WeeklySummary!$C$7, TrackingWorksheet!H420=Lists!$D$4), "Y", "N"))</f>
        <v/>
      </c>
      <c r="F415" s="10" t="str">
        <f>IF(B415=1,"",IF(AND(TrackingWorksheet!I420 &lt;&gt;"", TrackingWorksheet!I420&lt;=WeeklySummary!$C$7, TrackingWorksheet!J420=Lists!$D$4), "Y", "N"))</f>
        <v/>
      </c>
      <c r="G415" s="10" t="str">
        <f>IF(B415=1,"",IF(AND(TrackingWorksheet!G420 &lt;&gt;"",TrackingWorksheet!G420&lt;=WeeklySummary!$C$7, TrackingWorksheet!H420=Lists!$D$5), "Y", "N"))</f>
        <v/>
      </c>
      <c r="H415" s="10" t="str">
        <f>IF(B415=1,"",IF(AND(TrackingWorksheet!I420 &lt;&gt;"", TrackingWorksheet!I420&lt;=WeeklySummary!$C$7, TrackingWorksheet!J420=Lists!$D$5), "Y", "N"))</f>
        <v/>
      </c>
      <c r="I415" s="20" t="str">
        <f>IF(B415=1,"",IF(AND(TrackingWorksheet!G420 &lt;&gt;"", TrackingWorksheet!G420&lt;=WeeklySummary!$C$7, TrackingWorksheet!H420=Lists!$D$6), 1, 0))</f>
        <v/>
      </c>
      <c r="J415" s="20" t="str">
        <f t="shared" si="99"/>
        <v/>
      </c>
      <c r="K415" s="10" t="str">
        <f>IF(B415=1,"",IF(AND(TrackingWorksheet!I420&lt;=WeeklySummary!$C$7,TrackingWorksheet!K420="YES"),0,IF(AND(AND(OR(E415="Y",F415="Y"),E415&lt;&gt;F415),G415&lt;&gt;"Y", H415&lt;&gt;"Y"), 1, 0)))</f>
        <v/>
      </c>
      <c r="L415" s="20" t="str">
        <f t="shared" si="100"/>
        <v/>
      </c>
      <c r="M415" s="10" t="str">
        <f t="shared" si="101"/>
        <v/>
      </c>
      <c r="N415" s="20" t="str">
        <f t="shared" si="102"/>
        <v/>
      </c>
      <c r="O415" s="10" t="str">
        <f>IF(B415=1,"",IF(AND(TrackingWorksheet!I420&lt;=WeeklySummary!$C$7,TrackingWorksheet!K420="YES"),0,IF(AND(AND(OR(G415="Y",H415="Y"),G415&lt;&gt;H415),E415&lt;&gt;"Y", F415&lt;&gt;"Y"), 1, 0)))</f>
        <v/>
      </c>
      <c r="P415" s="20" t="str">
        <f t="shared" si="103"/>
        <v/>
      </c>
      <c r="Q415" s="10" t="str">
        <f t="shared" si="104"/>
        <v/>
      </c>
      <c r="R415" s="10" t="str">
        <f t="shared" si="105"/>
        <v/>
      </c>
      <c r="S415" s="10" t="str">
        <f>IF(B415=1,"",IF(AND(OR(AND(TrackingWorksheet!H420=Lists!$D$7,TrackingWorksheet!H420=TrackingWorksheet!J420),TrackingWorksheet!H420&lt;&gt;TrackingWorksheet!J420),TrackingWorksheet!K420="YES",TrackingWorksheet!H420&lt;&gt;Lists!$D$6,TrackingWorksheet!G420&lt;=WeeklySummary!$C$7,TrackingWorksheet!I420&lt;=WeeklySummary!$C$7),1,0))</f>
        <v/>
      </c>
      <c r="T415" s="10" t="str">
        <f t="shared" si="106"/>
        <v/>
      </c>
      <c r="U415" s="10" t="str">
        <f>IF($B415=1,"",IF(TrackingWorksheet!$K420="YES",1, 0)*D415)</f>
        <v/>
      </c>
      <c r="V415" s="20">
        <f t="shared" si="95"/>
        <v>0</v>
      </c>
      <c r="W415" s="20">
        <f t="shared" si="96"/>
        <v>0</v>
      </c>
      <c r="X415" s="10" t="str">
        <f>IF($B415=1,"",IF(AND(TrackingWorksheet!$L420&lt;&gt;"", TrackingWorksheet!$L420&gt;=WeeklySummary!$C$6,TrackingWorksheet!$L420&lt;=WeeklySummary!$C$7,OR(TrackingWorksheet!$H420=Lists!$D$4,TrackingWorksheet!$J420=Lists!$D$4)), 1, 0))</f>
        <v/>
      </c>
      <c r="Y415" s="10" t="str">
        <f>IF($B415=1,"",IF(AND(TrackingWorksheet!$L420&lt;&gt;"", TrackingWorksheet!$L420&gt;=WeeklySummary!$C$6,TrackingWorksheet!$L420&lt;=WeeklySummary!$C$7,OR(TrackingWorksheet!$H420=Lists!$D$5,TrackingWorksheet!$J420=Lists!$D$5)), 1, 0))</f>
        <v/>
      </c>
      <c r="Z415" s="10" t="str">
        <f>IF($B415=1,"",IF(AND(TrackingWorksheet!$L420&lt;&gt;"", TrackingWorksheet!$L420&gt;=WeeklySummary!$C$6,TrackingWorksheet!$L420&lt;=WeeklySummary!$C$7,OR(TrackingWorksheet!$H420=Lists!$D$6,TrackingWorksheet!$J420=Lists!$D$6)), 1, 0))</f>
        <v/>
      </c>
      <c r="AA415" s="19" t="str">
        <f>IF(B415=1,"",IF(AND(TrackingWorksheet!M420&lt;&gt;"",TrackingWorksheet!M420&lt;=WeeklySummary!$C$7),1,0)*D415)</f>
        <v/>
      </c>
      <c r="AB415" s="19" t="str">
        <f>IF(B415=1,"",IF(AND(TrackingWorksheet!N420&lt;&gt;"",TrackingWorksheet!N420&lt;=WeeklySummary!$C$7),1,0)*D415)</f>
        <v/>
      </c>
      <c r="AC415" s="19" t="str">
        <f>IF(B415=1,"",TrackingWorksheet!T420)</f>
        <v/>
      </c>
      <c r="AD415" s="19" t="str">
        <f>IF(B415=1,"",IF(D415*AND(TrackingWorksheet!S420&gt;=Calculations!$BD$3,TrackingWorksheet!U420="",TrackingWorksheet!K420="YES"),1,0))</f>
        <v/>
      </c>
      <c r="AE415" s="19" t="str">
        <f>IF($B415=1,"",IF(AND(TrackingWorksheet!$S420&gt;$BE$3,TrackingWorksheet!$T420=Lists!$P$4),1, 0)*D415)</f>
        <v/>
      </c>
      <c r="AF415" s="19" t="str">
        <f>IF($B415=1,"",IF(AND(TrackingWorksheet!$U420&gt;$BE$3,TrackingWorksheet!$V420=Lists!$P$4),1, 0)*D415)</f>
        <v/>
      </c>
      <c r="AG415" s="19" t="str">
        <f>IF($B415=1,"",IF(AND(TrackingWorksheet!$W420&gt;$BE$3,TrackingWorksheet!$X420=Lists!$P$4),1, 0)*D415)</f>
        <v/>
      </c>
      <c r="AH415" s="19" t="str">
        <f>IF($B415=1,"",IF(AND(TrackingWorksheet!$Y420&gt;$BE$3,TrackingWorksheet!$Z420=Lists!$P$4),1, 0)*D415)</f>
        <v/>
      </c>
      <c r="AI415" s="19" t="str">
        <f>IF($B415=1,"",IF(AND(TrackingWorksheet!$AA420&gt;$BE$3,TrackingWorksheet!$AB420=Lists!$P$4),1, 0)*D415)</f>
        <v/>
      </c>
      <c r="AJ415" s="19" t="str">
        <f>IF($B415=1,"",IF(AND(TrackingWorksheet!$S420&gt;$BE$3,TrackingWorksheet!$T420=Lists!$P$5),1, 0)*D415)</f>
        <v/>
      </c>
      <c r="AK415" s="19" t="str">
        <f>IF($B415=1,"",IF(AND(TrackingWorksheet!$U420&gt;$BE$3,TrackingWorksheet!$V420=Lists!$P$5),1, 0)*D415)</f>
        <v/>
      </c>
      <c r="AL415" s="19" t="str">
        <f>IF($B415=1,"",IF(AND(TrackingWorksheet!$W420&gt;$BE$3,TrackingWorksheet!$X420=Lists!$P$5),1, 0)*D415)</f>
        <v/>
      </c>
      <c r="AM415" s="19" t="str">
        <f>IF($B415=1,"",IF(AND(TrackingWorksheet!$Y420&gt;$BE$3,TrackingWorksheet!$Z420=Lists!$P$5),1, 0)*D415)</f>
        <v/>
      </c>
      <c r="AN415" s="19" t="str">
        <f>IF($B415=1,"",IF(AND(TrackingWorksheet!$AA420&gt;$BE$3,TrackingWorksheet!$AB420=Lists!$P$5),1, 0)*D415)</f>
        <v/>
      </c>
      <c r="AO415" s="19" t="str">
        <f>IF($B415=1,"",IF(AND(TrackingWorksheet!$S420&gt;$BE$3,TrackingWorksheet!$T420=Lists!$P$6),1, 0)*D415)</f>
        <v/>
      </c>
      <c r="AP415" s="19" t="str">
        <f>IF($B415=1,"",IF(AND(TrackingWorksheet!$U420&gt;$BE$3,TrackingWorksheet!$V420=Lists!$P$6),1, 0)*D415)</f>
        <v/>
      </c>
      <c r="AQ415" s="19" t="str">
        <f>IF($B415=1,"",IF(AND(TrackingWorksheet!$W420&gt;$BE$3,TrackingWorksheet!$X420=Lists!$P$6),1, 0)*D415)</f>
        <v/>
      </c>
      <c r="AR415" s="19" t="str">
        <f>IF($B415=1,"",IF(AND(TrackingWorksheet!$Y420&gt;$BE$3,TrackingWorksheet!$Z420=Lists!$P$6),1, 0)*D415)</f>
        <v/>
      </c>
      <c r="AS415" s="19" t="str">
        <f>IF($B415=1,"",IF(AND(TrackingWorksheet!$AA420&gt;$BE$3,TrackingWorksheet!$AB420=Lists!$P$6),1, 0)*D415)</f>
        <v/>
      </c>
      <c r="AT415" s="19">
        <f t="shared" si="97"/>
        <v>0</v>
      </c>
      <c r="AU415" s="19" t="str">
        <f>IF(B415=1,"",IF(AND(TrackingWorksheet!K420="",TrackingWorksheet!M420="", TrackingWorksheet!N420="", TrackingWorksheet!S420="", TrackingWorksheet!V420="", TrackingWorksheet!W420="", TrackingWorksheet!Y420="", TrackingWorksheet!AA420="", V415=1),1,0)*D415)</f>
        <v/>
      </c>
      <c r="AV415" s="19" t="str">
        <f>IF(B415=1,"",IF(D415*AND(TrackingWorksheet!U420&gt;Calculations!$BE$3,TrackingWorksheet!K420="YES"),1,0))</f>
        <v/>
      </c>
      <c r="AW415" s="19" t="str">
        <f>IF(B415=1,"",IF(D415*AND(TrackingWorksheet!W420&gt;Calculations!$BE$3,TrackingWorksheet!K420="YES"),1,0))</f>
        <v/>
      </c>
      <c r="AX415" s="19">
        <f t="shared" si="98"/>
        <v>0</v>
      </c>
      <c r="AY415" s="19">
        <f t="shared" si="94"/>
        <v>0</v>
      </c>
      <c r="AZ415" s="27" t="str">
        <f>IF(B415=1,"",IF(TrackingWorksheet!Q420="","",TrackingWorksheet!Q420))</f>
        <v/>
      </c>
      <c r="BB415" s="4"/>
      <c r="BC415" s="4"/>
      <c r="BD415" s="4"/>
      <c r="BE415" s="4"/>
      <c r="BF415" s="4"/>
      <c r="BG415" s="4" t="str">
        <f>IF(B415=1,"",IF(AND(N415=1,TrackingWorksheet!$I420+14&lt;=WeeklySummary!$C$7),1,0))</f>
        <v/>
      </c>
      <c r="BH415" s="4" t="str">
        <f>IF(B415=1,"",IF(AND(R415=1,TrackingWorksheet!$I420+14&lt;=WeeklySummary!$C$7),1,0))</f>
        <v/>
      </c>
      <c r="BI415" s="4" t="str">
        <f>IF(B415=1,"",IF(AND(J415=1,TrackingWorksheet!$G420+14&lt;=WeeklySummary!$C$7),1,0))</f>
        <v/>
      </c>
      <c r="BJ415" s="4" t="str">
        <f>IF(B415=1,"",IF(AND(T415=1,TrackingWorksheet!$I420+14&lt;=WeeklySummary!$C$7),1,0))</f>
        <v/>
      </c>
      <c r="BK415" s="4" t="str">
        <f>IF(B415=1,"",IF(AND(T415=1,TrackingWorksheet!$G420+14&lt;=WeeklySummary!$C$7),1,0))</f>
        <v/>
      </c>
      <c r="BL415" s="4">
        <f t="shared" si="107"/>
        <v>0</v>
      </c>
    </row>
    <row r="416" spans="2:64" x14ac:dyDescent="0.25">
      <c r="B416" s="27">
        <f>IF(AND(ISBLANK(TrackingWorksheet!B421),ISBLANK(TrackingWorksheet!C421),ISBLANK(TrackingWorksheet!G421),ISBLANK(TrackingWorksheet!H421),
ISBLANK(TrackingWorksheet!I421),ISBLANK(TrackingWorksheet!J421),ISBLANK(TrackingWorksheet!M421),
ISBLANK(TrackingWorksheet!N423)),1,0)</f>
        <v>1</v>
      </c>
      <c r="C416" s="12" t="str">
        <f>IF(B416=1,"",TrackingWorksheet!F421)</f>
        <v/>
      </c>
      <c r="D416" s="20" t="str">
        <f>IF(B416=1,"",IF(AND(TrackingWorksheet!B421&lt;&gt;"",TrackingWorksheet!B421&lt;=WeeklySummary!$C$7,OR(TrackingWorksheet!C421="",TrackingWorksheet!C421&gt;=WeeklySummary!$C$6)),1,0))</f>
        <v/>
      </c>
      <c r="E416" s="10" t="str">
        <f>IF(B416=1,"",IF(AND(TrackingWorksheet!G421 &lt;&gt;"",TrackingWorksheet!G421&lt;=WeeklySummary!$C$7, TrackingWorksheet!H421=Lists!$D$4), "Y", "N"))</f>
        <v/>
      </c>
      <c r="F416" s="10" t="str">
        <f>IF(B416=1,"",IF(AND(TrackingWorksheet!I421 &lt;&gt;"", TrackingWorksheet!I421&lt;=WeeklySummary!$C$7, TrackingWorksheet!J421=Lists!$D$4), "Y", "N"))</f>
        <v/>
      </c>
      <c r="G416" s="10" t="str">
        <f>IF(B416=1,"",IF(AND(TrackingWorksheet!G421 &lt;&gt;"",TrackingWorksheet!G421&lt;=WeeklySummary!$C$7, TrackingWorksheet!H421=Lists!$D$5), "Y", "N"))</f>
        <v/>
      </c>
      <c r="H416" s="10" t="str">
        <f>IF(B416=1,"",IF(AND(TrackingWorksheet!I421 &lt;&gt;"", TrackingWorksheet!I421&lt;=WeeklySummary!$C$7, TrackingWorksheet!J421=Lists!$D$5), "Y", "N"))</f>
        <v/>
      </c>
      <c r="I416" s="20" t="str">
        <f>IF(B416=1,"",IF(AND(TrackingWorksheet!G421 &lt;&gt;"", TrackingWorksheet!G421&lt;=WeeklySummary!$C$7, TrackingWorksheet!H421=Lists!$D$6), 1, 0))</f>
        <v/>
      </c>
      <c r="J416" s="20" t="str">
        <f t="shared" si="99"/>
        <v/>
      </c>
      <c r="K416" s="10" t="str">
        <f>IF(B416=1,"",IF(AND(TrackingWorksheet!I421&lt;=WeeklySummary!$C$7,TrackingWorksheet!K421="YES"),0,IF(AND(AND(OR(E416="Y",F416="Y"),E416&lt;&gt;F416),G416&lt;&gt;"Y", H416&lt;&gt;"Y"), 1, 0)))</f>
        <v/>
      </c>
      <c r="L416" s="20" t="str">
        <f t="shared" si="100"/>
        <v/>
      </c>
      <c r="M416" s="10" t="str">
        <f t="shared" si="101"/>
        <v/>
      </c>
      <c r="N416" s="20" t="str">
        <f t="shared" si="102"/>
        <v/>
      </c>
      <c r="O416" s="10" t="str">
        <f>IF(B416=1,"",IF(AND(TrackingWorksheet!I421&lt;=WeeklySummary!$C$7,TrackingWorksheet!K421="YES"),0,IF(AND(AND(OR(G416="Y",H416="Y"),G416&lt;&gt;H416),E416&lt;&gt;"Y", F416&lt;&gt;"Y"), 1, 0)))</f>
        <v/>
      </c>
      <c r="P416" s="20" t="str">
        <f t="shared" si="103"/>
        <v/>
      </c>
      <c r="Q416" s="10" t="str">
        <f t="shared" si="104"/>
        <v/>
      </c>
      <c r="R416" s="10" t="str">
        <f t="shared" si="105"/>
        <v/>
      </c>
      <c r="S416" s="10" t="str">
        <f>IF(B416=1,"",IF(AND(OR(AND(TrackingWorksheet!H421=Lists!$D$7,TrackingWorksheet!H421=TrackingWorksheet!J421),TrackingWorksheet!H421&lt;&gt;TrackingWorksheet!J421),TrackingWorksheet!K421="YES",TrackingWorksheet!H421&lt;&gt;Lists!$D$6,TrackingWorksheet!G421&lt;=WeeklySummary!$C$7,TrackingWorksheet!I421&lt;=WeeklySummary!$C$7),1,0))</f>
        <v/>
      </c>
      <c r="T416" s="10" t="str">
        <f t="shared" si="106"/>
        <v/>
      </c>
      <c r="U416" s="10" t="str">
        <f>IF($B416=1,"",IF(TrackingWorksheet!$K421="YES",1, 0)*D416)</f>
        <v/>
      </c>
      <c r="V416" s="20">
        <f t="shared" si="95"/>
        <v>0</v>
      </c>
      <c r="W416" s="20">
        <f t="shared" si="96"/>
        <v>0</v>
      </c>
      <c r="X416" s="10" t="str">
        <f>IF($B416=1,"",IF(AND(TrackingWorksheet!$L421&lt;&gt;"", TrackingWorksheet!$L421&gt;=WeeklySummary!$C$6,TrackingWorksheet!$L421&lt;=WeeklySummary!$C$7,OR(TrackingWorksheet!$H421=Lists!$D$4,TrackingWorksheet!$J421=Lists!$D$4)), 1, 0))</f>
        <v/>
      </c>
      <c r="Y416" s="10" t="str">
        <f>IF($B416=1,"",IF(AND(TrackingWorksheet!$L421&lt;&gt;"", TrackingWorksheet!$L421&gt;=WeeklySummary!$C$6,TrackingWorksheet!$L421&lt;=WeeklySummary!$C$7,OR(TrackingWorksheet!$H421=Lists!$D$5,TrackingWorksheet!$J421=Lists!$D$5)), 1, 0))</f>
        <v/>
      </c>
      <c r="Z416" s="10" t="str">
        <f>IF($B416=1,"",IF(AND(TrackingWorksheet!$L421&lt;&gt;"", TrackingWorksheet!$L421&gt;=WeeklySummary!$C$6,TrackingWorksheet!$L421&lt;=WeeklySummary!$C$7,OR(TrackingWorksheet!$H421=Lists!$D$6,TrackingWorksheet!$J421=Lists!$D$6)), 1, 0))</f>
        <v/>
      </c>
      <c r="AA416" s="19" t="str">
        <f>IF(B416=1,"",IF(AND(TrackingWorksheet!M421&lt;&gt;"",TrackingWorksheet!M421&lt;=WeeklySummary!$C$7),1,0)*D416)</f>
        <v/>
      </c>
      <c r="AB416" s="19" t="str">
        <f>IF(B416=1,"",IF(AND(TrackingWorksheet!N421&lt;&gt;"",TrackingWorksheet!N421&lt;=WeeklySummary!$C$7),1,0)*D416)</f>
        <v/>
      </c>
      <c r="AC416" s="19" t="str">
        <f>IF(B416=1,"",TrackingWorksheet!T421)</f>
        <v/>
      </c>
      <c r="AD416" s="19" t="str">
        <f>IF(B416=1,"",IF(D416*AND(TrackingWorksheet!S421&gt;=Calculations!$BD$3,TrackingWorksheet!U421="",TrackingWorksheet!K421="YES"),1,0))</f>
        <v/>
      </c>
      <c r="AE416" s="19" t="str">
        <f>IF($B416=1,"",IF(AND(TrackingWorksheet!$S421&gt;$BE$3,TrackingWorksheet!$T421=Lists!$P$4),1, 0)*D416)</f>
        <v/>
      </c>
      <c r="AF416" s="19" t="str">
        <f>IF($B416=1,"",IF(AND(TrackingWorksheet!$U421&gt;$BE$3,TrackingWorksheet!$V421=Lists!$P$4),1, 0)*D416)</f>
        <v/>
      </c>
      <c r="AG416" s="19" t="str">
        <f>IF($B416=1,"",IF(AND(TrackingWorksheet!$W421&gt;$BE$3,TrackingWorksheet!$X421=Lists!$P$4),1, 0)*D416)</f>
        <v/>
      </c>
      <c r="AH416" s="19" t="str">
        <f>IF($B416=1,"",IF(AND(TrackingWorksheet!$Y421&gt;$BE$3,TrackingWorksheet!$Z421=Lists!$P$4),1, 0)*D416)</f>
        <v/>
      </c>
      <c r="AI416" s="19" t="str">
        <f>IF($B416=1,"",IF(AND(TrackingWorksheet!$AA421&gt;$BE$3,TrackingWorksheet!$AB421=Lists!$P$4),1, 0)*D416)</f>
        <v/>
      </c>
      <c r="AJ416" s="19" t="str">
        <f>IF($B416=1,"",IF(AND(TrackingWorksheet!$S421&gt;$BE$3,TrackingWorksheet!$T421=Lists!$P$5),1, 0)*D416)</f>
        <v/>
      </c>
      <c r="AK416" s="19" t="str">
        <f>IF($B416=1,"",IF(AND(TrackingWorksheet!$U421&gt;$BE$3,TrackingWorksheet!$V421=Lists!$P$5),1, 0)*D416)</f>
        <v/>
      </c>
      <c r="AL416" s="19" t="str">
        <f>IF($B416=1,"",IF(AND(TrackingWorksheet!$W421&gt;$BE$3,TrackingWorksheet!$X421=Lists!$P$5),1, 0)*D416)</f>
        <v/>
      </c>
      <c r="AM416" s="19" t="str">
        <f>IF($B416=1,"",IF(AND(TrackingWorksheet!$Y421&gt;$BE$3,TrackingWorksheet!$Z421=Lists!$P$5),1, 0)*D416)</f>
        <v/>
      </c>
      <c r="AN416" s="19" t="str">
        <f>IF($B416=1,"",IF(AND(TrackingWorksheet!$AA421&gt;$BE$3,TrackingWorksheet!$AB421=Lists!$P$5),1, 0)*D416)</f>
        <v/>
      </c>
      <c r="AO416" s="19" t="str">
        <f>IF($B416=1,"",IF(AND(TrackingWorksheet!$S421&gt;$BE$3,TrackingWorksheet!$T421=Lists!$P$6),1, 0)*D416)</f>
        <v/>
      </c>
      <c r="AP416" s="19" t="str">
        <f>IF($B416=1,"",IF(AND(TrackingWorksheet!$U421&gt;$BE$3,TrackingWorksheet!$V421=Lists!$P$6),1, 0)*D416)</f>
        <v/>
      </c>
      <c r="AQ416" s="19" t="str">
        <f>IF($B416=1,"",IF(AND(TrackingWorksheet!$W421&gt;$BE$3,TrackingWorksheet!$X421=Lists!$P$6),1, 0)*D416)</f>
        <v/>
      </c>
      <c r="AR416" s="19" t="str">
        <f>IF($B416=1,"",IF(AND(TrackingWorksheet!$Y421&gt;$BE$3,TrackingWorksheet!$Z421=Lists!$P$6),1, 0)*D416)</f>
        <v/>
      </c>
      <c r="AS416" s="19" t="str">
        <f>IF($B416=1,"",IF(AND(TrackingWorksheet!$AA421&gt;$BE$3,TrackingWorksheet!$AB421=Lists!$P$6),1, 0)*D416)</f>
        <v/>
      </c>
      <c r="AT416" s="19">
        <f t="shared" si="97"/>
        <v>0</v>
      </c>
      <c r="AU416" s="19" t="str">
        <f>IF(B416=1,"",IF(AND(TrackingWorksheet!K421="",TrackingWorksheet!M421="", TrackingWorksheet!N421="", TrackingWorksheet!S421="", TrackingWorksheet!V421="", TrackingWorksheet!W421="", TrackingWorksheet!Y421="", TrackingWorksheet!AA421="", V416=1),1,0)*D416)</f>
        <v/>
      </c>
      <c r="AV416" s="19" t="str">
        <f>IF(B416=1,"",IF(D416*AND(TrackingWorksheet!U421&gt;Calculations!$BE$3,TrackingWorksheet!K421="YES"),1,0))</f>
        <v/>
      </c>
      <c r="AW416" s="19" t="str">
        <f>IF(B416=1,"",IF(D416*AND(TrackingWorksheet!W421&gt;Calculations!$BE$3,TrackingWorksheet!K421="YES"),1,0))</f>
        <v/>
      </c>
      <c r="AX416" s="19">
        <f t="shared" si="98"/>
        <v>0</v>
      </c>
      <c r="AY416" s="19">
        <f t="shared" si="94"/>
        <v>0</v>
      </c>
      <c r="AZ416" s="27" t="str">
        <f>IF(B416=1,"",IF(TrackingWorksheet!Q421="","",TrackingWorksheet!Q421))</f>
        <v/>
      </c>
      <c r="BB416" s="4"/>
      <c r="BC416" s="4"/>
      <c r="BD416" s="4"/>
      <c r="BE416" s="4"/>
      <c r="BF416" s="4"/>
      <c r="BG416" s="4" t="str">
        <f>IF(B416=1,"",IF(AND(N416=1,TrackingWorksheet!$I421+14&lt;=WeeklySummary!$C$7),1,0))</f>
        <v/>
      </c>
      <c r="BH416" s="4" t="str">
        <f>IF(B416=1,"",IF(AND(R416=1,TrackingWorksheet!$I421+14&lt;=WeeklySummary!$C$7),1,0))</f>
        <v/>
      </c>
      <c r="BI416" s="4" t="str">
        <f>IF(B416=1,"",IF(AND(J416=1,TrackingWorksheet!$G421+14&lt;=WeeklySummary!$C$7),1,0))</f>
        <v/>
      </c>
      <c r="BJ416" s="4" t="str">
        <f>IF(B416=1,"",IF(AND(T416=1,TrackingWorksheet!$I421+14&lt;=WeeklySummary!$C$7),1,0))</f>
        <v/>
      </c>
      <c r="BK416" s="4" t="str">
        <f>IF(B416=1,"",IF(AND(T416=1,TrackingWorksheet!$G421+14&lt;=WeeklySummary!$C$7),1,0))</f>
        <v/>
      </c>
      <c r="BL416" s="4">
        <f t="shared" si="107"/>
        <v>0</v>
      </c>
    </row>
    <row r="417" spans="2:64" x14ac:dyDescent="0.25">
      <c r="B417" s="27">
        <f>IF(AND(ISBLANK(TrackingWorksheet!B422),ISBLANK(TrackingWorksheet!C422),ISBLANK(TrackingWorksheet!G422),ISBLANK(TrackingWorksheet!H422),
ISBLANK(TrackingWorksheet!I422),ISBLANK(TrackingWorksheet!J422),ISBLANK(TrackingWorksheet!M422),
ISBLANK(TrackingWorksheet!N424)),1,0)</f>
        <v>1</v>
      </c>
      <c r="C417" s="12" t="str">
        <f>IF(B417=1,"",TrackingWorksheet!F422)</f>
        <v/>
      </c>
      <c r="D417" s="20" t="str">
        <f>IF(B417=1,"",IF(AND(TrackingWorksheet!B422&lt;&gt;"",TrackingWorksheet!B422&lt;=WeeklySummary!$C$7,OR(TrackingWorksheet!C422="",TrackingWorksheet!C422&gt;=WeeklySummary!$C$6)),1,0))</f>
        <v/>
      </c>
      <c r="E417" s="10" t="str">
        <f>IF(B417=1,"",IF(AND(TrackingWorksheet!G422 &lt;&gt;"",TrackingWorksheet!G422&lt;=WeeklySummary!$C$7, TrackingWorksheet!H422=Lists!$D$4), "Y", "N"))</f>
        <v/>
      </c>
      <c r="F417" s="10" t="str">
        <f>IF(B417=1,"",IF(AND(TrackingWorksheet!I422 &lt;&gt;"", TrackingWorksheet!I422&lt;=WeeklySummary!$C$7, TrackingWorksheet!J422=Lists!$D$4), "Y", "N"))</f>
        <v/>
      </c>
      <c r="G417" s="10" t="str">
        <f>IF(B417=1,"",IF(AND(TrackingWorksheet!G422 &lt;&gt;"",TrackingWorksheet!G422&lt;=WeeklySummary!$C$7, TrackingWorksheet!H422=Lists!$D$5), "Y", "N"))</f>
        <v/>
      </c>
      <c r="H417" s="10" t="str">
        <f>IF(B417=1,"",IF(AND(TrackingWorksheet!I422 &lt;&gt;"", TrackingWorksheet!I422&lt;=WeeklySummary!$C$7, TrackingWorksheet!J422=Lists!$D$5), "Y", "N"))</f>
        <v/>
      </c>
      <c r="I417" s="20" t="str">
        <f>IF(B417=1,"",IF(AND(TrackingWorksheet!G422 &lt;&gt;"", TrackingWorksheet!G422&lt;=WeeklySummary!$C$7, TrackingWorksheet!H422=Lists!$D$6), 1, 0))</f>
        <v/>
      </c>
      <c r="J417" s="20" t="str">
        <f t="shared" si="99"/>
        <v/>
      </c>
      <c r="K417" s="10" t="str">
        <f>IF(B417=1,"",IF(AND(TrackingWorksheet!I422&lt;=WeeklySummary!$C$7,TrackingWorksheet!K422="YES"),0,IF(AND(AND(OR(E417="Y",F417="Y"),E417&lt;&gt;F417),G417&lt;&gt;"Y", H417&lt;&gt;"Y"), 1, 0)))</f>
        <v/>
      </c>
      <c r="L417" s="20" t="str">
        <f t="shared" si="100"/>
        <v/>
      </c>
      <c r="M417" s="10" t="str">
        <f t="shared" si="101"/>
        <v/>
      </c>
      <c r="N417" s="20" t="str">
        <f t="shared" si="102"/>
        <v/>
      </c>
      <c r="O417" s="10" t="str">
        <f>IF(B417=1,"",IF(AND(TrackingWorksheet!I422&lt;=WeeklySummary!$C$7,TrackingWorksheet!K422="YES"),0,IF(AND(AND(OR(G417="Y",H417="Y"),G417&lt;&gt;H417),E417&lt;&gt;"Y", F417&lt;&gt;"Y"), 1, 0)))</f>
        <v/>
      </c>
      <c r="P417" s="20" t="str">
        <f t="shared" si="103"/>
        <v/>
      </c>
      <c r="Q417" s="10" t="str">
        <f t="shared" si="104"/>
        <v/>
      </c>
      <c r="R417" s="10" t="str">
        <f t="shared" si="105"/>
        <v/>
      </c>
      <c r="S417" s="10" t="str">
        <f>IF(B417=1,"",IF(AND(OR(AND(TrackingWorksheet!H422=Lists!$D$7,TrackingWorksheet!H422=TrackingWorksheet!J422),TrackingWorksheet!H422&lt;&gt;TrackingWorksheet!J422),TrackingWorksheet!K422="YES",TrackingWorksheet!H422&lt;&gt;Lists!$D$6,TrackingWorksheet!G422&lt;=WeeklySummary!$C$7,TrackingWorksheet!I422&lt;=WeeklySummary!$C$7),1,0))</f>
        <v/>
      </c>
      <c r="T417" s="10" t="str">
        <f t="shared" si="106"/>
        <v/>
      </c>
      <c r="U417" s="10" t="str">
        <f>IF($B417=1,"",IF(TrackingWorksheet!$K422="YES",1, 0)*D417)</f>
        <v/>
      </c>
      <c r="V417" s="20">
        <f t="shared" si="95"/>
        <v>0</v>
      </c>
      <c r="W417" s="20">
        <f t="shared" si="96"/>
        <v>0</v>
      </c>
      <c r="X417" s="10" t="str">
        <f>IF($B417=1,"",IF(AND(TrackingWorksheet!$L422&lt;&gt;"", TrackingWorksheet!$L422&gt;=WeeklySummary!$C$6,TrackingWorksheet!$L422&lt;=WeeklySummary!$C$7,OR(TrackingWorksheet!$H422=Lists!$D$4,TrackingWorksheet!$J422=Lists!$D$4)), 1, 0))</f>
        <v/>
      </c>
      <c r="Y417" s="10" t="str">
        <f>IF($B417=1,"",IF(AND(TrackingWorksheet!$L422&lt;&gt;"", TrackingWorksheet!$L422&gt;=WeeklySummary!$C$6,TrackingWorksheet!$L422&lt;=WeeklySummary!$C$7,OR(TrackingWorksheet!$H422=Lists!$D$5,TrackingWorksheet!$J422=Lists!$D$5)), 1, 0))</f>
        <v/>
      </c>
      <c r="Z417" s="10" t="str">
        <f>IF($B417=1,"",IF(AND(TrackingWorksheet!$L422&lt;&gt;"", TrackingWorksheet!$L422&gt;=WeeklySummary!$C$6,TrackingWorksheet!$L422&lt;=WeeklySummary!$C$7,OR(TrackingWorksheet!$H422=Lists!$D$6,TrackingWorksheet!$J422=Lists!$D$6)), 1, 0))</f>
        <v/>
      </c>
      <c r="AA417" s="19" t="str">
        <f>IF(B417=1,"",IF(AND(TrackingWorksheet!M422&lt;&gt;"",TrackingWorksheet!M422&lt;=WeeklySummary!$C$7),1,0)*D417)</f>
        <v/>
      </c>
      <c r="AB417" s="19" t="str">
        <f>IF(B417=1,"",IF(AND(TrackingWorksheet!N422&lt;&gt;"",TrackingWorksheet!N422&lt;=WeeklySummary!$C$7),1,0)*D417)</f>
        <v/>
      </c>
      <c r="AC417" s="19" t="str">
        <f>IF(B417=1,"",TrackingWorksheet!T422)</f>
        <v/>
      </c>
      <c r="AD417" s="19" t="str">
        <f>IF(B417=1,"",IF(D417*AND(TrackingWorksheet!S422&gt;=Calculations!$BD$3,TrackingWorksheet!U422="",TrackingWorksheet!K422="YES"),1,0))</f>
        <v/>
      </c>
      <c r="AE417" s="19" t="str">
        <f>IF($B417=1,"",IF(AND(TrackingWorksheet!$S422&gt;$BE$3,TrackingWorksheet!$T422=Lists!$P$4),1, 0)*D417)</f>
        <v/>
      </c>
      <c r="AF417" s="19" t="str">
        <f>IF($B417=1,"",IF(AND(TrackingWorksheet!$U422&gt;$BE$3,TrackingWorksheet!$V422=Lists!$P$4),1, 0)*D417)</f>
        <v/>
      </c>
      <c r="AG417" s="19" t="str">
        <f>IF($B417=1,"",IF(AND(TrackingWorksheet!$W422&gt;$BE$3,TrackingWorksheet!$X422=Lists!$P$4),1, 0)*D417)</f>
        <v/>
      </c>
      <c r="AH417" s="19" t="str">
        <f>IF($B417=1,"",IF(AND(TrackingWorksheet!$Y422&gt;$BE$3,TrackingWorksheet!$Z422=Lists!$P$4),1, 0)*D417)</f>
        <v/>
      </c>
      <c r="AI417" s="19" t="str">
        <f>IF($B417=1,"",IF(AND(TrackingWorksheet!$AA422&gt;$BE$3,TrackingWorksheet!$AB422=Lists!$P$4),1, 0)*D417)</f>
        <v/>
      </c>
      <c r="AJ417" s="19" t="str">
        <f>IF($B417=1,"",IF(AND(TrackingWorksheet!$S422&gt;$BE$3,TrackingWorksheet!$T422=Lists!$P$5),1, 0)*D417)</f>
        <v/>
      </c>
      <c r="AK417" s="19" t="str">
        <f>IF($B417=1,"",IF(AND(TrackingWorksheet!$U422&gt;$BE$3,TrackingWorksheet!$V422=Lists!$P$5),1, 0)*D417)</f>
        <v/>
      </c>
      <c r="AL417" s="19" t="str">
        <f>IF($B417=1,"",IF(AND(TrackingWorksheet!$W422&gt;$BE$3,TrackingWorksheet!$X422=Lists!$P$5),1, 0)*D417)</f>
        <v/>
      </c>
      <c r="AM417" s="19" t="str">
        <f>IF($B417=1,"",IF(AND(TrackingWorksheet!$Y422&gt;$BE$3,TrackingWorksheet!$Z422=Lists!$P$5),1, 0)*D417)</f>
        <v/>
      </c>
      <c r="AN417" s="19" t="str">
        <f>IF($B417=1,"",IF(AND(TrackingWorksheet!$AA422&gt;$BE$3,TrackingWorksheet!$AB422=Lists!$P$5),1, 0)*D417)</f>
        <v/>
      </c>
      <c r="AO417" s="19" t="str">
        <f>IF($B417=1,"",IF(AND(TrackingWorksheet!$S422&gt;$BE$3,TrackingWorksheet!$T422=Lists!$P$6),1, 0)*D417)</f>
        <v/>
      </c>
      <c r="AP417" s="19" t="str">
        <f>IF($B417=1,"",IF(AND(TrackingWorksheet!$U422&gt;$BE$3,TrackingWorksheet!$V422=Lists!$P$6),1, 0)*D417)</f>
        <v/>
      </c>
      <c r="AQ417" s="19" t="str">
        <f>IF($B417=1,"",IF(AND(TrackingWorksheet!$W422&gt;$BE$3,TrackingWorksheet!$X422=Lists!$P$6),1, 0)*D417)</f>
        <v/>
      </c>
      <c r="AR417" s="19" t="str">
        <f>IF($B417=1,"",IF(AND(TrackingWorksheet!$Y422&gt;$BE$3,TrackingWorksheet!$Z422=Lists!$P$6),1, 0)*D417)</f>
        <v/>
      </c>
      <c r="AS417" s="19" t="str">
        <f>IF($B417=1,"",IF(AND(TrackingWorksheet!$AA422&gt;$BE$3,TrackingWorksheet!$AB422=Lists!$P$6),1, 0)*D417)</f>
        <v/>
      </c>
      <c r="AT417" s="19">
        <f t="shared" si="97"/>
        <v>0</v>
      </c>
      <c r="AU417" s="19" t="str">
        <f>IF(B417=1,"",IF(AND(TrackingWorksheet!K422="",TrackingWorksheet!M422="", TrackingWorksheet!N422="", TrackingWorksheet!S422="", TrackingWorksheet!V422="", TrackingWorksheet!W422="", TrackingWorksheet!Y422="", TrackingWorksheet!AA422="", V417=1),1,0)*D417)</f>
        <v/>
      </c>
      <c r="AV417" s="19" t="str">
        <f>IF(B417=1,"",IF(D417*AND(TrackingWorksheet!U422&gt;Calculations!$BE$3,TrackingWorksheet!K422="YES"),1,0))</f>
        <v/>
      </c>
      <c r="AW417" s="19" t="str">
        <f>IF(B417=1,"",IF(D417*AND(TrackingWorksheet!W422&gt;Calculations!$BE$3,TrackingWorksheet!K422="YES"),1,0))</f>
        <v/>
      </c>
      <c r="AX417" s="19">
        <f t="shared" si="98"/>
        <v>0</v>
      </c>
      <c r="AY417" s="19">
        <f t="shared" si="94"/>
        <v>0</v>
      </c>
      <c r="AZ417" s="27" t="str">
        <f>IF(B417=1,"",IF(TrackingWorksheet!Q422="","",TrackingWorksheet!Q422))</f>
        <v/>
      </c>
      <c r="BB417" s="4"/>
      <c r="BC417" s="4"/>
      <c r="BD417" s="4"/>
      <c r="BE417" s="4"/>
      <c r="BF417" s="4"/>
      <c r="BG417" s="4" t="str">
        <f>IF(B417=1,"",IF(AND(N417=1,TrackingWorksheet!$I422+14&lt;=WeeklySummary!$C$7),1,0))</f>
        <v/>
      </c>
      <c r="BH417" s="4" t="str">
        <f>IF(B417=1,"",IF(AND(R417=1,TrackingWorksheet!$I422+14&lt;=WeeklySummary!$C$7),1,0))</f>
        <v/>
      </c>
      <c r="BI417" s="4" t="str">
        <f>IF(B417=1,"",IF(AND(J417=1,TrackingWorksheet!$G422+14&lt;=WeeklySummary!$C$7),1,0))</f>
        <v/>
      </c>
      <c r="BJ417" s="4" t="str">
        <f>IF(B417=1,"",IF(AND(T417=1,TrackingWorksheet!$I422+14&lt;=WeeklySummary!$C$7),1,0))</f>
        <v/>
      </c>
      <c r="BK417" s="4" t="str">
        <f>IF(B417=1,"",IF(AND(T417=1,TrackingWorksheet!$G422+14&lt;=WeeklySummary!$C$7),1,0))</f>
        <v/>
      </c>
      <c r="BL417" s="4">
        <f t="shared" si="107"/>
        <v>0</v>
      </c>
    </row>
    <row r="418" spans="2:64" x14ac:dyDescent="0.25">
      <c r="B418" s="27">
        <f>IF(AND(ISBLANK(TrackingWorksheet!B423),ISBLANK(TrackingWorksheet!C423),ISBLANK(TrackingWorksheet!G423),ISBLANK(TrackingWorksheet!H423),
ISBLANK(TrackingWorksheet!I423),ISBLANK(TrackingWorksheet!J423),ISBLANK(TrackingWorksheet!M423),
ISBLANK(TrackingWorksheet!N425)),1,0)</f>
        <v>1</v>
      </c>
      <c r="C418" s="12" t="str">
        <f>IF(B418=1,"",TrackingWorksheet!F423)</f>
        <v/>
      </c>
      <c r="D418" s="20" t="str">
        <f>IF(B418=1,"",IF(AND(TrackingWorksheet!B423&lt;&gt;"",TrackingWorksheet!B423&lt;=WeeklySummary!$C$7,OR(TrackingWorksheet!C423="",TrackingWorksheet!C423&gt;=WeeklySummary!$C$6)),1,0))</f>
        <v/>
      </c>
      <c r="E418" s="10" t="str">
        <f>IF(B418=1,"",IF(AND(TrackingWorksheet!G423 &lt;&gt;"",TrackingWorksheet!G423&lt;=WeeklySummary!$C$7, TrackingWorksheet!H423=Lists!$D$4), "Y", "N"))</f>
        <v/>
      </c>
      <c r="F418" s="10" t="str">
        <f>IF(B418=1,"",IF(AND(TrackingWorksheet!I423 &lt;&gt;"", TrackingWorksheet!I423&lt;=WeeklySummary!$C$7, TrackingWorksheet!J423=Lists!$D$4), "Y", "N"))</f>
        <v/>
      </c>
      <c r="G418" s="10" t="str">
        <f>IF(B418=1,"",IF(AND(TrackingWorksheet!G423 &lt;&gt;"",TrackingWorksheet!G423&lt;=WeeklySummary!$C$7, TrackingWorksheet!H423=Lists!$D$5), "Y", "N"))</f>
        <v/>
      </c>
      <c r="H418" s="10" t="str">
        <f>IF(B418=1,"",IF(AND(TrackingWorksheet!I423 &lt;&gt;"", TrackingWorksheet!I423&lt;=WeeklySummary!$C$7, TrackingWorksheet!J423=Lists!$D$5), "Y", "N"))</f>
        <v/>
      </c>
      <c r="I418" s="20" t="str">
        <f>IF(B418=1,"",IF(AND(TrackingWorksheet!G423 &lt;&gt;"", TrackingWorksheet!G423&lt;=WeeklySummary!$C$7, TrackingWorksheet!H423=Lists!$D$6), 1, 0))</f>
        <v/>
      </c>
      <c r="J418" s="20" t="str">
        <f t="shared" si="99"/>
        <v/>
      </c>
      <c r="K418" s="10" t="str">
        <f>IF(B418=1,"",IF(AND(TrackingWorksheet!I423&lt;=WeeklySummary!$C$7,TrackingWorksheet!K423="YES"),0,IF(AND(AND(OR(E418="Y",F418="Y"),E418&lt;&gt;F418),G418&lt;&gt;"Y", H418&lt;&gt;"Y"), 1, 0)))</f>
        <v/>
      </c>
      <c r="L418" s="20" t="str">
        <f t="shared" si="100"/>
        <v/>
      </c>
      <c r="M418" s="10" t="str">
        <f t="shared" si="101"/>
        <v/>
      </c>
      <c r="N418" s="20" t="str">
        <f t="shared" si="102"/>
        <v/>
      </c>
      <c r="O418" s="10" t="str">
        <f>IF(B418=1,"",IF(AND(TrackingWorksheet!I423&lt;=WeeklySummary!$C$7,TrackingWorksheet!K423="YES"),0,IF(AND(AND(OR(G418="Y",H418="Y"),G418&lt;&gt;H418),E418&lt;&gt;"Y", F418&lt;&gt;"Y"), 1, 0)))</f>
        <v/>
      </c>
      <c r="P418" s="20" t="str">
        <f t="shared" si="103"/>
        <v/>
      </c>
      <c r="Q418" s="10" t="str">
        <f t="shared" si="104"/>
        <v/>
      </c>
      <c r="R418" s="10" t="str">
        <f t="shared" si="105"/>
        <v/>
      </c>
      <c r="S418" s="10" t="str">
        <f>IF(B418=1,"",IF(AND(OR(AND(TrackingWorksheet!H423=Lists!$D$7,TrackingWorksheet!H423=TrackingWorksheet!J423),TrackingWorksheet!H423&lt;&gt;TrackingWorksheet!J423),TrackingWorksheet!K423="YES",TrackingWorksheet!H423&lt;&gt;Lists!$D$6,TrackingWorksheet!G423&lt;=WeeklySummary!$C$7,TrackingWorksheet!I423&lt;=WeeklySummary!$C$7),1,0))</f>
        <v/>
      </c>
      <c r="T418" s="10" t="str">
        <f t="shared" si="106"/>
        <v/>
      </c>
      <c r="U418" s="10" t="str">
        <f>IF($B418=1,"",IF(TrackingWorksheet!$K423="YES",1, 0)*D418)</f>
        <v/>
      </c>
      <c r="V418" s="20">
        <f t="shared" si="95"/>
        <v>0</v>
      </c>
      <c r="W418" s="20">
        <f t="shared" si="96"/>
        <v>0</v>
      </c>
      <c r="X418" s="10" t="str">
        <f>IF($B418=1,"",IF(AND(TrackingWorksheet!$L423&lt;&gt;"", TrackingWorksheet!$L423&gt;=WeeklySummary!$C$6,TrackingWorksheet!$L423&lt;=WeeklySummary!$C$7,OR(TrackingWorksheet!$H423=Lists!$D$4,TrackingWorksheet!$J423=Lists!$D$4)), 1, 0))</f>
        <v/>
      </c>
      <c r="Y418" s="10" t="str">
        <f>IF($B418=1,"",IF(AND(TrackingWorksheet!$L423&lt;&gt;"", TrackingWorksheet!$L423&gt;=WeeklySummary!$C$6,TrackingWorksheet!$L423&lt;=WeeklySummary!$C$7,OR(TrackingWorksheet!$H423=Lists!$D$5,TrackingWorksheet!$J423=Lists!$D$5)), 1, 0))</f>
        <v/>
      </c>
      <c r="Z418" s="10" t="str">
        <f>IF($B418=1,"",IF(AND(TrackingWorksheet!$L423&lt;&gt;"", TrackingWorksheet!$L423&gt;=WeeklySummary!$C$6,TrackingWorksheet!$L423&lt;=WeeklySummary!$C$7,OR(TrackingWorksheet!$H423=Lists!$D$6,TrackingWorksheet!$J423=Lists!$D$6)), 1, 0))</f>
        <v/>
      </c>
      <c r="AA418" s="19" t="str">
        <f>IF(B418=1,"",IF(AND(TrackingWorksheet!M423&lt;&gt;"",TrackingWorksheet!M423&lt;=WeeklySummary!$C$7),1,0)*D418)</f>
        <v/>
      </c>
      <c r="AB418" s="19" t="str">
        <f>IF(B418=1,"",IF(AND(TrackingWorksheet!N423&lt;&gt;"",TrackingWorksheet!N423&lt;=WeeklySummary!$C$7),1,0)*D418)</f>
        <v/>
      </c>
      <c r="AC418" s="19" t="str">
        <f>IF(B418=1,"",TrackingWorksheet!T423)</f>
        <v/>
      </c>
      <c r="AD418" s="19" t="str">
        <f>IF(B418=1,"",IF(D418*AND(TrackingWorksheet!S423&gt;=Calculations!$BD$3,TrackingWorksheet!U423="",TrackingWorksheet!K423="YES"),1,0))</f>
        <v/>
      </c>
      <c r="AE418" s="19" t="str">
        <f>IF($B418=1,"",IF(AND(TrackingWorksheet!$S423&gt;$BE$3,TrackingWorksheet!$T423=Lists!$P$4),1, 0)*D418)</f>
        <v/>
      </c>
      <c r="AF418" s="19" t="str">
        <f>IF($B418=1,"",IF(AND(TrackingWorksheet!$U423&gt;$BE$3,TrackingWorksheet!$V423=Lists!$P$4),1, 0)*D418)</f>
        <v/>
      </c>
      <c r="AG418" s="19" t="str">
        <f>IF($B418=1,"",IF(AND(TrackingWorksheet!$W423&gt;$BE$3,TrackingWorksheet!$X423=Lists!$P$4),1, 0)*D418)</f>
        <v/>
      </c>
      <c r="AH418" s="19" t="str">
        <f>IF($B418=1,"",IF(AND(TrackingWorksheet!$Y423&gt;$BE$3,TrackingWorksheet!$Z423=Lists!$P$4),1, 0)*D418)</f>
        <v/>
      </c>
      <c r="AI418" s="19" t="str">
        <f>IF($B418=1,"",IF(AND(TrackingWorksheet!$AA423&gt;$BE$3,TrackingWorksheet!$AB423=Lists!$P$4),1, 0)*D418)</f>
        <v/>
      </c>
      <c r="AJ418" s="19" t="str">
        <f>IF($B418=1,"",IF(AND(TrackingWorksheet!$S423&gt;$BE$3,TrackingWorksheet!$T423=Lists!$P$5),1, 0)*D418)</f>
        <v/>
      </c>
      <c r="AK418" s="19" t="str">
        <f>IF($B418=1,"",IF(AND(TrackingWorksheet!$U423&gt;$BE$3,TrackingWorksheet!$V423=Lists!$P$5),1, 0)*D418)</f>
        <v/>
      </c>
      <c r="AL418" s="19" t="str">
        <f>IF($B418=1,"",IF(AND(TrackingWorksheet!$W423&gt;$BE$3,TrackingWorksheet!$X423=Lists!$P$5),1, 0)*D418)</f>
        <v/>
      </c>
      <c r="AM418" s="19" t="str">
        <f>IF($B418=1,"",IF(AND(TrackingWorksheet!$Y423&gt;$BE$3,TrackingWorksheet!$Z423=Lists!$P$5),1, 0)*D418)</f>
        <v/>
      </c>
      <c r="AN418" s="19" t="str">
        <f>IF($B418=1,"",IF(AND(TrackingWorksheet!$AA423&gt;$BE$3,TrackingWorksheet!$AB423=Lists!$P$5),1, 0)*D418)</f>
        <v/>
      </c>
      <c r="AO418" s="19" t="str">
        <f>IF($B418=1,"",IF(AND(TrackingWorksheet!$S423&gt;$BE$3,TrackingWorksheet!$T423=Lists!$P$6),1, 0)*D418)</f>
        <v/>
      </c>
      <c r="AP418" s="19" t="str">
        <f>IF($B418=1,"",IF(AND(TrackingWorksheet!$U423&gt;$BE$3,TrackingWorksheet!$V423=Lists!$P$6),1, 0)*D418)</f>
        <v/>
      </c>
      <c r="AQ418" s="19" t="str">
        <f>IF($B418=1,"",IF(AND(TrackingWorksheet!$W423&gt;$BE$3,TrackingWorksheet!$X423=Lists!$P$6),1, 0)*D418)</f>
        <v/>
      </c>
      <c r="AR418" s="19" t="str">
        <f>IF($B418=1,"",IF(AND(TrackingWorksheet!$Y423&gt;$BE$3,TrackingWorksheet!$Z423=Lists!$P$6),1, 0)*D418)</f>
        <v/>
      </c>
      <c r="AS418" s="19" t="str">
        <f>IF($B418=1,"",IF(AND(TrackingWorksheet!$AA423&gt;$BE$3,TrackingWorksheet!$AB423=Lists!$P$6),1, 0)*D418)</f>
        <v/>
      </c>
      <c r="AT418" s="19">
        <f t="shared" si="97"/>
        <v>0</v>
      </c>
      <c r="AU418" s="19" t="str">
        <f>IF(B418=1,"",IF(AND(TrackingWorksheet!K423="",TrackingWorksheet!M423="", TrackingWorksheet!N423="", TrackingWorksheet!S423="", TrackingWorksheet!V423="", TrackingWorksheet!W423="", TrackingWorksheet!Y423="", TrackingWorksheet!AA423="", V418=1),1,0)*D418)</f>
        <v/>
      </c>
      <c r="AV418" s="19" t="str">
        <f>IF(B418=1,"",IF(D418*AND(TrackingWorksheet!U423&gt;Calculations!$BE$3,TrackingWorksheet!K423="YES"),1,0))</f>
        <v/>
      </c>
      <c r="AW418" s="19" t="str">
        <f>IF(B418=1,"",IF(D418*AND(TrackingWorksheet!W423&gt;Calculations!$BE$3,TrackingWorksheet!K423="YES"),1,0))</f>
        <v/>
      </c>
      <c r="AX418" s="19">
        <f t="shared" si="98"/>
        <v>0</v>
      </c>
      <c r="AY418" s="19">
        <f t="shared" si="94"/>
        <v>0</v>
      </c>
      <c r="AZ418" s="27" t="str">
        <f>IF(B418=1,"",IF(TrackingWorksheet!Q423="","",TrackingWorksheet!Q423))</f>
        <v/>
      </c>
      <c r="BB418" s="4"/>
      <c r="BC418" s="4"/>
      <c r="BD418" s="4"/>
      <c r="BE418" s="4"/>
      <c r="BF418" s="4"/>
      <c r="BG418" s="4" t="str">
        <f>IF(B418=1,"",IF(AND(N418=1,TrackingWorksheet!$I423+14&lt;=WeeklySummary!$C$7),1,0))</f>
        <v/>
      </c>
      <c r="BH418" s="4" t="str">
        <f>IF(B418=1,"",IF(AND(R418=1,TrackingWorksheet!$I423+14&lt;=WeeklySummary!$C$7),1,0))</f>
        <v/>
      </c>
      <c r="BI418" s="4" t="str">
        <f>IF(B418=1,"",IF(AND(J418=1,TrackingWorksheet!$G423+14&lt;=WeeklySummary!$C$7),1,0))</f>
        <v/>
      </c>
      <c r="BJ418" s="4" t="str">
        <f>IF(B418=1,"",IF(AND(T418=1,TrackingWorksheet!$I423+14&lt;=WeeklySummary!$C$7),1,0))</f>
        <v/>
      </c>
      <c r="BK418" s="4" t="str">
        <f>IF(B418=1,"",IF(AND(T418=1,TrackingWorksheet!$G423+14&lt;=WeeklySummary!$C$7),1,0))</f>
        <v/>
      </c>
      <c r="BL418" s="4">
        <f t="shared" si="107"/>
        <v>0</v>
      </c>
    </row>
    <row r="419" spans="2:64" x14ac:dyDescent="0.25">
      <c r="B419" s="27">
        <f>IF(AND(ISBLANK(TrackingWorksheet!B424),ISBLANK(TrackingWorksheet!C424),ISBLANK(TrackingWorksheet!G424),ISBLANK(TrackingWorksheet!H424),
ISBLANK(TrackingWorksheet!I424),ISBLANK(TrackingWorksheet!J424),ISBLANK(TrackingWorksheet!M424),
ISBLANK(TrackingWorksheet!N426)),1,0)</f>
        <v>1</v>
      </c>
      <c r="C419" s="12" t="str">
        <f>IF(B419=1,"",TrackingWorksheet!F424)</f>
        <v/>
      </c>
      <c r="D419" s="20" t="str">
        <f>IF(B419=1,"",IF(AND(TrackingWorksheet!B424&lt;&gt;"",TrackingWorksheet!B424&lt;=WeeklySummary!$C$7,OR(TrackingWorksheet!C424="",TrackingWorksheet!C424&gt;=WeeklySummary!$C$6)),1,0))</f>
        <v/>
      </c>
      <c r="E419" s="10" t="str">
        <f>IF(B419=1,"",IF(AND(TrackingWorksheet!G424 &lt;&gt;"",TrackingWorksheet!G424&lt;=WeeklySummary!$C$7, TrackingWorksheet!H424=Lists!$D$4), "Y", "N"))</f>
        <v/>
      </c>
      <c r="F419" s="10" t="str">
        <f>IF(B419=1,"",IF(AND(TrackingWorksheet!I424 &lt;&gt;"", TrackingWorksheet!I424&lt;=WeeklySummary!$C$7, TrackingWorksheet!J424=Lists!$D$4), "Y", "N"))</f>
        <v/>
      </c>
      <c r="G419" s="10" t="str">
        <f>IF(B419=1,"",IF(AND(TrackingWorksheet!G424 &lt;&gt;"",TrackingWorksheet!G424&lt;=WeeklySummary!$C$7, TrackingWorksheet!H424=Lists!$D$5), "Y", "N"))</f>
        <v/>
      </c>
      <c r="H419" s="10" t="str">
        <f>IF(B419=1,"",IF(AND(TrackingWorksheet!I424 &lt;&gt;"", TrackingWorksheet!I424&lt;=WeeklySummary!$C$7, TrackingWorksheet!J424=Lists!$D$5), "Y", "N"))</f>
        <v/>
      </c>
      <c r="I419" s="20" t="str">
        <f>IF(B419=1,"",IF(AND(TrackingWorksheet!G424 &lt;&gt;"", TrackingWorksheet!G424&lt;=WeeklySummary!$C$7, TrackingWorksheet!H424=Lists!$D$6), 1, 0))</f>
        <v/>
      </c>
      <c r="J419" s="20" t="str">
        <f t="shared" si="99"/>
        <v/>
      </c>
      <c r="K419" s="10" t="str">
        <f>IF(B419=1,"",IF(AND(TrackingWorksheet!I424&lt;=WeeklySummary!$C$7,TrackingWorksheet!K424="YES"),0,IF(AND(AND(OR(E419="Y",F419="Y"),E419&lt;&gt;F419),G419&lt;&gt;"Y", H419&lt;&gt;"Y"), 1, 0)))</f>
        <v/>
      </c>
      <c r="L419" s="20" t="str">
        <f t="shared" si="100"/>
        <v/>
      </c>
      <c r="M419" s="10" t="str">
        <f t="shared" si="101"/>
        <v/>
      </c>
      <c r="N419" s="20" t="str">
        <f t="shared" si="102"/>
        <v/>
      </c>
      <c r="O419" s="10" t="str">
        <f>IF(B419=1,"",IF(AND(TrackingWorksheet!I424&lt;=WeeklySummary!$C$7,TrackingWorksheet!K424="YES"),0,IF(AND(AND(OR(G419="Y",H419="Y"),G419&lt;&gt;H419),E419&lt;&gt;"Y", F419&lt;&gt;"Y"), 1, 0)))</f>
        <v/>
      </c>
      <c r="P419" s="20" t="str">
        <f t="shared" si="103"/>
        <v/>
      </c>
      <c r="Q419" s="10" t="str">
        <f t="shared" si="104"/>
        <v/>
      </c>
      <c r="R419" s="10" t="str">
        <f t="shared" si="105"/>
        <v/>
      </c>
      <c r="S419" s="10" t="str">
        <f>IF(B419=1,"",IF(AND(OR(AND(TrackingWorksheet!H424=Lists!$D$7,TrackingWorksheet!H424=TrackingWorksheet!J424),TrackingWorksheet!H424&lt;&gt;TrackingWorksheet!J424),TrackingWorksheet!K424="YES",TrackingWorksheet!H424&lt;&gt;Lists!$D$6,TrackingWorksheet!G424&lt;=WeeklySummary!$C$7,TrackingWorksheet!I424&lt;=WeeklySummary!$C$7),1,0))</f>
        <v/>
      </c>
      <c r="T419" s="10" t="str">
        <f t="shared" si="106"/>
        <v/>
      </c>
      <c r="U419" s="10" t="str">
        <f>IF($B419=1,"",IF(TrackingWorksheet!$K424="YES",1, 0)*D419)</f>
        <v/>
      </c>
      <c r="V419" s="20">
        <f t="shared" si="95"/>
        <v>0</v>
      </c>
      <c r="W419" s="20">
        <f t="shared" si="96"/>
        <v>0</v>
      </c>
      <c r="X419" s="10" t="str">
        <f>IF($B419=1,"",IF(AND(TrackingWorksheet!$L424&lt;&gt;"", TrackingWorksheet!$L424&gt;=WeeklySummary!$C$6,TrackingWorksheet!$L424&lt;=WeeklySummary!$C$7,OR(TrackingWorksheet!$H424=Lists!$D$4,TrackingWorksheet!$J424=Lists!$D$4)), 1, 0))</f>
        <v/>
      </c>
      <c r="Y419" s="10" t="str">
        <f>IF($B419=1,"",IF(AND(TrackingWorksheet!$L424&lt;&gt;"", TrackingWorksheet!$L424&gt;=WeeklySummary!$C$6,TrackingWorksheet!$L424&lt;=WeeklySummary!$C$7,OR(TrackingWorksheet!$H424=Lists!$D$5,TrackingWorksheet!$J424=Lists!$D$5)), 1, 0))</f>
        <v/>
      </c>
      <c r="Z419" s="10" t="str">
        <f>IF($B419=1,"",IF(AND(TrackingWorksheet!$L424&lt;&gt;"", TrackingWorksheet!$L424&gt;=WeeklySummary!$C$6,TrackingWorksheet!$L424&lt;=WeeklySummary!$C$7,OR(TrackingWorksheet!$H424=Lists!$D$6,TrackingWorksheet!$J424=Lists!$D$6)), 1, 0))</f>
        <v/>
      </c>
      <c r="AA419" s="19" t="str">
        <f>IF(B419=1,"",IF(AND(TrackingWorksheet!M424&lt;&gt;"",TrackingWorksheet!M424&lt;=WeeklySummary!$C$7),1,0)*D419)</f>
        <v/>
      </c>
      <c r="AB419" s="19" t="str">
        <f>IF(B419=1,"",IF(AND(TrackingWorksheet!N424&lt;&gt;"",TrackingWorksheet!N424&lt;=WeeklySummary!$C$7),1,0)*D419)</f>
        <v/>
      </c>
      <c r="AC419" s="19" t="str">
        <f>IF(B419=1,"",TrackingWorksheet!T424)</f>
        <v/>
      </c>
      <c r="AD419" s="19" t="str">
        <f>IF(B419=1,"",IF(D419*AND(TrackingWorksheet!S424&gt;=Calculations!$BD$3,TrackingWorksheet!U424="",TrackingWorksheet!K424="YES"),1,0))</f>
        <v/>
      </c>
      <c r="AE419" s="19" t="str">
        <f>IF($B419=1,"",IF(AND(TrackingWorksheet!$S424&gt;$BE$3,TrackingWorksheet!$T424=Lists!$P$4),1, 0)*D419)</f>
        <v/>
      </c>
      <c r="AF419" s="19" t="str">
        <f>IF($B419=1,"",IF(AND(TrackingWorksheet!$U424&gt;$BE$3,TrackingWorksheet!$V424=Lists!$P$4),1, 0)*D419)</f>
        <v/>
      </c>
      <c r="AG419" s="19" t="str">
        <f>IF($B419=1,"",IF(AND(TrackingWorksheet!$W424&gt;$BE$3,TrackingWorksheet!$X424=Lists!$P$4),1, 0)*D419)</f>
        <v/>
      </c>
      <c r="AH419" s="19" t="str">
        <f>IF($B419=1,"",IF(AND(TrackingWorksheet!$Y424&gt;$BE$3,TrackingWorksheet!$Z424=Lists!$P$4),1, 0)*D419)</f>
        <v/>
      </c>
      <c r="AI419" s="19" t="str">
        <f>IF($B419=1,"",IF(AND(TrackingWorksheet!$AA424&gt;$BE$3,TrackingWorksheet!$AB424=Lists!$P$4),1, 0)*D419)</f>
        <v/>
      </c>
      <c r="AJ419" s="19" t="str">
        <f>IF($B419=1,"",IF(AND(TrackingWorksheet!$S424&gt;$BE$3,TrackingWorksheet!$T424=Lists!$P$5),1, 0)*D419)</f>
        <v/>
      </c>
      <c r="AK419" s="19" t="str">
        <f>IF($B419=1,"",IF(AND(TrackingWorksheet!$U424&gt;$BE$3,TrackingWorksheet!$V424=Lists!$P$5),1, 0)*D419)</f>
        <v/>
      </c>
      <c r="AL419" s="19" t="str">
        <f>IF($B419=1,"",IF(AND(TrackingWorksheet!$W424&gt;$BE$3,TrackingWorksheet!$X424=Lists!$P$5),1, 0)*D419)</f>
        <v/>
      </c>
      <c r="AM419" s="19" t="str">
        <f>IF($B419=1,"",IF(AND(TrackingWorksheet!$Y424&gt;$BE$3,TrackingWorksheet!$Z424=Lists!$P$5),1, 0)*D419)</f>
        <v/>
      </c>
      <c r="AN419" s="19" t="str">
        <f>IF($B419=1,"",IF(AND(TrackingWorksheet!$AA424&gt;$BE$3,TrackingWorksheet!$AB424=Lists!$P$5),1, 0)*D419)</f>
        <v/>
      </c>
      <c r="AO419" s="19" t="str">
        <f>IF($B419=1,"",IF(AND(TrackingWorksheet!$S424&gt;$BE$3,TrackingWorksheet!$T424=Lists!$P$6),1, 0)*D419)</f>
        <v/>
      </c>
      <c r="AP419" s="19" t="str">
        <f>IF($B419=1,"",IF(AND(TrackingWorksheet!$U424&gt;$BE$3,TrackingWorksheet!$V424=Lists!$P$6),1, 0)*D419)</f>
        <v/>
      </c>
      <c r="AQ419" s="19" t="str">
        <f>IF($B419=1,"",IF(AND(TrackingWorksheet!$W424&gt;$BE$3,TrackingWorksheet!$X424=Lists!$P$6),1, 0)*D419)</f>
        <v/>
      </c>
      <c r="AR419" s="19" t="str">
        <f>IF($B419=1,"",IF(AND(TrackingWorksheet!$Y424&gt;$BE$3,TrackingWorksheet!$Z424=Lists!$P$6),1, 0)*D419)</f>
        <v/>
      </c>
      <c r="AS419" s="19" t="str">
        <f>IF($B419=1,"",IF(AND(TrackingWorksheet!$AA424&gt;$BE$3,TrackingWorksheet!$AB424=Lists!$P$6),1, 0)*D419)</f>
        <v/>
      </c>
      <c r="AT419" s="19">
        <f t="shared" si="97"/>
        <v>0</v>
      </c>
      <c r="AU419" s="19" t="str">
        <f>IF(B419=1,"",IF(AND(TrackingWorksheet!K424="",TrackingWorksheet!M424="", TrackingWorksheet!N424="", TrackingWorksheet!S424="", TrackingWorksheet!V424="", TrackingWorksheet!W424="", TrackingWorksheet!Y424="", TrackingWorksheet!AA424="", V419=1),1,0)*D419)</f>
        <v/>
      </c>
      <c r="AV419" s="19" t="str">
        <f>IF(B419=1,"",IF(D419*AND(TrackingWorksheet!U424&gt;Calculations!$BE$3,TrackingWorksheet!K424="YES"),1,0))</f>
        <v/>
      </c>
      <c r="AW419" s="19" t="str">
        <f>IF(B419=1,"",IF(D419*AND(TrackingWorksheet!W424&gt;Calculations!$BE$3,TrackingWorksheet!K424="YES"),1,0))</f>
        <v/>
      </c>
      <c r="AX419" s="19">
        <f t="shared" si="98"/>
        <v>0</v>
      </c>
      <c r="AY419" s="19">
        <f t="shared" si="94"/>
        <v>0</v>
      </c>
      <c r="AZ419" s="27" t="str">
        <f>IF(B419=1,"",IF(TrackingWorksheet!Q424="","",TrackingWorksheet!Q424))</f>
        <v/>
      </c>
      <c r="BB419" s="4"/>
      <c r="BC419" s="4"/>
      <c r="BD419" s="4"/>
      <c r="BE419" s="4"/>
      <c r="BF419" s="4"/>
      <c r="BG419" s="4" t="str">
        <f>IF(B419=1,"",IF(AND(N419=1,TrackingWorksheet!$I424+14&lt;=WeeklySummary!$C$7),1,0))</f>
        <v/>
      </c>
      <c r="BH419" s="4" t="str">
        <f>IF(B419=1,"",IF(AND(R419=1,TrackingWorksheet!$I424+14&lt;=WeeklySummary!$C$7),1,0))</f>
        <v/>
      </c>
      <c r="BI419" s="4" t="str">
        <f>IF(B419=1,"",IF(AND(J419=1,TrackingWorksheet!$G424+14&lt;=WeeklySummary!$C$7),1,0))</f>
        <v/>
      </c>
      <c r="BJ419" s="4" t="str">
        <f>IF(B419=1,"",IF(AND(T419=1,TrackingWorksheet!$I424+14&lt;=WeeklySummary!$C$7),1,0))</f>
        <v/>
      </c>
      <c r="BK419" s="4" t="str">
        <f>IF(B419=1,"",IF(AND(T419=1,TrackingWorksheet!$G424+14&lt;=WeeklySummary!$C$7),1,0))</f>
        <v/>
      </c>
      <c r="BL419" s="4">
        <f t="shared" si="107"/>
        <v>0</v>
      </c>
    </row>
    <row r="420" spans="2:64" x14ac:dyDescent="0.25">
      <c r="B420" s="27">
        <f>IF(AND(ISBLANK(TrackingWorksheet!B425),ISBLANK(TrackingWorksheet!C425),ISBLANK(TrackingWorksheet!G425),ISBLANK(TrackingWorksheet!H425),
ISBLANK(TrackingWorksheet!I425),ISBLANK(TrackingWorksheet!J425),ISBLANK(TrackingWorksheet!M425),
ISBLANK(TrackingWorksheet!N427)),1,0)</f>
        <v>1</v>
      </c>
      <c r="C420" s="12" t="str">
        <f>IF(B420=1,"",TrackingWorksheet!F425)</f>
        <v/>
      </c>
      <c r="D420" s="20" t="str">
        <f>IF(B420=1,"",IF(AND(TrackingWorksheet!B425&lt;&gt;"",TrackingWorksheet!B425&lt;=WeeklySummary!$C$7,OR(TrackingWorksheet!C425="",TrackingWorksheet!C425&gt;=WeeklySummary!$C$6)),1,0))</f>
        <v/>
      </c>
      <c r="E420" s="10" t="str">
        <f>IF(B420=1,"",IF(AND(TrackingWorksheet!G425 &lt;&gt;"",TrackingWorksheet!G425&lt;=WeeklySummary!$C$7, TrackingWorksheet!H425=Lists!$D$4), "Y", "N"))</f>
        <v/>
      </c>
      <c r="F420" s="10" t="str">
        <f>IF(B420=1,"",IF(AND(TrackingWorksheet!I425 &lt;&gt;"", TrackingWorksheet!I425&lt;=WeeklySummary!$C$7, TrackingWorksheet!J425=Lists!$D$4), "Y", "N"))</f>
        <v/>
      </c>
      <c r="G420" s="10" t="str">
        <f>IF(B420=1,"",IF(AND(TrackingWorksheet!G425 &lt;&gt;"",TrackingWorksheet!G425&lt;=WeeklySummary!$C$7, TrackingWorksheet!H425=Lists!$D$5), "Y", "N"))</f>
        <v/>
      </c>
      <c r="H420" s="10" t="str">
        <f>IF(B420=1,"",IF(AND(TrackingWorksheet!I425 &lt;&gt;"", TrackingWorksheet!I425&lt;=WeeklySummary!$C$7, TrackingWorksheet!J425=Lists!$D$5), "Y", "N"))</f>
        <v/>
      </c>
      <c r="I420" s="20" t="str">
        <f>IF(B420=1,"",IF(AND(TrackingWorksheet!G425 &lt;&gt;"", TrackingWorksheet!G425&lt;=WeeklySummary!$C$7, TrackingWorksheet!H425=Lists!$D$6), 1, 0))</f>
        <v/>
      </c>
      <c r="J420" s="20" t="str">
        <f t="shared" si="99"/>
        <v/>
      </c>
      <c r="K420" s="10" t="str">
        <f>IF(B420=1,"",IF(AND(TrackingWorksheet!I425&lt;=WeeklySummary!$C$7,TrackingWorksheet!K425="YES"),0,IF(AND(AND(OR(E420="Y",F420="Y"),E420&lt;&gt;F420),G420&lt;&gt;"Y", H420&lt;&gt;"Y"), 1, 0)))</f>
        <v/>
      </c>
      <c r="L420" s="20" t="str">
        <f t="shared" si="100"/>
        <v/>
      </c>
      <c r="M420" s="10" t="str">
        <f t="shared" si="101"/>
        <v/>
      </c>
      <c r="N420" s="20" t="str">
        <f t="shared" si="102"/>
        <v/>
      </c>
      <c r="O420" s="10" t="str">
        <f>IF(B420=1,"",IF(AND(TrackingWorksheet!I425&lt;=WeeklySummary!$C$7,TrackingWorksheet!K425="YES"),0,IF(AND(AND(OR(G420="Y",H420="Y"),G420&lt;&gt;H420),E420&lt;&gt;"Y", F420&lt;&gt;"Y"), 1, 0)))</f>
        <v/>
      </c>
      <c r="P420" s="20" t="str">
        <f t="shared" si="103"/>
        <v/>
      </c>
      <c r="Q420" s="10" t="str">
        <f t="shared" si="104"/>
        <v/>
      </c>
      <c r="R420" s="10" t="str">
        <f t="shared" si="105"/>
        <v/>
      </c>
      <c r="S420" s="10" t="str">
        <f>IF(B420=1,"",IF(AND(OR(AND(TrackingWorksheet!H425=Lists!$D$7,TrackingWorksheet!H425=TrackingWorksheet!J425),TrackingWorksheet!H425&lt;&gt;TrackingWorksheet!J425),TrackingWorksheet!K425="YES",TrackingWorksheet!H425&lt;&gt;Lists!$D$6,TrackingWorksheet!G425&lt;=WeeklySummary!$C$7,TrackingWorksheet!I425&lt;=WeeklySummary!$C$7),1,0))</f>
        <v/>
      </c>
      <c r="T420" s="10" t="str">
        <f t="shared" si="106"/>
        <v/>
      </c>
      <c r="U420" s="10" t="str">
        <f>IF($B420=1,"",IF(TrackingWorksheet!$K425="YES",1, 0)*D420)</f>
        <v/>
      </c>
      <c r="V420" s="20">
        <f t="shared" si="95"/>
        <v>0</v>
      </c>
      <c r="W420" s="20">
        <f t="shared" si="96"/>
        <v>0</v>
      </c>
      <c r="X420" s="10" t="str">
        <f>IF($B420=1,"",IF(AND(TrackingWorksheet!$L425&lt;&gt;"", TrackingWorksheet!$L425&gt;=WeeklySummary!$C$6,TrackingWorksheet!$L425&lt;=WeeklySummary!$C$7,OR(TrackingWorksheet!$H425=Lists!$D$4,TrackingWorksheet!$J425=Lists!$D$4)), 1, 0))</f>
        <v/>
      </c>
      <c r="Y420" s="10" t="str">
        <f>IF($B420=1,"",IF(AND(TrackingWorksheet!$L425&lt;&gt;"", TrackingWorksheet!$L425&gt;=WeeklySummary!$C$6,TrackingWorksheet!$L425&lt;=WeeklySummary!$C$7,OR(TrackingWorksheet!$H425=Lists!$D$5,TrackingWorksheet!$J425=Lists!$D$5)), 1, 0))</f>
        <v/>
      </c>
      <c r="Z420" s="10" t="str">
        <f>IF($B420=1,"",IF(AND(TrackingWorksheet!$L425&lt;&gt;"", TrackingWorksheet!$L425&gt;=WeeklySummary!$C$6,TrackingWorksheet!$L425&lt;=WeeklySummary!$C$7,OR(TrackingWorksheet!$H425=Lists!$D$6,TrackingWorksheet!$J425=Lists!$D$6)), 1, 0))</f>
        <v/>
      </c>
      <c r="AA420" s="19" t="str">
        <f>IF(B420=1,"",IF(AND(TrackingWorksheet!M425&lt;&gt;"",TrackingWorksheet!M425&lt;=WeeklySummary!$C$7),1,0)*D420)</f>
        <v/>
      </c>
      <c r="AB420" s="19" t="str">
        <f>IF(B420=1,"",IF(AND(TrackingWorksheet!N425&lt;&gt;"",TrackingWorksheet!N425&lt;=WeeklySummary!$C$7),1,0)*D420)</f>
        <v/>
      </c>
      <c r="AC420" s="19" t="str">
        <f>IF(B420=1,"",TrackingWorksheet!T425)</f>
        <v/>
      </c>
      <c r="AD420" s="19" t="str">
        <f>IF(B420=1,"",IF(D420*AND(TrackingWorksheet!S425&gt;=Calculations!$BD$3,TrackingWorksheet!U425="",TrackingWorksheet!K425="YES"),1,0))</f>
        <v/>
      </c>
      <c r="AE420" s="19" t="str">
        <f>IF($B420=1,"",IF(AND(TrackingWorksheet!$S425&gt;$BE$3,TrackingWorksheet!$T425=Lists!$P$4),1, 0)*D420)</f>
        <v/>
      </c>
      <c r="AF420" s="19" t="str">
        <f>IF($B420=1,"",IF(AND(TrackingWorksheet!$U425&gt;$BE$3,TrackingWorksheet!$V425=Lists!$P$4),1, 0)*D420)</f>
        <v/>
      </c>
      <c r="AG420" s="19" t="str">
        <f>IF($B420=1,"",IF(AND(TrackingWorksheet!$W425&gt;$BE$3,TrackingWorksheet!$X425=Lists!$P$4),1, 0)*D420)</f>
        <v/>
      </c>
      <c r="AH420" s="19" t="str">
        <f>IF($B420=1,"",IF(AND(TrackingWorksheet!$Y425&gt;$BE$3,TrackingWorksheet!$Z425=Lists!$P$4),1, 0)*D420)</f>
        <v/>
      </c>
      <c r="AI420" s="19" t="str">
        <f>IF($B420=1,"",IF(AND(TrackingWorksheet!$AA425&gt;$BE$3,TrackingWorksheet!$AB425=Lists!$P$4),1, 0)*D420)</f>
        <v/>
      </c>
      <c r="AJ420" s="19" t="str">
        <f>IF($B420=1,"",IF(AND(TrackingWorksheet!$S425&gt;$BE$3,TrackingWorksheet!$T425=Lists!$P$5),1, 0)*D420)</f>
        <v/>
      </c>
      <c r="AK420" s="19" t="str">
        <f>IF($B420=1,"",IF(AND(TrackingWorksheet!$U425&gt;$BE$3,TrackingWorksheet!$V425=Lists!$P$5),1, 0)*D420)</f>
        <v/>
      </c>
      <c r="AL420" s="19" t="str">
        <f>IF($B420=1,"",IF(AND(TrackingWorksheet!$W425&gt;$BE$3,TrackingWorksheet!$X425=Lists!$P$5),1, 0)*D420)</f>
        <v/>
      </c>
      <c r="AM420" s="19" t="str">
        <f>IF($B420=1,"",IF(AND(TrackingWorksheet!$Y425&gt;$BE$3,TrackingWorksheet!$Z425=Lists!$P$5),1, 0)*D420)</f>
        <v/>
      </c>
      <c r="AN420" s="19" t="str">
        <f>IF($B420=1,"",IF(AND(TrackingWorksheet!$AA425&gt;$BE$3,TrackingWorksheet!$AB425=Lists!$P$5),1, 0)*D420)</f>
        <v/>
      </c>
      <c r="AO420" s="19" t="str">
        <f>IF($B420=1,"",IF(AND(TrackingWorksheet!$S425&gt;$BE$3,TrackingWorksheet!$T425=Lists!$P$6),1, 0)*D420)</f>
        <v/>
      </c>
      <c r="AP420" s="19" t="str">
        <f>IF($B420=1,"",IF(AND(TrackingWorksheet!$U425&gt;$BE$3,TrackingWorksheet!$V425=Lists!$P$6),1, 0)*D420)</f>
        <v/>
      </c>
      <c r="AQ420" s="19" t="str">
        <f>IF($B420=1,"",IF(AND(TrackingWorksheet!$W425&gt;$BE$3,TrackingWorksheet!$X425=Lists!$P$6),1, 0)*D420)</f>
        <v/>
      </c>
      <c r="AR420" s="19" t="str">
        <f>IF($B420=1,"",IF(AND(TrackingWorksheet!$Y425&gt;$BE$3,TrackingWorksheet!$Z425=Lists!$P$6),1, 0)*D420)</f>
        <v/>
      </c>
      <c r="AS420" s="19" t="str">
        <f>IF($B420=1,"",IF(AND(TrackingWorksheet!$AA425&gt;$BE$3,TrackingWorksheet!$AB425=Lists!$P$6),1, 0)*D420)</f>
        <v/>
      </c>
      <c r="AT420" s="19">
        <f t="shared" si="97"/>
        <v>0</v>
      </c>
      <c r="AU420" s="19" t="str">
        <f>IF(B420=1,"",IF(AND(TrackingWorksheet!K425="",TrackingWorksheet!M425="", TrackingWorksheet!N425="", TrackingWorksheet!S425="", TrackingWorksheet!V425="", TrackingWorksheet!W425="", TrackingWorksheet!Y425="", TrackingWorksheet!AA425="", V420=1),1,0)*D420)</f>
        <v/>
      </c>
      <c r="AV420" s="19" t="str">
        <f>IF(B420=1,"",IF(D420*AND(TrackingWorksheet!U425&gt;Calculations!$BE$3,TrackingWorksheet!K425="YES"),1,0))</f>
        <v/>
      </c>
      <c r="AW420" s="19" t="str">
        <f>IF(B420=1,"",IF(D420*AND(TrackingWorksheet!W425&gt;Calculations!$BE$3,TrackingWorksheet!K425="YES"),1,0))</f>
        <v/>
      </c>
      <c r="AX420" s="19">
        <f t="shared" si="98"/>
        <v>0</v>
      </c>
      <c r="AY420" s="19">
        <f t="shared" si="94"/>
        <v>0</v>
      </c>
      <c r="AZ420" s="27" t="str">
        <f>IF(B420=1,"",IF(TrackingWorksheet!Q425="","",TrackingWorksheet!Q425))</f>
        <v/>
      </c>
      <c r="BB420" s="4"/>
      <c r="BC420" s="4"/>
      <c r="BD420" s="4"/>
      <c r="BE420" s="4"/>
      <c r="BF420" s="4"/>
      <c r="BG420" s="4" t="str">
        <f>IF(B420=1,"",IF(AND(N420=1,TrackingWorksheet!$I425+14&lt;=WeeklySummary!$C$7),1,0))</f>
        <v/>
      </c>
      <c r="BH420" s="4" t="str">
        <f>IF(B420=1,"",IF(AND(R420=1,TrackingWorksheet!$I425+14&lt;=WeeklySummary!$C$7),1,0))</f>
        <v/>
      </c>
      <c r="BI420" s="4" t="str">
        <f>IF(B420=1,"",IF(AND(J420=1,TrackingWorksheet!$G425+14&lt;=WeeklySummary!$C$7),1,0))</f>
        <v/>
      </c>
      <c r="BJ420" s="4" t="str">
        <f>IF(B420=1,"",IF(AND(T420=1,TrackingWorksheet!$I425+14&lt;=WeeklySummary!$C$7),1,0))</f>
        <v/>
      </c>
      <c r="BK420" s="4" t="str">
        <f>IF(B420=1,"",IF(AND(T420=1,TrackingWorksheet!$G425+14&lt;=WeeklySummary!$C$7),1,0))</f>
        <v/>
      </c>
      <c r="BL420" s="4">
        <f t="shared" si="107"/>
        <v>0</v>
      </c>
    </row>
    <row r="421" spans="2:64" x14ac:dyDescent="0.25">
      <c r="B421" s="27">
        <f>IF(AND(ISBLANK(TrackingWorksheet!B426),ISBLANK(TrackingWorksheet!C426),ISBLANK(TrackingWorksheet!G426),ISBLANK(TrackingWorksheet!H426),
ISBLANK(TrackingWorksheet!I426),ISBLANK(TrackingWorksheet!J426),ISBLANK(TrackingWorksheet!M426),
ISBLANK(TrackingWorksheet!N428)),1,0)</f>
        <v>1</v>
      </c>
      <c r="C421" s="12" t="str">
        <f>IF(B421=1,"",TrackingWorksheet!F426)</f>
        <v/>
      </c>
      <c r="D421" s="20" t="str">
        <f>IF(B421=1,"",IF(AND(TrackingWorksheet!B426&lt;&gt;"",TrackingWorksheet!B426&lt;=WeeklySummary!$C$7,OR(TrackingWorksheet!C426="",TrackingWorksheet!C426&gt;=WeeklySummary!$C$6)),1,0))</f>
        <v/>
      </c>
      <c r="E421" s="10" t="str">
        <f>IF(B421=1,"",IF(AND(TrackingWorksheet!G426 &lt;&gt;"",TrackingWorksheet!G426&lt;=WeeklySummary!$C$7, TrackingWorksheet!H426=Lists!$D$4), "Y", "N"))</f>
        <v/>
      </c>
      <c r="F421" s="10" t="str">
        <f>IF(B421=1,"",IF(AND(TrackingWorksheet!I426 &lt;&gt;"", TrackingWorksheet!I426&lt;=WeeklySummary!$C$7, TrackingWorksheet!J426=Lists!$D$4), "Y", "N"))</f>
        <v/>
      </c>
      <c r="G421" s="10" t="str">
        <f>IF(B421=1,"",IF(AND(TrackingWorksheet!G426 &lt;&gt;"",TrackingWorksheet!G426&lt;=WeeklySummary!$C$7, TrackingWorksheet!H426=Lists!$D$5), "Y", "N"))</f>
        <v/>
      </c>
      <c r="H421" s="10" t="str">
        <f>IF(B421=1,"",IF(AND(TrackingWorksheet!I426 &lt;&gt;"", TrackingWorksheet!I426&lt;=WeeklySummary!$C$7, TrackingWorksheet!J426=Lists!$D$5), "Y", "N"))</f>
        <v/>
      </c>
      <c r="I421" s="20" t="str">
        <f>IF(B421=1,"",IF(AND(TrackingWorksheet!G426 &lt;&gt;"", TrackingWorksheet!G426&lt;=WeeklySummary!$C$7, TrackingWorksheet!H426=Lists!$D$6), 1, 0))</f>
        <v/>
      </c>
      <c r="J421" s="20" t="str">
        <f t="shared" si="99"/>
        <v/>
      </c>
      <c r="K421" s="10" t="str">
        <f>IF(B421=1,"",IF(AND(TrackingWorksheet!I426&lt;=WeeklySummary!$C$7,TrackingWorksheet!K426="YES"),0,IF(AND(AND(OR(E421="Y",F421="Y"),E421&lt;&gt;F421),G421&lt;&gt;"Y", H421&lt;&gt;"Y"), 1, 0)))</f>
        <v/>
      </c>
      <c r="L421" s="20" t="str">
        <f t="shared" si="100"/>
        <v/>
      </c>
      <c r="M421" s="10" t="str">
        <f t="shared" si="101"/>
        <v/>
      </c>
      <c r="N421" s="20" t="str">
        <f t="shared" si="102"/>
        <v/>
      </c>
      <c r="O421" s="10" t="str">
        <f>IF(B421=1,"",IF(AND(TrackingWorksheet!I426&lt;=WeeklySummary!$C$7,TrackingWorksheet!K426="YES"),0,IF(AND(AND(OR(G421="Y",H421="Y"),G421&lt;&gt;H421),E421&lt;&gt;"Y", F421&lt;&gt;"Y"), 1, 0)))</f>
        <v/>
      </c>
      <c r="P421" s="20" t="str">
        <f t="shared" si="103"/>
        <v/>
      </c>
      <c r="Q421" s="10" t="str">
        <f t="shared" si="104"/>
        <v/>
      </c>
      <c r="R421" s="10" t="str">
        <f t="shared" si="105"/>
        <v/>
      </c>
      <c r="S421" s="10" t="str">
        <f>IF(B421=1,"",IF(AND(OR(AND(TrackingWorksheet!H426=Lists!$D$7,TrackingWorksheet!H426=TrackingWorksheet!J426),TrackingWorksheet!H426&lt;&gt;TrackingWorksheet!J426),TrackingWorksheet!K426="YES",TrackingWorksheet!H426&lt;&gt;Lists!$D$6,TrackingWorksheet!G426&lt;=WeeklySummary!$C$7,TrackingWorksheet!I426&lt;=WeeklySummary!$C$7),1,0))</f>
        <v/>
      </c>
      <c r="T421" s="10" t="str">
        <f t="shared" si="106"/>
        <v/>
      </c>
      <c r="U421" s="10" t="str">
        <f>IF($B421=1,"",IF(TrackingWorksheet!$K426="YES",1, 0)*D421)</f>
        <v/>
      </c>
      <c r="V421" s="20">
        <f t="shared" si="95"/>
        <v>0</v>
      </c>
      <c r="W421" s="20">
        <f t="shared" si="96"/>
        <v>0</v>
      </c>
      <c r="X421" s="10" t="str">
        <f>IF($B421=1,"",IF(AND(TrackingWorksheet!$L426&lt;&gt;"", TrackingWorksheet!$L426&gt;=WeeklySummary!$C$6,TrackingWorksheet!$L426&lt;=WeeklySummary!$C$7,OR(TrackingWorksheet!$H426=Lists!$D$4,TrackingWorksheet!$J426=Lists!$D$4)), 1, 0))</f>
        <v/>
      </c>
      <c r="Y421" s="10" t="str">
        <f>IF($B421=1,"",IF(AND(TrackingWorksheet!$L426&lt;&gt;"", TrackingWorksheet!$L426&gt;=WeeklySummary!$C$6,TrackingWorksheet!$L426&lt;=WeeklySummary!$C$7,OR(TrackingWorksheet!$H426=Lists!$D$5,TrackingWorksheet!$J426=Lists!$D$5)), 1, 0))</f>
        <v/>
      </c>
      <c r="Z421" s="10" t="str">
        <f>IF($B421=1,"",IF(AND(TrackingWorksheet!$L426&lt;&gt;"", TrackingWorksheet!$L426&gt;=WeeklySummary!$C$6,TrackingWorksheet!$L426&lt;=WeeklySummary!$C$7,OR(TrackingWorksheet!$H426=Lists!$D$6,TrackingWorksheet!$J426=Lists!$D$6)), 1, 0))</f>
        <v/>
      </c>
      <c r="AA421" s="19" t="str">
        <f>IF(B421=1,"",IF(AND(TrackingWorksheet!M426&lt;&gt;"",TrackingWorksheet!M426&lt;=WeeklySummary!$C$7),1,0)*D421)</f>
        <v/>
      </c>
      <c r="AB421" s="19" t="str">
        <f>IF(B421=1,"",IF(AND(TrackingWorksheet!N426&lt;&gt;"",TrackingWorksheet!N426&lt;=WeeklySummary!$C$7),1,0)*D421)</f>
        <v/>
      </c>
      <c r="AC421" s="19" t="str">
        <f>IF(B421=1,"",TrackingWorksheet!T426)</f>
        <v/>
      </c>
      <c r="AD421" s="19" t="str">
        <f>IF(B421=1,"",IF(D421*AND(TrackingWorksheet!S426&gt;=Calculations!$BD$3,TrackingWorksheet!U426="",TrackingWorksheet!K426="YES"),1,0))</f>
        <v/>
      </c>
      <c r="AE421" s="19" t="str">
        <f>IF($B421=1,"",IF(AND(TrackingWorksheet!$S426&gt;$BE$3,TrackingWorksheet!$T426=Lists!$P$4),1, 0)*D421)</f>
        <v/>
      </c>
      <c r="AF421" s="19" t="str">
        <f>IF($B421=1,"",IF(AND(TrackingWorksheet!$U426&gt;$BE$3,TrackingWorksheet!$V426=Lists!$P$4),1, 0)*D421)</f>
        <v/>
      </c>
      <c r="AG421" s="19" t="str">
        <f>IF($B421=1,"",IF(AND(TrackingWorksheet!$W426&gt;$BE$3,TrackingWorksheet!$X426=Lists!$P$4),1, 0)*D421)</f>
        <v/>
      </c>
      <c r="AH421" s="19" t="str">
        <f>IF($B421=1,"",IF(AND(TrackingWorksheet!$Y426&gt;$BE$3,TrackingWorksheet!$Z426=Lists!$P$4),1, 0)*D421)</f>
        <v/>
      </c>
      <c r="AI421" s="19" t="str">
        <f>IF($B421=1,"",IF(AND(TrackingWorksheet!$AA426&gt;$BE$3,TrackingWorksheet!$AB426=Lists!$P$4),1, 0)*D421)</f>
        <v/>
      </c>
      <c r="AJ421" s="19" t="str">
        <f>IF($B421=1,"",IF(AND(TrackingWorksheet!$S426&gt;$BE$3,TrackingWorksheet!$T426=Lists!$P$5),1, 0)*D421)</f>
        <v/>
      </c>
      <c r="AK421" s="19" t="str">
        <f>IF($B421=1,"",IF(AND(TrackingWorksheet!$U426&gt;$BE$3,TrackingWorksheet!$V426=Lists!$P$5),1, 0)*D421)</f>
        <v/>
      </c>
      <c r="AL421" s="19" t="str">
        <f>IF($B421=1,"",IF(AND(TrackingWorksheet!$W426&gt;$BE$3,TrackingWorksheet!$X426=Lists!$P$5),1, 0)*D421)</f>
        <v/>
      </c>
      <c r="AM421" s="19" t="str">
        <f>IF($B421=1,"",IF(AND(TrackingWorksheet!$Y426&gt;$BE$3,TrackingWorksheet!$Z426=Lists!$P$5),1, 0)*D421)</f>
        <v/>
      </c>
      <c r="AN421" s="19" t="str">
        <f>IF($B421=1,"",IF(AND(TrackingWorksheet!$AA426&gt;$BE$3,TrackingWorksheet!$AB426=Lists!$P$5),1, 0)*D421)</f>
        <v/>
      </c>
      <c r="AO421" s="19" t="str">
        <f>IF($B421=1,"",IF(AND(TrackingWorksheet!$S426&gt;$BE$3,TrackingWorksheet!$T426=Lists!$P$6),1, 0)*D421)</f>
        <v/>
      </c>
      <c r="AP421" s="19" t="str">
        <f>IF($B421=1,"",IF(AND(TrackingWorksheet!$U426&gt;$BE$3,TrackingWorksheet!$V426=Lists!$P$6),1, 0)*D421)</f>
        <v/>
      </c>
      <c r="AQ421" s="19" t="str">
        <f>IF($B421=1,"",IF(AND(TrackingWorksheet!$W426&gt;$BE$3,TrackingWorksheet!$X426=Lists!$P$6),1, 0)*D421)</f>
        <v/>
      </c>
      <c r="AR421" s="19" t="str">
        <f>IF($B421=1,"",IF(AND(TrackingWorksheet!$Y426&gt;$BE$3,TrackingWorksheet!$Z426=Lists!$P$6),1, 0)*D421)</f>
        <v/>
      </c>
      <c r="AS421" s="19" t="str">
        <f>IF($B421=1,"",IF(AND(TrackingWorksheet!$AA426&gt;$BE$3,TrackingWorksheet!$AB426=Lists!$P$6),1, 0)*D421)</f>
        <v/>
      </c>
      <c r="AT421" s="19">
        <f t="shared" si="97"/>
        <v>0</v>
      </c>
      <c r="AU421" s="19" t="str">
        <f>IF(B421=1,"",IF(AND(TrackingWorksheet!K426="",TrackingWorksheet!M426="", TrackingWorksheet!N426="", TrackingWorksheet!S426="", TrackingWorksheet!V426="", TrackingWorksheet!W426="", TrackingWorksheet!Y426="", TrackingWorksheet!AA426="", V421=1),1,0)*D421)</f>
        <v/>
      </c>
      <c r="AV421" s="19" t="str">
        <f>IF(B421=1,"",IF(D421*AND(TrackingWorksheet!U426&gt;Calculations!$BE$3,TrackingWorksheet!K426="YES"),1,0))</f>
        <v/>
      </c>
      <c r="AW421" s="19" t="str">
        <f>IF(B421=1,"",IF(D421*AND(TrackingWorksheet!W426&gt;Calculations!$BE$3,TrackingWorksheet!K426="YES"),1,0))</f>
        <v/>
      </c>
      <c r="AX421" s="19">
        <f t="shared" si="98"/>
        <v>0</v>
      </c>
      <c r="AY421" s="19">
        <f t="shared" si="94"/>
        <v>0</v>
      </c>
      <c r="AZ421" s="27" t="str">
        <f>IF(B421=1,"",IF(TrackingWorksheet!Q426="","",TrackingWorksheet!Q426))</f>
        <v/>
      </c>
      <c r="BB421" s="4"/>
      <c r="BC421" s="4"/>
      <c r="BD421" s="4"/>
      <c r="BE421" s="4"/>
      <c r="BF421" s="4"/>
      <c r="BG421" s="4" t="str">
        <f>IF(B421=1,"",IF(AND(N421=1,TrackingWorksheet!$I426+14&lt;=WeeklySummary!$C$7),1,0))</f>
        <v/>
      </c>
      <c r="BH421" s="4" t="str">
        <f>IF(B421=1,"",IF(AND(R421=1,TrackingWorksheet!$I426+14&lt;=WeeklySummary!$C$7),1,0))</f>
        <v/>
      </c>
      <c r="BI421" s="4" t="str">
        <f>IF(B421=1,"",IF(AND(J421=1,TrackingWorksheet!$G426+14&lt;=WeeklySummary!$C$7),1,0))</f>
        <v/>
      </c>
      <c r="BJ421" s="4" t="str">
        <f>IF(B421=1,"",IF(AND(T421=1,TrackingWorksheet!$I426+14&lt;=WeeklySummary!$C$7),1,0))</f>
        <v/>
      </c>
      <c r="BK421" s="4" t="str">
        <f>IF(B421=1,"",IF(AND(T421=1,TrackingWorksheet!$G426+14&lt;=WeeklySummary!$C$7),1,0))</f>
        <v/>
      </c>
      <c r="BL421" s="4">
        <f t="shared" si="107"/>
        <v>0</v>
      </c>
    </row>
    <row r="422" spans="2:64" x14ac:dyDescent="0.25">
      <c r="B422" s="27">
        <f>IF(AND(ISBLANK(TrackingWorksheet!B427),ISBLANK(TrackingWorksheet!C427),ISBLANK(TrackingWorksheet!G427),ISBLANK(TrackingWorksheet!H427),
ISBLANK(TrackingWorksheet!I427),ISBLANK(TrackingWorksheet!J427),ISBLANK(TrackingWorksheet!M427),
ISBLANK(TrackingWorksheet!N429)),1,0)</f>
        <v>1</v>
      </c>
      <c r="C422" s="12" t="str">
        <f>IF(B422=1,"",TrackingWorksheet!F427)</f>
        <v/>
      </c>
      <c r="D422" s="20" t="str">
        <f>IF(B422=1,"",IF(AND(TrackingWorksheet!B427&lt;&gt;"",TrackingWorksheet!B427&lt;=WeeklySummary!$C$7,OR(TrackingWorksheet!C427="",TrackingWorksheet!C427&gt;=WeeklySummary!$C$6)),1,0))</f>
        <v/>
      </c>
      <c r="E422" s="10" t="str">
        <f>IF(B422=1,"",IF(AND(TrackingWorksheet!G427 &lt;&gt;"",TrackingWorksheet!G427&lt;=WeeklySummary!$C$7, TrackingWorksheet!H427=Lists!$D$4), "Y", "N"))</f>
        <v/>
      </c>
      <c r="F422" s="10" t="str">
        <f>IF(B422=1,"",IF(AND(TrackingWorksheet!I427 &lt;&gt;"", TrackingWorksheet!I427&lt;=WeeklySummary!$C$7, TrackingWorksheet!J427=Lists!$D$4), "Y", "N"))</f>
        <v/>
      </c>
      <c r="G422" s="10" t="str">
        <f>IF(B422=1,"",IF(AND(TrackingWorksheet!G427 &lt;&gt;"",TrackingWorksheet!G427&lt;=WeeklySummary!$C$7, TrackingWorksheet!H427=Lists!$D$5), "Y", "N"))</f>
        <v/>
      </c>
      <c r="H422" s="10" t="str">
        <f>IF(B422=1,"",IF(AND(TrackingWorksheet!I427 &lt;&gt;"", TrackingWorksheet!I427&lt;=WeeklySummary!$C$7, TrackingWorksheet!J427=Lists!$D$5), "Y", "N"))</f>
        <v/>
      </c>
      <c r="I422" s="20" t="str">
        <f>IF(B422=1,"",IF(AND(TrackingWorksheet!G427 &lt;&gt;"", TrackingWorksheet!G427&lt;=WeeklySummary!$C$7, TrackingWorksheet!H427=Lists!$D$6), 1, 0))</f>
        <v/>
      </c>
      <c r="J422" s="20" t="str">
        <f t="shared" si="99"/>
        <v/>
      </c>
      <c r="K422" s="10" t="str">
        <f>IF(B422=1,"",IF(AND(TrackingWorksheet!I427&lt;=WeeklySummary!$C$7,TrackingWorksheet!K427="YES"),0,IF(AND(AND(OR(E422="Y",F422="Y"),E422&lt;&gt;F422),G422&lt;&gt;"Y", H422&lt;&gt;"Y"), 1, 0)))</f>
        <v/>
      </c>
      <c r="L422" s="20" t="str">
        <f t="shared" si="100"/>
        <v/>
      </c>
      <c r="M422" s="10" t="str">
        <f t="shared" si="101"/>
        <v/>
      </c>
      <c r="N422" s="20" t="str">
        <f t="shared" si="102"/>
        <v/>
      </c>
      <c r="O422" s="10" t="str">
        <f>IF(B422=1,"",IF(AND(TrackingWorksheet!I427&lt;=WeeklySummary!$C$7,TrackingWorksheet!K427="YES"),0,IF(AND(AND(OR(G422="Y",H422="Y"),G422&lt;&gt;H422),E422&lt;&gt;"Y", F422&lt;&gt;"Y"), 1, 0)))</f>
        <v/>
      </c>
      <c r="P422" s="20" t="str">
        <f t="shared" si="103"/>
        <v/>
      </c>
      <c r="Q422" s="10" t="str">
        <f t="shared" si="104"/>
        <v/>
      </c>
      <c r="R422" s="10" t="str">
        <f t="shared" si="105"/>
        <v/>
      </c>
      <c r="S422" s="10" t="str">
        <f>IF(B422=1,"",IF(AND(OR(AND(TrackingWorksheet!H427=Lists!$D$7,TrackingWorksheet!H427=TrackingWorksheet!J427),TrackingWorksheet!H427&lt;&gt;TrackingWorksheet!J427),TrackingWorksheet!K427="YES",TrackingWorksheet!H427&lt;&gt;Lists!$D$6,TrackingWorksheet!G427&lt;=WeeklySummary!$C$7,TrackingWorksheet!I427&lt;=WeeklySummary!$C$7),1,0))</f>
        <v/>
      </c>
      <c r="T422" s="10" t="str">
        <f t="shared" si="106"/>
        <v/>
      </c>
      <c r="U422" s="10" t="str">
        <f>IF($B422=1,"",IF(TrackingWorksheet!$K427="YES",1, 0)*D422)</f>
        <v/>
      </c>
      <c r="V422" s="20">
        <f t="shared" si="95"/>
        <v>0</v>
      </c>
      <c r="W422" s="20">
        <f t="shared" si="96"/>
        <v>0</v>
      </c>
      <c r="X422" s="10" t="str">
        <f>IF($B422=1,"",IF(AND(TrackingWorksheet!$L427&lt;&gt;"", TrackingWorksheet!$L427&gt;=WeeklySummary!$C$6,TrackingWorksheet!$L427&lt;=WeeklySummary!$C$7,OR(TrackingWorksheet!$H427=Lists!$D$4,TrackingWorksheet!$J427=Lists!$D$4)), 1, 0))</f>
        <v/>
      </c>
      <c r="Y422" s="10" t="str">
        <f>IF($B422=1,"",IF(AND(TrackingWorksheet!$L427&lt;&gt;"", TrackingWorksheet!$L427&gt;=WeeklySummary!$C$6,TrackingWorksheet!$L427&lt;=WeeklySummary!$C$7,OR(TrackingWorksheet!$H427=Lists!$D$5,TrackingWorksheet!$J427=Lists!$D$5)), 1, 0))</f>
        <v/>
      </c>
      <c r="Z422" s="10" t="str">
        <f>IF($B422=1,"",IF(AND(TrackingWorksheet!$L427&lt;&gt;"", TrackingWorksheet!$L427&gt;=WeeklySummary!$C$6,TrackingWorksheet!$L427&lt;=WeeklySummary!$C$7,OR(TrackingWorksheet!$H427=Lists!$D$6,TrackingWorksheet!$J427=Lists!$D$6)), 1, 0))</f>
        <v/>
      </c>
      <c r="AA422" s="19" t="str">
        <f>IF(B422=1,"",IF(AND(TrackingWorksheet!M427&lt;&gt;"",TrackingWorksheet!M427&lt;=WeeklySummary!$C$7),1,0)*D422)</f>
        <v/>
      </c>
      <c r="AB422" s="19" t="str">
        <f>IF(B422=1,"",IF(AND(TrackingWorksheet!N427&lt;&gt;"",TrackingWorksheet!N427&lt;=WeeklySummary!$C$7),1,0)*D422)</f>
        <v/>
      </c>
      <c r="AC422" s="19" t="str">
        <f>IF(B422=1,"",TrackingWorksheet!T427)</f>
        <v/>
      </c>
      <c r="AD422" s="19" t="str">
        <f>IF(B422=1,"",IF(D422*AND(TrackingWorksheet!S427&gt;=Calculations!$BD$3,TrackingWorksheet!U427="",TrackingWorksheet!K427="YES"),1,0))</f>
        <v/>
      </c>
      <c r="AE422" s="19" t="str">
        <f>IF($B422=1,"",IF(AND(TrackingWorksheet!$S427&gt;$BE$3,TrackingWorksheet!$T427=Lists!$P$4),1, 0)*D422)</f>
        <v/>
      </c>
      <c r="AF422" s="19" t="str">
        <f>IF($B422=1,"",IF(AND(TrackingWorksheet!$U427&gt;$BE$3,TrackingWorksheet!$V427=Lists!$P$4),1, 0)*D422)</f>
        <v/>
      </c>
      <c r="AG422" s="19" t="str">
        <f>IF($B422=1,"",IF(AND(TrackingWorksheet!$W427&gt;$BE$3,TrackingWorksheet!$X427=Lists!$P$4),1, 0)*D422)</f>
        <v/>
      </c>
      <c r="AH422" s="19" t="str">
        <f>IF($B422=1,"",IF(AND(TrackingWorksheet!$Y427&gt;$BE$3,TrackingWorksheet!$Z427=Lists!$P$4),1, 0)*D422)</f>
        <v/>
      </c>
      <c r="AI422" s="19" t="str">
        <f>IF($B422=1,"",IF(AND(TrackingWorksheet!$AA427&gt;$BE$3,TrackingWorksheet!$AB427=Lists!$P$4),1, 0)*D422)</f>
        <v/>
      </c>
      <c r="AJ422" s="19" t="str">
        <f>IF($B422=1,"",IF(AND(TrackingWorksheet!$S427&gt;$BE$3,TrackingWorksheet!$T427=Lists!$P$5),1, 0)*D422)</f>
        <v/>
      </c>
      <c r="AK422" s="19" t="str">
        <f>IF($B422=1,"",IF(AND(TrackingWorksheet!$U427&gt;$BE$3,TrackingWorksheet!$V427=Lists!$P$5),1, 0)*D422)</f>
        <v/>
      </c>
      <c r="AL422" s="19" t="str">
        <f>IF($B422=1,"",IF(AND(TrackingWorksheet!$W427&gt;$BE$3,TrackingWorksheet!$X427=Lists!$P$5),1, 0)*D422)</f>
        <v/>
      </c>
      <c r="AM422" s="19" t="str">
        <f>IF($B422=1,"",IF(AND(TrackingWorksheet!$Y427&gt;$BE$3,TrackingWorksheet!$Z427=Lists!$P$5),1, 0)*D422)</f>
        <v/>
      </c>
      <c r="AN422" s="19" t="str">
        <f>IF($B422=1,"",IF(AND(TrackingWorksheet!$AA427&gt;$BE$3,TrackingWorksheet!$AB427=Lists!$P$5),1, 0)*D422)</f>
        <v/>
      </c>
      <c r="AO422" s="19" t="str">
        <f>IF($B422=1,"",IF(AND(TrackingWorksheet!$S427&gt;$BE$3,TrackingWorksheet!$T427=Lists!$P$6),1, 0)*D422)</f>
        <v/>
      </c>
      <c r="AP422" s="19" t="str">
        <f>IF($B422=1,"",IF(AND(TrackingWorksheet!$U427&gt;$BE$3,TrackingWorksheet!$V427=Lists!$P$6),1, 0)*D422)</f>
        <v/>
      </c>
      <c r="AQ422" s="19" t="str">
        <f>IF($B422=1,"",IF(AND(TrackingWorksheet!$W427&gt;$BE$3,TrackingWorksheet!$X427=Lists!$P$6),1, 0)*D422)</f>
        <v/>
      </c>
      <c r="AR422" s="19" t="str">
        <f>IF($B422=1,"",IF(AND(TrackingWorksheet!$Y427&gt;$BE$3,TrackingWorksheet!$Z427=Lists!$P$6),1, 0)*D422)</f>
        <v/>
      </c>
      <c r="AS422" s="19" t="str">
        <f>IF($B422=1,"",IF(AND(TrackingWorksheet!$AA427&gt;$BE$3,TrackingWorksheet!$AB427=Lists!$P$6),1, 0)*D422)</f>
        <v/>
      </c>
      <c r="AT422" s="19">
        <f t="shared" si="97"/>
        <v>0</v>
      </c>
      <c r="AU422" s="19" t="str">
        <f>IF(B422=1,"",IF(AND(TrackingWorksheet!K427="",TrackingWorksheet!M427="", TrackingWorksheet!N427="", TrackingWorksheet!S427="", TrackingWorksheet!V427="", TrackingWorksheet!W427="", TrackingWorksheet!Y427="", TrackingWorksheet!AA427="", V422=1),1,0)*D422)</f>
        <v/>
      </c>
      <c r="AV422" s="19" t="str">
        <f>IF(B422=1,"",IF(D422*AND(TrackingWorksheet!U427&gt;Calculations!$BE$3,TrackingWorksheet!K427="YES"),1,0))</f>
        <v/>
      </c>
      <c r="AW422" s="19" t="str">
        <f>IF(B422=1,"",IF(D422*AND(TrackingWorksheet!W427&gt;Calculations!$BE$3,TrackingWorksheet!K427="YES"),1,0))</f>
        <v/>
      </c>
      <c r="AX422" s="19">
        <f t="shared" si="98"/>
        <v>0</v>
      </c>
      <c r="AY422" s="19">
        <f t="shared" si="94"/>
        <v>0</v>
      </c>
      <c r="AZ422" s="27" t="str">
        <f>IF(B422=1,"",IF(TrackingWorksheet!Q427="","",TrackingWorksheet!Q427))</f>
        <v/>
      </c>
      <c r="BB422" s="4"/>
      <c r="BC422" s="4"/>
      <c r="BD422" s="4"/>
      <c r="BE422" s="4"/>
      <c r="BF422" s="4"/>
      <c r="BG422" s="4" t="str">
        <f>IF(B422=1,"",IF(AND(N422=1,TrackingWorksheet!$I427+14&lt;=WeeklySummary!$C$7),1,0))</f>
        <v/>
      </c>
      <c r="BH422" s="4" t="str">
        <f>IF(B422=1,"",IF(AND(R422=1,TrackingWorksheet!$I427+14&lt;=WeeklySummary!$C$7),1,0))</f>
        <v/>
      </c>
      <c r="BI422" s="4" t="str">
        <f>IF(B422=1,"",IF(AND(J422=1,TrackingWorksheet!$G427+14&lt;=WeeklySummary!$C$7),1,0))</f>
        <v/>
      </c>
      <c r="BJ422" s="4" t="str">
        <f>IF(B422=1,"",IF(AND(T422=1,TrackingWorksheet!$I427+14&lt;=WeeklySummary!$C$7),1,0))</f>
        <v/>
      </c>
      <c r="BK422" s="4" t="str">
        <f>IF(B422=1,"",IF(AND(T422=1,TrackingWorksheet!$G427+14&lt;=WeeklySummary!$C$7),1,0))</f>
        <v/>
      </c>
      <c r="BL422" s="4">
        <f t="shared" si="107"/>
        <v>0</v>
      </c>
    </row>
    <row r="423" spans="2:64" x14ac:dyDescent="0.25">
      <c r="B423" s="27">
        <f>IF(AND(ISBLANK(TrackingWorksheet!B428),ISBLANK(TrackingWorksheet!C428),ISBLANK(TrackingWorksheet!G428),ISBLANK(TrackingWorksheet!H428),
ISBLANK(TrackingWorksheet!I428),ISBLANK(TrackingWorksheet!J428),ISBLANK(TrackingWorksheet!M428),
ISBLANK(TrackingWorksheet!N430)),1,0)</f>
        <v>1</v>
      </c>
      <c r="C423" s="12" t="str">
        <f>IF(B423=1,"",TrackingWorksheet!F428)</f>
        <v/>
      </c>
      <c r="D423" s="20" t="str">
        <f>IF(B423=1,"",IF(AND(TrackingWorksheet!B428&lt;&gt;"",TrackingWorksheet!B428&lt;=WeeklySummary!$C$7,OR(TrackingWorksheet!C428="",TrackingWorksheet!C428&gt;=WeeklySummary!$C$6)),1,0))</f>
        <v/>
      </c>
      <c r="E423" s="10" t="str">
        <f>IF(B423=1,"",IF(AND(TrackingWorksheet!G428 &lt;&gt;"",TrackingWorksheet!G428&lt;=WeeklySummary!$C$7, TrackingWorksheet!H428=Lists!$D$4), "Y", "N"))</f>
        <v/>
      </c>
      <c r="F423" s="10" t="str">
        <f>IF(B423=1,"",IF(AND(TrackingWorksheet!I428 &lt;&gt;"", TrackingWorksheet!I428&lt;=WeeklySummary!$C$7, TrackingWorksheet!J428=Lists!$D$4), "Y", "N"))</f>
        <v/>
      </c>
      <c r="G423" s="10" t="str">
        <f>IF(B423=1,"",IF(AND(TrackingWorksheet!G428 &lt;&gt;"",TrackingWorksheet!G428&lt;=WeeklySummary!$C$7, TrackingWorksheet!H428=Lists!$D$5), "Y", "N"))</f>
        <v/>
      </c>
      <c r="H423" s="10" t="str">
        <f>IF(B423=1,"",IF(AND(TrackingWorksheet!I428 &lt;&gt;"", TrackingWorksheet!I428&lt;=WeeklySummary!$C$7, TrackingWorksheet!J428=Lists!$D$5), "Y", "N"))</f>
        <v/>
      </c>
      <c r="I423" s="20" t="str">
        <f>IF(B423=1,"",IF(AND(TrackingWorksheet!G428 &lt;&gt;"", TrackingWorksheet!G428&lt;=WeeklySummary!$C$7, TrackingWorksheet!H428=Lists!$D$6), 1, 0))</f>
        <v/>
      </c>
      <c r="J423" s="20" t="str">
        <f t="shared" si="99"/>
        <v/>
      </c>
      <c r="K423" s="10" t="str">
        <f>IF(B423=1,"",IF(AND(TrackingWorksheet!I428&lt;=WeeklySummary!$C$7,TrackingWorksheet!K428="YES"),0,IF(AND(AND(OR(E423="Y",F423="Y"),E423&lt;&gt;F423),G423&lt;&gt;"Y", H423&lt;&gt;"Y"), 1, 0)))</f>
        <v/>
      </c>
      <c r="L423" s="20" t="str">
        <f t="shared" si="100"/>
        <v/>
      </c>
      <c r="M423" s="10" t="str">
        <f t="shared" si="101"/>
        <v/>
      </c>
      <c r="N423" s="20" t="str">
        <f t="shared" si="102"/>
        <v/>
      </c>
      <c r="O423" s="10" t="str">
        <f>IF(B423=1,"",IF(AND(TrackingWorksheet!I428&lt;=WeeklySummary!$C$7,TrackingWorksheet!K428="YES"),0,IF(AND(AND(OR(G423="Y",H423="Y"),G423&lt;&gt;H423),E423&lt;&gt;"Y", F423&lt;&gt;"Y"), 1, 0)))</f>
        <v/>
      </c>
      <c r="P423" s="20" t="str">
        <f t="shared" si="103"/>
        <v/>
      </c>
      <c r="Q423" s="10" t="str">
        <f t="shared" si="104"/>
        <v/>
      </c>
      <c r="R423" s="10" t="str">
        <f t="shared" si="105"/>
        <v/>
      </c>
      <c r="S423" s="10" t="str">
        <f>IF(B423=1,"",IF(AND(OR(AND(TrackingWorksheet!H428=Lists!$D$7,TrackingWorksheet!H428=TrackingWorksheet!J428),TrackingWorksheet!H428&lt;&gt;TrackingWorksheet!J428),TrackingWorksheet!K428="YES",TrackingWorksheet!H428&lt;&gt;Lists!$D$6,TrackingWorksheet!G428&lt;=WeeklySummary!$C$7,TrackingWorksheet!I428&lt;=WeeklySummary!$C$7),1,0))</f>
        <v/>
      </c>
      <c r="T423" s="10" t="str">
        <f t="shared" si="106"/>
        <v/>
      </c>
      <c r="U423" s="10" t="str">
        <f>IF($B423=1,"",IF(TrackingWorksheet!$K428="YES",1, 0)*D423)</f>
        <v/>
      </c>
      <c r="V423" s="20">
        <f t="shared" si="95"/>
        <v>0</v>
      </c>
      <c r="W423" s="20">
        <f t="shared" si="96"/>
        <v>0</v>
      </c>
      <c r="X423" s="10" t="str">
        <f>IF($B423=1,"",IF(AND(TrackingWorksheet!$L428&lt;&gt;"", TrackingWorksheet!$L428&gt;=WeeklySummary!$C$6,TrackingWorksheet!$L428&lt;=WeeklySummary!$C$7,OR(TrackingWorksheet!$H428=Lists!$D$4,TrackingWorksheet!$J428=Lists!$D$4)), 1, 0))</f>
        <v/>
      </c>
      <c r="Y423" s="10" t="str">
        <f>IF($B423=1,"",IF(AND(TrackingWorksheet!$L428&lt;&gt;"", TrackingWorksheet!$L428&gt;=WeeklySummary!$C$6,TrackingWorksheet!$L428&lt;=WeeklySummary!$C$7,OR(TrackingWorksheet!$H428=Lists!$D$5,TrackingWorksheet!$J428=Lists!$D$5)), 1, 0))</f>
        <v/>
      </c>
      <c r="Z423" s="10" t="str">
        <f>IF($B423=1,"",IF(AND(TrackingWorksheet!$L428&lt;&gt;"", TrackingWorksheet!$L428&gt;=WeeklySummary!$C$6,TrackingWorksheet!$L428&lt;=WeeklySummary!$C$7,OR(TrackingWorksheet!$H428=Lists!$D$6,TrackingWorksheet!$J428=Lists!$D$6)), 1, 0))</f>
        <v/>
      </c>
      <c r="AA423" s="19" t="str">
        <f>IF(B423=1,"",IF(AND(TrackingWorksheet!M428&lt;&gt;"",TrackingWorksheet!M428&lt;=WeeklySummary!$C$7),1,0)*D423)</f>
        <v/>
      </c>
      <c r="AB423" s="19" t="str">
        <f>IF(B423=1,"",IF(AND(TrackingWorksheet!N428&lt;&gt;"",TrackingWorksheet!N428&lt;=WeeklySummary!$C$7),1,0)*D423)</f>
        <v/>
      </c>
      <c r="AC423" s="19" t="str">
        <f>IF(B423=1,"",TrackingWorksheet!T428)</f>
        <v/>
      </c>
      <c r="AD423" s="19" t="str">
        <f>IF(B423=1,"",IF(D423*AND(TrackingWorksheet!S428&gt;=Calculations!$BD$3,TrackingWorksheet!U428="",TrackingWorksheet!K428="YES"),1,0))</f>
        <v/>
      </c>
      <c r="AE423" s="19" t="str">
        <f>IF($B423=1,"",IF(AND(TrackingWorksheet!$S428&gt;$BE$3,TrackingWorksheet!$T428=Lists!$P$4),1, 0)*D423)</f>
        <v/>
      </c>
      <c r="AF423" s="19" t="str">
        <f>IF($B423=1,"",IF(AND(TrackingWorksheet!$U428&gt;$BE$3,TrackingWorksheet!$V428=Lists!$P$4),1, 0)*D423)</f>
        <v/>
      </c>
      <c r="AG423" s="19" t="str">
        <f>IF($B423=1,"",IF(AND(TrackingWorksheet!$W428&gt;$BE$3,TrackingWorksheet!$X428=Lists!$P$4),1, 0)*D423)</f>
        <v/>
      </c>
      <c r="AH423" s="19" t="str">
        <f>IF($B423=1,"",IF(AND(TrackingWorksheet!$Y428&gt;$BE$3,TrackingWorksheet!$Z428=Lists!$P$4),1, 0)*D423)</f>
        <v/>
      </c>
      <c r="AI423" s="19" t="str">
        <f>IF($B423=1,"",IF(AND(TrackingWorksheet!$AA428&gt;$BE$3,TrackingWorksheet!$AB428=Lists!$P$4),1, 0)*D423)</f>
        <v/>
      </c>
      <c r="AJ423" s="19" t="str">
        <f>IF($B423=1,"",IF(AND(TrackingWorksheet!$S428&gt;$BE$3,TrackingWorksheet!$T428=Lists!$P$5),1, 0)*D423)</f>
        <v/>
      </c>
      <c r="AK423" s="19" t="str">
        <f>IF($B423=1,"",IF(AND(TrackingWorksheet!$U428&gt;$BE$3,TrackingWorksheet!$V428=Lists!$P$5),1, 0)*D423)</f>
        <v/>
      </c>
      <c r="AL423" s="19" t="str">
        <f>IF($B423=1,"",IF(AND(TrackingWorksheet!$W428&gt;$BE$3,TrackingWorksheet!$X428=Lists!$P$5),1, 0)*D423)</f>
        <v/>
      </c>
      <c r="AM423" s="19" t="str">
        <f>IF($B423=1,"",IF(AND(TrackingWorksheet!$Y428&gt;$BE$3,TrackingWorksheet!$Z428=Lists!$P$5),1, 0)*D423)</f>
        <v/>
      </c>
      <c r="AN423" s="19" t="str">
        <f>IF($B423=1,"",IF(AND(TrackingWorksheet!$AA428&gt;$BE$3,TrackingWorksheet!$AB428=Lists!$P$5),1, 0)*D423)</f>
        <v/>
      </c>
      <c r="AO423" s="19" t="str">
        <f>IF($B423=1,"",IF(AND(TrackingWorksheet!$S428&gt;$BE$3,TrackingWorksheet!$T428=Lists!$P$6),1, 0)*D423)</f>
        <v/>
      </c>
      <c r="AP423" s="19" t="str">
        <f>IF($B423=1,"",IF(AND(TrackingWorksheet!$U428&gt;$BE$3,TrackingWorksheet!$V428=Lists!$P$6),1, 0)*D423)</f>
        <v/>
      </c>
      <c r="AQ423" s="19" t="str">
        <f>IF($B423=1,"",IF(AND(TrackingWorksheet!$W428&gt;$BE$3,TrackingWorksheet!$X428=Lists!$P$6),1, 0)*D423)</f>
        <v/>
      </c>
      <c r="AR423" s="19" t="str">
        <f>IF($B423=1,"",IF(AND(TrackingWorksheet!$Y428&gt;$BE$3,TrackingWorksheet!$Z428=Lists!$P$6),1, 0)*D423)</f>
        <v/>
      </c>
      <c r="AS423" s="19" t="str">
        <f>IF($B423=1,"",IF(AND(TrackingWorksheet!$AA428&gt;$BE$3,TrackingWorksheet!$AB428=Lists!$P$6),1, 0)*D423)</f>
        <v/>
      </c>
      <c r="AT423" s="19">
        <f t="shared" si="97"/>
        <v>0</v>
      </c>
      <c r="AU423" s="19" t="str">
        <f>IF(B423=1,"",IF(AND(TrackingWorksheet!K428="",TrackingWorksheet!M428="", TrackingWorksheet!N428="", TrackingWorksheet!S428="", TrackingWorksheet!V428="", TrackingWorksheet!W428="", TrackingWorksheet!Y428="", TrackingWorksheet!AA428="", V423=1),1,0)*D423)</f>
        <v/>
      </c>
      <c r="AV423" s="19" t="str">
        <f>IF(B423=1,"",IF(D423*AND(TrackingWorksheet!U428&gt;Calculations!$BE$3,TrackingWorksheet!K428="YES"),1,0))</f>
        <v/>
      </c>
      <c r="AW423" s="19" t="str">
        <f>IF(B423=1,"",IF(D423*AND(TrackingWorksheet!W428&gt;Calculations!$BE$3,TrackingWorksheet!K428="YES"),1,0))</f>
        <v/>
      </c>
      <c r="AX423" s="19">
        <f t="shared" si="98"/>
        <v>0</v>
      </c>
      <c r="AY423" s="19">
        <f t="shared" si="94"/>
        <v>0</v>
      </c>
      <c r="AZ423" s="27" t="str">
        <f>IF(B423=1,"",IF(TrackingWorksheet!Q428="","",TrackingWorksheet!Q428))</f>
        <v/>
      </c>
      <c r="BB423" s="4"/>
      <c r="BC423" s="4"/>
      <c r="BD423" s="4"/>
      <c r="BE423" s="4"/>
      <c r="BF423" s="4"/>
      <c r="BG423" s="4" t="str">
        <f>IF(B423=1,"",IF(AND(N423=1,TrackingWorksheet!$I428+14&lt;=WeeklySummary!$C$7),1,0))</f>
        <v/>
      </c>
      <c r="BH423" s="4" t="str">
        <f>IF(B423=1,"",IF(AND(R423=1,TrackingWorksheet!$I428+14&lt;=WeeklySummary!$C$7),1,0))</f>
        <v/>
      </c>
      <c r="BI423" s="4" t="str">
        <f>IF(B423=1,"",IF(AND(J423=1,TrackingWorksheet!$G428+14&lt;=WeeklySummary!$C$7),1,0))</f>
        <v/>
      </c>
      <c r="BJ423" s="4" t="str">
        <f>IF(B423=1,"",IF(AND(T423=1,TrackingWorksheet!$I428+14&lt;=WeeklySummary!$C$7),1,0))</f>
        <v/>
      </c>
      <c r="BK423" s="4" t="str">
        <f>IF(B423=1,"",IF(AND(T423=1,TrackingWorksheet!$G428+14&lt;=WeeklySummary!$C$7),1,0))</f>
        <v/>
      </c>
      <c r="BL423" s="4">
        <f t="shared" si="107"/>
        <v>0</v>
      </c>
    </row>
    <row r="424" spans="2:64" x14ac:dyDescent="0.25">
      <c r="B424" s="27">
        <f>IF(AND(ISBLANK(TrackingWorksheet!B429),ISBLANK(TrackingWorksheet!C429),ISBLANK(TrackingWorksheet!G429),ISBLANK(TrackingWorksheet!H429),
ISBLANK(TrackingWorksheet!I429),ISBLANK(TrackingWorksheet!J429),ISBLANK(TrackingWorksheet!M429),
ISBLANK(TrackingWorksheet!N431)),1,0)</f>
        <v>1</v>
      </c>
      <c r="C424" s="12" t="str">
        <f>IF(B424=1,"",TrackingWorksheet!F429)</f>
        <v/>
      </c>
      <c r="D424" s="20" t="str">
        <f>IF(B424=1,"",IF(AND(TrackingWorksheet!B429&lt;&gt;"",TrackingWorksheet!B429&lt;=WeeklySummary!$C$7,OR(TrackingWorksheet!C429="",TrackingWorksheet!C429&gt;=WeeklySummary!$C$6)),1,0))</f>
        <v/>
      </c>
      <c r="E424" s="10" t="str">
        <f>IF(B424=1,"",IF(AND(TrackingWorksheet!G429 &lt;&gt;"",TrackingWorksheet!G429&lt;=WeeklySummary!$C$7, TrackingWorksheet!H429=Lists!$D$4), "Y", "N"))</f>
        <v/>
      </c>
      <c r="F424" s="10" t="str">
        <f>IF(B424=1,"",IF(AND(TrackingWorksheet!I429 &lt;&gt;"", TrackingWorksheet!I429&lt;=WeeklySummary!$C$7, TrackingWorksheet!J429=Lists!$D$4), "Y", "N"))</f>
        <v/>
      </c>
      <c r="G424" s="10" t="str">
        <f>IF(B424=1,"",IF(AND(TrackingWorksheet!G429 &lt;&gt;"",TrackingWorksheet!G429&lt;=WeeklySummary!$C$7, TrackingWorksheet!H429=Lists!$D$5), "Y", "N"))</f>
        <v/>
      </c>
      <c r="H424" s="10" t="str">
        <f>IF(B424=1,"",IF(AND(TrackingWorksheet!I429 &lt;&gt;"", TrackingWorksheet!I429&lt;=WeeklySummary!$C$7, TrackingWorksheet!J429=Lists!$D$5), "Y", "N"))</f>
        <v/>
      </c>
      <c r="I424" s="20" t="str">
        <f>IF(B424=1,"",IF(AND(TrackingWorksheet!G429 &lt;&gt;"", TrackingWorksheet!G429&lt;=WeeklySummary!$C$7, TrackingWorksheet!H429=Lists!$D$6), 1, 0))</f>
        <v/>
      </c>
      <c r="J424" s="20" t="str">
        <f t="shared" si="99"/>
        <v/>
      </c>
      <c r="K424" s="10" t="str">
        <f>IF(B424=1,"",IF(AND(TrackingWorksheet!I429&lt;=WeeklySummary!$C$7,TrackingWorksheet!K429="YES"),0,IF(AND(AND(OR(E424="Y",F424="Y"),E424&lt;&gt;F424),G424&lt;&gt;"Y", H424&lt;&gt;"Y"), 1, 0)))</f>
        <v/>
      </c>
      <c r="L424" s="20" t="str">
        <f t="shared" si="100"/>
        <v/>
      </c>
      <c r="M424" s="10" t="str">
        <f t="shared" si="101"/>
        <v/>
      </c>
      <c r="N424" s="20" t="str">
        <f t="shared" si="102"/>
        <v/>
      </c>
      <c r="O424" s="10" t="str">
        <f>IF(B424=1,"",IF(AND(TrackingWorksheet!I429&lt;=WeeklySummary!$C$7,TrackingWorksheet!K429="YES"),0,IF(AND(AND(OR(G424="Y",H424="Y"),G424&lt;&gt;H424),E424&lt;&gt;"Y", F424&lt;&gt;"Y"), 1, 0)))</f>
        <v/>
      </c>
      <c r="P424" s="20" t="str">
        <f t="shared" si="103"/>
        <v/>
      </c>
      <c r="Q424" s="10" t="str">
        <f t="shared" si="104"/>
        <v/>
      </c>
      <c r="R424" s="10" t="str">
        <f t="shared" si="105"/>
        <v/>
      </c>
      <c r="S424" s="10" t="str">
        <f>IF(B424=1,"",IF(AND(OR(AND(TrackingWorksheet!H429=Lists!$D$7,TrackingWorksheet!H429=TrackingWorksheet!J429),TrackingWorksheet!H429&lt;&gt;TrackingWorksheet!J429),TrackingWorksheet!K429="YES",TrackingWorksheet!H429&lt;&gt;Lists!$D$6,TrackingWorksheet!G429&lt;=WeeklySummary!$C$7,TrackingWorksheet!I429&lt;=WeeklySummary!$C$7),1,0))</f>
        <v/>
      </c>
      <c r="T424" s="10" t="str">
        <f t="shared" si="106"/>
        <v/>
      </c>
      <c r="U424" s="10" t="str">
        <f>IF($B424=1,"",IF(TrackingWorksheet!$K429="YES",1, 0)*D424)</f>
        <v/>
      </c>
      <c r="V424" s="20">
        <f t="shared" si="95"/>
        <v>0</v>
      </c>
      <c r="W424" s="20">
        <f t="shared" si="96"/>
        <v>0</v>
      </c>
      <c r="X424" s="10" t="str">
        <f>IF($B424=1,"",IF(AND(TrackingWorksheet!$L429&lt;&gt;"", TrackingWorksheet!$L429&gt;=WeeklySummary!$C$6,TrackingWorksheet!$L429&lt;=WeeklySummary!$C$7,OR(TrackingWorksheet!$H429=Lists!$D$4,TrackingWorksheet!$J429=Lists!$D$4)), 1, 0))</f>
        <v/>
      </c>
      <c r="Y424" s="10" t="str">
        <f>IF($B424=1,"",IF(AND(TrackingWorksheet!$L429&lt;&gt;"", TrackingWorksheet!$L429&gt;=WeeklySummary!$C$6,TrackingWorksheet!$L429&lt;=WeeklySummary!$C$7,OR(TrackingWorksheet!$H429=Lists!$D$5,TrackingWorksheet!$J429=Lists!$D$5)), 1, 0))</f>
        <v/>
      </c>
      <c r="Z424" s="10" t="str">
        <f>IF($B424=1,"",IF(AND(TrackingWorksheet!$L429&lt;&gt;"", TrackingWorksheet!$L429&gt;=WeeklySummary!$C$6,TrackingWorksheet!$L429&lt;=WeeklySummary!$C$7,OR(TrackingWorksheet!$H429=Lists!$D$6,TrackingWorksheet!$J429=Lists!$D$6)), 1, 0))</f>
        <v/>
      </c>
      <c r="AA424" s="19" t="str">
        <f>IF(B424=1,"",IF(AND(TrackingWorksheet!M429&lt;&gt;"",TrackingWorksheet!M429&lt;=WeeklySummary!$C$7),1,0)*D424)</f>
        <v/>
      </c>
      <c r="AB424" s="19" t="str">
        <f>IF(B424=1,"",IF(AND(TrackingWorksheet!N429&lt;&gt;"",TrackingWorksheet!N429&lt;=WeeklySummary!$C$7),1,0)*D424)</f>
        <v/>
      </c>
      <c r="AC424" s="19" t="str">
        <f>IF(B424=1,"",TrackingWorksheet!T429)</f>
        <v/>
      </c>
      <c r="AD424" s="19" t="str">
        <f>IF(B424=1,"",IF(D424*AND(TrackingWorksheet!S429&gt;=Calculations!$BD$3,TrackingWorksheet!U429="",TrackingWorksheet!K429="YES"),1,0))</f>
        <v/>
      </c>
      <c r="AE424" s="19" t="str">
        <f>IF($B424=1,"",IF(AND(TrackingWorksheet!$S429&gt;$BE$3,TrackingWorksheet!$T429=Lists!$P$4),1, 0)*D424)</f>
        <v/>
      </c>
      <c r="AF424" s="19" t="str">
        <f>IF($B424=1,"",IF(AND(TrackingWorksheet!$U429&gt;$BE$3,TrackingWorksheet!$V429=Lists!$P$4),1, 0)*D424)</f>
        <v/>
      </c>
      <c r="AG424" s="19" t="str">
        <f>IF($B424=1,"",IF(AND(TrackingWorksheet!$W429&gt;$BE$3,TrackingWorksheet!$X429=Lists!$P$4),1, 0)*D424)</f>
        <v/>
      </c>
      <c r="AH424" s="19" t="str">
        <f>IF($B424=1,"",IF(AND(TrackingWorksheet!$Y429&gt;$BE$3,TrackingWorksheet!$Z429=Lists!$P$4),1, 0)*D424)</f>
        <v/>
      </c>
      <c r="AI424" s="19" t="str">
        <f>IF($B424=1,"",IF(AND(TrackingWorksheet!$AA429&gt;$BE$3,TrackingWorksheet!$AB429=Lists!$P$4),1, 0)*D424)</f>
        <v/>
      </c>
      <c r="AJ424" s="19" t="str">
        <f>IF($B424=1,"",IF(AND(TrackingWorksheet!$S429&gt;$BE$3,TrackingWorksheet!$T429=Lists!$P$5),1, 0)*D424)</f>
        <v/>
      </c>
      <c r="AK424" s="19" t="str">
        <f>IF($B424=1,"",IF(AND(TrackingWorksheet!$U429&gt;$BE$3,TrackingWorksheet!$V429=Lists!$P$5),1, 0)*D424)</f>
        <v/>
      </c>
      <c r="AL424" s="19" t="str">
        <f>IF($B424=1,"",IF(AND(TrackingWorksheet!$W429&gt;$BE$3,TrackingWorksheet!$X429=Lists!$P$5),1, 0)*D424)</f>
        <v/>
      </c>
      <c r="AM424" s="19" t="str">
        <f>IF($B424=1,"",IF(AND(TrackingWorksheet!$Y429&gt;$BE$3,TrackingWorksheet!$Z429=Lists!$P$5),1, 0)*D424)</f>
        <v/>
      </c>
      <c r="AN424" s="19" t="str">
        <f>IF($B424=1,"",IF(AND(TrackingWorksheet!$AA429&gt;$BE$3,TrackingWorksheet!$AB429=Lists!$P$5),1, 0)*D424)</f>
        <v/>
      </c>
      <c r="AO424" s="19" t="str">
        <f>IF($B424=1,"",IF(AND(TrackingWorksheet!$S429&gt;$BE$3,TrackingWorksheet!$T429=Lists!$P$6),1, 0)*D424)</f>
        <v/>
      </c>
      <c r="AP424" s="19" t="str">
        <f>IF($B424=1,"",IF(AND(TrackingWorksheet!$U429&gt;$BE$3,TrackingWorksheet!$V429=Lists!$P$6),1, 0)*D424)</f>
        <v/>
      </c>
      <c r="AQ424" s="19" t="str">
        <f>IF($B424=1,"",IF(AND(TrackingWorksheet!$W429&gt;$BE$3,TrackingWorksheet!$X429=Lists!$P$6),1, 0)*D424)</f>
        <v/>
      </c>
      <c r="AR424" s="19" t="str">
        <f>IF($B424=1,"",IF(AND(TrackingWorksheet!$Y429&gt;$BE$3,TrackingWorksheet!$Z429=Lists!$P$6),1, 0)*D424)</f>
        <v/>
      </c>
      <c r="AS424" s="19" t="str">
        <f>IF($B424=1,"",IF(AND(TrackingWorksheet!$AA429&gt;$BE$3,TrackingWorksheet!$AB429=Lists!$P$6),1, 0)*D424)</f>
        <v/>
      </c>
      <c r="AT424" s="19">
        <f t="shared" si="97"/>
        <v>0</v>
      </c>
      <c r="AU424" s="19" t="str">
        <f>IF(B424=1,"",IF(AND(TrackingWorksheet!K429="",TrackingWorksheet!M429="", TrackingWorksheet!N429="", TrackingWorksheet!S429="", TrackingWorksheet!V429="", TrackingWorksheet!W429="", TrackingWorksheet!Y429="", TrackingWorksheet!AA429="", V424=1),1,0)*D424)</f>
        <v/>
      </c>
      <c r="AV424" s="19" t="str">
        <f>IF(B424=1,"",IF(D424*AND(TrackingWorksheet!U429&gt;Calculations!$BE$3,TrackingWorksheet!K429="YES"),1,0))</f>
        <v/>
      </c>
      <c r="AW424" s="19" t="str">
        <f>IF(B424=1,"",IF(D424*AND(TrackingWorksheet!W429&gt;Calculations!$BE$3,TrackingWorksheet!K429="YES"),1,0))</f>
        <v/>
      </c>
      <c r="AX424" s="19">
        <f t="shared" si="98"/>
        <v>0</v>
      </c>
      <c r="AY424" s="19">
        <f t="shared" si="94"/>
        <v>0</v>
      </c>
      <c r="AZ424" s="27" t="str">
        <f>IF(B424=1,"",IF(TrackingWorksheet!Q429="","",TrackingWorksheet!Q429))</f>
        <v/>
      </c>
      <c r="BB424" s="4"/>
      <c r="BC424" s="4"/>
      <c r="BD424" s="4"/>
      <c r="BE424" s="4"/>
      <c r="BF424" s="4"/>
      <c r="BG424" s="4" t="str">
        <f>IF(B424=1,"",IF(AND(N424=1,TrackingWorksheet!$I429+14&lt;=WeeklySummary!$C$7),1,0))</f>
        <v/>
      </c>
      <c r="BH424" s="4" t="str">
        <f>IF(B424=1,"",IF(AND(R424=1,TrackingWorksheet!$I429+14&lt;=WeeklySummary!$C$7),1,0))</f>
        <v/>
      </c>
      <c r="BI424" s="4" t="str">
        <f>IF(B424=1,"",IF(AND(J424=1,TrackingWorksheet!$G429+14&lt;=WeeklySummary!$C$7),1,0))</f>
        <v/>
      </c>
      <c r="BJ424" s="4" t="str">
        <f>IF(B424=1,"",IF(AND(T424=1,TrackingWorksheet!$I429+14&lt;=WeeklySummary!$C$7),1,0))</f>
        <v/>
      </c>
      <c r="BK424" s="4" t="str">
        <f>IF(B424=1,"",IF(AND(T424=1,TrackingWorksheet!$G429+14&lt;=WeeklySummary!$C$7),1,0))</f>
        <v/>
      </c>
      <c r="BL424" s="4">
        <f t="shared" si="107"/>
        <v>0</v>
      </c>
    </row>
    <row r="425" spans="2:64" x14ac:dyDescent="0.25">
      <c r="B425" s="27">
        <f>IF(AND(ISBLANK(TrackingWorksheet!B430),ISBLANK(TrackingWorksheet!C430),ISBLANK(TrackingWorksheet!G430),ISBLANK(TrackingWorksheet!H430),
ISBLANK(TrackingWorksheet!I430),ISBLANK(TrackingWorksheet!J430),ISBLANK(TrackingWorksheet!M430),
ISBLANK(TrackingWorksheet!N432)),1,0)</f>
        <v>1</v>
      </c>
      <c r="C425" s="12" t="str">
        <f>IF(B425=1,"",TrackingWorksheet!F430)</f>
        <v/>
      </c>
      <c r="D425" s="20" t="str">
        <f>IF(B425=1,"",IF(AND(TrackingWorksheet!B430&lt;&gt;"",TrackingWorksheet!B430&lt;=WeeklySummary!$C$7,OR(TrackingWorksheet!C430="",TrackingWorksheet!C430&gt;=WeeklySummary!$C$6)),1,0))</f>
        <v/>
      </c>
      <c r="E425" s="10" t="str">
        <f>IF(B425=1,"",IF(AND(TrackingWorksheet!G430 &lt;&gt;"",TrackingWorksheet!G430&lt;=WeeklySummary!$C$7, TrackingWorksheet!H430=Lists!$D$4), "Y", "N"))</f>
        <v/>
      </c>
      <c r="F425" s="10" t="str">
        <f>IF(B425=1,"",IF(AND(TrackingWorksheet!I430 &lt;&gt;"", TrackingWorksheet!I430&lt;=WeeklySummary!$C$7, TrackingWorksheet!J430=Lists!$D$4), "Y", "N"))</f>
        <v/>
      </c>
      <c r="G425" s="10" t="str">
        <f>IF(B425=1,"",IF(AND(TrackingWorksheet!G430 &lt;&gt;"",TrackingWorksheet!G430&lt;=WeeklySummary!$C$7, TrackingWorksheet!H430=Lists!$D$5), "Y", "N"))</f>
        <v/>
      </c>
      <c r="H425" s="10" t="str">
        <f>IF(B425=1,"",IF(AND(TrackingWorksheet!I430 &lt;&gt;"", TrackingWorksheet!I430&lt;=WeeklySummary!$C$7, TrackingWorksheet!J430=Lists!$D$5), "Y", "N"))</f>
        <v/>
      </c>
      <c r="I425" s="20" t="str">
        <f>IF(B425=1,"",IF(AND(TrackingWorksheet!G430 &lt;&gt;"", TrackingWorksheet!G430&lt;=WeeklySummary!$C$7, TrackingWorksheet!H430=Lists!$D$6), 1, 0))</f>
        <v/>
      </c>
      <c r="J425" s="20" t="str">
        <f t="shared" si="99"/>
        <v/>
      </c>
      <c r="K425" s="10" t="str">
        <f>IF(B425=1,"",IF(AND(TrackingWorksheet!I430&lt;=WeeklySummary!$C$7,TrackingWorksheet!K430="YES"),0,IF(AND(AND(OR(E425="Y",F425="Y"),E425&lt;&gt;F425),G425&lt;&gt;"Y", H425&lt;&gt;"Y"), 1, 0)))</f>
        <v/>
      </c>
      <c r="L425" s="20" t="str">
        <f t="shared" si="100"/>
        <v/>
      </c>
      <c r="M425" s="10" t="str">
        <f t="shared" si="101"/>
        <v/>
      </c>
      <c r="N425" s="20" t="str">
        <f t="shared" si="102"/>
        <v/>
      </c>
      <c r="O425" s="10" t="str">
        <f>IF(B425=1,"",IF(AND(TrackingWorksheet!I430&lt;=WeeklySummary!$C$7,TrackingWorksheet!K430="YES"),0,IF(AND(AND(OR(G425="Y",H425="Y"),G425&lt;&gt;H425),E425&lt;&gt;"Y", F425&lt;&gt;"Y"), 1, 0)))</f>
        <v/>
      </c>
      <c r="P425" s="20" t="str">
        <f t="shared" si="103"/>
        <v/>
      </c>
      <c r="Q425" s="10" t="str">
        <f t="shared" si="104"/>
        <v/>
      </c>
      <c r="R425" s="10" t="str">
        <f t="shared" si="105"/>
        <v/>
      </c>
      <c r="S425" s="10" t="str">
        <f>IF(B425=1,"",IF(AND(OR(AND(TrackingWorksheet!H430=Lists!$D$7,TrackingWorksheet!H430=TrackingWorksheet!J430),TrackingWorksheet!H430&lt;&gt;TrackingWorksheet!J430),TrackingWorksheet!K430="YES",TrackingWorksheet!H430&lt;&gt;Lists!$D$6,TrackingWorksheet!G430&lt;=WeeklySummary!$C$7,TrackingWorksheet!I430&lt;=WeeklySummary!$C$7),1,0))</f>
        <v/>
      </c>
      <c r="T425" s="10" t="str">
        <f t="shared" si="106"/>
        <v/>
      </c>
      <c r="U425" s="10" t="str">
        <f>IF($B425=1,"",IF(TrackingWorksheet!$K430="YES",1, 0)*D425)</f>
        <v/>
      </c>
      <c r="V425" s="20">
        <f t="shared" si="95"/>
        <v>0</v>
      </c>
      <c r="W425" s="20">
        <f t="shared" si="96"/>
        <v>0</v>
      </c>
      <c r="X425" s="10" t="str">
        <f>IF($B425=1,"",IF(AND(TrackingWorksheet!$L430&lt;&gt;"", TrackingWorksheet!$L430&gt;=WeeklySummary!$C$6,TrackingWorksheet!$L430&lt;=WeeklySummary!$C$7,OR(TrackingWorksheet!$H430=Lists!$D$4,TrackingWorksheet!$J430=Lists!$D$4)), 1, 0))</f>
        <v/>
      </c>
      <c r="Y425" s="10" t="str">
        <f>IF($B425=1,"",IF(AND(TrackingWorksheet!$L430&lt;&gt;"", TrackingWorksheet!$L430&gt;=WeeklySummary!$C$6,TrackingWorksheet!$L430&lt;=WeeklySummary!$C$7,OR(TrackingWorksheet!$H430=Lists!$D$5,TrackingWorksheet!$J430=Lists!$D$5)), 1, 0))</f>
        <v/>
      </c>
      <c r="Z425" s="10" t="str">
        <f>IF($B425=1,"",IF(AND(TrackingWorksheet!$L430&lt;&gt;"", TrackingWorksheet!$L430&gt;=WeeklySummary!$C$6,TrackingWorksheet!$L430&lt;=WeeklySummary!$C$7,OR(TrackingWorksheet!$H430=Lists!$D$6,TrackingWorksheet!$J430=Lists!$D$6)), 1, 0))</f>
        <v/>
      </c>
      <c r="AA425" s="19" t="str">
        <f>IF(B425=1,"",IF(AND(TrackingWorksheet!M430&lt;&gt;"",TrackingWorksheet!M430&lt;=WeeklySummary!$C$7),1,0)*D425)</f>
        <v/>
      </c>
      <c r="AB425" s="19" t="str">
        <f>IF(B425=1,"",IF(AND(TrackingWorksheet!N430&lt;&gt;"",TrackingWorksheet!N430&lt;=WeeklySummary!$C$7),1,0)*D425)</f>
        <v/>
      </c>
      <c r="AC425" s="19" t="str">
        <f>IF(B425=1,"",TrackingWorksheet!T430)</f>
        <v/>
      </c>
      <c r="AD425" s="19" t="str">
        <f>IF(B425=1,"",IF(D425*AND(TrackingWorksheet!S430&gt;=Calculations!$BD$3,TrackingWorksheet!U430="",TrackingWorksheet!K430="YES"),1,0))</f>
        <v/>
      </c>
      <c r="AE425" s="19" t="str">
        <f>IF($B425=1,"",IF(AND(TrackingWorksheet!$S430&gt;$BE$3,TrackingWorksheet!$T430=Lists!$P$4),1, 0)*D425)</f>
        <v/>
      </c>
      <c r="AF425" s="19" t="str">
        <f>IF($B425=1,"",IF(AND(TrackingWorksheet!$U430&gt;$BE$3,TrackingWorksheet!$V430=Lists!$P$4),1, 0)*D425)</f>
        <v/>
      </c>
      <c r="AG425" s="19" t="str">
        <f>IF($B425=1,"",IF(AND(TrackingWorksheet!$W430&gt;$BE$3,TrackingWorksheet!$X430=Lists!$P$4),1, 0)*D425)</f>
        <v/>
      </c>
      <c r="AH425" s="19" t="str">
        <f>IF($B425=1,"",IF(AND(TrackingWorksheet!$Y430&gt;$BE$3,TrackingWorksheet!$Z430=Lists!$P$4),1, 0)*D425)</f>
        <v/>
      </c>
      <c r="AI425" s="19" t="str">
        <f>IF($B425=1,"",IF(AND(TrackingWorksheet!$AA430&gt;$BE$3,TrackingWorksheet!$AB430=Lists!$P$4),1, 0)*D425)</f>
        <v/>
      </c>
      <c r="AJ425" s="19" t="str">
        <f>IF($B425=1,"",IF(AND(TrackingWorksheet!$S430&gt;$BE$3,TrackingWorksheet!$T430=Lists!$P$5),1, 0)*D425)</f>
        <v/>
      </c>
      <c r="AK425" s="19" t="str">
        <f>IF($B425=1,"",IF(AND(TrackingWorksheet!$U430&gt;$BE$3,TrackingWorksheet!$V430=Lists!$P$5),1, 0)*D425)</f>
        <v/>
      </c>
      <c r="AL425" s="19" t="str">
        <f>IF($B425=1,"",IF(AND(TrackingWorksheet!$W430&gt;$BE$3,TrackingWorksheet!$X430=Lists!$P$5),1, 0)*D425)</f>
        <v/>
      </c>
      <c r="AM425" s="19" t="str">
        <f>IF($B425=1,"",IF(AND(TrackingWorksheet!$Y430&gt;$BE$3,TrackingWorksheet!$Z430=Lists!$P$5),1, 0)*D425)</f>
        <v/>
      </c>
      <c r="AN425" s="19" t="str">
        <f>IF($B425=1,"",IF(AND(TrackingWorksheet!$AA430&gt;$BE$3,TrackingWorksheet!$AB430=Lists!$P$5),1, 0)*D425)</f>
        <v/>
      </c>
      <c r="AO425" s="19" t="str">
        <f>IF($B425=1,"",IF(AND(TrackingWorksheet!$S430&gt;$BE$3,TrackingWorksheet!$T430=Lists!$P$6),1, 0)*D425)</f>
        <v/>
      </c>
      <c r="AP425" s="19" t="str">
        <f>IF($B425=1,"",IF(AND(TrackingWorksheet!$U430&gt;$BE$3,TrackingWorksheet!$V430=Lists!$P$6),1, 0)*D425)</f>
        <v/>
      </c>
      <c r="AQ425" s="19" t="str">
        <f>IF($B425=1,"",IF(AND(TrackingWorksheet!$W430&gt;$BE$3,TrackingWorksheet!$X430=Lists!$P$6),1, 0)*D425)</f>
        <v/>
      </c>
      <c r="AR425" s="19" t="str">
        <f>IF($B425=1,"",IF(AND(TrackingWorksheet!$Y430&gt;$BE$3,TrackingWorksheet!$Z430=Lists!$P$6),1, 0)*D425)</f>
        <v/>
      </c>
      <c r="AS425" s="19" t="str">
        <f>IF($B425=1,"",IF(AND(TrackingWorksheet!$AA430&gt;$BE$3,TrackingWorksheet!$AB430=Lists!$P$6),1, 0)*D425)</f>
        <v/>
      </c>
      <c r="AT425" s="19">
        <f t="shared" si="97"/>
        <v>0</v>
      </c>
      <c r="AU425" s="19" t="str">
        <f>IF(B425=1,"",IF(AND(TrackingWorksheet!K430="",TrackingWorksheet!M430="", TrackingWorksheet!N430="", TrackingWorksheet!S430="", TrackingWorksheet!V430="", TrackingWorksheet!W430="", TrackingWorksheet!Y430="", TrackingWorksheet!AA430="", V425=1),1,0)*D425)</f>
        <v/>
      </c>
      <c r="AV425" s="19" t="str">
        <f>IF(B425=1,"",IF(D425*AND(TrackingWorksheet!U430&gt;Calculations!$BE$3,TrackingWorksheet!K430="YES"),1,0))</f>
        <v/>
      </c>
      <c r="AW425" s="19" t="str">
        <f>IF(B425=1,"",IF(D425*AND(TrackingWorksheet!W430&gt;Calculations!$BE$3,TrackingWorksheet!K430="YES"),1,0))</f>
        <v/>
      </c>
      <c r="AX425" s="19">
        <f t="shared" si="98"/>
        <v>0</v>
      </c>
      <c r="AY425" s="19">
        <f t="shared" si="94"/>
        <v>0</v>
      </c>
      <c r="AZ425" s="27" t="str">
        <f>IF(B425=1,"",IF(TrackingWorksheet!Q430="","",TrackingWorksheet!Q430))</f>
        <v/>
      </c>
      <c r="BB425" s="4"/>
      <c r="BC425" s="4"/>
      <c r="BD425" s="4"/>
      <c r="BE425" s="4"/>
      <c r="BF425" s="4"/>
      <c r="BG425" s="4" t="str">
        <f>IF(B425=1,"",IF(AND(N425=1,TrackingWorksheet!$I430+14&lt;=WeeklySummary!$C$7),1,0))</f>
        <v/>
      </c>
      <c r="BH425" s="4" t="str">
        <f>IF(B425=1,"",IF(AND(R425=1,TrackingWorksheet!$I430+14&lt;=WeeklySummary!$C$7),1,0))</f>
        <v/>
      </c>
      <c r="BI425" s="4" t="str">
        <f>IF(B425=1,"",IF(AND(J425=1,TrackingWorksheet!$G430+14&lt;=WeeklySummary!$C$7),1,0))</f>
        <v/>
      </c>
      <c r="BJ425" s="4" t="str">
        <f>IF(B425=1,"",IF(AND(T425=1,TrackingWorksheet!$I430+14&lt;=WeeklySummary!$C$7),1,0))</f>
        <v/>
      </c>
      <c r="BK425" s="4" t="str">
        <f>IF(B425=1,"",IF(AND(T425=1,TrackingWorksheet!$G430+14&lt;=WeeklySummary!$C$7),1,0))</f>
        <v/>
      </c>
      <c r="BL425" s="4">
        <f t="shared" si="107"/>
        <v>0</v>
      </c>
    </row>
    <row r="426" spans="2:64" x14ac:dyDescent="0.25">
      <c r="B426" s="27">
        <f>IF(AND(ISBLANK(TrackingWorksheet!B431),ISBLANK(TrackingWorksheet!C431),ISBLANK(TrackingWorksheet!G431),ISBLANK(TrackingWorksheet!H431),
ISBLANK(TrackingWorksheet!I431),ISBLANK(TrackingWorksheet!J431),ISBLANK(TrackingWorksheet!M431),
ISBLANK(TrackingWorksheet!N433)),1,0)</f>
        <v>1</v>
      </c>
      <c r="C426" s="12" t="str">
        <f>IF(B426=1,"",TrackingWorksheet!F431)</f>
        <v/>
      </c>
      <c r="D426" s="20" t="str">
        <f>IF(B426=1,"",IF(AND(TrackingWorksheet!B431&lt;&gt;"",TrackingWorksheet!B431&lt;=WeeklySummary!$C$7,OR(TrackingWorksheet!C431="",TrackingWorksheet!C431&gt;=WeeklySummary!$C$6)),1,0))</f>
        <v/>
      </c>
      <c r="E426" s="10" t="str">
        <f>IF(B426=1,"",IF(AND(TrackingWorksheet!G431 &lt;&gt;"",TrackingWorksheet!G431&lt;=WeeklySummary!$C$7, TrackingWorksheet!H431=Lists!$D$4), "Y", "N"))</f>
        <v/>
      </c>
      <c r="F426" s="10" t="str">
        <f>IF(B426=1,"",IF(AND(TrackingWorksheet!I431 &lt;&gt;"", TrackingWorksheet!I431&lt;=WeeklySummary!$C$7, TrackingWorksheet!J431=Lists!$D$4), "Y", "N"))</f>
        <v/>
      </c>
      <c r="G426" s="10" t="str">
        <f>IF(B426=1,"",IF(AND(TrackingWorksheet!G431 &lt;&gt;"",TrackingWorksheet!G431&lt;=WeeklySummary!$C$7, TrackingWorksheet!H431=Lists!$D$5), "Y", "N"))</f>
        <v/>
      </c>
      <c r="H426" s="10" t="str">
        <f>IF(B426=1,"",IF(AND(TrackingWorksheet!I431 &lt;&gt;"", TrackingWorksheet!I431&lt;=WeeklySummary!$C$7, TrackingWorksheet!J431=Lists!$D$5), "Y", "N"))</f>
        <v/>
      </c>
      <c r="I426" s="20" t="str">
        <f>IF(B426=1,"",IF(AND(TrackingWorksheet!G431 &lt;&gt;"", TrackingWorksheet!G431&lt;=WeeklySummary!$C$7, TrackingWorksheet!H431=Lists!$D$6), 1, 0))</f>
        <v/>
      </c>
      <c r="J426" s="20" t="str">
        <f t="shared" si="99"/>
        <v/>
      </c>
      <c r="K426" s="10" t="str">
        <f>IF(B426=1,"",IF(AND(TrackingWorksheet!I431&lt;=WeeklySummary!$C$7,TrackingWorksheet!K431="YES"),0,IF(AND(AND(OR(E426="Y",F426="Y"),E426&lt;&gt;F426),G426&lt;&gt;"Y", H426&lt;&gt;"Y"), 1, 0)))</f>
        <v/>
      </c>
      <c r="L426" s="20" t="str">
        <f t="shared" si="100"/>
        <v/>
      </c>
      <c r="M426" s="10" t="str">
        <f t="shared" si="101"/>
        <v/>
      </c>
      <c r="N426" s="20" t="str">
        <f t="shared" si="102"/>
        <v/>
      </c>
      <c r="O426" s="10" t="str">
        <f>IF(B426=1,"",IF(AND(TrackingWorksheet!I431&lt;=WeeklySummary!$C$7,TrackingWorksheet!K431="YES"),0,IF(AND(AND(OR(G426="Y",H426="Y"),G426&lt;&gt;H426),E426&lt;&gt;"Y", F426&lt;&gt;"Y"), 1, 0)))</f>
        <v/>
      </c>
      <c r="P426" s="20" t="str">
        <f t="shared" si="103"/>
        <v/>
      </c>
      <c r="Q426" s="10" t="str">
        <f t="shared" si="104"/>
        <v/>
      </c>
      <c r="R426" s="10" t="str">
        <f t="shared" si="105"/>
        <v/>
      </c>
      <c r="S426" s="10" t="str">
        <f>IF(B426=1,"",IF(AND(OR(AND(TrackingWorksheet!H431=Lists!$D$7,TrackingWorksheet!H431=TrackingWorksheet!J431),TrackingWorksheet!H431&lt;&gt;TrackingWorksheet!J431),TrackingWorksheet!K431="YES",TrackingWorksheet!H431&lt;&gt;Lists!$D$6,TrackingWorksheet!G431&lt;=WeeklySummary!$C$7,TrackingWorksheet!I431&lt;=WeeklySummary!$C$7),1,0))</f>
        <v/>
      </c>
      <c r="T426" s="10" t="str">
        <f t="shared" si="106"/>
        <v/>
      </c>
      <c r="U426" s="10" t="str">
        <f>IF($B426=1,"",IF(TrackingWorksheet!$K431="YES",1, 0)*D426)</f>
        <v/>
      </c>
      <c r="V426" s="20">
        <f t="shared" si="95"/>
        <v>0</v>
      </c>
      <c r="W426" s="20">
        <f t="shared" si="96"/>
        <v>0</v>
      </c>
      <c r="X426" s="10" t="str">
        <f>IF($B426=1,"",IF(AND(TrackingWorksheet!$L431&lt;&gt;"", TrackingWorksheet!$L431&gt;=WeeklySummary!$C$6,TrackingWorksheet!$L431&lt;=WeeklySummary!$C$7,OR(TrackingWorksheet!$H431=Lists!$D$4,TrackingWorksheet!$J431=Lists!$D$4)), 1, 0))</f>
        <v/>
      </c>
      <c r="Y426" s="10" t="str">
        <f>IF($B426=1,"",IF(AND(TrackingWorksheet!$L431&lt;&gt;"", TrackingWorksheet!$L431&gt;=WeeklySummary!$C$6,TrackingWorksheet!$L431&lt;=WeeklySummary!$C$7,OR(TrackingWorksheet!$H431=Lists!$D$5,TrackingWorksheet!$J431=Lists!$D$5)), 1, 0))</f>
        <v/>
      </c>
      <c r="Z426" s="10" t="str">
        <f>IF($B426=1,"",IF(AND(TrackingWorksheet!$L431&lt;&gt;"", TrackingWorksheet!$L431&gt;=WeeklySummary!$C$6,TrackingWorksheet!$L431&lt;=WeeklySummary!$C$7,OR(TrackingWorksheet!$H431=Lists!$D$6,TrackingWorksheet!$J431=Lists!$D$6)), 1, 0))</f>
        <v/>
      </c>
      <c r="AA426" s="19" t="str">
        <f>IF(B426=1,"",IF(AND(TrackingWorksheet!M431&lt;&gt;"",TrackingWorksheet!M431&lt;=WeeklySummary!$C$7),1,0)*D426)</f>
        <v/>
      </c>
      <c r="AB426" s="19" t="str">
        <f>IF(B426=1,"",IF(AND(TrackingWorksheet!N431&lt;&gt;"",TrackingWorksheet!N431&lt;=WeeklySummary!$C$7),1,0)*D426)</f>
        <v/>
      </c>
      <c r="AC426" s="19" t="str">
        <f>IF(B426=1,"",TrackingWorksheet!T431)</f>
        <v/>
      </c>
      <c r="AD426" s="19" t="str">
        <f>IF(B426=1,"",IF(D426*AND(TrackingWorksheet!S431&gt;=Calculations!$BD$3,TrackingWorksheet!U431="",TrackingWorksheet!K431="YES"),1,0))</f>
        <v/>
      </c>
      <c r="AE426" s="19" t="str">
        <f>IF($B426=1,"",IF(AND(TrackingWorksheet!$S431&gt;$BE$3,TrackingWorksheet!$T431=Lists!$P$4),1, 0)*D426)</f>
        <v/>
      </c>
      <c r="AF426" s="19" t="str">
        <f>IF($B426=1,"",IF(AND(TrackingWorksheet!$U431&gt;$BE$3,TrackingWorksheet!$V431=Lists!$P$4),1, 0)*D426)</f>
        <v/>
      </c>
      <c r="AG426" s="19" t="str">
        <f>IF($B426=1,"",IF(AND(TrackingWorksheet!$W431&gt;$BE$3,TrackingWorksheet!$X431=Lists!$P$4),1, 0)*D426)</f>
        <v/>
      </c>
      <c r="AH426" s="19" t="str">
        <f>IF($B426=1,"",IF(AND(TrackingWorksheet!$Y431&gt;$BE$3,TrackingWorksheet!$Z431=Lists!$P$4),1, 0)*D426)</f>
        <v/>
      </c>
      <c r="AI426" s="19" t="str">
        <f>IF($B426=1,"",IF(AND(TrackingWorksheet!$AA431&gt;$BE$3,TrackingWorksheet!$AB431=Lists!$P$4),1, 0)*D426)</f>
        <v/>
      </c>
      <c r="AJ426" s="19" t="str">
        <f>IF($B426=1,"",IF(AND(TrackingWorksheet!$S431&gt;$BE$3,TrackingWorksheet!$T431=Lists!$P$5),1, 0)*D426)</f>
        <v/>
      </c>
      <c r="AK426" s="19" t="str">
        <f>IF($B426=1,"",IF(AND(TrackingWorksheet!$U431&gt;$BE$3,TrackingWorksheet!$V431=Lists!$P$5),1, 0)*D426)</f>
        <v/>
      </c>
      <c r="AL426" s="19" t="str">
        <f>IF($B426=1,"",IF(AND(TrackingWorksheet!$W431&gt;$BE$3,TrackingWorksheet!$X431=Lists!$P$5),1, 0)*D426)</f>
        <v/>
      </c>
      <c r="AM426" s="19" t="str">
        <f>IF($B426=1,"",IF(AND(TrackingWorksheet!$Y431&gt;$BE$3,TrackingWorksheet!$Z431=Lists!$P$5),1, 0)*D426)</f>
        <v/>
      </c>
      <c r="AN426" s="19" t="str">
        <f>IF($B426=1,"",IF(AND(TrackingWorksheet!$AA431&gt;$BE$3,TrackingWorksheet!$AB431=Lists!$P$5),1, 0)*D426)</f>
        <v/>
      </c>
      <c r="AO426" s="19" t="str">
        <f>IF($B426=1,"",IF(AND(TrackingWorksheet!$S431&gt;$BE$3,TrackingWorksheet!$T431=Lists!$P$6),1, 0)*D426)</f>
        <v/>
      </c>
      <c r="AP426" s="19" t="str">
        <f>IF($B426=1,"",IF(AND(TrackingWorksheet!$U431&gt;$BE$3,TrackingWorksheet!$V431=Lists!$P$6),1, 0)*D426)</f>
        <v/>
      </c>
      <c r="AQ426" s="19" t="str">
        <f>IF($B426=1,"",IF(AND(TrackingWorksheet!$W431&gt;$BE$3,TrackingWorksheet!$X431=Lists!$P$6),1, 0)*D426)</f>
        <v/>
      </c>
      <c r="AR426" s="19" t="str">
        <f>IF($B426=1,"",IF(AND(TrackingWorksheet!$Y431&gt;$BE$3,TrackingWorksheet!$Z431=Lists!$P$6),1, 0)*D426)</f>
        <v/>
      </c>
      <c r="AS426" s="19" t="str">
        <f>IF($B426=1,"",IF(AND(TrackingWorksheet!$AA431&gt;$BE$3,TrackingWorksheet!$AB431=Lists!$P$6),1, 0)*D426)</f>
        <v/>
      </c>
      <c r="AT426" s="19">
        <f t="shared" si="97"/>
        <v>0</v>
      </c>
      <c r="AU426" s="19" t="str">
        <f>IF(B426=1,"",IF(AND(TrackingWorksheet!K431="",TrackingWorksheet!M431="", TrackingWorksheet!N431="", TrackingWorksheet!S431="", TrackingWorksheet!V431="", TrackingWorksheet!W431="", TrackingWorksheet!Y431="", TrackingWorksheet!AA431="", V426=1),1,0)*D426)</f>
        <v/>
      </c>
      <c r="AV426" s="19" t="str">
        <f>IF(B426=1,"",IF(D426*AND(TrackingWorksheet!U431&gt;Calculations!$BE$3,TrackingWorksheet!K431="YES"),1,0))</f>
        <v/>
      </c>
      <c r="AW426" s="19" t="str">
        <f>IF(B426=1,"",IF(D426*AND(TrackingWorksheet!W431&gt;Calculations!$BE$3,TrackingWorksheet!K431="YES"),1,0))</f>
        <v/>
      </c>
      <c r="AX426" s="19">
        <f t="shared" si="98"/>
        <v>0</v>
      </c>
      <c r="AY426" s="19">
        <f t="shared" si="94"/>
        <v>0</v>
      </c>
      <c r="AZ426" s="27" t="str">
        <f>IF(B426=1,"",IF(TrackingWorksheet!Q431="","",TrackingWorksheet!Q431))</f>
        <v/>
      </c>
      <c r="BB426" s="4"/>
      <c r="BC426" s="4"/>
      <c r="BD426" s="4"/>
      <c r="BE426" s="4"/>
      <c r="BF426" s="4"/>
      <c r="BG426" s="4" t="str">
        <f>IF(B426=1,"",IF(AND(N426=1,TrackingWorksheet!$I431+14&lt;=WeeklySummary!$C$7),1,0))</f>
        <v/>
      </c>
      <c r="BH426" s="4" t="str">
        <f>IF(B426=1,"",IF(AND(R426=1,TrackingWorksheet!$I431+14&lt;=WeeklySummary!$C$7),1,0))</f>
        <v/>
      </c>
      <c r="BI426" s="4" t="str">
        <f>IF(B426=1,"",IF(AND(J426=1,TrackingWorksheet!$G431+14&lt;=WeeklySummary!$C$7),1,0))</f>
        <v/>
      </c>
      <c r="BJ426" s="4" t="str">
        <f>IF(B426=1,"",IF(AND(T426=1,TrackingWorksheet!$I431+14&lt;=WeeklySummary!$C$7),1,0))</f>
        <v/>
      </c>
      <c r="BK426" s="4" t="str">
        <f>IF(B426=1,"",IF(AND(T426=1,TrackingWorksheet!$G431+14&lt;=WeeklySummary!$C$7),1,0))</f>
        <v/>
      </c>
      <c r="BL426" s="4">
        <f t="shared" si="107"/>
        <v>0</v>
      </c>
    </row>
    <row r="427" spans="2:64" x14ac:dyDescent="0.25">
      <c r="B427" s="27">
        <f>IF(AND(ISBLANK(TrackingWorksheet!B432),ISBLANK(TrackingWorksheet!C432),ISBLANK(TrackingWorksheet!G432),ISBLANK(TrackingWorksheet!H432),
ISBLANK(TrackingWorksheet!I432),ISBLANK(TrackingWorksheet!J432),ISBLANK(TrackingWorksheet!M432),
ISBLANK(TrackingWorksheet!N434)),1,0)</f>
        <v>1</v>
      </c>
      <c r="C427" s="12" t="str">
        <f>IF(B427=1,"",TrackingWorksheet!F432)</f>
        <v/>
      </c>
      <c r="D427" s="20" t="str">
        <f>IF(B427=1,"",IF(AND(TrackingWorksheet!B432&lt;&gt;"",TrackingWorksheet!B432&lt;=WeeklySummary!$C$7,OR(TrackingWorksheet!C432="",TrackingWorksheet!C432&gt;=WeeklySummary!$C$6)),1,0))</f>
        <v/>
      </c>
      <c r="E427" s="10" t="str">
        <f>IF(B427=1,"",IF(AND(TrackingWorksheet!G432 &lt;&gt;"",TrackingWorksheet!G432&lt;=WeeklySummary!$C$7, TrackingWorksheet!H432=Lists!$D$4), "Y", "N"))</f>
        <v/>
      </c>
      <c r="F427" s="10" t="str">
        <f>IF(B427=1,"",IF(AND(TrackingWorksheet!I432 &lt;&gt;"", TrackingWorksheet!I432&lt;=WeeklySummary!$C$7, TrackingWorksheet!J432=Lists!$D$4), "Y", "N"))</f>
        <v/>
      </c>
      <c r="G427" s="10" t="str">
        <f>IF(B427=1,"",IF(AND(TrackingWorksheet!G432 &lt;&gt;"",TrackingWorksheet!G432&lt;=WeeklySummary!$C$7, TrackingWorksheet!H432=Lists!$D$5), "Y", "N"))</f>
        <v/>
      </c>
      <c r="H427" s="10" t="str">
        <f>IF(B427=1,"",IF(AND(TrackingWorksheet!I432 &lt;&gt;"", TrackingWorksheet!I432&lt;=WeeklySummary!$C$7, TrackingWorksheet!J432=Lists!$D$5), "Y", "N"))</f>
        <v/>
      </c>
      <c r="I427" s="20" t="str">
        <f>IF(B427=1,"",IF(AND(TrackingWorksheet!G432 &lt;&gt;"", TrackingWorksheet!G432&lt;=WeeklySummary!$C$7, TrackingWorksheet!H432=Lists!$D$6), 1, 0))</f>
        <v/>
      </c>
      <c r="J427" s="20" t="str">
        <f t="shared" si="99"/>
        <v/>
      </c>
      <c r="K427" s="10" t="str">
        <f>IF(B427=1,"",IF(AND(TrackingWorksheet!I432&lt;=WeeklySummary!$C$7,TrackingWorksheet!K432="YES"),0,IF(AND(AND(OR(E427="Y",F427="Y"),E427&lt;&gt;F427),G427&lt;&gt;"Y", H427&lt;&gt;"Y"), 1, 0)))</f>
        <v/>
      </c>
      <c r="L427" s="20" t="str">
        <f t="shared" si="100"/>
        <v/>
      </c>
      <c r="M427" s="10" t="str">
        <f t="shared" si="101"/>
        <v/>
      </c>
      <c r="N427" s="20" t="str">
        <f t="shared" si="102"/>
        <v/>
      </c>
      <c r="O427" s="10" t="str">
        <f>IF(B427=1,"",IF(AND(TrackingWorksheet!I432&lt;=WeeklySummary!$C$7,TrackingWorksheet!K432="YES"),0,IF(AND(AND(OR(G427="Y",H427="Y"),G427&lt;&gt;H427),E427&lt;&gt;"Y", F427&lt;&gt;"Y"), 1, 0)))</f>
        <v/>
      </c>
      <c r="P427" s="20" t="str">
        <f t="shared" si="103"/>
        <v/>
      </c>
      <c r="Q427" s="10" t="str">
        <f t="shared" si="104"/>
        <v/>
      </c>
      <c r="R427" s="10" t="str">
        <f t="shared" si="105"/>
        <v/>
      </c>
      <c r="S427" s="10" t="str">
        <f>IF(B427=1,"",IF(AND(OR(AND(TrackingWorksheet!H432=Lists!$D$7,TrackingWorksheet!H432=TrackingWorksheet!J432),TrackingWorksheet!H432&lt;&gt;TrackingWorksheet!J432),TrackingWorksheet!K432="YES",TrackingWorksheet!H432&lt;&gt;Lists!$D$6,TrackingWorksheet!G432&lt;=WeeklySummary!$C$7,TrackingWorksheet!I432&lt;=WeeklySummary!$C$7),1,0))</f>
        <v/>
      </c>
      <c r="T427" s="10" t="str">
        <f t="shared" si="106"/>
        <v/>
      </c>
      <c r="U427" s="10" t="str">
        <f>IF($B427=1,"",IF(TrackingWorksheet!$K432="YES",1, 0)*D427)</f>
        <v/>
      </c>
      <c r="V427" s="20">
        <f t="shared" si="95"/>
        <v>0</v>
      </c>
      <c r="W427" s="20">
        <f t="shared" si="96"/>
        <v>0</v>
      </c>
      <c r="X427" s="10" t="str">
        <f>IF($B427=1,"",IF(AND(TrackingWorksheet!$L432&lt;&gt;"", TrackingWorksheet!$L432&gt;=WeeklySummary!$C$6,TrackingWorksheet!$L432&lt;=WeeklySummary!$C$7,OR(TrackingWorksheet!$H432=Lists!$D$4,TrackingWorksheet!$J432=Lists!$D$4)), 1, 0))</f>
        <v/>
      </c>
      <c r="Y427" s="10" t="str">
        <f>IF($B427=1,"",IF(AND(TrackingWorksheet!$L432&lt;&gt;"", TrackingWorksheet!$L432&gt;=WeeklySummary!$C$6,TrackingWorksheet!$L432&lt;=WeeklySummary!$C$7,OR(TrackingWorksheet!$H432=Lists!$D$5,TrackingWorksheet!$J432=Lists!$D$5)), 1, 0))</f>
        <v/>
      </c>
      <c r="Z427" s="10" t="str">
        <f>IF($B427=1,"",IF(AND(TrackingWorksheet!$L432&lt;&gt;"", TrackingWorksheet!$L432&gt;=WeeklySummary!$C$6,TrackingWorksheet!$L432&lt;=WeeklySummary!$C$7,OR(TrackingWorksheet!$H432=Lists!$D$6,TrackingWorksheet!$J432=Lists!$D$6)), 1, 0))</f>
        <v/>
      </c>
      <c r="AA427" s="19" t="str">
        <f>IF(B427=1,"",IF(AND(TrackingWorksheet!M432&lt;&gt;"",TrackingWorksheet!M432&lt;=WeeklySummary!$C$7),1,0)*D427)</f>
        <v/>
      </c>
      <c r="AB427" s="19" t="str">
        <f>IF(B427=1,"",IF(AND(TrackingWorksheet!N432&lt;&gt;"",TrackingWorksheet!N432&lt;=WeeklySummary!$C$7),1,0)*D427)</f>
        <v/>
      </c>
      <c r="AC427" s="19" t="str">
        <f>IF(B427=1,"",TrackingWorksheet!T432)</f>
        <v/>
      </c>
      <c r="AD427" s="19" t="str">
        <f>IF(B427=1,"",IF(D427*AND(TrackingWorksheet!S432&gt;=Calculations!$BD$3,TrackingWorksheet!U432="",TrackingWorksheet!K432="YES"),1,0))</f>
        <v/>
      </c>
      <c r="AE427" s="19" t="str">
        <f>IF($B427=1,"",IF(AND(TrackingWorksheet!$S432&gt;$BE$3,TrackingWorksheet!$T432=Lists!$P$4),1, 0)*D427)</f>
        <v/>
      </c>
      <c r="AF427" s="19" t="str">
        <f>IF($B427=1,"",IF(AND(TrackingWorksheet!$U432&gt;$BE$3,TrackingWorksheet!$V432=Lists!$P$4),1, 0)*D427)</f>
        <v/>
      </c>
      <c r="AG427" s="19" t="str">
        <f>IF($B427=1,"",IF(AND(TrackingWorksheet!$W432&gt;$BE$3,TrackingWorksheet!$X432=Lists!$P$4),1, 0)*D427)</f>
        <v/>
      </c>
      <c r="AH427" s="19" t="str">
        <f>IF($B427=1,"",IF(AND(TrackingWorksheet!$Y432&gt;$BE$3,TrackingWorksheet!$Z432=Lists!$P$4),1, 0)*D427)</f>
        <v/>
      </c>
      <c r="AI427" s="19" t="str">
        <f>IF($B427=1,"",IF(AND(TrackingWorksheet!$AA432&gt;$BE$3,TrackingWorksheet!$AB432=Lists!$P$4),1, 0)*D427)</f>
        <v/>
      </c>
      <c r="AJ427" s="19" t="str">
        <f>IF($B427=1,"",IF(AND(TrackingWorksheet!$S432&gt;$BE$3,TrackingWorksheet!$T432=Lists!$P$5),1, 0)*D427)</f>
        <v/>
      </c>
      <c r="AK427" s="19" t="str">
        <f>IF($B427=1,"",IF(AND(TrackingWorksheet!$U432&gt;$BE$3,TrackingWorksheet!$V432=Lists!$P$5),1, 0)*D427)</f>
        <v/>
      </c>
      <c r="AL427" s="19" t="str">
        <f>IF($B427=1,"",IF(AND(TrackingWorksheet!$W432&gt;$BE$3,TrackingWorksheet!$X432=Lists!$P$5),1, 0)*D427)</f>
        <v/>
      </c>
      <c r="AM427" s="19" t="str">
        <f>IF($B427=1,"",IF(AND(TrackingWorksheet!$Y432&gt;$BE$3,TrackingWorksheet!$Z432=Lists!$P$5),1, 0)*D427)</f>
        <v/>
      </c>
      <c r="AN427" s="19" t="str">
        <f>IF($B427=1,"",IF(AND(TrackingWorksheet!$AA432&gt;$BE$3,TrackingWorksheet!$AB432=Lists!$P$5),1, 0)*D427)</f>
        <v/>
      </c>
      <c r="AO427" s="19" t="str">
        <f>IF($B427=1,"",IF(AND(TrackingWorksheet!$S432&gt;$BE$3,TrackingWorksheet!$T432=Lists!$P$6),1, 0)*D427)</f>
        <v/>
      </c>
      <c r="AP427" s="19" t="str">
        <f>IF($B427=1,"",IF(AND(TrackingWorksheet!$U432&gt;$BE$3,TrackingWorksheet!$V432=Lists!$P$6),1, 0)*D427)</f>
        <v/>
      </c>
      <c r="AQ427" s="19" t="str">
        <f>IF($B427=1,"",IF(AND(TrackingWorksheet!$W432&gt;$BE$3,TrackingWorksheet!$X432=Lists!$P$6),1, 0)*D427)</f>
        <v/>
      </c>
      <c r="AR427" s="19" t="str">
        <f>IF($B427=1,"",IF(AND(TrackingWorksheet!$Y432&gt;$BE$3,TrackingWorksheet!$Z432=Lists!$P$6),1, 0)*D427)</f>
        <v/>
      </c>
      <c r="AS427" s="19" t="str">
        <f>IF($B427=1,"",IF(AND(TrackingWorksheet!$AA432&gt;$BE$3,TrackingWorksheet!$AB432=Lists!$P$6),1, 0)*D427)</f>
        <v/>
      </c>
      <c r="AT427" s="19">
        <f t="shared" si="97"/>
        <v>0</v>
      </c>
      <c r="AU427" s="19" t="str">
        <f>IF(B427=1,"",IF(AND(TrackingWorksheet!K432="",TrackingWorksheet!M432="", TrackingWorksheet!N432="", TrackingWorksheet!S432="", TrackingWorksheet!V432="", TrackingWorksheet!W432="", TrackingWorksheet!Y432="", TrackingWorksheet!AA432="", V427=1),1,0)*D427)</f>
        <v/>
      </c>
      <c r="AV427" s="19" t="str">
        <f>IF(B427=1,"",IF(D427*AND(TrackingWorksheet!U432&gt;Calculations!$BE$3,TrackingWorksheet!K432="YES"),1,0))</f>
        <v/>
      </c>
      <c r="AW427" s="19" t="str">
        <f>IF(B427=1,"",IF(D427*AND(TrackingWorksheet!W432&gt;Calculations!$BE$3,TrackingWorksheet!K432="YES"),1,0))</f>
        <v/>
      </c>
      <c r="AX427" s="19">
        <f t="shared" si="98"/>
        <v>0</v>
      </c>
      <c r="AY427" s="19">
        <f t="shared" si="94"/>
        <v>0</v>
      </c>
      <c r="AZ427" s="27" t="str">
        <f>IF(B427=1,"",IF(TrackingWorksheet!Q432="","",TrackingWorksheet!Q432))</f>
        <v/>
      </c>
      <c r="BB427" s="4"/>
      <c r="BC427" s="4"/>
      <c r="BD427" s="4"/>
      <c r="BE427" s="4"/>
      <c r="BF427" s="4"/>
      <c r="BG427" s="4" t="str">
        <f>IF(B427=1,"",IF(AND(N427=1,TrackingWorksheet!$I432+14&lt;=WeeklySummary!$C$7),1,0))</f>
        <v/>
      </c>
      <c r="BH427" s="4" t="str">
        <f>IF(B427=1,"",IF(AND(R427=1,TrackingWorksheet!$I432+14&lt;=WeeklySummary!$C$7),1,0))</f>
        <v/>
      </c>
      <c r="BI427" s="4" t="str">
        <f>IF(B427=1,"",IF(AND(J427=1,TrackingWorksheet!$G432+14&lt;=WeeklySummary!$C$7),1,0))</f>
        <v/>
      </c>
      <c r="BJ427" s="4" t="str">
        <f>IF(B427=1,"",IF(AND(T427=1,TrackingWorksheet!$I432+14&lt;=WeeklySummary!$C$7),1,0))</f>
        <v/>
      </c>
      <c r="BK427" s="4" t="str">
        <f>IF(B427=1,"",IF(AND(T427=1,TrackingWorksheet!$G432+14&lt;=WeeklySummary!$C$7),1,0))</f>
        <v/>
      </c>
      <c r="BL427" s="4">
        <f t="shared" si="107"/>
        <v>0</v>
      </c>
    </row>
    <row r="428" spans="2:64" x14ac:dyDescent="0.25">
      <c r="B428" s="27">
        <f>IF(AND(ISBLANK(TrackingWorksheet!B433),ISBLANK(TrackingWorksheet!C433),ISBLANK(TrackingWorksheet!G433),ISBLANK(TrackingWorksheet!H433),
ISBLANK(TrackingWorksheet!I433),ISBLANK(TrackingWorksheet!J433),ISBLANK(TrackingWorksheet!M433),
ISBLANK(TrackingWorksheet!N435)),1,0)</f>
        <v>1</v>
      </c>
      <c r="C428" s="12" t="str">
        <f>IF(B428=1,"",TrackingWorksheet!F433)</f>
        <v/>
      </c>
      <c r="D428" s="20" t="str">
        <f>IF(B428=1,"",IF(AND(TrackingWorksheet!B433&lt;&gt;"",TrackingWorksheet!B433&lt;=WeeklySummary!$C$7,OR(TrackingWorksheet!C433="",TrackingWorksheet!C433&gt;=WeeklySummary!$C$6)),1,0))</f>
        <v/>
      </c>
      <c r="E428" s="10" t="str">
        <f>IF(B428=1,"",IF(AND(TrackingWorksheet!G433 &lt;&gt;"",TrackingWorksheet!G433&lt;=WeeklySummary!$C$7, TrackingWorksheet!H433=Lists!$D$4), "Y", "N"))</f>
        <v/>
      </c>
      <c r="F428" s="10" t="str">
        <f>IF(B428=1,"",IF(AND(TrackingWorksheet!I433 &lt;&gt;"", TrackingWorksheet!I433&lt;=WeeklySummary!$C$7, TrackingWorksheet!J433=Lists!$D$4), "Y", "N"))</f>
        <v/>
      </c>
      <c r="G428" s="10" t="str">
        <f>IF(B428=1,"",IF(AND(TrackingWorksheet!G433 &lt;&gt;"",TrackingWorksheet!G433&lt;=WeeklySummary!$C$7, TrackingWorksheet!H433=Lists!$D$5), "Y", "N"))</f>
        <v/>
      </c>
      <c r="H428" s="10" t="str">
        <f>IF(B428=1,"",IF(AND(TrackingWorksheet!I433 &lt;&gt;"", TrackingWorksheet!I433&lt;=WeeklySummary!$C$7, TrackingWorksheet!J433=Lists!$D$5), "Y", "N"))</f>
        <v/>
      </c>
      <c r="I428" s="20" t="str">
        <f>IF(B428=1,"",IF(AND(TrackingWorksheet!G433 &lt;&gt;"", TrackingWorksheet!G433&lt;=WeeklySummary!$C$7, TrackingWorksheet!H433=Lists!$D$6), 1, 0))</f>
        <v/>
      </c>
      <c r="J428" s="20" t="str">
        <f t="shared" si="99"/>
        <v/>
      </c>
      <c r="K428" s="10" t="str">
        <f>IF(B428=1,"",IF(AND(TrackingWorksheet!I433&lt;=WeeklySummary!$C$7,TrackingWorksheet!K433="YES"),0,IF(AND(AND(OR(E428="Y",F428="Y"),E428&lt;&gt;F428),G428&lt;&gt;"Y", H428&lt;&gt;"Y"), 1, 0)))</f>
        <v/>
      </c>
      <c r="L428" s="20" t="str">
        <f t="shared" si="100"/>
        <v/>
      </c>
      <c r="M428" s="10" t="str">
        <f t="shared" si="101"/>
        <v/>
      </c>
      <c r="N428" s="20" t="str">
        <f t="shared" si="102"/>
        <v/>
      </c>
      <c r="O428" s="10" t="str">
        <f>IF(B428=1,"",IF(AND(TrackingWorksheet!I433&lt;=WeeklySummary!$C$7,TrackingWorksheet!K433="YES"),0,IF(AND(AND(OR(G428="Y",H428="Y"),G428&lt;&gt;H428),E428&lt;&gt;"Y", F428&lt;&gt;"Y"), 1, 0)))</f>
        <v/>
      </c>
      <c r="P428" s="20" t="str">
        <f t="shared" si="103"/>
        <v/>
      </c>
      <c r="Q428" s="10" t="str">
        <f t="shared" si="104"/>
        <v/>
      </c>
      <c r="R428" s="10" t="str">
        <f t="shared" si="105"/>
        <v/>
      </c>
      <c r="S428" s="10" t="str">
        <f>IF(B428=1,"",IF(AND(OR(AND(TrackingWorksheet!H433=Lists!$D$7,TrackingWorksheet!H433=TrackingWorksheet!J433),TrackingWorksheet!H433&lt;&gt;TrackingWorksheet!J433),TrackingWorksheet!K433="YES",TrackingWorksheet!H433&lt;&gt;Lists!$D$6,TrackingWorksheet!G433&lt;=WeeklySummary!$C$7,TrackingWorksheet!I433&lt;=WeeklySummary!$C$7),1,0))</f>
        <v/>
      </c>
      <c r="T428" s="10" t="str">
        <f t="shared" si="106"/>
        <v/>
      </c>
      <c r="U428" s="10" t="str">
        <f>IF($B428=1,"",IF(TrackingWorksheet!$K433="YES",1, 0)*D428)</f>
        <v/>
      </c>
      <c r="V428" s="20">
        <f t="shared" si="95"/>
        <v>0</v>
      </c>
      <c r="W428" s="20">
        <f t="shared" si="96"/>
        <v>0</v>
      </c>
      <c r="X428" s="10" t="str">
        <f>IF($B428=1,"",IF(AND(TrackingWorksheet!$L433&lt;&gt;"", TrackingWorksheet!$L433&gt;=WeeklySummary!$C$6,TrackingWorksheet!$L433&lt;=WeeklySummary!$C$7,OR(TrackingWorksheet!$H433=Lists!$D$4,TrackingWorksheet!$J433=Lists!$D$4)), 1, 0))</f>
        <v/>
      </c>
      <c r="Y428" s="10" t="str">
        <f>IF($B428=1,"",IF(AND(TrackingWorksheet!$L433&lt;&gt;"", TrackingWorksheet!$L433&gt;=WeeklySummary!$C$6,TrackingWorksheet!$L433&lt;=WeeklySummary!$C$7,OR(TrackingWorksheet!$H433=Lists!$D$5,TrackingWorksheet!$J433=Lists!$D$5)), 1, 0))</f>
        <v/>
      </c>
      <c r="Z428" s="10" t="str">
        <f>IF($B428=1,"",IF(AND(TrackingWorksheet!$L433&lt;&gt;"", TrackingWorksheet!$L433&gt;=WeeklySummary!$C$6,TrackingWorksheet!$L433&lt;=WeeklySummary!$C$7,OR(TrackingWorksheet!$H433=Lists!$D$6,TrackingWorksheet!$J433=Lists!$D$6)), 1, 0))</f>
        <v/>
      </c>
      <c r="AA428" s="19" t="str">
        <f>IF(B428=1,"",IF(AND(TrackingWorksheet!M433&lt;&gt;"",TrackingWorksheet!M433&lt;=WeeklySummary!$C$7),1,0)*D428)</f>
        <v/>
      </c>
      <c r="AB428" s="19" t="str">
        <f>IF(B428=1,"",IF(AND(TrackingWorksheet!N433&lt;&gt;"",TrackingWorksheet!N433&lt;=WeeklySummary!$C$7),1,0)*D428)</f>
        <v/>
      </c>
      <c r="AC428" s="19" t="str">
        <f>IF(B428=1,"",TrackingWorksheet!T433)</f>
        <v/>
      </c>
      <c r="AD428" s="19" t="str">
        <f>IF(B428=1,"",IF(D428*AND(TrackingWorksheet!S433&gt;=Calculations!$BD$3,TrackingWorksheet!U433="",TrackingWorksheet!K433="YES"),1,0))</f>
        <v/>
      </c>
      <c r="AE428" s="19" t="str">
        <f>IF($B428=1,"",IF(AND(TrackingWorksheet!$S433&gt;$BE$3,TrackingWorksheet!$T433=Lists!$P$4),1, 0)*D428)</f>
        <v/>
      </c>
      <c r="AF428" s="19" t="str">
        <f>IF($B428=1,"",IF(AND(TrackingWorksheet!$U433&gt;$BE$3,TrackingWorksheet!$V433=Lists!$P$4),1, 0)*D428)</f>
        <v/>
      </c>
      <c r="AG428" s="19" t="str">
        <f>IF($B428=1,"",IF(AND(TrackingWorksheet!$W433&gt;$BE$3,TrackingWorksheet!$X433=Lists!$P$4),1, 0)*D428)</f>
        <v/>
      </c>
      <c r="AH428" s="19" t="str">
        <f>IF($B428=1,"",IF(AND(TrackingWorksheet!$Y433&gt;$BE$3,TrackingWorksheet!$Z433=Lists!$P$4),1, 0)*D428)</f>
        <v/>
      </c>
      <c r="AI428" s="19" t="str">
        <f>IF($B428=1,"",IF(AND(TrackingWorksheet!$AA433&gt;$BE$3,TrackingWorksheet!$AB433=Lists!$P$4),1, 0)*D428)</f>
        <v/>
      </c>
      <c r="AJ428" s="19" t="str">
        <f>IF($B428=1,"",IF(AND(TrackingWorksheet!$S433&gt;$BE$3,TrackingWorksheet!$T433=Lists!$P$5),1, 0)*D428)</f>
        <v/>
      </c>
      <c r="AK428" s="19" t="str">
        <f>IF($B428=1,"",IF(AND(TrackingWorksheet!$U433&gt;$BE$3,TrackingWorksheet!$V433=Lists!$P$5),1, 0)*D428)</f>
        <v/>
      </c>
      <c r="AL428" s="19" t="str">
        <f>IF($B428=1,"",IF(AND(TrackingWorksheet!$W433&gt;$BE$3,TrackingWorksheet!$X433=Lists!$P$5),1, 0)*D428)</f>
        <v/>
      </c>
      <c r="AM428" s="19" t="str">
        <f>IF($B428=1,"",IF(AND(TrackingWorksheet!$Y433&gt;$BE$3,TrackingWorksheet!$Z433=Lists!$P$5),1, 0)*D428)</f>
        <v/>
      </c>
      <c r="AN428" s="19" t="str">
        <f>IF($B428=1,"",IF(AND(TrackingWorksheet!$AA433&gt;$BE$3,TrackingWorksheet!$AB433=Lists!$P$5),1, 0)*D428)</f>
        <v/>
      </c>
      <c r="AO428" s="19" t="str">
        <f>IF($B428=1,"",IF(AND(TrackingWorksheet!$S433&gt;$BE$3,TrackingWorksheet!$T433=Lists!$P$6),1, 0)*D428)</f>
        <v/>
      </c>
      <c r="AP428" s="19" t="str">
        <f>IF($B428=1,"",IF(AND(TrackingWorksheet!$U433&gt;$BE$3,TrackingWorksheet!$V433=Lists!$P$6),1, 0)*D428)</f>
        <v/>
      </c>
      <c r="AQ428" s="19" t="str">
        <f>IF($B428=1,"",IF(AND(TrackingWorksheet!$W433&gt;$BE$3,TrackingWorksheet!$X433=Lists!$P$6),1, 0)*D428)</f>
        <v/>
      </c>
      <c r="AR428" s="19" t="str">
        <f>IF($B428=1,"",IF(AND(TrackingWorksheet!$Y433&gt;$BE$3,TrackingWorksheet!$Z433=Lists!$P$6),1, 0)*D428)</f>
        <v/>
      </c>
      <c r="AS428" s="19" t="str">
        <f>IF($B428=1,"",IF(AND(TrackingWorksheet!$AA433&gt;$BE$3,TrackingWorksheet!$AB433=Lists!$P$6),1, 0)*D428)</f>
        <v/>
      </c>
      <c r="AT428" s="19">
        <f t="shared" si="97"/>
        <v>0</v>
      </c>
      <c r="AU428" s="19" t="str">
        <f>IF(B428=1,"",IF(AND(TrackingWorksheet!K433="",TrackingWorksheet!M433="", TrackingWorksheet!N433="", TrackingWorksheet!S433="", TrackingWorksheet!V433="", TrackingWorksheet!W433="", TrackingWorksheet!Y433="", TrackingWorksheet!AA433="", V428=1),1,0)*D428)</f>
        <v/>
      </c>
      <c r="AV428" s="19" t="str">
        <f>IF(B428=1,"",IF(D428*AND(TrackingWorksheet!U433&gt;Calculations!$BE$3,TrackingWorksheet!K433="YES"),1,0))</f>
        <v/>
      </c>
      <c r="AW428" s="19" t="str">
        <f>IF(B428=1,"",IF(D428*AND(TrackingWorksheet!W433&gt;Calculations!$BE$3,TrackingWorksheet!K433="YES"),1,0))</f>
        <v/>
      </c>
      <c r="AX428" s="19">
        <f t="shared" si="98"/>
        <v>0</v>
      </c>
      <c r="AY428" s="19">
        <f t="shared" si="94"/>
        <v>0</v>
      </c>
      <c r="AZ428" s="27" t="str">
        <f>IF(B428=1,"",IF(TrackingWorksheet!Q433="","",TrackingWorksheet!Q433))</f>
        <v/>
      </c>
      <c r="BB428" s="4"/>
      <c r="BC428" s="4"/>
      <c r="BD428" s="4"/>
      <c r="BE428" s="4"/>
      <c r="BF428" s="4"/>
      <c r="BG428" s="4" t="str">
        <f>IF(B428=1,"",IF(AND(N428=1,TrackingWorksheet!$I433+14&lt;=WeeklySummary!$C$7),1,0))</f>
        <v/>
      </c>
      <c r="BH428" s="4" t="str">
        <f>IF(B428=1,"",IF(AND(R428=1,TrackingWorksheet!$I433+14&lt;=WeeklySummary!$C$7),1,0))</f>
        <v/>
      </c>
      <c r="BI428" s="4" t="str">
        <f>IF(B428=1,"",IF(AND(J428=1,TrackingWorksheet!$G433+14&lt;=WeeklySummary!$C$7),1,0))</f>
        <v/>
      </c>
      <c r="BJ428" s="4" t="str">
        <f>IF(B428=1,"",IF(AND(T428=1,TrackingWorksheet!$I433+14&lt;=WeeklySummary!$C$7),1,0))</f>
        <v/>
      </c>
      <c r="BK428" s="4" t="str">
        <f>IF(B428=1,"",IF(AND(T428=1,TrackingWorksheet!$G433+14&lt;=WeeklySummary!$C$7),1,0))</f>
        <v/>
      </c>
      <c r="BL428" s="4">
        <f t="shared" si="107"/>
        <v>0</v>
      </c>
    </row>
    <row r="429" spans="2:64" x14ac:dyDescent="0.25">
      <c r="B429" s="27">
        <f>IF(AND(ISBLANK(TrackingWorksheet!B434),ISBLANK(TrackingWorksheet!C434),ISBLANK(TrackingWorksheet!G434),ISBLANK(TrackingWorksheet!H434),
ISBLANK(TrackingWorksheet!I434),ISBLANK(TrackingWorksheet!J434),ISBLANK(TrackingWorksheet!M434),
ISBLANK(TrackingWorksheet!N436)),1,0)</f>
        <v>1</v>
      </c>
      <c r="C429" s="12" t="str">
        <f>IF(B429=1,"",TrackingWorksheet!F434)</f>
        <v/>
      </c>
      <c r="D429" s="20" t="str">
        <f>IF(B429=1,"",IF(AND(TrackingWorksheet!B434&lt;&gt;"",TrackingWorksheet!B434&lt;=WeeklySummary!$C$7,OR(TrackingWorksheet!C434="",TrackingWorksheet!C434&gt;=WeeklySummary!$C$6)),1,0))</f>
        <v/>
      </c>
      <c r="E429" s="10" t="str">
        <f>IF(B429=1,"",IF(AND(TrackingWorksheet!G434 &lt;&gt;"",TrackingWorksheet!G434&lt;=WeeklySummary!$C$7, TrackingWorksheet!H434=Lists!$D$4), "Y", "N"))</f>
        <v/>
      </c>
      <c r="F429" s="10" t="str">
        <f>IF(B429=1,"",IF(AND(TrackingWorksheet!I434 &lt;&gt;"", TrackingWorksheet!I434&lt;=WeeklySummary!$C$7, TrackingWorksheet!J434=Lists!$D$4), "Y", "N"))</f>
        <v/>
      </c>
      <c r="G429" s="10" t="str">
        <f>IF(B429=1,"",IF(AND(TrackingWorksheet!G434 &lt;&gt;"",TrackingWorksheet!G434&lt;=WeeklySummary!$C$7, TrackingWorksheet!H434=Lists!$D$5), "Y", "N"))</f>
        <v/>
      </c>
      <c r="H429" s="10" t="str">
        <f>IF(B429=1,"",IF(AND(TrackingWorksheet!I434 &lt;&gt;"", TrackingWorksheet!I434&lt;=WeeklySummary!$C$7, TrackingWorksheet!J434=Lists!$D$5), "Y", "N"))</f>
        <v/>
      </c>
      <c r="I429" s="20" t="str">
        <f>IF(B429=1,"",IF(AND(TrackingWorksheet!G434 &lt;&gt;"", TrackingWorksheet!G434&lt;=WeeklySummary!$C$7, TrackingWorksheet!H434=Lists!$D$6), 1, 0))</f>
        <v/>
      </c>
      <c r="J429" s="20" t="str">
        <f t="shared" si="99"/>
        <v/>
      </c>
      <c r="K429" s="10" t="str">
        <f>IF(B429=1,"",IF(AND(TrackingWorksheet!I434&lt;=WeeklySummary!$C$7,TrackingWorksheet!K434="YES"),0,IF(AND(AND(OR(E429="Y",F429="Y"),E429&lt;&gt;F429),G429&lt;&gt;"Y", H429&lt;&gt;"Y"), 1, 0)))</f>
        <v/>
      </c>
      <c r="L429" s="20" t="str">
        <f t="shared" si="100"/>
        <v/>
      </c>
      <c r="M429" s="10" t="str">
        <f t="shared" si="101"/>
        <v/>
      </c>
      <c r="N429" s="20" t="str">
        <f t="shared" si="102"/>
        <v/>
      </c>
      <c r="O429" s="10" t="str">
        <f>IF(B429=1,"",IF(AND(TrackingWorksheet!I434&lt;=WeeklySummary!$C$7,TrackingWorksheet!K434="YES"),0,IF(AND(AND(OR(G429="Y",H429="Y"),G429&lt;&gt;H429),E429&lt;&gt;"Y", F429&lt;&gt;"Y"), 1, 0)))</f>
        <v/>
      </c>
      <c r="P429" s="20" t="str">
        <f t="shared" si="103"/>
        <v/>
      </c>
      <c r="Q429" s="10" t="str">
        <f t="shared" si="104"/>
        <v/>
      </c>
      <c r="R429" s="10" t="str">
        <f t="shared" si="105"/>
        <v/>
      </c>
      <c r="S429" s="10" t="str">
        <f>IF(B429=1,"",IF(AND(OR(AND(TrackingWorksheet!H434=Lists!$D$7,TrackingWorksheet!H434=TrackingWorksheet!J434),TrackingWorksheet!H434&lt;&gt;TrackingWorksheet!J434),TrackingWorksheet!K434="YES",TrackingWorksheet!H434&lt;&gt;Lists!$D$6,TrackingWorksheet!G434&lt;=WeeklySummary!$C$7,TrackingWorksheet!I434&lt;=WeeklySummary!$C$7),1,0))</f>
        <v/>
      </c>
      <c r="T429" s="10" t="str">
        <f t="shared" si="106"/>
        <v/>
      </c>
      <c r="U429" s="10" t="str">
        <f>IF($B429=1,"",IF(TrackingWorksheet!$K434="YES",1, 0)*D429)</f>
        <v/>
      </c>
      <c r="V429" s="20">
        <f t="shared" si="95"/>
        <v>0</v>
      </c>
      <c r="W429" s="20">
        <f t="shared" si="96"/>
        <v>0</v>
      </c>
      <c r="X429" s="10" t="str">
        <f>IF($B429=1,"",IF(AND(TrackingWorksheet!$L434&lt;&gt;"", TrackingWorksheet!$L434&gt;=WeeklySummary!$C$6,TrackingWorksheet!$L434&lt;=WeeklySummary!$C$7,OR(TrackingWorksheet!$H434=Lists!$D$4,TrackingWorksheet!$J434=Lists!$D$4)), 1, 0))</f>
        <v/>
      </c>
      <c r="Y429" s="10" t="str">
        <f>IF($B429=1,"",IF(AND(TrackingWorksheet!$L434&lt;&gt;"", TrackingWorksheet!$L434&gt;=WeeklySummary!$C$6,TrackingWorksheet!$L434&lt;=WeeklySummary!$C$7,OR(TrackingWorksheet!$H434=Lists!$D$5,TrackingWorksheet!$J434=Lists!$D$5)), 1, 0))</f>
        <v/>
      </c>
      <c r="Z429" s="10" t="str">
        <f>IF($B429=1,"",IF(AND(TrackingWorksheet!$L434&lt;&gt;"", TrackingWorksheet!$L434&gt;=WeeklySummary!$C$6,TrackingWorksheet!$L434&lt;=WeeklySummary!$C$7,OR(TrackingWorksheet!$H434=Lists!$D$6,TrackingWorksheet!$J434=Lists!$D$6)), 1, 0))</f>
        <v/>
      </c>
      <c r="AA429" s="19" t="str">
        <f>IF(B429=1,"",IF(AND(TrackingWorksheet!M434&lt;&gt;"",TrackingWorksheet!M434&lt;=WeeklySummary!$C$7),1,0)*D429)</f>
        <v/>
      </c>
      <c r="AB429" s="19" t="str">
        <f>IF(B429=1,"",IF(AND(TrackingWorksheet!N434&lt;&gt;"",TrackingWorksheet!N434&lt;=WeeklySummary!$C$7),1,0)*D429)</f>
        <v/>
      </c>
      <c r="AC429" s="19" t="str">
        <f>IF(B429=1,"",TrackingWorksheet!T434)</f>
        <v/>
      </c>
      <c r="AD429" s="19" t="str">
        <f>IF(B429=1,"",IF(D429*AND(TrackingWorksheet!S434&gt;=Calculations!$BD$3,TrackingWorksheet!U434="",TrackingWorksheet!K434="YES"),1,0))</f>
        <v/>
      </c>
      <c r="AE429" s="19" t="str">
        <f>IF($B429=1,"",IF(AND(TrackingWorksheet!$S434&gt;$BE$3,TrackingWorksheet!$T434=Lists!$P$4),1, 0)*D429)</f>
        <v/>
      </c>
      <c r="AF429" s="19" t="str">
        <f>IF($B429=1,"",IF(AND(TrackingWorksheet!$U434&gt;$BE$3,TrackingWorksheet!$V434=Lists!$P$4),1, 0)*D429)</f>
        <v/>
      </c>
      <c r="AG429" s="19" t="str">
        <f>IF($B429=1,"",IF(AND(TrackingWorksheet!$W434&gt;$BE$3,TrackingWorksheet!$X434=Lists!$P$4),1, 0)*D429)</f>
        <v/>
      </c>
      <c r="AH429" s="19" t="str">
        <f>IF($B429=1,"",IF(AND(TrackingWorksheet!$Y434&gt;$BE$3,TrackingWorksheet!$Z434=Lists!$P$4),1, 0)*D429)</f>
        <v/>
      </c>
      <c r="AI429" s="19" t="str">
        <f>IF($B429=1,"",IF(AND(TrackingWorksheet!$AA434&gt;$BE$3,TrackingWorksheet!$AB434=Lists!$P$4),1, 0)*D429)</f>
        <v/>
      </c>
      <c r="AJ429" s="19" t="str">
        <f>IF($B429=1,"",IF(AND(TrackingWorksheet!$S434&gt;$BE$3,TrackingWorksheet!$T434=Lists!$P$5),1, 0)*D429)</f>
        <v/>
      </c>
      <c r="AK429" s="19" t="str">
        <f>IF($B429=1,"",IF(AND(TrackingWorksheet!$U434&gt;$BE$3,TrackingWorksheet!$V434=Lists!$P$5),1, 0)*D429)</f>
        <v/>
      </c>
      <c r="AL429" s="19" t="str">
        <f>IF($B429=1,"",IF(AND(TrackingWorksheet!$W434&gt;$BE$3,TrackingWorksheet!$X434=Lists!$P$5),1, 0)*D429)</f>
        <v/>
      </c>
      <c r="AM429" s="19" t="str">
        <f>IF($B429=1,"",IF(AND(TrackingWorksheet!$Y434&gt;$BE$3,TrackingWorksheet!$Z434=Lists!$P$5),1, 0)*D429)</f>
        <v/>
      </c>
      <c r="AN429" s="19" t="str">
        <f>IF($B429=1,"",IF(AND(TrackingWorksheet!$AA434&gt;$BE$3,TrackingWorksheet!$AB434=Lists!$P$5),1, 0)*D429)</f>
        <v/>
      </c>
      <c r="AO429" s="19" t="str">
        <f>IF($B429=1,"",IF(AND(TrackingWorksheet!$S434&gt;$BE$3,TrackingWorksheet!$T434=Lists!$P$6),1, 0)*D429)</f>
        <v/>
      </c>
      <c r="AP429" s="19" t="str">
        <f>IF($B429=1,"",IF(AND(TrackingWorksheet!$U434&gt;$BE$3,TrackingWorksheet!$V434=Lists!$P$6),1, 0)*D429)</f>
        <v/>
      </c>
      <c r="AQ429" s="19" t="str">
        <f>IF($B429=1,"",IF(AND(TrackingWorksheet!$W434&gt;$BE$3,TrackingWorksheet!$X434=Lists!$P$6),1, 0)*D429)</f>
        <v/>
      </c>
      <c r="AR429" s="19" t="str">
        <f>IF($B429=1,"",IF(AND(TrackingWorksheet!$Y434&gt;$BE$3,TrackingWorksheet!$Z434=Lists!$P$6),1, 0)*D429)</f>
        <v/>
      </c>
      <c r="AS429" s="19" t="str">
        <f>IF($B429=1,"",IF(AND(TrackingWorksheet!$AA434&gt;$BE$3,TrackingWorksheet!$AB434=Lists!$P$6),1, 0)*D429)</f>
        <v/>
      </c>
      <c r="AT429" s="19">
        <f t="shared" si="97"/>
        <v>0</v>
      </c>
      <c r="AU429" s="19" t="str">
        <f>IF(B429=1,"",IF(AND(TrackingWorksheet!K434="",TrackingWorksheet!M434="", TrackingWorksheet!N434="", TrackingWorksheet!S434="", TrackingWorksheet!V434="", TrackingWorksheet!W434="", TrackingWorksheet!Y434="", TrackingWorksheet!AA434="", V429=1),1,0)*D429)</f>
        <v/>
      </c>
      <c r="AV429" s="19" t="str">
        <f>IF(B429=1,"",IF(D429*AND(TrackingWorksheet!U434&gt;Calculations!$BE$3,TrackingWorksheet!K434="YES"),1,0))</f>
        <v/>
      </c>
      <c r="AW429" s="19" t="str">
        <f>IF(B429=1,"",IF(D429*AND(TrackingWorksheet!W434&gt;Calculations!$BE$3,TrackingWorksheet!K434="YES"),1,0))</f>
        <v/>
      </c>
      <c r="AX429" s="19">
        <f t="shared" si="98"/>
        <v>0</v>
      </c>
      <c r="AY429" s="19">
        <f t="shared" si="94"/>
        <v>0</v>
      </c>
      <c r="AZ429" s="27" t="str">
        <f>IF(B429=1,"",IF(TrackingWorksheet!Q434="","",TrackingWorksheet!Q434))</f>
        <v/>
      </c>
      <c r="BB429" s="4"/>
      <c r="BC429" s="4"/>
      <c r="BD429" s="4"/>
      <c r="BE429" s="4"/>
      <c r="BF429" s="4"/>
      <c r="BG429" s="4" t="str">
        <f>IF(B429=1,"",IF(AND(N429=1,TrackingWorksheet!$I434+14&lt;=WeeklySummary!$C$7),1,0))</f>
        <v/>
      </c>
      <c r="BH429" s="4" t="str">
        <f>IF(B429=1,"",IF(AND(R429=1,TrackingWorksheet!$I434+14&lt;=WeeklySummary!$C$7),1,0))</f>
        <v/>
      </c>
      <c r="BI429" s="4" t="str">
        <f>IF(B429=1,"",IF(AND(J429=1,TrackingWorksheet!$G434+14&lt;=WeeklySummary!$C$7),1,0))</f>
        <v/>
      </c>
      <c r="BJ429" s="4" t="str">
        <f>IF(B429=1,"",IF(AND(T429=1,TrackingWorksheet!$I434+14&lt;=WeeklySummary!$C$7),1,0))</f>
        <v/>
      </c>
      <c r="BK429" s="4" t="str">
        <f>IF(B429=1,"",IF(AND(T429=1,TrackingWorksheet!$G434+14&lt;=WeeklySummary!$C$7),1,0))</f>
        <v/>
      </c>
      <c r="BL429" s="4">
        <f t="shared" si="107"/>
        <v>0</v>
      </c>
    </row>
    <row r="430" spans="2:64" x14ac:dyDescent="0.25">
      <c r="B430" s="27">
        <f>IF(AND(ISBLANK(TrackingWorksheet!B435),ISBLANK(TrackingWorksheet!C435),ISBLANK(TrackingWorksheet!G435),ISBLANK(TrackingWorksheet!H435),
ISBLANK(TrackingWorksheet!I435),ISBLANK(TrackingWorksheet!J435),ISBLANK(TrackingWorksheet!M435),
ISBLANK(TrackingWorksheet!N437)),1,0)</f>
        <v>1</v>
      </c>
      <c r="C430" s="12" t="str">
        <f>IF(B430=1,"",TrackingWorksheet!F435)</f>
        <v/>
      </c>
      <c r="D430" s="20" t="str">
        <f>IF(B430=1,"",IF(AND(TrackingWorksheet!B435&lt;&gt;"",TrackingWorksheet!B435&lt;=WeeklySummary!$C$7,OR(TrackingWorksheet!C435="",TrackingWorksheet!C435&gt;=WeeklySummary!$C$6)),1,0))</f>
        <v/>
      </c>
      <c r="E430" s="10" t="str">
        <f>IF(B430=1,"",IF(AND(TrackingWorksheet!G435 &lt;&gt;"",TrackingWorksheet!G435&lt;=WeeklySummary!$C$7, TrackingWorksheet!H435=Lists!$D$4), "Y", "N"))</f>
        <v/>
      </c>
      <c r="F430" s="10" t="str">
        <f>IF(B430=1,"",IF(AND(TrackingWorksheet!I435 &lt;&gt;"", TrackingWorksheet!I435&lt;=WeeklySummary!$C$7, TrackingWorksheet!J435=Lists!$D$4), "Y", "N"))</f>
        <v/>
      </c>
      <c r="G430" s="10" t="str">
        <f>IF(B430=1,"",IF(AND(TrackingWorksheet!G435 &lt;&gt;"",TrackingWorksheet!G435&lt;=WeeklySummary!$C$7, TrackingWorksheet!H435=Lists!$D$5), "Y", "N"))</f>
        <v/>
      </c>
      <c r="H430" s="10" t="str">
        <f>IF(B430=1,"",IF(AND(TrackingWorksheet!I435 &lt;&gt;"", TrackingWorksheet!I435&lt;=WeeklySummary!$C$7, TrackingWorksheet!J435=Lists!$D$5), "Y", "N"))</f>
        <v/>
      </c>
      <c r="I430" s="20" t="str">
        <f>IF(B430=1,"",IF(AND(TrackingWorksheet!G435 &lt;&gt;"", TrackingWorksheet!G435&lt;=WeeklySummary!$C$7, TrackingWorksheet!H435=Lists!$D$6), 1, 0))</f>
        <v/>
      </c>
      <c r="J430" s="20" t="str">
        <f t="shared" si="99"/>
        <v/>
      </c>
      <c r="K430" s="10" t="str">
        <f>IF(B430=1,"",IF(AND(TrackingWorksheet!I435&lt;=WeeklySummary!$C$7,TrackingWorksheet!K435="YES"),0,IF(AND(AND(OR(E430="Y",F430="Y"),E430&lt;&gt;F430),G430&lt;&gt;"Y", H430&lt;&gt;"Y"), 1, 0)))</f>
        <v/>
      </c>
      <c r="L430" s="20" t="str">
        <f t="shared" si="100"/>
        <v/>
      </c>
      <c r="M430" s="10" t="str">
        <f t="shared" si="101"/>
        <v/>
      </c>
      <c r="N430" s="20" t="str">
        <f t="shared" si="102"/>
        <v/>
      </c>
      <c r="O430" s="10" t="str">
        <f>IF(B430=1,"",IF(AND(TrackingWorksheet!I435&lt;=WeeklySummary!$C$7,TrackingWorksheet!K435="YES"),0,IF(AND(AND(OR(G430="Y",H430="Y"),G430&lt;&gt;H430),E430&lt;&gt;"Y", F430&lt;&gt;"Y"), 1, 0)))</f>
        <v/>
      </c>
      <c r="P430" s="20" t="str">
        <f t="shared" si="103"/>
        <v/>
      </c>
      <c r="Q430" s="10" t="str">
        <f t="shared" si="104"/>
        <v/>
      </c>
      <c r="R430" s="10" t="str">
        <f t="shared" si="105"/>
        <v/>
      </c>
      <c r="S430" s="10" t="str">
        <f>IF(B430=1,"",IF(AND(OR(AND(TrackingWorksheet!H435=Lists!$D$7,TrackingWorksheet!H435=TrackingWorksheet!J435),TrackingWorksheet!H435&lt;&gt;TrackingWorksheet!J435),TrackingWorksheet!K435="YES",TrackingWorksheet!H435&lt;&gt;Lists!$D$6,TrackingWorksheet!G435&lt;=WeeklySummary!$C$7,TrackingWorksheet!I435&lt;=WeeklySummary!$C$7),1,0))</f>
        <v/>
      </c>
      <c r="T430" s="10" t="str">
        <f t="shared" si="106"/>
        <v/>
      </c>
      <c r="U430" s="10" t="str">
        <f>IF($B430=1,"",IF(TrackingWorksheet!$K435="YES",1, 0)*D430)</f>
        <v/>
      </c>
      <c r="V430" s="20">
        <f t="shared" si="95"/>
        <v>0</v>
      </c>
      <c r="W430" s="20">
        <f t="shared" si="96"/>
        <v>0</v>
      </c>
      <c r="X430" s="10" t="str">
        <f>IF($B430=1,"",IF(AND(TrackingWorksheet!$L435&lt;&gt;"", TrackingWorksheet!$L435&gt;=WeeklySummary!$C$6,TrackingWorksheet!$L435&lt;=WeeklySummary!$C$7,OR(TrackingWorksheet!$H435=Lists!$D$4,TrackingWorksheet!$J435=Lists!$D$4)), 1, 0))</f>
        <v/>
      </c>
      <c r="Y430" s="10" t="str">
        <f>IF($B430=1,"",IF(AND(TrackingWorksheet!$L435&lt;&gt;"", TrackingWorksheet!$L435&gt;=WeeklySummary!$C$6,TrackingWorksheet!$L435&lt;=WeeklySummary!$C$7,OR(TrackingWorksheet!$H435=Lists!$D$5,TrackingWorksheet!$J435=Lists!$D$5)), 1, 0))</f>
        <v/>
      </c>
      <c r="Z430" s="10" t="str">
        <f>IF($B430=1,"",IF(AND(TrackingWorksheet!$L435&lt;&gt;"", TrackingWorksheet!$L435&gt;=WeeklySummary!$C$6,TrackingWorksheet!$L435&lt;=WeeklySummary!$C$7,OR(TrackingWorksheet!$H435=Lists!$D$6,TrackingWorksheet!$J435=Lists!$D$6)), 1, 0))</f>
        <v/>
      </c>
      <c r="AA430" s="19" t="str">
        <f>IF(B430=1,"",IF(AND(TrackingWorksheet!M435&lt;&gt;"",TrackingWorksheet!M435&lt;=WeeklySummary!$C$7),1,0)*D430)</f>
        <v/>
      </c>
      <c r="AB430" s="19" t="str">
        <f>IF(B430=1,"",IF(AND(TrackingWorksheet!N435&lt;&gt;"",TrackingWorksheet!N435&lt;=WeeklySummary!$C$7),1,0)*D430)</f>
        <v/>
      </c>
      <c r="AC430" s="19" t="str">
        <f>IF(B430=1,"",TrackingWorksheet!T435)</f>
        <v/>
      </c>
      <c r="AD430" s="19" t="str">
        <f>IF(B430=1,"",IF(D430*AND(TrackingWorksheet!S435&gt;=Calculations!$BD$3,TrackingWorksheet!U435="",TrackingWorksheet!K435="YES"),1,0))</f>
        <v/>
      </c>
      <c r="AE430" s="19" t="str">
        <f>IF($B430=1,"",IF(AND(TrackingWorksheet!$S435&gt;$BE$3,TrackingWorksheet!$T435=Lists!$P$4),1, 0)*D430)</f>
        <v/>
      </c>
      <c r="AF430" s="19" t="str">
        <f>IF($B430=1,"",IF(AND(TrackingWorksheet!$U435&gt;$BE$3,TrackingWorksheet!$V435=Lists!$P$4),1, 0)*D430)</f>
        <v/>
      </c>
      <c r="AG430" s="19" t="str">
        <f>IF($B430=1,"",IF(AND(TrackingWorksheet!$W435&gt;$BE$3,TrackingWorksheet!$X435=Lists!$P$4),1, 0)*D430)</f>
        <v/>
      </c>
      <c r="AH430" s="19" t="str">
        <f>IF($B430=1,"",IF(AND(TrackingWorksheet!$Y435&gt;$BE$3,TrackingWorksheet!$Z435=Lists!$P$4),1, 0)*D430)</f>
        <v/>
      </c>
      <c r="AI430" s="19" t="str">
        <f>IF($B430=1,"",IF(AND(TrackingWorksheet!$AA435&gt;$BE$3,TrackingWorksheet!$AB435=Lists!$P$4),1, 0)*D430)</f>
        <v/>
      </c>
      <c r="AJ430" s="19" t="str">
        <f>IF($B430=1,"",IF(AND(TrackingWorksheet!$S435&gt;$BE$3,TrackingWorksheet!$T435=Lists!$P$5),1, 0)*D430)</f>
        <v/>
      </c>
      <c r="AK430" s="19" t="str">
        <f>IF($B430=1,"",IF(AND(TrackingWorksheet!$U435&gt;$BE$3,TrackingWorksheet!$V435=Lists!$P$5),1, 0)*D430)</f>
        <v/>
      </c>
      <c r="AL430" s="19" t="str">
        <f>IF($B430=1,"",IF(AND(TrackingWorksheet!$W435&gt;$BE$3,TrackingWorksheet!$X435=Lists!$P$5),1, 0)*D430)</f>
        <v/>
      </c>
      <c r="AM430" s="19" t="str">
        <f>IF($B430=1,"",IF(AND(TrackingWorksheet!$Y435&gt;$BE$3,TrackingWorksheet!$Z435=Lists!$P$5),1, 0)*D430)</f>
        <v/>
      </c>
      <c r="AN430" s="19" t="str">
        <f>IF($B430=1,"",IF(AND(TrackingWorksheet!$AA435&gt;$BE$3,TrackingWorksheet!$AB435=Lists!$P$5),1, 0)*D430)</f>
        <v/>
      </c>
      <c r="AO430" s="19" t="str">
        <f>IF($B430=1,"",IF(AND(TrackingWorksheet!$S435&gt;$BE$3,TrackingWorksheet!$T435=Lists!$P$6),1, 0)*D430)</f>
        <v/>
      </c>
      <c r="AP430" s="19" t="str">
        <f>IF($B430=1,"",IF(AND(TrackingWorksheet!$U435&gt;$BE$3,TrackingWorksheet!$V435=Lists!$P$6),1, 0)*D430)</f>
        <v/>
      </c>
      <c r="AQ430" s="19" t="str">
        <f>IF($B430=1,"",IF(AND(TrackingWorksheet!$W435&gt;$BE$3,TrackingWorksheet!$X435=Lists!$P$6),1, 0)*D430)</f>
        <v/>
      </c>
      <c r="AR430" s="19" t="str">
        <f>IF($B430=1,"",IF(AND(TrackingWorksheet!$Y435&gt;$BE$3,TrackingWorksheet!$Z435=Lists!$P$6),1, 0)*D430)</f>
        <v/>
      </c>
      <c r="AS430" s="19" t="str">
        <f>IF($B430=1,"",IF(AND(TrackingWorksheet!$AA435&gt;$BE$3,TrackingWorksheet!$AB435=Lists!$P$6),1, 0)*D430)</f>
        <v/>
      </c>
      <c r="AT430" s="19">
        <f t="shared" si="97"/>
        <v>0</v>
      </c>
      <c r="AU430" s="19" t="str">
        <f>IF(B430=1,"",IF(AND(TrackingWorksheet!K435="",TrackingWorksheet!M435="", TrackingWorksheet!N435="", TrackingWorksheet!S435="", TrackingWorksheet!V435="", TrackingWorksheet!W435="", TrackingWorksheet!Y435="", TrackingWorksheet!AA435="", V430=1),1,0)*D430)</f>
        <v/>
      </c>
      <c r="AV430" s="19" t="str">
        <f>IF(B430=1,"",IF(D430*AND(TrackingWorksheet!U435&gt;Calculations!$BE$3,TrackingWorksheet!K435="YES"),1,0))</f>
        <v/>
      </c>
      <c r="AW430" s="19" t="str">
        <f>IF(B430=1,"",IF(D430*AND(TrackingWorksheet!W435&gt;Calculations!$BE$3,TrackingWorksheet!K435="YES"),1,0))</f>
        <v/>
      </c>
      <c r="AX430" s="19">
        <f t="shared" si="98"/>
        <v>0</v>
      </c>
      <c r="AY430" s="19">
        <f t="shared" si="94"/>
        <v>0</v>
      </c>
      <c r="AZ430" s="27" t="str">
        <f>IF(B430=1,"",IF(TrackingWorksheet!Q435="","",TrackingWorksheet!Q435))</f>
        <v/>
      </c>
      <c r="BB430" s="4"/>
      <c r="BC430" s="4"/>
      <c r="BD430" s="4"/>
      <c r="BE430" s="4"/>
      <c r="BF430" s="4"/>
      <c r="BG430" s="4" t="str">
        <f>IF(B430=1,"",IF(AND(N430=1,TrackingWorksheet!$I435+14&lt;=WeeklySummary!$C$7),1,0))</f>
        <v/>
      </c>
      <c r="BH430" s="4" t="str">
        <f>IF(B430=1,"",IF(AND(R430=1,TrackingWorksheet!$I435+14&lt;=WeeklySummary!$C$7),1,0))</f>
        <v/>
      </c>
      <c r="BI430" s="4" t="str">
        <f>IF(B430=1,"",IF(AND(J430=1,TrackingWorksheet!$G435+14&lt;=WeeklySummary!$C$7),1,0))</f>
        <v/>
      </c>
      <c r="BJ430" s="4" t="str">
        <f>IF(B430=1,"",IF(AND(T430=1,TrackingWorksheet!$I435+14&lt;=WeeklySummary!$C$7),1,0))</f>
        <v/>
      </c>
      <c r="BK430" s="4" t="str">
        <f>IF(B430=1,"",IF(AND(T430=1,TrackingWorksheet!$G435+14&lt;=WeeklySummary!$C$7),1,0))</f>
        <v/>
      </c>
      <c r="BL430" s="4">
        <f t="shared" si="107"/>
        <v>0</v>
      </c>
    </row>
    <row r="431" spans="2:64" x14ac:dyDescent="0.25">
      <c r="B431" s="27">
        <f>IF(AND(ISBLANK(TrackingWorksheet!B436),ISBLANK(TrackingWorksheet!C436),ISBLANK(TrackingWorksheet!G436),ISBLANK(TrackingWorksheet!H436),
ISBLANK(TrackingWorksheet!I436),ISBLANK(TrackingWorksheet!J436),ISBLANK(TrackingWorksheet!M436),
ISBLANK(TrackingWorksheet!N438)),1,0)</f>
        <v>1</v>
      </c>
      <c r="C431" s="12" t="str">
        <f>IF(B431=1,"",TrackingWorksheet!F436)</f>
        <v/>
      </c>
      <c r="D431" s="20" t="str">
        <f>IF(B431=1,"",IF(AND(TrackingWorksheet!B436&lt;&gt;"",TrackingWorksheet!B436&lt;=WeeklySummary!$C$7,OR(TrackingWorksheet!C436="",TrackingWorksheet!C436&gt;=WeeklySummary!$C$6)),1,0))</f>
        <v/>
      </c>
      <c r="E431" s="10" t="str">
        <f>IF(B431=1,"",IF(AND(TrackingWorksheet!G436 &lt;&gt;"",TrackingWorksheet!G436&lt;=WeeklySummary!$C$7, TrackingWorksheet!H436=Lists!$D$4), "Y", "N"))</f>
        <v/>
      </c>
      <c r="F431" s="10" t="str">
        <f>IF(B431=1,"",IF(AND(TrackingWorksheet!I436 &lt;&gt;"", TrackingWorksheet!I436&lt;=WeeklySummary!$C$7, TrackingWorksheet!J436=Lists!$D$4), "Y", "N"))</f>
        <v/>
      </c>
      <c r="G431" s="10" t="str">
        <f>IF(B431=1,"",IF(AND(TrackingWorksheet!G436 &lt;&gt;"",TrackingWorksheet!G436&lt;=WeeklySummary!$C$7, TrackingWorksheet!H436=Lists!$D$5), "Y", "N"))</f>
        <v/>
      </c>
      <c r="H431" s="10" t="str">
        <f>IF(B431=1,"",IF(AND(TrackingWorksheet!I436 &lt;&gt;"", TrackingWorksheet!I436&lt;=WeeklySummary!$C$7, TrackingWorksheet!J436=Lists!$D$5), "Y", "N"))</f>
        <v/>
      </c>
      <c r="I431" s="20" t="str">
        <f>IF(B431=1,"",IF(AND(TrackingWorksheet!G436 &lt;&gt;"", TrackingWorksheet!G436&lt;=WeeklySummary!$C$7, TrackingWorksheet!H436=Lists!$D$6), 1, 0))</f>
        <v/>
      </c>
      <c r="J431" s="20" t="str">
        <f t="shared" si="99"/>
        <v/>
      </c>
      <c r="K431" s="10" t="str">
        <f>IF(B431=1,"",IF(AND(TrackingWorksheet!I436&lt;=WeeklySummary!$C$7,TrackingWorksheet!K436="YES"),0,IF(AND(AND(OR(E431="Y",F431="Y"),E431&lt;&gt;F431),G431&lt;&gt;"Y", H431&lt;&gt;"Y"), 1, 0)))</f>
        <v/>
      </c>
      <c r="L431" s="20" t="str">
        <f t="shared" si="100"/>
        <v/>
      </c>
      <c r="M431" s="10" t="str">
        <f t="shared" si="101"/>
        <v/>
      </c>
      <c r="N431" s="20" t="str">
        <f t="shared" si="102"/>
        <v/>
      </c>
      <c r="O431" s="10" t="str">
        <f>IF(B431=1,"",IF(AND(TrackingWorksheet!I436&lt;=WeeklySummary!$C$7,TrackingWorksheet!K436="YES"),0,IF(AND(AND(OR(G431="Y",H431="Y"),G431&lt;&gt;H431),E431&lt;&gt;"Y", F431&lt;&gt;"Y"), 1, 0)))</f>
        <v/>
      </c>
      <c r="P431" s="20" t="str">
        <f t="shared" si="103"/>
        <v/>
      </c>
      <c r="Q431" s="10" t="str">
        <f t="shared" si="104"/>
        <v/>
      </c>
      <c r="R431" s="10" t="str">
        <f t="shared" si="105"/>
        <v/>
      </c>
      <c r="S431" s="10" t="str">
        <f>IF(B431=1,"",IF(AND(OR(AND(TrackingWorksheet!H436=Lists!$D$7,TrackingWorksheet!H436=TrackingWorksheet!J436),TrackingWorksheet!H436&lt;&gt;TrackingWorksheet!J436),TrackingWorksheet!K436="YES",TrackingWorksheet!H436&lt;&gt;Lists!$D$6,TrackingWorksheet!G436&lt;=WeeklySummary!$C$7,TrackingWorksheet!I436&lt;=WeeklySummary!$C$7),1,0))</f>
        <v/>
      </c>
      <c r="T431" s="10" t="str">
        <f t="shared" si="106"/>
        <v/>
      </c>
      <c r="U431" s="10" t="str">
        <f>IF($B431=1,"",IF(TrackingWorksheet!$K436="YES",1, 0)*D431)</f>
        <v/>
      </c>
      <c r="V431" s="20">
        <f t="shared" si="95"/>
        <v>0</v>
      </c>
      <c r="W431" s="20">
        <f t="shared" si="96"/>
        <v>0</v>
      </c>
      <c r="X431" s="10" t="str">
        <f>IF($B431=1,"",IF(AND(TrackingWorksheet!$L436&lt;&gt;"", TrackingWorksheet!$L436&gt;=WeeklySummary!$C$6,TrackingWorksheet!$L436&lt;=WeeklySummary!$C$7,OR(TrackingWorksheet!$H436=Lists!$D$4,TrackingWorksheet!$J436=Lists!$D$4)), 1, 0))</f>
        <v/>
      </c>
      <c r="Y431" s="10" t="str">
        <f>IF($B431=1,"",IF(AND(TrackingWorksheet!$L436&lt;&gt;"", TrackingWorksheet!$L436&gt;=WeeklySummary!$C$6,TrackingWorksheet!$L436&lt;=WeeklySummary!$C$7,OR(TrackingWorksheet!$H436=Lists!$D$5,TrackingWorksheet!$J436=Lists!$D$5)), 1, 0))</f>
        <v/>
      </c>
      <c r="Z431" s="10" t="str">
        <f>IF($B431=1,"",IF(AND(TrackingWorksheet!$L436&lt;&gt;"", TrackingWorksheet!$L436&gt;=WeeklySummary!$C$6,TrackingWorksheet!$L436&lt;=WeeklySummary!$C$7,OR(TrackingWorksheet!$H436=Lists!$D$6,TrackingWorksheet!$J436=Lists!$D$6)), 1, 0))</f>
        <v/>
      </c>
      <c r="AA431" s="19" t="str">
        <f>IF(B431=1,"",IF(AND(TrackingWorksheet!M436&lt;&gt;"",TrackingWorksheet!M436&lt;=WeeklySummary!$C$7),1,0)*D431)</f>
        <v/>
      </c>
      <c r="AB431" s="19" t="str">
        <f>IF(B431=1,"",IF(AND(TrackingWorksheet!N436&lt;&gt;"",TrackingWorksheet!N436&lt;=WeeklySummary!$C$7),1,0)*D431)</f>
        <v/>
      </c>
      <c r="AC431" s="19" t="str">
        <f>IF(B431=1,"",TrackingWorksheet!T436)</f>
        <v/>
      </c>
      <c r="AD431" s="19" t="str">
        <f>IF(B431=1,"",IF(D431*AND(TrackingWorksheet!S436&gt;=Calculations!$BD$3,TrackingWorksheet!U436="",TrackingWorksheet!K436="YES"),1,0))</f>
        <v/>
      </c>
      <c r="AE431" s="19" t="str">
        <f>IF($B431=1,"",IF(AND(TrackingWorksheet!$S436&gt;$BE$3,TrackingWorksheet!$T436=Lists!$P$4),1, 0)*D431)</f>
        <v/>
      </c>
      <c r="AF431" s="19" t="str">
        <f>IF($B431=1,"",IF(AND(TrackingWorksheet!$U436&gt;$BE$3,TrackingWorksheet!$V436=Lists!$P$4),1, 0)*D431)</f>
        <v/>
      </c>
      <c r="AG431" s="19" t="str">
        <f>IF($B431=1,"",IF(AND(TrackingWorksheet!$W436&gt;$BE$3,TrackingWorksheet!$X436=Lists!$P$4),1, 0)*D431)</f>
        <v/>
      </c>
      <c r="AH431" s="19" t="str">
        <f>IF($B431=1,"",IF(AND(TrackingWorksheet!$Y436&gt;$BE$3,TrackingWorksheet!$Z436=Lists!$P$4),1, 0)*D431)</f>
        <v/>
      </c>
      <c r="AI431" s="19" t="str">
        <f>IF($B431=1,"",IF(AND(TrackingWorksheet!$AA436&gt;$BE$3,TrackingWorksheet!$AB436=Lists!$P$4),1, 0)*D431)</f>
        <v/>
      </c>
      <c r="AJ431" s="19" t="str">
        <f>IF($B431=1,"",IF(AND(TrackingWorksheet!$S436&gt;$BE$3,TrackingWorksheet!$T436=Lists!$P$5),1, 0)*D431)</f>
        <v/>
      </c>
      <c r="AK431" s="19" t="str">
        <f>IF($B431=1,"",IF(AND(TrackingWorksheet!$U436&gt;$BE$3,TrackingWorksheet!$V436=Lists!$P$5),1, 0)*D431)</f>
        <v/>
      </c>
      <c r="AL431" s="19" t="str">
        <f>IF($B431=1,"",IF(AND(TrackingWorksheet!$W436&gt;$BE$3,TrackingWorksheet!$X436=Lists!$P$5),1, 0)*D431)</f>
        <v/>
      </c>
      <c r="AM431" s="19" t="str">
        <f>IF($B431=1,"",IF(AND(TrackingWorksheet!$Y436&gt;$BE$3,TrackingWorksheet!$Z436=Lists!$P$5),1, 0)*D431)</f>
        <v/>
      </c>
      <c r="AN431" s="19" t="str">
        <f>IF($B431=1,"",IF(AND(TrackingWorksheet!$AA436&gt;$BE$3,TrackingWorksheet!$AB436=Lists!$P$5),1, 0)*D431)</f>
        <v/>
      </c>
      <c r="AO431" s="19" t="str">
        <f>IF($B431=1,"",IF(AND(TrackingWorksheet!$S436&gt;$BE$3,TrackingWorksheet!$T436=Lists!$P$6),1, 0)*D431)</f>
        <v/>
      </c>
      <c r="AP431" s="19" t="str">
        <f>IF($B431=1,"",IF(AND(TrackingWorksheet!$U436&gt;$BE$3,TrackingWorksheet!$V436=Lists!$P$6),1, 0)*D431)</f>
        <v/>
      </c>
      <c r="AQ431" s="19" t="str">
        <f>IF($B431=1,"",IF(AND(TrackingWorksheet!$W436&gt;$BE$3,TrackingWorksheet!$X436=Lists!$P$6),1, 0)*D431)</f>
        <v/>
      </c>
      <c r="AR431" s="19" t="str">
        <f>IF($B431=1,"",IF(AND(TrackingWorksheet!$Y436&gt;$BE$3,TrackingWorksheet!$Z436=Lists!$P$6),1, 0)*D431)</f>
        <v/>
      </c>
      <c r="AS431" s="19" t="str">
        <f>IF($B431=1,"",IF(AND(TrackingWorksheet!$AA436&gt;$BE$3,TrackingWorksheet!$AB436=Lists!$P$6),1, 0)*D431)</f>
        <v/>
      </c>
      <c r="AT431" s="19">
        <f t="shared" si="97"/>
        <v>0</v>
      </c>
      <c r="AU431" s="19" t="str">
        <f>IF(B431=1,"",IF(AND(TrackingWorksheet!K436="",TrackingWorksheet!M436="", TrackingWorksheet!N436="", TrackingWorksheet!S436="", TrackingWorksheet!V436="", TrackingWorksheet!W436="", TrackingWorksheet!Y436="", TrackingWorksheet!AA436="", V431=1),1,0)*D431)</f>
        <v/>
      </c>
      <c r="AV431" s="19" t="str">
        <f>IF(B431=1,"",IF(D431*AND(TrackingWorksheet!U436&gt;Calculations!$BE$3,TrackingWorksheet!K436="YES"),1,0))</f>
        <v/>
      </c>
      <c r="AW431" s="19" t="str">
        <f>IF(B431=1,"",IF(D431*AND(TrackingWorksheet!W436&gt;Calculations!$BE$3,TrackingWorksheet!K436="YES"),1,0))</f>
        <v/>
      </c>
      <c r="AX431" s="19">
        <f t="shared" si="98"/>
        <v>0</v>
      </c>
      <c r="AY431" s="19">
        <f t="shared" si="94"/>
        <v>0</v>
      </c>
      <c r="AZ431" s="27" t="str">
        <f>IF(B431=1,"",IF(TrackingWorksheet!Q436="","",TrackingWorksheet!Q436))</f>
        <v/>
      </c>
      <c r="BB431" s="4"/>
      <c r="BC431" s="4"/>
      <c r="BD431" s="4"/>
      <c r="BE431" s="4"/>
      <c r="BF431" s="4"/>
      <c r="BG431" s="4" t="str">
        <f>IF(B431=1,"",IF(AND(N431=1,TrackingWorksheet!$I436+14&lt;=WeeklySummary!$C$7),1,0))</f>
        <v/>
      </c>
      <c r="BH431" s="4" t="str">
        <f>IF(B431=1,"",IF(AND(R431=1,TrackingWorksheet!$I436+14&lt;=WeeklySummary!$C$7),1,0))</f>
        <v/>
      </c>
      <c r="BI431" s="4" t="str">
        <f>IF(B431=1,"",IF(AND(J431=1,TrackingWorksheet!$G436+14&lt;=WeeklySummary!$C$7),1,0))</f>
        <v/>
      </c>
      <c r="BJ431" s="4" t="str">
        <f>IF(B431=1,"",IF(AND(T431=1,TrackingWorksheet!$I436+14&lt;=WeeklySummary!$C$7),1,0))</f>
        <v/>
      </c>
      <c r="BK431" s="4" t="str">
        <f>IF(B431=1,"",IF(AND(T431=1,TrackingWorksheet!$G436+14&lt;=WeeklySummary!$C$7),1,0))</f>
        <v/>
      </c>
      <c r="BL431" s="4">
        <f t="shared" si="107"/>
        <v>0</v>
      </c>
    </row>
    <row r="432" spans="2:64" x14ac:dyDescent="0.25">
      <c r="B432" s="27">
        <f>IF(AND(ISBLANK(TrackingWorksheet!B437),ISBLANK(TrackingWorksheet!C437),ISBLANK(TrackingWorksheet!G437),ISBLANK(TrackingWorksheet!H437),
ISBLANK(TrackingWorksheet!I437),ISBLANK(TrackingWorksheet!J437),ISBLANK(TrackingWorksheet!M437),
ISBLANK(TrackingWorksheet!N439)),1,0)</f>
        <v>1</v>
      </c>
      <c r="C432" s="12" t="str">
        <f>IF(B432=1,"",TrackingWorksheet!F437)</f>
        <v/>
      </c>
      <c r="D432" s="20" t="str">
        <f>IF(B432=1,"",IF(AND(TrackingWorksheet!B437&lt;&gt;"",TrackingWorksheet!B437&lt;=WeeklySummary!$C$7,OR(TrackingWorksheet!C437="",TrackingWorksheet!C437&gt;=WeeklySummary!$C$6)),1,0))</f>
        <v/>
      </c>
      <c r="E432" s="10" t="str">
        <f>IF(B432=1,"",IF(AND(TrackingWorksheet!G437 &lt;&gt;"",TrackingWorksheet!G437&lt;=WeeklySummary!$C$7, TrackingWorksheet!H437=Lists!$D$4), "Y", "N"))</f>
        <v/>
      </c>
      <c r="F432" s="10" t="str">
        <f>IF(B432=1,"",IF(AND(TrackingWorksheet!I437 &lt;&gt;"", TrackingWorksheet!I437&lt;=WeeklySummary!$C$7, TrackingWorksheet!J437=Lists!$D$4), "Y", "N"))</f>
        <v/>
      </c>
      <c r="G432" s="10" t="str">
        <f>IF(B432=1,"",IF(AND(TrackingWorksheet!G437 &lt;&gt;"",TrackingWorksheet!G437&lt;=WeeklySummary!$C$7, TrackingWorksheet!H437=Lists!$D$5), "Y", "N"))</f>
        <v/>
      </c>
      <c r="H432" s="10" t="str">
        <f>IF(B432=1,"",IF(AND(TrackingWorksheet!I437 &lt;&gt;"", TrackingWorksheet!I437&lt;=WeeklySummary!$C$7, TrackingWorksheet!J437=Lists!$D$5), "Y", "N"))</f>
        <v/>
      </c>
      <c r="I432" s="20" t="str">
        <f>IF(B432=1,"",IF(AND(TrackingWorksheet!G437 &lt;&gt;"", TrackingWorksheet!G437&lt;=WeeklySummary!$C$7, TrackingWorksheet!H437=Lists!$D$6), 1, 0))</f>
        <v/>
      </c>
      <c r="J432" s="20" t="str">
        <f t="shared" si="99"/>
        <v/>
      </c>
      <c r="K432" s="10" t="str">
        <f>IF(B432=1,"",IF(AND(TrackingWorksheet!I437&lt;=WeeklySummary!$C$7,TrackingWorksheet!K437="YES"),0,IF(AND(AND(OR(E432="Y",F432="Y"),E432&lt;&gt;F432),G432&lt;&gt;"Y", H432&lt;&gt;"Y"), 1, 0)))</f>
        <v/>
      </c>
      <c r="L432" s="20" t="str">
        <f t="shared" si="100"/>
        <v/>
      </c>
      <c r="M432" s="10" t="str">
        <f t="shared" si="101"/>
        <v/>
      </c>
      <c r="N432" s="20" t="str">
        <f t="shared" si="102"/>
        <v/>
      </c>
      <c r="O432" s="10" t="str">
        <f>IF(B432=1,"",IF(AND(TrackingWorksheet!I437&lt;=WeeklySummary!$C$7,TrackingWorksheet!K437="YES"),0,IF(AND(AND(OR(G432="Y",H432="Y"),G432&lt;&gt;H432),E432&lt;&gt;"Y", F432&lt;&gt;"Y"), 1, 0)))</f>
        <v/>
      </c>
      <c r="P432" s="20" t="str">
        <f t="shared" si="103"/>
        <v/>
      </c>
      <c r="Q432" s="10" t="str">
        <f t="shared" si="104"/>
        <v/>
      </c>
      <c r="R432" s="10" t="str">
        <f t="shared" si="105"/>
        <v/>
      </c>
      <c r="S432" s="10" t="str">
        <f>IF(B432=1,"",IF(AND(OR(AND(TrackingWorksheet!H437=Lists!$D$7,TrackingWorksheet!H437=TrackingWorksheet!J437),TrackingWorksheet!H437&lt;&gt;TrackingWorksheet!J437),TrackingWorksheet!K437="YES",TrackingWorksheet!H437&lt;&gt;Lists!$D$6,TrackingWorksheet!G437&lt;=WeeklySummary!$C$7,TrackingWorksheet!I437&lt;=WeeklySummary!$C$7),1,0))</f>
        <v/>
      </c>
      <c r="T432" s="10" t="str">
        <f t="shared" si="106"/>
        <v/>
      </c>
      <c r="U432" s="10" t="str">
        <f>IF($B432=1,"",IF(TrackingWorksheet!$K437="YES",1, 0)*D432)</f>
        <v/>
      </c>
      <c r="V432" s="20">
        <f t="shared" si="95"/>
        <v>0</v>
      </c>
      <c r="W432" s="20">
        <f t="shared" si="96"/>
        <v>0</v>
      </c>
      <c r="X432" s="10" t="str">
        <f>IF($B432=1,"",IF(AND(TrackingWorksheet!$L437&lt;&gt;"", TrackingWorksheet!$L437&gt;=WeeklySummary!$C$6,TrackingWorksheet!$L437&lt;=WeeklySummary!$C$7,OR(TrackingWorksheet!$H437=Lists!$D$4,TrackingWorksheet!$J437=Lists!$D$4)), 1, 0))</f>
        <v/>
      </c>
      <c r="Y432" s="10" t="str">
        <f>IF($B432=1,"",IF(AND(TrackingWorksheet!$L437&lt;&gt;"", TrackingWorksheet!$L437&gt;=WeeklySummary!$C$6,TrackingWorksheet!$L437&lt;=WeeklySummary!$C$7,OR(TrackingWorksheet!$H437=Lists!$D$5,TrackingWorksheet!$J437=Lists!$D$5)), 1, 0))</f>
        <v/>
      </c>
      <c r="Z432" s="10" t="str">
        <f>IF($B432=1,"",IF(AND(TrackingWorksheet!$L437&lt;&gt;"", TrackingWorksheet!$L437&gt;=WeeklySummary!$C$6,TrackingWorksheet!$L437&lt;=WeeklySummary!$C$7,OR(TrackingWorksheet!$H437=Lists!$D$6,TrackingWorksheet!$J437=Lists!$D$6)), 1, 0))</f>
        <v/>
      </c>
      <c r="AA432" s="19" t="str">
        <f>IF(B432=1,"",IF(AND(TrackingWorksheet!M437&lt;&gt;"",TrackingWorksheet!M437&lt;=WeeklySummary!$C$7),1,0)*D432)</f>
        <v/>
      </c>
      <c r="AB432" s="19" t="str">
        <f>IF(B432=1,"",IF(AND(TrackingWorksheet!N437&lt;&gt;"",TrackingWorksheet!N437&lt;=WeeklySummary!$C$7),1,0)*D432)</f>
        <v/>
      </c>
      <c r="AC432" s="19" t="str">
        <f>IF(B432=1,"",TrackingWorksheet!T437)</f>
        <v/>
      </c>
      <c r="AD432" s="19" t="str">
        <f>IF(B432=1,"",IF(D432*AND(TrackingWorksheet!S437&gt;=Calculations!$BD$3,TrackingWorksheet!U437="",TrackingWorksheet!K437="YES"),1,0))</f>
        <v/>
      </c>
      <c r="AE432" s="19" t="str">
        <f>IF($B432=1,"",IF(AND(TrackingWorksheet!$S437&gt;$BE$3,TrackingWorksheet!$T437=Lists!$P$4),1, 0)*D432)</f>
        <v/>
      </c>
      <c r="AF432" s="19" t="str">
        <f>IF($B432=1,"",IF(AND(TrackingWorksheet!$U437&gt;$BE$3,TrackingWorksheet!$V437=Lists!$P$4),1, 0)*D432)</f>
        <v/>
      </c>
      <c r="AG432" s="19" t="str">
        <f>IF($B432=1,"",IF(AND(TrackingWorksheet!$W437&gt;$BE$3,TrackingWorksheet!$X437=Lists!$P$4),1, 0)*D432)</f>
        <v/>
      </c>
      <c r="AH432" s="19" t="str">
        <f>IF($B432=1,"",IF(AND(TrackingWorksheet!$Y437&gt;$BE$3,TrackingWorksheet!$Z437=Lists!$P$4),1, 0)*D432)</f>
        <v/>
      </c>
      <c r="AI432" s="19" t="str">
        <f>IF($B432=1,"",IF(AND(TrackingWorksheet!$AA437&gt;$BE$3,TrackingWorksheet!$AB437=Lists!$P$4),1, 0)*D432)</f>
        <v/>
      </c>
      <c r="AJ432" s="19" t="str">
        <f>IF($B432=1,"",IF(AND(TrackingWorksheet!$S437&gt;$BE$3,TrackingWorksheet!$T437=Lists!$P$5),1, 0)*D432)</f>
        <v/>
      </c>
      <c r="AK432" s="19" t="str">
        <f>IF($B432=1,"",IF(AND(TrackingWorksheet!$U437&gt;$BE$3,TrackingWorksheet!$V437=Lists!$P$5),1, 0)*D432)</f>
        <v/>
      </c>
      <c r="AL432" s="19" t="str">
        <f>IF($B432=1,"",IF(AND(TrackingWorksheet!$W437&gt;$BE$3,TrackingWorksheet!$X437=Lists!$P$5),1, 0)*D432)</f>
        <v/>
      </c>
      <c r="AM432" s="19" t="str">
        <f>IF($B432=1,"",IF(AND(TrackingWorksheet!$Y437&gt;$BE$3,TrackingWorksheet!$Z437=Lists!$P$5),1, 0)*D432)</f>
        <v/>
      </c>
      <c r="AN432" s="19" t="str">
        <f>IF($B432=1,"",IF(AND(TrackingWorksheet!$AA437&gt;$BE$3,TrackingWorksheet!$AB437=Lists!$P$5),1, 0)*D432)</f>
        <v/>
      </c>
      <c r="AO432" s="19" t="str">
        <f>IF($B432=1,"",IF(AND(TrackingWorksheet!$S437&gt;$BE$3,TrackingWorksheet!$T437=Lists!$P$6),1, 0)*D432)</f>
        <v/>
      </c>
      <c r="AP432" s="19" t="str">
        <f>IF($B432=1,"",IF(AND(TrackingWorksheet!$U437&gt;$BE$3,TrackingWorksheet!$V437=Lists!$P$6),1, 0)*D432)</f>
        <v/>
      </c>
      <c r="AQ432" s="19" t="str">
        <f>IF($B432=1,"",IF(AND(TrackingWorksheet!$W437&gt;$BE$3,TrackingWorksheet!$X437=Lists!$P$6),1, 0)*D432)</f>
        <v/>
      </c>
      <c r="AR432" s="19" t="str">
        <f>IF($B432=1,"",IF(AND(TrackingWorksheet!$Y437&gt;$BE$3,TrackingWorksheet!$Z437=Lists!$P$6),1, 0)*D432)</f>
        <v/>
      </c>
      <c r="AS432" s="19" t="str">
        <f>IF($B432=1,"",IF(AND(TrackingWorksheet!$AA437&gt;$BE$3,TrackingWorksheet!$AB437=Lists!$P$6),1, 0)*D432)</f>
        <v/>
      </c>
      <c r="AT432" s="19">
        <f t="shared" si="97"/>
        <v>0</v>
      </c>
      <c r="AU432" s="19" t="str">
        <f>IF(B432=1,"",IF(AND(TrackingWorksheet!K437="",TrackingWorksheet!M437="", TrackingWorksheet!N437="", TrackingWorksheet!S437="", TrackingWorksheet!V437="", TrackingWorksheet!W437="", TrackingWorksheet!Y437="", TrackingWorksheet!AA437="", V432=1),1,0)*D432)</f>
        <v/>
      </c>
      <c r="AV432" s="19" t="str">
        <f>IF(B432=1,"",IF(D432*AND(TrackingWorksheet!U437&gt;Calculations!$BE$3,TrackingWorksheet!K437="YES"),1,0))</f>
        <v/>
      </c>
      <c r="AW432" s="19" t="str">
        <f>IF(B432=1,"",IF(D432*AND(TrackingWorksheet!W437&gt;Calculations!$BE$3,TrackingWorksheet!K437="YES"),1,0))</f>
        <v/>
      </c>
      <c r="AX432" s="19">
        <f t="shared" si="98"/>
        <v>0</v>
      </c>
      <c r="AY432" s="19">
        <f t="shared" si="94"/>
        <v>0</v>
      </c>
      <c r="AZ432" s="27" t="str">
        <f>IF(B432=1,"",IF(TrackingWorksheet!Q437="","",TrackingWorksheet!Q437))</f>
        <v/>
      </c>
      <c r="BB432" s="4"/>
      <c r="BC432" s="4"/>
      <c r="BD432" s="4"/>
      <c r="BE432" s="4"/>
      <c r="BF432" s="4"/>
      <c r="BG432" s="4" t="str">
        <f>IF(B432=1,"",IF(AND(N432=1,TrackingWorksheet!$I437+14&lt;=WeeklySummary!$C$7),1,0))</f>
        <v/>
      </c>
      <c r="BH432" s="4" t="str">
        <f>IF(B432=1,"",IF(AND(R432=1,TrackingWorksheet!$I437+14&lt;=WeeklySummary!$C$7),1,0))</f>
        <v/>
      </c>
      <c r="BI432" s="4" t="str">
        <f>IF(B432=1,"",IF(AND(J432=1,TrackingWorksheet!$G437+14&lt;=WeeklySummary!$C$7),1,0))</f>
        <v/>
      </c>
      <c r="BJ432" s="4" t="str">
        <f>IF(B432=1,"",IF(AND(T432=1,TrackingWorksheet!$I437+14&lt;=WeeklySummary!$C$7),1,0))</f>
        <v/>
      </c>
      <c r="BK432" s="4" t="str">
        <f>IF(B432=1,"",IF(AND(T432=1,TrackingWorksheet!$G437+14&lt;=WeeklySummary!$C$7),1,0))</f>
        <v/>
      </c>
      <c r="BL432" s="4">
        <f t="shared" si="107"/>
        <v>0</v>
      </c>
    </row>
    <row r="433" spans="2:64" x14ac:dyDescent="0.25">
      <c r="B433" s="27">
        <f>IF(AND(ISBLANK(TrackingWorksheet!B438),ISBLANK(TrackingWorksheet!C438),ISBLANK(TrackingWorksheet!G438),ISBLANK(TrackingWorksheet!H438),
ISBLANK(TrackingWorksheet!I438),ISBLANK(TrackingWorksheet!J438),ISBLANK(TrackingWorksheet!M438),
ISBLANK(TrackingWorksheet!N440)),1,0)</f>
        <v>1</v>
      </c>
      <c r="C433" s="12" t="str">
        <f>IF(B433=1,"",TrackingWorksheet!F438)</f>
        <v/>
      </c>
      <c r="D433" s="20" t="str">
        <f>IF(B433=1,"",IF(AND(TrackingWorksheet!B438&lt;&gt;"",TrackingWorksheet!B438&lt;=WeeklySummary!$C$7,OR(TrackingWorksheet!C438="",TrackingWorksheet!C438&gt;=WeeklySummary!$C$6)),1,0))</f>
        <v/>
      </c>
      <c r="E433" s="10" t="str">
        <f>IF(B433=1,"",IF(AND(TrackingWorksheet!G438 &lt;&gt;"",TrackingWorksheet!G438&lt;=WeeklySummary!$C$7, TrackingWorksheet!H438=Lists!$D$4), "Y", "N"))</f>
        <v/>
      </c>
      <c r="F433" s="10" t="str">
        <f>IF(B433=1,"",IF(AND(TrackingWorksheet!I438 &lt;&gt;"", TrackingWorksheet!I438&lt;=WeeklySummary!$C$7, TrackingWorksheet!J438=Lists!$D$4), "Y", "N"))</f>
        <v/>
      </c>
      <c r="G433" s="10" t="str">
        <f>IF(B433=1,"",IF(AND(TrackingWorksheet!G438 &lt;&gt;"",TrackingWorksheet!G438&lt;=WeeklySummary!$C$7, TrackingWorksheet!H438=Lists!$D$5), "Y", "N"))</f>
        <v/>
      </c>
      <c r="H433" s="10" t="str">
        <f>IF(B433=1,"",IF(AND(TrackingWorksheet!I438 &lt;&gt;"", TrackingWorksheet!I438&lt;=WeeklySummary!$C$7, TrackingWorksheet!J438=Lists!$D$5), "Y", "N"))</f>
        <v/>
      </c>
      <c r="I433" s="20" t="str">
        <f>IF(B433=1,"",IF(AND(TrackingWorksheet!G438 &lt;&gt;"", TrackingWorksheet!G438&lt;=WeeklySummary!$C$7, TrackingWorksheet!H438=Lists!$D$6), 1, 0))</f>
        <v/>
      </c>
      <c r="J433" s="20" t="str">
        <f t="shared" si="99"/>
        <v/>
      </c>
      <c r="K433" s="10" t="str">
        <f>IF(B433=1,"",IF(AND(TrackingWorksheet!I438&lt;=WeeklySummary!$C$7,TrackingWorksheet!K438="YES"),0,IF(AND(AND(OR(E433="Y",F433="Y"),E433&lt;&gt;F433),G433&lt;&gt;"Y", H433&lt;&gt;"Y"), 1, 0)))</f>
        <v/>
      </c>
      <c r="L433" s="20" t="str">
        <f t="shared" si="100"/>
        <v/>
      </c>
      <c r="M433" s="10" t="str">
        <f t="shared" si="101"/>
        <v/>
      </c>
      <c r="N433" s="20" t="str">
        <f t="shared" si="102"/>
        <v/>
      </c>
      <c r="O433" s="10" t="str">
        <f>IF(B433=1,"",IF(AND(TrackingWorksheet!I438&lt;=WeeklySummary!$C$7,TrackingWorksheet!K438="YES"),0,IF(AND(AND(OR(G433="Y",H433="Y"),G433&lt;&gt;H433),E433&lt;&gt;"Y", F433&lt;&gt;"Y"), 1, 0)))</f>
        <v/>
      </c>
      <c r="P433" s="20" t="str">
        <f t="shared" si="103"/>
        <v/>
      </c>
      <c r="Q433" s="10" t="str">
        <f t="shared" si="104"/>
        <v/>
      </c>
      <c r="R433" s="10" t="str">
        <f t="shared" si="105"/>
        <v/>
      </c>
      <c r="S433" s="10" t="str">
        <f>IF(B433=1,"",IF(AND(OR(AND(TrackingWorksheet!H438=Lists!$D$7,TrackingWorksheet!H438=TrackingWorksheet!J438),TrackingWorksheet!H438&lt;&gt;TrackingWorksheet!J438),TrackingWorksheet!K438="YES",TrackingWorksheet!H438&lt;&gt;Lists!$D$6,TrackingWorksheet!G438&lt;=WeeklySummary!$C$7,TrackingWorksheet!I438&lt;=WeeklySummary!$C$7),1,0))</f>
        <v/>
      </c>
      <c r="T433" s="10" t="str">
        <f t="shared" si="106"/>
        <v/>
      </c>
      <c r="U433" s="10" t="str">
        <f>IF($B433=1,"",IF(TrackingWorksheet!$K438="YES",1, 0)*D433)</f>
        <v/>
      </c>
      <c r="V433" s="20">
        <f t="shared" si="95"/>
        <v>0</v>
      </c>
      <c r="W433" s="20">
        <f t="shared" si="96"/>
        <v>0</v>
      </c>
      <c r="X433" s="10" t="str">
        <f>IF($B433=1,"",IF(AND(TrackingWorksheet!$L438&lt;&gt;"", TrackingWorksheet!$L438&gt;=WeeklySummary!$C$6,TrackingWorksheet!$L438&lt;=WeeklySummary!$C$7,OR(TrackingWorksheet!$H438=Lists!$D$4,TrackingWorksheet!$J438=Lists!$D$4)), 1, 0))</f>
        <v/>
      </c>
      <c r="Y433" s="10" t="str">
        <f>IF($B433=1,"",IF(AND(TrackingWorksheet!$L438&lt;&gt;"", TrackingWorksheet!$L438&gt;=WeeklySummary!$C$6,TrackingWorksheet!$L438&lt;=WeeklySummary!$C$7,OR(TrackingWorksheet!$H438=Lists!$D$5,TrackingWorksheet!$J438=Lists!$D$5)), 1, 0))</f>
        <v/>
      </c>
      <c r="Z433" s="10" t="str">
        <f>IF($B433=1,"",IF(AND(TrackingWorksheet!$L438&lt;&gt;"", TrackingWorksheet!$L438&gt;=WeeklySummary!$C$6,TrackingWorksheet!$L438&lt;=WeeklySummary!$C$7,OR(TrackingWorksheet!$H438=Lists!$D$6,TrackingWorksheet!$J438=Lists!$D$6)), 1, 0))</f>
        <v/>
      </c>
      <c r="AA433" s="19" t="str">
        <f>IF(B433=1,"",IF(AND(TrackingWorksheet!M438&lt;&gt;"",TrackingWorksheet!M438&lt;=WeeklySummary!$C$7),1,0)*D433)</f>
        <v/>
      </c>
      <c r="AB433" s="19" t="str">
        <f>IF(B433=1,"",IF(AND(TrackingWorksheet!N438&lt;&gt;"",TrackingWorksheet!N438&lt;=WeeklySummary!$C$7),1,0)*D433)</f>
        <v/>
      </c>
      <c r="AC433" s="19" t="str">
        <f>IF(B433=1,"",TrackingWorksheet!T438)</f>
        <v/>
      </c>
      <c r="AD433" s="19" t="str">
        <f>IF(B433=1,"",IF(D433*AND(TrackingWorksheet!S438&gt;=Calculations!$BD$3,TrackingWorksheet!U438="",TrackingWorksheet!K438="YES"),1,0))</f>
        <v/>
      </c>
      <c r="AE433" s="19" t="str">
        <f>IF($B433=1,"",IF(AND(TrackingWorksheet!$S438&gt;$BE$3,TrackingWorksheet!$T438=Lists!$P$4),1, 0)*D433)</f>
        <v/>
      </c>
      <c r="AF433" s="19" t="str">
        <f>IF($B433=1,"",IF(AND(TrackingWorksheet!$U438&gt;$BE$3,TrackingWorksheet!$V438=Lists!$P$4),1, 0)*D433)</f>
        <v/>
      </c>
      <c r="AG433" s="19" t="str">
        <f>IF($B433=1,"",IF(AND(TrackingWorksheet!$W438&gt;$BE$3,TrackingWorksheet!$X438=Lists!$P$4),1, 0)*D433)</f>
        <v/>
      </c>
      <c r="AH433" s="19" t="str">
        <f>IF($B433=1,"",IF(AND(TrackingWorksheet!$Y438&gt;$BE$3,TrackingWorksheet!$Z438=Lists!$P$4),1, 0)*D433)</f>
        <v/>
      </c>
      <c r="AI433" s="19" t="str">
        <f>IF($B433=1,"",IF(AND(TrackingWorksheet!$AA438&gt;$BE$3,TrackingWorksheet!$AB438=Lists!$P$4),1, 0)*D433)</f>
        <v/>
      </c>
      <c r="AJ433" s="19" t="str">
        <f>IF($B433=1,"",IF(AND(TrackingWorksheet!$S438&gt;$BE$3,TrackingWorksheet!$T438=Lists!$P$5),1, 0)*D433)</f>
        <v/>
      </c>
      <c r="AK433" s="19" t="str">
        <f>IF($B433=1,"",IF(AND(TrackingWorksheet!$U438&gt;$BE$3,TrackingWorksheet!$V438=Lists!$P$5),1, 0)*D433)</f>
        <v/>
      </c>
      <c r="AL433" s="19" t="str">
        <f>IF($B433=1,"",IF(AND(TrackingWorksheet!$W438&gt;$BE$3,TrackingWorksheet!$X438=Lists!$P$5),1, 0)*D433)</f>
        <v/>
      </c>
      <c r="AM433" s="19" t="str">
        <f>IF($B433=1,"",IF(AND(TrackingWorksheet!$Y438&gt;$BE$3,TrackingWorksheet!$Z438=Lists!$P$5),1, 0)*D433)</f>
        <v/>
      </c>
      <c r="AN433" s="19" t="str">
        <f>IF($B433=1,"",IF(AND(TrackingWorksheet!$AA438&gt;$BE$3,TrackingWorksheet!$AB438=Lists!$P$5),1, 0)*D433)</f>
        <v/>
      </c>
      <c r="AO433" s="19" t="str">
        <f>IF($B433=1,"",IF(AND(TrackingWorksheet!$S438&gt;$BE$3,TrackingWorksheet!$T438=Lists!$P$6),1, 0)*D433)</f>
        <v/>
      </c>
      <c r="AP433" s="19" t="str">
        <f>IF($B433=1,"",IF(AND(TrackingWorksheet!$U438&gt;$BE$3,TrackingWorksheet!$V438=Lists!$P$6),1, 0)*D433)</f>
        <v/>
      </c>
      <c r="AQ433" s="19" t="str">
        <f>IF($B433=1,"",IF(AND(TrackingWorksheet!$W438&gt;$BE$3,TrackingWorksheet!$X438=Lists!$P$6),1, 0)*D433)</f>
        <v/>
      </c>
      <c r="AR433" s="19" t="str">
        <f>IF($B433=1,"",IF(AND(TrackingWorksheet!$Y438&gt;$BE$3,TrackingWorksheet!$Z438=Lists!$P$6),1, 0)*D433)</f>
        <v/>
      </c>
      <c r="AS433" s="19" t="str">
        <f>IF($B433=1,"",IF(AND(TrackingWorksheet!$AA438&gt;$BE$3,TrackingWorksheet!$AB438=Lists!$P$6),1, 0)*D433)</f>
        <v/>
      </c>
      <c r="AT433" s="19">
        <f t="shared" si="97"/>
        <v>0</v>
      </c>
      <c r="AU433" s="19" t="str">
        <f>IF(B433=1,"",IF(AND(TrackingWorksheet!K438="",TrackingWorksheet!M438="", TrackingWorksheet!N438="", TrackingWorksheet!S438="", TrackingWorksheet!V438="", TrackingWorksheet!W438="", TrackingWorksheet!Y438="", TrackingWorksheet!AA438="", V433=1),1,0)*D433)</f>
        <v/>
      </c>
      <c r="AV433" s="19" t="str">
        <f>IF(B433=1,"",IF(D433*AND(TrackingWorksheet!U438&gt;Calculations!$BE$3,TrackingWorksheet!K438="YES"),1,0))</f>
        <v/>
      </c>
      <c r="AW433" s="19" t="str">
        <f>IF(B433=1,"",IF(D433*AND(TrackingWorksheet!W438&gt;Calculations!$BE$3,TrackingWorksheet!K438="YES"),1,0))</f>
        <v/>
      </c>
      <c r="AX433" s="19">
        <f t="shared" si="98"/>
        <v>0</v>
      </c>
      <c r="AY433" s="19">
        <f t="shared" si="94"/>
        <v>0</v>
      </c>
      <c r="AZ433" s="27" t="str">
        <f>IF(B433=1,"",IF(TrackingWorksheet!Q438="","",TrackingWorksheet!Q438))</f>
        <v/>
      </c>
      <c r="BB433" s="4"/>
      <c r="BC433" s="4"/>
      <c r="BD433" s="4"/>
      <c r="BE433" s="4"/>
      <c r="BF433" s="4"/>
      <c r="BG433" s="4" t="str">
        <f>IF(B433=1,"",IF(AND(N433=1,TrackingWorksheet!$I438+14&lt;=WeeklySummary!$C$7),1,0))</f>
        <v/>
      </c>
      <c r="BH433" s="4" t="str">
        <f>IF(B433=1,"",IF(AND(R433=1,TrackingWorksheet!$I438+14&lt;=WeeklySummary!$C$7),1,0))</f>
        <v/>
      </c>
      <c r="BI433" s="4" t="str">
        <f>IF(B433=1,"",IF(AND(J433=1,TrackingWorksheet!$G438+14&lt;=WeeklySummary!$C$7),1,0))</f>
        <v/>
      </c>
      <c r="BJ433" s="4" t="str">
        <f>IF(B433=1,"",IF(AND(T433=1,TrackingWorksheet!$I438+14&lt;=WeeklySummary!$C$7),1,0))</f>
        <v/>
      </c>
      <c r="BK433" s="4" t="str">
        <f>IF(B433=1,"",IF(AND(T433=1,TrackingWorksheet!$G438+14&lt;=WeeklySummary!$C$7),1,0))</f>
        <v/>
      </c>
      <c r="BL433" s="4">
        <f t="shared" si="107"/>
        <v>0</v>
      </c>
    </row>
    <row r="434" spans="2:64" x14ac:dyDescent="0.25">
      <c r="B434" s="27">
        <f>IF(AND(ISBLANK(TrackingWorksheet!B439),ISBLANK(TrackingWorksheet!C439),ISBLANK(TrackingWorksheet!G439),ISBLANK(TrackingWorksheet!H439),
ISBLANK(TrackingWorksheet!I439),ISBLANK(TrackingWorksheet!J439),ISBLANK(TrackingWorksheet!M439),
ISBLANK(TrackingWorksheet!N441)),1,0)</f>
        <v>1</v>
      </c>
      <c r="C434" s="12" t="str">
        <f>IF(B434=1,"",TrackingWorksheet!F439)</f>
        <v/>
      </c>
      <c r="D434" s="20" t="str">
        <f>IF(B434=1,"",IF(AND(TrackingWorksheet!B439&lt;&gt;"",TrackingWorksheet!B439&lt;=WeeklySummary!$C$7,OR(TrackingWorksheet!C439="",TrackingWorksheet!C439&gt;=WeeklySummary!$C$6)),1,0))</f>
        <v/>
      </c>
      <c r="E434" s="10" t="str">
        <f>IF(B434=1,"",IF(AND(TrackingWorksheet!G439 &lt;&gt;"",TrackingWorksheet!G439&lt;=WeeklySummary!$C$7, TrackingWorksheet!H439=Lists!$D$4), "Y", "N"))</f>
        <v/>
      </c>
      <c r="F434" s="10" t="str">
        <f>IF(B434=1,"",IF(AND(TrackingWorksheet!I439 &lt;&gt;"", TrackingWorksheet!I439&lt;=WeeklySummary!$C$7, TrackingWorksheet!J439=Lists!$D$4), "Y", "N"))</f>
        <v/>
      </c>
      <c r="G434" s="10" t="str">
        <f>IF(B434=1,"",IF(AND(TrackingWorksheet!G439 &lt;&gt;"",TrackingWorksheet!G439&lt;=WeeklySummary!$C$7, TrackingWorksheet!H439=Lists!$D$5), "Y", "N"))</f>
        <v/>
      </c>
      <c r="H434" s="10" t="str">
        <f>IF(B434=1,"",IF(AND(TrackingWorksheet!I439 &lt;&gt;"", TrackingWorksheet!I439&lt;=WeeklySummary!$C$7, TrackingWorksheet!J439=Lists!$D$5), "Y", "N"))</f>
        <v/>
      </c>
      <c r="I434" s="20" t="str">
        <f>IF(B434=1,"",IF(AND(TrackingWorksheet!G439 &lt;&gt;"", TrackingWorksheet!G439&lt;=WeeklySummary!$C$7, TrackingWorksheet!H439=Lists!$D$6), 1, 0))</f>
        <v/>
      </c>
      <c r="J434" s="20" t="str">
        <f t="shared" si="99"/>
        <v/>
      </c>
      <c r="K434" s="10" t="str">
        <f>IF(B434=1,"",IF(AND(TrackingWorksheet!I439&lt;=WeeklySummary!$C$7,TrackingWorksheet!K439="YES"),0,IF(AND(AND(OR(E434="Y",F434="Y"),E434&lt;&gt;F434),G434&lt;&gt;"Y", H434&lt;&gt;"Y"), 1, 0)))</f>
        <v/>
      </c>
      <c r="L434" s="20" t="str">
        <f t="shared" si="100"/>
        <v/>
      </c>
      <c r="M434" s="10" t="str">
        <f t="shared" si="101"/>
        <v/>
      </c>
      <c r="N434" s="20" t="str">
        <f t="shared" si="102"/>
        <v/>
      </c>
      <c r="O434" s="10" t="str">
        <f>IF(B434=1,"",IF(AND(TrackingWorksheet!I439&lt;=WeeklySummary!$C$7,TrackingWorksheet!K439="YES"),0,IF(AND(AND(OR(G434="Y",H434="Y"),G434&lt;&gt;H434),E434&lt;&gt;"Y", F434&lt;&gt;"Y"), 1, 0)))</f>
        <v/>
      </c>
      <c r="P434" s="20" t="str">
        <f t="shared" si="103"/>
        <v/>
      </c>
      <c r="Q434" s="10" t="str">
        <f t="shared" si="104"/>
        <v/>
      </c>
      <c r="R434" s="10" t="str">
        <f t="shared" si="105"/>
        <v/>
      </c>
      <c r="S434" s="10" t="str">
        <f>IF(B434=1,"",IF(AND(OR(AND(TrackingWorksheet!H439=Lists!$D$7,TrackingWorksheet!H439=TrackingWorksheet!J439),TrackingWorksheet!H439&lt;&gt;TrackingWorksheet!J439),TrackingWorksheet!K439="YES",TrackingWorksheet!H439&lt;&gt;Lists!$D$6,TrackingWorksheet!G439&lt;=WeeklySummary!$C$7,TrackingWorksheet!I439&lt;=WeeklySummary!$C$7),1,0))</f>
        <v/>
      </c>
      <c r="T434" s="10" t="str">
        <f t="shared" si="106"/>
        <v/>
      </c>
      <c r="U434" s="10" t="str">
        <f>IF($B434=1,"",IF(TrackingWorksheet!$K439="YES",1, 0)*D434)</f>
        <v/>
      </c>
      <c r="V434" s="20">
        <f t="shared" si="95"/>
        <v>0</v>
      </c>
      <c r="W434" s="20">
        <f t="shared" si="96"/>
        <v>0</v>
      </c>
      <c r="X434" s="10" t="str">
        <f>IF($B434=1,"",IF(AND(TrackingWorksheet!$L439&lt;&gt;"", TrackingWorksheet!$L439&gt;=WeeklySummary!$C$6,TrackingWorksheet!$L439&lt;=WeeklySummary!$C$7,OR(TrackingWorksheet!$H439=Lists!$D$4,TrackingWorksheet!$J439=Lists!$D$4)), 1, 0))</f>
        <v/>
      </c>
      <c r="Y434" s="10" t="str">
        <f>IF($B434=1,"",IF(AND(TrackingWorksheet!$L439&lt;&gt;"", TrackingWorksheet!$L439&gt;=WeeklySummary!$C$6,TrackingWorksheet!$L439&lt;=WeeklySummary!$C$7,OR(TrackingWorksheet!$H439=Lists!$D$5,TrackingWorksheet!$J439=Lists!$D$5)), 1, 0))</f>
        <v/>
      </c>
      <c r="Z434" s="10" t="str">
        <f>IF($B434=1,"",IF(AND(TrackingWorksheet!$L439&lt;&gt;"", TrackingWorksheet!$L439&gt;=WeeklySummary!$C$6,TrackingWorksheet!$L439&lt;=WeeklySummary!$C$7,OR(TrackingWorksheet!$H439=Lists!$D$6,TrackingWorksheet!$J439=Lists!$D$6)), 1, 0))</f>
        <v/>
      </c>
      <c r="AA434" s="19" t="str">
        <f>IF(B434=1,"",IF(AND(TrackingWorksheet!M439&lt;&gt;"",TrackingWorksheet!M439&lt;=WeeklySummary!$C$7),1,0)*D434)</f>
        <v/>
      </c>
      <c r="AB434" s="19" t="str">
        <f>IF(B434=1,"",IF(AND(TrackingWorksheet!N439&lt;&gt;"",TrackingWorksheet!N439&lt;=WeeklySummary!$C$7),1,0)*D434)</f>
        <v/>
      </c>
      <c r="AC434" s="19" t="str">
        <f>IF(B434=1,"",TrackingWorksheet!T439)</f>
        <v/>
      </c>
      <c r="AD434" s="19" t="str">
        <f>IF(B434=1,"",IF(D434*AND(TrackingWorksheet!S439&gt;=Calculations!$BD$3,TrackingWorksheet!U439="",TrackingWorksheet!K439="YES"),1,0))</f>
        <v/>
      </c>
      <c r="AE434" s="19" t="str">
        <f>IF($B434=1,"",IF(AND(TrackingWorksheet!$S439&gt;$BE$3,TrackingWorksheet!$T439=Lists!$P$4),1, 0)*D434)</f>
        <v/>
      </c>
      <c r="AF434" s="19" t="str">
        <f>IF($B434=1,"",IF(AND(TrackingWorksheet!$U439&gt;$BE$3,TrackingWorksheet!$V439=Lists!$P$4),1, 0)*D434)</f>
        <v/>
      </c>
      <c r="AG434" s="19" t="str">
        <f>IF($B434=1,"",IF(AND(TrackingWorksheet!$W439&gt;$BE$3,TrackingWorksheet!$X439=Lists!$P$4),1, 0)*D434)</f>
        <v/>
      </c>
      <c r="AH434" s="19" t="str">
        <f>IF($B434=1,"",IF(AND(TrackingWorksheet!$Y439&gt;$BE$3,TrackingWorksheet!$Z439=Lists!$P$4),1, 0)*D434)</f>
        <v/>
      </c>
      <c r="AI434" s="19" t="str">
        <f>IF($B434=1,"",IF(AND(TrackingWorksheet!$AA439&gt;$BE$3,TrackingWorksheet!$AB439=Lists!$P$4),1, 0)*D434)</f>
        <v/>
      </c>
      <c r="AJ434" s="19" t="str">
        <f>IF($B434=1,"",IF(AND(TrackingWorksheet!$S439&gt;$BE$3,TrackingWorksheet!$T439=Lists!$P$5),1, 0)*D434)</f>
        <v/>
      </c>
      <c r="AK434" s="19" t="str">
        <f>IF($B434=1,"",IF(AND(TrackingWorksheet!$U439&gt;$BE$3,TrackingWorksheet!$V439=Lists!$P$5),1, 0)*D434)</f>
        <v/>
      </c>
      <c r="AL434" s="19" t="str">
        <f>IF($B434=1,"",IF(AND(TrackingWorksheet!$W439&gt;$BE$3,TrackingWorksheet!$X439=Lists!$P$5),1, 0)*D434)</f>
        <v/>
      </c>
      <c r="AM434" s="19" t="str">
        <f>IF($B434=1,"",IF(AND(TrackingWorksheet!$Y439&gt;$BE$3,TrackingWorksheet!$Z439=Lists!$P$5),1, 0)*D434)</f>
        <v/>
      </c>
      <c r="AN434" s="19" t="str">
        <f>IF($B434=1,"",IF(AND(TrackingWorksheet!$AA439&gt;$BE$3,TrackingWorksheet!$AB439=Lists!$P$5),1, 0)*D434)</f>
        <v/>
      </c>
      <c r="AO434" s="19" t="str">
        <f>IF($B434=1,"",IF(AND(TrackingWorksheet!$S439&gt;$BE$3,TrackingWorksheet!$T439=Lists!$P$6),1, 0)*D434)</f>
        <v/>
      </c>
      <c r="AP434" s="19" t="str">
        <f>IF($B434=1,"",IF(AND(TrackingWorksheet!$U439&gt;$BE$3,TrackingWorksheet!$V439=Lists!$P$6),1, 0)*D434)</f>
        <v/>
      </c>
      <c r="AQ434" s="19" t="str">
        <f>IF($B434=1,"",IF(AND(TrackingWorksheet!$W439&gt;$BE$3,TrackingWorksheet!$X439=Lists!$P$6),1, 0)*D434)</f>
        <v/>
      </c>
      <c r="AR434" s="19" t="str">
        <f>IF($B434=1,"",IF(AND(TrackingWorksheet!$Y439&gt;$BE$3,TrackingWorksheet!$Z439=Lists!$P$6),1, 0)*D434)</f>
        <v/>
      </c>
      <c r="AS434" s="19" t="str">
        <f>IF($B434=1,"",IF(AND(TrackingWorksheet!$AA439&gt;$BE$3,TrackingWorksheet!$AB439=Lists!$P$6),1, 0)*D434)</f>
        <v/>
      </c>
      <c r="AT434" s="19">
        <f t="shared" si="97"/>
        <v>0</v>
      </c>
      <c r="AU434" s="19" t="str">
        <f>IF(B434=1,"",IF(AND(TrackingWorksheet!K439="",TrackingWorksheet!M439="", TrackingWorksheet!N439="", TrackingWorksheet!S439="", TrackingWorksheet!V439="", TrackingWorksheet!W439="", TrackingWorksheet!Y439="", TrackingWorksheet!AA439="", V434=1),1,0)*D434)</f>
        <v/>
      </c>
      <c r="AV434" s="19" t="str">
        <f>IF(B434=1,"",IF(D434*AND(TrackingWorksheet!U439&gt;Calculations!$BE$3,TrackingWorksheet!K439="YES"),1,0))</f>
        <v/>
      </c>
      <c r="AW434" s="19" t="str">
        <f>IF(B434=1,"",IF(D434*AND(TrackingWorksheet!W439&gt;Calculations!$BE$3,TrackingWorksheet!K439="YES"),1,0))</f>
        <v/>
      </c>
      <c r="AX434" s="19">
        <f t="shared" si="98"/>
        <v>0</v>
      </c>
      <c r="AY434" s="19">
        <f t="shared" si="94"/>
        <v>0</v>
      </c>
      <c r="AZ434" s="27" t="str">
        <f>IF(B434=1,"",IF(TrackingWorksheet!Q439="","",TrackingWorksheet!Q439))</f>
        <v/>
      </c>
      <c r="BB434" s="4"/>
      <c r="BC434" s="4"/>
      <c r="BD434" s="4"/>
      <c r="BE434" s="4"/>
      <c r="BF434" s="4"/>
      <c r="BG434" s="4" t="str">
        <f>IF(B434=1,"",IF(AND(N434=1,TrackingWorksheet!$I439+14&lt;=WeeklySummary!$C$7),1,0))</f>
        <v/>
      </c>
      <c r="BH434" s="4" t="str">
        <f>IF(B434=1,"",IF(AND(R434=1,TrackingWorksheet!$I439+14&lt;=WeeklySummary!$C$7),1,0))</f>
        <v/>
      </c>
      <c r="BI434" s="4" t="str">
        <f>IF(B434=1,"",IF(AND(J434=1,TrackingWorksheet!$G439+14&lt;=WeeklySummary!$C$7),1,0))</f>
        <v/>
      </c>
      <c r="BJ434" s="4" t="str">
        <f>IF(B434=1,"",IF(AND(T434=1,TrackingWorksheet!$I439+14&lt;=WeeklySummary!$C$7),1,0))</f>
        <v/>
      </c>
      <c r="BK434" s="4" t="str">
        <f>IF(B434=1,"",IF(AND(T434=1,TrackingWorksheet!$G439+14&lt;=WeeklySummary!$C$7),1,0))</f>
        <v/>
      </c>
      <c r="BL434" s="4">
        <f t="shared" si="107"/>
        <v>0</v>
      </c>
    </row>
    <row r="435" spans="2:64" x14ac:dyDescent="0.25">
      <c r="B435" s="27">
        <f>IF(AND(ISBLANK(TrackingWorksheet!B440),ISBLANK(TrackingWorksheet!C440),ISBLANK(TrackingWorksheet!G440),ISBLANK(TrackingWorksheet!H440),
ISBLANK(TrackingWorksheet!I440),ISBLANK(TrackingWorksheet!J440),ISBLANK(TrackingWorksheet!M440),
ISBLANK(TrackingWorksheet!N442)),1,0)</f>
        <v>1</v>
      </c>
      <c r="C435" s="12" t="str">
        <f>IF(B435=1,"",TrackingWorksheet!F440)</f>
        <v/>
      </c>
      <c r="D435" s="20" t="str">
        <f>IF(B435=1,"",IF(AND(TrackingWorksheet!B440&lt;&gt;"",TrackingWorksheet!B440&lt;=WeeklySummary!$C$7,OR(TrackingWorksheet!C440="",TrackingWorksheet!C440&gt;=WeeklySummary!$C$6)),1,0))</f>
        <v/>
      </c>
      <c r="E435" s="10" t="str">
        <f>IF(B435=1,"",IF(AND(TrackingWorksheet!G440 &lt;&gt;"",TrackingWorksheet!G440&lt;=WeeklySummary!$C$7, TrackingWorksheet!H440=Lists!$D$4), "Y", "N"))</f>
        <v/>
      </c>
      <c r="F435" s="10" t="str">
        <f>IF(B435=1,"",IF(AND(TrackingWorksheet!I440 &lt;&gt;"", TrackingWorksheet!I440&lt;=WeeklySummary!$C$7, TrackingWorksheet!J440=Lists!$D$4), "Y", "N"))</f>
        <v/>
      </c>
      <c r="G435" s="10" t="str">
        <f>IF(B435=1,"",IF(AND(TrackingWorksheet!G440 &lt;&gt;"",TrackingWorksheet!G440&lt;=WeeklySummary!$C$7, TrackingWorksheet!H440=Lists!$D$5), "Y", "N"))</f>
        <v/>
      </c>
      <c r="H435" s="10" t="str">
        <f>IF(B435=1,"",IF(AND(TrackingWorksheet!I440 &lt;&gt;"", TrackingWorksheet!I440&lt;=WeeklySummary!$C$7, TrackingWorksheet!J440=Lists!$D$5), "Y", "N"))</f>
        <v/>
      </c>
      <c r="I435" s="20" t="str">
        <f>IF(B435=1,"",IF(AND(TrackingWorksheet!G440 &lt;&gt;"", TrackingWorksheet!G440&lt;=WeeklySummary!$C$7, TrackingWorksheet!H440=Lists!$D$6), 1, 0))</f>
        <v/>
      </c>
      <c r="J435" s="20" t="str">
        <f t="shared" si="99"/>
        <v/>
      </c>
      <c r="K435" s="10" t="str">
        <f>IF(B435=1,"",IF(AND(TrackingWorksheet!I440&lt;=WeeklySummary!$C$7,TrackingWorksheet!K440="YES"),0,IF(AND(AND(OR(E435="Y",F435="Y"),E435&lt;&gt;F435),G435&lt;&gt;"Y", H435&lt;&gt;"Y"), 1, 0)))</f>
        <v/>
      </c>
      <c r="L435" s="20" t="str">
        <f t="shared" si="100"/>
        <v/>
      </c>
      <c r="M435" s="10" t="str">
        <f t="shared" si="101"/>
        <v/>
      </c>
      <c r="N435" s="20" t="str">
        <f t="shared" si="102"/>
        <v/>
      </c>
      <c r="O435" s="10" t="str">
        <f>IF(B435=1,"",IF(AND(TrackingWorksheet!I440&lt;=WeeklySummary!$C$7,TrackingWorksheet!K440="YES"),0,IF(AND(AND(OR(G435="Y",H435="Y"),G435&lt;&gt;H435),E435&lt;&gt;"Y", F435&lt;&gt;"Y"), 1, 0)))</f>
        <v/>
      </c>
      <c r="P435" s="20" t="str">
        <f t="shared" si="103"/>
        <v/>
      </c>
      <c r="Q435" s="10" t="str">
        <f t="shared" si="104"/>
        <v/>
      </c>
      <c r="R435" s="10" t="str">
        <f t="shared" si="105"/>
        <v/>
      </c>
      <c r="S435" s="10" t="str">
        <f>IF(B435=1,"",IF(AND(OR(AND(TrackingWorksheet!H440=Lists!$D$7,TrackingWorksheet!H440=TrackingWorksheet!J440),TrackingWorksheet!H440&lt;&gt;TrackingWorksheet!J440),TrackingWorksheet!K440="YES",TrackingWorksheet!H440&lt;&gt;Lists!$D$6,TrackingWorksheet!G440&lt;=WeeklySummary!$C$7,TrackingWorksheet!I440&lt;=WeeklySummary!$C$7),1,0))</f>
        <v/>
      </c>
      <c r="T435" s="10" t="str">
        <f t="shared" si="106"/>
        <v/>
      </c>
      <c r="U435" s="10" t="str">
        <f>IF($B435=1,"",IF(TrackingWorksheet!$K440="YES",1, 0)*D435)</f>
        <v/>
      </c>
      <c r="V435" s="20">
        <f t="shared" si="95"/>
        <v>0</v>
      </c>
      <c r="W435" s="20">
        <f t="shared" si="96"/>
        <v>0</v>
      </c>
      <c r="X435" s="10" t="str">
        <f>IF($B435=1,"",IF(AND(TrackingWorksheet!$L440&lt;&gt;"", TrackingWorksheet!$L440&gt;=WeeklySummary!$C$6,TrackingWorksheet!$L440&lt;=WeeklySummary!$C$7,OR(TrackingWorksheet!$H440=Lists!$D$4,TrackingWorksheet!$J440=Lists!$D$4)), 1, 0))</f>
        <v/>
      </c>
      <c r="Y435" s="10" t="str">
        <f>IF($B435=1,"",IF(AND(TrackingWorksheet!$L440&lt;&gt;"", TrackingWorksheet!$L440&gt;=WeeklySummary!$C$6,TrackingWorksheet!$L440&lt;=WeeklySummary!$C$7,OR(TrackingWorksheet!$H440=Lists!$D$5,TrackingWorksheet!$J440=Lists!$D$5)), 1, 0))</f>
        <v/>
      </c>
      <c r="Z435" s="10" t="str">
        <f>IF($B435=1,"",IF(AND(TrackingWorksheet!$L440&lt;&gt;"", TrackingWorksheet!$L440&gt;=WeeklySummary!$C$6,TrackingWorksheet!$L440&lt;=WeeklySummary!$C$7,OR(TrackingWorksheet!$H440=Lists!$D$6,TrackingWorksheet!$J440=Lists!$D$6)), 1, 0))</f>
        <v/>
      </c>
      <c r="AA435" s="19" t="str">
        <f>IF(B435=1,"",IF(AND(TrackingWorksheet!M440&lt;&gt;"",TrackingWorksheet!M440&lt;=WeeklySummary!$C$7),1,0)*D435)</f>
        <v/>
      </c>
      <c r="AB435" s="19" t="str">
        <f>IF(B435=1,"",IF(AND(TrackingWorksheet!N440&lt;&gt;"",TrackingWorksheet!N440&lt;=WeeklySummary!$C$7),1,0)*D435)</f>
        <v/>
      </c>
      <c r="AC435" s="19" t="str">
        <f>IF(B435=1,"",TrackingWorksheet!T440)</f>
        <v/>
      </c>
      <c r="AD435" s="19" t="str">
        <f>IF(B435=1,"",IF(D435*AND(TrackingWorksheet!S440&gt;=Calculations!$BD$3,TrackingWorksheet!U440="",TrackingWorksheet!K440="YES"),1,0))</f>
        <v/>
      </c>
      <c r="AE435" s="19" t="str">
        <f>IF($B435=1,"",IF(AND(TrackingWorksheet!$S440&gt;$BE$3,TrackingWorksheet!$T440=Lists!$P$4),1, 0)*D435)</f>
        <v/>
      </c>
      <c r="AF435" s="19" t="str">
        <f>IF($B435=1,"",IF(AND(TrackingWorksheet!$U440&gt;$BE$3,TrackingWorksheet!$V440=Lists!$P$4),1, 0)*D435)</f>
        <v/>
      </c>
      <c r="AG435" s="19" t="str">
        <f>IF($B435=1,"",IF(AND(TrackingWorksheet!$W440&gt;$BE$3,TrackingWorksheet!$X440=Lists!$P$4),1, 0)*D435)</f>
        <v/>
      </c>
      <c r="AH435" s="19" t="str">
        <f>IF($B435=1,"",IF(AND(TrackingWorksheet!$Y440&gt;$BE$3,TrackingWorksheet!$Z440=Lists!$P$4),1, 0)*D435)</f>
        <v/>
      </c>
      <c r="AI435" s="19" t="str">
        <f>IF($B435=1,"",IF(AND(TrackingWorksheet!$AA440&gt;$BE$3,TrackingWorksheet!$AB440=Lists!$P$4),1, 0)*D435)</f>
        <v/>
      </c>
      <c r="AJ435" s="19" t="str">
        <f>IF($B435=1,"",IF(AND(TrackingWorksheet!$S440&gt;$BE$3,TrackingWorksheet!$T440=Lists!$P$5),1, 0)*D435)</f>
        <v/>
      </c>
      <c r="AK435" s="19" t="str">
        <f>IF($B435=1,"",IF(AND(TrackingWorksheet!$U440&gt;$BE$3,TrackingWorksheet!$V440=Lists!$P$5),1, 0)*D435)</f>
        <v/>
      </c>
      <c r="AL435" s="19" t="str">
        <f>IF($B435=1,"",IF(AND(TrackingWorksheet!$W440&gt;$BE$3,TrackingWorksheet!$X440=Lists!$P$5),1, 0)*D435)</f>
        <v/>
      </c>
      <c r="AM435" s="19" t="str">
        <f>IF($B435=1,"",IF(AND(TrackingWorksheet!$Y440&gt;$BE$3,TrackingWorksheet!$Z440=Lists!$P$5),1, 0)*D435)</f>
        <v/>
      </c>
      <c r="AN435" s="19" t="str">
        <f>IF($B435=1,"",IF(AND(TrackingWorksheet!$AA440&gt;$BE$3,TrackingWorksheet!$AB440=Lists!$P$5),1, 0)*D435)</f>
        <v/>
      </c>
      <c r="AO435" s="19" t="str">
        <f>IF($B435=1,"",IF(AND(TrackingWorksheet!$S440&gt;$BE$3,TrackingWorksheet!$T440=Lists!$P$6),1, 0)*D435)</f>
        <v/>
      </c>
      <c r="AP435" s="19" t="str">
        <f>IF($B435=1,"",IF(AND(TrackingWorksheet!$U440&gt;$BE$3,TrackingWorksheet!$V440=Lists!$P$6),1, 0)*D435)</f>
        <v/>
      </c>
      <c r="AQ435" s="19" t="str">
        <f>IF($B435=1,"",IF(AND(TrackingWorksheet!$W440&gt;$BE$3,TrackingWorksheet!$X440=Lists!$P$6),1, 0)*D435)</f>
        <v/>
      </c>
      <c r="AR435" s="19" t="str">
        <f>IF($B435=1,"",IF(AND(TrackingWorksheet!$Y440&gt;$BE$3,TrackingWorksheet!$Z440=Lists!$P$6),1, 0)*D435)</f>
        <v/>
      </c>
      <c r="AS435" s="19" t="str">
        <f>IF($B435=1,"",IF(AND(TrackingWorksheet!$AA440&gt;$BE$3,TrackingWorksheet!$AB440=Lists!$P$6),1, 0)*D435)</f>
        <v/>
      </c>
      <c r="AT435" s="19">
        <f t="shared" si="97"/>
        <v>0</v>
      </c>
      <c r="AU435" s="19" t="str">
        <f>IF(B435=1,"",IF(AND(TrackingWorksheet!K440="",TrackingWorksheet!M440="", TrackingWorksheet!N440="", TrackingWorksheet!S440="", TrackingWorksheet!V440="", TrackingWorksheet!W440="", TrackingWorksheet!Y440="", TrackingWorksheet!AA440="", V435=1),1,0)*D435)</f>
        <v/>
      </c>
      <c r="AV435" s="19" t="str">
        <f>IF(B435=1,"",IF(D435*AND(TrackingWorksheet!U440&gt;Calculations!$BE$3,TrackingWorksheet!K440="YES"),1,0))</f>
        <v/>
      </c>
      <c r="AW435" s="19" t="str">
        <f>IF(B435=1,"",IF(D435*AND(TrackingWorksheet!W440&gt;Calculations!$BE$3,TrackingWorksheet!K440="YES"),1,0))</f>
        <v/>
      </c>
      <c r="AX435" s="19">
        <f t="shared" si="98"/>
        <v>0</v>
      </c>
      <c r="AY435" s="19">
        <f t="shared" si="94"/>
        <v>0</v>
      </c>
      <c r="AZ435" s="27" t="str">
        <f>IF(B435=1,"",IF(TrackingWorksheet!Q440="","",TrackingWorksheet!Q440))</f>
        <v/>
      </c>
      <c r="BB435" s="4"/>
      <c r="BC435" s="4"/>
      <c r="BD435" s="4"/>
      <c r="BE435" s="4"/>
      <c r="BF435" s="4"/>
      <c r="BG435" s="4" t="str">
        <f>IF(B435=1,"",IF(AND(N435=1,TrackingWorksheet!$I440+14&lt;=WeeklySummary!$C$7),1,0))</f>
        <v/>
      </c>
      <c r="BH435" s="4" t="str">
        <f>IF(B435=1,"",IF(AND(R435=1,TrackingWorksheet!$I440+14&lt;=WeeklySummary!$C$7),1,0))</f>
        <v/>
      </c>
      <c r="BI435" s="4" t="str">
        <f>IF(B435=1,"",IF(AND(J435=1,TrackingWorksheet!$G440+14&lt;=WeeklySummary!$C$7),1,0))</f>
        <v/>
      </c>
      <c r="BJ435" s="4" t="str">
        <f>IF(B435=1,"",IF(AND(T435=1,TrackingWorksheet!$I440+14&lt;=WeeklySummary!$C$7),1,0))</f>
        <v/>
      </c>
      <c r="BK435" s="4" t="str">
        <f>IF(B435=1,"",IF(AND(T435=1,TrackingWorksheet!$G440+14&lt;=WeeklySummary!$C$7),1,0))</f>
        <v/>
      </c>
      <c r="BL435" s="4">
        <f t="shared" si="107"/>
        <v>0</v>
      </c>
    </row>
    <row r="436" spans="2:64" x14ac:dyDescent="0.25">
      <c r="B436" s="27">
        <f>IF(AND(ISBLANK(TrackingWorksheet!B441),ISBLANK(TrackingWorksheet!C441),ISBLANK(TrackingWorksheet!G441),ISBLANK(TrackingWorksheet!H441),
ISBLANK(TrackingWorksheet!I441),ISBLANK(TrackingWorksheet!J441),ISBLANK(TrackingWorksheet!M441),
ISBLANK(TrackingWorksheet!N443)),1,0)</f>
        <v>1</v>
      </c>
      <c r="C436" s="12" t="str">
        <f>IF(B436=1,"",TrackingWorksheet!F441)</f>
        <v/>
      </c>
      <c r="D436" s="20" t="str">
        <f>IF(B436=1,"",IF(AND(TrackingWorksheet!B441&lt;&gt;"",TrackingWorksheet!B441&lt;=WeeklySummary!$C$7,OR(TrackingWorksheet!C441="",TrackingWorksheet!C441&gt;=WeeklySummary!$C$6)),1,0))</f>
        <v/>
      </c>
      <c r="E436" s="10" t="str">
        <f>IF(B436=1,"",IF(AND(TrackingWorksheet!G441 &lt;&gt;"",TrackingWorksheet!G441&lt;=WeeklySummary!$C$7, TrackingWorksheet!H441=Lists!$D$4), "Y", "N"))</f>
        <v/>
      </c>
      <c r="F436" s="10" t="str">
        <f>IF(B436=1,"",IF(AND(TrackingWorksheet!I441 &lt;&gt;"", TrackingWorksheet!I441&lt;=WeeklySummary!$C$7, TrackingWorksheet!J441=Lists!$D$4), "Y", "N"))</f>
        <v/>
      </c>
      <c r="G436" s="10" t="str">
        <f>IF(B436=1,"",IF(AND(TrackingWorksheet!G441 &lt;&gt;"",TrackingWorksheet!G441&lt;=WeeklySummary!$C$7, TrackingWorksheet!H441=Lists!$D$5), "Y", "N"))</f>
        <v/>
      </c>
      <c r="H436" s="10" t="str">
        <f>IF(B436=1,"",IF(AND(TrackingWorksheet!I441 &lt;&gt;"", TrackingWorksheet!I441&lt;=WeeklySummary!$C$7, TrackingWorksheet!J441=Lists!$D$5), "Y", "N"))</f>
        <v/>
      </c>
      <c r="I436" s="20" t="str">
        <f>IF(B436=1,"",IF(AND(TrackingWorksheet!G441 &lt;&gt;"", TrackingWorksheet!G441&lt;=WeeklySummary!$C$7, TrackingWorksheet!H441=Lists!$D$6), 1, 0))</f>
        <v/>
      </c>
      <c r="J436" s="20" t="str">
        <f t="shared" si="99"/>
        <v/>
      </c>
      <c r="K436" s="10" t="str">
        <f>IF(B436=1,"",IF(AND(TrackingWorksheet!I441&lt;=WeeklySummary!$C$7,TrackingWorksheet!K441="YES"),0,IF(AND(AND(OR(E436="Y",F436="Y"),E436&lt;&gt;F436),G436&lt;&gt;"Y", H436&lt;&gt;"Y"), 1, 0)))</f>
        <v/>
      </c>
      <c r="L436" s="20" t="str">
        <f t="shared" si="100"/>
        <v/>
      </c>
      <c r="M436" s="10" t="str">
        <f t="shared" si="101"/>
        <v/>
      </c>
      <c r="N436" s="20" t="str">
        <f t="shared" si="102"/>
        <v/>
      </c>
      <c r="O436" s="10" t="str">
        <f>IF(B436=1,"",IF(AND(TrackingWorksheet!I441&lt;=WeeklySummary!$C$7,TrackingWorksheet!K441="YES"),0,IF(AND(AND(OR(G436="Y",H436="Y"),G436&lt;&gt;H436),E436&lt;&gt;"Y", F436&lt;&gt;"Y"), 1, 0)))</f>
        <v/>
      </c>
      <c r="P436" s="20" t="str">
        <f t="shared" si="103"/>
        <v/>
      </c>
      <c r="Q436" s="10" t="str">
        <f t="shared" si="104"/>
        <v/>
      </c>
      <c r="R436" s="10" t="str">
        <f t="shared" si="105"/>
        <v/>
      </c>
      <c r="S436" s="10" t="str">
        <f>IF(B436=1,"",IF(AND(OR(AND(TrackingWorksheet!H441=Lists!$D$7,TrackingWorksheet!H441=TrackingWorksheet!J441),TrackingWorksheet!H441&lt;&gt;TrackingWorksheet!J441),TrackingWorksheet!K441="YES",TrackingWorksheet!H441&lt;&gt;Lists!$D$6,TrackingWorksheet!G441&lt;=WeeklySummary!$C$7,TrackingWorksheet!I441&lt;=WeeklySummary!$C$7),1,0))</f>
        <v/>
      </c>
      <c r="T436" s="10" t="str">
        <f t="shared" si="106"/>
        <v/>
      </c>
      <c r="U436" s="10" t="str">
        <f>IF($B436=1,"",IF(TrackingWorksheet!$K441="YES",1, 0)*D436)</f>
        <v/>
      </c>
      <c r="V436" s="20">
        <f t="shared" si="95"/>
        <v>0</v>
      </c>
      <c r="W436" s="20">
        <f t="shared" si="96"/>
        <v>0</v>
      </c>
      <c r="X436" s="10" t="str">
        <f>IF($B436=1,"",IF(AND(TrackingWorksheet!$L441&lt;&gt;"", TrackingWorksheet!$L441&gt;=WeeklySummary!$C$6,TrackingWorksheet!$L441&lt;=WeeklySummary!$C$7,OR(TrackingWorksheet!$H441=Lists!$D$4,TrackingWorksheet!$J441=Lists!$D$4)), 1, 0))</f>
        <v/>
      </c>
      <c r="Y436" s="10" t="str">
        <f>IF($B436=1,"",IF(AND(TrackingWorksheet!$L441&lt;&gt;"", TrackingWorksheet!$L441&gt;=WeeklySummary!$C$6,TrackingWorksheet!$L441&lt;=WeeklySummary!$C$7,OR(TrackingWorksheet!$H441=Lists!$D$5,TrackingWorksheet!$J441=Lists!$D$5)), 1, 0))</f>
        <v/>
      </c>
      <c r="Z436" s="10" t="str">
        <f>IF($B436=1,"",IF(AND(TrackingWorksheet!$L441&lt;&gt;"", TrackingWorksheet!$L441&gt;=WeeklySummary!$C$6,TrackingWorksheet!$L441&lt;=WeeklySummary!$C$7,OR(TrackingWorksheet!$H441=Lists!$D$6,TrackingWorksheet!$J441=Lists!$D$6)), 1, 0))</f>
        <v/>
      </c>
      <c r="AA436" s="19" t="str">
        <f>IF(B436=1,"",IF(AND(TrackingWorksheet!M441&lt;&gt;"",TrackingWorksheet!M441&lt;=WeeklySummary!$C$7),1,0)*D436)</f>
        <v/>
      </c>
      <c r="AB436" s="19" t="str">
        <f>IF(B436=1,"",IF(AND(TrackingWorksheet!N441&lt;&gt;"",TrackingWorksheet!N441&lt;=WeeklySummary!$C$7),1,0)*D436)</f>
        <v/>
      </c>
      <c r="AC436" s="19" t="str">
        <f>IF(B436=1,"",TrackingWorksheet!T441)</f>
        <v/>
      </c>
      <c r="AD436" s="19" t="str">
        <f>IF(B436=1,"",IF(D436*AND(TrackingWorksheet!S441&gt;=Calculations!$BD$3,TrackingWorksheet!U441="",TrackingWorksheet!K441="YES"),1,0))</f>
        <v/>
      </c>
      <c r="AE436" s="19" t="str">
        <f>IF($B436=1,"",IF(AND(TrackingWorksheet!$S441&gt;$BE$3,TrackingWorksheet!$T441=Lists!$P$4),1, 0)*D436)</f>
        <v/>
      </c>
      <c r="AF436" s="19" t="str">
        <f>IF($B436=1,"",IF(AND(TrackingWorksheet!$U441&gt;$BE$3,TrackingWorksheet!$V441=Lists!$P$4),1, 0)*D436)</f>
        <v/>
      </c>
      <c r="AG436" s="19" t="str">
        <f>IF($B436=1,"",IF(AND(TrackingWorksheet!$W441&gt;$BE$3,TrackingWorksheet!$X441=Lists!$P$4),1, 0)*D436)</f>
        <v/>
      </c>
      <c r="AH436" s="19" t="str">
        <f>IF($B436=1,"",IF(AND(TrackingWorksheet!$Y441&gt;$BE$3,TrackingWorksheet!$Z441=Lists!$P$4),1, 0)*D436)</f>
        <v/>
      </c>
      <c r="AI436" s="19" t="str">
        <f>IF($B436=1,"",IF(AND(TrackingWorksheet!$AA441&gt;$BE$3,TrackingWorksheet!$AB441=Lists!$P$4),1, 0)*D436)</f>
        <v/>
      </c>
      <c r="AJ436" s="19" t="str">
        <f>IF($B436=1,"",IF(AND(TrackingWorksheet!$S441&gt;$BE$3,TrackingWorksheet!$T441=Lists!$P$5),1, 0)*D436)</f>
        <v/>
      </c>
      <c r="AK436" s="19" t="str">
        <f>IF($B436=1,"",IF(AND(TrackingWorksheet!$U441&gt;$BE$3,TrackingWorksheet!$V441=Lists!$P$5),1, 0)*D436)</f>
        <v/>
      </c>
      <c r="AL436" s="19" t="str">
        <f>IF($B436=1,"",IF(AND(TrackingWorksheet!$W441&gt;$BE$3,TrackingWorksheet!$X441=Lists!$P$5),1, 0)*D436)</f>
        <v/>
      </c>
      <c r="AM436" s="19" t="str">
        <f>IF($B436=1,"",IF(AND(TrackingWorksheet!$Y441&gt;$BE$3,TrackingWorksheet!$Z441=Lists!$P$5),1, 0)*D436)</f>
        <v/>
      </c>
      <c r="AN436" s="19" t="str">
        <f>IF($B436=1,"",IF(AND(TrackingWorksheet!$AA441&gt;$BE$3,TrackingWorksheet!$AB441=Lists!$P$5),1, 0)*D436)</f>
        <v/>
      </c>
      <c r="AO436" s="19" t="str">
        <f>IF($B436=1,"",IF(AND(TrackingWorksheet!$S441&gt;$BE$3,TrackingWorksheet!$T441=Lists!$P$6),1, 0)*D436)</f>
        <v/>
      </c>
      <c r="AP436" s="19" t="str">
        <f>IF($B436=1,"",IF(AND(TrackingWorksheet!$U441&gt;$BE$3,TrackingWorksheet!$V441=Lists!$P$6),1, 0)*D436)</f>
        <v/>
      </c>
      <c r="AQ436" s="19" t="str">
        <f>IF($B436=1,"",IF(AND(TrackingWorksheet!$W441&gt;$BE$3,TrackingWorksheet!$X441=Lists!$P$6),1, 0)*D436)</f>
        <v/>
      </c>
      <c r="AR436" s="19" t="str">
        <f>IF($B436=1,"",IF(AND(TrackingWorksheet!$Y441&gt;$BE$3,TrackingWorksheet!$Z441=Lists!$P$6),1, 0)*D436)</f>
        <v/>
      </c>
      <c r="AS436" s="19" t="str">
        <f>IF($B436=1,"",IF(AND(TrackingWorksheet!$AA441&gt;$BE$3,TrackingWorksheet!$AB441=Lists!$P$6),1, 0)*D436)</f>
        <v/>
      </c>
      <c r="AT436" s="19">
        <f t="shared" si="97"/>
        <v>0</v>
      </c>
      <c r="AU436" s="19" t="str">
        <f>IF(B436=1,"",IF(AND(TrackingWorksheet!K441="",TrackingWorksheet!M441="", TrackingWorksheet!N441="", TrackingWorksheet!S441="", TrackingWorksheet!V441="", TrackingWorksheet!W441="", TrackingWorksheet!Y441="", TrackingWorksheet!AA441="", V436=1),1,0)*D436)</f>
        <v/>
      </c>
      <c r="AV436" s="19" t="str">
        <f>IF(B436=1,"",IF(D436*AND(TrackingWorksheet!U441&gt;Calculations!$BE$3,TrackingWorksheet!K441="YES"),1,0))</f>
        <v/>
      </c>
      <c r="AW436" s="19" t="str">
        <f>IF(B436=1,"",IF(D436*AND(TrackingWorksheet!W441&gt;Calculations!$BE$3,TrackingWorksheet!K441="YES"),1,0))</f>
        <v/>
      </c>
      <c r="AX436" s="19">
        <f t="shared" si="98"/>
        <v>0</v>
      </c>
      <c r="AY436" s="19">
        <f t="shared" si="94"/>
        <v>0</v>
      </c>
      <c r="AZ436" s="27" t="str">
        <f>IF(B436=1,"",IF(TrackingWorksheet!Q441="","",TrackingWorksheet!Q441))</f>
        <v/>
      </c>
      <c r="BB436" s="4"/>
      <c r="BC436" s="4"/>
      <c r="BD436" s="4"/>
      <c r="BE436" s="4"/>
      <c r="BF436" s="4"/>
      <c r="BG436" s="4" t="str">
        <f>IF(B436=1,"",IF(AND(N436=1,TrackingWorksheet!$I441+14&lt;=WeeklySummary!$C$7),1,0))</f>
        <v/>
      </c>
      <c r="BH436" s="4" t="str">
        <f>IF(B436=1,"",IF(AND(R436=1,TrackingWorksheet!$I441+14&lt;=WeeklySummary!$C$7),1,0))</f>
        <v/>
      </c>
      <c r="BI436" s="4" t="str">
        <f>IF(B436=1,"",IF(AND(J436=1,TrackingWorksheet!$G441+14&lt;=WeeklySummary!$C$7),1,0))</f>
        <v/>
      </c>
      <c r="BJ436" s="4" t="str">
        <f>IF(B436=1,"",IF(AND(T436=1,TrackingWorksheet!$I441+14&lt;=WeeklySummary!$C$7),1,0))</f>
        <v/>
      </c>
      <c r="BK436" s="4" t="str">
        <f>IF(B436=1,"",IF(AND(T436=1,TrackingWorksheet!$G441+14&lt;=WeeklySummary!$C$7),1,0))</f>
        <v/>
      </c>
      <c r="BL436" s="4">
        <f t="shared" si="107"/>
        <v>0</v>
      </c>
    </row>
    <row r="437" spans="2:64" x14ac:dyDescent="0.25">
      <c r="B437" s="27">
        <f>IF(AND(ISBLANK(TrackingWorksheet!B442),ISBLANK(TrackingWorksheet!C442),ISBLANK(TrackingWorksheet!G442),ISBLANK(TrackingWorksheet!H442),
ISBLANK(TrackingWorksheet!I442),ISBLANK(TrackingWorksheet!J442),ISBLANK(TrackingWorksheet!M442),
ISBLANK(TrackingWorksheet!N444)),1,0)</f>
        <v>1</v>
      </c>
      <c r="C437" s="12" t="str">
        <f>IF(B437=1,"",TrackingWorksheet!F442)</f>
        <v/>
      </c>
      <c r="D437" s="20" t="str">
        <f>IF(B437=1,"",IF(AND(TrackingWorksheet!B442&lt;&gt;"",TrackingWorksheet!B442&lt;=WeeklySummary!$C$7,OR(TrackingWorksheet!C442="",TrackingWorksheet!C442&gt;=WeeklySummary!$C$6)),1,0))</f>
        <v/>
      </c>
      <c r="E437" s="10" t="str">
        <f>IF(B437=1,"",IF(AND(TrackingWorksheet!G442 &lt;&gt;"",TrackingWorksheet!G442&lt;=WeeklySummary!$C$7, TrackingWorksheet!H442=Lists!$D$4), "Y", "N"))</f>
        <v/>
      </c>
      <c r="F437" s="10" t="str">
        <f>IF(B437=1,"",IF(AND(TrackingWorksheet!I442 &lt;&gt;"", TrackingWorksheet!I442&lt;=WeeklySummary!$C$7, TrackingWorksheet!J442=Lists!$D$4), "Y", "N"))</f>
        <v/>
      </c>
      <c r="G437" s="10" t="str">
        <f>IF(B437=1,"",IF(AND(TrackingWorksheet!G442 &lt;&gt;"",TrackingWorksheet!G442&lt;=WeeklySummary!$C$7, TrackingWorksheet!H442=Lists!$D$5), "Y", "N"))</f>
        <v/>
      </c>
      <c r="H437" s="10" t="str">
        <f>IF(B437=1,"",IF(AND(TrackingWorksheet!I442 &lt;&gt;"", TrackingWorksheet!I442&lt;=WeeklySummary!$C$7, TrackingWorksheet!J442=Lists!$D$5), "Y", "N"))</f>
        <v/>
      </c>
      <c r="I437" s="20" t="str">
        <f>IF(B437=1,"",IF(AND(TrackingWorksheet!G442 &lt;&gt;"", TrackingWorksheet!G442&lt;=WeeklySummary!$C$7, TrackingWorksheet!H442=Lists!$D$6), 1, 0))</f>
        <v/>
      </c>
      <c r="J437" s="20" t="str">
        <f t="shared" si="99"/>
        <v/>
      </c>
      <c r="K437" s="10" t="str">
        <f>IF(B437=1,"",IF(AND(TrackingWorksheet!I442&lt;=WeeklySummary!$C$7,TrackingWorksheet!K442="YES"),0,IF(AND(AND(OR(E437="Y",F437="Y"),E437&lt;&gt;F437),G437&lt;&gt;"Y", H437&lt;&gt;"Y"), 1, 0)))</f>
        <v/>
      </c>
      <c r="L437" s="20" t="str">
        <f t="shared" si="100"/>
        <v/>
      </c>
      <c r="M437" s="10" t="str">
        <f t="shared" si="101"/>
        <v/>
      </c>
      <c r="N437" s="20" t="str">
        <f t="shared" si="102"/>
        <v/>
      </c>
      <c r="O437" s="10" t="str">
        <f>IF(B437=1,"",IF(AND(TrackingWorksheet!I442&lt;=WeeklySummary!$C$7,TrackingWorksheet!K442="YES"),0,IF(AND(AND(OR(G437="Y",H437="Y"),G437&lt;&gt;H437),E437&lt;&gt;"Y", F437&lt;&gt;"Y"), 1, 0)))</f>
        <v/>
      </c>
      <c r="P437" s="20" t="str">
        <f t="shared" si="103"/>
        <v/>
      </c>
      <c r="Q437" s="10" t="str">
        <f t="shared" si="104"/>
        <v/>
      </c>
      <c r="R437" s="10" t="str">
        <f t="shared" si="105"/>
        <v/>
      </c>
      <c r="S437" s="10" t="str">
        <f>IF(B437=1,"",IF(AND(OR(AND(TrackingWorksheet!H442=Lists!$D$7,TrackingWorksheet!H442=TrackingWorksheet!J442),TrackingWorksheet!H442&lt;&gt;TrackingWorksheet!J442),TrackingWorksheet!K442="YES",TrackingWorksheet!H442&lt;&gt;Lists!$D$6,TrackingWorksheet!G442&lt;=WeeklySummary!$C$7,TrackingWorksheet!I442&lt;=WeeklySummary!$C$7),1,0))</f>
        <v/>
      </c>
      <c r="T437" s="10" t="str">
        <f t="shared" si="106"/>
        <v/>
      </c>
      <c r="U437" s="10" t="str">
        <f>IF($B437=1,"",IF(TrackingWorksheet!$K442="YES",1, 0)*D437)</f>
        <v/>
      </c>
      <c r="V437" s="20">
        <f t="shared" si="95"/>
        <v>0</v>
      </c>
      <c r="W437" s="20">
        <f t="shared" si="96"/>
        <v>0</v>
      </c>
      <c r="X437" s="10" t="str">
        <f>IF($B437=1,"",IF(AND(TrackingWorksheet!$L442&lt;&gt;"", TrackingWorksheet!$L442&gt;=WeeklySummary!$C$6,TrackingWorksheet!$L442&lt;=WeeklySummary!$C$7,OR(TrackingWorksheet!$H442=Lists!$D$4,TrackingWorksheet!$J442=Lists!$D$4)), 1, 0))</f>
        <v/>
      </c>
      <c r="Y437" s="10" t="str">
        <f>IF($B437=1,"",IF(AND(TrackingWorksheet!$L442&lt;&gt;"", TrackingWorksheet!$L442&gt;=WeeklySummary!$C$6,TrackingWorksheet!$L442&lt;=WeeklySummary!$C$7,OR(TrackingWorksheet!$H442=Lists!$D$5,TrackingWorksheet!$J442=Lists!$D$5)), 1, 0))</f>
        <v/>
      </c>
      <c r="Z437" s="10" t="str">
        <f>IF($B437=1,"",IF(AND(TrackingWorksheet!$L442&lt;&gt;"", TrackingWorksheet!$L442&gt;=WeeklySummary!$C$6,TrackingWorksheet!$L442&lt;=WeeklySummary!$C$7,OR(TrackingWorksheet!$H442=Lists!$D$6,TrackingWorksheet!$J442=Lists!$D$6)), 1, 0))</f>
        <v/>
      </c>
      <c r="AA437" s="19" t="str">
        <f>IF(B437=1,"",IF(AND(TrackingWorksheet!M442&lt;&gt;"",TrackingWorksheet!M442&lt;=WeeklySummary!$C$7),1,0)*D437)</f>
        <v/>
      </c>
      <c r="AB437" s="19" t="str">
        <f>IF(B437=1,"",IF(AND(TrackingWorksheet!N442&lt;&gt;"",TrackingWorksheet!N442&lt;=WeeklySummary!$C$7),1,0)*D437)</f>
        <v/>
      </c>
      <c r="AC437" s="19" t="str">
        <f>IF(B437=1,"",TrackingWorksheet!T442)</f>
        <v/>
      </c>
      <c r="AD437" s="19" t="str">
        <f>IF(B437=1,"",IF(D437*AND(TrackingWorksheet!S442&gt;=Calculations!$BD$3,TrackingWorksheet!U442="",TrackingWorksheet!K442="YES"),1,0))</f>
        <v/>
      </c>
      <c r="AE437" s="19" t="str">
        <f>IF($B437=1,"",IF(AND(TrackingWorksheet!$S442&gt;$BE$3,TrackingWorksheet!$T442=Lists!$P$4),1, 0)*D437)</f>
        <v/>
      </c>
      <c r="AF437" s="19" t="str">
        <f>IF($B437=1,"",IF(AND(TrackingWorksheet!$U442&gt;$BE$3,TrackingWorksheet!$V442=Lists!$P$4),1, 0)*D437)</f>
        <v/>
      </c>
      <c r="AG437" s="19" t="str">
        <f>IF($B437=1,"",IF(AND(TrackingWorksheet!$W442&gt;$BE$3,TrackingWorksheet!$X442=Lists!$P$4),1, 0)*D437)</f>
        <v/>
      </c>
      <c r="AH437" s="19" t="str">
        <f>IF($B437=1,"",IF(AND(TrackingWorksheet!$Y442&gt;$BE$3,TrackingWorksheet!$Z442=Lists!$P$4),1, 0)*D437)</f>
        <v/>
      </c>
      <c r="AI437" s="19" t="str">
        <f>IF($B437=1,"",IF(AND(TrackingWorksheet!$AA442&gt;$BE$3,TrackingWorksheet!$AB442=Lists!$P$4),1, 0)*D437)</f>
        <v/>
      </c>
      <c r="AJ437" s="19" t="str">
        <f>IF($B437=1,"",IF(AND(TrackingWorksheet!$S442&gt;$BE$3,TrackingWorksheet!$T442=Lists!$P$5),1, 0)*D437)</f>
        <v/>
      </c>
      <c r="AK437" s="19" t="str">
        <f>IF($B437=1,"",IF(AND(TrackingWorksheet!$U442&gt;$BE$3,TrackingWorksheet!$V442=Lists!$P$5),1, 0)*D437)</f>
        <v/>
      </c>
      <c r="AL437" s="19" t="str">
        <f>IF($B437=1,"",IF(AND(TrackingWorksheet!$W442&gt;$BE$3,TrackingWorksheet!$X442=Lists!$P$5),1, 0)*D437)</f>
        <v/>
      </c>
      <c r="AM437" s="19" t="str">
        <f>IF($B437=1,"",IF(AND(TrackingWorksheet!$Y442&gt;$BE$3,TrackingWorksheet!$Z442=Lists!$P$5),1, 0)*D437)</f>
        <v/>
      </c>
      <c r="AN437" s="19" t="str">
        <f>IF($B437=1,"",IF(AND(TrackingWorksheet!$AA442&gt;$BE$3,TrackingWorksheet!$AB442=Lists!$P$5),1, 0)*D437)</f>
        <v/>
      </c>
      <c r="AO437" s="19" t="str">
        <f>IF($B437=1,"",IF(AND(TrackingWorksheet!$S442&gt;$BE$3,TrackingWorksheet!$T442=Lists!$P$6),1, 0)*D437)</f>
        <v/>
      </c>
      <c r="AP437" s="19" t="str">
        <f>IF($B437=1,"",IF(AND(TrackingWorksheet!$U442&gt;$BE$3,TrackingWorksheet!$V442=Lists!$P$6),1, 0)*D437)</f>
        <v/>
      </c>
      <c r="AQ437" s="19" t="str">
        <f>IF($B437=1,"",IF(AND(TrackingWorksheet!$W442&gt;$BE$3,TrackingWorksheet!$X442=Lists!$P$6),1, 0)*D437)</f>
        <v/>
      </c>
      <c r="AR437" s="19" t="str">
        <f>IF($B437=1,"",IF(AND(TrackingWorksheet!$Y442&gt;$BE$3,TrackingWorksheet!$Z442=Lists!$P$6),1, 0)*D437)</f>
        <v/>
      </c>
      <c r="AS437" s="19" t="str">
        <f>IF($B437=1,"",IF(AND(TrackingWorksheet!$AA442&gt;$BE$3,TrackingWorksheet!$AB442=Lists!$P$6),1, 0)*D437)</f>
        <v/>
      </c>
      <c r="AT437" s="19">
        <f t="shared" si="97"/>
        <v>0</v>
      </c>
      <c r="AU437" s="19" t="str">
        <f>IF(B437=1,"",IF(AND(TrackingWorksheet!K442="",TrackingWorksheet!M442="", TrackingWorksheet!N442="", TrackingWorksheet!S442="", TrackingWorksheet!V442="", TrackingWorksheet!W442="", TrackingWorksheet!Y442="", TrackingWorksheet!AA442="", V437=1),1,0)*D437)</f>
        <v/>
      </c>
      <c r="AV437" s="19" t="str">
        <f>IF(B437=1,"",IF(D437*AND(TrackingWorksheet!U442&gt;Calculations!$BE$3,TrackingWorksheet!K442="YES"),1,0))</f>
        <v/>
      </c>
      <c r="AW437" s="19" t="str">
        <f>IF(B437=1,"",IF(D437*AND(TrackingWorksheet!W442&gt;Calculations!$BE$3,TrackingWorksheet!K442="YES"),1,0))</f>
        <v/>
      </c>
      <c r="AX437" s="19">
        <f t="shared" si="98"/>
        <v>0</v>
      </c>
      <c r="AY437" s="19">
        <f t="shared" si="94"/>
        <v>0</v>
      </c>
      <c r="AZ437" s="27" t="str">
        <f>IF(B437=1,"",IF(TrackingWorksheet!Q442="","",TrackingWorksheet!Q442))</f>
        <v/>
      </c>
      <c r="BB437" s="4"/>
      <c r="BC437" s="4"/>
      <c r="BD437" s="4"/>
      <c r="BE437" s="4"/>
      <c r="BF437" s="4"/>
      <c r="BG437" s="4" t="str">
        <f>IF(B437=1,"",IF(AND(N437=1,TrackingWorksheet!$I442+14&lt;=WeeklySummary!$C$7),1,0))</f>
        <v/>
      </c>
      <c r="BH437" s="4" t="str">
        <f>IF(B437=1,"",IF(AND(R437=1,TrackingWorksheet!$I442+14&lt;=WeeklySummary!$C$7),1,0))</f>
        <v/>
      </c>
      <c r="BI437" s="4" t="str">
        <f>IF(B437=1,"",IF(AND(J437=1,TrackingWorksheet!$G442+14&lt;=WeeklySummary!$C$7),1,0))</f>
        <v/>
      </c>
      <c r="BJ437" s="4" t="str">
        <f>IF(B437=1,"",IF(AND(T437=1,TrackingWorksheet!$I442+14&lt;=WeeklySummary!$C$7),1,0))</f>
        <v/>
      </c>
      <c r="BK437" s="4" t="str">
        <f>IF(B437=1,"",IF(AND(T437=1,TrackingWorksheet!$G442+14&lt;=WeeklySummary!$C$7),1,0))</f>
        <v/>
      </c>
      <c r="BL437" s="4">
        <f t="shared" si="107"/>
        <v>0</v>
      </c>
    </row>
    <row r="438" spans="2:64" x14ac:dyDescent="0.25">
      <c r="B438" s="27">
        <f>IF(AND(ISBLANK(TrackingWorksheet!B443),ISBLANK(TrackingWorksheet!C443),ISBLANK(TrackingWorksheet!G443),ISBLANK(TrackingWorksheet!H443),
ISBLANK(TrackingWorksheet!I443),ISBLANK(TrackingWorksheet!J443),ISBLANK(TrackingWorksheet!M443),
ISBLANK(TrackingWorksheet!N445)),1,0)</f>
        <v>1</v>
      </c>
      <c r="C438" s="12" t="str">
        <f>IF(B438=1,"",TrackingWorksheet!F443)</f>
        <v/>
      </c>
      <c r="D438" s="20" t="str">
        <f>IF(B438=1,"",IF(AND(TrackingWorksheet!B443&lt;&gt;"",TrackingWorksheet!B443&lt;=WeeklySummary!$C$7,OR(TrackingWorksheet!C443="",TrackingWorksheet!C443&gt;=WeeklySummary!$C$6)),1,0))</f>
        <v/>
      </c>
      <c r="E438" s="10" t="str">
        <f>IF(B438=1,"",IF(AND(TrackingWorksheet!G443 &lt;&gt;"",TrackingWorksheet!G443&lt;=WeeklySummary!$C$7, TrackingWorksheet!H443=Lists!$D$4), "Y", "N"))</f>
        <v/>
      </c>
      <c r="F438" s="10" t="str">
        <f>IF(B438=1,"",IF(AND(TrackingWorksheet!I443 &lt;&gt;"", TrackingWorksheet!I443&lt;=WeeklySummary!$C$7, TrackingWorksheet!J443=Lists!$D$4), "Y", "N"))</f>
        <v/>
      </c>
      <c r="G438" s="10" t="str">
        <f>IF(B438=1,"",IF(AND(TrackingWorksheet!G443 &lt;&gt;"",TrackingWorksheet!G443&lt;=WeeklySummary!$C$7, TrackingWorksheet!H443=Lists!$D$5), "Y", "N"))</f>
        <v/>
      </c>
      <c r="H438" s="10" t="str">
        <f>IF(B438=1,"",IF(AND(TrackingWorksheet!I443 &lt;&gt;"", TrackingWorksheet!I443&lt;=WeeklySummary!$C$7, TrackingWorksheet!J443=Lists!$D$5), "Y", "N"))</f>
        <v/>
      </c>
      <c r="I438" s="20" t="str">
        <f>IF(B438=1,"",IF(AND(TrackingWorksheet!G443 &lt;&gt;"", TrackingWorksheet!G443&lt;=WeeklySummary!$C$7, TrackingWorksheet!H443=Lists!$D$6), 1, 0))</f>
        <v/>
      </c>
      <c r="J438" s="20" t="str">
        <f t="shared" si="99"/>
        <v/>
      </c>
      <c r="K438" s="10" t="str">
        <f>IF(B438=1,"",IF(AND(TrackingWorksheet!I443&lt;=WeeklySummary!$C$7,TrackingWorksheet!K443="YES"),0,IF(AND(AND(OR(E438="Y",F438="Y"),E438&lt;&gt;F438),G438&lt;&gt;"Y", H438&lt;&gt;"Y"), 1, 0)))</f>
        <v/>
      </c>
      <c r="L438" s="20" t="str">
        <f t="shared" si="100"/>
        <v/>
      </c>
      <c r="M438" s="10" t="str">
        <f t="shared" si="101"/>
        <v/>
      </c>
      <c r="N438" s="20" t="str">
        <f t="shared" si="102"/>
        <v/>
      </c>
      <c r="O438" s="10" t="str">
        <f>IF(B438=1,"",IF(AND(TrackingWorksheet!I443&lt;=WeeklySummary!$C$7,TrackingWorksheet!K443="YES"),0,IF(AND(AND(OR(G438="Y",H438="Y"),G438&lt;&gt;H438),E438&lt;&gt;"Y", F438&lt;&gt;"Y"), 1, 0)))</f>
        <v/>
      </c>
      <c r="P438" s="20" t="str">
        <f t="shared" si="103"/>
        <v/>
      </c>
      <c r="Q438" s="10" t="str">
        <f t="shared" si="104"/>
        <v/>
      </c>
      <c r="R438" s="10" t="str">
        <f t="shared" si="105"/>
        <v/>
      </c>
      <c r="S438" s="10" t="str">
        <f>IF(B438=1,"",IF(AND(OR(AND(TrackingWorksheet!H443=Lists!$D$7,TrackingWorksheet!H443=TrackingWorksheet!J443),TrackingWorksheet!H443&lt;&gt;TrackingWorksheet!J443),TrackingWorksheet!K443="YES",TrackingWorksheet!H443&lt;&gt;Lists!$D$6,TrackingWorksheet!G443&lt;=WeeklySummary!$C$7,TrackingWorksheet!I443&lt;=WeeklySummary!$C$7),1,0))</f>
        <v/>
      </c>
      <c r="T438" s="10" t="str">
        <f t="shared" si="106"/>
        <v/>
      </c>
      <c r="U438" s="10" t="str">
        <f>IF($B438=1,"",IF(TrackingWorksheet!$K443="YES",1, 0)*D438)</f>
        <v/>
      </c>
      <c r="V438" s="20">
        <f t="shared" si="95"/>
        <v>0</v>
      </c>
      <c r="W438" s="20">
        <f t="shared" si="96"/>
        <v>0</v>
      </c>
      <c r="X438" s="10" t="str">
        <f>IF($B438=1,"",IF(AND(TrackingWorksheet!$L443&lt;&gt;"", TrackingWorksheet!$L443&gt;=WeeklySummary!$C$6,TrackingWorksheet!$L443&lt;=WeeklySummary!$C$7,OR(TrackingWorksheet!$H443=Lists!$D$4,TrackingWorksheet!$J443=Lists!$D$4)), 1, 0))</f>
        <v/>
      </c>
      <c r="Y438" s="10" t="str">
        <f>IF($B438=1,"",IF(AND(TrackingWorksheet!$L443&lt;&gt;"", TrackingWorksheet!$L443&gt;=WeeklySummary!$C$6,TrackingWorksheet!$L443&lt;=WeeklySummary!$C$7,OR(TrackingWorksheet!$H443=Lists!$D$5,TrackingWorksheet!$J443=Lists!$D$5)), 1, 0))</f>
        <v/>
      </c>
      <c r="Z438" s="10" t="str">
        <f>IF($B438=1,"",IF(AND(TrackingWorksheet!$L443&lt;&gt;"", TrackingWorksheet!$L443&gt;=WeeklySummary!$C$6,TrackingWorksheet!$L443&lt;=WeeklySummary!$C$7,OR(TrackingWorksheet!$H443=Lists!$D$6,TrackingWorksheet!$J443=Lists!$D$6)), 1, 0))</f>
        <v/>
      </c>
      <c r="AA438" s="19" t="str">
        <f>IF(B438=1,"",IF(AND(TrackingWorksheet!M443&lt;&gt;"",TrackingWorksheet!M443&lt;=WeeklySummary!$C$7),1,0)*D438)</f>
        <v/>
      </c>
      <c r="AB438" s="19" t="str">
        <f>IF(B438=1,"",IF(AND(TrackingWorksheet!N443&lt;&gt;"",TrackingWorksheet!N443&lt;=WeeklySummary!$C$7),1,0)*D438)</f>
        <v/>
      </c>
      <c r="AC438" s="19" t="str">
        <f>IF(B438=1,"",TrackingWorksheet!T443)</f>
        <v/>
      </c>
      <c r="AD438" s="19" t="str">
        <f>IF(B438=1,"",IF(D438*AND(TrackingWorksheet!S443&gt;=Calculations!$BD$3,TrackingWorksheet!U443="",TrackingWorksheet!K443="YES"),1,0))</f>
        <v/>
      </c>
      <c r="AE438" s="19" t="str">
        <f>IF($B438=1,"",IF(AND(TrackingWorksheet!$S443&gt;$BE$3,TrackingWorksheet!$T443=Lists!$P$4),1, 0)*D438)</f>
        <v/>
      </c>
      <c r="AF438" s="19" t="str">
        <f>IF($B438=1,"",IF(AND(TrackingWorksheet!$U443&gt;$BE$3,TrackingWorksheet!$V443=Lists!$P$4),1, 0)*D438)</f>
        <v/>
      </c>
      <c r="AG438" s="19" t="str">
        <f>IF($B438=1,"",IF(AND(TrackingWorksheet!$W443&gt;$BE$3,TrackingWorksheet!$X443=Lists!$P$4),1, 0)*D438)</f>
        <v/>
      </c>
      <c r="AH438" s="19" t="str">
        <f>IF($B438=1,"",IF(AND(TrackingWorksheet!$Y443&gt;$BE$3,TrackingWorksheet!$Z443=Lists!$P$4),1, 0)*D438)</f>
        <v/>
      </c>
      <c r="AI438" s="19" t="str">
        <f>IF($B438=1,"",IF(AND(TrackingWorksheet!$AA443&gt;$BE$3,TrackingWorksheet!$AB443=Lists!$P$4),1, 0)*D438)</f>
        <v/>
      </c>
      <c r="AJ438" s="19" t="str">
        <f>IF($B438=1,"",IF(AND(TrackingWorksheet!$S443&gt;$BE$3,TrackingWorksheet!$T443=Lists!$P$5),1, 0)*D438)</f>
        <v/>
      </c>
      <c r="AK438" s="19" t="str">
        <f>IF($B438=1,"",IF(AND(TrackingWorksheet!$U443&gt;$BE$3,TrackingWorksheet!$V443=Lists!$P$5),1, 0)*D438)</f>
        <v/>
      </c>
      <c r="AL438" s="19" t="str">
        <f>IF($B438=1,"",IF(AND(TrackingWorksheet!$W443&gt;$BE$3,TrackingWorksheet!$X443=Lists!$P$5),1, 0)*D438)</f>
        <v/>
      </c>
      <c r="AM438" s="19" t="str">
        <f>IF($B438=1,"",IF(AND(TrackingWorksheet!$Y443&gt;$BE$3,TrackingWorksheet!$Z443=Lists!$P$5),1, 0)*D438)</f>
        <v/>
      </c>
      <c r="AN438" s="19" t="str">
        <f>IF($B438=1,"",IF(AND(TrackingWorksheet!$AA443&gt;$BE$3,TrackingWorksheet!$AB443=Lists!$P$5),1, 0)*D438)</f>
        <v/>
      </c>
      <c r="AO438" s="19" t="str">
        <f>IF($B438=1,"",IF(AND(TrackingWorksheet!$S443&gt;$BE$3,TrackingWorksheet!$T443=Lists!$P$6),1, 0)*D438)</f>
        <v/>
      </c>
      <c r="AP438" s="19" t="str">
        <f>IF($B438=1,"",IF(AND(TrackingWorksheet!$U443&gt;$BE$3,TrackingWorksheet!$V443=Lists!$P$6),1, 0)*D438)</f>
        <v/>
      </c>
      <c r="AQ438" s="19" t="str">
        <f>IF($B438=1,"",IF(AND(TrackingWorksheet!$W443&gt;$BE$3,TrackingWorksheet!$X443=Lists!$P$6),1, 0)*D438)</f>
        <v/>
      </c>
      <c r="AR438" s="19" t="str">
        <f>IF($B438=1,"",IF(AND(TrackingWorksheet!$Y443&gt;$BE$3,TrackingWorksheet!$Z443=Lists!$P$6),1, 0)*D438)</f>
        <v/>
      </c>
      <c r="AS438" s="19" t="str">
        <f>IF($B438=1,"",IF(AND(TrackingWorksheet!$AA443&gt;$BE$3,TrackingWorksheet!$AB443=Lists!$P$6),1, 0)*D438)</f>
        <v/>
      </c>
      <c r="AT438" s="19">
        <f t="shared" si="97"/>
        <v>0</v>
      </c>
      <c r="AU438" s="19" t="str">
        <f>IF(B438=1,"",IF(AND(TrackingWorksheet!K443="",TrackingWorksheet!M443="", TrackingWorksheet!N443="", TrackingWorksheet!S443="", TrackingWorksheet!V443="", TrackingWorksheet!W443="", TrackingWorksheet!Y443="", TrackingWorksheet!AA443="", V438=1),1,0)*D438)</f>
        <v/>
      </c>
      <c r="AV438" s="19" t="str">
        <f>IF(B438=1,"",IF(D438*AND(TrackingWorksheet!U443&gt;Calculations!$BE$3,TrackingWorksheet!K443="YES"),1,0))</f>
        <v/>
      </c>
      <c r="AW438" s="19" t="str">
        <f>IF(B438=1,"",IF(D438*AND(TrackingWorksheet!W443&gt;Calculations!$BE$3,TrackingWorksheet!K443="YES"),1,0))</f>
        <v/>
      </c>
      <c r="AX438" s="19">
        <f t="shared" si="98"/>
        <v>0</v>
      </c>
      <c r="AY438" s="19">
        <f t="shared" si="94"/>
        <v>0</v>
      </c>
      <c r="AZ438" s="27" t="str">
        <f>IF(B438=1,"",IF(TrackingWorksheet!Q443="","",TrackingWorksheet!Q443))</f>
        <v/>
      </c>
      <c r="BB438" s="4"/>
      <c r="BC438" s="4"/>
      <c r="BD438" s="4"/>
      <c r="BE438" s="4"/>
      <c r="BF438" s="4"/>
      <c r="BG438" s="4" t="str">
        <f>IF(B438=1,"",IF(AND(N438=1,TrackingWorksheet!$I443+14&lt;=WeeklySummary!$C$7),1,0))</f>
        <v/>
      </c>
      <c r="BH438" s="4" t="str">
        <f>IF(B438=1,"",IF(AND(R438=1,TrackingWorksheet!$I443+14&lt;=WeeklySummary!$C$7),1,0))</f>
        <v/>
      </c>
      <c r="BI438" s="4" t="str">
        <f>IF(B438=1,"",IF(AND(J438=1,TrackingWorksheet!$G443+14&lt;=WeeklySummary!$C$7),1,0))</f>
        <v/>
      </c>
      <c r="BJ438" s="4" t="str">
        <f>IF(B438=1,"",IF(AND(T438=1,TrackingWorksheet!$I443+14&lt;=WeeklySummary!$C$7),1,0))</f>
        <v/>
      </c>
      <c r="BK438" s="4" t="str">
        <f>IF(B438=1,"",IF(AND(T438=1,TrackingWorksheet!$G443+14&lt;=WeeklySummary!$C$7),1,0))</f>
        <v/>
      </c>
      <c r="BL438" s="4">
        <f t="shared" si="107"/>
        <v>0</v>
      </c>
    </row>
    <row r="439" spans="2:64" x14ac:dyDescent="0.25">
      <c r="B439" s="27">
        <f>IF(AND(ISBLANK(TrackingWorksheet!B444),ISBLANK(TrackingWorksheet!C444),ISBLANK(TrackingWorksheet!G444),ISBLANK(TrackingWorksheet!H444),
ISBLANK(TrackingWorksheet!I444),ISBLANK(TrackingWorksheet!J444),ISBLANK(TrackingWorksheet!M444),
ISBLANK(TrackingWorksheet!N446)),1,0)</f>
        <v>1</v>
      </c>
      <c r="C439" s="12" t="str">
        <f>IF(B439=1,"",TrackingWorksheet!F444)</f>
        <v/>
      </c>
      <c r="D439" s="20" t="str">
        <f>IF(B439=1,"",IF(AND(TrackingWorksheet!B444&lt;&gt;"",TrackingWorksheet!B444&lt;=WeeklySummary!$C$7,OR(TrackingWorksheet!C444="",TrackingWorksheet!C444&gt;=WeeklySummary!$C$6)),1,0))</f>
        <v/>
      </c>
      <c r="E439" s="10" t="str">
        <f>IF(B439=1,"",IF(AND(TrackingWorksheet!G444 &lt;&gt;"",TrackingWorksheet!G444&lt;=WeeklySummary!$C$7, TrackingWorksheet!H444=Lists!$D$4), "Y", "N"))</f>
        <v/>
      </c>
      <c r="F439" s="10" t="str">
        <f>IF(B439=1,"",IF(AND(TrackingWorksheet!I444 &lt;&gt;"", TrackingWorksheet!I444&lt;=WeeklySummary!$C$7, TrackingWorksheet!J444=Lists!$D$4), "Y", "N"))</f>
        <v/>
      </c>
      <c r="G439" s="10" t="str">
        <f>IF(B439=1,"",IF(AND(TrackingWorksheet!G444 &lt;&gt;"",TrackingWorksheet!G444&lt;=WeeklySummary!$C$7, TrackingWorksheet!H444=Lists!$D$5), "Y", "N"))</f>
        <v/>
      </c>
      <c r="H439" s="10" t="str">
        <f>IF(B439=1,"",IF(AND(TrackingWorksheet!I444 &lt;&gt;"", TrackingWorksheet!I444&lt;=WeeklySummary!$C$7, TrackingWorksheet!J444=Lists!$D$5), "Y", "N"))</f>
        <v/>
      </c>
      <c r="I439" s="20" t="str">
        <f>IF(B439=1,"",IF(AND(TrackingWorksheet!G444 &lt;&gt;"", TrackingWorksheet!G444&lt;=WeeklySummary!$C$7, TrackingWorksheet!H444=Lists!$D$6), 1, 0))</f>
        <v/>
      </c>
      <c r="J439" s="20" t="str">
        <f t="shared" si="99"/>
        <v/>
      </c>
      <c r="K439" s="10" t="str">
        <f>IF(B439=1,"",IF(AND(TrackingWorksheet!I444&lt;=WeeklySummary!$C$7,TrackingWorksheet!K444="YES"),0,IF(AND(AND(OR(E439="Y",F439="Y"),E439&lt;&gt;F439),G439&lt;&gt;"Y", H439&lt;&gt;"Y"), 1, 0)))</f>
        <v/>
      </c>
      <c r="L439" s="20" t="str">
        <f t="shared" si="100"/>
        <v/>
      </c>
      <c r="M439" s="10" t="str">
        <f t="shared" si="101"/>
        <v/>
      </c>
      <c r="N439" s="20" t="str">
        <f t="shared" si="102"/>
        <v/>
      </c>
      <c r="O439" s="10" t="str">
        <f>IF(B439=1,"",IF(AND(TrackingWorksheet!I444&lt;=WeeklySummary!$C$7,TrackingWorksheet!K444="YES"),0,IF(AND(AND(OR(G439="Y",H439="Y"),G439&lt;&gt;H439),E439&lt;&gt;"Y", F439&lt;&gt;"Y"), 1, 0)))</f>
        <v/>
      </c>
      <c r="P439" s="20" t="str">
        <f t="shared" si="103"/>
        <v/>
      </c>
      <c r="Q439" s="10" t="str">
        <f t="shared" si="104"/>
        <v/>
      </c>
      <c r="R439" s="10" t="str">
        <f t="shared" si="105"/>
        <v/>
      </c>
      <c r="S439" s="10" t="str">
        <f>IF(B439=1,"",IF(AND(OR(AND(TrackingWorksheet!H444=Lists!$D$7,TrackingWorksheet!H444=TrackingWorksheet!J444),TrackingWorksheet!H444&lt;&gt;TrackingWorksheet!J444),TrackingWorksheet!K444="YES",TrackingWorksheet!H444&lt;&gt;Lists!$D$6,TrackingWorksheet!G444&lt;=WeeklySummary!$C$7,TrackingWorksheet!I444&lt;=WeeklySummary!$C$7),1,0))</f>
        <v/>
      </c>
      <c r="T439" s="10" t="str">
        <f t="shared" si="106"/>
        <v/>
      </c>
      <c r="U439" s="10" t="str">
        <f>IF($B439=1,"",IF(TrackingWorksheet!$K444="YES",1, 0)*D439)</f>
        <v/>
      </c>
      <c r="V439" s="20">
        <f t="shared" si="95"/>
        <v>0</v>
      </c>
      <c r="W439" s="20">
        <f t="shared" si="96"/>
        <v>0</v>
      </c>
      <c r="X439" s="10" t="str">
        <f>IF($B439=1,"",IF(AND(TrackingWorksheet!$L444&lt;&gt;"", TrackingWorksheet!$L444&gt;=WeeklySummary!$C$6,TrackingWorksheet!$L444&lt;=WeeklySummary!$C$7,OR(TrackingWorksheet!$H444=Lists!$D$4,TrackingWorksheet!$J444=Lists!$D$4)), 1, 0))</f>
        <v/>
      </c>
      <c r="Y439" s="10" t="str">
        <f>IF($B439=1,"",IF(AND(TrackingWorksheet!$L444&lt;&gt;"", TrackingWorksheet!$L444&gt;=WeeklySummary!$C$6,TrackingWorksheet!$L444&lt;=WeeklySummary!$C$7,OR(TrackingWorksheet!$H444=Lists!$D$5,TrackingWorksheet!$J444=Lists!$D$5)), 1, 0))</f>
        <v/>
      </c>
      <c r="Z439" s="10" t="str">
        <f>IF($B439=1,"",IF(AND(TrackingWorksheet!$L444&lt;&gt;"", TrackingWorksheet!$L444&gt;=WeeklySummary!$C$6,TrackingWorksheet!$L444&lt;=WeeklySummary!$C$7,OR(TrackingWorksheet!$H444=Lists!$D$6,TrackingWorksheet!$J444=Lists!$D$6)), 1, 0))</f>
        <v/>
      </c>
      <c r="AA439" s="19" t="str">
        <f>IF(B439=1,"",IF(AND(TrackingWorksheet!M444&lt;&gt;"",TrackingWorksheet!M444&lt;=WeeklySummary!$C$7),1,0)*D439)</f>
        <v/>
      </c>
      <c r="AB439" s="19" t="str">
        <f>IF(B439=1,"",IF(AND(TrackingWorksheet!N444&lt;&gt;"",TrackingWorksheet!N444&lt;=WeeklySummary!$C$7),1,0)*D439)</f>
        <v/>
      </c>
      <c r="AC439" s="19" t="str">
        <f>IF(B439=1,"",TrackingWorksheet!T444)</f>
        <v/>
      </c>
      <c r="AD439" s="19" t="str">
        <f>IF(B439=1,"",IF(D439*AND(TrackingWorksheet!S444&gt;=Calculations!$BD$3,TrackingWorksheet!U444="",TrackingWorksheet!K444="YES"),1,0))</f>
        <v/>
      </c>
      <c r="AE439" s="19" t="str">
        <f>IF($B439=1,"",IF(AND(TrackingWorksheet!$S444&gt;$BE$3,TrackingWorksheet!$T444=Lists!$P$4),1, 0)*D439)</f>
        <v/>
      </c>
      <c r="AF439" s="19" t="str">
        <f>IF($B439=1,"",IF(AND(TrackingWorksheet!$U444&gt;$BE$3,TrackingWorksheet!$V444=Lists!$P$4),1, 0)*D439)</f>
        <v/>
      </c>
      <c r="AG439" s="19" t="str">
        <f>IF($B439=1,"",IF(AND(TrackingWorksheet!$W444&gt;$BE$3,TrackingWorksheet!$X444=Lists!$P$4),1, 0)*D439)</f>
        <v/>
      </c>
      <c r="AH439" s="19" t="str">
        <f>IF($B439=1,"",IF(AND(TrackingWorksheet!$Y444&gt;$BE$3,TrackingWorksheet!$Z444=Lists!$P$4),1, 0)*D439)</f>
        <v/>
      </c>
      <c r="AI439" s="19" t="str">
        <f>IF($B439=1,"",IF(AND(TrackingWorksheet!$AA444&gt;$BE$3,TrackingWorksheet!$AB444=Lists!$P$4),1, 0)*D439)</f>
        <v/>
      </c>
      <c r="AJ439" s="19" t="str">
        <f>IF($B439=1,"",IF(AND(TrackingWorksheet!$S444&gt;$BE$3,TrackingWorksheet!$T444=Lists!$P$5),1, 0)*D439)</f>
        <v/>
      </c>
      <c r="AK439" s="19" t="str">
        <f>IF($B439=1,"",IF(AND(TrackingWorksheet!$U444&gt;$BE$3,TrackingWorksheet!$V444=Lists!$P$5),1, 0)*D439)</f>
        <v/>
      </c>
      <c r="AL439" s="19" t="str">
        <f>IF($B439=1,"",IF(AND(TrackingWorksheet!$W444&gt;$BE$3,TrackingWorksheet!$X444=Lists!$P$5),1, 0)*D439)</f>
        <v/>
      </c>
      <c r="AM439" s="19" t="str">
        <f>IF($B439=1,"",IF(AND(TrackingWorksheet!$Y444&gt;$BE$3,TrackingWorksheet!$Z444=Lists!$P$5),1, 0)*D439)</f>
        <v/>
      </c>
      <c r="AN439" s="19" t="str">
        <f>IF($B439=1,"",IF(AND(TrackingWorksheet!$AA444&gt;$BE$3,TrackingWorksheet!$AB444=Lists!$P$5),1, 0)*D439)</f>
        <v/>
      </c>
      <c r="AO439" s="19" t="str">
        <f>IF($B439=1,"",IF(AND(TrackingWorksheet!$S444&gt;$BE$3,TrackingWorksheet!$T444=Lists!$P$6),1, 0)*D439)</f>
        <v/>
      </c>
      <c r="AP439" s="19" t="str">
        <f>IF($B439=1,"",IF(AND(TrackingWorksheet!$U444&gt;$BE$3,TrackingWorksheet!$V444=Lists!$P$6),1, 0)*D439)</f>
        <v/>
      </c>
      <c r="AQ439" s="19" t="str">
        <f>IF($B439=1,"",IF(AND(TrackingWorksheet!$W444&gt;$BE$3,TrackingWorksheet!$X444=Lists!$P$6),1, 0)*D439)</f>
        <v/>
      </c>
      <c r="AR439" s="19" t="str">
        <f>IF($B439=1,"",IF(AND(TrackingWorksheet!$Y444&gt;$BE$3,TrackingWorksheet!$Z444=Lists!$P$6),1, 0)*D439)</f>
        <v/>
      </c>
      <c r="AS439" s="19" t="str">
        <f>IF($B439=1,"",IF(AND(TrackingWorksheet!$AA444&gt;$BE$3,TrackingWorksheet!$AB444=Lists!$P$6),1, 0)*D439)</f>
        <v/>
      </c>
      <c r="AT439" s="19">
        <f t="shared" si="97"/>
        <v>0</v>
      </c>
      <c r="AU439" s="19" t="str">
        <f>IF(B439=1,"",IF(AND(TrackingWorksheet!K444="",TrackingWorksheet!M444="", TrackingWorksheet!N444="", TrackingWorksheet!S444="", TrackingWorksheet!V444="", TrackingWorksheet!W444="", TrackingWorksheet!Y444="", TrackingWorksheet!AA444="", V439=1),1,0)*D439)</f>
        <v/>
      </c>
      <c r="AV439" s="19" t="str">
        <f>IF(B439=1,"",IF(D439*AND(TrackingWorksheet!U444&gt;Calculations!$BE$3,TrackingWorksheet!K444="YES"),1,0))</f>
        <v/>
      </c>
      <c r="AW439" s="19" t="str">
        <f>IF(B439=1,"",IF(D439*AND(TrackingWorksheet!W444&gt;Calculations!$BE$3,TrackingWorksheet!K444="YES"),1,0))</f>
        <v/>
      </c>
      <c r="AX439" s="19">
        <f t="shared" si="98"/>
        <v>0</v>
      </c>
      <c r="AY439" s="19">
        <f t="shared" si="94"/>
        <v>0</v>
      </c>
      <c r="AZ439" s="27" t="str">
        <f>IF(B439=1,"",IF(TrackingWorksheet!Q444="","",TrackingWorksheet!Q444))</f>
        <v/>
      </c>
      <c r="BB439" s="4"/>
      <c r="BC439" s="4"/>
      <c r="BD439" s="4"/>
      <c r="BE439" s="4"/>
      <c r="BF439" s="4"/>
      <c r="BG439" s="4" t="str">
        <f>IF(B439=1,"",IF(AND(N439=1,TrackingWorksheet!$I444+14&lt;=WeeklySummary!$C$7),1,0))</f>
        <v/>
      </c>
      <c r="BH439" s="4" t="str">
        <f>IF(B439=1,"",IF(AND(R439=1,TrackingWorksheet!$I444+14&lt;=WeeklySummary!$C$7),1,0))</f>
        <v/>
      </c>
      <c r="BI439" s="4" t="str">
        <f>IF(B439=1,"",IF(AND(J439=1,TrackingWorksheet!$G444+14&lt;=WeeklySummary!$C$7),1,0))</f>
        <v/>
      </c>
      <c r="BJ439" s="4" t="str">
        <f>IF(B439=1,"",IF(AND(T439=1,TrackingWorksheet!$I444+14&lt;=WeeklySummary!$C$7),1,0))</f>
        <v/>
      </c>
      <c r="BK439" s="4" t="str">
        <f>IF(B439=1,"",IF(AND(T439=1,TrackingWorksheet!$G444+14&lt;=WeeklySummary!$C$7),1,0))</f>
        <v/>
      </c>
      <c r="BL439" s="4">
        <f t="shared" si="107"/>
        <v>0</v>
      </c>
    </row>
    <row r="440" spans="2:64" x14ac:dyDescent="0.25">
      <c r="B440" s="27">
        <f>IF(AND(ISBLANK(TrackingWorksheet!B445),ISBLANK(TrackingWorksheet!C445),ISBLANK(TrackingWorksheet!G445),ISBLANK(TrackingWorksheet!H445),
ISBLANK(TrackingWorksheet!I445),ISBLANK(TrackingWorksheet!J445),ISBLANK(TrackingWorksheet!M445),
ISBLANK(TrackingWorksheet!N447)),1,0)</f>
        <v>1</v>
      </c>
      <c r="C440" s="12" t="str">
        <f>IF(B440=1,"",TrackingWorksheet!F445)</f>
        <v/>
      </c>
      <c r="D440" s="20" t="str">
        <f>IF(B440=1,"",IF(AND(TrackingWorksheet!B445&lt;&gt;"",TrackingWorksheet!B445&lt;=WeeklySummary!$C$7,OR(TrackingWorksheet!C445="",TrackingWorksheet!C445&gt;=WeeklySummary!$C$6)),1,0))</f>
        <v/>
      </c>
      <c r="E440" s="10" t="str">
        <f>IF(B440=1,"",IF(AND(TrackingWorksheet!G445 &lt;&gt;"",TrackingWorksheet!G445&lt;=WeeklySummary!$C$7, TrackingWorksheet!H445=Lists!$D$4), "Y", "N"))</f>
        <v/>
      </c>
      <c r="F440" s="10" t="str">
        <f>IF(B440=1,"",IF(AND(TrackingWorksheet!I445 &lt;&gt;"", TrackingWorksheet!I445&lt;=WeeklySummary!$C$7, TrackingWorksheet!J445=Lists!$D$4), "Y", "N"))</f>
        <v/>
      </c>
      <c r="G440" s="10" t="str">
        <f>IF(B440=1,"",IF(AND(TrackingWorksheet!G445 &lt;&gt;"",TrackingWorksheet!G445&lt;=WeeklySummary!$C$7, TrackingWorksheet!H445=Lists!$D$5), "Y", "N"))</f>
        <v/>
      </c>
      <c r="H440" s="10" t="str">
        <f>IF(B440=1,"",IF(AND(TrackingWorksheet!I445 &lt;&gt;"", TrackingWorksheet!I445&lt;=WeeklySummary!$C$7, TrackingWorksheet!J445=Lists!$D$5), "Y", "N"))</f>
        <v/>
      </c>
      <c r="I440" s="20" t="str">
        <f>IF(B440=1,"",IF(AND(TrackingWorksheet!G445 &lt;&gt;"", TrackingWorksheet!G445&lt;=WeeklySummary!$C$7, TrackingWorksheet!H445=Lists!$D$6), 1, 0))</f>
        <v/>
      </c>
      <c r="J440" s="20" t="str">
        <f t="shared" si="99"/>
        <v/>
      </c>
      <c r="K440" s="10" t="str">
        <f>IF(B440=1,"",IF(AND(TrackingWorksheet!I445&lt;=WeeklySummary!$C$7,TrackingWorksheet!K445="YES"),0,IF(AND(AND(OR(E440="Y",F440="Y"),E440&lt;&gt;F440),G440&lt;&gt;"Y", H440&lt;&gt;"Y"), 1, 0)))</f>
        <v/>
      </c>
      <c r="L440" s="20" t="str">
        <f t="shared" si="100"/>
        <v/>
      </c>
      <c r="M440" s="10" t="str">
        <f t="shared" si="101"/>
        <v/>
      </c>
      <c r="N440" s="20" t="str">
        <f t="shared" si="102"/>
        <v/>
      </c>
      <c r="O440" s="10" t="str">
        <f>IF(B440=1,"",IF(AND(TrackingWorksheet!I445&lt;=WeeklySummary!$C$7,TrackingWorksheet!K445="YES"),0,IF(AND(AND(OR(G440="Y",H440="Y"),G440&lt;&gt;H440),E440&lt;&gt;"Y", F440&lt;&gt;"Y"), 1, 0)))</f>
        <v/>
      </c>
      <c r="P440" s="20" t="str">
        <f t="shared" si="103"/>
        <v/>
      </c>
      <c r="Q440" s="10" t="str">
        <f t="shared" si="104"/>
        <v/>
      </c>
      <c r="R440" s="10" t="str">
        <f t="shared" si="105"/>
        <v/>
      </c>
      <c r="S440" s="10" t="str">
        <f>IF(B440=1,"",IF(AND(OR(AND(TrackingWorksheet!H445=Lists!$D$7,TrackingWorksheet!H445=TrackingWorksheet!J445),TrackingWorksheet!H445&lt;&gt;TrackingWorksheet!J445),TrackingWorksheet!K445="YES",TrackingWorksheet!H445&lt;&gt;Lists!$D$6,TrackingWorksheet!G445&lt;=WeeklySummary!$C$7,TrackingWorksheet!I445&lt;=WeeklySummary!$C$7),1,0))</f>
        <v/>
      </c>
      <c r="T440" s="10" t="str">
        <f t="shared" si="106"/>
        <v/>
      </c>
      <c r="U440" s="10" t="str">
        <f>IF($B440=1,"",IF(TrackingWorksheet!$K445="YES",1, 0)*D440)</f>
        <v/>
      </c>
      <c r="V440" s="20">
        <f t="shared" si="95"/>
        <v>0</v>
      </c>
      <c r="W440" s="20">
        <f t="shared" si="96"/>
        <v>0</v>
      </c>
      <c r="X440" s="10" t="str">
        <f>IF($B440=1,"",IF(AND(TrackingWorksheet!$L445&lt;&gt;"", TrackingWorksheet!$L445&gt;=WeeklySummary!$C$6,TrackingWorksheet!$L445&lt;=WeeklySummary!$C$7,OR(TrackingWorksheet!$H445=Lists!$D$4,TrackingWorksheet!$J445=Lists!$D$4)), 1, 0))</f>
        <v/>
      </c>
      <c r="Y440" s="10" t="str">
        <f>IF($B440=1,"",IF(AND(TrackingWorksheet!$L445&lt;&gt;"", TrackingWorksheet!$L445&gt;=WeeklySummary!$C$6,TrackingWorksheet!$L445&lt;=WeeklySummary!$C$7,OR(TrackingWorksheet!$H445=Lists!$D$5,TrackingWorksheet!$J445=Lists!$D$5)), 1, 0))</f>
        <v/>
      </c>
      <c r="Z440" s="10" t="str">
        <f>IF($B440=1,"",IF(AND(TrackingWorksheet!$L445&lt;&gt;"", TrackingWorksheet!$L445&gt;=WeeklySummary!$C$6,TrackingWorksheet!$L445&lt;=WeeklySummary!$C$7,OR(TrackingWorksheet!$H445=Lists!$D$6,TrackingWorksheet!$J445=Lists!$D$6)), 1, 0))</f>
        <v/>
      </c>
      <c r="AA440" s="19" t="str">
        <f>IF(B440=1,"",IF(AND(TrackingWorksheet!M445&lt;&gt;"",TrackingWorksheet!M445&lt;=WeeklySummary!$C$7),1,0)*D440)</f>
        <v/>
      </c>
      <c r="AB440" s="19" t="str">
        <f>IF(B440=1,"",IF(AND(TrackingWorksheet!N445&lt;&gt;"",TrackingWorksheet!N445&lt;=WeeklySummary!$C$7),1,0)*D440)</f>
        <v/>
      </c>
      <c r="AC440" s="19" t="str">
        <f>IF(B440=1,"",TrackingWorksheet!T445)</f>
        <v/>
      </c>
      <c r="AD440" s="19" t="str">
        <f>IF(B440=1,"",IF(D440*AND(TrackingWorksheet!S445&gt;=Calculations!$BD$3,TrackingWorksheet!U445="",TrackingWorksheet!K445="YES"),1,0))</f>
        <v/>
      </c>
      <c r="AE440" s="19" t="str">
        <f>IF($B440=1,"",IF(AND(TrackingWorksheet!$S445&gt;$BE$3,TrackingWorksheet!$T445=Lists!$P$4),1, 0)*D440)</f>
        <v/>
      </c>
      <c r="AF440" s="19" t="str">
        <f>IF($B440=1,"",IF(AND(TrackingWorksheet!$U445&gt;$BE$3,TrackingWorksheet!$V445=Lists!$P$4),1, 0)*D440)</f>
        <v/>
      </c>
      <c r="AG440" s="19" t="str">
        <f>IF($B440=1,"",IF(AND(TrackingWorksheet!$W445&gt;$BE$3,TrackingWorksheet!$X445=Lists!$P$4),1, 0)*D440)</f>
        <v/>
      </c>
      <c r="AH440" s="19" t="str">
        <f>IF($B440=1,"",IF(AND(TrackingWorksheet!$Y445&gt;$BE$3,TrackingWorksheet!$Z445=Lists!$P$4),1, 0)*D440)</f>
        <v/>
      </c>
      <c r="AI440" s="19" t="str">
        <f>IF($B440=1,"",IF(AND(TrackingWorksheet!$AA445&gt;$BE$3,TrackingWorksheet!$AB445=Lists!$P$4),1, 0)*D440)</f>
        <v/>
      </c>
      <c r="AJ440" s="19" t="str">
        <f>IF($B440=1,"",IF(AND(TrackingWorksheet!$S445&gt;$BE$3,TrackingWorksheet!$T445=Lists!$P$5),1, 0)*D440)</f>
        <v/>
      </c>
      <c r="AK440" s="19" t="str">
        <f>IF($B440=1,"",IF(AND(TrackingWorksheet!$U445&gt;$BE$3,TrackingWorksheet!$V445=Lists!$P$5),1, 0)*D440)</f>
        <v/>
      </c>
      <c r="AL440" s="19" t="str">
        <f>IF($B440=1,"",IF(AND(TrackingWorksheet!$W445&gt;$BE$3,TrackingWorksheet!$X445=Lists!$P$5),1, 0)*D440)</f>
        <v/>
      </c>
      <c r="AM440" s="19" t="str">
        <f>IF($B440=1,"",IF(AND(TrackingWorksheet!$Y445&gt;$BE$3,TrackingWorksheet!$Z445=Lists!$P$5),1, 0)*D440)</f>
        <v/>
      </c>
      <c r="AN440" s="19" t="str">
        <f>IF($B440=1,"",IF(AND(TrackingWorksheet!$AA445&gt;$BE$3,TrackingWorksheet!$AB445=Lists!$P$5),1, 0)*D440)</f>
        <v/>
      </c>
      <c r="AO440" s="19" t="str">
        <f>IF($B440=1,"",IF(AND(TrackingWorksheet!$S445&gt;$BE$3,TrackingWorksheet!$T445=Lists!$P$6),1, 0)*D440)</f>
        <v/>
      </c>
      <c r="AP440" s="19" t="str">
        <f>IF($B440=1,"",IF(AND(TrackingWorksheet!$U445&gt;$BE$3,TrackingWorksheet!$V445=Lists!$P$6),1, 0)*D440)</f>
        <v/>
      </c>
      <c r="AQ440" s="19" t="str">
        <f>IF($B440=1,"",IF(AND(TrackingWorksheet!$W445&gt;$BE$3,TrackingWorksheet!$X445=Lists!$P$6),1, 0)*D440)</f>
        <v/>
      </c>
      <c r="AR440" s="19" t="str">
        <f>IF($B440=1,"",IF(AND(TrackingWorksheet!$Y445&gt;$BE$3,TrackingWorksheet!$Z445=Lists!$P$6),1, 0)*D440)</f>
        <v/>
      </c>
      <c r="AS440" s="19" t="str">
        <f>IF($B440=1,"",IF(AND(TrackingWorksheet!$AA445&gt;$BE$3,TrackingWorksheet!$AB445=Lists!$P$6),1, 0)*D440)</f>
        <v/>
      </c>
      <c r="AT440" s="19">
        <f t="shared" si="97"/>
        <v>0</v>
      </c>
      <c r="AU440" s="19" t="str">
        <f>IF(B440=1,"",IF(AND(TrackingWorksheet!K445="",TrackingWorksheet!M445="", TrackingWorksheet!N445="", TrackingWorksheet!S445="", TrackingWorksheet!V445="", TrackingWorksheet!W445="", TrackingWorksheet!Y445="", TrackingWorksheet!AA445="", V440=1),1,0)*D440)</f>
        <v/>
      </c>
      <c r="AV440" s="19" t="str">
        <f>IF(B440=1,"",IF(D440*AND(TrackingWorksheet!U445&gt;Calculations!$BE$3,TrackingWorksheet!K445="YES"),1,0))</f>
        <v/>
      </c>
      <c r="AW440" s="19" t="str">
        <f>IF(B440=1,"",IF(D440*AND(TrackingWorksheet!W445&gt;Calculations!$BE$3,TrackingWorksheet!K445="YES"),1,0))</f>
        <v/>
      </c>
      <c r="AX440" s="19">
        <f t="shared" si="98"/>
        <v>0</v>
      </c>
      <c r="AY440" s="19">
        <f t="shared" si="94"/>
        <v>0</v>
      </c>
      <c r="AZ440" s="27" t="str">
        <f>IF(B440=1,"",IF(TrackingWorksheet!Q445="","",TrackingWorksheet!Q445))</f>
        <v/>
      </c>
      <c r="BB440" s="4"/>
      <c r="BC440" s="4"/>
      <c r="BD440" s="4"/>
      <c r="BE440" s="4"/>
      <c r="BF440" s="4"/>
      <c r="BG440" s="4" t="str">
        <f>IF(B440=1,"",IF(AND(N440=1,TrackingWorksheet!$I445+14&lt;=WeeklySummary!$C$7),1,0))</f>
        <v/>
      </c>
      <c r="BH440" s="4" t="str">
        <f>IF(B440=1,"",IF(AND(R440=1,TrackingWorksheet!$I445+14&lt;=WeeklySummary!$C$7),1,0))</f>
        <v/>
      </c>
      <c r="BI440" s="4" t="str">
        <f>IF(B440=1,"",IF(AND(J440=1,TrackingWorksheet!$G445+14&lt;=WeeklySummary!$C$7),1,0))</f>
        <v/>
      </c>
      <c r="BJ440" s="4" t="str">
        <f>IF(B440=1,"",IF(AND(T440=1,TrackingWorksheet!$I445+14&lt;=WeeklySummary!$C$7),1,0))</f>
        <v/>
      </c>
      <c r="BK440" s="4" t="str">
        <f>IF(B440=1,"",IF(AND(T440=1,TrackingWorksheet!$G445+14&lt;=WeeklySummary!$C$7),1,0))</f>
        <v/>
      </c>
      <c r="BL440" s="4">
        <f t="shared" si="107"/>
        <v>0</v>
      </c>
    </row>
    <row r="441" spans="2:64" x14ac:dyDescent="0.25">
      <c r="B441" s="27">
        <f>IF(AND(ISBLANK(TrackingWorksheet!B446),ISBLANK(TrackingWorksheet!C446),ISBLANK(TrackingWorksheet!G446),ISBLANK(TrackingWorksheet!H446),
ISBLANK(TrackingWorksheet!I446),ISBLANK(TrackingWorksheet!J446),ISBLANK(TrackingWorksheet!M446),
ISBLANK(TrackingWorksheet!N448)),1,0)</f>
        <v>1</v>
      </c>
      <c r="C441" s="12" t="str">
        <f>IF(B441=1,"",TrackingWorksheet!F446)</f>
        <v/>
      </c>
      <c r="D441" s="20" t="str">
        <f>IF(B441=1,"",IF(AND(TrackingWorksheet!B446&lt;&gt;"",TrackingWorksheet!B446&lt;=WeeklySummary!$C$7,OR(TrackingWorksheet!C446="",TrackingWorksheet!C446&gt;=WeeklySummary!$C$6)),1,0))</f>
        <v/>
      </c>
      <c r="E441" s="10" t="str">
        <f>IF(B441=1,"",IF(AND(TrackingWorksheet!G446 &lt;&gt;"",TrackingWorksheet!G446&lt;=WeeklySummary!$C$7, TrackingWorksheet!H446=Lists!$D$4), "Y", "N"))</f>
        <v/>
      </c>
      <c r="F441" s="10" t="str">
        <f>IF(B441=1,"",IF(AND(TrackingWorksheet!I446 &lt;&gt;"", TrackingWorksheet!I446&lt;=WeeklySummary!$C$7, TrackingWorksheet!J446=Lists!$D$4), "Y", "N"))</f>
        <v/>
      </c>
      <c r="G441" s="10" t="str">
        <f>IF(B441=1,"",IF(AND(TrackingWorksheet!G446 &lt;&gt;"",TrackingWorksheet!G446&lt;=WeeklySummary!$C$7, TrackingWorksheet!H446=Lists!$D$5), "Y", "N"))</f>
        <v/>
      </c>
      <c r="H441" s="10" t="str">
        <f>IF(B441=1,"",IF(AND(TrackingWorksheet!I446 &lt;&gt;"", TrackingWorksheet!I446&lt;=WeeklySummary!$C$7, TrackingWorksheet!J446=Lists!$D$5), "Y", "N"))</f>
        <v/>
      </c>
      <c r="I441" s="20" t="str">
        <f>IF(B441=1,"",IF(AND(TrackingWorksheet!G446 &lt;&gt;"", TrackingWorksheet!G446&lt;=WeeklySummary!$C$7, TrackingWorksheet!H446=Lists!$D$6), 1, 0))</f>
        <v/>
      </c>
      <c r="J441" s="20" t="str">
        <f t="shared" si="99"/>
        <v/>
      </c>
      <c r="K441" s="10" t="str">
        <f>IF(B441=1,"",IF(AND(TrackingWorksheet!I446&lt;=WeeklySummary!$C$7,TrackingWorksheet!K446="YES"),0,IF(AND(AND(OR(E441="Y",F441="Y"),E441&lt;&gt;F441),G441&lt;&gt;"Y", H441&lt;&gt;"Y"), 1, 0)))</f>
        <v/>
      </c>
      <c r="L441" s="20" t="str">
        <f t="shared" si="100"/>
        <v/>
      </c>
      <c r="M441" s="10" t="str">
        <f t="shared" si="101"/>
        <v/>
      </c>
      <c r="N441" s="20" t="str">
        <f t="shared" si="102"/>
        <v/>
      </c>
      <c r="O441" s="10" t="str">
        <f>IF(B441=1,"",IF(AND(TrackingWorksheet!I446&lt;=WeeklySummary!$C$7,TrackingWorksheet!K446="YES"),0,IF(AND(AND(OR(G441="Y",H441="Y"),G441&lt;&gt;H441),E441&lt;&gt;"Y", F441&lt;&gt;"Y"), 1, 0)))</f>
        <v/>
      </c>
      <c r="P441" s="20" t="str">
        <f t="shared" si="103"/>
        <v/>
      </c>
      <c r="Q441" s="10" t="str">
        <f t="shared" si="104"/>
        <v/>
      </c>
      <c r="R441" s="10" t="str">
        <f t="shared" si="105"/>
        <v/>
      </c>
      <c r="S441" s="10" t="str">
        <f>IF(B441=1,"",IF(AND(OR(AND(TrackingWorksheet!H446=Lists!$D$7,TrackingWorksheet!H446=TrackingWorksheet!J446),TrackingWorksheet!H446&lt;&gt;TrackingWorksheet!J446),TrackingWorksheet!K446="YES",TrackingWorksheet!H446&lt;&gt;Lists!$D$6,TrackingWorksheet!G446&lt;=WeeklySummary!$C$7,TrackingWorksheet!I446&lt;=WeeklySummary!$C$7),1,0))</f>
        <v/>
      </c>
      <c r="T441" s="10" t="str">
        <f t="shared" si="106"/>
        <v/>
      </c>
      <c r="U441" s="10" t="str">
        <f>IF($B441=1,"",IF(TrackingWorksheet!$K446="YES",1, 0)*D441)</f>
        <v/>
      </c>
      <c r="V441" s="20">
        <f t="shared" si="95"/>
        <v>0</v>
      </c>
      <c r="W441" s="20">
        <f t="shared" si="96"/>
        <v>0</v>
      </c>
      <c r="X441" s="10" t="str">
        <f>IF($B441=1,"",IF(AND(TrackingWorksheet!$L446&lt;&gt;"", TrackingWorksheet!$L446&gt;=WeeklySummary!$C$6,TrackingWorksheet!$L446&lt;=WeeklySummary!$C$7,OR(TrackingWorksheet!$H446=Lists!$D$4,TrackingWorksheet!$J446=Lists!$D$4)), 1, 0))</f>
        <v/>
      </c>
      <c r="Y441" s="10" t="str">
        <f>IF($B441=1,"",IF(AND(TrackingWorksheet!$L446&lt;&gt;"", TrackingWorksheet!$L446&gt;=WeeklySummary!$C$6,TrackingWorksheet!$L446&lt;=WeeklySummary!$C$7,OR(TrackingWorksheet!$H446=Lists!$D$5,TrackingWorksheet!$J446=Lists!$D$5)), 1, 0))</f>
        <v/>
      </c>
      <c r="Z441" s="10" t="str">
        <f>IF($B441=1,"",IF(AND(TrackingWorksheet!$L446&lt;&gt;"", TrackingWorksheet!$L446&gt;=WeeklySummary!$C$6,TrackingWorksheet!$L446&lt;=WeeklySummary!$C$7,OR(TrackingWorksheet!$H446=Lists!$D$6,TrackingWorksheet!$J446=Lists!$D$6)), 1, 0))</f>
        <v/>
      </c>
      <c r="AA441" s="19" t="str">
        <f>IF(B441=1,"",IF(AND(TrackingWorksheet!M446&lt;&gt;"",TrackingWorksheet!M446&lt;=WeeklySummary!$C$7),1,0)*D441)</f>
        <v/>
      </c>
      <c r="AB441" s="19" t="str">
        <f>IF(B441=1,"",IF(AND(TrackingWorksheet!N446&lt;&gt;"",TrackingWorksheet!N446&lt;=WeeklySummary!$C$7),1,0)*D441)</f>
        <v/>
      </c>
      <c r="AC441" s="19" t="str">
        <f>IF(B441=1,"",TrackingWorksheet!T446)</f>
        <v/>
      </c>
      <c r="AD441" s="19" t="str">
        <f>IF(B441=1,"",IF(D441*AND(TrackingWorksheet!S446&gt;=Calculations!$BD$3,TrackingWorksheet!U446="",TrackingWorksheet!K446="YES"),1,0))</f>
        <v/>
      </c>
      <c r="AE441" s="19" t="str">
        <f>IF($B441=1,"",IF(AND(TrackingWorksheet!$S446&gt;$BE$3,TrackingWorksheet!$T446=Lists!$P$4),1, 0)*D441)</f>
        <v/>
      </c>
      <c r="AF441" s="19" t="str">
        <f>IF($B441=1,"",IF(AND(TrackingWorksheet!$U446&gt;$BE$3,TrackingWorksheet!$V446=Lists!$P$4),1, 0)*D441)</f>
        <v/>
      </c>
      <c r="AG441" s="19" t="str">
        <f>IF($B441=1,"",IF(AND(TrackingWorksheet!$W446&gt;$BE$3,TrackingWorksheet!$X446=Lists!$P$4),1, 0)*D441)</f>
        <v/>
      </c>
      <c r="AH441" s="19" t="str">
        <f>IF($B441=1,"",IF(AND(TrackingWorksheet!$Y446&gt;$BE$3,TrackingWorksheet!$Z446=Lists!$P$4),1, 0)*D441)</f>
        <v/>
      </c>
      <c r="AI441" s="19" t="str">
        <f>IF($B441=1,"",IF(AND(TrackingWorksheet!$AA446&gt;$BE$3,TrackingWorksheet!$AB446=Lists!$P$4),1, 0)*D441)</f>
        <v/>
      </c>
      <c r="AJ441" s="19" t="str">
        <f>IF($B441=1,"",IF(AND(TrackingWorksheet!$S446&gt;$BE$3,TrackingWorksheet!$T446=Lists!$P$5),1, 0)*D441)</f>
        <v/>
      </c>
      <c r="AK441" s="19" t="str">
        <f>IF($B441=1,"",IF(AND(TrackingWorksheet!$U446&gt;$BE$3,TrackingWorksheet!$V446=Lists!$P$5),1, 0)*D441)</f>
        <v/>
      </c>
      <c r="AL441" s="19" t="str">
        <f>IF($B441=1,"",IF(AND(TrackingWorksheet!$W446&gt;$BE$3,TrackingWorksheet!$X446=Lists!$P$5),1, 0)*D441)</f>
        <v/>
      </c>
      <c r="AM441" s="19" t="str">
        <f>IF($B441=1,"",IF(AND(TrackingWorksheet!$Y446&gt;$BE$3,TrackingWorksheet!$Z446=Lists!$P$5),1, 0)*D441)</f>
        <v/>
      </c>
      <c r="AN441" s="19" t="str">
        <f>IF($B441=1,"",IF(AND(TrackingWorksheet!$AA446&gt;$BE$3,TrackingWorksheet!$AB446=Lists!$P$5),1, 0)*D441)</f>
        <v/>
      </c>
      <c r="AO441" s="19" t="str">
        <f>IF($B441=1,"",IF(AND(TrackingWorksheet!$S446&gt;$BE$3,TrackingWorksheet!$T446=Lists!$P$6),1, 0)*D441)</f>
        <v/>
      </c>
      <c r="AP441" s="19" t="str">
        <f>IF($B441=1,"",IF(AND(TrackingWorksheet!$U446&gt;$BE$3,TrackingWorksheet!$V446=Lists!$P$6),1, 0)*D441)</f>
        <v/>
      </c>
      <c r="AQ441" s="19" t="str">
        <f>IF($B441=1,"",IF(AND(TrackingWorksheet!$W446&gt;$BE$3,TrackingWorksheet!$X446=Lists!$P$6),1, 0)*D441)</f>
        <v/>
      </c>
      <c r="AR441" s="19" t="str">
        <f>IF($B441=1,"",IF(AND(TrackingWorksheet!$Y446&gt;$BE$3,TrackingWorksheet!$Z446=Lists!$P$6),1, 0)*D441)</f>
        <v/>
      </c>
      <c r="AS441" s="19" t="str">
        <f>IF($B441=1,"",IF(AND(TrackingWorksheet!$AA446&gt;$BE$3,TrackingWorksheet!$AB446=Lists!$P$6),1, 0)*D441)</f>
        <v/>
      </c>
      <c r="AT441" s="19">
        <f t="shared" si="97"/>
        <v>0</v>
      </c>
      <c r="AU441" s="19" t="str">
        <f>IF(B441=1,"",IF(AND(TrackingWorksheet!K446="",TrackingWorksheet!M446="", TrackingWorksheet!N446="", TrackingWorksheet!S446="", TrackingWorksheet!V446="", TrackingWorksheet!W446="", TrackingWorksheet!Y446="", TrackingWorksheet!AA446="", V441=1),1,0)*D441)</f>
        <v/>
      </c>
      <c r="AV441" s="19" t="str">
        <f>IF(B441=1,"",IF(D441*AND(TrackingWorksheet!U446&gt;Calculations!$BE$3,TrackingWorksheet!K446="YES"),1,0))</f>
        <v/>
      </c>
      <c r="AW441" s="19" t="str">
        <f>IF(B441=1,"",IF(D441*AND(TrackingWorksheet!W446&gt;Calculations!$BE$3,TrackingWorksheet!K446="YES"),1,0))</f>
        <v/>
      </c>
      <c r="AX441" s="19">
        <f t="shared" si="98"/>
        <v>0</v>
      </c>
      <c r="AY441" s="19">
        <f t="shared" si="94"/>
        <v>0</v>
      </c>
      <c r="AZ441" s="27" t="str">
        <f>IF(B441=1,"",IF(TrackingWorksheet!Q446="","",TrackingWorksheet!Q446))</f>
        <v/>
      </c>
      <c r="BB441" s="4"/>
      <c r="BC441" s="4"/>
      <c r="BD441" s="4"/>
      <c r="BE441" s="4"/>
      <c r="BF441" s="4"/>
      <c r="BG441" s="4" t="str">
        <f>IF(B441=1,"",IF(AND(N441=1,TrackingWorksheet!$I446+14&lt;=WeeklySummary!$C$7),1,0))</f>
        <v/>
      </c>
      <c r="BH441" s="4" t="str">
        <f>IF(B441=1,"",IF(AND(R441=1,TrackingWorksheet!$I446+14&lt;=WeeklySummary!$C$7),1,0))</f>
        <v/>
      </c>
      <c r="BI441" s="4" t="str">
        <f>IF(B441=1,"",IF(AND(J441=1,TrackingWorksheet!$G446+14&lt;=WeeklySummary!$C$7),1,0))</f>
        <v/>
      </c>
      <c r="BJ441" s="4" t="str">
        <f>IF(B441=1,"",IF(AND(T441=1,TrackingWorksheet!$I446+14&lt;=WeeklySummary!$C$7),1,0))</f>
        <v/>
      </c>
      <c r="BK441" s="4" t="str">
        <f>IF(B441=1,"",IF(AND(T441=1,TrackingWorksheet!$G446+14&lt;=WeeklySummary!$C$7),1,0))</f>
        <v/>
      </c>
      <c r="BL441" s="4">
        <f t="shared" si="107"/>
        <v>0</v>
      </c>
    </row>
    <row r="442" spans="2:64" x14ac:dyDescent="0.25">
      <c r="B442" s="27">
        <f>IF(AND(ISBLANK(TrackingWorksheet!B447),ISBLANK(TrackingWorksheet!C447),ISBLANK(TrackingWorksheet!G447),ISBLANK(TrackingWorksheet!H447),
ISBLANK(TrackingWorksheet!I447),ISBLANK(TrackingWorksheet!J447),ISBLANK(TrackingWorksheet!M447),
ISBLANK(TrackingWorksheet!N449)),1,0)</f>
        <v>1</v>
      </c>
      <c r="C442" s="12" t="str">
        <f>IF(B442=1,"",TrackingWorksheet!F447)</f>
        <v/>
      </c>
      <c r="D442" s="20" t="str">
        <f>IF(B442=1,"",IF(AND(TrackingWorksheet!B447&lt;&gt;"",TrackingWorksheet!B447&lt;=WeeklySummary!$C$7,OR(TrackingWorksheet!C447="",TrackingWorksheet!C447&gt;=WeeklySummary!$C$6)),1,0))</f>
        <v/>
      </c>
      <c r="E442" s="10" t="str">
        <f>IF(B442=1,"",IF(AND(TrackingWorksheet!G447 &lt;&gt;"",TrackingWorksheet!G447&lt;=WeeklySummary!$C$7, TrackingWorksheet!H447=Lists!$D$4), "Y", "N"))</f>
        <v/>
      </c>
      <c r="F442" s="10" t="str">
        <f>IF(B442=1,"",IF(AND(TrackingWorksheet!I447 &lt;&gt;"", TrackingWorksheet!I447&lt;=WeeklySummary!$C$7, TrackingWorksheet!J447=Lists!$D$4), "Y", "N"))</f>
        <v/>
      </c>
      <c r="G442" s="10" t="str">
        <f>IF(B442=1,"",IF(AND(TrackingWorksheet!G447 &lt;&gt;"",TrackingWorksheet!G447&lt;=WeeklySummary!$C$7, TrackingWorksheet!H447=Lists!$D$5), "Y", "N"))</f>
        <v/>
      </c>
      <c r="H442" s="10" t="str">
        <f>IF(B442=1,"",IF(AND(TrackingWorksheet!I447 &lt;&gt;"", TrackingWorksheet!I447&lt;=WeeklySummary!$C$7, TrackingWorksheet!J447=Lists!$D$5), "Y", "N"))</f>
        <v/>
      </c>
      <c r="I442" s="20" t="str">
        <f>IF(B442=1,"",IF(AND(TrackingWorksheet!G447 &lt;&gt;"", TrackingWorksheet!G447&lt;=WeeklySummary!$C$7, TrackingWorksheet!H447=Lists!$D$6), 1, 0))</f>
        <v/>
      </c>
      <c r="J442" s="20" t="str">
        <f t="shared" si="99"/>
        <v/>
      </c>
      <c r="K442" s="10" t="str">
        <f>IF(B442=1,"",IF(AND(TrackingWorksheet!I447&lt;=WeeklySummary!$C$7,TrackingWorksheet!K447="YES"),0,IF(AND(AND(OR(E442="Y",F442="Y"),E442&lt;&gt;F442),G442&lt;&gt;"Y", H442&lt;&gt;"Y"), 1, 0)))</f>
        <v/>
      </c>
      <c r="L442" s="20" t="str">
        <f t="shared" si="100"/>
        <v/>
      </c>
      <c r="M442" s="10" t="str">
        <f t="shared" si="101"/>
        <v/>
      </c>
      <c r="N442" s="20" t="str">
        <f t="shared" si="102"/>
        <v/>
      </c>
      <c r="O442" s="10" t="str">
        <f>IF(B442=1,"",IF(AND(TrackingWorksheet!I447&lt;=WeeklySummary!$C$7,TrackingWorksheet!K447="YES"),0,IF(AND(AND(OR(G442="Y",H442="Y"),G442&lt;&gt;H442),E442&lt;&gt;"Y", F442&lt;&gt;"Y"), 1, 0)))</f>
        <v/>
      </c>
      <c r="P442" s="20" t="str">
        <f t="shared" si="103"/>
        <v/>
      </c>
      <c r="Q442" s="10" t="str">
        <f t="shared" si="104"/>
        <v/>
      </c>
      <c r="R442" s="10" t="str">
        <f t="shared" si="105"/>
        <v/>
      </c>
      <c r="S442" s="10" t="str">
        <f>IF(B442=1,"",IF(AND(OR(AND(TrackingWorksheet!H447=Lists!$D$7,TrackingWorksheet!H447=TrackingWorksheet!J447),TrackingWorksheet!H447&lt;&gt;TrackingWorksheet!J447),TrackingWorksheet!K447="YES",TrackingWorksheet!H447&lt;&gt;Lists!$D$6,TrackingWorksheet!G447&lt;=WeeklySummary!$C$7,TrackingWorksheet!I447&lt;=WeeklySummary!$C$7),1,0))</f>
        <v/>
      </c>
      <c r="T442" s="10" t="str">
        <f t="shared" si="106"/>
        <v/>
      </c>
      <c r="U442" s="10" t="str">
        <f>IF($B442=1,"",IF(TrackingWorksheet!$K447="YES",1, 0)*D442)</f>
        <v/>
      </c>
      <c r="V442" s="20">
        <f t="shared" si="95"/>
        <v>0</v>
      </c>
      <c r="W442" s="20">
        <f t="shared" si="96"/>
        <v>0</v>
      </c>
      <c r="X442" s="10" t="str">
        <f>IF($B442=1,"",IF(AND(TrackingWorksheet!$L447&lt;&gt;"", TrackingWorksheet!$L447&gt;=WeeklySummary!$C$6,TrackingWorksheet!$L447&lt;=WeeklySummary!$C$7,OR(TrackingWorksheet!$H447=Lists!$D$4,TrackingWorksheet!$J447=Lists!$D$4)), 1, 0))</f>
        <v/>
      </c>
      <c r="Y442" s="10" t="str">
        <f>IF($B442=1,"",IF(AND(TrackingWorksheet!$L447&lt;&gt;"", TrackingWorksheet!$L447&gt;=WeeklySummary!$C$6,TrackingWorksheet!$L447&lt;=WeeklySummary!$C$7,OR(TrackingWorksheet!$H447=Lists!$D$5,TrackingWorksheet!$J447=Lists!$D$5)), 1, 0))</f>
        <v/>
      </c>
      <c r="Z442" s="10" t="str">
        <f>IF($B442=1,"",IF(AND(TrackingWorksheet!$L447&lt;&gt;"", TrackingWorksheet!$L447&gt;=WeeklySummary!$C$6,TrackingWorksheet!$L447&lt;=WeeklySummary!$C$7,OR(TrackingWorksheet!$H447=Lists!$D$6,TrackingWorksheet!$J447=Lists!$D$6)), 1, 0))</f>
        <v/>
      </c>
      <c r="AA442" s="19" t="str">
        <f>IF(B442=1,"",IF(AND(TrackingWorksheet!M447&lt;&gt;"",TrackingWorksheet!M447&lt;=WeeklySummary!$C$7),1,0)*D442)</f>
        <v/>
      </c>
      <c r="AB442" s="19" t="str">
        <f>IF(B442=1,"",IF(AND(TrackingWorksheet!N447&lt;&gt;"",TrackingWorksheet!N447&lt;=WeeklySummary!$C$7),1,0)*D442)</f>
        <v/>
      </c>
      <c r="AC442" s="19" t="str">
        <f>IF(B442=1,"",TrackingWorksheet!T447)</f>
        <v/>
      </c>
      <c r="AD442" s="19" t="str">
        <f>IF(B442=1,"",IF(D442*AND(TrackingWorksheet!S447&gt;=Calculations!$BD$3,TrackingWorksheet!U447="",TrackingWorksheet!K447="YES"),1,0))</f>
        <v/>
      </c>
      <c r="AE442" s="19" t="str">
        <f>IF($B442=1,"",IF(AND(TrackingWorksheet!$S447&gt;$BE$3,TrackingWorksheet!$T447=Lists!$P$4),1, 0)*D442)</f>
        <v/>
      </c>
      <c r="AF442" s="19" t="str">
        <f>IF($B442=1,"",IF(AND(TrackingWorksheet!$U447&gt;$BE$3,TrackingWorksheet!$V447=Lists!$P$4),1, 0)*D442)</f>
        <v/>
      </c>
      <c r="AG442" s="19" t="str">
        <f>IF($B442=1,"",IF(AND(TrackingWorksheet!$W447&gt;$BE$3,TrackingWorksheet!$X447=Lists!$P$4),1, 0)*D442)</f>
        <v/>
      </c>
      <c r="AH442" s="19" t="str">
        <f>IF($B442=1,"",IF(AND(TrackingWorksheet!$Y447&gt;$BE$3,TrackingWorksheet!$Z447=Lists!$P$4),1, 0)*D442)</f>
        <v/>
      </c>
      <c r="AI442" s="19" t="str">
        <f>IF($B442=1,"",IF(AND(TrackingWorksheet!$AA447&gt;$BE$3,TrackingWorksheet!$AB447=Lists!$P$4),1, 0)*D442)</f>
        <v/>
      </c>
      <c r="AJ442" s="19" t="str">
        <f>IF($B442=1,"",IF(AND(TrackingWorksheet!$S447&gt;$BE$3,TrackingWorksheet!$T447=Lists!$P$5),1, 0)*D442)</f>
        <v/>
      </c>
      <c r="AK442" s="19" t="str">
        <f>IF($B442=1,"",IF(AND(TrackingWorksheet!$U447&gt;$BE$3,TrackingWorksheet!$V447=Lists!$P$5),1, 0)*D442)</f>
        <v/>
      </c>
      <c r="AL442" s="19" t="str">
        <f>IF($B442=1,"",IF(AND(TrackingWorksheet!$W447&gt;$BE$3,TrackingWorksheet!$X447=Lists!$P$5),1, 0)*D442)</f>
        <v/>
      </c>
      <c r="AM442" s="19" t="str">
        <f>IF($B442=1,"",IF(AND(TrackingWorksheet!$Y447&gt;$BE$3,TrackingWorksheet!$Z447=Lists!$P$5),1, 0)*D442)</f>
        <v/>
      </c>
      <c r="AN442" s="19" t="str">
        <f>IF($B442=1,"",IF(AND(TrackingWorksheet!$AA447&gt;$BE$3,TrackingWorksheet!$AB447=Lists!$P$5),1, 0)*D442)</f>
        <v/>
      </c>
      <c r="AO442" s="19" t="str">
        <f>IF($B442=1,"",IF(AND(TrackingWorksheet!$S447&gt;$BE$3,TrackingWorksheet!$T447=Lists!$P$6),1, 0)*D442)</f>
        <v/>
      </c>
      <c r="AP442" s="19" t="str">
        <f>IF($B442=1,"",IF(AND(TrackingWorksheet!$U447&gt;$BE$3,TrackingWorksheet!$V447=Lists!$P$6),1, 0)*D442)</f>
        <v/>
      </c>
      <c r="AQ442" s="19" t="str">
        <f>IF($B442=1,"",IF(AND(TrackingWorksheet!$W447&gt;$BE$3,TrackingWorksheet!$X447=Lists!$P$6),1, 0)*D442)</f>
        <v/>
      </c>
      <c r="AR442" s="19" t="str">
        <f>IF($B442=1,"",IF(AND(TrackingWorksheet!$Y447&gt;$BE$3,TrackingWorksheet!$Z447=Lists!$P$6),1, 0)*D442)</f>
        <v/>
      </c>
      <c r="AS442" s="19" t="str">
        <f>IF($B442=1,"",IF(AND(TrackingWorksheet!$AA447&gt;$BE$3,TrackingWorksheet!$AB447=Lists!$P$6),1, 0)*D442)</f>
        <v/>
      </c>
      <c r="AT442" s="19">
        <f t="shared" si="97"/>
        <v>0</v>
      </c>
      <c r="AU442" s="19" t="str">
        <f>IF(B442=1,"",IF(AND(TrackingWorksheet!K447="",TrackingWorksheet!M447="", TrackingWorksheet!N447="", TrackingWorksheet!S447="", TrackingWorksheet!V447="", TrackingWorksheet!W447="", TrackingWorksheet!Y447="", TrackingWorksheet!AA447="", V442=1),1,0)*D442)</f>
        <v/>
      </c>
      <c r="AV442" s="19" t="str">
        <f>IF(B442=1,"",IF(D442*AND(TrackingWorksheet!U447&gt;Calculations!$BE$3,TrackingWorksheet!K447="YES"),1,0))</f>
        <v/>
      </c>
      <c r="AW442" s="19" t="str">
        <f>IF(B442=1,"",IF(D442*AND(TrackingWorksheet!W447&gt;Calculations!$BE$3,TrackingWorksheet!K447="YES"),1,0))</f>
        <v/>
      </c>
      <c r="AX442" s="19">
        <f t="shared" si="98"/>
        <v>0</v>
      </c>
      <c r="AY442" s="19">
        <f t="shared" si="94"/>
        <v>0</v>
      </c>
      <c r="AZ442" s="27" t="str">
        <f>IF(B442=1,"",IF(TrackingWorksheet!Q447="","",TrackingWorksheet!Q447))</f>
        <v/>
      </c>
      <c r="BB442" s="4"/>
      <c r="BC442" s="4"/>
      <c r="BD442" s="4"/>
      <c r="BE442" s="4"/>
      <c r="BF442" s="4"/>
      <c r="BG442" s="4" t="str">
        <f>IF(B442=1,"",IF(AND(N442=1,TrackingWorksheet!$I447+14&lt;=WeeklySummary!$C$7),1,0))</f>
        <v/>
      </c>
      <c r="BH442" s="4" t="str">
        <f>IF(B442=1,"",IF(AND(R442=1,TrackingWorksheet!$I447+14&lt;=WeeklySummary!$C$7),1,0))</f>
        <v/>
      </c>
      <c r="BI442" s="4" t="str">
        <f>IF(B442=1,"",IF(AND(J442=1,TrackingWorksheet!$G447+14&lt;=WeeklySummary!$C$7),1,0))</f>
        <v/>
      </c>
      <c r="BJ442" s="4" t="str">
        <f>IF(B442=1,"",IF(AND(T442=1,TrackingWorksheet!$I447+14&lt;=WeeklySummary!$C$7),1,0))</f>
        <v/>
      </c>
      <c r="BK442" s="4" t="str">
        <f>IF(B442=1,"",IF(AND(T442=1,TrackingWorksheet!$G447+14&lt;=WeeklySummary!$C$7),1,0))</f>
        <v/>
      </c>
      <c r="BL442" s="4">
        <f t="shared" si="107"/>
        <v>0</v>
      </c>
    </row>
    <row r="443" spans="2:64" x14ac:dyDescent="0.25">
      <c r="B443" s="27">
        <f>IF(AND(ISBLANK(TrackingWorksheet!B448),ISBLANK(TrackingWorksheet!C448),ISBLANK(TrackingWorksheet!G448),ISBLANK(TrackingWorksheet!H448),
ISBLANK(TrackingWorksheet!I448),ISBLANK(TrackingWorksheet!J448),ISBLANK(TrackingWorksheet!M448),
ISBLANK(TrackingWorksheet!N450)),1,0)</f>
        <v>1</v>
      </c>
      <c r="C443" s="12" t="str">
        <f>IF(B443=1,"",TrackingWorksheet!F448)</f>
        <v/>
      </c>
      <c r="D443" s="20" t="str">
        <f>IF(B443=1,"",IF(AND(TrackingWorksheet!B448&lt;&gt;"",TrackingWorksheet!B448&lt;=WeeklySummary!$C$7,OR(TrackingWorksheet!C448="",TrackingWorksheet!C448&gt;=WeeklySummary!$C$6)),1,0))</f>
        <v/>
      </c>
      <c r="E443" s="10" t="str">
        <f>IF(B443=1,"",IF(AND(TrackingWorksheet!G448 &lt;&gt;"",TrackingWorksheet!G448&lt;=WeeklySummary!$C$7, TrackingWorksheet!H448=Lists!$D$4), "Y", "N"))</f>
        <v/>
      </c>
      <c r="F443" s="10" t="str">
        <f>IF(B443=1,"",IF(AND(TrackingWorksheet!I448 &lt;&gt;"", TrackingWorksheet!I448&lt;=WeeklySummary!$C$7, TrackingWorksheet!J448=Lists!$D$4), "Y", "N"))</f>
        <v/>
      </c>
      <c r="G443" s="10" t="str">
        <f>IF(B443=1,"",IF(AND(TrackingWorksheet!G448 &lt;&gt;"",TrackingWorksheet!G448&lt;=WeeklySummary!$C$7, TrackingWorksheet!H448=Lists!$D$5), "Y", "N"))</f>
        <v/>
      </c>
      <c r="H443" s="10" t="str">
        <f>IF(B443=1,"",IF(AND(TrackingWorksheet!I448 &lt;&gt;"", TrackingWorksheet!I448&lt;=WeeklySummary!$C$7, TrackingWorksheet!J448=Lists!$D$5), "Y", "N"))</f>
        <v/>
      </c>
      <c r="I443" s="20" t="str">
        <f>IF(B443=1,"",IF(AND(TrackingWorksheet!G448 &lt;&gt;"", TrackingWorksheet!G448&lt;=WeeklySummary!$C$7, TrackingWorksheet!H448=Lists!$D$6), 1, 0))</f>
        <v/>
      </c>
      <c r="J443" s="20" t="str">
        <f t="shared" si="99"/>
        <v/>
      </c>
      <c r="K443" s="10" t="str">
        <f>IF(B443=1,"",IF(AND(TrackingWorksheet!I448&lt;=WeeklySummary!$C$7,TrackingWorksheet!K448="YES"),0,IF(AND(AND(OR(E443="Y",F443="Y"),E443&lt;&gt;F443),G443&lt;&gt;"Y", H443&lt;&gt;"Y"), 1, 0)))</f>
        <v/>
      </c>
      <c r="L443" s="20" t="str">
        <f t="shared" si="100"/>
        <v/>
      </c>
      <c r="M443" s="10" t="str">
        <f t="shared" si="101"/>
        <v/>
      </c>
      <c r="N443" s="20" t="str">
        <f t="shared" si="102"/>
        <v/>
      </c>
      <c r="O443" s="10" t="str">
        <f>IF(B443=1,"",IF(AND(TrackingWorksheet!I448&lt;=WeeklySummary!$C$7,TrackingWorksheet!K448="YES"),0,IF(AND(AND(OR(G443="Y",H443="Y"),G443&lt;&gt;H443),E443&lt;&gt;"Y", F443&lt;&gt;"Y"), 1, 0)))</f>
        <v/>
      </c>
      <c r="P443" s="20" t="str">
        <f t="shared" si="103"/>
        <v/>
      </c>
      <c r="Q443" s="10" t="str">
        <f t="shared" si="104"/>
        <v/>
      </c>
      <c r="R443" s="10" t="str">
        <f t="shared" si="105"/>
        <v/>
      </c>
      <c r="S443" s="10" t="str">
        <f>IF(B443=1,"",IF(AND(OR(AND(TrackingWorksheet!H448=Lists!$D$7,TrackingWorksheet!H448=TrackingWorksheet!J448),TrackingWorksheet!H448&lt;&gt;TrackingWorksheet!J448),TrackingWorksheet!K448="YES",TrackingWorksheet!H448&lt;&gt;Lists!$D$6,TrackingWorksheet!G448&lt;=WeeklySummary!$C$7,TrackingWorksheet!I448&lt;=WeeklySummary!$C$7),1,0))</f>
        <v/>
      </c>
      <c r="T443" s="10" t="str">
        <f t="shared" si="106"/>
        <v/>
      </c>
      <c r="U443" s="10" t="str">
        <f>IF($B443=1,"",IF(TrackingWorksheet!$K448="YES",1, 0)*D443)</f>
        <v/>
      </c>
      <c r="V443" s="20">
        <f t="shared" si="95"/>
        <v>0</v>
      </c>
      <c r="W443" s="20">
        <f t="shared" si="96"/>
        <v>0</v>
      </c>
      <c r="X443" s="10" t="str">
        <f>IF($B443=1,"",IF(AND(TrackingWorksheet!$L448&lt;&gt;"", TrackingWorksheet!$L448&gt;=WeeklySummary!$C$6,TrackingWorksheet!$L448&lt;=WeeklySummary!$C$7,OR(TrackingWorksheet!$H448=Lists!$D$4,TrackingWorksheet!$J448=Lists!$D$4)), 1, 0))</f>
        <v/>
      </c>
      <c r="Y443" s="10" t="str">
        <f>IF($B443=1,"",IF(AND(TrackingWorksheet!$L448&lt;&gt;"", TrackingWorksheet!$L448&gt;=WeeklySummary!$C$6,TrackingWorksheet!$L448&lt;=WeeklySummary!$C$7,OR(TrackingWorksheet!$H448=Lists!$D$5,TrackingWorksheet!$J448=Lists!$D$5)), 1, 0))</f>
        <v/>
      </c>
      <c r="Z443" s="10" t="str">
        <f>IF($B443=1,"",IF(AND(TrackingWorksheet!$L448&lt;&gt;"", TrackingWorksheet!$L448&gt;=WeeklySummary!$C$6,TrackingWorksheet!$L448&lt;=WeeklySummary!$C$7,OR(TrackingWorksheet!$H448=Lists!$D$6,TrackingWorksheet!$J448=Lists!$D$6)), 1, 0))</f>
        <v/>
      </c>
      <c r="AA443" s="19" t="str">
        <f>IF(B443=1,"",IF(AND(TrackingWorksheet!M448&lt;&gt;"",TrackingWorksheet!M448&lt;=WeeklySummary!$C$7),1,0)*D443)</f>
        <v/>
      </c>
      <c r="AB443" s="19" t="str">
        <f>IF(B443=1,"",IF(AND(TrackingWorksheet!N448&lt;&gt;"",TrackingWorksheet!N448&lt;=WeeklySummary!$C$7),1,0)*D443)</f>
        <v/>
      </c>
      <c r="AC443" s="19" t="str">
        <f>IF(B443=1,"",TrackingWorksheet!T448)</f>
        <v/>
      </c>
      <c r="AD443" s="19" t="str">
        <f>IF(B443=1,"",IF(D443*AND(TrackingWorksheet!S448&gt;=Calculations!$BD$3,TrackingWorksheet!U448="",TrackingWorksheet!K448="YES"),1,0))</f>
        <v/>
      </c>
      <c r="AE443" s="19" t="str">
        <f>IF($B443=1,"",IF(AND(TrackingWorksheet!$S448&gt;$BE$3,TrackingWorksheet!$T448=Lists!$P$4),1, 0)*D443)</f>
        <v/>
      </c>
      <c r="AF443" s="19" t="str">
        <f>IF($B443=1,"",IF(AND(TrackingWorksheet!$U448&gt;$BE$3,TrackingWorksheet!$V448=Lists!$P$4),1, 0)*D443)</f>
        <v/>
      </c>
      <c r="AG443" s="19" t="str">
        <f>IF($B443=1,"",IF(AND(TrackingWorksheet!$W448&gt;$BE$3,TrackingWorksheet!$X448=Lists!$P$4),1, 0)*D443)</f>
        <v/>
      </c>
      <c r="AH443" s="19" t="str">
        <f>IF($B443=1,"",IF(AND(TrackingWorksheet!$Y448&gt;$BE$3,TrackingWorksheet!$Z448=Lists!$P$4),1, 0)*D443)</f>
        <v/>
      </c>
      <c r="AI443" s="19" t="str">
        <f>IF($B443=1,"",IF(AND(TrackingWorksheet!$AA448&gt;$BE$3,TrackingWorksheet!$AB448=Lists!$P$4),1, 0)*D443)</f>
        <v/>
      </c>
      <c r="AJ443" s="19" t="str">
        <f>IF($B443=1,"",IF(AND(TrackingWorksheet!$S448&gt;$BE$3,TrackingWorksheet!$T448=Lists!$P$5),1, 0)*D443)</f>
        <v/>
      </c>
      <c r="AK443" s="19" t="str">
        <f>IF($B443=1,"",IF(AND(TrackingWorksheet!$U448&gt;$BE$3,TrackingWorksheet!$V448=Lists!$P$5),1, 0)*D443)</f>
        <v/>
      </c>
      <c r="AL443" s="19" t="str">
        <f>IF($B443=1,"",IF(AND(TrackingWorksheet!$W448&gt;$BE$3,TrackingWorksheet!$X448=Lists!$P$5),1, 0)*D443)</f>
        <v/>
      </c>
      <c r="AM443" s="19" t="str">
        <f>IF($B443=1,"",IF(AND(TrackingWorksheet!$Y448&gt;$BE$3,TrackingWorksheet!$Z448=Lists!$P$5),1, 0)*D443)</f>
        <v/>
      </c>
      <c r="AN443" s="19" t="str">
        <f>IF($B443=1,"",IF(AND(TrackingWorksheet!$AA448&gt;$BE$3,TrackingWorksheet!$AB448=Lists!$P$5),1, 0)*D443)</f>
        <v/>
      </c>
      <c r="AO443" s="19" t="str">
        <f>IF($B443=1,"",IF(AND(TrackingWorksheet!$S448&gt;$BE$3,TrackingWorksheet!$T448=Lists!$P$6),1, 0)*D443)</f>
        <v/>
      </c>
      <c r="AP443" s="19" t="str">
        <f>IF($B443=1,"",IF(AND(TrackingWorksheet!$U448&gt;$BE$3,TrackingWorksheet!$V448=Lists!$P$6),1, 0)*D443)</f>
        <v/>
      </c>
      <c r="AQ443" s="19" t="str">
        <f>IF($B443=1,"",IF(AND(TrackingWorksheet!$W448&gt;$BE$3,TrackingWorksheet!$X448=Lists!$P$6),1, 0)*D443)</f>
        <v/>
      </c>
      <c r="AR443" s="19" t="str">
        <f>IF($B443=1,"",IF(AND(TrackingWorksheet!$Y448&gt;$BE$3,TrackingWorksheet!$Z448=Lists!$P$6),1, 0)*D443)</f>
        <v/>
      </c>
      <c r="AS443" s="19" t="str">
        <f>IF($B443=1,"",IF(AND(TrackingWorksheet!$AA448&gt;$BE$3,TrackingWorksheet!$AB448=Lists!$P$6),1, 0)*D443)</f>
        <v/>
      </c>
      <c r="AT443" s="19">
        <f t="shared" si="97"/>
        <v>0</v>
      </c>
      <c r="AU443" s="19" t="str">
        <f>IF(B443=1,"",IF(AND(TrackingWorksheet!K448="",TrackingWorksheet!M448="", TrackingWorksheet!N448="", TrackingWorksheet!S448="", TrackingWorksheet!V448="", TrackingWorksheet!W448="", TrackingWorksheet!Y448="", TrackingWorksheet!AA448="", V443=1),1,0)*D443)</f>
        <v/>
      </c>
      <c r="AV443" s="19" t="str">
        <f>IF(B443=1,"",IF(D443*AND(TrackingWorksheet!U448&gt;Calculations!$BE$3,TrackingWorksheet!K448="YES"),1,0))</f>
        <v/>
      </c>
      <c r="AW443" s="19" t="str">
        <f>IF(B443=1,"",IF(D443*AND(TrackingWorksheet!W448&gt;Calculations!$BE$3,TrackingWorksheet!K448="YES"),1,0))</f>
        <v/>
      </c>
      <c r="AX443" s="19">
        <f t="shared" si="98"/>
        <v>0</v>
      </c>
      <c r="AY443" s="19">
        <f t="shared" si="94"/>
        <v>0</v>
      </c>
      <c r="AZ443" s="27" t="str">
        <f>IF(B443=1,"",IF(TrackingWorksheet!Q448="","",TrackingWorksheet!Q448))</f>
        <v/>
      </c>
      <c r="BB443" s="4"/>
      <c r="BC443" s="4"/>
      <c r="BD443" s="4"/>
      <c r="BE443" s="4"/>
      <c r="BF443" s="4"/>
      <c r="BG443" s="4" t="str">
        <f>IF(B443=1,"",IF(AND(N443=1,TrackingWorksheet!$I448+14&lt;=WeeklySummary!$C$7),1,0))</f>
        <v/>
      </c>
      <c r="BH443" s="4" t="str">
        <f>IF(B443=1,"",IF(AND(R443=1,TrackingWorksheet!$I448+14&lt;=WeeklySummary!$C$7),1,0))</f>
        <v/>
      </c>
      <c r="BI443" s="4" t="str">
        <f>IF(B443=1,"",IF(AND(J443=1,TrackingWorksheet!$G448+14&lt;=WeeklySummary!$C$7),1,0))</f>
        <v/>
      </c>
      <c r="BJ443" s="4" t="str">
        <f>IF(B443=1,"",IF(AND(T443=1,TrackingWorksheet!$I448+14&lt;=WeeklySummary!$C$7),1,0))</f>
        <v/>
      </c>
      <c r="BK443" s="4" t="str">
        <f>IF(B443=1,"",IF(AND(T443=1,TrackingWorksheet!$G448+14&lt;=WeeklySummary!$C$7),1,0))</f>
        <v/>
      </c>
      <c r="BL443" s="4">
        <f t="shared" si="107"/>
        <v>0</v>
      </c>
    </row>
    <row r="444" spans="2:64" x14ac:dyDescent="0.25">
      <c r="B444" s="27">
        <f>IF(AND(ISBLANK(TrackingWorksheet!B449),ISBLANK(TrackingWorksheet!C449),ISBLANK(TrackingWorksheet!G449),ISBLANK(TrackingWorksheet!H449),
ISBLANK(TrackingWorksheet!I449),ISBLANK(TrackingWorksheet!J449),ISBLANK(TrackingWorksheet!M449),
ISBLANK(TrackingWorksheet!N451)),1,0)</f>
        <v>1</v>
      </c>
      <c r="C444" s="12" t="str">
        <f>IF(B444=1,"",TrackingWorksheet!F449)</f>
        <v/>
      </c>
      <c r="D444" s="20" t="str">
        <f>IF(B444=1,"",IF(AND(TrackingWorksheet!B449&lt;&gt;"",TrackingWorksheet!B449&lt;=WeeklySummary!$C$7,OR(TrackingWorksheet!C449="",TrackingWorksheet!C449&gt;=WeeklySummary!$C$6)),1,0))</f>
        <v/>
      </c>
      <c r="E444" s="10" t="str">
        <f>IF(B444=1,"",IF(AND(TrackingWorksheet!G449 &lt;&gt;"",TrackingWorksheet!G449&lt;=WeeklySummary!$C$7, TrackingWorksheet!H449=Lists!$D$4), "Y", "N"))</f>
        <v/>
      </c>
      <c r="F444" s="10" t="str">
        <f>IF(B444=1,"",IF(AND(TrackingWorksheet!I449 &lt;&gt;"", TrackingWorksheet!I449&lt;=WeeklySummary!$C$7, TrackingWorksheet!J449=Lists!$D$4), "Y", "N"))</f>
        <v/>
      </c>
      <c r="G444" s="10" t="str">
        <f>IF(B444=1,"",IF(AND(TrackingWorksheet!G449 &lt;&gt;"",TrackingWorksheet!G449&lt;=WeeklySummary!$C$7, TrackingWorksheet!H449=Lists!$D$5), "Y", "N"))</f>
        <v/>
      </c>
      <c r="H444" s="10" t="str">
        <f>IF(B444=1,"",IF(AND(TrackingWorksheet!I449 &lt;&gt;"", TrackingWorksheet!I449&lt;=WeeklySummary!$C$7, TrackingWorksheet!J449=Lists!$D$5), "Y", "N"))</f>
        <v/>
      </c>
      <c r="I444" s="20" t="str">
        <f>IF(B444=1,"",IF(AND(TrackingWorksheet!G449 &lt;&gt;"", TrackingWorksheet!G449&lt;=WeeklySummary!$C$7, TrackingWorksheet!H449=Lists!$D$6), 1, 0))</f>
        <v/>
      </c>
      <c r="J444" s="20" t="str">
        <f t="shared" si="99"/>
        <v/>
      </c>
      <c r="K444" s="10" t="str">
        <f>IF(B444=1,"",IF(AND(TrackingWorksheet!I449&lt;=WeeklySummary!$C$7,TrackingWorksheet!K449="YES"),0,IF(AND(AND(OR(E444="Y",F444="Y"),E444&lt;&gt;F444),G444&lt;&gt;"Y", H444&lt;&gt;"Y"), 1, 0)))</f>
        <v/>
      </c>
      <c r="L444" s="20" t="str">
        <f t="shared" si="100"/>
        <v/>
      </c>
      <c r="M444" s="10" t="str">
        <f t="shared" si="101"/>
        <v/>
      </c>
      <c r="N444" s="20" t="str">
        <f t="shared" si="102"/>
        <v/>
      </c>
      <c r="O444" s="10" t="str">
        <f>IF(B444=1,"",IF(AND(TrackingWorksheet!I449&lt;=WeeklySummary!$C$7,TrackingWorksheet!K449="YES"),0,IF(AND(AND(OR(G444="Y",H444="Y"),G444&lt;&gt;H444),E444&lt;&gt;"Y", F444&lt;&gt;"Y"), 1, 0)))</f>
        <v/>
      </c>
      <c r="P444" s="20" t="str">
        <f t="shared" si="103"/>
        <v/>
      </c>
      <c r="Q444" s="10" t="str">
        <f t="shared" si="104"/>
        <v/>
      </c>
      <c r="R444" s="10" t="str">
        <f t="shared" si="105"/>
        <v/>
      </c>
      <c r="S444" s="10" t="str">
        <f>IF(B444=1,"",IF(AND(OR(AND(TrackingWorksheet!H449=Lists!$D$7,TrackingWorksheet!H449=TrackingWorksheet!J449),TrackingWorksheet!H449&lt;&gt;TrackingWorksheet!J449),TrackingWorksheet!K449="YES",TrackingWorksheet!H449&lt;&gt;Lists!$D$6,TrackingWorksheet!G449&lt;=WeeklySummary!$C$7,TrackingWorksheet!I449&lt;=WeeklySummary!$C$7),1,0))</f>
        <v/>
      </c>
      <c r="T444" s="10" t="str">
        <f t="shared" si="106"/>
        <v/>
      </c>
      <c r="U444" s="10" t="str">
        <f>IF($B444=1,"",IF(TrackingWorksheet!$K449="YES",1, 0)*D444)</f>
        <v/>
      </c>
      <c r="V444" s="20">
        <f t="shared" si="95"/>
        <v>0</v>
      </c>
      <c r="W444" s="20">
        <f t="shared" si="96"/>
        <v>0</v>
      </c>
      <c r="X444" s="10" t="str">
        <f>IF($B444=1,"",IF(AND(TrackingWorksheet!$L449&lt;&gt;"", TrackingWorksheet!$L449&gt;=WeeklySummary!$C$6,TrackingWorksheet!$L449&lt;=WeeklySummary!$C$7,OR(TrackingWorksheet!$H449=Lists!$D$4,TrackingWorksheet!$J449=Lists!$D$4)), 1, 0))</f>
        <v/>
      </c>
      <c r="Y444" s="10" t="str">
        <f>IF($B444=1,"",IF(AND(TrackingWorksheet!$L449&lt;&gt;"", TrackingWorksheet!$L449&gt;=WeeklySummary!$C$6,TrackingWorksheet!$L449&lt;=WeeklySummary!$C$7,OR(TrackingWorksheet!$H449=Lists!$D$5,TrackingWorksheet!$J449=Lists!$D$5)), 1, 0))</f>
        <v/>
      </c>
      <c r="Z444" s="10" t="str">
        <f>IF($B444=1,"",IF(AND(TrackingWorksheet!$L449&lt;&gt;"", TrackingWorksheet!$L449&gt;=WeeklySummary!$C$6,TrackingWorksheet!$L449&lt;=WeeklySummary!$C$7,OR(TrackingWorksheet!$H449=Lists!$D$6,TrackingWorksheet!$J449=Lists!$D$6)), 1, 0))</f>
        <v/>
      </c>
      <c r="AA444" s="19" t="str">
        <f>IF(B444=1,"",IF(AND(TrackingWorksheet!M449&lt;&gt;"",TrackingWorksheet!M449&lt;=WeeklySummary!$C$7),1,0)*D444)</f>
        <v/>
      </c>
      <c r="AB444" s="19" t="str">
        <f>IF(B444=1,"",IF(AND(TrackingWorksheet!N449&lt;&gt;"",TrackingWorksheet!N449&lt;=WeeklySummary!$C$7),1,0)*D444)</f>
        <v/>
      </c>
      <c r="AC444" s="19" t="str">
        <f>IF(B444=1,"",TrackingWorksheet!T449)</f>
        <v/>
      </c>
      <c r="AD444" s="19" t="str">
        <f>IF(B444=1,"",IF(D444*AND(TrackingWorksheet!S449&gt;=Calculations!$BD$3,TrackingWorksheet!U449="",TrackingWorksheet!K449="YES"),1,0))</f>
        <v/>
      </c>
      <c r="AE444" s="19" t="str">
        <f>IF($B444=1,"",IF(AND(TrackingWorksheet!$S449&gt;$BE$3,TrackingWorksheet!$T449=Lists!$P$4),1, 0)*D444)</f>
        <v/>
      </c>
      <c r="AF444" s="19" t="str">
        <f>IF($B444=1,"",IF(AND(TrackingWorksheet!$U449&gt;$BE$3,TrackingWorksheet!$V449=Lists!$P$4),1, 0)*D444)</f>
        <v/>
      </c>
      <c r="AG444" s="19" t="str">
        <f>IF($B444=1,"",IF(AND(TrackingWorksheet!$W449&gt;$BE$3,TrackingWorksheet!$X449=Lists!$P$4),1, 0)*D444)</f>
        <v/>
      </c>
      <c r="AH444" s="19" t="str">
        <f>IF($B444=1,"",IF(AND(TrackingWorksheet!$Y449&gt;$BE$3,TrackingWorksheet!$Z449=Lists!$P$4),1, 0)*D444)</f>
        <v/>
      </c>
      <c r="AI444" s="19" t="str">
        <f>IF($B444=1,"",IF(AND(TrackingWorksheet!$AA449&gt;$BE$3,TrackingWorksheet!$AB449=Lists!$P$4),1, 0)*D444)</f>
        <v/>
      </c>
      <c r="AJ444" s="19" t="str">
        <f>IF($B444=1,"",IF(AND(TrackingWorksheet!$S449&gt;$BE$3,TrackingWorksheet!$T449=Lists!$P$5),1, 0)*D444)</f>
        <v/>
      </c>
      <c r="AK444" s="19" t="str">
        <f>IF($B444=1,"",IF(AND(TrackingWorksheet!$U449&gt;$BE$3,TrackingWorksheet!$V449=Lists!$P$5),1, 0)*D444)</f>
        <v/>
      </c>
      <c r="AL444" s="19" t="str">
        <f>IF($B444=1,"",IF(AND(TrackingWorksheet!$W449&gt;$BE$3,TrackingWorksheet!$X449=Lists!$P$5),1, 0)*D444)</f>
        <v/>
      </c>
      <c r="AM444" s="19" t="str">
        <f>IF($B444=1,"",IF(AND(TrackingWorksheet!$Y449&gt;$BE$3,TrackingWorksheet!$Z449=Lists!$P$5),1, 0)*D444)</f>
        <v/>
      </c>
      <c r="AN444" s="19" t="str">
        <f>IF($B444=1,"",IF(AND(TrackingWorksheet!$AA449&gt;$BE$3,TrackingWorksheet!$AB449=Lists!$P$5),1, 0)*D444)</f>
        <v/>
      </c>
      <c r="AO444" s="19" t="str">
        <f>IF($B444=1,"",IF(AND(TrackingWorksheet!$S449&gt;$BE$3,TrackingWorksheet!$T449=Lists!$P$6),1, 0)*D444)</f>
        <v/>
      </c>
      <c r="AP444" s="19" t="str">
        <f>IF($B444=1,"",IF(AND(TrackingWorksheet!$U449&gt;$BE$3,TrackingWorksheet!$V449=Lists!$P$6),1, 0)*D444)</f>
        <v/>
      </c>
      <c r="AQ444" s="19" t="str">
        <f>IF($B444=1,"",IF(AND(TrackingWorksheet!$W449&gt;$BE$3,TrackingWorksheet!$X449=Lists!$P$6),1, 0)*D444)</f>
        <v/>
      </c>
      <c r="AR444" s="19" t="str">
        <f>IF($B444=1,"",IF(AND(TrackingWorksheet!$Y449&gt;$BE$3,TrackingWorksheet!$Z449=Lists!$P$6),1, 0)*D444)</f>
        <v/>
      </c>
      <c r="AS444" s="19" t="str">
        <f>IF($B444=1,"",IF(AND(TrackingWorksheet!$AA449&gt;$BE$3,TrackingWorksheet!$AB449=Lists!$P$6),1, 0)*D444)</f>
        <v/>
      </c>
      <c r="AT444" s="19">
        <f t="shared" si="97"/>
        <v>0</v>
      </c>
      <c r="AU444" s="19" t="str">
        <f>IF(B444=1,"",IF(AND(TrackingWorksheet!K449="",TrackingWorksheet!M449="", TrackingWorksheet!N449="", TrackingWorksheet!S449="", TrackingWorksheet!V449="", TrackingWorksheet!W449="", TrackingWorksheet!Y449="", TrackingWorksheet!AA449="", V444=1),1,0)*D444)</f>
        <v/>
      </c>
      <c r="AV444" s="19" t="str">
        <f>IF(B444=1,"",IF(D444*AND(TrackingWorksheet!U449&gt;Calculations!$BE$3,TrackingWorksheet!K449="YES"),1,0))</f>
        <v/>
      </c>
      <c r="AW444" s="19" t="str">
        <f>IF(B444=1,"",IF(D444*AND(TrackingWorksheet!W449&gt;Calculations!$BE$3,TrackingWorksheet!K449="YES"),1,0))</f>
        <v/>
      </c>
      <c r="AX444" s="19">
        <f t="shared" si="98"/>
        <v>0</v>
      </c>
      <c r="AY444" s="19">
        <f t="shared" si="94"/>
        <v>0</v>
      </c>
      <c r="AZ444" s="27" t="str">
        <f>IF(B444=1,"",IF(TrackingWorksheet!Q449="","",TrackingWorksheet!Q449))</f>
        <v/>
      </c>
      <c r="BB444" s="4"/>
      <c r="BC444" s="4"/>
      <c r="BD444" s="4"/>
      <c r="BE444" s="4"/>
      <c r="BF444" s="4"/>
      <c r="BG444" s="4" t="str">
        <f>IF(B444=1,"",IF(AND(N444=1,TrackingWorksheet!$I449+14&lt;=WeeklySummary!$C$7),1,0))</f>
        <v/>
      </c>
      <c r="BH444" s="4" t="str">
        <f>IF(B444=1,"",IF(AND(R444=1,TrackingWorksheet!$I449+14&lt;=WeeklySummary!$C$7),1,0))</f>
        <v/>
      </c>
      <c r="BI444" s="4" t="str">
        <f>IF(B444=1,"",IF(AND(J444=1,TrackingWorksheet!$G449+14&lt;=WeeklySummary!$C$7),1,0))</f>
        <v/>
      </c>
      <c r="BJ444" s="4" t="str">
        <f>IF(B444=1,"",IF(AND(T444=1,TrackingWorksheet!$I449+14&lt;=WeeklySummary!$C$7),1,0))</f>
        <v/>
      </c>
      <c r="BK444" s="4" t="str">
        <f>IF(B444=1,"",IF(AND(T444=1,TrackingWorksheet!$G449+14&lt;=WeeklySummary!$C$7),1,0))</f>
        <v/>
      </c>
      <c r="BL444" s="4">
        <f t="shared" si="107"/>
        <v>0</v>
      </c>
    </row>
    <row r="445" spans="2:64" x14ac:dyDescent="0.25">
      <c r="B445" s="27">
        <f>IF(AND(ISBLANK(TrackingWorksheet!B450),ISBLANK(TrackingWorksheet!C450),ISBLANK(TrackingWorksheet!G450),ISBLANK(TrackingWorksheet!H450),
ISBLANK(TrackingWorksheet!I450),ISBLANK(TrackingWorksheet!J450),ISBLANK(TrackingWorksheet!M450),
ISBLANK(TrackingWorksheet!N452)),1,0)</f>
        <v>1</v>
      </c>
      <c r="C445" s="12" t="str">
        <f>IF(B445=1,"",TrackingWorksheet!F450)</f>
        <v/>
      </c>
      <c r="D445" s="20" t="str">
        <f>IF(B445=1,"",IF(AND(TrackingWorksheet!B450&lt;&gt;"",TrackingWorksheet!B450&lt;=WeeklySummary!$C$7,OR(TrackingWorksheet!C450="",TrackingWorksheet!C450&gt;=WeeklySummary!$C$6)),1,0))</f>
        <v/>
      </c>
      <c r="E445" s="10" t="str">
        <f>IF(B445=1,"",IF(AND(TrackingWorksheet!G450 &lt;&gt;"",TrackingWorksheet!G450&lt;=WeeklySummary!$C$7, TrackingWorksheet!H450=Lists!$D$4), "Y", "N"))</f>
        <v/>
      </c>
      <c r="F445" s="10" t="str">
        <f>IF(B445=1,"",IF(AND(TrackingWorksheet!I450 &lt;&gt;"", TrackingWorksheet!I450&lt;=WeeklySummary!$C$7, TrackingWorksheet!J450=Lists!$D$4), "Y", "N"))</f>
        <v/>
      </c>
      <c r="G445" s="10" t="str">
        <f>IF(B445=1,"",IF(AND(TrackingWorksheet!G450 &lt;&gt;"",TrackingWorksheet!G450&lt;=WeeklySummary!$C$7, TrackingWorksheet!H450=Lists!$D$5), "Y", "N"))</f>
        <v/>
      </c>
      <c r="H445" s="10" t="str">
        <f>IF(B445=1,"",IF(AND(TrackingWorksheet!I450 &lt;&gt;"", TrackingWorksheet!I450&lt;=WeeklySummary!$C$7, TrackingWorksheet!J450=Lists!$D$5), "Y", "N"))</f>
        <v/>
      </c>
      <c r="I445" s="20" t="str">
        <f>IF(B445=1,"",IF(AND(TrackingWorksheet!G450 &lt;&gt;"", TrackingWorksheet!G450&lt;=WeeklySummary!$C$7, TrackingWorksheet!H450=Lists!$D$6), 1, 0))</f>
        <v/>
      </c>
      <c r="J445" s="20" t="str">
        <f t="shared" si="99"/>
        <v/>
      </c>
      <c r="K445" s="10" t="str">
        <f>IF(B445=1,"",IF(AND(TrackingWorksheet!I450&lt;=WeeklySummary!$C$7,TrackingWorksheet!K450="YES"),0,IF(AND(AND(OR(E445="Y",F445="Y"),E445&lt;&gt;F445),G445&lt;&gt;"Y", H445&lt;&gt;"Y"), 1, 0)))</f>
        <v/>
      </c>
      <c r="L445" s="20" t="str">
        <f t="shared" si="100"/>
        <v/>
      </c>
      <c r="M445" s="10" t="str">
        <f t="shared" si="101"/>
        <v/>
      </c>
      <c r="N445" s="20" t="str">
        <f t="shared" si="102"/>
        <v/>
      </c>
      <c r="O445" s="10" t="str">
        <f>IF(B445=1,"",IF(AND(TrackingWorksheet!I450&lt;=WeeklySummary!$C$7,TrackingWorksheet!K450="YES"),0,IF(AND(AND(OR(G445="Y",H445="Y"),G445&lt;&gt;H445),E445&lt;&gt;"Y", F445&lt;&gt;"Y"), 1, 0)))</f>
        <v/>
      </c>
      <c r="P445" s="20" t="str">
        <f t="shared" si="103"/>
        <v/>
      </c>
      <c r="Q445" s="10" t="str">
        <f t="shared" si="104"/>
        <v/>
      </c>
      <c r="R445" s="10" t="str">
        <f t="shared" si="105"/>
        <v/>
      </c>
      <c r="S445" s="10" t="str">
        <f>IF(B445=1,"",IF(AND(OR(AND(TrackingWorksheet!H450=Lists!$D$7,TrackingWorksheet!H450=TrackingWorksheet!J450),TrackingWorksheet!H450&lt;&gt;TrackingWorksheet!J450),TrackingWorksheet!K450="YES",TrackingWorksheet!H450&lt;&gt;Lists!$D$6,TrackingWorksheet!G450&lt;=WeeklySummary!$C$7,TrackingWorksheet!I450&lt;=WeeklySummary!$C$7),1,0))</f>
        <v/>
      </c>
      <c r="T445" s="10" t="str">
        <f t="shared" si="106"/>
        <v/>
      </c>
      <c r="U445" s="10" t="str">
        <f>IF($B445=1,"",IF(TrackingWorksheet!$K450="YES",1, 0)*D445)</f>
        <v/>
      </c>
      <c r="V445" s="20">
        <f t="shared" si="95"/>
        <v>0</v>
      </c>
      <c r="W445" s="20">
        <f t="shared" si="96"/>
        <v>0</v>
      </c>
      <c r="X445" s="10" t="str">
        <f>IF($B445=1,"",IF(AND(TrackingWorksheet!$L450&lt;&gt;"", TrackingWorksheet!$L450&gt;=WeeklySummary!$C$6,TrackingWorksheet!$L450&lt;=WeeklySummary!$C$7,OR(TrackingWorksheet!$H450=Lists!$D$4,TrackingWorksheet!$J450=Lists!$D$4)), 1, 0))</f>
        <v/>
      </c>
      <c r="Y445" s="10" t="str">
        <f>IF($B445=1,"",IF(AND(TrackingWorksheet!$L450&lt;&gt;"", TrackingWorksheet!$L450&gt;=WeeklySummary!$C$6,TrackingWorksheet!$L450&lt;=WeeklySummary!$C$7,OR(TrackingWorksheet!$H450=Lists!$D$5,TrackingWorksheet!$J450=Lists!$D$5)), 1, 0))</f>
        <v/>
      </c>
      <c r="Z445" s="10" t="str">
        <f>IF($B445=1,"",IF(AND(TrackingWorksheet!$L450&lt;&gt;"", TrackingWorksheet!$L450&gt;=WeeklySummary!$C$6,TrackingWorksheet!$L450&lt;=WeeklySummary!$C$7,OR(TrackingWorksheet!$H450=Lists!$D$6,TrackingWorksheet!$J450=Lists!$D$6)), 1, 0))</f>
        <v/>
      </c>
      <c r="AA445" s="19" t="str">
        <f>IF(B445=1,"",IF(AND(TrackingWorksheet!M450&lt;&gt;"",TrackingWorksheet!M450&lt;=WeeklySummary!$C$7),1,0)*D445)</f>
        <v/>
      </c>
      <c r="AB445" s="19" t="str">
        <f>IF(B445=1,"",IF(AND(TrackingWorksheet!N450&lt;&gt;"",TrackingWorksheet!N450&lt;=WeeklySummary!$C$7),1,0)*D445)</f>
        <v/>
      </c>
      <c r="AC445" s="19" t="str">
        <f>IF(B445=1,"",TrackingWorksheet!T450)</f>
        <v/>
      </c>
      <c r="AD445" s="19" t="str">
        <f>IF(B445=1,"",IF(D445*AND(TrackingWorksheet!S450&gt;=Calculations!$BD$3,TrackingWorksheet!U450="",TrackingWorksheet!K450="YES"),1,0))</f>
        <v/>
      </c>
      <c r="AE445" s="19" t="str">
        <f>IF($B445=1,"",IF(AND(TrackingWorksheet!$S450&gt;$BE$3,TrackingWorksheet!$T450=Lists!$P$4),1, 0)*D445)</f>
        <v/>
      </c>
      <c r="AF445" s="19" t="str">
        <f>IF($B445=1,"",IF(AND(TrackingWorksheet!$U450&gt;$BE$3,TrackingWorksheet!$V450=Lists!$P$4),1, 0)*D445)</f>
        <v/>
      </c>
      <c r="AG445" s="19" t="str">
        <f>IF($B445=1,"",IF(AND(TrackingWorksheet!$W450&gt;$BE$3,TrackingWorksheet!$X450=Lists!$P$4),1, 0)*D445)</f>
        <v/>
      </c>
      <c r="AH445" s="19" t="str">
        <f>IF($B445=1,"",IF(AND(TrackingWorksheet!$Y450&gt;$BE$3,TrackingWorksheet!$Z450=Lists!$P$4),1, 0)*D445)</f>
        <v/>
      </c>
      <c r="AI445" s="19" t="str">
        <f>IF($B445=1,"",IF(AND(TrackingWorksheet!$AA450&gt;$BE$3,TrackingWorksheet!$AB450=Lists!$P$4),1, 0)*D445)</f>
        <v/>
      </c>
      <c r="AJ445" s="19" t="str">
        <f>IF($B445=1,"",IF(AND(TrackingWorksheet!$S450&gt;$BE$3,TrackingWorksheet!$T450=Lists!$P$5),1, 0)*D445)</f>
        <v/>
      </c>
      <c r="AK445" s="19" t="str">
        <f>IF($B445=1,"",IF(AND(TrackingWorksheet!$U450&gt;$BE$3,TrackingWorksheet!$V450=Lists!$P$5),1, 0)*D445)</f>
        <v/>
      </c>
      <c r="AL445" s="19" t="str">
        <f>IF($B445=1,"",IF(AND(TrackingWorksheet!$W450&gt;$BE$3,TrackingWorksheet!$X450=Lists!$P$5),1, 0)*D445)</f>
        <v/>
      </c>
      <c r="AM445" s="19" t="str">
        <f>IF($B445=1,"",IF(AND(TrackingWorksheet!$Y450&gt;$BE$3,TrackingWorksheet!$Z450=Lists!$P$5),1, 0)*D445)</f>
        <v/>
      </c>
      <c r="AN445" s="19" t="str">
        <f>IF($B445=1,"",IF(AND(TrackingWorksheet!$AA450&gt;$BE$3,TrackingWorksheet!$AB450=Lists!$P$5),1, 0)*D445)</f>
        <v/>
      </c>
      <c r="AO445" s="19" t="str">
        <f>IF($B445=1,"",IF(AND(TrackingWorksheet!$S450&gt;$BE$3,TrackingWorksheet!$T450=Lists!$P$6),1, 0)*D445)</f>
        <v/>
      </c>
      <c r="AP445" s="19" t="str">
        <f>IF($B445=1,"",IF(AND(TrackingWorksheet!$U450&gt;$BE$3,TrackingWorksheet!$V450=Lists!$P$6),1, 0)*D445)</f>
        <v/>
      </c>
      <c r="AQ445" s="19" t="str">
        <f>IF($B445=1,"",IF(AND(TrackingWorksheet!$W450&gt;$BE$3,TrackingWorksheet!$X450=Lists!$P$6),1, 0)*D445)</f>
        <v/>
      </c>
      <c r="AR445" s="19" t="str">
        <f>IF($B445=1,"",IF(AND(TrackingWorksheet!$Y450&gt;$BE$3,TrackingWorksheet!$Z450=Lists!$P$6),1, 0)*D445)</f>
        <v/>
      </c>
      <c r="AS445" s="19" t="str">
        <f>IF($B445=1,"",IF(AND(TrackingWorksheet!$AA450&gt;$BE$3,TrackingWorksheet!$AB450=Lists!$P$6),1, 0)*D445)</f>
        <v/>
      </c>
      <c r="AT445" s="19">
        <f t="shared" si="97"/>
        <v>0</v>
      </c>
      <c r="AU445" s="19" t="str">
        <f>IF(B445=1,"",IF(AND(TrackingWorksheet!K450="",TrackingWorksheet!M450="", TrackingWorksheet!N450="", TrackingWorksheet!S450="", TrackingWorksheet!V450="", TrackingWorksheet!W450="", TrackingWorksheet!Y450="", TrackingWorksheet!AA450="", V445=1),1,0)*D445)</f>
        <v/>
      </c>
      <c r="AV445" s="19" t="str">
        <f>IF(B445=1,"",IF(D445*AND(TrackingWorksheet!U450&gt;Calculations!$BE$3,TrackingWorksheet!K450="YES"),1,0))</f>
        <v/>
      </c>
      <c r="AW445" s="19" t="str">
        <f>IF(B445=1,"",IF(D445*AND(TrackingWorksheet!W450&gt;Calculations!$BE$3,TrackingWorksheet!K450="YES"),1,0))</f>
        <v/>
      </c>
      <c r="AX445" s="19">
        <f t="shared" si="98"/>
        <v>0</v>
      </c>
      <c r="AY445" s="19">
        <f t="shared" si="94"/>
        <v>0</v>
      </c>
      <c r="AZ445" s="27" t="str">
        <f>IF(B445=1,"",IF(TrackingWorksheet!Q450="","",TrackingWorksheet!Q450))</f>
        <v/>
      </c>
      <c r="BB445" s="4"/>
      <c r="BC445" s="4"/>
      <c r="BD445" s="4"/>
      <c r="BE445" s="4"/>
      <c r="BF445" s="4"/>
      <c r="BG445" s="4" t="str">
        <f>IF(B445=1,"",IF(AND(N445=1,TrackingWorksheet!$I450+14&lt;=WeeklySummary!$C$7),1,0))</f>
        <v/>
      </c>
      <c r="BH445" s="4" t="str">
        <f>IF(B445=1,"",IF(AND(R445=1,TrackingWorksheet!$I450+14&lt;=WeeklySummary!$C$7),1,0))</f>
        <v/>
      </c>
      <c r="BI445" s="4" t="str">
        <f>IF(B445=1,"",IF(AND(J445=1,TrackingWorksheet!$G450+14&lt;=WeeklySummary!$C$7),1,0))</f>
        <v/>
      </c>
      <c r="BJ445" s="4" t="str">
        <f>IF(B445=1,"",IF(AND(T445=1,TrackingWorksheet!$I450+14&lt;=WeeklySummary!$C$7),1,0))</f>
        <v/>
      </c>
      <c r="BK445" s="4" t="str">
        <f>IF(B445=1,"",IF(AND(T445=1,TrackingWorksheet!$G450+14&lt;=WeeklySummary!$C$7),1,0))</f>
        <v/>
      </c>
      <c r="BL445" s="4">
        <f t="shared" si="107"/>
        <v>0</v>
      </c>
    </row>
    <row r="446" spans="2:64" x14ac:dyDescent="0.25">
      <c r="B446" s="27">
        <f>IF(AND(ISBLANK(TrackingWorksheet!B451),ISBLANK(TrackingWorksheet!C451),ISBLANK(TrackingWorksheet!G451),ISBLANK(TrackingWorksheet!H451),
ISBLANK(TrackingWorksheet!I451),ISBLANK(TrackingWorksheet!J451),ISBLANK(TrackingWorksheet!M451),
ISBLANK(TrackingWorksheet!N453)),1,0)</f>
        <v>1</v>
      </c>
      <c r="C446" s="12" t="str">
        <f>IF(B446=1,"",TrackingWorksheet!F451)</f>
        <v/>
      </c>
      <c r="D446" s="20" t="str">
        <f>IF(B446=1,"",IF(AND(TrackingWorksheet!B451&lt;&gt;"",TrackingWorksheet!B451&lt;=WeeklySummary!$C$7,OR(TrackingWorksheet!C451="",TrackingWorksheet!C451&gt;=WeeklySummary!$C$6)),1,0))</f>
        <v/>
      </c>
      <c r="E446" s="10" t="str">
        <f>IF(B446=1,"",IF(AND(TrackingWorksheet!G451 &lt;&gt;"",TrackingWorksheet!G451&lt;=WeeklySummary!$C$7, TrackingWorksheet!H451=Lists!$D$4), "Y", "N"))</f>
        <v/>
      </c>
      <c r="F446" s="10" t="str">
        <f>IF(B446=1,"",IF(AND(TrackingWorksheet!I451 &lt;&gt;"", TrackingWorksheet!I451&lt;=WeeklySummary!$C$7, TrackingWorksheet!J451=Lists!$D$4), "Y", "N"))</f>
        <v/>
      </c>
      <c r="G446" s="10" t="str">
        <f>IF(B446=1,"",IF(AND(TrackingWorksheet!G451 &lt;&gt;"",TrackingWorksheet!G451&lt;=WeeklySummary!$C$7, TrackingWorksheet!H451=Lists!$D$5), "Y", "N"))</f>
        <v/>
      </c>
      <c r="H446" s="10" t="str">
        <f>IF(B446=1,"",IF(AND(TrackingWorksheet!I451 &lt;&gt;"", TrackingWorksheet!I451&lt;=WeeklySummary!$C$7, TrackingWorksheet!J451=Lists!$D$5), "Y", "N"))</f>
        <v/>
      </c>
      <c r="I446" s="20" t="str">
        <f>IF(B446=1,"",IF(AND(TrackingWorksheet!G451 &lt;&gt;"", TrackingWorksheet!G451&lt;=WeeklySummary!$C$7, TrackingWorksheet!H451=Lists!$D$6), 1, 0))</f>
        <v/>
      </c>
      <c r="J446" s="20" t="str">
        <f t="shared" si="99"/>
        <v/>
      </c>
      <c r="K446" s="10" t="str">
        <f>IF(B446=1,"",IF(AND(TrackingWorksheet!I451&lt;=WeeklySummary!$C$7,TrackingWorksheet!K451="YES"),0,IF(AND(AND(OR(E446="Y",F446="Y"),E446&lt;&gt;F446),G446&lt;&gt;"Y", H446&lt;&gt;"Y"), 1, 0)))</f>
        <v/>
      </c>
      <c r="L446" s="20" t="str">
        <f t="shared" si="100"/>
        <v/>
      </c>
      <c r="M446" s="10" t="str">
        <f t="shared" si="101"/>
        <v/>
      </c>
      <c r="N446" s="20" t="str">
        <f t="shared" si="102"/>
        <v/>
      </c>
      <c r="O446" s="10" t="str">
        <f>IF(B446=1,"",IF(AND(TrackingWorksheet!I451&lt;=WeeklySummary!$C$7,TrackingWorksheet!K451="YES"),0,IF(AND(AND(OR(G446="Y",H446="Y"),G446&lt;&gt;H446),E446&lt;&gt;"Y", F446&lt;&gt;"Y"), 1, 0)))</f>
        <v/>
      </c>
      <c r="P446" s="20" t="str">
        <f t="shared" si="103"/>
        <v/>
      </c>
      <c r="Q446" s="10" t="str">
        <f t="shared" si="104"/>
        <v/>
      </c>
      <c r="R446" s="10" t="str">
        <f t="shared" si="105"/>
        <v/>
      </c>
      <c r="S446" s="10" t="str">
        <f>IF(B446=1,"",IF(AND(OR(AND(TrackingWorksheet!H451=Lists!$D$7,TrackingWorksheet!H451=TrackingWorksheet!J451),TrackingWorksheet!H451&lt;&gt;TrackingWorksheet!J451),TrackingWorksheet!K451="YES",TrackingWorksheet!H451&lt;&gt;Lists!$D$6,TrackingWorksheet!G451&lt;=WeeklySummary!$C$7,TrackingWorksheet!I451&lt;=WeeklySummary!$C$7),1,0))</f>
        <v/>
      </c>
      <c r="T446" s="10" t="str">
        <f t="shared" si="106"/>
        <v/>
      </c>
      <c r="U446" s="10" t="str">
        <f>IF($B446=1,"",IF(TrackingWorksheet!$K451="YES",1, 0)*D446)</f>
        <v/>
      </c>
      <c r="V446" s="20">
        <f t="shared" si="95"/>
        <v>0</v>
      </c>
      <c r="W446" s="20">
        <f t="shared" si="96"/>
        <v>0</v>
      </c>
      <c r="X446" s="10" t="str">
        <f>IF($B446=1,"",IF(AND(TrackingWorksheet!$L451&lt;&gt;"", TrackingWorksheet!$L451&gt;=WeeklySummary!$C$6,TrackingWorksheet!$L451&lt;=WeeklySummary!$C$7,OR(TrackingWorksheet!$H451=Lists!$D$4,TrackingWorksheet!$J451=Lists!$D$4)), 1, 0))</f>
        <v/>
      </c>
      <c r="Y446" s="10" t="str">
        <f>IF($B446=1,"",IF(AND(TrackingWorksheet!$L451&lt;&gt;"", TrackingWorksheet!$L451&gt;=WeeklySummary!$C$6,TrackingWorksheet!$L451&lt;=WeeklySummary!$C$7,OR(TrackingWorksheet!$H451=Lists!$D$5,TrackingWorksheet!$J451=Lists!$D$5)), 1, 0))</f>
        <v/>
      </c>
      <c r="Z446" s="10" t="str">
        <f>IF($B446=1,"",IF(AND(TrackingWorksheet!$L451&lt;&gt;"", TrackingWorksheet!$L451&gt;=WeeklySummary!$C$6,TrackingWorksheet!$L451&lt;=WeeklySummary!$C$7,OR(TrackingWorksheet!$H451=Lists!$D$6,TrackingWorksheet!$J451=Lists!$D$6)), 1, 0))</f>
        <v/>
      </c>
      <c r="AA446" s="19" t="str">
        <f>IF(B446=1,"",IF(AND(TrackingWorksheet!M451&lt;&gt;"",TrackingWorksheet!M451&lt;=WeeklySummary!$C$7),1,0)*D446)</f>
        <v/>
      </c>
      <c r="AB446" s="19" t="str">
        <f>IF(B446=1,"",IF(AND(TrackingWorksheet!N451&lt;&gt;"",TrackingWorksheet!N451&lt;=WeeklySummary!$C$7),1,0)*D446)</f>
        <v/>
      </c>
      <c r="AC446" s="19" t="str">
        <f>IF(B446=1,"",TrackingWorksheet!T451)</f>
        <v/>
      </c>
      <c r="AD446" s="19" t="str">
        <f>IF(B446=1,"",IF(D446*AND(TrackingWorksheet!S451&gt;=Calculations!$BD$3,TrackingWorksheet!U451="",TrackingWorksheet!K451="YES"),1,0))</f>
        <v/>
      </c>
      <c r="AE446" s="19" t="str">
        <f>IF($B446=1,"",IF(AND(TrackingWorksheet!$S451&gt;$BE$3,TrackingWorksheet!$T451=Lists!$P$4),1, 0)*D446)</f>
        <v/>
      </c>
      <c r="AF446" s="19" t="str">
        <f>IF($B446=1,"",IF(AND(TrackingWorksheet!$U451&gt;$BE$3,TrackingWorksheet!$V451=Lists!$P$4),1, 0)*D446)</f>
        <v/>
      </c>
      <c r="AG446" s="19" t="str">
        <f>IF($B446=1,"",IF(AND(TrackingWorksheet!$W451&gt;$BE$3,TrackingWorksheet!$X451=Lists!$P$4),1, 0)*D446)</f>
        <v/>
      </c>
      <c r="AH446" s="19" t="str">
        <f>IF($B446=1,"",IF(AND(TrackingWorksheet!$Y451&gt;$BE$3,TrackingWorksheet!$Z451=Lists!$P$4),1, 0)*D446)</f>
        <v/>
      </c>
      <c r="AI446" s="19" t="str">
        <f>IF($B446=1,"",IF(AND(TrackingWorksheet!$AA451&gt;$BE$3,TrackingWorksheet!$AB451=Lists!$P$4),1, 0)*D446)</f>
        <v/>
      </c>
      <c r="AJ446" s="19" t="str">
        <f>IF($B446=1,"",IF(AND(TrackingWorksheet!$S451&gt;$BE$3,TrackingWorksheet!$T451=Lists!$P$5),1, 0)*D446)</f>
        <v/>
      </c>
      <c r="AK446" s="19" t="str">
        <f>IF($B446=1,"",IF(AND(TrackingWorksheet!$U451&gt;$BE$3,TrackingWorksheet!$V451=Lists!$P$5),1, 0)*D446)</f>
        <v/>
      </c>
      <c r="AL446" s="19" t="str">
        <f>IF($B446=1,"",IF(AND(TrackingWorksheet!$W451&gt;$BE$3,TrackingWorksheet!$X451=Lists!$P$5),1, 0)*D446)</f>
        <v/>
      </c>
      <c r="AM446" s="19" t="str">
        <f>IF($B446=1,"",IF(AND(TrackingWorksheet!$Y451&gt;$BE$3,TrackingWorksheet!$Z451=Lists!$P$5),1, 0)*D446)</f>
        <v/>
      </c>
      <c r="AN446" s="19" t="str">
        <f>IF($B446=1,"",IF(AND(TrackingWorksheet!$AA451&gt;$BE$3,TrackingWorksheet!$AB451=Lists!$P$5),1, 0)*D446)</f>
        <v/>
      </c>
      <c r="AO446" s="19" t="str">
        <f>IF($B446=1,"",IF(AND(TrackingWorksheet!$S451&gt;$BE$3,TrackingWorksheet!$T451=Lists!$P$6),1, 0)*D446)</f>
        <v/>
      </c>
      <c r="AP446" s="19" t="str">
        <f>IF($B446=1,"",IF(AND(TrackingWorksheet!$U451&gt;$BE$3,TrackingWorksheet!$V451=Lists!$P$6),1, 0)*D446)</f>
        <v/>
      </c>
      <c r="AQ446" s="19" t="str">
        <f>IF($B446=1,"",IF(AND(TrackingWorksheet!$W451&gt;$BE$3,TrackingWorksheet!$X451=Lists!$P$6),1, 0)*D446)</f>
        <v/>
      </c>
      <c r="AR446" s="19" t="str">
        <f>IF($B446=1,"",IF(AND(TrackingWorksheet!$Y451&gt;$BE$3,TrackingWorksheet!$Z451=Lists!$P$6),1, 0)*D446)</f>
        <v/>
      </c>
      <c r="AS446" s="19" t="str">
        <f>IF($B446=1,"",IF(AND(TrackingWorksheet!$AA451&gt;$BE$3,TrackingWorksheet!$AB451=Lists!$P$6),1, 0)*D446)</f>
        <v/>
      </c>
      <c r="AT446" s="19">
        <f t="shared" si="97"/>
        <v>0</v>
      </c>
      <c r="AU446" s="19" t="str">
        <f>IF(B446=1,"",IF(AND(TrackingWorksheet!K451="",TrackingWorksheet!M451="", TrackingWorksheet!N451="", TrackingWorksheet!S451="", TrackingWorksheet!V451="", TrackingWorksheet!W451="", TrackingWorksheet!Y451="", TrackingWorksheet!AA451="", V446=1),1,0)*D446)</f>
        <v/>
      </c>
      <c r="AV446" s="19" t="str">
        <f>IF(B446=1,"",IF(D446*AND(TrackingWorksheet!U451&gt;Calculations!$BE$3,TrackingWorksheet!K451="YES"),1,0))</f>
        <v/>
      </c>
      <c r="AW446" s="19" t="str">
        <f>IF(B446=1,"",IF(D446*AND(TrackingWorksheet!W451&gt;Calculations!$BE$3,TrackingWorksheet!K451="YES"),1,0))</f>
        <v/>
      </c>
      <c r="AX446" s="19">
        <f t="shared" si="98"/>
        <v>0</v>
      </c>
      <c r="AY446" s="19">
        <f t="shared" si="94"/>
        <v>0</v>
      </c>
      <c r="AZ446" s="27" t="str">
        <f>IF(B446=1,"",IF(TrackingWorksheet!Q451="","",TrackingWorksheet!Q451))</f>
        <v/>
      </c>
      <c r="BB446" s="4"/>
      <c r="BC446" s="4"/>
      <c r="BD446" s="4"/>
      <c r="BE446" s="4"/>
      <c r="BF446" s="4"/>
      <c r="BG446" s="4" t="str">
        <f>IF(B446=1,"",IF(AND(N446=1,TrackingWorksheet!$I451+14&lt;=WeeklySummary!$C$7),1,0))</f>
        <v/>
      </c>
      <c r="BH446" s="4" t="str">
        <f>IF(B446=1,"",IF(AND(R446=1,TrackingWorksheet!$I451+14&lt;=WeeklySummary!$C$7),1,0))</f>
        <v/>
      </c>
      <c r="BI446" s="4" t="str">
        <f>IF(B446=1,"",IF(AND(J446=1,TrackingWorksheet!$G451+14&lt;=WeeklySummary!$C$7),1,0))</f>
        <v/>
      </c>
      <c r="BJ446" s="4" t="str">
        <f>IF(B446=1,"",IF(AND(T446=1,TrackingWorksheet!$I451+14&lt;=WeeklySummary!$C$7),1,0))</f>
        <v/>
      </c>
      <c r="BK446" s="4" t="str">
        <f>IF(B446=1,"",IF(AND(T446=1,TrackingWorksheet!$G451+14&lt;=WeeklySummary!$C$7),1,0))</f>
        <v/>
      </c>
      <c r="BL446" s="4">
        <f t="shared" si="107"/>
        <v>0</v>
      </c>
    </row>
    <row r="447" spans="2:64" x14ac:dyDescent="0.25">
      <c r="B447" s="27">
        <f>IF(AND(ISBLANK(TrackingWorksheet!B452),ISBLANK(TrackingWorksheet!C452),ISBLANK(TrackingWorksheet!G452),ISBLANK(TrackingWorksheet!H452),
ISBLANK(TrackingWorksheet!I452),ISBLANK(TrackingWorksheet!J452),ISBLANK(TrackingWorksheet!M452),
ISBLANK(TrackingWorksheet!N454)),1,0)</f>
        <v>1</v>
      </c>
      <c r="C447" s="12" t="str">
        <f>IF(B447=1,"",TrackingWorksheet!F452)</f>
        <v/>
      </c>
      <c r="D447" s="20" t="str">
        <f>IF(B447=1,"",IF(AND(TrackingWorksheet!B452&lt;&gt;"",TrackingWorksheet!B452&lt;=WeeklySummary!$C$7,OR(TrackingWorksheet!C452="",TrackingWorksheet!C452&gt;=WeeklySummary!$C$6)),1,0))</f>
        <v/>
      </c>
      <c r="E447" s="10" t="str">
        <f>IF(B447=1,"",IF(AND(TrackingWorksheet!G452 &lt;&gt;"",TrackingWorksheet!G452&lt;=WeeklySummary!$C$7, TrackingWorksheet!H452=Lists!$D$4), "Y", "N"))</f>
        <v/>
      </c>
      <c r="F447" s="10" t="str">
        <f>IF(B447=1,"",IF(AND(TrackingWorksheet!I452 &lt;&gt;"", TrackingWorksheet!I452&lt;=WeeklySummary!$C$7, TrackingWorksheet!J452=Lists!$D$4), "Y", "N"))</f>
        <v/>
      </c>
      <c r="G447" s="10" t="str">
        <f>IF(B447=1,"",IF(AND(TrackingWorksheet!G452 &lt;&gt;"",TrackingWorksheet!G452&lt;=WeeklySummary!$C$7, TrackingWorksheet!H452=Lists!$D$5), "Y", "N"))</f>
        <v/>
      </c>
      <c r="H447" s="10" t="str">
        <f>IF(B447=1,"",IF(AND(TrackingWorksheet!I452 &lt;&gt;"", TrackingWorksheet!I452&lt;=WeeklySummary!$C$7, TrackingWorksheet!J452=Lists!$D$5), "Y", "N"))</f>
        <v/>
      </c>
      <c r="I447" s="20" t="str">
        <f>IF(B447=1,"",IF(AND(TrackingWorksheet!G452 &lt;&gt;"", TrackingWorksheet!G452&lt;=WeeklySummary!$C$7, TrackingWorksheet!H452=Lists!$D$6), 1, 0))</f>
        <v/>
      </c>
      <c r="J447" s="20" t="str">
        <f t="shared" si="99"/>
        <v/>
      </c>
      <c r="K447" s="10" t="str">
        <f>IF(B447=1,"",IF(AND(TrackingWorksheet!I452&lt;=WeeklySummary!$C$7,TrackingWorksheet!K452="YES"),0,IF(AND(AND(OR(E447="Y",F447="Y"),E447&lt;&gt;F447),G447&lt;&gt;"Y", H447&lt;&gt;"Y"), 1, 0)))</f>
        <v/>
      </c>
      <c r="L447" s="20" t="str">
        <f t="shared" si="100"/>
        <v/>
      </c>
      <c r="M447" s="10" t="str">
        <f t="shared" si="101"/>
        <v/>
      </c>
      <c r="N447" s="20" t="str">
        <f t="shared" si="102"/>
        <v/>
      </c>
      <c r="O447" s="10" t="str">
        <f>IF(B447=1,"",IF(AND(TrackingWorksheet!I452&lt;=WeeklySummary!$C$7,TrackingWorksheet!K452="YES"),0,IF(AND(AND(OR(G447="Y",H447="Y"),G447&lt;&gt;H447),E447&lt;&gt;"Y", F447&lt;&gt;"Y"), 1, 0)))</f>
        <v/>
      </c>
      <c r="P447" s="20" t="str">
        <f t="shared" si="103"/>
        <v/>
      </c>
      <c r="Q447" s="10" t="str">
        <f t="shared" si="104"/>
        <v/>
      </c>
      <c r="R447" s="10" t="str">
        <f t="shared" si="105"/>
        <v/>
      </c>
      <c r="S447" s="10" t="str">
        <f>IF(B447=1,"",IF(AND(OR(AND(TrackingWorksheet!H452=Lists!$D$7,TrackingWorksheet!H452=TrackingWorksheet!J452),TrackingWorksheet!H452&lt;&gt;TrackingWorksheet!J452),TrackingWorksheet!K452="YES",TrackingWorksheet!H452&lt;&gt;Lists!$D$6,TrackingWorksheet!G452&lt;=WeeklySummary!$C$7,TrackingWorksheet!I452&lt;=WeeklySummary!$C$7),1,0))</f>
        <v/>
      </c>
      <c r="T447" s="10" t="str">
        <f t="shared" si="106"/>
        <v/>
      </c>
      <c r="U447" s="10" t="str">
        <f>IF($B447=1,"",IF(TrackingWorksheet!$K452="YES",1, 0)*D447)</f>
        <v/>
      </c>
      <c r="V447" s="20">
        <f t="shared" si="95"/>
        <v>0</v>
      </c>
      <c r="W447" s="20">
        <f t="shared" si="96"/>
        <v>0</v>
      </c>
      <c r="X447" s="10" t="str">
        <f>IF($B447=1,"",IF(AND(TrackingWorksheet!$L452&lt;&gt;"", TrackingWorksheet!$L452&gt;=WeeklySummary!$C$6,TrackingWorksheet!$L452&lt;=WeeklySummary!$C$7,OR(TrackingWorksheet!$H452=Lists!$D$4,TrackingWorksheet!$J452=Lists!$D$4)), 1, 0))</f>
        <v/>
      </c>
      <c r="Y447" s="10" t="str">
        <f>IF($B447=1,"",IF(AND(TrackingWorksheet!$L452&lt;&gt;"", TrackingWorksheet!$L452&gt;=WeeklySummary!$C$6,TrackingWorksheet!$L452&lt;=WeeklySummary!$C$7,OR(TrackingWorksheet!$H452=Lists!$D$5,TrackingWorksheet!$J452=Lists!$D$5)), 1, 0))</f>
        <v/>
      </c>
      <c r="Z447" s="10" t="str">
        <f>IF($B447=1,"",IF(AND(TrackingWorksheet!$L452&lt;&gt;"", TrackingWorksheet!$L452&gt;=WeeklySummary!$C$6,TrackingWorksheet!$L452&lt;=WeeklySummary!$C$7,OR(TrackingWorksheet!$H452=Lists!$D$6,TrackingWorksheet!$J452=Lists!$D$6)), 1, 0))</f>
        <v/>
      </c>
      <c r="AA447" s="19" t="str">
        <f>IF(B447=1,"",IF(AND(TrackingWorksheet!M452&lt;&gt;"",TrackingWorksheet!M452&lt;=WeeklySummary!$C$7),1,0)*D447)</f>
        <v/>
      </c>
      <c r="AB447" s="19" t="str">
        <f>IF(B447=1,"",IF(AND(TrackingWorksheet!N452&lt;&gt;"",TrackingWorksheet!N452&lt;=WeeklySummary!$C$7),1,0)*D447)</f>
        <v/>
      </c>
      <c r="AC447" s="19" t="str">
        <f>IF(B447=1,"",TrackingWorksheet!T452)</f>
        <v/>
      </c>
      <c r="AD447" s="19" t="str">
        <f>IF(B447=1,"",IF(D447*AND(TrackingWorksheet!S452&gt;=Calculations!$BD$3,TrackingWorksheet!U452="",TrackingWorksheet!K452="YES"),1,0))</f>
        <v/>
      </c>
      <c r="AE447" s="19" t="str">
        <f>IF($B447=1,"",IF(AND(TrackingWorksheet!$S452&gt;$BE$3,TrackingWorksheet!$T452=Lists!$P$4),1, 0)*D447)</f>
        <v/>
      </c>
      <c r="AF447" s="19" t="str">
        <f>IF($B447=1,"",IF(AND(TrackingWorksheet!$U452&gt;$BE$3,TrackingWorksheet!$V452=Lists!$P$4),1, 0)*D447)</f>
        <v/>
      </c>
      <c r="AG447" s="19" t="str">
        <f>IF($B447=1,"",IF(AND(TrackingWorksheet!$W452&gt;$BE$3,TrackingWorksheet!$X452=Lists!$P$4),1, 0)*D447)</f>
        <v/>
      </c>
      <c r="AH447" s="19" t="str">
        <f>IF($B447=1,"",IF(AND(TrackingWorksheet!$Y452&gt;$BE$3,TrackingWorksheet!$Z452=Lists!$P$4),1, 0)*D447)</f>
        <v/>
      </c>
      <c r="AI447" s="19" t="str">
        <f>IF($B447=1,"",IF(AND(TrackingWorksheet!$AA452&gt;$BE$3,TrackingWorksheet!$AB452=Lists!$P$4),1, 0)*D447)</f>
        <v/>
      </c>
      <c r="AJ447" s="19" t="str">
        <f>IF($B447=1,"",IF(AND(TrackingWorksheet!$S452&gt;$BE$3,TrackingWorksheet!$T452=Lists!$P$5),1, 0)*D447)</f>
        <v/>
      </c>
      <c r="AK447" s="19" t="str">
        <f>IF($B447=1,"",IF(AND(TrackingWorksheet!$U452&gt;$BE$3,TrackingWorksheet!$V452=Lists!$P$5),1, 0)*D447)</f>
        <v/>
      </c>
      <c r="AL447" s="19" t="str">
        <f>IF($B447=1,"",IF(AND(TrackingWorksheet!$W452&gt;$BE$3,TrackingWorksheet!$X452=Lists!$P$5),1, 0)*D447)</f>
        <v/>
      </c>
      <c r="AM447" s="19" t="str">
        <f>IF($B447=1,"",IF(AND(TrackingWorksheet!$Y452&gt;$BE$3,TrackingWorksheet!$Z452=Lists!$P$5),1, 0)*D447)</f>
        <v/>
      </c>
      <c r="AN447" s="19" t="str">
        <f>IF($B447=1,"",IF(AND(TrackingWorksheet!$AA452&gt;$BE$3,TrackingWorksheet!$AB452=Lists!$P$5),1, 0)*D447)</f>
        <v/>
      </c>
      <c r="AO447" s="19" t="str">
        <f>IF($B447=1,"",IF(AND(TrackingWorksheet!$S452&gt;$BE$3,TrackingWorksheet!$T452=Lists!$P$6),1, 0)*D447)</f>
        <v/>
      </c>
      <c r="AP447" s="19" t="str">
        <f>IF($B447=1,"",IF(AND(TrackingWorksheet!$U452&gt;$BE$3,TrackingWorksheet!$V452=Lists!$P$6),1, 0)*D447)</f>
        <v/>
      </c>
      <c r="AQ447" s="19" t="str">
        <f>IF($B447=1,"",IF(AND(TrackingWorksheet!$W452&gt;$BE$3,TrackingWorksheet!$X452=Lists!$P$6),1, 0)*D447)</f>
        <v/>
      </c>
      <c r="AR447" s="19" t="str">
        <f>IF($B447=1,"",IF(AND(TrackingWorksheet!$Y452&gt;$BE$3,TrackingWorksheet!$Z452=Lists!$P$6),1, 0)*D447)</f>
        <v/>
      </c>
      <c r="AS447" s="19" t="str">
        <f>IF($B447=1,"",IF(AND(TrackingWorksheet!$AA452&gt;$BE$3,TrackingWorksheet!$AB452=Lists!$P$6),1, 0)*D447)</f>
        <v/>
      </c>
      <c r="AT447" s="19">
        <f t="shared" si="97"/>
        <v>0</v>
      </c>
      <c r="AU447" s="19" t="str">
        <f>IF(B447=1,"",IF(AND(TrackingWorksheet!K452="",TrackingWorksheet!M452="", TrackingWorksheet!N452="", TrackingWorksheet!S452="", TrackingWorksheet!V452="", TrackingWorksheet!W452="", TrackingWorksheet!Y452="", TrackingWorksheet!AA452="", V447=1),1,0)*D447)</f>
        <v/>
      </c>
      <c r="AV447" s="19" t="str">
        <f>IF(B447=1,"",IF(D447*AND(TrackingWorksheet!U452&gt;Calculations!$BE$3,TrackingWorksheet!K452="YES"),1,0))</f>
        <v/>
      </c>
      <c r="AW447" s="19" t="str">
        <f>IF(B447=1,"",IF(D447*AND(TrackingWorksheet!W452&gt;Calculations!$BE$3,TrackingWorksheet!K452="YES"),1,0))</f>
        <v/>
      </c>
      <c r="AX447" s="19">
        <f t="shared" si="98"/>
        <v>0</v>
      </c>
      <c r="AY447" s="19">
        <f t="shared" si="94"/>
        <v>0</v>
      </c>
      <c r="AZ447" s="27" t="str">
        <f>IF(B447=1,"",IF(TrackingWorksheet!Q452="","",TrackingWorksheet!Q452))</f>
        <v/>
      </c>
      <c r="BB447" s="4"/>
      <c r="BC447" s="4"/>
      <c r="BD447" s="4"/>
      <c r="BE447" s="4"/>
      <c r="BF447" s="4"/>
      <c r="BG447" s="4" t="str">
        <f>IF(B447=1,"",IF(AND(N447=1,TrackingWorksheet!$I452+14&lt;=WeeklySummary!$C$7),1,0))</f>
        <v/>
      </c>
      <c r="BH447" s="4" t="str">
        <f>IF(B447=1,"",IF(AND(R447=1,TrackingWorksheet!$I452+14&lt;=WeeklySummary!$C$7),1,0))</f>
        <v/>
      </c>
      <c r="BI447" s="4" t="str">
        <f>IF(B447=1,"",IF(AND(J447=1,TrackingWorksheet!$G452+14&lt;=WeeklySummary!$C$7),1,0))</f>
        <v/>
      </c>
      <c r="BJ447" s="4" t="str">
        <f>IF(B447=1,"",IF(AND(T447=1,TrackingWorksheet!$I452+14&lt;=WeeklySummary!$C$7),1,0))</f>
        <v/>
      </c>
      <c r="BK447" s="4" t="str">
        <f>IF(B447=1,"",IF(AND(T447=1,TrackingWorksheet!$G452+14&lt;=WeeklySummary!$C$7),1,0))</f>
        <v/>
      </c>
      <c r="BL447" s="4">
        <f t="shared" si="107"/>
        <v>0</v>
      </c>
    </row>
    <row r="448" spans="2:64" x14ac:dyDescent="0.25">
      <c r="B448" s="27">
        <f>IF(AND(ISBLANK(TrackingWorksheet!B453),ISBLANK(TrackingWorksheet!C453),ISBLANK(TrackingWorksheet!G453),ISBLANK(TrackingWorksheet!H453),
ISBLANK(TrackingWorksheet!I453),ISBLANK(TrackingWorksheet!J453),ISBLANK(TrackingWorksheet!M453),
ISBLANK(TrackingWorksheet!N455)),1,0)</f>
        <v>1</v>
      </c>
      <c r="C448" s="12" t="str">
        <f>IF(B448=1,"",TrackingWorksheet!F453)</f>
        <v/>
      </c>
      <c r="D448" s="20" t="str">
        <f>IF(B448=1,"",IF(AND(TrackingWorksheet!B453&lt;&gt;"",TrackingWorksheet!B453&lt;=WeeklySummary!$C$7,OR(TrackingWorksheet!C453="",TrackingWorksheet!C453&gt;=WeeklySummary!$C$6)),1,0))</f>
        <v/>
      </c>
      <c r="E448" s="10" t="str">
        <f>IF(B448=1,"",IF(AND(TrackingWorksheet!G453 &lt;&gt;"",TrackingWorksheet!G453&lt;=WeeklySummary!$C$7, TrackingWorksheet!H453=Lists!$D$4), "Y", "N"))</f>
        <v/>
      </c>
      <c r="F448" s="10" t="str">
        <f>IF(B448=1,"",IF(AND(TrackingWorksheet!I453 &lt;&gt;"", TrackingWorksheet!I453&lt;=WeeklySummary!$C$7, TrackingWorksheet!J453=Lists!$D$4), "Y", "N"))</f>
        <v/>
      </c>
      <c r="G448" s="10" t="str">
        <f>IF(B448=1,"",IF(AND(TrackingWorksheet!G453 &lt;&gt;"",TrackingWorksheet!G453&lt;=WeeklySummary!$C$7, TrackingWorksheet!H453=Lists!$D$5), "Y", "N"))</f>
        <v/>
      </c>
      <c r="H448" s="10" t="str">
        <f>IF(B448=1,"",IF(AND(TrackingWorksheet!I453 &lt;&gt;"", TrackingWorksheet!I453&lt;=WeeklySummary!$C$7, TrackingWorksheet!J453=Lists!$D$5), "Y", "N"))</f>
        <v/>
      </c>
      <c r="I448" s="20" t="str">
        <f>IF(B448=1,"",IF(AND(TrackingWorksheet!G453 &lt;&gt;"", TrackingWorksheet!G453&lt;=WeeklySummary!$C$7, TrackingWorksheet!H453=Lists!$D$6), 1, 0))</f>
        <v/>
      </c>
      <c r="J448" s="20" t="str">
        <f t="shared" si="99"/>
        <v/>
      </c>
      <c r="K448" s="10" t="str">
        <f>IF(B448=1,"",IF(AND(TrackingWorksheet!I453&lt;=WeeklySummary!$C$7,TrackingWorksheet!K453="YES"),0,IF(AND(AND(OR(E448="Y",F448="Y"),E448&lt;&gt;F448),G448&lt;&gt;"Y", H448&lt;&gt;"Y"), 1, 0)))</f>
        <v/>
      </c>
      <c r="L448" s="20" t="str">
        <f t="shared" si="100"/>
        <v/>
      </c>
      <c r="M448" s="10" t="str">
        <f t="shared" si="101"/>
        <v/>
      </c>
      <c r="N448" s="20" t="str">
        <f t="shared" si="102"/>
        <v/>
      </c>
      <c r="O448" s="10" t="str">
        <f>IF(B448=1,"",IF(AND(TrackingWorksheet!I453&lt;=WeeklySummary!$C$7,TrackingWorksheet!K453="YES"),0,IF(AND(AND(OR(G448="Y",H448="Y"),G448&lt;&gt;H448),E448&lt;&gt;"Y", F448&lt;&gt;"Y"), 1, 0)))</f>
        <v/>
      </c>
      <c r="P448" s="20" t="str">
        <f t="shared" si="103"/>
        <v/>
      </c>
      <c r="Q448" s="10" t="str">
        <f t="shared" si="104"/>
        <v/>
      </c>
      <c r="R448" s="10" t="str">
        <f t="shared" si="105"/>
        <v/>
      </c>
      <c r="S448" s="10" t="str">
        <f>IF(B448=1,"",IF(AND(OR(AND(TrackingWorksheet!H453=Lists!$D$7,TrackingWorksheet!H453=TrackingWorksheet!J453),TrackingWorksheet!H453&lt;&gt;TrackingWorksheet!J453),TrackingWorksheet!K453="YES",TrackingWorksheet!H453&lt;&gt;Lists!$D$6,TrackingWorksheet!G453&lt;=WeeklySummary!$C$7,TrackingWorksheet!I453&lt;=WeeklySummary!$C$7),1,0))</f>
        <v/>
      </c>
      <c r="T448" s="10" t="str">
        <f t="shared" si="106"/>
        <v/>
      </c>
      <c r="U448" s="10" t="str">
        <f>IF($B448=1,"",IF(TrackingWorksheet!$K453="YES",1, 0)*D448)</f>
        <v/>
      </c>
      <c r="V448" s="20">
        <f t="shared" si="95"/>
        <v>0</v>
      </c>
      <c r="W448" s="20">
        <f t="shared" si="96"/>
        <v>0</v>
      </c>
      <c r="X448" s="10" t="str">
        <f>IF($B448=1,"",IF(AND(TrackingWorksheet!$L453&lt;&gt;"", TrackingWorksheet!$L453&gt;=WeeklySummary!$C$6,TrackingWorksheet!$L453&lt;=WeeklySummary!$C$7,OR(TrackingWorksheet!$H453=Lists!$D$4,TrackingWorksheet!$J453=Lists!$D$4)), 1, 0))</f>
        <v/>
      </c>
      <c r="Y448" s="10" t="str">
        <f>IF($B448=1,"",IF(AND(TrackingWorksheet!$L453&lt;&gt;"", TrackingWorksheet!$L453&gt;=WeeklySummary!$C$6,TrackingWorksheet!$L453&lt;=WeeklySummary!$C$7,OR(TrackingWorksheet!$H453=Lists!$D$5,TrackingWorksheet!$J453=Lists!$D$5)), 1, 0))</f>
        <v/>
      </c>
      <c r="Z448" s="10" t="str">
        <f>IF($B448=1,"",IF(AND(TrackingWorksheet!$L453&lt;&gt;"", TrackingWorksheet!$L453&gt;=WeeklySummary!$C$6,TrackingWorksheet!$L453&lt;=WeeklySummary!$C$7,OR(TrackingWorksheet!$H453=Lists!$D$6,TrackingWorksheet!$J453=Lists!$D$6)), 1, 0))</f>
        <v/>
      </c>
      <c r="AA448" s="19" t="str">
        <f>IF(B448=1,"",IF(AND(TrackingWorksheet!M453&lt;&gt;"",TrackingWorksheet!M453&lt;=WeeklySummary!$C$7),1,0)*D448)</f>
        <v/>
      </c>
      <c r="AB448" s="19" t="str">
        <f>IF(B448=1,"",IF(AND(TrackingWorksheet!N453&lt;&gt;"",TrackingWorksheet!N453&lt;=WeeklySummary!$C$7),1,0)*D448)</f>
        <v/>
      </c>
      <c r="AC448" s="19" t="str">
        <f>IF(B448=1,"",TrackingWorksheet!T453)</f>
        <v/>
      </c>
      <c r="AD448" s="19" t="str">
        <f>IF(B448=1,"",IF(D448*AND(TrackingWorksheet!S453&gt;=Calculations!$BD$3,TrackingWorksheet!U453="",TrackingWorksheet!K453="YES"),1,0))</f>
        <v/>
      </c>
      <c r="AE448" s="19" t="str">
        <f>IF($B448=1,"",IF(AND(TrackingWorksheet!$S453&gt;$BE$3,TrackingWorksheet!$T453=Lists!$P$4),1, 0)*D448)</f>
        <v/>
      </c>
      <c r="AF448" s="19" t="str">
        <f>IF($B448=1,"",IF(AND(TrackingWorksheet!$U453&gt;$BE$3,TrackingWorksheet!$V453=Lists!$P$4),1, 0)*D448)</f>
        <v/>
      </c>
      <c r="AG448" s="19" t="str">
        <f>IF($B448=1,"",IF(AND(TrackingWorksheet!$W453&gt;$BE$3,TrackingWorksheet!$X453=Lists!$P$4),1, 0)*D448)</f>
        <v/>
      </c>
      <c r="AH448" s="19" t="str">
        <f>IF($B448=1,"",IF(AND(TrackingWorksheet!$Y453&gt;$BE$3,TrackingWorksheet!$Z453=Lists!$P$4),1, 0)*D448)</f>
        <v/>
      </c>
      <c r="AI448" s="19" t="str">
        <f>IF($B448=1,"",IF(AND(TrackingWorksheet!$AA453&gt;$BE$3,TrackingWorksheet!$AB453=Lists!$P$4),1, 0)*D448)</f>
        <v/>
      </c>
      <c r="AJ448" s="19" t="str">
        <f>IF($B448=1,"",IF(AND(TrackingWorksheet!$S453&gt;$BE$3,TrackingWorksheet!$T453=Lists!$P$5),1, 0)*D448)</f>
        <v/>
      </c>
      <c r="AK448" s="19" t="str">
        <f>IF($B448=1,"",IF(AND(TrackingWorksheet!$U453&gt;$BE$3,TrackingWorksheet!$V453=Lists!$P$5),1, 0)*D448)</f>
        <v/>
      </c>
      <c r="AL448" s="19" t="str">
        <f>IF($B448=1,"",IF(AND(TrackingWorksheet!$W453&gt;$BE$3,TrackingWorksheet!$X453=Lists!$P$5),1, 0)*D448)</f>
        <v/>
      </c>
      <c r="AM448" s="19" t="str">
        <f>IF($B448=1,"",IF(AND(TrackingWorksheet!$Y453&gt;$BE$3,TrackingWorksheet!$Z453=Lists!$P$5),1, 0)*D448)</f>
        <v/>
      </c>
      <c r="AN448" s="19" t="str">
        <f>IF($B448=1,"",IF(AND(TrackingWorksheet!$AA453&gt;$BE$3,TrackingWorksheet!$AB453=Lists!$P$5),1, 0)*D448)</f>
        <v/>
      </c>
      <c r="AO448" s="19" t="str">
        <f>IF($B448=1,"",IF(AND(TrackingWorksheet!$S453&gt;$BE$3,TrackingWorksheet!$T453=Lists!$P$6),1, 0)*D448)</f>
        <v/>
      </c>
      <c r="AP448" s="19" t="str">
        <f>IF($B448=1,"",IF(AND(TrackingWorksheet!$U453&gt;$BE$3,TrackingWorksheet!$V453=Lists!$P$6),1, 0)*D448)</f>
        <v/>
      </c>
      <c r="AQ448" s="19" t="str">
        <f>IF($B448=1,"",IF(AND(TrackingWorksheet!$W453&gt;$BE$3,TrackingWorksheet!$X453=Lists!$P$6),1, 0)*D448)</f>
        <v/>
      </c>
      <c r="AR448" s="19" t="str">
        <f>IF($B448=1,"",IF(AND(TrackingWorksheet!$Y453&gt;$BE$3,TrackingWorksheet!$Z453=Lists!$P$6),1, 0)*D448)</f>
        <v/>
      </c>
      <c r="AS448" s="19" t="str">
        <f>IF($B448=1,"",IF(AND(TrackingWorksheet!$AA453&gt;$BE$3,TrackingWorksheet!$AB453=Lists!$P$6),1, 0)*D448)</f>
        <v/>
      </c>
      <c r="AT448" s="19">
        <f t="shared" si="97"/>
        <v>0</v>
      </c>
      <c r="AU448" s="19" t="str">
        <f>IF(B448=1,"",IF(AND(TrackingWorksheet!K453="",TrackingWorksheet!M453="", TrackingWorksheet!N453="", TrackingWorksheet!S453="", TrackingWorksheet!V453="", TrackingWorksheet!W453="", TrackingWorksheet!Y453="", TrackingWorksheet!AA453="", V448=1),1,0)*D448)</f>
        <v/>
      </c>
      <c r="AV448" s="19" t="str">
        <f>IF(B448=1,"",IF(D448*AND(TrackingWorksheet!U453&gt;Calculations!$BE$3,TrackingWorksheet!K453="YES"),1,0))</f>
        <v/>
      </c>
      <c r="AW448" s="19" t="str">
        <f>IF(B448=1,"",IF(D448*AND(TrackingWorksheet!W453&gt;Calculations!$BE$3,TrackingWorksheet!K453="YES"),1,0))</f>
        <v/>
      </c>
      <c r="AX448" s="19">
        <f t="shared" si="98"/>
        <v>0</v>
      </c>
      <c r="AY448" s="19">
        <f t="shared" si="94"/>
        <v>0</v>
      </c>
      <c r="AZ448" s="27" t="str">
        <f>IF(B448=1,"",IF(TrackingWorksheet!Q453="","",TrackingWorksheet!Q453))</f>
        <v/>
      </c>
      <c r="BB448" s="4"/>
      <c r="BC448" s="4"/>
      <c r="BD448" s="4"/>
      <c r="BE448" s="4"/>
      <c r="BF448" s="4"/>
      <c r="BG448" s="4" t="str">
        <f>IF(B448=1,"",IF(AND(N448=1,TrackingWorksheet!$I453+14&lt;=WeeklySummary!$C$7),1,0))</f>
        <v/>
      </c>
      <c r="BH448" s="4" t="str">
        <f>IF(B448=1,"",IF(AND(R448=1,TrackingWorksheet!$I453+14&lt;=WeeklySummary!$C$7),1,0))</f>
        <v/>
      </c>
      <c r="BI448" s="4" t="str">
        <f>IF(B448=1,"",IF(AND(J448=1,TrackingWorksheet!$G453+14&lt;=WeeklySummary!$C$7),1,0))</f>
        <v/>
      </c>
      <c r="BJ448" s="4" t="str">
        <f>IF(B448=1,"",IF(AND(T448=1,TrackingWorksheet!$I453+14&lt;=WeeklySummary!$C$7),1,0))</f>
        <v/>
      </c>
      <c r="BK448" s="4" t="str">
        <f>IF(B448=1,"",IF(AND(T448=1,TrackingWorksheet!$G453+14&lt;=WeeklySummary!$C$7),1,0))</f>
        <v/>
      </c>
      <c r="BL448" s="4">
        <f t="shared" si="107"/>
        <v>0</v>
      </c>
    </row>
    <row r="449" spans="2:64" x14ac:dyDescent="0.25">
      <c r="B449" s="27">
        <f>IF(AND(ISBLANK(TrackingWorksheet!B454),ISBLANK(TrackingWorksheet!C454),ISBLANK(TrackingWorksheet!G454),ISBLANK(TrackingWorksheet!H454),
ISBLANK(TrackingWorksheet!I454),ISBLANK(TrackingWorksheet!J454),ISBLANK(TrackingWorksheet!M454),
ISBLANK(TrackingWorksheet!N456)),1,0)</f>
        <v>1</v>
      </c>
      <c r="C449" s="12" t="str">
        <f>IF(B449=1,"",TrackingWorksheet!F454)</f>
        <v/>
      </c>
      <c r="D449" s="20" t="str">
        <f>IF(B449=1,"",IF(AND(TrackingWorksheet!B454&lt;&gt;"",TrackingWorksheet!B454&lt;=WeeklySummary!$C$7,OR(TrackingWorksheet!C454="",TrackingWorksheet!C454&gt;=WeeklySummary!$C$6)),1,0))</f>
        <v/>
      </c>
      <c r="E449" s="10" t="str">
        <f>IF(B449=1,"",IF(AND(TrackingWorksheet!G454 &lt;&gt;"",TrackingWorksheet!G454&lt;=WeeklySummary!$C$7, TrackingWorksheet!H454=Lists!$D$4), "Y", "N"))</f>
        <v/>
      </c>
      <c r="F449" s="10" t="str">
        <f>IF(B449=1,"",IF(AND(TrackingWorksheet!I454 &lt;&gt;"", TrackingWorksheet!I454&lt;=WeeklySummary!$C$7, TrackingWorksheet!J454=Lists!$D$4), "Y", "N"))</f>
        <v/>
      </c>
      <c r="G449" s="10" t="str">
        <f>IF(B449=1,"",IF(AND(TrackingWorksheet!G454 &lt;&gt;"",TrackingWorksheet!G454&lt;=WeeklySummary!$C$7, TrackingWorksheet!H454=Lists!$D$5), "Y", "N"))</f>
        <v/>
      </c>
      <c r="H449" s="10" t="str">
        <f>IF(B449=1,"",IF(AND(TrackingWorksheet!I454 &lt;&gt;"", TrackingWorksheet!I454&lt;=WeeklySummary!$C$7, TrackingWorksheet!J454=Lists!$D$5), "Y", "N"))</f>
        <v/>
      </c>
      <c r="I449" s="20" t="str">
        <f>IF(B449=1,"",IF(AND(TrackingWorksheet!G454 &lt;&gt;"", TrackingWorksheet!G454&lt;=WeeklySummary!$C$7, TrackingWorksheet!H454=Lists!$D$6), 1, 0))</f>
        <v/>
      </c>
      <c r="J449" s="20" t="str">
        <f t="shared" si="99"/>
        <v/>
      </c>
      <c r="K449" s="10" t="str">
        <f>IF(B449=1,"",IF(AND(TrackingWorksheet!I454&lt;=WeeklySummary!$C$7,TrackingWorksheet!K454="YES"),0,IF(AND(AND(OR(E449="Y",F449="Y"),E449&lt;&gt;F449),G449&lt;&gt;"Y", H449&lt;&gt;"Y"), 1, 0)))</f>
        <v/>
      </c>
      <c r="L449" s="20" t="str">
        <f t="shared" si="100"/>
        <v/>
      </c>
      <c r="M449" s="10" t="str">
        <f t="shared" si="101"/>
        <v/>
      </c>
      <c r="N449" s="20" t="str">
        <f t="shared" si="102"/>
        <v/>
      </c>
      <c r="O449" s="10" t="str">
        <f>IF(B449=1,"",IF(AND(TrackingWorksheet!I454&lt;=WeeklySummary!$C$7,TrackingWorksheet!K454="YES"),0,IF(AND(AND(OR(G449="Y",H449="Y"),G449&lt;&gt;H449),E449&lt;&gt;"Y", F449&lt;&gt;"Y"), 1, 0)))</f>
        <v/>
      </c>
      <c r="P449" s="20" t="str">
        <f t="shared" si="103"/>
        <v/>
      </c>
      <c r="Q449" s="10" t="str">
        <f t="shared" si="104"/>
        <v/>
      </c>
      <c r="R449" s="10" t="str">
        <f t="shared" si="105"/>
        <v/>
      </c>
      <c r="S449" s="10" t="str">
        <f>IF(B449=1,"",IF(AND(OR(AND(TrackingWorksheet!H454=Lists!$D$7,TrackingWorksheet!H454=TrackingWorksheet!J454),TrackingWorksheet!H454&lt;&gt;TrackingWorksheet!J454),TrackingWorksheet!K454="YES",TrackingWorksheet!H454&lt;&gt;Lists!$D$6,TrackingWorksheet!G454&lt;=WeeklySummary!$C$7,TrackingWorksheet!I454&lt;=WeeklySummary!$C$7),1,0))</f>
        <v/>
      </c>
      <c r="T449" s="10" t="str">
        <f t="shared" si="106"/>
        <v/>
      </c>
      <c r="U449" s="10" t="str">
        <f>IF($B449=1,"",IF(TrackingWorksheet!$K454="YES",1, 0)*D449)</f>
        <v/>
      </c>
      <c r="V449" s="20">
        <f t="shared" si="95"/>
        <v>0</v>
      </c>
      <c r="W449" s="20">
        <f t="shared" si="96"/>
        <v>0</v>
      </c>
      <c r="X449" s="10" t="str">
        <f>IF($B449=1,"",IF(AND(TrackingWorksheet!$L454&lt;&gt;"", TrackingWorksheet!$L454&gt;=WeeklySummary!$C$6,TrackingWorksheet!$L454&lt;=WeeklySummary!$C$7,OR(TrackingWorksheet!$H454=Lists!$D$4,TrackingWorksheet!$J454=Lists!$D$4)), 1, 0))</f>
        <v/>
      </c>
      <c r="Y449" s="10" t="str">
        <f>IF($B449=1,"",IF(AND(TrackingWorksheet!$L454&lt;&gt;"", TrackingWorksheet!$L454&gt;=WeeklySummary!$C$6,TrackingWorksheet!$L454&lt;=WeeklySummary!$C$7,OR(TrackingWorksheet!$H454=Lists!$D$5,TrackingWorksheet!$J454=Lists!$D$5)), 1, 0))</f>
        <v/>
      </c>
      <c r="Z449" s="10" t="str">
        <f>IF($B449=1,"",IF(AND(TrackingWorksheet!$L454&lt;&gt;"", TrackingWorksheet!$L454&gt;=WeeklySummary!$C$6,TrackingWorksheet!$L454&lt;=WeeklySummary!$C$7,OR(TrackingWorksheet!$H454=Lists!$D$6,TrackingWorksheet!$J454=Lists!$D$6)), 1, 0))</f>
        <v/>
      </c>
      <c r="AA449" s="19" t="str">
        <f>IF(B449=1,"",IF(AND(TrackingWorksheet!M454&lt;&gt;"",TrackingWorksheet!M454&lt;=WeeklySummary!$C$7),1,0)*D449)</f>
        <v/>
      </c>
      <c r="AB449" s="19" t="str">
        <f>IF(B449=1,"",IF(AND(TrackingWorksheet!N454&lt;&gt;"",TrackingWorksheet!N454&lt;=WeeklySummary!$C$7),1,0)*D449)</f>
        <v/>
      </c>
      <c r="AC449" s="19" t="str">
        <f>IF(B449=1,"",TrackingWorksheet!T454)</f>
        <v/>
      </c>
      <c r="AD449" s="19" t="str">
        <f>IF(B449=1,"",IF(D449*AND(TrackingWorksheet!S454&gt;=Calculations!$BD$3,TrackingWorksheet!U454="",TrackingWorksheet!K454="YES"),1,0))</f>
        <v/>
      </c>
      <c r="AE449" s="19" t="str">
        <f>IF($B449=1,"",IF(AND(TrackingWorksheet!$S454&gt;$BE$3,TrackingWorksheet!$T454=Lists!$P$4),1, 0)*D449)</f>
        <v/>
      </c>
      <c r="AF449" s="19" t="str">
        <f>IF($B449=1,"",IF(AND(TrackingWorksheet!$U454&gt;$BE$3,TrackingWorksheet!$V454=Lists!$P$4),1, 0)*D449)</f>
        <v/>
      </c>
      <c r="AG449" s="19" t="str">
        <f>IF($B449=1,"",IF(AND(TrackingWorksheet!$W454&gt;$BE$3,TrackingWorksheet!$X454=Lists!$P$4),1, 0)*D449)</f>
        <v/>
      </c>
      <c r="AH449" s="19" t="str">
        <f>IF($B449=1,"",IF(AND(TrackingWorksheet!$Y454&gt;$BE$3,TrackingWorksheet!$Z454=Lists!$P$4),1, 0)*D449)</f>
        <v/>
      </c>
      <c r="AI449" s="19" t="str">
        <f>IF($B449=1,"",IF(AND(TrackingWorksheet!$AA454&gt;$BE$3,TrackingWorksheet!$AB454=Lists!$P$4),1, 0)*D449)</f>
        <v/>
      </c>
      <c r="AJ449" s="19" t="str">
        <f>IF($B449=1,"",IF(AND(TrackingWorksheet!$S454&gt;$BE$3,TrackingWorksheet!$T454=Lists!$P$5),1, 0)*D449)</f>
        <v/>
      </c>
      <c r="AK449" s="19" t="str">
        <f>IF($B449=1,"",IF(AND(TrackingWorksheet!$U454&gt;$BE$3,TrackingWorksheet!$V454=Lists!$P$5),1, 0)*D449)</f>
        <v/>
      </c>
      <c r="AL449" s="19" t="str">
        <f>IF($B449=1,"",IF(AND(TrackingWorksheet!$W454&gt;$BE$3,TrackingWorksheet!$X454=Lists!$P$5),1, 0)*D449)</f>
        <v/>
      </c>
      <c r="AM449" s="19" t="str">
        <f>IF($B449=1,"",IF(AND(TrackingWorksheet!$Y454&gt;$BE$3,TrackingWorksheet!$Z454=Lists!$P$5),1, 0)*D449)</f>
        <v/>
      </c>
      <c r="AN449" s="19" t="str">
        <f>IF($B449=1,"",IF(AND(TrackingWorksheet!$AA454&gt;$BE$3,TrackingWorksheet!$AB454=Lists!$P$5),1, 0)*D449)</f>
        <v/>
      </c>
      <c r="AO449" s="19" t="str">
        <f>IF($B449=1,"",IF(AND(TrackingWorksheet!$S454&gt;$BE$3,TrackingWorksheet!$T454=Lists!$P$6),1, 0)*D449)</f>
        <v/>
      </c>
      <c r="AP449" s="19" t="str">
        <f>IF($B449=1,"",IF(AND(TrackingWorksheet!$U454&gt;$BE$3,TrackingWorksheet!$V454=Lists!$P$6),1, 0)*D449)</f>
        <v/>
      </c>
      <c r="AQ449" s="19" t="str">
        <f>IF($B449=1,"",IF(AND(TrackingWorksheet!$W454&gt;$BE$3,TrackingWorksheet!$X454=Lists!$P$6),1, 0)*D449)</f>
        <v/>
      </c>
      <c r="AR449" s="19" t="str">
        <f>IF($B449=1,"",IF(AND(TrackingWorksheet!$Y454&gt;$BE$3,TrackingWorksheet!$Z454=Lists!$P$6),1, 0)*D449)</f>
        <v/>
      </c>
      <c r="AS449" s="19" t="str">
        <f>IF($B449=1,"",IF(AND(TrackingWorksheet!$AA454&gt;$BE$3,TrackingWorksheet!$AB454=Lists!$P$6),1, 0)*D449)</f>
        <v/>
      </c>
      <c r="AT449" s="19">
        <f t="shared" si="97"/>
        <v>0</v>
      </c>
      <c r="AU449" s="19" t="str">
        <f>IF(B449=1,"",IF(AND(TrackingWorksheet!K454="",TrackingWorksheet!M454="", TrackingWorksheet!N454="", TrackingWorksheet!S454="", TrackingWorksheet!V454="", TrackingWorksheet!W454="", TrackingWorksheet!Y454="", TrackingWorksheet!AA454="", V449=1),1,0)*D449)</f>
        <v/>
      </c>
      <c r="AV449" s="19" t="str">
        <f>IF(B449=1,"",IF(D449*AND(TrackingWorksheet!U454&gt;Calculations!$BE$3,TrackingWorksheet!K454="YES"),1,0))</f>
        <v/>
      </c>
      <c r="AW449" s="19" t="str">
        <f>IF(B449=1,"",IF(D449*AND(TrackingWorksheet!W454&gt;Calculations!$BE$3,TrackingWorksheet!K454="YES"),1,0))</f>
        <v/>
      </c>
      <c r="AX449" s="19">
        <f t="shared" si="98"/>
        <v>0</v>
      </c>
      <c r="AY449" s="19">
        <f t="shared" si="94"/>
        <v>0</v>
      </c>
      <c r="AZ449" s="27" t="str">
        <f>IF(B449=1,"",IF(TrackingWorksheet!Q454="","",TrackingWorksheet!Q454))</f>
        <v/>
      </c>
      <c r="BB449" s="4"/>
      <c r="BC449" s="4"/>
      <c r="BD449" s="4"/>
      <c r="BE449" s="4"/>
      <c r="BF449" s="4"/>
      <c r="BG449" s="4" t="str">
        <f>IF(B449=1,"",IF(AND(N449=1,TrackingWorksheet!$I454+14&lt;=WeeklySummary!$C$7),1,0))</f>
        <v/>
      </c>
      <c r="BH449" s="4" t="str">
        <f>IF(B449=1,"",IF(AND(R449=1,TrackingWorksheet!$I454+14&lt;=WeeklySummary!$C$7),1,0))</f>
        <v/>
      </c>
      <c r="BI449" s="4" t="str">
        <f>IF(B449=1,"",IF(AND(J449=1,TrackingWorksheet!$G454+14&lt;=WeeklySummary!$C$7),1,0))</f>
        <v/>
      </c>
      <c r="BJ449" s="4" t="str">
        <f>IF(B449=1,"",IF(AND(T449=1,TrackingWorksheet!$I454+14&lt;=WeeklySummary!$C$7),1,0))</f>
        <v/>
      </c>
      <c r="BK449" s="4" t="str">
        <f>IF(B449=1,"",IF(AND(T449=1,TrackingWorksheet!$G454+14&lt;=WeeklySummary!$C$7),1,0))</f>
        <v/>
      </c>
      <c r="BL449" s="4">
        <f t="shared" si="107"/>
        <v>0</v>
      </c>
    </row>
    <row r="450" spans="2:64" x14ac:dyDescent="0.25">
      <c r="B450" s="27">
        <f>IF(AND(ISBLANK(TrackingWorksheet!B455),ISBLANK(TrackingWorksheet!C455),ISBLANK(TrackingWorksheet!G455),ISBLANK(TrackingWorksheet!H455),
ISBLANK(TrackingWorksheet!I455),ISBLANK(TrackingWorksheet!J455),ISBLANK(TrackingWorksheet!M455),
ISBLANK(TrackingWorksheet!N457)),1,0)</f>
        <v>1</v>
      </c>
      <c r="C450" s="12" t="str">
        <f>IF(B450=1,"",TrackingWorksheet!F455)</f>
        <v/>
      </c>
      <c r="D450" s="20" t="str">
        <f>IF(B450=1,"",IF(AND(TrackingWorksheet!B455&lt;&gt;"",TrackingWorksheet!B455&lt;=WeeklySummary!$C$7,OR(TrackingWorksheet!C455="",TrackingWorksheet!C455&gt;=WeeklySummary!$C$6)),1,0))</f>
        <v/>
      </c>
      <c r="E450" s="10" t="str">
        <f>IF(B450=1,"",IF(AND(TrackingWorksheet!G455 &lt;&gt;"",TrackingWorksheet!G455&lt;=WeeklySummary!$C$7, TrackingWorksheet!H455=Lists!$D$4), "Y", "N"))</f>
        <v/>
      </c>
      <c r="F450" s="10" t="str">
        <f>IF(B450=1,"",IF(AND(TrackingWorksheet!I455 &lt;&gt;"", TrackingWorksheet!I455&lt;=WeeklySummary!$C$7, TrackingWorksheet!J455=Lists!$D$4), "Y", "N"))</f>
        <v/>
      </c>
      <c r="G450" s="10" t="str">
        <f>IF(B450=1,"",IF(AND(TrackingWorksheet!G455 &lt;&gt;"",TrackingWorksheet!G455&lt;=WeeklySummary!$C$7, TrackingWorksheet!H455=Lists!$D$5), "Y", "N"))</f>
        <v/>
      </c>
      <c r="H450" s="10" t="str">
        <f>IF(B450=1,"",IF(AND(TrackingWorksheet!I455 &lt;&gt;"", TrackingWorksheet!I455&lt;=WeeklySummary!$C$7, TrackingWorksheet!J455=Lists!$D$5), "Y", "N"))</f>
        <v/>
      </c>
      <c r="I450" s="20" t="str">
        <f>IF(B450=1,"",IF(AND(TrackingWorksheet!G455 &lt;&gt;"", TrackingWorksheet!G455&lt;=WeeklySummary!$C$7, TrackingWorksheet!H455=Lists!$D$6), 1, 0))</f>
        <v/>
      </c>
      <c r="J450" s="20" t="str">
        <f t="shared" si="99"/>
        <v/>
      </c>
      <c r="K450" s="10" t="str">
        <f>IF(B450=1,"",IF(AND(TrackingWorksheet!I455&lt;=WeeklySummary!$C$7,TrackingWorksheet!K455="YES"),0,IF(AND(AND(OR(E450="Y",F450="Y"),E450&lt;&gt;F450),G450&lt;&gt;"Y", H450&lt;&gt;"Y"), 1, 0)))</f>
        <v/>
      </c>
      <c r="L450" s="20" t="str">
        <f t="shared" si="100"/>
        <v/>
      </c>
      <c r="M450" s="10" t="str">
        <f t="shared" si="101"/>
        <v/>
      </c>
      <c r="N450" s="20" t="str">
        <f t="shared" si="102"/>
        <v/>
      </c>
      <c r="O450" s="10" t="str">
        <f>IF(B450=1,"",IF(AND(TrackingWorksheet!I455&lt;=WeeklySummary!$C$7,TrackingWorksheet!K455="YES"),0,IF(AND(AND(OR(G450="Y",H450="Y"),G450&lt;&gt;H450),E450&lt;&gt;"Y", F450&lt;&gt;"Y"), 1, 0)))</f>
        <v/>
      </c>
      <c r="P450" s="20" t="str">
        <f t="shared" si="103"/>
        <v/>
      </c>
      <c r="Q450" s="10" t="str">
        <f t="shared" si="104"/>
        <v/>
      </c>
      <c r="R450" s="10" t="str">
        <f t="shared" si="105"/>
        <v/>
      </c>
      <c r="S450" s="10" t="str">
        <f>IF(B450=1,"",IF(AND(OR(AND(TrackingWorksheet!H455=Lists!$D$7,TrackingWorksheet!H455=TrackingWorksheet!J455),TrackingWorksheet!H455&lt;&gt;TrackingWorksheet!J455),TrackingWorksheet!K455="YES",TrackingWorksheet!H455&lt;&gt;Lists!$D$6,TrackingWorksheet!G455&lt;=WeeklySummary!$C$7,TrackingWorksheet!I455&lt;=WeeklySummary!$C$7),1,0))</f>
        <v/>
      </c>
      <c r="T450" s="10" t="str">
        <f t="shared" si="106"/>
        <v/>
      </c>
      <c r="U450" s="10" t="str">
        <f>IF($B450=1,"",IF(TrackingWorksheet!$K455="YES",1, 0)*D450)</f>
        <v/>
      </c>
      <c r="V450" s="20">
        <f t="shared" si="95"/>
        <v>0</v>
      </c>
      <c r="W450" s="20">
        <f t="shared" si="96"/>
        <v>0</v>
      </c>
      <c r="X450" s="10" t="str">
        <f>IF($B450=1,"",IF(AND(TrackingWorksheet!$L455&lt;&gt;"", TrackingWorksheet!$L455&gt;=WeeklySummary!$C$6,TrackingWorksheet!$L455&lt;=WeeklySummary!$C$7,OR(TrackingWorksheet!$H455=Lists!$D$4,TrackingWorksheet!$J455=Lists!$D$4)), 1, 0))</f>
        <v/>
      </c>
      <c r="Y450" s="10" t="str">
        <f>IF($B450=1,"",IF(AND(TrackingWorksheet!$L455&lt;&gt;"", TrackingWorksheet!$L455&gt;=WeeklySummary!$C$6,TrackingWorksheet!$L455&lt;=WeeklySummary!$C$7,OR(TrackingWorksheet!$H455=Lists!$D$5,TrackingWorksheet!$J455=Lists!$D$5)), 1, 0))</f>
        <v/>
      </c>
      <c r="Z450" s="10" t="str">
        <f>IF($B450=1,"",IF(AND(TrackingWorksheet!$L455&lt;&gt;"", TrackingWorksheet!$L455&gt;=WeeklySummary!$C$6,TrackingWorksheet!$L455&lt;=WeeklySummary!$C$7,OR(TrackingWorksheet!$H455=Lists!$D$6,TrackingWorksheet!$J455=Lists!$D$6)), 1, 0))</f>
        <v/>
      </c>
      <c r="AA450" s="19" t="str">
        <f>IF(B450=1,"",IF(AND(TrackingWorksheet!M455&lt;&gt;"",TrackingWorksheet!M455&lt;=WeeklySummary!$C$7),1,0)*D450)</f>
        <v/>
      </c>
      <c r="AB450" s="19" t="str">
        <f>IF(B450=1,"",IF(AND(TrackingWorksheet!N455&lt;&gt;"",TrackingWorksheet!N455&lt;=WeeklySummary!$C$7),1,0)*D450)</f>
        <v/>
      </c>
      <c r="AC450" s="19" t="str">
        <f>IF(B450=1,"",TrackingWorksheet!T455)</f>
        <v/>
      </c>
      <c r="AD450" s="19" t="str">
        <f>IF(B450=1,"",IF(D450*AND(TrackingWorksheet!S455&gt;=Calculations!$BD$3,TrackingWorksheet!U455="",TrackingWorksheet!K455="YES"),1,0))</f>
        <v/>
      </c>
      <c r="AE450" s="19" t="str">
        <f>IF($B450=1,"",IF(AND(TrackingWorksheet!$S455&gt;$BE$3,TrackingWorksheet!$T455=Lists!$P$4),1, 0)*D450)</f>
        <v/>
      </c>
      <c r="AF450" s="19" t="str">
        <f>IF($B450=1,"",IF(AND(TrackingWorksheet!$U455&gt;$BE$3,TrackingWorksheet!$V455=Lists!$P$4),1, 0)*D450)</f>
        <v/>
      </c>
      <c r="AG450" s="19" t="str">
        <f>IF($B450=1,"",IF(AND(TrackingWorksheet!$W455&gt;$BE$3,TrackingWorksheet!$X455=Lists!$P$4),1, 0)*D450)</f>
        <v/>
      </c>
      <c r="AH450" s="19" t="str">
        <f>IF($B450=1,"",IF(AND(TrackingWorksheet!$Y455&gt;$BE$3,TrackingWorksheet!$Z455=Lists!$P$4),1, 0)*D450)</f>
        <v/>
      </c>
      <c r="AI450" s="19" t="str">
        <f>IF($B450=1,"",IF(AND(TrackingWorksheet!$AA455&gt;$BE$3,TrackingWorksheet!$AB455=Lists!$P$4),1, 0)*D450)</f>
        <v/>
      </c>
      <c r="AJ450" s="19" t="str">
        <f>IF($B450=1,"",IF(AND(TrackingWorksheet!$S455&gt;$BE$3,TrackingWorksheet!$T455=Lists!$P$5),1, 0)*D450)</f>
        <v/>
      </c>
      <c r="AK450" s="19" t="str">
        <f>IF($B450=1,"",IF(AND(TrackingWorksheet!$U455&gt;$BE$3,TrackingWorksheet!$V455=Lists!$P$5),1, 0)*D450)</f>
        <v/>
      </c>
      <c r="AL450" s="19" t="str">
        <f>IF($B450=1,"",IF(AND(TrackingWorksheet!$W455&gt;$BE$3,TrackingWorksheet!$X455=Lists!$P$5),1, 0)*D450)</f>
        <v/>
      </c>
      <c r="AM450" s="19" t="str">
        <f>IF($B450=1,"",IF(AND(TrackingWorksheet!$Y455&gt;$BE$3,TrackingWorksheet!$Z455=Lists!$P$5),1, 0)*D450)</f>
        <v/>
      </c>
      <c r="AN450" s="19" t="str">
        <f>IF($B450=1,"",IF(AND(TrackingWorksheet!$AA455&gt;$BE$3,TrackingWorksheet!$AB455=Lists!$P$5),1, 0)*D450)</f>
        <v/>
      </c>
      <c r="AO450" s="19" t="str">
        <f>IF($B450=1,"",IF(AND(TrackingWorksheet!$S455&gt;$BE$3,TrackingWorksheet!$T455=Lists!$P$6),1, 0)*D450)</f>
        <v/>
      </c>
      <c r="AP450" s="19" t="str">
        <f>IF($B450=1,"",IF(AND(TrackingWorksheet!$U455&gt;$BE$3,TrackingWorksheet!$V455=Lists!$P$6),1, 0)*D450)</f>
        <v/>
      </c>
      <c r="AQ450" s="19" t="str">
        <f>IF($B450=1,"",IF(AND(TrackingWorksheet!$W455&gt;$BE$3,TrackingWorksheet!$X455=Lists!$P$6),1, 0)*D450)</f>
        <v/>
      </c>
      <c r="AR450" s="19" t="str">
        <f>IF($B450=1,"",IF(AND(TrackingWorksheet!$Y455&gt;$BE$3,TrackingWorksheet!$Z455=Lists!$P$6),1, 0)*D450)</f>
        <v/>
      </c>
      <c r="AS450" s="19" t="str">
        <f>IF($B450=1,"",IF(AND(TrackingWorksheet!$AA455&gt;$BE$3,TrackingWorksheet!$AB455=Lists!$P$6),1, 0)*D450)</f>
        <v/>
      </c>
      <c r="AT450" s="19">
        <f t="shared" si="97"/>
        <v>0</v>
      </c>
      <c r="AU450" s="19" t="str">
        <f>IF(B450=1,"",IF(AND(TrackingWorksheet!K455="",TrackingWorksheet!M455="", TrackingWorksheet!N455="", TrackingWorksheet!S455="", TrackingWorksheet!V455="", TrackingWorksheet!W455="", TrackingWorksheet!Y455="", TrackingWorksheet!AA455="", V450=1),1,0)*D450)</f>
        <v/>
      </c>
      <c r="AV450" s="19" t="str">
        <f>IF(B450=1,"",IF(D450*AND(TrackingWorksheet!U455&gt;Calculations!$BE$3,TrackingWorksheet!K455="YES"),1,0))</f>
        <v/>
      </c>
      <c r="AW450" s="19" t="str">
        <f>IF(B450=1,"",IF(D450*AND(TrackingWorksheet!W455&gt;Calculations!$BE$3,TrackingWorksheet!K455="YES"),1,0))</f>
        <v/>
      </c>
      <c r="AX450" s="19">
        <f t="shared" si="98"/>
        <v>0</v>
      </c>
      <c r="AY450" s="19">
        <f t="shared" si="94"/>
        <v>0</v>
      </c>
      <c r="AZ450" s="27" t="str">
        <f>IF(B450=1,"",IF(TrackingWorksheet!Q455="","",TrackingWorksheet!Q455))</f>
        <v/>
      </c>
      <c r="BB450" s="4"/>
      <c r="BC450" s="4"/>
      <c r="BD450" s="4"/>
      <c r="BE450" s="4"/>
      <c r="BF450" s="4"/>
      <c r="BG450" s="4" t="str">
        <f>IF(B450=1,"",IF(AND(N450=1,TrackingWorksheet!$I455+14&lt;=WeeklySummary!$C$7),1,0))</f>
        <v/>
      </c>
      <c r="BH450" s="4" t="str">
        <f>IF(B450=1,"",IF(AND(R450=1,TrackingWorksheet!$I455+14&lt;=WeeklySummary!$C$7),1,0))</f>
        <v/>
      </c>
      <c r="BI450" s="4" t="str">
        <f>IF(B450=1,"",IF(AND(J450=1,TrackingWorksheet!$G455+14&lt;=WeeklySummary!$C$7),1,0))</f>
        <v/>
      </c>
      <c r="BJ450" s="4" t="str">
        <f>IF(B450=1,"",IF(AND(T450=1,TrackingWorksheet!$I455+14&lt;=WeeklySummary!$C$7),1,0))</f>
        <v/>
      </c>
      <c r="BK450" s="4" t="str">
        <f>IF(B450=1,"",IF(AND(T450=1,TrackingWorksheet!$G455+14&lt;=WeeklySummary!$C$7),1,0))</f>
        <v/>
      </c>
      <c r="BL450" s="4">
        <f t="shared" si="107"/>
        <v>0</v>
      </c>
    </row>
    <row r="451" spans="2:64" x14ac:dyDescent="0.25">
      <c r="B451" s="27">
        <f>IF(AND(ISBLANK(TrackingWorksheet!B456),ISBLANK(TrackingWorksheet!C456),ISBLANK(TrackingWorksheet!G456),ISBLANK(TrackingWorksheet!H456),
ISBLANK(TrackingWorksheet!I456),ISBLANK(TrackingWorksheet!J456),ISBLANK(TrackingWorksheet!M456),
ISBLANK(TrackingWorksheet!N458)),1,0)</f>
        <v>1</v>
      </c>
      <c r="C451" s="12" t="str">
        <f>IF(B451=1,"",TrackingWorksheet!F456)</f>
        <v/>
      </c>
      <c r="D451" s="20" t="str">
        <f>IF(B451=1,"",IF(AND(TrackingWorksheet!B456&lt;&gt;"",TrackingWorksheet!B456&lt;=WeeklySummary!$C$7,OR(TrackingWorksheet!C456="",TrackingWorksheet!C456&gt;=WeeklySummary!$C$6)),1,0))</f>
        <v/>
      </c>
      <c r="E451" s="10" t="str">
        <f>IF(B451=1,"",IF(AND(TrackingWorksheet!G456 &lt;&gt;"",TrackingWorksheet!G456&lt;=WeeklySummary!$C$7, TrackingWorksheet!H456=Lists!$D$4), "Y", "N"))</f>
        <v/>
      </c>
      <c r="F451" s="10" t="str">
        <f>IF(B451=1,"",IF(AND(TrackingWorksheet!I456 &lt;&gt;"", TrackingWorksheet!I456&lt;=WeeklySummary!$C$7, TrackingWorksheet!J456=Lists!$D$4), "Y", "N"))</f>
        <v/>
      </c>
      <c r="G451" s="10" t="str">
        <f>IF(B451=1,"",IF(AND(TrackingWorksheet!G456 &lt;&gt;"",TrackingWorksheet!G456&lt;=WeeklySummary!$C$7, TrackingWorksheet!H456=Lists!$D$5), "Y", "N"))</f>
        <v/>
      </c>
      <c r="H451" s="10" t="str">
        <f>IF(B451=1,"",IF(AND(TrackingWorksheet!I456 &lt;&gt;"", TrackingWorksheet!I456&lt;=WeeklySummary!$C$7, TrackingWorksheet!J456=Lists!$D$5), "Y", "N"))</f>
        <v/>
      </c>
      <c r="I451" s="20" t="str">
        <f>IF(B451=1,"",IF(AND(TrackingWorksheet!G456 &lt;&gt;"", TrackingWorksheet!G456&lt;=WeeklySummary!$C$7, TrackingWorksheet!H456=Lists!$D$6), 1, 0))</f>
        <v/>
      </c>
      <c r="J451" s="20" t="str">
        <f t="shared" si="99"/>
        <v/>
      </c>
      <c r="K451" s="10" t="str">
        <f>IF(B451=1,"",IF(AND(TrackingWorksheet!I456&lt;=WeeklySummary!$C$7,TrackingWorksheet!K456="YES"),0,IF(AND(AND(OR(E451="Y",F451="Y"),E451&lt;&gt;F451),G451&lt;&gt;"Y", H451&lt;&gt;"Y"), 1, 0)))</f>
        <v/>
      </c>
      <c r="L451" s="20" t="str">
        <f t="shared" si="100"/>
        <v/>
      </c>
      <c r="M451" s="10" t="str">
        <f t="shared" si="101"/>
        <v/>
      </c>
      <c r="N451" s="20" t="str">
        <f t="shared" si="102"/>
        <v/>
      </c>
      <c r="O451" s="10" t="str">
        <f>IF(B451=1,"",IF(AND(TrackingWorksheet!I456&lt;=WeeklySummary!$C$7,TrackingWorksheet!K456="YES"),0,IF(AND(AND(OR(G451="Y",H451="Y"),G451&lt;&gt;H451),E451&lt;&gt;"Y", F451&lt;&gt;"Y"), 1, 0)))</f>
        <v/>
      </c>
      <c r="P451" s="20" t="str">
        <f t="shared" si="103"/>
        <v/>
      </c>
      <c r="Q451" s="10" t="str">
        <f t="shared" si="104"/>
        <v/>
      </c>
      <c r="R451" s="10" t="str">
        <f t="shared" si="105"/>
        <v/>
      </c>
      <c r="S451" s="10" t="str">
        <f>IF(B451=1,"",IF(AND(OR(AND(TrackingWorksheet!H456=Lists!$D$7,TrackingWorksheet!H456=TrackingWorksheet!J456),TrackingWorksheet!H456&lt;&gt;TrackingWorksheet!J456),TrackingWorksheet!K456="YES",TrackingWorksheet!H456&lt;&gt;Lists!$D$6,TrackingWorksheet!G456&lt;=WeeklySummary!$C$7,TrackingWorksheet!I456&lt;=WeeklySummary!$C$7),1,0))</f>
        <v/>
      </c>
      <c r="T451" s="10" t="str">
        <f t="shared" si="106"/>
        <v/>
      </c>
      <c r="U451" s="10" t="str">
        <f>IF($B451=1,"",IF(TrackingWorksheet!$K456="YES",1, 0)*D451)</f>
        <v/>
      </c>
      <c r="V451" s="20">
        <f t="shared" si="95"/>
        <v>0</v>
      </c>
      <c r="W451" s="20">
        <f t="shared" si="96"/>
        <v>0</v>
      </c>
      <c r="X451" s="10" t="str">
        <f>IF($B451=1,"",IF(AND(TrackingWorksheet!$L456&lt;&gt;"", TrackingWorksheet!$L456&gt;=WeeklySummary!$C$6,TrackingWorksheet!$L456&lt;=WeeklySummary!$C$7,OR(TrackingWorksheet!$H456=Lists!$D$4,TrackingWorksheet!$J456=Lists!$D$4)), 1, 0))</f>
        <v/>
      </c>
      <c r="Y451" s="10" t="str">
        <f>IF($B451=1,"",IF(AND(TrackingWorksheet!$L456&lt;&gt;"", TrackingWorksheet!$L456&gt;=WeeklySummary!$C$6,TrackingWorksheet!$L456&lt;=WeeklySummary!$C$7,OR(TrackingWorksheet!$H456=Lists!$D$5,TrackingWorksheet!$J456=Lists!$D$5)), 1, 0))</f>
        <v/>
      </c>
      <c r="Z451" s="10" t="str">
        <f>IF($B451=1,"",IF(AND(TrackingWorksheet!$L456&lt;&gt;"", TrackingWorksheet!$L456&gt;=WeeklySummary!$C$6,TrackingWorksheet!$L456&lt;=WeeklySummary!$C$7,OR(TrackingWorksheet!$H456=Lists!$D$6,TrackingWorksheet!$J456=Lists!$D$6)), 1, 0))</f>
        <v/>
      </c>
      <c r="AA451" s="19" t="str">
        <f>IF(B451=1,"",IF(AND(TrackingWorksheet!M456&lt;&gt;"",TrackingWorksheet!M456&lt;=WeeklySummary!$C$7),1,0)*D451)</f>
        <v/>
      </c>
      <c r="AB451" s="19" t="str">
        <f>IF(B451=1,"",IF(AND(TrackingWorksheet!N456&lt;&gt;"",TrackingWorksheet!N456&lt;=WeeklySummary!$C$7),1,0)*D451)</f>
        <v/>
      </c>
      <c r="AC451" s="19" t="str">
        <f>IF(B451=1,"",TrackingWorksheet!T456)</f>
        <v/>
      </c>
      <c r="AD451" s="19" t="str">
        <f>IF(B451=1,"",IF(D451*AND(TrackingWorksheet!S456&gt;=Calculations!$BD$3,TrackingWorksheet!U456="",TrackingWorksheet!K456="YES"),1,0))</f>
        <v/>
      </c>
      <c r="AE451" s="19" t="str">
        <f>IF($B451=1,"",IF(AND(TrackingWorksheet!$S456&gt;$BE$3,TrackingWorksheet!$T456=Lists!$P$4),1, 0)*D451)</f>
        <v/>
      </c>
      <c r="AF451" s="19" t="str">
        <f>IF($B451=1,"",IF(AND(TrackingWorksheet!$U456&gt;$BE$3,TrackingWorksheet!$V456=Lists!$P$4),1, 0)*D451)</f>
        <v/>
      </c>
      <c r="AG451" s="19" t="str">
        <f>IF($B451=1,"",IF(AND(TrackingWorksheet!$W456&gt;$BE$3,TrackingWorksheet!$X456=Lists!$P$4),1, 0)*D451)</f>
        <v/>
      </c>
      <c r="AH451" s="19" t="str">
        <f>IF($B451=1,"",IF(AND(TrackingWorksheet!$Y456&gt;$BE$3,TrackingWorksheet!$Z456=Lists!$P$4),1, 0)*D451)</f>
        <v/>
      </c>
      <c r="AI451" s="19" t="str">
        <f>IF($B451=1,"",IF(AND(TrackingWorksheet!$AA456&gt;$BE$3,TrackingWorksheet!$AB456=Lists!$P$4),1, 0)*D451)</f>
        <v/>
      </c>
      <c r="AJ451" s="19" t="str">
        <f>IF($B451=1,"",IF(AND(TrackingWorksheet!$S456&gt;$BE$3,TrackingWorksheet!$T456=Lists!$P$5),1, 0)*D451)</f>
        <v/>
      </c>
      <c r="AK451" s="19" t="str">
        <f>IF($B451=1,"",IF(AND(TrackingWorksheet!$U456&gt;$BE$3,TrackingWorksheet!$V456=Lists!$P$5),1, 0)*D451)</f>
        <v/>
      </c>
      <c r="AL451" s="19" t="str">
        <f>IF($B451=1,"",IF(AND(TrackingWorksheet!$W456&gt;$BE$3,TrackingWorksheet!$X456=Lists!$P$5),1, 0)*D451)</f>
        <v/>
      </c>
      <c r="AM451" s="19" t="str">
        <f>IF($B451=1,"",IF(AND(TrackingWorksheet!$Y456&gt;$BE$3,TrackingWorksheet!$Z456=Lists!$P$5),1, 0)*D451)</f>
        <v/>
      </c>
      <c r="AN451" s="19" t="str">
        <f>IF($B451=1,"",IF(AND(TrackingWorksheet!$AA456&gt;$BE$3,TrackingWorksheet!$AB456=Lists!$P$5),1, 0)*D451)</f>
        <v/>
      </c>
      <c r="AO451" s="19" t="str">
        <f>IF($B451=1,"",IF(AND(TrackingWorksheet!$S456&gt;$BE$3,TrackingWorksheet!$T456=Lists!$P$6),1, 0)*D451)</f>
        <v/>
      </c>
      <c r="AP451" s="19" t="str">
        <f>IF($B451=1,"",IF(AND(TrackingWorksheet!$U456&gt;$BE$3,TrackingWorksheet!$V456=Lists!$P$6),1, 0)*D451)</f>
        <v/>
      </c>
      <c r="AQ451" s="19" t="str">
        <f>IF($B451=1,"",IF(AND(TrackingWorksheet!$W456&gt;$BE$3,TrackingWorksheet!$X456=Lists!$P$6),1, 0)*D451)</f>
        <v/>
      </c>
      <c r="AR451" s="19" t="str">
        <f>IF($B451=1,"",IF(AND(TrackingWorksheet!$Y456&gt;$BE$3,TrackingWorksheet!$Z456=Lists!$P$6),1, 0)*D451)</f>
        <v/>
      </c>
      <c r="AS451" s="19" t="str">
        <f>IF($B451=1,"",IF(AND(TrackingWorksheet!$AA456&gt;$BE$3,TrackingWorksheet!$AB456=Lists!$P$6),1, 0)*D451)</f>
        <v/>
      </c>
      <c r="AT451" s="19">
        <f t="shared" si="97"/>
        <v>0</v>
      </c>
      <c r="AU451" s="19" t="str">
        <f>IF(B451=1,"",IF(AND(TrackingWorksheet!K456="",TrackingWorksheet!M456="", TrackingWorksheet!N456="", TrackingWorksheet!S456="", TrackingWorksheet!V456="", TrackingWorksheet!W456="", TrackingWorksheet!Y456="", TrackingWorksheet!AA456="", V451=1),1,0)*D451)</f>
        <v/>
      </c>
      <c r="AV451" s="19" t="str">
        <f>IF(B451=1,"",IF(D451*AND(TrackingWorksheet!U456&gt;Calculations!$BE$3,TrackingWorksheet!K456="YES"),1,0))</f>
        <v/>
      </c>
      <c r="AW451" s="19" t="str">
        <f>IF(B451=1,"",IF(D451*AND(TrackingWorksheet!W456&gt;Calculations!$BE$3,TrackingWorksheet!K456="YES"),1,0))</f>
        <v/>
      </c>
      <c r="AX451" s="19">
        <f t="shared" si="98"/>
        <v>0</v>
      </c>
      <c r="AY451" s="19">
        <f t="shared" ref="AY451:AY514" si="108">MAX(AD451,AX451)</f>
        <v>0</v>
      </c>
      <c r="AZ451" s="27" t="str">
        <f>IF(B451=1,"",IF(TrackingWorksheet!Q456="","",TrackingWorksheet!Q456))</f>
        <v/>
      </c>
      <c r="BB451" s="4"/>
      <c r="BC451" s="4"/>
      <c r="BD451" s="4"/>
      <c r="BE451" s="4"/>
      <c r="BF451" s="4"/>
      <c r="BG451" s="4" t="str">
        <f>IF(B451=1,"",IF(AND(N451=1,TrackingWorksheet!$I456+14&lt;=WeeklySummary!$C$7),1,0))</f>
        <v/>
      </c>
      <c r="BH451" s="4" t="str">
        <f>IF(B451=1,"",IF(AND(R451=1,TrackingWorksheet!$I456+14&lt;=WeeklySummary!$C$7),1,0))</f>
        <v/>
      </c>
      <c r="BI451" s="4" t="str">
        <f>IF(B451=1,"",IF(AND(J451=1,TrackingWorksheet!$G456+14&lt;=WeeklySummary!$C$7),1,0))</f>
        <v/>
      </c>
      <c r="BJ451" s="4" t="str">
        <f>IF(B451=1,"",IF(AND(T451=1,TrackingWorksheet!$I456+14&lt;=WeeklySummary!$C$7),1,0))</f>
        <v/>
      </c>
      <c r="BK451" s="4" t="str">
        <f>IF(B451=1,"",IF(AND(T451=1,TrackingWorksheet!$G456+14&lt;=WeeklySummary!$C$7),1,0))</f>
        <v/>
      </c>
      <c r="BL451" s="4">
        <f t="shared" si="107"/>
        <v>0</v>
      </c>
    </row>
    <row r="452" spans="2:64" x14ac:dyDescent="0.25">
      <c r="B452" s="27">
        <f>IF(AND(ISBLANK(TrackingWorksheet!B457),ISBLANK(TrackingWorksheet!C457),ISBLANK(TrackingWorksheet!G457),ISBLANK(TrackingWorksheet!H457),
ISBLANK(TrackingWorksheet!I457),ISBLANK(TrackingWorksheet!J457),ISBLANK(TrackingWorksheet!M457),
ISBLANK(TrackingWorksheet!N459)),1,0)</f>
        <v>1</v>
      </c>
      <c r="C452" s="12" t="str">
        <f>IF(B452=1,"",TrackingWorksheet!F457)</f>
        <v/>
      </c>
      <c r="D452" s="20" t="str">
        <f>IF(B452=1,"",IF(AND(TrackingWorksheet!B457&lt;&gt;"",TrackingWorksheet!B457&lt;=WeeklySummary!$C$7,OR(TrackingWorksheet!C457="",TrackingWorksheet!C457&gt;=WeeklySummary!$C$6)),1,0))</f>
        <v/>
      </c>
      <c r="E452" s="10" t="str">
        <f>IF(B452=1,"",IF(AND(TrackingWorksheet!G457 &lt;&gt;"",TrackingWorksheet!G457&lt;=WeeklySummary!$C$7, TrackingWorksheet!H457=Lists!$D$4), "Y", "N"))</f>
        <v/>
      </c>
      <c r="F452" s="10" t="str">
        <f>IF(B452=1,"",IF(AND(TrackingWorksheet!I457 &lt;&gt;"", TrackingWorksheet!I457&lt;=WeeklySummary!$C$7, TrackingWorksheet!J457=Lists!$D$4), "Y", "N"))</f>
        <v/>
      </c>
      <c r="G452" s="10" t="str">
        <f>IF(B452=1,"",IF(AND(TrackingWorksheet!G457 &lt;&gt;"",TrackingWorksheet!G457&lt;=WeeklySummary!$C$7, TrackingWorksheet!H457=Lists!$D$5), "Y", "N"))</f>
        <v/>
      </c>
      <c r="H452" s="10" t="str">
        <f>IF(B452=1,"",IF(AND(TrackingWorksheet!I457 &lt;&gt;"", TrackingWorksheet!I457&lt;=WeeklySummary!$C$7, TrackingWorksheet!J457=Lists!$D$5), "Y", "N"))</f>
        <v/>
      </c>
      <c r="I452" s="20" t="str">
        <f>IF(B452=1,"",IF(AND(TrackingWorksheet!G457 &lt;&gt;"", TrackingWorksheet!G457&lt;=WeeklySummary!$C$7, TrackingWorksheet!H457=Lists!$D$6), 1, 0))</f>
        <v/>
      </c>
      <c r="J452" s="20" t="str">
        <f t="shared" si="99"/>
        <v/>
      </c>
      <c r="K452" s="10" t="str">
        <f>IF(B452=1,"",IF(AND(TrackingWorksheet!I457&lt;=WeeklySummary!$C$7,TrackingWorksheet!K457="YES"),0,IF(AND(AND(OR(E452="Y",F452="Y"),E452&lt;&gt;F452),G452&lt;&gt;"Y", H452&lt;&gt;"Y"), 1, 0)))</f>
        <v/>
      </c>
      <c r="L452" s="20" t="str">
        <f t="shared" si="100"/>
        <v/>
      </c>
      <c r="M452" s="10" t="str">
        <f t="shared" si="101"/>
        <v/>
      </c>
      <c r="N452" s="20" t="str">
        <f t="shared" si="102"/>
        <v/>
      </c>
      <c r="O452" s="10" t="str">
        <f>IF(B452=1,"",IF(AND(TrackingWorksheet!I457&lt;=WeeklySummary!$C$7,TrackingWorksheet!K457="YES"),0,IF(AND(AND(OR(G452="Y",H452="Y"),G452&lt;&gt;H452),E452&lt;&gt;"Y", F452&lt;&gt;"Y"), 1, 0)))</f>
        <v/>
      </c>
      <c r="P452" s="20" t="str">
        <f t="shared" si="103"/>
        <v/>
      </c>
      <c r="Q452" s="10" t="str">
        <f t="shared" si="104"/>
        <v/>
      </c>
      <c r="R452" s="10" t="str">
        <f t="shared" si="105"/>
        <v/>
      </c>
      <c r="S452" s="10" t="str">
        <f>IF(B452=1,"",IF(AND(OR(AND(TrackingWorksheet!H457=Lists!$D$7,TrackingWorksheet!H457=TrackingWorksheet!J457),TrackingWorksheet!H457&lt;&gt;TrackingWorksheet!J457),TrackingWorksheet!K457="YES",TrackingWorksheet!H457&lt;&gt;Lists!$D$6,TrackingWorksheet!G457&lt;=WeeklySummary!$C$7,TrackingWorksheet!I457&lt;=WeeklySummary!$C$7),1,0))</f>
        <v/>
      </c>
      <c r="T452" s="10" t="str">
        <f t="shared" si="106"/>
        <v/>
      </c>
      <c r="U452" s="10" t="str">
        <f>IF($B452=1,"",IF(TrackingWorksheet!$K457="YES",1, 0)*D452)</f>
        <v/>
      </c>
      <c r="V452" s="20">
        <f t="shared" ref="V452:V515" si="109">MAX(L452,P452)</f>
        <v>0</v>
      </c>
      <c r="W452" s="20">
        <f t="shared" ref="W452:W515" si="110" xml:space="preserve"> MAX(N452,R452,T452,J452,AT452, U452)</f>
        <v>0</v>
      </c>
      <c r="X452" s="10" t="str">
        <f>IF($B452=1,"",IF(AND(TrackingWorksheet!$L457&lt;&gt;"", TrackingWorksheet!$L457&gt;=WeeklySummary!$C$6,TrackingWorksheet!$L457&lt;=WeeklySummary!$C$7,OR(TrackingWorksheet!$H457=Lists!$D$4,TrackingWorksheet!$J457=Lists!$D$4)), 1, 0))</f>
        <v/>
      </c>
      <c r="Y452" s="10" t="str">
        <f>IF($B452=1,"",IF(AND(TrackingWorksheet!$L457&lt;&gt;"", TrackingWorksheet!$L457&gt;=WeeklySummary!$C$6,TrackingWorksheet!$L457&lt;=WeeklySummary!$C$7,OR(TrackingWorksheet!$H457=Lists!$D$5,TrackingWorksheet!$J457=Lists!$D$5)), 1, 0))</f>
        <v/>
      </c>
      <c r="Z452" s="10" t="str">
        <f>IF($B452=1,"",IF(AND(TrackingWorksheet!$L457&lt;&gt;"", TrackingWorksheet!$L457&gt;=WeeklySummary!$C$6,TrackingWorksheet!$L457&lt;=WeeklySummary!$C$7,OR(TrackingWorksheet!$H457=Lists!$D$6,TrackingWorksheet!$J457=Lists!$D$6)), 1, 0))</f>
        <v/>
      </c>
      <c r="AA452" s="19" t="str">
        <f>IF(B452=1,"",IF(AND(TrackingWorksheet!M457&lt;&gt;"",TrackingWorksheet!M457&lt;=WeeklySummary!$C$7),1,0)*D452)</f>
        <v/>
      </c>
      <c r="AB452" s="19" t="str">
        <f>IF(B452=1,"",IF(AND(TrackingWorksheet!N457&lt;&gt;"",TrackingWorksheet!N457&lt;=WeeklySummary!$C$7),1,0)*D452)</f>
        <v/>
      </c>
      <c r="AC452" s="19" t="str">
        <f>IF(B452=1,"",TrackingWorksheet!T457)</f>
        <v/>
      </c>
      <c r="AD452" s="19" t="str">
        <f>IF(B452=1,"",IF(D452*AND(TrackingWorksheet!S457&gt;=Calculations!$BD$3,TrackingWorksheet!U457="",TrackingWorksheet!K457="YES"),1,0))</f>
        <v/>
      </c>
      <c r="AE452" s="19" t="str">
        <f>IF($B452=1,"",IF(AND(TrackingWorksheet!$S457&gt;$BE$3,TrackingWorksheet!$T457=Lists!$P$4),1, 0)*D452)</f>
        <v/>
      </c>
      <c r="AF452" s="19" t="str">
        <f>IF($B452=1,"",IF(AND(TrackingWorksheet!$U457&gt;$BE$3,TrackingWorksheet!$V457=Lists!$P$4),1, 0)*D452)</f>
        <v/>
      </c>
      <c r="AG452" s="19" t="str">
        <f>IF($B452=1,"",IF(AND(TrackingWorksheet!$W457&gt;$BE$3,TrackingWorksheet!$X457=Lists!$P$4),1, 0)*D452)</f>
        <v/>
      </c>
      <c r="AH452" s="19" t="str">
        <f>IF($B452=1,"",IF(AND(TrackingWorksheet!$Y457&gt;$BE$3,TrackingWorksheet!$Z457=Lists!$P$4),1, 0)*D452)</f>
        <v/>
      </c>
      <c r="AI452" s="19" t="str">
        <f>IF($B452=1,"",IF(AND(TrackingWorksheet!$AA457&gt;$BE$3,TrackingWorksheet!$AB457=Lists!$P$4),1, 0)*D452)</f>
        <v/>
      </c>
      <c r="AJ452" s="19" t="str">
        <f>IF($B452=1,"",IF(AND(TrackingWorksheet!$S457&gt;$BE$3,TrackingWorksheet!$T457=Lists!$P$5),1, 0)*D452)</f>
        <v/>
      </c>
      <c r="AK452" s="19" t="str">
        <f>IF($B452=1,"",IF(AND(TrackingWorksheet!$U457&gt;$BE$3,TrackingWorksheet!$V457=Lists!$P$5),1, 0)*D452)</f>
        <v/>
      </c>
      <c r="AL452" s="19" t="str">
        <f>IF($B452=1,"",IF(AND(TrackingWorksheet!$W457&gt;$BE$3,TrackingWorksheet!$X457=Lists!$P$5),1, 0)*D452)</f>
        <v/>
      </c>
      <c r="AM452" s="19" t="str">
        <f>IF($B452=1,"",IF(AND(TrackingWorksheet!$Y457&gt;$BE$3,TrackingWorksheet!$Z457=Lists!$P$5),1, 0)*D452)</f>
        <v/>
      </c>
      <c r="AN452" s="19" t="str">
        <f>IF($B452=1,"",IF(AND(TrackingWorksheet!$AA457&gt;$BE$3,TrackingWorksheet!$AB457=Lists!$P$5),1, 0)*D452)</f>
        <v/>
      </c>
      <c r="AO452" s="19" t="str">
        <f>IF($B452=1,"",IF(AND(TrackingWorksheet!$S457&gt;$BE$3,TrackingWorksheet!$T457=Lists!$P$6),1, 0)*D452)</f>
        <v/>
      </c>
      <c r="AP452" s="19" t="str">
        <f>IF($B452=1,"",IF(AND(TrackingWorksheet!$U457&gt;$BE$3,TrackingWorksheet!$V457=Lists!$P$6),1, 0)*D452)</f>
        <v/>
      </c>
      <c r="AQ452" s="19" t="str">
        <f>IF($B452=1,"",IF(AND(TrackingWorksheet!$W457&gt;$BE$3,TrackingWorksheet!$X457=Lists!$P$6),1, 0)*D452)</f>
        <v/>
      </c>
      <c r="AR452" s="19" t="str">
        <f>IF($B452=1,"",IF(AND(TrackingWorksheet!$Y457&gt;$BE$3,TrackingWorksheet!$Z457=Lists!$P$6),1, 0)*D452)</f>
        <v/>
      </c>
      <c r="AS452" s="19" t="str">
        <f>IF($B452=1,"",IF(AND(TrackingWorksheet!$AA457&gt;$BE$3,TrackingWorksheet!$AB457=Lists!$P$6),1, 0)*D452)</f>
        <v/>
      </c>
      <c r="AT452" s="19">
        <f t="shared" ref="AT452:AT515" si="111">MAX(AE452:AS452)</f>
        <v>0</v>
      </c>
      <c r="AU452" s="19" t="str">
        <f>IF(B452=1,"",IF(AND(TrackingWorksheet!K457="",TrackingWorksheet!M457="", TrackingWorksheet!N457="", TrackingWorksheet!S457="", TrackingWorksheet!V457="", TrackingWorksheet!W457="", TrackingWorksheet!Y457="", TrackingWorksheet!AA457="", V452=1),1,0)*D452)</f>
        <v/>
      </c>
      <c r="AV452" s="19" t="str">
        <f>IF(B452=1,"",IF(D452*AND(TrackingWorksheet!U457&gt;Calculations!$BE$3,TrackingWorksheet!K457="YES"),1,0))</f>
        <v/>
      </c>
      <c r="AW452" s="19" t="str">
        <f>IF(B452=1,"",IF(D452*AND(TrackingWorksheet!W457&gt;Calculations!$BE$3,TrackingWorksheet!K457="YES"),1,0))</f>
        <v/>
      </c>
      <c r="AX452" s="19">
        <f t="shared" ref="AX452:AX515" si="112">MAX(AV452:AW452)</f>
        <v>0</v>
      </c>
      <c r="AY452" s="19">
        <f t="shared" si="108"/>
        <v>0</v>
      </c>
      <c r="AZ452" s="27" t="str">
        <f>IF(B452=1,"",IF(TrackingWorksheet!Q457="","",TrackingWorksheet!Q457))</f>
        <v/>
      </c>
      <c r="BB452" s="4"/>
      <c r="BC452" s="4"/>
      <c r="BD452" s="4"/>
      <c r="BE452" s="4"/>
      <c r="BF452" s="4"/>
      <c r="BG452" s="4" t="str">
        <f>IF(B452=1,"",IF(AND(N452=1,TrackingWorksheet!$I457+14&lt;=WeeklySummary!$C$7),1,0))</f>
        <v/>
      </c>
      <c r="BH452" s="4" t="str">
        <f>IF(B452=1,"",IF(AND(R452=1,TrackingWorksheet!$I457+14&lt;=WeeklySummary!$C$7),1,0))</f>
        <v/>
      </c>
      <c r="BI452" s="4" t="str">
        <f>IF(B452=1,"",IF(AND(J452=1,TrackingWorksheet!$G457+14&lt;=WeeklySummary!$C$7),1,0))</f>
        <v/>
      </c>
      <c r="BJ452" s="4" t="str">
        <f>IF(B452=1,"",IF(AND(T452=1,TrackingWorksheet!$I457+14&lt;=WeeklySummary!$C$7),1,0))</f>
        <v/>
      </c>
      <c r="BK452" s="4" t="str">
        <f>IF(B452=1,"",IF(AND(T452=1,TrackingWorksheet!$G457+14&lt;=WeeklySummary!$C$7),1,0))</f>
        <v/>
      </c>
      <c r="BL452" s="4">
        <f t="shared" si="107"/>
        <v>0</v>
      </c>
    </row>
    <row r="453" spans="2:64" x14ac:dyDescent="0.25">
      <c r="B453" s="27">
        <f>IF(AND(ISBLANK(TrackingWorksheet!B458),ISBLANK(TrackingWorksheet!C458),ISBLANK(TrackingWorksheet!G458),ISBLANK(TrackingWorksheet!H458),
ISBLANK(TrackingWorksheet!I458),ISBLANK(TrackingWorksheet!J458),ISBLANK(TrackingWorksheet!M458),
ISBLANK(TrackingWorksheet!N460)),1,0)</f>
        <v>1</v>
      </c>
      <c r="C453" s="12" t="str">
        <f>IF(B453=1,"",TrackingWorksheet!F458)</f>
        <v/>
      </c>
      <c r="D453" s="20" t="str">
        <f>IF(B453=1,"",IF(AND(TrackingWorksheet!B458&lt;&gt;"",TrackingWorksheet!B458&lt;=WeeklySummary!$C$7,OR(TrackingWorksheet!C458="",TrackingWorksheet!C458&gt;=WeeklySummary!$C$6)),1,0))</f>
        <v/>
      </c>
      <c r="E453" s="10" t="str">
        <f>IF(B453=1,"",IF(AND(TrackingWorksheet!G458 &lt;&gt;"",TrackingWorksheet!G458&lt;=WeeklySummary!$C$7, TrackingWorksheet!H458=Lists!$D$4), "Y", "N"))</f>
        <v/>
      </c>
      <c r="F453" s="10" t="str">
        <f>IF(B453=1,"",IF(AND(TrackingWorksheet!I458 &lt;&gt;"", TrackingWorksheet!I458&lt;=WeeklySummary!$C$7, TrackingWorksheet!J458=Lists!$D$4), "Y", "N"))</f>
        <v/>
      </c>
      <c r="G453" s="10" t="str">
        <f>IF(B453=1,"",IF(AND(TrackingWorksheet!G458 &lt;&gt;"",TrackingWorksheet!G458&lt;=WeeklySummary!$C$7, TrackingWorksheet!H458=Lists!$D$5), "Y", "N"))</f>
        <v/>
      </c>
      <c r="H453" s="10" t="str">
        <f>IF(B453=1,"",IF(AND(TrackingWorksheet!I458 &lt;&gt;"", TrackingWorksheet!I458&lt;=WeeklySummary!$C$7, TrackingWorksheet!J458=Lists!$D$5), "Y", "N"))</f>
        <v/>
      </c>
      <c r="I453" s="20" t="str">
        <f>IF(B453=1,"",IF(AND(TrackingWorksheet!G458 &lt;&gt;"", TrackingWorksheet!G458&lt;=WeeklySummary!$C$7, TrackingWorksheet!H458=Lists!$D$6), 1, 0))</f>
        <v/>
      </c>
      <c r="J453" s="20" t="str">
        <f t="shared" ref="J453:J516" si="113">IF(B453=1,"",I453*D453)</f>
        <v/>
      </c>
      <c r="K453" s="10" t="str">
        <f>IF(B453=1,"",IF(AND(TrackingWorksheet!I458&lt;=WeeklySummary!$C$7,TrackingWorksheet!K458="YES"),0,IF(AND(AND(OR(E453="Y",F453="Y"),E453&lt;&gt;F453),G453&lt;&gt;"Y", H453&lt;&gt;"Y"), 1, 0)))</f>
        <v/>
      </c>
      <c r="L453" s="20" t="str">
        <f t="shared" ref="L453:L516" si="114">IF(B453=1,"",K453*D453)</f>
        <v/>
      </c>
      <c r="M453" s="10" t="str">
        <f t="shared" ref="M453:M516" si="115">IF(B453=1,"",IF(AND(E453="Y", F453="Y"), 1, 0))</f>
        <v/>
      </c>
      <c r="N453" s="20" t="str">
        <f t="shared" ref="N453:N516" si="116">IF(B453=1,"",M453*D453)</f>
        <v/>
      </c>
      <c r="O453" s="10" t="str">
        <f>IF(B453=1,"",IF(AND(TrackingWorksheet!I458&lt;=WeeklySummary!$C$7,TrackingWorksheet!K458="YES"),0,IF(AND(AND(OR(G453="Y",H453="Y"),G453&lt;&gt;H453),E453&lt;&gt;"Y", F453&lt;&gt;"Y"), 1, 0)))</f>
        <v/>
      </c>
      <c r="P453" s="20" t="str">
        <f t="shared" ref="P453:P516" si="117">IF(B453=1,"",O453*D453)</f>
        <v/>
      </c>
      <c r="Q453" s="10" t="str">
        <f t="shared" ref="Q453:Q516" si="118">IF(B453=1,"",IF(AND(G453="Y", H453="Y"), 1, 0))</f>
        <v/>
      </c>
      <c r="R453" s="10" t="str">
        <f t="shared" ref="R453:R516" si="119">IF(B453=1,"",Q453*D453)</f>
        <v/>
      </c>
      <c r="S453" s="10" t="str">
        <f>IF(B453=1,"",IF(AND(OR(AND(TrackingWorksheet!H458=Lists!$D$7,TrackingWorksheet!H458=TrackingWorksheet!J458),TrackingWorksheet!H458&lt;&gt;TrackingWorksheet!J458),TrackingWorksheet!K458="YES",TrackingWorksheet!H458&lt;&gt;Lists!$D$6,TrackingWorksheet!G458&lt;=WeeklySummary!$C$7,TrackingWorksheet!I458&lt;=WeeklySummary!$C$7),1,0))</f>
        <v/>
      </c>
      <c r="T453" s="10" t="str">
        <f t="shared" ref="T453:T516" si="120">IF(B453=1,"",S453*D453)</f>
        <v/>
      </c>
      <c r="U453" s="10" t="str">
        <f>IF($B453=1,"",IF(TrackingWorksheet!$K458="YES",1, 0)*D453)</f>
        <v/>
      </c>
      <c r="V453" s="20">
        <f t="shared" si="109"/>
        <v>0</v>
      </c>
      <c r="W453" s="20">
        <f t="shared" si="110"/>
        <v>0</v>
      </c>
      <c r="X453" s="10" t="str">
        <f>IF($B453=1,"",IF(AND(TrackingWorksheet!$L458&lt;&gt;"", TrackingWorksheet!$L458&gt;=WeeklySummary!$C$6,TrackingWorksheet!$L458&lt;=WeeklySummary!$C$7,OR(TrackingWorksheet!$H458=Lists!$D$4,TrackingWorksheet!$J458=Lists!$D$4)), 1, 0))</f>
        <v/>
      </c>
      <c r="Y453" s="10" t="str">
        <f>IF($B453=1,"",IF(AND(TrackingWorksheet!$L458&lt;&gt;"", TrackingWorksheet!$L458&gt;=WeeklySummary!$C$6,TrackingWorksheet!$L458&lt;=WeeklySummary!$C$7,OR(TrackingWorksheet!$H458=Lists!$D$5,TrackingWorksheet!$J458=Lists!$D$5)), 1, 0))</f>
        <v/>
      </c>
      <c r="Z453" s="10" t="str">
        <f>IF($B453=1,"",IF(AND(TrackingWorksheet!$L458&lt;&gt;"", TrackingWorksheet!$L458&gt;=WeeklySummary!$C$6,TrackingWorksheet!$L458&lt;=WeeklySummary!$C$7,OR(TrackingWorksheet!$H458=Lists!$D$6,TrackingWorksheet!$J458=Lists!$D$6)), 1, 0))</f>
        <v/>
      </c>
      <c r="AA453" s="19" t="str">
        <f>IF(B453=1,"",IF(AND(TrackingWorksheet!M458&lt;&gt;"",TrackingWorksheet!M458&lt;=WeeklySummary!$C$7),1,0)*D453)</f>
        <v/>
      </c>
      <c r="AB453" s="19" t="str">
        <f>IF(B453=1,"",IF(AND(TrackingWorksheet!N458&lt;&gt;"",TrackingWorksheet!N458&lt;=WeeklySummary!$C$7),1,0)*D453)</f>
        <v/>
      </c>
      <c r="AC453" s="19" t="str">
        <f>IF(B453=1,"",TrackingWorksheet!T458)</f>
        <v/>
      </c>
      <c r="AD453" s="19" t="str">
        <f>IF(B453=1,"",IF(D453*AND(TrackingWorksheet!S458&gt;=Calculations!$BD$3,TrackingWorksheet!U458="",TrackingWorksheet!K458="YES"),1,0))</f>
        <v/>
      </c>
      <c r="AE453" s="19" t="str">
        <f>IF($B453=1,"",IF(AND(TrackingWorksheet!$S458&gt;$BE$3,TrackingWorksheet!$T458=Lists!$P$4),1, 0)*D453)</f>
        <v/>
      </c>
      <c r="AF453" s="19" t="str">
        <f>IF($B453=1,"",IF(AND(TrackingWorksheet!$U458&gt;$BE$3,TrackingWorksheet!$V458=Lists!$P$4),1, 0)*D453)</f>
        <v/>
      </c>
      <c r="AG453" s="19" t="str">
        <f>IF($B453=1,"",IF(AND(TrackingWorksheet!$W458&gt;$BE$3,TrackingWorksheet!$X458=Lists!$P$4),1, 0)*D453)</f>
        <v/>
      </c>
      <c r="AH453" s="19" t="str">
        <f>IF($B453=1,"",IF(AND(TrackingWorksheet!$Y458&gt;$BE$3,TrackingWorksheet!$Z458=Lists!$P$4),1, 0)*D453)</f>
        <v/>
      </c>
      <c r="AI453" s="19" t="str">
        <f>IF($B453=1,"",IF(AND(TrackingWorksheet!$AA458&gt;$BE$3,TrackingWorksheet!$AB458=Lists!$P$4),1, 0)*D453)</f>
        <v/>
      </c>
      <c r="AJ453" s="19" t="str">
        <f>IF($B453=1,"",IF(AND(TrackingWorksheet!$S458&gt;$BE$3,TrackingWorksheet!$T458=Lists!$P$5),1, 0)*D453)</f>
        <v/>
      </c>
      <c r="AK453" s="19" t="str">
        <f>IF($B453=1,"",IF(AND(TrackingWorksheet!$U458&gt;$BE$3,TrackingWorksheet!$V458=Lists!$P$5),1, 0)*D453)</f>
        <v/>
      </c>
      <c r="AL453" s="19" t="str">
        <f>IF($B453=1,"",IF(AND(TrackingWorksheet!$W458&gt;$BE$3,TrackingWorksheet!$X458=Lists!$P$5),1, 0)*D453)</f>
        <v/>
      </c>
      <c r="AM453" s="19" t="str">
        <f>IF($B453=1,"",IF(AND(TrackingWorksheet!$Y458&gt;$BE$3,TrackingWorksheet!$Z458=Lists!$P$5),1, 0)*D453)</f>
        <v/>
      </c>
      <c r="AN453" s="19" t="str">
        <f>IF($B453=1,"",IF(AND(TrackingWorksheet!$AA458&gt;$BE$3,TrackingWorksheet!$AB458=Lists!$P$5),1, 0)*D453)</f>
        <v/>
      </c>
      <c r="AO453" s="19" t="str">
        <f>IF($B453=1,"",IF(AND(TrackingWorksheet!$S458&gt;$BE$3,TrackingWorksheet!$T458=Lists!$P$6),1, 0)*D453)</f>
        <v/>
      </c>
      <c r="AP453" s="19" t="str">
        <f>IF($B453=1,"",IF(AND(TrackingWorksheet!$U458&gt;$BE$3,TrackingWorksheet!$V458=Lists!$P$6),1, 0)*D453)</f>
        <v/>
      </c>
      <c r="AQ453" s="19" t="str">
        <f>IF($B453=1,"",IF(AND(TrackingWorksheet!$W458&gt;$BE$3,TrackingWorksheet!$X458=Lists!$P$6),1, 0)*D453)</f>
        <v/>
      </c>
      <c r="AR453" s="19" t="str">
        <f>IF($B453=1,"",IF(AND(TrackingWorksheet!$Y458&gt;$BE$3,TrackingWorksheet!$Z458=Lists!$P$6),1, 0)*D453)</f>
        <v/>
      </c>
      <c r="AS453" s="19" t="str">
        <f>IF($B453=1,"",IF(AND(TrackingWorksheet!$AA458&gt;$BE$3,TrackingWorksheet!$AB458=Lists!$P$6),1, 0)*D453)</f>
        <v/>
      </c>
      <c r="AT453" s="19">
        <f t="shared" si="111"/>
        <v>0</v>
      </c>
      <c r="AU453" s="19" t="str">
        <f>IF(B453=1,"",IF(AND(TrackingWorksheet!K458="",TrackingWorksheet!M458="", TrackingWorksheet!N458="", TrackingWorksheet!S458="", TrackingWorksheet!V458="", TrackingWorksheet!W458="", TrackingWorksheet!Y458="", TrackingWorksheet!AA458="", V453=1),1,0)*D453)</f>
        <v/>
      </c>
      <c r="AV453" s="19" t="str">
        <f>IF(B453=1,"",IF(D453*AND(TrackingWorksheet!U458&gt;Calculations!$BE$3,TrackingWorksheet!K458="YES"),1,0))</f>
        <v/>
      </c>
      <c r="AW453" s="19" t="str">
        <f>IF(B453=1,"",IF(D453*AND(TrackingWorksheet!W458&gt;Calculations!$BE$3,TrackingWorksheet!K458="YES"),1,0))</f>
        <v/>
      </c>
      <c r="AX453" s="19">
        <f t="shared" si="112"/>
        <v>0</v>
      </c>
      <c r="AY453" s="19">
        <f t="shared" si="108"/>
        <v>0</v>
      </c>
      <c r="AZ453" s="27" t="str">
        <f>IF(B453=1,"",IF(TrackingWorksheet!Q458="","",TrackingWorksheet!Q458))</f>
        <v/>
      </c>
      <c r="BB453" s="4"/>
      <c r="BC453" s="4"/>
      <c r="BD453" s="4"/>
      <c r="BE453" s="4"/>
      <c r="BF453" s="4"/>
      <c r="BG453" s="4" t="str">
        <f>IF(B453=1,"",IF(AND(N453=1,TrackingWorksheet!$I458+14&lt;=WeeklySummary!$C$7),1,0))</f>
        <v/>
      </c>
      <c r="BH453" s="4" t="str">
        <f>IF(B453=1,"",IF(AND(R453=1,TrackingWorksheet!$I458+14&lt;=WeeklySummary!$C$7),1,0))</f>
        <v/>
      </c>
      <c r="BI453" s="4" t="str">
        <f>IF(B453=1,"",IF(AND(J453=1,TrackingWorksheet!$G458+14&lt;=WeeklySummary!$C$7),1,0))</f>
        <v/>
      </c>
      <c r="BJ453" s="4" t="str">
        <f>IF(B453=1,"",IF(AND(T453=1,TrackingWorksheet!$I458+14&lt;=WeeklySummary!$C$7),1,0))</f>
        <v/>
      </c>
      <c r="BK453" s="4" t="str">
        <f>IF(B453=1,"",IF(AND(T453=1,TrackingWorksheet!$G458+14&lt;=WeeklySummary!$C$7),1,0))</f>
        <v/>
      </c>
      <c r="BL453" s="4">
        <f t="shared" ref="BL453:BL516" si="121">MAX(BG453:BK453)</f>
        <v>0</v>
      </c>
    </row>
    <row r="454" spans="2:64" x14ac:dyDescent="0.25">
      <c r="B454" s="27">
        <f>IF(AND(ISBLANK(TrackingWorksheet!B459),ISBLANK(TrackingWorksheet!C459),ISBLANK(TrackingWorksheet!G459),ISBLANK(TrackingWorksheet!H459),
ISBLANK(TrackingWorksheet!I459),ISBLANK(TrackingWorksheet!J459),ISBLANK(TrackingWorksheet!M459),
ISBLANK(TrackingWorksheet!N461)),1,0)</f>
        <v>1</v>
      </c>
      <c r="C454" s="12" t="str">
        <f>IF(B454=1,"",TrackingWorksheet!F459)</f>
        <v/>
      </c>
      <c r="D454" s="20" t="str">
        <f>IF(B454=1,"",IF(AND(TrackingWorksheet!B459&lt;&gt;"",TrackingWorksheet!B459&lt;=WeeklySummary!$C$7,OR(TrackingWorksheet!C459="",TrackingWorksheet!C459&gt;=WeeklySummary!$C$6)),1,0))</f>
        <v/>
      </c>
      <c r="E454" s="10" t="str">
        <f>IF(B454=1,"",IF(AND(TrackingWorksheet!G459 &lt;&gt;"",TrackingWorksheet!G459&lt;=WeeklySummary!$C$7, TrackingWorksheet!H459=Lists!$D$4), "Y", "N"))</f>
        <v/>
      </c>
      <c r="F454" s="10" t="str">
        <f>IF(B454=1,"",IF(AND(TrackingWorksheet!I459 &lt;&gt;"", TrackingWorksheet!I459&lt;=WeeklySummary!$C$7, TrackingWorksheet!J459=Lists!$D$4), "Y", "N"))</f>
        <v/>
      </c>
      <c r="G454" s="10" t="str">
        <f>IF(B454=1,"",IF(AND(TrackingWorksheet!G459 &lt;&gt;"",TrackingWorksheet!G459&lt;=WeeklySummary!$C$7, TrackingWorksheet!H459=Lists!$D$5), "Y", "N"))</f>
        <v/>
      </c>
      <c r="H454" s="10" t="str">
        <f>IF(B454=1,"",IF(AND(TrackingWorksheet!I459 &lt;&gt;"", TrackingWorksheet!I459&lt;=WeeklySummary!$C$7, TrackingWorksheet!J459=Lists!$D$5), "Y", "N"))</f>
        <v/>
      </c>
      <c r="I454" s="20" t="str">
        <f>IF(B454=1,"",IF(AND(TrackingWorksheet!G459 &lt;&gt;"", TrackingWorksheet!G459&lt;=WeeklySummary!$C$7, TrackingWorksheet!H459=Lists!$D$6), 1, 0))</f>
        <v/>
      </c>
      <c r="J454" s="20" t="str">
        <f t="shared" si="113"/>
        <v/>
      </c>
      <c r="K454" s="10" t="str">
        <f>IF(B454=1,"",IF(AND(TrackingWorksheet!I459&lt;=WeeklySummary!$C$7,TrackingWorksheet!K459="YES"),0,IF(AND(AND(OR(E454="Y",F454="Y"),E454&lt;&gt;F454),G454&lt;&gt;"Y", H454&lt;&gt;"Y"), 1, 0)))</f>
        <v/>
      </c>
      <c r="L454" s="20" t="str">
        <f t="shared" si="114"/>
        <v/>
      </c>
      <c r="M454" s="10" t="str">
        <f t="shared" si="115"/>
        <v/>
      </c>
      <c r="N454" s="20" t="str">
        <f t="shared" si="116"/>
        <v/>
      </c>
      <c r="O454" s="10" t="str">
        <f>IF(B454=1,"",IF(AND(TrackingWorksheet!I459&lt;=WeeklySummary!$C$7,TrackingWorksheet!K459="YES"),0,IF(AND(AND(OR(G454="Y",H454="Y"),G454&lt;&gt;H454),E454&lt;&gt;"Y", F454&lt;&gt;"Y"), 1, 0)))</f>
        <v/>
      </c>
      <c r="P454" s="20" t="str">
        <f t="shared" si="117"/>
        <v/>
      </c>
      <c r="Q454" s="10" t="str">
        <f t="shared" si="118"/>
        <v/>
      </c>
      <c r="R454" s="10" t="str">
        <f t="shared" si="119"/>
        <v/>
      </c>
      <c r="S454" s="10" t="str">
        <f>IF(B454=1,"",IF(AND(OR(AND(TrackingWorksheet!H459=Lists!$D$7,TrackingWorksheet!H459=TrackingWorksheet!J459),TrackingWorksheet!H459&lt;&gt;TrackingWorksheet!J459),TrackingWorksheet!K459="YES",TrackingWorksheet!H459&lt;&gt;Lists!$D$6,TrackingWorksheet!G459&lt;=WeeklySummary!$C$7,TrackingWorksheet!I459&lt;=WeeklySummary!$C$7),1,0))</f>
        <v/>
      </c>
      <c r="T454" s="10" t="str">
        <f t="shared" si="120"/>
        <v/>
      </c>
      <c r="U454" s="10" t="str">
        <f>IF($B454=1,"",IF(TrackingWorksheet!$K459="YES",1, 0)*D454)</f>
        <v/>
      </c>
      <c r="V454" s="20">
        <f t="shared" si="109"/>
        <v>0</v>
      </c>
      <c r="W454" s="20">
        <f t="shared" si="110"/>
        <v>0</v>
      </c>
      <c r="X454" s="10" t="str">
        <f>IF($B454=1,"",IF(AND(TrackingWorksheet!$L459&lt;&gt;"", TrackingWorksheet!$L459&gt;=WeeklySummary!$C$6,TrackingWorksheet!$L459&lt;=WeeklySummary!$C$7,OR(TrackingWorksheet!$H459=Lists!$D$4,TrackingWorksheet!$J459=Lists!$D$4)), 1, 0))</f>
        <v/>
      </c>
      <c r="Y454" s="10" t="str">
        <f>IF($B454=1,"",IF(AND(TrackingWorksheet!$L459&lt;&gt;"", TrackingWorksheet!$L459&gt;=WeeklySummary!$C$6,TrackingWorksheet!$L459&lt;=WeeklySummary!$C$7,OR(TrackingWorksheet!$H459=Lists!$D$5,TrackingWorksheet!$J459=Lists!$D$5)), 1, 0))</f>
        <v/>
      </c>
      <c r="Z454" s="10" t="str">
        <f>IF($B454=1,"",IF(AND(TrackingWorksheet!$L459&lt;&gt;"", TrackingWorksheet!$L459&gt;=WeeklySummary!$C$6,TrackingWorksheet!$L459&lt;=WeeklySummary!$C$7,OR(TrackingWorksheet!$H459=Lists!$D$6,TrackingWorksheet!$J459=Lists!$D$6)), 1, 0))</f>
        <v/>
      </c>
      <c r="AA454" s="19" t="str">
        <f>IF(B454=1,"",IF(AND(TrackingWorksheet!M459&lt;&gt;"",TrackingWorksheet!M459&lt;=WeeklySummary!$C$7),1,0)*D454)</f>
        <v/>
      </c>
      <c r="AB454" s="19" t="str">
        <f>IF(B454=1,"",IF(AND(TrackingWorksheet!N459&lt;&gt;"",TrackingWorksheet!N459&lt;=WeeklySummary!$C$7),1,0)*D454)</f>
        <v/>
      </c>
      <c r="AC454" s="19" t="str">
        <f>IF(B454=1,"",TrackingWorksheet!T459)</f>
        <v/>
      </c>
      <c r="AD454" s="19" t="str">
        <f>IF(B454=1,"",IF(D454*AND(TrackingWorksheet!S459&gt;=Calculations!$BD$3,TrackingWorksheet!U459="",TrackingWorksheet!K459="YES"),1,0))</f>
        <v/>
      </c>
      <c r="AE454" s="19" t="str">
        <f>IF($B454=1,"",IF(AND(TrackingWorksheet!$S459&gt;$BE$3,TrackingWorksheet!$T459=Lists!$P$4),1, 0)*D454)</f>
        <v/>
      </c>
      <c r="AF454" s="19" t="str">
        <f>IF($B454=1,"",IF(AND(TrackingWorksheet!$U459&gt;$BE$3,TrackingWorksheet!$V459=Lists!$P$4),1, 0)*D454)</f>
        <v/>
      </c>
      <c r="AG454" s="19" t="str">
        <f>IF($B454=1,"",IF(AND(TrackingWorksheet!$W459&gt;$BE$3,TrackingWorksheet!$X459=Lists!$P$4),1, 0)*D454)</f>
        <v/>
      </c>
      <c r="AH454" s="19" t="str">
        <f>IF($B454=1,"",IF(AND(TrackingWorksheet!$Y459&gt;$BE$3,TrackingWorksheet!$Z459=Lists!$P$4),1, 0)*D454)</f>
        <v/>
      </c>
      <c r="AI454" s="19" t="str">
        <f>IF($B454=1,"",IF(AND(TrackingWorksheet!$AA459&gt;$BE$3,TrackingWorksheet!$AB459=Lists!$P$4),1, 0)*D454)</f>
        <v/>
      </c>
      <c r="AJ454" s="19" t="str">
        <f>IF($B454=1,"",IF(AND(TrackingWorksheet!$S459&gt;$BE$3,TrackingWorksheet!$T459=Lists!$P$5),1, 0)*D454)</f>
        <v/>
      </c>
      <c r="AK454" s="19" t="str">
        <f>IF($B454=1,"",IF(AND(TrackingWorksheet!$U459&gt;$BE$3,TrackingWorksheet!$V459=Lists!$P$5),1, 0)*D454)</f>
        <v/>
      </c>
      <c r="AL454" s="19" t="str">
        <f>IF($B454=1,"",IF(AND(TrackingWorksheet!$W459&gt;$BE$3,TrackingWorksheet!$X459=Lists!$P$5),1, 0)*D454)</f>
        <v/>
      </c>
      <c r="AM454" s="19" t="str">
        <f>IF($B454=1,"",IF(AND(TrackingWorksheet!$Y459&gt;$BE$3,TrackingWorksheet!$Z459=Lists!$P$5),1, 0)*D454)</f>
        <v/>
      </c>
      <c r="AN454" s="19" t="str">
        <f>IF($B454=1,"",IF(AND(TrackingWorksheet!$AA459&gt;$BE$3,TrackingWorksheet!$AB459=Lists!$P$5),1, 0)*D454)</f>
        <v/>
      </c>
      <c r="AO454" s="19" t="str">
        <f>IF($B454=1,"",IF(AND(TrackingWorksheet!$S459&gt;$BE$3,TrackingWorksheet!$T459=Lists!$P$6),1, 0)*D454)</f>
        <v/>
      </c>
      <c r="AP454" s="19" t="str">
        <f>IF($B454=1,"",IF(AND(TrackingWorksheet!$U459&gt;$BE$3,TrackingWorksheet!$V459=Lists!$P$6),1, 0)*D454)</f>
        <v/>
      </c>
      <c r="AQ454" s="19" t="str">
        <f>IF($B454=1,"",IF(AND(TrackingWorksheet!$W459&gt;$BE$3,TrackingWorksheet!$X459=Lists!$P$6),1, 0)*D454)</f>
        <v/>
      </c>
      <c r="AR454" s="19" t="str">
        <f>IF($B454=1,"",IF(AND(TrackingWorksheet!$Y459&gt;$BE$3,TrackingWorksheet!$Z459=Lists!$P$6),1, 0)*D454)</f>
        <v/>
      </c>
      <c r="AS454" s="19" t="str">
        <f>IF($B454=1,"",IF(AND(TrackingWorksheet!$AA459&gt;$BE$3,TrackingWorksheet!$AB459=Lists!$P$6),1, 0)*D454)</f>
        <v/>
      </c>
      <c r="AT454" s="19">
        <f t="shared" si="111"/>
        <v>0</v>
      </c>
      <c r="AU454" s="19" t="str">
        <f>IF(B454=1,"",IF(AND(TrackingWorksheet!K459="",TrackingWorksheet!M459="", TrackingWorksheet!N459="", TrackingWorksheet!S459="", TrackingWorksheet!V459="", TrackingWorksheet!W459="", TrackingWorksheet!Y459="", TrackingWorksheet!AA459="", V454=1),1,0)*D454)</f>
        <v/>
      </c>
      <c r="AV454" s="19" t="str">
        <f>IF(B454=1,"",IF(D454*AND(TrackingWorksheet!U459&gt;Calculations!$BE$3,TrackingWorksheet!K459="YES"),1,0))</f>
        <v/>
      </c>
      <c r="AW454" s="19" t="str">
        <f>IF(B454=1,"",IF(D454*AND(TrackingWorksheet!W459&gt;Calculations!$BE$3,TrackingWorksheet!K459="YES"),1,0))</f>
        <v/>
      </c>
      <c r="AX454" s="19">
        <f t="shared" si="112"/>
        <v>0</v>
      </c>
      <c r="AY454" s="19">
        <f t="shared" si="108"/>
        <v>0</v>
      </c>
      <c r="AZ454" s="27" t="str">
        <f>IF(B454=1,"",IF(TrackingWorksheet!Q459="","",TrackingWorksheet!Q459))</f>
        <v/>
      </c>
      <c r="BB454" s="4"/>
      <c r="BC454" s="4"/>
      <c r="BD454" s="4"/>
      <c r="BE454" s="4"/>
      <c r="BF454" s="4"/>
      <c r="BG454" s="4" t="str">
        <f>IF(B454=1,"",IF(AND(N454=1,TrackingWorksheet!$I459+14&lt;=WeeklySummary!$C$7),1,0))</f>
        <v/>
      </c>
      <c r="BH454" s="4" t="str">
        <f>IF(B454=1,"",IF(AND(R454=1,TrackingWorksheet!$I459+14&lt;=WeeklySummary!$C$7),1,0))</f>
        <v/>
      </c>
      <c r="BI454" s="4" t="str">
        <f>IF(B454=1,"",IF(AND(J454=1,TrackingWorksheet!$G459+14&lt;=WeeklySummary!$C$7),1,0))</f>
        <v/>
      </c>
      <c r="BJ454" s="4" t="str">
        <f>IF(B454=1,"",IF(AND(T454=1,TrackingWorksheet!$I459+14&lt;=WeeklySummary!$C$7),1,0))</f>
        <v/>
      </c>
      <c r="BK454" s="4" t="str">
        <f>IF(B454=1,"",IF(AND(T454=1,TrackingWorksheet!$G459+14&lt;=WeeklySummary!$C$7),1,0))</f>
        <v/>
      </c>
      <c r="BL454" s="4">
        <f t="shared" si="121"/>
        <v>0</v>
      </c>
    </row>
    <row r="455" spans="2:64" x14ac:dyDescent="0.25">
      <c r="B455" s="27">
        <f>IF(AND(ISBLANK(TrackingWorksheet!B460),ISBLANK(TrackingWorksheet!C460),ISBLANK(TrackingWorksheet!G460),ISBLANK(TrackingWorksheet!H460),
ISBLANK(TrackingWorksheet!I460),ISBLANK(TrackingWorksheet!J460),ISBLANK(TrackingWorksheet!M460),
ISBLANK(TrackingWorksheet!N462)),1,0)</f>
        <v>1</v>
      </c>
      <c r="C455" s="12" t="str">
        <f>IF(B455=1,"",TrackingWorksheet!F460)</f>
        <v/>
      </c>
      <c r="D455" s="20" t="str">
        <f>IF(B455=1,"",IF(AND(TrackingWorksheet!B460&lt;&gt;"",TrackingWorksheet!B460&lt;=WeeklySummary!$C$7,OR(TrackingWorksheet!C460="",TrackingWorksheet!C460&gt;=WeeklySummary!$C$6)),1,0))</f>
        <v/>
      </c>
      <c r="E455" s="10" t="str">
        <f>IF(B455=1,"",IF(AND(TrackingWorksheet!G460 &lt;&gt;"",TrackingWorksheet!G460&lt;=WeeklySummary!$C$7, TrackingWorksheet!H460=Lists!$D$4), "Y", "N"))</f>
        <v/>
      </c>
      <c r="F455" s="10" t="str">
        <f>IF(B455=1,"",IF(AND(TrackingWorksheet!I460 &lt;&gt;"", TrackingWorksheet!I460&lt;=WeeklySummary!$C$7, TrackingWorksheet!J460=Lists!$D$4), "Y", "N"))</f>
        <v/>
      </c>
      <c r="G455" s="10" t="str">
        <f>IF(B455=1,"",IF(AND(TrackingWorksheet!G460 &lt;&gt;"",TrackingWorksheet!G460&lt;=WeeklySummary!$C$7, TrackingWorksheet!H460=Lists!$D$5), "Y", "N"))</f>
        <v/>
      </c>
      <c r="H455" s="10" t="str">
        <f>IF(B455=1,"",IF(AND(TrackingWorksheet!I460 &lt;&gt;"", TrackingWorksheet!I460&lt;=WeeklySummary!$C$7, TrackingWorksheet!J460=Lists!$D$5), "Y", "N"))</f>
        <v/>
      </c>
      <c r="I455" s="20" t="str">
        <f>IF(B455=1,"",IF(AND(TrackingWorksheet!G460 &lt;&gt;"", TrackingWorksheet!G460&lt;=WeeklySummary!$C$7, TrackingWorksheet!H460=Lists!$D$6), 1, 0))</f>
        <v/>
      </c>
      <c r="J455" s="20" t="str">
        <f t="shared" si="113"/>
        <v/>
      </c>
      <c r="K455" s="10" t="str">
        <f>IF(B455=1,"",IF(AND(TrackingWorksheet!I460&lt;=WeeklySummary!$C$7,TrackingWorksheet!K460="YES"),0,IF(AND(AND(OR(E455="Y",F455="Y"),E455&lt;&gt;F455),G455&lt;&gt;"Y", H455&lt;&gt;"Y"), 1, 0)))</f>
        <v/>
      </c>
      <c r="L455" s="20" t="str">
        <f t="shared" si="114"/>
        <v/>
      </c>
      <c r="M455" s="10" t="str">
        <f t="shared" si="115"/>
        <v/>
      </c>
      <c r="N455" s="20" t="str">
        <f t="shared" si="116"/>
        <v/>
      </c>
      <c r="O455" s="10" t="str">
        <f>IF(B455=1,"",IF(AND(TrackingWorksheet!I460&lt;=WeeklySummary!$C$7,TrackingWorksheet!K460="YES"),0,IF(AND(AND(OR(G455="Y",H455="Y"),G455&lt;&gt;H455),E455&lt;&gt;"Y", F455&lt;&gt;"Y"), 1, 0)))</f>
        <v/>
      </c>
      <c r="P455" s="20" t="str">
        <f t="shared" si="117"/>
        <v/>
      </c>
      <c r="Q455" s="10" t="str">
        <f t="shared" si="118"/>
        <v/>
      </c>
      <c r="R455" s="10" t="str">
        <f t="shared" si="119"/>
        <v/>
      </c>
      <c r="S455" s="10" t="str">
        <f>IF(B455=1,"",IF(AND(OR(AND(TrackingWorksheet!H460=Lists!$D$7,TrackingWorksheet!H460=TrackingWorksheet!J460),TrackingWorksheet!H460&lt;&gt;TrackingWorksheet!J460),TrackingWorksheet!K460="YES",TrackingWorksheet!H460&lt;&gt;Lists!$D$6,TrackingWorksheet!G460&lt;=WeeklySummary!$C$7,TrackingWorksheet!I460&lt;=WeeklySummary!$C$7),1,0))</f>
        <v/>
      </c>
      <c r="T455" s="10" t="str">
        <f t="shared" si="120"/>
        <v/>
      </c>
      <c r="U455" s="10" t="str">
        <f>IF($B455=1,"",IF(TrackingWorksheet!$K460="YES",1, 0)*D455)</f>
        <v/>
      </c>
      <c r="V455" s="20">
        <f t="shared" si="109"/>
        <v>0</v>
      </c>
      <c r="W455" s="20">
        <f t="shared" si="110"/>
        <v>0</v>
      </c>
      <c r="X455" s="10" t="str">
        <f>IF($B455=1,"",IF(AND(TrackingWorksheet!$L460&lt;&gt;"", TrackingWorksheet!$L460&gt;=WeeklySummary!$C$6,TrackingWorksheet!$L460&lt;=WeeklySummary!$C$7,OR(TrackingWorksheet!$H460=Lists!$D$4,TrackingWorksheet!$J460=Lists!$D$4)), 1, 0))</f>
        <v/>
      </c>
      <c r="Y455" s="10" t="str">
        <f>IF($B455=1,"",IF(AND(TrackingWorksheet!$L460&lt;&gt;"", TrackingWorksheet!$L460&gt;=WeeklySummary!$C$6,TrackingWorksheet!$L460&lt;=WeeklySummary!$C$7,OR(TrackingWorksheet!$H460=Lists!$D$5,TrackingWorksheet!$J460=Lists!$D$5)), 1, 0))</f>
        <v/>
      </c>
      <c r="Z455" s="10" t="str">
        <f>IF($B455=1,"",IF(AND(TrackingWorksheet!$L460&lt;&gt;"", TrackingWorksheet!$L460&gt;=WeeklySummary!$C$6,TrackingWorksheet!$L460&lt;=WeeklySummary!$C$7,OR(TrackingWorksheet!$H460=Lists!$D$6,TrackingWorksheet!$J460=Lists!$D$6)), 1, 0))</f>
        <v/>
      </c>
      <c r="AA455" s="19" t="str">
        <f>IF(B455=1,"",IF(AND(TrackingWorksheet!M460&lt;&gt;"",TrackingWorksheet!M460&lt;=WeeklySummary!$C$7),1,0)*D455)</f>
        <v/>
      </c>
      <c r="AB455" s="19" t="str">
        <f>IF(B455=1,"",IF(AND(TrackingWorksheet!N460&lt;&gt;"",TrackingWorksheet!N460&lt;=WeeklySummary!$C$7),1,0)*D455)</f>
        <v/>
      </c>
      <c r="AC455" s="19" t="str">
        <f>IF(B455=1,"",TrackingWorksheet!T460)</f>
        <v/>
      </c>
      <c r="AD455" s="19" t="str">
        <f>IF(B455=1,"",IF(D455*AND(TrackingWorksheet!S460&gt;=Calculations!$BD$3,TrackingWorksheet!U460="",TrackingWorksheet!K460="YES"),1,0))</f>
        <v/>
      </c>
      <c r="AE455" s="19" t="str">
        <f>IF($B455=1,"",IF(AND(TrackingWorksheet!$S460&gt;$BE$3,TrackingWorksheet!$T460=Lists!$P$4),1, 0)*D455)</f>
        <v/>
      </c>
      <c r="AF455" s="19" t="str">
        <f>IF($B455=1,"",IF(AND(TrackingWorksheet!$U460&gt;$BE$3,TrackingWorksheet!$V460=Lists!$P$4),1, 0)*D455)</f>
        <v/>
      </c>
      <c r="AG455" s="19" t="str">
        <f>IF($B455=1,"",IF(AND(TrackingWorksheet!$W460&gt;$BE$3,TrackingWorksheet!$X460=Lists!$P$4),1, 0)*D455)</f>
        <v/>
      </c>
      <c r="AH455" s="19" t="str">
        <f>IF($B455=1,"",IF(AND(TrackingWorksheet!$Y460&gt;$BE$3,TrackingWorksheet!$Z460=Lists!$P$4),1, 0)*D455)</f>
        <v/>
      </c>
      <c r="AI455" s="19" t="str">
        <f>IF($B455=1,"",IF(AND(TrackingWorksheet!$AA460&gt;$BE$3,TrackingWorksheet!$AB460=Lists!$P$4),1, 0)*D455)</f>
        <v/>
      </c>
      <c r="AJ455" s="19" t="str">
        <f>IF($B455=1,"",IF(AND(TrackingWorksheet!$S460&gt;$BE$3,TrackingWorksheet!$T460=Lists!$P$5),1, 0)*D455)</f>
        <v/>
      </c>
      <c r="AK455" s="19" t="str">
        <f>IF($B455=1,"",IF(AND(TrackingWorksheet!$U460&gt;$BE$3,TrackingWorksheet!$V460=Lists!$P$5),1, 0)*D455)</f>
        <v/>
      </c>
      <c r="AL455" s="19" t="str">
        <f>IF($B455=1,"",IF(AND(TrackingWorksheet!$W460&gt;$BE$3,TrackingWorksheet!$X460=Lists!$P$5),1, 0)*D455)</f>
        <v/>
      </c>
      <c r="AM455" s="19" t="str">
        <f>IF($B455=1,"",IF(AND(TrackingWorksheet!$Y460&gt;$BE$3,TrackingWorksheet!$Z460=Lists!$P$5),1, 0)*D455)</f>
        <v/>
      </c>
      <c r="AN455" s="19" t="str">
        <f>IF($B455=1,"",IF(AND(TrackingWorksheet!$AA460&gt;$BE$3,TrackingWorksheet!$AB460=Lists!$P$5),1, 0)*D455)</f>
        <v/>
      </c>
      <c r="AO455" s="19" t="str">
        <f>IF($B455=1,"",IF(AND(TrackingWorksheet!$S460&gt;$BE$3,TrackingWorksheet!$T460=Lists!$P$6),1, 0)*D455)</f>
        <v/>
      </c>
      <c r="AP455" s="19" t="str">
        <f>IF($B455=1,"",IF(AND(TrackingWorksheet!$U460&gt;$BE$3,TrackingWorksheet!$V460=Lists!$P$6),1, 0)*D455)</f>
        <v/>
      </c>
      <c r="AQ455" s="19" t="str">
        <f>IF($B455=1,"",IF(AND(TrackingWorksheet!$W460&gt;$BE$3,TrackingWorksheet!$X460=Lists!$P$6),1, 0)*D455)</f>
        <v/>
      </c>
      <c r="AR455" s="19" t="str">
        <f>IF($B455=1,"",IF(AND(TrackingWorksheet!$Y460&gt;$BE$3,TrackingWorksheet!$Z460=Lists!$P$6),1, 0)*D455)</f>
        <v/>
      </c>
      <c r="AS455" s="19" t="str">
        <f>IF($B455=1,"",IF(AND(TrackingWorksheet!$AA460&gt;$BE$3,TrackingWorksheet!$AB460=Lists!$P$6),1, 0)*D455)</f>
        <v/>
      </c>
      <c r="AT455" s="19">
        <f t="shared" si="111"/>
        <v>0</v>
      </c>
      <c r="AU455" s="19" t="str">
        <f>IF(B455=1,"",IF(AND(TrackingWorksheet!K460="",TrackingWorksheet!M460="", TrackingWorksheet!N460="", TrackingWorksheet!S460="", TrackingWorksheet!V460="", TrackingWorksheet!W460="", TrackingWorksheet!Y460="", TrackingWorksheet!AA460="", V455=1),1,0)*D455)</f>
        <v/>
      </c>
      <c r="AV455" s="19" t="str">
        <f>IF(B455=1,"",IF(D455*AND(TrackingWorksheet!U460&gt;Calculations!$BE$3,TrackingWorksheet!K460="YES"),1,0))</f>
        <v/>
      </c>
      <c r="AW455" s="19" t="str">
        <f>IF(B455=1,"",IF(D455*AND(TrackingWorksheet!W460&gt;Calculations!$BE$3,TrackingWorksheet!K460="YES"),1,0))</f>
        <v/>
      </c>
      <c r="AX455" s="19">
        <f t="shared" si="112"/>
        <v>0</v>
      </c>
      <c r="AY455" s="19">
        <f t="shared" si="108"/>
        <v>0</v>
      </c>
      <c r="AZ455" s="27" t="str">
        <f>IF(B455=1,"",IF(TrackingWorksheet!Q460="","",TrackingWorksheet!Q460))</f>
        <v/>
      </c>
      <c r="BB455" s="4"/>
      <c r="BC455" s="4"/>
      <c r="BD455" s="4"/>
      <c r="BE455" s="4"/>
      <c r="BF455" s="4"/>
      <c r="BG455" s="4" t="str">
        <f>IF(B455=1,"",IF(AND(N455=1,TrackingWorksheet!$I460+14&lt;=WeeklySummary!$C$7),1,0))</f>
        <v/>
      </c>
      <c r="BH455" s="4" t="str">
        <f>IF(B455=1,"",IF(AND(R455=1,TrackingWorksheet!$I460+14&lt;=WeeklySummary!$C$7),1,0))</f>
        <v/>
      </c>
      <c r="BI455" s="4" t="str">
        <f>IF(B455=1,"",IF(AND(J455=1,TrackingWorksheet!$G460+14&lt;=WeeklySummary!$C$7),1,0))</f>
        <v/>
      </c>
      <c r="BJ455" s="4" t="str">
        <f>IF(B455=1,"",IF(AND(T455=1,TrackingWorksheet!$I460+14&lt;=WeeklySummary!$C$7),1,0))</f>
        <v/>
      </c>
      <c r="BK455" s="4" t="str">
        <f>IF(B455=1,"",IF(AND(T455=1,TrackingWorksheet!$G460+14&lt;=WeeklySummary!$C$7),1,0))</f>
        <v/>
      </c>
      <c r="BL455" s="4">
        <f t="shared" si="121"/>
        <v>0</v>
      </c>
    </row>
    <row r="456" spans="2:64" x14ac:dyDescent="0.25">
      <c r="B456" s="27">
        <f>IF(AND(ISBLANK(TrackingWorksheet!B461),ISBLANK(TrackingWorksheet!C461),ISBLANK(TrackingWorksheet!G461),ISBLANK(TrackingWorksheet!H461),
ISBLANK(TrackingWorksheet!I461),ISBLANK(TrackingWorksheet!J461),ISBLANK(TrackingWorksheet!M461),
ISBLANK(TrackingWorksheet!N463)),1,0)</f>
        <v>1</v>
      </c>
      <c r="C456" s="12" t="str">
        <f>IF(B456=1,"",TrackingWorksheet!F461)</f>
        <v/>
      </c>
      <c r="D456" s="20" t="str">
        <f>IF(B456=1,"",IF(AND(TrackingWorksheet!B461&lt;&gt;"",TrackingWorksheet!B461&lt;=WeeklySummary!$C$7,OR(TrackingWorksheet!C461="",TrackingWorksheet!C461&gt;=WeeklySummary!$C$6)),1,0))</f>
        <v/>
      </c>
      <c r="E456" s="10" t="str">
        <f>IF(B456=1,"",IF(AND(TrackingWorksheet!G461 &lt;&gt;"",TrackingWorksheet!G461&lt;=WeeklySummary!$C$7, TrackingWorksheet!H461=Lists!$D$4), "Y", "N"))</f>
        <v/>
      </c>
      <c r="F456" s="10" t="str">
        <f>IF(B456=1,"",IF(AND(TrackingWorksheet!I461 &lt;&gt;"", TrackingWorksheet!I461&lt;=WeeklySummary!$C$7, TrackingWorksheet!J461=Lists!$D$4), "Y", "N"))</f>
        <v/>
      </c>
      <c r="G456" s="10" t="str">
        <f>IF(B456=1,"",IF(AND(TrackingWorksheet!G461 &lt;&gt;"",TrackingWorksheet!G461&lt;=WeeklySummary!$C$7, TrackingWorksheet!H461=Lists!$D$5), "Y", "N"))</f>
        <v/>
      </c>
      <c r="H456" s="10" t="str">
        <f>IF(B456=1,"",IF(AND(TrackingWorksheet!I461 &lt;&gt;"", TrackingWorksheet!I461&lt;=WeeklySummary!$C$7, TrackingWorksheet!J461=Lists!$D$5), "Y", "N"))</f>
        <v/>
      </c>
      <c r="I456" s="20" t="str">
        <f>IF(B456=1,"",IF(AND(TrackingWorksheet!G461 &lt;&gt;"", TrackingWorksheet!G461&lt;=WeeklySummary!$C$7, TrackingWorksheet!H461=Lists!$D$6), 1, 0))</f>
        <v/>
      </c>
      <c r="J456" s="20" t="str">
        <f t="shared" si="113"/>
        <v/>
      </c>
      <c r="K456" s="10" t="str">
        <f>IF(B456=1,"",IF(AND(TrackingWorksheet!I461&lt;=WeeklySummary!$C$7,TrackingWorksheet!K461="YES"),0,IF(AND(AND(OR(E456="Y",F456="Y"),E456&lt;&gt;F456),G456&lt;&gt;"Y", H456&lt;&gt;"Y"), 1, 0)))</f>
        <v/>
      </c>
      <c r="L456" s="20" t="str">
        <f t="shared" si="114"/>
        <v/>
      </c>
      <c r="M456" s="10" t="str">
        <f t="shared" si="115"/>
        <v/>
      </c>
      <c r="N456" s="20" t="str">
        <f t="shared" si="116"/>
        <v/>
      </c>
      <c r="O456" s="10" t="str">
        <f>IF(B456=1,"",IF(AND(TrackingWorksheet!I461&lt;=WeeklySummary!$C$7,TrackingWorksheet!K461="YES"),0,IF(AND(AND(OR(G456="Y",H456="Y"),G456&lt;&gt;H456),E456&lt;&gt;"Y", F456&lt;&gt;"Y"), 1, 0)))</f>
        <v/>
      </c>
      <c r="P456" s="20" t="str">
        <f t="shared" si="117"/>
        <v/>
      </c>
      <c r="Q456" s="10" t="str">
        <f t="shared" si="118"/>
        <v/>
      </c>
      <c r="R456" s="10" t="str">
        <f t="shared" si="119"/>
        <v/>
      </c>
      <c r="S456" s="10" t="str">
        <f>IF(B456=1,"",IF(AND(OR(AND(TrackingWorksheet!H461=Lists!$D$7,TrackingWorksheet!H461=TrackingWorksheet!J461),TrackingWorksheet!H461&lt;&gt;TrackingWorksheet!J461),TrackingWorksheet!K461="YES",TrackingWorksheet!H461&lt;&gt;Lists!$D$6,TrackingWorksheet!G461&lt;=WeeklySummary!$C$7,TrackingWorksheet!I461&lt;=WeeklySummary!$C$7),1,0))</f>
        <v/>
      </c>
      <c r="T456" s="10" t="str">
        <f t="shared" si="120"/>
        <v/>
      </c>
      <c r="U456" s="10" t="str">
        <f>IF($B456=1,"",IF(TrackingWorksheet!$K461="YES",1, 0)*D456)</f>
        <v/>
      </c>
      <c r="V456" s="20">
        <f t="shared" si="109"/>
        <v>0</v>
      </c>
      <c r="W456" s="20">
        <f t="shared" si="110"/>
        <v>0</v>
      </c>
      <c r="X456" s="10" t="str">
        <f>IF($B456=1,"",IF(AND(TrackingWorksheet!$L461&lt;&gt;"", TrackingWorksheet!$L461&gt;=WeeklySummary!$C$6,TrackingWorksheet!$L461&lt;=WeeklySummary!$C$7,OR(TrackingWorksheet!$H461=Lists!$D$4,TrackingWorksheet!$J461=Lists!$D$4)), 1, 0))</f>
        <v/>
      </c>
      <c r="Y456" s="10" t="str">
        <f>IF($B456=1,"",IF(AND(TrackingWorksheet!$L461&lt;&gt;"", TrackingWorksheet!$L461&gt;=WeeklySummary!$C$6,TrackingWorksheet!$L461&lt;=WeeklySummary!$C$7,OR(TrackingWorksheet!$H461=Lists!$D$5,TrackingWorksheet!$J461=Lists!$D$5)), 1, 0))</f>
        <v/>
      </c>
      <c r="Z456" s="10" t="str">
        <f>IF($B456=1,"",IF(AND(TrackingWorksheet!$L461&lt;&gt;"", TrackingWorksheet!$L461&gt;=WeeklySummary!$C$6,TrackingWorksheet!$L461&lt;=WeeklySummary!$C$7,OR(TrackingWorksheet!$H461=Lists!$D$6,TrackingWorksheet!$J461=Lists!$D$6)), 1, 0))</f>
        <v/>
      </c>
      <c r="AA456" s="19" t="str">
        <f>IF(B456=1,"",IF(AND(TrackingWorksheet!M461&lt;&gt;"",TrackingWorksheet!M461&lt;=WeeklySummary!$C$7),1,0)*D456)</f>
        <v/>
      </c>
      <c r="AB456" s="19" t="str">
        <f>IF(B456=1,"",IF(AND(TrackingWorksheet!N461&lt;&gt;"",TrackingWorksheet!N461&lt;=WeeklySummary!$C$7),1,0)*D456)</f>
        <v/>
      </c>
      <c r="AC456" s="19" t="str">
        <f>IF(B456=1,"",TrackingWorksheet!T461)</f>
        <v/>
      </c>
      <c r="AD456" s="19" t="str">
        <f>IF(B456=1,"",IF(D456*AND(TrackingWorksheet!S461&gt;=Calculations!$BD$3,TrackingWorksheet!U461="",TrackingWorksheet!K461="YES"),1,0))</f>
        <v/>
      </c>
      <c r="AE456" s="19" t="str">
        <f>IF($B456=1,"",IF(AND(TrackingWorksheet!$S461&gt;$BE$3,TrackingWorksheet!$T461=Lists!$P$4),1, 0)*D456)</f>
        <v/>
      </c>
      <c r="AF456" s="19" t="str">
        <f>IF($B456=1,"",IF(AND(TrackingWorksheet!$U461&gt;$BE$3,TrackingWorksheet!$V461=Lists!$P$4),1, 0)*D456)</f>
        <v/>
      </c>
      <c r="AG456" s="19" t="str">
        <f>IF($B456=1,"",IF(AND(TrackingWorksheet!$W461&gt;$BE$3,TrackingWorksheet!$X461=Lists!$P$4),1, 0)*D456)</f>
        <v/>
      </c>
      <c r="AH456" s="19" t="str">
        <f>IF($B456=1,"",IF(AND(TrackingWorksheet!$Y461&gt;$BE$3,TrackingWorksheet!$Z461=Lists!$P$4),1, 0)*D456)</f>
        <v/>
      </c>
      <c r="AI456" s="19" t="str">
        <f>IF($B456=1,"",IF(AND(TrackingWorksheet!$AA461&gt;$BE$3,TrackingWorksheet!$AB461=Lists!$P$4),1, 0)*D456)</f>
        <v/>
      </c>
      <c r="AJ456" s="19" t="str">
        <f>IF($B456=1,"",IF(AND(TrackingWorksheet!$S461&gt;$BE$3,TrackingWorksheet!$T461=Lists!$P$5),1, 0)*D456)</f>
        <v/>
      </c>
      <c r="AK456" s="19" t="str">
        <f>IF($B456=1,"",IF(AND(TrackingWorksheet!$U461&gt;$BE$3,TrackingWorksheet!$V461=Lists!$P$5),1, 0)*D456)</f>
        <v/>
      </c>
      <c r="AL456" s="19" t="str">
        <f>IF($B456=1,"",IF(AND(TrackingWorksheet!$W461&gt;$BE$3,TrackingWorksheet!$X461=Lists!$P$5),1, 0)*D456)</f>
        <v/>
      </c>
      <c r="AM456" s="19" t="str">
        <f>IF($B456=1,"",IF(AND(TrackingWorksheet!$Y461&gt;$BE$3,TrackingWorksheet!$Z461=Lists!$P$5),1, 0)*D456)</f>
        <v/>
      </c>
      <c r="AN456" s="19" t="str">
        <f>IF($B456=1,"",IF(AND(TrackingWorksheet!$AA461&gt;$BE$3,TrackingWorksheet!$AB461=Lists!$P$5),1, 0)*D456)</f>
        <v/>
      </c>
      <c r="AO456" s="19" t="str">
        <f>IF($B456=1,"",IF(AND(TrackingWorksheet!$S461&gt;$BE$3,TrackingWorksheet!$T461=Lists!$P$6),1, 0)*D456)</f>
        <v/>
      </c>
      <c r="AP456" s="19" t="str">
        <f>IF($B456=1,"",IF(AND(TrackingWorksheet!$U461&gt;$BE$3,TrackingWorksheet!$V461=Lists!$P$6),1, 0)*D456)</f>
        <v/>
      </c>
      <c r="AQ456" s="19" t="str">
        <f>IF($B456=1,"",IF(AND(TrackingWorksheet!$W461&gt;$BE$3,TrackingWorksheet!$X461=Lists!$P$6),1, 0)*D456)</f>
        <v/>
      </c>
      <c r="AR456" s="19" t="str">
        <f>IF($B456=1,"",IF(AND(TrackingWorksheet!$Y461&gt;$BE$3,TrackingWorksheet!$Z461=Lists!$P$6),1, 0)*D456)</f>
        <v/>
      </c>
      <c r="AS456" s="19" t="str">
        <f>IF($B456=1,"",IF(AND(TrackingWorksheet!$AA461&gt;$BE$3,TrackingWorksheet!$AB461=Lists!$P$6),1, 0)*D456)</f>
        <v/>
      </c>
      <c r="AT456" s="19">
        <f t="shared" si="111"/>
        <v>0</v>
      </c>
      <c r="AU456" s="19" t="str">
        <f>IF(B456=1,"",IF(AND(TrackingWorksheet!K461="",TrackingWorksheet!M461="", TrackingWorksheet!N461="", TrackingWorksheet!S461="", TrackingWorksheet!V461="", TrackingWorksheet!W461="", TrackingWorksheet!Y461="", TrackingWorksheet!AA461="", V456=1),1,0)*D456)</f>
        <v/>
      </c>
      <c r="AV456" s="19" t="str">
        <f>IF(B456=1,"",IF(D456*AND(TrackingWorksheet!U461&gt;Calculations!$BE$3,TrackingWorksheet!K461="YES"),1,0))</f>
        <v/>
      </c>
      <c r="AW456" s="19" t="str">
        <f>IF(B456=1,"",IF(D456*AND(TrackingWorksheet!W461&gt;Calculations!$BE$3,TrackingWorksheet!K461="YES"),1,0))</f>
        <v/>
      </c>
      <c r="AX456" s="19">
        <f t="shared" si="112"/>
        <v>0</v>
      </c>
      <c r="AY456" s="19">
        <f t="shared" si="108"/>
        <v>0</v>
      </c>
      <c r="AZ456" s="27" t="str">
        <f>IF(B456=1,"",IF(TrackingWorksheet!Q461="","",TrackingWorksheet!Q461))</f>
        <v/>
      </c>
      <c r="BB456" s="4"/>
      <c r="BC456" s="4"/>
      <c r="BD456" s="4"/>
      <c r="BE456" s="4"/>
      <c r="BF456" s="4"/>
      <c r="BG456" s="4" t="str">
        <f>IF(B456=1,"",IF(AND(N456=1,TrackingWorksheet!$I461+14&lt;=WeeklySummary!$C$7),1,0))</f>
        <v/>
      </c>
      <c r="BH456" s="4" t="str">
        <f>IF(B456=1,"",IF(AND(R456=1,TrackingWorksheet!$I461+14&lt;=WeeklySummary!$C$7),1,0))</f>
        <v/>
      </c>
      <c r="BI456" s="4" t="str">
        <f>IF(B456=1,"",IF(AND(J456=1,TrackingWorksheet!$G461+14&lt;=WeeklySummary!$C$7),1,0))</f>
        <v/>
      </c>
      <c r="BJ456" s="4" t="str">
        <f>IF(B456=1,"",IF(AND(T456=1,TrackingWorksheet!$I461+14&lt;=WeeklySummary!$C$7),1,0))</f>
        <v/>
      </c>
      <c r="BK456" s="4" t="str">
        <f>IF(B456=1,"",IF(AND(T456=1,TrackingWorksheet!$G461+14&lt;=WeeklySummary!$C$7),1,0))</f>
        <v/>
      </c>
      <c r="BL456" s="4">
        <f t="shared" si="121"/>
        <v>0</v>
      </c>
    </row>
    <row r="457" spans="2:64" x14ac:dyDescent="0.25">
      <c r="B457" s="27">
        <f>IF(AND(ISBLANK(TrackingWorksheet!B462),ISBLANK(TrackingWorksheet!C462),ISBLANK(TrackingWorksheet!G462),ISBLANK(TrackingWorksheet!H462),
ISBLANK(TrackingWorksheet!I462),ISBLANK(TrackingWorksheet!J462),ISBLANK(TrackingWorksheet!M462),
ISBLANK(TrackingWorksheet!N464)),1,0)</f>
        <v>1</v>
      </c>
      <c r="C457" s="12" t="str">
        <f>IF(B457=1,"",TrackingWorksheet!F462)</f>
        <v/>
      </c>
      <c r="D457" s="20" t="str">
        <f>IF(B457=1,"",IF(AND(TrackingWorksheet!B462&lt;&gt;"",TrackingWorksheet!B462&lt;=WeeklySummary!$C$7,OR(TrackingWorksheet!C462="",TrackingWorksheet!C462&gt;=WeeklySummary!$C$6)),1,0))</f>
        <v/>
      </c>
      <c r="E457" s="10" t="str">
        <f>IF(B457=1,"",IF(AND(TrackingWorksheet!G462 &lt;&gt;"",TrackingWorksheet!G462&lt;=WeeklySummary!$C$7, TrackingWorksheet!H462=Lists!$D$4), "Y", "N"))</f>
        <v/>
      </c>
      <c r="F457" s="10" t="str">
        <f>IF(B457=1,"",IF(AND(TrackingWorksheet!I462 &lt;&gt;"", TrackingWorksheet!I462&lt;=WeeklySummary!$C$7, TrackingWorksheet!J462=Lists!$D$4), "Y", "N"))</f>
        <v/>
      </c>
      <c r="G457" s="10" t="str">
        <f>IF(B457=1,"",IF(AND(TrackingWorksheet!G462 &lt;&gt;"",TrackingWorksheet!G462&lt;=WeeklySummary!$C$7, TrackingWorksheet!H462=Lists!$D$5), "Y", "N"))</f>
        <v/>
      </c>
      <c r="H457" s="10" t="str">
        <f>IF(B457=1,"",IF(AND(TrackingWorksheet!I462 &lt;&gt;"", TrackingWorksheet!I462&lt;=WeeklySummary!$C$7, TrackingWorksheet!J462=Lists!$D$5), "Y", "N"))</f>
        <v/>
      </c>
      <c r="I457" s="20" t="str">
        <f>IF(B457=1,"",IF(AND(TrackingWorksheet!G462 &lt;&gt;"", TrackingWorksheet!G462&lt;=WeeklySummary!$C$7, TrackingWorksheet!H462=Lists!$D$6), 1, 0))</f>
        <v/>
      </c>
      <c r="J457" s="20" t="str">
        <f t="shared" si="113"/>
        <v/>
      </c>
      <c r="K457" s="10" t="str">
        <f>IF(B457=1,"",IF(AND(TrackingWorksheet!I462&lt;=WeeklySummary!$C$7,TrackingWorksheet!K462="YES"),0,IF(AND(AND(OR(E457="Y",F457="Y"),E457&lt;&gt;F457),G457&lt;&gt;"Y", H457&lt;&gt;"Y"), 1, 0)))</f>
        <v/>
      </c>
      <c r="L457" s="20" t="str">
        <f t="shared" si="114"/>
        <v/>
      </c>
      <c r="M457" s="10" t="str">
        <f t="shared" si="115"/>
        <v/>
      </c>
      <c r="N457" s="20" t="str">
        <f t="shared" si="116"/>
        <v/>
      </c>
      <c r="O457" s="10" t="str">
        <f>IF(B457=1,"",IF(AND(TrackingWorksheet!I462&lt;=WeeklySummary!$C$7,TrackingWorksheet!K462="YES"),0,IF(AND(AND(OR(G457="Y",H457="Y"),G457&lt;&gt;H457),E457&lt;&gt;"Y", F457&lt;&gt;"Y"), 1, 0)))</f>
        <v/>
      </c>
      <c r="P457" s="20" t="str">
        <f t="shared" si="117"/>
        <v/>
      </c>
      <c r="Q457" s="10" t="str">
        <f t="shared" si="118"/>
        <v/>
      </c>
      <c r="R457" s="10" t="str">
        <f t="shared" si="119"/>
        <v/>
      </c>
      <c r="S457" s="10" t="str">
        <f>IF(B457=1,"",IF(AND(OR(AND(TrackingWorksheet!H462=Lists!$D$7,TrackingWorksheet!H462=TrackingWorksheet!J462),TrackingWorksheet!H462&lt;&gt;TrackingWorksheet!J462),TrackingWorksheet!K462="YES",TrackingWorksheet!H462&lt;&gt;Lists!$D$6,TrackingWorksheet!G462&lt;=WeeklySummary!$C$7,TrackingWorksheet!I462&lt;=WeeklySummary!$C$7),1,0))</f>
        <v/>
      </c>
      <c r="T457" s="10" t="str">
        <f t="shared" si="120"/>
        <v/>
      </c>
      <c r="U457" s="10" t="str">
        <f>IF($B457=1,"",IF(TrackingWorksheet!$K462="YES",1, 0)*D457)</f>
        <v/>
      </c>
      <c r="V457" s="20">
        <f t="shared" si="109"/>
        <v>0</v>
      </c>
      <c r="W457" s="20">
        <f t="shared" si="110"/>
        <v>0</v>
      </c>
      <c r="X457" s="10" t="str">
        <f>IF($B457=1,"",IF(AND(TrackingWorksheet!$L462&lt;&gt;"", TrackingWorksheet!$L462&gt;=WeeklySummary!$C$6,TrackingWorksheet!$L462&lt;=WeeklySummary!$C$7,OR(TrackingWorksheet!$H462=Lists!$D$4,TrackingWorksheet!$J462=Lists!$D$4)), 1, 0))</f>
        <v/>
      </c>
      <c r="Y457" s="10" t="str">
        <f>IF($B457=1,"",IF(AND(TrackingWorksheet!$L462&lt;&gt;"", TrackingWorksheet!$L462&gt;=WeeklySummary!$C$6,TrackingWorksheet!$L462&lt;=WeeklySummary!$C$7,OR(TrackingWorksheet!$H462=Lists!$D$5,TrackingWorksheet!$J462=Lists!$D$5)), 1, 0))</f>
        <v/>
      </c>
      <c r="Z457" s="10" t="str">
        <f>IF($B457=1,"",IF(AND(TrackingWorksheet!$L462&lt;&gt;"", TrackingWorksheet!$L462&gt;=WeeklySummary!$C$6,TrackingWorksheet!$L462&lt;=WeeklySummary!$C$7,OR(TrackingWorksheet!$H462=Lists!$D$6,TrackingWorksheet!$J462=Lists!$D$6)), 1, 0))</f>
        <v/>
      </c>
      <c r="AA457" s="19" t="str">
        <f>IF(B457=1,"",IF(AND(TrackingWorksheet!M462&lt;&gt;"",TrackingWorksheet!M462&lt;=WeeklySummary!$C$7),1,0)*D457)</f>
        <v/>
      </c>
      <c r="AB457" s="19" t="str">
        <f>IF(B457=1,"",IF(AND(TrackingWorksheet!N462&lt;&gt;"",TrackingWorksheet!N462&lt;=WeeklySummary!$C$7),1,0)*D457)</f>
        <v/>
      </c>
      <c r="AC457" s="19" t="str">
        <f>IF(B457=1,"",TrackingWorksheet!T462)</f>
        <v/>
      </c>
      <c r="AD457" s="19" t="str">
        <f>IF(B457=1,"",IF(D457*AND(TrackingWorksheet!S462&gt;=Calculations!$BD$3,TrackingWorksheet!U462="",TrackingWorksheet!K462="YES"),1,0))</f>
        <v/>
      </c>
      <c r="AE457" s="19" t="str">
        <f>IF($B457=1,"",IF(AND(TrackingWorksheet!$S462&gt;$BE$3,TrackingWorksheet!$T462=Lists!$P$4),1, 0)*D457)</f>
        <v/>
      </c>
      <c r="AF457" s="19" t="str">
        <f>IF($B457=1,"",IF(AND(TrackingWorksheet!$U462&gt;$BE$3,TrackingWorksheet!$V462=Lists!$P$4),1, 0)*D457)</f>
        <v/>
      </c>
      <c r="AG457" s="19" t="str">
        <f>IF($B457=1,"",IF(AND(TrackingWorksheet!$W462&gt;$BE$3,TrackingWorksheet!$X462=Lists!$P$4),1, 0)*D457)</f>
        <v/>
      </c>
      <c r="AH457" s="19" t="str">
        <f>IF($B457=1,"",IF(AND(TrackingWorksheet!$Y462&gt;$BE$3,TrackingWorksheet!$Z462=Lists!$P$4),1, 0)*D457)</f>
        <v/>
      </c>
      <c r="AI457" s="19" t="str">
        <f>IF($B457=1,"",IF(AND(TrackingWorksheet!$AA462&gt;$BE$3,TrackingWorksheet!$AB462=Lists!$P$4),1, 0)*D457)</f>
        <v/>
      </c>
      <c r="AJ457" s="19" t="str">
        <f>IF($B457=1,"",IF(AND(TrackingWorksheet!$S462&gt;$BE$3,TrackingWorksheet!$T462=Lists!$P$5),1, 0)*D457)</f>
        <v/>
      </c>
      <c r="AK457" s="19" t="str">
        <f>IF($B457=1,"",IF(AND(TrackingWorksheet!$U462&gt;$BE$3,TrackingWorksheet!$V462=Lists!$P$5),1, 0)*D457)</f>
        <v/>
      </c>
      <c r="AL457" s="19" t="str">
        <f>IF($B457=1,"",IF(AND(TrackingWorksheet!$W462&gt;$BE$3,TrackingWorksheet!$X462=Lists!$P$5),1, 0)*D457)</f>
        <v/>
      </c>
      <c r="AM457" s="19" t="str">
        <f>IF($B457=1,"",IF(AND(TrackingWorksheet!$Y462&gt;$BE$3,TrackingWorksheet!$Z462=Lists!$P$5),1, 0)*D457)</f>
        <v/>
      </c>
      <c r="AN457" s="19" t="str">
        <f>IF($B457=1,"",IF(AND(TrackingWorksheet!$AA462&gt;$BE$3,TrackingWorksheet!$AB462=Lists!$P$5),1, 0)*D457)</f>
        <v/>
      </c>
      <c r="AO457" s="19" t="str">
        <f>IF($B457=1,"",IF(AND(TrackingWorksheet!$S462&gt;$BE$3,TrackingWorksheet!$T462=Lists!$P$6),1, 0)*D457)</f>
        <v/>
      </c>
      <c r="AP457" s="19" t="str">
        <f>IF($B457=1,"",IF(AND(TrackingWorksheet!$U462&gt;$BE$3,TrackingWorksheet!$V462=Lists!$P$6),1, 0)*D457)</f>
        <v/>
      </c>
      <c r="AQ457" s="19" t="str">
        <f>IF($B457=1,"",IF(AND(TrackingWorksheet!$W462&gt;$BE$3,TrackingWorksheet!$X462=Lists!$P$6),1, 0)*D457)</f>
        <v/>
      </c>
      <c r="AR457" s="19" t="str">
        <f>IF($B457=1,"",IF(AND(TrackingWorksheet!$Y462&gt;$BE$3,TrackingWorksheet!$Z462=Lists!$P$6),1, 0)*D457)</f>
        <v/>
      </c>
      <c r="AS457" s="19" t="str">
        <f>IF($B457=1,"",IF(AND(TrackingWorksheet!$AA462&gt;$BE$3,TrackingWorksheet!$AB462=Lists!$P$6),1, 0)*D457)</f>
        <v/>
      </c>
      <c r="AT457" s="19">
        <f t="shared" si="111"/>
        <v>0</v>
      </c>
      <c r="AU457" s="19" t="str">
        <f>IF(B457=1,"",IF(AND(TrackingWorksheet!K462="",TrackingWorksheet!M462="", TrackingWorksheet!N462="", TrackingWorksheet!S462="", TrackingWorksheet!V462="", TrackingWorksheet!W462="", TrackingWorksheet!Y462="", TrackingWorksheet!AA462="", V457=1),1,0)*D457)</f>
        <v/>
      </c>
      <c r="AV457" s="19" t="str">
        <f>IF(B457=1,"",IF(D457*AND(TrackingWorksheet!U462&gt;Calculations!$BE$3,TrackingWorksheet!K462="YES"),1,0))</f>
        <v/>
      </c>
      <c r="AW457" s="19" t="str">
        <f>IF(B457=1,"",IF(D457*AND(TrackingWorksheet!W462&gt;Calculations!$BE$3,TrackingWorksheet!K462="YES"),1,0))</f>
        <v/>
      </c>
      <c r="AX457" s="19">
        <f t="shared" si="112"/>
        <v>0</v>
      </c>
      <c r="AY457" s="19">
        <f t="shared" si="108"/>
        <v>0</v>
      </c>
      <c r="AZ457" s="27" t="str">
        <f>IF(B457=1,"",IF(TrackingWorksheet!Q462="","",TrackingWorksheet!Q462))</f>
        <v/>
      </c>
      <c r="BB457" s="4"/>
      <c r="BC457" s="4"/>
      <c r="BD457" s="4"/>
      <c r="BE457" s="4"/>
      <c r="BF457" s="4"/>
      <c r="BG457" s="4" t="str">
        <f>IF(B457=1,"",IF(AND(N457=1,TrackingWorksheet!$I462+14&lt;=WeeklySummary!$C$7),1,0))</f>
        <v/>
      </c>
      <c r="BH457" s="4" t="str">
        <f>IF(B457=1,"",IF(AND(R457=1,TrackingWorksheet!$I462+14&lt;=WeeklySummary!$C$7),1,0))</f>
        <v/>
      </c>
      <c r="BI457" s="4" t="str">
        <f>IF(B457=1,"",IF(AND(J457=1,TrackingWorksheet!$G462+14&lt;=WeeklySummary!$C$7),1,0))</f>
        <v/>
      </c>
      <c r="BJ457" s="4" t="str">
        <f>IF(B457=1,"",IF(AND(T457=1,TrackingWorksheet!$I462+14&lt;=WeeklySummary!$C$7),1,0))</f>
        <v/>
      </c>
      <c r="BK457" s="4" t="str">
        <f>IF(B457=1,"",IF(AND(T457=1,TrackingWorksheet!$G462+14&lt;=WeeklySummary!$C$7),1,0))</f>
        <v/>
      </c>
      <c r="BL457" s="4">
        <f t="shared" si="121"/>
        <v>0</v>
      </c>
    </row>
    <row r="458" spans="2:64" x14ac:dyDescent="0.25">
      <c r="B458" s="27">
        <f>IF(AND(ISBLANK(TrackingWorksheet!B463),ISBLANK(TrackingWorksheet!C463),ISBLANK(TrackingWorksheet!G463),ISBLANK(TrackingWorksheet!H463),
ISBLANK(TrackingWorksheet!I463),ISBLANK(TrackingWorksheet!J463),ISBLANK(TrackingWorksheet!M463),
ISBLANK(TrackingWorksheet!N465)),1,0)</f>
        <v>1</v>
      </c>
      <c r="C458" s="12" t="str">
        <f>IF(B458=1,"",TrackingWorksheet!F463)</f>
        <v/>
      </c>
      <c r="D458" s="20" t="str">
        <f>IF(B458=1,"",IF(AND(TrackingWorksheet!B463&lt;&gt;"",TrackingWorksheet!B463&lt;=WeeklySummary!$C$7,OR(TrackingWorksheet!C463="",TrackingWorksheet!C463&gt;=WeeklySummary!$C$6)),1,0))</f>
        <v/>
      </c>
      <c r="E458" s="10" t="str">
        <f>IF(B458=1,"",IF(AND(TrackingWorksheet!G463 &lt;&gt;"",TrackingWorksheet!G463&lt;=WeeklySummary!$C$7, TrackingWorksheet!H463=Lists!$D$4), "Y", "N"))</f>
        <v/>
      </c>
      <c r="F458" s="10" t="str">
        <f>IF(B458=1,"",IF(AND(TrackingWorksheet!I463 &lt;&gt;"", TrackingWorksheet!I463&lt;=WeeklySummary!$C$7, TrackingWorksheet!J463=Lists!$D$4), "Y", "N"))</f>
        <v/>
      </c>
      <c r="G458" s="10" t="str">
        <f>IF(B458=1,"",IF(AND(TrackingWorksheet!G463 &lt;&gt;"",TrackingWorksheet!G463&lt;=WeeklySummary!$C$7, TrackingWorksheet!H463=Lists!$D$5), "Y", "N"))</f>
        <v/>
      </c>
      <c r="H458" s="10" t="str">
        <f>IF(B458=1,"",IF(AND(TrackingWorksheet!I463 &lt;&gt;"", TrackingWorksheet!I463&lt;=WeeklySummary!$C$7, TrackingWorksheet!J463=Lists!$D$5), "Y", "N"))</f>
        <v/>
      </c>
      <c r="I458" s="20" t="str">
        <f>IF(B458=1,"",IF(AND(TrackingWorksheet!G463 &lt;&gt;"", TrackingWorksheet!G463&lt;=WeeklySummary!$C$7, TrackingWorksheet!H463=Lists!$D$6), 1, 0))</f>
        <v/>
      </c>
      <c r="J458" s="20" t="str">
        <f t="shared" si="113"/>
        <v/>
      </c>
      <c r="K458" s="10" t="str">
        <f>IF(B458=1,"",IF(AND(TrackingWorksheet!I463&lt;=WeeklySummary!$C$7,TrackingWorksheet!K463="YES"),0,IF(AND(AND(OR(E458="Y",F458="Y"),E458&lt;&gt;F458),G458&lt;&gt;"Y", H458&lt;&gt;"Y"), 1, 0)))</f>
        <v/>
      </c>
      <c r="L458" s="20" t="str">
        <f t="shared" si="114"/>
        <v/>
      </c>
      <c r="M458" s="10" t="str">
        <f t="shared" si="115"/>
        <v/>
      </c>
      <c r="N458" s="20" t="str">
        <f t="shared" si="116"/>
        <v/>
      </c>
      <c r="O458" s="10" t="str">
        <f>IF(B458=1,"",IF(AND(TrackingWorksheet!I463&lt;=WeeklySummary!$C$7,TrackingWorksheet!K463="YES"),0,IF(AND(AND(OR(G458="Y",H458="Y"),G458&lt;&gt;H458),E458&lt;&gt;"Y", F458&lt;&gt;"Y"), 1, 0)))</f>
        <v/>
      </c>
      <c r="P458" s="20" t="str">
        <f t="shared" si="117"/>
        <v/>
      </c>
      <c r="Q458" s="10" t="str">
        <f t="shared" si="118"/>
        <v/>
      </c>
      <c r="R458" s="10" t="str">
        <f t="shared" si="119"/>
        <v/>
      </c>
      <c r="S458" s="10" t="str">
        <f>IF(B458=1,"",IF(AND(OR(AND(TrackingWorksheet!H463=Lists!$D$7,TrackingWorksheet!H463=TrackingWorksheet!J463),TrackingWorksheet!H463&lt;&gt;TrackingWorksheet!J463),TrackingWorksheet!K463="YES",TrackingWorksheet!H463&lt;&gt;Lists!$D$6,TrackingWorksheet!G463&lt;=WeeklySummary!$C$7,TrackingWorksheet!I463&lt;=WeeklySummary!$C$7),1,0))</f>
        <v/>
      </c>
      <c r="T458" s="10" t="str">
        <f t="shared" si="120"/>
        <v/>
      </c>
      <c r="U458" s="10" t="str">
        <f>IF($B458=1,"",IF(TrackingWorksheet!$K463="YES",1, 0)*D458)</f>
        <v/>
      </c>
      <c r="V458" s="20">
        <f t="shared" si="109"/>
        <v>0</v>
      </c>
      <c r="W458" s="20">
        <f t="shared" si="110"/>
        <v>0</v>
      </c>
      <c r="X458" s="10" t="str">
        <f>IF($B458=1,"",IF(AND(TrackingWorksheet!$L463&lt;&gt;"", TrackingWorksheet!$L463&gt;=WeeklySummary!$C$6,TrackingWorksheet!$L463&lt;=WeeklySummary!$C$7,OR(TrackingWorksheet!$H463=Lists!$D$4,TrackingWorksheet!$J463=Lists!$D$4)), 1, 0))</f>
        <v/>
      </c>
      <c r="Y458" s="10" t="str">
        <f>IF($B458=1,"",IF(AND(TrackingWorksheet!$L463&lt;&gt;"", TrackingWorksheet!$L463&gt;=WeeklySummary!$C$6,TrackingWorksheet!$L463&lt;=WeeklySummary!$C$7,OR(TrackingWorksheet!$H463=Lists!$D$5,TrackingWorksheet!$J463=Lists!$D$5)), 1, 0))</f>
        <v/>
      </c>
      <c r="Z458" s="10" t="str">
        <f>IF($B458=1,"",IF(AND(TrackingWorksheet!$L463&lt;&gt;"", TrackingWorksheet!$L463&gt;=WeeklySummary!$C$6,TrackingWorksheet!$L463&lt;=WeeklySummary!$C$7,OR(TrackingWorksheet!$H463=Lists!$D$6,TrackingWorksheet!$J463=Lists!$D$6)), 1, 0))</f>
        <v/>
      </c>
      <c r="AA458" s="19" t="str">
        <f>IF(B458=1,"",IF(AND(TrackingWorksheet!M463&lt;&gt;"",TrackingWorksheet!M463&lt;=WeeklySummary!$C$7),1,0)*D458)</f>
        <v/>
      </c>
      <c r="AB458" s="19" t="str">
        <f>IF(B458=1,"",IF(AND(TrackingWorksheet!N463&lt;&gt;"",TrackingWorksheet!N463&lt;=WeeklySummary!$C$7),1,0)*D458)</f>
        <v/>
      </c>
      <c r="AC458" s="19" t="str">
        <f>IF(B458=1,"",TrackingWorksheet!T463)</f>
        <v/>
      </c>
      <c r="AD458" s="19" t="str">
        <f>IF(B458=1,"",IF(D458*AND(TrackingWorksheet!S463&gt;=Calculations!$BD$3,TrackingWorksheet!U463="",TrackingWorksheet!K463="YES"),1,0))</f>
        <v/>
      </c>
      <c r="AE458" s="19" t="str">
        <f>IF($B458=1,"",IF(AND(TrackingWorksheet!$S463&gt;$BE$3,TrackingWorksheet!$T463=Lists!$P$4),1, 0)*D458)</f>
        <v/>
      </c>
      <c r="AF458" s="19" t="str">
        <f>IF($B458=1,"",IF(AND(TrackingWorksheet!$U463&gt;$BE$3,TrackingWorksheet!$V463=Lists!$P$4),1, 0)*D458)</f>
        <v/>
      </c>
      <c r="AG458" s="19" t="str">
        <f>IF($B458=1,"",IF(AND(TrackingWorksheet!$W463&gt;$BE$3,TrackingWorksheet!$X463=Lists!$P$4),1, 0)*D458)</f>
        <v/>
      </c>
      <c r="AH458" s="19" t="str">
        <f>IF($B458=1,"",IF(AND(TrackingWorksheet!$Y463&gt;$BE$3,TrackingWorksheet!$Z463=Lists!$P$4),1, 0)*D458)</f>
        <v/>
      </c>
      <c r="AI458" s="19" t="str">
        <f>IF($B458=1,"",IF(AND(TrackingWorksheet!$AA463&gt;$BE$3,TrackingWorksheet!$AB463=Lists!$P$4),1, 0)*D458)</f>
        <v/>
      </c>
      <c r="AJ458" s="19" t="str">
        <f>IF($B458=1,"",IF(AND(TrackingWorksheet!$S463&gt;$BE$3,TrackingWorksheet!$T463=Lists!$P$5),1, 0)*D458)</f>
        <v/>
      </c>
      <c r="AK458" s="19" t="str">
        <f>IF($B458=1,"",IF(AND(TrackingWorksheet!$U463&gt;$BE$3,TrackingWorksheet!$V463=Lists!$P$5),1, 0)*D458)</f>
        <v/>
      </c>
      <c r="AL458" s="19" t="str">
        <f>IF($B458=1,"",IF(AND(TrackingWorksheet!$W463&gt;$BE$3,TrackingWorksheet!$X463=Lists!$P$5),1, 0)*D458)</f>
        <v/>
      </c>
      <c r="AM458" s="19" t="str">
        <f>IF($B458=1,"",IF(AND(TrackingWorksheet!$Y463&gt;$BE$3,TrackingWorksheet!$Z463=Lists!$P$5),1, 0)*D458)</f>
        <v/>
      </c>
      <c r="AN458" s="19" t="str">
        <f>IF($B458=1,"",IF(AND(TrackingWorksheet!$AA463&gt;$BE$3,TrackingWorksheet!$AB463=Lists!$P$5),1, 0)*D458)</f>
        <v/>
      </c>
      <c r="AO458" s="19" t="str">
        <f>IF($B458=1,"",IF(AND(TrackingWorksheet!$S463&gt;$BE$3,TrackingWorksheet!$T463=Lists!$P$6),1, 0)*D458)</f>
        <v/>
      </c>
      <c r="AP458" s="19" t="str">
        <f>IF($B458=1,"",IF(AND(TrackingWorksheet!$U463&gt;$BE$3,TrackingWorksheet!$V463=Lists!$P$6),1, 0)*D458)</f>
        <v/>
      </c>
      <c r="AQ458" s="19" t="str">
        <f>IF($B458=1,"",IF(AND(TrackingWorksheet!$W463&gt;$BE$3,TrackingWorksheet!$X463=Lists!$P$6),1, 0)*D458)</f>
        <v/>
      </c>
      <c r="AR458" s="19" t="str">
        <f>IF($B458=1,"",IF(AND(TrackingWorksheet!$Y463&gt;$BE$3,TrackingWorksheet!$Z463=Lists!$P$6),1, 0)*D458)</f>
        <v/>
      </c>
      <c r="AS458" s="19" t="str">
        <f>IF($B458=1,"",IF(AND(TrackingWorksheet!$AA463&gt;$BE$3,TrackingWorksheet!$AB463=Lists!$P$6),1, 0)*D458)</f>
        <v/>
      </c>
      <c r="AT458" s="19">
        <f t="shared" si="111"/>
        <v>0</v>
      </c>
      <c r="AU458" s="19" t="str">
        <f>IF(B458=1,"",IF(AND(TrackingWorksheet!K463="",TrackingWorksheet!M463="", TrackingWorksheet!N463="", TrackingWorksheet!S463="", TrackingWorksheet!V463="", TrackingWorksheet!W463="", TrackingWorksheet!Y463="", TrackingWorksheet!AA463="", V458=1),1,0)*D458)</f>
        <v/>
      </c>
      <c r="AV458" s="19" t="str">
        <f>IF(B458=1,"",IF(D458*AND(TrackingWorksheet!U463&gt;Calculations!$BE$3,TrackingWorksheet!K463="YES"),1,0))</f>
        <v/>
      </c>
      <c r="AW458" s="19" t="str">
        <f>IF(B458=1,"",IF(D458*AND(TrackingWorksheet!W463&gt;Calculations!$BE$3,TrackingWorksheet!K463="YES"),1,0))</f>
        <v/>
      </c>
      <c r="AX458" s="19">
        <f t="shared" si="112"/>
        <v>0</v>
      </c>
      <c r="AY458" s="19">
        <f t="shared" si="108"/>
        <v>0</v>
      </c>
      <c r="AZ458" s="27" t="str">
        <f>IF(B458=1,"",IF(TrackingWorksheet!Q463="","",TrackingWorksheet!Q463))</f>
        <v/>
      </c>
      <c r="BB458" s="4"/>
      <c r="BC458" s="4"/>
      <c r="BD458" s="4"/>
      <c r="BE458" s="4"/>
      <c r="BF458" s="4"/>
      <c r="BG458" s="4" t="str">
        <f>IF(B458=1,"",IF(AND(N458=1,TrackingWorksheet!$I463+14&lt;=WeeklySummary!$C$7),1,0))</f>
        <v/>
      </c>
      <c r="BH458" s="4" t="str">
        <f>IF(B458=1,"",IF(AND(R458=1,TrackingWorksheet!$I463+14&lt;=WeeklySummary!$C$7),1,0))</f>
        <v/>
      </c>
      <c r="BI458" s="4" t="str">
        <f>IF(B458=1,"",IF(AND(J458=1,TrackingWorksheet!$G463+14&lt;=WeeklySummary!$C$7),1,0))</f>
        <v/>
      </c>
      <c r="BJ458" s="4" t="str">
        <f>IF(B458=1,"",IF(AND(T458=1,TrackingWorksheet!$I463+14&lt;=WeeklySummary!$C$7),1,0))</f>
        <v/>
      </c>
      <c r="BK458" s="4" t="str">
        <f>IF(B458=1,"",IF(AND(T458=1,TrackingWorksheet!$G463+14&lt;=WeeklySummary!$C$7),1,0))</f>
        <v/>
      </c>
      <c r="BL458" s="4">
        <f t="shared" si="121"/>
        <v>0</v>
      </c>
    </row>
    <row r="459" spans="2:64" x14ac:dyDescent="0.25">
      <c r="B459" s="27">
        <f>IF(AND(ISBLANK(TrackingWorksheet!B464),ISBLANK(TrackingWorksheet!C464),ISBLANK(TrackingWorksheet!G464),ISBLANK(TrackingWorksheet!H464),
ISBLANK(TrackingWorksheet!I464),ISBLANK(TrackingWorksheet!J464),ISBLANK(TrackingWorksheet!M464),
ISBLANK(TrackingWorksheet!N466)),1,0)</f>
        <v>1</v>
      </c>
      <c r="C459" s="12" t="str">
        <f>IF(B459=1,"",TrackingWorksheet!F464)</f>
        <v/>
      </c>
      <c r="D459" s="20" t="str">
        <f>IF(B459=1,"",IF(AND(TrackingWorksheet!B464&lt;&gt;"",TrackingWorksheet!B464&lt;=WeeklySummary!$C$7,OR(TrackingWorksheet!C464="",TrackingWorksheet!C464&gt;=WeeklySummary!$C$6)),1,0))</f>
        <v/>
      </c>
      <c r="E459" s="10" t="str">
        <f>IF(B459=1,"",IF(AND(TrackingWorksheet!G464 &lt;&gt;"",TrackingWorksheet!G464&lt;=WeeklySummary!$C$7, TrackingWorksheet!H464=Lists!$D$4), "Y", "N"))</f>
        <v/>
      </c>
      <c r="F459" s="10" t="str">
        <f>IF(B459=1,"",IF(AND(TrackingWorksheet!I464 &lt;&gt;"", TrackingWorksheet!I464&lt;=WeeklySummary!$C$7, TrackingWorksheet!J464=Lists!$D$4), "Y", "N"))</f>
        <v/>
      </c>
      <c r="G459" s="10" t="str">
        <f>IF(B459=1,"",IF(AND(TrackingWorksheet!G464 &lt;&gt;"",TrackingWorksheet!G464&lt;=WeeklySummary!$C$7, TrackingWorksheet!H464=Lists!$D$5), "Y", "N"))</f>
        <v/>
      </c>
      <c r="H459" s="10" t="str">
        <f>IF(B459=1,"",IF(AND(TrackingWorksheet!I464 &lt;&gt;"", TrackingWorksheet!I464&lt;=WeeklySummary!$C$7, TrackingWorksheet!J464=Lists!$D$5), "Y", "N"))</f>
        <v/>
      </c>
      <c r="I459" s="20" t="str">
        <f>IF(B459=1,"",IF(AND(TrackingWorksheet!G464 &lt;&gt;"", TrackingWorksheet!G464&lt;=WeeklySummary!$C$7, TrackingWorksheet!H464=Lists!$D$6), 1, 0))</f>
        <v/>
      </c>
      <c r="J459" s="20" t="str">
        <f t="shared" si="113"/>
        <v/>
      </c>
      <c r="K459" s="10" t="str">
        <f>IF(B459=1,"",IF(AND(TrackingWorksheet!I464&lt;=WeeklySummary!$C$7,TrackingWorksheet!K464="YES"),0,IF(AND(AND(OR(E459="Y",F459="Y"),E459&lt;&gt;F459),G459&lt;&gt;"Y", H459&lt;&gt;"Y"), 1, 0)))</f>
        <v/>
      </c>
      <c r="L459" s="20" t="str">
        <f t="shared" si="114"/>
        <v/>
      </c>
      <c r="M459" s="10" t="str">
        <f t="shared" si="115"/>
        <v/>
      </c>
      <c r="N459" s="20" t="str">
        <f t="shared" si="116"/>
        <v/>
      </c>
      <c r="O459" s="10" t="str">
        <f>IF(B459=1,"",IF(AND(TrackingWorksheet!I464&lt;=WeeklySummary!$C$7,TrackingWorksheet!K464="YES"),0,IF(AND(AND(OR(G459="Y",H459="Y"),G459&lt;&gt;H459),E459&lt;&gt;"Y", F459&lt;&gt;"Y"), 1, 0)))</f>
        <v/>
      </c>
      <c r="P459" s="20" t="str">
        <f t="shared" si="117"/>
        <v/>
      </c>
      <c r="Q459" s="10" t="str">
        <f t="shared" si="118"/>
        <v/>
      </c>
      <c r="R459" s="10" t="str">
        <f t="shared" si="119"/>
        <v/>
      </c>
      <c r="S459" s="10" t="str">
        <f>IF(B459=1,"",IF(AND(OR(AND(TrackingWorksheet!H464=Lists!$D$7,TrackingWorksheet!H464=TrackingWorksheet!J464),TrackingWorksheet!H464&lt;&gt;TrackingWorksheet!J464),TrackingWorksheet!K464="YES",TrackingWorksheet!H464&lt;&gt;Lists!$D$6,TrackingWorksheet!G464&lt;=WeeklySummary!$C$7,TrackingWorksheet!I464&lt;=WeeklySummary!$C$7),1,0))</f>
        <v/>
      </c>
      <c r="T459" s="10" t="str">
        <f t="shared" si="120"/>
        <v/>
      </c>
      <c r="U459" s="10" t="str">
        <f>IF($B459=1,"",IF(TrackingWorksheet!$K464="YES",1, 0)*D459)</f>
        <v/>
      </c>
      <c r="V459" s="20">
        <f t="shared" si="109"/>
        <v>0</v>
      </c>
      <c r="W459" s="20">
        <f t="shared" si="110"/>
        <v>0</v>
      </c>
      <c r="X459" s="10" t="str">
        <f>IF($B459=1,"",IF(AND(TrackingWorksheet!$L464&lt;&gt;"", TrackingWorksheet!$L464&gt;=WeeklySummary!$C$6,TrackingWorksheet!$L464&lt;=WeeklySummary!$C$7,OR(TrackingWorksheet!$H464=Lists!$D$4,TrackingWorksheet!$J464=Lists!$D$4)), 1, 0))</f>
        <v/>
      </c>
      <c r="Y459" s="10" t="str">
        <f>IF($B459=1,"",IF(AND(TrackingWorksheet!$L464&lt;&gt;"", TrackingWorksheet!$L464&gt;=WeeklySummary!$C$6,TrackingWorksheet!$L464&lt;=WeeklySummary!$C$7,OR(TrackingWorksheet!$H464=Lists!$D$5,TrackingWorksheet!$J464=Lists!$D$5)), 1, 0))</f>
        <v/>
      </c>
      <c r="Z459" s="10" t="str">
        <f>IF($B459=1,"",IF(AND(TrackingWorksheet!$L464&lt;&gt;"", TrackingWorksheet!$L464&gt;=WeeklySummary!$C$6,TrackingWorksheet!$L464&lt;=WeeklySummary!$C$7,OR(TrackingWorksheet!$H464=Lists!$D$6,TrackingWorksheet!$J464=Lists!$D$6)), 1, 0))</f>
        <v/>
      </c>
      <c r="AA459" s="19" t="str">
        <f>IF(B459=1,"",IF(AND(TrackingWorksheet!M464&lt;&gt;"",TrackingWorksheet!M464&lt;=WeeklySummary!$C$7),1,0)*D459)</f>
        <v/>
      </c>
      <c r="AB459" s="19" t="str">
        <f>IF(B459=1,"",IF(AND(TrackingWorksheet!N464&lt;&gt;"",TrackingWorksheet!N464&lt;=WeeklySummary!$C$7),1,0)*D459)</f>
        <v/>
      </c>
      <c r="AC459" s="19" t="str">
        <f>IF(B459=1,"",TrackingWorksheet!T464)</f>
        <v/>
      </c>
      <c r="AD459" s="19" t="str">
        <f>IF(B459=1,"",IF(D459*AND(TrackingWorksheet!S464&gt;=Calculations!$BD$3,TrackingWorksheet!U464="",TrackingWorksheet!K464="YES"),1,0))</f>
        <v/>
      </c>
      <c r="AE459" s="19" t="str">
        <f>IF($B459=1,"",IF(AND(TrackingWorksheet!$S464&gt;$BE$3,TrackingWorksheet!$T464=Lists!$P$4),1, 0)*D459)</f>
        <v/>
      </c>
      <c r="AF459" s="19" t="str">
        <f>IF($B459=1,"",IF(AND(TrackingWorksheet!$U464&gt;$BE$3,TrackingWorksheet!$V464=Lists!$P$4),1, 0)*D459)</f>
        <v/>
      </c>
      <c r="AG459" s="19" t="str">
        <f>IF($B459=1,"",IF(AND(TrackingWorksheet!$W464&gt;$BE$3,TrackingWorksheet!$X464=Lists!$P$4),1, 0)*D459)</f>
        <v/>
      </c>
      <c r="AH459" s="19" t="str">
        <f>IF($B459=1,"",IF(AND(TrackingWorksheet!$Y464&gt;$BE$3,TrackingWorksheet!$Z464=Lists!$P$4),1, 0)*D459)</f>
        <v/>
      </c>
      <c r="AI459" s="19" t="str">
        <f>IF($B459=1,"",IF(AND(TrackingWorksheet!$AA464&gt;$BE$3,TrackingWorksheet!$AB464=Lists!$P$4),1, 0)*D459)</f>
        <v/>
      </c>
      <c r="AJ459" s="19" t="str">
        <f>IF($B459=1,"",IF(AND(TrackingWorksheet!$S464&gt;$BE$3,TrackingWorksheet!$T464=Lists!$P$5),1, 0)*D459)</f>
        <v/>
      </c>
      <c r="AK459" s="19" t="str">
        <f>IF($B459=1,"",IF(AND(TrackingWorksheet!$U464&gt;$BE$3,TrackingWorksheet!$V464=Lists!$P$5),1, 0)*D459)</f>
        <v/>
      </c>
      <c r="AL459" s="19" t="str">
        <f>IF($B459=1,"",IF(AND(TrackingWorksheet!$W464&gt;$BE$3,TrackingWorksheet!$X464=Lists!$P$5),1, 0)*D459)</f>
        <v/>
      </c>
      <c r="AM459" s="19" t="str">
        <f>IF($B459=1,"",IF(AND(TrackingWorksheet!$Y464&gt;$BE$3,TrackingWorksheet!$Z464=Lists!$P$5),1, 0)*D459)</f>
        <v/>
      </c>
      <c r="AN459" s="19" t="str">
        <f>IF($B459=1,"",IF(AND(TrackingWorksheet!$AA464&gt;$BE$3,TrackingWorksheet!$AB464=Lists!$P$5),1, 0)*D459)</f>
        <v/>
      </c>
      <c r="AO459" s="19" t="str">
        <f>IF($B459=1,"",IF(AND(TrackingWorksheet!$S464&gt;$BE$3,TrackingWorksheet!$T464=Lists!$P$6),1, 0)*D459)</f>
        <v/>
      </c>
      <c r="AP459" s="19" t="str">
        <f>IF($B459=1,"",IF(AND(TrackingWorksheet!$U464&gt;$BE$3,TrackingWorksheet!$V464=Lists!$P$6),1, 0)*D459)</f>
        <v/>
      </c>
      <c r="AQ459" s="19" t="str">
        <f>IF($B459=1,"",IF(AND(TrackingWorksheet!$W464&gt;$BE$3,TrackingWorksheet!$X464=Lists!$P$6),1, 0)*D459)</f>
        <v/>
      </c>
      <c r="AR459" s="19" t="str">
        <f>IF($B459=1,"",IF(AND(TrackingWorksheet!$Y464&gt;$BE$3,TrackingWorksheet!$Z464=Lists!$P$6),1, 0)*D459)</f>
        <v/>
      </c>
      <c r="AS459" s="19" t="str">
        <f>IF($B459=1,"",IF(AND(TrackingWorksheet!$AA464&gt;$BE$3,TrackingWorksheet!$AB464=Lists!$P$6),1, 0)*D459)</f>
        <v/>
      </c>
      <c r="AT459" s="19">
        <f t="shared" si="111"/>
        <v>0</v>
      </c>
      <c r="AU459" s="19" t="str">
        <f>IF(B459=1,"",IF(AND(TrackingWorksheet!K464="",TrackingWorksheet!M464="", TrackingWorksheet!N464="", TrackingWorksheet!S464="", TrackingWorksheet!V464="", TrackingWorksheet!W464="", TrackingWorksheet!Y464="", TrackingWorksheet!AA464="", V459=1),1,0)*D459)</f>
        <v/>
      </c>
      <c r="AV459" s="19" t="str">
        <f>IF(B459=1,"",IF(D459*AND(TrackingWorksheet!U464&gt;Calculations!$BE$3,TrackingWorksheet!K464="YES"),1,0))</f>
        <v/>
      </c>
      <c r="AW459" s="19" t="str">
        <f>IF(B459=1,"",IF(D459*AND(TrackingWorksheet!W464&gt;Calculations!$BE$3,TrackingWorksheet!K464="YES"),1,0))</f>
        <v/>
      </c>
      <c r="AX459" s="19">
        <f t="shared" si="112"/>
        <v>0</v>
      </c>
      <c r="AY459" s="19">
        <f t="shared" si="108"/>
        <v>0</v>
      </c>
      <c r="AZ459" s="27" t="str">
        <f>IF(B459=1,"",IF(TrackingWorksheet!Q464="","",TrackingWorksheet!Q464))</f>
        <v/>
      </c>
      <c r="BB459" s="4"/>
      <c r="BC459" s="4"/>
      <c r="BD459" s="4"/>
      <c r="BE459" s="4"/>
      <c r="BF459" s="4"/>
      <c r="BG459" s="4" t="str">
        <f>IF(B459=1,"",IF(AND(N459=1,TrackingWorksheet!$I464+14&lt;=WeeklySummary!$C$7),1,0))</f>
        <v/>
      </c>
      <c r="BH459" s="4" t="str">
        <f>IF(B459=1,"",IF(AND(R459=1,TrackingWorksheet!$I464+14&lt;=WeeklySummary!$C$7),1,0))</f>
        <v/>
      </c>
      <c r="BI459" s="4" t="str">
        <f>IF(B459=1,"",IF(AND(J459=1,TrackingWorksheet!$G464+14&lt;=WeeklySummary!$C$7),1,0))</f>
        <v/>
      </c>
      <c r="BJ459" s="4" t="str">
        <f>IF(B459=1,"",IF(AND(T459=1,TrackingWorksheet!$I464+14&lt;=WeeklySummary!$C$7),1,0))</f>
        <v/>
      </c>
      <c r="BK459" s="4" t="str">
        <f>IF(B459=1,"",IF(AND(T459=1,TrackingWorksheet!$G464+14&lt;=WeeklySummary!$C$7),1,0))</f>
        <v/>
      </c>
      <c r="BL459" s="4">
        <f t="shared" si="121"/>
        <v>0</v>
      </c>
    </row>
    <row r="460" spans="2:64" x14ac:dyDescent="0.25">
      <c r="B460" s="27">
        <f>IF(AND(ISBLANK(TrackingWorksheet!B465),ISBLANK(TrackingWorksheet!C465),ISBLANK(TrackingWorksheet!G465),ISBLANK(TrackingWorksheet!H465),
ISBLANK(TrackingWorksheet!I465),ISBLANK(TrackingWorksheet!J465),ISBLANK(TrackingWorksheet!M465),
ISBLANK(TrackingWorksheet!N467)),1,0)</f>
        <v>1</v>
      </c>
      <c r="C460" s="12" t="str">
        <f>IF(B460=1,"",TrackingWorksheet!F465)</f>
        <v/>
      </c>
      <c r="D460" s="20" t="str">
        <f>IF(B460=1,"",IF(AND(TrackingWorksheet!B465&lt;&gt;"",TrackingWorksheet!B465&lt;=WeeklySummary!$C$7,OR(TrackingWorksheet!C465="",TrackingWorksheet!C465&gt;=WeeklySummary!$C$6)),1,0))</f>
        <v/>
      </c>
      <c r="E460" s="10" t="str">
        <f>IF(B460=1,"",IF(AND(TrackingWorksheet!G465 &lt;&gt;"",TrackingWorksheet!G465&lt;=WeeklySummary!$C$7, TrackingWorksheet!H465=Lists!$D$4), "Y", "N"))</f>
        <v/>
      </c>
      <c r="F460" s="10" t="str">
        <f>IF(B460=1,"",IF(AND(TrackingWorksheet!I465 &lt;&gt;"", TrackingWorksheet!I465&lt;=WeeklySummary!$C$7, TrackingWorksheet!J465=Lists!$D$4), "Y", "N"))</f>
        <v/>
      </c>
      <c r="G460" s="10" t="str">
        <f>IF(B460=1,"",IF(AND(TrackingWorksheet!G465 &lt;&gt;"",TrackingWorksheet!G465&lt;=WeeklySummary!$C$7, TrackingWorksheet!H465=Lists!$D$5), "Y", "N"))</f>
        <v/>
      </c>
      <c r="H460" s="10" t="str">
        <f>IF(B460=1,"",IF(AND(TrackingWorksheet!I465 &lt;&gt;"", TrackingWorksheet!I465&lt;=WeeklySummary!$C$7, TrackingWorksheet!J465=Lists!$D$5), "Y", "N"))</f>
        <v/>
      </c>
      <c r="I460" s="20" t="str">
        <f>IF(B460=1,"",IF(AND(TrackingWorksheet!G465 &lt;&gt;"", TrackingWorksheet!G465&lt;=WeeklySummary!$C$7, TrackingWorksheet!H465=Lists!$D$6), 1, 0))</f>
        <v/>
      </c>
      <c r="J460" s="20" t="str">
        <f t="shared" si="113"/>
        <v/>
      </c>
      <c r="K460" s="10" t="str">
        <f>IF(B460=1,"",IF(AND(TrackingWorksheet!I465&lt;=WeeklySummary!$C$7,TrackingWorksheet!K465="YES"),0,IF(AND(AND(OR(E460="Y",F460="Y"),E460&lt;&gt;F460),G460&lt;&gt;"Y", H460&lt;&gt;"Y"), 1, 0)))</f>
        <v/>
      </c>
      <c r="L460" s="20" t="str">
        <f t="shared" si="114"/>
        <v/>
      </c>
      <c r="M460" s="10" t="str">
        <f t="shared" si="115"/>
        <v/>
      </c>
      <c r="N460" s="20" t="str">
        <f t="shared" si="116"/>
        <v/>
      </c>
      <c r="O460" s="10" t="str">
        <f>IF(B460=1,"",IF(AND(TrackingWorksheet!I465&lt;=WeeklySummary!$C$7,TrackingWorksheet!K465="YES"),0,IF(AND(AND(OR(G460="Y",H460="Y"),G460&lt;&gt;H460),E460&lt;&gt;"Y", F460&lt;&gt;"Y"), 1, 0)))</f>
        <v/>
      </c>
      <c r="P460" s="20" t="str">
        <f t="shared" si="117"/>
        <v/>
      </c>
      <c r="Q460" s="10" t="str">
        <f t="shared" si="118"/>
        <v/>
      </c>
      <c r="R460" s="10" t="str">
        <f t="shared" si="119"/>
        <v/>
      </c>
      <c r="S460" s="10" t="str">
        <f>IF(B460=1,"",IF(AND(OR(AND(TrackingWorksheet!H465=Lists!$D$7,TrackingWorksheet!H465=TrackingWorksheet!J465),TrackingWorksheet!H465&lt;&gt;TrackingWorksheet!J465),TrackingWorksheet!K465="YES",TrackingWorksheet!H465&lt;&gt;Lists!$D$6,TrackingWorksheet!G465&lt;=WeeklySummary!$C$7,TrackingWorksheet!I465&lt;=WeeklySummary!$C$7),1,0))</f>
        <v/>
      </c>
      <c r="T460" s="10" t="str">
        <f t="shared" si="120"/>
        <v/>
      </c>
      <c r="U460" s="10" t="str">
        <f>IF($B460=1,"",IF(TrackingWorksheet!$K465="YES",1, 0)*D460)</f>
        <v/>
      </c>
      <c r="V460" s="20">
        <f t="shared" si="109"/>
        <v>0</v>
      </c>
      <c r="W460" s="20">
        <f t="shared" si="110"/>
        <v>0</v>
      </c>
      <c r="X460" s="10" t="str">
        <f>IF($B460=1,"",IF(AND(TrackingWorksheet!$L465&lt;&gt;"", TrackingWorksheet!$L465&gt;=WeeklySummary!$C$6,TrackingWorksheet!$L465&lt;=WeeklySummary!$C$7,OR(TrackingWorksheet!$H465=Lists!$D$4,TrackingWorksheet!$J465=Lists!$D$4)), 1, 0))</f>
        <v/>
      </c>
      <c r="Y460" s="10" t="str">
        <f>IF($B460=1,"",IF(AND(TrackingWorksheet!$L465&lt;&gt;"", TrackingWorksheet!$L465&gt;=WeeklySummary!$C$6,TrackingWorksheet!$L465&lt;=WeeklySummary!$C$7,OR(TrackingWorksheet!$H465=Lists!$D$5,TrackingWorksheet!$J465=Lists!$D$5)), 1, 0))</f>
        <v/>
      </c>
      <c r="Z460" s="10" t="str">
        <f>IF($B460=1,"",IF(AND(TrackingWorksheet!$L465&lt;&gt;"", TrackingWorksheet!$L465&gt;=WeeklySummary!$C$6,TrackingWorksheet!$L465&lt;=WeeklySummary!$C$7,OR(TrackingWorksheet!$H465=Lists!$D$6,TrackingWorksheet!$J465=Lists!$D$6)), 1, 0))</f>
        <v/>
      </c>
      <c r="AA460" s="19" t="str">
        <f>IF(B460=1,"",IF(AND(TrackingWorksheet!M465&lt;&gt;"",TrackingWorksheet!M465&lt;=WeeklySummary!$C$7),1,0)*D460)</f>
        <v/>
      </c>
      <c r="AB460" s="19" t="str">
        <f>IF(B460=1,"",IF(AND(TrackingWorksheet!N465&lt;&gt;"",TrackingWorksheet!N465&lt;=WeeklySummary!$C$7),1,0)*D460)</f>
        <v/>
      </c>
      <c r="AC460" s="19" t="str">
        <f>IF(B460=1,"",TrackingWorksheet!T465)</f>
        <v/>
      </c>
      <c r="AD460" s="19" t="str">
        <f>IF(B460=1,"",IF(D460*AND(TrackingWorksheet!S465&gt;=Calculations!$BD$3,TrackingWorksheet!U465="",TrackingWorksheet!K465="YES"),1,0))</f>
        <v/>
      </c>
      <c r="AE460" s="19" t="str">
        <f>IF($B460=1,"",IF(AND(TrackingWorksheet!$S465&gt;$BE$3,TrackingWorksheet!$T465=Lists!$P$4),1, 0)*D460)</f>
        <v/>
      </c>
      <c r="AF460" s="19" t="str">
        <f>IF($B460=1,"",IF(AND(TrackingWorksheet!$U465&gt;$BE$3,TrackingWorksheet!$V465=Lists!$P$4),1, 0)*D460)</f>
        <v/>
      </c>
      <c r="AG460" s="19" t="str">
        <f>IF($B460=1,"",IF(AND(TrackingWorksheet!$W465&gt;$BE$3,TrackingWorksheet!$X465=Lists!$P$4),1, 0)*D460)</f>
        <v/>
      </c>
      <c r="AH460" s="19" t="str">
        <f>IF($B460=1,"",IF(AND(TrackingWorksheet!$Y465&gt;$BE$3,TrackingWorksheet!$Z465=Lists!$P$4),1, 0)*D460)</f>
        <v/>
      </c>
      <c r="AI460" s="19" t="str">
        <f>IF($B460=1,"",IF(AND(TrackingWorksheet!$AA465&gt;$BE$3,TrackingWorksheet!$AB465=Lists!$P$4),1, 0)*D460)</f>
        <v/>
      </c>
      <c r="AJ460" s="19" t="str">
        <f>IF($B460=1,"",IF(AND(TrackingWorksheet!$S465&gt;$BE$3,TrackingWorksheet!$T465=Lists!$P$5),1, 0)*D460)</f>
        <v/>
      </c>
      <c r="AK460" s="19" t="str">
        <f>IF($B460=1,"",IF(AND(TrackingWorksheet!$U465&gt;$BE$3,TrackingWorksheet!$V465=Lists!$P$5),1, 0)*D460)</f>
        <v/>
      </c>
      <c r="AL460" s="19" t="str">
        <f>IF($B460=1,"",IF(AND(TrackingWorksheet!$W465&gt;$BE$3,TrackingWorksheet!$X465=Lists!$P$5),1, 0)*D460)</f>
        <v/>
      </c>
      <c r="AM460" s="19" t="str">
        <f>IF($B460=1,"",IF(AND(TrackingWorksheet!$Y465&gt;$BE$3,TrackingWorksheet!$Z465=Lists!$P$5),1, 0)*D460)</f>
        <v/>
      </c>
      <c r="AN460" s="19" t="str">
        <f>IF($B460=1,"",IF(AND(TrackingWorksheet!$AA465&gt;$BE$3,TrackingWorksheet!$AB465=Lists!$P$5),1, 0)*D460)</f>
        <v/>
      </c>
      <c r="AO460" s="19" t="str">
        <f>IF($B460=1,"",IF(AND(TrackingWorksheet!$S465&gt;$BE$3,TrackingWorksheet!$T465=Lists!$P$6),1, 0)*D460)</f>
        <v/>
      </c>
      <c r="AP460" s="19" t="str">
        <f>IF($B460=1,"",IF(AND(TrackingWorksheet!$U465&gt;$BE$3,TrackingWorksheet!$V465=Lists!$P$6),1, 0)*D460)</f>
        <v/>
      </c>
      <c r="AQ460" s="19" t="str">
        <f>IF($B460=1,"",IF(AND(TrackingWorksheet!$W465&gt;$BE$3,TrackingWorksheet!$X465=Lists!$P$6),1, 0)*D460)</f>
        <v/>
      </c>
      <c r="AR460" s="19" t="str">
        <f>IF($B460=1,"",IF(AND(TrackingWorksheet!$Y465&gt;$BE$3,TrackingWorksheet!$Z465=Lists!$P$6),1, 0)*D460)</f>
        <v/>
      </c>
      <c r="AS460" s="19" t="str">
        <f>IF($B460=1,"",IF(AND(TrackingWorksheet!$AA465&gt;$BE$3,TrackingWorksheet!$AB465=Lists!$P$6),1, 0)*D460)</f>
        <v/>
      </c>
      <c r="AT460" s="19">
        <f t="shared" si="111"/>
        <v>0</v>
      </c>
      <c r="AU460" s="19" t="str">
        <f>IF(B460=1,"",IF(AND(TrackingWorksheet!K465="",TrackingWorksheet!M465="", TrackingWorksheet!N465="", TrackingWorksheet!S465="", TrackingWorksheet!V465="", TrackingWorksheet!W465="", TrackingWorksheet!Y465="", TrackingWorksheet!AA465="", V460=1),1,0)*D460)</f>
        <v/>
      </c>
      <c r="AV460" s="19" t="str">
        <f>IF(B460=1,"",IF(D460*AND(TrackingWorksheet!U465&gt;Calculations!$BE$3,TrackingWorksheet!K465="YES"),1,0))</f>
        <v/>
      </c>
      <c r="AW460" s="19" t="str">
        <f>IF(B460=1,"",IF(D460*AND(TrackingWorksheet!W465&gt;Calculations!$BE$3,TrackingWorksheet!K465="YES"),1,0))</f>
        <v/>
      </c>
      <c r="AX460" s="19">
        <f t="shared" si="112"/>
        <v>0</v>
      </c>
      <c r="AY460" s="19">
        <f t="shared" si="108"/>
        <v>0</v>
      </c>
      <c r="AZ460" s="27" t="str">
        <f>IF(B460=1,"",IF(TrackingWorksheet!Q465="","",TrackingWorksheet!Q465))</f>
        <v/>
      </c>
      <c r="BB460" s="4"/>
      <c r="BC460" s="4"/>
      <c r="BD460" s="4"/>
      <c r="BE460" s="4"/>
      <c r="BF460" s="4"/>
      <c r="BG460" s="4" t="str">
        <f>IF(B460=1,"",IF(AND(N460=1,TrackingWorksheet!$I465+14&lt;=WeeklySummary!$C$7),1,0))</f>
        <v/>
      </c>
      <c r="BH460" s="4" t="str">
        <f>IF(B460=1,"",IF(AND(R460=1,TrackingWorksheet!$I465+14&lt;=WeeklySummary!$C$7),1,0))</f>
        <v/>
      </c>
      <c r="BI460" s="4" t="str">
        <f>IF(B460=1,"",IF(AND(J460=1,TrackingWorksheet!$G465+14&lt;=WeeklySummary!$C$7),1,0))</f>
        <v/>
      </c>
      <c r="BJ460" s="4" t="str">
        <f>IF(B460=1,"",IF(AND(T460=1,TrackingWorksheet!$I465+14&lt;=WeeklySummary!$C$7),1,0))</f>
        <v/>
      </c>
      <c r="BK460" s="4" t="str">
        <f>IF(B460=1,"",IF(AND(T460=1,TrackingWorksheet!$G465+14&lt;=WeeklySummary!$C$7),1,0))</f>
        <v/>
      </c>
      <c r="BL460" s="4">
        <f t="shared" si="121"/>
        <v>0</v>
      </c>
    </row>
    <row r="461" spans="2:64" x14ac:dyDescent="0.25">
      <c r="B461" s="27">
        <f>IF(AND(ISBLANK(TrackingWorksheet!B466),ISBLANK(TrackingWorksheet!C466),ISBLANK(TrackingWorksheet!G466),ISBLANK(TrackingWorksheet!H466),
ISBLANK(TrackingWorksheet!I466),ISBLANK(TrackingWorksheet!J466),ISBLANK(TrackingWorksheet!M466),
ISBLANK(TrackingWorksheet!N468)),1,0)</f>
        <v>1</v>
      </c>
      <c r="C461" s="12" t="str">
        <f>IF(B461=1,"",TrackingWorksheet!F466)</f>
        <v/>
      </c>
      <c r="D461" s="20" t="str">
        <f>IF(B461=1,"",IF(AND(TrackingWorksheet!B466&lt;&gt;"",TrackingWorksheet!B466&lt;=WeeklySummary!$C$7,OR(TrackingWorksheet!C466="",TrackingWorksheet!C466&gt;=WeeklySummary!$C$6)),1,0))</f>
        <v/>
      </c>
      <c r="E461" s="10" t="str">
        <f>IF(B461=1,"",IF(AND(TrackingWorksheet!G466 &lt;&gt;"",TrackingWorksheet!G466&lt;=WeeklySummary!$C$7, TrackingWorksheet!H466=Lists!$D$4), "Y", "N"))</f>
        <v/>
      </c>
      <c r="F461" s="10" t="str">
        <f>IF(B461=1,"",IF(AND(TrackingWorksheet!I466 &lt;&gt;"", TrackingWorksheet!I466&lt;=WeeklySummary!$C$7, TrackingWorksheet!J466=Lists!$D$4), "Y", "N"))</f>
        <v/>
      </c>
      <c r="G461" s="10" t="str">
        <f>IF(B461=1,"",IF(AND(TrackingWorksheet!G466 &lt;&gt;"",TrackingWorksheet!G466&lt;=WeeklySummary!$C$7, TrackingWorksheet!H466=Lists!$D$5), "Y", "N"))</f>
        <v/>
      </c>
      <c r="H461" s="10" t="str">
        <f>IF(B461=1,"",IF(AND(TrackingWorksheet!I466 &lt;&gt;"", TrackingWorksheet!I466&lt;=WeeklySummary!$C$7, TrackingWorksheet!J466=Lists!$D$5), "Y", "N"))</f>
        <v/>
      </c>
      <c r="I461" s="20" t="str">
        <f>IF(B461=1,"",IF(AND(TrackingWorksheet!G466 &lt;&gt;"", TrackingWorksheet!G466&lt;=WeeklySummary!$C$7, TrackingWorksheet!H466=Lists!$D$6), 1, 0))</f>
        <v/>
      </c>
      <c r="J461" s="20" t="str">
        <f t="shared" si="113"/>
        <v/>
      </c>
      <c r="K461" s="10" t="str">
        <f>IF(B461=1,"",IF(AND(TrackingWorksheet!I466&lt;=WeeklySummary!$C$7,TrackingWorksheet!K466="YES"),0,IF(AND(AND(OR(E461="Y",F461="Y"),E461&lt;&gt;F461),G461&lt;&gt;"Y", H461&lt;&gt;"Y"), 1, 0)))</f>
        <v/>
      </c>
      <c r="L461" s="20" t="str">
        <f t="shared" si="114"/>
        <v/>
      </c>
      <c r="M461" s="10" t="str">
        <f t="shared" si="115"/>
        <v/>
      </c>
      <c r="N461" s="20" t="str">
        <f t="shared" si="116"/>
        <v/>
      </c>
      <c r="O461" s="10" t="str">
        <f>IF(B461=1,"",IF(AND(TrackingWorksheet!I466&lt;=WeeklySummary!$C$7,TrackingWorksheet!K466="YES"),0,IF(AND(AND(OR(G461="Y",H461="Y"),G461&lt;&gt;H461),E461&lt;&gt;"Y", F461&lt;&gt;"Y"), 1, 0)))</f>
        <v/>
      </c>
      <c r="P461" s="20" t="str">
        <f t="shared" si="117"/>
        <v/>
      </c>
      <c r="Q461" s="10" t="str">
        <f t="shared" si="118"/>
        <v/>
      </c>
      <c r="R461" s="10" t="str">
        <f t="shared" si="119"/>
        <v/>
      </c>
      <c r="S461" s="10" t="str">
        <f>IF(B461=1,"",IF(AND(OR(AND(TrackingWorksheet!H466=Lists!$D$7,TrackingWorksheet!H466=TrackingWorksheet!J466),TrackingWorksheet!H466&lt;&gt;TrackingWorksheet!J466),TrackingWorksheet!K466="YES",TrackingWorksheet!H466&lt;&gt;Lists!$D$6,TrackingWorksheet!G466&lt;=WeeklySummary!$C$7,TrackingWorksheet!I466&lt;=WeeklySummary!$C$7),1,0))</f>
        <v/>
      </c>
      <c r="T461" s="10" t="str">
        <f t="shared" si="120"/>
        <v/>
      </c>
      <c r="U461" s="10" t="str">
        <f>IF($B461=1,"",IF(TrackingWorksheet!$K466="YES",1, 0)*D461)</f>
        <v/>
      </c>
      <c r="V461" s="20">
        <f t="shared" si="109"/>
        <v>0</v>
      </c>
      <c r="W461" s="20">
        <f t="shared" si="110"/>
        <v>0</v>
      </c>
      <c r="X461" s="10" t="str">
        <f>IF($B461=1,"",IF(AND(TrackingWorksheet!$L466&lt;&gt;"", TrackingWorksheet!$L466&gt;=WeeklySummary!$C$6,TrackingWorksheet!$L466&lt;=WeeklySummary!$C$7,OR(TrackingWorksheet!$H466=Lists!$D$4,TrackingWorksheet!$J466=Lists!$D$4)), 1, 0))</f>
        <v/>
      </c>
      <c r="Y461" s="10" t="str">
        <f>IF($B461=1,"",IF(AND(TrackingWorksheet!$L466&lt;&gt;"", TrackingWorksheet!$L466&gt;=WeeklySummary!$C$6,TrackingWorksheet!$L466&lt;=WeeklySummary!$C$7,OR(TrackingWorksheet!$H466=Lists!$D$5,TrackingWorksheet!$J466=Lists!$D$5)), 1, 0))</f>
        <v/>
      </c>
      <c r="Z461" s="10" t="str">
        <f>IF($B461=1,"",IF(AND(TrackingWorksheet!$L466&lt;&gt;"", TrackingWorksheet!$L466&gt;=WeeklySummary!$C$6,TrackingWorksheet!$L466&lt;=WeeklySummary!$C$7,OR(TrackingWorksheet!$H466=Lists!$D$6,TrackingWorksheet!$J466=Lists!$D$6)), 1, 0))</f>
        <v/>
      </c>
      <c r="AA461" s="19" t="str">
        <f>IF(B461=1,"",IF(AND(TrackingWorksheet!M466&lt;&gt;"",TrackingWorksheet!M466&lt;=WeeklySummary!$C$7),1,0)*D461)</f>
        <v/>
      </c>
      <c r="AB461" s="19" t="str">
        <f>IF(B461=1,"",IF(AND(TrackingWorksheet!N466&lt;&gt;"",TrackingWorksheet!N466&lt;=WeeklySummary!$C$7),1,0)*D461)</f>
        <v/>
      </c>
      <c r="AC461" s="19" t="str">
        <f>IF(B461=1,"",TrackingWorksheet!T466)</f>
        <v/>
      </c>
      <c r="AD461" s="19" t="str">
        <f>IF(B461=1,"",IF(D461*AND(TrackingWorksheet!S466&gt;=Calculations!$BD$3,TrackingWorksheet!U466="",TrackingWorksheet!K466="YES"),1,0))</f>
        <v/>
      </c>
      <c r="AE461" s="19" t="str">
        <f>IF($B461=1,"",IF(AND(TrackingWorksheet!$S466&gt;$BE$3,TrackingWorksheet!$T466=Lists!$P$4),1, 0)*D461)</f>
        <v/>
      </c>
      <c r="AF461" s="19" t="str">
        <f>IF($B461=1,"",IF(AND(TrackingWorksheet!$U466&gt;$BE$3,TrackingWorksheet!$V466=Lists!$P$4),1, 0)*D461)</f>
        <v/>
      </c>
      <c r="AG461" s="19" t="str">
        <f>IF($B461=1,"",IF(AND(TrackingWorksheet!$W466&gt;$BE$3,TrackingWorksheet!$X466=Lists!$P$4),1, 0)*D461)</f>
        <v/>
      </c>
      <c r="AH461" s="19" t="str">
        <f>IF($B461=1,"",IF(AND(TrackingWorksheet!$Y466&gt;$BE$3,TrackingWorksheet!$Z466=Lists!$P$4),1, 0)*D461)</f>
        <v/>
      </c>
      <c r="AI461" s="19" t="str">
        <f>IF($B461=1,"",IF(AND(TrackingWorksheet!$AA466&gt;$BE$3,TrackingWorksheet!$AB466=Lists!$P$4),1, 0)*D461)</f>
        <v/>
      </c>
      <c r="AJ461" s="19" t="str">
        <f>IF($B461=1,"",IF(AND(TrackingWorksheet!$S466&gt;$BE$3,TrackingWorksheet!$T466=Lists!$P$5),1, 0)*D461)</f>
        <v/>
      </c>
      <c r="AK461" s="19" t="str">
        <f>IF($B461=1,"",IF(AND(TrackingWorksheet!$U466&gt;$BE$3,TrackingWorksheet!$V466=Lists!$P$5),1, 0)*D461)</f>
        <v/>
      </c>
      <c r="AL461" s="19" t="str">
        <f>IF($B461=1,"",IF(AND(TrackingWorksheet!$W466&gt;$BE$3,TrackingWorksheet!$X466=Lists!$P$5),1, 0)*D461)</f>
        <v/>
      </c>
      <c r="AM461" s="19" t="str">
        <f>IF($B461=1,"",IF(AND(TrackingWorksheet!$Y466&gt;$BE$3,TrackingWorksheet!$Z466=Lists!$P$5),1, 0)*D461)</f>
        <v/>
      </c>
      <c r="AN461" s="19" t="str">
        <f>IF($B461=1,"",IF(AND(TrackingWorksheet!$AA466&gt;$BE$3,TrackingWorksheet!$AB466=Lists!$P$5),1, 0)*D461)</f>
        <v/>
      </c>
      <c r="AO461" s="19" t="str">
        <f>IF($B461=1,"",IF(AND(TrackingWorksheet!$S466&gt;$BE$3,TrackingWorksheet!$T466=Lists!$P$6),1, 0)*D461)</f>
        <v/>
      </c>
      <c r="AP461" s="19" t="str">
        <f>IF($B461=1,"",IF(AND(TrackingWorksheet!$U466&gt;$BE$3,TrackingWorksheet!$V466=Lists!$P$6),1, 0)*D461)</f>
        <v/>
      </c>
      <c r="AQ461" s="19" t="str">
        <f>IF($B461=1,"",IF(AND(TrackingWorksheet!$W466&gt;$BE$3,TrackingWorksheet!$X466=Lists!$P$6),1, 0)*D461)</f>
        <v/>
      </c>
      <c r="AR461" s="19" t="str">
        <f>IF($B461=1,"",IF(AND(TrackingWorksheet!$Y466&gt;$BE$3,TrackingWorksheet!$Z466=Lists!$P$6),1, 0)*D461)</f>
        <v/>
      </c>
      <c r="AS461" s="19" t="str">
        <f>IF($B461=1,"",IF(AND(TrackingWorksheet!$AA466&gt;$BE$3,TrackingWorksheet!$AB466=Lists!$P$6),1, 0)*D461)</f>
        <v/>
      </c>
      <c r="AT461" s="19">
        <f t="shared" si="111"/>
        <v>0</v>
      </c>
      <c r="AU461" s="19" t="str">
        <f>IF(B461=1,"",IF(AND(TrackingWorksheet!K466="",TrackingWorksheet!M466="", TrackingWorksheet!N466="", TrackingWorksheet!S466="", TrackingWorksheet!V466="", TrackingWorksheet!W466="", TrackingWorksheet!Y466="", TrackingWorksheet!AA466="", V461=1),1,0)*D461)</f>
        <v/>
      </c>
      <c r="AV461" s="19" t="str">
        <f>IF(B461=1,"",IF(D461*AND(TrackingWorksheet!U466&gt;Calculations!$BE$3,TrackingWorksheet!K466="YES"),1,0))</f>
        <v/>
      </c>
      <c r="AW461" s="19" t="str">
        <f>IF(B461=1,"",IF(D461*AND(TrackingWorksheet!W466&gt;Calculations!$BE$3,TrackingWorksheet!K466="YES"),1,0))</f>
        <v/>
      </c>
      <c r="AX461" s="19">
        <f t="shared" si="112"/>
        <v>0</v>
      </c>
      <c r="AY461" s="19">
        <f t="shared" si="108"/>
        <v>0</v>
      </c>
      <c r="AZ461" s="27" t="str">
        <f>IF(B461=1,"",IF(TrackingWorksheet!Q466="","",TrackingWorksheet!Q466))</f>
        <v/>
      </c>
      <c r="BB461" s="4"/>
      <c r="BC461" s="4"/>
      <c r="BD461" s="4"/>
      <c r="BE461" s="4"/>
      <c r="BF461" s="4"/>
      <c r="BG461" s="4" t="str">
        <f>IF(B461=1,"",IF(AND(N461=1,TrackingWorksheet!$I466+14&lt;=WeeklySummary!$C$7),1,0))</f>
        <v/>
      </c>
      <c r="BH461" s="4" t="str">
        <f>IF(B461=1,"",IF(AND(R461=1,TrackingWorksheet!$I466+14&lt;=WeeklySummary!$C$7),1,0))</f>
        <v/>
      </c>
      <c r="BI461" s="4" t="str">
        <f>IF(B461=1,"",IF(AND(J461=1,TrackingWorksheet!$G466+14&lt;=WeeklySummary!$C$7),1,0))</f>
        <v/>
      </c>
      <c r="BJ461" s="4" t="str">
        <f>IF(B461=1,"",IF(AND(T461=1,TrackingWorksheet!$I466+14&lt;=WeeklySummary!$C$7),1,0))</f>
        <v/>
      </c>
      <c r="BK461" s="4" t="str">
        <f>IF(B461=1,"",IF(AND(T461=1,TrackingWorksheet!$G466+14&lt;=WeeklySummary!$C$7),1,0))</f>
        <v/>
      </c>
      <c r="BL461" s="4">
        <f t="shared" si="121"/>
        <v>0</v>
      </c>
    </row>
    <row r="462" spans="2:64" x14ac:dyDescent="0.25">
      <c r="B462" s="27">
        <f>IF(AND(ISBLANK(TrackingWorksheet!B467),ISBLANK(TrackingWorksheet!C467),ISBLANK(TrackingWorksheet!G467),ISBLANK(TrackingWorksheet!H467),
ISBLANK(TrackingWorksheet!I467),ISBLANK(TrackingWorksheet!J467),ISBLANK(TrackingWorksheet!M467),
ISBLANK(TrackingWorksheet!N469)),1,0)</f>
        <v>1</v>
      </c>
      <c r="C462" s="12" t="str">
        <f>IF(B462=1,"",TrackingWorksheet!F467)</f>
        <v/>
      </c>
      <c r="D462" s="20" t="str">
        <f>IF(B462=1,"",IF(AND(TrackingWorksheet!B467&lt;&gt;"",TrackingWorksheet!B467&lt;=WeeklySummary!$C$7,OR(TrackingWorksheet!C467="",TrackingWorksheet!C467&gt;=WeeklySummary!$C$6)),1,0))</f>
        <v/>
      </c>
      <c r="E462" s="10" t="str">
        <f>IF(B462=1,"",IF(AND(TrackingWorksheet!G467 &lt;&gt;"",TrackingWorksheet!G467&lt;=WeeklySummary!$C$7, TrackingWorksheet!H467=Lists!$D$4), "Y", "N"))</f>
        <v/>
      </c>
      <c r="F462" s="10" t="str">
        <f>IF(B462=1,"",IF(AND(TrackingWorksheet!I467 &lt;&gt;"", TrackingWorksheet!I467&lt;=WeeklySummary!$C$7, TrackingWorksheet!J467=Lists!$D$4), "Y", "N"))</f>
        <v/>
      </c>
      <c r="G462" s="10" t="str">
        <f>IF(B462=1,"",IF(AND(TrackingWorksheet!G467 &lt;&gt;"",TrackingWorksheet!G467&lt;=WeeklySummary!$C$7, TrackingWorksheet!H467=Lists!$D$5), "Y", "N"))</f>
        <v/>
      </c>
      <c r="H462" s="10" t="str">
        <f>IF(B462=1,"",IF(AND(TrackingWorksheet!I467 &lt;&gt;"", TrackingWorksheet!I467&lt;=WeeklySummary!$C$7, TrackingWorksheet!J467=Lists!$D$5), "Y", "N"))</f>
        <v/>
      </c>
      <c r="I462" s="20" t="str">
        <f>IF(B462=1,"",IF(AND(TrackingWorksheet!G467 &lt;&gt;"", TrackingWorksheet!G467&lt;=WeeklySummary!$C$7, TrackingWorksheet!H467=Lists!$D$6), 1, 0))</f>
        <v/>
      </c>
      <c r="J462" s="20" t="str">
        <f t="shared" si="113"/>
        <v/>
      </c>
      <c r="K462" s="10" t="str">
        <f>IF(B462=1,"",IF(AND(TrackingWorksheet!I467&lt;=WeeklySummary!$C$7,TrackingWorksheet!K467="YES"),0,IF(AND(AND(OR(E462="Y",F462="Y"),E462&lt;&gt;F462),G462&lt;&gt;"Y", H462&lt;&gt;"Y"), 1, 0)))</f>
        <v/>
      </c>
      <c r="L462" s="20" t="str">
        <f t="shared" si="114"/>
        <v/>
      </c>
      <c r="M462" s="10" t="str">
        <f t="shared" si="115"/>
        <v/>
      </c>
      <c r="N462" s="20" t="str">
        <f t="shared" si="116"/>
        <v/>
      </c>
      <c r="O462" s="10" t="str">
        <f>IF(B462=1,"",IF(AND(TrackingWorksheet!I467&lt;=WeeklySummary!$C$7,TrackingWorksheet!K467="YES"),0,IF(AND(AND(OR(G462="Y",H462="Y"),G462&lt;&gt;H462),E462&lt;&gt;"Y", F462&lt;&gt;"Y"), 1, 0)))</f>
        <v/>
      </c>
      <c r="P462" s="20" t="str">
        <f t="shared" si="117"/>
        <v/>
      </c>
      <c r="Q462" s="10" t="str">
        <f t="shared" si="118"/>
        <v/>
      </c>
      <c r="R462" s="10" t="str">
        <f t="shared" si="119"/>
        <v/>
      </c>
      <c r="S462" s="10" t="str">
        <f>IF(B462=1,"",IF(AND(OR(AND(TrackingWorksheet!H467=Lists!$D$7,TrackingWorksheet!H467=TrackingWorksheet!J467),TrackingWorksheet!H467&lt;&gt;TrackingWorksheet!J467),TrackingWorksheet!K467="YES",TrackingWorksheet!H467&lt;&gt;Lists!$D$6,TrackingWorksheet!G467&lt;=WeeklySummary!$C$7,TrackingWorksheet!I467&lt;=WeeklySummary!$C$7),1,0))</f>
        <v/>
      </c>
      <c r="T462" s="10" t="str">
        <f t="shared" si="120"/>
        <v/>
      </c>
      <c r="U462" s="10" t="str">
        <f>IF($B462=1,"",IF(TrackingWorksheet!$K467="YES",1, 0)*D462)</f>
        <v/>
      </c>
      <c r="V462" s="20">
        <f t="shared" si="109"/>
        <v>0</v>
      </c>
      <c r="W462" s="20">
        <f t="shared" si="110"/>
        <v>0</v>
      </c>
      <c r="X462" s="10" t="str">
        <f>IF($B462=1,"",IF(AND(TrackingWorksheet!$L467&lt;&gt;"", TrackingWorksheet!$L467&gt;=WeeklySummary!$C$6,TrackingWorksheet!$L467&lt;=WeeklySummary!$C$7,OR(TrackingWorksheet!$H467=Lists!$D$4,TrackingWorksheet!$J467=Lists!$D$4)), 1, 0))</f>
        <v/>
      </c>
      <c r="Y462" s="10" t="str">
        <f>IF($B462=1,"",IF(AND(TrackingWorksheet!$L467&lt;&gt;"", TrackingWorksheet!$L467&gt;=WeeklySummary!$C$6,TrackingWorksheet!$L467&lt;=WeeklySummary!$C$7,OR(TrackingWorksheet!$H467=Lists!$D$5,TrackingWorksheet!$J467=Lists!$D$5)), 1, 0))</f>
        <v/>
      </c>
      <c r="Z462" s="10" t="str">
        <f>IF($B462=1,"",IF(AND(TrackingWorksheet!$L467&lt;&gt;"", TrackingWorksheet!$L467&gt;=WeeklySummary!$C$6,TrackingWorksheet!$L467&lt;=WeeklySummary!$C$7,OR(TrackingWorksheet!$H467=Lists!$D$6,TrackingWorksheet!$J467=Lists!$D$6)), 1, 0))</f>
        <v/>
      </c>
      <c r="AA462" s="19" t="str">
        <f>IF(B462=1,"",IF(AND(TrackingWorksheet!M467&lt;&gt;"",TrackingWorksheet!M467&lt;=WeeklySummary!$C$7),1,0)*D462)</f>
        <v/>
      </c>
      <c r="AB462" s="19" t="str">
        <f>IF(B462=1,"",IF(AND(TrackingWorksheet!N467&lt;&gt;"",TrackingWorksheet!N467&lt;=WeeklySummary!$C$7),1,0)*D462)</f>
        <v/>
      </c>
      <c r="AC462" s="19" t="str">
        <f>IF(B462=1,"",TrackingWorksheet!T467)</f>
        <v/>
      </c>
      <c r="AD462" s="19" t="str">
        <f>IF(B462=1,"",IF(D462*AND(TrackingWorksheet!S467&gt;=Calculations!$BD$3,TrackingWorksheet!U467="",TrackingWorksheet!K467="YES"),1,0))</f>
        <v/>
      </c>
      <c r="AE462" s="19" t="str">
        <f>IF($B462=1,"",IF(AND(TrackingWorksheet!$S467&gt;$BE$3,TrackingWorksheet!$T467=Lists!$P$4),1, 0)*D462)</f>
        <v/>
      </c>
      <c r="AF462" s="19" t="str">
        <f>IF($B462=1,"",IF(AND(TrackingWorksheet!$U467&gt;$BE$3,TrackingWorksheet!$V467=Lists!$P$4),1, 0)*D462)</f>
        <v/>
      </c>
      <c r="AG462" s="19" t="str">
        <f>IF($B462=1,"",IF(AND(TrackingWorksheet!$W467&gt;$BE$3,TrackingWorksheet!$X467=Lists!$P$4),1, 0)*D462)</f>
        <v/>
      </c>
      <c r="AH462" s="19" t="str">
        <f>IF($B462=1,"",IF(AND(TrackingWorksheet!$Y467&gt;$BE$3,TrackingWorksheet!$Z467=Lists!$P$4),1, 0)*D462)</f>
        <v/>
      </c>
      <c r="AI462" s="19" t="str">
        <f>IF($B462=1,"",IF(AND(TrackingWorksheet!$AA467&gt;$BE$3,TrackingWorksheet!$AB467=Lists!$P$4),1, 0)*D462)</f>
        <v/>
      </c>
      <c r="AJ462" s="19" t="str">
        <f>IF($B462=1,"",IF(AND(TrackingWorksheet!$S467&gt;$BE$3,TrackingWorksheet!$T467=Lists!$P$5),1, 0)*D462)</f>
        <v/>
      </c>
      <c r="AK462" s="19" t="str">
        <f>IF($B462=1,"",IF(AND(TrackingWorksheet!$U467&gt;$BE$3,TrackingWorksheet!$V467=Lists!$P$5),1, 0)*D462)</f>
        <v/>
      </c>
      <c r="AL462" s="19" t="str">
        <f>IF($B462=1,"",IF(AND(TrackingWorksheet!$W467&gt;$BE$3,TrackingWorksheet!$X467=Lists!$P$5),1, 0)*D462)</f>
        <v/>
      </c>
      <c r="AM462" s="19" t="str">
        <f>IF($B462=1,"",IF(AND(TrackingWorksheet!$Y467&gt;$BE$3,TrackingWorksheet!$Z467=Lists!$P$5),1, 0)*D462)</f>
        <v/>
      </c>
      <c r="AN462" s="19" t="str">
        <f>IF($B462=1,"",IF(AND(TrackingWorksheet!$AA467&gt;$BE$3,TrackingWorksheet!$AB467=Lists!$P$5),1, 0)*D462)</f>
        <v/>
      </c>
      <c r="AO462" s="19" t="str">
        <f>IF($B462=1,"",IF(AND(TrackingWorksheet!$S467&gt;$BE$3,TrackingWorksheet!$T467=Lists!$P$6),1, 0)*D462)</f>
        <v/>
      </c>
      <c r="AP462" s="19" t="str">
        <f>IF($B462=1,"",IF(AND(TrackingWorksheet!$U467&gt;$BE$3,TrackingWorksheet!$V467=Lists!$P$6),1, 0)*D462)</f>
        <v/>
      </c>
      <c r="AQ462" s="19" t="str">
        <f>IF($B462=1,"",IF(AND(TrackingWorksheet!$W467&gt;$BE$3,TrackingWorksheet!$X467=Lists!$P$6),1, 0)*D462)</f>
        <v/>
      </c>
      <c r="AR462" s="19" t="str">
        <f>IF($B462=1,"",IF(AND(TrackingWorksheet!$Y467&gt;$BE$3,TrackingWorksheet!$Z467=Lists!$P$6),1, 0)*D462)</f>
        <v/>
      </c>
      <c r="AS462" s="19" t="str">
        <f>IF($B462=1,"",IF(AND(TrackingWorksheet!$AA467&gt;$BE$3,TrackingWorksheet!$AB467=Lists!$P$6),1, 0)*D462)</f>
        <v/>
      </c>
      <c r="AT462" s="19">
        <f t="shared" si="111"/>
        <v>0</v>
      </c>
      <c r="AU462" s="19" t="str">
        <f>IF(B462=1,"",IF(AND(TrackingWorksheet!K467="",TrackingWorksheet!M467="", TrackingWorksheet!N467="", TrackingWorksheet!S467="", TrackingWorksheet!V467="", TrackingWorksheet!W467="", TrackingWorksheet!Y467="", TrackingWorksheet!AA467="", V462=1),1,0)*D462)</f>
        <v/>
      </c>
      <c r="AV462" s="19" t="str">
        <f>IF(B462=1,"",IF(D462*AND(TrackingWorksheet!U467&gt;Calculations!$BE$3,TrackingWorksheet!K467="YES"),1,0))</f>
        <v/>
      </c>
      <c r="AW462" s="19" t="str">
        <f>IF(B462=1,"",IF(D462*AND(TrackingWorksheet!W467&gt;Calculations!$BE$3,TrackingWorksheet!K467="YES"),1,0))</f>
        <v/>
      </c>
      <c r="AX462" s="19">
        <f t="shared" si="112"/>
        <v>0</v>
      </c>
      <c r="AY462" s="19">
        <f t="shared" si="108"/>
        <v>0</v>
      </c>
      <c r="AZ462" s="27" t="str">
        <f>IF(B462=1,"",IF(TrackingWorksheet!Q467="","",TrackingWorksheet!Q467))</f>
        <v/>
      </c>
      <c r="BB462" s="4"/>
      <c r="BC462" s="4"/>
      <c r="BD462" s="4"/>
      <c r="BE462" s="4"/>
      <c r="BF462" s="4"/>
      <c r="BG462" s="4" t="str">
        <f>IF(B462=1,"",IF(AND(N462=1,TrackingWorksheet!$I467+14&lt;=WeeklySummary!$C$7),1,0))</f>
        <v/>
      </c>
      <c r="BH462" s="4" t="str">
        <f>IF(B462=1,"",IF(AND(R462=1,TrackingWorksheet!$I467+14&lt;=WeeklySummary!$C$7),1,0))</f>
        <v/>
      </c>
      <c r="BI462" s="4" t="str">
        <f>IF(B462=1,"",IF(AND(J462=1,TrackingWorksheet!$G467+14&lt;=WeeklySummary!$C$7),1,0))</f>
        <v/>
      </c>
      <c r="BJ462" s="4" t="str">
        <f>IF(B462=1,"",IF(AND(T462=1,TrackingWorksheet!$I467+14&lt;=WeeklySummary!$C$7),1,0))</f>
        <v/>
      </c>
      <c r="BK462" s="4" t="str">
        <f>IF(B462=1,"",IF(AND(T462=1,TrackingWorksheet!$G467+14&lt;=WeeklySummary!$C$7),1,0))</f>
        <v/>
      </c>
      <c r="BL462" s="4">
        <f t="shared" si="121"/>
        <v>0</v>
      </c>
    </row>
    <row r="463" spans="2:64" x14ac:dyDescent="0.25">
      <c r="B463" s="27">
        <f>IF(AND(ISBLANK(TrackingWorksheet!B468),ISBLANK(TrackingWorksheet!C468),ISBLANK(TrackingWorksheet!G468),ISBLANK(TrackingWorksheet!H468),
ISBLANK(TrackingWorksheet!I468),ISBLANK(TrackingWorksheet!J468),ISBLANK(TrackingWorksheet!M468),
ISBLANK(TrackingWorksheet!N470)),1,0)</f>
        <v>1</v>
      </c>
      <c r="C463" s="12" t="str">
        <f>IF(B463=1,"",TrackingWorksheet!F468)</f>
        <v/>
      </c>
      <c r="D463" s="20" t="str">
        <f>IF(B463=1,"",IF(AND(TrackingWorksheet!B468&lt;&gt;"",TrackingWorksheet!B468&lt;=WeeklySummary!$C$7,OR(TrackingWorksheet!C468="",TrackingWorksheet!C468&gt;=WeeklySummary!$C$6)),1,0))</f>
        <v/>
      </c>
      <c r="E463" s="10" t="str">
        <f>IF(B463=1,"",IF(AND(TrackingWorksheet!G468 &lt;&gt;"",TrackingWorksheet!G468&lt;=WeeklySummary!$C$7, TrackingWorksheet!H468=Lists!$D$4), "Y", "N"))</f>
        <v/>
      </c>
      <c r="F463" s="10" t="str">
        <f>IF(B463=1,"",IF(AND(TrackingWorksheet!I468 &lt;&gt;"", TrackingWorksheet!I468&lt;=WeeklySummary!$C$7, TrackingWorksheet!J468=Lists!$D$4), "Y", "N"))</f>
        <v/>
      </c>
      <c r="G463" s="10" t="str">
        <f>IF(B463=1,"",IF(AND(TrackingWorksheet!G468 &lt;&gt;"",TrackingWorksheet!G468&lt;=WeeklySummary!$C$7, TrackingWorksheet!H468=Lists!$D$5), "Y", "N"))</f>
        <v/>
      </c>
      <c r="H463" s="10" t="str">
        <f>IF(B463=1,"",IF(AND(TrackingWorksheet!I468 &lt;&gt;"", TrackingWorksheet!I468&lt;=WeeklySummary!$C$7, TrackingWorksheet!J468=Lists!$D$5), "Y", "N"))</f>
        <v/>
      </c>
      <c r="I463" s="20" t="str">
        <f>IF(B463=1,"",IF(AND(TrackingWorksheet!G468 &lt;&gt;"", TrackingWorksheet!G468&lt;=WeeklySummary!$C$7, TrackingWorksheet!H468=Lists!$D$6), 1, 0))</f>
        <v/>
      </c>
      <c r="J463" s="20" t="str">
        <f t="shared" si="113"/>
        <v/>
      </c>
      <c r="K463" s="10" t="str">
        <f>IF(B463=1,"",IF(AND(TrackingWorksheet!I468&lt;=WeeklySummary!$C$7,TrackingWorksheet!K468="YES"),0,IF(AND(AND(OR(E463="Y",F463="Y"),E463&lt;&gt;F463),G463&lt;&gt;"Y", H463&lt;&gt;"Y"), 1, 0)))</f>
        <v/>
      </c>
      <c r="L463" s="20" t="str">
        <f t="shared" si="114"/>
        <v/>
      </c>
      <c r="M463" s="10" t="str">
        <f t="shared" si="115"/>
        <v/>
      </c>
      <c r="N463" s="20" t="str">
        <f t="shared" si="116"/>
        <v/>
      </c>
      <c r="O463" s="10" t="str">
        <f>IF(B463=1,"",IF(AND(TrackingWorksheet!I468&lt;=WeeklySummary!$C$7,TrackingWorksheet!K468="YES"),0,IF(AND(AND(OR(G463="Y",H463="Y"),G463&lt;&gt;H463),E463&lt;&gt;"Y", F463&lt;&gt;"Y"), 1, 0)))</f>
        <v/>
      </c>
      <c r="P463" s="20" t="str">
        <f t="shared" si="117"/>
        <v/>
      </c>
      <c r="Q463" s="10" t="str">
        <f t="shared" si="118"/>
        <v/>
      </c>
      <c r="R463" s="10" t="str">
        <f t="shared" si="119"/>
        <v/>
      </c>
      <c r="S463" s="10" t="str">
        <f>IF(B463=1,"",IF(AND(OR(AND(TrackingWorksheet!H468=Lists!$D$7,TrackingWorksheet!H468=TrackingWorksheet!J468),TrackingWorksheet!H468&lt;&gt;TrackingWorksheet!J468),TrackingWorksheet!K468="YES",TrackingWorksheet!H468&lt;&gt;Lists!$D$6,TrackingWorksheet!G468&lt;=WeeklySummary!$C$7,TrackingWorksheet!I468&lt;=WeeklySummary!$C$7),1,0))</f>
        <v/>
      </c>
      <c r="T463" s="10" t="str">
        <f t="shared" si="120"/>
        <v/>
      </c>
      <c r="U463" s="10" t="str">
        <f>IF($B463=1,"",IF(TrackingWorksheet!$K468="YES",1, 0)*D463)</f>
        <v/>
      </c>
      <c r="V463" s="20">
        <f t="shared" si="109"/>
        <v>0</v>
      </c>
      <c r="W463" s="20">
        <f t="shared" si="110"/>
        <v>0</v>
      </c>
      <c r="X463" s="10" t="str">
        <f>IF($B463=1,"",IF(AND(TrackingWorksheet!$L468&lt;&gt;"", TrackingWorksheet!$L468&gt;=WeeklySummary!$C$6,TrackingWorksheet!$L468&lt;=WeeklySummary!$C$7,OR(TrackingWorksheet!$H468=Lists!$D$4,TrackingWorksheet!$J468=Lists!$D$4)), 1, 0))</f>
        <v/>
      </c>
      <c r="Y463" s="10" t="str">
        <f>IF($B463=1,"",IF(AND(TrackingWorksheet!$L468&lt;&gt;"", TrackingWorksheet!$L468&gt;=WeeklySummary!$C$6,TrackingWorksheet!$L468&lt;=WeeklySummary!$C$7,OR(TrackingWorksheet!$H468=Lists!$D$5,TrackingWorksheet!$J468=Lists!$D$5)), 1, 0))</f>
        <v/>
      </c>
      <c r="Z463" s="10" t="str">
        <f>IF($B463=1,"",IF(AND(TrackingWorksheet!$L468&lt;&gt;"", TrackingWorksheet!$L468&gt;=WeeklySummary!$C$6,TrackingWorksheet!$L468&lt;=WeeklySummary!$C$7,OR(TrackingWorksheet!$H468=Lists!$D$6,TrackingWorksheet!$J468=Lists!$D$6)), 1, 0))</f>
        <v/>
      </c>
      <c r="AA463" s="19" t="str">
        <f>IF(B463=1,"",IF(AND(TrackingWorksheet!M468&lt;&gt;"",TrackingWorksheet!M468&lt;=WeeklySummary!$C$7),1,0)*D463)</f>
        <v/>
      </c>
      <c r="AB463" s="19" t="str">
        <f>IF(B463=1,"",IF(AND(TrackingWorksheet!N468&lt;&gt;"",TrackingWorksheet!N468&lt;=WeeklySummary!$C$7),1,0)*D463)</f>
        <v/>
      </c>
      <c r="AC463" s="19" t="str">
        <f>IF(B463=1,"",TrackingWorksheet!T468)</f>
        <v/>
      </c>
      <c r="AD463" s="19" t="str">
        <f>IF(B463=1,"",IF(D463*AND(TrackingWorksheet!S468&gt;=Calculations!$BD$3,TrackingWorksheet!U468="",TrackingWorksheet!K468="YES"),1,0))</f>
        <v/>
      </c>
      <c r="AE463" s="19" t="str">
        <f>IF($B463=1,"",IF(AND(TrackingWorksheet!$S468&gt;$BE$3,TrackingWorksheet!$T468=Lists!$P$4),1, 0)*D463)</f>
        <v/>
      </c>
      <c r="AF463" s="19" t="str">
        <f>IF($B463=1,"",IF(AND(TrackingWorksheet!$U468&gt;$BE$3,TrackingWorksheet!$V468=Lists!$P$4),1, 0)*D463)</f>
        <v/>
      </c>
      <c r="AG463" s="19" t="str">
        <f>IF($B463=1,"",IF(AND(TrackingWorksheet!$W468&gt;$BE$3,TrackingWorksheet!$X468=Lists!$P$4),1, 0)*D463)</f>
        <v/>
      </c>
      <c r="AH463" s="19" t="str">
        <f>IF($B463=1,"",IF(AND(TrackingWorksheet!$Y468&gt;$BE$3,TrackingWorksheet!$Z468=Lists!$P$4),1, 0)*D463)</f>
        <v/>
      </c>
      <c r="AI463" s="19" t="str">
        <f>IF($B463=1,"",IF(AND(TrackingWorksheet!$AA468&gt;$BE$3,TrackingWorksheet!$AB468=Lists!$P$4),1, 0)*D463)</f>
        <v/>
      </c>
      <c r="AJ463" s="19" t="str">
        <f>IF($B463=1,"",IF(AND(TrackingWorksheet!$S468&gt;$BE$3,TrackingWorksheet!$T468=Lists!$P$5),1, 0)*D463)</f>
        <v/>
      </c>
      <c r="AK463" s="19" t="str">
        <f>IF($B463=1,"",IF(AND(TrackingWorksheet!$U468&gt;$BE$3,TrackingWorksheet!$V468=Lists!$P$5),1, 0)*D463)</f>
        <v/>
      </c>
      <c r="AL463" s="19" t="str">
        <f>IF($B463=1,"",IF(AND(TrackingWorksheet!$W468&gt;$BE$3,TrackingWorksheet!$X468=Lists!$P$5),1, 0)*D463)</f>
        <v/>
      </c>
      <c r="AM463" s="19" t="str">
        <f>IF($B463=1,"",IF(AND(TrackingWorksheet!$Y468&gt;$BE$3,TrackingWorksheet!$Z468=Lists!$P$5),1, 0)*D463)</f>
        <v/>
      </c>
      <c r="AN463" s="19" t="str">
        <f>IF($B463=1,"",IF(AND(TrackingWorksheet!$AA468&gt;$BE$3,TrackingWorksheet!$AB468=Lists!$P$5),1, 0)*D463)</f>
        <v/>
      </c>
      <c r="AO463" s="19" t="str">
        <f>IF($B463=1,"",IF(AND(TrackingWorksheet!$S468&gt;$BE$3,TrackingWorksheet!$T468=Lists!$P$6),1, 0)*D463)</f>
        <v/>
      </c>
      <c r="AP463" s="19" t="str">
        <f>IF($B463=1,"",IF(AND(TrackingWorksheet!$U468&gt;$BE$3,TrackingWorksheet!$V468=Lists!$P$6),1, 0)*D463)</f>
        <v/>
      </c>
      <c r="AQ463" s="19" t="str">
        <f>IF($B463=1,"",IF(AND(TrackingWorksheet!$W468&gt;$BE$3,TrackingWorksheet!$X468=Lists!$P$6),1, 0)*D463)</f>
        <v/>
      </c>
      <c r="AR463" s="19" t="str">
        <f>IF($B463=1,"",IF(AND(TrackingWorksheet!$Y468&gt;$BE$3,TrackingWorksheet!$Z468=Lists!$P$6),1, 0)*D463)</f>
        <v/>
      </c>
      <c r="AS463" s="19" t="str">
        <f>IF($B463=1,"",IF(AND(TrackingWorksheet!$AA468&gt;$BE$3,TrackingWorksheet!$AB468=Lists!$P$6),1, 0)*D463)</f>
        <v/>
      </c>
      <c r="AT463" s="19">
        <f t="shared" si="111"/>
        <v>0</v>
      </c>
      <c r="AU463" s="19" t="str">
        <f>IF(B463=1,"",IF(AND(TrackingWorksheet!K468="",TrackingWorksheet!M468="", TrackingWorksheet!N468="", TrackingWorksheet!S468="", TrackingWorksheet!V468="", TrackingWorksheet!W468="", TrackingWorksheet!Y468="", TrackingWorksheet!AA468="", V463=1),1,0)*D463)</f>
        <v/>
      </c>
      <c r="AV463" s="19" t="str">
        <f>IF(B463=1,"",IF(D463*AND(TrackingWorksheet!U468&gt;Calculations!$BE$3,TrackingWorksheet!K468="YES"),1,0))</f>
        <v/>
      </c>
      <c r="AW463" s="19" t="str">
        <f>IF(B463=1,"",IF(D463*AND(TrackingWorksheet!W468&gt;Calculations!$BE$3,TrackingWorksheet!K468="YES"),1,0))</f>
        <v/>
      </c>
      <c r="AX463" s="19">
        <f t="shared" si="112"/>
        <v>0</v>
      </c>
      <c r="AY463" s="19">
        <f t="shared" si="108"/>
        <v>0</v>
      </c>
      <c r="AZ463" s="27" t="str">
        <f>IF(B463=1,"",IF(TrackingWorksheet!Q468="","",TrackingWorksheet!Q468))</f>
        <v/>
      </c>
      <c r="BB463" s="4"/>
      <c r="BC463" s="4"/>
      <c r="BD463" s="4"/>
      <c r="BE463" s="4"/>
      <c r="BF463" s="4"/>
      <c r="BG463" s="4" t="str">
        <f>IF(B463=1,"",IF(AND(N463=1,TrackingWorksheet!$I468+14&lt;=WeeklySummary!$C$7),1,0))</f>
        <v/>
      </c>
      <c r="BH463" s="4" t="str">
        <f>IF(B463=1,"",IF(AND(R463=1,TrackingWorksheet!$I468+14&lt;=WeeklySummary!$C$7),1,0))</f>
        <v/>
      </c>
      <c r="BI463" s="4" t="str">
        <f>IF(B463=1,"",IF(AND(J463=1,TrackingWorksheet!$G468+14&lt;=WeeklySummary!$C$7),1,0))</f>
        <v/>
      </c>
      <c r="BJ463" s="4" t="str">
        <f>IF(B463=1,"",IF(AND(T463=1,TrackingWorksheet!$I468+14&lt;=WeeklySummary!$C$7),1,0))</f>
        <v/>
      </c>
      <c r="BK463" s="4" t="str">
        <f>IF(B463=1,"",IF(AND(T463=1,TrackingWorksheet!$G468+14&lt;=WeeklySummary!$C$7),1,0))</f>
        <v/>
      </c>
      <c r="BL463" s="4">
        <f t="shared" si="121"/>
        <v>0</v>
      </c>
    </row>
    <row r="464" spans="2:64" x14ac:dyDescent="0.25">
      <c r="B464" s="27">
        <f>IF(AND(ISBLANK(TrackingWorksheet!B469),ISBLANK(TrackingWorksheet!C469),ISBLANK(TrackingWorksheet!G469),ISBLANK(TrackingWorksheet!H469),
ISBLANK(TrackingWorksheet!I469),ISBLANK(TrackingWorksheet!J469),ISBLANK(TrackingWorksheet!M469),
ISBLANK(TrackingWorksheet!N471)),1,0)</f>
        <v>1</v>
      </c>
      <c r="C464" s="12" t="str">
        <f>IF(B464=1,"",TrackingWorksheet!F469)</f>
        <v/>
      </c>
      <c r="D464" s="20" t="str">
        <f>IF(B464=1,"",IF(AND(TrackingWorksheet!B469&lt;&gt;"",TrackingWorksheet!B469&lt;=WeeklySummary!$C$7,OR(TrackingWorksheet!C469="",TrackingWorksheet!C469&gt;=WeeklySummary!$C$6)),1,0))</f>
        <v/>
      </c>
      <c r="E464" s="10" t="str">
        <f>IF(B464=1,"",IF(AND(TrackingWorksheet!G469 &lt;&gt;"",TrackingWorksheet!G469&lt;=WeeklySummary!$C$7, TrackingWorksheet!H469=Lists!$D$4), "Y", "N"))</f>
        <v/>
      </c>
      <c r="F464" s="10" t="str">
        <f>IF(B464=1,"",IF(AND(TrackingWorksheet!I469 &lt;&gt;"", TrackingWorksheet!I469&lt;=WeeklySummary!$C$7, TrackingWorksheet!J469=Lists!$D$4), "Y", "N"))</f>
        <v/>
      </c>
      <c r="G464" s="10" t="str">
        <f>IF(B464=1,"",IF(AND(TrackingWorksheet!G469 &lt;&gt;"",TrackingWorksheet!G469&lt;=WeeklySummary!$C$7, TrackingWorksheet!H469=Lists!$D$5), "Y", "N"))</f>
        <v/>
      </c>
      <c r="H464" s="10" t="str">
        <f>IF(B464=1,"",IF(AND(TrackingWorksheet!I469 &lt;&gt;"", TrackingWorksheet!I469&lt;=WeeklySummary!$C$7, TrackingWorksheet!J469=Lists!$D$5), "Y", "N"))</f>
        <v/>
      </c>
      <c r="I464" s="20" t="str">
        <f>IF(B464=1,"",IF(AND(TrackingWorksheet!G469 &lt;&gt;"", TrackingWorksheet!G469&lt;=WeeklySummary!$C$7, TrackingWorksheet!H469=Lists!$D$6), 1, 0))</f>
        <v/>
      </c>
      <c r="J464" s="20" t="str">
        <f t="shared" si="113"/>
        <v/>
      </c>
      <c r="K464" s="10" t="str">
        <f>IF(B464=1,"",IF(AND(TrackingWorksheet!I469&lt;=WeeklySummary!$C$7,TrackingWorksheet!K469="YES"),0,IF(AND(AND(OR(E464="Y",F464="Y"),E464&lt;&gt;F464),G464&lt;&gt;"Y", H464&lt;&gt;"Y"), 1, 0)))</f>
        <v/>
      </c>
      <c r="L464" s="20" t="str">
        <f t="shared" si="114"/>
        <v/>
      </c>
      <c r="M464" s="10" t="str">
        <f t="shared" si="115"/>
        <v/>
      </c>
      <c r="N464" s="20" t="str">
        <f t="shared" si="116"/>
        <v/>
      </c>
      <c r="O464" s="10" t="str">
        <f>IF(B464=1,"",IF(AND(TrackingWorksheet!I469&lt;=WeeklySummary!$C$7,TrackingWorksheet!K469="YES"),0,IF(AND(AND(OR(G464="Y",H464="Y"),G464&lt;&gt;H464),E464&lt;&gt;"Y", F464&lt;&gt;"Y"), 1, 0)))</f>
        <v/>
      </c>
      <c r="P464" s="20" t="str">
        <f t="shared" si="117"/>
        <v/>
      </c>
      <c r="Q464" s="10" t="str">
        <f t="shared" si="118"/>
        <v/>
      </c>
      <c r="R464" s="10" t="str">
        <f t="shared" si="119"/>
        <v/>
      </c>
      <c r="S464" s="10" t="str">
        <f>IF(B464=1,"",IF(AND(OR(AND(TrackingWorksheet!H469=Lists!$D$7,TrackingWorksheet!H469=TrackingWorksheet!J469),TrackingWorksheet!H469&lt;&gt;TrackingWorksheet!J469),TrackingWorksheet!K469="YES",TrackingWorksheet!H469&lt;&gt;Lists!$D$6,TrackingWorksheet!G469&lt;=WeeklySummary!$C$7,TrackingWorksheet!I469&lt;=WeeklySummary!$C$7),1,0))</f>
        <v/>
      </c>
      <c r="T464" s="10" t="str">
        <f t="shared" si="120"/>
        <v/>
      </c>
      <c r="U464" s="10" t="str">
        <f>IF($B464=1,"",IF(TrackingWorksheet!$K469="YES",1, 0)*D464)</f>
        <v/>
      </c>
      <c r="V464" s="20">
        <f t="shared" si="109"/>
        <v>0</v>
      </c>
      <c r="W464" s="20">
        <f t="shared" si="110"/>
        <v>0</v>
      </c>
      <c r="X464" s="10" t="str">
        <f>IF($B464=1,"",IF(AND(TrackingWorksheet!$L469&lt;&gt;"", TrackingWorksheet!$L469&gt;=WeeklySummary!$C$6,TrackingWorksheet!$L469&lt;=WeeklySummary!$C$7,OR(TrackingWorksheet!$H469=Lists!$D$4,TrackingWorksheet!$J469=Lists!$D$4)), 1, 0))</f>
        <v/>
      </c>
      <c r="Y464" s="10" t="str">
        <f>IF($B464=1,"",IF(AND(TrackingWorksheet!$L469&lt;&gt;"", TrackingWorksheet!$L469&gt;=WeeklySummary!$C$6,TrackingWorksheet!$L469&lt;=WeeklySummary!$C$7,OR(TrackingWorksheet!$H469=Lists!$D$5,TrackingWorksheet!$J469=Lists!$D$5)), 1, 0))</f>
        <v/>
      </c>
      <c r="Z464" s="10" t="str">
        <f>IF($B464=1,"",IF(AND(TrackingWorksheet!$L469&lt;&gt;"", TrackingWorksheet!$L469&gt;=WeeklySummary!$C$6,TrackingWorksheet!$L469&lt;=WeeklySummary!$C$7,OR(TrackingWorksheet!$H469=Lists!$D$6,TrackingWorksheet!$J469=Lists!$D$6)), 1, 0))</f>
        <v/>
      </c>
      <c r="AA464" s="19" t="str">
        <f>IF(B464=1,"",IF(AND(TrackingWorksheet!M469&lt;&gt;"",TrackingWorksheet!M469&lt;=WeeklySummary!$C$7),1,0)*D464)</f>
        <v/>
      </c>
      <c r="AB464" s="19" t="str">
        <f>IF(B464=1,"",IF(AND(TrackingWorksheet!N469&lt;&gt;"",TrackingWorksheet!N469&lt;=WeeklySummary!$C$7),1,0)*D464)</f>
        <v/>
      </c>
      <c r="AC464" s="19" t="str">
        <f>IF(B464=1,"",TrackingWorksheet!T469)</f>
        <v/>
      </c>
      <c r="AD464" s="19" t="str">
        <f>IF(B464=1,"",IF(D464*AND(TrackingWorksheet!S469&gt;=Calculations!$BD$3,TrackingWorksheet!U469="",TrackingWorksheet!K469="YES"),1,0))</f>
        <v/>
      </c>
      <c r="AE464" s="19" t="str">
        <f>IF($B464=1,"",IF(AND(TrackingWorksheet!$S469&gt;$BE$3,TrackingWorksheet!$T469=Lists!$P$4),1, 0)*D464)</f>
        <v/>
      </c>
      <c r="AF464" s="19" t="str">
        <f>IF($B464=1,"",IF(AND(TrackingWorksheet!$U469&gt;$BE$3,TrackingWorksheet!$V469=Lists!$P$4),1, 0)*D464)</f>
        <v/>
      </c>
      <c r="AG464" s="19" t="str">
        <f>IF($B464=1,"",IF(AND(TrackingWorksheet!$W469&gt;$BE$3,TrackingWorksheet!$X469=Lists!$P$4),1, 0)*D464)</f>
        <v/>
      </c>
      <c r="AH464" s="19" t="str">
        <f>IF($B464=1,"",IF(AND(TrackingWorksheet!$Y469&gt;$BE$3,TrackingWorksheet!$Z469=Lists!$P$4),1, 0)*D464)</f>
        <v/>
      </c>
      <c r="AI464" s="19" t="str">
        <f>IF($B464=1,"",IF(AND(TrackingWorksheet!$AA469&gt;$BE$3,TrackingWorksheet!$AB469=Lists!$P$4),1, 0)*D464)</f>
        <v/>
      </c>
      <c r="AJ464" s="19" t="str">
        <f>IF($B464=1,"",IF(AND(TrackingWorksheet!$S469&gt;$BE$3,TrackingWorksheet!$T469=Lists!$P$5),1, 0)*D464)</f>
        <v/>
      </c>
      <c r="AK464" s="19" t="str">
        <f>IF($B464=1,"",IF(AND(TrackingWorksheet!$U469&gt;$BE$3,TrackingWorksheet!$V469=Lists!$P$5),1, 0)*D464)</f>
        <v/>
      </c>
      <c r="AL464" s="19" t="str">
        <f>IF($B464=1,"",IF(AND(TrackingWorksheet!$W469&gt;$BE$3,TrackingWorksheet!$X469=Lists!$P$5),1, 0)*D464)</f>
        <v/>
      </c>
      <c r="AM464" s="19" t="str">
        <f>IF($B464=1,"",IF(AND(TrackingWorksheet!$Y469&gt;$BE$3,TrackingWorksheet!$Z469=Lists!$P$5),1, 0)*D464)</f>
        <v/>
      </c>
      <c r="AN464" s="19" t="str">
        <f>IF($B464=1,"",IF(AND(TrackingWorksheet!$AA469&gt;$BE$3,TrackingWorksheet!$AB469=Lists!$P$5),1, 0)*D464)</f>
        <v/>
      </c>
      <c r="AO464" s="19" t="str">
        <f>IF($B464=1,"",IF(AND(TrackingWorksheet!$S469&gt;$BE$3,TrackingWorksheet!$T469=Lists!$P$6),1, 0)*D464)</f>
        <v/>
      </c>
      <c r="AP464" s="19" t="str">
        <f>IF($B464=1,"",IF(AND(TrackingWorksheet!$U469&gt;$BE$3,TrackingWorksheet!$V469=Lists!$P$6),1, 0)*D464)</f>
        <v/>
      </c>
      <c r="AQ464" s="19" t="str">
        <f>IF($B464=1,"",IF(AND(TrackingWorksheet!$W469&gt;$BE$3,TrackingWorksheet!$X469=Lists!$P$6),1, 0)*D464)</f>
        <v/>
      </c>
      <c r="AR464" s="19" t="str">
        <f>IF($B464=1,"",IF(AND(TrackingWorksheet!$Y469&gt;$BE$3,TrackingWorksheet!$Z469=Lists!$P$6),1, 0)*D464)</f>
        <v/>
      </c>
      <c r="AS464" s="19" t="str">
        <f>IF($B464=1,"",IF(AND(TrackingWorksheet!$AA469&gt;$BE$3,TrackingWorksheet!$AB469=Lists!$P$6),1, 0)*D464)</f>
        <v/>
      </c>
      <c r="AT464" s="19">
        <f t="shared" si="111"/>
        <v>0</v>
      </c>
      <c r="AU464" s="19" t="str">
        <f>IF(B464=1,"",IF(AND(TrackingWorksheet!K469="",TrackingWorksheet!M469="", TrackingWorksheet!N469="", TrackingWorksheet!S469="", TrackingWorksheet!V469="", TrackingWorksheet!W469="", TrackingWorksheet!Y469="", TrackingWorksheet!AA469="", V464=1),1,0)*D464)</f>
        <v/>
      </c>
      <c r="AV464" s="19" t="str">
        <f>IF(B464=1,"",IF(D464*AND(TrackingWorksheet!U469&gt;Calculations!$BE$3,TrackingWorksheet!K469="YES"),1,0))</f>
        <v/>
      </c>
      <c r="AW464" s="19" t="str">
        <f>IF(B464=1,"",IF(D464*AND(TrackingWorksheet!W469&gt;Calculations!$BE$3,TrackingWorksheet!K469="YES"),1,0))</f>
        <v/>
      </c>
      <c r="AX464" s="19">
        <f t="shared" si="112"/>
        <v>0</v>
      </c>
      <c r="AY464" s="19">
        <f t="shared" si="108"/>
        <v>0</v>
      </c>
      <c r="AZ464" s="27" t="str">
        <f>IF(B464=1,"",IF(TrackingWorksheet!Q469="","",TrackingWorksheet!Q469))</f>
        <v/>
      </c>
      <c r="BB464" s="4"/>
      <c r="BC464" s="4"/>
      <c r="BD464" s="4"/>
      <c r="BE464" s="4"/>
      <c r="BF464" s="4"/>
      <c r="BG464" s="4" t="str">
        <f>IF(B464=1,"",IF(AND(N464=1,TrackingWorksheet!$I469+14&lt;=WeeklySummary!$C$7),1,0))</f>
        <v/>
      </c>
      <c r="BH464" s="4" t="str">
        <f>IF(B464=1,"",IF(AND(R464=1,TrackingWorksheet!$I469+14&lt;=WeeklySummary!$C$7),1,0))</f>
        <v/>
      </c>
      <c r="BI464" s="4" t="str">
        <f>IF(B464=1,"",IF(AND(J464=1,TrackingWorksheet!$G469+14&lt;=WeeklySummary!$C$7),1,0))</f>
        <v/>
      </c>
      <c r="BJ464" s="4" t="str">
        <f>IF(B464=1,"",IF(AND(T464=1,TrackingWorksheet!$I469+14&lt;=WeeklySummary!$C$7),1,0))</f>
        <v/>
      </c>
      <c r="BK464" s="4" t="str">
        <f>IF(B464=1,"",IF(AND(T464=1,TrackingWorksheet!$G469+14&lt;=WeeklySummary!$C$7),1,0))</f>
        <v/>
      </c>
      <c r="BL464" s="4">
        <f t="shared" si="121"/>
        <v>0</v>
      </c>
    </row>
    <row r="465" spans="2:64" x14ac:dyDescent="0.25">
      <c r="B465" s="27">
        <f>IF(AND(ISBLANK(TrackingWorksheet!B470),ISBLANK(TrackingWorksheet!C470),ISBLANK(TrackingWorksheet!G470),ISBLANK(TrackingWorksheet!H470),
ISBLANK(TrackingWorksheet!I470),ISBLANK(TrackingWorksheet!J470),ISBLANK(TrackingWorksheet!M470),
ISBLANK(TrackingWorksheet!N472)),1,0)</f>
        <v>1</v>
      </c>
      <c r="C465" s="12" t="str">
        <f>IF(B465=1,"",TrackingWorksheet!F470)</f>
        <v/>
      </c>
      <c r="D465" s="20" t="str">
        <f>IF(B465=1,"",IF(AND(TrackingWorksheet!B470&lt;&gt;"",TrackingWorksheet!B470&lt;=WeeklySummary!$C$7,OR(TrackingWorksheet!C470="",TrackingWorksheet!C470&gt;=WeeklySummary!$C$6)),1,0))</f>
        <v/>
      </c>
      <c r="E465" s="10" t="str">
        <f>IF(B465=1,"",IF(AND(TrackingWorksheet!G470 &lt;&gt;"",TrackingWorksheet!G470&lt;=WeeklySummary!$C$7, TrackingWorksheet!H470=Lists!$D$4), "Y", "N"))</f>
        <v/>
      </c>
      <c r="F465" s="10" t="str">
        <f>IF(B465=1,"",IF(AND(TrackingWorksheet!I470 &lt;&gt;"", TrackingWorksheet!I470&lt;=WeeklySummary!$C$7, TrackingWorksheet!J470=Lists!$D$4), "Y", "N"))</f>
        <v/>
      </c>
      <c r="G465" s="10" t="str">
        <f>IF(B465=1,"",IF(AND(TrackingWorksheet!G470 &lt;&gt;"",TrackingWorksheet!G470&lt;=WeeklySummary!$C$7, TrackingWorksheet!H470=Lists!$D$5), "Y", "N"))</f>
        <v/>
      </c>
      <c r="H465" s="10" t="str">
        <f>IF(B465=1,"",IF(AND(TrackingWorksheet!I470 &lt;&gt;"", TrackingWorksheet!I470&lt;=WeeklySummary!$C$7, TrackingWorksheet!J470=Lists!$D$5), "Y", "N"))</f>
        <v/>
      </c>
      <c r="I465" s="20" t="str">
        <f>IF(B465=1,"",IF(AND(TrackingWorksheet!G470 &lt;&gt;"", TrackingWorksheet!G470&lt;=WeeklySummary!$C$7, TrackingWorksheet!H470=Lists!$D$6), 1, 0))</f>
        <v/>
      </c>
      <c r="J465" s="20" t="str">
        <f t="shared" si="113"/>
        <v/>
      </c>
      <c r="K465" s="10" t="str">
        <f>IF(B465=1,"",IF(AND(TrackingWorksheet!I470&lt;=WeeklySummary!$C$7,TrackingWorksheet!K470="YES"),0,IF(AND(AND(OR(E465="Y",F465="Y"),E465&lt;&gt;F465),G465&lt;&gt;"Y", H465&lt;&gt;"Y"), 1, 0)))</f>
        <v/>
      </c>
      <c r="L465" s="20" t="str">
        <f t="shared" si="114"/>
        <v/>
      </c>
      <c r="M465" s="10" t="str">
        <f t="shared" si="115"/>
        <v/>
      </c>
      <c r="N465" s="20" t="str">
        <f t="shared" si="116"/>
        <v/>
      </c>
      <c r="O465" s="10" t="str">
        <f>IF(B465=1,"",IF(AND(TrackingWorksheet!I470&lt;=WeeklySummary!$C$7,TrackingWorksheet!K470="YES"),0,IF(AND(AND(OR(G465="Y",H465="Y"),G465&lt;&gt;H465),E465&lt;&gt;"Y", F465&lt;&gt;"Y"), 1, 0)))</f>
        <v/>
      </c>
      <c r="P465" s="20" t="str">
        <f t="shared" si="117"/>
        <v/>
      </c>
      <c r="Q465" s="10" t="str">
        <f t="shared" si="118"/>
        <v/>
      </c>
      <c r="R465" s="10" t="str">
        <f t="shared" si="119"/>
        <v/>
      </c>
      <c r="S465" s="10" t="str">
        <f>IF(B465=1,"",IF(AND(OR(AND(TrackingWorksheet!H470=Lists!$D$7,TrackingWorksheet!H470=TrackingWorksheet!J470),TrackingWorksheet!H470&lt;&gt;TrackingWorksheet!J470),TrackingWorksheet!K470="YES",TrackingWorksheet!H470&lt;&gt;Lists!$D$6,TrackingWorksheet!G470&lt;=WeeklySummary!$C$7,TrackingWorksheet!I470&lt;=WeeklySummary!$C$7),1,0))</f>
        <v/>
      </c>
      <c r="T465" s="10" t="str">
        <f t="shared" si="120"/>
        <v/>
      </c>
      <c r="U465" s="10" t="str">
        <f>IF($B465=1,"",IF(TrackingWorksheet!$K470="YES",1, 0)*D465)</f>
        <v/>
      </c>
      <c r="V465" s="20">
        <f t="shared" si="109"/>
        <v>0</v>
      </c>
      <c r="W465" s="20">
        <f t="shared" si="110"/>
        <v>0</v>
      </c>
      <c r="X465" s="10" t="str">
        <f>IF($B465=1,"",IF(AND(TrackingWorksheet!$L470&lt;&gt;"", TrackingWorksheet!$L470&gt;=WeeklySummary!$C$6,TrackingWorksheet!$L470&lt;=WeeklySummary!$C$7,OR(TrackingWorksheet!$H470=Lists!$D$4,TrackingWorksheet!$J470=Lists!$D$4)), 1, 0))</f>
        <v/>
      </c>
      <c r="Y465" s="10" t="str">
        <f>IF($B465=1,"",IF(AND(TrackingWorksheet!$L470&lt;&gt;"", TrackingWorksheet!$L470&gt;=WeeklySummary!$C$6,TrackingWorksheet!$L470&lt;=WeeklySummary!$C$7,OR(TrackingWorksheet!$H470=Lists!$D$5,TrackingWorksheet!$J470=Lists!$D$5)), 1, 0))</f>
        <v/>
      </c>
      <c r="Z465" s="10" t="str">
        <f>IF($B465=1,"",IF(AND(TrackingWorksheet!$L470&lt;&gt;"", TrackingWorksheet!$L470&gt;=WeeklySummary!$C$6,TrackingWorksheet!$L470&lt;=WeeklySummary!$C$7,OR(TrackingWorksheet!$H470=Lists!$D$6,TrackingWorksheet!$J470=Lists!$D$6)), 1, 0))</f>
        <v/>
      </c>
      <c r="AA465" s="19" t="str">
        <f>IF(B465=1,"",IF(AND(TrackingWorksheet!M470&lt;&gt;"",TrackingWorksheet!M470&lt;=WeeklySummary!$C$7),1,0)*D465)</f>
        <v/>
      </c>
      <c r="AB465" s="19" t="str">
        <f>IF(B465=1,"",IF(AND(TrackingWorksheet!N470&lt;&gt;"",TrackingWorksheet!N470&lt;=WeeklySummary!$C$7),1,0)*D465)</f>
        <v/>
      </c>
      <c r="AC465" s="19" t="str">
        <f>IF(B465=1,"",TrackingWorksheet!T470)</f>
        <v/>
      </c>
      <c r="AD465" s="19" t="str">
        <f>IF(B465=1,"",IF(D465*AND(TrackingWorksheet!S470&gt;=Calculations!$BD$3,TrackingWorksheet!U470="",TrackingWorksheet!K470="YES"),1,0))</f>
        <v/>
      </c>
      <c r="AE465" s="19" t="str">
        <f>IF($B465=1,"",IF(AND(TrackingWorksheet!$S470&gt;$BE$3,TrackingWorksheet!$T470=Lists!$P$4),1, 0)*D465)</f>
        <v/>
      </c>
      <c r="AF465" s="19" t="str">
        <f>IF($B465=1,"",IF(AND(TrackingWorksheet!$U470&gt;$BE$3,TrackingWorksheet!$V470=Lists!$P$4),1, 0)*D465)</f>
        <v/>
      </c>
      <c r="AG465" s="19" t="str">
        <f>IF($B465=1,"",IF(AND(TrackingWorksheet!$W470&gt;$BE$3,TrackingWorksheet!$X470=Lists!$P$4),1, 0)*D465)</f>
        <v/>
      </c>
      <c r="AH465" s="19" t="str">
        <f>IF($B465=1,"",IF(AND(TrackingWorksheet!$Y470&gt;$BE$3,TrackingWorksheet!$Z470=Lists!$P$4),1, 0)*D465)</f>
        <v/>
      </c>
      <c r="AI465" s="19" t="str">
        <f>IF($B465=1,"",IF(AND(TrackingWorksheet!$AA470&gt;$BE$3,TrackingWorksheet!$AB470=Lists!$P$4),1, 0)*D465)</f>
        <v/>
      </c>
      <c r="AJ465" s="19" t="str">
        <f>IF($B465=1,"",IF(AND(TrackingWorksheet!$S470&gt;$BE$3,TrackingWorksheet!$T470=Lists!$P$5),1, 0)*D465)</f>
        <v/>
      </c>
      <c r="AK465" s="19" t="str">
        <f>IF($B465=1,"",IF(AND(TrackingWorksheet!$U470&gt;$BE$3,TrackingWorksheet!$V470=Lists!$P$5),1, 0)*D465)</f>
        <v/>
      </c>
      <c r="AL465" s="19" t="str">
        <f>IF($B465=1,"",IF(AND(TrackingWorksheet!$W470&gt;$BE$3,TrackingWorksheet!$X470=Lists!$P$5),1, 0)*D465)</f>
        <v/>
      </c>
      <c r="AM465" s="19" t="str">
        <f>IF($B465=1,"",IF(AND(TrackingWorksheet!$Y470&gt;$BE$3,TrackingWorksheet!$Z470=Lists!$P$5),1, 0)*D465)</f>
        <v/>
      </c>
      <c r="AN465" s="19" t="str">
        <f>IF($B465=1,"",IF(AND(TrackingWorksheet!$AA470&gt;$BE$3,TrackingWorksheet!$AB470=Lists!$P$5),1, 0)*D465)</f>
        <v/>
      </c>
      <c r="AO465" s="19" t="str">
        <f>IF($B465=1,"",IF(AND(TrackingWorksheet!$S470&gt;$BE$3,TrackingWorksheet!$T470=Lists!$P$6),1, 0)*D465)</f>
        <v/>
      </c>
      <c r="AP465" s="19" t="str">
        <f>IF($B465=1,"",IF(AND(TrackingWorksheet!$U470&gt;$BE$3,TrackingWorksheet!$V470=Lists!$P$6),1, 0)*D465)</f>
        <v/>
      </c>
      <c r="AQ465" s="19" t="str">
        <f>IF($B465=1,"",IF(AND(TrackingWorksheet!$W470&gt;$BE$3,TrackingWorksheet!$X470=Lists!$P$6),1, 0)*D465)</f>
        <v/>
      </c>
      <c r="AR465" s="19" t="str">
        <f>IF($B465=1,"",IF(AND(TrackingWorksheet!$Y470&gt;$BE$3,TrackingWorksheet!$Z470=Lists!$P$6),1, 0)*D465)</f>
        <v/>
      </c>
      <c r="AS465" s="19" t="str">
        <f>IF($B465=1,"",IF(AND(TrackingWorksheet!$AA470&gt;$BE$3,TrackingWorksheet!$AB470=Lists!$P$6),1, 0)*D465)</f>
        <v/>
      </c>
      <c r="AT465" s="19">
        <f t="shared" si="111"/>
        <v>0</v>
      </c>
      <c r="AU465" s="19" t="str">
        <f>IF(B465=1,"",IF(AND(TrackingWorksheet!K470="",TrackingWorksheet!M470="", TrackingWorksheet!N470="", TrackingWorksheet!S470="", TrackingWorksheet!V470="", TrackingWorksheet!W470="", TrackingWorksheet!Y470="", TrackingWorksheet!AA470="", V465=1),1,0)*D465)</f>
        <v/>
      </c>
      <c r="AV465" s="19" t="str">
        <f>IF(B465=1,"",IF(D465*AND(TrackingWorksheet!U470&gt;Calculations!$BE$3,TrackingWorksheet!K470="YES"),1,0))</f>
        <v/>
      </c>
      <c r="AW465" s="19" t="str">
        <f>IF(B465=1,"",IF(D465*AND(TrackingWorksheet!W470&gt;Calculations!$BE$3,TrackingWorksheet!K470="YES"),1,0))</f>
        <v/>
      </c>
      <c r="AX465" s="19">
        <f t="shared" si="112"/>
        <v>0</v>
      </c>
      <c r="AY465" s="19">
        <f t="shared" si="108"/>
        <v>0</v>
      </c>
      <c r="AZ465" s="27" t="str">
        <f>IF(B465=1,"",IF(TrackingWorksheet!Q470="","",TrackingWorksheet!Q470))</f>
        <v/>
      </c>
      <c r="BB465" s="4"/>
      <c r="BC465" s="4"/>
      <c r="BD465" s="4"/>
      <c r="BE465" s="4"/>
      <c r="BF465" s="4"/>
      <c r="BG465" s="4" t="str">
        <f>IF(B465=1,"",IF(AND(N465=1,TrackingWorksheet!$I470+14&lt;=WeeklySummary!$C$7),1,0))</f>
        <v/>
      </c>
      <c r="BH465" s="4" t="str">
        <f>IF(B465=1,"",IF(AND(R465=1,TrackingWorksheet!$I470+14&lt;=WeeklySummary!$C$7),1,0))</f>
        <v/>
      </c>
      <c r="BI465" s="4" t="str">
        <f>IF(B465=1,"",IF(AND(J465=1,TrackingWorksheet!$G470+14&lt;=WeeklySummary!$C$7),1,0))</f>
        <v/>
      </c>
      <c r="BJ465" s="4" t="str">
        <f>IF(B465=1,"",IF(AND(T465=1,TrackingWorksheet!$I470+14&lt;=WeeklySummary!$C$7),1,0))</f>
        <v/>
      </c>
      <c r="BK465" s="4" t="str">
        <f>IF(B465=1,"",IF(AND(T465=1,TrackingWorksheet!$G470+14&lt;=WeeklySummary!$C$7),1,0))</f>
        <v/>
      </c>
      <c r="BL465" s="4">
        <f t="shared" si="121"/>
        <v>0</v>
      </c>
    </row>
    <row r="466" spans="2:64" x14ac:dyDescent="0.25">
      <c r="B466" s="27">
        <f>IF(AND(ISBLANK(TrackingWorksheet!B471),ISBLANK(TrackingWorksheet!C471),ISBLANK(TrackingWorksheet!G471),ISBLANK(TrackingWorksheet!H471),
ISBLANK(TrackingWorksheet!I471),ISBLANK(TrackingWorksheet!J471),ISBLANK(TrackingWorksheet!M471),
ISBLANK(TrackingWorksheet!N473)),1,0)</f>
        <v>1</v>
      </c>
      <c r="C466" s="12" t="str">
        <f>IF(B466=1,"",TrackingWorksheet!F471)</f>
        <v/>
      </c>
      <c r="D466" s="20" t="str">
        <f>IF(B466=1,"",IF(AND(TrackingWorksheet!B471&lt;&gt;"",TrackingWorksheet!B471&lt;=WeeklySummary!$C$7,OR(TrackingWorksheet!C471="",TrackingWorksheet!C471&gt;=WeeklySummary!$C$6)),1,0))</f>
        <v/>
      </c>
      <c r="E466" s="10" t="str">
        <f>IF(B466=1,"",IF(AND(TrackingWorksheet!G471 &lt;&gt;"",TrackingWorksheet!G471&lt;=WeeklySummary!$C$7, TrackingWorksheet!H471=Lists!$D$4), "Y", "N"))</f>
        <v/>
      </c>
      <c r="F466" s="10" t="str">
        <f>IF(B466=1,"",IF(AND(TrackingWorksheet!I471 &lt;&gt;"", TrackingWorksheet!I471&lt;=WeeklySummary!$C$7, TrackingWorksheet!J471=Lists!$D$4), "Y", "N"))</f>
        <v/>
      </c>
      <c r="G466" s="10" t="str">
        <f>IF(B466=1,"",IF(AND(TrackingWorksheet!G471 &lt;&gt;"",TrackingWorksheet!G471&lt;=WeeklySummary!$C$7, TrackingWorksheet!H471=Lists!$D$5), "Y", "N"))</f>
        <v/>
      </c>
      <c r="H466" s="10" t="str">
        <f>IF(B466=1,"",IF(AND(TrackingWorksheet!I471 &lt;&gt;"", TrackingWorksheet!I471&lt;=WeeklySummary!$C$7, TrackingWorksheet!J471=Lists!$D$5), "Y", "N"))</f>
        <v/>
      </c>
      <c r="I466" s="20" t="str">
        <f>IF(B466=1,"",IF(AND(TrackingWorksheet!G471 &lt;&gt;"", TrackingWorksheet!G471&lt;=WeeklySummary!$C$7, TrackingWorksheet!H471=Lists!$D$6), 1, 0))</f>
        <v/>
      </c>
      <c r="J466" s="20" t="str">
        <f t="shared" si="113"/>
        <v/>
      </c>
      <c r="K466" s="10" t="str">
        <f>IF(B466=1,"",IF(AND(TrackingWorksheet!I471&lt;=WeeklySummary!$C$7,TrackingWorksheet!K471="YES"),0,IF(AND(AND(OR(E466="Y",F466="Y"),E466&lt;&gt;F466),G466&lt;&gt;"Y", H466&lt;&gt;"Y"), 1, 0)))</f>
        <v/>
      </c>
      <c r="L466" s="20" t="str">
        <f t="shared" si="114"/>
        <v/>
      </c>
      <c r="M466" s="10" t="str">
        <f t="shared" si="115"/>
        <v/>
      </c>
      <c r="N466" s="20" t="str">
        <f t="shared" si="116"/>
        <v/>
      </c>
      <c r="O466" s="10" t="str">
        <f>IF(B466=1,"",IF(AND(TrackingWorksheet!I471&lt;=WeeklySummary!$C$7,TrackingWorksheet!K471="YES"),0,IF(AND(AND(OR(G466="Y",H466="Y"),G466&lt;&gt;H466),E466&lt;&gt;"Y", F466&lt;&gt;"Y"), 1, 0)))</f>
        <v/>
      </c>
      <c r="P466" s="20" t="str">
        <f t="shared" si="117"/>
        <v/>
      </c>
      <c r="Q466" s="10" t="str">
        <f t="shared" si="118"/>
        <v/>
      </c>
      <c r="R466" s="10" t="str">
        <f t="shared" si="119"/>
        <v/>
      </c>
      <c r="S466" s="10" t="str">
        <f>IF(B466=1,"",IF(AND(OR(AND(TrackingWorksheet!H471=Lists!$D$7,TrackingWorksheet!H471=TrackingWorksheet!J471),TrackingWorksheet!H471&lt;&gt;TrackingWorksheet!J471),TrackingWorksheet!K471="YES",TrackingWorksheet!H471&lt;&gt;Lists!$D$6,TrackingWorksheet!G471&lt;=WeeklySummary!$C$7,TrackingWorksheet!I471&lt;=WeeklySummary!$C$7),1,0))</f>
        <v/>
      </c>
      <c r="T466" s="10" t="str">
        <f t="shared" si="120"/>
        <v/>
      </c>
      <c r="U466" s="10" t="str">
        <f>IF($B466=1,"",IF(TrackingWorksheet!$K471="YES",1, 0)*D466)</f>
        <v/>
      </c>
      <c r="V466" s="20">
        <f t="shared" si="109"/>
        <v>0</v>
      </c>
      <c r="W466" s="20">
        <f t="shared" si="110"/>
        <v>0</v>
      </c>
      <c r="X466" s="10" t="str">
        <f>IF($B466=1,"",IF(AND(TrackingWorksheet!$L471&lt;&gt;"", TrackingWorksheet!$L471&gt;=WeeklySummary!$C$6,TrackingWorksheet!$L471&lt;=WeeklySummary!$C$7,OR(TrackingWorksheet!$H471=Lists!$D$4,TrackingWorksheet!$J471=Lists!$D$4)), 1, 0))</f>
        <v/>
      </c>
      <c r="Y466" s="10" t="str">
        <f>IF($B466=1,"",IF(AND(TrackingWorksheet!$L471&lt;&gt;"", TrackingWorksheet!$L471&gt;=WeeklySummary!$C$6,TrackingWorksheet!$L471&lt;=WeeklySummary!$C$7,OR(TrackingWorksheet!$H471=Lists!$D$5,TrackingWorksheet!$J471=Lists!$D$5)), 1, 0))</f>
        <v/>
      </c>
      <c r="Z466" s="10" t="str">
        <f>IF($B466=1,"",IF(AND(TrackingWorksheet!$L471&lt;&gt;"", TrackingWorksheet!$L471&gt;=WeeklySummary!$C$6,TrackingWorksheet!$L471&lt;=WeeklySummary!$C$7,OR(TrackingWorksheet!$H471=Lists!$D$6,TrackingWorksheet!$J471=Lists!$D$6)), 1, 0))</f>
        <v/>
      </c>
      <c r="AA466" s="19" t="str">
        <f>IF(B466=1,"",IF(AND(TrackingWorksheet!M471&lt;&gt;"",TrackingWorksheet!M471&lt;=WeeklySummary!$C$7),1,0)*D466)</f>
        <v/>
      </c>
      <c r="AB466" s="19" t="str">
        <f>IF(B466=1,"",IF(AND(TrackingWorksheet!N471&lt;&gt;"",TrackingWorksheet!N471&lt;=WeeklySummary!$C$7),1,0)*D466)</f>
        <v/>
      </c>
      <c r="AC466" s="19" t="str">
        <f>IF(B466=1,"",TrackingWorksheet!T471)</f>
        <v/>
      </c>
      <c r="AD466" s="19" t="str">
        <f>IF(B466=1,"",IF(D466*AND(TrackingWorksheet!S471&gt;=Calculations!$BD$3,TrackingWorksheet!U471="",TrackingWorksheet!K471="YES"),1,0))</f>
        <v/>
      </c>
      <c r="AE466" s="19" t="str">
        <f>IF($B466=1,"",IF(AND(TrackingWorksheet!$S471&gt;$BE$3,TrackingWorksheet!$T471=Lists!$P$4),1, 0)*D466)</f>
        <v/>
      </c>
      <c r="AF466" s="19" t="str">
        <f>IF($B466=1,"",IF(AND(TrackingWorksheet!$U471&gt;$BE$3,TrackingWorksheet!$V471=Lists!$P$4),1, 0)*D466)</f>
        <v/>
      </c>
      <c r="AG466" s="19" t="str">
        <f>IF($B466=1,"",IF(AND(TrackingWorksheet!$W471&gt;$BE$3,TrackingWorksheet!$X471=Lists!$P$4),1, 0)*D466)</f>
        <v/>
      </c>
      <c r="AH466" s="19" t="str">
        <f>IF($B466=1,"",IF(AND(TrackingWorksheet!$Y471&gt;$BE$3,TrackingWorksheet!$Z471=Lists!$P$4),1, 0)*D466)</f>
        <v/>
      </c>
      <c r="AI466" s="19" t="str">
        <f>IF($B466=1,"",IF(AND(TrackingWorksheet!$AA471&gt;$BE$3,TrackingWorksheet!$AB471=Lists!$P$4),1, 0)*D466)</f>
        <v/>
      </c>
      <c r="AJ466" s="19" t="str">
        <f>IF($B466=1,"",IF(AND(TrackingWorksheet!$S471&gt;$BE$3,TrackingWorksheet!$T471=Lists!$P$5),1, 0)*D466)</f>
        <v/>
      </c>
      <c r="AK466" s="19" t="str">
        <f>IF($B466=1,"",IF(AND(TrackingWorksheet!$U471&gt;$BE$3,TrackingWorksheet!$V471=Lists!$P$5),1, 0)*D466)</f>
        <v/>
      </c>
      <c r="AL466" s="19" t="str">
        <f>IF($B466=1,"",IF(AND(TrackingWorksheet!$W471&gt;$BE$3,TrackingWorksheet!$X471=Lists!$P$5),1, 0)*D466)</f>
        <v/>
      </c>
      <c r="AM466" s="19" t="str">
        <f>IF($B466=1,"",IF(AND(TrackingWorksheet!$Y471&gt;$BE$3,TrackingWorksheet!$Z471=Lists!$P$5),1, 0)*D466)</f>
        <v/>
      </c>
      <c r="AN466" s="19" t="str">
        <f>IF($B466=1,"",IF(AND(TrackingWorksheet!$AA471&gt;$BE$3,TrackingWorksheet!$AB471=Lists!$P$5),1, 0)*D466)</f>
        <v/>
      </c>
      <c r="AO466" s="19" t="str">
        <f>IF($B466=1,"",IF(AND(TrackingWorksheet!$S471&gt;$BE$3,TrackingWorksheet!$T471=Lists!$P$6),1, 0)*D466)</f>
        <v/>
      </c>
      <c r="AP466" s="19" t="str">
        <f>IF($B466=1,"",IF(AND(TrackingWorksheet!$U471&gt;$BE$3,TrackingWorksheet!$V471=Lists!$P$6),1, 0)*D466)</f>
        <v/>
      </c>
      <c r="AQ466" s="19" t="str">
        <f>IF($B466=1,"",IF(AND(TrackingWorksheet!$W471&gt;$BE$3,TrackingWorksheet!$X471=Lists!$P$6),1, 0)*D466)</f>
        <v/>
      </c>
      <c r="AR466" s="19" t="str">
        <f>IF($B466=1,"",IF(AND(TrackingWorksheet!$Y471&gt;$BE$3,TrackingWorksheet!$Z471=Lists!$P$6),1, 0)*D466)</f>
        <v/>
      </c>
      <c r="AS466" s="19" t="str">
        <f>IF($B466=1,"",IF(AND(TrackingWorksheet!$AA471&gt;$BE$3,TrackingWorksheet!$AB471=Lists!$P$6),1, 0)*D466)</f>
        <v/>
      </c>
      <c r="AT466" s="19">
        <f t="shared" si="111"/>
        <v>0</v>
      </c>
      <c r="AU466" s="19" t="str">
        <f>IF(B466=1,"",IF(AND(TrackingWorksheet!K471="",TrackingWorksheet!M471="", TrackingWorksheet!N471="", TrackingWorksheet!S471="", TrackingWorksheet!V471="", TrackingWorksheet!W471="", TrackingWorksheet!Y471="", TrackingWorksheet!AA471="", V466=1),1,0)*D466)</f>
        <v/>
      </c>
      <c r="AV466" s="19" t="str">
        <f>IF(B466=1,"",IF(D466*AND(TrackingWorksheet!U471&gt;Calculations!$BE$3,TrackingWorksheet!K471="YES"),1,0))</f>
        <v/>
      </c>
      <c r="AW466" s="19" t="str">
        <f>IF(B466=1,"",IF(D466*AND(TrackingWorksheet!W471&gt;Calculations!$BE$3,TrackingWorksheet!K471="YES"),1,0))</f>
        <v/>
      </c>
      <c r="AX466" s="19">
        <f t="shared" si="112"/>
        <v>0</v>
      </c>
      <c r="AY466" s="19">
        <f t="shared" si="108"/>
        <v>0</v>
      </c>
      <c r="AZ466" s="27" t="str">
        <f>IF(B466=1,"",IF(TrackingWorksheet!Q471="","",TrackingWorksheet!Q471))</f>
        <v/>
      </c>
      <c r="BB466" s="4"/>
      <c r="BC466" s="4"/>
      <c r="BD466" s="4"/>
      <c r="BE466" s="4"/>
      <c r="BF466" s="4"/>
      <c r="BG466" s="4" t="str">
        <f>IF(B466=1,"",IF(AND(N466=1,TrackingWorksheet!$I471+14&lt;=WeeklySummary!$C$7),1,0))</f>
        <v/>
      </c>
      <c r="BH466" s="4" t="str">
        <f>IF(B466=1,"",IF(AND(R466=1,TrackingWorksheet!$I471+14&lt;=WeeklySummary!$C$7),1,0))</f>
        <v/>
      </c>
      <c r="BI466" s="4" t="str">
        <f>IF(B466=1,"",IF(AND(J466=1,TrackingWorksheet!$G471+14&lt;=WeeklySummary!$C$7),1,0))</f>
        <v/>
      </c>
      <c r="BJ466" s="4" t="str">
        <f>IF(B466=1,"",IF(AND(T466=1,TrackingWorksheet!$I471+14&lt;=WeeklySummary!$C$7),1,0))</f>
        <v/>
      </c>
      <c r="BK466" s="4" t="str">
        <f>IF(B466=1,"",IF(AND(T466=1,TrackingWorksheet!$G471+14&lt;=WeeklySummary!$C$7),1,0))</f>
        <v/>
      </c>
      <c r="BL466" s="4">
        <f t="shared" si="121"/>
        <v>0</v>
      </c>
    </row>
    <row r="467" spans="2:64" x14ac:dyDescent="0.25">
      <c r="B467" s="27">
        <f>IF(AND(ISBLANK(TrackingWorksheet!B472),ISBLANK(TrackingWorksheet!C472),ISBLANK(TrackingWorksheet!G472),ISBLANK(TrackingWorksheet!H472),
ISBLANK(TrackingWorksheet!I472),ISBLANK(TrackingWorksheet!J472),ISBLANK(TrackingWorksheet!M472),
ISBLANK(TrackingWorksheet!N474)),1,0)</f>
        <v>1</v>
      </c>
      <c r="C467" s="12" t="str">
        <f>IF(B467=1,"",TrackingWorksheet!F472)</f>
        <v/>
      </c>
      <c r="D467" s="20" t="str">
        <f>IF(B467=1,"",IF(AND(TrackingWorksheet!B472&lt;&gt;"",TrackingWorksheet!B472&lt;=WeeklySummary!$C$7,OR(TrackingWorksheet!C472="",TrackingWorksheet!C472&gt;=WeeklySummary!$C$6)),1,0))</f>
        <v/>
      </c>
      <c r="E467" s="10" t="str">
        <f>IF(B467=1,"",IF(AND(TrackingWorksheet!G472 &lt;&gt;"",TrackingWorksheet!G472&lt;=WeeklySummary!$C$7, TrackingWorksheet!H472=Lists!$D$4), "Y", "N"))</f>
        <v/>
      </c>
      <c r="F467" s="10" t="str">
        <f>IF(B467=1,"",IF(AND(TrackingWorksheet!I472 &lt;&gt;"", TrackingWorksheet!I472&lt;=WeeklySummary!$C$7, TrackingWorksheet!J472=Lists!$D$4), "Y", "N"))</f>
        <v/>
      </c>
      <c r="G467" s="10" t="str">
        <f>IF(B467=1,"",IF(AND(TrackingWorksheet!G472 &lt;&gt;"",TrackingWorksheet!G472&lt;=WeeklySummary!$C$7, TrackingWorksheet!H472=Lists!$D$5), "Y", "N"))</f>
        <v/>
      </c>
      <c r="H467" s="10" t="str">
        <f>IF(B467=1,"",IF(AND(TrackingWorksheet!I472 &lt;&gt;"", TrackingWorksheet!I472&lt;=WeeklySummary!$C$7, TrackingWorksheet!J472=Lists!$D$5), "Y", "N"))</f>
        <v/>
      </c>
      <c r="I467" s="20" t="str">
        <f>IF(B467=1,"",IF(AND(TrackingWorksheet!G472 &lt;&gt;"", TrackingWorksheet!G472&lt;=WeeklySummary!$C$7, TrackingWorksheet!H472=Lists!$D$6), 1, 0))</f>
        <v/>
      </c>
      <c r="J467" s="20" t="str">
        <f t="shared" si="113"/>
        <v/>
      </c>
      <c r="K467" s="10" t="str">
        <f>IF(B467=1,"",IF(AND(TrackingWorksheet!I472&lt;=WeeklySummary!$C$7,TrackingWorksheet!K472="YES"),0,IF(AND(AND(OR(E467="Y",F467="Y"),E467&lt;&gt;F467),G467&lt;&gt;"Y", H467&lt;&gt;"Y"), 1, 0)))</f>
        <v/>
      </c>
      <c r="L467" s="20" t="str">
        <f t="shared" si="114"/>
        <v/>
      </c>
      <c r="M467" s="10" t="str">
        <f t="shared" si="115"/>
        <v/>
      </c>
      <c r="N467" s="20" t="str">
        <f t="shared" si="116"/>
        <v/>
      </c>
      <c r="O467" s="10" t="str">
        <f>IF(B467=1,"",IF(AND(TrackingWorksheet!I472&lt;=WeeklySummary!$C$7,TrackingWorksheet!K472="YES"),0,IF(AND(AND(OR(G467="Y",H467="Y"),G467&lt;&gt;H467),E467&lt;&gt;"Y", F467&lt;&gt;"Y"), 1, 0)))</f>
        <v/>
      </c>
      <c r="P467" s="20" t="str">
        <f t="shared" si="117"/>
        <v/>
      </c>
      <c r="Q467" s="10" t="str">
        <f t="shared" si="118"/>
        <v/>
      </c>
      <c r="R467" s="10" t="str">
        <f t="shared" si="119"/>
        <v/>
      </c>
      <c r="S467" s="10" t="str">
        <f>IF(B467=1,"",IF(AND(OR(AND(TrackingWorksheet!H472=Lists!$D$7,TrackingWorksheet!H472=TrackingWorksheet!J472),TrackingWorksheet!H472&lt;&gt;TrackingWorksheet!J472),TrackingWorksheet!K472="YES",TrackingWorksheet!H472&lt;&gt;Lists!$D$6,TrackingWorksheet!G472&lt;=WeeklySummary!$C$7,TrackingWorksheet!I472&lt;=WeeklySummary!$C$7),1,0))</f>
        <v/>
      </c>
      <c r="T467" s="10" t="str">
        <f t="shared" si="120"/>
        <v/>
      </c>
      <c r="U467" s="10" t="str">
        <f>IF($B467=1,"",IF(TrackingWorksheet!$K472="YES",1, 0)*D467)</f>
        <v/>
      </c>
      <c r="V467" s="20">
        <f t="shared" si="109"/>
        <v>0</v>
      </c>
      <c r="W467" s="20">
        <f t="shared" si="110"/>
        <v>0</v>
      </c>
      <c r="X467" s="10" t="str">
        <f>IF($B467=1,"",IF(AND(TrackingWorksheet!$L472&lt;&gt;"", TrackingWorksheet!$L472&gt;=WeeklySummary!$C$6,TrackingWorksheet!$L472&lt;=WeeklySummary!$C$7,OR(TrackingWorksheet!$H472=Lists!$D$4,TrackingWorksheet!$J472=Lists!$D$4)), 1, 0))</f>
        <v/>
      </c>
      <c r="Y467" s="10" t="str">
        <f>IF($B467=1,"",IF(AND(TrackingWorksheet!$L472&lt;&gt;"", TrackingWorksheet!$L472&gt;=WeeklySummary!$C$6,TrackingWorksheet!$L472&lt;=WeeklySummary!$C$7,OR(TrackingWorksheet!$H472=Lists!$D$5,TrackingWorksheet!$J472=Lists!$D$5)), 1, 0))</f>
        <v/>
      </c>
      <c r="Z467" s="10" t="str">
        <f>IF($B467=1,"",IF(AND(TrackingWorksheet!$L472&lt;&gt;"", TrackingWorksheet!$L472&gt;=WeeklySummary!$C$6,TrackingWorksheet!$L472&lt;=WeeklySummary!$C$7,OR(TrackingWorksheet!$H472=Lists!$D$6,TrackingWorksheet!$J472=Lists!$D$6)), 1, 0))</f>
        <v/>
      </c>
      <c r="AA467" s="19" t="str">
        <f>IF(B467=1,"",IF(AND(TrackingWorksheet!M472&lt;&gt;"",TrackingWorksheet!M472&lt;=WeeklySummary!$C$7),1,0)*D467)</f>
        <v/>
      </c>
      <c r="AB467" s="19" t="str">
        <f>IF(B467=1,"",IF(AND(TrackingWorksheet!N472&lt;&gt;"",TrackingWorksheet!N472&lt;=WeeklySummary!$C$7),1,0)*D467)</f>
        <v/>
      </c>
      <c r="AC467" s="19" t="str">
        <f>IF(B467=1,"",TrackingWorksheet!T472)</f>
        <v/>
      </c>
      <c r="AD467" s="19" t="str">
        <f>IF(B467=1,"",IF(D467*AND(TrackingWorksheet!S472&gt;=Calculations!$BD$3,TrackingWorksheet!U472="",TrackingWorksheet!K472="YES"),1,0))</f>
        <v/>
      </c>
      <c r="AE467" s="19" t="str">
        <f>IF($B467=1,"",IF(AND(TrackingWorksheet!$S472&gt;$BE$3,TrackingWorksheet!$T472=Lists!$P$4),1, 0)*D467)</f>
        <v/>
      </c>
      <c r="AF467" s="19" t="str">
        <f>IF($B467=1,"",IF(AND(TrackingWorksheet!$U472&gt;$BE$3,TrackingWorksheet!$V472=Lists!$P$4),1, 0)*D467)</f>
        <v/>
      </c>
      <c r="AG467" s="19" t="str">
        <f>IF($B467=1,"",IF(AND(TrackingWorksheet!$W472&gt;$BE$3,TrackingWorksheet!$X472=Lists!$P$4),1, 0)*D467)</f>
        <v/>
      </c>
      <c r="AH467" s="19" t="str">
        <f>IF($B467=1,"",IF(AND(TrackingWorksheet!$Y472&gt;$BE$3,TrackingWorksheet!$Z472=Lists!$P$4),1, 0)*D467)</f>
        <v/>
      </c>
      <c r="AI467" s="19" t="str">
        <f>IF($B467=1,"",IF(AND(TrackingWorksheet!$AA472&gt;$BE$3,TrackingWorksheet!$AB472=Lists!$P$4),1, 0)*D467)</f>
        <v/>
      </c>
      <c r="AJ467" s="19" t="str">
        <f>IF($B467=1,"",IF(AND(TrackingWorksheet!$S472&gt;$BE$3,TrackingWorksheet!$T472=Lists!$P$5),1, 0)*D467)</f>
        <v/>
      </c>
      <c r="AK467" s="19" t="str">
        <f>IF($B467=1,"",IF(AND(TrackingWorksheet!$U472&gt;$BE$3,TrackingWorksheet!$V472=Lists!$P$5),1, 0)*D467)</f>
        <v/>
      </c>
      <c r="AL467" s="19" t="str">
        <f>IF($B467=1,"",IF(AND(TrackingWorksheet!$W472&gt;$BE$3,TrackingWorksheet!$X472=Lists!$P$5),1, 0)*D467)</f>
        <v/>
      </c>
      <c r="AM467" s="19" t="str">
        <f>IF($B467=1,"",IF(AND(TrackingWorksheet!$Y472&gt;$BE$3,TrackingWorksheet!$Z472=Lists!$P$5),1, 0)*D467)</f>
        <v/>
      </c>
      <c r="AN467" s="19" t="str">
        <f>IF($B467=1,"",IF(AND(TrackingWorksheet!$AA472&gt;$BE$3,TrackingWorksheet!$AB472=Lists!$P$5),1, 0)*D467)</f>
        <v/>
      </c>
      <c r="AO467" s="19" t="str">
        <f>IF($B467=1,"",IF(AND(TrackingWorksheet!$S472&gt;$BE$3,TrackingWorksheet!$T472=Lists!$P$6),1, 0)*D467)</f>
        <v/>
      </c>
      <c r="AP467" s="19" t="str">
        <f>IF($B467=1,"",IF(AND(TrackingWorksheet!$U472&gt;$BE$3,TrackingWorksheet!$V472=Lists!$P$6),1, 0)*D467)</f>
        <v/>
      </c>
      <c r="AQ467" s="19" t="str">
        <f>IF($B467=1,"",IF(AND(TrackingWorksheet!$W472&gt;$BE$3,TrackingWorksheet!$X472=Lists!$P$6),1, 0)*D467)</f>
        <v/>
      </c>
      <c r="AR467" s="19" t="str">
        <f>IF($B467=1,"",IF(AND(TrackingWorksheet!$Y472&gt;$BE$3,TrackingWorksheet!$Z472=Lists!$P$6),1, 0)*D467)</f>
        <v/>
      </c>
      <c r="AS467" s="19" t="str">
        <f>IF($B467=1,"",IF(AND(TrackingWorksheet!$AA472&gt;$BE$3,TrackingWorksheet!$AB472=Lists!$P$6),1, 0)*D467)</f>
        <v/>
      </c>
      <c r="AT467" s="19">
        <f t="shared" si="111"/>
        <v>0</v>
      </c>
      <c r="AU467" s="19" t="str">
        <f>IF(B467=1,"",IF(AND(TrackingWorksheet!K472="",TrackingWorksheet!M472="", TrackingWorksheet!N472="", TrackingWorksheet!S472="", TrackingWorksheet!V472="", TrackingWorksheet!W472="", TrackingWorksheet!Y472="", TrackingWorksheet!AA472="", V467=1),1,0)*D467)</f>
        <v/>
      </c>
      <c r="AV467" s="19" t="str">
        <f>IF(B467=1,"",IF(D467*AND(TrackingWorksheet!U472&gt;Calculations!$BE$3,TrackingWorksheet!K472="YES"),1,0))</f>
        <v/>
      </c>
      <c r="AW467" s="19" t="str">
        <f>IF(B467=1,"",IF(D467*AND(TrackingWorksheet!W472&gt;Calculations!$BE$3,TrackingWorksheet!K472="YES"),1,0))</f>
        <v/>
      </c>
      <c r="AX467" s="19">
        <f t="shared" si="112"/>
        <v>0</v>
      </c>
      <c r="AY467" s="19">
        <f t="shared" si="108"/>
        <v>0</v>
      </c>
      <c r="AZ467" s="27" t="str">
        <f>IF(B467=1,"",IF(TrackingWorksheet!Q472="","",TrackingWorksheet!Q472))</f>
        <v/>
      </c>
      <c r="BB467" s="4"/>
      <c r="BC467" s="4"/>
      <c r="BD467" s="4"/>
      <c r="BE467" s="4"/>
      <c r="BF467" s="4"/>
      <c r="BG467" s="4" t="str">
        <f>IF(B467=1,"",IF(AND(N467=1,TrackingWorksheet!$I472+14&lt;=WeeklySummary!$C$7),1,0))</f>
        <v/>
      </c>
      <c r="BH467" s="4" t="str">
        <f>IF(B467=1,"",IF(AND(R467=1,TrackingWorksheet!$I472+14&lt;=WeeklySummary!$C$7),1,0))</f>
        <v/>
      </c>
      <c r="BI467" s="4" t="str">
        <f>IF(B467=1,"",IF(AND(J467=1,TrackingWorksheet!$G472+14&lt;=WeeklySummary!$C$7),1,0))</f>
        <v/>
      </c>
      <c r="BJ467" s="4" t="str">
        <f>IF(B467=1,"",IF(AND(T467=1,TrackingWorksheet!$I472+14&lt;=WeeklySummary!$C$7),1,0))</f>
        <v/>
      </c>
      <c r="BK467" s="4" t="str">
        <f>IF(B467=1,"",IF(AND(T467=1,TrackingWorksheet!$G472+14&lt;=WeeklySummary!$C$7),1,0))</f>
        <v/>
      </c>
      <c r="BL467" s="4">
        <f t="shared" si="121"/>
        <v>0</v>
      </c>
    </row>
    <row r="468" spans="2:64" x14ac:dyDescent="0.25">
      <c r="B468" s="27">
        <f>IF(AND(ISBLANK(TrackingWorksheet!B473),ISBLANK(TrackingWorksheet!C473),ISBLANK(TrackingWorksheet!G473),ISBLANK(TrackingWorksheet!H473),
ISBLANK(TrackingWorksheet!I473),ISBLANK(TrackingWorksheet!J473),ISBLANK(TrackingWorksheet!M473),
ISBLANK(TrackingWorksheet!N475)),1,0)</f>
        <v>1</v>
      </c>
      <c r="C468" s="12" t="str">
        <f>IF(B468=1,"",TrackingWorksheet!F473)</f>
        <v/>
      </c>
      <c r="D468" s="20" t="str">
        <f>IF(B468=1,"",IF(AND(TrackingWorksheet!B473&lt;&gt;"",TrackingWorksheet!B473&lt;=WeeklySummary!$C$7,OR(TrackingWorksheet!C473="",TrackingWorksheet!C473&gt;=WeeklySummary!$C$6)),1,0))</f>
        <v/>
      </c>
      <c r="E468" s="10" t="str">
        <f>IF(B468=1,"",IF(AND(TrackingWorksheet!G473 &lt;&gt;"",TrackingWorksheet!G473&lt;=WeeklySummary!$C$7, TrackingWorksheet!H473=Lists!$D$4), "Y", "N"))</f>
        <v/>
      </c>
      <c r="F468" s="10" t="str">
        <f>IF(B468=1,"",IF(AND(TrackingWorksheet!I473 &lt;&gt;"", TrackingWorksheet!I473&lt;=WeeklySummary!$C$7, TrackingWorksheet!J473=Lists!$D$4), "Y", "N"))</f>
        <v/>
      </c>
      <c r="G468" s="10" t="str">
        <f>IF(B468=1,"",IF(AND(TrackingWorksheet!G473 &lt;&gt;"",TrackingWorksheet!G473&lt;=WeeklySummary!$C$7, TrackingWorksheet!H473=Lists!$D$5), "Y", "N"))</f>
        <v/>
      </c>
      <c r="H468" s="10" t="str">
        <f>IF(B468=1,"",IF(AND(TrackingWorksheet!I473 &lt;&gt;"", TrackingWorksheet!I473&lt;=WeeklySummary!$C$7, TrackingWorksheet!J473=Lists!$D$5), "Y", "N"))</f>
        <v/>
      </c>
      <c r="I468" s="20" t="str">
        <f>IF(B468=1,"",IF(AND(TrackingWorksheet!G473 &lt;&gt;"", TrackingWorksheet!G473&lt;=WeeklySummary!$C$7, TrackingWorksheet!H473=Lists!$D$6), 1, 0))</f>
        <v/>
      </c>
      <c r="J468" s="20" t="str">
        <f t="shared" si="113"/>
        <v/>
      </c>
      <c r="K468" s="10" t="str">
        <f>IF(B468=1,"",IF(AND(TrackingWorksheet!I473&lt;=WeeklySummary!$C$7,TrackingWorksheet!K473="YES"),0,IF(AND(AND(OR(E468="Y",F468="Y"),E468&lt;&gt;F468),G468&lt;&gt;"Y", H468&lt;&gt;"Y"), 1, 0)))</f>
        <v/>
      </c>
      <c r="L468" s="20" t="str">
        <f t="shared" si="114"/>
        <v/>
      </c>
      <c r="M468" s="10" t="str">
        <f t="shared" si="115"/>
        <v/>
      </c>
      <c r="N468" s="20" t="str">
        <f t="shared" si="116"/>
        <v/>
      </c>
      <c r="O468" s="10" t="str">
        <f>IF(B468=1,"",IF(AND(TrackingWorksheet!I473&lt;=WeeklySummary!$C$7,TrackingWorksheet!K473="YES"),0,IF(AND(AND(OR(G468="Y",H468="Y"),G468&lt;&gt;H468),E468&lt;&gt;"Y", F468&lt;&gt;"Y"), 1, 0)))</f>
        <v/>
      </c>
      <c r="P468" s="20" t="str">
        <f t="shared" si="117"/>
        <v/>
      </c>
      <c r="Q468" s="10" t="str">
        <f t="shared" si="118"/>
        <v/>
      </c>
      <c r="R468" s="10" t="str">
        <f t="shared" si="119"/>
        <v/>
      </c>
      <c r="S468" s="10" t="str">
        <f>IF(B468=1,"",IF(AND(OR(AND(TrackingWorksheet!H473=Lists!$D$7,TrackingWorksheet!H473=TrackingWorksheet!J473),TrackingWorksheet!H473&lt;&gt;TrackingWorksheet!J473),TrackingWorksheet!K473="YES",TrackingWorksheet!H473&lt;&gt;Lists!$D$6,TrackingWorksheet!G473&lt;=WeeklySummary!$C$7,TrackingWorksheet!I473&lt;=WeeklySummary!$C$7),1,0))</f>
        <v/>
      </c>
      <c r="T468" s="10" t="str">
        <f t="shared" si="120"/>
        <v/>
      </c>
      <c r="U468" s="10" t="str">
        <f>IF($B468=1,"",IF(TrackingWorksheet!$K473="YES",1, 0)*D468)</f>
        <v/>
      </c>
      <c r="V468" s="20">
        <f t="shared" si="109"/>
        <v>0</v>
      </c>
      <c r="W468" s="20">
        <f t="shared" si="110"/>
        <v>0</v>
      </c>
      <c r="X468" s="10" t="str">
        <f>IF($B468=1,"",IF(AND(TrackingWorksheet!$L473&lt;&gt;"", TrackingWorksheet!$L473&gt;=WeeklySummary!$C$6,TrackingWorksheet!$L473&lt;=WeeklySummary!$C$7,OR(TrackingWorksheet!$H473=Lists!$D$4,TrackingWorksheet!$J473=Lists!$D$4)), 1, 0))</f>
        <v/>
      </c>
      <c r="Y468" s="10" t="str">
        <f>IF($B468=1,"",IF(AND(TrackingWorksheet!$L473&lt;&gt;"", TrackingWorksheet!$L473&gt;=WeeklySummary!$C$6,TrackingWorksheet!$L473&lt;=WeeklySummary!$C$7,OR(TrackingWorksheet!$H473=Lists!$D$5,TrackingWorksheet!$J473=Lists!$D$5)), 1, 0))</f>
        <v/>
      </c>
      <c r="Z468" s="10" t="str">
        <f>IF($B468=1,"",IF(AND(TrackingWorksheet!$L473&lt;&gt;"", TrackingWorksheet!$L473&gt;=WeeklySummary!$C$6,TrackingWorksheet!$L473&lt;=WeeklySummary!$C$7,OR(TrackingWorksheet!$H473=Lists!$D$6,TrackingWorksheet!$J473=Lists!$D$6)), 1, 0))</f>
        <v/>
      </c>
      <c r="AA468" s="19" t="str">
        <f>IF(B468=1,"",IF(AND(TrackingWorksheet!M473&lt;&gt;"",TrackingWorksheet!M473&lt;=WeeklySummary!$C$7),1,0)*D468)</f>
        <v/>
      </c>
      <c r="AB468" s="19" t="str">
        <f>IF(B468=1,"",IF(AND(TrackingWorksheet!N473&lt;&gt;"",TrackingWorksheet!N473&lt;=WeeklySummary!$C$7),1,0)*D468)</f>
        <v/>
      </c>
      <c r="AC468" s="19" t="str">
        <f>IF(B468=1,"",TrackingWorksheet!T473)</f>
        <v/>
      </c>
      <c r="AD468" s="19" t="str">
        <f>IF(B468=1,"",IF(D468*AND(TrackingWorksheet!S473&gt;=Calculations!$BD$3,TrackingWorksheet!U473="",TrackingWorksheet!K473="YES"),1,0))</f>
        <v/>
      </c>
      <c r="AE468" s="19" t="str">
        <f>IF($B468=1,"",IF(AND(TrackingWorksheet!$S473&gt;$BE$3,TrackingWorksheet!$T473=Lists!$P$4),1, 0)*D468)</f>
        <v/>
      </c>
      <c r="AF468" s="19" t="str">
        <f>IF($B468=1,"",IF(AND(TrackingWorksheet!$U473&gt;$BE$3,TrackingWorksheet!$V473=Lists!$P$4),1, 0)*D468)</f>
        <v/>
      </c>
      <c r="AG468" s="19" t="str">
        <f>IF($B468=1,"",IF(AND(TrackingWorksheet!$W473&gt;$BE$3,TrackingWorksheet!$X473=Lists!$P$4),1, 0)*D468)</f>
        <v/>
      </c>
      <c r="AH468" s="19" t="str">
        <f>IF($B468=1,"",IF(AND(TrackingWorksheet!$Y473&gt;$BE$3,TrackingWorksheet!$Z473=Lists!$P$4),1, 0)*D468)</f>
        <v/>
      </c>
      <c r="AI468" s="19" t="str">
        <f>IF($B468=1,"",IF(AND(TrackingWorksheet!$AA473&gt;$BE$3,TrackingWorksheet!$AB473=Lists!$P$4),1, 0)*D468)</f>
        <v/>
      </c>
      <c r="AJ468" s="19" t="str">
        <f>IF($B468=1,"",IF(AND(TrackingWorksheet!$S473&gt;$BE$3,TrackingWorksheet!$T473=Lists!$P$5),1, 0)*D468)</f>
        <v/>
      </c>
      <c r="AK468" s="19" t="str">
        <f>IF($B468=1,"",IF(AND(TrackingWorksheet!$U473&gt;$BE$3,TrackingWorksheet!$V473=Lists!$P$5),1, 0)*D468)</f>
        <v/>
      </c>
      <c r="AL468" s="19" t="str">
        <f>IF($B468=1,"",IF(AND(TrackingWorksheet!$W473&gt;$BE$3,TrackingWorksheet!$X473=Lists!$P$5),1, 0)*D468)</f>
        <v/>
      </c>
      <c r="AM468" s="19" t="str">
        <f>IF($B468=1,"",IF(AND(TrackingWorksheet!$Y473&gt;$BE$3,TrackingWorksheet!$Z473=Lists!$P$5),1, 0)*D468)</f>
        <v/>
      </c>
      <c r="AN468" s="19" t="str">
        <f>IF($B468=1,"",IF(AND(TrackingWorksheet!$AA473&gt;$BE$3,TrackingWorksheet!$AB473=Lists!$P$5),1, 0)*D468)</f>
        <v/>
      </c>
      <c r="AO468" s="19" t="str">
        <f>IF($B468=1,"",IF(AND(TrackingWorksheet!$S473&gt;$BE$3,TrackingWorksheet!$T473=Lists!$P$6),1, 0)*D468)</f>
        <v/>
      </c>
      <c r="AP468" s="19" t="str">
        <f>IF($B468=1,"",IF(AND(TrackingWorksheet!$U473&gt;$BE$3,TrackingWorksheet!$V473=Lists!$P$6),1, 0)*D468)</f>
        <v/>
      </c>
      <c r="AQ468" s="19" t="str">
        <f>IF($B468=1,"",IF(AND(TrackingWorksheet!$W473&gt;$BE$3,TrackingWorksheet!$X473=Lists!$P$6),1, 0)*D468)</f>
        <v/>
      </c>
      <c r="AR468" s="19" t="str">
        <f>IF($B468=1,"",IF(AND(TrackingWorksheet!$Y473&gt;$BE$3,TrackingWorksheet!$Z473=Lists!$P$6),1, 0)*D468)</f>
        <v/>
      </c>
      <c r="AS468" s="19" t="str">
        <f>IF($B468=1,"",IF(AND(TrackingWorksheet!$AA473&gt;$BE$3,TrackingWorksheet!$AB473=Lists!$P$6),1, 0)*D468)</f>
        <v/>
      </c>
      <c r="AT468" s="19">
        <f t="shared" si="111"/>
        <v>0</v>
      </c>
      <c r="AU468" s="19" t="str">
        <f>IF(B468=1,"",IF(AND(TrackingWorksheet!K473="",TrackingWorksheet!M473="", TrackingWorksheet!N473="", TrackingWorksheet!S473="", TrackingWorksheet!V473="", TrackingWorksheet!W473="", TrackingWorksheet!Y473="", TrackingWorksheet!AA473="", V468=1),1,0)*D468)</f>
        <v/>
      </c>
      <c r="AV468" s="19" t="str">
        <f>IF(B468=1,"",IF(D468*AND(TrackingWorksheet!U473&gt;Calculations!$BE$3,TrackingWorksheet!K473="YES"),1,0))</f>
        <v/>
      </c>
      <c r="AW468" s="19" t="str">
        <f>IF(B468=1,"",IF(D468*AND(TrackingWorksheet!W473&gt;Calculations!$BE$3,TrackingWorksheet!K473="YES"),1,0))</f>
        <v/>
      </c>
      <c r="AX468" s="19">
        <f t="shared" si="112"/>
        <v>0</v>
      </c>
      <c r="AY468" s="19">
        <f t="shared" si="108"/>
        <v>0</v>
      </c>
      <c r="AZ468" s="27" t="str">
        <f>IF(B468=1,"",IF(TrackingWorksheet!Q473="","",TrackingWorksheet!Q473))</f>
        <v/>
      </c>
      <c r="BB468" s="4"/>
      <c r="BC468" s="4"/>
      <c r="BD468" s="4"/>
      <c r="BE468" s="4"/>
      <c r="BF468" s="4"/>
      <c r="BG468" s="4" t="str">
        <f>IF(B468=1,"",IF(AND(N468=1,TrackingWorksheet!$I473+14&lt;=WeeklySummary!$C$7),1,0))</f>
        <v/>
      </c>
      <c r="BH468" s="4" t="str">
        <f>IF(B468=1,"",IF(AND(R468=1,TrackingWorksheet!$I473+14&lt;=WeeklySummary!$C$7),1,0))</f>
        <v/>
      </c>
      <c r="BI468" s="4" t="str">
        <f>IF(B468=1,"",IF(AND(J468=1,TrackingWorksheet!$G473+14&lt;=WeeklySummary!$C$7),1,0))</f>
        <v/>
      </c>
      <c r="BJ468" s="4" t="str">
        <f>IF(B468=1,"",IF(AND(T468=1,TrackingWorksheet!$I473+14&lt;=WeeklySummary!$C$7),1,0))</f>
        <v/>
      </c>
      <c r="BK468" s="4" t="str">
        <f>IF(B468=1,"",IF(AND(T468=1,TrackingWorksheet!$G473+14&lt;=WeeklySummary!$C$7),1,0))</f>
        <v/>
      </c>
      <c r="BL468" s="4">
        <f t="shared" si="121"/>
        <v>0</v>
      </c>
    </row>
    <row r="469" spans="2:64" x14ac:dyDescent="0.25">
      <c r="B469" s="27">
        <f>IF(AND(ISBLANK(TrackingWorksheet!B474),ISBLANK(TrackingWorksheet!C474),ISBLANK(TrackingWorksheet!G474),ISBLANK(TrackingWorksheet!H474),
ISBLANK(TrackingWorksheet!I474),ISBLANK(TrackingWorksheet!J474),ISBLANK(TrackingWorksheet!M474),
ISBLANK(TrackingWorksheet!N476)),1,0)</f>
        <v>1</v>
      </c>
      <c r="C469" s="12" t="str">
        <f>IF(B469=1,"",TrackingWorksheet!F474)</f>
        <v/>
      </c>
      <c r="D469" s="20" t="str">
        <f>IF(B469=1,"",IF(AND(TrackingWorksheet!B474&lt;&gt;"",TrackingWorksheet!B474&lt;=WeeklySummary!$C$7,OR(TrackingWorksheet!C474="",TrackingWorksheet!C474&gt;=WeeklySummary!$C$6)),1,0))</f>
        <v/>
      </c>
      <c r="E469" s="10" t="str">
        <f>IF(B469=1,"",IF(AND(TrackingWorksheet!G474 &lt;&gt;"",TrackingWorksheet!G474&lt;=WeeklySummary!$C$7, TrackingWorksheet!H474=Lists!$D$4), "Y", "N"))</f>
        <v/>
      </c>
      <c r="F469" s="10" t="str">
        <f>IF(B469=1,"",IF(AND(TrackingWorksheet!I474 &lt;&gt;"", TrackingWorksheet!I474&lt;=WeeklySummary!$C$7, TrackingWorksheet!J474=Lists!$D$4), "Y", "N"))</f>
        <v/>
      </c>
      <c r="G469" s="10" t="str">
        <f>IF(B469=1,"",IF(AND(TrackingWorksheet!G474 &lt;&gt;"",TrackingWorksheet!G474&lt;=WeeklySummary!$C$7, TrackingWorksheet!H474=Lists!$D$5), "Y", "N"))</f>
        <v/>
      </c>
      <c r="H469" s="10" t="str">
        <f>IF(B469=1,"",IF(AND(TrackingWorksheet!I474 &lt;&gt;"", TrackingWorksheet!I474&lt;=WeeklySummary!$C$7, TrackingWorksheet!J474=Lists!$D$5), "Y", "N"))</f>
        <v/>
      </c>
      <c r="I469" s="20" t="str">
        <f>IF(B469=1,"",IF(AND(TrackingWorksheet!G474 &lt;&gt;"", TrackingWorksheet!G474&lt;=WeeklySummary!$C$7, TrackingWorksheet!H474=Lists!$D$6), 1, 0))</f>
        <v/>
      </c>
      <c r="J469" s="20" t="str">
        <f t="shared" si="113"/>
        <v/>
      </c>
      <c r="K469" s="10" t="str">
        <f>IF(B469=1,"",IF(AND(TrackingWorksheet!I474&lt;=WeeklySummary!$C$7,TrackingWorksheet!K474="YES"),0,IF(AND(AND(OR(E469="Y",F469="Y"),E469&lt;&gt;F469),G469&lt;&gt;"Y", H469&lt;&gt;"Y"), 1, 0)))</f>
        <v/>
      </c>
      <c r="L469" s="20" t="str">
        <f t="shared" si="114"/>
        <v/>
      </c>
      <c r="M469" s="10" t="str">
        <f t="shared" si="115"/>
        <v/>
      </c>
      <c r="N469" s="20" t="str">
        <f t="shared" si="116"/>
        <v/>
      </c>
      <c r="O469" s="10" t="str">
        <f>IF(B469=1,"",IF(AND(TrackingWorksheet!I474&lt;=WeeklySummary!$C$7,TrackingWorksheet!K474="YES"),0,IF(AND(AND(OR(G469="Y",H469="Y"),G469&lt;&gt;H469),E469&lt;&gt;"Y", F469&lt;&gt;"Y"), 1, 0)))</f>
        <v/>
      </c>
      <c r="P469" s="20" t="str">
        <f t="shared" si="117"/>
        <v/>
      </c>
      <c r="Q469" s="10" t="str">
        <f t="shared" si="118"/>
        <v/>
      </c>
      <c r="R469" s="10" t="str">
        <f t="shared" si="119"/>
        <v/>
      </c>
      <c r="S469" s="10" t="str">
        <f>IF(B469=1,"",IF(AND(OR(AND(TrackingWorksheet!H474=Lists!$D$7,TrackingWorksheet!H474=TrackingWorksheet!J474),TrackingWorksheet!H474&lt;&gt;TrackingWorksheet!J474),TrackingWorksheet!K474="YES",TrackingWorksheet!H474&lt;&gt;Lists!$D$6,TrackingWorksheet!G474&lt;=WeeklySummary!$C$7,TrackingWorksheet!I474&lt;=WeeklySummary!$C$7),1,0))</f>
        <v/>
      </c>
      <c r="T469" s="10" t="str">
        <f t="shared" si="120"/>
        <v/>
      </c>
      <c r="U469" s="10" t="str">
        <f>IF($B469=1,"",IF(TrackingWorksheet!$K474="YES",1, 0)*D469)</f>
        <v/>
      </c>
      <c r="V469" s="20">
        <f t="shared" si="109"/>
        <v>0</v>
      </c>
      <c r="W469" s="20">
        <f t="shared" si="110"/>
        <v>0</v>
      </c>
      <c r="X469" s="10" t="str">
        <f>IF($B469=1,"",IF(AND(TrackingWorksheet!$L474&lt;&gt;"", TrackingWorksheet!$L474&gt;=WeeklySummary!$C$6,TrackingWorksheet!$L474&lt;=WeeklySummary!$C$7,OR(TrackingWorksheet!$H474=Lists!$D$4,TrackingWorksheet!$J474=Lists!$D$4)), 1, 0))</f>
        <v/>
      </c>
      <c r="Y469" s="10" t="str">
        <f>IF($B469=1,"",IF(AND(TrackingWorksheet!$L474&lt;&gt;"", TrackingWorksheet!$L474&gt;=WeeklySummary!$C$6,TrackingWorksheet!$L474&lt;=WeeklySummary!$C$7,OR(TrackingWorksheet!$H474=Lists!$D$5,TrackingWorksheet!$J474=Lists!$D$5)), 1, 0))</f>
        <v/>
      </c>
      <c r="Z469" s="10" t="str">
        <f>IF($B469=1,"",IF(AND(TrackingWorksheet!$L474&lt;&gt;"", TrackingWorksheet!$L474&gt;=WeeklySummary!$C$6,TrackingWorksheet!$L474&lt;=WeeklySummary!$C$7,OR(TrackingWorksheet!$H474=Lists!$D$6,TrackingWorksheet!$J474=Lists!$D$6)), 1, 0))</f>
        <v/>
      </c>
      <c r="AA469" s="19" t="str">
        <f>IF(B469=1,"",IF(AND(TrackingWorksheet!M474&lt;&gt;"",TrackingWorksheet!M474&lt;=WeeklySummary!$C$7),1,0)*D469)</f>
        <v/>
      </c>
      <c r="AB469" s="19" t="str">
        <f>IF(B469=1,"",IF(AND(TrackingWorksheet!N474&lt;&gt;"",TrackingWorksheet!N474&lt;=WeeklySummary!$C$7),1,0)*D469)</f>
        <v/>
      </c>
      <c r="AC469" s="19" t="str">
        <f>IF(B469=1,"",TrackingWorksheet!T474)</f>
        <v/>
      </c>
      <c r="AD469" s="19" t="str">
        <f>IF(B469=1,"",IF(D469*AND(TrackingWorksheet!S474&gt;=Calculations!$BD$3,TrackingWorksheet!U474="",TrackingWorksheet!K474="YES"),1,0))</f>
        <v/>
      </c>
      <c r="AE469" s="19" t="str">
        <f>IF($B469=1,"",IF(AND(TrackingWorksheet!$S474&gt;$BE$3,TrackingWorksheet!$T474=Lists!$P$4),1, 0)*D469)</f>
        <v/>
      </c>
      <c r="AF469" s="19" t="str">
        <f>IF($B469=1,"",IF(AND(TrackingWorksheet!$U474&gt;$BE$3,TrackingWorksheet!$V474=Lists!$P$4),1, 0)*D469)</f>
        <v/>
      </c>
      <c r="AG469" s="19" t="str">
        <f>IF($B469=1,"",IF(AND(TrackingWorksheet!$W474&gt;$BE$3,TrackingWorksheet!$X474=Lists!$P$4),1, 0)*D469)</f>
        <v/>
      </c>
      <c r="AH469" s="19" t="str">
        <f>IF($B469=1,"",IF(AND(TrackingWorksheet!$Y474&gt;$BE$3,TrackingWorksheet!$Z474=Lists!$P$4),1, 0)*D469)</f>
        <v/>
      </c>
      <c r="AI469" s="19" t="str">
        <f>IF($B469=1,"",IF(AND(TrackingWorksheet!$AA474&gt;$BE$3,TrackingWorksheet!$AB474=Lists!$P$4),1, 0)*D469)</f>
        <v/>
      </c>
      <c r="AJ469" s="19" t="str">
        <f>IF($B469=1,"",IF(AND(TrackingWorksheet!$S474&gt;$BE$3,TrackingWorksheet!$T474=Lists!$P$5),1, 0)*D469)</f>
        <v/>
      </c>
      <c r="AK469" s="19" t="str">
        <f>IF($B469=1,"",IF(AND(TrackingWorksheet!$U474&gt;$BE$3,TrackingWorksheet!$V474=Lists!$P$5),1, 0)*D469)</f>
        <v/>
      </c>
      <c r="AL469" s="19" t="str">
        <f>IF($B469=1,"",IF(AND(TrackingWorksheet!$W474&gt;$BE$3,TrackingWorksheet!$X474=Lists!$P$5),1, 0)*D469)</f>
        <v/>
      </c>
      <c r="AM469" s="19" t="str">
        <f>IF($B469=1,"",IF(AND(TrackingWorksheet!$Y474&gt;$BE$3,TrackingWorksheet!$Z474=Lists!$P$5),1, 0)*D469)</f>
        <v/>
      </c>
      <c r="AN469" s="19" t="str">
        <f>IF($B469=1,"",IF(AND(TrackingWorksheet!$AA474&gt;$BE$3,TrackingWorksheet!$AB474=Lists!$P$5),1, 0)*D469)</f>
        <v/>
      </c>
      <c r="AO469" s="19" t="str">
        <f>IF($B469=1,"",IF(AND(TrackingWorksheet!$S474&gt;$BE$3,TrackingWorksheet!$T474=Lists!$P$6),1, 0)*D469)</f>
        <v/>
      </c>
      <c r="AP469" s="19" t="str">
        <f>IF($B469=1,"",IF(AND(TrackingWorksheet!$U474&gt;$BE$3,TrackingWorksheet!$V474=Lists!$P$6),1, 0)*D469)</f>
        <v/>
      </c>
      <c r="AQ469" s="19" t="str">
        <f>IF($B469=1,"",IF(AND(TrackingWorksheet!$W474&gt;$BE$3,TrackingWorksheet!$X474=Lists!$P$6),1, 0)*D469)</f>
        <v/>
      </c>
      <c r="AR469" s="19" t="str">
        <f>IF($B469=1,"",IF(AND(TrackingWorksheet!$Y474&gt;$BE$3,TrackingWorksheet!$Z474=Lists!$P$6),1, 0)*D469)</f>
        <v/>
      </c>
      <c r="AS469" s="19" t="str">
        <f>IF($B469=1,"",IF(AND(TrackingWorksheet!$AA474&gt;$BE$3,TrackingWorksheet!$AB474=Lists!$P$6),1, 0)*D469)</f>
        <v/>
      </c>
      <c r="AT469" s="19">
        <f t="shared" si="111"/>
        <v>0</v>
      </c>
      <c r="AU469" s="19" t="str">
        <f>IF(B469=1,"",IF(AND(TrackingWorksheet!K474="",TrackingWorksheet!M474="", TrackingWorksheet!N474="", TrackingWorksheet!S474="", TrackingWorksheet!V474="", TrackingWorksheet!W474="", TrackingWorksheet!Y474="", TrackingWorksheet!AA474="", V469=1),1,0)*D469)</f>
        <v/>
      </c>
      <c r="AV469" s="19" t="str">
        <f>IF(B469=1,"",IF(D469*AND(TrackingWorksheet!U474&gt;Calculations!$BE$3,TrackingWorksheet!K474="YES"),1,0))</f>
        <v/>
      </c>
      <c r="AW469" s="19" t="str">
        <f>IF(B469=1,"",IF(D469*AND(TrackingWorksheet!W474&gt;Calculations!$BE$3,TrackingWorksheet!K474="YES"),1,0))</f>
        <v/>
      </c>
      <c r="AX469" s="19">
        <f t="shared" si="112"/>
        <v>0</v>
      </c>
      <c r="AY469" s="19">
        <f t="shared" si="108"/>
        <v>0</v>
      </c>
      <c r="AZ469" s="27" t="str">
        <f>IF(B469=1,"",IF(TrackingWorksheet!Q474="","",TrackingWorksheet!Q474))</f>
        <v/>
      </c>
      <c r="BB469" s="4"/>
      <c r="BC469" s="4"/>
      <c r="BD469" s="4"/>
      <c r="BE469" s="4"/>
      <c r="BF469" s="4"/>
      <c r="BG469" s="4" t="str">
        <f>IF(B469=1,"",IF(AND(N469=1,TrackingWorksheet!$I474+14&lt;=WeeklySummary!$C$7),1,0))</f>
        <v/>
      </c>
      <c r="BH469" s="4" t="str">
        <f>IF(B469=1,"",IF(AND(R469=1,TrackingWorksheet!$I474+14&lt;=WeeklySummary!$C$7),1,0))</f>
        <v/>
      </c>
      <c r="BI469" s="4" t="str">
        <f>IF(B469=1,"",IF(AND(J469=1,TrackingWorksheet!$G474+14&lt;=WeeklySummary!$C$7),1,0))</f>
        <v/>
      </c>
      <c r="BJ469" s="4" t="str">
        <f>IF(B469=1,"",IF(AND(T469=1,TrackingWorksheet!$I474+14&lt;=WeeklySummary!$C$7),1,0))</f>
        <v/>
      </c>
      <c r="BK469" s="4" t="str">
        <f>IF(B469=1,"",IF(AND(T469=1,TrackingWorksheet!$G474+14&lt;=WeeklySummary!$C$7),1,0))</f>
        <v/>
      </c>
      <c r="BL469" s="4">
        <f t="shared" si="121"/>
        <v>0</v>
      </c>
    </row>
    <row r="470" spans="2:64" x14ac:dyDescent="0.25">
      <c r="B470" s="27">
        <f>IF(AND(ISBLANK(TrackingWorksheet!B475),ISBLANK(TrackingWorksheet!C475),ISBLANK(TrackingWorksheet!G475),ISBLANK(TrackingWorksheet!H475),
ISBLANK(TrackingWorksheet!I475),ISBLANK(TrackingWorksheet!J475),ISBLANK(TrackingWorksheet!M475),
ISBLANK(TrackingWorksheet!N477)),1,0)</f>
        <v>1</v>
      </c>
      <c r="C470" s="12" t="str">
        <f>IF(B470=1,"",TrackingWorksheet!F475)</f>
        <v/>
      </c>
      <c r="D470" s="20" t="str">
        <f>IF(B470=1,"",IF(AND(TrackingWorksheet!B475&lt;&gt;"",TrackingWorksheet!B475&lt;=WeeklySummary!$C$7,OR(TrackingWorksheet!C475="",TrackingWorksheet!C475&gt;=WeeklySummary!$C$6)),1,0))</f>
        <v/>
      </c>
      <c r="E470" s="10" t="str">
        <f>IF(B470=1,"",IF(AND(TrackingWorksheet!G475 &lt;&gt;"",TrackingWorksheet!G475&lt;=WeeklySummary!$C$7, TrackingWorksheet!H475=Lists!$D$4), "Y", "N"))</f>
        <v/>
      </c>
      <c r="F470" s="10" t="str">
        <f>IF(B470=1,"",IF(AND(TrackingWorksheet!I475 &lt;&gt;"", TrackingWorksheet!I475&lt;=WeeklySummary!$C$7, TrackingWorksheet!J475=Lists!$D$4), "Y", "N"))</f>
        <v/>
      </c>
      <c r="G470" s="10" t="str">
        <f>IF(B470=1,"",IF(AND(TrackingWorksheet!G475 &lt;&gt;"",TrackingWorksheet!G475&lt;=WeeklySummary!$C$7, TrackingWorksheet!H475=Lists!$D$5), "Y", "N"))</f>
        <v/>
      </c>
      <c r="H470" s="10" t="str">
        <f>IF(B470=1,"",IF(AND(TrackingWorksheet!I475 &lt;&gt;"", TrackingWorksheet!I475&lt;=WeeklySummary!$C$7, TrackingWorksheet!J475=Lists!$D$5), "Y", "N"))</f>
        <v/>
      </c>
      <c r="I470" s="20" t="str">
        <f>IF(B470=1,"",IF(AND(TrackingWorksheet!G475 &lt;&gt;"", TrackingWorksheet!G475&lt;=WeeklySummary!$C$7, TrackingWorksheet!H475=Lists!$D$6), 1, 0))</f>
        <v/>
      </c>
      <c r="J470" s="20" t="str">
        <f t="shared" si="113"/>
        <v/>
      </c>
      <c r="K470" s="10" t="str">
        <f>IF(B470=1,"",IF(AND(TrackingWorksheet!I475&lt;=WeeklySummary!$C$7,TrackingWorksheet!K475="YES"),0,IF(AND(AND(OR(E470="Y",F470="Y"),E470&lt;&gt;F470),G470&lt;&gt;"Y", H470&lt;&gt;"Y"), 1, 0)))</f>
        <v/>
      </c>
      <c r="L470" s="20" t="str">
        <f t="shared" si="114"/>
        <v/>
      </c>
      <c r="M470" s="10" t="str">
        <f t="shared" si="115"/>
        <v/>
      </c>
      <c r="N470" s="20" t="str">
        <f t="shared" si="116"/>
        <v/>
      </c>
      <c r="O470" s="10" t="str">
        <f>IF(B470=1,"",IF(AND(TrackingWorksheet!I475&lt;=WeeklySummary!$C$7,TrackingWorksheet!K475="YES"),0,IF(AND(AND(OR(G470="Y",H470="Y"),G470&lt;&gt;H470),E470&lt;&gt;"Y", F470&lt;&gt;"Y"), 1, 0)))</f>
        <v/>
      </c>
      <c r="P470" s="20" t="str">
        <f t="shared" si="117"/>
        <v/>
      </c>
      <c r="Q470" s="10" t="str">
        <f t="shared" si="118"/>
        <v/>
      </c>
      <c r="R470" s="10" t="str">
        <f t="shared" si="119"/>
        <v/>
      </c>
      <c r="S470" s="10" t="str">
        <f>IF(B470=1,"",IF(AND(OR(AND(TrackingWorksheet!H475=Lists!$D$7,TrackingWorksheet!H475=TrackingWorksheet!J475),TrackingWorksheet!H475&lt;&gt;TrackingWorksheet!J475),TrackingWorksheet!K475="YES",TrackingWorksheet!H475&lt;&gt;Lists!$D$6,TrackingWorksheet!G475&lt;=WeeklySummary!$C$7,TrackingWorksheet!I475&lt;=WeeklySummary!$C$7),1,0))</f>
        <v/>
      </c>
      <c r="T470" s="10" t="str">
        <f t="shared" si="120"/>
        <v/>
      </c>
      <c r="U470" s="10" t="str">
        <f>IF($B470=1,"",IF(TrackingWorksheet!$K475="YES",1, 0)*D470)</f>
        <v/>
      </c>
      <c r="V470" s="20">
        <f t="shared" si="109"/>
        <v>0</v>
      </c>
      <c r="W470" s="20">
        <f t="shared" si="110"/>
        <v>0</v>
      </c>
      <c r="X470" s="10" t="str">
        <f>IF($B470=1,"",IF(AND(TrackingWorksheet!$L475&lt;&gt;"", TrackingWorksheet!$L475&gt;=WeeklySummary!$C$6,TrackingWorksheet!$L475&lt;=WeeklySummary!$C$7,OR(TrackingWorksheet!$H475=Lists!$D$4,TrackingWorksheet!$J475=Lists!$D$4)), 1, 0))</f>
        <v/>
      </c>
      <c r="Y470" s="10" t="str">
        <f>IF($B470=1,"",IF(AND(TrackingWorksheet!$L475&lt;&gt;"", TrackingWorksheet!$L475&gt;=WeeklySummary!$C$6,TrackingWorksheet!$L475&lt;=WeeklySummary!$C$7,OR(TrackingWorksheet!$H475=Lists!$D$5,TrackingWorksheet!$J475=Lists!$D$5)), 1, 0))</f>
        <v/>
      </c>
      <c r="Z470" s="10" t="str">
        <f>IF($B470=1,"",IF(AND(TrackingWorksheet!$L475&lt;&gt;"", TrackingWorksheet!$L475&gt;=WeeklySummary!$C$6,TrackingWorksheet!$L475&lt;=WeeklySummary!$C$7,OR(TrackingWorksheet!$H475=Lists!$D$6,TrackingWorksheet!$J475=Lists!$D$6)), 1, 0))</f>
        <v/>
      </c>
      <c r="AA470" s="19" t="str">
        <f>IF(B470=1,"",IF(AND(TrackingWorksheet!M475&lt;&gt;"",TrackingWorksheet!M475&lt;=WeeklySummary!$C$7),1,0)*D470)</f>
        <v/>
      </c>
      <c r="AB470" s="19" t="str">
        <f>IF(B470=1,"",IF(AND(TrackingWorksheet!N475&lt;&gt;"",TrackingWorksheet!N475&lt;=WeeklySummary!$C$7),1,0)*D470)</f>
        <v/>
      </c>
      <c r="AC470" s="19" t="str">
        <f>IF(B470=1,"",TrackingWorksheet!T475)</f>
        <v/>
      </c>
      <c r="AD470" s="19" t="str">
        <f>IF(B470=1,"",IF(D470*AND(TrackingWorksheet!S475&gt;=Calculations!$BD$3,TrackingWorksheet!U475="",TrackingWorksheet!K475="YES"),1,0))</f>
        <v/>
      </c>
      <c r="AE470" s="19" t="str">
        <f>IF($B470=1,"",IF(AND(TrackingWorksheet!$S475&gt;$BE$3,TrackingWorksheet!$T475=Lists!$P$4),1, 0)*D470)</f>
        <v/>
      </c>
      <c r="AF470" s="19" t="str">
        <f>IF($B470=1,"",IF(AND(TrackingWorksheet!$U475&gt;$BE$3,TrackingWorksheet!$V475=Lists!$P$4),1, 0)*D470)</f>
        <v/>
      </c>
      <c r="AG470" s="19" t="str">
        <f>IF($B470=1,"",IF(AND(TrackingWorksheet!$W475&gt;$BE$3,TrackingWorksheet!$X475=Lists!$P$4),1, 0)*D470)</f>
        <v/>
      </c>
      <c r="AH470" s="19" t="str">
        <f>IF($B470=1,"",IF(AND(TrackingWorksheet!$Y475&gt;$BE$3,TrackingWorksheet!$Z475=Lists!$P$4),1, 0)*D470)</f>
        <v/>
      </c>
      <c r="AI470" s="19" t="str">
        <f>IF($B470=1,"",IF(AND(TrackingWorksheet!$AA475&gt;$BE$3,TrackingWorksheet!$AB475=Lists!$P$4),1, 0)*D470)</f>
        <v/>
      </c>
      <c r="AJ470" s="19" t="str">
        <f>IF($B470=1,"",IF(AND(TrackingWorksheet!$S475&gt;$BE$3,TrackingWorksheet!$T475=Lists!$P$5),1, 0)*D470)</f>
        <v/>
      </c>
      <c r="AK470" s="19" t="str">
        <f>IF($B470=1,"",IF(AND(TrackingWorksheet!$U475&gt;$BE$3,TrackingWorksheet!$V475=Lists!$P$5),1, 0)*D470)</f>
        <v/>
      </c>
      <c r="AL470" s="19" t="str">
        <f>IF($B470=1,"",IF(AND(TrackingWorksheet!$W475&gt;$BE$3,TrackingWorksheet!$X475=Lists!$P$5),1, 0)*D470)</f>
        <v/>
      </c>
      <c r="AM470" s="19" t="str">
        <f>IF($B470=1,"",IF(AND(TrackingWorksheet!$Y475&gt;$BE$3,TrackingWorksheet!$Z475=Lists!$P$5),1, 0)*D470)</f>
        <v/>
      </c>
      <c r="AN470" s="19" t="str">
        <f>IF($B470=1,"",IF(AND(TrackingWorksheet!$AA475&gt;$BE$3,TrackingWorksheet!$AB475=Lists!$P$5),1, 0)*D470)</f>
        <v/>
      </c>
      <c r="AO470" s="19" t="str">
        <f>IF($B470=1,"",IF(AND(TrackingWorksheet!$S475&gt;$BE$3,TrackingWorksheet!$T475=Lists!$P$6),1, 0)*D470)</f>
        <v/>
      </c>
      <c r="AP470" s="19" t="str">
        <f>IF($B470=1,"",IF(AND(TrackingWorksheet!$U475&gt;$BE$3,TrackingWorksheet!$V475=Lists!$P$6),1, 0)*D470)</f>
        <v/>
      </c>
      <c r="AQ470" s="19" t="str">
        <f>IF($B470=1,"",IF(AND(TrackingWorksheet!$W475&gt;$BE$3,TrackingWorksheet!$X475=Lists!$P$6),1, 0)*D470)</f>
        <v/>
      </c>
      <c r="AR470" s="19" t="str">
        <f>IF($B470=1,"",IF(AND(TrackingWorksheet!$Y475&gt;$BE$3,TrackingWorksheet!$Z475=Lists!$P$6),1, 0)*D470)</f>
        <v/>
      </c>
      <c r="AS470" s="19" t="str">
        <f>IF($B470=1,"",IF(AND(TrackingWorksheet!$AA475&gt;$BE$3,TrackingWorksheet!$AB475=Lists!$P$6),1, 0)*D470)</f>
        <v/>
      </c>
      <c r="AT470" s="19">
        <f t="shared" si="111"/>
        <v>0</v>
      </c>
      <c r="AU470" s="19" t="str">
        <f>IF(B470=1,"",IF(AND(TrackingWorksheet!K475="",TrackingWorksheet!M475="", TrackingWorksheet!N475="", TrackingWorksheet!S475="", TrackingWorksheet!V475="", TrackingWorksheet!W475="", TrackingWorksheet!Y475="", TrackingWorksheet!AA475="", V470=1),1,0)*D470)</f>
        <v/>
      </c>
      <c r="AV470" s="19" t="str">
        <f>IF(B470=1,"",IF(D470*AND(TrackingWorksheet!U475&gt;Calculations!$BE$3,TrackingWorksheet!K475="YES"),1,0))</f>
        <v/>
      </c>
      <c r="AW470" s="19" t="str">
        <f>IF(B470=1,"",IF(D470*AND(TrackingWorksheet!W475&gt;Calculations!$BE$3,TrackingWorksheet!K475="YES"),1,0))</f>
        <v/>
      </c>
      <c r="AX470" s="19">
        <f t="shared" si="112"/>
        <v>0</v>
      </c>
      <c r="AY470" s="19">
        <f t="shared" si="108"/>
        <v>0</v>
      </c>
      <c r="AZ470" s="27" t="str">
        <f>IF(B470=1,"",IF(TrackingWorksheet!Q475="","",TrackingWorksheet!Q475))</f>
        <v/>
      </c>
      <c r="BB470" s="4"/>
      <c r="BC470" s="4"/>
      <c r="BD470" s="4"/>
      <c r="BE470" s="4"/>
      <c r="BF470" s="4"/>
      <c r="BG470" s="4" t="str">
        <f>IF(B470=1,"",IF(AND(N470=1,TrackingWorksheet!$I475+14&lt;=WeeklySummary!$C$7),1,0))</f>
        <v/>
      </c>
      <c r="BH470" s="4" t="str">
        <f>IF(B470=1,"",IF(AND(R470=1,TrackingWorksheet!$I475+14&lt;=WeeklySummary!$C$7),1,0))</f>
        <v/>
      </c>
      <c r="BI470" s="4" t="str">
        <f>IF(B470=1,"",IF(AND(J470=1,TrackingWorksheet!$G475+14&lt;=WeeklySummary!$C$7),1,0))</f>
        <v/>
      </c>
      <c r="BJ470" s="4" t="str">
        <f>IF(B470=1,"",IF(AND(T470=1,TrackingWorksheet!$I475+14&lt;=WeeklySummary!$C$7),1,0))</f>
        <v/>
      </c>
      <c r="BK470" s="4" t="str">
        <f>IF(B470=1,"",IF(AND(T470=1,TrackingWorksheet!$G475+14&lt;=WeeklySummary!$C$7),1,0))</f>
        <v/>
      </c>
      <c r="BL470" s="4">
        <f t="shared" si="121"/>
        <v>0</v>
      </c>
    </row>
    <row r="471" spans="2:64" x14ac:dyDescent="0.25">
      <c r="B471" s="27">
        <f>IF(AND(ISBLANK(TrackingWorksheet!B476),ISBLANK(TrackingWorksheet!C476),ISBLANK(TrackingWorksheet!G476),ISBLANK(TrackingWorksheet!H476),
ISBLANK(TrackingWorksheet!I476),ISBLANK(TrackingWorksheet!J476),ISBLANK(TrackingWorksheet!M476),
ISBLANK(TrackingWorksheet!N478)),1,0)</f>
        <v>1</v>
      </c>
      <c r="C471" s="12" t="str">
        <f>IF(B471=1,"",TrackingWorksheet!F476)</f>
        <v/>
      </c>
      <c r="D471" s="20" t="str">
        <f>IF(B471=1,"",IF(AND(TrackingWorksheet!B476&lt;&gt;"",TrackingWorksheet!B476&lt;=WeeklySummary!$C$7,OR(TrackingWorksheet!C476="",TrackingWorksheet!C476&gt;=WeeklySummary!$C$6)),1,0))</f>
        <v/>
      </c>
      <c r="E471" s="10" t="str">
        <f>IF(B471=1,"",IF(AND(TrackingWorksheet!G476 &lt;&gt;"",TrackingWorksheet!G476&lt;=WeeklySummary!$C$7, TrackingWorksheet!H476=Lists!$D$4), "Y", "N"))</f>
        <v/>
      </c>
      <c r="F471" s="10" t="str">
        <f>IF(B471=1,"",IF(AND(TrackingWorksheet!I476 &lt;&gt;"", TrackingWorksheet!I476&lt;=WeeklySummary!$C$7, TrackingWorksheet!J476=Lists!$D$4), "Y", "N"))</f>
        <v/>
      </c>
      <c r="G471" s="10" t="str">
        <f>IF(B471=1,"",IF(AND(TrackingWorksheet!G476 &lt;&gt;"",TrackingWorksheet!G476&lt;=WeeklySummary!$C$7, TrackingWorksheet!H476=Lists!$D$5), "Y", "N"))</f>
        <v/>
      </c>
      <c r="H471" s="10" t="str">
        <f>IF(B471=1,"",IF(AND(TrackingWorksheet!I476 &lt;&gt;"", TrackingWorksheet!I476&lt;=WeeklySummary!$C$7, TrackingWorksheet!J476=Lists!$D$5), "Y", "N"))</f>
        <v/>
      </c>
      <c r="I471" s="20" t="str">
        <f>IF(B471=1,"",IF(AND(TrackingWorksheet!G476 &lt;&gt;"", TrackingWorksheet!G476&lt;=WeeklySummary!$C$7, TrackingWorksheet!H476=Lists!$D$6), 1, 0))</f>
        <v/>
      </c>
      <c r="J471" s="20" t="str">
        <f t="shared" si="113"/>
        <v/>
      </c>
      <c r="K471" s="10" t="str">
        <f>IF(B471=1,"",IF(AND(TrackingWorksheet!I476&lt;=WeeklySummary!$C$7,TrackingWorksheet!K476="YES"),0,IF(AND(AND(OR(E471="Y",F471="Y"),E471&lt;&gt;F471),G471&lt;&gt;"Y", H471&lt;&gt;"Y"), 1, 0)))</f>
        <v/>
      </c>
      <c r="L471" s="20" t="str">
        <f t="shared" si="114"/>
        <v/>
      </c>
      <c r="M471" s="10" t="str">
        <f t="shared" si="115"/>
        <v/>
      </c>
      <c r="N471" s="20" t="str">
        <f t="shared" si="116"/>
        <v/>
      </c>
      <c r="O471" s="10" t="str">
        <f>IF(B471=1,"",IF(AND(TrackingWorksheet!I476&lt;=WeeklySummary!$C$7,TrackingWorksheet!K476="YES"),0,IF(AND(AND(OR(G471="Y",H471="Y"),G471&lt;&gt;H471),E471&lt;&gt;"Y", F471&lt;&gt;"Y"), 1, 0)))</f>
        <v/>
      </c>
      <c r="P471" s="20" t="str">
        <f t="shared" si="117"/>
        <v/>
      </c>
      <c r="Q471" s="10" t="str">
        <f t="shared" si="118"/>
        <v/>
      </c>
      <c r="R471" s="10" t="str">
        <f t="shared" si="119"/>
        <v/>
      </c>
      <c r="S471" s="10" t="str">
        <f>IF(B471=1,"",IF(AND(OR(AND(TrackingWorksheet!H476=Lists!$D$7,TrackingWorksheet!H476=TrackingWorksheet!J476),TrackingWorksheet!H476&lt;&gt;TrackingWorksheet!J476),TrackingWorksheet!K476="YES",TrackingWorksheet!H476&lt;&gt;Lists!$D$6,TrackingWorksheet!G476&lt;=WeeklySummary!$C$7,TrackingWorksheet!I476&lt;=WeeklySummary!$C$7),1,0))</f>
        <v/>
      </c>
      <c r="T471" s="10" t="str">
        <f t="shared" si="120"/>
        <v/>
      </c>
      <c r="U471" s="10" t="str">
        <f>IF($B471=1,"",IF(TrackingWorksheet!$K476="YES",1, 0)*D471)</f>
        <v/>
      </c>
      <c r="V471" s="20">
        <f t="shared" si="109"/>
        <v>0</v>
      </c>
      <c r="W471" s="20">
        <f t="shared" si="110"/>
        <v>0</v>
      </c>
      <c r="X471" s="10" t="str">
        <f>IF($B471=1,"",IF(AND(TrackingWorksheet!$L476&lt;&gt;"", TrackingWorksheet!$L476&gt;=WeeklySummary!$C$6,TrackingWorksheet!$L476&lt;=WeeklySummary!$C$7,OR(TrackingWorksheet!$H476=Lists!$D$4,TrackingWorksheet!$J476=Lists!$D$4)), 1, 0))</f>
        <v/>
      </c>
      <c r="Y471" s="10" t="str">
        <f>IF($B471=1,"",IF(AND(TrackingWorksheet!$L476&lt;&gt;"", TrackingWorksheet!$L476&gt;=WeeklySummary!$C$6,TrackingWorksheet!$L476&lt;=WeeklySummary!$C$7,OR(TrackingWorksheet!$H476=Lists!$D$5,TrackingWorksheet!$J476=Lists!$D$5)), 1, 0))</f>
        <v/>
      </c>
      <c r="Z471" s="10" t="str">
        <f>IF($B471=1,"",IF(AND(TrackingWorksheet!$L476&lt;&gt;"", TrackingWorksheet!$L476&gt;=WeeklySummary!$C$6,TrackingWorksheet!$L476&lt;=WeeklySummary!$C$7,OR(TrackingWorksheet!$H476=Lists!$D$6,TrackingWorksheet!$J476=Lists!$D$6)), 1, 0))</f>
        <v/>
      </c>
      <c r="AA471" s="19" t="str">
        <f>IF(B471=1,"",IF(AND(TrackingWorksheet!M476&lt;&gt;"",TrackingWorksheet!M476&lt;=WeeklySummary!$C$7),1,0)*D471)</f>
        <v/>
      </c>
      <c r="AB471" s="19" t="str">
        <f>IF(B471=1,"",IF(AND(TrackingWorksheet!N476&lt;&gt;"",TrackingWorksheet!N476&lt;=WeeklySummary!$C$7),1,0)*D471)</f>
        <v/>
      </c>
      <c r="AC471" s="19" t="str">
        <f>IF(B471=1,"",TrackingWorksheet!T476)</f>
        <v/>
      </c>
      <c r="AD471" s="19" t="str">
        <f>IF(B471=1,"",IF(D471*AND(TrackingWorksheet!S476&gt;=Calculations!$BD$3,TrackingWorksheet!U476="",TrackingWorksheet!K476="YES"),1,0))</f>
        <v/>
      </c>
      <c r="AE471" s="19" t="str">
        <f>IF($B471=1,"",IF(AND(TrackingWorksheet!$S476&gt;$BE$3,TrackingWorksheet!$T476=Lists!$P$4),1, 0)*D471)</f>
        <v/>
      </c>
      <c r="AF471" s="19" t="str">
        <f>IF($B471=1,"",IF(AND(TrackingWorksheet!$U476&gt;$BE$3,TrackingWorksheet!$V476=Lists!$P$4),1, 0)*D471)</f>
        <v/>
      </c>
      <c r="AG471" s="19" t="str">
        <f>IF($B471=1,"",IF(AND(TrackingWorksheet!$W476&gt;$BE$3,TrackingWorksheet!$X476=Lists!$P$4),1, 0)*D471)</f>
        <v/>
      </c>
      <c r="AH471" s="19" t="str">
        <f>IF($B471=1,"",IF(AND(TrackingWorksheet!$Y476&gt;$BE$3,TrackingWorksheet!$Z476=Lists!$P$4),1, 0)*D471)</f>
        <v/>
      </c>
      <c r="AI471" s="19" t="str">
        <f>IF($B471=1,"",IF(AND(TrackingWorksheet!$AA476&gt;$BE$3,TrackingWorksheet!$AB476=Lists!$P$4),1, 0)*D471)</f>
        <v/>
      </c>
      <c r="AJ471" s="19" t="str">
        <f>IF($B471=1,"",IF(AND(TrackingWorksheet!$S476&gt;$BE$3,TrackingWorksheet!$T476=Lists!$P$5),1, 0)*D471)</f>
        <v/>
      </c>
      <c r="AK471" s="19" t="str">
        <f>IF($B471=1,"",IF(AND(TrackingWorksheet!$U476&gt;$BE$3,TrackingWorksheet!$V476=Lists!$P$5),1, 0)*D471)</f>
        <v/>
      </c>
      <c r="AL471" s="19" t="str">
        <f>IF($B471=1,"",IF(AND(TrackingWorksheet!$W476&gt;$BE$3,TrackingWorksheet!$X476=Lists!$P$5),1, 0)*D471)</f>
        <v/>
      </c>
      <c r="AM471" s="19" t="str">
        <f>IF($B471=1,"",IF(AND(TrackingWorksheet!$Y476&gt;$BE$3,TrackingWorksheet!$Z476=Lists!$P$5),1, 0)*D471)</f>
        <v/>
      </c>
      <c r="AN471" s="19" t="str">
        <f>IF($B471=1,"",IF(AND(TrackingWorksheet!$AA476&gt;$BE$3,TrackingWorksheet!$AB476=Lists!$P$5),1, 0)*D471)</f>
        <v/>
      </c>
      <c r="AO471" s="19" t="str">
        <f>IF($B471=1,"",IF(AND(TrackingWorksheet!$S476&gt;$BE$3,TrackingWorksheet!$T476=Lists!$P$6),1, 0)*D471)</f>
        <v/>
      </c>
      <c r="AP471" s="19" t="str">
        <f>IF($B471=1,"",IF(AND(TrackingWorksheet!$U476&gt;$BE$3,TrackingWorksheet!$V476=Lists!$P$6),1, 0)*D471)</f>
        <v/>
      </c>
      <c r="AQ471" s="19" t="str">
        <f>IF($B471=1,"",IF(AND(TrackingWorksheet!$W476&gt;$BE$3,TrackingWorksheet!$X476=Lists!$P$6),1, 0)*D471)</f>
        <v/>
      </c>
      <c r="AR471" s="19" t="str">
        <f>IF($B471=1,"",IF(AND(TrackingWorksheet!$Y476&gt;$BE$3,TrackingWorksheet!$Z476=Lists!$P$6),1, 0)*D471)</f>
        <v/>
      </c>
      <c r="AS471" s="19" t="str">
        <f>IF($B471=1,"",IF(AND(TrackingWorksheet!$AA476&gt;$BE$3,TrackingWorksheet!$AB476=Lists!$P$6),1, 0)*D471)</f>
        <v/>
      </c>
      <c r="AT471" s="19">
        <f t="shared" si="111"/>
        <v>0</v>
      </c>
      <c r="AU471" s="19" t="str">
        <f>IF(B471=1,"",IF(AND(TrackingWorksheet!K476="",TrackingWorksheet!M476="", TrackingWorksheet!N476="", TrackingWorksheet!S476="", TrackingWorksheet!V476="", TrackingWorksheet!W476="", TrackingWorksheet!Y476="", TrackingWorksheet!AA476="", V471=1),1,0)*D471)</f>
        <v/>
      </c>
      <c r="AV471" s="19" t="str">
        <f>IF(B471=1,"",IF(D471*AND(TrackingWorksheet!U476&gt;Calculations!$BE$3,TrackingWorksheet!K476="YES"),1,0))</f>
        <v/>
      </c>
      <c r="AW471" s="19" t="str">
        <f>IF(B471=1,"",IF(D471*AND(TrackingWorksheet!W476&gt;Calculations!$BE$3,TrackingWorksheet!K476="YES"),1,0))</f>
        <v/>
      </c>
      <c r="AX471" s="19">
        <f t="shared" si="112"/>
        <v>0</v>
      </c>
      <c r="AY471" s="19">
        <f t="shared" si="108"/>
        <v>0</v>
      </c>
      <c r="AZ471" s="27" t="str">
        <f>IF(B471=1,"",IF(TrackingWorksheet!Q476="","",TrackingWorksheet!Q476))</f>
        <v/>
      </c>
      <c r="BB471" s="4"/>
      <c r="BC471" s="4"/>
      <c r="BD471" s="4"/>
      <c r="BE471" s="4"/>
      <c r="BF471" s="4"/>
      <c r="BG471" s="4" t="str">
        <f>IF(B471=1,"",IF(AND(N471=1,TrackingWorksheet!$I476+14&lt;=WeeklySummary!$C$7),1,0))</f>
        <v/>
      </c>
      <c r="BH471" s="4" t="str">
        <f>IF(B471=1,"",IF(AND(R471=1,TrackingWorksheet!$I476+14&lt;=WeeklySummary!$C$7),1,0))</f>
        <v/>
      </c>
      <c r="BI471" s="4" t="str">
        <f>IF(B471=1,"",IF(AND(J471=1,TrackingWorksheet!$G476+14&lt;=WeeklySummary!$C$7),1,0))</f>
        <v/>
      </c>
      <c r="BJ471" s="4" t="str">
        <f>IF(B471=1,"",IF(AND(T471=1,TrackingWorksheet!$I476+14&lt;=WeeklySummary!$C$7),1,0))</f>
        <v/>
      </c>
      <c r="BK471" s="4" t="str">
        <f>IF(B471=1,"",IF(AND(T471=1,TrackingWorksheet!$G476+14&lt;=WeeklySummary!$C$7),1,0))</f>
        <v/>
      </c>
      <c r="BL471" s="4">
        <f t="shared" si="121"/>
        <v>0</v>
      </c>
    </row>
    <row r="472" spans="2:64" x14ac:dyDescent="0.25">
      <c r="B472" s="27">
        <f>IF(AND(ISBLANK(TrackingWorksheet!B477),ISBLANK(TrackingWorksheet!C477),ISBLANK(TrackingWorksheet!G477),ISBLANK(TrackingWorksheet!H477),
ISBLANK(TrackingWorksheet!I477),ISBLANK(TrackingWorksheet!J477),ISBLANK(TrackingWorksheet!M477),
ISBLANK(TrackingWorksheet!N479)),1,0)</f>
        <v>1</v>
      </c>
      <c r="C472" s="12" t="str">
        <f>IF(B472=1,"",TrackingWorksheet!F477)</f>
        <v/>
      </c>
      <c r="D472" s="20" t="str">
        <f>IF(B472=1,"",IF(AND(TrackingWorksheet!B477&lt;&gt;"",TrackingWorksheet!B477&lt;=WeeklySummary!$C$7,OR(TrackingWorksheet!C477="",TrackingWorksheet!C477&gt;=WeeklySummary!$C$6)),1,0))</f>
        <v/>
      </c>
      <c r="E472" s="10" t="str">
        <f>IF(B472=1,"",IF(AND(TrackingWorksheet!G477 &lt;&gt;"",TrackingWorksheet!G477&lt;=WeeklySummary!$C$7, TrackingWorksheet!H477=Lists!$D$4), "Y", "N"))</f>
        <v/>
      </c>
      <c r="F472" s="10" t="str">
        <f>IF(B472=1,"",IF(AND(TrackingWorksheet!I477 &lt;&gt;"", TrackingWorksheet!I477&lt;=WeeklySummary!$C$7, TrackingWorksheet!J477=Lists!$D$4), "Y", "N"))</f>
        <v/>
      </c>
      <c r="G472" s="10" t="str">
        <f>IF(B472=1,"",IF(AND(TrackingWorksheet!G477 &lt;&gt;"",TrackingWorksheet!G477&lt;=WeeklySummary!$C$7, TrackingWorksheet!H477=Lists!$D$5), "Y", "N"))</f>
        <v/>
      </c>
      <c r="H472" s="10" t="str">
        <f>IF(B472=1,"",IF(AND(TrackingWorksheet!I477 &lt;&gt;"", TrackingWorksheet!I477&lt;=WeeklySummary!$C$7, TrackingWorksheet!J477=Lists!$D$5), "Y", "N"))</f>
        <v/>
      </c>
      <c r="I472" s="20" t="str">
        <f>IF(B472=1,"",IF(AND(TrackingWorksheet!G477 &lt;&gt;"", TrackingWorksheet!G477&lt;=WeeklySummary!$C$7, TrackingWorksheet!H477=Lists!$D$6), 1, 0))</f>
        <v/>
      </c>
      <c r="J472" s="20" t="str">
        <f t="shared" si="113"/>
        <v/>
      </c>
      <c r="K472" s="10" t="str">
        <f>IF(B472=1,"",IF(AND(TrackingWorksheet!I477&lt;=WeeklySummary!$C$7,TrackingWorksheet!K477="YES"),0,IF(AND(AND(OR(E472="Y",F472="Y"),E472&lt;&gt;F472),G472&lt;&gt;"Y", H472&lt;&gt;"Y"), 1, 0)))</f>
        <v/>
      </c>
      <c r="L472" s="20" t="str">
        <f t="shared" si="114"/>
        <v/>
      </c>
      <c r="M472" s="10" t="str">
        <f t="shared" si="115"/>
        <v/>
      </c>
      <c r="N472" s="20" t="str">
        <f t="shared" si="116"/>
        <v/>
      </c>
      <c r="O472" s="10" t="str">
        <f>IF(B472=1,"",IF(AND(TrackingWorksheet!I477&lt;=WeeklySummary!$C$7,TrackingWorksheet!K477="YES"),0,IF(AND(AND(OR(G472="Y",H472="Y"),G472&lt;&gt;H472),E472&lt;&gt;"Y", F472&lt;&gt;"Y"), 1, 0)))</f>
        <v/>
      </c>
      <c r="P472" s="20" t="str">
        <f t="shared" si="117"/>
        <v/>
      </c>
      <c r="Q472" s="10" t="str">
        <f t="shared" si="118"/>
        <v/>
      </c>
      <c r="R472" s="10" t="str">
        <f t="shared" si="119"/>
        <v/>
      </c>
      <c r="S472" s="10" t="str">
        <f>IF(B472=1,"",IF(AND(OR(AND(TrackingWorksheet!H477=Lists!$D$7,TrackingWorksheet!H477=TrackingWorksheet!J477),TrackingWorksheet!H477&lt;&gt;TrackingWorksheet!J477),TrackingWorksheet!K477="YES",TrackingWorksheet!H477&lt;&gt;Lists!$D$6,TrackingWorksheet!G477&lt;=WeeklySummary!$C$7,TrackingWorksheet!I477&lt;=WeeklySummary!$C$7),1,0))</f>
        <v/>
      </c>
      <c r="T472" s="10" t="str">
        <f t="shared" si="120"/>
        <v/>
      </c>
      <c r="U472" s="10" t="str">
        <f>IF($B472=1,"",IF(TrackingWorksheet!$K477="YES",1, 0)*D472)</f>
        <v/>
      </c>
      <c r="V472" s="20">
        <f t="shared" si="109"/>
        <v>0</v>
      </c>
      <c r="W472" s="20">
        <f t="shared" si="110"/>
        <v>0</v>
      </c>
      <c r="X472" s="10" t="str">
        <f>IF($B472=1,"",IF(AND(TrackingWorksheet!$L477&lt;&gt;"", TrackingWorksheet!$L477&gt;=WeeklySummary!$C$6,TrackingWorksheet!$L477&lt;=WeeklySummary!$C$7,OR(TrackingWorksheet!$H477=Lists!$D$4,TrackingWorksheet!$J477=Lists!$D$4)), 1, 0))</f>
        <v/>
      </c>
      <c r="Y472" s="10" t="str">
        <f>IF($B472=1,"",IF(AND(TrackingWorksheet!$L477&lt;&gt;"", TrackingWorksheet!$L477&gt;=WeeklySummary!$C$6,TrackingWorksheet!$L477&lt;=WeeklySummary!$C$7,OR(TrackingWorksheet!$H477=Lists!$D$5,TrackingWorksheet!$J477=Lists!$D$5)), 1, 0))</f>
        <v/>
      </c>
      <c r="Z472" s="10" t="str">
        <f>IF($B472=1,"",IF(AND(TrackingWorksheet!$L477&lt;&gt;"", TrackingWorksheet!$L477&gt;=WeeklySummary!$C$6,TrackingWorksheet!$L477&lt;=WeeklySummary!$C$7,OR(TrackingWorksheet!$H477=Lists!$D$6,TrackingWorksheet!$J477=Lists!$D$6)), 1, 0))</f>
        <v/>
      </c>
      <c r="AA472" s="19" t="str">
        <f>IF(B472=1,"",IF(AND(TrackingWorksheet!M477&lt;&gt;"",TrackingWorksheet!M477&lt;=WeeklySummary!$C$7),1,0)*D472)</f>
        <v/>
      </c>
      <c r="AB472" s="19" t="str">
        <f>IF(B472=1,"",IF(AND(TrackingWorksheet!N477&lt;&gt;"",TrackingWorksheet!N477&lt;=WeeklySummary!$C$7),1,0)*D472)</f>
        <v/>
      </c>
      <c r="AC472" s="19" t="str">
        <f>IF(B472=1,"",TrackingWorksheet!T477)</f>
        <v/>
      </c>
      <c r="AD472" s="19" t="str">
        <f>IF(B472=1,"",IF(D472*AND(TrackingWorksheet!S477&gt;=Calculations!$BD$3,TrackingWorksheet!U477="",TrackingWorksheet!K477="YES"),1,0))</f>
        <v/>
      </c>
      <c r="AE472" s="19" t="str">
        <f>IF($B472=1,"",IF(AND(TrackingWorksheet!$S477&gt;$BE$3,TrackingWorksheet!$T477=Lists!$P$4),1, 0)*D472)</f>
        <v/>
      </c>
      <c r="AF472" s="19" t="str">
        <f>IF($B472=1,"",IF(AND(TrackingWorksheet!$U477&gt;$BE$3,TrackingWorksheet!$V477=Lists!$P$4),1, 0)*D472)</f>
        <v/>
      </c>
      <c r="AG472" s="19" t="str">
        <f>IF($B472=1,"",IF(AND(TrackingWorksheet!$W477&gt;$BE$3,TrackingWorksheet!$X477=Lists!$P$4),1, 0)*D472)</f>
        <v/>
      </c>
      <c r="AH472" s="19" t="str">
        <f>IF($B472=1,"",IF(AND(TrackingWorksheet!$Y477&gt;$BE$3,TrackingWorksheet!$Z477=Lists!$P$4),1, 0)*D472)</f>
        <v/>
      </c>
      <c r="AI472" s="19" t="str">
        <f>IF($B472=1,"",IF(AND(TrackingWorksheet!$AA477&gt;$BE$3,TrackingWorksheet!$AB477=Lists!$P$4),1, 0)*D472)</f>
        <v/>
      </c>
      <c r="AJ472" s="19" t="str">
        <f>IF($B472=1,"",IF(AND(TrackingWorksheet!$S477&gt;$BE$3,TrackingWorksheet!$T477=Lists!$P$5),1, 0)*D472)</f>
        <v/>
      </c>
      <c r="AK472" s="19" t="str">
        <f>IF($B472=1,"",IF(AND(TrackingWorksheet!$U477&gt;$BE$3,TrackingWorksheet!$V477=Lists!$P$5),1, 0)*D472)</f>
        <v/>
      </c>
      <c r="AL472" s="19" t="str">
        <f>IF($B472=1,"",IF(AND(TrackingWorksheet!$W477&gt;$BE$3,TrackingWorksheet!$X477=Lists!$P$5),1, 0)*D472)</f>
        <v/>
      </c>
      <c r="AM472" s="19" t="str">
        <f>IF($B472=1,"",IF(AND(TrackingWorksheet!$Y477&gt;$BE$3,TrackingWorksheet!$Z477=Lists!$P$5),1, 0)*D472)</f>
        <v/>
      </c>
      <c r="AN472" s="19" t="str">
        <f>IF($B472=1,"",IF(AND(TrackingWorksheet!$AA477&gt;$BE$3,TrackingWorksheet!$AB477=Lists!$P$5),1, 0)*D472)</f>
        <v/>
      </c>
      <c r="AO472" s="19" t="str">
        <f>IF($B472=1,"",IF(AND(TrackingWorksheet!$S477&gt;$BE$3,TrackingWorksheet!$T477=Lists!$P$6),1, 0)*D472)</f>
        <v/>
      </c>
      <c r="AP472" s="19" t="str">
        <f>IF($B472=1,"",IF(AND(TrackingWorksheet!$U477&gt;$BE$3,TrackingWorksheet!$V477=Lists!$P$6),1, 0)*D472)</f>
        <v/>
      </c>
      <c r="AQ472" s="19" t="str">
        <f>IF($B472=1,"",IF(AND(TrackingWorksheet!$W477&gt;$BE$3,TrackingWorksheet!$X477=Lists!$P$6),1, 0)*D472)</f>
        <v/>
      </c>
      <c r="AR472" s="19" t="str">
        <f>IF($B472=1,"",IF(AND(TrackingWorksheet!$Y477&gt;$BE$3,TrackingWorksheet!$Z477=Lists!$P$6),1, 0)*D472)</f>
        <v/>
      </c>
      <c r="AS472" s="19" t="str">
        <f>IF($B472=1,"",IF(AND(TrackingWorksheet!$AA477&gt;$BE$3,TrackingWorksheet!$AB477=Lists!$P$6),1, 0)*D472)</f>
        <v/>
      </c>
      <c r="AT472" s="19">
        <f t="shared" si="111"/>
        <v>0</v>
      </c>
      <c r="AU472" s="19" t="str">
        <f>IF(B472=1,"",IF(AND(TrackingWorksheet!K477="",TrackingWorksheet!M477="", TrackingWorksheet!N477="", TrackingWorksheet!S477="", TrackingWorksheet!V477="", TrackingWorksheet!W477="", TrackingWorksheet!Y477="", TrackingWorksheet!AA477="", V472=1),1,0)*D472)</f>
        <v/>
      </c>
      <c r="AV472" s="19" t="str">
        <f>IF(B472=1,"",IF(D472*AND(TrackingWorksheet!U477&gt;Calculations!$BE$3,TrackingWorksheet!K477="YES"),1,0))</f>
        <v/>
      </c>
      <c r="AW472" s="19" t="str">
        <f>IF(B472=1,"",IF(D472*AND(TrackingWorksheet!W477&gt;Calculations!$BE$3,TrackingWorksheet!K477="YES"),1,0))</f>
        <v/>
      </c>
      <c r="AX472" s="19">
        <f t="shared" si="112"/>
        <v>0</v>
      </c>
      <c r="AY472" s="19">
        <f t="shared" si="108"/>
        <v>0</v>
      </c>
      <c r="AZ472" s="27" t="str">
        <f>IF(B472=1,"",IF(TrackingWorksheet!Q477="","",TrackingWorksheet!Q477))</f>
        <v/>
      </c>
      <c r="BB472" s="4"/>
      <c r="BC472" s="4"/>
      <c r="BD472" s="4"/>
      <c r="BE472" s="4"/>
      <c r="BF472" s="4"/>
      <c r="BG472" s="4" t="str">
        <f>IF(B472=1,"",IF(AND(N472=1,TrackingWorksheet!$I477+14&lt;=WeeklySummary!$C$7),1,0))</f>
        <v/>
      </c>
      <c r="BH472" s="4" t="str">
        <f>IF(B472=1,"",IF(AND(R472=1,TrackingWorksheet!$I477+14&lt;=WeeklySummary!$C$7),1,0))</f>
        <v/>
      </c>
      <c r="BI472" s="4" t="str">
        <f>IF(B472=1,"",IF(AND(J472=1,TrackingWorksheet!$G477+14&lt;=WeeklySummary!$C$7),1,0))</f>
        <v/>
      </c>
      <c r="BJ472" s="4" t="str">
        <f>IF(B472=1,"",IF(AND(T472=1,TrackingWorksheet!$I477+14&lt;=WeeklySummary!$C$7),1,0))</f>
        <v/>
      </c>
      <c r="BK472" s="4" t="str">
        <f>IF(B472=1,"",IF(AND(T472=1,TrackingWorksheet!$G477+14&lt;=WeeklySummary!$C$7),1,0))</f>
        <v/>
      </c>
      <c r="BL472" s="4">
        <f t="shared" si="121"/>
        <v>0</v>
      </c>
    </row>
    <row r="473" spans="2:64" x14ac:dyDescent="0.25">
      <c r="B473" s="27">
        <f>IF(AND(ISBLANK(TrackingWorksheet!B478),ISBLANK(TrackingWorksheet!C478),ISBLANK(TrackingWorksheet!G478),ISBLANK(TrackingWorksheet!H478),
ISBLANK(TrackingWorksheet!I478),ISBLANK(TrackingWorksheet!J478),ISBLANK(TrackingWorksheet!M478),
ISBLANK(TrackingWorksheet!N480)),1,0)</f>
        <v>1</v>
      </c>
      <c r="C473" s="12" t="str">
        <f>IF(B473=1,"",TrackingWorksheet!F478)</f>
        <v/>
      </c>
      <c r="D473" s="20" t="str">
        <f>IF(B473=1,"",IF(AND(TrackingWorksheet!B478&lt;&gt;"",TrackingWorksheet!B478&lt;=WeeklySummary!$C$7,OR(TrackingWorksheet!C478="",TrackingWorksheet!C478&gt;=WeeklySummary!$C$6)),1,0))</f>
        <v/>
      </c>
      <c r="E473" s="10" t="str">
        <f>IF(B473=1,"",IF(AND(TrackingWorksheet!G478 &lt;&gt;"",TrackingWorksheet!G478&lt;=WeeklySummary!$C$7, TrackingWorksheet!H478=Lists!$D$4), "Y", "N"))</f>
        <v/>
      </c>
      <c r="F473" s="10" t="str">
        <f>IF(B473=1,"",IF(AND(TrackingWorksheet!I478 &lt;&gt;"", TrackingWorksheet!I478&lt;=WeeklySummary!$C$7, TrackingWorksheet!J478=Lists!$D$4), "Y", "N"))</f>
        <v/>
      </c>
      <c r="G473" s="10" t="str">
        <f>IF(B473=1,"",IF(AND(TrackingWorksheet!G478 &lt;&gt;"",TrackingWorksheet!G478&lt;=WeeklySummary!$C$7, TrackingWorksheet!H478=Lists!$D$5), "Y", "N"))</f>
        <v/>
      </c>
      <c r="H473" s="10" t="str">
        <f>IF(B473=1,"",IF(AND(TrackingWorksheet!I478 &lt;&gt;"", TrackingWorksheet!I478&lt;=WeeklySummary!$C$7, TrackingWorksheet!J478=Lists!$D$5), "Y", "N"))</f>
        <v/>
      </c>
      <c r="I473" s="20" t="str">
        <f>IF(B473=1,"",IF(AND(TrackingWorksheet!G478 &lt;&gt;"", TrackingWorksheet!G478&lt;=WeeklySummary!$C$7, TrackingWorksheet!H478=Lists!$D$6), 1, 0))</f>
        <v/>
      </c>
      <c r="J473" s="20" t="str">
        <f t="shared" si="113"/>
        <v/>
      </c>
      <c r="K473" s="10" t="str">
        <f>IF(B473=1,"",IF(AND(TrackingWorksheet!I478&lt;=WeeklySummary!$C$7,TrackingWorksheet!K478="YES"),0,IF(AND(AND(OR(E473="Y",F473="Y"),E473&lt;&gt;F473),G473&lt;&gt;"Y", H473&lt;&gt;"Y"), 1, 0)))</f>
        <v/>
      </c>
      <c r="L473" s="20" t="str">
        <f t="shared" si="114"/>
        <v/>
      </c>
      <c r="M473" s="10" t="str">
        <f t="shared" si="115"/>
        <v/>
      </c>
      <c r="N473" s="20" t="str">
        <f t="shared" si="116"/>
        <v/>
      </c>
      <c r="O473" s="10" t="str">
        <f>IF(B473=1,"",IF(AND(TrackingWorksheet!I478&lt;=WeeklySummary!$C$7,TrackingWorksheet!K478="YES"),0,IF(AND(AND(OR(G473="Y",H473="Y"),G473&lt;&gt;H473),E473&lt;&gt;"Y", F473&lt;&gt;"Y"), 1, 0)))</f>
        <v/>
      </c>
      <c r="P473" s="20" t="str">
        <f t="shared" si="117"/>
        <v/>
      </c>
      <c r="Q473" s="10" t="str">
        <f t="shared" si="118"/>
        <v/>
      </c>
      <c r="R473" s="10" t="str">
        <f t="shared" si="119"/>
        <v/>
      </c>
      <c r="S473" s="10" t="str">
        <f>IF(B473=1,"",IF(AND(OR(AND(TrackingWorksheet!H478=Lists!$D$7,TrackingWorksheet!H478=TrackingWorksheet!J478),TrackingWorksheet!H478&lt;&gt;TrackingWorksheet!J478),TrackingWorksheet!K478="YES",TrackingWorksheet!H478&lt;&gt;Lists!$D$6,TrackingWorksheet!G478&lt;=WeeklySummary!$C$7,TrackingWorksheet!I478&lt;=WeeklySummary!$C$7),1,0))</f>
        <v/>
      </c>
      <c r="T473" s="10" t="str">
        <f t="shared" si="120"/>
        <v/>
      </c>
      <c r="U473" s="10" t="str">
        <f>IF($B473=1,"",IF(TrackingWorksheet!$K478="YES",1, 0)*D473)</f>
        <v/>
      </c>
      <c r="V473" s="20">
        <f t="shared" si="109"/>
        <v>0</v>
      </c>
      <c r="W473" s="20">
        <f t="shared" si="110"/>
        <v>0</v>
      </c>
      <c r="X473" s="10" t="str">
        <f>IF($B473=1,"",IF(AND(TrackingWorksheet!$L478&lt;&gt;"", TrackingWorksheet!$L478&gt;=WeeklySummary!$C$6,TrackingWorksheet!$L478&lt;=WeeklySummary!$C$7,OR(TrackingWorksheet!$H478=Lists!$D$4,TrackingWorksheet!$J478=Lists!$D$4)), 1, 0))</f>
        <v/>
      </c>
      <c r="Y473" s="10" t="str">
        <f>IF($B473=1,"",IF(AND(TrackingWorksheet!$L478&lt;&gt;"", TrackingWorksheet!$L478&gt;=WeeklySummary!$C$6,TrackingWorksheet!$L478&lt;=WeeklySummary!$C$7,OR(TrackingWorksheet!$H478=Lists!$D$5,TrackingWorksheet!$J478=Lists!$D$5)), 1, 0))</f>
        <v/>
      </c>
      <c r="Z473" s="10" t="str">
        <f>IF($B473=1,"",IF(AND(TrackingWorksheet!$L478&lt;&gt;"", TrackingWorksheet!$L478&gt;=WeeklySummary!$C$6,TrackingWorksheet!$L478&lt;=WeeklySummary!$C$7,OR(TrackingWorksheet!$H478=Lists!$D$6,TrackingWorksheet!$J478=Lists!$D$6)), 1, 0))</f>
        <v/>
      </c>
      <c r="AA473" s="19" t="str">
        <f>IF(B473=1,"",IF(AND(TrackingWorksheet!M478&lt;&gt;"",TrackingWorksheet!M478&lt;=WeeklySummary!$C$7),1,0)*D473)</f>
        <v/>
      </c>
      <c r="AB473" s="19" t="str">
        <f>IF(B473=1,"",IF(AND(TrackingWorksheet!N478&lt;&gt;"",TrackingWorksheet!N478&lt;=WeeklySummary!$C$7),1,0)*D473)</f>
        <v/>
      </c>
      <c r="AC473" s="19" t="str">
        <f>IF(B473=1,"",TrackingWorksheet!T478)</f>
        <v/>
      </c>
      <c r="AD473" s="19" t="str">
        <f>IF(B473=1,"",IF(D473*AND(TrackingWorksheet!S478&gt;=Calculations!$BD$3,TrackingWorksheet!U478="",TrackingWorksheet!K478="YES"),1,0))</f>
        <v/>
      </c>
      <c r="AE473" s="19" t="str">
        <f>IF($B473=1,"",IF(AND(TrackingWorksheet!$S478&gt;$BE$3,TrackingWorksheet!$T478=Lists!$P$4),1, 0)*D473)</f>
        <v/>
      </c>
      <c r="AF473" s="19" t="str">
        <f>IF($B473=1,"",IF(AND(TrackingWorksheet!$U478&gt;$BE$3,TrackingWorksheet!$V478=Lists!$P$4),1, 0)*D473)</f>
        <v/>
      </c>
      <c r="AG473" s="19" t="str">
        <f>IF($B473=1,"",IF(AND(TrackingWorksheet!$W478&gt;$BE$3,TrackingWorksheet!$X478=Lists!$P$4),1, 0)*D473)</f>
        <v/>
      </c>
      <c r="AH473" s="19" t="str">
        <f>IF($B473=1,"",IF(AND(TrackingWorksheet!$Y478&gt;$BE$3,TrackingWorksheet!$Z478=Lists!$P$4),1, 0)*D473)</f>
        <v/>
      </c>
      <c r="AI473" s="19" t="str">
        <f>IF($B473=1,"",IF(AND(TrackingWorksheet!$AA478&gt;$BE$3,TrackingWorksheet!$AB478=Lists!$P$4),1, 0)*D473)</f>
        <v/>
      </c>
      <c r="AJ473" s="19" t="str">
        <f>IF($B473=1,"",IF(AND(TrackingWorksheet!$S478&gt;$BE$3,TrackingWorksheet!$T478=Lists!$P$5),1, 0)*D473)</f>
        <v/>
      </c>
      <c r="AK473" s="19" t="str">
        <f>IF($B473=1,"",IF(AND(TrackingWorksheet!$U478&gt;$BE$3,TrackingWorksheet!$V478=Lists!$P$5),1, 0)*D473)</f>
        <v/>
      </c>
      <c r="AL473" s="19" t="str">
        <f>IF($B473=1,"",IF(AND(TrackingWorksheet!$W478&gt;$BE$3,TrackingWorksheet!$X478=Lists!$P$5),1, 0)*D473)</f>
        <v/>
      </c>
      <c r="AM473" s="19" t="str">
        <f>IF($B473=1,"",IF(AND(TrackingWorksheet!$Y478&gt;$BE$3,TrackingWorksheet!$Z478=Lists!$P$5),1, 0)*D473)</f>
        <v/>
      </c>
      <c r="AN473" s="19" t="str">
        <f>IF($B473=1,"",IF(AND(TrackingWorksheet!$AA478&gt;$BE$3,TrackingWorksheet!$AB478=Lists!$P$5),1, 0)*D473)</f>
        <v/>
      </c>
      <c r="AO473" s="19" t="str">
        <f>IF($B473=1,"",IF(AND(TrackingWorksheet!$S478&gt;$BE$3,TrackingWorksheet!$T478=Lists!$P$6),1, 0)*D473)</f>
        <v/>
      </c>
      <c r="AP473" s="19" t="str">
        <f>IF($B473=1,"",IF(AND(TrackingWorksheet!$U478&gt;$BE$3,TrackingWorksheet!$V478=Lists!$P$6),1, 0)*D473)</f>
        <v/>
      </c>
      <c r="AQ473" s="19" t="str">
        <f>IF($B473=1,"",IF(AND(TrackingWorksheet!$W478&gt;$BE$3,TrackingWorksheet!$X478=Lists!$P$6),1, 0)*D473)</f>
        <v/>
      </c>
      <c r="AR473" s="19" t="str">
        <f>IF($B473=1,"",IF(AND(TrackingWorksheet!$Y478&gt;$BE$3,TrackingWorksheet!$Z478=Lists!$P$6),1, 0)*D473)</f>
        <v/>
      </c>
      <c r="AS473" s="19" t="str">
        <f>IF($B473=1,"",IF(AND(TrackingWorksheet!$AA478&gt;$BE$3,TrackingWorksheet!$AB478=Lists!$P$6),1, 0)*D473)</f>
        <v/>
      </c>
      <c r="AT473" s="19">
        <f t="shared" si="111"/>
        <v>0</v>
      </c>
      <c r="AU473" s="19" t="str">
        <f>IF(B473=1,"",IF(AND(TrackingWorksheet!K478="",TrackingWorksheet!M478="", TrackingWorksheet!N478="", TrackingWorksheet!S478="", TrackingWorksheet!V478="", TrackingWorksheet!W478="", TrackingWorksheet!Y478="", TrackingWorksheet!AA478="", V473=1),1,0)*D473)</f>
        <v/>
      </c>
      <c r="AV473" s="19" t="str">
        <f>IF(B473=1,"",IF(D473*AND(TrackingWorksheet!U478&gt;Calculations!$BE$3,TrackingWorksheet!K478="YES"),1,0))</f>
        <v/>
      </c>
      <c r="AW473" s="19" t="str">
        <f>IF(B473=1,"",IF(D473*AND(TrackingWorksheet!W478&gt;Calculations!$BE$3,TrackingWorksheet!K478="YES"),1,0))</f>
        <v/>
      </c>
      <c r="AX473" s="19">
        <f t="shared" si="112"/>
        <v>0</v>
      </c>
      <c r="AY473" s="19">
        <f t="shared" si="108"/>
        <v>0</v>
      </c>
      <c r="AZ473" s="27" t="str">
        <f>IF(B473=1,"",IF(TrackingWorksheet!Q478="","",TrackingWorksheet!Q478))</f>
        <v/>
      </c>
      <c r="BB473" s="4"/>
      <c r="BC473" s="4"/>
      <c r="BD473" s="4"/>
      <c r="BE473" s="4"/>
      <c r="BF473" s="4"/>
      <c r="BG473" s="4" t="str">
        <f>IF(B473=1,"",IF(AND(N473=1,TrackingWorksheet!$I478+14&lt;=WeeklySummary!$C$7),1,0))</f>
        <v/>
      </c>
      <c r="BH473" s="4" t="str">
        <f>IF(B473=1,"",IF(AND(R473=1,TrackingWorksheet!$I478+14&lt;=WeeklySummary!$C$7),1,0))</f>
        <v/>
      </c>
      <c r="BI473" s="4" t="str">
        <f>IF(B473=1,"",IF(AND(J473=1,TrackingWorksheet!$G478+14&lt;=WeeklySummary!$C$7),1,0))</f>
        <v/>
      </c>
      <c r="BJ473" s="4" t="str">
        <f>IF(B473=1,"",IF(AND(T473=1,TrackingWorksheet!$I478+14&lt;=WeeklySummary!$C$7),1,0))</f>
        <v/>
      </c>
      <c r="BK473" s="4" t="str">
        <f>IF(B473=1,"",IF(AND(T473=1,TrackingWorksheet!$G478+14&lt;=WeeklySummary!$C$7),1,0))</f>
        <v/>
      </c>
      <c r="BL473" s="4">
        <f t="shared" si="121"/>
        <v>0</v>
      </c>
    </row>
    <row r="474" spans="2:64" x14ac:dyDescent="0.25">
      <c r="B474" s="27">
        <f>IF(AND(ISBLANK(TrackingWorksheet!B479),ISBLANK(TrackingWorksheet!C479),ISBLANK(TrackingWorksheet!G479),ISBLANK(TrackingWorksheet!H479),
ISBLANK(TrackingWorksheet!I479),ISBLANK(TrackingWorksheet!J479),ISBLANK(TrackingWorksheet!M479),
ISBLANK(TrackingWorksheet!N481)),1,0)</f>
        <v>1</v>
      </c>
      <c r="C474" s="12" t="str">
        <f>IF(B474=1,"",TrackingWorksheet!F479)</f>
        <v/>
      </c>
      <c r="D474" s="20" t="str">
        <f>IF(B474=1,"",IF(AND(TrackingWorksheet!B479&lt;&gt;"",TrackingWorksheet!B479&lt;=WeeklySummary!$C$7,OR(TrackingWorksheet!C479="",TrackingWorksheet!C479&gt;=WeeklySummary!$C$6)),1,0))</f>
        <v/>
      </c>
      <c r="E474" s="10" t="str">
        <f>IF(B474=1,"",IF(AND(TrackingWorksheet!G479 &lt;&gt;"",TrackingWorksheet!G479&lt;=WeeklySummary!$C$7, TrackingWorksheet!H479=Lists!$D$4), "Y", "N"))</f>
        <v/>
      </c>
      <c r="F474" s="10" t="str">
        <f>IF(B474=1,"",IF(AND(TrackingWorksheet!I479 &lt;&gt;"", TrackingWorksheet!I479&lt;=WeeklySummary!$C$7, TrackingWorksheet!J479=Lists!$D$4), "Y", "N"))</f>
        <v/>
      </c>
      <c r="G474" s="10" t="str">
        <f>IF(B474=1,"",IF(AND(TrackingWorksheet!G479 &lt;&gt;"",TrackingWorksheet!G479&lt;=WeeklySummary!$C$7, TrackingWorksheet!H479=Lists!$D$5), "Y", "N"))</f>
        <v/>
      </c>
      <c r="H474" s="10" t="str">
        <f>IF(B474=1,"",IF(AND(TrackingWorksheet!I479 &lt;&gt;"", TrackingWorksheet!I479&lt;=WeeklySummary!$C$7, TrackingWorksheet!J479=Lists!$D$5), "Y", "N"))</f>
        <v/>
      </c>
      <c r="I474" s="20" t="str">
        <f>IF(B474=1,"",IF(AND(TrackingWorksheet!G479 &lt;&gt;"", TrackingWorksheet!G479&lt;=WeeklySummary!$C$7, TrackingWorksheet!H479=Lists!$D$6), 1, 0))</f>
        <v/>
      </c>
      <c r="J474" s="20" t="str">
        <f t="shared" si="113"/>
        <v/>
      </c>
      <c r="K474" s="10" t="str">
        <f>IF(B474=1,"",IF(AND(TrackingWorksheet!I479&lt;=WeeklySummary!$C$7,TrackingWorksheet!K479="YES"),0,IF(AND(AND(OR(E474="Y",F474="Y"),E474&lt;&gt;F474),G474&lt;&gt;"Y", H474&lt;&gt;"Y"), 1, 0)))</f>
        <v/>
      </c>
      <c r="L474" s="20" t="str">
        <f t="shared" si="114"/>
        <v/>
      </c>
      <c r="M474" s="10" t="str">
        <f t="shared" si="115"/>
        <v/>
      </c>
      <c r="N474" s="20" t="str">
        <f t="shared" si="116"/>
        <v/>
      </c>
      <c r="O474" s="10" t="str">
        <f>IF(B474=1,"",IF(AND(TrackingWorksheet!I479&lt;=WeeklySummary!$C$7,TrackingWorksheet!K479="YES"),0,IF(AND(AND(OR(G474="Y",H474="Y"),G474&lt;&gt;H474),E474&lt;&gt;"Y", F474&lt;&gt;"Y"), 1, 0)))</f>
        <v/>
      </c>
      <c r="P474" s="20" t="str">
        <f t="shared" si="117"/>
        <v/>
      </c>
      <c r="Q474" s="10" t="str">
        <f t="shared" si="118"/>
        <v/>
      </c>
      <c r="R474" s="10" t="str">
        <f t="shared" si="119"/>
        <v/>
      </c>
      <c r="S474" s="10" t="str">
        <f>IF(B474=1,"",IF(AND(OR(AND(TrackingWorksheet!H479=Lists!$D$7,TrackingWorksheet!H479=TrackingWorksheet!J479),TrackingWorksheet!H479&lt;&gt;TrackingWorksheet!J479),TrackingWorksheet!K479="YES",TrackingWorksheet!H479&lt;&gt;Lists!$D$6,TrackingWorksheet!G479&lt;=WeeklySummary!$C$7,TrackingWorksheet!I479&lt;=WeeklySummary!$C$7),1,0))</f>
        <v/>
      </c>
      <c r="T474" s="10" t="str">
        <f t="shared" si="120"/>
        <v/>
      </c>
      <c r="U474" s="10" t="str">
        <f>IF($B474=1,"",IF(TrackingWorksheet!$K479="YES",1, 0)*D474)</f>
        <v/>
      </c>
      <c r="V474" s="20">
        <f t="shared" si="109"/>
        <v>0</v>
      </c>
      <c r="W474" s="20">
        <f t="shared" si="110"/>
        <v>0</v>
      </c>
      <c r="X474" s="10" t="str">
        <f>IF($B474=1,"",IF(AND(TrackingWorksheet!$L479&lt;&gt;"", TrackingWorksheet!$L479&gt;=WeeklySummary!$C$6,TrackingWorksheet!$L479&lt;=WeeklySummary!$C$7,OR(TrackingWorksheet!$H479=Lists!$D$4,TrackingWorksheet!$J479=Lists!$D$4)), 1, 0))</f>
        <v/>
      </c>
      <c r="Y474" s="10" t="str">
        <f>IF($B474=1,"",IF(AND(TrackingWorksheet!$L479&lt;&gt;"", TrackingWorksheet!$L479&gt;=WeeklySummary!$C$6,TrackingWorksheet!$L479&lt;=WeeklySummary!$C$7,OR(TrackingWorksheet!$H479=Lists!$D$5,TrackingWorksheet!$J479=Lists!$D$5)), 1, 0))</f>
        <v/>
      </c>
      <c r="Z474" s="10" t="str">
        <f>IF($B474=1,"",IF(AND(TrackingWorksheet!$L479&lt;&gt;"", TrackingWorksheet!$L479&gt;=WeeklySummary!$C$6,TrackingWorksheet!$L479&lt;=WeeklySummary!$C$7,OR(TrackingWorksheet!$H479=Lists!$D$6,TrackingWorksheet!$J479=Lists!$D$6)), 1, 0))</f>
        <v/>
      </c>
      <c r="AA474" s="19" t="str">
        <f>IF(B474=1,"",IF(AND(TrackingWorksheet!M479&lt;&gt;"",TrackingWorksheet!M479&lt;=WeeklySummary!$C$7),1,0)*D474)</f>
        <v/>
      </c>
      <c r="AB474" s="19" t="str">
        <f>IF(B474=1,"",IF(AND(TrackingWorksheet!N479&lt;&gt;"",TrackingWorksheet!N479&lt;=WeeklySummary!$C$7),1,0)*D474)</f>
        <v/>
      </c>
      <c r="AC474" s="19" t="str">
        <f>IF(B474=1,"",TrackingWorksheet!T479)</f>
        <v/>
      </c>
      <c r="AD474" s="19" t="str">
        <f>IF(B474=1,"",IF(D474*AND(TrackingWorksheet!S479&gt;=Calculations!$BD$3,TrackingWorksheet!U479="",TrackingWorksheet!K479="YES"),1,0))</f>
        <v/>
      </c>
      <c r="AE474" s="19" t="str">
        <f>IF($B474=1,"",IF(AND(TrackingWorksheet!$S479&gt;$BE$3,TrackingWorksheet!$T479=Lists!$P$4),1, 0)*D474)</f>
        <v/>
      </c>
      <c r="AF474" s="19" t="str">
        <f>IF($B474=1,"",IF(AND(TrackingWorksheet!$U479&gt;$BE$3,TrackingWorksheet!$V479=Lists!$P$4),1, 0)*D474)</f>
        <v/>
      </c>
      <c r="AG474" s="19" t="str">
        <f>IF($B474=1,"",IF(AND(TrackingWorksheet!$W479&gt;$BE$3,TrackingWorksheet!$X479=Lists!$P$4),1, 0)*D474)</f>
        <v/>
      </c>
      <c r="AH474" s="19" t="str">
        <f>IF($B474=1,"",IF(AND(TrackingWorksheet!$Y479&gt;$BE$3,TrackingWorksheet!$Z479=Lists!$P$4),1, 0)*D474)</f>
        <v/>
      </c>
      <c r="AI474" s="19" t="str">
        <f>IF($B474=1,"",IF(AND(TrackingWorksheet!$AA479&gt;$BE$3,TrackingWorksheet!$AB479=Lists!$P$4),1, 0)*D474)</f>
        <v/>
      </c>
      <c r="AJ474" s="19" t="str">
        <f>IF($B474=1,"",IF(AND(TrackingWorksheet!$S479&gt;$BE$3,TrackingWorksheet!$T479=Lists!$P$5),1, 0)*D474)</f>
        <v/>
      </c>
      <c r="AK474" s="19" t="str">
        <f>IF($B474=1,"",IF(AND(TrackingWorksheet!$U479&gt;$BE$3,TrackingWorksheet!$V479=Lists!$P$5),1, 0)*D474)</f>
        <v/>
      </c>
      <c r="AL474" s="19" t="str">
        <f>IF($B474=1,"",IF(AND(TrackingWorksheet!$W479&gt;$BE$3,TrackingWorksheet!$X479=Lists!$P$5),1, 0)*D474)</f>
        <v/>
      </c>
      <c r="AM474" s="19" t="str">
        <f>IF($B474=1,"",IF(AND(TrackingWorksheet!$Y479&gt;$BE$3,TrackingWorksheet!$Z479=Lists!$P$5),1, 0)*D474)</f>
        <v/>
      </c>
      <c r="AN474" s="19" t="str">
        <f>IF($B474=1,"",IF(AND(TrackingWorksheet!$AA479&gt;$BE$3,TrackingWorksheet!$AB479=Lists!$P$5),1, 0)*D474)</f>
        <v/>
      </c>
      <c r="AO474" s="19" t="str">
        <f>IF($B474=1,"",IF(AND(TrackingWorksheet!$S479&gt;$BE$3,TrackingWorksheet!$T479=Lists!$P$6),1, 0)*D474)</f>
        <v/>
      </c>
      <c r="AP474" s="19" t="str">
        <f>IF($B474=1,"",IF(AND(TrackingWorksheet!$U479&gt;$BE$3,TrackingWorksheet!$V479=Lists!$P$6),1, 0)*D474)</f>
        <v/>
      </c>
      <c r="AQ474" s="19" t="str">
        <f>IF($B474=1,"",IF(AND(TrackingWorksheet!$W479&gt;$BE$3,TrackingWorksheet!$X479=Lists!$P$6),1, 0)*D474)</f>
        <v/>
      </c>
      <c r="AR474" s="19" t="str">
        <f>IF($B474=1,"",IF(AND(TrackingWorksheet!$Y479&gt;$BE$3,TrackingWorksheet!$Z479=Lists!$P$6),1, 0)*D474)</f>
        <v/>
      </c>
      <c r="AS474" s="19" t="str">
        <f>IF($B474=1,"",IF(AND(TrackingWorksheet!$AA479&gt;$BE$3,TrackingWorksheet!$AB479=Lists!$P$6),1, 0)*D474)</f>
        <v/>
      </c>
      <c r="AT474" s="19">
        <f t="shared" si="111"/>
        <v>0</v>
      </c>
      <c r="AU474" s="19" t="str">
        <f>IF(B474=1,"",IF(AND(TrackingWorksheet!K479="",TrackingWorksheet!M479="", TrackingWorksheet!N479="", TrackingWorksheet!S479="", TrackingWorksheet!V479="", TrackingWorksheet!W479="", TrackingWorksheet!Y479="", TrackingWorksheet!AA479="", V474=1),1,0)*D474)</f>
        <v/>
      </c>
      <c r="AV474" s="19" t="str">
        <f>IF(B474=1,"",IF(D474*AND(TrackingWorksheet!U479&gt;Calculations!$BE$3,TrackingWorksheet!K479="YES"),1,0))</f>
        <v/>
      </c>
      <c r="AW474" s="19" t="str">
        <f>IF(B474=1,"",IF(D474*AND(TrackingWorksheet!W479&gt;Calculations!$BE$3,TrackingWorksheet!K479="YES"),1,0))</f>
        <v/>
      </c>
      <c r="AX474" s="19">
        <f t="shared" si="112"/>
        <v>0</v>
      </c>
      <c r="AY474" s="19">
        <f t="shared" si="108"/>
        <v>0</v>
      </c>
      <c r="AZ474" s="27" t="str">
        <f>IF(B474=1,"",IF(TrackingWorksheet!Q479="","",TrackingWorksheet!Q479))</f>
        <v/>
      </c>
      <c r="BB474" s="4"/>
      <c r="BC474" s="4"/>
      <c r="BD474" s="4"/>
      <c r="BE474" s="4"/>
      <c r="BF474" s="4"/>
      <c r="BG474" s="4" t="str">
        <f>IF(B474=1,"",IF(AND(N474=1,TrackingWorksheet!$I479+14&lt;=WeeklySummary!$C$7),1,0))</f>
        <v/>
      </c>
      <c r="BH474" s="4" t="str">
        <f>IF(B474=1,"",IF(AND(R474=1,TrackingWorksheet!$I479+14&lt;=WeeklySummary!$C$7),1,0))</f>
        <v/>
      </c>
      <c r="BI474" s="4" t="str">
        <f>IF(B474=1,"",IF(AND(J474=1,TrackingWorksheet!$G479+14&lt;=WeeklySummary!$C$7),1,0))</f>
        <v/>
      </c>
      <c r="BJ474" s="4" t="str">
        <f>IF(B474=1,"",IF(AND(T474=1,TrackingWorksheet!$I479+14&lt;=WeeklySummary!$C$7),1,0))</f>
        <v/>
      </c>
      <c r="BK474" s="4" t="str">
        <f>IF(B474=1,"",IF(AND(T474=1,TrackingWorksheet!$G479+14&lt;=WeeklySummary!$C$7),1,0))</f>
        <v/>
      </c>
      <c r="BL474" s="4">
        <f t="shared" si="121"/>
        <v>0</v>
      </c>
    </row>
    <row r="475" spans="2:64" x14ac:dyDescent="0.25">
      <c r="B475" s="27">
        <f>IF(AND(ISBLANK(TrackingWorksheet!B480),ISBLANK(TrackingWorksheet!C480),ISBLANK(TrackingWorksheet!G480),ISBLANK(TrackingWorksheet!H480),
ISBLANK(TrackingWorksheet!I480),ISBLANK(TrackingWorksheet!J480),ISBLANK(TrackingWorksheet!M480),
ISBLANK(TrackingWorksheet!N482)),1,0)</f>
        <v>1</v>
      </c>
      <c r="C475" s="12" t="str">
        <f>IF(B475=1,"",TrackingWorksheet!F480)</f>
        <v/>
      </c>
      <c r="D475" s="20" t="str">
        <f>IF(B475=1,"",IF(AND(TrackingWorksheet!B480&lt;&gt;"",TrackingWorksheet!B480&lt;=WeeklySummary!$C$7,OR(TrackingWorksheet!C480="",TrackingWorksheet!C480&gt;=WeeklySummary!$C$6)),1,0))</f>
        <v/>
      </c>
      <c r="E475" s="10" t="str">
        <f>IF(B475=1,"",IF(AND(TrackingWorksheet!G480 &lt;&gt;"",TrackingWorksheet!G480&lt;=WeeklySummary!$C$7, TrackingWorksheet!H480=Lists!$D$4), "Y", "N"))</f>
        <v/>
      </c>
      <c r="F475" s="10" t="str">
        <f>IF(B475=1,"",IF(AND(TrackingWorksheet!I480 &lt;&gt;"", TrackingWorksheet!I480&lt;=WeeklySummary!$C$7, TrackingWorksheet!J480=Lists!$D$4), "Y", "N"))</f>
        <v/>
      </c>
      <c r="G475" s="10" t="str">
        <f>IF(B475=1,"",IF(AND(TrackingWorksheet!G480 &lt;&gt;"",TrackingWorksheet!G480&lt;=WeeklySummary!$C$7, TrackingWorksheet!H480=Lists!$D$5), "Y", "N"))</f>
        <v/>
      </c>
      <c r="H475" s="10" t="str">
        <f>IF(B475=1,"",IF(AND(TrackingWorksheet!I480 &lt;&gt;"", TrackingWorksheet!I480&lt;=WeeklySummary!$C$7, TrackingWorksheet!J480=Lists!$D$5), "Y", "N"))</f>
        <v/>
      </c>
      <c r="I475" s="20" t="str">
        <f>IF(B475=1,"",IF(AND(TrackingWorksheet!G480 &lt;&gt;"", TrackingWorksheet!G480&lt;=WeeklySummary!$C$7, TrackingWorksheet!H480=Lists!$D$6), 1, 0))</f>
        <v/>
      </c>
      <c r="J475" s="20" t="str">
        <f t="shared" si="113"/>
        <v/>
      </c>
      <c r="K475" s="10" t="str">
        <f>IF(B475=1,"",IF(AND(TrackingWorksheet!I480&lt;=WeeklySummary!$C$7,TrackingWorksheet!K480="YES"),0,IF(AND(AND(OR(E475="Y",F475="Y"),E475&lt;&gt;F475),G475&lt;&gt;"Y", H475&lt;&gt;"Y"), 1, 0)))</f>
        <v/>
      </c>
      <c r="L475" s="20" t="str">
        <f t="shared" si="114"/>
        <v/>
      </c>
      <c r="M475" s="10" t="str">
        <f t="shared" si="115"/>
        <v/>
      </c>
      <c r="N475" s="20" t="str">
        <f t="shared" si="116"/>
        <v/>
      </c>
      <c r="O475" s="10" t="str">
        <f>IF(B475=1,"",IF(AND(TrackingWorksheet!I480&lt;=WeeklySummary!$C$7,TrackingWorksheet!K480="YES"),0,IF(AND(AND(OR(G475="Y",H475="Y"),G475&lt;&gt;H475),E475&lt;&gt;"Y", F475&lt;&gt;"Y"), 1, 0)))</f>
        <v/>
      </c>
      <c r="P475" s="20" t="str">
        <f t="shared" si="117"/>
        <v/>
      </c>
      <c r="Q475" s="10" t="str">
        <f t="shared" si="118"/>
        <v/>
      </c>
      <c r="R475" s="10" t="str">
        <f t="shared" si="119"/>
        <v/>
      </c>
      <c r="S475" s="10" t="str">
        <f>IF(B475=1,"",IF(AND(OR(AND(TrackingWorksheet!H480=Lists!$D$7,TrackingWorksheet!H480=TrackingWorksheet!J480),TrackingWorksheet!H480&lt;&gt;TrackingWorksheet!J480),TrackingWorksheet!K480="YES",TrackingWorksheet!H480&lt;&gt;Lists!$D$6,TrackingWorksheet!G480&lt;=WeeklySummary!$C$7,TrackingWorksheet!I480&lt;=WeeklySummary!$C$7),1,0))</f>
        <v/>
      </c>
      <c r="T475" s="10" t="str">
        <f t="shared" si="120"/>
        <v/>
      </c>
      <c r="U475" s="10" t="str">
        <f>IF($B475=1,"",IF(TrackingWorksheet!$K480="YES",1, 0)*D475)</f>
        <v/>
      </c>
      <c r="V475" s="20">
        <f t="shared" si="109"/>
        <v>0</v>
      </c>
      <c r="W475" s="20">
        <f t="shared" si="110"/>
        <v>0</v>
      </c>
      <c r="X475" s="10" t="str">
        <f>IF($B475=1,"",IF(AND(TrackingWorksheet!$L480&lt;&gt;"", TrackingWorksheet!$L480&gt;=WeeklySummary!$C$6,TrackingWorksheet!$L480&lt;=WeeklySummary!$C$7,OR(TrackingWorksheet!$H480=Lists!$D$4,TrackingWorksheet!$J480=Lists!$D$4)), 1, 0))</f>
        <v/>
      </c>
      <c r="Y475" s="10" t="str">
        <f>IF($B475=1,"",IF(AND(TrackingWorksheet!$L480&lt;&gt;"", TrackingWorksheet!$L480&gt;=WeeklySummary!$C$6,TrackingWorksheet!$L480&lt;=WeeklySummary!$C$7,OR(TrackingWorksheet!$H480=Lists!$D$5,TrackingWorksheet!$J480=Lists!$D$5)), 1, 0))</f>
        <v/>
      </c>
      <c r="Z475" s="10" t="str">
        <f>IF($B475=1,"",IF(AND(TrackingWorksheet!$L480&lt;&gt;"", TrackingWorksheet!$L480&gt;=WeeklySummary!$C$6,TrackingWorksheet!$L480&lt;=WeeklySummary!$C$7,OR(TrackingWorksheet!$H480=Lists!$D$6,TrackingWorksheet!$J480=Lists!$D$6)), 1, 0))</f>
        <v/>
      </c>
      <c r="AA475" s="19" t="str">
        <f>IF(B475=1,"",IF(AND(TrackingWorksheet!M480&lt;&gt;"",TrackingWorksheet!M480&lt;=WeeklySummary!$C$7),1,0)*D475)</f>
        <v/>
      </c>
      <c r="AB475" s="19" t="str">
        <f>IF(B475=1,"",IF(AND(TrackingWorksheet!N480&lt;&gt;"",TrackingWorksheet!N480&lt;=WeeklySummary!$C$7),1,0)*D475)</f>
        <v/>
      </c>
      <c r="AC475" s="19" t="str">
        <f>IF(B475=1,"",TrackingWorksheet!T480)</f>
        <v/>
      </c>
      <c r="AD475" s="19" t="str">
        <f>IF(B475=1,"",IF(D475*AND(TrackingWorksheet!S480&gt;=Calculations!$BD$3,TrackingWorksheet!U480="",TrackingWorksheet!K480="YES"),1,0))</f>
        <v/>
      </c>
      <c r="AE475" s="19" t="str">
        <f>IF($B475=1,"",IF(AND(TrackingWorksheet!$S480&gt;$BE$3,TrackingWorksheet!$T480=Lists!$P$4),1, 0)*D475)</f>
        <v/>
      </c>
      <c r="AF475" s="19" t="str">
        <f>IF($B475=1,"",IF(AND(TrackingWorksheet!$U480&gt;$BE$3,TrackingWorksheet!$V480=Lists!$P$4),1, 0)*D475)</f>
        <v/>
      </c>
      <c r="AG475" s="19" t="str">
        <f>IF($B475=1,"",IF(AND(TrackingWorksheet!$W480&gt;$BE$3,TrackingWorksheet!$X480=Lists!$P$4),1, 0)*D475)</f>
        <v/>
      </c>
      <c r="AH475" s="19" t="str">
        <f>IF($B475=1,"",IF(AND(TrackingWorksheet!$Y480&gt;$BE$3,TrackingWorksheet!$Z480=Lists!$P$4),1, 0)*D475)</f>
        <v/>
      </c>
      <c r="AI475" s="19" t="str">
        <f>IF($B475=1,"",IF(AND(TrackingWorksheet!$AA480&gt;$BE$3,TrackingWorksheet!$AB480=Lists!$P$4),1, 0)*D475)</f>
        <v/>
      </c>
      <c r="AJ475" s="19" t="str">
        <f>IF($B475=1,"",IF(AND(TrackingWorksheet!$S480&gt;$BE$3,TrackingWorksheet!$T480=Lists!$P$5),1, 0)*D475)</f>
        <v/>
      </c>
      <c r="AK475" s="19" t="str">
        <f>IF($B475=1,"",IF(AND(TrackingWorksheet!$U480&gt;$BE$3,TrackingWorksheet!$V480=Lists!$P$5),1, 0)*D475)</f>
        <v/>
      </c>
      <c r="AL475" s="19" t="str">
        <f>IF($B475=1,"",IF(AND(TrackingWorksheet!$W480&gt;$BE$3,TrackingWorksheet!$X480=Lists!$P$5),1, 0)*D475)</f>
        <v/>
      </c>
      <c r="AM475" s="19" t="str">
        <f>IF($B475=1,"",IF(AND(TrackingWorksheet!$Y480&gt;$BE$3,TrackingWorksheet!$Z480=Lists!$P$5),1, 0)*D475)</f>
        <v/>
      </c>
      <c r="AN475" s="19" t="str">
        <f>IF($B475=1,"",IF(AND(TrackingWorksheet!$AA480&gt;$BE$3,TrackingWorksheet!$AB480=Lists!$P$5),1, 0)*D475)</f>
        <v/>
      </c>
      <c r="AO475" s="19" t="str">
        <f>IF($B475=1,"",IF(AND(TrackingWorksheet!$S480&gt;$BE$3,TrackingWorksheet!$T480=Lists!$P$6),1, 0)*D475)</f>
        <v/>
      </c>
      <c r="AP475" s="19" t="str">
        <f>IF($B475=1,"",IF(AND(TrackingWorksheet!$U480&gt;$BE$3,TrackingWorksheet!$V480=Lists!$P$6),1, 0)*D475)</f>
        <v/>
      </c>
      <c r="AQ475" s="19" t="str">
        <f>IF($B475=1,"",IF(AND(TrackingWorksheet!$W480&gt;$BE$3,TrackingWorksheet!$X480=Lists!$P$6),1, 0)*D475)</f>
        <v/>
      </c>
      <c r="AR475" s="19" t="str">
        <f>IF($B475=1,"",IF(AND(TrackingWorksheet!$Y480&gt;$BE$3,TrackingWorksheet!$Z480=Lists!$P$6),1, 0)*D475)</f>
        <v/>
      </c>
      <c r="AS475" s="19" t="str">
        <f>IF($B475=1,"",IF(AND(TrackingWorksheet!$AA480&gt;$BE$3,TrackingWorksheet!$AB480=Lists!$P$6),1, 0)*D475)</f>
        <v/>
      </c>
      <c r="AT475" s="19">
        <f t="shared" si="111"/>
        <v>0</v>
      </c>
      <c r="AU475" s="19" t="str">
        <f>IF(B475=1,"",IF(AND(TrackingWorksheet!K480="",TrackingWorksheet!M480="", TrackingWorksheet!N480="", TrackingWorksheet!S480="", TrackingWorksheet!V480="", TrackingWorksheet!W480="", TrackingWorksheet!Y480="", TrackingWorksheet!AA480="", V475=1),1,0)*D475)</f>
        <v/>
      </c>
      <c r="AV475" s="19" t="str">
        <f>IF(B475=1,"",IF(D475*AND(TrackingWorksheet!U480&gt;Calculations!$BE$3,TrackingWorksheet!K480="YES"),1,0))</f>
        <v/>
      </c>
      <c r="AW475" s="19" t="str">
        <f>IF(B475=1,"",IF(D475*AND(TrackingWorksheet!W480&gt;Calculations!$BE$3,TrackingWorksheet!K480="YES"),1,0))</f>
        <v/>
      </c>
      <c r="AX475" s="19">
        <f t="shared" si="112"/>
        <v>0</v>
      </c>
      <c r="AY475" s="19">
        <f t="shared" si="108"/>
        <v>0</v>
      </c>
      <c r="AZ475" s="27" t="str">
        <f>IF(B475=1,"",IF(TrackingWorksheet!Q480="","",TrackingWorksheet!Q480))</f>
        <v/>
      </c>
      <c r="BB475" s="4"/>
      <c r="BC475" s="4"/>
      <c r="BD475" s="4"/>
      <c r="BE475" s="4"/>
      <c r="BF475" s="4"/>
      <c r="BG475" s="4" t="str">
        <f>IF(B475=1,"",IF(AND(N475=1,TrackingWorksheet!$I480+14&lt;=WeeklySummary!$C$7),1,0))</f>
        <v/>
      </c>
      <c r="BH475" s="4" t="str">
        <f>IF(B475=1,"",IF(AND(R475=1,TrackingWorksheet!$I480+14&lt;=WeeklySummary!$C$7),1,0))</f>
        <v/>
      </c>
      <c r="BI475" s="4" t="str">
        <f>IF(B475=1,"",IF(AND(J475=1,TrackingWorksheet!$G480+14&lt;=WeeklySummary!$C$7),1,0))</f>
        <v/>
      </c>
      <c r="BJ475" s="4" t="str">
        <f>IF(B475=1,"",IF(AND(T475=1,TrackingWorksheet!$I480+14&lt;=WeeklySummary!$C$7),1,0))</f>
        <v/>
      </c>
      <c r="BK475" s="4" t="str">
        <f>IF(B475=1,"",IF(AND(T475=1,TrackingWorksheet!$G480+14&lt;=WeeklySummary!$C$7),1,0))</f>
        <v/>
      </c>
      <c r="BL475" s="4">
        <f t="shared" si="121"/>
        <v>0</v>
      </c>
    </row>
    <row r="476" spans="2:64" x14ac:dyDescent="0.25">
      <c r="B476" s="27">
        <f>IF(AND(ISBLANK(TrackingWorksheet!B481),ISBLANK(TrackingWorksheet!C481),ISBLANK(TrackingWorksheet!G481),ISBLANK(TrackingWorksheet!H481),
ISBLANK(TrackingWorksheet!I481),ISBLANK(TrackingWorksheet!J481),ISBLANK(TrackingWorksheet!M481),
ISBLANK(TrackingWorksheet!N483)),1,0)</f>
        <v>1</v>
      </c>
      <c r="C476" s="12" t="str">
        <f>IF(B476=1,"",TrackingWorksheet!F481)</f>
        <v/>
      </c>
      <c r="D476" s="20" t="str">
        <f>IF(B476=1,"",IF(AND(TrackingWorksheet!B481&lt;&gt;"",TrackingWorksheet!B481&lt;=WeeklySummary!$C$7,OR(TrackingWorksheet!C481="",TrackingWorksheet!C481&gt;=WeeklySummary!$C$6)),1,0))</f>
        <v/>
      </c>
      <c r="E476" s="10" t="str">
        <f>IF(B476=1,"",IF(AND(TrackingWorksheet!G481 &lt;&gt;"",TrackingWorksheet!G481&lt;=WeeklySummary!$C$7, TrackingWorksheet!H481=Lists!$D$4), "Y", "N"))</f>
        <v/>
      </c>
      <c r="F476" s="10" t="str">
        <f>IF(B476=1,"",IF(AND(TrackingWorksheet!I481 &lt;&gt;"", TrackingWorksheet!I481&lt;=WeeklySummary!$C$7, TrackingWorksheet!J481=Lists!$D$4), "Y", "N"))</f>
        <v/>
      </c>
      <c r="G476" s="10" t="str">
        <f>IF(B476=1,"",IF(AND(TrackingWorksheet!G481 &lt;&gt;"",TrackingWorksheet!G481&lt;=WeeklySummary!$C$7, TrackingWorksheet!H481=Lists!$D$5), "Y", "N"))</f>
        <v/>
      </c>
      <c r="H476" s="10" t="str">
        <f>IF(B476=1,"",IF(AND(TrackingWorksheet!I481 &lt;&gt;"", TrackingWorksheet!I481&lt;=WeeklySummary!$C$7, TrackingWorksheet!J481=Lists!$D$5), "Y", "N"))</f>
        <v/>
      </c>
      <c r="I476" s="20" t="str">
        <f>IF(B476=1,"",IF(AND(TrackingWorksheet!G481 &lt;&gt;"", TrackingWorksheet!G481&lt;=WeeklySummary!$C$7, TrackingWorksheet!H481=Lists!$D$6), 1, 0))</f>
        <v/>
      </c>
      <c r="J476" s="20" t="str">
        <f t="shared" si="113"/>
        <v/>
      </c>
      <c r="K476" s="10" t="str">
        <f>IF(B476=1,"",IF(AND(TrackingWorksheet!I481&lt;=WeeklySummary!$C$7,TrackingWorksheet!K481="YES"),0,IF(AND(AND(OR(E476="Y",F476="Y"),E476&lt;&gt;F476),G476&lt;&gt;"Y", H476&lt;&gt;"Y"), 1, 0)))</f>
        <v/>
      </c>
      <c r="L476" s="20" t="str">
        <f t="shared" si="114"/>
        <v/>
      </c>
      <c r="M476" s="10" t="str">
        <f t="shared" si="115"/>
        <v/>
      </c>
      <c r="N476" s="20" t="str">
        <f t="shared" si="116"/>
        <v/>
      </c>
      <c r="O476" s="10" t="str">
        <f>IF(B476=1,"",IF(AND(TrackingWorksheet!I481&lt;=WeeklySummary!$C$7,TrackingWorksheet!K481="YES"),0,IF(AND(AND(OR(G476="Y",H476="Y"),G476&lt;&gt;H476),E476&lt;&gt;"Y", F476&lt;&gt;"Y"), 1, 0)))</f>
        <v/>
      </c>
      <c r="P476" s="20" t="str">
        <f t="shared" si="117"/>
        <v/>
      </c>
      <c r="Q476" s="10" t="str">
        <f t="shared" si="118"/>
        <v/>
      </c>
      <c r="R476" s="10" t="str">
        <f t="shared" si="119"/>
        <v/>
      </c>
      <c r="S476" s="10" t="str">
        <f>IF(B476=1,"",IF(AND(OR(AND(TrackingWorksheet!H481=Lists!$D$7,TrackingWorksheet!H481=TrackingWorksheet!J481),TrackingWorksheet!H481&lt;&gt;TrackingWorksheet!J481),TrackingWorksheet!K481="YES",TrackingWorksheet!H481&lt;&gt;Lists!$D$6,TrackingWorksheet!G481&lt;=WeeklySummary!$C$7,TrackingWorksheet!I481&lt;=WeeklySummary!$C$7),1,0))</f>
        <v/>
      </c>
      <c r="T476" s="10" t="str">
        <f t="shared" si="120"/>
        <v/>
      </c>
      <c r="U476" s="10" t="str">
        <f>IF($B476=1,"",IF(TrackingWorksheet!$K481="YES",1, 0)*D476)</f>
        <v/>
      </c>
      <c r="V476" s="20">
        <f t="shared" si="109"/>
        <v>0</v>
      </c>
      <c r="W476" s="20">
        <f t="shared" si="110"/>
        <v>0</v>
      </c>
      <c r="X476" s="10" t="str">
        <f>IF($B476=1,"",IF(AND(TrackingWorksheet!$L481&lt;&gt;"", TrackingWorksheet!$L481&gt;=WeeklySummary!$C$6,TrackingWorksheet!$L481&lt;=WeeklySummary!$C$7,OR(TrackingWorksheet!$H481=Lists!$D$4,TrackingWorksheet!$J481=Lists!$D$4)), 1, 0))</f>
        <v/>
      </c>
      <c r="Y476" s="10" t="str">
        <f>IF($B476=1,"",IF(AND(TrackingWorksheet!$L481&lt;&gt;"", TrackingWorksheet!$L481&gt;=WeeklySummary!$C$6,TrackingWorksheet!$L481&lt;=WeeklySummary!$C$7,OR(TrackingWorksheet!$H481=Lists!$D$5,TrackingWorksheet!$J481=Lists!$D$5)), 1, 0))</f>
        <v/>
      </c>
      <c r="Z476" s="10" t="str">
        <f>IF($B476=1,"",IF(AND(TrackingWorksheet!$L481&lt;&gt;"", TrackingWorksheet!$L481&gt;=WeeklySummary!$C$6,TrackingWorksheet!$L481&lt;=WeeklySummary!$C$7,OR(TrackingWorksheet!$H481=Lists!$D$6,TrackingWorksheet!$J481=Lists!$D$6)), 1, 0))</f>
        <v/>
      </c>
      <c r="AA476" s="19" t="str">
        <f>IF(B476=1,"",IF(AND(TrackingWorksheet!M481&lt;&gt;"",TrackingWorksheet!M481&lt;=WeeklySummary!$C$7),1,0)*D476)</f>
        <v/>
      </c>
      <c r="AB476" s="19" t="str">
        <f>IF(B476=1,"",IF(AND(TrackingWorksheet!N481&lt;&gt;"",TrackingWorksheet!N481&lt;=WeeklySummary!$C$7),1,0)*D476)</f>
        <v/>
      </c>
      <c r="AC476" s="19" t="str">
        <f>IF(B476=1,"",TrackingWorksheet!T481)</f>
        <v/>
      </c>
      <c r="AD476" s="19" t="str">
        <f>IF(B476=1,"",IF(D476*AND(TrackingWorksheet!S481&gt;=Calculations!$BD$3,TrackingWorksheet!U481="",TrackingWorksheet!K481="YES"),1,0))</f>
        <v/>
      </c>
      <c r="AE476" s="19" t="str">
        <f>IF($B476=1,"",IF(AND(TrackingWorksheet!$S481&gt;$BE$3,TrackingWorksheet!$T481=Lists!$P$4),1, 0)*D476)</f>
        <v/>
      </c>
      <c r="AF476" s="19" t="str">
        <f>IF($B476=1,"",IF(AND(TrackingWorksheet!$U481&gt;$BE$3,TrackingWorksheet!$V481=Lists!$P$4),1, 0)*D476)</f>
        <v/>
      </c>
      <c r="AG476" s="19" t="str">
        <f>IF($B476=1,"",IF(AND(TrackingWorksheet!$W481&gt;$BE$3,TrackingWorksheet!$X481=Lists!$P$4),1, 0)*D476)</f>
        <v/>
      </c>
      <c r="AH476" s="19" t="str">
        <f>IF($B476=1,"",IF(AND(TrackingWorksheet!$Y481&gt;$BE$3,TrackingWorksheet!$Z481=Lists!$P$4),1, 0)*D476)</f>
        <v/>
      </c>
      <c r="AI476" s="19" t="str">
        <f>IF($B476=1,"",IF(AND(TrackingWorksheet!$AA481&gt;$BE$3,TrackingWorksheet!$AB481=Lists!$P$4),1, 0)*D476)</f>
        <v/>
      </c>
      <c r="AJ476" s="19" t="str">
        <f>IF($B476=1,"",IF(AND(TrackingWorksheet!$S481&gt;$BE$3,TrackingWorksheet!$T481=Lists!$P$5),1, 0)*D476)</f>
        <v/>
      </c>
      <c r="AK476" s="19" t="str">
        <f>IF($B476=1,"",IF(AND(TrackingWorksheet!$U481&gt;$BE$3,TrackingWorksheet!$V481=Lists!$P$5),1, 0)*D476)</f>
        <v/>
      </c>
      <c r="AL476" s="19" t="str">
        <f>IF($B476=1,"",IF(AND(TrackingWorksheet!$W481&gt;$BE$3,TrackingWorksheet!$X481=Lists!$P$5),1, 0)*D476)</f>
        <v/>
      </c>
      <c r="AM476" s="19" t="str">
        <f>IF($B476=1,"",IF(AND(TrackingWorksheet!$Y481&gt;$BE$3,TrackingWorksheet!$Z481=Lists!$P$5),1, 0)*D476)</f>
        <v/>
      </c>
      <c r="AN476" s="19" t="str">
        <f>IF($B476=1,"",IF(AND(TrackingWorksheet!$AA481&gt;$BE$3,TrackingWorksheet!$AB481=Lists!$P$5),1, 0)*D476)</f>
        <v/>
      </c>
      <c r="AO476" s="19" t="str">
        <f>IF($B476=1,"",IF(AND(TrackingWorksheet!$S481&gt;$BE$3,TrackingWorksheet!$T481=Lists!$P$6),1, 0)*D476)</f>
        <v/>
      </c>
      <c r="AP476" s="19" t="str">
        <f>IF($B476=1,"",IF(AND(TrackingWorksheet!$U481&gt;$BE$3,TrackingWorksheet!$V481=Lists!$P$6),1, 0)*D476)</f>
        <v/>
      </c>
      <c r="AQ476" s="19" t="str">
        <f>IF($B476=1,"",IF(AND(TrackingWorksheet!$W481&gt;$BE$3,TrackingWorksheet!$X481=Lists!$P$6),1, 0)*D476)</f>
        <v/>
      </c>
      <c r="AR476" s="19" t="str">
        <f>IF($B476=1,"",IF(AND(TrackingWorksheet!$Y481&gt;$BE$3,TrackingWorksheet!$Z481=Lists!$P$6),1, 0)*D476)</f>
        <v/>
      </c>
      <c r="AS476" s="19" t="str">
        <f>IF($B476=1,"",IF(AND(TrackingWorksheet!$AA481&gt;$BE$3,TrackingWorksheet!$AB481=Lists!$P$6),1, 0)*D476)</f>
        <v/>
      </c>
      <c r="AT476" s="19">
        <f t="shared" si="111"/>
        <v>0</v>
      </c>
      <c r="AU476" s="19" t="str">
        <f>IF(B476=1,"",IF(AND(TrackingWorksheet!K481="",TrackingWorksheet!M481="", TrackingWorksheet!N481="", TrackingWorksheet!S481="", TrackingWorksheet!V481="", TrackingWorksheet!W481="", TrackingWorksheet!Y481="", TrackingWorksheet!AA481="", V476=1),1,0)*D476)</f>
        <v/>
      </c>
      <c r="AV476" s="19" t="str">
        <f>IF(B476=1,"",IF(D476*AND(TrackingWorksheet!U481&gt;Calculations!$BE$3,TrackingWorksheet!K481="YES"),1,0))</f>
        <v/>
      </c>
      <c r="AW476" s="19" t="str">
        <f>IF(B476=1,"",IF(D476*AND(TrackingWorksheet!W481&gt;Calculations!$BE$3,TrackingWorksheet!K481="YES"),1,0))</f>
        <v/>
      </c>
      <c r="AX476" s="19">
        <f t="shared" si="112"/>
        <v>0</v>
      </c>
      <c r="AY476" s="19">
        <f t="shared" si="108"/>
        <v>0</v>
      </c>
      <c r="AZ476" s="27" t="str">
        <f>IF(B476=1,"",IF(TrackingWorksheet!Q481="","",TrackingWorksheet!Q481))</f>
        <v/>
      </c>
      <c r="BB476" s="4"/>
      <c r="BC476" s="4"/>
      <c r="BD476" s="4"/>
      <c r="BE476" s="4"/>
      <c r="BF476" s="4"/>
      <c r="BG476" s="4" t="str">
        <f>IF(B476=1,"",IF(AND(N476=1,TrackingWorksheet!$I481+14&lt;=WeeklySummary!$C$7),1,0))</f>
        <v/>
      </c>
      <c r="BH476" s="4" t="str">
        <f>IF(B476=1,"",IF(AND(R476=1,TrackingWorksheet!$I481+14&lt;=WeeklySummary!$C$7),1,0))</f>
        <v/>
      </c>
      <c r="BI476" s="4" t="str">
        <f>IF(B476=1,"",IF(AND(J476=1,TrackingWorksheet!$G481+14&lt;=WeeklySummary!$C$7),1,0))</f>
        <v/>
      </c>
      <c r="BJ476" s="4" t="str">
        <f>IF(B476=1,"",IF(AND(T476=1,TrackingWorksheet!$I481+14&lt;=WeeklySummary!$C$7),1,0))</f>
        <v/>
      </c>
      <c r="BK476" s="4" t="str">
        <f>IF(B476=1,"",IF(AND(T476=1,TrackingWorksheet!$G481+14&lt;=WeeklySummary!$C$7),1,0))</f>
        <v/>
      </c>
      <c r="BL476" s="4">
        <f t="shared" si="121"/>
        <v>0</v>
      </c>
    </row>
    <row r="477" spans="2:64" x14ac:dyDescent="0.25">
      <c r="B477" s="27">
        <f>IF(AND(ISBLANK(TrackingWorksheet!B482),ISBLANK(TrackingWorksheet!C482),ISBLANK(TrackingWorksheet!G482),ISBLANK(TrackingWorksheet!H482),
ISBLANK(TrackingWorksheet!I482),ISBLANK(TrackingWorksheet!J482),ISBLANK(TrackingWorksheet!M482),
ISBLANK(TrackingWorksheet!N484)),1,0)</f>
        <v>1</v>
      </c>
      <c r="C477" s="12" t="str">
        <f>IF(B477=1,"",TrackingWorksheet!F482)</f>
        <v/>
      </c>
      <c r="D477" s="20" t="str">
        <f>IF(B477=1,"",IF(AND(TrackingWorksheet!B482&lt;&gt;"",TrackingWorksheet!B482&lt;=WeeklySummary!$C$7,OR(TrackingWorksheet!C482="",TrackingWorksheet!C482&gt;=WeeklySummary!$C$6)),1,0))</f>
        <v/>
      </c>
      <c r="E477" s="10" t="str">
        <f>IF(B477=1,"",IF(AND(TrackingWorksheet!G482 &lt;&gt;"",TrackingWorksheet!G482&lt;=WeeklySummary!$C$7, TrackingWorksheet!H482=Lists!$D$4), "Y", "N"))</f>
        <v/>
      </c>
      <c r="F477" s="10" t="str">
        <f>IF(B477=1,"",IF(AND(TrackingWorksheet!I482 &lt;&gt;"", TrackingWorksheet!I482&lt;=WeeklySummary!$C$7, TrackingWorksheet!J482=Lists!$D$4), "Y", "N"))</f>
        <v/>
      </c>
      <c r="G477" s="10" t="str">
        <f>IF(B477=1,"",IF(AND(TrackingWorksheet!G482 &lt;&gt;"",TrackingWorksheet!G482&lt;=WeeklySummary!$C$7, TrackingWorksheet!H482=Lists!$D$5), "Y", "N"))</f>
        <v/>
      </c>
      <c r="H477" s="10" t="str">
        <f>IF(B477=1,"",IF(AND(TrackingWorksheet!I482 &lt;&gt;"", TrackingWorksheet!I482&lt;=WeeklySummary!$C$7, TrackingWorksheet!J482=Lists!$D$5), "Y", "N"))</f>
        <v/>
      </c>
      <c r="I477" s="20" t="str">
        <f>IF(B477=1,"",IF(AND(TrackingWorksheet!G482 &lt;&gt;"", TrackingWorksheet!G482&lt;=WeeklySummary!$C$7, TrackingWorksheet!H482=Lists!$D$6), 1, 0))</f>
        <v/>
      </c>
      <c r="J477" s="20" t="str">
        <f t="shared" si="113"/>
        <v/>
      </c>
      <c r="K477" s="10" t="str">
        <f>IF(B477=1,"",IF(AND(TrackingWorksheet!I482&lt;=WeeklySummary!$C$7,TrackingWorksheet!K482="YES"),0,IF(AND(AND(OR(E477="Y",F477="Y"),E477&lt;&gt;F477),G477&lt;&gt;"Y", H477&lt;&gt;"Y"), 1, 0)))</f>
        <v/>
      </c>
      <c r="L477" s="20" t="str">
        <f t="shared" si="114"/>
        <v/>
      </c>
      <c r="M477" s="10" t="str">
        <f t="shared" si="115"/>
        <v/>
      </c>
      <c r="N477" s="20" t="str">
        <f t="shared" si="116"/>
        <v/>
      </c>
      <c r="O477" s="10" t="str">
        <f>IF(B477=1,"",IF(AND(TrackingWorksheet!I482&lt;=WeeklySummary!$C$7,TrackingWorksheet!K482="YES"),0,IF(AND(AND(OR(G477="Y",H477="Y"),G477&lt;&gt;H477),E477&lt;&gt;"Y", F477&lt;&gt;"Y"), 1, 0)))</f>
        <v/>
      </c>
      <c r="P477" s="20" t="str">
        <f t="shared" si="117"/>
        <v/>
      </c>
      <c r="Q477" s="10" t="str">
        <f t="shared" si="118"/>
        <v/>
      </c>
      <c r="R477" s="10" t="str">
        <f t="shared" si="119"/>
        <v/>
      </c>
      <c r="S477" s="10" t="str">
        <f>IF(B477=1,"",IF(AND(OR(AND(TrackingWorksheet!H482=Lists!$D$7,TrackingWorksheet!H482=TrackingWorksheet!J482),TrackingWorksheet!H482&lt;&gt;TrackingWorksheet!J482),TrackingWorksheet!K482="YES",TrackingWorksheet!H482&lt;&gt;Lists!$D$6,TrackingWorksheet!G482&lt;=WeeklySummary!$C$7,TrackingWorksheet!I482&lt;=WeeklySummary!$C$7),1,0))</f>
        <v/>
      </c>
      <c r="T477" s="10" t="str">
        <f t="shared" si="120"/>
        <v/>
      </c>
      <c r="U477" s="10" t="str">
        <f>IF($B477=1,"",IF(TrackingWorksheet!$K482="YES",1, 0)*D477)</f>
        <v/>
      </c>
      <c r="V477" s="20">
        <f t="shared" si="109"/>
        <v>0</v>
      </c>
      <c r="W477" s="20">
        <f t="shared" si="110"/>
        <v>0</v>
      </c>
      <c r="X477" s="10" t="str">
        <f>IF($B477=1,"",IF(AND(TrackingWorksheet!$L482&lt;&gt;"", TrackingWorksheet!$L482&gt;=WeeklySummary!$C$6,TrackingWorksheet!$L482&lt;=WeeklySummary!$C$7,OR(TrackingWorksheet!$H482=Lists!$D$4,TrackingWorksheet!$J482=Lists!$D$4)), 1, 0))</f>
        <v/>
      </c>
      <c r="Y477" s="10" t="str">
        <f>IF($B477=1,"",IF(AND(TrackingWorksheet!$L482&lt;&gt;"", TrackingWorksheet!$L482&gt;=WeeklySummary!$C$6,TrackingWorksheet!$L482&lt;=WeeklySummary!$C$7,OR(TrackingWorksheet!$H482=Lists!$D$5,TrackingWorksheet!$J482=Lists!$D$5)), 1, 0))</f>
        <v/>
      </c>
      <c r="Z477" s="10" t="str">
        <f>IF($B477=1,"",IF(AND(TrackingWorksheet!$L482&lt;&gt;"", TrackingWorksheet!$L482&gt;=WeeklySummary!$C$6,TrackingWorksheet!$L482&lt;=WeeklySummary!$C$7,OR(TrackingWorksheet!$H482=Lists!$D$6,TrackingWorksheet!$J482=Lists!$D$6)), 1, 0))</f>
        <v/>
      </c>
      <c r="AA477" s="19" t="str">
        <f>IF(B477=1,"",IF(AND(TrackingWorksheet!M482&lt;&gt;"",TrackingWorksheet!M482&lt;=WeeklySummary!$C$7),1,0)*D477)</f>
        <v/>
      </c>
      <c r="AB477" s="19" t="str">
        <f>IF(B477=1,"",IF(AND(TrackingWorksheet!N482&lt;&gt;"",TrackingWorksheet!N482&lt;=WeeklySummary!$C$7),1,0)*D477)</f>
        <v/>
      </c>
      <c r="AC477" s="19" t="str">
        <f>IF(B477=1,"",TrackingWorksheet!T482)</f>
        <v/>
      </c>
      <c r="AD477" s="19" t="str">
        <f>IF(B477=1,"",IF(D477*AND(TrackingWorksheet!S482&gt;=Calculations!$BD$3,TrackingWorksheet!U482="",TrackingWorksheet!K482="YES"),1,0))</f>
        <v/>
      </c>
      <c r="AE477" s="19" t="str">
        <f>IF($B477=1,"",IF(AND(TrackingWorksheet!$S482&gt;$BE$3,TrackingWorksheet!$T482=Lists!$P$4),1, 0)*D477)</f>
        <v/>
      </c>
      <c r="AF477" s="19" t="str">
        <f>IF($B477=1,"",IF(AND(TrackingWorksheet!$U482&gt;$BE$3,TrackingWorksheet!$V482=Lists!$P$4),1, 0)*D477)</f>
        <v/>
      </c>
      <c r="AG477" s="19" t="str">
        <f>IF($B477=1,"",IF(AND(TrackingWorksheet!$W482&gt;$BE$3,TrackingWorksheet!$X482=Lists!$P$4),1, 0)*D477)</f>
        <v/>
      </c>
      <c r="AH477" s="19" t="str">
        <f>IF($B477=1,"",IF(AND(TrackingWorksheet!$Y482&gt;$BE$3,TrackingWorksheet!$Z482=Lists!$P$4),1, 0)*D477)</f>
        <v/>
      </c>
      <c r="AI477" s="19" t="str">
        <f>IF($B477=1,"",IF(AND(TrackingWorksheet!$AA482&gt;$BE$3,TrackingWorksheet!$AB482=Lists!$P$4),1, 0)*D477)</f>
        <v/>
      </c>
      <c r="AJ477" s="19" t="str">
        <f>IF($B477=1,"",IF(AND(TrackingWorksheet!$S482&gt;$BE$3,TrackingWorksheet!$T482=Lists!$P$5),1, 0)*D477)</f>
        <v/>
      </c>
      <c r="AK477" s="19" t="str">
        <f>IF($B477=1,"",IF(AND(TrackingWorksheet!$U482&gt;$BE$3,TrackingWorksheet!$V482=Lists!$P$5),1, 0)*D477)</f>
        <v/>
      </c>
      <c r="AL477" s="19" t="str">
        <f>IF($B477=1,"",IF(AND(TrackingWorksheet!$W482&gt;$BE$3,TrackingWorksheet!$X482=Lists!$P$5),1, 0)*D477)</f>
        <v/>
      </c>
      <c r="AM477" s="19" t="str">
        <f>IF($B477=1,"",IF(AND(TrackingWorksheet!$Y482&gt;$BE$3,TrackingWorksheet!$Z482=Lists!$P$5),1, 0)*D477)</f>
        <v/>
      </c>
      <c r="AN477" s="19" t="str">
        <f>IF($B477=1,"",IF(AND(TrackingWorksheet!$AA482&gt;$BE$3,TrackingWorksheet!$AB482=Lists!$P$5),1, 0)*D477)</f>
        <v/>
      </c>
      <c r="AO477" s="19" t="str">
        <f>IF($B477=1,"",IF(AND(TrackingWorksheet!$S482&gt;$BE$3,TrackingWorksheet!$T482=Lists!$P$6),1, 0)*D477)</f>
        <v/>
      </c>
      <c r="AP477" s="19" t="str">
        <f>IF($B477=1,"",IF(AND(TrackingWorksheet!$U482&gt;$BE$3,TrackingWorksheet!$V482=Lists!$P$6),1, 0)*D477)</f>
        <v/>
      </c>
      <c r="AQ477" s="19" t="str">
        <f>IF($B477=1,"",IF(AND(TrackingWorksheet!$W482&gt;$BE$3,TrackingWorksheet!$X482=Lists!$P$6),1, 0)*D477)</f>
        <v/>
      </c>
      <c r="AR477" s="19" t="str">
        <f>IF($B477=1,"",IF(AND(TrackingWorksheet!$Y482&gt;$BE$3,TrackingWorksheet!$Z482=Lists!$P$6),1, 0)*D477)</f>
        <v/>
      </c>
      <c r="AS477" s="19" t="str">
        <f>IF($B477=1,"",IF(AND(TrackingWorksheet!$AA482&gt;$BE$3,TrackingWorksheet!$AB482=Lists!$P$6),1, 0)*D477)</f>
        <v/>
      </c>
      <c r="AT477" s="19">
        <f t="shared" si="111"/>
        <v>0</v>
      </c>
      <c r="AU477" s="19" t="str">
        <f>IF(B477=1,"",IF(AND(TrackingWorksheet!K482="",TrackingWorksheet!M482="", TrackingWorksheet!N482="", TrackingWorksheet!S482="", TrackingWorksheet!V482="", TrackingWorksheet!W482="", TrackingWorksheet!Y482="", TrackingWorksheet!AA482="", V477=1),1,0)*D477)</f>
        <v/>
      </c>
      <c r="AV477" s="19" t="str">
        <f>IF(B477=1,"",IF(D477*AND(TrackingWorksheet!U482&gt;Calculations!$BE$3,TrackingWorksheet!K482="YES"),1,0))</f>
        <v/>
      </c>
      <c r="AW477" s="19" t="str">
        <f>IF(B477=1,"",IF(D477*AND(TrackingWorksheet!W482&gt;Calculations!$BE$3,TrackingWorksheet!K482="YES"),1,0))</f>
        <v/>
      </c>
      <c r="AX477" s="19">
        <f t="shared" si="112"/>
        <v>0</v>
      </c>
      <c r="AY477" s="19">
        <f t="shared" si="108"/>
        <v>0</v>
      </c>
      <c r="AZ477" s="27" t="str">
        <f>IF(B477=1,"",IF(TrackingWorksheet!Q482="","",TrackingWorksheet!Q482))</f>
        <v/>
      </c>
      <c r="BB477" s="4"/>
      <c r="BC477" s="4"/>
      <c r="BD477" s="4"/>
      <c r="BE477" s="4"/>
      <c r="BF477" s="4"/>
      <c r="BG477" s="4" t="str">
        <f>IF(B477=1,"",IF(AND(N477=1,TrackingWorksheet!$I482+14&lt;=WeeklySummary!$C$7),1,0))</f>
        <v/>
      </c>
      <c r="BH477" s="4" t="str">
        <f>IF(B477=1,"",IF(AND(R477=1,TrackingWorksheet!$I482+14&lt;=WeeklySummary!$C$7),1,0))</f>
        <v/>
      </c>
      <c r="BI477" s="4" t="str">
        <f>IF(B477=1,"",IF(AND(J477=1,TrackingWorksheet!$G482+14&lt;=WeeklySummary!$C$7),1,0))</f>
        <v/>
      </c>
      <c r="BJ477" s="4" t="str">
        <f>IF(B477=1,"",IF(AND(T477=1,TrackingWorksheet!$I482+14&lt;=WeeklySummary!$C$7),1,0))</f>
        <v/>
      </c>
      <c r="BK477" s="4" t="str">
        <f>IF(B477=1,"",IF(AND(T477=1,TrackingWorksheet!$G482+14&lt;=WeeklySummary!$C$7),1,0))</f>
        <v/>
      </c>
      <c r="BL477" s="4">
        <f t="shared" si="121"/>
        <v>0</v>
      </c>
    </row>
    <row r="478" spans="2:64" x14ac:dyDescent="0.25">
      <c r="B478" s="27">
        <f>IF(AND(ISBLANK(TrackingWorksheet!B483),ISBLANK(TrackingWorksheet!C483),ISBLANK(TrackingWorksheet!G483),ISBLANK(TrackingWorksheet!H483),
ISBLANK(TrackingWorksheet!I483),ISBLANK(TrackingWorksheet!J483),ISBLANK(TrackingWorksheet!M483),
ISBLANK(TrackingWorksheet!N485)),1,0)</f>
        <v>1</v>
      </c>
      <c r="C478" s="12" t="str">
        <f>IF(B478=1,"",TrackingWorksheet!F483)</f>
        <v/>
      </c>
      <c r="D478" s="20" t="str">
        <f>IF(B478=1,"",IF(AND(TrackingWorksheet!B483&lt;&gt;"",TrackingWorksheet!B483&lt;=WeeklySummary!$C$7,OR(TrackingWorksheet!C483="",TrackingWorksheet!C483&gt;=WeeklySummary!$C$6)),1,0))</f>
        <v/>
      </c>
      <c r="E478" s="10" t="str">
        <f>IF(B478=1,"",IF(AND(TrackingWorksheet!G483 &lt;&gt;"",TrackingWorksheet!G483&lt;=WeeklySummary!$C$7, TrackingWorksheet!H483=Lists!$D$4), "Y", "N"))</f>
        <v/>
      </c>
      <c r="F478" s="10" t="str">
        <f>IF(B478=1,"",IF(AND(TrackingWorksheet!I483 &lt;&gt;"", TrackingWorksheet!I483&lt;=WeeklySummary!$C$7, TrackingWorksheet!J483=Lists!$D$4), "Y", "N"))</f>
        <v/>
      </c>
      <c r="G478" s="10" t="str">
        <f>IF(B478=1,"",IF(AND(TrackingWorksheet!G483 &lt;&gt;"",TrackingWorksheet!G483&lt;=WeeklySummary!$C$7, TrackingWorksheet!H483=Lists!$D$5), "Y", "N"))</f>
        <v/>
      </c>
      <c r="H478" s="10" t="str">
        <f>IF(B478=1,"",IF(AND(TrackingWorksheet!I483 &lt;&gt;"", TrackingWorksheet!I483&lt;=WeeklySummary!$C$7, TrackingWorksheet!J483=Lists!$D$5), "Y", "N"))</f>
        <v/>
      </c>
      <c r="I478" s="20" t="str">
        <f>IF(B478=1,"",IF(AND(TrackingWorksheet!G483 &lt;&gt;"", TrackingWorksheet!G483&lt;=WeeklySummary!$C$7, TrackingWorksheet!H483=Lists!$D$6), 1, 0))</f>
        <v/>
      </c>
      <c r="J478" s="20" t="str">
        <f t="shared" si="113"/>
        <v/>
      </c>
      <c r="K478" s="10" t="str">
        <f>IF(B478=1,"",IF(AND(TrackingWorksheet!I483&lt;=WeeklySummary!$C$7,TrackingWorksheet!K483="YES"),0,IF(AND(AND(OR(E478="Y",F478="Y"),E478&lt;&gt;F478),G478&lt;&gt;"Y", H478&lt;&gt;"Y"), 1, 0)))</f>
        <v/>
      </c>
      <c r="L478" s="20" t="str">
        <f t="shared" si="114"/>
        <v/>
      </c>
      <c r="M478" s="10" t="str">
        <f t="shared" si="115"/>
        <v/>
      </c>
      <c r="N478" s="20" t="str">
        <f t="shared" si="116"/>
        <v/>
      </c>
      <c r="O478" s="10" t="str">
        <f>IF(B478=1,"",IF(AND(TrackingWorksheet!I483&lt;=WeeklySummary!$C$7,TrackingWorksheet!K483="YES"),0,IF(AND(AND(OR(G478="Y",H478="Y"),G478&lt;&gt;H478),E478&lt;&gt;"Y", F478&lt;&gt;"Y"), 1, 0)))</f>
        <v/>
      </c>
      <c r="P478" s="20" t="str">
        <f t="shared" si="117"/>
        <v/>
      </c>
      <c r="Q478" s="10" t="str">
        <f t="shared" si="118"/>
        <v/>
      </c>
      <c r="R478" s="10" t="str">
        <f t="shared" si="119"/>
        <v/>
      </c>
      <c r="S478" s="10" t="str">
        <f>IF(B478=1,"",IF(AND(OR(AND(TrackingWorksheet!H483=Lists!$D$7,TrackingWorksheet!H483=TrackingWorksheet!J483),TrackingWorksheet!H483&lt;&gt;TrackingWorksheet!J483),TrackingWorksheet!K483="YES",TrackingWorksheet!H483&lt;&gt;Lists!$D$6,TrackingWorksheet!G483&lt;=WeeklySummary!$C$7,TrackingWorksheet!I483&lt;=WeeklySummary!$C$7),1,0))</f>
        <v/>
      </c>
      <c r="T478" s="10" t="str">
        <f t="shared" si="120"/>
        <v/>
      </c>
      <c r="U478" s="10" t="str">
        <f>IF($B478=1,"",IF(TrackingWorksheet!$K483="YES",1, 0)*D478)</f>
        <v/>
      </c>
      <c r="V478" s="20">
        <f t="shared" si="109"/>
        <v>0</v>
      </c>
      <c r="W478" s="20">
        <f t="shared" si="110"/>
        <v>0</v>
      </c>
      <c r="X478" s="10" t="str">
        <f>IF($B478=1,"",IF(AND(TrackingWorksheet!$L483&lt;&gt;"", TrackingWorksheet!$L483&gt;=WeeklySummary!$C$6,TrackingWorksheet!$L483&lt;=WeeklySummary!$C$7,OR(TrackingWorksheet!$H483=Lists!$D$4,TrackingWorksheet!$J483=Lists!$D$4)), 1, 0))</f>
        <v/>
      </c>
      <c r="Y478" s="10" t="str">
        <f>IF($B478=1,"",IF(AND(TrackingWorksheet!$L483&lt;&gt;"", TrackingWorksheet!$L483&gt;=WeeklySummary!$C$6,TrackingWorksheet!$L483&lt;=WeeklySummary!$C$7,OR(TrackingWorksheet!$H483=Lists!$D$5,TrackingWorksheet!$J483=Lists!$D$5)), 1, 0))</f>
        <v/>
      </c>
      <c r="Z478" s="10" t="str">
        <f>IF($B478=1,"",IF(AND(TrackingWorksheet!$L483&lt;&gt;"", TrackingWorksheet!$L483&gt;=WeeklySummary!$C$6,TrackingWorksheet!$L483&lt;=WeeklySummary!$C$7,OR(TrackingWorksheet!$H483=Lists!$D$6,TrackingWorksheet!$J483=Lists!$D$6)), 1, 0))</f>
        <v/>
      </c>
      <c r="AA478" s="19" t="str">
        <f>IF(B478=1,"",IF(AND(TrackingWorksheet!M483&lt;&gt;"",TrackingWorksheet!M483&lt;=WeeklySummary!$C$7),1,0)*D478)</f>
        <v/>
      </c>
      <c r="AB478" s="19" t="str">
        <f>IF(B478=1,"",IF(AND(TrackingWorksheet!N483&lt;&gt;"",TrackingWorksheet!N483&lt;=WeeklySummary!$C$7),1,0)*D478)</f>
        <v/>
      </c>
      <c r="AC478" s="19" t="str">
        <f>IF(B478=1,"",TrackingWorksheet!T483)</f>
        <v/>
      </c>
      <c r="AD478" s="19" t="str">
        <f>IF(B478=1,"",IF(D478*AND(TrackingWorksheet!S483&gt;=Calculations!$BD$3,TrackingWorksheet!U483="",TrackingWorksheet!K483="YES"),1,0))</f>
        <v/>
      </c>
      <c r="AE478" s="19" t="str">
        <f>IF($B478=1,"",IF(AND(TrackingWorksheet!$S483&gt;$BE$3,TrackingWorksheet!$T483=Lists!$P$4),1, 0)*D478)</f>
        <v/>
      </c>
      <c r="AF478" s="19" t="str">
        <f>IF($B478=1,"",IF(AND(TrackingWorksheet!$U483&gt;$BE$3,TrackingWorksheet!$V483=Lists!$P$4),1, 0)*D478)</f>
        <v/>
      </c>
      <c r="AG478" s="19" t="str">
        <f>IF($B478=1,"",IF(AND(TrackingWorksheet!$W483&gt;$BE$3,TrackingWorksheet!$X483=Lists!$P$4),1, 0)*D478)</f>
        <v/>
      </c>
      <c r="AH478" s="19" t="str">
        <f>IF($B478=1,"",IF(AND(TrackingWorksheet!$Y483&gt;$BE$3,TrackingWorksheet!$Z483=Lists!$P$4),1, 0)*D478)</f>
        <v/>
      </c>
      <c r="AI478" s="19" t="str">
        <f>IF($B478=1,"",IF(AND(TrackingWorksheet!$AA483&gt;$BE$3,TrackingWorksheet!$AB483=Lists!$P$4),1, 0)*D478)</f>
        <v/>
      </c>
      <c r="AJ478" s="19" t="str">
        <f>IF($B478=1,"",IF(AND(TrackingWorksheet!$S483&gt;$BE$3,TrackingWorksheet!$T483=Lists!$P$5),1, 0)*D478)</f>
        <v/>
      </c>
      <c r="AK478" s="19" t="str">
        <f>IF($B478=1,"",IF(AND(TrackingWorksheet!$U483&gt;$BE$3,TrackingWorksheet!$V483=Lists!$P$5),1, 0)*D478)</f>
        <v/>
      </c>
      <c r="AL478" s="19" t="str">
        <f>IF($B478=1,"",IF(AND(TrackingWorksheet!$W483&gt;$BE$3,TrackingWorksheet!$X483=Lists!$P$5),1, 0)*D478)</f>
        <v/>
      </c>
      <c r="AM478" s="19" t="str">
        <f>IF($B478=1,"",IF(AND(TrackingWorksheet!$Y483&gt;$BE$3,TrackingWorksheet!$Z483=Lists!$P$5),1, 0)*D478)</f>
        <v/>
      </c>
      <c r="AN478" s="19" t="str">
        <f>IF($B478=1,"",IF(AND(TrackingWorksheet!$AA483&gt;$BE$3,TrackingWorksheet!$AB483=Lists!$P$5),1, 0)*D478)</f>
        <v/>
      </c>
      <c r="AO478" s="19" t="str">
        <f>IF($B478=1,"",IF(AND(TrackingWorksheet!$S483&gt;$BE$3,TrackingWorksheet!$T483=Lists!$P$6),1, 0)*D478)</f>
        <v/>
      </c>
      <c r="AP478" s="19" t="str">
        <f>IF($B478=1,"",IF(AND(TrackingWorksheet!$U483&gt;$BE$3,TrackingWorksheet!$V483=Lists!$P$6),1, 0)*D478)</f>
        <v/>
      </c>
      <c r="AQ478" s="19" t="str">
        <f>IF($B478=1,"",IF(AND(TrackingWorksheet!$W483&gt;$BE$3,TrackingWorksheet!$X483=Lists!$P$6),1, 0)*D478)</f>
        <v/>
      </c>
      <c r="AR478" s="19" t="str">
        <f>IF($B478=1,"",IF(AND(TrackingWorksheet!$Y483&gt;$BE$3,TrackingWorksheet!$Z483=Lists!$P$6),1, 0)*D478)</f>
        <v/>
      </c>
      <c r="AS478" s="19" t="str">
        <f>IF($B478=1,"",IF(AND(TrackingWorksheet!$AA483&gt;$BE$3,TrackingWorksheet!$AB483=Lists!$P$6),1, 0)*D478)</f>
        <v/>
      </c>
      <c r="AT478" s="19">
        <f t="shared" si="111"/>
        <v>0</v>
      </c>
      <c r="AU478" s="19" t="str">
        <f>IF(B478=1,"",IF(AND(TrackingWorksheet!K483="",TrackingWorksheet!M483="", TrackingWorksheet!N483="", TrackingWorksheet!S483="", TrackingWorksheet!V483="", TrackingWorksheet!W483="", TrackingWorksheet!Y483="", TrackingWorksheet!AA483="", V478=1),1,0)*D478)</f>
        <v/>
      </c>
      <c r="AV478" s="19" t="str">
        <f>IF(B478=1,"",IF(D478*AND(TrackingWorksheet!U483&gt;Calculations!$BE$3,TrackingWorksheet!K483="YES"),1,0))</f>
        <v/>
      </c>
      <c r="AW478" s="19" t="str">
        <f>IF(B478=1,"",IF(D478*AND(TrackingWorksheet!W483&gt;Calculations!$BE$3,TrackingWorksheet!K483="YES"),1,0))</f>
        <v/>
      </c>
      <c r="AX478" s="19">
        <f t="shared" si="112"/>
        <v>0</v>
      </c>
      <c r="AY478" s="19">
        <f t="shared" si="108"/>
        <v>0</v>
      </c>
      <c r="AZ478" s="27" t="str">
        <f>IF(B478=1,"",IF(TrackingWorksheet!Q483="","",TrackingWorksheet!Q483))</f>
        <v/>
      </c>
      <c r="BB478" s="4"/>
      <c r="BC478" s="4"/>
      <c r="BD478" s="4"/>
      <c r="BE478" s="4"/>
      <c r="BF478" s="4"/>
      <c r="BG478" s="4" t="str">
        <f>IF(B478=1,"",IF(AND(N478=1,TrackingWorksheet!$I483+14&lt;=WeeklySummary!$C$7),1,0))</f>
        <v/>
      </c>
      <c r="BH478" s="4" t="str">
        <f>IF(B478=1,"",IF(AND(R478=1,TrackingWorksheet!$I483+14&lt;=WeeklySummary!$C$7),1,0))</f>
        <v/>
      </c>
      <c r="BI478" s="4" t="str">
        <f>IF(B478=1,"",IF(AND(J478=1,TrackingWorksheet!$G483+14&lt;=WeeklySummary!$C$7),1,0))</f>
        <v/>
      </c>
      <c r="BJ478" s="4" t="str">
        <f>IF(B478=1,"",IF(AND(T478=1,TrackingWorksheet!$I483+14&lt;=WeeklySummary!$C$7),1,0))</f>
        <v/>
      </c>
      <c r="BK478" s="4" t="str">
        <f>IF(B478=1,"",IF(AND(T478=1,TrackingWorksheet!$G483+14&lt;=WeeklySummary!$C$7),1,0))</f>
        <v/>
      </c>
      <c r="BL478" s="4">
        <f t="shared" si="121"/>
        <v>0</v>
      </c>
    </row>
    <row r="479" spans="2:64" x14ac:dyDescent="0.25">
      <c r="B479" s="27">
        <f>IF(AND(ISBLANK(TrackingWorksheet!B484),ISBLANK(TrackingWorksheet!C484),ISBLANK(TrackingWorksheet!G484),ISBLANK(TrackingWorksheet!H484),
ISBLANK(TrackingWorksheet!I484),ISBLANK(TrackingWorksheet!J484),ISBLANK(TrackingWorksheet!M484),
ISBLANK(TrackingWorksheet!N486)),1,0)</f>
        <v>1</v>
      </c>
      <c r="C479" s="12" t="str">
        <f>IF(B479=1,"",TrackingWorksheet!F484)</f>
        <v/>
      </c>
      <c r="D479" s="20" t="str">
        <f>IF(B479=1,"",IF(AND(TrackingWorksheet!B484&lt;&gt;"",TrackingWorksheet!B484&lt;=WeeklySummary!$C$7,OR(TrackingWorksheet!C484="",TrackingWorksheet!C484&gt;=WeeklySummary!$C$6)),1,0))</f>
        <v/>
      </c>
      <c r="E479" s="10" t="str">
        <f>IF(B479=1,"",IF(AND(TrackingWorksheet!G484 &lt;&gt;"",TrackingWorksheet!G484&lt;=WeeklySummary!$C$7, TrackingWorksheet!H484=Lists!$D$4), "Y", "N"))</f>
        <v/>
      </c>
      <c r="F479" s="10" t="str">
        <f>IF(B479=1,"",IF(AND(TrackingWorksheet!I484 &lt;&gt;"", TrackingWorksheet!I484&lt;=WeeklySummary!$C$7, TrackingWorksheet!J484=Lists!$D$4), "Y", "N"))</f>
        <v/>
      </c>
      <c r="G479" s="10" t="str">
        <f>IF(B479=1,"",IF(AND(TrackingWorksheet!G484 &lt;&gt;"",TrackingWorksheet!G484&lt;=WeeklySummary!$C$7, TrackingWorksheet!H484=Lists!$D$5), "Y", "N"))</f>
        <v/>
      </c>
      <c r="H479" s="10" t="str">
        <f>IF(B479=1,"",IF(AND(TrackingWorksheet!I484 &lt;&gt;"", TrackingWorksheet!I484&lt;=WeeklySummary!$C$7, TrackingWorksheet!J484=Lists!$D$5), "Y", "N"))</f>
        <v/>
      </c>
      <c r="I479" s="20" t="str">
        <f>IF(B479=1,"",IF(AND(TrackingWorksheet!G484 &lt;&gt;"", TrackingWorksheet!G484&lt;=WeeklySummary!$C$7, TrackingWorksheet!H484=Lists!$D$6), 1, 0))</f>
        <v/>
      </c>
      <c r="J479" s="20" t="str">
        <f t="shared" si="113"/>
        <v/>
      </c>
      <c r="K479" s="10" t="str">
        <f>IF(B479=1,"",IF(AND(TrackingWorksheet!I484&lt;=WeeklySummary!$C$7,TrackingWorksheet!K484="YES"),0,IF(AND(AND(OR(E479="Y",F479="Y"),E479&lt;&gt;F479),G479&lt;&gt;"Y", H479&lt;&gt;"Y"), 1, 0)))</f>
        <v/>
      </c>
      <c r="L479" s="20" t="str">
        <f t="shared" si="114"/>
        <v/>
      </c>
      <c r="M479" s="10" t="str">
        <f t="shared" si="115"/>
        <v/>
      </c>
      <c r="N479" s="20" t="str">
        <f t="shared" si="116"/>
        <v/>
      </c>
      <c r="O479" s="10" t="str">
        <f>IF(B479=1,"",IF(AND(TrackingWorksheet!I484&lt;=WeeklySummary!$C$7,TrackingWorksheet!K484="YES"),0,IF(AND(AND(OR(G479="Y",H479="Y"),G479&lt;&gt;H479),E479&lt;&gt;"Y", F479&lt;&gt;"Y"), 1, 0)))</f>
        <v/>
      </c>
      <c r="P479" s="20" t="str">
        <f t="shared" si="117"/>
        <v/>
      </c>
      <c r="Q479" s="10" t="str">
        <f t="shared" si="118"/>
        <v/>
      </c>
      <c r="R479" s="10" t="str">
        <f t="shared" si="119"/>
        <v/>
      </c>
      <c r="S479" s="10" t="str">
        <f>IF(B479=1,"",IF(AND(OR(AND(TrackingWorksheet!H484=Lists!$D$7,TrackingWorksheet!H484=TrackingWorksheet!J484),TrackingWorksheet!H484&lt;&gt;TrackingWorksheet!J484),TrackingWorksheet!K484="YES",TrackingWorksheet!H484&lt;&gt;Lists!$D$6,TrackingWorksheet!G484&lt;=WeeklySummary!$C$7,TrackingWorksheet!I484&lt;=WeeklySummary!$C$7),1,0))</f>
        <v/>
      </c>
      <c r="T479" s="10" t="str">
        <f t="shared" si="120"/>
        <v/>
      </c>
      <c r="U479" s="10" t="str">
        <f>IF($B479=1,"",IF(TrackingWorksheet!$K484="YES",1, 0)*D479)</f>
        <v/>
      </c>
      <c r="V479" s="20">
        <f t="shared" si="109"/>
        <v>0</v>
      </c>
      <c r="W479" s="20">
        <f t="shared" si="110"/>
        <v>0</v>
      </c>
      <c r="X479" s="10" t="str">
        <f>IF($B479=1,"",IF(AND(TrackingWorksheet!$L484&lt;&gt;"", TrackingWorksheet!$L484&gt;=WeeklySummary!$C$6,TrackingWorksheet!$L484&lt;=WeeklySummary!$C$7,OR(TrackingWorksheet!$H484=Lists!$D$4,TrackingWorksheet!$J484=Lists!$D$4)), 1, 0))</f>
        <v/>
      </c>
      <c r="Y479" s="10" t="str">
        <f>IF($B479=1,"",IF(AND(TrackingWorksheet!$L484&lt;&gt;"", TrackingWorksheet!$L484&gt;=WeeklySummary!$C$6,TrackingWorksheet!$L484&lt;=WeeklySummary!$C$7,OR(TrackingWorksheet!$H484=Lists!$D$5,TrackingWorksheet!$J484=Lists!$D$5)), 1, 0))</f>
        <v/>
      </c>
      <c r="Z479" s="10" t="str">
        <f>IF($B479=1,"",IF(AND(TrackingWorksheet!$L484&lt;&gt;"", TrackingWorksheet!$L484&gt;=WeeklySummary!$C$6,TrackingWorksheet!$L484&lt;=WeeklySummary!$C$7,OR(TrackingWorksheet!$H484=Lists!$D$6,TrackingWorksheet!$J484=Lists!$D$6)), 1, 0))</f>
        <v/>
      </c>
      <c r="AA479" s="19" t="str">
        <f>IF(B479=1,"",IF(AND(TrackingWorksheet!M484&lt;&gt;"",TrackingWorksheet!M484&lt;=WeeklySummary!$C$7),1,0)*D479)</f>
        <v/>
      </c>
      <c r="AB479" s="19" t="str">
        <f>IF(B479=1,"",IF(AND(TrackingWorksheet!N484&lt;&gt;"",TrackingWorksheet!N484&lt;=WeeklySummary!$C$7),1,0)*D479)</f>
        <v/>
      </c>
      <c r="AC479" s="19" t="str">
        <f>IF(B479=1,"",TrackingWorksheet!T484)</f>
        <v/>
      </c>
      <c r="AD479" s="19" t="str">
        <f>IF(B479=1,"",IF(D479*AND(TrackingWorksheet!S484&gt;=Calculations!$BD$3,TrackingWorksheet!U484="",TrackingWorksheet!K484="YES"),1,0))</f>
        <v/>
      </c>
      <c r="AE479" s="19" t="str">
        <f>IF($B479=1,"",IF(AND(TrackingWorksheet!$S484&gt;$BE$3,TrackingWorksheet!$T484=Lists!$P$4),1, 0)*D479)</f>
        <v/>
      </c>
      <c r="AF479" s="19" t="str">
        <f>IF($B479=1,"",IF(AND(TrackingWorksheet!$U484&gt;$BE$3,TrackingWorksheet!$V484=Lists!$P$4),1, 0)*D479)</f>
        <v/>
      </c>
      <c r="AG479" s="19" t="str">
        <f>IF($B479=1,"",IF(AND(TrackingWorksheet!$W484&gt;$BE$3,TrackingWorksheet!$X484=Lists!$P$4),1, 0)*D479)</f>
        <v/>
      </c>
      <c r="AH479" s="19" t="str">
        <f>IF($B479=1,"",IF(AND(TrackingWorksheet!$Y484&gt;$BE$3,TrackingWorksheet!$Z484=Lists!$P$4),1, 0)*D479)</f>
        <v/>
      </c>
      <c r="AI479" s="19" t="str">
        <f>IF($B479=1,"",IF(AND(TrackingWorksheet!$AA484&gt;$BE$3,TrackingWorksheet!$AB484=Lists!$P$4),1, 0)*D479)</f>
        <v/>
      </c>
      <c r="AJ479" s="19" t="str">
        <f>IF($B479=1,"",IF(AND(TrackingWorksheet!$S484&gt;$BE$3,TrackingWorksheet!$T484=Lists!$P$5),1, 0)*D479)</f>
        <v/>
      </c>
      <c r="AK479" s="19" t="str">
        <f>IF($B479=1,"",IF(AND(TrackingWorksheet!$U484&gt;$BE$3,TrackingWorksheet!$V484=Lists!$P$5),1, 0)*D479)</f>
        <v/>
      </c>
      <c r="AL479" s="19" t="str">
        <f>IF($B479=1,"",IF(AND(TrackingWorksheet!$W484&gt;$BE$3,TrackingWorksheet!$X484=Lists!$P$5),1, 0)*D479)</f>
        <v/>
      </c>
      <c r="AM479" s="19" t="str">
        <f>IF($B479=1,"",IF(AND(TrackingWorksheet!$Y484&gt;$BE$3,TrackingWorksheet!$Z484=Lists!$P$5),1, 0)*D479)</f>
        <v/>
      </c>
      <c r="AN479" s="19" t="str">
        <f>IF($B479=1,"",IF(AND(TrackingWorksheet!$AA484&gt;$BE$3,TrackingWorksheet!$AB484=Lists!$P$5),1, 0)*D479)</f>
        <v/>
      </c>
      <c r="AO479" s="19" t="str">
        <f>IF($B479=1,"",IF(AND(TrackingWorksheet!$S484&gt;$BE$3,TrackingWorksheet!$T484=Lists!$P$6),1, 0)*D479)</f>
        <v/>
      </c>
      <c r="AP479" s="19" t="str">
        <f>IF($B479=1,"",IF(AND(TrackingWorksheet!$U484&gt;$BE$3,TrackingWorksheet!$V484=Lists!$P$6),1, 0)*D479)</f>
        <v/>
      </c>
      <c r="AQ479" s="19" t="str">
        <f>IF($B479=1,"",IF(AND(TrackingWorksheet!$W484&gt;$BE$3,TrackingWorksheet!$X484=Lists!$P$6),1, 0)*D479)</f>
        <v/>
      </c>
      <c r="AR479" s="19" t="str">
        <f>IF($B479=1,"",IF(AND(TrackingWorksheet!$Y484&gt;$BE$3,TrackingWorksheet!$Z484=Lists!$P$6),1, 0)*D479)</f>
        <v/>
      </c>
      <c r="AS479" s="19" t="str">
        <f>IF($B479=1,"",IF(AND(TrackingWorksheet!$AA484&gt;$BE$3,TrackingWorksheet!$AB484=Lists!$P$6),1, 0)*D479)</f>
        <v/>
      </c>
      <c r="AT479" s="19">
        <f t="shared" si="111"/>
        <v>0</v>
      </c>
      <c r="AU479" s="19" t="str">
        <f>IF(B479=1,"",IF(AND(TrackingWorksheet!K484="",TrackingWorksheet!M484="", TrackingWorksheet!N484="", TrackingWorksheet!S484="", TrackingWorksheet!V484="", TrackingWorksheet!W484="", TrackingWorksheet!Y484="", TrackingWorksheet!AA484="", V479=1),1,0)*D479)</f>
        <v/>
      </c>
      <c r="AV479" s="19" t="str">
        <f>IF(B479=1,"",IF(D479*AND(TrackingWorksheet!U484&gt;Calculations!$BE$3,TrackingWorksheet!K484="YES"),1,0))</f>
        <v/>
      </c>
      <c r="AW479" s="19" t="str">
        <f>IF(B479=1,"",IF(D479*AND(TrackingWorksheet!W484&gt;Calculations!$BE$3,TrackingWorksheet!K484="YES"),1,0))</f>
        <v/>
      </c>
      <c r="AX479" s="19">
        <f t="shared" si="112"/>
        <v>0</v>
      </c>
      <c r="AY479" s="19">
        <f t="shared" si="108"/>
        <v>0</v>
      </c>
      <c r="AZ479" s="27" t="str">
        <f>IF(B479=1,"",IF(TrackingWorksheet!Q484="","",TrackingWorksheet!Q484))</f>
        <v/>
      </c>
      <c r="BB479" s="4"/>
      <c r="BC479" s="4"/>
      <c r="BD479" s="4"/>
      <c r="BE479" s="4"/>
      <c r="BF479" s="4"/>
      <c r="BG479" s="4" t="str">
        <f>IF(B479=1,"",IF(AND(N479=1,TrackingWorksheet!$I484+14&lt;=WeeklySummary!$C$7),1,0))</f>
        <v/>
      </c>
      <c r="BH479" s="4" t="str">
        <f>IF(B479=1,"",IF(AND(R479=1,TrackingWorksheet!$I484+14&lt;=WeeklySummary!$C$7),1,0))</f>
        <v/>
      </c>
      <c r="BI479" s="4" t="str">
        <f>IF(B479=1,"",IF(AND(J479=1,TrackingWorksheet!$G484+14&lt;=WeeklySummary!$C$7),1,0))</f>
        <v/>
      </c>
      <c r="BJ479" s="4" t="str">
        <f>IF(B479=1,"",IF(AND(T479=1,TrackingWorksheet!$I484+14&lt;=WeeklySummary!$C$7),1,0))</f>
        <v/>
      </c>
      <c r="BK479" s="4" t="str">
        <f>IF(B479=1,"",IF(AND(T479=1,TrackingWorksheet!$G484+14&lt;=WeeklySummary!$C$7),1,0))</f>
        <v/>
      </c>
      <c r="BL479" s="4">
        <f t="shared" si="121"/>
        <v>0</v>
      </c>
    </row>
    <row r="480" spans="2:64" x14ac:dyDescent="0.25">
      <c r="B480" s="27">
        <f>IF(AND(ISBLANK(TrackingWorksheet!B485),ISBLANK(TrackingWorksheet!C485),ISBLANK(TrackingWorksheet!G485),ISBLANK(TrackingWorksheet!H485),
ISBLANK(TrackingWorksheet!I485),ISBLANK(TrackingWorksheet!J485),ISBLANK(TrackingWorksheet!M485),
ISBLANK(TrackingWorksheet!N487)),1,0)</f>
        <v>1</v>
      </c>
      <c r="C480" s="12" t="str">
        <f>IF(B480=1,"",TrackingWorksheet!F485)</f>
        <v/>
      </c>
      <c r="D480" s="20" t="str">
        <f>IF(B480=1,"",IF(AND(TrackingWorksheet!B485&lt;&gt;"",TrackingWorksheet!B485&lt;=WeeklySummary!$C$7,OR(TrackingWorksheet!C485="",TrackingWorksheet!C485&gt;=WeeklySummary!$C$6)),1,0))</f>
        <v/>
      </c>
      <c r="E480" s="10" t="str">
        <f>IF(B480=1,"",IF(AND(TrackingWorksheet!G485 &lt;&gt;"",TrackingWorksheet!G485&lt;=WeeklySummary!$C$7, TrackingWorksheet!H485=Lists!$D$4), "Y", "N"))</f>
        <v/>
      </c>
      <c r="F480" s="10" t="str">
        <f>IF(B480=1,"",IF(AND(TrackingWorksheet!I485 &lt;&gt;"", TrackingWorksheet!I485&lt;=WeeklySummary!$C$7, TrackingWorksheet!J485=Lists!$D$4), "Y", "N"))</f>
        <v/>
      </c>
      <c r="G480" s="10" t="str">
        <f>IF(B480=1,"",IF(AND(TrackingWorksheet!G485 &lt;&gt;"",TrackingWorksheet!G485&lt;=WeeklySummary!$C$7, TrackingWorksheet!H485=Lists!$D$5), "Y", "N"))</f>
        <v/>
      </c>
      <c r="H480" s="10" t="str">
        <f>IF(B480=1,"",IF(AND(TrackingWorksheet!I485 &lt;&gt;"", TrackingWorksheet!I485&lt;=WeeklySummary!$C$7, TrackingWorksheet!J485=Lists!$D$5), "Y", "N"))</f>
        <v/>
      </c>
      <c r="I480" s="20" t="str">
        <f>IF(B480=1,"",IF(AND(TrackingWorksheet!G485 &lt;&gt;"", TrackingWorksheet!G485&lt;=WeeklySummary!$C$7, TrackingWorksheet!H485=Lists!$D$6), 1, 0))</f>
        <v/>
      </c>
      <c r="J480" s="20" t="str">
        <f t="shared" si="113"/>
        <v/>
      </c>
      <c r="K480" s="10" t="str">
        <f>IF(B480=1,"",IF(AND(TrackingWorksheet!I485&lt;=WeeklySummary!$C$7,TrackingWorksheet!K485="YES"),0,IF(AND(AND(OR(E480="Y",F480="Y"),E480&lt;&gt;F480),G480&lt;&gt;"Y", H480&lt;&gt;"Y"), 1, 0)))</f>
        <v/>
      </c>
      <c r="L480" s="20" t="str">
        <f t="shared" si="114"/>
        <v/>
      </c>
      <c r="M480" s="10" t="str">
        <f t="shared" si="115"/>
        <v/>
      </c>
      <c r="N480" s="20" t="str">
        <f t="shared" si="116"/>
        <v/>
      </c>
      <c r="O480" s="10" t="str">
        <f>IF(B480=1,"",IF(AND(TrackingWorksheet!I485&lt;=WeeklySummary!$C$7,TrackingWorksheet!K485="YES"),0,IF(AND(AND(OR(G480="Y",H480="Y"),G480&lt;&gt;H480),E480&lt;&gt;"Y", F480&lt;&gt;"Y"), 1, 0)))</f>
        <v/>
      </c>
      <c r="P480" s="20" t="str">
        <f t="shared" si="117"/>
        <v/>
      </c>
      <c r="Q480" s="10" t="str">
        <f t="shared" si="118"/>
        <v/>
      </c>
      <c r="R480" s="10" t="str">
        <f t="shared" si="119"/>
        <v/>
      </c>
      <c r="S480" s="10" t="str">
        <f>IF(B480=1,"",IF(AND(OR(AND(TrackingWorksheet!H485=Lists!$D$7,TrackingWorksheet!H485=TrackingWorksheet!J485),TrackingWorksheet!H485&lt;&gt;TrackingWorksheet!J485),TrackingWorksheet!K485="YES",TrackingWorksheet!H485&lt;&gt;Lists!$D$6,TrackingWorksheet!G485&lt;=WeeklySummary!$C$7,TrackingWorksheet!I485&lt;=WeeklySummary!$C$7),1,0))</f>
        <v/>
      </c>
      <c r="T480" s="10" t="str">
        <f t="shared" si="120"/>
        <v/>
      </c>
      <c r="U480" s="10" t="str">
        <f>IF($B480=1,"",IF(TrackingWorksheet!$K485="YES",1, 0)*D480)</f>
        <v/>
      </c>
      <c r="V480" s="20">
        <f t="shared" si="109"/>
        <v>0</v>
      </c>
      <c r="W480" s="20">
        <f t="shared" si="110"/>
        <v>0</v>
      </c>
      <c r="X480" s="10" t="str">
        <f>IF($B480=1,"",IF(AND(TrackingWorksheet!$L485&lt;&gt;"", TrackingWorksheet!$L485&gt;=WeeklySummary!$C$6,TrackingWorksheet!$L485&lt;=WeeklySummary!$C$7,OR(TrackingWorksheet!$H485=Lists!$D$4,TrackingWorksheet!$J485=Lists!$D$4)), 1, 0))</f>
        <v/>
      </c>
      <c r="Y480" s="10" t="str">
        <f>IF($B480=1,"",IF(AND(TrackingWorksheet!$L485&lt;&gt;"", TrackingWorksheet!$L485&gt;=WeeklySummary!$C$6,TrackingWorksheet!$L485&lt;=WeeklySummary!$C$7,OR(TrackingWorksheet!$H485=Lists!$D$5,TrackingWorksheet!$J485=Lists!$D$5)), 1, 0))</f>
        <v/>
      </c>
      <c r="Z480" s="10" t="str">
        <f>IF($B480=1,"",IF(AND(TrackingWorksheet!$L485&lt;&gt;"", TrackingWorksheet!$L485&gt;=WeeklySummary!$C$6,TrackingWorksheet!$L485&lt;=WeeklySummary!$C$7,OR(TrackingWorksheet!$H485=Lists!$D$6,TrackingWorksheet!$J485=Lists!$D$6)), 1, 0))</f>
        <v/>
      </c>
      <c r="AA480" s="19" t="str">
        <f>IF(B480=1,"",IF(AND(TrackingWorksheet!M485&lt;&gt;"",TrackingWorksheet!M485&lt;=WeeklySummary!$C$7),1,0)*D480)</f>
        <v/>
      </c>
      <c r="AB480" s="19" t="str">
        <f>IF(B480=1,"",IF(AND(TrackingWorksheet!N485&lt;&gt;"",TrackingWorksheet!N485&lt;=WeeklySummary!$C$7),1,0)*D480)</f>
        <v/>
      </c>
      <c r="AC480" s="19" t="str">
        <f>IF(B480=1,"",TrackingWorksheet!T485)</f>
        <v/>
      </c>
      <c r="AD480" s="19" t="str">
        <f>IF(B480=1,"",IF(D480*AND(TrackingWorksheet!S485&gt;=Calculations!$BD$3,TrackingWorksheet!U485="",TrackingWorksheet!K485="YES"),1,0))</f>
        <v/>
      </c>
      <c r="AE480" s="19" t="str">
        <f>IF($B480=1,"",IF(AND(TrackingWorksheet!$S485&gt;$BE$3,TrackingWorksheet!$T485=Lists!$P$4),1, 0)*D480)</f>
        <v/>
      </c>
      <c r="AF480" s="19" t="str">
        <f>IF($B480=1,"",IF(AND(TrackingWorksheet!$U485&gt;$BE$3,TrackingWorksheet!$V485=Lists!$P$4),1, 0)*D480)</f>
        <v/>
      </c>
      <c r="AG480" s="19" t="str">
        <f>IF($B480=1,"",IF(AND(TrackingWorksheet!$W485&gt;$BE$3,TrackingWorksheet!$X485=Lists!$P$4),1, 0)*D480)</f>
        <v/>
      </c>
      <c r="AH480" s="19" t="str">
        <f>IF($B480=1,"",IF(AND(TrackingWorksheet!$Y485&gt;$BE$3,TrackingWorksheet!$Z485=Lists!$P$4),1, 0)*D480)</f>
        <v/>
      </c>
      <c r="AI480" s="19" t="str">
        <f>IF($B480=1,"",IF(AND(TrackingWorksheet!$AA485&gt;$BE$3,TrackingWorksheet!$AB485=Lists!$P$4),1, 0)*D480)</f>
        <v/>
      </c>
      <c r="AJ480" s="19" t="str">
        <f>IF($B480=1,"",IF(AND(TrackingWorksheet!$S485&gt;$BE$3,TrackingWorksheet!$T485=Lists!$P$5),1, 0)*D480)</f>
        <v/>
      </c>
      <c r="AK480" s="19" t="str">
        <f>IF($B480=1,"",IF(AND(TrackingWorksheet!$U485&gt;$BE$3,TrackingWorksheet!$V485=Lists!$P$5),1, 0)*D480)</f>
        <v/>
      </c>
      <c r="AL480" s="19" t="str">
        <f>IF($B480=1,"",IF(AND(TrackingWorksheet!$W485&gt;$BE$3,TrackingWorksheet!$X485=Lists!$P$5),1, 0)*D480)</f>
        <v/>
      </c>
      <c r="AM480" s="19" t="str">
        <f>IF($B480=1,"",IF(AND(TrackingWorksheet!$Y485&gt;$BE$3,TrackingWorksheet!$Z485=Lists!$P$5),1, 0)*D480)</f>
        <v/>
      </c>
      <c r="AN480" s="19" t="str">
        <f>IF($B480=1,"",IF(AND(TrackingWorksheet!$AA485&gt;$BE$3,TrackingWorksheet!$AB485=Lists!$P$5),1, 0)*D480)</f>
        <v/>
      </c>
      <c r="AO480" s="19" t="str">
        <f>IF($B480=1,"",IF(AND(TrackingWorksheet!$S485&gt;$BE$3,TrackingWorksheet!$T485=Lists!$P$6),1, 0)*D480)</f>
        <v/>
      </c>
      <c r="AP480" s="19" t="str">
        <f>IF($B480=1,"",IF(AND(TrackingWorksheet!$U485&gt;$BE$3,TrackingWorksheet!$V485=Lists!$P$6),1, 0)*D480)</f>
        <v/>
      </c>
      <c r="AQ480" s="19" t="str">
        <f>IF($B480=1,"",IF(AND(TrackingWorksheet!$W485&gt;$BE$3,TrackingWorksheet!$X485=Lists!$P$6),1, 0)*D480)</f>
        <v/>
      </c>
      <c r="AR480" s="19" t="str">
        <f>IF($B480=1,"",IF(AND(TrackingWorksheet!$Y485&gt;$BE$3,TrackingWorksheet!$Z485=Lists!$P$6),1, 0)*D480)</f>
        <v/>
      </c>
      <c r="AS480" s="19" t="str">
        <f>IF($B480=1,"",IF(AND(TrackingWorksheet!$AA485&gt;$BE$3,TrackingWorksheet!$AB485=Lists!$P$6),1, 0)*D480)</f>
        <v/>
      </c>
      <c r="AT480" s="19">
        <f t="shared" si="111"/>
        <v>0</v>
      </c>
      <c r="AU480" s="19" t="str">
        <f>IF(B480=1,"",IF(AND(TrackingWorksheet!K485="",TrackingWorksheet!M485="", TrackingWorksheet!N485="", TrackingWorksheet!S485="", TrackingWorksheet!V485="", TrackingWorksheet!W485="", TrackingWorksheet!Y485="", TrackingWorksheet!AA485="", V480=1),1,0)*D480)</f>
        <v/>
      </c>
      <c r="AV480" s="19" t="str">
        <f>IF(B480=1,"",IF(D480*AND(TrackingWorksheet!U485&gt;Calculations!$BE$3,TrackingWorksheet!K485="YES"),1,0))</f>
        <v/>
      </c>
      <c r="AW480" s="19" t="str">
        <f>IF(B480=1,"",IF(D480*AND(TrackingWorksheet!W485&gt;Calculations!$BE$3,TrackingWorksheet!K485="YES"),1,0))</f>
        <v/>
      </c>
      <c r="AX480" s="19">
        <f t="shared" si="112"/>
        <v>0</v>
      </c>
      <c r="AY480" s="19">
        <f t="shared" si="108"/>
        <v>0</v>
      </c>
      <c r="AZ480" s="27" t="str">
        <f>IF(B480=1,"",IF(TrackingWorksheet!Q485="","",TrackingWorksheet!Q485))</f>
        <v/>
      </c>
      <c r="BB480" s="4"/>
      <c r="BC480" s="4"/>
      <c r="BD480" s="4"/>
      <c r="BE480" s="4"/>
      <c r="BF480" s="4"/>
      <c r="BG480" s="4" t="str">
        <f>IF(B480=1,"",IF(AND(N480=1,TrackingWorksheet!$I485+14&lt;=WeeklySummary!$C$7),1,0))</f>
        <v/>
      </c>
      <c r="BH480" s="4" t="str">
        <f>IF(B480=1,"",IF(AND(R480=1,TrackingWorksheet!$I485+14&lt;=WeeklySummary!$C$7),1,0))</f>
        <v/>
      </c>
      <c r="BI480" s="4" t="str">
        <f>IF(B480=1,"",IF(AND(J480=1,TrackingWorksheet!$G485+14&lt;=WeeklySummary!$C$7),1,0))</f>
        <v/>
      </c>
      <c r="BJ480" s="4" t="str">
        <f>IF(B480=1,"",IF(AND(T480=1,TrackingWorksheet!$I485+14&lt;=WeeklySummary!$C$7),1,0))</f>
        <v/>
      </c>
      <c r="BK480" s="4" t="str">
        <f>IF(B480=1,"",IF(AND(T480=1,TrackingWorksheet!$G485+14&lt;=WeeklySummary!$C$7),1,0))</f>
        <v/>
      </c>
      <c r="BL480" s="4">
        <f t="shared" si="121"/>
        <v>0</v>
      </c>
    </row>
    <row r="481" spans="2:64" x14ac:dyDescent="0.25">
      <c r="B481" s="27">
        <f>IF(AND(ISBLANK(TrackingWorksheet!B486),ISBLANK(TrackingWorksheet!C486),ISBLANK(TrackingWorksheet!G486),ISBLANK(TrackingWorksheet!H486),
ISBLANK(TrackingWorksheet!I486),ISBLANK(TrackingWorksheet!J486),ISBLANK(TrackingWorksheet!M486),
ISBLANK(TrackingWorksheet!N488)),1,0)</f>
        <v>1</v>
      </c>
      <c r="C481" s="12" t="str">
        <f>IF(B481=1,"",TrackingWorksheet!F486)</f>
        <v/>
      </c>
      <c r="D481" s="20" t="str">
        <f>IF(B481=1,"",IF(AND(TrackingWorksheet!B486&lt;&gt;"",TrackingWorksheet!B486&lt;=WeeklySummary!$C$7,OR(TrackingWorksheet!C486="",TrackingWorksheet!C486&gt;=WeeklySummary!$C$6)),1,0))</f>
        <v/>
      </c>
      <c r="E481" s="10" t="str">
        <f>IF(B481=1,"",IF(AND(TrackingWorksheet!G486 &lt;&gt;"",TrackingWorksheet!G486&lt;=WeeklySummary!$C$7, TrackingWorksheet!H486=Lists!$D$4), "Y", "N"))</f>
        <v/>
      </c>
      <c r="F481" s="10" t="str">
        <f>IF(B481=1,"",IF(AND(TrackingWorksheet!I486 &lt;&gt;"", TrackingWorksheet!I486&lt;=WeeklySummary!$C$7, TrackingWorksheet!J486=Lists!$D$4), "Y", "N"))</f>
        <v/>
      </c>
      <c r="G481" s="10" t="str">
        <f>IF(B481=1,"",IF(AND(TrackingWorksheet!G486 &lt;&gt;"",TrackingWorksheet!G486&lt;=WeeklySummary!$C$7, TrackingWorksheet!H486=Lists!$D$5), "Y", "N"))</f>
        <v/>
      </c>
      <c r="H481" s="10" t="str">
        <f>IF(B481=1,"",IF(AND(TrackingWorksheet!I486 &lt;&gt;"", TrackingWorksheet!I486&lt;=WeeklySummary!$C$7, TrackingWorksheet!J486=Lists!$D$5), "Y", "N"))</f>
        <v/>
      </c>
      <c r="I481" s="20" t="str">
        <f>IF(B481=1,"",IF(AND(TrackingWorksheet!G486 &lt;&gt;"", TrackingWorksheet!G486&lt;=WeeklySummary!$C$7, TrackingWorksheet!H486=Lists!$D$6), 1, 0))</f>
        <v/>
      </c>
      <c r="J481" s="20" t="str">
        <f t="shared" si="113"/>
        <v/>
      </c>
      <c r="K481" s="10" t="str">
        <f>IF(B481=1,"",IF(AND(TrackingWorksheet!I486&lt;=WeeklySummary!$C$7,TrackingWorksheet!K486="YES"),0,IF(AND(AND(OR(E481="Y",F481="Y"),E481&lt;&gt;F481),G481&lt;&gt;"Y", H481&lt;&gt;"Y"), 1, 0)))</f>
        <v/>
      </c>
      <c r="L481" s="20" t="str">
        <f t="shared" si="114"/>
        <v/>
      </c>
      <c r="M481" s="10" t="str">
        <f t="shared" si="115"/>
        <v/>
      </c>
      <c r="N481" s="20" t="str">
        <f t="shared" si="116"/>
        <v/>
      </c>
      <c r="O481" s="10" t="str">
        <f>IF(B481=1,"",IF(AND(TrackingWorksheet!I486&lt;=WeeklySummary!$C$7,TrackingWorksheet!K486="YES"),0,IF(AND(AND(OR(G481="Y",H481="Y"),G481&lt;&gt;H481),E481&lt;&gt;"Y", F481&lt;&gt;"Y"), 1, 0)))</f>
        <v/>
      </c>
      <c r="P481" s="20" t="str">
        <f t="shared" si="117"/>
        <v/>
      </c>
      <c r="Q481" s="10" t="str">
        <f t="shared" si="118"/>
        <v/>
      </c>
      <c r="R481" s="10" t="str">
        <f t="shared" si="119"/>
        <v/>
      </c>
      <c r="S481" s="10" t="str">
        <f>IF(B481=1,"",IF(AND(OR(AND(TrackingWorksheet!H486=Lists!$D$7,TrackingWorksheet!H486=TrackingWorksheet!J486),TrackingWorksheet!H486&lt;&gt;TrackingWorksheet!J486),TrackingWorksheet!K486="YES",TrackingWorksheet!H486&lt;&gt;Lists!$D$6,TrackingWorksheet!G486&lt;=WeeklySummary!$C$7,TrackingWorksheet!I486&lt;=WeeklySummary!$C$7),1,0))</f>
        <v/>
      </c>
      <c r="T481" s="10" t="str">
        <f t="shared" si="120"/>
        <v/>
      </c>
      <c r="U481" s="10" t="str">
        <f>IF($B481=1,"",IF(TrackingWorksheet!$K486="YES",1, 0)*D481)</f>
        <v/>
      </c>
      <c r="V481" s="20">
        <f t="shared" si="109"/>
        <v>0</v>
      </c>
      <c r="W481" s="20">
        <f t="shared" si="110"/>
        <v>0</v>
      </c>
      <c r="X481" s="10" t="str">
        <f>IF($B481=1,"",IF(AND(TrackingWorksheet!$L486&lt;&gt;"", TrackingWorksheet!$L486&gt;=WeeklySummary!$C$6,TrackingWorksheet!$L486&lt;=WeeklySummary!$C$7,OR(TrackingWorksheet!$H486=Lists!$D$4,TrackingWorksheet!$J486=Lists!$D$4)), 1, 0))</f>
        <v/>
      </c>
      <c r="Y481" s="10" t="str">
        <f>IF($B481=1,"",IF(AND(TrackingWorksheet!$L486&lt;&gt;"", TrackingWorksheet!$L486&gt;=WeeklySummary!$C$6,TrackingWorksheet!$L486&lt;=WeeklySummary!$C$7,OR(TrackingWorksheet!$H486=Lists!$D$5,TrackingWorksheet!$J486=Lists!$D$5)), 1, 0))</f>
        <v/>
      </c>
      <c r="Z481" s="10" t="str">
        <f>IF($B481=1,"",IF(AND(TrackingWorksheet!$L486&lt;&gt;"", TrackingWorksheet!$L486&gt;=WeeklySummary!$C$6,TrackingWorksheet!$L486&lt;=WeeklySummary!$C$7,OR(TrackingWorksheet!$H486=Lists!$D$6,TrackingWorksheet!$J486=Lists!$D$6)), 1, 0))</f>
        <v/>
      </c>
      <c r="AA481" s="19" t="str">
        <f>IF(B481=1,"",IF(AND(TrackingWorksheet!M486&lt;&gt;"",TrackingWorksheet!M486&lt;=WeeklySummary!$C$7),1,0)*D481)</f>
        <v/>
      </c>
      <c r="AB481" s="19" t="str">
        <f>IF(B481=1,"",IF(AND(TrackingWorksheet!N486&lt;&gt;"",TrackingWorksheet!N486&lt;=WeeklySummary!$C$7),1,0)*D481)</f>
        <v/>
      </c>
      <c r="AC481" s="19" t="str">
        <f>IF(B481=1,"",TrackingWorksheet!T486)</f>
        <v/>
      </c>
      <c r="AD481" s="19" t="str">
        <f>IF(B481=1,"",IF(D481*AND(TrackingWorksheet!S486&gt;=Calculations!$BD$3,TrackingWorksheet!U486="",TrackingWorksheet!K486="YES"),1,0))</f>
        <v/>
      </c>
      <c r="AE481" s="19" t="str">
        <f>IF($B481=1,"",IF(AND(TrackingWorksheet!$S486&gt;$BE$3,TrackingWorksheet!$T486=Lists!$P$4),1, 0)*D481)</f>
        <v/>
      </c>
      <c r="AF481" s="19" t="str">
        <f>IF($B481=1,"",IF(AND(TrackingWorksheet!$U486&gt;$BE$3,TrackingWorksheet!$V486=Lists!$P$4),1, 0)*D481)</f>
        <v/>
      </c>
      <c r="AG481" s="19" t="str">
        <f>IF($B481=1,"",IF(AND(TrackingWorksheet!$W486&gt;$BE$3,TrackingWorksheet!$X486=Lists!$P$4),1, 0)*D481)</f>
        <v/>
      </c>
      <c r="AH481" s="19" t="str">
        <f>IF($B481=1,"",IF(AND(TrackingWorksheet!$Y486&gt;$BE$3,TrackingWorksheet!$Z486=Lists!$P$4),1, 0)*D481)</f>
        <v/>
      </c>
      <c r="AI481" s="19" t="str">
        <f>IF($B481=1,"",IF(AND(TrackingWorksheet!$AA486&gt;$BE$3,TrackingWorksheet!$AB486=Lists!$P$4),1, 0)*D481)</f>
        <v/>
      </c>
      <c r="AJ481" s="19" t="str">
        <f>IF($B481=1,"",IF(AND(TrackingWorksheet!$S486&gt;$BE$3,TrackingWorksheet!$T486=Lists!$P$5),1, 0)*D481)</f>
        <v/>
      </c>
      <c r="AK481" s="19" t="str">
        <f>IF($B481=1,"",IF(AND(TrackingWorksheet!$U486&gt;$BE$3,TrackingWorksheet!$V486=Lists!$P$5),1, 0)*D481)</f>
        <v/>
      </c>
      <c r="AL481" s="19" t="str">
        <f>IF($B481=1,"",IF(AND(TrackingWorksheet!$W486&gt;$BE$3,TrackingWorksheet!$X486=Lists!$P$5),1, 0)*D481)</f>
        <v/>
      </c>
      <c r="AM481" s="19" t="str">
        <f>IF($B481=1,"",IF(AND(TrackingWorksheet!$Y486&gt;$BE$3,TrackingWorksheet!$Z486=Lists!$P$5),1, 0)*D481)</f>
        <v/>
      </c>
      <c r="AN481" s="19" t="str">
        <f>IF($B481=1,"",IF(AND(TrackingWorksheet!$AA486&gt;$BE$3,TrackingWorksheet!$AB486=Lists!$P$5),1, 0)*D481)</f>
        <v/>
      </c>
      <c r="AO481" s="19" t="str">
        <f>IF($B481=1,"",IF(AND(TrackingWorksheet!$S486&gt;$BE$3,TrackingWorksheet!$T486=Lists!$P$6),1, 0)*D481)</f>
        <v/>
      </c>
      <c r="AP481" s="19" t="str">
        <f>IF($B481=1,"",IF(AND(TrackingWorksheet!$U486&gt;$BE$3,TrackingWorksheet!$V486=Lists!$P$6),1, 0)*D481)</f>
        <v/>
      </c>
      <c r="AQ481" s="19" t="str">
        <f>IF($B481=1,"",IF(AND(TrackingWorksheet!$W486&gt;$BE$3,TrackingWorksheet!$X486=Lists!$P$6),1, 0)*D481)</f>
        <v/>
      </c>
      <c r="AR481" s="19" t="str">
        <f>IF($B481=1,"",IF(AND(TrackingWorksheet!$Y486&gt;$BE$3,TrackingWorksheet!$Z486=Lists!$P$6),1, 0)*D481)</f>
        <v/>
      </c>
      <c r="AS481" s="19" t="str">
        <f>IF($B481=1,"",IF(AND(TrackingWorksheet!$AA486&gt;$BE$3,TrackingWorksheet!$AB486=Lists!$P$6),1, 0)*D481)</f>
        <v/>
      </c>
      <c r="AT481" s="19">
        <f t="shared" si="111"/>
        <v>0</v>
      </c>
      <c r="AU481" s="19" t="str">
        <f>IF(B481=1,"",IF(AND(TrackingWorksheet!K486="",TrackingWorksheet!M486="", TrackingWorksheet!N486="", TrackingWorksheet!S486="", TrackingWorksheet!V486="", TrackingWorksheet!W486="", TrackingWorksheet!Y486="", TrackingWorksheet!AA486="", V481=1),1,0)*D481)</f>
        <v/>
      </c>
      <c r="AV481" s="19" t="str">
        <f>IF(B481=1,"",IF(D481*AND(TrackingWorksheet!U486&gt;Calculations!$BE$3,TrackingWorksheet!K486="YES"),1,0))</f>
        <v/>
      </c>
      <c r="AW481" s="19" t="str">
        <f>IF(B481=1,"",IF(D481*AND(TrackingWorksheet!W486&gt;Calculations!$BE$3,TrackingWorksheet!K486="YES"),1,0))</f>
        <v/>
      </c>
      <c r="AX481" s="19">
        <f t="shared" si="112"/>
        <v>0</v>
      </c>
      <c r="AY481" s="19">
        <f t="shared" si="108"/>
        <v>0</v>
      </c>
      <c r="AZ481" s="27" t="str">
        <f>IF(B481=1,"",IF(TrackingWorksheet!Q486="","",TrackingWorksheet!Q486))</f>
        <v/>
      </c>
      <c r="BB481" s="4"/>
      <c r="BC481" s="4"/>
      <c r="BD481" s="4"/>
      <c r="BE481" s="4"/>
      <c r="BF481" s="4"/>
      <c r="BG481" s="4" t="str">
        <f>IF(B481=1,"",IF(AND(N481=1,TrackingWorksheet!$I486+14&lt;=WeeklySummary!$C$7),1,0))</f>
        <v/>
      </c>
      <c r="BH481" s="4" t="str">
        <f>IF(B481=1,"",IF(AND(R481=1,TrackingWorksheet!$I486+14&lt;=WeeklySummary!$C$7),1,0))</f>
        <v/>
      </c>
      <c r="BI481" s="4" t="str">
        <f>IF(B481=1,"",IF(AND(J481=1,TrackingWorksheet!$G486+14&lt;=WeeklySummary!$C$7),1,0))</f>
        <v/>
      </c>
      <c r="BJ481" s="4" t="str">
        <f>IF(B481=1,"",IF(AND(T481=1,TrackingWorksheet!$I486+14&lt;=WeeklySummary!$C$7),1,0))</f>
        <v/>
      </c>
      <c r="BK481" s="4" t="str">
        <f>IF(B481=1,"",IF(AND(T481=1,TrackingWorksheet!$G486+14&lt;=WeeklySummary!$C$7),1,0))</f>
        <v/>
      </c>
      <c r="BL481" s="4">
        <f t="shared" si="121"/>
        <v>0</v>
      </c>
    </row>
    <row r="482" spans="2:64" x14ac:dyDescent="0.25">
      <c r="B482" s="27">
        <f>IF(AND(ISBLANK(TrackingWorksheet!B487),ISBLANK(TrackingWorksheet!C487),ISBLANK(TrackingWorksheet!G487),ISBLANK(TrackingWorksheet!H487),
ISBLANK(TrackingWorksheet!I487),ISBLANK(TrackingWorksheet!J487),ISBLANK(TrackingWorksheet!M487),
ISBLANK(TrackingWorksheet!N489)),1,0)</f>
        <v>1</v>
      </c>
      <c r="C482" s="12" t="str">
        <f>IF(B482=1,"",TrackingWorksheet!F487)</f>
        <v/>
      </c>
      <c r="D482" s="20" t="str">
        <f>IF(B482=1,"",IF(AND(TrackingWorksheet!B487&lt;&gt;"",TrackingWorksheet!B487&lt;=WeeklySummary!$C$7,OR(TrackingWorksheet!C487="",TrackingWorksheet!C487&gt;=WeeklySummary!$C$6)),1,0))</f>
        <v/>
      </c>
      <c r="E482" s="10" t="str">
        <f>IF(B482=1,"",IF(AND(TrackingWorksheet!G487 &lt;&gt;"",TrackingWorksheet!G487&lt;=WeeklySummary!$C$7, TrackingWorksheet!H487=Lists!$D$4), "Y", "N"))</f>
        <v/>
      </c>
      <c r="F482" s="10" t="str">
        <f>IF(B482=1,"",IF(AND(TrackingWorksheet!I487 &lt;&gt;"", TrackingWorksheet!I487&lt;=WeeklySummary!$C$7, TrackingWorksheet!J487=Lists!$D$4), "Y", "N"))</f>
        <v/>
      </c>
      <c r="G482" s="10" t="str">
        <f>IF(B482=1,"",IF(AND(TrackingWorksheet!G487 &lt;&gt;"",TrackingWorksheet!G487&lt;=WeeklySummary!$C$7, TrackingWorksheet!H487=Lists!$D$5), "Y", "N"))</f>
        <v/>
      </c>
      <c r="H482" s="10" t="str">
        <f>IF(B482=1,"",IF(AND(TrackingWorksheet!I487 &lt;&gt;"", TrackingWorksheet!I487&lt;=WeeklySummary!$C$7, TrackingWorksheet!J487=Lists!$D$5), "Y", "N"))</f>
        <v/>
      </c>
      <c r="I482" s="20" t="str">
        <f>IF(B482=1,"",IF(AND(TrackingWorksheet!G487 &lt;&gt;"", TrackingWorksheet!G487&lt;=WeeklySummary!$C$7, TrackingWorksheet!H487=Lists!$D$6), 1, 0))</f>
        <v/>
      </c>
      <c r="J482" s="20" t="str">
        <f t="shared" si="113"/>
        <v/>
      </c>
      <c r="K482" s="10" t="str">
        <f>IF(B482=1,"",IF(AND(TrackingWorksheet!I487&lt;=WeeklySummary!$C$7,TrackingWorksheet!K487="YES"),0,IF(AND(AND(OR(E482="Y",F482="Y"),E482&lt;&gt;F482),G482&lt;&gt;"Y", H482&lt;&gt;"Y"), 1, 0)))</f>
        <v/>
      </c>
      <c r="L482" s="20" t="str">
        <f t="shared" si="114"/>
        <v/>
      </c>
      <c r="M482" s="10" t="str">
        <f t="shared" si="115"/>
        <v/>
      </c>
      <c r="N482" s="20" t="str">
        <f t="shared" si="116"/>
        <v/>
      </c>
      <c r="O482" s="10" t="str">
        <f>IF(B482=1,"",IF(AND(TrackingWorksheet!I487&lt;=WeeklySummary!$C$7,TrackingWorksheet!K487="YES"),0,IF(AND(AND(OR(G482="Y",H482="Y"),G482&lt;&gt;H482),E482&lt;&gt;"Y", F482&lt;&gt;"Y"), 1, 0)))</f>
        <v/>
      </c>
      <c r="P482" s="20" t="str">
        <f t="shared" si="117"/>
        <v/>
      </c>
      <c r="Q482" s="10" t="str">
        <f t="shared" si="118"/>
        <v/>
      </c>
      <c r="R482" s="10" t="str">
        <f t="shared" si="119"/>
        <v/>
      </c>
      <c r="S482" s="10" t="str">
        <f>IF(B482=1,"",IF(AND(OR(AND(TrackingWorksheet!H487=Lists!$D$7,TrackingWorksheet!H487=TrackingWorksheet!J487),TrackingWorksheet!H487&lt;&gt;TrackingWorksheet!J487),TrackingWorksheet!K487="YES",TrackingWorksheet!H487&lt;&gt;Lists!$D$6,TrackingWorksheet!G487&lt;=WeeklySummary!$C$7,TrackingWorksheet!I487&lt;=WeeklySummary!$C$7),1,0))</f>
        <v/>
      </c>
      <c r="T482" s="10" t="str">
        <f t="shared" si="120"/>
        <v/>
      </c>
      <c r="U482" s="10" t="str">
        <f>IF($B482=1,"",IF(TrackingWorksheet!$K487="YES",1, 0)*D482)</f>
        <v/>
      </c>
      <c r="V482" s="20">
        <f t="shared" si="109"/>
        <v>0</v>
      </c>
      <c r="W482" s="20">
        <f t="shared" si="110"/>
        <v>0</v>
      </c>
      <c r="X482" s="10" t="str">
        <f>IF($B482=1,"",IF(AND(TrackingWorksheet!$L487&lt;&gt;"", TrackingWorksheet!$L487&gt;=WeeklySummary!$C$6,TrackingWorksheet!$L487&lt;=WeeklySummary!$C$7,OR(TrackingWorksheet!$H487=Lists!$D$4,TrackingWorksheet!$J487=Lists!$D$4)), 1, 0))</f>
        <v/>
      </c>
      <c r="Y482" s="10" t="str">
        <f>IF($B482=1,"",IF(AND(TrackingWorksheet!$L487&lt;&gt;"", TrackingWorksheet!$L487&gt;=WeeklySummary!$C$6,TrackingWorksheet!$L487&lt;=WeeklySummary!$C$7,OR(TrackingWorksheet!$H487=Lists!$D$5,TrackingWorksheet!$J487=Lists!$D$5)), 1, 0))</f>
        <v/>
      </c>
      <c r="Z482" s="10" t="str">
        <f>IF($B482=1,"",IF(AND(TrackingWorksheet!$L487&lt;&gt;"", TrackingWorksheet!$L487&gt;=WeeklySummary!$C$6,TrackingWorksheet!$L487&lt;=WeeklySummary!$C$7,OR(TrackingWorksheet!$H487=Lists!$D$6,TrackingWorksheet!$J487=Lists!$D$6)), 1, 0))</f>
        <v/>
      </c>
      <c r="AA482" s="19" t="str">
        <f>IF(B482=1,"",IF(AND(TrackingWorksheet!M487&lt;&gt;"",TrackingWorksheet!M487&lt;=WeeklySummary!$C$7),1,0)*D482)</f>
        <v/>
      </c>
      <c r="AB482" s="19" t="str">
        <f>IF(B482=1,"",IF(AND(TrackingWorksheet!N487&lt;&gt;"",TrackingWorksheet!N487&lt;=WeeklySummary!$C$7),1,0)*D482)</f>
        <v/>
      </c>
      <c r="AC482" s="19" t="str">
        <f>IF(B482=1,"",TrackingWorksheet!T487)</f>
        <v/>
      </c>
      <c r="AD482" s="19" t="str">
        <f>IF(B482=1,"",IF(D482*AND(TrackingWorksheet!S487&gt;=Calculations!$BD$3,TrackingWorksheet!U487="",TrackingWorksheet!K487="YES"),1,0))</f>
        <v/>
      </c>
      <c r="AE482" s="19" t="str">
        <f>IF($B482=1,"",IF(AND(TrackingWorksheet!$S487&gt;$BE$3,TrackingWorksheet!$T487=Lists!$P$4),1, 0)*D482)</f>
        <v/>
      </c>
      <c r="AF482" s="19" t="str">
        <f>IF($B482=1,"",IF(AND(TrackingWorksheet!$U487&gt;$BE$3,TrackingWorksheet!$V487=Lists!$P$4),1, 0)*D482)</f>
        <v/>
      </c>
      <c r="AG482" s="19" t="str">
        <f>IF($B482=1,"",IF(AND(TrackingWorksheet!$W487&gt;$BE$3,TrackingWorksheet!$X487=Lists!$P$4),1, 0)*D482)</f>
        <v/>
      </c>
      <c r="AH482" s="19" t="str">
        <f>IF($B482=1,"",IF(AND(TrackingWorksheet!$Y487&gt;$BE$3,TrackingWorksheet!$Z487=Lists!$P$4),1, 0)*D482)</f>
        <v/>
      </c>
      <c r="AI482" s="19" t="str">
        <f>IF($B482=1,"",IF(AND(TrackingWorksheet!$AA487&gt;$BE$3,TrackingWorksheet!$AB487=Lists!$P$4),1, 0)*D482)</f>
        <v/>
      </c>
      <c r="AJ482" s="19" t="str">
        <f>IF($B482=1,"",IF(AND(TrackingWorksheet!$S487&gt;$BE$3,TrackingWorksheet!$T487=Lists!$P$5),1, 0)*D482)</f>
        <v/>
      </c>
      <c r="AK482" s="19" t="str">
        <f>IF($B482=1,"",IF(AND(TrackingWorksheet!$U487&gt;$BE$3,TrackingWorksheet!$V487=Lists!$P$5),1, 0)*D482)</f>
        <v/>
      </c>
      <c r="AL482" s="19" t="str">
        <f>IF($B482=1,"",IF(AND(TrackingWorksheet!$W487&gt;$BE$3,TrackingWorksheet!$X487=Lists!$P$5),1, 0)*D482)</f>
        <v/>
      </c>
      <c r="AM482" s="19" t="str">
        <f>IF($B482=1,"",IF(AND(TrackingWorksheet!$Y487&gt;$BE$3,TrackingWorksheet!$Z487=Lists!$P$5),1, 0)*D482)</f>
        <v/>
      </c>
      <c r="AN482" s="19" t="str">
        <f>IF($B482=1,"",IF(AND(TrackingWorksheet!$AA487&gt;$BE$3,TrackingWorksheet!$AB487=Lists!$P$5),1, 0)*D482)</f>
        <v/>
      </c>
      <c r="AO482" s="19" t="str">
        <f>IF($B482=1,"",IF(AND(TrackingWorksheet!$S487&gt;$BE$3,TrackingWorksheet!$T487=Lists!$P$6),1, 0)*D482)</f>
        <v/>
      </c>
      <c r="AP482" s="19" t="str">
        <f>IF($B482=1,"",IF(AND(TrackingWorksheet!$U487&gt;$BE$3,TrackingWorksheet!$V487=Lists!$P$6),1, 0)*D482)</f>
        <v/>
      </c>
      <c r="AQ482" s="19" t="str">
        <f>IF($B482=1,"",IF(AND(TrackingWorksheet!$W487&gt;$BE$3,TrackingWorksheet!$X487=Lists!$P$6),1, 0)*D482)</f>
        <v/>
      </c>
      <c r="AR482" s="19" t="str">
        <f>IF($B482=1,"",IF(AND(TrackingWorksheet!$Y487&gt;$BE$3,TrackingWorksheet!$Z487=Lists!$P$6),1, 0)*D482)</f>
        <v/>
      </c>
      <c r="AS482" s="19" t="str">
        <f>IF($B482=1,"",IF(AND(TrackingWorksheet!$AA487&gt;$BE$3,TrackingWorksheet!$AB487=Lists!$P$6),1, 0)*D482)</f>
        <v/>
      </c>
      <c r="AT482" s="19">
        <f t="shared" si="111"/>
        <v>0</v>
      </c>
      <c r="AU482" s="19" t="str">
        <f>IF(B482=1,"",IF(AND(TrackingWorksheet!K487="",TrackingWorksheet!M487="", TrackingWorksheet!N487="", TrackingWorksheet!S487="", TrackingWorksheet!V487="", TrackingWorksheet!W487="", TrackingWorksheet!Y487="", TrackingWorksheet!AA487="", V482=1),1,0)*D482)</f>
        <v/>
      </c>
      <c r="AV482" s="19" t="str">
        <f>IF(B482=1,"",IF(D482*AND(TrackingWorksheet!U487&gt;Calculations!$BE$3,TrackingWorksheet!K487="YES"),1,0))</f>
        <v/>
      </c>
      <c r="AW482" s="19" t="str">
        <f>IF(B482=1,"",IF(D482*AND(TrackingWorksheet!W487&gt;Calculations!$BE$3,TrackingWorksheet!K487="YES"),1,0))</f>
        <v/>
      </c>
      <c r="AX482" s="19">
        <f t="shared" si="112"/>
        <v>0</v>
      </c>
      <c r="AY482" s="19">
        <f t="shared" si="108"/>
        <v>0</v>
      </c>
      <c r="AZ482" s="27" t="str">
        <f>IF(B482=1,"",IF(TrackingWorksheet!Q487="","",TrackingWorksheet!Q487))</f>
        <v/>
      </c>
      <c r="BB482" s="4"/>
      <c r="BC482" s="4"/>
      <c r="BD482" s="4"/>
      <c r="BE482" s="4"/>
      <c r="BF482" s="4"/>
      <c r="BG482" s="4" t="str">
        <f>IF(B482=1,"",IF(AND(N482=1,TrackingWorksheet!$I487+14&lt;=WeeklySummary!$C$7),1,0))</f>
        <v/>
      </c>
      <c r="BH482" s="4" t="str">
        <f>IF(B482=1,"",IF(AND(R482=1,TrackingWorksheet!$I487+14&lt;=WeeklySummary!$C$7),1,0))</f>
        <v/>
      </c>
      <c r="BI482" s="4" t="str">
        <f>IF(B482=1,"",IF(AND(J482=1,TrackingWorksheet!$G487+14&lt;=WeeklySummary!$C$7),1,0))</f>
        <v/>
      </c>
      <c r="BJ482" s="4" t="str">
        <f>IF(B482=1,"",IF(AND(T482=1,TrackingWorksheet!$I487+14&lt;=WeeklySummary!$C$7),1,0))</f>
        <v/>
      </c>
      <c r="BK482" s="4" t="str">
        <f>IF(B482=1,"",IF(AND(T482=1,TrackingWorksheet!$G487+14&lt;=WeeklySummary!$C$7),1,0))</f>
        <v/>
      </c>
      <c r="BL482" s="4">
        <f t="shared" si="121"/>
        <v>0</v>
      </c>
    </row>
    <row r="483" spans="2:64" x14ac:dyDescent="0.25">
      <c r="B483" s="27">
        <f>IF(AND(ISBLANK(TrackingWorksheet!B488),ISBLANK(TrackingWorksheet!C488),ISBLANK(TrackingWorksheet!G488),ISBLANK(TrackingWorksheet!H488),
ISBLANK(TrackingWorksheet!I488),ISBLANK(TrackingWorksheet!J488),ISBLANK(TrackingWorksheet!M488),
ISBLANK(TrackingWorksheet!N490)),1,0)</f>
        <v>1</v>
      </c>
      <c r="C483" s="12" t="str">
        <f>IF(B483=1,"",TrackingWorksheet!F488)</f>
        <v/>
      </c>
      <c r="D483" s="20" t="str">
        <f>IF(B483=1,"",IF(AND(TrackingWorksheet!B488&lt;&gt;"",TrackingWorksheet!B488&lt;=WeeklySummary!$C$7,OR(TrackingWorksheet!C488="",TrackingWorksheet!C488&gt;=WeeklySummary!$C$6)),1,0))</f>
        <v/>
      </c>
      <c r="E483" s="10" t="str">
        <f>IF(B483=1,"",IF(AND(TrackingWorksheet!G488 &lt;&gt;"",TrackingWorksheet!G488&lt;=WeeklySummary!$C$7, TrackingWorksheet!H488=Lists!$D$4), "Y", "N"))</f>
        <v/>
      </c>
      <c r="F483" s="10" t="str">
        <f>IF(B483=1,"",IF(AND(TrackingWorksheet!I488 &lt;&gt;"", TrackingWorksheet!I488&lt;=WeeklySummary!$C$7, TrackingWorksheet!J488=Lists!$D$4), "Y", "N"))</f>
        <v/>
      </c>
      <c r="G483" s="10" t="str">
        <f>IF(B483=1,"",IF(AND(TrackingWorksheet!G488 &lt;&gt;"",TrackingWorksheet!G488&lt;=WeeklySummary!$C$7, TrackingWorksheet!H488=Lists!$D$5), "Y", "N"))</f>
        <v/>
      </c>
      <c r="H483" s="10" t="str">
        <f>IF(B483=1,"",IF(AND(TrackingWorksheet!I488 &lt;&gt;"", TrackingWorksheet!I488&lt;=WeeklySummary!$C$7, TrackingWorksheet!J488=Lists!$D$5), "Y", "N"))</f>
        <v/>
      </c>
      <c r="I483" s="20" t="str">
        <f>IF(B483=1,"",IF(AND(TrackingWorksheet!G488 &lt;&gt;"", TrackingWorksheet!G488&lt;=WeeklySummary!$C$7, TrackingWorksheet!H488=Lists!$D$6), 1, 0))</f>
        <v/>
      </c>
      <c r="J483" s="20" t="str">
        <f t="shared" si="113"/>
        <v/>
      </c>
      <c r="K483" s="10" t="str">
        <f>IF(B483=1,"",IF(AND(TrackingWorksheet!I488&lt;=WeeklySummary!$C$7,TrackingWorksheet!K488="YES"),0,IF(AND(AND(OR(E483="Y",F483="Y"),E483&lt;&gt;F483),G483&lt;&gt;"Y", H483&lt;&gt;"Y"), 1, 0)))</f>
        <v/>
      </c>
      <c r="L483" s="20" t="str">
        <f t="shared" si="114"/>
        <v/>
      </c>
      <c r="M483" s="10" t="str">
        <f t="shared" si="115"/>
        <v/>
      </c>
      <c r="N483" s="20" t="str">
        <f t="shared" si="116"/>
        <v/>
      </c>
      <c r="O483" s="10" t="str">
        <f>IF(B483=1,"",IF(AND(TrackingWorksheet!I488&lt;=WeeklySummary!$C$7,TrackingWorksheet!K488="YES"),0,IF(AND(AND(OR(G483="Y",H483="Y"),G483&lt;&gt;H483),E483&lt;&gt;"Y", F483&lt;&gt;"Y"), 1, 0)))</f>
        <v/>
      </c>
      <c r="P483" s="20" t="str">
        <f t="shared" si="117"/>
        <v/>
      </c>
      <c r="Q483" s="10" t="str">
        <f t="shared" si="118"/>
        <v/>
      </c>
      <c r="R483" s="10" t="str">
        <f t="shared" si="119"/>
        <v/>
      </c>
      <c r="S483" s="10" t="str">
        <f>IF(B483=1,"",IF(AND(OR(AND(TrackingWorksheet!H488=Lists!$D$7,TrackingWorksheet!H488=TrackingWorksheet!J488),TrackingWorksheet!H488&lt;&gt;TrackingWorksheet!J488),TrackingWorksheet!K488="YES",TrackingWorksheet!H488&lt;&gt;Lists!$D$6,TrackingWorksheet!G488&lt;=WeeklySummary!$C$7,TrackingWorksheet!I488&lt;=WeeklySummary!$C$7),1,0))</f>
        <v/>
      </c>
      <c r="T483" s="10" t="str">
        <f t="shared" si="120"/>
        <v/>
      </c>
      <c r="U483" s="10" t="str">
        <f>IF($B483=1,"",IF(TrackingWorksheet!$K488="YES",1, 0)*D483)</f>
        <v/>
      </c>
      <c r="V483" s="20">
        <f t="shared" si="109"/>
        <v>0</v>
      </c>
      <c r="W483" s="20">
        <f t="shared" si="110"/>
        <v>0</v>
      </c>
      <c r="X483" s="10" t="str">
        <f>IF($B483=1,"",IF(AND(TrackingWorksheet!$L488&lt;&gt;"", TrackingWorksheet!$L488&gt;=WeeklySummary!$C$6,TrackingWorksheet!$L488&lt;=WeeklySummary!$C$7,OR(TrackingWorksheet!$H488=Lists!$D$4,TrackingWorksheet!$J488=Lists!$D$4)), 1, 0))</f>
        <v/>
      </c>
      <c r="Y483" s="10" t="str">
        <f>IF($B483=1,"",IF(AND(TrackingWorksheet!$L488&lt;&gt;"", TrackingWorksheet!$L488&gt;=WeeklySummary!$C$6,TrackingWorksheet!$L488&lt;=WeeklySummary!$C$7,OR(TrackingWorksheet!$H488=Lists!$D$5,TrackingWorksheet!$J488=Lists!$D$5)), 1, 0))</f>
        <v/>
      </c>
      <c r="Z483" s="10" t="str">
        <f>IF($B483=1,"",IF(AND(TrackingWorksheet!$L488&lt;&gt;"", TrackingWorksheet!$L488&gt;=WeeklySummary!$C$6,TrackingWorksheet!$L488&lt;=WeeklySummary!$C$7,OR(TrackingWorksheet!$H488=Lists!$D$6,TrackingWorksheet!$J488=Lists!$D$6)), 1, 0))</f>
        <v/>
      </c>
      <c r="AA483" s="19" t="str">
        <f>IF(B483=1,"",IF(AND(TrackingWorksheet!M488&lt;&gt;"",TrackingWorksheet!M488&lt;=WeeklySummary!$C$7),1,0)*D483)</f>
        <v/>
      </c>
      <c r="AB483" s="19" t="str">
        <f>IF(B483=1,"",IF(AND(TrackingWorksheet!N488&lt;&gt;"",TrackingWorksheet!N488&lt;=WeeklySummary!$C$7),1,0)*D483)</f>
        <v/>
      </c>
      <c r="AC483" s="19" t="str">
        <f>IF(B483=1,"",TrackingWorksheet!T488)</f>
        <v/>
      </c>
      <c r="AD483" s="19" t="str">
        <f>IF(B483=1,"",IF(D483*AND(TrackingWorksheet!S488&gt;=Calculations!$BD$3,TrackingWorksheet!U488="",TrackingWorksheet!K488="YES"),1,0))</f>
        <v/>
      </c>
      <c r="AE483" s="19" t="str">
        <f>IF($B483=1,"",IF(AND(TrackingWorksheet!$S488&gt;$BE$3,TrackingWorksheet!$T488=Lists!$P$4),1, 0)*D483)</f>
        <v/>
      </c>
      <c r="AF483" s="19" t="str">
        <f>IF($B483=1,"",IF(AND(TrackingWorksheet!$U488&gt;$BE$3,TrackingWorksheet!$V488=Lists!$P$4),1, 0)*D483)</f>
        <v/>
      </c>
      <c r="AG483" s="19" t="str">
        <f>IF($B483=1,"",IF(AND(TrackingWorksheet!$W488&gt;$BE$3,TrackingWorksheet!$X488=Lists!$P$4),1, 0)*D483)</f>
        <v/>
      </c>
      <c r="AH483" s="19" t="str">
        <f>IF($B483=1,"",IF(AND(TrackingWorksheet!$Y488&gt;$BE$3,TrackingWorksheet!$Z488=Lists!$P$4),1, 0)*D483)</f>
        <v/>
      </c>
      <c r="AI483" s="19" t="str">
        <f>IF($B483=1,"",IF(AND(TrackingWorksheet!$AA488&gt;$BE$3,TrackingWorksheet!$AB488=Lists!$P$4),1, 0)*D483)</f>
        <v/>
      </c>
      <c r="AJ483" s="19" t="str">
        <f>IF($B483=1,"",IF(AND(TrackingWorksheet!$S488&gt;$BE$3,TrackingWorksheet!$T488=Lists!$P$5),1, 0)*D483)</f>
        <v/>
      </c>
      <c r="AK483" s="19" t="str">
        <f>IF($B483=1,"",IF(AND(TrackingWorksheet!$U488&gt;$BE$3,TrackingWorksheet!$V488=Lists!$P$5),1, 0)*D483)</f>
        <v/>
      </c>
      <c r="AL483" s="19" t="str">
        <f>IF($B483=1,"",IF(AND(TrackingWorksheet!$W488&gt;$BE$3,TrackingWorksheet!$X488=Lists!$P$5),1, 0)*D483)</f>
        <v/>
      </c>
      <c r="AM483" s="19" t="str">
        <f>IF($B483=1,"",IF(AND(TrackingWorksheet!$Y488&gt;$BE$3,TrackingWorksheet!$Z488=Lists!$P$5),1, 0)*D483)</f>
        <v/>
      </c>
      <c r="AN483" s="19" t="str">
        <f>IF($B483=1,"",IF(AND(TrackingWorksheet!$AA488&gt;$BE$3,TrackingWorksheet!$AB488=Lists!$P$5),1, 0)*D483)</f>
        <v/>
      </c>
      <c r="AO483" s="19" t="str">
        <f>IF($B483=1,"",IF(AND(TrackingWorksheet!$S488&gt;$BE$3,TrackingWorksheet!$T488=Lists!$P$6),1, 0)*D483)</f>
        <v/>
      </c>
      <c r="AP483" s="19" t="str">
        <f>IF($B483=1,"",IF(AND(TrackingWorksheet!$U488&gt;$BE$3,TrackingWorksheet!$V488=Lists!$P$6),1, 0)*D483)</f>
        <v/>
      </c>
      <c r="AQ483" s="19" t="str">
        <f>IF($B483=1,"",IF(AND(TrackingWorksheet!$W488&gt;$BE$3,TrackingWorksheet!$X488=Lists!$P$6),1, 0)*D483)</f>
        <v/>
      </c>
      <c r="AR483" s="19" t="str">
        <f>IF($B483=1,"",IF(AND(TrackingWorksheet!$Y488&gt;$BE$3,TrackingWorksheet!$Z488=Lists!$P$6),1, 0)*D483)</f>
        <v/>
      </c>
      <c r="AS483" s="19" t="str">
        <f>IF($B483=1,"",IF(AND(TrackingWorksheet!$AA488&gt;$BE$3,TrackingWorksheet!$AB488=Lists!$P$6),1, 0)*D483)</f>
        <v/>
      </c>
      <c r="AT483" s="19">
        <f t="shared" si="111"/>
        <v>0</v>
      </c>
      <c r="AU483" s="19" t="str">
        <f>IF(B483=1,"",IF(AND(TrackingWorksheet!K488="",TrackingWorksheet!M488="", TrackingWorksheet!N488="", TrackingWorksheet!S488="", TrackingWorksheet!V488="", TrackingWorksheet!W488="", TrackingWorksheet!Y488="", TrackingWorksheet!AA488="", V483=1),1,0)*D483)</f>
        <v/>
      </c>
      <c r="AV483" s="19" t="str">
        <f>IF(B483=1,"",IF(D483*AND(TrackingWorksheet!U488&gt;Calculations!$BE$3,TrackingWorksheet!K488="YES"),1,0))</f>
        <v/>
      </c>
      <c r="AW483" s="19" t="str">
        <f>IF(B483=1,"",IF(D483*AND(TrackingWorksheet!W488&gt;Calculations!$BE$3,TrackingWorksheet!K488="YES"),1,0))</f>
        <v/>
      </c>
      <c r="AX483" s="19">
        <f t="shared" si="112"/>
        <v>0</v>
      </c>
      <c r="AY483" s="19">
        <f t="shared" si="108"/>
        <v>0</v>
      </c>
      <c r="AZ483" s="27" t="str">
        <f>IF(B483=1,"",IF(TrackingWorksheet!Q488="","",TrackingWorksheet!Q488))</f>
        <v/>
      </c>
      <c r="BB483" s="4"/>
      <c r="BC483" s="4"/>
      <c r="BD483" s="4"/>
      <c r="BE483" s="4"/>
      <c r="BF483" s="4"/>
      <c r="BG483" s="4" t="str">
        <f>IF(B483=1,"",IF(AND(N483=1,TrackingWorksheet!$I488+14&lt;=WeeklySummary!$C$7),1,0))</f>
        <v/>
      </c>
      <c r="BH483" s="4" t="str">
        <f>IF(B483=1,"",IF(AND(R483=1,TrackingWorksheet!$I488+14&lt;=WeeklySummary!$C$7),1,0))</f>
        <v/>
      </c>
      <c r="BI483" s="4" t="str">
        <f>IF(B483=1,"",IF(AND(J483=1,TrackingWorksheet!$G488+14&lt;=WeeklySummary!$C$7),1,0))</f>
        <v/>
      </c>
      <c r="BJ483" s="4" t="str">
        <f>IF(B483=1,"",IF(AND(T483=1,TrackingWorksheet!$I488+14&lt;=WeeklySummary!$C$7),1,0))</f>
        <v/>
      </c>
      <c r="BK483" s="4" t="str">
        <f>IF(B483=1,"",IF(AND(T483=1,TrackingWorksheet!$G488+14&lt;=WeeklySummary!$C$7),1,0))</f>
        <v/>
      </c>
      <c r="BL483" s="4">
        <f t="shared" si="121"/>
        <v>0</v>
      </c>
    </row>
    <row r="484" spans="2:64" x14ac:dyDescent="0.25">
      <c r="B484" s="27">
        <f>IF(AND(ISBLANK(TrackingWorksheet!B489),ISBLANK(TrackingWorksheet!C489),ISBLANK(TrackingWorksheet!G489),ISBLANK(TrackingWorksheet!H489),
ISBLANK(TrackingWorksheet!I489),ISBLANK(TrackingWorksheet!J489),ISBLANK(TrackingWorksheet!M489),
ISBLANK(TrackingWorksheet!N491)),1,0)</f>
        <v>1</v>
      </c>
      <c r="C484" s="12" t="str">
        <f>IF(B484=1,"",TrackingWorksheet!F489)</f>
        <v/>
      </c>
      <c r="D484" s="20" t="str">
        <f>IF(B484=1,"",IF(AND(TrackingWorksheet!B489&lt;&gt;"",TrackingWorksheet!B489&lt;=WeeklySummary!$C$7,OR(TrackingWorksheet!C489="",TrackingWorksheet!C489&gt;=WeeklySummary!$C$6)),1,0))</f>
        <v/>
      </c>
      <c r="E484" s="10" t="str">
        <f>IF(B484=1,"",IF(AND(TrackingWorksheet!G489 &lt;&gt;"",TrackingWorksheet!G489&lt;=WeeklySummary!$C$7, TrackingWorksheet!H489=Lists!$D$4), "Y", "N"))</f>
        <v/>
      </c>
      <c r="F484" s="10" t="str">
        <f>IF(B484=1,"",IF(AND(TrackingWorksheet!I489 &lt;&gt;"", TrackingWorksheet!I489&lt;=WeeklySummary!$C$7, TrackingWorksheet!J489=Lists!$D$4), "Y", "N"))</f>
        <v/>
      </c>
      <c r="G484" s="10" t="str">
        <f>IF(B484=1,"",IF(AND(TrackingWorksheet!G489 &lt;&gt;"",TrackingWorksheet!G489&lt;=WeeklySummary!$C$7, TrackingWorksheet!H489=Lists!$D$5), "Y", "N"))</f>
        <v/>
      </c>
      <c r="H484" s="10" t="str">
        <f>IF(B484=1,"",IF(AND(TrackingWorksheet!I489 &lt;&gt;"", TrackingWorksheet!I489&lt;=WeeklySummary!$C$7, TrackingWorksheet!J489=Lists!$D$5), "Y", "N"))</f>
        <v/>
      </c>
      <c r="I484" s="20" t="str">
        <f>IF(B484=1,"",IF(AND(TrackingWorksheet!G489 &lt;&gt;"", TrackingWorksheet!G489&lt;=WeeklySummary!$C$7, TrackingWorksheet!H489=Lists!$D$6), 1, 0))</f>
        <v/>
      </c>
      <c r="J484" s="20" t="str">
        <f t="shared" si="113"/>
        <v/>
      </c>
      <c r="K484" s="10" t="str">
        <f>IF(B484=1,"",IF(AND(TrackingWorksheet!I489&lt;=WeeklySummary!$C$7,TrackingWorksheet!K489="YES"),0,IF(AND(AND(OR(E484="Y",F484="Y"),E484&lt;&gt;F484),G484&lt;&gt;"Y", H484&lt;&gt;"Y"), 1, 0)))</f>
        <v/>
      </c>
      <c r="L484" s="20" t="str">
        <f t="shared" si="114"/>
        <v/>
      </c>
      <c r="M484" s="10" t="str">
        <f t="shared" si="115"/>
        <v/>
      </c>
      <c r="N484" s="20" t="str">
        <f t="shared" si="116"/>
        <v/>
      </c>
      <c r="O484" s="10" t="str">
        <f>IF(B484=1,"",IF(AND(TrackingWorksheet!I489&lt;=WeeklySummary!$C$7,TrackingWorksheet!K489="YES"),0,IF(AND(AND(OR(G484="Y",H484="Y"),G484&lt;&gt;H484),E484&lt;&gt;"Y", F484&lt;&gt;"Y"), 1, 0)))</f>
        <v/>
      </c>
      <c r="P484" s="20" t="str">
        <f t="shared" si="117"/>
        <v/>
      </c>
      <c r="Q484" s="10" t="str">
        <f t="shared" si="118"/>
        <v/>
      </c>
      <c r="R484" s="10" t="str">
        <f t="shared" si="119"/>
        <v/>
      </c>
      <c r="S484" s="10" t="str">
        <f>IF(B484=1,"",IF(AND(OR(AND(TrackingWorksheet!H489=Lists!$D$7,TrackingWorksheet!H489=TrackingWorksheet!J489),TrackingWorksheet!H489&lt;&gt;TrackingWorksheet!J489),TrackingWorksheet!K489="YES",TrackingWorksheet!H489&lt;&gt;Lists!$D$6,TrackingWorksheet!G489&lt;=WeeklySummary!$C$7,TrackingWorksheet!I489&lt;=WeeklySummary!$C$7),1,0))</f>
        <v/>
      </c>
      <c r="T484" s="10" t="str">
        <f t="shared" si="120"/>
        <v/>
      </c>
      <c r="U484" s="10" t="str">
        <f>IF($B484=1,"",IF(TrackingWorksheet!$K489="YES",1, 0)*D484)</f>
        <v/>
      </c>
      <c r="V484" s="20">
        <f t="shared" si="109"/>
        <v>0</v>
      </c>
      <c r="W484" s="20">
        <f t="shared" si="110"/>
        <v>0</v>
      </c>
      <c r="X484" s="10" t="str">
        <f>IF($B484=1,"",IF(AND(TrackingWorksheet!$L489&lt;&gt;"", TrackingWorksheet!$L489&gt;=WeeklySummary!$C$6,TrackingWorksheet!$L489&lt;=WeeklySummary!$C$7,OR(TrackingWorksheet!$H489=Lists!$D$4,TrackingWorksheet!$J489=Lists!$D$4)), 1, 0))</f>
        <v/>
      </c>
      <c r="Y484" s="10" t="str">
        <f>IF($B484=1,"",IF(AND(TrackingWorksheet!$L489&lt;&gt;"", TrackingWorksheet!$L489&gt;=WeeklySummary!$C$6,TrackingWorksheet!$L489&lt;=WeeklySummary!$C$7,OR(TrackingWorksheet!$H489=Lists!$D$5,TrackingWorksheet!$J489=Lists!$D$5)), 1, 0))</f>
        <v/>
      </c>
      <c r="Z484" s="10" t="str">
        <f>IF($B484=1,"",IF(AND(TrackingWorksheet!$L489&lt;&gt;"", TrackingWorksheet!$L489&gt;=WeeklySummary!$C$6,TrackingWorksheet!$L489&lt;=WeeklySummary!$C$7,OR(TrackingWorksheet!$H489=Lists!$D$6,TrackingWorksheet!$J489=Lists!$D$6)), 1, 0))</f>
        <v/>
      </c>
      <c r="AA484" s="19" t="str">
        <f>IF(B484=1,"",IF(AND(TrackingWorksheet!M489&lt;&gt;"",TrackingWorksheet!M489&lt;=WeeklySummary!$C$7),1,0)*D484)</f>
        <v/>
      </c>
      <c r="AB484" s="19" t="str">
        <f>IF(B484=1,"",IF(AND(TrackingWorksheet!N489&lt;&gt;"",TrackingWorksheet!N489&lt;=WeeklySummary!$C$7),1,0)*D484)</f>
        <v/>
      </c>
      <c r="AC484" s="19" t="str">
        <f>IF(B484=1,"",TrackingWorksheet!T489)</f>
        <v/>
      </c>
      <c r="AD484" s="19" t="str">
        <f>IF(B484=1,"",IF(D484*AND(TrackingWorksheet!S489&gt;=Calculations!$BD$3,TrackingWorksheet!U489="",TrackingWorksheet!K489="YES"),1,0))</f>
        <v/>
      </c>
      <c r="AE484" s="19" t="str">
        <f>IF($B484=1,"",IF(AND(TrackingWorksheet!$S489&gt;$BE$3,TrackingWorksheet!$T489=Lists!$P$4),1, 0)*D484)</f>
        <v/>
      </c>
      <c r="AF484" s="19" t="str">
        <f>IF($B484=1,"",IF(AND(TrackingWorksheet!$U489&gt;$BE$3,TrackingWorksheet!$V489=Lists!$P$4),1, 0)*D484)</f>
        <v/>
      </c>
      <c r="AG484" s="19" t="str">
        <f>IF($B484=1,"",IF(AND(TrackingWorksheet!$W489&gt;$BE$3,TrackingWorksheet!$X489=Lists!$P$4),1, 0)*D484)</f>
        <v/>
      </c>
      <c r="AH484" s="19" t="str">
        <f>IF($B484=1,"",IF(AND(TrackingWorksheet!$Y489&gt;$BE$3,TrackingWorksheet!$Z489=Lists!$P$4),1, 0)*D484)</f>
        <v/>
      </c>
      <c r="AI484" s="19" t="str">
        <f>IF($B484=1,"",IF(AND(TrackingWorksheet!$AA489&gt;$BE$3,TrackingWorksheet!$AB489=Lists!$P$4),1, 0)*D484)</f>
        <v/>
      </c>
      <c r="AJ484" s="19" t="str">
        <f>IF($B484=1,"",IF(AND(TrackingWorksheet!$S489&gt;$BE$3,TrackingWorksheet!$T489=Lists!$P$5),1, 0)*D484)</f>
        <v/>
      </c>
      <c r="AK484" s="19" t="str">
        <f>IF($B484=1,"",IF(AND(TrackingWorksheet!$U489&gt;$BE$3,TrackingWorksheet!$V489=Lists!$P$5),1, 0)*D484)</f>
        <v/>
      </c>
      <c r="AL484" s="19" t="str">
        <f>IF($B484=1,"",IF(AND(TrackingWorksheet!$W489&gt;$BE$3,TrackingWorksheet!$X489=Lists!$P$5),1, 0)*D484)</f>
        <v/>
      </c>
      <c r="AM484" s="19" t="str">
        <f>IF($B484=1,"",IF(AND(TrackingWorksheet!$Y489&gt;$BE$3,TrackingWorksheet!$Z489=Lists!$P$5),1, 0)*D484)</f>
        <v/>
      </c>
      <c r="AN484" s="19" t="str">
        <f>IF($B484=1,"",IF(AND(TrackingWorksheet!$AA489&gt;$BE$3,TrackingWorksheet!$AB489=Lists!$P$5),1, 0)*D484)</f>
        <v/>
      </c>
      <c r="AO484" s="19" t="str">
        <f>IF($B484=1,"",IF(AND(TrackingWorksheet!$S489&gt;$BE$3,TrackingWorksheet!$T489=Lists!$P$6),1, 0)*D484)</f>
        <v/>
      </c>
      <c r="AP484" s="19" t="str">
        <f>IF($B484=1,"",IF(AND(TrackingWorksheet!$U489&gt;$BE$3,TrackingWorksheet!$V489=Lists!$P$6),1, 0)*D484)</f>
        <v/>
      </c>
      <c r="AQ484" s="19" t="str">
        <f>IF($B484=1,"",IF(AND(TrackingWorksheet!$W489&gt;$BE$3,TrackingWorksheet!$X489=Lists!$P$6),1, 0)*D484)</f>
        <v/>
      </c>
      <c r="AR484" s="19" t="str">
        <f>IF($B484=1,"",IF(AND(TrackingWorksheet!$Y489&gt;$BE$3,TrackingWorksheet!$Z489=Lists!$P$6),1, 0)*D484)</f>
        <v/>
      </c>
      <c r="AS484" s="19" t="str">
        <f>IF($B484=1,"",IF(AND(TrackingWorksheet!$AA489&gt;$BE$3,TrackingWorksheet!$AB489=Lists!$P$6),1, 0)*D484)</f>
        <v/>
      </c>
      <c r="AT484" s="19">
        <f t="shared" si="111"/>
        <v>0</v>
      </c>
      <c r="AU484" s="19" t="str">
        <f>IF(B484=1,"",IF(AND(TrackingWorksheet!K489="",TrackingWorksheet!M489="", TrackingWorksheet!N489="", TrackingWorksheet!S489="", TrackingWorksheet!V489="", TrackingWorksheet!W489="", TrackingWorksheet!Y489="", TrackingWorksheet!AA489="", V484=1),1,0)*D484)</f>
        <v/>
      </c>
      <c r="AV484" s="19" t="str">
        <f>IF(B484=1,"",IF(D484*AND(TrackingWorksheet!U489&gt;Calculations!$BE$3,TrackingWorksheet!K489="YES"),1,0))</f>
        <v/>
      </c>
      <c r="AW484" s="19" t="str">
        <f>IF(B484=1,"",IF(D484*AND(TrackingWorksheet!W489&gt;Calculations!$BE$3,TrackingWorksheet!K489="YES"),1,0))</f>
        <v/>
      </c>
      <c r="AX484" s="19">
        <f t="shared" si="112"/>
        <v>0</v>
      </c>
      <c r="AY484" s="19">
        <f t="shared" si="108"/>
        <v>0</v>
      </c>
      <c r="AZ484" s="27" t="str">
        <f>IF(B484=1,"",IF(TrackingWorksheet!Q489="","",TrackingWorksheet!Q489))</f>
        <v/>
      </c>
      <c r="BB484" s="4"/>
      <c r="BC484" s="4"/>
      <c r="BD484" s="4"/>
      <c r="BE484" s="4"/>
      <c r="BF484" s="4"/>
      <c r="BG484" s="4" t="str">
        <f>IF(B484=1,"",IF(AND(N484=1,TrackingWorksheet!$I489+14&lt;=WeeklySummary!$C$7),1,0))</f>
        <v/>
      </c>
      <c r="BH484" s="4" t="str">
        <f>IF(B484=1,"",IF(AND(R484=1,TrackingWorksheet!$I489+14&lt;=WeeklySummary!$C$7),1,0))</f>
        <v/>
      </c>
      <c r="BI484" s="4" t="str">
        <f>IF(B484=1,"",IF(AND(J484=1,TrackingWorksheet!$G489+14&lt;=WeeklySummary!$C$7),1,0))</f>
        <v/>
      </c>
      <c r="BJ484" s="4" t="str">
        <f>IF(B484=1,"",IF(AND(T484=1,TrackingWorksheet!$I489+14&lt;=WeeklySummary!$C$7),1,0))</f>
        <v/>
      </c>
      <c r="BK484" s="4" t="str">
        <f>IF(B484=1,"",IF(AND(T484=1,TrackingWorksheet!$G489+14&lt;=WeeklySummary!$C$7),1,0))</f>
        <v/>
      </c>
      <c r="BL484" s="4">
        <f t="shared" si="121"/>
        <v>0</v>
      </c>
    </row>
    <row r="485" spans="2:64" x14ac:dyDescent="0.25">
      <c r="B485" s="27">
        <f>IF(AND(ISBLANK(TrackingWorksheet!B490),ISBLANK(TrackingWorksheet!C490),ISBLANK(TrackingWorksheet!G490),ISBLANK(TrackingWorksheet!H490),
ISBLANK(TrackingWorksheet!I490),ISBLANK(TrackingWorksheet!J490),ISBLANK(TrackingWorksheet!M490),
ISBLANK(TrackingWorksheet!N492)),1,0)</f>
        <v>1</v>
      </c>
      <c r="C485" s="12" t="str">
        <f>IF(B485=1,"",TrackingWorksheet!F490)</f>
        <v/>
      </c>
      <c r="D485" s="20" t="str">
        <f>IF(B485=1,"",IF(AND(TrackingWorksheet!B490&lt;&gt;"",TrackingWorksheet!B490&lt;=WeeklySummary!$C$7,OR(TrackingWorksheet!C490="",TrackingWorksheet!C490&gt;=WeeklySummary!$C$6)),1,0))</f>
        <v/>
      </c>
      <c r="E485" s="10" t="str">
        <f>IF(B485=1,"",IF(AND(TrackingWorksheet!G490 &lt;&gt;"",TrackingWorksheet!G490&lt;=WeeklySummary!$C$7, TrackingWorksheet!H490=Lists!$D$4), "Y", "N"))</f>
        <v/>
      </c>
      <c r="F485" s="10" t="str">
        <f>IF(B485=1,"",IF(AND(TrackingWorksheet!I490 &lt;&gt;"", TrackingWorksheet!I490&lt;=WeeklySummary!$C$7, TrackingWorksheet!J490=Lists!$D$4), "Y", "N"))</f>
        <v/>
      </c>
      <c r="G485" s="10" t="str">
        <f>IF(B485=1,"",IF(AND(TrackingWorksheet!G490 &lt;&gt;"",TrackingWorksheet!G490&lt;=WeeklySummary!$C$7, TrackingWorksheet!H490=Lists!$D$5), "Y", "N"))</f>
        <v/>
      </c>
      <c r="H485" s="10" t="str">
        <f>IF(B485=1,"",IF(AND(TrackingWorksheet!I490 &lt;&gt;"", TrackingWorksheet!I490&lt;=WeeklySummary!$C$7, TrackingWorksheet!J490=Lists!$D$5), "Y", "N"))</f>
        <v/>
      </c>
      <c r="I485" s="20" t="str">
        <f>IF(B485=1,"",IF(AND(TrackingWorksheet!G490 &lt;&gt;"", TrackingWorksheet!G490&lt;=WeeklySummary!$C$7, TrackingWorksheet!H490=Lists!$D$6), 1, 0))</f>
        <v/>
      </c>
      <c r="J485" s="20" t="str">
        <f t="shared" si="113"/>
        <v/>
      </c>
      <c r="K485" s="10" t="str">
        <f>IF(B485=1,"",IF(AND(TrackingWorksheet!I490&lt;=WeeklySummary!$C$7,TrackingWorksheet!K490="YES"),0,IF(AND(AND(OR(E485="Y",F485="Y"),E485&lt;&gt;F485),G485&lt;&gt;"Y", H485&lt;&gt;"Y"), 1, 0)))</f>
        <v/>
      </c>
      <c r="L485" s="20" t="str">
        <f t="shared" si="114"/>
        <v/>
      </c>
      <c r="M485" s="10" t="str">
        <f t="shared" si="115"/>
        <v/>
      </c>
      <c r="N485" s="20" t="str">
        <f t="shared" si="116"/>
        <v/>
      </c>
      <c r="O485" s="10" t="str">
        <f>IF(B485=1,"",IF(AND(TrackingWorksheet!I490&lt;=WeeklySummary!$C$7,TrackingWorksheet!K490="YES"),0,IF(AND(AND(OR(G485="Y",H485="Y"),G485&lt;&gt;H485),E485&lt;&gt;"Y", F485&lt;&gt;"Y"), 1, 0)))</f>
        <v/>
      </c>
      <c r="P485" s="20" t="str">
        <f t="shared" si="117"/>
        <v/>
      </c>
      <c r="Q485" s="10" t="str">
        <f t="shared" si="118"/>
        <v/>
      </c>
      <c r="R485" s="10" t="str">
        <f t="shared" si="119"/>
        <v/>
      </c>
      <c r="S485" s="10" t="str">
        <f>IF(B485=1,"",IF(AND(OR(AND(TrackingWorksheet!H490=Lists!$D$7,TrackingWorksheet!H490=TrackingWorksheet!J490),TrackingWorksheet!H490&lt;&gt;TrackingWorksheet!J490),TrackingWorksheet!K490="YES",TrackingWorksheet!H490&lt;&gt;Lists!$D$6,TrackingWorksheet!G490&lt;=WeeklySummary!$C$7,TrackingWorksheet!I490&lt;=WeeklySummary!$C$7),1,0))</f>
        <v/>
      </c>
      <c r="T485" s="10" t="str">
        <f t="shared" si="120"/>
        <v/>
      </c>
      <c r="U485" s="10" t="str">
        <f>IF($B485=1,"",IF(TrackingWorksheet!$K490="YES",1, 0)*D485)</f>
        <v/>
      </c>
      <c r="V485" s="20">
        <f t="shared" si="109"/>
        <v>0</v>
      </c>
      <c r="W485" s="20">
        <f t="shared" si="110"/>
        <v>0</v>
      </c>
      <c r="X485" s="10" t="str">
        <f>IF($B485=1,"",IF(AND(TrackingWorksheet!$L490&lt;&gt;"", TrackingWorksheet!$L490&gt;=WeeklySummary!$C$6,TrackingWorksheet!$L490&lt;=WeeklySummary!$C$7,OR(TrackingWorksheet!$H490=Lists!$D$4,TrackingWorksheet!$J490=Lists!$D$4)), 1, 0))</f>
        <v/>
      </c>
      <c r="Y485" s="10" t="str">
        <f>IF($B485=1,"",IF(AND(TrackingWorksheet!$L490&lt;&gt;"", TrackingWorksheet!$L490&gt;=WeeklySummary!$C$6,TrackingWorksheet!$L490&lt;=WeeklySummary!$C$7,OR(TrackingWorksheet!$H490=Lists!$D$5,TrackingWorksheet!$J490=Lists!$D$5)), 1, 0))</f>
        <v/>
      </c>
      <c r="Z485" s="10" t="str">
        <f>IF($B485=1,"",IF(AND(TrackingWorksheet!$L490&lt;&gt;"", TrackingWorksheet!$L490&gt;=WeeklySummary!$C$6,TrackingWorksheet!$L490&lt;=WeeklySummary!$C$7,OR(TrackingWorksheet!$H490=Lists!$D$6,TrackingWorksheet!$J490=Lists!$D$6)), 1, 0))</f>
        <v/>
      </c>
      <c r="AA485" s="19" t="str">
        <f>IF(B485=1,"",IF(AND(TrackingWorksheet!M490&lt;&gt;"",TrackingWorksheet!M490&lt;=WeeklySummary!$C$7),1,0)*D485)</f>
        <v/>
      </c>
      <c r="AB485" s="19" t="str">
        <f>IF(B485=1,"",IF(AND(TrackingWorksheet!N490&lt;&gt;"",TrackingWorksheet!N490&lt;=WeeklySummary!$C$7),1,0)*D485)</f>
        <v/>
      </c>
      <c r="AC485" s="19" t="str">
        <f>IF(B485=1,"",TrackingWorksheet!T490)</f>
        <v/>
      </c>
      <c r="AD485" s="19" t="str">
        <f>IF(B485=1,"",IF(D485*AND(TrackingWorksheet!S490&gt;=Calculations!$BD$3,TrackingWorksheet!U490="",TrackingWorksheet!K490="YES"),1,0))</f>
        <v/>
      </c>
      <c r="AE485" s="19" t="str">
        <f>IF($B485=1,"",IF(AND(TrackingWorksheet!$S490&gt;$BE$3,TrackingWorksheet!$T490=Lists!$P$4),1, 0)*D485)</f>
        <v/>
      </c>
      <c r="AF485" s="19" t="str">
        <f>IF($B485=1,"",IF(AND(TrackingWorksheet!$U490&gt;$BE$3,TrackingWorksheet!$V490=Lists!$P$4),1, 0)*D485)</f>
        <v/>
      </c>
      <c r="AG485" s="19" t="str">
        <f>IF($B485=1,"",IF(AND(TrackingWorksheet!$W490&gt;$BE$3,TrackingWorksheet!$X490=Lists!$P$4),1, 0)*D485)</f>
        <v/>
      </c>
      <c r="AH485" s="19" t="str">
        <f>IF($B485=1,"",IF(AND(TrackingWorksheet!$Y490&gt;$BE$3,TrackingWorksheet!$Z490=Lists!$P$4),1, 0)*D485)</f>
        <v/>
      </c>
      <c r="AI485" s="19" t="str">
        <f>IF($B485=1,"",IF(AND(TrackingWorksheet!$AA490&gt;$BE$3,TrackingWorksheet!$AB490=Lists!$P$4),1, 0)*D485)</f>
        <v/>
      </c>
      <c r="AJ485" s="19" t="str">
        <f>IF($B485=1,"",IF(AND(TrackingWorksheet!$S490&gt;$BE$3,TrackingWorksheet!$T490=Lists!$P$5),1, 0)*D485)</f>
        <v/>
      </c>
      <c r="AK485" s="19" t="str">
        <f>IF($B485=1,"",IF(AND(TrackingWorksheet!$U490&gt;$BE$3,TrackingWorksheet!$V490=Lists!$P$5),1, 0)*D485)</f>
        <v/>
      </c>
      <c r="AL485" s="19" t="str">
        <f>IF($B485=1,"",IF(AND(TrackingWorksheet!$W490&gt;$BE$3,TrackingWorksheet!$X490=Lists!$P$5),1, 0)*D485)</f>
        <v/>
      </c>
      <c r="AM485" s="19" t="str">
        <f>IF($B485=1,"",IF(AND(TrackingWorksheet!$Y490&gt;$BE$3,TrackingWorksheet!$Z490=Lists!$P$5),1, 0)*D485)</f>
        <v/>
      </c>
      <c r="AN485" s="19" t="str">
        <f>IF($B485=1,"",IF(AND(TrackingWorksheet!$AA490&gt;$BE$3,TrackingWorksheet!$AB490=Lists!$P$5),1, 0)*D485)</f>
        <v/>
      </c>
      <c r="AO485" s="19" t="str">
        <f>IF($B485=1,"",IF(AND(TrackingWorksheet!$S490&gt;$BE$3,TrackingWorksheet!$T490=Lists!$P$6),1, 0)*D485)</f>
        <v/>
      </c>
      <c r="AP485" s="19" t="str">
        <f>IF($B485=1,"",IF(AND(TrackingWorksheet!$U490&gt;$BE$3,TrackingWorksheet!$V490=Lists!$P$6),1, 0)*D485)</f>
        <v/>
      </c>
      <c r="AQ485" s="19" t="str">
        <f>IF($B485=1,"",IF(AND(TrackingWorksheet!$W490&gt;$BE$3,TrackingWorksheet!$X490=Lists!$P$6),1, 0)*D485)</f>
        <v/>
      </c>
      <c r="AR485" s="19" t="str">
        <f>IF($B485=1,"",IF(AND(TrackingWorksheet!$Y490&gt;$BE$3,TrackingWorksheet!$Z490=Lists!$P$6),1, 0)*D485)</f>
        <v/>
      </c>
      <c r="AS485" s="19" t="str">
        <f>IF($B485=1,"",IF(AND(TrackingWorksheet!$AA490&gt;$BE$3,TrackingWorksheet!$AB490=Lists!$P$6),1, 0)*D485)</f>
        <v/>
      </c>
      <c r="AT485" s="19">
        <f t="shared" si="111"/>
        <v>0</v>
      </c>
      <c r="AU485" s="19" t="str">
        <f>IF(B485=1,"",IF(AND(TrackingWorksheet!K490="",TrackingWorksheet!M490="", TrackingWorksheet!N490="", TrackingWorksheet!S490="", TrackingWorksheet!V490="", TrackingWorksheet!W490="", TrackingWorksheet!Y490="", TrackingWorksheet!AA490="", V485=1),1,0)*D485)</f>
        <v/>
      </c>
      <c r="AV485" s="19" t="str">
        <f>IF(B485=1,"",IF(D485*AND(TrackingWorksheet!U490&gt;Calculations!$BE$3,TrackingWorksheet!K490="YES"),1,0))</f>
        <v/>
      </c>
      <c r="AW485" s="19" t="str">
        <f>IF(B485=1,"",IF(D485*AND(TrackingWorksheet!W490&gt;Calculations!$BE$3,TrackingWorksheet!K490="YES"),1,0))</f>
        <v/>
      </c>
      <c r="AX485" s="19">
        <f t="shared" si="112"/>
        <v>0</v>
      </c>
      <c r="AY485" s="19">
        <f t="shared" si="108"/>
        <v>0</v>
      </c>
      <c r="AZ485" s="27" t="str">
        <f>IF(B485=1,"",IF(TrackingWorksheet!Q490="","",TrackingWorksheet!Q490))</f>
        <v/>
      </c>
      <c r="BB485" s="4"/>
      <c r="BC485" s="4"/>
      <c r="BD485" s="4"/>
      <c r="BE485" s="4"/>
      <c r="BF485" s="4"/>
      <c r="BG485" s="4" t="str">
        <f>IF(B485=1,"",IF(AND(N485=1,TrackingWorksheet!$I490+14&lt;=WeeklySummary!$C$7),1,0))</f>
        <v/>
      </c>
      <c r="BH485" s="4" t="str">
        <f>IF(B485=1,"",IF(AND(R485=1,TrackingWorksheet!$I490+14&lt;=WeeklySummary!$C$7),1,0))</f>
        <v/>
      </c>
      <c r="BI485" s="4" t="str">
        <f>IF(B485=1,"",IF(AND(J485=1,TrackingWorksheet!$G490+14&lt;=WeeklySummary!$C$7),1,0))</f>
        <v/>
      </c>
      <c r="BJ485" s="4" t="str">
        <f>IF(B485=1,"",IF(AND(T485=1,TrackingWorksheet!$I490+14&lt;=WeeklySummary!$C$7),1,0))</f>
        <v/>
      </c>
      <c r="BK485" s="4" t="str">
        <f>IF(B485=1,"",IF(AND(T485=1,TrackingWorksheet!$G490+14&lt;=WeeklySummary!$C$7),1,0))</f>
        <v/>
      </c>
      <c r="BL485" s="4">
        <f t="shared" si="121"/>
        <v>0</v>
      </c>
    </row>
    <row r="486" spans="2:64" x14ac:dyDescent="0.25">
      <c r="B486" s="27">
        <f>IF(AND(ISBLANK(TrackingWorksheet!B491),ISBLANK(TrackingWorksheet!C491),ISBLANK(TrackingWorksheet!G491),ISBLANK(TrackingWorksheet!H491),
ISBLANK(TrackingWorksheet!I491),ISBLANK(TrackingWorksheet!J491),ISBLANK(TrackingWorksheet!M491),
ISBLANK(TrackingWorksheet!N493)),1,0)</f>
        <v>1</v>
      </c>
      <c r="C486" s="12" t="str">
        <f>IF(B486=1,"",TrackingWorksheet!F491)</f>
        <v/>
      </c>
      <c r="D486" s="20" t="str">
        <f>IF(B486=1,"",IF(AND(TrackingWorksheet!B491&lt;&gt;"",TrackingWorksheet!B491&lt;=WeeklySummary!$C$7,OR(TrackingWorksheet!C491="",TrackingWorksheet!C491&gt;=WeeklySummary!$C$6)),1,0))</f>
        <v/>
      </c>
      <c r="E486" s="10" t="str">
        <f>IF(B486=1,"",IF(AND(TrackingWorksheet!G491 &lt;&gt;"",TrackingWorksheet!G491&lt;=WeeklySummary!$C$7, TrackingWorksheet!H491=Lists!$D$4), "Y", "N"))</f>
        <v/>
      </c>
      <c r="F486" s="10" t="str">
        <f>IF(B486=1,"",IF(AND(TrackingWorksheet!I491 &lt;&gt;"", TrackingWorksheet!I491&lt;=WeeklySummary!$C$7, TrackingWorksheet!J491=Lists!$D$4), "Y", "N"))</f>
        <v/>
      </c>
      <c r="G486" s="10" t="str">
        <f>IF(B486=1,"",IF(AND(TrackingWorksheet!G491 &lt;&gt;"",TrackingWorksheet!G491&lt;=WeeklySummary!$C$7, TrackingWorksheet!H491=Lists!$D$5), "Y", "N"))</f>
        <v/>
      </c>
      <c r="H486" s="10" t="str">
        <f>IF(B486=1,"",IF(AND(TrackingWorksheet!I491 &lt;&gt;"", TrackingWorksheet!I491&lt;=WeeklySummary!$C$7, TrackingWorksheet!J491=Lists!$D$5), "Y", "N"))</f>
        <v/>
      </c>
      <c r="I486" s="20" t="str">
        <f>IF(B486=1,"",IF(AND(TrackingWorksheet!G491 &lt;&gt;"", TrackingWorksheet!G491&lt;=WeeklySummary!$C$7, TrackingWorksheet!H491=Lists!$D$6), 1, 0))</f>
        <v/>
      </c>
      <c r="J486" s="20" t="str">
        <f t="shared" si="113"/>
        <v/>
      </c>
      <c r="K486" s="10" t="str">
        <f>IF(B486=1,"",IF(AND(TrackingWorksheet!I491&lt;=WeeklySummary!$C$7,TrackingWorksheet!K491="YES"),0,IF(AND(AND(OR(E486="Y",F486="Y"),E486&lt;&gt;F486),G486&lt;&gt;"Y", H486&lt;&gt;"Y"), 1, 0)))</f>
        <v/>
      </c>
      <c r="L486" s="20" t="str">
        <f t="shared" si="114"/>
        <v/>
      </c>
      <c r="M486" s="10" t="str">
        <f t="shared" si="115"/>
        <v/>
      </c>
      <c r="N486" s="20" t="str">
        <f t="shared" si="116"/>
        <v/>
      </c>
      <c r="O486" s="10" t="str">
        <f>IF(B486=1,"",IF(AND(TrackingWorksheet!I491&lt;=WeeklySummary!$C$7,TrackingWorksheet!K491="YES"),0,IF(AND(AND(OR(G486="Y",H486="Y"),G486&lt;&gt;H486),E486&lt;&gt;"Y", F486&lt;&gt;"Y"), 1, 0)))</f>
        <v/>
      </c>
      <c r="P486" s="20" t="str">
        <f t="shared" si="117"/>
        <v/>
      </c>
      <c r="Q486" s="10" t="str">
        <f t="shared" si="118"/>
        <v/>
      </c>
      <c r="R486" s="10" t="str">
        <f t="shared" si="119"/>
        <v/>
      </c>
      <c r="S486" s="10" t="str">
        <f>IF(B486=1,"",IF(AND(OR(AND(TrackingWorksheet!H491=Lists!$D$7,TrackingWorksheet!H491=TrackingWorksheet!J491),TrackingWorksheet!H491&lt;&gt;TrackingWorksheet!J491),TrackingWorksheet!K491="YES",TrackingWorksheet!H491&lt;&gt;Lists!$D$6,TrackingWorksheet!G491&lt;=WeeklySummary!$C$7,TrackingWorksheet!I491&lt;=WeeklySummary!$C$7),1,0))</f>
        <v/>
      </c>
      <c r="T486" s="10" t="str">
        <f t="shared" si="120"/>
        <v/>
      </c>
      <c r="U486" s="10" t="str">
        <f>IF($B486=1,"",IF(TrackingWorksheet!$K491="YES",1, 0)*D486)</f>
        <v/>
      </c>
      <c r="V486" s="20">
        <f t="shared" si="109"/>
        <v>0</v>
      </c>
      <c r="W486" s="20">
        <f t="shared" si="110"/>
        <v>0</v>
      </c>
      <c r="X486" s="10" t="str">
        <f>IF($B486=1,"",IF(AND(TrackingWorksheet!$L491&lt;&gt;"", TrackingWorksheet!$L491&gt;=WeeklySummary!$C$6,TrackingWorksheet!$L491&lt;=WeeklySummary!$C$7,OR(TrackingWorksheet!$H491=Lists!$D$4,TrackingWorksheet!$J491=Lists!$D$4)), 1, 0))</f>
        <v/>
      </c>
      <c r="Y486" s="10" t="str">
        <f>IF($B486=1,"",IF(AND(TrackingWorksheet!$L491&lt;&gt;"", TrackingWorksheet!$L491&gt;=WeeklySummary!$C$6,TrackingWorksheet!$L491&lt;=WeeklySummary!$C$7,OR(TrackingWorksheet!$H491=Lists!$D$5,TrackingWorksheet!$J491=Lists!$D$5)), 1, 0))</f>
        <v/>
      </c>
      <c r="Z486" s="10" t="str">
        <f>IF($B486=1,"",IF(AND(TrackingWorksheet!$L491&lt;&gt;"", TrackingWorksheet!$L491&gt;=WeeklySummary!$C$6,TrackingWorksheet!$L491&lt;=WeeklySummary!$C$7,OR(TrackingWorksheet!$H491=Lists!$D$6,TrackingWorksheet!$J491=Lists!$D$6)), 1, 0))</f>
        <v/>
      </c>
      <c r="AA486" s="19" t="str">
        <f>IF(B486=1,"",IF(AND(TrackingWorksheet!M491&lt;&gt;"",TrackingWorksheet!M491&lt;=WeeklySummary!$C$7),1,0)*D486)</f>
        <v/>
      </c>
      <c r="AB486" s="19" t="str">
        <f>IF(B486=1,"",IF(AND(TrackingWorksheet!N491&lt;&gt;"",TrackingWorksheet!N491&lt;=WeeklySummary!$C$7),1,0)*D486)</f>
        <v/>
      </c>
      <c r="AC486" s="19" t="str">
        <f>IF(B486=1,"",TrackingWorksheet!T491)</f>
        <v/>
      </c>
      <c r="AD486" s="19" t="str">
        <f>IF(B486=1,"",IF(D486*AND(TrackingWorksheet!S491&gt;=Calculations!$BD$3,TrackingWorksheet!U491="",TrackingWorksheet!K491="YES"),1,0))</f>
        <v/>
      </c>
      <c r="AE486" s="19" t="str">
        <f>IF($B486=1,"",IF(AND(TrackingWorksheet!$S491&gt;$BE$3,TrackingWorksheet!$T491=Lists!$P$4),1, 0)*D486)</f>
        <v/>
      </c>
      <c r="AF486" s="19" t="str">
        <f>IF($B486=1,"",IF(AND(TrackingWorksheet!$U491&gt;$BE$3,TrackingWorksheet!$V491=Lists!$P$4),1, 0)*D486)</f>
        <v/>
      </c>
      <c r="AG486" s="19" t="str">
        <f>IF($B486=1,"",IF(AND(TrackingWorksheet!$W491&gt;$BE$3,TrackingWorksheet!$X491=Lists!$P$4),1, 0)*D486)</f>
        <v/>
      </c>
      <c r="AH486" s="19" t="str">
        <f>IF($B486=1,"",IF(AND(TrackingWorksheet!$Y491&gt;$BE$3,TrackingWorksheet!$Z491=Lists!$P$4),1, 0)*D486)</f>
        <v/>
      </c>
      <c r="AI486" s="19" t="str">
        <f>IF($B486=1,"",IF(AND(TrackingWorksheet!$AA491&gt;$BE$3,TrackingWorksheet!$AB491=Lists!$P$4),1, 0)*D486)</f>
        <v/>
      </c>
      <c r="AJ486" s="19" t="str">
        <f>IF($B486=1,"",IF(AND(TrackingWorksheet!$S491&gt;$BE$3,TrackingWorksheet!$T491=Lists!$P$5),1, 0)*D486)</f>
        <v/>
      </c>
      <c r="AK486" s="19" t="str">
        <f>IF($B486=1,"",IF(AND(TrackingWorksheet!$U491&gt;$BE$3,TrackingWorksheet!$V491=Lists!$P$5),1, 0)*D486)</f>
        <v/>
      </c>
      <c r="AL486" s="19" t="str">
        <f>IF($B486=1,"",IF(AND(TrackingWorksheet!$W491&gt;$BE$3,TrackingWorksheet!$X491=Lists!$P$5),1, 0)*D486)</f>
        <v/>
      </c>
      <c r="AM486" s="19" t="str">
        <f>IF($B486=1,"",IF(AND(TrackingWorksheet!$Y491&gt;$BE$3,TrackingWorksheet!$Z491=Lists!$P$5),1, 0)*D486)</f>
        <v/>
      </c>
      <c r="AN486" s="19" t="str">
        <f>IF($B486=1,"",IF(AND(TrackingWorksheet!$AA491&gt;$BE$3,TrackingWorksheet!$AB491=Lists!$P$5),1, 0)*D486)</f>
        <v/>
      </c>
      <c r="AO486" s="19" t="str">
        <f>IF($B486=1,"",IF(AND(TrackingWorksheet!$S491&gt;$BE$3,TrackingWorksheet!$T491=Lists!$P$6),1, 0)*D486)</f>
        <v/>
      </c>
      <c r="AP486" s="19" t="str">
        <f>IF($B486=1,"",IF(AND(TrackingWorksheet!$U491&gt;$BE$3,TrackingWorksheet!$V491=Lists!$P$6),1, 0)*D486)</f>
        <v/>
      </c>
      <c r="AQ486" s="19" t="str">
        <f>IF($B486=1,"",IF(AND(TrackingWorksheet!$W491&gt;$BE$3,TrackingWorksheet!$X491=Lists!$P$6),1, 0)*D486)</f>
        <v/>
      </c>
      <c r="AR486" s="19" t="str">
        <f>IF($B486=1,"",IF(AND(TrackingWorksheet!$Y491&gt;$BE$3,TrackingWorksheet!$Z491=Lists!$P$6),1, 0)*D486)</f>
        <v/>
      </c>
      <c r="AS486" s="19" t="str">
        <f>IF($B486=1,"",IF(AND(TrackingWorksheet!$AA491&gt;$BE$3,TrackingWorksheet!$AB491=Lists!$P$6),1, 0)*D486)</f>
        <v/>
      </c>
      <c r="AT486" s="19">
        <f t="shared" si="111"/>
        <v>0</v>
      </c>
      <c r="AU486" s="19" t="str">
        <f>IF(B486=1,"",IF(AND(TrackingWorksheet!K491="",TrackingWorksheet!M491="", TrackingWorksheet!N491="", TrackingWorksheet!S491="", TrackingWorksheet!V491="", TrackingWorksheet!W491="", TrackingWorksheet!Y491="", TrackingWorksheet!AA491="", V486=1),1,0)*D486)</f>
        <v/>
      </c>
      <c r="AV486" s="19" t="str">
        <f>IF(B486=1,"",IF(D486*AND(TrackingWorksheet!U491&gt;Calculations!$BE$3,TrackingWorksheet!K491="YES"),1,0))</f>
        <v/>
      </c>
      <c r="AW486" s="19" t="str">
        <f>IF(B486=1,"",IF(D486*AND(TrackingWorksheet!W491&gt;Calculations!$BE$3,TrackingWorksheet!K491="YES"),1,0))</f>
        <v/>
      </c>
      <c r="AX486" s="19">
        <f t="shared" si="112"/>
        <v>0</v>
      </c>
      <c r="AY486" s="19">
        <f t="shared" si="108"/>
        <v>0</v>
      </c>
      <c r="AZ486" s="27" t="str">
        <f>IF(B486=1,"",IF(TrackingWorksheet!Q491="","",TrackingWorksheet!Q491))</f>
        <v/>
      </c>
      <c r="BB486" s="4"/>
      <c r="BC486" s="4"/>
      <c r="BD486" s="4"/>
      <c r="BE486" s="4"/>
      <c r="BF486" s="4"/>
      <c r="BG486" s="4" t="str">
        <f>IF(B486=1,"",IF(AND(N486=1,TrackingWorksheet!$I491+14&lt;=WeeklySummary!$C$7),1,0))</f>
        <v/>
      </c>
      <c r="BH486" s="4" t="str">
        <f>IF(B486=1,"",IF(AND(R486=1,TrackingWorksheet!$I491+14&lt;=WeeklySummary!$C$7),1,0))</f>
        <v/>
      </c>
      <c r="BI486" s="4" t="str">
        <f>IF(B486=1,"",IF(AND(J486=1,TrackingWorksheet!$G491+14&lt;=WeeklySummary!$C$7),1,0))</f>
        <v/>
      </c>
      <c r="BJ486" s="4" t="str">
        <f>IF(B486=1,"",IF(AND(T486=1,TrackingWorksheet!$I491+14&lt;=WeeklySummary!$C$7),1,0))</f>
        <v/>
      </c>
      <c r="BK486" s="4" t="str">
        <f>IF(B486=1,"",IF(AND(T486=1,TrackingWorksheet!$G491+14&lt;=WeeklySummary!$C$7),1,0))</f>
        <v/>
      </c>
      <c r="BL486" s="4">
        <f t="shared" si="121"/>
        <v>0</v>
      </c>
    </row>
    <row r="487" spans="2:64" x14ac:dyDescent="0.25">
      <c r="B487" s="27">
        <f>IF(AND(ISBLANK(TrackingWorksheet!B492),ISBLANK(TrackingWorksheet!C492),ISBLANK(TrackingWorksheet!G492),ISBLANK(TrackingWorksheet!H492),
ISBLANK(TrackingWorksheet!I492),ISBLANK(TrackingWorksheet!J492),ISBLANK(TrackingWorksheet!M492),
ISBLANK(TrackingWorksheet!N494)),1,0)</f>
        <v>1</v>
      </c>
      <c r="C487" s="12" t="str">
        <f>IF(B487=1,"",TrackingWorksheet!F492)</f>
        <v/>
      </c>
      <c r="D487" s="20" t="str">
        <f>IF(B487=1,"",IF(AND(TrackingWorksheet!B492&lt;&gt;"",TrackingWorksheet!B492&lt;=WeeklySummary!$C$7,OR(TrackingWorksheet!C492="",TrackingWorksheet!C492&gt;=WeeklySummary!$C$6)),1,0))</f>
        <v/>
      </c>
      <c r="E487" s="10" t="str">
        <f>IF(B487=1,"",IF(AND(TrackingWorksheet!G492 &lt;&gt;"",TrackingWorksheet!G492&lt;=WeeklySummary!$C$7, TrackingWorksheet!H492=Lists!$D$4), "Y", "N"))</f>
        <v/>
      </c>
      <c r="F487" s="10" t="str">
        <f>IF(B487=1,"",IF(AND(TrackingWorksheet!I492 &lt;&gt;"", TrackingWorksheet!I492&lt;=WeeklySummary!$C$7, TrackingWorksheet!J492=Lists!$D$4), "Y", "N"))</f>
        <v/>
      </c>
      <c r="G487" s="10" t="str">
        <f>IF(B487=1,"",IF(AND(TrackingWorksheet!G492 &lt;&gt;"",TrackingWorksheet!G492&lt;=WeeklySummary!$C$7, TrackingWorksheet!H492=Lists!$D$5), "Y", "N"))</f>
        <v/>
      </c>
      <c r="H487" s="10" t="str">
        <f>IF(B487=1,"",IF(AND(TrackingWorksheet!I492 &lt;&gt;"", TrackingWorksheet!I492&lt;=WeeklySummary!$C$7, TrackingWorksheet!J492=Lists!$D$5), "Y", "N"))</f>
        <v/>
      </c>
      <c r="I487" s="20" t="str">
        <f>IF(B487=1,"",IF(AND(TrackingWorksheet!G492 &lt;&gt;"", TrackingWorksheet!G492&lt;=WeeklySummary!$C$7, TrackingWorksheet!H492=Lists!$D$6), 1, 0))</f>
        <v/>
      </c>
      <c r="J487" s="20" t="str">
        <f t="shared" si="113"/>
        <v/>
      </c>
      <c r="K487" s="10" t="str">
        <f>IF(B487=1,"",IF(AND(TrackingWorksheet!I492&lt;=WeeklySummary!$C$7,TrackingWorksheet!K492="YES"),0,IF(AND(AND(OR(E487="Y",F487="Y"),E487&lt;&gt;F487),G487&lt;&gt;"Y", H487&lt;&gt;"Y"), 1, 0)))</f>
        <v/>
      </c>
      <c r="L487" s="20" t="str">
        <f t="shared" si="114"/>
        <v/>
      </c>
      <c r="M487" s="10" t="str">
        <f t="shared" si="115"/>
        <v/>
      </c>
      <c r="N487" s="20" t="str">
        <f t="shared" si="116"/>
        <v/>
      </c>
      <c r="O487" s="10" t="str">
        <f>IF(B487=1,"",IF(AND(TrackingWorksheet!I492&lt;=WeeklySummary!$C$7,TrackingWorksheet!K492="YES"),0,IF(AND(AND(OR(G487="Y",H487="Y"),G487&lt;&gt;H487),E487&lt;&gt;"Y", F487&lt;&gt;"Y"), 1, 0)))</f>
        <v/>
      </c>
      <c r="P487" s="20" t="str">
        <f t="shared" si="117"/>
        <v/>
      </c>
      <c r="Q487" s="10" t="str">
        <f t="shared" si="118"/>
        <v/>
      </c>
      <c r="R487" s="10" t="str">
        <f t="shared" si="119"/>
        <v/>
      </c>
      <c r="S487" s="10" t="str">
        <f>IF(B487=1,"",IF(AND(OR(AND(TrackingWorksheet!H492=Lists!$D$7,TrackingWorksheet!H492=TrackingWorksheet!J492),TrackingWorksheet!H492&lt;&gt;TrackingWorksheet!J492),TrackingWorksheet!K492="YES",TrackingWorksheet!H492&lt;&gt;Lists!$D$6,TrackingWorksheet!G492&lt;=WeeklySummary!$C$7,TrackingWorksheet!I492&lt;=WeeklySummary!$C$7),1,0))</f>
        <v/>
      </c>
      <c r="T487" s="10" t="str">
        <f t="shared" si="120"/>
        <v/>
      </c>
      <c r="U487" s="10" t="str">
        <f>IF($B487=1,"",IF(TrackingWorksheet!$K492="YES",1, 0)*D487)</f>
        <v/>
      </c>
      <c r="V487" s="20">
        <f t="shared" si="109"/>
        <v>0</v>
      </c>
      <c r="W487" s="20">
        <f t="shared" si="110"/>
        <v>0</v>
      </c>
      <c r="X487" s="10" t="str">
        <f>IF($B487=1,"",IF(AND(TrackingWorksheet!$L492&lt;&gt;"", TrackingWorksheet!$L492&gt;=WeeklySummary!$C$6,TrackingWorksheet!$L492&lt;=WeeklySummary!$C$7,OR(TrackingWorksheet!$H492=Lists!$D$4,TrackingWorksheet!$J492=Lists!$D$4)), 1, 0))</f>
        <v/>
      </c>
      <c r="Y487" s="10" t="str">
        <f>IF($B487=1,"",IF(AND(TrackingWorksheet!$L492&lt;&gt;"", TrackingWorksheet!$L492&gt;=WeeklySummary!$C$6,TrackingWorksheet!$L492&lt;=WeeklySummary!$C$7,OR(TrackingWorksheet!$H492=Lists!$D$5,TrackingWorksheet!$J492=Lists!$D$5)), 1, 0))</f>
        <v/>
      </c>
      <c r="Z487" s="10" t="str">
        <f>IF($B487=1,"",IF(AND(TrackingWorksheet!$L492&lt;&gt;"", TrackingWorksheet!$L492&gt;=WeeklySummary!$C$6,TrackingWorksheet!$L492&lt;=WeeklySummary!$C$7,OR(TrackingWorksheet!$H492=Lists!$D$6,TrackingWorksheet!$J492=Lists!$D$6)), 1, 0))</f>
        <v/>
      </c>
      <c r="AA487" s="19" t="str">
        <f>IF(B487=1,"",IF(AND(TrackingWorksheet!M492&lt;&gt;"",TrackingWorksheet!M492&lt;=WeeklySummary!$C$7),1,0)*D487)</f>
        <v/>
      </c>
      <c r="AB487" s="19" t="str">
        <f>IF(B487=1,"",IF(AND(TrackingWorksheet!N492&lt;&gt;"",TrackingWorksheet!N492&lt;=WeeklySummary!$C$7),1,0)*D487)</f>
        <v/>
      </c>
      <c r="AC487" s="19" t="str">
        <f>IF(B487=1,"",TrackingWorksheet!T492)</f>
        <v/>
      </c>
      <c r="AD487" s="19" t="str">
        <f>IF(B487=1,"",IF(D487*AND(TrackingWorksheet!S492&gt;=Calculations!$BD$3,TrackingWorksheet!U492="",TrackingWorksheet!K492="YES"),1,0))</f>
        <v/>
      </c>
      <c r="AE487" s="19" t="str">
        <f>IF($B487=1,"",IF(AND(TrackingWorksheet!$S492&gt;$BE$3,TrackingWorksheet!$T492=Lists!$P$4),1, 0)*D487)</f>
        <v/>
      </c>
      <c r="AF487" s="19" t="str">
        <f>IF($B487=1,"",IF(AND(TrackingWorksheet!$U492&gt;$BE$3,TrackingWorksheet!$V492=Lists!$P$4),1, 0)*D487)</f>
        <v/>
      </c>
      <c r="AG487" s="19" t="str">
        <f>IF($B487=1,"",IF(AND(TrackingWorksheet!$W492&gt;$BE$3,TrackingWorksheet!$X492=Lists!$P$4),1, 0)*D487)</f>
        <v/>
      </c>
      <c r="AH487" s="19" t="str">
        <f>IF($B487=1,"",IF(AND(TrackingWorksheet!$Y492&gt;$BE$3,TrackingWorksheet!$Z492=Lists!$P$4),1, 0)*D487)</f>
        <v/>
      </c>
      <c r="AI487" s="19" t="str">
        <f>IF($B487=1,"",IF(AND(TrackingWorksheet!$AA492&gt;$BE$3,TrackingWorksheet!$AB492=Lists!$P$4),1, 0)*D487)</f>
        <v/>
      </c>
      <c r="AJ487" s="19" t="str">
        <f>IF($B487=1,"",IF(AND(TrackingWorksheet!$S492&gt;$BE$3,TrackingWorksheet!$T492=Lists!$P$5),1, 0)*D487)</f>
        <v/>
      </c>
      <c r="AK487" s="19" t="str">
        <f>IF($B487=1,"",IF(AND(TrackingWorksheet!$U492&gt;$BE$3,TrackingWorksheet!$V492=Lists!$P$5),1, 0)*D487)</f>
        <v/>
      </c>
      <c r="AL487" s="19" t="str">
        <f>IF($B487=1,"",IF(AND(TrackingWorksheet!$W492&gt;$BE$3,TrackingWorksheet!$X492=Lists!$P$5),1, 0)*D487)</f>
        <v/>
      </c>
      <c r="AM487" s="19" t="str">
        <f>IF($B487=1,"",IF(AND(TrackingWorksheet!$Y492&gt;$BE$3,TrackingWorksheet!$Z492=Lists!$P$5),1, 0)*D487)</f>
        <v/>
      </c>
      <c r="AN487" s="19" t="str">
        <f>IF($B487=1,"",IF(AND(TrackingWorksheet!$AA492&gt;$BE$3,TrackingWorksheet!$AB492=Lists!$P$5),1, 0)*D487)</f>
        <v/>
      </c>
      <c r="AO487" s="19" t="str">
        <f>IF($B487=1,"",IF(AND(TrackingWorksheet!$S492&gt;$BE$3,TrackingWorksheet!$T492=Lists!$P$6),1, 0)*D487)</f>
        <v/>
      </c>
      <c r="AP487" s="19" t="str">
        <f>IF($B487=1,"",IF(AND(TrackingWorksheet!$U492&gt;$BE$3,TrackingWorksheet!$V492=Lists!$P$6),1, 0)*D487)</f>
        <v/>
      </c>
      <c r="AQ487" s="19" t="str">
        <f>IF($B487=1,"",IF(AND(TrackingWorksheet!$W492&gt;$BE$3,TrackingWorksheet!$X492=Lists!$P$6),1, 0)*D487)</f>
        <v/>
      </c>
      <c r="AR487" s="19" t="str">
        <f>IF($B487=1,"",IF(AND(TrackingWorksheet!$Y492&gt;$BE$3,TrackingWorksheet!$Z492=Lists!$P$6),1, 0)*D487)</f>
        <v/>
      </c>
      <c r="AS487" s="19" t="str">
        <f>IF($B487=1,"",IF(AND(TrackingWorksheet!$AA492&gt;$BE$3,TrackingWorksheet!$AB492=Lists!$P$6),1, 0)*D487)</f>
        <v/>
      </c>
      <c r="AT487" s="19">
        <f t="shared" si="111"/>
        <v>0</v>
      </c>
      <c r="AU487" s="19" t="str">
        <f>IF(B487=1,"",IF(AND(TrackingWorksheet!K492="",TrackingWorksheet!M492="", TrackingWorksheet!N492="", TrackingWorksheet!S492="", TrackingWorksheet!V492="", TrackingWorksheet!W492="", TrackingWorksheet!Y492="", TrackingWorksheet!AA492="", V487=1),1,0)*D487)</f>
        <v/>
      </c>
      <c r="AV487" s="19" t="str">
        <f>IF(B487=1,"",IF(D487*AND(TrackingWorksheet!U492&gt;Calculations!$BE$3,TrackingWorksheet!K492="YES"),1,0))</f>
        <v/>
      </c>
      <c r="AW487" s="19" t="str">
        <f>IF(B487=1,"",IF(D487*AND(TrackingWorksheet!W492&gt;Calculations!$BE$3,TrackingWorksheet!K492="YES"),1,0))</f>
        <v/>
      </c>
      <c r="AX487" s="19">
        <f t="shared" si="112"/>
        <v>0</v>
      </c>
      <c r="AY487" s="19">
        <f t="shared" si="108"/>
        <v>0</v>
      </c>
      <c r="AZ487" s="27" t="str">
        <f>IF(B487=1,"",IF(TrackingWorksheet!Q492="","",TrackingWorksheet!Q492))</f>
        <v/>
      </c>
      <c r="BB487" s="4"/>
      <c r="BC487" s="4"/>
      <c r="BD487" s="4"/>
      <c r="BE487" s="4"/>
      <c r="BF487" s="4"/>
      <c r="BG487" s="4" t="str">
        <f>IF(B487=1,"",IF(AND(N487=1,TrackingWorksheet!$I492+14&lt;=WeeklySummary!$C$7),1,0))</f>
        <v/>
      </c>
      <c r="BH487" s="4" t="str">
        <f>IF(B487=1,"",IF(AND(R487=1,TrackingWorksheet!$I492+14&lt;=WeeklySummary!$C$7),1,0))</f>
        <v/>
      </c>
      <c r="BI487" s="4" t="str">
        <f>IF(B487=1,"",IF(AND(J487=1,TrackingWorksheet!$G492+14&lt;=WeeklySummary!$C$7),1,0))</f>
        <v/>
      </c>
      <c r="BJ487" s="4" t="str">
        <f>IF(B487=1,"",IF(AND(T487=1,TrackingWorksheet!$I492+14&lt;=WeeklySummary!$C$7),1,0))</f>
        <v/>
      </c>
      <c r="BK487" s="4" t="str">
        <f>IF(B487=1,"",IF(AND(T487=1,TrackingWorksheet!$G492+14&lt;=WeeklySummary!$C$7),1,0))</f>
        <v/>
      </c>
      <c r="BL487" s="4">
        <f t="shared" si="121"/>
        <v>0</v>
      </c>
    </row>
    <row r="488" spans="2:64" x14ac:dyDescent="0.25">
      <c r="B488" s="27">
        <f>IF(AND(ISBLANK(TrackingWorksheet!B493),ISBLANK(TrackingWorksheet!C493),ISBLANK(TrackingWorksheet!G493),ISBLANK(TrackingWorksheet!H493),
ISBLANK(TrackingWorksheet!I493),ISBLANK(TrackingWorksheet!J493),ISBLANK(TrackingWorksheet!M493),
ISBLANK(TrackingWorksheet!N495)),1,0)</f>
        <v>1</v>
      </c>
      <c r="C488" s="12" t="str">
        <f>IF(B488=1,"",TrackingWorksheet!F493)</f>
        <v/>
      </c>
      <c r="D488" s="20" t="str">
        <f>IF(B488=1,"",IF(AND(TrackingWorksheet!B493&lt;&gt;"",TrackingWorksheet!B493&lt;=WeeklySummary!$C$7,OR(TrackingWorksheet!C493="",TrackingWorksheet!C493&gt;=WeeklySummary!$C$6)),1,0))</f>
        <v/>
      </c>
      <c r="E488" s="10" t="str">
        <f>IF(B488=1,"",IF(AND(TrackingWorksheet!G493 &lt;&gt;"",TrackingWorksheet!G493&lt;=WeeklySummary!$C$7, TrackingWorksheet!H493=Lists!$D$4), "Y", "N"))</f>
        <v/>
      </c>
      <c r="F488" s="10" t="str">
        <f>IF(B488=1,"",IF(AND(TrackingWorksheet!I493 &lt;&gt;"", TrackingWorksheet!I493&lt;=WeeklySummary!$C$7, TrackingWorksheet!J493=Lists!$D$4), "Y", "N"))</f>
        <v/>
      </c>
      <c r="G488" s="10" t="str">
        <f>IF(B488=1,"",IF(AND(TrackingWorksheet!G493 &lt;&gt;"",TrackingWorksheet!G493&lt;=WeeklySummary!$C$7, TrackingWorksheet!H493=Lists!$D$5), "Y", "N"))</f>
        <v/>
      </c>
      <c r="H488" s="10" t="str">
        <f>IF(B488=1,"",IF(AND(TrackingWorksheet!I493 &lt;&gt;"", TrackingWorksheet!I493&lt;=WeeklySummary!$C$7, TrackingWorksheet!J493=Lists!$D$5), "Y", "N"))</f>
        <v/>
      </c>
      <c r="I488" s="20" t="str">
        <f>IF(B488=1,"",IF(AND(TrackingWorksheet!G493 &lt;&gt;"", TrackingWorksheet!G493&lt;=WeeklySummary!$C$7, TrackingWorksheet!H493=Lists!$D$6), 1, 0))</f>
        <v/>
      </c>
      <c r="J488" s="20" t="str">
        <f t="shared" si="113"/>
        <v/>
      </c>
      <c r="K488" s="10" t="str">
        <f>IF(B488=1,"",IF(AND(TrackingWorksheet!I493&lt;=WeeklySummary!$C$7,TrackingWorksheet!K493="YES"),0,IF(AND(AND(OR(E488="Y",F488="Y"),E488&lt;&gt;F488),G488&lt;&gt;"Y", H488&lt;&gt;"Y"), 1, 0)))</f>
        <v/>
      </c>
      <c r="L488" s="20" t="str">
        <f t="shared" si="114"/>
        <v/>
      </c>
      <c r="M488" s="10" t="str">
        <f t="shared" si="115"/>
        <v/>
      </c>
      <c r="N488" s="20" t="str">
        <f t="shared" si="116"/>
        <v/>
      </c>
      <c r="O488" s="10" t="str">
        <f>IF(B488=1,"",IF(AND(TrackingWorksheet!I493&lt;=WeeklySummary!$C$7,TrackingWorksheet!K493="YES"),0,IF(AND(AND(OR(G488="Y",H488="Y"),G488&lt;&gt;H488),E488&lt;&gt;"Y", F488&lt;&gt;"Y"), 1, 0)))</f>
        <v/>
      </c>
      <c r="P488" s="20" t="str">
        <f t="shared" si="117"/>
        <v/>
      </c>
      <c r="Q488" s="10" t="str">
        <f t="shared" si="118"/>
        <v/>
      </c>
      <c r="R488" s="10" t="str">
        <f t="shared" si="119"/>
        <v/>
      </c>
      <c r="S488" s="10" t="str">
        <f>IF(B488=1,"",IF(AND(OR(AND(TrackingWorksheet!H493=Lists!$D$7,TrackingWorksheet!H493=TrackingWorksheet!J493),TrackingWorksheet!H493&lt;&gt;TrackingWorksheet!J493),TrackingWorksheet!K493="YES",TrackingWorksheet!H493&lt;&gt;Lists!$D$6,TrackingWorksheet!G493&lt;=WeeklySummary!$C$7,TrackingWorksheet!I493&lt;=WeeklySummary!$C$7),1,0))</f>
        <v/>
      </c>
      <c r="T488" s="10" t="str">
        <f t="shared" si="120"/>
        <v/>
      </c>
      <c r="U488" s="10" t="str">
        <f>IF($B488=1,"",IF(TrackingWorksheet!$K493="YES",1, 0)*D488)</f>
        <v/>
      </c>
      <c r="V488" s="20">
        <f t="shared" si="109"/>
        <v>0</v>
      </c>
      <c r="W488" s="20">
        <f t="shared" si="110"/>
        <v>0</v>
      </c>
      <c r="X488" s="10" t="str">
        <f>IF($B488=1,"",IF(AND(TrackingWorksheet!$L493&lt;&gt;"", TrackingWorksheet!$L493&gt;=WeeklySummary!$C$6,TrackingWorksheet!$L493&lt;=WeeklySummary!$C$7,OR(TrackingWorksheet!$H493=Lists!$D$4,TrackingWorksheet!$J493=Lists!$D$4)), 1, 0))</f>
        <v/>
      </c>
      <c r="Y488" s="10" t="str">
        <f>IF($B488=1,"",IF(AND(TrackingWorksheet!$L493&lt;&gt;"", TrackingWorksheet!$L493&gt;=WeeklySummary!$C$6,TrackingWorksheet!$L493&lt;=WeeklySummary!$C$7,OR(TrackingWorksheet!$H493=Lists!$D$5,TrackingWorksheet!$J493=Lists!$D$5)), 1, 0))</f>
        <v/>
      </c>
      <c r="Z488" s="10" t="str">
        <f>IF($B488=1,"",IF(AND(TrackingWorksheet!$L493&lt;&gt;"", TrackingWorksheet!$L493&gt;=WeeklySummary!$C$6,TrackingWorksheet!$L493&lt;=WeeklySummary!$C$7,OR(TrackingWorksheet!$H493=Lists!$D$6,TrackingWorksheet!$J493=Lists!$D$6)), 1, 0))</f>
        <v/>
      </c>
      <c r="AA488" s="19" t="str">
        <f>IF(B488=1,"",IF(AND(TrackingWorksheet!M493&lt;&gt;"",TrackingWorksheet!M493&lt;=WeeklySummary!$C$7),1,0)*D488)</f>
        <v/>
      </c>
      <c r="AB488" s="19" t="str">
        <f>IF(B488=1,"",IF(AND(TrackingWorksheet!N493&lt;&gt;"",TrackingWorksheet!N493&lt;=WeeklySummary!$C$7),1,0)*D488)</f>
        <v/>
      </c>
      <c r="AC488" s="19" t="str">
        <f>IF(B488=1,"",TrackingWorksheet!T493)</f>
        <v/>
      </c>
      <c r="AD488" s="19" t="str">
        <f>IF(B488=1,"",IF(D488*AND(TrackingWorksheet!S493&gt;=Calculations!$BD$3,TrackingWorksheet!U493="",TrackingWorksheet!K493="YES"),1,0))</f>
        <v/>
      </c>
      <c r="AE488" s="19" t="str">
        <f>IF($B488=1,"",IF(AND(TrackingWorksheet!$S493&gt;$BE$3,TrackingWorksheet!$T493=Lists!$P$4),1, 0)*D488)</f>
        <v/>
      </c>
      <c r="AF488" s="19" t="str">
        <f>IF($B488=1,"",IF(AND(TrackingWorksheet!$U493&gt;$BE$3,TrackingWorksheet!$V493=Lists!$P$4),1, 0)*D488)</f>
        <v/>
      </c>
      <c r="AG488" s="19" t="str">
        <f>IF($B488=1,"",IF(AND(TrackingWorksheet!$W493&gt;$BE$3,TrackingWorksheet!$X493=Lists!$P$4),1, 0)*D488)</f>
        <v/>
      </c>
      <c r="AH488" s="19" t="str">
        <f>IF($B488=1,"",IF(AND(TrackingWorksheet!$Y493&gt;$BE$3,TrackingWorksheet!$Z493=Lists!$P$4),1, 0)*D488)</f>
        <v/>
      </c>
      <c r="AI488" s="19" t="str">
        <f>IF($B488=1,"",IF(AND(TrackingWorksheet!$AA493&gt;$BE$3,TrackingWorksheet!$AB493=Lists!$P$4),1, 0)*D488)</f>
        <v/>
      </c>
      <c r="AJ488" s="19" t="str">
        <f>IF($B488=1,"",IF(AND(TrackingWorksheet!$S493&gt;$BE$3,TrackingWorksheet!$T493=Lists!$P$5),1, 0)*D488)</f>
        <v/>
      </c>
      <c r="AK488" s="19" t="str">
        <f>IF($B488=1,"",IF(AND(TrackingWorksheet!$U493&gt;$BE$3,TrackingWorksheet!$V493=Lists!$P$5),1, 0)*D488)</f>
        <v/>
      </c>
      <c r="AL488" s="19" t="str">
        <f>IF($B488=1,"",IF(AND(TrackingWorksheet!$W493&gt;$BE$3,TrackingWorksheet!$X493=Lists!$P$5),1, 0)*D488)</f>
        <v/>
      </c>
      <c r="AM488" s="19" t="str">
        <f>IF($B488=1,"",IF(AND(TrackingWorksheet!$Y493&gt;$BE$3,TrackingWorksheet!$Z493=Lists!$P$5),1, 0)*D488)</f>
        <v/>
      </c>
      <c r="AN488" s="19" t="str">
        <f>IF($B488=1,"",IF(AND(TrackingWorksheet!$AA493&gt;$BE$3,TrackingWorksheet!$AB493=Lists!$P$5),1, 0)*D488)</f>
        <v/>
      </c>
      <c r="AO488" s="19" t="str">
        <f>IF($B488=1,"",IF(AND(TrackingWorksheet!$S493&gt;$BE$3,TrackingWorksheet!$T493=Lists!$P$6),1, 0)*D488)</f>
        <v/>
      </c>
      <c r="AP488" s="19" t="str">
        <f>IF($B488=1,"",IF(AND(TrackingWorksheet!$U493&gt;$BE$3,TrackingWorksheet!$V493=Lists!$P$6),1, 0)*D488)</f>
        <v/>
      </c>
      <c r="AQ488" s="19" t="str">
        <f>IF($B488=1,"",IF(AND(TrackingWorksheet!$W493&gt;$BE$3,TrackingWorksheet!$X493=Lists!$P$6),1, 0)*D488)</f>
        <v/>
      </c>
      <c r="AR488" s="19" t="str">
        <f>IF($B488=1,"",IF(AND(TrackingWorksheet!$Y493&gt;$BE$3,TrackingWorksheet!$Z493=Lists!$P$6),1, 0)*D488)</f>
        <v/>
      </c>
      <c r="AS488" s="19" t="str">
        <f>IF($B488=1,"",IF(AND(TrackingWorksheet!$AA493&gt;$BE$3,TrackingWorksheet!$AB493=Lists!$P$6),1, 0)*D488)</f>
        <v/>
      </c>
      <c r="AT488" s="19">
        <f t="shared" si="111"/>
        <v>0</v>
      </c>
      <c r="AU488" s="19" t="str">
        <f>IF(B488=1,"",IF(AND(TrackingWorksheet!K493="",TrackingWorksheet!M493="", TrackingWorksheet!N493="", TrackingWorksheet!S493="", TrackingWorksheet!V493="", TrackingWorksheet!W493="", TrackingWorksheet!Y493="", TrackingWorksheet!AA493="", V488=1),1,0)*D488)</f>
        <v/>
      </c>
      <c r="AV488" s="19" t="str">
        <f>IF(B488=1,"",IF(D488*AND(TrackingWorksheet!U493&gt;Calculations!$BE$3,TrackingWorksheet!K493="YES"),1,0))</f>
        <v/>
      </c>
      <c r="AW488" s="19" t="str">
        <f>IF(B488=1,"",IF(D488*AND(TrackingWorksheet!W493&gt;Calculations!$BE$3,TrackingWorksheet!K493="YES"),1,0))</f>
        <v/>
      </c>
      <c r="AX488" s="19">
        <f t="shared" si="112"/>
        <v>0</v>
      </c>
      <c r="AY488" s="19">
        <f t="shared" si="108"/>
        <v>0</v>
      </c>
      <c r="AZ488" s="27" t="str">
        <f>IF(B488=1,"",IF(TrackingWorksheet!Q493="","",TrackingWorksheet!Q493))</f>
        <v/>
      </c>
      <c r="BB488" s="4"/>
      <c r="BC488" s="4"/>
      <c r="BD488" s="4"/>
      <c r="BE488" s="4"/>
      <c r="BF488" s="4"/>
      <c r="BG488" s="4" t="str">
        <f>IF(B488=1,"",IF(AND(N488=1,TrackingWorksheet!$I493+14&lt;=WeeklySummary!$C$7),1,0))</f>
        <v/>
      </c>
      <c r="BH488" s="4" t="str">
        <f>IF(B488=1,"",IF(AND(R488=1,TrackingWorksheet!$I493+14&lt;=WeeklySummary!$C$7),1,0))</f>
        <v/>
      </c>
      <c r="BI488" s="4" t="str">
        <f>IF(B488=1,"",IF(AND(J488=1,TrackingWorksheet!$G493+14&lt;=WeeklySummary!$C$7),1,0))</f>
        <v/>
      </c>
      <c r="BJ488" s="4" t="str">
        <f>IF(B488=1,"",IF(AND(T488=1,TrackingWorksheet!$I493+14&lt;=WeeklySummary!$C$7),1,0))</f>
        <v/>
      </c>
      <c r="BK488" s="4" t="str">
        <f>IF(B488=1,"",IF(AND(T488=1,TrackingWorksheet!$G493+14&lt;=WeeklySummary!$C$7),1,0))</f>
        <v/>
      </c>
      <c r="BL488" s="4">
        <f t="shared" si="121"/>
        <v>0</v>
      </c>
    </row>
    <row r="489" spans="2:64" x14ac:dyDescent="0.25">
      <c r="B489" s="27">
        <f>IF(AND(ISBLANK(TrackingWorksheet!B494),ISBLANK(TrackingWorksheet!C494),ISBLANK(TrackingWorksheet!G494),ISBLANK(TrackingWorksheet!H494),
ISBLANK(TrackingWorksheet!I494),ISBLANK(TrackingWorksheet!J494),ISBLANK(TrackingWorksheet!M494),
ISBLANK(TrackingWorksheet!N496)),1,0)</f>
        <v>1</v>
      </c>
      <c r="C489" s="12" t="str">
        <f>IF(B489=1,"",TrackingWorksheet!F494)</f>
        <v/>
      </c>
      <c r="D489" s="20" t="str">
        <f>IF(B489=1,"",IF(AND(TrackingWorksheet!B494&lt;&gt;"",TrackingWorksheet!B494&lt;=WeeklySummary!$C$7,OR(TrackingWorksheet!C494="",TrackingWorksheet!C494&gt;=WeeklySummary!$C$6)),1,0))</f>
        <v/>
      </c>
      <c r="E489" s="10" t="str">
        <f>IF(B489=1,"",IF(AND(TrackingWorksheet!G494 &lt;&gt;"",TrackingWorksheet!G494&lt;=WeeklySummary!$C$7, TrackingWorksheet!H494=Lists!$D$4), "Y", "N"))</f>
        <v/>
      </c>
      <c r="F489" s="10" t="str">
        <f>IF(B489=1,"",IF(AND(TrackingWorksheet!I494 &lt;&gt;"", TrackingWorksheet!I494&lt;=WeeklySummary!$C$7, TrackingWorksheet!J494=Lists!$D$4), "Y", "N"))</f>
        <v/>
      </c>
      <c r="G489" s="10" t="str">
        <f>IF(B489=1,"",IF(AND(TrackingWorksheet!G494 &lt;&gt;"",TrackingWorksheet!G494&lt;=WeeklySummary!$C$7, TrackingWorksheet!H494=Lists!$D$5), "Y", "N"))</f>
        <v/>
      </c>
      <c r="H489" s="10" t="str">
        <f>IF(B489=1,"",IF(AND(TrackingWorksheet!I494 &lt;&gt;"", TrackingWorksheet!I494&lt;=WeeklySummary!$C$7, TrackingWorksheet!J494=Lists!$D$5), "Y", "N"))</f>
        <v/>
      </c>
      <c r="I489" s="20" t="str">
        <f>IF(B489=1,"",IF(AND(TrackingWorksheet!G494 &lt;&gt;"", TrackingWorksheet!G494&lt;=WeeklySummary!$C$7, TrackingWorksheet!H494=Lists!$D$6), 1, 0))</f>
        <v/>
      </c>
      <c r="J489" s="20" t="str">
        <f t="shared" si="113"/>
        <v/>
      </c>
      <c r="K489" s="10" t="str">
        <f>IF(B489=1,"",IF(AND(TrackingWorksheet!I494&lt;=WeeklySummary!$C$7,TrackingWorksheet!K494="YES"),0,IF(AND(AND(OR(E489="Y",F489="Y"),E489&lt;&gt;F489),G489&lt;&gt;"Y", H489&lt;&gt;"Y"), 1, 0)))</f>
        <v/>
      </c>
      <c r="L489" s="20" t="str">
        <f t="shared" si="114"/>
        <v/>
      </c>
      <c r="M489" s="10" t="str">
        <f t="shared" si="115"/>
        <v/>
      </c>
      <c r="N489" s="20" t="str">
        <f t="shared" si="116"/>
        <v/>
      </c>
      <c r="O489" s="10" t="str">
        <f>IF(B489=1,"",IF(AND(TrackingWorksheet!I494&lt;=WeeklySummary!$C$7,TrackingWorksheet!K494="YES"),0,IF(AND(AND(OR(G489="Y",H489="Y"),G489&lt;&gt;H489),E489&lt;&gt;"Y", F489&lt;&gt;"Y"), 1, 0)))</f>
        <v/>
      </c>
      <c r="P489" s="20" t="str">
        <f t="shared" si="117"/>
        <v/>
      </c>
      <c r="Q489" s="10" t="str">
        <f t="shared" si="118"/>
        <v/>
      </c>
      <c r="R489" s="10" t="str">
        <f t="shared" si="119"/>
        <v/>
      </c>
      <c r="S489" s="10" t="str">
        <f>IF(B489=1,"",IF(AND(OR(AND(TrackingWorksheet!H494=Lists!$D$7,TrackingWorksheet!H494=TrackingWorksheet!J494),TrackingWorksheet!H494&lt;&gt;TrackingWorksheet!J494),TrackingWorksheet!K494="YES",TrackingWorksheet!H494&lt;&gt;Lists!$D$6,TrackingWorksheet!G494&lt;=WeeklySummary!$C$7,TrackingWorksheet!I494&lt;=WeeklySummary!$C$7),1,0))</f>
        <v/>
      </c>
      <c r="T489" s="10" t="str">
        <f t="shared" si="120"/>
        <v/>
      </c>
      <c r="U489" s="10" t="str">
        <f>IF($B489=1,"",IF(TrackingWorksheet!$K494="YES",1, 0)*D489)</f>
        <v/>
      </c>
      <c r="V489" s="20">
        <f t="shared" si="109"/>
        <v>0</v>
      </c>
      <c r="W489" s="20">
        <f t="shared" si="110"/>
        <v>0</v>
      </c>
      <c r="X489" s="10" t="str">
        <f>IF($B489=1,"",IF(AND(TrackingWorksheet!$L494&lt;&gt;"", TrackingWorksheet!$L494&gt;=WeeklySummary!$C$6,TrackingWorksheet!$L494&lt;=WeeklySummary!$C$7,OR(TrackingWorksheet!$H494=Lists!$D$4,TrackingWorksheet!$J494=Lists!$D$4)), 1, 0))</f>
        <v/>
      </c>
      <c r="Y489" s="10" t="str">
        <f>IF($B489=1,"",IF(AND(TrackingWorksheet!$L494&lt;&gt;"", TrackingWorksheet!$L494&gt;=WeeklySummary!$C$6,TrackingWorksheet!$L494&lt;=WeeklySummary!$C$7,OR(TrackingWorksheet!$H494=Lists!$D$5,TrackingWorksheet!$J494=Lists!$D$5)), 1, 0))</f>
        <v/>
      </c>
      <c r="Z489" s="10" t="str">
        <f>IF($B489=1,"",IF(AND(TrackingWorksheet!$L494&lt;&gt;"", TrackingWorksheet!$L494&gt;=WeeklySummary!$C$6,TrackingWorksheet!$L494&lt;=WeeklySummary!$C$7,OR(TrackingWorksheet!$H494=Lists!$D$6,TrackingWorksheet!$J494=Lists!$D$6)), 1, 0))</f>
        <v/>
      </c>
      <c r="AA489" s="19" t="str">
        <f>IF(B489=1,"",IF(AND(TrackingWorksheet!M494&lt;&gt;"",TrackingWorksheet!M494&lt;=WeeklySummary!$C$7),1,0)*D489)</f>
        <v/>
      </c>
      <c r="AB489" s="19" t="str">
        <f>IF(B489=1,"",IF(AND(TrackingWorksheet!N494&lt;&gt;"",TrackingWorksheet!N494&lt;=WeeklySummary!$C$7),1,0)*D489)</f>
        <v/>
      </c>
      <c r="AC489" s="19" t="str">
        <f>IF(B489=1,"",TrackingWorksheet!T494)</f>
        <v/>
      </c>
      <c r="AD489" s="19" t="str">
        <f>IF(B489=1,"",IF(D489*AND(TrackingWorksheet!S494&gt;=Calculations!$BD$3,TrackingWorksheet!U494="",TrackingWorksheet!K494="YES"),1,0))</f>
        <v/>
      </c>
      <c r="AE489" s="19" t="str">
        <f>IF($B489=1,"",IF(AND(TrackingWorksheet!$S494&gt;$BE$3,TrackingWorksheet!$T494=Lists!$P$4),1, 0)*D489)</f>
        <v/>
      </c>
      <c r="AF489" s="19" t="str">
        <f>IF($B489=1,"",IF(AND(TrackingWorksheet!$U494&gt;$BE$3,TrackingWorksheet!$V494=Lists!$P$4),1, 0)*D489)</f>
        <v/>
      </c>
      <c r="AG489" s="19" t="str">
        <f>IF($B489=1,"",IF(AND(TrackingWorksheet!$W494&gt;$BE$3,TrackingWorksheet!$X494=Lists!$P$4),1, 0)*D489)</f>
        <v/>
      </c>
      <c r="AH489" s="19" t="str">
        <f>IF($B489=1,"",IF(AND(TrackingWorksheet!$Y494&gt;$BE$3,TrackingWorksheet!$Z494=Lists!$P$4),1, 0)*D489)</f>
        <v/>
      </c>
      <c r="AI489" s="19" t="str">
        <f>IF($B489=1,"",IF(AND(TrackingWorksheet!$AA494&gt;$BE$3,TrackingWorksheet!$AB494=Lists!$P$4),1, 0)*D489)</f>
        <v/>
      </c>
      <c r="AJ489" s="19" t="str">
        <f>IF($B489=1,"",IF(AND(TrackingWorksheet!$S494&gt;$BE$3,TrackingWorksheet!$T494=Lists!$P$5),1, 0)*D489)</f>
        <v/>
      </c>
      <c r="AK489" s="19" t="str">
        <f>IF($B489=1,"",IF(AND(TrackingWorksheet!$U494&gt;$BE$3,TrackingWorksheet!$V494=Lists!$P$5),1, 0)*D489)</f>
        <v/>
      </c>
      <c r="AL489" s="19" t="str">
        <f>IF($B489=1,"",IF(AND(TrackingWorksheet!$W494&gt;$BE$3,TrackingWorksheet!$X494=Lists!$P$5),1, 0)*D489)</f>
        <v/>
      </c>
      <c r="AM489" s="19" t="str">
        <f>IF($B489=1,"",IF(AND(TrackingWorksheet!$Y494&gt;$BE$3,TrackingWorksheet!$Z494=Lists!$P$5),1, 0)*D489)</f>
        <v/>
      </c>
      <c r="AN489" s="19" t="str">
        <f>IF($B489=1,"",IF(AND(TrackingWorksheet!$AA494&gt;$BE$3,TrackingWorksheet!$AB494=Lists!$P$5),1, 0)*D489)</f>
        <v/>
      </c>
      <c r="AO489" s="19" t="str">
        <f>IF($B489=1,"",IF(AND(TrackingWorksheet!$S494&gt;$BE$3,TrackingWorksheet!$T494=Lists!$P$6),1, 0)*D489)</f>
        <v/>
      </c>
      <c r="AP489" s="19" t="str">
        <f>IF($B489=1,"",IF(AND(TrackingWorksheet!$U494&gt;$BE$3,TrackingWorksheet!$V494=Lists!$P$6),1, 0)*D489)</f>
        <v/>
      </c>
      <c r="AQ489" s="19" t="str">
        <f>IF($B489=1,"",IF(AND(TrackingWorksheet!$W494&gt;$BE$3,TrackingWorksheet!$X494=Lists!$P$6),1, 0)*D489)</f>
        <v/>
      </c>
      <c r="AR489" s="19" t="str">
        <f>IF($B489=1,"",IF(AND(TrackingWorksheet!$Y494&gt;$BE$3,TrackingWorksheet!$Z494=Lists!$P$6),1, 0)*D489)</f>
        <v/>
      </c>
      <c r="AS489" s="19" t="str">
        <f>IF($B489=1,"",IF(AND(TrackingWorksheet!$AA494&gt;$BE$3,TrackingWorksheet!$AB494=Lists!$P$6),1, 0)*D489)</f>
        <v/>
      </c>
      <c r="AT489" s="19">
        <f t="shared" si="111"/>
        <v>0</v>
      </c>
      <c r="AU489" s="19" t="str">
        <f>IF(B489=1,"",IF(AND(TrackingWorksheet!K494="",TrackingWorksheet!M494="", TrackingWorksheet!N494="", TrackingWorksheet!S494="", TrackingWorksheet!V494="", TrackingWorksheet!W494="", TrackingWorksheet!Y494="", TrackingWorksheet!AA494="", V489=1),1,0)*D489)</f>
        <v/>
      </c>
      <c r="AV489" s="19" t="str">
        <f>IF(B489=1,"",IF(D489*AND(TrackingWorksheet!U494&gt;Calculations!$BE$3,TrackingWorksheet!K494="YES"),1,0))</f>
        <v/>
      </c>
      <c r="AW489" s="19" t="str">
        <f>IF(B489=1,"",IF(D489*AND(TrackingWorksheet!W494&gt;Calculations!$BE$3,TrackingWorksheet!K494="YES"),1,0))</f>
        <v/>
      </c>
      <c r="AX489" s="19">
        <f t="shared" si="112"/>
        <v>0</v>
      </c>
      <c r="AY489" s="19">
        <f t="shared" si="108"/>
        <v>0</v>
      </c>
      <c r="AZ489" s="27" t="str">
        <f>IF(B489=1,"",IF(TrackingWorksheet!Q494="","",TrackingWorksheet!Q494))</f>
        <v/>
      </c>
      <c r="BB489" s="4"/>
      <c r="BC489" s="4"/>
      <c r="BD489" s="4"/>
      <c r="BE489" s="4"/>
      <c r="BF489" s="4"/>
      <c r="BG489" s="4" t="str">
        <f>IF(B489=1,"",IF(AND(N489=1,TrackingWorksheet!$I494+14&lt;=WeeklySummary!$C$7),1,0))</f>
        <v/>
      </c>
      <c r="BH489" s="4" t="str">
        <f>IF(B489=1,"",IF(AND(R489=1,TrackingWorksheet!$I494+14&lt;=WeeklySummary!$C$7),1,0))</f>
        <v/>
      </c>
      <c r="BI489" s="4" t="str">
        <f>IF(B489=1,"",IF(AND(J489=1,TrackingWorksheet!$G494+14&lt;=WeeklySummary!$C$7),1,0))</f>
        <v/>
      </c>
      <c r="BJ489" s="4" t="str">
        <f>IF(B489=1,"",IF(AND(T489=1,TrackingWorksheet!$I494+14&lt;=WeeklySummary!$C$7),1,0))</f>
        <v/>
      </c>
      <c r="BK489" s="4" t="str">
        <f>IF(B489=1,"",IF(AND(T489=1,TrackingWorksheet!$G494+14&lt;=WeeklySummary!$C$7),1,0))</f>
        <v/>
      </c>
      <c r="BL489" s="4">
        <f t="shared" si="121"/>
        <v>0</v>
      </c>
    </row>
    <row r="490" spans="2:64" x14ac:dyDescent="0.25">
      <c r="B490" s="27">
        <f>IF(AND(ISBLANK(TrackingWorksheet!B495),ISBLANK(TrackingWorksheet!C495),ISBLANK(TrackingWorksheet!G495),ISBLANK(TrackingWorksheet!H495),
ISBLANK(TrackingWorksheet!I495),ISBLANK(TrackingWorksheet!J495),ISBLANK(TrackingWorksheet!M495),
ISBLANK(TrackingWorksheet!N497)),1,0)</f>
        <v>1</v>
      </c>
      <c r="C490" s="12" t="str">
        <f>IF(B490=1,"",TrackingWorksheet!F495)</f>
        <v/>
      </c>
      <c r="D490" s="20" t="str">
        <f>IF(B490=1,"",IF(AND(TrackingWorksheet!B495&lt;&gt;"",TrackingWorksheet!B495&lt;=WeeklySummary!$C$7,OR(TrackingWorksheet!C495="",TrackingWorksheet!C495&gt;=WeeklySummary!$C$6)),1,0))</f>
        <v/>
      </c>
      <c r="E490" s="10" t="str">
        <f>IF(B490=1,"",IF(AND(TrackingWorksheet!G495 &lt;&gt;"",TrackingWorksheet!G495&lt;=WeeklySummary!$C$7, TrackingWorksheet!H495=Lists!$D$4), "Y", "N"))</f>
        <v/>
      </c>
      <c r="F490" s="10" t="str">
        <f>IF(B490=1,"",IF(AND(TrackingWorksheet!I495 &lt;&gt;"", TrackingWorksheet!I495&lt;=WeeklySummary!$C$7, TrackingWorksheet!J495=Lists!$D$4), "Y", "N"))</f>
        <v/>
      </c>
      <c r="G490" s="10" t="str">
        <f>IF(B490=1,"",IF(AND(TrackingWorksheet!G495 &lt;&gt;"",TrackingWorksheet!G495&lt;=WeeklySummary!$C$7, TrackingWorksheet!H495=Lists!$D$5), "Y", "N"))</f>
        <v/>
      </c>
      <c r="H490" s="10" t="str">
        <f>IF(B490=1,"",IF(AND(TrackingWorksheet!I495 &lt;&gt;"", TrackingWorksheet!I495&lt;=WeeklySummary!$C$7, TrackingWorksheet!J495=Lists!$D$5), "Y", "N"))</f>
        <v/>
      </c>
      <c r="I490" s="20" t="str">
        <f>IF(B490=1,"",IF(AND(TrackingWorksheet!G495 &lt;&gt;"", TrackingWorksheet!G495&lt;=WeeklySummary!$C$7, TrackingWorksheet!H495=Lists!$D$6), 1, 0))</f>
        <v/>
      </c>
      <c r="J490" s="20" t="str">
        <f t="shared" si="113"/>
        <v/>
      </c>
      <c r="K490" s="10" t="str">
        <f>IF(B490=1,"",IF(AND(TrackingWorksheet!I495&lt;=WeeklySummary!$C$7,TrackingWorksheet!K495="YES"),0,IF(AND(AND(OR(E490="Y",F490="Y"),E490&lt;&gt;F490),G490&lt;&gt;"Y", H490&lt;&gt;"Y"), 1, 0)))</f>
        <v/>
      </c>
      <c r="L490" s="20" t="str">
        <f t="shared" si="114"/>
        <v/>
      </c>
      <c r="M490" s="10" t="str">
        <f t="shared" si="115"/>
        <v/>
      </c>
      <c r="N490" s="20" t="str">
        <f t="shared" si="116"/>
        <v/>
      </c>
      <c r="O490" s="10" t="str">
        <f>IF(B490=1,"",IF(AND(TrackingWorksheet!I495&lt;=WeeklySummary!$C$7,TrackingWorksheet!K495="YES"),0,IF(AND(AND(OR(G490="Y",H490="Y"),G490&lt;&gt;H490),E490&lt;&gt;"Y", F490&lt;&gt;"Y"), 1, 0)))</f>
        <v/>
      </c>
      <c r="P490" s="20" t="str">
        <f t="shared" si="117"/>
        <v/>
      </c>
      <c r="Q490" s="10" t="str">
        <f t="shared" si="118"/>
        <v/>
      </c>
      <c r="R490" s="10" t="str">
        <f t="shared" si="119"/>
        <v/>
      </c>
      <c r="S490" s="10" t="str">
        <f>IF(B490=1,"",IF(AND(OR(AND(TrackingWorksheet!H495=Lists!$D$7,TrackingWorksheet!H495=TrackingWorksheet!J495),TrackingWorksheet!H495&lt;&gt;TrackingWorksheet!J495),TrackingWorksheet!K495="YES",TrackingWorksheet!H495&lt;&gt;Lists!$D$6,TrackingWorksheet!G495&lt;=WeeklySummary!$C$7,TrackingWorksheet!I495&lt;=WeeklySummary!$C$7),1,0))</f>
        <v/>
      </c>
      <c r="T490" s="10" t="str">
        <f t="shared" si="120"/>
        <v/>
      </c>
      <c r="U490" s="10" t="str">
        <f>IF($B490=1,"",IF(TrackingWorksheet!$K495="YES",1, 0)*D490)</f>
        <v/>
      </c>
      <c r="V490" s="20">
        <f t="shared" si="109"/>
        <v>0</v>
      </c>
      <c r="W490" s="20">
        <f t="shared" si="110"/>
        <v>0</v>
      </c>
      <c r="X490" s="10" t="str">
        <f>IF($B490=1,"",IF(AND(TrackingWorksheet!$L495&lt;&gt;"", TrackingWorksheet!$L495&gt;=WeeklySummary!$C$6,TrackingWorksheet!$L495&lt;=WeeklySummary!$C$7,OR(TrackingWorksheet!$H495=Lists!$D$4,TrackingWorksheet!$J495=Lists!$D$4)), 1, 0))</f>
        <v/>
      </c>
      <c r="Y490" s="10" t="str">
        <f>IF($B490=1,"",IF(AND(TrackingWorksheet!$L495&lt;&gt;"", TrackingWorksheet!$L495&gt;=WeeklySummary!$C$6,TrackingWorksheet!$L495&lt;=WeeklySummary!$C$7,OR(TrackingWorksheet!$H495=Lists!$D$5,TrackingWorksheet!$J495=Lists!$D$5)), 1, 0))</f>
        <v/>
      </c>
      <c r="Z490" s="10" t="str">
        <f>IF($B490=1,"",IF(AND(TrackingWorksheet!$L495&lt;&gt;"", TrackingWorksheet!$L495&gt;=WeeklySummary!$C$6,TrackingWorksheet!$L495&lt;=WeeklySummary!$C$7,OR(TrackingWorksheet!$H495=Lists!$D$6,TrackingWorksheet!$J495=Lists!$D$6)), 1, 0))</f>
        <v/>
      </c>
      <c r="AA490" s="19" t="str">
        <f>IF(B490=1,"",IF(AND(TrackingWorksheet!M495&lt;&gt;"",TrackingWorksheet!M495&lt;=WeeklySummary!$C$7),1,0)*D490)</f>
        <v/>
      </c>
      <c r="AB490" s="19" t="str">
        <f>IF(B490=1,"",IF(AND(TrackingWorksheet!N495&lt;&gt;"",TrackingWorksheet!N495&lt;=WeeklySummary!$C$7),1,0)*D490)</f>
        <v/>
      </c>
      <c r="AC490" s="19" t="str">
        <f>IF(B490=1,"",TrackingWorksheet!T495)</f>
        <v/>
      </c>
      <c r="AD490" s="19" t="str">
        <f>IF(B490=1,"",IF(D490*AND(TrackingWorksheet!S495&gt;=Calculations!$BD$3,TrackingWorksheet!U495="",TrackingWorksheet!K495="YES"),1,0))</f>
        <v/>
      </c>
      <c r="AE490" s="19" t="str">
        <f>IF($B490=1,"",IF(AND(TrackingWorksheet!$S495&gt;$BE$3,TrackingWorksheet!$T495=Lists!$P$4),1, 0)*D490)</f>
        <v/>
      </c>
      <c r="AF490" s="19" t="str">
        <f>IF($B490=1,"",IF(AND(TrackingWorksheet!$U495&gt;$BE$3,TrackingWorksheet!$V495=Lists!$P$4),1, 0)*D490)</f>
        <v/>
      </c>
      <c r="AG490" s="19" t="str">
        <f>IF($B490=1,"",IF(AND(TrackingWorksheet!$W495&gt;$BE$3,TrackingWorksheet!$X495=Lists!$P$4),1, 0)*D490)</f>
        <v/>
      </c>
      <c r="AH490" s="19" t="str">
        <f>IF($B490=1,"",IF(AND(TrackingWorksheet!$Y495&gt;$BE$3,TrackingWorksheet!$Z495=Lists!$P$4),1, 0)*D490)</f>
        <v/>
      </c>
      <c r="AI490" s="19" t="str">
        <f>IF($B490=1,"",IF(AND(TrackingWorksheet!$AA495&gt;$BE$3,TrackingWorksheet!$AB495=Lists!$P$4),1, 0)*D490)</f>
        <v/>
      </c>
      <c r="AJ490" s="19" t="str">
        <f>IF($B490=1,"",IF(AND(TrackingWorksheet!$S495&gt;$BE$3,TrackingWorksheet!$T495=Lists!$P$5),1, 0)*D490)</f>
        <v/>
      </c>
      <c r="AK490" s="19" t="str">
        <f>IF($B490=1,"",IF(AND(TrackingWorksheet!$U495&gt;$BE$3,TrackingWorksheet!$V495=Lists!$P$5),1, 0)*D490)</f>
        <v/>
      </c>
      <c r="AL490" s="19" t="str">
        <f>IF($B490=1,"",IF(AND(TrackingWorksheet!$W495&gt;$BE$3,TrackingWorksheet!$X495=Lists!$P$5),1, 0)*D490)</f>
        <v/>
      </c>
      <c r="AM490" s="19" t="str">
        <f>IF($B490=1,"",IF(AND(TrackingWorksheet!$Y495&gt;$BE$3,TrackingWorksheet!$Z495=Lists!$P$5),1, 0)*D490)</f>
        <v/>
      </c>
      <c r="AN490" s="19" t="str">
        <f>IF($B490=1,"",IF(AND(TrackingWorksheet!$AA495&gt;$BE$3,TrackingWorksheet!$AB495=Lists!$P$5),1, 0)*D490)</f>
        <v/>
      </c>
      <c r="AO490" s="19" t="str">
        <f>IF($B490=1,"",IF(AND(TrackingWorksheet!$S495&gt;$BE$3,TrackingWorksheet!$T495=Lists!$P$6),1, 0)*D490)</f>
        <v/>
      </c>
      <c r="AP490" s="19" t="str">
        <f>IF($B490=1,"",IF(AND(TrackingWorksheet!$U495&gt;$BE$3,TrackingWorksheet!$V495=Lists!$P$6),1, 0)*D490)</f>
        <v/>
      </c>
      <c r="AQ490" s="19" t="str">
        <f>IF($B490=1,"",IF(AND(TrackingWorksheet!$W495&gt;$BE$3,TrackingWorksheet!$X495=Lists!$P$6),1, 0)*D490)</f>
        <v/>
      </c>
      <c r="AR490" s="19" t="str">
        <f>IF($B490=1,"",IF(AND(TrackingWorksheet!$Y495&gt;$BE$3,TrackingWorksheet!$Z495=Lists!$P$6),1, 0)*D490)</f>
        <v/>
      </c>
      <c r="AS490" s="19" t="str">
        <f>IF($B490=1,"",IF(AND(TrackingWorksheet!$AA495&gt;$BE$3,TrackingWorksheet!$AB495=Lists!$P$6),1, 0)*D490)</f>
        <v/>
      </c>
      <c r="AT490" s="19">
        <f t="shared" si="111"/>
        <v>0</v>
      </c>
      <c r="AU490" s="19" t="str">
        <f>IF(B490=1,"",IF(AND(TrackingWorksheet!K495="",TrackingWorksheet!M495="", TrackingWorksheet!N495="", TrackingWorksheet!S495="", TrackingWorksheet!V495="", TrackingWorksheet!W495="", TrackingWorksheet!Y495="", TrackingWorksheet!AA495="", V490=1),1,0)*D490)</f>
        <v/>
      </c>
      <c r="AV490" s="19" t="str">
        <f>IF(B490=1,"",IF(D490*AND(TrackingWorksheet!U495&gt;Calculations!$BE$3,TrackingWorksheet!K495="YES"),1,0))</f>
        <v/>
      </c>
      <c r="AW490" s="19" t="str">
        <f>IF(B490=1,"",IF(D490*AND(TrackingWorksheet!W495&gt;Calculations!$BE$3,TrackingWorksheet!K495="YES"),1,0))</f>
        <v/>
      </c>
      <c r="AX490" s="19">
        <f t="shared" si="112"/>
        <v>0</v>
      </c>
      <c r="AY490" s="19">
        <f t="shared" si="108"/>
        <v>0</v>
      </c>
      <c r="AZ490" s="27" t="str">
        <f>IF(B490=1,"",IF(TrackingWorksheet!Q495="","",TrackingWorksheet!Q495))</f>
        <v/>
      </c>
      <c r="BB490" s="4"/>
      <c r="BC490" s="4"/>
      <c r="BD490" s="4"/>
      <c r="BE490" s="4"/>
      <c r="BF490" s="4"/>
      <c r="BG490" s="4" t="str">
        <f>IF(B490=1,"",IF(AND(N490=1,TrackingWorksheet!$I495+14&lt;=WeeklySummary!$C$7),1,0))</f>
        <v/>
      </c>
      <c r="BH490" s="4" t="str">
        <f>IF(B490=1,"",IF(AND(R490=1,TrackingWorksheet!$I495+14&lt;=WeeklySummary!$C$7),1,0))</f>
        <v/>
      </c>
      <c r="BI490" s="4" t="str">
        <f>IF(B490=1,"",IF(AND(J490=1,TrackingWorksheet!$G495+14&lt;=WeeklySummary!$C$7),1,0))</f>
        <v/>
      </c>
      <c r="BJ490" s="4" t="str">
        <f>IF(B490=1,"",IF(AND(T490=1,TrackingWorksheet!$I495+14&lt;=WeeklySummary!$C$7),1,0))</f>
        <v/>
      </c>
      <c r="BK490" s="4" t="str">
        <f>IF(B490=1,"",IF(AND(T490=1,TrackingWorksheet!$G495+14&lt;=WeeklySummary!$C$7),1,0))</f>
        <v/>
      </c>
      <c r="BL490" s="4">
        <f t="shared" si="121"/>
        <v>0</v>
      </c>
    </row>
    <row r="491" spans="2:64" x14ac:dyDescent="0.25">
      <c r="B491" s="27">
        <f>IF(AND(ISBLANK(TrackingWorksheet!B496),ISBLANK(TrackingWorksheet!C496),ISBLANK(TrackingWorksheet!G496),ISBLANK(TrackingWorksheet!H496),
ISBLANK(TrackingWorksheet!I496),ISBLANK(TrackingWorksheet!J496),ISBLANK(TrackingWorksheet!M496),
ISBLANK(TrackingWorksheet!N498)),1,0)</f>
        <v>1</v>
      </c>
      <c r="C491" s="12" t="str">
        <f>IF(B491=1,"",TrackingWorksheet!F496)</f>
        <v/>
      </c>
      <c r="D491" s="20" t="str">
        <f>IF(B491=1,"",IF(AND(TrackingWorksheet!B496&lt;&gt;"",TrackingWorksheet!B496&lt;=WeeklySummary!$C$7,OR(TrackingWorksheet!C496="",TrackingWorksheet!C496&gt;=WeeklySummary!$C$6)),1,0))</f>
        <v/>
      </c>
      <c r="E491" s="10" t="str">
        <f>IF(B491=1,"",IF(AND(TrackingWorksheet!G496 &lt;&gt;"",TrackingWorksheet!G496&lt;=WeeklySummary!$C$7, TrackingWorksheet!H496=Lists!$D$4), "Y", "N"))</f>
        <v/>
      </c>
      <c r="F491" s="10" t="str">
        <f>IF(B491=1,"",IF(AND(TrackingWorksheet!I496 &lt;&gt;"", TrackingWorksheet!I496&lt;=WeeklySummary!$C$7, TrackingWorksheet!J496=Lists!$D$4), "Y", "N"))</f>
        <v/>
      </c>
      <c r="G491" s="10" t="str">
        <f>IF(B491=1,"",IF(AND(TrackingWorksheet!G496 &lt;&gt;"",TrackingWorksheet!G496&lt;=WeeklySummary!$C$7, TrackingWorksheet!H496=Lists!$D$5), "Y", "N"))</f>
        <v/>
      </c>
      <c r="H491" s="10" t="str">
        <f>IF(B491=1,"",IF(AND(TrackingWorksheet!I496 &lt;&gt;"", TrackingWorksheet!I496&lt;=WeeklySummary!$C$7, TrackingWorksheet!J496=Lists!$D$5), "Y", "N"))</f>
        <v/>
      </c>
      <c r="I491" s="20" t="str">
        <f>IF(B491=1,"",IF(AND(TrackingWorksheet!G496 &lt;&gt;"", TrackingWorksheet!G496&lt;=WeeklySummary!$C$7, TrackingWorksheet!H496=Lists!$D$6), 1, 0))</f>
        <v/>
      </c>
      <c r="J491" s="20" t="str">
        <f t="shared" si="113"/>
        <v/>
      </c>
      <c r="K491" s="10" t="str">
        <f>IF(B491=1,"",IF(AND(TrackingWorksheet!I496&lt;=WeeklySummary!$C$7,TrackingWorksheet!K496="YES"),0,IF(AND(AND(OR(E491="Y",F491="Y"),E491&lt;&gt;F491),G491&lt;&gt;"Y", H491&lt;&gt;"Y"), 1, 0)))</f>
        <v/>
      </c>
      <c r="L491" s="20" t="str">
        <f t="shared" si="114"/>
        <v/>
      </c>
      <c r="M491" s="10" t="str">
        <f t="shared" si="115"/>
        <v/>
      </c>
      <c r="N491" s="20" t="str">
        <f t="shared" si="116"/>
        <v/>
      </c>
      <c r="O491" s="10" t="str">
        <f>IF(B491=1,"",IF(AND(TrackingWorksheet!I496&lt;=WeeklySummary!$C$7,TrackingWorksheet!K496="YES"),0,IF(AND(AND(OR(G491="Y",H491="Y"),G491&lt;&gt;H491),E491&lt;&gt;"Y", F491&lt;&gt;"Y"), 1, 0)))</f>
        <v/>
      </c>
      <c r="P491" s="20" t="str">
        <f t="shared" si="117"/>
        <v/>
      </c>
      <c r="Q491" s="10" t="str">
        <f t="shared" si="118"/>
        <v/>
      </c>
      <c r="R491" s="10" t="str">
        <f t="shared" si="119"/>
        <v/>
      </c>
      <c r="S491" s="10" t="str">
        <f>IF(B491=1,"",IF(AND(OR(AND(TrackingWorksheet!H496=Lists!$D$7,TrackingWorksheet!H496=TrackingWorksheet!J496),TrackingWorksheet!H496&lt;&gt;TrackingWorksheet!J496),TrackingWorksheet!K496="YES",TrackingWorksheet!H496&lt;&gt;Lists!$D$6,TrackingWorksheet!G496&lt;=WeeklySummary!$C$7,TrackingWorksheet!I496&lt;=WeeklySummary!$C$7),1,0))</f>
        <v/>
      </c>
      <c r="T491" s="10" t="str">
        <f t="shared" si="120"/>
        <v/>
      </c>
      <c r="U491" s="10" t="str">
        <f>IF($B491=1,"",IF(TrackingWorksheet!$K496="YES",1, 0)*D491)</f>
        <v/>
      </c>
      <c r="V491" s="20">
        <f t="shared" si="109"/>
        <v>0</v>
      </c>
      <c r="W491" s="20">
        <f t="shared" si="110"/>
        <v>0</v>
      </c>
      <c r="X491" s="10" t="str">
        <f>IF($B491=1,"",IF(AND(TrackingWorksheet!$L496&lt;&gt;"", TrackingWorksheet!$L496&gt;=WeeklySummary!$C$6,TrackingWorksheet!$L496&lt;=WeeklySummary!$C$7,OR(TrackingWorksheet!$H496=Lists!$D$4,TrackingWorksheet!$J496=Lists!$D$4)), 1, 0))</f>
        <v/>
      </c>
      <c r="Y491" s="10" t="str">
        <f>IF($B491=1,"",IF(AND(TrackingWorksheet!$L496&lt;&gt;"", TrackingWorksheet!$L496&gt;=WeeklySummary!$C$6,TrackingWorksheet!$L496&lt;=WeeklySummary!$C$7,OR(TrackingWorksheet!$H496=Lists!$D$5,TrackingWorksheet!$J496=Lists!$D$5)), 1, 0))</f>
        <v/>
      </c>
      <c r="Z491" s="10" t="str">
        <f>IF($B491=1,"",IF(AND(TrackingWorksheet!$L496&lt;&gt;"", TrackingWorksheet!$L496&gt;=WeeklySummary!$C$6,TrackingWorksheet!$L496&lt;=WeeklySummary!$C$7,OR(TrackingWorksheet!$H496=Lists!$D$6,TrackingWorksheet!$J496=Lists!$D$6)), 1, 0))</f>
        <v/>
      </c>
      <c r="AA491" s="19" t="str">
        <f>IF(B491=1,"",IF(AND(TrackingWorksheet!M496&lt;&gt;"",TrackingWorksheet!M496&lt;=WeeklySummary!$C$7),1,0)*D491)</f>
        <v/>
      </c>
      <c r="AB491" s="19" t="str">
        <f>IF(B491=1,"",IF(AND(TrackingWorksheet!N496&lt;&gt;"",TrackingWorksheet!N496&lt;=WeeklySummary!$C$7),1,0)*D491)</f>
        <v/>
      </c>
      <c r="AC491" s="19" t="str">
        <f>IF(B491=1,"",TrackingWorksheet!T496)</f>
        <v/>
      </c>
      <c r="AD491" s="19" t="str">
        <f>IF(B491=1,"",IF(D491*AND(TrackingWorksheet!S496&gt;=Calculations!$BD$3,TrackingWorksheet!U496="",TrackingWorksheet!K496="YES"),1,0))</f>
        <v/>
      </c>
      <c r="AE491" s="19" t="str">
        <f>IF($B491=1,"",IF(AND(TrackingWorksheet!$S496&gt;$BE$3,TrackingWorksheet!$T496=Lists!$P$4),1, 0)*D491)</f>
        <v/>
      </c>
      <c r="AF491" s="19" t="str">
        <f>IF($B491=1,"",IF(AND(TrackingWorksheet!$U496&gt;$BE$3,TrackingWorksheet!$V496=Lists!$P$4),1, 0)*D491)</f>
        <v/>
      </c>
      <c r="AG491" s="19" t="str">
        <f>IF($B491=1,"",IF(AND(TrackingWorksheet!$W496&gt;$BE$3,TrackingWorksheet!$X496=Lists!$P$4),1, 0)*D491)</f>
        <v/>
      </c>
      <c r="AH491" s="19" t="str">
        <f>IF($B491=1,"",IF(AND(TrackingWorksheet!$Y496&gt;$BE$3,TrackingWorksheet!$Z496=Lists!$P$4),1, 0)*D491)</f>
        <v/>
      </c>
      <c r="AI491" s="19" t="str">
        <f>IF($B491=1,"",IF(AND(TrackingWorksheet!$AA496&gt;$BE$3,TrackingWorksheet!$AB496=Lists!$P$4),1, 0)*D491)</f>
        <v/>
      </c>
      <c r="AJ491" s="19" t="str">
        <f>IF($B491=1,"",IF(AND(TrackingWorksheet!$S496&gt;$BE$3,TrackingWorksheet!$T496=Lists!$P$5),1, 0)*D491)</f>
        <v/>
      </c>
      <c r="AK491" s="19" t="str">
        <f>IF($B491=1,"",IF(AND(TrackingWorksheet!$U496&gt;$BE$3,TrackingWorksheet!$V496=Lists!$P$5),1, 0)*D491)</f>
        <v/>
      </c>
      <c r="AL491" s="19" t="str">
        <f>IF($B491=1,"",IF(AND(TrackingWorksheet!$W496&gt;$BE$3,TrackingWorksheet!$X496=Lists!$P$5),1, 0)*D491)</f>
        <v/>
      </c>
      <c r="AM491" s="19" t="str">
        <f>IF($B491=1,"",IF(AND(TrackingWorksheet!$Y496&gt;$BE$3,TrackingWorksheet!$Z496=Lists!$P$5),1, 0)*D491)</f>
        <v/>
      </c>
      <c r="AN491" s="19" t="str">
        <f>IF($B491=1,"",IF(AND(TrackingWorksheet!$AA496&gt;$BE$3,TrackingWorksheet!$AB496=Lists!$P$5),1, 0)*D491)</f>
        <v/>
      </c>
      <c r="AO491" s="19" t="str">
        <f>IF($B491=1,"",IF(AND(TrackingWorksheet!$S496&gt;$BE$3,TrackingWorksheet!$T496=Lists!$P$6),1, 0)*D491)</f>
        <v/>
      </c>
      <c r="AP491" s="19" t="str">
        <f>IF($B491=1,"",IF(AND(TrackingWorksheet!$U496&gt;$BE$3,TrackingWorksheet!$V496=Lists!$P$6),1, 0)*D491)</f>
        <v/>
      </c>
      <c r="AQ491" s="19" t="str">
        <f>IF($B491=1,"",IF(AND(TrackingWorksheet!$W496&gt;$BE$3,TrackingWorksheet!$X496=Lists!$P$6),1, 0)*D491)</f>
        <v/>
      </c>
      <c r="AR491" s="19" t="str">
        <f>IF($B491=1,"",IF(AND(TrackingWorksheet!$Y496&gt;$BE$3,TrackingWorksheet!$Z496=Lists!$P$6),1, 0)*D491)</f>
        <v/>
      </c>
      <c r="AS491" s="19" t="str">
        <f>IF($B491=1,"",IF(AND(TrackingWorksheet!$AA496&gt;$BE$3,TrackingWorksheet!$AB496=Lists!$P$6),1, 0)*D491)</f>
        <v/>
      </c>
      <c r="AT491" s="19">
        <f t="shared" si="111"/>
        <v>0</v>
      </c>
      <c r="AU491" s="19" t="str">
        <f>IF(B491=1,"",IF(AND(TrackingWorksheet!K496="",TrackingWorksheet!M496="", TrackingWorksheet!N496="", TrackingWorksheet!S496="", TrackingWorksheet!V496="", TrackingWorksheet!W496="", TrackingWorksheet!Y496="", TrackingWorksheet!AA496="", V491=1),1,0)*D491)</f>
        <v/>
      </c>
      <c r="AV491" s="19" t="str">
        <f>IF(B491=1,"",IF(D491*AND(TrackingWorksheet!U496&gt;Calculations!$BE$3,TrackingWorksheet!K496="YES"),1,0))</f>
        <v/>
      </c>
      <c r="AW491" s="19" t="str">
        <f>IF(B491=1,"",IF(D491*AND(TrackingWorksheet!W496&gt;Calculations!$BE$3,TrackingWorksheet!K496="YES"),1,0))</f>
        <v/>
      </c>
      <c r="AX491" s="19">
        <f t="shared" si="112"/>
        <v>0</v>
      </c>
      <c r="AY491" s="19">
        <f t="shared" si="108"/>
        <v>0</v>
      </c>
      <c r="AZ491" s="27" t="str">
        <f>IF(B491=1,"",IF(TrackingWorksheet!Q496="","",TrackingWorksheet!Q496))</f>
        <v/>
      </c>
      <c r="BB491" s="4"/>
      <c r="BC491" s="4"/>
      <c r="BD491" s="4"/>
      <c r="BE491" s="4"/>
      <c r="BF491" s="4"/>
      <c r="BG491" s="4" t="str">
        <f>IF(B491=1,"",IF(AND(N491=1,TrackingWorksheet!$I496+14&lt;=WeeklySummary!$C$7),1,0))</f>
        <v/>
      </c>
      <c r="BH491" s="4" t="str">
        <f>IF(B491=1,"",IF(AND(R491=1,TrackingWorksheet!$I496+14&lt;=WeeklySummary!$C$7),1,0))</f>
        <v/>
      </c>
      <c r="BI491" s="4" t="str">
        <f>IF(B491=1,"",IF(AND(J491=1,TrackingWorksheet!$G496+14&lt;=WeeklySummary!$C$7),1,0))</f>
        <v/>
      </c>
      <c r="BJ491" s="4" t="str">
        <f>IF(B491=1,"",IF(AND(T491=1,TrackingWorksheet!$I496+14&lt;=WeeklySummary!$C$7),1,0))</f>
        <v/>
      </c>
      <c r="BK491" s="4" t="str">
        <f>IF(B491=1,"",IF(AND(T491=1,TrackingWorksheet!$G496+14&lt;=WeeklySummary!$C$7),1,0))</f>
        <v/>
      </c>
      <c r="BL491" s="4">
        <f t="shared" si="121"/>
        <v>0</v>
      </c>
    </row>
    <row r="492" spans="2:64" x14ac:dyDescent="0.25">
      <c r="B492" s="27">
        <f>IF(AND(ISBLANK(TrackingWorksheet!B497),ISBLANK(TrackingWorksheet!C497),ISBLANK(TrackingWorksheet!G497),ISBLANK(TrackingWorksheet!H497),
ISBLANK(TrackingWorksheet!I497),ISBLANK(TrackingWorksheet!J497),ISBLANK(TrackingWorksheet!M497),
ISBLANK(TrackingWorksheet!N499)),1,0)</f>
        <v>1</v>
      </c>
      <c r="C492" s="12" t="str">
        <f>IF(B492=1,"",TrackingWorksheet!F497)</f>
        <v/>
      </c>
      <c r="D492" s="20" t="str">
        <f>IF(B492=1,"",IF(AND(TrackingWorksheet!B497&lt;&gt;"",TrackingWorksheet!B497&lt;=WeeklySummary!$C$7,OR(TrackingWorksheet!C497="",TrackingWorksheet!C497&gt;=WeeklySummary!$C$6)),1,0))</f>
        <v/>
      </c>
      <c r="E492" s="10" t="str">
        <f>IF(B492=1,"",IF(AND(TrackingWorksheet!G497 &lt;&gt;"",TrackingWorksheet!G497&lt;=WeeklySummary!$C$7, TrackingWorksheet!H497=Lists!$D$4), "Y", "N"))</f>
        <v/>
      </c>
      <c r="F492" s="10" t="str">
        <f>IF(B492=1,"",IF(AND(TrackingWorksheet!I497 &lt;&gt;"", TrackingWorksheet!I497&lt;=WeeklySummary!$C$7, TrackingWorksheet!J497=Lists!$D$4), "Y", "N"))</f>
        <v/>
      </c>
      <c r="G492" s="10" t="str">
        <f>IF(B492=1,"",IF(AND(TrackingWorksheet!G497 &lt;&gt;"",TrackingWorksheet!G497&lt;=WeeklySummary!$C$7, TrackingWorksheet!H497=Lists!$D$5), "Y", "N"))</f>
        <v/>
      </c>
      <c r="H492" s="10" t="str">
        <f>IF(B492=1,"",IF(AND(TrackingWorksheet!I497 &lt;&gt;"", TrackingWorksheet!I497&lt;=WeeklySummary!$C$7, TrackingWorksheet!J497=Lists!$D$5), "Y", "N"))</f>
        <v/>
      </c>
      <c r="I492" s="20" t="str">
        <f>IF(B492=1,"",IF(AND(TrackingWorksheet!G497 &lt;&gt;"", TrackingWorksheet!G497&lt;=WeeklySummary!$C$7, TrackingWorksheet!H497=Lists!$D$6), 1, 0))</f>
        <v/>
      </c>
      <c r="J492" s="20" t="str">
        <f t="shared" si="113"/>
        <v/>
      </c>
      <c r="K492" s="10" t="str">
        <f>IF(B492=1,"",IF(AND(TrackingWorksheet!I497&lt;=WeeklySummary!$C$7,TrackingWorksheet!K497="YES"),0,IF(AND(AND(OR(E492="Y",F492="Y"),E492&lt;&gt;F492),G492&lt;&gt;"Y", H492&lt;&gt;"Y"), 1, 0)))</f>
        <v/>
      </c>
      <c r="L492" s="20" t="str">
        <f t="shared" si="114"/>
        <v/>
      </c>
      <c r="M492" s="10" t="str">
        <f t="shared" si="115"/>
        <v/>
      </c>
      <c r="N492" s="20" t="str">
        <f t="shared" si="116"/>
        <v/>
      </c>
      <c r="O492" s="10" t="str">
        <f>IF(B492=1,"",IF(AND(TrackingWorksheet!I497&lt;=WeeklySummary!$C$7,TrackingWorksheet!K497="YES"),0,IF(AND(AND(OR(G492="Y",H492="Y"),G492&lt;&gt;H492),E492&lt;&gt;"Y", F492&lt;&gt;"Y"), 1, 0)))</f>
        <v/>
      </c>
      <c r="P492" s="20" t="str">
        <f t="shared" si="117"/>
        <v/>
      </c>
      <c r="Q492" s="10" t="str">
        <f t="shared" si="118"/>
        <v/>
      </c>
      <c r="R492" s="10" t="str">
        <f t="shared" si="119"/>
        <v/>
      </c>
      <c r="S492" s="10" t="str">
        <f>IF(B492=1,"",IF(AND(OR(AND(TrackingWorksheet!H497=Lists!$D$7,TrackingWorksheet!H497=TrackingWorksheet!J497),TrackingWorksheet!H497&lt;&gt;TrackingWorksheet!J497),TrackingWorksheet!K497="YES",TrackingWorksheet!H497&lt;&gt;Lists!$D$6,TrackingWorksheet!G497&lt;=WeeklySummary!$C$7,TrackingWorksheet!I497&lt;=WeeklySummary!$C$7),1,0))</f>
        <v/>
      </c>
      <c r="T492" s="10" t="str">
        <f t="shared" si="120"/>
        <v/>
      </c>
      <c r="U492" s="10" t="str">
        <f>IF($B492=1,"",IF(TrackingWorksheet!$K497="YES",1, 0)*D492)</f>
        <v/>
      </c>
      <c r="V492" s="20">
        <f t="shared" si="109"/>
        <v>0</v>
      </c>
      <c r="W492" s="20">
        <f t="shared" si="110"/>
        <v>0</v>
      </c>
      <c r="X492" s="10" t="str">
        <f>IF($B492=1,"",IF(AND(TrackingWorksheet!$L497&lt;&gt;"", TrackingWorksheet!$L497&gt;=WeeklySummary!$C$6,TrackingWorksheet!$L497&lt;=WeeklySummary!$C$7,OR(TrackingWorksheet!$H497=Lists!$D$4,TrackingWorksheet!$J497=Lists!$D$4)), 1, 0))</f>
        <v/>
      </c>
      <c r="Y492" s="10" t="str">
        <f>IF($B492=1,"",IF(AND(TrackingWorksheet!$L497&lt;&gt;"", TrackingWorksheet!$L497&gt;=WeeklySummary!$C$6,TrackingWorksheet!$L497&lt;=WeeklySummary!$C$7,OR(TrackingWorksheet!$H497=Lists!$D$5,TrackingWorksheet!$J497=Lists!$D$5)), 1, 0))</f>
        <v/>
      </c>
      <c r="Z492" s="10" t="str">
        <f>IF($B492=1,"",IF(AND(TrackingWorksheet!$L497&lt;&gt;"", TrackingWorksheet!$L497&gt;=WeeklySummary!$C$6,TrackingWorksheet!$L497&lt;=WeeklySummary!$C$7,OR(TrackingWorksheet!$H497=Lists!$D$6,TrackingWorksheet!$J497=Lists!$D$6)), 1, 0))</f>
        <v/>
      </c>
      <c r="AA492" s="19" t="str">
        <f>IF(B492=1,"",IF(AND(TrackingWorksheet!M497&lt;&gt;"",TrackingWorksheet!M497&lt;=WeeklySummary!$C$7),1,0)*D492)</f>
        <v/>
      </c>
      <c r="AB492" s="19" t="str">
        <f>IF(B492=1,"",IF(AND(TrackingWorksheet!N497&lt;&gt;"",TrackingWorksheet!N497&lt;=WeeklySummary!$C$7),1,0)*D492)</f>
        <v/>
      </c>
      <c r="AC492" s="19" t="str">
        <f>IF(B492=1,"",TrackingWorksheet!T497)</f>
        <v/>
      </c>
      <c r="AD492" s="19" t="str">
        <f>IF(B492=1,"",IF(D492*AND(TrackingWorksheet!S497&gt;=Calculations!$BD$3,TrackingWorksheet!U497="",TrackingWorksheet!K497="YES"),1,0))</f>
        <v/>
      </c>
      <c r="AE492" s="19" t="str">
        <f>IF($B492=1,"",IF(AND(TrackingWorksheet!$S497&gt;$BE$3,TrackingWorksheet!$T497=Lists!$P$4),1, 0)*D492)</f>
        <v/>
      </c>
      <c r="AF492" s="19" t="str">
        <f>IF($B492=1,"",IF(AND(TrackingWorksheet!$U497&gt;$BE$3,TrackingWorksheet!$V497=Lists!$P$4),1, 0)*D492)</f>
        <v/>
      </c>
      <c r="AG492" s="19" t="str">
        <f>IF($B492=1,"",IF(AND(TrackingWorksheet!$W497&gt;$BE$3,TrackingWorksheet!$X497=Lists!$P$4),1, 0)*D492)</f>
        <v/>
      </c>
      <c r="AH492" s="19" t="str">
        <f>IF($B492=1,"",IF(AND(TrackingWorksheet!$Y497&gt;$BE$3,TrackingWorksheet!$Z497=Lists!$P$4),1, 0)*D492)</f>
        <v/>
      </c>
      <c r="AI492" s="19" t="str">
        <f>IF($B492=1,"",IF(AND(TrackingWorksheet!$AA497&gt;$BE$3,TrackingWorksheet!$AB497=Lists!$P$4),1, 0)*D492)</f>
        <v/>
      </c>
      <c r="AJ492" s="19" t="str">
        <f>IF($B492=1,"",IF(AND(TrackingWorksheet!$S497&gt;$BE$3,TrackingWorksheet!$T497=Lists!$P$5),1, 0)*D492)</f>
        <v/>
      </c>
      <c r="AK492" s="19" t="str">
        <f>IF($B492=1,"",IF(AND(TrackingWorksheet!$U497&gt;$BE$3,TrackingWorksheet!$V497=Lists!$P$5),1, 0)*D492)</f>
        <v/>
      </c>
      <c r="AL492" s="19" t="str">
        <f>IF($B492=1,"",IF(AND(TrackingWorksheet!$W497&gt;$BE$3,TrackingWorksheet!$X497=Lists!$P$5),1, 0)*D492)</f>
        <v/>
      </c>
      <c r="AM492" s="19" t="str">
        <f>IF($B492=1,"",IF(AND(TrackingWorksheet!$Y497&gt;$BE$3,TrackingWorksheet!$Z497=Lists!$P$5),1, 0)*D492)</f>
        <v/>
      </c>
      <c r="AN492" s="19" t="str">
        <f>IF($B492=1,"",IF(AND(TrackingWorksheet!$AA497&gt;$BE$3,TrackingWorksheet!$AB497=Lists!$P$5),1, 0)*D492)</f>
        <v/>
      </c>
      <c r="AO492" s="19" t="str">
        <f>IF($B492=1,"",IF(AND(TrackingWorksheet!$S497&gt;$BE$3,TrackingWorksheet!$T497=Lists!$P$6),1, 0)*D492)</f>
        <v/>
      </c>
      <c r="AP492" s="19" t="str">
        <f>IF($B492=1,"",IF(AND(TrackingWorksheet!$U497&gt;$BE$3,TrackingWorksheet!$V497=Lists!$P$6),1, 0)*D492)</f>
        <v/>
      </c>
      <c r="AQ492" s="19" t="str">
        <f>IF($B492=1,"",IF(AND(TrackingWorksheet!$W497&gt;$BE$3,TrackingWorksheet!$X497=Lists!$P$6),1, 0)*D492)</f>
        <v/>
      </c>
      <c r="AR492" s="19" t="str">
        <f>IF($B492=1,"",IF(AND(TrackingWorksheet!$Y497&gt;$BE$3,TrackingWorksheet!$Z497=Lists!$P$6),1, 0)*D492)</f>
        <v/>
      </c>
      <c r="AS492" s="19" t="str">
        <f>IF($B492=1,"",IF(AND(TrackingWorksheet!$AA497&gt;$BE$3,TrackingWorksheet!$AB497=Lists!$P$6),1, 0)*D492)</f>
        <v/>
      </c>
      <c r="AT492" s="19">
        <f t="shared" si="111"/>
        <v>0</v>
      </c>
      <c r="AU492" s="19" t="str">
        <f>IF(B492=1,"",IF(AND(TrackingWorksheet!K497="",TrackingWorksheet!M497="", TrackingWorksheet!N497="", TrackingWorksheet!S497="", TrackingWorksheet!V497="", TrackingWorksheet!W497="", TrackingWorksheet!Y497="", TrackingWorksheet!AA497="", V492=1),1,0)*D492)</f>
        <v/>
      </c>
      <c r="AV492" s="19" t="str">
        <f>IF(B492=1,"",IF(D492*AND(TrackingWorksheet!U497&gt;Calculations!$BE$3,TrackingWorksheet!K497="YES"),1,0))</f>
        <v/>
      </c>
      <c r="AW492" s="19" t="str">
        <f>IF(B492=1,"",IF(D492*AND(TrackingWorksheet!W497&gt;Calculations!$BE$3,TrackingWorksheet!K497="YES"),1,0))</f>
        <v/>
      </c>
      <c r="AX492" s="19">
        <f t="shared" si="112"/>
        <v>0</v>
      </c>
      <c r="AY492" s="19">
        <f t="shared" si="108"/>
        <v>0</v>
      </c>
      <c r="AZ492" s="27" t="str">
        <f>IF(B492=1,"",IF(TrackingWorksheet!Q497="","",TrackingWorksheet!Q497))</f>
        <v/>
      </c>
      <c r="BB492" s="4"/>
      <c r="BC492" s="4"/>
      <c r="BD492" s="4"/>
      <c r="BE492" s="4"/>
      <c r="BF492" s="4"/>
      <c r="BG492" s="4" t="str">
        <f>IF(B492=1,"",IF(AND(N492=1,TrackingWorksheet!$I497+14&lt;=WeeklySummary!$C$7),1,0))</f>
        <v/>
      </c>
      <c r="BH492" s="4" t="str">
        <f>IF(B492=1,"",IF(AND(R492=1,TrackingWorksheet!$I497+14&lt;=WeeklySummary!$C$7),1,0))</f>
        <v/>
      </c>
      <c r="BI492" s="4" t="str">
        <f>IF(B492=1,"",IF(AND(J492=1,TrackingWorksheet!$G497+14&lt;=WeeklySummary!$C$7),1,0))</f>
        <v/>
      </c>
      <c r="BJ492" s="4" t="str">
        <f>IF(B492=1,"",IF(AND(T492=1,TrackingWorksheet!$I497+14&lt;=WeeklySummary!$C$7),1,0))</f>
        <v/>
      </c>
      <c r="BK492" s="4" t="str">
        <f>IF(B492=1,"",IF(AND(T492=1,TrackingWorksheet!$G497+14&lt;=WeeklySummary!$C$7),1,0))</f>
        <v/>
      </c>
      <c r="BL492" s="4">
        <f t="shared" si="121"/>
        <v>0</v>
      </c>
    </row>
    <row r="493" spans="2:64" x14ac:dyDescent="0.25">
      <c r="B493" s="27">
        <f>IF(AND(ISBLANK(TrackingWorksheet!B498),ISBLANK(TrackingWorksheet!C498),ISBLANK(TrackingWorksheet!G498),ISBLANK(TrackingWorksheet!H498),
ISBLANK(TrackingWorksheet!I498),ISBLANK(TrackingWorksheet!J498),ISBLANK(TrackingWorksheet!M498),
ISBLANK(TrackingWorksheet!N500)),1,0)</f>
        <v>1</v>
      </c>
      <c r="C493" s="12" t="str">
        <f>IF(B493=1,"",TrackingWorksheet!F498)</f>
        <v/>
      </c>
      <c r="D493" s="20" t="str">
        <f>IF(B493=1,"",IF(AND(TrackingWorksheet!B498&lt;&gt;"",TrackingWorksheet!B498&lt;=WeeklySummary!$C$7,OR(TrackingWorksheet!C498="",TrackingWorksheet!C498&gt;=WeeklySummary!$C$6)),1,0))</f>
        <v/>
      </c>
      <c r="E493" s="10" t="str">
        <f>IF(B493=1,"",IF(AND(TrackingWorksheet!G498 &lt;&gt;"",TrackingWorksheet!G498&lt;=WeeklySummary!$C$7, TrackingWorksheet!H498=Lists!$D$4), "Y", "N"))</f>
        <v/>
      </c>
      <c r="F493" s="10" t="str">
        <f>IF(B493=1,"",IF(AND(TrackingWorksheet!I498 &lt;&gt;"", TrackingWorksheet!I498&lt;=WeeklySummary!$C$7, TrackingWorksheet!J498=Lists!$D$4), "Y", "N"))</f>
        <v/>
      </c>
      <c r="G493" s="10" t="str">
        <f>IF(B493=1,"",IF(AND(TrackingWorksheet!G498 &lt;&gt;"",TrackingWorksheet!G498&lt;=WeeklySummary!$C$7, TrackingWorksheet!H498=Lists!$D$5), "Y", "N"))</f>
        <v/>
      </c>
      <c r="H493" s="10" t="str">
        <f>IF(B493=1,"",IF(AND(TrackingWorksheet!I498 &lt;&gt;"", TrackingWorksheet!I498&lt;=WeeklySummary!$C$7, TrackingWorksheet!J498=Lists!$D$5), "Y", "N"))</f>
        <v/>
      </c>
      <c r="I493" s="20" t="str">
        <f>IF(B493=1,"",IF(AND(TrackingWorksheet!G498 &lt;&gt;"", TrackingWorksheet!G498&lt;=WeeklySummary!$C$7, TrackingWorksheet!H498=Lists!$D$6), 1, 0))</f>
        <v/>
      </c>
      <c r="J493" s="20" t="str">
        <f t="shared" si="113"/>
        <v/>
      </c>
      <c r="K493" s="10" t="str">
        <f>IF(B493=1,"",IF(AND(TrackingWorksheet!I498&lt;=WeeklySummary!$C$7,TrackingWorksheet!K498="YES"),0,IF(AND(AND(OR(E493="Y",F493="Y"),E493&lt;&gt;F493),G493&lt;&gt;"Y", H493&lt;&gt;"Y"), 1, 0)))</f>
        <v/>
      </c>
      <c r="L493" s="20" t="str">
        <f t="shared" si="114"/>
        <v/>
      </c>
      <c r="M493" s="10" t="str">
        <f t="shared" si="115"/>
        <v/>
      </c>
      <c r="N493" s="20" t="str">
        <f t="shared" si="116"/>
        <v/>
      </c>
      <c r="O493" s="10" t="str">
        <f>IF(B493=1,"",IF(AND(TrackingWorksheet!I498&lt;=WeeklySummary!$C$7,TrackingWorksheet!K498="YES"),0,IF(AND(AND(OR(G493="Y",H493="Y"),G493&lt;&gt;H493),E493&lt;&gt;"Y", F493&lt;&gt;"Y"), 1, 0)))</f>
        <v/>
      </c>
      <c r="P493" s="20" t="str">
        <f t="shared" si="117"/>
        <v/>
      </c>
      <c r="Q493" s="10" t="str">
        <f t="shared" si="118"/>
        <v/>
      </c>
      <c r="R493" s="10" t="str">
        <f t="shared" si="119"/>
        <v/>
      </c>
      <c r="S493" s="10" t="str">
        <f>IF(B493=1,"",IF(AND(OR(AND(TrackingWorksheet!H498=Lists!$D$7,TrackingWorksheet!H498=TrackingWorksheet!J498),TrackingWorksheet!H498&lt;&gt;TrackingWorksheet!J498),TrackingWorksheet!K498="YES",TrackingWorksheet!H498&lt;&gt;Lists!$D$6,TrackingWorksheet!G498&lt;=WeeklySummary!$C$7,TrackingWorksheet!I498&lt;=WeeklySummary!$C$7),1,0))</f>
        <v/>
      </c>
      <c r="T493" s="10" t="str">
        <f t="shared" si="120"/>
        <v/>
      </c>
      <c r="U493" s="10" t="str">
        <f>IF($B493=1,"",IF(TrackingWorksheet!$K498="YES",1, 0)*D493)</f>
        <v/>
      </c>
      <c r="V493" s="20">
        <f t="shared" si="109"/>
        <v>0</v>
      </c>
      <c r="W493" s="20">
        <f t="shared" si="110"/>
        <v>0</v>
      </c>
      <c r="X493" s="10" t="str">
        <f>IF($B493=1,"",IF(AND(TrackingWorksheet!$L498&lt;&gt;"", TrackingWorksheet!$L498&gt;=WeeklySummary!$C$6,TrackingWorksheet!$L498&lt;=WeeklySummary!$C$7,OR(TrackingWorksheet!$H498=Lists!$D$4,TrackingWorksheet!$J498=Lists!$D$4)), 1, 0))</f>
        <v/>
      </c>
      <c r="Y493" s="10" t="str">
        <f>IF($B493=1,"",IF(AND(TrackingWorksheet!$L498&lt;&gt;"", TrackingWorksheet!$L498&gt;=WeeklySummary!$C$6,TrackingWorksheet!$L498&lt;=WeeklySummary!$C$7,OR(TrackingWorksheet!$H498=Lists!$D$5,TrackingWorksheet!$J498=Lists!$D$5)), 1, 0))</f>
        <v/>
      </c>
      <c r="Z493" s="10" t="str">
        <f>IF($B493=1,"",IF(AND(TrackingWorksheet!$L498&lt;&gt;"", TrackingWorksheet!$L498&gt;=WeeklySummary!$C$6,TrackingWorksheet!$L498&lt;=WeeklySummary!$C$7,OR(TrackingWorksheet!$H498=Lists!$D$6,TrackingWorksheet!$J498=Lists!$D$6)), 1, 0))</f>
        <v/>
      </c>
      <c r="AA493" s="19" t="str">
        <f>IF(B493=1,"",IF(AND(TrackingWorksheet!M498&lt;&gt;"",TrackingWorksheet!M498&lt;=WeeklySummary!$C$7),1,0)*D493)</f>
        <v/>
      </c>
      <c r="AB493" s="19" t="str">
        <f>IF(B493=1,"",IF(AND(TrackingWorksheet!N498&lt;&gt;"",TrackingWorksheet!N498&lt;=WeeklySummary!$C$7),1,0)*D493)</f>
        <v/>
      </c>
      <c r="AC493" s="19" t="str">
        <f>IF(B493=1,"",TrackingWorksheet!T498)</f>
        <v/>
      </c>
      <c r="AD493" s="19" t="str">
        <f>IF(B493=1,"",IF(D493*AND(TrackingWorksheet!S498&gt;=Calculations!$BD$3,TrackingWorksheet!U498="",TrackingWorksheet!K498="YES"),1,0))</f>
        <v/>
      </c>
      <c r="AE493" s="19" t="str">
        <f>IF($B493=1,"",IF(AND(TrackingWorksheet!$S498&gt;$BE$3,TrackingWorksheet!$T498=Lists!$P$4),1, 0)*D493)</f>
        <v/>
      </c>
      <c r="AF493" s="19" t="str">
        <f>IF($B493=1,"",IF(AND(TrackingWorksheet!$U498&gt;$BE$3,TrackingWorksheet!$V498=Lists!$P$4),1, 0)*D493)</f>
        <v/>
      </c>
      <c r="AG493" s="19" t="str">
        <f>IF($B493=1,"",IF(AND(TrackingWorksheet!$W498&gt;$BE$3,TrackingWorksheet!$X498=Lists!$P$4),1, 0)*D493)</f>
        <v/>
      </c>
      <c r="AH493" s="19" t="str">
        <f>IF($B493=1,"",IF(AND(TrackingWorksheet!$Y498&gt;$BE$3,TrackingWorksheet!$Z498=Lists!$P$4),1, 0)*D493)</f>
        <v/>
      </c>
      <c r="AI493" s="19" t="str">
        <f>IF($B493=1,"",IF(AND(TrackingWorksheet!$AA498&gt;$BE$3,TrackingWorksheet!$AB498=Lists!$P$4),1, 0)*D493)</f>
        <v/>
      </c>
      <c r="AJ493" s="19" t="str">
        <f>IF($B493=1,"",IF(AND(TrackingWorksheet!$S498&gt;$BE$3,TrackingWorksheet!$T498=Lists!$P$5),1, 0)*D493)</f>
        <v/>
      </c>
      <c r="AK493" s="19" t="str">
        <f>IF($B493=1,"",IF(AND(TrackingWorksheet!$U498&gt;$BE$3,TrackingWorksheet!$V498=Lists!$P$5),1, 0)*D493)</f>
        <v/>
      </c>
      <c r="AL493" s="19" t="str">
        <f>IF($B493=1,"",IF(AND(TrackingWorksheet!$W498&gt;$BE$3,TrackingWorksheet!$X498=Lists!$P$5),1, 0)*D493)</f>
        <v/>
      </c>
      <c r="AM493" s="19" t="str">
        <f>IF($B493=1,"",IF(AND(TrackingWorksheet!$Y498&gt;$BE$3,TrackingWorksheet!$Z498=Lists!$P$5),1, 0)*D493)</f>
        <v/>
      </c>
      <c r="AN493" s="19" t="str">
        <f>IF($B493=1,"",IF(AND(TrackingWorksheet!$AA498&gt;$BE$3,TrackingWorksheet!$AB498=Lists!$P$5),1, 0)*D493)</f>
        <v/>
      </c>
      <c r="AO493" s="19" t="str">
        <f>IF($B493=1,"",IF(AND(TrackingWorksheet!$S498&gt;$BE$3,TrackingWorksheet!$T498=Lists!$P$6),1, 0)*D493)</f>
        <v/>
      </c>
      <c r="AP493" s="19" t="str">
        <f>IF($B493=1,"",IF(AND(TrackingWorksheet!$U498&gt;$BE$3,TrackingWorksheet!$V498=Lists!$P$6),1, 0)*D493)</f>
        <v/>
      </c>
      <c r="AQ493" s="19" t="str">
        <f>IF($B493=1,"",IF(AND(TrackingWorksheet!$W498&gt;$BE$3,TrackingWorksheet!$X498=Lists!$P$6),1, 0)*D493)</f>
        <v/>
      </c>
      <c r="AR493" s="19" t="str">
        <f>IF($B493=1,"",IF(AND(TrackingWorksheet!$Y498&gt;$BE$3,TrackingWorksheet!$Z498=Lists!$P$6),1, 0)*D493)</f>
        <v/>
      </c>
      <c r="AS493" s="19" t="str">
        <f>IF($B493=1,"",IF(AND(TrackingWorksheet!$AA498&gt;$BE$3,TrackingWorksheet!$AB498=Lists!$P$6),1, 0)*D493)</f>
        <v/>
      </c>
      <c r="AT493" s="19">
        <f t="shared" si="111"/>
        <v>0</v>
      </c>
      <c r="AU493" s="19" t="str">
        <f>IF(B493=1,"",IF(AND(TrackingWorksheet!K498="",TrackingWorksheet!M498="", TrackingWorksheet!N498="", TrackingWorksheet!S498="", TrackingWorksheet!V498="", TrackingWorksheet!W498="", TrackingWorksheet!Y498="", TrackingWorksheet!AA498="", V493=1),1,0)*D493)</f>
        <v/>
      </c>
      <c r="AV493" s="19" t="str">
        <f>IF(B493=1,"",IF(D493*AND(TrackingWorksheet!U498&gt;Calculations!$BE$3,TrackingWorksheet!K498="YES"),1,0))</f>
        <v/>
      </c>
      <c r="AW493" s="19" t="str">
        <f>IF(B493=1,"",IF(D493*AND(TrackingWorksheet!W498&gt;Calculations!$BE$3,TrackingWorksheet!K498="YES"),1,0))</f>
        <v/>
      </c>
      <c r="AX493" s="19">
        <f t="shared" si="112"/>
        <v>0</v>
      </c>
      <c r="AY493" s="19">
        <f t="shared" si="108"/>
        <v>0</v>
      </c>
      <c r="AZ493" s="27" t="str">
        <f>IF(B493=1,"",IF(TrackingWorksheet!Q498="","",TrackingWorksheet!Q498))</f>
        <v/>
      </c>
      <c r="BB493" s="4"/>
      <c r="BC493" s="4"/>
      <c r="BD493" s="4"/>
      <c r="BE493" s="4"/>
      <c r="BF493" s="4"/>
      <c r="BG493" s="4" t="str">
        <f>IF(B493=1,"",IF(AND(N493=1,TrackingWorksheet!$I498+14&lt;=WeeklySummary!$C$7),1,0))</f>
        <v/>
      </c>
      <c r="BH493" s="4" t="str">
        <f>IF(B493=1,"",IF(AND(R493=1,TrackingWorksheet!$I498+14&lt;=WeeklySummary!$C$7),1,0))</f>
        <v/>
      </c>
      <c r="BI493" s="4" t="str">
        <f>IF(B493=1,"",IF(AND(J493=1,TrackingWorksheet!$G498+14&lt;=WeeklySummary!$C$7),1,0))</f>
        <v/>
      </c>
      <c r="BJ493" s="4" t="str">
        <f>IF(B493=1,"",IF(AND(T493=1,TrackingWorksheet!$I498+14&lt;=WeeklySummary!$C$7),1,0))</f>
        <v/>
      </c>
      <c r="BK493" s="4" t="str">
        <f>IF(B493=1,"",IF(AND(T493=1,TrackingWorksheet!$G498+14&lt;=WeeklySummary!$C$7),1,0))</f>
        <v/>
      </c>
      <c r="BL493" s="4">
        <f t="shared" si="121"/>
        <v>0</v>
      </c>
    </row>
    <row r="494" spans="2:64" x14ac:dyDescent="0.25">
      <c r="B494" s="27">
        <f>IF(AND(ISBLANK(TrackingWorksheet!B499),ISBLANK(TrackingWorksheet!C499),ISBLANK(TrackingWorksheet!G499),ISBLANK(TrackingWorksheet!H499),
ISBLANK(TrackingWorksheet!I499),ISBLANK(TrackingWorksheet!J499),ISBLANK(TrackingWorksheet!M499),
ISBLANK(TrackingWorksheet!N501)),1,0)</f>
        <v>1</v>
      </c>
      <c r="C494" s="12" t="str">
        <f>IF(B494=1,"",TrackingWorksheet!F499)</f>
        <v/>
      </c>
      <c r="D494" s="20" t="str">
        <f>IF(B494=1,"",IF(AND(TrackingWorksheet!B499&lt;&gt;"",TrackingWorksheet!B499&lt;=WeeklySummary!$C$7,OR(TrackingWorksheet!C499="",TrackingWorksheet!C499&gt;=WeeklySummary!$C$6)),1,0))</f>
        <v/>
      </c>
      <c r="E494" s="10" t="str">
        <f>IF(B494=1,"",IF(AND(TrackingWorksheet!G499 &lt;&gt;"",TrackingWorksheet!G499&lt;=WeeklySummary!$C$7, TrackingWorksheet!H499=Lists!$D$4), "Y", "N"))</f>
        <v/>
      </c>
      <c r="F494" s="10" t="str">
        <f>IF(B494=1,"",IF(AND(TrackingWorksheet!I499 &lt;&gt;"", TrackingWorksheet!I499&lt;=WeeklySummary!$C$7, TrackingWorksheet!J499=Lists!$D$4), "Y", "N"))</f>
        <v/>
      </c>
      <c r="G494" s="10" t="str">
        <f>IF(B494=1,"",IF(AND(TrackingWorksheet!G499 &lt;&gt;"",TrackingWorksheet!G499&lt;=WeeklySummary!$C$7, TrackingWorksheet!H499=Lists!$D$5), "Y", "N"))</f>
        <v/>
      </c>
      <c r="H494" s="10" t="str">
        <f>IF(B494=1,"",IF(AND(TrackingWorksheet!I499 &lt;&gt;"", TrackingWorksheet!I499&lt;=WeeklySummary!$C$7, TrackingWorksheet!J499=Lists!$D$5), "Y", "N"))</f>
        <v/>
      </c>
      <c r="I494" s="20" t="str">
        <f>IF(B494=1,"",IF(AND(TrackingWorksheet!G499 &lt;&gt;"", TrackingWorksheet!G499&lt;=WeeklySummary!$C$7, TrackingWorksheet!H499=Lists!$D$6), 1, 0))</f>
        <v/>
      </c>
      <c r="J494" s="20" t="str">
        <f t="shared" si="113"/>
        <v/>
      </c>
      <c r="K494" s="10" t="str">
        <f>IF(B494=1,"",IF(AND(TrackingWorksheet!I499&lt;=WeeklySummary!$C$7,TrackingWorksheet!K499="YES"),0,IF(AND(AND(OR(E494="Y",F494="Y"),E494&lt;&gt;F494),G494&lt;&gt;"Y", H494&lt;&gt;"Y"), 1, 0)))</f>
        <v/>
      </c>
      <c r="L494" s="20" t="str">
        <f t="shared" si="114"/>
        <v/>
      </c>
      <c r="M494" s="10" t="str">
        <f t="shared" si="115"/>
        <v/>
      </c>
      <c r="N494" s="20" t="str">
        <f t="shared" si="116"/>
        <v/>
      </c>
      <c r="O494" s="10" t="str">
        <f>IF(B494=1,"",IF(AND(TrackingWorksheet!I499&lt;=WeeklySummary!$C$7,TrackingWorksheet!K499="YES"),0,IF(AND(AND(OR(G494="Y",H494="Y"),G494&lt;&gt;H494),E494&lt;&gt;"Y", F494&lt;&gt;"Y"), 1, 0)))</f>
        <v/>
      </c>
      <c r="P494" s="20" t="str">
        <f t="shared" si="117"/>
        <v/>
      </c>
      <c r="Q494" s="10" t="str">
        <f t="shared" si="118"/>
        <v/>
      </c>
      <c r="R494" s="10" t="str">
        <f t="shared" si="119"/>
        <v/>
      </c>
      <c r="S494" s="10" t="str">
        <f>IF(B494=1,"",IF(AND(OR(AND(TrackingWorksheet!H499=Lists!$D$7,TrackingWorksheet!H499=TrackingWorksheet!J499),TrackingWorksheet!H499&lt;&gt;TrackingWorksheet!J499),TrackingWorksheet!K499="YES",TrackingWorksheet!H499&lt;&gt;Lists!$D$6,TrackingWorksheet!G499&lt;=WeeklySummary!$C$7,TrackingWorksheet!I499&lt;=WeeklySummary!$C$7),1,0))</f>
        <v/>
      </c>
      <c r="T494" s="10" t="str">
        <f t="shared" si="120"/>
        <v/>
      </c>
      <c r="U494" s="10" t="str">
        <f>IF($B494=1,"",IF(TrackingWorksheet!$K499="YES",1, 0)*D494)</f>
        <v/>
      </c>
      <c r="V494" s="20">
        <f t="shared" si="109"/>
        <v>0</v>
      </c>
      <c r="W494" s="20">
        <f t="shared" si="110"/>
        <v>0</v>
      </c>
      <c r="X494" s="10" t="str">
        <f>IF($B494=1,"",IF(AND(TrackingWorksheet!$L499&lt;&gt;"", TrackingWorksheet!$L499&gt;=WeeklySummary!$C$6,TrackingWorksheet!$L499&lt;=WeeklySummary!$C$7,OR(TrackingWorksheet!$H499=Lists!$D$4,TrackingWorksheet!$J499=Lists!$D$4)), 1, 0))</f>
        <v/>
      </c>
      <c r="Y494" s="10" t="str">
        <f>IF($B494=1,"",IF(AND(TrackingWorksheet!$L499&lt;&gt;"", TrackingWorksheet!$L499&gt;=WeeklySummary!$C$6,TrackingWorksheet!$L499&lt;=WeeklySummary!$C$7,OR(TrackingWorksheet!$H499=Lists!$D$5,TrackingWorksheet!$J499=Lists!$D$5)), 1, 0))</f>
        <v/>
      </c>
      <c r="Z494" s="10" t="str">
        <f>IF($B494=1,"",IF(AND(TrackingWorksheet!$L499&lt;&gt;"", TrackingWorksheet!$L499&gt;=WeeklySummary!$C$6,TrackingWorksheet!$L499&lt;=WeeklySummary!$C$7,OR(TrackingWorksheet!$H499=Lists!$D$6,TrackingWorksheet!$J499=Lists!$D$6)), 1, 0))</f>
        <v/>
      </c>
      <c r="AA494" s="19" t="str">
        <f>IF(B494=1,"",IF(AND(TrackingWorksheet!M499&lt;&gt;"",TrackingWorksheet!M499&lt;=WeeklySummary!$C$7),1,0)*D494)</f>
        <v/>
      </c>
      <c r="AB494" s="19" t="str">
        <f>IF(B494=1,"",IF(AND(TrackingWorksheet!N499&lt;&gt;"",TrackingWorksheet!N499&lt;=WeeklySummary!$C$7),1,0)*D494)</f>
        <v/>
      </c>
      <c r="AC494" s="19" t="str">
        <f>IF(B494=1,"",TrackingWorksheet!T499)</f>
        <v/>
      </c>
      <c r="AD494" s="19" t="str">
        <f>IF(B494=1,"",IF(D494*AND(TrackingWorksheet!S499&gt;=Calculations!$BD$3,TrackingWorksheet!U499="",TrackingWorksheet!K499="YES"),1,0))</f>
        <v/>
      </c>
      <c r="AE494" s="19" t="str">
        <f>IF($B494=1,"",IF(AND(TrackingWorksheet!$S499&gt;$BE$3,TrackingWorksheet!$T499=Lists!$P$4),1, 0)*D494)</f>
        <v/>
      </c>
      <c r="AF494" s="19" t="str">
        <f>IF($B494=1,"",IF(AND(TrackingWorksheet!$U499&gt;$BE$3,TrackingWorksheet!$V499=Lists!$P$4),1, 0)*D494)</f>
        <v/>
      </c>
      <c r="AG494" s="19" t="str">
        <f>IF($B494=1,"",IF(AND(TrackingWorksheet!$W499&gt;$BE$3,TrackingWorksheet!$X499=Lists!$P$4),1, 0)*D494)</f>
        <v/>
      </c>
      <c r="AH494" s="19" t="str">
        <f>IF($B494=1,"",IF(AND(TrackingWorksheet!$Y499&gt;$BE$3,TrackingWorksheet!$Z499=Lists!$P$4),1, 0)*D494)</f>
        <v/>
      </c>
      <c r="AI494" s="19" t="str">
        <f>IF($B494=1,"",IF(AND(TrackingWorksheet!$AA499&gt;$BE$3,TrackingWorksheet!$AB499=Lists!$P$4),1, 0)*D494)</f>
        <v/>
      </c>
      <c r="AJ494" s="19" t="str">
        <f>IF($B494=1,"",IF(AND(TrackingWorksheet!$S499&gt;$BE$3,TrackingWorksheet!$T499=Lists!$P$5),1, 0)*D494)</f>
        <v/>
      </c>
      <c r="AK494" s="19" t="str">
        <f>IF($B494=1,"",IF(AND(TrackingWorksheet!$U499&gt;$BE$3,TrackingWorksheet!$V499=Lists!$P$5),1, 0)*D494)</f>
        <v/>
      </c>
      <c r="AL494" s="19" t="str">
        <f>IF($B494=1,"",IF(AND(TrackingWorksheet!$W499&gt;$BE$3,TrackingWorksheet!$X499=Lists!$P$5),1, 0)*D494)</f>
        <v/>
      </c>
      <c r="AM494" s="19" t="str">
        <f>IF($B494=1,"",IF(AND(TrackingWorksheet!$Y499&gt;$BE$3,TrackingWorksheet!$Z499=Lists!$P$5),1, 0)*D494)</f>
        <v/>
      </c>
      <c r="AN494" s="19" t="str">
        <f>IF($B494=1,"",IF(AND(TrackingWorksheet!$AA499&gt;$BE$3,TrackingWorksheet!$AB499=Lists!$P$5),1, 0)*D494)</f>
        <v/>
      </c>
      <c r="AO494" s="19" t="str">
        <f>IF($B494=1,"",IF(AND(TrackingWorksheet!$S499&gt;$BE$3,TrackingWorksheet!$T499=Lists!$P$6),1, 0)*D494)</f>
        <v/>
      </c>
      <c r="AP494" s="19" t="str">
        <f>IF($B494=1,"",IF(AND(TrackingWorksheet!$U499&gt;$BE$3,TrackingWorksheet!$V499=Lists!$P$6),1, 0)*D494)</f>
        <v/>
      </c>
      <c r="AQ494" s="19" t="str">
        <f>IF($B494=1,"",IF(AND(TrackingWorksheet!$W499&gt;$BE$3,TrackingWorksheet!$X499=Lists!$P$6),1, 0)*D494)</f>
        <v/>
      </c>
      <c r="AR494" s="19" t="str">
        <f>IF($B494=1,"",IF(AND(TrackingWorksheet!$Y499&gt;$BE$3,TrackingWorksheet!$Z499=Lists!$P$6),1, 0)*D494)</f>
        <v/>
      </c>
      <c r="AS494" s="19" t="str">
        <f>IF($B494=1,"",IF(AND(TrackingWorksheet!$AA499&gt;$BE$3,TrackingWorksheet!$AB499=Lists!$P$6),1, 0)*D494)</f>
        <v/>
      </c>
      <c r="AT494" s="19">
        <f t="shared" si="111"/>
        <v>0</v>
      </c>
      <c r="AU494" s="19" t="str">
        <f>IF(B494=1,"",IF(AND(TrackingWorksheet!K499="",TrackingWorksheet!M499="", TrackingWorksheet!N499="", TrackingWorksheet!S499="", TrackingWorksheet!V499="", TrackingWorksheet!W499="", TrackingWorksheet!Y499="", TrackingWorksheet!AA499="", V494=1),1,0)*D494)</f>
        <v/>
      </c>
      <c r="AV494" s="19" t="str">
        <f>IF(B494=1,"",IF(D494*AND(TrackingWorksheet!U499&gt;Calculations!$BE$3,TrackingWorksheet!K499="YES"),1,0))</f>
        <v/>
      </c>
      <c r="AW494" s="19" t="str">
        <f>IF(B494=1,"",IF(D494*AND(TrackingWorksheet!W499&gt;Calculations!$BE$3,TrackingWorksheet!K499="YES"),1,0))</f>
        <v/>
      </c>
      <c r="AX494" s="19">
        <f t="shared" si="112"/>
        <v>0</v>
      </c>
      <c r="AY494" s="19">
        <f t="shared" si="108"/>
        <v>0</v>
      </c>
      <c r="AZ494" s="27" t="str">
        <f>IF(B494=1,"",IF(TrackingWorksheet!Q499="","",TrackingWorksheet!Q499))</f>
        <v/>
      </c>
      <c r="BB494" s="4"/>
      <c r="BC494" s="4"/>
      <c r="BD494" s="4"/>
      <c r="BE494" s="4"/>
      <c r="BF494" s="4"/>
      <c r="BG494" s="4" t="str">
        <f>IF(B494=1,"",IF(AND(N494=1,TrackingWorksheet!$I499+14&lt;=WeeklySummary!$C$7),1,0))</f>
        <v/>
      </c>
      <c r="BH494" s="4" t="str">
        <f>IF(B494=1,"",IF(AND(R494=1,TrackingWorksheet!$I499+14&lt;=WeeklySummary!$C$7),1,0))</f>
        <v/>
      </c>
      <c r="BI494" s="4" t="str">
        <f>IF(B494=1,"",IF(AND(J494=1,TrackingWorksheet!$G499+14&lt;=WeeklySummary!$C$7),1,0))</f>
        <v/>
      </c>
      <c r="BJ494" s="4" t="str">
        <f>IF(B494=1,"",IF(AND(T494=1,TrackingWorksheet!$I499+14&lt;=WeeklySummary!$C$7),1,0))</f>
        <v/>
      </c>
      <c r="BK494" s="4" t="str">
        <f>IF(B494=1,"",IF(AND(T494=1,TrackingWorksheet!$G499+14&lt;=WeeklySummary!$C$7),1,0))</f>
        <v/>
      </c>
      <c r="BL494" s="4">
        <f t="shared" si="121"/>
        <v>0</v>
      </c>
    </row>
    <row r="495" spans="2:64" x14ac:dyDescent="0.25">
      <c r="B495" s="27">
        <f>IF(AND(ISBLANK(TrackingWorksheet!B500),ISBLANK(TrackingWorksheet!C500),ISBLANK(TrackingWorksheet!G500),ISBLANK(TrackingWorksheet!H500),
ISBLANK(TrackingWorksheet!I500),ISBLANK(TrackingWorksheet!J500),ISBLANK(TrackingWorksheet!M500),
ISBLANK(TrackingWorksheet!N502)),1,0)</f>
        <v>1</v>
      </c>
      <c r="C495" s="12" t="str">
        <f>IF(B495=1,"",TrackingWorksheet!F500)</f>
        <v/>
      </c>
      <c r="D495" s="20" t="str">
        <f>IF(B495=1,"",IF(AND(TrackingWorksheet!B500&lt;&gt;"",TrackingWorksheet!B500&lt;=WeeklySummary!$C$7,OR(TrackingWorksheet!C500="",TrackingWorksheet!C500&gt;=WeeklySummary!$C$6)),1,0))</f>
        <v/>
      </c>
      <c r="E495" s="10" t="str">
        <f>IF(B495=1,"",IF(AND(TrackingWorksheet!G500 &lt;&gt;"",TrackingWorksheet!G500&lt;=WeeklySummary!$C$7, TrackingWorksheet!H500=Lists!$D$4), "Y", "N"))</f>
        <v/>
      </c>
      <c r="F495" s="10" t="str">
        <f>IF(B495=1,"",IF(AND(TrackingWorksheet!I500 &lt;&gt;"", TrackingWorksheet!I500&lt;=WeeklySummary!$C$7, TrackingWorksheet!J500=Lists!$D$4), "Y", "N"))</f>
        <v/>
      </c>
      <c r="G495" s="10" t="str">
        <f>IF(B495=1,"",IF(AND(TrackingWorksheet!G500 &lt;&gt;"",TrackingWorksheet!G500&lt;=WeeklySummary!$C$7, TrackingWorksheet!H500=Lists!$D$5), "Y", "N"))</f>
        <v/>
      </c>
      <c r="H495" s="10" t="str">
        <f>IF(B495=1,"",IF(AND(TrackingWorksheet!I500 &lt;&gt;"", TrackingWorksheet!I500&lt;=WeeklySummary!$C$7, TrackingWorksheet!J500=Lists!$D$5), "Y", "N"))</f>
        <v/>
      </c>
      <c r="I495" s="20" t="str">
        <f>IF(B495=1,"",IF(AND(TrackingWorksheet!G500 &lt;&gt;"", TrackingWorksheet!G500&lt;=WeeklySummary!$C$7, TrackingWorksheet!H500=Lists!$D$6), 1, 0))</f>
        <v/>
      </c>
      <c r="J495" s="20" t="str">
        <f t="shared" si="113"/>
        <v/>
      </c>
      <c r="K495" s="10" t="str">
        <f>IF(B495=1,"",IF(AND(TrackingWorksheet!I500&lt;=WeeklySummary!$C$7,TrackingWorksheet!K500="YES"),0,IF(AND(AND(OR(E495="Y",F495="Y"),E495&lt;&gt;F495),G495&lt;&gt;"Y", H495&lt;&gt;"Y"), 1, 0)))</f>
        <v/>
      </c>
      <c r="L495" s="20" t="str">
        <f t="shared" si="114"/>
        <v/>
      </c>
      <c r="M495" s="10" t="str">
        <f t="shared" si="115"/>
        <v/>
      </c>
      <c r="N495" s="20" t="str">
        <f t="shared" si="116"/>
        <v/>
      </c>
      <c r="O495" s="10" t="str">
        <f>IF(B495=1,"",IF(AND(TrackingWorksheet!I500&lt;=WeeklySummary!$C$7,TrackingWorksheet!K500="YES"),0,IF(AND(AND(OR(G495="Y",H495="Y"),G495&lt;&gt;H495),E495&lt;&gt;"Y", F495&lt;&gt;"Y"), 1, 0)))</f>
        <v/>
      </c>
      <c r="P495" s="20" t="str">
        <f t="shared" si="117"/>
        <v/>
      </c>
      <c r="Q495" s="10" t="str">
        <f t="shared" si="118"/>
        <v/>
      </c>
      <c r="R495" s="10" t="str">
        <f t="shared" si="119"/>
        <v/>
      </c>
      <c r="S495" s="10" t="str">
        <f>IF(B495=1,"",IF(AND(OR(AND(TrackingWorksheet!H500=Lists!$D$7,TrackingWorksheet!H500=TrackingWorksheet!J500),TrackingWorksheet!H500&lt;&gt;TrackingWorksheet!J500),TrackingWorksheet!K500="YES",TrackingWorksheet!H500&lt;&gt;Lists!$D$6,TrackingWorksheet!G500&lt;=WeeklySummary!$C$7,TrackingWorksheet!I500&lt;=WeeklySummary!$C$7),1,0))</f>
        <v/>
      </c>
      <c r="T495" s="10" t="str">
        <f t="shared" si="120"/>
        <v/>
      </c>
      <c r="U495" s="10" t="str">
        <f>IF($B495=1,"",IF(TrackingWorksheet!$K500="YES",1, 0)*D495)</f>
        <v/>
      </c>
      <c r="V495" s="20">
        <f t="shared" si="109"/>
        <v>0</v>
      </c>
      <c r="W495" s="20">
        <f t="shared" si="110"/>
        <v>0</v>
      </c>
      <c r="X495" s="10" t="str">
        <f>IF($B495=1,"",IF(AND(TrackingWorksheet!$L500&lt;&gt;"", TrackingWorksheet!$L500&gt;=WeeklySummary!$C$6,TrackingWorksheet!$L500&lt;=WeeklySummary!$C$7,OR(TrackingWorksheet!$H500=Lists!$D$4,TrackingWorksheet!$J500=Lists!$D$4)), 1, 0))</f>
        <v/>
      </c>
      <c r="Y495" s="10" t="str">
        <f>IF($B495=1,"",IF(AND(TrackingWorksheet!$L500&lt;&gt;"", TrackingWorksheet!$L500&gt;=WeeklySummary!$C$6,TrackingWorksheet!$L500&lt;=WeeklySummary!$C$7,OR(TrackingWorksheet!$H500=Lists!$D$5,TrackingWorksheet!$J500=Lists!$D$5)), 1, 0))</f>
        <v/>
      </c>
      <c r="Z495" s="10" t="str">
        <f>IF($B495=1,"",IF(AND(TrackingWorksheet!$L500&lt;&gt;"", TrackingWorksheet!$L500&gt;=WeeklySummary!$C$6,TrackingWorksheet!$L500&lt;=WeeklySummary!$C$7,OR(TrackingWorksheet!$H500=Lists!$D$6,TrackingWorksheet!$J500=Lists!$D$6)), 1, 0))</f>
        <v/>
      </c>
      <c r="AA495" s="19" t="str">
        <f>IF(B495=1,"",IF(AND(TrackingWorksheet!M500&lt;&gt;"",TrackingWorksheet!M500&lt;=WeeklySummary!$C$7),1,0)*D495)</f>
        <v/>
      </c>
      <c r="AB495" s="19" t="str">
        <f>IF(B495=1,"",IF(AND(TrackingWorksheet!N500&lt;&gt;"",TrackingWorksheet!N500&lt;=WeeklySummary!$C$7),1,0)*D495)</f>
        <v/>
      </c>
      <c r="AC495" s="19" t="str">
        <f>IF(B495=1,"",TrackingWorksheet!T500)</f>
        <v/>
      </c>
      <c r="AD495" s="19" t="str">
        <f>IF(B495=1,"",IF(D495*AND(TrackingWorksheet!S500&gt;=Calculations!$BD$3,TrackingWorksheet!U500="",TrackingWorksheet!K500="YES"),1,0))</f>
        <v/>
      </c>
      <c r="AE495" s="19" t="str">
        <f>IF($B495=1,"",IF(AND(TrackingWorksheet!$S500&gt;$BE$3,TrackingWorksheet!$T500=Lists!$P$4),1, 0)*D495)</f>
        <v/>
      </c>
      <c r="AF495" s="19" t="str">
        <f>IF($B495=1,"",IF(AND(TrackingWorksheet!$U500&gt;$BE$3,TrackingWorksheet!$V500=Lists!$P$4),1, 0)*D495)</f>
        <v/>
      </c>
      <c r="AG495" s="19" t="str">
        <f>IF($B495=1,"",IF(AND(TrackingWorksheet!$W500&gt;$BE$3,TrackingWorksheet!$X500=Lists!$P$4),1, 0)*D495)</f>
        <v/>
      </c>
      <c r="AH495" s="19" t="str">
        <f>IF($B495=1,"",IF(AND(TrackingWorksheet!$Y500&gt;$BE$3,TrackingWorksheet!$Z500=Lists!$P$4),1, 0)*D495)</f>
        <v/>
      </c>
      <c r="AI495" s="19" t="str">
        <f>IF($B495=1,"",IF(AND(TrackingWorksheet!$AA500&gt;$BE$3,TrackingWorksheet!$AB500=Lists!$P$4),1, 0)*D495)</f>
        <v/>
      </c>
      <c r="AJ495" s="19" t="str">
        <f>IF($B495=1,"",IF(AND(TrackingWorksheet!$S500&gt;$BE$3,TrackingWorksheet!$T500=Lists!$P$5),1, 0)*D495)</f>
        <v/>
      </c>
      <c r="AK495" s="19" t="str">
        <f>IF($B495=1,"",IF(AND(TrackingWorksheet!$U500&gt;$BE$3,TrackingWorksheet!$V500=Lists!$P$5),1, 0)*D495)</f>
        <v/>
      </c>
      <c r="AL495" s="19" t="str">
        <f>IF($B495=1,"",IF(AND(TrackingWorksheet!$W500&gt;$BE$3,TrackingWorksheet!$X500=Lists!$P$5),1, 0)*D495)</f>
        <v/>
      </c>
      <c r="AM495" s="19" t="str">
        <f>IF($B495=1,"",IF(AND(TrackingWorksheet!$Y500&gt;$BE$3,TrackingWorksheet!$Z500=Lists!$P$5),1, 0)*D495)</f>
        <v/>
      </c>
      <c r="AN495" s="19" t="str">
        <f>IF($B495=1,"",IF(AND(TrackingWorksheet!$AA500&gt;$BE$3,TrackingWorksheet!$AB500=Lists!$P$5),1, 0)*D495)</f>
        <v/>
      </c>
      <c r="AO495" s="19" t="str">
        <f>IF($B495=1,"",IF(AND(TrackingWorksheet!$S500&gt;$BE$3,TrackingWorksheet!$T500=Lists!$P$6),1, 0)*D495)</f>
        <v/>
      </c>
      <c r="AP495" s="19" t="str">
        <f>IF($B495=1,"",IF(AND(TrackingWorksheet!$U500&gt;$BE$3,TrackingWorksheet!$V500=Lists!$P$6),1, 0)*D495)</f>
        <v/>
      </c>
      <c r="AQ495" s="19" t="str">
        <f>IF($B495=1,"",IF(AND(TrackingWorksheet!$W500&gt;$BE$3,TrackingWorksheet!$X500=Lists!$P$6),1, 0)*D495)</f>
        <v/>
      </c>
      <c r="AR495" s="19" t="str">
        <f>IF($B495=1,"",IF(AND(TrackingWorksheet!$Y500&gt;$BE$3,TrackingWorksheet!$Z500=Lists!$P$6),1, 0)*D495)</f>
        <v/>
      </c>
      <c r="AS495" s="19" t="str">
        <f>IF($B495=1,"",IF(AND(TrackingWorksheet!$AA500&gt;$BE$3,TrackingWorksheet!$AB500=Lists!$P$6),1, 0)*D495)</f>
        <v/>
      </c>
      <c r="AT495" s="19">
        <f t="shared" si="111"/>
        <v>0</v>
      </c>
      <c r="AU495" s="19" t="str">
        <f>IF(B495=1,"",IF(AND(TrackingWorksheet!K500="",TrackingWorksheet!M500="", TrackingWorksheet!N500="", TrackingWorksheet!S500="", TrackingWorksheet!V500="", TrackingWorksheet!W500="", TrackingWorksheet!Y500="", TrackingWorksheet!AA500="", V495=1),1,0)*D495)</f>
        <v/>
      </c>
      <c r="AV495" s="19" t="str">
        <f>IF(B495=1,"",IF(D495*AND(TrackingWorksheet!U500&gt;Calculations!$BE$3,TrackingWorksheet!K500="YES"),1,0))</f>
        <v/>
      </c>
      <c r="AW495" s="19" t="str">
        <f>IF(B495=1,"",IF(D495*AND(TrackingWorksheet!W500&gt;Calculations!$BE$3,TrackingWorksheet!K500="YES"),1,0))</f>
        <v/>
      </c>
      <c r="AX495" s="19">
        <f t="shared" si="112"/>
        <v>0</v>
      </c>
      <c r="AY495" s="19">
        <f t="shared" si="108"/>
        <v>0</v>
      </c>
      <c r="AZ495" s="27" t="str">
        <f>IF(B495=1,"",IF(TrackingWorksheet!Q500="","",TrackingWorksheet!Q500))</f>
        <v/>
      </c>
      <c r="BB495" s="4"/>
      <c r="BC495" s="4"/>
      <c r="BD495" s="4"/>
      <c r="BE495" s="4"/>
      <c r="BF495" s="4"/>
      <c r="BG495" s="4" t="str">
        <f>IF(B495=1,"",IF(AND(N495=1,TrackingWorksheet!$I500+14&lt;=WeeklySummary!$C$7),1,0))</f>
        <v/>
      </c>
      <c r="BH495" s="4" t="str">
        <f>IF(B495=1,"",IF(AND(R495=1,TrackingWorksheet!$I500+14&lt;=WeeklySummary!$C$7),1,0))</f>
        <v/>
      </c>
      <c r="BI495" s="4" t="str">
        <f>IF(B495=1,"",IF(AND(J495=1,TrackingWorksheet!$G500+14&lt;=WeeklySummary!$C$7),1,0))</f>
        <v/>
      </c>
      <c r="BJ495" s="4" t="str">
        <f>IF(B495=1,"",IF(AND(T495=1,TrackingWorksheet!$I500+14&lt;=WeeklySummary!$C$7),1,0))</f>
        <v/>
      </c>
      <c r="BK495" s="4" t="str">
        <f>IF(B495=1,"",IF(AND(T495=1,TrackingWorksheet!$G500+14&lt;=WeeklySummary!$C$7),1,0))</f>
        <v/>
      </c>
      <c r="BL495" s="4">
        <f t="shared" si="121"/>
        <v>0</v>
      </c>
    </row>
    <row r="496" spans="2:64" x14ac:dyDescent="0.25">
      <c r="B496" s="27">
        <f>IF(AND(ISBLANK(TrackingWorksheet!B501),ISBLANK(TrackingWorksheet!C501),ISBLANK(TrackingWorksheet!G501),ISBLANK(TrackingWorksheet!H501),
ISBLANK(TrackingWorksheet!I501),ISBLANK(TrackingWorksheet!J501),ISBLANK(TrackingWorksheet!M501),
ISBLANK(TrackingWorksheet!N503)),1,0)</f>
        <v>1</v>
      </c>
      <c r="C496" s="12" t="str">
        <f>IF(B496=1,"",TrackingWorksheet!F501)</f>
        <v/>
      </c>
      <c r="D496" s="20" t="str">
        <f>IF(B496=1,"",IF(AND(TrackingWorksheet!B501&lt;&gt;"",TrackingWorksheet!B501&lt;=WeeklySummary!$C$7,OR(TrackingWorksheet!C501="",TrackingWorksheet!C501&gt;=WeeklySummary!$C$6)),1,0))</f>
        <v/>
      </c>
      <c r="E496" s="10" t="str">
        <f>IF(B496=1,"",IF(AND(TrackingWorksheet!G501 &lt;&gt;"",TrackingWorksheet!G501&lt;=WeeklySummary!$C$7, TrackingWorksheet!H501=Lists!$D$4), "Y", "N"))</f>
        <v/>
      </c>
      <c r="F496" s="10" t="str">
        <f>IF(B496=1,"",IF(AND(TrackingWorksheet!I501 &lt;&gt;"", TrackingWorksheet!I501&lt;=WeeklySummary!$C$7, TrackingWorksheet!J501=Lists!$D$4), "Y", "N"))</f>
        <v/>
      </c>
      <c r="G496" s="10" t="str">
        <f>IF(B496=1,"",IF(AND(TrackingWorksheet!G501 &lt;&gt;"",TrackingWorksheet!G501&lt;=WeeklySummary!$C$7, TrackingWorksheet!H501=Lists!$D$5), "Y", "N"))</f>
        <v/>
      </c>
      <c r="H496" s="10" t="str">
        <f>IF(B496=1,"",IF(AND(TrackingWorksheet!I501 &lt;&gt;"", TrackingWorksheet!I501&lt;=WeeklySummary!$C$7, TrackingWorksheet!J501=Lists!$D$5), "Y", "N"))</f>
        <v/>
      </c>
      <c r="I496" s="20" t="str">
        <f>IF(B496=1,"",IF(AND(TrackingWorksheet!G501 &lt;&gt;"", TrackingWorksheet!G501&lt;=WeeklySummary!$C$7, TrackingWorksheet!H501=Lists!$D$6), 1, 0))</f>
        <v/>
      </c>
      <c r="J496" s="20" t="str">
        <f t="shared" si="113"/>
        <v/>
      </c>
      <c r="K496" s="10" t="str">
        <f>IF(B496=1,"",IF(AND(TrackingWorksheet!I501&lt;=WeeklySummary!$C$7,TrackingWorksheet!K501="YES"),0,IF(AND(AND(OR(E496="Y",F496="Y"),E496&lt;&gt;F496),G496&lt;&gt;"Y", H496&lt;&gt;"Y"), 1, 0)))</f>
        <v/>
      </c>
      <c r="L496" s="20" t="str">
        <f t="shared" si="114"/>
        <v/>
      </c>
      <c r="M496" s="10" t="str">
        <f t="shared" si="115"/>
        <v/>
      </c>
      <c r="N496" s="20" t="str">
        <f t="shared" si="116"/>
        <v/>
      </c>
      <c r="O496" s="10" t="str">
        <f>IF(B496=1,"",IF(AND(TrackingWorksheet!I501&lt;=WeeklySummary!$C$7,TrackingWorksheet!K501="YES"),0,IF(AND(AND(OR(G496="Y",H496="Y"),G496&lt;&gt;H496),E496&lt;&gt;"Y", F496&lt;&gt;"Y"), 1, 0)))</f>
        <v/>
      </c>
      <c r="P496" s="20" t="str">
        <f t="shared" si="117"/>
        <v/>
      </c>
      <c r="Q496" s="10" t="str">
        <f t="shared" si="118"/>
        <v/>
      </c>
      <c r="R496" s="10" t="str">
        <f t="shared" si="119"/>
        <v/>
      </c>
      <c r="S496" s="10" t="str">
        <f>IF(B496=1,"",IF(AND(OR(AND(TrackingWorksheet!H501=Lists!$D$7,TrackingWorksheet!H501=TrackingWorksheet!J501),TrackingWorksheet!H501&lt;&gt;TrackingWorksheet!J501),TrackingWorksheet!K501="YES",TrackingWorksheet!H501&lt;&gt;Lists!$D$6,TrackingWorksheet!G501&lt;=WeeklySummary!$C$7,TrackingWorksheet!I501&lt;=WeeklySummary!$C$7),1,0))</f>
        <v/>
      </c>
      <c r="T496" s="10" t="str">
        <f t="shared" si="120"/>
        <v/>
      </c>
      <c r="U496" s="10" t="str">
        <f>IF($B496=1,"",IF(TrackingWorksheet!$K501="YES",1, 0)*D496)</f>
        <v/>
      </c>
      <c r="V496" s="20">
        <f t="shared" si="109"/>
        <v>0</v>
      </c>
      <c r="W496" s="20">
        <f t="shared" si="110"/>
        <v>0</v>
      </c>
      <c r="X496" s="10" t="str">
        <f>IF($B496=1,"",IF(AND(TrackingWorksheet!$L501&lt;&gt;"", TrackingWorksheet!$L501&gt;=WeeklySummary!$C$6,TrackingWorksheet!$L501&lt;=WeeklySummary!$C$7,OR(TrackingWorksheet!$H501=Lists!$D$4,TrackingWorksheet!$J501=Lists!$D$4)), 1, 0))</f>
        <v/>
      </c>
      <c r="Y496" s="10" t="str">
        <f>IF($B496=1,"",IF(AND(TrackingWorksheet!$L501&lt;&gt;"", TrackingWorksheet!$L501&gt;=WeeklySummary!$C$6,TrackingWorksheet!$L501&lt;=WeeklySummary!$C$7,OR(TrackingWorksheet!$H501=Lists!$D$5,TrackingWorksheet!$J501=Lists!$D$5)), 1, 0))</f>
        <v/>
      </c>
      <c r="Z496" s="10" t="str">
        <f>IF($B496=1,"",IF(AND(TrackingWorksheet!$L501&lt;&gt;"", TrackingWorksheet!$L501&gt;=WeeklySummary!$C$6,TrackingWorksheet!$L501&lt;=WeeklySummary!$C$7,OR(TrackingWorksheet!$H501=Lists!$D$6,TrackingWorksheet!$J501=Lists!$D$6)), 1, 0))</f>
        <v/>
      </c>
      <c r="AA496" s="19" t="str">
        <f>IF(B496=1,"",IF(AND(TrackingWorksheet!M501&lt;&gt;"",TrackingWorksheet!M501&lt;=WeeklySummary!$C$7),1,0)*D496)</f>
        <v/>
      </c>
      <c r="AB496" s="19" t="str">
        <f>IF(B496=1,"",IF(AND(TrackingWorksheet!N501&lt;&gt;"",TrackingWorksheet!N501&lt;=WeeklySummary!$C$7),1,0)*D496)</f>
        <v/>
      </c>
      <c r="AC496" s="19" t="str">
        <f>IF(B496=1,"",TrackingWorksheet!T501)</f>
        <v/>
      </c>
      <c r="AD496" s="19" t="str">
        <f>IF(B496=1,"",IF(D496*AND(TrackingWorksheet!S501&gt;=Calculations!$BD$3,TrackingWorksheet!U501="",TrackingWorksheet!K501="YES"),1,0))</f>
        <v/>
      </c>
      <c r="AE496" s="19" t="str">
        <f>IF($B496=1,"",IF(AND(TrackingWorksheet!$S501&gt;$BE$3,TrackingWorksheet!$T501=Lists!$P$4),1, 0)*D496)</f>
        <v/>
      </c>
      <c r="AF496" s="19" t="str">
        <f>IF($B496=1,"",IF(AND(TrackingWorksheet!$U501&gt;$BE$3,TrackingWorksheet!$V501=Lists!$P$4),1, 0)*D496)</f>
        <v/>
      </c>
      <c r="AG496" s="19" t="str">
        <f>IF($B496=1,"",IF(AND(TrackingWorksheet!$W501&gt;$BE$3,TrackingWorksheet!$X501=Lists!$P$4),1, 0)*D496)</f>
        <v/>
      </c>
      <c r="AH496" s="19" t="str">
        <f>IF($B496=1,"",IF(AND(TrackingWorksheet!$Y501&gt;$BE$3,TrackingWorksheet!$Z501=Lists!$P$4),1, 0)*D496)</f>
        <v/>
      </c>
      <c r="AI496" s="19" t="str">
        <f>IF($B496=1,"",IF(AND(TrackingWorksheet!$AA501&gt;$BE$3,TrackingWorksheet!$AB501=Lists!$P$4),1, 0)*D496)</f>
        <v/>
      </c>
      <c r="AJ496" s="19" t="str">
        <f>IF($B496=1,"",IF(AND(TrackingWorksheet!$S501&gt;$BE$3,TrackingWorksheet!$T501=Lists!$P$5),1, 0)*D496)</f>
        <v/>
      </c>
      <c r="AK496" s="19" t="str">
        <f>IF($B496=1,"",IF(AND(TrackingWorksheet!$U501&gt;$BE$3,TrackingWorksheet!$V501=Lists!$P$5),1, 0)*D496)</f>
        <v/>
      </c>
      <c r="AL496" s="19" t="str">
        <f>IF($B496=1,"",IF(AND(TrackingWorksheet!$W501&gt;$BE$3,TrackingWorksheet!$X501=Lists!$P$5),1, 0)*D496)</f>
        <v/>
      </c>
      <c r="AM496" s="19" t="str">
        <f>IF($B496=1,"",IF(AND(TrackingWorksheet!$Y501&gt;$BE$3,TrackingWorksheet!$Z501=Lists!$P$5),1, 0)*D496)</f>
        <v/>
      </c>
      <c r="AN496" s="19" t="str">
        <f>IF($B496=1,"",IF(AND(TrackingWorksheet!$AA501&gt;$BE$3,TrackingWorksheet!$AB501=Lists!$P$5),1, 0)*D496)</f>
        <v/>
      </c>
      <c r="AO496" s="19" t="str">
        <f>IF($B496=1,"",IF(AND(TrackingWorksheet!$S501&gt;$BE$3,TrackingWorksheet!$T501=Lists!$P$6),1, 0)*D496)</f>
        <v/>
      </c>
      <c r="AP496" s="19" t="str">
        <f>IF($B496=1,"",IF(AND(TrackingWorksheet!$U501&gt;$BE$3,TrackingWorksheet!$V501=Lists!$P$6),1, 0)*D496)</f>
        <v/>
      </c>
      <c r="AQ496" s="19" t="str">
        <f>IF($B496=1,"",IF(AND(TrackingWorksheet!$W501&gt;$BE$3,TrackingWorksheet!$X501=Lists!$P$6),1, 0)*D496)</f>
        <v/>
      </c>
      <c r="AR496" s="19" t="str">
        <f>IF($B496=1,"",IF(AND(TrackingWorksheet!$Y501&gt;$BE$3,TrackingWorksheet!$Z501=Lists!$P$6),1, 0)*D496)</f>
        <v/>
      </c>
      <c r="AS496" s="19" t="str">
        <f>IF($B496=1,"",IF(AND(TrackingWorksheet!$AA501&gt;$BE$3,TrackingWorksheet!$AB501=Lists!$P$6),1, 0)*D496)</f>
        <v/>
      </c>
      <c r="AT496" s="19">
        <f t="shared" si="111"/>
        <v>0</v>
      </c>
      <c r="AU496" s="19" t="str">
        <f>IF(B496=1,"",IF(AND(TrackingWorksheet!K501="",TrackingWorksheet!M501="", TrackingWorksheet!N501="", TrackingWorksheet!S501="", TrackingWorksheet!V501="", TrackingWorksheet!W501="", TrackingWorksheet!Y501="", TrackingWorksheet!AA501="", V496=1),1,0)*D496)</f>
        <v/>
      </c>
      <c r="AV496" s="19" t="str">
        <f>IF(B496=1,"",IF(D496*AND(TrackingWorksheet!U501&gt;Calculations!$BE$3,TrackingWorksheet!K501="YES"),1,0))</f>
        <v/>
      </c>
      <c r="AW496" s="19" t="str">
        <f>IF(B496=1,"",IF(D496*AND(TrackingWorksheet!W501&gt;Calculations!$BE$3,TrackingWorksheet!K501="YES"),1,0))</f>
        <v/>
      </c>
      <c r="AX496" s="19">
        <f t="shared" si="112"/>
        <v>0</v>
      </c>
      <c r="AY496" s="19">
        <f t="shared" si="108"/>
        <v>0</v>
      </c>
      <c r="AZ496" s="27" t="str">
        <f>IF(B496=1,"",IF(TrackingWorksheet!Q501="","",TrackingWorksheet!Q501))</f>
        <v/>
      </c>
      <c r="BB496" s="4"/>
      <c r="BC496" s="4"/>
      <c r="BD496" s="4"/>
      <c r="BE496" s="4"/>
      <c r="BF496" s="4"/>
      <c r="BG496" s="4" t="str">
        <f>IF(B496=1,"",IF(AND(N496=1,TrackingWorksheet!$I501+14&lt;=WeeklySummary!$C$7),1,0))</f>
        <v/>
      </c>
      <c r="BH496" s="4" t="str">
        <f>IF(B496=1,"",IF(AND(R496=1,TrackingWorksheet!$I501+14&lt;=WeeklySummary!$C$7),1,0))</f>
        <v/>
      </c>
      <c r="BI496" s="4" t="str">
        <f>IF(B496=1,"",IF(AND(J496=1,TrackingWorksheet!$G501+14&lt;=WeeklySummary!$C$7),1,0))</f>
        <v/>
      </c>
      <c r="BJ496" s="4" t="str">
        <f>IF(B496=1,"",IF(AND(T496=1,TrackingWorksheet!$I501+14&lt;=WeeklySummary!$C$7),1,0))</f>
        <v/>
      </c>
      <c r="BK496" s="4" t="str">
        <f>IF(B496=1,"",IF(AND(T496=1,TrackingWorksheet!$G501+14&lt;=WeeklySummary!$C$7),1,0))</f>
        <v/>
      </c>
      <c r="BL496" s="4">
        <f t="shared" si="121"/>
        <v>0</v>
      </c>
    </row>
    <row r="497" spans="2:64" x14ac:dyDescent="0.25">
      <c r="B497" s="27">
        <f>IF(AND(ISBLANK(TrackingWorksheet!B502),ISBLANK(TrackingWorksheet!C502),ISBLANK(TrackingWorksheet!G502),ISBLANK(TrackingWorksheet!H502),
ISBLANK(TrackingWorksheet!I502),ISBLANK(TrackingWorksheet!J502),ISBLANK(TrackingWorksheet!M502),
ISBLANK(TrackingWorksheet!N504)),1,0)</f>
        <v>1</v>
      </c>
      <c r="C497" s="12" t="str">
        <f>IF(B497=1,"",TrackingWorksheet!F502)</f>
        <v/>
      </c>
      <c r="D497" s="20" t="str">
        <f>IF(B497=1,"",IF(AND(TrackingWorksheet!B502&lt;&gt;"",TrackingWorksheet!B502&lt;=WeeklySummary!$C$7,OR(TrackingWorksheet!C502="",TrackingWorksheet!C502&gt;=WeeklySummary!$C$6)),1,0))</f>
        <v/>
      </c>
      <c r="E497" s="10" t="str">
        <f>IF(B497=1,"",IF(AND(TrackingWorksheet!G502 &lt;&gt;"",TrackingWorksheet!G502&lt;=WeeklySummary!$C$7, TrackingWorksheet!H502=Lists!$D$4), "Y", "N"))</f>
        <v/>
      </c>
      <c r="F497" s="10" t="str">
        <f>IF(B497=1,"",IF(AND(TrackingWorksheet!I502 &lt;&gt;"", TrackingWorksheet!I502&lt;=WeeklySummary!$C$7, TrackingWorksheet!J502=Lists!$D$4), "Y", "N"))</f>
        <v/>
      </c>
      <c r="G497" s="10" t="str">
        <f>IF(B497=1,"",IF(AND(TrackingWorksheet!G502 &lt;&gt;"",TrackingWorksheet!G502&lt;=WeeklySummary!$C$7, TrackingWorksheet!H502=Lists!$D$5), "Y", "N"))</f>
        <v/>
      </c>
      <c r="H497" s="10" t="str">
        <f>IF(B497=1,"",IF(AND(TrackingWorksheet!I502 &lt;&gt;"", TrackingWorksheet!I502&lt;=WeeklySummary!$C$7, TrackingWorksheet!J502=Lists!$D$5), "Y", "N"))</f>
        <v/>
      </c>
      <c r="I497" s="20" t="str">
        <f>IF(B497=1,"",IF(AND(TrackingWorksheet!G502 &lt;&gt;"", TrackingWorksheet!G502&lt;=WeeklySummary!$C$7, TrackingWorksheet!H502=Lists!$D$6), 1, 0))</f>
        <v/>
      </c>
      <c r="J497" s="20" t="str">
        <f t="shared" si="113"/>
        <v/>
      </c>
      <c r="K497" s="10" t="str">
        <f>IF(B497=1,"",IF(AND(TrackingWorksheet!I502&lt;=WeeklySummary!$C$7,TrackingWorksheet!K502="YES"),0,IF(AND(AND(OR(E497="Y",F497="Y"),E497&lt;&gt;F497),G497&lt;&gt;"Y", H497&lt;&gt;"Y"), 1, 0)))</f>
        <v/>
      </c>
      <c r="L497" s="20" t="str">
        <f t="shared" si="114"/>
        <v/>
      </c>
      <c r="M497" s="10" t="str">
        <f t="shared" si="115"/>
        <v/>
      </c>
      <c r="N497" s="20" t="str">
        <f t="shared" si="116"/>
        <v/>
      </c>
      <c r="O497" s="10" t="str">
        <f>IF(B497=1,"",IF(AND(TrackingWorksheet!I502&lt;=WeeklySummary!$C$7,TrackingWorksheet!K502="YES"),0,IF(AND(AND(OR(G497="Y",H497="Y"),G497&lt;&gt;H497),E497&lt;&gt;"Y", F497&lt;&gt;"Y"), 1, 0)))</f>
        <v/>
      </c>
      <c r="P497" s="20" t="str">
        <f t="shared" si="117"/>
        <v/>
      </c>
      <c r="Q497" s="10" t="str">
        <f t="shared" si="118"/>
        <v/>
      </c>
      <c r="R497" s="10" t="str">
        <f t="shared" si="119"/>
        <v/>
      </c>
      <c r="S497" s="10" t="str">
        <f>IF(B497=1,"",IF(AND(OR(AND(TrackingWorksheet!H502=Lists!$D$7,TrackingWorksheet!H502=TrackingWorksheet!J502),TrackingWorksheet!H502&lt;&gt;TrackingWorksheet!J502),TrackingWorksheet!K502="YES",TrackingWorksheet!H502&lt;&gt;Lists!$D$6,TrackingWorksheet!G502&lt;=WeeklySummary!$C$7,TrackingWorksheet!I502&lt;=WeeklySummary!$C$7),1,0))</f>
        <v/>
      </c>
      <c r="T497" s="10" t="str">
        <f t="shared" si="120"/>
        <v/>
      </c>
      <c r="U497" s="10" t="str">
        <f>IF($B497=1,"",IF(TrackingWorksheet!$K502="YES",1, 0)*D497)</f>
        <v/>
      </c>
      <c r="V497" s="20">
        <f t="shared" si="109"/>
        <v>0</v>
      </c>
      <c r="W497" s="20">
        <f t="shared" si="110"/>
        <v>0</v>
      </c>
      <c r="X497" s="10" t="str">
        <f>IF($B497=1,"",IF(AND(TrackingWorksheet!$L502&lt;&gt;"", TrackingWorksheet!$L502&gt;=WeeklySummary!$C$6,TrackingWorksheet!$L502&lt;=WeeklySummary!$C$7,OR(TrackingWorksheet!$H502=Lists!$D$4,TrackingWorksheet!$J502=Lists!$D$4)), 1, 0))</f>
        <v/>
      </c>
      <c r="Y497" s="10" t="str">
        <f>IF($B497=1,"",IF(AND(TrackingWorksheet!$L502&lt;&gt;"", TrackingWorksheet!$L502&gt;=WeeklySummary!$C$6,TrackingWorksheet!$L502&lt;=WeeklySummary!$C$7,OR(TrackingWorksheet!$H502=Lists!$D$5,TrackingWorksheet!$J502=Lists!$D$5)), 1, 0))</f>
        <v/>
      </c>
      <c r="Z497" s="10" t="str">
        <f>IF($B497=1,"",IF(AND(TrackingWorksheet!$L502&lt;&gt;"", TrackingWorksheet!$L502&gt;=WeeklySummary!$C$6,TrackingWorksheet!$L502&lt;=WeeklySummary!$C$7,OR(TrackingWorksheet!$H502=Lists!$D$6,TrackingWorksheet!$J502=Lists!$D$6)), 1, 0))</f>
        <v/>
      </c>
      <c r="AA497" s="19" t="str">
        <f>IF(B497=1,"",IF(AND(TrackingWorksheet!M502&lt;&gt;"",TrackingWorksheet!M502&lt;=WeeklySummary!$C$7),1,0)*D497)</f>
        <v/>
      </c>
      <c r="AB497" s="19" t="str">
        <f>IF(B497=1,"",IF(AND(TrackingWorksheet!N502&lt;&gt;"",TrackingWorksheet!N502&lt;=WeeklySummary!$C$7),1,0)*D497)</f>
        <v/>
      </c>
      <c r="AC497" s="19" t="str">
        <f>IF(B497=1,"",TrackingWorksheet!T502)</f>
        <v/>
      </c>
      <c r="AD497" s="19" t="str">
        <f>IF(B497=1,"",IF(D497*AND(TrackingWorksheet!S502&gt;=Calculations!$BD$3,TrackingWorksheet!U502="",TrackingWorksheet!K502="YES"),1,0))</f>
        <v/>
      </c>
      <c r="AE497" s="19" t="str">
        <f>IF($B497=1,"",IF(AND(TrackingWorksheet!$S502&gt;$BE$3,TrackingWorksheet!$T502=Lists!$P$4),1, 0)*D497)</f>
        <v/>
      </c>
      <c r="AF497" s="19" t="str">
        <f>IF($B497=1,"",IF(AND(TrackingWorksheet!$U502&gt;$BE$3,TrackingWorksheet!$V502=Lists!$P$4),1, 0)*D497)</f>
        <v/>
      </c>
      <c r="AG497" s="19" t="str">
        <f>IF($B497=1,"",IF(AND(TrackingWorksheet!$W502&gt;$BE$3,TrackingWorksheet!$X502=Lists!$P$4),1, 0)*D497)</f>
        <v/>
      </c>
      <c r="AH497" s="19" t="str">
        <f>IF($B497=1,"",IF(AND(TrackingWorksheet!$Y502&gt;$BE$3,TrackingWorksheet!$Z502=Lists!$P$4),1, 0)*D497)</f>
        <v/>
      </c>
      <c r="AI497" s="19" t="str">
        <f>IF($B497=1,"",IF(AND(TrackingWorksheet!$AA502&gt;$BE$3,TrackingWorksheet!$AB502=Lists!$P$4),1, 0)*D497)</f>
        <v/>
      </c>
      <c r="AJ497" s="19" t="str">
        <f>IF($B497=1,"",IF(AND(TrackingWorksheet!$S502&gt;$BE$3,TrackingWorksheet!$T502=Lists!$P$5),1, 0)*D497)</f>
        <v/>
      </c>
      <c r="AK497" s="19" t="str">
        <f>IF($B497=1,"",IF(AND(TrackingWorksheet!$U502&gt;$BE$3,TrackingWorksheet!$V502=Lists!$P$5),1, 0)*D497)</f>
        <v/>
      </c>
      <c r="AL497" s="19" t="str">
        <f>IF($B497=1,"",IF(AND(TrackingWorksheet!$W502&gt;$BE$3,TrackingWorksheet!$X502=Lists!$P$5),1, 0)*D497)</f>
        <v/>
      </c>
      <c r="AM497" s="19" t="str">
        <f>IF($B497=1,"",IF(AND(TrackingWorksheet!$Y502&gt;$BE$3,TrackingWorksheet!$Z502=Lists!$P$5),1, 0)*D497)</f>
        <v/>
      </c>
      <c r="AN497" s="19" t="str">
        <f>IF($B497=1,"",IF(AND(TrackingWorksheet!$AA502&gt;$BE$3,TrackingWorksheet!$AB502=Lists!$P$5),1, 0)*D497)</f>
        <v/>
      </c>
      <c r="AO497" s="19" t="str">
        <f>IF($B497=1,"",IF(AND(TrackingWorksheet!$S502&gt;$BE$3,TrackingWorksheet!$T502=Lists!$P$6),1, 0)*D497)</f>
        <v/>
      </c>
      <c r="AP497" s="19" t="str">
        <f>IF($B497=1,"",IF(AND(TrackingWorksheet!$U502&gt;$BE$3,TrackingWorksheet!$V502=Lists!$P$6),1, 0)*D497)</f>
        <v/>
      </c>
      <c r="AQ497" s="19" t="str">
        <f>IF($B497=1,"",IF(AND(TrackingWorksheet!$W502&gt;$BE$3,TrackingWorksheet!$X502=Lists!$P$6),1, 0)*D497)</f>
        <v/>
      </c>
      <c r="AR497" s="19" t="str">
        <f>IF($B497=1,"",IF(AND(TrackingWorksheet!$Y502&gt;$BE$3,TrackingWorksheet!$Z502=Lists!$P$6),1, 0)*D497)</f>
        <v/>
      </c>
      <c r="AS497" s="19" t="str">
        <f>IF($B497=1,"",IF(AND(TrackingWorksheet!$AA502&gt;$BE$3,TrackingWorksheet!$AB502=Lists!$P$6),1, 0)*D497)</f>
        <v/>
      </c>
      <c r="AT497" s="19">
        <f t="shared" si="111"/>
        <v>0</v>
      </c>
      <c r="AU497" s="19" t="str">
        <f>IF(B497=1,"",IF(AND(TrackingWorksheet!K502="",TrackingWorksheet!M502="", TrackingWorksheet!N502="", TrackingWorksheet!S502="", TrackingWorksheet!V502="", TrackingWorksheet!W502="", TrackingWorksheet!Y502="", TrackingWorksheet!AA502="", V497=1),1,0)*D497)</f>
        <v/>
      </c>
      <c r="AV497" s="19" t="str">
        <f>IF(B497=1,"",IF(D497*AND(TrackingWorksheet!U502&gt;Calculations!$BE$3,TrackingWorksheet!K502="YES"),1,0))</f>
        <v/>
      </c>
      <c r="AW497" s="19" t="str">
        <f>IF(B497=1,"",IF(D497*AND(TrackingWorksheet!W502&gt;Calculations!$BE$3,TrackingWorksheet!K502="YES"),1,0))</f>
        <v/>
      </c>
      <c r="AX497" s="19">
        <f t="shared" si="112"/>
        <v>0</v>
      </c>
      <c r="AY497" s="19">
        <f t="shared" si="108"/>
        <v>0</v>
      </c>
      <c r="AZ497" s="27" t="str">
        <f>IF(B497=1,"",IF(TrackingWorksheet!Q502="","",TrackingWorksheet!Q502))</f>
        <v/>
      </c>
      <c r="BB497" s="4"/>
      <c r="BC497" s="4"/>
      <c r="BD497" s="4"/>
      <c r="BE497" s="4"/>
      <c r="BF497" s="4"/>
      <c r="BG497" s="4" t="str">
        <f>IF(B497=1,"",IF(AND(N497=1,TrackingWorksheet!$I502+14&lt;=WeeklySummary!$C$7),1,0))</f>
        <v/>
      </c>
      <c r="BH497" s="4" t="str">
        <f>IF(B497=1,"",IF(AND(R497=1,TrackingWorksheet!$I502+14&lt;=WeeklySummary!$C$7),1,0))</f>
        <v/>
      </c>
      <c r="BI497" s="4" t="str">
        <f>IF(B497=1,"",IF(AND(J497=1,TrackingWorksheet!$G502+14&lt;=WeeklySummary!$C$7),1,0))</f>
        <v/>
      </c>
      <c r="BJ497" s="4" t="str">
        <f>IF(B497=1,"",IF(AND(T497=1,TrackingWorksheet!$I502+14&lt;=WeeklySummary!$C$7),1,0))</f>
        <v/>
      </c>
      <c r="BK497" s="4" t="str">
        <f>IF(B497=1,"",IF(AND(T497=1,TrackingWorksheet!$G502+14&lt;=WeeklySummary!$C$7),1,0))</f>
        <v/>
      </c>
      <c r="BL497" s="4">
        <f t="shared" si="121"/>
        <v>0</v>
      </c>
    </row>
    <row r="498" spans="2:64" x14ac:dyDescent="0.25">
      <c r="B498" s="27">
        <f>IF(AND(ISBLANK(TrackingWorksheet!B503),ISBLANK(TrackingWorksheet!C503),ISBLANK(TrackingWorksheet!G503),ISBLANK(TrackingWorksheet!H503),
ISBLANK(TrackingWorksheet!I503),ISBLANK(TrackingWorksheet!J503),ISBLANK(TrackingWorksheet!M503),
ISBLANK(TrackingWorksheet!N505)),1,0)</f>
        <v>1</v>
      </c>
      <c r="C498" s="12" t="str">
        <f>IF(B498=1,"",TrackingWorksheet!F503)</f>
        <v/>
      </c>
      <c r="D498" s="20" t="str">
        <f>IF(B498=1,"",IF(AND(TrackingWorksheet!B503&lt;&gt;"",TrackingWorksheet!B503&lt;=WeeklySummary!$C$7,OR(TrackingWorksheet!C503="",TrackingWorksheet!C503&gt;=WeeklySummary!$C$6)),1,0))</f>
        <v/>
      </c>
      <c r="E498" s="10" t="str">
        <f>IF(B498=1,"",IF(AND(TrackingWorksheet!G503 &lt;&gt;"",TrackingWorksheet!G503&lt;=WeeklySummary!$C$7, TrackingWorksheet!H503=Lists!$D$4), "Y", "N"))</f>
        <v/>
      </c>
      <c r="F498" s="10" t="str">
        <f>IF(B498=1,"",IF(AND(TrackingWorksheet!I503 &lt;&gt;"", TrackingWorksheet!I503&lt;=WeeklySummary!$C$7, TrackingWorksheet!J503=Lists!$D$4), "Y", "N"))</f>
        <v/>
      </c>
      <c r="G498" s="10" t="str">
        <f>IF(B498=1,"",IF(AND(TrackingWorksheet!G503 &lt;&gt;"",TrackingWorksheet!G503&lt;=WeeklySummary!$C$7, TrackingWorksheet!H503=Lists!$D$5), "Y", "N"))</f>
        <v/>
      </c>
      <c r="H498" s="10" t="str">
        <f>IF(B498=1,"",IF(AND(TrackingWorksheet!I503 &lt;&gt;"", TrackingWorksheet!I503&lt;=WeeklySummary!$C$7, TrackingWorksheet!J503=Lists!$D$5), "Y", "N"))</f>
        <v/>
      </c>
      <c r="I498" s="20" t="str">
        <f>IF(B498=1,"",IF(AND(TrackingWorksheet!G503 &lt;&gt;"", TrackingWorksheet!G503&lt;=WeeklySummary!$C$7, TrackingWorksheet!H503=Lists!$D$6), 1, 0))</f>
        <v/>
      </c>
      <c r="J498" s="20" t="str">
        <f t="shared" si="113"/>
        <v/>
      </c>
      <c r="K498" s="10" t="str">
        <f>IF(B498=1,"",IF(AND(TrackingWorksheet!I503&lt;=WeeklySummary!$C$7,TrackingWorksheet!K503="YES"),0,IF(AND(AND(OR(E498="Y",F498="Y"),E498&lt;&gt;F498),G498&lt;&gt;"Y", H498&lt;&gt;"Y"), 1, 0)))</f>
        <v/>
      </c>
      <c r="L498" s="20" t="str">
        <f t="shared" si="114"/>
        <v/>
      </c>
      <c r="M498" s="10" t="str">
        <f t="shared" si="115"/>
        <v/>
      </c>
      <c r="N498" s="20" t="str">
        <f t="shared" si="116"/>
        <v/>
      </c>
      <c r="O498" s="10" t="str">
        <f>IF(B498=1,"",IF(AND(TrackingWorksheet!I503&lt;=WeeklySummary!$C$7,TrackingWorksheet!K503="YES"),0,IF(AND(AND(OR(G498="Y",H498="Y"),G498&lt;&gt;H498),E498&lt;&gt;"Y", F498&lt;&gt;"Y"), 1, 0)))</f>
        <v/>
      </c>
      <c r="P498" s="20" t="str">
        <f t="shared" si="117"/>
        <v/>
      </c>
      <c r="Q498" s="10" t="str">
        <f t="shared" si="118"/>
        <v/>
      </c>
      <c r="R498" s="10" t="str">
        <f t="shared" si="119"/>
        <v/>
      </c>
      <c r="S498" s="10" t="str">
        <f>IF(B498=1,"",IF(AND(OR(AND(TrackingWorksheet!H503=Lists!$D$7,TrackingWorksheet!H503=TrackingWorksheet!J503),TrackingWorksheet!H503&lt;&gt;TrackingWorksheet!J503),TrackingWorksheet!K503="YES",TrackingWorksheet!H503&lt;&gt;Lists!$D$6,TrackingWorksheet!G503&lt;=WeeklySummary!$C$7,TrackingWorksheet!I503&lt;=WeeklySummary!$C$7),1,0))</f>
        <v/>
      </c>
      <c r="T498" s="10" t="str">
        <f t="shared" si="120"/>
        <v/>
      </c>
      <c r="U498" s="10" t="str">
        <f>IF($B498=1,"",IF(TrackingWorksheet!$K503="YES",1, 0)*D498)</f>
        <v/>
      </c>
      <c r="V498" s="20">
        <f t="shared" si="109"/>
        <v>0</v>
      </c>
      <c r="W498" s="20">
        <f t="shared" si="110"/>
        <v>0</v>
      </c>
      <c r="X498" s="10" t="str">
        <f>IF($B498=1,"",IF(AND(TrackingWorksheet!$L503&lt;&gt;"", TrackingWorksheet!$L503&gt;=WeeklySummary!$C$6,TrackingWorksheet!$L503&lt;=WeeklySummary!$C$7,OR(TrackingWorksheet!$H503=Lists!$D$4,TrackingWorksheet!$J503=Lists!$D$4)), 1, 0))</f>
        <v/>
      </c>
      <c r="Y498" s="10" t="str">
        <f>IF($B498=1,"",IF(AND(TrackingWorksheet!$L503&lt;&gt;"", TrackingWorksheet!$L503&gt;=WeeklySummary!$C$6,TrackingWorksheet!$L503&lt;=WeeklySummary!$C$7,OR(TrackingWorksheet!$H503=Lists!$D$5,TrackingWorksheet!$J503=Lists!$D$5)), 1, 0))</f>
        <v/>
      </c>
      <c r="Z498" s="10" t="str">
        <f>IF($B498=1,"",IF(AND(TrackingWorksheet!$L503&lt;&gt;"", TrackingWorksheet!$L503&gt;=WeeklySummary!$C$6,TrackingWorksheet!$L503&lt;=WeeklySummary!$C$7,OR(TrackingWorksheet!$H503=Lists!$D$6,TrackingWorksheet!$J503=Lists!$D$6)), 1, 0))</f>
        <v/>
      </c>
      <c r="AA498" s="19" t="str">
        <f>IF(B498=1,"",IF(AND(TrackingWorksheet!M503&lt;&gt;"",TrackingWorksheet!M503&lt;=WeeklySummary!$C$7),1,0)*D498)</f>
        <v/>
      </c>
      <c r="AB498" s="19" t="str">
        <f>IF(B498=1,"",IF(AND(TrackingWorksheet!N503&lt;&gt;"",TrackingWorksheet!N503&lt;=WeeklySummary!$C$7),1,0)*D498)</f>
        <v/>
      </c>
      <c r="AC498" s="19" t="str">
        <f>IF(B498=1,"",TrackingWorksheet!T503)</f>
        <v/>
      </c>
      <c r="AD498" s="19" t="str">
        <f>IF(B498=1,"",IF(D498*AND(TrackingWorksheet!S503&gt;=Calculations!$BD$3,TrackingWorksheet!U503="",TrackingWorksheet!K503="YES"),1,0))</f>
        <v/>
      </c>
      <c r="AE498" s="19" t="str">
        <f>IF($B498=1,"",IF(AND(TrackingWorksheet!$S503&gt;$BE$3,TrackingWorksheet!$T503=Lists!$P$4),1, 0)*D498)</f>
        <v/>
      </c>
      <c r="AF498" s="19" t="str">
        <f>IF($B498=1,"",IF(AND(TrackingWorksheet!$U503&gt;$BE$3,TrackingWorksheet!$V503=Lists!$P$4),1, 0)*D498)</f>
        <v/>
      </c>
      <c r="AG498" s="19" t="str">
        <f>IF($B498=1,"",IF(AND(TrackingWorksheet!$W503&gt;$BE$3,TrackingWorksheet!$X503=Lists!$P$4),1, 0)*D498)</f>
        <v/>
      </c>
      <c r="AH498" s="19" t="str">
        <f>IF($B498=1,"",IF(AND(TrackingWorksheet!$Y503&gt;$BE$3,TrackingWorksheet!$Z503=Lists!$P$4),1, 0)*D498)</f>
        <v/>
      </c>
      <c r="AI498" s="19" t="str">
        <f>IF($B498=1,"",IF(AND(TrackingWorksheet!$AA503&gt;$BE$3,TrackingWorksheet!$AB503=Lists!$P$4),1, 0)*D498)</f>
        <v/>
      </c>
      <c r="AJ498" s="19" t="str">
        <f>IF($B498=1,"",IF(AND(TrackingWorksheet!$S503&gt;$BE$3,TrackingWorksheet!$T503=Lists!$P$5),1, 0)*D498)</f>
        <v/>
      </c>
      <c r="AK498" s="19" t="str">
        <f>IF($B498=1,"",IF(AND(TrackingWorksheet!$U503&gt;$BE$3,TrackingWorksheet!$V503=Lists!$P$5),1, 0)*D498)</f>
        <v/>
      </c>
      <c r="AL498" s="19" t="str">
        <f>IF($B498=1,"",IF(AND(TrackingWorksheet!$W503&gt;$BE$3,TrackingWorksheet!$X503=Lists!$P$5),1, 0)*D498)</f>
        <v/>
      </c>
      <c r="AM498" s="19" t="str">
        <f>IF($B498=1,"",IF(AND(TrackingWorksheet!$Y503&gt;$BE$3,TrackingWorksheet!$Z503=Lists!$P$5),1, 0)*D498)</f>
        <v/>
      </c>
      <c r="AN498" s="19" t="str">
        <f>IF($B498=1,"",IF(AND(TrackingWorksheet!$AA503&gt;$BE$3,TrackingWorksheet!$AB503=Lists!$P$5),1, 0)*D498)</f>
        <v/>
      </c>
      <c r="AO498" s="19" t="str">
        <f>IF($B498=1,"",IF(AND(TrackingWorksheet!$S503&gt;$BE$3,TrackingWorksheet!$T503=Lists!$P$6),1, 0)*D498)</f>
        <v/>
      </c>
      <c r="AP498" s="19" t="str">
        <f>IF($B498=1,"",IF(AND(TrackingWorksheet!$U503&gt;$BE$3,TrackingWorksheet!$V503=Lists!$P$6),1, 0)*D498)</f>
        <v/>
      </c>
      <c r="AQ498" s="19" t="str">
        <f>IF($B498=1,"",IF(AND(TrackingWorksheet!$W503&gt;$BE$3,TrackingWorksheet!$X503=Lists!$P$6),1, 0)*D498)</f>
        <v/>
      </c>
      <c r="AR498" s="19" t="str">
        <f>IF($B498=1,"",IF(AND(TrackingWorksheet!$Y503&gt;$BE$3,TrackingWorksheet!$Z503=Lists!$P$6),1, 0)*D498)</f>
        <v/>
      </c>
      <c r="AS498" s="19" t="str">
        <f>IF($B498=1,"",IF(AND(TrackingWorksheet!$AA503&gt;$BE$3,TrackingWorksheet!$AB503=Lists!$P$6),1, 0)*D498)</f>
        <v/>
      </c>
      <c r="AT498" s="19">
        <f t="shared" si="111"/>
        <v>0</v>
      </c>
      <c r="AU498" s="19" t="str">
        <f>IF(B498=1,"",IF(AND(TrackingWorksheet!K503="",TrackingWorksheet!M503="", TrackingWorksheet!N503="", TrackingWorksheet!S503="", TrackingWorksheet!V503="", TrackingWorksheet!W503="", TrackingWorksheet!Y503="", TrackingWorksheet!AA503="", V498=1),1,0)*D498)</f>
        <v/>
      </c>
      <c r="AV498" s="19" t="str">
        <f>IF(B498=1,"",IF(D498*AND(TrackingWorksheet!U503&gt;Calculations!$BE$3,TrackingWorksheet!K503="YES"),1,0))</f>
        <v/>
      </c>
      <c r="AW498" s="19" t="str">
        <f>IF(B498=1,"",IF(D498*AND(TrackingWorksheet!W503&gt;Calculations!$BE$3,TrackingWorksheet!K503="YES"),1,0))</f>
        <v/>
      </c>
      <c r="AX498" s="19">
        <f t="shared" si="112"/>
        <v>0</v>
      </c>
      <c r="AY498" s="19">
        <f t="shared" si="108"/>
        <v>0</v>
      </c>
      <c r="AZ498" s="27" t="str">
        <f>IF(B498=1,"",IF(TrackingWorksheet!Q503="","",TrackingWorksheet!Q503))</f>
        <v/>
      </c>
      <c r="BB498" s="4"/>
      <c r="BC498" s="4"/>
      <c r="BD498" s="4"/>
      <c r="BE498" s="4"/>
      <c r="BF498" s="4"/>
      <c r="BG498" s="4" t="str">
        <f>IF(B498=1,"",IF(AND(N498=1,TrackingWorksheet!$I503+14&lt;=WeeklySummary!$C$7),1,0))</f>
        <v/>
      </c>
      <c r="BH498" s="4" t="str">
        <f>IF(B498=1,"",IF(AND(R498=1,TrackingWorksheet!$I503+14&lt;=WeeklySummary!$C$7),1,0))</f>
        <v/>
      </c>
      <c r="BI498" s="4" t="str">
        <f>IF(B498=1,"",IF(AND(J498=1,TrackingWorksheet!$G503+14&lt;=WeeklySummary!$C$7),1,0))</f>
        <v/>
      </c>
      <c r="BJ498" s="4" t="str">
        <f>IF(B498=1,"",IF(AND(T498=1,TrackingWorksheet!$I503+14&lt;=WeeklySummary!$C$7),1,0))</f>
        <v/>
      </c>
      <c r="BK498" s="4" t="str">
        <f>IF(B498=1,"",IF(AND(T498=1,TrackingWorksheet!$G503+14&lt;=WeeklySummary!$C$7),1,0))</f>
        <v/>
      </c>
      <c r="BL498" s="4">
        <f t="shared" si="121"/>
        <v>0</v>
      </c>
    </row>
    <row r="499" spans="2:64" x14ac:dyDescent="0.25">
      <c r="B499" s="27">
        <f>IF(AND(ISBLANK(TrackingWorksheet!B504),ISBLANK(TrackingWorksheet!C504),ISBLANK(TrackingWorksheet!G504),ISBLANK(TrackingWorksheet!H504),
ISBLANK(TrackingWorksheet!I504),ISBLANK(TrackingWorksheet!J504),ISBLANK(TrackingWorksheet!M504),
ISBLANK(TrackingWorksheet!N506)),1,0)</f>
        <v>1</v>
      </c>
      <c r="C499" s="12" t="str">
        <f>IF(B499=1,"",TrackingWorksheet!F504)</f>
        <v/>
      </c>
      <c r="D499" s="20" t="str">
        <f>IF(B499=1,"",IF(AND(TrackingWorksheet!B504&lt;&gt;"",TrackingWorksheet!B504&lt;=WeeklySummary!$C$7,OR(TrackingWorksheet!C504="",TrackingWorksheet!C504&gt;=WeeklySummary!$C$6)),1,0))</f>
        <v/>
      </c>
      <c r="E499" s="10" t="str">
        <f>IF(B499=1,"",IF(AND(TrackingWorksheet!G504 &lt;&gt;"",TrackingWorksheet!G504&lt;=WeeklySummary!$C$7, TrackingWorksheet!H504=Lists!$D$4), "Y", "N"))</f>
        <v/>
      </c>
      <c r="F499" s="10" t="str">
        <f>IF(B499=1,"",IF(AND(TrackingWorksheet!I504 &lt;&gt;"", TrackingWorksheet!I504&lt;=WeeklySummary!$C$7, TrackingWorksheet!J504=Lists!$D$4), "Y", "N"))</f>
        <v/>
      </c>
      <c r="G499" s="10" t="str">
        <f>IF(B499=1,"",IF(AND(TrackingWorksheet!G504 &lt;&gt;"",TrackingWorksheet!G504&lt;=WeeklySummary!$C$7, TrackingWorksheet!H504=Lists!$D$5), "Y", "N"))</f>
        <v/>
      </c>
      <c r="H499" s="10" t="str">
        <f>IF(B499=1,"",IF(AND(TrackingWorksheet!I504 &lt;&gt;"", TrackingWorksheet!I504&lt;=WeeklySummary!$C$7, TrackingWorksheet!J504=Lists!$D$5), "Y", "N"))</f>
        <v/>
      </c>
      <c r="I499" s="20" t="str">
        <f>IF(B499=1,"",IF(AND(TrackingWorksheet!G504 &lt;&gt;"", TrackingWorksheet!G504&lt;=WeeklySummary!$C$7, TrackingWorksheet!H504=Lists!$D$6), 1, 0))</f>
        <v/>
      </c>
      <c r="J499" s="20" t="str">
        <f t="shared" si="113"/>
        <v/>
      </c>
      <c r="K499" s="10" t="str">
        <f>IF(B499=1,"",IF(AND(TrackingWorksheet!I504&lt;=WeeklySummary!$C$7,TrackingWorksheet!K504="YES"),0,IF(AND(AND(OR(E499="Y",F499="Y"),E499&lt;&gt;F499),G499&lt;&gt;"Y", H499&lt;&gt;"Y"), 1, 0)))</f>
        <v/>
      </c>
      <c r="L499" s="20" t="str">
        <f t="shared" si="114"/>
        <v/>
      </c>
      <c r="M499" s="10" t="str">
        <f t="shared" si="115"/>
        <v/>
      </c>
      <c r="N499" s="20" t="str">
        <f t="shared" si="116"/>
        <v/>
      </c>
      <c r="O499" s="10" t="str">
        <f>IF(B499=1,"",IF(AND(TrackingWorksheet!I504&lt;=WeeklySummary!$C$7,TrackingWorksheet!K504="YES"),0,IF(AND(AND(OR(G499="Y",H499="Y"),G499&lt;&gt;H499),E499&lt;&gt;"Y", F499&lt;&gt;"Y"), 1, 0)))</f>
        <v/>
      </c>
      <c r="P499" s="20" t="str">
        <f t="shared" si="117"/>
        <v/>
      </c>
      <c r="Q499" s="10" t="str">
        <f t="shared" si="118"/>
        <v/>
      </c>
      <c r="R499" s="10" t="str">
        <f t="shared" si="119"/>
        <v/>
      </c>
      <c r="S499" s="10" t="str">
        <f>IF(B499=1,"",IF(AND(OR(AND(TrackingWorksheet!H504=Lists!$D$7,TrackingWorksheet!H504=TrackingWorksheet!J504),TrackingWorksheet!H504&lt;&gt;TrackingWorksheet!J504),TrackingWorksheet!K504="YES",TrackingWorksheet!H504&lt;&gt;Lists!$D$6,TrackingWorksheet!G504&lt;=WeeklySummary!$C$7,TrackingWorksheet!I504&lt;=WeeklySummary!$C$7),1,0))</f>
        <v/>
      </c>
      <c r="T499" s="10" t="str">
        <f t="shared" si="120"/>
        <v/>
      </c>
      <c r="U499" s="10" t="str">
        <f>IF($B499=1,"",IF(TrackingWorksheet!$K504="YES",1, 0)*D499)</f>
        <v/>
      </c>
      <c r="V499" s="20">
        <f t="shared" si="109"/>
        <v>0</v>
      </c>
      <c r="W499" s="20">
        <f t="shared" si="110"/>
        <v>0</v>
      </c>
      <c r="X499" s="10" t="str">
        <f>IF($B499=1,"",IF(AND(TrackingWorksheet!$L504&lt;&gt;"", TrackingWorksheet!$L504&gt;=WeeklySummary!$C$6,TrackingWorksheet!$L504&lt;=WeeklySummary!$C$7,OR(TrackingWorksheet!$H504=Lists!$D$4,TrackingWorksheet!$J504=Lists!$D$4)), 1, 0))</f>
        <v/>
      </c>
      <c r="Y499" s="10" t="str">
        <f>IF($B499=1,"",IF(AND(TrackingWorksheet!$L504&lt;&gt;"", TrackingWorksheet!$L504&gt;=WeeklySummary!$C$6,TrackingWorksheet!$L504&lt;=WeeklySummary!$C$7,OR(TrackingWorksheet!$H504=Lists!$D$5,TrackingWorksheet!$J504=Lists!$D$5)), 1, 0))</f>
        <v/>
      </c>
      <c r="Z499" s="10" t="str">
        <f>IF($B499=1,"",IF(AND(TrackingWorksheet!$L504&lt;&gt;"", TrackingWorksheet!$L504&gt;=WeeklySummary!$C$6,TrackingWorksheet!$L504&lt;=WeeklySummary!$C$7,OR(TrackingWorksheet!$H504=Lists!$D$6,TrackingWorksheet!$J504=Lists!$D$6)), 1, 0))</f>
        <v/>
      </c>
      <c r="AA499" s="19" t="str">
        <f>IF(B499=1,"",IF(AND(TrackingWorksheet!M504&lt;&gt;"",TrackingWorksheet!M504&lt;=WeeklySummary!$C$7),1,0)*D499)</f>
        <v/>
      </c>
      <c r="AB499" s="19" t="str">
        <f>IF(B499=1,"",IF(AND(TrackingWorksheet!N504&lt;&gt;"",TrackingWorksheet!N504&lt;=WeeklySummary!$C$7),1,0)*D499)</f>
        <v/>
      </c>
      <c r="AC499" s="19" t="str">
        <f>IF(B499=1,"",TrackingWorksheet!T504)</f>
        <v/>
      </c>
      <c r="AD499" s="19" t="str">
        <f>IF(B499=1,"",IF(D499*AND(TrackingWorksheet!S504&gt;=Calculations!$BD$3,TrackingWorksheet!U504="",TrackingWorksheet!K504="YES"),1,0))</f>
        <v/>
      </c>
      <c r="AE499" s="19" t="str">
        <f>IF($B499=1,"",IF(AND(TrackingWorksheet!$S504&gt;$BE$3,TrackingWorksheet!$T504=Lists!$P$4),1, 0)*D499)</f>
        <v/>
      </c>
      <c r="AF499" s="19" t="str">
        <f>IF($B499=1,"",IF(AND(TrackingWorksheet!$U504&gt;$BE$3,TrackingWorksheet!$V504=Lists!$P$4),1, 0)*D499)</f>
        <v/>
      </c>
      <c r="AG499" s="19" t="str">
        <f>IF($B499=1,"",IF(AND(TrackingWorksheet!$W504&gt;$BE$3,TrackingWorksheet!$X504=Lists!$P$4),1, 0)*D499)</f>
        <v/>
      </c>
      <c r="AH499" s="19" t="str">
        <f>IF($B499=1,"",IF(AND(TrackingWorksheet!$Y504&gt;$BE$3,TrackingWorksheet!$Z504=Lists!$P$4),1, 0)*D499)</f>
        <v/>
      </c>
      <c r="AI499" s="19" t="str">
        <f>IF($B499=1,"",IF(AND(TrackingWorksheet!$AA504&gt;$BE$3,TrackingWorksheet!$AB504=Lists!$P$4),1, 0)*D499)</f>
        <v/>
      </c>
      <c r="AJ499" s="19" t="str">
        <f>IF($B499=1,"",IF(AND(TrackingWorksheet!$S504&gt;$BE$3,TrackingWorksheet!$T504=Lists!$P$5),1, 0)*D499)</f>
        <v/>
      </c>
      <c r="AK499" s="19" t="str">
        <f>IF($B499=1,"",IF(AND(TrackingWorksheet!$U504&gt;$BE$3,TrackingWorksheet!$V504=Lists!$P$5),1, 0)*D499)</f>
        <v/>
      </c>
      <c r="AL499" s="19" t="str">
        <f>IF($B499=1,"",IF(AND(TrackingWorksheet!$W504&gt;$BE$3,TrackingWorksheet!$X504=Lists!$P$5),1, 0)*D499)</f>
        <v/>
      </c>
      <c r="AM499" s="19" t="str">
        <f>IF($B499=1,"",IF(AND(TrackingWorksheet!$Y504&gt;$BE$3,TrackingWorksheet!$Z504=Lists!$P$5),1, 0)*D499)</f>
        <v/>
      </c>
      <c r="AN499" s="19" t="str">
        <f>IF($B499=1,"",IF(AND(TrackingWorksheet!$AA504&gt;$BE$3,TrackingWorksheet!$AB504=Lists!$P$5),1, 0)*D499)</f>
        <v/>
      </c>
      <c r="AO499" s="19" t="str">
        <f>IF($B499=1,"",IF(AND(TrackingWorksheet!$S504&gt;$BE$3,TrackingWorksheet!$T504=Lists!$P$6),1, 0)*D499)</f>
        <v/>
      </c>
      <c r="AP499" s="19" t="str">
        <f>IF($B499=1,"",IF(AND(TrackingWorksheet!$U504&gt;$BE$3,TrackingWorksheet!$V504=Lists!$P$6),1, 0)*D499)</f>
        <v/>
      </c>
      <c r="AQ499" s="19" t="str">
        <f>IF($B499=1,"",IF(AND(TrackingWorksheet!$W504&gt;$BE$3,TrackingWorksheet!$X504=Lists!$P$6),1, 0)*D499)</f>
        <v/>
      </c>
      <c r="AR499" s="19" t="str">
        <f>IF($B499=1,"",IF(AND(TrackingWorksheet!$Y504&gt;$BE$3,TrackingWorksheet!$Z504=Lists!$P$6),1, 0)*D499)</f>
        <v/>
      </c>
      <c r="AS499" s="19" t="str">
        <f>IF($B499=1,"",IF(AND(TrackingWorksheet!$AA504&gt;$BE$3,TrackingWorksheet!$AB504=Lists!$P$6),1, 0)*D499)</f>
        <v/>
      </c>
      <c r="AT499" s="19">
        <f t="shared" si="111"/>
        <v>0</v>
      </c>
      <c r="AU499" s="19" t="str">
        <f>IF(B499=1,"",IF(AND(TrackingWorksheet!K504="",TrackingWorksheet!M504="", TrackingWorksheet!N504="", TrackingWorksheet!S504="", TrackingWorksheet!V504="", TrackingWorksheet!W504="", TrackingWorksheet!Y504="", TrackingWorksheet!AA504="", V499=1),1,0)*D499)</f>
        <v/>
      </c>
      <c r="AV499" s="19" t="str">
        <f>IF(B499=1,"",IF(D499*AND(TrackingWorksheet!U504&gt;Calculations!$BE$3,TrackingWorksheet!K504="YES"),1,0))</f>
        <v/>
      </c>
      <c r="AW499" s="19" t="str">
        <f>IF(B499=1,"",IF(D499*AND(TrackingWorksheet!W504&gt;Calculations!$BE$3,TrackingWorksheet!K504="YES"),1,0))</f>
        <v/>
      </c>
      <c r="AX499" s="19">
        <f t="shared" si="112"/>
        <v>0</v>
      </c>
      <c r="AY499" s="19">
        <f t="shared" si="108"/>
        <v>0</v>
      </c>
      <c r="AZ499" s="27" t="str">
        <f>IF(B499=1,"",IF(TrackingWorksheet!Q504="","",TrackingWorksheet!Q504))</f>
        <v/>
      </c>
      <c r="BB499" s="4"/>
      <c r="BC499" s="4"/>
      <c r="BD499" s="4"/>
      <c r="BE499" s="4"/>
      <c r="BF499" s="4"/>
      <c r="BG499" s="4" t="str">
        <f>IF(B499=1,"",IF(AND(N499=1,TrackingWorksheet!$I504+14&lt;=WeeklySummary!$C$7),1,0))</f>
        <v/>
      </c>
      <c r="BH499" s="4" t="str">
        <f>IF(B499=1,"",IF(AND(R499=1,TrackingWorksheet!$I504+14&lt;=WeeklySummary!$C$7),1,0))</f>
        <v/>
      </c>
      <c r="BI499" s="4" t="str">
        <f>IF(B499=1,"",IF(AND(J499=1,TrackingWorksheet!$G504+14&lt;=WeeklySummary!$C$7),1,0))</f>
        <v/>
      </c>
      <c r="BJ499" s="4" t="str">
        <f>IF(B499=1,"",IF(AND(T499=1,TrackingWorksheet!$I504+14&lt;=WeeklySummary!$C$7),1,0))</f>
        <v/>
      </c>
      <c r="BK499" s="4" t="str">
        <f>IF(B499=1,"",IF(AND(T499=1,TrackingWorksheet!$G504+14&lt;=WeeklySummary!$C$7),1,0))</f>
        <v/>
      </c>
      <c r="BL499" s="4">
        <f t="shared" si="121"/>
        <v>0</v>
      </c>
    </row>
    <row r="500" spans="2:64" x14ac:dyDescent="0.25">
      <c r="B500" s="27">
        <f>IF(AND(ISBLANK(TrackingWorksheet!B505),ISBLANK(TrackingWorksheet!C505),ISBLANK(TrackingWorksheet!G505),ISBLANK(TrackingWorksheet!H505),
ISBLANK(TrackingWorksheet!I505),ISBLANK(TrackingWorksheet!J505),ISBLANK(TrackingWorksheet!M505),
ISBLANK(TrackingWorksheet!N507)),1,0)</f>
        <v>1</v>
      </c>
      <c r="C500" s="12" t="str">
        <f>IF(B500=1,"",TrackingWorksheet!F505)</f>
        <v/>
      </c>
      <c r="D500" s="20" t="str">
        <f>IF(B500=1,"",IF(AND(TrackingWorksheet!B505&lt;&gt;"",TrackingWorksheet!B505&lt;=WeeklySummary!$C$7,OR(TrackingWorksheet!C505="",TrackingWorksheet!C505&gt;=WeeklySummary!$C$6)),1,0))</f>
        <v/>
      </c>
      <c r="E500" s="10" t="str">
        <f>IF(B500=1,"",IF(AND(TrackingWorksheet!G505 &lt;&gt;"",TrackingWorksheet!G505&lt;=WeeklySummary!$C$7, TrackingWorksheet!H505=Lists!$D$4), "Y", "N"))</f>
        <v/>
      </c>
      <c r="F500" s="10" t="str">
        <f>IF(B500=1,"",IF(AND(TrackingWorksheet!I505 &lt;&gt;"", TrackingWorksheet!I505&lt;=WeeklySummary!$C$7, TrackingWorksheet!J505=Lists!$D$4), "Y", "N"))</f>
        <v/>
      </c>
      <c r="G500" s="10" t="str">
        <f>IF(B500=1,"",IF(AND(TrackingWorksheet!G505 &lt;&gt;"",TrackingWorksheet!G505&lt;=WeeklySummary!$C$7, TrackingWorksheet!H505=Lists!$D$5), "Y", "N"))</f>
        <v/>
      </c>
      <c r="H500" s="10" t="str">
        <f>IF(B500=1,"",IF(AND(TrackingWorksheet!I505 &lt;&gt;"", TrackingWorksheet!I505&lt;=WeeklySummary!$C$7, TrackingWorksheet!J505=Lists!$D$5), "Y", "N"))</f>
        <v/>
      </c>
      <c r="I500" s="20" t="str">
        <f>IF(B500=1,"",IF(AND(TrackingWorksheet!G505 &lt;&gt;"", TrackingWorksheet!G505&lt;=WeeklySummary!$C$7, TrackingWorksheet!H505=Lists!$D$6), 1, 0))</f>
        <v/>
      </c>
      <c r="J500" s="20" t="str">
        <f t="shared" si="113"/>
        <v/>
      </c>
      <c r="K500" s="10" t="str">
        <f>IF(B500=1,"",IF(AND(TrackingWorksheet!I505&lt;=WeeklySummary!$C$7,TrackingWorksheet!K505="YES"),0,IF(AND(AND(OR(E500="Y",F500="Y"),E500&lt;&gt;F500),G500&lt;&gt;"Y", H500&lt;&gt;"Y"), 1, 0)))</f>
        <v/>
      </c>
      <c r="L500" s="20" t="str">
        <f t="shared" si="114"/>
        <v/>
      </c>
      <c r="M500" s="10" t="str">
        <f t="shared" si="115"/>
        <v/>
      </c>
      <c r="N500" s="20" t="str">
        <f t="shared" si="116"/>
        <v/>
      </c>
      <c r="O500" s="10" t="str">
        <f>IF(B500=1,"",IF(AND(TrackingWorksheet!I505&lt;=WeeklySummary!$C$7,TrackingWorksheet!K505="YES"),0,IF(AND(AND(OR(G500="Y",H500="Y"),G500&lt;&gt;H500),E500&lt;&gt;"Y", F500&lt;&gt;"Y"), 1, 0)))</f>
        <v/>
      </c>
      <c r="P500" s="20" t="str">
        <f t="shared" si="117"/>
        <v/>
      </c>
      <c r="Q500" s="10" t="str">
        <f t="shared" si="118"/>
        <v/>
      </c>
      <c r="R500" s="10" t="str">
        <f t="shared" si="119"/>
        <v/>
      </c>
      <c r="S500" s="10" t="str">
        <f>IF(B500=1,"",IF(AND(OR(AND(TrackingWorksheet!H505=Lists!$D$7,TrackingWorksheet!H505=TrackingWorksheet!J505),TrackingWorksheet!H505&lt;&gt;TrackingWorksheet!J505),TrackingWorksheet!K505="YES",TrackingWorksheet!H505&lt;&gt;Lists!$D$6,TrackingWorksheet!G505&lt;=WeeklySummary!$C$7,TrackingWorksheet!I505&lt;=WeeklySummary!$C$7),1,0))</f>
        <v/>
      </c>
      <c r="T500" s="10" t="str">
        <f t="shared" si="120"/>
        <v/>
      </c>
      <c r="U500" s="10" t="str">
        <f>IF($B500=1,"",IF(TrackingWorksheet!$K505="YES",1, 0)*D500)</f>
        <v/>
      </c>
      <c r="V500" s="20">
        <f t="shared" si="109"/>
        <v>0</v>
      </c>
      <c r="W500" s="20">
        <f t="shared" si="110"/>
        <v>0</v>
      </c>
      <c r="X500" s="10" t="str">
        <f>IF($B500=1,"",IF(AND(TrackingWorksheet!$L505&lt;&gt;"", TrackingWorksheet!$L505&gt;=WeeklySummary!$C$6,TrackingWorksheet!$L505&lt;=WeeklySummary!$C$7,OR(TrackingWorksheet!$H505=Lists!$D$4,TrackingWorksheet!$J505=Lists!$D$4)), 1, 0))</f>
        <v/>
      </c>
      <c r="Y500" s="10" t="str">
        <f>IF($B500=1,"",IF(AND(TrackingWorksheet!$L505&lt;&gt;"", TrackingWorksheet!$L505&gt;=WeeklySummary!$C$6,TrackingWorksheet!$L505&lt;=WeeklySummary!$C$7,OR(TrackingWorksheet!$H505=Lists!$D$5,TrackingWorksheet!$J505=Lists!$D$5)), 1, 0))</f>
        <v/>
      </c>
      <c r="Z500" s="10" t="str">
        <f>IF($B500=1,"",IF(AND(TrackingWorksheet!$L505&lt;&gt;"", TrackingWorksheet!$L505&gt;=WeeklySummary!$C$6,TrackingWorksheet!$L505&lt;=WeeklySummary!$C$7,OR(TrackingWorksheet!$H505=Lists!$D$6,TrackingWorksheet!$J505=Lists!$D$6)), 1, 0))</f>
        <v/>
      </c>
      <c r="AA500" s="19" t="str">
        <f>IF(B500=1,"",IF(AND(TrackingWorksheet!M505&lt;&gt;"",TrackingWorksheet!M505&lt;=WeeklySummary!$C$7),1,0)*D500)</f>
        <v/>
      </c>
      <c r="AB500" s="19" t="str">
        <f>IF(B500=1,"",IF(AND(TrackingWorksheet!N505&lt;&gt;"",TrackingWorksheet!N505&lt;=WeeklySummary!$C$7),1,0)*D500)</f>
        <v/>
      </c>
      <c r="AC500" s="19" t="str">
        <f>IF(B500=1,"",TrackingWorksheet!T505)</f>
        <v/>
      </c>
      <c r="AD500" s="19" t="str">
        <f>IF(B500=1,"",IF(D500*AND(TrackingWorksheet!S505&gt;=Calculations!$BD$3,TrackingWorksheet!U505="",TrackingWorksheet!K505="YES"),1,0))</f>
        <v/>
      </c>
      <c r="AE500" s="19" t="str">
        <f>IF($B500=1,"",IF(AND(TrackingWorksheet!$S505&gt;$BE$3,TrackingWorksheet!$T505=Lists!$P$4),1, 0)*D500)</f>
        <v/>
      </c>
      <c r="AF500" s="19" t="str">
        <f>IF($B500=1,"",IF(AND(TrackingWorksheet!$U505&gt;$BE$3,TrackingWorksheet!$V505=Lists!$P$4),1, 0)*D500)</f>
        <v/>
      </c>
      <c r="AG500" s="19" t="str">
        <f>IF($B500=1,"",IF(AND(TrackingWorksheet!$W505&gt;$BE$3,TrackingWorksheet!$X505=Lists!$P$4),1, 0)*D500)</f>
        <v/>
      </c>
      <c r="AH500" s="19" t="str">
        <f>IF($B500=1,"",IF(AND(TrackingWorksheet!$Y505&gt;$BE$3,TrackingWorksheet!$Z505=Lists!$P$4),1, 0)*D500)</f>
        <v/>
      </c>
      <c r="AI500" s="19" t="str">
        <f>IF($B500=1,"",IF(AND(TrackingWorksheet!$AA505&gt;$BE$3,TrackingWorksheet!$AB505=Lists!$P$4),1, 0)*D500)</f>
        <v/>
      </c>
      <c r="AJ500" s="19" t="str">
        <f>IF($B500=1,"",IF(AND(TrackingWorksheet!$S505&gt;$BE$3,TrackingWorksheet!$T505=Lists!$P$5),1, 0)*D500)</f>
        <v/>
      </c>
      <c r="AK500" s="19" t="str">
        <f>IF($B500=1,"",IF(AND(TrackingWorksheet!$U505&gt;$BE$3,TrackingWorksheet!$V505=Lists!$P$5),1, 0)*D500)</f>
        <v/>
      </c>
      <c r="AL500" s="19" t="str">
        <f>IF($B500=1,"",IF(AND(TrackingWorksheet!$W505&gt;$BE$3,TrackingWorksheet!$X505=Lists!$P$5),1, 0)*D500)</f>
        <v/>
      </c>
      <c r="AM500" s="19" t="str">
        <f>IF($B500=1,"",IF(AND(TrackingWorksheet!$Y505&gt;$BE$3,TrackingWorksheet!$Z505=Lists!$P$5),1, 0)*D500)</f>
        <v/>
      </c>
      <c r="AN500" s="19" t="str">
        <f>IF($B500=1,"",IF(AND(TrackingWorksheet!$AA505&gt;$BE$3,TrackingWorksheet!$AB505=Lists!$P$5),1, 0)*D500)</f>
        <v/>
      </c>
      <c r="AO500" s="19" t="str">
        <f>IF($B500=1,"",IF(AND(TrackingWorksheet!$S505&gt;$BE$3,TrackingWorksheet!$T505=Lists!$P$6),1, 0)*D500)</f>
        <v/>
      </c>
      <c r="AP500" s="19" t="str">
        <f>IF($B500=1,"",IF(AND(TrackingWorksheet!$U505&gt;$BE$3,TrackingWorksheet!$V505=Lists!$P$6),1, 0)*D500)</f>
        <v/>
      </c>
      <c r="AQ500" s="19" t="str">
        <f>IF($B500=1,"",IF(AND(TrackingWorksheet!$W505&gt;$BE$3,TrackingWorksheet!$X505=Lists!$P$6),1, 0)*D500)</f>
        <v/>
      </c>
      <c r="AR500" s="19" t="str">
        <f>IF($B500=1,"",IF(AND(TrackingWorksheet!$Y505&gt;$BE$3,TrackingWorksheet!$Z505=Lists!$P$6),1, 0)*D500)</f>
        <v/>
      </c>
      <c r="AS500" s="19" t="str">
        <f>IF($B500=1,"",IF(AND(TrackingWorksheet!$AA505&gt;$BE$3,TrackingWorksheet!$AB505=Lists!$P$6),1, 0)*D500)</f>
        <v/>
      </c>
      <c r="AT500" s="19">
        <f t="shared" si="111"/>
        <v>0</v>
      </c>
      <c r="AU500" s="19" t="str">
        <f>IF(B500=1,"",IF(AND(TrackingWorksheet!K505="",TrackingWorksheet!M505="", TrackingWorksheet!N505="", TrackingWorksheet!S505="", TrackingWorksheet!V505="", TrackingWorksheet!W505="", TrackingWorksheet!Y505="", TrackingWorksheet!AA505="", V500=1),1,0)*D500)</f>
        <v/>
      </c>
      <c r="AV500" s="19" t="str">
        <f>IF(B500=1,"",IF(D500*AND(TrackingWorksheet!U505&gt;Calculations!$BE$3,TrackingWorksheet!K505="YES"),1,0))</f>
        <v/>
      </c>
      <c r="AW500" s="19" t="str">
        <f>IF(B500=1,"",IF(D500*AND(TrackingWorksheet!W505&gt;Calculations!$BE$3,TrackingWorksheet!K505="YES"),1,0))</f>
        <v/>
      </c>
      <c r="AX500" s="19">
        <f t="shared" si="112"/>
        <v>0</v>
      </c>
      <c r="AY500" s="19">
        <f t="shared" si="108"/>
        <v>0</v>
      </c>
      <c r="AZ500" s="27" t="str">
        <f>IF(B500=1,"",IF(TrackingWorksheet!Q505="","",TrackingWorksheet!Q505))</f>
        <v/>
      </c>
      <c r="BB500" s="4"/>
      <c r="BC500" s="4"/>
      <c r="BD500" s="4"/>
      <c r="BE500" s="4"/>
      <c r="BF500" s="4"/>
      <c r="BG500" s="4" t="str">
        <f>IF(B500=1,"",IF(AND(N500=1,TrackingWorksheet!$I505+14&lt;=WeeklySummary!$C$7),1,0))</f>
        <v/>
      </c>
      <c r="BH500" s="4" t="str">
        <f>IF(B500=1,"",IF(AND(R500=1,TrackingWorksheet!$I505+14&lt;=WeeklySummary!$C$7),1,0))</f>
        <v/>
      </c>
      <c r="BI500" s="4" t="str">
        <f>IF(B500=1,"",IF(AND(J500=1,TrackingWorksheet!$G505+14&lt;=WeeklySummary!$C$7),1,0))</f>
        <v/>
      </c>
      <c r="BJ500" s="4" t="str">
        <f>IF(B500=1,"",IF(AND(T500=1,TrackingWorksheet!$I505+14&lt;=WeeklySummary!$C$7),1,0))</f>
        <v/>
      </c>
      <c r="BK500" s="4" t="str">
        <f>IF(B500=1,"",IF(AND(T500=1,TrackingWorksheet!$G505+14&lt;=WeeklySummary!$C$7),1,0))</f>
        <v/>
      </c>
      <c r="BL500" s="4">
        <f t="shared" si="121"/>
        <v>0</v>
      </c>
    </row>
    <row r="501" spans="2:64" x14ac:dyDescent="0.25">
      <c r="B501" s="27">
        <f>IF(AND(ISBLANK(TrackingWorksheet!B506),ISBLANK(TrackingWorksheet!C506),ISBLANK(TrackingWorksheet!G506),ISBLANK(TrackingWorksheet!H506),
ISBLANK(TrackingWorksheet!I506),ISBLANK(TrackingWorksheet!J506),ISBLANK(TrackingWorksheet!M506),
ISBLANK(TrackingWorksheet!N508)),1,0)</f>
        <v>1</v>
      </c>
      <c r="C501" s="12" t="str">
        <f>IF(B501=1,"",TrackingWorksheet!F506)</f>
        <v/>
      </c>
      <c r="D501" s="20" t="str">
        <f>IF(B501=1,"",IF(AND(TrackingWorksheet!B506&lt;&gt;"",TrackingWorksheet!B506&lt;=WeeklySummary!$C$7,OR(TrackingWorksheet!C506="",TrackingWorksheet!C506&gt;=WeeklySummary!$C$6)),1,0))</f>
        <v/>
      </c>
      <c r="E501" s="10" t="str">
        <f>IF(B501=1,"",IF(AND(TrackingWorksheet!G506 &lt;&gt;"",TrackingWorksheet!G506&lt;=WeeklySummary!$C$7, TrackingWorksheet!H506=Lists!$D$4), "Y", "N"))</f>
        <v/>
      </c>
      <c r="F501" s="10" t="str">
        <f>IF(B501=1,"",IF(AND(TrackingWorksheet!I506 &lt;&gt;"", TrackingWorksheet!I506&lt;=WeeklySummary!$C$7, TrackingWorksheet!J506=Lists!$D$4), "Y", "N"))</f>
        <v/>
      </c>
      <c r="G501" s="10" t="str">
        <f>IF(B501=1,"",IF(AND(TrackingWorksheet!G506 &lt;&gt;"",TrackingWorksheet!G506&lt;=WeeklySummary!$C$7, TrackingWorksheet!H506=Lists!$D$5), "Y", "N"))</f>
        <v/>
      </c>
      <c r="H501" s="10" t="str">
        <f>IF(B501=1,"",IF(AND(TrackingWorksheet!I506 &lt;&gt;"", TrackingWorksheet!I506&lt;=WeeklySummary!$C$7, TrackingWorksheet!J506=Lists!$D$5), "Y", "N"))</f>
        <v/>
      </c>
      <c r="I501" s="20" t="str">
        <f>IF(B501=1,"",IF(AND(TrackingWorksheet!G506 &lt;&gt;"", TrackingWorksheet!G506&lt;=WeeklySummary!$C$7, TrackingWorksheet!H506=Lists!$D$6), 1, 0))</f>
        <v/>
      </c>
      <c r="J501" s="20" t="str">
        <f t="shared" si="113"/>
        <v/>
      </c>
      <c r="K501" s="10" t="str">
        <f>IF(B501=1,"",IF(AND(TrackingWorksheet!I506&lt;=WeeklySummary!$C$7,TrackingWorksheet!K506="YES"),0,IF(AND(AND(OR(E501="Y",F501="Y"),E501&lt;&gt;F501),G501&lt;&gt;"Y", H501&lt;&gt;"Y"), 1, 0)))</f>
        <v/>
      </c>
      <c r="L501" s="20" t="str">
        <f t="shared" si="114"/>
        <v/>
      </c>
      <c r="M501" s="10" t="str">
        <f t="shared" si="115"/>
        <v/>
      </c>
      <c r="N501" s="20" t="str">
        <f t="shared" si="116"/>
        <v/>
      </c>
      <c r="O501" s="10" t="str">
        <f>IF(B501=1,"",IF(AND(TrackingWorksheet!I506&lt;=WeeklySummary!$C$7,TrackingWorksheet!K506="YES"),0,IF(AND(AND(OR(G501="Y",H501="Y"),G501&lt;&gt;H501),E501&lt;&gt;"Y", F501&lt;&gt;"Y"), 1, 0)))</f>
        <v/>
      </c>
      <c r="P501" s="20" t="str">
        <f t="shared" si="117"/>
        <v/>
      </c>
      <c r="Q501" s="10" t="str">
        <f t="shared" si="118"/>
        <v/>
      </c>
      <c r="R501" s="10" t="str">
        <f t="shared" si="119"/>
        <v/>
      </c>
      <c r="S501" s="10" t="str">
        <f>IF(B501=1,"",IF(AND(OR(AND(TrackingWorksheet!H506=Lists!$D$7,TrackingWorksheet!H506=TrackingWorksheet!J506),TrackingWorksheet!H506&lt;&gt;TrackingWorksheet!J506),TrackingWorksheet!K506="YES",TrackingWorksheet!H506&lt;&gt;Lists!$D$6,TrackingWorksheet!G506&lt;=WeeklySummary!$C$7,TrackingWorksheet!I506&lt;=WeeklySummary!$C$7),1,0))</f>
        <v/>
      </c>
      <c r="T501" s="10" t="str">
        <f t="shared" si="120"/>
        <v/>
      </c>
      <c r="U501" s="10" t="str">
        <f>IF($B501=1,"",IF(TrackingWorksheet!$K506="YES",1, 0)*D501)</f>
        <v/>
      </c>
      <c r="V501" s="20">
        <f t="shared" si="109"/>
        <v>0</v>
      </c>
      <c r="W501" s="20">
        <f t="shared" si="110"/>
        <v>0</v>
      </c>
      <c r="X501" s="10" t="str">
        <f>IF($B501=1,"",IF(AND(TrackingWorksheet!$L506&lt;&gt;"", TrackingWorksheet!$L506&gt;=WeeklySummary!$C$6,TrackingWorksheet!$L506&lt;=WeeklySummary!$C$7,OR(TrackingWorksheet!$H506=Lists!$D$4,TrackingWorksheet!$J506=Lists!$D$4)), 1, 0))</f>
        <v/>
      </c>
      <c r="Y501" s="10" t="str">
        <f>IF($B501=1,"",IF(AND(TrackingWorksheet!$L506&lt;&gt;"", TrackingWorksheet!$L506&gt;=WeeklySummary!$C$6,TrackingWorksheet!$L506&lt;=WeeklySummary!$C$7,OR(TrackingWorksheet!$H506=Lists!$D$5,TrackingWorksheet!$J506=Lists!$D$5)), 1, 0))</f>
        <v/>
      </c>
      <c r="Z501" s="10" t="str">
        <f>IF($B501=1,"",IF(AND(TrackingWorksheet!$L506&lt;&gt;"", TrackingWorksheet!$L506&gt;=WeeklySummary!$C$6,TrackingWorksheet!$L506&lt;=WeeklySummary!$C$7,OR(TrackingWorksheet!$H506=Lists!$D$6,TrackingWorksheet!$J506=Lists!$D$6)), 1, 0))</f>
        <v/>
      </c>
      <c r="AA501" s="19" t="str">
        <f>IF(B501=1,"",IF(AND(TrackingWorksheet!M506&lt;&gt;"",TrackingWorksheet!M506&lt;=WeeklySummary!$C$7),1,0)*D501)</f>
        <v/>
      </c>
      <c r="AB501" s="19" t="str">
        <f>IF(B501=1,"",IF(AND(TrackingWorksheet!N506&lt;&gt;"",TrackingWorksheet!N506&lt;=WeeklySummary!$C$7),1,0)*D501)</f>
        <v/>
      </c>
      <c r="AC501" s="19" t="str">
        <f>IF(B501=1,"",TrackingWorksheet!T506)</f>
        <v/>
      </c>
      <c r="AD501" s="19" t="str">
        <f>IF(B501=1,"",IF(D501*AND(TrackingWorksheet!S506&gt;=Calculations!$BD$3,TrackingWorksheet!U506="",TrackingWorksheet!K506="YES"),1,0))</f>
        <v/>
      </c>
      <c r="AE501" s="19" t="str">
        <f>IF($B501=1,"",IF(AND(TrackingWorksheet!$S506&gt;$BE$3,TrackingWorksheet!$T506=Lists!$P$4),1, 0)*D501)</f>
        <v/>
      </c>
      <c r="AF501" s="19" t="str">
        <f>IF($B501=1,"",IF(AND(TrackingWorksheet!$U506&gt;$BE$3,TrackingWorksheet!$V506=Lists!$P$4),1, 0)*D501)</f>
        <v/>
      </c>
      <c r="AG501" s="19" t="str">
        <f>IF($B501=1,"",IF(AND(TrackingWorksheet!$W506&gt;$BE$3,TrackingWorksheet!$X506=Lists!$P$4),1, 0)*D501)</f>
        <v/>
      </c>
      <c r="AH501" s="19" t="str">
        <f>IF($B501=1,"",IF(AND(TrackingWorksheet!$Y506&gt;$BE$3,TrackingWorksheet!$Z506=Lists!$P$4),1, 0)*D501)</f>
        <v/>
      </c>
      <c r="AI501" s="19" t="str">
        <f>IF($B501=1,"",IF(AND(TrackingWorksheet!$AA506&gt;$BE$3,TrackingWorksheet!$AB506=Lists!$P$4),1, 0)*D501)</f>
        <v/>
      </c>
      <c r="AJ501" s="19" t="str">
        <f>IF($B501=1,"",IF(AND(TrackingWorksheet!$S506&gt;$BE$3,TrackingWorksheet!$T506=Lists!$P$5),1, 0)*D501)</f>
        <v/>
      </c>
      <c r="AK501" s="19" t="str">
        <f>IF($B501=1,"",IF(AND(TrackingWorksheet!$U506&gt;$BE$3,TrackingWorksheet!$V506=Lists!$P$5),1, 0)*D501)</f>
        <v/>
      </c>
      <c r="AL501" s="19" t="str">
        <f>IF($B501=1,"",IF(AND(TrackingWorksheet!$W506&gt;$BE$3,TrackingWorksheet!$X506=Lists!$P$5),1, 0)*D501)</f>
        <v/>
      </c>
      <c r="AM501" s="19" t="str">
        <f>IF($B501=1,"",IF(AND(TrackingWorksheet!$Y506&gt;$BE$3,TrackingWorksheet!$Z506=Lists!$P$5),1, 0)*D501)</f>
        <v/>
      </c>
      <c r="AN501" s="19" t="str">
        <f>IF($B501=1,"",IF(AND(TrackingWorksheet!$AA506&gt;$BE$3,TrackingWorksheet!$AB506=Lists!$P$5),1, 0)*D501)</f>
        <v/>
      </c>
      <c r="AO501" s="19" t="str">
        <f>IF($B501=1,"",IF(AND(TrackingWorksheet!$S506&gt;$BE$3,TrackingWorksheet!$T506=Lists!$P$6),1, 0)*D501)</f>
        <v/>
      </c>
      <c r="AP501" s="19" t="str">
        <f>IF($B501=1,"",IF(AND(TrackingWorksheet!$U506&gt;$BE$3,TrackingWorksheet!$V506=Lists!$P$6),1, 0)*D501)</f>
        <v/>
      </c>
      <c r="AQ501" s="19" t="str">
        <f>IF($B501=1,"",IF(AND(TrackingWorksheet!$W506&gt;$BE$3,TrackingWorksheet!$X506=Lists!$P$6),1, 0)*D501)</f>
        <v/>
      </c>
      <c r="AR501" s="19" t="str">
        <f>IF($B501=1,"",IF(AND(TrackingWorksheet!$Y506&gt;$BE$3,TrackingWorksheet!$Z506=Lists!$P$6),1, 0)*D501)</f>
        <v/>
      </c>
      <c r="AS501" s="19" t="str">
        <f>IF($B501=1,"",IF(AND(TrackingWorksheet!$AA506&gt;$BE$3,TrackingWorksheet!$AB506=Lists!$P$6),1, 0)*D501)</f>
        <v/>
      </c>
      <c r="AT501" s="19">
        <f t="shared" si="111"/>
        <v>0</v>
      </c>
      <c r="AU501" s="19" t="str">
        <f>IF(B501=1,"",IF(AND(TrackingWorksheet!K506="",TrackingWorksheet!M506="", TrackingWorksheet!N506="", TrackingWorksheet!S506="", TrackingWorksheet!V506="", TrackingWorksheet!W506="", TrackingWorksheet!Y506="", TrackingWorksheet!AA506="", V501=1),1,0)*D501)</f>
        <v/>
      </c>
      <c r="AV501" s="19" t="str">
        <f>IF(B501=1,"",IF(D501*AND(TrackingWorksheet!U506&gt;Calculations!$BE$3,TrackingWorksheet!K506="YES"),1,0))</f>
        <v/>
      </c>
      <c r="AW501" s="19" t="str">
        <f>IF(B501=1,"",IF(D501*AND(TrackingWorksheet!W506&gt;Calculations!$BE$3,TrackingWorksheet!K506="YES"),1,0))</f>
        <v/>
      </c>
      <c r="AX501" s="19">
        <f t="shared" si="112"/>
        <v>0</v>
      </c>
      <c r="AY501" s="19">
        <f t="shared" si="108"/>
        <v>0</v>
      </c>
      <c r="AZ501" s="27" t="str">
        <f>IF(B501=1,"",IF(TrackingWorksheet!Q506="","",TrackingWorksheet!Q506))</f>
        <v/>
      </c>
      <c r="BB501" s="4"/>
      <c r="BC501" s="4"/>
      <c r="BD501" s="4"/>
      <c r="BE501" s="4"/>
      <c r="BF501" s="4"/>
      <c r="BG501" s="4" t="str">
        <f>IF(B501=1,"",IF(AND(N501=1,TrackingWorksheet!$I506+14&lt;=WeeklySummary!$C$7),1,0))</f>
        <v/>
      </c>
      <c r="BH501" s="4" t="str">
        <f>IF(B501=1,"",IF(AND(R501=1,TrackingWorksheet!$I506+14&lt;=WeeklySummary!$C$7),1,0))</f>
        <v/>
      </c>
      <c r="BI501" s="4" t="str">
        <f>IF(B501=1,"",IF(AND(J501=1,TrackingWorksheet!$G506+14&lt;=WeeklySummary!$C$7),1,0))</f>
        <v/>
      </c>
      <c r="BJ501" s="4" t="str">
        <f>IF(B501=1,"",IF(AND(T501=1,TrackingWorksheet!$I506+14&lt;=WeeklySummary!$C$7),1,0))</f>
        <v/>
      </c>
      <c r="BK501" s="4" t="str">
        <f>IF(B501=1,"",IF(AND(T501=1,TrackingWorksheet!$G506+14&lt;=WeeklySummary!$C$7),1,0))</f>
        <v/>
      </c>
      <c r="BL501" s="4">
        <f t="shared" si="121"/>
        <v>0</v>
      </c>
    </row>
    <row r="502" spans="2:64" x14ac:dyDescent="0.25">
      <c r="B502" s="27">
        <f>IF(AND(ISBLANK(TrackingWorksheet!B507),ISBLANK(TrackingWorksheet!C507),ISBLANK(TrackingWorksheet!G507),ISBLANK(TrackingWorksheet!H507),
ISBLANK(TrackingWorksheet!I507),ISBLANK(TrackingWorksheet!J507),ISBLANK(TrackingWorksheet!M507),
ISBLANK(TrackingWorksheet!N509)),1,0)</f>
        <v>1</v>
      </c>
      <c r="C502" s="12" t="str">
        <f>IF(B502=1,"",TrackingWorksheet!F507)</f>
        <v/>
      </c>
      <c r="D502" s="20" t="str">
        <f>IF(B502=1,"",IF(AND(TrackingWorksheet!B507&lt;&gt;"",TrackingWorksheet!B507&lt;=WeeklySummary!$C$7,OR(TrackingWorksheet!C507="",TrackingWorksheet!C507&gt;=WeeklySummary!$C$6)),1,0))</f>
        <v/>
      </c>
      <c r="E502" s="10" t="str">
        <f>IF(B502=1,"",IF(AND(TrackingWorksheet!G507 &lt;&gt;"",TrackingWorksheet!G507&lt;=WeeklySummary!$C$7, TrackingWorksheet!H507=Lists!$D$4), "Y", "N"))</f>
        <v/>
      </c>
      <c r="F502" s="10" t="str">
        <f>IF(B502=1,"",IF(AND(TrackingWorksheet!I507 &lt;&gt;"", TrackingWorksheet!I507&lt;=WeeklySummary!$C$7, TrackingWorksheet!J507=Lists!$D$4), "Y", "N"))</f>
        <v/>
      </c>
      <c r="G502" s="10" t="str">
        <f>IF(B502=1,"",IF(AND(TrackingWorksheet!G507 &lt;&gt;"",TrackingWorksheet!G507&lt;=WeeklySummary!$C$7, TrackingWorksheet!H507=Lists!$D$5), "Y", "N"))</f>
        <v/>
      </c>
      <c r="H502" s="10" t="str">
        <f>IF(B502=1,"",IF(AND(TrackingWorksheet!I507 &lt;&gt;"", TrackingWorksheet!I507&lt;=WeeklySummary!$C$7, TrackingWorksheet!J507=Lists!$D$5), "Y", "N"))</f>
        <v/>
      </c>
      <c r="I502" s="20" t="str">
        <f>IF(B502=1,"",IF(AND(TrackingWorksheet!G507 &lt;&gt;"", TrackingWorksheet!G507&lt;=WeeklySummary!$C$7, TrackingWorksheet!H507=Lists!$D$6), 1, 0))</f>
        <v/>
      </c>
      <c r="J502" s="20" t="str">
        <f t="shared" si="113"/>
        <v/>
      </c>
      <c r="K502" s="10" t="str">
        <f>IF(B502=1,"",IF(AND(TrackingWorksheet!I507&lt;=WeeklySummary!$C$7,TrackingWorksheet!K507="YES"),0,IF(AND(AND(OR(E502="Y",F502="Y"),E502&lt;&gt;F502),G502&lt;&gt;"Y", H502&lt;&gt;"Y"), 1, 0)))</f>
        <v/>
      </c>
      <c r="L502" s="20" t="str">
        <f t="shared" si="114"/>
        <v/>
      </c>
      <c r="M502" s="10" t="str">
        <f t="shared" si="115"/>
        <v/>
      </c>
      <c r="N502" s="20" t="str">
        <f t="shared" si="116"/>
        <v/>
      </c>
      <c r="O502" s="10" t="str">
        <f>IF(B502=1,"",IF(AND(TrackingWorksheet!I507&lt;=WeeklySummary!$C$7,TrackingWorksheet!K507="YES"),0,IF(AND(AND(OR(G502="Y",H502="Y"),G502&lt;&gt;H502),E502&lt;&gt;"Y", F502&lt;&gt;"Y"), 1, 0)))</f>
        <v/>
      </c>
      <c r="P502" s="20" t="str">
        <f t="shared" si="117"/>
        <v/>
      </c>
      <c r="Q502" s="10" t="str">
        <f t="shared" si="118"/>
        <v/>
      </c>
      <c r="R502" s="10" t="str">
        <f t="shared" si="119"/>
        <v/>
      </c>
      <c r="S502" s="10" t="str">
        <f>IF(B502=1,"",IF(AND(OR(AND(TrackingWorksheet!H507=Lists!$D$7,TrackingWorksheet!H507=TrackingWorksheet!J507),TrackingWorksheet!H507&lt;&gt;TrackingWorksheet!J507),TrackingWorksheet!K507="YES",TrackingWorksheet!H507&lt;&gt;Lists!$D$6,TrackingWorksheet!G507&lt;=WeeklySummary!$C$7,TrackingWorksheet!I507&lt;=WeeklySummary!$C$7),1,0))</f>
        <v/>
      </c>
      <c r="T502" s="10" t="str">
        <f t="shared" si="120"/>
        <v/>
      </c>
      <c r="U502" s="10" t="str">
        <f>IF($B502=1,"",IF(TrackingWorksheet!$K507="YES",1, 0)*D502)</f>
        <v/>
      </c>
      <c r="V502" s="20">
        <f t="shared" si="109"/>
        <v>0</v>
      </c>
      <c r="W502" s="20">
        <f t="shared" si="110"/>
        <v>0</v>
      </c>
      <c r="X502" s="10" t="str">
        <f>IF($B502=1,"",IF(AND(TrackingWorksheet!$L507&lt;&gt;"", TrackingWorksheet!$L507&gt;=WeeklySummary!$C$6,TrackingWorksheet!$L507&lt;=WeeklySummary!$C$7,OR(TrackingWorksheet!$H507=Lists!$D$4,TrackingWorksheet!$J507=Lists!$D$4)), 1, 0))</f>
        <v/>
      </c>
      <c r="Y502" s="10" t="str">
        <f>IF($B502=1,"",IF(AND(TrackingWorksheet!$L507&lt;&gt;"", TrackingWorksheet!$L507&gt;=WeeklySummary!$C$6,TrackingWorksheet!$L507&lt;=WeeklySummary!$C$7,OR(TrackingWorksheet!$H507=Lists!$D$5,TrackingWorksheet!$J507=Lists!$D$5)), 1, 0))</f>
        <v/>
      </c>
      <c r="Z502" s="10" t="str">
        <f>IF($B502=1,"",IF(AND(TrackingWorksheet!$L507&lt;&gt;"", TrackingWorksheet!$L507&gt;=WeeklySummary!$C$6,TrackingWorksheet!$L507&lt;=WeeklySummary!$C$7,OR(TrackingWorksheet!$H507=Lists!$D$6,TrackingWorksheet!$J507=Lists!$D$6)), 1, 0))</f>
        <v/>
      </c>
      <c r="AA502" s="19" t="str">
        <f>IF(B502=1,"",IF(AND(TrackingWorksheet!M507&lt;&gt;"",TrackingWorksheet!M507&lt;=WeeklySummary!$C$7),1,0)*D502)</f>
        <v/>
      </c>
      <c r="AB502" s="19" t="str">
        <f>IF(B502=1,"",IF(AND(TrackingWorksheet!N507&lt;&gt;"",TrackingWorksheet!N507&lt;=WeeklySummary!$C$7),1,0)*D502)</f>
        <v/>
      </c>
      <c r="AC502" s="19" t="str">
        <f>IF(B502=1,"",TrackingWorksheet!T507)</f>
        <v/>
      </c>
      <c r="AD502" s="19" t="str">
        <f>IF(B502=1,"",IF(D502*AND(TrackingWorksheet!S507&gt;=Calculations!$BD$3,TrackingWorksheet!U507="",TrackingWorksheet!K507="YES"),1,0))</f>
        <v/>
      </c>
      <c r="AE502" s="19" t="str">
        <f>IF($B502=1,"",IF(AND(TrackingWorksheet!$S507&gt;$BE$3,TrackingWorksheet!$T507=Lists!$P$4),1, 0)*D502)</f>
        <v/>
      </c>
      <c r="AF502" s="19" t="str">
        <f>IF($B502=1,"",IF(AND(TrackingWorksheet!$U507&gt;$BE$3,TrackingWorksheet!$V507=Lists!$P$4),1, 0)*D502)</f>
        <v/>
      </c>
      <c r="AG502" s="19" t="str">
        <f>IF($B502=1,"",IF(AND(TrackingWorksheet!$W507&gt;$BE$3,TrackingWorksheet!$X507=Lists!$P$4),1, 0)*D502)</f>
        <v/>
      </c>
      <c r="AH502" s="19" t="str">
        <f>IF($B502=1,"",IF(AND(TrackingWorksheet!$Y507&gt;$BE$3,TrackingWorksheet!$Z507=Lists!$P$4),1, 0)*D502)</f>
        <v/>
      </c>
      <c r="AI502" s="19" t="str">
        <f>IF($B502=1,"",IF(AND(TrackingWorksheet!$AA507&gt;$BE$3,TrackingWorksheet!$AB507=Lists!$P$4),1, 0)*D502)</f>
        <v/>
      </c>
      <c r="AJ502" s="19" t="str">
        <f>IF($B502=1,"",IF(AND(TrackingWorksheet!$S507&gt;$BE$3,TrackingWorksheet!$T507=Lists!$P$5),1, 0)*D502)</f>
        <v/>
      </c>
      <c r="AK502" s="19" t="str">
        <f>IF($B502=1,"",IF(AND(TrackingWorksheet!$U507&gt;$BE$3,TrackingWorksheet!$V507=Lists!$P$5),1, 0)*D502)</f>
        <v/>
      </c>
      <c r="AL502" s="19" t="str">
        <f>IF($B502=1,"",IF(AND(TrackingWorksheet!$W507&gt;$BE$3,TrackingWorksheet!$X507=Lists!$P$5),1, 0)*D502)</f>
        <v/>
      </c>
      <c r="AM502" s="19" t="str">
        <f>IF($B502=1,"",IF(AND(TrackingWorksheet!$Y507&gt;$BE$3,TrackingWorksheet!$Z507=Lists!$P$5),1, 0)*D502)</f>
        <v/>
      </c>
      <c r="AN502" s="19" t="str">
        <f>IF($B502=1,"",IF(AND(TrackingWorksheet!$AA507&gt;$BE$3,TrackingWorksheet!$AB507=Lists!$P$5),1, 0)*D502)</f>
        <v/>
      </c>
      <c r="AO502" s="19" t="str">
        <f>IF($B502=1,"",IF(AND(TrackingWorksheet!$S507&gt;$BE$3,TrackingWorksheet!$T507=Lists!$P$6),1, 0)*D502)</f>
        <v/>
      </c>
      <c r="AP502" s="19" t="str">
        <f>IF($B502=1,"",IF(AND(TrackingWorksheet!$U507&gt;$BE$3,TrackingWorksheet!$V507=Lists!$P$6),1, 0)*D502)</f>
        <v/>
      </c>
      <c r="AQ502" s="19" t="str">
        <f>IF($B502=1,"",IF(AND(TrackingWorksheet!$W507&gt;$BE$3,TrackingWorksheet!$X507=Lists!$P$6),1, 0)*D502)</f>
        <v/>
      </c>
      <c r="AR502" s="19" t="str">
        <f>IF($B502=1,"",IF(AND(TrackingWorksheet!$Y507&gt;$BE$3,TrackingWorksheet!$Z507=Lists!$P$6),1, 0)*D502)</f>
        <v/>
      </c>
      <c r="AS502" s="19" t="str">
        <f>IF($B502=1,"",IF(AND(TrackingWorksheet!$AA507&gt;$BE$3,TrackingWorksheet!$AB507=Lists!$P$6),1, 0)*D502)</f>
        <v/>
      </c>
      <c r="AT502" s="19">
        <f t="shared" si="111"/>
        <v>0</v>
      </c>
      <c r="AU502" s="19" t="str">
        <f>IF(B502=1,"",IF(AND(TrackingWorksheet!K507="",TrackingWorksheet!M507="", TrackingWorksheet!N507="", TrackingWorksheet!S507="", TrackingWorksheet!V507="", TrackingWorksheet!W507="", TrackingWorksheet!Y507="", TrackingWorksheet!AA507="", V502=1),1,0)*D502)</f>
        <v/>
      </c>
      <c r="AV502" s="19" t="str">
        <f>IF(B502=1,"",IF(D502*AND(TrackingWorksheet!U507&gt;Calculations!$BE$3,TrackingWorksheet!K507="YES"),1,0))</f>
        <v/>
      </c>
      <c r="AW502" s="19" t="str">
        <f>IF(B502=1,"",IF(D502*AND(TrackingWorksheet!W507&gt;Calculations!$BE$3,TrackingWorksheet!K507="YES"),1,0))</f>
        <v/>
      </c>
      <c r="AX502" s="19">
        <f t="shared" si="112"/>
        <v>0</v>
      </c>
      <c r="AY502" s="19">
        <f t="shared" si="108"/>
        <v>0</v>
      </c>
      <c r="AZ502" s="27" t="str">
        <f>IF(B502=1,"",IF(TrackingWorksheet!Q507="","",TrackingWorksheet!Q507))</f>
        <v/>
      </c>
      <c r="BB502" s="4"/>
      <c r="BC502" s="4"/>
      <c r="BD502" s="4"/>
      <c r="BE502" s="4"/>
      <c r="BF502" s="4"/>
      <c r="BG502" s="4" t="str">
        <f>IF(B502=1,"",IF(AND(N502=1,TrackingWorksheet!$I507+14&lt;=WeeklySummary!$C$7),1,0))</f>
        <v/>
      </c>
      <c r="BH502" s="4" t="str">
        <f>IF(B502=1,"",IF(AND(R502=1,TrackingWorksheet!$I507+14&lt;=WeeklySummary!$C$7),1,0))</f>
        <v/>
      </c>
      <c r="BI502" s="4" t="str">
        <f>IF(B502=1,"",IF(AND(J502=1,TrackingWorksheet!$G507+14&lt;=WeeklySummary!$C$7),1,0))</f>
        <v/>
      </c>
      <c r="BJ502" s="4" t="str">
        <f>IF(B502=1,"",IF(AND(T502=1,TrackingWorksheet!$I507+14&lt;=WeeklySummary!$C$7),1,0))</f>
        <v/>
      </c>
      <c r="BK502" s="4" t="str">
        <f>IF(B502=1,"",IF(AND(T502=1,TrackingWorksheet!$G507+14&lt;=WeeklySummary!$C$7),1,0))</f>
        <v/>
      </c>
      <c r="BL502" s="4">
        <f t="shared" si="121"/>
        <v>0</v>
      </c>
    </row>
    <row r="503" spans="2:64" x14ac:dyDescent="0.25">
      <c r="B503" s="27">
        <f>IF(AND(ISBLANK(TrackingWorksheet!B508),ISBLANK(TrackingWorksheet!C508),ISBLANK(TrackingWorksheet!G508),ISBLANK(TrackingWorksheet!H508),
ISBLANK(TrackingWorksheet!I508),ISBLANK(TrackingWorksheet!J508),ISBLANK(TrackingWorksheet!M508),
ISBLANK(TrackingWorksheet!N510)),1,0)</f>
        <v>1</v>
      </c>
      <c r="C503" s="12" t="str">
        <f>IF(B503=1,"",TrackingWorksheet!F508)</f>
        <v/>
      </c>
      <c r="D503" s="20" t="str">
        <f>IF(B503=1,"",IF(AND(TrackingWorksheet!B508&lt;&gt;"",TrackingWorksheet!B508&lt;=WeeklySummary!$C$7,OR(TrackingWorksheet!C508="",TrackingWorksheet!C508&gt;=WeeklySummary!$C$6)),1,0))</f>
        <v/>
      </c>
      <c r="E503" s="10" t="str">
        <f>IF(B503=1,"",IF(AND(TrackingWorksheet!G508 &lt;&gt;"",TrackingWorksheet!G508&lt;=WeeklySummary!$C$7, TrackingWorksheet!H508=Lists!$D$4), "Y", "N"))</f>
        <v/>
      </c>
      <c r="F503" s="10" t="str">
        <f>IF(B503=1,"",IF(AND(TrackingWorksheet!I508 &lt;&gt;"", TrackingWorksheet!I508&lt;=WeeklySummary!$C$7, TrackingWorksheet!J508=Lists!$D$4), "Y", "N"))</f>
        <v/>
      </c>
      <c r="G503" s="10" t="str">
        <f>IF(B503=1,"",IF(AND(TrackingWorksheet!G508 &lt;&gt;"",TrackingWorksheet!G508&lt;=WeeklySummary!$C$7, TrackingWorksheet!H508=Lists!$D$5), "Y", "N"))</f>
        <v/>
      </c>
      <c r="H503" s="10" t="str">
        <f>IF(B503=1,"",IF(AND(TrackingWorksheet!I508 &lt;&gt;"", TrackingWorksheet!I508&lt;=WeeklySummary!$C$7, TrackingWorksheet!J508=Lists!$D$5), "Y", "N"))</f>
        <v/>
      </c>
      <c r="I503" s="20" t="str">
        <f>IF(B503=1,"",IF(AND(TrackingWorksheet!G508 &lt;&gt;"", TrackingWorksheet!G508&lt;=WeeklySummary!$C$7, TrackingWorksheet!H508=Lists!$D$6), 1, 0))</f>
        <v/>
      </c>
      <c r="J503" s="20" t="str">
        <f t="shared" si="113"/>
        <v/>
      </c>
      <c r="K503" s="10" t="str">
        <f>IF(B503=1,"",IF(AND(TrackingWorksheet!I508&lt;=WeeklySummary!$C$7,TrackingWorksheet!K508="YES"),0,IF(AND(AND(OR(E503="Y",F503="Y"),E503&lt;&gt;F503),G503&lt;&gt;"Y", H503&lt;&gt;"Y"), 1, 0)))</f>
        <v/>
      </c>
      <c r="L503" s="20" t="str">
        <f t="shared" si="114"/>
        <v/>
      </c>
      <c r="M503" s="10" t="str">
        <f t="shared" si="115"/>
        <v/>
      </c>
      <c r="N503" s="20" t="str">
        <f t="shared" si="116"/>
        <v/>
      </c>
      <c r="O503" s="10" t="str">
        <f>IF(B503=1,"",IF(AND(TrackingWorksheet!I508&lt;=WeeklySummary!$C$7,TrackingWorksheet!K508="YES"),0,IF(AND(AND(OR(G503="Y",H503="Y"),G503&lt;&gt;H503),E503&lt;&gt;"Y", F503&lt;&gt;"Y"), 1, 0)))</f>
        <v/>
      </c>
      <c r="P503" s="20" t="str">
        <f t="shared" si="117"/>
        <v/>
      </c>
      <c r="Q503" s="10" t="str">
        <f t="shared" si="118"/>
        <v/>
      </c>
      <c r="R503" s="10" t="str">
        <f t="shared" si="119"/>
        <v/>
      </c>
      <c r="S503" s="10" t="str">
        <f>IF(B503=1,"",IF(AND(OR(AND(TrackingWorksheet!H508=Lists!$D$7,TrackingWorksheet!H508=TrackingWorksheet!J508),TrackingWorksheet!H508&lt;&gt;TrackingWorksheet!J508),TrackingWorksheet!K508="YES",TrackingWorksheet!H508&lt;&gt;Lists!$D$6,TrackingWorksheet!G508&lt;=WeeklySummary!$C$7,TrackingWorksheet!I508&lt;=WeeklySummary!$C$7),1,0))</f>
        <v/>
      </c>
      <c r="T503" s="10" t="str">
        <f t="shared" si="120"/>
        <v/>
      </c>
      <c r="U503" s="10" t="str">
        <f>IF($B503=1,"",IF(TrackingWorksheet!$K508="YES",1, 0)*D503)</f>
        <v/>
      </c>
      <c r="V503" s="20">
        <f t="shared" si="109"/>
        <v>0</v>
      </c>
      <c r="W503" s="20">
        <f t="shared" si="110"/>
        <v>0</v>
      </c>
      <c r="X503" s="10" t="str">
        <f>IF($B503=1,"",IF(AND(TrackingWorksheet!$L508&lt;&gt;"", TrackingWorksheet!$L508&gt;=WeeklySummary!$C$6,TrackingWorksheet!$L508&lt;=WeeklySummary!$C$7,OR(TrackingWorksheet!$H508=Lists!$D$4,TrackingWorksheet!$J508=Lists!$D$4)), 1, 0))</f>
        <v/>
      </c>
      <c r="Y503" s="10" t="str">
        <f>IF($B503=1,"",IF(AND(TrackingWorksheet!$L508&lt;&gt;"", TrackingWorksheet!$L508&gt;=WeeklySummary!$C$6,TrackingWorksheet!$L508&lt;=WeeklySummary!$C$7,OR(TrackingWorksheet!$H508=Lists!$D$5,TrackingWorksheet!$J508=Lists!$D$5)), 1, 0))</f>
        <v/>
      </c>
      <c r="Z503" s="10" t="str">
        <f>IF($B503=1,"",IF(AND(TrackingWorksheet!$L508&lt;&gt;"", TrackingWorksheet!$L508&gt;=WeeklySummary!$C$6,TrackingWorksheet!$L508&lt;=WeeklySummary!$C$7,OR(TrackingWorksheet!$H508=Lists!$D$6,TrackingWorksheet!$J508=Lists!$D$6)), 1, 0))</f>
        <v/>
      </c>
      <c r="AA503" s="19" t="str">
        <f>IF(B503=1,"",IF(AND(TrackingWorksheet!M508&lt;&gt;"",TrackingWorksheet!M508&lt;=WeeklySummary!$C$7),1,0)*D503)</f>
        <v/>
      </c>
      <c r="AB503" s="19" t="str">
        <f>IF(B503=1,"",IF(AND(TrackingWorksheet!N508&lt;&gt;"",TrackingWorksheet!N508&lt;=WeeklySummary!$C$7),1,0)*D503)</f>
        <v/>
      </c>
      <c r="AC503" s="19" t="str">
        <f>IF(B503=1,"",TrackingWorksheet!T508)</f>
        <v/>
      </c>
      <c r="AD503" s="19" t="str">
        <f>IF(B503=1,"",IF(D503*AND(TrackingWorksheet!S508&gt;=Calculations!$BD$3,TrackingWorksheet!U508="",TrackingWorksheet!K508="YES"),1,0))</f>
        <v/>
      </c>
      <c r="AE503" s="19" t="str">
        <f>IF($B503=1,"",IF(AND(TrackingWorksheet!$S508&gt;$BE$3,TrackingWorksheet!$T508=Lists!$P$4),1, 0)*D503)</f>
        <v/>
      </c>
      <c r="AF503" s="19" t="str">
        <f>IF($B503=1,"",IF(AND(TrackingWorksheet!$U508&gt;$BE$3,TrackingWorksheet!$V508=Lists!$P$4),1, 0)*D503)</f>
        <v/>
      </c>
      <c r="AG503" s="19" t="str">
        <f>IF($B503=1,"",IF(AND(TrackingWorksheet!$W508&gt;$BE$3,TrackingWorksheet!$X508=Lists!$P$4),1, 0)*D503)</f>
        <v/>
      </c>
      <c r="AH503" s="19" t="str">
        <f>IF($B503=1,"",IF(AND(TrackingWorksheet!$Y508&gt;$BE$3,TrackingWorksheet!$Z508=Lists!$P$4),1, 0)*D503)</f>
        <v/>
      </c>
      <c r="AI503" s="19" t="str">
        <f>IF($B503=1,"",IF(AND(TrackingWorksheet!$AA508&gt;$BE$3,TrackingWorksheet!$AB508=Lists!$P$4),1, 0)*D503)</f>
        <v/>
      </c>
      <c r="AJ503" s="19" t="str">
        <f>IF($B503=1,"",IF(AND(TrackingWorksheet!$S508&gt;$BE$3,TrackingWorksheet!$T508=Lists!$P$5),1, 0)*D503)</f>
        <v/>
      </c>
      <c r="AK503" s="19" t="str">
        <f>IF($B503=1,"",IF(AND(TrackingWorksheet!$U508&gt;$BE$3,TrackingWorksheet!$V508=Lists!$P$5),1, 0)*D503)</f>
        <v/>
      </c>
      <c r="AL503" s="19" t="str">
        <f>IF($B503=1,"",IF(AND(TrackingWorksheet!$W508&gt;$BE$3,TrackingWorksheet!$X508=Lists!$P$5),1, 0)*D503)</f>
        <v/>
      </c>
      <c r="AM503" s="19" t="str">
        <f>IF($B503=1,"",IF(AND(TrackingWorksheet!$Y508&gt;$BE$3,TrackingWorksheet!$Z508=Lists!$P$5),1, 0)*D503)</f>
        <v/>
      </c>
      <c r="AN503" s="19" t="str">
        <f>IF($B503=1,"",IF(AND(TrackingWorksheet!$AA508&gt;$BE$3,TrackingWorksheet!$AB508=Lists!$P$5),1, 0)*D503)</f>
        <v/>
      </c>
      <c r="AO503" s="19" t="str">
        <f>IF($B503=1,"",IF(AND(TrackingWorksheet!$S508&gt;$BE$3,TrackingWorksheet!$T508=Lists!$P$6),1, 0)*D503)</f>
        <v/>
      </c>
      <c r="AP503" s="19" t="str">
        <f>IF($B503=1,"",IF(AND(TrackingWorksheet!$U508&gt;$BE$3,TrackingWorksheet!$V508=Lists!$P$6),1, 0)*D503)</f>
        <v/>
      </c>
      <c r="AQ503" s="19" t="str">
        <f>IF($B503=1,"",IF(AND(TrackingWorksheet!$W508&gt;$BE$3,TrackingWorksheet!$X508=Lists!$P$6),1, 0)*D503)</f>
        <v/>
      </c>
      <c r="AR503" s="19" t="str">
        <f>IF($B503=1,"",IF(AND(TrackingWorksheet!$Y508&gt;$BE$3,TrackingWorksheet!$Z508=Lists!$P$6),1, 0)*D503)</f>
        <v/>
      </c>
      <c r="AS503" s="19" t="str">
        <f>IF($B503=1,"",IF(AND(TrackingWorksheet!$AA508&gt;$BE$3,TrackingWorksheet!$AB508=Lists!$P$6),1, 0)*D503)</f>
        <v/>
      </c>
      <c r="AT503" s="19">
        <f t="shared" si="111"/>
        <v>0</v>
      </c>
      <c r="AU503" s="19" t="str">
        <f>IF(B503=1,"",IF(AND(TrackingWorksheet!K508="",TrackingWorksheet!M508="", TrackingWorksheet!N508="", TrackingWorksheet!S508="", TrackingWorksheet!V508="", TrackingWorksheet!W508="", TrackingWorksheet!Y508="", TrackingWorksheet!AA508="", V503=1),1,0)*D503)</f>
        <v/>
      </c>
      <c r="AV503" s="19" t="str">
        <f>IF(B503=1,"",IF(D503*AND(TrackingWorksheet!U508&gt;Calculations!$BE$3,TrackingWorksheet!K508="YES"),1,0))</f>
        <v/>
      </c>
      <c r="AW503" s="19" t="str">
        <f>IF(B503=1,"",IF(D503*AND(TrackingWorksheet!W508&gt;Calculations!$BE$3,TrackingWorksheet!K508="YES"),1,0))</f>
        <v/>
      </c>
      <c r="AX503" s="19">
        <f t="shared" si="112"/>
        <v>0</v>
      </c>
      <c r="AY503" s="19">
        <f t="shared" si="108"/>
        <v>0</v>
      </c>
      <c r="AZ503" s="27" t="str">
        <f>IF(B503=1,"",IF(TrackingWorksheet!Q508="","",TrackingWorksheet!Q508))</f>
        <v/>
      </c>
      <c r="BB503" s="4"/>
      <c r="BC503" s="4"/>
      <c r="BD503" s="4"/>
      <c r="BE503" s="4"/>
      <c r="BF503" s="4"/>
      <c r="BG503" s="4" t="str">
        <f>IF(B503=1,"",IF(AND(N503=1,TrackingWorksheet!$I508+14&lt;=WeeklySummary!$C$7),1,0))</f>
        <v/>
      </c>
      <c r="BH503" s="4" t="str">
        <f>IF(B503=1,"",IF(AND(R503=1,TrackingWorksheet!$I508+14&lt;=WeeklySummary!$C$7),1,0))</f>
        <v/>
      </c>
      <c r="BI503" s="4" t="str">
        <f>IF(B503=1,"",IF(AND(J503=1,TrackingWorksheet!$G508+14&lt;=WeeklySummary!$C$7),1,0))</f>
        <v/>
      </c>
      <c r="BJ503" s="4" t="str">
        <f>IF(B503=1,"",IF(AND(T503=1,TrackingWorksheet!$I508+14&lt;=WeeklySummary!$C$7),1,0))</f>
        <v/>
      </c>
      <c r="BK503" s="4" t="str">
        <f>IF(B503=1,"",IF(AND(T503=1,TrackingWorksheet!$G508+14&lt;=WeeklySummary!$C$7),1,0))</f>
        <v/>
      </c>
      <c r="BL503" s="4">
        <f t="shared" si="121"/>
        <v>0</v>
      </c>
    </row>
    <row r="504" spans="2:64" x14ac:dyDescent="0.25">
      <c r="B504" s="27">
        <f>IF(AND(ISBLANK(TrackingWorksheet!B509),ISBLANK(TrackingWorksheet!C509),ISBLANK(TrackingWorksheet!G509),ISBLANK(TrackingWorksheet!H509),
ISBLANK(TrackingWorksheet!I509),ISBLANK(TrackingWorksheet!J509),ISBLANK(TrackingWorksheet!M509),
ISBLANK(TrackingWorksheet!N511)),1,0)</f>
        <v>1</v>
      </c>
      <c r="C504" s="12" t="str">
        <f>IF(B504=1,"",TrackingWorksheet!F509)</f>
        <v/>
      </c>
      <c r="D504" s="20" t="str">
        <f>IF(B504=1,"",IF(AND(TrackingWorksheet!B509&lt;&gt;"",TrackingWorksheet!B509&lt;=WeeklySummary!$C$7,OR(TrackingWorksheet!C509="",TrackingWorksheet!C509&gt;=WeeklySummary!$C$6)),1,0))</f>
        <v/>
      </c>
      <c r="E504" s="10" t="str">
        <f>IF(B504=1,"",IF(AND(TrackingWorksheet!G509 &lt;&gt;"",TrackingWorksheet!G509&lt;=WeeklySummary!$C$7, TrackingWorksheet!H509=Lists!$D$4), "Y", "N"))</f>
        <v/>
      </c>
      <c r="F504" s="10" t="str">
        <f>IF(B504=1,"",IF(AND(TrackingWorksheet!I509 &lt;&gt;"", TrackingWorksheet!I509&lt;=WeeklySummary!$C$7, TrackingWorksheet!J509=Lists!$D$4), "Y", "N"))</f>
        <v/>
      </c>
      <c r="G504" s="10" t="str">
        <f>IF(B504=1,"",IF(AND(TrackingWorksheet!G509 &lt;&gt;"",TrackingWorksheet!G509&lt;=WeeklySummary!$C$7, TrackingWorksheet!H509=Lists!$D$5), "Y", "N"))</f>
        <v/>
      </c>
      <c r="H504" s="10" t="str">
        <f>IF(B504=1,"",IF(AND(TrackingWorksheet!I509 &lt;&gt;"", TrackingWorksheet!I509&lt;=WeeklySummary!$C$7, TrackingWorksheet!J509=Lists!$D$5), "Y", "N"))</f>
        <v/>
      </c>
      <c r="I504" s="20" t="str">
        <f>IF(B504=1,"",IF(AND(TrackingWorksheet!G509 &lt;&gt;"", TrackingWorksheet!G509&lt;=WeeklySummary!$C$7, TrackingWorksheet!H509=Lists!$D$6), 1, 0))</f>
        <v/>
      </c>
      <c r="J504" s="20" t="str">
        <f t="shared" si="113"/>
        <v/>
      </c>
      <c r="K504" s="10" t="str">
        <f>IF(B504=1,"",IF(AND(TrackingWorksheet!I509&lt;=WeeklySummary!$C$7,TrackingWorksheet!K509="YES"),0,IF(AND(AND(OR(E504="Y",F504="Y"),E504&lt;&gt;F504),G504&lt;&gt;"Y", H504&lt;&gt;"Y"), 1, 0)))</f>
        <v/>
      </c>
      <c r="L504" s="20" t="str">
        <f t="shared" si="114"/>
        <v/>
      </c>
      <c r="M504" s="10" t="str">
        <f t="shared" si="115"/>
        <v/>
      </c>
      <c r="N504" s="20" t="str">
        <f t="shared" si="116"/>
        <v/>
      </c>
      <c r="O504" s="10" t="str">
        <f>IF(B504=1,"",IF(AND(TrackingWorksheet!I509&lt;=WeeklySummary!$C$7,TrackingWorksheet!K509="YES"),0,IF(AND(AND(OR(G504="Y",H504="Y"),G504&lt;&gt;H504),E504&lt;&gt;"Y", F504&lt;&gt;"Y"), 1, 0)))</f>
        <v/>
      </c>
      <c r="P504" s="20" t="str">
        <f t="shared" si="117"/>
        <v/>
      </c>
      <c r="Q504" s="10" t="str">
        <f t="shared" si="118"/>
        <v/>
      </c>
      <c r="R504" s="10" t="str">
        <f t="shared" si="119"/>
        <v/>
      </c>
      <c r="S504" s="10" t="str">
        <f>IF(B504=1,"",IF(AND(OR(AND(TrackingWorksheet!H509=Lists!$D$7,TrackingWorksheet!H509=TrackingWorksheet!J509),TrackingWorksheet!H509&lt;&gt;TrackingWorksheet!J509),TrackingWorksheet!K509="YES",TrackingWorksheet!H509&lt;&gt;Lists!$D$6,TrackingWorksheet!G509&lt;=WeeklySummary!$C$7,TrackingWorksheet!I509&lt;=WeeklySummary!$C$7),1,0))</f>
        <v/>
      </c>
      <c r="T504" s="10" t="str">
        <f t="shared" si="120"/>
        <v/>
      </c>
      <c r="U504" s="10" t="str">
        <f>IF($B504=1,"",IF(TrackingWorksheet!$K509="YES",1, 0)*D504)</f>
        <v/>
      </c>
      <c r="V504" s="20">
        <f t="shared" si="109"/>
        <v>0</v>
      </c>
      <c r="W504" s="20">
        <f t="shared" si="110"/>
        <v>0</v>
      </c>
      <c r="X504" s="10" t="str">
        <f>IF($B504=1,"",IF(AND(TrackingWorksheet!$L509&lt;&gt;"", TrackingWorksheet!$L509&gt;=WeeklySummary!$C$6,TrackingWorksheet!$L509&lt;=WeeklySummary!$C$7,OR(TrackingWorksheet!$H509=Lists!$D$4,TrackingWorksheet!$J509=Lists!$D$4)), 1, 0))</f>
        <v/>
      </c>
      <c r="Y504" s="10" t="str">
        <f>IF($B504=1,"",IF(AND(TrackingWorksheet!$L509&lt;&gt;"", TrackingWorksheet!$L509&gt;=WeeklySummary!$C$6,TrackingWorksheet!$L509&lt;=WeeklySummary!$C$7,OR(TrackingWorksheet!$H509=Lists!$D$5,TrackingWorksheet!$J509=Lists!$D$5)), 1, 0))</f>
        <v/>
      </c>
      <c r="Z504" s="10" t="str">
        <f>IF($B504=1,"",IF(AND(TrackingWorksheet!$L509&lt;&gt;"", TrackingWorksheet!$L509&gt;=WeeklySummary!$C$6,TrackingWorksheet!$L509&lt;=WeeklySummary!$C$7,OR(TrackingWorksheet!$H509=Lists!$D$6,TrackingWorksheet!$J509=Lists!$D$6)), 1, 0))</f>
        <v/>
      </c>
      <c r="AA504" s="19" t="str">
        <f>IF(B504=1,"",IF(AND(TrackingWorksheet!M509&lt;&gt;"",TrackingWorksheet!M509&lt;=WeeklySummary!$C$7),1,0)*D504)</f>
        <v/>
      </c>
      <c r="AB504" s="19" t="str">
        <f>IF(B504=1,"",IF(AND(TrackingWorksheet!N509&lt;&gt;"",TrackingWorksheet!N509&lt;=WeeklySummary!$C$7),1,0)*D504)</f>
        <v/>
      </c>
      <c r="AC504" s="19" t="str">
        <f>IF(B504=1,"",TrackingWorksheet!T509)</f>
        <v/>
      </c>
      <c r="AD504" s="19" t="str">
        <f>IF(B504=1,"",IF(D504*AND(TrackingWorksheet!S509&gt;=Calculations!$BD$3,TrackingWorksheet!U509="",TrackingWorksheet!K509="YES"),1,0))</f>
        <v/>
      </c>
      <c r="AE504" s="19" t="str">
        <f>IF($B504=1,"",IF(AND(TrackingWorksheet!$S509&gt;$BE$3,TrackingWorksheet!$T509=Lists!$P$4),1, 0)*D504)</f>
        <v/>
      </c>
      <c r="AF504" s="19" t="str">
        <f>IF($B504=1,"",IF(AND(TrackingWorksheet!$U509&gt;$BE$3,TrackingWorksheet!$V509=Lists!$P$4),1, 0)*D504)</f>
        <v/>
      </c>
      <c r="AG504" s="19" t="str">
        <f>IF($B504=1,"",IF(AND(TrackingWorksheet!$W509&gt;$BE$3,TrackingWorksheet!$X509=Lists!$P$4),1, 0)*D504)</f>
        <v/>
      </c>
      <c r="AH504" s="19" t="str">
        <f>IF($B504=1,"",IF(AND(TrackingWorksheet!$Y509&gt;$BE$3,TrackingWorksheet!$Z509=Lists!$P$4),1, 0)*D504)</f>
        <v/>
      </c>
      <c r="AI504" s="19" t="str">
        <f>IF($B504=1,"",IF(AND(TrackingWorksheet!$AA509&gt;$BE$3,TrackingWorksheet!$AB509=Lists!$P$4),1, 0)*D504)</f>
        <v/>
      </c>
      <c r="AJ504" s="19" t="str">
        <f>IF($B504=1,"",IF(AND(TrackingWorksheet!$S509&gt;$BE$3,TrackingWorksheet!$T509=Lists!$P$5),1, 0)*D504)</f>
        <v/>
      </c>
      <c r="AK504" s="19" t="str">
        <f>IF($B504=1,"",IF(AND(TrackingWorksheet!$U509&gt;$BE$3,TrackingWorksheet!$V509=Lists!$P$5),1, 0)*D504)</f>
        <v/>
      </c>
      <c r="AL504" s="19" t="str">
        <f>IF($B504=1,"",IF(AND(TrackingWorksheet!$W509&gt;$BE$3,TrackingWorksheet!$X509=Lists!$P$5),1, 0)*D504)</f>
        <v/>
      </c>
      <c r="AM504" s="19" t="str">
        <f>IF($B504=1,"",IF(AND(TrackingWorksheet!$Y509&gt;$BE$3,TrackingWorksheet!$Z509=Lists!$P$5),1, 0)*D504)</f>
        <v/>
      </c>
      <c r="AN504" s="19" t="str">
        <f>IF($B504=1,"",IF(AND(TrackingWorksheet!$AA509&gt;$BE$3,TrackingWorksheet!$AB509=Lists!$P$5),1, 0)*D504)</f>
        <v/>
      </c>
      <c r="AO504" s="19" t="str">
        <f>IF($B504=1,"",IF(AND(TrackingWorksheet!$S509&gt;$BE$3,TrackingWorksheet!$T509=Lists!$P$6),1, 0)*D504)</f>
        <v/>
      </c>
      <c r="AP504" s="19" t="str">
        <f>IF($B504=1,"",IF(AND(TrackingWorksheet!$U509&gt;$BE$3,TrackingWorksheet!$V509=Lists!$P$6),1, 0)*D504)</f>
        <v/>
      </c>
      <c r="AQ504" s="19" t="str">
        <f>IF($B504=1,"",IF(AND(TrackingWorksheet!$W509&gt;$BE$3,TrackingWorksheet!$X509=Lists!$P$6),1, 0)*D504)</f>
        <v/>
      </c>
      <c r="AR504" s="19" t="str">
        <f>IF($B504=1,"",IF(AND(TrackingWorksheet!$Y509&gt;$BE$3,TrackingWorksheet!$Z509=Lists!$P$6),1, 0)*D504)</f>
        <v/>
      </c>
      <c r="AS504" s="19" t="str">
        <f>IF($B504=1,"",IF(AND(TrackingWorksheet!$AA509&gt;$BE$3,TrackingWorksheet!$AB509=Lists!$P$6),1, 0)*D504)</f>
        <v/>
      </c>
      <c r="AT504" s="19">
        <f t="shared" si="111"/>
        <v>0</v>
      </c>
      <c r="AU504" s="19" t="str">
        <f>IF(B504=1,"",IF(AND(TrackingWorksheet!K509="",TrackingWorksheet!M509="", TrackingWorksheet!N509="", TrackingWorksheet!S509="", TrackingWorksheet!V509="", TrackingWorksheet!W509="", TrackingWorksheet!Y509="", TrackingWorksheet!AA509="", V504=1),1,0)*D504)</f>
        <v/>
      </c>
      <c r="AV504" s="19" t="str">
        <f>IF(B504=1,"",IF(D504*AND(TrackingWorksheet!U509&gt;Calculations!$BE$3,TrackingWorksheet!K509="YES"),1,0))</f>
        <v/>
      </c>
      <c r="AW504" s="19" t="str">
        <f>IF(B504=1,"",IF(D504*AND(TrackingWorksheet!W509&gt;Calculations!$BE$3,TrackingWorksheet!K509="YES"),1,0))</f>
        <v/>
      </c>
      <c r="AX504" s="19">
        <f t="shared" si="112"/>
        <v>0</v>
      </c>
      <c r="AY504" s="19">
        <f t="shared" si="108"/>
        <v>0</v>
      </c>
      <c r="AZ504" s="27" t="str">
        <f>IF(B504=1,"",IF(TrackingWorksheet!Q509="","",TrackingWorksheet!Q509))</f>
        <v/>
      </c>
      <c r="BB504" s="4"/>
      <c r="BC504" s="4"/>
      <c r="BD504" s="4"/>
      <c r="BE504" s="4"/>
      <c r="BF504" s="4"/>
      <c r="BG504" s="4" t="str">
        <f>IF(B504=1,"",IF(AND(N504=1,TrackingWorksheet!$I509+14&lt;=WeeklySummary!$C$7),1,0))</f>
        <v/>
      </c>
      <c r="BH504" s="4" t="str">
        <f>IF(B504=1,"",IF(AND(R504=1,TrackingWorksheet!$I509+14&lt;=WeeklySummary!$C$7),1,0))</f>
        <v/>
      </c>
      <c r="BI504" s="4" t="str">
        <f>IF(B504=1,"",IF(AND(J504=1,TrackingWorksheet!$G509+14&lt;=WeeklySummary!$C$7),1,0))</f>
        <v/>
      </c>
      <c r="BJ504" s="4" t="str">
        <f>IF(B504=1,"",IF(AND(T504=1,TrackingWorksheet!$I509+14&lt;=WeeklySummary!$C$7),1,0))</f>
        <v/>
      </c>
      <c r="BK504" s="4" t="str">
        <f>IF(B504=1,"",IF(AND(T504=1,TrackingWorksheet!$G509+14&lt;=WeeklySummary!$C$7),1,0))</f>
        <v/>
      </c>
      <c r="BL504" s="4">
        <f t="shared" si="121"/>
        <v>0</v>
      </c>
    </row>
    <row r="505" spans="2:64" x14ac:dyDescent="0.25">
      <c r="B505" s="27">
        <f>IF(AND(ISBLANK(TrackingWorksheet!B510),ISBLANK(TrackingWorksheet!C510),ISBLANK(TrackingWorksheet!G510),ISBLANK(TrackingWorksheet!H510),
ISBLANK(TrackingWorksheet!I510),ISBLANK(TrackingWorksheet!J510),ISBLANK(TrackingWorksheet!M510),
ISBLANK(TrackingWorksheet!N512)),1,0)</f>
        <v>1</v>
      </c>
      <c r="C505" s="12" t="str">
        <f>IF(B505=1,"",TrackingWorksheet!F510)</f>
        <v/>
      </c>
      <c r="D505" s="20" t="str">
        <f>IF(B505=1,"",IF(AND(TrackingWorksheet!B510&lt;&gt;"",TrackingWorksheet!B510&lt;=WeeklySummary!$C$7,OR(TrackingWorksheet!C510="",TrackingWorksheet!C510&gt;=WeeklySummary!$C$6)),1,0))</f>
        <v/>
      </c>
      <c r="E505" s="10" t="str">
        <f>IF(B505=1,"",IF(AND(TrackingWorksheet!G510 &lt;&gt;"",TrackingWorksheet!G510&lt;=WeeklySummary!$C$7, TrackingWorksheet!H510=Lists!$D$4), "Y", "N"))</f>
        <v/>
      </c>
      <c r="F505" s="10" t="str">
        <f>IF(B505=1,"",IF(AND(TrackingWorksheet!I510 &lt;&gt;"", TrackingWorksheet!I510&lt;=WeeklySummary!$C$7, TrackingWorksheet!J510=Lists!$D$4), "Y", "N"))</f>
        <v/>
      </c>
      <c r="G505" s="10" t="str">
        <f>IF(B505=1,"",IF(AND(TrackingWorksheet!G510 &lt;&gt;"",TrackingWorksheet!G510&lt;=WeeklySummary!$C$7, TrackingWorksheet!H510=Lists!$D$5), "Y", "N"))</f>
        <v/>
      </c>
      <c r="H505" s="10" t="str">
        <f>IF(B505=1,"",IF(AND(TrackingWorksheet!I510 &lt;&gt;"", TrackingWorksheet!I510&lt;=WeeklySummary!$C$7, TrackingWorksheet!J510=Lists!$D$5), "Y", "N"))</f>
        <v/>
      </c>
      <c r="I505" s="20" t="str">
        <f>IF(B505=1,"",IF(AND(TrackingWorksheet!G510 &lt;&gt;"", TrackingWorksheet!G510&lt;=WeeklySummary!$C$7, TrackingWorksheet!H510=Lists!$D$6), 1, 0))</f>
        <v/>
      </c>
      <c r="J505" s="20" t="str">
        <f t="shared" si="113"/>
        <v/>
      </c>
      <c r="K505" s="10" t="str">
        <f>IF(B505=1,"",IF(AND(TrackingWorksheet!I510&lt;=WeeklySummary!$C$7,TrackingWorksheet!K510="YES"),0,IF(AND(AND(OR(E505="Y",F505="Y"),E505&lt;&gt;F505),G505&lt;&gt;"Y", H505&lt;&gt;"Y"), 1, 0)))</f>
        <v/>
      </c>
      <c r="L505" s="20" t="str">
        <f t="shared" si="114"/>
        <v/>
      </c>
      <c r="M505" s="10" t="str">
        <f t="shared" si="115"/>
        <v/>
      </c>
      <c r="N505" s="20" t="str">
        <f t="shared" si="116"/>
        <v/>
      </c>
      <c r="O505" s="10" t="str">
        <f>IF(B505=1,"",IF(AND(TrackingWorksheet!I510&lt;=WeeklySummary!$C$7,TrackingWorksheet!K510="YES"),0,IF(AND(AND(OR(G505="Y",H505="Y"),G505&lt;&gt;H505),E505&lt;&gt;"Y", F505&lt;&gt;"Y"), 1, 0)))</f>
        <v/>
      </c>
      <c r="P505" s="20" t="str">
        <f t="shared" si="117"/>
        <v/>
      </c>
      <c r="Q505" s="10" t="str">
        <f t="shared" si="118"/>
        <v/>
      </c>
      <c r="R505" s="10" t="str">
        <f t="shared" si="119"/>
        <v/>
      </c>
      <c r="S505" s="10" t="str">
        <f>IF(B505=1,"",IF(AND(OR(AND(TrackingWorksheet!H510=Lists!$D$7,TrackingWorksheet!H510=TrackingWorksheet!J510),TrackingWorksheet!H510&lt;&gt;TrackingWorksheet!J510),TrackingWorksheet!K510="YES",TrackingWorksheet!H510&lt;&gt;Lists!$D$6,TrackingWorksheet!G510&lt;=WeeklySummary!$C$7,TrackingWorksheet!I510&lt;=WeeklySummary!$C$7),1,0))</f>
        <v/>
      </c>
      <c r="T505" s="10" t="str">
        <f t="shared" si="120"/>
        <v/>
      </c>
      <c r="U505" s="10" t="str">
        <f>IF($B505=1,"",IF(TrackingWorksheet!$K510="YES",1, 0)*D505)</f>
        <v/>
      </c>
      <c r="V505" s="20">
        <f t="shared" si="109"/>
        <v>0</v>
      </c>
      <c r="W505" s="20">
        <f t="shared" si="110"/>
        <v>0</v>
      </c>
      <c r="X505" s="10" t="str">
        <f>IF($B505=1,"",IF(AND(TrackingWorksheet!$L510&lt;&gt;"", TrackingWorksheet!$L510&gt;=WeeklySummary!$C$6,TrackingWorksheet!$L510&lt;=WeeklySummary!$C$7,OR(TrackingWorksheet!$H510=Lists!$D$4,TrackingWorksheet!$J510=Lists!$D$4)), 1, 0))</f>
        <v/>
      </c>
      <c r="Y505" s="10" t="str">
        <f>IF($B505=1,"",IF(AND(TrackingWorksheet!$L510&lt;&gt;"", TrackingWorksheet!$L510&gt;=WeeklySummary!$C$6,TrackingWorksheet!$L510&lt;=WeeklySummary!$C$7,OR(TrackingWorksheet!$H510=Lists!$D$5,TrackingWorksheet!$J510=Lists!$D$5)), 1, 0))</f>
        <v/>
      </c>
      <c r="Z505" s="10" t="str">
        <f>IF($B505=1,"",IF(AND(TrackingWorksheet!$L510&lt;&gt;"", TrackingWorksheet!$L510&gt;=WeeklySummary!$C$6,TrackingWorksheet!$L510&lt;=WeeklySummary!$C$7,OR(TrackingWorksheet!$H510=Lists!$D$6,TrackingWorksheet!$J510=Lists!$D$6)), 1, 0))</f>
        <v/>
      </c>
      <c r="AA505" s="19" t="str">
        <f>IF(B505=1,"",IF(AND(TrackingWorksheet!M510&lt;&gt;"",TrackingWorksheet!M510&lt;=WeeklySummary!$C$7),1,0)*D505)</f>
        <v/>
      </c>
      <c r="AB505" s="19" t="str">
        <f>IF(B505=1,"",IF(AND(TrackingWorksheet!N510&lt;&gt;"",TrackingWorksheet!N510&lt;=WeeklySummary!$C$7),1,0)*D505)</f>
        <v/>
      </c>
      <c r="AC505" s="19" t="str">
        <f>IF(B505=1,"",TrackingWorksheet!T510)</f>
        <v/>
      </c>
      <c r="AD505" s="19" t="str">
        <f>IF(B505=1,"",IF(D505*AND(TrackingWorksheet!S510&gt;=Calculations!$BD$3,TrackingWorksheet!U510="",TrackingWorksheet!K510="YES"),1,0))</f>
        <v/>
      </c>
      <c r="AE505" s="19" t="str">
        <f>IF($B505=1,"",IF(AND(TrackingWorksheet!$S510&gt;$BE$3,TrackingWorksheet!$T510=Lists!$P$4),1, 0)*D505)</f>
        <v/>
      </c>
      <c r="AF505" s="19" t="str">
        <f>IF($B505=1,"",IF(AND(TrackingWorksheet!$U510&gt;$BE$3,TrackingWorksheet!$V510=Lists!$P$4),1, 0)*D505)</f>
        <v/>
      </c>
      <c r="AG505" s="19" t="str">
        <f>IF($B505=1,"",IF(AND(TrackingWorksheet!$W510&gt;$BE$3,TrackingWorksheet!$X510=Lists!$P$4),1, 0)*D505)</f>
        <v/>
      </c>
      <c r="AH505" s="19" t="str">
        <f>IF($B505=1,"",IF(AND(TrackingWorksheet!$Y510&gt;$BE$3,TrackingWorksheet!$Z510=Lists!$P$4),1, 0)*D505)</f>
        <v/>
      </c>
      <c r="AI505" s="19" t="str">
        <f>IF($B505=1,"",IF(AND(TrackingWorksheet!$AA510&gt;$BE$3,TrackingWorksheet!$AB510=Lists!$P$4),1, 0)*D505)</f>
        <v/>
      </c>
      <c r="AJ505" s="19" t="str">
        <f>IF($B505=1,"",IF(AND(TrackingWorksheet!$S510&gt;$BE$3,TrackingWorksheet!$T510=Lists!$P$5),1, 0)*D505)</f>
        <v/>
      </c>
      <c r="AK505" s="19" t="str">
        <f>IF($B505=1,"",IF(AND(TrackingWorksheet!$U510&gt;$BE$3,TrackingWorksheet!$V510=Lists!$P$5),1, 0)*D505)</f>
        <v/>
      </c>
      <c r="AL505" s="19" t="str">
        <f>IF($B505=1,"",IF(AND(TrackingWorksheet!$W510&gt;$BE$3,TrackingWorksheet!$X510=Lists!$P$5),1, 0)*D505)</f>
        <v/>
      </c>
      <c r="AM505" s="19" t="str">
        <f>IF($B505=1,"",IF(AND(TrackingWorksheet!$Y510&gt;$BE$3,TrackingWorksheet!$Z510=Lists!$P$5),1, 0)*D505)</f>
        <v/>
      </c>
      <c r="AN505" s="19" t="str">
        <f>IF($B505=1,"",IF(AND(TrackingWorksheet!$AA510&gt;$BE$3,TrackingWorksheet!$AB510=Lists!$P$5),1, 0)*D505)</f>
        <v/>
      </c>
      <c r="AO505" s="19" t="str">
        <f>IF($B505=1,"",IF(AND(TrackingWorksheet!$S510&gt;$BE$3,TrackingWorksheet!$T510=Lists!$P$6),1, 0)*D505)</f>
        <v/>
      </c>
      <c r="AP505" s="19" t="str">
        <f>IF($B505=1,"",IF(AND(TrackingWorksheet!$U510&gt;$BE$3,TrackingWorksheet!$V510=Lists!$P$6),1, 0)*D505)</f>
        <v/>
      </c>
      <c r="AQ505" s="19" t="str">
        <f>IF($B505=1,"",IF(AND(TrackingWorksheet!$W510&gt;$BE$3,TrackingWorksheet!$X510=Lists!$P$6),1, 0)*D505)</f>
        <v/>
      </c>
      <c r="AR505" s="19" t="str">
        <f>IF($B505=1,"",IF(AND(TrackingWorksheet!$Y510&gt;$BE$3,TrackingWorksheet!$Z510=Lists!$P$6),1, 0)*D505)</f>
        <v/>
      </c>
      <c r="AS505" s="19" t="str">
        <f>IF($B505=1,"",IF(AND(TrackingWorksheet!$AA510&gt;$BE$3,TrackingWorksheet!$AB510=Lists!$P$6),1, 0)*D505)</f>
        <v/>
      </c>
      <c r="AT505" s="19">
        <f t="shared" si="111"/>
        <v>0</v>
      </c>
      <c r="AU505" s="19" t="str">
        <f>IF(B505=1,"",IF(AND(TrackingWorksheet!K510="",TrackingWorksheet!M510="", TrackingWorksheet!N510="", TrackingWorksheet!S510="", TrackingWorksheet!V510="", TrackingWorksheet!W510="", TrackingWorksheet!Y510="", TrackingWorksheet!AA510="", V505=1),1,0)*D505)</f>
        <v/>
      </c>
      <c r="AV505" s="19" t="str">
        <f>IF(B505=1,"",IF(D505*AND(TrackingWorksheet!U510&gt;Calculations!$BE$3,TrackingWorksheet!K510="YES"),1,0))</f>
        <v/>
      </c>
      <c r="AW505" s="19" t="str">
        <f>IF(B505=1,"",IF(D505*AND(TrackingWorksheet!W510&gt;Calculations!$BE$3,TrackingWorksheet!K510="YES"),1,0))</f>
        <v/>
      </c>
      <c r="AX505" s="19">
        <f t="shared" si="112"/>
        <v>0</v>
      </c>
      <c r="AY505" s="19">
        <f t="shared" si="108"/>
        <v>0</v>
      </c>
      <c r="AZ505" s="27" t="str">
        <f>IF(B505=1,"",IF(TrackingWorksheet!Q510="","",TrackingWorksheet!Q510))</f>
        <v/>
      </c>
      <c r="BB505" s="4"/>
      <c r="BC505" s="4"/>
      <c r="BD505" s="4"/>
      <c r="BE505" s="4"/>
      <c r="BF505" s="4"/>
      <c r="BG505" s="4" t="str">
        <f>IF(B505=1,"",IF(AND(N505=1,TrackingWorksheet!$I510+14&lt;=WeeklySummary!$C$7),1,0))</f>
        <v/>
      </c>
      <c r="BH505" s="4" t="str">
        <f>IF(B505=1,"",IF(AND(R505=1,TrackingWorksheet!$I510+14&lt;=WeeklySummary!$C$7),1,0))</f>
        <v/>
      </c>
      <c r="BI505" s="4" t="str">
        <f>IF(B505=1,"",IF(AND(J505=1,TrackingWorksheet!$G510+14&lt;=WeeklySummary!$C$7),1,0))</f>
        <v/>
      </c>
      <c r="BJ505" s="4" t="str">
        <f>IF(B505=1,"",IF(AND(T505=1,TrackingWorksheet!$I510+14&lt;=WeeklySummary!$C$7),1,0))</f>
        <v/>
      </c>
      <c r="BK505" s="4" t="str">
        <f>IF(B505=1,"",IF(AND(T505=1,TrackingWorksheet!$G510+14&lt;=WeeklySummary!$C$7),1,0))</f>
        <v/>
      </c>
      <c r="BL505" s="4">
        <f t="shared" si="121"/>
        <v>0</v>
      </c>
    </row>
    <row r="506" spans="2:64" x14ac:dyDescent="0.25">
      <c r="B506" s="27">
        <f>IF(AND(ISBLANK(TrackingWorksheet!B511),ISBLANK(TrackingWorksheet!C511),ISBLANK(TrackingWorksheet!G511),ISBLANK(TrackingWorksheet!H511),
ISBLANK(TrackingWorksheet!I511),ISBLANK(TrackingWorksheet!J511),ISBLANK(TrackingWorksheet!M511),
ISBLANK(TrackingWorksheet!N513)),1,0)</f>
        <v>1</v>
      </c>
      <c r="C506" s="12" t="str">
        <f>IF(B506=1,"",TrackingWorksheet!F511)</f>
        <v/>
      </c>
      <c r="D506" s="20" t="str">
        <f>IF(B506=1,"",IF(AND(TrackingWorksheet!B511&lt;&gt;"",TrackingWorksheet!B511&lt;=WeeklySummary!$C$7,OR(TrackingWorksheet!C511="",TrackingWorksheet!C511&gt;=WeeklySummary!$C$6)),1,0))</f>
        <v/>
      </c>
      <c r="E506" s="10" t="str">
        <f>IF(B506=1,"",IF(AND(TrackingWorksheet!G511 &lt;&gt;"",TrackingWorksheet!G511&lt;=WeeklySummary!$C$7, TrackingWorksheet!H511=Lists!$D$4), "Y", "N"))</f>
        <v/>
      </c>
      <c r="F506" s="10" t="str">
        <f>IF(B506=1,"",IF(AND(TrackingWorksheet!I511 &lt;&gt;"", TrackingWorksheet!I511&lt;=WeeklySummary!$C$7, TrackingWorksheet!J511=Lists!$D$4), "Y", "N"))</f>
        <v/>
      </c>
      <c r="G506" s="10" t="str">
        <f>IF(B506=1,"",IF(AND(TrackingWorksheet!G511 &lt;&gt;"",TrackingWorksheet!G511&lt;=WeeklySummary!$C$7, TrackingWorksheet!H511=Lists!$D$5), "Y", "N"))</f>
        <v/>
      </c>
      <c r="H506" s="10" t="str">
        <f>IF(B506=1,"",IF(AND(TrackingWorksheet!I511 &lt;&gt;"", TrackingWorksheet!I511&lt;=WeeklySummary!$C$7, TrackingWorksheet!J511=Lists!$D$5), "Y", "N"))</f>
        <v/>
      </c>
      <c r="I506" s="20" t="str">
        <f>IF(B506=1,"",IF(AND(TrackingWorksheet!G511 &lt;&gt;"", TrackingWorksheet!G511&lt;=WeeklySummary!$C$7, TrackingWorksheet!H511=Lists!$D$6), 1, 0))</f>
        <v/>
      </c>
      <c r="J506" s="20" t="str">
        <f t="shared" si="113"/>
        <v/>
      </c>
      <c r="K506" s="10" t="str">
        <f>IF(B506=1,"",IF(AND(TrackingWorksheet!I511&lt;=WeeklySummary!$C$7,TrackingWorksheet!K511="YES"),0,IF(AND(AND(OR(E506="Y",F506="Y"),E506&lt;&gt;F506),G506&lt;&gt;"Y", H506&lt;&gt;"Y"), 1, 0)))</f>
        <v/>
      </c>
      <c r="L506" s="20" t="str">
        <f t="shared" si="114"/>
        <v/>
      </c>
      <c r="M506" s="10" t="str">
        <f t="shared" si="115"/>
        <v/>
      </c>
      <c r="N506" s="20" t="str">
        <f t="shared" si="116"/>
        <v/>
      </c>
      <c r="O506" s="10" t="str">
        <f>IF(B506=1,"",IF(AND(TrackingWorksheet!I511&lt;=WeeklySummary!$C$7,TrackingWorksheet!K511="YES"),0,IF(AND(AND(OR(G506="Y",H506="Y"),G506&lt;&gt;H506),E506&lt;&gt;"Y", F506&lt;&gt;"Y"), 1, 0)))</f>
        <v/>
      </c>
      <c r="P506" s="20" t="str">
        <f t="shared" si="117"/>
        <v/>
      </c>
      <c r="Q506" s="10" t="str">
        <f t="shared" si="118"/>
        <v/>
      </c>
      <c r="R506" s="10" t="str">
        <f t="shared" si="119"/>
        <v/>
      </c>
      <c r="S506" s="10" t="str">
        <f>IF(B506=1,"",IF(AND(OR(AND(TrackingWorksheet!H511=Lists!$D$7,TrackingWorksheet!H511=TrackingWorksheet!J511),TrackingWorksheet!H511&lt;&gt;TrackingWorksheet!J511),TrackingWorksheet!K511="YES",TrackingWorksheet!H511&lt;&gt;Lists!$D$6,TrackingWorksheet!G511&lt;=WeeklySummary!$C$7,TrackingWorksheet!I511&lt;=WeeklySummary!$C$7),1,0))</f>
        <v/>
      </c>
      <c r="T506" s="10" t="str">
        <f t="shared" si="120"/>
        <v/>
      </c>
      <c r="U506" s="10" t="str">
        <f>IF($B506=1,"",IF(TrackingWorksheet!$K511="YES",1, 0)*D506)</f>
        <v/>
      </c>
      <c r="V506" s="20">
        <f t="shared" si="109"/>
        <v>0</v>
      </c>
      <c r="W506" s="20">
        <f t="shared" si="110"/>
        <v>0</v>
      </c>
      <c r="X506" s="10" t="str">
        <f>IF($B506=1,"",IF(AND(TrackingWorksheet!$L511&lt;&gt;"", TrackingWorksheet!$L511&gt;=WeeklySummary!$C$6,TrackingWorksheet!$L511&lt;=WeeklySummary!$C$7,OR(TrackingWorksheet!$H511=Lists!$D$4,TrackingWorksheet!$J511=Lists!$D$4)), 1, 0))</f>
        <v/>
      </c>
      <c r="Y506" s="10" t="str">
        <f>IF($B506=1,"",IF(AND(TrackingWorksheet!$L511&lt;&gt;"", TrackingWorksheet!$L511&gt;=WeeklySummary!$C$6,TrackingWorksheet!$L511&lt;=WeeklySummary!$C$7,OR(TrackingWorksheet!$H511=Lists!$D$5,TrackingWorksheet!$J511=Lists!$D$5)), 1, 0))</f>
        <v/>
      </c>
      <c r="Z506" s="10" t="str">
        <f>IF($B506=1,"",IF(AND(TrackingWorksheet!$L511&lt;&gt;"", TrackingWorksheet!$L511&gt;=WeeklySummary!$C$6,TrackingWorksheet!$L511&lt;=WeeklySummary!$C$7,OR(TrackingWorksheet!$H511=Lists!$D$6,TrackingWorksheet!$J511=Lists!$D$6)), 1, 0))</f>
        <v/>
      </c>
      <c r="AA506" s="19" t="str">
        <f>IF(B506=1,"",IF(AND(TrackingWorksheet!M511&lt;&gt;"",TrackingWorksheet!M511&lt;=WeeklySummary!$C$7),1,0)*D506)</f>
        <v/>
      </c>
      <c r="AB506" s="19" t="str">
        <f>IF(B506=1,"",IF(AND(TrackingWorksheet!N511&lt;&gt;"",TrackingWorksheet!N511&lt;=WeeklySummary!$C$7),1,0)*D506)</f>
        <v/>
      </c>
      <c r="AC506" s="19" t="str">
        <f>IF(B506=1,"",TrackingWorksheet!T511)</f>
        <v/>
      </c>
      <c r="AD506" s="19" t="str">
        <f>IF(B506=1,"",IF(D506*AND(TrackingWorksheet!S511&gt;=Calculations!$BD$3,TrackingWorksheet!U511="",TrackingWorksheet!K511="YES"),1,0))</f>
        <v/>
      </c>
      <c r="AE506" s="19" t="str">
        <f>IF($B506=1,"",IF(AND(TrackingWorksheet!$S511&gt;$BE$3,TrackingWorksheet!$T511=Lists!$P$4),1, 0)*D506)</f>
        <v/>
      </c>
      <c r="AF506" s="19" t="str">
        <f>IF($B506=1,"",IF(AND(TrackingWorksheet!$U511&gt;$BE$3,TrackingWorksheet!$V511=Lists!$P$4),1, 0)*D506)</f>
        <v/>
      </c>
      <c r="AG506" s="19" t="str">
        <f>IF($B506=1,"",IF(AND(TrackingWorksheet!$W511&gt;$BE$3,TrackingWorksheet!$X511=Lists!$P$4),1, 0)*D506)</f>
        <v/>
      </c>
      <c r="AH506" s="19" t="str">
        <f>IF($B506=1,"",IF(AND(TrackingWorksheet!$Y511&gt;$BE$3,TrackingWorksheet!$Z511=Lists!$P$4),1, 0)*D506)</f>
        <v/>
      </c>
      <c r="AI506" s="19" t="str">
        <f>IF($B506=1,"",IF(AND(TrackingWorksheet!$AA511&gt;$BE$3,TrackingWorksheet!$AB511=Lists!$P$4),1, 0)*D506)</f>
        <v/>
      </c>
      <c r="AJ506" s="19" t="str">
        <f>IF($B506=1,"",IF(AND(TrackingWorksheet!$S511&gt;$BE$3,TrackingWorksheet!$T511=Lists!$P$5),1, 0)*D506)</f>
        <v/>
      </c>
      <c r="AK506" s="19" t="str">
        <f>IF($B506=1,"",IF(AND(TrackingWorksheet!$U511&gt;$BE$3,TrackingWorksheet!$V511=Lists!$P$5),1, 0)*D506)</f>
        <v/>
      </c>
      <c r="AL506" s="19" t="str">
        <f>IF($B506=1,"",IF(AND(TrackingWorksheet!$W511&gt;$BE$3,TrackingWorksheet!$X511=Lists!$P$5),1, 0)*D506)</f>
        <v/>
      </c>
      <c r="AM506" s="19" t="str">
        <f>IF($B506=1,"",IF(AND(TrackingWorksheet!$Y511&gt;$BE$3,TrackingWorksheet!$Z511=Lists!$P$5),1, 0)*D506)</f>
        <v/>
      </c>
      <c r="AN506" s="19" t="str">
        <f>IF($B506=1,"",IF(AND(TrackingWorksheet!$AA511&gt;$BE$3,TrackingWorksheet!$AB511=Lists!$P$5),1, 0)*D506)</f>
        <v/>
      </c>
      <c r="AO506" s="19" t="str">
        <f>IF($B506=1,"",IF(AND(TrackingWorksheet!$S511&gt;$BE$3,TrackingWorksheet!$T511=Lists!$P$6),1, 0)*D506)</f>
        <v/>
      </c>
      <c r="AP506" s="19" t="str">
        <f>IF($B506=1,"",IF(AND(TrackingWorksheet!$U511&gt;$BE$3,TrackingWorksheet!$V511=Lists!$P$6),1, 0)*D506)</f>
        <v/>
      </c>
      <c r="AQ506" s="19" t="str">
        <f>IF($B506=1,"",IF(AND(TrackingWorksheet!$W511&gt;$BE$3,TrackingWorksheet!$X511=Lists!$P$6),1, 0)*D506)</f>
        <v/>
      </c>
      <c r="AR506" s="19" t="str">
        <f>IF($B506=1,"",IF(AND(TrackingWorksheet!$Y511&gt;$BE$3,TrackingWorksheet!$Z511=Lists!$P$6),1, 0)*D506)</f>
        <v/>
      </c>
      <c r="AS506" s="19" t="str">
        <f>IF($B506=1,"",IF(AND(TrackingWorksheet!$AA511&gt;$BE$3,TrackingWorksheet!$AB511=Lists!$P$6),1, 0)*D506)</f>
        <v/>
      </c>
      <c r="AT506" s="19">
        <f t="shared" si="111"/>
        <v>0</v>
      </c>
      <c r="AU506" s="19" t="str">
        <f>IF(B506=1,"",IF(AND(TrackingWorksheet!K511="",TrackingWorksheet!M511="", TrackingWorksheet!N511="", TrackingWorksheet!S511="", TrackingWorksheet!V511="", TrackingWorksheet!W511="", TrackingWorksheet!Y511="", TrackingWorksheet!AA511="", V506=1),1,0)*D506)</f>
        <v/>
      </c>
      <c r="AV506" s="19" t="str">
        <f>IF(B506=1,"",IF(D506*AND(TrackingWorksheet!U511&gt;Calculations!$BE$3,TrackingWorksheet!K511="YES"),1,0))</f>
        <v/>
      </c>
      <c r="AW506" s="19" t="str">
        <f>IF(B506=1,"",IF(D506*AND(TrackingWorksheet!W511&gt;Calculations!$BE$3,TrackingWorksheet!K511="YES"),1,0))</f>
        <v/>
      </c>
      <c r="AX506" s="19">
        <f t="shared" si="112"/>
        <v>0</v>
      </c>
      <c r="AY506" s="19">
        <f t="shared" si="108"/>
        <v>0</v>
      </c>
      <c r="AZ506" s="27" t="str">
        <f>IF(B506=1,"",IF(TrackingWorksheet!Q511="","",TrackingWorksheet!Q511))</f>
        <v/>
      </c>
      <c r="BB506" s="4"/>
      <c r="BC506" s="4"/>
      <c r="BD506" s="4"/>
      <c r="BE506" s="4"/>
      <c r="BF506" s="4"/>
      <c r="BG506" s="4" t="str">
        <f>IF(B506=1,"",IF(AND(N506=1,TrackingWorksheet!$I511+14&lt;=WeeklySummary!$C$7),1,0))</f>
        <v/>
      </c>
      <c r="BH506" s="4" t="str">
        <f>IF(B506=1,"",IF(AND(R506=1,TrackingWorksheet!$I511+14&lt;=WeeklySummary!$C$7),1,0))</f>
        <v/>
      </c>
      <c r="BI506" s="4" t="str">
        <f>IF(B506=1,"",IF(AND(J506=1,TrackingWorksheet!$G511+14&lt;=WeeklySummary!$C$7),1,0))</f>
        <v/>
      </c>
      <c r="BJ506" s="4" t="str">
        <f>IF(B506=1,"",IF(AND(T506=1,TrackingWorksheet!$I511+14&lt;=WeeklySummary!$C$7),1,0))</f>
        <v/>
      </c>
      <c r="BK506" s="4" t="str">
        <f>IF(B506=1,"",IF(AND(T506=1,TrackingWorksheet!$G511+14&lt;=WeeklySummary!$C$7),1,0))</f>
        <v/>
      </c>
      <c r="BL506" s="4">
        <f t="shared" si="121"/>
        <v>0</v>
      </c>
    </row>
    <row r="507" spans="2:64" x14ac:dyDescent="0.25">
      <c r="B507" s="27">
        <f>IF(AND(ISBLANK(TrackingWorksheet!B512),ISBLANK(TrackingWorksheet!C512),ISBLANK(TrackingWorksheet!G512),ISBLANK(TrackingWorksheet!H512),
ISBLANK(TrackingWorksheet!I512),ISBLANK(TrackingWorksheet!J512),ISBLANK(TrackingWorksheet!M512),
ISBLANK(TrackingWorksheet!N514)),1,0)</f>
        <v>1</v>
      </c>
      <c r="C507" s="12" t="str">
        <f>IF(B507=1,"",TrackingWorksheet!F512)</f>
        <v/>
      </c>
      <c r="D507" s="20" t="str">
        <f>IF(B507=1,"",IF(AND(TrackingWorksheet!B512&lt;&gt;"",TrackingWorksheet!B512&lt;=WeeklySummary!$C$7,OR(TrackingWorksheet!C512="",TrackingWorksheet!C512&gt;=WeeklySummary!$C$6)),1,0))</f>
        <v/>
      </c>
      <c r="E507" s="10" t="str">
        <f>IF(B507=1,"",IF(AND(TrackingWorksheet!G512 &lt;&gt;"",TrackingWorksheet!G512&lt;=WeeklySummary!$C$7, TrackingWorksheet!H512=Lists!$D$4), "Y", "N"))</f>
        <v/>
      </c>
      <c r="F507" s="10" t="str">
        <f>IF(B507=1,"",IF(AND(TrackingWorksheet!I512 &lt;&gt;"", TrackingWorksheet!I512&lt;=WeeklySummary!$C$7, TrackingWorksheet!J512=Lists!$D$4), "Y", "N"))</f>
        <v/>
      </c>
      <c r="G507" s="10" t="str">
        <f>IF(B507=1,"",IF(AND(TrackingWorksheet!G512 &lt;&gt;"",TrackingWorksheet!G512&lt;=WeeklySummary!$C$7, TrackingWorksheet!H512=Lists!$D$5), "Y", "N"))</f>
        <v/>
      </c>
      <c r="H507" s="10" t="str">
        <f>IF(B507=1,"",IF(AND(TrackingWorksheet!I512 &lt;&gt;"", TrackingWorksheet!I512&lt;=WeeklySummary!$C$7, TrackingWorksheet!J512=Lists!$D$5), "Y", "N"))</f>
        <v/>
      </c>
      <c r="I507" s="20" t="str">
        <f>IF(B507=1,"",IF(AND(TrackingWorksheet!G512 &lt;&gt;"", TrackingWorksheet!G512&lt;=WeeklySummary!$C$7, TrackingWorksheet!H512=Lists!$D$6), 1, 0))</f>
        <v/>
      </c>
      <c r="J507" s="20" t="str">
        <f t="shared" si="113"/>
        <v/>
      </c>
      <c r="K507" s="10" t="str">
        <f>IF(B507=1,"",IF(AND(TrackingWorksheet!I512&lt;=WeeklySummary!$C$7,TrackingWorksheet!K512="YES"),0,IF(AND(AND(OR(E507="Y",F507="Y"),E507&lt;&gt;F507),G507&lt;&gt;"Y", H507&lt;&gt;"Y"), 1, 0)))</f>
        <v/>
      </c>
      <c r="L507" s="20" t="str">
        <f t="shared" si="114"/>
        <v/>
      </c>
      <c r="M507" s="10" t="str">
        <f t="shared" si="115"/>
        <v/>
      </c>
      <c r="N507" s="20" t="str">
        <f t="shared" si="116"/>
        <v/>
      </c>
      <c r="O507" s="10" t="str">
        <f>IF(B507=1,"",IF(AND(TrackingWorksheet!I512&lt;=WeeklySummary!$C$7,TrackingWorksheet!K512="YES"),0,IF(AND(AND(OR(G507="Y",H507="Y"),G507&lt;&gt;H507),E507&lt;&gt;"Y", F507&lt;&gt;"Y"), 1, 0)))</f>
        <v/>
      </c>
      <c r="P507" s="20" t="str">
        <f t="shared" si="117"/>
        <v/>
      </c>
      <c r="Q507" s="10" t="str">
        <f t="shared" si="118"/>
        <v/>
      </c>
      <c r="R507" s="10" t="str">
        <f t="shared" si="119"/>
        <v/>
      </c>
      <c r="S507" s="10" t="str">
        <f>IF(B507=1,"",IF(AND(OR(AND(TrackingWorksheet!H512=Lists!$D$7,TrackingWorksheet!H512=TrackingWorksheet!J512),TrackingWorksheet!H512&lt;&gt;TrackingWorksheet!J512),TrackingWorksheet!K512="YES",TrackingWorksheet!H512&lt;&gt;Lists!$D$6,TrackingWorksheet!G512&lt;=WeeklySummary!$C$7,TrackingWorksheet!I512&lt;=WeeklySummary!$C$7),1,0))</f>
        <v/>
      </c>
      <c r="T507" s="10" t="str">
        <f t="shared" si="120"/>
        <v/>
      </c>
      <c r="U507" s="10" t="str">
        <f>IF($B507=1,"",IF(TrackingWorksheet!$K512="YES",1, 0)*D507)</f>
        <v/>
      </c>
      <c r="V507" s="20">
        <f t="shared" si="109"/>
        <v>0</v>
      </c>
      <c r="W507" s="20">
        <f t="shared" si="110"/>
        <v>0</v>
      </c>
      <c r="X507" s="10" t="str">
        <f>IF($B507=1,"",IF(AND(TrackingWorksheet!$L512&lt;&gt;"", TrackingWorksheet!$L512&gt;=WeeklySummary!$C$6,TrackingWorksheet!$L512&lt;=WeeklySummary!$C$7,OR(TrackingWorksheet!$H512=Lists!$D$4,TrackingWorksheet!$J512=Lists!$D$4)), 1, 0))</f>
        <v/>
      </c>
      <c r="Y507" s="10" t="str">
        <f>IF($B507=1,"",IF(AND(TrackingWorksheet!$L512&lt;&gt;"", TrackingWorksheet!$L512&gt;=WeeklySummary!$C$6,TrackingWorksheet!$L512&lt;=WeeklySummary!$C$7,OR(TrackingWorksheet!$H512=Lists!$D$5,TrackingWorksheet!$J512=Lists!$D$5)), 1, 0))</f>
        <v/>
      </c>
      <c r="Z507" s="10" t="str">
        <f>IF($B507=1,"",IF(AND(TrackingWorksheet!$L512&lt;&gt;"", TrackingWorksheet!$L512&gt;=WeeklySummary!$C$6,TrackingWorksheet!$L512&lt;=WeeklySummary!$C$7,OR(TrackingWorksheet!$H512=Lists!$D$6,TrackingWorksheet!$J512=Lists!$D$6)), 1, 0))</f>
        <v/>
      </c>
      <c r="AA507" s="19" t="str">
        <f>IF(B507=1,"",IF(AND(TrackingWorksheet!M512&lt;&gt;"",TrackingWorksheet!M512&lt;=WeeklySummary!$C$7),1,0)*D507)</f>
        <v/>
      </c>
      <c r="AB507" s="19" t="str">
        <f>IF(B507=1,"",IF(AND(TrackingWorksheet!N512&lt;&gt;"",TrackingWorksheet!N512&lt;=WeeklySummary!$C$7),1,0)*D507)</f>
        <v/>
      </c>
      <c r="AC507" s="19" t="str">
        <f>IF(B507=1,"",TrackingWorksheet!T512)</f>
        <v/>
      </c>
      <c r="AD507" s="19" t="str">
        <f>IF(B507=1,"",IF(D507*AND(TrackingWorksheet!S512&gt;=Calculations!$BD$3,TrackingWorksheet!U512="",TrackingWorksheet!K512="YES"),1,0))</f>
        <v/>
      </c>
      <c r="AE507" s="19" t="str">
        <f>IF($B507=1,"",IF(AND(TrackingWorksheet!$S512&gt;$BE$3,TrackingWorksheet!$T512=Lists!$P$4),1, 0)*D507)</f>
        <v/>
      </c>
      <c r="AF507" s="19" t="str">
        <f>IF($B507=1,"",IF(AND(TrackingWorksheet!$U512&gt;$BE$3,TrackingWorksheet!$V512=Lists!$P$4),1, 0)*D507)</f>
        <v/>
      </c>
      <c r="AG507" s="19" t="str">
        <f>IF($B507=1,"",IF(AND(TrackingWorksheet!$W512&gt;$BE$3,TrackingWorksheet!$X512=Lists!$P$4),1, 0)*D507)</f>
        <v/>
      </c>
      <c r="AH507" s="19" t="str">
        <f>IF($B507=1,"",IF(AND(TrackingWorksheet!$Y512&gt;$BE$3,TrackingWorksheet!$Z512=Lists!$P$4),1, 0)*D507)</f>
        <v/>
      </c>
      <c r="AI507" s="19" t="str">
        <f>IF($B507=1,"",IF(AND(TrackingWorksheet!$AA512&gt;$BE$3,TrackingWorksheet!$AB512=Lists!$P$4),1, 0)*D507)</f>
        <v/>
      </c>
      <c r="AJ507" s="19" t="str">
        <f>IF($B507=1,"",IF(AND(TrackingWorksheet!$S512&gt;$BE$3,TrackingWorksheet!$T512=Lists!$P$5),1, 0)*D507)</f>
        <v/>
      </c>
      <c r="AK507" s="19" t="str">
        <f>IF($B507=1,"",IF(AND(TrackingWorksheet!$U512&gt;$BE$3,TrackingWorksheet!$V512=Lists!$P$5),1, 0)*D507)</f>
        <v/>
      </c>
      <c r="AL507" s="19" t="str">
        <f>IF($B507=1,"",IF(AND(TrackingWorksheet!$W512&gt;$BE$3,TrackingWorksheet!$X512=Lists!$P$5),1, 0)*D507)</f>
        <v/>
      </c>
      <c r="AM507" s="19" t="str">
        <f>IF($B507=1,"",IF(AND(TrackingWorksheet!$Y512&gt;$BE$3,TrackingWorksheet!$Z512=Lists!$P$5),1, 0)*D507)</f>
        <v/>
      </c>
      <c r="AN507" s="19" t="str">
        <f>IF($B507=1,"",IF(AND(TrackingWorksheet!$AA512&gt;$BE$3,TrackingWorksheet!$AB512=Lists!$P$5),1, 0)*D507)</f>
        <v/>
      </c>
      <c r="AO507" s="19" t="str">
        <f>IF($B507=1,"",IF(AND(TrackingWorksheet!$S512&gt;$BE$3,TrackingWorksheet!$T512=Lists!$P$6),1, 0)*D507)</f>
        <v/>
      </c>
      <c r="AP507" s="19" t="str">
        <f>IF($B507=1,"",IF(AND(TrackingWorksheet!$U512&gt;$BE$3,TrackingWorksheet!$V512=Lists!$P$6),1, 0)*D507)</f>
        <v/>
      </c>
      <c r="AQ507" s="19" t="str">
        <f>IF($B507=1,"",IF(AND(TrackingWorksheet!$W512&gt;$BE$3,TrackingWorksheet!$X512=Lists!$P$6),1, 0)*D507)</f>
        <v/>
      </c>
      <c r="AR507" s="19" t="str">
        <f>IF($B507=1,"",IF(AND(TrackingWorksheet!$Y512&gt;$BE$3,TrackingWorksheet!$Z512=Lists!$P$6),1, 0)*D507)</f>
        <v/>
      </c>
      <c r="AS507" s="19" t="str">
        <f>IF($B507=1,"",IF(AND(TrackingWorksheet!$AA512&gt;$BE$3,TrackingWorksheet!$AB512=Lists!$P$6),1, 0)*D507)</f>
        <v/>
      </c>
      <c r="AT507" s="19">
        <f t="shared" si="111"/>
        <v>0</v>
      </c>
      <c r="AU507" s="19" t="str">
        <f>IF(B507=1,"",IF(AND(TrackingWorksheet!K512="",TrackingWorksheet!M512="", TrackingWorksheet!N512="", TrackingWorksheet!S512="", TrackingWorksheet!V512="", TrackingWorksheet!W512="", TrackingWorksheet!Y512="", TrackingWorksheet!AA512="", V507=1),1,0)*D507)</f>
        <v/>
      </c>
      <c r="AV507" s="19" t="str">
        <f>IF(B507=1,"",IF(D507*AND(TrackingWorksheet!U512&gt;Calculations!$BE$3,TrackingWorksheet!K512="YES"),1,0))</f>
        <v/>
      </c>
      <c r="AW507" s="19" t="str">
        <f>IF(B507=1,"",IF(D507*AND(TrackingWorksheet!W512&gt;Calculations!$BE$3,TrackingWorksheet!K512="YES"),1,0))</f>
        <v/>
      </c>
      <c r="AX507" s="19">
        <f t="shared" si="112"/>
        <v>0</v>
      </c>
      <c r="AY507" s="19">
        <f t="shared" si="108"/>
        <v>0</v>
      </c>
      <c r="AZ507" s="27" t="str">
        <f>IF(B507=1,"",IF(TrackingWorksheet!Q512="","",TrackingWorksheet!Q512))</f>
        <v/>
      </c>
      <c r="BB507" s="4"/>
      <c r="BC507" s="4"/>
      <c r="BD507" s="4"/>
      <c r="BE507" s="4"/>
      <c r="BF507" s="4"/>
      <c r="BG507" s="4" t="str">
        <f>IF(B507=1,"",IF(AND(N507=1,TrackingWorksheet!$I512+14&lt;=WeeklySummary!$C$7),1,0))</f>
        <v/>
      </c>
      <c r="BH507" s="4" t="str">
        <f>IF(B507=1,"",IF(AND(R507=1,TrackingWorksheet!$I512+14&lt;=WeeklySummary!$C$7),1,0))</f>
        <v/>
      </c>
      <c r="BI507" s="4" t="str">
        <f>IF(B507=1,"",IF(AND(J507=1,TrackingWorksheet!$G512+14&lt;=WeeklySummary!$C$7),1,0))</f>
        <v/>
      </c>
      <c r="BJ507" s="4" t="str">
        <f>IF(B507=1,"",IF(AND(T507=1,TrackingWorksheet!$I512+14&lt;=WeeklySummary!$C$7),1,0))</f>
        <v/>
      </c>
      <c r="BK507" s="4" t="str">
        <f>IF(B507=1,"",IF(AND(T507=1,TrackingWorksheet!$G512+14&lt;=WeeklySummary!$C$7),1,0))</f>
        <v/>
      </c>
      <c r="BL507" s="4">
        <f t="shared" si="121"/>
        <v>0</v>
      </c>
    </row>
    <row r="508" spans="2:64" x14ac:dyDescent="0.25">
      <c r="B508" s="27">
        <f>IF(AND(ISBLANK(TrackingWorksheet!B513),ISBLANK(TrackingWorksheet!C513),ISBLANK(TrackingWorksheet!G513),ISBLANK(TrackingWorksheet!H513),
ISBLANK(TrackingWorksheet!I513),ISBLANK(TrackingWorksheet!J513),ISBLANK(TrackingWorksheet!M513),
ISBLANK(TrackingWorksheet!N515)),1,0)</f>
        <v>1</v>
      </c>
      <c r="C508" s="12" t="str">
        <f>IF(B508=1,"",TrackingWorksheet!F513)</f>
        <v/>
      </c>
      <c r="D508" s="20" t="str">
        <f>IF(B508=1,"",IF(AND(TrackingWorksheet!B513&lt;&gt;"",TrackingWorksheet!B513&lt;=WeeklySummary!$C$7,OR(TrackingWorksheet!C513="",TrackingWorksheet!C513&gt;=WeeklySummary!$C$6)),1,0))</f>
        <v/>
      </c>
      <c r="E508" s="10" t="str">
        <f>IF(B508=1,"",IF(AND(TrackingWorksheet!G513 &lt;&gt;"",TrackingWorksheet!G513&lt;=WeeklySummary!$C$7, TrackingWorksheet!H513=Lists!$D$4), "Y", "N"))</f>
        <v/>
      </c>
      <c r="F508" s="10" t="str">
        <f>IF(B508=1,"",IF(AND(TrackingWorksheet!I513 &lt;&gt;"", TrackingWorksheet!I513&lt;=WeeklySummary!$C$7, TrackingWorksheet!J513=Lists!$D$4), "Y", "N"))</f>
        <v/>
      </c>
      <c r="G508" s="10" t="str">
        <f>IF(B508=1,"",IF(AND(TrackingWorksheet!G513 &lt;&gt;"",TrackingWorksheet!G513&lt;=WeeklySummary!$C$7, TrackingWorksheet!H513=Lists!$D$5), "Y", "N"))</f>
        <v/>
      </c>
      <c r="H508" s="10" t="str">
        <f>IF(B508=1,"",IF(AND(TrackingWorksheet!I513 &lt;&gt;"", TrackingWorksheet!I513&lt;=WeeklySummary!$C$7, TrackingWorksheet!J513=Lists!$D$5), "Y", "N"))</f>
        <v/>
      </c>
      <c r="I508" s="20" t="str">
        <f>IF(B508=1,"",IF(AND(TrackingWorksheet!G513 &lt;&gt;"", TrackingWorksheet!G513&lt;=WeeklySummary!$C$7, TrackingWorksheet!H513=Lists!$D$6), 1, 0))</f>
        <v/>
      </c>
      <c r="J508" s="20" t="str">
        <f t="shared" si="113"/>
        <v/>
      </c>
      <c r="K508" s="10" t="str">
        <f>IF(B508=1,"",IF(AND(TrackingWorksheet!I513&lt;=WeeklySummary!$C$7,TrackingWorksheet!K513="YES"),0,IF(AND(AND(OR(E508="Y",F508="Y"),E508&lt;&gt;F508),G508&lt;&gt;"Y", H508&lt;&gt;"Y"), 1, 0)))</f>
        <v/>
      </c>
      <c r="L508" s="20" t="str">
        <f t="shared" si="114"/>
        <v/>
      </c>
      <c r="M508" s="10" t="str">
        <f t="shared" si="115"/>
        <v/>
      </c>
      <c r="N508" s="20" t="str">
        <f t="shared" si="116"/>
        <v/>
      </c>
      <c r="O508" s="10" t="str">
        <f>IF(B508=1,"",IF(AND(TrackingWorksheet!I513&lt;=WeeklySummary!$C$7,TrackingWorksheet!K513="YES"),0,IF(AND(AND(OR(G508="Y",H508="Y"),G508&lt;&gt;H508),E508&lt;&gt;"Y", F508&lt;&gt;"Y"), 1, 0)))</f>
        <v/>
      </c>
      <c r="P508" s="20" t="str">
        <f t="shared" si="117"/>
        <v/>
      </c>
      <c r="Q508" s="10" t="str">
        <f t="shared" si="118"/>
        <v/>
      </c>
      <c r="R508" s="10" t="str">
        <f t="shared" si="119"/>
        <v/>
      </c>
      <c r="S508" s="10" t="str">
        <f>IF(B508=1,"",IF(AND(OR(AND(TrackingWorksheet!H513=Lists!$D$7,TrackingWorksheet!H513=TrackingWorksheet!J513),TrackingWorksheet!H513&lt;&gt;TrackingWorksheet!J513),TrackingWorksheet!K513="YES",TrackingWorksheet!H513&lt;&gt;Lists!$D$6,TrackingWorksheet!G513&lt;=WeeklySummary!$C$7,TrackingWorksheet!I513&lt;=WeeklySummary!$C$7),1,0))</f>
        <v/>
      </c>
      <c r="T508" s="10" t="str">
        <f t="shared" si="120"/>
        <v/>
      </c>
      <c r="U508" s="10" t="str">
        <f>IF($B508=1,"",IF(TrackingWorksheet!$K513="YES",1, 0)*D508)</f>
        <v/>
      </c>
      <c r="V508" s="20">
        <f t="shared" si="109"/>
        <v>0</v>
      </c>
      <c r="W508" s="20">
        <f t="shared" si="110"/>
        <v>0</v>
      </c>
      <c r="X508" s="10" t="str">
        <f>IF($B508=1,"",IF(AND(TrackingWorksheet!$L513&lt;&gt;"", TrackingWorksheet!$L513&gt;=WeeklySummary!$C$6,TrackingWorksheet!$L513&lt;=WeeklySummary!$C$7,OR(TrackingWorksheet!$H513=Lists!$D$4,TrackingWorksheet!$J513=Lists!$D$4)), 1, 0))</f>
        <v/>
      </c>
      <c r="Y508" s="10" t="str">
        <f>IF($B508=1,"",IF(AND(TrackingWorksheet!$L513&lt;&gt;"", TrackingWorksheet!$L513&gt;=WeeklySummary!$C$6,TrackingWorksheet!$L513&lt;=WeeklySummary!$C$7,OR(TrackingWorksheet!$H513=Lists!$D$5,TrackingWorksheet!$J513=Lists!$D$5)), 1, 0))</f>
        <v/>
      </c>
      <c r="Z508" s="10" t="str">
        <f>IF($B508=1,"",IF(AND(TrackingWorksheet!$L513&lt;&gt;"", TrackingWorksheet!$L513&gt;=WeeklySummary!$C$6,TrackingWorksheet!$L513&lt;=WeeklySummary!$C$7,OR(TrackingWorksheet!$H513=Lists!$D$6,TrackingWorksheet!$J513=Lists!$D$6)), 1, 0))</f>
        <v/>
      </c>
      <c r="AA508" s="19" t="str">
        <f>IF(B508=1,"",IF(AND(TrackingWorksheet!M513&lt;&gt;"",TrackingWorksheet!M513&lt;=WeeklySummary!$C$7),1,0)*D508)</f>
        <v/>
      </c>
      <c r="AB508" s="19" t="str">
        <f>IF(B508=1,"",IF(AND(TrackingWorksheet!N513&lt;&gt;"",TrackingWorksheet!N513&lt;=WeeklySummary!$C$7),1,0)*D508)</f>
        <v/>
      </c>
      <c r="AC508" s="19" t="str">
        <f>IF(B508=1,"",TrackingWorksheet!T513)</f>
        <v/>
      </c>
      <c r="AD508" s="19" t="str">
        <f>IF(B508=1,"",IF(D508*AND(TrackingWorksheet!S513&gt;=Calculations!$BD$3,TrackingWorksheet!U513="",TrackingWorksheet!K513="YES"),1,0))</f>
        <v/>
      </c>
      <c r="AE508" s="19" t="str">
        <f>IF($B508=1,"",IF(AND(TrackingWorksheet!$S513&gt;$BE$3,TrackingWorksheet!$T513=Lists!$P$4),1, 0)*D508)</f>
        <v/>
      </c>
      <c r="AF508" s="19" t="str">
        <f>IF($B508=1,"",IF(AND(TrackingWorksheet!$U513&gt;$BE$3,TrackingWorksheet!$V513=Lists!$P$4),1, 0)*D508)</f>
        <v/>
      </c>
      <c r="AG508" s="19" t="str">
        <f>IF($B508=1,"",IF(AND(TrackingWorksheet!$W513&gt;$BE$3,TrackingWorksheet!$X513=Lists!$P$4),1, 0)*D508)</f>
        <v/>
      </c>
      <c r="AH508" s="19" t="str">
        <f>IF($B508=1,"",IF(AND(TrackingWorksheet!$Y513&gt;$BE$3,TrackingWorksheet!$Z513=Lists!$P$4),1, 0)*D508)</f>
        <v/>
      </c>
      <c r="AI508" s="19" t="str">
        <f>IF($B508=1,"",IF(AND(TrackingWorksheet!$AA513&gt;$BE$3,TrackingWorksheet!$AB513=Lists!$P$4),1, 0)*D508)</f>
        <v/>
      </c>
      <c r="AJ508" s="19" t="str">
        <f>IF($B508=1,"",IF(AND(TrackingWorksheet!$S513&gt;$BE$3,TrackingWorksheet!$T513=Lists!$P$5),1, 0)*D508)</f>
        <v/>
      </c>
      <c r="AK508" s="19" t="str">
        <f>IF($B508=1,"",IF(AND(TrackingWorksheet!$U513&gt;$BE$3,TrackingWorksheet!$V513=Lists!$P$5),1, 0)*D508)</f>
        <v/>
      </c>
      <c r="AL508" s="19" t="str">
        <f>IF($B508=1,"",IF(AND(TrackingWorksheet!$W513&gt;$BE$3,TrackingWorksheet!$X513=Lists!$P$5),1, 0)*D508)</f>
        <v/>
      </c>
      <c r="AM508" s="19" t="str">
        <f>IF($B508=1,"",IF(AND(TrackingWorksheet!$Y513&gt;$BE$3,TrackingWorksheet!$Z513=Lists!$P$5),1, 0)*D508)</f>
        <v/>
      </c>
      <c r="AN508" s="19" t="str">
        <f>IF($B508=1,"",IF(AND(TrackingWorksheet!$AA513&gt;$BE$3,TrackingWorksheet!$AB513=Lists!$P$5),1, 0)*D508)</f>
        <v/>
      </c>
      <c r="AO508" s="19" t="str">
        <f>IF($B508=1,"",IF(AND(TrackingWorksheet!$S513&gt;$BE$3,TrackingWorksheet!$T513=Lists!$P$6),1, 0)*D508)</f>
        <v/>
      </c>
      <c r="AP508" s="19" t="str">
        <f>IF($B508=1,"",IF(AND(TrackingWorksheet!$U513&gt;$BE$3,TrackingWorksheet!$V513=Lists!$P$6),1, 0)*D508)</f>
        <v/>
      </c>
      <c r="AQ508" s="19" t="str">
        <f>IF($B508=1,"",IF(AND(TrackingWorksheet!$W513&gt;$BE$3,TrackingWorksheet!$X513=Lists!$P$6),1, 0)*D508)</f>
        <v/>
      </c>
      <c r="AR508" s="19" t="str">
        <f>IF($B508=1,"",IF(AND(TrackingWorksheet!$Y513&gt;$BE$3,TrackingWorksheet!$Z513=Lists!$P$6),1, 0)*D508)</f>
        <v/>
      </c>
      <c r="AS508" s="19" t="str">
        <f>IF($B508=1,"",IF(AND(TrackingWorksheet!$AA513&gt;$BE$3,TrackingWorksheet!$AB513=Lists!$P$6),1, 0)*D508)</f>
        <v/>
      </c>
      <c r="AT508" s="19">
        <f t="shared" si="111"/>
        <v>0</v>
      </c>
      <c r="AU508" s="19" t="str">
        <f>IF(B508=1,"",IF(AND(TrackingWorksheet!K513="",TrackingWorksheet!M513="", TrackingWorksheet!N513="", TrackingWorksheet!S513="", TrackingWorksheet!V513="", TrackingWorksheet!W513="", TrackingWorksheet!Y513="", TrackingWorksheet!AA513="", V508=1),1,0)*D508)</f>
        <v/>
      </c>
      <c r="AV508" s="19" t="str">
        <f>IF(B508=1,"",IF(D508*AND(TrackingWorksheet!U513&gt;Calculations!$BE$3,TrackingWorksheet!K513="YES"),1,0))</f>
        <v/>
      </c>
      <c r="AW508" s="19" t="str">
        <f>IF(B508=1,"",IF(D508*AND(TrackingWorksheet!W513&gt;Calculations!$BE$3,TrackingWorksheet!K513="YES"),1,0))</f>
        <v/>
      </c>
      <c r="AX508" s="19">
        <f t="shared" si="112"/>
        <v>0</v>
      </c>
      <c r="AY508" s="19">
        <f t="shared" si="108"/>
        <v>0</v>
      </c>
      <c r="AZ508" s="27" t="str">
        <f>IF(B508=1,"",IF(TrackingWorksheet!Q513="","",TrackingWorksheet!Q513))</f>
        <v/>
      </c>
      <c r="BB508" s="4"/>
      <c r="BC508" s="4"/>
      <c r="BD508" s="4"/>
      <c r="BE508" s="4"/>
      <c r="BF508" s="4"/>
      <c r="BG508" s="4" t="str">
        <f>IF(B508=1,"",IF(AND(N508=1,TrackingWorksheet!$I513+14&lt;=WeeklySummary!$C$7),1,0))</f>
        <v/>
      </c>
      <c r="BH508" s="4" t="str">
        <f>IF(B508=1,"",IF(AND(R508=1,TrackingWorksheet!$I513+14&lt;=WeeklySummary!$C$7),1,0))</f>
        <v/>
      </c>
      <c r="BI508" s="4" t="str">
        <f>IF(B508=1,"",IF(AND(J508=1,TrackingWorksheet!$G513+14&lt;=WeeklySummary!$C$7),1,0))</f>
        <v/>
      </c>
      <c r="BJ508" s="4" t="str">
        <f>IF(B508=1,"",IF(AND(T508=1,TrackingWorksheet!$I513+14&lt;=WeeklySummary!$C$7),1,0))</f>
        <v/>
      </c>
      <c r="BK508" s="4" t="str">
        <f>IF(B508=1,"",IF(AND(T508=1,TrackingWorksheet!$G513+14&lt;=WeeklySummary!$C$7),1,0))</f>
        <v/>
      </c>
      <c r="BL508" s="4">
        <f t="shared" si="121"/>
        <v>0</v>
      </c>
    </row>
    <row r="509" spans="2:64" x14ac:dyDescent="0.25">
      <c r="B509" s="27">
        <f>IF(AND(ISBLANK(TrackingWorksheet!B514),ISBLANK(TrackingWorksheet!C514),ISBLANK(TrackingWorksheet!G514),ISBLANK(TrackingWorksheet!H514),
ISBLANK(TrackingWorksheet!I514),ISBLANK(TrackingWorksheet!J514),ISBLANK(TrackingWorksheet!M514),
ISBLANK(TrackingWorksheet!N516)),1,0)</f>
        <v>1</v>
      </c>
      <c r="C509" s="12" t="str">
        <f>IF(B509=1,"",TrackingWorksheet!F514)</f>
        <v/>
      </c>
      <c r="D509" s="20" t="str">
        <f>IF(B509=1,"",IF(AND(TrackingWorksheet!B514&lt;&gt;"",TrackingWorksheet!B514&lt;=WeeklySummary!$C$7,OR(TrackingWorksheet!C514="",TrackingWorksheet!C514&gt;=WeeklySummary!$C$6)),1,0))</f>
        <v/>
      </c>
      <c r="E509" s="10" t="str">
        <f>IF(B509=1,"",IF(AND(TrackingWorksheet!G514 &lt;&gt;"",TrackingWorksheet!G514&lt;=WeeklySummary!$C$7, TrackingWorksheet!H514=Lists!$D$4), "Y", "N"))</f>
        <v/>
      </c>
      <c r="F509" s="10" t="str">
        <f>IF(B509=1,"",IF(AND(TrackingWorksheet!I514 &lt;&gt;"", TrackingWorksheet!I514&lt;=WeeklySummary!$C$7, TrackingWorksheet!J514=Lists!$D$4), "Y", "N"))</f>
        <v/>
      </c>
      <c r="G509" s="10" t="str">
        <f>IF(B509=1,"",IF(AND(TrackingWorksheet!G514 &lt;&gt;"",TrackingWorksheet!G514&lt;=WeeklySummary!$C$7, TrackingWorksheet!H514=Lists!$D$5), "Y", "N"))</f>
        <v/>
      </c>
      <c r="H509" s="10" t="str">
        <f>IF(B509=1,"",IF(AND(TrackingWorksheet!I514 &lt;&gt;"", TrackingWorksheet!I514&lt;=WeeklySummary!$C$7, TrackingWorksheet!J514=Lists!$D$5), "Y", "N"))</f>
        <v/>
      </c>
      <c r="I509" s="20" t="str">
        <f>IF(B509=1,"",IF(AND(TrackingWorksheet!G514 &lt;&gt;"", TrackingWorksheet!G514&lt;=WeeklySummary!$C$7, TrackingWorksheet!H514=Lists!$D$6), 1, 0))</f>
        <v/>
      </c>
      <c r="J509" s="20" t="str">
        <f t="shared" si="113"/>
        <v/>
      </c>
      <c r="K509" s="10" t="str">
        <f>IF(B509=1,"",IF(AND(TrackingWorksheet!I514&lt;=WeeklySummary!$C$7,TrackingWorksheet!K514="YES"),0,IF(AND(AND(OR(E509="Y",F509="Y"),E509&lt;&gt;F509),G509&lt;&gt;"Y", H509&lt;&gt;"Y"), 1, 0)))</f>
        <v/>
      </c>
      <c r="L509" s="20" t="str">
        <f t="shared" si="114"/>
        <v/>
      </c>
      <c r="M509" s="10" t="str">
        <f t="shared" si="115"/>
        <v/>
      </c>
      <c r="N509" s="20" t="str">
        <f t="shared" si="116"/>
        <v/>
      </c>
      <c r="O509" s="10" t="str">
        <f>IF(B509=1,"",IF(AND(TrackingWorksheet!I514&lt;=WeeklySummary!$C$7,TrackingWorksheet!K514="YES"),0,IF(AND(AND(OR(G509="Y",H509="Y"),G509&lt;&gt;H509),E509&lt;&gt;"Y", F509&lt;&gt;"Y"), 1, 0)))</f>
        <v/>
      </c>
      <c r="P509" s="20" t="str">
        <f t="shared" si="117"/>
        <v/>
      </c>
      <c r="Q509" s="10" t="str">
        <f t="shared" si="118"/>
        <v/>
      </c>
      <c r="R509" s="10" t="str">
        <f t="shared" si="119"/>
        <v/>
      </c>
      <c r="S509" s="10" t="str">
        <f>IF(B509=1,"",IF(AND(OR(AND(TrackingWorksheet!H514=Lists!$D$7,TrackingWorksheet!H514=TrackingWorksheet!J514),TrackingWorksheet!H514&lt;&gt;TrackingWorksheet!J514),TrackingWorksheet!K514="YES",TrackingWorksheet!H514&lt;&gt;Lists!$D$6,TrackingWorksheet!G514&lt;=WeeklySummary!$C$7,TrackingWorksheet!I514&lt;=WeeklySummary!$C$7),1,0))</f>
        <v/>
      </c>
      <c r="T509" s="10" t="str">
        <f t="shared" si="120"/>
        <v/>
      </c>
      <c r="U509" s="10" t="str">
        <f>IF($B509=1,"",IF(TrackingWorksheet!$K514="YES",1, 0)*D509)</f>
        <v/>
      </c>
      <c r="V509" s="20">
        <f t="shared" si="109"/>
        <v>0</v>
      </c>
      <c r="W509" s="20">
        <f t="shared" si="110"/>
        <v>0</v>
      </c>
      <c r="X509" s="10" t="str">
        <f>IF($B509=1,"",IF(AND(TrackingWorksheet!$L514&lt;&gt;"", TrackingWorksheet!$L514&gt;=WeeklySummary!$C$6,TrackingWorksheet!$L514&lt;=WeeklySummary!$C$7,OR(TrackingWorksheet!$H514=Lists!$D$4,TrackingWorksheet!$J514=Lists!$D$4)), 1, 0))</f>
        <v/>
      </c>
      <c r="Y509" s="10" t="str">
        <f>IF($B509=1,"",IF(AND(TrackingWorksheet!$L514&lt;&gt;"", TrackingWorksheet!$L514&gt;=WeeklySummary!$C$6,TrackingWorksheet!$L514&lt;=WeeklySummary!$C$7,OR(TrackingWorksheet!$H514=Lists!$D$5,TrackingWorksheet!$J514=Lists!$D$5)), 1, 0))</f>
        <v/>
      </c>
      <c r="Z509" s="10" t="str">
        <f>IF($B509=1,"",IF(AND(TrackingWorksheet!$L514&lt;&gt;"", TrackingWorksheet!$L514&gt;=WeeklySummary!$C$6,TrackingWorksheet!$L514&lt;=WeeklySummary!$C$7,OR(TrackingWorksheet!$H514=Lists!$D$6,TrackingWorksheet!$J514=Lists!$D$6)), 1, 0))</f>
        <v/>
      </c>
      <c r="AA509" s="19" t="str">
        <f>IF(B509=1,"",IF(AND(TrackingWorksheet!M514&lt;&gt;"",TrackingWorksheet!M514&lt;=WeeklySummary!$C$7),1,0)*D509)</f>
        <v/>
      </c>
      <c r="AB509" s="19" t="str">
        <f>IF(B509=1,"",IF(AND(TrackingWorksheet!N514&lt;&gt;"",TrackingWorksheet!N514&lt;=WeeklySummary!$C$7),1,0)*D509)</f>
        <v/>
      </c>
      <c r="AC509" s="19" t="str">
        <f>IF(B509=1,"",TrackingWorksheet!T514)</f>
        <v/>
      </c>
      <c r="AD509" s="19" t="str">
        <f>IF(B509=1,"",IF(D509*AND(TrackingWorksheet!S514&gt;=Calculations!$BD$3,TrackingWorksheet!U514="",TrackingWorksheet!K514="YES"),1,0))</f>
        <v/>
      </c>
      <c r="AE509" s="19" t="str">
        <f>IF($B509=1,"",IF(AND(TrackingWorksheet!$S514&gt;$BE$3,TrackingWorksheet!$T514=Lists!$P$4),1, 0)*D509)</f>
        <v/>
      </c>
      <c r="AF509" s="19" t="str">
        <f>IF($B509=1,"",IF(AND(TrackingWorksheet!$U514&gt;$BE$3,TrackingWorksheet!$V514=Lists!$P$4),1, 0)*D509)</f>
        <v/>
      </c>
      <c r="AG509" s="19" t="str">
        <f>IF($B509=1,"",IF(AND(TrackingWorksheet!$W514&gt;$BE$3,TrackingWorksheet!$X514=Lists!$P$4),1, 0)*D509)</f>
        <v/>
      </c>
      <c r="AH509" s="19" t="str">
        <f>IF($B509=1,"",IF(AND(TrackingWorksheet!$Y514&gt;$BE$3,TrackingWorksheet!$Z514=Lists!$P$4),1, 0)*D509)</f>
        <v/>
      </c>
      <c r="AI509" s="19" t="str">
        <f>IF($B509=1,"",IF(AND(TrackingWorksheet!$AA514&gt;$BE$3,TrackingWorksheet!$AB514=Lists!$P$4),1, 0)*D509)</f>
        <v/>
      </c>
      <c r="AJ509" s="19" t="str">
        <f>IF($B509=1,"",IF(AND(TrackingWorksheet!$S514&gt;$BE$3,TrackingWorksheet!$T514=Lists!$P$5),1, 0)*D509)</f>
        <v/>
      </c>
      <c r="AK509" s="19" t="str">
        <f>IF($B509=1,"",IF(AND(TrackingWorksheet!$U514&gt;$BE$3,TrackingWorksheet!$V514=Lists!$P$5),1, 0)*D509)</f>
        <v/>
      </c>
      <c r="AL509" s="19" t="str">
        <f>IF($B509=1,"",IF(AND(TrackingWorksheet!$W514&gt;$BE$3,TrackingWorksheet!$X514=Lists!$P$5),1, 0)*D509)</f>
        <v/>
      </c>
      <c r="AM509" s="19" t="str">
        <f>IF($B509=1,"",IF(AND(TrackingWorksheet!$Y514&gt;$BE$3,TrackingWorksheet!$Z514=Lists!$P$5),1, 0)*D509)</f>
        <v/>
      </c>
      <c r="AN509" s="19" t="str">
        <f>IF($B509=1,"",IF(AND(TrackingWorksheet!$AA514&gt;$BE$3,TrackingWorksheet!$AB514=Lists!$P$5),1, 0)*D509)</f>
        <v/>
      </c>
      <c r="AO509" s="19" t="str">
        <f>IF($B509=1,"",IF(AND(TrackingWorksheet!$S514&gt;$BE$3,TrackingWorksheet!$T514=Lists!$P$6),1, 0)*D509)</f>
        <v/>
      </c>
      <c r="AP509" s="19" t="str">
        <f>IF($B509=1,"",IF(AND(TrackingWorksheet!$U514&gt;$BE$3,TrackingWorksheet!$V514=Lists!$P$6),1, 0)*D509)</f>
        <v/>
      </c>
      <c r="AQ509" s="19" t="str">
        <f>IF($B509=1,"",IF(AND(TrackingWorksheet!$W514&gt;$BE$3,TrackingWorksheet!$X514=Lists!$P$6),1, 0)*D509)</f>
        <v/>
      </c>
      <c r="AR509" s="19" t="str">
        <f>IF($B509=1,"",IF(AND(TrackingWorksheet!$Y514&gt;$BE$3,TrackingWorksheet!$Z514=Lists!$P$6),1, 0)*D509)</f>
        <v/>
      </c>
      <c r="AS509" s="19" t="str">
        <f>IF($B509=1,"",IF(AND(TrackingWorksheet!$AA514&gt;$BE$3,TrackingWorksheet!$AB514=Lists!$P$6),1, 0)*D509)</f>
        <v/>
      </c>
      <c r="AT509" s="19">
        <f t="shared" si="111"/>
        <v>0</v>
      </c>
      <c r="AU509" s="19" t="str">
        <f>IF(B509=1,"",IF(AND(TrackingWorksheet!K514="",TrackingWorksheet!M514="", TrackingWorksheet!N514="", TrackingWorksheet!S514="", TrackingWorksheet!V514="", TrackingWorksheet!W514="", TrackingWorksheet!Y514="", TrackingWorksheet!AA514="", V509=1),1,0)*D509)</f>
        <v/>
      </c>
      <c r="AV509" s="19" t="str">
        <f>IF(B509=1,"",IF(D509*AND(TrackingWorksheet!U514&gt;Calculations!$BE$3,TrackingWorksheet!K514="YES"),1,0))</f>
        <v/>
      </c>
      <c r="AW509" s="19" t="str">
        <f>IF(B509=1,"",IF(D509*AND(TrackingWorksheet!W514&gt;Calculations!$BE$3,TrackingWorksheet!K514="YES"),1,0))</f>
        <v/>
      </c>
      <c r="AX509" s="19">
        <f t="shared" si="112"/>
        <v>0</v>
      </c>
      <c r="AY509" s="19">
        <f t="shared" si="108"/>
        <v>0</v>
      </c>
      <c r="AZ509" s="27" t="str">
        <f>IF(B509=1,"",IF(TrackingWorksheet!Q514="","",TrackingWorksheet!Q514))</f>
        <v/>
      </c>
      <c r="BB509" s="4"/>
      <c r="BC509" s="4"/>
      <c r="BD509" s="4"/>
      <c r="BE509" s="4"/>
      <c r="BF509" s="4"/>
      <c r="BG509" s="4" t="str">
        <f>IF(B509=1,"",IF(AND(N509=1,TrackingWorksheet!$I514+14&lt;=WeeklySummary!$C$7),1,0))</f>
        <v/>
      </c>
      <c r="BH509" s="4" t="str">
        <f>IF(B509=1,"",IF(AND(R509=1,TrackingWorksheet!$I514+14&lt;=WeeklySummary!$C$7),1,0))</f>
        <v/>
      </c>
      <c r="BI509" s="4" t="str">
        <f>IF(B509=1,"",IF(AND(J509=1,TrackingWorksheet!$G514+14&lt;=WeeklySummary!$C$7),1,0))</f>
        <v/>
      </c>
      <c r="BJ509" s="4" t="str">
        <f>IF(B509=1,"",IF(AND(T509=1,TrackingWorksheet!$I514+14&lt;=WeeklySummary!$C$7),1,0))</f>
        <v/>
      </c>
      <c r="BK509" s="4" t="str">
        <f>IF(B509=1,"",IF(AND(T509=1,TrackingWorksheet!$G514+14&lt;=WeeklySummary!$C$7),1,0))</f>
        <v/>
      </c>
      <c r="BL509" s="4">
        <f t="shared" si="121"/>
        <v>0</v>
      </c>
    </row>
    <row r="510" spans="2:64" x14ac:dyDescent="0.25">
      <c r="B510" s="27">
        <f>IF(AND(ISBLANK(TrackingWorksheet!B515),ISBLANK(TrackingWorksheet!C515),ISBLANK(TrackingWorksheet!G515),ISBLANK(TrackingWorksheet!H515),
ISBLANK(TrackingWorksheet!I515),ISBLANK(TrackingWorksheet!J515),ISBLANK(TrackingWorksheet!M515),
ISBLANK(TrackingWorksheet!N517)),1,0)</f>
        <v>1</v>
      </c>
      <c r="C510" s="12" t="str">
        <f>IF(B510=1,"",TrackingWorksheet!F515)</f>
        <v/>
      </c>
      <c r="D510" s="20" t="str">
        <f>IF(B510=1,"",IF(AND(TrackingWorksheet!B515&lt;&gt;"",TrackingWorksheet!B515&lt;=WeeklySummary!$C$7,OR(TrackingWorksheet!C515="",TrackingWorksheet!C515&gt;=WeeklySummary!$C$6)),1,0))</f>
        <v/>
      </c>
      <c r="E510" s="10" t="str">
        <f>IF(B510=1,"",IF(AND(TrackingWorksheet!G515 &lt;&gt;"",TrackingWorksheet!G515&lt;=WeeklySummary!$C$7, TrackingWorksheet!H515=Lists!$D$4), "Y", "N"))</f>
        <v/>
      </c>
      <c r="F510" s="10" t="str">
        <f>IF(B510=1,"",IF(AND(TrackingWorksheet!I515 &lt;&gt;"", TrackingWorksheet!I515&lt;=WeeklySummary!$C$7, TrackingWorksheet!J515=Lists!$D$4), "Y", "N"))</f>
        <v/>
      </c>
      <c r="G510" s="10" t="str">
        <f>IF(B510=1,"",IF(AND(TrackingWorksheet!G515 &lt;&gt;"",TrackingWorksheet!G515&lt;=WeeklySummary!$C$7, TrackingWorksheet!H515=Lists!$D$5), "Y", "N"))</f>
        <v/>
      </c>
      <c r="H510" s="10" t="str">
        <f>IF(B510=1,"",IF(AND(TrackingWorksheet!I515 &lt;&gt;"", TrackingWorksheet!I515&lt;=WeeklySummary!$C$7, TrackingWorksheet!J515=Lists!$D$5), "Y", "N"))</f>
        <v/>
      </c>
      <c r="I510" s="20" t="str">
        <f>IF(B510=1,"",IF(AND(TrackingWorksheet!G515 &lt;&gt;"", TrackingWorksheet!G515&lt;=WeeklySummary!$C$7, TrackingWorksheet!H515=Lists!$D$6), 1, 0))</f>
        <v/>
      </c>
      <c r="J510" s="20" t="str">
        <f t="shared" si="113"/>
        <v/>
      </c>
      <c r="K510" s="10" t="str">
        <f>IF(B510=1,"",IF(AND(TrackingWorksheet!I515&lt;=WeeklySummary!$C$7,TrackingWorksheet!K515="YES"),0,IF(AND(AND(OR(E510="Y",F510="Y"),E510&lt;&gt;F510),G510&lt;&gt;"Y", H510&lt;&gt;"Y"), 1, 0)))</f>
        <v/>
      </c>
      <c r="L510" s="20" t="str">
        <f t="shared" si="114"/>
        <v/>
      </c>
      <c r="M510" s="10" t="str">
        <f t="shared" si="115"/>
        <v/>
      </c>
      <c r="N510" s="20" t="str">
        <f t="shared" si="116"/>
        <v/>
      </c>
      <c r="O510" s="10" t="str">
        <f>IF(B510=1,"",IF(AND(TrackingWorksheet!I515&lt;=WeeklySummary!$C$7,TrackingWorksheet!K515="YES"),0,IF(AND(AND(OR(G510="Y",H510="Y"),G510&lt;&gt;H510),E510&lt;&gt;"Y", F510&lt;&gt;"Y"), 1, 0)))</f>
        <v/>
      </c>
      <c r="P510" s="20" t="str">
        <f t="shared" si="117"/>
        <v/>
      </c>
      <c r="Q510" s="10" t="str">
        <f t="shared" si="118"/>
        <v/>
      </c>
      <c r="R510" s="10" t="str">
        <f t="shared" si="119"/>
        <v/>
      </c>
      <c r="S510" s="10" t="str">
        <f>IF(B510=1,"",IF(AND(OR(AND(TrackingWorksheet!H515=Lists!$D$7,TrackingWorksheet!H515=TrackingWorksheet!J515),TrackingWorksheet!H515&lt;&gt;TrackingWorksheet!J515),TrackingWorksheet!K515="YES",TrackingWorksheet!H515&lt;&gt;Lists!$D$6,TrackingWorksheet!G515&lt;=WeeklySummary!$C$7,TrackingWorksheet!I515&lt;=WeeklySummary!$C$7),1,0))</f>
        <v/>
      </c>
      <c r="T510" s="10" t="str">
        <f t="shared" si="120"/>
        <v/>
      </c>
      <c r="U510" s="10" t="str">
        <f>IF($B510=1,"",IF(TrackingWorksheet!$K515="YES",1, 0)*D510)</f>
        <v/>
      </c>
      <c r="V510" s="20">
        <f t="shared" si="109"/>
        <v>0</v>
      </c>
      <c r="W510" s="20">
        <f t="shared" si="110"/>
        <v>0</v>
      </c>
      <c r="X510" s="10" t="str">
        <f>IF($B510=1,"",IF(AND(TrackingWorksheet!$L515&lt;&gt;"", TrackingWorksheet!$L515&gt;=WeeklySummary!$C$6,TrackingWorksheet!$L515&lt;=WeeklySummary!$C$7,OR(TrackingWorksheet!$H515=Lists!$D$4,TrackingWorksheet!$J515=Lists!$D$4)), 1, 0))</f>
        <v/>
      </c>
      <c r="Y510" s="10" t="str">
        <f>IF($B510=1,"",IF(AND(TrackingWorksheet!$L515&lt;&gt;"", TrackingWorksheet!$L515&gt;=WeeklySummary!$C$6,TrackingWorksheet!$L515&lt;=WeeklySummary!$C$7,OR(TrackingWorksheet!$H515=Lists!$D$5,TrackingWorksheet!$J515=Lists!$D$5)), 1, 0))</f>
        <v/>
      </c>
      <c r="Z510" s="10" t="str">
        <f>IF($B510=1,"",IF(AND(TrackingWorksheet!$L515&lt;&gt;"", TrackingWorksheet!$L515&gt;=WeeklySummary!$C$6,TrackingWorksheet!$L515&lt;=WeeklySummary!$C$7,OR(TrackingWorksheet!$H515=Lists!$D$6,TrackingWorksheet!$J515=Lists!$D$6)), 1, 0))</f>
        <v/>
      </c>
      <c r="AA510" s="19" t="str">
        <f>IF(B510=1,"",IF(AND(TrackingWorksheet!M515&lt;&gt;"",TrackingWorksheet!M515&lt;=WeeklySummary!$C$7),1,0)*D510)</f>
        <v/>
      </c>
      <c r="AB510" s="19" t="str">
        <f>IF(B510=1,"",IF(AND(TrackingWorksheet!N515&lt;&gt;"",TrackingWorksheet!N515&lt;=WeeklySummary!$C$7),1,0)*D510)</f>
        <v/>
      </c>
      <c r="AC510" s="19" t="str">
        <f>IF(B510=1,"",TrackingWorksheet!T515)</f>
        <v/>
      </c>
      <c r="AD510" s="19" t="str">
        <f>IF(B510=1,"",IF(D510*AND(TrackingWorksheet!S515&gt;=Calculations!$BD$3,TrackingWorksheet!U515="",TrackingWorksheet!K515="YES"),1,0))</f>
        <v/>
      </c>
      <c r="AE510" s="19" t="str">
        <f>IF($B510=1,"",IF(AND(TrackingWorksheet!$S515&gt;$BE$3,TrackingWorksheet!$T515=Lists!$P$4),1, 0)*D510)</f>
        <v/>
      </c>
      <c r="AF510" s="19" t="str">
        <f>IF($B510=1,"",IF(AND(TrackingWorksheet!$U515&gt;$BE$3,TrackingWorksheet!$V515=Lists!$P$4),1, 0)*D510)</f>
        <v/>
      </c>
      <c r="AG510" s="19" t="str">
        <f>IF($B510=1,"",IF(AND(TrackingWorksheet!$W515&gt;$BE$3,TrackingWorksheet!$X515=Lists!$P$4),1, 0)*D510)</f>
        <v/>
      </c>
      <c r="AH510" s="19" t="str">
        <f>IF($B510=1,"",IF(AND(TrackingWorksheet!$Y515&gt;$BE$3,TrackingWorksheet!$Z515=Lists!$P$4),1, 0)*D510)</f>
        <v/>
      </c>
      <c r="AI510" s="19" t="str">
        <f>IF($B510=1,"",IF(AND(TrackingWorksheet!$AA515&gt;$BE$3,TrackingWorksheet!$AB515=Lists!$P$4),1, 0)*D510)</f>
        <v/>
      </c>
      <c r="AJ510" s="19" t="str">
        <f>IF($B510=1,"",IF(AND(TrackingWorksheet!$S515&gt;$BE$3,TrackingWorksheet!$T515=Lists!$P$5),1, 0)*D510)</f>
        <v/>
      </c>
      <c r="AK510" s="19" t="str">
        <f>IF($B510=1,"",IF(AND(TrackingWorksheet!$U515&gt;$BE$3,TrackingWorksheet!$V515=Lists!$P$5),1, 0)*D510)</f>
        <v/>
      </c>
      <c r="AL510" s="19" t="str">
        <f>IF($B510=1,"",IF(AND(TrackingWorksheet!$W515&gt;$BE$3,TrackingWorksheet!$X515=Lists!$P$5),1, 0)*D510)</f>
        <v/>
      </c>
      <c r="AM510" s="19" t="str">
        <f>IF($B510=1,"",IF(AND(TrackingWorksheet!$Y515&gt;$BE$3,TrackingWorksheet!$Z515=Lists!$P$5),1, 0)*D510)</f>
        <v/>
      </c>
      <c r="AN510" s="19" t="str">
        <f>IF($B510=1,"",IF(AND(TrackingWorksheet!$AA515&gt;$BE$3,TrackingWorksheet!$AB515=Lists!$P$5),1, 0)*D510)</f>
        <v/>
      </c>
      <c r="AO510" s="19" t="str">
        <f>IF($B510=1,"",IF(AND(TrackingWorksheet!$S515&gt;$BE$3,TrackingWorksheet!$T515=Lists!$P$6),1, 0)*D510)</f>
        <v/>
      </c>
      <c r="AP510" s="19" t="str">
        <f>IF($B510=1,"",IF(AND(TrackingWorksheet!$U515&gt;$BE$3,TrackingWorksheet!$V515=Lists!$P$6),1, 0)*D510)</f>
        <v/>
      </c>
      <c r="AQ510" s="19" t="str">
        <f>IF($B510=1,"",IF(AND(TrackingWorksheet!$W515&gt;$BE$3,TrackingWorksheet!$X515=Lists!$P$6),1, 0)*D510)</f>
        <v/>
      </c>
      <c r="AR510" s="19" t="str">
        <f>IF($B510=1,"",IF(AND(TrackingWorksheet!$Y515&gt;$BE$3,TrackingWorksheet!$Z515=Lists!$P$6),1, 0)*D510)</f>
        <v/>
      </c>
      <c r="AS510" s="19" t="str">
        <f>IF($B510=1,"",IF(AND(TrackingWorksheet!$AA515&gt;$BE$3,TrackingWorksheet!$AB515=Lists!$P$6),1, 0)*D510)</f>
        <v/>
      </c>
      <c r="AT510" s="19">
        <f t="shared" si="111"/>
        <v>0</v>
      </c>
      <c r="AU510" s="19" t="str">
        <f>IF(B510=1,"",IF(AND(TrackingWorksheet!K515="",TrackingWorksheet!M515="", TrackingWorksheet!N515="", TrackingWorksheet!S515="", TrackingWorksheet!V515="", TrackingWorksheet!W515="", TrackingWorksheet!Y515="", TrackingWorksheet!AA515="", V510=1),1,0)*D510)</f>
        <v/>
      </c>
      <c r="AV510" s="19" t="str">
        <f>IF(B510=1,"",IF(D510*AND(TrackingWorksheet!U515&gt;Calculations!$BE$3,TrackingWorksheet!K515="YES"),1,0))</f>
        <v/>
      </c>
      <c r="AW510" s="19" t="str">
        <f>IF(B510=1,"",IF(D510*AND(TrackingWorksheet!W515&gt;Calculations!$BE$3,TrackingWorksheet!K515="YES"),1,0))</f>
        <v/>
      </c>
      <c r="AX510" s="19">
        <f t="shared" si="112"/>
        <v>0</v>
      </c>
      <c r="AY510" s="19">
        <f t="shared" si="108"/>
        <v>0</v>
      </c>
      <c r="AZ510" s="27" t="str">
        <f>IF(B510=1,"",IF(TrackingWorksheet!Q515="","",TrackingWorksheet!Q515))</f>
        <v/>
      </c>
      <c r="BB510" s="4"/>
      <c r="BC510" s="4"/>
      <c r="BD510" s="4"/>
      <c r="BE510" s="4"/>
      <c r="BF510" s="4"/>
      <c r="BG510" s="4" t="str">
        <f>IF(B510=1,"",IF(AND(N510=1,TrackingWorksheet!$I515+14&lt;=WeeklySummary!$C$7),1,0))</f>
        <v/>
      </c>
      <c r="BH510" s="4" t="str">
        <f>IF(B510=1,"",IF(AND(R510=1,TrackingWorksheet!$I515+14&lt;=WeeklySummary!$C$7),1,0))</f>
        <v/>
      </c>
      <c r="BI510" s="4" t="str">
        <f>IF(B510=1,"",IF(AND(J510=1,TrackingWorksheet!$G515+14&lt;=WeeklySummary!$C$7),1,0))</f>
        <v/>
      </c>
      <c r="BJ510" s="4" t="str">
        <f>IF(B510=1,"",IF(AND(T510=1,TrackingWorksheet!$I515+14&lt;=WeeklySummary!$C$7),1,0))</f>
        <v/>
      </c>
      <c r="BK510" s="4" t="str">
        <f>IF(B510=1,"",IF(AND(T510=1,TrackingWorksheet!$G515+14&lt;=WeeklySummary!$C$7),1,0))</f>
        <v/>
      </c>
      <c r="BL510" s="4">
        <f t="shared" si="121"/>
        <v>0</v>
      </c>
    </row>
    <row r="511" spans="2:64" x14ac:dyDescent="0.25">
      <c r="B511" s="27">
        <f>IF(AND(ISBLANK(TrackingWorksheet!B516),ISBLANK(TrackingWorksheet!C516),ISBLANK(TrackingWorksheet!G516),ISBLANK(TrackingWorksheet!H516),
ISBLANK(TrackingWorksheet!I516),ISBLANK(TrackingWorksheet!J516),ISBLANK(TrackingWorksheet!M516),
ISBLANK(TrackingWorksheet!N518)),1,0)</f>
        <v>1</v>
      </c>
      <c r="C511" s="12" t="str">
        <f>IF(B511=1,"",TrackingWorksheet!F516)</f>
        <v/>
      </c>
      <c r="D511" s="20" t="str">
        <f>IF(B511=1,"",IF(AND(TrackingWorksheet!B516&lt;&gt;"",TrackingWorksheet!B516&lt;=WeeklySummary!$C$7,OR(TrackingWorksheet!C516="",TrackingWorksheet!C516&gt;=WeeklySummary!$C$6)),1,0))</f>
        <v/>
      </c>
      <c r="E511" s="10" t="str">
        <f>IF(B511=1,"",IF(AND(TrackingWorksheet!G516 &lt;&gt;"",TrackingWorksheet!G516&lt;=WeeklySummary!$C$7, TrackingWorksheet!H516=Lists!$D$4), "Y", "N"))</f>
        <v/>
      </c>
      <c r="F511" s="10" t="str">
        <f>IF(B511=1,"",IF(AND(TrackingWorksheet!I516 &lt;&gt;"", TrackingWorksheet!I516&lt;=WeeklySummary!$C$7, TrackingWorksheet!J516=Lists!$D$4), "Y", "N"))</f>
        <v/>
      </c>
      <c r="G511" s="10" t="str">
        <f>IF(B511=1,"",IF(AND(TrackingWorksheet!G516 &lt;&gt;"",TrackingWorksheet!G516&lt;=WeeklySummary!$C$7, TrackingWorksheet!H516=Lists!$D$5), "Y", "N"))</f>
        <v/>
      </c>
      <c r="H511" s="10" t="str">
        <f>IF(B511=1,"",IF(AND(TrackingWorksheet!I516 &lt;&gt;"", TrackingWorksheet!I516&lt;=WeeklySummary!$C$7, TrackingWorksheet!J516=Lists!$D$5), "Y", "N"))</f>
        <v/>
      </c>
      <c r="I511" s="20" t="str">
        <f>IF(B511=1,"",IF(AND(TrackingWorksheet!G516 &lt;&gt;"", TrackingWorksheet!G516&lt;=WeeklySummary!$C$7, TrackingWorksheet!H516=Lists!$D$6), 1, 0))</f>
        <v/>
      </c>
      <c r="J511" s="20" t="str">
        <f t="shared" si="113"/>
        <v/>
      </c>
      <c r="K511" s="10" t="str">
        <f>IF(B511=1,"",IF(AND(TrackingWorksheet!I516&lt;=WeeklySummary!$C$7,TrackingWorksheet!K516="YES"),0,IF(AND(AND(OR(E511="Y",F511="Y"),E511&lt;&gt;F511),G511&lt;&gt;"Y", H511&lt;&gt;"Y"), 1, 0)))</f>
        <v/>
      </c>
      <c r="L511" s="20" t="str">
        <f t="shared" si="114"/>
        <v/>
      </c>
      <c r="M511" s="10" t="str">
        <f t="shared" si="115"/>
        <v/>
      </c>
      <c r="N511" s="20" t="str">
        <f t="shared" si="116"/>
        <v/>
      </c>
      <c r="O511" s="10" t="str">
        <f>IF(B511=1,"",IF(AND(TrackingWorksheet!I516&lt;=WeeklySummary!$C$7,TrackingWorksheet!K516="YES"),0,IF(AND(AND(OR(G511="Y",H511="Y"),G511&lt;&gt;H511),E511&lt;&gt;"Y", F511&lt;&gt;"Y"), 1, 0)))</f>
        <v/>
      </c>
      <c r="P511" s="20" t="str">
        <f t="shared" si="117"/>
        <v/>
      </c>
      <c r="Q511" s="10" t="str">
        <f t="shared" si="118"/>
        <v/>
      </c>
      <c r="R511" s="10" t="str">
        <f t="shared" si="119"/>
        <v/>
      </c>
      <c r="S511" s="10" t="str">
        <f>IF(B511=1,"",IF(AND(OR(AND(TrackingWorksheet!H516=Lists!$D$7,TrackingWorksheet!H516=TrackingWorksheet!J516),TrackingWorksheet!H516&lt;&gt;TrackingWorksheet!J516),TrackingWorksheet!K516="YES",TrackingWorksheet!H516&lt;&gt;Lists!$D$6,TrackingWorksheet!G516&lt;=WeeklySummary!$C$7,TrackingWorksheet!I516&lt;=WeeklySummary!$C$7),1,0))</f>
        <v/>
      </c>
      <c r="T511" s="10" t="str">
        <f t="shared" si="120"/>
        <v/>
      </c>
      <c r="U511" s="10" t="str">
        <f>IF($B511=1,"",IF(TrackingWorksheet!$K516="YES",1, 0)*D511)</f>
        <v/>
      </c>
      <c r="V511" s="20">
        <f t="shared" si="109"/>
        <v>0</v>
      </c>
      <c r="W511" s="20">
        <f t="shared" si="110"/>
        <v>0</v>
      </c>
      <c r="X511" s="10" t="str">
        <f>IF($B511=1,"",IF(AND(TrackingWorksheet!$L516&lt;&gt;"", TrackingWorksheet!$L516&gt;=WeeklySummary!$C$6,TrackingWorksheet!$L516&lt;=WeeklySummary!$C$7,OR(TrackingWorksheet!$H516=Lists!$D$4,TrackingWorksheet!$J516=Lists!$D$4)), 1, 0))</f>
        <v/>
      </c>
      <c r="Y511" s="10" t="str">
        <f>IF($B511=1,"",IF(AND(TrackingWorksheet!$L516&lt;&gt;"", TrackingWorksheet!$L516&gt;=WeeklySummary!$C$6,TrackingWorksheet!$L516&lt;=WeeklySummary!$C$7,OR(TrackingWorksheet!$H516=Lists!$D$5,TrackingWorksheet!$J516=Lists!$D$5)), 1, 0))</f>
        <v/>
      </c>
      <c r="Z511" s="10" t="str">
        <f>IF($B511=1,"",IF(AND(TrackingWorksheet!$L516&lt;&gt;"", TrackingWorksheet!$L516&gt;=WeeklySummary!$C$6,TrackingWorksheet!$L516&lt;=WeeklySummary!$C$7,OR(TrackingWorksheet!$H516=Lists!$D$6,TrackingWorksheet!$J516=Lists!$D$6)), 1, 0))</f>
        <v/>
      </c>
      <c r="AA511" s="19" t="str">
        <f>IF(B511=1,"",IF(AND(TrackingWorksheet!M516&lt;&gt;"",TrackingWorksheet!M516&lt;=WeeklySummary!$C$7),1,0)*D511)</f>
        <v/>
      </c>
      <c r="AB511" s="19" t="str">
        <f>IF(B511=1,"",IF(AND(TrackingWorksheet!N516&lt;&gt;"",TrackingWorksheet!N516&lt;=WeeklySummary!$C$7),1,0)*D511)</f>
        <v/>
      </c>
      <c r="AC511" s="19" t="str">
        <f>IF(B511=1,"",TrackingWorksheet!T516)</f>
        <v/>
      </c>
      <c r="AD511" s="19" t="str">
        <f>IF(B511=1,"",IF(D511*AND(TrackingWorksheet!S516&gt;=Calculations!$BD$3,TrackingWorksheet!U516="",TrackingWorksheet!K516="YES"),1,0))</f>
        <v/>
      </c>
      <c r="AE511" s="19" t="str">
        <f>IF($B511=1,"",IF(AND(TrackingWorksheet!$S516&gt;$BE$3,TrackingWorksheet!$T516=Lists!$P$4),1, 0)*D511)</f>
        <v/>
      </c>
      <c r="AF511" s="19" t="str">
        <f>IF($B511=1,"",IF(AND(TrackingWorksheet!$U516&gt;$BE$3,TrackingWorksheet!$V516=Lists!$P$4),1, 0)*D511)</f>
        <v/>
      </c>
      <c r="AG511" s="19" t="str">
        <f>IF($B511=1,"",IF(AND(TrackingWorksheet!$W516&gt;$BE$3,TrackingWorksheet!$X516=Lists!$P$4),1, 0)*D511)</f>
        <v/>
      </c>
      <c r="AH511" s="19" t="str">
        <f>IF($B511=1,"",IF(AND(TrackingWorksheet!$Y516&gt;$BE$3,TrackingWorksheet!$Z516=Lists!$P$4),1, 0)*D511)</f>
        <v/>
      </c>
      <c r="AI511" s="19" t="str">
        <f>IF($B511=1,"",IF(AND(TrackingWorksheet!$AA516&gt;$BE$3,TrackingWorksheet!$AB516=Lists!$P$4),1, 0)*D511)</f>
        <v/>
      </c>
      <c r="AJ511" s="19" t="str">
        <f>IF($B511=1,"",IF(AND(TrackingWorksheet!$S516&gt;$BE$3,TrackingWorksheet!$T516=Lists!$P$5),1, 0)*D511)</f>
        <v/>
      </c>
      <c r="AK511" s="19" t="str">
        <f>IF($B511=1,"",IF(AND(TrackingWorksheet!$U516&gt;$BE$3,TrackingWorksheet!$V516=Lists!$P$5),1, 0)*D511)</f>
        <v/>
      </c>
      <c r="AL511" s="19" t="str">
        <f>IF($B511=1,"",IF(AND(TrackingWorksheet!$W516&gt;$BE$3,TrackingWorksheet!$X516=Lists!$P$5),1, 0)*D511)</f>
        <v/>
      </c>
      <c r="AM511" s="19" t="str">
        <f>IF($B511=1,"",IF(AND(TrackingWorksheet!$Y516&gt;$BE$3,TrackingWorksheet!$Z516=Lists!$P$5),1, 0)*D511)</f>
        <v/>
      </c>
      <c r="AN511" s="19" t="str">
        <f>IF($B511=1,"",IF(AND(TrackingWorksheet!$AA516&gt;$BE$3,TrackingWorksheet!$AB516=Lists!$P$5),1, 0)*D511)</f>
        <v/>
      </c>
      <c r="AO511" s="19" t="str">
        <f>IF($B511=1,"",IF(AND(TrackingWorksheet!$S516&gt;$BE$3,TrackingWorksheet!$T516=Lists!$P$6),1, 0)*D511)</f>
        <v/>
      </c>
      <c r="AP511" s="19" t="str">
        <f>IF($B511=1,"",IF(AND(TrackingWorksheet!$U516&gt;$BE$3,TrackingWorksheet!$V516=Lists!$P$6),1, 0)*D511)</f>
        <v/>
      </c>
      <c r="AQ511" s="19" t="str">
        <f>IF($B511=1,"",IF(AND(TrackingWorksheet!$W516&gt;$BE$3,TrackingWorksheet!$X516=Lists!$P$6),1, 0)*D511)</f>
        <v/>
      </c>
      <c r="AR511" s="19" t="str">
        <f>IF($B511=1,"",IF(AND(TrackingWorksheet!$Y516&gt;$BE$3,TrackingWorksheet!$Z516=Lists!$P$6),1, 0)*D511)</f>
        <v/>
      </c>
      <c r="AS511" s="19" t="str">
        <f>IF($B511=1,"",IF(AND(TrackingWorksheet!$AA516&gt;$BE$3,TrackingWorksheet!$AB516=Lists!$P$6),1, 0)*D511)</f>
        <v/>
      </c>
      <c r="AT511" s="19">
        <f t="shared" si="111"/>
        <v>0</v>
      </c>
      <c r="AU511" s="19" t="str">
        <f>IF(B511=1,"",IF(AND(TrackingWorksheet!K516="",TrackingWorksheet!M516="", TrackingWorksheet!N516="", TrackingWorksheet!S516="", TrackingWorksheet!V516="", TrackingWorksheet!W516="", TrackingWorksheet!Y516="", TrackingWorksheet!AA516="", V511=1),1,0)*D511)</f>
        <v/>
      </c>
      <c r="AV511" s="19" t="str">
        <f>IF(B511=1,"",IF(D511*AND(TrackingWorksheet!U516&gt;Calculations!$BE$3,TrackingWorksheet!K516="YES"),1,0))</f>
        <v/>
      </c>
      <c r="AW511" s="19" t="str">
        <f>IF(B511=1,"",IF(D511*AND(TrackingWorksheet!W516&gt;Calculations!$BE$3,TrackingWorksheet!K516="YES"),1,0))</f>
        <v/>
      </c>
      <c r="AX511" s="19">
        <f t="shared" si="112"/>
        <v>0</v>
      </c>
      <c r="AY511" s="19">
        <f t="shared" si="108"/>
        <v>0</v>
      </c>
      <c r="AZ511" s="27" t="str">
        <f>IF(B511=1,"",IF(TrackingWorksheet!Q516="","",TrackingWorksheet!Q516))</f>
        <v/>
      </c>
      <c r="BB511" s="4"/>
      <c r="BC511" s="4"/>
      <c r="BD511" s="4"/>
      <c r="BE511" s="4"/>
      <c r="BF511" s="4"/>
      <c r="BG511" s="4" t="str">
        <f>IF(B511=1,"",IF(AND(N511=1,TrackingWorksheet!$I516+14&lt;=WeeklySummary!$C$7),1,0))</f>
        <v/>
      </c>
      <c r="BH511" s="4" t="str">
        <f>IF(B511=1,"",IF(AND(R511=1,TrackingWorksheet!$I516+14&lt;=WeeklySummary!$C$7),1,0))</f>
        <v/>
      </c>
      <c r="BI511" s="4" t="str">
        <f>IF(B511=1,"",IF(AND(J511=1,TrackingWorksheet!$G516+14&lt;=WeeklySummary!$C$7),1,0))</f>
        <v/>
      </c>
      <c r="BJ511" s="4" t="str">
        <f>IF(B511=1,"",IF(AND(T511=1,TrackingWorksheet!$I516+14&lt;=WeeklySummary!$C$7),1,0))</f>
        <v/>
      </c>
      <c r="BK511" s="4" t="str">
        <f>IF(B511=1,"",IF(AND(T511=1,TrackingWorksheet!$G516+14&lt;=WeeklySummary!$C$7),1,0))</f>
        <v/>
      </c>
      <c r="BL511" s="4">
        <f t="shared" si="121"/>
        <v>0</v>
      </c>
    </row>
    <row r="512" spans="2:64" x14ac:dyDescent="0.25">
      <c r="B512" s="27">
        <f>IF(AND(ISBLANK(TrackingWorksheet!B517),ISBLANK(TrackingWorksheet!C517),ISBLANK(TrackingWorksheet!G517),ISBLANK(TrackingWorksheet!H517),
ISBLANK(TrackingWorksheet!I517),ISBLANK(TrackingWorksheet!J517),ISBLANK(TrackingWorksheet!M517),
ISBLANK(TrackingWorksheet!N519)),1,0)</f>
        <v>1</v>
      </c>
      <c r="C512" s="12" t="str">
        <f>IF(B512=1,"",TrackingWorksheet!F517)</f>
        <v/>
      </c>
      <c r="D512" s="20" t="str">
        <f>IF(B512=1,"",IF(AND(TrackingWorksheet!B517&lt;&gt;"",TrackingWorksheet!B517&lt;=WeeklySummary!$C$7,OR(TrackingWorksheet!C517="",TrackingWorksheet!C517&gt;=WeeklySummary!$C$6)),1,0))</f>
        <v/>
      </c>
      <c r="E512" s="10" t="str">
        <f>IF(B512=1,"",IF(AND(TrackingWorksheet!G517 &lt;&gt;"",TrackingWorksheet!G517&lt;=WeeklySummary!$C$7, TrackingWorksheet!H517=Lists!$D$4), "Y", "N"))</f>
        <v/>
      </c>
      <c r="F512" s="10" t="str">
        <f>IF(B512=1,"",IF(AND(TrackingWorksheet!I517 &lt;&gt;"", TrackingWorksheet!I517&lt;=WeeklySummary!$C$7, TrackingWorksheet!J517=Lists!$D$4), "Y", "N"))</f>
        <v/>
      </c>
      <c r="G512" s="10" t="str">
        <f>IF(B512=1,"",IF(AND(TrackingWorksheet!G517 &lt;&gt;"",TrackingWorksheet!G517&lt;=WeeklySummary!$C$7, TrackingWorksheet!H517=Lists!$D$5), "Y", "N"))</f>
        <v/>
      </c>
      <c r="H512" s="10" t="str">
        <f>IF(B512=1,"",IF(AND(TrackingWorksheet!I517 &lt;&gt;"", TrackingWorksheet!I517&lt;=WeeklySummary!$C$7, TrackingWorksheet!J517=Lists!$D$5), "Y", "N"))</f>
        <v/>
      </c>
      <c r="I512" s="20" t="str">
        <f>IF(B512=1,"",IF(AND(TrackingWorksheet!G517 &lt;&gt;"", TrackingWorksheet!G517&lt;=WeeklySummary!$C$7, TrackingWorksheet!H517=Lists!$D$6), 1, 0))</f>
        <v/>
      </c>
      <c r="J512" s="20" t="str">
        <f t="shared" si="113"/>
        <v/>
      </c>
      <c r="K512" s="10" t="str">
        <f>IF(B512=1,"",IF(AND(TrackingWorksheet!I517&lt;=WeeklySummary!$C$7,TrackingWorksheet!K517="YES"),0,IF(AND(AND(OR(E512="Y",F512="Y"),E512&lt;&gt;F512),G512&lt;&gt;"Y", H512&lt;&gt;"Y"), 1, 0)))</f>
        <v/>
      </c>
      <c r="L512" s="20" t="str">
        <f t="shared" si="114"/>
        <v/>
      </c>
      <c r="M512" s="10" t="str">
        <f t="shared" si="115"/>
        <v/>
      </c>
      <c r="N512" s="20" t="str">
        <f t="shared" si="116"/>
        <v/>
      </c>
      <c r="O512" s="10" t="str">
        <f>IF(B512=1,"",IF(AND(TrackingWorksheet!I517&lt;=WeeklySummary!$C$7,TrackingWorksheet!K517="YES"),0,IF(AND(AND(OR(G512="Y",H512="Y"),G512&lt;&gt;H512),E512&lt;&gt;"Y", F512&lt;&gt;"Y"), 1, 0)))</f>
        <v/>
      </c>
      <c r="P512" s="20" t="str">
        <f t="shared" si="117"/>
        <v/>
      </c>
      <c r="Q512" s="10" t="str">
        <f t="shared" si="118"/>
        <v/>
      </c>
      <c r="R512" s="10" t="str">
        <f t="shared" si="119"/>
        <v/>
      </c>
      <c r="S512" s="10" t="str">
        <f>IF(B512=1,"",IF(AND(OR(AND(TrackingWorksheet!H517=Lists!$D$7,TrackingWorksheet!H517=TrackingWorksheet!J517),TrackingWorksheet!H517&lt;&gt;TrackingWorksheet!J517),TrackingWorksheet!K517="YES",TrackingWorksheet!H517&lt;&gt;Lists!$D$6,TrackingWorksheet!G517&lt;=WeeklySummary!$C$7,TrackingWorksheet!I517&lt;=WeeklySummary!$C$7),1,0))</f>
        <v/>
      </c>
      <c r="T512" s="10" t="str">
        <f t="shared" si="120"/>
        <v/>
      </c>
      <c r="U512" s="10" t="str">
        <f>IF($B512=1,"",IF(TrackingWorksheet!$K517="YES",1, 0)*D512)</f>
        <v/>
      </c>
      <c r="V512" s="20">
        <f t="shared" si="109"/>
        <v>0</v>
      </c>
      <c r="W512" s="20">
        <f t="shared" si="110"/>
        <v>0</v>
      </c>
      <c r="X512" s="10" t="str">
        <f>IF($B512=1,"",IF(AND(TrackingWorksheet!$L517&lt;&gt;"", TrackingWorksheet!$L517&gt;=WeeklySummary!$C$6,TrackingWorksheet!$L517&lt;=WeeklySummary!$C$7,OR(TrackingWorksheet!$H517=Lists!$D$4,TrackingWorksheet!$J517=Lists!$D$4)), 1, 0))</f>
        <v/>
      </c>
      <c r="Y512" s="10" t="str">
        <f>IF($B512=1,"",IF(AND(TrackingWorksheet!$L517&lt;&gt;"", TrackingWorksheet!$L517&gt;=WeeklySummary!$C$6,TrackingWorksheet!$L517&lt;=WeeklySummary!$C$7,OR(TrackingWorksheet!$H517=Lists!$D$5,TrackingWorksheet!$J517=Lists!$D$5)), 1, 0))</f>
        <v/>
      </c>
      <c r="Z512" s="10" t="str">
        <f>IF($B512=1,"",IF(AND(TrackingWorksheet!$L517&lt;&gt;"", TrackingWorksheet!$L517&gt;=WeeklySummary!$C$6,TrackingWorksheet!$L517&lt;=WeeklySummary!$C$7,OR(TrackingWorksheet!$H517=Lists!$D$6,TrackingWorksheet!$J517=Lists!$D$6)), 1, 0))</f>
        <v/>
      </c>
      <c r="AA512" s="19" t="str">
        <f>IF(B512=1,"",IF(AND(TrackingWorksheet!M517&lt;&gt;"",TrackingWorksheet!M517&lt;=WeeklySummary!$C$7),1,0)*D512)</f>
        <v/>
      </c>
      <c r="AB512" s="19" t="str">
        <f>IF(B512=1,"",IF(AND(TrackingWorksheet!N517&lt;&gt;"",TrackingWorksheet!N517&lt;=WeeklySummary!$C$7),1,0)*D512)</f>
        <v/>
      </c>
      <c r="AC512" s="19" t="str">
        <f>IF(B512=1,"",TrackingWorksheet!T517)</f>
        <v/>
      </c>
      <c r="AD512" s="19" t="str">
        <f>IF(B512=1,"",IF(D512*AND(TrackingWorksheet!S517&gt;=Calculations!$BD$3,TrackingWorksheet!U517="",TrackingWorksheet!K517="YES"),1,0))</f>
        <v/>
      </c>
      <c r="AE512" s="19" t="str">
        <f>IF($B512=1,"",IF(AND(TrackingWorksheet!$S517&gt;$BE$3,TrackingWorksheet!$T517=Lists!$P$4),1, 0)*D512)</f>
        <v/>
      </c>
      <c r="AF512" s="19" t="str">
        <f>IF($B512=1,"",IF(AND(TrackingWorksheet!$U517&gt;$BE$3,TrackingWorksheet!$V517=Lists!$P$4),1, 0)*D512)</f>
        <v/>
      </c>
      <c r="AG512" s="19" t="str">
        <f>IF($B512=1,"",IF(AND(TrackingWorksheet!$W517&gt;$BE$3,TrackingWorksheet!$X517=Lists!$P$4),1, 0)*D512)</f>
        <v/>
      </c>
      <c r="AH512" s="19" t="str">
        <f>IF($B512=1,"",IF(AND(TrackingWorksheet!$Y517&gt;$BE$3,TrackingWorksheet!$Z517=Lists!$P$4),1, 0)*D512)</f>
        <v/>
      </c>
      <c r="AI512" s="19" t="str">
        <f>IF($B512=1,"",IF(AND(TrackingWorksheet!$AA517&gt;$BE$3,TrackingWorksheet!$AB517=Lists!$P$4),1, 0)*D512)</f>
        <v/>
      </c>
      <c r="AJ512" s="19" t="str">
        <f>IF($B512=1,"",IF(AND(TrackingWorksheet!$S517&gt;$BE$3,TrackingWorksheet!$T517=Lists!$P$5),1, 0)*D512)</f>
        <v/>
      </c>
      <c r="AK512" s="19" t="str">
        <f>IF($B512=1,"",IF(AND(TrackingWorksheet!$U517&gt;$BE$3,TrackingWorksheet!$V517=Lists!$P$5),1, 0)*D512)</f>
        <v/>
      </c>
      <c r="AL512" s="19" t="str">
        <f>IF($B512=1,"",IF(AND(TrackingWorksheet!$W517&gt;$BE$3,TrackingWorksheet!$X517=Lists!$P$5),1, 0)*D512)</f>
        <v/>
      </c>
      <c r="AM512" s="19" t="str">
        <f>IF($B512=1,"",IF(AND(TrackingWorksheet!$Y517&gt;$BE$3,TrackingWorksheet!$Z517=Lists!$P$5),1, 0)*D512)</f>
        <v/>
      </c>
      <c r="AN512" s="19" t="str">
        <f>IF($B512=1,"",IF(AND(TrackingWorksheet!$AA517&gt;$BE$3,TrackingWorksheet!$AB517=Lists!$P$5),1, 0)*D512)</f>
        <v/>
      </c>
      <c r="AO512" s="19" t="str">
        <f>IF($B512=1,"",IF(AND(TrackingWorksheet!$S517&gt;$BE$3,TrackingWorksheet!$T517=Lists!$P$6),1, 0)*D512)</f>
        <v/>
      </c>
      <c r="AP512" s="19" t="str">
        <f>IF($B512=1,"",IF(AND(TrackingWorksheet!$U517&gt;$BE$3,TrackingWorksheet!$V517=Lists!$P$6),1, 0)*D512)</f>
        <v/>
      </c>
      <c r="AQ512" s="19" t="str">
        <f>IF($B512=1,"",IF(AND(TrackingWorksheet!$W517&gt;$BE$3,TrackingWorksheet!$X517=Lists!$P$6),1, 0)*D512)</f>
        <v/>
      </c>
      <c r="AR512" s="19" t="str">
        <f>IF($B512=1,"",IF(AND(TrackingWorksheet!$Y517&gt;$BE$3,TrackingWorksheet!$Z517=Lists!$P$6),1, 0)*D512)</f>
        <v/>
      </c>
      <c r="AS512" s="19" t="str">
        <f>IF($B512=1,"",IF(AND(TrackingWorksheet!$AA517&gt;$BE$3,TrackingWorksheet!$AB517=Lists!$P$6),1, 0)*D512)</f>
        <v/>
      </c>
      <c r="AT512" s="19">
        <f t="shared" si="111"/>
        <v>0</v>
      </c>
      <c r="AU512" s="19" t="str">
        <f>IF(B512=1,"",IF(AND(TrackingWorksheet!K517="",TrackingWorksheet!M517="", TrackingWorksheet!N517="", TrackingWorksheet!S517="", TrackingWorksheet!V517="", TrackingWorksheet!W517="", TrackingWorksheet!Y517="", TrackingWorksheet!AA517="", V512=1),1,0)*D512)</f>
        <v/>
      </c>
      <c r="AV512" s="19" t="str">
        <f>IF(B512=1,"",IF(D512*AND(TrackingWorksheet!U517&gt;Calculations!$BE$3,TrackingWorksheet!K517="YES"),1,0))</f>
        <v/>
      </c>
      <c r="AW512" s="19" t="str">
        <f>IF(B512=1,"",IF(D512*AND(TrackingWorksheet!W517&gt;Calculations!$BE$3,TrackingWorksheet!K517="YES"),1,0))</f>
        <v/>
      </c>
      <c r="AX512" s="19">
        <f t="shared" si="112"/>
        <v>0</v>
      </c>
      <c r="AY512" s="19">
        <f t="shared" si="108"/>
        <v>0</v>
      </c>
      <c r="AZ512" s="27" t="str">
        <f>IF(B512=1,"",IF(TrackingWorksheet!Q517="","",TrackingWorksheet!Q517))</f>
        <v/>
      </c>
      <c r="BB512" s="4"/>
      <c r="BC512" s="4"/>
      <c r="BD512" s="4"/>
      <c r="BE512" s="4"/>
      <c r="BF512" s="4"/>
      <c r="BG512" s="4" t="str">
        <f>IF(B512=1,"",IF(AND(N512=1,TrackingWorksheet!$I517+14&lt;=WeeklySummary!$C$7),1,0))</f>
        <v/>
      </c>
      <c r="BH512" s="4" t="str">
        <f>IF(B512=1,"",IF(AND(R512=1,TrackingWorksheet!$I517+14&lt;=WeeklySummary!$C$7),1,0))</f>
        <v/>
      </c>
      <c r="BI512" s="4" t="str">
        <f>IF(B512=1,"",IF(AND(J512=1,TrackingWorksheet!$G517+14&lt;=WeeklySummary!$C$7),1,0))</f>
        <v/>
      </c>
      <c r="BJ512" s="4" t="str">
        <f>IF(B512=1,"",IF(AND(T512=1,TrackingWorksheet!$I517+14&lt;=WeeklySummary!$C$7),1,0))</f>
        <v/>
      </c>
      <c r="BK512" s="4" t="str">
        <f>IF(B512=1,"",IF(AND(T512=1,TrackingWorksheet!$G517+14&lt;=WeeklySummary!$C$7),1,0))</f>
        <v/>
      </c>
      <c r="BL512" s="4">
        <f t="shared" si="121"/>
        <v>0</v>
      </c>
    </row>
    <row r="513" spans="2:64" x14ac:dyDescent="0.25">
      <c r="B513" s="27">
        <f>IF(AND(ISBLANK(TrackingWorksheet!B518),ISBLANK(TrackingWorksheet!C518),ISBLANK(TrackingWorksheet!G518),ISBLANK(TrackingWorksheet!H518),
ISBLANK(TrackingWorksheet!I518),ISBLANK(TrackingWorksheet!J518),ISBLANK(TrackingWorksheet!M518),
ISBLANK(TrackingWorksheet!N520)),1,0)</f>
        <v>1</v>
      </c>
      <c r="C513" s="12" t="str">
        <f>IF(B513=1,"",TrackingWorksheet!F518)</f>
        <v/>
      </c>
      <c r="D513" s="20" t="str">
        <f>IF(B513=1,"",IF(AND(TrackingWorksheet!B518&lt;&gt;"",TrackingWorksheet!B518&lt;=WeeklySummary!$C$7,OR(TrackingWorksheet!C518="",TrackingWorksheet!C518&gt;=WeeklySummary!$C$6)),1,0))</f>
        <v/>
      </c>
      <c r="E513" s="10" t="str">
        <f>IF(B513=1,"",IF(AND(TrackingWorksheet!G518 &lt;&gt;"",TrackingWorksheet!G518&lt;=WeeklySummary!$C$7, TrackingWorksheet!H518=Lists!$D$4), "Y", "N"))</f>
        <v/>
      </c>
      <c r="F513" s="10" t="str">
        <f>IF(B513=1,"",IF(AND(TrackingWorksheet!I518 &lt;&gt;"", TrackingWorksheet!I518&lt;=WeeklySummary!$C$7, TrackingWorksheet!J518=Lists!$D$4), "Y", "N"))</f>
        <v/>
      </c>
      <c r="G513" s="10" t="str">
        <f>IF(B513=1,"",IF(AND(TrackingWorksheet!G518 &lt;&gt;"",TrackingWorksheet!G518&lt;=WeeklySummary!$C$7, TrackingWorksheet!H518=Lists!$D$5), "Y", "N"))</f>
        <v/>
      </c>
      <c r="H513" s="10" t="str">
        <f>IF(B513=1,"",IF(AND(TrackingWorksheet!I518 &lt;&gt;"", TrackingWorksheet!I518&lt;=WeeklySummary!$C$7, TrackingWorksheet!J518=Lists!$D$5), "Y", "N"))</f>
        <v/>
      </c>
      <c r="I513" s="20" t="str">
        <f>IF(B513=1,"",IF(AND(TrackingWorksheet!G518 &lt;&gt;"", TrackingWorksheet!G518&lt;=WeeklySummary!$C$7, TrackingWorksheet!H518=Lists!$D$6), 1, 0))</f>
        <v/>
      </c>
      <c r="J513" s="20" t="str">
        <f t="shared" si="113"/>
        <v/>
      </c>
      <c r="K513" s="10" t="str">
        <f>IF(B513=1,"",IF(AND(TrackingWorksheet!I518&lt;=WeeklySummary!$C$7,TrackingWorksheet!K518="YES"),0,IF(AND(AND(OR(E513="Y",F513="Y"),E513&lt;&gt;F513),G513&lt;&gt;"Y", H513&lt;&gt;"Y"), 1, 0)))</f>
        <v/>
      </c>
      <c r="L513" s="20" t="str">
        <f t="shared" si="114"/>
        <v/>
      </c>
      <c r="M513" s="10" t="str">
        <f t="shared" si="115"/>
        <v/>
      </c>
      <c r="N513" s="20" t="str">
        <f t="shared" si="116"/>
        <v/>
      </c>
      <c r="O513" s="10" t="str">
        <f>IF(B513=1,"",IF(AND(TrackingWorksheet!I518&lt;=WeeklySummary!$C$7,TrackingWorksheet!K518="YES"),0,IF(AND(AND(OR(G513="Y",H513="Y"),G513&lt;&gt;H513),E513&lt;&gt;"Y", F513&lt;&gt;"Y"), 1, 0)))</f>
        <v/>
      </c>
      <c r="P513" s="20" t="str">
        <f t="shared" si="117"/>
        <v/>
      </c>
      <c r="Q513" s="10" t="str">
        <f t="shared" si="118"/>
        <v/>
      </c>
      <c r="R513" s="10" t="str">
        <f t="shared" si="119"/>
        <v/>
      </c>
      <c r="S513" s="10" t="str">
        <f>IF(B513=1,"",IF(AND(OR(AND(TrackingWorksheet!H518=Lists!$D$7,TrackingWorksheet!H518=TrackingWorksheet!J518),TrackingWorksheet!H518&lt;&gt;TrackingWorksheet!J518),TrackingWorksheet!K518="YES",TrackingWorksheet!H518&lt;&gt;Lists!$D$6,TrackingWorksheet!G518&lt;=WeeklySummary!$C$7,TrackingWorksheet!I518&lt;=WeeklySummary!$C$7),1,0))</f>
        <v/>
      </c>
      <c r="T513" s="10" t="str">
        <f t="shared" si="120"/>
        <v/>
      </c>
      <c r="U513" s="10" t="str">
        <f>IF($B513=1,"",IF(TrackingWorksheet!$K518="YES",1, 0)*D513)</f>
        <v/>
      </c>
      <c r="V513" s="20">
        <f t="shared" si="109"/>
        <v>0</v>
      </c>
      <c r="W513" s="20">
        <f t="shared" si="110"/>
        <v>0</v>
      </c>
      <c r="X513" s="10" t="str">
        <f>IF($B513=1,"",IF(AND(TrackingWorksheet!$L518&lt;&gt;"", TrackingWorksheet!$L518&gt;=WeeklySummary!$C$6,TrackingWorksheet!$L518&lt;=WeeklySummary!$C$7,OR(TrackingWorksheet!$H518=Lists!$D$4,TrackingWorksheet!$J518=Lists!$D$4)), 1, 0))</f>
        <v/>
      </c>
      <c r="Y513" s="10" t="str">
        <f>IF($B513=1,"",IF(AND(TrackingWorksheet!$L518&lt;&gt;"", TrackingWorksheet!$L518&gt;=WeeklySummary!$C$6,TrackingWorksheet!$L518&lt;=WeeklySummary!$C$7,OR(TrackingWorksheet!$H518=Lists!$D$5,TrackingWorksheet!$J518=Lists!$D$5)), 1, 0))</f>
        <v/>
      </c>
      <c r="Z513" s="10" t="str">
        <f>IF($B513=1,"",IF(AND(TrackingWorksheet!$L518&lt;&gt;"", TrackingWorksheet!$L518&gt;=WeeklySummary!$C$6,TrackingWorksheet!$L518&lt;=WeeklySummary!$C$7,OR(TrackingWorksheet!$H518=Lists!$D$6,TrackingWorksheet!$J518=Lists!$D$6)), 1, 0))</f>
        <v/>
      </c>
      <c r="AA513" s="19" t="str">
        <f>IF(B513=1,"",IF(AND(TrackingWorksheet!M518&lt;&gt;"",TrackingWorksheet!M518&lt;=WeeklySummary!$C$7),1,0)*D513)</f>
        <v/>
      </c>
      <c r="AB513" s="19" t="str">
        <f>IF(B513=1,"",IF(AND(TrackingWorksheet!N518&lt;&gt;"",TrackingWorksheet!N518&lt;=WeeklySummary!$C$7),1,0)*D513)</f>
        <v/>
      </c>
      <c r="AC513" s="19" t="str">
        <f>IF(B513=1,"",TrackingWorksheet!T518)</f>
        <v/>
      </c>
      <c r="AD513" s="19" t="str">
        <f>IF(B513=1,"",IF(D513*AND(TrackingWorksheet!S518&gt;=Calculations!$BD$3,TrackingWorksheet!U518="",TrackingWorksheet!K518="YES"),1,0))</f>
        <v/>
      </c>
      <c r="AE513" s="19" t="str">
        <f>IF($B513=1,"",IF(AND(TrackingWorksheet!$S518&gt;$BE$3,TrackingWorksheet!$T518=Lists!$P$4),1, 0)*D513)</f>
        <v/>
      </c>
      <c r="AF513" s="19" t="str">
        <f>IF($B513=1,"",IF(AND(TrackingWorksheet!$U518&gt;$BE$3,TrackingWorksheet!$V518=Lists!$P$4),1, 0)*D513)</f>
        <v/>
      </c>
      <c r="AG513" s="19" t="str">
        <f>IF($B513=1,"",IF(AND(TrackingWorksheet!$W518&gt;$BE$3,TrackingWorksheet!$X518=Lists!$P$4),1, 0)*D513)</f>
        <v/>
      </c>
      <c r="AH513" s="19" t="str">
        <f>IF($B513=1,"",IF(AND(TrackingWorksheet!$Y518&gt;$BE$3,TrackingWorksheet!$Z518=Lists!$P$4),1, 0)*D513)</f>
        <v/>
      </c>
      <c r="AI513" s="19" t="str">
        <f>IF($B513=1,"",IF(AND(TrackingWorksheet!$AA518&gt;$BE$3,TrackingWorksheet!$AB518=Lists!$P$4),1, 0)*D513)</f>
        <v/>
      </c>
      <c r="AJ513" s="19" t="str">
        <f>IF($B513=1,"",IF(AND(TrackingWorksheet!$S518&gt;$BE$3,TrackingWorksheet!$T518=Lists!$P$5),1, 0)*D513)</f>
        <v/>
      </c>
      <c r="AK513" s="19" t="str">
        <f>IF($B513=1,"",IF(AND(TrackingWorksheet!$U518&gt;$BE$3,TrackingWorksheet!$V518=Lists!$P$5),1, 0)*D513)</f>
        <v/>
      </c>
      <c r="AL513" s="19" t="str">
        <f>IF($B513=1,"",IF(AND(TrackingWorksheet!$W518&gt;$BE$3,TrackingWorksheet!$X518=Lists!$P$5),1, 0)*D513)</f>
        <v/>
      </c>
      <c r="AM513" s="19" t="str">
        <f>IF($B513=1,"",IF(AND(TrackingWorksheet!$Y518&gt;$BE$3,TrackingWorksheet!$Z518=Lists!$P$5),1, 0)*D513)</f>
        <v/>
      </c>
      <c r="AN513" s="19" t="str">
        <f>IF($B513=1,"",IF(AND(TrackingWorksheet!$AA518&gt;$BE$3,TrackingWorksheet!$AB518=Lists!$P$5),1, 0)*D513)</f>
        <v/>
      </c>
      <c r="AO513" s="19" t="str">
        <f>IF($B513=1,"",IF(AND(TrackingWorksheet!$S518&gt;$BE$3,TrackingWorksheet!$T518=Lists!$P$6),1, 0)*D513)</f>
        <v/>
      </c>
      <c r="AP513" s="19" t="str">
        <f>IF($B513=1,"",IF(AND(TrackingWorksheet!$U518&gt;$BE$3,TrackingWorksheet!$V518=Lists!$P$6),1, 0)*D513)</f>
        <v/>
      </c>
      <c r="AQ513" s="19" t="str">
        <f>IF($B513=1,"",IF(AND(TrackingWorksheet!$W518&gt;$BE$3,TrackingWorksheet!$X518=Lists!$P$6),1, 0)*D513)</f>
        <v/>
      </c>
      <c r="AR513" s="19" t="str">
        <f>IF($B513=1,"",IF(AND(TrackingWorksheet!$Y518&gt;$BE$3,TrackingWorksheet!$Z518=Lists!$P$6),1, 0)*D513)</f>
        <v/>
      </c>
      <c r="AS513" s="19" t="str">
        <f>IF($B513=1,"",IF(AND(TrackingWorksheet!$AA518&gt;$BE$3,TrackingWorksheet!$AB518=Lists!$P$6),1, 0)*D513)</f>
        <v/>
      </c>
      <c r="AT513" s="19">
        <f t="shared" si="111"/>
        <v>0</v>
      </c>
      <c r="AU513" s="19" t="str">
        <f>IF(B513=1,"",IF(AND(TrackingWorksheet!K518="",TrackingWorksheet!M518="", TrackingWorksheet!N518="", TrackingWorksheet!S518="", TrackingWorksheet!V518="", TrackingWorksheet!W518="", TrackingWorksheet!Y518="", TrackingWorksheet!AA518="", V513=1),1,0)*D513)</f>
        <v/>
      </c>
      <c r="AV513" s="19" t="str">
        <f>IF(B513=1,"",IF(D513*AND(TrackingWorksheet!U518&gt;Calculations!$BE$3,TrackingWorksheet!K518="YES"),1,0))</f>
        <v/>
      </c>
      <c r="AW513" s="19" t="str">
        <f>IF(B513=1,"",IF(D513*AND(TrackingWorksheet!W518&gt;Calculations!$BE$3,TrackingWorksheet!K518="YES"),1,0))</f>
        <v/>
      </c>
      <c r="AX513" s="19">
        <f t="shared" si="112"/>
        <v>0</v>
      </c>
      <c r="AY513" s="19">
        <f t="shared" si="108"/>
        <v>0</v>
      </c>
      <c r="AZ513" s="27" t="str">
        <f>IF(B513=1,"",IF(TrackingWorksheet!Q518="","",TrackingWorksheet!Q518))</f>
        <v/>
      </c>
      <c r="BB513" s="4"/>
      <c r="BC513" s="4"/>
      <c r="BD513" s="4"/>
      <c r="BE513" s="4"/>
      <c r="BF513" s="4"/>
      <c r="BG513" s="4" t="str">
        <f>IF(B513=1,"",IF(AND(N513=1,TrackingWorksheet!$I518+14&lt;=WeeklySummary!$C$7),1,0))</f>
        <v/>
      </c>
      <c r="BH513" s="4" t="str">
        <f>IF(B513=1,"",IF(AND(R513=1,TrackingWorksheet!$I518+14&lt;=WeeklySummary!$C$7),1,0))</f>
        <v/>
      </c>
      <c r="BI513" s="4" t="str">
        <f>IF(B513=1,"",IF(AND(J513=1,TrackingWorksheet!$G518+14&lt;=WeeklySummary!$C$7),1,0))</f>
        <v/>
      </c>
      <c r="BJ513" s="4" t="str">
        <f>IF(B513=1,"",IF(AND(T513=1,TrackingWorksheet!$I518+14&lt;=WeeklySummary!$C$7),1,0))</f>
        <v/>
      </c>
      <c r="BK513" s="4" t="str">
        <f>IF(B513=1,"",IF(AND(T513=1,TrackingWorksheet!$G518+14&lt;=WeeklySummary!$C$7),1,0))</f>
        <v/>
      </c>
      <c r="BL513" s="4">
        <f t="shared" si="121"/>
        <v>0</v>
      </c>
    </row>
    <row r="514" spans="2:64" x14ac:dyDescent="0.25">
      <c r="B514" s="27">
        <f>IF(AND(ISBLANK(TrackingWorksheet!B519),ISBLANK(TrackingWorksheet!C519),ISBLANK(TrackingWorksheet!G519),ISBLANK(TrackingWorksheet!H519),
ISBLANK(TrackingWorksheet!I519),ISBLANK(TrackingWorksheet!J519),ISBLANK(TrackingWorksheet!M519),
ISBLANK(TrackingWorksheet!N521)),1,0)</f>
        <v>1</v>
      </c>
      <c r="C514" s="12" t="str">
        <f>IF(B514=1,"",TrackingWorksheet!F519)</f>
        <v/>
      </c>
      <c r="D514" s="20" t="str">
        <f>IF(B514=1,"",IF(AND(TrackingWorksheet!B519&lt;&gt;"",TrackingWorksheet!B519&lt;=WeeklySummary!$C$7,OR(TrackingWorksheet!C519="",TrackingWorksheet!C519&gt;=WeeklySummary!$C$6)),1,0))</f>
        <v/>
      </c>
      <c r="E514" s="10" t="str">
        <f>IF(B514=1,"",IF(AND(TrackingWorksheet!G519 &lt;&gt;"",TrackingWorksheet!G519&lt;=WeeklySummary!$C$7, TrackingWorksheet!H519=Lists!$D$4), "Y", "N"))</f>
        <v/>
      </c>
      <c r="F514" s="10" t="str">
        <f>IF(B514=1,"",IF(AND(TrackingWorksheet!I519 &lt;&gt;"", TrackingWorksheet!I519&lt;=WeeklySummary!$C$7, TrackingWorksheet!J519=Lists!$D$4), "Y", "N"))</f>
        <v/>
      </c>
      <c r="G514" s="10" t="str">
        <f>IF(B514=1,"",IF(AND(TrackingWorksheet!G519 &lt;&gt;"",TrackingWorksheet!G519&lt;=WeeklySummary!$C$7, TrackingWorksheet!H519=Lists!$D$5), "Y", "N"))</f>
        <v/>
      </c>
      <c r="H514" s="10" t="str">
        <f>IF(B514=1,"",IF(AND(TrackingWorksheet!I519 &lt;&gt;"", TrackingWorksheet!I519&lt;=WeeklySummary!$C$7, TrackingWorksheet!J519=Lists!$D$5), "Y", "N"))</f>
        <v/>
      </c>
      <c r="I514" s="20" t="str">
        <f>IF(B514=1,"",IF(AND(TrackingWorksheet!G519 &lt;&gt;"", TrackingWorksheet!G519&lt;=WeeklySummary!$C$7, TrackingWorksheet!H519=Lists!$D$6), 1, 0))</f>
        <v/>
      </c>
      <c r="J514" s="20" t="str">
        <f t="shared" si="113"/>
        <v/>
      </c>
      <c r="K514" s="10" t="str">
        <f>IF(B514=1,"",IF(AND(TrackingWorksheet!I519&lt;=WeeklySummary!$C$7,TrackingWorksheet!K519="YES"),0,IF(AND(AND(OR(E514="Y",F514="Y"),E514&lt;&gt;F514),G514&lt;&gt;"Y", H514&lt;&gt;"Y"), 1, 0)))</f>
        <v/>
      </c>
      <c r="L514" s="20" t="str">
        <f t="shared" si="114"/>
        <v/>
      </c>
      <c r="M514" s="10" t="str">
        <f t="shared" si="115"/>
        <v/>
      </c>
      <c r="N514" s="20" t="str">
        <f t="shared" si="116"/>
        <v/>
      </c>
      <c r="O514" s="10" t="str">
        <f>IF(B514=1,"",IF(AND(TrackingWorksheet!I519&lt;=WeeklySummary!$C$7,TrackingWorksheet!K519="YES"),0,IF(AND(AND(OR(G514="Y",H514="Y"),G514&lt;&gt;H514),E514&lt;&gt;"Y", F514&lt;&gt;"Y"), 1, 0)))</f>
        <v/>
      </c>
      <c r="P514" s="20" t="str">
        <f t="shared" si="117"/>
        <v/>
      </c>
      <c r="Q514" s="10" t="str">
        <f t="shared" si="118"/>
        <v/>
      </c>
      <c r="R514" s="10" t="str">
        <f t="shared" si="119"/>
        <v/>
      </c>
      <c r="S514" s="10" t="str">
        <f>IF(B514=1,"",IF(AND(OR(AND(TrackingWorksheet!H519=Lists!$D$7,TrackingWorksheet!H519=TrackingWorksheet!J519),TrackingWorksheet!H519&lt;&gt;TrackingWorksheet!J519),TrackingWorksheet!K519="YES",TrackingWorksheet!H519&lt;&gt;Lists!$D$6,TrackingWorksheet!G519&lt;=WeeklySummary!$C$7,TrackingWorksheet!I519&lt;=WeeklySummary!$C$7),1,0))</f>
        <v/>
      </c>
      <c r="T514" s="10" t="str">
        <f t="shared" si="120"/>
        <v/>
      </c>
      <c r="U514" s="10" t="str">
        <f>IF($B514=1,"",IF(TrackingWorksheet!$K519="YES",1, 0)*D514)</f>
        <v/>
      </c>
      <c r="V514" s="20">
        <f t="shared" si="109"/>
        <v>0</v>
      </c>
      <c r="W514" s="20">
        <f t="shared" si="110"/>
        <v>0</v>
      </c>
      <c r="X514" s="10" t="str">
        <f>IF($B514=1,"",IF(AND(TrackingWorksheet!$L519&lt;&gt;"", TrackingWorksheet!$L519&gt;=WeeklySummary!$C$6,TrackingWorksheet!$L519&lt;=WeeklySummary!$C$7,OR(TrackingWorksheet!$H519=Lists!$D$4,TrackingWorksheet!$J519=Lists!$D$4)), 1, 0))</f>
        <v/>
      </c>
      <c r="Y514" s="10" t="str">
        <f>IF($B514=1,"",IF(AND(TrackingWorksheet!$L519&lt;&gt;"", TrackingWorksheet!$L519&gt;=WeeklySummary!$C$6,TrackingWorksheet!$L519&lt;=WeeklySummary!$C$7,OR(TrackingWorksheet!$H519=Lists!$D$5,TrackingWorksheet!$J519=Lists!$D$5)), 1, 0))</f>
        <v/>
      </c>
      <c r="Z514" s="10" t="str">
        <f>IF($B514=1,"",IF(AND(TrackingWorksheet!$L519&lt;&gt;"", TrackingWorksheet!$L519&gt;=WeeklySummary!$C$6,TrackingWorksheet!$L519&lt;=WeeklySummary!$C$7,OR(TrackingWorksheet!$H519=Lists!$D$6,TrackingWorksheet!$J519=Lists!$D$6)), 1, 0))</f>
        <v/>
      </c>
      <c r="AA514" s="19" t="str">
        <f>IF(B514=1,"",IF(AND(TrackingWorksheet!M519&lt;&gt;"",TrackingWorksheet!M519&lt;=WeeklySummary!$C$7),1,0)*D514)</f>
        <v/>
      </c>
      <c r="AB514" s="19" t="str">
        <f>IF(B514=1,"",IF(AND(TrackingWorksheet!N519&lt;&gt;"",TrackingWorksheet!N519&lt;=WeeklySummary!$C$7),1,0)*D514)</f>
        <v/>
      </c>
      <c r="AC514" s="19" t="str">
        <f>IF(B514=1,"",TrackingWorksheet!T519)</f>
        <v/>
      </c>
      <c r="AD514" s="19" t="str">
        <f>IF(B514=1,"",IF(D514*AND(TrackingWorksheet!S519&gt;=Calculations!$BD$3,TrackingWorksheet!U519="",TrackingWorksheet!K519="YES"),1,0))</f>
        <v/>
      </c>
      <c r="AE514" s="19" t="str">
        <f>IF($B514=1,"",IF(AND(TrackingWorksheet!$S519&gt;$BE$3,TrackingWorksheet!$T519=Lists!$P$4),1, 0)*D514)</f>
        <v/>
      </c>
      <c r="AF514" s="19" t="str">
        <f>IF($B514=1,"",IF(AND(TrackingWorksheet!$U519&gt;$BE$3,TrackingWorksheet!$V519=Lists!$P$4),1, 0)*D514)</f>
        <v/>
      </c>
      <c r="AG514" s="19" t="str">
        <f>IF($B514=1,"",IF(AND(TrackingWorksheet!$W519&gt;$BE$3,TrackingWorksheet!$X519=Lists!$P$4),1, 0)*D514)</f>
        <v/>
      </c>
      <c r="AH514" s="19" t="str">
        <f>IF($B514=1,"",IF(AND(TrackingWorksheet!$Y519&gt;$BE$3,TrackingWorksheet!$Z519=Lists!$P$4),1, 0)*D514)</f>
        <v/>
      </c>
      <c r="AI514" s="19" t="str">
        <f>IF($B514=1,"",IF(AND(TrackingWorksheet!$AA519&gt;$BE$3,TrackingWorksheet!$AB519=Lists!$P$4),1, 0)*D514)</f>
        <v/>
      </c>
      <c r="AJ514" s="19" t="str">
        <f>IF($B514=1,"",IF(AND(TrackingWorksheet!$S519&gt;$BE$3,TrackingWorksheet!$T519=Lists!$P$5),1, 0)*D514)</f>
        <v/>
      </c>
      <c r="AK514" s="19" t="str">
        <f>IF($B514=1,"",IF(AND(TrackingWorksheet!$U519&gt;$BE$3,TrackingWorksheet!$V519=Lists!$P$5),1, 0)*D514)</f>
        <v/>
      </c>
      <c r="AL514" s="19" t="str">
        <f>IF($B514=1,"",IF(AND(TrackingWorksheet!$W519&gt;$BE$3,TrackingWorksheet!$X519=Lists!$P$5),1, 0)*D514)</f>
        <v/>
      </c>
      <c r="AM514" s="19" t="str">
        <f>IF($B514=1,"",IF(AND(TrackingWorksheet!$Y519&gt;$BE$3,TrackingWorksheet!$Z519=Lists!$P$5),1, 0)*D514)</f>
        <v/>
      </c>
      <c r="AN514" s="19" t="str">
        <f>IF($B514=1,"",IF(AND(TrackingWorksheet!$AA519&gt;$BE$3,TrackingWorksheet!$AB519=Lists!$P$5),1, 0)*D514)</f>
        <v/>
      </c>
      <c r="AO514" s="19" t="str">
        <f>IF($B514=1,"",IF(AND(TrackingWorksheet!$S519&gt;$BE$3,TrackingWorksheet!$T519=Lists!$P$6),1, 0)*D514)</f>
        <v/>
      </c>
      <c r="AP514" s="19" t="str">
        <f>IF($B514=1,"",IF(AND(TrackingWorksheet!$U519&gt;$BE$3,TrackingWorksheet!$V519=Lists!$P$6),1, 0)*D514)</f>
        <v/>
      </c>
      <c r="AQ514" s="19" t="str">
        <f>IF($B514=1,"",IF(AND(TrackingWorksheet!$W519&gt;$BE$3,TrackingWorksheet!$X519=Lists!$P$6),1, 0)*D514)</f>
        <v/>
      </c>
      <c r="AR514" s="19" t="str">
        <f>IF($B514=1,"",IF(AND(TrackingWorksheet!$Y519&gt;$BE$3,TrackingWorksheet!$Z519=Lists!$P$6),1, 0)*D514)</f>
        <v/>
      </c>
      <c r="AS514" s="19" t="str">
        <f>IF($B514=1,"",IF(AND(TrackingWorksheet!$AA519&gt;$BE$3,TrackingWorksheet!$AB519=Lists!$P$6),1, 0)*D514)</f>
        <v/>
      </c>
      <c r="AT514" s="19">
        <f t="shared" si="111"/>
        <v>0</v>
      </c>
      <c r="AU514" s="19" t="str">
        <f>IF(B514=1,"",IF(AND(TrackingWorksheet!K519="",TrackingWorksheet!M519="", TrackingWorksheet!N519="", TrackingWorksheet!S519="", TrackingWorksheet!V519="", TrackingWorksheet!W519="", TrackingWorksheet!Y519="", TrackingWorksheet!AA519="", V514=1),1,0)*D514)</f>
        <v/>
      </c>
      <c r="AV514" s="19" t="str">
        <f>IF(B514=1,"",IF(D514*AND(TrackingWorksheet!U519&gt;Calculations!$BE$3,TrackingWorksheet!K519="YES"),1,0))</f>
        <v/>
      </c>
      <c r="AW514" s="19" t="str">
        <f>IF(B514=1,"",IF(D514*AND(TrackingWorksheet!W519&gt;Calculations!$BE$3,TrackingWorksheet!K519="YES"),1,0))</f>
        <v/>
      </c>
      <c r="AX514" s="19">
        <f t="shared" si="112"/>
        <v>0</v>
      </c>
      <c r="AY514" s="19">
        <f t="shared" si="108"/>
        <v>0</v>
      </c>
      <c r="AZ514" s="27" t="str">
        <f>IF(B514=1,"",IF(TrackingWorksheet!Q519="","",TrackingWorksheet!Q519))</f>
        <v/>
      </c>
      <c r="BB514" s="4"/>
      <c r="BC514" s="4"/>
      <c r="BD514" s="4"/>
      <c r="BE514" s="4"/>
      <c r="BF514" s="4"/>
      <c r="BG514" s="4" t="str">
        <f>IF(B514=1,"",IF(AND(N514=1,TrackingWorksheet!$I519+14&lt;=WeeklySummary!$C$7),1,0))</f>
        <v/>
      </c>
      <c r="BH514" s="4" t="str">
        <f>IF(B514=1,"",IF(AND(R514=1,TrackingWorksheet!$I519+14&lt;=WeeklySummary!$C$7),1,0))</f>
        <v/>
      </c>
      <c r="BI514" s="4" t="str">
        <f>IF(B514=1,"",IF(AND(J514=1,TrackingWorksheet!$G519+14&lt;=WeeklySummary!$C$7),1,0))</f>
        <v/>
      </c>
      <c r="BJ514" s="4" t="str">
        <f>IF(B514=1,"",IF(AND(T514=1,TrackingWorksheet!$I519+14&lt;=WeeklySummary!$C$7),1,0))</f>
        <v/>
      </c>
      <c r="BK514" s="4" t="str">
        <f>IF(B514=1,"",IF(AND(T514=1,TrackingWorksheet!$G519+14&lt;=WeeklySummary!$C$7),1,0))</f>
        <v/>
      </c>
      <c r="BL514" s="4">
        <f t="shared" si="121"/>
        <v>0</v>
      </c>
    </row>
    <row r="515" spans="2:64" x14ac:dyDescent="0.25">
      <c r="B515" s="27">
        <f>IF(AND(ISBLANK(TrackingWorksheet!B520),ISBLANK(TrackingWorksheet!C520),ISBLANK(TrackingWorksheet!G520),ISBLANK(TrackingWorksheet!H520),
ISBLANK(TrackingWorksheet!I520),ISBLANK(TrackingWorksheet!J520),ISBLANK(TrackingWorksheet!M520),
ISBLANK(TrackingWorksheet!N522)),1,0)</f>
        <v>1</v>
      </c>
      <c r="C515" s="12" t="str">
        <f>IF(B515=1,"",TrackingWorksheet!F520)</f>
        <v/>
      </c>
      <c r="D515" s="20" t="str">
        <f>IF(B515=1,"",IF(AND(TrackingWorksheet!B520&lt;&gt;"",TrackingWorksheet!B520&lt;=WeeklySummary!$C$7,OR(TrackingWorksheet!C520="",TrackingWorksheet!C520&gt;=WeeklySummary!$C$6)),1,0))</f>
        <v/>
      </c>
      <c r="E515" s="10" t="str">
        <f>IF(B515=1,"",IF(AND(TrackingWorksheet!G520 &lt;&gt;"",TrackingWorksheet!G520&lt;=WeeklySummary!$C$7, TrackingWorksheet!H520=Lists!$D$4), "Y", "N"))</f>
        <v/>
      </c>
      <c r="F515" s="10" t="str">
        <f>IF(B515=1,"",IF(AND(TrackingWorksheet!I520 &lt;&gt;"", TrackingWorksheet!I520&lt;=WeeklySummary!$C$7, TrackingWorksheet!J520=Lists!$D$4), "Y", "N"))</f>
        <v/>
      </c>
      <c r="G515" s="10" t="str">
        <f>IF(B515=1,"",IF(AND(TrackingWorksheet!G520 &lt;&gt;"",TrackingWorksheet!G520&lt;=WeeklySummary!$C$7, TrackingWorksheet!H520=Lists!$D$5), "Y", "N"))</f>
        <v/>
      </c>
      <c r="H515" s="10" t="str">
        <f>IF(B515=1,"",IF(AND(TrackingWorksheet!I520 &lt;&gt;"", TrackingWorksheet!I520&lt;=WeeklySummary!$C$7, TrackingWorksheet!J520=Lists!$D$5), "Y", "N"))</f>
        <v/>
      </c>
      <c r="I515" s="20" t="str">
        <f>IF(B515=1,"",IF(AND(TrackingWorksheet!G520 &lt;&gt;"", TrackingWorksheet!G520&lt;=WeeklySummary!$C$7, TrackingWorksheet!H520=Lists!$D$6), 1, 0))</f>
        <v/>
      </c>
      <c r="J515" s="20" t="str">
        <f t="shared" si="113"/>
        <v/>
      </c>
      <c r="K515" s="10" t="str">
        <f>IF(B515=1,"",IF(AND(TrackingWorksheet!I520&lt;=WeeklySummary!$C$7,TrackingWorksheet!K520="YES"),0,IF(AND(AND(OR(E515="Y",F515="Y"),E515&lt;&gt;F515),G515&lt;&gt;"Y", H515&lt;&gt;"Y"), 1, 0)))</f>
        <v/>
      </c>
      <c r="L515" s="20" t="str">
        <f t="shared" si="114"/>
        <v/>
      </c>
      <c r="M515" s="10" t="str">
        <f t="shared" si="115"/>
        <v/>
      </c>
      <c r="N515" s="20" t="str">
        <f t="shared" si="116"/>
        <v/>
      </c>
      <c r="O515" s="10" t="str">
        <f>IF(B515=1,"",IF(AND(TrackingWorksheet!I520&lt;=WeeklySummary!$C$7,TrackingWorksheet!K520="YES"),0,IF(AND(AND(OR(G515="Y",H515="Y"),G515&lt;&gt;H515),E515&lt;&gt;"Y", F515&lt;&gt;"Y"), 1, 0)))</f>
        <v/>
      </c>
      <c r="P515" s="20" t="str">
        <f t="shared" si="117"/>
        <v/>
      </c>
      <c r="Q515" s="10" t="str">
        <f t="shared" si="118"/>
        <v/>
      </c>
      <c r="R515" s="10" t="str">
        <f t="shared" si="119"/>
        <v/>
      </c>
      <c r="S515" s="10" t="str">
        <f>IF(B515=1,"",IF(AND(OR(AND(TrackingWorksheet!H520=Lists!$D$7,TrackingWorksheet!H520=TrackingWorksheet!J520),TrackingWorksheet!H520&lt;&gt;TrackingWorksheet!J520),TrackingWorksheet!K520="YES",TrackingWorksheet!H520&lt;&gt;Lists!$D$6,TrackingWorksheet!G520&lt;=WeeklySummary!$C$7,TrackingWorksheet!I520&lt;=WeeklySummary!$C$7),1,0))</f>
        <v/>
      </c>
      <c r="T515" s="10" t="str">
        <f t="shared" si="120"/>
        <v/>
      </c>
      <c r="U515" s="10" t="str">
        <f>IF($B515=1,"",IF(TrackingWorksheet!$K520="YES",1, 0)*D515)</f>
        <v/>
      </c>
      <c r="V515" s="20">
        <f t="shared" si="109"/>
        <v>0</v>
      </c>
      <c r="W515" s="20">
        <f t="shared" si="110"/>
        <v>0</v>
      </c>
      <c r="X515" s="10" t="str">
        <f>IF($B515=1,"",IF(AND(TrackingWorksheet!$L520&lt;&gt;"", TrackingWorksheet!$L520&gt;=WeeklySummary!$C$6,TrackingWorksheet!$L520&lt;=WeeklySummary!$C$7,OR(TrackingWorksheet!$H520=Lists!$D$4,TrackingWorksheet!$J520=Lists!$D$4)), 1, 0))</f>
        <v/>
      </c>
      <c r="Y515" s="10" t="str">
        <f>IF($B515=1,"",IF(AND(TrackingWorksheet!$L520&lt;&gt;"", TrackingWorksheet!$L520&gt;=WeeklySummary!$C$6,TrackingWorksheet!$L520&lt;=WeeklySummary!$C$7,OR(TrackingWorksheet!$H520=Lists!$D$5,TrackingWorksheet!$J520=Lists!$D$5)), 1, 0))</f>
        <v/>
      </c>
      <c r="Z515" s="10" t="str">
        <f>IF($B515=1,"",IF(AND(TrackingWorksheet!$L520&lt;&gt;"", TrackingWorksheet!$L520&gt;=WeeklySummary!$C$6,TrackingWorksheet!$L520&lt;=WeeklySummary!$C$7,OR(TrackingWorksheet!$H520=Lists!$D$6,TrackingWorksheet!$J520=Lists!$D$6)), 1, 0))</f>
        <v/>
      </c>
      <c r="AA515" s="19" t="str">
        <f>IF(B515=1,"",IF(AND(TrackingWorksheet!M520&lt;&gt;"",TrackingWorksheet!M520&lt;=WeeklySummary!$C$7),1,0)*D515)</f>
        <v/>
      </c>
      <c r="AB515" s="19" t="str">
        <f>IF(B515=1,"",IF(AND(TrackingWorksheet!N520&lt;&gt;"",TrackingWorksheet!N520&lt;=WeeklySummary!$C$7),1,0)*D515)</f>
        <v/>
      </c>
      <c r="AC515" s="19" t="str">
        <f>IF(B515=1,"",TrackingWorksheet!T520)</f>
        <v/>
      </c>
      <c r="AD515" s="19" t="str">
        <f>IF(B515=1,"",IF(D515*AND(TrackingWorksheet!S520&gt;=Calculations!$BD$3,TrackingWorksheet!U520="",TrackingWorksheet!K520="YES"),1,0))</f>
        <v/>
      </c>
      <c r="AE515" s="19" t="str">
        <f>IF($B515=1,"",IF(AND(TrackingWorksheet!$S520&gt;$BE$3,TrackingWorksheet!$T520=Lists!$P$4),1, 0)*D515)</f>
        <v/>
      </c>
      <c r="AF515" s="19" t="str">
        <f>IF($B515=1,"",IF(AND(TrackingWorksheet!$U520&gt;$BE$3,TrackingWorksheet!$V520=Lists!$P$4),1, 0)*D515)</f>
        <v/>
      </c>
      <c r="AG515" s="19" t="str">
        <f>IF($B515=1,"",IF(AND(TrackingWorksheet!$W520&gt;$BE$3,TrackingWorksheet!$X520=Lists!$P$4),1, 0)*D515)</f>
        <v/>
      </c>
      <c r="AH515" s="19" t="str">
        <f>IF($B515=1,"",IF(AND(TrackingWorksheet!$Y520&gt;$BE$3,TrackingWorksheet!$Z520=Lists!$P$4),1, 0)*D515)</f>
        <v/>
      </c>
      <c r="AI515" s="19" t="str">
        <f>IF($B515=1,"",IF(AND(TrackingWorksheet!$AA520&gt;$BE$3,TrackingWorksheet!$AB520=Lists!$P$4),1, 0)*D515)</f>
        <v/>
      </c>
      <c r="AJ515" s="19" t="str">
        <f>IF($B515=1,"",IF(AND(TrackingWorksheet!$S520&gt;$BE$3,TrackingWorksheet!$T520=Lists!$P$5),1, 0)*D515)</f>
        <v/>
      </c>
      <c r="AK515" s="19" t="str">
        <f>IF($B515=1,"",IF(AND(TrackingWorksheet!$U520&gt;$BE$3,TrackingWorksheet!$V520=Lists!$P$5),1, 0)*D515)</f>
        <v/>
      </c>
      <c r="AL515" s="19" t="str">
        <f>IF($B515=1,"",IF(AND(TrackingWorksheet!$W520&gt;$BE$3,TrackingWorksheet!$X520=Lists!$P$5),1, 0)*D515)</f>
        <v/>
      </c>
      <c r="AM515" s="19" t="str">
        <f>IF($B515=1,"",IF(AND(TrackingWorksheet!$Y520&gt;$BE$3,TrackingWorksheet!$Z520=Lists!$P$5),1, 0)*D515)</f>
        <v/>
      </c>
      <c r="AN515" s="19" t="str">
        <f>IF($B515=1,"",IF(AND(TrackingWorksheet!$AA520&gt;$BE$3,TrackingWorksheet!$AB520=Lists!$P$5),1, 0)*D515)</f>
        <v/>
      </c>
      <c r="AO515" s="19" t="str">
        <f>IF($B515=1,"",IF(AND(TrackingWorksheet!$S520&gt;$BE$3,TrackingWorksheet!$T520=Lists!$P$6),1, 0)*D515)</f>
        <v/>
      </c>
      <c r="AP515" s="19" t="str">
        <f>IF($B515=1,"",IF(AND(TrackingWorksheet!$U520&gt;$BE$3,TrackingWorksheet!$V520=Lists!$P$6),1, 0)*D515)</f>
        <v/>
      </c>
      <c r="AQ515" s="19" t="str">
        <f>IF($B515=1,"",IF(AND(TrackingWorksheet!$W520&gt;$BE$3,TrackingWorksheet!$X520=Lists!$P$6),1, 0)*D515)</f>
        <v/>
      </c>
      <c r="AR515" s="19" t="str">
        <f>IF($B515=1,"",IF(AND(TrackingWorksheet!$Y520&gt;$BE$3,TrackingWorksheet!$Z520=Lists!$P$6),1, 0)*D515)</f>
        <v/>
      </c>
      <c r="AS515" s="19" t="str">
        <f>IF($B515=1,"",IF(AND(TrackingWorksheet!$AA520&gt;$BE$3,TrackingWorksheet!$AB520=Lists!$P$6),1, 0)*D515)</f>
        <v/>
      </c>
      <c r="AT515" s="19">
        <f t="shared" si="111"/>
        <v>0</v>
      </c>
      <c r="AU515" s="19" t="str">
        <f>IF(B515=1,"",IF(AND(TrackingWorksheet!K520="",TrackingWorksheet!M520="", TrackingWorksheet!N520="", TrackingWorksheet!S520="", TrackingWorksheet!V520="", TrackingWorksheet!W520="", TrackingWorksheet!Y520="", TrackingWorksheet!AA520="", V515=1),1,0)*D515)</f>
        <v/>
      </c>
      <c r="AV515" s="19" t="str">
        <f>IF(B515=1,"",IF(D515*AND(TrackingWorksheet!U520&gt;Calculations!$BE$3,TrackingWorksheet!K520="YES"),1,0))</f>
        <v/>
      </c>
      <c r="AW515" s="19" t="str">
        <f>IF(B515=1,"",IF(D515*AND(TrackingWorksheet!W520&gt;Calculations!$BE$3,TrackingWorksheet!K520="YES"),1,0))</f>
        <v/>
      </c>
      <c r="AX515" s="19">
        <f t="shared" si="112"/>
        <v>0</v>
      </c>
      <c r="AY515" s="19">
        <f t="shared" ref="AY515:AY578" si="122">MAX(AD515,AX515)</f>
        <v>0</v>
      </c>
      <c r="AZ515" s="27" t="str">
        <f>IF(B515=1,"",IF(TrackingWorksheet!Q520="","",TrackingWorksheet!Q520))</f>
        <v/>
      </c>
      <c r="BB515" s="4"/>
      <c r="BC515" s="4"/>
      <c r="BD515" s="4"/>
      <c r="BE515" s="4"/>
      <c r="BF515" s="4"/>
      <c r="BG515" s="4" t="str">
        <f>IF(B515=1,"",IF(AND(N515=1,TrackingWorksheet!$I520+14&lt;=WeeklySummary!$C$7),1,0))</f>
        <v/>
      </c>
      <c r="BH515" s="4" t="str">
        <f>IF(B515=1,"",IF(AND(R515=1,TrackingWorksheet!$I520+14&lt;=WeeklySummary!$C$7),1,0))</f>
        <v/>
      </c>
      <c r="BI515" s="4" t="str">
        <f>IF(B515=1,"",IF(AND(J515=1,TrackingWorksheet!$G520+14&lt;=WeeklySummary!$C$7),1,0))</f>
        <v/>
      </c>
      <c r="BJ515" s="4" t="str">
        <f>IF(B515=1,"",IF(AND(T515=1,TrackingWorksheet!$I520+14&lt;=WeeklySummary!$C$7),1,0))</f>
        <v/>
      </c>
      <c r="BK515" s="4" t="str">
        <f>IF(B515=1,"",IF(AND(T515=1,TrackingWorksheet!$G520+14&lt;=WeeklySummary!$C$7),1,0))</f>
        <v/>
      </c>
      <c r="BL515" s="4">
        <f t="shared" si="121"/>
        <v>0</v>
      </c>
    </row>
    <row r="516" spans="2:64" x14ac:dyDescent="0.25">
      <c r="B516" s="27">
        <f>IF(AND(ISBLANK(TrackingWorksheet!B521),ISBLANK(TrackingWorksheet!C521),ISBLANK(TrackingWorksheet!G521),ISBLANK(TrackingWorksheet!H521),
ISBLANK(TrackingWorksheet!I521),ISBLANK(TrackingWorksheet!J521),ISBLANK(TrackingWorksheet!M521),
ISBLANK(TrackingWorksheet!N523)),1,0)</f>
        <v>1</v>
      </c>
      <c r="C516" s="12" t="str">
        <f>IF(B516=1,"",TrackingWorksheet!F521)</f>
        <v/>
      </c>
      <c r="D516" s="20" t="str">
        <f>IF(B516=1,"",IF(AND(TrackingWorksheet!B521&lt;&gt;"",TrackingWorksheet!B521&lt;=WeeklySummary!$C$7,OR(TrackingWorksheet!C521="",TrackingWorksheet!C521&gt;=WeeklySummary!$C$6)),1,0))</f>
        <v/>
      </c>
      <c r="E516" s="10" t="str">
        <f>IF(B516=1,"",IF(AND(TrackingWorksheet!G521 &lt;&gt;"",TrackingWorksheet!G521&lt;=WeeklySummary!$C$7, TrackingWorksheet!H521=Lists!$D$4), "Y", "N"))</f>
        <v/>
      </c>
      <c r="F516" s="10" t="str">
        <f>IF(B516=1,"",IF(AND(TrackingWorksheet!I521 &lt;&gt;"", TrackingWorksheet!I521&lt;=WeeklySummary!$C$7, TrackingWorksheet!J521=Lists!$D$4), "Y", "N"))</f>
        <v/>
      </c>
      <c r="G516" s="10" t="str">
        <f>IF(B516=1,"",IF(AND(TrackingWorksheet!G521 &lt;&gt;"",TrackingWorksheet!G521&lt;=WeeklySummary!$C$7, TrackingWorksheet!H521=Lists!$D$5), "Y", "N"))</f>
        <v/>
      </c>
      <c r="H516" s="10" t="str">
        <f>IF(B516=1,"",IF(AND(TrackingWorksheet!I521 &lt;&gt;"", TrackingWorksheet!I521&lt;=WeeklySummary!$C$7, TrackingWorksheet!J521=Lists!$D$5), "Y", "N"))</f>
        <v/>
      </c>
      <c r="I516" s="20" t="str">
        <f>IF(B516=1,"",IF(AND(TrackingWorksheet!G521 &lt;&gt;"", TrackingWorksheet!G521&lt;=WeeklySummary!$C$7, TrackingWorksheet!H521=Lists!$D$6), 1, 0))</f>
        <v/>
      </c>
      <c r="J516" s="20" t="str">
        <f t="shared" si="113"/>
        <v/>
      </c>
      <c r="K516" s="10" t="str">
        <f>IF(B516=1,"",IF(AND(TrackingWorksheet!I521&lt;=WeeklySummary!$C$7,TrackingWorksheet!K521="YES"),0,IF(AND(AND(OR(E516="Y",F516="Y"),E516&lt;&gt;F516),G516&lt;&gt;"Y", H516&lt;&gt;"Y"), 1, 0)))</f>
        <v/>
      </c>
      <c r="L516" s="20" t="str">
        <f t="shared" si="114"/>
        <v/>
      </c>
      <c r="M516" s="10" t="str">
        <f t="shared" si="115"/>
        <v/>
      </c>
      <c r="N516" s="20" t="str">
        <f t="shared" si="116"/>
        <v/>
      </c>
      <c r="O516" s="10" t="str">
        <f>IF(B516=1,"",IF(AND(TrackingWorksheet!I521&lt;=WeeklySummary!$C$7,TrackingWorksheet!K521="YES"),0,IF(AND(AND(OR(G516="Y",H516="Y"),G516&lt;&gt;H516),E516&lt;&gt;"Y", F516&lt;&gt;"Y"), 1, 0)))</f>
        <v/>
      </c>
      <c r="P516" s="20" t="str">
        <f t="shared" si="117"/>
        <v/>
      </c>
      <c r="Q516" s="10" t="str">
        <f t="shared" si="118"/>
        <v/>
      </c>
      <c r="R516" s="10" t="str">
        <f t="shared" si="119"/>
        <v/>
      </c>
      <c r="S516" s="10" t="str">
        <f>IF(B516=1,"",IF(AND(OR(AND(TrackingWorksheet!H521=Lists!$D$7,TrackingWorksheet!H521=TrackingWorksheet!J521),TrackingWorksheet!H521&lt;&gt;TrackingWorksheet!J521),TrackingWorksheet!K521="YES",TrackingWorksheet!H521&lt;&gt;Lists!$D$6,TrackingWorksheet!G521&lt;=WeeklySummary!$C$7,TrackingWorksheet!I521&lt;=WeeklySummary!$C$7),1,0))</f>
        <v/>
      </c>
      <c r="T516" s="10" t="str">
        <f t="shared" si="120"/>
        <v/>
      </c>
      <c r="U516" s="10" t="str">
        <f>IF($B516=1,"",IF(TrackingWorksheet!$K521="YES",1, 0)*D516)</f>
        <v/>
      </c>
      <c r="V516" s="20">
        <f t="shared" ref="V516:V579" si="123">MAX(L516,P516)</f>
        <v>0</v>
      </c>
      <c r="W516" s="20">
        <f t="shared" ref="W516:W579" si="124" xml:space="preserve"> MAX(N516,R516,T516,J516,AT516, U516)</f>
        <v>0</v>
      </c>
      <c r="X516" s="10" t="str">
        <f>IF($B516=1,"",IF(AND(TrackingWorksheet!$L521&lt;&gt;"", TrackingWorksheet!$L521&gt;=WeeklySummary!$C$6,TrackingWorksheet!$L521&lt;=WeeklySummary!$C$7,OR(TrackingWorksheet!$H521=Lists!$D$4,TrackingWorksheet!$J521=Lists!$D$4)), 1, 0))</f>
        <v/>
      </c>
      <c r="Y516" s="10" t="str">
        <f>IF($B516=1,"",IF(AND(TrackingWorksheet!$L521&lt;&gt;"", TrackingWorksheet!$L521&gt;=WeeklySummary!$C$6,TrackingWorksheet!$L521&lt;=WeeklySummary!$C$7,OR(TrackingWorksheet!$H521=Lists!$D$5,TrackingWorksheet!$J521=Lists!$D$5)), 1, 0))</f>
        <v/>
      </c>
      <c r="Z516" s="10" t="str">
        <f>IF($B516=1,"",IF(AND(TrackingWorksheet!$L521&lt;&gt;"", TrackingWorksheet!$L521&gt;=WeeklySummary!$C$6,TrackingWorksheet!$L521&lt;=WeeklySummary!$C$7,OR(TrackingWorksheet!$H521=Lists!$D$6,TrackingWorksheet!$J521=Lists!$D$6)), 1, 0))</f>
        <v/>
      </c>
      <c r="AA516" s="19" t="str">
        <f>IF(B516=1,"",IF(AND(TrackingWorksheet!M521&lt;&gt;"",TrackingWorksheet!M521&lt;=WeeklySummary!$C$7),1,0)*D516)</f>
        <v/>
      </c>
      <c r="AB516" s="19" t="str">
        <f>IF(B516=1,"",IF(AND(TrackingWorksheet!N521&lt;&gt;"",TrackingWorksheet!N521&lt;=WeeklySummary!$C$7),1,0)*D516)</f>
        <v/>
      </c>
      <c r="AC516" s="19" t="str">
        <f>IF(B516=1,"",TrackingWorksheet!T521)</f>
        <v/>
      </c>
      <c r="AD516" s="19" t="str">
        <f>IF(B516=1,"",IF(D516*AND(TrackingWorksheet!S521&gt;=Calculations!$BD$3,TrackingWorksheet!U521="",TrackingWorksheet!K521="YES"),1,0))</f>
        <v/>
      </c>
      <c r="AE516" s="19" t="str">
        <f>IF($B516=1,"",IF(AND(TrackingWorksheet!$S521&gt;$BE$3,TrackingWorksheet!$T521=Lists!$P$4),1, 0)*D516)</f>
        <v/>
      </c>
      <c r="AF516" s="19" t="str">
        <f>IF($B516=1,"",IF(AND(TrackingWorksheet!$U521&gt;$BE$3,TrackingWorksheet!$V521=Lists!$P$4),1, 0)*D516)</f>
        <v/>
      </c>
      <c r="AG516" s="19" t="str">
        <f>IF($B516=1,"",IF(AND(TrackingWorksheet!$W521&gt;$BE$3,TrackingWorksheet!$X521=Lists!$P$4),1, 0)*D516)</f>
        <v/>
      </c>
      <c r="AH516" s="19" t="str">
        <f>IF($B516=1,"",IF(AND(TrackingWorksheet!$Y521&gt;$BE$3,TrackingWorksheet!$Z521=Lists!$P$4),1, 0)*D516)</f>
        <v/>
      </c>
      <c r="AI516" s="19" t="str">
        <f>IF($B516=1,"",IF(AND(TrackingWorksheet!$AA521&gt;$BE$3,TrackingWorksheet!$AB521=Lists!$P$4),1, 0)*D516)</f>
        <v/>
      </c>
      <c r="AJ516" s="19" t="str">
        <f>IF($B516=1,"",IF(AND(TrackingWorksheet!$S521&gt;$BE$3,TrackingWorksheet!$T521=Lists!$P$5),1, 0)*D516)</f>
        <v/>
      </c>
      <c r="AK516" s="19" t="str">
        <f>IF($B516=1,"",IF(AND(TrackingWorksheet!$U521&gt;$BE$3,TrackingWorksheet!$V521=Lists!$P$5),1, 0)*D516)</f>
        <v/>
      </c>
      <c r="AL516" s="19" t="str">
        <f>IF($B516=1,"",IF(AND(TrackingWorksheet!$W521&gt;$BE$3,TrackingWorksheet!$X521=Lists!$P$5),1, 0)*D516)</f>
        <v/>
      </c>
      <c r="AM516" s="19" t="str">
        <f>IF($B516=1,"",IF(AND(TrackingWorksheet!$Y521&gt;$BE$3,TrackingWorksheet!$Z521=Lists!$P$5),1, 0)*D516)</f>
        <v/>
      </c>
      <c r="AN516" s="19" t="str">
        <f>IF($B516=1,"",IF(AND(TrackingWorksheet!$AA521&gt;$BE$3,TrackingWorksheet!$AB521=Lists!$P$5),1, 0)*D516)</f>
        <v/>
      </c>
      <c r="AO516" s="19" t="str">
        <f>IF($B516=1,"",IF(AND(TrackingWorksheet!$S521&gt;$BE$3,TrackingWorksheet!$T521=Lists!$P$6),1, 0)*D516)</f>
        <v/>
      </c>
      <c r="AP516" s="19" t="str">
        <f>IF($B516=1,"",IF(AND(TrackingWorksheet!$U521&gt;$BE$3,TrackingWorksheet!$V521=Lists!$P$6),1, 0)*D516)</f>
        <v/>
      </c>
      <c r="AQ516" s="19" t="str">
        <f>IF($B516=1,"",IF(AND(TrackingWorksheet!$W521&gt;$BE$3,TrackingWorksheet!$X521=Lists!$P$6),1, 0)*D516)</f>
        <v/>
      </c>
      <c r="AR516" s="19" t="str">
        <f>IF($B516=1,"",IF(AND(TrackingWorksheet!$Y521&gt;$BE$3,TrackingWorksheet!$Z521=Lists!$P$6),1, 0)*D516)</f>
        <v/>
      </c>
      <c r="AS516" s="19" t="str">
        <f>IF($B516=1,"",IF(AND(TrackingWorksheet!$AA521&gt;$BE$3,TrackingWorksheet!$AB521=Lists!$P$6),1, 0)*D516)</f>
        <v/>
      </c>
      <c r="AT516" s="19">
        <f t="shared" ref="AT516:AT579" si="125">MAX(AE516:AS516)</f>
        <v>0</v>
      </c>
      <c r="AU516" s="19" t="str">
        <f>IF(B516=1,"",IF(AND(TrackingWorksheet!K521="",TrackingWorksheet!M521="", TrackingWorksheet!N521="", TrackingWorksheet!S521="", TrackingWorksheet!V521="", TrackingWorksheet!W521="", TrackingWorksheet!Y521="", TrackingWorksheet!AA521="", V516=1),1,0)*D516)</f>
        <v/>
      </c>
      <c r="AV516" s="19" t="str">
        <f>IF(B516=1,"",IF(D516*AND(TrackingWorksheet!U521&gt;Calculations!$BE$3,TrackingWorksheet!K521="YES"),1,0))</f>
        <v/>
      </c>
      <c r="AW516" s="19" t="str">
        <f>IF(B516=1,"",IF(D516*AND(TrackingWorksheet!W521&gt;Calculations!$BE$3,TrackingWorksheet!K521="YES"),1,0))</f>
        <v/>
      </c>
      <c r="AX516" s="19">
        <f t="shared" ref="AX516:AX579" si="126">MAX(AV516:AW516)</f>
        <v>0</v>
      </c>
      <c r="AY516" s="19">
        <f t="shared" si="122"/>
        <v>0</v>
      </c>
      <c r="AZ516" s="27" t="str">
        <f>IF(B516=1,"",IF(TrackingWorksheet!Q521="","",TrackingWorksheet!Q521))</f>
        <v/>
      </c>
      <c r="BB516" s="4"/>
      <c r="BC516" s="4"/>
      <c r="BD516" s="4"/>
      <c r="BE516" s="4"/>
      <c r="BF516" s="4"/>
      <c r="BG516" s="4" t="str">
        <f>IF(B516=1,"",IF(AND(N516=1,TrackingWorksheet!$I521+14&lt;=WeeklySummary!$C$7),1,0))</f>
        <v/>
      </c>
      <c r="BH516" s="4" t="str">
        <f>IF(B516=1,"",IF(AND(R516=1,TrackingWorksheet!$I521+14&lt;=WeeklySummary!$C$7),1,0))</f>
        <v/>
      </c>
      <c r="BI516" s="4" t="str">
        <f>IF(B516=1,"",IF(AND(J516=1,TrackingWorksheet!$G521+14&lt;=WeeklySummary!$C$7),1,0))</f>
        <v/>
      </c>
      <c r="BJ516" s="4" t="str">
        <f>IF(B516=1,"",IF(AND(T516=1,TrackingWorksheet!$I521+14&lt;=WeeklySummary!$C$7),1,0))</f>
        <v/>
      </c>
      <c r="BK516" s="4" t="str">
        <f>IF(B516=1,"",IF(AND(T516=1,TrackingWorksheet!$G521+14&lt;=WeeklySummary!$C$7),1,0))</f>
        <v/>
      </c>
      <c r="BL516" s="4">
        <f t="shared" si="121"/>
        <v>0</v>
      </c>
    </row>
    <row r="517" spans="2:64" x14ac:dyDescent="0.25">
      <c r="B517" s="27">
        <f>IF(AND(ISBLANK(TrackingWorksheet!B522),ISBLANK(TrackingWorksheet!C522),ISBLANK(TrackingWorksheet!G522),ISBLANK(TrackingWorksheet!H522),
ISBLANK(TrackingWorksheet!I522),ISBLANK(TrackingWorksheet!J522),ISBLANK(TrackingWorksheet!M522),
ISBLANK(TrackingWorksheet!N524)),1,0)</f>
        <v>1</v>
      </c>
      <c r="C517" s="12" t="str">
        <f>IF(B517=1,"",TrackingWorksheet!F522)</f>
        <v/>
      </c>
      <c r="D517" s="20" t="str">
        <f>IF(B517=1,"",IF(AND(TrackingWorksheet!B522&lt;&gt;"",TrackingWorksheet!B522&lt;=WeeklySummary!$C$7,OR(TrackingWorksheet!C522="",TrackingWorksheet!C522&gt;=WeeklySummary!$C$6)),1,0))</f>
        <v/>
      </c>
      <c r="E517" s="10" t="str">
        <f>IF(B517=1,"",IF(AND(TrackingWorksheet!G522 &lt;&gt;"",TrackingWorksheet!G522&lt;=WeeklySummary!$C$7, TrackingWorksheet!H522=Lists!$D$4), "Y", "N"))</f>
        <v/>
      </c>
      <c r="F517" s="10" t="str">
        <f>IF(B517=1,"",IF(AND(TrackingWorksheet!I522 &lt;&gt;"", TrackingWorksheet!I522&lt;=WeeklySummary!$C$7, TrackingWorksheet!J522=Lists!$D$4), "Y", "N"))</f>
        <v/>
      </c>
      <c r="G517" s="10" t="str">
        <f>IF(B517=1,"",IF(AND(TrackingWorksheet!G522 &lt;&gt;"",TrackingWorksheet!G522&lt;=WeeklySummary!$C$7, TrackingWorksheet!H522=Lists!$D$5), "Y", "N"))</f>
        <v/>
      </c>
      <c r="H517" s="10" t="str">
        <f>IF(B517=1,"",IF(AND(TrackingWorksheet!I522 &lt;&gt;"", TrackingWorksheet!I522&lt;=WeeklySummary!$C$7, TrackingWorksheet!J522=Lists!$D$5), "Y", "N"))</f>
        <v/>
      </c>
      <c r="I517" s="20" t="str">
        <f>IF(B517=1,"",IF(AND(TrackingWorksheet!G522 &lt;&gt;"", TrackingWorksheet!G522&lt;=WeeklySummary!$C$7, TrackingWorksheet!H522=Lists!$D$6), 1, 0))</f>
        <v/>
      </c>
      <c r="J517" s="20" t="str">
        <f t="shared" ref="J517:J580" si="127">IF(B517=1,"",I517*D517)</f>
        <v/>
      </c>
      <c r="K517" s="10" t="str">
        <f>IF(B517=1,"",IF(AND(TrackingWorksheet!I522&lt;=WeeklySummary!$C$7,TrackingWorksheet!K522="YES"),0,IF(AND(AND(OR(E517="Y",F517="Y"),E517&lt;&gt;F517),G517&lt;&gt;"Y", H517&lt;&gt;"Y"), 1, 0)))</f>
        <v/>
      </c>
      <c r="L517" s="20" t="str">
        <f t="shared" ref="L517:L580" si="128">IF(B517=1,"",K517*D517)</f>
        <v/>
      </c>
      <c r="M517" s="10" t="str">
        <f t="shared" ref="M517:M580" si="129">IF(B517=1,"",IF(AND(E517="Y", F517="Y"), 1, 0))</f>
        <v/>
      </c>
      <c r="N517" s="20" t="str">
        <f t="shared" ref="N517:N580" si="130">IF(B517=1,"",M517*D517)</f>
        <v/>
      </c>
      <c r="O517" s="10" t="str">
        <f>IF(B517=1,"",IF(AND(TrackingWorksheet!I522&lt;=WeeklySummary!$C$7,TrackingWorksheet!K522="YES"),0,IF(AND(AND(OR(G517="Y",H517="Y"),G517&lt;&gt;H517),E517&lt;&gt;"Y", F517&lt;&gt;"Y"), 1, 0)))</f>
        <v/>
      </c>
      <c r="P517" s="20" t="str">
        <f t="shared" ref="P517:P580" si="131">IF(B517=1,"",O517*D517)</f>
        <v/>
      </c>
      <c r="Q517" s="10" t="str">
        <f t="shared" ref="Q517:Q580" si="132">IF(B517=1,"",IF(AND(G517="Y", H517="Y"), 1, 0))</f>
        <v/>
      </c>
      <c r="R517" s="10" t="str">
        <f t="shared" ref="R517:R580" si="133">IF(B517=1,"",Q517*D517)</f>
        <v/>
      </c>
      <c r="S517" s="10" t="str">
        <f>IF(B517=1,"",IF(AND(OR(AND(TrackingWorksheet!H522=Lists!$D$7,TrackingWorksheet!H522=TrackingWorksheet!J522),TrackingWorksheet!H522&lt;&gt;TrackingWorksheet!J522),TrackingWorksheet!K522="YES",TrackingWorksheet!H522&lt;&gt;Lists!$D$6,TrackingWorksheet!G522&lt;=WeeklySummary!$C$7,TrackingWorksheet!I522&lt;=WeeklySummary!$C$7),1,0))</f>
        <v/>
      </c>
      <c r="T517" s="10" t="str">
        <f t="shared" ref="T517:T580" si="134">IF(B517=1,"",S517*D517)</f>
        <v/>
      </c>
      <c r="U517" s="10" t="str">
        <f>IF($B517=1,"",IF(TrackingWorksheet!$K522="YES",1, 0)*D517)</f>
        <v/>
      </c>
      <c r="V517" s="20">
        <f t="shared" si="123"/>
        <v>0</v>
      </c>
      <c r="W517" s="20">
        <f t="shared" si="124"/>
        <v>0</v>
      </c>
      <c r="X517" s="10" t="str">
        <f>IF($B517=1,"",IF(AND(TrackingWorksheet!$L522&lt;&gt;"", TrackingWorksheet!$L522&gt;=WeeklySummary!$C$6,TrackingWorksheet!$L522&lt;=WeeklySummary!$C$7,OR(TrackingWorksheet!$H522=Lists!$D$4,TrackingWorksheet!$J522=Lists!$D$4)), 1, 0))</f>
        <v/>
      </c>
      <c r="Y517" s="10" t="str">
        <f>IF($B517=1,"",IF(AND(TrackingWorksheet!$L522&lt;&gt;"", TrackingWorksheet!$L522&gt;=WeeklySummary!$C$6,TrackingWorksheet!$L522&lt;=WeeklySummary!$C$7,OR(TrackingWorksheet!$H522=Lists!$D$5,TrackingWorksheet!$J522=Lists!$D$5)), 1, 0))</f>
        <v/>
      </c>
      <c r="Z517" s="10" t="str">
        <f>IF($B517=1,"",IF(AND(TrackingWorksheet!$L522&lt;&gt;"", TrackingWorksheet!$L522&gt;=WeeklySummary!$C$6,TrackingWorksheet!$L522&lt;=WeeklySummary!$C$7,OR(TrackingWorksheet!$H522=Lists!$D$6,TrackingWorksheet!$J522=Lists!$D$6)), 1, 0))</f>
        <v/>
      </c>
      <c r="AA517" s="19" t="str">
        <f>IF(B517=1,"",IF(AND(TrackingWorksheet!M522&lt;&gt;"",TrackingWorksheet!M522&lt;=WeeklySummary!$C$7),1,0)*D517)</f>
        <v/>
      </c>
      <c r="AB517" s="19" t="str">
        <f>IF(B517=1,"",IF(AND(TrackingWorksheet!N522&lt;&gt;"",TrackingWorksheet!N522&lt;=WeeklySummary!$C$7),1,0)*D517)</f>
        <v/>
      </c>
      <c r="AC517" s="19" t="str">
        <f>IF(B517=1,"",TrackingWorksheet!T522)</f>
        <v/>
      </c>
      <c r="AD517" s="19" t="str">
        <f>IF(B517=1,"",IF(D517*AND(TrackingWorksheet!S522&gt;=Calculations!$BD$3,TrackingWorksheet!U522="",TrackingWorksheet!K522="YES"),1,0))</f>
        <v/>
      </c>
      <c r="AE517" s="19" t="str">
        <f>IF($B517=1,"",IF(AND(TrackingWorksheet!$S522&gt;$BE$3,TrackingWorksheet!$T522=Lists!$P$4),1, 0)*D517)</f>
        <v/>
      </c>
      <c r="AF517" s="19" t="str">
        <f>IF($B517=1,"",IF(AND(TrackingWorksheet!$U522&gt;$BE$3,TrackingWorksheet!$V522=Lists!$P$4),1, 0)*D517)</f>
        <v/>
      </c>
      <c r="AG517" s="19" t="str">
        <f>IF($B517=1,"",IF(AND(TrackingWorksheet!$W522&gt;$BE$3,TrackingWorksheet!$X522=Lists!$P$4),1, 0)*D517)</f>
        <v/>
      </c>
      <c r="AH517" s="19" t="str">
        <f>IF($B517=1,"",IF(AND(TrackingWorksheet!$Y522&gt;$BE$3,TrackingWorksheet!$Z522=Lists!$P$4),1, 0)*D517)</f>
        <v/>
      </c>
      <c r="AI517" s="19" t="str">
        <f>IF($B517=1,"",IF(AND(TrackingWorksheet!$AA522&gt;$BE$3,TrackingWorksheet!$AB522=Lists!$P$4),1, 0)*D517)</f>
        <v/>
      </c>
      <c r="AJ517" s="19" t="str">
        <f>IF($B517=1,"",IF(AND(TrackingWorksheet!$S522&gt;$BE$3,TrackingWorksheet!$T522=Lists!$P$5),1, 0)*D517)</f>
        <v/>
      </c>
      <c r="AK517" s="19" t="str">
        <f>IF($B517=1,"",IF(AND(TrackingWorksheet!$U522&gt;$BE$3,TrackingWorksheet!$V522=Lists!$P$5),1, 0)*D517)</f>
        <v/>
      </c>
      <c r="AL517" s="19" t="str">
        <f>IF($B517=1,"",IF(AND(TrackingWorksheet!$W522&gt;$BE$3,TrackingWorksheet!$X522=Lists!$P$5),1, 0)*D517)</f>
        <v/>
      </c>
      <c r="AM517" s="19" t="str">
        <f>IF($B517=1,"",IF(AND(TrackingWorksheet!$Y522&gt;$BE$3,TrackingWorksheet!$Z522=Lists!$P$5),1, 0)*D517)</f>
        <v/>
      </c>
      <c r="AN517" s="19" t="str">
        <f>IF($B517=1,"",IF(AND(TrackingWorksheet!$AA522&gt;$BE$3,TrackingWorksheet!$AB522=Lists!$P$5),1, 0)*D517)</f>
        <v/>
      </c>
      <c r="AO517" s="19" t="str">
        <f>IF($B517=1,"",IF(AND(TrackingWorksheet!$S522&gt;$BE$3,TrackingWorksheet!$T522=Lists!$P$6),1, 0)*D517)</f>
        <v/>
      </c>
      <c r="AP517" s="19" t="str">
        <f>IF($B517=1,"",IF(AND(TrackingWorksheet!$U522&gt;$BE$3,TrackingWorksheet!$V522=Lists!$P$6),1, 0)*D517)</f>
        <v/>
      </c>
      <c r="AQ517" s="19" t="str">
        <f>IF($B517=1,"",IF(AND(TrackingWorksheet!$W522&gt;$BE$3,TrackingWorksheet!$X522=Lists!$P$6),1, 0)*D517)</f>
        <v/>
      </c>
      <c r="AR517" s="19" t="str">
        <f>IF($B517=1,"",IF(AND(TrackingWorksheet!$Y522&gt;$BE$3,TrackingWorksheet!$Z522=Lists!$P$6),1, 0)*D517)</f>
        <v/>
      </c>
      <c r="AS517" s="19" t="str">
        <f>IF($B517=1,"",IF(AND(TrackingWorksheet!$AA522&gt;$BE$3,TrackingWorksheet!$AB522=Lists!$P$6),1, 0)*D517)</f>
        <v/>
      </c>
      <c r="AT517" s="19">
        <f t="shared" si="125"/>
        <v>0</v>
      </c>
      <c r="AU517" s="19" t="str">
        <f>IF(B517=1,"",IF(AND(TrackingWorksheet!K522="",TrackingWorksheet!M522="", TrackingWorksheet!N522="", TrackingWorksheet!S522="", TrackingWorksheet!V522="", TrackingWorksheet!W522="", TrackingWorksheet!Y522="", TrackingWorksheet!AA522="", V517=1),1,0)*D517)</f>
        <v/>
      </c>
      <c r="AV517" s="19" t="str">
        <f>IF(B517=1,"",IF(D517*AND(TrackingWorksheet!U522&gt;Calculations!$BE$3,TrackingWorksheet!K522="YES"),1,0))</f>
        <v/>
      </c>
      <c r="AW517" s="19" t="str">
        <f>IF(B517=1,"",IF(D517*AND(TrackingWorksheet!W522&gt;Calculations!$BE$3,TrackingWorksheet!K522="YES"),1,0))</f>
        <v/>
      </c>
      <c r="AX517" s="19">
        <f t="shared" si="126"/>
        <v>0</v>
      </c>
      <c r="AY517" s="19">
        <f t="shared" si="122"/>
        <v>0</v>
      </c>
      <c r="AZ517" s="27" t="str">
        <f>IF(B517=1,"",IF(TrackingWorksheet!Q522="","",TrackingWorksheet!Q522))</f>
        <v/>
      </c>
      <c r="BB517" s="4"/>
      <c r="BC517" s="4"/>
      <c r="BD517" s="4"/>
      <c r="BE517" s="4"/>
      <c r="BF517" s="4"/>
      <c r="BG517" s="4" t="str">
        <f>IF(B517=1,"",IF(AND(N517=1,TrackingWorksheet!$I522+14&lt;=WeeklySummary!$C$7),1,0))</f>
        <v/>
      </c>
      <c r="BH517" s="4" t="str">
        <f>IF(B517=1,"",IF(AND(R517=1,TrackingWorksheet!$I522+14&lt;=WeeklySummary!$C$7),1,0))</f>
        <v/>
      </c>
      <c r="BI517" s="4" t="str">
        <f>IF(B517=1,"",IF(AND(J517=1,TrackingWorksheet!$G522+14&lt;=WeeklySummary!$C$7),1,0))</f>
        <v/>
      </c>
      <c r="BJ517" s="4" t="str">
        <f>IF(B517=1,"",IF(AND(T517=1,TrackingWorksheet!$I522+14&lt;=WeeklySummary!$C$7),1,0))</f>
        <v/>
      </c>
      <c r="BK517" s="4" t="str">
        <f>IF(B517=1,"",IF(AND(T517=1,TrackingWorksheet!$G522+14&lt;=WeeklySummary!$C$7),1,0))</f>
        <v/>
      </c>
      <c r="BL517" s="4">
        <f t="shared" ref="BL517:BL580" si="135">MAX(BG517:BK517)</f>
        <v>0</v>
      </c>
    </row>
    <row r="518" spans="2:64" x14ac:dyDescent="0.25">
      <c r="B518" s="27">
        <f>IF(AND(ISBLANK(TrackingWorksheet!B523),ISBLANK(TrackingWorksheet!C523),ISBLANK(TrackingWorksheet!G523),ISBLANK(TrackingWorksheet!H523),
ISBLANK(TrackingWorksheet!I523),ISBLANK(TrackingWorksheet!J523),ISBLANK(TrackingWorksheet!M523),
ISBLANK(TrackingWorksheet!N525)),1,0)</f>
        <v>1</v>
      </c>
      <c r="C518" s="12" t="str">
        <f>IF(B518=1,"",TrackingWorksheet!F523)</f>
        <v/>
      </c>
      <c r="D518" s="20" t="str">
        <f>IF(B518=1,"",IF(AND(TrackingWorksheet!B523&lt;&gt;"",TrackingWorksheet!B523&lt;=WeeklySummary!$C$7,OR(TrackingWorksheet!C523="",TrackingWorksheet!C523&gt;=WeeklySummary!$C$6)),1,0))</f>
        <v/>
      </c>
      <c r="E518" s="10" t="str">
        <f>IF(B518=1,"",IF(AND(TrackingWorksheet!G523 &lt;&gt;"",TrackingWorksheet!G523&lt;=WeeklySummary!$C$7, TrackingWorksheet!H523=Lists!$D$4), "Y", "N"))</f>
        <v/>
      </c>
      <c r="F518" s="10" t="str">
        <f>IF(B518=1,"",IF(AND(TrackingWorksheet!I523 &lt;&gt;"", TrackingWorksheet!I523&lt;=WeeklySummary!$C$7, TrackingWorksheet!J523=Lists!$D$4), "Y", "N"))</f>
        <v/>
      </c>
      <c r="G518" s="10" t="str">
        <f>IF(B518=1,"",IF(AND(TrackingWorksheet!G523 &lt;&gt;"",TrackingWorksheet!G523&lt;=WeeklySummary!$C$7, TrackingWorksheet!H523=Lists!$D$5), "Y", "N"))</f>
        <v/>
      </c>
      <c r="H518" s="10" t="str">
        <f>IF(B518=1,"",IF(AND(TrackingWorksheet!I523 &lt;&gt;"", TrackingWorksheet!I523&lt;=WeeklySummary!$C$7, TrackingWorksheet!J523=Lists!$D$5), "Y", "N"))</f>
        <v/>
      </c>
      <c r="I518" s="20" t="str">
        <f>IF(B518=1,"",IF(AND(TrackingWorksheet!G523 &lt;&gt;"", TrackingWorksheet!G523&lt;=WeeklySummary!$C$7, TrackingWorksheet!H523=Lists!$D$6), 1, 0))</f>
        <v/>
      </c>
      <c r="J518" s="20" t="str">
        <f t="shared" si="127"/>
        <v/>
      </c>
      <c r="K518" s="10" t="str">
        <f>IF(B518=1,"",IF(AND(TrackingWorksheet!I523&lt;=WeeklySummary!$C$7,TrackingWorksheet!K523="YES"),0,IF(AND(AND(OR(E518="Y",F518="Y"),E518&lt;&gt;F518),G518&lt;&gt;"Y", H518&lt;&gt;"Y"), 1, 0)))</f>
        <v/>
      </c>
      <c r="L518" s="20" t="str">
        <f t="shared" si="128"/>
        <v/>
      </c>
      <c r="M518" s="10" t="str">
        <f t="shared" si="129"/>
        <v/>
      </c>
      <c r="N518" s="20" t="str">
        <f t="shared" si="130"/>
        <v/>
      </c>
      <c r="O518" s="10" t="str">
        <f>IF(B518=1,"",IF(AND(TrackingWorksheet!I523&lt;=WeeklySummary!$C$7,TrackingWorksheet!K523="YES"),0,IF(AND(AND(OR(G518="Y",H518="Y"),G518&lt;&gt;H518),E518&lt;&gt;"Y", F518&lt;&gt;"Y"), 1, 0)))</f>
        <v/>
      </c>
      <c r="P518" s="20" t="str">
        <f t="shared" si="131"/>
        <v/>
      </c>
      <c r="Q518" s="10" t="str">
        <f t="shared" si="132"/>
        <v/>
      </c>
      <c r="R518" s="10" t="str">
        <f t="shared" si="133"/>
        <v/>
      </c>
      <c r="S518" s="10" t="str">
        <f>IF(B518=1,"",IF(AND(OR(AND(TrackingWorksheet!H523=Lists!$D$7,TrackingWorksheet!H523=TrackingWorksheet!J523),TrackingWorksheet!H523&lt;&gt;TrackingWorksheet!J523),TrackingWorksheet!K523="YES",TrackingWorksheet!H523&lt;&gt;Lists!$D$6,TrackingWorksheet!G523&lt;=WeeklySummary!$C$7,TrackingWorksheet!I523&lt;=WeeklySummary!$C$7),1,0))</f>
        <v/>
      </c>
      <c r="T518" s="10" t="str">
        <f t="shared" si="134"/>
        <v/>
      </c>
      <c r="U518" s="10" t="str">
        <f>IF($B518=1,"",IF(TrackingWorksheet!$K523="YES",1, 0)*D518)</f>
        <v/>
      </c>
      <c r="V518" s="20">
        <f t="shared" si="123"/>
        <v>0</v>
      </c>
      <c r="W518" s="20">
        <f t="shared" si="124"/>
        <v>0</v>
      </c>
      <c r="X518" s="10" t="str">
        <f>IF($B518=1,"",IF(AND(TrackingWorksheet!$L523&lt;&gt;"", TrackingWorksheet!$L523&gt;=WeeklySummary!$C$6,TrackingWorksheet!$L523&lt;=WeeklySummary!$C$7,OR(TrackingWorksheet!$H523=Lists!$D$4,TrackingWorksheet!$J523=Lists!$D$4)), 1, 0))</f>
        <v/>
      </c>
      <c r="Y518" s="10" t="str">
        <f>IF($B518=1,"",IF(AND(TrackingWorksheet!$L523&lt;&gt;"", TrackingWorksheet!$L523&gt;=WeeklySummary!$C$6,TrackingWorksheet!$L523&lt;=WeeklySummary!$C$7,OR(TrackingWorksheet!$H523=Lists!$D$5,TrackingWorksheet!$J523=Lists!$D$5)), 1, 0))</f>
        <v/>
      </c>
      <c r="Z518" s="10" t="str">
        <f>IF($B518=1,"",IF(AND(TrackingWorksheet!$L523&lt;&gt;"", TrackingWorksheet!$L523&gt;=WeeklySummary!$C$6,TrackingWorksheet!$L523&lt;=WeeklySummary!$C$7,OR(TrackingWorksheet!$H523=Lists!$D$6,TrackingWorksheet!$J523=Lists!$D$6)), 1, 0))</f>
        <v/>
      </c>
      <c r="AA518" s="19" t="str">
        <f>IF(B518=1,"",IF(AND(TrackingWorksheet!M523&lt;&gt;"",TrackingWorksheet!M523&lt;=WeeklySummary!$C$7),1,0)*D518)</f>
        <v/>
      </c>
      <c r="AB518" s="19" t="str">
        <f>IF(B518=1,"",IF(AND(TrackingWorksheet!N523&lt;&gt;"",TrackingWorksheet!N523&lt;=WeeklySummary!$C$7),1,0)*D518)</f>
        <v/>
      </c>
      <c r="AC518" s="19" t="str">
        <f>IF(B518=1,"",TrackingWorksheet!T523)</f>
        <v/>
      </c>
      <c r="AD518" s="19" t="str">
        <f>IF(B518=1,"",IF(D518*AND(TrackingWorksheet!S523&gt;=Calculations!$BD$3,TrackingWorksheet!U523="",TrackingWorksheet!K523="YES"),1,0))</f>
        <v/>
      </c>
      <c r="AE518" s="19" t="str">
        <f>IF($B518=1,"",IF(AND(TrackingWorksheet!$S523&gt;$BE$3,TrackingWorksheet!$T523=Lists!$P$4),1, 0)*D518)</f>
        <v/>
      </c>
      <c r="AF518" s="19" t="str">
        <f>IF($B518=1,"",IF(AND(TrackingWorksheet!$U523&gt;$BE$3,TrackingWorksheet!$V523=Lists!$P$4),1, 0)*D518)</f>
        <v/>
      </c>
      <c r="AG518" s="19" t="str">
        <f>IF($B518=1,"",IF(AND(TrackingWorksheet!$W523&gt;$BE$3,TrackingWorksheet!$X523=Lists!$P$4),1, 0)*D518)</f>
        <v/>
      </c>
      <c r="AH518" s="19" t="str">
        <f>IF($B518=1,"",IF(AND(TrackingWorksheet!$Y523&gt;$BE$3,TrackingWorksheet!$Z523=Lists!$P$4),1, 0)*D518)</f>
        <v/>
      </c>
      <c r="AI518" s="19" t="str">
        <f>IF($B518=1,"",IF(AND(TrackingWorksheet!$AA523&gt;$BE$3,TrackingWorksheet!$AB523=Lists!$P$4),1, 0)*D518)</f>
        <v/>
      </c>
      <c r="AJ518" s="19" t="str">
        <f>IF($B518=1,"",IF(AND(TrackingWorksheet!$S523&gt;$BE$3,TrackingWorksheet!$T523=Lists!$P$5),1, 0)*D518)</f>
        <v/>
      </c>
      <c r="AK518" s="19" t="str">
        <f>IF($B518=1,"",IF(AND(TrackingWorksheet!$U523&gt;$BE$3,TrackingWorksheet!$V523=Lists!$P$5),1, 0)*D518)</f>
        <v/>
      </c>
      <c r="AL518" s="19" t="str">
        <f>IF($B518=1,"",IF(AND(TrackingWorksheet!$W523&gt;$BE$3,TrackingWorksheet!$X523=Lists!$P$5),1, 0)*D518)</f>
        <v/>
      </c>
      <c r="AM518" s="19" t="str">
        <f>IF($B518=1,"",IF(AND(TrackingWorksheet!$Y523&gt;$BE$3,TrackingWorksheet!$Z523=Lists!$P$5),1, 0)*D518)</f>
        <v/>
      </c>
      <c r="AN518" s="19" t="str">
        <f>IF($B518=1,"",IF(AND(TrackingWorksheet!$AA523&gt;$BE$3,TrackingWorksheet!$AB523=Lists!$P$5),1, 0)*D518)</f>
        <v/>
      </c>
      <c r="AO518" s="19" t="str">
        <f>IF($B518=1,"",IF(AND(TrackingWorksheet!$S523&gt;$BE$3,TrackingWorksheet!$T523=Lists!$P$6),1, 0)*D518)</f>
        <v/>
      </c>
      <c r="AP518" s="19" t="str">
        <f>IF($B518=1,"",IF(AND(TrackingWorksheet!$U523&gt;$BE$3,TrackingWorksheet!$V523=Lists!$P$6),1, 0)*D518)</f>
        <v/>
      </c>
      <c r="AQ518" s="19" t="str">
        <f>IF($B518=1,"",IF(AND(TrackingWorksheet!$W523&gt;$BE$3,TrackingWorksheet!$X523=Lists!$P$6),1, 0)*D518)</f>
        <v/>
      </c>
      <c r="AR518" s="19" t="str">
        <f>IF($B518=1,"",IF(AND(TrackingWorksheet!$Y523&gt;$BE$3,TrackingWorksheet!$Z523=Lists!$P$6),1, 0)*D518)</f>
        <v/>
      </c>
      <c r="AS518" s="19" t="str">
        <f>IF($B518=1,"",IF(AND(TrackingWorksheet!$AA523&gt;$BE$3,TrackingWorksheet!$AB523=Lists!$P$6),1, 0)*D518)</f>
        <v/>
      </c>
      <c r="AT518" s="19">
        <f t="shared" si="125"/>
        <v>0</v>
      </c>
      <c r="AU518" s="19" t="str">
        <f>IF(B518=1,"",IF(AND(TrackingWorksheet!K523="",TrackingWorksheet!M523="", TrackingWorksheet!N523="", TrackingWorksheet!S523="", TrackingWorksheet!V523="", TrackingWorksheet!W523="", TrackingWorksheet!Y523="", TrackingWorksheet!AA523="", V518=1),1,0)*D518)</f>
        <v/>
      </c>
      <c r="AV518" s="19" t="str">
        <f>IF(B518=1,"",IF(D518*AND(TrackingWorksheet!U523&gt;Calculations!$BE$3,TrackingWorksheet!K523="YES"),1,0))</f>
        <v/>
      </c>
      <c r="AW518" s="19" t="str">
        <f>IF(B518=1,"",IF(D518*AND(TrackingWorksheet!W523&gt;Calculations!$BE$3,TrackingWorksheet!K523="YES"),1,0))</f>
        <v/>
      </c>
      <c r="AX518" s="19">
        <f t="shared" si="126"/>
        <v>0</v>
      </c>
      <c r="AY518" s="19">
        <f t="shared" si="122"/>
        <v>0</v>
      </c>
      <c r="AZ518" s="27" t="str">
        <f>IF(B518=1,"",IF(TrackingWorksheet!Q523="","",TrackingWorksheet!Q523))</f>
        <v/>
      </c>
      <c r="BB518" s="4"/>
      <c r="BC518" s="4"/>
      <c r="BD518" s="4"/>
      <c r="BE518" s="4"/>
      <c r="BF518" s="4"/>
      <c r="BG518" s="4" t="str">
        <f>IF(B518=1,"",IF(AND(N518=1,TrackingWorksheet!$I523+14&lt;=WeeklySummary!$C$7),1,0))</f>
        <v/>
      </c>
      <c r="BH518" s="4" t="str">
        <f>IF(B518=1,"",IF(AND(R518=1,TrackingWorksheet!$I523+14&lt;=WeeklySummary!$C$7),1,0))</f>
        <v/>
      </c>
      <c r="BI518" s="4" t="str">
        <f>IF(B518=1,"",IF(AND(J518=1,TrackingWorksheet!$G523+14&lt;=WeeklySummary!$C$7),1,0))</f>
        <v/>
      </c>
      <c r="BJ518" s="4" t="str">
        <f>IF(B518=1,"",IF(AND(T518=1,TrackingWorksheet!$I523+14&lt;=WeeklySummary!$C$7),1,0))</f>
        <v/>
      </c>
      <c r="BK518" s="4" t="str">
        <f>IF(B518=1,"",IF(AND(T518=1,TrackingWorksheet!$G523+14&lt;=WeeklySummary!$C$7),1,0))</f>
        <v/>
      </c>
      <c r="BL518" s="4">
        <f t="shared" si="135"/>
        <v>0</v>
      </c>
    </row>
    <row r="519" spans="2:64" x14ac:dyDescent="0.25">
      <c r="B519" s="27">
        <f>IF(AND(ISBLANK(TrackingWorksheet!B524),ISBLANK(TrackingWorksheet!C524),ISBLANK(TrackingWorksheet!G524),ISBLANK(TrackingWorksheet!H524),
ISBLANK(TrackingWorksheet!I524),ISBLANK(TrackingWorksheet!J524),ISBLANK(TrackingWorksheet!M524),
ISBLANK(TrackingWorksheet!N526)),1,0)</f>
        <v>1</v>
      </c>
      <c r="C519" s="12" t="str">
        <f>IF(B519=1,"",TrackingWorksheet!F524)</f>
        <v/>
      </c>
      <c r="D519" s="20" t="str">
        <f>IF(B519=1,"",IF(AND(TrackingWorksheet!B524&lt;&gt;"",TrackingWorksheet!B524&lt;=WeeklySummary!$C$7,OR(TrackingWorksheet!C524="",TrackingWorksheet!C524&gt;=WeeklySummary!$C$6)),1,0))</f>
        <v/>
      </c>
      <c r="E519" s="10" t="str">
        <f>IF(B519=1,"",IF(AND(TrackingWorksheet!G524 &lt;&gt;"",TrackingWorksheet!G524&lt;=WeeklySummary!$C$7, TrackingWorksheet!H524=Lists!$D$4), "Y", "N"))</f>
        <v/>
      </c>
      <c r="F519" s="10" t="str">
        <f>IF(B519=1,"",IF(AND(TrackingWorksheet!I524 &lt;&gt;"", TrackingWorksheet!I524&lt;=WeeklySummary!$C$7, TrackingWorksheet!J524=Lists!$D$4), "Y", "N"))</f>
        <v/>
      </c>
      <c r="G519" s="10" t="str">
        <f>IF(B519=1,"",IF(AND(TrackingWorksheet!G524 &lt;&gt;"",TrackingWorksheet!G524&lt;=WeeklySummary!$C$7, TrackingWorksheet!H524=Lists!$D$5), "Y", "N"))</f>
        <v/>
      </c>
      <c r="H519" s="10" t="str">
        <f>IF(B519=1,"",IF(AND(TrackingWorksheet!I524 &lt;&gt;"", TrackingWorksheet!I524&lt;=WeeklySummary!$C$7, TrackingWorksheet!J524=Lists!$D$5), "Y", "N"))</f>
        <v/>
      </c>
      <c r="I519" s="20" t="str">
        <f>IF(B519=1,"",IF(AND(TrackingWorksheet!G524 &lt;&gt;"", TrackingWorksheet!G524&lt;=WeeklySummary!$C$7, TrackingWorksheet!H524=Lists!$D$6), 1, 0))</f>
        <v/>
      </c>
      <c r="J519" s="20" t="str">
        <f t="shared" si="127"/>
        <v/>
      </c>
      <c r="K519" s="10" t="str">
        <f>IF(B519=1,"",IF(AND(TrackingWorksheet!I524&lt;=WeeklySummary!$C$7,TrackingWorksheet!K524="YES"),0,IF(AND(AND(OR(E519="Y",F519="Y"),E519&lt;&gt;F519),G519&lt;&gt;"Y", H519&lt;&gt;"Y"), 1, 0)))</f>
        <v/>
      </c>
      <c r="L519" s="20" t="str">
        <f t="shared" si="128"/>
        <v/>
      </c>
      <c r="M519" s="10" t="str">
        <f t="shared" si="129"/>
        <v/>
      </c>
      <c r="N519" s="20" t="str">
        <f t="shared" si="130"/>
        <v/>
      </c>
      <c r="O519" s="10" t="str">
        <f>IF(B519=1,"",IF(AND(TrackingWorksheet!I524&lt;=WeeklySummary!$C$7,TrackingWorksheet!K524="YES"),0,IF(AND(AND(OR(G519="Y",H519="Y"),G519&lt;&gt;H519),E519&lt;&gt;"Y", F519&lt;&gt;"Y"), 1, 0)))</f>
        <v/>
      </c>
      <c r="P519" s="20" t="str">
        <f t="shared" si="131"/>
        <v/>
      </c>
      <c r="Q519" s="10" t="str">
        <f t="shared" si="132"/>
        <v/>
      </c>
      <c r="R519" s="10" t="str">
        <f t="shared" si="133"/>
        <v/>
      </c>
      <c r="S519" s="10" t="str">
        <f>IF(B519=1,"",IF(AND(OR(AND(TrackingWorksheet!H524=Lists!$D$7,TrackingWorksheet!H524=TrackingWorksheet!J524),TrackingWorksheet!H524&lt;&gt;TrackingWorksheet!J524),TrackingWorksheet!K524="YES",TrackingWorksheet!H524&lt;&gt;Lists!$D$6,TrackingWorksheet!G524&lt;=WeeklySummary!$C$7,TrackingWorksheet!I524&lt;=WeeklySummary!$C$7),1,0))</f>
        <v/>
      </c>
      <c r="T519" s="10" t="str">
        <f t="shared" si="134"/>
        <v/>
      </c>
      <c r="U519" s="10" t="str">
        <f>IF($B519=1,"",IF(TrackingWorksheet!$K524="YES",1, 0)*D519)</f>
        <v/>
      </c>
      <c r="V519" s="20">
        <f t="shared" si="123"/>
        <v>0</v>
      </c>
      <c r="W519" s="20">
        <f t="shared" si="124"/>
        <v>0</v>
      </c>
      <c r="X519" s="10" t="str">
        <f>IF($B519=1,"",IF(AND(TrackingWorksheet!$L524&lt;&gt;"", TrackingWorksheet!$L524&gt;=WeeklySummary!$C$6,TrackingWorksheet!$L524&lt;=WeeklySummary!$C$7,OR(TrackingWorksheet!$H524=Lists!$D$4,TrackingWorksheet!$J524=Lists!$D$4)), 1, 0))</f>
        <v/>
      </c>
      <c r="Y519" s="10" t="str">
        <f>IF($B519=1,"",IF(AND(TrackingWorksheet!$L524&lt;&gt;"", TrackingWorksheet!$L524&gt;=WeeklySummary!$C$6,TrackingWorksheet!$L524&lt;=WeeklySummary!$C$7,OR(TrackingWorksheet!$H524=Lists!$D$5,TrackingWorksheet!$J524=Lists!$D$5)), 1, 0))</f>
        <v/>
      </c>
      <c r="Z519" s="10" t="str">
        <f>IF($B519=1,"",IF(AND(TrackingWorksheet!$L524&lt;&gt;"", TrackingWorksheet!$L524&gt;=WeeklySummary!$C$6,TrackingWorksheet!$L524&lt;=WeeklySummary!$C$7,OR(TrackingWorksheet!$H524=Lists!$D$6,TrackingWorksheet!$J524=Lists!$D$6)), 1, 0))</f>
        <v/>
      </c>
      <c r="AA519" s="19" t="str">
        <f>IF(B519=1,"",IF(AND(TrackingWorksheet!M524&lt;&gt;"",TrackingWorksheet!M524&lt;=WeeklySummary!$C$7),1,0)*D519)</f>
        <v/>
      </c>
      <c r="AB519" s="19" t="str">
        <f>IF(B519=1,"",IF(AND(TrackingWorksheet!N524&lt;&gt;"",TrackingWorksheet!N524&lt;=WeeklySummary!$C$7),1,0)*D519)</f>
        <v/>
      </c>
      <c r="AC519" s="19" t="str">
        <f>IF(B519=1,"",TrackingWorksheet!T524)</f>
        <v/>
      </c>
      <c r="AD519" s="19" t="str">
        <f>IF(B519=1,"",IF(D519*AND(TrackingWorksheet!S524&gt;=Calculations!$BD$3,TrackingWorksheet!U524="",TrackingWorksheet!K524="YES"),1,0))</f>
        <v/>
      </c>
      <c r="AE519" s="19" t="str">
        <f>IF($B519=1,"",IF(AND(TrackingWorksheet!$S524&gt;$BE$3,TrackingWorksheet!$T524=Lists!$P$4),1, 0)*D519)</f>
        <v/>
      </c>
      <c r="AF519" s="19" t="str">
        <f>IF($B519=1,"",IF(AND(TrackingWorksheet!$U524&gt;$BE$3,TrackingWorksheet!$V524=Lists!$P$4),1, 0)*D519)</f>
        <v/>
      </c>
      <c r="AG519" s="19" t="str">
        <f>IF($B519=1,"",IF(AND(TrackingWorksheet!$W524&gt;$BE$3,TrackingWorksheet!$X524=Lists!$P$4),1, 0)*D519)</f>
        <v/>
      </c>
      <c r="AH519" s="19" t="str">
        <f>IF($B519=1,"",IF(AND(TrackingWorksheet!$Y524&gt;$BE$3,TrackingWorksheet!$Z524=Lists!$P$4),1, 0)*D519)</f>
        <v/>
      </c>
      <c r="AI519" s="19" t="str">
        <f>IF($B519=1,"",IF(AND(TrackingWorksheet!$AA524&gt;$BE$3,TrackingWorksheet!$AB524=Lists!$P$4),1, 0)*D519)</f>
        <v/>
      </c>
      <c r="AJ519" s="19" t="str">
        <f>IF($B519=1,"",IF(AND(TrackingWorksheet!$S524&gt;$BE$3,TrackingWorksheet!$T524=Lists!$P$5),1, 0)*D519)</f>
        <v/>
      </c>
      <c r="AK519" s="19" t="str">
        <f>IF($B519=1,"",IF(AND(TrackingWorksheet!$U524&gt;$BE$3,TrackingWorksheet!$V524=Lists!$P$5),1, 0)*D519)</f>
        <v/>
      </c>
      <c r="AL519" s="19" t="str">
        <f>IF($B519=1,"",IF(AND(TrackingWorksheet!$W524&gt;$BE$3,TrackingWorksheet!$X524=Lists!$P$5),1, 0)*D519)</f>
        <v/>
      </c>
      <c r="AM519" s="19" t="str">
        <f>IF($B519=1,"",IF(AND(TrackingWorksheet!$Y524&gt;$BE$3,TrackingWorksheet!$Z524=Lists!$P$5),1, 0)*D519)</f>
        <v/>
      </c>
      <c r="AN519" s="19" t="str">
        <f>IF($B519=1,"",IF(AND(TrackingWorksheet!$AA524&gt;$BE$3,TrackingWorksheet!$AB524=Lists!$P$5),1, 0)*D519)</f>
        <v/>
      </c>
      <c r="AO519" s="19" t="str">
        <f>IF($B519=1,"",IF(AND(TrackingWorksheet!$S524&gt;$BE$3,TrackingWorksheet!$T524=Lists!$P$6),1, 0)*D519)</f>
        <v/>
      </c>
      <c r="AP519" s="19" t="str">
        <f>IF($B519=1,"",IF(AND(TrackingWorksheet!$U524&gt;$BE$3,TrackingWorksheet!$V524=Lists!$P$6),1, 0)*D519)</f>
        <v/>
      </c>
      <c r="AQ519" s="19" t="str">
        <f>IF($B519=1,"",IF(AND(TrackingWorksheet!$W524&gt;$BE$3,TrackingWorksheet!$X524=Lists!$P$6),1, 0)*D519)</f>
        <v/>
      </c>
      <c r="AR519" s="19" t="str">
        <f>IF($B519=1,"",IF(AND(TrackingWorksheet!$Y524&gt;$BE$3,TrackingWorksheet!$Z524=Lists!$P$6),1, 0)*D519)</f>
        <v/>
      </c>
      <c r="AS519" s="19" t="str">
        <f>IF($B519=1,"",IF(AND(TrackingWorksheet!$AA524&gt;$BE$3,TrackingWorksheet!$AB524=Lists!$P$6),1, 0)*D519)</f>
        <v/>
      </c>
      <c r="AT519" s="19">
        <f t="shared" si="125"/>
        <v>0</v>
      </c>
      <c r="AU519" s="19" t="str">
        <f>IF(B519=1,"",IF(AND(TrackingWorksheet!K524="",TrackingWorksheet!M524="", TrackingWorksheet!N524="", TrackingWorksheet!S524="", TrackingWorksheet!V524="", TrackingWorksheet!W524="", TrackingWorksheet!Y524="", TrackingWorksheet!AA524="", V519=1),1,0)*D519)</f>
        <v/>
      </c>
      <c r="AV519" s="19" t="str">
        <f>IF(B519=1,"",IF(D519*AND(TrackingWorksheet!U524&gt;Calculations!$BE$3,TrackingWorksheet!K524="YES"),1,0))</f>
        <v/>
      </c>
      <c r="AW519" s="19" t="str">
        <f>IF(B519=1,"",IF(D519*AND(TrackingWorksheet!W524&gt;Calculations!$BE$3,TrackingWorksheet!K524="YES"),1,0))</f>
        <v/>
      </c>
      <c r="AX519" s="19">
        <f t="shared" si="126"/>
        <v>0</v>
      </c>
      <c r="AY519" s="19">
        <f t="shared" si="122"/>
        <v>0</v>
      </c>
      <c r="AZ519" s="27" t="str">
        <f>IF(B519=1,"",IF(TrackingWorksheet!Q524="","",TrackingWorksheet!Q524))</f>
        <v/>
      </c>
      <c r="BB519" s="4"/>
      <c r="BC519" s="4"/>
      <c r="BD519" s="4"/>
      <c r="BE519" s="4"/>
      <c r="BF519" s="4"/>
      <c r="BG519" s="4" t="str">
        <f>IF(B519=1,"",IF(AND(N519=1,TrackingWorksheet!$I524+14&lt;=WeeklySummary!$C$7),1,0))</f>
        <v/>
      </c>
      <c r="BH519" s="4" t="str">
        <f>IF(B519=1,"",IF(AND(R519=1,TrackingWorksheet!$I524+14&lt;=WeeklySummary!$C$7),1,0))</f>
        <v/>
      </c>
      <c r="BI519" s="4" t="str">
        <f>IF(B519=1,"",IF(AND(J519=1,TrackingWorksheet!$G524+14&lt;=WeeklySummary!$C$7),1,0))</f>
        <v/>
      </c>
      <c r="BJ519" s="4" t="str">
        <f>IF(B519=1,"",IF(AND(T519=1,TrackingWorksheet!$I524+14&lt;=WeeklySummary!$C$7),1,0))</f>
        <v/>
      </c>
      <c r="BK519" s="4" t="str">
        <f>IF(B519=1,"",IF(AND(T519=1,TrackingWorksheet!$G524+14&lt;=WeeklySummary!$C$7),1,0))</f>
        <v/>
      </c>
      <c r="BL519" s="4">
        <f t="shared" si="135"/>
        <v>0</v>
      </c>
    </row>
    <row r="520" spans="2:64" x14ac:dyDescent="0.25">
      <c r="B520" s="27">
        <f>IF(AND(ISBLANK(TrackingWorksheet!B525),ISBLANK(TrackingWorksheet!C525),ISBLANK(TrackingWorksheet!G525),ISBLANK(TrackingWorksheet!H525),
ISBLANK(TrackingWorksheet!I525),ISBLANK(TrackingWorksheet!J525),ISBLANK(TrackingWorksheet!M525),
ISBLANK(TrackingWorksheet!N527)),1,0)</f>
        <v>1</v>
      </c>
      <c r="C520" s="12" t="str">
        <f>IF(B520=1,"",TrackingWorksheet!F525)</f>
        <v/>
      </c>
      <c r="D520" s="20" t="str">
        <f>IF(B520=1,"",IF(AND(TrackingWorksheet!B525&lt;&gt;"",TrackingWorksheet!B525&lt;=WeeklySummary!$C$7,OR(TrackingWorksheet!C525="",TrackingWorksheet!C525&gt;=WeeklySummary!$C$6)),1,0))</f>
        <v/>
      </c>
      <c r="E520" s="10" t="str">
        <f>IF(B520=1,"",IF(AND(TrackingWorksheet!G525 &lt;&gt;"",TrackingWorksheet!G525&lt;=WeeklySummary!$C$7, TrackingWorksheet!H525=Lists!$D$4), "Y", "N"))</f>
        <v/>
      </c>
      <c r="F520" s="10" t="str">
        <f>IF(B520=1,"",IF(AND(TrackingWorksheet!I525 &lt;&gt;"", TrackingWorksheet!I525&lt;=WeeklySummary!$C$7, TrackingWorksheet!J525=Lists!$D$4), "Y", "N"))</f>
        <v/>
      </c>
      <c r="G520" s="10" t="str">
        <f>IF(B520=1,"",IF(AND(TrackingWorksheet!G525 &lt;&gt;"",TrackingWorksheet!G525&lt;=WeeklySummary!$C$7, TrackingWorksheet!H525=Lists!$D$5), "Y", "N"))</f>
        <v/>
      </c>
      <c r="H520" s="10" t="str">
        <f>IF(B520=1,"",IF(AND(TrackingWorksheet!I525 &lt;&gt;"", TrackingWorksheet!I525&lt;=WeeklySummary!$C$7, TrackingWorksheet!J525=Lists!$D$5), "Y", "N"))</f>
        <v/>
      </c>
      <c r="I520" s="20" t="str">
        <f>IF(B520=1,"",IF(AND(TrackingWorksheet!G525 &lt;&gt;"", TrackingWorksheet!G525&lt;=WeeklySummary!$C$7, TrackingWorksheet!H525=Lists!$D$6), 1, 0))</f>
        <v/>
      </c>
      <c r="J520" s="20" t="str">
        <f t="shared" si="127"/>
        <v/>
      </c>
      <c r="K520" s="10" t="str">
        <f>IF(B520=1,"",IF(AND(TrackingWorksheet!I525&lt;=WeeklySummary!$C$7,TrackingWorksheet!K525="YES"),0,IF(AND(AND(OR(E520="Y",F520="Y"),E520&lt;&gt;F520),G520&lt;&gt;"Y", H520&lt;&gt;"Y"), 1, 0)))</f>
        <v/>
      </c>
      <c r="L520" s="20" t="str">
        <f t="shared" si="128"/>
        <v/>
      </c>
      <c r="M520" s="10" t="str">
        <f t="shared" si="129"/>
        <v/>
      </c>
      <c r="N520" s="20" t="str">
        <f t="shared" si="130"/>
        <v/>
      </c>
      <c r="O520" s="10" t="str">
        <f>IF(B520=1,"",IF(AND(TrackingWorksheet!I525&lt;=WeeklySummary!$C$7,TrackingWorksheet!K525="YES"),0,IF(AND(AND(OR(G520="Y",H520="Y"),G520&lt;&gt;H520),E520&lt;&gt;"Y", F520&lt;&gt;"Y"), 1, 0)))</f>
        <v/>
      </c>
      <c r="P520" s="20" t="str">
        <f t="shared" si="131"/>
        <v/>
      </c>
      <c r="Q520" s="10" t="str">
        <f t="shared" si="132"/>
        <v/>
      </c>
      <c r="R520" s="10" t="str">
        <f t="shared" si="133"/>
        <v/>
      </c>
      <c r="S520" s="10" t="str">
        <f>IF(B520=1,"",IF(AND(OR(AND(TrackingWorksheet!H525=Lists!$D$7,TrackingWorksheet!H525=TrackingWorksheet!J525),TrackingWorksheet!H525&lt;&gt;TrackingWorksheet!J525),TrackingWorksheet!K525="YES",TrackingWorksheet!H525&lt;&gt;Lists!$D$6,TrackingWorksheet!G525&lt;=WeeklySummary!$C$7,TrackingWorksheet!I525&lt;=WeeklySummary!$C$7),1,0))</f>
        <v/>
      </c>
      <c r="T520" s="10" t="str">
        <f t="shared" si="134"/>
        <v/>
      </c>
      <c r="U520" s="10" t="str">
        <f>IF($B520=1,"",IF(TrackingWorksheet!$K525="YES",1, 0)*D520)</f>
        <v/>
      </c>
      <c r="V520" s="20">
        <f t="shared" si="123"/>
        <v>0</v>
      </c>
      <c r="W520" s="20">
        <f t="shared" si="124"/>
        <v>0</v>
      </c>
      <c r="X520" s="10" t="str">
        <f>IF($B520=1,"",IF(AND(TrackingWorksheet!$L525&lt;&gt;"", TrackingWorksheet!$L525&gt;=WeeklySummary!$C$6,TrackingWorksheet!$L525&lt;=WeeklySummary!$C$7,OR(TrackingWorksheet!$H525=Lists!$D$4,TrackingWorksheet!$J525=Lists!$D$4)), 1, 0))</f>
        <v/>
      </c>
      <c r="Y520" s="10" t="str">
        <f>IF($B520=1,"",IF(AND(TrackingWorksheet!$L525&lt;&gt;"", TrackingWorksheet!$L525&gt;=WeeklySummary!$C$6,TrackingWorksheet!$L525&lt;=WeeklySummary!$C$7,OR(TrackingWorksheet!$H525=Lists!$D$5,TrackingWorksheet!$J525=Lists!$D$5)), 1, 0))</f>
        <v/>
      </c>
      <c r="Z520" s="10" t="str">
        <f>IF($B520=1,"",IF(AND(TrackingWorksheet!$L525&lt;&gt;"", TrackingWorksheet!$L525&gt;=WeeklySummary!$C$6,TrackingWorksheet!$L525&lt;=WeeklySummary!$C$7,OR(TrackingWorksheet!$H525=Lists!$D$6,TrackingWorksheet!$J525=Lists!$D$6)), 1, 0))</f>
        <v/>
      </c>
      <c r="AA520" s="19" t="str">
        <f>IF(B520=1,"",IF(AND(TrackingWorksheet!M525&lt;&gt;"",TrackingWorksheet!M525&lt;=WeeklySummary!$C$7),1,0)*D520)</f>
        <v/>
      </c>
      <c r="AB520" s="19" t="str">
        <f>IF(B520=1,"",IF(AND(TrackingWorksheet!N525&lt;&gt;"",TrackingWorksheet!N525&lt;=WeeklySummary!$C$7),1,0)*D520)</f>
        <v/>
      </c>
      <c r="AC520" s="19" t="str">
        <f>IF(B520=1,"",TrackingWorksheet!T525)</f>
        <v/>
      </c>
      <c r="AD520" s="19" t="str">
        <f>IF(B520=1,"",IF(D520*AND(TrackingWorksheet!S525&gt;=Calculations!$BD$3,TrackingWorksheet!U525="",TrackingWorksheet!K525="YES"),1,0))</f>
        <v/>
      </c>
      <c r="AE520" s="19" t="str">
        <f>IF($B520=1,"",IF(AND(TrackingWorksheet!$S525&gt;$BE$3,TrackingWorksheet!$T525=Lists!$P$4),1, 0)*D520)</f>
        <v/>
      </c>
      <c r="AF520" s="19" t="str">
        <f>IF($B520=1,"",IF(AND(TrackingWorksheet!$U525&gt;$BE$3,TrackingWorksheet!$V525=Lists!$P$4),1, 0)*D520)</f>
        <v/>
      </c>
      <c r="AG520" s="19" t="str">
        <f>IF($B520=1,"",IF(AND(TrackingWorksheet!$W525&gt;$BE$3,TrackingWorksheet!$X525=Lists!$P$4),1, 0)*D520)</f>
        <v/>
      </c>
      <c r="AH520" s="19" t="str">
        <f>IF($B520=1,"",IF(AND(TrackingWorksheet!$Y525&gt;$BE$3,TrackingWorksheet!$Z525=Lists!$P$4),1, 0)*D520)</f>
        <v/>
      </c>
      <c r="AI520" s="19" t="str">
        <f>IF($B520=1,"",IF(AND(TrackingWorksheet!$AA525&gt;$BE$3,TrackingWorksheet!$AB525=Lists!$P$4),1, 0)*D520)</f>
        <v/>
      </c>
      <c r="AJ520" s="19" t="str">
        <f>IF($B520=1,"",IF(AND(TrackingWorksheet!$S525&gt;$BE$3,TrackingWorksheet!$T525=Lists!$P$5),1, 0)*D520)</f>
        <v/>
      </c>
      <c r="AK520" s="19" t="str">
        <f>IF($B520=1,"",IF(AND(TrackingWorksheet!$U525&gt;$BE$3,TrackingWorksheet!$V525=Lists!$P$5),1, 0)*D520)</f>
        <v/>
      </c>
      <c r="AL520" s="19" t="str">
        <f>IF($B520=1,"",IF(AND(TrackingWorksheet!$W525&gt;$BE$3,TrackingWorksheet!$X525=Lists!$P$5),1, 0)*D520)</f>
        <v/>
      </c>
      <c r="AM520" s="19" t="str">
        <f>IF($B520=1,"",IF(AND(TrackingWorksheet!$Y525&gt;$BE$3,TrackingWorksheet!$Z525=Lists!$P$5),1, 0)*D520)</f>
        <v/>
      </c>
      <c r="AN520" s="19" t="str">
        <f>IF($B520=1,"",IF(AND(TrackingWorksheet!$AA525&gt;$BE$3,TrackingWorksheet!$AB525=Lists!$P$5),1, 0)*D520)</f>
        <v/>
      </c>
      <c r="AO520" s="19" t="str">
        <f>IF($B520=1,"",IF(AND(TrackingWorksheet!$S525&gt;$BE$3,TrackingWorksheet!$T525=Lists!$P$6),1, 0)*D520)</f>
        <v/>
      </c>
      <c r="AP520" s="19" t="str">
        <f>IF($B520=1,"",IF(AND(TrackingWorksheet!$U525&gt;$BE$3,TrackingWorksheet!$V525=Lists!$P$6),1, 0)*D520)</f>
        <v/>
      </c>
      <c r="AQ520" s="19" t="str">
        <f>IF($B520=1,"",IF(AND(TrackingWorksheet!$W525&gt;$BE$3,TrackingWorksheet!$X525=Lists!$P$6),1, 0)*D520)</f>
        <v/>
      </c>
      <c r="AR520" s="19" t="str">
        <f>IF($B520=1,"",IF(AND(TrackingWorksheet!$Y525&gt;$BE$3,TrackingWorksheet!$Z525=Lists!$P$6),1, 0)*D520)</f>
        <v/>
      </c>
      <c r="AS520" s="19" t="str">
        <f>IF($B520=1,"",IF(AND(TrackingWorksheet!$AA525&gt;$BE$3,TrackingWorksheet!$AB525=Lists!$P$6),1, 0)*D520)</f>
        <v/>
      </c>
      <c r="AT520" s="19">
        <f t="shared" si="125"/>
        <v>0</v>
      </c>
      <c r="AU520" s="19" t="str">
        <f>IF(B520=1,"",IF(AND(TrackingWorksheet!K525="",TrackingWorksheet!M525="", TrackingWorksheet!N525="", TrackingWorksheet!S525="", TrackingWorksheet!V525="", TrackingWorksheet!W525="", TrackingWorksheet!Y525="", TrackingWorksheet!AA525="", V520=1),1,0)*D520)</f>
        <v/>
      </c>
      <c r="AV520" s="19" t="str">
        <f>IF(B520=1,"",IF(D520*AND(TrackingWorksheet!U525&gt;Calculations!$BE$3,TrackingWorksheet!K525="YES"),1,0))</f>
        <v/>
      </c>
      <c r="AW520" s="19" t="str">
        <f>IF(B520=1,"",IF(D520*AND(TrackingWorksheet!W525&gt;Calculations!$BE$3,TrackingWorksheet!K525="YES"),1,0))</f>
        <v/>
      </c>
      <c r="AX520" s="19">
        <f t="shared" si="126"/>
        <v>0</v>
      </c>
      <c r="AY520" s="19">
        <f t="shared" si="122"/>
        <v>0</v>
      </c>
      <c r="AZ520" s="27" t="str">
        <f>IF(B520=1,"",IF(TrackingWorksheet!Q525="","",TrackingWorksheet!Q525))</f>
        <v/>
      </c>
      <c r="BB520" s="4"/>
      <c r="BC520" s="4"/>
      <c r="BD520" s="4"/>
      <c r="BE520" s="4"/>
      <c r="BF520" s="4"/>
      <c r="BG520" s="4" t="str">
        <f>IF(B520=1,"",IF(AND(N520=1,TrackingWorksheet!$I525+14&lt;=WeeklySummary!$C$7),1,0))</f>
        <v/>
      </c>
      <c r="BH520" s="4" t="str">
        <f>IF(B520=1,"",IF(AND(R520=1,TrackingWorksheet!$I525+14&lt;=WeeklySummary!$C$7),1,0))</f>
        <v/>
      </c>
      <c r="BI520" s="4" t="str">
        <f>IF(B520=1,"",IF(AND(J520=1,TrackingWorksheet!$G525+14&lt;=WeeklySummary!$C$7),1,0))</f>
        <v/>
      </c>
      <c r="BJ520" s="4" t="str">
        <f>IF(B520=1,"",IF(AND(T520=1,TrackingWorksheet!$I525+14&lt;=WeeklySummary!$C$7),1,0))</f>
        <v/>
      </c>
      <c r="BK520" s="4" t="str">
        <f>IF(B520=1,"",IF(AND(T520=1,TrackingWorksheet!$G525+14&lt;=WeeklySummary!$C$7),1,0))</f>
        <v/>
      </c>
      <c r="BL520" s="4">
        <f t="shared" si="135"/>
        <v>0</v>
      </c>
    </row>
    <row r="521" spans="2:64" x14ac:dyDescent="0.25">
      <c r="B521" s="27">
        <f>IF(AND(ISBLANK(TrackingWorksheet!B526),ISBLANK(TrackingWorksheet!C526),ISBLANK(TrackingWorksheet!G526),ISBLANK(TrackingWorksheet!H526),
ISBLANK(TrackingWorksheet!I526),ISBLANK(TrackingWorksheet!J526),ISBLANK(TrackingWorksheet!M526),
ISBLANK(TrackingWorksheet!N528)),1,0)</f>
        <v>1</v>
      </c>
      <c r="C521" s="12" t="str">
        <f>IF(B521=1,"",TrackingWorksheet!F526)</f>
        <v/>
      </c>
      <c r="D521" s="20" t="str">
        <f>IF(B521=1,"",IF(AND(TrackingWorksheet!B526&lt;&gt;"",TrackingWorksheet!B526&lt;=WeeklySummary!$C$7,OR(TrackingWorksheet!C526="",TrackingWorksheet!C526&gt;=WeeklySummary!$C$6)),1,0))</f>
        <v/>
      </c>
      <c r="E521" s="10" t="str">
        <f>IF(B521=1,"",IF(AND(TrackingWorksheet!G526 &lt;&gt;"",TrackingWorksheet!G526&lt;=WeeklySummary!$C$7, TrackingWorksheet!H526=Lists!$D$4), "Y", "N"))</f>
        <v/>
      </c>
      <c r="F521" s="10" t="str">
        <f>IF(B521=1,"",IF(AND(TrackingWorksheet!I526 &lt;&gt;"", TrackingWorksheet!I526&lt;=WeeklySummary!$C$7, TrackingWorksheet!J526=Lists!$D$4), "Y", "N"))</f>
        <v/>
      </c>
      <c r="G521" s="10" t="str">
        <f>IF(B521=1,"",IF(AND(TrackingWorksheet!G526 &lt;&gt;"",TrackingWorksheet!G526&lt;=WeeklySummary!$C$7, TrackingWorksheet!H526=Lists!$D$5), "Y", "N"))</f>
        <v/>
      </c>
      <c r="H521" s="10" t="str">
        <f>IF(B521=1,"",IF(AND(TrackingWorksheet!I526 &lt;&gt;"", TrackingWorksheet!I526&lt;=WeeklySummary!$C$7, TrackingWorksheet!J526=Lists!$D$5), "Y", "N"))</f>
        <v/>
      </c>
      <c r="I521" s="20" t="str">
        <f>IF(B521=1,"",IF(AND(TrackingWorksheet!G526 &lt;&gt;"", TrackingWorksheet!G526&lt;=WeeklySummary!$C$7, TrackingWorksheet!H526=Lists!$D$6), 1, 0))</f>
        <v/>
      </c>
      <c r="J521" s="20" t="str">
        <f t="shared" si="127"/>
        <v/>
      </c>
      <c r="K521" s="10" t="str">
        <f>IF(B521=1,"",IF(AND(TrackingWorksheet!I526&lt;=WeeklySummary!$C$7,TrackingWorksheet!K526="YES"),0,IF(AND(AND(OR(E521="Y",F521="Y"),E521&lt;&gt;F521),G521&lt;&gt;"Y", H521&lt;&gt;"Y"), 1, 0)))</f>
        <v/>
      </c>
      <c r="L521" s="20" t="str">
        <f t="shared" si="128"/>
        <v/>
      </c>
      <c r="M521" s="10" t="str">
        <f t="shared" si="129"/>
        <v/>
      </c>
      <c r="N521" s="20" t="str">
        <f t="shared" si="130"/>
        <v/>
      </c>
      <c r="O521" s="10" t="str">
        <f>IF(B521=1,"",IF(AND(TrackingWorksheet!I526&lt;=WeeklySummary!$C$7,TrackingWorksheet!K526="YES"),0,IF(AND(AND(OR(G521="Y",H521="Y"),G521&lt;&gt;H521),E521&lt;&gt;"Y", F521&lt;&gt;"Y"), 1, 0)))</f>
        <v/>
      </c>
      <c r="P521" s="20" t="str">
        <f t="shared" si="131"/>
        <v/>
      </c>
      <c r="Q521" s="10" t="str">
        <f t="shared" si="132"/>
        <v/>
      </c>
      <c r="R521" s="10" t="str">
        <f t="shared" si="133"/>
        <v/>
      </c>
      <c r="S521" s="10" t="str">
        <f>IF(B521=1,"",IF(AND(OR(AND(TrackingWorksheet!H526=Lists!$D$7,TrackingWorksheet!H526=TrackingWorksheet!J526),TrackingWorksheet!H526&lt;&gt;TrackingWorksheet!J526),TrackingWorksheet!K526="YES",TrackingWorksheet!H526&lt;&gt;Lists!$D$6,TrackingWorksheet!G526&lt;=WeeklySummary!$C$7,TrackingWorksheet!I526&lt;=WeeklySummary!$C$7),1,0))</f>
        <v/>
      </c>
      <c r="T521" s="10" t="str">
        <f t="shared" si="134"/>
        <v/>
      </c>
      <c r="U521" s="10" t="str">
        <f>IF($B521=1,"",IF(TrackingWorksheet!$K526="YES",1, 0)*D521)</f>
        <v/>
      </c>
      <c r="V521" s="20">
        <f t="shared" si="123"/>
        <v>0</v>
      </c>
      <c r="W521" s="20">
        <f t="shared" si="124"/>
        <v>0</v>
      </c>
      <c r="X521" s="10" t="str">
        <f>IF($B521=1,"",IF(AND(TrackingWorksheet!$L526&lt;&gt;"", TrackingWorksheet!$L526&gt;=WeeklySummary!$C$6,TrackingWorksheet!$L526&lt;=WeeklySummary!$C$7,OR(TrackingWorksheet!$H526=Lists!$D$4,TrackingWorksheet!$J526=Lists!$D$4)), 1, 0))</f>
        <v/>
      </c>
      <c r="Y521" s="10" t="str">
        <f>IF($B521=1,"",IF(AND(TrackingWorksheet!$L526&lt;&gt;"", TrackingWorksheet!$L526&gt;=WeeklySummary!$C$6,TrackingWorksheet!$L526&lt;=WeeklySummary!$C$7,OR(TrackingWorksheet!$H526=Lists!$D$5,TrackingWorksheet!$J526=Lists!$D$5)), 1, 0))</f>
        <v/>
      </c>
      <c r="Z521" s="10" t="str">
        <f>IF($B521=1,"",IF(AND(TrackingWorksheet!$L526&lt;&gt;"", TrackingWorksheet!$L526&gt;=WeeklySummary!$C$6,TrackingWorksheet!$L526&lt;=WeeklySummary!$C$7,OR(TrackingWorksheet!$H526=Lists!$D$6,TrackingWorksheet!$J526=Lists!$D$6)), 1, 0))</f>
        <v/>
      </c>
      <c r="AA521" s="19" t="str">
        <f>IF(B521=1,"",IF(AND(TrackingWorksheet!M526&lt;&gt;"",TrackingWorksheet!M526&lt;=WeeklySummary!$C$7),1,0)*D521)</f>
        <v/>
      </c>
      <c r="AB521" s="19" t="str">
        <f>IF(B521=1,"",IF(AND(TrackingWorksheet!N526&lt;&gt;"",TrackingWorksheet!N526&lt;=WeeklySummary!$C$7),1,0)*D521)</f>
        <v/>
      </c>
      <c r="AC521" s="19" t="str">
        <f>IF(B521=1,"",TrackingWorksheet!T526)</f>
        <v/>
      </c>
      <c r="AD521" s="19" t="str">
        <f>IF(B521=1,"",IF(D521*AND(TrackingWorksheet!S526&gt;=Calculations!$BD$3,TrackingWorksheet!U526="",TrackingWorksheet!K526="YES"),1,0))</f>
        <v/>
      </c>
      <c r="AE521" s="19" t="str">
        <f>IF($B521=1,"",IF(AND(TrackingWorksheet!$S526&gt;$BE$3,TrackingWorksheet!$T526=Lists!$P$4),1, 0)*D521)</f>
        <v/>
      </c>
      <c r="AF521" s="19" t="str">
        <f>IF($B521=1,"",IF(AND(TrackingWorksheet!$U526&gt;$BE$3,TrackingWorksheet!$V526=Lists!$P$4),1, 0)*D521)</f>
        <v/>
      </c>
      <c r="AG521" s="19" t="str">
        <f>IF($B521=1,"",IF(AND(TrackingWorksheet!$W526&gt;$BE$3,TrackingWorksheet!$X526=Lists!$P$4),1, 0)*D521)</f>
        <v/>
      </c>
      <c r="AH521" s="19" t="str">
        <f>IF($B521=1,"",IF(AND(TrackingWorksheet!$Y526&gt;$BE$3,TrackingWorksheet!$Z526=Lists!$P$4),1, 0)*D521)</f>
        <v/>
      </c>
      <c r="AI521" s="19" t="str">
        <f>IF($B521=1,"",IF(AND(TrackingWorksheet!$AA526&gt;$BE$3,TrackingWorksheet!$AB526=Lists!$P$4),1, 0)*D521)</f>
        <v/>
      </c>
      <c r="AJ521" s="19" t="str">
        <f>IF($B521=1,"",IF(AND(TrackingWorksheet!$S526&gt;$BE$3,TrackingWorksheet!$T526=Lists!$P$5),1, 0)*D521)</f>
        <v/>
      </c>
      <c r="AK521" s="19" t="str">
        <f>IF($B521=1,"",IF(AND(TrackingWorksheet!$U526&gt;$BE$3,TrackingWorksheet!$V526=Lists!$P$5),1, 0)*D521)</f>
        <v/>
      </c>
      <c r="AL521" s="19" t="str">
        <f>IF($B521=1,"",IF(AND(TrackingWorksheet!$W526&gt;$BE$3,TrackingWorksheet!$X526=Lists!$P$5),1, 0)*D521)</f>
        <v/>
      </c>
      <c r="AM521" s="19" t="str">
        <f>IF($B521=1,"",IF(AND(TrackingWorksheet!$Y526&gt;$BE$3,TrackingWorksheet!$Z526=Lists!$P$5),1, 0)*D521)</f>
        <v/>
      </c>
      <c r="AN521" s="19" t="str">
        <f>IF($B521=1,"",IF(AND(TrackingWorksheet!$AA526&gt;$BE$3,TrackingWorksheet!$AB526=Lists!$P$5),1, 0)*D521)</f>
        <v/>
      </c>
      <c r="AO521" s="19" t="str">
        <f>IF($B521=1,"",IF(AND(TrackingWorksheet!$S526&gt;$BE$3,TrackingWorksheet!$T526=Lists!$P$6),1, 0)*D521)</f>
        <v/>
      </c>
      <c r="AP521" s="19" t="str">
        <f>IF($B521=1,"",IF(AND(TrackingWorksheet!$U526&gt;$BE$3,TrackingWorksheet!$V526=Lists!$P$6),1, 0)*D521)</f>
        <v/>
      </c>
      <c r="AQ521" s="19" t="str">
        <f>IF($B521=1,"",IF(AND(TrackingWorksheet!$W526&gt;$BE$3,TrackingWorksheet!$X526=Lists!$P$6),1, 0)*D521)</f>
        <v/>
      </c>
      <c r="AR521" s="19" t="str">
        <f>IF($B521=1,"",IF(AND(TrackingWorksheet!$Y526&gt;$BE$3,TrackingWorksheet!$Z526=Lists!$P$6),1, 0)*D521)</f>
        <v/>
      </c>
      <c r="AS521" s="19" t="str">
        <f>IF($B521=1,"",IF(AND(TrackingWorksheet!$AA526&gt;$BE$3,TrackingWorksheet!$AB526=Lists!$P$6),1, 0)*D521)</f>
        <v/>
      </c>
      <c r="AT521" s="19">
        <f t="shared" si="125"/>
        <v>0</v>
      </c>
      <c r="AU521" s="19" t="str">
        <f>IF(B521=1,"",IF(AND(TrackingWorksheet!K526="",TrackingWorksheet!M526="", TrackingWorksheet!N526="", TrackingWorksheet!S526="", TrackingWorksheet!V526="", TrackingWorksheet!W526="", TrackingWorksheet!Y526="", TrackingWorksheet!AA526="", V521=1),1,0)*D521)</f>
        <v/>
      </c>
      <c r="AV521" s="19" t="str">
        <f>IF(B521=1,"",IF(D521*AND(TrackingWorksheet!U526&gt;Calculations!$BE$3,TrackingWorksheet!K526="YES"),1,0))</f>
        <v/>
      </c>
      <c r="AW521" s="19" t="str">
        <f>IF(B521=1,"",IF(D521*AND(TrackingWorksheet!W526&gt;Calculations!$BE$3,TrackingWorksheet!K526="YES"),1,0))</f>
        <v/>
      </c>
      <c r="AX521" s="19">
        <f t="shared" si="126"/>
        <v>0</v>
      </c>
      <c r="AY521" s="19">
        <f t="shared" si="122"/>
        <v>0</v>
      </c>
      <c r="AZ521" s="27" t="str">
        <f>IF(B521=1,"",IF(TrackingWorksheet!Q526="","",TrackingWorksheet!Q526))</f>
        <v/>
      </c>
      <c r="BB521" s="4"/>
      <c r="BC521" s="4"/>
      <c r="BD521" s="4"/>
      <c r="BE521" s="4"/>
      <c r="BF521" s="4"/>
      <c r="BG521" s="4" t="str">
        <f>IF(B521=1,"",IF(AND(N521=1,TrackingWorksheet!$I526+14&lt;=WeeklySummary!$C$7),1,0))</f>
        <v/>
      </c>
      <c r="BH521" s="4" t="str">
        <f>IF(B521=1,"",IF(AND(R521=1,TrackingWorksheet!$I526+14&lt;=WeeklySummary!$C$7),1,0))</f>
        <v/>
      </c>
      <c r="BI521" s="4" t="str">
        <f>IF(B521=1,"",IF(AND(J521=1,TrackingWorksheet!$G526+14&lt;=WeeklySummary!$C$7),1,0))</f>
        <v/>
      </c>
      <c r="BJ521" s="4" t="str">
        <f>IF(B521=1,"",IF(AND(T521=1,TrackingWorksheet!$I526+14&lt;=WeeklySummary!$C$7),1,0))</f>
        <v/>
      </c>
      <c r="BK521" s="4" t="str">
        <f>IF(B521=1,"",IF(AND(T521=1,TrackingWorksheet!$G526+14&lt;=WeeklySummary!$C$7),1,0))</f>
        <v/>
      </c>
      <c r="BL521" s="4">
        <f t="shared" si="135"/>
        <v>0</v>
      </c>
    </row>
    <row r="522" spans="2:64" x14ac:dyDescent="0.25">
      <c r="B522" s="27">
        <f>IF(AND(ISBLANK(TrackingWorksheet!B527),ISBLANK(TrackingWorksheet!C527),ISBLANK(TrackingWorksheet!G527),ISBLANK(TrackingWorksheet!H527),
ISBLANK(TrackingWorksheet!I527),ISBLANK(TrackingWorksheet!J527),ISBLANK(TrackingWorksheet!M527),
ISBLANK(TrackingWorksheet!N529)),1,0)</f>
        <v>1</v>
      </c>
      <c r="C522" s="12" t="str">
        <f>IF(B522=1,"",TrackingWorksheet!F527)</f>
        <v/>
      </c>
      <c r="D522" s="20" t="str">
        <f>IF(B522=1,"",IF(AND(TrackingWorksheet!B527&lt;&gt;"",TrackingWorksheet!B527&lt;=WeeklySummary!$C$7,OR(TrackingWorksheet!C527="",TrackingWorksheet!C527&gt;=WeeklySummary!$C$6)),1,0))</f>
        <v/>
      </c>
      <c r="E522" s="10" t="str">
        <f>IF(B522=1,"",IF(AND(TrackingWorksheet!G527 &lt;&gt;"",TrackingWorksheet!G527&lt;=WeeklySummary!$C$7, TrackingWorksheet!H527=Lists!$D$4), "Y", "N"))</f>
        <v/>
      </c>
      <c r="F522" s="10" t="str">
        <f>IF(B522=1,"",IF(AND(TrackingWorksheet!I527 &lt;&gt;"", TrackingWorksheet!I527&lt;=WeeklySummary!$C$7, TrackingWorksheet!J527=Lists!$D$4), "Y", "N"))</f>
        <v/>
      </c>
      <c r="G522" s="10" t="str">
        <f>IF(B522=1,"",IF(AND(TrackingWorksheet!G527 &lt;&gt;"",TrackingWorksheet!G527&lt;=WeeklySummary!$C$7, TrackingWorksheet!H527=Lists!$D$5), "Y", "N"))</f>
        <v/>
      </c>
      <c r="H522" s="10" t="str">
        <f>IF(B522=1,"",IF(AND(TrackingWorksheet!I527 &lt;&gt;"", TrackingWorksheet!I527&lt;=WeeklySummary!$C$7, TrackingWorksheet!J527=Lists!$D$5), "Y", "N"))</f>
        <v/>
      </c>
      <c r="I522" s="20" t="str">
        <f>IF(B522=1,"",IF(AND(TrackingWorksheet!G527 &lt;&gt;"", TrackingWorksheet!G527&lt;=WeeklySummary!$C$7, TrackingWorksheet!H527=Lists!$D$6), 1, 0))</f>
        <v/>
      </c>
      <c r="J522" s="20" t="str">
        <f t="shared" si="127"/>
        <v/>
      </c>
      <c r="K522" s="10" t="str">
        <f>IF(B522=1,"",IF(AND(TrackingWorksheet!I527&lt;=WeeklySummary!$C$7,TrackingWorksheet!K527="YES"),0,IF(AND(AND(OR(E522="Y",F522="Y"),E522&lt;&gt;F522),G522&lt;&gt;"Y", H522&lt;&gt;"Y"), 1, 0)))</f>
        <v/>
      </c>
      <c r="L522" s="20" t="str">
        <f t="shared" si="128"/>
        <v/>
      </c>
      <c r="M522" s="10" t="str">
        <f t="shared" si="129"/>
        <v/>
      </c>
      <c r="N522" s="20" t="str">
        <f t="shared" si="130"/>
        <v/>
      </c>
      <c r="O522" s="10" t="str">
        <f>IF(B522=1,"",IF(AND(TrackingWorksheet!I527&lt;=WeeklySummary!$C$7,TrackingWorksheet!K527="YES"),0,IF(AND(AND(OR(G522="Y",H522="Y"),G522&lt;&gt;H522),E522&lt;&gt;"Y", F522&lt;&gt;"Y"), 1, 0)))</f>
        <v/>
      </c>
      <c r="P522" s="20" t="str">
        <f t="shared" si="131"/>
        <v/>
      </c>
      <c r="Q522" s="10" t="str">
        <f t="shared" si="132"/>
        <v/>
      </c>
      <c r="R522" s="10" t="str">
        <f t="shared" si="133"/>
        <v/>
      </c>
      <c r="S522" s="10" t="str">
        <f>IF(B522=1,"",IF(AND(OR(AND(TrackingWorksheet!H527=Lists!$D$7,TrackingWorksheet!H527=TrackingWorksheet!J527),TrackingWorksheet!H527&lt;&gt;TrackingWorksheet!J527),TrackingWorksheet!K527="YES",TrackingWorksheet!H527&lt;&gt;Lists!$D$6,TrackingWorksheet!G527&lt;=WeeklySummary!$C$7,TrackingWorksheet!I527&lt;=WeeklySummary!$C$7),1,0))</f>
        <v/>
      </c>
      <c r="T522" s="10" t="str">
        <f t="shared" si="134"/>
        <v/>
      </c>
      <c r="U522" s="10" t="str">
        <f>IF($B522=1,"",IF(TrackingWorksheet!$K527="YES",1, 0)*D522)</f>
        <v/>
      </c>
      <c r="V522" s="20">
        <f t="shared" si="123"/>
        <v>0</v>
      </c>
      <c r="W522" s="20">
        <f t="shared" si="124"/>
        <v>0</v>
      </c>
      <c r="X522" s="10" t="str">
        <f>IF($B522=1,"",IF(AND(TrackingWorksheet!$L527&lt;&gt;"", TrackingWorksheet!$L527&gt;=WeeklySummary!$C$6,TrackingWorksheet!$L527&lt;=WeeklySummary!$C$7,OR(TrackingWorksheet!$H527=Lists!$D$4,TrackingWorksheet!$J527=Lists!$D$4)), 1, 0))</f>
        <v/>
      </c>
      <c r="Y522" s="10" t="str">
        <f>IF($B522=1,"",IF(AND(TrackingWorksheet!$L527&lt;&gt;"", TrackingWorksheet!$L527&gt;=WeeklySummary!$C$6,TrackingWorksheet!$L527&lt;=WeeklySummary!$C$7,OR(TrackingWorksheet!$H527=Lists!$D$5,TrackingWorksheet!$J527=Lists!$D$5)), 1, 0))</f>
        <v/>
      </c>
      <c r="Z522" s="10" t="str">
        <f>IF($B522=1,"",IF(AND(TrackingWorksheet!$L527&lt;&gt;"", TrackingWorksheet!$L527&gt;=WeeklySummary!$C$6,TrackingWorksheet!$L527&lt;=WeeklySummary!$C$7,OR(TrackingWorksheet!$H527=Lists!$D$6,TrackingWorksheet!$J527=Lists!$D$6)), 1, 0))</f>
        <v/>
      </c>
      <c r="AA522" s="19" t="str">
        <f>IF(B522=1,"",IF(AND(TrackingWorksheet!M527&lt;&gt;"",TrackingWorksheet!M527&lt;=WeeklySummary!$C$7),1,0)*D522)</f>
        <v/>
      </c>
      <c r="AB522" s="19" t="str">
        <f>IF(B522=1,"",IF(AND(TrackingWorksheet!N527&lt;&gt;"",TrackingWorksheet!N527&lt;=WeeklySummary!$C$7),1,0)*D522)</f>
        <v/>
      </c>
      <c r="AC522" s="19" t="str">
        <f>IF(B522=1,"",TrackingWorksheet!T527)</f>
        <v/>
      </c>
      <c r="AD522" s="19" t="str">
        <f>IF(B522=1,"",IF(D522*AND(TrackingWorksheet!S527&gt;=Calculations!$BD$3,TrackingWorksheet!U527="",TrackingWorksheet!K527="YES"),1,0))</f>
        <v/>
      </c>
      <c r="AE522" s="19" t="str">
        <f>IF($B522=1,"",IF(AND(TrackingWorksheet!$S527&gt;$BE$3,TrackingWorksheet!$T527=Lists!$P$4),1, 0)*D522)</f>
        <v/>
      </c>
      <c r="AF522" s="19" t="str">
        <f>IF($B522=1,"",IF(AND(TrackingWorksheet!$U527&gt;$BE$3,TrackingWorksheet!$V527=Lists!$P$4),1, 0)*D522)</f>
        <v/>
      </c>
      <c r="AG522" s="19" t="str">
        <f>IF($B522=1,"",IF(AND(TrackingWorksheet!$W527&gt;$BE$3,TrackingWorksheet!$X527=Lists!$P$4),1, 0)*D522)</f>
        <v/>
      </c>
      <c r="AH522" s="19" t="str">
        <f>IF($B522=1,"",IF(AND(TrackingWorksheet!$Y527&gt;$BE$3,TrackingWorksheet!$Z527=Lists!$P$4),1, 0)*D522)</f>
        <v/>
      </c>
      <c r="AI522" s="19" t="str">
        <f>IF($B522=1,"",IF(AND(TrackingWorksheet!$AA527&gt;$BE$3,TrackingWorksheet!$AB527=Lists!$P$4),1, 0)*D522)</f>
        <v/>
      </c>
      <c r="AJ522" s="19" t="str">
        <f>IF($B522=1,"",IF(AND(TrackingWorksheet!$S527&gt;$BE$3,TrackingWorksheet!$T527=Lists!$P$5),1, 0)*D522)</f>
        <v/>
      </c>
      <c r="AK522" s="19" t="str">
        <f>IF($B522=1,"",IF(AND(TrackingWorksheet!$U527&gt;$BE$3,TrackingWorksheet!$V527=Lists!$P$5),1, 0)*D522)</f>
        <v/>
      </c>
      <c r="AL522" s="19" t="str">
        <f>IF($B522=1,"",IF(AND(TrackingWorksheet!$W527&gt;$BE$3,TrackingWorksheet!$X527=Lists!$P$5),1, 0)*D522)</f>
        <v/>
      </c>
      <c r="AM522" s="19" t="str">
        <f>IF($B522=1,"",IF(AND(TrackingWorksheet!$Y527&gt;$BE$3,TrackingWorksheet!$Z527=Lists!$P$5),1, 0)*D522)</f>
        <v/>
      </c>
      <c r="AN522" s="19" t="str">
        <f>IF($B522=1,"",IF(AND(TrackingWorksheet!$AA527&gt;$BE$3,TrackingWorksheet!$AB527=Lists!$P$5),1, 0)*D522)</f>
        <v/>
      </c>
      <c r="AO522" s="19" t="str">
        <f>IF($B522=1,"",IF(AND(TrackingWorksheet!$S527&gt;$BE$3,TrackingWorksheet!$T527=Lists!$P$6),1, 0)*D522)</f>
        <v/>
      </c>
      <c r="AP522" s="19" t="str">
        <f>IF($B522=1,"",IF(AND(TrackingWorksheet!$U527&gt;$BE$3,TrackingWorksheet!$V527=Lists!$P$6),1, 0)*D522)</f>
        <v/>
      </c>
      <c r="AQ522" s="19" t="str">
        <f>IF($B522=1,"",IF(AND(TrackingWorksheet!$W527&gt;$BE$3,TrackingWorksheet!$X527=Lists!$P$6),1, 0)*D522)</f>
        <v/>
      </c>
      <c r="AR522" s="19" t="str">
        <f>IF($B522=1,"",IF(AND(TrackingWorksheet!$Y527&gt;$BE$3,TrackingWorksheet!$Z527=Lists!$P$6),1, 0)*D522)</f>
        <v/>
      </c>
      <c r="AS522" s="19" t="str">
        <f>IF($B522=1,"",IF(AND(TrackingWorksheet!$AA527&gt;$BE$3,TrackingWorksheet!$AB527=Lists!$P$6),1, 0)*D522)</f>
        <v/>
      </c>
      <c r="AT522" s="19">
        <f t="shared" si="125"/>
        <v>0</v>
      </c>
      <c r="AU522" s="19" t="str">
        <f>IF(B522=1,"",IF(AND(TrackingWorksheet!K527="",TrackingWorksheet!M527="", TrackingWorksheet!N527="", TrackingWorksheet!S527="", TrackingWorksheet!V527="", TrackingWorksheet!W527="", TrackingWorksheet!Y527="", TrackingWorksheet!AA527="", V522=1),1,0)*D522)</f>
        <v/>
      </c>
      <c r="AV522" s="19" t="str">
        <f>IF(B522=1,"",IF(D522*AND(TrackingWorksheet!U527&gt;Calculations!$BE$3,TrackingWorksheet!K527="YES"),1,0))</f>
        <v/>
      </c>
      <c r="AW522" s="19" t="str">
        <f>IF(B522=1,"",IF(D522*AND(TrackingWorksheet!W527&gt;Calculations!$BE$3,TrackingWorksheet!K527="YES"),1,0))</f>
        <v/>
      </c>
      <c r="AX522" s="19">
        <f t="shared" si="126"/>
        <v>0</v>
      </c>
      <c r="AY522" s="19">
        <f t="shared" si="122"/>
        <v>0</v>
      </c>
      <c r="AZ522" s="27" t="str">
        <f>IF(B522=1,"",IF(TrackingWorksheet!Q527="","",TrackingWorksheet!Q527))</f>
        <v/>
      </c>
      <c r="BB522" s="4"/>
      <c r="BC522" s="4"/>
      <c r="BD522" s="4"/>
      <c r="BE522" s="4"/>
      <c r="BF522" s="4"/>
      <c r="BG522" s="4" t="str">
        <f>IF(B522=1,"",IF(AND(N522=1,TrackingWorksheet!$I527+14&lt;=WeeklySummary!$C$7),1,0))</f>
        <v/>
      </c>
      <c r="BH522" s="4" t="str">
        <f>IF(B522=1,"",IF(AND(R522=1,TrackingWorksheet!$I527+14&lt;=WeeklySummary!$C$7),1,0))</f>
        <v/>
      </c>
      <c r="BI522" s="4" t="str">
        <f>IF(B522=1,"",IF(AND(J522=1,TrackingWorksheet!$G527+14&lt;=WeeklySummary!$C$7),1,0))</f>
        <v/>
      </c>
      <c r="BJ522" s="4" t="str">
        <f>IF(B522=1,"",IF(AND(T522=1,TrackingWorksheet!$I527+14&lt;=WeeklySummary!$C$7),1,0))</f>
        <v/>
      </c>
      <c r="BK522" s="4" t="str">
        <f>IF(B522=1,"",IF(AND(T522=1,TrackingWorksheet!$G527+14&lt;=WeeklySummary!$C$7),1,0))</f>
        <v/>
      </c>
      <c r="BL522" s="4">
        <f t="shared" si="135"/>
        <v>0</v>
      </c>
    </row>
    <row r="523" spans="2:64" x14ac:dyDescent="0.25">
      <c r="B523" s="27">
        <f>IF(AND(ISBLANK(TrackingWorksheet!B528),ISBLANK(TrackingWorksheet!C528),ISBLANK(TrackingWorksheet!G528),ISBLANK(TrackingWorksheet!H528),
ISBLANK(TrackingWorksheet!I528),ISBLANK(TrackingWorksheet!J528),ISBLANK(TrackingWorksheet!M528),
ISBLANK(TrackingWorksheet!N530)),1,0)</f>
        <v>1</v>
      </c>
      <c r="C523" s="12" t="str">
        <f>IF(B523=1,"",TrackingWorksheet!F528)</f>
        <v/>
      </c>
      <c r="D523" s="20" t="str">
        <f>IF(B523=1,"",IF(AND(TrackingWorksheet!B528&lt;&gt;"",TrackingWorksheet!B528&lt;=WeeklySummary!$C$7,OR(TrackingWorksheet!C528="",TrackingWorksheet!C528&gt;=WeeklySummary!$C$6)),1,0))</f>
        <v/>
      </c>
      <c r="E523" s="10" t="str">
        <f>IF(B523=1,"",IF(AND(TrackingWorksheet!G528 &lt;&gt;"",TrackingWorksheet!G528&lt;=WeeklySummary!$C$7, TrackingWorksheet!H528=Lists!$D$4), "Y", "N"))</f>
        <v/>
      </c>
      <c r="F523" s="10" t="str">
        <f>IF(B523=1,"",IF(AND(TrackingWorksheet!I528 &lt;&gt;"", TrackingWorksheet!I528&lt;=WeeklySummary!$C$7, TrackingWorksheet!J528=Lists!$D$4), "Y", "N"))</f>
        <v/>
      </c>
      <c r="G523" s="10" t="str">
        <f>IF(B523=1,"",IF(AND(TrackingWorksheet!G528 &lt;&gt;"",TrackingWorksheet!G528&lt;=WeeklySummary!$C$7, TrackingWorksheet!H528=Lists!$D$5), "Y", "N"))</f>
        <v/>
      </c>
      <c r="H523" s="10" t="str">
        <f>IF(B523=1,"",IF(AND(TrackingWorksheet!I528 &lt;&gt;"", TrackingWorksheet!I528&lt;=WeeklySummary!$C$7, TrackingWorksheet!J528=Lists!$D$5), "Y", "N"))</f>
        <v/>
      </c>
      <c r="I523" s="20" t="str">
        <f>IF(B523=1,"",IF(AND(TrackingWorksheet!G528 &lt;&gt;"", TrackingWorksheet!G528&lt;=WeeklySummary!$C$7, TrackingWorksheet!H528=Lists!$D$6), 1, 0))</f>
        <v/>
      </c>
      <c r="J523" s="20" t="str">
        <f t="shared" si="127"/>
        <v/>
      </c>
      <c r="K523" s="10" t="str">
        <f>IF(B523=1,"",IF(AND(TrackingWorksheet!I528&lt;=WeeklySummary!$C$7,TrackingWorksheet!K528="YES"),0,IF(AND(AND(OR(E523="Y",F523="Y"),E523&lt;&gt;F523),G523&lt;&gt;"Y", H523&lt;&gt;"Y"), 1, 0)))</f>
        <v/>
      </c>
      <c r="L523" s="20" t="str">
        <f t="shared" si="128"/>
        <v/>
      </c>
      <c r="M523" s="10" t="str">
        <f t="shared" si="129"/>
        <v/>
      </c>
      <c r="N523" s="20" t="str">
        <f t="shared" si="130"/>
        <v/>
      </c>
      <c r="O523" s="10" t="str">
        <f>IF(B523=1,"",IF(AND(TrackingWorksheet!I528&lt;=WeeklySummary!$C$7,TrackingWorksheet!K528="YES"),0,IF(AND(AND(OR(G523="Y",H523="Y"),G523&lt;&gt;H523),E523&lt;&gt;"Y", F523&lt;&gt;"Y"), 1, 0)))</f>
        <v/>
      </c>
      <c r="P523" s="20" t="str">
        <f t="shared" si="131"/>
        <v/>
      </c>
      <c r="Q523" s="10" t="str">
        <f t="shared" si="132"/>
        <v/>
      </c>
      <c r="R523" s="10" t="str">
        <f t="shared" si="133"/>
        <v/>
      </c>
      <c r="S523" s="10" t="str">
        <f>IF(B523=1,"",IF(AND(OR(AND(TrackingWorksheet!H528=Lists!$D$7,TrackingWorksheet!H528=TrackingWorksheet!J528),TrackingWorksheet!H528&lt;&gt;TrackingWorksheet!J528),TrackingWorksheet!K528="YES",TrackingWorksheet!H528&lt;&gt;Lists!$D$6,TrackingWorksheet!G528&lt;=WeeklySummary!$C$7,TrackingWorksheet!I528&lt;=WeeklySummary!$C$7),1,0))</f>
        <v/>
      </c>
      <c r="T523" s="10" t="str">
        <f t="shared" si="134"/>
        <v/>
      </c>
      <c r="U523" s="10" t="str">
        <f>IF($B523=1,"",IF(TrackingWorksheet!$K528="YES",1, 0)*D523)</f>
        <v/>
      </c>
      <c r="V523" s="20">
        <f t="shared" si="123"/>
        <v>0</v>
      </c>
      <c r="W523" s="20">
        <f t="shared" si="124"/>
        <v>0</v>
      </c>
      <c r="X523" s="10" t="str">
        <f>IF($B523=1,"",IF(AND(TrackingWorksheet!$L528&lt;&gt;"", TrackingWorksheet!$L528&gt;=WeeklySummary!$C$6,TrackingWorksheet!$L528&lt;=WeeklySummary!$C$7,OR(TrackingWorksheet!$H528=Lists!$D$4,TrackingWorksheet!$J528=Lists!$D$4)), 1, 0))</f>
        <v/>
      </c>
      <c r="Y523" s="10" t="str">
        <f>IF($B523=1,"",IF(AND(TrackingWorksheet!$L528&lt;&gt;"", TrackingWorksheet!$L528&gt;=WeeklySummary!$C$6,TrackingWorksheet!$L528&lt;=WeeklySummary!$C$7,OR(TrackingWorksheet!$H528=Lists!$D$5,TrackingWorksheet!$J528=Lists!$D$5)), 1, 0))</f>
        <v/>
      </c>
      <c r="Z523" s="10" t="str">
        <f>IF($B523=1,"",IF(AND(TrackingWorksheet!$L528&lt;&gt;"", TrackingWorksheet!$L528&gt;=WeeklySummary!$C$6,TrackingWorksheet!$L528&lt;=WeeklySummary!$C$7,OR(TrackingWorksheet!$H528=Lists!$D$6,TrackingWorksheet!$J528=Lists!$D$6)), 1, 0))</f>
        <v/>
      </c>
      <c r="AA523" s="19" t="str">
        <f>IF(B523=1,"",IF(AND(TrackingWorksheet!M528&lt;&gt;"",TrackingWorksheet!M528&lt;=WeeklySummary!$C$7),1,0)*D523)</f>
        <v/>
      </c>
      <c r="AB523" s="19" t="str">
        <f>IF(B523=1,"",IF(AND(TrackingWorksheet!N528&lt;&gt;"",TrackingWorksheet!N528&lt;=WeeklySummary!$C$7),1,0)*D523)</f>
        <v/>
      </c>
      <c r="AC523" s="19" t="str">
        <f>IF(B523=1,"",TrackingWorksheet!T528)</f>
        <v/>
      </c>
      <c r="AD523" s="19" t="str">
        <f>IF(B523=1,"",IF(D523*AND(TrackingWorksheet!S528&gt;=Calculations!$BD$3,TrackingWorksheet!U528="",TrackingWorksheet!K528="YES"),1,0))</f>
        <v/>
      </c>
      <c r="AE523" s="19" t="str">
        <f>IF($B523=1,"",IF(AND(TrackingWorksheet!$S528&gt;$BE$3,TrackingWorksheet!$T528=Lists!$P$4),1, 0)*D523)</f>
        <v/>
      </c>
      <c r="AF523" s="19" t="str">
        <f>IF($B523=1,"",IF(AND(TrackingWorksheet!$U528&gt;$BE$3,TrackingWorksheet!$V528=Lists!$P$4),1, 0)*D523)</f>
        <v/>
      </c>
      <c r="AG523" s="19" t="str">
        <f>IF($B523=1,"",IF(AND(TrackingWorksheet!$W528&gt;$BE$3,TrackingWorksheet!$X528=Lists!$P$4),1, 0)*D523)</f>
        <v/>
      </c>
      <c r="AH523" s="19" t="str">
        <f>IF($B523=1,"",IF(AND(TrackingWorksheet!$Y528&gt;$BE$3,TrackingWorksheet!$Z528=Lists!$P$4),1, 0)*D523)</f>
        <v/>
      </c>
      <c r="AI523" s="19" t="str">
        <f>IF($B523=1,"",IF(AND(TrackingWorksheet!$AA528&gt;$BE$3,TrackingWorksheet!$AB528=Lists!$P$4),1, 0)*D523)</f>
        <v/>
      </c>
      <c r="AJ523" s="19" t="str">
        <f>IF($B523=1,"",IF(AND(TrackingWorksheet!$S528&gt;$BE$3,TrackingWorksheet!$T528=Lists!$P$5),1, 0)*D523)</f>
        <v/>
      </c>
      <c r="AK523" s="19" t="str">
        <f>IF($B523=1,"",IF(AND(TrackingWorksheet!$U528&gt;$BE$3,TrackingWorksheet!$V528=Lists!$P$5),1, 0)*D523)</f>
        <v/>
      </c>
      <c r="AL523" s="19" t="str">
        <f>IF($B523=1,"",IF(AND(TrackingWorksheet!$W528&gt;$BE$3,TrackingWorksheet!$X528=Lists!$P$5),1, 0)*D523)</f>
        <v/>
      </c>
      <c r="AM523" s="19" t="str">
        <f>IF($B523=1,"",IF(AND(TrackingWorksheet!$Y528&gt;$BE$3,TrackingWorksheet!$Z528=Lists!$P$5),1, 0)*D523)</f>
        <v/>
      </c>
      <c r="AN523" s="19" t="str">
        <f>IF($B523=1,"",IF(AND(TrackingWorksheet!$AA528&gt;$BE$3,TrackingWorksheet!$AB528=Lists!$P$5),1, 0)*D523)</f>
        <v/>
      </c>
      <c r="AO523" s="19" t="str">
        <f>IF($B523=1,"",IF(AND(TrackingWorksheet!$S528&gt;$BE$3,TrackingWorksheet!$T528=Lists!$P$6),1, 0)*D523)</f>
        <v/>
      </c>
      <c r="AP523" s="19" t="str">
        <f>IF($B523=1,"",IF(AND(TrackingWorksheet!$U528&gt;$BE$3,TrackingWorksheet!$V528=Lists!$P$6),1, 0)*D523)</f>
        <v/>
      </c>
      <c r="AQ523" s="19" t="str">
        <f>IF($B523=1,"",IF(AND(TrackingWorksheet!$W528&gt;$BE$3,TrackingWorksheet!$X528=Lists!$P$6),1, 0)*D523)</f>
        <v/>
      </c>
      <c r="AR523" s="19" t="str">
        <f>IF($B523=1,"",IF(AND(TrackingWorksheet!$Y528&gt;$BE$3,TrackingWorksheet!$Z528=Lists!$P$6),1, 0)*D523)</f>
        <v/>
      </c>
      <c r="AS523" s="19" t="str">
        <f>IF($B523=1,"",IF(AND(TrackingWorksheet!$AA528&gt;$BE$3,TrackingWorksheet!$AB528=Lists!$P$6),1, 0)*D523)</f>
        <v/>
      </c>
      <c r="AT523" s="19">
        <f t="shared" si="125"/>
        <v>0</v>
      </c>
      <c r="AU523" s="19" t="str">
        <f>IF(B523=1,"",IF(AND(TrackingWorksheet!K528="",TrackingWorksheet!M528="", TrackingWorksheet!N528="", TrackingWorksheet!S528="", TrackingWorksheet!V528="", TrackingWorksheet!W528="", TrackingWorksheet!Y528="", TrackingWorksheet!AA528="", V523=1),1,0)*D523)</f>
        <v/>
      </c>
      <c r="AV523" s="19" t="str">
        <f>IF(B523=1,"",IF(D523*AND(TrackingWorksheet!U528&gt;Calculations!$BE$3,TrackingWorksheet!K528="YES"),1,0))</f>
        <v/>
      </c>
      <c r="AW523" s="19" t="str">
        <f>IF(B523=1,"",IF(D523*AND(TrackingWorksheet!W528&gt;Calculations!$BE$3,TrackingWorksheet!K528="YES"),1,0))</f>
        <v/>
      </c>
      <c r="AX523" s="19">
        <f t="shared" si="126"/>
        <v>0</v>
      </c>
      <c r="AY523" s="19">
        <f t="shared" si="122"/>
        <v>0</v>
      </c>
      <c r="AZ523" s="27" t="str">
        <f>IF(B523=1,"",IF(TrackingWorksheet!Q528="","",TrackingWorksheet!Q528))</f>
        <v/>
      </c>
      <c r="BB523" s="4"/>
      <c r="BC523" s="4"/>
      <c r="BD523" s="4"/>
      <c r="BE523" s="4"/>
      <c r="BF523" s="4"/>
      <c r="BG523" s="4" t="str">
        <f>IF(B523=1,"",IF(AND(N523=1,TrackingWorksheet!$I528+14&lt;=WeeklySummary!$C$7),1,0))</f>
        <v/>
      </c>
      <c r="BH523" s="4" t="str">
        <f>IF(B523=1,"",IF(AND(R523=1,TrackingWorksheet!$I528+14&lt;=WeeklySummary!$C$7),1,0))</f>
        <v/>
      </c>
      <c r="BI523" s="4" t="str">
        <f>IF(B523=1,"",IF(AND(J523=1,TrackingWorksheet!$G528+14&lt;=WeeklySummary!$C$7),1,0))</f>
        <v/>
      </c>
      <c r="BJ523" s="4" t="str">
        <f>IF(B523=1,"",IF(AND(T523=1,TrackingWorksheet!$I528+14&lt;=WeeklySummary!$C$7),1,0))</f>
        <v/>
      </c>
      <c r="BK523" s="4" t="str">
        <f>IF(B523=1,"",IF(AND(T523=1,TrackingWorksheet!$G528+14&lt;=WeeklySummary!$C$7),1,0))</f>
        <v/>
      </c>
      <c r="BL523" s="4">
        <f t="shared" si="135"/>
        <v>0</v>
      </c>
    </row>
    <row r="524" spans="2:64" x14ac:dyDescent="0.25">
      <c r="B524" s="27">
        <f>IF(AND(ISBLANK(TrackingWorksheet!B529),ISBLANK(TrackingWorksheet!C529),ISBLANK(TrackingWorksheet!G529),ISBLANK(TrackingWorksheet!H529),
ISBLANK(TrackingWorksheet!I529),ISBLANK(TrackingWorksheet!J529),ISBLANK(TrackingWorksheet!M529),
ISBLANK(TrackingWorksheet!N531)),1,0)</f>
        <v>1</v>
      </c>
      <c r="C524" s="12" t="str">
        <f>IF(B524=1,"",TrackingWorksheet!F529)</f>
        <v/>
      </c>
      <c r="D524" s="20" t="str">
        <f>IF(B524=1,"",IF(AND(TrackingWorksheet!B529&lt;&gt;"",TrackingWorksheet!B529&lt;=WeeklySummary!$C$7,OR(TrackingWorksheet!C529="",TrackingWorksheet!C529&gt;=WeeklySummary!$C$6)),1,0))</f>
        <v/>
      </c>
      <c r="E524" s="10" t="str">
        <f>IF(B524=1,"",IF(AND(TrackingWorksheet!G529 &lt;&gt;"",TrackingWorksheet!G529&lt;=WeeklySummary!$C$7, TrackingWorksheet!H529=Lists!$D$4), "Y", "N"))</f>
        <v/>
      </c>
      <c r="F524" s="10" t="str">
        <f>IF(B524=1,"",IF(AND(TrackingWorksheet!I529 &lt;&gt;"", TrackingWorksheet!I529&lt;=WeeklySummary!$C$7, TrackingWorksheet!J529=Lists!$D$4), "Y", "N"))</f>
        <v/>
      </c>
      <c r="G524" s="10" t="str">
        <f>IF(B524=1,"",IF(AND(TrackingWorksheet!G529 &lt;&gt;"",TrackingWorksheet!G529&lt;=WeeklySummary!$C$7, TrackingWorksheet!H529=Lists!$D$5), "Y", "N"))</f>
        <v/>
      </c>
      <c r="H524" s="10" t="str">
        <f>IF(B524=1,"",IF(AND(TrackingWorksheet!I529 &lt;&gt;"", TrackingWorksheet!I529&lt;=WeeklySummary!$C$7, TrackingWorksheet!J529=Lists!$D$5), "Y", "N"))</f>
        <v/>
      </c>
      <c r="I524" s="20" t="str">
        <f>IF(B524=1,"",IF(AND(TrackingWorksheet!G529 &lt;&gt;"", TrackingWorksheet!G529&lt;=WeeklySummary!$C$7, TrackingWorksheet!H529=Lists!$D$6), 1, 0))</f>
        <v/>
      </c>
      <c r="J524" s="20" t="str">
        <f t="shared" si="127"/>
        <v/>
      </c>
      <c r="K524" s="10" t="str">
        <f>IF(B524=1,"",IF(AND(TrackingWorksheet!I529&lt;=WeeklySummary!$C$7,TrackingWorksheet!K529="YES"),0,IF(AND(AND(OR(E524="Y",F524="Y"),E524&lt;&gt;F524),G524&lt;&gt;"Y", H524&lt;&gt;"Y"), 1, 0)))</f>
        <v/>
      </c>
      <c r="L524" s="20" t="str">
        <f t="shared" si="128"/>
        <v/>
      </c>
      <c r="M524" s="10" t="str">
        <f t="shared" si="129"/>
        <v/>
      </c>
      <c r="N524" s="20" t="str">
        <f t="shared" si="130"/>
        <v/>
      </c>
      <c r="O524" s="10" t="str">
        <f>IF(B524=1,"",IF(AND(TrackingWorksheet!I529&lt;=WeeklySummary!$C$7,TrackingWorksheet!K529="YES"),0,IF(AND(AND(OR(G524="Y",H524="Y"),G524&lt;&gt;H524),E524&lt;&gt;"Y", F524&lt;&gt;"Y"), 1, 0)))</f>
        <v/>
      </c>
      <c r="P524" s="20" t="str">
        <f t="shared" si="131"/>
        <v/>
      </c>
      <c r="Q524" s="10" t="str">
        <f t="shared" si="132"/>
        <v/>
      </c>
      <c r="R524" s="10" t="str">
        <f t="shared" si="133"/>
        <v/>
      </c>
      <c r="S524" s="10" t="str">
        <f>IF(B524=1,"",IF(AND(OR(AND(TrackingWorksheet!H529=Lists!$D$7,TrackingWorksheet!H529=TrackingWorksheet!J529),TrackingWorksheet!H529&lt;&gt;TrackingWorksheet!J529),TrackingWorksheet!K529="YES",TrackingWorksheet!H529&lt;&gt;Lists!$D$6,TrackingWorksheet!G529&lt;=WeeklySummary!$C$7,TrackingWorksheet!I529&lt;=WeeklySummary!$C$7),1,0))</f>
        <v/>
      </c>
      <c r="T524" s="10" t="str">
        <f t="shared" si="134"/>
        <v/>
      </c>
      <c r="U524" s="10" t="str">
        <f>IF($B524=1,"",IF(TrackingWorksheet!$K529="YES",1, 0)*D524)</f>
        <v/>
      </c>
      <c r="V524" s="20">
        <f t="shared" si="123"/>
        <v>0</v>
      </c>
      <c r="W524" s="20">
        <f t="shared" si="124"/>
        <v>0</v>
      </c>
      <c r="X524" s="10" t="str">
        <f>IF($B524=1,"",IF(AND(TrackingWorksheet!$L529&lt;&gt;"", TrackingWorksheet!$L529&gt;=WeeklySummary!$C$6,TrackingWorksheet!$L529&lt;=WeeklySummary!$C$7,OR(TrackingWorksheet!$H529=Lists!$D$4,TrackingWorksheet!$J529=Lists!$D$4)), 1, 0))</f>
        <v/>
      </c>
      <c r="Y524" s="10" t="str">
        <f>IF($B524=1,"",IF(AND(TrackingWorksheet!$L529&lt;&gt;"", TrackingWorksheet!$L529&gt;=WeeklySummary!$C$6,TrackingWorksheet!$L529&lt;=WeeklySummary!$C$7,OR(TrackingWorksheet!$H529=Lists!$D$5,TrackingWorksheet!$J529=Lists!$D$5)), 1, 0))</f>
        <v/>
      </c>
      <c r="Z524" s="10" t="str">
        <f>IF($B524=1,"",IF(AND(TrackingWorksheet!$L529&lt;&gt;"", TrackingWorksheet!$L529&gt;=WeeklySummary!$C$6,TrackingWorksheet!$L529&lt;=WeeklySummary!$C$7,OR(TrackingWorksheet!$H529=Lists!$D$6,TrackingWorksheet!$J529=Lists!$D$6)), 1, 0))</f>
        <v/>
      </c>
      <c r="AA524" s="19" t="str">
        <f>IF(B524=1,"",IF(AND(TrackingWorksheet!M529&lt;&gt;"",TrackingWorksheet!M529&lt;=WeeklySummary!$C$7),1,0)*D524)</f>
        <v/>
      </c>
      <c r="AB524" s="19" t="str">
        <f>IF(B524=1,"",IF(AND(TrackingWorksheet!N529&lt;&gt;"",TrackingWorksheet!N529&lt;=WeeklySummary!$C$7),1,0)*D524)</f>
        <v/>
      </c>
      <c r="AC524" s="19" t="str">
        <f>IF(B524=1,"",TrackingWorksheet!T529)</f>
        <v/>
      </c>
      <c r="AD524" s="19" t="str">
        <f>IF(B524=1,"",IF(D524*AND(TrackingWorksheet!S529&gt;=Calculations!$BD$3,TrackingWorksheet!U529="",TrackingWorksheet!K529="YES"),1,0))</f>
        <v/>
      </c>
      <c r="AE524" s="19" t="str">
        <f>IF($B524=1,"",IF(AND(TrackingWorksheet!$S529&gt;$BE$3,TrackingWorksheet!$T529=Lists!$P$4),1, 0)*D524)</f>
        <v/>
      </c>
      <c r="AF524" s="19" t="str">
        <f>IF($B524=1,"",IF(AND(TrackingWorksheet!$U529&gt;$BE$3,TrackingWorksheet!$V529=Lists!$P$4),1, 0)*D524)</f>
        <v/>
      </c>
      <c r="AG524" s="19" t="str">
        <f>IF($B524=1,"",IF(AND(TrackingWorksheet!$W529&gt;$BE$3,TrackingWorksheet!$X529=Lists!$P$4),1, 0)*D524)</f>
        <v/>
      </c>
      <c r="AH524" s="19" t="str">
        <f>IF($B524=1,"",IF(AND(TrackingWorksheet!$Y529&gt;$BE$3,TrackingWorksheet!$Z529=Lists!$P$4),1, 0)*D524)</f>
        <v/>
      </c>
      <c r="AI524" s="19" t="str">
        <f>IF($B524=1,"",IF(AND(TrackingWorksheet!$AA529&gt;$BE$3,TrackingWorksheet!$AB529=Lists!$P$4),1, 0)*D524)</f>
        <v/>
      </c>
      <c r="AJ524" s="19" t="str">
        <f>IF($B524=1,"",IF(AND(TrackingWorksheet!$S529&gt;$BE$3,TrackingWorksheet!$T529=Lists!$P$5),1, 0)*D524)</f>
        <v/>
      </c>
      <c r="AK524" s="19" t="str">
        <f>IF($B524=1,"",IF(AND(TrackingWorksheet!$U529&gt;$BE$3,TrackingWorksheet!$V529=Lists!$P$5),1, 0)*D524)</f>
        <v/>
      </c>
      <c r="AL524" s="19" t="str">
        <f>IF($B524=1,"",IF(AND(TrackingWorksheet!$W529&gt;$BE$3,TrackingWorksheet!$X529=Lists!$P$5),1, 0)*D524)</f>
        <v/>
      </c>
      <c r="AM524" s="19" t="str">
        <f>IF($B524=1,"",IF(AND(TrackingWorksheet!$Y529&gt;$BE$3,TrackingWorksheet!$Z529=Lists!$P$5),1, 0)*D524)</f>
        <v/>
      </c>
      <c r="AN524" s="19" t="str">
        <f>IF($B524=1,"",IF(AND(TrackingWorksheet!$AA529&gt;$BE$3,TrackingWorksheet!$AB529=Lists!$P$5),1, 0)*D524)</f>
        <v/>
      </c>
      <c r="AO524" s="19" t="str">
        <f>IF($B524=1,"",IF(AND(TrackingWorksheet!$S529&gt;$BE$3,TrackingWorksheet!$T529=Lists!$P$6),1, 0)*D524)</f>
        <v/>
      </c>
      <c r="AP524" s="19" t="str">
        <f>IF($B524=1,"",IF(AND(TrackingWorksheet!$U529&gt;$BE$3,TrackingWorksheet!$V529=Lists!$P$6),1, 0)*D524)</f>
        <v/>
      </c>
      <c r="AQ524" s="19" t="str">
        <f>IF($B524=1,"",IF(AND(TrackingWorksheet!$W529&gt;$BE$3,TrackingWorksheet!$X529=Lists!$P$6),1, 0)*D524)</f>
        <v/>
      </c>
      <c r="AR524" s="19" t="str">
        <f>IF($B524=1,"",IF(AND(TrackingWorksheet!$Y529&gt;$BE$3,TrackingWorksheet!$Z529=Lists!$P$6),1, 0)*D524)</f>
        <v/>
      </c>
      <c r="AS524" s="19" t="str">
        <f>IF($B524=1,"",IF(AND(TrackingWorksheet!$AA529&gt;$BE$3,TrackingWorksheet!$AB529=Lists!$P$6),1, 0)*D524)</f>
        <v/>
      </c>
      <c r="AT524" s="19">
        <f t="shared" si="125"/>
        <v>0</v>
      </c>
      <c r="AU524" s="19" t="str">
        <f>IF(B524=1,"",IF(AND(TrackingWorksheet!K529="",TrackingWorksheet!M529="", TrackingWorksheet!N529="", TrackingWorksheet!S529="", TrackingWorksheet!V529="", TrackingWorksheet!W529="", TrackingWorksheet!Y529="", TrackingWorksheet!AA529="", V524=1),1,0)*D524)</f>
        <v/>
      </c>
      <c r="AV524" s="19" t="str">
        <f>IF(B524=1,"",IF(D524*AND(TrackingWorksheet!U529&gt;Calculations!$BE$3,TrackingWorksheet!K529="YES"),1,0))</f>
        <v/>
      </c>
      <c r="AW524" s="19" t="str">
        <f>IF(B524=1,"",IF(D524*AND(TrackingWorksheet!W529&gt;Calculations!$BE$3,TrackingWorksheet!K529="YES"),1,0))</f>
        <v/>
      </c>
      <c r="AX524" s="19">
        <f t="shared" si="126"/>
        <v>0</v>
      </c>
      <c r="AY524" s="19">
        <f t="shared" si="122"/>
        <v>0</v>
      </c>
      <c r="AZ524" s="27" t="str">
        <f>IF(B524=1,"",IF(TrackingWorksheet!Q529="","",TrackingWorksheet!Q529))</f>
        <v/>
      </c>
      <c r="BB524" s="4"/>
      <c r="BC524" s="4"/>
      <c r="BD524" s="4"/>
      <c r="BE524" s="4"/>
      <c r="BF524" s="4"/>
      <c r="BG524" s="4" t="str">
        <f>IF(B524=1,"",IF(AND(N524=1,TrackingWorksheet!$I529+14&lt;=WeeklySummary!$C$7),1,0))</f>
        <v/>
      </c>
      <c r="BH524" s="4" t="str">
        <f>IF(B524=1,"",IF(AND(R524=1,TrackingWorksheet!$I529+14&lt;=WeeklySummary!$C$7),1,0))</f>
        <v/>
      </c>
      <c r="BI524" s="4" t="str">
        <f>IF(B524=1,"",IF(AND(J524=1,TrackingWorksheet!$G529+14&lt;=WeeklySummary!$C$7),1,0))</f>
        <v/>
      </c>
      <c r="BJ524" s="4" t="str">
        <f>IF(B524=1,"",IF(AND(T524=1,TrackingWorksheet!$I529+14&lt;=WeeklySummary!$C$7),1,0))</f>
        <v/>
      </c>
      <c r="BK524" s="4" t="str">
        <f>IF(B524=1,"",IF(AND(T524=1,TrackingWorksheet!$G529+14&lt;=WeeklySummary!$C$7),1,0))</f>
        <v/>
      </c>
      <c r="BL524" s="4">
        <f t="shared" si="135"/>
        <v>0</v>
      </c>
    </row>
    <row r="525" spans="2:64" x14ac:dyDescent="0.25">
      <c r="B525" s="27">
        <f>IF(AND(ISBLANK(TrackingWorksheet!B530),ISBLANK(TrackingWorksheet!C530),ISBLANK(TrackingWorksheet!G530),ISBLANK(TrackingWorksheet!H530),
ISBLANK(TrackingWorksheet!I530),ISBLANK(TrackingWorksheet!J530),ISBLANK(TrackingWorksheet!M530),
ISBLANK(TrackingWorksheet!N532)),1,0)</f>
        <v>1</v>
      </c>
      <c r="C525" s="12" t="str">
        <f>IF(B525=1,"",TrackingWorksheet!F530)</f>
        <v/>
      </c>
      <c r="D525" s="20" t="str">
        <f>IF(B525=1,"",IF(AND(TrackingWorksheet!B530&lt;&gt;"",TrackingWorksheet!B530&lt;=WeeklySummary!$C$7,OR(TrackingWorksheet!C530="",TrackingWorksheet!C530&gt;=WeeklySummary!$C$6)),1,0))</f>
        <v/>
      </c>
      <c r="E525" s="10" t="str">
        <f>IF(B525=1,"",IF(AND(TrackingWorksheet!G530 &lt;&gt;"",TrackingWorksheet!G530&lt;=WeeklySummary!$C$7, TrackingWorksheet!H530=Lists!$D$4), "Y", "N"))</f>
        <v/>
      </c>
      <c r="F525" s="10" t="str">
        <f>IF(B525=1,"",IF(AND(TrackingWorksheet!I530 &lt;&gt;"", TrackingWorksheet!I530&lt;=WeeklySummary!$C$7, TrackingWorksheet!J530=Lists!$D$4), "Y", "N"))</f>
        <v/>
      </c>
      <c r="G525" s="10" t="str">
        <f>IF(B525=1,"",IF(AND(TrackingWorksheet!G530 &lt;&gt;"",TrackingWorksheet!G530&lt;=WeeklySummary!$C$7, TrackingWorksheet!H530=Lists!$D$5), "Y", "N"))</f>
        <v/>
      </c>
      <c r="H525" s="10" t="str">
        <f>IF(B525=1,"",IF(AND(TrackingWorksheet!I530 &lt;&gt;"", TrackingWorksheet!I530&lt;=WeeklySummary!$C$7, TrackingWorksheet!J530=Lists!$D$5), "Y", "N"))</f>
        <v/>
      </c>
      <c r="I525" s="20" t="str">
        <f>IF(B525=1,"",IF(AND(TrackingWorksheet!G530 &lt;&gt;"", TrackingWorksheet!G530&lt;=WeeklySummary!$C$7, TrackingWorksheet!H530=Lists!$D$6), 1, 0))</f>
        <v/>
      </c>
      <c r="J525" s="20" t="str">
        <f t="shared" si="127"/>
        <v/>
      </c>
      <c r="K525" s="10" t="str">
        <f>IF(B525=1,"",IF(AND(TrackingWorksheet!I530&lt;=WeeklySummary!$C$7,TrackingWorksheet!K530="YES"),0,IF(AND(AND(OR(E525="Y",F525="Y"),E525&lt;&gt;F525),G525&lt;&gt;"Y", H525&lt;&gt;"Y"), 1, 0)))</f>
        <v/>
      </c>
      <c r="L525" s="20" t="str">
        <f t="shared" si="128"/>
        <v/>
      </c>
      <c r="M525" s="10" t="str">
        <f t="shared" si="129"/>
        <v/>
      </c>
      <c r="N525" s="20" t="str">
        <f t="shared" si="130"/>
        <v/>
      </c>
      <c r="O525" s="10" t="str">
        <f>IF(B525=1,"",IF(AND(TrackingWorksheet!I530&lt;=WeeklySummary!$C$7,TrackingWorksheet!K530="YES"),0,IF(AND(AND(OR(G525="Y",H525="Y"),G525&lt;&gt;H525),E525&lt;&gt;"Y", F525&lt;&gt;"Y"), 1, 0)))</f>
        <v/>
      </c>
      <c r="P525" s="20" t="str">
        <f t="shared" si="131"/>
        <v/>
      </c>
      <c r="Q525" s="10" t="str">
        <f t="shared" si="132"/>
        <v/>
      </c>
      <c r="R525" s="10" t="str">
        <f t="shared" si="133"/>
        <v/>
      </c>
      <c r="S525" s="10" t="str">
        <f>IF(B525=1,"",IF(AND(OR(AND(TrackingWorksheet!H530=Lists!$D$7,TrackingWorksheet!H530=TrackingWorksheet!J530),TrackingWorksheet!H530&lt;&gt;TrackingWorksheet!J530),TrackingWorksheet!K530="YES",TrackingWorksheet!H530&lt;&gt;Lists!$D$6,TrackingWorksheet!G530&lt;=WeeklySummary!$C$7,TrackingWorksheet!I530&lt;=WeeklySummary!$C$7),1,0))</f>
        <v/>
      </c>
      <c r="T525" s="10" t="str">
        <f t="shared" si="134"/>
        <v/>
      </c>
      <c r="U525" s="10" t="str">
        <f>IF($B525=1,"",IF(TrackingWorksheet!$K530="YES",1, 0)*D525)</f>
        <v/>
      </c>
      <c r="V525" s="20">
        <f t="shared" si="123"/>
        <v>0</v>
      </c>
      <c r="W525" s="20">
        <f t="shared" si="124"/>
        <v>0</v>
      </c>
      <c r="X525" s="10" t="str">
        <f>IF($B525=1,"",IF(AND(TrackingWorksheet!$L530&lt;&gt;"", TrackingWorksheet!$L530&gt;=WeeklySummary!$C$6,TrackingWorksheet!$L530&lt;=WeeklySummary!$C$7,OR(TrackingWorksheet!$H530=Lists!$D$4,TrackingWorksheet!$J530=Lists!$D$4)), 1, 0))</f>
        <v/>
      </c>
      <c r="Y525" s="10" t="str">
        <f>IF($B525=1,"",IF(AND(TrackingWorksheet!$L530&lt;&gt;"", TrackingWorksheet!$L530&gt;=WeeklySummary!$C$6,TrackingWorksheet!$L530&lt;=WeeklySummary!$C$7,OR(TrackingWorksheet!$H530=Lists!$D$5,TrackingWorksheet!$J530=Lists!$D$5)), 1, 0))</f>
        <v/>
      </c>
      <c r="Z525" s="10" t="str">
        <f>IF($B525=1,"",IF(AND(TrackingWorksheet!$L530&lt;&gt;"", TrackingWorksheet!$L530&gt;=WeeklySummary!$C$6,TrackingWorksheet!$L530&lt;=WeeklySummary!$C$7,OR(TrackingWorksheet!$H530=Lists!$D$6,TrackingWorksheet!$J530=Lists!$D$6)), 1, 0))</f>
        <v/>
      </c>
      <c r="AA525" s="19" t="str">
        <f>IF(B525=1,"",IF(AND(TrackingWorksheet!M530&lt;&gt;"",TrackingWorksheet!M530&lt;=WeeklySummary!$C$7),1,0)*D525)</f>
        <v/>
      </c>
      <c r="AB525" s="19" t="str">
        <f>IF(B525=1,"",IF(AND(TrackingWorksheet!N530&lt;&gt;"",TrackingWorksheet!N530&lt;=WeeklySummary!$C$7),1,0)*D525)</f>
        <v/>
      </c>
      <c r="AC525" s="19" t="str">
        <f>IF(B525=1,"",TrackingWorksheet!T530)</f>
        <v/>
      </c>
      <c r="AD525" s="19" t="str">
        <f>IF(B525=1,"",IF(D525*AND(TrackingWorksheet!S530&gt;=Calculations!$BD$3,TrackingWorksheet!U530="",TrackingWorksheet!K530="YES"),1,0))</f>
        <v/>
      </c>
      <c r="AE525" s="19" t="str">
        <f>IF($B525=1,"",IF(AND(TrackingWorksheet!$S530&gt;$BE$3,TrackingWorksheet!$T530=Lists!$P$4),1, 0)*D525)</f>
        <v/>
      </c>
      <c r="AF525" s="19" t="str">
        <f>IF($B525=1,"",IF(AND(TrackingWorksheet!$U530&gt;$BE$3,TrackingWorksheet!$V530=Lists!$P$4),1, 0)*D525)</f>
        <v/>
      </c>
      <c r="AG525" s="19" t="str">
        <f>IF($B525=1,"",IF(AND(TrackingWorksheet!$W530&gt;$BE$3,TrackingWorksheet!$X530=Lists!$P$4),1, 0)*D525)</f>
        <v/>
      </c>
      <c r="AH525" s="19" t="str">
        <f>IF($B525=1,"",IF(AND(TrackingWorksheet!$Y530&gt;$BE$3,TrackingWorksheet!$Z530=Lists!$P$4),1, 0)*D525)</f>
        <v/>
      </c>
      <c r="AI525" s="19" t="str">
        <f>IF($B525=1,"",IF(AND(TrackingWorksheet!$AA530&gt;$BE$3,TrackingWorksheet!$AB530=Lists!$P$4),1, 0)*D525)</f>
        <v/>
      </c>
      <c r="AJ525" s="19" t="str">
        <f>IF($B525=1,"",IF(AND(TrackingWorksheet!$S530&gt;$BE$3,TrackingWorksheet!$T530=Lists!$P$5),1, 0)*D525)</f>
        <v/>
      </c>
      <c r="AK525" s="19" t="str">
        <f>IF($B525=1,"",IF(AND(TrackingWorksheet!$U530&gt;$BE$3,TrackingWorksheet!$V530=Lists!$P$5),1, 0)*D525)</f>
        <v/>
      </c>
      <c r="AL525" s="19" t="str">
        <f>IF($B525=1,"",IF(AND(TrackingWorksheet!$W530&gt;$BE$3,TrackingWorksheet!$X530=Lists!$P$5),1, 0)*D525)</f>
        <v/>
      </c>
      <c r="AM525" s="19" t="str">
        <f>IF($B525=1,"",IF(AND(TrackingWorksheet!$Y530&gt;$BE$3,TrackingWorksheet!$Z530=Lists!$P$5),1, 0)*D525)</f>
        <v/>
      </c>
      <c r="AN525" s="19" t="str">
        <f>IF($B525=1,"",IF(AND(TrackingWorksheet!$AA530&gt;$BE$3,TrackingWorksheet!$AB530=Lists!$P$5),1, 0)*D525)</f>
        <v/>
      </c>
      <c r="AO525" s="19" t="str">
        <f>IF($B525=1,"",IF(AND(TrackingWorksheet!$S530&gt;$BE$3,TrackingWorksheet!$T530=Lists!$P$6),1, 0)*D525)</f>
        <v/>
      </c>
      <c r="AP525" s="19" t="str">
        <f>IF($B525=1,"",IF(AND(TrackingWorksheet!$U530&gt;$BE$3,TrackingWorksheet!$V530=Lists!$P$6),1, 0)*D525)</f>
        <v/>
      </c>
      <c r="AQ525" s="19" t="str">
        <f>IF($B525=1,"",IF(AND(TrackingWorksheet!$W530&gt;$BE$3,TrackingWorksheet!$X530=Lists!$P$6),1, 0)*D525)</f>
        <v/>
      </c>
      <c r="AR525" s="19" t="str">
        <f>IF($B525=1,"",IF(AND(TrackingWorksheet!$Y530&gt;$BE$3,TrackingWorksheet!$Z530=Lists!$P$6),1, 0)*D525)</f>
        <v/>
      </c>
      <c r="AS525" s="19" t="str">
        <f>IF($B525=1,"",IF(AND(TrackingWorksheet!$AA530&gt;$BE$3,TrackingWorksheet!$AB530=Lists!$P$6),1, 0)*D525)</f>
        <v/>
      </c>
      <c r="AT525" s="19">
        <f t="shared" si="125"/>
        <v>0</v>
      </c>
      <c r="AU525" s="19" t="str">
        <f>IF(B525=1,"",IF(AND(TrackingWorksheet!K530="",TrackingWorksheet!M530="", TrackingWorksheet!N530="", TrackingWorksheet!S530="", TrackingWorksheet!V530="", TrackingWorksheet!W530="", TrackingWorksheet!Y530="", TrackingWorksheet!AA530="", V525=1),1,0)*D525)</f>
        <v/>
      </c>
      <c r="AV525" s="19" t="str">
        <f>IF(B525=1,"",IF(D525*AND(TrackingWorksheet!U530&gt;Calculations!$BE$3,TrackingWorksheet!K530="YES"),1,0))</f>
        <v/>
      </c>
      <c r="AW525" s="19" t="str">
        <f>IF(B525=1,"",IF(D525*AND(TrackingWorksheet!W530&gt;Calculations!$BE$3,TrackingWorksheet!K530="YES"),1,0))</f>
        <v/>
      </c>
      <c r="AX525" s="19">
        <f t="shared" si="126"/>
        <v>0</v>
      </c>
      <c r="AY525" s="19">
        <f t="shared" si="122"/>
        <v>0</v>
      </c>
      <c r="AZ525" s="27" t="str">
        <f>IF(B525=1,"",IF(TrackingWorksheet!Q530="","",TrackingWorksheet!Q530))</f>
        <v/>
      </c>
      <c r="BB525" s="4"/>
      <c r="BC525" s="4"/>
      <c r="BD525" s="4"/>
      <c r="BE525" s="4"/>
      <c r="BF525" s="4"/>
      <c r="BG525" s="4" t="str">
        <f>IF(B525=1,"",IF(AND(N525=1,TrackingWorksheet!$I530+14&lt;=WeeklySummary!$C$7),1,0))</f>
        <v/>
      </c>
      <c r="BH525" s="4" t="str">
        <f>IF(B525=1,"",IF(AND(R525=1,TrackingWorksheet!$I530+14&lt;=WeeklySummary!$C$7),1,0))</f>
        <v/>
      </c>
      <c r="BI525" s="4" t="str">
        <f>IF(B525=1,"",IF(AND(J525=1,TrackingWorksheet!$G530+14&lt;=WeeklySummary!$C$7),1,0))</f>
        <v/>
      </c>
      <c r="BJ525" s="4" t="str">
        <f>IF(B525=1,"",IF(AND(T525=1,TrackingWorksheet!$I530+14&lt;=WeeklySummary!$C$7),1,0))</f>
        <v/>
      </c>
      <c r="BK525" s="4" t="str">
        <f>IF(B525=1,"",IF(AND(T525=1,TrackingWorksheet!$G530+14&lt;=WeeklySummary!$C$7),1,0))</f>
        <v/>
      </c>
      <c r="BL525" s="4">
        <f t="shared" si="135"/>
        <v>0</v>
      </c>
    </row>
    <row r="526" spans="2:64" x14ac:dyDescent="0.25">
      <c r="B526" s="27">
        <f>IF(AND(ISBLANK(TrackingWorksheet!B531),ISBLANK(TrackingWorksheet!C531),ISBLANK(TrackingWorksheet!G531),ISBLANK(TrackingWorksheet!H531),
ISBLANK(TrackingWorksheet!I531),ISBLANK(TrackingWorksheet!J531),ISBLANK(TrackingWorksheet!M531),
ISBLANK(TrackingWorksheet!N533)),1,0)</f>
        <v>1</v>
      </c>
      <c r="C526" s="12" t="str">
        <f>IF(B526=1,"",TrackingWorksheet!F531)</f>
        <v/>
      </c>
      <c r="D526" s="20" t="str">
        <f>IF(B526=1,"",IF(AND(TrackingWorksheet!B531&lt;&gt;"",TrackingWorksheet!B531&lt;=WeeklySummary!$C$7,OR(TrackingWorksheet!C531="",TrackingWorksheet!C531&gt;=WeeklySummary!$C$6)),1,0))</f>
        <v/>
      </c>
      <c r="E526" s="10" t="str">
        <f>IF(B526=1,"",IF(AND(TrackingWorksheet!G531 &lt;&gt;"",TrackingWorksheet!G531&lt;=WeeklySummary!$C$7, TrackingWorksheet!H531=Lists!$D$4), "Y", "N"))</f>
        <v/>
      </c>
      <c r="F526" s="10" t="str">
        <f>IF(B526=1,"",IF(AND(TrackingWorksheet!I531 &lt;&gt;"", TrackingWorksheet!I531&lt;=WeeklySummary!$C$7, TrackingWorksheet!J531=Lists!$D$4), "Y", "N"))</f>
        <v/>
      </c>
      <c r="G526" s="10" t="str">
        <f>IF(B526=1,"",IF(AND(TrackingWorksheet!G531 &lt;&gt;"",TrackingWorksheet!G531&lt;=WeeklySummary!$C$7, TrackingWorksheet!H531=Lists!$D$5), "Y", "N"))</f>
        <v/>
      </c>
      <c r="H526" s="10" t="str">
        <f>IF(B526=1,"",IF(AND(TrackingWorksheet!I531 &lt;&gt;"", TrackingWorksheet!I531&lt;=WeeklySummary!$C$7, TrackingWorksheet!J531=Lists!$D$5), "Y", "N"))</f>
        <v/>
      </c>
      <c r="I526" s="20" t="str">
        <f>IF(B526=1,"",IF(AND(TrackingWorksheet!G531 &lt;&gt;"", TrackingWorksheet!G531&lt;=WeeklySummary!$C$7, TrackingWorksheet!H531=Lists!$D$6), 1, 0))</f>
        <v/>
      </c>
      <c r="J526" s="20" t="str">
        <f t="shared" si="127"/>
        <v/>
      </c>
      <c r="K526" s="10" t="str">
        <f>IF(B526=1,"",IF(AND(TrackingWorksheet!I531&lt;=WeeklySummary!$C$7,TrackingWorksheet!K531="YES"),0,IF(AND(AND(OR(E526="Y",F526="Y"),E526&lt;&gt;F526),G526&lt;&gt;"Y", H526&lt;&gt;"Y"), 1, 0)))</f>
        <v/>
      </c>
      <c r="L526" s="20" t="str">
        <f t="shared" si="128"/>
        <v/>
      </c>
      <c r="M526" s="10" t="str">
        <f t="shared" si="129"/>
        <v/>
      </c>
      <c r="N526" s="20" t="str">
        <f t="shared" si="130"/>
        <v/>
      </c>
      <c r="O526" s="10" t="str">
        <f>IF(B526=1,"",IF(AND(TrackingWorksheet!I531&lt;=WeeklySummary!$C$7,TrackingWorksheet!K531="YES"),0,IF(AND(AND(OR(G526="Y",H526="Y"),G526&lt;&gt;H526),E526&lt;&gt;"Y", F526&lt;&gt;"Y"), 1, 0)))</f>
        <v/>
      </c>
      <c r="P526" s="20" t="str">
        <f t="shared" si="131"/>
        <v/>
      </c>
      <c r="Q526" s="10" t="str">
        <f t="shared" si="132"/>
        <v/>
      </c>
      <c r="R526" s="10" t="str">
        <f t="shared" si="133"/>
        <v/>
      </c>
      <c r="S526" s="10" t="str">
        <f>IF(B526=1,"",IF(AND(OR(AND(TrackingWorksheet!H531=Lists!$D$7,TrackingWorksheet!H531=TrackingWorksheet!J531),TrackingWorksheet!H531&lt;&gt;TrackingWorksheet!J531),TrackingWorksheet!K531="YES",TrackingWorksheet!H531&lt;&gt;Lists!$D$6,TrackingWorksheet!G531&lt;=WeeklySummary!$C$7,TrackingWorksheet!I531&lt;=WeeklySummary!$C$7),1,0))</f>
        <v/>
      </c>
      <c r="T526" s="10" t="str">
        <f t="shared" si="134"/>
        <v/>
      </c>
      <c r="U526" s="10" t="str">
        <f>IF($B526=1,"",IF(TrackingWorksheet!$K531="YES",1, 0)*D526)</f>
        <v/>
      </c>
      <c r="V526" s="20">
        <f t="shared" si="123"/>
        <v>0</v>
      </c>
      <c r="W526" s="20">
        <f t="shared" si="124"/>
        <v>0</v>
      </c>
      <c r="X526" s="10" t="str">
        <f>IF($B526=1,"",IF(AND(TrackingWorksheet!$L531&lt;&gt;"", TrackingWorksheet!$L531&gt;=WeeklySummary!$C$6,TrackingWorksheet!$L531&lt;=WeeklySummary!$C$7,OR(TrackingWorksheet!$H531=Lists!$D$4,TrackingWorksheet!$J531=Lists!$D$4)), 1, 0))</f>
        <v/>
      </c>
      <c r="Y526" s="10" t="str">
        <f>IF($B526=1,"",IF(AND(TrackingWorksheet!$L531&lt;&gt;"", TrackingWorksheet!$L531&gt;=WeeklySummary!$C$6,TrackingWorksheet!$L531&lt;=WeeklySummary!$C$7,OR(TrackingWorksheet!$H531=Lists!$D$5,TrackingWorksheet!$J531=Lists!$D$5)), 1, 0))</f>
        <v/>
      </c>
      <c r="Z526" s="10" t="str">
        <f>IF($B526=1,"",IF(AND(TrackingWorksheet!$L531&lt;&gt;"", TrackingWorksheet!$L531&gt;=WeeklySummary!$C$6,TrackingWorksheet!$L531&lt;=WeeklySummary!$C$7,OR(TrackingWorksheet!$H531=Lists!$D$6,TrackingWorksheet!$J531=Lists!$D$6)), 1, 0))</f>
        <v/>
      </c>
      <c r="AA526" s="19" t="str">
        <f>IF(B526=1,"",IF(AND(TrackingWorksheet!M531&lt;&gt;"",TrackingWorksheet!M531&lt;=WeeklySummary!$C$7),1,0)*D526)</f>
        <v/>
      </c>
      <c r="AB526" s="19" t="str">
        <f>IF(B526=1,"",IF(AND(TrackingWorksheet!N531&lt;&gt;"",TrackingWorksheet!N531&lt;=WeeklySummary!$C$7),1,0)*D526)</f>
        <v/>
      </c>
      <c r="AC526" s="19" t="str">
        <f>IF(B526=1,"",TrackingWorksheet!T531)</f>
        <v/>
      </c>
      <c r="AD526" s="19" t="str">
        <f>IF(B526=1,"",IF(D526*AND(TrackingWorksheet!S531&gt;=Calculations!$BD$3,TrackingWorksheet!U531="",TrackingWorksheet!K531="YES"),1,0))</f>
        <v/>
      </c>
      <c r="AE526" s="19" t="str">
        <f>IF($B526=1,"",IF(AND(TrackingWorksheet!$S531&gt;$BE$3,TrackingWorksheet!$T531=Lists!$P$4),1, 0)*D526)</f>
        <v/>
      </c>
      <c r="AF526" s="19" t="str">
        <f>IF($B526=1,"",IF(AND(TrackingWorksheet!$U531&gt;$BE$3,TrackingWorksheet!$V531=Lists!$P$4),1, 0)*D526)</f>
        <v/>
      </c>
      <c r="AG526" s="19" t="str">
        <f>IF($B526=1,"",IF(AND(TrackingWorksheet!$W531&gt;$BE$3,TrackingWorksheet!$X531=Lists!$P$4),1, 0)*D526)</f>
        <v/>
      </c>
      <c r="AH526" s="19" t="str">
        <f>IF($B526=1,"",IF(AND(TrackingWorksheet!$Y531&gt;$BE$3,TrackingWorksheet!$Z531=Lists!$P$4),1, 0)*D526)</f>
        <v/>
      </c>
      <c r="AI526" s="19" t="str">
        <f>IF($B526=1,"",IF(AND(TrackingWorksheet!$AA531&gt;$BE$3,TrackingWorksheet!$AB531=Lists!$P$4),1, 0)*D526)</f>
        <v/>
      </c>
      <c r="AJ526" s="19" t="str">
        <f>IF($B526=1,"",IF(AND(TrackingWorksheet!$S531&gt;$BE$3,TrackingWorksheet!$T531=Lists!$P$5),1, 0)*D526)</f>
        <v/>
      </c>
      <c r="AK526" s="19" t="str">
        <f>IF($B526=1,"",IF(AND(TrackingWorksheet!$U531&gt;$BE$3,TrackingWorksheet!$V531=Lists!$P$5),1, 0)*D526)</f>
        <v/>
      </c>
      <c r="AL526" s="19" t="str">
        <f>IF($B526=1,"",IF(AND(TrackingWorksheet!$W531&gt;$BE$3,TrackingWorksheet!$X531=Lists!$P$5),1, 0)*D526)</f>
        <v/>
      </c>
      <c r="AM526" s="19" t="str">
        <f>IF($B526=1,"",IF(AND(TrackingWorksheet!$Y531&gt;$BE$3,TrackingWorksheet!$Z531=Lists!$P$5),1, 0)*D526)</f>
        <v/>
      </c>
      <c r="AN526" s="19" t="str">
        <f>IF($B526=1,"",IF(AND(TrackingWorksheet!$AA531&gt;$BE$3,TrackingWorksheet!$AB531=Lists!$P$5),1, 0)*D526)</f>
        <v/>
      </c>
      <c r="AO526" s="19" t="str">
        <f>IF($B526=1,"",IF(AND(TrackingWorksheet!$S531&gt;$BE$3,TrackingWorksheet!$T531=Lists!$P$6),1, 0)*D526)</f>
        <v/>
      </c>
      <c r="AP526" s="19" t="str">
        <f>IF($B526=1,"",IF(AND(TrackingWorksheet!$U531&gt;$BE$3,TrackingWorksheet!$V531=Lists!$P$6),1, 0)*D526)</f>
        <v/>
      </c>
      <c r="AQ526" s="19" t="str">
        <f>IF($B526=1,"",IF(AND(TrackingWorksheet!$W531&gt;$BE$3,TrackingWorksheet!$X531=Lists!$P$6),1, 0)*D526)</f>
        <v/>
      </c>
      <c r="AR526" s="19" t="str">
        <f>IF($B526=1,"",IF(AND(TrackingWorksheet!$Y531&gt;$BE$3,TrackingWorksheet!$Z531=Lists!$P$6),1, 0)*D526)</f>
        <v/>
      </c>
      <c r="AS526" s="19" t="str">
        <f>IF($B526=1,"",IF(AND(TrackingWorksheet!$AA531&gt;$BE$3,TrackingWorksheet!$AB531=Lists!$P$6),1, 0)*D526)</f>
        <v/>
      </c>
      <c r="AT526" s="19">
        <f t="shared" si="125"/>
        <v>0</v>
      </c>
      <c r="AU526" s="19" t="str">
        <f>IF(B526=1,"",IF(AND(TrackingWorksheet!K531="",TrackingWorksheet!M531="", TrackingWorksheet!N531="", TrackingWorksheet!S531="", TrackingWorksheet!V531="", TrackingWorksheet!W531="", TrackingWorksheet!Y531="", TrackingWorksheet!AA531="", V526=1),1,0)*D526)</f>
        <v/>
      </c>
      <c r="AV526" s="19" t="str">
        <f>IF(B526=1,"",IF(D526*AND(TrackingWorksheet!U531&gt;Calculations!$BE$3,TrackingWorksheet!K531="YES"),1,0))</f>
        <v/>
      </c>
      <c r="AW526" s="19" t="str">
        <f>IF(B526=1,"",IF(D526*AND(TrackingWorksheet!W531&gt;Calculations!$BE$3,TrackingWorksheet!K531="YES"),1,0))</f>
        <v/>
      </c>
      <c r="AX526" s="19">
        <f t="shared" si="126"/>
        <v>0</v>
      </c>
      <c r="AY526" s="19">
        <f t="shared" si="122"/>
        <v>0</v>
      </c>
      <c r="AZ526" s="27" t="str">
        <f>IF(B526=1,"",IF(TrackingWorksheet!Q531="","",TrackingWorksheet!Q531))</f>
        <v/>
      </c>
      <c r="BB526" s="4"/>
      <c r="BC526" s="4"/>
      <c r="BD526" s="4"/>
      <c r="BE526" s="4"/>
      <c r="BF526" s="4"/>
      <c r="BG526" s="4" t="str">
        <f>IF(B526=1,"",IF(AND(N526=1,TrackingWorksheet!$I531+14&lt;=WeeklySummary!$C$7),1,0))</f>
        <v/>
      </c>
      <c r="BH526" s="4" t="str">
        <f>IF(B526=1,"",IF(AND(R526=1,TrackingWorksheet!$I531+14&lt;=WeeklySummary!$C$7),1,0))</f>
        <v/>
      </c>
      <c r="BI526" s="4" t="str">
        <f>IF(B526=1,"",IF(AND(J526=1,TrackingWorksheet!$G531+14&lt;=WeeklySummary!$C$7),1,0))</f>
        <v/>
      </c>
      <c r="BJ526" s="4" t="str">
        <f>IF(B526=1,"",IF(AND(T526=1,TrackingWorksheet!$I531+14&lt;=WeeklySummary!$C$7),1,0))</f>
        <v/>
      </c>
      <c r="BK526" s="4" t="str">
        <f>IF(B526=1,"",IF(AND(T526=1,TrackingWorksheet!$G531+14&lt;=WeeklySummary!$C$7),1,0))</f>
        <v/>
      </c>
      <c r="BL526" s="4">
        <f t="shared" si="135"/>
        <v>0</v>
      </c>
    </row>
    <row r="527" spans="2:64" x14ac:dyDescent="0.25">
      <c r="B527" s="27">
        <f>IF(AND(ISBLANK(TrackingWorksheet!B532),ISBLANK(TrackingWorksheet!C532),ISBLANK(TrackingWorksheet!G532),ISBLANK(TrackingWorksheet!H532),
ISBLANK(TrackingWorksheet!I532),ISBLANK(TrackingWorksheet!J532),ISBLANK(TrackingWorksheet!M532),
ISBLANK(TrackingWorksheet!N534)),1,0)</f>
        <v>1</v>
      </c>
      <c r="C527" s="12" t="str">
        <f>IF(B527=1,"",TrackingWorksheet!F532)</f>
        <v/>
      </c>
      <c r="D527" s="20" t="str">
        <f>IF(B527=1,"",IF(AND(TrackingWorksheet!B532&lt;&gt;"",TrackingWorksheet!B532&lt;=WeeklySummary!$C$7,OR(TrackingWorksheet!C532="",TrackingWorksheet!C532&gt;=WeeklySummary!$C$6)),1,0))</f>
        <v/>
      </c>
      <c r="E527" s="10" t="str">
        <f>IF(B527=1,"",IF(AND(TrackingWorksheet!G532 &lt;&gt;"",TrackingWorksheet!G532&lt;=WeeklySummary!$C$7, TrackingWorksheet!H532=Lists!$D$4), "Y", "N"))</f>
        <v/>
      </c>
      <c r="F527" s="10" t="str">
        <f>IF(B527=1,"",IF(AND(TrackingWorksheet!I532 &lt;&gt;"", TrackingWorksheet!I532&lt;=WeeklySummary!$C$7, TrackingWorksheet!J532=Lists!$D$4), "Y", "N"))</f>
        <v/>
      </c>
      <c r="G527" s="10" t="str">
        <f>IF(B527=1,"",IF(AND(TrackingWorksheet!G532 &lt;&gt;"",TrackingWorksheet!G532&lt;=WeeklySummary!$C$7, TrackingWorksheet!H532=Lists!$D$5), "Y", "N"))</f>
        <v/>
      </c>
      <c r="H527" s="10" t="str">
        <f>IF(B527=1,"",IF(AND(TrackingWorksheet!I532 &lt;&gt;"", TrackingWorksheet!I532&lt;=WeeklySummary!$C$7, TrackingWorksheet!J532=Lists!$D$5), "Y", "N"))</f>
        <v/>
      </c>
      <c r="I527" s="20" t="str">
        <f>IF(B527=1,"",IF(AND(TrackingWorksheet!G532 &lt;&gt;"", TrackingWorksheet!G532&lt;=WeeklySummary!$C$7, TrackingWorksheet!H532=Lists!$D$6), 1, 0))</f>
        <v/>
      </c>
      <c r="J527" s="20" t="str">
        <f t="shared" si="127"/>
        <v/>
      </c>
      <c r="K527" s="10" t="str">
        <f>IF(B527=1,"",IF(AND(TrackingWorksheet!I532&lt;=WeeklySummary!$C$7,TrackingWorksheet!K532="YES"),0,IF(AND(AND(OR(E527="Y",F527="Y"),E527&lt;&gt;F527),G527&lt;&gt;"Y", H527&lt;&gt;"Y"), 1, 0)))</f>
        <v/>
      </c>
      <c r="L527" s="20" t="str">
        <f t="shared" si="128"/>
        <v/>
      </c>
      <c r="M527" s="10" t="str">
        <f t="shared" si="129"/>
        <v/>
      </c>
      <c r="N527" s="20" t="str">
        <f t="shared" si="130"/>
        <v/>
      </c>
      <c r="O527" s="10" t="str">
        <f>IF(B527=1,"",IF(AND(TrackingWorksheet!I532&lt;=WeeklySummary!$C$7,TrackingWorksheet!K532="YES"),0,IF(AND(AND(OR(G527="Y",H527="Y"),G527&lt;&gt;H527),E527&lt;&gt;"Y", F527&lt;&gt;"Y"), 1, 0)))</f>
        <v/>
      </c>
      <c r="P527" s="20" t="str">
        <f t="shared" si="131"/>
        <v/>
      </c>
      <c r="Q527" s="10" t="str">
        <f t="shared" si="132"/>
        <v/>
      </c>
      <c r="R527" s="10" t="str">
        <f t="shared" si="133"/>
        <v/>
      </c>
      <c r="S527" s="10" t="str">
        <f>IF(B527=1,"",IF(AND(OR(AND(TrackingWorksheet!H532=Lists!$D$7,TrackingWorksheet!H532=TrackingWorksheet!J532),TrackingWorksheet!H532&lt;&gt;TrackingWorksheet!J532),TrackingWorksheet!K532="YES",TrackingWorksheet!H532&lt;&gt;Lists!$D$6,TrackingWorksheet!G532&lt;=WeeklySummary!$C$7,TrackingWorksheet!I532&lt;=WeeklySummary!$C$7),1,0))</f>
        <v/>
      </c>
      <c r="T527" s="10" t="str">
        <f t="shared" si="134"/>
        <v/>
      </c>
      <c r="U527" s="10" t="str">
        <f>IF($B527=1,"",IF(TrackingWorksheet!$K532="YES",1, 0)*D527)</f>
        <v/>
      </c>
      <c r="V527" s="20">
        <f t="shared" si="123"/>
        <v>0</v>
      </c>
      <c r="W527" s="20">
        <f t="shared" si="124"/>
        <v>0</v>
      </c>
      <c r="X527" s="10" t="str">
        <f>IF($B527=1,"",IF(AND(TrackingWorksheet!$L532&lt;&gt;"", TrackingWorksheet!$L532&gt;=WeeklySummary!$C$6,TrackingWorksheet!$L532&lt;=WeeklySummary!$C$7,OR(TrackingWorksheet!$H532=Lists!$D$4,TrackingWorksheet!$J532=Lists!$D$4)), 1, 0))</f>
        <v/>
      </c>
      <c r="Y527" s="10" t="str">
        <f>IF($B527=1,"",IF(AND(TrackingWorksheet!$L532&lt;&gt;"", TrackingWorksheet!$L532&gt;=WeeklySummary!$C$6,TrackingWorksheet!$L532&lt;=WeeklySummary!$C$7,OR(TrackingWorksheet!$H532=Lists!$D$5,TrackingWorksheet!$J532=Lists!$D$5)), 1, 0))</f>
        <v/>
      </c>
      <c r="Z527" s="10" t="str">
        <f>IF($B527=1,"",IF(AND(TrackingWorksheet!$L532&lt;&gt;"", TrackingWorksheet!$L532&gt;=WeeklySummary!$C$6,TrackingWorksheet!$L532&lt;=WeeklySummary!$C$7,OR(TrackingWorksheet!$H532=Lists!$D$6,TrackingWorksheet!$J532=Lists!$D$6)), 1, 0))</f>
        <v/>
      </c>
      <c r="AA527" s="19" t="str">
        <f>IF(B527=1,"",IF(AND(TrackingWorksheet!M532&lt;&gt;"",TrackingWorksheet!M532&lt;=WeeklySummary!$C$7),1,0)*D527)</f>
        <v/>
      </c>
      <c r="AB527" s="19" t="str">
        <f>IF(B527=1,"",IF(AND(TrackingWorksheet!N532&lt;&gt;"",TrackingWorksheet!N532&lt;=WeeklySummary!$C$7),1,0)*D527)</f>
        <v/>
      </c>
      <c r="AC527" s="19" t="str">
        <f>IF(B527=1,"",TrackingWorksheet!T532)</f>
        <v/>
      </c>
      <c r="AD527" s="19" t="str">
        <f>IF(B527=1,"",IF(D527*AND(TrackingWorksheet!S532&gt;=Calculations!$BD$3,TrackingWorksheet!U532="",TrackingWorksheet!K532="YES"),1,0))</f>
        <v/>
      </c>
      <c r="AE527" s="19" t="str">
        <f>IF($B527=1,"",IF(AND(TrackingWorksheet!$S532&gt;$BE$3,TrackingWorksheet!$T532=Lists!$P$4),1, 0)*D527)</f>
        <v/>
      </c>
      <c r="AF527" s="19" t="str">
        <f>IF($B527=1,"",IF(AND(TrackingWorksheet!$U532&gt;$BE$3,TrackingWorksheet!$V532=Lists!$P$4),1, 0)*D527)</f>
        <v/>
      </c>
      <c r="AG527" s="19" t="str">
        <f>IF($B527=1,"",IF(AND(TrackingWorksheet!$W532&gt;$BE$3,TrackingWorksheet!$X532=Lists!$P$4),1, 0)*D527)</f>
        <v/>
      </c>
      <c r="AH527" s="19" t="str">
        <f>IF($B527=1,"",IF(AND(TrackingWorksheet!$Y532&gt;$BE$3,TrackingWorksheet!$Z532=Lists!$P$4),1, 0)*D527)</f>
        <v/>
      </c>
      <c r="AI527" s="19" t="str">
        <f>IF($B527=1,"",IF(AND(TrackingWorksheet!$AA532&gt;$BE$3,TrackingWorksheet!$AB532=Lists!$P$4),1, 0)*D527)</f>
        <v/>
      </c>
      <c r="AJ527" s="19" t="str">
        <f>IF($B527=1,"",IF(AND(TrackingWorksheet!$S532&gt;$BE$3,TrackingWorksheet!$T532=Lists!$P$5),1, 0)*D527)</f>
        <v/>
      </c>
      <c r="AK527" s="19" t="str">
        <f>IF($B527=1,"",IF(AND(TrackingWorksheet!$U532&gt;$BE$3,TrackingWorksheet!$V532=Lists!$P$5),1, 0)*D527)</f>
        <v/>
      </c>
      <c r="AL527" s="19" t="str">
        <f>IF($B527=1,"",IF(AND(TrackingWorksheet!$W532&gt;$BE$3,TrackingWorksheet!$X532=Lists!$P$5),1, 0)*D527)</f>
        <v/>
      </c>
      <c r="AM527" s="19" t="str">
        <f>IF($B527=1,"",IF(AND(TrackingWorksheet!$Y532&gt;$BE$3,TrackingWorksheet!$Z532=Lists!$P$5),1, 0)*D527)</f>
        <v/>
      </c>
      <c r="AN527" s="19" t="str">
        <f>IF($B527=1,"",IF(AND(TrackingWorksheet!$AA532&gt;$BE$3,TrackingWorksheet!$AB532=Lists!$P$5),1, 0)*D527)</f>
        <v/>
      </c>
      <c r="AO527" s="19" t="str">
        <f>IF($B527=1,"",IF(AND(TrackingWorksheet!$S532&gt;$BE$3,TrackingWorksheet!$T532=Lists!$P$6),1, 0)*D527)</f>
        <v/>
      </c>
      <c r="AP527" s="19" t="str">
        <f>IF($B527=1,"",IF(AND(TrackingWorksheet!$U532&gt;$BE$3,TrackingWorksheet!$V532=Lists!$P$6),1, 0)*D527)</f>
        <v/>
      </c>
      <c r="AQ527" s="19" t="str">
        <f>IF($B527=1,"",IF(AND(TrackingWorksheet!$W532&gt;$BE$3,TrackingWorksheet!$X532=Lists!$P$6),1, 0)*D527)</f>
        <v/>
      </c>
      <c r="AR527" s="19" t="str">
        <f>IF($B527=1,"",IF(AND(TrackingWorksheet!$Y532&gt;$BE$3,TrackingWorksheet!$Z532=Lists!$P$6),1, 0)*D527)</f>
        <v/>
      </c>
      <c r="AS527" s="19" t="str">
        <f>IF($B527=1,"",IF(AND(TrackingWorksheet!$AA532&gt;$BE$3,TrackingWorksheet!$AB532=Lists!$P$6),1, 0)*D527)</f>
        <v/>
      </c>
      <c r="AT527" s="19">
        <f t="shared" si="125"/>
        <v>0</v>
      </c>
      <c r="AU527" s="19" t="str">
        <f>IF(B527=1,"",IF(AND(TrackingWorksheet!K532="",TrackingWorksheet!M532="", TrackingWorksheet!N532="", TrackingWorksheet!S532="", TrackingWorksheet!V532="", TrackingWorksheet!W532="", TrackingWorksheet!Y532="", TrackingWorksheet!AA532="", V527=1),1,0)*D527)</f>
        <v/>
      </c>
      <c r="AV527" s="19" t="str">
        <f>IF(B527=1,"",IF(D527*AND(TrackingWorksheet!U532&gt;Calculations!$BE$3,TrackingWorksheet!K532="YES"),1,0))</f>
        <v/>
      </c>
      <c r="AW527" s="19" t="str">
        <f>IF(B527=1,"",IF(D527*AND(TrackingWorksheet!W532&gt;Calculations!$BE$3,TrackingWorksheet!K532="YES"),1,0))</f>
        <v/>
      </c>
      <c r="AX527" s="19">
        <f t="shared" si="126"/>
        <v>0</v>
      </c>
      <c r="AY527" s="19">
        <f t="shared" si="122"/>
        <v>0</v>
      </c>
      <c r="AZ527" s="27" t="str">
        <f>IF(B527=1,"",IF(TrackingWorksheet!Q532="","",TrackingWorksheet!Q532))</f>
        <v/>
      </c>
      <c r="BB527" s="4"/>
      <c r="BC527" s="4"/>
      <c r="BD527" s="4"/>
      <c r="BE527" s="4"/>
      <c r="BF527" s="4"/>
      <c r="BG527" s="4" t="str">
        <f>IF(B527=1,"",IF(AND(N527=1,TrackingWorksheet!$I532+14&lt;=WeeklySummary!$C$7),1,0))</f>
        <v/>
      </c>
      <c r="BH527" s="4" t="str">
        <f>IF(B527=1,"",IF(AND(R527=1,TrackingWorksheet!$I532+14&lt;=WeeklySummary!$C$7),1,0))</f>
        <v/>
      </c>
      <c r="BI527" s="4" t="str">
        <f>IF(B527=1,"",IF(AND(J527=1,TrackingWorksheet!$G532+14&lt;=WeeklySummary!$C$7),1,0))</f>
        <v/>
      </c>
      <c r="BJ527" s="4" t="str">
        <f>IF(B527=1,"",IF(AND(T527=1,TrackingWorksheet!$I532+14&lt;=WeeklySummary!$C$7),1,0))</f>
        <v/>
      </c>
      <c r="BK527" s="4" t="str">
        <f>IF(B527=1,"",IF(AND(T527=1,TrackingWorksheet!$G532+14&lt;=WeeklySummary!$C$7),1,0))</f>
        <v/>
      </c>
      <c r="BL527" s="4">
        <f t="shared" si="135"/>
        <v>0</v>
      </c>
    </row>
    <row r="528" spans="2:64" x14ac:dyDescent="0.25">
      <c r="B528" s="27">
        <f>IF(AND(ISBLANK(TrackingWorksheet!B533),ISBLANK(TrackingWorksheet!C533),ISBLANK(TrackingWorksheet!G533),ISBLANK(TrackingWorksheet!H533),
ISBLANK(TrackingWorksheet!I533),ISBLANK(TrackingWorksheet!J533),ISBLANK(TrackingWorksheet!M533),
ISBLANK(TrackingWorksheet!N535)),1,0)</f>
        <v>1</v>
      </c>
      <c r="C528" s="12" t="str">
        <f>IF(B528=1,"",TrackingWorksheet!F533)</f>
        <v/>
      </c>
      <c r="D528" s="20" t="str">
        <f>IF(B528=1,"",IF(AND(TrackingWorksheet!B533&lt;&gt;"",TrackingWorksheet!B533&lt;=WeeklySummary!$C$7,OR(TrackingWorksheet!C533="",TrackingWorksheet!C533&gt;=WeeklySummary!$C$6)),1,0))</f>
        <v/>
      </c>
      <c r="E528" s="10" t="str">
        <f>IF(B528=1,"",IF(AND(TrackingWorksheet!G533 &lt;&gt;"",TrackingWorksheet!G533&lt;=WeeklySummary!$C$7, TrackingWorksheet!H533=Lists!$D$4), "Y", "N"))</f>
        <v/>
      </c>
      <c r="F528" s="10" t="str">
        <f>IF(B528=1,"",IF(AND(TrackingWorksheet!I533 &lt;&gt;"", TrackingWorksheet!I533&lt;=WeeklySummary!$C$7, TrackingWorksheet!J533=Lists!$D$4), "Y", "N"))</f>
        <v/>
      </c>
      <c r="G528" s="10" t="str">
        <f>IF(B528=1,"",IF(AND(TrackingWorksheet!G533 &lt;&gt;"",TrackingWorksheet!G533&lt;=WeeklySummary!$C$7, TrackingWorksheet!H533=Lists!$D$5), "Y", "N"))</f>
        <v/>
      </c>
      <c r="H528" s="10" t="str">
        <f>IF(B528=1,"",IF(AND(TrackingWorksheet!I533 &lt;&gt;"", TrackingWorksheet!I533&lt;=WeeklySummary!$C$7, TrackingWorksheet!J533=Lists!$D$5), "Y", "N"))</f>
        <v/>
      </c>
      <c r="I528" s="20" t="str">
        <f>IF(B528=1,"",IF(AND(TrackingWorksheet!G533 &lt;&gt;"", TrackingWorksheet!G533&lt;=WeeklySummary!$C$7, TrackingWorksheet!H533=Lists!$D$6), 1, 0))</f>
        <v/>
      </c>
      <c r="J528" s="20" t="str">
        <f t="shared" si="127"/>
        <v/>
      </c>
      <c r="K528" s="10" t="str">
        <f>IF(B528=1,"",IF(AND(TrackingWorksheet!I533&lt;=WeeklySummary!$C$7,TrackingWorksheet!K533="YES"),0,IF(AND(AND(OR(E528="Y",F528="Y"),E528&lt;&gt;F528),G528&lt;&gt;"Y", H528&lt;&gt;"Y"), 1, 0)))</f>
        <v/>
      </c>
      <c r="L528" s="20" t="str">
        <f t="shared" si="128"/>
        <v/>
      </c>
      <c r="M528" s="10" t="str">
        <f t="shared" si="129"/>
        <v/>
      </c>
      <c r="N528" s="20" t="str">
        <f t="shared" si="130"/>
        <v/>
      </c>
      <c r="O528" s="10" t="str">
        <f>IF(B528=1,"",IF(AND(TrackingWorksheet!I533&lt;=WeeklySummary!$C$7,TrackingWorksheet!K533="YES"),0,IF(AND(AND(OR(G528="Y",H528="Y"),G528&lt;&gt;H528),E528&lt;&gt;"Y", F528&lt;&gt;"Y"), 1, 0)))</f>
        <v/>
      </c>
      <c r="P528" s="20" t="str">
        <f t="shared" si="131"/>
        <v/>
      </c>
      <c r="Q528" s="10" t="str">
        <f t="shared" si="132"/>
        <v/>
      </c>
      <c r="R528" s="10" t="str">
        <f t="shared" si="133"/>
        <v/>
      </c>
      <c r="S528" s="10" t="str">
        <f>IF(B528=1,"",IF(AND(OR(AND(TrackingWorksheet!H533=Lists!$D$7,TrackingWorksheet!H533=TrackingWorksheet!J533),TrackingWorksheet!H533&lt;&gt;TrackingWorksheet!J533),TrackingWorksheet!K533="YES",TrackingWorksheet!H533&lt;&gt;Lists!$D$6,TrackingWorksheet!G533&lt;=WeeklySummary!$C$7,TrackingWorksheet!I533&lt;=WeeklySummary!$C$7),1,0))</f>
        <v/>
      </c>
      <c r="T528" s="10" t="str">
        <f t="shared" si="134"/>
        <v/>
      </c>
      <c r="U528" s="10" t="str">
        <f>IF($B528=1,"",IF(TrackingWorksheet!$K533="YES",1, 0)*D528)</f>
        <v/>
      </c>
      <c r="V528" s="20">
        <f t="shared" si="123"/>
        <v>0</v>
      </c>
      <c r="W528" s="20">
        <f t="shared" si="124"/>
        <v>0</v>
      </c>
      <c r="X528" s="10" t="str">
        <f>IF($B528=1,"",IF(AND(TrackingWorksheet!$L533&lt;&gt;"", TrackingWorksheet!$L533&gt;=WeeklySummary!$C$6,TrackingWorksheet!$L533&lt;=WeeklySummary!$C$7,OR(TrackingWorksheet!$H533=Lists!$D$4,TrackingWorksheet!$J533=Lists!$D$4)), 1, 0))</f>
        <v/>
      </c>
      <c r="Y528" s="10" t="str">
        <f>IF($B528=1,"",IF(AND(TrackingWorksheet!$L533&lt;&gt;"", TrackingWorksheet!$L533&gt;=WeeklySummary!$C$6,TrackingWorksheet!$L533&lt;=WeeklySummary!$C$7,OR(TrackingWorksheet!$H533=Lists!$D$5,TrackingWorksheet!$J533=Lists!$D$5)), 1, 0))</f>
        <v/>
      </c>
      <c r="Z528" s="10" t="str">
        <f>IF($B528=1,"",IF(AND(TrackingWorksheet!$L533&lt;&gt;"", TrackingWorksheet!$L533&gt;=WeeklySummary!$C$6,TrackingWorksheet!$L533&lt;=WeeklySummary!$C$7,OR(TrackingWorksheet!$H533=Lists!$D$6,TrackingWorksheet!$J533=Lists!$D$6)), 1, 0))</f>
        <v/>
      </c>
      <c r="AA528" s="19" t="str">
        <f>IF(B528=1,"",IF(AND(TrackingWorksheet!M533&lt;&gt;"",TrackingWorksheet!M533&lt;=WeeklySummary!$C$7),1,0)*D528)</f>
        <v/>
      </c>
      <c r="AB528" s="19" t="str">
        <f>IF(B528=1,"",IF(AND(TrackingWorksheet!N533&lt;&gt;"",TrackingWorksheet!N533&lt;=WeeklySummary!$C$7),1,0)*D528)</f>
        <v/>
      </c>
      <c r="AC528" s="19" t="str">
        <f>IF(B528=1,"",TrackingWorksheet!T533)</f>
        <v/>
      </c>
      <c r="AD528" s="19" t="str">
        <f>IF(B528=1,"",IF(D528*AND(TrackingWorksheet!S533&gt;=Calculations!$BD$3,TrackingWorksheet!U533="",TrackingWorksheet!K533="YES"),1,0))</f>
        <v/>
      </c>
      <c r="AE528" s="19" t="str">
        <f>IF($B528=1,"",IF(AND(TrackingWorksheet!$S533&gt;$BE$3,TrackingWorksheet!$T533=Lists!$P$4),1, 0)*D528)</f>
        <v/>
      </c>
      <c r="AF528" s="19" t="str">
        <f>IF($B528=1,"",IF(AND(TrackingWorksheet!$U533&gt;$BE$3,TrackingWorksheet!$V533=Lists!$P$4),1, 0)*D528)</f>
        <v/>
      </c>
      <c r="AG528" s="19" t="str">
        <f>IF($B528=1,"",IF(AND(TrackingWorksheet!$W533&gt;$BE$3,TrackingWorksheet!$X533=Lists!$P$4),1, 0)*D528)</f>
        <v/>
      </c>
      <c r="AH528" s="19" t="str">
        <f>IF($B528=1,"",IF(AND(TrackingWorksheet!$Y533&gt;$BE$3,TrackingWorksheet!$Z533=Lists!$P$4),1, 0)*D528)</f>
        <v/>
      </c>
      <c r="AI528" s="19" t="str">
        <f>IF($B528=1,"",IF(AND(TrackingWorksheet!$AA533&gt;$BE$3,TrackingWorksheet!$AB533=Lists!$P$4),1, 0)*D528)</f>
        <v/>
      </c>
      <c r="AJ528" s="19" t="str">
        <f>IF($B528=1,"",IF(AND(TrackingWorksheet!$S533&gt;$BE$3,TrackingWorksheet!$T533=Lists!$P$5),1, 0)*D528)</f>
        <v/>
      </c>
      <c r="AK528" s="19" t="str">
        <f>IF($B528=1,"",IF(AND(TrackingWorksheet!$U533&gt;$BE$3,TrackingWorksheet!$V533=Lists!$P$5),1, 0)*D528)</f>
        <v/>
      </c>
      <c r="AL528" s="19" t="str">
        <f>IF($B528=1,"",IF(AND(TrackingWorksheet!$W533&gt;$BE$3,TrackingWorksheet!$X533=Lists!$P$5),1, 0)*D528)</f>
        <v/>
      </c>
      <c r="AM528" s="19" t="str">
        <f>IF($B528=1,"",IF(AND(TrackingWorksheet!$Y533&gt;$BE$3,TrackingWorksheet!$Z533=Lists!$P$5),1, 0)*D528)</f>
        <v/>
      </c>
      <c r="AN528" s="19" t="str">
        <f>IF($B528=1,"",IF(AND(TrackingWorksheet!$AA533&gt;$BE$3,TrackingWorksheet!$AB533=Lists!$P$5),1, 0)*D528)</f>
        <v/>
      </c>
      <c r="AO528" s="19" t="str">
        <f>IF($B528=1,"",IF(AND(TrackingWorksheet!$S533&gt;$BE$3,TrackingWorksheet!$T533=Lists!$P$6),1, 0)*D528)</f>
        <v/>
      </c>
      <c r="AP528" s="19" t="str">
        <f>IF($B528=1,"",IF(AND(TrackingWorksheet!$U533&gt;$BE$3,TrackingWorksheet!$V533=Lists!$P$6),1, 0)*D528)</f>
        <v/>
      </c>
      <c r="AQ528" s="19" t="str">
        <f>IF($B528=1,"",IF(AND(TrackingWorksheet!$W533&gt;$BE$3,TrackingWorksheet!$X533=Lists!$P$6),1, 0)*D528)</f>
        <v/>
      </c>
      <c r="AR528" s="19" t="str">
        <f>IF($B528=1,"",IF(AND(TrackingWorksheet!$Y533&gt;$BE$3,TrackingWorksheet!$Z533=Lists!$P$6),1, 0)*D528)</f>
        <v/>
      </c>
      <c r="AS528" s="19" t="str">
        <f>IF($B528=1,"",IF(AND(TrackingWorksheet!$AA533&gt;$BE$3,TrackingWorksheet!$AB533=Lists!$P$6),1, 0)*D528)</f>
        <v/>
      </c>
      <c r="AT528" s="19">
        <f t="shared" si="125"/>
        <v>0</v>
      </c>
      <c r="AU528" s="19" t="str">
        <f>IF(B528=1,"",IF(AND(TrackingWorksheet!K533="",TrackingWorksheet!M533="", TrackingWorksheet!N533="", TrackingWorksheet!S533="", TrackingWorksheet!V533="", TrackingWorksheet!W533="", TrackingWorksheet!Y533="", TrackingWorksheet!AA533="", V528=1),1,0)*D528)</f>
        <v/>
      </c>
      <c r="AV528" s="19" t="str">
        <f>IF(B528=1,"",IF(D528*AND(TrackingWorksheet!U533&gt;Calculations!$BE$3,TrackingWorksheet!K533="YES"),1,0))</f>
        <v/>
      </c>
      <c r="AW528" s="19" t="str">
        <f>IF(B528=1,"",IF(D528*AND(TrackingWorksheet!W533&gt;Calculations!$BE$3,TrackingWorksheet!K533="YES"),1,0))</f>
        <v/>
      </c>
      <c r="AX528" s="19">
        <f t="shared" si="126"/>
        <v>0</v>
      </c>
      <c r="AY528" s="19">
        <f t="shared" si="122"/>
        <v>0</v>
      </c>
      <c r="AZ528" s="27" t="str">
        <f>IF(B528=1,"",IF(TrackingWorksheet!Q533="","",TrackingWorksheet!Q533))</f>
        <v/>
      </c>
      <c r="BB528" s="4"/>
      <c r="BC528" s="4"/>
      <c r="BD528" s="4"/>
      <c r="BE528" s="4"/>
      <c r="BF528" s="4"/>
      <c r="BG528" s="4" t="str">
        <f>IF(B528=1,"",IF(AND(N528=1,TrackingWorksheet!$I533+14&lt;=WeeklySummary!$C$7),1,0))</f>
        <v/>
      </c>
      <c r="BH528" s="4" t="str">
        <f>IF(B528=1,"",IF(AND(R528=1,TrackingWorksheet!$I533+14&lt;=WeeklySummary!$C$7),1,0))</f>
        <v/>
      </c>
      <c r="BI528" s="4" t="str">
        <f>IF(B528=1,"",IF(AND(J528=1,TrackingWorksheet!$G533+14&lt;=WeeklySummary!$C$7),1,0))</f>
        <v/>
      </c>
      <c r="BJ528" s="4" t="str">
        <f>IF(B528=1,"",IF(AND(T528=1,TrackingWorksheet!$I533+14&lt;=WeeklySummary!$C$7),1,0))</f>
        <v/>
      </c>
      <c r="BK528" s="4" t="str">
        <f>IF(B528=1,"",IF(AND(T528=1,TrackingWorksheet!$G533+14&lt;=WeeklySummary!$C$7),1,0))</f>
        <v/>
      </c>
      <c r="BL528" s="4">
        <f t="shared" si="135"/>
        <v>0</v>
      </c>
    </row>
    <row r="529" spans="2:64" x14ac:dyDescent="0.25">
      <c r="B529" s="27">
        <f>IF(AND(ISBLANK(TrackingWorksheet!B534),ISBLANK(TrackingWorksheet!C534),ISBLANK(TrackingWorksheet!G534),ISBLANK(TrackingWorksheet!H534),
ISBLANK(TrackingWorksheet!I534),ISBLANK(TrackingWorksheet!J534),ISBLANK(TrackingWorksheet!M534),
ISBLANK(TrackingWorksheet!N536)),1,0)</f>
        <v>1</v>
      </c>
      <c r="C529" s="12" t="str">
        <f>IF(B529=1,"",TrackingWorksheet!F534)</f>
        <v/>
      </c>
      <c r="D529" s="20" t="str">
        <f>IF(B529=1,"",IF(AND(TrackingWorksheet!B534&lt;&gt;"",TrackingWorksheet!B534&lt;=WeeklySummary!$C$7,OR(TrackingWorksheet!C534="",TrackingWorksheet!C534&gt;=WeeklySummary!$C$6)),1,0))</f>
        <v/>
      </c>
      <c r="E529" s="10" t="str">
        <f>IF(B529=1,"",IF(AND(TrackingWorksheet!G534 &lt;&gt;"",TrackingWorksheet!G534&lt;=WeeklySummary!$C$7, TrackingWorksheet!H534=Lists!$D$4), "Y", "N"))</f>
        <v/>
      </c>
      <c r="F529" s="10" t="str">
        <f>IF(B529=1,"",IF(AND(TrackingWorksheet!I534 &lt;&gt;"", TrackingWorksheet!I534&lt;=WeeklySummary!$C$7, TrackingWorksheet!J534=Lists!$D$4), "Y", "N"))</f>
        <v/>
      </c>
      <c r="G529" s="10" t="str">
        <f>IF(B529=1,"",IF(AND(TrackingWorksheet!G534 &lt;&gt;"",TrackingWorksheet!G534&lt;=WeeklySummary!$C$7, TrackingWorksheet!H534=Lists!$D$5), "Y", "N"))</f>
        <v/>
      </c>
      <c r="H529" s="10" t="str">
        <f>IF(B529=1,"",IF(AND(TrackingWorksheet!I534 &lt;&gt;"", TrackingWorksheet!I534&lt;=WeeklySummary!$C$7, TrackingWorksheet!J534=Lists!$D$5), "Y", "N"))</f>
        <v/>
      </c>
      <c r="I529" s="20" t="str">
        <f>IF(B529=1,"",IF(AND(TrackingWorksheet!G534 &lt;&gt;"", TrackingWorksheet!G534&lt;=WeeklySummary!$C$7, TrackingWorksheet!H534=Lists!$D$6), 1, 0))</f>
        <v/>
      </c>
      <c r="J529" s="20" t="str">
        <f t="shared" si="127"/>
        <v/>
      </c>
      <c r="K529" s="10" t="str">
        <f>IF(B529=1,"",IF(AND(TrackingWorksheet!I534&lt;=WeeklySummary!$C$7,TrackingWorksheet!K534="YES"),0,IF(AND(AND(OR(E529="Y",F529="Y"),E529&lt;&gt;F529),G529&lt;&gt;"Y", H529&lt;&gt;"Y"), 1, 0)))</f>
        <v/>
      </c>
      <c r="L529" s="20" t="str">
        <f t="shared" si="128"/>
        <v/>
      </c>
      <c r="M529" s="10" t="str">
        <f t="shared" si="129"/>
        <v/>
      </c>
      <c r="N529" s="20" t="str">
        <f t="shared" si="130"/>
        <v/>
      </c>
      <c r="O529" s="10" t="str">
        <f>IF(B529=1,"",IF(AND(TrackingWorksheet!I534&lt;=WeeklySummary!$C$7,TrackingWorksheet!K534="YES"),0,IF(AND(AND(OR(G529="Y",H529="Y"),G529&lt;&gt;H529),E529&lt;&gt;"Y", F529&lt;&gt;"Y"), 1, 0)))</f>
        <v/>
      </c>
      <c r="P529" s="20" t="str">
        <f t="shared" si="131"/>
        <v/>
      </c>
      <c r="Q529" s="10" t="str">
        <f t="shared" si="132"/>
        <v/>
      </c>
      <c r="R529" s="10" t="str">
        <f t="shared" si="133"/>
        <v/>
      </c>
      <c r="S529" s="10" t="str">
        <f>IF(B529=1,"",IF(AND(OR(AND(TrackingWorksheet!H534=Lists!$D$7,TrackingWorksheet!H534=TrackingWorksheet!J534),TrackingWorksheet!H534&lt;&gt;TrackingWorksheet!J534),TrackingWorksheet!K534="YES",TrackingWorksheet!H534&lt;&gt;Lists!$D$6,TrackingWorksheet!G534&lt;=WeeklySummary!$C$7,TrackingWorksheet!I534&lt;=WeeklySummary!$C$7),1,0))</f>
        <v/>
      </c>
      <c r="T529" s="10" t="str">
        <f t="shared" si="134"/>
        <v/>
      </c>
      <c r="U529" s="10" t="str">
        <f>IF($B529=1,"",IF(TrackingWorksheet!$K534="YES",1, 0)*D529)</f>
        <v/>
      </c>
      <c r="V529" s="20">
        <f t="shared" si="123"/>
        <v>0</v>
      </c>
      <c r="W529" s="20">
        <f t="shared" si="124"/>
        <v>0</v>
      </c>
      <c r="X529" s="10" t="str">
        <f>IF($B529=1,"",IF(AND(TrackingWorksheet!$L534&lt;&gt;"", TrackingWorksheet!$L534&gt;=WeeklySummary!$C$6,TrackingWorksheet!$L534&lt;=WeeklySummary!$C$7,OR(TrackingWorksheet!$H534=Lists!$D$4,TrackingWorksheet!$J534=Lists!$D$4)), 1, 0))</f>
        <v/>
      </c>
      <c r="Y529" s="10" t="str">
        <f>IF($B529=1,"",IF(AND(TrackingWorksheet!$L534&lt;&gt;"", TrackingWorksheet!$L534&gt;=WeeklySummary!$C$6,TrackingWorksheet!$L534&lt;=WeeklySummary!$C$7,OR(TrackingWorksheet!$H534=Lists!$D$5,TrackingWorksheet!$J534=Lists!$D$5)), 1, 0))</f>
        <v/>
      </c>
      <c r="Z529" s="10" t="str">
        <f>IF($B529=1,"",IF(AND(TrackingWorksheet!$L534&lt;&gt;"", TrackingWorksheet!$L534&gt;=WeeklySummary!$C$6,TrackingWorksheet!$L534&lt;=WeeklySummary!$C$7,OR(TrackingWorksheet!$H534=Lists!$D$6,TrackingWorksheet!$J534=Lists!$D$6)), 1, 0))</f>
        <v/>
      </c>
      <c r="AA529" s="19" t="str">
        <f>IF(B529=1,"",IF(AND(TrackingWorksheet!M534&lt;&gt;"",TrackingWorksheet!M534&lt;=WeeklySummary!$C$7),1,0)*D529)</f>
        <v/>
      </c>
      <c r="AB529" s="19" t="str">
        <f>IF(B529=1,"",IF(AND(TrackingWorksheet!N534&lt;&gt;"",TrackingWorksheet!N534&lt;=WeeklySummary!$C$7),1,0)*D529)</f>
        <v/>
      </c>
      <c r="AC529" s="19" t="str">
        <f>IF(B529=1,"",TrackingWorksheet!T534)</f>
        <v/>
      </c>
      <c r="AD529" s="19" t="str">
        <f>IF(B529=1,"",IF(D529*AND(TrackingWorksheet!S534&gt;=Calculations!$BD$3,TrackingWorksheet!U534="",TrackingWorksheet!K534="YES"),1,0))</f>
        <v/>
      </c>
      <c r="AE529" s="19" t="str">
        <f>IF($B529=1,"",IF(AND(TrackingWorksheet!$S534&gt;$BE$3,TrackingWorksheet!$T534=Lists!$P$4),1, 0)*D529)</f>
        <v/>
      </c>
      <c r="AF529" s="19" t="str">
        <f>IF($B529=1,"",IF(AND(TrackingWorksheet!$U534&gt;$BE$3,TrackingWorksheet!$V534=Lists!$P$4),1, 0)*D529)</f>
        <v/>
      </c>
      <c r="AG529" s="19" t="str">
        <f>IF($B529=1,"",IF(AND(TrackingWorksheet!$W534&gt;$BE$3,TrackingWorksheet!$X534=Lists!$P$4),1, 0)*D529)</f>
        <v/>
      </c>
      <c r="AH529" s="19" t="str">
        <f>IF($B529=1,"",IF(AND(TrackingWorksheet!$Y534&gt;$BE$3,TrackingWorksheet!$Z534=Lists!$P$4),1, 0)*D529)</f>
        <v/>
      </c>
      <c r="AI529" s="19" t="str">
        <f>IF($B529=1,"",IF(AND(TrackingWorksheet!$AA534&gt;$BE$3,TrackingWorksheet!$AB534=Lists!$P$4),1, 0)*D529)</f>
        <v/>
      </c>
      <c r="AJ529" s="19" t="str">
        <f>IF($B529=1,"",IF(AND(TrackingWorksheet!$S534&gt;$BE$3,TrackingWorksheet!$T534=Lists!$P$5),1, 0)*D529)</f>
        <v/>
      </c>
      <c r="AK529" s="19" t="str">
        <f>IF($B529=1,"",IF(AND(TrackingWorksheet!$U534&gt;$BE$3,TrackingWorksheet!$V534=Lists!$P$5),1, 0)*D529)</f>
        <v/>
      </c>
      <c r="AL529" s="19" t="str">
        <f>IF($B529=1,"",IF(AND(TrackingWorksheet!$W534&gt;$BE$3,TrackingWorksheet!$X534=Lists!$P$5),1, 0)*D529)</f>
        <v/>
      </c>
      <c r="AM529" s="19" t="str">
        <f>IF($B529=1,"",IF(AND(TrackingWorksheet!$Y534&gt;$BE$3,TrackingWorksheet!$Z534=Lists!$P$5),1, 0)*D529)</f>
        <v/>
      </c>
      <c r="AN529" s="19" t="str">
        <f>IF($B529=1,"",IF(AND(TrackingWorksheet!$AA534&gt;$BE$3,TrackingWorksheet!$AB534=Lists!$P$5),1, 0)*D529)</f>
        <v/>
      </c>
      <c r="AO529" s="19" t="str">
        <f>IF($B529=1,"",IF(AND(TrackingWorksheet!$S534&gt;$BE$3,TrackingWorksheet!$T534=Lists!$P$6),1, 0)*D529)</f>
        <v/>
      </c>
      <c r="AP529" s="19" t="str">
        <f>IF($B529=1,"",IF(AND(TrackingWorksheet!$U534&gt;$BE$3,TrackingWorksheet!$V534=Lists!$P$6),1, 0)*D529)</f>
        <v/>
      </c>
      <c r="AQ529" s="19" t="str">
        <f>IF($B529=1,"",IF(AND(TrackingWorksheet!$W534&gt;$BE$3,TrackingWorksheet!$X534=Lists!$P$6),1, 0)*D529)</f>
        <v/>
      </c>
      <c r="AR529" s="19" t="str">
        <f>IF($B529=1,"",IF(AND(TrackingWorksheet!$Y534&gt;$BE$3,TrackingWorksheet!$Z534=Lists!$P$6),1, 0)*D529)</f>
        <v/>
      </c>
      <c r="AS529" s="19" t="str">
        <f>IF($B529=1,"",IF(AND(TrackingWorksheet!$AA534&gt;$BE$3,TrackingWorksheet!$AB534=Lists!$P$6),1, 0)*D529)</f>
        <v/>
      </c>
      <c r="AT529" s="19">
        <f t="shared" si="125"/>
        <v>0</v>
      </c>
      <c r="AU529" s="19" t="str">
        <f>IF(B529=1,"",IF(AND(TrackingWorksheet!K534="",TrackingWorksheet!M534="", TrackingWorksheet!N534="", TrackingWorksheet!S534="", TrackingWorksheet!V534="", TrackingWorksheet!W534="", TrackingWorksheet!Y534="", TrackingWorksheet!AA534="", V529=1),1,0)*D529)</f>
        <v/>
      </c>
      <c r="AV529" s="19" t="str">
        <f>IF(B529=1,"",IF(D529*AND(TrackingWorksheet!U534&gt;Calculations!$BE$3,TrackingWorksheet!K534="YES"),1,0))</f>
        <v/>
      </c>
      <c r="AW529" s="19" t="str">
        <f>IF(B529=1,"",IF(D529*AND(TrackingWorksheet!W534&gt;Calculations!$BE$3,TrackingWorksheet!K534="YES"),1,0))</f>
        <v/>
      </c>
      <c r="AX529" s="19">
        <f t="shared" si="126"/>
        <v>0</v>
      </c>
      <c r="AY529" s="19">
        <f t="shared" si="122"/>
        <v>0</v>
      </c>
      <c r="AZ529" s="27" t="str">
        <f>IF(B529=1,"",IF(TrackingWorksheet!Q534="","",TrackingWorksheet!Q534))</f>
        <v/>
      </c>
      <c r="BB529" s="4"/>
      <c r="BC529" s="4"/>
      <c r="BD529" s="4"/>
      <c r="BE529" s="4"/>
      <c r="BF529" s="4"/>
      <c r="BG529" s="4" t="str">
        <f>IF(B529=1,"",IF(AND(N529=1,TrackingWorksheet!$I534+14&lt;=WeeklySummary!$C$7),1,0))</f>
        <v/>
      </c>
      <c r="BH529" s="4" t="str">
        <f>IF(B529=1,"",IF(AND(R529=1,TrackingWorksheet!$I534+14&lt;=WeeklySummary!$C$7),1,0))</f>
        <v/>
      </c>
      <c r="BI529" s="4" t="str">
        <f>IF(B529=1,"",IF(AND(J529=1,TrackingWorksheet!$G534+14&lt;=WeeklySummary!$C$7),1,0))</f>
        <v/>
      </c>
      <c r="BJ529" s="4" t="str">
        <f>IF(B529=1,"",IF(AND(T529=1,TrackingWorksheet!$I534+14&lt;=WeeklySummary!$C$7),1,0))</f>
        <v/>
      </c>
      <c r="BK529" s="4" t="str">
        <f>IF(B529=1,"",IF(AND(T529=1,TrackingWorksheet!$G534+14&lt;=WeeklySummary!$C$7),1,0))</f>
        <v/>
      </c>
      <c r="BL529" s="4">
        <f t="shared" si="135"/>
        <v>0</v>
      </c>
    </row>
    <row r="530" spans="2:64" x14ac:dyDescent="0.25">
      <c r="B530" s="27">
        <f>IF(AND(ISBLANK(TrackingWorksheet!B535),ISBLANK(TrackingWorksheet!C535),ISBLANK(TrackingWorksheet!G535),ISBLANK(TrackingWorksheet!H535),
ISBLANK(TrackingWorksheet!I535),ISBLANK(TrackingWorksheet!J535),ISBLANK(TrackingWorksheet!M535),
ISBLANK(TrackingWorksheet!N537)),1,0)</f>
        <v>1</v>
      </c>
      <c r="C530" s="12" t="str">
        <f>IF(B530=1,"",TrackingWorksheet!F535)</f>
        <v/>
      </c>
      <c r="D530" s="20" t="str">
        <f>IF(B530=1,"",IF(AND(TrackingWorksheet!B535&lt;&gt;"",TrackingWorksheet!B535&lt;=WeeklySummary!$C$7,OR(TrackingWorksheet!C535="",TrackingWorksheet!C535&gt;=WeeklySummary!$C$6)),1,0))</f>
        <v/>
      </c>
      <c r="E530" s="10" t="str">
        <f>IF(B530=1,"",IF(AND(TrackingWorksheet!G535 &lt;&gt;"",TrackingWorksheet!G535&lt;=WeeklySummary!$C$7, TrackingWorksheet!H535=Lists!$D$4), "Y", "N"))</f>
        <v/>
      </c>
      <c r="F530" s="10" t="str">
        <f>IF(B530=1,"",IF(AND(TrackingWorksheet!I535 &lt;&gt;"", TrackingWorksheet!I535&lt;=WeeklySummary!$C$7, TrackingWorksheet!J535=Lists!$D$4), "Y", "N"))</f>
        <v/>
      </c>
      <c r="G530" s="10" t="str">
        <f>IF(B530=1,"",IF(AND(TrackingWorksheet!G535 &lt;&gt;"",TrackingWorksheet!G535&lt;=WeeklySummary!$C$7, TrackingWorksheet!H535=Lists!$D$5), "Y", "N"))</f>
        <v/>
      </c>
      <c r="H530" s="10" t="str">
        <f>IF(B530=1,"",IF(AND(TrackingWorksheet!I535 &lt;&gt;"", TrackingWorksheet!I535&lt;=WeeklySummary!$C$7, TrackingWorksheet!J535=Lists!$D$5), "Y", "N"))</f>
        <v/>
      </c>
      <c r="I530" s="20" t="str">
        <f>IF(B530=1,"",IF(AND(TrackingWorksheet!G535 &lt;&gt;"", TrackingWorksheet!G535&lt;=WeeklySummary!$C$7, TrackingWorksheet!H535=Lists!$D$6), 1, 0))</f>
        <v/>
      </c>
      <c r="J530" s="20" t="str">
        <f t="shared" si="127"/>
        <v/>
      </c>
      <c r="K530" s="10" t="str">
        <f>IF(B530=1,"",IF(AND(TrackingWorksheet!I535&lt;=WeeklySummary!$C$7,TrackingWorksheet!K535="YES"),0,IF(AND(AND(OR(E530="Y",F530="Y"),E530&lt;&gt;F530),G530&lt;&gt;"Y", H530&lt;&gt;"Y"), 1, 0)))</f>
        <v/>
      </c>
      <c r="L530" s="20" t="str">
        <f t="shared" si="128"/>
        <v/>
      </c>
      <c r="M530" s="10" t="str">
        <f t="shared" si="129"/>
        <v/>
      </c>
      <c r="N530" s="20" t="str">
        <f t="shared" si="130"/>
        <v/>
      </c>
      <c r="O530" s="10" t="str">
        <f>IF(B530=1,"",IF(AND(TrackingWorksheet!I535&lt;=WeeklySummary!$C$7,TrackingWorksheet!K535="YES"),0,IF(AND(AND(OR(G530="Y",H530="Y"),G530&lt;&gt;H530),E530&lt;&gt;"Y", F530&lt;&gt;"Y"), 1, 0)))</f>
        <v/>
      </c>
      <c r="P530" s="20" t="str">
        <f t="shared" si="131"/>
        <v/>
      </c>
      <c r="Q530" s="10" t="str">
        <f t="shared" si="132"/>
        <v/>
      </c>
      <c r="R530" s="10" t="str">
        <f t="shared" si="133"/>
        <v/>
      </c>
      <c r="S530" s="10" t="str">
        <f>IF(B530=1,"",IF(AND(OR(AND(TrackingWorksheet!H535=Lists!$D$7,TrackingWorksheet!H535=TrackingWorksheet!J535),TrackingWorksheet!H535&lt;&gt;TrackingWorksheet!J535),TrackingWorksheet!K535="YES",TrackingWorksheet!H535&lt;&gt;Lists!$D$6,TrackingWorksheet!G535&lt;=WeeklySummary!$C$7,TrackingWorksheet!I535&lt;=WeeklySummary!$C$7),1,0))</f>
        <v/>
      </c>
      <c r="T530" s="10" t="str">
        <f t="shared" si="134"/>
        <v/>
      </c>
      <c r="U530" s="10" t="str">
        <f>IF($B530=1,"",IF(TrackingWorksheet!$K535="YES",1, 0)*D530)</f>
        <v/>
      </c>
      <c r="V530" s="20">
        <f t="shared" si="123"/>
        <v>0</v>
      </c>
      <c r="W530" s="20">
        <f t="shared" si="124"/>
        <v>0</v>
      </c>
      <c r="X530" s="10" t="str">
        <f>IF($B530=1,"",IF(AND(TrackingWorksheet!$L535&lt;&gt;"", TrackingWorksheet!$L535&gt;=WeeklySummary!$C$6,TrackingWorksheet!$L535&lt;=WeeklySummary!$C$7,OR(TrackingWorksheet!$H535=Lists!$D$4,TrackingWorksheet!$J535=Lists!$D$4)), 1, 0))</f>
        <v/>
      </c>
      <c r="Y530" s="10" t="str">
        <f>IF($B530=1,"",IF(AND(TrackingWorksheet!$L535&lt;&gt;"", TrackingWorksheet!$L535&gt;=WeeklySummary!$C$6,TrackingWorksheet!$L535&lt;=WeeklySummary!$C$7,OR(TrackingWorksheet!$H535=Lists!$D$5,TrackingWorksheet!$J535=Lists!$D$5)), 1, 0))</f>
        <v/>
      </c>
      <c r="Z530" s="10" t="str">
        <f>IF($B530=1,"",IF(AND(TrackingWorksheet!$L535&lt;&gt;"", TrackingWorksheet!$L535&gt;=WeeklySummary!$C$6,TrackingWorksheet!$L535&lt;=WeeklySummary!$C$7,OR(TrackingWorksheet!$H535=Lists!$D$6,TrackingWorksheet!$J535=Lists!$D$6)), 1, 0))</f>
        <v/>
      </c>
      <c r="AA530" s="19" t="str">
        <f>IF(B530=1,"",IF(AND(TrackingWorksheet!M535&lt;&gt;"",TrackingWorksheet!M535&lt;=WeeklySummary!$C$7),1,0)*D530)</f>
        <v/>
      </c>
      <c r="AB530" s="19" t="str">
        <f>IF(B530=1,"",IF(AND(TrackingWorksheet!N535&lt;&gt;"",TrackingWorksheet!N535&lt;=WeeklySummary!$C$7),1,0)*D530)</f>
        <v/>
      </c>
      <c r="AC530" s="19" t="str">
        <f>IF(B530=1,"",TrackingWorksheet!T535)</f>
        <v/>
      </c>
      <c r="AD530" s="19" t="str">
        <f>IF(B530=1,"",IF(D530*AND(TrackingWorksheet!S535&gt;=Calculations!$BD$3,TrackingWorksheet!U535="",TrackingWorksheet!K535="YES"),1,0))</f>
        <v/>
      </c>
      <c r="AE530" s="19" t="str">
        <f>IF($B530=1,"",IF(AND(TrackingWorksheet!$S535&gt;$BE$3,TrackingWorksheet!$T535=Lists!$P$4),1, 0)*D530)</f>
        <v/>
      </c>
      <c r="AF530" s="19" t="str">
        <f>IF($B530=1,"",IF(AND(TrackingWorksheet!$U535&gt;$BE$3,TrackingWorksheet!$V535=Lists!$P$4),1, 0)*D530)</f>
        <v/>
      </c>
      <c r="AG530" s="19" t="str">
        <f>IF($B530=1,"",IF(AND(TrackingWorksheet!$W535&gt;$BE$3,TrackingWorksheet!$X535=Lists!$P$4),1, 0)*D530)</f>
        <v/>
      </c>
      <c r="AH530" s="19" t="str">
        <f>IF($B530=1,"",IF(AND(TrackingWorksheet!$Y535&gt;$BE$3,TrackingWorksheet!$Z535=Lists!$P$4),1, 0)*D530)</f>
        <v/>
      </c>
      <c r="AI530" s="19" t="str">
        <f>IF($B530=1,"",IF(AND(TrackingWorksheet!$AA535&gt;$BE$3,TrackingWorksheet!$AB535=Lists!$P$4),1, 0)*D530)</f>
        <v/>
      </c>
      <c r="AJ530" s="19" t="str">
        <f>IF($B530=1,"",IF(AND(TrackingWorksheet!$S535&gt;$BE$3,TrackingWorksheet!$T535=Lists!$P$5),1, 0)*D530)</f>
        <v/>
      </c>
      <c r="AK530" s="19" t="str">
        <f>IF($B530=1,"",IF(AND(TrackingWorksheet!$U535&gt;$BE$3,TrackingWorksheet!$V535=Lists!$P$5),1, 0)*D530)</f>
        <v/>
      </c>
      <c r="AL530" s="19" t="str">
        <f>IF($B530=1,"",IF(AND(TrackingWorksheet!$W535&gt;$BE$3,TrackingWorksheet!$X535=Lists!$P$5),1, 0)*D530)</f>
        <v/>
      </c>
      <c r="AM530" s="19" t="str">
        <f>IF($B530=1,"",IF(AND(TrackingWorksheet!$Y535&gt;$BE$3,TrackingWorksheet!$Z535=Lists!$P$5),1, 0)*D530)</f>
        <v/>
      </c>
      <c r="AN530" s="19" t="str">
        <f>IF($B530=1,"",IF(AND(TrackingWorksheet!$AA535&gt;$BE$3,TrackingWorksheet!$AB535=Lists!$P$5),1, 0)*D530)</f>
        <v/>
      </c>
      <c r="AO530" s="19" t="str">
        <f>IF($B530=1,"",IF(AND(TrackingWorksheet!$S535&gt;$BE$3,TrackingWorksheet!$T535=Lists!$P$6),1, 0)*D530)</f>
        <v/>
      </c>
      <c r="AP530" s="19" t="str">
        <f>IF($B530=1,"",IF(AND(TrackingWorksheet!$U535&gt;$BE$3,TrackingWorksheet!$V535=Lists!$P$6),1, 0)*D530)</f>
        <v/>
      </c>
      <c r="AQ530" s="19" t="str">
        <f>IF($B530=1,"",IF(AND(TrackingWorksheet!$W535&gt;$BE$3,TrackingWorksheet!$X535=Lists!$P$6),1, 0)*D530)</f>
        <v/>
      </c>
      <c r="AR530" s="19" t="str">
        <f>IF($B530=1,"",IF(AND(TrackingWorksheet!$Y535&gt;$BE$3,TrackingWorksheet!$Z535=Lists!$P$6),1, 0)*D530)</f>
        <v/>
      </c>
      <c r="AS530" s="19" t="str">
        <f>IF($B530=1,"",IF(AND(TrackingWorksheet!$AA535&gt;$BE$3,TrackingWorksheet!$AB535=Lists!$P$6),1, 0)*D530)</f>
        <v/>
      </c>
      <c r="AT530" s="19">
        <f t="shared" si="125"/>
        <v>0</v>
      </c>
      <c r="AU530" s="19" t="str">
        <f>IF(B530=1,"",IF(AND(TrackingWorksheet!K535="",TrackingWorksheet!M535="", TrackingWorksheet!N535="", TrackingWorksheet!S535="", TrackingWorksheet!V535="", TrackingWorksheet!W535="", TrackingWorksheet!Y535="", TrackingWorksheet!AA535="", V530=1),1,0)*D530)</f>
        <v/>
      </c>
      <c r="AV530" s="19" t="str">
        <f>IF(B530=1,"",IF(D530*AND(TrackingWorksheet!U535&gt;Calculations!$BE$3,TrackingWorksheet!K535="YES"),1,0))</f>
        <v/>
      </c>
      <c r="AW530" s="19" t="str">
        <f>IF(B530=1,"",IF(D530*AND(TrackingWorksheet!W535&gt;Calculations!$BE$3,TrackingWorksheet!K535="YES"),1,0))</f>
        <v/>
      </c>
      <c r="AX530" s="19">
        <f t="shared" si="126"/>
        <v>0</v>
      </c>
      <c r="AY530" s="19">
        <f t="shared" si="122"/>
        <v>0</v>
      </c>
      <c r="AZ530" s="27" t="str">
        <f>IF(B530=1,"",IF(TrackingWorksheet!Q535="","",TrackingWorksheet!Q535))</f>
        <v/>
      </c>
      <c r="BB530" s="4"/>
      <c r="BC530" s="4"/>
      <c r="BD530" s="4"/>
      <c r="BE530" s="4"/>
      <c r="BF530" s="4"/>
      <c r="BG530" s="4" t="str">
        <f>IF(B530=1,"",IF(AND(N530=1,TrackingWorksheet!$I535+14&lt;=WeeklySummary!$C$7),1,0))</f>
        <v/>
      </c>
      <c r="BH530" s="4" t="str">
        <f>IF(B530=1,"",IF(AND(R530=1,TrackingWorksheet!$I535+14&lt;=WeeklySummary!$C$7),1,0))</f>
        <v/>
      </c>
      <c r="BI530" s="4" t="str">
        <f>IF(B530=1,"",IF(AND(J530=1,TrackingWorksheet!$G535+14&lt;=WeeklySummary!$C$7),1,0))</f>
        <v/>
      </c>
      <c r="BJ530" s="4" t="str">
        <f>IF(B530=1,"",IF(AND(T530=1,TrackingWorksheet!$I535+14&lt;=WeeklySummary!$C$7),1,0))</f>
        <v/>
      </c>
      <c r="BK530" s="4" t="str">
        <f>IF(B530=1,"",IF(AND(T530=1,TrackingWorksheet!$G535+14&lt;=WeeklySummary!$C$7),1,0))</f>
        <v/>
      </c>
      <c r="BL530" s="4">
        <f t="shared" si="135"/>
        <v>0</v>
      </c>
    </row>
    <row r="531" spans="2:64" x14ac:dyDescent="0.25">
      <c r="B531" s="27">
        <f>IF(AND(ISBLANK(TrackingWorksheet!B536),ISBLANK(TrackingWorksheet!C536),ISBLANK(TrackingWorksheet!G536),ISBLANK(TrackingWorksheet!H536),
ISBLANK(TrackingWorksheet!I536),ISBLANK(TrackingWorksheet!J536),ISBLANK(TrackingWorksheet!M536),
ISBLANK(TrackingWorksheet!N538)),1,0)</f>
        <v>1</v>
      </c>
      <c r="C531" s="12" t="str">
        <f>IF(B531=1,"",TrackingWorksheet!F536)</f>
        <v/>
      </c>
      <c r="D531" s="20" t="str">
        <f>IF(B531=1,"",IF(AND(TrackingWorksheet!B536&lt;&gt;"",TrackingWorksheet!B536&lt;=WeeklySummary!$C$7,OR(TrackingWorksheet!C536="",TrackingWorksheet!C536&gt;=WeeklySummary!$C$6)),1,0))</f>
        <v/>
      </c>
      <c r="E531" s="10" t="str">
        <f>IF(B531=1,"",IF(AND(TrackingWorksheet!G536 &lt;&gt;"",TrackingWorksheet!G536&lt;=WeeklySummary!$C$7, TrackingWorksheet!H536=Lists!$D$4), "Y", "N"))</f>
        <v/>
      </c>
      <c r="F531" s="10" t="str">
        <f>IF(B531=1,"",IF(AND(TrackingWorksheet!I536 &lt;&gt;"", TrackingWorksheet!I536&lt;=WeeklySummary!$C$7, TrackingWorksheet!J536=Lists!$D$4), "Y", "N"))</f>
        <v/>
      </c>
      <c r="G531" s="10" t="str">
        <f>IF(B531=1,"",IF(AND(TrackingWorksheet!G536 &lt;&gt;"",TrackingWorksheet!G536&lt;=WeeklySummary!$C$7, TrackingWorksheet!H536=Lists!$D$5), "Y", "N"))</f>
        <v/>
      </c>
      <c r="H531" s="10" t="str">
        <f>IF(B531=1,"",IF(AND(TrackingWorksheet!I536 &lt;&gt;"", TrackingWorksheet!I536&lt;=WeeklySummary!$C$7, TrackingWorksheet!J536=Lists!$D$5), "Y", "N"))</f>
        <v/>
      </c>
      <c r="I531" s="20" t="str">
        <f>IF(B531=1,"",IF(AND(TrackingWorksheet!G536 &lt;&gt;"", TrackingWorksheet!G536&lt;=WeeklySummary!$C$7, TrackingWorksheet!H536=Lists!$D$6), 1, 0))</f>
        <v/>
      </c>
      <c r="J531" s="20" t="str">
        <f t="shared" si="127"/>
        <v/>
      </c>
      <c r="K531" s="10" t="str">
        <f>IF(B531=1,"",IF(AND(TrackingWorksheet!I536&lt;=WeeklySummary!$C$7,TrackingWorksheet!K536="YES"),0,IF(AND(AND(OR(E531="Y",F531="Y"),E531&lt;&gt;F531),G531&lt;&gt;"Y", H531&lt;&gt;"Y"), 1, 0)))</f>
        <v/>
      </c>
      <c r="L531" s="20" t="str">
        <f t="shared" si="128"/>
        <v/>
      </c>
      <c r="M531" s="10" t="str">
        <f t="shared" si="129"/>
        <v/>
      </c>
      <c r="N531" s="20" t="str">
        <f t="shared" si="130"/>
        <v/>
      </c>
      <c r="O531" s="10" t="str">
        <f>IF(B531=1,"",IF(AND(TrackingWorksheet!I536&lt;=WeeklySummary!$C$7,TrackingWorksheet!K536="YES"),0,IF(AND(AND(OR(G531="Y",H531="Y"),G531&lt;&gt;H531),E531&lt;&gt;"Y", F531&lt;&gt;"Y"), 1, 0)))</f>
        <v/>
      </c>
      <c r="P531" s="20" t="str">
        <f t="shared" si="131"/>
        <v/>
      </c>
      <c r="Q531" s="10" t="str">
        <f t="shared" si="132"/>
        <v/>
      </c>
      <c r="R531" s="10" t="str">
        <f t="shared" si="133"/>
        <v/>
      </c>
      <c r="S531" s="10" t="str">
        <f>IF(B531=1,"",IF(AND(OR(AND(TrackingWorksheet!H536=Lists!$D$7,TrackingWorksheet!H536=TrackingWorksheet!J536),TrackingWorksheet!H536&lt;&gt;TrackingWorksheet!J536),TrackingWorksheet!K536="YES",TrackingWorksheet!H536&lt;&gt;Lists!$D$6,TrackingWorksheet!G536&lt;=WeeklySummary!$C$7,TrackingWorksheet!I536&lt;=WeeklySummary!$C$7),1,0))</f>
        <v/>
      </c>
      <c r="T531" s="10" t="str">
        <f t="shared" si="134"/>
        <v/>
      </c>
      <c r="U531" s="10" t="str">
        <f>IF($B531=1,"",IF(TrackingWorksheet!$K536="YES",1, 0)*D531)</f>
        <v/>
      </c>
      <c r="V531" s="20">
        <f t="shared" si="123"/>
        <v>0</v>
      </c>
      <c r="W531" s="20">
        <f t="shared" si="124"/>
        <v>0</v>
      </c>
      <c r="X531" s="10" t="str">
        <f>IF($B531=1,"",IF(AND(TrackingWorksheet!$L536&lt;&gt;"", TrackingWorksheet!$L536&gt;=WeeklySummary!$C$6,TrackingWorksheet!$L536&lt;=WeeklySummary!$C$7,OR(TrackingWorksheet!$H536=Lists!$D$4,TrackingWorksheet!$J536=Lists!$D$4)), 1, 0))</f>
        <v/>
      </c>
      <c r="Y531" s="10" t="str">
        <f>IF($B531=1,"",IF(AND(TrackingWorksheet!$L536&lt;&gt;"", TrackingWorksheet!$L536&gt;=WeeklySummary!$C$6,TrackingWorksheet!$L536&lt;=WeeklySummary!$C$7,OR(TrackingWorksheet!$H536=Lists!$D$5,TrackingWorksheet!$J536=Lists!$D$5)), 1, 0))</f>
        <v/>
      </c>
      <c r="Z531" s="10" t="str">
        <f>IF($B531=1,"",IF(AND(TrackingWorksheet!$L536&lt;&gt;"", TrackingWorksheet!$L536&gt;=WeeklySummary!$C$6,TrackingWorksheet!$L536&lt;=WeeklySummary!$C$7,OR(TrackingWorksheet!$H536=Lists!$D$6,TrackingWorksheet!$J536=Lists!$D$6)), 1, 0))</f>
        <v/>
      </c>
      <c r="AA531" s="19" t="str">
        <f>IF(B531=1,"",IF(AND(TrackingWorksheet!M536&lt;&gt;"",TrackingWorksheet!M536&lt;=WeeklySummary!$C$7),1,0)*D531)</f>
        <v/>
      </c>
      <c r="AB531" s="19" t="str">
        <f>IF(B531=1,"",IF(AND(TrackingWorksheet!N536&lt;&gt;"",TrackingWorksheet!N536&lt;=WeeklySummary!$C$7),1,0)*D531)</f>
        <v/>
      </c>
      <c r="AC531" s="19" t="str">
        <f>IF(B531=1,"",TrackingWorksheet!T536)</f>
        <v/>
      </c>
      <c r="AD531" s="19" t="str">
        <f>IF(B531=1,"",IF(D531*AND(TrackingWorksheet!S536&gt;=Calculations!$BD$3,TrackingWorksheet!U536="",TrackingWorksheet!K536="YES"),1,0))</f>
        <v/>
      </c>
      <c r="AE531" s="19" t="str">
        <f>IF($B531=1,"",IF(AND(TrackingWorksheet!$S536&gt;$BE$3,TrackingWorksheet!$T536=Lists!$P$4),1, 0)*D531)</f>
        <v/>
      </c>
      <c r="AF531" s="19" t="str">
        <f>IF($B531=1,"",IF(AND(TrackingWorksheet!$U536&gt;$BE$3,TrackingWorksheet!$V536=Lists!$P$4),1, 0)*D531)</f>
        <v/>
      </c>
      <c r="AG531" s="19" t="str">
        <f>IF($B531=1,"",IF(AND(TrackingWorksheet!$W536&gt;$BE$3,TrackingWorksheet!$X536=Lists!$P$4),1, 0)*D531)</f>
        <v/>
      </c>
      <c r="AH531" s="19" t="str">
        <f>IF($B531=1,"",IF(AND(TrackingWorksheet!$Y536&gt;$BE$3,TrackingWorksheet!$Z536=Lists!$P$4),1, 0)*D531)</f>
        <v/>
      </c>
      <c r="AI531" s="19" t="str">
        <f>IF($B531=1,"",IF(AND(TrackingWorksheet!$AA536&gt;$BE$3,TrackingWorksheet!$AB536=Lists!$P$4),1, 0)*D531)</f>
        <v/>
      </c>
      <c r="AJ531" s="19" t="str">
        <f>IF($B531=1,"",IF(AND(TrackingWorksheet!$S536&gt;$BE$3,TrackingWorksheet!$T536=Lists!$P$5),1, 0)*D531)</f>
        <v/>
      </c>
      <c r="AK531" s="19" t="str">
        <f>IF($B531=1,"",IF(AND(TrackingWorksheet!$U536&gt;$BE$3,TrackingWorksheet!$V536=Lists!$P$5),1, 0)*D531)</f>
        <v/>
      </c>
      <c r="AL531" s="19" t="str">
        <f>IF($B531=1,"",IF(AND(TrackingWorksheet!$W536&gt;$BE$3,TrackingWorksheet!$X536=Lists!$P$5),1, 0)*D531)</f>
        <v/>
      </c>
      <c r="AM531" s="19" t="str">
        <f>IF($B531=1,"",IF(AND(TrackingWorksheet!$Y536&gt;$BE$3,TrackingWorksheet!$Z536=Lists!$P$5),1, 0)*D531)</f>
        <v/>
      </c>
      <c r="AN531" s="19" t="str">
        <f>IF($B531=1,"",IF(AND(TrackingWorksheet!$AA536&gt;$BE$3,TrackingWorksheet!$AB536=Lists!$P$5),1, 0)*D531)</f>
        <v/>
      </c>
      <c r="AO531" s="19" t="str">
        <f>IF($B531=1,"",IF(AND(TrackingWorksheet!$S536&gt;$BE$3,TrackingWorksheet!$T536=Lists!$P$6),1, 0)*D531)</f>
        <v/>
      </c>
      <c r="AP531" s="19" t="str">
        <f>IF($B531=1,"",IF(AND(TrackingWorksheet!$U536&gt;$BE$3,TrackingWorksheet!$V536=Lists!$P$6),1, 0)*D531)</f>
        <v/>
      </c>
      <c r="AQ531" s="19" t="str">
        <f>IF($B531=1,"",IF(AND(TrackingWorksheet!$W536&gt;$BE$3,TrackingWorksheet!$X536=Lists!$P$6),1, 0)*D531)</f>
        <v/>
      </c>
      <c r="AR531" s="19" t="str">
        <f>IF($B531=1,"",IF(AND(TrackingWorksheet!$Y536&gt;$BE$3,TrackingWorksheet!$Z536=Lists!$P$6),1, 0)*D531)</f>
        <v/>
      </c>
      <c r="AS531" s="19" t="str">
        <f>IF($B531=1,"",IF(AND(TrackingWorksheet!$AA536&gt;$BE$3,TrackingWorksheet!$AB536=Lists!$P$6),1, 0)*D531)</f>
        <v/>
      </c>
      <c r="AT531" s="19">
        <f t="shared" si="125"/>
        <v>0</v>
      </c>
      <c r="AU531" s="19" t="str">
        <f>IF(B531=1,"",IF(AND(TrackingWorksheet!K536="",TrackingWorksheet!M536="", TrackingWorksheet!N536="", TrackingWorksheet!S536="", TrackingWorksheet!V536="", TrackingWorksheet!W536="", TrackingWorksheet!Y536="", TrackingWorksheet!AA536="", V531=1),1,0)*D531)</f>
        <v/>
      </c>
      <c r="AV531" s="19" t="str">
        <f>IF(B531=1,"",IF(D531*AND(TrackingWorksheet!U536&gt;Calculations!$BE$3,TrackingWorksheet!K536="YES"),1,0))</f>
        <v/>
      </c>
      <c r="AW531" s="19" t="str">
        <f>IF(B531=1,"",IF(D531*AND(TrackingWorksheet!W536&gt;Calculations!$BE$3,TrackingWorksheet!K536="YES"),1,0))</f>
        <v/>
      </c>
      <c r="AX531" s="19">
        <f t="shared" si="126"/>
        <v>0</v>
      </c>
      <c r="AY531" s="19">
        <f t="shared" si="122"/>
        <v>0</v>
      </c>
      <c r="AZ531" s="27" t="str">
        <f>IF(B531=1,"",IF(TrackingWorksheet!Q536="","",TrackingWorksheet!Q536))</f>
        <v/>
      </c>
      <c r="BB531" s="4"/>
      <c r="BC531" s="4"/>
      <c r="BD531" s="4"/>
      <c r="BE531" s="4"/>
      <c r="BF531" s="4"/>
      <c r="BG531" s="4" t="str">
        <f>IF(B531=1,"",IF(AND(N531=1,TrackingWorksheet!$I536+14&lt;=WeeklySummary!$C$7),1,0))</f>
        <v/>
      </c>
      <c r="BH531" s="4" t="str">
        <f>IF(B531=1,"",IF(AND(R531=1,TrackingWorksheet!$I536+14&lt;=WeeklySummary!$C$7),1,0))</f>
        <v/>
      </c>
      <c r="BI531" s="4" t="str">
        <f>IF(B531=1,"",IF(AND(J531=1,TrackingWorksheet!$G536+14&lt;=WeeklySummary!$C$7),1,0))</f>
        <v/>
      </c>
      <c r="BJ531" s="4" t="str">
        <f>IF(B531=1,"",IF(AND(T531=1,TrackingWorksheet!$I536+14&lt;=WeeklySummary!$C$7),1,0))</f>
        <v/>
      </c>
      <c r="BK531" s="4" t="str">
        <f>IF(B531=1,"",IF(AND(T531=1,TrackingWorksheet!$G536+14&lt;=WeeklySummary!$C$7),1,0))</f>
        <v/>
      </c>
      <c r="BL531" s="4">
        <f t="shared" si="135"/>
        <v>0</v>
      </c>
    </row>
    <row r="532" spans="2:64" x14ac:dyDescent="0.25">
      <c r="B532" s="27">
        <f>IF(AND(ISBLANK(TrackingWorksheet!B537),ISBLANK(TrackingWorksheet!C537),ISBLANK(TrackingWorksheet!G537),ISBLANK(TrackingWorksheet!H537),
ISBLANK(TrackingWorksheet!I537),ISBLANK(TrackingWorksheet!J537),ISBLANK(TrackingWorksheet!M537),
ISBLANK(TrackingWorksheet!N539)),1,0)</f>
        <v>1</v>
      </c>
      <c r="C532" s="12" t="str">
        <f>IF(B532=1,"",TrackingWorksheet!F537)</f>
        <v/>
      </c>
      <c r="D532" s="20" t="str">
        <f>IF(B532=1,"",IF(AND(TrackingWorksheet!B537&lt;&gt;"",TrackingWorksheet!B537&lt;=WeeklySummary!$C$7,OR(TrackingWorksheet!C537="",TrackingWorksheet!C537&gt;=WeeklySummary!$C$6)),1,0))</f>
        <v/>
      </c>
      <c r="E532" s="10" t="str">
        <f>IF(B532=1,"",IF(AND(TrackingWorksheet!G537 &lt;&gt;"",TrackingWorksheet!G537&lt;=WeeklySummary!$C$7, TrackingWorksheet!H537=Lists!$D$4), "Y", "N"))</f>
        <v/>
      </c>
      <c r="F532" s="10" t="str">
        <f>IF(B532=1,"",IF(AND(TrackingWorksheet!I537 &lt;&gt;"", TrackingWorksheet!I537&lt;=WeeklySummary!$C$7, TrackingWorksheet!J537=Lists!$D$4), "Y", "N"))</f>
        <v/>
      </c>
      <c r="G532" s="10" t="str">
        <f>IF(B532=1,"",IF(AND(TrackingWorksheet!G537 &lt;&gt;"",TrackingWorksheet!G537&lt;=WeeklySummary!$C$7, TrackingWorksheet!H537=Lists!$D$5), "Y", "N"))</f>
        <v/>
      </c>
      <c r="H532" s="10" t="str">
        <f>IF(B532=1,"",IF(AND(TrackingWorksheet!I537 &lt;&gt;"", TrackingWorksheet!I537&lt;=WeeklySummary!$C$7, TrackingWorksheet!J537=Lists!$D$5), "Y", "N"))</f>
        <v/>
      </c>
      <c r="I532" s="20" t="str">
        <f>IF(B532=1,"",IF(AND(TrackingWorksheet!G537 &lt;&gt;"", TrackingWorksheet!G537&lt;=WeeklySummary!$C$7, TrackingWorksheet!H537=Lists!$D$6), 1, 0))</f>
        <v/>
      </c>
      <c r="J532" s="20" t="str">
        <f t="shared" si="127"/>
        <v/>
      </c>
      <c r="K532" s="10" t="str">
        <f>IF(B532=1,"",IF(AND(TrackingWorksheet!I537&lt;=WeeklySummary!$C$7,TrackingWorksheet!K537="YES"),0,IF(AND(AND(OR(E532="Y",F532="Y"),E532&lt;&gt;F532),G532&lt;&gt;"Y", H532&lt;&gt;"Y"), 1, 0)))</f>
        <v/>
      </c>
      <c r="L532" s="20" t="str">
        <f t="shared" si="128"/>
        <v/>
      </c>
      <c r="M532" s="10" t="str">
        <f t="shared" si="129"/>
        <v/>
      </c>
      <c r="N532" s="20" t="str">
        <f t="shared" si="130"/>
        <v/>
      </c>
      <c r="O532" s="10" t="str">
        <f>IF(B532=1,"",IF(AND(TrackingWorksheet!I537&lt;=WeeklySummary!$C$7,TrackingWorksheet!K537="YES"),0,IF(AND(AND(OR(G532="Y",H532="Y"),G532&lt;&gt;H532),E532&lt;&gt;"Y", F532&lt;&gt;"Y"), 1, 0)))</f>
        <v/>
      </c>
      <c r="P532" s="20" t="str">
        <f t="shared" si="131"/>
        <v/>
      </c>
      <c r="Q532" s="10" t="str">
        <f t="shared" si="132"/>
        <v/>
      </c>
      <c r="R532" s="10" t="str">
        <f t="shared" si="133"/>
        <v/>
      </c>
      <c r="S532" s="10" t="str">
        <f>IF(B532=1,"",IF(AND(OR(AND(TrackingWorksheet!H537=Lists!$D$7,TrackingWorksheet!H537=TrackingWorksheet!J537),TrackingWorksheet!H537&lt;&gt;TrackingWorksheet!J537),TrackingWorksheet!K537="YES",TrackingWorksheet!H537&lt;&gt;Lists!$D$6,TrackingWorksheet!G537&lt;=WeeklySummary!$C$7,TrackingWorksheet!I537&lt;=WeeklySummary!$C$7),1,0))</f>
        <v/>
      </c>
      <c r="T532" s="10" t="str">
        <f t="shared" si="134"/>
        <v/>
      </c>
      <c r="U532" s="10" t="str">
        <f>IF($B532=1,"",IF(TrackingWorksheet!$K537="YES",1, 0)*D532)</f>
        <v/>
      </c>
      <c r="V532" s="20">
        <f t="shared" si="123"/>
        <v>0</v>
      </c>
      <c r="W532" s="20">
        <f t="shared" si="124"/>
        <v>0</v>
      </c>
      <c r="X532" s="10" t="str">
        <f>IF($B532=1,"",IF(AND(TrackingWorksheet!$L537&lt;&gt;"", TrackingWorksheet!$L537&gt;=WeeklySummary!$C$6,TrackingWorksheet!$L537&lt;=WeeklySummary!$C$7,OR(TrackingWorksheet!$H537=Lists!$D$4,TrackingWorksheet!$J537=Lists!$D$4)), 1, 0))</f>
        <v/>
      </c>
      <c r="Y532" s="10" t="str">
        <f>IF($B532=1,"",IF(AND(TrackingWorksheet!$L537&lt;&gt;"", TrackingWorksheet!$L537&gt;=WeeklySummary!$C$6,TrackingWorksheet!$L537&lt;=WeeklySummary!$C$7,OR(TrackingWorksheet!$H537=Lists!$D$5,TrackingWorksheet!$J537=Lists!$D$5)), 1, 0))</f>
        <v/>
      </c>
      <c r="Z532" s="10" t="str">
        <f>IF($B532=1,"",IF(AND(TrackingWorksheet!$L537&lt;&gt;"", TrackingWorksheet!$L537&gt;=WeeklySummary!$C$6,TrackingWorksheet!$L537&lt;=WeeklySummary!$C$7,OR(TrackingWorksheet!$H537=Lists!$D$6,TrackingWorksheet!$J537=Lists!$D$6)), 1, 0))</f>
        <v/>
      </c>
      <c r="AA532" s="19" t="str">
        <f>IF(B532=1,"",IF(AND(TrackingWorksheet!M537&lt;&gt;"",TrackingWorksheet!M537&lt;=WeeklySummary!$C$7),1,0)*D532)</f>
        <v/>
      </c>
      <c r="AB532" s="19" t="str">
        <f>IF(B532=1,"",IF(AND(TrackingWorksheet!N537&lt;&gt;"",TrackingWorksheet!N537&lt;=WeeklySummary!$C$7),1,0)*D532)</f>
        <v/>
      </c>
      <c r="AC532" s="19" t="str">
        <f>IF(B532=1,"",TrackingWorksheet!T537)</f>
        <v/>
      </c>
      <c r="AD532" s="19" t="str">
        <f>IF(B532=1,"",IF(D532*AND(TrackingWorksheet!S537&gt;=Calculations!$BD$3,TrackingWorksheet!U537="",TrackingWorksheet!K537="YES"),1,0))</f>
        <v/>
      </c>
      <c r="AE532" s="19" t="str">
        <f>IF($B532=1,"",IF(AND(TrackingWorksheet!$S537&gt;$BE$3,TrackingWorksheet!$T537=Lists!$P$4),1, 0)*D532)</f>
        <v/>
      </c>
      <c r="AF532" s="19" t="str">
        <f>IF($B532=1,"",IF(AND(TrackingWorksheet!$U537&gt;$BE$3,TrackingWorksheet!$V537=Lists!$P$4),1, 0)*D532)</f>
        <v/>
      </c>
      <c r="AG532" s="19" t="str">
        <f>IF($B532=1,"",IF(AND(TrackingWorksheet!$W537&gt;$BE$3,TrackingWorksheet!$X537=Lists!$P$4),1, 0)*D532)</f>
        <v/>
      </c>
      <c r="AH532" s="19" t="str">
        <f>IF($B532=1,"",IF(AND(TrackingWorksheet!$Y537&gt;$BE$3,TrackingWorksheet!$Z537=Lists!$P$4),1, 0)*D532)</f>
        <v/>
      </c>
      <c r="AI532" s="19" t="str">
        <f>IF($B532=1,"",IF(AND(TrackingWorksheet!$AA537&gt;$BE$3,TrackingWorksheet!$AB537=Lists!$P$4),1, 0)*D532)</f>
        <v/>
      </c>
      <c r="AJ532" s="19" t="str">
        <f>IF($B532=1,"",IF(AND(TrackingWorksheet!$S537&gt;$BE$3,TrackingWorksheet!$T537=Lists!$P$5),1, 0)*D532)</f>
        <v/>
      </c>
      <c r="AK532" s="19" t="str">
        <f>IF($B532=1,"",IF(AND(TrackingWorksheet!$U537&gt;$BE$3,TrackingWorksheet!$V537=Lists!$P$5),1, 0)*D532)</f>
        <v/>
      </c>
      <c r="AL532" s="19" t="str">
        <f>IF($B532=1,"",IF(AND(TrackingWorksheet!$W537&gt;$BE$3,TrackingWorksheet!$X537=Lists!$P$5),1, 0)*D532)</f>
        <v/>
      </c>
      <c r="AM532" s="19" t="str">
        <f>IF($B532=1,"",IF(AND(TrackingWorksheet!$Y537&gt;$BE$3,TrackingWorksheet!$Z537=Lists!$P$5),1, 0)*D532)</f>
        <v/>
      </c>
      <c r="AN532" s="19" t="str">
        <f>IF($B532=1,"",IF(AND(TrackingWorksheet!$AA537&gt;$BE$3,TrackingWorksheet!$AB537=Lists!$P$5),1, 0)*D532)</f>
        <v/>
      </c>
      <c r="AO532" s="19" t="str">
        <f>IF($B532=1,"",IF(AND(TrackingWorksheet!$S537&gt;$BE$3,TrackingWorksheet!$T537=Lists!$P$6),1, 0)*D532)</f>
        <v/>
      </c>
      <c r="AP532" s="19" t="str">
        <f>IF($B532=1,"",IF(AND(TrackingWorksheet!$U537&gt;$BE$3,TrackingWorksheet!$V537=Lists!$P$6),1, 0)*D532)</f>
        <v/>
      </c>
      <c r="AQ532" s="19" t="str">
        <f>IF($B532=1,"",IF(AND(TrackingWorksheet!$W537&gt;$BE$3,TrackingWorksheet!$X537=Lists!$P$6),1, 0)*D532)</f>
        <v/>
      </c>
      <c r="AR532" s="19" t="str">
        <f>IF($B532=1,"",IF(AND(TrackingWorksheet!$Y537&gt;$BE$3,TrackingWorksheet!$Z537=Lists!$P$6),1, 0)*D532)</f>
        <v/>
      </c>
      <c r="AS532" s="19" t="str">
        <f>IF($B532=1,"",IF(AND(TrackingWorksheet!$AA537&gt;$BE$3,TrackingWorksheet!$AB537=Lists!$P$6),1, 0)*D532)</f>
        <v/>
      </c>
      <c r="AT532" s="19">
        <f t="shared" si="125"/>
        <v>0</v>
      </c>
      <c r="AU532" s="19" t="str">
        <f>IF(B532=1,"",IF(AND(TrackingWorksheet!K537="",TrackingWorksheet!M537="", TrackingWorksheet!N537="", TrackingWorksheet!S537="", TrackingWorksheet!V537="", TrackingWorksheet!W537="", TrackingWorksheet!Y537="", TrackingWorksheet!AA537="", V532=1),1,0)*D532)</f>
        <v/>
      </c>
      <c r="AV532" s="19" t="str">
        <f>IF(B532=1,"",IF(D532*AND(TrackingWorksheet!U537&gt;Calculations!$BE$3,TrackingWorksheet!K537="YES"),1,0))</f>
        <v/>
      </c>
      <c r="AW532" s="19" t="str">
        <f>IF(B532=1,"",IF(D532*AND(TrackingWorksheet!W537&gt;Calculations!$BE$3,TrackingWorksheet!K537="YES"),1,0))</f>
        <v/>
      </c>
      <c r="AX532" s="19">
        <f t="shared" si="126"/>
        <v>0</v>
      </c>
      <c r="AY532" s="19">
        <f t="shared" si="122"/>
        <v>0</v>
      </c>
      <c r="AZ532" s="27" t="str">
        <f>IF(B532=1,"",IF(TrackingWorksheet!Q537="","",TrackingWorksheet!Q537))</f>
        <v/>
      </c>
      <c r="BB532" s="4"/>
      <c r="BC532" s="4"/>
      <c r="BD532" s="4"/>
      <c r="BE532" s="4"/>
      <c r="BF532" s="4"/>
      <c r="BG532" s="4" t="str">
        <f>IF(B532=1,"",IF(AND(N532=1,TrackingWorksheet!$I537+14&lt;=WeeklySummary!$C$7),1,0))</f>
        <v/>
      </c>
      <c r="BH532" s="4" t="str">
        <f>IF(B532=1,"",IF(AND(R532=1,TrackingWorksheet!$I537+14&lt;=WeeklySummary!$C$7),1,0))</f>
        <v/>
      </c>
      <c r="BI532" s="4" t="str">
        <f>IF(B532=1,"",IF(AND(J532=1,TrackingWorksheet!$G537+14&lt;=WeeklySummary!$C$7),1,0))</f>
        <v/>
      </c>
      <c r="BJ532" s="4" t="str">
        <f>IF(B532=1,"",IF(AND(T532=1,TrackingWorksheet!$I537+14&lt;=WeeklySummary!$C$7),1,0))</f>
        <v/>
      </c>
      <c r="BK532" s="4" t="str">
        <f>IF(B532=1,"",IF(AND(T532=1,TrackingWorksheet!$G537+14&lt;=WeeklySummary!$C$7),1,0))</f>
        <v/>
      </c>
      <c r="BL532" s="4">
        <f t="shared" si="135"/>
        <v>0</v>
      </c>
    </row>
    <row r="533" spans="2:64" x14ac:dyDescent="0.25">
      <c r="B533" s="27">
        <f>IF(AND(ISBLANK(TrackingWorksheet!B538),ISBLANK(TrackingWorksheet!C538),ISBLANK(TrackingWorksheet!G538),ISBLANK(TrackingWorksheet!H538),
ISBLANK(TrackingWorksheet!I538),ISBLANK(TrackingWorksheet!J538),ISBLANK(TrackingWorksheet!M538),
ISBLANK(TrackingWorksheet!N540)),1,0)</f>
        <v>1</v>
      </c>
      <c r="C533" s="12" t="str">
        <f>IF(B533=1,"",TrackingWorksheet!F538)</f>
        <v/>
      </c>
      <c r="D533" s="20" t="str">
        <f>IF(B533=1,"",IF(AND(TrackingWorksheet!B538&lt;&gt;"",TrackingWorksheet!B538&lt;=WeeklySummary!$C$7,OR(TrackingWorksheet!C538="",TrackingWorksheet!C538&gt;=WeeklySummary!$C$6)),1,0))</f>
        <v/>
      </c>
      <c r="E533" s="10" t="str">
        <f>IF(B533=1,"",IF(AND(TrackingWorksheet!G538 &lt;&gt;"",TrackingWorksheet!G538&lt;=WeeklySummary!$C$7, TrackingWorksheet!H538=Lists!$D$4), "Y", "N"))</f>
        <v/>
      </c>
      <c r="F533" s="10" t="str">
        <f>IF(B533=1,"",IF(AND(TrackingWorksheet!I538 &lt;&gt;"", TrackingWorksheet!I538&lt;=WeeklySummary!$C$7, TrackingWorksheet!J538=Lists!$D$4), "Y", "N"))</f>
        <v/>
      </c>
      <c r="G533" s="10" t="str">
        <f>IF(B533=1,"",IF(AND(TrackingWorksheet!G538 &lt;&gt;"",TrackingWorksheet!G538&lt;=WeeklySummary!$C$7, TrackingWorksheet!H538=Lists!$D$5), "Y", "N"))</f>
        <v/>
      </c>
      <c r="H533" s="10" t="str">
        <f>IF(B533=1,"",IF(AND(TrackingWorksheet!I538 &lt;&gt;"", TrackingWorksheet!I538&lt;=WeeklySummary!$C$7, TrackingWorksheet!J538=Lists!$D$5), "Y", "N"))</f>
        <v/>
      </c>
      <c r="I533" s="20" t="str">
        <f>IF(B533=1,"",IF(AND(TrackingWorksheet!G538 &lt;&gt;"", TrackingWorksheet!G538&lt;=WeeklySummary!$C$7, TrackingWorksheet!H538=Lists!$D$6), 1, 0))</f>
        <v/>
      </c>
      <c r="J533" s="20" t="str">
        <f t="shared" si="127"/>
        <v/>
      </c>
      <c r="K533" s="10" t="str">
        <f>IF(B533=1,"",IF(AND(TrackingWorksheet!I538&lt;=WeeklySummary!$C$7,TrackingWorksheet!K538="YES"),0,IF(AND(AND(OR(E533="Y",F533="Y"),E533&lt;&gt;F533),G533&lt;&gt;"Y", H533&lt;&gt;"Y"), 1, 0)))</f>
        <v/>
      </c>
      <c r="L533" s="20" t="str">
        <f t="shared" si="128"/>
        <v/>
      </c>
      <c r="M533" s="10" t="str">
        <f t="shared" si="129"/>
        <v/>
      </c>
      <c r="N533" s="20" t="str">
        <f t="shared" si="130"/>
        <v/>
      </c>
      <c r="O533" s="10" t="str">
        <f>IF(B533=1,"",IF(AND(TrackingWorksheet!I538&lt;=WeeklySummary!$C$7,TrackingWorksheet!K538="YES"),0,IF(AND(AND(OR(G533="Y",H533="Y"),G533&lt;&gt;H533),E533&lt;&gt;"Y", F533&lt;&gt;"Y"), 1, 0)))</f>
        <v/>
      </c>
      <c r="P533" s="20" t="str">
        <f t="shared" si="131"/>
        <v/>
      </c>
      <c r="Q533" s="10" t="str">
        <f t="shared" si="132"/>
        <v/>
      </c>
      <c r="R533" s="10" t="str">
        <f t="shared" si="133"/>
        <v/>
      </c>
      <c r="S533" s="10" t="str">
        <f>IF(B533=1,"",IF(AND(OR(AND(TrackingWorksheet!H538=Lists!$D$7,TrackingWorksheet!H538=TrackingWorksheet!J538),TrackingWorksheet!H538&lt;&gt;TrackingWorksheet!J538),TrackingWorksheet!K538="YES",TrackingWorksheet!H538&lt;&gt;Lists!$D$6,TrackingWorksheet!G538&lt;=WeeklySummary!$C$7,TrackingWorksheet!I538&lt;=WeeklySummary!$C$7),1,0))</f>
        <v/>
      </c>
      <c r="T533" s="10" t="str">
        <f t="shared" si="134"/>
        <v/>
      </c>
      <c r="U533" s="10" t="str">
        <f>IF($B533=1,"",IF(TrackingWorksheet!$K538="YES",1, 0)*D533)</f>
        <v/>
      </c>
      <c r="V533" s="20">
        <f t="shared" si="123"/>
        <v>0</v>
      </c>
      <c r="W533" s="20">
        <f t="shared" si="124"/>
        <v>0</v>
      </c>
      <c r="X533" s="10" t="str">
        <f>IF($B533=1,"",IF(AND(TrackingWorksheet!$L538&lt;&gt;"", TrackingWorksheet!$L538&gt;=WeeklySummary!$C$6,TrackingWorksheet!$L538&lt;=WeeklySummary!$C$7,OR(TrackingWorksheet!$H538=Lists!$D$4,TrackingWorksheet!$J538=Lists!$D$4)), 1, 0))</f>
        <v/>
      </c>
      <c r="Y533" s="10" t="str">
        <f>IF($B533=1,"",IF(AND(TrackingWorksheet!$L538&lt;&gt;"", TrackingWorksheet!$L538&gt;=WeeklySummary!$C$6,TrackingWorksheet!$L538&lt;=WeeklySummary!$C$7,OR(TrackingWorksheet!$H538=Lists!$D$5,TrackingWorksheet!$J538=Lists!$D$5)), 1, 0))</f>
        <v/>
      </c>
      <c r="Z533" s="10" t="str">
        <f>IF($B533=1,"",IF(AND(TrackingWorksheet!$L538&lt;&gt;"", TrackingWorksheet!$L538&gt;=WeeklySummary!$C$6,TrackingWorksheet!$L538&lt;=WeeklySummary!$C$7,OR(TrackingWorksheet!$H538=Lists!$D$6,TrackingWorksheet!$J538=Lists!$D$6)), 1, 0))</f>
        <v/>
      </c>
      <c r="AA533" s="19" t="str">
        <f>IF(B533=1,"",IF(AND(TrackingWorksheet!M538&lt;&gt;"",TrackingWorksheet!M538&lt;=WeeklySummary!$C$7),1,0)*D533)</f>
        <v/>
      </c>
      <c r="AB533" s="19" t="str">
        <f>IF(B533=1,"",IF(AND(TrackingWorksheet!N538&lt;&gt;"",TrackingWorksheet!N538&lt;=WeeklySummary!$C$7),1,0)*D533)</f>
        <v/>
      </c>
      <c r="AC533" s="19" t="str">
        <f>IF(B533=1,"",TrackingWorksheet!T538)</f>
        <v/>
      </c>
      <c r="AD533" s="19" t="str">
        <f>IF(B533=1,"",IF(D533*AND(TrackingWorksheet!S538&gt;=Calculations!$BD$3,TrackingWorksheet!U538="",TrackingWorksheet!K538="YES"),1,0))</f>
        <v/>
      </c>
      <c r="AE533" s="19" t="str">
        <f>IF($B533=1,"",IF(AND(TrackingWorksheet!$S538&gt;$BE$3,TrackingWorksheet!$T538=Lists!$P$4),1, 0)*D533)</f>
        <v/>
      </c>
      <c r="AF533" s="19" t="str">
        <f>IF($B533=1,"",IF(AND(TrackingWorksheet!$U538&gt;$BE$3,TrackingWorksheet!$V538=Lists!$P$4),1, 0)*D533)</f>
        <v/>
      </c>
      <c r="AG533" s="19" t="str">
        <f>IF($B533=1,"",IF(AND(TrackingWorksheet!$W538&gt;$BE$3,TrackingWorksheet!$X538=Lists!$P$4),1, 0)*D533)</f>
        <v/>
      </c>
      <c r="AH533" s="19" t="str">
        <f>IF($B533=1,"",IF(AND(TrackingWorksheet!$Y538&gt;$BE$3,TrackingWorksheet!$Z538=Lists!$P$4),1, 0)*D533)</f>
        <v/>
      </c>
      <c r="AI533" s="19" t="str">
        <f>IF($B533=1,"",IF(AND(TrackingWorksheet!$AA538&gt;$BE$3,TrackingWorksheet!$AB538=Lists!$P$4),1, 0)*D533)</f>
        <v/>
      </c>
      <c r="AJ533" s="19" t="str">
        <f>IF($B533=1,"",IF(AND(TrackingWorksheet!$S538&gt;$BE$3,TrackingWorksheet!$T538=Lists!$P$5),1, 0)*D533)</f>
        <v/>
      </c>
      <c r="AK533" s="19" t="str">
        <f>IF($B533=1,"",IF(AND(TrackingWorksheet!$U538&gt;$BE$3,TrackingWorksheet!$V538=Lists!$P$5),1, 0)*D533)</f>
        <v/>
      </c>
      <c r="AL533" s="19" t="str">
        <f>IF($B533=1,"",IF(AND(TrackingWorksheet!$W538&gt;$BE$3,TrackingWorksheet!$X538=Lists!$P$5),1, 0)*D533)</f>
        <v/>
      </c>
      <c r="AM533" s="19" t="str">
        <f>IF($B533=1,"",IF(AND(TrackingWorksheet!$Y538&gt;$BE$3,TrackingWorksheet!$Z538=Lists!$P$5),1, 0)*D533)</f>
        <v/>
      </c>
      <c r="AN533" s="19" t="str">
        <f>IF($B533=1,"",IF(AND(TrackingWorksheet!$AA538&gt;$BE$3,TrackingWorksheet!$AB538=Lists!$P$5),1, 0)*D533)</f>
        <v/>
      </c>
      <c r="AO533" s="19" t="str">
        <f>IF($B533=1,"",IF(AND(TrackingWorksheet!$S538&gt;$BE$3,TrackingWorksheet!$T538=Lists!$P$6),1, 0)*D533)</f>
        <v/>
      </c>
      <c r="AP533" s="19" t="str">
        <f>IF($B533=1,"",IF(AND(TrackingWorksheet!$U538&gt;$BE$3,TrackingWorksheet!$V538=Lists!$P$6),1, 0)*D533)</f>
        <v/>
      </c>
      <c r="AQ533" s="19" t="str">
        <f>IF($B533=1,"",IF(AND(TrackingWorksheet!$W538&gt;$BE$3,TrackingWorksheet!$X538=Lists!$P$6),1, 0)*D533)</f>
        <v/>
      </c>
      <c r="AR533" s="19" t="str">
        <f>IF($B533=1,"",IF(AND(TrackingWorksheet!$Y538&gt;$BE$3,TrackingWorksheet!$Z538=Lists!$P$6),1, 0)*D533)</f>
        <v/>
      </c>
      <c r="AS533" s="19" t="str">
        <f>IF($B533=1,"",IF(AND(TrackingWorksheet!$AA538&gt;$BE$3,TrackingWorksheet!$AB538=Lists!$P$6),1, 0)*D533)</f>
        <v/>
      </c>
      <c r="AT533" s="19">
        <f t="shared" si="125"/>
        <v>0</v>
      </c>
      <c r="AU533" s="19" t="str">
        <f>IF(B533=1,"",IF(AND(TrackingWorksheet!K538="",TrackingWorksheet!M538="", TrackingWorksheet!N538="", TrackingWorksheet!S538="", TrackingWorksheet!V538="", TrackingWorksheet!W538="", TrackingWorksheet!Y538="", TrackingWorksheet!AA538="", V533=1),1,0)*D533)</f>
        <v/>
      </c>
      <c r="AV533" s="19" t="str">
        <f>IF(B533=1,"",IF(D533*AND(TrackingWorksheet!U538&gt;Calculations!$BE$3,TrackingWorksheet!K538="YES"),1,0))</f>
        <v/>
      </c>
      <c r="AW533" s="19" t="str">
        <f>IF(B533=1,"",IF(D533*AND(TrackingWorksheet!W538&gt;Calculations!$BE$3,TrackingWorksheet!K538="YES"),1,0))</f>
        <v/>
      </c>
      <c r="AX533" s="19">
        <f t="shared" si="126"/>
        <v>0</v>
      </c>
      <c r="AY533" s="19">
        <f t="shared" si="122"/>
        <v>0</v>
      </c>
      <c r="AZ533" s="27" t="str">
        <f>IF(B533=1,"",IF(TrackingWorksheet!Q538="","",TrackingWorksheet!Q538))</f>
        <v/>
      </c>
      <c r="BB533" s="4"/>
      <c r="BC533" s="4"/>
      <c r="BD533" s="4"/>
      <c r="BE533" s="4"/>
      <c r="BF533" s="4"/>
      <c r="BG533" s="4" t="str">
        <f>IF(B533=1,"",IF(AND(N533=1,TrackingWorksheet!$I538+14&lt;=WeeklySummary!$C$7),1,0))</f>
        <v/>
      </c>
      <c r="BH533" s="4" t="str">
        <f>IF(B533=1,"",IF(AND(R533=1,TrackingWorksheet!$I538+14&lt;=WeeklySummary!$C$7),1,0))</f>
        <v/>
      </c>
      <c r="BI533" s="4" t="str">
        <f>IF(B533=1,"",IF(AND(J533=1,TrackingWorksheet!$G538+14&lt;=WeeklySummary!$C$7),1,0))</f>
        <v/>
      </c>
      <c r="BJ533" s="4" t="str">
        <f>IF(B533=1,"",IF(AND(T533=1,TrackingWorksheet!$I538+14&lt;=WeeklySummary!$C$7),1,0))</f>
        <v/>
      </c>
      <c r="BK533" s="4" t="str">
        <f>IF(B533=1,"",IF(AND(T533=1,TrackingWorksheet!$G538+14&lt;=WeeklySummary!$C$7),1,0))</f>
        <v/>
      </c>
      <c r="BL533" s="4">
        <f t="shared" si="135"/>
        <v>0</v>
      </c>
    </row>
    <row r="534" spans="2:64" x14ac:dyDescent="0.25">
      <c r="B534" s="27">
        <f>IF(AND(ISBLANK(TrackingWorksheet!B539),ISBLANK(TrackingWorksheet!C539),ISBLANK(TrackingWorksheet!G539),ISBLANK(TrackingWorksheet!H539),
ISBLANK(TrackingWorksheet!I539),ISBLANK(TrackingWorksheet!J539),ISBLANK(TrackingWorksheet!M539),
ISBLANK(TrackingWorksheet!N541)),1,0)</f>
        <v>1</v>
      </c>
      <c r="C534" s="12" t="str">
        <f>IF(B534=1,"",TrackingWorksheet!F539)</f>
        <v/>
      </c>
      <c r="D534" s="20" t="str">
        <f>IF(B534=1,"",IF(AND(TrackingWorksheet!B539&lt;&gt;"",TrackingWorksheet!B539&lt;=WeeklySummary!$C$7,OR(TrackingWorksheet!C539="",TrackingWorksheet!C539&gt;=WeeklySummary!$C$6)),1,0))</f>
        <v/>
      </c>
      <c r="E534" s="10" t="str">
        <f>IF(B534=1,"",IF(AND(TrackingWorksheet!G539 &lt;&gt;"",TrackingWorksheet!G539&lt;=WeeklySummary!$C$7, TrackingWorksheet!H539=Lists!$D$4), "Y", "N"))</f>
        <v/>
      </c>
      <c r="F534" s="10" t="str">
        <f>IF(B534=1,"",IF(AND(TrackingWorksheet!I539 &lt;&gt;"", TrackingWorksheet!I539&lt;=WeeklySummary!$C$7, TrackingWorksheet!J539=Lists!$D$4), "Y", "N"))</f>
        <v/>
      </c>
      <c r="G534" s="10" t="str">
        <f>IF(B534=1,"",IF(AND(TrackingWorksheet!G539 &lt;&gt;"",TrackingWorksheet!G539&lt;=WeeklySummary!$C$7, TrackingWorksheet!H539=Lists!$D$5), "Y", "N"))</f>
        <v/>
      </c>
      <c r="H534" s="10" t="str">
        <f>IF(B534=1,"",IF(AND(TrackingWorksheet!I539 &lt;&gt;"", TrackingWorksheet!I539&lt;=WeeklySummary!$C$7, TrackingWorksheet!J539=Lists!$D$5), "Y", "N"))</f>
        <v/>
      </c>
      <c r="I534" s="20" t="str">
        <f>IF(B534=1,"",IF(AND(TrackingWorksheet!G539 &lt;&gt;"", TrackingWorksheet!G539&lt;=WeeklySummary!$C$7, TrackingWorksheet!H539=Lists!$D$6), 1, 0))</f>
        <v/>
      </c>
      <c r="J534" s="20" t="str">
        <f t="shared" si="127"/>
        <v/>
      </c>
      <c r="K534" s="10" t="str">
        <f>IF(B534=1,"",IF(AND(TrackingWorksheet!I539&lt;=WeeklySummary!$C$7,TrackingWorksheet!K539="YES"),0,IF(AND(AND(OR(E534="Y",F534="Y"),E534&lt;&gt;F534),G534&lt;&gt;"Y", H534&lt;&gt;"Y"), 1, 0)))</f>
        <v/>
      </c>
      <c r="L534" s="20" t="str">
        <f t="shared" si="128"/>
        <v/>
      </c>
      <c r="M534" s="10" t="str">
        <f t="shared" si="129"/>
        <v/>
      </c>
      <c r="N534" s="20" t="str">
        <f t="shared" si="130"/>
        <v/>
      </c>
      <c r="O534" s="10" t="str">
        <f>IF(B534=1,"",IF(AND(TrackingWorksheet!I539&lt;=WeeklySummary!$C$7,TrackingWorksheet!K539="YES"),0,IF(AND(AND(OR(G534="Y",H534="Y"),G534&lt;&gt;H534),E534&lt;&gt;"Y", F534&lt;&gt;"Y"), 1, 0)))</f>
        <v/>
      </c>
      <c r="P534" s="20" t="str">
        <f t="shared" si="131"/>
        <v/>
      </c>
      <c r="Q534" s="10" t="str">
        <f t="shared" si="132"/>
        <v/>
      </c>
      <c r="R534" s="10" t="str">
        <f t="shared" si="133"/>
        <v/>
      </c>
      <c r="S534" s="10" t="str">
        <f>IF(B534=1,"",IF(AND(OR(AND(TrackingWorksheet!H539=Lists!$D$7,TrackingWorksheet!H539=TrackingWorksheet!J539),TrackingWorksheet!H539&lt;&gt;TrackingWorksheet!J539),TrackingWorksheet!K539="YES",TrackingWorksheet!H539&lt;&gt;Lists!$D$6,TrackingWorksheet!G539&lt;=WeeklySummary!$C$7,TrackingWorksheet!I539&lt;=WeeklySummary!$C$7),1,0))</f>
        <v/>
      </c>
      <c r="T534" s="10" t="str">
        <f t="shared" si="134"/>
        <v/>
      </c>
      <c r="U534" s="10" t="str">
        <f>IF($B534=1,"",IF(TrackingWorksheet!$K539="YES",1, 0)*D534)</f>
        <v/>
      </c>
      <c r="V534" s="20">
        <f t="shared" si="123"/>
        <v>0</v>
      </c>
      <c r="W534" s="20">
        <f t="shared" si="124"/>
        <v>0</v>
      </c>
      <c r="X534" s="10" t="str">
        <f>IF($B534=1,"",IF(AND(TrackingWorksheet!$L539&lt;&gt;"", TrackingWorksheet!$L539&gt;=WeeklySummary!$C$6,TrackingWorksheet!$L539&lt;=WeeklySummary!$C$7,OR(TrackingWorksheet!$H539=Lists!$D$4,TrackingWorksheet!$J539=Lists!$D$4)), 1, 0))</f>
        <v/>
      </c>
      <c r="Y534" s="10" t="str">
        <f>IF($B534=1,"",IF(AND(TrackingWorksheet!$L539&lt;&gt;"", TrackingWorksheet!$L539&gt;=WeeklySummary!$C$6,TrackingWorksheet!$L539&lt;=WeeklySummary!$C$7,OR(TrackingWorksheet!$H539=Lists!$D$5,TrackingWorksheet!$J539=Lists!$D$5)), 1, 0))</f>
        <v/>
      </c>
      <c r="Z534" s="10" t="str">
        <f>IF($B534=1,"",IF(AND(TrackingWorksheet!$L539&lt;&gt;"", TrackingWorksheet!$L539&gt;=WeeklySummary!$C$6,TrackingWorksheet!$L539&lt;=WeeklySummary!$C$7,OR(TrackingWorksheet!$H539=Lists!$D$6,TrackingWorksheet!$J539=Lists!$D$6)), 1, 0))</f>
        <v/>
      </c>
      <c r="AA534" s="19" t="str">
        <f>IF(B534=1,"",IF(AND(TrackingWorksheet!M539&lt;&gt;"",TrackingWorksheet!M539&lt;=WeeklySummary!$C$7),1,0)*D534)</f>
        <v/>
      </c>
      <c r="AB534" s="19" t="str">
        <f>IF(B534=1,"",IF(AND(TrackingWorksheet!N539&lt;&gt;"",TrackingWorksheet!N539&lt;=WeeklySummary!$C$7),1,0)*D534)</f>
        <v/>
      </c>
      <c r="AC534" s="19" t="str">
        <f>IF(B534=1,"",TrackingWorksheet!T539)</f>
        <v/>
      </c>
      <c r="AD534" s="19" t="str">
        <f>IF(B534=1,"",IF(D534*AND(TrackingWorksheet!S539&gt;=Calculations!$BD$3,TrackingWorksheet!U539="",TrackingWorksheet!K539="YES"),1,0))</f>
        <v/>
      </c>
      <c r="AE534" s="19" t="str">
        <f>IF($B534=1,"",IF(AND(TrackingWorksheet!$S539&gt;$BE$3,TrackingWorksheet!$T539=Lists!$P$4),1, 0)*D534)</f>
        <v/>
      </c>
      <c r="AF534" s="19" t="str">
        <f>IF($B534=1,"",IF(AND(TrackingWorksheet!$U539&gt;$BE$3,TrackingWorksheet!$V539=Lists!$P$4),1, 0)*D534)</f>
        <v/>
      </c>
      <c r="AG534" s="19" t="str">
        <f>IF($B534=1,"",IF(AND(TrackingWorksheet!$W539&gt;$BE$3,TrackingWorksheet!$X539=Lists!$P$4),1, 0)*D534)</f>
        <v/>
      </c>
      <c r="AH534" s="19" t="str">
        <f>IF($B534=1,"",IF(AND(TrackingWorksheet!$Y539&gt;$BE$3,TrackingWorksheet!$Z539=Lists!$P$4),1, 0)*D534)</f>
        <v/>
      </c>
      <c r="AI534" s="19" t="str">
        <f>IF($B534=1,"",IF(AND(TrackingWorksheet!$AA539&gt;$BE$3,TrackingWorksheet!$AB539=Lists!$P$4),1, 0)*D534)</f>
        <v/>
      </c>
      <c r="AJ534" s="19" t="str">
        <f>IF($B534=1,"",IF(AND(TrackingWorksheet!$S539&gt;$BE$3,TrackingWorksheet!$T539=Lists!$P$5),1, 0)*D534)</f>
        <v/>
      </c>
      <c r="AK534" s="19" t="str">
        <f>IF($B534=1,"",IF(AND(TrackingWorksheet!$U539&gt;$BE$3,TrackingWorksheet!$V539=Lists!$P$5),1, 0)*D534)</f>
        <v/>
      </c>
      <c r="AL534" s="19" t="str">
        <f>IF($B534=1,"",IF(AND(TrackingWorksheet!$W539&gt;$BE$3,TrackingWorksheet!$X539=Lists!$P$5),1, 0)*D534)</f>
        <v/>
      </c>
      <c r="AM534" s="19" t="str">
        <f>IF($B534=1,"",IF(AND(TrackingWorksheet!$Y539&gt;$BE$3,TrackingWorksheet!$Z539=Lists!$P$5),1, 0)*D534)</f>
        <v/>
      </c>
      <c r="AN534" s="19" t="str">
        <f>IF($B534=1,"",IF(AND(TrackingWorksheet!$AA539&gt;$BE$3,TrackingWorksheet!$AB539=Lists!$P$5),1, 0)*D534)</f>
        <v/>
      </c>
      <c r="AO534" s="19" t="str">
        <f>IF($B534=1,"",IF(AND(TrackingWorksheet!$S539&gt;$BE$3,TrackingWorksheet!$T539=Lists!$P$6),1, 0)*D534)</f>
        <v/>
      </c>
      <c r="AP534" s="19" t="str">
        <f>IF($B534=1,"",IF(AND(TrackingWorksheet!$U539&gt;$BE$3,TrackingWorksheet!$V539=Lists!$P$6),1, 0)*D534)</f>
        <v/>
      </c>
      <c r="AQ534" s="19" t="str">
        <f>IF($B534=1,"",IF(AND(TrackingWorksheet!$W539&gt;$BE$3,TrackingWorksheet!$X539=Lists!$P$6),1, 0)*D534)</f>
        <v/>
      </c>
      <c r="AR534" s="19" t="str">
        <f>IF($B534=1,"",IF(AND(TrackingWorksheet!$Y539&gt;$BE$3,TrackingWorksheet!$Z539=Lists!$P$6),1, 0)*D534)</f>
        <v/>
      </c>
      <c r="AS534" s="19" t="str">
        <f>IF($B534=1,"",IF(AND(TrackingWorksheet!$AA539&gt;$BE$3,TrackingWorksheet!$AB539=Lists!$P$6),1, 0)*D534)</f>
        <v/>
      </c>
      <c r="AT534" s="19">
        <f t="shared" si="125"/>
        <v>0</v>
      </c>
      <c r="AU534" s="19" t="str">
        <f>IF(B534=1,"",IF(AND(TrackingWorksheet!K539="",TrackingWorksheet!M539="", TrackingWorksheet!N539="", TrackingWorksheet!S539="", TrackingWorksheet!V539="", TrackingWorksheet!W539="", TrackingWorksheet!Y539="", TrackingWorksheet!AA539="", V534=1),1,0)*D534)</f>
        <v/>
      </c>
      <c r="AV534" s="19" t="str">
        <f>IF(B534=1,"",IF(D534*AND(TrackingWorksheet!U539&gt;Calculations!$BE$3,TrackingWorksheet!K539="YES"),1,0))</f>
        <v/>
      </c>
      <c r="AW534" s="19" t="str">
        <f>IF(B534=1,"",IF(D534*AND(TrackingWorksheet!W539&gt;Calculations!$BE$3,TrackingWorksheet!K539="YES"),1,0))</f>
        <v/>
      </c>
      <c r="AX534" s="19">
        <f t="shared" si="126"/>
        <v>0</v>
      </c>
      <c r="AY534" s="19">
        <f t="shared" si="122"/>
        <v>0</v>
      </c>
      <c r="AZ534" s="27" t="str">
        <f>IF(B534=1,"",IF(TrackingWorksheet!Q539="","",TrackingWorksheet!Q539))</f>
        <v/>
      </c>
      <c r="BB534" s="4"/>
      <c r="BC534" s="4"/>
      <c r="BD534" s="4"/>
      <c r="BE534" s="4"/>
      <c r="BF534" s="4"/>
      <c r="BG534" s="4" t="str">
        <f>IF(B534=1,"",IF(AND(N534=1,TrackingWorksheet!$I539+14&lt;=WeeklySummary!$C$7),1,0))</f>
        <v/>
      </c>
      <c r="BH534" s="4" t="str">
        <f>IF(B534=1,"",IF(AND(R534=1,TrackingWorksheet!$I539+14&lt;=WeeklySummary!$C$7),1,0))</f>
        <v/>
      </c>
      <c r="BI534" s="4" t="str">
        <f>IF(B534=1,"",IF(AND(J534=1,TrackingWorksheet!$G539+14&lt;=WeeklySummary!$C$7),1,0))</f>
        <v/>
      </c>
      <c r="BJ534" s="4" t="str">
        <f>IF(B534=1,"",IF(AND(T534=1,TrackingWorksheet!$I539+14&lt;=WeeklySummary!$C$7),1,0))</f>
        <v/>
      </c>
      <c r="BK534" s="4" t="str">
        <f>IF(B534=1,"",IF(AND(T534=1,TrackingWorksheet!$G539+14&lt;=WeeklySummary!$C$7),1,0))</f>
        <v/>
      </c>
      <c r="BL534" s="4">
        <f t="shared" si="135"/>
        <v>0</v>
      </c>
    </row>
    <row r="535" spans="2:64" x14ac:dyDescent="0.25">
      <c r="B535" s="27">
        <f>IF(AND(ISBLANK(TrackingWorksheet!B540),ISBLANK(TrackingWorksheet!C540),ISBLANK(TrackingWorksheet!G540),ISBLANK(TrackingWorksheet!H540),
ISBLANK(TrackingWorksheet!I540),ISBLANK(TrackingWorksheet!J540),ISBLANK(TrackingWorksheet!M540),
ISBLANK(TrackingWorksheet!N542)),1,0)</f>
        <v>1</v>
      </c>
      <c r="C535" s="12" t="str">
        <f>IF(B535=1,"",TrackingWorksheet!F540)</f>
        <v/>
      </c>
      <c r="D535" s="20" t="str">
        <f>IF(B535=1,"",IF(AND(TrackingWorksheet!B540&lt;&gt;"",TrackingWorksheet!B540&lt;=WeeklySummary!$C$7,OR(TrackingWorksheet!C540="",TrackingWorksheet!C540&gt;=WeeklySummary!$C$6)),1,0))</f>
        <v/>
      </c>
      <c r="E535" s="10" t="str">
        <f>IF(B535=1,"",IF(AND(TrackingWorksheet!G540 &lt;&gt;"",TrackingWorksheet!G540&lt;=WeeklySummary!$C$7, TrackingWorksheet!H540=Lists!$D$4), "Y", "N"))</f>
        <v/>
      </c>
      <c r="F535" s="10" t="str">
        <f>IF(B535=1,"",IF(AND(TrackingWorksheet!I540 &lt;&gt;"", TrackingWorksheet!I540&lt;=WeeklySummary!$C$7, TrackingWorksheet!J540=Lists!$D$4), "Y", "N"))</f>
        <v/>
      </c>
      <c r="G535" s="10" t="str">
        <f>IF(B535=1,"",IF(AND(TrackingWorksheet!G540 &lt;&gt;"",TrackingWorksheet!G540&lt;=WeeklySummary!$C$7, TrackingWorksheet!H540=Lists!$D$5), "Y", "N"))</f>
        <v/>
      </c>
      <c r="H535" s="10" t="str">
        <f>IF(B535=1,"",IF(AND(TrackingWorksheet!I540 &lt;&gt;"", TrackingWorksheet!I540&lt;=WeeklySummary!$C$7, TrackingWorksheet!J540=Lists!$D$5), "Y", "N"))</f>
        <v/>
      </c>
      <c r="I535" s="20" t="str">
        <f>IF(B535=1,"",IF(AND(TrackingWorksheet!G540 &lt;&gt;"", TrackingWorksheet!G540&lt;=WeeklySummary!$C$7, TrackingWorksheet!H540=Lists!$D$6), 1, 0))</f>
        <v/>
      </c>
      <c r="J535" s="20" t="str">
        <f t="shared" si="127"/>
        <v/>
      </c>
      <c r="K535" s="10" t="str">
        <f>IF(B535=1,"",IF(AND(TrackingWorksheet!I540&lt;=WeeklySummary!$C$7,TrackingWorksheet!K540="YES"),0,IF(AND(AND(OR(E535="Y",F535="Y"),E535&lt;&gt;F535),G535&lt;&gt;"Y", H535&lt;&gt;"Y"), 1, 0)))</f>
        <v/>
      </c>
      <c r="L535" s="20" t="str">
        <f t="shared" si="128"/>
        <v/>
      </c>
      <c r="M535" s="10" t="str">
        <f t="shared" si="129"/>
        <v/>
      </c>
      <c r="N535" s="20" t="str">
        <f t="shared" si="130"/>
        <v/>
      </c>
      <c r="O535" s="10" t="str">
        <f>IF(B535=1,"",IF(AND(TrackingWorksheet!I540&lt;=WeeklySummary!$C$7,TrackingWorksheet!K540="YES"),0,IF(AND(AND(OR(G535="Y",H535="Y"),G535&lt;&gt;H535),E535&lt;&gt;"Y", F535&lt;&gt;"Y"), 1, 0)))</f>
        <v/>
      </c>
      <c r="P535" s="20" t="str">
        <f t="shared" si="131"/>
        <v/>
      </c>
      <c r="Q535" s="10" t="str">
        <f t="shared" si="132"/>
        <v/>
      </c>
      <c r="R535" s="10" t="str">
        <f t="shared" si="133"/>
        <v/>
      </c>
      <c r="S535" s="10" t="str">
        <f>IF(B535=1,"",IF(AND(OR(AND(TrackingWorksheet!H540=Lists!$D$7,TrackingWorksheet!H540=TrackingWorksheet!J540),TrackingWorksheet!H540&lt;&gt;TrackingWorksheet!J540),TrackingWorksheet!K540="YES",TrackingWorksheet!H540&lt;&gt;Lists!$D$6,TrackingWorksheet!G540&lt;=WeeklySummary!$C$7,TrackingWorksheet!I540&lt;=WeeklySummary!$C$7),1,0))</f>
        <v/>
      </c>
      <c r="T535" s="10" t="str">
        <f t="shared" si="134"/>
        <v/>
      </c>
      <c r="U535" s="10" t="str">
        <f>IF($B535=1,"",IF(TrackingWorksheet!$K540="YES",1, 0)*D535)</f>
        <v/>
      </c>
      <c r="V535" s="20">
        <f t="shared" si="123"/>
        <v>0</v>
      </c>
      <c r="W535" s="20">
        <f t="shared" si="124"/>
        <v>0</v>
      </c>
      <c r="X535" s="10" t="str">
        <f>IF($B535=1,"",IF(AND(TrackingWorksheet!$L540&lt;&gt;"", TrackingWorksheet!$L540&gt;=WeeklySummary!$C$6,TrackingWorksheet!$L540&lt;=WeeklySummary!$C$7,OR(TrackingWorksheet!$H540=Lists!$D$4,TrackingWorksheet!$J540=Lists!$D$4)), 1, 0))</f>
        <v/>
      </c>
      <c r="Y535" s="10" t="str">
        <f>IF($B535=1,"",IF(AND(TrackingWorksheet!$L540&lt;&gt;"", TrackingWorksheet!$L540&gt;=WeeklySummary!$C$6,TrackingWorksheet!$L540&lt;=WeeklySummary!$C$7,OR(TrackingWorksheet!$H540=Lists!$D$5,TrackingWorksheet!$J540=Lists!$D$5)), 1, 0))</f>
        <v/>
      </c>
      <c r="Z535" s="10" t="str">
        <f>IF($B535=1,"",IF(AND(TrackingWorksheet!$L540&lt;&gt;"", TrackingWorksheet!$L540&gt;=WeeklySummary!$C$6,TrackingWorksheet!$L540&lt;=WeeklySummary!$C$7,OR(TrackingWorksheet!$H540=Lists!$D$6,TrackingWorksheet!$J540=Lists!$D$6)), 1, 0))</f>
        <v/>
      </c>
      <c r="AA535" s="19" t="str">
        <f>IF(B535=1,"",IF(AND(TrackingWorksheet!M540&lt;&gt;"",TrackingWorksheet!M540&lt;=WeeklySummary!$C$7),1,0)*D535)</f>
        <v/>
      </c>
      <c r="AB535" s="19" t="str">
        <f>IF(B535=1,"",IF(AND(TrackingWorksheet!N540&lt;&gt;"",TrackingWorksheet!N540&lt;=WeeklySummary!$C$7),1,0)*D535)</f>
        <v/>
      </c>
      <c r="AC535" s="19" t="str">
        <f>IF(B535=1,"",TrackingWorksheet!T540)</f>
        <v/>
      </c>
      <c r="AD535" s="19" t="str">
        <f>IF(B535=1,"",IF(D535*AND(TrackingWorksheet!S540&gt;=Calculations!$BD$3,TrackingWorksheet!U540="",TrackingWorksheet!K540="YES"),1,0))</f>
        <v/>
      </c>
      <c r="AE535" s="19" t="str">
        <f>IF($B535=1,"",IF(AND(TrackingWorksheet!$S540&gt;$BE$3,TrackingWorksheet!$T540=Lists!$P$4),1, 0)*D535)</f>
        <v/>
      </c>
      <c r="AF535" s="19" t="str">
        <f>IF($B535=1,"",IF(AND(TrackingWorksheet!$U540&gt;$BE$3,TrackingWorksheet!$V540=Lists!$P$4),1, 0)*D535)</f>
        <v/>
      </c>
      <c r="AG535" s="19" t="str">
        <f>IF($B535=1,"",IF(AND(TrackingWorksheet!$W540&gt;$BE$3,TrackingWorksheet!$X540=Lists!$P$4),1, 0)*D535)</f>
        <v/>
      </c>
      <c r="AH535" s="19" t="str">
        <f>IF($B535=1,"",IF(AND(TrackingWorksheet!$Y540&gt;$BE$3,TrackingWorksheet!$Z540=Lists!$P$4),1, 0)*D535)</f>
        <v/>
      </c>
      <c r="AI535" s="19" t="str">
        <f>IF($B535=1,"",IF(AND(TrackingWorksheet!$AA540&gt;$BE$3,TrackingWorksheet!$AB540=Lists!$P$4),1, 0)*D535)</f>
        <v/>
      </c>
      <c r="AJ535" s="19" t="str">
        <f>IF($B535=1,"",IF(AND(TrackingWorksheet!$S540&gt;$BE$3,TrackingWorksheet!$T540=Lists!$P$5),1, 0)*D535)</f>
        <v/>
      </c>
      <c r="AK535" s="19" t="str">
        <f>IF($B535=1,"",IF(AND(TrackingWorksheet!$U540&gt;$BE$3,TrackingWorksheet!$V540=Lists!$P$5),1, 0)*D535)</f>
        <v/>
      </c>
      <c r="AL535" s="19" t="str">
        <f>IF($B535=1,"",IF(AND(TrackingWorksheet!$W540&gt;$BE$3,TrackingWorksheet!$X540=Lists!$P$5),1, 0)*D535)</f>
        <v/>
      </c>
      <c r="AM535" s="19" t="str">
        <f>IF($B535=1,"",IF(AND(TrackingWorksheet!$Y540&gt;$BE$3,TrackingWorksheet!$Z540=Lists!$P$5),1, 0)*D535)</f>
        <v/>
      </c>
      <c r="AN535" s="19" t="str">
        <f>IF($B535=1,"",IF(AND(TrackingWorksheet!$AA540&gt;$BE$3,TrackingWorksheet!$AB540=Lists!$P$5),1, 0)*D535)</f>
        <v/>
      </c>
      <c r="AO535" s="19" t="str">
        <f>IF($B535=1,"",IF(AND(TrackingWorksheet!$S540&gt;$BE$3,TrackingWorksheet!$T540=Lists!$P$6),1, 0)*D535)</f>
        <v/>
      </c>
      <c r="AP535" s="19" t="str">
        <f>IF($B535=1,"",IF(AND(TrackingWorksheet!$U540&gt;$BE$3,TrackingWorksheet!$V540=Lists!$P$6),1, 0)*D535)</f>
        <v/>
      </c>
      <c r="AQ535" s="19" t="str">
        <f>IF($B535=1,"",IF(AND(TrackingWorksheet!$W540&gt;$BE$3,TrackingWorksheet!$X540=Lists!$P$6),1, 0)*D535)</f>
        <v/>
      </c>
      <c r="AR535" s="19" t="str">
        <f>IF($B535=1,"",IF(AND(TrackingWorksheet!$Y540&gt;$BE$3,TrackingWorksheet!$Z540=Lists!$P$6),1, 0)*D535)</f>
        <v/>
      </c>
      <c r="AS535" s="19" t="str">
        <f>IF($B535=1,"",IF(AND(TrackingWorksheet!$AA540&gt;$BE$3,TrackingWorksheet!$AB540=Lists!$P$6),1, 0)*D535)</f>
        <v/>
      </c>
      <c r="AT535" s="19">
        <f t="shared" si="125"/>
        <v>0</v>
      </c>
      <c r="AU535" s="19" t="str">
        <f>IF(B535=1,"",IF(AND(TrackingWorksheet!K540="",TrackingWorksheet!M540="", TrackingWorksheet!N540="", TrackingWorksheet!S540="", TrackingWorksheet!V540="", TrackingWorksheet!W540="", TrackingWorksheet!Y540="", TrackingWorksheet!AA540="", V535=1),1,0)*D535)</f>
        <v/>
      </c>
      <c r="AV535" s="19" t="str">
        <f>IF(B535=1,"",IF(D535*AND(TrackingWorksheet!U540&gt;Calculations!$BE$3,TrackingWorksheet!K540="YES"),1,0))</f>
        <v/>
      </c>
      <c r="AW535" s="19" t="str">
        <f>IF(B535=1,"",IF(D535*AND(TrackingWorksheet!W540&gt;Calculations!$BE$3,TrackingWorksheet!K540="YES"),1,0))</f>
        <v/>
      </c>
      <c r="AX535" s="19">
        <f t="shared" si="126"/>
        <v>0</v>
      </c>
      <c r="AY535" s="19">
        <f t="shared" si="122"/>
        <v>0</v>
      </c>
      <c r="AZ535" s="27" t="str">
        <f>IF(B535=1,"",IF(TrackingWorksheet!Q540="","",TrackingWorksheet!Q540))</f>
        <v/>
      </c>
      <c r="BB535" s="4"/>
      <c r="BC535" s="4"/>
      <c r="BD535" s="4"/>
      <c r="BE535" s="4"/>
      <c r="BF535" s="4"/>
      <c r="BG535" s="4" t="str">
        <f>IF(B535=1,"",IF(AND(N535=1,TrackingWorksheet!$I540+14&lt;=WeeklySummary!$C$7),1,0))</f>
        <v/>
      </c>
      <c r="BH535" s="4" t="str">
        <f>IF(B535=1,"",IF(AND(R535=1,TrackingWorksheet!$I540+14&lt;=WeeklySummary!$C$7),1,0))</f>
        <v/>
      </c>
      <c r="BI535" s="4" t="str">
        <f>IF(B535=1,"",IF(AND(J535=1,TrackingWorksheet!$G540+14&lt;=WeeklySummary!$C$7),1,0))</f>
        <v/>
      </c>
      <c r="BJ535" s="4" t="str">
        <f>IF(B535=1,"",IF(AND(T535=1,TrackingWorksheet!$I540+14&lt;=WeeklySummary!$C$7),1,0))</f>
        <v/>
      </c>
      <c r="BK535" s="4" t="str">
        <f>IF(B535=1,"",IF(AND(T535=1,TrackingWorksheet!$G540+14&lt;=WeeklySummary!$C$7),1,0))</f>
        <v/>
      </c>
      <c r="BL535" s="4">
        <f t="shared" si="135"/>
        <v>0</v>
      </c>
    </row>
    <row r="536" spans="2:64" x14ac:dyDescent="0.25">
      <c r="B536" s="27">
        <f>IF(AND(ISBLANK(TrackingWorksheet!B541),ISBLANK(TrackingWorksheet!C541),ISBLANK(TrackingWorksheet!G541),ISBLANK(TrackingWorksheet!H541),
ISBLANK(TrackingWorksheet!I541),ISBLANK(TrackingWorksheet!J541),ISBLANK(TrackingWorksheet!M541),
ISBLANK(TrackingWorksheet!N543)),1,0)</f>
        <v>1</v>
      </c>
      <c r="C536" s="12" t="str">
        <f>IF(B536=1,"",TrackingWorksheet!F541)</f>
        <v/>
      </c>
      <c r="D536" s="20" t="str">
        <f>IF(B536=1,"",IF(AND(TrackingWorksheet!B541&lt;&gt;"",TrackingWorksheet!B541&lt;=WeeklySummary!$C$7,OR(TrackingWorksheet!C541="",TrackingWorksheet!C541&gt;=WeeklySummary!$C$6)),1,0))</f>
        <v/>
      </c>
      <c r="E536" s="10" t="str">
        <f>IF(B536=1,"",IF(AND(TrackingWorksheet!G541 &lt;&gt;"",TrackingWorksheet!G541&lt;=WeeklySummary!$C$7, TrackingWorksheet!H541=Lists!$D$4), "Y", "N"))</f>
        <v/>
      </c>
      <c r="F536" s="10" t="str">
        <f>IF(B536=1,"",IF(AND(TrackingWorksheet!I541 &lt;&gt;"", TrackingWorksheet!I541&lt;=WeeklySummary!$C$7, TrackingWorksheet!J541=Lists!$D$4), "Y", "N"))</f>
        <v/>
      </c>
      <c r="G536" s="10" t="str">
        <f>IF(B536=1,"",IF(AND(TrackingWorksheet!G541 &lt;&gt;"",TrackingWorksheet!G541&lt;=WeeklySummary!$C$7, TrackingWorksheet!H541=Lists!$D$5), "Y", "N"))</f>
        <v/>
      </c>
      <c r="H536" s="10" t="str">
        <f>IF(B536=1,"",IF(AND(TrackingWorksheet!I541 &lt;&gt;"", TrackingWorksheet!I541&lt;=WeeklySummary!$C$7, TrackingWorksheet!J541=Lists!$D$5), "Y", "N"))</f>
        <v/>
      </c>
      <c r="I536" s="20" t="str">
        <f>IF(B536=1,"",IF(AND(TrackingWorksheet!G541 &lt;&gt;"", TrackingWorksheet!G541&lt;=WeeklySummary!$C$7, TrackingWorksheet!H541=Lists!$D$6), 1, 0))</f>
        <v/>
      </c>
      <c r="J536" s="20" t="str">
        <f t="shared" si="127"/>
        <v/>
      </c>
      <c r="K536" s="10" t="str">
        <f>IF(B536=1,"",IF(AND(TrackingWorksheet!I541&lt;=WeeklySummary!$C$7,TrackingWorksheet!K541="YES"),0,IF(AND(AND(OR(E536="Y",F536="Y"),E536&lt;&gt;F536),G536&lt;&gt;"Y", H536&lt;&gt;"Y"), 1, 0)))</f>
        <v/>
      </c>
      <c r="L536" s="20" t="str">
        <f t="shared" si="128"/>
        <v/>
      </c>
      <c r="M536" s="10" t="str">
        <f t="shared" si="129"/>
        <v/>
      </c>
      <c r="N536" s="20" t="str">
        <f t="shared" si="130"/>
        <v/>
      </c>
      <c r="O536" s="10" t="str">
        <f>IF(B536=1,"",IF(AND(TrackingWorksheet!I541&lt;=WeeklySummary!$C$7,TrackingWorksheet!K541="YES"),0,IF(AND(AND(OR(G536="Y",H536="Y"),G536&lt;&gt;H536),E536&lt;&gt;"Y", F536&lt;&gt;"Y"), 1, 0)))</f>
        <v/>
      </c>
      <c r="P536" s="20" t="str">
        <f t="shared" si="131"/>
        <v/>
      </c>
      <c r="Q536" s="10" t="str">
        <f t="shared" si="132"/>
        <v/>
      </c>
      <c r="R536" s="10" t="str">
        <f t="shared" si="133"/>
        <v/>
      </c>
      <c r="S536" s="10" t="str">
        <f>IF(B536=1,"",IF(AND(OR(AND(TrackingWorksheet!H541=Lists!$D$7,TrackingWorksheet!H541=TrackingWorksheet!J541),TrackingWorksheet!H541&lt;&gt;TrackingWorksheet!J541),TrackingWorksheet!K541="YES",TrackingWorksheet!H541&lt;&gt;Lists!$D$6,TrackingWorksheet!G541&lt;=WeeklySummary!$C$7,TrackingWorksheet!I541&lt;=WeeklySummary!$C$7),1,0))</f>
        <v/>
      </c>
      <c r="T536" s="10" t="str">
        <f t="shared" si="134"/>
        <v/>
      </c>
      <c r="U536" s="10" t="str">
        <f>IF($B536=1,"",IF(TrackingWorksheet!$K541="YES",1, 0)*D536)</f>
        <v/>
      </c>
      <c r="V536" s="20">
        <f t="shared" si="123"/>
        <v>0</v>
      </c>
      <c r="W536" s="20">
        <f t="shared" si="124"/>
        <v>0</v>
      </c>
      <c r="X536" s="10" t="str">
        <f>IF($B536=1,"",IF(AND(TrackingWorksheet!$L541&lt;&gt;"", TrackingWorksheet!$L541&gt;=WeeklySummary!$C$6,TrackingWorksheet!$L541&lt;=WeeklySummary!$C$7,OR(TrackingWorksheet!$H541=Lists!$D$4,TrackingWorksheet!$J541=Lists!$D$4)), 1, 0))</f>
        <v/>
      </c>
      <c r="Y536" s="10" t="str">
        <f>IF($B536=1,"",IF(AND(TrackingWorksheet!$L541&lt;&gt;"", TrackingWorksheet!$L541&gt;=WeeklySummary!$C$6,TrackingWorksheet!$L541&lt;=WeeklySummary!$C$7,OR(TrackingWorksheet!$H541=Lists!$D$5,TrackingWorksheet!$J541=Lists!$D$5)), 1, 0))</f>
        <v/>
      </c>
      <c r="Z536" s="10" t="str">
        <f>IF($B536=1,"",IF(AND(TrackingWorksheet!$L541&lt;&gt;"", TrackingWorksheet!$L541&gt;=WeeklySummary!$C$6,TrackingWorksheet!$L541&lt;=WeeklySummary!$C$7,OR(TrackingWorksheet!$H541=Lists!$D$6,TrackingWorksheet!$J541=Lists!$D$6)), 1, 0))</f>
        <v/>
      </c>
      <c r="AA536" s="19" t="str">
        <f>IF(B536=1,"",IF(AND(TrackingWorksheet!M541&lt;&gt;"",TrackingWorksheet!M541&lt;=WeeklySummary!$C$7),1,0)*D536)</f>
        <v/>
      </c>
      <c r="AB536" s="19" t="str">
        <f>IF(B536=1,"",IF(AND(TrackingWorksheet!N541&lt;&gt;"",TrackingWorksheet!N541&lt;=WeeklySummary!$C$7),1,0)*D536)</f>
        <v/>
      </c>
      <c r="AC536" s="19" t="str">
        <f>IF(B536=1,"",TrackingWorksheet!T541)</f>
        <v/>
      </c>
      <c r="AD536" s="19" t="str">
        <f>IF(B536=1,"",IF(D536*AND(TrackingWorksheet!S541&gt;=Calculations!$BD$3,TrackingWorksheet!U541="",TrackingWorksheet!K541="YES"),1,0))</f>
        <v/>
      </c>
      <c r="AE536" s="19" t="str">
        <f>IF($B536=1,"",IF(AND(TrackingWorksheet!$S541&gt;$BE$3,TrackingWorksheet!$T541=Lists!$P$4),1, 0)*D536)</f>
        <v/>
      </c>
      <c r="AF536" s="19" t="str">
        <f>IF($B536=1,"",IF(AND(TrackingWorksheet!$U541&gt;$BE$3,TrackingWorksheet!$V541=Lists!$P$4),1, 0)*D536)</f>
        <v/>
      </c>
      <c r="AG536" s="19" t="str">
        <f>IF($B536=1,"",IF(AND(TrackingWorksheet!$W541&gt;$BE$3,TrackingWorksheet!$X541=Lists!$P$4),1, 0)*D536)</f>
        <v/>
      </c>
      <c r="AH536" s="19" t="str">
        <f>IF($B536=1,"",IF(AND(TrackingWorksheet!$Y541&gt;$BE$3,TrackingWorksheet!$Z541=Lists!$P$4),1, 0)*D536)</f>
        <v/>
      </c>
      <c r="AI536" s="19" t="str">
        <f>IF($B536=1,"",IF(AND(TrackingWorksheet!$AA541&gt;$BE$3,TrackingWorksheet!$AB541=Lists!$P$4),1, 0)*D536)</f>
        <v/>
      </c>
      <c r="AJ536" s="19" t="str">
        <f>IF($B536=1,"",IF(AND(TrackingWorksheet!$S541&gt;$BE$3,TrackingWorksheet!$T541=Lists!$P$5),1, 0)*D536)</f>
        <v/>
      </c>
      <c r="AK536" s="19" t="str">
        <f>IF($B536=1,"",IF(AND(TrackingWorksheet!$U541&gt;$BE$3,TrackingWorksheet!$V541=Lists!$P$5),1, 0)*D536)</f>
        <v/>
      </c>
      <c r="AL536" s="19" t="str">
        <f>IF($B536=1,"",IF(AND(TrackingWorksheet!$W541&gt;$BE$3,TrackingWorksheet!$X541=Lists!$P$5),1, 0)*D536)</f>
        <v/>
      </c>
      <c r="AM536" s="19" t="str">
        <f>IF($B536=1,"",IF(AND(TrackingWorksheet!$Y541&gt;$BE$3,TrackingWorksheet!$Z541=Lists!$P$5),1, 0)*D536)</f>
        <v/>
      </c>
      <c r="AN536" s="19" t="str">
        <f>IF($B536=1,"",IF(AND(TrackingWorksheet!$AA541&gt;$BE$3,TrackingWorksheet!$AB541=Lists!$P$5),1, 0)*D536)</f>
        <v/>
      </c>
      <c r="AO536" s="19" t="str">
        <f>IF($B536=1,"",IF(AND(TrackingWorksheet!$S541&gt;$BE$3,TrackingWorksheet!$T541=Lists!$P$6),1, 0)*D536)</f>
        <v/>
      </c>
      <c r="AP536" s="19" t="str">
        <f>IF($B536=1,"",IF(AND(TrackingWorksheet!$U541&gt;$BE$3,TrackingWorksheet!$V541=Lists!$P$6),1, 0)*D536)</f>
        <v/>
      </c>
      <c r="AQ536" s="19" t="str">
        <f>IF($B536=1,"",IF(AND(TrackingWorksheet!$W541&gt;$BE$3,TrackingWorksheet!$X541=Lists!$P$6),1, 0)*D536)</f>
        <v/>
      </c>
      <c r="AR536" s="19" t="str">
        <f>IF($B536=1,"",IF(AND(TrackingWorksheet!$Y541&gt;$BE$3,TrackingWorksheet!$Z541=Lists!$P$6),1, 0)*D536)</f>
        <v/>
      </c>
      <c r="AS536" s="19" t="str">
        <f>IF($B536=1,"",IF(AND(TrackingWorksheet!$AA541&gt;$BE$3,TrackingWorksheet!$AB541=Lists!$P$6),1, 0)*D536)</f>
        <v/>
      </c>
      <c r="AT536" s="19">
        <f t="shared" si="125"/>
        <v>0</v>
      </c>
      <c r="AU536" s="19" t="str">
        <f>IF(B536=1,"",IF(AND(TrackingWorksheet!K541="",TrackingWorksheet!M541="", TrackingWorksheet!N541="", TrackingWorksheet!S541="", TrackingWorksheet!V541="", TrackingWorksheet!W541="", TrackingWorksheet!Y541="", TrackingWorksheet!AA541="", V536=1),1,0)*D536)</f>
        <v/>
      </c>
      <c r="AV536" s="19" t="str">
        <f>IF(B536=1,"",IF(D536*AND(TrackingWorksheet!U541&gt;Calculations!$BE$3,TrackingWorksheet!K541="YES"),1,0))</f>
        <v/>
      </c>
      <c r="AW536" s="19" t="str">
        <f>IF(B536=1,"",IF(D536*AND(TrackingWorksheet!W541&gt;Calculations!$BE$3,TrackingWorksheet!K541="YES"),1,0))</f>
        <v/>
      </c>
      <c r="AX536" s="19">
        <f t="shared" si="126"/>
        <v>0</v>
      </c>
      <c r="AY536" s="19">
        <f t="shared" si="122"/>
        <v>0</v>
      </c>
      <c r="AZ536" s="27" t="str">
        <f>IF(B536=1,"",IF(TrackingWorksheet!Q541="","",TrackingWorksheet!Q541))</f>
        <v/>
      </c>
      <c r="BB536" s="4"/>
      <c r="BC536" s="4"/>
      <c r="BD536" s="4"/>
      <c r="BE536" s="4"/>
      <c r="BF536" s="4"/>
      <c r="BG536" s="4" t="str">
        <f>IF(B536=1,"",IF(AND(N536=1,TrackingWorksheet!$I541+14&lt;=WeeklySummary!$C$7),1,0))</f>
        <v/>
      </c>
      <c r="BH536" s="4" t="str">
        <f>IF(B536=1,"",IF(AND(R536=1,TrackingWorksheet!$I541+14&lt;=WeeklySummary!$C$7),1,0))</f>
        <v/>
      </c>
      <c r="BI536" s="4" t="str">
        <f>IF(B536=1,"",IF(AND(J536=1,TrackingWorksheet!$G541+14&lt;=WeeklySummary!$C$7),1,0))</f>
        <v/>
      </c>
      <c r="BJ536" s="4" t="str">
        <f>IF(B536=1,"",IF(AND(T536=1,TrackingWorksheet!$I541+14&lt;=WeeklySummary!$C$7),1,0))</f>
        <v/>
      </c>
      <c r="BK536" s="4" t="str">
        <f>IF(B536=1,"",IF(AND(T536=1,TrackingWorksheet!$G541+14&lt;=WeeklySummary!$C$7),1,0))</f>
        <v/>
      </c>
      <c r="BL536" s="4">
        <f t="shared" si="135"/>
        <v>0</v>
      </c>
    </row>
    <row r="537" spans="2:64" x14ac:dyDescent="0.25">
      <c r="B537" s="27">
        <f>IF(AND(ISBLANK(TrackingWorksheet!B542),ISBLANK(TrackingWorksheet!C542),ISBLANK(TrackingWorksheet!G542),ISBLANK(TrackingWorksheet!H542),
ISBLANK(TrackingWorksheet!I542),ISBLANK(TrackingWorksheet!J542),ISBLANK(TrackingWorksheet!M542),
ISBLANK(TrackingWorksheet!N544)),1,0)</f>
        <v>1</v>
      </c>
      <c r="C537" s="12" t="str">
        <f>IF(B537=1,"",TrackingWorksheet!F542)</f>
        <v/>
      </c>
      <c r="D537" s="20" t="str">
        <f>IF(B537=1,"",IF(AND(TrackingWorksheet!B542&lt;&gt;"",TrackingWorksheet!B542&lt;=WeeklySummary!$C$7,OR(TrackingWorksheet!C542="",TrackingWorksheet!C542&gt;=WeeklySummary!$C$6)),1,0))</f>
        <v/>
      </c>
      <c r="E537" s="10" t="str">
        <f>IF(B537=1,"",IF(AND(TrackingWorksheet!G542 &lt;&gt;"",TrackingWorksheet!G542&lt;=WeeklySummary!$C$7, TrackingWorksheet!H542=Lists!$D$4), "Y", "N"))</f>
        <v/>
      </c>
      <c r="F537" s="10" t="str">
        <f>IF(B537=1,"",IF(AND(TrackingWorksheet!I542 &lt;&gt;"", TrackingWorksheet!I542&lt;=WeeklySummary!$C$7, TrackingWorksheet!J542=Lists!$D$4), "Y", "N"))</f>
        <v/>
      </c>
      <c r="G537" s="10" t="str">
        <f>IF(B537=1,"",IF(AND(TrackingWorksheet!G542 &lt;&gt;"",TrackingWorksheet!G542&lt;=WeeklySummary!$C$7, TrackingWorksheet!H542=Lists!$D$5), "Y", "N"))</f>
        <v/>
      </c>
      <c r="H537" s="10" t="str">
        <f>IF(B537=1,"",IF(AND(TrackingWorksheet!I542 &lt;&gt;"", TrackingWorksheet!I542&lt;=WeeklySummary!$C$7, TrackingWorksheet!J542=Lists!$D$5), "Y", "N"))</f>
        <v/>
      </c>
      <c r="I537" s="20" t="str">
        <f>IF(B537=1,"",IF(AND(TrackingWorksheet!G542 &lt;&gt;"", TrackingWorksheet!G542&lt;=WeeklySummary!$C$7, TrackingWorksheet!H542=Lists!$D$6), 1, 0))</f>
        <v/>
      </c>
      <c r="J537" s="20" t="str">
        <f t="shared" si="127"/>
        <v/>
      </c>
      <c r="K537" s="10" t="str">
        <f>IF(B537=1,"",IF(AND(TrackingWorksheet!I542&lt;=WeeklySummary!$C$7,TrackingWorksheet!K542="YES"),0,IF(AND(AND(OR(E537="Y",F537="Y"),E537&lt;&gt;F537),G537&lt;&gt;"Y", H537&lt;&gt;"Y"), 1, 0)))</f>
        <v/>
      </c>
      <c r="L537" s="20" t="str">
        <f t="shared" si="128"/>
        <v/>
      </c>
      <c r="M537" s="10" t="str">
        <f t="shared" si="129"/>
        <v/>
      </c>
      <c r="N537" s="20" t="str">
        <f t="shared" si="130"/>
        <v/>
      </c>
      <c r="O537" s="10" t="str">
        <f>IF(B537=1,"",IF(AND(TrackingWorksheet!I542&lt;=WeeklySummary!$C$7,TrackingWorksheet!K542="YES"),0,IF(AND(AND(OR(G537="Y",H537="Y"),G537&lt;&gt;H537),E537&lt;&gt;"Y", F537&lt;&gt;"Y"), 1, 0)))</f>
        <v/>
      </c>
      <c r="P537" s="20" t="str">
        <f t="shared" si="131"/>
        <v/>
      </c>
      <c r="Q537" s="10" t="str">
        <f t="shared" si="132"/>
        <v/>
      </c>
      <c r="R537" s="10" t="str">
        <f t="shared" si="133"/>
        <v/>
      </c>
      <c r="S537" s="10" t="str">
        <f>IF(B537=1,"",IF(AND(OR(AND(TrackingWorksheet!H542=Lists!$D$7,TrackingWorksheet!H542=TrackingWorksheet!J542),TrackingWorksheet!H542&lt;&gt;TrackingWorksheet!J542),TrackingWorksheet!K542="YES",TrackingWorksheet!H542&lt;&gt;Lists!$D$6,TrackingWorksheet!G542&lt;=WeeklySummary!$C$7,TrackingWorksheet!I542&lt;=WeeklySummary!$C$7),1,0))</f>
        <v/>
      </c>
      <c r="T537" s="10" t="str">
        <f t="shared" si="134"/>
        <v/>
      </c>
      <c r="U537" s="10" t="str">
        <f>IF($B537=1,"",IF(TrackingWorksheet!$K542="YES",1, 0)*D537)</f>
        <v/>
      </c>
      <c r="V537" s="20">
        <f t="shared" si="123"/>
        <v>0</v>
      </c>
      <c r="W537" s="20">
        <f t="shared" si="124"/>
        <v>0</v>
      </c>
      <c r="X537" s="10" t="str">
        <f>IF($B537=1,"",IF(AND(TrackingWorksheet!$L542&lt;&gt;"", TrackingWorksheet!$L542&gt;=WeeklySummary!$C$6,TrackingWorksheet!$L542&lt;=WeeklySummary!$C$7,OR(TrackingWorksheet!$H542=Lists!$D$4,TrackingWorksheet!$J542=Lists!$D$4)), 1, 0))</f>
        <v/>
      </c>
      <c r="Y537" s="10" t="str">
        <f>IF($B537=1,"",IF(AND(TrackingWorksheet!$L542&lt;&gt;"", TrackingWorksheet!$L542&gt;=WeeklySummary!$C$6,TrackingWorksheet!$L542&lt;=WeeklySummary!$C$7,OR(TrackingWorksheet!$H542=Lists!$D$5,TrackingWorksheet!$J542=Lists!$D$5)), 1, 0))</f>
        <v/>
      </c>
      <c r="Z537" s="10" t="str">
        <f>IF($B537=1,"",IF(AND(TrackingWorksheet!$L542&lt;&gt;"", TrackingWorksheet!$L542&gt;=WeeklySummary!$C$6,TrackingWorksheet!$L542&lt;=WeeklySummary!$C$7,OR(TrackingWorksheet!$H542=Lists!$D$6,TrackingWorksheet!$J542=Lists!$D$6)), 1, 0))</f>
        <v/>
      </c>
      <c r="AA537" s="19" t="str">
        <f>IF(B537=1,"",IF(AND(TrackingWorksheet!M542&lt;&gt;"",TrackingWorksheet!M542&lt;=WeeklySummary!$C$7),1,0)*D537)</f>
        <v/>
      </c>
      <c r="AB537" s="19" t="str">
        <f>IF(B537=1,"",IF(AND(TrackingWorksheet!N542&lt;&gt;"",TrackingWorksheet!N542&lt;=WeeklySummary!$C$7),1,0)*D537)</f>
        <v/>
      </c>
      <c r="AC537" s="19" t="str">
        <f>IF(B537=1,"",TrackingWorksheet!T542)</f>
        <v/>
      </c>
      <c r="AD537" s="19" t="str">
        <f>IF(B537=1,"",IF(D537*AND(TrackingWorksheet!S542&gt;=Calculations!$BD$3,TrackingWorksheet!U542="",TrackingWorksheet!K542="YES"),1,0))</f>
        <v/>
      </c>
      <c r="AE537" s="19" t="str">
        <f>IF($B537=1,"",IF(AND(TrackingWorksheet!$S542&gt;$BE$3,TrackingWorksheet!$T542=Lists!$P$4),1, 0)*D537)</f>
        <v/>
      </c>
      <c r="AF537" s="19" t="str">
        <f>IF($B537=1,"",IF(AND(TrackingWorksheet!$U542&gt;$BE$3,TrackingWorksheet!$V542=Lists!$P$4),1, 0)*D537)</f>
        <v/>
      </c>
      <c r="AG537" s="19" t="str">
        <f>IF($B537=1,"",IF(AND(TrackingWorksheet!$W542&gt;$BE$3,TrackingWorksheet!$X542=Lists!$P$4),1, 0)*D537)</f>
        <v/>
      </c>
      <c r="AH537" s="19" t="str">
        <f>IF($B537=1,"",IF(AND(TrackingWorksheet!$Y542&gt;$BE$3,TrackingWorksheet!$Z542=Lists!$P$4),1, 0)*D537)</f>
        <v/>
      </c>
      <c r="AI537" s="19" t="str">
        <f>IF($B537=1,"",IF(AND(TrackingWorksheet!$AA542&gt;$BE$3,TrackingWorksheet!$AB542=Lists!$P$4),1, 0)*D537)</f>
        <v/>
      </c>
      <c r="AJ537" s="19" t="str">
        <f>IF($B537=1,"",IF(AND(TrackingWorksheet!$S542&gt;$BE$3,TrackingWorksheet!$T542=Lists!$P$5),1, 0)*D537)</f>
        <v/>
      </c>
      <c r="AK537" s="19" t="str">
        <f>IF($B537=1,"",IF(AND(TrackingWorksheet!$U542&gt;$BE$3,TrackingWorksheet!$V542=Lists!$P$5),1, 0)*D537)</f>
        <v/>
      </c>
      <c r="AL537" s="19" t="str">
        <f>IF($B537=1,"",IF(AND(TrackingWorksheet!$W542&gt;$BE$3,TrackingWorksheet!$X542=Lists!$P$5),1, 0)*D537)</f>
        <v/>
      </c>
      <c r="AM537" s="19" t="str">
        <f>IF($B537=1,"",IF(AND(TrackingWorksheet!$Y542&gt;$BE$3,TrackingWorksheet!$Z542=Lists!$P$5),1, 0)*D537)</f>
        <v/>
      </c>
      <c r="AN537" s="19" t="str">
        <f>IF($B537=1,"",IF(AND(TrackingWorksheet!$AA542&gt;$BE$3,TrackingWorksheet!$AB542=Lists!$P$5),1, 0)*D537)</f>
        <v/>
      </c>
      <c r="AO537" s="19" t="str">
        <f>IF($B537=1,"",IF(AND(TrackingWorksheet!$S542&gt;$BE$3,TrackingWorksheet!$T542=Lists!$P$6),1, 0)*D537)</f>
        <v/>
      </c>
      <c r="AP537" s="19" t="str">
        <f>IF($B537=1,"",IF(AND(TrackingWorksheet!$U542&gt;$BE$3,TrackingWorksheet!$V542=Lists!$P$6),1, 0)*D537)</f>
        <v/>
      </c>
      <c r="AQ537" s="19" t="str">
        <f>IF($B537=1,"",IF(AND(TrackingWorksheet!$W542&gt;$BE$3,TrackingWorksheet!$X542=Lists!$P$6),1, 0)*D537)</f>
        <v/>
      </c>
      <c r="AR537" s="19" t="str">
        <f>IF($B537=1,"",IF(AND(TrackingWorksheet!$Y542&gt;$BE$3,TrackingWorksheet!$Z542=Lists!$P$6),1, 0)*D537)</f>
        <v/>
      </c>
      <c r="AS537" s="19" t="str">
        <f>IF($B537=1,"",IF(AND(TrackingWorksheet!$AA542&gt;$BE$3,TrackingWorksheet!$AB542=Lists!$P$6),1, 0)*D537)</f>
        <v/>
      </c>
      <c r="AT537" s="19">
        <f t="shared" si="125"/>
        <v>0</v>
      </c>
      <c r="AU537" s="19" t="str">
        <f>IF(B537=1,"",IF(AND(TrackingWorksheet!K542="",TrackingWorksheet!M542="", TrackingWorksheet!N542="", TrackingWorksheet!S542="", TrackingWorksheet!V542="", TrackingWorksheet!W542="", TrackingWorksheet!Y542="", TrackingWorksheet!AA542="", V537=1),1,0)*D537)</f>
        <v/>
      </c>
      <c r="AV537" s="19" t="str">
        <f>IF(B537=1,"",IF(D537*AND(TrackingWorksheet!U542&gt;Calculations!$BE$3,TrackingWorksheet!K542="YES"),1,0))</f>
        <v/>
      </c>
      <c r="AW537" s="19" t="str">
        <f>IF(B537=1,"",IF(D537*AND(TrackingWorksheet!W542&gt;Calculations!$BE$3,TrackingWorksheet!K542="YES"),1,0))</f>
        <v/>
      </c>
      <c r="AX537" s="19">
        <f t="shared" si="126"/>
        <v>0</v>
      </c>
      <c r="AY537" s="19">
        <f t="shared" si="122"/>
        <v>0</v>
      </c>
      <c r="AZ537" s="27" t="str">
        <f>IF(B537=1,"",IF(TrackingWorksheet!Q542="","",TrackingWorksheet!Q542))</f>
        <v/>
      </c>
      <c r="BB537" s="4"/>
      <c r="BC537" s="4"/>
      <c r="BD537" s="4"/>
      <c r="BE537" s="4"/>
      <c r="BF537" s="4"/>
      <c r="BG537" s="4" t="str">
        <f>IF(B537=1,"",IF(AND(N537=1,TrackingWorksheet!$I542+14&lt;=WeeklySummary!$C$7),1,0))</f>
        <v/>
      </c>
      <c r="BH537" s="4" t="str">
        <f>IF(B537=1,"",IF(AND(R537=1,TrackingWorksheet!$I542+14&lt;=WeeklySummary!$C$7),1,0))</f>
        <v/>
      </c>
      <c r="BI537" s="4" t="str">
        <f>IF(B537=1,"",IF(AND(J537=1,TrackingWorksheet!$G542+14&lt;=WeeklySummary!$C$7),1,0))</f>
        <v/>
      </c>
      <c r="BJ537" s="4" t="str">
        <f>IF(B537=1,"",IF(AND(T537=1,TrackingWorksheet!$I542+14&lt;=WeeklySummary!$C$7),1,0))</f>
        <v/>
      </c>
      <c r="BK537" s="4" t="str">
        <f>IF(B537=1,"",IF(AND(T537=1,TrackingWorksheet!$G542+14&lt;=WeeklySummary!$C$7),1,0))</f>
        <v/>
      </c>
      <c r="BL537" s="4">
        <f t="shared" si="135"/>
        <v>0</v>
      </c>
    </row>
    <row r="538" spans="2:64" x14ac:dyDescent="0.25">
      <c r="B538" s="27">
        <f>IF(AND(ISBLANK(TrackingWorksheet!B543),ISBLANK(TrackingWorksheet!C543),ISBLANK(TrackingWorksheet!G543),ISBLANK(TrackingWorksheet!H543),
ISBLANK(TrackingWorksheet!I543),ISBLANK(TrackingWorksheet!J543),ISBLANK(TrackingWorksheet!M543),
ISBLANK(TrackingWorksheet!N545)),1,0)</f>
        <v>1</v>
      </c>
      <c r="C538" s="12" t="str">
        <f>IF(B538=1,"",TrackingWorksheet!F543)</f>
        <v/>
      </c>
      <c r="D538" s="20" t="str">
        <f>IF(B538=1,"",IF(AND(TrackingWorksheet!B543&lt;&gt;"",TrackingWorksheet!B543&lt;=WeeklySummary!$C$7,OR(TrackingWorksheet!C543="",TrackingWorksheet!C543&gt;=WeeklySummary!$C$6)),1,0))</f>
        <v/>
      </c>
      <c r="E538" s="10" t="str">
        <f>IF(B538=1,"",IF(AND(TrackingWorksheet!G543 &lt;&gt;"",TrackingWorksheet!G543&lt;=WeeklySummary!$C$7, TrackingWorksheet!H543=Lists!$D$4), "Y", "N"))</f>
        <v/>
      </c>
      <c r="F538" s="10" t="str">
        <f>IF(B538=1,"",IF(AND(TrackingWorksheet!I543 &lt;&gt;"", TrackingWorksheet!I543&lt;=WeeklySummary!$C$7, TrackingWorksheet!J543=Lists!$D$4), "Y", "N"))</f>
        <v/>
      </c>
      <c r="G538" s="10" t="str">
        <f>IF(B538=1,"",IF(AND(TrackingWorksheet!G543 &lt;&gt;"",TrackingWorksheet!G543&lt;=WeeklySummary!$C$7, TrackingWorksheet!H543=Lists!$D$5), "Y", "N"))</f>
        <v/>
      </c>
      <c r="H538" s="10" t="str">
        <f>IF(B538=1,"",IF(AND(TrackingWorksheet!I543 &lt;&gt;"", TrackingWorksheet!I543&lt;=WeeklySummary!$C$7, TrackingWorksheet!J543=Lists!$D$5), "Y", "N"))</f>
        <v/>
      </c>
      <c r="I538" s="20" t="str">
        <f>IF(B538=1,"",IF(AND(TrackingWorksheet!G543 &lt;&gt;"", TrackingWorksheet!G543&lt;=WeeklySummary!$C$7, TrackingWorksheet!H543=Lists!$D$6), 1, 0))</f>
        <v/>
      </c>
      <c r="J538" s="20" t="str">
        <f t="shared" si="127"/>
        <v/>
      </c>
      <c r="K538" s="10" t="str">
        <f>IF(B538=1,"",IF(AND(TrackingWorksheet!I543&lt;=WeeklySummary!$C$7,TrackingWorksheet!K543="YES"),0,IF(AND(AND(OR(E538="Y",F538="Y"),E538&lt;&gt;F538),G538&lt;&gt;"Y", H538&lt;&gt;"Y"), 1, 0)))</f>
        <v/>
      </c>
      <c r="L538" s="20" t="str">
        <f t="shared" si="128"/>
        <v/>
      </c>
      <c r="M538" s="10" t="str">
        <f t="shared" si="129"/>
        <v/>
      </c>
      <c r="N538" s="20" t="str">
        <f t="shared" si="130"/>
        <v/>
      </c>
      <c r="O538" s="10" t="str">
        <f>IF(B538=1,"",IF(AND(TrackingWorksheet!I543&lt;=WeeklySummary!$C$7,TrackingWorksheet!K543="YES"),0,IF(AND(AND(OR(G538="Y",H538="Y"),G538&lt;&gt;H538),E538&lt;&gt;"Y", F538&lt;&gt;"Y"), 1, 0)))</f>
        <v/>
      </c>
      <c r="P538" s="20" t="str">
        <f t="shared" si="131"/>
        <v/>
      </c>
      <c r="Q538" s="10" t="str">
        <f t="shared" si="132"/>
        <v/>
      </c>
      <c r="R538" s="10" t="str">
        <f t="shared" si="133"/>
        <v/>
      </c>
      <c r="S538" s="10" t="str">
        <f>IF(B538=1,"",IF(AND(OR(AND(TrackingWorksheet!H543=Lists!$D$7,TrackingWorksheet!H543=TrackingWorksheet!J543),TrackingWorksheet!H543&lt;&gt;TrackingWorksheet!J543),TrackingWorksheet!K543="YES",TrackingWorksheet!H543&lt;&gt;Lists!$D$6,TrackingWorksheet!G543&lt;=WeeklySummary!$C$7,TrackingWorksheet!I543&lt;=WeeklySummary!$C$7),1,0))</f>
        <v/>
      </c>
      <c r="T538" s="10" t="str">
        <f t="shared" si="134"/>
        <v/>
      </c>
      <c r="U538" s="10" t="str">
        <f>IF($B538=1,"",IF(TrackingWorksheet!$K543="YES",1, 0)*D538)</f>
        <v/>
      </c>
      <c r="V538" s="20">
        <f t="shared" si="123"/>
        <v>0</v>
      </c>
      <c r="W538" s="20">
        <f t="shared" si="124"/>
        <v>0</v>
      </c>
      <c r="X538" s="10" t="str">
        <f>IF($B538=1,"",IF(AND(TrackingWorksheet!$L543&lt;&gt;"", TrackingWorksheet!$L543&gt;=WeeklySummary!$C$6,TrackingWorksheet!$L543&lt;=WeeklySummary!$C$7,OR(TrackingWorksheet!$H543=Lists!$D$4,TrackingWorksheet!$J543=Lists!$D$4)), 1, 0))</f>
        <v/>
      </c>
      <c r="Y538" s="10" t="str">
        <f>IF($B538=1,"",IF(AND(TrackingWorksheet!$L543&lt;&gt;"", TrackingWorksheet!$L543&gt;=WeeklySummary!$C$6,TrackingWorksheet!$L543&lt;=WeeklySummary!$C$7,OR(TrackingWorksheet!$H543=Lists!$D$5,TrackingWorksheet!$J543=Lists!$D$5)), 1, 0))</f>
        <v/>
      </c>
      <c r="Z538" s="10" t="str">
        <f>IF($B538=1,"",IF(AND(TrackingWorksheet!$L543&lt;&gt;"", TrackingWorksheet!$L543&gt;=WeeklySummary!$C$6,TrackingWorksheet!$L543&lt;=WeeklySummary!$C$7,OR(TrackingWorksheet!$H543=Lists!$D$6,TrackingWorksheet!$J543=Lists!$D$6)), 1, 0))</f>
        <v/>
      </c>
      <c r="AA538" s="19" t="str">
        <f>IF(B538=1,"",IF(AND(TrackingWorksheet!M543&lt;&gt;"",TrackingWorksheet!M543&lt;=WeeklySummary!$C$7),1,0)*D538)</f>
        <v/>
      </c>
      <c r="AB538" s="19" t="str">
        <f>IF(B538=1,"",IF(AND(TrackingWorksheet!N543&lt;&gt;"",TrackingWorksheet!N543&lt;=WeeklySummary!$C$7),1,0)*D538)</f>
        <v/>
      </c>
      <c r="AC538" s="19" t="str">
        <f>IF(B538=1,"",TrackingWorksheet!T543)</f>
        <v/>
      </c>
      <c r="AD538" s="19" t="str">
        <f>IF(B538=1,"",IF(D538*AND(TrackingWorksheet!S543&gt;=Calculations!$BD$3,TrackingWorksheet!U543="",TrackingWorksheet!K543="YES"),1,0))</f>
        <v/>
      </c>
      <c r="AE538" s="19" t="str">
        <f>IF($B538=1,"",IF(AND(TrackingWorksheet!$S543&gt;$BE$3,TrackingWorksheet!$T543=Lists!$P$4),1, 0)*D538)</f>
        <v/>
      </c>
      <c r="AF538" s="19" t="str">
        <f>IF($B538=1,"",IF(AND(TrackingWorksheet!$U543&gt;$BE$3,TrackingWorksheet!$V543=Lists!$P$4),1, 0)*D538)</f>
        <v/>
      </c>
      <c r="AG538" s="19" t="str">
        <f>IF($B538=1,"",IF(AND(TrackingWorksheet!$W543&gt;$BE$3,TrackingWorksheet!$X543=Lists!$P$4),1, 0)*D538)</f>
        <v/>
      </c>
      <c r="AH538" s="19" t="str">
        <f>IF($B538=1,"",IF(AND(TrackingWorksheet!$Y543&gt;$BE$3,TrackingWorksheet!$Z543=Lists!$P$4),1, 0)*D538)</f>
        <v/>
      </c>
      <c r="AI538" s="19" t="str">
        <f>IF($B538=1,"",IF(AND(TrackingWorksheet!$AA543&gt;$BE$3,TrackingWorksheet!$AB543=Lists!$P$4),1, 0)*D538)</f>
        <v/>
      </c>
      <c r="AJ538" s="19" t="str">
        <f>IF($B538=1,"",IF(AND(TrackingWorksheet!$S543&gt;$BE$3,TrackingWorksheet!$T543=Lists!$P$5),1, 0)*D538)</f>
        <v/>
      </c>
      <c r="AK538" s="19" t="str">
        <f>IF($B538=1,"",IF(AND(TrackingWorksheet!$U543&gt;$BE$3,TrackingWorksheet!$V543=Lists!$P$5),1, 0)*D538)</f>
        <v/>
      </c>
      <c r="AL538" s="19" t="str">
        <f>IF($B538=1,"",IF(AND(TrackingWorksheet!$W543&gt;$BE$3,TrackingWorksheet!$X543=Lists!$P$5),1, 0)*D538)</f>
        <v/>
      </c>
      <c r="AM538" s="19" t="str">
        <f>IF($B538=1,"",IF(AND(TrackingWorksheet!$Y543&gt;$BE$3,TrackingWorksheet!$Z543=Lists!$P$5),1, 0)*D538)</f>
        <v/>
      </c>
      <c r="AN538" s="19" t="str">
        <f>IF($B538=1,"",IF(AND(TrackingWorksheet!$AA543&gt;$BE$3,TrackingWorksheet!$AB543=Lists!$P$5),1, 0)*D538)</f>
        <v/>
      </c>
      <c r="AO538" s="19" t="str">
        <f>IF($B538=1,"",IF(AND(TrackingWorksheet!$S543&gt;$BE$3,TrackingWorksheet!$T543=Lists!$P$6),1, 0)*D538)</f>
        <v/>
      </c>
      <c r="AP538" s="19" t="str">
        <f>IF($B538=1,"",IF(AND(TrackingWorksheet!$U543&gt;$BE$3,TrackingWorksheet!$V543=Lists!$P$6),1, 0)*D538)</f>
        <v/>
      </c>
      <c r="AQ538" s="19" t="str">
        <f>IF($B538=1,"",IF(AND(TrackingWorksheet!$W543&gt;$BE$3,TrackingWorksheet!$X543=Lists!$P$6),1, 0)*D538)</f>
        <v/>
      </c>
      <c r="AR538" s="19" t="str">
        <f>IF($B538=1,"",IF(AND(TrackingWorksheet!$Y543&gt;$BE$3,TrackingWorksheet!$Z543=Lists!$P$6),1, 0)*D538)</f>
        <v/>
      </c>
      <c r="AS538" s="19" t="str">
        <f>IF($B538=1,"",IF(AND(TrackingWorksheet!$AA543&gt;$BE$3,TrackingWorksheet!$AB543=Lists!$P$6),1, 0)*D538)</f>
        <v/>
      </c>
      <c r="AT538" s="19">
        <f t="shared" si="125"/>
        <v>0</v>
      </c>
      <c r="AU538" s="19" t="str">
        <f>IF(B538=1,"",IF(AND(TrackingWorksheet!K543="",TrackingWorksheet!M543="", TrackingWorksheet!N543="", TrackingWorksheet!S543="", TrackingWorksheet!V543="", TrackingWorksheet!W543="", TrackingWorksheet!Y543="", TrackingWorksheet!AA543="", V538=1),1,0)*D538)</f>
        <v/>
      </c>
      <c r="AV538" s="19" t="str">
        <f>IF(B538=1,"",IF(D538*AND(TrackingWorksheet!U543&gt;Calculations!$BE$3,TrackingWorksheet!K543="YES"),1,0))</f>
        <v/>
      </c>
      <c r="AW538" s="19" t="str">
        <f>IF(B538=1,"",IF(D538*AND(TrackingWorksheet!W543&gt;Calculations!$BE$3,TrackingWorksheet!K543="YES"),1,0))</f>
        <v/>
      </c>
      <c r="AX538" s="19">
        <f t="shared" si="126"/>
        <v>0</v>
      </c>
      <c r="AY538" s="19">
        <f t="shared" si="122"/>
        <v>0</v>
      </c>
      <c r="AZ538" s="27" t="str">
        <f>IF(B538=1,"",IF(TrackingWorksheet!Q543="","",TrackingWorksheet!Q543))</f>
        <v/>
      </c>
      <c r="BB538" s="4"/>
      <c r="BC538" s="4"/>
      <c r="BD538" s="4"/>
      <c r="BE538" s="4"/>
      <c r="BF538" s="4"/>
      <c r="BG538" s="4" t="str">
        <f>IF(B538=1,"",IF(AND(N538=1,TrackingWorksheet!$I543+14&lt;=WeeklySummary!$C$7),1,0))</f>
        <v/>
      </c>
      <c r="BH538" s="4" t="str">
        <f>IF(B538=1,"",IF(AND(R538=1,TrackingWorksheet!$I543+14&lt;=WeeklySummary!$C$7),1,0))</f>
        <v/>
      </c>
      <c r="BI538" s="4" t="str">
        <f>IF(B538=1,"",IF(AND(J538=1,TrackingWorksheet!$G543+14&lt;=WeeklySummary!$C$7),1,0))</f>
        <v/>
      </c>
      <c r="BJ538" s="4" t="str">
        <f>IF(B538=1,"",IF(AND(T538=1,TrackingWorksheet!$I543+14&lt;=WeeklySummary!$C$7),1,0))</f>
        <v/>
      </c>
      <c r="BK538" s="4" t="str">
        <f>IF(B538=1,"",IF(AND(T538=1,TrackingWorksheet!$G543+14&lt;=WeeklySummary!$C$7),1,0))</f>
        <v/>
      </c>
      <c r="BL538" s="4">
        <f t="shared" si="135"/>
        <v>0</v>
      </c>
    </row>
    <row r="539" spans="2:64" x14ac:dyDescent="0.25">
      <c r="B539" s="27">
        <f>IF(AND(ISBLANK(TrackingWorksheet!B544),ISBLANK(TrackingWorksheet!C544),ISBLANK(TrackingWorksheet!G544),ISBLANK(TrackingWorksheet!H544),
ISBLANK(TrackingWorksheet!I544),ISBLANK(TrackingWorksheet!J544),ISBLANK(TrackingWorksheet!M544),
ISBLANK(TrackingWorksheet!N546)),1,0)</f>
        <v>1</v>
      </c>
      <c r="C539" s="12" t="str">
        <f>IF(B539=1,"",TrackingWorksheet!F544)</f>
        <v/>
      </c>
      <c r="D539" s="20" t="str">
        <f>IF(B539=1,"",IF(AND(TrackingWorksheet!B544&lt;&gt;"",TrackingWorksheet!B544&lt;=WeeklySummary!$C$7,OR(TrackingWorksheet!C544="",TrackingWorksheet!C544&gt;=WeeklySummary!$C$6)),1,0))</f>
        <v/>
      </c>
      <c r="E539" s="10" t="str">
        <f>IF(B539=1,"",IF(AND(TrackingWorksheet!G544 &lt;&gt;"",TrackingWorksheet!G544&lt;=WeeklySummary!$C$7, TrackingWorksheet!H544=Lists!$D$4), "Y", "N"))</f>
        <v/>
      </c>
      <c r="F539" s="10" t="str">
        <f>IF(B539=1,"",IF(AND(TrackingWorksheet!I544 &lt;&gt;"", TrackingWorksheet!I544&lt;=WeeklySummary!$C$7, TrackingWorksheet!J544=Lists!$D$4), "Y", "N"))</f>
        <v/>
      </c>
      <c r="G539" s="10" t="str">
        <f>IF(B539=1,"",IF(AND(TrackingWorksheet!G544 &lt;&gt;"",TrackingWorksheet!G544&lt;=WeeklySummary!$C$7, TrackingWorksheet!H544=Lists!$D$5), "Y", "N"))</f>
        <v/>
      </c>
      <c r="H539" s="10" t="str">
        <f>IF(B539=1,"",IF(AND(TrackingWorksheet!I544 &lt;&gt;"", TrackingWorksheet!I544&lt;=WeeklySummary!$C$7, TrackingWorksheet!J544=Lists!$D$5), "Y", "N"))</f>
        <v/>
      </c>
      <c r="I539" s="20" t="str">
        <f>IF(B539=1,"",IF(AND(TrackingWorksheet!G544 &lt;&gt;"", TrackingWorksheet!G544&lt;=WeeklySummary!$C$7, TrackingWorksheet!H544=Lists!$D$6), 1, 0))</f>
        <v/>
      </c>
      <c r="J539" s="20" t="str">
        <f t="shared" si="127"/>
        <v/>
      </c>
      <c r="K539" s="10" t="str">
        <f>IF(B539=1,"",IF(AND(TrackingWorksheet!I544&lt;=WeeklySummary!$C$7,TrackingWorksheet!K544="YES"),0,IF(AND(AND(OR(E539="Y",F539="Y"),E539&lt;&gt;F539),G539&lt;&gt;"Y", H539&lt;&gt;"Y"), 1, 0)))</f>
        <v/>
      </c>
      <c r="L539" s="20" t="str">
        <f t="shared" si="128"/>
        <v/>
      </c>
      <c r="M539" s="10" t="str">
        <f t="shared" si="129"/>
        <v/>
      </c>
      <c r="N539" s="20" t="str">
        <f t="shared" si="130"/>
        <v/>
      </c>
      <c r="O539" s="10" t="str">
        <f>IF(B539=1,"",IF(AND(TrackingWorksheet!I544&lt;=WeeklySummary!$C$7,TrackingWorksheet!K544="YES"),0,IF(AND(AND(OR(G539="Y",H539="Y"),G539&lt;&gt;H539),E539&lt;&gt;"Y", F539&lt;&gt;"Y"), 1, 0)))</f>
        <v/>
      </c>
      <c r="P539" s="20" t="str">
        <f t="shared" si="131"/>
        <v/>
      </c>
      <c r="Q539" s="10" t="str">
        <f t="shared" si="132"/>
        <v/>
      </c>
      <c r="R539" s="10" t="str">
        <f t="shared" si="133"/>
        <v/>
      </c>
      <c r="S539" s="10" t="str">
        <f>IF(B539=1,"",IF(AND(OR(AND(TrackingWorksheet!H544=Lists!$D$7,TrackingWorksheet!H544=TrackingWorksheet!J544),TrackingWorksheet!H544&lt;&gt;TrackingWorksheet!J544),TrackingWorksheet!K544="YES",TrackingWorksheet!H544&lt;&gt;Lists!$D$6,TrackingWorksheet!G544&lt;=WeeklySummary!$C$7,TrackingWorksheet!I544&lt;=WeeklySummary!$C$7),1,0))</f>
        <v/>
      </c>
      <c r="T539" s="10" t="str">
        <f t="shared" si="134"/>
        <v/>
      </c>
      <c r="U539" s="10" t="str">
        <f>IF($B539=1,"",IF(TrackingWorksheet!$K544="YES",1, 0)*D539)</f>
        <v/>
      </c>
      <c r="V539" s="20">
        <f t="shared" si="123"/>
        <v>0</v>
      </c>
      <c r="W539" s="20">
        <f t="shared" si="124"/>
        <v>0</v>
      </c>
      <c r="X539" s="10" t="str">
        <f>IF($B539=1,"",IF(AND(TrackingWorksheet!$L544&lt;&gt;"", TrackingWorksheet!$L544&gt;=WeeklySummary!$C$6,TrackingWorksheet!$L544&lt;=WeeklySummary!$C$7,OR(TrackingWorksheet!$H544=Lists!$D$4,TrackingWorksheet!$J544=Lists!$D$4)), 1, 0))</f>
        <v/>
      </c>
      <c r="Y539" s="10" t="str">
        <f>IF($B539=1,"",IF(AND(TrackingWorksheet!$L544&lt;&gt;"", TrackingWorksheet!$L544&gt;=WeeklySummary!$C$6,TrackingWorksheet!$L544&lt;=WeeklySummary!$C$7,OR(TrackingWorksheet!$H544=Lists!$D$5,TrackingWorksheet!$J544=Lists!$D$5)), 1, 0))</f>
        <v/>
      </c>
      <c r="Z539" s="10" t="str">
        <f>IF($B539=1,"",IF(AND(TrackingWorksheet!$L544&lt;&gt;"", TrackingWorksheet!$L544&gt;=WeeklySummary!$C$6,TrackingWorksheet!$L544&lt;=WeeklySummary!$C$7,OR(TrackingWorksheet!$H544=Lists!$D$6,TrackingWorksheet!$J544=Lists!$D$6)), 1, 0))</f>
        <v/>
      </c>
      <c r="AA539" s="19" t="str">
        <f>IF(B539=1,"",IF(AND(TrackingWorksheet!M544&lt;&gt;"",TrackingWorksheet!M544&lt;=WeeklySummary!$C$7),1,0)*D539)</f>
        <v/>
      </c>
      <c r="AB539" s="19" t="str">
        <f>IF(B539=1,"",IF(AND(TrackingWorksheet!N544&lt;&gt;"",TrackingWorksheet!N544&lt;=WeeklySummary!$C$7),1,0)*D539)</f>
        <v/>
      </c>
      <c r="AC539" s="19" t="str">
        <f>IF(B539=1,"",TrackingWorksheet!T544)</f>
        <v/>
      </c>
      <c r="AD539" s="19" t="str">
        <f>IF(B539=1,"",IF(D539*AND(TrackingWorksheet!S544&gt;=Calculations!$BD$3,TrackingWorksheet!U544="",TrackingWorksheet!K544="YES"),1,0))</f>
        <v/>
      </c>
      <c r="AE539" s="19" t="str">
        <f>IF($B539=1,"",IF(AND(TrackingWorksheet!$S544&gt;$BE$3,TrackingWorksheet!$T544=Lists!$P$4),1, 0)*D539)</f>
        <v/>
      </c>
      <c r="AF539" s="19" t="str">
        <f>IF($B539=1,"",IF(AND(TrackingWorksheet!$U544&gt;$BE$3,TrackingWorksheet!$V544=Lists!$P$4),1, 0)*D539)</f>
        <v/>
      </c>
      <c r="AG539" s="19" t="str">
        <f>IF($B539=1,"",IF(AND(TrackingWorksheet!$W544&gt;$BE$3,TrackingWorksheet!$X544=Lists!$P$4),1, 0)*D539)</f>
        <v/>
      </c>
      <c r="AH539" s="19" t="str">
        <f>IF($B539=1,"",IF(AND(TrackingWorksheet!$Y544&gt;$BE$3,TrackingWorksheet!$Z544=Lists!$P$4),1, 0)*D539)</f>
        <v/>
      </c>
      <c r="AI539" s="19" t="str">
        <f>IF($B539=1,"",IF(AND(TrackingWorksheet!$AA544&gt;$BE$3,TrackingWorksheet!$AB544=Lists!$P$4),1, 0)*D539)</f>
        <v/>
      </c>
      <c r="AJ539" s="19" t="str">
        <f>IF($B539=1,"",IF(AND(TrackingWorksheet!$S544&gt;$BE$3,TrackingWorksheet!$T544=Lists!$P$5),1, 0)*D539)</f>
        <v/>
      </c>
      <c r="AK539" s="19" t="str">
        <f>IF($B539=1,"",IF(AND(TrackingWorksheet!$U544&gt;$BE$3,TrackingWorksheet!$V544=Lists!$P$5),1, 0)*D539)</f>
        <v/>
      </c>
      <c r="AL539" s="19" t="str">
        <f>IF($B539=1,"",IF(AND(TrackingWorksheet!$W544&gt;$BE$3,TrackingWorksheet!$X544=Lists!$P$5),1, 0)*D539)</f>
        <v/>
      </c>
      <c r="AM539" s="19" t="str">
        <f>IF($B539=1,"",IF(AND(TrackingWorksheet!$Y544&gt;$BE$3,TrackingWorksheet!$Z544=Lists!$P$5),1, 0)*D539)</f>
        <v/>
      </c>
      <c r="AN539" s="19" t="str">
        <f>IF($B539=1,"",IF(AND(TrackingWorksheet!$AA544&gt;$BE$3,TrackingWorksheet!$AB544=Lists!$P$5),1, 0)*D539)</f>
        <v/>
      </c>
      <c r="AO539" s="19" t="str">
        <f>IF($B539=1,"",IF(AND(TrackingWorksheet!$S544&gt;$BE$3,TrackingWorksheet!$T544=Lists!$P$6),1, 0)*D539)</f>
        <v/>
      </c>
      <c r="AP539" s="19" t="str">
        <f>IF($B539=1,"",IF(AND(TrackingWorksheet!$U544&gt;$BE$3,TrackingWorksheet!$V544=Lists!$P$6),1, 0)*D539)</f>
        <v/>
      </c>
      <c r="AQ539" s="19" t="str">
        <f>IF($B539=1,"",IF(AND(TrackingWorksheet!$W544&gt;$BE$3,TrackingWorksheet!$X544=Lists!$P$6),1, 0)*D539)</f>
        <v/>
      </c>
      <c r="AR539" s="19" t="str">
        <f>IF($B539=1,"",IF(AND(TrackingWorksheet!$Y544&gt;$BE$3,TrackingWorksheet!$Z544=Lists!$P$6),1, 0)*D539)</f>
        <v/>
      </c>
      <c r="AS539" s="19" t="str">
        <f>IF($B539=1,"",IF(AND(TrackingWorksheet!$AA544&gt;$BE$3,TrackingWorksheet!$AB544=Lists!$P$6),1, 0)*D539)</f>
        <v/>
      </c>
      <c r="AT539" s="19">
        <f t="shared" si="125"/>
        <v>0</v>
      </c>
      <c r="AU539" s="19" t="str">
        <f>IF(B539=1,"",IF(AND(TrackingWorksheet!K544="",TrackingWorksheet!M544="", TrackingWorksheet!N544="", TrackingWorksheet!S544="", TrackingWorksheet!V544="", TrackingWorksheet!W544="", TrackingWorksheet!Y544="", TrackingWorksheet!AA544="", V539=1),1,0)*D539)</f>
        <v/>
      </c>
      <c r="AV539" s="19" t="str">
        <f>IF(B539=1,"",IF(D539*AND(TrackingWorksheet!U544&gt;Calculations!$BE$3,TrackingWorksheet!K544="YES"),1,0))</f>
        <v/>
      </c>
      <c r="AW539" s="19" t="str">
        <f>IF(B539=1,"",IF(D539*AND(TrackingWorksheet!W544&gt;Calculations!$BE$3,TrackingWorksheet!K544="YES"),1,0))</f>
        <v/>
      </c>
      <c r="AX539" s="19">
        <f t="shared" si="126"/>
        <v>0</v>
      </c>
      <c r="AY539" s="19">
        <f t="shared" si="122"/>
        <v>0</v>
      </c>
      <c r="AZ539" s="27" t="str">
        <f>IF(B539=1,"",IF(TrackingWorksheet!Q544="","",TrackingWorksheet!Q544))</f>
        <v/>
      </c>
      <c r="BB539" s="4"/>
      <c r="BC539" s="4"/>
      <c r="BD539" s="4"/>
      <c r="BE539" s="4"/>
      <c r="BF539" s="4"/>
      <c r="BG539" s="4" t="str">
        <f>IF(B539=1,"",IF(AND(N539=1,TrackingWorksheet!$I544+14&lt;=WeeklySummary!$C$7),1,0))</f>
        <v/>
      </c>
      <c r="BH539" s="4" t="str">
        <f>IF(B539=1,"",IF(AND(R539=1,TrackingWorksheet!$I544+14&lt;=WeeklySummary!$C$7),1,0))</f>
        <v/>
      </c>
      <c r="BI539" s="4" t="str">
        <f>IF(B539=1,"",IF(AND(J539=1,TrackingWorksheet!$G544+14&lt;=WeeklySummary!$C$7),1,0))</f>
        <v/>
      </c>
      <c r="BJ539" s="4" t="str">
        <f>IF(B539=1,"",IF(AND(T539=1,TrackingWorksheet!$I544+14&lt;=WeeklySummary!$C$7),1,0))</f>
        <v/>
      </c>
      <c r="BK539" s="4" t="str">
        <f>IF(B539=1,"",IF(AND(T539=1,TrackingWorksheet!$G544+14&lt;=WeeklySummary!$C$7),1,0))</f>
        <v/>
      </c>
      <c r="BL539" s="4">
        <f t="shared" si="135"/>
        <v>0</v>
      </c>
    </row>
    <row r="540" spans="2:64" x14ac:dyDescent="0.25">
      <c r="B540" s="27">
        <f>IF(AND(ISBLANK(TrackingWorksheet!B545),ISBLANK(TrackingWorksheet!C545),ISBLANK(TrackingWorksheet!G545),ISBLANK(TrackingWorksheet!H545),
ISBLANK(TrackingWorksheet!I545),ISBLANK(TrackingWorksheet!J545),ISBLANK(TrackingWorksheet!M545),
ISBLANK(TrackingWorksheet!N547)),1,0)</f>
        <v>1</v>
      </c>
      <c r="C540" s="12" t="str">
        <f>IF(B540=1,"",TrackingWorksheet!F545)</f>
        <v/>
      </c>
      <c r="D540" s="20" t="str">
        <f>IF(B540=1,"",IF(AND(TrackingWorksheet!B545&lt;&gt;"",TrackingWorksheet!B545&lt;=WeeklySummary!$C$7,OR(TrackingWorksheet!C545="",TrackingWorksheet!C545&gt;=WeeklySummary!$C$6)),1,0))</f>
        <v/>
      </c>
      <c r="E540" s="10" t="str">
        <f>IF(B540=1,"",IF(AND(TrackingWorksheet!G545 &lt;&gt;"",TrackingWorksheet!G545&lt;=WeeklySummary!$C$7, TrackingWorksheet!H545=Lists!$D$4), "Y", "N"))</f>
        <v/>
      </c>
      <c r="F540" s="10" t="str">
        <f>IF(B540=1,"",IF(AND(TrackingWorksheet!I545 &lt;&gt;"", TrackingWorksheet!I545&lt;=WeeklySummary!$C$7, TrackingWorksheet!J545=Lists!$D$4), "Y", "N"))</f>
        <v/>
      </c>
      <c r="G540" s="10" t="str">
        <f>IF(B540=1,"",IF(AND(TrackingWorksheet!G545 &lt;&gt;"",TrackingWorksheet!G545&lt;=WeeklySummary!$C$7, TrackingWorksheet!H545=Lists!$D$5), "Y", "N"))</f>
        <v/>
      </c>
      <c r="H540" s="10" t="str">
        <f>IF(B540=1,"",IF(AND(TrackingWorksheet!I545 &lt;&gt;"", TrackingWorksheet!I545&lt;=WeeklySummary!$C$7, TrackingWorksheet!J545=Lists!$D$5), "Y", "N"))</f>
        <v/>
      </c>
      <c r="I540" s="20" t="str">
        <f>IF(B540=1,"",IF(AND(TrackingWorksheet!G545 &lt;&gt;"", TrackingWorksheet!G545&lt;=WeeklySummary!$C$7, TrackingWorksheet!H545=Lists!$D$6), 1, 0))</f>
        <v/>
      </c>
      <c r="J540" s="20" t="str">
        <f t="shared" si="127"/>
        <v/>
      </c>
      <c r="K540" s="10" t="str">
        <f>IF(B540=1,"",IF(AND(TrackingWorksheet!I545&lt;=WeeklySummary!$C$7,TrackingWorksheet!K545="YES"),0,IF(AND(AND(OR(E540="Y",F540="Y"),E540&lt;&gt;F540),G540&lt;&gt;"Y", H540&lt;&gt;"Y"), 1, 0)))</f>
        <v/>
      </c>
      <c r="L540" s="20" t="str">
        <f t="shared" si="128"/>
        <v/>
      </c>
      <c r="M540" s="10" t="str">
        <f t="shared" si="129"/>
        <v/>
      </c>
      <c r="N540" s="20" t="str">
        <f t="shared" si="130"/>
        <v/>
      </c>
      <c r="O540" s="10" t="str">
        <f>IF(B540=1,"",IF(AND(TrackingWorksheet!I545&lt;=WeeklySummary!$C$7,TrackingWorksheet!K545="YES"),0,IF(AND(AND(OR(G540="Y",H540="Y"),G540&lt;&gt;H540),E540&lt;&gt;"Y", F540&lt;&gt;"Y"), 1, 0)))</f>
        <v/>
      </c>
      <c r="P540" s="20" t="str">
        <f t="shared" si="131"/>
        <v/>
      </c>
      <c r="Q540" s="10" t="str">
        <f t="shared" si="132"/>
        <v/>
      </c>
      <c r="R540" s="10" t="str">
        <f t="shared" si="133"/>
        <v/>
      </c>
      <c r="S540" s="10" t="str">
        <f>IF(B540=1,"",IF(AND(OR(AND(TrackingWorksheet!H545=Lists!$D$7,TrackingWorksheet!H545=TrackingWorksheet!J545),TrackingWorksheet!H545&lt;&gt;TrackingWorksheet!J545),TrackingWorksheet!K545="YES",TrackingWorksheet!H545&lt;&gt;Lists!$D$6,TrackingWorksheet!G545&lt;=WeeklySummary!$C$7,TrackingWorksheet!I545&lt;=WeeklySummary!$C$7),1,0))</f>
        <v/>
      </c>
      <c r="T540" s="10" t="str">
        <f t="shared" si="134"/>
        <v/>
      </c>
      <c r="U540" s="10" t="str">
        <f>IF($B540=1,"",IF(TrackingWorksheet!$K545="YES",1, 0)*D540)</f>
        <v/>
      </c>
      <c r="V540" s="20">
        <f t="shared" si="123"/>
        <v>0</v>
      </c>
      <c r="W540" s="20">
        <f t="shared" si="124"/>
        <v>0</v>
      </c>
      <c r="X540" s="10" t="str">
        <f>IF($B540=1,"",IF(AND(TrackingWorksheet!$L545&lt;&gt;"", TrackingWorksheet!$L545&gt;=WeeklySummary!$C$6,TrackingWorksheet!$L545&lt;=WeeklySummary!$C$7,OR(TrackingWorksheet!$H545=Lists!$D$4,TrackingWorksheet!$J545=Lists!$D$4)), 1, 0))</f>
        <v/>
      </c>
      <c r="Y540" s="10" t="str">
        <f>IF($B540=1,"",IF(AND(TrackingWorksheet!$L545&lt;&gt;"", TrackingWorksheet!$L545&gt;=WeeklySummary!$C$6,TrackingWorksheet!$L545&lt;=WeeklySummary!$C$7,OR(TrackingWorksheet!$H545=Lists!$D$5,TrackingWorksheet!$J545=Lists!$D$5)), 1, 0))</f>
        <v/>
      </c>
      <c r="Z540" s="10" t="str">
        <f>IF($B540=1,"",IF(AND(TrackingWorksheet!$L545&lt;&gt;"", TrackingWorksheet!$L545&gt;=WeeklySummary!$C$6,TrackingWorksheet!$L545&lt;=WeeklySummary!$C$7,OR(TrackingWorksheet!$H545=Lists!$D$6,TrackingWorksheet!$J545=Lists!$D$6)), 1, 0))</f>
        <v/>
      </c>
      <c r="AA540" s="19" t="str">
        <f>IF(B540=1,"",IF(AND(TrackingWorksheet!M545&lt;&gt;"",TrackingWorksheet!M545&lt;=WeeklySummary!$C$7),1,0)*D540)</f>
        <v/>
      </c>
      <c r="AB540" s="19" t="str">
        <f>IF(B540=1,"",IF(AND(TrackingWorksheet!N545&lt;&gt;"",TrackingWorksheet!N545&lt;=WeeklySummary!$C$7),1,0)*D540)</f>
        <v/>
      </c>
      <c r="AC540" s="19" t="str">
        <f>IF(B540=1,"",TrackingWorksheet!T545)</f>
        <v/>
      </c>
      <c r="AD540" s="19" t="str">
        <f>IF(B540=1,"",IF(D540*AND(TrackingWorksheet!S545&gt;=Calculations!$BD$3,TrackingWorksheet!U545="",TrackingWorksheet!K545="YES"),1,0))</f>
        <v/>
      </c>
      <c r="AE540" s="19" t="str">
        <f>IF($B540=1,"",IF(AND(TrackingWorksheet!$S545&gt;$BE$3,TrackingWorksheet!$T545=Lists!$P$4),1, 0)*D540)</f>
        <v/>
      </c>
      <c r="AF540" s="19" t="str">
        <f>IF($B540=1,"",IF(AND(TrackingWorksheet!$U545&gt;$BE$3,TrackingWorksheet!$V545=Lists!$P$4),1, 0)*D540)</f>
        <v/>
      </c>
      <c r="AG540" s="19" t="str">
        <f>IF($B540=1,"",IF(AND(TrackingWorksheet!$W545&gt;$BE$3,TrackingWorksheet!$X545=Lists!$P$4),1, 0)*D540)</f>
        <v/>
      </c>
      <c r="AH540" s="19" t="str">
        <f>IF($B540=1,"",IF(AND(TrackingWorksheet!$Y545&gt;$BE$3,TrackingWorksheet!$Z545=Lists!$P$4),1, 0)*D540)</f>
        <v/>
      </c>
      <c r="AI540" s="19" t="str">
        <f>IF($B540=1,"",IF(AND(TrackingWorksheet!$AA545&gt;$BE$3,TrackingWorksheet!$AB545=Lists!$P$4),1, 0)*D540)</f>
        <v/>
      </c>
      <c r="AJ540" s="19" t="str">
        <f>IF($B540=1,"",IF(AND(TrackingWorksheet!$S545&gt;$BE$3,TrackingWorksheet!$T545=Lists!$P$5),1, 0)*D540)</f>
        <v/>
      </c>
      <c r="AK540" s="19" t="str">
        <f>IF($B540=1,"",IF(AND(TrackingWorksheet!$U545&gt;$BE$3,TrackingWorksheet!$V545=Lists!$P$5),1, 0)*D540)</f>
        <v/>
      </c>
      <c r="AL540" s="19" t="str">
        <f>IF($B540=1,"",IF(AND(TrackingWorksheet!$W545&gt;$BE$3,TrackingWorksheet!$X545=Lists!$P$5),1, 0)*D540)</f>
        <v/>
      </c>
      <c r="AM540" s="19" t="str">
        <f>IF($B540=1,"",IF(AND(TrackingWorksheet!$Y545&gt;$BE$3,TrackingWorksheet!$Z545=Lists!$P$5),1, 0)*D540)</f>
        <v/>
      </c>
      <c r="AN540" s="19" t="str">
        <f>IF($B540=1,"",IF(AND(TrackingWorksheet!$AA545&gt;$BE$3,TrackingWorksheet!$AB545=Lists!$P$5),1, 0)*D540)</f>
        <v/>
      </c>
      <c r="AO540" s="19" t="str">
        <f>IF($B540=1,"",IF(AND(TrackingWorksheet!$S545&gt;$BE$3,TrackingWorksheet!$T545=Lists!$P$6),1, 0)*D540)</f>
        <v/>
      </c>
      <c r="AP540" s="19" t="str">
        <f>IF($B540=1,"",IF(AND(TrackingWorksheet!$U545&gt;$BE$3,TrackingWorksheet!$V545=Lists!$P$6),1, 0)*D540)</f>
        <v/>
      </c>
      <c r="AQ540" s="19" t="str">
        <f>IF($B540=1,"",IF(AND(TrackingWorksheet!$W545&gt;$BE$3,TrackingWorksheet!$X545=Lists!$P$6),1, 0)*D540)</f>
        <v/>
      </c>
      <c r="AR540" s="19" t="str">
        <f>IF($B540=1,"",IF(AND(TrackingWorksheet!$Y545&gt;$BE$3,TrackingWorksheet!$Z545=Lists!$P$6),1, 0)*D540)</f>
        <v/>
      </c>
      <c r="AS540" s="19" t="str">
        <f>IF($B540=1,"",IF(AND(TrackingWorksheet!$AA545&gt;$BE$3,TrackingWorksheet!$AB545=Lists!$P$6),1, 0)*D540)</f>
        <v/>
      </c>
      <c r="AT540" s="19">
        <f t="shared" si="125"/>
        <v>0</v>
      </c>
      <c r="AU540" s="19" t="str">
        <f>IF(B540=1,"",IF(AND(TrackingWorksheet!K545="",TrackingWorksheet!M545="", TrackingWorksheet!N545="", TrackingWorksheet!S545="", TrackingWorksheet!V545="", TrackingWorksheet!W545="", TrackingWorksheet!Y545="", TrackingWorksheet!AA545="", V540=1),1,0)*D540)</f>
        <v/>
      </c>
      <c r="AV540" s="19" t="str">
        <f>IF(B540=1,"",IF(D540*AND(TrackingWorksheet!U545&gt;Calculations!$BE$3,TrackingWorksheet!K545="YES"),1,0))</f>
        <v/>
      </c>
      <c r="AW540" s="19" t="str">
        <f>IF(B540=1,"",IF(D540*AND(TrackingWorksheet!W545&gt;Calculations!$BE$3,TrackingWorksheet!K545="YES"),1,0))</f>
        <v/>
      </c>
      <c r="AX540" s="19">
        <f t="shared" si="126"/>
        <v>0</v>
      </c>
      <c r="AY540" s="19">
        <f t="shared" si="122"/>
        <v>0</v>
      </c>
      <c r="AZ540" s="27" t="str">
        <f>IF(B540=1,"",IF(TrackingWorksheet!Q545="","",TrackingWorksheet!Q545))</f>
        <v/>
      </c>
      <c r="BB540" s="4"/>
      <c r="BC540" s="4"/>
      <c r="BD540" s="4"/>
      <c r="BE540" s="4"/>
      <c r="BF540" s="4"/>
      <c r="BG540" s="4" t="str">
        <f>IF(B540=1,"",IF(AND(N540=1,TrackingWorksheet!$I545+14&lt;=WeeklySummary!$C$7),1,0))</f>
        <v/>
      </c>
      <c r="BH540" s="4" t="str">
        <f>IF(B540=1,"",IF(AND(R540=1,TrackingWorksheet!$I545+14&lt;=WeeklySummary!$C$7),1,0))</f>
        <v/>
      </c>
      <c r="BI540" s="4" t="str">
        <f>IF(B540=1,"",IF(AND(J540=1,TrackingWorksheet!$G545+14&lt;=WeeklySummary!$C$7),1,0))</f>
        <v/>
      </c>
      <c r="BJ540" s="4" t="str">
        <f>IF(B540=1,"",IF(AND(T540=1,TrackingWorksheet!$I545+14&lt;=WeeklySummary!$C$7),1,0))</f>
        <v/>
      </c>
      <c r="BK540" s="4" t="str">
        <f>IF(B540=1,"",IF(AND(T540=1,TrackingWorksheet!$G545+14&lt;=WeeklySummary!$C$7),1,0))</f>
        <v/>
      </c>
      <c r="BL540" s="4">
        <f t="shared" si="135"/>
        <v>0</v>
      </c>
    </row>
    <row r="541" spans="2:64" x14ac:dyDescent="0.25">
      <c r="B541" s="27">
        <f>IF(AND(ISBLANK(TrackingWorksheet!B546),ISBLANK(TrackingWorksheet!C546),ISBLANK(TrackingWorksheet!G546),ISBLANK(TrackingWorksheet!H546),
ISBLANK(TrackingWorksheet!I546),ISBLANK(TrackingWorksheet!J546),ISBLANK(TrackingWorksheet!M546),
ISBLANK(TrackingWorksheet!N548)),1,0)</f>
        <v>1</v>
      </c>
      <c r="C541" s="12" t="str">
        <f>IF(B541=1,"",TrackingWorksheet!F546)</f>
        <v/>
      </c>
      <c r="D541" s="20" t="str">
        <f>IF(B541=1,"",IF(AND(TrackingWorksheet!B546&lt;&gt;"",TrackingWorksheet!B546&lt;=WeeklySummary!$C$7,OR(TrackingWorksheet!C546="",TrackingWorksheet!C546&gt;=WeeklySummary!$C$6)),1,0))</f>
        <v/>
      </c>
      <c r="E541" s="10" t="str">
        <f>IF(B541=1,"",IF(AND(TrackingWorksheet!G546 &lt;&gt;"",TrackingWorksheet!G546&lt;=WeeklySummary!$C$7, TrackingWorksheet!H546=Lists!$D$4), "Y", "N"))</f>
        <v/>
      </c>
      <c r="F541" s="10" t="str">
        <f>IF(B541=1,"",IF(AND(TrackingWorksheet!I546 &lt;&gt;"", TrackingWorksheet!I546&lt;=WeeklySummary!$C$7, TrackingWorksheet!J546=Lists!$D$4), "Y", "N"))</f>
        <v/>
      </c>
      <c r="G541" s="10" t="str">
        <f>IF(B541=1,"",IF(AND(TrackingWorksheet!G546 &lt;&gt;"",TrackingWorksheet!G546&lt;=WeeklySummary!$C$7, TrackingWorksheet!H546=Lists!$D$5), "Y", "N"))</f>
        <v/>
      </c>
      <c r="H541" s="10" t="str">
        <f>IF(B541=1,"",IF(AND(TrackingWorksheet!I546 &lt;&gt;"", TrackingWorksheet!I546&lt;=WeeklySummary!$C$7, TrackingWorksheet!J546=Lists!$D$5), "Y", "N"))</f>
        <v/>
      </c>
      <c r="I541" s="20" t="str">
        <f>IF(B541=1,"",IF(AND(TrackingWorksheet!G546 &lt;&gt;"", TrackingWorksheet!G546&lt;=WeeklySummary!$C$7, TrackingWorksheet!H546=Lists!$D$6), 1, 0))</f>
        <v/>
      </c>
      <c r="J541" s="20" t="str">
        <f t="shared" si="127"/>
        <v/>
      </c>
      <c r="K541" s="10" t="str">
        <f>IF(B541=1,"",IF(AND(TrackingWorksheet!I546&lt;=WeeklySummary!$C$7,TrackingWorksheet!K546="YES"),0,IF(AND(AND(OR(E541="Y",F541="Y"),E541&lt;&gt;F541),G541&lt;&gt;"Y", H541&lt;&gt;"Y"), 1, 0)))</f>
        <v/>
      </c>
      <c r="L541" s="20" t="str">
        <f t="shared" si="128"/>
        <v/>
      </c>
      <c r="M541" s="10" t="str">
        <f t="shared" si="129"/>
        <v/>
      </c>
      <c r="N541" s="20" t="str">
        <f t="shared" si="130"/>
        <v/>
      </c>
      <c r="O541" s="10" t="str">
        <f>IF(B541=1,"",IF(AND(TrackingWorksheet!I546&lt;=WeeklySummary!$C$7,TrackingWorksheet!K546="YES"),0,IF(AND(AND(OR(G541="Y",H541="Y"),G541&lt;&gt;H541),E541&lt;&gt;"Y", F541&lt;&gt;"Y"), 1, 0)))</f>
        <v/>
      </c>
      <c r="P541" s="20" t="str">
        <f t="shared" si="131"/>
        <v/>
      </c>
      <c r="Q541" s="10" t="str">
        <f t="shared" si="132"/>
        <v/>
      </c>
      <c r="R541" s="10" t="str">
        <f t="shared" si="133"/>
        <v/>
      </c>
      <c r="S541" s="10" t="str">
        <f>IF(B541=1,"",IF(AND(OR(AND(TrackingWorksheet!H546=Lists!$D$7,TrackingWorksheet!H546=TrackingWorksheet!J546),TrackingWorksheet!H546&lt;&gt;TrackingWorksheet!J546),TrackingWorksheet!K546="YES",TrackingWorksheet!H546&lt;&gt;Lists!$D$6,TrackingWorksheet!G546&lt;=WeeklySummary!$C$7,TrackingWorksheet!I546&lt;=WeeklySummary!$C$7),1,0))</f>
        <v/>
      </c>
      <c r="T541" s="10" t="str">
        <f t="shared" si="134"/>
        <v/>
      </c>
      <c r="U541" s="10" t="str">
        <f>IF($B541=1,"",IF(TrackingWorksheet!$K546="YES",1, 0)*D541)</f>
        <v/>
      </c>
      <c r="V541" s="20">
        <f t="shared" si="123"/>
        <v>0</v>
      </c>
      <c r="W541" s="20">
        <f t="shared" si="124"/>
        <v>0</v>
      </c>
      <c r="X541" s="10" t="str">
        <f>IF($B541=1,"",IF(AND(TrackingWorksheet!$L546&lt;&gt;"", TrackingWorksheet!$L546&gt;=WeeklySummary!$C$6,TrackingWorksheet!$L546&lt;=WeeklySummary!$C$7,OR(TrackingWorksheet!$H546=Lists!$D$4,TrackingWorksheet!$J546=Lists!$D$4)), 1, 0))</f>
        <v/>
      </c>
      <c r="Y541" s="10" t="str">
        <f>IF($B541=1,"",IF(AND(TrackingWorksheet!$L546&lt;&gt;"", TrackingWorksheet!$L546&gt;=WeeklySummary!$C$6,TrackingWorksheet!$L546&lt;=WeeklySummary!$C$7,OR(TrackingWorksheet!$H546=Lists!$D$5,TrackingWorksheet!$J546=Lists!$D$5)), 1, 0))</f>
        <v/>
      </c>
      <c r="Z541" s="10" t="str">
        <f>IF($B541=1,"",IF(AND(TrackingWorksheet!$L546&lt;&gt;"", TrackingWorksheet!$L546&gt;=WeeklySummary!$C$6,TrackingWorksheet!$L546&lt;=WeeklySummary!$C$7,OR(TrackingWorksheet!$H546=Lists!$D$6,TrackingWorksheet!$J546=Lists!$D$6)), 1, 0))</f>
        <v/>
      </c>
      <c r="AA541" s="19" t="str">
        <f>IF(B541=1,"",IF(AND(TrackingWorksheet!M546&lt;&gt;"",TrackingWorksheet!M546&lt;=WeeklySummary!$C$7),1,0)*D541)</f>
        <v/>
      </c>
      <c r="AB541" s="19" t="str">
        <f>IF(B541=1,"",IF(AND(TrackingWorksheet!N546&lt;&gt;"",TrackingWorksheet!N546&lt;=WeeklySummary!$C$7),1,0)*D541)</f>
        <v/>
      </c>
      <c r="AC541" s="19" t="str">
        <f>IF(B541=1,"",TrackingWorksheet!T546)</f>
        <v/>
      </c>
      <c r="AD541" s="19" t="str">
        <f>IF(B541=1,"",IF(D541*AND(TrackingWorksheet!S546&gt;=Calculations!$BD$3,TrackingWorksheet!U546="",TrackingWorksheet!K546="YES"),1,0))</f>
        <v/>
      </c>
      <c r="AE541" s="19" t="str">
        <f>IF($B541=1,"",IF(AND(TrackingWorksheet!$S546&gt;$BE$3,TrackingWorksheet!$T546=Lists!$P$4),1, 0)*D541)</f>
        <v/>
      </c>
      <c r="AF541" s="19" t="str">
        <f>IF($B541=1,"",IF(AND(TrackingWorksheet!$U546&gt;$BE$3,TrackingWorksheet!$V546=Lists!$P$4),1, 0)*D541)</f>
        <v/>
      </c>
      <c r="AG541" s="19" t="str">
        <f>IF($B541=1,"",IF(AND(TrackingWorksheet!$W546&gt;$BE$3,TrackingWorksheet!$X546=Lists!$P$4),1, 0)*D541)</f>
        <v/>
      </c>
      <c r="AH541" s="19" t="str">
        <f>IF($B541=1,"",IF(AND(TrackingWorksheet!$Y546&gt;$BE$3,TrackingWorksheet!$Z546=Lists!$P$4),1, 0)*D541)</f>
        <v/>
      </c>
      <c r="AI541" s="19" t="str">
        <f>IF($B541=1,"",IF(AND(TrackingWorksheet!$AA546&gt;$BE$3,TrackingWorksheet!$AB546=Lists!$P$4),1, 0)*D541)</f>
        <v/>
      </c>
      <c r="AJ541" s="19" t="str">
        <f>IF($B541=1,"",IF(AND(TrackingWorksheet!$S546&gt;$BE$3,TrackingWorksheet!$T546=Lists!$P$5),1, 0)*D541)</f>
        <v/>
      </c>
      <c r="AK541" s="19" t="str">
        <f>IF($B541=1,"",IF(AND(TrackingWorksheet!$U546&gt;$BE$3,TrackingWorksheet!$V546=Lists!$P$5),1, 0)*D541)</f>
        <v/>
      </c>
      <c r="AL541" s="19" t="str">
        <f>IF($B541=1,"",IF(AND(TrackingWorksheet!$W546&gt;$BE$3,TrackingWorksheet!$X546=Lists!$P$5),1, 0)*D541)</f>
        <v/>
      </c>
      <c r="AM541" s="19" t="str">
        <f>IF($B541=1,"",IF(AND(TrackingWorksheet!$Y546&gt;$BE$3,TrackingWorksheet!$Z546=Lists!$P$5),1, 0)*D541)</f>
        <v/>
      </c>
      <c r="AN541" s="19" t="str">
        <f>IF($B541=1,"",IF(AND(TrackingWorksheet!$AA546&gt;$BE$3,TrackingWorksheet!$AB546=Lists!$P$5),1, 0)*D541)</f>
        <v/>
      </c>
      <c r="AO541" s="19" t="str">
        <f>IF($B541=1,"",IF(AND(TrackingWorksheet!$S546&gt;$BE$3,TrackingWorksheet!$T546=Lists!$P$6),1, 0)*D541)</f>
        <v/>
      </c>
      <c r="AP541" s="19" t="str">
        <f>IF($B541=1,"",IF(AND(TrackingWorksheet!$U546&gt;$BE$3,TrackingWorksheet!$V546=Lists!$P$6),1, 0)*D541)</f>
        <v/>
      </c>
      <c r="AQ541" s="19" t="str">
        <f>IF($B541=1,"",IF(AND(TrackingWorksheet!$W546&gt;$BE$3,TrackingWorksheet!$X546=Lists!$P$6),1, 0)*D541)</f>
        <v/>
      </c>
      <c r="AR541" s="19" t="str">
        <f>IF($B541=1,"",IF(AND(TrackingWorksheet!$Y546&gt;$BE$3,TrackingWorksheet!$Z546=Lists!$P$6),1, 0)*D541)</f>
        <v/>
      </c>
      <c r="AS541" s="19" t="str">
        <f>IF($B541=1,"",IF(AND(TrackingWorksheet!$AA546&gt;$BE$3,TrackingWorksheet!$AB546=Lists!$P$6),1, 0)*D541)</f>
        <v/>
      </c>
      <c r="AT541" s="19">
        <f t="shared" si="125"/>
        <v>0</v>
      </c>
      <c r="AU541" s="19" t="str">
        <f>IF(B541=1,"",IF(AND(TrackingWorksheet!K546="",TrackingWorksheet!M546="", TrackingWorksheet!N546="", TrackingWorksheet!S546="", TrackingWorksheet!V546="", TrackingWorksheet!W546="", TrackingWorksheet!Y546="", TrackingWorksheet!AA546="", V541=1),1,0)*D541)</f>
        <v/>
      </c>
      <c r="AV541" s="19" t="str">
        <f>IF(B541=1,"",IF(D541*AND(TrackingWorksheet!U546&gt;Calculations!$BE$3,TrackingWorksheet!K546="YES"),1,0))</f>
        <v/>
      </c>
      <c r="AW541" s="19" t="str">
        <f>IF(B541=1,"",IF(D541*AND(TrackingWorksheet!W546&gt;Calculations!$BE$3,TrackingWorksheet!K546="YES"),1,0))</f>
        <v/>
      </c>
      <c r="AX541" s="19">
        <f t="shared" si="126"/>
        <v>0</v>
      </c>
      <c r="AY541" s="19">
        <f t="shared" si="122"/>
        <v>0</v>
      </c>
      <c r="AZ541" s="27" t="str">
        <f>IF(B541=1,"",IF(TrackingWorksheet!Q546="","",TrackingWorksheet!Q546))</f>
        <v/>
      </c>
      <c r="BB541" s="4"/>
      <c r="BC541" s="4"/>
      <c r="BD541" s="4"/>
      <c r="BE541" s="4"/>
      <c r="BF541" s="4"/>
      <c r="BG541" s="4" t="str">
        <f>IF(B541=1,"",IF(AND(N541=1,TrackingWorksheet!$I546+14&lt;=WeeklySummary!$C$7),1,0))</f>
        <v/>
      </c>
      <c r="BH541" s="4" t="str">
        <f>IF(B541=1,"",IF(AND(R541=1,TrackingWorksheet!$I546+14&lt;=WeeklySummary!$C$7),1,0))</f>
        <v/>
      </c>
      <c r="BI541" s="4" t="str">
        <f>IF(B541=1,"",IF(AND(J541=1,TrackingWorksheet!$G546+14&lt;=WeeklySummary!$C$7),1,0))</f>
        <v/>
      </c>
      <c r="BJ541" s="4" t="str">
        <f>IF(B541=1,"",IF(AND(T541=1,TrackingWorksheet!$I546+14&lt;=WeeklySummary!$C$7),1,0))</f>
        <v/>
      </c>
      <c r="BK541" s="4" t="str">
        <f>IF(B541=1,"",IF(AND(T541=1,TrackingWorksheet!$G546+14&lt;=WeeklySummary!$C$7),1,0))</f>
        <v/>
      </c>
      <c r="BL541" s="4">
        <f t="shared" si="135"/>
        <v>0</v>
      </c>
    </row>
    <row r="542" spans="2:64" x14ac:dyDescent="0.25">
      <c r="B542" s="27">
        <f>IF(AND(ISBLANK(TrackingWorksheet!B547),ISBLANK(TrackingWorksheet!C547),ISBLANK(TrackingWorksheet!G547),ISBLANK(TrackingWorksheet!H547),
ISBLANK(TrackingWorksheet!I547),ISBLANK(TrackingWorksheet!J547),ISBLANK(TrackingWorksheet!M547),
ISBLANK(TrackingWorksheet!N549)),1,0)</f>
        <v>1</v>
      </c>
      <c r="C542" s="12" t="str">
        <f>IF(B542=1,"",TrackingWorksheet!F547)</f>
        <v/>
      </c>
      <c r="D542" s="20" t="str">
        <f>IF(B542=1,"",IF(AND(TrackingWorksheet!B547&lt;&gt;"",TrackingWorksheet!B547&lt;=WeeklySummary!$C$7,OR(TrackingWorksheet!C547="",TrackingWorksheet!C547&gt;=WeeklySummary!$C$6)),1,0))</f>
        <v/>
      </c>
      <c r="E542" s="10" t="str">
        <f>IF(B542=1,"",IF(AND(TrackingWorksheet!G547 &lt;&gt;"",TrackingWorksheet!G547&lt;=WeeklySummary!$C$7, TrackingWorksheet!H547=Lists!$D$4), "Y", "N"))</f>
        <v/>
      </c>
      <c r="F542" s="10" t="str">
        <f>IF(B542=1,"",IF(AND(TrackingWorksheet!I547 &lt;&gt;"", TrackingWorksheet!I547&lt;=WeeklySummary!$C$7, TrackingWorksheet!J547=Lists!$D$4), "Y", "N"))</f>
        <v/>
      </c>
      <c r="G542" s="10" t="str">
        <f>IF(B542=1,"",IF(AND(TrackingWorksheet!G547 &lt;&gt;"",TrackingWorksheet!G547&lt;=WeeklySummary!$C$7, TrackingWorksheet!H547=Lists!$D$5), "Y", "N"))</f>
        <v/>
      </c>
      <c r="H542" s="10" t="str">
        <f>IF(B542=1,"",IF(AND(TrackingWorksheet!I547 &lt;&gt;"", TrackingWorksheet!I547&lt;=WeeklySummary!$C$7, TrackingWorksheet!J547=Lists!$D$5), "Y", "N"))</f>
        <v/>
      </c>
      <c r="I542" s="20" t="str">
        <f>IF(B542=1,"",IF(AND(TrackingWorksheet!G547 &lt;&gt;"", TrackingWorksheet!G547&lt;=WeeklySummary!$C$7, TrackingWorksheet!H547=Lists!$D$6), 1, 0))</f>
        <v/>
      </c>
      <c r="J542" s="20" t="str">
        <f t="shared" si="127"/>
        <v/>
      </c>
      <c r="K542" s="10" t="str">
        <f>IF(B542=1,"",IF(AND(TrackingWorksheet!I547&lt;=WeeklySummary!$C$7,TrackingWorksheet!K547="YES"),0,IF(AND(AND(OR(E542="Y",F542="Y"),E542&lt;&gt;F542),G542&lt;&gt;"Y", H542&lt;&gt;"Y"), 1, 0)))</f>
        <v/>
      </c>
      <c r="L542" s="20" t="str">
        <f t="shared" si="128"/>
        <v/>
      </c>
      <c r="M542" s="10" t="str">
        <f t="shared" si="129"/>
        <v/>
      </c>
      <c r="N542" s="20" t="str">
        <f t="shared" si="130"/>
        <v/>
      </c>
      <c r="O542" s="10" t="str">
        <f>IF(B542=1,"",IF(AND(TrackingWorksheet!I547&lt;=WeeklySummary!$C$7,TrackingWorksheet!K547="YES"),0,IF(AND(AND(OR(G542="Y",H542="Y"),G542&lt;&gt;H542),E542&lt;&gt;"Y", F542&lt;&gt;"Y"), 1, 0)))</f>
        <v/>
      </c>
      <c r="P542" s="20" t="str">
        <f t="shared" si="131"/>
        <v/>
      </c>
      <c r="Q542" s="10" t="str">
        <f t="shared" si="132"/>
        <v/>
      </c>
      <c r="R542" s="10" t="str">
        <f t="shared" si="133"/>
        <v/>
      </c>
      <c r="S542" s="10" t="str">
        <f>IF(B542=1,"",IF(AND(OR(AND(TrackingWorksheet!H547=Lists!$D$7,TrackingWorksheet!H547=TrackingWorksheet!J547),TrackingWorksheet!H547&lt;&gt;TrackingWorksheet!J547),TrackingWorksheet!K547="YES",TrackingWorksheet!H547&lt;&gt;Lists!$D$6,TrackingWorksheet!G547&lt;=WeeklySummary!$C$7,TrackingWorksheet!I547&lt;=WeeklySummary!$C$7),1,0))</f>
        <v/>
      </c>
      <c r="T542" s="10" t="str">
        <f t="shared" si="134"/>
        <v/>
      </c>
      <c r="U542" s="10" t="str">
        <f>IF($B542=1,"",IF(TrackingWorksheet!$K547="YES",1, 0)*D542)</f>
        <v/>
      </c>
      <c r="V542" s="20">
        <f t="shared" si="123"/>
        <v>0</v>
      </c>
      <c r="W542" s="20">
        <f t="shared" si="124"/>
        <v>0</v>
      </c>
      <c r="X542" s="10" t="str">
        <f>IF($B542=1,"",IF(AND(TrackingWorksheet!$L547&lt;&gt;"", TrackingWorksheet!$L547&gt;=WeeklySummary!$C$6,TrackingWorksheet!$L547&lt;=WeeklySummary!$C$7,OR(TrackingWorksheet!$H547=Lists!$D$4,TrackingWorksheet!$J547=Lists!$D$4)), 1, 0))</f>
        <v/>
      </c>
      <c r="Y542" s="10" t="str">
        <f>IF($B542=1,"",IF(AND(TrackingWorksheet!$L547&lt;&gt;"", TrackingWorksheet!$L547&gt;=WeeklySummary!$C$6,TrackingWorksheet!$L547&lt;=WeeklySummary!$C$7,OR(TrackingWorksheet!$H547=Lists!$D$5,TrackingWorksheet!$J547=Lists!$D$5)), 1, 0))</f>
        <v/>
      </c>
      <c r="Z542" s="10" t="str">
        <f>IF($B542=1,"",IF(AND(TrackingWorksheet!$L547&lt;&gt;"", TrackingWorksheet!$L547&gt;=WeeklySummary!$C$6,TrackingWorksheet!$L547&lt;=WeeklySummary!$C$7,OR(TrackingWorksheet!$H547=Lists!$D$6,TrackingWorksheet!$J547=Lists!$D$6)), 1, 0))</f>
        <v/>
      </c>
      <c r="AA542" s="19" t="str">
        <f>IF(B542=1,"",IF(AND(TrackingWorksheet!M547&lt;&gt;"",TrackingWorksheet!M547&lt;=WeeklySummary!$C$7),1,0)*D542)</f>
        <v/>
      </c>
      <c r="AB542" s="19" t="str">
        <f>IF(B542=1,"",IF(AND(TrackingWorksheet!N547&lt;&gt;"",TrackingWorksheet!N547&lt;=WeeklySummary!$C$7),1,0)*D542)</f>
        <v/>
      </c>
      <c r="AC542" s="19" t="str">
        <f>IF(B542=1,"",TrackingWorksheet!T547)</f>
        <v/>
      </c>
      <c r="AD542" s="19" t="str">
        <f>IF(B542=1,"",IF(D542*AND(TrackingWorksheet!S547&gt;=Calculations!$BD$3,TrackingWorksheet!U547="",TrackingWorksheet!K547="YES"),1,0))</f>
        <v/>
      </c>
      <c r="AE542" s="19" t="str">
        <f>IF($B542=1,"",IF(AND(TrackingWorksheet!$S547&gt;$BE$3,TrackingWorksheet!$T547=Lists!$P$4),1, 0)*D542)</f>
        <v/>
      </c>
      <c r="AF542" s="19" t="str">
        <f>IF($B542=1,"",IF(AND(TrackingWorksheet!$U547&gt;$BE$3,TrackingWorksheet!$V547=Lists!$P$4),1, 0)*D542)</f>
        <v/>
      </c>
      <c r="AG542" s="19" t="str">
        <f>IF($B542=1,"",IF(AND(TrackingWorksheet!$W547&gt;$BE$3,TrackingWorksheet!$X547=Lists!$P$4),1, 0)*D542)</f>
        <v/>
      </c>
      <c r="AH542" s="19" t="str">
        <f>IF($B542=1,"",IF(AND(TrackingWorksheet!$Y547&gt;$BE$3,TrackingWorksheet!$Z547=Lists!$P$4),1, 0)*D542)</f>
        <v/>
      </c>
      <c r="AI542" s="19" t="str">
        <f>IF($B542=1,"",IF(AND(TrackingWorksheet!$AA547&gt;$BE$3,TrackingWorksheet!$AB547=Lists!$P$4),1, 0)*D542)</f>
        <v/>
      </c>
      <c r="AJ542" s="19" t="str">
        <f>IF($B542=1,"",IF(AND(TrackingWorksheet!$S547&gt;$BE$3,TrackingWorksheet!$T547=Lists!$P$5),1, 0)*D542)</f>
        <v/>
      </c>
      <c r="AK542" s="19" t="str">
        <f>IF($B542=1,"",IF(AND(TrackingWorksheet!$U547&gt;$BE$3,TrackingWorksheet!$V547=Lists!$P$5),1, 0)*D542)</f>
        <v/>
      </c>
      <c r="AL542" s="19" t="str">
        <f>IF($B542=1,"",IF(AND(TrackingWorksheet!$W547&gt;$BE$3,TrackingWorksheet!$X547=Lists!$P$5),1, 0)*D542)</f>
        <v/>
      </c>
      <c r="AM542" s="19" t="str">
        <f>IF($B542=1,"",IF(AND(TrackingWorksheet!$Y547&gt;$BE$3,TrackingWorksheet!$Z547=Lists!$P$5),1, 0)*D542)</f>
        <v/>
      </c>
      <c r="AN542" s="19" t="str">
        <f>IF($B542=1,"",IF(AND(TrackingWorksheet!$AA547&gt;$BE$3,TrackingWorksheet!$AB547=Lists!$P$5),1, 0)*D542)</f>
        <v/>
      </c>
      <c r="AO542" s="19" t="str">
        <f>IF($B542=1,"",IF(AND(TrackingWorksheet!$S547&gt;$BE$3,TrackingWorksheet!$T547=Lists!$P$6),1, 0)*D542)</f>
        <v/>
      </c>
      <c r="AP542" s="19" t="str">
        <f>IF($B542=1,"",IF(AND(TrackingWorksheet!$U547&gt;$BE$3,TrackingWorksheet!$V547=Lists!$P$6),1, 0)*D542)</f>
        <v/>
      </c>
      <c r="AQ542" s="19" t="str">
        <f>IF($B542=1,"",IF(AND(TrackingWorksheet!$W547&gt;$BE$3,TrackingWorksheet!$X547=Lists!$P$6),1, 0)*D542)</f>
        <v/>
      </c>
      <c r="AR542" s="19" t="str">
        <f>IF($B542=1,"",IF(AND(TrackingWorksheet!$Y547&gt;$BE$3,TrackingWorksheet!$Z547=Lists!$P$6),1, 0)*D542)</f>
        <v/>
      </c>
      <c r="AS542" s="19" t="str">
        <f>IF($B542=1,"",IF(AND(TrackingWorksheet!$AA547&gt;$BE$3,TrackingWorksheet!$AB547=Lists!$P$6),1, 0)*D542)</f>
        <v/>
      </c>
      <c r="AT542" s="19">
        <f t="shared" si="125"/>
        <v>0</v>
      </c>
      <c r="AU542" s="19" t="str">
        <f>IF(B542=1,"",IF(AND(TrackingWorksheet!K547="",TrackingWorksheet!M547="", TrackingWorksheet!N547="", TrackingWorksheet!S547="", TrackingWorksheet!V547="", TrackingWorksheet!W547="", TrackingWorksheet!Y547="", TrackingWorksheet!AA547="", V542=1),1,0)*D542)</f>
        <v/>
      </c>
      <c r="AV542" s="19" t="str">
        <f>IF(B542=1,"",IF(D542*AND(TrackingWorksheet!U547&gt;Calculations!$BE$3,TrackingWorksheet!K547="YES"),1,0))</f>
        <v/>
      </c>
      <c r="AW542" s="19" t="str">
        <f>IF(B542=1,"",IF(D542*AND(TrackingWorksheet!W547&gt;Calculations!$BE$3,TrackingWorksheet!K547="YES"),1,0))</f>
        <v/>
      </c>
      <c r="AX542" s="19">
        <f t="shared" si="126"/>
        <v>0</v>
      </c>
      <c r="AY542" s="19">
        <f t="shared" si="122"/>
        <v>0</v>
      </c>
      <c r="AZ542" s="27" t="str">
        <f>IF(B542=1,"",IF(TrackingWorksheet!Q547="","",TrackingWorksheet!Q547))</f>
        <v/>
      </c>
      <c r="BB542" s="4"/>
      <c r="BC542" s="4"/>
      <c r="BD542" s="4"/>
      <c r="BE542" s="4"/>
      <c r="BF542" s="4"/>
      <c r="BG542" s="4" t="str">
        <f>IF(B542=1,"",IF(AND(N542=1,TrackingWorksheet!$I547+14&lt;=WeeklySummary!$C$7),1,0))</f>
        <v/>
      </c>
      <c r="BH542" s="4" t="str">
        <f>IF(B542=1,"",IF(AND(R542=1,TrackingWorksheet!$I547+14&lt;=WeeklySummary!$C$7),1,0))</f>
        <v/>
      </c>
      <c r="BI542" s="4" t="str">
        <f>IF(B542=1,"",IF(AND(J542=1,TrackingWorksheet!$G547+14&lt;=WeeklySummary!$C$7),1,0))</f>
        <v/>
      </c>
      <c r="BJ542" s="4" t="str">
        <f>IF(B542=1,"",IF(AND(T542=1,TrackingWorksheet!$I547+14&lt;=WeeklySummary!$C$7),1,0))</f>
        <v/>
      </c>
      <c r="BK542" s="4" t="str">
        <f>IF(B542=1,"",IF(AND(T542=1,TrackingWorksheet!$G547+14&lt;=WeeklySummary!$C$7),1,0))</f>
        <v/>
      </c>
      <c r="BL542" s="4">
        <f t="shared" si="135"/>
        <v>0</v>
      </c>
    </row>
    <row r="543" spans="2:64" x14ac:dyDescent="0.25">
      <c r="B543" s="27">
        <f>IF(AND(ISBLANK(TrackingWorksheet!B548),ISBLANK(TrackingWorksheet!C548),ISBLANK(TrackingWorksheet!G548),ISBLANK(TrackingWorksheet!H548),
ISBLANK(TrackingWorksheet!I548),ISBLANK(TrackingWorksheet!J548),ISBLANK(TrackingWorksheet!M548),
ISBLANK(TrackingWorksheet!N550)),1,0)</f>
        <v>1</v>
      </c>
      <c r="C543" s="12" t="str">
        <f>IF(B543=1,"",TrackingWorksheet!F548)</f>
        <v/>
      </c>
      <c r="D543" s="20" t="str">
        <f>IF(B543=1,"",IF(AND(TrackingWorksheet!B548&lt;&gt;"",TrackingWorksheet!B548&lt;=WeeklySummary!$C$7,OR(TrackingWorksheet!C548="",TrackingWorksheet!C548&gt;=WeeklySummary!$C$6)),1,0))</f>
        <v/>
      </c>
      <c r="E543" s="10" t="str">
        <f>IF(B543=1,"",IF(AND(TrackingWorksheet!G548 &lt;&gt;"",TrackingWorksheet!G548&lt;=WeeklySummary!$C$7, TrackingWorksheet!H548=Lists!$D$4), "Y", "N"))</f>
        <v/>
      </c>
      <c r="F543" s="10" t="str">
        <f>IF(B543=1,"",IF(AND(TrackingWorksheet!I548 &lt;&gt;"", TrackingWorksheet!I548&lt;=WeeklySummary!$C$7, TrackingWorksheet!J548=Lists!$D$4), "Y", "N"))</f>
        <v/>
      </c>
      <c r="G543" s="10" t="str">
        <f>IF(B543=1,"",IF(AND(TrackingWorksheet!G548 &lt;&gt;"",TrackingWorksheet!G548&lt;=WeeklySummary!$C$7, TrackingWorksheet!H548=Lists!$D$5), "Y", "N"))</f>
        <v/>
      </c>
      <c r="H543" s="10" t="str">
        <f>IF(B543=1,"",IF(AND(TrackingWorksheet!I548 &lt;&gt;"", TrackingWorksheet!I548&lt;=WeeklySummary!$C$7, TrackingWorksheet!J548=Lists!$D$5), "Y", "N"))</f>
        <v/>
      </c>
      <c r="I543" s="20" t="str">
        <f>IF(B543=1,"",IF(AND(TrackingWorksheet!G548 &lt;&gt;"", TrackingWorksheet!G548&lt;=WeeklySummary!$C$7, TrackingWorksheet!H548=Lists!$D$6), 1, 0))</f>
        <v/>
      </c>
      <c r="J543" s="20" t="str">
        <f t="shared" si="127"/>
        <v/>
      </c>
      <c r="K543" s="10" t="str">
        <f>IF(B543=1,"",IF(AND(TrackingWorksheet!I548&lt;=WeeklySummary!$C$7,TrackingWorksheet!K548="YES"),0,IF(AND(AND(OR(E543="Y",F543="Y"),E543&lt;&gt;F543),G543&lt;&gt;"Y", H543&lt;&gt;"Y"), 1, 0)))</f>
        <v/>
      </c>
      <c r="L543" s="20" t="str">
        <f t="shared" si="128"/>
        <v/>
      </c>
      <c r="M543" s="10" t="str">
        <f t="shared" si="129"/>
        <v/>
      </c>
      <c r="N543" s="20" t="str">
        <f t="shared" si="130"/>
        <v/>
      </c>
      <c r="O543" s="10" t="str">
        <f>IF(B543=1,"",IF(AND(TrackingWorksheet!I548&lt;=WeeklySummary!$C$7,TrackingWorksheet!K548="YES"),0,IF(AND(AND(OR(G543="Y",H543="Y"),G543&lt;&gt;H543),E543&lt;&gt;"Y", F543&lt;&gt;"Y"), 1, 0)))</f>
        <v/>
      </c>
      <c r="P543" s="20" t="str">
        <f t="shared" si="131"/>
        <v/>
      </c>
      <c r="Q543" s="10" t="str">
        <f t="shared" si="132"/>
        <v/>
      </c>
      <c r="R543" s="10" t="str">
        <f t="shared" si="133"/>
        <v/>
      </c>
      <c r="S543" s="10" t="str">
        <f>IF(B543=1,"",IF(AND(OR(AND(TrackingWorksheet!H548=Lists!$D$7,TrackingWorksheet!H548=TrackingWorksheet!J548),TrackingWorksheet!H548&lt;&gt;TrackingWorksheet!J548),TrackingWorksheet!K548="YES",TrackingWorksheet!H548&lt;&gt;Lists!$D$6,TrackingWorksheet!G548&lt;=WeeklySummary!$C$7,TrackingWorksheet!I548&lt;=WeeklySummary!$C$7),1,0))</f>
        <v/>
      </c>
      <c r="T543" s="10" t="str">
        <f t="shared" si="134"/>
        <v/>
      </c>
      <c r="U543" s="10" t="str">
        <f>IF($B543=1,"",IF(TrackingWorksheet!$K548="YES",1, 0)*D543)</f>
        <v/>
      </c>
      <c r="V543" s="20">
        <f t="shared" si="123"/>
        <v>0</v>
      </c>
      <c r="W543" s="20">
        <f t="shared" si="124"/>
        <v>0</v>
      </c>
      <c r="X543" s="10" t="str">
        <f>IF($B543=1,"",IF(AND(TrackingWorksheet!$L548&lt;&gt;"", TrackingWorksheet!$L548&gt;=WeeklySummary!$C$6,TrackingWorksheet!$L548&lt;=WeeklySummary!$C$7,OR(TrackingWorksheet!$H548=Lists!$D$4,TrackingWorksheet!$J548=Lists!$D$4)), 1, 0))</f>
        <v/>
      </c>
      <c r="Y543" s="10" t="str">
        <f>IF($B543=1,"",IF(AND(TrackingWorksheet!$L548&lt;&gt;"", TrackingWorksheet!$L548&gt;=WeeklySummary!$C$6,TrackingWorksheet!$L548&lt;=WeeklySummary!$C$7,OR(TrackingWorksheet!$H548=Lists!$D$5,TrackingWorksheet!$J548=Lists!$D$5)), 1, 0))</f>
        <v/>
      </c>
      <c r="Z543" s="10" t="str">
        <f>IF($B543=1,"",IF(AND(TrackingWorksheet!$L548&lt;&gt;"", TrackingWorksheet!$L548&gt;=WeeklySummary!$C$6,TrackingWorksheet!$L548&lt;=WeeklySummary!$C$7,OR(TrackingWorksheet!$H548=Lists!$D$6,TrackingWorksheet!$J548=Lists!$D$6)), 1, 0))</f>
        <v/>
      </c>
      <c r="AA543" s="19" t="str">
        <f>IF(B543=1,"",IF(AND(TrackingWorksheet!M548&lt;&gt;"",TrackingWorksheet!M548&lt;=WeeklySummary!$C$7),1,0)*D543)</f>
        <v/>
      </c>
      <c r="AB543" s="19" t="str">
        <f>IF(B543=1,"",IF(AND(TrackingWorksheet!N548&lt;&gt;"",TrackingWorksheet!N548&lt;=WeeklySummary!$C$7),1,0)*D543)</f>
        <v/>
      </c>
      <c r="AC543" s="19" t="str">
        <f>IF(B543=1,"",TrackingWorksheet!T548)</f>
        <v/>
      </c>
      <c r="AD543" s="19" t="str">
        <f>IF(B543=1,"",IF(D543*AND(TrackingWorksheet!S548&gt;=Calculations!$BD$3,TrackingWorksheet!U548="",TrackingWorksheet!K548="YES"),1,0))</f>
        <v/>
      </c>
      <c r="AE543" s="19" t="str">
        <f>IF($B543=1,"",IF(AND(TrackingWorksheet!$S548&gt;$BE$3,TrackingWorksheet!$T548=Lists!$P$4),1, 0)*D543)</f>
        <v/>
      </c>
      <c r="AF543" s="19" t="str">
        <f>IF($B543=1,"",IF(AND(TrackingWorksheet!$U548&gt;$BE$3,TrackingWorksheet!$V548=Lists!$P$4),1, 0)*D543)</f>
        <v/>
      </c>
      <c r="AG543" s="19" t="str">
        <f>IF($B543=1,"",IF(AND(TrackingWorksheet!$W548&gt;$BE$3,TrackingWorksheet!$X548=Lists!$P$4),1, 0)*D543)</f>
        <v/>
      </c>
      <c r="AH543" s="19" t="str">
        <f>IF($B543=1,"",IF(AND(TrackingWorksheet!$Y548&gt;$BE$3,TrackingWorksheet!$Z548=Lists!$P$4),1, 0)*D543)</f>
        <v/>
      </c>
      <c r="AI543" s="19" t="str">
        <f>IF($B543=1,"",IF(AND(TrackingWorksheet!$AA548&gt;$BE$3,TrackingWorksheet!$AB548=Lists!$P$4),1, 0)*D543)</f>
        <v/>
      </c>
      <c r="AJ543" s="19" t="str">
        <f>IF($B543=1,"",IF(AND(TrackingWorksheet!$S548&gt;$BE$3,TrackingWorksheet!$T548=Lists!$P$5),1, 0)*D543)</f>
        <v/>
      </c>
      <c r="AK543" s="19" t="str">
        <f>IF($B543=1,"",IF(AND(TrackingWorksheet!$U548&gt;$BE$3,TrackingWorksheet!$V548=Lists!$P$5),1, 0)*D543)</f>
        <v/>
      </c>
      <c r="AL543" s="19" t="str">
        <f>IF($B543=1,"",IF(AND(TrackingWorksheet!$W548&gt;$BE$3,TrackingWorksheet!$X548=Lists!$P$5),1, 0)*D543)</f>
        <v/>
      </c>
      <c r="AM543" s="19" t="str">
        <f>IF($B543=1,"",IF(AND(TrackingWorksheet!$Y548&gt;$BE$3,TrackingWorksheet!$Z548=Lists!$P$5),1, 0)*D543)</f>
        <v/>
      </c>
      <c r="AN543" s="19" t="str">
        <f>IF($B543=1,"",IF(AND(TrackingWorksheet!$AA548&gt;$BE$3,TrackingWorksheet!$AB548=Lists!$P$5),1, 0)*D543)</f>
        <v/>
      </c>
      <c r="AO543" s="19" t="str">
        <f>IF($B543=1,"",IF(AND(TrackingWorksheet!$S548&gt;$BE$3,TrackingWorksheet!$T548=Lists!$P$6),1, 0)*D543)</f>
        <v/>
      </c>
      <c r="AP543" s="19" t="str">
        <f>IF($B543=1,"",IF(AND(TrackingWorksheet!$U548&gt;$BE$3,TrackingWorksheet!$V548=Lists!$P$6),1, 0)*D543)</f>
        <v/>
      </c>
      <c r="AQ543" s="19" t="str">
        <f>IF($B543=1,"",IF(AND(TrackingWorksheet!$W548&gt;$BE$3,TrackingWorksheet!$X548=Lists!$P$6),1, 0)*D543)</f>
        <v/>
      </c>
      <c r="AR543" s="19" t="str">
        <f>IF($B543=1,"",IF(AND(TrackingWorksheet!$Y548&gt;$BE$3,TrackingWorksheet!$Z548=Lists!$P$6),1, 0)*D543)</f>
        <v/>
      </c>
      <c r="AS543" s="19" t="str">
        <f>IF($B543=1,"",IF(AND(TrackingWorksheet!$AA548&gt;$BE$3,TrackingWorksheet!$AB548=Lists!$P$6),1, 0)*D543)</f>
        <v/>
      </c>
      <c r="AT543" s="19">
        <f t="shared" si="125"/>
        <v>0</v>
      </c>
      <c r="AU543" s="19" t="str">
        <f>IF(B543=1,"",IF(AND(TrackingWorksheet!K548="",TrackingWorksheet!M548="", TrackingWorksheet!N548="", TrackingWorksheet!S548="", TrackingWorksheet!V548="", TrackingWorksheet!W548="", TrackingWorksheet!Y548="", TrackingWorksheet!AA548="", V543=1),1,0)*D543)</f>
        <v/>
      </c>
      <c r="AV543" s="19" t="str">
        <f>IF(B543=1,"",IF(D543*AND(TrackingWorksheet!U548&gt;Calculations!$BE$3,TrackingWorksheet!K548="YES"),1,0))</f>
        <v/>
      </c>
      <c r="AW543" s="19" t="str">
        <f>IF(B543=1,"",IF(D543*AND(TrackingWorksheet!W548&gt;Calculations!$BE$3,TrackingWorksheet!K548="YES"),1,0))</f>
        <v/>
      </c>
      <c r="AX543" s="19">
        <f t="shared" si="126"/>
        <v>0</v>
      </c>
      <c r="AY543" s="19">
        <f t="shared" si="122"/>
        <v>0</v>
      </c>
      <c r="AZ543" s="27" t="str">
        <f>IF(B543=1,"",IF(TrackingWorksheet!Q548="","",TrackingWorksheet!Q548))</f>
        <v/>
      </c>
      <c r="BB543" s="4"/>
      <c r="BC543" s="4"/>
      <c r="BD543" s="4"/>
      <c r="BE543" s="4"/>
      <c r="BF543" s="4"/>
      <c r="BG543" s="4" t="str">
        <f>IF(B543=1,"",IF(AND(N543=1,TrackingWorksheet!$I548+14&lt;=WeeklySummary!$C$7),1,0))</f>
        <v/>
      </c>
      <c r="BH543" s="4" t="str">
        <f>IF(B543=1,"",IF(AND(R543=1,TrackingWorksheet!$I548+14&lt;=WeeklySummary!$C$7),1,0))</f>
        <v/>
      </c>
      <c r="BI543" s="4" t="str">
        <f>IF(B543=1,"",IF(AND(J543=1,TrackingWorksheet!$G548+14&lt;=WeeklySummary!$C$7),1,0))</f>
        <v/>
      </c>
      <c r="BJ543" s="4" t="str">
        <f>IF(B543=1,"",IF(AND(T543=1,TrackingWorksheet!$I548+14&lt;=WeeklySummary!$C$7),1,0))</f>
        <v/>
      </c>
      <c r="BK543" s="4" t="str">
        <f>IF(B543=1,"",IF(AND(T543=1,TrackingWorksheet!$G548+14&lt;=WeeklySummary!$C$7),1,0))</f>
        <v/>
      </c>
      <c r="BL543" s="4">
        <f t="shared" si="135"/>
        <v>0</v>
      </c>
    </row>
    <row r="544" spans="2:64" x14ac:dyDescent="0.25">
      <c r="B544" s="27">
        <f>IF(AND(ISBLANK(TrackingWorksheet!B549),ISBLANK(TrackingWorksheet!C549),ISBLANK(TrackingWorksheet!G549),ISBLANK(TrackingWorksheet!H549),
ISBLANK(TrackingWorksheet!I549),ISBLANK(TrackingWorksheet!J549),ISBLANK(TrackingWorksheet!M549),
ISBLANK(TrackingWorksheet!N551)),1,0)</f>
        <v>1</v>
      </c>
      <c r="C544" s="12" t="str">
        <f>IF(B544=1,"",TrackingWorksheet!F549)</f>
        <v/>
      </c>
      <c r="D544" s="20" t="str">
        <f>IF(B544=1,"",IF(AND(TrackingWorksheet!B549&lt;&gt;"",TrackingWorksheet!B549&lt;=WeeklySummary!$C$7,OR(TrackingWorksheet!C549="",TrackingWorksheet!C549&gt;=WeeklySummary!$C$6)),1,0))</f>
        <v/>
      </c>
      <c r="E544" s="10" t="str">
        <f>IF(B544=1,"",IF(AND(TrackingWorksheet!G549 &lt;&gt;"",TrackingWorksheet!G549&lt;=WeeklySummary!$C$7, TrackingWorksheet!H549=Lists!$D$4), "Y", "N"))</f>
        <v/>
      </c>
      <c r="F544" s="10" t="str">
        <f>IF(B544=1,"",IF(AND(TrackingWorksheet!I549 &lt;&gt;"", TrackingWorksheet!I549&lt;=WeeklySummary!$C$7, TrackingWorksheet!J549=Lists!$D$4), "Y", "N"))</f>
        <v/>
      </c>
      <c r="G544" s="10" t="str">
        <f>IF(B544=1,"",IF(AND(TrackingWorksheet!G549 &lt;&gt;"",TrackingWorksheet!G549&lt;=WeeklySummary!$C$7, TrackingWorksheet!H549=Lists!$D$5), "Y", "N"))</f>
        <v/>
      </c>
      <c r="H544" s="10" t="str">
        <f>IF(B544=1,"",IF(AND(TrackingWorksheet!I549 &lt;&gt;"", TrackingWorksheet!I549&lt;=WeeklySummary!$C$7, TrackingWorksheet!J549=Lists!$D$5), "Y", "N"))</f>
        <v/>
      </c>
      <c r="I544" s="20" t="str">
        <f>IF(B544=1,"",IF(AND(TrackingWorksheet!G549 &lt;&gt;"", TrackingWorksheet!G549&lt;=WeeklySummary!$C$7, TrackingWorksheet!H549=Lists!$D$6), 1, 0))</f>
        <v/>
      </c>
      <c r="J544" s="20" t="str">
        <f t="shared" si="127"/>
        <v/>
      </c>
      <c r="K544" s="10" t="str">
        <f>IF(B544=1,"",IF(AND(TrackingWorksheet!I549&lt;=WeeklySummary!$C$7,TrackingWorksheet!K549="YES"),0,IF(AND(AND(OR(E544="Y",F544="Y"),E544&lt;&gt;F544),G544&lt;&gt;"Y", H544&lt;&gt;"Y"), 1, 0)))</f>
        <v/>
      </c>
      <c r="L544" s="20" t="str">
        <f t="shared" si="128"/>
        <v/>
      </c>
      <c r="M544" s="10" t="str">
        <f t="shared" si="129"/>
        <v/>
      </c>
      <c r="N544" s="20" t="str">
        <f t="shared" si="130"/>
        <v/>
      </c>
      <c r="O544" s="10" t="str">
        <f>IF(B544=1,"",IF(AND(TrackingWorksheet!I549&lt;=WeeklySummary!$C$7,TrackingWorksheet!K549="YES"),0,IF(AND(AND(OR(G544="Y",H544="Y"),G544&lt;&gt;H544),E544&lt;&gt;"Y", F544&lt;&gt;"Y"), 1, 0)))</f>
        <v/>
      </c>
      <c r="P544" s="20" t="str">
        <f t="shared" si="131"/>
        <v/>
      </c>
      <c r="Q544" s="10" t="str">
        <f t="shared" si="132"/>
        <v/>
      </c>
      <c r="R544" s="10" t="str">
        <f t="shared" si="133"/>
        <v/>
      </c>
      <c r="S544" s="10" t="str">
        <f>IF(B544=1,"",IF(AND(OR(AND(TrackingWorksheet!H549=Lists!$D$7,TrackingWorksheet!H549=TrackingWorksheet!J549),TrackingWorksheet!H549&lt;&gt;TrackingWorksheet!J549),TrackingWorksheet!K549="YES",TrackingWorksheet!H549&lt;&gt;Lists!$D$6,TrackingWorksheet!G549&lt;=WeeklySummary!$C$7,TrackingWorksheet!I549&lt;=WeeklySummary!$C$7),1,0))</f>
        <v/>
      </c>
      <c r="T544" s="10" t="str">
        <f t="shared" si="134"/>
        <v/>
      </c>
      <c r="U544" s="10" t="str">
        <f>IF($B544=1,"",IF(TrackingWorksheet!$K549="YES",1, 0)*D544)</f>
        <v/>
      </c>
      <c r="V544" s="20">
        <f t="shared" si="123"/>
        <v>0</v>
      </c>
      <c r="W544" s="20">
        <f t="shared" si="124"/>
        <v>0</v>
      </c>
      <c r="X544" s="10" t="str">
        <f>IF($B544=1,"",IF(AND(TrackingWorksheet!$L549&lt;&gt;"", TrackingWorksheet!$L549&gt;=WeeklySummary!$C$6,TrackingWorksheet!$L549&lt;=WeeklySummary!$C$7,OR(TrackingWorksheet!$H549=Lists!$D$4,TrackingWorksheet!$J549=Lists!$D$4)), 1, 0))</f>
        <v/>
      </c>
      <c r="Y544" s="10" t="str">
        <f>IF($B544=1,"",IF(AND(TrackingWorksheet!$L549&lt;&gt;"", TrackingWorksheet!$L549&gt;=WeeklySummary!$C$6,TrackingWorksheet!$L549&lt;=WeeklySummary!$C$7,OR(TrackingWorksheet!$H549=Lists!$D$5,TrackingWorksheet!$J549=Lists!$D$5)), 1, 0))</f>
        <v/>
      </c>
      <c r="Z544" s="10" t="str">
        <f>IF($B544=1,"",IF(AND(TrackingWorksheet!$L549&lt;&gt;"", TrackingWorksheet!$L549&gt;=WeeklySummary!$C$6,TrackingWorksheet!$L549&lt;=WeeklySummary!$C$7,OR(TrackingWorksheet!$H549=Lists!$D$6,TrackingWorksheet!$J549=Lists!$D$6)), 1, 0))</f>
        <v/>
      </c>
      <c r="AA544" s="19" t="str">
        <f>IF(B544=1,"",IF(AND(TrackingWorksheet!M549&lt;&gt;"",TrackingWorksheet!M549&lt;=WeeklySummary!$C$7),1,0)*D544)</f>
        <v/>
      </c>
      <c r="AB544" s="19" t="str">
        <f>IF(B544=1,"",IF(AND(TrackingWorksheet!N549&lt;&gt;"",TrackingWorksheet!N549&lt;=WeeklySummary!$C$7),1,0)*D544)</f>
        <v/>
      </c>
      <c r="AC544" s="19" t="str">
        <f>IF(B544=1,"",TrackingWorksheet!T549)</f>
        <v/>
      </c>
      <c r="AD544" s="19" t="str">
        <f>IF(B544=1,"",IF(D544*AND(TrackingWorksheet!S549&gt;=Calculations!$BD$3,TrackingWorksheet!U549="",TrackingWorksheet!K549="YES"),1,0))</f>
        <v/>
      </c>
      <c r="AE544" s="19" t="str">
        <f>IF($B544=1,"",IF(AND(TrackingWorksheet!$S549&gt;$BE$3,TrackingWorksheet!$T549=Lists!$P$4),1, 0)*D544)</f>
        <v/>
      </c>
      <c r="AF544" s="19" t="str">
        <f>IF($B544=1,"",IF(AND(TrackingWorksheet!$U549&gt;$BE$3,TrackingWorksheet!$V549=Lists!$P$4),1, 0)*D544)</f>
        <v/>
      </c>
      <c r="AG544" s="19" t="str">
        <f>IF($B544=1,"",IF(AND(TrackingWorksheet!$W549&gt;$BE$3,TrackingWorksheet!$X549=Lists!$P$4),1, 0)*D544)</f>
        <v/>
      </c>
      <c r="AH544" s="19" t="str">
        <f>IF($B544=1,"",IF(AND(TrackingWorksheet!$Y549&gt;$BE$3,TrackingWorksheet!$Z549=Lists!$P$4),1, 0)*D544)</f>
        <v/>
      </c>
      <c r="AI544" s="19" t="str">
        <f>IF($B544=1,"",IF(AND(TrackingWorksheet!$AA549&gt;$BE$3,TrackingWorksheet!$AB549=Lists!$P$4),1, 0)*D544)</f>
        <v/>
      </c>
      <c r="AJ544" s="19" t="str">
        <f>IF($B544=1,"",IF(AND(TrackingWorksheet!$S549&gt;$BE$3,TrackingWorksheet!$T549=Lists!$P$5),1, 0)*D544)</f>
        <v/>
      </c>
      <c r="AK544" s="19" t="str">
        <f>IF($B544=1,"",IF(AND(TrackingWorksheet!$U549&gt;$BE$3,TrackingWorksheet!$V549=Lists!$P$5),1, 0)*D544)</f>
        <v/>
      </c>
      <c r="AL544" s="19" t="str">
        <f>IF($B544=1,"",IF(AND(TrackingWorksheet!$W549&gt;$BE$3,TrackingWorksheet!$X549=Lists!$P$5),1, 0)*D544)</f>
        <v/>
      </c>
      <c r="AM544" s="19" t="str">
        <f>IF($B544=1,"",IF(AND(TrackingWorksheet!$Y549&gt;$BE$3,TrackingWorksheet!$Z549=Lists!$P$5),1, 0)*D544)</f>
        <v/>
      </c>
      <c r="AN544" s="19" t="str">
        <f>IF($B544=1,"",IF(AND(TrackingWorksheet!$AA549&gt;$BE$3,TrackingWorksheet!$AB549=Lists!$P$5),1, 0)*D544)</f>
        <v/>
      </c>
      <c r="AO544" s="19" t="str">
        <f>IF($B544=1,"",IF(AND(TrackingWorksheet!$S549&gt;$BE$3,TrackingWorksheet!$T549=Lists!$P$6),1, 0)*D544)</f>
        <v/>
      </c>
      <c r="AP544" s="19" t="str">
        <f>IF($B544=1,"",IF(AND(TrackingWorksheet!$U549&gt;$BE$3,TrackingWorksheet!$V549=Lists!$P$6),1, 0)*D544)</f>
        <v/>
      </c>
      <c r="AQ544" s="19" t="str">
        <f>IF($B544=1,"",IF(AND(TrackingWorksheet!$W549&gt;$BE$3,TrackingWorksheet!$X549=Lists!$P$6),1, 0)*D544)</f>
        <v/>
      </c>
      <c r="AR544" s="19" t="str">
        <f>IF($B544=1,"",IF(AND(TrackingWorksheet!$Y549&gt;$BE$3,TrackingWorksheet!$Z549=Lists!$P$6),1, 0)*D544)</f>
        <v/>
      </c>
      <c r="AS544" s="19" t="str">
        <f>IF($B544=1,"",IF(AND(TrackingWorksheet!$AA549&gt;$BE$3,TrackingWorksheet!$AB549=Lists!$P$6),1, 0)*D544)</f>
        <v/>
      </c>
      <c r="AT544" s="19">
        <f t="shared" si="125"/>
        <v>0</v>
      </c>
      <c r="AU544" s="19" t="str">
        <f>IF(B544=1,"",IF(AND(TrackingWorksheet!K549="",TrackingWorksheet!M549="", TrackingWorksheet!N549="", TrackingWorksheet!S549="", TrackingWorksheet!V549="", TrackingWorksheet!W549="", TrackingWorksheet!Y549="", TrackingWorksheet!AA549="", V544=1),1,0)*D544)</f>
        <v/>
      </c>
      <c r="AV544" s="19" t="str">
        <f>IF(B544=1,"",IF(D544*AND(TrackingWorksheet!U549&gt;Calculations!$BE$3,TrackingWorksheet!K549="YES"),1,0))</f>
        <v/>
      </c>
      <c r="AW544" s="19" t="str">
        <f>IF(B544=1,"",IF(D544*AND(TrackingWorksheet!W549&gt;Calculations!$BE$3,TrackingWorksheet!K549="YES"),1,0))</f>
        <v/>
      </c>
      <c r="AX544" s="19">
        <f t="shared" si="126"/>
        <v>0</v>
      </c>
      <c r="AY544" s="19">
        <f t="shared" si="122"/>
        <v>0</v>
      </c>
      <c r="AZ544" s="27" t="str">
        <f>IF(B544=1,"",IF(TrackingWorksheet!Q549="","",TrackingWorksheet!Q549))</f>
        <v/>
      </c>
      <c r="BB544" s="4"/>
      <c r="BC544" s="4"/>
      <c r="BD544" s="4"/>
      <c r="BE544" s="4"/>
      <c r="BF544" s="4"/>
      <c r="BG544" s="4" t="str">
        <f>IF(B544=1,"",IF(AND(N544=1,TrackingWorksheet!$I549+14&lt;=WeeklySummary!$C$7),1,0))</f>
        <v/>
      </c>
      <c r="BH544" s="4" t="str">
        <f>IF(B544=1,"",IF(AND(R544=1,TrackingWorksheet!$I549+14&lt;=WeeklySummary!$C$7),1,0))</f>
        <v/>
      </c>
      <c r="BI544" s="4" t="str">
        <f>IF(B544=1,"",IF(AND(J544=1,TrackingWorksheet!$G549+14&lt;=WeeklySummary!$C$7),1,0))</f>
        <v/>
      </c>
      <c r="BJ544" s="4" t="str">
        <f>IF(B544=1,"",IF(AND(T544=1,TrackingWorksheet!$I549+14&lt;=WeeklySummary!$C$7),1,0))</f>
        <v/>
      </c>
      <c r="BK544" s="4" t="str">
        <f>IF(B544=1,"",IF(AND(T544=1,TrackingWorksheet!$G549+14&lt;=WeeklySummary!$C$7),1,0))</f>
        <v/>
      </c>
      <c r="BL544" s="4">
        <f t="shared" si="135"/>
        <v>0</v>
      </c>
    </row>
    <row r="545" spans="2:64" x14ac:dyDescent="0.25">
      <c r="B545" s="27">
        <f>IF(AND(ISBLANK(TrackingWorksheet!B550),ISBLANK(TrackingWorksheet!C550),ISBLANK(TrackingWorksheet!G550),ISBLANK(TrackingWorksheet!H550),
ISBLANK(TrackingWorksheet!I550),ISBLANK(TrackingWorksheet!J550),ISBLANK(TrackingWorksheet!M550),
ISBLANK(TrackingWorksheet!N552)),1,0)</f>
        <v>1</v>
      </c>
      <c r="C545" s="12" t="str">
        <f>IF(B545=1,"",TrackingWorksheet!F550)</f>
        <v/>
      </c>
      <c r="D545" s="20" t="str">
        <f>IF(B545=1,"",IF(AND(TrackingWorksheet!B550&lt;&gt;"",TrackingWorksheet!B550&lt;=WeeklySummary!$C$7,OR(TrackingWorksheet!C550="",TrackingWorksheet!C550&gt;=WeeklySummary!$C$6)),1,0))</f>
        <v/>
      </c>
      <c r="E545" s="10" t="str">
        <f>IF(B545=1,"",IF(AND(TrackingWorksheet!G550 &lt;&gt;"",TrackingWorksheet!G550&lt;=WeeklySummary!$C$7, TrackingWorksheet!H550=Lists!$D$4), "Y", "N"))</f>
        <v/>
      </c>
      <c r="F545" s="10" t="str">
        <f>IF(B545=1,"",IF(AND(TrackingWorksheet!I550 &lt;&gt;"", TrackingWorksheet!I550&lt;=WeeklySummary!$C$7, TrackingWorksheet!J550=Lists!$D$4), "Y", "N"))</f>
        <v/>
      </c>
      <c r="G545" s="10" t="str">
        <f>IF(B545=1,"",IF(AND(TrackingWorksheet!G550 &lt;&gt;"",TrackingWorksheet!G550&lt;=WeeklySummary!$C$7, TrackingWorksheet!H550=Lists!$D$5), "Y", "N"))</f>
        <v/>
      </c>
      <c r="H545" s="10" t="str">
        <f>IF(B545=1,"",IF(AND(TrackingWorksheet!I550 &lt;&gt;"", TrackingWorksheet!I550&lt;=WeeklySummary!$C$7, TrackingWorksheet!J550=Lists!$D$5), "Y", "N"))</f>
        <v/>
      </c>
      <c r="I545" s="20" t="str">
        <f>IF(B545=1,"",IF(AND(TrackingWorksheet!G550 &lt;&gt;"", TrackingWorksheet!G550&lt;=WeeklySummary!$C$7, TrackingWorksheet!H550=Lists!$D$6), 1, 0))</f>
        <v/>
      </c>
      <c r="J545" s="20" t="str">
        <f t="shared" si="127"/>
        <v/>
      </c>
      <c r="K545" s="10" t="str">
        <f>IF(B545=1,"",IF(AND(TrackingWorksheet!I550&lt;=WeeklySummary!$C$7,TrackingWorksheet!K550="YES"),0,IF(AND(AND(OR(E545="Y",F545="Y"),E545&lt;&gt;F545),G545&lt;&gt;"Y", H545&lt;&gt;"Y"), 1, 0)))</f>
        <v/>
      </c>
      <c r="L545" s="20" t="str">
        <f t="shared" si="128"/>
        <v/>
      </c>
      <c r="M545" s="10" t="str">
        <f t="shared" si="129"/>
        <v/>
      </c>
      <c r="N545" s="20" t="str">
        <f t="shared" si="130"/>
        <v/>
      </c>
      <c r="O545" s="10" t="str">
        <f>IF(B545=1,"",IF(AND(TrackingWorksheet!I550&lt;=WeeklySummary!$C$7,TrackingWorksheet!K550="YES"),0,IF(AND(AND(OR(G545="Y",H545="Y"),G545&lt;&gt;H545),E545&lt;&gt;"Y", F545&lt;&gt;"Y"), 1, 0)))</f>
        <v/>
      </c>
      <c r="P545" s="20" t="str">
        <f t="shared" si="131"/>
        <v/>
      </c>
      <c r="Q545" s="10" t="str">
        <f t="shared" si="132"/>
        <v/>
      </c>
      <c r="R545" s="10" t="str">
        <f t="shared" si="133"/>
        <v/>
      </c>
      <c r="S545" s="10" t="str">
        <f>IF(B545=1,"",IF(AND(OR(AND(TrackingWorksheet!H550=Lists!$D$7,TrackingWorksheet!H550=TrackingWorksheet!J550),TrackingWorksheet!H550&lt;&gt;TrackingWorksheet!J550),TrackingWorksheet!K550="YES",TrackingWorksheet!H550&lt;&gt;Lists!$D$6,TrackingWorksheet!G550&lt;=WeeklySummary!$C$7,TrackingWorksheet!I550&lt;=WeeklySummary!$C$7),1,0))</f>
        <v/>
      </c>
      <c r="T545" s="10" t="str">
        <f t="shared" si="134"/>
        <v/>
      </c>
      <c r="U545" s="10" t="str">
        <f>IF($B545=1,"",IF(TrackingWorksheet!$K550="YES",1, 0)*D545)</f>
        <v/>
      </c>
      <c r="V545" s="20">
        <f t="shared" si="123"/>
        <v>0</v>
      </c>
      <c r="W545" s="20">
        <f t="shared" si="124"/>
        <v>0</v>
      </c>
      <c r="X545" s="10" t="str">
        <f>IF($B545=1,"",IF(AND(TrackingWorksheet!$L550&lt;&gt;"", TrackingWorksheet!$L550&gt;=WeeklySummary!$C$6,TrackingWorksheet!$L550&lt;=WeeklySummary!$C$7,OR(TrackingWorksheet!$H550=Lists!$D$4,TrackingWorksheet!$J550=Lists!$D$4)), 1, 0))</f>
        <v/>
      </c>
      <c r="Y545" s="10" t="str">
        <f>IF($B545=1,"",IF(AND(TrackingWorksheet!$L550&lt;&gt;"", TrackingWorksheet!$L550&gt;=WeeklySummary!$C$6,TrackingWorksheet!$L550&lt;=WeeklySummary!$C$7,OR(TrackingWorksheet!$H550=Lists!$D$5,TrackingWorksheet!$J550=Lists!$D$5)), 1, 0))</f>
        <v/>
      </c>
      <c r="Z545" s="10" t="str">
        <f>IF($B545=1,"",IF(AND(TrackingWorksheet!$L550&lt;&gt;"", TrackingWorksheet!$L550&gt;=WeeklySummary!$C$6,TrackingWorksheet!$L550&lt;=WeeklySummary!$C$7,OR(TrackingWorksheet!$H550=Lists!$D$6,TrackingWorksheet!$J550=Lists!$D$6)), 1, 0))</f>
        <v/>
      </c>
      <c r="AA545" s="19" t="str">
        <f>IF(B545=1,"",IF(AND(TrackingWorksheet!M550&lt;&gt;"",TrackingWorksheet!M550&lt;=WeeklySummary!$C$7),1,0)*D545)</f>
        <v/>
      </c>
      <c r="AB545" s="19" t="str">
        <f>IF(B545=1,"",IF(AND(TrackingWorksheet!N550&lt;&gt;"",TrackingWorksheet!N550&lt;=WeeklySummary!$C$7),1,0)*D545)</f>
        <v/>
      </c>
      <c r="AC545" s="19" t="str">
        <f>IF(B545=1,"",TrackingWorksheet!T550)</f>
        <v/>
      </c>
      <c r="AD545" s="19" t="str">
        <f>IF(B545=1,"",IF(D545*AND(TrackingWorksheet!S550&gt;=Calculations!$BD$3,TrackingWorksheet!U550="",TrackingWorksheet!K550="YES"),1,0))</f>
        <v/>
      </c>
      <c r="AE545" s="19" t="str">
        <f>IF($B545=1,"",IF(AND(TrackingWorksheet!$S550&gt;$BE$3,TrackingWorksheet!$T550=Lists!$P$4),1, 0)*D545)</f>
        <v/>
      </c>
      <c r="AF545" s="19" t="str">
        <f>IF($B545=1,"",IF(AND(TrackingWorksheet!$U550&gt;$BE$3,TrackingWorksheet!$V550=Lists!$P$4),1, 0)*D545)</f>
        <v/>
      </c>
      <c r="AG545" s="19" t="str">
        <f>IF($B545=1,"",IF(AND(TrackingWorksheet!$W550&gt;$BE$3,TrackingWorksheet!$X550=Lists!$P$4),1, 0)*D545)</f>
        <v/>
      </c>
      <c r="AH545" s="19" t="str">
        <f>IF($B545=1,"",IF(AND(TrackingWorksheet!$Y550&gt;$BE$3,TrackingWorksheet!$Z550=Lists!$P$4),1, 0)*D545)</f>
        <v/>
      </c>
      <c r="AI545" s="19" t="str">
        <f>IF($B545=1,"",IF(AND(TrackingWorksheet!$AA550&gt;$BE$3,TrackingWorksheet!$AB550=Lists!$P$4),1, 0)*D545)</f>
        <v/>
      </c>
      <c r="AJ545" s="19" t="str">
        <f>IF($B545=1,"",IF(AND(TrackingWorksheet!$S550&gt;$BE$3,TrackingWorksheet!$T550=Lists!$P$5),1, 0)*D545)</f>
        <v/>
      </c>
      <c r="AK545" s="19" t="str">
        <f>IF($B545=1,"",IF(AND(TrackingWorksheet!$U550&gt;$BE$3,TrackingWorksheet!$V550=Lists!$P$5),1, 0)*D545)</f>
        <v/>
      </c>
      <c r="AL545" s="19" t="str">
        <f>IF($B545=1,"",IF(AND(TrackingWorksheet!$W550&gt;$BE$3,TrackingWorksheet!$X550=Lists!$P$5),1, 0)*D545)</f>
        <v/>
      </c>
      <c r="AM545" s="19" t="str">
        <f>IF($B545=1,"",IF(AND(TrackingWorksheet!$Y550&gt;$BE$3,TrackingWorksheet!$Z550=Lists!$P$5),1, 0)*D545)</f>
        <v/>
      </c>
      <c r="AN545" s="19" t="str">
        <f>IF($B545=1,"",IF(AND(TrackingWorksheet!$AA550&gt;$BE$3,TrackingWorksheet!$AB550=Lists!$P$5),1, 0)*D545)</f>
        <v/>
      </c>
      <c r="AO545" s="19" t="str">
        <f>IF($B545=1,"",IF(AND(TrackingWorksheet!$S550&gt;$BE$3,TrackingWorksheet!$T550=Lists!$P$6),1, 0)*D545)</f>
        <v/>
      </c>
      <c r="AP545" s="19" t="str">
        <f>IF($B545=1,"",IF(AND(TrackingWorksheet!$U550&gt;$BE$3,TrackingWorksheet!$V550=Lists!$P$6),1, 0)*D545)</f>
        <v/>
      </c>
      <c r="AQ545" s="19" t="str">
        <f>IF($B545=1,"",IF(AND(TrackingWorksheet!$W550&gt;$BE$3,TrackingWorksheet!$X550=Lists!$P$6),1, 0)*D545)</f>
        <v/>
      </c>
      <c r="AR545" s="19" t="str">
        <f>IF($B545=1,"",IF(AND(TrackingWorksheet!$Y550&gt;$BE$3,TrackingWorksheet!$Z550=Lists!$P$6),1, 0)*D545)</f>
        <v/>
      </c>
      <c r="AS545" s="19" t="str">
        <f>IF($B545=1,"",IF(AND(TrackingWorksheet!$AA550&gt;$BE$3,TrackingWorksheet!$AB550=Lists!$P$6),1, 0)*D545)</f>
        <v/>
      </c>
      <c r="AT545" s="19">
        <f t="shared" si="125"/>
        <v>0</v>
      </c>
      <c r="AU545" s="19" t="str">
        <f>IF(B545=1,"",IF(AND(TrackingWorksheet!K550="",TrackingWorksheet!M550="", TrackingWorksheet!N550="", TrackingWorksheet!S550="", TrackingWorksheet!V550="", TrackingWorksheet!W550="", TrackingWorksheet!Y550="", TrackingWorksheet!AA550="", V545=1),1,0)*D545)</f>
        <v/>
      </c>
      <c r="AV545" s="19" t="str">
        <f>IF(B545=1,"",IF(D545*AND(TrackingWorksheet!U550&gt;Calculations!$BE$3,TrackingWorksheet!K550="YES"),1,0))</f>
        <v/>
      </c>
      <c r="AW545" s="19" t="str">
        <f>IF(B545=1,"",IF(D545*AND(TrackingWorksheet!W550&gt;Calculations!$BE$3,TrackingWorksheet!K550="YES"),1,0))</f>
        <v/>
      </c>
      <c r="AX545" s="19">
        <f t="shared" si="126"/>
        <v>0</v>
      </c>
      <c r="AY545" s="19">
        <f t="shared" si="122"/>
        <v>0</v>
      </c>
      <c r="AZ545" s="27" t="str">
        <f>IF(B545=1,"",IF(TrackingWorksheet!Q550="","",TrackingWorksheet!Q550))</f>
        <v/>
      </c>
      <c r="BB545" s="4"/>
      <c r="BC545" s="4"/>
      <c r="BD545" s="4"/>
      <c r="BE545" s="4"/>
      <c r="BF545" s="4"/>
      <c r="BG545" s="4" t="str">
        <f>IF(B545=1,"",IF(AND(N545=1,TrackingWorksheet!$I550+14&lt;=WeeklySummary!$C$7),1,0))</f>
        <v/>
      </c>
      <c r="BH545" s="4" t="str">
        <f>IF(B545=1,"",IF(AND(R545=1,TrackingWorksheet!$I550+14&lt;=WeeklySummary!$C$7),1,0))</f>
        <v/>
      </c>
      <c r="BI545" s="4" t="str">
        <f>IF(B545=1,"",IF(AND(J545=1,TrackingWorksheet!$G550+14&lt;=WeeklySummary!$C$7),1,0))</f>
        <v/>
      </c>
      <c r="BJ545" s="4" t="str">
        <f>IF(B545=1,"",IF(AND(T545=1,TrackingWorksheet!$I550+14&lt;=WeeklySummary!$C$7),1,0))</f>
        <v/>
      </c>
      <c r="BK545" s="4" t="str">
        <f>IF(B545=1,"",IF(AND(T545=1,TrackingWorksheet!$G550+14&lt;=WeeklySummary!$C$7),1,0))</f>
        <v/>
      </c>
      <c r="BL545" s="4">
        <f t="shared" si="135"/>
        <v>0</v>
      </c>
    </row>
    <row r="546" spans="2:64" x14ac:dyDescent="0.25">
      <c r="B546" s="27">
        <f>IF(AND(ISBLANK(TrackingWorksheet!B551),ISBLANK(TrackingWorksheet!C551),ISBLANK(TrackingWorksheet!G551),ISBLANK(TrackingWorksheet!H551),
ISBLANK(TrackingWorksheet!I551),ISBLANK(TrackingWorksheet!J551),ISBLANK(TrackingWorksheet!M551),
ISBLANK(TrackingWorksheet!N553)),1,0)</f>
        <v>1</v>
      </c>
      <c r="C546" s="12" t="str">
        <f>IF(B546=1,"",TrackingWorksheet!F551)</f>
        <v/>
      </c>
      <c r="D546" s="20" t="str">
        <f>IF(B546=1,"",IF(AND(TrackingWorksheet!B551&lt;&gt;"",TrackingWorksheet!B551&lt;=WeeklySummary!$C$7,OR(TrackingWorksheet!C551="",TrackingWorksheet!C551&gt;=WeeklySummary!$C$6)),1,0))</f>
        <v/>
      </c>
      <c r="E546" s="10" t="str">
        <f>IF(B546=1,"",IF(AND(TrackingWorksheet!G551 &lt;&gt;"",TrackingWorksheet!G551&lt;=WeeklySummary!$C$7, TrackingWorksheet!H551=Lists!$D$4), "Y", "N"))</f>
        <v/>
      </c>
      <c r="F546" s="10" t="str">
        <f>IF(B546=1,"",IF(AND(TrackingWorksheet!I551 &lt;&gt;"", TrackingWorksheet!I551&lt;=WeeklySummary!$C$7, TrackingWorksheet!J551=Lists!$D$4), "Y", "N"))</f>
        <v/>
      </c>
      <c r="G546" s="10" t="str">
        <f>IF(B546=1,"",IF(AND(TrackingWorksheet!G551 &lt;&gt;"",TrackingWorksheet!G551&lt;=WeeklySummary!$C$7, TrackingWorksheet!H551=Lists!$D$5), "Y", "N"))</f>
        <v/>
      </c>
      <c r="H546" s="10" t="str">
        <f>IF(B546=1,"",IF(AND(TrackingWorksheet!I551 &lt;&gt;"", TrackingWorksheet!I551&lt;=WeeklySummary!$C$7, TrackingWorksheet!J551=Lists!$D$5), "Y", "N"))</f>
        <v/>
      </c>
      <c r="I546" s="20" t="str">
        <f>IF(B546=1,"",IF(AND(TrackingWorksheet!G551 &lt;&gt;"", TrackingWorksheet!G551&lt;=WeeklySummary!$C$7, TrackingWorksheet!H551=Lists!$D$6), 1, 0))</f>
        <v/>
      </c>
      <c r="J546" s="20" t="str">
        <f t="shared" si="127"/>
        <v/>
      </c>
      <c r="K546" s="10" t="str">
        <f>IF(B546=1,"",IF(AND(TrackingWorksheet!I551&lt;=WeeklySummary!$C$7,TrackingWorksheet!K551="YES"),0,IF(AND(AND(OR(E546="Y",F546="Y"),E546&lt;&gt;F546),G546&lt;&gt;"Y", H546&lt;&gt;"Y"), 1, 0)))</f>
        <v/>
      </c>
      <c r="L546" s="20" t="str">
        <f t="shared" si="128"/>
        <v/>
      </c>
      <c r="M546" s="10" t="str">
        <f t="shared" si="129"/>
        <v/>
      </c>
      <c r="N546" s="20" t="str">
        <f t="shared" si="130"/>
        <v/>
      </c>
      <c r="O546" s="10" t="str">
        <f>IF(B546=1,"",IF(AND(TrackingWorksheet!I551&lt;=WeeklySummary!$C$7,TrackingWorksheet!K551="YES"),0,IF(AND(AND(OR(G546="Y",H546="Y"),G546&lt;&gt;H546),E546&lt;&gt;"Y", F546&lt;&gt;"Y"), 1, 0)))</f>
        <v/>
      </c>
      <c r="P546" s="20" t="str">
        <f t="shared" si="131"/>
        <v/>
      </c>
      <c r="Q546" s="10" t="str">
        <f t="shared" si="132"/>
        <v/>
      </c>
      <c r="R546" s="10" t="str">
        <f t="shared" si="133"/>
        <v/>
      </c>
      <c r="S546" s="10" t="str">
        <f>IF(B546=1,"",IF(AND(OR(AND(TrackingWorksheet!H551=Lists!$D$7,TrackingWorksheet!H551=TrackingWorksheet!J551),TrackingWorksheet!H551&lt;&gt;TrackingWorksheet!J551),TrackingWorksheet!K551="YES",TrackingWorksheet!H551&lt;&gt;Lists!$D$6,TrackingWorksheet!G551&lt;=WeeklySummary!$C$7,TrackingWorksheet!I551&lt;=WeeklySummary!$C$7),1,0))</f>
        <v/>
      </c>
      <c r="T546" s="10" t="str">
        <f t="shared" si="134"/>
        <v/>
      </c>
      <c r="U546" s="10" t="str">
        <f>IF($B546=1,"",IF(TrackingWorksheet!$K551="YES",1, 0)*D546)</f>
        <v/>
      </c>
      <c r="V546" s="20">
        <f t="shared" si="123"/>
        <v>0</v>
      </c>
      <c r="W546" s="20">
        <f t="shared" si="124"/>
        <v>0</v>
      </c>
      <c r="X546" s="10" t="str">
        <f>IF($B546=1,"",IF(AND(TrackingWorksheet!$L551&lt;&gt;"", TrackingWorksheet!$L551&gt;=WeeklySummary!$C$6,TrackingWorksheet!$L551&lt;=WeeklySummary!$C$7,OR(TrackingWorksheet!$H551=Lists!$D$4,TrackingWorksheet!$J551=Lists!$D$4)), 1, 0))</f>
        <v/>
      </c>
      <c r="Y546" s="10" t="str">
        <f>IF($B546=1,"",IF(AND(TrackingWorksheet!$L551&lt;&gt;"", TrackingWorksheet!$L551&gt;=WeeklySummary!$C$6,TrackingWorksheet!$L551&lt;=WeeklySummary!$C$7,OR(TrackingWorksheet!$H551=Lists!$D$5,TrackingWorksheet!$J551=Lists!$D$5)), 1, 0))</f>
        <v/>
      </c>
      <c r="Z546" s="10" t="str">
        <f>IF($B546=1,"",IF(AND(TrackingWorksheet!$L551&lt;&gt;"", TrackingWorksheet!$L551&gt;=WeeklySummary!$C$6,TrackingWorksheet!$L551&lt;=WeeklySummary!$C$7,OR(TrackingWorksheet!$H551=Lists!$D$6,TrackingWorksheet!$J551=Lists!$D$6)), 1, 0))</f>
        <v/>
      </c>
      <c r="AA546" s="19" t="str">
        <f>IF(B546=1,"",IF(AND(TrackingWorksheet!M551&lt;&gt;"",TrackingWorksheet!M551&lt;=WeeklySummary!$C$7),1,0)*D546)</f>
        <v/>
      </c>
      <c r="AB546" s="19" t="str">
        <f>IF(B546=1,"",IF(AND(TrackingWorksheet!N551&lt;&gt;"",TrackingWorksheet!N551&lt;=WeeklySummary!$C$7),1,0)*D546)</f>
        <v/>
      </c>
      <c r="AC546" s="19" t="str">
        <f>IF(B546=1,"",TrackingWorksheet!T551)</f>
        <v/>
      </c>
      <c r="AD546" s="19" t="str">
        <f>IF(B546=1,"",IF(D546*AND(TrackingWorksheet!S551&gt;=Calculations!$BD$3,TrackingWorksheet!U551="",TrackingWorksheet!K551="YES"),1,0))</f>
        <v/>
      </c>
      <c r="AE546" s="19" t="str">
        <f>IF($B546=1,"",IF(AND(TrackingWorksheet!$S551&gt;$BE$3,TrackingWorksheet!$T551=Lists!$P$4),1, 0)*D546)</f>
        <v/>
      </c>
      <c r="AF546" s="19" t="str">
        <f>IF($B546=1,"",IF(AND(TrackingWorksheet!$U551&gt;$BE$3,TrackingWorksheet!$V551=Lists!$P$4),1, 0)*D546)</f>
        <v/>
      </c>
      <c r="AG546" s="19" t="str">
        <f>IF($B546=1,"",IF(AND(TrackingWorksheet!$W551&gt;$BE$3,TrackingWorksheet!$X551=Lists!$P$4),1, 0)*D546)</f>
        <v/>
      </c>
      <c r="AH546" s="19" t="str">
        <f>IF($B546=1,"",IF(AND(TrackingWorksheet!$Y551&gt;$BE$3,TrackingWorksheet!$Z551=Lists!$P$4),1, 0)*D546)</f>
        <v/>
      </c>
      <c r="AI546" s="19" t="str">
        <f>IF($B546=1,"",IF(AND(TrackingWorksheet!$AA551&gt;$BE$3,TrackingWorksheet!$AB551=Lists!$P$4),1, 0)*D546)</f>
        <v/>
      </c>
      <c r="AJ546" s="19" t="str">
        <f>IF($B546=1,"",IF(AND(TrackingWorksheet!$S551&gt;$BE$3,TrackingWorksheet!$T551=Lists!$P$5),1, 0)*D546)</f>
        <v/>
      </c>
      <c r="AK546" s="19" t="str">
        <f>IF($B546=1,"",IF(AND(TrackingWorksheet!$U551&gt;$BE$3,TrackingWorksheet!$V551=Lists!$P$5),1, 0)*D546)</f>
        <v/>
      </c>
      <c r="AL546" s="19" t="str">
        <f>IF($B546=1,"",IF(AND(TrackingWorksheet!$W551&gt;$BE$3,TrackingWorksheet!$X551=Lists!$P$5),1, 0)*D546)</f>
        <v/>
      </c>
      <c r="AM546" s="19" t="str">
        <f>IF($B546=1,"",IF(AND(TrackingWorksheet!$Y551&gt;$BE$3,TrackingWorksheet!$Z551=Lists!$P$5),1, 0)*D546)</f>
        <v/>
      </c>
      <c r="AN546" s="19" t="str">
        <f>IF($B546=1,"",IF(AND(TrackingWorksheet!$AA551&gt;$BE$3,TrackingWorksheet!$AB551=Lists!$P$5),1, 0)*D546)</f>
        <v/>
      </c>
      <c r="AO546" s="19" t="str">
        <f>IF($B546=1,"",IF(AND(TrackingWorksheet!$S551&gt;$BE$3,TrackingWorksheet!$T551=Lists!$P$6),1, 0)*D546)</f>
        <v/>
      </c>
      <c r="AP546" s="19" t="str">
        <f>IF($B546=1,"",IF(AND(TrackingWorksheet!$U551&gt;$BE$3,TrackingWorksheet!$V551=Lists!$P$6),1, 0)*D546)</f>
        <v/>
      </c>
      <c r="AQ546" s="19" t="str">
        <f>IF($B546=1,"",IF(AND(TrackingWorksheet!$W551&gt;$BE$3,TrackingWorksheet!$X551=Lists!$P$6),1, 0)*D546)</f>
        <v/>
      </c>
      <c r="AR546" s="19" t="str">
        <f>IF($B546=1,"",IF(AND(TrackingWorksheet!$Y551&gt;$BE$3,TrackingWorksheet!$Z551=Lists!$P$6),1, 0)*D546)</f>
        <v/>
      </c>
      <c r="AS546" s="19" t="str">
        <f>IF($B546=1,"",IF(AND(TrackingWorksheet!$AA551&gt;$BE$3,TrackingWorksheet!$AB551=Lists!$P$6),1, 0)*D546)</f>
        <v/>
      </c>
      <c r="AT546" s="19">
        <f t="shared" si="125"/>
        <v>0</v>
      </c>
      <c r="AU546" s="19" t="str">
        <f>IF(B546=1,"",IF(AND(TrackingWorksheet!K551="",TrackingWorksheet!M551="", TrackingWorksheet!N551="", TrackingWorksheet!S551="", TrackingWorksheet!V551="", TrackingWorksheet!W551="", TrackingWorksheet!Y551="", TrackingWorksheet!AA551="", V546=1),1,0)*D546)</f>
        <v/>
      </c>
      <c r="AV546" s="19" t="str">
        <f>IF(B546=1,"",IF(D546*AND(TrackingWorksheet!U551&gt;Calculations!$BE$3,TrackingWorksheet!K551="YES"),1,0))</f>
        <v/>
      </c>
      <c r="AW546" s="19" t="str">
        <f>IF(B546=1,"",IF(D546*AND(TrackingWorksheet!W551&gt;Calculations!$BE$3,TrackingWorksheet!K551="YES"),1,0))</f>
        <v/>
      </c>
      <c r="AX546" s="19">
        <f t="shared" si="126"/>
        <v>0</v>
      </c>
      <c r="AY546" s="19">
        <f t="shared" si="122"/>
        <v>0</v>
      </c>
      <c r="AZ546" s="27" t="str">
        <f>IF(B546=1,"",IF(TrackingWorksheet!Q551="","",TrackingWorksheet!Q551))</f>
        <v/>
      </c>
      <c r="BB546" s="4"/>
      <c r="BC546" s="4"/>
      <c r="BD546" s="4"/>
      <c r="BE546" s="4"/>
      <c r="BF546" s="4"/>
      <c r="BG546" s="4" t="str">
        <f>IF(B546=1,"",IF(AND(N546=1,TrackingWorksheet!$I551+14&lt;=WeeklySummary!$C$7),1,0))</f>
        <v/>
      </c>
      <c r="BH546" s="4" t="str">
        <f>IF(B546=1,"",IF(AND(R546=1,TrackingWorksheet!$I551+14&lt;=WeeklySummary!$C$7),1,0))</f>
        <v/>
      </c>
      <c r="BI546" s="4" t="str">
        <f>IF(B546=1,"",IF(AND(J546=1,TrackingWorksheet!$G551+14&lt;=WeeklySummary!$C$7),1,0))</f>
        <v/>
      </c>
      <c r="BJ546" s="4" t="str">
        <f>IF(B546=1,"",IF(AND(T546=1,TrackingWorksheet!$I551+14&lt;=WeeklySummary!$C$7),1,0))</f>
        <v/>
      </c>
      <c r="BK546" s="4" t="str">
        <f>IF(B546=1,"",IF(AND(T546=1,TrackingWorksheet!$G551+14&lt;=WeeklySummary!$C$7),1,0))</f>
        <v/>
      </c>
      <c r="BL546" s="4">
        <f t="shared" si="135"/>
        <v>0</v>
      </c>
    </row>
    <row r="547" spans="2:64" x14ac:dyDescent="0.25">
      <c r="B547" s="27">
        <f>IF(AND(ISBLANK(TrackingWorksheet!B552),ISBLANK(TrackingWorksheet!C552),ISBLANK(TrackingWorksheet!G552),ISBLANK(TrackingWorksheet!H552),
ISBLANK(TrackingWorksheet!I552),ISBLANK(TrackingWorksheet!J552),ISBLANK(TrackingWorksheet!M552),
ISBLANK(TrackingWorksheet!N554)),1,0)</f>
        <v>1</v>
      </c>
      <c r="C547" s="12" t="str">
        <f>IF(B547=1,"",TrackingWorksheet!F552)</f>
        <v/>
      </c>
      <c r="D547" s="20" t="str">
        <f>IF(B547=1,"",IF(AND(TrackingWorksheet!B552&lt;&gt;"",TrackingWorksheet!B552&lt;=WeeklySummary!$C$7,OR(TrackingWorksheet!C552="",TrackingWorksheet!C552&gt;=WeeklySummary!$C$6)),1,0))</f>
        <v/>
      </c>
      <c r="E547" s="10" t="str">
        <f>IF(B547=1,"",IF(AND(TrackingWorksheet!G552 &lt;&gt;"",TrackingWorksheet!G552&lt;=WeeklySummary!$C$7, TrackingWorksheet!H552=Lists!$D$4), "Y", "N"))</f>
        <v/>
      </c>
      <c r="F547" s="10" t="str">
        <f>IF(B547=1,"",IF(AND(TrackingWorksheet!I552 &lt;&gt;"", TrackingWorksheet!I552&lt;=WeeklySummary!$C$7, TrackingWorksheet!J552=Lists!$D$4), "Y", "N"))</f>
        <v/>
      </c>
      <c r="G547" s="10" t="str">
        <f>IF(B547=1,"",IF(AND(TrackingWorksheet!G552 &lt;&gt;"",TrackingWorksheet!G552&lt;=WeeklySummary!$C$7, TrackingWorksheet!H552=Lists!$D$5), "Y", "N"))</f>
        <v/>
      </c>
      <c r="H547" s="10" t="str">
        <f>IF(B547=1,"",IF(AND(TrackingWorksheet!I552 &lt;&gt;"", TrackingWorksheet!I552&lt;=WeeklySummary!$C$7, TrackingWorksheet!J552=Lists!$D$5), "Y", "N"))</f>
        <v/>
      </c>
      <c r="I547" s="20" t="str">
        <f>IF(B547=1,"",IF(AND(TrackingWorksheet!G552 &lt;&gt;"", TrackingWorksheet!G552&lt;=WeeklySummary!$C$7, TrackingWorksheet!H552=Lists!$D$6), 1, 0))</f>
        <v/>
      </c>
      <c r="J547" s="20" t="str">
        <f t="shared" si="127"/>
        <v/>
      </c>
      <c r="K547" s="10" t="str">
        <f>IF(B547=1,"",IF(AND(TrackingWorksheet!I552&lt;=WeeklySummary!$C$7,TrackingWorksheet!K552="YES"),0,IF(AND(AND(OR(E547="Y",F547="Y"),E547&lt;&gt;F547),G547&lt;&gt;"Y", H547&lt;&gt;"Y"), 1, 0)))</f>
        <v/>
      </c>
      <c r="L547" s="20" t="str">
        <f t="shared" si="128"/>
        <v/>
      </c>
      <c r="M547" s="10" t="str">
        <f t="shared" si="129"/>
        <v/>
      </c>
      <c r="N547" s="20" t="str">
        <f t="shared" si="130"/>
        <v/>
      </c>
      <c r="O547" s="10" t="str">
        <f>IF(B547=1,"",IF(AND(TrackingWorksheet!I552&lt;=WeeklySummary!$C$7,TrackingWorksheet!K552="YES"),0,IF(AND(AND(OR(G547="Y",H547="Y"),G547&lt;&gt;H547),E547&lt;&gt;"Y", F547&lt;&gt;"Y"), 1, 0)))</f>
        <v/>
      </c>
      <c r="P547" s="20" t="str">
        <f t="shared" si="131"/>
        <v/>
      </c>
      <c r="Q547" s="10" t="str">
        <f t="shared" si="132"/>
        <v/>
      </c>
      <c r="R547" s="10" t="str">
        <f t="shared" si="133"/>
        <v/>
      </c>
      <c r="S547" s="10" t="str">
        <f>IF(B547=1,"",IF(AND(OR(AND(TrackingWorksheet!H552=Lists!$D$7,TrackingWorksheet!H552=TrackingWorksheet!J552),TrackingWorksheet!H552&lt;&gt;TrackingWorksheet!J552),TrackingWorksheet!K552="YES",TrackingWorksheet!H552&lt;&gt;Lists!$D$6,TrackingWorksheet!G552&lt;=WeeklySummary!$C$7,TrackingWorksheet!I552&lt;=WeeklySummary!$C$7),1,0))</f>
        <v/>
      </c>
      <c r="T547" s="10" t="str">
        <f t="shared" si="134"/>
        <v/>
      </c>
      <c r="U547" s="10" t="str">
        <f>IF($B547=1,"",IF(TrackingWorksheet!$K552="YES",1, 0)*D547)</f>
        <v/>
      </c>
      <c r="V547" s="20">
        <f t="shared" si="123"/>
        <v>0</v>
      </c>
      <c r="W547" s="20">
        <f t="shared" si="124"/>
        <v>0</v>
      </c>
      <c r="X547" s="10" t="str">
        <f>IF($B547=1,"",IF(AND(TrackingWorksheet!$L552&lt;&gt;"", TrackingWorksheet!$L552&gt;=WeeklySummary!$C$6,TrackingWorksheet!$L552&lt;=WeeklySummary!$C$7,OR(TrackingWorksheet!$H552=Lists!$D$4,TrackingWorksheet!$J552=Lists!$D$4)), 1, 0))</f>
        <v/>
      </c>
      <c r="Y547" s="10" t="str">
        <f>IF($B547=1,"",IF(AND(TrackingWorksheet!$L552&lt;&gt;"", TrackingWorksheet!$L552&gt;=WeeklySummary!$C$6,TrackingWorksheet!$L552&lt;=WeeklySummary!$C$7,OR(TrackingWorksheet!$H552=Lists!$D$5,TrackingWorksheet!$J552=Lists!$D$5)), 1, 0))</f>
        <v/>
      </c>
      <c r="Z547" s="10" t="str">
        <f>IF($B547=1,"",IF(AND(TrackingWorksheet!$L552&lt;&gt;"", TrackingWorksheet!$L552&gt;=WeeklySummary!$C$6,TrackingWorksheet!$L552&lt;=WeeklySummary!$C$7,OR(TrackingWorksheet!$H552=Lists!$D$6,TrackingWorksheet!$J552=Lists!$D$6)), 1, 0))</f>
        <v/>
      </c>
      <c r="AA547" s="19" t="str">
        <f>IF(B547=1,"",IF(AND(TrackingWorksheet!M552&lt;&gt;"",TrackingWorksheet!M552&lt;=WeeklySummary!$C$7),1,0)*D547)</f>
        <v/>
      </c>
      <c r="AB547" s="19" t="str">
        <f>IF(B547=1,"",IF(AND(TrackingWorksheet!N552&lt;&gt;"",TrackingWorksheet!N552&lt;=WeeklySummary!$C$7),1,0)*D547)</f>
        <v/>
      </c>
      <c r="AC547" s="19" t="str">
        <f>IF(B547=1,"",TrackingWorksheet!T552)</f>
        <v/>
      </c>
      <c r="AD547" s="19" t="str">
        <f>IF(B547=1,"",IF(D547*AND(TrackingWorksheet!S552&gt;=Calculations!$BD$3,TrackingWorksheet!U552="",TrackingWorksheet!K552="YES"),1,0))</f>
        <v/>
      </c>
      <c r="AE547" s="19" t="str">
        <f>IF($B547=1,"",IF(AND(TrackingWorksheet!$S552&gt;$BE$3,TrackingWorksheet!$T552=Lists!$P$4),1, 0)*D547)</f>
        <v/>
      </c>
      <c r="AF547" s="19" t="str">
        <f>IF($B547=1,"",IF(AND(TrackingWorksheet!$U552&gt;$BE$3,TrackingWorksheet!$V552=Lists!$P$4),1, 0)*D547)</f>
        <v/>
      </c>
      <c r="AG547" s="19" t="str">
        <f>IF($B547=1,"",IF(AND(TrackingWorksheet!$W552&gt;$BE$3,TrackingWorksheet!$X552=Lists!$P$4),1, 0)*D547)</f>
        <v/>
      </c>
      <c r="AH547" s="19" t="str">
        <f>IF($B547=1,"",IF(AND(TrackingWorksheet!$Y552&gt;$BE$3,TrackingWorksheet!$Z552=Lists!$P$4),1, 0)*D547)</f>
        <v/>
      </c>
      <c r="AI547" s="19" t="str">
        <f>IF($B547=1,"",IF(AND(TrackingWorksheet!$AA552&gt;$BE$3,TrackingWorksheet!$AB552=Lists!$P$4),1, 0)*D547)</f>
        <v/>
      </c>
      <c r="AJ547" s="19" t="str">
        <f>IF($B547=1,"",IF(AND(TrackingWorksheet!$S552&gt;$BE$3,TrackingWorksheet!$T552=Lists!$P$5),1, 0)*D547)</f>
        <v/>
      </c>
      <c r="AK547" s="19" t="str">
        <f>IF($B547=1,"",IF(AND(TrackingWorksheet!$U552&gt;$BE$3,TrackingWorksheet!$V552=Lists!$P$5),1, 0)*D547)</f>
        <v/>
      </c>
      <c r="AL547" s="19" t="str">
        <f>IF($B547=1,"",IF(AND(TrackingWorksheet!$W552&gt;$BE$3,TrackingWorksheet!$X552=Lists!$P$5),1, 0)*D547)</f>
        <v/>
      </c>
      <c r="AM547" s="19" t="str">
        <f>IF($B547=1,"",IF(AND(TrackingWorksheet!$Y552&gt;$BE$3,TrackingWorksheet!$Z552=Lists!$P$5),1, 0)*D547)</f>
        <v/>
      </c>
      <c r="AN547" s="19" t="str">
        <f>IF($B547=1,"",IF(AND(TrackingWorksheet!$AA552&gt;$BE$3,TrackingWorksheet!$AB552=Lists!$P$5),1, 0)*D547)</f>
        <v/>
      </c>
      <c r="AO547" s="19" t="str">
        <f>IF($B547=1,"",IF(AND(TrackingWorksheet!$S552&gt;$BE$3,TrackingWorksheet!$T552=Lists!$P$6),1, 0)*D547)</f>
        <v/>
      </c>
      <c r="AP547" s="19" t="str">
        <f>IF($B547=1,"",IF(AND(TrackingWorksheet!$U552&gt;$BE$3,TrackingWorksheet!$V552=Lists!$P$6),1, 0)*D547)</f>
        <v/>
      </c>
      <c r="AQ547" s="19" t="str">
        <f>IF($B547=1,"",IF(AND(TrackingWorksheet!$W552&gt;$BE$3,TrackingWorksheet!$X552=Lists!$P$6),1, 0)*D547)</f>
        <v/>
      </c>
      <c r="AR547" s="19" t="str">
        <f>IF($B547=1,"",IF(AND(TrackingWorksheet!$Y552&gt;$BE$3,TrackingWorksheet!$Z552=Lists!$P$6),1, 0)*D547)</f>
        <v/>
      </c>
      <c r="AS547" s="19" t="str">
        <f>IF($B547=1,"",IF(AND(TrackingWorksheet!$AA552&gt;$BE$3,TrackingWorksheet!$AB552=Lists!$P$6),1, 0)*D547)</f>
        <v/>
      </c>
      <c r="AT547" s="19">
        <f t="shared" si="125"/>
        <v>0</v>
      </c>
      <c r="AU547" s="19" t="str">
        <f>IF(B547=1,"",IF(AND(TrackingWorksheet!K552="",TrackingWorksheet!M552="", TrackingWorksheet!N552="", TrackingWorksheet!S552="", TrackingWorksheet!V552="", TrackingWorksheet!W552="", TrackingWorksheet!Y552="", TrackingWorksheet!AA552="", V547=1),1,0)*D547)</f>
        <v/>
      </c>
      <c r="AV547" s="19" t="str">
        <f>IF(B547=1,"",IF(D547*AND(TrackingWorksheet!U552&gt;Calculations!$BE$3,TrackingWorksheet!K552="YES"),1,0))</f>
        <v/>
      </c>
      <c r="AW547" s="19" t="str">
        <f>IF(B547=1,"",IF(D547*AND(TrackingWorksheet!W552&gt;Calculations!$BE$3,TrackingWorksheet!K552="YES"),1,0))</f>
        <v/>
      </c>
      <c r="AX547" s="19">
        <f t="shared" si="126"/>
        <v>0</v>
      </c>
      <c r="AY547" s="19">
        <f t="shared" si="122"/>
        <v>0</v>
      </c>
      <c r="AZ547" s="27" t="str">
        <f>IF(B547=1,"",IF(TrackingWorksheet!Q552="","",TrackingWorksheet!Q552))</f>
        <v/>
      </c>
      <c r="BB547" s="4"/>
      <c r="BC547" s="4"/>
      <c r="BD547" s="4"/>
      <c r="BE547" s="4"/>
      <c r="BF547" s="4"/>
      <c r="BG547" s="4" t="str">
        <f>IF(B547=1,"",IF(AND(N547=1,TrackingWorksheet!$I552+14&lt;=WeeklySummary!$C$7),1,0))</f>
        <v/>
      </c>
      <c r="BH547" s="4" t="str">
        <f>IF(B547=1,"",IF(AND(R547=1,TrackingWorksheet!$I552+14&lt;=WeeklySummary!$C$7),1,0))</f>
        <v/>
      </c>
      <c r="BI547" s="4" t="str">
        <f>IF(B547=1,"",IF(AND(J547=1,TrackingWorksheet!$G552+14&lt;=WeeklySummary!$C$7),1,0))</f>
        <v/>
      </c>
      <c r="BJ547" s="4" t="str">
        <f>IF(B547=1,"",IF(AND(T547=1,TrackingWorksheet!$I552+14&lt;=WeeklySummary!$C$7),1,0))</f>
        <v/>
      </c>
      <c r="BK547" s="4" t="str">
        <f>IF(B547=1,"",IF(AND(T547=1,TrackingWorksheet!$G552+14&lt;=WeeklySummary!$C$7),1,0))</f>
        <v/>
      </c>
      <c r="BL547" s="4">
        <f t="shared" si="135"/>
        <v>0</v>
      </c>
    </row>
    <row r="548" spans="2:64" x14ac:dyDescent="0.25">
      <c r="B548" s="27">
        <f>IF(AND(ISBLANK(TrackingWorksheet!B553),ISBLANK(TrackingWorksheet!C553),ISBLANK(TrackingWorksheet!G553),ISBLANK(TrackingWorksheet!H553),
ISBLANK(TrackingWorksheet!I553),ISBLANK(TrackingWorksheet!J553),ISBLANK(TrackingWorksheet!M553),
ISBLANK(TrackingWorksheet!N555)),1,0)</f>
        <v>1</v>
      </c>
      <c r="C548" s="12" t="str">
        <f>IF(B548=1,"",TrackingWorksheet!F553)</f>
        <v/>
      </c>
      <c r="D548" s="20" t="str">
        <f>IF(B548=1,"",IF(AND(TrackingWorksheet!B553&lt;&gt;"",TrackingWorksheet!B553&lt;=WeeklySummary!$C$7,OR(TrackingWorksheet!C553="",TrackingWorksheet!C553&gt;=WeeklySummary!$C$6)),1,0))</f>
        <v/>
      </c>
      <c r="E548" s="10" t="str">
        <f>IF(B548=1,"",IF(AND(TrackingWorksheet!G553 &lt;&gt;"",TrackingWorksheet!G553&lt;=WeeklySummary!$C$7, TrackingWorksheet!H553=Lists!$D$4), "Y", "N"))</f>
        <v/>
      </c>
      <c r="F548" s="10" t="str">
        <f>IF(B548=1,"",IF(AND(TrackingWorksheet!I553 &lt;&gt;"", TrackingWorksheet!I553&lt;=WeeklySummary!$C$7, TrackingWorksheet!J553=Lists!$D$4), "Y", "N"))</f>
        <v/>
      </c>
      <c r="G548" s="10" t="str">
        <f>IF(B548=1,"",IF(AND(TrackingWorksheet!G553 &lt;&gt;"",TrackingWorksheet!G553&lt;=WeeklySummary!$C$7, TrackingWorksheet!H553=Lists!$D$5), "Y", "N"))</f>
        <v/>
      </c>
      <c r="H548" s="10" t="str">
        <f>IF(B548=1,"",IF(AND(TrackingWorksheet!I553 &lt;&gt;"", TrackingWorksheet!I553&lt;=WeeklySummary!$C$7, TrackingWorksheet!J553=Lists!$D$5), "Y", "N"))</f>
        <v/>
      </c>
      <c r="I548" s="20" t="str">
        <f>IF(B548=1,"",IF(AND(TrackingWorksheet!G553 &lt;&gt;"", TrackingWorksheet!G553&lt;=WeeklySummary!$C$7, TrackingWorksheet!H553=Lists!$D$6), 1, 0))</f>
        <v/>
      </c>
      <c r="J548" s="20" t="str">
        <f t="shared" si="127"/>
        <v/>
      </c>
      <c r="K548" s="10" t="str">
        <f>IF(B548=1,"",IF(AND(TrackingWorksheet!I553&lt;=WeeklySummary!$C$7,TrackingWorksheet!K553="YES"),0,IF(AND(AND(OR(E548="Y",F548="Y"),E548&lt;&gt;F548),G548&lt;&gt;"Y", H548&lt;&gt;"Y"), 1, 0)))</f>
        <v/>
      </c>
      <c r="L548" s="20" t="str">
        <f t="shared" si="128"/>
        <v/>
      </c>
      <c r="M548" s="10" t="str">
        <f t="shared" si="129"/>
        <v/>
      </c>
      <c r="N548" s="20" t="str">
        <f t="shared" si="130"/>
        <v/>
      </c>
      <c r="O548" s="10" t="str">
        <f>IF(B548=1,"",IF(AND(TrackingWorksheet!I553&lt;=WeeklySummary!$C$7,TrackingWorksheet!K553="YES"),0,IF(AND(AND(OR(G548="Y",H548="Y"),G548&lt;&gt;H548),E548&lt;&gt;"Y", F548&lt;&gt;"Y"), 1, 0)))</f>
        <v/>
      </c>
      <c r="P548" s="20" t="str">
        <f t="shared" si="131"/>
        <v/>
      </c>
      <c r="Q548" s="10" t="str">
        <f t="shared" si="132"/>
        <v/>
      </c>
      <c r="R548" s="10" t="str">
        <f t="shared" si="133"/>
        <v/>
      </c>
      <c r="S548" s="10" t="str">
        <f>IF(B548=1,"",IF(AND(OR(AND(TrackingWorksheet!H553=Lists!$D$7,TrackingWorksheet!H553=TrackingWorksheet!J553),TrackingWorksheet!H553&lt;&gt;TrackingWorksheet!J553),TrackingWorksheet!K553="YES",TrackingWorksheet!H553&lt;&gt;Lists!$D$6,TrackingWorksheet!G553&lt;=WeeklySummary!$C$7,TrackingWorksheet!I553&lt;=WeeklySummary!$C$7),1,0))</f>
        <v/>
      </c>
      <c r="T548" s="10" t="str">
        <f t="shared" si="134"/>
        <v/>
      </c>
      <c r="U548" s="10" t="str">
        <f>IF($B548=1,"",IF(TrackingWorksheet!$K553="YES",1, 0)*D548)</f>
        <v/>
      </c>
      <c r="V548" s="20">
        <f t="shared" si="123"/>
        <v>0</v>
      </c>
      <c r="W548" s="20">
        <f t="shared" si="124"/>
        <v>0</v>
      </c>
      <c r="X548" s="10" t="str">
        <f>IF($B548=1,"",IF(AND(TrackingWorksheet!$L553&lt;&gt;"", TrackingWorksheet!$L553&gt;=WeeklySummary!$C$6,TrackingWorksheet!$L553&lt;=WeeklySummary!$C$7,OR(TrackingWorksheet!$H553=Lists!$D$4,TrackingWorksheet!$J553=Lists!$D$4)), 1, 0))</f>
        <v/>
      </c>
      <c r="Y548" s="10" t="str">
        <f>IF($B548=1,"",IF(AND(TrackingWorksheet!$L553&lt;&gt;"", TrackingWorksheet!$L553&gt;=WeeklySummary!$C$6,TrackingWorksheet!$L553&lt;=WeeklySummary!$C$7,OR(TrackingWorksheet!$H553=Lists!$D$5,TrackingWorksheet!$J553=Lists!$D$5)), 1, 0))</f>
        <v/>
      </c>
      <c r="Z548" s="10" t="str">
        <f>IF($B548=1,"",IF(AND(TrackingWorksheet!$L553&lt;&gt;"", TrackingWorksheet!$L553&gt;=WeeklySummary!$C$6,TrackingWorksheet!$L553&lt;=WeeklySummary!$C$7,OR(TrackingWorksheet!$H553=Lists!$D$6,TrackingWorksheet!$J553=Lists!$D$6)), 1, 0))</f>
        <v/>
      </c>
      <c r="AA548" s="19" t="str">
        <f>IF(B548=1,"",IF(AND(TrackingWorksheet!M553&lt;&gt;"",TrackingWorksheet!M553&lt;=WeeklySummary!$C$7),1,0)*D548)</f>
        <v/>
      </c>
      <c r="AB548" s="19" t="str">
        <f>IF(B548=1,"",IF(AND(TrackingWorksheet!N553&lt;&gt;"",TrackingWorksheet!N553&lt;=WeeklySummary!$C$7),1,0)*D548)</f>
        <v/>
      </c>
      <c r="AC548" s="19" t="str">
        <f>IF(B548=1,"",TrackingWorksheet!T553)</f>
        <v/>
      </c>
      <c r="AD548" s="19" t="str">
        <f>IF(B548=1,"",IF(D548*AND(TrackingWorksheet!S553&gt;=Calculations!$BD$3,TrackingWorksheet!U553="",TrackingWorksheet!K553="YES"),1,0))</f>
        <v/>
      </c>
      <c r="AE548" s="19" t="str">
        <f>IF($B548=1,"",IF(AND(TrackingWorksheet!$S553&gt;$BE$3,TrackingWorksheet!$T553=Lists!$P$4),1, 0)*D548)</f>
        <v/>
      </c>
      <c r="AF548" s="19" t="str">
        <f>IF($B548=1,"",IF(AND(TrackingWorksheet!$U553&gt;$BE$3,TrackingWorksheet!$V553=Lists!$P$4),1, 0)*D548)</f>
        <v/>
      </c>
      <c r="AG548" s="19" t="str">
        <f>IF($B548=1,"",IF(AND(TrackingWorksheet!$W553&gt;$BE$3,TrackingWorksheet!$X553=Lists!$P$4),1, 0)*D548)</f>
        <v/>
      </c>
      <c r="AH548" s="19" t="str">
        <f>IF($B548=1,"",IF(AND(TrackingWorksheet!$Y553&gt;$BE$3,TrackingWorksheet!$Z553=Lists!$P$4),1, 0)*D548)</f>
        <v/>
      </c>
      <c r="AI548" s="19" t="str">
        <f>IF($B548=1,"",IF(AND(TrackingWorksheet!$AA553&gt;$BE$3,TrackingWorksheet!$AB553=Lists!$P$4),1, 0)*D548)</f>
        <v/>
      </c>
      <c r="AJ548" s="19" t="str">
        <f>IF($B548=1,"",IF(AND(TrackingWorksheet!$S553&gt;$BE$3,TrackingWorksheet!$T553=Lists!$P$5),1, 0)*D548)</f>
        <v/>
      </c>
      <c r="AK548" s="19" t="str">
        <f>IF($B548=1,"",IF(AND(TrackingWorksheet!$U553&gt;$BE$3,TrackingWorksheet!$V553=Lists!$P$5),1, 0)*D548)</f>
        <v/>
      </c>
      <c r="AL548" s="19" t="str">
        <f>IF($B548=1,"",IF(AND(TrackingWorksheet!$W553&gt;$BE$3,TrackingWorksheet!$X553=Lists!$P$5),1, 0)*D548)</f>
        <v/>
      </c>
      <c r="AM548" s="19" t="str">
        <f>IF($B548=1,"",IF(AND(TrackingWorksheet!$Y553&gt;$BE$3,TrackingWorksheet!$Z553=Lists!$P$5),1, 0)*D548)</f>
        <v/>
      </c>
      <c r="AN548" s="19" t="str">
        <f>IF($B548=1,"",IF(AND(TrackingWorksheet!$AA553&gt;$BE$3,TrackingWorksheet!$AB553=Lists!$P$5),1, 0)*D548)</f>
        <v/>
      </c>
      <c r="AO548" s="19" t="str">
        <f>IF($B548=1,"",IF(AND(TrackingWorksheet!$S553&gt;$BE$3,TrackingWorksheet!$T553=Lists!$P$6),1, 0)*D548)</f>
        <v/>
      </c>
      <c r="AP548" s="19" t="str">
        <f>IF($B548=1,"",IF(AND(TrackingWorksheet!$U553&gt;$BE$3,TrackingWorksheet!$V553=Lists!$P$6),1, 0)*D548)</f>
        <v/>
      </c>
      <c r="AQ548" s="19" t="str">
        <f>IF($B548=1,"",IF(AND(TrackingWorksheet!$W553&gt;$BE$3,TrackingWorksheet!$X553=Lists!$P$6),1, 0)*D548)</f>
        <v/>
      </c>
      <c r="AR548" s="19" t="str">
        <f>IF($B548=1,"",IF(AND(TrackingWorksheet!$Y553&gt;$BE$3,TrackingWorksheet!$Z553=Lists!$P$6),1, 0)*D548)</f>
        <v/>
      </c>
      <c r="AS548" s="19" t="str">
        <f>IF($B548=1,"",IF(AND(TrackingWorksheet!$AA553&gt;$BE$3,TrackingWorksheet!$AB553=Lists!$P$6),1, 0)*D548)</f>
        <v/>
      </c>
      <c r="AT548" s="19">
        <f t="shared" si="125"/>
        <v>0</v>
      </c>
      <c r="AU548" s="19" t="str">
        <f>IF(B548=1,"",IF(AND(TrackingWorksheet!K553="",TrackingWorksheet!M553="", TrackingWorksheet!N553="", TrackingWorksheet!S553="", TrackingWorksheet!V553="", TrackingWorksheet!W553="", TrackingWorksheet!Y553="", TrackingWorksheet!AA553="", V548=1),1,0)*D548)</f>
        <v/>
      </c>
      <c r="AV548" s="19" t="str">
        <f>IF(B548=1,"",IF(D548*AND(TrackingWorksheet!U553&gt;Calculations!$BE$3,TrackingWorksheet!K553="YES"),1,0))</f>
        <v/>
      </c>
      <c r="AW548" s="19" t="str">
        <f>IF(B548=1,"",IF(D548*AND(TrackingWorksheet!W553&gt;Calculations!$BE$3,TrackingWorksheet!K553="YES"),1,0))</f>
        <v/>
      </c>
      <c r="AX548" s="19">
        <f t="shared" si="126"/>
        <v>0</v>
      </c>
      <c r="AY548" s="19">
        <f t="shared" si="122"/>
        <v>0</v>
      </c>
      <c r="AZ548" s="27" t="str">
        <f>IF(B548=1,"",IF(TrackingWorksheet!Q553="","",TrackingWorksheet!Q553))</f>
        <v/>
      </c>
      <c r="BB548" s="4"/>
      <c r="BC548" s="4"/>
      <c r="BD548" s="4"/>
      <c r="BE548" s="4"/>
      <c r="BF548" s="4"/>
      <c r="BG548" s="4" t="str">
        <f>IF(B548=1,"",IF(AND(N548=1,TrackingWorksheet!$I553+14&lt;=WeeklySummary!$C$7),1,0))</f>
        <v/>
      </c>
      <c r="BH548" s="4" t="str">
        <f>IF(B548=1,"",IF(AND(R548=1,TrackingWorksheet!$I553+14&lt;=WeeklySummary!$C$7),1,0))</f>
        <v/>
      </c>
      <c r="BI548" s="4" t="str">
        <f>IF(B548=1,"",IF(AND(J548=1,TrackingWorksheet!$G553+14&lt;=WeeklySummary!$C$7),1,0))</f>
        <v/>
      </c>
      <c r="BJ548" s="4" t="str">
        <f>IF(B548=1,"",IF(AND(T548=1,TrackingWorksheet!$I553+14&lt;=WeeklySummary!$C$7),1,0))</f>
        <v/>
      </c>
      <c r="BK548" s="4" t="str">
        <f>IF(B548=1,"",IF(AND(T548=1,TrackingWorksheet!$G553+14&lt;=WeeklySummary!$C$7),1,0))</f>
        <v/>
      </c>
      <c r="BL548" s="4">
        <f t="shared" si="135"/>
        <v>0</v>
      </c>
    </row>
    <row r="549" spans="2:64" x14ac:dyDescent="0.25">
      <c r="B549" s="27">
        <f>IF(AND(ISBLANK(TrackingWorksheet!B554),ISBLANK(TrackingWorksheet!C554),ISBLANK(TrackingWorksheet!G554),ISBLANK(TrackingWorksheet!H554),
ISBLANK(TrackingWorksheet!I554),ISBLANK(TrackingWorksheet!J554),ISBLANK(TrackingWorksheet!M554),
ISBLANK(TrackingWorksheet!N556)),1,0)</f>
        <v>1</v>
      </c>
      <c r="C549" s="12" t="str">
        <f>IF(B549=1,"",TrackingWorksheet!F554)</f>
        <v/>
      </c>
      <c r="D549" s="20" t="str">
        <f>IF(B549=1,"",IF(AND(TrackingWorksheet!B554&lt;&gt;"",TrackingWorksheet!B554&lt;=WeeklySummary!$C$7,OR(TrackingWorksheet!C554="",TrackingWorksheet!C554&gt;=WeeklySummary!$C$6)),1,0))</f>
        <v/>
      </c>
      <c r="E549" s="10" t="str">
        <f>IF(B549=1,"",IF(AND(TrackingWorksheet!G554 &lt;&gt;"",TrackingWorksheet!G554&lt;=WeeklySummary!$C$7, TrackingWorksheet!H554=Lists!$D$4), "Y", "N"))</f>
        <v/>
      </c>
      <c r="F549" s="10" t="str">
        <f>IF(B549=1,"",IF(AND(TrackingWorksheet!I554 &lt;&gt;"", TrackingWorksheet!I554&lt;=WeeklySummary!$C$7, TrackingWorksheet!J554=Lists!$D$4), "Y", "N"))</f>
        <v/>
      </c>
      <c r="G549" s="10" t="str">
        <f>IF(B549=1,"",IF(AND(TrackingWorksheet!G554 &lt;&gt;"",TrackingWorksheet!G554&lt;=WeeklySummary!$C$7, TrackingWorksheet!H554=Lists!$D$5), "Y", "N"))</f>
        <v/>
      </c>
      <c r="H549" s="10" t="str">
        <f>IF(B549=1,"",IF(AND(TrackingWorksheet!I554 &lt;&gt;"", TrackingWorksheet!I554&lt;=WeeklySummary!$C$7, TrackingWorksheet!J554=Lists!$D$5), "Y", "N"))</f>
        <v/>
      </c>
      <c r="I549" s="20" t="str">
        <f>IF(B549=1,"",IF(AND(TrackingWorksheet!G554 &lt;&gt;"", TrackingWorksheet!G554&lt;=WeeklySummary!$C$7, TrackingWorksheet!H554=Lists!$D$6), 1, 0))</f>
        <v/>
      </c>
      <c r="J549" s="20" t="str">
        <f t="shared" si="127"/>
        <v/>
      </c>
      <c r="K549" s="10" t="str">
        <f>IF(B549=1,"",IF(AND(TrackingWorksheet!I554&lt;=WeeklySummary!$C$7,TrackingWorksheet!K554="YES"),0,IF(AND(AND(OR(E549="Y",F549="Y"),E549&lt;&gt;F549),G549&lt;&gt;"Y", H549&lt;&gt;"Y"), 1, 0)))</f>
        <v/>
      </c>
      <c r="L549" s="20" t="str">
        <f t="shared" si="128"/>
        <v/>
      </c>
      <c r="M549" s="10" t="str">
        <f t="shared" si="129"/>
        <v/>
      </c>
      <c r="N549" s="20" t="str">
        <f t="shared" si="130"/>
        <v/>
      </c>
      <c r="O549" s="10" t="str">
        <f>IF(B549=1,"",IF(AND(TrackingWorksheet!I554&lt;=WeeklySummary!$C$7,TrackingWorksheet!K554="YES"),0,IF(AND(AND(OR(G549="Y",H549="Y"),G549&lt;&gt;H549),E549&lt;&gt;"Y", F549&lt;&gt;"Y"), 1, 0)))</f>
        <v/>
      </c>
      <c r="P549" s="20" t="str">
        <f t="shared" si="131"/>
        <v/>
      </c>
      <c r="Q549" s="10" t="str">
        <f t="shared" si="132"/>
        <v/>
      </c>
      <c r="R549" s="10" t="str">
        <f t="shared" si="133"/>
        <v/>
      </c>
      <c r="S549" s="10" t="str">
        <f>IF(B549=1,"",IF(AND(OR(AND(TrackingWorksheet!H554=Lists!$D$7,TrackingWorksheet!H554=TrackingWorksheet!J554),TrackingWorksheet!H554&lt;&gt;TrackingWorksheet!J554),TrackingWorksheet!K554="YES",TrackingWorksheet!H554&lt;&gt;Lists!$D$6,TrackingWorksheet!G554&lt;=WeeklySummary!$C$7,TrackingWorksheet!I554&lt;=WeeklySummary!$C$7),1,0))</f>
        <v/>
      </c>
      <c r="T549" s="10" t="str">
        <f t="shared" si="134"/>
        <v/>
      </c>
      <c r="U549" s="10" t="str">
        <f>IF($B549=1,"",IF(TrackingWorksheet!$K554="YES",1, 0)*D549)</f>
        <v/>
      </c>
      <c r="V549" s="20">
        <f t="shared" si="123"/>
        <v>0</v>
      </c>
      <c r="W549" s="20">
        <f t="shared" si="124"/>
        <v>0</v>
      </c>
      <c r="X549" s="10" t="str">
        <f>IF($B549=1,"",IF(AND(TrackingWorksheet!$L554&lt;&gt;"", TrackingWorksheet!$L554&gt;=WeeklySummary!$C$6,TrackingWorksheet!$L554&lt;=WeeklySummary!$C$7,OR(TrackingWorksheet!$H554=Lists!$D$4,TrackingWorksheet!$J554=Lists!$D$4)), 1, 0))</f>
        <v/>
      </c>
      <c r="Y549" s="10" t="str">
        <f>IF($B549=1,"",IF(AND(TrackingWorksheet!$L554&lt;&gt;"", TrackingWorksheet!$L554&gt;=WeeklySummary!$C$6,TrackingWorksheet!$L554&lt;=WeeklySummary!$C$7,OR(TrackingWorksheet!$H554=Lists!$D$5,TrackingWorksheet!$J554=Lists!$D$5)), 1, 0))</f>
        <v/>
      </c>
      <c r="Z549" s="10" t="str">
        <f>IF($B549=1,"",IF(AND(TrackingWorksheet!$L554&lt;&gt;"", TrackingWorksheet!$L554&gt;=WeeklySummary!$C$6,TrackingWorksheet!$L554&lt;=WeeklySummary!$C$7,OR(TrackingWorksheet!$H554=Lists!$D$6,TrackingWorksheet!$J554=Lists!$D$6)), 1, 0))</f>
        <v/>
      </c>
      <c r="AA549" s="19" t="str">
        <f>IF(B549=1,"",IF(AND(TrackingWorksheet!M554&lt;&gt;"",TrackingWorksheet!M554&lt;=WeeklySummary!$C$7),1,0)*D549)</f>
        <v/>
      </c>
      <c r="AB549" s="19" t="str">
        <f>IF(B549=1,"",IF(AND(TrackingWorksheet!N554&lt;&gt;"",TrackingWorksheet!N554&lt;=WeeklySummary!$C$7),1,0)*D549)</f>
        <v/>
      </c>
      <c r="AC549" s="19" t="str">
        <f>IF(B549=1,"",TrackingWorksheet!T554)</f>
        <v/>
      </c>
      <c r="AD549" s="19" t="str">
        <f>IF(B549=1,"",IF(D549*AND(TrackingWorksheet!S554&gt;=Calculations!$BD$3,TrackingWorksheet!U554="",TrackingWorksheet!K554="YES"),1,0))</f>
        <v/>
      </c>
      <c r="AE549" s="19" t="str">
        <f>IF($B549=1,"",IF(AND(TrackingWorksheet!$S554&gt;$BE$3,TrackingWorksheet!$T554=Lists!$P$4),1, 0)*D549)</f>
        <v/>
      </c>
      <c r="AF549" s="19" t="str">
        <f>IF($B549=1,"",IF(AND(TrackingWorksheet!$U554&gt;$BE$3,TrackingWorksheet!$V554=Lists!$P$4),1, 0)*D549)</f>
        <v/>
      </c>
      <c r="AG549" s="19" t="str">
        <f>IF($B549=1,"",IF(AND(TrackingWorksheet!$W554&gt;$BE$3,TrackingWorksheet!$X554=Lists!$P$4),1, 0)*D549)</f>
        <v/>
      </c>
      <c r="AH549" s="19" t="str">
        <f>IF($B549=1,"",IF(AND(TrackingWorksheet!$Y554&gt;$BE$3,TrackingWorksheet!$Z554=Lists!$P$4),1, 0)*D549)</f>
        <v/>
      </c>
      <c r="AI549" s="19" t="str">
        <f>IF($B549=1,"",IF(AND(TrackingWorksheet!$AA554&gt;$BE$3,TrackingWorksheet!$AB554=Lists!$P$4),1, 0)*D549)</f>
        <v/>
      </c>
      <c r="AJ549" s="19" t="str">
        <f>IF($B549=1,"",IF(AND(TrackingWorksheet!$S554&gt;$BE$3,TrackingWorksheet!$T554=Lists!$P$5),1, 0)*D549)</f>
        <v/>
      </c>
      <c r="AK549" s="19" t="str">
        <f>IF($B549=1,"",IF(AND(TrackingWorksheet!$U554&gt;$BE$3,TrackingWorksheet!$V554=Lists!$P$5),1, 0)*D549)</f>
        <v/>
      </c>
      <c r="AL549" s="19" t="str">
        <f>IF($B549=1,"",IF(AND(TrackingWorksheet!$W554&gt;$BE$3,TrackingWorksheet!$X554=Lists!$P$5),1, 0)*D549)</f>
        <v/>
      </c>
      <c r="AM549" s="19" t="str">
        <f>IF($B549=1,"",IF(AND(TrackingWorksheet!$Y554&gt;$BE$3,TrackingWorksheet!$Z554=Lists!$P$5),1, 0)*D549)</f>
        <v/>
      </c>
      <c r="AN549" s="19" t="str">
        <f>IF($B549=1,"",IF(AND(TrackingWorksheet!$AA554&gt;$BE$3,TrackingWorksheet!$AB554=Lists!$P$5),1, 0)*D549)</f>
        <v/>
      </c>
      <c r="AO549" s="19" t="str">
        <f>IF($B549=1,"",IF(AND(TrackingWorksheet!$S554&gt;$BE$3,TrackingWorksheet!$T554=Lists!$P$6),1, 0)*D549)</f>
        <v/>
      </c>
      <c r="AP549" s="19" t="str">
        <f>IF($B549=1,"",IF(AND(TrackingWorksheet!$U554&gt;$BE$3,TrackingWorksheet!$V554=Lists!$P$6),1, 0)*D549)</f>
        <v/>
      </c>
      <c r="AQ549" s="19" t="str">
        <f>IF($B549=1,"",IF(AND(TrackingWorksheet!$W554&gt;$BE$3,TrackingWorksheet!$X554=Lists!$P$6),1, 0)*D549)</f>
        <v/>
      </c>
      <c r="AR549" s="19" t="str">
        <f>IF($B549=1,"",IF(AND(TrackingWorksheet!$Y554&gt;$BE$3,TrackingWorksheet!$Z554=Lists!$P$6),1, 0)*D549)</f>
        <v/>
      </c>
      <c r="AS549" s="19" t="str">
        <f>IF($B549=1,"",IF(AND(TrackingWorksheet!$AA554&gt;$BE$3,TrackingWorksheet!$AB554=Lists!$P$6),1, 0)*D549)</f>
        <v/>
      </c>
      <c r="AT549" s="19">
        <f t="shared" si="125"/>
        <v>0</v>
      </c>
      <c r="AU549" s="19" t="str">
        <f>IF(B549=1,"",IF(AND(TrackingWorksheet!K554="",TrackingWorksheet!M554="", TrackingWorksheet!N554="", TrackingWorksheet!S554="", TrackingWorksheet!V554="", TrackingWorksheet!W554="", TrackingWorksheet!Y554="", TrackingWorksheet!AA554="", V549=1),1,0)*D549)</f>
        <v/>
      </c>
      <c r="AV549" s="19" t="str">
        <f>IF(B549=1,"",IF(D549*AND(TrackingWorksheet!U554&gt;Calculations!$BE$3,TrackingWorksheet!K554="YES"),1,0))</f>
        <v/>
      </c>
      <c r="AW549" s="19" t="str">
        <f>IF(B549=1,"",IF(D549*AND(TrackingWorksheet!W554&gt;Calculations!$BE$3,TrackingWorksheet!K554="YES"),1,0))</f>
        <v/>
      </c>
      <c r="AX549" s="19">
        <f t="shared" si="126"/>
        <v>0</v>
      </c>
      <c r="AY549" s="19">
        <f t="shared" si="122"/>
        <v>0</v>
      </c>
      <c r="AZ549" s="27" t="str">
        <f>IF(B549=1,"",IF(TrackingWorksheet!Q554="","",TrackingWorksheet!Q554))</f>
        <v/>
      </c>
      <c r="BB549" s="4"/>
      <c r="BC549" s="4"/>
      <c r="BD549" s="4"/>
      <c r="BE549" s="4"/>
      <c r="BF549" s="4"/>
      <c r="BG549" s="4" t="str">
        <f>IF(B549=1,"",IF(AND(N549=1,TrackingWorksheet!$I554+14&lt;=WeeklySummary!$C$7),1,0))</f>
        <v/>
      </c>
      <c r="BH549" s="4" t="str">
        <f>IF(B549=1,"",IF(AND(R549=1,TrackingWorksheet!$I554+14&lt;=WeeklySummary!$C$7),1,0))</f>
        <v/>
      </c>
      <c r="BI549" s="4" t="str">
        <f>IF(B549=1,"",IF(AND(J549=1,TrackingWorksheet!$G554+14&lt;=WeeklySummary!$C$7),1,0))</f>
        <v/>
      </c>
      <c r="BJ549" s="4" t="str">
        <f>IF(B549=1,"",IF(AND(T549=1,TrackingWorksheet!$I554+14&lt;=WeeklySummary!$C$7),1,0))</f>
        <v/>
      </c>
      <c r="BK549" s="4" t="str">
        <f>IF(B549=1,"",IF(AND(T549=1,TrackingWorksheet!$G554+14&lt;=WeeklySummary!$C$7),1,0))</f>
        <v/>
      </c>
      <c r="BL549" s="4">
        <f t="shared" si="135"/>
        <v>0</v>
      </c>
    </row>
    <row r="550" spans="2:64" x14ac:dyDescent="0.25">
      <c r="B550" s="27">
        <f>IF(AND(ISBLANK(TrackingWorksheet!B555),ISBLANK(TrackingWorksheet!C555),ISBLANK(TrackingWorksheet!G555),ISBLANK(TrackingWorksheet!H555),
ISBLANK(TrackingWorksheet!I555),ISBLANK(TrackingWorksheet!J555),ISBLANK(TrackingWorksheet!M555),
ISBLANK(TrackingWorksheet!N557)),1,0)</f>
        <v>1</v>
      </c>
      <c r="C550" s="12" t="str">
        <f>IF(B550=1,"",TrackingWorksheet!F555)</f>
        <v/>
      </c>
      <c r="D550" s="20" t="str">
        <f>IF(B550=1,"",IF(AND(TrackingWorksheet!B555&lt;&gt;"",TrackingWorksheet!B555&lt;=WeeklySummary!$C$7,OR(TrackingWorksheet!C555="",TrackingWorksheet!C555&gt;=WeeklySummary!$C$6)),1,0))</f>
        <v/>
      </c>
      <c r="E550" s="10" t="str">
        <f>IF(B550=1,"",IF(AND(TrackingWorksheet!G555 &lt;&gt;"",TrackingWorksheet!G555&lt;=WeeklySummary!$C$7, TrackingWorksheet!H555=Lists!$D$4), "Y", "N"))</f>
        <v/>
      </c>
      <c r="F550" s="10" t="str">
        <f>IF(B550=1,"",IF(AND(TrackingWorksheet!I555 &lt;&gt;"", TrackingWorksheet!I555&lt;=WeeklySummary!$C$7, TrackingWorksheet!J555=Lists!$D$4), "Y", "N"))</f>
        <v/>
      </c>
      <c r="G550" s="10" t="str">
        <f>IF(B550=1,"",IF(AND(TrackingWorksheet!G555 &lt;&gt;"",TrackingWorksheet!G555&lt;=WeeklySummary!$C$7, TrackingWorksheet!H555=Lists!$D$5), "Y", "N"))</f>
        <v/>
      </c>
      <c r="H550" s="10" t="str">
        <f>IF(B550=1,"",IF(AND(TrackingWorksheet!I555 &lt;&gt;"", TrackingWorksheet!I555&lt;=WeeklySummary!$C$7, TrackingWorksheet!J555=Lists!$D$5), "Y", "N"))</f>
        <v/>
      </c>
      <c r="I550" s="20" t="str">
        <f>IF(B550=1,"",IF(AND(TrackingWorksheet!G555 &lt;&gt;"", TrackingWorksheet!G555&lt;=WeeklySummary!$C$7, TrackingWorksheet!H555=Lists!$D$6), 1, 0))</f>
        <v/>
      </c>
      <c r="J550" s="20" t="str">
        <f t="shared" si="127"/>
        <v/>
      </c>
      <c r="K550" s="10" t="str">
        <f>IF(B550=1,"",IF(AND(TrackingWorksheet!I555&lt;=WeeklySummary!$C$7,TrackingWorksheet!K555="YES"),0,IF(AND(AND(OR(E550="Y",F550="Y"),E550&lt;&gt;F550),G550&lt;&gt;"Y", H550&lt;&gt;"Y"), 1, 0)))</f>
        <v/>
      </c>
      <c r="L550" s="20" t="str">
        <f t="shared" si="128"/>
        <v/>
      </c>
      <c r="M550" s="10" t="str">
        <f t="shared" si="129"/>
        <v/>
      </c>
      <c r="N550" s="20" t="str">
        <f t="shared" si="130"/>
        <v/>
      </c>
      <c r="O550" s="10" t="str">
        <f>IF(B550=1,"",IF(AND(TrackingWorksheet!I555&lt;=WeeklySummary!$C$7,TrackingWorksheet!K555="YES"),0,IF(AND(AND(OR(G550="Y",H550="Y"),G550&lt;&gt;H550),E550&lt;&gt;"Y", F550&lt;&gt;"Y"), 1, 0)))</f>
        <v/>
      </c>
      <c r="P550" s="20" t="str">
        <f t="shared" si="131"/>
        <v/>
      </c>
      <c r="Q550" s="10" t="str">
        <f t="shared" si="132"/>
        <v/>
      </c>
      <c r="R550" s="10" t="str">
        <f t="shared" si="133"/>
        <v/>
      </c>
      <c r="S550" s="10" t="str">
        <f>IF(B550=1,"",IF(AND(OR(AND(TrackingWorksheet!H555=Lists!$D$7,TrackingWorksheet!H555=TrackingWorksheet!J555),TrackingWorksheet!H555&lt;&gt;TrackingWorksheet!J555),TrackingWorksheet!K555="YES",TrackingWorksheet!H555&lt;&gt;Lists!$D$6,TrackingWorksheet!G555&lt;=WeeklySummary!$C$7,TrackingWorksheet!I555&lt;=WeeklySummary!$C$7),1,0))</f>
        <v/>
      </c>
      <c r="T550" s="10" t="str">
        <f t="shared" si="134"/>
        <v/>
      </c>
      <c r="U550" s="10" t="str">
        <f>IF($B550=1,"",IF(TrackingWorksheet!$K555="YES",1, 0)*D550)</f>
        <v/>
      </c>
      <c r="V550" s="20">
        <f t="shared" si="123"/>
        <v>0</v>
      </c>
      <c r="W550" s="20">
        <f t="shared" si="124"/>
        <v>0</v>
      </c>
      <c r="X550" s="10" t="str">
        <f>IF($B550=1,"",IF(AND(TrackingWorksheet!$L555&lt;&gt;"", TrackingWorksheet!$L555&gt;=WeeklySummary!$C$6,TrackingWorksheet!$L555&lt;=WeeklySummary!$C$7,OR(TrackingWorksheet!$H555=Lists!$D$4,TrackingWorksheet!$J555=Lists!$D$4)), 1, 0))</f>
        <v/>
      </c>
      <c r="Y550" s="10" t="str">
        <f>IF($B550=1,"",IF(AND(TrackingWorksheet!$L555&lt;&gt;"", TrackingWorksheet!$L555&gt;=WeeklySummary!$C$6,TrackingWorksheet!$L555&lt;=WeeklySummary!$C$7,OR(TrackingWorksheet!$H555=Lists!$D$5,TrackingWorksheet!$J555=Lists!$D$5)), 1, 0))</f>
        <v/>
      </c>
      <c r="Z550" s="10" t="str">
        <f>IF($B550=1,"",IF(AND(TrackingWorksheet!$L555&lt;&gt;"", TrackingWorksheet!$L555&gt;=WeeklySummary!$C$6,TrackingWorksheet!$L555&lt;=WeeklySummary!$C$7,OR(TrackingWorksheet!$H555=Lists!$D$6,TrackingWorksheet!$J555=Lists!$D$6)), 1, 0))</f>
        <v/>
      </c>
      <c r="AA550" s="19" t="str">
        <f>IF(B550=1,"",IF(AND(TrackingWorksheet!M555&lt;&gt;"",TrackingWorksheet!M555&lt;=WeeklySummary!$C$7),1,0)*D550)</f>
        <v/>
      </c>
      <c r="AB550" s="19" t="str">
        <f>IF(B550=1,"",IF(AND(TrackingWorksheet!N555&lt;&gt;"",TrackingWorksheet!N555&lt;=WeeklySummary!$C$7),1,0)*D550)</f>
        <v/>
      </c>
      <c r="AC550" s="19" t="str">
        <f>IF(B550=1,"",TrackingWorksheet!T555)</f>
        <v/>
      </c>
      <c r="AD550" s="19" t="str">
        <f>IF(B550=1,"",IF(D550*AND(TrackingWorksheet!S555&gt;=Calculations!$BD$3,TrackingWorksheet!U555="",TrackingWorksheet!K555="YES"),1,0))</f>
        <v/>
      </c>
      <c r="AE550" s="19" t="str">
        <f>IF($B550=1,"",IF(AND(TrackingWorksheet!$S555&gt;$BE$3,TrackingWorksheet!$T555=Lists!$P$4),1, 0)*D550)</f>
        <v/>
      </c>
      <c r="AF550" s="19" t="str">
        <f>IF($B550=1,"",IF(AND(TrackingWorksheet!$U555&gt;$BE$3,TrackingWorksheet!$V555=Lists!$P$4),1, 0)*D550)</f>
        <v/>
      </c>
      <c r="AG550" s="19" t="str">
        <f>IF($B550=1,"",IF(AND(TrackingWorksheet!$W555&gt;$BE$3,TrackingWorksheet!$X555=Lists!$P$4),1, 0)*D550)</f>
        <v/>
      </c>
      <c r="AH550" s="19" t="str">
        <f>IF($B550=1,"",IF(AND(TrackingWorksheet!$Y555&gt;$BE$3,TrackingWorksheet!$Z555=Lists!$P$4),1, 0)*D550)</f>
        <v/>
      </c>
      <c r="AI550" s="19" t="str">
        <f>IF($B550=1,"",IF(AND(TrackingWorksheet!$AA555&gt;$BE$3,TrackingWorksheet!$AB555=Lists!$P$4),1, 0)*D550)</f>
        <v/>
      </c>
      <c r="AJ550" s="19" t="str">
        <f>IF($B550=1,"",IF(AND(TrackingWorksheet!$S555&gt;$BE$3,TrackingWorksheet!$T555=Lists!$P$5),1, 0)*D550)</f>
        <v/>
      </c>
      <c r="AK550" s="19" t="str">
        <f>IF($B550=1,"",IF(AND(TrackingWorksheet!$U555&gt;$BE$3,TrackingWorksheet!$V555=Lists!$P$5),1, 0)*D550)</f>
        <v/>
      </c>
      <c r="AL550" s="19" t="str">
        <f>IF($B550=1,"",IF(AND(TrackingWorksheet!$W555&gt;$BE$3,TrackingWorksheet!$X555=Lists!$P$5),1, 0)*D550)</f>
        <v/>
      </c>
      <c r="AM550" s="19" t="str">
        <f>IF($B550=1,"",IF(AND(TrackingWorksheet!$Y555&gt;$BE$3,TrackingWorksheet!$Z555=Lists!$P$5),1, 0)*D550)</f>
        <v/>
      </c>
      <c r="AN550" s="19" t="str">
        <f>IF($B550=1,"",IF(AND(TrackingWorksheet!$AA555&gt;$BE$3,TrackingWorksheet!$AB555=Lists!$P$5),1, 0)*D550)</f>
        <v/>
      </c>
      <c r="AO550" s="19" t="str">
        <f>IF($B550=1,"",IF(AND(TrackingWorksheet!$S555&gt;$BE$3,TrackingWorksheet!$T555=Lists!$P$6),1, 0)*D550)</f>
        <v/>
      </c>
      <c r="AP550" s="19" t="str">
        <f>IF($B550=1,"",IF(AND(TrackingWorksheet!$U555&gt;$BE$3,TrackingWorksheet!$V555=Lists!$P$6),1, 0)*D550)</f>
        <v/>
      </c>
      <c r="AQ550" s="19" t="str">
        <f>IF($B550=1,"",IF(AND(TrackingWorksheet!$W555&gt;$BE$3,TrackingWorksheet!$X555=Lists!$P$6),1, 0)*D550)</f>
        <v/>
      </c>
      <c r="AR550" s="19" t="str">
        <f>IF($B550=1,"",IF(AND(TrackingWorksheet!$Y555&gt;$BE$3,TrackingWorksheet!$Z555=Lists!$P$6),1, 0)*D550)</f>
        <v/>
      </c>
      <c r="AS550" s="19" t="str">
        <f>IF($B550=1,"",IF(AND(TrackingWorksheet!$AA555&gt;$BE$3,TrackingWorksheet!$AB555=Lists!$P$6),1, 0)*D550)</f>
        <v/>
      </c>
      <c r="AT550" s="19">
        <f t="shared" si="125"/>
        <v>0</v>
      </c>
      <c r="AU550" s="19" t="str">
        <f>IF(B550=1,"",IF(AND(TrackingWorksheet!K555="",TrackingWorksheet!M555="", TrackingWorksheet!N555="", TrackingWorksheet!S555="", TrackingWorksheet!V555="", TrackingWorksheet!W555="", TrackingWorksheet!Y555="", TrackingWorksheet!AA555="", V550=1),1,0)*D550)</f>
        <v/>
      </c>
      <c r="AV550" s="19" t="str">
        <f>IF(B550=1,"",IF(D550*AND(TrackingWorksheet!U555&gt;Calculations!$BE$3,TrackingWorksheet!K555="YES"),1,0))</f>
        <v/>
      </c>
      <c r="AW550" s="19" t="str">
        <f>IF(B550=1,"",IF(D550*AND(TrackingWorksheet!W555&gt;Calculations!$BE$3,TrackingWorksheet!K555="YES"),1,0))</f>
        <v/>
      </c>
      <c r="AX550" s="19">
        <f t="shared" si="126"/>
        <v>0</v>
      </c>
      <c r="AY550" s="19">
        <f t="shared" si="122"/>
        <v>0</v>
      </c>
      <c r="AZ550" s="27" t="str">
        <f>IF(B550=1,"",IF(TrackingWorksheet!Q555="","",TrackingWorksheet!Q555))</f>
        <v/>
      </c>
      <c r="BB550" s="4"/>
      <c r="BC550" s="4"/>
      <c r="BD550" s="4"/>
      <c r="BE550" s="4"/>
      <c r="BF550" s="4"/>
      <c r="BG550" s="4" t="str">
        <f>IF(B550=1,"",IF(AND(N550=1,TrackingWorksheet!$I555+14&lt;=WeeklySummary!$C$7),1,0))</f>
        <v/>
      </c>
      <c r="BH550" s="4" t="str">
        <f>IF(B550=1,"",IF(AND(R550=1,TrackingWorksheet!$I555+14&lt;=WeeklySummary!$C$7),1,0))</f>
        <v/>
      </c>
      <c r="BI550" s="4" t="str">
        <f>IF(B550=1,"",IF(AND(J550=1,TrackingWorksheet!$G555+14&lt;=WeeklySummary!$C$7),1,0))</f>
        <v/>
      </c>
      <c r="BJ550" s="4" t="str">
        <f>IF(B550=1,"",IF(AND(T550=1,TrackingWorksheet!$I555+14&lt;=WeeklySummary!$C$7),1,0))</f>
        <v/>
      </c>
      <c r="BK550" s="4" t="str">
        <f>IF(B550=1,"",IF(AND(T550=1,TrackingWorksheet!$G555+14&lt;=WeeklySummary!$C$7),1,0))</f>
        <v/>
      </c>
      <c r="BL550" s="4">
        <f t="shared" si="135"/>
        <v>0</v>
      </c>
    </row>
    <row r="551" spans="2:64" x14ac:dyDescent="0.25">
      <c r="B551" s="27">
        <f>IF(AND(ISBLANK(TrackingWorksheet!B556),ISBLANK(TrackingWorksheet!C556),ISBLANK(TrackingWorksheet!G556),ISBLANK(TrackingWorksheet!H556),
ISBLANK(TrackingWorksheet!I556),ISBLANK(TrackingWorksheet!J556),ISBLANK(TrackingWorksheet!M556),
ISBLANK(TrackingWorksheet!N558)),1,0)</f>
        <v>1</v>
      </c>
      <c r="C551" s="12" t="str">
        <f>IF(B551=1,"",TrackingWorksheet!F556)</f>
        <v/>
      </c>
      <c r="D551" s="20" t="str">
        <f>IF(B551=1,"",IF(AND(TrackingWorksheet!B556&lt;&gt;"",TrackingWorksheet!B556&lt;=WeeklySummary!$C$7,OR(TrackingWorksheet!C556="",TrackingWorksheet!C556&gt;=WeeklySummary!$C$6)),1,0))</f>
        <v/>
      </c>
      <c r="E551" s="10" t="str">
        <f>IF(B551=1,"",IF(AND(TrackingWorksheet!G556 &lt;&gt;"",TrackingWorksheet!G556&lt;=WeeklySummary!$C$7, TrackingWorksheet!H556=Lists!$D$4), "Y", "N"))</f>
        <v/>
      </c>
      <c r="F551" s="10" t="str">
        <f>IF(B551=1,"",IF(AND(TrackingWorksheet!I556 &lt;&gt;"", TrackingWorksheet!I556&lt;=WeeklySummary!$C$7, TrackingWorksheet!J556=Lists!$D$4), "Y", "N"))</f>
        <v/>
      </c>
      <c r="G551" s="10" t="str">
        <f>IF(B551=1,"",IF(AND(TrackingWorksheet!G556 &lt;&gt;"",TrackingWorksheet!G556&lt;=WeeklySummary!$C$7, TrackingWorksheet!H556=Lists!$D$5), "Y", "N"))</f>
        <v/>
      </c>
      <c r="H551" s="10" t="str">
        <f>IF(B551=1,"",IF(AND(TrackingWorksheet!I556 &lt;&gt;"", TrackingWorksheet!I556&lt;=WeeklySummary!$C$7, TrackingWorksheet!J556=Lists!$D$5), "Y", "N"))</f>
        <v/>
      </c>
      <c r="I551" s="20" t="str">
        <f>IF(B551=1,"",IF(AND(TrackingWorksheet!G556 &lt;&gt;"", TrackingWorksheet!G556&lt;=WeeklySummary!$C$7, TrackingWorksheet!H556=Lists!$D$6), 1, 0))</f>
        <v/>
      </c>
      <c r="J551" s="20" t="str">
        <f t="shared" si="127"/>
        <v/>
      </c>
      <c r="K551" s="10" t="str">
        <f>IF(B551=1,"",IF(AND(TrackingWorksheet!I556&lt;=WeeklySummary!$C$7,TrackingWorksheet!K556="YES"),0,IF(AND(AND(OR(E551="Y",F551="Y"),E551&lt;&gt;F551),G551&lt;&gt;"Y", H551&lt;&gt;"Y"), 1, 0)))</f>
        <v/>
      </c>
      <c r="L551" s="20" t="str">
        <f t="shared" si="128"/>
        <v/>
      </c>
      <c r="M551" s="10" t="str">
        <f t="shared" si="129"/>
        <v/>
      </c>
      <c r="N551" s="20" t="str">
        <f t="shared" si="130"/>
        <v/>
      </c>
      <c r="O551" s="10" t="str">
        <f>IF(B551=1,"",IF(AND(TrackingWorksheet!I556&lt;=WeeklySummary!$C$7,TrackingWorksheet!K556="YES"),0,IF(AND(AND(OR(G551="Y",H551="Y"),G551&lt;&gt;H551),E551&lt;&gt;"Y", F551&lt;&gt;"Y"), 1, 0)))</f>
        <v/>
      </c>
      <c r="P551" s="20" t="str">
        <f t="shared" si="131"/>
        <v/>
      </c>
      <c r="Q551" s="10" t="str">
        <f t="shared" si="132"/>
        <v/>
      </c>
      <c r="R551" s="10" t="str">
        <f t="shared" si="133"/>
        <v/>
      </c>
      <c r="S551" s="10" t="str">
        <f>IF(B551=1,"",IF(AND(OR(AND(TrackingWorksheet!H556=Lists!$D$7,TrackingWorksheet!H556=TrackingWorksheet!J556),TrackingWorksheet!H556&lt;&gt;TrackingWorksheet!J556),TrackingWorksheet!K556="YES",TrackingWorksheet!H556&lt;&gt;Lists!$D$6,TrackingWorksheet!G556&lt;=WeeklySummary!$C$7,TrackingWorksheet!I556&lt;=WeeklySummary!$C$7),1,0))</f>
        <v/>
      </c>
      <c r="T551" s="10" t="str">
        <f t="shared" si="134"/>
        <v/>
      </c>
      <c r="U551" s="10" t="str">
        <f>IF($B551=1,"",IF(TrackingWorksheet!$K556="YES",1, 0)*D551)</f>
        <v/>
      </c>
      <c r="V551" s="20">
        <f t="shared" si="123"/>
        <v>0</v>
      </c>
      <c r="W551" s="20">
        <f t="shared" si="124"/>
        <v>0</v>
      </c>
      <c r="X551" s="10" t="str">
        <f>IF($B551=1,"",IF(AND(TrackingWorksheet!$L556&lt;&gt;"", TrackingWorksheet!$L556&gt;=WeeklySummary!$C$6,TrackingWorksheet!$L556&lt;=WeeklySummary!$C$7,OR(TrackingWorksheet!$H556=Lists!$D$4,TrackingWorksheet!$J556=Lists!$D$4)), 1, 0))</f>
        <v/>
      </c>
      <c r="Y551" s="10" t="str">
        <f>IF($B551=1,"",IF(AND(TrackingWorksheet!$L556&lt;&gt;"", TrackingWorksheet!$L556&gt;=WeeklySummary!$C$6,TrackingWorksheet!$L556&lt;=WeeklySummary!$C$7,OR(TrackingWorksheet!$H556=Lists!$D$5,TrackingWorksheet!$J556=Lists!$D$5)), 1, 0))</f>
        <v/>
      </c>
      <c r="Z551" s="10" t="str">
        <f>IF($B551=1,"",IF(AND(TrackingWorksheet!$L556&lt;&gt;"", TrackingWorksheet!$L556&gt;=WeeklySummary!$C$6,TrackingWorksheet!$L556&lt;=WeeklySummary!$C$7,OR(TrackingWorksheet!$H556=Lists!$D$6,TrackingWorksheet!$J556=Lists!$D$6)), 1, 0))</f>
        <v/>
      </c>
      <c r="AA551" s="19" t="str">
        <f>IF(B551=1,"",IF(AND(TrackingWorksheet!M556&lt;&gt;"",TrackingWorksheet!M556&lt;=WeeklySummary!$C$7),1,0)*D551)</f>
        <v/>
      </c>
      <c r="AB551" s="19" t="str">
        <f>IF(B551=1,"",IF(AND(TrackingWorksheet!N556&lt;&gt;"",TrackingWorksheet!N556&lt;=WeeklySummary!$C$7),1,0)*D551)</f>
        <v/>
      </c>
      <c r="AC551" s="19" t="str">
        <f>IF(B551=1,"",TrackingWorksheet!T556)</f>
        <v/>
      </c>
      <c r="AD551" s="19" t="str">
        <f>IF(B551=1,"",IF(D551*AND(TrackingWorksheet!S556&gt;=Calculations!$BD$3,TrackingWorksheet!U556="",TrackingWorksheet!K556="YES"),1,0))</f>
        <v/>
      </c>
      <c r="AE551" s="19" t="str">
        <f>IF($B551=1,"",IF(AND(TrackingWorksheet!$S556&gt;$BE$3,TrackingWorksheet!$T556=Lists!$P$4),1, 0)*D551)</f>
        <v/>
      </c>
      <c r="AF551" s="19" t="str">
        <f>IF($B551=1,"",IF(AND(TrackingWorksheet!$U556&gt;$BE$3,TrackingWorksheet!$V556=Lists!$P$4),1, 0)*D551)</f>
        <v/>
      </c>
      <c r="AG551" s="19" t="str">
        <f>IF($B551=1,"",IF(AND(TrackingWorksheet!$W556&gt;$BE$3,TrackingWorksheet!$X556=Lists!$P$4),1, 0)*D551)</f>
        <v/>
      </c>
      <c r="AH551" s="19" t="str">
        <f>IF($B551=1,"",IF(AND(TrackingWorksheet!$Y556&gt;$BE$3,TrackingWorksheet!$Z556=Lists!$P$4),1, 0)*D551)</f>
        <v/>
      </c>
      <c r="AI551" s="19" t="str">
        <f>IF($B551=1,"",IF(AND(TrackingWorksheet!$AA556&gt;$BE$3,TrackingWorksheet!$AB556=Lists!$P$4),1, 0)*D551)</f>
        <v/>
      </c>
      <c r="AJ551" s="19" t="str">
        <f>IF($B551=1,"",IF(AND(TrackingWorksheet!$S556&gt;$BE$3,TrackingWorksheet!$T556=Lists!$P$5),1, 0)*D551)</f>
        <v/>
      </c>
      <c r="AK551" s="19" t="str">
        <f>IF($B551=1,"",IF(AND(TrackingWorksheet!$U556&gt;$BE$3,TrackingWorksheet!$V556=Lists!$P$5),1, 0)*D551)</f>
        <v/>
      </c>
      <c r="AL551" s="19" t="str">
        <f>IF($B551=1,"",IF(AND(TrackingWorksheet!$W556&gt;$BE$3,TrackingWorksheet!$X556=Lists!$P$5),1, 0)*D551)</f>
        <v/>
      </c>
      <c r="AM551" s="19" t="str">
        <f>IF($B551=1,"",IF(AND(TrackingWorksheet!$Y556&gt;$BE$3,TrackingWorksheet!$Z556=Lists!$P$5),1, 0)*D551)</f>
        <v/>
      </c>
      <c r="AN551" s="19" t="str">
        <f>IF($B551=1,"",IF(AND(TrackingWorksheet!$AA556&gt;$BE$3,TrackingWorksheet!$AB556=Lists!$P$5),1, 0)*D551)</f>
        <v/>
      </c>
      <c r="AO551" s="19" t="str">
        <f>IF($B551=1,"",IF(AND(TrackingWorksheet!$S556&gt;$BE$3,TrackingWorksheet!$T556=Lists!$P$6),1, 0)*D551)</f>
        <v/>
      </c>
      <c r="AP551" s="19" t="str">
        <f>IF($B551=1,"",IF(AND(TrackingWorksheet!$U556&gt;$BE$3,TrackingWorksheet!$V556=Lists!$P$6),1, 0)*D551)</f>
        <v/>
      </c>
      <c r="AQ551" s="19" t="str">
        <f>IF($B551=1,"",IF(AND(TrackingWorksheet!$W556&gt;$BE$3,TrackingWorksheet!$X556=Lists!$P$6),1, 0)*D551)</f>
        <v/>
      </c>
      <c r="AR551" s="19" t="str">
        <f>IF($B551=1,"",IF(AND(TrackingWorksheet!$Y556&gt;$BE$3,TrackingWorksheet!$Z556=Lists!$P$6),1, 0)*D551)</f>
        <v/>
      </c>
      <c r="AS551" s="19" t="str">
        <f>IF($B551=1,"",IF(AND(TrackingWorksheet!$AA556&gt;$BE$3,TrackingWorksheet!$AB556=Lists!$P$6),1, 0)*D551)</f>
        <v/>
      </c>
      <c r="AT551" s="19">
        <f t="shared" si="125"/>
        <v>0</v>
      </c>
      <c r="AU551" s="19" t="str">
        <f>IF(B551=1,"",IF(AND(TrackingWorksheet!K556="",TrackingWorksheet!M556="", TrackingWorksheet!N556="", TrackingWorksheet!S556="", TrackingWorksheet!V556="", TrackingWorksheet!W556="", TrackingWorksheet!Y556="", TrackingWorksheet!AA556="", V551=1),1,0)*D551)</f>
        <v/>
      </c>
      <c r="AV551" s="19" t="str">
        <f>IF(B551=1,"",IF(D551*AND(TrackingWorksheet!U556&gt;Calculations!$BE$3,TrackingWorksheet!K556="YES"),1,0))</f>
        <v/>
      </c>
      <c r="AW551" s="19" t="str">
        <f>IF(B551=1,"",IF(D551*AND(TrackingWorksheet!W556&gt;Calculations!$BE$3,TrackingWorksheet!K556="YES"),1,0))</f>
        <v/>
      </c>
      <c r="AX551" s="19">
        <f t="shared" si="126"/>
        <v>0</v>
      </c>
      <c r="AY551" s="19">
        <f t="shared" si="122"/>
        <v>0</v>
      </c>
      <c r="AZ551" s="27" t="str">
        <f>IF(B551=1,"",IF(TrackingWorksheet!Q556="","",TrackingWorksheet!Q556))</f>
        <v/>
      </c>
      <c r="BB551" s="4"/>
      <c r="BC551" s="4"/>
      <c r="BD551" s="4"/>
      <c r="BE551" s="4"/>
      <c r="BF551" s="4"/>
      <c r="BG551" s="4" t="str">
        <f>IF(B551=1,"",IF(AND(N551=1,TrackingWorksheet!$I556+14&lt;=WeeklySummary!$C$7),1,0))</f>
        <v/>
      </c>
      <c r="BH551" s="4" t="str">
        <f>IF(B551=1,"",IF(AND(R551=1,TrackingWorksheet!$I556+14&lt;=WeeklySummary!$C$7),1,0))</f>
        <v/>
      </c>
      <c r="BI551" s="4" t="str">
        <f>IF(B551=1,"",IF(AND(J551=1,TrackingWorksheet!$G556+14&lt;=WeeklySummary!$C$7),1,0))</f>
        <v/>
      </c>
      <c r="BJ551" s="4" t="str">
        <f>IF(B551=1,"",IF(AND(T551=1,TrackingWorksheet!$I556+14&lt;=WeeklySummary!$C$7),1,0))</f>
        <v/>
      </c>
      <c r="BK551" s="4" t="str">
        <f>IF(B551=1,"",IF(AND(T551=1,TrackingWorksheet!$G556+14&lt;=WeeklySummary!$C$7),1,0))</f>
        <v/>
      </c>
      <c r="BL551" s="4">
        <f t="shared" si="135"/>
        <v>0</v>
      </c>
    </row>
    <row r="552" spans="2:64" x14ac:dyDescent="0.25">
      <c r="B552" s="27">
        <f>IF(AND(ISBLANK(TrackingWorksheet!B557),ISBLANK(TrackingWorksheet!C557),ISBLANK(TrackingWorksheet!G557),ISBLANK(TrackingWorksheet!H557),
ISBLANK(TrackingWorksheet!I557),ISBLANK(TrackingWorksheet!J557),ISBLANK(TrackingWorksheet!M557),
ISBLANK(TrackingWorksheet!N559)),1,0)</f>
        <v>1</v>
      </c>
      <c r="C552" s="12" t="str">
        <f>IF(B552=1,"",TrackingWorksheet!F557)</f>
        <v/>
      </c>
      <c r="D552" s="20" t="str">
        <f>IF(B552=1,"",IF(AND(TrackingWorksheet!B557&lt;&gt;"",TrackingWorksheet!B557&lt;=WeeklySummary!$C$7,OR(TrackingWorksheet!C557="",TrackingWorksheet!C557&gt;=WeeklySummary!$C$6)),1,0))</f>
        <v/>
      </c>
      <c r="E552" s="10" t="str">
        <f>IF(B552=1,"",IF(AND(TrackingWorksheet!G557 &lt;&gt;"",TrackingWorksheet!G557&lt;=WeeklySummary!$C$7, TrackingWorksheet!H557=Lists!$D$4), "Y", "N"))</f>
        <v/>
      </c>
      <c r="F552" s="10" t="str">
        <f>IF(B552=1,"",IF(AND(TrackingWorksheet!I557 &lt;&gt;"", TrackingWorksheet!I557&lt;=WeeklySummary!$C$7, TrackingWorksheet!J557=Lists!$D$4), "Y", "N"))</f>
        <v/>
      </c>
      <c r="G552" s="10" t="str">
        <f>IF(B552=1,"",IF(AND(TrackingWorksheet!G557 &lt;&gt;"",TrackingWorksheet!G557&lt;=WeeklySummary!$C$7, TrackingWorksheet!H557=Lists!$D$5), "Y", "N"))</f>
        <v/>
      </c>
      <c r="H552" s="10" t="str">
        <f>IF(B552=1,"",IF(AND(TrackingWorksheet!I557 &lt;&gt;"", TrackingWorksheet!I557&lt;=WeeklySummary!$C$7, TrackingWorksheet!J557=Lists!$D$5), "Y", "N"))</f>
        <v/>
      </c>
      <c r="I552" s="20" t="str">
        <f>IF(B552=1,"",IF(AND(TrackingWorksheet!G557 &lt;&gt;"", TrackingWorksheet!G557&lt;=WeeklySummary!$C$7, TrackingWorksheet!H557=Lists!$D$6), 1, 0))</f>
        <v/>
      </c>
      <c r="J552" s="20" t="str">
        <f t="shared" si="127"/>
        <v/>
      </c>
      <c r="K552" s="10" t="str">
        <f>IF(B552=1,"",IF(AND(TrackingWorksheet!I557&lt;=WeeklySummary!$C$7,TrackingWorksheet!K557="YES"),0,IF(AND(AND(OR(E552="Y",F552="Y"),E552&lt;&gt;F552),G552&lt;&gt;"Y", H552&lt;&gt;"Y"), 1, 0)))</f>
        <v/>
      </c>
      <c r="L552" s="20" t="str">
        <f t="shared" si="128"/>
        <v/>
      </c>
      <c r="M552" s="10" t="str">
        <f t="shared" si="129"/>
        <v/>
      </c>
      <c r="N552" s="20" t="str">
        <f t="shared" si="130"/>
        <v/>
      </c>
      <c r="O552" s="10" t="str">
        <f>IF(B552=1,"",IF(AND(TrackingWorksheet!I557&lt;=WeeklySummary!$C$7,TrackingWorksheet!K557="YES"),0,IF(AND(AND(OR(G552="Y",H552="Y"),G552&lt;&gt;H552),E552&lt;&gt;"Y", F552&lt;&gt;"Y"), 1, 0)))</f>
        <v/>
      </c>
      <c r="P552" s="20" t="str">
        <f t="shared" si="131"/>
        <v/>
      </c>
      <c r="Q552" s="10" t="str">
        <f t="shared" si="132"/>
        <v/>
      </c>
      <c r="R552" s="10" t="str">
        <f t="shared" si="133"/>
        <v/>
      </c>
      <c r="S552" s="10" t="str">
        <f>IF(B552=1,"",IF(AND(OR(AND(TrackingWorksheet!H557=Lists!$D$7,TrackingWorksheet!H557=TrackingWorksheet!J557),TrackingWorksheet!H557&lt;&gt;TrackingWorksheet!J557),TrackingWorksheet!K557="YES",TrackingWorksheet!H557&lt;&gt;Lists!$D$6,TrackingWorksheet!G557&lt;=WeeklySummary!$C$7,TrackingWorksheet!I557&lt;=WeeklySummary!$C$7),1,0))</f>
        <v/>
      </c>
      <c r="T552" s="10" t="str">
        <f t="shared" si="134"/>
        <v/>
      </c>
      <c r="U552" s="10" t="str">
        <f>IF($B552=1,"",IF(TrackingWorksheet!$K557="YES",1, 0)*D552)</f>
        <v/>
      </c>
      <c r="V552" s="20">
        <f t="shared" si="123"/>
        <v>0</v>
      </c>
      <c r="W552" s="20">
        <f t="shared" si="124"/>
        <v>0</v>
      </c>
      <c r="X552" s="10" t="str">
        <f>IF($B552=1,"",IF(AND(TrackingWorksheet!$L557&lt;&gt;"", TrackingWorksheet!$L557&gt;=WeeklySummary!$C$6,TrackingWorksheet!$L557&lt;=WeeklySummary!$C$7,OR(TrackingWorksheet!$H557=Lists!$D$4,TrackingWorksheet!$J557=Lists!$D$4)), 1, 0))</f>
        <v/>
      </c>
      <c r="Y552" s="10" t="str">
        <f>IF($B552=1,"",IF(AND(TrackingWorksheet!$L557&lt;&gt;"", TrackingWorksheet!$L557&gt;=WeeklySummary!$C$6,TrackingWorksheet!$L557&lt;=WeeklySummary!$C$7,OR(TrackingWorksheet!$H557=Lists!$D$5,TrackingWorksheet!$J557=Lists!$D$5)), 1, 0))</f>
        <v/>
      </c>
      <c r="Z552" s="10" t="str">
        <f>IF($B552=1,"",IF(AND(TrackingWorksheet!$L557&lt;&gt;"", TrackingWorksheet!$L557&gt;=WeeklySummary!$C$6,TrackingWorksheet!$L557&lt;=WeeklySummary!$C$7,OR(TrackingWorksheet!$H557=Lists!$D$6,TrackingWorksheet!$J557=Lists!$D$6)), 1, 0))</f>
        <v/>
      </c>
      <c r="AA552" s="19" t="str">
        <f>IF(B552=1,"",IF(AND(TrackingWorksheet!M557&lt;&gt;"",TrackingWorksheet!M557&lt;=WeeklySummary!$C$7),1,0)*D552)</f>
        <v/>
      </c>
      <c r="AB552" s="19" t="str">
        <f>IF(B552=1,"",IF(AND(TrackingWorksheet!N557&lt;&gt;"",TrackingWorksheet!N557&lt;=WeeklySummary!$C$7),1,0)*D552)</f>
        <v/>
      </c>
      <c r="AC552" s="19" t="str">
        <f>IF(B552=1,"",TrackingWorksheet!T557)</f>
        <v/>
      </c>
      <c r="AD552" s="19" t="str">
        <f>IF(B552=1,"",IF(D552*AND(TrackingWorksheet!S557&gt;=Calculations!$BD$3,TrackingWorksheet!U557="",TrackingWorksheet!K557="YES"),1,0))</f>
        <v/>
      </c>
      <c r="AE552" s="19" t="str">
        <f>IF($B552=1,"",IF(AND(TrackingWorksheet!$S557&gt;$BE$3,TrackingWorksheet!$T557=Lists!$P$4),1, 0)*D552)</f>
        <v/>
      </c>
      <c r="AF552" s="19" t="str">
        <f>IF($B552=1,"",IF(AND(TrackingWorksheet!$U557&gt;$BE$3,TrackingWorksheet!$V557=Lists!$P$4),1, 0)*D552)</f>
        <v/>
      </c>
      <c r="AG552" s="19" t="str">
        <f>IF($B552=1,"",IF(AND(TrackingWorksheet!$W557&gt;$BE$3,TrackingWorksheet!$X557=Lists!$P$4),1, 0)*D552)</f>
        <v/>
      </c>
      <c r="AH552" s="19" t="str">
        <f>IF($B552=1,"",IF(AND(TrackingWorksheet!$Y557&gt;$BE$3,TrackingWorksheet!$Z557=Lists!$P$4),1, 0)*D552)</f>
        <v/>
      </c>
      <c r="AI552" s="19" t="str">
        <f>IF($B552=1,"",IF(AND(TrackingWorksheet!$AA557&gt;$BE$3,TrackingWorksheet!$AB557=Lists!$P$4),1, 0)*D552)</f>
        <v/>
      </c>
      <c r="AJ552" s="19" t="str">
        <f>IF($B552=1,"",IF(AND(TrackingWorksheet!$S557&gt;$BE$3,TrackingWorksheet!$T557=Lists!$P$5),1, 0)*D552)</f>
        <v/>
      </c>
      <c r="AK552" s="19" t="str">
        <f>IF($B552=1,"",IF(AND(TrackingWorksheet!$U557&gt;$BE$3,TrackingWorksheet!$V557=Lists!$P$5),1, 0)*D552)</f>
        <v/>
      </c>
      <c r="AL552" s="19" t="str">
        <f>IF($B552=1,"",IF(AND(TrackingWorksheet!$W557&gt;$BE$3,TrackingWorksheet!$X557=Lists!$P$5),1, 0)*D552)</f>
        <v/>
      </c>
      <c r="AM552" s="19" t="str">
        <f>IF($B552=1,"",IF(AND(TrackingWorksheet!$Y557&gt;$BE$3,TrackingWorksheet!$Z557=Lists!$P$5),1, 0)*D552)</f>
        <v/>
      </c>
      <c r="AN552" s="19" t="str">
        <f>IF($B552=1,"",IF(AND(TrackingWorksheet!$AA557&gt;$BE$3,TrackingWorksheet!$AB557=Lists!$P$5),1, 0)*D552)</f>
        <v/>
      </c>
      <c r="AO552" s="19" t="str">
        <f>IF($B552=1,"",IF(AND(TrackingWorksheet!$S557&gt;$BE$3,TrackingWorksheet!$T557=Lists!$P$6),1, 0)*D552)</f>
        <v/>
      </c>
      <c r="AP552" s="19" t="str">
        <f>IF($B552=1,"",IF(AND(TrackingWorksheet!$U557&gt;$BE$3,TrackingWorksheet!$V557=Lists!$P$6),1, 0)*D552)</f>
        <v/>
      </c>
      <c r="AQ552" s="19" t="str">
        <f>IF($B552=1,"",IF(AND(TrackingWorksheet!$W557&gt;$BE$3,TrackingWorksheet!$X557=Lists!$P$6),1, 0)*D552)</f>
        <v/>
      </c>
      <c r="AR552" s="19" t="str">
        <f>IF($B552=1,"",IF(AND(TrackingWorksheet!$Y557&gt;$BE$3,TrackingWorksheet!$Z557=Lists!$P$6),1, 0)*D552)</f>
        <v/>
      </c>
      <c r="AS552" s="19" t="str">
        <f>IF($B552=1,"",IF(AND(TrackingWorksheet!$AA557&gt;$BE$3,TrackingWorksheet!$AB557=Lists!$P$6),1, 0)*D552)</f>
        <v/>
      </c>
      <c r="AT552" s="19">
        <f t="shared" si="125"/>
        <v>0</v>
      </c>
      <c r="AU552" s="19" t="str">
        <f>IF(B552=1,"",IF(AND(TrackingWorksheet!K557="",TrackingWorksheet!M557="", TrackingWorksheet!N557="", TrackingWorksheet!S557="", TrackingWorksheet!V557="", TrackingWorksheet!W557="", TrackingWorksheet!Y557="", TrackingWorksheet!AA557="", V552=1),1,0)*D552)</f>
        <v/>
      </c>
      <c r="AV552" s="19" t="str">
        <f>IF(B552=1,"",IF(D552*AND(TrackingWorksheet!U557&gt;Calculations!$BE$3,TrackingWorksheet!K557="YES"),1,0))</f>
        <v/>
      </c>
      <c r="AW552" s="19" t="str">
        <f>IF(B552=1,"",IF(D552*AND(TrackingWorksheet!W557&gt;Calculations!$BE$3,TrackingWorksheet!K557="YES"),1,0))</f>
        <v/>
      </c>
      <c r="AX552" s="19">
        <f t="shared" si="126"/>
        <v>0</v>
      </c>
      <c r="AY552" s="19">
        <f t="shared" si="122"/>
        <v>0</v>
      </c>
      <c r="AZ552" s="27" t="str">
        <f>IF(B552=1,"",IF(TrackingWorksheet!Q557="","",TrackingWorksheet!Q557))</f>
        <v/>
      </c>
      <c r="BB552" s="4"/>
      <c r="BC552" s="4"/>
      <c r="BD552" s="4"/>
      <c r="BE552" s="4"/>
      <c r="BF552" s="4"/>
      <c r="BG552" s="4" t="str">
        <f>IF(B552=1,"",IF(AND(N552=1,TrackingWorksheet!$I557+14&lt;=WeeklySummary!$C$7),1,0))</f>
        <v/>
      </c>
      <c r="BH552" s="4" t="str">
        <f>IF(B552=1,"",IF(AND(R552=1,TrackingWorksheet!$I557+14&lt;=WeeklySummary!$C$7),1,0))</f>
        <v/>
      </c>
      <c r="BI552" s="4" t="str">
        <f>IF(B552=1,"",IF(AND(J552=1,TrackingWorksheet!$G557+14&lt;=WeeklySummary!$C$7),1,0))</f>
        <v/>
      </c>
      <c r="BJ552" s="4" t="str">
        <f>IF(B552=1,"",IF(AND(T552=1,TrackingWorksheet!$I557+14&lt;=WeeklySummary!$C$7),1,0))</f>
        <v/>
      </c>
      <c r="BK552" s="4" t="str">
        <f>IF(B552=1,"",IF(AND(T552=1,TrackingWorksheet!$G557+14&lt;=WeeklySummary!$C$7),1,0))</f>
        <v/>
      </c>
      <c r="BL552" s="4">
        <f t="shared" si="135"/>
        <v>0</v>
      </c>
    </row>
    <row r="553" spans="2:64" x14ac:dyDescent="0.25">
      <c r="B553" s="27">
        <f>IF(AND(ISBLANK(TrackingWorksheet!B558),ISBLANK(TrackingWorksheet!C558),ISBLANK(TrackingWorksheet!G558),ISBLANK(TrackingWorksheet!H558),
ISBLANK(TrackingWorksheet!I558),ISBLANK(TrackingWorksheet!J558),ISBLANK(TrackingWorksheet!M558),
ISBLANK(TrackingWorksheet!N560)),1,0)</f>
        <v>1</v>
      </c>
      <c r="C553" s="12" t="str">
        <f>IF(B553=1,"",TrackingWorksheet!F558)</f>
        <v/>
      </c>
      <c r="D553" s="20" t="str">
        <f>IF(B553=1,"",IF(AND(TrackingWorksheet!B558&lt;&gt;"",TrackingWorksheet!B558&lt;=WeeklySummary!$C$7,OR(TrackingWorksheet!C558="",TrackingWorksheet!C558&gt;=WeeklySummary!$C$6)),1,0))</f>
        <v/>
      </c>
      <c r="E553" s="10" t="str">
        <f>IF(B553=1,"",IF(AND(TrackingWorksheet!G558 &lt;&gt;"",TrackingWorksheet!G558&lt;=WeeklySummary!$C$7, TrackingWorksheet!H558=Lists!$D$4), "Y", "N"))</f>
        <v/>
      </c>
      <c r="F553" s="10" t="str">
        <f>IF(B553=1,"",IF(AND(TrackingWorksheet!I558 &lt;&gt;"", TrackingWorksheet!I558&lt;=WeeklySummary!$C$7, TrackingWorksheet!J558=Lists!$D$4), "Y", "N"))</f>
        <v/>
      </c>
      <c r="G553" s="10" t="str">
        <f>IF(B553=1,"",IF(AND(TrackingWorksheet!G558 &lt;&gt;"",TrackingWorksheet!G558&lt;=WeeklySummary!$C$7, TrackingWorksheet!H558=Lists!$D$5), "Y", "N"))</f>
        <v/>
      </c>
      <c r="H553" s="10" t="str">
        <f>IF(B553=1,"",IF(AND(TrackingWorksheet!I558 &lt;&gt;"", TrackingWorksheet!I558&lt;=WeeklySummary!$C$7, TrackingWorksheet!J558=Lists!$D$5), "Y", "N"))</f>
        <v/>
      </c>
      <c r="I553" s="20" t="str">
        <f>IF(B553=1,"",IF(AND(TrackingWorksheet!G558 &lt;&gt;"", TrackingWorksheet!G558&lt;=WeeklySummary!$C$7, TrackingWorksheet!H558=Lists!$D$6), 1, 0))</f>
        <v/>
      </c>
      <c r="J553" s="20" t="str">
        <f t="shared" si="127"/>
        <v/>
      </c>
      <c r="K553" s="10" t="str">
        <f>IF(B553=1,"",IF(AND(TrackingWorksheet!I558&lt;=WeeklySummary!$C$7,TrackingWorksheet!K558="YES"),0,IF(AND(AND(OR(E553="Y",F553="Y"),E553&lt;&gt;F553),G553&lt;&gt;"Y", H553&lt;&gt;"Y"), 1, 0)))</f>
        <v/>
      </c>
      <c r="L553" s="20" t="str">
        <f t="shared" si="128"/>
        <v/>
      </c>
      <c r="M553" s="10" t="str">
        <f t="shared" si="129"/>
        <v/>
      </c>
      <c r="N553" s="20" t="str">
        <f t="shared" si="130"/>
        <v/>
      </c>
      <c r="O553" s="10" t="str">
        <f>IF(B553=1,"",IF(AND(TrackingWorksheet!I558&lt;=WeeklySummary!$C$7,TrackingWorksheet!K558="YES"),0,IF(AND(AND(OR(G553="Y",H553="Y"),G553&lt;&gt;H553),E553&lt;&gt;"Y", F553&lt;&gt;"Y"), 1, 0)))</f>
        <v/>
      </c>
      <c r="P553" s="20" t="str">
        <f t="shared" si="131"/>
        <v/>
      </c>
      <c r="Q553" s="10" t="str">
        <f t="shared" si="132"/>
        <v/>
      </c>
      <c r="R553" s="10" t="str">
        <f t="shared" si="133"/>
        <v/>
      </c>
      <c r="S553" s="10" t="str">
        <f>IF(B553=1,"",IF(AND(OR(AND(TrackingWorksheet!H558=Lists!$D$7,TrackingWorksheet!H558=TrackingWorksheet!J558),TrackingWorksheet!H558&lt;&gt;TrackingWorksheet!J558),TrackingWorksheet!K558="YES",TrackingWorksheet!H558&lt;&gt;Lists!$D$6,TrackingWorksheet!G558&lt;=WeeklySummary!$C$7,TrackingWorksheet!I558&lt;=WeeklySummary!$C$7),1,0))</f>
        <v/>
      </c>
      <c r="T553" s="10" t="str">
        <f t="shared" si="134"/>
        <v/>
      </c>
      <c r="U553" s="10" t="str">
        <f>IF($B553=1,"",IF(TrackingWorksheet!$K558="YES",1, 0)*D553)</f>
        <v/>
      </c>
      <c r="V553" s="20">
        <f t="shared" si="123"/>
        <v>0</v>
      </c>
      <c r="W553" s="20">
        <f t="shared" si="124"/>
        <v>0</v>
      </c>
      <c r="X553" s="10" t="str">
        <f>IF($B553=1,"",IF(AND(TrackingWorksheet!$L558&lt;&gt;"", TrackingWorksheet!$L558&gt;=WeeklySummary!$C$6,TrackingWorksheet!$L558&lt;=WeeklySummary!$C$7,OR(TrackingWorksheet!$H558=Lists!$D$4,TrackingWorksheet!$J558=Lists!$D$4)), 1, 0))</f>
        <v/>
      </c>
      <c r="Y553" s="10" t="str">
        <f>IF($B553=1,"",IF(AND(TrackingWorksheet!$L558&lt;&gt;"", TrackingWorksheet!$L558&gt;=WeeklySummary!$C$6,TrackingWorksheet!$L558&lt;=WeeklySummary!$C$7,OR(TrackingWorksheet!$H558=Lists!$D$5,TrackingWorksheet!$J558=Lists!$D$5)), 1, 0))</f>
        <v/>
      </c>
      <c r="Z553" s="10" t="str">
        <f>IF($B553=1,"",IF(AND(TrackingWorksheet!$L558&lt;&gt;"", TrackingWorksheet!$L558&gt;=WeeklySummary!$C$6,TrackingWorksheet!$L558&lt;=WeeklySummary!$C$7,OR(TrackingWorksheet!$H558=Lists!$D$6,TrackingWorksheet!$J558=Lists!$D$6)), 1, 0))</f>
        <v/>
      </c>
      <c r="AA553" s="19" t="str">
        <f>IF(B553=1,"",IF(AND(TrackingWorksheet!M558&lt;&gt;"",TrackingWorksheet!M558&lt;=WeeklySummary!$C$7),1,0)*D553)</f>
        <v/>
      </c>
      <c r="AB553" s="19" t="str">
        <f>IF(B553=1,"",IF(AND(TrackingWorksheet!N558&lt;&gt;"",TrackingWorksheet!N558&lt;=WeeklySummary!$C$7),1,0)*D553)</f>
        <v/>
      </c>
      <c r="AC553" s="19" t="str">
        <f>IF(B553=1,"",TrackingWorksheet!T558)</f>
        <v/>
      </c>
      <c r="AD553" s="19" t="str">
        <f>IF(B553=1,"",IF(D553*AND(TrackingWorksheet!S558&gt;=Calculations!$BD$3,TrackingWorksheet!U558="",TrackingWorksheet!K558="YES"),1,0))</f>
        <v/>
      </c>
      <c r="AE553" s="19" t="str">
        <f>IF($B553=1,"",IF(AND(TrackingWorksheet!$S558&gt;$BE$3,TrackingWorksheet!$T558=Lists!$P$4),1, 0)*D553)</f>
        <v/>
      </c>
      <c r="AF553" s="19" t="str">
        <f>IF($B553=1,"",IF(AND(TrackingWorksheet!$U558&gt;$BE$3,TrackingWorksheet!$V558=Lists!$P$4),1, 0)*D553)</f>
        <v/>
      </c>
      <c r="AG553" s="19" t="str">
        <f>IF($B553=1,"",IF(AND(TrackingWorksheet!$W558&gt;$BE$3,TrackingWorksheet!$X558=Lists!$P$4),1, 0)*D553)</f>
        <v/>
      </c>
      <c r="AH553" s="19" t="str">
        <f>IF($B553=1,"",IF(AND(TrackingWorksheet!$Y558&gt;$BE$3,TrackingWorksheet!$Z558=Lists!$P$4),1, 0)*D553)</f>
        <v/>
      </c>
      <c r="AI553" s="19" t="str">
        <f>IF($B553=1,"",IF(AND(TrackingWorksheet!$AA558&gt;$BE$3,TrackingWorksheet!$AB558=Lists!$P$4),1, 0)*D553)</f>
        <v/>
      </c>
      <c r="AJ553" s="19" t="str">
        <f>IF($B553=1,"",IF(AND(TrackingWorksheet!$S558&gt;$BE$3,TrackingWorksheet!$T558=Lists!$P$5),1, 0)*D553)</f>
        <v/>
      </c>
      <c r="AK553" s="19" t="str">
        <f>IF($B553=1,"",IF(AND(TrackingWorksheet!$U558&gt;$BE$3,TrackingWorksheet!$V558=Lists!$P$5),1, 0)*D553)</f>
        <v/>
      </c>
      <c r="AL553" s="19" t="str">
        <f>IF($B553=1,"",IF(AND(TrackingWorksheet!$W558&gt;$BE$3,TrackingWorksheet!$X558=Lists!$P$5),1, 0)*D553)</f>
        <v/>
      </c>
      <c r="AM553" s="19" t="str">
        <f>IF($B553=1,"",IF(AND(TrackingWorksheet!$Y558&gt;$BE$3,TrackingWorksheet!$Z558=Lists!$P$5),1, 0)*D553)</f>
        <v/>
      </c>
      <c r="AN553" s="19" t="str">
        <f>IF($B553=1,"",IF(AND(TrackingWorksheet!$AA558&gt;$BE$3,TrackingWorksheet!$AB558=Lists!$P$5),1, 0)*D553)</f>
        <v/>
      </c>
      <c r="AO553" s="19" t="str">
        <f>IF($B553=1,"",IF(AND(TrackingWorksheet!$S558&gt;$BE$3,TrackingWorksheet!$T558=Lists!$P$6),1, 0)*D553)</f>
        <v/>
      </c>
      <c r="AP553" s="19" t="str">
        <f>IF($B553=1,"",IF(AND(TrackingWorksheet!$U558&gt;$BE$3,TrackingWorksheet!$V558=Lists!$P$6),1, 0)*D553)</f>
        <v/>
      </c>
      <c r="AQ553" s="19" t="str">
        <f>IF($B553=1,"",IF(AND(TrackingWorksheet!$W558&gt;$BE$3,TrackingWorksheet!$X558=Lists!$P$6),1, 0)*D553)</f>
        <v/>
      </c>
      <c r="AR553" s="19" t="str">
        <f>IF($B553=1,"",IF(AND(TrackingWorksheet!$Y558&gt;$BE$3,TrackingWorksheet!$Z558=Lists!$P$6),1, 0)*D553)</f>
        <v/>
      </c>
      <c r="AS553" s="19" t="str">
        <f>IF($B553=1,"",IF(AND(TrackingWorksheet!$AA558&gt;$BE$3,TrackingWorksheet!$AB558=Lists!$P$6),1, 0)*D553)</f>
        <v/>
      </c>
      <c r="AT553" s="19">
        <f t="shared" si="125"/>
        <v>0</v>
      </c>
      <c r="AU553" s="19" t="str">
        <f>IF(B553=1,"",IF(AND(TrackingWorksheet!K558="",TrackingWorksheet!M558="", TrackingWorksheet!N558="", TrackingWorksheet!S558="", TrackingWorksheet!V558="", TrackingWorksheet!W558="", TrackingWorksheet!Y558="", TrackingWorksheet!AA558="", V553=1),1,0)*D553)</f>
        <v/>
      </c>
      <c r="AV553" s="19" t="str">
        <f>IF(B553=1,"",IF(D553*AND(TrackingWorksheet!U558&gt;Calculations!$BE$3,TrackingWorksheet!K558="YES"),1,0))</f>
        <v/>
      </c>
      <c r="AW553" s="19" t="str">
        <f>IF(B553=1,"",IF(D553*AND(TrackingWorksheet!W558&gt;Calculations!$BE$3,TrackingWorksheet!K558="YES"),1,0))</f>
        <v/>
      </c>
      <c r="AX553" s="19">
        <f t="shared" si="126"/>
        <v>0</v>
      </c>
      <c r="AY553" s="19">
        <f t="shared" si="122"/>
        <v>0</v>
      </c>
      <c r="AZ553" s="27" t="str">
        <f>IF(B553=1,"",IF(TrackingWorksheet!Q558="","",TrackingWorksheet!Q558))</f>
        <v/>
      </c>
      <c r="BB553" s="4"/>
      <c r="BC553" s="4"/>
      <c r="BD553" s="4"/>
      <c r="BE553" s="4"/>
      <c r="BF553" s="4"/>
      <c r="BG553" s="4" t="str">
        <f>IF(B553=1,"",IF(AND(N553=1,TrackingWorksheet!$I558+14&lt;=WeeklySummary!$C$7),1,0))</f>
        <v/>
      </c>
      <c r="BH553" s="4" t="str">
        <f>IF(B553=1,"",IF(AND(R553=1,TrackingWorksheet!$I558+14&lt;=WeeklySummary!$C$7),1,0))</f>
        <v/>
      </c>
      <c r="BI553" s="4" t="str">
        <f>IF(B553=1,"",IF(AND(J553=1,TrackingWorksheet!$G558+14&lt;=WeeklySummary!$C$7),1,0))</f>
        <v/>
      </c>
      <c r="BJ553" s="4" t="str">
        <f>IF(B553=1,"",IF(AND(T553=1,TrackingWorksheet!$I558+14&lt;=WeeklySummary!$C$7),1,0))</f>
        <v/>
      </c>
      <c r="BK553" s="4" t="str">
        <f>IF(B553=1,"",IF(AND(T553=1,TrackingWorksheet!$G558+14&lt;=WeeklySummary!$C$7),1,0))</f>
        <v/>
      </c>
      <c r="BL553" s="4">
        <f t="shared" si="135"/>
        <v>0</v>
      </c>
    </row>
    <row r="554" spans="2:64" x14ac:dyDescent="0.25">
      <c r="B554" s="27">
        <f>IF(AND(ISBLANK(TrackingWorksheet!B559),ISBLANK(TrackingWorksheet!C559),ISBLANK(TrackingWorksheet!G559),ISBLANK(TrackingWorksheet!H559),
ISBLANK(TrackingWorksheet!I559),ISBLANK(TrackingWorksheet!J559),ISBLANK(TrackingWorksheet!M559),
ISBLANK(TrackingWorksheet!N561)),1,0)</f>
        <v>1</v>
      </c>
      <c r="C554" s="12" t="str">
        <f>IF(B554=1,"",TrackingWorksheet!F559)</f>
        <v/>
      </c>
      <c r="D554" s="20" t="str">
        <f>IF(B554=1,"",IF(AND(TrackingWorksheet!B559&lt;&gt;"",TrackingWorksheet!B559&lt;=WeeklySummary!$C$7,OR(TrackingWorksheet!C559="",TrackingWorksheet!C559&gt;=WeeklySummary!$C$6)),1,0))</f>
        <v/>
      </c>
      <c r="E554" s="10" t="str">
        <f>IF(B554=1,"",IF(AND(TrackingWorksheet!G559 &lt;&gt;"",TrackingWorksheet!G559&lt;=WeeklySummary!$C$7, TrackingWorksheet!H559=Lists!$D$4), "Y", "N"))</f>
        <v/>
      </c>
      <c r="F554" s="10" t="str">
        <f>IF(B554=1,"",IF(AND(TrackingWorksheet!I559 &lt;&gt;"", TrackingWorksheet!I559&lt;=WeeklySummary!$C$7, TrackingWorksheet!J559=Lists!$D$4), "Y", "N"))</f>
        <v/>
      </c>
      <c r="G554" s="10" t="str">
        <f>IF(B554=1,"",IF(AND(TrackingWorksheet!G559 &lt;&gt;"",TrackingWorksheet!G559&lt;=WeeklySummary!$C$7, TrackingWorksheet!H559=Lists!$D$5), "Y", "N"))</f>
        <v/>
      </c>
      <c r="H554" s="10" t="str">
        <f>IF(B554=1,"",IF(AND(TrackingWorksheet!I559 &lt;&gt;"", TrackingWorksheet!I559&lt;=WeeklySummary!$C$7, TrackingWorksheet!J559=Lists!$D$5), "Y", "N"))</f>
        <v/>
      </c>
      <c r="I554" s="20" t="str">
        <f>IF(B554=1,"",IF(AND(TrackingWorksheet!G559 &lt;&gt;"", TrackingWorksheet!G559&lt;=WeeklySummary!$C$7, TrackingWorksheet!H559=Lists!$D$6), 1, 0))</f>
        <v/>
      </c>
      <c r="J554" s="20" t="str">
        <f t="shared" si="127"/>
        <v/>
      </c>
      <c r="K554" s="10" t="str">
        <f>IF(B554=1,"",IF(AND(TrackingWorksheet!I559&lt;=WeeklySummary!$C$7,TrackingWorksheet!K559="YES"),0,IF(AND(AND(OR(E554="Y",F554="Y"),E554&lt;&gt;F554),G554&lt;&gt;"Y", H554&lt;&gt;"Y"), 1, 0)))</f>
        <v/>
      </c>
      <c r="L554" s="20" t="str">
        <f t="shared" si="128"/>
        <v/>
      </c>
      <c r="M554" s="10" t="str">
        <f t="shared" si="129"/>
        <v/>
      </c>
      <c r="N554" s="20" t="str">
        <f t="shared" si="130"/>
        <v/>
      </c>
      <c r="O554" s="10" t="str">
        <f>IF(B554=1,"",IF(AND(TrackingWorksheet!I559&lt;=WeeklySummary!$C$7,TrackingWorksheet!K559="YES"),0,IF(AND(AND(OR(G554="Y",H554="Y"),G554&lt;&gt;H554),E554&lt;&gt;"Y", F554&lt;&gt;"Y"), 1, 0)))</f>
        <v/>
      </c>
      <c r="P554" s="20" t="str">
        <f t="shared" si="131"/>
        <v/>
      </c>
      <c r="Q554" s="10" t="str">
        <f t="shared" si="132"/>
        <v/>
      </c>
      <c r="R554" s="10" t="str">
        <f t="shared" si="133"/>
        <v/>
      </c>
      <c r="S554" s="10" t="str">
        <f>IF(B554=1,"",IF(AND(OR(AND(TrackingWorksheet!H559=Lists!$D$7,TrackingWorksheet!H559=TrackingWorksheet!J559),TrackingWorksheet!H559&lt;&gt;TrackingWorksheet!J559),TrackingWorksheet!K559="YES",TrackingWorksheet!H559&lt;&gt;Lists!$D$6,TrackingWorksheet!G559&lt;=WeeklySummary!$C$7,TrackingWorksheet!I559&lt;=WeeklySummary!$C$7),1,0))</f>
        <v/>
      </c>
      <c r="T554" s="10" t="str">
        <f t="shared" si="134"/>
        <v/>
      </c>
      <c r="U554" s="10" t="str">
        <f>IF($B554=1,"",IF(TrackingWorksheet!$K559="YES",1, 0)*D554)</f>
        <v/>
      </c>
      <c r="V554" s="20">
        <f t="shared" si="123"/>
        <v>0</v>
      </c>
      <c r="W554" s="20">
        <f t="shared" si="124"/>
        <v>0</v>
      </c>
      <c r="X554" s="10" t="str">
        <f>IF($B554=1,"",IF(AND(TrackingWorksheet!$L559&lt;&gt;"", TrackingWorksheet!$L559&gt;=WeeklySummary!$C$6,TrackingWorksheet!$L559&lt;=WeeklySummary!$C$7,OR(TrackingWorksheet!$H559=Lists!$D$4,TrackingWorksheet!$J559=Lists!$D$4)), 1, 0))</f>
        <v/>
      </c>
      <c r="Y554" s="10" t="str">
        <f>IF($B554=1,"",IF(AND(TrackingWorksheet!$L559&lt;&gt;"", TrackingWorksheet!$L559&gt;=WeeklySummary!$C$6,TrackingWorksheet!$L559&lt;=WeeklySummary!$C$7,OR(TrackingWorksheet!$H559=Lists!$D$5,TrackingWorksheet!$J559=Lists!$D$5)), 1, 0))</f>
        <v/>
      </c>
      <c r="Z554" s="10" t="str">
        <f>IF($B554=1,"",IF(AND(TrackingWorksheet!$L559&lt;&gt;"", TrackingWorksheet!$L559&gt;=WeeklySummary!$C$6,TrackingWorksheet!$L559&lt;=WeeklySummary!$C$7,OR(TrackingWorksheet!$H559=Lists!$D$6,TrackingWorksheet!$J559=Lists!$D$6)), 1, 0))</f>
        <v/>
      </c>
      <c r="AA554" s="19" t="str">
        <f>IF(B554=1,"",IF(AND(TrackingWorksheet!M559&lt;&gt;"",TrackingWorksheet!M559&lt;=WeeklySummary!$C$7),1,0)*D554)</f>
        <v/>
      </c>
      <c r="AB554" s="19" t="str">
        <f>IF(B554=1,"",IF(AND(TrackingWorksheet!N559&lt;&gt;"",TrackingWorksheet!N559&lt;=WeeklySummary!$C$7),1,0)*D554)</f>
        <v/>
      </c>
      <c r="AC554" s="19" t="str">
        <f>IF(B554=1,"",TrackingWorksheet!T559)</f>
        <v/>
      </c>
      <c r="AD554" s="19" t="str">
        <f>IF(B554=1,"",IF(D554*AND(TrackingWorksheet!S559&gt;=Calculations!$BD$3,TrackingWorksheet!U559="",TrackingWorksheet!K559="YES"),1,0))</f>
        <v/>
      </c>
      <c r="AE554" s="19" t="str">
        <f>IF($B554=1,"",IF(AND(TrackingWorksheet!$S559&gt;$BE$3,TrackingWorksheet!$T559=Lists!$P$4),1, 0)*D554)</f>
        <v/>
      </c>
      <c r="AF554" s="19" t="str">
        <f>IF($B554=1,"",IF(AND(TrackingWorksheet!$U559&gt;$BE$3,TrackingWorksheet!$V559=Lists!$P$4),1, 0)*D554)</f>
        <v/>
      </c>
      <c r="AG554" s="19" t="str">
        <f>IF($B554=1,"",IF(AND(TrackingWorksheet!$W559&gt;$BE$3,TrackingWorksheet!$X559=Lists!$P$4),1, 0)*D554)</f>
        <v/>
      </c>
      <c r="AH554" s="19" t="str">
        <f>IF($B554=1,"",IF(AND(TrackingWorksheet!$Y559&gt;$BE$3,TrackingWorksheet!$Z559=Lists!$P$4),1, 0)*D554)</f>
        <v/>
      </c>
      <c r="AI554" s="19" t="str">
        <f>IF($B554=1,"",IF(AND(TrackingWorksheet!$AA559&gt;$BE$3,TrackingWorksheet!$AB559=Lists!$P$4),1, 0)*D554)</f>
        <v/>
      </c>
      <c r="AJ554" s="19" t="str">
        <f>IF($B554=1,"",IF(AND(TrackingWorksheet!$S559&gt;$BE$3,TrackingWorksheet!$T559=Lists!$P$5),1, 0)*D554)</f>
        <v/>
      </c>
      <c r="AK554" s="19" t="str">
        <f>IF($B554=1,"",IF(AND(TrackingWorksheet!$U559&gt;$BE$3,TrackingWorksheet!$V559=Lists!$P$5),1, 0)*D554)</f>
        <v/>
      </c>
      <c r="AL554" s="19" t="str">
        <f>IF($B554=1,"",IF(AND(TrackingWorksheet!$W559&gt;$BE$3,TrackingWorksheet!$X559=Lists!$P$5),1, 0)*D554)</f>
        <v/>
      </c>
      <c r="AM554" s="19" t="str">
        <f>IF($B554=1,"",IF(AND(TrackingWorksheet!$Y559&gt;$BE$3,TrackingWorksheet!$Z559=Lists!$P$5),1, 0)*D554)</f>
        <v/>
      </c>
      <c r="AN554" s="19" t="str">
        <f>IF($B554=1,"",IF(AND(TrackingWorksheet!$AA559&gt;$BE$3,TrackingWorksheet!$AB559=Lists!$P$5),1, 0)*D554)</f>
        <v/>
      </c>
      <c r="AO554" s="19" t="str">
        <f>IF($B554=1,"",IF(AND(TrackingWorksheet!$S559&gt;$BE$3,TrackingWorksheet!$T559=Lists!$P$6),1, 0)*D554)</f>
        <v/>
      </c>
      <c r="AP554" s="19" t="str">
        <f>IF($B554=1,"",IF(AND(TrackingWorksheet!$U559&gt;$BE$3,TrackingWorksheet!$V559=Lists!$P$6),1, 0)*D554)</f>
        <v/>
      </c>
      <c r="AQ554" s="19" t="str">
        <f>IF($B554=1,"",IF(AND(TrackingWorksheet!$W559&gt;$BE$3,TrackingWorksheet!$X559=Lists!$P$6),1, 0)*D554)</f>
        <v/>
      </c>
      <c r="AR554" s="19" t="str">
        <f>IF($B554=1,"",IF(AND(TrackingWorksheet!$Y559&gt;$BE$3,TrackingWorksheet!$Z559=Lists!$P$6),1, 0)*D554)</f>
        <v/>
      </c>
      <c r="AS554" s="19" t="str">
        <f>IF($B554=1,"",IF(AND(TrackingWorksheet!$AA559&gt;$BE$3,TrackingWorksheet!$AB559=Lists!$P$6),1, 0)*D554)</f>
        <v/>
      </c>
      <c r="AT554" s="19">
        <f t="shared" si="125"/>
        <v>0</v>
      </c>
      <c r="AU554" s="19" t="str">
        <f>IF(B554=1,"",IF(AND(TrackingWorksheet!K559="",TrackingWorksheet!M559="", TrackingWorksheet!N559="", TrackingWorksheet!S559="", TrackingWorksheet!V559="", TrackingWorksheet!W559="", TrackingWorksheet!Y559="", TrackingWorksheet!AA559="", V554=1),1,0)*D554)</f>
        <v/>
      </c>
      <c r="AV554" s="19" t="str">
        <f>IF(B554=1,"",IF(D554*AND(TrackingWorksheet!U559&gt;Calculations!$BE$3,TrackingWorksheet!K559="YES"),1,0))</f>
        <v/>
      </c>
      <c r="AW554" s="19" t="str">
        <f>IF(B554=1,"",IF(D554*AND(TrackingWorksheet!W559&gt;Calculations!$BE$3,TrackingWorksheet!K559="YES"),1,0))</f>
        <v/>
      </c>
      <c r="AX554" s="19">
        <f t="shared" si="126"/>
        <v>0</v>
      </c>
      <c r="AY554" s="19">
        <f t="shared" si="122"/>
        <v>0</v>
      </c>
      <c r="AZ554" s="27" t="str">
        <f>IF(B554=1,"",IF(TrackingWorksheet!Q559="","",TrackingWorksheet!Q559))</f>
        <v/>
      </c>
      <c r="BB554" s="4"/>
      <c r="BC554" s="4"/>
      <c r="BD554" s="4"/>
      <c r="BE554" s="4"/>
      <c r="BF554" s="4"/>
      <c r="BG554" s="4" t="str">
        <f>IF(B554=1,"",IF(AND(N554=1,TrackingWorksheet!$I559+14&lt;=WeeklySummary!$C$7),1,0))</f>
        <v/>
      </c>
      <c r="BH554" s="4" t="str">
        <f>IF(B554=1,"",IF(AND(R554=1,TrackingWorksheet!$I559+14&lt;=WeeklySummary!$C$7),1,0))</f>
        <v/>
      </c>
      <c r="BI554" s="4" t="str">
        <f>IF(B554=1,"",IF(AND(J554=1,TrackingWorksheet!$G559+14&lt;=WeeklySummary!$C$7),1,0))</f>
        <v/>
      </c>
      <c r="BJ554" s="4" t="str">
        <f>IF(B554=1,"",IF(AND(T554=1,TrackingWorksheet!$I559+14&lt;=WeeklySummary!$C$7),1,0))</f>
        <v/>
      </c>
      <c r="BK554" s="4" t="str">
        <f>IF(B554=1,"",IF(AND(T554=1,TrackingWorksheet!$G559+14&lt;=WeeklySummary!$C$7),1,0))</f>
        <v/>
      </c>
      <c r="BL554" s="4">
        <f t="shared" si="135"/>
        <v>0</v>
      </c>
    </row>
    <row r="555" spans="2:64" x14ac:dyDescent="0.25">
      <c r="B555" s="27">
        <f>IF(AND(ISBLANK(TrackingWorksheet!B560),ISBLANK(TrackingWorksheet!C560),ISBLANK(TrackingWorksheet!G560),ISBLANK(TrackingWorksheet!H560),
ISBLANK(TrackingWorksheet!I560),ISBLANK(TrackingWorksheet!J560),ISBLANK(TrackingWorksheet!M560),
ISBLANK(TrackingWorksheet!N562)),1,0)</f>
        <v>1</v>
      </c>
      <c r="C555" s="12" t="str">
        <f>IF(B555=1,"",TrackingWorksheet!F560)</f>
        <v/>
      </c>
      <c r="D555" s="20" t="str">
        <f>IF(B555=1,"",IF(AND(TrackingWorksheet!B560&lt;&gt;"",TrackingWorksheet!B560&lt;=WeeklySummary!$C$7,OR(TrackingWorksheet!C560="",TrackingWorksheet!C560&gt;=WeeklySummary!$C$6)),1,0))</f>
        <v/>
      </c>
      <c r="E555" s="10" t="str">
        <f>IF(B555=1,"",IF(AND(TrackingWorksheet!G560 &lt;&gt;"",TrackingWorksheet!G560&lt;=WeeklySummary!$C$7, TrackingWorksheet!H560=Lists!$D$4), "Y", "N"))</f>
        <v/>
      </c>
      <c r="F555" s="10" t="str">
        <f>IF(B555=1,"",IF(AND(TrackingWorksheet!I560 &lt;&gt;"", TrackingWorksheet!I560&lt;=WeeklySummary!$C$7, TrackingWorksheet!J560=Lists!$D$4), "Y", "N"))</f>
        <v/>
      </c>
      <c r="G555" s="10" t="str">
        <f>IF(B555=1,"",IF(AND(TrackingWorksheet!G560 &lt;&gt;"",TrackingWorksheet!G560&lt;=WeeklySummary!$C$7, TrackingWorksheet!H560=Lists!$D$5), "Y", "N"))</f>
        <v/>
      </c>
      <c r="H555" s="10" t="str">
        <f>IF(B555=1,"",IF(AND(TrackingWorksheet!I560 &lt;&gt;"", TrackingWorksheet!I560&lt;=WeeklySummary!$C$7, TrackingWorksheet!J560=Lists!$D$5), "Y", "N"))</f>
        <v/>
      </c>
      <c r="I555" s="20" t="str">
        <f>IF(B555=1,"",IF(AND(TrackingWorksheet!G560 &lt;&gt;"", TrackingWorksheet!G560&lt;=WeeklySummary!$C$7, TrackingWorksheet!H560=Lists!$D$6), 1, 0))</f>
        <v/>
      </c>
      <c r="J555" s="20" t="str">
        <f t="shared" si="127"/>
        <v/>
      </c>
      <c r="K555" s="10" t="str">
        <f>IF(B555=1,"",IF(AND(TrackingWorksheet!I560&lt;=WeeklySummary!$C$7,TrackingWorksheet!K560="YES"),0,IF(AND(AND(OR(E555="Y",F555="Y"),E555&lt;&gt;F555),G555&lt;&gt;"Y", H555&lt;&gt;"Y"), 1, 0)))</f>
        <v/>
      </c>
      <c r="L555" s="20" t="str">
        <f t="shared" si="128"/>
        <v/>
      </c>
      <c r="M555" s="10" t="str">
        <f t="shared" si="129"/>
        <v/>
      </c>
      <c r="N555" s="20" t="str">
        <f t="shared" si="130"/>
        <v/>
      </c>
      <c r="O555" s="10" t="str">
        <f>IF(B555=1,"",IF(AND(TrackingWorksheet!I560&lt;=WeeklySummary!$C$7,TrackingWorksheet!K560="YES"),0,IF(AND(AND(OR(G555="Y",H555="Y"),G555&lt;&gt;H555),E555&lt;&gt;"Y", F555&lt;&gt;"Y"), 1, 0)))</f>
        <v/>
      </c>
      <c r="P555" s="20" t="str">
        <f t="shared" si="131"/>
        <v/>
      </c>
      <c r="Q555" s="10" t="str">
        <f t="shared" si="132"/>
        <v/>
      </c>
      <c r="R555" s="10" t="str">
        <f t="shared" si="133"/>
        <v/>
      </c>
      <c r="S555" s="10" t="str">
        <f>IF(B555=1,"",IF(AND(OR(AND(TrackingWorksheet!H560=Lists!$D$7,TrackingWorksheet!H560=TrackingWorksheet!J560),TrackingWorksheet!H560&lt;&gt;TrackingWorksheet!J560),TrackingWorksheet!K560="YES",TrackingWorksheet!H560&lt;&gt;Lists!$D$6,TrackingWorksheet!G560&lt;=WeeklySummary!$C$7,TrackingWorksheet!I560&lt;=WeeklySummary!$C$7),1,0))</f>
        <v/>
      </c>
      <c r="T555" s="10" t="str">
        <f t="shared" si="134"/>
        <v/>
      </c>
      <c r="U555" s="10" t="str">
        <f>IF($B555=1,"",IF(TrackingWorksheet!$K560="YES",1, 0)*D555)</f>
        <v/>
      </c>
      <c r="V555" s="20">
        <f t="shared" si="123"/>
        <v>0</v>
      </c>
      <c r="W555" s="20">
        <f t="shared" si="124"/>
        <v>0</v>
      </c>
      <c r="X555" s="10" t="str">
        <f>IF($B555=1,"",IF(AND(TrackingWorksheet!$L560&lt;&gt;"", TrackingWorksheet!$L560&gt;=WeeklySummary!$C$6,TrackingWorksheet!$L560&lt;=WeeklySummary!$C$7,OR(TrackingWorksheet!$H560=Lists!$D$4,TrackingWorksheet!$J560=Lists!$D$4)), 1, 0))</f>
        <v/>
      </c>
      <c r="Y555" s="10" t="str">
        <f>IF($B555=1,"",IF(AND(TrackingWorksheet!$L560&lt;&gt;"", TrackingWorksheet!$L560&gt;=WeeklySummary!$C$6,TrackingWorksheet!$L560&lt;=WeeklySummary!$C$7,OR(TrackingWorksheet!$H560=Lists!$D$5,TrackingWorksheet!$J560=Lists!$D$5)), 1, 0))</f>
        <v/>
      </c>
      <c r="Z555" s="10" t="str">
        <f>IF($B555=1,"",IF(AND(TrackingWorksheet!$L560&lt;&gt;"", TrackingWorksheet!$L560&gt;=WeeklySummary!$C$6,TrackingWorksheet!$L560&lt;=WeeklySummary!$C$7,OR(TrackingWorksheet!$H560=Lists!$D$6,TrackingWorksheet!$J560=Lists!$D$6)), 1, 0))</f>
        <v/>
      </c>
      <c r="AA555" s="19" t="str">
        <f>IF(B555=1,"",IF(AND(TrackingWorksheet!M560&lt;&gt;"",TrackingWorksheet!M560&lt;=WeeklySummary!$C$7),1,0)*D555)</f>
        <v/>
      </c>
      <c r="AB555" s="19" t="str">
        <f>IF(B555=1,"",IF(AND(TrackingWorksheet!N560&lt;&gt;"",TrackingWorksheet!N560&lt;=WeeklySummary!$C$7),1,0)*D555)</f>
        <v/>
      </c>
      <c r="AC555" s="19" t="str">
        <f>IF(B555=1,"",TrackingWorksheet!T560)</f>
        <v/>
      </c>
      <c r="AD555" s="19" t="str">
        <f>IF(B555=1,"",IF(D555*AND(TrackingWorksheet!S560&gt;=Calculations!$BD$3,TrackingWorksheet!U560="",TrackingWorksheet!K560="YES"),1,0))</f>
        <v/>
      </c>
      <c r="AE555" s="19" t="str">
        <f>IF($B555=1,"",IF(AND(TrackingWorksheet!$S560&gt;$BE$3,TrackingWorksheet!$T560=Lists!$P$4),1, 0)*D555)</f>
        <v/>
      </c>
      <c r="AF555" s="19" t="str">
        <f>IF($B555=1,"",IF(AND(TrackingWorksheet!$U560&gt;$BE$3,TrackingWorksheet!$V560=Lists!$P$4),1, 0)*D555)</f>
        <v/>
      </c>
      <c r="AG555" s="19" t="str">
        <f>IF($B555=1,"",IF(AND(TrackingWorksheet!$W560&gt;$BE$3,TrackingWorksheet!$X560=Lists!$P$4),1, 0)*D555)</f>
        <v/>
      </c>
      <c r="AH555" s="19" t="str">
        <f>IF($B555=1,"",IF(AND(TrackingWorksheet!$Y560&gt;$BE$3,TrackingWorksheet!$Z560=Lists!$P$4),1, 0)*D555)</f>
        <v/>
      </c>
      <c r="AI555" s="19" t="str">
        <f>IF($B555=1,"",IF(AND(TrackingWorksheet!$AA560&gt;$BE$3,TrackingWorksheet!$AB560=Lists!$P$4),1, 0)*D555)</f>
        <v/>
      </c>
      <c r="AJ555" s="19" t="str">
        <f>IF($B555=1,"",IF(AND(TrackingWorksheet!$S560&gt;$BE$3,TrackingWorksheet!$T560=Lists!$P$5),1, 0)*D555)</f>
        <v/>
      </c>
      <c r="AK555" s="19" t="str">
        <f>IF($B555=1,"",IF(AND(TrackingWorksheet!$U560&gt;$BE$3,TrackingWorksheet!$V560=Lists!$P$5),1, 0)*D555)</f>
        <v/>
      </c>
      <c r="AL555" s="19" t="str">
        <f>IF($B555=1,"",IF(AND(TrackingWorksheet!$W560&gt;$BE$3,TrackingWorksheet!$X560=Lists!$P$5),1, 0)*D555)</f>
        <v/>
      </c>
      <c r="AM555" s="19" t="str">
        <f>IF($B555=1,"",IF(AND(TrackingWorksheet!$Y560&gt;$BE$3,TrackingWorksheet!$Z560=Lists!$P$5),1, 0)*D555)</f>
        <v/>
      </c>
      <c r="AN555" s="19" t="str">
        <f>IF($B555=1,"",IF(AND(TrackingWorksheet!$AA560&gt;$BE$3,TrackingWorksheet!$AB560=Lists!$P$5),1, 0)*D555)</f>
        <v/>
      </c>
      <c r="AO555" s="19" t="str">
        <f>IF($B555=1,"",IF(AND(TrackingWorksheet!$S560&gt;$BE$3,TrackingWorksheet!$T560=Lists!$P$6),1, 0)*D555)</f>
        <v/>
      </c>
      <c r="AP555" s="19" t="str">
        <f>IF($B555=1,"",IF(AND(TrackingWorksheet!$U560&gt;$BE$3,TrackingWorksheet!$V560=Lists!$P$6),1, 0)*D555)</f>
        <v/>
      </c>
      <c r="AQ555" s="19" t="str">
        <f>IF($B555=1,"",IF(AND(TrackingWorksheet!$W560&gt;$BE$3,TrackingWorksheet!$X560=Lists!$P$6),1, 0)*D555)</f>
        <v/>
      </c>
      <c r="AR555" s="19" t="str">
        <f>IF($B555=1,"",IF(AND(TrackingWorksheet!$Y560&gt;$BE$3,TrackingWorksheet!$Z560=Lists!$P$6),1, 0)*D555)</f>
        <v/>
      </c>
      <c r="AS555" s="19" t="str">
        <f>IF($B555=1,"",IF(AND(TrackingWorksheet!$AA560&gt;$BE$3,TrackingWorksheet!$AB560=Lists!$P$6),1, 0)*D555)</f>
        <v/>
      </c>
      <c r="AT555" s="19">
        <f t="shared" si="125"/>
        <v>0</v>
      </c>
      <c r="AU555" s="19" t="str">
        <f>IF(B555=1,"",IF(AND(TrackingWorksheet!K560="",TrackingWorksheet!M560="", TrackingWorksheet!N560="", TrackingWorksheet!S560="", TrackingWorksheet!V560="", TrackingWorksheet!W560="", TrackingWorksheet!Y560="", TrackingWorksheet!AA560="", V555=1),1,0)*D555)</f>
        <v/>
      </c>
      <c r="AV555" s="19" t="str">
        <f>IF(B555=1,"",IF(D555*AND(TrackingWorksheet!U560&gt;Calculations!$BE$3,TrackingWorksheet!K560="YES"),1,0))</f>
        <v/>
      </c>
      <c r="AW555" s="19" t="str">
        <f>IF(B555=1,"",IF(D555*AND(TrackingWorksheet!W560&gt;Calculations!$BE$3,TrackingWorksheet!K560="YES"),1,0))</f>
        <v/>
      </c>
      <c r="AX555" s="19">
        <f t="shared" si="126"/>
        <v>0</v>
      </c>
      <c r="AY555" s="19">
        <f t="shared" si="122"/>
        <v>0</v>
      </c>
      <c r="AZ555" s="27" t="str">
        <f>IF(B555=1,"",IF(TrackingWorksheet!Q560="","",TrackingWorksheet!Q560))</f>
        <v/>
      </c>
      <c r="BB555" s="4"/>
      <c r="BC555" s="4"/>
      <c r="BD555" s="4"/>
      <c r="BE555" s="4"/>
      <c r="BF555" s="4"/>
      <c r="BG555" s="4" t="str">
        <f>IF(B555=1,"",IF(AND(N555=1,TrackingWorksheet!$I560+14&lt;=WeeklySummary!$C$7),1,0))</f>
        <v/>
      </c>
      <c r="BH555" s="4" t="str">
        <f>IF(B555=1,"",IF(AND(R555=1,TrackingWorksheet!$I560+14&lt;=WeeklySummary!$C$7),1,0))</f>
        <v/>
      </c>
      <c r="BI555" s="4" t="str">
        <f>IF(B555=1,"",IF(AND(J555=1,TrackingWorksheet!$G560+14&lt;=WeeklySummary!$C$7),1,0))</f>
        <v/>
      </c>
      <c r="BJ555" s="4" t="str">
        <f>IF(B555=1,"",IF(AND(T555=1,TrackingWorksheet!$I560+14&lt;=WeeklySummary!$C$7),1,0))</f>
        <v/>
      </c>
      <c r="BK555" s="4" t="str">
        <f>IF(B555=1,"",IF(AND(T555=1,TrackingWorksheet!$G560+14&lt;=WeeklySummary!$C$7),1,0))</f>
        <v/>
      </c>
      <c r="BL555" s="4">
        <f t="shared" si="135"/>
        <v>0</v>
      </c>
    </row>
    <row r="556" spans="2:64" x14ac:dyDescent="0.25">
      <c r="B556" s="27">
        <f>IF(AND(ISBLANK(TrackingWorksheet!B561),ISBLANK(TrackingWorksheet!C561),ISBLANK(TrackingWorksheet!G561),ISBLANK(TrackingWorksheet!H561),
ISBLANK(TrackingWorksheet!I561),ISBLANK(TrackingWorksheet!J561),ISBLANK(TrackingWorksheet!M561),
ISBLANK(TrackingWorksheet!N563)),1,0)</f>
        <v>1</v>
      </c>
      <c r="C556" s="12" t="str">
        <f>IF(B556=1,"",TrackingWorksheet!F561)</f>
        <v/>
      </c>
      <c r="D556" s="20" t="str">
        <f>IF(B556=1,"",IF(AND(TrackingWorksheet!B561&lt;&gt;"",TrackingWorksheet!B561&lt;=WeeklySummary!$C$7,OR(TrackingWorksheet!C561="",TrackingWorksheet!C561&gt;=WeeklySummary!$C$6)),1,0))</f>
        <v/>
      </c>
      <c r="E556" s="10" t="str">
        <f>IF(B556=1,"",IF(AND(TrackingWorksheet!G561 &lt;&gt;"",TrackingWorksheet!G561&lt;=WeeklySummary!$C$7, TrackingWorksheet!H561=Lists!$D$4), "Y", "N"))</f>
        <v/>
      </c>
      <c r="F556" s="10" t="str">
        <f>IF(B556=1,"",IF(AND(TrackingWorksheet!I561 &lt;&gt;"", TrackingWorksheet!I561&lt;=WeeklySummary!$C$7, TrackingWorksheet!J561=Lists!$D$4), "Y", "N"))</f>
        <v/>
      </c>
      <c r="G556" s="10" t="str">
        <f>IF(B556=1,"",IF(AND(TrackingWorksheet!G561 &lt;&gt;"",TrackingWorksheet!G561&lt;=WeeklySummary!$C$7, TrackingWorksheet!H561=Lists!$D$5), "Y", "N"))</f>
        <v/>
      </c>
      <c r="H556" s="10" t="str">
        <f>IF(B556=1,"",IF(AND(TrackingWorksheet!I561 &lt;&gt;"", TrackingWorksheet!I561&lt;=WeeklySummary!$C$7, TrackingWorksheet!J561=Lists!$D$5), "Y", "N"))</f>
        <v/>
      </c>
      <c r="I556" s="20" t="str">
        <f>IF(B556=1,"",IF(AND(TrackingWorksheet!G561 &lt;&gt;"", TrackingWorksheet!G561&lt;=WeeklySummary!$C$7, TrackingWorksheet!H561=Lists!$D$6), 1, 0))</f>
        <v/>
      </c>
      <c r="J556" s="20" t="str">
        <f t="shared" si="127"/>
        <v/>
      </c>
      <c r="K556" s="10" t="str">
        <f>IF(B556=1,"",IF(AND(TrackingWorksheet!I561&lt;=WeeklySummary!$C$7,TrackingWorksheet!K561="YES"),0,IF(AND(AND(OR(E556="Y",F556="Y"),E556&lt;&gt;F556),G556&lt;&gt;"Y", H556&lt;&gt;"Y"), 1, 0)))</f>
        <v/>
      </c>
      <c r="L556" s="20" t="str">
        <f t="shared" si="128"/>
        <v/>
      </c>
      <c r="M556" s="10" t="str">
        <f t="shared" si="129"/>
        <v/>
      </c>
      <c r="N556" s="20" t="str">
        <f t="shared" si="130"/>
        <v/>
      </c>
      <c r="O556" s="10" t="str">
        <f>IF(B556=1,"",IF(AND(TrackingWorksheet!I561&lt;=WeeklySummary!$C$7,TrackingWorksheet!K561="YES"),0,IF(AND(AND(OR(G556="Y",H556="Y"),G556&lt;&gt;H556),E556&lt;&gt;"Y", F556&lt;&gt;"Y"), 1, 0)))</f>
        <v/>
      </c>
      <c r="P556" s="20" t="str">
        <f t="shared" si="131"/>
        <v/>
      </c>
      <c r="Q556" s="10" t="str">
        <f t="shared" si="132"/>
        <v/>
      </c>
      <c r="R556" s="10" t="str">
        <f t="shared" si="133"/>
        <v/>
      </c>
      <c r="S556" s="10" t="str">
        <f>IF(B556=1,"",IF(AND(OR(AND(TrackingWorksheet!H561=Lists!$D$7,TrackingWorksheet!H561=TrackingWorksheet!J561),TrackingWorksheet!H561&lt;&gt;TrackingWorksheet!J561),TrackingWorksheet!K561="YES",TrackingWorksheet!H561&lt;&gt;Lists!$D$6,TrackingWorksheet!G561&lt;=WeeklySummary!$C$7,TrackingWorksheet!I561&lt;=WeeklySummary!$C$7),1,0))</f>
        <v/>
      </c>
      <c r="T556" s="10" t="str">
        <f t="shared" si="134"/>
        <v/>
      </c>
      <c r="U556" s="10" t="str">
        <f>IF($B556=1,"",IF(TrackingWorksheet!$K561="YES",1, 0)*D556)</f>
        <v/>
      </c>
      <c r="V556" s="20">
        <f t="shared" si="123"/>
        <v>0</v>
      </c>
      <c r="W556" s="20">
        <f t="shared" si="124"/>
        <v>0</v>
      </c>
      <c r="X556" s="10" t="str">
        <f>IF($B556=1,"",IF(AND(TrackingWorksheet!$L561&lt;&gt;"", TrackingWorksheet!$L561&gt;=WeeklySummary!$C$6,TrackingWorksheet!$L561&lt;=WeeklySummary!$C$7,OR(TrackingWorksheet!$H561=Lists!$D$4,TrackingWorksheet!$J561=Lists!$D$4)), 1, 0))</f>
        <v/>
      </c>
      <c r="Y556" s="10" t="str">
        <f>IF($B556=1,"",IF(AND(TrackingWorksheet!$L561&lt;&gt;"", TrackingWorksheet!$L561&gt;=WeeklySummary!$C$6,TrackingWorksheet!$L561&lt;=WeeklySummary!$C$7,OR(TrackingWorksheet!$H561=Lists!$D$5,TrackingWorksheet!$J561=Lists!$D$5)), 1, 0))</f>
        <v/>
      </c>
      <c r="Z556" s="10" t="str">
        <f>IF($B556=1,"",IF(AND(TrackingWorksheet!$L561&lt;&gt;"", TrackingWorksheet!$L561&gt;=WeeklySummary!$C$6,TrackingWorksheet!$L561&lt;=WeeklySummary!$C$7,OR(TrackingWorksheet!$H561=Lists!$D$6,TrackingWorksheet!$J561=Lists!$D$6)), 1, 0))</f>
        <v/>
      </c>
      <c r="AA556" s="19" t="str">
        <f>IF(B556=1,"",IF(AND(TrackingWorksheet!M561&lt;&gt;"",TrackingWorksheet!M561&lt;=WeeklySummary!$C$7),1,0)*D556)</f>
        <v/>
      </c>
      <c r="AB556" s="19" t="str">
        <f>IF(B556=1,"",IF(AND(TrackingWorksheet!N561&lt;&gt;"",TrackingWorksheet!N561&lt;=WeeklySummary!$C$7),1,0)*D556)</f>
        <v/>
      </c>
      <c r="AC556" s="19" t="str">
        <f>IF(B556=1,"",TrackingWorksheet!T561)</f>
        <v/>
      </c>
      <c r="AD556" s="19" t="str">
        <f>IF(B556=1,"",IF(D556*AND(TrackingWorksheet!S561&gt;=Calculations!$BD$3,TrackingWorksheet!U561="",TrackingWorksheet!K561="YES"),1,0))</f>
        <v/>
      </c>
      <c r="AE556" s="19" t="str">
        <f>IF($B556=1,"",IF(AND(TrackingWorksheet!$S561&gt;$BE$3,TrackingWorksheet!$T561=Lists!$P$4),1, 0)*D556)</f>
        <v/>
      </c>
      <c r="AF556" s="19" t="str">
        <f>IF($B556=1,"",IF(AND(TrackingWorksheet!$U561&gt;$BE$3,TrackingWorksheet!$V561=Lists!$P$4),1, 0)*D556)</f>
        <v/>
      </c>
      <c r="AG556" s="19" t="str">
        <f>IF($B556=1,"",IF(AND(TrackingWorksheet!$W561&gt;$BE$3,TrackingWorksheet!$X561=Lists!$P$4),1, 0)*D556)</f>
        <v/>
      </c>
      <c r="AH556" s="19" t="str">
        <f>IF($B556=1,"",IF(AND(TrackingWorksheet!$Y561&gt;$BE$3,TrackingWorksheet!$Z561=Lists!$P$4),1, 0)*D556)</f>
        <v/>
      </c>
      <c r="AI556" s="19" t="str">
        <f>IF($B556=1,"",IF(AND(TrackingWorksheet!$AA561&gt;$BE$3,TrackingWorksheet!$AB561=Lists!$P$4),1, 0)*D556)</f>
        <v/>
      </c>
      <c r="AJ556" s="19" t="str">
        <f>IF($B556=1,"",IF(AND(TrackingWorksheet!$S561&gt;$BE$3,TrackingWorksheet!$T561=Lists!$P$5),1, 0)*D556)</f>
        <v/>
      </c>
      <c r="AK556" s="19" t="str">
        <f>IF($B556=1,"",IF(AND(TrackingWorksheet!$U561&gt;$BE$3,TrackingWorksheet!$V561=Lists!$P$5),1, 0)*D556)</f>
        <v/>
      </c>
      <c r="AL556" s="19" t="str">
        <f>IF($B556=1,"",IF(AND(TrackingWorksheet!$W561&gt;$BE$3,TrackingWorksheet!$X561=Lists!$P$5),1, 0)*D556)</f>
        <v/>
      </c>
      <c r="AM556" s="19" t="str">
        <f>IF($B556=1,"",IF(AND(TrackingWorksheet!$Y561&gt;$BE$3,TrackingWorksheet!$Z561=Lists!$P$5),1, 0)*D556)</f>
        <v/>
      </c>
      <c r="AN556" s="19" t="str">
        <f>IF($B556=1,"",IF(AND(TrackingWorksheet!$AA561&gt;$BE$3,TrackingWorksheet!$AB561=Lists!$P$5),1, 0)*D556)</f>
        <v/>
      </c>
      <c r="AO556" s="19" t="str">
        <f>IF($B556=1,"",IF(AND(TrackingWorksheet!$S561&gt;$BE$3,TrackingWorksheet!$T561=Lists!$P$6),1, 0)*D556)</f>
        <v/>
      </c>
      <c r="AP556" s="19" t="str">
        <f>IF($B556=1,"",IF(AND(TrackingWorksheet!$U561&gt;$BE$3,TrackingWorksheet!$V561=Lists!$P$6),1, 0)*D556)</f>
        <v/>
      </c>
      <c r="AQ556" s="19" t="str">
        <f>IF($B556=1,"",IF(AND(TrackingWorksheet!$W561&gt;$BE$3,TrackingWorksheet!$X561=Lists!$P$6),1, 0)*D556)</f>
        <v/>
      </c>
      <c r="AR556" s="19" t="str">
        <f>IF($B556=1,"",IF(AND(TrackingWorksheet!$Y561&gt;$BE$3,TrackingWorksheet!$Z561=Lists!$P$6),1, 0)*D556)</f>
        <v/>
      </c>
      <c r="AS556" s="19" t="str">
        <f>IF($B556=1,"",IF(AND(TrackingWorksheet!$AA561&gt;$BE$3,TrackingWorksheet!$AB561=Lists!$P$6),1, 0)*D556)</f>
        <v/>
      </c>
      <c r="AT556" s="19">
        <f t="shared" si="125"/>
        <v>0</v>
      </c>
      <c r="AU556" s="19" t="str">
        <f>IF(B556=1,"",IF(AND(TrackingWorksheet!K561="",TrackingWorksheet!M561="", TrackingWorksheet!N561="", TrackingWorksheet!S561="", TrackingWorksheet!V561="", TrackingWorksheet!W561="", TrackingWorksheet!Y561="", TrackingWorksheet!AA561="", V556=1),1,0)*D556)</f>
        <v/>
      </c>
      <c r="AV556" s="19" t="str">
        <f>IF(B556=1,"",IF(D556*AND(TrackingWorksheet!U561&gt;Calculations!$BE$3,TrackingWorksheet!K561="YES"),1,0))</f>
        <v/>
      </c>
      <c r="AW556" s="19" t="str">
        <f>IF(B556=1,"",IF(D556*AND(TrackingWorksheet!W561&gt;Calculations!$BE$3,TrackingWorksheet!K561="YES"),1,0))</f>
        <v/>
      </c>
      <c r="AX556" s="19">
        <f t="shared" si="126"/>
        <v>0</v>
      </c>
      <c r="AY556" s="19">
        <f t="shared" si="122"/>
        <v>0</v>
      </c>
      <c r="AZ556" s="27" t="str">
        <f>IF(B556=1,"",IF(TrackingWorksheet!Q561="","",TrackingWorksheet!Q561))</f>
        <v/>
      </c>
      <c r="BB556" s="4"/>
      <c r="BC556" s="4"/>
      <c r="BD556" s="4"/>
      <c r="BE556" s="4"/>
      <c r="BF556" s="4"/>
      <c r="BG556" s="4" t="str">
        <f>IF(B556=1,"",IF(AND(N556=1,TrackingWorksheet!$I561+14&lt;=WeeklySummary!$C$7),1,0))</f>
        <v/>
      </c>
      <c r="BH556" s="4" t="str">
        <f>IF(B556=1,"",IF(AND(R556=1,TrackingWorksheet!$I561+14&lt;=WeeklySummary!$C$7),1,0))</f>
        <v/>
      </c>
      <c r="BI556" s="4" t="str">
        <f>IF(B556=1,"",IF(AND(J556=1,TrackingWorksheet!$G561+14&lt;=WeeklySummary!$C$7),1,0))</f>
        <v/>
      </c>
      <c r="BJ556" s="4" t="str">
        <f>IF(B556=1,"",IF(AND(T556=1,TrackingWorksheet!$I561+14&lt;=WeeklySummary!$C$7),1,0))</f>
        <v/>
      </c>
      <c r="BK556" s="4" t="str">
        <f>IF(B556=1,"",IF(AND(T556=1,TrackingWorksheet!$G561+14&lt;=WeeklySummary!$C$7),1,0))</f>
        <v/>
      </c>
      <c r="BL556" s="4">
        <f t="shared" si="135"/>
        <v>0</v>
      </c>
    </row>
    <row r="557" spans="2:64" x14ac:dyDescent="0.25">
      <c r="B557" s="27">
        <f>IF(AND(ISBLANK(TrackingWorksheet!B562),ISBLANK(TrackingWorksheet!C562),ISBLANK(TrackingWorksheet!G562),ISBLANK(TrackingWorksheet!H562),
ISBLANK(TrackingWorksheet!I562),ISBLANK(TrackingWorksheet!J562),ISBLANK(TrackingWorksheet!M562),
ISBLANK(TrackingWorksheet!N564)),1,0)</f>
        <v>1</v>
      </c>
      <c r="C557" s="12" t="str">
        <f>IF(B557=1,"",TrackingWorksheet!F562)</f>
        <v/>
      </c>
      <c r="D557" s="20" t="str">
        <f>IF(B557=1,"",IF(AND(TrackingWorksheet!B562&lt;&gt;"",TrackingWorksheet!B562&lt;=WeeklySummary!$C$7,OR(TrackingWorksheet!C562="",TrackingWorksheet!C562&gt;=WeeklySummary!$C$6)),1,0))</f>
        <v/>
      </c>
      <c r="E557" s="10" t="str">
        <f>IF(B557=1,"",IF(AND(TrackingWorksheet!G562 &lt;&gt;"",TrackingWorksheet!G562&lt;=WeeklySummary!$C$7, TrackingWorksheet!H562=Lists!$D$4), "Y", "N"))</f>
        <v/>
      </c>
      <c r="F557" s="10" t="str">
        <f>IF(B557=1,"",IF(AND(TrackingWorksheet!I562 &lt;&gt;"", TrackingWorksheet!I562&lt;=WeeklySummary!$C$7, TrackingWorksheet!J562=Lists!$D$4), "Y", "N"))</f>
        <v/>
      </c>
      <c r="G557" s="10" t="str">
        <f>IF(B557=1,"",IF(AND(TrackingWorksheet!G562 &lt;&gt;"",TrackingWorksheet!G562&lt;=WeeklySummary!$C$7, TrackingWorksheet!H562=Lists!$D$5), "Y", "N"))</f>
        <v/>
      </c>
      <c r="H557" s="10" t="str">
        <f>IF(B557=1,"",IF(AND(TrackingWorksheet!I562 &lt;&gt;"", TrackingWorksheet!I562&lt;=WeeklySummary!$C$7, TrackingWorksheet!J562=Lists!$D$5), "Y", "N"))</f>
        <v/>
      </c>
      <c r="I557" s="20" t="str">
        <f>IF(B557=1,"",IF(AND(TrackingWorksheet!G562 &lt;&gt;"", TrackingWorksheet!G562&lt;=WeeklySummary!$C$7, TrackingWorksheet!H562=Lists!$D$6), 1, 0))</f>
        <v/>
      </c>
      <c r="J557" s="20" t="str">
        <f t="shared" si="127"/>
        <v/>
      </c>
      <c r="K557" s="10" t="str">
        <f>IF(B557=1,"",IF(AND(TrackingWorksheet!I562&lt;=WeeklySummary!$C$7,TrackingWorksheet!K562="YES"),0,IF(AND(AND(OR(E557="Y",F557="Y"),E557&lt;&gt;F557),G557&lt;&gt;"Y", H557&lt;&gt;"Y"), 1, 0)))</f>
        <v/>
      </c>
      <c r="L557" s="20" t="str">
        <f t="shared" si="128"/>
        <v/>
      </c>
      <c r="M557" s="10" t="str">
        <f t="shared" si="129"/>
        <v/>
      </c>
      <c r="N557" s="20" t="str">
        <f t="shared" si="130"/>
        <v/>
      </c>
      <c r="O557" s="10" t="str">
        <f>IF(B557=1,"",IF(AND(TrackingWorksheet!I562&lt;=WeeklySummary!$C$7,TrackingWorksheet!K562="YES"),0,IF(AND(AND(OR(G557="Y",H557="Y"),G557&lt;&gt;H557),E557&lt;&gt;"Y", F557&lt;&gt;"Y"), 1, 0)))</f>
        <v/>
      </c>
      <c r="P557" s="20" t="str">
        <f t="shared" si="131"/>
        <v/>
      </c>
      <c r="Q557" s="10" t="str">
        <f t="shared" si="132"/>
        <v/>
      </c>
      <c r="R557" s="10" t="str">
        <f t="shared" si="133"/>
        <v/>
      </c>
      <c r="S557" s="10" t="str">
        <f>IF(B557=1,"",IF(AND(OR(AND(TrackingWorksheet!H562=Lists!$D$7,TrackingWorksheet!H562=TrackingWorksheet!J562),TrackingWorksheet!H562&lt;&gt;TrackingWorksheet!J562),TrackingWorksheet!K562="YES",TrackingWorksheet!H562&lt;&gt;Lists!$D$6,TrackingWorksheet!G562&lt;=WeeklySummary!$C$7,TrackingWorksheet!I562&lt;=WeeklySummary!$C$7),1,0))</f>
        <v/>
      </c>
      <c r="T557" s="10" t="str">
        <f t="shared" si="134"/>
        <v/>
      </c>
      <c r="U557" s="10" t="str">
        <f>IF($B557=1,"",IF(TrackingWorksheet!$K562="YES",1, 0)*D557)</f>
        <v/>
      </c>
      <c r="V557" s="20">
        <f t="shared" si="123"/>
        <v>0</v>
      </c>
      <c r="W557" s="20">
        <f t="shared" si="124"/>
        <v>0</v>
      </c>
      <c r="X557" s="10" t="str">
        <f>IF($B557=1,"",IF(AND(TrackingWorksheet!$L562&lt;&gt;"", TrackingWorksheet!$L562&gt;=WeeklySummary!$C$6,TrackingWorksheet!$L562&lt;=WeeklySummary!$C$7,OR(TrackingWorksheet!$H562=Lists!$D$4,TrackingWorksheet!$J562=Lists!$D$4)), 1, 0))</f>
        <v/>
      </c>
      <c r="Y557" s="10" t="str">
        <f>IF($B557=1,"",IF(AND(TrackingWorksheet!$L562&lt;&gt;"", TrackingWorksheet!$L562&gt;=WeeklySummary!$C$6,TrackingWorksheet!$L562&lt;=WeeklySummary!$C$7,OR(TrackingWorksheet!$H562=Lists!$D$5,TrackingWorksheet!$J562=Lists!$D$5)), 1, 0))</f>
        <v/>
      </c>
      <c r="Z557" s="10" t="str">
        <f>IF($B557=1,"",IF(AND(TrackingWorksheet!$L562&lt;&gt;"", TrackingWorksheet!$L562&gt;=WeeklySummary!$C$6,TrackingWorksheet!$L562&lt;=WeeklySummary!$C$7,OR(TrackingWorksheet!$H562=Lists!$D$6,TrackingWorksheet!$J562=Lists!$D$6)), 1, 0))</f>
        <v/>
      </c>
      <c r="AA557" s="19" t="str">
        <f>IF(B557=1,"",IF(AND(TrackingWorksheet!M562&lt;&gt;"",TrackingWorksheet!M562&lt;=WeeklySummary!$C$7),1,0)*D557)</f>
        <v/>
      </c>
      <c r="AB557" s="19" t="str">
        <f>IF(B557=1,"",IF(AND(TrackingWorksheet!N562&lt;&gt;"",TrackingWorksheet!N562&lt;=WeeklySummary!$C$7),1,0)*D557)</f>
        <v/>
      </c>
      <c r="AC557" s="19" t="str">
        <f>IF(B557=1,"",TrackingWorksheet!T562)</f>
        <v/>
      </c>
      <c r="AD557" s="19" t="str">
        <f>IF(B557=1,"",IF(D557*AND(TrackingWorksheet!S562&gt;=Calculations!$BD$3,TrackingWorksheet!U562="",TrackingWorksheet!K562="YES"),1,0))</f>
        <v/>
      </c>
      <c r="AE557" s="19" t="str">
        <f>IF($B557=1,"",IF(AND(TrackingWorksheet!$S562&gt;$BE$3,TrackingWorksheet!$T562=Lists!$P$4),1, 0)*D557)</f>
        <v/>
      </c>
      <c r="AF557" s="19" t="str">
        <f>IF($B557=1,"",IF(AND(TrackingWorksheet!$U562&gt;$BE$3,TrackingWorksheet!$V562=Lists!$P$4),1, 0)*D557)</f>
        <v/>
      </c>
      <c r="AG557" s="19" t="str">
        <f>IF($B557=1,"",IF(AND(TrackingWorksheet!$W562&gt;$BE$3,TrackingWorksheet!$X562=Lists!$P$4),1, 0)*D557)</f>
        <v/>
      </c>
      <c r="AH557" s="19" t="str">
        <f>IF($B557=1,"",IF(AND(TrackingWorksheet!$Y562&gt;$BE$3,TrackingWorksheet!$Z562=Lists!$P$4),1, 0)*D557)</f>
        <v/>
      </c>
      <c r="AI557" s="19" t="str">
        <f>IF($B557=1,"",IF(AND(TrackingWorksheet!$AA562&gt;$BE$3,TrackingWorksheet!$AB562=Lists!$P$4),1, 0)*D557)</f>
        <v/>
      </c>
      <c r="AJ557" s="19" t="str">
        <f>IF($B557=1,"",IF(AND(TrackingWorksheet!$S562&gt;$BE$3,TrackingWorksheet!$T562=Lists!$P$5),1, 0)*D557)</f>
        <v/>
      </c>
      <c r="AK557" s="19" t="str">
        <f>IF($B557=1,"",IF(AND(TrackingWorksheet!$U562&gt;$BE$3,TrackingWorksheet!$V562=Lists!$P$5),1, 0)*D557)</f>
        <v/>
      </c>
      <c r="AL557" s="19" t="str">
        <f>IF($B557=1,"",IF(AND(TrackingWorksheet!$W562&gt;$BE$3,TrackingWorksheet!$X562=Lists!$P$5),1, 0)*D557)</f>
        <v/>
      </c>
      <c r="AM557" s="19" t="str">
        <f>IF($B557=1,"",IF(AND(TrackingWorksheet!$Y562&gt;$BE$3,TrackingWorksheet!$Z562=Lists!$P$5),1, 0)*D557)</f>
        <v/>
      </c>
      <c r="AN557" s="19" t="str">
        <f>IF($B557=1,"",IF(AND(TrackingWorksheet!$AA562&gt;$BE$3,TrackingWorksheet!$AB562=Lists!$P$5),1, 0)*D557)</f>
        <v/>
      </c>
      <c r="AO557" s="19" t="str">
        <f>IF($B557=1,"",IF(AND(TrackingWorksheet!$S562&gt;$BE$3,TrackingWorksheet!$T562=Lists!$P$6),1, 0)*D557)</f>
        <v/>
      </c>
      <c r="AP557" s="19" t="str">
        <f>IF($B557=1,"",IF(AND(TrackingWorksheet!$U562&gt;$BE$3,TrackingWorksheet!$V562=Lists!$P$6),1, 0)*D557)</f>
        <v/>
      </c>
      <c r="AQ557" s="19" t="str">
        <f>IF($B557=1,"",IF(AND(TrackingWorksheet!$W562&gt;$BE$3,TrackingWorksheet!$X562=Lists!$P$6),1, 0)*D557)</f>
        <v/>
      </c>
      <c r="AR557" s="19" t="str">
        <f>IF($B557=1,"",IF(AND(TrackingWorksheet!$Y562&gt;$BE$3,TrackingWorksheet!$Z562=Lists!$P$6),1, 0)*D557)</f>
        <v/>
      </c>
      <c r="AS557" s="19" t="str">
        <f>IF($B557=1,"",IF(AND(TrackingWorksheet!$AA562&gt;$BE$3,TrackingWorksheet!$AB562=Lists!$P$6),1, 0)*D557)</f>
        <v/>
      </c>
      <c r="AT557" s="19">
        <f t="shared" si="125"/>
        <v>0</v>
      </c>
      <c r="AU557" s="19" t="str">
        <f>IF(B557=1,"",IF(AND(TrackingWorksheet!K562="",TrackingWorksheet!M562="", TrackingWorksheet!N562="", TrackingWorksheet!S562="", TrackingWorksheet!V562="", TrackingWorksheet!W562="", TrackingWorksheet!Y562="", TrackingWorksheet!AA562="", V557=1),1,0)*D557)</f>
        <v/>
      </c>
      <c r="AV557" s="19" t="str">
        <f>IF(B557=1,"",IF(D557*AND(TrackingWorksheet!U562&gt;Calculations!$BE$3,TrackingWorksheet!K562="YES"),1,0))</f>
        <v/>
      </c>
      <c r="AW557" s="19" t="str">
        <f>IF(B557=1,"",IF(D557*AND(TrackingWorksheet!W562&gt;Calculations!$BE$3,TrackingWorksheet!K562="YES"),1,0))</f>
        <v/>
      </c>
      <c r="AX557" s="19">
        <f t="shared" si="126"/>
        <v>0</v>
      </c>
      <c r="AY557" s="19">
        <f t="shared" si="122"/>
        <v>0</v>
      </c>
      <c r="AZ557" s="27" t="str">
        <f>IF(B557=1,"",IF(TrackingWorksheet!Q562="","",TrackingWorksheet!Q562))</f>
        <v/>
      </c>
      <c r="BB557" s="4"/>
      <c r="BC557" s="4"/>
      <c r="BD557" s="4"/>
      <c r="BE557" s="4"/>
      <c r="BF557" s="4"/>
      <c r="BG557" s="4" t="str">
        <f>IF(B557=1,"",IF(AND(N557=1,TrackingWorksheet!$I562+14&lt;=WeeklySummary!$C$7),1,0))</f>
        <v/>
      </c>
      <c r="BH557" s="4" t="str">
        <f>IF(B557=1,"",IF(AND(R557=1,TrackingWorksheet!$I562+14&lt;=WeeklySummary!$C$7),1,0))</f>
        <v/>
      </c>
      <c r="BI557" s="4" t="str">
        <f>IF(B557=1,"",IF(AND(J557=1,TrackingWorksheet!$G562+14&lt;=WeeklySummary!$C$7),1,0))</f>
        <v/>
      </c>
      <c r="BJ557" s="4" t="str">
        <f>IF(B557=1,"",IF(AND(T557=1,TrackingWorksheet!$I562+14&lt;=WeeklySummary!$C$7),1,0))</f>
        <v/>
      </c>
      <c r="BK557" s="4" t="str">
        <f>IF(B557=1,"",IF(AND(T557=1,TrackingWorksheet!$G562+14&lt;=WeeklySummary!$C$7),1,0))</f>
        <v/>
      </c>
      <c r="BL557" s="4">
        <f t="shared" si="135"/>
        <v>0</v>
      </c>
    </row>
    <row r="558" spans="2:64" x14ac:dyDescent="0.25">
      <c r="B558" s="27">
        <f>IF(AND(ISBLANK(TrackingWorksheet!B563),ISBLANK(TrackingWorksheet!C563),ISBLANK(TrackingWorksheet!G563),ISBLANK(TrackingWorksheet!H563),
ISBLANK(TrackingWorksheet!I563),ISBLANK(TrackingWorksheet!J563),ISBLANK(TrackingWorksheet!M563),
ISBLANK(TrackingWorksheet!N565)),1,0)</f>
        <v>1</v>
      </c>
      <c r="C558" s="12" t="str">
        <f>IF(B558=1,"",TrackingWorksheet!F563)</f>
        <v/>
      </c>
      <c r="D558" s="20" t="str">
        <f>IF(B558=1,"",IF(AND(TrackingWorksheet!B563&lt;&gt;"",TrackingWorksheet!B563&lt;=WeeklySummary!$C$7,OR(TrackingWorksheet!C563="",TrackingWorksheet!C563&gt;=WeeklySummary!$C$6)),1,0))</f>
        <v/>
      </c>
      <c r="E558" s="10" t="str">
        <f>IF(B558=1,"",IF(AND(TrackingWorksheet!G563 &lt;&gt;"",TrackingWorksheet!G563&lt;=WeeklySummary!$C$7, TrackingWorksheet!H563=Lists!$D$4), "Y", "N"))</f>
        <v/>
      </c>
      <c r="F558" s="10" t="str">
        <f>IF(B558=1,"",IF(AND(TrackingWorksheet!I563 &lt;&gt;"", TrackingWorksheet!I563&lt;=WeeklySummary!$C$7, TrackingWorksheet!J563=Lists!$D$4), "Y", "N"))</f>
        <v/>
      </c>
      <c r="G558" s="10" t="str">
        <f>IF(B558=1,"",IF(AND(TrackingWorksheet!G563 &lt;&gt;"",TrackingWorksheet!G563&lt;=WeeklySummary!$C$7, TrackingWorksheet!H563=Lists!$D$5), "Y", "N"))</f>
        <v/>
      </c>
      <c r="H558" s="10" t="str">
        <f>IF(B558=1,"",IF(AND(TrackingWorksheet!I563 &lt;&gt;"", TrackingWorksheet!I563&lt;=WeeklySummary!$C$7, TrackingWorksheet!J563=Lists!$D$5), "Y", "N"))</f>
        <v/>
      </c>
      <c r="I558" s="20" t="str">
        <f>IF(B558=1,"",IF(AND(TrackingWorksheet!G563 &lt;&gt;"", TrackingWorksheet!G563&lt;=WeeklySummary!$C$7, TrackingWorksheet!H563=Lists!$D$6), 1, 0))</f>
        <v/>
      </c>
      <c r="J558" s="20" t="str">
        <f t="shared" si="127"/>
        <v/>
      </c>
      <c r="K558" s="10" t="str">
        <f>IF(B558=1,"",IF(AND(TrackingWorksheet!I563&lt;=WeeklySummary!$C$7,TrackingWorksheet!K563="YES"),0,IF(AND(AND(OR(E558="Y",F558="Y"),E558&lt;&gt;F558),G558&lt;&gt;"Y", H558&lt;&gt;"Y"), 1, 0)))</f>
        <v/>
      </c>
      <c r="L558" s="20" t="str">
        <f t="shared" si="128"/>
        <v/>
      </c>
      <c r="M558" s="10" t="str">
        <f t="shared" si="129"/>
        <v/>
      </c>
      <c r="N558" s="20" t="str">
        <f t="shared" si="130"/>
        <v/>
      </c>
      <c r="O558" s="10" t="str">
        <f>IF(B558=1,"",IF(AND(TrackingWorksheet!I563&lt;=WeeklySummary!$C$7,TrackingWorksheet!K563="YES"),0,IF(AND(AND(OR(G558="Y",H558="Y"),G558&lt;&gt;H558),E558&lt;&gt;"Y", F558&lt;&gt;"Y"), 1, 0)))</f>
        <v/>
      </c>
      <c r="P558" s="20" t="str">
        <f t="shared" si="131"/>
        <v/>
      </c>
      <c r="Q558" s="10" t="str">
        <f t="shared" si="132"/>
        <v/>
      </c>
      <c r="R558" s="10" t="str">
        <f t="shared" si="133"/>
        <v/>
      </c>
      <c r="S558" s="10" t="str">
        <f>IF(B558=1,"",IF(AND(OR(AND(TrackingWorksheet!H563=Lists!$D$7,TrackingWorksheet!H563=TrackingWorksheet!J563),TrackingWorksheet!H563&lt;&gt;TrackingWorksheet!J563),TrackingWorksheet!K563="YES",TrackingWorksheet!H563&lt;&gt;Lists!$D$6,TrackingWorksheet!G563&lt;=WeeklySummary!$C$7,TrackingWorksheet!I563&lt;=WeeklySummary!$C$7),1,0))</f>
        <v/>
      </c>
      <c r="T558" s="10" t="str">
        <f t="shared" si="134"/>
        <v/>
      </c>
      <c r="U558" s="10" t="str">
        <f>IF($B558=1,"",IF(TrackingWorksheet!$K563="YES",1, 0)*D558)</f>
        <v/>
      </c>
      <c r="V558" s="20">
        <f t="shared" si="123"/>
        <v>0</v>
      </c>
      <c r="W558" s="20">
        <f t="shared" si="124"/>
        <v>0</v>
      </c>
      <c r="X558" s="10" t="str">
        <f>IF($B558=1,"",IF(AND(TrackingWorksheet!$L563&lt;&gt;"", TrackingWorksheet!$L563&gt;=WeeklySummary!$C$6,TrackingWorksheet!$L563&lt;=WeeklySummary!$C$7,OR(TrackingWorksheet!$H563=Lists!$D$4,TrackingWorksheet!$J563=Lists!$D$4)), 1, 0))</f>
        <v/>
      </c>
      <c r="Y558" s="10" t="str">
        <f>IF($B558=1,"",IF(AND(TrackingWorksheet!$L563&lt;&gt;"", TrackingWorksheet!$L563&gt;=WeeklySummary!$C$6,TrackingWorksheet!$L563&lt;=WeeklySummary!$C$7,OR(TrackingWorksheet!$H563=Lists!$D$5,TrackingWorksheet!$J563=Lists!$D$5)), 1, 0))</f>
        <v/>
      </c>
      <c r="Z558" s="10" t="str">
        <f>IF($B558=1,"",IF(AND(TrackingWorksheet!$L563&lt;&gt;"", TrackingWorksheet!$L563&gt;=WeeklySummary!$C$6,TrackingWorksheet!$L563&lt;=WeeklySummary!$C$7,OR(TrackingWorksheet!$H563=Lists!$D$6,TrackingWorksheet!$J563=Lists!$D$6)), 1, 0))</f>
        <v/>
      </c>
      <c r="AA558" s="19" t="str">
        <f>IF(B558=1,"",IF(AND(TrackingWorksheet!M563&lt;&gt;"",TrackingWorksheet!M563&lt;=WeeklySummary!$C$7),1,0)*D558)</f>
        <v/>
      </c>
      <c r="AB558" s="19" t="str">
        <f>IF(B558=1,"",IF(AND(TrackingWorksheet!N563&lt;&gt;"",TrackingWorksheet!N563&lt;=WeeklySummary!$C$7),1,0)*D558)</f>
        <v/>
      </c>
      <c r="AC558" s="19" t="str">
        <f>IF(B558=1,"",TrackingWorksheet!T563)</f>
        <v/>
      </c>
      <c r="AD558" s="19" t="str">
        <f>IF(B558=1,"",IF(D558*AND(TrackingWorksheet!S563&gt;=Calculations!$BD$3,TrackingWorksheet!U563="",TrackingWorksheet!K563="YES"),1,0))</f>
        <v/>
      </c>
      <c r="AE558" s="19" t="str">
        <f>IF($B558=1,"",IF(AND(TrackingWorksheet!$S563&gt;$BE$3,TrackingWorksheet!$T563=Lists!$P$4),1, 0)*D558)</f>
        <v/>
      </c>
      <c r="AF558" s="19" t="str">
        <f>IF($B558=1,"",IF(AND(TrackingWorksheet!$U563&gt;$BE$3,TrackingWorksheet!$V563=Lists!$P$4),1, 0)*D558)</f>
        <v/>
      </c>
      <c r="AG558" s="19" t="str">
        <f>IF($B558=1,"",IF(AND(TrackingWorksheet!$W563&gt;$BE$3,TrackingWorksheet!$X563=Lists!$P$4),1, 0)*D558)</f>
        <v/>
      </c>
      <c r="AH558" s="19" t="str">
        <f>IF($B558=1,"",IF(AND(TrackingWorksheet!$Y563&gt;$BE$3,TrackingWorksheet!$Z563=Lists!$P$4),1, 0)*D558)</f>
        <v/>
      </c>
      <c r="AI558" s="19" t="str">
        <f>IF($B558=1,"",IF(AND(TrackingWorksheet!$AA563&gt;$BE$3,TrackingWorksheet!$AB563=Lists!$P$4),1, 0)*D558)</f>
        <v/>
      </c>
      <c r="AJ558" s="19" t="str">
        <f>IF($B558=1,"",IF(AND(TrackingWorksheet!$S563&gt;$BE$3,TrackingWorksheet!$T563=Lists!$P$5),1, 0)*D558)</f>
        <v/>
      </c>
      <c r="AK558" s="19" t="str">
        <f>IF($B558=1,"",IF(AND(TrackingWorksheet!$U563&gt;$BE$3,TrackingWorksheet!$V563=Lists!$P$5),1, 0)*D558)</f>
        <v/>
      </c>
      <c r="AL558" s="19" t="str">
        <f>IF($B558=1,"",IF(AND(TrackingWorksheet!$W563&gt;$BE$3,TrackingWorksheet!$X563=Lists!$P$5),1, 0)*D558)</f>
        <v/>
      </c>
      <c r="AM558" s="19" t="str">
        <f>IF($B558=1,"",IF(AND(TrackingWorksheet!$Y563&gt;$BE$3,TrackingWorksheet!$Z563=Lists!$P$5),1, 0)*D558)</f>
        <v/>
      </c>
      <c r="AN558" s="19" t="str">
        <f>IF($B558=1,"",IF(AND(TrackingWorksheet!$AA563&gt;$BE$3,TrackingWorksheet!$AB563=Lists!$P$5),1, 0)*D558)</f>
        <v/>
      </c>
      <c r="AO558" s="19" t="str">
        <f>IF($B558=1,"",IF(AND(TrackingWorksheet!$S563&gt;$BE$3,TrackingWorksheet!$T563=Lists!$P$6),1, 0)*D558)</f>
        <v/>
      </c>
      <c r="AP558" s="19" t="str">
        <f>IF($B558=1,"",IF(AND(TrackingWorksheet!$U563&gt;$BE$3,TrackingWorksheet!$V563=Lists!$P$6),1, 0)*D558)</f>
        <v/>
      </c>
      <c r="AQ558" s="19" t="str">
        <f>IF($B558=1,"",IF(AND(TrackingWorksheet!$W563&gt;$BE$3,TrackingWorksheet!$X563=Lists!$P$6),1, 0)*D558)</f>
        <v/>
      </c>
      <c r="AR558" s="19" t="str">
        <f>IF($B558=1,"",IF(AND(TrackingWorksheet!$Y563&gt;$BE$3,TrackingWorksheet!$Z563=Lists!$P$6),1, 0)*D558)</f>
        <v/>
      </c>
      <c r="AS558" s="19" t="str">
        <f>IF($B558=1,"",IF(AND(TrackingWorksheet!$AA563&gt;$BE$3,TrackingWorksheet!$AB563=Lists!$P$6),1, 0)*D558)</f>
        <v/>
      </c>
      <c r="AT558" s="19">
        <f t="shared" si="125"/>
        <v>0</v>
      </c>
      <c r="AU558" s="19" t="str">
        <f>IF(B558=1,"",IF(AND(TrackingWorksheet!K563="",TrackingWorksheet!M563="", TrackingWorksheet!N563="", TrackingWorksheet!S563="", TrackingWorksheet!V563="", TrackingWorksheet!W563="", TrackingWorksheet!Y563="", TrackingWorksheet!AA563="", V558=1),1,0)*D558)</f>
        <v/>
      </c>
      <c r="AV558" s="19" t="str">
        <f>IF(B558=1,"",IF(D558*AND(TrackingWorksheet!U563&gt;Calculations!$BE$3,TrackingWorksheet!K563="YES"),1,0))</f>
        <v/>
      </c>
      <c r="AW558" s="19" t="str">
        <f>IF(B558=1,"",IF(D558*AND(TrackingWorksheet!W563&gt;Calculations!$BE$3,TrackingWorksheet!K563="YES"),1,0))</f>
        <v/>
      </c>
      <c r="AX558" s="19">
        <f t="shared" si="126"/>
        <v>0</v>
      </c>
      <c r="AY558" s="19">
        <f t="shared" si="122"/>
        <v>0</v>
      </c>
      <c r="AZ558" s="27" t="str">
        <f>IF(B558=1,"",IF(TrackingWorksheet!Q563="","",TrackingWorksheet!Q563))</f>
        <v/>
      </c>
      <c r="BB558" s="4"/>
      <c r="BC558" s="4"/>
      <c r="BD558" s="4"/>
      <c r="BE558" s="4"/>
      <c r="BF558" s="4"/>
      <c r="BG558" s="4" t="str">
        <f>IF(B558=1,"",IF(AND(N558=1,TrackingWorksheet!$I563+14&lt;=WeeklySummary!$C$7),1,0))</f>
        <v/>
      </c>
      <c r="BH558" s="4" t="str">
        <f>IF(B558=1,"",IF(AND(R558=1,TrackingWorksheet!$I563+14&lt;=WeeklySummary!$C$7),1,0))</f>
        <v/>
      </c>
      <c r="BI558" s="4" t="str">
        <f>IF(B558=1,"",IF(AND(J558=1,TrackingWorksheet!$G563+14&lt;=WeeklySummary!$C$7),1,0))</f>
        <v/>
      </c>
      <c r="BJ558" s="4" t="str">
        <f>IF(B558=1,"",IF(AND(T558=1,TrackingWorksheet!$I563+14&lt;=WeeklySummary!$C$7),1,0))</f>
        <v/>
      </c>
      <c r="BK558" s="4" t="str">
        <f>IF(B558=1,"",IF(AND(T558=1,TrackingWorksheet!$G563+14&lt;=WeeklySummary!$C$7),1,0))</f>
        <v/>
      </c>
      <c r="BL558" s="4">
        <f t="shared" si="135"/>
        <v>0</v>
      </c>
    </row>
    <row r="559" spans="2:64" x14ac:dyDescent="0.25">
      <c r="B559" s="27">
        <f>IF(AND(ISBLANK(TrackingWorksheet!B564),ISBLANK(TrackingWorksheet!C564),ISBLANK(TrackingWorksheet!G564),ISBLANK(TrackingWorksheet!H564),
ISBLANK(TrackingWorksheet!I564),ISBLANK(TrackingWorksheet!J564),ISBLANK(TrackingWorksheet!M564),
ISBLANK(TrackingWorksheet!N566)),1,0)</f>
        <v>1</v>
      </c>
      <c r="C559" s="12" t="str">
        <f>IF(B559=1,"",TrackingWorksheet!F564)</f>
        <v/>
      </c>
      <c r="D559" s="20" t="str">
        <f>IF(B559=1,"",IF(AND(TrackingWorksheet!B564&lt;&gt;"",TrackingWorksheet!B564&lt;=WeeklySummary!$C$7,OR(TrackingWorksheet!C564="",TrackingWorksheet!C564&gt;=WeeklySummary!$C$6)),1,0))</f>
        <v/>
      </c>
      <c r="E559" s="10" t="str">
        <f>IF(B559=1,"",IF(AND(TrackingWorksheet!G564 &lt;&gt;"",TrackingWorksheet!G564&lt;=WeeklySummary!$C$7, TrackingWorksheet!H564=Lists!$D$4), "Y", "N"))</f>
        <v/>
      </c>
      <c r="F559" s="10" t="str">
        <f>IF(B559=1,"",IF(AND(TrackingWorksheet!I564 &lt;&gt;"", TrackingWorksheet!I564&lt;=WeeklySummary!$C$7, TrackingWorksheet!J564=Lists!$D$4), "Y", "N"))</f>
        <v/>
      </c>
      <c r="G559" s="10" t="str">
        <f>IF(B559=1,"",IF(AND(TrackingWorksheet!G564 &lt;&gt;"",TrackingWorksheet!G564&lt;=WeeklySummary!$C$7, TrackingWorksheet!H564=Lists!$D$5), "Y", "N"))</f>
        <v/>
      </c>
      <c r="H559" s="10" t="str">
        <f>IF(B559=1,"",IF(AND(TrackingWorksheet!I564 &lt;&gt;"", TrackingWorksheet!I564&lt;=WeeklySummary!$C$7, TrackingWorksheet!J564=Lists!$D$5), "Y", "N"))</f>
        <v/>
      </c>
      <c r="I559" s="20" t="str">
        <f>IF(B559=1,"",IF(AND(TrackingWorksheet!G564 &lt;&gt;"", TrackingWorksheet!G564&lt;=WeeklySummary!$C$7, TrackingWorksheet!H564=Lists!$D$6), 1, 0))</f>
        <v/>
      </c>
      <c r="J559" s="20" t="str">
        <f t="shared" si="127"/>
        <v/>
      </c>
      <c r="K559" s="10" t="str">
        <f>IF(B559=1,"",IF(AND(TrackingWorksheet!I564&lt;=WeeklySummary!$C$7,TrackingWorksheet!K564="YES"),0,IF(AND(AND(OR(E559="Y",F559="Y"),E559&lt;&gt;F559),G559&lt;&gt;"Y", H559&lt;&gt;"Y"), 1, 0)))</f>
        <v/>
      </c>
      <c r="L559" s="20" t="str">
        <f t="shared" si="128"/>
        <v/>
      </c>
      <c r="M559" s="10" t="str">
        <f t="shared" si="129"/>
        <v/>
      </c>
      <c r="N559" s="20" t="str">
        <f t="shared" si="130"/>
        <v/>
      </c>
      <c r="O559" s="10" t="str">
        <f>IF(B559=1,"",IF(AND(TrackingWorksheet!I564&lt;=WeeklySummary!$C$7,TrackingWorksheet!K564="YES"),0,IF(AND(AND(OR(G559="Y",H559="Y"),G559&lt;&gt;H559),E559&lt;&gt;"Y", F559&lt;&gt;"Y"), 1, 0)))</f>
        <v/>
      </c>
      <c r="P559" s="20" t="str">
        <f t="shared" si="131"/>
        <v/>
      </c>
      <c r="Q559" s="10" t="str">
        <f t="shared" si="132"/>
        <v/>
      </c>
      <c r="R559" s="10" t="str">
        <f t="shared" si="133"/>
        <v/>
      </c>
      <c r="S559" s="10" t="str">
        <f>IF(B559=1,"",IF(AND(OR(AND(TrackingWorksheet!H564=Lists!$D$7,TrackingWorksheet!H564=TrackingWorksheet!J564),TrackingWorksheet!H564&lt;&gt;TrackingWorksheet!J564),TrackingWorksheet!K564="YES",TrackingWorksheet!H564&lt;&gt;Lists!$D$6,TrackingWorksheet!G564&lt;=WeeklySummary!$C$7,TrackingWorksheet!I564&lt;=WeeklySummary!$C$7),1,0))</f>
        <v/>
      </c>
      <c r="T559" s="10" t="str">
        <f t="shared" si="134"/>
        <v/>
      </c>
      <c r="U559" s="10" t="str">
        <f>IF($B559=1,"",IF(TrackingWorksheet!$K564="YES",1, 0)*D559)</f>
        <v/>
      </c>
      <c r="V559" s="20">
        <f t="shared" si="123"/>
        <v>0</v>
      </c>
      <c r="W559" s="20">
        <f t="shared" si="124"/>
        <v>0</v>
      </c>
      <c r="X559" s="10" t="str">
        <f>IF($B559=1,"",IF(AND(TrackingWorksheet!$L564&lt;&gt;"", TrackingWorksheet!$L564&gt;=WeeklySummary!$C$6,TrackingWorksheet!$L564&lt;=WeeklySummary!$C$7,OR(TrackingWorksheet!$H564=Lists!$D$4,TrackingWorksheet!$J564=Lists!$D$4)), 1, 0))</f>
        <v/>
      </c>
      <c r="Y559" s="10" t="str">
        <f>IF($B559=1,"",IF(AND(TrackingWorksheet!$L564&lt;&gt;"", TrackingWorksheet!$L564&gt;=WeeklySummary!$C$6,TrackingWorksheet!$L564&lt;=WeeklySummary!$C$7,OR(TrackingWorksheet!$H564=Lists!$D$5,TrackingWorksheet!$J564=Lists!$D$5)), 1, 0))</f>
        <v/>
      </c>
      <c r="Z559" s="10" t="str">
        <f>IF($B559=1,"",IF(AND(TrackingWorksheet!$L564&lt;&gt;"", TrackingWorksheet!$L564&gt;=WeeklySummary!$C$6,TrackingWorksheet!$L564&lt;=WeeklySummary!$C$7,OR(TrackingWorksheet!$H564=Lists!$D$6,TrackingWorksheet!$J564=Lists!$D$6)), 1, 0))</f>
        <v/>
      </c>
      <c r="AA559" s="19" t="str">
        <f>IF(B559=1,"",IF(AND(TrackingWorksheet!M564&lt;&gt;"",TrackingWorksheet!M564&lt;=WeeklySummary!$C$7),1,0)*D559)</f>
        <v/>
      </c>
      <c r="AB559" s="19" t="str">
        <f>IF(B559=1,"",IF(AND(TrackingWorksheet!N564&lt;&gt;"",TrackingWorksheet!N564&lt;=WeeklySummary!$C$7),1,0)*D559)</f>
        <v/>
      </c>
      <c r="AC559" s="19" t="str">
        <f>IF(B559=1,"",TrackingWorksheet!T564)</f>
        <v/>
      </c>
      <c r="AD559" s="19" t="str">
        <f>IF(B559=1,"",IF(D559*AND(TrackingWorksheet!S564&gt;=Calculations!$BD$3,TrackingWorksheet!U564="",TrackingWorksheet!K564="YES"),1,0))</f>
        <v/>
      </c>
      <c r="AE559" s="19" t="str">
        <f>IF($B559=1,"",IF(AND(TrackingWorksheet!$S564&gt;$BE$3,TrackingWorksheet!$T564=Lists!$P$4),1, 0)*D559)</f>
        <v/>
      </c>
      <c r="AF559" s="19" t="str">
        <f>IF($B559=1,"",IF(AND(TrackingWorksheet!$U564&gt;$BE$3,TrackingWorksheet!$V564=Lists!$P$4),1, 0)*D559)</f>
        <v/>
      </c>
      <c r="AG559" s="19" t="str">
        <f>IF($B559=1,"",IF(AND(TrackingWorksheet!$W564&gt;$BE$3,TrackingWorksheet!$X564=Lists!$P$4),1, 0)*D559)</f>
        <v/>
      </c>
      <c r="AH559" s="19" t="str">
        <f>IF($B559=1,"",IF(AND(TrackingWorksheet!$Y564&gt;$BE$3,TrackingWorksheet!$Z564=Lists!$P$4),1, 0)*D559)</f>
        <v/>
      </c>
      <c r="AI559" s="19" t="str">
        <f>IF($B559=1,"",IF(AND(TrackingWorksheet!$AA564&gt;$BE$3,TrackingWorksheet!$AB564=Lists!$P$4),1, 0)*D559)</f>
        <v/>
      </c>
      <c r="AJ559" s="19" t="str">
        <f>IF($B559=1,"",IF(AND(TrackingWorksheet!$S564&gt;$BE$3,TrackingWorksheet!$T564=Lists!$P$5),1, 0)*D559)</f>
        <v/>
      </c>
      <c r="AK559" s="19" t="str">
        <f>IF($B559=1,"",IF(AND(TrackingWorksheet!$U564&gt;$BE$3,TrackingWorksheet!$V564=Lists!$P$5),1, 0)*D559)</f>
        <v/>
      </c>
      <c r="AL559" s="19" t="str">
        <f>IF($B559=1,"",IF(AND(TrackingWorksheet!$W564&gt;$BE$3,TrackingWorksheet!$X564=Lists!$P$5),1, 0)*D559)</f>
        <v/>
      </c>
      <c r="AM559" s="19" t="str">
        <f>IF($B559=1,"",IF(AND(TrackingWorksheet!$Y564&gt;$BE$3,TrackingWorksheet!$Z564=Lists!$P$5),1, 0)*D559)</f>
        <v/>
      </c>
      <c r="AN559" s="19" t="str">
        <f>IF($B559=1,"",IF(AND(TrackingWorksheet!$AA564&gt;$BE$3,TrackingWorksheet!$AB564=Lists!$P$5),1, 0)*D559)</f>
        <v/>
      </c>
      <c r="AO559" s="19" t="str">
        <f>IF($B559=1,"",IF(AND(TrackingWorksheet!$S564&gt;$BE$3,TrackingWorksheet!$T564=Lists!$P$6),1, 0)*D559)</f>
        <v/>
      </c>
      <c r="AP559" s="19" t="str">
        <f>IF($B559=1,"",IF(AND(TrackingWorksheet!$U564&gt;$BE$3,TrackingWorksheet!$V564=Lists!$P$6),1, 0)*D559)</f>
        <v/>
      </c>
      <c r="AQ559" s="19" t="str">
        <f>IF($B559=1,"",IF(AND(TrackingWorksheet!$W564&gt;$BE$3,TrackingWorksheet!$X564=Lists!$P$6),1, 0)*D559)</f>
        <v/>
      </c>
      <c r="AR559" s="19" t="str">
        <f>IF($B559=1,"",IF(AND(TrackingWorksheet!$Y564&gt;$BE$3,TrackingWorksheet!$Z564=Lists!$P$6),1, 0)*D559)</f>
        <v/>
      </c>
      <c r="AS559" s="19" t="str">
        <f>IF($B559=1,"",IF(AND(TrackingWorksheet!$AA564&gt;$BE$3,TrackingWorksheet!$AB564=Lists!$P$6),1, 0)*D559)</f>
        <v/>
      </c>
      <c r="AT559" s="19">
        <f t="shared" si="125"/>
        <v>0</v>
      </c>
      <c r="AU559" s="19" t="str">
        <f>IF(B559=1,"",IF(AND(TrackingWorksheet!K564="",TrackingWorksheet!M564="", TrackingWorksheet!N564="", TrackingWorksheet!S564="", TrackingWorksheet!V564="", TrackingWorksheet!W564="", TrackingWorksheet!Y564="", TrackingWorksheet!AA564="", V559=1),1,0)*D559)</f>
        <v/>
      </c>
      <c r="AV559" s="19" t="str">
        <f>IF(B559=1,"",IF(D559*AND(TrackingWorksheet!U564&gt;Calculations!$BE$3,TrackingWorksheet!K564="YES"),1,0))</f>
        <v/>
      </c>
      <c r="AW559" s="19" t="str">
        <f>IF(B559=1,"",IF(D559*AND(TrackingWorksheet!W564&gt;Calculations!$BE$3,TrackingWorksheet!K564="YES"),1,0))</f>
        <v/>
      </c>
      <c r="AX559" s="19">
        <f t="shared" si="126"/>
        <v>0</v>
      </c>
      <c r="AY559" s="19">
        <f t="shared" si="122"/>
        <v>0</v>
      </c>
      <c r="AZ559" s="27" t="str">
        <f>IF(B559=1,"",IF(TrackingWorksheet!Q564="","",TrackingWorksheet!Q564))</f>
        <v/>
      </c>
      <c r="BB559" s="4"/>
      <c r="BC559" s="4"/>
      <c r="BD559" s="4"/>
      <c r="BE559" s="4"/>
      <c r="BF559" s="4"/>
      <c r="BG559" s="4" t="str">
        <f>IF(B559=1,"",IF(AND(N559=1,TrackingWorksheet!$I564+14&lt;=WeeklySummary!$C$7),1,0))</f>
        <v/>
      </c>
      <c r="BH559" s="4" t="str">
        <f>IF(B559=1,"",IF(AND(R559=1,TrackingWorksheet!$I564+14&lt;=WeeklySummary!$C$7),1,0))</f>
        <v/>
      </c>
      <c r="BI559" s="4" t="str">
        <f>IF(B559=1,"",IF(AND(J559=1,TrackingWorksheet!$G564+14&lt;=WeeklySummary!$C$7),1,0))</f>
        <v/>
      </c>
      <c r="BJ559" s="4" t="str">
        <f>IF(B559=1,"",IF(AND(T559=1,TrackingWorksheet!$I564+14&lt;=WeeklySummary!$C$7),1,0))</f>
        <v/>
      </c>
      <c r="BK559" s="4" t="str">
        <f>IF(B559=1,"",IF(AND(T559=1,TrackingWorksheet!$G564+14&lt;=WeeklySummary!$C$7),1,0))</f>
        <v/>
      </c>
      <c r="BL559" s="4">
        <f t="shared" si="135"/>
        <v>0</v>
      </c>
    </row>
    <row r="560" spans="2:64" x14ac:dyDescent="0.25">
      <c r="B560" s="27">
        <f>IF(AND(ISBLANK(TrackingWorksheet!B565),ISBLANK(TrackingWorksheet!C565),ISBLANK(TrackingWorksheet!G565),ISBLANK(TrackingWorksheet!H565),
ISBLANK(TrackingWorksheet!I565),ISBLANK(TrackingWorksheet!J565),ISBLANK(TrackingWorksheet!M565),
ISBLANK(TrackingWorksheet!N567)),1,0)</f>
        <v>1</v>
      </c>
      <c r="C560" s="12" t="str">
        <f>IF(B560=1,"",TrackingWorksheet!F565)</f>
        <v/>
      </c>
      <c r="D560" s="20" t="str">
        <f>IF(B560=1,"",IF(AND(TrackingWorksheet!B565&lt;&gt;"",TrackingWorksheet!B565&lt;=WeeklySummary!$C$7,OR(TrackingWorksheet!C565="",TrackingWorksheet!C565&gt;=WeeklySummary!$C$6)),1,0))</f>
        <v/>
      </c>
      <c r="E560" s="10" t="str">
        <f>IF(B560=1,"",IF(AND(TrackingWorksheet!G565 &lt;&gt;"",TrackingWorksheet!G565&lt;=WeeklySummary!$C$7, TrackingWorksheet!H565=Lists!$D$4), "Y", "N"))</f>
        <v/>
      </c>
      <c r="F560" s="10" t="str">
        <f>IF(B560=1,"",IF(AND(TrackingWorksheet!I565 &lt;&gt;"", TrackingWorksheet!I565&lt;=WeeklySummary!$C$7, TrackingWorksheet!J565=Lists!$D$4), "Y", "N"))</f>
        <v/>
      </c>
      <c r="G560" s="10" t="str">
        <f>IF(B560=1,"",IF(AND(TrackingWorksheet!G565 &lt;&gt;"",TrackingWorksheet!G565&lt;=WeeklySummary!$C$7, TrackingWorksheet!H565=Lists!$D$5), "Y", "N"))</f>
        <v/>
      </c>
      <c r="H560" s="10" t="str">
        <f>IF(B560=1,"",IF(AND(TrackingWorksheet!I565 &lt;&gt;"", TrackingWorksheet!I565&lt;=WeeklySummary!$C$7, TrackingWorksheet!J565=Lists!$D$5), "Y", "N"))</f>
        <v/>
      </c>
      <c r="I560" s="20" t="str">
        <f>IF(B560=1,"",IF(AND(TrackingWorksheet!G565 &lt;&gt;"", TrackingWorksheet!G565&lt;=WeeklySummary!$C$7, TrackingWorksheet!H565=Lists!$D$6), 1, 0))</f>
        <v/>
      </c>
      <c r="J560" s="20" t="str">
        <f t="shared" si="127"/>
        <v/>
      </c>
      <c r="K560" s="10" t="str">
        <f>IF(B560=1,"",IF(AND(TrackingWorksheet!I565&lt;=WeeklySummary!$C$7,TrackingWorksheet!K565="YES"),0,IF(AND(AND(OR(E560="Y",F560="Y"),E560&lt;&gt;F560),G560&lt;&gt;"Y", H560&lt;&gt;"Y"), 1, 0)))</f>
        <v/>
      </c>
      <c r="L560" s="20" t="str">
        <f t="shared" si="128"/>
        <v/>
      </c>
      <c r="M560" s="10" t="str">
        <f t="shared" si="129"/>
        <v/>
      </c>
      <c r="N560" s="20" t="str">
        <f t="shared" si="130"/>
        <v/>
      </c>
      <c r="O560" s="10" t="str">
        <f>IF(B560=1,"",IF(AND(TrackingWorksheet!I565&lt;=WeeklySummary!$C$7,TrackingWorksheet!K565="YES"),0,IF(AND(AND(OR(G560="Y",H560="Y"),G560&lt;&gt;H560),E560&lt;&gt;"Y", F560&lt;&gt;"Y"), 1, 0)))</f>
        <v/>
      </c>
      <c r="P560" s="20" t="str">
        <f t="shared" si="131"/>
        <v/>
      </c>
      <c r="Q560" s="10" t="str">
        <f t="shared" si="132"/>
        <v/>
      </c>
      <c r="R560" s="10" t="str">
        <f t="shared" si="133"/>
        <v/>
      </c>
      <c r="S560" s="10" t="str">
        <f>IF(B560=1,"",IF(AND(OR(AND(TrackingWorksheet!H565=Lists!$D$7,TrackingWorksheet!H565=TrackingWorksheet!J565),TrackingWorksheet!H565&lt;&gt;TrackingWorksheet!J565),TrackingWorksheet!K565="YES",TrackingWorksheet!H565&lt;&gt;Lists!$D$6,TrackingWorksheet!G565&lt;=WeeklySummary!$C$7,TrackingWorksheet!I565&lt;=WeeklySummary!$C$7),1,0))</f>
        <v/>
      </c>
      <c r="T560" s="10" t="str">
        <f t="shared" si="134"/>
        <v/>
      </c>
      <c r="U560" s="10" t="str">
        <f>IF($B560=1,"",IF(TrackingWorksheet!$K565="YES",1, 0)*D560)</f>
        <v/>
      </c>
      <c r="V560" s="20">
        <f t="shared" si="123"/>
        <v>0</v>
      </c>
      <c r="W560" s="20">
        <f t="shared" si="124"/>
        <v>0</v>
      </c>
      <c r="X560" s="10" t="str">
        <f>IF($B560=1,"",IF(AND(TrackingWorksheet!$L565&lt;&gt;"", TrackingWorksheet!$L565&gt;=WeeklySummary!$C$6,TrackingWorksheet!$L565&lt;=WeeklySummary!$C$7,OR(TrackingWorksheet!$H565=Lists!$D$4,TrackingWorksheet!$J565=Lists!$D$4)), 1, 0))</f>
        <v/>
      </c>
      <c r="Y560" s="10" t="str">
        <f>IF($B560=1,"",IF(AND(TrackingWorksheet!$L565&lt;&gt;"", TrackingWorksheet!$L565&gt;=WeeklySummary!$C$6,TrackingWorksheet!$L565&lt;=WeeklySummary!$C$7,OR(TrackingWorksheet!$H565=Lists!$D$5,TrackingWorksheet!$J565=Lists!$D$5)), 1, 0))</f>
        <v/>
      </c>
      <c r="Z560" s="10" t="str">
        <f>IF($B560=1,"",IF(AND(TrackingWorksheet!$L565&lt;&gt;"", TrackingWorksheet!$L565&gt;=WeeklySummary!$C$6,TrackingWorksheet!$L565&lt;=WeeklySummary!$C$7,OR(TrackingWorksheet!$H565=Lists!$D$6,TrackingWorksheet!$J565=Lists!$D$6)), 1, 0))</f>
        <v/>
      </c>
      <c r="AA560" s="19" t="str">
        <f>IF(B560=1,"",IF(AND(TrackingWorksheet!M565&lt;&gt;"",TrackingWorksheet!M565&lt;=WeeklySummary!$C$7),1,0)*D560)</f>
        <v/>
      </c>
      <c r="AB560" s="19" t="str">
        <f>IF(B560=1,"",IF(AND(TrackingWorksheet!N565&lt;&gt;"",TrackingWorksheet!N565&lt;=WeeklySummary!$C$7),1,0)*D560)</f>
        <v/>
      </c>
      <c r="AC560" s="19" t="str">
        <f>IF(B560=1,"",TrackingWorksheet!T565)</f>
        <v/>
      </c>
      <c r="AD560" s="19" t="str">
        <f>IF(B560=1,"",IF(D560*AND(TrackingWorksheet!S565&gt;=Calculations!$BD$3,TrackingWorksheet!U565="",TrackingWorksheet!K565="YES"),1,0))</f>
        <v/>
      </c>
      <c r="AE560" s="19" t="str">
        <f>IF($B560=1,"",IF(AND(TrackingWorksheet!$S565&gt;$BE$3,TrackingWorksheet!$T565=Lists!$P$4),1, 0)*D560)</f>
        <v/>
      </c>
      <c r="AF560" s="19" t="str">
        <f>IF($B560=1,"",IF(AND(TrackingWorksheet!$U565&gt;$BE$3,TrackingWorksheet!$V565=Lists!$P$4),1, 0)*D560)</f>
        <v/>
      </c>
      <c r="AG560" s="19" t="str">
        <f>IF($B560=1,"",IF(AND(TrackingWorksheet!$W565&gt;$BE$3,TrackingWorksheet!$X565=Lists!$P$4),1, 0)*D560)</f>
        <v/>
      </c>
      <c r="AH560" s="19" t="str">
        <f>IF($B560=1,"",IF(AND(TrackingWorksheet!$Y565&gt;$BE$3,TrackingWorksheet!$Z565=Lists!$P$4),1, 0)*D560)</f>
        <v/>
      </c>
      <c r="AI560" s="19" t="str">
        <f>IF($B560=1,"",IF(AND(TrackingWorksheet!$AA565&gt;$BE$3,TrackingWorksheet!$AB565=Lists!$P$4),1, 0)*D560)</f>
        <v/>
      </c>
      <c r="AJ560" s="19" t="str">
        <f>IF($B560=1,"",IF(AND(TrackingWorksheet!$S565&gt;$BE$3,TrackingWorksheet!$T565=Lists!$P$5),1, 0)*D560)</f>
        <v/>
      </c>
      <c r="AK560" s="19" t="str">
        <f>IF($B560=1,"",IF(AND(TrackingWorksheet!$U565&gt;$BE$3,TrackingWorksheet!$V565=Lists!$P$5),1, 0)*D560)</f>
        <v/>
      </c>
      <c r="AL560" s="19" t="str">
        <f>IF($B560=1,"",IF(AND(TrackingWorksheet!$W565&gt;$BE$3,TrackingWorksheet!$X565=Lists!$P$5),1, 0)*D560)</f>
        <v/>
      </c>
      <c r="AM560" s="19" t="str">
        <f>IF($B560=1,"",IF(AND(TrackingWorksheet!$Y565&gt;$BE$3,TrackingWorksheet!$Z565=Lists!$P$5),1, 0)*D560)</f>
        <v/>
      </c>
      <c r="AN560" s="19" t="str">
        <f>IF($B560=1,"",IF(AND(TrackingWorksheet!$AA565&gt;$BE$3,TrackingWorksheet!$AB565=Lists!$P$5),1, 0)*D560)</f>
        <v/>
      </c>
      <c r="AO560" s="19" t="str">
        <f>IF($B560=1,"",IF(AND(TrackingWorksheet!$S565&gt;$BE$3,TrackingWorksheet!$T565=Lists!$P$6),1, 0)*D560)</f>
        <v/>
      </c>
      <c r="AP560" s="19" t="str">
        <f>IF($B560=1,"",IF(AND(TrackingWorksheet!$U565&gt;$BE$3,TrackingWorksheet!$V565=Lists!$P$6),1, 0)*D560)</f>
        <v/>
      </c>
      <c r="AQ560" s="19" t="str">
        <f>IF($B560=1,"",IF(AND(TrackingWorksheet!$W565&gt;$BE$3,TrackingWorksheet!$X565=Lists!$P$6),1, 0)*D560)</f>
        <v/>
      </c>
      <c r="AR560" s="19" t="str">
        <f>IF($B560=1,"",IF(AND(TrackingWorksheet!$Y565&gt;$BE$3,TrackingWorksheet!$Z565=Lists!$P$6),1, 0)*D560)</f>
        <v/>
      </c>
      <c r="AS560" s="19" t="str">
        <f>IF($B560=1,"",IF(AND(TrackingWorksheet!$AA565&gt;$BE$3,TrackingWorksheet!$AB565=Lists!$P$6),1, 0)*D560)</f>
        <v/>
      </c>
      <c r="AT560" s="19">
        <f t="shared" si="125"/>
        <v>0</v>
      </c>
      <c r="AU560" s="19" t="str">
        <f>IF(B560=1,"",IF(AND(TrackingWorksheet!K565="",TrackingWorksheet!M565="", TrackingWorksheet!N565="", TrackingWorksheet!S565="", TrackingWorksheet!V565="", TrackingWorksheet!W565="", TrackingWorksheet!Y565="", TrackingWorksheet!AA565="", V560=1),1,0)*D560)</f>
        <v/>
      </c>
      <c r="AV560" s="19" t="str">
        <f>IF(B560=1,"",IF(D560*AND(TrackingWorksheet!U565&gt;Calculations!$BE$3,TrackingWorksheet!K565="YES"),1,0))</f>
        <v/>
      </c>
      <c r="AW560" s="19" t="str">
        <f>IF(B560=1,"",IF(D560*AND(TrackingWorksheet!W565&gt;Calculations!$BE$3,TrackingWorksheet!K565="YES"),1,0))</f>
        <v/>
      </c>
      <c r="AX560" s="19">
        <f t="shared" si="126"/>
        <v>0</v>
      </c>
      <c r="AY560" s="19">
        <f t="shared" si="122"/>
        <v>0</v>
      </c>
      <c r="AZ560" s="27" t="str">
        <f>IF(B560=1,"",IF(TrackingWorksheet!Q565="","",TrackingWorksheet!Q565))</f>
        <v/>
      </c>
      <c r="BB560" s="4"/>
      <c r="BC560" s="4"/>
      <c r="BD560" s="4"/>
      <c r="BE560" s="4"/>
      <c r="BF560" s="4"/>
      <c r="BG560" s="4" t="str">
        <f>IF(B560=1,"",IF(AND(N560=1,TrackingWorksheet!$I565+14&lt;=WeeklySummary!$C$7),1,0))</f>
        <v/>
      </c>
      <c r="BH560" s="4" t="str">
        <f>IF(B560=1,"",IF(AND(R560=1,TrackingWorksheet!$I565+14&lt;=WeeklySummary!$C$7),1,0))</f>
        <v/>
      </c>
      <c r="BI560" s="4" t="str">
        <f>IF(B560=1,"",IF(AND(J560=1,TrackingWorksheet!$G565+14&lt;=WeeklySummary!$C$7),1,0))</f>
        <v/>
      </c>
      <c r="BJ560" s="4" t="str">
        <f>IF(B560=1,"",IF(AND(T560=1,TrackingWorksheet!$I565+14&lt;=WeeklySummary!$C$7),1,0))</f>
        <v/>
      </c>
      <c r="BK560" s="4" t="str">
        <f>IF(B560=1,"",IF(AND(T560=1,TrackingWorksheet!$G565+14&lt;=WeeklySummary!$C$7),1,0))</f>
        <v/>
      </c>
      <c r="BL560" s="4">
        <f t="shared" si="135"/>
        <v>0</v>
      </c>
    </row>
    <row r="561" spans="2:64" x14ac:dyDescent="0.25">
      <c r="B561" s="27">
        <f>IF(AND(ISBLANK(TrackingWorksheet!B566),ISBLANK(TrackingWorksheet!C566),ISBLANK(TrackingWorksheet!G566),ISBLANK(TrackingWorksheet!H566),
ISBLANK(TrackingWorksheet!I566),ISBLANK(TrackingWorksheet!J566),ISBLANK(TrackingWorksheet!M566),
ISBLANK(TrackingWorksheet!N568)),1,0)</f>
        <v>1</v>
      </c>
      <c r="C561" s="12" t="str">
        <f>IF(B561=1,"",TrackingWorksheet!F566)</f>
        <v/>
      </c>
      <c r="D561" s="20" t="str">
        <f>IF(B561=1,"",IF(AND(TrackingWorksheet!B566&lt;&gt;"",TrackingWorksheet!B566&lt;=WeeklySummary!$C$7,OR(TrackingWorksheet!C566="",TrackingWorksheet!C566&gt;=WeeklySummary!$C$6)),1,0))</f>
        <v/>
      </c>
      <c r="E561" s="10" t="str">
        <f>IF(B561=1,"",IF(AND(TrackingWorksheet!G566 &lt;&gt;"",TrackingWorksheet!G566&lt;=WeeklySummary!$C$7, TrackingWorksheet!H566=Lists!$D$4), "Y", "N"))</f>
        <v/>
      </c>
      <c r="F561" s="10" t="str">
        <f>IF(B561=1,"",IF(AND(TrackingWorksheet!I566 &lt;&gt;"", TrackingWorksheet!I566&lt;=WeeklySummary!$C$7, TrackingWorksheet!J566=Lists!$D$4), "Y", "N"))</f>
        <v/>
      </c>
      <c r="G561" s="10" t="str">
        <f>IF(B561=1,"",IF(AND(TrackingWorksheet!G566 &lt;&gt;"",TrackingWorksheet!G566&lt;=WeeklySummary!$C$7, TrackingWorksheet!H566=Lists!$D$5), "Y", "N"))</f>
        <v/>
      </c>
      <c r="H561" s="10" t="str">
        <f>IF(B561=1,"",IF(AND(TrackingWorksheet!I566 &lt;&gt;"", TrackingWorksheet!I566&lt;=WeeklySummary!$C$7, TrackingWorksheet!J566=Lists!$D$5), "Y", "N"))</f>
        <v/>
      </c>
      <c r="I561" s="20" t="str">
        <f>IF(B561=1,"",IF(AND(TrackingWorksheet!G566 &lt;&gt;"", TrackingWorksheet!G566&lt;=WeeklySummary!$C$7, TrackingWorksheet!H566=Lists!$D$6), 1, 0))</f>
        <v/>
      </c>
      <c r="J561" s="20" t="str">
        <f t="shared" si="127"/>
        <v/>
      </c>
      <c r="K561" s="10" t="str">
        <f>IF(B561=1,"",IF(AND(TrackingWorksheet!I566&lt;=WeeklySummary!$C$7,TrackingWorksheet!K566="YES"),0,IF(AND(AND(OR(E561="Y",F561="Y"),E561&lt;&gt;F561),G561&lt;&gt;"Y", H561&lt;&gt;"Y"), 1, 0)))</f>
        <v/>
      </c>
      <c r="L561" s="20" t="str">
        <f t="shared" si="128"/>
        <v/>
      </c>
      <c r="M561" s="10" t="str">
        <f t="shared" si="129"/>
        <v/>
      </c>
      <c r="N561" s="20" t="str">
        <f t="shared" si="130"/>
        <v/>
      </c>
      <c r="O561" s="10" t="str">
        <f>IF(B561=1,"",IF(AND(TrackingWorksheet!I566&lt;=WeeklySummary!$C$7,TrackingWorksheet!K566="YES"),0,IF(AND(AND(OR(G561="Y",H561="Y"),G561&lt;&gt;H561),E561&lt;&gt;"Y", F561&lt;&gt;"Y"), 1, 0)))</f>
        <v/>
      </c>
      <c r="P561" s="20" t="str">
        <f t="shared" si="131"/>
        <v/>
      </c>
      <c r="Q561" s="10" t="str">
        <f t="shared" si="132"/>
        <v/>
      </c>
      <c r="R561" s="10" t="str">
        <f t="shared" si="133"/>
        <v/>
      </c>
      <c r="S561" s="10" t="str">
        <f>IF(B561=1,"",IF(AND(OR(AND(TrackingWorksheet!H566=Lists!$D$7,TrackingWorksheet!H566=TrackingWorksheet!J566),TrackingWorksheet!H566&lt;&gt;TrackingWorksheet!J566),TrackingWorksheet!K566="YES",TrackingWorksheet!H566&lt;&gt;Lists!$D$6,TrackingWorksheet!G566&lt;=WeeklySummary!$C$7,TrackingWorksheet!I566&lt;=WeeklySummary!$C$7),1,0))</f>
        <v/>
      </c>
      <c r="T561" s="10" t="str">
        <f t="shared" si="134"/>
        <v/>
      </c>
      <c r="U561" s="10" t="str">
        <f>IF($B561=1,"",IF(TrackingWorksheet!$K566="YES",1, 0)*D561)</f>
        <v/>
      </c>
      <c r="V561" s="20">
        <f t="shared" si="123"/>
        <v>0</v>
      </c>
      <c r="W561" s="20">
        <f t="shared" si="124"/>
        <v>0</v>
      </c>
      <c r="X561" s="10" t="str">
        <f>IF($B561=1,"",IF(AND(TrackingWorksheet!$L566&lt;&gt;"", TrackingWorksheet!$L566&gt;=WeeklySummary!$C$6,TrackingWorksheet!$L566&lt;=WeeklySummary!$C$7,OR(TrackingWorksheet!$H566=Lists!$D$4,TrackingWorksheet!$J566=Lists!$D$4)), 1, 0))</f>
        <v/>
      </c>
      <c r="Y561" s="10" t="str">
        <f>IF($B561=1,"",IF(AND(TrackingWorksheet!$L566&lt;&gt;"", TrackingWorksheet!$L566&gt;=WeeklySummary!$C$6,TrackingWorksheet!$L566&lt;=WeeklySummary!$C$7,OR(TrackingWorksheet!$H566=Lists!$D$5,TrackingWorksheet!$J566=Lists!$D$5)), 1, 0))</f>
        <v/>
      </c>
      <c r="Z561" s="10" t="str">
        <f>IF($B561=1,"",IF(AND(TrackingWorksheet!$L566&lt;&gt;"", TrackingWorksheet!$L566&gt;=WeeklySummary!$C$6,TrackingWorksheet!$L566&lt;=WeeklySummary!$C$7,OR(TrackingWorksheet!$H566=Lists!$D$6,TrackingWorksheet!$J566=Lists!$D$6)), 1, 0))</f>
        <v/>
      </c>
      <c r="AA561" s="19" t="str">
        <f>IF(B561=1,"",IF(AND(TrackingWorksheet!M566&lt;&gt;"",TrackingWorksheet!M566&lt;=WeeklySummary!$C$7),1,0)*D561)</f>
        <v/>
      </c>
      <c r="AB561" s="19" t="str">
        <f>IF(B561=1,"",IF(AND(TrackingWorksheet!N566&lt;&gt;"",TrackingWorksheet!N566&lt;=WeeklySummary!$C$7),1,0)*D561)</f>
        <v/>
      </c>
      <c r="AC561" s="19" t="str">
        <f>IF(B561=1,"",TrackingWorksheet!T566)</f>
        <v/>
      </c>
      <c r="AD561" s="19" t="str">
        <f>IF(B561=1,"",IF(D561*AND(TrackingWorksheet!S566&gt;=Calculations!$BD$3,TrackingWorksheet!U566="",TrackingWorksheet!K566="YES"),1,0))</f>
        <v/>
      </c>
      <c r="AE561" s="19" t="str">
        <f>IF($B561=1,"",IF(AND(TrackingWorksheet!$S566&gt;$BE$3,TrackingWorksheet!$T566=Lists!$P$4),1, 0)*D561)</f>
        <v/>
      </c>
      <c r="AF561" s="19" t="str">
        <f>IF($B561=1,"",IF(AND(TrackingWorksheet!$U566&gt;$BE$3,TrackingWorksheet!$V566=Lists!$P$4),1, 0)*D561)</f>
        <v/>
      </c>
      <c r="AG561" s="19" t="str">
        <f>IF($B561=1,"",IF(AND(TrackingWorksheet!$W566&gt;$BE$3,TrackingWorksheet!$X566=Lists!$P$4),1, 0)*D561)</f>
        <v/>
      </c>
      <c r="AH561" s="19" t="str">
        <f>IF($B561=1,"",IF(AND(TrackingWorksheet!$Y566&gt;$BE$3,TrackingWorksheet!$Z566=Lists!$P$4),1, 0)*D561)</f>
        <v/>
      </c>
      <c r="AI561" s="19" t="str">
        <f>IF($B561=1,"",IF(AND(TrackingWorksheet!$AA566&gt;$BE$3,TrackingWorksheet!$AB566=Lists!$P$4),1, 0)*D561)</f>
        <v/>
      </c>
      <c r="AJ561" s="19" t="str">
        <f>IF($B561=1,"",IF(AND(TrackingWorksheet!$S566&gt;$BE$3,TrackingWorksheet!$T566=Lists!$P$5),1, 0)*D561)</f>
        <v/>
      </c>
      <c r="AK561" s="19" t="str">
        <f>IF($B561=1,"",IF(AND(TrackingWorksheet!$U566&gt;$BE$3,TrackingWorksheet!$V566=Lists!$P$5),1, 0)*D561)</f>
        <v/>
      </c>
      <c r="AL561" s="19" t="str">
        <f>IF($B561=1,"",IF(AND(TrackingWorksheet!$W566&gt;$BE$3,TrackingWorksheet!$X566=Lists!$P$5),1, 0)*D561)</f>
        <v/>
      </c>
      <c r="AM561" s="19" t="str">
        <f>IF($B561=1,"",IF(AND(TrackingWorksheet!$Y566&gt;$BE$3,TrackingWorksheet!$Z566=Lists!$P$5),1, 0)*D561)</f>
        <v/>
      </c>
      <c r="AN561" s="19" t="str">
        <f>IF($B561=1,"",IF(AND(TrackingWorksheet!$AA566&gt;$BE$3,TrackingWorksheet!$AB566=Lists!$P$5),1, 0)*D561)</f>
        <v/>
      </c>
      <c r="AO561" s="19" t="str">
        <f>IF($B561=1,"",IF(AND(TrackingWorksheet!$S566&gt;$BE$3,TrackingWorksheet!$T566=Lists!$P$6),1, 0)*D561)</f>
        <v/>
      </c>
      <c r="AP561" s="19" t="str">
        <f>IF($B561=1,"",IF(AND(TrackingWorksheet!$U566&gt;$BE$3,TrackingWorksheet!$V566=Lists!$P$6),1, 0)*D561)</f>
        <v/>
      </c>
      <c r="AQ561" s="19" t="str">
        <f>IF($B561=1,"",IF(AND(TrackingWorksheet!$W566&gt;$BE$3,TrackingWorksheet!$X566=Lists!$P$6),1, 0)*D561)</f>
        <v/>
      </c>
      <c r="AR561" s="19" t="str">
        <f>IF($B561=1,"",IF(AND(TrackingWorksheet!$Y566&gt;$BE$3,TrackingWorksheet!$Z566=Lists!$P$6),1, 0)*D561)</f>
        <v/>
      </c>
      <c r="AS561" s="19" t="str">
        <f>IF($B561=1,"",IF(AND(TrackingWorksheet!$AA566&gt;$BE$3,TrackingWorksheet!$AB566=Lists!$P$6),1, 0)*D561)</f>
        <v/>
      </c>
      <c r="AT561" s="19">
        <f t="shared" si="125"/>
        <v>0</v>
      </c>
      <c r="AU561" s="19" t="str">
        <f>IF(B561=1,"",IF(AND(TrackingWorksheet!K566="",TrackingWorksheet!M566="", TrackingWorksheet!N566="", TrackingWorksheet!S566="", TrackingWorksheet!V566="", TrackingWorksheet!W566="", TrackingWorksheet!Y566="", TrackingWorksheet!AA566="", V561=1),1,0)*D561)</f>
        <v/>
      </c>
      <c r="AV561" s="19" t="str">
        <f>IF(B561=1,"",IF(D561*AND(TrackingWorksheet!U566&gt;Calculations!$BE$3,TrackingWorksheet!K566="YES"),1,0))</f>
        <v/>
      </c>
      <c r="AW561" s="19" t="str">
        <f>IF(B561=1,"",IF(D561*AND(TrackingWorksheet!W566&gt;Calculations!$BE$3,TrackingWorksheet!K566="YES"),1,0))</f>
        <v/>
      </c>
      <c r="AX561" s="19">
        <f t="shared" si="126"/>
        <v>0</v>
      </c>
      <c r="AY561" s="19">
        <f t="shared" si="122"/>
        <v>0</v>
      </c>
      <c r="AZ561" s="27" t="str">
        <f>IF(B561=1,"",IF(TrackingWorksheet!Q566="","",TrackingWorksheet!Q566))</f>
        <v/>
      </c>
      <c r="BB561" s="4"/>
      <c r="BC561" s="4"/>
      <c r="BD561" s="4"/>
      <c r="BE561" s="4"/>
      <c r="BF561" s="4"/>
      <c r="BG561" s="4" t="str">
        <f>IF(B561=1,"",IF(AND(N561=1,TrackingWorksheet!$I566+14&lt;=WeeklySummary!$C$7),1,0))</f>
        <v/>
      </c>
      <c r="BH561" s="4" t="str">
        <f>IF(B561=1,"",IF(AND(R561=1,TrackingWorksheet!$I566+14&lt;=WeeklySummary!$C$7),1,0))</f>
        <v/>
      </c>
      <c r="BI561" s="4" t="str">
        <f>IF(B561=1,"",IF(AND(J561=1,TrackingWorksheet!$G566+14&lt;=WeeklySummary!$C$7),1,0))</f>
        <v/>
      </c>
      <c r="BJ561" s="4" t="str">
        <f>IF(B561=1,"",IF(AND(T561=1,TrackingWorksheet!$I566+14&lt;=WeeklySummary!$C$7),1,0))</f>
        <v/>
      </c>
      <c r="BK561" s="4" t="str">
        <f>IF(B561=1,"",IF(AND(T561=1,TrackingWorksheet!$G566+14&lt;=WeeklySummary!$C$7),1,0))</f>
        <v/>
      </c>
      <c r="BL561" s="4">
        <f t="shared" si="135"/>
        <v>0</v>
      </c>
    </row>
    <row r="562" spans="2:64" x14ac:dyDescent="0.25">
      <c r="B562" s="27">
        <f>IF(AND(ISBLANK(TrackingWorksheet!B567),ISBLANK(TrackingWorksheet!C567),ISBLANK(TrackingWorksheet!G567),ISBLANK(TrackingWorksheet!H567),
ISBLANK(TrackingWorksheet!I567),ISBLANK(TrackingWorksheet!J567),ISBLANK(TrackingWorksheet!M567),
ISBLANK(TrackingWorksheet!N569)),1,0)</f>
        <v>1</v>
      </c>
      <c r="C562" s="12" t="str">
        <f>IF(B562=1,"",TrackingWorksheet!F567)</f>
        <v/>
      </c>
      <c r="D562" s="20" t="str">
        <f>IF(B562=1,"",IF(AND(TrackingWorksheet!B567&lt;&gt;"",TrackingWorksheet!B567&lt;=WeeklySummary!$C$7,OR(TrackingWorksheet!C567="",TrackingWorksheet!C567&gt;=WeeklySummary!$C$6)),1,0))</f>
        <v/>
      </c>
      <c r="E562" s="10" t="str">
        <f>IF(B562=1,"",IF(AND(TrackingWorksheet!G567 &lt;&gt;"",TrackingWorksheet!G567&lt;=WeeklySummary!$C$7, TrackingWorksheet!H567=Lists!$D$4), "Y", "N"))</f>
        <v/>
      </c>
      <c r="F562" s="10" t="str">
        <f>IF(B562=1,"",IF(AND(TrackingWorksheet!I567 &lt;&gt;"", TrackingWorksheet!I567&lt;=WeeklySummary!$C$7, TrackingWorksheet!J567=Lists!$D$4), "Y", "N"))</f>
        <v/>
      </c>
      <c r="G562" s="10" t="str">
        <f>IF(B562=1,"",IF(AND(TrackingWorksheet!G567 &lt;&gt;"",TrackingWorksheet!G567&lt;=WeeklySummary!$C$7, TrackingWorksheet!H567=Lists!$D$5), "Y", "N"))</f>
        <v/>
      </c>
      <c r="H562" s="10" t="str">
        <f>IF(B562=1,"",IF(AND(TrackingWorksheet!I567 &lt;&gt;"", TrackingWorksheet!I567&lt;=WeeklySummary!$C$7, TrackingWorksheet!J567=Lists!$D$5), "Y", "N"))</f>
        <v/>
      </c>
      <c r="I562" s="20" t="str">
        <f>IF(B562=1,"",IF(AND(TrackingWorksheet!G567 &lt;&gt;"", TrackingWorksheet!G567&lt;=WeeklySummary!$C$7, TrackingWorksheet!H567=Lists!$D$6), 1, 0))</f>
        <v/>
      </c>
      <c r="J562" s="20" t="str">
        <f t="shared" si="127"/>
        <v/>
      </c>
      <c r="K562" s="10" t="str">
        <f>IF(B562=1,"",IF(AND(TrackingWorksheet!I567&lt;=WeeklySummary!$C$7,TrackingWorksheet!K567="YES"),0,IF(AND(AND(OR(E562="Y",F562="Y"),E562&lt;&gt;F562),G562&lt;&gt;"Y", H562&lt;&gt;"Y"), 1, 0)))</f>
        <v/>
      </c>
      <c r="L562" s="20" t="str">
        <f t="shared" si="128"/>
        <v/>
      </c>
      <c r="M562" s="10" t="str">
        <f t="shared" si="129"/>
        <v/>
      </c>
      <c r="N562" s="20" t="str">
        <f t="shared" si="130"/>
        <v/>
      </c>
      <c r="O562" s="10" t="str">
        <f>IF(B562=1,"",IF(AND(TrackingWorksheet!I567&lt;=WeeklySummary!$C$7,TrackingWorksheet!K567="YES"),0,IF(AND(AND(OR(G562="Y",H562="Y"),G562&lt;&gt;H562),E562&lt;&gt;"Y", F562&lt;&gt;"Y"), 1, 0)))</f>
        <v/>
      </c>
      <c r="P562" s="20" t="str">
        <f t="shared" si="131"/>
        <v/>
      </c>
      <c r="Q562" s="10" t="str">
        <f t="shared" si="132"/>
        <v/>
      </c>
      <c r="R562" s="10" t="str">
        <f t="shared" si="133"/>
        <v/>
      </c>
      <c r="S562" s="10" t="str">
        <f>IF(B562=1,"",IF(AND(OR(AND(TrackingWorksheet!H567=Lists!$D$7,TrackingWorksheet!H567=TrackingWorksheet!J567),TrackingWorksheet!H567&lt;&gt;TrackingWorksheet!J567),TrackingWorksheet!K567="YES",TrackingWorksheet!H567&lt;&gt;Lists!$D$6,TrackingWorksheet!G567&lt;=WeeklySummary!$C$7,TrackingWorksheet!I567&lt;=WeeklySummary!$C$7),1,0))</f>
        <v/>
      </c>
      <c r="T562" s="10" t="str">
        <f t="shared" si="134"/>
        <v/>
      </c>
      <c r="U562" s="10" t="str">
        <f>IF($B562=1,"",IF(TrackingWorksheet!$K567="YES",1, 0)*D562)</f>
        <v/>
      </c>
      <c r="V562" s="20">
        <f t="shared" si="123"/>
        <v>0</v>
      </c>
      <c r="W562" s="20">
        <f t="shared" si="124"/>
        <v>0</v>
      </c>
      <c r="X562" s="10" t="str">
        <f>IF($B562=1,"",IF(AND(TrackingWorksheet!$L567&lt;&gt;"", TrackingWorksheet!$L567&gt;=WeeklySummary!$C$6,TrackingWorksheet!$L567&lt;=WeeklySummary!$C$7,OR(TrackingWorksheet!$H567=Lists!$D$4,TrackingWorksheet!$J567=Lists!$D$4)), 1, 0))</f>
        <v/>
      </c>
      <c r="Y562" s="10" t="str">
        <f>IF($B562=1,"",IF(AND(TrackingWorksheet!$L567&lt;&gt;"", TrackingWorksheet!$L567&gt;=WeeklySummary!$C$6,TrackingWorksheet!$L567&lt;=WeeklySummary!$C$7,OR(TrackingWorksheet!$H567=Lists!$D$5,TrackingWorksheet!$J567=Lists!$D$5)), 1, 0))</f>
        <v/>
      </c>
      <c r="Z562" s="10" t="str">
        <f>IF($B562=1,"",IF(AND(TrackingWorksheet!$L567&lt;&gt;"", TrackingWorksheet!$L567&gt;=WeeklySummary!$C$6,TrackingWorksheet!$L567&lt;=WeeklySummary!$C$7,OR(TrackingWorksheet!$H567=Lists!$D$6,TrackingWorksheet!$J567=Lists!$D$6)), 1, 0))</f>
        <v/>
      </c>
      <c r="AA562" s="19" t="str">
        <f>IF(B562=1,"",IF(AND(TrackingWorksheet!M567&lt;&gt;"",TrackingWorksheet!M567&lt;=WeeklySummary!$C$7),1,0)*D562)</f>
        <v/>
      </c>
      <c r="AB562" s="19" t="str">
        <f>IF(B562=1,"",IF(AND(TrackingWorksheet!N567&lt;&gt;"",TrackingWorksheet!N567&lt;=WeeklySummary!$C$7),1,0)*D562)</f>
        <v/>
      </c>
      <c r="AC562" s="19" t="str">
        <f>IF(B562=1,"",TrackingWorksheet!T567)</f>
        <v/>
      </c>
      <c r="AD562" s="19" t="str">
        <f>IF(B562=1,"",IF(D562*AND(TrackingWorksheet!S567&gt;=Calculations!$BD$3,TrackingWorksheet!U567="",TrackingWorksheet!K567="YES"),1,0))</f>
        <v/>
      </c>
      <c r="AE562" s="19" t="str">
        <f>IF($B562=1,"",IF(AND(TrackingWorksheet!$S567&gt;$BE$3,TrackingWorksheet!$T567=Lists!$P$4),1, 0)*D562)</f>
        <v/>
      </c>
      <c r="AF562" s="19" t="str">
        <f>IF($B562=1,"",IF(AND(TrackingWorksheet!$U567&gt;$BE$3,TrackingWorksheet!$V567=Lists!$P$4),1, 0)*D562)</f>
        <v/>
      </c>
      <c r="AG562" s="19" t="str">
        <f>IF($B562=1,"",IF(AND(TrackingWorksheet!$W567&gt;$BE$3,TrackingWorksheet!$X567=Lists!$P$4),1, 0)*D562)</f>
        <v/>
      </c>
      <c r="AH562" s="19" t="str">
        <f>IF($B562=1,"",IF(AND(TrackingWorksheet!$Y567&gt;$BE$3,TrackingWorksheet!$Z567=Lists!$P$4),1, 0)*D562)</f>
        <v/>
      </c>
      <c r="AI562" s="19" t="str">
        <f>IF($B562=1,"",IF(AND(TrackingWorksheet!$AA567&gt;$BE$3,TrackingWorksheet!$AB567=Lists!$P$4),1, 0)*D562)</f>
        <v/>
      </c>
      <c r="AJ562" s="19" t="str">
        <f>IF($B562=1,"",IF(AND(TrackingWorksheet!$S567&gt;$BE$3,TrackingWorksheet!$T567=Lists!$P$5),1, 0)*D562)</f>
        <v/>
      </c>
      <c r="AK562" s="19" t="str">
        <f>IF($B562=1,"",IF(AND(TrackingWorksheet!$U567&gt;$BE$3,TrackingWorksheet!$V567=Lists!$P$5),1, 0)*D562)</f>
        <v/>
      </c>
      <c r="AL562" s="19" t="str">
        <f>IF($B562=1,"",IF(AND(TrackingWorksheet!$W567&gt;$BE$3,TrackingWorksheet!$X567=Lists!$P$5),1, 0)*D562)</f>
        <v/>
      </c>
      <c r="AM562" s="19" t="str">
        <f>IF($B562=1,"",IF(AND(TrackingWorksheet!$Y567&gt;$BE$3,TrackingWorksheet!$Z567=Lists!$P$5),1, 0)*D562)</f>
        <v/>
      </c>
      <c r="AN562" s="19" t="str">
        <f>IF($B562=1,"",IF(AND(TrackingWorksheet!$AA567&gt;$BE$3,TrackingWorksheet!$AB567=Lists!$P$5),1, 0)*D562)</f>
        <v/>
      </c>
      <c r="AO562" s="19" t="str">
        <f>IF($B562=1,"",IF(AND(TrackingWorksheet!$S567&gt;$BE$3,TrackingWorksheet!$T567=Lists!$P$6),1, 0)*D562)</f>
        <v/>
      </c>
      <c r="AP562" s="19" t="str">
        <f>IF($B562=1,"",IF(AND(TrackingWorksheet!$U567&gt;$BE$3,TrackingWorksheet!$V567=Lists!$P$6),1, 0)*D562)</f>
        <v/>
      </c>
      <c r="AQ562" s="19" t="str">
        <f>IF($B562=1,"",IF(AND(TrackingWorksheet!$W567&gt;$BE$3,TrackingWorksheet!$X567=Lists!$P$6),1, 0)*D562)</f>
        <v/>
      </c>
      <c r="AR562" s="19" t="str">
        <f>IF($B562=1,"",IF(AND(TrackingWorksheet!$Y567&gt;$BE$3,TrackingWorksheet!$Z567=Lists!$P$6),1, 0)*D562)</f>
        <v/>
      </c>
      <c r="AS562" s="19" t="str">
        <f>IF($B562=1,"",IF(AND(TrackingWorksheet!$AA567&gt;$BE$3,TrackingWorksheet!$AB567=Lists!$P$6),1, 0)*D562)</f>
        <v/>
      </c>
      <c r="AT562" s="19">
        <f t="shared" si="125"/>
        <v>0</v>
      </c>
      <c r="AU562" s="19" t="str">
        <f>IF(B562=1,"",IF(AND(TrackingWorksheet!K567="",TrackingWorksheet!M567="", TrackingWorksheet!N567="", TrackingWorksheet!S567="", TrackingWorksheet!V567="", TrackingWorksheet!W567="", TrackingWorksheet!Y567="", TrackingWorksheet!AA567="", V562=1),1,0)*D562)</f>
        <v/>
      </c>
      <c r="AV562" s="19" t="str">
        <f>IF(B562=1,"",IF(D562*AND(TrackingWorksheet!U567&gt;Calculations!$BE$3,TrackingWorksheet!K567="YES"),1,0))</f>
        <v/>
      </c>
      <c r="AW562" s="19" t="str">
        <f>IF(B562=1,"",IF(D562*AND(TrackingWorksheet!W567&gt;Calculations!$BE$3,TrackingWorksheet!K567="YES"),1,0))</f>
        <v/>
      </c>
      <c r="AX562" s="19">
        <f t="shared" si="126"/>
        <v>0</v>
      </c>
      <c r="AY562" s="19">
        <f t="shared" si="122"/>
        <v>0</v>
      </c>
      <c r="AZ562" s="27" t="str">
        <f>IF(B562=1,"",IF(TrackingWorksheet!Q567="","",TrackingWorksheet!Q567))</f>
        <v/>
      </c>
      <c r="BB562" s="4"/>
      <c r="BC562" s="4"/>
      <c r="BD562" s="4"/>
      <c r="BE562" s="4"/>
      <c r="BF562" s="4"/>
      <c r="BG562" s="4" t="str">
        <f>IF(B562=1,"",IF(AND(N562=1,TrackingWorksheet!$I567+14&lt;=WeeklySummary!$C$7),1,0))</f>
        <v/>
      </c>
      <c r="BH562" s="4" t="str">
        <f>IF(B562=1,"",IF(AND(R562=1,TrackingWorksheet!$I567+14&lt;=WeeklySummary!$C$7),1,0))</f>
        <v/>
      </c>
      <c r="BI562" s="4" t="str">
        <f>IF(B562=1,"",IF(AND(J562=1,TrackingWorksheet!$G567+14&lt;=WeeklySummary!$C$7),1,0))</f>
        <v/>
      </c>
      <c r="BJ562" s="4" t="str">
        <f>IF(B562=1,"",IF(AND(T562=1,TrackingWorksheet!$I567+14&lt;=WeeklySummary!$C$7),1,0))</f>
        <v/>
      </c>
      <c r="BK562" s="4" t="str">
        <f>IF(B562=1,"",IF(AND(T562=1,TrackingWorksheet!$G567+14&lt;=WeeklySummary!$C$7),1,0))</f>
        <v/>
      </c>
      <c r="BL562" s="4">
        <f t="shared" si="135"/>
        <v>0</v>
      </c>
    </row>
    <row r="563" spans="2:64" x14ac:dyDescent="0.25">
      <c r="B563" s="27">
        <f>IF(AND(ISBLANK(TrackingWorksheet!B568),ISBLANK(TrackingWorksheet!C568),ISBLANK(TrackingWorksheet!G568),ISBLANK(TrackingWorksheet!H568),
ISBLANK(TrackingWorksheet!I568),ISBLANK(TrackingWorksheet!J568),ISBLANK(TrackingWorksheet!M568),
ISBLANK(TrackingWorksheet!N570)),1,0)</f>
        <v>1</v>
      </c>
      <c r="C563" s="12" t="str">
        <f>IF(B563=1,"",TrackingWorksheet!F568)</f>
        <v/>
      </c>
      <c r="D563" s="20" t="str">
        <f>IF(B563=1,"",IF(AND(TrackingWorksheet!B568&lt;&gt;"",TrackingWorksheet!B568&lt;=WeeklySummary!$C$7,OR(TrackingWorksheet!C568="",TrackingWorksheet!C568&gt;=WeeklySummary!$C$6)),1,0))</f>
        <v/>
      </c>
      <c r="E563" s="10" t="str">
        <f>IF(B563=1,"",IF(AND(TrackingWorksheet!G568 &lt;&gt;"",TrackingWorksheet!G568&lt;=WeeklySummary!$C$7, TrackingWorksheet!H568=Lists!$D$4), "Y", "N"))</f>
        <v/>
      </c>
      <c r="F563" s="10" t="str">
        <f>IF(B563=1,"",IF(AND(TrackingWorksheet!I568 &lt;&gt;"", TrackingWorksheet!I568&lt;=WeeklySummary!$C$7, TrackingWorksheet!J568=Lists!$D$4), "Y", "N"))</f>
        <v/>
      </c>
      <c r="G563" s="10" t="str">
        <f>IF(B563=1,"",IF(AND(TrackingWorksheet!G568 &lt;&gt;"",TrackingWorksheet!G568&lt;=WeeklySummary!$C$7, TrackingWorksheet!H568=Lists!$D$5), "Y", "N"))</f>
        <v/>
      </c>
      <c r="H563" s="10" t="str">
        <f>IF(B563=1,"",IF(AND(TrackingWorksheet!I568 &lt;&gt;"", TrackingWorksheet!I568&lt;=WeeklySummary!$C$7, TrackingWorksheet!J568=Lists!$D$5), "Y", "N"))</f>
        <v/>
      </c>
      <c r="I563" s="20" t="str">
        <f>IF(B563=1,"",IF(AND(TrackingWorksheet!G568 &lt;&gt;"", TrackingWorksheet!G568&lt;=WeeklySummary!$C$7, TrackingWorksheet!H568=Lists!$D$6), 1, 0))</f>
        <v/>
      </c>
      <c r="J563" s="20" t="str">
        <f t="shared" si="127"/>
        <v/>
      </c>
      <c r="K563" s="10" t="str">
        <f>IF(B563=1,"",IF(AND(TrackingWorksheet!I568&lt;=WeeklySummary!$C$7,TrackingWorksheet!K568="YES"),0,IF(AND(AND(OR(E563="Y",F563="Y"),E563&lt;&gt;F563),G563&lt;&gt;"Y", H563&lt;&gt;"Y"), 1, 0)))</f>
        <v/>
      </c>
      <c r="L563" s="20" t="str">
        <f t="shared" si="128"/>
        <v/>
      </c>
      <c r="M563" s="10" t="str">
        <f t="shared" si="129"/>
        <v/>
      </c>
      <c r="N563" s="20" t="str">
        <f t="shared" si="130"/>
        <v/>
      </c>
      <c r="O563" s="10" t="str">
        <f>IF(B563=1,"",IF(AND(TrackingWorksheet!I568&lt;=WeeklySummary!$C$7,TrackingWorksheet!K568="YES"),0,IF(AND(AND(OR(G563="Y",H563="Y"),G563&lt;&gt;H563),E563&lt;&gt;"Y", F563&lt;&gt;"Y"), 1, 0)))</f>
        <v/>
      </c>
      <c r="P563" s="20" t="str">
        <f t="shared" si="131"/>
        <v/>
      </c>
      <c r="Q563" s="10" t="str">
        <f t="shared" si="132"/>
        <v/>
      </c>
      <c r="R563" s="10" t="str">
        <f t="shared" si="133"/>
        <v/>
      </c>
      <c r="S563" s="10" t="str">
        <f>IF(B563=1,"",IF(AND(OR(AND(TrackingWorksheet!H568=Lists!$D$7,TrackingWorksheet!H568=TrackingWorksheet!J568),TrackingWorksheet!H568&lt;&gt;TrackingWorksheet!J568),TrackingWorksheet!K568="YES",TrackingWorksheet!H568&lt;&gt;Lists!$D$6,TrackingWorksheet!G568&lt;=WeeklySummary!$C$7,TrackingWorksheet!I568&lt;=WeeklySummary!$C$7),1,0))</f>
        <v/>
      </c>
      <c r="T563" s="10" t="str">
        <f t="shared" si="134"/>
        <v/>
      </c>
      <c r="U563" s="10" t="str">
        <f>IF($B563=1,"",IF(TrackingWorksheet!$K568="YES",1, 0)*D563)</f>
        <v/>
      </c>
      <c r="V563" s="20">
        <f t="shared" si="123"/>
        <v>0</v>
      </c>
      <c r="W563" s="20">
        <f t="shared" si="124"/>
        <v>0</v>
      </c>
      <c r="X563" s="10" t="str">
        <f>IF($B563=1,"",IF(AND(TrackingWorksheet!$L568&lt;&gt;"", TrackingWorksheet!$L568&gt;=WeeklySummary!$C$6,TrackingWorksheet!$L568&lt;=WeeklySummary!$C$7,OR(TrackingWorksheet!$H568=Lists!$D$4,TrackingWorksheet!$J568=Lists!$D$4)), 1, 0))</f>
        <v/>
      </c>
      <c r="Y563" s="10" t="str">
        <f>IF($B563=1,"",IF(AND(TrackingWorksheet!$L568&lt;&gt;"", TrackingWorksheet!$L568&gt;=WeeklySummary!$C$6,TrackingWorksheet!$L568&lt;=WeeklySummary!$C$7,OR(TrackingWorksheet!$H568=Lists!$D$5,TrackingWorksheet!$J568=Lists!$D$5)), 1, 0))</f>
        <v/>
      </c>
      <c r="Z563" s="10" t="str">
        <f>IF($B563=1,"",IF(AND(TrackingWorksheet!$L568&lt;&gt;"", TrackingWorksheet!$L568&gt;=WeeklySummary!$C$6,TrackingWorksheet!$L568&lt;=WeeklySummary!$C$7,OR(TrackingWorksheet!$H568=Lists!$D$6,TrackingWorksheet!$J568=Lists!$D$6)), 1, 0))</f>
        <v/>
      </c>
      <c r="AA563" s="19" t="str">
        <f>IF(B563=1,"",IF(AND(TrackingWorksheet!M568&lt;&gt;"",TrackingWorksheet!M568&lt;=WeeklySummary!$C$7),1,0)*D563)</f>
        <v/>
      </c>
      <c r="AB563" s="19" t="str">
        <f>IF(B563=1,"",IF(AND(TrackingWorksheet!N568&lt;&gt;"",TrackingWorksheet!N568&lt;=WeeklySummary!$C$7),1,0)*D563)</f>
        <v/>
      </c>
      <c r="AC563" s="19" t="str">
        <f>IF(B563=1,"",TrackingWorksheet!T568)</f>
        <v/>
      </c>
      <c r="AD563" s="19" t="str">
        <f>IF(B563=1,"",IF(D563*AND(TrackingWorksheet!S568&gt;=Calculations!$BD$3,TrackingWorksheet!U568="",TrackingWorksheet!K568="YES"),1,0))</f>
        <v/>
      </c>
      <c r="AE563" s="19" t="str">
        <f>IF($B563=1,"",IF(AND(TrackingWorksheet!$S568&gt;$BE$3,TrackingWorksheet!$T568=Lists!$P$4),1, 0)*D563)</f>
        <v/>
      </c>
      <c r="AF563" s="19" t="str">
        <f>IF($B563=1,"",IF(AND(TrackingWorksheet!$U568&gt;$BE$3,TrackingWorksheet!$V568=Lists!$P$4),1, 0)*D563)</f>
        <v/>
      </c>
      <c r="AG563" s="19" t="str">
        <f>IF($B563=1,"",IF(AND(TrackingWorksheet!$W568&gt;$BE$3,TrackingWorksheet!$X568=Lists!$P$4),1, 0)*D563)</f>
        <v/>
      </c>
      <c r="AH563" s="19" t="str">
        <f>IF($B563=1,"",IF(AND(TrackingWorksheet!$Y568&gt;$BE$3,TrackingWorksheet!$Z568=Lists!$P$4),1, 0)*D563)</f>
        <v/>
      </c>
      <c r="AI563" s="19" t="str">
        <f>IF($B563=1,"",IF(AND(TrackingWorksheet!$AA568&gt;$BE$3,TrackingWorksheet!$AB568=Lists!$P$4),1, 0)*D563)</f>
        <v/>
      </c>
      <c r="AJ563" s="19" t="str">
        <f>IF($B563=1,"",IF(AND(TrackingWorksheet!$S568&gt;$BE$3,TrackingWorksheet!$T568=Lists!$P$5),1, 0)*D563)</f>
        <v/>
      </c>
      <c r="AK563" s="19" t="str">
        <f>IF($B563=1,"",IF(AND(TrackingWorksheet!$U568&gt;$BE$3,TrackingWorksheet!$V568=Lists!$P$5),1, 0)*D563)</f>
        <v/>
      </c>
      <c r="AL563" s="19" t="str">
        <f>IF($B563=1,"",IF(AND(TrackingWorksheet!$W568&gt;$BE$3,TrackingWorksheet!$X568=Lists!$P$5),1, 0)*D563)</f>
        <v/>
      </c>
      <c r="AM563" s="19" t="str">
        <f>IF($B563=1,"",IF(AND(TrackingWorksheet!$Y568&gt;$BE$3,TrackingWorksheet!$Z568=Lists!$P$5),1, 0)*D563)</f>
        <v/>
      </c>
      <c r="AN563" s="19" t="str">
        <f>IF($B563=1,"",IF(AND(TrackingWorksheet!$AA568&gt;$BE$3,TrackingWorksheet!$AB568=Lists!$P$5),1, 0)*D563)</f>
        <v/>
      </c>
      <c r="AO563" s="19" t="str">
        <f>IF($B563=1,"",IF(AND(TrackingWorksheet!$S568&gt;$BE$3,TrackingWorksheet!$T568=Lists!$P$6),1, 0)*D563)</f>
        <v/>
      </c>
      <c r="AP563" s="19" t="str">
        <f>IF($B563=1,"",IF(AND(TrackingWorksheet!$U568&gt;$BE$3,TrackingWorksheet!$V568=Lists!$P$6),1, 0)*D563)</f>
        <v/>
      </c>
      <c r="AQ563" s="19" t="str">
        <f>IF($B563=1,"",IF(AND(TrackingWorksheet!$W568&gt;$BE$3,TrackingWorksheet!$X568=Lists!$P$6),1, 0)*D563)</f>
        <v/>
      </c>
      <c r="AR563" s="19" t="str">
        <f>IF($B563=1,"",IF(AND(TrackingWorksheet!$Y568&gt;$BE$3,TrackingWorksheet!$Z568=Lists!$P$6),1, 0)*D563)</f>
        <v/>
      </c>
      <c r="AS563" s="19" t="str">
        <f>IF($B563=1,"",IF(AND(TrackingWorksheet!$AA568&gt;$BE$3,TrackingWorksheet!$AB568=Lists!$P$6),1, 0)*D563)</f>
        <v/>
      </c>
      <c r="AT563" s="19">
        <f t="shared" si="125"/>
        <v>0</v>
      </c>
      <c r="AU563" s="19" t="str">
        <f>IF(B563=1,"",IF(AND(TrackingWorksheet!K568="",TrackingWorksheet!M568="", TrackingWorksheet!N568="", TrackingWorksheet!S568="", TrackingWorksheet!V568="", TrackingWorksheet!W568="", TrackingWorksheet!Y568="", TrackingWorksheet!AA568="", V563=1),1,0)*D563)</f>
        <v/>
      </c>
      <c r="AV563" s="19" t="str">
        <f>IF(B563=1,"",IF(D563*AND(TrackingWorksheet!U568&gt;Calculations!$BE$3,TrackingWorksheet!K568="YES"),1,0))</f>
        <v/>
      </c>
      <c r="AW563" s="19" t="str">
        <f>IF(B563=1,"",IF(D563*AND(TrackingWorksheet!W568&gt;Calculations!$BE$3,TrackingWorksheet!K568="YES"),1,0))</f>
        <v/>
      </c>
      <c r="AX563" s="19">
        <f t="shared" si="126"/>
        <v>0</v>
      </c>
      <c r="AY563" s="19">
        <f t="shared" si="122"/>
        <v>0</v>
      </c>
      <c r="AZ563" s="27" t="str">
        <f>IF(B563=1,"",IF(TrackingWorksheet!Q568="","",TrackingWorksheet!Q568))</f>
        <v/>
      </c>
      <c r="BB563" s="4"/>
      <c r="BC563" s="4"/>
      <c r="BD563" s="4"/>
      <c r="BE563" s="4"/>
      <c r="BF563" s="4"/>
      <c r="BG563" s="4" t="str">
        <f>IF(B563=1,"",IF(AND(N563=1,TrackingWorksheet!$I568+14&lt;=WeeklySummary!$C$7),1,0))</f>
        <v/>
      </c>
      <c r="BH563" s="4" t="str">
        <f>IF(B563=1,"",IF(AND(R563=1,TrackingWorksheet!$I568+14&lt;=WeeklySummary!$C$7),1,0))</f>
        <v/>
      </c>
      <c r="BI563" s="4" t="str">
        <f>IF(B563=1,"",IF(AND(J563=1,TrackingWorksheet!$G568+14&lt;=WeeklySummary!$C$7),1,0))</f>
        <v/>
      </c>
      <c r="BJ563" s="4" t="str">
        <f>IF(B563=1,"",IF(AND(T563=1,TrackingWorksheet!$I568+14&lt;=WeeklySummary!$C$7),1,0))</f>
        <v/>
      </c>
      <c r="BK563" s="4" t="str">
        <f>IF(B563=1,"",IF(AND(T563=1,TrackingWorksheet!$G568+14&lt;=WeeklySummary!$C$7),1,0))</f>
        <v/>
      </c>
      <c r="BL563" s="4">
        <f t="shared" si="135"/>
        <v>0</v>
      </c>
    </row>
    <row r="564" spans="2:64" x14ac:dyDescent="0.25">
      <c r="B564" s="27">
        <f>IF(AND(ISBLANK(TrackingWorksheet!B569),ISBLANK(TrackingWorksheet!C569),ISBLANK(TrackingWorksheet!G569),ISBLANK(TrackingWorksheet!H569),
ISBLANK(TrackingWorksheet!I569),ISBLANK(TrackingWorksheet!J569),ISBLANK(TrackingWorksheet!M569),
ISBLANK(TrackingWorksheet!N571)),1,0)</f>
        <v>1</v>
      </c>
      <c r="C564" s="12" t="str">
        <f>IF(B564=1,"",TrackingWorksheet!F569)</f>
        <v/>
      </c>
      <c r="D564" s="20" t="str">
        <f>IF(B564=1,"",IF(AND(TrackingWorksheet!B569&lt;&gt;"",TrackingWorksheet!B569&lt;=WeeklySummary!$C$7,OR(TrackingWorksheet!C569="",TrackingWorksheet!C569&gt;=WeeklySummary!$C$6)),1,0))</f>
        <v/>
      </c>
      <c r="E564" s="10" t="str">
        <f>IF(B564=1,"",IF(AND(TrackingWorksheet!G569 &lt;&gt;"",TrackingWorksheet!G569&lt;=WeeklySummary!$C$7, TrackingWorksheet!H569=Lists!$D$4), "Y", "N"))</f>
        <v/>
      </c>
      <c r="F564" s="10" t="str">
        <f>IF(B564=1,"",IF(AND(TrackingWorksheet!I569 &lt;&gt;"", TrackingWorksheet!I569&lt;=WeeklySummary!$C$7, TrackingWorksheet!J569=Lists!$D$4), "Y", "N"))</f>
        <v/>
      </c>
      <c r="G564" s="10" t="str">
        <f>IF(B564=1,"",IF(AND(TrackingWorksheet!G569 &lt;&gt;"",TrackingWorksheet!G569&lt;=WeeklySummary!$C$7, TrackingWorksheet!H569=Lists!$D$5), "Y", "N"))</f>
        <v/>
      </c>
      <c r="H564" s="10" t="str">
        <f>IF(B564=1,"",IF(AND(TrackingWorksheet!I569 &lt;&gt;"", TrackingWorksheet!I569&lt;=WeeklySummary!$C$7, TrackingWorksheet!J569=Lists!$D$5), "Y", "N"))</f>
        <v/>
      </c>
      <c r="I564" s="20" t="str">
        <f>IF(B564=1,"",IF(AND(TrackingWorksheet!G569 &lt;&gt;"", TrackingWorksheet!G569&lt;=WeeklySummary!$C$7, TrackingWorksheet!H569=Lists!$D$6), 1, 0))</f>
        <v/>
      </c>
      <c r="J564" s="20" t="str">
        <f t="shared" si="127"/>
        <v/>
      </c>
      <c r="K564" s="10" t="str">
        <f>IF(B564=1,"",IF(AND(TrackingWorksheet!I569&lt;=WeeklySummary!$C$7,TrackingWorksheet!K569="YES"),0,IF(AND(AND(OR(E564="Y",F564="Y"),E564&lt;&gt;F564),G564&lt;&gt;"Y", H564&lt;&gt;"Y"), 1, 0)))</f>
        <v/>
      </c>
      <c r="L564" s="20" t="str">
        <f t="shared" si="128"/>
        <v/>
      </c>
      <c r="M564" s="10" t="str">
        <f t="shared" si="129"/>
        <v/>
      </c>
      <c r="N564" s="20" t="str">
        <f t="shared" si="130"/>
        <v/>
      </c>
      <c r="O564" s="10" t="str">
        <f>IF(B564=1,"",IF(AND(TrackingWorksheet!I569&lt;=WeeklySummary!$C$7,TrackingWorksheet!K569="YES"),0,IF(AND(AND(OR(G564="Y",H564="Y"),G564&lt;&gt;H564),E564&lt;&gt;"Y", F564&lt;&gt;"Y"), 1, 0)))</f>
        <v/>
      </c>
      <c r="P564" s="20" t="str">
        <f t="shared" si="131"/>
        <v/>
      </c>
      <c r="Q564" s="10" t="str">
        <f t="shared" si="132"/>
        <v/>
      </c>
      <c r="R564" s="10" t="str">
        <f t="shared" si="133"/>
        <v/>
      </c>
      <c r="S564" s="10" t="str">
        <f>IF(B564=1,"",IF(AND(OR(AND(TrackingWorksheet!H569=Lists!$D$7,TrackingWorksheet!H569=TrackingWorksheet!J569),TrackingWorksheet!H569&lt;&gt;TrackingWorksheet!J569),TrackingWorksheet!K569="YES",TrackingWorksheet!H569&lt;&gt;Lists!$D$6,TrackingWorksheet!G569&lt;=WeeklySummary!$C$7,TrackingWorksheet!I569&lt;=WeeklySummary!$C$7),1,0))</f>
        <v/>
      </c>
      <c r="T564" s="10" t="str">
        <f t="shared" si="134"/>
        <v/>
      </c>
      <c r="U564" s="10" t="str">
        <f>IF($B564=1,"",IF(TrackingWorksheet!$K569="YES",1, 0)*D564)</f>
        <v/>
      </c>
      <c r="V564" s="20">
        <f t="shared" si="123"/>
        <v>0</v>
      </c>
      <c r="W564" s="20">
        <f t="shared" si="124"/>
        <v>0</v>
      </c>
      <c r="X564" s="10" t="str">
        <f>IF($B564=1,"",IF(AND(TrackingWorksheet!$L569&lt;&gt;"", TrackingWorksheet!$L569&gt;=WeeklySummary!$C$6,TrackingWorksheet!$L569&lt;=WeeklySummary!$C$7,OR(TrackingWorksheet!$H569=Lists!$D$4,TrackingWorksheet!$J569=Lists!$D$4)), 1, 0))</f>
        <v/>
      </c>
      <c r="Y564" s="10" t="str">
        <f>IF($B564=1,"",IF(AND(TrackingWorksheet!$L569&lt;&gt;"", TrackingWorksheet!$L569&gt;=WeeklySummary!$C$6,TrackingWorksheet!$L569&lt;=WeeklySummary!$C$7,OR(TrackingWorksheet!$H569=Lists!$D$5,TrackingWorksheet!$J569=Lists!$D$5)), 1, 0))</f>
        <v/>
      </c>
      <c r="Z564" s="10" t="str">
        <f>IF($B564=1,"",IF(AND(TrackingWorksheet!$L569&lt;&gt;"", TrackingWorksheet!$L569&gt;=WeeklySummary!$C$6,TrackingWorksheet!$L569&lt;=WeeklySummary!$C$7,OR(TrackingWorksheet!$H569=Lists!$D$6,TrackingWorksheet!$J569=Lists!$D$6)), 1, 0))</f>
        <v/>
      </c>
      <c r="AA564" s="19" t="str">
        <f>IF(B564=1,"",IF(AND(TrackingWorksheet!M569&lt;&gt;"",TrackingWorksheet!M569&lt;=WeeklySummary!$C$7),1,0)*D564)</f>
        <v/>
      </c>
      <c r="AB564" s="19" t="str">
        <f>IF(B564=1,"",IF(AND(TrackingWorksheet!N569&lt;&gt;"",TrackingWorksheet!N569&lt;=WeeklySummary!$C$7),1,0)*D564)</f>
        <v/>
      </c>
      <c r="AC564" s="19" t="str">
        <f>IF(B564=1,"",TrackingWorksheet!T569)</f>
        <v/>
      </c>
      <c r="AD564" s="19" t="str">
        <f>IF(B564=1,"",IF(D564*AND(TrackingWorksheet!S569&gt;=Calculations!$BD$3,TrackingWorksheet!U569="",TrackingWorksheet!K569="YES"),1,0))</f>
        <v/>
      </c>
      <c r="AE564" s="19" t="str">
        <f>IF($B564=1,"",IF(AND(TrackingWorksheet!$S569&gt;$BE$3,TrackingWorksheet!$T569=Lists!$P$4),1, 0)*D564)</f>
        <v/>
      </c>
      <c r="AF564" s="19" t="str">
        <f>IF($B564=1,"",IF(AND(TrackingWorksheet!$U569&gt;$BE$3,TrackingWorksheet!$V569=Lists!$P$4),1, 0)*D564)</f>
        <v/>
      </c>
      <c r="AG564" s="19" t="str">
        <f>IF($B564=1,"",IF(AND(TrackingWorksheet!$W569&gt;$BE$3,TrackingWorksheet!$X569=Lists!$P$4),1, 0)*D564)</f>
        <v/>
      </c>
      <c r="AH564" s="19" t="str">
        <f>IF($B564=1,"",IF(AND(TrackingWorksheet!$Y569&gt;$BE$3,TrackingWorksheet!$Z569=Lists!$P$4),1, 0)*D564)</f>
        <v/>
      </c>
      <c r="AI564" s="19" t="str">
        <f>IF($B564=1,"",IF(AND(TrackingWorksheet!$AA569&gt;$BE$3,TrackingWorksheet!$AB569=Lists!$P$4),1, 0)*D564)</f>
        <v/>
      </c>
      <c r="AJ564" s="19" t="str">
        <f>IF($B564=1,"",IF(AND(TrackingWorksheet!$S569&gt;$BE$3,TrackingWorksheet!$T569=Lists!$P$5),1, 0)*D564)</f>
        <v/>
      </c>
      <c r="AK564" s="19" t="str">
        <f>IF($B564=1,"",IF(AND(TrackingWorksheet!$U569&gt;$BE$3,TrackingWorksheet!$V569=Lists!$P$5),1, 0)*D564)</f>
        <v/>
      </c>
      <c r="AL564" s="19" t="str">
        <f>IF($B564=1,"",IF(AND(TrackingWorksheet!$W569&gt;$BE$3,TrackingWorksheet!$X569=Lists!$P$5),1, 0)*D564)</f>
        <v/>
      </c>
      <c r="AM564" s="19" t="str">
        <f>IF($B564=1,"",IF(AND(TrackingWorksheet!$Y569&gt;$BE$3,TrackingWorksheet!$Z569=Lists!$P$5),1, 0)*D564)</f>
        <v/>
      </c>
      <c r="AN564" s="19" t="str">
        <f>IF($B564=1,"",IF(AND(TrackingWorksheet!$AA569&gt;$BE$3,TrackingWorksheet!$AB569=Lists!$P$5),1, 0)*D564)</f>
        <v/>
      </c>
      <c r="AO564" s="19" t="str">
        <f>IF($B564=1,"",IF(AND(TrackingWorksheet!$S569&gt;$BE$3,TrackingWorksheet!$T569=Lists!$P$6),1, 0)*D564)</f>
        <v/>
      </c>
      <c r="AP564" s="19" t="str">
        <f>IF($B564=1,"",IF(AND(TrackingWorksheet!$U569&gt;$BE$3,TrackingWorksheet!$V569=Lists!$P$6),1, 0)*D564)</f>
        <v/>
      </c>
      <c r="AQ564" s="19" t="str">
        <f>IF($B564=1,"",IF(AND(TrackingWorksheet!$W569&gt;$BE$3,TrackingWorksheet!$X569=Lists!$P$6),1, 0)*D564)</f>
        <v/>
      </c>
      <c r="AR564" s="19" t="str">
        <f>IF($B564=1,"",IF(AND(TrackingWorksheet!$Y569&gt;$BE$3,TrackingWorksheet!$Z569=Lists!$P$6),1, 0)*D564)</f>
        <v/>
      </c>
      <c r="AS564" s="19" t="str">
        <f>IF($B564=1,"",IF(AND(TrackingWorksheet!$AA569&gt;$BE$3,TrackingWorksheet!$AB569=Lists!$P$6),1, 0)*D564)</f>
        <v/>
      </c>
      <c r="AT564" s="19">
        <f t="shared" si="125"/>
        <v>0</v>
      </c>
      <c r="AU564" s="19" t="str">
        <f>IF(B564=1,"",IF(AND(TrackingWorksheet!K569="",TrackingWorksheet!M569="", TrackingWorksheet!N569="", TrackingWorksheet!S569="", TrackingWorksheet!V569="", TrackingWorksheet!W569="", TrackingWorksheet!Y569="", TrackingWorksheet!AA569="", V564=1),1,0)*D564)</f>
        <v/>
      </c>
      <c r="AV564" s="19" t="str">
        <f>IF(B564=1,"",IF(D564*AND(TrackingWorksheet!U569&gt;Calculations!$BE$3,TrackingWorksheet!K569="YES"),1,0))</f>
        <v/>
      </c>
      <c r="AW564" s="19" t="str">
        <f>IF(B564=1,"",IF(D564*AND(TrackingWorksheet!W569&gt;Calculations!$BE$3,TrackingWorksheet!K569="YES"),1,0))</f>
        <v/>
      </c>
      <c r="AX564" s="19">
        <f t="shared" si="126"/>
        <v>0</v>
      </c>
      <c r="AY564" s="19">
        <f t="shared" si="122"/>
        <v>0</v>
      </c>
      <c r="AZ564" s="27" t="str">
        <f>IF(B564=1,"",IF(TrackingWorksheet!Q569="","",TrackingWorksheet!Q569))</f>
        <v/>
      </c>
      <c r="BB564" s="4"/>
      <c r="BC564" s="4"/>
      <c r="BD564" s="4"/>
      <c r="BE564" s="4"/>
      <c r="BF564" s="4"/>
      <c r="BG564" s="4" t="str">
        <f>IF(B564=1,"",IF(AND(N564=1,TrackingWorksheet!$I569+14&lt;=WeeklySummary!$C$7),1,0))</f>
        <v/>
      </c>
      <c r="BH564" s="4" t="str">
        <f>IF(B564=1,"",IF(AND(R564=1,TrackingWorksheet!$I569+14&lt;=WeeklySummary!$C$7),1,0))</f>
        <v/>
      </c>
      <c r="BI564" s="4" t="str">
        <f>IF(B564=1,"",IF(AND(J564=1,TrackingWorksheet!$G569+14&lt;=WeeklySummary!$C$7),1,0))</f>
        <v/>
      </c>
      <c r="BJ564" s="4" t="str">
        <f>IF(B564=1,"",IF(AND(T564=1,TrackingWorksheet!$I569+14&lt;=WeeklySummary!$C$7),1,0))</f>
        <v/>
      </c>
      <c r="BK564" s="4" t="str">
        <f>IF(B564=1,"",IF(AND(T564=1,TrackingWorksheet!$G569+14&lt;=WeeklySummary!$C$7),1,0))</f>
        <v/>
      </c>
      <c r="BL564" s="4">
        <f t="shared" si="135"/>
        <v>0</v>
      </c>
    </row>
    <row r="565" spans="2:64" x14ac:dyDescent="0.25">
      <c r="B565" s="27">
        <f>IF(AND(ISBLANK(TrackingWorksheet!B570),ISBLANK(TrackingWorksheet!C570),ISBLANK(TrackingWorksheet!G570),ISBLANK(TrackingWorksheet!H570),
ISBLANK(TrackingWorksheet!I570),ISBLANK(TrackingWorksheet!J570),ISBLANK(TrackingWorksheet!M570),
ISBLANK(TrackingWorksheet!N572)),1,0)</f>
        <v>1</v>
      </c>
      <c r="C565" s="12" t="str">
        <f>IF(B565=1,"",TrackingWorksheet!F570)</f>
        <v/>
      </c>
      <c r="D565" s="20" t="str">
        <f>IF(B565=1,"",IF(AND(TrackingWorksheet!B570&lt;&gt;"",TrackingWorksheet!B570&lt;=WeeklySummary!$C$7,OR(TrackingWorksheet!C570="",TrackingWorksheet!C570&gt;=WeeklySummary!$C$6)),1,0))</f>
        <v/>
      </c>
      <c r="E565" s="10" t="str">
        <f>IF(B565=1,"",IF(AND(TrackingWorksheet!G570 &lt;&gt;"",TrackingWorksheet!G570&lt;=WeeklySummary!$C$7, TrackingWorksheet!H570=Lists!$D$4), "Y", "N"))</f>
        <v/>
      </c>
      <c r="F565" s="10" t="str">
        <f>IF(B565=1,"",IF(AND(TrackingWorksheet!I570 &lt;&gt;"", TrackingWorksheet!I570&lt;=WeeklySummary!$C$7, TrackingWorksheet!J570=Lists!$D$4), "Y", "N"))</f>
        <v/>
      </c>
      <c r="G565" s="10" t="str">
        <f>IF(B565=1,"",IF(AND(TrackingWorksheet!G570 &lt;&gt;"",TrackingWorksheet!G570&lt;=WeeklySummary!$C$7, TrackingWorksheet!H570=Lists!$D$5), "Y", "N"))</f>
        <v/>
      </c>
      <c r="H565" s="10" t="str">
        <f>IF(B565=1,"",IF(AND(TrackingWorksheet!I570 &lt;&gt;"", TrackingWorksheet!I570&lt;=WeeklySummary!$C$7, TrackingWorksheet!J570=Lists!$D$5), "Y", "N"))</f>
        <v/>
      </c>
      <c r="I565" s="20" t="str">
        <f>IF(B565=1,"",IF(AND(TrackingWorksheet!G570 &lt;&gt;"", TrackingWorksheet!G570&lt;=WeeklySummary!$C$7, TrackingWorksheet!H570=Lists!$D$6), 1, 0))</f>
        <v/>
      </c>
      <c r="J565" s="20" t="str">
        <f t="shared" si="127"/>
        <v/>
      </c>
      <c r="K565" s="10" t="str">
        <f>IF(B565=1,"",IF(AND(TrackingWorksheet!I570&lt;=WeeklySummary!$C$7,TrackingWorksheet!K570="YES"),0,IF(AND(AND(OR(E565="Y",F565="Y"),E565&lt;&gt;F565),G565&lt;&gt;"Y", H565&lt;&gt;"Y"), 1, 0)))</f>
        <v/>
      </c>
      <c r="L565" s="20" t="str">
        <f t="shared" si="128"/>
        <v/>
      </c>
      <c r="M565" s="10" t="str">
        <f t="shared" si="129"/>
        <v/>
      </c>
      <c r="N565" s="20" t="str">
        <f t="shared" si="130"/>
        <v/>
      </c>
      <c r="O565" s="10" t="str">
        <f>IF(B565=1,"",IF(AND(TrackingWorksheet!I570&lt;=WeeklySummary!$C$7,TrackingWorksheet!K570="YES"),0,IF(AND(AND(OR(G565="Y",H565="Y"),G565&lt;&gt;H565),E565&lt;&gt;"Y", F565&lt;&gt;"Y"), 1, 0)))</f>
        <v/>
      </c>
      <c r="P565" s="20" t="str">
        <f t="shared" si="131"/>
        <v/>
      </c>
      <c r="Q565" s="10" t="str">
        <f t="shared" si="132"/>
        <v/>
      </c>
      <c r="R565" s="10" t="str">
        <f t="shared" si="133"/>
        <v/>
      </c>
      <c r="S565" s="10" t="str">
        <f>IF(B565=1,"",IF(AND(OR(AND(TrackingWorksheet!H570=Lists!$D$7,TrackingWorksheet!H570=TrackingWorksheet!J570),TrackingWorksheet!H570&lt;&gt;TrackingWorksheet!J570),TrackingWorksheet!K570="YES",TrackingWorksheet!H570&lt;&gt;Lists!$D$6,TrackingWorksheet!G570&lt;=WeeklySummary!$C$7,TrackingWorksheet!I570&lt;=WeeklySummary!$C$7),1,0))</f>
        <v/>
      </c>
      <c r="T565" s="10" t="str">
        <f t="shared" si="134"/>
        <v/>
      </c>
      <c r="U565" s="10" t="str">
        <f>IF($B565=1,"",IF(TrackingWorksheet!$K570="YES",1, 0)*D565)</f>
        <v/>
      </c>
      <c r="V565" s="20">
        <f t="shared" si="123"/>
        <v>0</v>
      </c>
      <c r="W565" s="20">
        <f t="shared" si="124"/>
        <v>0</v>
      </c>
      <c r="X565" s="10" t="str">
        <f>IF($B565=1,"",IF(AND(TrackingWorksheet!$L570&lt;&gt;"", TrackingWorksheet!$L570&gt;=WeeklySummary!$C$6,TrackingWorksheet!$L570&lt;=WeeklySummary!$C$7,OR(TrackingWorksheet!$H570=Lists!$D$4,TrackingWorksheet!$J570=Lists!$D$4)), 1, 0))</f>
        <v/>
      </c>
      <c r="Y565" s="10" t="str">
        <f>IF($B565=1,"",IF(AND(TrackingWorksheet!$L570&lt;&gt;"", TrackingWorksheet!$L570&gt;=WeeklySummary!$C$6,TrackingWorksheet!$L570&lt;=WeeklySummary!$C$7,OR(TrackingWorksheet!$H570=Lists!$D$5,TrackingWorksheet!$J570=Lists!$D$5)), 1, 0))</f>
        <v/>
      </c>
      <c r="Z565" s="10" t="str">
        <f>IF($B565=1,"",IF(AND(TrackingWorksheet!$L570&lt;&gt;"", TrackingWorksheet!$L570&gt;=WeeklySummary!$C$6,TrackingWorksheet!$L570&lt;=WeeklySummary!$C$7,OR(TrackingWorksheet!$H570=Lists!$D$6,TrackingWorksheet!$J570=Lists!$D$6)), 1, 0))</f>
        <v/>
      </c>
      <c r="AA565" s="19" t="str">
        <f>IF(B565=1,"",IF(AND(TrackingWorksheet!M570&lt;&gt;"",TrackingWorksheet!M570&lt;=WeeklySummary!$C$7),1,0)*D565)</f>
        <v/>
      </c>
      <c r="AB565" s="19" t="str">
        <f>IF(B565=1,"",IF(AND(TrackingWorksheet!N570&lt;&gt;"",TrackingWorksheet!N570&lt;=WeeklySummary!$C$7),1,0)*D565)</f>
        <v/>
      </c>
      <c r="AC565" s="19" t="str">
        <f>IF(B565=1,"",TrackingWorksheet!T570)</f>
        <v/>
      </c>
      <c r="AD565" s="19" t="str">
        <f>IF(B565=1,"",IF(D565*AND(TrackingWorksheet!S570&gt;=Calculations!$BD$3,TrackingWorksheet!U570="",TrackingWorksheet!K570="YES"),1,0))</f>
        <v/>
      </c>
      <c r="AE565" s="19" t="str">
        <f>IF($B565=1,"",IF(AND(TrackingWorksheet!$S570&gt;$BE$3,TrackingWorksheet!$T570=Lists!$P$4),1, 0)*D565)</f>
        <v/>
      </c>
      <c r="AF565" s="19" t="str">
        <f>IF($B565=1,"",IF(AND(TrackingWorksheet!$U570&gt;$BE$3,TrackingWorksheet!$V570=Lists!$P$4),1, 0)*D565)</f>
        <v/>
      </c>
      <c r="AG565" s="19" t="str">
        <f>IF($B565=1,"",IF(AND(TrackingWorksheet!$W570&gt;$BE$3,TrackingWorksheet!$X570=Lists!$P$4),1, 0)*D565)</f>
        <v/>
      </c>
      <c r="AH565" s="19" t="str">
        <f>IF($B565=1,"",IF(AND(TrackingWorksheet!$Y570&gt;$BE$3,TrackingWorksheet!$Z570=Lists!$P$4),1, 0)*D565)</f>
        <v/>
      </c>
      <c r="AI565" s="19" t="str">
        <f>IF($B565=1,"",IF(AND(TrackingWorksheet!$AA570&gt;$BE$3,TrackingWorksheet!$AB570=Lists!$P$4),1, 0)*D565)</f>
        <v/>
      </c>
      <c r="AJ565" s="19" t="str">
        <f>IF($B565=1,"",IF(AND(TrackingWorksheet!$S570&gt;$BE$3,TrackingWorksheet!$T570=Lists!$P$5),1, 0)*D565)</f>
        <v/>
      </c>
      <c r="AK565" s="19" t="str">
        <f>IF($B565=1,"",IF(AND(TrackingWorksheet!$U570&gt;$BE$3,TrackingWorksheet!$V570=Lists!$P$5),1, 0)*D565)</f>
        <v/>
      </c>
      <c r="AL565" s="19" t="str">
        <f>IF($B565=1,"",IF(AND(TrackingWorksheet!$W570&gt;$BE$3,TrackingWorksheet!$X570=Lists!$P$5),1, 0)*D565)</f>
        <v/>
      </c>
      <c r="AM565" s="19" t="str">
        <f>IF($B565=1,"",IF(AND(TrackingWorksheet!$Y570&gt;$BE$3,TrackingWorksheet!$Z570=Lists!$P$5),1, 0)*D565)</f>
        <v/>
      </c>
      <c r="AN565" s="19" t="str">
        <f>IF($B565=1,"",IF(AND(TrackingWorksheet!$AA570&gt;$BE$3,TrackingWorksheet!$AB570=Lists!$P$5),1, 0)*D565)</f>
        <v/>
      </c>
      <c r="AO565" s="19" t="str">
        <f>IF($B565=1,"",IF(AND(TrackingWorksheet!$S570&gt;$BE$3,TrackingWorksheet!$T570=Lists!$P$6),1, 0)*D565)</f>
        <v/>
      </c>
      <c r="AP565" s="19" t="str">
        <f>IF($B565=1,"",IF(AND(TrackingWorksheet!$U570&gt;$BE$3,TrackingWorksheet!$V570=Lists!$P$6),1, 0)*D565)</f>
        <v/>
      </c>
      <c r="AQ565" s="19" t="str">
        <f>IF($B565=1,"",IF(AND(TrackingWorksheet!$W570&gt;$BE$3,TrackingWorksheet!$X570=Lists!$P$6),1, 0)*D565)</f>
        <v/>
      </c>
      <c r="AR565" s="19" t="str">
        <f>IF($B565=1,"",IF(AND(TrackingWorksheet!$Y570&gt;$BE$3,TrackingWorksheet!$Z570=Lists!$P$6),1, 0)*D565)</f>
        <v/>
      </c>
      <c r="AS565" s="19" t="str">
        <f>IF($B565=1,"",IF(AND(TrackingWorksheet!$AA570&gt;$BE$3,TrackingWorksheet!$AB570=Lists!$P$6),1, 0)*D565)</f>
        <v/>
      </c>
      <c r="AT565" s="19">
        <f t="shared" si="125"/>
        <v>0</v>
      </c>
      <c r="AU565" s="19" t="str">
        <f>IF(B565=1,"",IF(AND(TrackingWorksheet!K570="",TrackingWorksheet!M570="", TrackingWorksheet!N570="", TrackingWorksheet!S570="", TrackingWorksheet!V570="", TrackingWorksheet!W570="", TrackingWorksheet!Y570="", TrackingWorksheet!AA570="", V565=1),1,0)*D565)</f>
        <v/>
      </c>
      <c r="AV565" s="19" t="str">
        <f>IF(B565=1,"",IF(D565*AND(TrackingWorksheet!U570&gt;Calculations!$BE$3,TrackingWorksheet!K570="YES"),1,0))</f>
        <v/>
      </c>
      <c r="AW565" s="19" t="str">
        <f>IF(B565=1,"",IF(D565*AND(TrackingWorksheet!W570&gt;Calculations!$BE$3,TrackingWorksheet!K570="YES"),1,0))</f>
        <v/>
      </c>
      <c r="AX565" s="19">
        <f t="shared" si="126"/>
        <v>0</v>
      </c>
      <c r="AY565" s="19">
        <f t="shared" si="122"/>
        <v>0</v>
      </c>
      <c r="AZ565" s="27" t="str">
        <f>IF(B565=1,"",IF(TrackingWorksheet!Q570="","",TrackingWorksheet!Q570))</f>
        <v/>
      </c>
      <c r="BB565" s="4"/>
      <c r="BC565" s="4"/>
      <c r="BD565" s="4"/>
      <c r="BE565" s="4"/>
      <c r="BF565" s="4"/>
      <c r="BG565" s="4" t="str">
        <f>IF(B565=1,"",IF(AND(N565=1,TrackingWorksheet!$I570+14&lt;=WeeklySummary!$C$7),1,0))</f>
        <v/>
      </c>
      <c r="BH565" s="4" t="str">
        <f>IF(B565=1,"",IF(AND(R565=1,TrackingWorksheet!$I570+14&lt;=WeeklySummary!$C$7),1,0))</f>
        <v/>
      </c>
      <c r="BI565" s="4" t="str">
        <f>IF(B565=1,"",IF(AND(J565=1,TrackingWorksheet!$G570+14&lt;=WeeklySummary!$C$7),1,0))</f>
        <v/>
      </c>
      <c r="BJ565" s="4" t="str">
        <f>IF(B565=1,"",IF(AND(T565=1,TrackingWorksheet!$I570+14&lt;=WeeklySummary!$C$7),1,0))</f>
        <v/>
      </c>
      <c r="BK565" s="4" t="str">
        <f>IF(B565=1,"",IF(AND(T565=1,TrackingWorksheet!$G570+14&lt;=WeeklySummary!$C$7),1,0))</f>
        <v/>
      </c>
      <c r="BL565" s="4">
        <f t="shared" si="135"/>
        <v>0</v>
      </c>
    </row>
    <row r="566" spans="2:64" x14ac:dyDescent="0.25">
      <c r="B566" s="27">
        <f>IF(AND(ISBLANK(TrackingWorksheet!B571),ISBLANK(TrackingWorksheet!C571),ISBLANK(TrackingWorksheet!G571),ISBLANK(TrackingWorksheet!H571),
ISBLANK(TrackingWorksheet!I571),ISBLANK(TrackingWorksheet!J571),ISBLANK(TrackingWorksheet!M571),
ISBLANK(TrackingWorksheet!N573)),1,0)</f>
        <v>1</v>
      </c>
      <c r="C566" s="12" t="str">
        <f>IF(B566=1,"",TrackingWorksheet!F571)</f>
        <v/>
      </c>
      <c r="D566" s="20" t="str">
        <f>IF(B566=1,"",IF(AND(TrackingWorksheet!B571&lt;&gt;"",TrackingWorksheet!B571&lt;=WeeklySummary!$C$7,OR(TrackingWorksheet!C571="",TrackingWorksheet!C571&gt;=WeeklySummary!$C$6)),1,0))</f>
        <v/>
      </c>
      <c r="E566" s="10" t="str">
        <f>IF(B566=1,"",IF(AND(TrackingWorksheet!G571 &lt;&gt;"",TrackingWorksheet!G571&lt;=WeeklySummary!$C$7, TrackingWorksheet!H571=Lists!$D$4), "Y", "N"))</f>
        <v/>
      </c>
      <c r="F566" s="10" t="str">
        <f>IF(B566=1,"",IF(AND(TrackingWorksheet!I571 &lt;&gt;"", TrackingWorksheet!I571&lt;=WeeklySummary!$C$7, TrackingWorksheet!J571=Lists!$D$4), "Y", "N"))</f>
        <v/>
      </c>
      <c r="G566" s="10" t="str">
        <f>IF(B566=1,"",IF(AND(TrackingWorksheet!G571 &lt;&gt;"",TrackingWorksheet!G571&lt;=WeeklySummary!$C$7, TrackingWorksheet!H571=Lists!$D$5), "Y", "N"))</f>
        <v/>
      </c>
      <c r="H566" s="10" t="str">
        <f>IF(B566=1,"",IF(AND(TrackingWorksheet!I571 &lt;&gt;"", TrackingWorksheet!I571&lt;=WeeklySummary!$C$7, TrackingWorksheet!J571=Lists!$D$5), "Y", "N"))</f>
        <v/>
      </c>
      <c r="I566" s="20" t="str">
        <f>IF(B566=1,"",IF(AND(TrackingWorksheet!G571 &lt;&gt;"", TrackingWorksheet!G571&lt;=WeeklySummary!$C$7, TrackingWorksheet!H571=Lists!$D$6), 1, 0))</f>
        <v/>
      </c>
      <c r="J566" s="20" t="str">
        <f t="shared" si="127"/>
        <v/>
      </c>
      <c r="K566" s="10" t="str">
        <f>IF(B566=1,"",IF(AND(TrackingWorksheet!I571&lt;=WeeklySummary!$C$7,TrackingWorksheet!K571="YES"),0,IF(AND(AND(OR(E566="Y",F566="Y"),E566&lt;&gt;F566),G566&lt;&gt;"Y", H566&lt;&gt;"Y"), 1, 0)))</f>
        <v/>
      </c>
      <c r="L566" s="20" t="str">
        <f t="shared" si="128"/>
        <v/>
      </c>
      <c r="M566" s="10" t="str">
        <f t="shared" si="129"/>
        <v/>
      </c>
      <c r="N566" s="20" t="str">
        <f t="shared" si="130"/>
        <v/>
      </c>
      <c r="O566" s="10" t="str">
        <f>IF(B566=1,"",IF(AND(TrackingWorksheet!I571&lt;=WeeklySummary!$C$7,TrackingWorksheet!K571="YES"),0,IF(AND(AND(OR(G566="Y",H566="Y"),G566&lt;&gt;H566),E566&lt;&gt;"Y", F566&lt;&gt;"Y"), 1, 0)))</f>
        <v/>
      </c>
      <c r="P566" s="20" t="str">
        <f t="shared" si="131"/>
        <v/>
      </c>
      <c r="Q566" s="10" t="str">
        <f t="shared" si="132"/>
        <v/>
      </c>
      <c r="R566" s="10" t="str">
        <f t="shared" si="133"/>
        <v/>
      </c>
      <c r="S566" s="10" t="str">
        <f>IF(B566=1,"",IF(AND(OR(AND(TrackingWorksheet!H571=Lists!$D$7,TrackingWorksheet!H571=TrackingWorksheet!J571),TrackingWorksheet!H571&lt;&gt;TrackingWorksheet!J571),TrackingWorksheet!K571="YES",TrackingWorksheet!H571&lt;&gt;Lists!$D$6,TrackingWorksheet!G571&lt;=WeeklySummary!$C$7,TrackingWorksheet!I571&lt;=WeeklySummary!$C$7),1,0))</f>
        <v/>
      </c>
      <c r="T566" s="10" t="str">
        <f t="shared" si="134"/>
        <v/>
      </c>
      <c r="U566" s="10" t="str">
        <f>IF($B566=1,"",IF(TrackingWorksheet!$K571="YES",1, 0)*D566)</f>
        <v/>
      </c>
      <c r="V566" s="20">
        <f t="shared" si="123"/>
        <v>0</v>
      </c>
      <c r="W566" s="20">
        <f t="shared" si="124"/>
        <v>0</v>
      </c>
      <c r="X566" s="10" t="str">
        <f>IF($B566=1,"",IF(AND(TrackingWorksheet!$L571&lt;&gt;"", TrackingWorksheet!$L571&gt;=WeeklySummary!$C$6,TrackingWorksheet!$L571&lt;=WeeklySummary!$C$7,OR(TrackingWorksheet!$H571=Lists!$D$4,TrackingWorksheet!$J571=Lists!$D$4)), 1, 0))</f>
        <v/>
      </c>
      <c r="Y566" s="10" t="str">
        <f>IF($B566=1,"",IF(AND(TrackingWorksheet!$L571&lt;&gt;"", TrackingWorksheet!$L571&gt;=WeeklySummary!$C$6,TrackingWorksheet!$L571&lt;=WeeklySummary!$C$7,OR(TrackingWorksheet!$H571=Lists!$D$5,TrackingWorksheet!$J571=Lists!$D$5)), 1, 0))</f>
        <v/>
      </c>
      <c r="Z566" s="10" t="str">
        <f>IF($B566=1,"",IF(AND(TrackingWorksheet!$L571&lt;&gt;"", TrackingWorksheet!$L571&gt;=WeeklySummary!$C$6,TrackingWorksheet!$L571&lt;=WeeklySummary!$C$7,OR(TrackingWorksheet!$H571=Lists!$D$6,TrackingWorksheet!$J571=Lists!$D$6)), 1, 0))</f>
        <v/>
      </c>
      <c r="AA566" s="19" t="str">
        <f>IF(B566=1,"",IF(AND(TrackingWorksheet!M571&lt;&gt;"",TrackingWorksheet!M571&lt;=WeeklySummary!$C$7),1,0)*D566)</f>
        <v/>
      </c>
      <c r="AB566" s="19" t="str">
        <f>IF(B566=1,"",IF(AND(TrackingWorksheet!N571&lt;&gt;"",TrackingWorksheet!N571&lt;=WeeklySummary!$C$7),1,0)*D566)</f>
        <v/>
      </c>
      <c r="AC566" s="19" t="str">
        <f>IF(B566=1,"",TrackingWorksheet!T571)</f>
        <v/>
      </c>
      <c r="AD566" s="19" t="str">
        <f>IF(B566=1,"",IF(D566*AND(TrackingWorksheet!S571&gt;=Calculations!$BD$3,TrackingWorksheet!U571="",TrackingWorksheet!K571="YES"),1,0))</f>
        <v/>
      </c>
      <c r="AE566" s="19" t="str">
        <f>IF($B566=1,"",IF(AND(TrackingWorksheet!$S571&gt;$BE$3,TrackingWorksheet!$T571=Lists!$P$4),1, 0)*D566)</f>
        <v/>
      </c>
      <c r="AF566" s="19" t="str">
        <f>IF($B566=1,"",IF(AND(TrackingWorksheet!$U571&gt;$BE$3,TrackingWorksheet!$V571=Lists!$P$4),1, 0)*D566)</f>
        <v/>
      </c>
      <c r="AG566" s="19" t="str">
        <f>IF($B566=1,"",IF(AND(TrackingWorksheet!$W571&gt;$BE$3,TrackingWorksheet!$X571=Lists!$P$4),1, 0)*D566)</f>
        <v/>
      </c>
      <c r="AH566" s="19" t="str">
        <f>IF($B566=1,"",IF(AND(TrackingWorksheet!$Y571&gt;$BE$3,TrackingWorksheet!$Z571=Lists!$P$4),1, 0)*D566)</f>
        <v/>
      </c>
      <c r="AI566" s="19" t="str">
        <f>IF($B566=1,"",IF(AND(TrackingWorksheet!$AA571&gt;$BE$3,TrackingWorksheet!$AB571=Lists!$P$4),1, 0)*D566)</f>
        <v/>
      </c>
      <c r="AJ566" s="19" t="str">
        <f>IF($B566=1,"",IF(AND(TrackingWorksheet!$S571&gt;$BE$3,TrackingWorksheet!$T571=Lists!$P$5),1, 0)*D566)</f>
        <v/>
      </c>
      <c r="AK566" s="19" t="str">
        <f>IF($B566=1,"",IF(AND(TrackingWorksheet!$U571&gt;$BE$3,TrackingWorksheet!$V571=Lists!$P$5),1, 0)*D566)</f>
        <v/>
      </c>
      <c r="AL566" s="19" t="str">
        <f>IF($B566=1,"",IF(AND(TrackingWorksheet!$W571&gt;$BE$3,TrackingWorksheet!$X571=Lists!$P$5),1, 0)*D566)</f>
        <v/>
      </c>
      <c r="AM566" s="19" t="str">
        <f>IF($B566=1,"",IF(AND(TrackingWorksheet!$Y571&gt;$BE$3,TrackingWorksheet!$Z571=Lists!$P$5),1, 0)*D566)</f>
        <v/>
      </c>
      <c r="AN566" s="19" t="str">
        <f>IF($B566=1,"",IF(AND(TrackingWorksheet!$AA571&gt;$BE$3,TrackingWorksheet!$AB571=Lists!$P$5),1, 0)*D566)</f>
        <v/>
      </c>
      <c r="AO566" s="19" t="str">
        <f>IF($B566=1,"",IF(AND(TrackingWorksheet!$S571&gt;$BE$3,TrackingWorksheet!$T571=Lists!$P$6),1, 0)*D566)</f>
        <v/>
      </c>
      <c r="AP566" s="19" t="str">
        <f>IF($B566=1,"",IF(AND(TrackingWorksheet!$U571&gt;$BE$3,TrackingWorksheet!$V571=Lists!$P$6),1, 0)*D566)</f>
        <v/>
      </c>
      <c r="AQ566" s="19" t="str">
        <f>IF($B566=1,"",IF(AND(TrackingWorksheet!$W571&gt;$BE$3,TrackingWorksheet!$X571=Lists!$P$6),1, 0)*D566)</f>
        <v/>
      </c>
      <c r="AR566" s="19" t="str">
        <f>IF($B566=1,"",IF(AND(TrackingWorksheet!$Y571&gt;$BE$3,TrackingWorksheet!$Z571=Lists!$P$6),1, 0)*D566)</f>
        <v/>
      </c>
      <c r="AS566" s="19" t="str">
        <f>IF($B566=1,"",IF(AND(TrackingWorksheet!$AA571&gt;$BE$3,TrackingWorksheet!$AB571=Lists!$P$6),1, 0)*D566)</f>
        <v/>
      </c>
      <c r="AT566" s="19">
        <f t="shared" si="125"/>
        <v>0</v>
      </c>
      <c r="AU566" s="19" t="str">
        <f>IF(B566=1,"",IF(AND(TrackingWorksheet!K571="",TrackingWorksheet!M571="", TrackingWorksheet!N571="", TrackingWorksheet!S571="", TrackingWorksheet!V571="", TrackingWorksheet!W571="", TrackingWorksheet!Y571="", TrackingWorksheet!AA571="", V566=1),1,0)*D566)</f>
        <v/>
      </c>
      <c r="AV566" s="19" t="str">
        <f>IF(B566=1,"",IF(D566*AND(TrackingWorksheet!U571&gt;Calculations!$BE$3,TrackingWorksheet!K571="YES"),1,0))</f>
        <v/>
      </c>
      <c r="AW566" s="19" t="str">
        <f>IF(B566=1,"",IF(D566*AND(TrackingWorksheet!W571&gt;Calculations!$BE$3,TrackingWorksheet!K571="YES"),1,0))</f>
        <v/>
      </c>
      <c r="AX566" s="19">
        <f t="shared" si="126"/>
        <v>0</v>
      </c>
      <c r="AY566" s="19">
        <f t="shared" si="122"/>
        <v>0</v>
      </c>
      <c r="AZ566" s="27" t="str">
        <f>IF(B566=1,"",IF(TrackingWorksheet!Q571="","",TrackingWorksheet!Q571))</f>
        <v/>
      </c>
      <c r="BB566" s="4"/>
      <c r="BC566" s="4"/>
      <c r="BD566" s="4"/>
      <c r="BE566" s="4"/>
      <c r="BF566" s="4"/>
      <c r="BG566" s="4" t="str">
        <f>IF(B566=1,"",IF(AND(N566=1,TrackingWorksheet!$I571+14&lt;=WeeklySummary!$C$7),1,0))</f>
        <v/>
      </c>
      <c r="BH566" s="4" t="str">
        <f>IF(B566=1,"",IF(AND(R566=1,TrackingWorksheet!$I571+14&lt;=WeeklySummary!$C$7),1,0))</f>
        <v/>
      </c>
      <c r="BI566" s="4" t="str">
        <f>IF(B566=1,"",IF(AND(J566=1,TrackingWorksheet!$G571+14&lt;=WeeklySummary!$C$7),1,0))</f>
        <v/>
      </c>
      <c r="BJ566" s="4" t="str">
        <f>IF(B566=1,"",IF(AND(T566=1,TrackingWorksheet!$I571+14&lt;=WeeklySummary!$C$7),1,0))</f>
        <v/>
      </c>
      <c r="BK566" s="4" t="str">
        <f>IF(B566=1,"",IF(AND(T566=1,TrackingWorksheet!$G571+14&lt;=WeeklySummary!$C$7),1,0))</f>
        <v/>
      </c>
      <c r="BL566" s="4">
        <f t="shared" si="135"/>
        <v>0</v>
      </c>
    </row>
    <row r="567" spans="2:64" x14ac:dyDescent="0.25">
      <c r="B567" s="27">
        <f>IF(AND(ISBLANK(TrackingWorksheet!B572),ISBLANK(TrackingWorksheet!C572),ISBLANK(TrackingWorksheet!G572),ISBLANK(TrackingWorksheet!H572),
ISBLANK(TrackingWorksheet!I572),ISBLANK(TrackingWorksheet!J572),ISBLANK(TrackingWorksheet!M572),
ISBLANK(TrackingWorksheet!N574)),1,0)</f>
        <v>1</v>
      </c>
      <c r="C567" s="12" t="str">
        <f>IF(B567=1,"",TrackingWorksheet!F572)</f>
        <v/>
      </c>
      <c r="D567" s="20" t="str">
        <f>IF(B567=1,"",IF(AND(TrackingWorksheet!B572&lt;&gt;"",TrackingWorksheet!B572&lt;=WeeklySummary!$C$7,OR(TrackingWorksheet!C572="",TrackingWorksheet!C572&gt;=WeeklySummary!$C$6)),1,0))</f>
        <v/>
      </c>
      <c r="E567" s="10" t="str">
        <f>IF(B567=1,"",IF(AND(TrackingWorksheet!G572 &lt;&gt;"",TrackingWorksheet!G572&lt;=WeeklySummary!$C$7, TrackingWorksheet!H572=Lists!$D$4), "Y", "N"))</f>
        <v/>
      </c>
      <c r="F567" s="10" t="str">
        <f>IF(B567=1,"",IF(AND(TrackingWorksheet!I572 &lt;&gt;"", TrackingWorksheet!I572&lt;=WeeklySummary!$C$7, TrackingWorksheet!J572=Lists!$D$4), "Y", "N"))</f>
        <v/>
      </c>
      <c r="G567" s="10" t="str">
        <f>IF(B567=1,"",IF(AND(TrackingWorksheet!G572 &lt;&gt;"",TrackingWorksheet!G572&lt;=WeeklySummary!$C$7, TrackingWorksheet!H572=Lists!$D$5), "Y", "N"))</f>
        <v/>
      </c>
      <c r="H567" s="10" t="str">
        <f>IF(B567=1,"",IF(AND(TrackingWorksheet!I572 &lt;&gt;"", TrackingWorksheet!I572&lt;=WeeklySummary!$C$7, TrackingWorksheet!J572=Lists!$D$5), "Y", "N"))</f>
        <v/>
      </c>
      <c r="I567" s="20" t="str">
        <f>IF(B567=1,"",IF(AND(TrackingWorksheet!G572 &lt;&gt;"", TrackingWorksheet!G572&lt;=WeeklySummary!$C$7, TrackingWorksheet!H572=Lists!$D$6), 1, 0))</f>
        <v/>
      </c>
      <c r="J567" s="20" t="str">
        <f t="shared" si="127"/>
        <v/>
      </c>
      <c r="K567" s="10" t="str">
        <f>IF(B567=1,"",IF(AND(TrackingWorksheet!I572&lt;=WeeklySummary!$C$7,TrackingWorksheet!K572="YES"),0,IF(AND(AND(OR(E567="Y",F567="Y"),E567&lt;&gt;F567),G567&lt;&gt;"Y", H567&lt;&gt;"Y"), 1, 0)))</f>
        <v/>
      </c>
      <c r="L567" s="20" t="str">
        <f t="shared" si="128"/>
        <v/>
      </c>
      <c r="M567" s="10" t="str">
        <f t="shared" si="129"/>
        <v/>
      </c>
      <c r="N567" s="20" t="str">
        <f t="shared" si="130"/>
        <v/>
      </c>
      <c r="O567" s="10" t="str">
        <f>IF(B567=1,"",IF(AND(TrackingWorksheet!I572&lt;=WeeklySummary!$C$7,TrackingWorksheet!K572="YES"),0,IF(AND(AND(OR(G567="Y",H567="Y"),G567&lt;&gt;H567),E567&lt;&gt;"Y", F567&lt;&gt;"Y"), 1, 0)))</f>
        <v/>
      </c>
      <c r="P567" s="20" t="str">
        <f t="shared" si="131"/>
        <v/>
      </c>
      <c r="Q567" s="10" t="str">
        <f t="shared" si="132"/>
        <v/>
      </c>
      <c r="R567" s="10" t="str">
        <f t="shared" si="133"/>
        <v/>
      </c>
      <c r="S567" s="10" t="str">
        <f>IF(B567=1,"",IF(AND(OR(AND(TrackingWorksheet!H572=Lists!$D$7,TrackingWorksheet!H572=TrackingWorksheet!J572),TrackingWorksheet!H572&lt;&gt;TrackingWorksheet!J572),TrackingWorksheet!K572="YES",TrackingWorksheet!H572&lt;&gt;Lists!$D$6,TrackingWorksheet!G572&lt;=WeeklySummary!$C$7,TrackingWorksheet!I572&lt;=WeeklySummary!$C$7),1,0))</f>
        <v/>
      </c>
      <c r="T567" s="10" t="str">
        <f t="shared" si="134"/>
        <v/>
      </c>
      <c r="U567" s="10" t="str">
        <f>IF($B567=1,"",IF(TrackingWorksheet!$K572="YES",1, 0)*D567)</f>
        <v/>
      </c>
      <c r="V567" s="20">
        <f t="shared" si="123"/>
        <v>0</v>
      </c>
      <c r="W567" s="20">
        <f t="shared" si="124"/>
        <v>0</v>
      </c>
      <c r="X567" s="10" t="str">
        <f>IF($B567=1,"",IF(AND(TrackingWorksheet!$L572&lt;&gt;"", TrackingWorksheet!$L572&gt;=WeeklySummary!$C$6,TrackingWorksheet!$L572&lt;=WeeklySummary!$C$7,OR(TrackingWorksheet!$H572=Lists!$D$4,TrackingWorksheet!$J572=Lists!$D$4)), 1, 0))</f>
        <v/>
      </c>
      <c r="Y567" s="10" t="str">
        <f>IF($B567=1,"",IF(AND(TrackingWorksheet!$L572&lt;&gt;"", TrackingWorksheet!$L572&gt;=WeeklySummary!$C$6,TrackingWorksheet!$L572&lt;=WeeklySummary!$C$7,OR(TrackingWorksheet!$H572=Lists!$D$5,TrackingWorksheet!$J572=Lists!$D$5)), 1, 0))</f>
        <v/>
      </c>
      <c r="Z567" s="10" t="str">
        <f>IF($B567=1,"",IF(AND(TrackingWorksheet!$L572&lt;&gt;"", TrackingWorksheet!$L572&gt;=WeeklySummary!$C$6,TrackingWorksheet!$L572&lt;=WeeklySummary!$C$7,OR(TrackingWorksheet!$H572=Lists!$D$6,TrackingWorksheet!$J572=Lists!$D$6)), 1, 0))</f>
        <v/>
      </c>
      <c r="AA567" s="19" t="str">
        <f>IF(B567=1,"",IF(AND(TrackingWorksheet!M572&lt;&gt;"",TrackingWorksheet!M572&lt;=WeeklySummary!$C$7),1,0)*D567)</f>
        <v/>
      </c>
      <c r="AB567" s="19" t="str">
        <f>IF(B567=1,"",IF(AND(TrackingWorksheet!N572&lt;&gt;"",TrackingWorksheet!N572&lt;=WeeklySummary!$C$7),1,0)*D567)</f>
        <v/>
      </c>
      <c r="AC567" s="19" t="str">
        <f>IF(B567=1,"",TrackingWorksheet!T572)</f>
        <v/>
      </c>
      <c r="AD567" s="19" t="str">
        <f>IF(B567=1,"",IF(D567*AND(TrackingWorksheet!S572&gt;=Calculations!$BD$3,TrackingWorksheet!U572="",TrackingWorksheet!K572="YES"),1,0))</f>
        <v/>
      </c>
      <c r="AE567" s="19" t="str">
        <f>IF($B567=1,"",IF(AND(TrackingWorksheet!$S572&gt;$BE$3,TrackingWorksheet!$T572=Lists!$P$4),1, 0)*D567)</f>
        <v/>
      </c>
      <c r="AF567" s="19" t="str">
        <f>IF($B567=1,"",IF(AND(TrackingWorksheet!$U572&gt;$BE$3,TrackingWorksheet!$V572=Lists!$P$4),1, 0)*D567)</f>
        <v/>
      </c>
      <c r="AG567" s="19" t="str">
        <f>IF($B567=1,"",IF(AND(TrackingWorksheet!$W572&gt;$BE$3,TrackingWorksheet!$X572=Lists!$P$4),1, 0)*D567)</f>
        <v/>
      </c>
      <c r="AH567" s="19" t="str">
        <f>IF($B567=1,"",IF(AND(TrackingWorksheet!$Y572&gt;$BE$3,TrackingWorksheet!$Z572=Lists!$P$4),1, 0)*D567)</f>
        <v/>
      </c>
      <c r="AI567" s="19" t="str">
        <f>IF($B567=1,"",IF(AND(TrackingWorksheet!$AA572&gt;$BE$3,TrackingWorksheet!$AB572=Lists!$P$4),1, 0)*D567)</f>
        <v/>
      </c>
      <c r="AJ567" s="19" t="str">
        <f>IF($B567=1,"",IF(AND(TrackingWorksheet!$S572&gt;$BE$3,TrackingWorksheet!$T572=Lists!$P$5),1, 0)*D567)</f>
        <v/>
      </c>
      <c r="AK567" s="19" t="str">
        <f>IF($B567=1,"",IF(AND(TrackingWorksheet!$U572&gt;$BE$3,TrackingWorksheet!$V572=Lists!$P$5),1, 0)*D567)</f>
        <v/>
      </c>
      <c r="AL567" s="19" t="str">
        <f>IF($B567=1,"",IF(AND(TrackingWorksheet!$W572&gt;$BE$3,TrackingWorksheet!$X572=Lists!$P$5),1, 0)*D567)</f>
        <v/>
      </c>
      <c r="AM567" s="19" t="str">
        <f>IF($B567=1,"",IF(AND(TrackingWorksheet!$Y572&gt;$BE$3,TrackingWorksheet!$Z572=Lists!$P$5),1, 0)*D567)</f>
        <v/>
      </c>
      <c r="AN567" s="19" t="str">
        <f>IF($B567=1,"",IF(AND(TrackingWorksheet!$AA572&gt;$BE$3,TrackingWorksheet!$AB572=Lists!$P$5),1, 0)*D567)</f>
        <v/>
      </c>
      <c r="AO567" s="19" t="str">
        <f>IF($B567=1,"",IF(AND(TrackingWorksheet!$S572&gt;$BE$3,TrackingWorksheet!$T572=Lists!$P$6),1, 0)*D567)</f>
        <v/>
      </c>
      <c r="AP567" s="19" t="str">
        <f>IF($B567=1,"",IF(AND(TrackingWorksheet!$U572&gt;$BE$3,TrackingWorksheet!$V572=Lists!$P$6),1, 0)*D567)</f>
        <v/>
      </c>
      <c r="AQ567" s="19" t="str">
        <f>IF($B567=1,"",IF(AND(TrackingWorksheet!$W572&gt;$BE$3,TrackingWorksheet!$X572=Lists!$P$6),1, 0)*D567)</f>
        <v/>
      </c>
      <c r="AR567" s="19" t="str">
        <f>IF($B567=1,"",IF(AND(TrackingWorksheet!$Y572&gt;$BE$3,TrackingWorksheet!$Z572=Lists!$P$6),1, 0)*D567)</f>
        <v/>
      </c>
      <c r="AS567" s="19" t="str">
        <f>IF($B567=1,"",IF(AND(TrackingWorksheet!$AA572&gt;$BE$3,TrackingWorksheet!$AB572=Lists!$P$6),1, 0)*D567)</f>
        <v/>
      </c>
      <c r="AT567" s="19">
        <f t="shared" si="125"/>
        <v>0</v>
      </c>
      <c r="AU567" s="19" t="str">
        <f>IF(B567=1,"",IF(AND(TrackingWorksheet!K572="",TrackingWorksheet!M572="", TrackingWorksheet!N572="", TrackingWorksheet!S572="", TrackingWorksheet!V572="", TrackingWorksheet!W572="", TrackingWorksheet!Y572="", TrackingWorksheet!AA572="", V567=1),1,0)*D567)</f>
        <v/>
      </c>
      <c r="AV567" s="19" t="str">
        <f>IF(B567=1,"",IF(D567*AND(TrackingWorksheet!U572&gt;Calculations!$BE$3,TrackingWorksheet!K572="YES"),1,0))</f>
        <v/>
      </c>
      <c r="AW567" s="19" t="str">
        <f>IF(B567=1,"",IF(D567*AND(TrackingWorksheet!W572&gt;Calculations!$BE$3,TrackingWorksheet!K572="YES"),1,0))</f>
        <v/>
      </c>
      <c r="AX567" s="19">
        <f t="shared" si="126"/>
        <v>0</v>
      </c>
      <c r="AY567" s="19">
        <f t="shared" si="122"/>
        <v>0</v>
      </c>
      <c r="AZ567" s="27" t="str">
        <f>IF(B567=1,"",IF(TrackingWorksheet!Q572="","",TrackingWorksheet!Q572))</f>
        <v/>
      </c>
      <c r="BB567" s="4"/>
      <c r="BC567" s="4"/>
      <c r="BD567" s="4"/>
      <c r="BE567" s="4"/>
      <c r="BF567" s="4"/>
      <c r="BG567" s="4" t="str">
        <f>IF(B567=1,"",IF(AND(N567=1,TrackingWorksheet!$I572+14&lt;=WeeklySummary!$C$7),1,0))</f>
        <v/>
      </c>
      <c r="BH567" s="4" t="str">
        <f>IF(B567=1,"",IF(AND(R567=1,TrackingWorksheet!$I572+14&lt;=WeeklySummary!$C$7),1,0))</f>
        <v/>
      </c>
      <c r="BI567" s="4" t="str">
        <f>IF(B567=1,"",IF(AND(J567=1,TrackingWorksheet!$G572+14&lt;=WeeklySummary!$C$7),1,0))</f>
        <v/>
      </c>
      <c r="BJ567" s="4" t="str">
        <f>IF(B567=1,"",IF(AND(T567=1,TrackingWorksheet!$I572+14&lt;=WeeklySummary!$C$7),1,0))</f>
        <v/>
      </c>
      <c r="BK567" s="4" t="str">
        <f>IF(B567=1,"",IF(AND(T567=1,TrackingWorksheet!$G572+14&lt;=WeeklySummary!$C$7),1,0))</f>
        <v/>
      </c>
      <c r="BL567" s="4">
        <f t="shared" si="135"/>
        <v>0</v>
      </c>
    </row>
    <row r="568" spans="2:64" x14ac:dyDescent="0.25">
      <c r="B568" s="27">
        <f>IF(AND(ISBLANK(TrackingWorksheet!B573),ISBLANK(TrackingWorksheet!C573),ISBLANK(TrackingWorksheet!G573),ISBLANK(TrackingWorksheet!H573),
ISBLANK(TrackingWorksheet!I573),ISBLANK(TrackingWorksheet!J573),ISBLANK(TrackingWorksheet!M573),
ISBLANK(TrackingWorksheet!N575)),1,0)</f>
        <v>1</v>
      </c>
      <c r="C568" s="12" t="str">
        <f>IF(B568=1,"",TrackingWorksheet!F573)</f>
        <v/>
      </c>
      <c r="D568" s="20" t="str">
        <f>IF(B568=1,"",IF(AND(TrackingWorksheet!B573&lt;&gt;"",TrackingWorksheet!B573&lt;=WeeklySummary!$C$7,OR(TrackingWorksheet!C573="",TrackingWorksheet!C573&gt;=WeeklySummary!$C$6)),1,0))</f>
        <v/>
      </c>
      <c r="E568" s="10" t="str">
        <f>IF(B568=1,"",IF(AND(TrackingWorksheet!G573 &lt;&gt;"",TrackingWorksheet!G573&lt;=WeeklySummary!$C$7, TrackingWorksheet!H573=Lists!$D$4), "Y", "N"))</f>
        <v/>
      </c>
      <c r="F568" s="10" t="str">
        <f>IF(B568=1,"",IF(AND(TrackingWorksheet!I573 &lt;&gt;"", TrackingWorksheet!I573&lt;=WeeklySummary!$C$7, TrackingWorksheet!J573=Lists!$D$4), "Y", "N"))</f>
        <v/>
      </c>
      <c r="G568" s="10" t="str">
        <f>IF(B568=1,"",IF(AND(TrackingWorksheet!G573 &lt;&gt;"",TrackingWorksheet!G573&lt;=WeeklySummary!$C$7, TrackingWorksheet!H573=Lists!$D$5), "Y", "N"))</f>
        <v/>
      </c>
      <c r="H568" s="10" t="str">
        <f>IF(B568=1,"",IF(AND(TrackingWorksheet!I573 &lt;&gt;"", TrackingWorksheet!I573&lt;=WeeklySummary!$C$7, TrackingWorksheet!J573=Lists!$D$5), "Y", "N"))</f>
        <v/>
      </c>
      <c r="I568" s="20" t="str">
        <f>IF(B568=1,"",IF(AND(TrackingWorksheet!G573 &lt;&gt;"", TrackingWorksheet!G573&lt;=WeeklySummary!$C$7, TrackingWorksheet!H573=Lists!$D$6), 1, 0))</f>
        <v/>
      </c>
      <c r="J568" s="20" t="str">
        <f t="shared" si="127"/>
        <v/>
      </c>
      <c r="K568" s="10" t="str">
        <f>IF(B568=1,"",IF(AND(TrackingWorksheet!I573&lt;=WeeklySummary!$C$7,TrackingWorksheet!K573="YES"),0,IF(AND(AND(OR(E568="Y",F568="Y"),E568&lt;&gt;F568),G568&lt;&gt;"Y", H568&lt;&gt;"Y"), 1, 0)))</f>
        <v/>
      </c>
      <c r="L568" s="20" t="str">
        <f t="shared" si="128"/>
        <v/>
      </c>
      <c r="M568" s="10" t="str">
        <f t="shared" si="129"/>
        <v/>
      </c>
      <c r="N568" s="20" t="str">
        <f t="shared" si="130"/>
        <v/>
      </c>
      <c r="O568" s="10" t="str">
        <f>IF(B568=1,"",IF(AND(TrackingWorksheet!I573&lt;=WeeklySummary!$C$7,TrackingWorksheet!K573="YES"),0,IF(AND(AND(OR(G568="Y",H568="Y"),G568&lt;&gt;H568),E568&lt;&gt;"Y", F568&lt;&gt;"Y"), 1, 0)))</f>
        <v/>
      </c>
      <c r="P568" s="20" t="str">
        <f t="shared" si="131"/>
        <v/>
      </c>
      <c r="Q568" s="10" t="str">
        <f t="shared" si="132"/>
        <v/>
      </c>
      <c r="R568" s="10" t="str">
        <f t="shared" si="133"/>
        <v/>
      </c>
      <c r="S568" s="10" t="str">
        <f>IF(B568=1,"",IF(AND(OR(AND(TrackingWorksheet!H573=Lists!$D$7,TrackingWorksheet!H573=TrackingWorksheet!J573),TrackingWorksheet!H573&lt;&gt;TrackingWorksheet!J573),TrackingWorksheet!K573="YES",TrackingWorksheet!H573&lt;&gt;Lists!$D$6,TrackingWorksheet!G573&lt;=WeeklySummary!$C$7,TrackingWorksheet!I573&lt;=WeeklySummary!$C$7),1,0))</f>
        <v/>
      </c>
      <c r="T568" s="10" t="str">
        <f t="shared" si="134"/>
        <v/>
      </c>
      <c r="U568" s="10" t="str">
        <f>IF($B568=1,"",IF(TrackingWorksheet!$K573="YES",1, 0)*D568)</f>
        <v/>
      </c>
      <c r="V568" s="20">
        <f t="shared" si="123"/>
        <v>0</v>
      </c>
      <c r="W568" s="20">
        <f t="shared" si="124"/>
        <v>0</v>
      </c>
      <c r="X568" s="10" t="str">
        <f>IF($B568=1,"",IF(AND(TrackingWorksheet!$L573&lt;&gt;"", TrackingWorksheet!$L573&gt;=WeeklySummary!$C$6,TrackingWorksheet!$L573&lt;=WeeklySummary!$C$7,OR(TrackingWorksheet!$H573=Lists!$D$4,TrackingWorksheet!$J573=Lists!$D$4)), 1, 0))</f>
        <v/>
      </c>
      <c r="Y568" s="10" t="str">
        <f>IF($B568=1,"",IF(AND(TrackingWorksheet!$L573&lt;&gt;"", TrackingWorksheet!$L573&gt;=WeeklySummary!$C$6,TrackingWorksheet!$L573&lt;=WeeklySummary!$C$7,OR(TrackingWorksheet!$H573=Lists!$D$5,TrackingWorksheet!$J573=Lists!$D$5)), 1, 0))</f>
        <v/>
      </c>
      <c r="Z568" s="10" t="str">
        <f>IF($B568=1,"",IF(AND(TrackingWorksheet!$L573&lt;&gt;"", TrackingWorksheet!$L573&gt;=WeeklySummary!$C$6,TrackingWorksheet!$L573&lt;=WeeklySummary!$C$7,OR(TrackingWorksheet!$H573=Lists!$D$6,TrackingWorksheet!$J573=Lists!$D$6)), 1, 0))</f>
        <v/>
      </c>
      <c r="AA568" s="19" t="str">
        <f>IF(B568=1,"",IF(AND(TrackingWorksheet!M573&lt;&gt;"",TrackingWorksheet!M573&lt;=WeeklySummary!$C$7),1,0)*D568)</f>
        <v/>
      </c>
      <c r="AB568" s="19" t="str">
        <f>IF(B568=1,"",IF(AND(TrackingWorksheet!N573&lt;&gt;"",TrackingWorksheet!N573&lt;=WeeklySummary!$C$7),1,0)*D568)</f>
        <v/>
      </c>
      <c r="AC568" s="19" t="str">
        <f>IF(B568=1,"",TrackingWorksheet!T573)</f>
        <v/>
      </c>
      <c r="AD568" s="19" t="str">
        <f>IF(B568=1,"",IF(D568*AND(TrackingWorksheet!S573&gt;=Calculations!$BD$3,TrackingWorksheet!U573="",TrackingWorksheet!K573="YES"),1,0))</f>
        <v/>
      </c>
      <c r="AE568" s="19" t="str">
        <f>IF($B568=1,"",IF(AND(TrackingWorksheet!$S573&gt;$BE$3,TrackingWorksheet!$T573=Lists!$P$4),1, 0)*D568)</f>
        <v/>
      </c>
      <c r="AF568" s="19" t="str">
        <f>IF($B568=1,"",IF(AND(TrackingWorksheet!$U573&gt;$BE$3,TrackingWorksheet!$V573=Lists!$P$4),1, 0)*D568)</f>
        <v/>
      </c>
      <c r="AG568" s="19" t="str">
        <f>IF($B568=1,"",IF(AND(TrackingWorksheet!$W573&gt;$BE$3,TrackingWorksheet!$X573=Lists!$P$4),1, 0)*D568)</f>
        <v/>
      </c>
      <c r="AH568" s="19" t="str">
        <f>IF($B568=1,"",IF(AND(TrackingWorksheet!$Y573&gt;$BE$3,TrackingWorksheet!$Z573=Lists!$P$4),1, 0)*D568)</f>
        <v/>
      </c>
      <c r="AI568" s="19" t="str">
        <f>IF($B568=1,"",IF(AND(TrackingWorksheet!$AA573&gt;$BE$3,TrackingWorksheet!$AB573=Lists!$P$4),1, 0)*D568)</f>
        <v/>
      </c>
      <c r="AJ568" s="19" t="str">
        <f>IF($B568=1,"",IF(AND(TrackingWorksheet!$S573&gt;$BE$3,TrackingWorksheet!$T573=Lists!$P$5),1, 0)*D568)</f>
        <v/>
      </c>
      <c r="AK568" s="19" t="str">
        <f>IF($B568=1,"",IF(AND(TrackingWorksheet!$U573&gt;$BE$3,TrackingWorksheet!$V573=Lists!$P$5),1, 0)*D568)</f>
        <v/>
      </c>
      <c r="AL568" s="19" t="str">
        <f>IF($B568=1,"",IF(AND(TrackingWorksheet!$W573&gt;$BE$3,TrackingWorksheet!$X573=Lists!$P$5),1, 0)*D568)</f>
        <v/>
      </c>
      <c r="AM568" s="19" t="str">
        <f>IF($B568=1,"",IF(AND(TrackingWorksheet!$Y573&gt;$BE$3,TrackingWorksheet!$Z573=Lists!$P$5),1, 0)*D568)</f>
        <v/>
      </c>
      <c r="AN568" s="19" t="str">
        <f>IF($B568=1,"",IF(AND(TrackingWorksheet!$AA573&gt;$BE$3,TrackingWorksheet!$AB573=Lists!$P$5),1, 0)*D568)</f>
        <v/>
      </c>
      <c r="AO568" s="19" t="str">
        <f>IF($B568=1,"",IF(AND(TrackingWorksheet!$S573&gt;$BE$3,TrackingWorksheet!$T573=Lists!$P$6),1, 0)*D568)</f>
        <v/>
      </c>
      <c r="AP568" s="19" t="str">
        <f>IF($B568=1,"",IF(AND(TrackingWorksheet!$U573&gt;$BE$3,TrackingWorksheet!$V573=Lists!$P$6),1, 0)*D568)</f>
        <v/>
      </c>
      <c r="AQ568" s="19" t="str">
        <f>IF($B568=1,"",IF(AND(TrackingWorksheet!$W573&gt;$BE$3,TrackingWorksheet!$X573=Lists!$P$6),1, 0)*D568)</f>
        <v/>
      </c>
      <c r="AR568" s="19" t="str">
        <f>IF($B568=1,"",IF(AND(TrackingWorksheet!$Y573&gt;$BE$3,TrackingWorksheet!$Z573=Lists!$P$6),1, 0)*D568)</f>
        <v/>
      </c>
      <c r="AS568" s="19" t="str">
        <f>IF($B568=1,"",IF(AND(TrackingWorksheet!$AA573&gt;$BE$3,TrackingWorksheet!$AB573=Lists!$P$6),1, 0)*D568)</f>
        <v/>
      </c>
      <c r="AT568" s="19">
        <f t="shared" si="125"/>
        <v>0</v>
      </c>
      <c r="AU568" s="19" t="str">
        <f>IF(B568=1,"",IF(AND(TrackingWorksheet!K573="",TrackingWorksheet!M573="", TrackingWorksheet!N573="", TrackingWorksheet!S573="", TrackingWorksheet!V573="", TrackingWorksheet!W573="", TrackingWorksheet!Y573="", TrackingWorksheet!AA573="", V568=1),1,0)*D568)</f>
        <v/>
      </c>
      <c r="AV568" s="19" t="str">
        <f>IF(B568=1,"",IF(D568*AND(TrackingWorksheet!U573&gt;Calculations!$BE$3,TrackingWorksheet!K573="YES"),1,0))</f>
        <v/>
      </c>
      <c r="AW568" s="19" t="str">
        <f>IF(B568=1,"",IF(D568*AND(TrackingWorksheet!W573&gt;Calculations!$BE$3,TrackingWorksheet!K573="YES"),1,0))</f>
        <v/>
      </c>
      <c r="AX568" s="19">
        <f t="shared" si="126"/>
        <v>0</v>
      </c>
      <c r="AY568" s="19">
        <f t="shared" si="122"/>
        <v>0</v>
      </c>
      <c r="AZ568" s="27" t="str">
        <f>IF(B568=1,"",IF(TrackingWorksheet!Q573="","",TrackingWorksheet!Q573))</f>
        <v/>
      </c>
      <c r="BB568" s="4"/>
      <c r="BC568" s="4"/>
      <c r="BD568" s="4"/>
      <c r="BE568" s="4"/>
      <c r="BF568" s="4"/>
      <c r="BG568" s="4" t="str">
        <f>IF(B568=1,"",IF(AND(N568=1,TrackingWorksheet!$I573+14&lt;=WeeklySummary!$C$7),1,0))</f>
        <v/>
      </c>
      <c r="BH568" s="4" t="str">
        <f>IF(B568=1,"",IF(AND(R568=1,TrackingWorksheet!$I573+14&lt;=WeeklySummary!$C$7),1,0))</f>
        <v/>
      </c>
      <c r="BI568" s="4" t="str">
        <f>IF(B568=1,"",IF(AND(J568=1,TrackingWorksheet!$G573+14&lt;=WeeklySummary!$C$7),1,0))</f>
        <v/>
      </c>
      <c r="BJ568" s="4" t="str">
        <f>IF(B568=1,"",IF(AND(T568=1,TrackingWorksheet!$I573+14&lt;=WeeklySummary!$C$7),1,0))</f>
        <v/>
      </c>
      <c r="BK568" s="4" t="str">
        <f>IF(B568=1,"",IF(AND(T568=1,TrackingWorksheet!$G573+14&lt;=WeeklySummary!$C$7),1,0))</f>
        <v/>
      </c>
      <c r="BL568" s="4">
        <f t="shared" si="135"/>
        <v>0</v>
      </c>
    </row>
    <row r="569" spans="2:64" x14ac:dyDescent="0.25">
      <c r="B569" s="27">
        <f>IF(AND(ISBLANK(TrackingWorksheet!B574),ISBLANK(TrackingWorksheet!C574),ISBLANK(TrackingWorksheet!G574),ISBLANK(TrackingWorksheet!H574),
ISBLANK(TrackingWorksheet!I574),ISBLANK(TrackingWorksheet!J574),ISBLANK(TrackingWorksheet!M574),
ISBLANK(TrackingWorksheet!N576)),1,0)</f>
        <v>1</v>
      </c>
      <c r="C569" s="12" t="str">
        <f>IF(B569=1,"",TrackingWorksheet!F574)</f>
        <v/>
      </c>
      <c r="D569" s="20" t="str">
        <f>IF(B569=1,"",IF(AND(TrackingWorksheet!B574&lt;&gt;"",TrackingWorksheet!B574&lt;=WeeklySummary!$C$7,OR(TrackingWorksheet!C574="",TrackingWorksheet!C574&gt;=WeeklySummary!$C$6)),1,0))</f>
        <v/>
      </c>
      <c r="E569" s="10" t="str">
        <f>IF(B569=1,"",IF(AND(TrackingWorksheet!G574 &lt;&gt;"",TrackingWorksheet!G574&lt;=WeeklySummary!$C$7, TrackingWorksheet!H574=Lists!$D$4), "Y", "N"))</f>
        <v/>
      </c>
      <c r="F569" s="10" t="str">
        <f>IF(B569=1,"",IF(AND(TrackingWorksheet!I574 &lt;&gt;"", TrackingWorksheet!I574&lt;=WeeklySummary!$C$7, TrackingWorksheet!J574=Lists!$D$4), "Y", "N"))</f>
        <v/>
      </c>
      <c r="G569" s="10" t="str">
        <f>IF(B569=1,"",IF(AND(TrackingWorksheet!G574 &lt;&gt;"",TrackingWorksheet!G574&lt;=WeeklySummary!$C$7, TrackingWorksheet!H574=Lists!$D$5), "Y", "N"))</f>
        <v/>
      </c>
      <c r="H569" s="10" t="str">
        <f>IF(B569=1,"",IF(AND(TrackingWorksheet!I574 &lt;&gt;"", TrackingWorksheet!I574&lt;=WeeklySummary!$C$7, TrackingWorksheet!J574=Lists!$D$5), "Y", "N"))</f>
        <v/>
      </c>
      <c r="I569" s="20" t="str">
        <f>IF(B569=1,"",IF(AND(TrackingWorksheet!G574 &lt;&gt;"", TrackingWorksheet!G574&lt;=WeeklySummary!$C$7, TrackingWorksheet!H574=Lists!$D$6), 1, 0))</f>
        <v/>
      </c>
      <c r="J569" s="20" t="str">
        <f t="shared" si="127"/>
        <v/>
      </c>
      <c r="K569" s="10" t="str">
        <f>IF(B569=1,"",IF(AND(TrackingWorksheet!I574&lt;=WeeklySummary!$C$7,TrackingWorksheet!K574="YES"),0,IF(AND(AND(OR(E569="Y",F569="Y"),E569&lt;&gt;F569),G569&lt;&gt;"Y", H569&lt;&gt;"Y"), 1, 0)))</f>
        <v/>
      </c>
      <c r="L569" s="20" t="str">
        <f t="shared" si="128"/>
        <v/>
      </c>
      <c r="M569" s="10" t="str">
        <f t="shared" si="129"/>
        <v/>
      </c>
      <c r="N569" s="20" t="str">
        <f t="shared" si="130"/>
        <v/>
      </c>
      <c r="O569" s="10" t="str">
        <f>IF(B569=1,"",IF(AND(TrackingWorksheet!I574&lt;=WeeklySummary!$C$7,TrackingWorksheet!K574="YES"),0,IF(AND(AND(OR(G569="Y",H569="Y"),G569&lt;&gt;H569),E569&lt;&gt;"Y", F569&lt;&gt;"Y"), 1, 0)))</f>
        <v/>
      </c>
      <c r="P569" s="20" t="str">
        <f t="shared" si="131"/>
        <v/>
      </c>
      <c r="Q569" s="10" t="str">
        <f t="shared" si="132"/>
        <v/>
      </c>
      <c r="R569" s="10" t="str">
        <f t="shared" si="133"/>
        <v/>
      </c>
      <c r="S569" s="10" t="str">
        <f>IF(B569=1,"",IF(AND(OR(AND(TrackingWorksheet!H574=Lists!$D$7,TrackingWorksheet!H574=TrackingWorksheet!J574),TrackingWorksheet!H574&lt;&gt;TrackingWorksheet!J574),TrackingWorksheet!K574="YES",TrackingWorksheet!H574&lt;&gt;Lists!$D$6,TrackingWorksheet!G574&lt;=WeeklySummary!$C$7,TrackingWorksheet!I574&lt;=WeeklySummary!$C$7),1,0))</f>
        <v/>
      </c>
      <c r="T569" s="10" t="str">
        <f t="shared" si="134"/>
        <v/>
      </c>
      <c r="U569" s="10" t="str">
        <f>IF($B569=1,"",IF(TrackingWorksheet!$K574="YES",1, 0)*D569)</f>
        <v/>
      </c>
      <c r="V569" s="20">
        <f t="shared" si="123"/>
        <v>0</v>
      </c>
      <c r="W569" s="20">
        <f t="shared" si="124"/>
        <v>0</v>
      </c>
      <c r="X569" s="10" t="str">
        <f>IF($B569=1,"",IF(AND(TrackingWorksheet!$L574&lt;&gt;"", TrackingWorksheet!$L574&gt;=WeeklySummary!$C$6,TrackingWorksheet!$L574&lt;=WeeklySummary!$C$7,OR(TrackingWorksheet!$H574=Lists!$D$4,TrackingWorksheet!$J574=Lists!$D$4)), 1, 0))</f>
        <v/>
      </c>
      <c r="Y569" s="10" t="str">
        <f>IF($B569=1,"",IF(AND(TrackingWorksheet!$L574&lt;&gt;"", TrackingWorksheet!$L574&gt;=WeeklySummary!$C$6,TrackingWorksheet!$L574&lt;=WeeklySummary!$C$7,OR(TrackingWorksheet!$H574=Lists!$D$5,TrackingWorksheet!$J574=Lists!$D$5)), 1, 0))</f>
        <v/>
      </c>
      <c r="Z569" s="10" t="str">
        <f>IF($B569=1,"",IF(AND(TrackingWorksheet!$L574&lt;&gt;"", TrackingWorksheet!$L574&gt;=WeeklySummary!$C$6,TrackingWorksheet!$L574&lt;=WeeklySummary!$C$7,OR(TrackingWorksheet!$H574=Lists!$D$6,TrackingWorksheet!$J574=Lists!$D$6)), 1, 0))</f>
        <v/>
      </c>
      <c r="AA569" s="19" t="str">
        <f>IF(B569=1,"",IF(AND(TrackingWorksheet!M574&lt;&gt;"",TrackingWorksheet!M574&lt;=WeeklySummary!$C$7),1,0)*D569)</f>
        <v/>
      </c>
      <c r="AB569" s="19" t="str">
        <f>IF(B569=1,"",IF(AND(TrackingWorksheet!N574&lt;&gt;"",TrackingWorksheet!N574&lt;=WeeklySummary!$C$7),1,0)*D569)</f>
        <v/>
      </c>
      <c r="AC569" s="19" t="str">
        <f>IF(B569=1,"",TrackingWorksheet!T574)</f>
        <v/>
      </c>
      <c r="AD569" s="19" t="str">
        <f>IF(B569=1,"",IF(D569*AND(TrackingWorksheet!S574&gt;=Calculations!$BD$3,TrackingWorksheet!U574="",TrackingWorksheet!K574="YES"),1,0))</f>
        <v/>
      </c>
      <c r="AE569" s="19" t="str">
        <f>IF($B569=1,"",IF(AND(TrackingWorksheet!$S574&gt;$BE$3,TrackingWorksheet!$T574=Lists!$P$4),1, 0)*D569)</f>
        <v/>
      </c>
      <c r="AF569" s="19" t="str">
        <f>IF($B569=1,"",IF(AND(TrackingWorksheet!$U574&gt;$BE$3,TrackingWorksheet!$V574=Lists!$P$4),1, 0)*D569)</f>
        <v/>
      </c>
      <c r="AG569" s="19" t="str">
        <f>IF($B569=1,"",IF(AND(TrackingWorksheet!$W574&gt;$BE$3,TrackingWorksheet!$X574=Lists!$P$4),1, 0)*D569)</f>
        <v/>
      </c>
      <c r="AH569" s="19" t="str">
        <f>IF($B569=1,"",IF(AND(TrackingWorksheet!$Y574&gt;$BE$3,TrackingWorksheet!$Z574=Lists!$P$4),1, 0)*D569)</f>
        <v/>
      </c>
      <c r="AI569" s="19" t="str">
        <f>IF($B569=1,"",IF(AND(TrackingWorksheet!$AA574&gt;$BE$3,TrackingWorksheet!$AB574=Lists!$P$4),1, 0)*D569)</f>
        <v/>
      </c>
      <c r="AJ569" s="19" t="str">
        <f>IF($B569=1,"",IF(AND(TrackingWorksheet!$S574&gt;$BE$3,TrackingWorksheet!$T574=Lists!$P$5),1, 0)*D569)</f>
        <v/>
      </c>
      <c r="AK569" s="19" t="str">
        <f>IF($B569=1,"",IF(AND(TrackingWorksheet!$U574&gt;$BE$3,TrackingWorksheet!$V574=Lists!$P$5),1, 0)*D569)</f>
        <v/>
      </c>
      <c r="AL569" s="19" t="str">
        <f>IF($B569=1,"",IF(AND(TrackingWorksheet!$W574&gt;$BE$3,TrackingWorksheet!$X574=Lists!$P$5),1, 0)*D569)</f>
        <v/>
      </c>
      <c r="AM569" s="19" t="str">
        <f>IF($B569=1,"",IF(AND(TrackingWorksheet!$Y574&gt;$BE$3,TrackingWorksheet!$Z574=Lists!$P$5),1, 0)*D569)</f>
        <v/>
      </c>
      <c r="AN569" s="19" t="str">
        <f>IF($B569=1,"",IF(AND(TrackingWorksheet!$AA574&gt;$BE$3,TrackingWorksheet!$AB574=Lists!$P$5),1, 0)*D569)</f>
        <v/>
      </c>
      <c r="AO569" s="19" t="str">
        <f>IF($B569=1,"",IF(AND(TrackingWorksheet!$S574&gt;$BE$3,TrackingWorksheet!$T574=Lists!$P$6),1, 0)*D569)</f>
        <v/>
      </c>
      <c r="AP569" s="19" t="str">
        <f>IF($B569=1,"",IF(AND(TrackingWorksheet!$U574&gt;$BE$3,TrackingWorksheet!$V574=Lists!$P$6),1, 0)*D569)</f>
        <v/>
      </c>
      <c r="AQ569" s="19" t="str">
        <f>IF($B569=1,"",IF(AND(TrackingWorksheet!$W574&gt;$BE$3,TrackingWorksheet!$X574=Lists!$P$6),1, 0)*D569)</f>
        <v/>
      </c>
      <c r="AR569" s="19" t="str">
        <f>IF($B569=1,"",IF(AND(TrackingWorksheet!$Y574&gt;$BE$3,TrackingWorksheet!$Z574=Lists!$P$6),1, 0)*D569)</f>
        <v/>
      </c>
      <c r="AS569" s="19" t="str">
        <f>IF($B569=1,"",IF(AND(TrackingWorksheet!$AA574&gt;$BE$3,TrackingWorksheet!$AB574=Lists!$P$6),1, 0)*D569)</f>
        <v/>
      </c>
      <c r="AT569" s="19">
        <f t="shared" si="125"/>
        <v>0</v>
      </c>
      <c r="AU569" s="19" t="str">
        <f>IF(B569=1,"",IF(AND(TrackingWorksheet!K574="",TrackingWorksheet!M574="", TrackingWorksheet!N574="", TrackingWorksheet!S574="", TrackingWorksheet!V574="", TrackingWorksheet!W574="", TrackingWorksheet!Y574="", TrackingWorksheet!AA574="", V569=1),1,0)*D569)</f>
        <v/>
      </c>
      <c r="AV569" s="19" t="str">
        <f>IF(B569=1,"",IF(D569*AND(TrackingWorksheet!U574&gt;Calculations!$BE$3,TrackingWorksheet!K574="YES"),1,0))</f>
        <v/>
      </c>
      <c r="AW569" s="19" t="str">
        <f>IF(B569=1,"",IF(D569*AND(TrackingWorksheet!W574&gt;Calculations!$BE$3,TrackingWorksheet!K574="YES"),1,0))</f>
        <v/>
      </c>
      <c r="AX569" s="19">
        <f t="shared" si="126"/>
        <v>0</v>
      </c>
      <c r="AY569" s="19">
        <f t="shared" si="122"/>
        <v>0</v>
      </c>
      <c r="AZ569" s="27" t="str">
        <f>IF(B569=1,"",IF(TrackingWorksheet!Q574="","",TrackingWorksheet!Q574))</f>
        <v/>
      </c>
      <c r="BB569" s="4"/>
      <c r="BC569" s="4"/>
      <c r="BD569" s="4"/>
      <c r="BE569" s="4"/>
      <c r="BF569" s="4"/>
      <c r="BG569" s="4" t="str">
        <f>IF(B569=1,"",IF(AND(N569=1,TrackingWorksheet!$I574+14&lt;=WeeklySummary!$C$7),1,0))</f>
        <v/>
      </c>
      <c r="BH569" s="4" t="str">
        <f>IF(B569=1,"",IF(AND(R569=1,TrackingWorksheet!$I574+14&lt;=WeeklySummary!$C$7),1,0))</f>
        <v/>
      </c>
      <c r="BI569" s="4" t="str">
        <f>IF(B569=1,"",IF(AND(J569=1,TrackingWorksheet!$G574+14&lt;=WeeklySummary!$C$7),1,0))</f>
        <v/>
      </c>
      <c r="BJ569" s="4" t="str">
        <f>IF(B569=1,"",IF(AND(T569=1,TrackingWorksheet!$I574+14&lt;=WeeklySummary!$C$7),1,0))</f>
        <v/>
      </c>
      <c r="BK569" s="4" t="str">
        <f>IF(B569=1,"",IF(AND(T569=1,TrackingWorksheet!$G574+14&lt;=WeeklySummary!$C$7),1,0))</f>
        <v/>
      </c>
      <c r="BL569" s="4">
        <f t="shared" si="135"/>
        <v>0</v>
      </c>
    </row>
    <row r="570" spans="2:64" x14ac:dyDescent="0.25">
      <c r="B570" s="27">
        <f>IF(AND(ISBLANK(TrackingWorksheet!B575),ISBLANK(TrackingWorksheet!C575),ISBLANK(TrackingWorksheet!G575),ISBLANK(TrackingWorksheet!H575),
ISBLANK(TrackingWorksheet!I575),ISBLANK(TrackingWorksheet!J575),ISBLANK(TrackingWorksheet!M575),
ISBLANK(TrackingWorksheet!N577)),1,0)</f>
        <v>1</v>
      </c>
      <c r="C570" s="12" t="str">
        <f>IF(B570=1,"",TrackingWorksheet!F575)</f>
        <v/>
      </c>
      <c r="D570" s="20" t="str">
        <f>IF(B570=1,"",IF(AND(TrackingWorksheet!B575&lt;&gt;"",TrackingWorksheet!B575&lt;=WeeklySummary!$C$7,OR(TrackingWorksheet!C575="",TrackingWorksheet!C575&gt;=WeeklySummary!$C$6)),1,0))</f>
        <v/>
      </c>
      <c r="E570" s="10" t="str">
        <f>IF(B570=1,"",IF(AND(TrackingWorksheet!G575 &lt;&gt;"",TrackingWorksheet!G575&lt;=WeeklySummary!$C$7, TrackingWorksheet!H575=Lists!$D$4), "Y", "N"))</f>
        <v/>
      </c>
      <c r="F570" s="10" t="str">
        <f>IF(B570=1,"",IF(AND(TrackingWorksheet!I575 &lt;&gt;"", TrackingWorksheet!I575&lt;=WeeklySummary!$C$7, TrackingWorksheet!J575=Lists!$D$4), "Y", "N"))</f>
        <v/>
      </c>
      <c r="G570" s="10" t="str">
        <f>IF(B570=1,"",IF(AND(TrackingWorksheet!G575 &lt;&gt;"",TrackingWorksheet!G575&lt;=WeeklySummary!$C$7, TrackingWorksheet!H575=Lists!$D$5), "Y", "N"))</f>
        <v/>
      </c>
      <c r="H570" s="10" t="str">
        <f>IF(B570=1,"",IF(AND(TrackingWorksheet!I575 &lt;&gt;"", TrackingWorksheet!I575&lt;=WeeklySummary!$C$7, TrackingWorksheet!J575=Lists!$D$5), "Y", "N"))</f>
        <v/>
      </c>
      <c r="I570" s="20" t="str">
        <f>IF(B570=1,"",IF(AND(TrackingWorksheet!G575 &lt;&gt;"", TrackingWorksheet!G575&lt;=WeeklySummary!$C$7, TrackingWorksheet!H575=Lists!$D$6), 1, 0))</f>
        <v/>
      </c>
      <c r="J570" s="20" t="str">
        <f t="shared" si="127"/>
        <v/>
      </c>
      <c r="K570" s="10" t="str">
        <f>IF(B570=1,"",IF(AND(TrackingWorksheet!I575&lt;=WeeklySummary!$C$7,TrackingWorksheet!K575="YES"),0,IF(AND(AND(OR(E570="Y",F570="Y"),E570&lt;&gt;F570),G570&lt;&gt;"Y", H570&lt;&gt;"Y"), 1, 0)))</f>
        <v/>
      </c>
      <c r="L570" s="20" t="str">
        <f t="shared" si="128"/>
        <v/>
      </c>
      <c r="M570" s="10" t="str">
        <f t="shared" si="129"/>
        <v/>
      </c>
      <c r="N570" s="20" t="str">
        <f t="shared" si="130"/>
        <v/>
      </c>
      <c r="O570" s="10" t="str">
        <f>IF(B570=1,"",IF(AND(TrackingWorksheet!I575&lt;=WeeklySummary!$C$7,TrackingWorksheet!K575="YES"),0,IF(AND(AND(OR(G570="Y",H570="Y"),G570&lt;&gt;H570),E570&lt;&gt;"Y", F570&lt;&gt;"Y"), 1, 0)))</f>
        <v/>
      </c>
      <c r="P570" s="20" t="str">
        <f t="shared" si="131"/>
        <v/>
      </c>
      <c r="Q570" s="10" t="str">
        <f t="shared" si="132"/>
        <v/>
      </c>
      <c r="R570" s="10" t="str">
        <f t="shared" si="133"/>
        <v/>
      </c>
      <c r="S570" s="10" t="str">
        <f>IF(B570=1,"",IF(AND(OR(AND(TrackingWorksheet!H575=Lists!$D$7,TrackingWorksheet!H575=TrackingWorksheet!J575),TrackingWorksheet!H575&lt;&gt;TrackingWorksheet!J575),TrackingWorksheet!K575="YES",TrackingWorksheet!H575&lt;&gt;Lists!$D$6,TrackingWorksheet!G575&lt;=WeeklySummary!$C$7,TrackingWorksheet!I575&lt;=WeeklySummary!$C$7),1,0))</f>
        <v/>
      </c>
      <c r="T570" s="10" t="str">
        <f t="shared" si="134"/>
        <v/>
      </c>
      <c r="U570" s="10" t="str">
        <f>IF($B570=1,"",IF(TrackingWorksheet!$K575="YES",1, 0)*D570)</f>
        <v/>
      </c>
      <c r="V570" s="20">
        <f t="shared" si="123"/>
        <v>0</v>
      </c>
      <c r="W570" s="20">
        <f t="shared" si="124"/>
        <v>0</v>
      </c>
      <c r="X570" s="10" t="str">
        <f>IF($B570=1,"",IF(AND(TrackingWorksheet!$L575&lt;&gt;"", TrackingWorksheet!$L575&gt;=WeeklySummary!$C$6,TrackingWorksheet!$L575&lt;=WeeklySummary!$C$7,OR(TrackingWorksheet!$H575=Lists!$D$4,TrackingWorksheet!$J575=Lists!$D$4)), 1, 0))</f>
        <v/>
      </c>
      <c r="Y570" s="10" t="str">
        <f>IF($B570=1,"",IF(AND(TrackingWorksheet!$L575&lt;&gt;"", TrackingWorksheet!$L575&gt;=WeeklySummary!$C$6,TrackingWorksheet!$L575&lt;=WeeklySummary!$C$7,OR(TrackingWorksheet!$H575=Lists!$D$5,TrackingWorksheet!$J575=Lists!$D$5)), 1, 0))</f>
        <v/>
      </c>
      <c r="Z570" s="10" t="str">
        <f>IF($B570=1,"",IF(AND(TrackingWorksheet!$L575&lt;&gt;"", TrackingWorksheet!$L575&gt;=WeeklySummary!$C$6,TrackingWorksheet!$L575&lt;=WeeklySummary!$C$7,OR(TrackingWorksheet!$H575=Lists!$D$6,TrackingWorksheet!$J575=Lists!$D$6)), 1, 0))</f>
        <v/>
      </c>
      <c r="AA570" s="19" t="str">
        <f>IF(B570=1,"",IF(AND(TrackingWorksheet!M575&lt;&gt;"",TrackingWorksheet!M575&lt;=WeeklySummary!$C$7),1,0)*D570)</f>
        <v/>
      </c>
      <c r="AB570" s="19" t="str">
        <f>IF(B570=1,"",IF(AND(TrackingWorksheet!N575&lt;&gt;"",TrackingWorksheet!N575&lt;=WeeklySummary!$C$7),1,0)*D570)</f>
        <v/>
      </c>
      <c r="AC570" s="19" t="str">
        <f>IF(B570=1,"",TrackingWorksheet!T575)</f>
        <v/>
      </c>
      <c r="AD570" s="19" t="str">
        <f>IF(B570=1,"",IF(D570*AND(TrackingWorksheet!S575&gt;=Calculations!$BD$3,TrackingWorksheet!U575="",TrackingWorksheet!K575="YES"),1,0))</f>
        <v/>
      </c>
      <c r="AE570" s="19" t="str">
        <f>IF($B570=1,"",IF(AND(TrackingWorksheet!$S575&gt;$BE$3,TrackingWorksheet!$T575=Lists!$P$4),1, 0)*D570)</f>
        <v/>
      </c>
      <c r="AF570" s="19" t="str">
        <f>IF($B570=1,"",IF(AND(TrackingWorksheet!$U575&gt;$BE$3,TrackingWorksheet!$V575=Lists!$P$4),1, 0)*D570)</f>
        <v/>
      </c>
      <c r="AG570" s="19" t="str">
        <f>IF($B570=1,"",IF(AND(TrackingWorksheet!$W575&gt;$BE$3,TrackingWorksheet!$X575=Lists!$P$4),1, 0)*D570)</f>
        <v/>
      </c>
      <c r="AH570" s="19" t="str">
        <f>IF($B570=1,"",IF(AND(TrackingWorksheet!$Y575&gt;$BE$3,TrackingWorksheet!$Z575=Lists!$P$4),1, 0)*D570)</f>
        <v/>
      </c>
      <c r="AI570" s="19" t="str">
        <f>IF($B570=1,"",IF(AND(TrackingWorksheet!$AA575&gt;$BE$3,TrackingWorksheet!$AB575=Lists!$P$4),1, 0)*D570)</f>
        <v/>
      </c>
      <c r="AJ570" s="19" t="str">
        <f>IF($B570=1,"",IF(AND(TrackingWorksheet!$S575&gt;$BE$3,TrackingWorksheet!$T575=Lists!$P$5),1, 0)*D570)</f>
        <v/>
      </c>
      <c r="AK570" s="19" t="str">
        <f>IF($B570=1,"",IF(AND(TrackingWorksheet!$U575&gt;$BE$3,TrackingWorksheet!$V575=Lists!$P$5),1, 0)*D570)</f>
        <v/>
      </c>
      <c r="AL570" s="19" t="str">
        <f>IF($B570=1,"",IF(AND(TrackingWorksheet!$W575&gt;$BE$3,TrackingWorksheet!$X575=Lists!$P$5),1, 0)*D570)</f>
        <v/>
      </c>
      <c r="AM570" s="19" t="str">
        <f>IF($B570=1,"",IF(AND(TrackingWorksheet!$Y575&gt;$BE$3,TrackingWorksheet!$Z575=Lists!$P$5),1, 0)*D570)</f>
        <v/>
      </c>
      <c r="AN570" s="19" t="str">
        <f>IF($B570=1,"",IF(AND(TrackingWorksheet!$AA575&gt;$BE$3,TrackingWorksheet!$AB575=Lists!$P$5),1, 0)*D570)</f>
        <v/>
      </c>
      <c r="AO570" s="19" t="str">
        <f>IF($B570=1,"",IF(AND(TrackingWorksheet!$S575&gt;$BE$3,TrackingWorksheet!$T575=Lists!$P$6),1, 0)*D570)</f>
        <v/>
      </c>
      <c r="AP570" s="19" t="str">
        <f>IF($B570=1,"",IF(AND(TrackingWorksheet!$U575&gt;$BE$3,TrackingWorksheet!$V575=Lists!$P$6),1, 0)*D570)</f>
        <v/>
      </c>
      <c r="AQ570" s="19" t="str">
        <f>IF($B570=1,"",IF(AND(TrackingWorksheet!$W575&gt;$BE$3,TrackingWorksheet!$X575=Lists!$P$6),1, 0)*D570)</f>
        <v/>
      </c>
      <c r="AR570" s="19" t="str">
        <f>IF($B570=1,"",IF(AND(TrackingWorksheet!$Y575&gt;$BE$3,TrackingWorksheet!$Z575=Lists!$P$6),1, 0)*D570)</f>
        <v/>
      </c>
      <c r="AS570" s="19" t="str">
        <f>IF($B570=1,"",IF(AND(TrackingWorksheet!$AA575&gt;$BE$3,TrackingWorksheet!$AB575=Lists!$P$6),1, 0)*D570)</f>
        <v/>
      </c>
      <c r="AT570" s="19">
        <f t="shared" si="125"/>
        <v>0</v>
      </c>
      <c r="AU570" s="19" t="str">
        <f>IF(B570=1,"",IF(AND(TrackingWorksheet!K575="",TrackingWorksheet!M575="", TrackingWorksheet!N575="", TrackingWorksheet!S575="", TrackingWorksheet!V575="", TrackingWorksheet!W575="", TrackingWorksheet!Y575="", TrackingWorksheet!AA575="", V570=1),1,0)*D570)</f>
        <v/>
      </c>
      <c r="AV570" s="19" t="str">
        <f>IF(B570=1,"",IF(D570*AND(TrackingWorksheet!U575&gt;Calculations!$BE$3,TrackingWorksheet!K575="YES"),1,0))</f>
        <v/>
      </c>
      <c r="AW570" s="19" t="str">
        <f>IF(B570=1,"",IF(D570*AND(TrackingWorksheet!W575&gt;Calculations!$BE$3,TrackingWorksheet!K575="YES"),1,0))</f>
        <v/>
      </c>
      <c r="AX570" s="19">
        <f t="shared" si="126"/>
        <v>0</v>
      </c>
      <c r="AY570" s="19">
        <f t="shared" si="122"/>
        <v>0</v>
      </c>
      <c r="AZ570" s="27" t="str">
        <f>IF(B570=1,"",IF(TrackingWorksheet!Q575="","",TrackingWorksheet!Q575))</f>
        <v/>
      </c>
      <c r="BB570" s="4"/>
      <c r="BC570" s="4"/>
      <c r="BD570" s="4"/>
      <c r="BE570" s="4"/>
      <c r="BF570" s="4"/>
      <c r="BG570" s="4" t="str">
        <f>IF(B570=1,"",IF(AND(N570=1,TrackingWorksheet!$I575+14&lt;=WeeklySummary!$C$7),1,0))</f>
        <v/>
      </c>
      <c r="BH570" s="4" t="str">
        <f>IF(B570=1,"",IF(AND(R570=1,TrackingWorksheet!$I575+14&lt;=WeeklySummary!$C$7),1,0))</f>
        <v/>
      </c>
      <c r="BI570" s="4" t="str">
        <f>IF(B570=1,"",IF(AND(J570=1,TrackingWorksheet!$G575+14&lt;=WeeklySummary!$C$7),1,0))</f>
        <v/>
      </c>
      <c r="BJ570" s="4" t="str">
        <f>IF(B570=1,"",IF(AND(T570=1,TrackingWorksheet!$I575+14&lt;=WeeklySummary!$C$7),1,0))</f>
        <v/>
      </c>
      <c r="BK570" s="4" t="str">
        <f>IF(B570=1,"",IF(AND(T570=1,TrackingWorksheet!$G575+14&lt;=WeeklySummary!$C$7),1,0))</f>
        <v/>
      </c>
      <c r="BL570" s="4">
        <f t="shared" si="135"/>
        <v>0</v>
      </c>
    </row>
    <row r="571" spans="2:64" x14ac:dyDescent="0.25">
      <c r="B571" s="27">
        <f>IF(AND(ISBLANK(TrackingWorksheet!B576),ISBLANK(TrackingWorksheet!C576),ISBLANK(TrackingWorksheet!G576),ISBLANK(TrackingWorksheet!H576),
ISBLANK(TrackingWorksheet!I576),ISBLANK(TrackingWorksheet!J576),ISBLANK(TrackingWorksheet!M576),
ISBLANK(TrackingWorksheet!N578)),1,0)</f>
        <v>1</v>
      </c>
      <c r="C571" s="12" t="str">
        <f>IF(B571=1,"",TrackingWorksheet!F576)</f>
        <v/>
      </c>
      <c r="D571" s="20" t="str">
        <f>IF(B571=1,"",IF(AND(TrackingWorksheet!B576&lt;&gt;"",TrackingWorksheet!B576&lt;=WeeklySummary!$C$7,OR(TrackingWorksheet!C576="",TrackingWorksheet!C576&gt;=WeeklySummary!$C$6)),1,0))</f>
        <v/>
      </c>
      <c r="E571" s="10" t="str">
        <f>IF(B571=1,"",IF(AND(TrackingWorksheet!G576 &lt;&gt;"",TrackingWorksheet!G576&lt;=WeeklySummary!$C$7, TrackingWorksheet!H576=Lists!$D$4), "Y", "N"))</f>
        <v/>
      </c>
      <c r="F571" s="10" t="str">
        <f>IF(B571=1,"",IF(AND(TrackingWorksheet!I576 &lt;&gt;"", TrackingWorksheet!I576&lt;=WeeklySummary!$C$7, TrackingWorksheet!J576=Lists!$D$4), "Y", "N"))</f>
        <v/>
      </c>
      <c r="G571" s="10" t="str">
        <f>IF(B571=1,"",IF(AND(TrackingWorksheet!G576 &lt;&gt;"",TrackingWorksheet!G576&lt;=WeeklySummary!$C$7, TrackingWorksheet!H576=Lists!$D$5), "Y", "N"))</f>
        <v/>
      </c>
      <c r="H571" s="10" t="str">
        <f>IF(B571=1,"",IF(AND(TrackingWorksheet!I576 &lt;&gt;"", TrackingWorksheet!I576&lt;=WeeklySummary!$C$7, TrackingWorksheet!J576=Lists!$D$5), "Y", "N"))</f>
        <v/>
      </c>
      <c r="I571" s="20" t="str">
        <f>IF(B571=1,"",IF(AND(TrackingWorksheet!G576 &lt;&gt;"", TrackingWorksheet!G576&lt;=WeeklySummary!$C$7, TrackingWorksheet!H576=Lists!$D$6), 1, 0))</f>
        <v/>
      </c>
      <c r="J571" s="20" t="str">
        <f t="shared" si="127"/>
        <v/>
      </c>
      <c r="K571" s="10" t="str">
        <f>IF(B571=1,"",IF(AND(TrackingWorksheet!I576&lt;=WeeklySummary!$C$7,TrackingWorksheet!K576="YES"),0,IF(AND(AND(OR(E571="Y",F571="Y"),E571&lt;&gt;F571),G571&lt;&gt;"Y", H571&lt;&gt;"Y"), 1, 0)))</f>
        <v/>
      </c>
      <c r="L571" s="20" t="str">
        <f t="shared" si="128"/>
        <v/>
      </c>
      <c r="M571" s="10" t="str">
        <f t="shared" si="129"/>
        <v/>
      </c>
      <c r="N571" s="20" t="str">
        <f t="shared" si="130"/>
        <v/>
      </c>
      <c r="O571" s="10" t="str">
        <f>IF(B571=1,"",IF(AND(TrackingWorksheet!I576&lt;=WeeklySummary!$C$7,TrackingWorksheet!K576="YES"),0,IF(AND(AND(OR(G571="Y",H571="Y"),G571&lt;&gt;H571),E571&lt;&gt;"Y", F571&lt;&gt;"Y"), 1, 0)))</f>
        <v/>
      </c>
      <c r="P571" s="20" t="str">
        <f t="shared" si="131"/>
        <v/>
      </c>
      <c r="Q571" s="10" t="str">
        <f t="shared" si="132"/>
        <v/>
      </c>
      <c r="R571" s="10" t="str">
        <f t="shared" si="133"/>
        <v/>
      </c>
      <c r="S571" s="10" t="str">
        <f>IF(B571=1,"",IF(AND(OR(AND(TrackingWorksheet!H576=Lists!$D$7,TrackingWorksheet!H576=TrackingWorksheet!J576),TrackingWorksheet!H576&lt;&gt;TrackingWorksheet!J576),TrackingWorksheet!K576="YES",TrackingWorksheet!H576&lt;&gt;Lists!$D$6,TrackingWorksheet!G576&lt;=WeeklySummary!$C$7,TrackingWorksheet!I576&lt;=WeeklySummary!$C$7),1,0))</f>
        <v/>
      </c>
      <c r="T571" s="10" t="str">
        <f t="shared" si="134"/>
        <v/>
      </c>
      <c r="U571" s="10" t="str">
        <f>IF($B571=1,"",IF(TrackingWorksheet!$K576="YES",1, 0)*D571)</f>
        <v/>
      </c>
      <c r="V571" s="20">
        <f t="shared" si="123"/>
        <v>0</v>
      </c>
      <c r="W571" s="20">
        <f t="shared" si="124"/>
        <v>0</v>
      </c>
      <c r="X571" s="10" t="str">
        <f>IF($B571=1,"",IF(AND(TrackingWorksheet!$L576&lt;&gt;"", TrackingWorksheet!$L576&gt;=WeeklySummary!$C$6,TrackingWorksheet!$L576&lt;=WeeklySummary!$C$7,OR(TrackingWorksheet!$H576=Lists!$D$4,TrackingWorksheet!$J576=Lists!$D$4)), 1, 0))</f>
        <v/>
      </c>
      <c r="Y571" s="10" t="str">
        <f>IF($B571=1,"",IF(AND(TrackingWorksheet!$L576&lt;&gt;"", TrackingWorksheet!$L576&gt;=WeeklySummary!$C$6,TrackingWorksheet!$L576&lt;=WeeklySummary!$C$7,OR(TrackingWorksheet!$H576=Lists!$D$5,TrackingWorksheet!$J576=Lists!$D$5)), 1, 0))</f>
        <v/>
      </c>
      <c r="Z571" s="10" t="str">
        <f>IF($B571=1,"",IF(AND(TrackingWorksheet!$L576&lt;&gt;"", TrackingWorksheet!$L576&gt;=WeeklySummary!$C$6,TrackingWorksheet!$L576&lt;=WeeklySummary!$C$7,OR(TrackingWorksheet!$H576=Lists!$D$6,TrackingWorksheet!$J576=Lists!$D$6)), 1, 0))</f>
        <v/>
      </c>
      <c r="AA571" s="19" t="str">
        <f>IF(B571=1,"",IF(AND(TrackingWorksheet!M576&lt;&gt;"",TrackingWorksheet!M576&lt;=WeeklySummary!$C$7),1,0)*D571)</f>
        <v/>
      </c>
      <c r="AB571" s="19" t="str">
        <f>IF(B571=1,"",IF(AND(TrackingWorksheet!N576&lt;&gt;"",TrackingWorksheet!N576&lt;=WeeklySummary!$C$7),1,0)*D571)</f>
        <v/>
      </c>
      <c r="AC571" s="19" t="str">
        <f>IF(B571=1,"",TrackingWorksheet!T576)</f>
        <v/>
      </c>
      <c r="AD571" s="19" t="str">
        <f>IF(B571=1,"",IF(D571*AND(TrackingWorksheet!S576&gt;=Calculations!$BD$3,TrackingWorksheet!U576="",TrackingWorksheet!K576="YES"),1,0))</f>
        <v/>
      </c>
      <c r="AE571" s="19" t="str">
        <f>IF($B571=1,"",IF(AND(TrackingWorksheet!$S576&gt;$BE$3,TrackingWorksheet!$T576=Lists!$P$4),1, 0)*D571)</f>
        <v/>
      </c>
      <c r="AF571" s="19" t="str">
        <f>IF($B571=1,"",IF(AND(TrackingWorksheet!$U576&gt;$BE$3,TrackingWorksheet!$V576=Lists!$P$4),1, 0)*D571)</f>
        <v/>
      </c>
      <c r="AG571" s="19" t="str">
        <f>IF($B571=1,"",IF(AND(TrackingWorksheet!$W576&gt;$BE$3,TrackingWorksheet!$X576=Lists!$P$4),1, 0)*D571)</f>
        <v/>
      </c>
      <c r="AH571" s="19" t="str">
        <f>IF($B571=1,"",IF(AND(TrackingWorksheet!$Y576&gt;$BE$3,TrackingWorksheet!$Z576=Lists!$P$4),1, 0)*D571)</f>
        <v/>
      </c>
      <c r="AI571" s="19" t="str">
        <f>IF($B571=1,"",IF(AND(TrackingWorksheet!$AA576&gt;$BE$3,TrackingWorksheet!$AB576=Lists!$P$4),1, 0)*D571)</f>
        <v/>
      </c>
      <c r="AJ571" s="19" t="str">
        <f>IF($B571=1,"",IF(AND(TrackingWorksheet!$S576&gt;$BE$3,TrackingWorksheet!$T576=Lists!$P$5),1, 0)*D571)</f>
        <v/>
      </c>
      <c r="AK571" s="19" t="str">
        <f>IF($B571=1,"",IF(AND(TrackingWorksheet!$U576&gt;$BE$3,TrackingWorksheet!$V576=Lists!$P$5),1, 0)*D571)</f>
        <v/>
      </c>
      <c r="AL571" s="19" t="str">
        <f>IF($B571=1,"",IF(AND(TrackingWorksheet!$W576&gt;$BE$3,TrackingWorksheet!$X576=Lists!$P$5),1, 0)*D571)</f>
        <v/>
      </c>
      <c r="AM571" s="19" t="str">
        <f>IF($B571=1,"",IF(AND(TrackingWorksheet!$Y576&gt;$BE$3,TrackingWorksheet!$Z576=Lists!$P$5),1, 0)*D571)</f>
        <v/>
      </c>
      <c r="AN571" s="19" t="str">
        <f>IF($B571=1,"",IF(AND(TrackingWorksheet!$AA576&gt;$BE$3,TrackingWorksheet!$AB576=Lists!$P$5),1, 0)*D571)</f>
        <v/>
      </c>
      <c r="AO571" s="19" t="str">
        <f>IF($B571=1,"",IF(AND(TrackingWorksheet!$S576&gt;$BE$3,TrackingWorksheet!$T576=Lists!$P$6),1, 0)*D571)</f>
        <v/>
      </c>
      <c r="AP571" s="19" t="str">
        <f>IF($B571=1,"",IF(AND(TrackingWorksheet!$U576&gt;$BE$3,TrackingWorksheet!$V576=Lists!$P$6),1, 0)*D571)</f>
        <v/>
      </c>
      <c r="AQ571" s="19" t="str">
        <f>IF($B571=1,"",IF(AND(TrackingWorksheet!$W576&gt;$BE$3,TrackingWorksheet!$X576=Lists!$P$6),1, 0)*D571)</f>
        <v/>
      </c>
      <c r="AR571" s="19" t="str">
        <f>IF($B571=1,"",IF(AND(TrackingWorksheet!$Y576&gt;$BE$3,TrackingWorksheet!$Z576=Lists!$P$6),1, 0)*D571)</f>
        <v/>
      </c>
      <c r="AS571" s="19" t="str">
        <f>IF($B571=1,"",IF(AND(TrackingWorksheet!$AA576&gt;$BE$3,TrackingWorksheet!$AB576=Lists!$P$6),1, 0)*D571)</f>
        <v/>
      </c>
      <c r="AT571" s="19">
        <f t="shared" si="125"/>
        <v>0</v>
      </c>
      <c r="AU571" s="19" t="str">
        <f>IF(B571=1,"",IF(AND(TrackingWorksheet!K576="",TrackingWorksheet!M576="", TrackingWorksheet!N576="", TrackingWorksheet!S576="", TrackingWorksheet!V576="", TrackingWorksheet!W576="", TrackingWorksheet!Y576="", TrackingWorksheet!AA576="", V571=1),1,0)*D571)</f>
        <v/>
      </c>
      <c r="AV571" s="19" t="str">
        <f>IF(B571=1,"",IF(D571*AND(TrackingWorksheet!U576&gt;Calculations!$BE$3,TrackingWorksheet!K576="YES"),1,0))</f>
        <v/>
      </c>
      <c r="AW571" s="19" t="str">
        <f>IF(B571=1,"",IF(D571*AND(TrackingWorksheet!W576&gt;Calculations!$BE$3,TrackingWorksheet!K576="YES"),1,0))</f>
        <v/>
      </c>
      <c r="AX571" s="19">
        <f t="shared" si="126"/>
        <v>0</v>
      </c>
      <c r="AY571" s="19">
        <f t="shared" si="122"/>
        <v>0</v>
      </c>
      <c r="AZ571" s="27" t="str">
        <f>IF(B571=1,"",IF(TrackingWorksheet!Q576="","",TrackingWorksheet!Q576))</f>
        <v/>
      </c>
      <c r="BB571" s="4"/>
      <c r="BC571" s="4"/>
      <c r="BD571" s="4"/>
      <c r="BE571" s="4"/>
      <c r="BF571" s="4"/>
      <c r="BG571" s="4" t="str">
        <f>IF(B571=1,"",IF(AND(N571=1,TrackingWorksheet!$I576+14&lt;=WeeklySummary!$C$7),1,0))</f>
        <v/>
      </c>
      <c r="BH571" s="4" t="str">
        <f>IF(B571=1,"",IF(AND(R571=1,TrackingWorksheet!$I576+14&lt;=WeeklySummary!$C$7),1,0))</f>
        <v/>
      </c>
      <c r="BI571" s="4" t="str">
        <f>IF(B571=1,"",IF(AND(J571=1,TrackingWorksheet!$G576+14&lt;=WeeklySummary!$C$7),1,0))</f>
        <v/>
      </c>
      <c r="BJ571" s="4" t="str">
        <f>IF(B571=1,"",IF(AND(T571=1,TrackingWorksheet!$I576+14&lt;=WeeklySummary!$C$7),1,0))</f>
        <v/>
      </c>
      <c r="BK571" s="4" t="str">
        <f>IF(B571=1,"",IF(AND(T571=1,TrackingWorksheet!$G576+14&lt;=WeeklySummary!$C$7),1,0))</f>
        <v/>
      </c>
      <c r="BL571" s="4">
        <f t="shared" si="135"/>
        <v>0</v>
      </c>
    </row>
    <row r="572" spans="2:64" x14ac:dyDescent="0.25">
      <c r="B572" s="27">
        <f>IF(AND(ISBLANK(TrackingWorksheet!B577),ISBLANK(TrackingWorksheet!C577),ISBLANK(TrackingWorksheet!G577),ISBLANK(TrackingWorksheet!H577),
ISBLANK(TrackingWorksheet!I577),ISBLANK(TrackingWorksheet!J577),ISBLANK(TrackingWorksheet!M577),
ISBLANK(TrackingWorksheet!N579)),1,0)</f>
        <v>1</v>
      </c>
      <c r="C572" s="12" t="str">
        <f>IF(B572=1,"",TrackingWorksheet!F577)</f>
        <v/>
      </c>
      <c r="D572" s="20" t="str">
        <f>IF(B572=1,"",IF(AND(TrackingWorksheet!B577&lt;&gt;"",TrackingWorksheet!B577&lt;=WeeklySummary!$C$7,OR(TrackingWorksheet!C577="",TrackingWorksheet!C577&gt;=WeeklySummary!$C$6)),1,0))</f>
        <v/>
      </c>
      <c r="E572" s="10" t="str">
        <f>IF(B572=1,"",IF(AND(TrackingWorksheet!G577 &lt;&gt;"",TrackingWorksheet!G577&lt;=WeeklySummary!$C$7, TrackingWorksheet!H577=Lists!$D$4), "Y", "N"))</f>
        <v/>
      </c>
      <c r="F572" s="10" t="str">
        <f>IF(B572=1,"",IF(AND(TrackingWorksheet!I577 &lt;&gt;"", TrackingWorksheet!I577&lt;=WeeklySummary!$C$7, TrackingWorksheet!J577=Lists!$D$4), "Y", "N"))</f>
        <v/>
      </c>
      <c r="G572" s="10" t="str">
        <f>IF(B572=1,"",IF(AND(TrackingWorksheet!G577 &lt;&gt;"",TrackingWorksheet!G577&lt;=WeeklySummary!$C$7, TrackingWorksheet!H577=Lists!$D$5), "Y", "N"))</f>
        <v/>
      </c>
      <c r="H572" s="10" t="str">
        <f>IF(B572=1,"",IF(AND(TrackingWorksheet!I577 &lt;&gt;"", TrackingWorksheet!I577&lt;=WeeklySummary!$C$7, TrackingWorksheet!J577=Lists!$D$5), "Y", "N"))</f>
        <v/>
      </c>
      <c r="I572" s="20" t="str">
        <f>IF(B572=1,"",IF(AND(TrackingWorksheet!G577 &lt;&gt;"", TrackingWorksheet!G577&lt;=WeeklySummary!$C$7, TrackingWorksheet!H577=Lists!$D$6), 1, 0))</f>
        <v/>
      </c>
      <c r="J572" s="20" t="str">
        <f t="shared" si="127"/>
        <v/>
      </c>
      <c r="K572" s="10" t="str">
        <f>IF(B572=1,"",IF(AND(TrackingWorksheet!I577&lt;=WeeklySummary!$C$7,TrackingWorksheet!K577="YES"),0,IF(AND(AND(OR(E572="Y",F572="Y"),E572&lt;&gt;F572),G572&lt;&gt;"Y", H572&lt;&gt;"Y"), 1, 0)))</f>
        <v/>
      </c>
      <c r="L572" s="20" t="str">
        <f t="shared" si="128"/>
        <v/>
      </c>
      <c r="M572" s="10" t="str">
        <f t="shared" si="129"/>
        <v/>
      </c>
      <c r="N572" s="20" t="str">
        <f t="shared" si="130"/>
        <v/>
      </c>
      <c r="O572" s="10" t="str">
        <f>IF(B572=1,"",IF(AND(TrackingWorksheet!I577&lt;=WeeklySummary!$C$7,TrackingWorksheet!K577="YES"),0,IF(AND(AND(OR(G572="Y",H572="Y"),G572&lt;&gt;H572),E572&lt;&gt;"Y", F572&lt;&gt;"Y"), 1, 0)))</f>
        <v/>
      </c>
      <c r="P572" s="20" t="str">
        <f t="shared" si="131"/>
        <v/>
      </c>
      <c r="Q572" s="10" t="str">
        <f t="shared" si="132"/>
        <v/>
      </c>
      <c r="R572" s="10" t="str">
        <f t="shared" si="133"/>
        <v/>
      </c>
      <c r="S572" s="10" t="str">
        <f>IF(B572=1,"",IF(AND(OR(AND(TrackingWorksheet!H577=Lists!$D$7,TrackingWorksheet!H577=TrackingWorksheet!J577),TrackingWorksheet!H577&lt;&gt;TrackingWorksheet!J577),TrackingWorksheet!K577="YES",TrackingWorksheet!H577&lt;&gt;Lists!$D$6,TrackingWorksheet!G577&lt;=WeeklySummary!$C$7,TrackingWorksheet!I577&lt;=WeeklySummary!$C$7),1,0))</f>
        <v/>
      </c>
      <c r="T572" s="10" t="str">
        <f t="shared" si="134"/>
        <v/>
      </c>
      <c r="U572" s="10" t="str">
        <f>IF($B572=1,"",IF(TrackingWorksheet!$K577="YES",1, 0)*D572)</f>
        <v/>
      </c>
      <c r="V572" s="20">
        <f t="shared" si="123"/>
        <v>0</v>
      </c>
      <c r="W572" s="20">
        <f t="shared" si="124"/>
        <v>0</v>
      </c>
      <c r="X572" s="10" t="str">
        <f>IF($B572=1,"",IF(AND(TrackingWorksheet!$L577&lt;&gt;"", TrackingWorksheet!$L577&gt;=WeeklySummary!$C$6,TrackingWorksheet!$L577&lt;=WeeklySummary!$C$7,OR(TrackingWorksheet!$H577=Lists!$D$4,TrackingWorksheet!$J577=Lists!$D$4)), 1, 0))</f>
        <v/>
      </c>
      <c r="Y572" s="10" t="str">
        <f>IF($B572=1,"",IF(AND(TrackingWorksheet!$L577&lt;&gt;"", TrackingWorksheet!$L577&gt;=WeeklySummary!$C$6,TrackingWorksheet!$L577&lt;=WeeklySummary!$C$7,OR(TrackingWorksheet!$H577=Lists!$D$5,TrackingWorksheet!$J577=Lists!$D$5)), 1, 0))</f>
        <v/>
      </c>
      <c r="Z572" s="10" t="str">
        <f>IF($B572=1,"",IF(AND(TrackingWorksheet!$L577&lt;&gt;"", TrackingWorksheet!$L577&gt;=WeeklySummary!$C$6,TrackingWorksheet!$L577&lt;=WeeklySummary!$C$7,OR(TrackingWorksheet!$H577=Lists!$D$6,TrackingWorksheet!$J577=Lists!$D$6)), 1, 0))</f>
        <v/>
      </c>
      <c r="AA572" s="19" t="str">
        <f>IF(B572=1,"",IF(AND(TrackingWorksheet!M577&lt;&gt;"",TrackingWorksheet!M577&lt;=WeeklySummary!$C$7),1,0)*D572)</f>
        <v/>
      </c>
      <c r="AB572" s="19" t="str">
        <f>IF(B572=1,"",IF(AND(TrackingWorksheet!N577&lt;&gt;"",TrackingWorksheet!N577&lt;=WeeklySummary!$C$7),1,0)*D572)</f>
        <v/>
      </c>
      <c r="AC572" s="19" t="str">
        <f>IF(B572=1,"",TrackingWorksheet!T577)</f>
        <v/>
      </c>
      <c r="AD572" s="19" t="str">
        <f>IF(B572=1,"",IF(D572*AND(TrackingWorksheet!S577&gt;=Calculations!$BD$3,TrackingWorksheet!U577="",TrackingWorksheet!K577="YES"),1,0))</f>
        <v/>
      </c>
      <c r="AE572" s="19" t="str">
        <f>IF($B572=1,"",IF(AND(TrackingWorksheet!$S577&gt;$BE$3,TrackingWorksheet!$T577=Lists!$P$4),1, 0)*D572)</f>
        <v/>
      </c>
      <c r="AF572" s="19" t="str">
        <f>IF($B572=1,"",IF(AND(TrackingWorksheet!$U577&gt;$BE$3,TrackingWorksheet!$V577=Lists!$P$4),1, 0)*D572)</f>
        <v/>
      </c>
      <c r="AG572" s="19" t="str">
        <f>IF($B572=1,"",IF(AND(TrackingWorksheet!$W577&gt;$BE$3,TrackingWorksheet!$X577=Lists!$P$4),1, 0)*D572)</f>
        <v/>
      </c>
      <c r="AH572" s="19" t="str">
        <f>IF($B572=1,"",IF(AND(TrackingWorksheet!$Y577&gt;$BE$3,TrackingWorksheet!$Z577=Lists!$P$4),1, 0)*D572)</f>
        <v/>
      </c>
      <c r="AI572" s="19" t="str">
        <f>IF($B572=1,"",IF(AND(TrackingWorksheet!$AA577&gt;$BE$3,TrackingWorksheet!$AB577=Lists!$P$4),1, 0)*D572)</f>
        <v/>
      </c>
      <c r="AJ572" s="19" t="str">
        <f>IF($B572=1,"",IF(AND(TrackingWorksheet!$S577&gt;$BE$3,TrackingWorksheet!$T577=Lists!$P$5),1, 0)*D572)</f>
        <v/>
      </c>
      <c r="AK572" s="19" t="str">
        <f>IF($B572=1,"",IF(AND(TrackingWorksheet!$U577&gt;$BE$3,TrackingWorksheet!$V577=Lists!$P$5),1, 0)*D572)</f>
        <v/>
      </c>
      <c r="AL572" s="19" t="str">
        <f>IF($B572=1,"",IF(AND(TrackingWorksheet!$W577&gt;$BE$3,TrackingWorksheet!$X577=Lists!$P$5),1, 0)*D572)</f>
        <v/>
      </c>
      <c r="AM572" s="19" t="str">
        <f>IF($B572=1,"",IF(AND(TrackingWorksheet!$Y577&gt;$BE$3,TrackingWorksheet!$Z577=Lists!$P$5),1, 0)*D572)</f>
        <v/>
      </c>
      <c r="AN572" s="19" t="str">
        <f>IF($B572=1,"",IF(AND(TrackingWorksheet!$AA577&gt;$BE$3,TrackingWorksheet!$AB577=Lists!$P$5),1, 0)*D572)</f>
        <v/>
      </c>
      <c r="AO572" s="19" t="str">
        <f>IF($B572=1,"",IF(AND(TrackingWorksheet!$S577&gt;$BE$3,TrackingWorksheet!$T577=Lists!$P$6),1, 0)*D572)</f>
        <v/>
      </c>
      <c r="AP572" s="19" t="str">
        <f>IF($B572=1,"",IF(AND(TrackingWorksheet!$U577&gt;$BE$3,TrackingWorksheet!$V577=Lists!$P$6),1, 0)*D572)</f>
        <v/>
      </c>
      <c r="AQ572" s="19" t="str">
        <f>IF($B572=1,"",IF(AND(TrackingWorksheet!$W577&gt;$BE$3,TrackingWorksheet!$X577=Lists!$P$6),1, 0)*D572)</f>
        <v/>
      </c>
      <c r="AR572" s="19" t="str">
        <f>IF($B572=1,"",IF(AND(TrackingWorksheet!$Y577&gt;$BE$3,TrackingWorksheet!$Z577=Lists!$P$6),1, 0)*D572)</f>
        <v/>
      </c>
      <c r="AS572" s="19" t="str">
        <f>IF($B572=1,"",IF(AND(TrackingWorksheet!$AA577&gt;$BE$3,TrackingWorksheet!$AB577=Lists!$P$6),1, 0)*D572)</f>
        <v/>
      </c>
      <c r="AT572" s="19">
        <f t="shared" si="125"/>
        <v>0</v>
      </c>
      <c r="AU572" s="19" t="str">
        <f>IF(B572=1,"",IF(AND(TrackingWorksheet!K577="",TrackingWorksheet!M577="", TrackingWorksheet!N577="", TrackingWorksheet!S577="", TrackingWorksheet!V577="", TrackingWorksheet!W577="", TrackingWorksheet!Y577="", TrackingWorksheet!AA577="", V572=1),1,0)*D572)</f>
        <v/>
      </c>
      <c r="AV572" s="19" t="str">
        <f>IF(B572=1,"",IF(D572*AND(TrackingWorksheet!U577&gt;Calculations!$BE$3,TrackingWorksheet!K577="YES"),1,0))</f>
        <v/>
      </c>
      <c r="AW572" s="19" t="str">
        <f>IF(B572=1,"",IF(D572*AND(TrackingWorksheet!W577&gt;Calculations!$BE$3,TrackingWorksheet!K577="YES"),1,0))</f>
        <v/>
      </c>
      <c r="AX572" s="19">
        <f t="shared" si="126"/>
        <v>0</v>
      </c>
      <c r="AY572" s="19">
        <f t="shared" si="122"/>
        <v>0</v>
      </c>
      <c r="AZ572" s="27" t="str">
        <f>IF(B572=1,"",IF(TrackingWorksheet!Q577="","",TrackingWorksheet!Q577))</f>
        <v/>
      </c>
      <c r="BB572" s="4"/>
      <c r="BC572" s="4"/>
      <c r="BD572" s="4"/>
      <c r="BE572" s="4"/>
      <c r="BF572" s="4"/>
      <c r="BG572" s="4" t="str">
        <f>IF(B572=1,"",IF(AND(N572=1,TrackingWorksheet!$I577+14&lt;=WeeklySummary!$C$7),1,0))</f>
        <v/>
      </c>
      <c r="BH572" s="4" t="str">
        <f>IF(B572=1,"",IF(AND(R572=1,TrackingWorksheet!$I577+14&lt;=WeeklySummary!$C$7),1,0))</f>
        <v/>
      </c>
      <c r="BI572" s="4" t="str">
        <f>IF(B572=1,"",IF(AND(J572=1,TrackingWorksheet!$G577+14&lt;=WeeklySummary!$C$7),1,0))</f>
        <v/>
      </c>
      <c r="BJ572" s="4" t="str">
        <f>IF(B572=1,"",IF(AND(T572=1,TrackingWorksheet!$I577+14&lt;=WeeklySummary!$C$7),1,0))</f>
        <v/>
      </c>
      <c r="BK572" s="4" t="str">
        <f>IF(B572=1,"",IF(AND(T572=1,TrackingWorksheet!$G577+14&lt;=WeeklySummary!$C$7),1,0))</f>
        <v/>
      </c>
      <c r="BL572" s="4">
        <f t="shared" si="135"/>
        <v>0</v>
      </c>
    </row>
    <row r="573" spans="2:64" x14ac:dyDescent="0.25">
      <c r="B573" s="27">
        <f>IF(AND(ISBLANK(TrackingWorksheet!B578),ISBLANK(TrackingWorksheet!C578),ISBLANK(TrackingWorksheet!G578),ISBLANK(TrackingWorksheet!H578),
ISBLANK(TrackingWorksheet!I578),ISBLANK(TrackingWorksheet!J578),ISBLANK(TrackingWorksheet!M578),
ISBLANK(TrackingWorksheet!N580)),1,0)</f>
        <v>1</v>
      </c>
      <c r="C573" s="12" t="str">
        <f>IF(B573=1,"",TrackingWorksheet!F578)</f>
        <v/>
      </c>
      <c r="D573" s="20" t="str">
        <f>IF(B573=1,"",IF(AND(TrackingWorksheet!B578&lt;&gt;"",TrackingWorksheet!B578&lt;=WeeklySummary!$C$7,OR(TrackingWorksheet!C578="",TrackingWorksheet!C578&gt;=WeeklySummary!$C$6)),1,0))</f>
        <v/>
      </c>
      <c r="E573" s="10" t="str">
        <f>IF(B573=1,"",IF(AND(TrackingWorksheet!G578 &lt;&gt;"",TrackingWorksheet!G578&lt;=WeeklySummary!$C$7, TrackingWorksheet!H578=Lists!$D$4), "Y", "N"))</f>
        <v/>
      </c>
      <c r="F573" s="10" t="str">
        <f>IF(B573=1,"",IF(AND(TrackingWorksheet!I578 &lt;&gt;"", TrackingWorksheet!I578&lt;=WeeklySummary!$C$7, TrackingWorksheet!J578=Lists!$D$4), "Y", "N"))</f>
        <v/>
      </c>
      <c r="G573" s="10" t="str">
        <f>IF(B573=1,"",IF(AND(TrackingWorksheet!G578 &lt;&gt;"",TrackingWorksheet!G578&lt;=WeeklySummary!$C$7, TrackingWorksheet!H578=Lists!$D$5), "Y", "N"))</f>
        <v/>
      </c>
      <c r="H573" s="10" t="str">
        <f>IF(B573=1,"",IF(AND(TrackingWorksheet!I578 &lt;&gt;"", TrackingWorksheet!I578&lt;=WeeklySummary!$C$7, TrackingWorksheet!J578=Lists!$D$5), "Y", "N"))</f>
        <v/>
      </c>
      <c r="I573" s="20" t="str">
        <f>IF(B573=1,"",IF(AND(TrackingWorksheet!G578 &lt;&gt;"", TrackingWorksheet!G578&lt;=WeeklySummary!$C$7, TrackingWorksheet!H578=Lists!$D$6), 1, 0))</f>
        <v/>
      </c>
      <c r="J573" s="20" t="str">
        <f t="shared" si="127"/>
        <v/>
      </c>
      <c r="K573" s="10" t="str">
        <f>IF(B573=1,"",IF(AND(TrackingWorksheet!I578&lt;=WeeklySummary!$C$7,TrackingWorksheet!K578="YES"),0,IF(AND(AND(OR(E573="Y",F573="Y"),E573&lt;&gt;F573),G573&lt;&gt;"Y", H573&lt;&gt;"Y"), 1, 0)))</f>
        <v/>
      </c>
      <c r="L573" s="20" t="str">
        <f t="shared" si="128"/>
        <v/>
      </c>
      <c r="M573" s="10" t="str">
        <f t="shared" si="129"/>
        <v/>
      </c>
      <c r="N573" s="20" t="str">
        <f t="shared" si="130"/>
        <v/>
      </c>
      <c r="O573" s="10" t="str">
        <f>IF(B573=1,"",IF(AND(TrackingWorksheet!I578&lt;=WeeklySummary!$C$7,TrackingWorksheet!K578="YES"),0,IF(AND(AND(OR(G573="Y",H573="Y"),G573&lt;&gt;H573),E573&lt;&gt;"Y", F573&lt;&gt;"Y"), 1, 0)))</f>
        <v/>
      </c>
      <c r="P573" s="20" t="str">
        <f t="shared" si="131"/>
        <v/>
      </c>
      <c r="Q573" s="10" t="str">
        <f t="shared" si="132"/>
        <v/>
      </c>
      <c r="R573" s="10" t="str">
        <f t="shared" si="133"/>
        <v/>
      </c>
      <c r="S573" s="10" t="str">
        <f>IF(B573=1,"",IF(AND(OR(AND(TrackingWorksheet!H578=Lists!$D$7,TrackingWorksheet!H578=TrackingWorksheet!J578),TrackingWorksheet!H578&lt;&gt;TrackingWorksheet!J578),TrackingWorksheet!K578="YES",TrackingWorksheet!H578&lt;&gt;Lists!$D$6,TrackingWorksheet!G578&lt;=WeeklySummary!$C$7,TrackingWorksheet!I578&lt;=WeeklySummary!$C$7),1,0))</f>
        <v/>
      </c>
      <c r="T573" s="10" t="str">
        <f t="shared" si="134"/>
        <v/>
      </c>
      <c r="U573" s="10" t="str">
        <f>IF($B573=1,"",IF(TrackingWorksheet!$K578="YES",1, 0)*D573)</f>
        <v/>
      </c>
      <c r="V573" s="20">
        <f t="shared" si="123"/>
        <v>0</v>
      </c>
      <c r="W573" s="20">
        <f t="shared" si="124"/>
        <v>0</v>
      </c>
      <c r="X573" s="10" t="str">
        <f>IF($B573=1,"",IF(AND(TrackingWorksheet!$L578&lt;&gt;"", TrackingWorksheet!$L578&gt;=WeeklySummary!$C$6,TrackingWorksheet!$L578&lt;=WeeklySummary!$C$7,OR(TrackingWorksheet!$H578=Lists!$D$4,TrackingWorksheet!$J578=Lists!$D$4)), 1, 0))</f>
        <v/>
      </c>
      <c r="Y573" s="10" t="str">
        <f>IF($B573=1,"",IF(AND(TrackingWorksheet!$L578&lt;&gt;"", TrackingWorksheet!$L578&gt;=WeeklySummary!$C$6,TrackingWorksheet!$L578&lt;=WeeklySummary!$C$7,OR(TrackingWorksheet!$H578=Lists!$D$5,TrackingWorksheet!$J578=Lists!$D$5)), 1, 0))</f>
        <v/>
      </c>
      <c r="Z573" s="10" t="str">
        <f>IF($B573=1,"",IF(AND(TrackingWorksheet!$L578&lt;&gt;"", TrackingWorksheet!$L578&gt;=WeeklySummary!$C$6,TrackingWorksheet!$L578&lt;=WeeklySummary!$C$7,OR(TrackingWorksheet!$H578=Lists!$D$6,TrackingWorksheet!$J578=Lists!$D$6)), 1, 0))</f>
        <v/>
      </c>
      <c r="AA573" s="19" t="str">
        <f>IF(B573=1,"",IF(AND(TrackingWorksheet!M578&lt;&gt;"",TrackingWorksheet!M578&lt;=WeeklySummary!$C$7),1,0)*D573)</f>
        <v/>
      </c>
      <c r="AB573" s="19" t="str">
        <f>IF(B573=1,"",IF(AND(TrackingWorksheet!N578&lt;&gt;"",TrackingWorksheet!N578&lt;=WeeklySummary!$C$7),1,0)*D573)</f>
        <v/>
      </c>
      <c r="AC573" s="19" t="str">
        <f>IF(B573=1,"",TrackingWorksheet!T578)</f>
        <v/>
      </c>
      <c r="AD573" s="19" t="str">
        <f>IF(B573=1,"",IF(D573*AND(TrackingWorksheet!S578&gt;=Calculations!$BD$3,TrackingWorksheet!U578="",TrackingWorksheet!K578="YES"),1,0))</f>
        <v/>
      </c>
      <c r="AE573" s="19" t="str">
        <f>IF($B573=1,"",IF(AND(TrackingWorksheet!$S578&gt;$BE$3,TrackingWorksheet!$T578=Lists!$P$4),1, 0)*D573)</f>
        <v/>
      </c>
      <c r="AF573" s="19" t="str">
        <f>IF($B573=1,"",IF(AND(TrackingWorksheet!$U578&gt;$BE$3,TrackingWorksheet!$V578=Lists!$P$4),1, 0)*D573)</f>
        <v/>
      </c>
      <c r="AG573" s="19" t="str">
        <f>IF($B573=1,"",IF(AND(TrackingWorksheet!$W578&gt;$BE$3,TrackingWorksheet!$X578=Lists!$P$4),1, 0)*D573)</f>
        <v/>
      </c>
      <c r="AH573" s="19" t="str">
        <f>IF($B573=1,"",IF(AND(TrackingWorksheet!$Y578&gt;$BE$3,TrackingWorksheet!$Z578=Lists!$P$4),1, 0)*D573)</f>
        <v/>
      </c>
      <c r="AI573" s="19" t="str">
        <f>IF($B573=1,"",IF(AND(TrackingWorksheet!$AA578&gt;$BE$3,TrackingWorksheet!$AB578=Lists!$P$4),1, 0)*D573)</f>
        <v/>
      </c>
      <c r="AJ573" s="19" t="str">
        <f>IF($B573=1,"",IF(AND(TrackingWorksheet!$S578&gt;$BE$3,TrackingWorksheet!$T578=Lists!$P$5),1, 0)*D573)</f>
        <v/>
      </c>
      <c r="AK573" s="19" t="str">
        <f>IF($B573=1,"",IF(AND(TrackingWorksheet!$U578&gt;$BE$3,TrackingWorksheet!$V578=Lists!$P$5),1, 0)*D573)</f>
        <v/>
      </c>
      <c r="AL573" s="19" t="str">
        <f>IF($B573=1,"",IF(AND(TrackingWorksheet!$W578&gt;$BE$3,TrackingWorksheet!$X578=Lists!$P$5),1, 0)*D573)</f>
        <v/>
      </c>
      <c r="AM573" s="19" t="str">
        <f>IF($B573=1,"",IF(AND(TrackingWorksheet!$Y578&gt;$BE$3,TrackingWorksheet!$Z578=Lists!$P$5),1, 0)*D573)</f>
        <v/>
      </c>
      <c r="AN573" s="19" t="str">
        <f>IF($B573=1,"",IF(AND(TrackingWorksheet!$AA578&gt;$BE$3,TrackingWorksheet!$AB578=Lists!$P$5),1, 0)*D573)</f>
        <v/>
      </c>
      <c r="AO573" s="19" t="str">
        <f>IF($B573=1,"",IF(AND(TrackingWorksheet!$S578&gt;$BE$3,TrackingWorksheet!$T578=Lists!$P$6),1, 0)*D573)</f>
        <v/>
      </c>
      <c r="AP573" s="19" t="str">
        <f>IF($B573=1,"",IF(AND(TrackingWorksheet!$U578&gt;$BE$3,TrackingWorksheet!$V578=Lists!$P$6),1, 0)*D573)</f>
        <v/>
      </c>
      <c r="AQ573" s="19" t="str">
        <f>IF($B573=1,"",IF(AND(TrackingWorksheet!$W578&gt;$BE$3,TrackingWorksheet!$X578=Lists!$P$6),1, 0)*D573)</f>
        <v/>
      </c>
      <c r="AR573" s="19" t="str">
        <f>IF($B573=1,"",IF(AND(TrackingWorksheet!$Y578&gt;$BE$3,TrackingWorksheet!$Z578=Lists!$P$6),1, 0)*D573)</f>
        <v/>
      </c>
      <c r="AS573" s="19" t="str">
        <f>IF($B573=1,"",IF(AND(TrackingWorksheet!$AA578&gt;$BE$3,TrackingWorksheet!$AB578=Lists!$P$6),1, 0)*D573)</f>
        <v/>
      </c>
      <c r="AT573" s="19">
        <f t="shared" si="125"/>
        <v>0</v>
      </c>
      <c r="AU573" s="19" t="str">
        <f>IF(B573=1,"",IF(AND(TrackingWorksheet!K578="",TrackingWorksheet!M578="", TrackingWorksheet!N578="", TrackingWorksheet!S578="", TrackingWorksheet!V578="", TrackingWorksheet!W578="", TrackingWorksheet!Y578="", TrackingWorksheet!AA578="", V573=1),1,0)*D573)</f>
        <v/>
      </c>
      <c r="AV573" s="19" t="str">
        <f>IF(B573=1,"",IF(D573*AND(TrackingWorksheet!U578&gt;Calculations!$BE$3,TrackingWorksheet!K578="YES"),1,0))</f>
        <v/>
      </c>
      <c r="AW573" s="19" t="str">
        <f>IF(B573=1,"",IF(D573*AND(TrackingWorksheet!W578&gt;Calculations!$BE$3,TrackingWorksheet!K578="YES"),1,0))</f>
        <v/>
      </c>
      <c r="AX573" s="19">
        <f t="shared" si="126"/>
        <v>0</v>
      </c>
      <c r="AY573" s="19">
        <f t="shared" si="122"/>
        <v>0</v>
      </c>
      <c r="AZ573" s="27" t="str">
        <f>IF(B573=1,"",IF(TrackingWorksheet!Q578="","",TrackingWorksheet!Q578))</f>
        <v/>
      </c>
      <c r="BB573" s="4"/>
      <c r="BC573" s="4"/>
      <c r="BD573" s="4"/>
      <c r="BE573" s="4"/>
      <c r="BF573" s="4"/>
      <c r="BG573" s="4" t="str">
        <f>IF(B573=1,"",IF(AND(N573=1,TrackingWorksheet!$I578+14&lt;=WeeklySummary!$C$7),1,0))</f>
        <v/>
      </c>
      <c r="BH573" s="4" t="str">
        <f>IF(B573=1,"",IF(AND(R573=1,TrackingWorksheet!$I578+14&lt;=WeeklySummary!$C$7),1,0))</f>
        <v/>
      </c>
      <c r="BI573" s="4" t="str">
        <f>IF(B573=1,"",IF(AND(J573=1,TrackingWorksheet!$G578+14&lt;=WeeklySummary!$C$7),1,0))</f>
        <v/>
      </c>
      <c r="BJ573" s="4" t="str">
        <f>IF(B573=1,"",IF(AND(T573=1,TrackingWorksheet!$I578+14&lt;=WeeklySummary!$C$7),1,0))</f>
        <v/>
      </c>
      <c r="BK573" s="4" t="str">
        <f>IF(B573=1,"",IF(AND(T573=1,TrackingWorksheet!$G578+14&lt;=WeeklySummary!$C$7),1,0))</f>
        <v/>
      </c>
      <c r="BL573" s="4">
        <f t="shared" si="135"/>
        <v>0</v>
      </c>
    </row>
    <row r="574" spans="2:64" x14ac:dyDescent="0.25">
      <c r="B574" s="27">
        <f>IF(AND(ISBLANK(TrackingWorksheet!B579),ISBLANK(TrackingWorksheet!C579),ISBLANK(TrackingWorksheet!G579),ISBLANK(TrackingWorksheet!H579),
ISBLANK(TrackingWorksheet!I579),ISBLANK(TrackingWorksheet!J579),ISBLANK(TrackingWorksheet!M579),
ISBLANK(TrackingWorksheet!N581)),1,0)</f>
        <v>1</v>
      </c>
      <c r="C574" s="12" t="str">
        <f>IF(B574=1,"",TrackingWorksheet!F579)</f>
        <v/>
      </c>
      <c r="D574" s="20" t="str">
        <f>IF(B574=1,"",IF(AND(TrackingWorksheet!B579&lt;&gt;"",TrackingWorksheet!B579&lt;=WeeklySummary!$C$7,OR(TrackingWorksheet!C579="",TrackingWorksheet!C579&gt;=WeeklySummary!$C$6)),1,0))</f>
        <v/>
      </c>
      <c r="E574" s="10" t="str">
        <f>IF(B574=1,"",IF(AND(TrackingWorksheet!G579 &lt;&gt;"",TrackingWorksheet!G579&lt;=WeeklySummary!$C$7, TrackingWorksheet!H579=Lists!$D$4), "Y", "N"))</f>
        <v/>
      </c>
      <c r="F574" s="10" t="str">
        <f>IF(B574=1,"",IF(AND(TrackingWorksheet!I579 &lt;&gt;"", TrackingWorksheet!I579&lt;=WeeklySummary!$C$7, TrackingWorksheet!J579=Lists!$D$4), "Y", "N"))</f>
        <v/>
      </c>
      <c r="G574" s="10" t="str">
        <f>IF(B574=1,"",IF(AND(TrackingWorksheet!G579 &lt;&gt;"",TrackingWorksheet!G579&lt;=WeeklySummary!$C$7, TrackingWorksheet!H579=Lists!$D$5), "Y", "N"))</f>
        <v/>
      </c>
      <c r="H574" s="10" t="str">
        <f>IF(B574=1,"",IF(AND(TrackingWorksheet!I579 &lt;&gt;"", TrackingWorksheet!I579&lt;=WeeklySummary!$C$7, TrackingWorksheet!J579=Lists!$D$5), "Y", "N"))</f>
        <v/>
      </c>
      <c r="I574" s="20" t="str">
        <f>IF(B574=1,"",IF(AND(TrackingWorksheet!G579 &lt;&gt;"", TrackingWorksheet!G579&lt;=WeeklySummary!$C$7, TrackingWorksheet!H579=Lists!$D$6), 1, 0))</f>
        <v/>
      </c>
      <c r="J574" s="20" t="str">
        <f t="shared" si="127"/>
        <v/>
      </c>
      <c r="K574" s="10" t="str">
        <f>IF(B574=1,"",IF(AND(TrackingWorksheet!I579&lt;=WeeklySummary!$C$7,TrackingWorksheet!K579="YES"),0,IF(AND(AND(OR(E574="Y",F574="Y"),E574&lt;&gt;F574),G574&lt;&gt;"Y", H574&lt;&gt;"Y"), 1, 0)))</f>
        <v/>
      </c>
      <c r="L574" s="20" t="str">
        <f t="shared" si="128"/>
        <v/>
      </c>
      <c r="M574" s="10" t="str">
        <f t="shared" si="129"/>
        <v/>
      </c>
      <c r="N574" s="20" t="str">
        <f t="shared" si="130"/>
        <v/>
      </c>
      <c r="O574" s="10" t="str">
        <f>IF(B574=1,"",IF(AND(TrackingWorksheet!I579&lt;=WeeklySummary!$C$7,TrackingWorksheet!K579="YES"),0,IF(AND(AND(OR(G574="Y",H574="Y"),G574&lt;&gt;H574),E574&lt;&gt;"Y", F574&lt;&gt;"Y"), 1, 0)))</f>
        <v/>
      </c>
      <c r="P574" s="20" t="str">
        <f t="shared" si="131"/>
        <v/>
      </c>
      <c r="Q574" s="10" t="str">
        <f t="shared" si="132"/>
        <v/>
      </c>
      <c r="R574" s="10" t="str">
        <f t="shared" si="133"/>
        <v/>
      </c>
      <c r="S574" s="10" t="str">
        <f>IF(B574=1,"",IF(AND(OR(AND(TrackingWorksheet!H579=Lists!$D$7,TrackingWorksheet!H579=TrackingWorksheet!J579),TrackingWorksheet!H579&lt;&gt;TrackingWorksheet!J579),TrackingWorksheet!K579="YES",TrackingWorksheet!H579&lt;&gt;Lists!$D$6,TrackingWorksheet!G579&lt;=WeeklySummary!$C$7,TrackingWorksheet!I579&lt;=WeeklySummary!$C$7),1,0))</f>
        <v/>
      </c>
      <c r="T574" s="10" t="str">
        <f t="shared" si="134"/>
        <v/>
      </c>
      <c r="U574" s="10" t="str">
        <f>IF($B574=1,"",IF(TrackingWorksheet!$K579="YES",1, 0)*D574)</f>
        <v/>
      </c>
      <c r="V574" s="20">
        <f t="shared" si="123"/>
        <v>0</v>
      </c>
      <c r="W574" s="20">
        <f t="shared" si="124"/>
        <v>0</v>
      </c>
      <c r="X574" s="10" t="str">
        <f>IF($B574=1,"",IF(AND(TrackingWorksheet!$L579&lt;&gt;"", TrackingWorksheet!$L579&gt;=WeeklySummary!$C$6,TrackingWorksheet!$L579&lt;=WeeklySummary!$C$7,OR(TrackingWorksheet!$H579=Lists!$D$4,TrackingWorksheet!$J579=Lists!$D$4)), 1, 0))</f>
        <v/>
      </c>
      <c r="Y574" s="10" t="str">
        <f>IF($B574=1,"",IF(AND(TrackingWorksheet!$L579&lt;&gt;"", TrackingWorksheet!$L579&gt;=WeeklySummary!$C$6,TrackingWorksheet!$L579&lt;=WeeklySummary!$C$7,OR(TrackingWorksheet!$H579=Lists!$D$5,TrackingWorksheet!$J579=Lists!$D$5)), 1, 0))</f>
        <v/>
      </c>
      <c r="Z574" s="10" t="str">
        <f>IF($B574=1,"",IF(AND(TrackingWorksheet!$L579&lt;&gt;"", TrackingWorksheet!$L579&gt;=WeeklySummary!$C$6,TrackingWorksheet!$L579&lt;=WeeklySummary!$C$7,OR(TrackingWorksheet!$H579=Lists!$D$6,TrackingWorksheet!$J579=Lists!$D$6)), 1, 0))</f>
        <v/>
      </c>
      <c r="AA574" s="19" t="str">
        <f>IF(B574=1,"",IF(AND(TrackingWorksheet!M579&lt;&gt;"",TrackingWorksheet!M579&lt;=WeeklySummary!$C$7),1,0)*D574)</f>
        <v/>
      </c>
      <c r="AB574" s="19" t="str">
        <f>IF(B574=1,"",IF(AND(TrackingWorksheet!N579&lt;&gt;"",TrackingWorksheet!N579&lt;=WeeklySummary!$C$7),1,0)*D574)</f>
        <v/>
      </c>
      <c r="AC574" s="19" t="str">
        <f>IF(B574=1,"",TrackingWorksheet!T579)</f>
        <v/>
      </c>
      <c r="AD574" s="19" t="str">
        <f>IF(B574=1,"",IF(D574*AND(TrackingWorksheet!S579&gt;=Calculations!$BD$3,TrackingWorksheet!U579="",TrackingWorksheet!K579="YES"),1,0))</f>
        <v/>
      </c>
      <c r="AE574" s="19" t="str">
        <f>IF($B574=1,"",IF(AND(TrackingWorksheet!$S579&gt;$BE$3,TrackingWorksheet!$T579=Lists!$P$4),1, 0)*D574)</f>
        <v/>
      </c>
      <c r="AF574" s="19" t="str">
        <f>IF($B574=1,"",IF(AND(TrackingWorksheet!$U579&gt;$BE$3,TrackingWorksheet!$V579=Lists!$P$4),1, 0)*D574)</f>
        <v/>
      </c>
      <c r="AG574" s="19" t="str">
        <f>IF($B574=1,"",IF(AND(TrackingWorksheet!$W579&gt;$BE$3,TrackingWorksheet!$X579=Lists!$P$4),1, 0)*D574)</f>
        <v/>
      </c>
      <c r="AH574" s="19" t="str">
        <f>IF($B574=1,"",IF(AND(TrackingWorksheet!$Y579&gt;$BE$3,TrackingWorksheet!$Z579=Lists!$P$4),1, 0)*D574)</f>
        <v/>
      </c>
      <c r="AI574" s="19" t="str">
        <f>IF($B574=1,"",IF(AND(TrackingWorksheet!$AA579&gt;$BE$3,TrackingWorksheet!$AB579=Lists!$P$4),1, 0)*D574)</f>
        <v/>
      </c>
      <c r="AJ574" s="19" t="str">
        <f>IF($B574=1,"",IF(AND(TrackingWorksheet!$S579&gt;$BE$3,TrackingWorksheet!$T579=Lists!$P$5),1, 0)*D574)</f>
        <v/>
      </c>
      <c r="AK574" s="19" t="str">
        <f>IF($B574=1,"",IF(AND(TrackingWorksheet!$U579&gt;$BE$3,TrackingWorksheet!$V579=Lists!$P$5),1, 0)*D574)</f>
        <v/>
      </c>
      <c r="AL574" s="19" t="str">
        <f>IF($B574=1,"",IF(AND(TrackingWorksheet!$W579&gt;$BE$3,TrackingWorksheet!$X579=Lists!$P$5),1, 0)*D574)</f>
        <v/>
      </c>
      <c r="AM574" s="19" t="str">
        <f>IF($B574=1,"",IF(AND(TrackingWorksheet!$Y579&gt;$BE$3,TrackingWorksheet!$Z579=Lists!$P$5),1, 0)*D574)</f>
        <v/>
      </c>
      <c r="AN574" s="19" t="str">
        <f>IF($B574=1,"",IF(AND(TrackingWorksheet!$AA579&gt;$BE$3,TrackingWorksheet!$AB579=Lists!$P$5),1, 0)*D574)</f>
        <v/>
      </c>
      <c r="AO574" s="19" t="str">
        <f>IF($B574=1,"",IF(AND(TrackingWorksheet!$S579&gt;$BE$3,TrackingWorksheet!$T579=Lists!$P$6),1, 0)*D574)</f>
        <v/>
      </c>
      <c r="AP574" s="19" t="str">
        <f>IF($B574=1,"",IF(AND(TrackingWorksheet!$U579&gt;$BE$3,TrackingWorksheet!$V579=Lists!$P$6),1, 0)*D574)</f>
        <v/>
      </c>
      <c r="AQ574" s="19" t="str">
        <f>IF($B574=1,"",IF(AND(TrackingWorksheet!$W579&gt;$BE$3,TrackingWorksheet!$X579=Lists!$P$6),1, 0)*D574)</f>
        <v/>
      </c>
      <c r="AR574" s="19" t="str">
        <f>IF($B574=1,"",IF(AND(TrackingWorksheet!$Y579&gt;$BE$3,TrackingWorksheet!$Z579=Lists!$P$6),1, 0)*D574)</f>
        <v/>
      </c>
      <c r="AS574" s="19" t="str">
        <f>IF($B574=1,"",IF(AND(TrackingWorksheet!$AA579&gt;$BE$3,TrackingWorksheet!$AB579=Lists!$P$6),1, 0)*D574)</f>
        <v/>
      </c>
      <c r="AT574" s="19">
        <f t="shared" si="125"/>
        <v>0</v>
      </c>
      <c r="AU574" s="19" t="str">
        <f>IF(B574=1,"",IF(AND(TrackingWorksheet!K579="",TrackingWorksheet!M579="", TrackingWorksheet!N579="", TrackingWorksheet!S579="", TrackingWorksheet!V579="", TrackingWorksheet!W579="", TrackingWorksheet!Y579="", TrackingWorksheet!AA579="", V574=1),1,0)*D574)</f>
        <v/>
      </c>
      <c r="AV574" s="19" t="str">
        <f>IF(B574=1,"",IF(D574*AND(TrackingWorksheet!U579&gt;Calculations!$BE$3,TrackingWorksheet!K579="YES"),1,0))</f>
        <v/>
      </c>
      <c r="AW574" s="19" t="str">
        <f>IF(B574=1,"",IF(D574*AND(TrackingWorksheet!W579&gt;Calculations!$BE$3,TrackingWorksheet!K579="YES"),1,0))</f>
        <v/>
      </c>
      <c r="AX574" s="19">
        <f t="shared" si="126"/>
        <v>0</v>
      </c>
      <c r="AY574" s="19">
        <f t="shared" si="122"/>
        <v>0</v>
      </c>
      <c r="AZ574" s="27" t="str">
        <f>IF(B574=1,"",IF(TrackingWorksheet!Q579="","",TrackingWorksheet!Q579))</f>
        <v/>
      </c>
      <c r="BB574" s="4"/>
      <c r="BC574" s="4"/>
      <c r="BD574" s="4"/>
      <c r="BE574" s="4"/>
      <c r="BF574" s="4"/>
      <c r="BG574" s="4" t="str">
        <f>IF(B574=1,"",IF(AND(N574=1,TrackingWorksheet!$I579+14&lt;=WeeklySummary!$C$7),1,0))</f>
        <v/>
      </c>
      <c r="BH574" s="4" t="str">
        <f>IF(B574=1,"",IF(AND(R574=1,TrackingWorksheet!$I579+14&lt;=WeeklySummary!$C$7),1,0))</f>
        <v/>
      </c>
      <c r="BI574" s="4" t="str">
        <f>IF(B574=1,"",IF(AND(J574=1,TrackingWorksheet!$G579+14&lt;=WeeklySummary!$C$7),1,0))</f>
        <v/>
      </c>
      <c r="BJ574" s="4" t="str">
        <f>IF(B574=1,"",IF(AND(T574=1,TrackingWorksheet!$I579+14&lt;=WeeklySummary!$C$7),1,0))</f>
        <v/>
      </c>
      <c r="BK574" s="4" t="str">
        <f>IF(B574=1,"",IF(AND(T574=1,TrackingWorksheet!$G579+14&lt;=WeeklySummary!$C$7),1,0))</f>
        <v/>
      </c>
      <c r="BL574" s="4">
        <f t="shared" si="135"/>
        <v>0</v>
      </c>
    </row>
    <row r="575" spans="2:64" x14ac:dyDescent="0.25">
      <c r="B575" s="27">
        <f>IF(AND(ISBLANK(TrackingWorksheet!B580),ISBLANK(TrackingWorksheet!C580),ISBLANK(TrackingWorksheet!G580),ISBLANK(TrackingWorksheet!H580),
ISBLANK(TrackingWorksheet!I580),ISBLANK(TrackingWorksheet!J580),ISBLANK(TrackingWorksheet!M580),
ISBLANK(TrackingWorksheet!N582)),1,0)</f>
        <v>1</v>
      </c>
      <c r="C575" s="12" t="str">
        <f>IF(B575=1,"",TrackingWorksheet!F580)</f>
        <v/>
      </c>
      <c r="D575" s="20" t="str">
        <f>IF(B575=1,"",IF(AND(TrackingWorksheet!B580&lt;&gt;"",TrackingWorksheet!B580&lt;=WeeklySummary!$C$7,OR(TrackingWorksheet!C580="",TrackingWorksheet!C580&gt;=WeeklySummary!$C$6)),1,0))</f>
        <v/>
      </c>
      <c r="E575" s="10" t="str">
        <f>IF(B575=1,"",IF(AND(TrackingWorksheet!G580 &lt;&gt;"",TrackingWorksheet!G580&lt;=WeeklySummary!$C$7, TrackingWorksheet!H580=Lists!$D$4), "Y", "N"))</f>
        <v/>
      </c>
      <c r="F575" s="10" t="str">
        <f>IF(B575=1,"",IF(AND(TrackingWorksheet!I580 &lt;&gt;"", TrackingWorksheet!I580&lt;=WeeklySummary!$C$7, TrackingWorksheet!J580=Lists!$D$4), "Y", "N"))</f>
        <v/>
      </c>
      <c r="G575" s="10" t="str">
        <f>IF(B575=1,"",IF(AND(TrackingWorksheet!G580 &lt;&gt;"",TrackingWorksheet!G580&lt;=WeeklySummary!$C$7, TrackingWorksheet!H580=Lists!$D$5), "Y", "N"))</f>
        <v/>
      </c>
      <c r="H575" s="10" t="str">
        <f>IF(B575=1,"",IF(AND(TrackingWorksheet!I580 &lt;&gt;"", TrackingWorksheet!I580&lt;=WeeklySummary!$C$7, TrackingWorksheet!J580=Lists!$D$5), "Y", "N"))</f>
        <v/>
      </c>
      <c r="I575" s="20" t="str">
        <f>IF(B575=1,"",IF(AND(TrackingWorksheet!G580 &lt;&gt;"", TrackingWorksheet!G580&lt;=WeeklySummary!$C$7, TrackingWorksheet!H580=Lists!$D$6), 1, 0))</f>
        <v/>
      </c>
      <c r="J575" s="20" t="str">
        <f t="shared" si="127"/>
        <v/>
      </c>
      <c r="K575" s="10" t="str">
        <f>IF(B575=1,"",IF(AND(TrackingWorksheet!I580&lt;=WeeklySummary!$C$7,TrackingWorksheet!K580="YES"),0,IF(AND(AND(OR(E575="Y",F575="Y"),E575&lt;&gt;F575),G575&lt;&gt;"Y", H575&lt;&gt;"Y"), 1, 0)))</f>
        <v/>
      </c>
      <c r="L575" s="20" t="str">
        <f t="shared" si="128"/>
        <v/>
      </c>
      <c r="M575" s="10" t="str">
        <f t="shared" si="129"/>
        <v/>
      </c>
      <c r="N575" s="20" t="str">
        <f t="shared" si="130"/>
        <v/>
      </c>
      <c r="O575" s="10" t="str">
        <f>IF(B575=1,"",IF(AND(TrackingWorksheet!I580&lt;=WeeklySummary!$C$7,TrackingWorksheet!K580="YES"),0,IF(AND(AND(OR(G575="Y",H575="Y"),G575&lt;&gt;H575),E575&lt;&gt;"Y", F575&lt;&gt;"Y"), 1, 0)))</f>
        <v/>
      </c>
      <c r="P575" s="20" t="str">
        <f t="shared" si="131"/>
        <v/>
      </c>
      <c r="Q575" s="10" t="str">
        <f t="shared" si="132"/>
        <v/>
      </c>
      <c r="R575" s="10" t="str">
        <f t="shared" si="133"/>
        <v/>
      </c>
      <c r="S575" s="10" t="str">
        <f>IF(B575=1,"",IF(AND(OR(AND(TrackingWorksheet!H580=Lists!$D$7,TrackingWorksheet!H580=TrackingWorksheet!J580),TrackingWorksheet!H580&lt;&gt;TrackingWorksheet!J580),TrackingWorksheet!K580="YES",TrackingWorksheet!H580&lt;&gt;Lists!$D$6,TrackingWorksheet!G580&lt;=WeeklySummary!$C$7,TrackingWorksheet!I580&lt;=WeeklySummary!$C$7),1,0))</f>
        <v/>
      </c>
      <c r="T575" s="10" t="str">
        <f t="shared" si="134"/>
        <v/>
      </c>
      <c r="U575" s="10" t="str">
        <f>IF($B575=1,"",IF(TrackingWorksheet!$K580="YES",1, 0)*D575)</f>
        <v/>
      </c>
      <c r="V575" s="20">
        <f t="shared" si="123"/>
        <v>0</v>
      </c>
      <c r="W575" s="20">
        <f t="shared" si="124"/>
        <v>0</v>
      </c>
      <c r="X575" s="10" t="str">
        <f>IF($B575=1,"",IF(AND(TrackingWorksheet!$L580&lt;&gt;"", TrackingWorksheet!$L580&gt;=WeeklySummary!$C$6,TrackingWorksheet!$L580&lt;=WeeklySummary!$C$7,OR(TrackingWorksheet!$H580=Lists!$D$4,TrackingWorksheet!$J580=Lists!$D$4)), 1, 0))</f>
        <v/>
      </c>
      <c r="Y575" s="10" t="str">
        <f>IF($B575=1,"",IF(AND(TrackingWorksheet!$L580&lt;&gt;"", TrackingWorksheet!$L580&gt;=WeeklySummary!$C$6,TrackingWorksheet!$L580&lt;=WeeklySummary!$C$7,OR(TrackingWorksheet!$H580=Lists!$D$5,TrackingWorksheet!$J580=Lists!$D$5)), 1, 0))</f>
        <v/>
      </c>
      <c r="Z575" s="10" t="str">
        <f>IF($B575=1,"",IF(AND(TrackingWorksheet!$L580&lt;&gt;"", TrackingWorksheet!$L580&gt;=WeeklySummary!$C$6,TrackingWorksheet!$L580&lt;=WeeklySummary!$C$7,OR(TrackingWorksheet!$H580=Lists!$D$6,TrackingWorksheet!$J580=Lists!$D$6)), 1, 0))</f>
        <v/>
      </c>
      <c r="AA575" s="19" t="str">
        <f>IF(B575=1,"",IF(AND(TrackingWorksheet!M580&lt;&gt;"",TrackingWorksheet!M580&lt;=WeeklySummary!$C$7),1,0)*D575)</f>
        <v/>
      </c>
      <c r="AB575" s="19" t="str">
        <f>IF(B575=1,"",IF(AND(TrackingWorksheet!N580&lt;&gt;"",TrackingWorksheet!N580&lt;=WeeklySummary!$C$7),1,0)*D575)</f>
        <v/>
      </c>
      <c r="AC575" s="19" t="str">
        <f>IF(B575=1,"",TrackingWorksheet!T580)</f>
        <v/>
      </c>
      <c r="AD575" s="19" t="str">
        <f>IF(B575=1,"",IF(D575*AND(TrackingWorksheet!S580&gt;=Calculations!$BD$3,TrackingWorksheet!U580="",TrackingWorksheet!K580="YES"),1,0))</f>
        <v/>
      </c>
      <c r="AE575" s="19" t="str">
        <f>IF($B575=1,"",IF(AND(TrackingWorksheet!$S580&gt;$BE$3,TrackingWorksheet!$T580=Lists!$P$4),1, 0)*D575)</f>
        <v/>
      </c>
      <c r="AF575" s="19" t="str">
        <f>IF($B575=1,"",IF(AND(TrackingWorksheet!$U580&gt;$BE$3,TrackingWorksheet!$V580=Lists!$P$4),1, 0)*D575)</f>
        <v/>
      </c>
      <c r="AG575" s="19" t="str">
        <f>IF($B575=1,"",IF(AND(TrackingWorksheet!$W580&gt;$BE$3,TrackingWorksheet!$X580=Lists!$P$4),1, 0)*D575)</f>
        <v/>
      </c>
      <c r="AH575" s="19" t="str">
        <f>IF($B575=1,"",IF(AND(TrackingWorksheet!$Y580&gt;$BE$3,TrackingWorksheet!$Z580=Lists!$P$4),1, 0)*D575)</f>
        <v/>
      </c>
      <c r="AI575" s="19" t="str">
        <f>IF($B575=1,"",IF(AND(TrackingWorksheet!$AA580&gt;$BE$3,TrackingWorksheet!$AB580=Lists!$P$4),1, 0)*D575)</f>
        <v/>
      </c>
      <c r="AJ575" s="19" t="str">
        <f>IF($B575=1,"",IF(AND(TrackingWorksheet!$S580&gt;$BE$3,TrackingWorksheet!$T580=Lists!$P$5),1, 0)*D575)</f>
        <v/>
      </c>
      <c r="AK575" s="19" t="str">
        <f>IF($B575=1,"",IF(AND(TrackingWorksheet!$U580&gt;$BE$3,TrackingWorksheet!$V580=Lists!$P$5),1, 0)*D575)</f>
        <v/>
      </c>
      <c r="AL575" s="19" t="str">
        <f>IF($B575=1,"",IF(AND(TrackingWorksheet!$W580&gt;$BE$3,TrackingWorksheet!$X580=Lists!$P$5),1, 0)*D575)</f>
        <v/>
      </c>
      <c r="AM575" s="19" t="str">
        <f>IF($B575=1,"",IF(AND(TrackingWorksheet!$Y580&gt;$BE$3,TrackingWorksheet!$Z580=Lists!$P$5),1, 0)*D575)</f>
        <v/>
      </c>
      <c r="AN575" s="19" t="str">
        <f>IF($B575=1,"",IF(AND(TrackingWorksheet!$AA580&gt;$BE$3,TrackingWorksheet!$AB580=Lists!$P$5),1, 0)*D575)</f>
        <v/>
      </c>
      <c r="AO575" s="19" t="str">
        <f>IF($B575=1,"",IF(AND(TrackingWorksheet!$S580&gt;$BE$3,TrackingWorksheet!$T580=Lists!$P$6),1, 0)*D575)</f>
        <v/>
      </c>
      <c r="AP575" s="19" t="str">
        <f>IF($B575=1,"",IF(AND(TrackingWorksheet!$U580&gt;$BE$3,TrackingWorksheet!$V580=Lists!$P$6),1, 0)*D575)</f>
        <v/>
      </c>
      <c r="AQ575" s="19" t="str">
        <f>IF($B575=1,"",IF(AND(TrackingWorksheet!$W580&gt;$BE$3,TrackingWorksheet!$X580=Lists!$P$6),1, 0)*D575)</f>
        <v/>
      </c>
      <c r="AR575" s="19" t="str">
        <f>IF($B575=1,"",IF(AND(TrackingWorksheet!$Y580&gt;$BE$3,TrackingWorksheet!$Z580=Lists!$P$6),1, 0)*D575)</f>
        <v/>
      </c>
      <c r="AS575" s="19" t="str">
        <f>IF($B575=1,"",IF(AND(TrackingWorksheet!$AA580&gt;$BE$3,TrackingWorksheet!$AB580=Lists!$P$6),1, 0)*D575)</f>
        <v/>
      </c>
      <c r="AT575" s="19">
        <f t="shared" si="125"/>
        <v>0</v>
      </c>
      <c r="AU575" s="19" t="str">
        <f>IF(B575=1,"",IF(AND(TrackingWorksheet!K580="",TrackingWorksheet!M580="", TrackingWorksheet!N580="", TrackingWorksheet!S580="", TrackingWorksheet!V580="", TrackingWorksheet!W580="", TrackingWorksheet!Y580="", TrackingWorksheet!AA580="", V575=1),1,0)*D575)</f>
        <v/>
      </c>
      <c r="AV575" s="19" t="str">
        <f>IF(B575=1,"",IF(D575*AND(TrackingWorksheet!U580&gt;Calculations!$BE$3,TrackingWorksheet!K580="YES"),1,0))</f>
        <v/>
      </c>
      <c r="AW575" s="19" t="str">
        <f>IF(B575=1,"",IF(D575*AND(TrackingWorksheet!W580&gt;Calculations!$BE$3,TrackingWorksheet!K580="YES"),1,0))</f>
        <v/>
      </c>
      <c r="AX575" s="19">
        <f t="shared" si="126"/>
        <v>0</v>
      </c>
      <c r="AY575" s="19">
        <f t="shared" si="122"/>
        <v>0</v>
      </c>
      <c r="AZ575" s="27" t="str">
        <f>IF(B575=1,"",IF(TrackingWorksheet!Q580="","",TrackingWorksheet!Q580))</f>
        <v/>
      </c>
      <c r="BB575" s="4"/>
      <c r="BC575" s="4"/>
      <c r="BD575" s="4"/>
      <c r="BE575" s="4"/>
      <c r="BF575" s="4"/>
      <c r="BG575" s="4" t="str">
        <f>IF(B575=1,"",IF(AND(N575=1,TrackingWorksheet!$I580+14&lt;=WeeklySummary!$C$7),1,0))</f>
        <v/>
      </c>
      <c r="BH575" s="4" t="str">
        <f>IF(B575=1,"",IF(AND(R575=1,TrackingWorksheet!$I580+14&lt;=WeeklySummary!$C$7),1,0))</f>
        <v/>
      </c>
      <c r="BI575" s="4" t="str">
        <f>IF(B575=1,"",IF(AND(J575=1,TrackingWorksheet!$G580+14&lt;=WeeklySummary!$C$7),1,0))</f>
        <v/>
      </c>
      <c r="BJ575" s="4" t="str">
        <f>IF(B575=1,"",IF(AND(T575=1,TrackingWorksheet!$I580+14&lt;=WeeklySummary!$C$7),1,0))</f>
        <v/>
      </c>
      <c r="BK575" s="4" t="str">
        <f>IF(B575=1,"",IF(AND(T575=1,TrackingWorksheet!$G580+14&lt;=WeeklySummary!$C$7),1,0))</f>
        <v/>
      </c>
      <c r="BL575" s="4">
        <f t="shared" si="135"/>
        <v>0</v>
      </c>
    </row>
    <row r="576" spans="2:64" x14ac:dyDescent="0.25">
      <c r="B576" s="27">
        <f>IF(AND(ISBLANK(TrackingWorksheet!B581),ISBLANK(TrackingWorksheet!C581),ISBLANK(TrackingWorksheet!G581),ISBLANK(TrackingWorksheet!H581),
ISBLANK(TrackingWorksheet!I581),ISBLANK(TrackingWorksheet!J581),ISBLANK(TrackingWorksheet!M581),
ISBLANK(TrackingWorksheet!N583)),1,0)</f>
        <v>1</v>
      </c>
      <c r="C576" s="12" t="str">
        <f>IF(B576=1,"",TrackingWorksheet!F581)</f>
        <v/>
      </c>
      <c r="D576" s="20" t="str">
        <f>IF(B576=1,"",IF(AND(TrackingWorksheet!B581&lt;&gt;"",TrackingWorksheet!B581&lt;=WeeklySummary!$C$7,OR(TrackingWorksheet!C581="",TrackingWorksheet!C581&gt;=WeeklySummary!$C$6)),1,0))</f>
        <v/>
      </c>
      <c r="E576" s="10" t="str">
        <f>IF(B576=1,"",IF(AND(TrackingWorksheet!G581 &lt;&gt;"",TrackingWorksheet!G581&lt;=WeeklySummary!$C$7, TrackingWorksheet!H581=Lists!$D$4), "Y", "N"))</f>
        <v/>
      </c>
      <c r="F576" s="10" t="str">
        <f>IF(B576=1,"",IF(AND(TrackingWorksheet!I581 &lt;&gt;"", TrackingWorksheet!I581&lt;=WeeklySummary!$C$7, TrackingWorksheet!J581=Lists!$D$4), "Y", "N"))</f>
        <v/>
      </c>
      <c r="G576" s="10" t="str">
        <f>IF(B576=1,"",IF(AND(TrackingWorksheet!G581 &lt;&gt;"",TrackingWorksheet!G581&lt;=WeeklySummary!$C$7, TrackingWorksheet!H581=Lists!$D$5), "Y", "N"))</f>
        <v/>
      </c>
      <c r="H576" s="10" t="str">
        <f>IF(B576=1,"",IF(AND(TrackingWorksheet!I581 &lt;&gt;"", TrackingWorksheet!I581&lt;=WeeklySummary!$C$7, TrackingWorksheet!J581=Lists!$D$5), "Y", "N"))</f>
        <v/>
      </c>
      <c r="I576" s="20" t="str">
        <f>IF(B576=1,"",IF(AND(TrackingWorksheet!G581 &lt;&gt;"", TrackingWorksheet!G581&lt;=WeeklySummary!$C$7, TrackingWorksheet!H581=Lists!$D$6), 1, 0))</f>
        <v/>
      </c>
      <c r="J576" s="20" t="str">
        <f t="shared" si="127"/>
        <v/>
      </c>
      <c r="K576" s="10" t="str">
        <f>IF(B576=1,"",IF(AND(TrackingWorksheet!I581&lt;=WeeklySummary!$C$7,TrackingWorksheet!K581="YES"),0,IF(AND(AND(OR(E576="Y",F576="Y"),E576&lt;&gt;F576),G576&lt;&gt;"Y", H576&lt;&gt;"Y"), 1, 0)))</f>
        <v/>
      </c>
      <c r="L576" s="20" t="str">
        <f t="shared" si="128"/>
        <v/>
      </c>
      <c r="M576" s="10" t="str">
        <f t="shared" si="129"/>
        <v/>
      </c>
      <c r="N576" s="20" t="str">
        <f t="shared" si="130"/>
        <v/>
      </c>
      <c r="O576" s="10" t="str">
        <f>IF(B576=1,"",IF(AND(TrackingWorksheet!I581&lt;=WeeklySummary!$C$7,TrackingWorksheet!K581="YES"),0,IF(AND(AND(OR(G576="Y",H576="Y"),G576&lt;&gt;H576),E576&lt;&gt;"Y", F576&lt;&gt;"Y"), 1, 0)))</f>
        <v/>
      </c>
      <c r="P576" s="20" t="str">
        <f t="shared" si="131"/>
        <v/>
      </c>
      <c r="Q576" s="10" t="str">
        <f t="shared" si="132"/>
        <v/>
      </c>
      <c r="R576" s="10" t="str">
        <f t="shared" si="133"/>
        <v/>
      </c>
      <c r="S576" s="10" t="str">
        <f>IF(B576=1,"",IF(AND(OR(AND(TrackingWorksheet!H581=Lists!$D$7,TrackingWorksheet!H581=TrackingWorksheet!J581),TrackingWorksheet!H581&lt;&gt;TrackingWorksheet!J581),TrackingWorksheet!K581="YES",TrackingWorksheet!H581&lt;&gt;Lists!$D$6,TrackingWorksheet!G581&lt;=WeeklySummary!$C$7,TrackingWorksheet!I581&lt;=WeeklySummary!$C$7),1,0))</f>
        <v/>
      </c>
      <c r="T576" s="10" t="str">
        <f t="shared" si="134"/>
        <v/>
      </c>
      <c r="U576" s="10" t="str">
        <f>IF($B576=1,"",IF(TrackingWorksheet!$K581="YES",1, 0)*D576)</f>
        <v/>
      </c>
      <c r="V576" s="20">
        <f t="shared" si="123"/>
        <v>0</v>
      </c>
      <c r="W576" s="20">
        <f t="shared" si="124"/>
        <v>0</v>
      </c>
      <c r="X576" s="10" t="str">
        <f>IF($B576=1,"",IF(AND(TrackingWorksheet!$L581&lt;&gt;"", TrackingWorksheet!$L581&gt;=WeeklySummary!$C$6,TrackingWorksheet!$L581&lt;=WeeklySummary!$C$7,OR(TrackingWorksheet!$H581=Lists!$D$4,TrackingWorksheet!$J581=Lists!$D$4)), 1, 0))</f>
        <v/>
      </c>
      <c r="Y576" s="10" t="str">
        <f>IF($B576=1,"",IF(AND(TrackingWorksheet!$L581&lt;&gt;"", TrackingWorksheet!$L581&gt;=WeeklySummary!$C$6,TrackingWorksheet!$L581&lt;=WeeklySummary!$C$7,OR(TrackingWorksheet!$H581=Lists!$D$5,TrackingWorksheet!$J581=Lists!$D$5)), 1, 0))</f>
        <v/>
      </c>
      <c r="Z576" s="10" t="str">
        <f>IF($B576=1,"",IF(AND(TrackingWorksheet!$L581&lt;&gt;"", TrackingWorksheet!$L581&gt;=WeeklySummary!$C$6,TrackingWorksheet!$L581&lt;=WeeklySummary!$C$7,OR(TrackingWorksheet!$H581=Lists!$D$6,TrackingWorksheet!$J581=Lists!$D$6)), 1, 0))</f>
        <v/>
      </c>
      <c r="AA576" s="19" t="str">
        <f>IF(B576=1,"",IF(AND(TrackingWorksheet!M581&lt;&gt;"",TrackingWorksheet!M581&lt;=WeeklySummary!$C$7),1,0)*D576)</f>
        <v/>
      </c>
      <c r="AB576" s="19" t="str">
        <f>IF(B576=1,"",IF(AND(TrackingWorksheet!N581&lt;&gt;"",TrackingWorksheet!N581&lt;=WeeklySummary!$C$7),1,0)*D576)</f>
        <v/>
      </c>
      <c r="AC576" s="19" t="str">
        <f>IF(B576=1,"",TrackingWorksheet!T581)</f>
        <v/>
      </c>
      <c r="AD576" s="19" t="str">
        <f>IF(B576=1,"",IF(D576*AND(TrackingWorksheet!S581&gt;=Calculations!$BD$3,TrackingWorksheet!U581="",TrackingWorksheet!K581="YES"),1,0))</f>
        <v/>
      </c>
      <c r="AE576" s="19" t="str">
        <f>IF($B576=1,"",IF(AND(TrackingWorksheet!$S581&gt;$BE$3,TrackingWorksheet!$T581=Lists!$P$4),1, 0)*D576)</f>
        <v/>
      </c>
      <c r="AF576" s="19" t="str">
        <f>IF($B576=1,"",IF(AND(TrackingWorksheet!$U581&gt;$BE$3,TrackingWorksheet!$V581=Lists!$P$4),1, 0)*D576)</f>
        <v/>
      </c>
      <c r="AG576" s="19" t="str">
        <f>IF($B576=1,"",IF(AND(TrackingWorksheet!$W581&gt;$BE$3,TrackingWorksheet!$X581=Lists!$P$4),1, 0)*D576)</f>
        <v/>
      </c>
      <c r="AH576" s="19" t="str">
        <f>IF($B576=1,"",IF(AND(TrackingWorksheet!$Y581&gt;$BE$3,TrackingWorksheet!$Z581=Lists!$P$4),1, 0)*D576)</f>
        <v/>
      </c>
      <c r="AI576" s="19" t="str">
        <f>IF($B576=1,"",IF(AND(TrackingWorksheet!$AA581&gt;$BE$3,TrackingWorksheet!$AB581=Lists!$P$4),1, 0)*D576)</f>
        <v/>
      </c>
      <c r="AJ576" s="19" t="str">
        <f>IF($B576=1,"",IF(AND(TrackingWorksheet!$S581&gt;$BE$3,TrackingWorksheet!$T581=Lists!$P$5),1, 0)*D576)</f>
        <v/>
      </c>
      <c r="AK576" s="19" t="str">
        <f>IF($B576=1,"",IF(AND(TrackingWorksheet!$U581&gt;$BE$3,TrackingWorksheet!$V581=Lists!$P$5),1, 0)*D576)</f>
        <v/>
      </c>
      <c r="AL576" s="19" t="str">
        <f>IF($B576=1,"",IF(AND(TrackingWorksheet!$W581&gt;$BE$3,TrackingWorksheet!$X581=Lists!$P$5),1, 0)*D576)</f>
        <v/>
      </c>
      <c r="AM576" s="19" t="str">
        <f>IF($B576=1,"",IF(AND(TrackingWorksheet!$Y581&gt;$BE$3,TrackingWorksheet!$Z581=Lists!$P$5),1, 0)*D576)</f>
        <v/>
      </c>
      <c r="AN576" s="19" t="str">
        <f>IF($B576=1,"",IF(AND(TrackingWorksheet!$AA581&gt;$BE$3,TrackingWorksheet!$AB581=Lists!$P$5),1, 0)*D576)</f>
        <v/>
      </c>
      <c r="AO576" s="19" t="str">
        <f>IF($B576=1,"",IF(AND(TrackingWorksheet!$S581&gt;$BE$3,TrackingWorksheet!$T581=Lists!$P$6),1, 0)*D576)</f>
        <v/>
      </c>
      <c r="AP576" s="19" t="str">
        <f>IF($B576=1,"",IF(AND(TrackingWorksheet!$U581&gt;$BE$3,TrackingWorksheet!$V581=Lists!$P$6),1, 0)*D576)</f>
        <v/>
      </c>
      <c r="AQ576" s="19" t="str">
        <f>IF($B576=1,"",IF(AND(TrackingWorksheet!$W581&gt;$BE$3,TrackingWorksheet!$X581=Lists!$P$6),1, 0)*D576)</f>
        <v/>
      </c>
      <c r="AR576" s="19" t="str">
        <f>IF($B576=1,"",IF(AND(TrackingWorksheet!$Y581&gt;$BE$3,TrackingWorksheet!$Z581=Lists!$P$6),1, 0)*D576)</f>
        <v/>
      </c>
      <c r="AS576" s="19" t="str">
        <f>IF($B576=1,"",IF(AND(TrackingWorksheet!$AA581&gt;$BE$3,TrackingWorksheet!$AB581=Lists!$P$6),1, 0)*D576)</f>
        <v/>
      </c>
      <c r="AT576" s="19">
        <f t="shared" si="125"/>
        <v>0</v>
      </c>
      <c r="AU576" s="19" t="str">
        <f>IF(B576=1,"",IF(AND(TrackingWorksheet!K581="",TrackingWorksheet!M581="", TrackingWorksheet!N581="", TrackingWorksheet!S581="", TrackingWorksheet!V581="", TrackingWorksheet!W581="", TrackingWorksheet!Y581="", TrackingWorksheet!AA581="", V576=1),1,0)*D576)</f>
        <v/>
      </c>
      <c r="AV576" s="19" t="str">
        <f>IF(B576=1,"",IF(D576*AND(TrackingWorksheet!U581&gt;Calculations!$BE$3,TrackingWorksheet!K581="YES"),1,0))</f>
        <v/>
      </c>
      <c r="AW576" s="19" t="str">
        <f>IF(B576=1,"",IF(D576*AND(TrackingWorksheet!W581&gt;Calculations!$BE$3,TrackingWorksheet!K581="YES"),1,0))</f>
        <v/>
      </c>
      <c r="AX576" s="19">
        <f t="shared" si="126"/>
        <v>0</v>
      </c>
      <c r="AY576" s="19">
        <f t="shared" si="122"/>
        <v>0</v>
      </c>
      <c r="AZ576" s="27" t="str">
        <f>IF(B576=1,"",IF(TrackingWorksheet!Q581="","",TrackingWorksheet!Q581))</f>
        <v/>
      </c>
      <c r="BB576" s="4"/>
      <c r="BC576" s="4"/>
      <c r="BD576" s="4"/>
      <c r="BE576" s="4"/>
      <c r="BF576" s="4"/>
      <c r="BG576" s="4" t="str">
        <f>IF(B576=1,"",IF(AND(N576=1,TrackingWorksheet!$I581+14&lt;=WeeklySummary!$C$7),1,0))</f>
        <v/>
      </c>
      <c r="BH576" s="4" t="str">
        <f>IF(B576=1,"",IF(AND(R576=1,TrackingWorksheet!$I581+14&lt;=WeeklySummary!$C$7),1,0))</f>
        <v/>
      </c>
      <c r="BI576" s="4" t="str">
        <f>IF(B576=1,"",IF(AND(J576=1,TrackingWorksheet!$G581+14&lt;=WeeklySummary!$C$7),1,0))</f>
        <v/>
      </c>
      <c r="BJ576" s="4" t="str">
        <f>IF(B576=1,"",IF(AND(T576=1,TrackingWorksheet!$I581+14&lt;=WeeklySummary!$C$7),1,0))</f>
        <v/>
      </c>
      <c r="BK576" s="4" t="str">
        <f>IF(B576=1,"",IF(AND(T576=1,TrackingWorksheet!$G581+14&lt;=WeeklySummary!$C$7),1,0))</f>
        <v/>
      </c>
      <c r="BL576" s="4">
        <f t="shared" si="135"/>
        <v>0</v>
      </c>
    </row>
    <row r="577" spans="2:64" x14ac:dyDescent="0.25">
      <c r="B577" s="27">
        <f>IF(AND(ISBLANK(TrackingWorksheet!B582),ISBLANK(TrackingWorksheet!C582),ISBLANK(TrackingWorksheet!G582),ISBLANK(TrackingWorksheet!H582),
ISBLANK(TrackingWorksheet!I582),ISBLANK(TrackingWorksheet!J582),ISBLANK(TrackingWorksheet!M582),
ISBLANK(TrackingWorksheet!N584)),1,0)</f>
        <v>1</v>
      </c>
      <c r="C577" s="12" t="str">
        <f>IF(B577=1,"",TrackingWorksheet!F582)</f>
        <v/>
      </c>
      <c r="D577" s="20" t="str">
        <f>IF(B577=1,"",IF(AND(TrackingWorksheet!B582&lt;&gt;"",TrackingWorksheet!B582&lt;=WeeklySummary!$C$7,OR(TrackingWorksheet!C582="",TrackingWorksheet!C582&gt;=WeeklySummary!$C$6)),1,0))</f>
        <v/>
      </c>
      <c r="E577" s="10" t="str">
        <f>IF(B577=1,"",IF(AND(TrackingWorksheet!G582 &lt;&gt;"",TrackingWorksheet!G582&lt;=WeeklySummary!$C$7, TrackingWorksheet!H582=Lists!$D$4), "Y", "N"))</f>
        <v/>
      </c>
      <c r="F577" s="10" t="str">
        <f>IF(B577=1,"",IF(AND(TrackingWorksheet!I582 &lt;&gt;"", TrackingWorksheet!I582&lt;=WeeklySummary!$C$7, TrackingWorksheet!J582=Lists!$D$4), "Y", "N"))</f>
        <v/>
      </c>
      <c r="G577" s="10" t="str">
        <f>IF(B577=1,"",IF(AND(TrackingWorksheet!G582 &lt;&gt;"",TrackingWorksheet!G582&lt;=WeeklySummary!$C$7, TrackingWorksheet!H582=Lists!$D$5), "Y", "N"))</f>
        <v/>
      </c>
      <c r="H577" s="10" t="str">
        <f>IF(B577=1,"",IF(AND(TrackingWorksheet!I582 &lt;&gt;"", TrackingWorksheet!I582&lt;=WeeklySummary!$C$7, TrackingWorksheet!J582=Lists!$D$5), "Y", "N"))</f>
        <v/>
      </c>
      <c r="I577" s="20" t="str">
        <f>IF(B577=1,"",IF(AND(TrackingWorksheet!G582 &lt;&gt;"", TrackingWorksheet!G582&lt;=WeeklySummary!$C$7, TrackingWorksheet!H582=Lists!$D$6), 1, 0))</f>
        <v/>
      </c>
      <c r="J577" s="20" t="str">
        <f t="shared" si="127"/>
        <v/>
      </c>
      <c r="K577" s="10" t="str">
        <f>IF(B577=1,"",IF(AND(TrackingWorksheet!I582&lt;=WeeklySummary!$C$7,TrackingWorksheet!K582="YES"),0,IF(AND(AND(OR(E577="Y",F577="Y"),E577&lt;&gt;F577),G577&lt;&gt;"Y", H577&lt;&gt;"Y"), 1, 0)))</f>
        <v/>
      </c>
      <c r="L577" s="20" t="str">
        <f t="shared" si="128"/>
        <v/>
      </c>
      <c r="M577" s="10" t="str">
        <f t="shared" si="129"/>
        <v/>
      </c>
      <c r="N577" s="20" t="str">
        <f t="shared" si="130"/>
        <v/>
      </c>
      <c r="O577" s="10" t="str">
        <f>IF(B577=1,"",IF(AND(TrackingWorksheet!I582&lt;=WeeklySummary!$C$7,TrackingWorksheet!K582="YES"),0,IF(AND(AND(OR(G577="Y",H577="Y"),G577&lt;&gt;H577),E577&lt;&gt;"Y", F577&lt;&gt;"Y"), 1, 0)))</f>
        <v/>
      </c>
      <c r="P577" s="20" t="str">
        <f t="shared" si="131"/>
        <v/>
      </c>
      <c r="Q577" s="10" t="str">
        <f t="shared" si="132"/>
        <v/>
      </c>
      <c r="R577" s="10" t="str">
        <f t="shared" si="133"/>
        <v/>
      </c>
      <c r="S577" s="10" t="str">
        <f>IF(B577=1,"",IF(AND(OR(AND(TrackingWorksheet!H582=Lists!$D$7,TrackingWorksheet!H582=TrackingWorksheet!J582),TrackingWorksheet!H582&lt;&gt;TrackingWorksheet!J582),TrackingWorksheet!K582="YES",TrackingWorksheet!H582&lt;&gt;Lists!$D$6,TrackingWorksheet!G582&lt;=WeeklySummary!$C$7,TrackingWorksheet!I582&lt;=WeeklySummary!$C$7),1,0))</f>
        <v/>
      </c>
      <c r="T577" s="10" t="str">
        <f t="shared" si="134"/>
        <v/>
      </c>
      <c r="U577" s="10" t="str">
        <f>IF($B577=1,"",IF(TrackingWorksheet!$K582="YES",1, 0)*D577)</f>
        <v/>
      </c>
      <c r="V577" s="20">
        <f t="shared" si="123"/>
        <v>0</v>
      </c>
      <c r="W577" s="20">
        <f t="shared" si="124"/>
        <v>0</v>
      </c>
      <c r="X577" s="10" t="str">
        <f>IF($B577=1,"",IF(AND(TrackingWorksheet!$L582&lt;&gt;"", TrackingWorksheet!$L582&gt;=WeeklySummary!$C$6,TrackingWorksheet!$L582&lt;=WeeklySummary!$C$7,OR(TrackingWorksheet!$H582=Lists!$D$4,TrackingWorksheet!$J582=Lists!$D$4)), 1, 0))</f>
        <v/>
      </c>
      <c r="Y577" s="10" t="str">
        <f>IF($B577=1,"",IF(AND(TrackingWorksheet!$L582&lt;&gt;"", TrackingWorksheet!$L582&gt;=WeeklySummary!$C$6,TrackingWorksheet!$L582&lt;=WeeklySummary!$C$7,OR(TrackingWorksheet!$H582=Lists!$D$5,TrackingWorksheet!$J582=Lists!$D$5)), 1, 0))</f>
        <v/>
      </c>
      <c r="Z577" s="10" t="str">
        <f>IF($B577=1,"",IF(AND(TrackingWorksheet!$L582&lt;&gt;"", TrackingWorksheet!$L582&gt;=WeeklySummary!$C$6,TrackingWorksheet!$L582&lt;=WeeklySummary!$C$7,OR(TrackingWorksheet!$H582=Lists!$D$6,TrackingWorksheet!$J582=Lists!$D$6)), 1, 0))</f>
        <v/>
      </c>
      <c r="AA577" s="19" t="str">
        <f>IF(B577=1,"",IF(AND(TrackingWorksheet!M582&lt;&gt;"",TrackingWorksheet!M582&lt;=WeeklySummary!$C$7),1,0)*D577)</f>
        <v/>
      </c>
      <c r="AB577" s="19" t="str">
        <f>IF(B577=1,"",IF(AND(TrackingWorksheet!N582&lt;&gt;"",TrackingWorksheet!N582&lt;=WeeklySummary!$C$7),1,0)*D577)</f>
        <v/>
      </c>
      <c r="AC577" s="19" t="str">
        <f>IF(B577=1,"",TrackingWorksheet!T582)</f>
        <v/>
      </c>
      <c r="AD577" s="19" t="str">
        <f>IF(B577=1,"",IF(D577*AND(TrackingWorksheet!S582&gt;=Calculations!$BD$3,TrackingWorksheet!U582="",TrackingWorksheet!K582="YES"),1,0))</f>
        <v/>
      </c>
      <c r="AE577" s="19" t="str">
        <f>IF($B577=1,"",IF(AND(TrackingWorksheet!$S582&gt;$BE$3,TrackingWorksheet!$T582=Lists!$P$4),1, 0)*D577)</f>
        <v/>
      </c>
      <c r="AF577" s="19" t="str">
        <f>IF($B577=1,"",IF(AND(TrackingWorksheet!$U582&gt;$BE$3,TrackingWorksheet!$V582=Lists!$P$4),1, 0)*D577)</f>
        <v/>
      </c>
      <c r="AG577" s="19" t="str">
        <f>IF($B577=1,"",IF(AND(TrackingWorksheet!$W582&gt;$BE$3,TrackingWorksheet!$X582=Lists!$P$4),1, 0)*D577)</f>
        <v/>
      </c>
      <c r="AH577" s="19" t="str">
        <f>IF($B577=1,"",IF(AND(TrackingWorksheet!$Y582&gt;$BE$3,TrackingWorksheet!$Z582=Lists!$P$4),1, 0)*D577)</f>
        <v/>
      </c>
      <c r="AI577" s="19" t="str">
        <f>IF($B577=1,"",IF(AND(TrackingWorksheet!$AA582&gt;$BE$3,TrackingWorksheet!$AB582=Lists!$P$4),1, 0)*D577)</f>
        <v/>
      </c>
      <c r="AJ577" s="19" t="str">
        <f>IF($B577=1,"",IF(AND(TrackingWorksheet!$S582&gt;$BE$3,TrackingWorksheet!$T582=Lists!$P$5),1, 0)*D577)</f>
        <v/>
      </c>
      <c r="AK577" s="19" t="str">
        <f>IF($B577=1,"",IF(AND(TrackingWorksheet!$U582&gt;$BE$3,TrackingWorksheet!$V582=Lists!$P$5),1, 0)*D577)</f>
        <v/>
      </c>
      <c r="AL577" s="19" t="str">
        <f>IF($B577=1,"",IF(AND(TrackingWorksheet!$W582&gt;$BE$3,TrackingWorksheet!$X582=Lists!$P$5),1, 0)*D577)</f>
        <v/>
      </c>
      <c r="AM577" s="19" t="str">
        <f>IF($B577=1,"",IF(AND(TrackingWorksheet!$Y582&gt;$BE$3,TrackingWorksheet!$Z582=Lists!$P$5),1, 0)*D577)</f>
        <v/>
      </c>
      <c r="AN577" s="19" t="str">
        <f>IF($B577=1,"",IF(AND(TrackingWorksheet!$AA582&gt;$BE$3,TrackingWorksheet!$AB582=Lists!$P$5),1, 0)*D577)</f>
        <v/>
      </c>
      <c r="AO577" s="19" t="str">
        <f>IF($B577=1,"",IF(AND(TrackingWorksheet!$S582&gt;$BE$3,TrackingWorksheet!$T582=Lists!$P$6),1, 0)*D577)</f>
        <v/>
      </c>
      <c r="AP577" s="19" t="str">
        <f>IF($B577=1,"",IF(AND(TrackingWorksheet!$U582&gt;$BE$3,TrackingWorksheet!$V582=Lists!$P$6),1, 0)*D577)</f>
        <v/>
      </c>
      <c r="AQ577" s="19" t="str">
        <f>IF($B577=1,"",IF(AND(TrackingWorksheet!$W582&gt;$BE$3,TrackingWorksheet!$X582=Lists!$P$6),1, 0)*D577)</f>
        <v/>
      </c>
      <c r="AR577" s="19" t="str">
        <f>IF($B577=1,"",IF(AND(TrackingWorksheet!$Y582&gt;$BE$3,TrackingWorksheet!$Z582=Lists!$P$6),1, 0)*D577)</f>
        <v/>
      </c>
      <c r="AS577" s="19" t="str">
        <f>IF($B577=1,"",IF(AND(TrackingWorksheet!$AA582&gt;$BE$3,TrackingWorksheet!$AB582=Lists!$P$6),1, 0)*D577)</f>
        <v/>
      </c>
      <c r="AT577" s="19">
        <f t="shared" si="125"/>
        <v>0</v>
      </c>
      <c r="AU577" s="19" t="str">
        <f>IF(B577=1,"",IF(AND(TrackingWorksheet!K582="",TrackingWorksheet!M582="", TrackingWorksheet!N582="", TrackingWorksheet!S582="", TrackingWorksheet!V582="", TrackingWorksheet!W582="", TrackingWorksheet!Y582="", TrackingWorksheet!AA582="", V577=1),1,0)*D577)</f>
        <v/>
      </c>
      <c r="AV577" s="19" t="str">
        <f>IF(B577=1,"",IF(D577*AND(TrackingWorksheet!U582&gt;Calculations!$BE$3,TrackingWorksheet!K582="YES"),1,0))</f>
        <v/>
      </c>
      <c r="AW577" s="19" t="str">
        <f>IF(B577=1,"",IF(D577*AND(TrackingWorksheet!W582&gt;Calculations!$BE$3,TrackingWorksheet!K582="YES"),1,0))</f>
        <v/>
      </c>
      <c r="AX577" s="19">
        <f t="shared" si="126"/>
        <v>0</v>
      </c>
      <c r="AY577" s="19">
        <f t="shared" si="122"/>
        <v>0</v>
      </c>
      <c r="AZ577" s="27" t="str">
        <f>IF(B577=1,"",IF(TrackingWorksheet!Q582="","",TrackingWorksheet!Q582))</f>
        <v/>
      </c>
      <c r="BB577" s="4"/>
      <c r="BC577" s="4"/>
      <c r="BD577" s="4"/>
      <c r="BE577" s="4"/>
      <c r="BF577" s="4"/>
      <c r="BG577" s="4" t="str">
        <f>IF(B577=1,"",IF(AND(N577=1,TrackingWorksheet!$I582+14&lt;=WeeklySummary!$C$7),1,0))</f>
        <v/>
      </c>
      <c r="BH577" s="4" t="str">
        <f>IF(B577=1,"",IF(AND(R577=1,TrackingWorksheet!$I582+14&lt;=WeeklySummary!$C$7),1,0))</f>
        <v/>
      </c>
      <c r="BI577" s="4" t="str">
        <f>IF(B577=1,"",IF(AND(J577=1,TrackingWorksheet!$G582+14&lt;=WeeklySummary!$C$7),1,0))</f>
        <v/>
      </c>
      <c r="BJ577" s="4" t="str">
        <f>IF(B577=1,"",IF(AND(T577=1,TrackingWorksheet!$I582+14&lt;=WeeklySummary!$C$7),1,0))</f>
        <v/>
      </c>
      <c r="BK577" s="4" t="str">
        <f>IF(B577=1,"",IF(AND(T577=1,TrackingWorksheet!$G582+14&lt;=WeeklySummary!$C$7),1,0))</f>
        <v/>
      </c>
      <c r="BL577" s="4">
        <f t="shared" si="135"/>
        <v>0</v>
      </c>
    </row>
    <row r="578" spans="2:64" x14ac:dyDescent="0.25">
      <c r="B578" s="27">
        <f>IF(AND(ISBLANK(TrackingWorksheet!B583),ISBLANK(TrackingWorksheet!C583),ISBLANK(TrackingWorksheet!G583),ISBLANK(TrackingWorksheet!H583),
ISBLANK(TrackingWorksheet!I583),ISBLANK(TrackingWorksheet!J583),ISBLANK(TrackingWorksheet!M583),
ISBLANK(TrackingWorksheet!N585)),1,0)</f>
        <v>1</v>
      </c>
      <c r="C578" s="12" t="str">
        <f>IF(B578=1,"",TrackingWorksheet!F583)</f>
        <v/>
      </c>
      <c r="D578" s="20" t="str">
        <f>IF(B578=1,"",IF(AND(TrackingWorksheet!B583&lt;&gt;"",TrackingWorksheet!B583&lt;=WeeklySummary!$C$7,OR(TrackingWorksheet!C583="",TrackingWorksheet!C583&gt;=WeeklySummary!$C$6)),1,0))</f>
        <v/>
      </c>
      <c r="E578" s="10" t="str">
        <f>IF(B578=1,"",IF(AND(TrackingWorksheet!G583 &lt;&gt;"",TrackingWorksheet!G583&lt;=WeeklySummary!$C$7, TrackingWorksheet!H583=Lists!$D$4), "Y", "N"))</f>
        <v/>
      </c>
      <c r="F578" s="10" t="str">
        <f>IF(B578=1,"",IF(AND(TrackingWorksheet!I583 &lt;&gt;"", TrackingWorksheet!I583&lt;=WeeklySummary!$C$7, TrackingWorksheet!J583=Lists!$D$4), "Y", "N"))</f>
        <v/>
      </c>
      <c r="G578" s="10" t="str">
        <f>IF(B578=1,"",IF(AND(TrackingWorksheet!G583 &lt;&gt;"",TrackingWorksheet!G583&lt;=WeeklySummary!$C$7, TrackingWorksheet!H583=Lists!$D$5), "Y", "N"))</f>
        <v/>
      </c>
      <c r="H578" s="10" t="str">
        <f>IF(B578=1,"",IF(AND(TrackingWorksheet!I583 &lt;&gt;"", TrackingWorksheet!I583&lt;=WeeklySummary!$C$7, TrackingWorksheet!J583=Lists!$D$5), "Y", "N"))</f>
        <v/>
      </c>
      <c r="I578" s="20" t="str">
        <f>IF(B578=1,"",IF(AND(TrackingWorksheet!G583 &lt;&gt;"", TrackingWorksheet!G583&lt;=WeeklySummary!$C$7, TrackingWorksheet!H583=Lists!$D$6), 1, 0))</f>
        <v/>
      </c>
      <c r="J578" s="20" t="str">
        <f t="shared" si="127"/>
        <v/>
      </c>
      <c r="K578" s="10" t="str">
        <f>IF(B578=1,"",IF(AND(TrackingWorksheet!I583&lt;=WeeklySummary!$C$7,TrackingWorksheet!K583="YES"),0,IF(AND(AND(OR(E578="Y",F578="Y"),E578&lt;&gt;F578),G578&lt;&gt;"Y", H578&lt;&gt;"Y"), 1, 0)))</f>
        <v/>
      </c>
      <c r="L578" s="20" t="str">
        <f t="shared" si="128"/>
        <v/>
      </c>
      <c r="M578" s="10" t="str">
        <f t="shared" si="129"/>
        <v/>
      </c>
      <c r="N578" s="20" t="str">
        <f t="shared" si="130"/>
        <v/>
      </c>
      <c r="O578" s="10" t="str">
        <f>IF(B578=1,"",IF(AND(TrackingWorksheet!I583&lt;=WeeklySummary!$C$7,TrackingWorksheet!K583="YES"),0,IF(AND(AND(OR(G578="Y",H578="Y"),G578&lt;&gt;H578),E578&lt;&gt;"Y", F578&lt;&gt;"Y"), 1, 0)))</f>
        <v/>
      </c>
      <c r="P578" s="20" t="str">
        <f t="shared" si="131"/>
        <v/>
      </c>
      <c r="Q578" s="10" t="str">
        <f t="shared" si="132"/>
        <v/>
      </c>
      <c r="R578" s="10" t="str">
        <f t="shared" si="133"/>
        <v/>
      </c>
      <c r="S578" s="10" t="str">
        <f>IF(B578=1,"",IF(AND(OR(AND(TrackingWorksheet!H583=Lists!$D$7,TrackingWorksheet!H583=TrackingWorksheet!J583),TrackingWorksheet!H583&lt;&gt;TrackingWorksheet!J583),TrackingWorksheet!K583="YES",TrackingWorksheet!H583&lt;&gt;Lists!$D$6,TrackingWorksheet!G583&lt;=WeeklySummary!$C$7,TrackingWorksheet!I583&lt;=WeeklySummary!$C$7),1,0))</f>
        <v/>
      </c>
      <c r="T578" s="10" t="str">
        <f t="shared" si="134"/>
        <v/>
      </c>
      <c r="U578" s="10" t="str">
        <f>IF($B578=1,"",IF(TrackingWorksheet!$K583="YES",1, 0)*D578)</f>
        <v/>
      </c>
      <c r="V578" s="20">
        <f t="shared" si="123"/>
        <v>0</v>
      </c>
      <c r="W578" s="20">
        <f t="shared" si="124"/>
        <v>0</v>
      </c>
      <c r="X578" s="10" t="str">
        <f>IF($B578=1,"",IF(AND(TrackingWorksheet!$L583&lt;&gt;"", TrackingWorksheet!$L583&gt;=WeeklySummary!$C$6,TrackingWorksheet!$L583&lt;=WeeklySummary!$C$7,OR(TrackingWorksheet!$H583=Lists!$D$4,TrackingWorksheet!$J583=Lists!$D$4)), 1, 0))</f>
        <v/>
      </c>
      <c r="Y578" s="10" t="str">
        <f>IF($B578=1,"",IF(AND(TrackingWorksheet!$L583&lt;&gt;"", TrackingWorksheet!$L583&gt;=WeeklySummary!$C$6,TrackingWorksheet!$L583&lt;=WeeklySummary!$C$7,OR(TrackingWorksheet!$H583=Lists!$D$5,TrackingWorksheet!$J583=Lists!$D$5)), 1, 0))</f>
        <v/>
      </c>
      <c r="Z578" s="10" t="str">
        <f>IF($B578=1,"",IF(AND(TrackingWorksheet!$L583&lt;&gt;"", TrackingWorksheet!$L583&gt;=WeeklySummary!$C$6,TrackingWorksheet!$L583&lt;=WeeklySummary!$C$7,OR(TrackingWorksheet!$H583=Lists!$D$6,TrackingWorksheet!$J583=Lists!$D$6)), 1, 0))</f>
        <v/>
      </c>
      <c r="AA578" s="19" t="str">
        <f>IF(B578=1,"",IF(AND(TrackingWorksheet!M583&lt;&gt;"",TrackingWorksheet!M583&lt;=WeeklySummary!$C$7),1,0)*D578)</f>
        <v/>
      </c>
      <c r="AB578" s="19" t="str">
        <f>IF(B578=1,"",IF(AND(TrackingWorksheet!N583&lt;&gt;"",TrackingWorksheet!N583&lt;=WeeklySummary!$C$7),1,0)*D578)</f>
        <v/>
      </c>
      <c r="AC578" s="19" t="str">
        <f>IF(B578=1,"",TrackingWorksheet!T583)</f>
        <v/>
      </c>
      <c r="AD578" s="19" t="str">
        <f>IF(B578=1,"",IF(D578*AND(TrackingWorksheet!S583&gt;=Calculations!$BD$3,TrackingWorksheet!U583="",TrackingWorksheet!K583="YES"),1,0))</f>
        <v/>
      </c>
      <c r="AE578" s="19" t="str">
        <f>IF($B578=1,"",IF(AND(TrackingWorksheet!$S583&gt;$BE$3,TrackingWorksheet!$T583=Lists!$P$4),1, 0)*D578)</f>
        <v/>
      </c>
      <c r="AF578" s="19" t="str">
        <f>IF($B578=1,"",IF(AND(TrackingWorksheet!$U583&gt;$BE$3,TrackingWorksheet!$V583=Lists!$P$4),1, 0)*D578)</f>
        <v/>
      </c>
      <c r="AG578" s="19" t="str">
        <f>IF($B578=1,"",IF(AND(TrackingWorksheet!$W583&gt;$BE$3,TrackingWorksheet!$X583=Lists!$P$4),1, 0)*D578)</f>
        <v/>
      </c>
      <c r="AH578" s="19" t="str">
        <f>IF($B578=1,"",IF(AND(TrackingWorksheet!$Y583&gt;$BE$3,TrackingWorksheet!$Z583=Lists!$P$4),1, 0)*D578)</f>
        <v/>
      </c>
      <c r="AI578" s="19" t="str">
        <f>IF($B578=1,"",IF(AND(TrackingWorksheet!$AA583&gt;$BE$3,TrackingWorksheet!$AB583=Lists!$P$4),1, 0)*D578)</f>
        <v/>
      </c>
      <c r="AJ578" s="19" t="str">
        <f>IF($B578=1,"",IF(AND(TrackingWorksheet!$S583&gt;$BE$3,TrackingWorksheet!$T583=Lists!$P$5),1, 0)*D578)</f>
        <v/>
      </c>
      <c r="AK578" s="19" t="str">
        <f>IF($B578=1,"",IF(AND(TrackingWorksheet!$U583&gt;$BE$3,TrackingWorksheet!$V583=Lists!$P$5),1, 0)*D578)</f>
        <v/>
      </c>
      <c r="AL578" s="19" t="str">
        <f>IF($B578=1,"",IF(AND(TrackingWorksheet!$W583&gt;$BE$3,TrackingWorksheet!$X583=Lists!$P$5),1, 0)*D578)</f>
        <v/>
      </c>
      <c r="AM578" s="19" t="str">
        <f>IF($B578=1,"",IF(AND(TrackingWorksheet!$Y583&gt;$BE$3,TrackingWorksheet!$Z583=Lists!$P$5),1, 0)*D578)</f>
        <v/>
      </c>
      <c r="AN578" s="19" t="str">
        <f>IF($B578=1,"",IF(AND(TrackingWorksheet!$AA583&gt;$BE$3,TrackingWorksheet!$AB583=Lists!$P$5),1, 0)*D578)</f>
        <v/>
      </c>
      <c r="AO578" s="19" t="str">
        <f>IF($B578=1,"",IF(AND(TrackingWorksheet!$S583&gt;$BE$3,TrackingWorksheet!$T583=Lists!$P$6),1, 0)*D578)</f>
        <v/>
      </c>
      <c r="AP578" s="19" t="str">
        <f>IF($B578=1,"",IF(AND(TrackingWorksheet!$U583&gt;$BE$3,TrackingWorksheet!$V583=Lists!$P$6),1, 0)*D578)</f>
        <v/>
      </c>
      <c r="AQ578" s="19" t="str">
        <f>IF($B578=1,"",IF(AND(TrackingWorksheet!$W583&gt;$BE$3,TrackingWorksheet!$X583=Lists!$P$6),1, 0)*D578)</f>
        <v/>
      </c>
      <c r="AR578" s="19" t="str">
        <f>IF($B578=1,"",IF(AND(TrackingWorksheet!$Y583&gt;$BE$3,TrackingWorksheet!$Z583=Lists!$P$6),1, 0)*D578)</f>
        <v/>
      </c>
      <c r="AS578" s="19" t="str">
        <f>IF($B578=1,"",IF(AND(TrackingWorksheet!$AA583&gt;$BE$3,TrackingWorksheet!$AB583=Lists!$P$6),1, 0)*D578)</f>
        <v/>
      </c>
      <c r="AT578" s="19">
        <f t="shared" si="125"/>
        <v>0</v>
      </c>
      <c r="AU578" s="19" t="str">
        <f>IF(B578=1,"",IF(AND(TrackingWorksheet!K583="",TrackingWorksheet!M583="", TrackingWorksheet!N583="", TrackingWorksheet!S583="", TrackingWorksheet!V583="", TrackingWorksheet!W583="", TrackingWorksheet!Y583="", TrackingWorksheet!AA583="", V578=1),1,0)*D578)</f>
        <v/>
      </c>
      <c r="AV578" s="19" t="str">
        <f>IF(B578=1,"",IF(D578*AND(TrackingWorksheet!U583&gt;Calculations!$BE$3,TrackingWorksheet!K583="YES"),1,0))</f>
        <v/>
      </c>
      <c r="AW578" s="19" t="str">
        <f>IF(B578=1,"",IF(D578*AND(TrackingWorksheet!W583&gt;Calculations!$BE$3,TrackingWorksheet!K583="YES"),1,0))</f>
        <v/>
      </c>
      <c r="AX578" s="19">
        <f t="shared" si="126"/>
        <v>0</v>
      </c>
      <c r="AY578" s="19">
        <f t="shared" si="122"/>
        <v>0</v>
      </c>
      <c r="AZ578" s="27" t="str">
        <f>IF(B578=1,"",IF(TrackingWorksheet!Q583="","",TrackingWorksheet!Q583))</f>
        <v/>
      </c>
      <c r="BB578" s="4"/>
      <c r="BC578" s="4"/>
      <c r="BD578" s="4"/>
      <c r="BE578" s="4"/>
      <c r="BF578" s="4"/>
      <c r="BG578" s="4" t="str">
        <f>IF(B578=1,"",IF(AND(N578=1,TrackingWorksheet!$I583+14&lt;=WeeklySummary!$C$7),1,0))</f>
        <v/>
      </c>
      <c r="BH578" s="4" t="str">
        <f>IF(B578=1,"",IF(AND(R578=1,TrackingWorksheet!$I583+14&lt;=WeeklySummary!$C$7),1,0))</f>
        <v/>
      </c>
      <c r="BI578" s="4" t="str">
        <f>IF(B578=1,"",IF(AND(J578=1,TrackingWorksheet!$G583+14&lt;=WeeklySummary!$C$7),1,0))</f>
        <v/>
      </c>
      <c r="BJ578" s="4" t="str">
        <f>IF(B578=1,"",IF(AND(T578=1,TrackingWorksheet!$I583+14&lt;=WeeklySummary!$C$7),1,0))</f>
        <v/>
      </c>
      <c r="BK578" s="4" t="str">
        <f>IF(B578=1,"",IF(AND(T578=1,TrackingWorksheet!$G583+14&lt;=WeeklySummary!$C$7),1,0))</f>
        <v/>
      </c>
      <c r="BL578" s="4">
        <f t="shared" si="135"/>
        <v>0</v>
      </c>
    </row>
    <row r="579" spans="2:64" x14ac:dyDescent="0.25">
      <c r="B579" s="27">
        <f>IF(AND(ISBLANK(TrackingWorksheet!B584),ISBLANK(TrackingWorksheet!C584),ISBLANK(TrackingWorksheet!G584),ISBLANK(TrackingWorksheet!H584),
ISBLANK(TrackingWorksheet!I584),ISBLANK(TrackingWorksheet!J584),ISBLANK(TrackingWorksheet!M584),
ISBLANK(TrackingWorksheet!N586)),1,0)</f>
        <v>1</v>
      </c>
      <c r="C579" s="12" t="str">
        <f>IF(B579=1,"",TrackingWorksheet!F584)</f>
        <v/>
      </c>
      <c r="D579" s="20" t="str">
        <f>IF(B579=1,"",IF(AND(TrackingWorksheet!B584&lt;&gt;"",TrackingWorksheet!B584&lt;=WeeklySummary!$C$7,OR(TrackingWorksheet!C584="",TrackingWorksheet!C584&gt;=WeeklySummary!$C$6)),1,0))</f>
        <v/>
      </c>
      <c r="E579" s="10" t="str">
        <f>IF(B579=1,"",IF(AND(TrackingWorksheet!G584 &lt;&gt;"",TrackingWorksheet!G584&lt;=WeeklySummary!$C$7, TrackingWorksheet!H584=Lists!$D$4), "Y", "N"))</f>
        <v/>
      </c>
      <c r="F579" s="10" t="str">
        <f>IF(B579=1,"",IF(AND(TrackingWorksheet!I584 &lt;&gt;"", TrackingWorksheet!I584&lt;=WeeklySummary!$C$7, TrackingWorksheet!J584=Lists!$D$4), "Y", "N"))</f>
        <v/>
      </c>
      <c r="G579" s="10" t="str">
        <f>IF(B579=1,"",IF(AND(TrackingWorksheet!G584 &lt;&gt;"",TrackingWorksheet!G584&lt;=WeeklySummary!$C$7, TrackingWorksheet!H584=Lists!$D$5), "Y", "N"))</f>
        <v/>
      </c>
      <c r="H579" s="10" t="str">
        <f>IF(B579=1,"",IF(AND(TrackingWorksheet!I584 &lt;&gt;"", TrackingWorksheet!I584&lt;=WeeklySummary!$C$7, TrackingWorksheet!J584=Lists!$D$5), "Y", "N"))</f>
        <v/>
      </c>
      <c r="I579" s="20" t="str">
        <f>IF(B579=1,"",IF(AND(TrackingWorksheet!G584 &lt;&gt;"", TrackingWorksheet!G584&lt;=WeeklySummary!$C$7, TrackingWorksheet!H584=Lists!$D$6), 1, 0))</f>
        <v/>
      </c>
      <c r="J579" s="20" t="str">
        <f t="shared" si="127"/>
        <v/>
      </c>
      <c r="K579" s="10" t="str">
        <f>IF(B579=1,"",IF(AND(TrackingWorksheet!I584&lt;=WeeklySummary!$C$7,TrackingWorksheet!K584="YES"),0,IF(AND(AND(OR(E579="Y",F579="Y"),E579&lt;&gt;F579),G579&lt;&gt;"Y", H579&lt;&gt;"Y"), 1, 0)))</f>
        <v/>
      </c>
      <c r="L579" s="20" t="str">
        <f t="shared" si="128"/>
        <v/>
      </c>
      <c r="M579" s="10" t="str">
        <f t="shared" si="129"/>
        <v/>
      </c>
      <c r="N579" s="20" t="str">
        <f t="shared" si="130"/>
        <v/>
      </c>
      <c r="O579" s="10" t="str">
        <f>IF(B579=1,"",IF(AND(TrackingWorksheet!I584&lt;=WeeklySummary!$C$7,TrackingWorksheet!K584="YES"),0,IF(AND(AND(OR(G579="Y",H579="Y"),G579&lt;&gt;H579),E579&lt;&gt;"Y", F579&lt;&gt;"Y"), 1, 0)))</f>
        <v/>
      </c>
      <c r="P579" s="20" t="str">
        <f t="shared" si="131"/>
        <v/>
      </c>
      <c r="Q579" s="10" t="str">
        <f t="shared" si="132"/>
        <v/>
      </c>
      <c r="R579" s="10" t="str">
        <f t="shared" si="133"/>
        <v/>
      </c>
      <c r="S579" s="10" t="str">
        <f>IF(B579=1,"",IF(AND(OR(AND(TrackingWorksheet!H584=Lists!$D$7,TrackingWorksheet!H584=TrackingWorksheet!J584),TrackingWorksheet!H584&lt;&gt;TrackingWorksheet!J584),TrackingWorksheet!K584="YES",TrackingWorksheet!H584&lt;&gt;Lists!$D$6,TrackingWorksheet!G584&lt;=WeeklySummary!$C$7,TrackingWorksheet!I584&lt;=WeeklySummary!$C$7),1,0))</f>
        <v/>
      </c>
      <c r="T579" s="10" t="str">
        <f t="shared" si="134"/>
        <v/>
      </c>
      <c r="U579" s="10" t="str">
        <f>IF($B579=1,"",IF(TrackingWorksheet!$K584="YES",1, 0)*D579)</f>
        <v/>
      </c>
      <c r="V579" s="20">
        <f t="shared" si="123"/>
        <v>0</v>
      </c>
      <c r="W579" s="20">
        <f t="shared" si="124"/>
        <v>0</v>
      </c>
      <c r="X579" s="10" t="str">
        <f>IF($B579=1,"",IF(AND(TrackingWorksheet!$L584&lt;&gt;"", TrackingWorksheet!$L584&gt;=WeeklySummary!$C$6,TrackingWorksheet!$L584&lt;=WeeklySummary!$C$7,OR(TrackingWorksheet!$H584=Lists!$D$4,TrackingWorksheet!$J584=Lists!$D$4)), 1, 0))</f>
        <v/>
      </c>
      <c r="Y579" s="10" t="str">
        <f>IF($B579=1,"",IF(AND(TrackingWorksheet!$L584&lt;&gt;"", TrackingWorksheet!$L584&gt;=WeeklySummary!$C$6,TrackingWorksheet!$L584&lt;=WeeklySummary!$C$7,OR(TrackingWorksheet!$H584=Lists!$D$5,TrackingWorksheet!$J584=Lists!$D$5)), 1, 0))</f>
        <v/>
      </c>
      <c r="Z579" s="10" t="str">
        <f>IF($B579=1,"",IF(AND(TrackingWorksheet!$L584&lt;&gt;"", TrackingWorksheet!$L584&gt;=WeeklySummary!$C$6,TrackingWorksheet!$L584&lt;=WeeklySummary!$C$7,OR(TrackingWorksheet!$H584=Lists!$D$6,TrackingWorksheet!$J584=Lists!$D$6)), 1, 0))</f>
        <v/>
      </c>
      <c r="AA579" s="19" t="str">
        <f>IF(B579=1,"",IF(AND(TrackingWorksheet!M584&lt;&gt;"",TrackingWorksheet!M584&lt;=WeeklySummary!$C$7),1,0)*D579)</f>
        <v/>
      </c>
      <c r="AB579" s="19" t="str">
        <f>IF(B579=1,"",IF(AND(TrackingWorksheet!N584&lt;&gt;"",TrackingWorksheet!N584&lt;=WeeklySummary!$C$7),1,0)*D579)</f>
        <v/>
      </c>
      <c r="AC579" s="19" t="str">
        <f>IF(B579=1,"",TrackingWorksheet!T584)</f>
        <v/>
      </c>
      <c r="AD579" s="19" t="str">
        <f>IF(B579=1,"",IF(D579*AND(TrackingWorksheet!S584&gt;=Calculations!$BD$3,TrackingWorksheet!U584="",TrackingWorksheet!K584="YES"),1,0))</f>
        <v/>
      </c>
      <c r="AE579" s="19" t="str">
        <f>IF($B579=1,"",IF(AND(TrackingWorksheet!$S584&gt;$BE$3,TrackingWorksheet!$T584=Lists!$P$4),1, 0)*D579)</f>
        <v/>
      </c>
      <c r="AF579" s="19" t="str">
        <f>IF($B579=1,"",IF(AND(TrackingWorksheet!$U584&gt;$BE$3,TrackingWorksheet!$V584=Lists!$P$4),1, 0)*D579)</f>
        <v/>
      </c>
      <c r="AG579" s="19" t="str">
        <f>IF($B579=1,"",IF(AND(TrackingWorksheet!$W584&gt;$BE$3,TrackingWorksheet!$X584=Lists!$P$4),1, 0)*D579)</f>
        <v/>
      </c>
      <c r="AH579" s="19" t="str">
        <f>IF($B579=1,"",IF(AND(TrackingWorksheet!$Y584&gt;$BE$3,TrackingWorksheet!$Z584=Lists!$P$4),1, 0)*D579)</f>
        <v/>
      </c>
      <c r="AI579" s="19" t="str">
        <f>IF($B579=1,"",IF(AND(TrackingWorksheet!$AA584&gt;$BE$3,TrackingWorksheet!$AB584=Lists!$P$4),1, 0)*D579)</f>
        <v/>
      </c>
      <c r="AJ579" s="19" t="str">
        <f>IF($B579=1,"",IF(AND(TrackingWorksheet!$S584&gt;$BE$3,TrackingWorksheet!$T584=Lists!$P$5),1, 0)*D579)</f>
        <v/>
      </c>
      <c r="AK579" s="19" t="str">
        <f>IF($B579=1,"",IF(AND(TrackingWorksheet!$U584&gt;$BE$3,TrackingWorksheet!$V584=Lists!$P$5),1, 0)*D579)</f>
        <v/>
      </c>
      <c r="AL579" s="19" t="str">
        <f>IF($B579=1,"",IF(AND(TrackingWorksheet!$W584&gt;$BE$3,TrackingWorksheet!$X584=Lists!$P$5),1, 0)*D579)</f>
        <v/>
      </c>
      <c r="AM579" s="19" t="str">
        <f>IF($B579=1,"",IF(AND(TrackingWorksheet!$Y584&gt;$BE$3,TrackingWorksheet!$Z584=Lists!$P$5),1, 0)*D579)</f>
        <v/>
      </c>
      <c r="AN579" s="19" t="str">
        <f>IF($B579=1,"",IF(AND(TrackingWorksheet!$AA584&gt;$BE$3,TrackingWorksheet!$AB584=Lists!$P$5),1, 0)*D579)</f>
        <v/>
      </c>
      <c r="AO579" s="19" t="str">
        <f>IF($B579=1,"",IF(AND(TrackingWorksheet!$S584&gt;$BE$3,TrackingWorksheet!$T584=Lists!$P$6),1, 0)*D579)</f>
        <v/>
      </c>
      <c r="AP579" s="19" t="str">
        <f>IF($B579=1,"",IF(AND(TrackingWorksheet!$U584&gt;$BE$3,TrackingWorksheet!$V584=Lists!$P$6),1, 0)*D579)</f>
        <v/>
      </c>
      <c r="AQ579" s="19" t="str">
        <f>IF($B579=1,"",IF(AND(TrackingWorksheet!$W584&gt;$BE$3,TrackingWorksheet!$X584=Lists!$P$6),1, 0)*D579)</f>
        <v/>
      </c>
      <c r="AR579" s="19" t="str">
        <f>IF($B579=1,"",IF(AND(TrackingWorksheet!$Y584&gt;$BE$3,TrackingWorksheet!$Z584=Lists!$P$6),1, 0)*D579)</f>
        <v/>
      </c>
      <c r="AS579" s="19" t="str">
        <f>IF($B579=1,"",IF(AND(TrackingWorksheet!$AA584&gt;$BE$3,TrackingWorksheet!$AB584=Lists!$P$6),1, 0)*D579)</f>
        <v/>
      </c>
      <c r="AT579" s="19">
        <f t="shared" si="125"/>
        <v>0</v>
      </c>
      <c r="AU579" s="19" t="str">
        <f>IF(B579=1,"",IF(AND(TrackingWorksheet!K584="",TrackingWorksheet!M584="", TrackingWorksheet!N584="", TrackingWorksheet!S584="", TrackingWorksheet!V584="", TrackingWorksheet!W584="", TrackingWorksheet!Y584="", TrackingWorksheet!AA584="", V579=1),1,0)*D579)</f>
        <v/>
      </c>
      <c r="AV579" s="19" t="str">
        <f>IF(B579=1,"",IF(D579*AND(TrackingWorksheet!U584&gt;Calculations!$BE$3,TrackingWorksheet!K584="YES"),1,0))</f>
        <v/>
      </c>
      <c r="AW579" s="19" t="str">
        <f>IF(B579=1,"",IF(D579*AND(TrackingWorksheet!W584&gt;Calculations!$BE$3,TrackingWorksheet!K584="YES"),1,0))</f>
        <v/>
      </c>
      <c r="AX579" s="19">
        <f t="shared" si="126"/>
        <v>0</v>
      </c>
      <c r="AY579" s="19">
        <f t="shared" ref="AY579:AY642" si="136">MAX(AD579,AX579)</f>
        <v>0</v>
      </c>
      <c r="AZ579" s="27" t="str">
        <f>IF(B579=1,"",IF(TrackingWorksheet!Q584="","",TrackingWorksheet!Q584))</f>
        <v/>
      </c>
      <c r="BB579" s="4"/>
      <c r="BC579" s="4"/>
      <c r="BD579" s="4"/>
      <c r="BE579" s="4"/>
      <c r="BF579" s="4"/>
      <c r="BG579" s="4" t="str">
        <f>IF(B579=1,"",IF(AND(N579=1,TrackingWorksheet!$I584+14&lt;=WeeklySummary!$C$7),1,0))</f>
        <v/>
      </c>
      <c r="BH579" s="4" t="str">
        <f>IF(B579=1,"",IF(AND(R579=1,TrackingWorksheet!$I584+14&lt;=WeeklySummary!$C$7),1,0))</f>
        <v/>
      </c>
      <c r="BI579" s="4" t="str">
        <f>IF(B579=1,"",IF(AND(J579=1,TrackingWorksheet!$G584+14&lt;=WeeklySummary!$C$7),1,0))</f>
        <v/>
      </c>
      <c r="BJ579" s="4" t="str">
        <f>IF(B579=1,"",IF(AND(T579=1,TrackingWorksheet!$I584+14&lt;=WeeklySummary!$C$7),1,0))</f>
        <v/>
      </c>
      <c r="BK579" s="4" t="str">
        <f>IF(B579=1,"",IF(AND(T579=1,TrackingWorksheet!$G584+14&lt;=WeeklySummary!$C$7),1,0))</f>
        <v/>
      </c>
      <c r="BL579" s="4">
        <f t="shared" si="135"/>
        <v>0</v>
      </c>
    </row>
    <row r="580" spans="2:64" x14ac:dyDescent="0.25">
      <c r="B580" s="27">
        <f>IF(AND(ISBLANK(TrackingWorksheet!B585),ISBLANK(TrackingWorksheet!C585),ISBLANK(TrackingWorksheet!G585),ISBLANK(TrackingWorksheet!H585),
ISBLANK(TrackingWorksheet!I585),ISBLANK(TrackingWorksheet!J585),ISBLANK(TrackingWorksheet!M585),
ISBLANK(TrackingWorksheet!N587)),1,0)</f>
        <v>1</v>
      </c>
      <c r="C580" s="12" t="str">
        <f>IF(B580=1,"",TrackingWorksheet!F585)</f>
        <v/>
      </c>
      <c r="D580" s="20" t="str">
        <f>IF(B580=1,"",IF(AND(TrackingWorksheet!B585&lt;&gt;"",TrackingWorksheet!B585&lt;=WeeklySummary!$C$7,OR(TrackingWorksheet!C585="",TrackingWorksheet!C585&gt;=WeeklySummary!$C$6)),1,0))</f>
        <v/>
      </c>
      <c r="E580" s="10" t="str">
        <f>IF(B580=1,"",IF(AND(TrackingWorksheet!G585 &lt;&gt;"",TrackingWorksheet!G585&lt;=WeeklySummary!$C$7, TrackingWorksheet!H585=Lists!$D$4), "Y", "N"))</f>
        <v/>
      </c>
      <c r="F580" s="10" t="str">
        <f>IF(B580=1,"",IF(AND(TrackingWorksheet!I585 &lt;&gt;"", TrackingWorksheet!I585&lt;=WeeklySummary!$C$7, TrackingWorksheet!J585=Lists!$D$4), "Y", "N"))</f>
        <v/>
      </c>
      <c r="G580" s="10" t="str">
        <f>IF(B580=1,"",IF(AND(TrackingWorksheet!G585 &lt;&gt;"",TrackingWorksheet!G585&lt;=WeeklySummary!$C$7, TrackingWorksheet!H585=Lists!$D$5), "Y", "N"))</f>
        <v/>
      </c>
      <c r="H580" s="10" t="str">
        <f>IF(B580=1,"",IF(AND(TrackingWorksheet!I585 &lt;&gt;"", TrackingWorksheet!I585&lt;=WeeklySummary!$C$7, TrackingWorksheet!J585=Lists!$D$5), "Y", "N"))</f>
        <v/>
      </c>
      <c r="I580" s="20" t="str">
        <f>IF(B580=1,"",IF(AND(TrackingWorksheet!G585 &lt;&gt;"", TrackingWorksheet!G585&lt;=WeeklySummary!$C$7, TrackingWorksheet!H585=Lists!$D$6), 1, 0))</f>
        <v/>
      </c>
      <c r="J580" s="20" t="str">
        <f t="shared" si="127"/>
        <v/>
      </c>
      <c r="K580" s="10" t="str">
        <f>IF(B580=1,"",IF(AND(TrackingWorksheet!I585&lt;=WeeklySummary!$C$7,TrackingWorksheet!K585="YES"),0,IF(AND(AND(OR(E580="Y",F580="Y"),E580&lt;&gt;F580),G580&lt;&gt;"Y", H580&lt;&gt;"Y"), 1, 0)))</f>
        <v/>
      </c>
      <c r="L580" s="20" t="str">
        <f t="shared" si="128"/>
        <v/>
      </c>
      <c r="M580" s="10" t="str">
        <f t="shared" si="129"/>
        <v/>
      </c>
      <c r="N580" s="20" t="str">
        <f t="shared" si="130"/>
        <v/>
      </c>
      <c r="O580" s="10" t="str">
        <f>IF(B580=1,"",IF(AND(TrackingWorksheet!I585&lt;=WeeklySummary!$C$7,TrackingWorksheet!K585="YES"),0,IF(AND(AND(OR(G580="Y",H580="Y"),G580&lt;&gt;H580),E580&lt;&gt;"Y", F580&lt;&gt;"Y"), 1, 0)))</f>
        <v/>
      </c>
      <c r="P580" s="20" t="str">
        <f t="shared" si="131"/>
        <v/>
      </c>
      <c r="Q580" s="10" t="str">
        <f t="shared" si="132"/>
        <v/>
      </c>
      <c r="R580" s="10" t="str">
        <f t="shared" si="133"/>
        <v/>
      </c>
      <c r="S580" s="10" t="str">
        <f>IF(B580=1,"",IF(AND(OR(AND(TrackingWorksheet!H585=Lists!$D$7,TrackingWorksheet!H585=TrackingWorksheet!J585),TrackingWorksheet!H585&lt;&gt;TrackingWorksheet!J585),TrackingWorksheet!K585="YES",TrackingWorksheet!H585&lt;&gt;Lists!$D$6,TrackingWorksheet!G585&lt;=WeeklySummary!$C$7,TrackingWorksheet!I585&lt;=WeeklySummary!$C$7),1,0))</f>
        <v/>
      </c>
      <c r="T580" s="10" t="str">
        <f t="shared" si="134"/>
        <v/>
      </c>
      <c r="U580" s="10" t="str">
        <f>IF($B580=1,"",IF(TrackingWorksheet!$K585="YES",1, 0)*D580)</f>
        <v/>
      </c>
      <c r="V580" s="20">
        <f t="shared" ref="V580:V643" si="137">MAX(L580,P580)</f>
        <v>0</v>
      </c>
      <c r="W580" s="20">
        <f t="shared" ref="W580:W643" si="138" xml:space="preserve"> MAX(N580,R580,T580,J580,AT580, U580)</f>
        <v>0</v>
      </c>
      <c r="X580" s="10" t="str">
        <f>IF($B580=1,"",IF(AND(TrackingWorksheet!$L585&lt;&gt;"", TrackingWorksheet!$L585&gt;=WeeklySummary!$C$6,TrackingWorksheet!$L585&lt;=WeeklySummary!$C$7,OR(TrackingWorksheet!$H585=Lists!$D$4,TrackingWorksheet!$J585=Lists!$D$4)), 1, 0))</f>
        <v/>
      </c>
      <c r="Y580" s="10" t="str">
        <f>IF($B580=1,"",IF(AND(TrackingWorksheet!$L585&lt;&gt;"", TrackingWorksheet!$L585&gt;=WeeklySummary!$C$6,TrackingWorksheet!$L585&lt;=WeeklySummary!$C$7,OR(TrackingWorksheet!$H585=Lists!$D$5,TrackingWorksheet!$J585=Lists!$D$5)), 1, 0))</f>
        <v/>
      </c>
      <c r="Z580" s="10" t="str">
        <f>IF($B580=1,"",IF(AND(TrackingWorksheet!$L585&lt;&gt;"", TrackingWorksheet!$L585&gt;=WeeklySummary!$C$6,TrackingWorksheet!$L585&lt;=WeeklySummary!$C$7,OR(TrackingWorksheet!$H585=Lists!$D$6,TrackingWorksheet!$J585=Lists!$D$6)), 1, 0))</f>
        <v/>
      </c>
      <c r="AA580" s="19" t="str">
        <f>IF(B580=1,"",IF(AND(TrackingWorksheet!M585&lt;&gt;"",TrackingWorksheet!M585&lt;=WeeklySummary!$C$7),1,0)*D580)</f>
        <v/>
      </c>
      <c r="AB580" s="19" t="str">
        <f>IF(B580=1,"",IF(AND(TrackingWorksheet!N585&lt;&gt;"",TrackingWorksheet!N585&lt;=WeeklySummary!$C$7),1,0)*D580)</f>
        <v/>
      </c>
      <c r="AC580" s="19" t="str">
        <f>IF(B580=1,"",TrackingWorksheet!T585)</f>
        <v/>
      </c>
      <c r="AD580" s="19" t="str">
        <f>IF(B580=1,"",IF(D580*AND(TrackingWorksheet!S585&gt;=Calculations!$BD$3,TrackingWorksheet!U585="",TrackingWorksheet!K585="YES"),1,0))</f>
        <v/>
      </c>
      <c r="AE580" s="19" t="str">
        <f>IF($B580=1,"",IF(AND(TrackingWorksheet!$S585&gt;$BE$3,TrackingWorksheet!$T585=Lists!$P$4),1, 0)*D580)</f>
        <v/>
      </c>
      <c r="AF580" s="19" t="str">
        <f>IF($B580=1,"",IF(AND(TrackingWorksheet!$U585&gt;$BE$3,TrackingWorksheet!$V585=Lists!$P$4),1, 0)*D580)</f>
        <v/>
      </c>
      <c r="AG580" s="19" t="str">
        <f>IF($B580=1,"",IF(AND(TrackingWorksheet!$W585&gt;$BE$3,TrackingWorksheet!$X585=Lists!$P$4),1, 0)*D580)</f>
        <v/>
      </c>
      <c r="AH580" s="19" t="str">
        <f>IF($B580=1,"",IF(AND(TrackingWorksheet!$Y585&gt;$BE$3,TrackingWorksheet!$Z585=Lists!$P$4),1, 0)*D580)</f>
        <v/>
      </c>
      <c r="AI580" s="19" t="str">
        <f>IF($B580=1,"",IF(AND(TrackingWorksheet!$AA585&gt;$BE$3,TrackingWorksheet!$AB585=Lists!$P$4),1, 0)*D580)</f>
        <v/>
      </c>
      <c r="AJ580" s="19" t="str">
        <f>IF($B580=1,"",IF(AND(TrackingWorksheet!$S585&gt;$BE$3,TrackingWorksheet!$T585=Lists!$P$5),1, 0)*D580)</f>
        <v/>
      </c>
      <c r="AK580" s="19" t="str">
        <f>IF($B580=1,"",IF(AND(TrackingWorksheet!$U585&gt;$BE$3,TrackingWorksheet!$V585=Lists!$P$5),1, 0)*D580)</f>
        <v/>
      </c>
      <c r="AL580" s="19" t="str">
        <f>IF($B580=1,"",IF(AND(TrackingWorksheet!$W585&gt;$BE$3,TrackingWorksheet!$X585=Lists!$P$5),1, 0)*D580)</f>
        <v/>
      </c>
      <c r="AM580" s="19" t="str">
        <f>IF($B580=1,"",IF(AND(TrackingWorksheet!$Y585&gt;$BE$3,TrackingWorksheet!$Z585=Lists!$P$5),1, 0)*D580)</f>
        <v/>
      </c>
      <c r="AN580" s="19" t="str">
        <f>IF($B580=1,"",IF(AND(TrackingWorksheet!$AA585&gt;$BE$3,TrackingWorksheet!$AB585=Lists!$P$5),1, 0)*D580)</f>
        <v/>
      </c>
      <c r="AO580" s="19" t="str">
        <f>IF($B580=1,"",IF(AND(TrackingWorksheet!$S585&gt;$BE$3,TrackingWorksheet!$T585=Lists!$P$6),1, 0)*D580)</f>
        <v/>
      </c>
      <c r="AP580" s="19" t="str">
        <f>IF($B580=1,"",IF(AND(TrackingWorksheet!$U585&gt;$BE$3,TrackingWorksheet!$V585=Lists!$P$6),1, 0)*D580)</f>
        <v/>
      </c>
      <c r="AQ580" s="19" t="str">
        <f>IF($B580=1,"",IF(AND(TrackingWorksheet!$W585&gt;$BE$3,TrackingWorksheet!$X585=Lists!$P$6),1, 0)*D580)</f>
        <v/>
      </c>
      <c r="AR580" s="19" t="str">
        <f>IF($B580=1,"",IF(AND(TrackingWorksheet!$Y585&gt;$BE$3,TrackingWorksheet!$Z585=Lists!$P$6),1, 0)*D580)</f>
        <v/>
      </c>
      <c r="AS580" s="19" t="str">
        <f>IF($B580=1,"",IF(AND(TrackingWorksheet!$AA585&gt;$BE$3,TrackingWorksheet!$AB585=Lists!$P$6),1, 0)*D580)</f>
        <v/>
      </c>
      <c r="AT580" s="19">
        <f t="shared" ref="AT580:AT643" si="139">MAX(AE580:AS580)</f>
        <v>0</v>
      </c>
      <c r="AU580" s="19" t="str">
        <f>IF(B580=1,"",IF(AND(TrackingWorksheet!K585="",TrackingWorksheet!M585="", TrackingWorksheet!N585="", TrackingWorksheet!S585="", TrackingWorksheet!V585="", TrackingWorksheet!W585="", TrackingWorksheet!Y585="", TrackingWorksheet!AA585="", V580=1),1,0)*D580)</f>
        <v/>
      </c>
      <c r="AV580" s="19" t="str">
        <f>IF(B580=1,"",IF(D580*AND(TrackingWorksheet!U585&gt;Calculations!$BE$3,TrackingWorksheet!K585="YES"),1,0))</f>
        <v/>
      </c>
      <c r="AW580" s="19" t="str">
        <f>IF(B580=1,"",IF(D580*AND(TrackingWorksheet!W585&gt;Calculations!$BE$3,TrackingWorksheet!K585="YES"),1,0))</f>
        <v/>
      </c>
      <c r="AX580" s="19">
        <f t="shared" ref="AX580:AX643" si="140">MAX(AV580:AW580)</f>
        <v>0</v>
      </c>
      <c r="AY580" s="19">
        <f t="shared" si="136"/>
        <v>0</v>
      </c>
      <c r="AZ580" s="27" t="str">
        <f>IF(B580=1,"",IF(TrackingWorksheet!Q585="","",TrackingWorksheet!Q585))</f>
        <v/>
      </c>
      <c r="BB580" s="4"/>
      <c r="BC580" s="4"/>
      <c r="BD580" s="4"/>
      <c r="BE580" s="4"/>
      <c r="BF580" s="4"/>
      <c r="BG580" s="4" t="str">
        <f>IF(B580=1,"",IF(AND(N580=1,TrackingWorksheet!$I585+14&lt;=WeeklySummary!$C$7),1,0))</f>
        <v/>
      </c>
      <c r="BH580" s="4" t="str">
        <f>IF(B580=1,"",IF(AND(R580=1,TrackingWorksheet!$I585+14&lt;=WeeklySummary!$C$7),1,0))</f>
        <v/>
      </c>
      <c r="BI580" s="4" t="str">
        <f>IF(B580=1,"",IF(AND(J580=1,TrackingWorksheet!$G585+14&lt;=WeeklySummary!$C$7),1,0))</f>
        <v/>
      </c>
      <c r="BJ580" s="4" t="str">
        <f>IF(B580=1,"",IF(AND(T580=1,TrackingWorksheet!$I585+14&lt;=WeeklySummary!$C$7),1,0))</f>
        <v/>
      </c>
      <c r="BK580" s="4" t="str">
        <f>IF(B580=1,"",IF(AND(T580=1,TrackingWorksheet!$G585+14&lt;=WeeklySummary!$C$7),1,0))</f>
        <v/>
      </c>
      <c r="BL580" s="4">
        <f t="shared" si="135"/>
        <v>0</v>
      </c>
    </row>
    <row r="581" spans="2:64" x14ac:dyDescent="0.25">
      <c r="B581" s="27">
        <f>IF(AND(ISBLANK(TrackingWorksheet!B586),ISBLANK(TrackingWorksheet!C586),ISBLANK(TrackingWorksheet!G586),ISBLANK(TrackingWorksheet!H586),
ISBLANK(TrackingWorksheet!I586),ISBLANK(TrackingWorksheet!J586),ISBLANK(TrackingWorksheet!M586),
ISBLANK(TrackingWorksheet!N588)),1,0)</f>
        <v>1</v>
      </c>
      <c r="C581" s="12" t="str">
        <f>IF(B581=1,"",TrackingWorksheet!F586)</f>
        <v/>
      </c>
      <c r="D581" s="20" t="str">
        <f>IF(B581=1,"",IF(AND(TrackingWorksheet!B586&lt;&gt;"",TrackingWorksheet!B586&lt;=WeeklySummary!$C$7,OR(TrackingWorksheet!C586="",TrackingWorksheet!C586&gt;=WeeklySummary!$C$6)),1,0))</f>
        <v/>
      </c>
      <c r="E581" s="10" t="str">
        <f>IF(B581=1,"",IF(AND(TrackingWorksheet!G586 &lt;&gt;"",TrackingWorksheet!G586&lt;=WeeklySummary!$C$7, TrackingWorksheet!H586=Lists!$D$4), "Y", "N"))</f>
        <v/>
      </c>
      <c r="F581" s="10" t="str">
        <f>IF(B581=1,"",IF(AND(TrackingWorksheet!I586 &lt;&gt;"", TrackingWorksheet!I586&lt;=WeeklySummary!$C$7, TrackingWorksheet!J586=Lists!$D$4), "Y", "N"))</f>
        <v/>
      </c>
      <c r="G581" s="10" t="str">
        <f>IF(B581=1,"",IF(AND(TrackingWorksheet!G586 &lt;&gt;"",TrackingWorksheet!G586&lt;=WeeklySummary!$C$7, TrackingWorksheet!H586=Lists!$D$5), "Y", "N"))</f>
        <v/>
      </c>
      <c r="H581" s="10" t="str">
        <f>IF(B581=1,"",IF(AND(TrackingWorksheet!I586 &lt;&gt;"", TrackingWorksheet!I586&lt;=WeeklySummary!$C$7, TrackingWorksheet!J586=Lists!$D$5), "Y", "N"))</f>
        <v/>
      </c>
      <c r="I581" s="20" t="str">
        <f>IF(B581=1,"",IF(AND(TrackingWorksheet!G586 &lt;&gt;"", TrackingWorksheet!G586&lt;=WeeklySummary!$C$7, TrackingWorksheet!H586=Lists!$D$6), 1, 0))</f>
        <v/>
      </c>
      <c r="J581" s="20" t="str">
        <f t="shared" ref="J581:J644" si="141">IF(B581=1,"",I581*D581)</f>
        <v/>
      </c>
      <c r="K581" s="10" t="str">
        <f>IF(B581=1,"",IF(AND(TrackingWorksheet!I586&lt;=WeeklySummary!$C$7,TrackingWorksheet!K586="YES"),0,IF(AND(AND(OR(E581="Y",F581="Y"),E581&lt;&gt;F581),G581&lt;&gt;"Y", H581&lt;&gt;"Y"), 1, 0)))</f>
        <v/>
      </c>
      <c r="L581" s="20" t="str">
        <f t="shared" ref="L581:L644" si="142">IF(B581=1,"",K581*D581)</f>
        <v/>
      </c>
      <c r="M581" s="10" t="str">
        <f t="shared" ref="M581:M644" si="143">IF(B581=1,"",IF(AND(E581="Y", F581="Y"), 1, 0))</f>
        <v/>
      </c>
      <c r="N581" s="20" t="str">
        <f t="shared" ref="N581:N644" si="144">IF(B581=1,"",M581*D581)</f>
        <v/>
      </c>
      <c r="O581" s="10" t="str">
        <f>IF(B581=1,"",IF(AND(TrackingWorksheet!I586&lt;=WeeklySummary!$C$7,TrackingWorksheet!K586="YES"),0,IF(AND(AND(OR(G581="Y",H581="Y"),G581&lt;&gt;H581),E581&lt;&gt;"Y", F581&lt;&gt;"Y"), 1, 0)))</f>
        <v/>
      </c>
      <c r="P581" s="20" t="str">
        <f t="shared" ref="P581:P644" si="145">IF(B581=1,"",O581*D581)</f>
        <v/>
      </c>
      <c r="Q581" s="10" t="str">
        <f t="shared" ref="Q581:Q644" si="146">IF(B581=1,"",IF(AND(G581="Y", H581="Y"), 1, 0))</f>
        <v/>
      </c>
      <c r="R581" s="10" t="str">
        <f t="shared" ref="R581:R644" si="147">IF(B581=1,"",Q581*D581)</f>
        <v/>
      </c>
      <c r="S581" s="10" t="str">
        <f>IF(B581=1,"",IF(AND(OR(AND(TrackingWorksheet!H586=Lists!$D$7,TrackingWorksheet!H586=TrackingWorksheet!J586),TrackingWorksheet!H586&lt;&gt;TrackingWorksheet!J586),TrackingWorksheet!K586="YES",TrackingWorksheet!H586&lt;&gt;Lists!$D$6,TrackingWorksheet!G586&lt;=WeeklySummary!$C$7,TrackingWorksheet!I586&lt;=WeeklySummary!$C$7),1,0))</f>
        <v/>
      </c>
      <c r="T581" s="10" t="str">
        <f t="shared" ref="T581:T644" si="148">IF(B581=1,"",S581*D581)</f>
        <v/>
      </c>
      <c r="U581" s="10" t="str">
        <f>IF($B581=1,"",IF(TrackingWorksheet!$K586="YES",1, 0)*D581)</f>
        <v/>
      </c>
      <c r="V581" s="20">
        <f t="shared" si="137"/>
        <v>0</v>
      </c>
      <c r="W581" s="20">
        <f t="shared" si="138"/>
        <v>0</v>
      </c>
      <c r="X581" s="10" t="str">
        <f>IF($B581=1,"",IF(AND(TrackingWorksheet!$L586&lt;&gt;"", TrackingWorksheet!$L586&gt;=WeeklySummary!$C$6,TrackingWorksheet!$L586&lt;=WeeklySummary!$C$7,OR(TrackingWorksheet!$H586=Lists!$D$4,TrackingWorksheet!$J586=Lists!$D$4)), 1, 0))</f>
        <v/>
      </c>
      <c r="Y581" s="10" t="str">
        <f>IF($B581=1,"",IF(AND(TrackingWorksheet!$L586&lt;&gt;"", TrackingWorksheet!$L586&gt;=WeeklySummary!$C$6,TrackingWorksheet!$L586&lt;=WeeklySummary!$C$7,OR(TrackingWorksheet!$H586=Lists!$D$5,TrackingWorksheet!$J586=Lists!$D$5)), 1, 0))</f>
        <v/>
      </c>
      <c r="Z581" s="10" t="str">
        <f>IF($B581=1,"",IF(AND(TrackingWorksheet!$L586&lt;&gt;"", TrackingWorksheet!$L586&gt;=WeeklySummary!$C$6,TrackingWorksheet!$L586&lt;=WeeklySummary!$C$7,OR(TrackingWorksheet!$H586=Lists!$D$6,TrackingWorksheet!$J586=Lists!$D$6)), 1, 0))</f>
        <v/>
      </c>
      <c r="AA581" s="19" t="str">
        <f>IF(B581=1,"",IF(AND(TrackingWorksheet!M586&lt;&gt;"",TrackingWorksheet!M586&lt;=WeeklySummary!$C$7),1,0)*D581)</f>
        <v/>
      </c>
      <c r="AB581" s="19" t="str">
        <f>IF(B581=1,"",IF(AND(TrackingWorksheet!N586&lt;&gt;"",TrackingWorksheet!N586&lt;=WeeklySummary!$C$7),1,0)*D581)</f>
        <v/>
      </c>
      <c r="AC581" s="19" t="str">
        <f>IF(B581=1,"",TrackingWorksheet!T586)</f>
        <v/>
      </c>
      <c r="AD581" s="19" t="str">
        <f>IF(B581=1,"",IF(D581*AND(TrackingWorksheet!S586&gt;=Calculations!$BD$3,TrackingWorksheet!U586="",TrackingWorksheet!K586="YES"),1,0))</f>
        <v/>
      </c>
      <c r="AE581" s="19" t="str">
        <f>IF($B581=1,"",IF(AND(TrackingWorksheet!$S586&gt;$BE$3,TrackingWorksheet!$T586=Lists!$P$4),1, 0)*D581)</f>
        <v/>
      </c>
      <c r="AF581" s="19" t="str">
        <f>IF($B581=1,"",IF(AND(TrackingWorksheet!$U586&gt;$BE$3,TrackingWorksheet!$V586=Lists!$P$4),1, 0)*D581)</f>
        <v/>
      </c>
      <c r="AG581" s="19" t="str">
        <f>IF($B581=1,"",IF(AND(TrackingWorksheet!$W586&gt;$BE$3,TrackingWorksheet!$X586=Lists!$P$4),1, 0)*D581)</f>
        <v/>
      </c>
      <c r="AH581" s="19" t="str">
        <f>IF($B581=1,"",IF(AND(TrackingWorksheet!$Y586&gt;$BE$3,TrackingWorksheet!$Z586=Lists!$P$4),1, 0)*D581)</f>
        <v/>
      </c>
      <c r="AI581" s="19" t="str">
        <f>IF($B581=1,"",IF(AND(TrackingWorksheet!$AA586&gt;$BE$3,TrackingWorksheet!$AB586=Lists!$P$4),1, 0)*D581)</f>
        <v/>
      </c>
      <c r="AJ581" s="19" t="str">
        <f>IF($B581=1,"",IF(AND(TrackingWorksheet!$S586&gt;$BE$3,TrackingWorksheet!$T586=Lists!$P$5),1, 0)*D581)</f>
        <v/>
      </c>
      <c r="AK581" s="19" t="str">
        <f>IF($B581=1,"",IF(AND(TrackingWorksheet!$U586&gt;$BE$3,TrackingWorksheet!$V586=Lists!$P$5),1, 0)*D581)</f>
        <v/>
      </c>
      <c r="AL581" s="19" t="str">
        <f>IF($B581=1,"",IF(AND(TrackingWorksheet!$W586&gt;$BE$3,TrackingWorksheet!$X586=Lists!$P$5),1, 0)*D581)</f>
        <v/>
      </c>
      <c r="AM581" s="19" t="str">
        <f>IF($B581=1,"",IF(AND(TrackingWorksheet!$Y586&gt;$BE$3,TrackingWorksheet!$Z586=Lists!$P$5),1, 0)*D581)</f>
        <v/>
      </c>
      <c r="AN581" s="19" t="str">
        <f>IF($B581=1,"",IF(AND(TrackingWorksheet!$AA586&gt;$BE$3,TrackingWorksheet!$AB586=Lists!$P$5),1, 0)*D581)</f>
        <v/>
      </c>
      <c r="AO581" s="19" t="str">
        <f>IF($B581=1,"",IF(AND(TrackingWorksheet!$S586&gt;$BE$3,TrackingWorksheet!$T586=Lists!$P$6),1, 0)*D581)</f>
        <v/>
      </c>
      <c r="AP581" s="19" t="str">
        <f>IF($B581=1,"",IF(AND(TrackingWorksheet!$U586&gt;$BE$3,TrackingWorksheet!$V586=Lists!$P$6),1, 0)*D581)</f>
        <v/>
      </c>
      <c r="AQ581" s="19" t="str">
        <f>IF($B581=1,"",IF(AND(TrackingWorksheet!$W586&gt;$BE$3,TrackingWorksheet!$X586=Lists!$P$6),1, 0)*D581)</f>
        <v/>
      </c>
      <c r="AR581" s="19" t="str">
        <f>IF($B581=1,"",IF(AND(TrackingWorksheet!$Y586&gt;$BE$3,TrackingWorksheet!$Z586=Lists!$P$6),1, 0)*D581)</f>
        <v/>
      </c>
      <c r="AS581" s="19" t="str">
        <f>IF($B581=1,"",IF(AND(TrackingWorksheet!$AA586&gt;$BE$3,TrackingWorksheet!$AB586=Lists!$P$6),1, 0)*D581)</f>
        <v/>
      </c>
      <c r="AT581" s="19">
        <f t="shared" si="139"/>
        <v>0</v>
      </c>
      <c r="AU581" s="19" t="str">
        <f>IF(B581=1,"",IF(AND(TrackingWorksheet!K586="",TrackingWorksheet!M586="", TrackingWorksheet!N586="", TrackingWorksheet!S586="", TrackingWorksheet!V586="", TrackingWorksheet!W586="", TrackingWorksheet!Y586="", TrackingWorksheet!AA586="", V581=1),1,0)*D581)</f>
        <v/>
      </c>
      <c r="AV581" s="19" t="str">
        <f>IF(B581=1,"",IF(D581*AND(TrackingWorksheet!U586&gt;Calculations!$BE$3,TrackingWorksheet!K586="YES"),1,0))</f>
        <v/>
      </c>
      <c r="AW581" s="19" t="str">
        <f>IF(B581=1,"",IF(D581*AND(TrackingWorksheet!W586&gt;Calculations!$BE$3,TrackingWorksheet!K586="YES"),1,0))</f>
        <v/>
      </c>
      <c r="AX581" s="19">
        <f t="shared" si="140"/>
        <v>0</v>
      </c>
      <c r="AY581" s="19">
        <f t="shared" si="136"/>
        <v>0</v>
      </c>
      <c r="AZ581" s="27" t="str">
        <f>IF(B581=1,"",IF(TrackingWorksheet!Q586="","",TrackingWorksheet!Q586))</f>
        <v/>
      </c>
      <c r="BB581" s="4"/>
      <c r="BC581" s="4"/>
      <c r="BD581" s="4"/>
      <c r="BE581" s="4"/>
      <c r="BF581" s="4"/>
      <c r="BG581" s="4" t="str">
        <f>IF(B581=1,"",IF(AND(N581=1,TrackingWorksheet!$I586+14&lt;=WeeklySummary!$C$7),1,0))</f>
        <v/>
      </c>
      <c r="BH581" s="4" t="str">
        <f>IF(B581=1,"",IF(AND(R581=1,TrackingWorksheet!$I586+14&lt;=WeeklySummary!$C$7),1,0))</f>
        <v/>
      </c>
      <c r="BI581" s="4" t="str">
        <f>IF(B581=1,"",IF(AND(J581=1,TrackingWorksheet!$G586+14&lt;=WeeklySummary!$C$7),1,0))</f>
        <v/>
      </c>
      <c r="BJ581" s="4" t="str">
        <f>IF(B581=1,"",IF(AND(T581=1,TrackingWorksheet!$I586+14&lt;=WeeklySummary!$C$7),1,0))</f>
        <v/>
      </c>
      <c r="BK581" s="4" t="str">
        <f>IF(B581=1,"",IF(AND(T581=1,TrackingWorksheet!$G586+14&lt;=WeeklySummary!$C$7),1,0))</f>
        <v/>
      </c>
      <c r="BL581" s="4">
        <f t="shared" ref="BL581:BL644" si="149">MAX(BG581:BK581)</f>
        <v>0</v>
      </c>
    </row>
    <row r="582" spans="2:64" x14ac:dyDescent="0.25">
      <c r="B582" s="27">
        <f>IF(AND(ISBLANK(TrackingWorksheet!B587),ISBLANK(TrackingWorksheet!C587),ISBLANK(TrackingWorksheet!G587),ISBLANK(TrackingWorksheet!H587),
ISBLANK(TrackingWorksheet!I587),ISBLANK(TrackingWorksheet!J587),ISBLANK(TrackingWorksheet!M587),
ISBLANK(TrackingWorksheet!N589)),1,0)</f>
        <v>1</v>
      </c>
      <c r="C582" s="12" t="str">
        <f>IF(B582=1,"",TrackingWorksheet!F587)</f>
        <v/>
      </c>
      <c r="D582" s="20" t="str">
        <f>IF(B582=1,"",IF(AND(TrackingWorksheet!B587&lt;&gt;"",TrackingWorksheet!B587&lt;=WeeklySummary!$C$7,OR(TrackingWorksheet!C587="",TrackingWorksheet!C587&gt;=WeeklySummary!$C$6)),1,0))</f>
        <v/>
      </c>
      <c r="E582" s="10" t="str">
        <f>IF(B582=1,"",IF(AND(TrackingWorksheet!G587 &lt;&gt;"",TrackingWorksheet!G587&lt;=WeeklySummary!$C$7, TrackingWorksheet!H587=Lists!$D$4), "Y", "N"))</f>
        <v/>
      </c>
      <c r="F582" s="10" t="str">
        <f>IF(B582=1,"",IF(AND(TrackingWorksheet!I587 &lt;&gt;"", TrackingWorksheet!I587&lt;=WeeklySummary!$C$7, TrackingWorksheet!J587=Lists!$D$4), "Y", "N"))</f>
        <v/>
      </c>
      <c r="G582" s="10" t="str">
        <f>IF(B582=1,"",IF(AND(TrackingWorksheet!G587 &lt;&gt;"",TrackingWorksheet!G587&lt;=WeeklySummary!$C$7, TrackingWorksheet!H587=Lists!$D$5), "Y", "N"))</f>
        <v/>
      </c>
      <c r="H582" s="10" t="str">
        <f>IF(B582=1,"",IF(AND(TrackingWorksheet!I587 &lt;&gt;"", TrackingWorksheet!I587&lt;=WeeklySummary!$C$7, TrackingWorksheet!J587=Lists!$D$5), "Y", "N"))</f>
        <v/>
      </c>
      <c r="I582" s="20" t="str">
        <f>IF(B582=1,"",IF(AND(TrackingWorksheet!G587 &lt;&gt;"", TrackingWorksheet!G587&lt;=WeeklySummary!$C$7, TrackingWorksheet!H587=Lists!$D$6), 1, 0))</f>
        <v/>
      </c>
      <c r="J582" s="20" t="str">
        <f t="shared" si="141"/>
        <v/>
      </c>
      <c r="K582" s="10" t="str">
        <f>IF(B582=1,"",IF(AND(TrackingWorksheet!I587&lt;=WeeklySummary!$C$7,TrackingWorksheet!K587="YES"),0,IF(AND(AND(OR(E582="Y",F582="Y"),E582&lt;&gt;F582),G582&lt;&gt;"Y", H582&lt;&gt;"Y"), 1, 0)))</f>
        <v/>
      </c>
      <c r="L582" s="20" t="str">
        <f t="shared" si="142"/>
        <v/>
      </c>
      <c r="M582" s="10" t="str">
        <f t="shared" si="143"/>
        <v/>
      </c>
      <c r="N582" s="20" t="str">
        <f t="shared" si="144"/>
        <v/>
      </c>
      <c r="O582" s="10" t="str">
        <f>IF(B582=1,"",IF(AND(TrackingWorksheet!I587&lt;=WeeklySummary!$C$7,TrackingWorksheet!K587="YES"),0,IF(AND(AND(OR(G582="Y",H582="Y"),G582&lt;&gt;H582),E582&lt;&gt;"Y", F582&lt;&gt;"Y"), 1, 0)))</f>
        <v/>
      </c>
      <c r="P582" s="20" t="str">
        <f t="shared" si="145"/>
        <v/>
      </c>
      <c r="Q582" s="10" t="str">
        <f t="shared" si="146"/>
        <v/>
      </c>
      <c r="R582" s="10" t="str">
        <f t="shared" si="147"/>
        <v/>
      </c>
      <c r="S582" s="10" t="str">
        <f>IF(B582=1,"",IF(AND(OR(AND(TrackingWorksheet!H587=Lists!$D$7,TrackingWorksheet!H587=TrackingWorksheet!J587),TrackingWorksheet!H587&lt;&gt;TrackingWorksheet!J587),TrackingWorksheet!K587="YES",TrackingWorksheet!H587&lt;&gt;Lists!$D$6,TrackingWorksheet!G587&lt;=WeeklySummary!$C$7,TrackingWorksheet!I587&lt;=WeeklySummary!$C$7),1,0))</f>
        <v/>
      </c>
      <c r="T582" s="10" t="str">
        <f t="shared" si="148"/>
        <v/>
      </c>
      <c r="U582" s="10" t="str">
        <f>IF($B582=1,"",IF(TrackingWorksheet!$K587="YES",1, 0)*D582)</f>
        <v/>
      </c>
      <c r="V582" s="20">
        <f t="shared" si="137"/>
        <v>0</v>
      </c>
      <c r="W582" s="20">
        <f t="shared" si="138"/>
        <v>0</v>
      </c>
      <c r="X582" s="10" t="str">
        <f>IF($B582=1,"",IF(AND(TrackingWorksheet!$L587&lt;&gt;"", TrackingWorksheet!$L587&gt;=WeeklySummary!$C$6,TrackingWorksheet!$L587&lt;=WeeklySummary!$C$7,OR(TrackingWorksheet!$H587=Lists!$D$4,TrackingWorksheet!$J587=Lists!$D$4)), 1, 0))</f>
        <v/>
      </c>
      <c r="Y582" s="10" t="str">
        <f>IF($B582=1,"",IF(AND(TrackingWorksheet!$L587&lt;&gt;"", TrackingWorksheet!$L587&gt;=WeeklySummary!$C$6,TrackingWorksheet!$L587&lt;=WeeklySummary!$C$7,OR(TrackingWorksheet!$H587=Lists!$D$5,TrackingWorksheet!$J587=Lists!$D$5)), 1, 0))</f>
        <v/>
      </c>
      <c r="Z582" s="10" t="str">
        <f>IF($B582=1,"",IF(AND(TrackingWorksheet!$L587&lt;&gt;"", TrackingWorksheet!$L587&gt;=WeeklySummary!$C$6,TrackingWorksheet!$L587&lt;=WeeklySummary!$C$7,OR(TrackingWorksheet!$H587=Lists!$D$6,TrackingWorksheet!$J587=Lists!$D$6)), 1, 0))</f>
        <v/>
      </c>
      <c r="AA582" s="19" t="str">
        <f>IF(B582=1,"",IF(AND(TrackingWorksheet!M587&lt;&gt;"",TrackingWorksheet!M587&lt;=WeeklySummary!$C$7),1,0)*D582)</f>
        <v/>
      </c>
      <c r="AB582" s="19" t="str">
        <f>IF(B582=1,"",IF(AND(TrackingWorksheet!N587&lt;&gt;"",TrackingWorksheet!N587&lt;=WeeklySummary!$C$7),1,0)*D582)</f>
        <v/>
      </c>
      <c r="AC582" s="19" t="str">
        <f>IF(B582=1,"",TrackingWorksheet!T587)</f>
        <v/>
      </c>
      <c r="AD582" s="19" t="str">
        <f>IF(B582=1,"",IF(D582*AND(TrackingWorksheet!S587&gt;=Calculations!$BD$3,TrackingWorksheet!U587="",TrackingWorksheet!K587="YES"),1,0))</f>
        <v/>
      </c>
      <c r="AE582" s="19" t="str">
        <f>IF($B582=1,"",IF(AND(TrackingWorksheet!$S587&gt;$BE$3,TrackingWorksheet!$T587=Lists!$P$4),1, 0)*D582)</f>
        <v/>
      </c>
      <c r="AF582" s="19" t="str">
        <f>IF($B582=1,"",IF(AND(TrackingWorksheet!$U587&gt;$BE$3,TrackingWorksheet!$V587=Lists!$P$4),1, 0)*D582)</f>
        <v/>
      </c>
      <c r="AG582" s="19" t="str">
        <f>IF($B582=1,"",IF(AND(TrackingWorksheet!$W587&gt;$BE$3,TrackingWorksheet!$X587=Lists!$P$4),1, 0)*D582)</f>
        <v/>
      </c>
      <c r="AH582" s="19" t="str">
        <f>IF($B582=1,"",IF(AND(TrackingWorksheet!$Y587&gt;$BE$3,TrackingWorksheet!$Z587=Lists!$P$4),1, 0)*D582)</f>
        <v/>
      </c>
      <c r="AI582" s="19" t="str">
        <f>IF($B582=1,"",IF(AND(TrackingWorksheet!$AA587&gt;$BE$3,TrackingWorksheet!$AB587=Lists!$P$4),1, 0)*D582)</f>
        <v/>
      </c>
      <c r="AJ582" s="19" t="str">
        <f>IF($B582=1,"",IF(AND(TrackingWorksheet!$S587&gt;$BE$3,TrackingWorksheet!$T587=Lists!$P$5),1, 0)*D582)</f>
        <v/>
      </c>
      <c r="AK582" s="19" t="str">
        <f>IF($B582=1,"",IF(AND(TrackingWorksheet!$U587&gt;$BE$3,TrackingWorksheet!$V587=Lists!$P$5),1, 0)*D582)</f>
        <v/>
      </c>
      <c r="AL582" s="19" t="str">
        <f>IF($B582=1,"",IF(AND(TrackingWorksheet!$W587&gt;$BE$3,TrackingWorksheet!$X587=Lists!$P$5),1, 0)*D582)</f>
        <v/>
      </c>
      <c r="AM582" s="19" t="str">
        <f>IF($B582=1,"",IF(AND(TrackingWorksheet!$Y587&gt;$BE$3,TrackingWorksheet!$Z587=Lists!$P$5),1, 0)*D582)</f>
        <v/>
      </c>
      <c r="AN582" s="19" t="str">
        <f>IF($B582=1,"",IF(AND(TrackingWorksheet!$AA587&gt;$BE$3,TrackingWorksheet!$AB587=Lists!$P$5),1, 0)*D582)</f>
        <v/>
      </c>
      <c r="AO582" s="19" t="str">
        <f>IF($B582=1,"",IF(AND(TrackingWorksheet!$S587&gt;$BE$3,TrackingWorksheet!$T587=Lists!$P$6),1, 0)*D582)</f>
        <v/>
      </c>
      <c r="AP582" s="19" t="str">
        <f>IF($B582=1,"",IF(AND(TrackingWorksheet!$U587&gt;$BE$3,TrackingWorksheet!$V587=Lists!$P$6),1, 0)*D582)</f>
        <v/>
      </c>
      <c r="AQ582" s="19" t="str">
        <f>IF($B582=1,"",IF(AND(TrackingWorksheet!$W587&gt;$BE$3,TrackingWorksheet!$X587=Lists!$P$6),1, 0)*D582)</f>
        <v/>
      </c>
      <c r="AR582" s="19" t="str">
        <f>IF($B582=1,"",IF(AND(TrackingWorksheet!$Y587&gt;$BE$3,TrackingWorksheet!$Z587=Lists!$P$6),1, 0)*D582)</f>
        <v/>
      </c>
      <c r="AS582" s="19" t="str">
        <f>IF($B582=1,"",IF(AND(TrackingWorksheet!$AA587&gt;$BE$3,TrackingWorksheet!$AB587=Lists!$P$6),1, 0)*D582)</f>
        <v/>
      </c>
      <c r="AT582" s="19">
        <f t="shared" si="139"/>
        <v>0</v>
      </c>
      <c r="AU582" s="19" t="str">
        <f>IF(B582=1,"",IF(AND(TrackingWorksheet!K587="",TrackingWorksheet!M587="", TrackingWorksheet!N587="", TrackingWorksheet!S587="", TrackingWorksheet!V587="", TrackingWorksheet!W587="", TrackingWorksheet!Y587="", TrackingWorksheet!AA587="", V582=1),1,0)*D582)</f>
        <v/>
      </c>
      <c r="AV582" s="19" t="str">
        <f>IF(B582=1,"",IF(D582*AND(TrackingWorksheet!U587&gt;Calculations!$BE$3,TrackingWorksheet!K587="YES"),1,0))</f>
        <v/>
      </c>
      <c r="AW582" s="19" t="str">
        <f>IF(B582=1,"",IF(D582*AND(TrackingWorksheet!W587&gt;Calculations!$BE$3,TrackingWorksheet!K587="YES"),1,0))</f>
        <v/>
      </c>
      <c r="AX582" s="19">
        <f t="shared" si="140"/>
        <v>0</v>
      </c>
      <c r="AY582" s="19">
        <f t="shared" si="136"/>
        <v>0</v>
      </c>
      <c r="AZ582" s="27" t="str">
        <f>IF(B582=1,"",IF(TrackingWorksheet!Q587="","",TrackingWorksheet!Q587))</f>
        <v/>
      </c>
      <c r="BB582" s="4"/>
      <c r="BC582" s="4"/>
      <c r="BD582" s="4"/>
      <c r="BE582" s="4"/>
      <c r="BF582" s="4"/>
      <c r="BG582" s="4" t="str">
        <f>IF(B582=1,"",IF(AND(N582=1,TrackingWorksheet!$I587+14&lt;=WeeklySummary!$C$7),1,0))</f>
        <v/>
      </c>
      <c r="BH582" s="4" t="str">
        <f>IF(B582=1,"",IF(AND(R582=1,TrackingWorksheet!$I587+14&lt;=WeeklySummary!$C$7),1,0))</f>
        <v/>
      </c>
      <c r="BI582" s="4" t="str">
        <f>IF(B582=1,"",IF(AND(J582=1,TrackingWorksheet!$G587+14&lt;=WeeklySummary!$C$7),1,0))</f>
        <v/>
      </c>
      <c r="BJ582" s="4" t="str">
        <f>IF(B582=1,"",IF(AND(T582=1,TrackingWorksheet!$I587+14&lt;=WeeklySummary!$C$7),1,0))</f>
        <v/>
      </c>
      <c r="BK582" s="4" t="str">
        <f>IF(B582=1,"",IF(AND(T582=1,TrackingWorksheet!$G587+14&lt;=WeeklySummary!$C$7),1,0))</f>
        <v/>
      </c>
      <c r="BL582" s="4">
        <f t="shared" si="149"/>
        <v>0</v>
      </c>
    </row>
    <row r="583" spans="2:64" x14ac:dyDescent="0.25">
      <c r="B583" s="27">
        <f>IF(AND(ISBLANK(TrackingWorksheet!B588),ISBLANK(TrackingWorksheet!C588),ISBLANK(TrackingWorksheet!G588),ISBLANK(TrackingWorksheet!H588),
ISBLANK(TrackingWorksheet!I588),ISBLANK(TrackingWorksheet!J588),ISBLANK(TrackingWorksheet!M588),
ISBLANK(TrackingWorksheet!N590)),1,0)</f>
        <v>1</v>
      </c>
      <c r="C583" s="12" t="str">
        <f>IF(B583=1,"",TrackingWorksheet!F588)</f>
        <v/>
      </c>
      <c r="D583" s="20" t="str">
        <f>IF(B583=1,"",IF(AND(TrackingWorksheet!B588&lt;&gt;"",TrackingWorksheet!B588&lt;=WeeklySummary!$C$7,OR(TrackingWorksheet!C588="",TrackingWorksheet!C588&gt;=WeeklySummary!$C$6)),1,0))</f>
        <v/>
      </c>
      <c r="E583" s="10" t="str">
        <f>IF(B583=1,"",IF(AND(TrackingWorksheet!G588 &lt;&gt;"",TrackingWorksheet!G588&lt;=WeeklySummary!$C$7, TrackingWorksheet!H588=Lists!$D$4), "Y", "N"))</f>
        <v/>
      </c>
      <c r="F583" s="10" t="str">
        <f>IF(B583=1,"",IF(AND(TrackingWorksheet!I588 &lt;&gt;"", TrackingWorksheet!I588&lt;=WeeklySummary!$C$7, TrackingWorksheet!J588=Lists!$D$4), "Y", "N"))</f>
        <v/>
      </c>
      <c r="G583" s="10" t="str">
        <f>IF(B583=1,"",IF(AND(TrackingWorksheet!G588 &lt;&gt;"",TrackingWorksheet!G588&lt;=WeeklySummary!$C$7, TrackingWorksheet!H588=Lists!$D$5), "Y", "N"))</f>
        <v/>
      </c>
      <c r="H583" s="10" t="str">
        <f>IF(B583=1,"",IF(AND(TrackingWorksheet!I588 &lt;&gt;"", TrackingWorksheet!I588&lt;=WeeklySummary!$C$7, TrackingWorksheet!J588=Lists!$D$5), "Y", "N"))</f>
        <v/>
      </c>
      <c r="I583" s="20" t="str">
        <f>IF(B583=1,"",IF(AND(TrackingWorksheet!G588 &lt;&gt;"", TrackingWorksheet!G588&lt;=WeeklySummary!$C$7, TrackingWorksheet!H588=Lists!$D$6), 1, 0))</f>
        <v/>
      </c>
      <c r="J583" s="20" t="str">
        <f t="shared" si="141"/>
        <v/>
      </c>
      <c r="K583" s="10" t="str">
        <f>IF(B583=1,"",IF(AND(TrackingWorksheet!I588&lt;=WeeklySummary!$C$7,TrackingWorksheet!K588="YES"),0,IF(AND(AND(OR(E583="Y",F583="Y"),E583&lt;&gt;F583),G583&lt;&gt;"Y", H583&lt;&gt;"Y"), 1, 0)))</f>
        <v/>
      </c>
      <c r="L583" s="20" t="str">
        <f t="shared" si="142"/>
        <v/>
      </c>
      <c r="M583" s="10" t="str">
        <f t="shared" si="143"/>
        <v/>
      </c>
      <c r="N583" s="20" t="str">
        <f t="shared" si="144"/>
        <v/>
      </c>
      <c r="O583" s="10" t="str">
        <f>IF(B583=1,"",IF(AND(TrackingWorksheet!I588&lt;=WeeklySummary!$C$7,TrackingWorksheet!K588="YES"),0,IF(AND(AND(OR(G583="Y",H583="Y"),G583&lt;&gt;H583),E583&lt;&gt;"Y", F583&lt;&gt;"Y"), 1, 0)))</f>
        <v/>
      </c>
      <c r="P583" s="20" t="str">
        <f t="shared" si="145"/>
        <v/>
      </c>
      <c r="Q583" s="10" t="str">
        <f t="shared" si="146"/>
        <v/>
      </c>
      <c r="R583" s="10" t="str">
        <f t="shared" si="147"/>
        <v/>
      </c>
      <c r="S583" s="10" t="str">
        <f>IF(B583=1,"",IF(AND(OR(AND(TrackingWorksheet!H588=Lists!$D$7,TrackingWorksheet!H588=TrackingWorksheet!J588),TrackingWorksheet!H588&lt;&gt;TrackingWorksheet!J588),TrackingWorksheet!K588="YES",TrackingWorksheet!H588&lt;&gt;Lists!$D$6,TrackingWorksheet!G588&lt;=WeeklySummary!$C$7,TrackingWorksheet!I588&lt;=WeeklySummary!$C$7),1,0))</f>
        <v/>
      </c>
      <c r="T583" s="10" t="str">
        <f t="shared" si="148"/>
        <v/>
      </c>
      <c r="U583" s="10" t="str">
        <f>IF($B583=1,"",IF(TrackingWorksheet!$K588="YES",1, 0)*D583)</f>
        <v/>
      </c>
      <c r="V583" s="20">
        <f t="shared" si="137"/>
        <v>0</v>
      </c>
      <c r="W583" s="20">
        <f t="shared" si="138"/>
        <v>0</v>
      </c>
      <c r="X583" s="10" t="str">
        <f>IF($B583=1,"",IF(AND(TrackingWorksheet!$L588&lt;&gt;"", TrackingWorksheet!$L588&gt;=WeeklySummary!$C$6,TrackingWorksheet!$L588&lt;=WeeklySummary!$C$7,OR(TrackingWorksheet!$H588=Lists!$D$4,TrackingWorksheet!$J588=Lists!$D$4)), 1, 0))</f>
        <v/>
      </c>
      <c r="Y583" s="10" t="str">
        <f>IF($B583=1,"",IF(AND(TrackingWorksheet!$L588&lt;&gt;"", TrackingWorksheet!$L588&gt;=WeeklySummary!$C$6,TrackingWorksheet!$L588&lt;=WeeklySummary!$C$7,OR(TrackingWorksheet!$H588=Lists!$D$5,TrackingWorksheet!$J588=Lists!$D$5)), 1, 0))</f>
        <v/>
      </c>
      <c r="Z583" s="10" t="str">
        <f>IF($B583=1,"",IF(AND(TrackingWorksheet!$L588&lt;&gt;"", TrackingWorksheet!$L588&gt;=WeeklySummary!$C$6,TrackingWorksheet!$L588&lt;=WeeklySummary!$C$7,OR(TrackingWorksheet!$H588=Lists!$D$6,TrackingWorksheet!$J588=Lists!$D$6)), 1, 0))</f>
        <v/>
      </c>
      <c r="AA583" s="19" t="str">
        <f>IF(B583=1,"",IF(AND(TrackingWorksheet!M588&lt;&gt;"",TrackingWorksheet!M588&lt;=WeeklySummary!$C$7),1,0)*D583)</f>
        <v/>
      </c>
      <c r="AB583" s="19" t="str">
        <f>IF(B583=1,"",IF(AND(TrackingWorksheet!N588&lt;&gt;"",TrackingWorksheet!N588&lt;=WeeklySummary!$C$7),1,0)*D583)</f>
        <v/>
      </c>
      <c r="AC583" s="19" t="str">
        <f>IF(B583=1,"",TrackingWorksheet!T588)</f>
        <v/>
      </c>
      <c r="AD583" s="19" t="str">
        <f>IF(B583=1,"",IF(D583*AND(TrackingWorksheet!S588&gt;=Calculations!$BD$3,TrackingWorksheet!U588="",TrackingWorksheet!K588="YES"),1,0))</f>
        <v/>
      </c>
      <c r="AE583" s="19" t="str">
        <f>IF($B583=1,"",IF(AND(TrackingWorksheet!$S588&gt;$BE$3,TrackingWorksheet!$T588=Lists!$P$4),1, 0)*D583)</f>
        <v/>
      </c>
      <c r="AF583" s="19" t="str">
        <f>IF($B583=1,"",IF(AND(TrackingWorksheet!$U588&gt;$BE$3,TrackingWorksheet!$V588=Lists!$P$4),1, 0)*D583)</f>
        <v/>
      </c>
      <c r="AG583" s="19" t="str">
        <f>IF($B583=1,"",IF(AND(TrackingWorksheet!$W588&gt;$BE$3,TrackingWorksheet!$X588=Lists!$P$4),1, 0)*D583)</f>
        <v/>
      </c>
      <c r="AH583" s="19" t="str">
        <f>IF($B583=1,"",IF(AND(TrackingWorksheet!$Y588&gt;$BE$3,TrackingWorksheet!$Z588=Lists!$P$4),1, 0)*D583)</f>
        <v/>
      </c>
      <c r="AI583" s="19" t="str">
        <f>IF($B583=1,"",IF(AND(TrackingWorksheet!$AA588&gt;$BE$3,TrackingWorksheet!$AB588=Lists!$P$4),1, 0)*D583)</f>
        <v/>
      </c>
      <c r="AJ583" s="19" t="str">
        <f>IF($B583=1,"",IF(AND(TrackingWorksheet!$S588&gt;$BE$3,TrackingWorksheet!$T588=Lists!$P$5),1, 0)*D583)</f>
        <v/>
      </c>
      <c r="AK583" s="19" t="str">
        <f>IF($B583=1,"",IF(AND(TrackingWorksheet!$U588&gt;$BE$3,TrackingWorksheet!$V588=Lists!$P$5),1, 0)*D583)</f>
        <v/>
      </c>
      <c r="AL583" s="19" t="str">
        <f>IF($B583=1,"",IF(AND(TrackingWorksheet!$W588&gt;$BE$3,TrackingWorksheet!$X588=Lists!$P$5),1, 0)*D583)</f>
        <v/>
      </c>
      <c r="AM583" s="19" t="str">
        <f>IF($B583=1,"",IF(AND(TrackingWorksheet!$Y588&gt;$BE$3,TrackingWorksheet!$Z588=Lists!$P$5),1, 0)*D583)</f>
        <v/>
      </c>
      <c r="AN583" s="19" t="str">
        <f>IF($B583=1,"",IF(AND(TrackingWorksheet!$AA588&gt;$BE$3,TrackingWorksheet!$AB588=Lists!$P$5),1, 0)*D583)</f>
        <v/>
      </c>
      <c r="AO583" s="19" t="str">
        <f>IF($B583=1,"",IF(AND(TrackingWorksheet!$S588&gt;$BE$3,TrackingWorksheet!$T588=Lists!$P$6),1, 0)*D583)</f>
        <v/>
      </c>
      <c r="AP583" s="19" t="str">
        <f>IF($B583=1,"",IF(AND(TrackingWorksheet!$U588&gt;$BE$3,TrackingWorksheet!$V588=Lists!$P$6),1, 0)*D583)</f>
        <v/>
      </c>
      <c r="AQ583" s="19" t="str">
        <f>IF($B583=1,"",IF(AND(TrackingWorksheet!$W588&gt;$BE$3,TrackingWorksheet!$X588=Lists!$P$6),1, 0)*D583)</f>
        <v/>
      </c>
      <c r="AR583" s="19" t="str">
        <f>IF($B583=1,"",IF(AND(TrackingWorksheet!$Y588&gt;$BE$3,TrackingWorksheet!$Z588=Lists!$P$6),1, 0)*D583)</f>
        <v/>
      </c>
      <c r="AS583" s="19" t="str">
        <f>IF($B583=1,"",IF(AND(TrackingWorksheet!$AA588&gt;$BE$3,TrackingWorksheet!$AB588=Lists!$P$6),1, 0)*D583)</f>
        <v/>
      </c>
      <c r="AT583" s="19">
        <f t="shared" si="139"/>
        <v>0</v>
      </c>
      <c r="AU583" s="19" t="str">
        <f>IF(B583=1,"",IF(AND(TrackingWorksheet!K588="",TrackingWorksheet!M588="", TrackingWorksheet!N588="", TrackingWorksheet!S588="", TrackingWorksheet!V588="", TrackingWorksheet!W588="", TrackingWorksheet!Y588="", TrackingWorksheet!AA588="", V583=1),1,0)*D583)</f>
        <v/>
      </c>
      <c r="AV583" s="19" t="str">
        <f>IF(B583=1,"",IF(D583*AND(TrackingWorksheet!U588&gt;Calculations!$BE$3,TrackingWorksheet!K588="YES"),1,0))</f>
        <v/>
      </c>
      <c r="AW583" s="19" t="str">
        <f>IF(B583=1,"",IF(D583*AND(TrackingWorksheet!W588&gt;Calculations!$BE$3,TrackingWorksheet!K588="YES"),1,0))</f>
        <v/>
      </c>
      <c r="AX583" s="19">
        <f t="shared" si="140"/>
        <v>0</v>
      </c>
      <c r="AY583" s="19">
        <f t="shared" si="136"/>
        <v>0</v>
      </c>
      <c r="AZ583" s="27" t="str">
        <f>IF(B583=1,"",IF(TrackingWorksheet!Q588="","",TrackingWorksheet!Q588))</f>
        <v/>
      </c>
      <c r="BB583" s="4"/>
      <c r="BC583" s="4"/>
      <c r="BD583" s="4"/>
      <c r="BE583" s="4"/>
      <c r="BF583" s="4"/>
      <c r="BG583" s="4" t="str">
        <f>IF(B583=1,"",IF(AND(N583=1,TrackingWorksheet!$I588+14&lt;=WeeklySummary!$C$7),1,0))</f>
        <v/>
      </c>
      <c r="BH583" s="4" t="str">
        <f>IF(B583=1,"",IF(AND(R583=1,TrackingWorksheet!$I588+14&lt;=WeeklySummary!$C$7),1,0))</f>
        <v/>
      </c>
      <c r="BI583" s="4" t="str">
        <f>IF(B583=1,"",IF(AND(J583=1,TrackingWorksheet!$G588+14&lt;=WeeklySummary!$C$7),1,0))</f>
        <v/>
      </c>
      <c r="BJ583" s="4" t="str">
        <f>IF(B583=1,"",IF(AND(T583=1,TrackingWorksheet!$I588+14&lt;=WeeklySummary!$C$7),1,0))</f>
        <v/>
      </c>
      <c r="BK583" s="4" t="str">
        <f>IF(B583=1,"",IF(AND(T583=1,TrackingWorksheet!$G588+14&lt;=WeeklySummary!$C$7),1,0))</f>
        <v/>
      </c>
      <c r="BL583" s="4">
        <f t="shared" si="149"/>
        <v>0</v>
      </c>
    </row>
    <row r="584" spans="2:64" x14ac:dyDescent="0.25">
      <c r="B584" s="27">
        <f>IF(AND(ISBLANK(TrackingWorksheet!B589),ISBLANK(TrackingWorksheet!C589),ISBLANK(TrackingWorksheet!G589),ISBLANK(TrackingWorksheet!H589),
ISBLANK(TrackingWorksheet!I589),ISBLANK(TrackingWorksheet!J589),ISBLANK(TrackingWorksheet!M589),
ISBLANK(TrackingWorksheet!N591)),1,0)</f>
        <v>1</v>
      </c>
      <c r="C584" s="12" t="str">
        <f>IF(B584=1,"",TrackingWorksheet!F589)</f>
        <v/>
      </c>
      <c r="D584" s="20" t="str">
        <f>IF(B584=1,"",IF(AND(TrackingWorksheet!B589&lt;&gt;"",TrackingWorksheet!B589&lt;=WeeklySummary!$C$7,OR(TrackingWorksheet!C589="",TrackingWorksheet!C589&gt;=WeeklySummary!$C$6)),1,0))</f>
        <v/>
      </c>
      <c r="E584" s="10" t="str">
        <f>IF(B584=1,"",IF(AND(TrackingWorksheet!G589 &lt;&gt;"",TrackingWorksheet!G589&lt;=WeeklySummary!$C$7, TrackingWorksheet!H589=Lists!$D$4), "Y", "N"))</f>
        <v/>
      </c>
      <c r="F584" s="10" t="str">
        <f>IF(B584=1,"",IF(AND(TrackingWorksheet!I589 &lt;&gt;"", TrackingWorksheet!I589&lt;=WeeklySummary!$C$7, TrackingWorksheet!J589=Lists!$D$4), "Y", "N"))</f>
        <v/>
      </c>
      <c r="G584" s="10" t="str">
        <f>IF(B584=1,"",IF(AND(TrackingWorksheet!G589 &lt;&gt;"",TrackingWorksheet!G589&lt;=WeeklySummary!$C$7, TrackingWorksheet!H589=Lists!$D$5), "Y", "N"))</f>
        <v/>
      </c>
      <c r="H584" s="10" t="str">
        <f>IF(B584=1,"",IF(AND(TrackingWorksheet!I589 &lt;&gt;"", TrackingWorksheet!I589&lt;=WeeklySummary!$C$7, TrackingWorksheet!J589=Lists!$D$5), "Y", "N"))</f>
        <v/>
      </c>
      <c r="I584" s="20" t="str">
        <f>IF(B584=1,"",IF(AND(TrackingWorksheet!G589 &lt;&gt;"", TrackingWorksheet!G589&lt;=WeeklySummary!$C$7, TrackingWorksheet!H589=Lists!$D$6), 1, 0))</f>
        <v/>
      </c>
      <c r="J584" s="20" t="str">
        <f t="shared" si="141"/>
        <v/>
      </c>
      <c r="K584" s="10" t="str">
        <f>IF(B584=1,"",IF(AND(TrackingWorksheet!I589&lt;=WeeklySummary!$C$7,TrackingWorksheet!K589="YES"),0,IF(AND(AND(OR(E584="Y",F584="Y"),E584&lt;&gt;F584),G584&lt;&gt;"Y", H584&lt;&gt;"Y"), 1, 0)))</f>
        <v/>
      </c>
      <c r="L584" s="20" t="str">
        <f t="shared" si="142"/>
        <v/>
      </c>
      <c r="M584" s="10" t="str">
        <f t="shared" si="143"/>
        <v/>
      </c>
      <c r="N584" s="20" t="str">
        <f t="shared" si="144"/>
        <v/>
      </c>
      <c r="O584" s="10" t="str">
        <f>IF(B584=1,"",IF(AND(TrackingWorksheet!I589&lt;=WeeklySummary!$C$7,TrackingWorksheet!K589="YES"),0,IF(AND(AND(OR(G584="Y",H584="Y"),G584&lt;&gt;H584),E584&lt;&gt;"Y", F584&lt;&gt;"Y"), 1, 0)))</f>
        <v/>
      </c>
      <c r="P584" s="20" t="str">
        <f t="shared" si="145"/>
        <v/>
      </c>
      <c r="Q584" s="10" t="str">
        <f t="shared" si="146"/>
        <v/>
      </c>
      <c r="R584" s="10" t="str">
        <f t="shared" si="147"/>
        <v/>
      </c>
      <c r="S584" s="10" t="str">
        <f>IF(B584=1,"",IF(AND(OR(AND(TrackingWorksheet!H589=Lists!$D$7,TrackingWorksheet!H589=TrackingWorksheet!J589),TrackingWorksheet!H589&lt;&gt;TrackingWorksheet!J589),TrackingWorksheet!K589="YES",TrackingWorksheet!H589&lt;&gt;Lists!$D$6,TrackingWorksheet!G589&lt;=WeeklySummary!$C$7,TrackingWorksheet!I589&lt;=WeeklySummary!$C$7),1,0))</f>
        <v/>
      </c>
      <c r="T584" s="10" t="str">
        <f t="shared" si="148"/>
        <v/>
      </c>
      <c r="U584" s="10" t="str">
        <f>IF($B584=1,"",IF(TrackingWorksheet!$K589="YES",1, 0)*D584)</f>
        <v/>
      </c>
      <c r="V584" s="20">
        <f t="shared" si="137"/>
        <v>0</v>
      </c>
      <c r="W584" s="20">
        <f t="shared" si="138"/>
        <v>0</v>
      </c>
      <c r="X584" s="10" t="str">
        <f>IF($B584=1,"",IF(AND(TrackingWorksheet!$L589&lt;&gt;"", TrackingWorksheet!$L589&gt;=WeeklySummary!$C$6,TrackingWorksheet!$L589&lt;=WeeklySummary!$C$7,OR(TrackingWorksheet!$H589=Lists!$D$4,TrackingWorksheet!$J589=Lists!$D$4)), 1, 0))</f>
        <v/>
      </c>
      <c r="Y584" s="10" t="str">
        <f>IF($B584=1,"",IF(AND(TrackingWorksheet!$L589&lt;&gt;"", TrackingWorksheet!$L589&gt;=WeeklySummary!$C$6,TrackingWorksheet!$L589&lt;=WeeklySummary!$C$7,OR(TrackingWorksheet!$H589=Lists!$D$5,TrackingWorksheet!$J589=Lists!$D$5)), 1, 0))</f>
        <v/>
      </c>
      <c r="Z584" s="10" t="str">
        <f>IF($B584=1,"",IF(AND(TrackingWorksheet!$L589&lt;&gt;"", TrackingWorksheet!$L589&gt;=WeeklySummary!$C$6,TrackingWorksheet!$L589&lt;=WeeklySummary!$C$7,OR(TrackingWorksheet!$H589=Lists!$D$6,TrackingWorksheet!$J589=Lists!$D$6)), 1, 0))</f>
        <v/>
      </c>
      <c r="AA584" s="19" t="str">
        <f>IF(B584=1,"",IF(AND(TrackingWorksheet!M589&lt;&gt;"",TrackingWorksheet!M589&lt;=WeeklySummary!$C$7),1,0)*D584)</f>
        <v/>
      </c>
      <c r="AB584" s="19" t="str">
        <f>IF(B584=1,"",IF(AND(TrackingWorksheet!N589&lt;&gt;"",TrackingWorksheet!N589&lt;=WeeklySummary!$C$7),1,0)*D584)</f>
        <v/>
      </c>
      <c r="AC584" s="19" t="str">
        <f>IF(B584=1,"",TrackingWorksheet!T589)</f>
        <v/>
      </c>
      <c r="AD584" s="19" t="str">
        <f>IF(B584=1,"",IF(D584*AND(TrackingWorksheet!S589&gt;=Calculations!$BD$3,TrackingWorksheet!U589="",TrackingWorksheet!K589="YES"),1,0))</f>
        <v/>
      </c>
      <c r="AE584" s="19" t="str">
        <f>IF($B584=1,"",IF(AND(TrackingWorksheet!$S589&gt;$BE$3,TrackingWorksheet!$T589=Lists!$P$4),1, 0)*D584)</f>
        <v/>
      </c>
      <c r="AF584" s="19" t="str">
        <f>IF($B584=1,"",IF(AND(TrackingWorksheet!$U589&gt;$BE$3,TrackingWorksheet!$V589=Lists!$P$4),1, 0)*D584)</f>
        <v/>
      </c>
      <c r="AG584" s="19" t="str">
        <f>IF($B584=1,"",IF(AND(TrackingWorksheet!$W589&gt;$BE$3,TrackingWorksheet!$X589=Lists!$P$4),1, 0)*D584)</f>
        <v/>
      </c>
      <c r="AH584" s="19" t="str">
        <f>IF($B584=1,"",IF(AND(TrackingWorksheet!$Y589&gt;$BE$3,TrackingWorksheet!$Z589=Lists!$P$4),1, 0)*D584)</f>
        <v/>
      </c>
      <c r="AI584" s="19" t="str">
        <f>IF($B584=1,"",IF(AND(TrackingWorksheet!$AA589&gt;$BE$3,TrackingWorksheet!$AB589=Lists!$P$4),1, 0)*D584)</f>
        <v/>
      </c>
      <c r="AJ584" s="19" t="str">
        <f>IF($B584=1,"",IF(AND(TrackingWorksheet!$S589&gt;$BE$3,TrackingWorksheet!$T589=Lists!$P$5),1, 0)*D584)</f>
        <v/>
      </c>
      <c r="AK584" s="19" t="str">
        <f>IF($B584=1,"",IF(AND(TrackingWorksheet!$U589&gt;$BE$3,TrackingWorksheet!$V589=Lists!$P$5),1, 0)*D584)</f>
        <v/>
      </c>
      <c r="AL584" s="19" t="str">
        <f>IF($B584=1,"",IF(AND(TrackingWorksheet!$W589&gt;$BE$3,TrackingWorksheet!$X589=Lists!$P$5),1, 0)*D584)</f>
        <v/>
      </c>
      <c r="AM584" s="19" t="str">
        <f>IF($B584=1,"",IF(AND(TrackingWorksheet!$Y589&gt;$BE$3,TrackingWorksheet!$Z589=Lists!$P$5),1, 0)*D584)</f>
        <v/>
      </c>
      <c r="AN584" s="19" t="str">
        <f>IF($B584=1,"",IF(AND(TrackingWorksheet!$AA589&gt;$BE$3,TrackingWorksheet!$AB589=Lists!$P$5),1, 0)*D584)</f>
        <v/>
      </c>
      <c r="AO584" s="19" t="str">
        <f>IF($B584=1,"",IF(AND(TrackingWorksheet!$S589&gt;$BE$3,TrackingWorksheet!$T589=Lists!$P$6),1, 0)*D584)</f>
        <v/>
      </c>
      <c r="AP584" s="19" t="str">
        <f>IF($B584=1,"",IF(AND(TrackingWorksheet!$U589&gt;$BE$3,TrackingWorksheet!$V589=Lists!$P$6),1, 0)*D584)</f>
        <v/>
      </c>
      <c r="AQ584" s="19" t="str">
        <f>IF($B584=1,"",IF(AND(TrackingWorksheet!$W589&gt;$BE$3,TrackingWorksheet!$X589=Lists!$P$6),1, 0)*D584)</f>
        <v/>
      </c>
      <c r="AR584" s="19" t="str">
        <f>IF($B584=1,"",IF(AND(TrackingWorksheet!$Y589&gt;$BE$3,TrackingWorksheet!$Z589=Lists!$P$6),1, 0)*D584)</f>
        <v/>
      </c>
      <c r="AS584" s="19" t="str">
        <f>IF($B584=1,"",IF(AND(TrackingWorksheet!$AA589&gt;$BE$3,TrackingWorksheet!$AB589=Lists!$P$6),1, 0)*D584)</f>
        <v/>
      </c>
      <c r="AT584" s="19">
        <f t="shared" si="139"/>
        <v>0</v>
      </c>
      <c r="AU584" s="19" t="str">
        <f>IF(B584=1,"",IF(AND(TrackingWorksheet!K589="",TrackingWorksheet!M589="", TrackingWorksheet!N589="", TrackingWorksheet!S589="", TrackingWorksheet!V589="", TrackingWorksheet!W589="", TrackingWorksheet!Y589="", TrackingWorksheet!AA589="", V584=1),1,0)*D584)</f>
        <v/>
      </c>
      <c r="AV584" s="19" t="str">
        <f>IF(B584=1,"",IF(D584*AND(TrackingWorksheet!U589&gt;Calculations!$BE$3,TrackingWorksheet!K589="YES"),1,0))</f>
        <v/>
      </c>
      <c r="AW584" s="19" t="str">
        <f>IF(B584=1,"",IF(D584*AND(TrackingWorksheet!W589&gt;Calculations!$BE$3,TrackingWorksheet!K589="YES"),1,0))</f>
        <v/>
      </c>
      <c r="AX584" s="19">
        <f t="shared" si="140"/>
        <v>0</v>
      </c>
      <c r="AY584" s="19">
        <f t="shared" si="136"/>
        <v>0</v>
      </c>
      <c r="AZ584" s="27" t="str">
        <f>IF(B584=1,"",IF(TrackingWorksheet!Q589="","",TrackingWorksheet!Q589))</f>
        <v/>
      </c>
      <c r="BB584" s="4"/>
      <c r="BC584" s="4"/>
      <c r="BD584" s="4"/>
      <c r="BE584" s="4"/>
      <c r="BF584" s="4"/>
      <c r="BG584" s="4" t="str">
        <f>IF(B584=1,"",IF(AND(N584=1,TrackingWorksheet!$I589+14&lt;=WeeklySummary!$C$7),1,0))</f>
        <v/>
      </c>
      <c r="BH584" s="4" t="str">
        <f>IF(B584=1,"",IF(AND(R584=1,TrackingWorksheet!$I589+14&lt;=WeeklySummary!$C$7),1,0))</f>
        <v/>
      </c>
      <c r="BI584" s="4" t="str">
        <f>IF(B584=1,"",IF(AND(J584=1,TrackingWorksheet!$G589+14&lt;=WeeklySummary!$C$7),1,0))</f>
        <v/>
      </c>
      <c r="BJ584" s="4" t="str">
        <f>IF(B584=1,"",IF(AND(T584=1,TrackingWorksheet!$I589+14&lt;=WeeklySummary!$C$7),1,0))</f>
        <v/>
      </c>
      <c r="BK584" s="4" t="str">
        <f>IF(B584=1,"",IF(AND(T584=1,TrackingWorksheet!$G589+14&lt;=WeeklySummary!$C$7),1,0))</f>
        <v/>
      </c>
      <c r="BL584" s="4">
        <f t="shared" si="149"/>
        <v>0</v>
      </c>
    </row>
    <row r="585" spans="2:64" x14ac:dyDescent="0.25">
      <c r="B585" s="27">
        <f>IF(AND(ISBLANK(TrackingWorksheet!B590),ISBLANK(TrackingWorksheet!C590),ISBLANK(TrackingWorksheet!G590),ISBLANK(TrackingWorksheet!H590),
ISBLANK(TrackingWorksheet!I590),ISBLANK(TrackingWorksheet!J590),ISBLANK(TrackingWorksheet!M590),
ISBLANK(TrackingWorksheet!N592)),1,0)</f>
        <v>1</v>
      </c>
      <c r="C585" s="12" t="str">
        <f>IF(B585=1,"",TrackingWorksheet!F590)</f>
        <v/>
      </c>
      <c r="D585" s="20" t="str">
        <f>IF(B585=1,"",IF(AND(TrackingWorksheet!B590&lt;&gt;"",TrackingWorksheet!B590&lt;=WeeklySummary!$C$7,OR(TrackingWorksheet!C590="",TrackingWorksheet!C590&gt;=WeeklySummary!$C$6)),1,0))</f>
        <v/>
      </c>
      <c r="E585" s="10" t="str">
        <f>IF(B585=1,"",IF(AND(TrackingWorksheet!G590 &lt;&gt;"",TrackingWorksheet!G590&lt;=WeeklySummary!$C$7, TrackingWorksheet!H590=Lists!$D$4), "Y", "N"))</f>
        <v/>
      </c>
      <c r="F585" s="10" t="str">
        <f>IF(B585=1,"",IF(AND(TrackingWorksheet!I590 &lt;&gt;"", TrackingWorksheet!I590&lt;=WeeklySummary!$C$7, TrackingWorksheet!J590=Lists!$D$4), "Y", "N"))</f>
        <v/>
      </c>
      <c r="G585" s="10" t="str">
        <f>IF(B585=1,"",IF(AND(TrackingWorksheet!G590 &lt;&gt;"",TrackingWorksheet!G590&lt;=WeeklySummary!$C$7, TrackingWorksheet!H590=Lists!$D$5), "Y", "N"))</f>
        <v/>
      </c>
      <c r="H585" s="10" t="str">
        <f>IF(B585=1,"",IF(AND(TrackingWorksheet!I590 &lt;&gt;"", TrackingWorksheet!I590&lt;=WeeklySummary!$C$7, TrackingWorksheet!J590=Lists!$D$5), "Y", "N"))</f>
        <v/>
      </c>
      <c r="I585" s="20" t="str">
        <f>IF(B585=1,"",IF(AND(TrackingWorksheet!G590 &lt;&gt;"", TrackingWorksheet!G590&lt;=WeeklySummary!$C$7, TrackingWorksheet!H590=Lists!$D$6), 1, 0))</f>
        <v/>
      </c>
      <c r="J585" s="20" t="str">
        <f t="shared" si="141"/>
        <v/>
      </c>
      <c r="K585" s="10" t="str">
        <f>IF(B585=1,"",IF(AND(TrackingWorksheet!I590&lt;=WeeklySummary!$C$7,TrackingWorksheet!K590="YES"),0,IF(AND(AND(OR(E585="Y",F585="Y"),E585&lt;&gt;F585),G585&lt;&gt;"Y", H585&lt;&gt;"Y"), 1, 0)))</f>
        <v/>
      </c>
      <c r="L585" s="20" t="str">
        <f t="shared" si="142"/>
        <v/>
      </c>
      <c r="M585" s="10" t="str">
        <f t="shared" si="143"/>
        <v/>
      </c>
      <c r="N585" s="20" t="str">
        <f t="shared" si="144"/>
        <v/>
      </c>
      <c r="O585" s="10" t="str">
        <f>IF(B585=1,"",IF(AND(TrackingWorksheet!I590&lt;=WeeklySummary!$C$7,TrackingWorksheet!K590="YES"),0,IF(AND(AND(OR(G585="Y",H585="Y"),G585&lt;&gt;H585),E585&lt;&gt;"Y", F585&lt;&gt;"Y"), 1, 0)))</f>
        <v/>
      </c>
      <c r="P585" s="20" t="str">
        <f t="shared" si="145"/>
        <v/>
      </c>
      <c r="Q585" s="10" t="str">
        <f t="shared" si="146"/>
        <v/>
      </c>
      <c r="R585" s="10" t="str">
        <f t="shared" si="147"/>
        <v/>
      </c>
      <c r="S585" s="10" t="str">
        <f>IF(B585=1,"",IF(AND(OR(AND(TrackingWorksheet!H590=Lists!$D$7,TrackingWorksheet!H590=TrackingWorksheet!J590),TrackingWorksheet!H590&lt;&gt;TrackingWorksheet!J590),TrackingWorksheet!K590="YES",TrackingWorksheet!H590&lt;&gt;Lists!$D$6,TrackingWorksheet!G590&lt;=WeeklySummary!$C$7,TrackingWorksheet!I590&lt;=WeeklySummary!$C$7),1,0))</f>
        <v/>
      </c>
      <c r="T585" s="10" t="str">
        <f t="shared" si="148"/>
        <v/>
      </c>
      <c r="U585" s="10" t="str">
        <f>IF($B585=1,"",IF(TrackingWorksheet!$K590="YES",1, 0)*D585)</f>
        <v/>
      </c>
      <c r="V585" s="20">
        <f t="shared" si="137"/>
        <v>0</v>
      </c>
      <c r="W585" s="20">
        <f t="shared" si="138"/>
        <v>0</v>
      </c>
      <c r="X585" s="10" t="str">
        <f>IF($B585=1,"",IF(AND(TrackingWorksheet!$L590&lt;&gt;"", TrackingWorksheet!$L590&gt;=WeeklySummary!$C$6,TrackingWorksheet!$L590&lt;=WeeklySummary!$C$7,OR(TrackingWorksheet!$H590=Lists!$D$4,TrackingWorksheet!$J590=Lists!$D$4)), 1, 0))</f>
        <v/>
      </c>
      <c r="Y585" s="10" t="str">
        <f>IF($B585=1,"",IF(AND(TrackingWorksheet!$L590&lt;&gt;"", TrackingWorksheet!$L590&gt;=WeeklySummary!$C$6,TrackingWorksheet!$L590&lt;=WeeklySummary!$C$7,OR(TrackingWorksheet!$H590=Lists!$D$5,TrackingWorksheet!$J590=Lists!$D$5)), 1, 0))</f>
        <v/>
      </c>
      <c r="Z585" s="10" t="str">
        <f>IF($B585=1,"",IF(AND(TrackingWorksheet!$L590&lt;&gt;"", TrackingWorksheet!$L590&gt;=WeeklySummary!$C$6,TrackingWorksheet!$L590&lt;=WeeklySummary!$C$7,OR(TrackingWorksheet!$H590=Lists!$D$6,TrackingWorksheet!$J590=Lists!$D$6)), 1, 0))</f>
        <v/>
      </c>
      <c r="AA585" s="19" t="str">
        <f>IF(B585=1,"",IF(AND(TrackingWorksheet!M590&lt;&gt;"",TrackingWorksheet!M590&lt;=WeeklySummary!$C$7),1,0)*D585)</f>
        <v/>
      </c>
      <c r="AB585" s="19" t="str">
        <f>IF(B585=1,"",IF(AND(TrackingWorksheet!N590&lt;&gt;"",TrackingWorksheet!N590&lt;=WeeklySummary!$C$7),1,0)*D585)</f>
        <v/>
      </c>
      <c r="AC585" s="19" t="str">
        <f>IF(B585=1,"",TrackingWorksheet!T590)</f>
        <v/>
      </c>
      <c r="AD585" s="19" t="str">
        <f>IF(B585=1,"",IF(D585*AND(TrackingWorksheet!S590&gt;=Calculations!$BD$3,TrackingWorksheet!U590="",TrackingWorksheet!K590="YES"),1,0))</f>
        <v/>
      </c>
      <c r="AE585" s="19" t="str">
        <f>IF($B585=1,"",IF(AND(TrackingWorksheet!$S590&gt;$BE$3,TrackingWorksheet!$T590=Lists!$P$4),1, 0)*D585)</f>
        <v/>
      </c>
      <c r="AF585" s="19" t="str">
        <f>IF($B585=1,"",IF(AND(TrackingWorksheet!$U590&gt;$BE$3,TrackingWorksheet!$V590=Lists!$P$4),1, 0)*D585)</f>
        <v/>
      </c>
      <c r="AG585" s="19" t="str">
        <f>IF($B585=1,"",IF(AND(TrackingWorksheet!$W590&gt;$BE$3,TrackingWorksheet!$X590=Lists!$P$4),1, 0)*D585)</f>
        <v/>
      </c>
      <c r="AH585" s="19" t="str">
        <f>IF($B585=1,"",IF(AND(TrackingWorksheet!$Y590&gt;$BE$3,TrackingWorksheet!$Z590=Lists!$P$4),1, 0)*D585)</f>
        <v/>
      </c>
      <c r="AI585" s="19" t="str">
        <f>IF($B585=1,"",IF(AND(TrackingWorksheet!$AA590&gt;$BE$3,TrackingWorksheet!$AB590=Lists!$P$4),1, 0)*D585)</f>
        <v/>
      </c>
      <c r="AJ585" s="19" t="str">
        <f>IF($B585=1,"",IF(AND(TrackingWorksheet!$S590&gt;$BE$3,TrackingWorksheet!$T590=Lists!$P$5),1, 0)*D585)</f>
        <v/>
      </c>
      <c r="AK585" s="19" t="str">
        <f>IF($B585=1,"",IF(AND(TrackingWorksheet!$U590&gt;$BE$3,TrackingWorksheet!$V590=Lists!$P$5),1, 0)*D585)</f>
        <v/>
      </c>
      <c r="AL585" s="19" t="str">
        <f>IF($B585=1,"",IF(AND(TrackingWorksheet!$W590&gt;$BE$3,TrackingWorksheet!$X590=Lists!$P$5),1, 0)*D585)</f>
        <v/>
      </c>
      <c r="AM585" s="19" t="str">
        <f>IF($B585=1,"",IF(AND(TrackingWorksheet!$Y590&gt;$BE$3,TrackingWorksheet!$Z590=Lists!$P$5),1, 0)*D585)</f>
        <v/>
      </c>
      <c r="AN585" s="19" t="str">
        <f>IF($B585=1,"",IF(AND(TrackingWorksheet!$AA590&gt;$BE$3,TrackingWorksheet!$AB590=Lists!$P$5),1, 0)*D585)</f>
        <v/>
      </c>
      <c r="AO585" s="19" t="str">
        <f>IF($B585=1,"",IF(AND(TrackingWorksheet!$S590&gt;$BE$3,TrackingWorksheet!$T590=Lists!$P$6),1, 0)*D585)</f>
        <v/>
      </c>
      <c r="AP585" s="19" t="str">
        <f>IF($B585=1,"",IF(AND(TrackingWorksheet!$U590&gt;$BE$3,TrackingWorksheet!$V590=Lists!$P$6),1, 0)*D585)</f>
        <v/>
      </c>
      <c r="AQ585" s="19" t="str">
        <f>IF($B585=1,"",IF(AND(TrackingWorksheet!$W590&gt;$BE$3,TrackingWorksheet!$X590=Lists!$P$6),1, 0)*D585)</f>
        <v/>
      </c>
      <c r="AR585" s="19" t="str">
        <f>IF($B585=1,"",IF(AND(TrackingWorksheet!$Y590&gt;$BE$3,TrackingWorksheet!$Z590=Lists!$P$6),1, 0)*D585)</f>
        <v/>
      </c>
      <c r="AS585" s="19" t="str">
        <f>IF($B585=1,"",IF(AND(TrackingWorksheet!$AA590&gt;$BE$3,TrackingWorksheet!$AB590=Lists!$P$6),1, 0)*D585)</f>
        <v/>
      </c>
      <c r="AT585" s="19">
        <f t="shared" si="139"/>
        <v>0</v>
      </c>
      <c r="AU585" s="19" t="str">
        <f>IF(B585=1,"",IF(AND(TrackingWorksheet!K590="",TrackingWorksheet!M590="", TrackingWorksheet!N590="", TrackingWorksheet!S590="", TrackingWorksheet!V590="", TrackingWorksheet!W590="", TrackingWorksheet!Y590="", TrackingWorksheet!AA590="", V585=1),1,0)*D585)</f>
        <v/>
      </c>
      <c r="AV585" s="19" t="str">
        <f>IF(B585=1,"",IF(D585*AND(TrackingWorksheet!U590&gt;Calculations!$BE$3,TrackingWorksheet!K590="YES"),1,0))</f>
        <v/>
      </c>
      <c r="AW585" s="19" t="str">
        <f>IF(B585=1,"",IF(D585*AND(TrackingWorksheet!W590&gt;Calculations!$BE$3,TrackingWorksheet!K590="YES"),1,0))</f>
        <v/>
      </c>
      <c r="AX585" s="19">
        <f t="shared" si="140"/>
        <v>0</v>
      </c>
      <c r="AY585" s="19">
        <f t="shared" si="136"/>
        <v>0</v>
      </c>
      <c r="AZ585" s="27" t="str">
        <f>IF(B585=1,"",IF(TrackingWorksheet!Q590="","",TrackingWorksheet!Q590))</f>
        <v/>
      </c>
      <c r="BB585" s="4"/>
      <c r="BC585" s="4"/>
      <c r="BD585" s="4"/>
      <c r="BE585" s="4"/>
      <c r="BF585" s="4"/>
      <c r="BG585" s="4" t="str">
        <f>IF(B585=1,"",IF(AND(N585=1,TrackingWorksheet!$I590+14&lt;=WeeklySummary!$C$7),1,0))</f>
        <v/>
      </c>
      <c r="BH585" s="4" t="str">
        <f>IF(B585=1,"",IF(AND(R585=1,TrackingWorksheet!$I590+14&lt;=WeeklySummary!$C$7),1,0))</f>
        <v/>
      </c>
      <c r="BI585" s="4" t="str">
        <f>IF(B585=1,"",IF(AND(J585=1,TrackingWorksheet!$G590+14&lt;=WeeklySummary!$C$7),1,0))</f>
        <v/>
      </c>
      <c r="BJ585" s="4" t="str">
        <f>IF(B585=1,"",IF(AND(T585=1,TrackingWorksheet!$I590+14&lt;=WeeklySummary!$C$7),1,0))</f>
        <v/>
      </c>
      <c r="BK585" s="4" t="str">
        <f>IF(B585=1,"",IF(AND(T585=1,TrackingWorksheet!$G590+14&lt;=WeeklySummary!$C$7),1,0))</f>
        <v/>
      </c>
      <c r="BL585" s="4">
        <f t="shared" si="149"/>
        <v>0</v>
      </c>
    </row>
    <row r="586" spans="2:64" x14ac:dyDescent="0.25">
      <c r="B586" s="27">
        <f>IF(AND(ISBLANK(TrackingWorksheet!B591),ISBLANK(TrackingWorksheet!C591),ISBLANK(TrackingWorksheet!G591),ISBLANK(TrackingWorksheet!H591),
ISBLANK(TrackingWorksheet!I591),ISBLANK(TrackingWorksheet!J591),ISBLANK(TrackingWorksheet!M591),
ISBLANK(TrackingWorksheet!N593)),1,0)</f>
        <v>1</v>
      </c>
      <c r="C586" s="12" t="str">
        <f>IF(B586=1,"",TrackingWorksheet!F591)</f>
        <v/>
      </c>
      <c r="D586" s="20" t="str">
        <f>IF(B586=1,"",IF(AND(TrackingWorksheet!B591&lt;&gt;"",TrackingWorksheet!B591&lt;=WeeklySummary!$C$7,OR(TrackingWorksheet!C591="",TrackingWorksheet!C591&gt;=WeeklySummary!$C$6)),1,0))</f>
        <v/>
      </c>
      <c r="E586" s="10" t="str">
        <f>IF(B586=1,"",IF(AND(TrackingWorksheet!G591 &lt;&gt;"",TrackingWorksheet!G591&lt;=WeeklySummary!$C$7, TrackingWorksheet!H591=Lists!$D$4), "Y", "N"))</f>
        <v/>
      </c>
      <c r="F586" s="10" t="str">
        <f>IF(B586=1,"",IF(AND(TrackingWorksheet!I591 &lt;&gt;"", TrackingWorksheet!I591&lt;=WeeklySummary!$C$7, TrackingWorksheet!J591=Lists!$D$4), "Y", "N"))</f>
        <v/>
      </c>
      <c r="G586" s="10" t="str">
        <f>IF(B586=1,"",IF(AND(TrackingWorksheet!G591 &lt;&gt;"",TrackingWorksheet!G591&lt;=WeeklySummary!$C$7, TrackingWorksheet!H591=Lists!$D$5), "Y", "N"))</f>
        <v/>
      </c>
      <c r="H586" s="10" t="str">
        <f>IF(B586=1,"",IF(AND(TrackingWorksheet!I591 &lt;&gt;"", TrackingWorksheet!I591&lt;=WeeklySummary!$C$7, TrackingWorksheet!J591=Lists!$D$5), "Y", "N"))</f>
        <v/>
      </c>
      <c r="I586" s="20" t="str">
        <f>IF(B586=1,"",IF(AND(TrackingWorksheet!G591 &lt;&gt;"", TrackingWorksheet!G591&lt;=WeeklySummary!$C$7, TrackingWorksheet!H591=Lists!$D$6), 1, 0))</f>
        <v/>
      </c>
      <c r="J586" s="20" t="str">
        <f t="shared" si="141"/>
        <v/>
      </c>
      <c r="K586" s="10" t="str">
        <f>IF(B586=1,"",IF(AND(TrackingWorksheet!I591&lt;=WeeklySummary!$C$7,TrackingWorksheet!K591="YES"),0,IF(AND(AND(OR(E586="Y",F586="Y"),E586&lt;&gt;F586),G586&lt;&gt;"Y", H586&lt;&gt;"Y"), 1, 0)))</f>
        <v/>
      </c>
      <c r="L586" s="20" t="str">
        <f t="shared" si="142"/>
        <v/>
      </c>
      <c r="M586" s="10" t="str">
        <f t="shared" si="143"/>
        <v/>
      </c>
      <c r="N586" s="20" t="str">
        <f t="shared" si="144"/>
        <v/>
      </c>
      <c r="O586" s="10" t="str">
        <f>IF(B586=1,"",IF(AND(TrackingWorksheet!I591&lt;=WeeklySummary!$C$7,TrackingWorksheet!K591="YES"),0,IF(AND(AND(OR(G586="Y",H586="Y"),G586&lt;&gt;H586),E586&lt;&gt;"Y", F586&lt;&gt;"Y"), 1, 0)))</f>
        <v/>
      </c>
      <c r="P586" s="20" t="str">
        <f t="shared" si="145"/>
        <v/>
      </c>
      <c r="Q586" s="10" t="str">
        <f t="shared" si="146"/>
        <v/>
      </c>
      <c r="R586" s="10" t="str">
        <f t="shared" si="147"/>
        <v/>
      </c>
      <c r="S586" s="10" t="str">
        <f>IF(B586=1,"",IF(AND(OR(AND(TrackingWorksheet!H591=Lists!$D$7,TrackingWorksheet!H591=TrackingWorksheet!J591),TrackingWorksheet!H591&lt;&gt;TrackingWorksheet!J591),TrackingWorksheet!K591="YES",TrackingWorksheet!H591&lt;&gt;Lists!$D$6,TrackingWorksheet!G591&lt;=WeeklySummary!$C$7,TrackingWorksheet!I591&lt;=WeeklySummary!$C$7),1,0))</f>
        <v/>
      </c>
      <c r="T586" s="10" t="str">
        <f t="shared" si="148"/>
        <v/>
      </c>
      <c r="U586" s="10" t="str">
        <f>IF($B586=1,"",IF(TrackingWorksheet!$K591="YES",1, 0)*D586)</f>
        <v/>
      </c>
      <c r="V586" s="20">
        <f t="shared" si="137"/>
        <v>0</v>
      </c>
      <c r="W586" s="20">
        <f t="shared" si="138"/>
        <v>0</v>
      </c>
      <c r="X586" s="10" t="str">
        <f>IF($B586=1,"",IF(AND(TrackingWorksheet!$L591&lt;&gt;"", TrackingWorksheet!$L591&gt;=WeeklySummary!$C$6,TrackingWorksheet!$L591&lt;=WeeklySummary!$C$7,OR(TrackingWorksheet!$H591=Lists!$D$4,TrackingWorksheet!$J591=Lists!$D$4)), 1, 0))</f>
        <v/>
      </c>
      <c r="Y586" s="10" t="str">
        <f>IF($B586=1,"",IF(AND(TrackingWorksheet!$L591&lt;&gt;"", TrackingWorksheet!$L591&gt;=WeeklySummary!$C$6,TrackingWorksheet!$L591&lt;=WeeklySummary!$C$7,OR(TrackingWorksheet!$H591=Lists!$D$5,TrackingWorksheet!$J591=Lists!$D$5)), 1, 0))</f>
        <v/>
      </c>
      <c r="Z586" s="10" t="str">
        <f>IF($B586=1,"",IF(AND(TrackingWorksheet!$L591&lt;&gt;"", TrackingWorksheet!$L591&gt;=WeeklySummary!$C$6,TrackingWorksheet!$L591&lt;=WeeklySummary!$C$7,OR(TrackingWorksheet!$H591=Lists!$D$6,TrackingWorksheet!$J591=Lists!$D$6)), 1, 0))</f>
        <v/>
      </c>
      <c r="AA586" s="19" t="str">
        <f>IF(B586=1,"",IF(AND(TrackingWorksheet!M591&lt;&gt;"",TrackingWorksheet!M591&lt;=WeeklySummary!$C$7),1,0)*D586)</f>
        <v/>
      </c>
      <c r="AB586" s="19" t="str">
        <f>IF(B586=1,"",IF(AND(TrackingWorksheet!N591&lt;&gt;"",TrackingWorksheet!N591&lt;=WeeklySummary!$C$7),1,0)*D586)</f>
        <v/>
      </c>
      <c r="AC586" s="19" t="str">
        <f>IF(B586=1,"",TrackingWorksheet!T591)</f>
        <v/>
      </c>
      <c r="AD586" s="19" t="str">
        <f>IF(B586=1,"",IF(D586*AND(TrackingWorksheet!S591&gt;=Calculations!$BD$3,TrackingWorksheet!U591="",TrackingWorksheet!K591="YES"),1,0))</f>
        <v/>
      </c>
      <c r="AE586" s="19" t="str">
        <f>IF($B586=1,"",IF(AND(TrackingWorksheet!$S591&gt;$BE$3,TrackingWorksheet!$T591=Lists!$P$4),1, 0)*D586)</f>
        <v/>
      </c>
      <c r="AF586" s="19" t="str">
        <f>IF($B586=1,"",IF(AND(TrackingWorksheet!$U591&gt;$BE$3,TrackingWorksheet!$V591=Lists!$P$4),1, 0)*D586)</f>
        <v/>
      </c>
      <c r="AG586" s="19" t="str">
        <f>IF($B586=1,"",IF(AND(TrackingWorksheet!$W591&gt;$BE$3,TrackingWorksheet!$X591=Lists!$P$4),1, 0)*D586)</f>
        <v/>
      </c>
      <c r="AH586" s="19" t="str">
        <f>IF($B586=1,"",IF(AND(TrackingWorksheet!$Y591&gt;$BE$3,TrackingWorksheet!$Z591=Lists!$P$4),1, 0)*D586)</f>
        <v/>
      </c>
      <c r="AI586" s="19" t="str">
        <f>IF($B586=1,"",IF(AND(TrackingWorksheet!$AA591&gt;$BE$3,TrackingWorksheet!$AB591=Lists!$P$4),1, 0)*D586)</f>
        <v/>
      </c>
      <c r="AJ586" s="19" t="str">
        <f>IF($B586=1,"",IF(AND(TrackingWorksheet!$S591&gt;$BE$3,TrackingWorksheet!$T591=Lists!$P$5),1, 0)*D586)</f>
        <v/>
      </c>
      <c r="AK586" s="19" t="str">
        <f>IF($B586=1,"",IF(AND(TrackingWorksheet!$U591&gt;$BE$3,TrackingWorksheet!$V591=Lists!$P$5),1, 0)*D586)</f>
        <v/>
      </c>
      <c r="AL586" s="19" t="str">
        <f>IF($B586=1,"",IF(AND(TrackingWorksheet!$W591&gt;$BE$3,TrackingWorksheet!$X591=Lists!$P$5),1, 0)*D586)</f>
        <v/>
      </c>
      <c r="AM586" s="19" t="str">
        <f>IF($B586=1,"",IF(AND(TrackingWorksheet!$Y591&gt;$BE$3,TrackingWorksheet!$Z591=Lists!$P$5),1, 0)*D586)</f>
        <v/>
      </c>
      <c r="AN586" s="19" t="str">
        <f>IF($B586=1,"",IF(AND(TrackingWorksheet!$AA591&gt;$BE$3,TrackingWorksheet!$AB591=Lists!$P$5),1, 0)*D586)</f>
        <v/>
      </c>
      <c r="AO586" s="19" t="str">
        <f>IF($B586=1,"",IF(AND(TrackingWorksheet!$S591&gt;$BE$3,TrackingWorksheet!$T591=Lists!$P$6),1, 0)*D586)</f>
        <v/>
      </c>
      <c r="AP586" s="19" t="str">
        <f>IF($B586=1,"",IF(AND(TrackingWorksheet!$U591&gt;$BE$3,TrackingWorksheet!$V591=Lists!$P$6),1, 0)*D586)</f>
        <v/>
      </c>
      <c r="AQ586" s="19" t="str">
        <f>IF($B586=1,"",IF(AND(TrackingWorksheet!$W591&gt;$BE$3,TrackingWorksheet!$X591=Lists!$P$6),1, 0)*D586)</f>
        <v/>
      </c>
      <c r="AR586" s="19" t="str">
        <f>IF($B586=1,"",IF(AND(TrackingWorksheet!$Y591&gt;$BE$3,TrackingWorksheet!$Z591=Lists!$P$6),1, 0)*D586)</f>
        <v/>
      </c>
      <c r="AS586" s="19" t="str">
        <f>IF($B586=1,"",IF(AND(TrackingWorksheet!$AA591&gt;$BE$3,TrackingWorksheet!$AB591=Lists!$P$6),1, 0)*D586)</f>
        <v/>
      </c>
      <c r="AT586" s="19">
        <f t="shared" si="139"/>
        <v>0</v>
      </c>
      <c r="AU586" s="19" t="str">
        <f>IF(B586=1,"",IF(AND(TrackingWorksheet!K591="",TrackingWorksheet!M591="", TrackingWorksheet!N591="", TrackingWorksheet!S591="", TrackingWorksheet!V591="", TrackingWorksheet!W591="", TrackingWorksheet!Y591="", TrackingWorksheet!AA591="", V586=1),1,0)*D586)</f>
        <v/>
      </c>
      <c r="AV586" s="19" t="str">
        <f>IF(B586=1,"",IF(D586*AND(TrackingWorksheet!U591&gt;Calculations!$BE$3,TrackingWorksheet!K591="YES"),1,0))</f>
        <v/>
      </c>
      <c r="AW586" s="19" t="str">
        <f>IF(B586=1,"",IF(D586*AND(TrackingWorksheet!W591&gt;Calculations!$BE$3,TrackingWorksheet!K591="YES"),1,0))</f>
        <v/>
      </c>
      <c r="AX586" s="19">
        <f t="shared" si="140"/>
        <v>0</v>
      </c>
      <c r="AY586" s="19">
        <f t="shared" si="136"/>
        <v>0</v>
      </c>
      <c r="AZ586" s="27" t="str">
        <f>IF(B586=1,"",IF(TrackingWorksheet!Q591="","",TrackingWorksheet!Q591))</f>
        <v/>
      </c>
      <c r="BB586" s="4"/>
      <c r="BC586" s="4"/>
      <c r="BD586" s="4"/>
      <c r="BE586" s="4"/>
      <c r="BF586" s="4"/>
      <c r="BG586" s="4" t="str">
        <f>IF(B586=1,"",IF(AND(N586=1,TrackingWorksheet!$I591+14&lt;=WeeklySummary!$C$7),1,0))</f>
        <v/>
      </c>
      <c r="BH586" s="4" t="str">
        <f>IF(B586=1,"",IF(AND(R586=1,TrackingWorksheet!$I591+14&lt;=WeeklySummary!$C$7),1,0))</f>
        <v/>
      </c>
      <c r="BI586" s="4" t="str">
        <f>IF(B586=1,"",IF(AND(J586=1,TrackingWorksheet!$G591+14&lt;=WeeklySummary!$C$7),1,0))</f>
        <v/>
      </c>
      <c r="BJ586" s="4" t="str">
        <f>IF(B586=1,"",IF(AND(T586=1,TrackingWorksheet!$I591+14&lt;=WeeklySummary!$C$7),1,0))</f>
        <v/>
      </c>
      <c r="BK586" s="4" t="str">
        <f>IF(B586=1,"",IF(AND(T586=1,TrackingWorksheet!$G591+14&lt;=WeeklySummary!$C$7),1,0))</f>
        <v/>
      </c>
      <c r="BL586" s="4">
        <f t="shared" si="149"/>
        <v>0</v>
      </c>
    </row>
    <row r="587" spans="2:64" x14ac:dyDescent="0.25">
      <c r="B587" s="27">
        <f>IF(AND(ISBLANK(TrackingWorksheet!B592),ISBLANK(TrackingWorksheet!C592),ISBLANK(TrackingWorksheet!G592),ISBLANK(TrackingWorksheet!H592),
ISBLANK(TrackingWorksheet!I592),ISBLANK(TrackingWorksheet!J592),ISBLANK(TrackingWorksheet!M592),
ISBLANK(TrackingWorksheet!N594)),1,0)</f>
        <v>1</v>
      </c>
      <c r="C587" s="12" t="str">
        <f>IF(B587=1,"",TrackingWorksheet!F592)</f>
        <v/>
      </c>
      <c r="D587" s="20" t="str">
        <f>IF(B587=1,"",IF(AND(TrackingWorksheet!B592&lt;&gt;"",TrackingWorksheet!B592&lt;=WeeklySummary!$C$7,OR(TrackingWorksheet!C592="",TrackingWorksheet!C592&gt;=WeeklySummary!$C$6)),1,0))</f>
        <v/>
      </c>
      <c r="E587" s="10" t="str">
        <f>IF(B587=1,"",IF(AND(TrackingWorksheet!G592 &lt;&gt;"",TrackingWorksheet!G592&lt;=WeeklySummary!$C$7, TrackingWorksheet!H592=Lists!$D$4), "Y", "N"))</f>
        <v/>
      </c>
      <c r="F587" s="10" t="str">
        <f>IF(B587=1,"",IF(AND(TrackingWorksheet!I592 &lt;&gt;"", TrackingWorksheet!I592&lt;=WeeklySummary!$C$7, TrackingWorksheet!J592=Lists!$D$4), "Y", "N"))</f>
        <v/>
      </c>
      <c r="G587" s="10" t="str">
        <f>IF(B587=1,"",IF(AND(TrackingWorksheet!G592 &lt;&gt;"",TrackingWorksheet!G592&lt;=WeeklySummary!$C$7, TrackingWorksheet!H592=Lists!$D$5), "Y", "N"))</f>
        <v/>
      </c>
      <c r="H587" s="10" t="str">
        <f>IF(B587=1,"",IF(AND(TrackingWorksheet!I592 &lt;&gt;"", TrackingWorksheet!I592&lt;=WeeklySummary!$C$7, TrackingWorksheet!J592=Lists!$D$5), "Y", "N"))</f>
        <v/>
      </c>
      <c r="I587" s="20" t="str">
        <f>IF(B587=1,"",IF(AND(TrackingWorksheet!G592 &lt;&gt;"", TrackingWorksheet!G592&lt;=WeeklySummary!$C$7, TrackingWorksheet!H592=Lists!$D$6), 1, 0))</f>
        <v/>
      </c>
      <c r="J587" s="20" t="str">
        <f t="shared" si="141"/>
        <v/>
      </c>
      <c r="K587" s="10" t="str">
        <f>IF(B587=1,"",IF(AND(TrackingWorksheet!I592&lt;=WeeklySummary!$C$7,TrackingWorksheet!K592="YES"),0,IF(AND(AND(OR(E587="Y",F587="Y"),E587&lt;&gt;F587),G587&lt;&gt;"Y", H587&lt;&gt;"Y"), 1, 0)))</f>
        <v/>
      </c>
      <c r="L587" s="20" t="str">
        <f t="shared" si="142"/>
        <v/>
      </c>
      <c r="M587" s="10" t="str">
        <f t="shared" si="143"/>
        <v/>
      </c>
      <c r="N587" s="20" t="str">
        <f t="shared" si="144"/>
        <v/>
      </c>
      <c r="O587" s="10" t="str">
        <f>IF(B587=1,"",IF(AND(TrackingWorksheet!I592&lt;=WeeklySummary!$C$7,TrackingWorksheet!K592="YES"),0,IF(AND(AND(OR(G587="Y",H587="Y"),G587&lt;&gt;H587),E587&lt;&gt;"Y", F587&lt;&gt;"Y"), 1, 0)))</f>
        <v/>
      </c>
      <c r="P587" s="20" t="str">
        <f t="shared" si="145"/>
        <v/>
      </c>
      <c r="Q587" s="10" t="str">
        <f t="shared" si="146"/>
        <v/>
      </c>
      <c r="R587" s="10" t="str">
        <f t="shared" si="147"/>
        <v/>
      </c>
      <c r="S587" s="10" t="str">
        <f>IF(B587=1,"",IF(AND(OR(AND(TrackingWorksheet!H592=Lists!$D$7,TrackingWorksheet!H592=TrackingWorksheet!J592),TrackingWorksheet!H592&lt;&gt;TrackingWorksheet!J592),TrackingWorksheet!K592="YES",TrackingWorksheet!H592&lt;&gt;Lists!$D$6,TrackingWorksheet!G592&lt;=WeeklySummary!$C$7,TrackingWorksheet!I592&lt;=WeeklySummary!$C$7),1,0))</f>
        <v/>
      </c>
      <c r="T587" s="10" t="str">
        <f t="shared" si="148"/>
        <v/>
      </c>
      <c r="U587" s="10" t="str">
        <f>IF($B587=1,"",IF(TrackingWorksheet!$K592="YES",1, 0)*D587)</f>
        <v/>
      </c>
      <c r="V587" s="20">
        <f t="shared" si="137"/>
        <v>0</v>
      </c>
      <c r="W587" s="20">
        <f t="shared" si="138"/>
        <v>0</v>
      </c>
      <c r="X587" s="10" t="str">
        <f>IF($B587=1,"",IF(AND(TrackingWorksheet!$L592&lt;&gt;"", TrackingWorksheet!$L592&gt;=WeeklySummary!$C$6,TrackingWorksheet!$L592&lt;=WeeklySummary!$C$7,OR(TrackingWorksheet!$H592=Lists!$D$4,TrackingWorksheet!$J592=Lists!$D$4)), 1, 0))</f>
        <v/>
      </c>
      <c r="Y587" s="10" t="str">
        <f>IF($B587=1,"",IF(AND(TrackingWorksheet!$L592&lt;&gt;"", TrackingWorksheet!$L592&gt;=WeeklySummary!$C$6,TrackingWorksheet!$L592&lt;=WeeklySummary!$C$7,OR(TrackingWorksheet!$H592=Lists!$D$5,TrackingWorksheet!$J592=Lists!$D$5)), 1, 0))</f>
        <v/>
      </c>
      <c r="Z587" s="10" t="str">
        <f>IF($B587=1,"",IF(AND(TrackingWorksheet!$L592&lt;&gt;"", TrackingWorksheet!$L592&gt;=WeeklySummary!$C$6,TrackingWorksheet!$L592&lt;=WeeklySummary!$C$7,OR(TrackingWorksheet!$H592=Lists!$D$6,TrackingWorksheet!$J592=Lists!$D$6)), 1, 0))</f>
        <v/>
      </c>
      <c r="AA587" s="19" t="str">
        <f>IF(B587=1,"",IF(AND(TrackingWorksheet!M592&lt;&gt;"",TrackingWorksheet!M592&lt;=WeeklySummary!$C$7),1,0)*D587)</f>
        <v/>
      </c>
      <c r="AB587" s="19" t="str">
        <f>IF(B587=1,"",IF(AND(TrackingWorksheet!N592&lt;&gt;"",TrackingWorksheet!N592&lt;=WeeklySummary!$C$7),1,0)*D587)</f>
        <v/>
      </c>
      <c r="AC587" s="19" t="str">
        <f>IF(B587=1,"",TrackingWorksheet!T592)</f>
        <v/>
      </c>
      <c r="AD587" s="19" t="str">
        <f>IF(B587=1,"",IF(D587*AND(TrackingWorksheet!S592&gt;=Calculations!$BD$3,TrackingWorksheet!U592="",TrackingWorksheet!K592="YES"),1,0))</f>
        <v/>
      </c>
      <c r="AE587" s="19" t="str">
        <f>IF($B587=1,"",IF(AND(TrackingWorksheet!$S592&gt;$BE$3,TrackingWorksheet!$T592=Lists!$P$4),1, 0)*D587)</f>
        <v/>
      </c>
      <c r="AF587" s="19" t="str">
        <f>IF($B587=1,"",IF(AND(TrackingWorksheet!$U592&gt;$BE$3,TrackingWorksheet!$V592=Lists!$P$4),1, 0)*D587)</f>
        <v/>
      </c>
      <c r="AG587" s="19" t="str">
        <f>IF($B587=1,"",IF(AND(TrackingWorksheet!$W592&gt;$BE$3,TrackingWorksheet!$X592=Lists!$P$4),1, 0)*D587)</f>
        <v/>
      </c>
      <c r="AH587" s="19" t="str">
        <f>IF($B587=1,"",IF(AND(TrackingWorksheet!$Y592&gt;$BE$3,TrackingWorksheet!$Z592=Lists!$P$4),1, 0)*D587)</f>
        <v/>
      </c>
      <c r="AI587" s="19" t="str">
        <f>IF($B587=1,"",IF(AND(TrackingWorksheet!$AA592&gt;$BE$3,TrackingWorksheet!$AB592=Lists!$P$4),1, 0)*D587)</f>
        <v/>
      </c>
      <c r="AJ587" s="19" t="str">
        <f>IF($B587=1,"",IF(AND(TrackingWorksheet!$S592&gt;$BE$3,TrackingWorksheet!$T592=Lists!$P$5),1, 0)*D587)</f>
        <v/>
      </c>
      <c r="AK587" s="19" t="str">
        <f>IF($B587=1,"",IF(AND(TrackingWorksheet!$U592&gt;$BE$3,TrackingWorksheet!$V592=Lists!$P$5),1, 0)*D587)</f>
        <v/>
      </c>
      <c r="AL587" s="19" t="str">
        <f>IF($B587=1,"",IF(AND(TrackingWorksheet!$W592&gt;$BE$3,TrackingWorksheet!$X592=Lists!$P$5),1, 0)*D587)</f>
        <v/>
      </c>
      <c r="AM587" s="19" t="str">
        <f>IF($B587=1,"",IF(AND(TrackingWorksheet!$Y592&gt;$BE$3,TrackingWorksheet!$Z592=Lists!$P$5),1, 0)*D587)</f>
        <v/>
      </c>
      <c r="AN587" s="19" t="str">
        <f>IF($B587=1,"",IF(AND(TrackingWorksheet!$AA592&gt;$BE$3,TrackingWorksheet!$AB592=Lists!$P$5),1, 0)*D587)</f>
        <v/>
      </c>
      <c r="AO587" s="19" t="str">
        <f>IF($B587=1,"",IF(AND(TrackingWorksheet!$S592&gt;$BE$3,TrackingWorksheet!$T592=Lists!$P$6),1, 0)*D587)</f>
        <v/>
      </c>
      <c r="AP587" s="19" t="str">
        <f>IF($B587=1,"",IF(AND(TrackingWorksheet!$U592&gt;$BE$3,TrackingWorksheet!$V592=Lists!$P$6),1, 0)*D587)</f>
        <v/>
      </c>
      <c r="AQ587" s="19" t="str">
        <f>IF($B587=1,"",IF(AND(TrackingWorksheet!$W592&gt;$BE$3,TrackingWorksheet!$X592=Lists!$P$6),1, 0)*D587)</f>
        <v/>
      </c>
      <c r="AR587" s="19" t="str">
        <f>IF($B587=1,"",IF(AND(TrackingWorksheet!$Y592&gt;$BE$3,TrackingWorksheet!$Z592=Lists!$P$6),1, 0)*D587)</f>
        <v/>
      </c>
      <c r="AS587" s="19" t="str">
        <f>IF($B587=1,"",IF(AND(TrackingWorksheet!$AA592&gt;$BE$3,TrackingWorksheet!$AB592=Lists!$P$6),1, 0)*D587)</f>
        <v/>
      </c>
      <c r="AT587" s="19">
        <f t="shared" si="139"/>
        <v>0</v>
      </c>
      <c r="AU587" s="19" t="str">
        <f>IF(B587=1,"",IF(AND(TrackingWorksheet!K592="",TrackingWorksheet!M592="", TrackingWorksheet!N592="", TrackingWorksheet!S592="", TrackingWorksheet!V592="", TrackingWorksheet!W592="", TrackingWorksheet!Y592="", TrackingWorksheet!AA592="", V587=1),1,0)*D587)</f>
        <v/>
      </c>
      <c r="AV587" s="19" t="str">
        <f>IF(B587=1,"",IF(D587*AND(TrackingWorksheet!U592&gt;Calculations!$BE$3,TrackingWorksheet!K592="YES"),1,0))</f>
        <v/>
      </c>
      <c r="AW587" s="19" t="str">
        <f>IF(B587=1,"",IF(D587*AND(TrackingWorksheet!W592&gt;Calculations!$BE$3,TrackingWorksheet!K592="YES"),1,0))</f>
        <v/>
      </c>
      <c r="AX587" s="19">
        <f t="shared" si="140"/>
        <v>0</v>
      </c>
      <c r="AY587" s="19">
        <f t="shared" si="136"/>
        <v>0</v>
      </c>
      <c r="AZ587" s="27" t="str">
        <f>IF(B587=1,"",IF(TrackingWorksheet!Q592="","",TrackingWorksheet!Q592))</f>
        <v/>
      </c>
      <c r="BB587" s="4"/>
      <c r="BC587" s="4"/>
      <c r="BD587" s="4"/>
      <c r="BE587" s="4"/>
      <c r="BF587" s="4"/>
      <c r="BG587" s="4" t="str">
        <f>IF(B587=1,"",IF(AND(N587=1,TrackingWorksheet!$I592+14&lt;=WeeklySummary!$C$7),1,0))</f>
        <v/>
      </c>
      <c r="BH587" s="4" t="str">
        <f>IF(B587=1,"",IF(AND(R587=1,TrackingWorksheet!$I592+14&lt;=WeeklySummary!$C$7),1,0))</f>
        <v/>
      </c>
      <c r="BI587" s="4" t="str">
        <f>IF(B587=1,"",IF(AND(J587=1,TrackingWorksheet!$G592+14&lt;=WeeklySummary!$C$7),1,0))</f>
        <v/>
      </c>
      <c r="BJ587" s="4" t="str">
        <f>IF(B587=1,"",IF(AND(T587=1,TrackingWorksheet!$I592+14&lt;=WeeklySummary!$C$7),1,0))</f>
        <v/>
      </c>
      <c r="BK587" s="4" t="str">
        <f>IF(B587=1,"",IF(AND(T587=1,TrackingWorksheet!$G592+14&lt;=WeeklySummary!$C$7),1,0))</f>
        <v/>
      </c>
      <c r="BL587" s="4">
        <f t="shared" si="149"/>
        <v>0</v>
      </c>
    </row>
    <row r="588" spans="2:64" x14ac:dyDescent="0.25">
      <c r="B588" s="27">
        <f>IF(AND(ISBLANK(TrackingWorksheet!B593),ISBLANK(TrackingWorksheet!C593),ISBLANK(TrackingWorksheet!G593),ISBLANK(TrackingWorksheet!H593),
ISBLANK(TrackingWorksheet!I593),ISBLANK(TrackingWorksheet!J593),ISBLANK(TrackingWorksheet!M593),
ISBLANK(TrackingWorksheet!N595)),1,0)</f>
        <v>1</v>
      </c>
      <c r="C588" s="12" t="str">
        <f>IF(B588=1,"",TrackingWorksheet!F593)</f>
        <v/>
      </c>
      <c r="D588" s="20" t="str">
        <f>IF(B588=1,"",IF(AND(TrackingWorksheet!B593&lt;&gt;"",TrackingWorksheet!B593&lt;=WeeklySummary!$C$7,OR(TrackingWorksheet!C593="",TrackingWorksheet!C593&gt;=WeeklySummary!$C$6)),1,0))</f>
        <v/>
      </c>
      <c r="E588" s="10" t="str">
        <f>IF(B588=1,"",IF(AND(TrackingWorksheet!G593 &lt;&gt;"",TrackingWorksheet!G593&lt;=WeeklySummary!$C$7, TrackingWorksheet!H593=Lists!$D$4), "Y", "N"))</f>
        <v/>
      </c>
      <c r="F588" s="10" t="str">
        <f>IF(B588=1,"",IF(AND(TrackingWorksheet!I593 &lt;&gt;"", TrackingWorksheet!I593&lt;=WeeklySummary!$C$7, TrackingWorksheet!J593=Lists!$D$4), "Y", "N"))</f>
        <v/>
      </c>
      <c r="G588" s="10" t="str">
        <f>IF(B588=1,"",IF(AND(TrackingWorksheet!G593 &lt;&gt;"",TrackingWorksheet!G593&lt;=WeeklySummary!$C$7, TrackingWorksheet!H593=Lists!$D$5), "Y", "N"))</f>
        <v/>
      </c>
      <c r="H588" s="10" t="str">
        <f>IF(B588=1,"",IF(AND(TrackingWorksheet!I593 &lt;&gt;"", TrackingWorksheet!I593&lt;=WeeklySummary!$C$7, TrackingWorksheet!J593=Lists!$D$5), "Y", "N"))</f>
        <v/>
      </c>
      <c r="I588" s="20" t="str">
        <f>IF(B588=1,"",IF(AND(TrackingWorksheet!G593 &lt;&gt;"", TrackingWorksheet!G593&lt;=WeeklySummary!$C$7, TrackingWorksheet!H593=Lists!$D$6), 1, 0))</f>
        <v/>
      </c>
      <c r="J588" s="20" t="str">
        <f t="shared" si="141"/>
        <v/>
      </c>
      <c r="K588" s="10" t="str">
        <f>IF(B588=1,"",IF(AND(TrackingWorksheet!I593&lt;=WeeklySummary!$C$7,TrackingWorksheet!K593="YES"),0,IF(AND(AND(OR(E588="Y",F588="Y"),E588&lt;&gt;F588),G588&lt;&gt;"Y", H588&lt;&gt;"Y"), 1, 0)))</f>
        <v/>
      </c>
      <c r="L588" s="20" t="str">
        <f t="shared" si="142"/>
        <v/>
      </c>
      <c r="M588" s="10" t="str">
        <f t="shared" si="143"/>
        <v/>
      </c>
      <c r="N588" s="20" t="str">
        <f t="shared" si="144"/>
        <v/>
      </c>
      <c r="O588" s="10" t="str">
        <f>IF(B588=1,"",IF(AND(TrackingWorksheet!I593&lt;=WeeklySummary!$C$7,TrackingWorksheet!K593="YES"),0,IF(AND(AND(OR(G588="Y",H588="Y"),G588&lt;&gt;H588),E588&lt;&gt;"Y", F588&lt;&gt;"Y"), 1, 0)))</f>
        <v/>
      </c>
      <c r="P588" s="20" t="str">
        <f t="shared" si="145"/>
        <v/>
      </c>
      <c r="Q588" s="10" t="str">
        <f t="shared" si="146"/>
        <v/>
      </c>
      <c r="R588" s="10" t="str">
        <f t="shared" si="147"/>
        <v/>
      </c>
      <c r="S588" s="10" t="str">
        <f>IF(B588=1,"",IF(AND(OR(AND(TrackingWorksheet!H593=Lists!$D$7,TrackingWorksheet!H593=TrackingWorksheet!J593),TrackingWorksheet!H593&lt;&gt;TrackingWorksheet!J593),TrackingWorksheet!K593="YES",TrackingWorksheet!H593&lt;&gt;Lists!$D$6,TrackingWorksheet!G593&lt;=WeeklySummary!$C$7,TrackingWorksheet!I593&lt;=WeeklySummary!$C$7),1,0))</f>
        <v/>
      </c>
      <c r="T588" s="10" t="str">
        <f t="shared" si="148"/>
        <v/>
      </c>
      <c r="U588" s="10" t="str">
        <f>IF($B588=1,"",IF(TrackingWorksheet!$K593="YES",1, 0)*D588)</f>
        <v/>
      </c>
      <c r="V588" s="20">
        <f t="shared" si="137"/>
        <v>0</v>
      </c>
      <c r="W588" s="20">
        <f t="shared" si="138"/>
        <v>0</v>
      </c>
      <c r="X588" s="10" t="str">
        <f>IF($B588=1,"",IF(AND(TrackingWorksheet!$L593&lt;&gt;"", TrackingWorksheet!$L593&gt;=WeeklySummary!$C$6,TrackingWorksheet!$L593&lt;=WeeklySummary!$C$7,OR(TrackingWorksheet!$H593=Lists!$D$4,TrackingWorksheet!$J593=Lists!$D$4)), 1, 0))</f>
        <v/>
      </c>
      <c r="Y588" s="10" t="str">
        <f>IF($B588=1,"",IF(AND(TrackingWorksheet!$L593&lt;&gt;"", TrackingWorksheet!$L593&gt;=WeeklySummary!$C$6,TrackingWorksheet!$L593&lt;=WeeklySummary!$C$7,OR(TrackingWorksheet!$H593=Lists!$D$5,TrackingWorksheet!$J593=Lists!$D$5)), 1, 0))</f>
        <v/>
      </c>
      <c r="Z588" s="10" t="str">
        <f>IF($B588=1,"",IF(AND(TrackingWorksheet!$L593&lt;&gt;"", TrackingWorksheet!$L593&gt;=WeeklySummary!$C$6,TrackingWorksheet!$L593&lt;=WeeklySummary!$C$7,OR(TrackingWorksheet!$H593=Lists!$D$6,TrackingWorksheet!$J593=Lists!$D$6)), 1, 0))</f>
        <v/>
      </c>
      <c r="AA588" s="19" t="str">
        <f>IF(B588=1,"",IF(AND(TrackingWorksheet!M593&lt;&gt;"",TrackingWorksheet!M593&lt;=WeeklySummary!$C$7),1,0)*D588)</f>
        <v/>
      </c>
      <c r="AB588" s="19" t="str">
        <f>IF(B588=1,"",IF(AND(TrackingWorksheet!N593&lt;&gt;"",TrackingWorksheet!N593&lt;=WeeklySummary!$C$7),1,0)*D588)</f>
        <v/>
      </c>
      <c r="AC588" s="19" t="str">
        <f>IF(B588=1,"",TrackingWorksheet!T593)</f>
        <v/>
      </c>
      <c r="AD588" s="19" t="str">
        <f>IF(B588=1,"",IF(D588*AND(TrackingWorksheet!S593&gt;=Calculations!$BD$3,TrackingWorksheet!U593="",TrackingWorksheet!K593="YES"),1,0))</f>
        <v/>
      </c>
      <c r="AE588" s="19" t="str">
        <f>IF($B588=1,"",IF(AND(TrackingWorksheet!$S593&gt;$BE$3,TrackingWorksheet!$T593=Lists!$P$4),1, 0)*D588)</f>
        <v/>
      </c>
      <c r="AF588" s="19" t="str">
        <f>IF($B588=1,"",IF(AND(TrackingWorksheet!$U593&gt;$BE$3,TrackingWorksheet!$V593=Lists!$P$4),1, 0)*D588)</f>
        <v/>
      </c>
      <c r="AG588" s="19" t="str">
        <f>IF($B588=1,"",IF(AND(TrackingWorksheet!$W593&gt;$BE$3,TrackingWorksheet!$X593=Lists!$P$4),1, 0)*D588)</f>
        <v/>
      </c>
      <c r="AH588" s="19" t="str">
        <f>IF($B588=1,"",IF(AND(TrackingWorksheet!$Y593&gt;$BE$3,TrackingWorksheet!$Z593=Lists!$P$4),1, 0)*D588)</f>
        <v/>
      </c>
      <c r="AI588" s="19" t="str">
        <f>IF($B588=1,"",IF(AND(TrackingWorksheet!$AA593&gt;$BE$3,TrackingWorksheet!$AB593=Lists!$P$4),1, 0)*D588)</f>
        <v/>
      </c>
      <c r="AJ588" s="19" t="str">
        <f>IF($B588=1,"",IF(AND(TrackingWorksheet!$S593&gt;$BE$3,TrackingWorksheet!$T593=Lists!$P$5),1, 0)*D588)</f>
        <v/>
      </c>
      <c r="AK588" s="19" t="str">
        <f>IF($B588=1,"",IF(AND(TrackingWorksheet!$U593&gt;$BE$3,TrackingWorksheet!$V593=Lists!$P$5),1, 0)*D588)</f>
        <v/>
      </c>
      <c r="AL588" s="19" t="str">
        <f>IF($B588=1,"",IF(AND(TrackingWorksheet!$W593&gt;$BE$3,TrackingWorksheet!$X593=Lists!$P$5),1, 0)*D588)</f>
        <v/>
      </c>
      <c r="AM588" s="19" t="str">
        <f>IF($B588=1,"",IF(AND(TrackingWorksheet!$Y593&gt;$BE$3,TrackingWorksheet!$Z593=Lists!$P$5),1, 0)*D588)</f>
        <v/>
      </c>
      <c r="AN588" s="19" t="str">
        <f>IF($B588=1,"",IF(AND(TrackingWorksheet!$AA593&gt;$BE$3,TrackingWorksheet!$AB593=Lists!$P$5),1, 0)*D588)</f>
        <v/>
      </c>
      <c r="AO588" s="19" t="str">
        <f>IF($B588=1,"",IF(AND(TrackingWorksheet!$S593&gt;$BE$3,TrackingWorksheet!$T593=Lists!$P$6),1, 0)*D588)</f>
        <v/>
      </c>
      <c r="AP588" s="19" t="str">
        <f>IF($B588=1,"",IF(AND(TrackingWorksheet!$U593&gt;$BE$3,TrackingWorksheet!$V593=Lists!$P$6),1, 0)*D588)</f>
        <v/>
      </c>
      <c r="AQ588" s="19" t="str">
        <f>IF($B588=1,"",IF(AND(TrackingWorksheet!$W593&gt;$BE$3,TrackingWorksheet!$X593=Lists!$P$6),1, 0)*D588)</f>
        <v/>
      </c>
      <c r="AR588" s="19" t="str">
        <f>IF($B588=1,"",IF(AND(TrackingWorksheet!$Y593&gt;$BE$3,TrackingWorksheet!$Z593=Lists!$P$6),1, 0)*D588)</f>
        <v/>
      </c>
      <c r="AS588" s="19" t="str">
        <f>IF($B588=1,"",IF(AND(TrackingWorksheet!$AA593&gt;$BE$3,TrackingWorksheet!$AB593=Lists!$P$6),1, 0)*D588)</f>
        <v/>
      </c>
      <c r="AT588" s="19">
        <f t="shared" si="139"/>
        <v>0</v>
      </c>
      <c r="AU588" s="19" t="str">
        <f>IF(B588=1,"",IF(AND(TrackingWorksheet!K593="",TrackingWorksheet!M593="", TrackingWorksheet!N593="", TrackingWorksheet!S593="", TrackingWorksheet!V593="", TrackingWorksheet!W593="", TrackingWorksheet!Y593="", TrackingWorksheet!AA593="", V588=1),1,0)*D588)</f>
        <v/>
      </c>
      <c r="AV588" s="19" t="str">
        <f>IF(B588=1,"",IF(D588*AND(TrackingWorksheet!U593&gt;Calculations!$BE$3,TrackingWorksheet!K593="YES"),1,0))</f>
        <v/>
      </c>
      <c r="AW588" s="19" t="str">
        <f>IF(B588=1,"",IF(D588*AND(TrackingWorksheet!W593&gt;Calculations!$BE$3,TrackingWorksheet!K593="YES"),1,0))</f>
        <v/>
      </c>
      <c r="AX588" s="19">
        <f t="shared" si="140"/>
        <v>0</v>
      </c>
      <c r="AY588" s="19">
        <f t="shared" si="136"/>
        <v>0</v>
      </c>
      <c r="AZ588" s="27" t="str">
        <f>IF(B588=1,"",IF(TrackingWorksheet!Q593="","",TrackingWorksheet!Q593))</f>
        <v/>
      </c>
      <c r="BB588" s="4"/>
      <c r="BC588" s="4"/>
      <c r="BD588" s="4"/>
      <c r="BE588" s="4"/>
      <c r="BF588" s="4"/>
      <c r="BG588" s="4" t="str">
        <f>IF(B588=1,"",IF(AND(N588=1,TrackingWorksheet!$I593+14&lt;=WeeklySummary!$C$7),1,0))</f>
        <v/>
      </c>
      <c r="BH588" s="4" t="str">
        <f>IF(B588=1,"",IF(AND(R588=1,TrackingWorksheet!$I593+14&lt;=WeeklySummary!$C$7),1,0))</f>
        <v/>
      </c>
      <c r="BI588" s="4" t="str">
        <f>IF(B588=1,"",IF(AND(J588=1,TrackingWorksheet!$G593+14&lt;=WeeklySummary!$C$7),1,0))</f>
        <v/>
      </c>
      <c r="BJ588" s="4" t="str">
        <f>IF(B588=1,"",IF(AND(T588=1,TrackingWorksheet!$I593+14&lt;=WeeklySummary!$C$7),1,0))</f>
        <v/>
      </c>
      <c r="BK588" s="4" t="str">
        <f>IF(B588=1,"",IF(AND(T588=1,TrackingWorksheet!$G593+14&lt;=WeeklySummary!$C$7),1,0))</f>
        <v/>
      </c>
      <c r="BL588" s="4">
        <f t="shared" si="149"/>
        <v>0</v>
      </c>
    </row>
    <row r="589" spans="2:64" x14ac:dyDescent="0.25">
      <c r="B589" s="27">
        <f>IF(AND(ISBLANK(TrackingWorksheet!B594),ISBLANK(TrackingWorksheet!C594),ISBLANK(TrackingWorksheet!G594),ISBLANK(TrackingWorksheet!H594),
ISBLANK(TrackingWorksheet!I594),ISBLANK(TrackingWorksheet!J594),ISBLANK(TrackingWorksheet!M594),
ISBLANK(TrackingWorksheet!N596)),1,0)</f>
        <v>1</v>
      </c>
      <c r="C589" s="12" t="str">
        <f>IF(B589=1,"",TrackingWorksheet!F594)</f>
        <v/>
      </c>
      <c r="D589" s="20" t="str">
        <f>IF(B589=1,"",IF(AND(TrackingWorksheet!B594&lt;&gt;"",TrackingWorksheet!B594&lt;=WeeklySummary!$C$7,OR(TrackingWorksheet!C594="",TrackingWorksheet!C594&gt;=WeeklySummary!$C$6)),1,0))</f>
        <v/>
      </c>
      <c r="E589" s="10" t="str">
        <f>IF(B589=1,"",IF(AND(TrackingWorksheet!G594 &lt;&gt;"",TrackingWorksheet!G594&lt;=WeeklySummary!$C$7, TrackingWorksheet!H594=Lists!$D$4), "Y", "N"))</f>
        <v/>
      </c>
      <c r="F589" s="10" t="str">
        <f>IF(B589=1,"",IF(AND(TrackingWorksheet!I594 &lt;&gt;"", TrackingWorksheet!I594&lt;=WeeklySummary!$C$7, TrackingWorksheet!J594=Lists!$D$4), "Y", "N"))</f>
        <v/>
      </c>
      <c r="G589" s="10" t="str">
        <f>IF(B589=1,"",IF(AND(TrackingWorksheet!G594 &lt;&gt;"",TrackingWorksheet!G594&lt;=WeeklySummary!$C$7, TrackingWorksheet!H594=Lists!$D$5), "Y", "N"))</f>
        <v/>
      </c>
      <c r="H589" s="10" t="str">
        <f>IF(B589=1,"",IF(AND(TrackingWorksheet!I594 &lt;&gt;"", TrackingWorksheet!I594&lt;=WeeklySummary!$C$7, TrackingWorksheet!J594=Lists!$D$5), "Y", "N"))</f>
        <v/>
      </c>
      <c r="I589" s="20" t="str">
        <f>IF(B589=1,"",IF(AND(TrackingWorksheet!G594 &lt;&gt;"", TrackingWorksheet!G594&lt;=WeeklySummary!$C$7, TrackingWorksheet!H594=Lists!$D$6), 1, 0))</f>
        <v/>
      </c>
      <c r="J589" s="20" t="str">
        <f t="shared" si="141"/>
        <v/>
      </c>
      <c r="K589" s="10" t="str">
        <f>IF(B589=1,"",IF(AND(TrackingWorksheet!I594&lt;=WeeklySummary!$C$7,TrackingWorksheet!K594="YES"),0,IF(AND(AND(OR(E589="Y",F589="Y"),E589&lt;&gt;F589),G589&lt;&gt;"Y", H589&lt;&gt;"Y"), 1, 0)))</f>
        <v/>
      </c>
      <c r="L589" s="20" t="str">
        <f t="shared" si="142"/>
        <v/>
      </c>
      <c r="M589" s="10" t="str">
        <f t="shared" si="143"/>
        <v/>
      </c>
      <c r="N589" s="20" t="str">
        <f t="shared" si="144"/>
        <v/>
      </c>
      <c r="O589" s="10" t="str">
        <f>IF(B589=1,"",IF(AND(TrackingWorksheet!I594&lt;=WeeklySummary!$C$7,TrackingWorksheet!K594="YES"),0,IF(AND(AND(OR(G589="Y",H589="Y"),G589&lt;&gt;H589),E589&lt;&gt;"Y", F589&lt;&gt;"Y"), 1, 0)))</f>
        <v/>
      </c>
      <c r="P589" s="20" t="str">
        <f t="shared" si="145"/>
        <v/>
      </c>
      <c r="Q589" s="10" t="str">
        <f t="shared" si="146"/>
        <v/>
      </c>
      <c r="R589" s="10" t="str">
        <f t="shared" si="147"/>
        <v/>
      </c>
      <c r="S589" s="10" t="str">
        <f>IF(B589=1,"",IF(AND(OR(AND(TrackingWorksheet!H594=Lists!$D$7,TrackingWorksheet!H594=TrackingWorksheet!J594),TrackingWorksheet!H594&lt;&gt;TrackingWorksheet!J594),TrackingWorksheet!K594="YES",TrackingWorksheet!H594&lt;&gt;Lists!$D$6,TrackingWorksheet!G594&lt;=WeeklySummary!$C$7,TrackingWorksheet!I594&lt;=WeeklySummary!$C$7),1,0))</f>
        <v/>
      </c>
      <c r="T589" s="10" t="str">
        <f t="shared" si="148"/>
        <v/>
      </c>
      <c r="U589" s="10" t="str">
        <f>IF($B589=1,"",IF(TrackingWorksheet!$K594="YES",1, 0)*D589)</f>
        <v/>
      </c>
      <c r="V589" s="20">
        <f t="shared" si="137"/>
        <v>0</v>
      </c>
      <c r="W589" s="20">
        <f t="shared" si="138"/>
        <v>0</v>
      </c>
      <c r="X589" s="10" t="str">
        <f>IF($B589=1,"",IF(AND(TrackingWorksheet!$L594&lt;&gt;"", TrackingWorksheet!$L594&gt;=WeeklySummary!$C$6,TrackingWorksheet!$L594&lt;=WeeklySummary!$C$7,OR(TrackingWorksheet!$H594=Lists!$D$4,TrackingWorksheet!$J594=Lists!$D$4)), 1, 0))</f>
        <v/>
      </c>
      <c r="Y589" s="10" t="str">
        <f>IF($B589=1,"",IF(AND(TrackingWorksheet!$L594&lt;&gt;"", TrackingWorksheet!$L594&gt;=WeeklySummary!$C$6,TrackingWorksheet!$L594&lt;=WeeklySummary!$C$7,OR(TrackingWorksheet!$H594=Lists!$D$5,TrackingWorksheet!$J594=Lists!$D$5)), 1, 0))</f>
        <v/>
      </c>
      <c r="Z589" s="10" t="str">
        <f>IF($B589=1,"",IF(AND(TrackingWorksheet!$L594&lt;&gt;"", TrackingWorksheet!$L594&gt;=WeeklySummary!$C$6,TrackingWorksheet!$L594&lt;=WeeklySummary!$C$7,OR(TrackingWorksheet!$H594=Lists!$D$6,TrackingWorksheet!$J594=Lists!$D$6)), 1, 0))</f>
        <v/>
      </c>
      <c r="AA589" s="19" t="str">
        <f>IF(B589=1,"",IF(AND(TrackingWorksheet!M594&lt;&gt;"",TrackingWorksheet!M594&lt;=WeeklySummary!$C$7),1,0)*D589)</f>
        <v/>
      </c>
      <c r="AB589" s="19" t="str">
        <f>IF(B589=1,"",IF(AND(TrackingWorksheet!N594&lt;&gt;"",TrackingWorksheet!N594&lt;=WeeklySummary!$C$7),1,0)*D589)</f>
        <v/>
      </c>
      <c r="AC589" s="19" t="str">
        <f>IF(B589=1,"",TrackingWorksheet!T594)</f>
        <v/>
      </c>
      <c r="AD589" s="19" t="str">
        <f>IF(B589=1,"",IF(D589*AND(TrackingWorksheet!S594&gt;=Calculations!$BD$3,TrackingWorksheet!U594="",TrackingWorksheet!K594="YES"),1,0))</f>
        <v/>
      </c>
      <c r="AE589" s="19" t="str">
        <f>IF($B589=1,"",IF(AND(TrackingWorksheet!$S594&gt;$BE$3,TrackingWorksheet!$T594=Lists!$P$4),1, 0)*D589)</f>
        <v/>
      </c>
      <c r="AF589" s="19" t="str">
        <f>IF($B589=1,"",IF(AND(TrackingWorksheet!$U594&gt;$BE$3,TrackingWorksheet!$V594=Lists!$P$4),1, 0)*D589)</f>
        <v/>
      </c>
      <c r="AG589" s="19" t="str">
        <f>IF($B589=1,"",IF(AND(TrackingWorksheet!$W594&gt;$BE$3,TrackingWorksheet!$X594=Lists!$P$4),1, 0)*D589)</f>
        <v/>
      </c>
      <c r="AH589" s="19" t="str">
        <f>IF($B589=1,"",IF(AND(TrackingWorksheet!$Y594&gt;$BE$3,TrackingWorksheet!$Z594=Lists!$P$4),1, 0)*D589)</f>
        <v/>
      </c>
      <c r="AI589" s="19" t="str">
        <f>IF($B589=1,"",IF(AND(TrackingWorksheet!$AA594&gt;$BE$3,TrackingWorksheet!$AB594=Lists!$P$4),1, 0)*D589)</f>
        <v/>
      </c>
      <c r="AJ589" s="19" t="str">
        <f>IF($B589=1,"",IF(AND(TrackingWorksheet!$S594&gt;$BE$3,TrackingWorksheet!$T594=Lists!$P$5),1, 0)*D589)</f>
        <v/>
      </c>
      <c r="AK589" s="19" t="str">
        <f>IF($B589=1,"",IF(AND(TrackingWorksheet!$U594&gt;$BE$3,TrackingWorksheet!$V594=Lists!$P$5),1, 0)*D589)</f>
        <v/>
      </c>
      <c r="AL589" s="19" t="str">
        <f>IF($B589=1,"",IF(AND(TrackingWorksheet!$W594&gt;$BE$3,TrackingWorksheet!$X594=Lists!$P$5),1, 0)*D589)</f>
        <v/>
      </c>
      <c r="AM589" s="19" t="str">
        <f>IF($B589=1,"",IF(AND(TrackingWorksheet!$Y594&gt;$BE$3,TrackingWorksheet!$Z594=Lists!$P$5),1, 0)*D589)</f>
        <v/>
      </c>
      <c r="AN589" s="19" t="str">
        <f>IF($B589=1,"",IF(AND(TrackingWorksheet!$AA594&gt;$BE$3,TrackingWorksheet!$AB594=Lists!$P$5),1, 0)*D589)</f>
        <v/>
      </c>
      <c r="AO589" s="19" t="str">
        <f>IF($B589=1,"",IF(AND(TrackingWorksheet!$S594&gt;$BE$3,TrackingWorksheet!$T594=Lists!$P$6),1, 0)*D589)</f>
        <v/>
      </c>
      <c r="AP589" s="19" t="str">
        <f>IF($B589=1,"",IF(AND(TrackingWorksheet!$U594&gt;$BE$3,TrackingWorksheet!$V594=Lists!$P$6),1, 0)*D589)</f>
        <v/>
      </c>
      <c r="AQ589" s="19" t="str">
        <f>IF($B589=1,"",IF(AND(TrackingWorksheet!$W594&gt;$BE$3,TrackingWorksheet!$X594=Lists!$P$6),1, 0)*D589)</f>
        <v/>
      </c>
      <c r="AR589" s="19" t="str">
        <f>IF($B589=1,"",IF(AND(TrackingWorksheet!$Y594&gt;$BE$3,TrackingWorksheet!$Z594=Lists!$P$6),1, 0)*D589)</f>
        <v/>
      </c>
      <c r="AS589" s="19" t="str">
        <f>IF($B589=1,"",IF(AND(TrackingWorksheet!$AA594&gt;$BE$3,TrackingWorksheet!$AB594=Lists!$P$6),1, 0)*D589)</f>
        <v/>
      </c>
      <c r="AT589" s="19">
        <f t="shared" si="139"/>
        <v>0</v>
      </c>
      <c r="AU589" s="19" t="str">
        <f>IF(B589=1,"",IF(AND(TrackingWorksheet!K594="",TrackingWorksheet!M594="", TrackingWorksheet!N594="", TrackingWorksheet!S594="", TrackingWorksheet!V594="", TrackingWorksheet!W594="", TrackingWorksheet!Y594="", TrackingWorksheet!AA594="", V589=1),1,0)*D589)</f>
        <v/>
      </c>
      <c r="AV589" s="19" t="str">
        <f>IF(B589=1,"",IF(D589*AND(TrackingWorksheet!U594&gt;Calculations!$BE$3,TrackingWorksheet!K594="YES"),1,0))</f>
        <v/>
      </c>
      <c r="AW589" s="19" t="str">
        <f>IF(B589=1,"",IF(D589*AND(TrackingWorksheet!W594&gt;Calculations!$BE$3,TrackingWorksheet!K594="YES"),1,0))</f>
        <v/>
      </c>
      <c r="AX589" s="19">
        <f t="shared" si="140"/>
        <v>0</v>
      </c>
      <c r="AY589" s="19">
        <f t="shared" si="136"/>
        <v>0</v>
      </c>
      <c r="AZ589" s="27" t="str">
        <f>IF(B589=1,"",IF(TrackingWorksheet!Q594="","",TrackingWorksheet!Q594))</f>
        <v/>
      </c>
      <c r="BB589" s="4"/>
      <c r="BC589" s="4"/>
      <c r="BD589" s="4"/>
      <c r="BE589" s="4"/>
      <c r="BF589" s="4"/>
      <c r="BG589" s="4" t="str">
        <f>IF(B589=1,"",IF(AND(N589=1,TrackingWorksheet!$I594+14&lt;=WeeklySummary!$C$7),1,0))</f>
        <v/>
      </c>
      <c r="BH589" s="4" t="str">
        <f>IF(B589=1,"",IF(AND(R589=1,TrackingWorksheet!$I594+14&lt;=WeeklySummary!$C$7),1,0))</f>
        <v/>
      </c>
      <c r="BI589" s="4" t="str">
        <f>IF(B589=1,"",IF(AND(J589=1,TrackingWorksheet!$G594+14&lt;=WeeklySummary!$C$7),1,0))</f>
        <v/>
      </c>
      <c r="BJ589" s="4" t="str">
        <f>IF(B589=1,"",IF(AND(T589=1,TrackingWorksheet!$I594+14&lt;=WeeklySummary!$C$7),1,0))</f>
        <v/>
      </c>
      <c r="BK589" s="4" t="str">
        <f>IF(B589=1,"",IF(AND(T589=1,TrackingWorksheet!$G594+14&lt;=WeeklySummary!$C$7),1,0))</f>
        <v/>
      </c>
      <c r="BL589" s="4">
        <f t="shared" si="149"/>
        <v>0</v>
      </c>
    </row>
    <row r="590" spans="2:64" x14ac:dyDescent="0.25">
      <c r="B590" s="27">
        <f>IF(AND(ISBLANK(TrackingWorksheet!B595),ISBLANK(TrackingWorksheet!C595),ISBLANK(TrackingWorksheet!G595),ISBLANK(TrackingWorksheet!H595),
ISBLANK(TrackingWorksheet!I595),ISBLANK(TrackingWorksheet!J595),ISBLANK(TrackingWorksheet!M595),
ISBLANK(TrackingWorksheet!N597)),1,0)</f>
        <v>1</v>
      </c>
      <c r="C590" s="12" t="str">
        <f>IF(B590=1,"",TrackingWorksheet!F595)</f>
        <v/>
      </c>
      <c r="D590" s="20" t="str">
        <f>IF(B590=1,"",IF(AND(TrackingWorksheet!B595&lt;&gt;"",TrackingWorksheet!B595&lt;=WeeklySummary!$C$7,OR(TrackingWorksheet!C595="",TrackingWorksheet!C595&gt;=WeeklySummary!$C$6)),1,0))</f>
        <v/>
      </c>
      <c r="E590" s="10" t="str">
        <f>IF(B590=1,"",IF(AND(TrackingWorksheet!G595 &lt;&gt;"",TrackingWorksheet!G595&lt;=WeeklySummary!$C$7, TrackingWorksheet!H595=Lists!$D$4), "Y", "N"))</f>
        <v/>
      </c>
      <c r="F590" s="10" t="str">
        <f>IF(B590=1,"",IF(AND(TrackingWorksheet!I595 &lt;&gt;"", TrackingWorksheet!I595&lt;=WeeklySummary!$C$7, TrackingWorksheet!J595=Lists!$D$4), "Y", "N"))</f>
        <v/>
      </c>
      <c r="G590" s="10" t="str">
        <f>IF(B590=1,"",IF(AND(TrackingWorksheet!G595 &lt;&gt;"",TrackingWorksheet!G595&lt;=WeeklySummary!$C$7, TrackingWorksheet!H595=Lists!$D$5), "Y", "N"))</f>
        <v/>
      </c>
      <c r="H590" s="10" t="str">
        <f>IF(B590=1,"",IF(AND(TrackingWorksheet!I595 &lt;&gt;"", TrackingWorksheet!I595&lt;=WeeklySummary!$C$7, TrackingWorksheet!J595=Lists!$D$5), "Y", "N"))</f>
        <v/>
      </c>
      <c r="I590" s="20" t="str">
        <f>IF(B590=1,"",IF(AND(TrackingWorksheet!G595 &lt;&gt;"", TrackingWorksheet!G595&lt;=WeeklySummary!$C$7, TrackingWorksheet!H595=Lists!$D$6), 1, 0))</f>
        <v/>
      </c>
      <c r="J590" s="20" t="str">
        <f t="shared" si="141"/>
        <v/>
      </c>
      <c r="K590" s="10" t="str">
        <f>IF(B590=1,"",IF(AND(TrackingWorksheet!I595&lt;=WeeklySummary!$C$7,TrackingWorksheet!K595="YES"),0,IF(AND(AND(OR(E590="Y",F590="Y"),E590&lt;&gt;F590),G590&lt;&gt;"Y", H590&lt;&gt;"Y"), 1, 0)))</f>
        <v/>
      </c>
      <c r="L590" s="20" t="str">
        <f t="shared" si="142"/>
        <v/>
      </c>
      <c r="M590" s="10" t="str">
        <f t="shared" si="143"/>
        <v/>
      </c>
      <c r="N590" s="20" t="str">
        <f t="shared" si="144"/>
        <v/>
      </c>
      <c r="O590" s="10" t="str">
        <f>IF(B590=1,"",IF(AND(TrackingWorksheet!I595&lt;=WeeklySummary!$C$7,TrackingWorksheet!K595="YES"),0,IF(AND(AND(OR(G590="Y",H590="Y"),G590&lt;&gt;H590),E590&lt;&gt;"Y", F590&lt;&gt;"Y"), 1, 0)))</f>
        <v/>
      </c>
      <c r="P590" s="20" t="str">
        <f t="shared" si="145"/>
        <v/>
      </c>
      <c r="Q590" s="10" t="str">
        <f t="shared" si="146"/>
        <v/>
      </c>
      <c r="R590" s="10" t="str">
        <f t="shared" si="147"/>
        <v/>
      </c>
      <c r="S590" s="10" t="str">
        <f>IF(B590=1,"",IF(AND(OR(AND(TrackingWorksheet!H595=Lists!$D$7,TrackingWorksheet!H595=TrackingWorksheet!J595),TrackingWorksheet!H595&lt;&gt;TrackingWorksheet!J595),TrackingWorksheet!K595="YES",TrackingWorksheet!H595&lt;&gt;Lists!$D$6,TrackingWorksheet!G595&lt;=WeeklySummary!$C$7,TrackingWorksheet!I595&lt;=WeeklySummary!$C$7),1,0))</f>
        <v/>
      </c>
      <c r="T590" s="10" t="str">
        <f t="shared" si="148"/>
        <v/>
      </c>
      <c r="U590" s="10" t="str">
        <f>IF($B590=1,"",IF(TrackingWorksheet!$K595="YES",1, 0)*D590)</f>
        <v/>
      </c>
      <c r="V590" s="20">
        <f t="shared" si="137"/>
        <v>0</v>
      </c>
      <c r="W590" s="20">
        <f t="shared" si="138"/>
        <v>0</v>
      </c>
      <c r="X590" s="10" t="str">
        <f>IF($B590=1,"",IF(AND(TrackingWorksheet!$L595&lt;&gt;"", TrackingWorksheet!$L595&gt;=WeeklySummary!$C$6,TrackingWorksheet!$L595&lt;=WeeklySummary!$C$7,OR(TrackingWorksheet!$H595=Lists!$D$4,TrackingWorksheet!$J595=Lists!$D$4)), 1, 0))</f>
        <v/>
      </c>
      <c r="Y590" s="10" t="str">
        <f>IF($B590=1,"",IF(AND(TrackingWorksheet!$L595&lt;&gt;"", TrackingWorksheet!$L595&gt;=WeeklySummary!$C$6,TrackingWorksheet!$L595&lt;=WeeklySummary!$C$7,OR(TrackingWorksheet!$H595=Lists!$D$5,TrackingWorksheet!$J595=Lists!$D$5)), 1, 0))</f>
        <v/>
      </c>
      <c r="Z590" s="10" t="str">
        <f>IF($B590=1,"",IF(AND(TrackingWorksheet!$L595&lt;&gt;"", TrackingWorksheet!$L595&gt;=WeeklySummary!$C$6,TrackingWorksheet!$L595&lt;=WeeklySummary!$C$7,OR(TrackingWorksheet!$H595=Lists!$D$6,TrackingWorksheet!$J595=Lists!$D$6)), 1, 0))</f>
        <v/>
      </c>
      <c r="AA590" s="19" t="str">
        <f>IF(B590=1,"",IF(AND(TrackingWorksheet!M595&lt;&gt;"",TrackingWorksheet!M595&lt;=WeeklySummary!$C$7),1,0)*D590)</f>
        <v/>
      </c>
      <c r="AB590" s="19" t="str">
        <f>IF(B590=1,"",IF(AND(TrackingWorksheet!N595&lt;&gt;"",TrackingWorksheet!N595&lt;=WeeklySummary!$C$7),1,0)*D590)</f>
        <v/>
      </c>
      <c r="AC590" s="19" t="str">
        <f>IF(B590=1,"",TrackingWorksheet!T595)</f>
        <v/>
      </c>
      <c r="AD590" s="19" t="str">
        <f>IF(B590=1,"",IF(D590*AND(TrackingWorksheet!S595&gt;=Calculations!$BD$3,TrackingWorksheet!U595="",TrackingWorksheet!K595="YES"),1,0))</f>
        <v/>
      </c>
      <c r="AE590" s="19" t="str">
        <f>IF($B590=1,"",IF(AND(TrackingWorksheet!$S595&gt;$BE$3,TrackingWorksheet!$T595=Lists!$P$4),1, 0)*D590)</f>
        <v/>
      </c>
      <c r="AF590" s="19" t="str">
        <f>IF($B590=1,"",IF(AND(TrackingWorksheet!$U595&gt;$BE$3,TrackingWorksheet!$V595=Lists!$P$4),1, 0)*D590)</f>
        <v/>
      </c>
      <c r="AG590" s="19" t="str">
        <f>IF($B590=1,"",IF(AND(TrackingWorksheet!$W595&gt;$BE$3,TrackingWorksheet!$X595=Lists!$P$4),1, 0)*D590)</f>
        <v/>
      </c>
      <c r="AH590" s="19" t="str">
        <f>IF($B590=1,"",IF(AND(TrackingWorksheet!$Y595&gt;$BE$3,TrackingWorksheet!$Z595=Lists!$P$4),1, 0)*D590)</f>
        <v/>
      </c>
      <c r="AI590" s="19" t="str">
        <f>IF($B590=1,"",IF(AND(TrackingWorksheet!$AA595&gt;$BE$3,TrackingWorksheet!$AB595=Lists!$P$4),1, 0)*D590)</f>
        <v/>
      </c>
      <c r="AJ590" s="19" t="str">
        <f>IF($B590=1,"",IF(AND(TrackingWorksheet!$S595&gt;$BE$3,TrackingWorksheet!$T595=Lists!$P$5),1, 0)*D590)</f>
        <v/>
      </c>
      <c r="AK590" s="19" t="str">
        <f>IF($B590=1,"",IF(AND(TrackingWorksheet!$U595&gt;$BE$3,TrackingWorksheet!$V595=Lists!$P$5),1, 0)*D590)</f>
        <v/>
      </c>
      <c r="AL590" s="19" t="str">
        <f>IF($B590=1,"",IF(AND(TrackingWorksheet!$W595&gt;$BE$3,TrackingWorksheet!$X595=Lists!$P$5),1, 0)*D590)</f>
        <v/>
      </c>
      <c r="AM590" s="19" t="str">
        <f>IF($B590=1,"",IF(AND(TrackingWorksheet!$Y595&gt;$BE$3,TrackingWorksheet!$Z595=Lists!$P$5),1, 0)*D590)</f>
        <v/>
      </c>
      <c r="AN590" s="19" t="str">
        <f>IF($B590=1,"",IF(AND(TrackingWorksheet!$AA595&gt;$BE$3,TrackingWorksheet!$AB595=Lists!$P$5),1, 0)*D590)</f>
        <v/>
      </c>
      <c r="AO590" s="19" t="str">
        <f>IF($B590=1,"",IF(AND(TrackingWorksheet!$S595&gt;$BE$3,TrackingWorksheet!$T595=Lists!$P$6),1, 0)*D590)</f>
        <v/>
      </c>
      <c r="AP590" s="19" t="str">
        <f>IF($B590=1,"",IF(AND(TrackingWorksheet!$U595&gt;$BE$3,TrackingWorksheet!$V595=Lists!$P$6),1, 0)*D590)</f>
        <v/>
      </c>
      <c r="AQ590" s="19" t="str">
        <f>IF($B590=1,"",IF(AND(TrackingWorksheet!$W595&gt;$BE$3,TrackingWorksheet!$X595=Lists!$P$6),1, 0)*D590)</f>
        <v/>
      </c>
      <c r="AR590" s="19" t="str">
        <f>IF($B590=1,"",IF(AND(TrackingWorksheet!$Y595&gt;$BE$3,TrackingWorksheet!$Z595=Lists!$P$6),1, 0)*D590)</f>
        <v/>
      </c>
      <c r="AS590" s="19" t="str">
        <f>IF($B590=1,"",IF(AND(TrackingWorksheet!$AA595&gt;$BE$3,TrackingWorksheet!$AB595=Lists!$P$6),1, 0)*D590)</f>
        <v/>
      </c>
      <c r="AT590" s="19">
        <f t="shared" si="139"/>
        <v>0</v>
      </c>
      <c r="AU590" s="19" t="str">
        <f>IF(B590=1,"",IF(AND(TrackingWorksheet!K595="",TrackingWorksheet!M595="", TrackingWorksheet!N595="", TrackingWorksheet!S595="", TrackingWorksheet!V595="", TrackingWorksheet!W595="", TrackingWorksheet!Y595="", TrackingWorksheet!AA595="", V590=1),1,0)*D590)</f>
        <v/>
      </c>
      <c r="AV590" s="19" t="str">
        <f>IF(B590=1,"",IF(D590*AND(TrackingWorksheet!U595&gt;Calculations!$BE$3,TrackingWorksheet!K595="YES"),1,0))</f>
        <v/>
      </c>
      <c r="AW590" s="19" t="str">
        <f>IF(B590=1,"",IF(D590*AND(TrackingWorksheet!W595&gt;Calculations!$BE$3,TrackingWorksheet!K595="YES"),1,0))</f>
        <v/>
      </c>
      <c r="AX590" s="19">
        <f t="shared" si="140"/>
        <v>0</v>
      </c>
      <c r="AY590" s="19">
        <f t="shared" si="136"/>
        <v>0</v>
      </c>
      <c r="AZ590" s="27" t="str">
        <f>IF(B590=1,"",IF(TrackingWorksheet!Q595="","",TrackingWorksheet!Q595))</f>
        <v/>
      </c>
      <c r="BB590" s="4"/>
      <c r="BC590" s="4"/>
      <c r="BD590" s="4"/>
      <c r="BE590" s="4"/>
      <c r="BF590" s="4"/>
      <c r="BG590" s="4" t="str">
        <f>IF(B590=1,"",IF(AND(N590=1,TrackingWorksheet!$I595+14&lt;=WeeklySummary!$C$7),1,0))</f>
        <v/>
      </c>
      <c r="BH590" s="4" t="str">
        <f>IF(B590=1,"",IF(AND(R590=1,TrackingWorksheet!$I595+14&lt;=WeeklySummary!$C$7),1,0))</f>
        <v/>
      </c>
      <c r="BI590" s="4" t="str">
        <f>IF(B590=1,"",IF(AND(J590=1,TrackingWorksheet!$G595+14&lt;=WeeklySummary!$C$7),1,0))</f>
        <v/>
      </c>
      <c r="BJ590" s="4" t="str">
        <f>IF(B590=1,"",IF(AND(T590=1,TrackingWorksheet!$I595+14&lt;=WeeklySummary!$C$7),1,0))</f>
        <v/>
      </c>
      <c r="BK590" s="4" t="str">
        <f>IF(B590=1,"",IF(AND(T590=1,TrackingWorksheet!$G595+14&lt;=WeeklySummary!$C$7),1,0))</f>
        <v/>
      </c>
      <c r="BL590" s="4">
        <f t="shared" si="149"/>
        <v>0</v>
      </c>
    </row>
    <row r="591" spans="2:64" x14ac:dyDescent="0.25">
      <c r="B591" s="27">
        <f>IF(AND(ISBLANK(TrackingWorksheet!B596),ISBLANK(TrackingWorksheet!C596),ISBLANK(TrackingWorksheet!G596),ISBLANK(TrackingWorksheet!H596),
ISBLANK(TrackingWorksheet!I596),ISBLANK(TrackingWorksheet!J596),ISBLANK(TrackingWorksheet!M596),
ISBLANK(TrackingWorksheet!N598)),1,0)</f>
        <v>1</v>
      </c>
      <c r="C591" s="12" t="str">
        <f>IF(B591=1,"",TrackingWorksheet!F596)</f>
        <v/>
      </c>
      <c r="D591" s="20" t="str">
        <f>IF(B591=1,"",IF(AND(TrackingWorksheet!B596&lt;&gt;"",TrackingWorksheet!B596&lt;=WeeklySummary!$C$7,OR(TrackingWorksheet!C596="",TrackingWorksheet!C596&gt;=WeeklySummary!$C$6)),1,0))</f>
        <v/>
      </c>
      <c r="E591" s="10" t="str">
        <f>IF(B591=1,"",IF(AND(TrackingWorksheet!G596 &lt;&gt;"",TrackingWorksheet!G596&lt;=WeeklySummary!$C$7, TrackingWorksheet!H596=Lists!$D$4), "Y", "N"))</f>
        <v/>
      </c>
      <c r="F591" s="10" t="str">
        <f>IF(B591=1,"",IF(AND(TrackingWorksheet!I596 &lt;&gt;"", TrackingWorksheet!I596&lt;=WeeklySummary!$C$7, TrackingWorksheet!J596=Lists!$D$4), "Y", "N"))</f>
        <v/>
      </c>
      <c r="G591" s="10" t="str">
        <f>IF(B591=1,"",IF(AND(TrackingWorksheet!G596 &lt;&gt;"",TrackingWorksheet!G596&lt;=WeeklySummary!$C$7, TrackingWorksheet!H596=Lists!$D$5), "Y", "N"))</f>
        <v/>
      </c>
      <c r="H591" s="10" t="str">
        <f>IF(B591=1,"",IF(AND(TrackingWorksheet!I596 &lt;&gt;"", TrackingWorksheet!I596&lt;=WeeklySummary!$C$7, TrackingWorksheet!J596=Lists!$D$5), "Y", "N"))</f>
        <v/>
      </c>
      <c r="I591" s="20" t="str">
        <f>IF(B591=1,"",IF(AND(TrackingWorksheet!G596 &lt;&gt;"", TrackingWorksheet!G596&lt;=WeeklySummary!$C$7, TrackingWorksheet!H596=Lists!$D$6), 1, 0))</f>
        <v/>
      </c>
      <c r="J591" s="20" t="str">
        <f t="shared" si="141"/>
        <v/>
      </c>
      <c r="K591" s="10" t="str">
        <f>IF(B591=1,"",IF(AND(TrackingWorksheet!I596&lt;=WeeklySummary!$C$7,TrackingWorksheet!K596="YES"),0,IF(AND(AND(OR(E591="Y",F591="Y"),E591&lt;&gt;F591),G591&lt;&gt;"Y", H591&lt;&gt;"Y"), 1, 0)))</f>
        <v/>
      </c>
      <c r="L591" s="20" t="str">
        <f t="shared" si="142"/>
        <v/>
      </c>
      <c r="M591" s="10" t="str">
        <f t="shared" si="143"/>
        <v/>
      </c>
      <c r="N591" s="20" t="str">
        <f t="shared" si="144"/>
        <v/>
      </c>
      <c r="O591" s="10" t="str">
        <f>IF(B591=1,"",IF(AND(TrackingWorksheet!I596&lt;=WeeklySummary!$C$7,TrackingWorksheet!K596="YES"),0,IF(AND(AND(OR(G591="Y",H591="Y"),G591&lt;&gt;H591),E591&lt;&gt;"Y", F591&lt;&gt;"Y"), 1, 0)))</f>
        <v/>
      </c>
      <c r="P591" s="20" t="str">
        <f t="shared" si="145"/>
        <v/>
      </c>
      <c r="Q591" s="10" t="str">
        <f t="shared" si="146"/>
        <v/>
      </c>
      <c r="R591" s="10" t="str">
        <f t="shared" si="147"/>
        <v/>
      </c>
      <c r="S591" s="10" t="str">
        <f>IF(B591=1,"",IF(AND(OR(AND(TrackingWorksheet!H596=Lists!$D$7,TrackingWorksheet!H596=TrackingWorksheet!J596),TrackingWorksheet!H596&lt;&gt;TrackingWorksheet!J596),TrackingWorksheet!K596="YES",TrackingWorksheet!H596&lt;&gt;Lists!$D$6,TrackingWorksheet!G596&lt;=WeeklySummary!$C$7,TrackingWorksheet!I596&lt;=WeeklySummary!$C$7),1,0))</f>
        <v/>
      </c>
      <c r="T591" s="10" t="str">
        <f t="shared" si="148"/>
        <v/>
      </c>
      <c r="U591" s="10" t="str">
        <f>IF($B591=1,"",IF(TrackingWorksheet!$K596="YES",1, 0)*D591)</f>
        <v/>
      </c>
      <c r="V591" s="20">
        <f t="shared" si="137"/>
        <v>0</v>
      </c>
      <c r="W591" s="20">
        <f t="shared" si="138"/>
        <v>0</v>
      </c>
      <c r="X591" s="10" t="str">
        <f>IF($B591=1,"",IF(AND(TrackingWorksheet!$L596&lt;&gt;"", TrackingWorksheet!$L596&gt;=WeeklySummary!$C$6,TrackingWorksheet!$L596&lt;=WeeklySummary!$C$7,OR(TrackingWorksheet!$H596=Lists!$D$4,TrackingWorksheet!$J596=Lists!$D$4)), 1, 0))</f>
        <v/>
      </c>
      <c r="Y591" s="10" t="str">
        <f>IF($B591=1,"",IF(AND(TrackingWorksheet!$L596&lt;&gt;"", TrackingWorksheet!$L596&gt;=WeeklySummary!$C$6,TrackingWorksheet!$L596&lt;=WeeklySummary!$C$7,OR(TrackingWorksheet!$H596=Lists!$D$5,TrackingWorksheet!$J596=Lists!$D$5)), 1, 0))</f>
        <v/>
      </c>
      <c r="Z591" s="10" t="str">
        <f>IF($B591=1,"",IF(AND(TrackingWorksheet!$L596&lt;&gt;"", TrackingWorksheet!$L596&gt;=WeeklySummary!$C$6,TrackingWorksheet!$L596&lt;=WeeklySummary!$C$7,OR(TrackingWorksheet!$H596=Lists!$D$6,TrackingWorksheet!$J596=Lists!$D$6)), 1, 0))</f>
        <v/>
      </c>
      <c r="AA591" s="19" t="str">
        <f>IF(B591=1,"",IF(AND(TrackingWorksheet!M596&lt;&gt;"",TrackingWorksheet!M596&lt;=WeeklySummary!$C$7),1,0)*D591)</f>
        <v/>
      </c>
      <c r="AB591" s="19" t="str">
        <f>IF(B591=1,"",IF(AND(TrackingWorksheet!N596&lt;&gt;"",TrackingWorksheet!N596&lt;=WeeklySummary!$C$7),1,0)*D591)</f>
        <v/>
      </c>
      <c r="AC591" s="19" t="str">
        <f>IF(B591=1,"",TrackingWorksheet!T596)</f>
        <v/>
      </c>
      <c r="AD591" s="19" t="str">
        <f>IF(B591=1,"",IF(D591*AND(TrackingWorksheet!S596&gt;=Calculations!$BD$3,TrackingWorksheet!U596="",TrackingWorksheet!K596="YES"),1,0))</f>
        <v/>
      </c>
      <c r="AE591" s="19" t="str">
        <f>IF($B591=1,"",IF(AND(TrackingWorksheet!$S596&gt;$BE$3,TrackingWorksheet!$T596=Lists!$P$4),1, 0)*D591)</f>
        <v/>
      </c>
      <c r="AF591" s="19" t="str">
        <f>IF($B591=1,"",IF(AND(TrackingWorksheet!$U596&gt;$BE$3,TrackingWorksheet!$V596=Lists!$P$4),1, 0)*D591)</f>
        <v/>
      </c>
      <c r="AG591" s="19" t="str">
        <f>IF($B591=1,"",IF(AND(TrackingWorksheet!$W596&gt;$BE$3,TrackingWorksheet!$X596=Lists!$P$4),1, 0)*D591)</f>
        <v/>
      </c>
      <c r="AH591" s="19" t="str">
        <f>IF($B591=1,"",IF(AND(TrackingWorksheet!$Y596&gt;$BE$3,TrackingWorksheet!$Z596=Lists!$P$4),1, 0)*D591)</f>
        <v/>
      </c>
      <c r="AI591" s="19" t="str">
        <f>IF($B591=1,"",IF(AND(TrackingWorksheet!$AA596&gt;$BE$3,TrackingWorksheet!$AB596=Lists!$P$4),1, 0)*D591)</f>
        <v/>
      </c>
      <c r="AJ591" s="19" t="str">
        <f>IF($B591=1,"",IF(AND(TrackingWorksheet!$S596&gt;$BE$3,TrackingWorksheet!$T596=Lists!$P$5),1, 0)*D591)</f>
        <v/>
      </c>
      <c r="AK591" s="19" t="str">
        <f>IF($B591=1,"",IF(AND(TrackingWorksheet!$U596&gt;$BE$3,TrackingWorksheet!$V596=Lists!$P$5),1, 0)*D591)</f>
        <v/>
      </c>
      <c r="AL591" s="19" t="str">
        <f>IF($B591=1,"",IF(AND(TrackingWorksheet!$W596&gt;$BE$3,TrackingWorksheet!$X596=Lists!$P$5),1, 0)*D591)</f>
        <v/>
      </c>
      <c r="AM591" s="19" t="str">
        <f>IF($B591=1,"",IF(AND(TrackingWorksheet!$Y596&gt;$BE$3,TrackingWorksheet!$Z596=Lists!$P$5),1, 0)*D591)</f>
        <v/>
      </c>
      <c r="AN591" s="19" t="str">
        <f>IF($B591=1,"",IF(AND(TrackingWorksheet!$AA596&gt;$BE$3,TrackingWorksheet!$AB596=Lists!$P$5),1, 0)*D591)</f>
        <v/>
      </c>
      <c r="AO591" s="19" t="str">
        <f>IF($B591=1,"",IF(AND(TrackingWorksheet!$S596&gt;$BE$3,TrackingWorksheet!$T596=Lists!$P$6),1, 0)*D591)</f>
        <v/>
      </c>
      <c r="AP591" s="19" t="str">
        <f>IF($B591=1,"",IF(AND(TrackingWorksheet!$U596&gt;$BE$3,TrackingWorksheet!$V596=Lists!$P$6),1, 0)*D591)</f>
        <v/>
      </c>
      <c r="AQ591" s="19" t="str">
        <f>IF($B591=1,"",IF(AND(TrackingWorksheet!$W596&gt;$BE$3,TrackingWorksheet!$X596=Lists!$P$6),1, 0)*D591)</f>
        <v/>
      </c>
      <c r="AR591" s="19" t="str">
        <f>IF($B591=1,"",IF(AND(TrackingWorksheet!$Y596&gt;$BE$3,TrackingWorksheet!$Z596=Lists!$P$6),1, 0)*D591)</f>
        <v/>
      </c>
      <c r="AS591" s="19" t="str">
        <f>IF($B591=1,"",IF(AND(TrackingWorksheet!$AA596&gt;$BE$3,TrackingWorksheet!$AB596=Lists!$P$6),1, 0)*D591)</f>
        <v/>
      </c>
      <c r="AT591" s="19">
        <f t="shared" si="139"/>
        <v>0</v>
      </c>
      <c r="AU591" s="19" t="str">
        <f>IF(B591=1,"",IF(AND(TrackingWorksheet!K596="",TrackingWorksheet!M596="", TrackingWorksheet!N596="", TrackingWorksheet!S596="", TrackingWorksheet!V596="", TrackingWorksheet!W596="", TrackingWorksheet!Y596="", TrackingWorksheet!AA596="", V591=1),1,0)*D591)</f>
        <v/>
      </c>
      <c r="AV591" s="19" t="str">
        <f>IF(B591=1,"",IF(D591*AND(TrackingWorksheet!U596&gt;Calculations!$BE$3,TrackingWorksheet!K596="YES"),1,0))</f>
        <v/>
      </c>
      <c r="AW591" s="19" t="str">
        <f>IF(B591=1,"",IF(D591*AND(TrackingWorksheet!W596&gt;Calculations!$BE$3,TrackingWorksheet!K596="YES"),1,0))</f>
        <v/>
      </c>
      <c r="AX591" s="19">
        <f t="shared" si="140"/>
        <v>0</v>
      </c>
      <c r="AY591" s="19">
        <f t="shared" si="136"/>
        <v>0</v>
      </c>
      <c r="AZ591" s="27" t="str">
        <f>IF(B591=1,"",IF(TrackingWorksheet!Q596="","",TrackingWorksheet!Q596))</f>
        <v/>
      </c>
      <c r="BB591" s="4"/>
      <c r="BC591" s="4"/>
      <c r="BD591" s="4"/>
      <c r="BE591" s="4"/>
      <c r="BF591" s="4"/>
      <c r="BG591" s="4" t="str">
        <f>IF(B591=1,"",IF(AND(N591=1,TrackingWorksheet!$I596+14&lt;=WeeklySummary!$C$7),1,0))</f>
        <v/>
      </c>
      <c r="BH591" s="4" t="str">
        <f>IF(B591=1,"",IF(AND(R591=1,TrackingWorksheet!$I596+14&lt;=WeeklySummary!$C$7),1,0))</f>
        <v/>
      </c>
      <c r="BI591" s="4" t="str">
        <f>IF(B591=1,"",IF(AND(J591=1,TrackingWorksheet!$G596+14&lt;=WeeklySummary!$C$7),1,0))</f>
        <v/>
      </c>
      <c r="BJ591" s="4" t="str">
        <f>IF(B591=1,"",IF(AND(T591=1,TrackingWorksheet!$I596+14&lt;=WeeklySummary!$C$7),1,0))</f>
        <v/>
      </c>
      <c r="BK591" s="4" t="str">
        <f>IF(B591=1,"",IF(AND(T591=1,TrackingWorksheet!$G596+14&lt;=WeeklySummary!$C$7),1,0))</f>
        <v/>
      </c>
      <c r="BL591" s="4">
        <f t="shared" si="149"/>
        <v>0</v>
      </c>
    </row>
    <row r="592" spans="2:64" x14ac:dyDescent="0.25">
      <c r="B592" s="27">
        <f>IF(AND(ISBLANK(TrackingWorksheet!B597),ISBLANK(TrackingWorksheet!C597),ISBLANK(TrackingWorksheet!G597),ISBLANK(TrackingWorksheet!H597),
ISBLANK(TrackingWorksheet!I597),ISBLANK(TrackingWorksheet!J597),ISBLANK(TrackingWorksheet!M597),
ISBLANK(TrackingWorksheet!N599)),1,0)</f>
        <v>1</v>
      </c>
      <c r="C592" s="12" t="str">
        <f>IF(B592=1,"",TrackingWorksheet!F597)</f>
        <v/>
      </c>
      <c r="D592" s="20" t="str">
        <f>IF(B592=1,"",IF(AND(TrackingWorksheet!B597&lt;&gt;"",TrackingWorksheet!B597&lt;=WeeklySummary!$C$7,OR(TrackingWorksheet!C597="",TrackingWorksheet!C597&gt;=WeeklySummary!$C$6)),1,0))</f>
        <v/>
      </c>
      <c r="E592" s="10" t="str">
        <f>IF(B592=1,"",IF(AND(TrackingWorksheet!G597 &lt;&gt;"",TrackingWorksheet!G597&lt;=WeeklySummary!$C$7, TrackingWorksheet!H597=Lists!$D$4), "Y", "N"))</f>
        <v/>
      </c>
      <c r="F592" s="10" t="str">
        <f>IF(B592=1,"",IF(AND(TrackingWorksheet!I597 &lt;&gt;"", TrackingWorksheet!I597&lt;=WeeklySummary!$C$7, TrackingWorksheet!J597=Lists!$D$4), "Y", "N"))</f>
        <v/>
      </c>
      <c r="G592" s="10" t="str">
        <f>IF(B592=1,"",IF(AND(TrackingWorksheet!G597 &lt;&gt;"",TrackingWorksheet!G597&lt;=WeeklySummary!$C$7, TrackingWorksheet!H597=Lists!$D$5), "Y", "N"))</f>
        <v/>
      </c>
      <c r="H592" s="10" t="str">
        <f>IF(B592=1,"",IF(AND(TrackingWorksheet!I597 &lt;&gt;"", TrackingWorksheet!I597&lt;=WeeklySummary!$C$7, TrackingWorksheet!J597=Lists!$D$5), "Y", "N"))</f>
        <v/>
      </c>
      <c r="I592" s="20" t="str">
        <f>IF(B592=1,"",IF(AND(TrackingWorksheet!G597 &lt;&gt;"", TrackingWorksheet!G597&lt;=WeeklySummary!$C$7, TrackingWorksheet!H597=Lists!$D$6), 1, 0))</f>
        <v/>
      </c>
      <c r="J592" s="20" t="str">
        <f t="shared" si="141"/>
        <v/>
      </c>
      <c r="K592" s="10" t="str">
        <f>IF(B592=1,"",IF(AND(TrackingWorksheet!I597&lt;=WeeklySummary!$C$7,TrackingWorksheet!K597="YES"),0,IF(AND(AND(OR(E592="Y",F592="Y"),E592&lt;&gt;F592),G592&lt;&gt;"Y", H592&lt;&gt;"Y"), 1, 0)))</f>
        <v/>
      </c>
      <c r="L592" s="20" t="str">
        <f t="shared" si="142"/>
        <v/>
      </c>
      <c r="M592" s="10" t="str">
        <f t="shared" si="143"/>
        <v/>
      </c>
      <c r="N592" s="20" t="str">
        <f t="shared" si="144"/>
        <v/>
      </c>
      <c r="O592" s="10" t="str">
        <f>IF(B592=1,"",IF(AND(TrackingWorksheet!I597&lt;=WeeklySummary!$C$7,TrackingWorksheet!K597="YES"),0,IF(AND(AND(OR(G592="Y",H592="Y"),G592&lt;&gt;H592),E592&lt;&gt;"Y", F592&lt;&gt;"Y"), 1, 0)))</f>
        <v/>
      </c>
      <c r="P592" s="20" t="str">
        <f t="shared" si="145"/>
        <v/>
      </c>
      <c r="Q592" s="10" t="str">
        <f t="shared" si="146"/>
        <v/>
      </c>
      <c r="R592" s="10" t="str">
        <f t="shared" si="147"/>
        <v/>
      </c>
      <c r="S592" s="10" t="str">
        <f>IF(B592=1,"",IF(AND(OR(AND(TrackingWorksheet!H597=Lists!$D$7,TrackingWorksheet!H597=TrackingWorksheet!J597),TrackingWorksheet!H597&lt;&gt;TrackingWorksheet!J597),TrackingWorksheet!K597="YES",TrackingWorksheet!H597&lt;&gt;Lists!$D$6,TrackingWorksheet!G597&lt;=WeeklySummary!$C$7,TrackingWorksheet!I597&lt;=WeeklySummary!$C$7),1,0))</f>
        <v/>
      </c>
      <c r="T592" s="10" t="str">
        <f t="shared" si="148"/>
        <v/>
      </c>
      <c r="U592" s="10" t="str">
        <f>IF($B592=1,"",IF(TrackingWorksheet!$K597="YES",1, 0)*D592)</f>
        <v/>
      </c>
      <c r="V592" s="20">
        <f t="shared" si="137"/>
        <v>0</v>
      </c>
      <c r="W592" s="20">
        <f t="shared" si="138"/>
        <v>0</v>
      </c>
      <c r="X592" s="10" t="str">
        <f>IF($B592=1,"",IF(AND(TrackingWorksheet!$L597&lt;&gt;"", TrackingWorksheet!$L597&gt;=WeeklySummary!$C$6,TrackingWorksheet!$L597&lt;=WeeklySummary!$C$7,OR(TrackingWorksheet!$H597=Lists!$D$4,TrackingWorksheet!$J597=Lists!$D$4)), 1, 0))</f>
        <v/>
      </c>
      <c r="Y592" s="10" t="str">
        <f>IF($B592=1,"",IF(AND(TrackingWorksheet!$L597&lt;&gt;"", TrackingWorksheet!$L597&gt;=WeeklySummary!$C$6,TrackingWorksheet!$L597&lt;=WeeklySummary!$C$7,OR(TrackingWorksheet!$H597=Lists!$D$5,TrackingWorksheet!$J597=Lists!$D$5)), 1, 0))</f>
        <v/>
      </c>
      <c r="Z592" s="10" t="str">
        <f>IF($B592=1,"",IF(AND(TrackingWorksheet!$L597&lt;&gt;"", TrackingWorksheet!$L597&gt;=WeeklySummary!$C$6,TrackingWorksheet!$L597&lt;=WeeklySummary!$C$7,OR(TrackingWorksheet!$H597=Lists!$D$6,TrackingWorksheet!$J597=Lists!$D$6)), 1, 0))</f>
        <v/>
      </c>
      <c r="AA592" s="19" t="str">
        <f>IF(B592=1,"",IF(AND(TrackingWorksheet!M597&lt;&gt;"",TrackingWorksheet!M597&lt;=WeeklySummary!$C$7),1,0)*D592)</f>
        <v/>
      </c>
      <c r="AB592" s="19" t="str">
        <f>IF(B592=1,"",IF(AND(TrackingWorksheet!N597&lt;&gt;"",TrackingWorksheet!N597&lt;=WeeklySummary!$C$7),1,0)*D592)</f>
        <v/>
      </c>
      <c r="AC592" s="19" t="str">
        <f>IF(B592=1,"",TrackingWorksheet!T597)</f>
        <v/>
      </c>
      <c r="AD592" s="19" t="str">
        <f>IF(B592=1,"",IF(D592*AND(TrackingWorksheet!S597&gt;=Calculations!$BD$3,TrackingWorksheet!U597="",TrackingWorksheet!K597="YES"),1,0))</f>
        <v/>
      </c>
      <c r="AE592" s="19" t="str">
        <f>IF($B592=1,"",IF(AND(TrackingWorksheet!$S597&gt;$BE$3,TrackingWorksheet!$T597=Lists!$P$4),1, 0)*D592)</f>
        <v/>
      </c>
      <c r="AF592" s="19" t="str">
        <f>IF($B592=1,"",IF(AND(TrackingWorksheet!$U597&gt;$BE$3,TrackingWorksheet!$V597=Lists!$P$4),1, 0)*D592)</f>
        <v/>
      </c>
      <c r="AG592" s="19" t="str">
        <f>IF($B592=1,"",IF(AND(TrackingWorksheet!$W597&gt;$BE$3,TrackingWorksheet!$X597=Lists!$P$4),1, 0)*D592)</f>
        <v/>
      </c>
      <c r="AH592" s="19" t="str">
        <f>IF($B592=1,"",IF(AND(TrackingWorksheet!$Y597&gt;$BE$3,TrackingWorksheet!$Z597=Lists!$P$4),1, 0)*D592)</f>
        <v/>
      </c>
      <c r="AI592" s="19" t="str">
        <f>IF($B592=1,"",IF(AND(TrackingWorksheet!$AA597&gt;$BE$3,TrackingWorksheet!$AB597=Lists!$P$4),1, 0)*D592)</f>
        <v/>
      </c>
      <c r="AJ592" s="19" t="str">
        <f>IF($B592=1,"",IF(AND(TrackingWorksheet!$S597&gt;$BE$3,TrackingWorksheet!$T597=Lists!$P$5),1, 0)*D592)</f>
        <v/>
      </c>
      <c r="AK592" s="19" t="str">
        <f>IF($B592=1,"",IF(AND(TrackingWorksheet!$U597&gt;$BE$3,TrackingWorksheet!$V597=Lists!$P$5),1, 0)*D592)</f>
        <v/>
      </c>
      <c r="AL592" s="19" t="str">
        <f>IF($B592=1,"",IF(AND(TrackingWorksheet!$W597&gt;$BE$3,TrackingWorksheet!$X597=Lists!$P$5),1, 0)*D592)</f>
        <v/>
      </c>
      <c r="AM592" s="19" t="str">
        <f>IF($B592=1,"",IF(AND(TrackingWorksheet!$Y597&gt;$BE$3,TrackingWorksheet!$Z597=Lists!$P$5),1, 0)*D592)</f>
        <v/>
      </c>
      <c r="AN592" s="19" t="str">
        <f>IF($B592=1,"",IF(AND(TrackingWorksheet!$AA597&gt;$BE$3,TrackingWorksheet!$AB597=Lists!$P$5),1, 0)*D592)</f>
        <v/>
      </c>
      <c r="AO592" s="19" t="str">
        <f>IF($B592=1,"",IF(AND(TrackingWorksheet!$S597&gt;$BE$3,TrackingWorksheet!$T597=Lists!$P$6),1, 0)*D592)</f>
        <v/>
      </c>
      <c r="AP592" s="19" t="str">
        <f>IF($B592=1,"",IF(AND(TrackingWorksheet!$U597&gt;$BE$3,TrackingWorksheet!$V597=Lists!$P$6),1, 0)*D592)</f>
        <v/>
      </c>
      <c r="AQ592" s="19" t="str">
        <f>IF($B592=1,"",IF(AND(TrackingWorksheet!$W597&gt;$BE$3,TrackingWorksheet!$X597=Lists!$P$6),1, 0)*D592)</f>
        <v/>
      </c>
      <c r="AR592" s="19" t="str">
        <f>IF($B592=1,"",IF(AND(TrackingWorksheet!$Y597&gt;$BE$3,TrackingWorksheet!$Z597=Lists!$P$6),1, 0)*D592)</f>
        <v/>
      </c>
      <c r="AS592" s="19" t="str">
        <f>IF($B592=1,"",IF(AND(TrackingWorksheet!$AA597&gt;$BE$3,TrackingWorksheet!$AB597=Lists!$P$6),1, 0)*D592)</f>
        <v/>
      </c>
      <c r="AT592" s="19">
        <f t="shared" si="139"/>
        <v>0</v>
      </c>
      <c r="AU592" s="19" t="str">
        <f>IF(B592=1,"",IF(AND(TrackingWorksheet!K597="",TrackingWorksheet!M597="", TrackingWorksheet!N597="", TrackingWorksheet!S597="", TrackingWorksheet!V597="", TrackingWorksheet!W597="", TrackingWorksheet!Y597="", TrackingWorksheet!AA597="", V592=1),1,0)*D592)</f>
        <v/>
      </c>
      <c r="AV592" s="19" t="str">
        <f>IF(B592=1,"",IF(D592*AND(TrackingWorksheet!U597&gt;Calculations!$BE$3,TrackingWorksheet!K597="YES"),1,0))</f>
        <v/>
      </c>
      <c r="AW592" s="19" t="str">
        <f>IF(B592=1,"",IF(D592*AND(TrackingWorksheet!W597&gt;Calculations!$BE$3,TrackingWorksheet!K597="YES"),1,0))</f>
        <v/>
      </c>
      <c r="AX592" s="19">
        <f t="shared" si="140"/>
        <v>0</v>
      </c>
      <c r="AY592" s="19">
        <f t="shared" si="136"/>
        <v>0</v>
      </c>
      <c r="AZ592" s="27" t="str">
        <f>IF(B592=1,"",IF(TrackingWorksheet!Q597="","",TrackingWorksheet!Q597))</f>
        <v/>
      </c>
      <c r="BB592" s="4"/>
      <c r="BC592" s="4"/>
      <c r="BD592" s="4"/>
      <c r="BE592" s="4"/>
      <c r="BF592" s="4"/>
      <c r="BG592" s="4" t="str">
        <f>IF(B592=1,"",IF(AND(N592=1,TrackingWorksheet!$I597+14&lt;=WeeklySummary!$C$7),1,0))</f>
        <v/>
      </c>
      <c r="BH592" s="4" t="str">
        <f>IF(B592=1,"",IF(AND(R592=1,TrackingWorksheet!$I597+14&lt;=WeeklySummary!$C$7),1,0))</f>
        <v/>
      </c>
      <c r="BI592" s="4" t="str">
        <f>IF(B592=1,"",IF(AND(J592=1,TrackingWorksheet!$G597+14&lt;=WeeklySummary!$C$7),1,0))</f>
        <v/>
      </c>
      <c r="BJ592" s="4" t="str">
        <f>IF(B592=1,"",IF(AND(T592=1,TrackingWorksheet!$I597+14&lt;=WeeklySummary!$C$7),1,0))</f>
        <v/>
      </c>
      <c r="BK592" s="4" t="str">
        <f>IF(B592=1,"",IF(AND(T592=1,TrackingWorksheet!$G597+14&lt;=WeeklySummary!$C$7),1,0))</f>
        <v/>
      </c>
      <c r="BL592" s="4">
        <f t="shared" si="149"/>
        <v>0</v>
      </c>
    </row>
    <row r="593" spans="2:64" x14ac:dyDescent="0.25">
      <c r="B593" s="27">
        <f>IF(AND(ISBLANK(TrackingWorksheet!B598),ISBLANK(TrackingWorksheet!C598),ISBLANK(TrackingWorksheet!G598),ISBLANK(TrackingWorksheet!H598),
ISBLANK(TrackingWorksheet!I598),ISBLANK(TrackingWorksheet!J598),ISBLANK(TrackingWorksheet!M598),
ISBLANK(TrackingWorksheet!N600)),1,0)</f>
        <v>1</v>
      </c>
      <c r="C593" s="12" t="str">
        <f>IF(B593=1,"",TrackingWorksheet!F598)</f>
        <v/>
      </c>
      <c r="D593" s="20" t="str">
        <f>IF(B593=1,"",IF(AND(TrackingWorksheet!B598&lt;&gt;"",TrackingWorksheet!B598&lt;=WeeklySummary!$C$7,OR(TrackingWorksheet!C598="",TrackingWorksheet!C598&gt;=WeeklySummary!$C$6)),1,0))</f>
        <v/>
      </c>
      <c r="E593" s="10" t="str">
        <f>IF(B593=1,"",IF(AND(TrackingWorksheet!G598 &lt;&gt;"",TrackingWorksheet!G598&lt;=WeeklySummary!$C$7, TrackingWorksheet!H598=Lists!$D$4), "Y", "N"))</f>
        <v/>
      </c>
      <c r="F593" s="10" t="str">
        <f>IF(B593=1,"",IF(AND(TrackingWorksheet!I598 &lt;&gt;"", TrackingWorksheet!I598&lt;=WeeklySummary!$C$7, TrackingWorksheet!J598=Lists!$D$4), "Y", "N"))</f>
        <v/>
      </c>
      <c r="G593" s="10" t="str">
        <f>IF(B593=1,"",IF(AND(TrackingWorksheet!G598 &lt;&gt;"",TrackingWorksheet!G598&lt;=WeeklySummary!$C$7, TrackingWorksheet!H598=Lists!$D$5), "Y", "N"))</f>
        <v/>
      </c>
      <c r="H593" s="10" t="str">
        <f>IF(B593=1,"",IF(AND(TrackingWorksheet!I598 &lt;&gt;"", TrackingWorksheet!I598&lt;=WeeklySummary!$C$7, TrackingWorksheet!J598=Lists!$D$5), "Y", "N"))</f>
        <v/>
      </c>
      <c r="I593" s="20" t="str">
        <f>IF(B593=1,"",IF(AND(TrackingWorksheet!G598 &lt;&gt;"", TrackingWorksheet!G598&lt;=WeeklySummary!$C$7, TrackingWorksheet!H598=Lists!$D$6), 1, 0))</f>
        <v/>
      </c>
      <c r="J593" s="20" t="str">
        <f t="shared" si="141"/>
        <v/>
      </c>
      <c r="K593" s="10" t="str">
        <f>IF(B593=1,"",IF(AND(TrackingWorksheet!I598&lt;=WeeklySummary!$C$7,TrackingWorksheet!K598="YES"),0,IF(AND(AND(OR(E593="Y",F593="Y"),E593&lt;&gt;F593),G593&lt;&gt;"Y", H593&lt;&gt;"Y"), 1, 0)))</f>
        <v/>
      </c>
      <c r="L593" s="20" t="str">
        <f t="shared" si="142"/>
        <v/>
      </c>
      <c r="M593" s="10" t="str">
        <f t="shared" si="143"/>
        <v/>
      </c>
      <c r="N593" s="20" t="str">
        <f t="shared" si="144"/>
        <v/>
      </c>
      <c r="O593" s="10" t="str">
        <f>IF(B593=1,"",IF(AND(TrackingWorksheet!I598&lt;=WeeklySummary!$C$7,TrackingWorksheet!K598="YES"),0,IF(AND(AND(OR(G593="Y",H593="Y"),G593&lt;&gt;H593),E593&lt;&gt;"Y", F593&lt;&gt;"Y"), 1, 0)))</f>
        <v/>
      </c>
      <c r="P593" s="20" t="str">
        <f t="shared" si="145"/>
        <v/>
      </c>
      <c r="Q593" s="10" t="str">
        <f t="shared" si="146"/>
        <v/>
      </c>
      <c r="R593" s="10" t="str">
        <f t="shared" si="147"/>
        <v/>
      </c>
      <c r="S593" s="10" t="str">
        <f>IF(B593=1,"",IF(AND(OR(AND(TrackingWorksheet!H598=Lists!$D$7,TrackingWorksheet!H598=TrackingWorksheet!J598),TrackingWorksheet!H598&lt;&gt;TrackingWorksheet!J598),TrackingWorksheet!K598="YES",TrackingWorksheet!H598&lt;&gt;Lists!$D$6,TrackingWorksheet!G598&lt;=WeeklySummary!$C$7,TrackingWorksheet!I598&lt;=WeeklySummary!$C$7),1,0))</f>
        <v/>
      </c>
      <c r="T593" s="10" t="str">
        <f t="shared" si="148"/>
        <v/>
      </c>
      <c r="U593" s="10" t="str">
        <f>IF($B593=1,"",IF(TrackingWorksheet!$K598="YES",1, 0)*D593)</f>
        <v/>
      </c>
      <c r="V593" s="20">
        <f t="shared" si="137"/>
        <v>0</v>
      </c>
      <c r="W593" s="20">
        <f t="shared" si="138"/>
        <v>0</v>
      </c>
      <c r="X593" s="10" t="str">
        <f>IF($B593=1,"",IF(AND(TrackingWorksheet!$L598&lt;&gt;"", TrackingWorksheet!$L598&gt;=WeeklySummary!$C$6,TrackingWorksheet!$L598&lt;=WeeklySummary!$C$7,OR(TrackingWorksheet!$H598=Lists!$D$4,TrackingWorksheet!$J598=Lists!$D$4)), 1, 0))</f>
        <v/>
      </c>
      <c r="Y593" s="10" t="str">
        <f>IF($B593=1,"",IF(AND(TrackingWorksheet!$L598&lt;&gt;"", TrackingWorksheet!$L598&gt;=WeeklySummary!$C$6,TrackingWorksheet!$L598&lt;=WeeklySummary!$C$7,OR(TrackingWorksheet!$H598=Lists!$D$5,TrackingWorksheet!$J598=Lists!$D$5)), 1, 0))</f>
        <v/>
      </c>
      <c r="Z593" s="10" t="str">
        <f>IF($B593=1,"",IF(AND(TrackingWorksheet!$L598&lt;&gt;"", TrackingWorksheet!$L598&gt;=WeeklySummary!$C$6,TrackingWorksheet!$L598&lt;=WeeklySummary!$C$7,OR(TrackingWorksheet!$H598=Lists!$D$6,TrackingWorksheet!$J598=Lists!$D$6)), 1, 0))</f>
        <v/>
      </c>
      <c r="AA593" s="19" t="str">
        <f>IF(B593=1,"",IF(AND(TrackingWorksheet!M598&lt;&gt;"",TrackingWorksheet!M598&lt;=WeeklySummary!$C$7),1,0)*D593)</f>
        <v/>
      </c>
      <c r="AB593" s="19" t="str">
        <f>IF(B593=1,"",IF(AND(TrackingWorksheet!N598&lt;&gt;"",TrackingWorksheet!N598&lt;=WeeklySummary!$C$7),1,0)*D593)</f>
        <v/>
      </c>
      <c r="AC593" s="19" t="str">
        <f>IF(B593=1,"",TrackingWorksheet!T598)</f>
        <v/>
      </c>
      <c r="AD593" s="19" t="str">
        <f>IF(B593=1,"",IF(D593*AND(TrackingWorksheet!S598&gt;=Calculations!$BD$3,TrackingWorksheet!U598="",TrackingWorksheet!K598="YES"),1,0))</f>
        <v/>
      </c>
      <c r="AE593" s="19" t="str">
        <f>IF($B593=1,"",IF(AND(TrackingWorksheet!$S598&gt;$BE$3,TrackingWorksheet!$T598=Lists!$P$4),1, 0)*D593)</f>
        <v/>
      </c>
      <c r="AF593" s="19" t="str">
        <f>IF($B593=1,"",IF(AND(TrackingWorksheet!$U598&gt;$BE$3,TrackingWorksheet!$V598=Lists!$P$4),1, 0)*D593)</f>
        <v/>
      </c>
      <c r="AG593" s="19" t="str">
        <f>IF($B593=1,"",IF(AND(TrackingWorksheet!$W598&gt;$BE$3,TrackingWorksheet!$X598=Lists!$P$4),1, 0)*D593)</f>
        <v/>
      </c>
      <c r="AH593" s="19" t="str">
        <f>IF($B593=1,"",IF(AND(TrackingWorksheet!$Y598&gt;$BE$3,TrackingWorksheet!$Z598=Lists!$P$4),1, 0)*D593)</f>
        <v/>
      </c>
      <c r="AI593" s="19" t="str">
        <f>IF($B593=1,"",IF(AND(TrackingWorksheet!$AA598&gt;$BE$3,TrackingWorksheet!$AB598=Lists!$P$4),1, 0)*D593)</f>
        <v/>
      </c>
      <c r="AJ593" s="19" t="str">
        <f>IF($B593=1,"",IF(AND(TrackingWorksheet!$S598&gt;$BE$3,TrackingWorksheet!$T598=Lists!$P$5),1, 0)*D593)</f>
        <v/>
      </c>
      <c r="AK593" s="19" t="str">
        <f>IF($B593=1,"",IF(AND(TrackingWorksheet!$U598&gt;$BE$3,TrackingWorksheet!$V598=Lists!$P$5),1, 0)*D593)</f>
        <v/>
      </c>
      <c r="AL593" s="19" t="str">
        <f>IF($B593=1,"",IF(AND(TrackingWorksheet!$W598&gt;$BE$3,TrackingWorksheet!$X598=Lists!$P$5),1, 0)*D593)</f>
        <v/>
      </c>
      <c r="AM593" s="19" t="str">
        <f>IF($B593=1,"",IF(AND(TrackingWorksheet!$Y598&gt;$BE$3,TrackingWorksheet!$Z598=Lists!$P$5),1, 0)*D593)</f>
        <v/>
      </c>
      <c r="AN593" s="19" t="str">
        <f>IF($B593=1,"",IF(AND(TrackingWorksheet!$AA598&gt;$BE$3,TrackingWorksheet!$AB598=Lists!$P$5),1, 0)*D593)</f>
        <v/>
      </c>
      <c r="AO593" s="19" t="str">
        <f>IF($B593=1,"",IF(AND(TrackingWorksheet!$S598&gt;$BE$3,TrackingWorksheet!$T598=Lists!$P$6),1, 0)*D593)</f>
        <v/>
      </c>
      <c r="AP593" s="19" t="str">
        <f>IF($B593=1,"",IF(AND(TrackingWorksheet!$U598&gt;$BE$3,TrackingWorksheet!$V598=Lists!$P$6),1, 0)*D593)</f>
        <v/>
      </c>
      <c r="AQ593" s="19" t="str">
        <f>IF($B593=1,"",IF(AND(TrackingWorksheet!$W598&gt;$BE$3,TrackingWorksheet!$X598=Lists!$P$6),1, 0)*D593)</f>
        <v/>
      </c>
      <c r="AR593" s="19" t="str">
        <f>IF($B593=1,"",IF(AND(TrackingWorksheet!$Y598&gt;$BE$3,TrackingWorksheet!$Z598=Lists!$P$6),1, 0)*D593)</f>
        <v/>
      </c>
      <c r="AS593" s="19" t="str">
        <f>IF($B593=1,"",IF(AND(TrackingWorksheet!$AA598&gt;$BE$3,TrackingWorksheet!$AB598=Lists!$P$6),1, 0)*D593)</f>
        <v/>
      </c>
      <c r="AT593" s="19">
        <f t="shared" si="139"/>
        <v>0</v>
      </c>
      <c r="AU593" s="19" t="str">
        <f>IF(B593=1,"",IF(AND(TrackingWorksheet!K598="",TrackingWorksheet!M598="", TrackingWorksheet!N598="", TrackingWorksheet!S598="", TrackingWorksheet!V598="", TrackingWorksheet!W598="", TrackingWorksheet!Y598="", TrackingWorksheet!AA598="", V593=1),1,0)*D593)</f>
        <v/>
      </c>
      <c r="AV593" s="19" t="str">
        <f>IF(B593=1,"",IF(D593*AND(TrackingWorksheet!U598&gt;Calculations!$BE$3,TrackingWorksheet!K598="YES"),1,0))</f>
        <v/>
      </c>
      <c r="AW593" s="19" t="str">
        <f>IF(B593=1,"",IF(D593*AND(TrackingWorksheet!W598&gt;Calculations!$BE$3,TrackingWorksheet!K598="YES"),1,0))</f>
        <v/>
      </c>
      <c r="AX593" s="19">
        <f t="shared" si="140"/>
        <v>0</v>
      </c>
      <c r="AY593" s="19">
        <f t="shared" si="136"/>
        <v>0</v>
      </c>
      <c r="AZ593" s="27" t="str">
        <f>IF(B593=1,"",IF(TrackingWorksheet!Q598="","",TrackingWorksheet!Q598))</f>
        <v/>
      </c>
      <c r="BB593" s="4"/>
      <c r="BC593" s="4"/>
      <c r="BD593" s="4"/>
      <c r="BE593" s="4"/>
      <c r="BF593" s="4"/>
      <c r="BG593" s="4" t="str">
        <f>IF(B593=1,"",IF(AND(N593=1,TrackingWorksheet!$I598+14&lt;=WeeklySummary!$C$7),1,0))</f>
        <v/>
      </c>
      <c r="BH593" s="4" t="str">
        <f>IF(B593=1,"",IF(AND(R593=1,TrackingWorksheet!$I598+14&lt;=WeeklySummary!$C$7),1,0))</f>
        <v/>
      </c>
      <c r="BI593" s="4" t="str">
        <f>IF(B593=1,"",IF(AND(J593=1,TrackingWorksheet!$G598+14&lt;=WeeklySummary!$C$7),1,0))</f>
        <v/>
      </c>
      <c r="BJ593" s="4" t="str">
        <f>IF(B593=1,"",IF(AND(T593=1,TrackingWorksheet!$I598+14&lt;=WeeklySummary!$C$7),1,0))</f>
        <v/>
      </c>
      <c r="BK593" s="4" t="str">
        <f>IF(B593=1,"",IF(AND(T593=1,TrackingWorksheet!$G598+14&lt;=WeeklySummary!$C$7),1,0))</f>
        <v/>
      </c>
      <c r="BL593" s="4">
        <f t="shared" si="149"/>
        <v>0</v>
      </c>
    </row>
    <row r="594" spans="2:64" x14ac:dyDescent="0.25">
      <c r="B594" s="27">
        <f>IF(AND(ISBLANK(TrackingWorksheet!B599),ISBLANK(TrackingWorksheet!C599),ISBLANK(TrackingWorksheet!G599),ISBLANK(TrackingWorksheet!H599),
ISBLANK(TrackingWorksheet!I599),ISBLANK(TrackingWorksheet!J599),ISBLANK(TrackingWorksheet!M599),
ISBLANK(TrackingWorksheet!N601)),1,0)</f>
        <v>1</v>
      </c>
      <c r="C594" s="12" t="str">
        <f>IF(B594=1,"",TrackingWorksheet!F599)</f>
        <v/>
      </c>
      <c r="D594" s="20" t="str">
        <f>IF(B594=1,"",IF(AND(TrackingWorksheet!B599&lt;&gt;"",TrackingWorksheet!B599&lt;=WeeklySummary!$C$7,OR(TrackingWorksheet!C599="",TrackingWorksheet!C599&gt;=WeeklySummary!$C$6)),1,0))</f>
        <v/>
      </c>
      <c r="E594" s="10" t="str">
        <f>IF(B594=1,"",IF(AND(TrackingWorksheet!G599 &lt;&gt;"",TrackingWorksheet!G599&lt;=WeeklySummary!$C$7, TrackingWorksheet!H599=Lists!$D$4), "Y", "N"))</f>
        <v/>
      </c>
      <c r="F594" s="10" t="str">
        <f>IF(B594=1,"",IF(AND(TrackingWorksheet!I599 &lt;&gt;"", TrackingWorksheet!I599&lt;=WeeklySummary!$C$7, TrackingWorksheet!J599=Lists!$D$4), "Y", "N"))</f>
        <v/>
      </c>
      <c r="G594" s="10" t="str">
        <f>IF(B594=1,"",IF(AND(TrackingWorksheet!G599 &lt;&gt;"",TrackingWorksheet!G599&lt;=WeeklySummary!$C$7, TrackingWorksheet!H599=Lists!$D$5), "Y", "N"))</f>
        <v/>
      </c>
      <c r="H594" s="10" t="str">
        <f>IF(B594=1,"",IF(AND(TrackingWorksheet!I599 &lt;&gt;"", TrackingWorksheet!I599&lt;=WeeklySummary!$C$7, TrackingWorksheet!J599=Lists!$D$5), "Y", "N"))</f>
        <v/>
      </c>
      <c r="I594" s="20" t="str">
        <f>IF(B594=1,"",IF(AND(TrackingWorksheet!G599 &lt;&gt;"", TrackingWorksheet!G599&lt;=WeeklySummary!$C$7, TrackingWorksheet!H599=Lists!$D$6), 1, 0))</f>
        <v/>
      </c>
      <c r="J594" s="20" t="str">
        <f t="shared" si="141"/>
        <v/>
      </c>
      <c r="K594" s="10" t="str">
        <f>IF(B594=1,"",IF(AND(TrackingWorksheet!I599&lt;=WeeklySummary!$C$7,TrackingWorksheet!K599="YES"),0,IF(AND(AND(OR(E594="Y",F594="Y"),E594&lt;&gt;F594),G594&lt;&gt;"Y", H594&lt;&gt;"Y"), 1, 0)))</f>
        <v/>
      </c>
      <c r="L594" s="20" t="str">
        <f t="shared" si="142"/>
        <v/>
      </c>
      <c r="M594" s="10" t="str">
        <f t="shared" si="143"/>
        <v/>
      </c>
      <c r="N594" s="20" t="str">
        <f t="shared" si="144"/>
        <v/>
      </c>
      <c r="O594" s="10" t="str">
        <f>IF(B594=1,"",IF(AND(TrackingWorksheet!I599&lt;=WeeklySummary!$C$7,TrackingWorksheet!K599="YES"),0,IF(AND(AND(OR(G594="Y",H594="Y"),G594&lt;&gt;H594),E594&lt;&gt;"Y", F594&lt;&gt;"Y"), 1, 0)))</f>
        <v/>
      </c>
      <c r="P594" s="20" t="str">
        <f t="shared" si="145"/>
        <v/>
      </c>
      <c r="Q594" s="10" t="str">
        <f t="shared" si="146"/>
        <v/>
      </c>
      <c r="R594" s="10" t="str">
        <f t="shared" si="147"/>
        <v/>
      </c>
      <c r="S594" s="10" t="str">
        <f>IF(B594=1,"",IF(AND(OR(AND(TrackingWorksheet!H599=Lists!$D$7,TrackingWorksheet!H599=TrackingWorksheet!J599),TrackingWorksheet!H599&lt;&gt;TrackingWorksheet!J599),TrackingWorksheet!K599="YES",TrackingWorksheet!H599&lt;&gt;Lists!$D$6,TrackingWorksheet!G599&lt;=WeeklySummary!$C$7,TrackingWorksheet!I599&lt;=WeeklySummary!$C$7),1,0))</f>
        <v/>
      </c>
      <c r="T594" s="10" t="str">
        <f t="shared" si="148"/>
        <v/>
      </c>
      <c r="U594" s="10" t="str">
        <f>IF($B594=1,"",IF(TrackingWorksheet!$K599="YES",1, 0)*D594)</f>
        <v/>
      </c>
      <c r="V594" s="20">
        <f t="shared" si="137"/>
        <v>0</v>
      </c>
      <c r="W594" s="20">
        <f t="shared" si="138"/>
        <v>0</v>
      </c>
      <c r="X594" s="10" t="str">
        <f>IF($B594=1,"",IF(AND(TrackingWorksheet!$L599&lt;&gt;"", TrackingWorksheet!$L599&gt;=WeeklySummary!$C$6,TrackingWorksheet!$L599&lt;=WeeklySummary!$C$7,OR(TrackingWorksheet!$H599=Lists!$D$4,TrackingWorksheet!$J599=Lists!$D$4)), 1, 0))</f>
        <v/>
      </c>
      <c r="Y594" s="10" t="str">
        <f>IF($B594=1,"",IF(AND(TrackingWorksheet!$L599&lt;&gt;"", TrackingWorksheet!$L599&gt;=WeeklySummary!$C$6,TrackingWorksheet!$L599&lt;=WeeklySummary!$C$7,OR(TrackingWorksheet!$H599=Lists!$D$5,TrackingWorksheet!$J599=Lists!$D$5)), 1, 0))</f>
        <v/>
      </c>
      <c r="Z594" s="10" t="str">
        <f>IF($B594=1,"",IF(AND(TrackingWorksheet!$L599&lt;&gt;"", TrackingWorksheet!$L599&gt;=WeeklySummary!$C$6,TrackingWorksheet!$L599&lt;=WeeklySummary!$C$7,OR(TrackingWorksheet!$H599=Lists!$D$6,TrackingWorksheet!$J599=Lists!$D$6)), 1, 0))</f>
        <v/>
      </c>
      <c r="AA594" s="19" t="str">
        <f>IF(B594=1,"",IF(AND(TrackingWorksheet!M599&lt;&gt;"",TrackingWorksheet!M599&lt;=WeeklySummary!$C$7),1,0)*D594)</f>
        <v/>
      </c>
      <c r="AB594" s="19" t="str">
        <f>IF(B594=1,"",IF(AND(TrackingWorksheet!N599&lt;&gt;"",TrackingWorksheet!N599&lt;=WeeklySummary!$C$7),1,0)*D594)</f>
        <v/>
      </c>
      <c r="AC594" s="19" t="str">
        <f>IF(B594=1,"",TrackingWorksheet!T599)</f>
        <v/>
      </c>
      <c r="AD594" s="19" t="str">
        <f>IF(B594=1,"",IF(D594*AND(TrackingWorksheet!S599&gt;=Calculations!$BD$3,TrackingWorksheet!U599="",TrackingWorksheet!K599="YES"),1,0))</f>
        <v/>
      </c>
      <c r="AE594" s="19" t="str">
        <f>IF($B594=1,"",IF(AND(TrackingWorksheet!$S599&gt;$BE$3,TrackingWorksheet!$T599=Lists!$P$4),1, 0)*D594)</f>
        <v/>
      </c>
      <c r="AF594" s="19" t="str">
        <f>IF($B594=1,"",IF(AND(TrackingWorksheet!$U599&gt;$BE$3,TrackingWorksheet!$V599=Lists!$P$4),1, 0)*D594)</f>
        <v/>
      </c>
      <c r="AG594" s="19" t="str">
        <f>IF($B594=1,"",IF(AND(TrackingWorksheet!$W599&gt;$BE$3,TrackingWorksheet!$X599=Lists!$P$4),1, 0)*D594)</f>
        <v/>
      </c>
      <c r="AH594" s="19" t="str">
        <f>IF($B594=1,"",IF(AND(TrackingWorksheet!$Y599&gt;$BE$3,TrackingWorksheet!$Z599=Lists!$P$4),1, 0)*D594)</f>
        <v/>
      </c>
      <c r="AI594" s="19" t="str">
        <f>IF($B594=1,"",IF(AND(TrackingWorksheet!$AA599&gt;$BE$3,TrackingWorksheet!$AB599=Lists!$P$4),1, 0)*D594)</f>
        <v/>
      </c>
      <c r="AJ594" s="19" t="str">
        <f>IF($B594=1,"",IF(AND(TrackingWorksheet!$S599&gt;$BE$3,TrackingWorksheet!$T599=Lists!$P$5),1, 0)*D594)</f>
        <v/>
      </c>
      <c r="AK594" s="19" t="str">
        <f>IF($B594=1,"",IF(AND(TrackingWorksheet!$U599&gt;$BE$3,TrackingWorksheet!$V599=Lists!$P$5),1, 0)*D594)</f>
        <v/>
      </c>
      <c r="AL594" s="19" t="str">
        <f>IF($B594=1,"",IF(AND(TrackingWorksheet!$W599&gt;$BE$3,TrackingWorksheet!$X599=Lists!$P$5),1, 0)*D594)</f>
        <v/>
      </c>
      <c r="AM594" s="19" t="str">
        <f>IF($B594=1,"",IF(AND(TrackingWorksheet!$Y599&gt;$BE$3,TrackingWorksheet!$Z599=Lists!$P$5),1, 0)*D594)</f>
        <v/>
      </c>
      <c r="AN594" s="19" t="str">
        <f>IF($B594=1,"",IF(AND(TrackingWorksheet!$AA599&gt;$BE$3,TrackingWorksheet!$AB599=Lists!$P$5),1, 0)*D594)</f>
        <v/>
      </c>
      <c r="AO594" s="19" t="str">
        <f>IF($B594=1,"",IF(AND(TrackingWorksheet!$S599&gt;$BE$3,TrackingWorksheet!$T599=Lists!$P$6),1, 0)*D594)</f>
        <v/>
      </c>
      <c r="AP594" s="19" t="str">
        <f>IF($B594=1,"",IF(AND(TrackingWorksheet!$U599&gt;$BE$3,TrackingWorksheet!$V599=Lists!$P$6),1, 0)*D594)</f>
        <v/>
      </c>
      <c r="AQ594" s="19" t="str">
        <f>IF($B594=1,"",IF(AND(TrackingWorksheet!$W599&gt;$BE$3,TrackingWorksheet!$X599=Lists!$P$6),1, 0)*D594)</f>
        <v/>
      </c>
      <c r="AR594" s="19" t="str">
        <f>IF($B594=1,"",IF(AND(TrackingWorksheet!$Y599&gt;$BE$3,TrackingWorksheet!$Z599=Lists!$P$6),1, 0)*D594)</f>
        <v/>
      </c>
      <c r="AS594" s="19" t="str">
        <f>IF($B594=1,"",IF(AND(TrackingWorksheet!$AA599&gt;$BE$3,TrackingWorksheet!$AB599=Lists!$P$6),1, 0)*D594)</f>
        <v/>
      </c>
      <c r="AT594" s="19">
        <f t="shared" si="139"/>
        <v>0</v>
      </c>
      <c r="AU594" s="19" t="str">
        <f>IF(B594=1,"",IF(AND(TrackingWorksheet!K599="",TrackingWorksheet!M599="", TrackingWorksheet!N599="", TrackingWorksheet!S599="", TrackingWorksheet!V599="", TrackingWorksheet!W599="", TrackingWorksheet!Y599="", TrackingWorksheet!AA599="", V594=1),1,0)*D594)</f>
        <v/>
      </c>
      <c r="AV594" s="19" t="str">
        <f>IF(B594=1,"",IF(D594*AND(TrackingWorksheet!U599&gt;Calculations!$BE$3,TrackingWorksheet!K599="YES"),1,0))</f>
        <v/>
      </c>
      <c r="AW594" s="19" t="str">
        <f>IF(B594=1,"",IF(D594*AND(TrackingWorksheet!W599&gt;Calculations!$BE$3,TrackingWorksheet!K599="YES"),1,0))</f>
        <v/>
      </c>
      <c r="AX594" s="19">
        <f t="shared" si="140"/>
        <v>0</v>
      </c>
      <c r="AY594" s="19">
        <f t="shared" si="136"/>
        <v>0</v>
      </c>
      <c r="AZ594" s="27" t="str">
        <f>IF(B594=1,"",IF(TrackingWorksheet!Q599="","",TrackingWorksheet!Q599))</f>
        <v/>
      </c>
      <c r="BB594" s="4"/>
      <c r="BC594" s="4"/>
      <c r="BD594" s="4"/>
      <c r="BE594" s="4"/>
      <c r="BF594" s="4"/>
      <c r="BG594" s="4" t="str">
        <f>IF(B594=1,"",IF(AND(N594=1,TrackingWorksheet!$I599+14&lt;=WeeklySummary!$C$7),1,0))</f>
        <v/>
      </c>
      <c r="BH594" s="4" t="str">
        <f>IF(B594=1,"",IF(AND(R594=1,TrackingWorksheet!$I599+14&lt;=WeeklySummary!$C$7),1,0))</f>
        <v/>
      </c>
      <c r="BI594" s="4" t="str">
        <f>IF(B594=1,"",IF(AND(J594=1,TrackingWorksheet!$G599+14&lt;=WeeklySummary!$C$7),1,0))</f>
        <v/>
      </c>
      <c r="BJ594" s="4" t="str">
        <f>IF(B594=1,"",IF(AND(T594=1,TrackingWorksheet!$I599+14&lt;=WeeklySummary!$C$7),1,0))</f>
        <v/>
      </c>
      <c r="BK594" s="4" t="str">
        <f>IF(B594=1,"",IF(AND(T594=1,TrackingWorksheet!$G599+14&lt;=WeeklySummary!$C$7),1,0))</f>
        <v/>
      </c>
      <c r="BL594" s="4">
        <f t="shared" si="149"/>
        <v>0</v>
      </c>
    </row>
    <row r="595" spans="2:64" x14ac:dyDescent="0.25">
      <c r="B595" s="27">
        <f>IF(AND(ISBLANK(TrackingWorksheet!B600),ISBLANK(TrackingWorksheet!C600),ISBLANK(TrackingWorksheet!G600),ISBLANK(TrackingWorksheet!H600),
ISBLANK(TrackingWorksheet!I600),ISBLANK(TrackingWorksheet!J600),ISBLANK(TrackingWorksheet!M600),
ISBLANK(TrackingWorksheet!N602)),1,0)</f>
        <v>1</v>
      </c>
      <c r="C595" s="12" t="str">
        <f>IF(B595=1,"",TrackingWorksheet!F600)</f>
        <v/>
      </c>
      <c r="D595" s="20" t="str">
        <f>IF(B595=1,"",IF(AND(TrackingWorksheet!B600&lt;&gt;"",TrackingWorksheet!B600&lt;=WeeklySummary!$C$7,OR(TrackingWorksheet!C600="",TrackingWorksheet!C600&gt;=WeeklySummary!$C$6)),1,0))</f>
        <v/>
      </c>
      <c r="E595" s="10" t="str">
        <f>IF(B595=1,"",IF(AND(TrackingWorksheet!G600 &lt;&gt;"",TrackingWorksheet!G600&lt;=WeeklySummary!$C$7, TrackingWorksheet!H600=Lists!$D$4), "Y", "N"))</f>
        <v/>
      </c>
      <c r="F595" s="10" t="str">
        <f>IF(B595=1,"",IF(AND(TrackingWorksheet!I600 &lt;&gt;"", TrackingWorksheet!I600&lt;=WeeklySummary!$C$7, TrackingWorksheet!J600=Lists!$D$4), "Y", "N"))</f>
        <v/>
      </c>
      <c r="G595" s="10" t="str">
        <f>IF(B595=1,"",IF(AND(TrackingWorksheet!G600 &lt;&gt;"",TrackingWorksheet!G600&lt;=WeeklySummary!$C$7, TrackingWorksheet!H600=Lists!$D$5), "Y", "N"))</f>
        <v/>
      </c>
      <c r="H595" s="10" t="str">
        <f>IF(B595=1,"",IF(AND(TrackingWorksheet!I600 &lt;&gt;"", TrackingWorksheet!I600&lt;=WeeklySummary!$C$7, TrackingWorksheet!J600=Lists!$D$5), "Y", "N"))</f>
        <v/>
      </c>
      <c r="I595" s="20" t="str">
        <f>IF(B595=1,"",IF(AND(TrackingWorksheet!G600 &lt;&gt;"", TrackingWorksheet!G600&lt;=WeeklySummary!$C$7, TrackingWorksheet!H600=Lists!$D$6), 1, 0))</f>
        <v/>
      </c>
      <c r="J595" s="20" t="str">
        <f t="shared" si="141"/>
        <v/>
      </c>
      <c r="K595" s="10" t="str">
        <f>IF(B595=1,"",IF(AND(TrackingWorksheet!I600&lt;=WeeklySummary!$C$7,TrackingWorksheet!K600="YES"),0,IF(AND(AND(OR(E595="Y",F595="Y"),E595&lt;&gt;F595),G595&lt;&gt;"Y", H595&lt;&gt;"Y"), 1, 0)))</f>
        <v/>
      </c>
      <c r="L595" s="20" t="str">
        <f t="shared" si="142"/>
        <v/>
      </c>
      <c r="M595" s="10" t="str">
        <f t="shared" si="143"/>
        <v/>
      </c>
      <c r="N595" s="20" t="str">
        <f t="shared" si="144"/>
        <v/>
      </c>
      <c r="O595" s="10" t="str">
        <f>IF(B595=1,"",IF(AND(TrackingWorksheet!I600&lt;=WeeklySummary!$C$7,TrackingWorksheet!K600="YES"),0,IF(AND(AND(OR(G595="Y",H595="Y"),G595&lt;&gt;H595),E595&lt;&gt;"Y", F595&lt;&gt;"Y"), 1, 0)))</f>
        <v/>
      </c>
      <c r="P595" s="20" t="str">
        <f t="shared" si="145"/>
        <v/>
      </c>
      <c r="Q595" s="10" t="str">
        <f t="shared" si="146"/>
        <v/>
      </c>
      <c r="R595" s="10" t="str">
        <f t="shared" si="147"/>
        <v/>
      </c>
      <c r="S595" s="10" t="str">
        <f>IF(B595=1,"",IF(AND(OR(AND(TrackingWorksheet!H600=Lists!$D$7,TrackingWorksheet!H600=TrackingWorksheet!J600),TrackingWorksheet!H600&lt;&gt;TrackingWorksheet!J600),TrackingWorksheet!K600="YES",TrackingWorksheet!H600&lt;&gt;Lists!$D$6,TrackingWorksheet!G600&lt;=WeeklySummary!$C$7,TrackingWorksheet!I600&lt;=WeeklySummary!$C$7),1,0))</f>
        <v/>
      </c>
      <c r="T595" s="10" t="str">
        <f t="shared" si="148"/>
        <v/>
      </c>
      <c r="U595" s="10" t="str">
        <f>IF($B595=1,"",IF(TrackingWorksheet!$K600="YES",1, 0)*D595)</f>
        <v/>
      </c>
      <c r="V595" s="20">
        <f t="shared" si="137"/>
        <v>0</v>
      </c>
      <c r="W595" s="20">
        <f t="shared" si="138"/>
        <v>0</v>
      </c>
      <c r="X595" s="10" t="str">
        <f>IF($B595=1,"",IF(AND(TrackingWorksheet!$L600&lt;&gt;"", TrackingWorksheet!$L600&gt;=WeeklySummary!$C$6,TrackingWorksheet!$L600&lt;=WeeklySummary!$C$7,OR(TrackingWorksheet!$H600=Lists!$D$4,TrackingWorksheet!$J600=Lists!$D$4)), 1, 0))</f>
        <v/>
      </c>
      <c r="Y595" s="10" t="str">
        <f>IF($B595=1,"",IF(AND(TrackingWorksheet!$L600&lt;&gt;"", TrackingWorksheet!$L600&gt;=WeeklySummary!$C$6,TrackingWorksheet!$L600&lt;=WeeklySummary!$C$7,OR(TrackingWorksheet!$H600=Lists!$D$5,TrackingWorksheet!$J600=Lists!$D$5)), 1, 0))</f>
        <v/>
      </c>
      <c r="Z595" s="10" t="str">
        <f>IF($B595=1,"",IF(AND(TrackingWorksheet!$L600&lt;&gt;"", TrackingWorksheet!$L600&gt;=WeeklySummary!$C$6,TrackingWorksheet!$L600&lt;=WeeklySummary!$C$7,OR(TrackingWorksheet!$H600=Lists!$D$6,TrackingWorksheet!$J600=Lists!$D$6)), 1, 0))</f>
        <v/>
      </c>
      <c r="AA595" s="19" t="str">
        <f>IF(B595=1,"",IF(AND(TrackingWorksheet!M600&lt;&gt;"",TrackingWorksheet!M600&lt;=WeeklySummary!$C$7),1,0)*D595)</f>
        <v/>
      </c>
      <c r="AB595" s="19" t="str">
        <f>IF(B595=1,"",IF(AND(TrackingWorksheet!N600&lt;&gt;"",TrackingWorksheet!N600&lt;=WeeklySummary!$C$7),1,0)*D595)</f>
        <v/>
      </c>
      <c r="AC595" s="19" t="str">
        <f>IF(B595=1,"",TrackingWorksheet!T600)</f>
        <v/>
      </c>
      <c r="AD595" s="19" t="str">
        <f>IF(B595=1,"",IF(D595*AND(TrackingWorksheet!S600&gt;=Calculations!$BD$3,TrackingWorksheet!U600="",TrackingWorksheet!K600="YES"),1,0))</f>
        <v/>
      </c>
      <c r="AE595" s="19" t="str">
        <f>IF($B595=1,"",IF(AND(TrackingWorksheet!$S600&gt;$BE$3,TrackingWorksheet!$T600=Lists!$P$4),1, 0)*D595)</f>
        <v/>
      </c>
      <c r="AF595" s="19" t="str">
        <f>IF($B595=1,"",IF(AND(TrackingWorksheet!$U600&gt;$BE$3,TrackingWorksheet!$V600=Lists!$P$4),1, 0)*D595)</f>
        <v/>
      </c>
      <c r="AG595" s="19" t="str">
        <f>IF($B595=1,"",IF(AND(TrackingWorksheet!$W600&gt;$BE$3,TrackingWorksheet!$X600=Lists!$P$4),1, 0)*D595)</f>
        <v/>
      </c>
      <c r="AH595" s="19" t="str">
        <f>IF($B595=1,"",IF(AND(TrackingWorksheet!$Y600&gt;$BE$3,TrackingWorksheet!$Z600=Lists!$P$4),1, 0)*D595)</f>
        <v/>
      </c>
      <c r="AI595" s="19" t="str">
        <f>IF($B595=1,"",IF(AND(TrackingWorksheet!$AA600&gt;$BE$3,TrackingWorksheet!$AB600=Lists!$P$4),1, 0)*D595)</f>
        <v/>
      </c>
      <c r="AJ595" s="19" t="str">
        <f>IF($B595=1,"",IF(AND(TrackingWorksheet!$S600&gt;$BE$3,TrackingWorksheet!$T600=Lists!$P$5),1, 0)*D595)</f>
        <v/>
      </c>
      <c r="AK595" s="19" t="str">
        <f>IF($B595=1,"",IF(AND(TrackingWorksheet!$U600&gt;$BE$3,TrackingWorksheet!$V600=Lists!$P$5),1, 0)*D595)</f>
        <v/>
      </c>
      <c r="AL595" s="19" t="str">
        <f>IF($B595=1,"",IF(AND(TrackingWorksheet!$W600&gt;$BE$3,TrackingWorksheet!$X600=Lists!$P$5),1, 0)*D595)</f>
        <v/>
      </c>
      <c r="AM595" s="19" t="str">
        <f>IF($B595=1,"",IF(AND(TrackingWorksheet!$Y600&gt;$BE$3,TrackingWorksheet!$Z600=Lists!$P$5),1, 0)*D595)</f>
        <v/>
      </c>
      <c r="AN595" s="19" t="str">
        <f>IF($B595=1,"",IF(AND(TrackingWorksheet!$AA600&gt;$BE$3,TrackingWorksheet!$AB600=Lists!$P$5),1, 0)*D595)</f>
        <v/>
      </c>
      <c r="AO595" s="19" t="str">
        <f>IF($B595=1,"",IF(AND(TrackingWorksheet!$S600&gt;$BE$3,TrackingWorksheet!$T600=Lists!$P$6),1, 0)*D595)</f>
        <v/>
      </c>
      <c r="AP595" s="19" t="str">
        <f>IF($B595=1,"",IF(AND(TrackingWorksheet!$U600&gt;$BE$3,TrackingWorksheet!$V600=Lists!$P$6),1, 0)*D595)</f>
        <v/>
      </c>
      <c r="AQ595" s="19" t="str">
        <f>IF($B595=1,"",IF(AND(TrackingWorksheet!$W600&gt;$BE$3,TrackingWorksheet!$X600=Lists!$P$6),1, 0)*D595)</f>
        <v/>
      </c>
      <c r="AR595" s="19" t="str">
        <f>IF($B595=1,"",IF(AND(TrackingWorksheet!$Y600&gt;$BE$3,TrackingWorksheet!$Z600=Lists!$P$6),1, 0)*D595)</f>
        <v/>
      </c>
      <c r="AS595" s="19" t="str">
        <f>IF($B595=1,"",IF(AND(TrackingWorksheet!$AA600&gt;$BE$3,TrackingWorksheet!$AB600=Lists!$P$6),1, 0)*D595)</f>
        <v/>
      </c>
      <c r="AT595" s="19">
        <f t="shared" si="139"/>
        <v>0</v>
      </c>
      <c r="AU595" s="19" t="str">
        <f>IF(B595=1,"",IF(AND(TrackingWorksheet!K600="",TrackingWorksheet!M600="", TrackingWorksheet!N600="", TrackingWorksheet!S600="", TrackingWorksheet!V600="", TrackingWorksheet!W600="", TrackingWorksheet!Y600="", TrackingWorksheet!AA600="", V595=1),1,0)*D595)</f>
        <v/>
      </c>
      <c r="AV595" s="19" t="str">
        <f>IF(B595=1,"",IF(D595*AND(TrackingWorksheet!U600&gt;Calculations!$BE$3,TrackingWorksheet!K600="YES"),1,0))</f>
        <v/>
      </c>
      <c r="AW595" s="19" t="str">
        <f>IF(B595=1,"",IF(D595*AND(TrackingWorksheet!W600&gt;Calculations!$BE$3,TrackingWorksheet!K600="YES"),1,0))</f>
        <v/>
      </c>
      <c r="AX595" s="19">
        <f t="shared" si="140"/>
        <v>0</v>
      </c>
      <c r="AY595" s="19">
        <f t="shared" si="136"/>
        <v>0</v>
      </c>
      <c r="AZ595" s="27" t="str">
        <f>IF(B595=1,"",IF(TrackingWorksheet!Q600="","",TrackingWorksheet!Q600))</f>
        <v/>
      </c>
      <c r="BB595" s="4"/>
      <c r="BC595" s="4"/>
      <c r="BD595" s="4"/>
      <c r="BE595" s="4"/>
      <c r="BF595" s="4"/>
      <c r="BG595" s="4" t="str">
        <f>IF(B595=1,"",IF(AND(N595=1,TrackingWorksheet!$I600+14&lt;=WeeklySummary!$C$7),1,0))</f>
        <v/>
      </c>
      <c r="BH595" s="4" t="str">
        <f>IF(B595=1,"",IF(AND(R595=1,TrackingWorksheet!$I600+14&lt;=WeeklySummary!$C$7),1,0))</f>
        <v/>
      </c>
      <c r="BI595" s="4" t="str">
        <f>IF(B595=1,"",IF(AND(J595=1,TrackingWorksheet!$G600+14&lt;=WeeklySummary!$C$7),1,0))</f>
        <v/>
      </c>
      <c r="BJ595" s="4" t="str">
        <f>IF(B595=1,"",IF(AND(T595=1,TrackingWorksheet!$I600+14&lt;=WeeklySummary!$C$7),1,0))</f>
        <v/>
      </c>
      <c r="BK595" s="4" t="str">
        <f>IF(B595=1,"",IF(AND(T595=1,TrackingWorksheet!$G600+14&lt;=WeeklySummary!$C$7),1,0))</f>
        <v/>
      </c>
      <c r="BL595" s="4">
        <f t="shared" si="149"/>
        <v>0</v>
      </c>
    </row>
    <row r="596" spans="2:64" x14ac:dyDescent="0.25">
      <c r="B596" s="27">
        <f>IF(AND(ISBLANK(TrackingWorksheet!B601),ISBLANK(TrackingWorksheet!C601),ISBLANK(TrackingWorksheet!G601),ISBLANK(TrackingWorksheet!H601),
ISBLANK(TrackingWorksheet!I601),ISBLANK(TrackingWorksheet!J601),ISBLANK(TrackingWorksheet!M601),
ISBLANK(TrackingWorksheet!N603)),1,0)</f>
        <v>1</v>
      </c>
      <c r="C596" s="12" t="str">
        <f>IF(B596=1,"",TrackingWorksheet!F601)</f>
        <v/>
      </c>
      <c r="D596" s="20" t="str">
        <f>IF(B596=1,"",IF(AND(TrackingWorksheet!B601&lt;&gt;"",TrackingWorksheet!B601&lt;=WeeklySummary!$C$7,OR(TrackingWorksheet!C601="",TrackingWorksheet!C601&gt;=WeeklySummary!$C$6)),1,0))</f>
        <v/>
      </c>
      <c r="E596" s="10" t="str">
        <f>IF(B596=1,"",IF(AND(TrackingWorksheet!G601 &lt;&gt;"",TrackingWorksheet!G601&lt;=WeeklySummary!$C$7, TrackingWorksheet!H601=Lists!$D$4), "Y", "N"))</f>
        <v/>
      </c>
      <c r="F596" s="10" t="str">
        <f>IF(B596=1,"",IF(AND(TrackingWorksheet!I601 &lt;&gt;"", TrackingWorksheet!I601&lt;=WeeklySummary!$C$7, TrackingWorksheet!J601=Lists!$D$4), "Y", "N"))</f>
        <v/>
      </c>
      <c r="G596" s="10" t="str">
        <f>IF(B596=1,"",IF(AND(TrackingWorksheet!G601 &lt;&gt;"",TrackingWorksheet!G601&lt;=WeeklySummary!$C$7, TrackingWorksheet!H601=Lists!$D$5), "Y", "N"))</f>
        <v/>
      </c>
      <c r="H596" s="10" t="str">
        <f>IF(B596=1,"",IF(AND(TrackingWorksheet!I601 &lt;&gt;"", TrackingWorksheet!I601&lt;=WeeklySummary!$C$7, TrackingWorksheet!J601=Lists!$D$5), "Y", "N"))</f>
        <v/>
      </c>
      <c r="I596" s="20" t="str">
        <f>IF(B596=1,"",IF(AND(TrackingWorksheet!G601 &lt;&gt;"", TrackingWorksheet!G601&lt;=WeeklySummary!$C$7, TrackingWorksheet!H601=Lists!$D$6), 1, 0))</f>
        <v/>
      </c>
      <c r="J596" s="20" t="str">
        <f t="shared" si="141"/>
        <v/>
      </c>
      <c r="K596" s="10" t="str">
        <f>IF(B596=1,"",IF(AND(TrackingWorksheet!I601&lt;=WeeklySummary!$C$7,TrackingWorksheet!K601="YES"),0,IF(AND(AND(OR(E596="Y",F596="Y"),E596&lt;&gt;F596),G596&lt;&gt;"Y", H596&lt;&gt;"Y"), 1, 0)))</f>
        <v/>
      </c>
      <c r="L596" s="20" t="str">
        <f t="shared" si="142"/>
        <v/>
      </c>
      <c r="M596" s="10" t="str">
        <f t="shared" si="143"/>
        <v/>
      </c>
      <c r="N596" s="20" t="str">
        <f t="shared" si="144"/>
        <v/>
      </c>
      <c r="O596" s="10" t="str">
        <f>IF(B596=1,"",IF(AND(TrackingWorksheet!I601&lt;=WeeklySummary!$C$7,TrackingWorksheet!K601="YES"),0,IF(AND(AND(OR(G596="Y",H596="Y"),G596&lt;&gt;H596),E596&lt;&gt;"Y", F596&lt;&gt;"Y"), 1, 0)))</f>
        <v/>
      </c>
      <c r="P596" s="20" t="str">
        <f t="shared" si="145"/>
        <v/>
      </c>
      <c r="Q596" s="10" t="str">
        <f t="shared" si="146"/>
        <v/>
      </c>
      <c r="R596" s="10" t="str">
        <f t="shared" si="147"/>
        <v/>
      </c>
      <c r="S596" s="10" t="str">
        <f>IF(B596=1,"",IF(AND(OR(AND(TrackingWorksheet!H601=Lists!$D$7,TrackingWorksheet!H601=TrackingWorksheet!J601),TrackingWorksheet!H601&lt;&gt;TrackingWorksheet!J601),TrackingWorksheet!K601="YES",TrackingWorksheet!H601&lt;&gt;Lists!$D$6,TrackingWorksheet!G601&lt;=WeeklySummary!$C$7,TrackingWorksheet!I601&lt;=WeeklySummary!$C$7),1,0))</f>
        <v/>
      </c>
      <c r="T596" s="10" t="str">
        <f t="shared" si="148"/>
        <v/>
      </c>
      <c r="U596" s="10" t="str">
        <f>IF($B596=1,"",IF(TrackingWorksheet!$K601="YES",1, 0)*D596)</f>
        <v/>
      </c>
      <c r="V596" s="20">
        <f t="shared" si="137"/>
        <v>0</v>
      </c>
      <c r="W596" s="20">
        <f t="shared" si="138"/>
        <v>0</v>
      </c>
      <c r="X596" s="10" t="str">
        <f>IF($B596=1,"",IF(AND(TrackingWorksheet!$L601&lt;&gt;"", TrackingWorksheet!$L601&gt;=WeeklySummary!$C$6,TrackingWorksheet!$L601&lt;=WeeklySummary!$C$7,OR(TrackingWorksheet!$H601=Lists!$D$4,TrackingWorksheet!$J601=Lists!$D$4)), 1, 0))</f>
        <v/>
      </c>
      <c r="Y596" s="10" t="str">
        <f>IF($B596=1,"",IF(AND(TrackingWorksheet!$L601&lt;&gt;"", TrackingWorksheet!$L601&gt;=WeeklySummary!$C$6,TrackingWorksheet!$L601&lt;=WeeklySummary!$C$7,OR(TrackingWorksheet!$H601=Lists!$D$5,TrackingWorksheet!$J601=Lists!$D$5)), 1, 0))</f>
        <v/>
      </c>
      <c r="Z596" s="10" t="str">
        <f>IF($B596=1,"",IF(AND(TrackingWorksheet!$L601&lt;&gt;"", TrackingWorksheet!$L601&gt;=WeeklySummary!$C$6,TrackingWorksheet!$L601&lt;=WeeklySummary!$C$7,OR(TrackingWorksheet!$H601=Lists!$D$6,TrackingWorksheet!$J601=Lists!$D$6)), 1, 0))</f>
        <v/>
      </c>
      <c r="AA596" s="19" t="str">
        <f>IF(B596=1,"",IF(AND(TrackingWorksheet!M601&lt;&gt;"",TrackingWorksheet!M601&lt;=WeeklySummary!$C$7),1,0)*D596)</f>
        <v/>
      </c>
      <c r="AB596" s="19" t="str">
        <f>IF(B596=1,"",IF(AND(TrackingWorksheet!N601&lt;&gt;"",TrackingWorksheet!N601&lt;=WeeklySummary!$C$7),1,0)*D596)</f>
        <v/>
      </c>
      <c r="AC596" s="19" t="str">
        <f>IF(B596=1,"",TrackingWorksheet!T601)</f>
        <v/>
      </c>
      <c r="AD596" s="19" t="str">
        <f>IF(B596=1,"",IF(D596*AND(TrackingWorksheet!S601&gt;=Calculations!$BD$3,TrackingWorksheet!U601="",TrackingWorksheet!K601="YES"),1,0))</f>
        <v/>
      </c>
      <c r="AE596" s="19" t="str">
        <f>IF($B596=1,"",IF(AND(TrackingWorksheet!$S601&gt;$BE$3,TrackingWorksheet!$T601=Lists!$P$4),1, 0)*D596)</f>
        <v/>
      </c>
      <c r="AF596" s="19" t="str">
        <f>IF($B596=1,"",IF(AND(TrackingWorksheet!$U601&gt;$BE$3,TrackingWorksheet!$V601=Lists!$P$4),1, 0)*D596)</f>
        <v/>
      </c>
      <c r="AG596" s="19" t="str">
        <f>IF($B596=1,"",IF(AND(TrackingWorksheet!$W601&gt;$BE$3,TrackingWorksheet!$X601=Lists!$P$4),1, 0)*D596)</f>
        <v/>
      </c>
      <c r="AH596" s="19" t="str">
        <f>IF($B596=1,"",IF(AND(TrackingWorksheet!$Y601&gt;$BE$3,TrackingWorksheet!$Z601=Lists!$P$4),1, 0)*D596)</f>
        <v/>
      </c>
      <c r="AI596" s="19" t="str">
        <f>IF($B596=1,"",IF(AND(TrackingWorksheet!$AA601&gt;$BE$3,TrackingWorksheet!$AB601=Lists!$P$4),1, 0)*D596)</f>
        <v/>
      </c>
      <c r="AJ596" s="19" t="str">
        <f>IF($B596=1,"",IF(AND(TrackingWorksheet!$S601&gt;$BE$3,TrackingWorksheet!$T601=Lists!$P$5),1, 0)*D596)</f>
        <v/>
      </c>
      <c r="AK596" s="19" t="str">
        <f>IF($B596=1,"",IF(AND(TrackingWorksheet!$U601&gt;$BE$3,TrackingWorksheet!$V601=Lists!$P$5),1, 0)*D596)</f>
        <v/>
      </c>
      <c r="AL596" s="19" t="str">
        <f>IF($B596=1,"",IF(AND(TrackingWorksheet!$W601&gt;$BE$3,TrackingWorksheet!$X601=Lists!$P$5),1, 0)*D596)</f>
        <v/>
      </c>
      <c r="AM596" s="19" t="str">
        <f>IF($B596=1,"",IF(AND(TrackingWorksheet!$Y601&gt;$BE$3,TrackingWorksheet!$Z601=Lists!$P$5),1, 0)*D596)</f>
        <v/>
      </c>
      <c r="AN596" s="19" t="str">
        <f>IF($B596=1,"",IF(AND(TrackingWorksheet!$AA601&gt;$BE$3,TrackingWorksheet!$AB601=Lists!$P$5),1, 0)*D596)</f>
        <v/>
      </c>
      <c r="AO596" s="19" t="str">
        <f>IF($B596=1,"",IF(AND(TrackingWorksheet!$S601&gt;$BE$3,TrackingWorksheet!$T601=Lists!$P$6),1, 0)*D596)</f>
        <v/>
      </c>
      <c r="AP596" s="19" t="str">
        <f>IF($B596=1,"",IF(AND(TrackingWorksheet!$U601&gt;$BE$3,TrackingWorksheet!$V601=Lists!$P$6),1, 0)*D596)</f>
        <v/>
      </c>
      <c r="AQ596" s="19" t="str">
        <f>IF($B596=1,"",IF(AND(TrackingWorksheet!$W601&gt;$BE$3,TrackingWorksheet!$X601=Lists!$P$6),1, 0)*D596)</f>
        <v/>
      </c>
      <c r="AR596" s="19" t="str">
        <f>IF($B596=1,"",IF(AND(TrackingWorksheet!$Y601&gt;$BE$3,TrackingWorksheet!$Z601=Lists!$P$6),1, 0)*D596)</f>
        <v/>
      </c>
      <c r="AS596" s="19" t="str">
        <f>IF($B596=1,"",IF(AND(TrackingWorksheet!$AA601&gt;$BE$3,TrackingWorksheet!$AB601=Lists!$P$6),1, 0)*D596)</f>
        <v/>
      </c>
      <c r="AT596" s="19">
        <f t="shared" si="139"/>
        <v>0</v>
      </c>
      <c r="AU596" s="19" t="str">
        <f>IF(B596=1,"",IF(AND(TrackingWorksheet!K601="",TrackingWorksheet!M601="", TrackingWorksheet!N601="", TrackingWorksheet!S601="", TrackingWorksheet!V601="", TrackingWorksheet!W601="", TrackingWorksheet!Y601="", TrackingWorksheet!AA601="", V596=1),1,0)*D596)</f>
        <v/>
      </c>
      <c r="AV596" s="19" t="str">
        <f>IF(B596=1,"",IF(D596*AND(TrackingWorksheet!U601&gt;Calculations!$BE$3,TrackingWorksheet!K601="YES"),1,0))</f>
        <v/>
      </c>
      <c r="AW596" s="19" t="str">
        <f>IF(B596=1,"",IF(D596*AND(TrackingWorksheet!W601&gt;Calculations!$BE$3,TrackingWorksheet!K601="YES"),1,0))</f>
        <v/>
      </c>
      <c r="AX596" s="19">
        <f t="shared" si="140"/>
        <v>0</v>
      </c>
      <c r="AY596" s="19">
        <f t="shared" si="136"/>
        <v>0</v>
      </c>
      <c r="AZ596" s="27" t="str">
        <f>IF(B596=1,"",IF(TrackingWorksheet!Q601="","",TrackingWorksheet!Q601))</f>
        <v/>
      </c>
      <c r="BB596" s="4"/>
      <c r="BC596" s="4"/>
      <c r="BD596" s="4"/>
      <c r="BE596" s="4"/>
      <c r="BF596" s="4"/>
      <c r="BG596" s="4" t="str">
        <f>IF(B596=1,"",IF(AND(N596=1,TrackingWorksheet!$I601+14&lt;=WeeklySummary!$C$7),1,0))</f>
        <v/>
      </c>
      <c r="BH596" s="4" t="str">
        <f>IF(B596=1,"",IF(AND(R596=1,TrackingWorksheet!$I601+14&lt;=WeeklySummary!$C$7),1,0))</f>
        <v/>
      </c>
      <c r="BI596" s="4" t="str">
        <f>IF(B596=1,"",IF(AND(J596=1,TrackingWorksheet!$G601+14&lt;=WeeklySummary!$C$7),1,0))</f>
        <v/>
      </c>
      <c r="BJ596" s="4" t="str">
        <f>IF(B596=1,"",IF(AND(T596=1,TrackingWorksheet!$I601+14&lt;=WeeklySummary!$C$7),1,0))</f>
        <v/>
      </c>
      <c r="BK596" s="4" t="str">
        <f>IF(B596=1,"",IF(AND(T596=1,TrackingWorksheet!$G601+14&lt;=WeeklySummary!$C$7),1,0))</f>
        <v/>
      </c>
      <c r="BL596" s="4">
        <f t="shared" si="149"/>
        <v>0</v>
      </c>
    </row>
    <row r="597" spans="2:64" x14ac:dyDescent="0.25">
      <c r="B597" s="27">
        <f>IF(AND(ISBLANK(TrackingWorksheet!B602),ISBLANK(TrackingWorksheet!C602),ISBLANK(TrackingWorksheet!G602),ISBLANK(TrackingWorksheet!H602),
ISBLANK(TrackingWorksheet!I602),ISBLANK(TrackingWorksheet!J602),ISBLANK(TrackingWorksheet!M602),
ISBLANK(TrackingWorksheet!N604)),1,0)</f>
        <v>1</v>
      </c>
      <c r="C597" s="12" t="str">
        <f>IF(B597=1,"",TrackingWorksheet!F602)</f>
        <v/>
      </c>
      <c r="D597" s="20" t="str">
        <f>IF(B597=1,"",IF(AND(TrackingWorksheet!B602&lt;&gt;"",TrackingWorksheet!B602&lt;=WeeklySummary!$C$7,OR(TrackingWorksheet!C602="",TrackingWorksheet!C602&gt;=WeeklySummary!$C$6)),1,0))</f>
        <v/>
      </c>
      <c r="E597" s="10" t="str">
        <f>IF(B597=1,"",IF(AND(TrackingWorksheet!G602 &lt;&gt;"",TrackingWorksheet!G602&lt;=WeeklySummary!$C$7, TrackingWorksheet!H602=Lists!$D$4), "Y", "N"))</f>
        <v/>
      </c>
      <c r="F597" s="10" t="str">
        <f>IF(B597=1,"",IF(AND(TrackingWorksheet!I602 &lt;&gt;"", TrackingWorksheet!I602&lt;=WeeklySummary!$C$7, TrackingWorksheet!J602=Lists!$D$4), "Y", "N"))</f>
        <v/>
      </c>
      <c r="G597" s="10" t="str">
        <f>IF(B597=1,"",IF(AND(TrackingWorksheet!G602 &lt;&gt;"",TrackingWorksheet!G602&lt;=WeeklySummary!$C$7, TrackingWorksheet!H602=Lists!$D$5), "Y", "N"))</f>
        <v/>
      </c>
      <c r="H597" s="10" t="str">
        <f>IF(B597=1,"",IF(AND(TrackingWorksheet!I602 &lt;&gt;"", TrackingWorksheet!I602&lt;=WeeklySummary!$C$7, TrackingWorksheet!J602=Lists!$D$5), "Y", "N"))</f>
        <v/>
      </c>
      <c r="I597" s="20" t="str">
        <f>IF(B597=1,"",IF(AND(TrackingWorksheet!G602 &lt;&gt;"", TrackingWorksheet!G602&lt;=WeeklySummary!$C$7, TrackingWorksheet!H602=Lists!$D$6), 1, 0))</f>
        <v/>
      </c>
      <c r="J597" s="20" t="str">
        <f t="shared" si="141"/>
        <v/>
      </c>
      <c r="K597" s="10" t="str">
        <f>IF(B597=1,"",IF(AND(TrackingWorksheet!I602&lt;=WeeklySummary!$C$7,TrackingWorksheet!K602="YES"),0,IF(AND(AND(OR(E597="Y",F597="Y"),E597&lt;&gt;F597),G597&lt;&gt;"Y", H597&lt;&gt;"Y"), 1, 0)))</f>
        <v/>
      </c>
      <c r="L597" s="20" t="str">
        <f t="shared" si="142"/>
        <v/>
      </c>
      <c r="M597" s="10" t="str">
        <f t="shared" si="143"/>
        <v/>
      </c>
      <c r="N597" s="20" t="str">
        <f t="shared" si="144"/>
        <v/>
      </c>
      <c r="O597" s="10" t="str">
        <f>IF(B597=1,"",IF(AND(TrackingWorksheet!I602&lt;=WeeklySummary!$C$7,TrackingWorksheet!K602="YES"),0,IF(AND(AND(OR(G597="Y",H597="Y"),G597&lt;&gt;H597),E597&lt;&gt;"Y", F597&lt;&gt;"Y"), 1, 0)))</f>
        <v/>
      </c>
      <c r="P597" s="20" t="str">
        <f t="shared" si="145"/>
        <v/>
      </c>
      <c r="Q597" s="10" t="str">
        <f t="shared" si="146"/>
        <v/>
      </c>
      <c r="R597" s="10" t="str">
        <f t="shared" si="147"/>
        <v/>
      </c>
      <c r="S597" s="10" t="str">
        <f>IF(B597=1,"",IF(AND(OR(AND(TrackingWorksheet!H602=Lists!$D$7,TrackingWorksheet!H602=TrackingWorksheet!J602),TrackingWorksheet!H602&lt;&gt;TrackingWorksheet!J602),TrackingWorksheet!K602="YES",TrackingWorksheet!H602&lt;&gt;Lists!$D$6,TrackingWorksheet!G602&lt;=WeeklySummary!$C$7,TrackingWorksheet!I602&lt;=WeeklySummary!$C$7),1,0))</f>
        <v/>
      </c>
      <c r="T597" s="10" t="str">
        <f t="shared" si="148"/>
        <v/>
      </c>
      <c r="U597" s="10" t="str">
        <f>IF($B597=1,"",IF(TrackingWorksheet!$K602="YES",1, 0)*D597)</f>
        <v/>
      </c>
      <c r="V597" s="20">
        <f t="shared" si="137"/>
        <v>0</v>
      </c>
      <c r="W597" s="20">
        <f t="shared" si="138"/>
        <v>0</v>
      </c>
      <c r="X597" s="10" t="str">
        <f>IF($B597=1,"",IF(AND(TrackingWorksheet!$L602&lt;&gt;"", TrackingWorksheet!$L602&gt;=WeeklySummary!$C$6,TrackingWorksheet!$L602&lt;=WeeklySummary!$C$7,OR(TrackingWorksheet!$H602=Lists!$D$4,TrackingWorksheet!$J602=Lists!$D$4)), 1, 0))</f>
        <v/>
      </c>
      <c r="Y597" s="10" t="str">
        <f>IF($B597=1,"",IF(AND(TrackingWorksheet!$L602&lt;&gt;"", TrackingWorksheet!$L602&gt;=WeeklySummary!$C$6,TrackingWorksheet!$L602&lt;=WeeklySummary!$C$7,OR(TrackingWorksheet!$H602=Lists!$D$5,TrackingWorksheet!$J602=Lists!$D$5)), 1, 0))</f>
        <v/>
      </c>
      <c r="Z597" s="10" t="str">
        <f>IF($B597=1,"",IF(AND(TrackingWorksheet!$L602&lt;&gt;"", TrackingWorksheet!$L602&gt;=WeeklySummary!$C$6,TrackingWorksheet!$L602&lt;=WeeklySummary!$C$7,OR(TrackingWorksheet!$H602=Lists!$D$6,TrackingWorksheet!$J602=Lists!$D$6)), 1, 0))</f>
        <v/>
      </c>
      <c r="AA597" s="19" t="str">
        <f>IF(B597=1,"",IF(AND(TrackingWorksheet!M602&lt;&gt;"",TrackingWorksheet!M602&lt;=WeeklySummary!$C$7),1,0)*D597)</f>
        <v/>
      </c>
      <c r="AB597" s="19" t="str">
        <f>IF(B597=1,"",IF(AND(TrackingWorksheet!N602&lt;&gt;"",TrackingWorksheet!N602&lt;=WeeklySummary!$C$7),1,0)*D597)</f>
        <v/>
      </c>
      <c r="AC597" s="19" t="str">
        <f>IF(B597=1,"",TrackingWorksheet!T602)</f>
        <v/>
      </c>
      <c r="AD597" s="19" t="str">
        <f>IF(B597=1,"",IF(D597*AND(TrackingWorksheet!S602&gt;=Calculations!$BD$3,TrackingWorksheet!U602="",TrackingWorksheet!K602="YES"),1,0))</f>
        <v/>
      </c>
      <c r="AE597" s="19" t="str">
        <f>IF($B597=1,"",IF(AND(TrackingWorksheet!$S602&gt;$BE$3,TrackingWorksheet!$T602=Lists!$P$4),1, 0)*D597)</f>
        <v/>
      </c>
      <c r="AF597" s="19" t="str">
        <f>IF($B597=1,"",IF(AND(TrackingWorksheet!$U602&gt;$BE$3,TrackingWorksheet!$V602=Lists!$P$4),1, 0)*D597)</f>
        <v/>
      </c>
      <c r="AG597" s="19" t="str">
        <f>IF($B597=1,"",IF(AND(TrackingWorksheet!$W602&gt;$BE$3,TrackingWorksheet!$X602=Lists!$P$4),1, 0)*D597)</f>
        <v/>
      </c>
      <c r="AH597" s="19" t="str">
        <f>IF($B597=1,"",IF(AND(TrackingWorksheet!$Y602&gt;$BE$3,TrackingWorksheet!$Z602=Lists!$P$4),1, 0)*D597)</f>
        <v/>
      </c>
      <c r="AI597" s="19" t="str">
        <f>IF($B597=1,"",IF(AND(TrackingWorksheet!$AA602&gt;$BE$3,TrackingWorksheet!$AB602=Lists!$P$4),1, 0)*D597)</f>
        <v/>
      </c>
      <c r="AJ597" s="19" t="str">
        <f>IF($B597=1,"",IF(AND(TrackingWorksheet!$S602&gt;$BE$3,TrackingWorksheet!$T602=Lists!$P$5),1, 0)*D597)</f>
        <v/>
      </c>
      <c r="AK597" s="19" t="str">
        <f>IF($B597=1,"",IF(AND(TrackingWorksheet!$U602&gt;$BE$3,TrackingWorksheet!$V602=Lists!$P$5),1, 0)*D597)</f>
        <v/>
      </c>
      <c r="AL597" s="19" t="str">
        <f>IF($B597=1,"",IF(AND(TrackingWorksheet!$W602&gt;$BE$3,TrackingWorksheet!$X602=Lists!$P$5),1, 0)*D597)</f>
        <v/>
      </c>
      <c r="AM597" s="19" t="str">
        <f>IF($B597=1,"",IF(AND(TrackingWorksheet!$Y602&gt;$BE$3,TrackingWorksheet!$Z602=Lists!$P$5),1, 0)*D597)</f>
        <v/>
      </c>
      <c r="AN597" s="19" t="str">
        <f>IF($B597=1,"",IF(AND(TrackingWorksheet!$AA602&gt;$BE$3,TrackingWorksheet!$AB602=Lists!$P$5),1, 0)*D597)</f>
        <v/>
      </c>
      <c r="AO597" s="19" t="str">
        <f>IF($B597=1,"",IF(AND(TrackingWorksheet!$S602&gt;$BE$3,TrackingWorksheet!$T602=Lists!$P$6),1, 0)*D597)</f>
        <v/>
      </c>
      <c r="AP597" s="19" t="str">
        <f>IF($B597=1,"",IF(AND(TrackingWorksheet!$U602&gt;$BE$3,TrackingWorksheet!$V602=Lists!$P$6),1, 0)*D597)</f>
        <v/>
      </c>
      <c r="AQ597" s="19" t="str">
        <f>IF($B597=1,"",IF(AND(TrackingWorksheet!$W602&gt;$BE$3,TrackingWorksheet!$X602=Lists!$P$6),1, 0)*D597)</f>
        <v/>
      </c>
      <c r="AR597" s="19" t="str">
        <f>IF($B597=1,"",IF(AND(TrackingWorksheet!$Y602&gt;$BE$3,TrackingWorksheet!$Z602=Lists!$P$6),1, 0)*D597)</f>
        <v/>
      </c>
      <c r="AS597" s="19" t="str">
        <f>IF($B597=1,"",IF(AND(TrackingWorksheet!$AA602&gt;$BE$3,TrackingWorksheet!$AB602=Lists!$P$6),1, 0)*D597)</f>
        <v/>
      </c>
      <c r="AT597" s="19">
        <f t="shared" si="139"/>
        <v>0</v>
      </c>
      <c r="AU597" s="19" t="str">
        <f>IF(B597=1,"",IF(AND(TrackingWorksheet!K602="",TrackingWorksheet!M602="", TrackingWorksheet!N602="", TrackingWorksheet!S602="", TrackingWorksheet!V602="", TrackingWorksheet!W602="", TrackingWorksheet!Y602="", TrackingWorksheet!AA602="", V597=1),1,0)*D597)</f>
        <v/>
      </c>
      <c r="AV597" s="19" t="str">
        <f>IF(B597=1,"",IF(D597*AND(TrackingWorksheet!U602&gt;Calculations!$BE$3,TrackingWorksheet!K602="YES"),1,0))</f>
        <v/>
      </c>
      <c r="AW597" s="19" t="str">
        <f>IF(B597=1,"",IF(D597*AND(TrackingWorksheet!W602&gt;Calculations!$BE$3,TrackingWorksheet!K602="YES"),1,0))</f>
        <v/>
      </c>
      <c r="AX597" s="19">
        <f t="shared" si="140"/>
        <v>0</v>
      </c>
      <c r="AY597" s="19">
        <f t="shared" si="136"/>
        <v>0</v>
      </c>
      <c r="AZ597" s="27" t="str">
        <f>IF(B597=1,"",IF(TrackingWorksheet!Q602="","",TrackingWorksheet!Q602))</f>
        <v/>
      </c>
      <c r="BB597" s="4"/>
      <c r="BC597" s="4"/>
      <c r="BD597" s="4"/>
      <c r="BE597" s="4"/>
      <c r="BF597" s="4"/>
      <c r="BG597" s="4" t="str">
        <f>IF(B597=1,"",IF(AND(N597=1,TrackingWorksheet!$I602+14&lt;=WeeklySummary!$C$7),1,0))</f>
        <v/>
      </c>
      <c r="BH597" s="4" t="str">
        <f>IF(B597=1,"",IF(AND(R597=1,TrackingWorksheet!$I602+14&lt;=WeeklySummary!$C$7),1,0))</f>
        <v/>
      </c>
      <c r="BI597" s="4" t="str">
        <f>IF(B597=1,"",IF(AND(J597=1,TrackingWorksheet!$G602+14&lt;=WeeklySummary!$C$7),1,0))</f>
        <v/>
      </c>
      <c r="BJ597" s="4" t="str">
        <f>IF(B597=1,"",IF(AND(T597=1,TrackingWorksheet!$I602+14&lt;=WeeklySummary!$C$7),1,0))</f>
        <v/>
      </c>
      <c r="BK597" s="4" t="str">
        <f>IF(B597=1,"",IF(AND(T597=1,TrackingWorksheet!$G602+14&lt;=WeeklySummary!$C$7),1,0))</f>
        <v/>
      </c>
      <c r="BL597" s="4">
        <f t="shared" si="149"/>
        <v>0</v>
      </c>
    </row>
    <row r="598" spans="2:64" x14ac:dyDescent="0.25">
      <c r="B598" s="27">
        <f>IF(AND(ISBLANK(TrackingWorksheet!B603),ISBLANK(TrackingWorksheet!C603),ISBLANK(TrackingWorksheet!G603),ISBLANK(TrackingWorksheet!H603),
ISBLANK(TrackingWorksheet!I603),ISBLANK(TrackingWorksheet!J603),ISBLANK(TrackingWorksheet!M603),
ISBLANK(TrackingWorksheet!N605)),1,0)</f>
        <v>1</v>
      </c>
      <c r="C598" s="12" t="str">
        <f>IF(B598=1,"",TrackingWorksheet!F603)</f>
        <v/>
      </c>
      <c r="D598" s="20" t="str">
        <f>IF(B598=1,"",IF(AND(TrackingWorksheet!B603&lt;&gt;"",TrackingWorksheet!B603&lt;=WeeklySummary!$C$7,OR(TrackingWorksheet!C603="",TrackingWorksheet!C603&gt;=WeeklySummary!$C$6)),1,0))</f>
        <v/>
      </c>
      <c r="E598" s="10" t="str">
        <f>IF(B598=1,"",IF(AND(TrackingWorksheet!G603 &lt;&gt;"",TrackingWorksheet!G603&lt;=WeeklySummary!$C$7, TrackingWorksheet!H603=Lists!$D$4), "Y", "N"))</f>
        <v/>
      </c>
      <c r="F598" s="10" t="str">
        <f>IF(B598=1,"",IF(AND(TrackingWorksheet!I603 &lt;&gt;"", TrackingWorksheet!I603&lt;=WeeklySummary!$C$7, TrackingWorksheet!J603=Lists!$D$4), "Y", "N"))</f>
        <v/>
      </c>
      <c r="G598" s="10" t="str">
        <f>IF(B598=1,"",IF(AND(TrackingWorksheet!G603 &lt;&gt;"",TrackingWorksheet!G603&lt;=WeeklySummary!$C$7, TrackingWorksheet!H603=Lists!$D$5), "Y", "N"))</f>
        <v/>
      </c>
      <c r="H598" s="10" t="str">
        <f>IF(B598=1,"",IF(AND(TrackingWorksheet!I603 &lt;&gt;"", TrackingWorksheet!I603&lt;=WeeklySummary!$C$7, TrackingWorksheet!J603=Lists!$D$5), "Y", "N"))</f>
        <v/>
      </c>
      <c r="I598" s="20" t="str">
        <f>IF(B598=1,"",IF(AND(TrackingWorksheet!G603 &lt;&gt;"", TrackingWorksheet!G603&lt;=WeeklySummary!$C$7, TrackingWorksheet!H603=Lists!$D$6), 1, 0))</f>
        <v/>
      </c>
      <c r="J598" s="20" t="str">
        <f t="shared" si="141"/>
        <v/>
      </c>
      <c r="K598" s="10" t="str">
        <f>IF(B598=1,"",IF(AND(TrackingWorksheet!I603&lt;=WeeklySummary!$C$7,TrackingWorksheet!K603="YES"),0,IF(AND(AND(OR(E598="Y",F598="Y"),E598&lt;&gt;F598),G598&lt;&gt;"Y", H598&lt;&gt;"Y"), 1, 0)))</f>
        <v/>
      </c>
      <c r="L598" s="20" t="str">
        <f t="shared" si="142"/>
        <v/>
      </c>
      <c r="M598" s="10" t="str">
        <f t="shared" si="143"/>
        <v/>
      </c>
      <c r="N598" s="20" t="str">
        <f t="shared" si="144"/>
        <v/>
      </c>
      <c r="O598" s="10" t="str">
        <f>IF(B598=1,"",IF(AND(TrackingWorksheet!I603&lt;=WeeklySummary!$C$7,TrackingWorksheet!K603="YES"),0,IF(AND(AND(OR(G598="Y",H598="Y"),G598&lt;&gt;H598),E598&lt;&gt;"Y", F598&lt;&gt;"Y"), 1, 0)))</f>
        <v/>
      </c>
      <c r="P598" s="20" t="str">
        <f t="shared" si="145"/>
        <v/>
      </c>
      <c r="Q598" s="10" t="str">
        <f t="shared" si="146"/>
        <v/>
      </c>
      <c r="R598" s="10" t="str">
        <f t="shared" si="147"/>
        <v/>
      </c>
      <c r="S598" s="10" t="str">
        <f>IF(B598=1,"",IF(AND(OR(AND(TrackingWorksheet!H603=Lists!$D$7,TrackingWorksheet!H603=TrackingWorksheet!J603),TrackingWorksheet!H603&lt;&gt;TrackingWorksheet!J603),TrackingWorksheet!K603="YES",TrackingWorksheet!H603&lt;&gt;Lists!$D$6,TrackingWorksheet!G603&lt;=WeeklySummary!$C$7,TrackingWorksheet!I603&lt;=WeeklySummary!$C$7),1,0))</f>
        <v/>
      </c>
      <c r="T598" s="10" t="str">
        <f t="shared" si="148"/>
        <v/>
      </c>
      <c r="U598" s="10" t="str">
        <f>IF($B598=1,"",IF(TrackingWorksheet!$K603="YES",1, 0)*D598)</f>
        <v/>
      </c>
      <c r="V598" s="20">
        <f t="shared" si="137"/>
        <v>0</v>
      </c>
      <c r="W598" s="20">
        <f t="shared" si="138"/>
        <v>0</v>
      </c>
      <c r="X598" s="10" t="str">
        <f>IF($B598=1,"",IF(AND(TrackingWorksheet!$L603&lt;&gt;"", TrackingWorksheet!$L603&gt;=WeeklySummary!$C$6,TrackingWorksheet!$L603&lt;=WeeklySummary!$C$7,OR(TrackingWorksheet!$H603=Lists!$D$4,TrackingWorksheet!$J603=Lists!$D$4)), 1, 0))</f>
        <v/>
      </c>
      <c r="Y598" s="10" t="str">
        <f>IF($B598=1,"",IF(AND(TrackingWorksheet!$L603&lt;&gt;"", TrackingWorksheet!$L603&gt;=WeeklySummary!$C$6,TrackingWorksheet!$L603&lt;=WeeklySummary!$C$7,OR(TrackingWorksheet!$H603=Lists!$D$5,TrackingWorksheet!$J603=Lists!$D$5)), 1, 0))</f>
        <v/>
      </c>
      <c r="Z598" s="10" t="str">
        <f>IF($B598=1,"",IF(AND(TrackingWorksheet!$L603&lt;&gt;"", TrackingWorksheet!$L603&gt;=WeeklySummary!$C$6,TrackingWorksheet!$L603&lt;=WeeklySummary!$C$7,OR(TrackingWorksheet!$H603=Lists!$D$6,TrackingWorksheet!$J603=Lists!$D$6)), 1, 0))</f>
        <v/>
      </c>
      <c r="AA598" s="19" t="str">
        <f>IF(B598=1,"",IF(AND(TrackingWorksheet!M603&lt;&gt;"",TrackingWorksheet!M603&lt;=WeeklySummary!$C$7),1,0)*D598)</f>
        <v/>
      </c>
      <c r="AB598" s="19" t="str">
        <f>IF(B598=1,"",IF(AND(TrackingWorksheet!N603&lt;&gt;"",TrackingWorksheet!N603&lt;=WeeklySummary!$C$7),1,0)*D598)</f>
        <v/>
      </c>
      <c r="AC598" s="19" t="str">
        <f>IF(B598=1,"",TrackingWorksheet!T603)</f>
        <v/>
      </c>
      <c r="AD598" s="19" t="str">
        <f>IF(B598=1,"",IF(D598*AND(TrackingWorksheet!S603&gt;=Calculations!$BD$3,TrackingWorksheet!U603="",TrackingWorksheet!K603="YES"),1,0))</f>
        <v/>
      </c>
      <c r="AE598" s="19" t="str">
        <f>IF($B598=1,"",IF(AND(TrackingWorksheet!$S603&gt;$BE$3,TrackingWorksheet!$T603=Lists!$P$4),1, 0)*D598)</f>
        <v/>
      </c>
      <c r="AF598" s="19" t="str">
        <f>IF($B598=1,"",IF(AND(TrackingWorksheet!$U603&gt;$BE$3,TrackingWorksheet!$V603=Lists!$P$4),1, 0)*D598)</f>
        <v/>
      </c>
      <c r="AG598" s="19" t="str">
        <f>IF($B598=1,"",IF(AND(TrackingWorksheet!$W603&gt;$BE$3,TrackingWorksheet!$X603=Lists!$P$4),1, 0)*D598)</f>
        <v/>
      </c>
      <c r="AH598" s="19" t="str">
        <f>IF($B598=1,"",IF(AND(TrackingWorksheet!$Y603&gt;$BE$3,TrackingWorksheet!$Z603=Lists!$P$4),1, 0)*D598)</f>
        <v/>
      </c>
      <c r="AI598" s="19" t="str">
        <f>IF($B598=1,"",IF(AND(TrackingWorksheet!$AA603&gt;$BE$3,TrackingWorksheet!$AB603=Lists!$P$4),1, 0)*D598)</f>
        <v/>
      </c>
      <c r="AJ598" s="19" t="str">
        <f>IF($B598=1,"",IF(AND(TrackingWorksheet!$S603&gt;$BE$3,TrackingWorksheet!$T603=Lists!$P$5),1, 0)*D598)</f>
        <v/>
      </c>
      <c r="AK598" s="19" t="str">
        <f>IF($B598=1,"",IF(AND(TrackingWorksheet!$U603&gt;$BE$3,TrackingWorksheet!$V603=Lists!$P$5),1, 0)*D598)</f>
        <v/>
      </c>
      <c r="AL598" s="19" t="str">
        <f>IF($B598=1,"",IF(AND(TrackingWorksheet!$W603&gt;$BE$3,TrackingWorksheet!$X603=Lists!$P$5),1, 0)*D598)</f>
        <v/>
      </c>
      <c r="AM598" s="19" t="str">
        <f>IF($B598=1,"",IF(AND(TrackingWorksheet!$Y603&gt;$BE$3,TrackingWorksheet!$Z603=Lists!$P$5),1, 0)*D598)</f>
        <v/>
      </c>
      <c r="AN598" s="19" t="str">
        <f>IF($B598=1,"",IF(AND(TrackingWorksheet!$AA603&gt;$BE$3,TrackingWorksheet!$AB603=Lists!$P$5),1, 0)*D598)</f>
        <v/>
      </c>
      <c r="AO598" s="19" t="str">
        <f>IF($B598=1,"",IF(AND(TrackingWorksheet!$S603&gt;$BE$3,TrackingWorksheet!$T603=Lists!$P$6),1, 0)*D598)</f>
        <v/>
      </c>
      <c r="AP598" s="19" t="str">
        <f>IF($B598=1,"",IF(AND(TrackingWorksheet!$U603&gt;$BE$3,TrackingWorksheet!$V603=Lists!$P$6),1, 0)*D598)</f>
        <v/>
      </c>
      <c r="AQ598" s="19" t="str">
        <f>IF($B598=1,"",IF(AND(TrackingWorksheet!$W603&gt;$BE$3,TrackingWorksheet!$X603=Lists!$P$6),1, 0)*D598)</f>
        <v/>
      </c>
      <c r="AR598" s="19" t="str">
        <f>IF($B598=1,"",IF(AND(TrackingWorksheet!$Y603&gt;$BE$3,TrackingWorksheet!$Z603=Lists!$P$6),1, 0)*D598)</f>
        <v/>
      </c>
      <c r="AS598" s="19" t="str">
        <f>IF($B598=1,"",IF(AND(TrackingWorksheet!$AA603&gt;$BE$3,TrackingWorksheet!$AB603=Lists!$P$6),1, 0)*D598)</f>
        <v/>
      </c>
      <c r="AT598" s="19">
        <f t="shared" si="139"/>
        <v>0</v>
      </c>
      <c r="AU598" s="19" t="str">
        <f>IF(B598=1,"",IF(AND(TrackingWorksheet!K603="",TrackingWorksheet!M603="", TrackingWorksheet!N603="", TrackingWorksheet!S603="", TrackingWorksheet!V603="", TrackingWorksheet!W603="", TrackingWorksheet!Y603="", TrackingWorksheet!AA603="", V598=1),1,0)*D598)</f>
        <v/>
      </c>
      <c r="AV598" s="19" t="str">
        <f>IF(B598=1,"",IF(D598*AND(TrackingWorksheet!U603&gt;Calculations!$BE$3,TrackingWorksheet!K603="YES"),1,0))</f>
        <v/>
      </c>
      <c r="AW598" s="19" t="str">
        <f>IF(B598=1,"",IF(D598*AND(TrackingWorksheet!W603&gt;Calculations!$BE$3,TrackingWorksheet!K603="YES"),1,0))</f>
        <v/>
      </c>
      <c r="AX598" s="19">
        <f t="shared" si="140"/>
        <v>0</v>
      </c>
      <c r="AY598" s="19">
        <f t="shared" si="136"/>
        <v>0</v>
      </c>
      <c r="AZ598" s="27" t="str">
        <f>IF(B598=1,"",IF(TrackingWorksheet!Q603="","",TrackingWorksheet!Q603))</f>
        <v/>
      </c>
      <c r="BB598" s="4"/>
      <c r="BC598" s="4"/>
      <c r="BD598" s="4"/>
      <c r="BE598" s="4"/>
      <c r="BF598" s="4"/>
      <c r="BG598" s="4" t="str">
        <f>IF(B598=1,"",IF(AND(N598=1,TrackingWorksheet!$I603+14&lt;=WeeklySummary!$C$7),1,0))</f>
        <v/>
      </c>
      <c r="BH598" s="4" t="str">
        <f>IF(B598=1,"",IF(AND(R598=1,TrackingWorksheet!$I603+14&lt;=WeeklySummary!$C$7),1,0))</f>
        <v/>
      </c>
      <c r="BI598" s="4" t="str">
        <f>IF(B598=1,"",IF(AND(J598=1,TrackingWorksheet!$G603+14&lt;=WeeklySummary!$C$7),1,0))</f>
        <v/>
      </c>
      <c r="BJ598" s="4" t="str">
        <f>IF(B598=1,"",IF(AND(T598=1,TrackingWorksheet!$I603+14&lt;=WeeklySummary!$C$7),1,0))</f>
        <v/>
      </c>
      <c r="BK598" s="4" t="str">
        <f>IF(B598=1,"",IF(AND(T598=1,TrackingWorksheet!$G603+14&lt;=WeeklySummary!$C$7),1,0))</f>
        <v/>
      </c>
      <c r="BL598" s="4">
        <f t="shared" si="149"/>
        <v>0</v>
      </c>
    </row>
    <row r="599" spans="2:64" x14ac:dyDescent="0.25">
      <c r="B599" s="27">
        <f>IF(AND(ISBLANK(TrackingWorksheet!B604),ISBLANK(TrackingWorksheet!C604),ISBLANK(TrackingWorksheet!G604),ISBLANK(TrackingWorksheet!H604),
ISBLANK(TrackingWorksheet!I604),ISBLANK(TrackingWorksheet!J604),ISBLANK(TrackingWorksheet!M604),
ISBLANK(TrackingWorksheet!N606)),1,0)</f>
        <v>1</v>
      </c>
      <c r="C599" s="12" t="str">
        <f>IF(B599=1,"",TrackingWorksheet!F604)</f>
        <v/>
      </c>
      <c r="D599" s="20" t="str">
        <f>IF(B599=1,"",IF(AND(TrackingWorksheet!B604&lt;&gt;"",TrackingWorksheet!B604&lt;=WeeklySummary!$C$7,OR(TrackingWorksheet!C604="",TrackingWorksheet!C604&gt;=WeeklySummary!$C$6)),1,0))</f>
        <v/>
      </c>
      <c r="E599" s="10" t="str">
        <f>IF(B599=1,"",IF(AND(TrackingWorksheet!G604 &lt;&gt;"",TrackingWorksheet!G604&lt;=WeeklySummary!$C$7, TrackingWorksheet!H604=Lists!$D$4), "Y", "N"))</f>
        <v/>
      </c>
      <c r="F599" s="10" t="str">
        <f>IF(B599=1,"",IF(AND(TrackingWorksheet!I604 &lt;&gt;"", TrackingWorksheet!I604&lt;=WeeklySummary!$C$7, TrackingWorksheet!J604=Lists!$D$4), "Y", "N"))</f>
        <v/>
      </c>
      <c r="G599" s="10" t="str">
        <f>IF(B599=1,"",IF(AND(TrackingWorksheet!G604 &lt;&gt;"",TrackingWorksheet!G604&lt;=WeeklySummary!$C$7, TrackingWorksheet!H604=Lists!$D$5), "Y", "N"))</f>
        <v/>
      </c>
      <c r="H599" s="10" t="str">
        <f>IF(B599=1,"",IF(AND(TrackingWorksheet!I604 &lt;&gt;"", TrackingWorksheet!I604&lt;=WeeklySummary!$C$7, TrackingWorksheet!J604=Lists!$D$5), "Y", "N"))</f>
        <v/>
      </c>
      <c r="I599" s="20" t="str">
        <f>IF(B599=1,"",IF(AND(TrackingWorksheet!G604 &lt;&gt;"", TrackingWorksheet!G604&lt;=WeeklySummary!$C$7, TrackingWorksheet!H604=Lists!$D$6), 1, 0))</f>
        <v/>
      </c>
      <c r="J599" s="20" t="str">
        <f t="shared" si="141"/>
        <v/>
      </c>
      <c r="K599" s="10" t="str">
        <f>IF(B599=1,"",IF(AND(TrackingWorksheet!I604&lt;=WeeklySummary!$C$7,TrackingWorksheet!K604="YES"),0,IF(AND(AND(OR(E599="Y",F599="Y"),E599&lt;&gt;F599),G599&lt;&gt;"Y", H599&lt;&gt;"Y"), 1, 0)))</f>
        <v/>
      </c>
      <c r="L599" s="20" t="str">
        <f t="shared" si="142"/>
        <v/>
      </c>
      <c r="M599" s="10" t="str">
        <f t="shared" si="143"/>
        <v/>
      </c>
      <c r="N599" s="20" t="str">
        <f t="shared" si="144"/>
        <v/>
      </c>
      <c r="O599" s="10" t="str">
        <f>IF(B599=1,"",IF(AND(TrackingWorksheet!I604&lt;=WeeklySummary!$C$7,TrackingWorksheet!K604="YES"),0,IF(AND(AND(OR(G599="Y",H599="Y"),G599&lt;&gt;H599),E599&lt;&gt;"Y", F599&lt;&gt;"Y"), 1, 0)))</f>
        <v/>
      </c>
      <c r="P599" s="20" t="str">
        <f t="shared" si="145"/>
        <v/>
      </c>
      <c r="Q599" s="10" t="str">
        <f t="shared" si="146"/>
        <v/>
      </c>
      <c r="R599" s="10" t="str">
        <f t="shared" si="147"/>
        <v/>
      </c>
      <c r="S599" s="10" t="str">
        <f>IF(B599=1,"",IF(AND(OR(AND(TrackingWorksheet!H604=Lists!$D$7,TrackingWorksheet!H604=TrackingWorksheet!J604),TrackingWorksheet!H604&lt;&gt;TrackingWorksheet!J604),TrackingWorksheet!K604="YES",TrackingWorksheet!H604&lt;&gt;Lists!$D$6,TrackingWorksheet!G604&lt;=WeeklySummary!$C$7,TrackingWorksheet!I604&lt;=WeeklySummary!$C$7),1,0))</f>
        <v/>
      </c>
      <c r="T599" s="10" t="str">
        <f t="shared" si="148"/>
        <v/>
      </c>
      <c r="U599" s="10" t="str">
        <f>IF($B599=1,"",IF(TrackingWorksheet!$K604="YES",1, 0)*D599)</f>
        <v/>
      </c>
      <c r="V599" s="20">
        <f t="shared" si="137"/>
        <v>0</v>
      </c>
      <c r="W599" s="20">
        <f t="shared" si="138"/>
        <v>0</v>
      </c>
      <c r="X599" s="10" t="str">
        <f>IF($B599=1,"",IF(AND(TrackingWorksheet!$L604&lt;&gt;"", TrackingWorksheet!$L604&gt;=WeeklySummary!$C$6,TrackingWorksheet!$L604&lt;=WeeklySummary!$C$7,OR(TrackingWorksheet!$H604=Lists!$D$4,TrackingWorksheet!$J604=Lists!$D$4)), 1, 0))</f>
        <v/>
      </c>
      <c r="Y599" s="10" t="str">
        <f>IF($B599=1,"",IF(AND(TrackingWorksheet!$L604&lt;&gt;"", TrackingWorksheet!$L604&gt;=WeeklySummary!$C$6,TrackingWorksheet!$L604&lt;=WeeklySummary!$C$7,OR(TrackingWorksheet!$H604=Lists!$D$5,TrackingWorksheet!$J604=Lists!$D$5)), 1, 0))</f>
        <v/>
      </c>
      <c r="Z599" s="10" t="str">
        <f>IF($B599=1,"",IF(AND(TrackingWorksheet!$L604&lt;&gt;"", TrackingWorksheet!$L604&gt;=WeeklySummary!$C$6,TrackingWorksheet!$L604&lt;=WeeklySummary!$C$7,OR(TrackingWorksheet!$H604=Lists!$D$6,TrackingWorksheet!$J604=Lists!$D$6)), 1, 0))</f>
        <v/>
      </c>
      <c r="AA599" s="19" t="str">
        <f>IF(B599=1,"",IF(AND(TrackingWorksheet!M604&lt;&gt;"",TrackingWorksheet!M604&lt;=WeeklySummary!$C$7),1,0)*D599)</f>
        <v/>
      </c>
      <c r="AB599" s="19" t="str">
        <f>IF(B599=1,"",IF(AND(TrackingWorksheet!N604&lt;&gt;"",TrackingWorksheet!N604&lt;=WeeklySummary!$C$7),1,0)*D599)</f>
        <v/>
      </c>
      <c r="AC599" s="19" t="str">
        <f>IF(B599=1,"",TrackingWorksheet!T604)</f>
        <v/>
      </c>
      <c r="AD599" s="19" t="str">
        <f>IF(B599=1,"",IF(D599*AND(TrackingWorksheet!S604&gt;=Calculations!$BD$3,TrackingWorksheet!U604="",TrackingWorksheet!K604="YES"),1,0))</f>
        <v/>
      </c>
      <c r="AE599" s="19" t="str">
        <f>IF($B599=1,"",IF(AND(TrackingWorksheet!$S604&gt;$BE$3,TrackingWorksheet!$T604=Lists!$P$4),1, 0)*D599)</f>
        <v/>
      </c>
      <c r="AF599" s="19" t="str">
        <f>IF($B599=1,"",IF(AND(TrackingWorksheet!$U604&gt;$BE$3,TrackingWorksheet!$V604=Lists!$P$4),1, 0)*D599)</f>
        <v/>
      </c>
      <c r="AG599" s="19" t="str">
        <f>IF($B599=1,"",IF(AND(TrackingWorksheet!$W604&gt;$BE$3,TrackingWorksheet!$X604=Lists!$P$4),1, 0)*D599)</f>
        <v/>
      </c>
      <c r="AH599" s="19" t="str">
        <f>IF($B599=1,"",IF(AND(TrackingWorksheet!$Y604&gt;$BE$3,TrackingWorksheet!$Z604=Lists!$P$4),1, 0)*D599)</f>
        <v/>
      </c>
      <c r="AI599" s="19" t="str">
        <f>IF($B599=1,"",IF(AND(TrackingWorksheet!$AA604&gt;$BE$3,TrackingWorksheet!$AB604=Lists!$P$4),1, 0)*D599)</f>
        <v/>
      </c>
      <c r="AJ599" s="19" t="str">
        <f>IF($B599=1,"",IF(AND(TrackingWorksheet!$S604&gt;$BE$3,TrackingWorksheet!$T604=Lists!$P$5),1, 0)*D599)</f>
        <v/>
      </c>
      <c r="AK599" s="19" t="str">
        <f>IF($B599=1,"",IF(AND(TrackingWorksheet!$U604&gt;$BE$3,TrackingWorksheet!$V604=Lists!$P$5),1, 0)*D599)</f>
        <v/>
      </c>
      <c r="AL599" s="19" t="str">
        <f>IF($B599=1,"",IF(AND(TrackingWorksheet!$W604&gt;$BE$3,TrackingWorksheet!$X604=Lists!$P$5),1, 0)*D599)</f>
        <v/>
      </c>
      <c r="AM599" s="19" t="str">
        <f>IF($B599=1,"",IF(AND(TrackingWorksheet!$Y604&gt;$BE$3,TrackingWorksheet!$Z604=Lists!$P$5),1, 0)*D599)</f>
        <v/>
      </c>
      <c r="AN599" s="19" t="str">
        <f>IF($B599=1,"",IF(AND(TrackingWorksheet!$AA604&gt;$BE$3,TrackingWorksheet!$AB604=Lists!$P$5),1, 0)*D599)</f>
        <v/>
      </c>
      <c r="AO599" s="19" t="str">
        <f>IF($B599=1,"",IF(AND(TrackingWorksheet!$S604&gt;$BE$3,TrackingWorksheet!$T604=Lists!$P$6),1, 0)*D599)</f>
        <v/>
      </c>
      <c r="AP599" s="19" t="str">
        <f>IF($B599=1,"",IF(AND(TrackingWorksheet!$U604&gt;$BE$3,TrackingWorksheet!$V604=Lists!$P$6),1, 0)*D599)</f>
        <v/>
      </c>
      <c r="AQ599" s="19" t="str">
        <f>IF($B599=1,"",IF(AND(TrackingWorksheet!$W604&gt;$BE$3,TrackingWorksheet!$X604=Lists!$P$6),1, 0)*D599)</f>
        <v/>
      </c>
      <c r="AR599" s="19" t="str">
        <f>IF($B599=1,"",IF(AND(TrackingWorksheet!$Y604&gt;$BE$3,TrackingWorksheet!$Z604=Lists!$P$6),1, 0)*D599)</f>
        <v/>
      </c>
      <c r="AS599" s="19" t="str">
        <f>IF($B599=1,"",IF(AND(TrackingWorksheet!$AA604&gt;$BE$3,TrackingWorksheet!$AB604=Lists!$P$6),1, 0)*D599)</f>
        <v/>
      </c>
      <c r="AT599" s="19">
        <f t="shared" si="139"/>
        <v>0</v>
      </c>
      <c r="AU599" s="19" t="str">
        <f>IF(B599=1,"",IF(AND(TrackingWorksheet!K604="",TrackingWorksheet!M604="", TrackingWorksheet!N604="", TrackingWorksheet!S604="", TrackingWorksheet!V604="", TrackingWorksheet!W604="", TrackingWorksheet!Y604="", TrackingWorksheet!AA604="", V599=1),1,0)*D599)</f>
        <v/>
      </c>
      <c r="AV599" s="19" t="str">
        <f>IF(B599=1,"",IF(D599*AND(TrackingWorksheet!U604&gt;Calculations!$BE$3,TrackingWorksheet!K604="YES"),1,0))</f>
        <v/>
      </c>
      <c r="AW599" s="19" t="str">
        <f>IF(B599=1,"",IF(D599*AND(TrackingWorksheet!W604&gt;Calculations!$BE$3,TrackingWorksheet!K604="YES"),1,0))</f>
        <v/>
      </c>
      <c r="AX599" s="19">
        <f t="shared" si="140"/>
        <v>0</v>
      </c>
      <c r="AY599" s="19">
        <f t="shared" si="136"/>
        <v>0</v>
      </c>
      <c r="AZ599" s="27" t="str">
        <f>IF(B599=1,"",IF(TrackingWorksheet!Q604="","",TrackingWorksheet!Q604))</f>
        <v/>
      </c>
      <c r="BB599" s="4"/>
      <c r="BC599" s="4"/>
      <c r="BD599" s="4"/>
      <c r="BE599" s="4"/>
      <c r="BF599" s="4"/>
      <c r="BG599" s="4" t="str">
        <f>IF(B599=1,"",IF(AND(N599=1,TrackingWorksheet!$I604+14&lt;=WeeklySummary!$C$7),1,0))</f>
        <v/>
      </c>
      <c r="BH599" s="4" t="str">
        <f>IF(B599=1,"",IF(AND(R599=1,TrackingWorksheet!$I604+14&lt;=WeeklySummary!$C$7),1,0))</f>
        <v/>
      </c>
      <c r="BI599" s="4" t="str">
        <f>IF(B599=1,"",IF(AND(J599=1,TrackingWorksheet!$G604+14&lt;=WeeklySummary!$C$7),1,0))</f>
        <v/>
      </c>
      <c r="BJ599" s="4" t="str">
        <f>IF(B599=1,"",IF(AND(T599=1,TrackingWorksheet!$I604+14&lt;=WeeklySummary!$C$7),1,0))</f>
        <v/>
      </c>
      <c r="BK599" s="4" t="str">
        <f>IF(B599=1,"",IF(AND(T599=1,TrackingWorksheet!$G604+14&lt;=WeeklySummary!$C$7),1,0))</f>
        <v/>
      </c>
      <c r="BL599" s="4">
        <f t="shared" si="149"/>
        <v>0</v>
      </c>
    </row>
    <row r="600" spans="2:64" x14ac:dyDescent="0.25">
      <c r="B600" s="27">
        <f>IF(AND(ISBLANK(TrackingWorksheet!B605),ISBLANK(TrackingWorksheet!C605),ISBLANK(TrackingWorksheet!G605),ISBLANK(TrackingWorksheet!H605),
ISBLANK(TrackingWorksheet!I605),ISBLANK(TrackingWorksheet!J605),ISBLANK(TrackingWorksheet!M605),
ISBLANK(TrackingWorksheet!N607)),1,0)</f>
        <v>1</v>
      </c>
      <c r="C600" s="12" t="str">
        <f>IF(B600=1,"",TrackingWorksheet!F605)</f>
        <v/>
      </c>
      <c r="D600" s="20" t="str">
        <f>IF(B600=1,"",IF(AND(TrackingWorksheet!B605&lt;&gt;"",TrackingWorksheet!B605&lt;=WeeklySummary!$C$7,OR(TrackingWorksheet!C605="",TrackingWorksheet!C605&gt;=WeeklySummary!$C$6)),1,0))</f>
        <v/>
      </c>
      <c r="E600" s="10" t="str">
        <f>IF(B600=1,"",IF(AND(TrackingWorksheet!G605 &lt;&gt;"",TrackingWorksheet!G605&lt;=WeeklySummary!$C$7, TrackingWorksheet!H605=Lists!$D$4), "Y", "N"))</f>
        <v/>
      </c>
      <c r="F600" s="10" t="str">
        <f>IF(B600=1,"",IF(AND(TrackingWorksheet!I605 &lt;&gt;"", TrackingWorksheet!I605&lt;=WeeklySummary!$C$7, TrackingWorksheet!J605=Lists!$D$4), "Y", "N"))</f>
        <v/>
      </c>
      <c r="G600" s="10" t="str">
        <f>IF(B600=1,"",IF(AND(TrackingWorksheet!G605 &lt;&gt;"",TrackingWorksheet!G605&lt;=WeeklySummary!$C$7, TrackingWorksheet!H605=Lists!$D$5), "Y", "N"))</f>
        <v/>
      </c>
      <c r="H600" s="10" t="str">
        <f>IF(B600=1,"",IF(AND(TrackingWorksheet!I605 &lt;&gt;"", TrackingWorksheet!I605&lt;=WeeklySummary!$C$7, TrackingWorksheet!J605=Lists!$D$5), "Y", "N"))</f>
        <v/>
      </c>
      <c r="I600" s="20" t="str">
        <f>IF(B600=1,"",IF(AND(TrackingWorksheet!G605 &lt;&gt;"", TrackingWorksheet!G605&lt;=WeeklySummary!$C$7, TrackingWorksheet!H605=Lists!$D$6), 1, 0))</f>
        <v/>
      </c>
      <c r="J600" s="20" t="str">
        <f t="shared" si="141"/>
        <v/>
      </c>
      <c r="K600" s="10" t="str">
        <f>IF(B600=1,"",IF(AND(TrackingWorksheet!I605&lt;=WeeklySummary!$C$7,TrackingWorksheet!K605="YES"),0,IF(AND(AND(OR(E600="Y",F600="Y"),E600&lt;&gt;F600),G600&lt;&gt;"Y", H600&lt;&gt;"Y"), 1, 0)))</f>
        <v/>
      </c>
      <c r="L600" s="20" t="str">
        <f t="shared" si="142"/>
        <v/>
      </c>
      <c r="M600" s="10" t="str">
        <f t="shared" si="143"/>
        <v/>
      </c>
      <c r="N600" s="20" t="str">
        <f t="shared" si="144"/>
        <v/>
      </c>
      <c r="O600" s="10" t="str">
        <f>IF(B600=1,"",IF(AND(TrackingWorksheet!I605&lt;=WeeklySummary!$C$7,TrackingWorksheet!K605="YES"),0,IF(AND(AND(OR(G600="Y",H600="Y"),G600&lt;&gt;H600),E600&lt;&gt;"Y", F600&lt;&gt;"Y"), 1, 0)))</f>
        <v/>
      </c>
      <c r="P600" s="20" t="str">
        <f t="shared" si="145"/>
        <v/>
      </c>
      <c r="Q600" s="10" t="str">
        <f t="shared" si="146"/>
        <v/>
      </c>
      <c r="R600" s="10" t="str">
        <f t="shared" si="147"/>
        <v/>
      </c>
      <c r="S600" s="10" t="str">
        <f>IF(B600=1,"",IF(AND(OR(AND(TrackingWorksheet!H605=Lists!$D$7,TrackingWorksheet!H605=TrackingWorksheet!J605),TrackingWorksheet!H605&lt;&gt;TrackingWorksheet!J605),TrackingWorksheet!K605="YES",TrackingWorksheet!H605&lt;&gt;Lists!$D$6,TrackingWorksheet!G605&lt;=WeeklySummary!$C$7,TrackingWorksheet!I605&lt;=WeeklySummary!$C$7),1,0))</f>
        <v/>
      </c>
      <c r="T600" s="10" t="str">
        <f t="shared" si="148"/>
        <v/>
      </c>
      <c r="U600" s="10" t="str">
        <f>IF($B600=1,"",IF(TrackingWorksheet!$K605="YES",1, 0)*D600)</f>
        <v/>
      </c>
      <c r="V600" s="20">
        <f t="shared" si="137"/>
        <v>0</v>
      </c>
      <c r="W600" s="20">
        <f t="shared" si="138"/>
        <v>0</v>
      </c>
      <c r="X600" s="10" t="str">
        <f>IF($B600=1,"",IF(AND(TrackingWorksheet!$L605&lt;&gt;"", TrackingWorksheet!$L605&gt;=WeeklySummary!$C$6,TrackingWorksheet!$L605&lt;=WeeklySummary!$C$7,OR(TrackingWorksheet!$H605=Lists!$D$4,TrackingWorksheet!$J605=Lists!$D$4)), 1, 0))</f>
        <v/>
      </c>
      <c r="Y600" s="10" t="str">
        <f>IF($B600=1,"",IF(AND(TrackingWorksheet!$L605&lt;&gt;"", TrackingWorksheet!$L605&gt;=WeeklySummary!$C$6,TrackingWorksheet!$L605&lt;=WeeklySummary!$C$7,OR(TrackingWorksheet!$H605=Lists!$D$5,TrackingWorksheet!$J605=Lists!$D$5)), 1, 0))</f>
        <v/>
      </c>
      <c r="Z600" s="10" t="str">
        <f>IF($B600=1,"",IF(AND(TrackingWorksheet!$L605&lt;&gt;"", TrackingWorksheet!$L605&gt;=WeeklySummary!$C$6,TrackingWorksheet!$L605&lt;=WeeklySummary!$C$7,OR(TrackingWorksheet!$H605=Lists!$D$6,TrackingWorksheet!$J605=Lists!$D$6)), 1, 0))</f>
        <v/>
      </c>
      <c r="AA600" s="19" t="str">
        <f>IF(B600=1,"",IF(AND(TrackingWorksheet!M605&lt;&gt;"",TrackingWorksheet!M605&lt;=WeeklySummary!$C$7),1,0)*D600)</f>
        <v/>
      </c>
      <c r="AB600" s="19" t="str">
        <f>IF(B600=1,"",IF(AND(TrackingWorksheet!N605&lt;&gt;"",TrackingWorksheet!N605&lt;=WeeklySummary!$C$7),1,0)*D600)</f>
        <v/>
      </c>
      <c r="AC600" s="19" t="str">
        <f>IF(B600=1,"",TrackingWorksheet!T605)</f>
        <v/>
      </c>
      <c r="AD600" s="19" t="str">
        <f>IF(B600=1,"",IF(D600*AND(TrackingWorksheet!S605&gt;=Calculations!$BD$3,TrackingWorksheet!U605="",TrackingWorksheet!K605="YES"),1,0))</f>
        <v/>
      </c>
      <c r="AE600" s="19" t="str">
        <f>IF($B600=1,"",IF(AND(TrackingWorksheet!$S605&gt;$BE$3,TrackingWorksheet!$T605=Lists!$P$4),1, 0)*D600)</f>
        <v/>
      </c>
      <c r="AF600" s="19" t="str">
        <f>IF($B600=1,"",IF(AND(TrackingWorksheet!$U605&gt;$BE$3,TrackingWorksheet!$V605=Lists!$P$4),1, 0)*D600)</f>
        <v/>
      </c>
      <c r="AG600" s="19" t="str">
        <f>IF($B600=1,"",IF(AND(TrackingWorksheet!$W605&gt;$BE$3,TrackingWorksheet!$X605=Lists!$P$4),1, 0)*D600)</f>
        <v/>
      </c>
      <c r="AH600" s="19" t="str">
        <f>IF($B600=1,"",IF(AND(TrackingWorksheet!$Y605&gt;$BE$3,TrackingWorksheet!$Z605=Lists!$P$4),1, 0)*D600)</f>
        <v/>
      </c>
      <c r="AI600" s="19" t="str">
        <f>IF($B600=1,"",IF(AND(TrackingWorksheet!$AA605&gt;$BE$3,TrackingWorksheet!$AB605=Lists!$P$4),1, 0)*D600)</f>
        <v/>
      </c>
      <c r="AJ600" s="19" t="str">
        <f>IF($B600=1,"",IF(AND(TrackingWorksheet!$S605&gt;$BE$3,TrackingWorksheet!$T605=Lists!$P$5),1, 0)*D600)</f>
        <v/>
      </c>
      <c r="AK600" s="19" t="str">
        <f>IF($B600=1,"",IF(AND(TrackingWorksheet!$U605&gt;$BE$3,TrackingWorksheet!$V605=Lists!$P$5),1, 0)*D600)</f>
        <v/>
      </c>
      <c r="AL600" s="19" t="str">
        <f>IF($B600=1,"",IF(AND(TrackingWorksheet!$W605&gt;$BE$3,TrackingWorksheet!$X605=Lists!$P$5),1, 0)*D600)</f>
        <v/>
      </c>
      <c r="AM600" s="19" t="str">
        <f>IF($B600=1,"",IF(AND(TrackingWorksheet!$Y605&gt;$BE$3,TrackingWorksheet!$Z605=Lists!$P$5),1, 0)*D600)</f>
        <v/>
      </c>
      <c r="AN600" s="19" t="str">
        <f>IF($B600=1,"",IF(AND(TrackingWorksheet!$AA605&gt;$BE$3,TrackingWorksheet!$AB605=Lists!$P$5),1, 0)*D600)</f>
        <v/>
      </c>
      <c r="AO600" s="19" t="str">
        <f>IF($B600=1,"",IF(AND(TrackingWorksheet!$S605&gt;$BE$3,TrackingWorksheet!$T605=Lists!$P$6),1, 0)*D600)</f>
        <v/>
      </c>
      <c r="AP600" s="19" t="str">
        <f>IF($B600=1,"",IF(AND(TrackingWorksheet!$U605&gt;$BE$3,TrackingWorksheet!$V605=Lists!$P$6),1, 0)*D600)</f>
        <v/>
      </c>
      <c r="AQ600" s="19" t="str">
        <f>IF($B600=1,"",IF(AND(TrackingWorksheet!$W605&gt;$BE$3,TrackingWorksheet!$X605=Lists!$P$6),1, 0)*D600)</f>
        <v/>
      </c>
      <c r="AR600" s="19" t="str">
        <f>IF($B600=1,"",IF(AND(TrackingWorksheet!$Y605&gt;$BE$3,TrackingWorksheet!$Z605=Lists!$P$6),1, 0)*D600)</f>
        <v/>
      </c>
      <c r="AS600" s="19" t="str">
        <f>IF($B600=1,"",IF(AND(TrackingWorksheet!$AA605&gt;$BE$3,TrackingWorksheet!$AB605=Lists!$P$6),1, 0)*D600)</f>
        <v/>
      </c>
      <c r="AT600" s="19">
        <f t="shared" si="139"/>
        <v>0</v>
      </c>
      <c r="AU600" s="19" t="str">
        <f>IF(B600=1,"",IF(AND(TrackingWorksheet!K605="",TrackingWorksheet!M605="", TrackingWorksheet!N605="", TrackingWorksheet!S605="", TrackingWorksheet!V605="", TrackingWorksheet!W605="", TrackingWorksheet!Y605="", TrackingWorksheet!AA605="", V600=1),1,0)*D600)</f>
        <v/>
      </c>
      <c r="AV600" s="19" t="str">
        <f>IF(B600=1,"",IF(D600*AND(TrackingWorksheet!U605&gt;Calculations!$BE$3,TrackingWorksheet!K605="YES"),1,0))</f>
        <v/>
      </c>
      <c r="AW600" s="19" t="str">
        <f>IF(B600=1,"",IF(D600*AND(TrackingWorksheet!W605&gt;Calculations!$BE$3,TrackingWorksheet!K605="YES"),1,0))</f>
        <v/>
      </c>
      <c r="AX600" s="19">
        <f t="shared" si="140"/>
        <v>0</v>
      </c>
      <c r="AY600" s="19">
        <f t="shared" si="136"/>
        <v>0</v>
      </c>
      <c r="AZ600" s="27" t="str">
        <f>IF(B600=1,"",IF(TrackingWorksheet!Q605="","",TrackingWorksheet!Q605))</f>
        <v/>
      </c>
      <c r="BB600" s="4"/>
      <c r="BC600" s="4"/>
      <c r="BD600" s="4"/>
      <c r="BE600" s="4"/>
      <c r="BF600" s="4"/>
      <c r="BG600" s="4" t="str">
        <f>IF(B600=1,"",IF(AND(N600=1,TrackingWorksheet!$I605+14&lt;=WeeklySummary!$C$7),1,0))</f>
        <v/>
      </c>
      <c r="BH600" s="4" t="str">
        <f>IF(B600=1,"",IF(AND(R600=1,TrackingWorksheet!$I605+14&lt;=WeeklySummary!$C$7),1,0))</f>
        <v/>
      </c>
      <c r="BI600" s="4" t="str">
        <f>IF(B600=1,"",IF(AND(J600=1,TrackingWorksheet!$G605+14&lt;=WeeklySummary!$C$7),1,0))</f>
        <v/>
      </c>
      <c r="BJ600" s="4" t="str">
        <f>IF(B600=1,"",IF(AND(T600=1,TrackingWorksheet!$I605+14&lt;=WeeklySummary!$C$7),1,0))</f>
        <v/>
      </c>
      <c r="BK600" s="4" t="str">
        <f>IF(B600=1,"",IF(AND(T600=1,TrackingWorksheet!$G605+14&lt;=WeeklySummary!$C$7),1,0))</f>
        <v/>
      </c>
      <c r="BL600" s="4">
        <f t="shared" si="149"/>
        <v>0</v>
      </c>
    </row>
    <row r="601" spans="2:64" x14ac:dyDescent="0.25">
      <c r="B601" s="27">
        <f>IF(AND(ISBLANK(TrackingWorksheet!B606),ISBLANK(TrackingWorksheet!C606),ISBLANK(TrackingWorksheet!G606),ISBLANK(TrackingWorksheet!H606),
ISBLANK(TrackingWorksheet!I606),ISBLANK(TrackingWorksheet!J606),ISBLANK(TrackingWorksheet!M606),
ISBLANK(TrackingWorksheet!N608)),1,0)</f>
        <v>1</v>
      </c>
      <c r="C601" s="12" t="str">
        <f>IF(B601=1,"",TrackingWorksheet!F606)</f>
        <v/>
      </c>
      <c r="D601" s="20" t="str">
        <f>IF(B601=1,"",IF(AND(TrackingWorksheet!B606&lt;&gt;"",TrackingWorksheet!B606&lt;=WeeklySummary!$C$7,OR(TrackingWorksheet!C606="",TrackingWorksheet!C606&gt;=WeeklySummary!$C$6)),1,0))</f>
        <v/>
      </c>
      <c r="E601" s="10" t="str">
        <f>IF(B601=1,"",IF(AND(TrackingWorksheet!G606 &lt;&gt;"",TrackingWorksheet!G606&lt;=WeeklySummary!$C$7, TrackingWorksheet!H606=Lists!$D$4), "Y", "N"))</f>
        <v/>
      </c>
      <c r="F601" s="10" t="str">
        <f>IF(B601=1,"",IF(AND(TrackingWorksheet!I606 &lt;&gt;"", TrackingWorksheet!I606&lt;=WeeklySummary!$C$7, TrackingWorksheet!J606=Lists!$D$4), "Y", "N"))</f>
        <v/>
      </c>
      <c r="G601" s="10" t="str">
        <f>IF(B601=1,"",IF(AND(TrackingWorksheet!G606 &lt;&gt;"",TrackingWorksheet!G606&lt;=WeeklySummary!$C$7, TrackingWorksheet!H606=Lists!$D$5), "Y", "N"))</f>
        <v/>
      </c>
      <c r="H601" s="10" t="str">
        <f>IF(B601=1,"",IF(AND(TrackingWorksheet!I606 &lt;&gt;"", TrackingWorksheet!I606&lt;=WeeklySummary!$C$7, TrackingWorksheet!J606=Lists!$D$5), "Y", "N"))</f>
        <v/>
      </c>
      <c r="I601" s="20" t="str">
        <f>IF(B601=1,"",IF(AND(TrackingWorksheet!G606 &lt;&gt;"", TrackingWorksheet!G606&lt;=WeeklySummary!$C$7, TrackingWorksheet!H606=Lists!$D$6), 1, 0))</f>
        <v/>
      </c>
      <c r="J601" s="20" t="str">
        <f t="shared" si="141"/>
        <v/>
      </c>
      <c r="K601" s="10" t="str">
        <f>IF(B601=1,"",IF(AND(TrackingWorksheet!I606&lt;=WeeklySummary!$C$7,TrackingWorksheet!K606="YES"),0,IF(AND(AND(OR(E601="Y",F601="Y"),E601&lt;&gt;F601),G601&lt;&gt;"Y", H601&lt;&gt;"Y"), 1, 0)))</f>
        <v/>
      </c>
      <c r="L601" s="20" t="str">
        <f t="shared" si="142"/>
        <v/>
      </c>
      <c r="M601" s="10" t="str">
        <f t="shared" si="143"/>
        <v/>
      </c>
      <c r="N601" s="20" t="str">
        <f t="shared" si="144"/>
        <v/>
      </c>
      <c r="O601" s="10" t="str">
        <f>IF(B601=1,"",IF(AND(TrackingWorksheet!I606&lt;=WeeklySummary!$C$7,TrackingWorksheet!K606="YES"),0,IF(AND(AND(OR(G601="Y",H601="Y"),G601&lt;&gt;H601),E601&lt;&gt;"Y", F601&lt;&gt;"Y"), 1, 0)))</f>
        <v/>
      </c>
      <c r="P601" s="20" t="str">
        <f t="shared" si="145"/>
        <v/>
      </c>
      <c r="Q601" s="10" t="str">
        <f t="shared" si="146"/>
        <v/>
      </c>
      <c r="R601" s="10" t="str">
        <f t="shared" si="147"/>
        <v/>
      </c>
      <c r="S601" s="10" t="str">
        <f>IF(B601=1,"",IF(AND(OR(AND(TrackingWorksheet!H606=Lists!$D$7,TrackingWorksheet!H606=TrackingWorksheet!J606),TrackingWorksheet!H606&lt;&gt;TrackingWorksheet!J606),TrackingWorksheet!K606="YES",TrackingWorksheet!H606&lt;&gt;Lists!$D$6,TrackingWorksheet!G606&lt;=WeeklySummary!$C$7,TrackingWorksheet!I606&lt;=WeeklySummary!$C$7),1,0))</f>
        <v/>
      </c>
      <c r="T601" s="10" t="str">
        <f t="shared" si="148"/>
        <v/>
      </c>
      <c r="U601" s="10" t="str">
        <f>IF($B601=1,"",IF(TrackingWorksheet!$K606="YES",1, 0)*D601)</f>
        <v/>
      </c>
      <c r="V601" s="20">
        <f t="shared" si="137"/>
        <v>0</v>
      </c>
      <c r="W601" s="20">
        <f t="shared" si="138"/>
        <v>0</v>
      </c>
      <c r="X601" s="10" t="str">
        <f>IF($B601=1,"",IF(AND(TrackingWorksheet!$L606&lt;&gt;"", TrackingWorksheet!$L606&gt;=WeeklySummary!$C$6,TrackingWorksheet!$L606&lt;=WeeklySummary!$C$7,OR(TrackingWorksheet!$H606=Lists!$D$4,TrackingWorksheet!$J606=Lists!$D$4)), 1, 0))</f>
        <v/>
      </c>
      <c r="Y601" s="10" t="str">
        <f>IF($B601=1,"",IF(AND(TrackingWorksheet!$L606&lt;&gt;"", TrackingWorksheet!$L606&gt;=WeeklySummary!$C$6,TrackingWorksheet!$L606&lt;=WeeklySummary!$C$7,OR(TrackingWorksheet!$H606=Lists!$D$5,TrackingWorksheet!$J606=Lists!$D$5)), 1, 0))</f>
        <v/>
      </c>
      <c r="Z601" s="10" t="str">
        <f>IF($B601=1,"",IF(AND(TrackingWorksheet!$L606&lt;&gt;"", TrackingWorksheet!$L606&gt;=WeeklySummary!$C$6,TrackingWorksheet!$L606&lt;=WeeklySummary!$C$7,OR(TrackingWorksheet!$H606=Lists!$D$6,TrackingWorksheet!$J606=Lists!$D$6)), 1, 0))</f>
        <v/>
      </c>
      <c r="AA601" s="19" t="str">
        <f>IF(B601=1,"",IF(AND(TrackingWorksheet!M606&lt;&gt;"",TrackingWorksheet!M606&lt;=WeeklySummary!$C$7),1,0)*D601)</f>
        <v/>
      </c>
      <c r="AB601" s="19" t="str">
        <f>IF(B601=1,"",IF(AND(TrackingWorksheet!N606&lt;&gt;"",TrackingWorksheet!N606&lt;=WeeklySummary!$C$7),1,0)*D601)</f>
        <v/>
      </c>
      <c r="AC601" s="19" t="str">
        <f>IF(B601=1,"",TrackingWorksheet!T606)</f>
        <v/>
      </c>
      <c r="AD601" s="19" t="str">
        <f>IF(B601=1,"",IF(D601*AND(TrackingWorksheet!S606&gt;=Calculations!$BD$3,TrackingWorksheet!U606="",TrackingWorksheet!K606="YES"),1,0))</f>
        <v/>
      </c>
      <c r="AE601" s="19" t="str">
        <f>IF($B601=1,"",IF(AND(TrackingWorksheet!$S606&gt;$BE$3,TrackingWorksheet!$T606=Lists!$P$4),1, 0)*D601)</f>
        <v/>
      </c>
      <c r="AF601" s="19" t="str">
        <f>IF($B601=1,"",IF(AND(TrackingWorksheet!$U606&gt;$BE$3,TrackingWorksheet!$V606=Lists!$P$4),1, 0)*D601)</f>
        <v/>
      </c>
      <c r="AG601" s="19" t="str">
        <f>IF($B601=1,"",IF(AND(TrackingWorksheet!$W606&gt;$BE$3,TrackingWorksheet!$X606=Lists!$P$4),1, 0)*D601)</f>
        <v/>
      </c>
      <c r="AH601" s="19" t="str">
        <f>IF($B601=1,"",IF(AND(TrackingWorksheet!$Y606&gt;$BE$3,TrackingWorksheet!$Z606=Lists!$P$4),1, 0)*D601)</f>
        <v/>
      </c>
      <c r="AI601" s="19" t="str">
        <f>IF($B601=1,"",IF(AND(TrackingWorksheet!$AA606&gt;$BE$3,TrackingWorksheet!$AB606=Lists!$P$4),1, 0)*D601)</f>
        <v/>
      </c>
      <c r="AJ601" s="19" t="str">
        <f>IF($B601=1,"",IF(AND(TrackingWorksheet!$S606&gt;$BE$3,TrackingWorksheet!$T606=Lists!$P$5),1, 0)*D601)</f>
        <v/>
      </c>
      <c r="AK601" s="19" t="str">
        <f>IF($B601=1,"",IF(AND(TrackingWorksheet!$U606&gt;$BE$3,TrackingWorksheet!$V606=Lists!$P$5),1, 0)*D601)</f>
        <v/>
      </c>
      <c r="AL601" s="19" t="str">
        <f>IF($B601=1,"",IF(AND(TrackingWorksheet!$W606&gt;$BE$3,TrackingWorksheet!$X606=Lists!$P$5),1, 0)*D601)</f>
        <v/>
      </c>
      <c r="AM601" s="19" t="str">
        <f>IF($B601=1,"",IF(AND(TrackingWorksheet!$Y606&gt;$BE$3,TrackingWorksheet!$Z606=Lists!$P$5),1, 0)*D601)</f>
        <v/>
      </c>
      <c r="AN601" s="19" t="str">
        <f>IF($B601=1,"",IF(AND(TrackingWorksheet!$AA606&gt;$BE$3,TrackingWorksheet!$AB606=Lists!$P$5),1, 0)*D601)</f>
        <v/>
      </c>
      <c r="AO601" s="19" t="str">
        <f>IF($B601=1,"",IF(AND(TrackingWorksheet!$S606&gt;$BE$3,TrackingWorksheet!$T606=Lists!$P$6),1, 0)*D601)</f>
        <v/>
      </c>
      <c r="AP601" s="19" t="str">
        <f>IF($B601=1,"",IF(AND(TrackingWorksheet!$U606&gt;$BE$3,TrackingWorksheet!$V606=Lists!$P$6),1, 0)*D601)</f>
        <v/>
      </c>
      <c r="AQ601" s="19" t="str">
        <f>IF($B601=1,"",IF(AND(TrackingWorksheet!$W606&gt;$BE$3,TrackingWorksheet!$X606=Lists!$P$6),1, 0)*D601)</f>
        <v/>
      </c>
      <c r="AR601" s="19" t="str">
        <f>IF($B601=1,"",IF(AND(TrackingWorksheet!$Y606&gt;$BE$3,TrackingWorksheet!$Z606=Lists!$P$6),1, 0)*D601)</f>
        <v/>
      </c>
      <c r="AS601" s="19" t="str">
        <f>IF($B601=1,"",IF(AND(TrackingWorksheet!$AA606&gt;$BE$3,TrackingWorksheet!$AB606=Lists!$P$6),1, 0)*D601)</f>
        <v/>
      </c>
      <c r="AT601" s="19">
        <f t="shared" si="139"/>
        <v>0</v>
      </c>
      <c r="AU601" s="19" t="str">
        <f>IF(B601=1,"",IF(AND(TrackingWorksheet!K606="",TrackingWorksheet!M606="", TrackingWorksheet!N606="", TrackingWorksheet!S606="", TrackingWorksheet!V606="", TrackingWorksheet!W606="", TrackingWorksheet!Y606="", TrackingWorksheet!AA606="", V601=1),1,0)*D601)</f>
        <v/>
      </c>
      <c r="AV601" s="19" t="str">
        <f>IF(B601=1,"",IF(D601*AND(TrackingWorksheet!U606&gt;Calculations!$BE$3,TrackingWorksheet!K606="YES"),1,0))</f>
        <v/>
      </c>
      <c r="AW601" s="19" t="str">
        <f>IF(B601=1,"",IF(D601*AND(TrackingWorksheet!W606&gt;Calculations!$BE$3,TrackingWorksheet!K606="YES"),1,0))</f>
        <v/>
      </c>
      <c r="AX601" s="19">
        <f t="shared" si="140"/>
        <v>0</v>
      </c>
      <c r="AY601" s="19">
        <f t="shared" si="136"/>
        <v>0</v>
      </c>
      <c r="AZ601" s="27" t="str">
        <f>IF(B601=1,"",IF(TrackingWorksheet!Q606="","",TrackingWorksheet!Q606))</f>
        <v/>
      </c>
      <c r="BB601" s="4"/>
      <c r="BC601" s="4"/>
      <c r="BD601" s="4"/>
      <c r="BE601" s="4"/>
      <c r="BF601" s="4"/>
      <c r="BG601" s="4" t="str">
        <f>IF(B601=1,"",IF(AND(N601=1,TrackingWorksheet!$I606+14&lt;=WeeklySummary!$C$7),1,0))</f>
        <v/>
      </c>
      <c r="BH601" s="4" t="str">
        <f>IF(B601=1,"",IF(AND(R601=1,TrackingWorksheet!$I606+14&lt;=WeeklySummary!$C$7),1,0))</f>
        <v/>
      </c>
      <c r="BI601" s="4" t="str">
        <f>IF(B601=1,"",IF(AND(J601=1,TrackingWorksheet!$G606+14&lt;=WeeklySummary!$C$7),1,0))</f>
        <v/>
      </c>
      <c r="BJ601" s="4" t="str">
        <f>IF(B601=1,"",IF(AND(T601=1,TrackingWorksheet!$I606+14&lt;=WeeklySummary!$C$7),1,0))</f>
        <v/>
      </c>
      <c r="BK601" s="4" t="str">
        <f>IF(B601=1,"",IF(AND(T601=1,TrackingWorksheet!$G606+14&lt;=WeeklySummary!$C$7),1,0))</f>
        <v/>
      </c>
      <c r="BL601" s="4">
        <f t="shared" si="149"/>
        <v>0</v>
      </c>
    </row>
    <row r="602" spans="2:64" x14ac:dyDescent="0.25">
      <c r="B602" s="27">
        <f>IF(AND(ISBLANK(TrackingWorksheet!B607),ISBLANK(TrackingWorksheet!C607),ISBLANK(TrackingWorksheet!G607),ISBLANK(TrackingWorksheet!H607),
ISBLANK(TrackingWorksheet!I607),ISBLANK(TrackingWorksheet!J607),ISBLANK(TrackingWorksheet!M607),
ISBLANK(TrackingWorksheet!N609)),1,0)</f>
        <v>1</v>
      </c>
      <c r="C602" s="12" t="str">
        <f>IF(B602=1,"",TrackingWorksheet!F607)</f>
        <v/>
      </c>
      <c r="D602" s="20" t="str">
        <f>IF(B602=1,"",IF(AND(TrackingWorksheet!B607&lt;&gt;"",TrackingWorksheet!B607&lt;=WeeklySummary!$C$7,OR(TrackingWorksheet!C607="",TrackingWorksheet!C607&gt;=WeeklySummary!$C$6)),1,0))</f>
        <v/>
      </c>
      <c r="E602" s="10" t="str">
        <f>IF(B602=1,"",IF(AND(TrackingWorksheet!G607 &lt;&gt;"",TrackingWorksheet!G607&lt;=WeeklySummary!$C$7, TrackingWorksheet!H607=Lists!$D$4), "Y", "N"))</f>
        <v/>
      </c>
      <c r="F602" s="10" t="str">
        <f>IF(B602=1,"",IF(AND(TrackingWorksheet!I607 &lt;&gt;"", TrackingWorksheet!I607&lt;=WeeklySummary!$C$7, TrackingWorksheet!J607=Lists!$D$4), "Y", "N"))</f>
        <v/>
      </c>
      <c r="G602" s="10" t="str">
        <f>IF(B602=1,"",IF(AND(TrackingWorksheet!G607 &lt;&gt;"",TrackingWorksheet!G607&lt;=WeeklySummary!$C$7, TrackingWorksheet!H607=Lists!$D$5), "Y", "N"))</f>
        <v/>
      </c>
      <c r="H602" s="10" t="str">
        <f>IF(B602=1,"",IF(AND(TrackingWorksheet!I607 &lt;&gt;"", TrackingWorksheet!I607&lt;=WeeklySummary!$C$7, TrackingWorksheet!J607=Lists!$D$5), "Y", "N"))</f>
        <v/>
      </c>
      <c r="I602" s="20" t="str">
        <f>IF(B602=1,"",IF(AND(TrackingWorksheet!G607 &lt;&gt;"", TrackingWorksheet!G607&lt;=WeeklySummary!$C$7, TrackingWorksheet!H607=Lists!$D$6), 1, 0))</f>
        <v/>
      </c>
      <c r="J602" s="20" t="str">
        <f t="shared" si="141"/>
        <v/>
      </c>
      <c r="K602" s="10" t="str">
        <f>IF(B602=1,"",IF(AND(TrackingWorksheet!I607&lt;=WeeklySummary!$C$7,TrackingWorksheet!K607="YES"),0,IF(AND(AND(OR(E602="Y",F602="Y"),E602&lt;&gt;F602),G602&lt;&gt;"Y", H602&lt;&gt;"Y"), 1, 0)))</f>
        <v/>
      </c>
      <c r="L602" s="20" t="str">
        <f t="shared" si="142"/>
        <v/>
      </c>
      <c r="M602" s="10" t="str">
        <f t="shared" si="143"/>
        <v/>
      </c>
      <c r="N602" s="20" t="str">
        <f t="shared" si="144"/>
        <v/>
      </c>
      <c r="O602" s="10" t="str">
        <f>IF(B602=1,"",IF(AND(TrackingWorksheet!I607&lt;=WeeklySummary!$C$7,TrackingWorksheet!K607="YES"),0,IF(AND(AND(OR(G602="Y",H602="Y"),G602&lt;&gt;H602),E602&lt;&gt;"Y", F602&lt;&gt;"Y"), 1, 0)))</f>
        <v/>
      </c>
      <c r="P602" s="20" t="str">
        <f t="shared" si="145"/>
        <v/>
      </c>
      <c r="Q602" s="10" t="str">
        <f t="shared" si="146"/>
        <v/>
      </c>
      <c r="R602" s="10" t="str">
        <f t="shared" si="147"/>
        <v/>
      </c>
      <c r="S602" s="10" t="str">
        <f>IF(B602=1,"",IF(AND(OR(AND(TrackingWorksheet!H607=Lists!$D$7,TrackingWorksheet!H607=TrackingWorksheet!J607),TrackingWorksheet!H607&lt;&gt;TrackingWorksheet!J607),TrackingWorksheet!K607="YES",TrackingWorksheet!H607&lt;&gt;Lists!$D$6,TrackingWorksheet!G607&lt;=WeeklySummary!$C$7,TrackingWorksheet!I607&lt;=WeeklySummary!$C$7),1,0))</f>
        <v/>
      </c>
      <c r="T602" s="10" t="str">
        <f t="shared" si="148"/>
        <v/>
      </c>
      <c r="U602" s="10" t="str">
        <f>IF($B602=1,"",IF(TrackingWorksheet!$K607="YES",1, 0)*D602)</f>
        <v/>
      </c>
      <c r="V602" s="20">
        <f t="shared" si="137"/>
        <v>0</v>
      </c>
      <c r="W602" s="20">
        <f t="shared" si="138"/>
        <v>0</v>
      </c>
      <c r="X602" s="10" t="str">
        <f>IF($B602=1,"",IF(AND(TrackingWorksheet!$L607&lt;&gt;"", TrackingWorksheet!$L607&gt;=WeeklySummary!$C$6,TrackingWorksheet!$L607&lt;=WeeklySummary!$C$7,OR(TrackingWorksheet!$H607=Lists!$D$4,TrackingWorksheet!$J607=Lists!$D$4)), 1, 0))</f>
        <v/>
      </c>
      <c r="Y602" s="10" t="str">
        <f>IF($B602=1,"",IF(AND(TrackingWorksheet!$L607&lt;&gt;"", TrackingWorksheet!$L607&gt;=WeeklySummary!$C$6,TrackingWorksheet!$L607&lt;=WeeklySummary!$C$7,OR(TrackingWorksheet!$H607=Lists!$D$5,TrackingWorksheet!$J607=Lists!$D$5)), 1, 0))</f>
        <v/>
      </c>
      <c r="Z602" s="10" t="str">
        <f>IF($B602=1,"",IF(AND(TrackingWorksheet!$L607&lt;&gt;"", TrackingWorksheet!$L607&gt;=WeeklySummary!$C$6,TrackingWorksheet!$L607&lt;=WeeklySummary!$C$7,OR(TrackingWorksheet!$H607=Lists!$D$6,TrackingWorksheet!$J607=Lists!$D$6)), 1, 0))</f>
        <v/>
      </c>
      <c r="AA602" s="19" t="str">
        <f>IF(B602=1,"",IF(AND(TrackingWorksheet!M607&lt;&gt;"",TrackingWorksheet!M607&lt;=WeeklySummary!$C$7),1,0)*D602)</f>
        <v/>
      </c>
      <c r="AB602" s="19" t="str">
        <f>IF(B602=1,"",IF(AND(TrackingWorksheet!N607&lt;&gt;"",TrackingWorksheet!N607&lt;=WeeklySummary!$C$7),1,0)*D602)</f>
        <v/>
      </c>
      <c r="AC602" s="19" t="str">
        <f>IF(B602=1,"",TrackingWorksheet!T607)</f>
        <v/>
      </c>
      <c r="AD602" s="19" t="str">
        <f>IF(B602=1,"",IF(D602*AND(TrackingWorksheet!S607&gt;=Calculations!$BD$3,TrackingWorksheet!U607="",TrackingWorksheet!K607="YES"),1,0))</f>
        <v/>
      </c>
      <c r="AE602" s="19" t="str">
        <f>IF($B602=1,"",IF(AND(TrackingWorksheet!$S607&gt;$BE$3,TrackingWorksheet!$T607=Lists!$P$4),1, 0)*D602)</f>
        <v/>
      </c>
      <c r="AF602" s="19" t="str">
        <f>IF($B602=1,"",IF(AND(TrackingWorksheet!$U607&gt;$BE$3,TrackingWorksheet!$V607=Lists!$P$4),1, 0)*D602)</f>
        <v/>
      </c>
      <c r="AG602" s="19" t="str">
        <f>IF($B602=1,"",IF(AND(TrackingWorksheet!$W607&gt;$BE$3,TrackingWorksheet!$X607=Lists!$P$4),1, 0)*D602)</f>
        <v/>
      </c>
      <c r="AH602" s="19" t="str">
        <f>IF($B602=1,"",IF(AND(TrackingWorksheet!$Y607&gt;$BE$3,TrackingWorksheet!$Z607=Lists!$P$4),1, 0)*D602)</f>
        <v/>
      </c>
      <c r="AI602" s="19" t="str">
        <f>IF($B602=1,"",IF(AND(TrackingWorksheet!$AA607&gt;$BE$3,TrackingWorksheet!$AB607=Lists!$P$4),1, 0)*D602)</f>
        <v/>
      </c>
      <c r="AJ602" s="19" t="str">
        <f>IF($B602=1,"",IF(AND(TrackingWorksheet!$S607&gt;$BE$3,TrackingWorksheet!$T607=Lists!$P$5),1, 0)*D602)</f>
        <v/>
      </c>
      <c r="AK602" s="19" t="str">
        <f>IF($B602=1,"",IF(AND(TrackingWorksheet!$U607&gt;$BE$3,TrackingWorksheet!$V607=Lists!$P$5),1, 0)*D602)</f>
        <v/>
      </c>
      <c r="AL602" s="19" t="str">
        <f>IF($B602=1,"",IF(AND(TrackingWorksheet!$W607&gt;$BE$3,TrackingWorksheet!$X607=Lists!$P$5),1, 0)*D602)</f>
        <v/>
      </c>
      <c r="AM602" s="19" t="str">
        <f>IF($B602=1,"",IF(AND(TrackingWorksheet!$Y607&gt;$BE$3,TrackingWorksheet!$Z607=Lists!$P$5),1, 0)*D602)</f>
        <v/>
      </c>
      <c r="AN602" s="19" t="str">
        <f>IF($B602=1,"",IF(AND(TrackingWorksheet!$AA607&gt;$BE$3,TrackingWorksheet!$AB607=Lists!$P$5),1, 0)*D602)</f>
        <v/>
      </c>
      <c r="AO602" s="19" t="str">
        <f>IF($B602=1,"",IF(AND(TrackingWorksheet!$S607&gt;$BE$3,TrackingWorksheet!$T607=Lists!$P$6),1, 0)*D602)</f>
        <v/>
      </c>
      <c r="AP602" s="19" t="str">
        <f>IF($B602=1,"",IF(AND(TrackingWorksheet!$U607&gt;$BE$3,TrackingWorksheet!$V607=Lists!$P$6),1, 0)*D602)</f>
        <v/>
      </c>
      <c r="AQ602" s="19" t="str">
        <f>IF($B602=1,"",IF(AND(TrackingWorksheet!$W607&gt;$BE$3,TrackingWorksheet!$X607=Lists!$P$6),1, 0)*D602)</f>
        <v/>
      </c>
      <c r="AR602" s="19" t="str">
        <f>IF($B602=1,"",IF(AND(TrackingWorksheet!$Y607&gt;$BE$3,TrackingWorksheet!$Z607=Lists!$P$6),1, 0)*D602)</f>
        <v/>
      </c>
      <c r="AS602" s="19" t="str">
        <f>IF($B602=1,"",IF(AND(TrackingWorksheet!$AA607&gt;$BE$3,TrackingWorksheet!$AB607=Lists!$P$6),1, 0)*D602)</f>
        <v/>
      </c>
      <c r="AT602" s="19">
        <f t="shared" si="139"/>
        <v>0</v>
      </c>
      <c r="AU602" s="19" t="str">
        <f>IF(B602=1,"",IF(AND(TrackingWorksheet!K607="",TrackingWorksheet!M607="", TrackingWorksheet!N607="", TrackingWorksheet!S607="", TrackingWorksheet!V607="", TrackingWorksheet!W607="", TrackingWorksheet!Y607="", TrackingWorksheet!AA607="", V602=1),1,0)*D602)</f>
        <v/>
      </c>
      <c r="AV602" s="19" t="str">
        <f>IF(B602=1,"",IF(D602*AND(TrackingWorksheet!U607&gt;Calculations!$BE$3,TrackingWorksheet!K607="YES"),1,0))</f>
        <v/>
      </c>
      <c r="AW602" s="19" t="str">
        <f>IF(B602=1,"",IF(D602*AND(TrackingWorksheet!W607&gt;Calculations!$BE$3,TrackingWorksheet!K607="YES"),1,0))</f>
        <v/>
      </c>
      <c r="AX602" s="19">
        <f t="shared" si="140"/>
        <v>0</v>
      </c>
      <c r="AY602" s="19">
        <f t="shared" si="136"/>
        <v>0</v>
      </c>
      <c r="AZ602" s="27" t="str">
        <f>IF(B602=1,"",IF(TrackingWorksheet!Q607="","",TrackingWorksheet!Q607))</f>
        <v/>
      </c>
      <c r="BB602" s="4"/>
      <c r="BC602" s="4"/>
      <c r="BD602" s="4"/>
      <c r="BE602" s="4"/>
      <c r="BF602" s="4"/>
      <c r="BG602" s="4" t="str">
        <f>IF(B602=1,"",IF(AND(N602=1,TrackingWorksheet!$I607+14&lt;=WeeklySummary!$C$7),1,0))</f>
        <v/>
      </c>
      <c r="BH602" s="4" t="str">
        <f>IF(B602=1,"",IF(AND(R602=1,TrackingWorksheet!$I607+14&lt;=WeeklySummary!$C$7),1,0))</f>
        <v/>
      </c>
      <c r="BI602" s="4" t="str">
        <f>IF(B602=1,"",IF(AND(J602=1,TrackingWorksheet!$G607+14&lt;=WeeklySummary!$C$7),1,0))</f>
        <v/>
      </c>
      <c r="BJ602" s="4" t="str">
        <f>IF(B602=1,"",IF(AND(T602=1,TrackingWorksheet!$I607+14&lt;=WeeklySummary!$C$7),1,0))</f>
        <v/>
      </c>
      <c r="BK602" s="4" t="str">
        <f>IF(B602=1,"",IF(AND(T602=1,TrackingWorksheet!$G607+14&lt;=WeeklySummary!$C$7),1,0))</f>
        <v/>
      </c>
      <c r="BL602" s="4">
        <f t="shared" si="149"/>
        <v>0</v>
      </c>
    </row>
    <row r="603" spans="2:64" x14ac:dyDescent="0.25">
      <c r="B603" s="27">
        <f>IF(AND(ISBLANK(TrackingWorksheet!B608),ISBLANK(TrackingWorksheet!C608),ISBLANK(TrackingWorksheet!G608),ISBLANK(TrackingWorksheet!H608),
ISBLANK(TrackingWorksheet!I608),ISBLANK(TrackingWorksheet!J608),ISBLANK(TrackingWorksheet!M608),
ISBLANK(TrackingWorksheet!N610)),1,0)</f>
        <v>1</v>
      </c>
      <c r="C603" s="12" t="str">
        <f>IF(B603=1,"",TrackingWorksheet!F608)</f>
        <v/>
      </c>
      <c r="D603" s="20" t="str">
        <f>IF(B603=1,"",IF(AND(TrackingWorksheet!B608&lt;&gt;"",TrackingWorksheet!B608&lt;=WeeklySummary!$C$7,OR(TrackingWorksheet!C608="",TrackingWorksheet!C608&gt;=WeeklySummary!$C$6)),1,0))</f>
        <v/>
      </c>
      <c r="E603" s="10" t="str">
        <f>IF(B603=1,"",IF(AND(TrackingWorksheet!G608 &lt;&gt;"",TrackingWorksheet!G608&lt;=WeeklySummary!$C$7, TrackingWorksheet!H608=Lists!$D$4), "Y", "N"))</f>
        <v/>
      </c>
      <c r="F603" s="10" t="str">
        <f>IF(B603=1,"",IF(AND(TrackingWorksheet!I608 &lt;&gt;"", TrackingWorksheet!I608&lt;=WeeklySummary!$C$7, TrackingWorksheet!J608=Lists!$D$4), "Y", "N"))</f>
        <v/>
      </c>
      <c r="G603" s="10" t="str">
        <f>IF(B603=1,"",IF(AND(TrackingWorksheet!G608 &lt;&gt;"",TrackingWorksheet!G608&lt;=WeeklySummary!$C$7, TrackingWorksheet!H608=Lists!$D$5), "Y", "N"))</f>
        <v/>
      </c>
      <c r="H603" s="10" t="str">
        <f>IF(B603=1,"",IF(AND(TrackingWorksheet!I608 &lt;&gt;"", TrackingWorksheet!I608&lt;=WeeklySummary!$C$7, TrackingWorksheet!J608=Lists!$D$5), "Y", "N"))</f>
        <v/>
      </c>
      <c r="I603" s="20" t="str">
        <f>IF(B603=1,"",IF(AND(TrackingWorksheet!G608 &lt;&gt;"", TrackingWorksheet!G608&lt;=WeeklySummary!$C$7, TrackingWorksheet!H608=Lists!$D$6), 1, 0))</f>
        <v/>
      </c>
      <c r="J603" s="20" t="str">
        <f t="shared" si="141"/>
        <v/>
      </c>
      <c r="K603" s="10" t="str">
        <f>IF(B603=1,"",IF(AND(TrackingWorksheet!I608&lt;=WeeklySummary!$C$7,TrackingWorksheet!K608="YES"),0,IF(AND(AND(OR(E603="Y",F603="Y"),E603&lt;&gt;F603),G603&lt;&gt;"Y", H603&lt;&gt;"Y"), 1, 0)))</f>
        <v/>
      </c>
      <c r="L603" s="20" t="str">
        <f t="shared" si="142"/>
        <v/>
      </c>
      <c r="M603" s="10" t="str">
        <f t="shared" si="143"/>
        <v/>
      </c>
      <c r="N603" s="20" t="str">
        <f t="shared" si="144"/>
        <v/>
      </c>
      <c r="O603" s="10" t="str">
        <f>IF(B603=1,"",IF(AND(TrackingWorksheet!I608&lt;=WeeklySummary!$C$7,TrackingWorksheet!K608="YES"),0,IF(AND(AND(OR(G603="Y",H603="Y"),G603&lt;&gt;H603),E603&lt;&gt;"Y", F603&lt;&gt;"Y"), 1, 0)))</f>
        <v/>
      </c>
      <c r="P603" s="20" t="str">
        <f t="shared" si="145"/>
        <v/>
      </c>
      <c r="Q603" s="10" t="str">
        <f t="shared" si="146"/>
        <v/>
      </c>
      <c r="R603" s="10" t="str">
        <f t="shared" si="147"/>
        <v/>
      </c>
      <c r="S603" s="10" t="str">
        <f>IF(B603=1,"",IF(AND(OR(AND(TrackingWorksheet!H608=Lists!$D$7,TrackingWorksheet!H608=TrackingWorksheet!J608),TrackingWorksheet!H608&lt;&gt;TrackingWorksheet!J608),TrackingWorksheet!K608="YES",TrackingWorksheet!H608&lt;&gt;Lists!$D$6,TrackingWorksheet!G608&lt;=WeeklySummary!$C$7,TrackingWorksheet!I608&lt;=WeeklySummary!$C$7),1,0))</f>
        <v/>
      </c>
      <c r="T603" s="10" t="str">
        <f t="shared" si="148"/>
        <v/>
      </c>
      <c r="U603" s="10" t="str">
        <f>IF($B603=1,"",IF(TrackingWorksheet!$K608="YES",1, 0)*D603)</f>
        <v/>
      </c>
      <c r="V603" s="20">
        <f t="shared" si="137"/>
        <v>0</v>
      </c>
      <c r="W603" s="20">
        <f t="shared" si="138"/>
        <v>0</v>
      </c>
      <c r="X603" s="10" t="str">
        <f>IF($B603=1,"",IF(AND(TrackingWorksheet!$L608&lt;&gt;"", TrackingWorksheet!$L608&gt;=WeeklySummary!$C$6,TrackingWorksheet!$L608&lt;=WeeklySummary!$C$7,OR(TrackingWorksheet!$H608=Lists!$D$4,TrackingWorksheet!$J608=Lists!$D$4)), 1, 0))</f>
        <v/>
      </c>
      <c r="Y603" s="10" t="str">
        <f>IF($B603=1,"",IF(AND(TrackingWorksheet!$L608&lt;&gt;"", TrackingWorksheet!$L608&gt;=WeeklySummary!$C$6,TrackingWorksheet!$L608&lt;=WeeklySummary!$C$7,OR(TrackingWorksheet!$H608=Lists!$D$5,TrackingWorksheet!$J608=Lists!$D$5)), 1, 0))</f>
        <v/>
      </c>
      <c r="Z603" s="10" t="str">
        <f>IF($B603=1,"",IF(AND(TrackingWorksheet!$L608&lt;&gt;"", TrackingWorksheet!$L608&gt;=WeeklySummary!$C$6,TrackingWorksheet!$L608&lt;=WeeklySummary!$C$7,OR(TrackingWorksheet!$H608=Lists!$D$6,TrackingWorksheet!$J608=Lists!$D$6)), 1, 0))</f>
        <v/>
      </c>
      <c r="AA603" s="19" t="str">
        <f>IF(B603=1,"",IF(AND(TrackingWorksheet!M608&lt;&gt;"",TrackingWorksheet!M608&lt;=WeeklySummary!$C$7),1,0)*D603)</f>
        <v/>
      </c>
      <c r="AB603" s="19" t="str">
        <f>IF(B603=1,"",IF(AND(TrackingWorksheet!N608&lt;&gt;"",TrackingWorksheet!N608&lt;=WeeklySummary!$C$7),1,0)*D603)</f>
        <v/>
      </c>
      <c r="AC603" s="19" t="str">
        <f>IF(B603=1,"",TrackingWorksheet!T608)</f>
        <v/>
      </c>
      <c r="AD603" s="19" t="str">
        <f>IF(B603=1,"",IF(D603*AND(TrackingWorksheet!S608&gt;=Calculations!$BD$3,TrackingWorksheet!U608="",TrackingWorksheet!K608="YES"),1,0))</f>
        <v/>
      </c>
      <c r="AE603" s="19" t="str">
        <f>IF($B603=1,"",IF(AND(TrackingWorksheet!$S608&gt;$BE$3,TrackingWorksheet!$T608=Lists!$P$4),1, 0)*D603)</f>
        <v/>
      </c>
      <c r="AF603" s="19" t="str">
        <f>IF($B603=1,"",IF(AND(TrackingWorksheet!$U608&gt;$BE$3,TrackingWorksheet!$V608=Lists!$P$4),1, 0)*D603)</f>
        <v/>
      </c>
      <c r="AG603" s="19" t="str">
        <f>IF($B603=1,"",IF(AND(TrackingWorksheet!$W608&gt;$BE$3,TrackingWorksheet!$X608=Lists!$P$4),1, 0)*D603)</f>
        <v/>
      </c>
      <c r="AH603" s="19" t="str">
        <f>IF($B603=1,"",IF(AND(TrackingWorksheet!$Y608&gt;$BE$3,TrackingWorksheet!$Z608=Lists!$P$4),1, 0)*D603)</f>
        <v/>
      </c>
      <c r="AI603" s="19" t="str">
        <f>IF($B603=1,"",IF(AND(TrackingWorksheet!$AA608&gt;$BE$3,TrackingWorksheet!$AB608=Lists!$P$4),1, 0)*D603)</f>
        <v/>
      </c>
      <c r="AJ603" s="19" t="str">
        <f>IF($B603=1,"",IF(AND(TrackingWorksheet!$S608&gt;$BE$3,TrackingWorksheet!$T608=Lists!$P$5),1, 0)*D603)</f>
        <v/>
      </c>
      <c r="AK603" s="19" t="str">
        <f>IF($B603=1,"",IF(AND(TrackingWorksheet!$U608&gt;$BE$3,TrackingWorksheet!$V608=Lists!$P$5),1, 0)*D603)</f>
        <v/>
      </c>
      <c r="AL603" s="19" t="str">
        <f>IF($B603=1,"",IF(AND(TrackingWorksheet!$W608&gt;$BE$3,TrackingWorksheet!$X608=Lists!$P$5),1, 0)*D603)</f>
        <v/>
      </c>
      <c r="AM603" s="19" t="str">
        <f>IF($B603=1,"",IF(AND(TrackingWorksheet!$Y608&gt;$BE$3,TrackingWorksheet!$Z608=Lists!$P$5),1, 0)*D603)</f>
        <v/>
      </c>
      <c r="AN603" s="19" t="str">
        <f>IF($B603=1,"",IF(AND(TrackingWorksheet!$AA608&gt;$BE$3,TrackingWorksheet!$AB608=Lists!$P$5),1, 0)*D603)</f>
        <v/>
      </c>
      <c r="AO603" s="19" t="str">
        <f>IF($B603=1,"",IF(AND(TrackingWorksheet!$S608&gt;$BE$3,TrackingWorksheet!$T608=Lists!$P$6),1, 0)*D603)</f>
        <v/>
      </c>
      <c r="AP603" s="19" t="str">
        <f>IF($B603=1,"",IF(AND(TrackingWorksheet!$U608&gt;$BE$3,TrackingWorksheet!$V608=Lists!$P$6),1, 0)*D603)</f>
        <v/>
      </c>
      <c r="AQ603" s="19" t="str">
        <f>IF($B603=1,"",IF(AND(TrackingWorksheet!$W608&gt;$BE$3,TrackingWorksheet!$X608=Lists!$P$6),1, 0)*D603)</f>
        <v/>
      </c>
      <c r="AR603" s="19" t="str">
        <f>IF($B603=1,"",IF(AND(TrackingWorksheet!$Y608&gt;$BE$3,TrackingWorksheet!$Z608=Lists!$P$6),1, 0)*D603)</f>
        <v/>
      </c>
      <c r="AS603" s="19" t="str">
        <f>IF($B603=1,"",IF(AND(TrackingWorksheet!$AA608&gt;$BE$3,TrackingWorksheet!$AB608=Lists!$P$6),1, 0)*D603)</f>
        <v/>
      </c>
      <c r="AT603" s="19">
        <f t="shared" si="139"/>
        <v>0</v>
      </c>
      <c r="AU603" s="19" t="str">
        <f>IF(B603=1,"",IF(AND(TrackingWorksheet!K608="",TrackingWorksheet!M608="", TrackingWorksheet!N608="", TrackingWorksheet!S608="", TrackingWorksheet!V608="", TrackingWorksheet!W608="", TrackingWorksheet!Y608="", TrackingWorksheet!AA608="", V603=1),1,0)*D603)</f>
        <v/>
      </c>
      <c r="AV603" s="19" t="str">
        <f>IF(B603=1,"",IF(D603*AND(TrackingWorksheet!U608&gt;Calculations!$BE$3,TrackingWorksheet!K608="YES"),1,0))</f>
        <v/>
      </c>
      <c r="AW603" s="19" t="str">
        <f>IF(B603=1,"",IF(D603*AND(TrackingWorksheet!W608&gt;Calculations!$BE$3,TrackingWorksheet!K608="YES"),1,0))</f>
        <v/>
      </c>
      <c r="AX603" s="19">
        <f t="shared" si="140"/>
        <v>0</v>
      </c>
      <c r="AY603" s="19">
        <f t="shared" si="136"/>
        <v>0</v>
      </c>
      <c r="AZ603" s="27" t="str">
        <f>IF(B603=1,"",IF(TrackingWorksheet!Q608="","",TrackingWorksheet!Q608))</f>
        <v/>
      </c>
      <c r="BB603" s="4"/>
      <c r="BC603" s="4"/>
      <c r="BD603" s="4"/>
      <c r="BE603" s="4"/>
      <c r="BF603" s="4"/>
      <c r="BG603" s="4" t="str">
        <f>IF(B603=1,"",IF(AND(N603=1,TrackingWorksheet!$I608+14&lt;=WeeklySummary!$C$7),1,0))</f>
        <v/>
      </c>
      <c r="BH603" s="4" t="str">
        <f>IF(B603=1,"",IF(AND(R603=1,TrackingWorksheet!$I608+14&lt;=WeeklySummary!$C$7),1,0))</f>
        <v/>
      </c>
      <c r="BI603" s="4" t="str">
        <f>IF(B603=1,"",IF(AND(J603=1,TrackingWorksheet!$G608+14&lt;=WeeklySummary!$C$7),1,0))</f>
        <v/>
      </c>
      <c r="BJ603" s="4" t="str">
        <f>IF(B603=1,"",IF(AND(T603=1,TrackingWorksheet!$I608+14&lt;=WeeklySummary!$C$7),1,0))</f>
        <v/>
      </c>
      <c r="BK603" s="4" t="str">
        <f>IF(B603=1,"",IF(AND(T603=1,TrackingWorksheet!$G608+14&lt;=WeeklySummary!$C$7),1,0))</f>
        <v/>
      </c>
      <c r="BL603" s="4">
        <f t="shared" si="149"/>
        <v>0</v>
      </c>
    </row>
    <row r="604" spans="2:64" x14ac:dyDescent="0.25">
      <c r="B604" s="27">
        <f>IF(AND(ISBLANK(TrackingWorksheet!B609),ISBLANK(TrackingWorksheet!C609),ISBLANK(TrackingWorksheet!G609),ISBLANK(TrackingWorksheet!H609),
ISBLANK(TrackingWorksheet!I609),ISBLANK(TrackingWorksheet!J609),ISBLANK(TrackingWorksheet!M609),
ISBLANK(TrackingWorksheet!N611)),1,0)</f>
        <v>1</v>
      </c>
      <c r="C604" s="12" t="str">
        <f>IF(B604=1,"",TrackingWorksheet!F609)</f>
        <v/>
      </c>
      <c r="D604" s="20" t="str">
        <f>IF(B604=1,"",IF(AND(TrackingWorksheet!B609&lt;&gt;"",TrackingWorksheet!B609&lt;=WeeklySummary!$C$7,OR(TrackingWorksheet!C609="",TrackingWorksheet!C609&gt;=WeeklySummary!$C$6)),1,0))</f>
        <v/>
      </c>
      <c r="E604" s="10" t="str">
        <f>IF(B604=1,"",IF(AND(TrackingWorksheet!G609 &lt;&gt;"",TrackingWorksheet!G609&lt;=WeeklySummary!$C$7, TrackingWorksheet!H609=Lists!$D$4), "Y", "N"))</f>
        <v/>
      </c>
      <c r="F604" s="10" t="str">
        <f>IF(B604=1,"",IF(AND(TrackingWorksheet!I609 &lt;&gt;"", TrackingWorksheet!I609&lt;=WeeklySummary!$C$7, TrackingWorksheet!J609=Lists!$D$4), "Y", "N"))</f>
        <v/>
      </c>
      <c r="G604" s="10" t="str">
        <f>IF(B604=1,"",IF(AND(TrackingWorksheet!G609 &lt;&gt;"",TrackingWorksheet!G609&lt;=WeeklySummary!$C$7, TrackingWorksheet!H609=Lists!$D$5), "Y", "N"))</f>
        <v/>
      </c>
      <c r="H604" s="10" t="str">
        <f>IF(B604=1,"",IF(AND(TrackingWorksheet!I609 &lt;&gt;"", TrackingWorksheet!I609&lt;=WeeklySummary!$C$7, TrackingWorksheet!J609=Lists!$D$5), "Y", "N"))</f>
        <v/>
      </c>
      <c r="I604" s="20" t="str">
        <f>IF(B604=1,"",IF(AND(TrackingWorksheet!G609 &lt;&gt;"", TrackingWorksheet!G609&lt;=WeeklySummary!$C$7, TrackingWorksheet!H609=Lists!$D$6), 1, 0))</f>
        <v/>
      </c>
      <c r="J604" s="20" t="str">
        <f t="shared" si="141"/>
        <v/>
      </c>
      <c r="K604" s="10" t="str">
        <f>IF(B604=1,"",IF(AND(TrackingWorksheet!I609&lt;=WeeklySummary!$C$7,TrackingWorksheet!K609="YES"),0,IF(AND(AND(OR(E604="Y",F604="Y"),E604&lt;&gt;F604),G604&lt;&gt;"Y", H604&lt;&gt;"Y"), 1, 0)))</f>
        <v/>
      </c>
      <c r="L604" s="20" t="str">
        <f t="shared" si="142"/>
        <v/>
      </c>
      <c r="M604" s="10" t="str">
        <f t="shared" si="143"/>
        <v/>
      </c>
      <c r="N604" s="20" t="str">
        <f t="shared" si="144"/>
        <v/>
      </c>
      <c r="O604" s="10" t="str">
        <f>IF(B604=1,"",IF(AND(TrackingWorksheet!I609&lt;=WeeklySummary!$C$7,TrackingWorksheet!K609="YES"),0,IF(AND(AND(OR(G604="Y",H604="Y"),G604&lt;&gt;H604),E604&lt;&gt;"Y", F604&lt;&gt;"Y"), 1, 0)))</f>
        <v/>
      </c>
      <c r="P604" s="20" t="str">
        <f t="shared" si="145"/>
        <v/>
      </c>
      <c r="Q604" s="10" t="str">
        <f t="shared" si="146"/>
        <v/>
      </c>
      <c r="R604" s="10" t="str">
        <f t="shared" si="147"/>
        <v/>
      </c>
      <c r="S604" s="10" t="str">
        <f>IF(B604=1,"",IF(AND(OR(AND(TrackingWorksheet!H609=Lists!$D$7,TrackingWorksheet!H609=TrackingWorksheet!J609),TrackingWorksheet!H609&lt;&gt;TrackingWorksheet!J609),TrackingWorksheet!K609="YES",TrackingWorksheet!H609&lt;&gt;Lists!$D$6,TrackingWorksheet!G609&lt;=WeeklySummary!$C$7,TrackingWorksheet!I609&lt;=WeeklySummary!$C$7),1,0))</f>
        <v/>
      </c>
      <c r="T604" s="10" t="str">
        <f t="shared" si="148"/>
        <v/>
      </c>
      <c r="U604" s="10" t="str">
        <f>IF($B604=1,"",IF(TrackingWorksheet!$K609="YES",1, 0)*D604)</f>
        <v/>
      </c>
      <c r="V604" s="20">
        <f t="shared" si="137"/>
        <v>0</v>
      </c>
      <c r="W604" s="20">
        <f t="shared" si="138"/>
        <v>0</v>
      </c>
      <c r="X604" s="10" t="str">
        <f>IF($B604=1,"",IF(AND(TrackingWorksheet!$L609&lt;&gt;"", TrackingWorksheet!$L609&gt;=WeeklySummary!$C$6,TrackingWorksheet!$L609&lt;=WeeklySummary!$C$7,OR(TrackingWorksheet!$H609=Lists!$D$4,TrackingWorksheet!$J609=Lists!$D$4)), 1, 0))</f>
        <v/>
      </c>
      <c r="Y604" s="10" t="str">
        <f>IF($B604=1,"",IF(AND(TrackingWorksheet!$L609&lt;&gt;"", TrackingWorksheet!$L609&gt;=WeeklySummary!$C$6,TrackingWorksheet!$L609&lt;=WeeklySummary!$C$7,OR(TrackingWorksheet!$H609=Lists!$D$5,TrackingWorksheet!$J609=Lists!$D$5)), 1, 0))</f>
        <v/>
      </c>
      <c r="Z604" s="10" t="str">
        <f>IF($B604=1,"",IF(AND(TrackingWorksheet!$L609&lt;&gt;"", TrackingWorksheet!$L609&gt;=WeeklySummary!$C$6,TrackingWorksheet!$L609&lt;=WeeklySummary!$C$7,OR(TrackingWorksheet!$H609=Lists!$D$6,TrackingWorksheet!$J609=Lists!$D$6)), 1, 0))</f>
        <v/>
      </c>
      <c r="AA604" s="19" t="str">
        <f>IF(B604=1,"",IF(AND(TrackingWorksheet!M609&lt;&gt;"",TrackingWorksheet!M609&lt;=WeeklySummary!$C$7),1,0)*D604)</f>
        <v/>
      </c>
      <c r="AB604" s="19" t="str">
        <f>IF(B604=1,"",IF(AND(TrackingWorksheet!N609&lt;&gt;"",TrackingWorksheet!N609&lt;=WeeklySummary!$C$7),1,0)*D604)</f>
        <v/>
      </c>
      <c r="AC604" s="19" t="str">
        <f>IF(B604=1,"",TrackingWorksheet!T609)</f>
        <v/>
      </c>
      <c r="AD604" s="19" t="str">
        <f>IF(B604=1,"",IF(D604*AND(TrackingWorksheet!S609&gt;=Calculations!$BD$3,TrackingWorksheet!U609="",TrackingWorksheet!K609="YES"),1,0))</f>
        <v/>
      </c>
      <c r="AE604" s="19" t="str">
        <f>IF($B604=1,"",IF(AND(TrackingWorksheet!$S609&gt;$BE$3,TrackingWorksheet!$T609=Lists!$P$4),1, 0)*D604)</f>
        <v/>
      </c>
      <c r="AF604" s="19" t="str">
        <f>IF($B604=1,"",IF(AND(TrackingWorksheet!$U609&gt;$BE$3,TrackingWorksheet!$V609=Lists!$P$4),1, 0)*D604)</f>
        <v/>
      </c>
      <c r="AG604" s="19" t="str">
        <f>IF($B604=1,"",IF(AND(TrackingWorksheet!$W609&gt;$BE$3,TrackingWorksheet!$X609=Lists!$P$4),1, 0)*D604)</f>
        <v/>
      </c>
      <c r="AH604" s="19" t="str">
        <f>IF($B604=1,"",IF(AND(TrackingWorksheet!$Y609&gt;$BE$3,TrackingWorksheet!$Z609=Lists!$P$4),1, 0)*D604)</f>
        <v/>
      </c>
      <c r="AI604" s="19" t="str">
        <f>IF($B604=1,"",IF(AND(TrackingWorksheet!$AA609&gt;$BE$3,TrackingWorksheet!$AB609=Lists!$P$4),1, 0)*D604)</f>
        <v/>
      </c>
      <c r="AJ604" s="19" t="str">
        <f>IF($B604=1,"",IF(AND(TrackingWorksheet!$S609&gt;$BE$3,TrackingWorksheet!$T609=Lists!$P$5),1, 0)*D604)</f>
        <v/>
      </c>
      <c r="AK604" s="19" t="str">
        <f>IF($B604=1,"",IF(AND(TrackingWorksheet!$U609&gt;$BE$3,TrackingWorksheet!$V609=Lists!$P$5),1, 0)*D604)</f>
        <v/>
      </c>
      <c r="AL604" s="19" t="str">
        <f>IF($B604=1,"",IF(AND(TrackingWorksheet!$W609&gt;$BE$3,TrackingWorksheet!$X609=Lists!$P$5),1, 0)*D604)</f>
        <v/>
      </c>
      <c r="AM604" s="19" t="str">
        <f>IF($B604=1,"",IF(AND(TrackingWorksheet!$Y609&gt;$BE$3,TrackingWorksheet!$Z609=Lists!$P$5),1, 0)*D604)</f>
        <v/>
      </c>
      <c r="AN604" s="19" t="str">
        <f>IF($B604=1,"",IF(AND(TrackingWorksheet!$AA609&gt;$BE$3,TrackingWorksheet!$AB609=Lists!$P$5),1, 0)*D604)</f>
        <v/>
      </c>
      <c r="AO604" s="19" t="str">
        <f>IF($B604=1,"",IF(AND(TrackingWorksheet!$S609&gt;$BE$3,TrackingWorksheet!$T609=Lists!$P$6),1, 0)*D604)</f>
        <v/>
      </c>
      <c r="AP604" s="19" t="str">
        <f>IF($B604=1,"",IF(AND(TrackingWorksheet!$U609&gt;$BE$3,TrackingWorksheet!$V609=Lists!$P$6),1, 0)*D604)</f>
        <v/>
      </c>
      <c r="AQ604" s="19" t="str">
        <f>IF($B604=1,"",IF(AND(TrackingWorksheet!$W609&gt;$BE$3,TrackingWorksheet!$X609=Lists!$P$6),1, 0)*D604)</f>
        <v/>
      </c>
      <c r="AR604" s="19" t="str">
        <f>IF($B604=1,"",IF(AND(TrackingWorksheet!$Y609&gt;$BE$3,TrackingWorksheet!$Z609=Lists!$P$6),1, 0)*D604)</f>
        <v/>
      </c>
      <c r="AS604" s="19" t="str">
        <f>IF($B604=1,"",IF(AND(TrackingWorksheet!$AA609&gt;$BE$3,TrackingWorksheet!$AB609=Lists!$P$6),1, 0)*D604)</f>
        <v/>
      </c>
      <c r="AT604" s="19">
        <f t="shared" si="139"/>
        <v>0</v>
      </c>
      <c r="AU604" s="19" t="str">
        <f>IF(B604=1,"",IF(AND(TrackingWorksheet!K609="",TrackingWorksheet!M609="", TrackingWorksheet!N609="", TrackingWorksheet!S609="", TrackingWorksheet!V609="", TrackingWorksheet!W609="", TrackingWorksheet!Y609="", TrackingWorksheet!AA609="", V604=1),1,0)*D604)</f>
        <v/>
      </c>
      <c r="AV604" s="19" t="str">
        <f>IF(B604=1,"",IF(D604*AND(TrackingWorksheet!U609&gt;Calculations!$BE$3,TrackingWorksheet!K609="YES"),1,0))</f>
        <v/>
      </c>
      <c r="AW604" s="19" t="str">
        <f>IF(B604=1,"",IF(D604*AND(TrackingWorksheet!W609&gt;Calculations!$BE$3,TrackingWorksheet!K609="YES"),1,0))</f>
        <v/>
      </c>
      <c r="AX604" s="19">
        <f t="shared" si="140"/>
        <v>0</v>
      </c>
      <c r="AY604" s="19">
        <f t="shared" si="136"/>
        <v>0</v>
      </c>
      <c r="AZ604" s="27" t="str">
        <f>IF(B604=1,"",IF(TrackingWorksheet!Q609="","",TrackingWorksheet!Q609))</f>
        <v/>
      </c>
      <c r="BB604" s="4"/>
      <c r="BC604" s="4"/>
      <c r="BD604" s="4"/>
      <c r="BE604" s="4"/>
      <c r="BF604" s="4"/>
      <c r="BG604" s="4" t="str">
        <f>IF(B604=1,"",IF(AND(N604=1,TrackingWorksheet!$I609+14&lt;=WeeklySummary!$C$7),1,0))</f>
        <v/>
      </c>
      <c r="BH604" s="4" t="str">
        <f>IF(B604=1,"",IF(AND(R604=1,TrackingWorksheet!$I609+14&lt;=WeeklySummary!$C$7),1,0))</f>
        <v/>
      </c>
      <c r="BI604" s="4" t="str">
        <f>IF(B604=1,"",IF(AND(J604=1,TrackingWorksheet!$G609+14&lt;=WeeklySummary!$C$7),1,0))</f>
        <v/>
      </c>
      <c r="BJ604" s="4" t="str">
        <f>IF(B604=1,"",IF(AND(T604=1,TrackingWorksheet!$I609+14&lt;=WeeklySummary!$C$7),1,0))</f>
        <v/>
      </c>
      <c r="BK604" s="4" t="str">
        <f>IF(B604=1,"",IF(AND(T604=1,TrackingWorksheet!$G609+14&lt;=WeeklySummary!$C$7),1,0))</f>
        <v/>
      </c>
      <c r="BL604" s="4">
        <f t="shared" si="149"/>
        <v>0</v>
      </c>
    </row>
    <row r="605" spans="2:64" x14ac:dyDescent="0.25">
      <c r="B605" s="27">
        <f>IF(AND(ISBLANK(TrackingWorksheet!B610),ISBLANK(TrackingWorksheet!C610),ISBLANK(TrackingWorksheet!G610),ISBLANK(TrackingWorksheet!H610),
ISBLANK(TrackingWorksheet!I610),ISBLANK(TrackingWorksheet!J610),ISBLANK(TrackingWorksheet!M610),
ISBLANK(TrackingWorksheet!N612)),1,0)</f>
        <v>1</v>
      </c>
      <c r="C605" s="12" t="str">
        <f>IF(B605=1,"",TrackingWorksheet!F610)</f>
        <v/>
      </c>
      <c r="D605" s="20" t="str">
        <f>IF(B605=1,"",IF(AND(TrackingWorksheet!B610&lt;&gt;"",TrackingWorksheet!B610&lt;=WeeklySummary!$C$7,OR(TrackingWorksheet!C610="",TrackingWorksheet!C610&gt;=WeeklySummary!$C$6)),1,0))</f>
        <v/>
      </c>
      <c r="E605" s="10" t="str">
        <f>IF(B605=1,"",IF(AND(TrackingWorksheet!G610 &lt;&gt;"",TrackingWorksheet!G610&lt;=WeeklySummary!$C$7, TrackingWorksheet!H610=Lists!$D$4), "Y", "N"))</f>
        <v/>
      </c>
      <c r="F605" s="10" t="str">
        <f>IF(B605=1,"",IF(AND(TrackingWorksheet!I610 &lt;&gt;"", TrackingWorksheet!I610&lt;=WeeklySummary!$C$7, TrackingWorksheet!J610=Lists!$D$4), "Y", "N"))</f>
        <v/>
      </c>
      <c r="G605" s="10" t="str">
        <f>IF(B605=1,"",IF(AND(TrackingWorksheet!G610 &lt;&gt;"",TrackingWorksheet!G610&lt;=WeeklySummary!$C$7, TrackingWorksheet!H610=Lists!$D$5), "Y", "N"))</f>
        <v/>
      </c>
      <c r="H605" s="10" t="str">
        <f>IF(B605=1,"",IF(AND(TrackingWorksheet!I610 &lt;&gt;"", TrackingWorksheet!I610&lt;=WeeklySummary!$C$7, TrackingWorksheet!J610=Lists!$D$5), "Y", "N"))</f>
        <v/>
      </c>
      <c r="I605" s="20" t="str">
        <f>IF(B605=1,"",IF(AND(TrackingWorksheet!G610 &lt;&gt;"", TrackingWorksheet!G610&lt;=WeeklySummary!$C$7, TrackingWorksheet!H610=Lists!$D$6), 1, 0))</f>
        <v/>
      </c>
      <c r="J605" s="20" t="str">
        <f t="shared" si="141"/>
        <v/>
      </c>
      <c r="K605" s="10" t="str">
        <f>IF(B605=1,"",IF(AND(TrackingWorksheet!I610&lt;=WeeklySummary!$C$7,TrackingWorksheet!K610="YES"),0,IF(AND(AND(OR(E605="Y",F605="Y"),E605&lt;&gt;F605),G605&lt;&gt;"Y", H605&lt;&gt;"Y"), 1, 0)))</f>
        <v/>
      </c>
      <c r="L605" s="20" t="str">
        <f t="shared" si="142"/>
        <v/>
      </c>
      <c r="M605" s="10" t="str">
        <f t="shared" si="143"/>
        <v/>
      </c>
      <c r="N605" s="20" t="str">
        <f t="shared" si="144"/>
        <v/>
      </c>
      <c r="O605" s="10" t="str">
        <f>IF(B605=1,"",IF(AND(TrackingWorksheet!I610&lt;=WeeklySummary!$C$7,TrackingWorksheet!K610="YES"),0,IF(AND(AND(OR(G605="Y",H605="Y"),G605&lt;&gt;H605),E605&lt;&gt;"Y", F605&lt;&gt;"Y"), 1, 0)))</f>
        <v/>
      </c>
      <c r="P605" s="20" t="str">
        <f t="shared" si="145"/>
        <v/>
      </c>
      <c r="Q605" s="10" t="str">
        <f t="shared" si="146"/>
        <v/>
      </c>
      <c r="R605" s="10" t="str">
        <f t="shared" si="147"/>
        <v/>
      </c>
      <c r="S605" s="10" t="str">
        <f>IF(B605=1,"",IF(AND(OR(AND(TrackingWorksheet!H610=Lists!$D$7,TrackingWorksheet!H610=TrackingWorksheet!J610),TrackingWorksheet!H610&lt;&gt;TrackingWorksheet!J610),TrackingWorksheet!K610="YES",TrackingWorksheet!H610&lt;&gt;Lists!$D$6,TrackingWorksheet!G610&lt;=WeeklySummary!$C$7,TrackingWorksheet!I610&lt;=WeeklySummary!$C$7),1,0))</f>
        <v/>
      </c>
      <c r="T605" s="10" t="str">
        <f t="shared" si="148"/>
        <v/>
      </c>
      <c r="U605" s="10" t="str">
        <f>IF($B605=1,"",IF(TrackingWorksheet!$K610="YES",1, 0)*D605)</f>
        <v/>
      </c>
      <c r="V605" s="20">
        <f t="shared" si="137"/>
        <v>0</v>
      </c>
      <c r="W605" s="20">
        <f t="shared" si="138"/>
        <v>0</v>
      </c>
      <c r="X605" s="10" t="str">
        <f>IF($B605=1,"",IF(AND(TrackingWorksheet!$L610&lt;&gt;"", TrackingWorksheet!$L610&gt;=WeeklySummary!$C$6,TrackingWorksheet!$L610&lt;=WeeklySummary!$C$7,OR(TrackingWorksheet!$H610=Lists!$D$4,TrackingWorksheet!$J610=Lists!$D$4)), 1, 0))</f>
        <v/>
      </c>
      <c r="Y605" s="10" t="str">
        <f>IF($B605=1,"",IF(AND(TrackingWorksheet!$L610&lt;&gt;"", TrackingWorksheet!$L610&gt;=WeeklySummary!$C$6,TrackingWorksheet!$L610&lt;=WeeklySummary!$C$7,OR(TrackingWorksheet!$H610=Lists!$D$5,TrackingWorksheet!$J610=Lists!$D$5)), 1, 0))</f>
        <v/>
      </c>
      <c r="Z605" s="10" t="str">
        <f>IF($B605=1,"",IF(AND(TrackingWorksheet!$L610&lt;&gt;"", TrackingWorksheet!$L610&gt;=WeeklySummary!$C$6,TrackingWorksheet!$L610&lt;=WeeklySummary!$C$7,OR(TrackingWorksheet!$H610=Lists!$D$6,TrackingWorksheet!$J610=Lists!$D$6)), 1, 0))</f>
        <v/>
      </c>
      <c r="AA605" s="19" t="str">
        <f>IF(B605=1,"",IF(AND(TrackingWorksheet!M610&lt;&gt;"",TrackingWorksheet!M610&lt;=WeeklySummary!$C$7),1,0)*D605)</f>
        <v/>
      </c>
      <c r="AB605" s="19" t="str">
        <f>IF(B605=1,"",IF(AND(TrackingWorksheet!N610&lt;&gt;"",TrackingWorksheet!N610&lt;=WeeklySummary!$C$7),1,0)*D605)</f>
        <v/>
      </c>
      <c r="AC605" s="19" t="str">
        <f>IF(B605=1,"",TrackingWorksheet!T610)</f>
        <v/>
      </c>
      <c r="AD605" s="19" t="str">
        <f>IF(B605=1,"",IF(D605*AND(TrackingWorksheet!S610&gt;=Calculations!$BD$3,TrackingWorksheet!U610="",TrackingWorksheet!K610="YES"),1,0))</f>
        <v/>
      </c>
      <c r="AE605" s="19" t="str">
        <f>IF($B605=1,"",IF(AND(TrackingWorksheet!$S610&gt;$BE$3,TrackingWorksheet!$T610=Lists!$P$4),1, 0)*D605)</f>
        <v/>
      </c>
      <c r="AF605" s="19" t="str">
        <f>IF($B605=1,"",IF(AND(TrackingWorksheet!$U610&gt;$BE$3,TrackingWorksheet!$V610=Lists!$P$4),1, 0)*D605)</f>
        <v/>
      </c>
      <c r="AG605" s="19" t="str">
        <f>IF($B605=1,"",IF(AND(TrackingWorksheet!$W610&gt;$BE$3,TrackingWorksheet!$X610=Lists!$P$4),1, 0)*D605)</f>
        <v/>
      </c>
      <c r="AH605" s="19" t="str">
        <f>IF($B605=1,"",IF(AND(TrackingWorksheet!$Y610&gt;$BE$3,TrackingWorksheet!$Z610=Lists!$P$4),1, 0)*D605)</f>
        <v/>
      </c>
      <c r="AI605" s="19" t="str">
        <f>IF($B605=1,"",IF(AND(TrackingWorksheet!$AA610&gt;$BE$3,TrackingWorksheet!$AB610=Lists!$P$4),1, 0)*D605)</f>
        <v/>
      </c>
      <c r="AJ605" s="19" t="str">
        <f>IF($B605=1,"",IF(AND(TrackingWorksheet!$S610&gt;$BE$3,TrackingWorksheet!$T610=Lists!$P$5),1, 0)*D605)</f>
        <v/>
      </c>
      <c r="AK605" s="19" t="str">
        <f>IF($B605=1,"",IF(AND(TrackingWorksheet!$U610&gt;$BE$3,TrackingWorksheet!$V610=Lists!$P$5),1, 0)*D605)</f>
        <v/>
      </c>
      <c r="AL605" s="19" t="str">
        <f>IF($B605=1,"",IF(AND(TrackingWorksheet!$W610&gt;$BE$3,TrackingWorksheet!$X610=Lists!$P$5),1, 0)*D605)</f>
        <v/>
      </c>
      <c r="AM605" s="19" t="str">
        <f>IF($B605=1,"",IF(AND(TrackingWorksheet!$Y610&gt;$BE$3,TrackingWorksheet!$Z610=Lists!$P$5),1, 0)*D605)</f>
        <v/>
      </c>
      <c r="AN605" s="19" t="str">
        <f>IF($B605=1,"",IF(AND(TrackingWorksheet!$AA610&gt;$BE$3,TrackingWorksheet!$AB610=Lists!$P$5),1, 0)*D605)</f>
        <v/>
      </c>
      <c r="AO605" s="19" t="str">
        <f>IF($B605=1,"",IF(AND(TrackingWorksheet!$S610&gt;$BE$3,TrackingWorksheet!$T610=Lists!$P$6),1, 0)*D605)</f>
        <v/>
      </c>
      <c r="AP605" s="19" t="str">
        <f>IF($B605=1,"",IF(AND(TrackingWorksheet!$U610&gt;$BE$3,TrackingWorksheet!$V610=Lists!$P$6),1, 0)*D605)</f>
        <v/>
      </c>
      <c r="AQ605" s="19" t="str">
        <f>IF($B605=1,"",IF(AND(TrackingWorksheet!$W610&gt;$BE$3,TrackingWorksheet!$X610=Lists!$P$6),1, 0)*D605)</f>
        <v/>
      </c>
      <c r="AR605" s="19" t="str">
        <f>IF($B605=1,"",IF(AND(TrackingWorksheet!$Y610&gt;$BE$3,TrackingWorksheet!$Z610=Lists!$P$6),1, 0)*D605)</f>
        <v/>
      </c>
      <c r="AS605" s="19" t="str">
        <f>IF($B605=1,"",IF(AND(TrackingWorksheet!$AA610&gt;$BE$3,TrackingWorksheet!$AB610=Lists!$P$6),1, 0)*D605)</f>
        <v/>
      </c>
      <c r="AT605" s="19">
        <f t="shared" si="139"/>
        <v>0</v>
      </c>
      <c r="AU605" s="19" t="str">
        <f>IF(B605=1,"",IF(AND(TrackingWorksheet!K610="",TrackingWorksheet!M610="", TrackingWorksheet!N610="", TrackingWorksheet!S610="", TrackingWorksheet!V610="", TrackingWorksheet!W610="", TrackingWorksheet!Y610="", TrackingWorksheet!AA610="", V605=1),1,0)*D605)</f>
        <v/>
      </c>
      <c r="AV605" s="19" t="str">
        <f>IF(B605=1,"",IF(D605*AND(TrackingWorksheet!U610&gt;Calculations!$BE$3,TrackingWorksheet!K610="YES"),1,0))</f>
        <v/>
      </c>
      <c r="AW605" s="19" t="str">
        <f>IF(B605=1,"",IF(D605*AND(TrackingWorksheet!W610&gt;Calculations!$BE$3,TrackingWorksheet!K610="YES"),1,0))</f>
        <v/>
      </c>
      <c r="AX605" s="19">
        <f t="shared" si="140"/>
        <v>0</v>
      </c>
      <c r="AY605" s="19">
        <f t="shared" si="136"/>
        <v>0</v>
      </c>
      <c r="AZ605" s="27" t="str">
        <f>IF(B605=1,"",IF(TrackingWorksheet!Q610="","",TrackingWorksheet!Q610))</f>
        <v/>
      </c>
      <c r="BB605" s="4"/>
      <c r="BC605" s="4"/>
      <c r="BD605" s="4"/>
      <c r="BE605" s="4"/>
      <c r="BF605" s="4"/>
      <c r="BG605" s="4" t="str">
        <f>IF(B605=1,"",IF(AND(N605=1,TrackingWorksheet!$I610+14&lt;=WeeklySummary!$C$7),1,0))</f>
        <v/>
      </c>
      <c r="BH605" s="4" t="str">
        <f>IF(B605=1,"",IF(AND(R605=1,TrackingWorksheet!$I610+14&lt;=WeeklySummary!$C$7),1,0))</f>
        <v/>
      </c>
      <c r="BI605" s="4" t="str">
        <f>IF(B605=1,"",IF(AND(J605=1,TrackingWorksheet!$G610+14&lt;=WeeklySummary!$C$7),1,0))</f>
        <v/>
      </c>
      <c r="BJ605" s="4" t="str">
        <f>IF(B605=1,"",IF(AND(T605=1,TrackingWorksheet!$I610+14&lt;=WeeklySummary!$C$7),1,0))</f>
        <v/>
      </c>
      <c r="BK605" s="4" t="str">
        <f>IF(B605=1,"",IF(AND(T605=1,TrackingWorksheet!$G610+14&lt;=WeeklySummary!$C$7),1,0))</f>
        <v/>
      </c>
      <c r="BL605" s="4">
        <f t="shared" si="149"/>
        <v>0</v>
      </c>
    </row>
    <row r="606" spans="2:64" x14ac:dyDescent="0.25">
      <c r="B606" s="27">
        <f>IF(AND(ISBLANK(TrackingWorksheet!B611),ISBLANK(TrackingWorksheet!C611),ISBLANK(TrackingWorksheet!G611),ISBLANK(TrackingWorksheet!H611),
ISBLANK(TrackingWorksheet!I611),ISBLANK(TrackingWorksheet!J611),ISBLANK(TrackingWorksheet!M611),
ISBLANK(TrackingWorksheet!N613)),1,0)</f>
        <v>1</v>
      </c>
      <c r="C606" s="12" t="str">
        <f>IF(B606=1,"",TrackingWorksheet!F611)</f>
        <v/>
      </c>
      <c r="D606" s="20" t="str">
        <f>IF(B606=1,"",IF(AND(TrackingWorksheet!B611&lt;&gt;"",TrackingWorksheet!B611&lt;=WeeklySummary!$C$7,OR(TrackingWorksheet!C611="",TrackingWorksheet!C611&gt;=WeeklySummary!$C$6)),1,0))</f>
        <v/>
      </c>
      <c r="E606" s="10" t="str">
        <f>IF(B606=1,"",IF(AND(TrackingWorksheet!G611 &lt;&gt;"",TrackingWorksheet!G611&lt;=WeeklySummary!$C$7, TrackingWorksheet!H611=Lists!$D$4), "Y", "N"))</f>
        <v/>
      </c>
      <c r="F606" s="10" t="str">
        <f>IF(B606=1,"",IF(AND(TrackingWorksheet!I611 &lt;&gt;"", TrackingWorksheet!I611&lt;=WeeklySummary!$C$7, TrackingWorksheet!J611=Lists!$D$4), "Y", "N"))</f>
        <v/>
      </c>
      <c r="G606" s="10" t="str">
        <f>IF(B606=1,"",IF(AND(TrackingWorksheet!G611 &lt;&gt;"",TrackingWorksheet!G611&lt;=WeeklySummary!$C$7, TrackingWorksheet!H611=Lists!$D$5), "Y", "N"))</f>
        <v/>
      </c>
      <c r="H606" s="10" t="str">
        <f>IF(B606=1,"",IF(AND(TrackingWorksheet!I611 &lt;&gt;"", TrackingWorksheet!I611&lt;=WeeklySummary!$C$7, TrackingWorksheet!J611=Lists!$D$5), "Y", "N"))</f>
        <v/>
      </c>
      <c r="I606" s="20" t="str">
        <f>IF(B606=1,"",IF(AND(TrackingWorksheet!G611 &lt;&gt;"", TrackingWorksheet!G611&lt;=WeeklySummary!$C$7, TrackingWorksheet!H611=Lists!$D$6), 1, 0))</f>
        <v/>
      </c>
      <c r="J606" s="20" t="str">
        <f t="shared" si="141"/>
        <v/>
      </c>
      <c r="K606" s="10" t="str">
        <f>IF(B606=1,"",IF(AND(TrackingWorksheet!I611&lt;=WeeklySummary!$C$7,TrackingWorksheet!K611="YES"),0,IF(AND(AND(OR(E606="Y",F606="Y"),E606&lt;&gt;F606),G606&lt;&gt;"Y", H606&lt;&gt;"Y"), 1, 0)))</f>
        <v/>
      </c>
      <c r="L606" s="20" t="str">
        <f t="shared" si="142"/>
        <v/>
      </c>
      <c r="M606" s="10" t="str">
        <f t="shared" si="143"/>
        <v/>
      </c>
      <c r="N606" s="20" t="str">
        <f t="shared" si="144"/>
        <v/>
      </c>
      <c r="O606" s="10" t="str">
        <f>IF(B606=1,"",IF(AND(TrackingWorksheet!I611&lt;=WeeklySummary!$C$7,TrackingWorksheet!K611="YES"),0,IF(AND(AND(OR(G606="Y",H606="Y"),G606&lt;&gt;H606),E606&lt;&gt;"Y", F606&lt;&gt;"Y"), 1, 0)))</f>
        <v/>
      </c>
      <c r="P606" s="20" t="str">
        <f t="shared" si="145"/>
        <v/>
      </c>
      <c r="Q606" s="10" t="str">
        <f t="shared" si="146"/>
        <v/>
      </c>
      <c r="R606" s="10" t="str">
        <f t="shared" si="147"/>
        <v/>
      </c>
      <c r="S606" s="10" t="str">
        <f>IF(B606=1,"",IF(AND(OR(AND(TrackingWorksheet!H611=Lists!$D$7,TrackingWorksheet!H611=TrackingWorksheet!J611),TrackingWorksheet!H611&lt;&gt;TrackingWorksheet!J611),TrackingWorksheet!K611="YES",TrackingWorksheet!H611&lt;&gt;Lists!$D$6,TrackingWorksheet!G611&lt;=WeeklySummary!$C$7,TrackingWorksheet!I611&lt;=WeeklySummary!$C$7),1,0))</f>
        <v/>
      </c>
      <c r="T606" s="10" t="str">
        <f t="shared" si="148"/>
        <v/>
      </c>
      <c r="U606" s="10" t="str">
        <f>IF($B606=1,"",IF(TrackingWorksheet!$K611="YES",1, 0)*D606)</f>
        <v/>
      </c>
      <c r="V606" s="20">
        <f t="shared" si="137"/>
        <v>0</v>
      </c>
      <c r="W606" s="20">
        <f t="shared" si="138"/>
        <v>0</v>
      </c>
      <c r="X606" s="10" t="str">
        <f>IF($B606=1,"",IF(AND(TrackingWorksheet!$L611&lt;&gt;"", TrackingWorksheet!$L611&gt;=WeeklySummary!$C$6,TrackingWorksheet!$L611&lt;=WeeklySummary!$C$7,OR(TrackingWorksheet!$H611=Lists!$D$4,TrackingWorksheet!$J611=Lists!$D$4)), 1, 0))</f>
        <v/>
      </c>
      <c r="Y606" s="10" t="str">
        <f>IF($B606=1,"",IF(AND(TrackingWorksheet!$L611&lt;&gt;"", TrackingWorksheet!$L611&gt;=WeeklySummary!$C$6,TrackingWorksheet!$L611&lt;=WeeklySummary!$C$7,OR(TrackingWorksheet!$H611=Lists!$D$5,TrackingWorksheet!$J611=Lists!$D$5)), 1, 0))</f>
        <v/>
      </c>
      <c r="Z606" s="10" t="str">
        <f>IF($B606=1,"",IF(AND(TrackingWorksheet!$L611&lt;&gt;"", TrackingWorksheet!$L611&gt;=WeeklySummary!$C$6,TrackingWorksheet!$L611&lt;=WeeklySummary!$C$7,OR(TrackingWorksheet!$H611=Lists!$D$6,TrackingWorksheet!$J611=Lists!$D$6)), 1, 0))</f>
        <v/>
      </c>
      <c r="AA606" s="19" t="str">
        <f>IF(B606=1,"",IF(AND(TrackingWorksheet!M611&lt;&gt;"",TrackingWorksheet!M611&lt;=WeeklySummary!$C$7),1,0)*D606)</f>
        <v/>
      </c>
      <c r="AB606" s="19" t="str">
        <f>IF(B606=1,"",IF(AND(TrackingWorksheet!N611&lt;&gt;"",TrackingWorksheet!N611&lt;=WeeklySummary!$C$7),1,0)*D606)</f>
        <v/>
      </c>
      <c r="AC606" s="19" t="str">
        <f>IF(B606=1,"",TrackingWorksheet!T611)</f>
        <v/>
      </c>
      <c r="AD606" s="19" t="str">
        <f>IF(B606=1,"",IF(D606*AND(TrackingWorksheet!S611&gt;=Calculations!$BD$3,TrackingWorksheet!U611="",TrackingWorksheet!K611="YES"),1,0))</f>
        <v/>
      </c>
      <c r="AE606" s="19" t="str">
        <f>IF($B606=1,"",IF(AND(TrackingWorksheet!$S611&gt;$BE$3,TrackingWorksheet!$T611=Lists!$P$4),1, 0)*D606)</f>
        <v/>
      </c>
      <c r="AF606" s="19" t="str">
        <f>IF($B606=1,"",IF(AND(TrackingWorksheet!$U611&gt;$BE$3,TrackingWorksheet!$V611=Lists!$P$4),1, 0)*D606)</f>
        <v/>
      </c>
      <c r="AG606" s="19" t="str">
        <f>IF($B606=1,"",IF(AND(TrackingWorksheet!$W611&gt;$BE$3,TrackingWorksheet!$X611=Lists!$P$4),1, 0)*D606)</f>
        <v/>
      </c>
      <c r="AH606" s="19" t="str">
        <f>IF($B606=1,"",IF(AND(TrackingWorksheet!$Y611&gt;$BE$3,TrackingWorksheet!$Z611=Lists!$P$4),1, 0)*D606)</f>
        <v/>
      </c>
      <c r="AI606" s="19" t="str">
        <f>IF($B606=1,"",IF(AND(TrackingWorksheet!$AA611&gt;$BE$3,TrackingWorksheet!$AB611=Lists!$P$4),1, 0)*D606)</f>
        <v/>
      </c>
      <c r="AJ606" s="19" t="str">
        <f>IF($B606=1,"",IF(AND(TrackingWorksheet!$S611&gt;$BE$3,TrackingWorksheet!$T611=Lists!$P$5),1, 0)*D606)</f>
        <v/>
      </c>
      <c r="AK606" s="19" t="str">
        <f>IF($B606=1,"",IF(AND(TrackingWorksheet!$U611&gt;$BE$3,TrackingWorksheet!$V611=Lists!$P$5),1, 0)*D606)</f>
        <v/>
      </c>
      <c r="AL606" s="19" t="str">
        <f>IF($B606=1,"",IF(AND(TrackingWorksheet!$W611&gt;$BE$3,TrackingWorksheet!$X611=Lists!$P$5),1, 0)*D606)</f>
        <v/>
      </c>
      <c r="AM606" s="19" t="str">
        <f>IF($B606=1,"",IF(AND(TrackingWorksheet!$Y611&gt;$BE$3,TrackingWorksheet!$Z611=Lists!$P$5),1, 0)*D606)</f>
        <v/>
      </c>
      <c r="AN606" s="19" t="str">
        <f>IF($B606=1,"",IF(AND(TrackingWorksheet!$AA611&gt;$BE$3,TrackingWorksheet!$AB611=Lists!$P$5),1, 0)*D606)</f>
        <v/>
      </c>
      <c r="AO606" s="19" t="str">
        <f>IF($B606=1,"",IF(AND(TrackingWorksheet!$S611&gt;$BE$3,TrackingWorksheet!$T611=Lists!$P$6),1, 0)*D606)</f>
        <v/>
      </c>
      <c r="AP606" s="19" t="str">
        <f>IF($B606=1,"",IF(AND(TrackingWorksheet!$U611&gt;$BE$3,TrackingWorksheet!$V611=Lists!$P$6),1, 0)*D606)</f>
        <v/>
      </c>
      <c r="AQ606" s="19" t="str">
        <f>IF($B606=1,"",IF(AND(TrackingWorksheet!$W611&gt;$BE$3,TrackingWorksheet!$X611=Lists!$P$6),1, 0)*D606)</f>
        <v/>
      </c>
      <c r="AR606" s="19" t="str">
        <f>IF($B606=1,"",IF(AND(TrackingWorksheet!$Y611&gt;$BE$3,TrackingWorksheet!$Z611=Lists!$P$6),1, 0)*D606)</f>
        <v/>
      </c>
      <c r="AS606" s="19" t="str">
        <f>IF($B606=1,"",IF(AND(TrackingWorksheet!$AA611&gt;$BE$3,TrackingWorksheet!$AB611=Lists!$P$6),1, 0)*D606)</f>
        <v/>
      </c>
      <c r="AT606" s="19">
        <f t="shared" si="139"/>
        <v>0</v>
      </c>
      <c r="AU606" s="19" t="str">
        <f>IF(B606=1,"",IF(AND(TrackingWorksheet!K611="",TrackingWorksheet!M611="", TrackingWorksheet!N611="", TrackingWorksheet!S611="", TrackingWorksheet!V611="", TrackingWorksheet!W611="", TrackingWorksheet!Y611="", TrackingWorksheet!AA611="", V606=1),1,0)*D606)</f>
        <v/>
      </c>
      <c r="AV606" s="19" t="str">
        <f>IF(B606=1,"",IF(D606*AND(TrackingWorksheet!U611&gt;Calculations!$BE$3,TrackingWorksheet!K611="YES"),1,0))</f>
        <v/>
      </c>
      <c r="AW606" s="19" t="str">
        <f>IF(B606=1,"",IF(D606*AND(TrackingWorksheet!W611&gt;Calculations!$BE$3,TrackingWorksheet!K611="YES"),1,0))</f>
        <v/>
      </c>
      <c r="AX606" s="19">
        <f t="shared" si="140"/>
        <v>0</v>
      </c>
      <c r="AY606" s="19">
        <f t="shared" si="136"/>
        <v>0</v>
      </c>
      <c r="AZ606" s="27" t="str">
        <f>IF(B606=1,"",IF(TrackingWorksheet!Q611="","",TrackingWorksheet!Q611))</f>
        <v/>
      </c>
      <c r="BB606" s="4"/>
      <c r="BC606" s="4"/>
      <c r="BD606" s="4"/>
      <c r="BE606" s="4"/>
      <c r="BF606" s="4"/>
      <c r="BG606" s="4" t="str">
        <f>IF(B606=1,"",IF(AND(N606=1,TrackingWorksheet!$I611+14&lt;=WeeklySummary!$C$7),1,0))</f>
        <v/>
      </c>
      <c r="BH606" s="4" t="str">
        <f>IF(B606=1,"",IF(AND(R606=1,TrackingWorksheet!$I611+14&lt;=WeeklySummary!$C$7),1,0))</f>
        <v/>
      </c>
      <c r="BI606" s="4" t="str">
        <f>IF(B606=1,"",IF(AND(J606=1,TrackingWorksheet!$G611+14&lt;=WeeklySummary!$C$7),1,0))</f>
        <v/>
      </c>
      <c r="BJ606" s="4" t="str">
        <f>IF(B606=1,"",IF(AND(T606=1,TrackingWorksheet!$I611+14&lt;=WeeklySummary!$C$7),1,0))</f>
        <v/>
      </c>
      <c r="BK606" s="4" t="str">
        <f>IF(B606=1,"",IF(AND(T606=1,TrackingWorksheet!$G611+14&lt;=WeeklySummary!$C$7),1,0))</f>
        <v/>
      </c>
      <c r="BL606" s="4">
        <f t="shared" si="149"/>
        <v>0</v>
      </c>
    </row>
    <row r="607" spans="2:64" x14ac:dyDescent="0.25">
      <c r="B607" s="27">
        <f>IF(AND(ISBLANK(TrackingWorksheet!B612),ISBLANK(TrackingWorksheet!C612),ISBLANK(TrackingWorksheet!G612),ISBLANK(TrackingWorksheet!H612),
ISBLANK(TrackingWorksheet!I612),ISBLANK(TrackingWorksheet!J612),ISBLANK(TrackingWorksheet!M612),
ISBLANK(TrackingWorksheet!N614)),1,0)</f>
        <v>1</v>
      </c>
      <c r="C607" s="12" t="str">
        <f>IF(B607=1,"",TrackingWorksheet!F612)</f>
        <v/>
      </c>
      <c r="D607" s="20" t="str">
        <f>IF(B607=1,"",IF(AND(TrackingWorksheet!B612&lt;&gt;"",TrackingWorksheet!B612&lt;=WeeklySummary!$C$7,OR(TrackingWorksheet!C612="",TrackingWorksheet!C612&gt;=WeeklySummary!$C$6)),1,0))</f>
        <v/>
      </c>
      <c r="E607" s="10" t="str">
        <f>IF(B607=1,"",IF(AND(TrackingWorksheet!G612 &lt;&gt;"",TrackingWorksheet!G612&lt;=WeeklySummary!$C$7, TrackingWorksheet!H612=Lists!$D$4), "Y", "N"))</f>
        <v/>
      </c>
      <c r="F607" s="10" t="str">
        <f>IF(B607=1,"",IF(AND(TrackingWorksheet!I612 &lt;&gt;"", TrackingWorksheet!I612&lt;=WeeklySummary!$C$7, TrackingWorksheet!J612=Lists!$D$4), "Y", "N"))</f>
        <v/>
      </c>
      <c r="G607" s="10" t="str">
        <f>IF(B607=1,"",IF(AND(TrackingWorksheet!G612 &lt;&gt;"",TrackingWorksheet!G612&lt;=WeeklySummary!$C$7, TrackingWorksheet!H612=Lists!$D$5), "Y", "N"))</f>
        <v/>
      </c>
      <c r="H607" s="10" t="str">
        <f>IF(B607=1,"",IF(AND(TrackingWorksheet!I612 &lt;&gt;"", TrackingWorksheet!I612&lt;=WeeklySummary!$C$7, TrackingWorksheet!J612=Lists!$D$5), "Y", "N"))</f>
        <v/>
      </c>
      <c r="I607" s="20" t="str">
        <f>IF(B607=1,"",IF(AND(TrackingWorksheet!G612 &lt;&gt;"", TrackingWorksheet!G612&lt;=WeeklySummary!$C$7, TrackingWorksheet!H612=Lists!$D$6), 1, 0))</f>
        <v/>
      </c>
      <c r="J607" s="20" t="str">
        <f t="shared" si="141"/>
        <v/>
      </c>
      <c r="K607" s="10" t="str">
        <f>IF(B607=1,"",IF(AND(TrackingWorksheet!I612&lt;=WeeklySummary!$C$7,TrackingWorksheet!K612="YES"),0,IF(AND(AND(OR(E607="Y",F607="Y"),E607&lt;&gt;F607),G607&lt;&gt;"Y", H607&lt;&gt;"Y"), 1, 0)))</f>
        <v/>
      </c>
      <c r="L607" s="20" t="str">
        <f t="shared" si="142"/>
        <v/>
      </c>
      <c r="M607" s="10" t="str">
        <f t="shared" si="143"/>
        <v/>
      </c>
      <c r="N607" s="20" t="str">
        <f t="shared" si="144"/>
        <v/>
      </c>
      <c r="O607" s="10" t="str">
        <f>IF(B607=1,"",IF(AND(TrackingWorksheet!I612&lt;=WeeklySummary!$C$7,TrackingWorksheet!K612="YES"),0,IF(AND(AND(OR(G607="Y",H607="Y"),G607&lt;&gt;H607),E607&lt;&gt;"Y", F607&lt;&gt;"Y"), 1, 0)))</f>
        <v/>
      </c>
      <c r="P607" s="20" t="str">
        <f t="shared" si="145"/>
        <v/>
      </c>
      <c r="Q607" s="10" t="str">
        <f t="shared" si="146"/>
        <v/>
      </c>
      <c r="R607" s="10" t="str">
        <f t="shared" si="147"/>
        <v/>
      </c>
      <c r="S607" s="10" t="str">
        <f>IF(B607=1,"",IF(AND(OR(AND(TrackingWorksheet!H612=Lists!$D$7,TrackingWorksheet!H612=TrackingWorksheet!J612),TrackingWorksheet!H612&lt;&gt;TrackingWorksheet!J612),TrackingWorksheet!K612="YES",TrackingWorksheet!H612&lt;&gt;Lists!$D$6,TrackingWorksheet!G612&lt;=WeeklySummary!$C$7,TrackingWorksheet!I612&lt;=WeeklySummary!$C$7),1,0))</f>
        <v/>
      </c>
      <c r="T607" s="10" t="str">
        <f t="shared" si="148"/>
        <v/>
      </c>
      <c r="U607" s="10" t="str">
        <f>IF($B607=1,"",IF(TrackingWorksheet!$K612="YES",1, 0)*D607)</f>
        <v/>
      </c>
      <c r="V607" s="20">
        <f t="shared" si="137"/>
        <v>0</v>
      </c>
      <c r="W607" s="20">
        <f t="shared" si="138"/>
        <v>0</v>
      </c>
      <c r="X607" s="10" t="str">
        <f>IF($B607=1,"",IF(AND(TrackingWorksheet!$L612&lt;&gt;"", TrackingWorksheet!$L612&gt;=WeeklySummary!$C$6,TrackingWorksheet!$L612&lt;=WeeklySummary!$C$7,OR(TrackingWorksheet!$H612=Lists!$D$4,TrackingWorksheet!$J612=Lists!$D$4)), 1, 0))</f>
        <v/>
      </c>
      <c r="Y607" s="10" t="str">
        <f>IF($B607=1,"",IF(AND(TrackingWorksheet!$L612&lt;&gt;"", TrackingWorksheet!$L612&gt;=WeeklySummary!$C$6,TrackingWorksheet!$L612&lt;=WeeklySummary!$C$7,OR(TrackingWorksheet!$H612=Lists!$D$5,TrackingWorksheet!$J612=Lists!$D$5)), 1, 0))</f>
        <v/>
      </c>
      <c r="Z607" s="10" t="str">
        <f>IF($B607=1,"",IF(AND(TrackingWorksheet!$L612&lt;&gt;"", TrackingWorksheet!$L612&gt;=WeeklySummary!$C$6,TrackingWorksheet!$L612&lt;=WeeklySummary!$C$7,OR(TrackingWorksheet!$H612=Lists!$D$6,TrackingWorksheet!$J612=Lists!$D$6)), 1, 0))</f>
        <v/>
      </c>
      <c r="AA607" s="19" t="str">
        <f>IF(B607=1,"",IF(AND(TrackingWorksheet!M612&lt;&gt;"",TrackingWorksheet!M612&lt;=WeeklySummary!$C$7),1,0)*D607)</f>
        <v/>
      </c>
      <c r="AB607" s="19" t="str">
        <f>IF(B607=1,"",IF(AND(TrackingWorksheet!N612&lt;&gt;"",TrackingWorksheet!N612&lt;=WeeklySummary!$C$7),1,0)*D607)</f>
        <v/>
      </c>
      <c r="AC607" s="19" t="str">
        <f>IF(B607=1,"",TrackingWorksheet!T612)</f>
        <v/>
      </c>
      <c r="AD607" s="19" t="str">
        <f>IF(B607=1,"",IF(D607*AND(TrackingWorksheet!S612&gt;=Calculations!$BD$3,TrackingWorksheet!U612="",TrackingWorksheet!K612="YES"),1,0))</f>
        <v/>
      </c>
      <c r="AE607" s="19" t="str">
        <f>IF($B607=1,"",IF(AND(TrackingWorksheet!$S612&gt;$BE$3,TrackingWorksheet!$T612=Lists!$P$4),1, 0)*D607)</f>
        <v/>
      </c>
      <c r="AF607" s="19" t="str">
        <f>IF($B607=1,"",IF(AND(TrackingWorksheet!$U612&gt;$BE$3,TrackingWorksheet!$V612=Lists!$P$4),1, 0)*D607)</f>
        <v/>
      </c>
      <c r="AG607" s="19" t="str">
        <f>IF($B607=1,"",IF(AND(TrackingWorksheet!$W612&gt;$BE$3,TrackingWorksheet!$X612=Lists!$P$4),1, 0)*D607)</f>
        <v/>
      </c>
      <c r="AH607" s="19" t="str">
        <f>IF($B607=1,"",IF(AND(TrackingWorksheet!$Y612&gt;$BE$3,TrackingWorksheet!$Z612=Lists!$P$4),1, 0)*D607)</f>
        <v/>
      </c>
      <c r="AI607" s="19" t="str">
        <f>IF($B607=1,"",IF(AND(TrackingWorksheet!$AA612&gt;$BE$3,TrackingWorksheet!$AB612=Lists!$P$4),1, 0)*D607)</f>
        <v/>
      </c>
      <c r="AJ607" s="19" t="str">
        <f>IF($B607=1,"",IF(AND(TrackingWorksheet!$S612&gt;$BE$3,TrackingWorksheet!$T612=Lists!$P$5),1, 0)*D607)</f>
        <v/>
      </c>
      <c r="AK607" s="19" t="str">
        <f>IF($B607=1,"",IF(AND(TrackingWorksheet!$U612&gt;$BE$3,TrackingWorksheet!$V612=Lists!$P$5),1, 0)*D607)</f>
        <v/>
      </c>
      <c r="AL607" s="19" t="str">
        <f>IF($B607=1,"",IF(AND(TrackingWorksheet!$W612&gt;$BE$3,TrackingWorksheet!$X612=Lists!$P$5),1, 0)*D607)</f>
        <v/>
      </c>
      <c r="AM607" s="19" t="str">
        <f>IF($B607=1,"",IF(AND(TrackingWorksheet!$Y612&gt;$BE$3,TrackingWorksheet!$Z612=Lists!$P$5),1, 0)*D607)</f>
        <v/>
      </c>
      <c r="AN607" s="19" t="str">
        <f>IF($B607=1,"",IF(AND(TrackingWorksheet!$AA612&gt;$BE$3,TrackingWorksheet!$AB612=Lists!$P$5),1, 0)*D607)</f>
        <v/>
      </c>
      <c r="AO607" s="19" t="str">
        <f>IF($B607=1,"",IF(AND(TrackingWorksheet!$S612&gt;$BE$3,TrackingWorksheet!$T612=Lists!$P$6),1, 0)*D607)</f>
        <v/>
      </c>
      <c r="AP607" s="19" t="str">
        <f>IF($B607=1,"",IF(AND(TrackingWorksheet!$U612&gt;$BE$3,TrackingWorksheet!$V612=Lists!$P$6),1, 0)*D607)</f>
        <v/>
      </c>
      <c r="AQ607" s="19" t="str">
        <f>IF($B607=1,"",IF(AND(TrackingWorksheet!$W612&gt;$BE$3,TrackingWorksheet!$X612=Lists!$P$6),1, 0)*D607)</f>
        <v/>
      </c>
      <c r="AR607" s="19" t="str">
        <f>IF($B607=1,"",IF(AND(TrackingWorksheet!$Y612&gt;$BE$3,TrackingWorksheet!$Z612=Lists!$P$6),1, 0)*D607)</f>
        <v/>
      </c>
      <c r="AS607" s="19" t="str">
        <f>IF($B607=1,"",IF(AND(TrackingWorksheet!$AA612&gt;$BE$3,TrackingWorksheet!$AB612=Lists!$P$6),1, 0)*D607)</f>
        <v/>
      </c>
      <c r="AT607" s="19">
        <f t="shared" si="139"/>
        <v>0</v>
      </c>
      <c r="AU607" s="19" t="str">
        <f>IF(B607=1,"",IF(AND(TrackingWorksheet!K612="",TrackingWorksheet!M612="", TrackingWorksheet!N612="", TrackingWorksheet!S612="", TrackingWorksheet!V612="", TrackingWorksheet!W612="", TrackingWorksheet!Y612="", TrackingWorksheet!AA612="", V607=1),1,0)*D607)</f>
        <v/>
      </c>
      <c r="AV607" s="19" t="str">
        <f>IF(B607=1,"",IF(D607*AND(TrackingWorksheet!U612&gt;Calculations!$BE$3,TrackingWorksheet!K612="YES"),1,0))</f>
        <v/>
      </c>
      <c r="AW607" s="19" t="str">
        <f>IF(B607=1,"",IF(D607*AND(TrackingWorksheet!W612&gt;Calculations!$BE$3,TrackingWorksheet!K612="YES"),1,0))</f>
        <v/>
      </c>
      <c r="AX607" s="19">
        <f t="shared" si="140"/>
        <v>0</v>
      </c>
      <c r="AY607" s="19">
        <f t="shared" si="136"/>
        <v>0</v>
      </c>
      <c r="AZ607" s="27" t="str">
        <f>IF(B607=1,"",IF(TrackingWorksheet!Q612="","",TrackingWorksheet!Q612))</f>
        <v/>
      </c>
      <c r="BB607" s="4"/>
      <c r="BC607" s="4"/>
      <c r="BD607" s="4"/>
      <c r="BE607" s="4"/>
      <c r="BF607" s="4"/>
      <c r="BG607" s="4" t="str">
        <f>IF(B607=1,"",IF(AND(N607=1,TrackingWorksheet!$I612+14&lt;=WeeklySummary!$C$7),1,0))</f>
        <v/>
      </c>
      <c r="BH607" s="4" t="str">
        <f>IF(B607=1,"",IF(AND(R607=1,TrackingWorksheet!$I612+14&lt;=WeeklySummary!$C$7),1,0))</f>
        <v/>
      </c>
      <c r="BI607" s="4" t="str">
        <f>IF(B607=1,"",IF(AND(J607=1,TrackingWorksheet!$G612+14&lt;=WeeklySummary!$C$7),1,0))</f>
        <v/>
      </c>
      <c r="BJ607" s="4" t="str">
        <f>IF(B607=1,"",IF(AND(T607=1,TrackingWorksheet!$I612+14&lt;=WeeklySummary!$C$7),1,0))</f>
        <v/>
      </c>
      <c r="BK607" s="4" t="str">
        <f>IF(B607=1,"",IF(AND(T607=1,TrackingWorksheet!$G612+14&lt;=WeeklySummary!$C$7),1,0))</f>
        <v/>
      </c>
      <c r="BL607" s="4">
        <f t="shared" si="149"/>
        <v>0</v>
      </c>
    </row>
    <row r="608" spans="2:64" x14ac:dyDescent="0.25">
      <c r="B608" s="27">
        <f>IF(AND(ISBLANK(TrackingWorksheet!B613),ISBLANK(TrackingWorksheet!C613),ISBLANK(TrackingWorksheet!G613),ISBLANK(TrackingWorksheet!H613),
ISBLANK(TrackingWorksheet!I613),ISBLANK(TrackingWorksheet!J613),ISBLANK(TrackingWorksheet!M613),
ISBLANK(TrackingWorksheet!N615)),1,0)</f>
        <v>1</v>
      </c>
      <c r="C608" s="12" t="str">
        <f>IF(B608=1,"",TrackingWorksheet!F613)</f>
        <v/>
      </c>
      <c r="D608" s="20" t="str">
        <f>IF(B608=1,"",IF(AND(TrackingWorksheet!B613&lt;&gt;"",TrackingWorksheet!B613&lt;=WeeklySummary!$C$7,OR(TrackingWorksheet!C613="",TrackingWorksheet!C613&gt;=WeeklySummary!$C$6)),1,0))</f>
        <v/>
      </c>
      <c r="E608" s="10" t="str">
        <f>IF(B608=1,"",IF(AND(TrackingWorksheet!G613 &lt;&gt;"",TrackingWorksheet!G613&lt;=WeeklySummary!$C$7, TrackingWorksheet!H613=Lists!$D$4), "Y", "N"))</f>
        <v/>
      </c>
      <c r="F608" s="10" t="str">
        <f>IF(B608=1,"",IF(AND(TrackingWorksheet!I613 &lt;&gt;"", TrackingWorksheet!I613&lt;=WeeklySummary!$C$7, TrackingWorksheet!J613=Lists!$D$4), "Y", "N"))</f>
        <v/>
      </c>
      <c r="G608" s="10" t="str">
        <f>IF(B608=1,"",IF(AND(TrackingWorksheet!G613 &lt;&gt;"",TrackingWorksheet!G613&lt;=WeeklySummary!$C$7, TrackingWorksheet!H613=Lists!$D$5), "Y", "N"))</f>
        <v/>
      </c>
      <c r="H608" s="10" t="str">
        <f>IF(B608=1,"",IF(AND(TrackingWorksheet!I613 &lt;&gt;"", TrackingWorksheet!I613&lt;=WeeklySummary!$C$7, TrackingWorksheet!J613=Lists!$D$5), "Y", "N"))</f>
        <v/>
      </c>
      <c r="I608" s="20" t="str">
        <f>IF(B608=1,"",IF(AND(TrackingWorksheet!G613 &lt;&gt;"", TrackingWorksheet!G613&lt;=WeeklySummary!$C$7, TrackingWorksheet!H613=Lists!$D$6), 1, 0))</f>
        <v/>
      </c>
      <c r="J608" s="20" t="str">
        <f t="shared" si="141"/>
        <v/>
      </c>
      <c r="K608" s="10" t="str">
        <f>IF(B608=1,"",IF(AND(TrackingWorksheet!I613&lt;=WeeklySummary!$C$7,TrackingWorksheet!K613="YES"),0,IF(AND(AND(OR(E608="Y",F608="Y"),E608&lt;&gt;F608),G608&lt;&gt;"Y", H608&lt;&gt;"Y"), 1, 0)))</f>
        <v/>
      </c>
      <c r="L608" s="20" t="str">
        <f t="shared" si="142"/>
        <v/>
      </c>
      <c r="M608" s="10" t="str">
        <f t="shared" si="143"/>
        <v/>
      </c>
      <c r="N608" s="20" t="str">
        <f t="shared" si="144"/>
        <v/>
      </c>
      <c r="O608" s="10" t="str">
        <f>IF(B608=1,"",IF(AND(TrackingWorksheet!I613&lt;=WeeklySummary!$C$7,TrackingWorksheet!K613="YES"),0,IF(AND(AND(OR(G608="Y",H608="Y"),G608&lt;&gt;H608),E608&lt;&gt;"Y", F608&lt;&gt;"Y"), 1, 0)))</f>
        <v/>
      </c>
      <c r="P608" s="20" t="str">
        <f t="shared" si="145"/>
        <v/>
      </c>
      <c r="Q608" s="10" t="str">
        <f t="shared" si="146"/>
        <v/>
      </c>
      <c r="R608" s="10" t="str">
        <f t="shared" si="147"/>
        <v/>
      </c>
      <c r="S608" s="10" t="str">
        <f>IF(B608=1,"",IF(AND(OR(AND(TrackingWorksheet!H613=Lists!$D$7,TrackingWorksheet!H613=TrackingWorksheet!J613),TrackingWorksheet!H613&lt;&gt;TrackingWorksheet!J613),TrackingWorksheet!K613="YES",TrackingWorksheet!H613&lt;&gt;Lists!$D$6,TrackingWorksheet!G613&lt;=WeeklySummary!$C$7,TrackingWorksheet!I613&lt;=WeeklySummary!$C$7),1,0))</f>
        <v/>
      </c>
      <c r="T608" s="10" t="str">
        <f t="shared" si="148"/>
        <v/>
      </c>
      <c r="U608" s="10" t="str">
        <f>IF($B608=1,"",IF(TrackingWorksheet!$K613="YES",1, 0)*D608)</f>
        <v/>
      </c>
      <c r="V608" s="20">
        <f t="shared" si="137"/>
        <v>0</v>
      </c>
      <c r="W608" s="20">
        <f t="shared" si="138"/>
        <v>0</v>
      </c>
      <c r="X608" s="10" t="str">
        <f>IF($B608=1,"",IF(AND(TrackingWorksheet!$L613&lt;&gt;"", TrackingWorksheet!$L613&gt;=WeeklySummary!$C$6,TrackingWorksheet!$L613&lt;=WeeklySummary!$C$7,OR(TrackingWorksheet!$H613=Lists!$D$4,TrackingWorksheet!$J613=Lists!$D$4)), 1, 0))</f>
        <v/>
      </c>
      <c r="Y608" s="10" t="str">
        <f>IF($B608=1,"",IF(AND(TrackingWorksheet!$L613&lt;&gt;"", TrackingWorksheet!$L613&gt;=WeeklySummary!$C$6,TrackingWorksheet!$L613&lt;=WeeklySummary!$C$7,OR(TrackingWorksheet!$H613=Lists!$D$5,TrackingWorksheet!$J613=Lists!$D$5)), 1, 0))</f>
        <v/>
      </c>
      <c r="Z608" s="10" t="str">
        <f>IF($B608=1,"",IF(AND(TrackingWorksheet!$L613&lt;&gt;"", TrackingWorksheet!$L613&gt;=WeeklySummary!$C$6,TrackingWorksheet!$L613&lt;=WeeklySummary!$C$7,OR(TrackingWorksheet!$H613=Lists!$D$6,TrackingWorksheet!$J613=Lists!$D$6)), 1, 0))</f>
        <v/>
      </c>
      <c r="AA608" s="19" t="str">
        <f>IF(B608=1,"",IF(AND(TrackingWorksheet!M613&lt;&gt;"",TrackingWorksheet!M613&lt;=WeeklySummary!$C$7),1,0)*D608)</f>
        <v/>
      </c>
      <c r="AB608" s="19" t="str">
        <f>IF(B608=1,"",IF(AND(TrackingWorksheet!N613&lt;&gt;"",TrackingWorksheet!N613&lt;=WeeklySummary!$C$7),1,0)*D608)</f>
        <v/>
      </c>
      <c r="AC608" s="19" t="str">
        <f>IF(B608=1,"",TrackingWorksheet!T613)</f>
        <v/>
      </c>
      <c r="AD608" s="19" t="str">
        <f>IF(B608=1,"",IF(D608*AND(TrackingWorksheet!S613&gt;=Calculations!$BD$3,TrackingWorksheet!U613="",TrackingWorksheet!K613="YES"),1,0))</f>
        <v/>
      </c>
      <c r="AE608" s="19" t="str">
        <f>IF($B608=1,"",IF(AND(TrackingWorksheet!$S613&gt;$BE$3,TrackingWorksheet!$T613=Lists!$P$4),1, 0)*D608)</f>
        <v/>
      </c>
      <c r="AF608" s="19" t="str">
        <f>IF($B608=1,"",IF(AND(TrackingWorksheet!$U613&gt;$BE$3,TrackingWorksheet!$V613=Lists!$P$4),1, 0)*D608)</f>
        <v/>
      </c>
      <c r="AG608" s="19" t="str">
        <f>IF($B608=1,"",IF(AND(TrackingWorksheet!$W613&gt;$BE$3,TrackingWorksheet!$X613=Lists!$P$4),1, 0)*D608)</f>
        <v/>
      </c>
      <c r="AH608" s="19" t="str">
        <f>IF($B608=1,"",IF(AND(TrackingWorksheet!$Y613&gt;$BE$3,TrackingWorksheet!$Z613=Lists!$P$4),1, 0)*D608)</f>
        <v/>
      </c>
      <c r="AI608" s="19" t="str">
        <f>IF($B608=1,"",IF(AND(TrackingWorksheet!$AA613&gt;$BE$3,TrackingWorksheet!$AB613=Lists!$P$4),1, 0)*D608)</f>
        <v/>
      </c>
      <c r="AJ608" s="19" t="str">
        <f>IF($B608=1,"",IF(AND(TrackingWorksheet!$S613&gt;$BE$3,TrackingWorksheet!$T613=Lists!$P$5),1, 0)*D608)</f>
        <v/>
      </c>
      <c r="AK608" s="19" t="str">
        <f>IF($B608=1,"",IF(AND(TrackingWorksheet!$U613&gt;$BE$3,TrackingWorksheet!$V613=Lists!$P$5),1, 0)*D608)</f>
        <v/>
      </c>
      <c r="AL608" s="19" t="str">
        <f>IF($B608=1,"",IF(AND(TrackingWorksheet!$W613&gt;$BE$3,TrackingWorksheet!$X613=Lists!$P$5),1, 0)*D608)</f>
        <v/>
      </c>
      <c r="AM608" s="19" t="str">
        <f>IF($B608=1,"",IF(AND(TrackingWorksheet!$Y613&gt;$BE$3,TrackingWorksheet!$Z613=Lists!$P$5),1, 0)*D608)</f>
        <v/>
      </c>
      <c r="AN608" s="19" t="str">
        <f>IF($B608=1,"",IF(AND(TrackingWorksheet!$AA613&gt;$BE$3,TrackingWorksheet!$AB613=Lists!$P$5),1, 0)*D608)</f>
        <v/>
      </c>
      <c r="AO608" s="19" t="str">
        <f>IF($B608=1,"",IF(AND(TrackingWorksheet!$S613&gt;$BE$3,TrackingWorksheet!$T613=Lists!$P$6),1, 0)*D608)</f>
        <v/>
      </c>
      <c r="AP608" s="19" t="str">
        <f>IF($B608=1,"",IF(AND(TrackingWorksheet!$U613&gt;$BE$3,TrackingWorksheet!$V613=Lists!$P$6),1, 0)*D608)</f>
        <v/>
      </c>
      <c r="AQ608" s="19" t="str">
        <f>IF($B608=1,"",IF(AND(TrackingWorksheet!$W613&gt;$BE$3,TrackingWorksheet!$X613=Lists!$P$6),1, 0)*D608)</f>
        <v/>
      </c>
      <c r="AR608" s="19" t="str">
        <f>IF($B608=1,"",IF(AND(TrackingWorksheet!$Y613&gt;$BE$3,TrackingWorksheet!$Z613=Lists!$P$6),1, 0)*D608)</f>
        <v/>
      </c>
      <c r="AS608" s="19" t="str">
        <f>IF($B608=1,"",IF(AND(TrackingWorksheet!$AA613&gt;$BE$3,TrackingWorksheet!$AB613=Lists!$P$6),1, 0)*D608)</f>
        <v/>
      </c>
      <c r="AT608" s="19">
        <f t="shared" si="139"/>
        <v>0</v>
      </c>
      <c r="AU608" s="19" t="str">
        <f>IF(B608=1,"",IF(AND(TrackingWorksheet!K613="",TrackingWorksheet!M613="", TrackingWorksheet!N613="", TrackingWorksheet!S613="", TrackingWorksheet!V613="", TrackingWorksheet!W613="", TrackingWorksheet!Y613="", TrackingWorksheet!AA613="", V608=1),1,0)*D608)</f>
        <v/>
      </c>
      <c r="AV608" s="19" t="str">
        <f>IF(B608=1,"",IF(D608*AND(TrackingWorksheet!U613&gt;Calculations!$BE$3,TrackingWorksheet!K613="YES"),1,0))</f>
        <v/>
      </c>
      <c r="AW608" s="19" t="str">
        <f>IF(B608=1,"",IF(D608*AND(TrackingWorksheet!W613&gt;Calculations!$BE$3,TrackingWorksheet!K613="YES"),1,0))</f>
        <v/>
      </c>
      <c r="AX608" s="19">
        <f t="shared" si="140"/>
        <v>0</v>
      </c>
      <c r="AY608" s="19">
        <f t="shared" si="136"/>
        <v>0</v>
      </c>
      <c r="AZ608" s="27" t="str">
        <f>IF(B608=1,"",IF(TrackingWorksheet!Q613="","",TrackingWorksheet!Q613))</f>
        <v/>
      </c>
      <c r="BB608" s="4"/>
      <c r="BC608" s="4"/>
      <c r="BD608" s="4"/>
      <c r="BE608" s="4"/>
      <c r="BF608" s="4"/>
      <c r="BG608" s="4" t="str">
        <f>IF(B608=1,"",IF(AND(N608=1,TrackingWorksheet!$I613+14&lt;=WeeklySummary!$C$7),1,0))</f>
        <v/>
      </c>
      <c r="BH608" s="4" t="str">
        <f>IF(B608=1,"",IF(AND(R608=1,TrackingWorksheet!$I613+14&lt;=WeeklySummary!$C$7),1,0))</f>
        <v/>
      </c>
      <c r="BI608" s="4" t="str">
        <f>IF(B608=1,"",IF(AND(J608=1,TrackingWorksheet!$G613+14&lt;=WeeklySummary!$C$7),1,0))</f>
        <v/>
      </c>
      <c r="BJ608" s="4" t="str">
        <f>IF(B608=1,"",IF(AND(T608=1,TrackingWorksheet!$I613+14&lt;=WeeklySummary!$C$7),1,0))</f>
        <v/>
      </c>
      <c r="BK608" s="4" t="str">
        <f>IF(B608=1,"",IF(AND(T608=1,TrackingWorksheet!$G613+14&lt;=WeeklySummary!$C$7),1,0))</f>
        <v/>
      </c>
      <c r="BL608" s="4">
        <f t="shared" si="149"/>
        <v>0</v>
      </c>
    </row>
    <row r="609" spans="2:64" x14ac:dyDescent="0.25">
      <c r="B609" s="27">
        <f>IF(AND(ISBLANK(TrackingWorksheet!B614),ISBLANK(TrackingWorksheet!C614),ISBLANK(TrackingWorksheet!G614),ISBLANK(TrackingWorksheet!H614),
ISBLANK(TrackingWorksheet!I614),ISBLANK(TrackingWorksheet!J614),ISBLANK(TrackingWorksheet!M614),
ISBLANK(TrackingWorksheet!N616)),1,0)</f>
        <v>1</v>
      </c>
      <c r="C609" s="12" t="str">
        <f>IF(B609=1,"",TrackingWorksheet!F614)</f>
        <v/>
      </c>
      <c r="D609" s="20" t="str">
        <f>IF(B609=1,"",IF(AND(TrackingWorksheet!B614&lt;&gt;"",TrackingWorksheet!B614&lt;=WeeklySummary!$C$7,OR(TrackingWorksheet!C614="",TrackingWorksheet!C614&gt;=WeeklySummary!$C$6)),1,0))</f>
        <v/>
      </c>
      <c r="E609" s="10" t="str">
        <f>IF(B609=1,"",IF(AND(TrackingWorksheet!G614 &lt;&gt;"",TrackingWorksheet!G614&lt;=WeeklySummary!$C$7, TrackingWorksheet!H614=Lists!$D$4), "Y", "N"))</f>
        <v/>
      </c>
      <c r="F609" s="10" t="str">
        <f>IF(B609=1,"",IF(AND(TrackingWorksheet!I614 &lt;&gt;"", TrackingWorksheet!I614&lt;=WeeklySummary!$C$7, TrackingWorksheet!J614=Lists!$D$4), "Y", "N"))</f>
        <v/>
      </c>
      <c r="G609" s="10" t="str">
        <f>IF(B609=1,"",IF(AND(TrackingWorksheet!G614 &lt;&gt;"",TrackingWorksheet!G614&lt;=WeeklySummary!$C$7, TrackingWorksheet!H614=Lists!$D$5), "Y", "N"))</f>
        <v/>
      </c>
      <c r="H609" s="10" t="str">
        <f>IF(B609=1,"",IF(AND(TrackingWorksheet!I614 &lt;&gt;"", TrackingWorksheet!I614&lt;=WeeklySummary!$C$7, TrackingWorksheet!J614=Lists!$D$5), "Y", "N"))</f>
        <v/>
      </c>
      <c r="I609" s="20" t="str">
        <f>IF(B609=1,"",IF(AND(TrackingWorksheet!G614 &lt;&gt;"", TrackingWorksheet!G614&lt;=WeeklySummary!$C$7, TrackingWorksheet!H614=Lists!$D$6), 1, 0))</f>
        <v/>
      </c>
      <c r="J609" s="20" t="str">
        <f t="shared" si="141"/>
        <v/>
      </c>
      <c r="K609" s="10" t="str">
        <f>IF(B609=1,"",IF(AND(TrackingWorksheet!I614&lt;=WeeklySummary!$C$7,TrackingWorksheet!K614="YES"),0,IF(AND(AND(OR(E609="Y",F609="Y"),E609&lt;&gt;F609),G609&lt;&gt;"Y", H609&lt;&gt;"Y"), 1, 0)))</f>
        <v/>
      </c>
      <c r="L609" s="20" t="str">
        <f t="shared" si="142"/>
        <v/>
      </c>
      <c r="M609" s="10" t="str">
        <f t="shared" si="143"/>
        <v/>
      </c>
      <c r="N609" s="20" t="str">
        <f t="shared" si="144"/>
        <v/>
      </c>
      <c r="O609" s="10" t="str">
        <f>IF(B609=1,"",IF(AND(TrackingWorksheet!I614&lt;=WeeklySummary!$C$7,TrackingWorksheet!K614="YES"),0,IF(AND(AND(OR(G609="Y",H609="Y"),G609&lt;&gt;H609),E609&lt;&gt;"Y", F609&lt;&gt;"Y"), 1, 0)))</f>
        <v/>
      </c>
      <c r="P609" s="20" t="str">
        <f t="shared" si="145"/>
        <v/>
      </c>
      <c r="Q609" s="10" t="str">
        <f t="shared" si="146"/>
        <v/>
      </c>
      <c r="R609" s="10" t="str">
        <f t="shared" si="147"/>
        <v/>
      </c>
      <c r="S609" s="10" t="str">
        <f>IF(B609=1,"",IF(AND(OR(AND(TrackingWorksheet!H614=Lists!$D$7,TrackingWorksheet!H614=TrackingWorksheet!J614),TrackingWorksheet!H614&lt;&gt;TrackingWorksheet!J614),TrackingWorksheet!K614="YES",TrackingWorksheet!H614&lt;&gt;Lists!$D$6,TrackingWorksheet!G614&lt;=WeeklySummary!$C$7,TrackingWorksheet!I614&lt;=WeeklySummary!$C$7),1,0))</f>
        <v/>
      </c>
      <c r="T609" s="10" t="str">
        <f t="shared" si="148"/>
        <v/>
      </c>
      <c r="U609" s="10" t="str">
        <f>IF($B609=1,"",IF(TrackingWorksheet!$K614="YES",1, 0)*D609)</f>
        <v/>
      </c>
      <c r="V609" s="20">
        <f t="shared" si="137"/>
        <v>0</v>
      </c>
      <c r="W609" s="20">
        <f t="shared" si="138"/>
        <v>0</v>
      </c>
      <c r="X609" s="10" t="str">
        <f>IF($B609=1,"",IF(AND(TrackingWorksheet!$L614&lt;&gt;"", TrackingWorksheet!$L614&gt;=WeeklySummary!$C$6,TrackingWorksheet!$L614&lt;=WeeklySummary!$C$7,OR(TrackingWorksheet!$H614=Lists!$D$4,TrackingWorksheet!$J614=Lists!$D$4)), 1, 0))</f>
        <v/>
      </c>
      <c r="Y609" s="10" t="str">
        <f>IF($B609=1,"",IF(AND(TrackingWorksheet!$L614&lt;&gt;"", TrackingWorksheet!$L614&gt;=WeeklySummary!$C$6,TrackingWorksheet!$L614&lt;=WeeklySummary!$C$7,OR(TrackingWorksheet!$H614=Lists!$D$5,TrackingWorksheet!$J614=Lists!$D$5)), 1, 0))</f>
        <v/>
      </c>
      <c r="Z609" s="10" t="str">
        <f>IF($B609=1,"",IF(AND(TrackingWorksheet!$L614&lt;&gt;"", TrackingWorksheet!$L614&gt;=WeeklySummary!$C$6,TrackingWorksheet!$L614&lt;=WeeklySummary!$C$7,OR(TrackingWorksheet!$H614=Lists!$D$6,TrackingWorksheet!$J614=Lists!$D$6)), 1, 0))</f>
        <v/>
      </c>
      <c r="AA609" s="19" t="str">
        <f>IF(B609=1,"",IF(AND(TrackingWorksheet!M614&lt;&gt;"",TrackingWorksheet!M614&lt;=WeeklySummary!$C$7),1,0)*D609)</f>
        <v/>
      </c>
      <c r="AB609" s="19" t="str">
        <f>IF(B609=1,"",IF(AND(TrackingWorksheet!N614&lt;&gt;"",TrackingWorksheet!N614&lt;=WeeklySummary!$C$7),1,0)*D609)</f>
        <v/>
      </c>
      <c r="AC609" s="19" t="str">
        <f>IF(B609=1,"",TrackingWorksheet!T614)</f>
        <v/>
      </c>
      <c r="AD609" s="19" t="str">
        <f>IF(B609=1,"",IF(D609*AND(TrackingWorksheet!S614&gt;=Calculations!$BD$3,TrackingWorksheet!U614="",TrackingWorksheet!K614="YES"),1,0))</f>
        <v/>
      </c>
      <c r="AE609" s="19" t="str">
        <f>IF($B609=1,"",IF(AND(TrackingWorksheet!$S614&gt;$BE$3,TrackingWorksheet!$T614=Lists!$P$4),1, 0)*D609)</f>
        <v/>
      </c>
      <c r="AF609" s="19" t="str">
        <f>IF($B609=1,"",IF(AND(TrackingWorksheet!$U614&gt;$BE$3,TrackingWorksheet!$V614=Lists!$P$4),1, 0)*D609)</f>
        <v/>
      </c>
      <c r="AG609" s="19" t="str">
        <f>IF($B609=1,"",IF(AND(TrackingWorksheet!$W614&gt;$BE$3,TrackingWorksheet!$X614=Lists!$P$4),1, 0)*D609)</f>
        <v/>
      </c>
      <c r="AH609" s="19" t="str">
        <f>IF($B609=1,"",IF(AND(TrackingWorksheet!$Y614&gt;$BE$3,TrackingWorksheet!$Z614=Lists!$P$4),1, 0)*D609)</f>
        <v/>
      </c>
      <c r="AI609" s="19" t="str">
        <f>IF($B609=1,"",IF(AND(TrackingWorksheet!$AA614&gt;$BE$3,TrackingWorksheet!$AB614=Lists!$P$4),1, 0)*D609)</f>
        <v/>
      </c>
      <c r="AJ609" s="19" t="str">
        <f>IF($B609=1,"",IF(AND(TrackingWorksheet!$S614&gt;$BE$3,TrackingWorksheet!$T614=Lists!$P$5),1, 0)*D609)</f>
        <v/>
      </c>
      <c r="AK609" s="19" t="str">
        <f>IF($B609=1,"",IF(AND(TrackingWorksheet!$U614&gt;$BE$3,TrackingWorksheet!$V614=Lists!$P$5),1, 0)*D609)</f>
        <v/>
      </c>
      <c r="AL609" s="19" t="str">
        <f>IF($B609=1,"",IF(AND(TrackingWorksheet!$W614&gt;$BE$3,TrackingWorksheet!$X614=Lists!$P$5),1, 0)*D609)</f>
        <v/>
      </c>
      <c r="AM609" s="19" t="str">
        <f>IF($B609=1,"",IF(AND(TrackingWorksheet!$Y614&gt;$BE$3,TrackingWorksheet!$Z614=Lists!$P$5),1, 0)*D609)</f>
        <v/>
      </c>
      <c r="AN609" s="19" t="str">
        <f>IF($B609=1,"",IF(AND(TrackingWorksheet!$AA614&gt;$BE$3,TrackingWorksheet!$AB614=Lists!$P$5),1, 0)*D609)</f>
        <v/>
      </c>
      <c r="AO609" s="19" t="str">
        <f>IF($B609=1,"",IF(AND(TrackingWorksheet!$S614&gt;$BE$3,TrackingWorksheet!$T614=Lists!$P$6),1, 0)*D609)</f>
        <v/>
      </c>
      <c r="AP609" s="19" t="str">
        <f>IF($B609=1,"",IF(AND(TrackingWorksheet!$U614&gt;$BE$3,TrackingWorksheet!$V614=Lists!$P$6),1, 0)*D609)</f>
        <v/>
      </c>
      <c r="AQ609" s="19" t="str">
        <f>IF($B609=1,"",IF(AND(TrackingWorksheet!$W614&gt;$BE$3,TrackingWorksheet!$X614=Lists!$P$6),1, 0)*D609)</f>
        <v/>
      </c>
      <c r="AR609" s="19" t="str">
        <f>IF($B609=1,"",IF(AND(TrackingWorksheet!$Y614&gt;$BE$3,TrackingWorksheet!$Z614=Lists!$P$6),1, 0)*D609)</f>
        <v/>
      </c>
      <c r="AS609" s="19" t="str">
        <f>IF($B609=1,"",IF(AND(TrackingWorksheet!$AA614&gt;$BE$3,TrackingWorksheet!$AB614=Lists!$P$6),1, 0)*D609)</f>
        <v/>
      </c>
      <c r="AT609" s="19">
        <f t="shared" si="139"/>
        <v>0</v>
      </c>
      <c r="AU609" s="19" t="str">
        <f>IF(B609=1,"",IF(AND(TrackingWorksheet!K614="",TrackingWorksheet!M614="", TrackingWorksheet!N614="", TrackingWorksheet!S614="", TrackingWorksheet!V614="", TrackingWorksheet!W614="", TrackingWorksheet!Y614="", TrackingWorksheet!AA614="", V609=1),1,0)*D609)</f>
        <v/>
      </c>
      <c r="AV609" s="19" t="str">
        <f>IF(B609=1,"",IF(D609*AND(TrackingWorksheet!U614&gt;Calculations!$BE$3,TrackingWorksheet!K614="YES"),1,0))</f>
        <v/>
      </c>
      <c r="AW609" s="19" t="str">
        <f>IF(B609=1,"",IF(D609*AND(TrackingWorksheet!W614&gt;Calculations!$BE$3,TrackingWorksheet!K614="YES"),1,0))</f>
        <v/>
      </c>
      <c r="AX609" s="19">
        <f t="shared" si="140"/>
        <v>0</v>
      </c>
      <c r="AY609" s="19">
        <f t="shared" si="136"/>
        <v>0</v>
      </c>
      <c r="AZ609" s="27" t="str">
        <f>IF(B609=1,"",IF(TrackingWorksheet!Q614="","",TrackingWorksheet!Q614))</f>
        <v/>
      </c>
      <c r="BB609" s="4"/>
      <c r="BC609" s="4"/>
      <c r="BD609" s="4"/>
      <c r="BE609" s="4"/>
      <c r="BF609" s="4"/>
      <c r="BG609" s="4" t="str">
        <f>IF(B609=1,"",IF(AND(N609=1,TrackingWorksheet!$I614+14&lt;=WeeklySummary!$C$7),1,0))</f>
        <v/>
      </c>
      <c r="BH609" s="4" t="str">
        <f>IF(B609=1,"",IF(AND(R609=1,TrackingWorksheet!$I614+14&lt;=WeeklySummary!$C$7),1,0))</f>
        <v/>
      </c>
      <c r="BI609" s="4" t="str">
        <f>IF(B609=1,"",IF(AND(J609=1,TrackingWorksheet!$G614+14&lt;=WeeklySummary!$C$7),1,0))</f>
        <v/>
      </c>
      <c r="BJ609" s="4" t="str">
        <f>IF(B609=1,"",IF(AND(T609=1,TrackingWorksheet!$I614+14&lt;=WeeklySummary!$C$7),1,0))</f>
        <v/>
      </c>
      <c r="BK609" s="4" t="str">
        <f>IF(B609=1,"",IF(AND(T609=1,TrackingWorksheet!$G614+14&lt;=WeeklySummary!$C$7),1,0))</f>
        <v/>
      </c>
      <c r="BL609" s="4">
        <f t="shared" si="149"/>
        <v>0</v>
      </c>
    </row>
    <row r="610" spans="2:64" x14ac:dyDescent="0.25">
      <c r="B610" s="27">
        <f>IF(AND(ISBLANK(TrackingWorksheet!B615),ISBLANK(TrackingWorksheet!C615),ISBLANK(TrackingWorksheet!G615),ISBLANK(TrackingWorksheet!H615),
ISBLANK(TrackingWorksheet!I615),ISBLANK(TrackingWorksheet!J615),ISBLANK(TrackingWorksheet!M615),
ISBLANK(TrackingWorksheet!N617)),1,0)</f>
        <v>1</v>
      </c>
      <c r="C610" s="12" t="str">
        <f>IF(B610=1,"",TrackingWorksheet!F615)</f>
        <v/>
      </c>
      <c r="D610" s="20" t="str">
        <f>IF(B610=1,"",IF(AND(TrackingWorksheet!B615&lt;&gt;"",TrackingWorksheet!B615&lt;=WeeklySummary!$C$7,OR(TrackingWorksheet!C615="",TrackingWorksheet!C615&gt;=WeeklySummary!$C$6)),1,0))</f>
        <v/>
      </c>
      <c r="E610" s="10" t="str">
        <f>IF(B610=1,"",IF(AND(TrackingWorksheet!G615 &lt;&gt;"",TrackingWorksheet!G615&lt;=WeeklySummary!$C$7, TrackingWorksheet!H615=Lists!$D$4), "Y", "N"))</f>
        <v/>
      </c>
      <c r="F610" s="10" t="str">
        <f>IF(B610=1,"",IF(AND(TrackingWorksheet!I615 &lt;&gt;"", TrackingWorksheet!I615&lt;=WeeklySummary!$C$7, TrackingWorksheet!J615=Lists!$D$4), "Y", "N"))</f>
        <v/>
      </c>
      <c r="G610" s="10" t="str">
        <f>IF(B610=1,"",IF(AND(TrackingWorksheet!G615 &lt;&gt;"",TrackingWorksheet!G615&lt;=WeeklySummary!$C$7, TrackingWorksheet!H615=Lists!$D$5), "Y", "N"))</f>
        <v/>
      </c>
      <c r="H610" s="10" t="str">
        <f>IF(B610=1,"",IF(AND(TrackingWorksheet!I615 &lt;&gt;"", TrackingWorksheet!I615&lt;=WeeklySummary!$C$7, TrackingWorksheet!J615=Lists!$D$5), "Y", "N"))</f>
        <v/>
      </c>
      <c r="I610" s="20" t="str">
        <f>IF(B610=1,"",IF(AND(TrackingWorksheet!G615 &lt;&gt;"", TrackingWorksheet!G615&lt;=WeeklySummary!$C$7, TrackingWorksheet!H615=Lists!$D$6), 1, 0))</f>
        <v/>
      </c>
      <c r="J610" s="20" t="str">
        <f t="shared" si="141"/>
        <v/>
      </c>
      <c r="K610" s="10" t="str">
        <f>IF(B610=1,"",IF(AND(TrackingWorksheet!I615&lt;=WeeklySummary!$C$7,TrackingWorksheet!K615="YES"),0,IF(AND(AND(OR(E610="Y",F610="Y"),E610&lt;&gt;F610),G610&lt;&gt;"Y", H610&lt;&gt;"Y"), 1, 0)))</f>
        <v/>
      </c>
      <c r="L610" s="20" t="str">
        <f t="shared" si="142"/>
        <v/>
      </c>
      <c r="M610" s="10" t="str">
        <f t="shared" si="143"/>
        <v/>
      </c>
      <c r="N610" s="20" t="str">
        <f t="shared" si="144"/>
        <v/>
      </c>
      <c r="O610" s="10" t="str">
        <f>IF(B610=1,"",IF(AND(TrackingWorksheet!I615&lt;=WeeklySummary!$C$7,TrackingWorksheet!K615="YES"),0,IF(AND(AND(OR(G610="Y",H610="Y"),G610&lt;&gt;H610),E610&lt;&gt;"Y", F610&lt;&gt;"Y"), 1, 0)))</f>
        <v/>
      </c>
      <c r="P610" s="20" t="str">
        <f t="shared" si="145"/>
        <v/>
      </c>
      <c r="Q610" s="10" t="str">
        <f t="shared" si="146"/>
        <v/>
      </c>
      <c r="R610" s="10" t="str">
        <f t="shared" si="147"/>
        <v/>
      </c>
      <c r="S610" s="10" t="str">
        <f>IF(B610=1,"",IF(AND(OR(AND(TrackingWorksheet!H615=Lists!$D$7,TrackingWorksheet!H615=TrackingWorksheet!J615),TrackingWorksheet!H615&lt;&gt;TrackingWorksheet!J615),TrackingWorksheet!K615="YES",TrackingWorksheet!H615&lt;&gt;Lists!$D$6,TrackingWorksheet!G615&lt;=WeeklySummary!$C$7,TrackingWorksheet!I615&lt;=WeeklySummary!$C$7),1,0))</f>
        <v/>
      </c>
      <c r="T610" s="10" t="str">
        <f t="shared" si="148"/>
        <v/>
      </c>
      <c r="U610" s="10" t="str">
        <f>IF($B610=1,"",IF(TrackingWorksheet!$K615="YES",1, 0)*D610)</f>
        <v/>
      </c>
      <c r="V610" s="20">
        <f t="shared" si="137"/>
        <v>0</v>
      </c>
      <c r="W610" s="20">
        <f t="shared" si="138"/>
        <v>0</v>
      </c>
      <c r="X610" s="10" t="str">
        <f>IF($B610=1,"",IF(AND(TrackingWorksheet!$L615&lt;&gt;"", TrackingWorksheet!$L615&gt;=WeeklySummary!$C$6,TrackingWorksheet!$L615&lt;=WeeklySummary!$C$7,OR(TrackingWorksheet!$H615=Lists!$D$4,TrackingWorksheet!$J615=Lists!$D$4)), 1, 0))</f>
        <v/>
      </c>
      <c r="Y610" s="10" t="str">
        <f>IF($B610=1,"",IF(AND(TrackingWorksheet!$L615&lt;&gt;"", TrackingWorksheet!$L615&gt;=WeeklySummary!$C$6,TrackingWorksheet!$L615&lt;=WeeklySummary!$C$7,OR(TrackingWorksheet!$H615=Lists!$D$5,TrackingWorksheet!$J615=Lists!$D$5)), 1, 0))</f>
        <v/>
      </c>
      <c r="Z610" s="10" t="str">
        <f>IF($B610=1,"",IF(AND(TrackingWorksheet!$L615&lt;&gt;"", TrackingWorksheet!$L615&gt;=WeeklySummary!$C$6,TrackingWorksheet!$L615&lt;=WeeklySummary!$C$7,OR(TrackingWorksheet!$H615=Lists!$D$6,TrackingWorksheet!$J615=Lists!$D$6)), 1, 0))</f>
        <v/>
      </c>
      <c r="AA610" s="19" t="str">
        <f>IF(B610=1,"",IF(AND(TrackingWorksheet!M615&lt;&gt;"",TrackingWorksheet!M615&lt;=WeeklySummary!$C$7),1,0)*D610)</f>
        <v/>
      </c>
      <c r="AB610" s="19" t="str">
        <f>IF(B610=1,"",IF(AND(TrackingWorksheet!N615&lt;&gt;"",TrackingWorksheet!N615&lt;=WeeklySummary!$C$7),1,0)*D610)</f>
        <v/>
      </c>
      <c r="AC610" s="19" t="str">
        <f>IF(B610=1,"",TrackingWorksheet!T615)</f>
        <v/>
      </c>
      <c r="AD610" s="19" t="str">
        <f>IF(B610=1,"",IF(D610*AND(TrackingWorksheet!S615&gt;=Calculations!$BD$3,TrackingWorksheet!U615="",TrackingWorksheet!K615="YES"),1,0))</f>
        <v/>
      </c>
      <c r="AE610" s="19" t="str">
        <f>IF($B610=1,"",IF(AND(TrackingWorksheet!$S615&gt;$BE$3,TrackingWorksheet!$T615=Lists!$P$4),1, 0)*D610)</f>
        <v/>
      </c>
      <c r="AF610" s="19" t="str">
        <f>IF($B610=1,"",IF(AND(TrackingWorksheet!$U615&gt;$BE$3,TrackingWorksheet!$V615=Lists!$P$4),1, 0)*D610)</f>
        <v/>
      </c>
      <c r="AG610" s="19" t="str">
        <f>IF($B610=1,"",IF(AND(TrackingWorksheet!$W615&gt;$BE$3,TrackingWorksheet!$X615=Lists!$P$4),1, 0)*D610)</f>
        <v/>
      </c>
      <c r="AH610" s="19" t="str">
        <f>IF($B610=1,"",IF(AND(TrackingWorksheet!$Y615&gt;$BE$3,TrackingWorksheet!$Z615=Lists!$P$4),1, 0)*D610)</f>
        <v/>
      </c>
      <c r="AI610" s="19" t="str">
        <f>IF($B610=1,"",IF(AND(TrackingWorksheet!$AA615&gt;$BE$3,TrackingWorksheet!$AB615=Lists!$P$4),1, 0)*D610)</f>
        <v/>
      </c>
      <c r="AJ610" s="19" t="str">
        <f>IF($B610=1,"",IF(AND(TrackingWorksheet!$S615&gt;$BE$3,TrackingWorksheet!$T615=Lists!$P$5),1, 0)*D610)</f>
        <v/>
      </c>
      <c r="AK610" s="19" t="str">
        <f>IF($B610=1,"",IF(AND(TrackingWorksheet!$U615&gt;$BE$3,TrackingWorksheet!$V615=Lists!$P$5),1, 0)*D610)</f>
        <v/>
      </c>
      <c r="AL610" s="19" t="str">
        <f>IF($B610=1,"",IF(AND(TrackingWorksheet!$W615&gt;$BE$3,TrackingWorksheet!$X615=Lists!$P$5),1, 0)*D610)</f>
        <v/>
      </c>
      <c r="AM610" s="19" t="str">
        <f>IF($B610=1,"",IF(AND(TrackingWorksheet!$Y615&gt;$BE$3,TrackingWorksheet!$Z615=Lists!$P$5),1, 0)*D610)</f>
        <v/>
      </c>
      <c r="AN610" s="19" t="str">
        <f>IF($B610=1,"",IF(AND(TrackingWorksheet!$AA615&gt;$BE$3,TrackingWorksheet!$AB615=Lists!$P$5),1, 0)*D610)</f>
        <v/>
      </c>
      <c r="AO610" s="19" t="str">
        <f>IF($B610=1,"",IF(AND(TrackingWorksheet!$S615&gt;$BE$3,TrackingWorksheet!$T615=Lists!$P$6),1, 0)*D610)</f>
        <v/>
      </c>
      <c r="AP610" s="19" t="str">
        <f>IF($B610=1,"",IF(AND(TrackingWorksheet!$U615&gt;$BE$3,TrackingWorksheet!$V615=Lists!$P$6),1, 0)*D610)</f>
        <v/>
      </c>
      <c r="AQ610" s="19" t="str">
        <f>IF($B610=1,"",IF(AND(TrackingWorksheet!$W615&gt;$BE$3,TrackingWorksheet!$X615=Lists!$P$6),1, 0)*D610)</f>
        <v/>
      </c>
      <c r="AR610" s="19" t="str">
        <f>IF($B610=1,"",IF(AND(TrackingWorksheet!$Y615&gt;$BE$3,TrackingWorksheet!$Z615=Lists!$P$6),1, 0)*D610)</f>
        <v/>
      </c>
      <c r="AS610" s="19" t="str">
        <f>IF($B610=1,"",IF(AND(TrackingWorksheet!$AA615&gt;$BE$3,TrackingWorksheet!$AB615=Lists!$P$6),1, 0)*D610)</f>
        <v/>
      </c>
      <c r="AT610" s="19">
        <f t="shared" si="139"/>
        <v>0</v>
      </c>
      <c r="AU610" s="19" t="str">
        <f>IF(B610=1,"",IF(AND(TrackingWorksheet!K615="",TrackingWorksheet!M615="", TrackingWorksheet!N615="", TrackingWorksheet!S615="", TrackingWorksheet!V615="", TrackingWorksheet!W615="", TrackingWorksheet!Y615="", TrackingWorksheet!AA615="", V610=1),1,0)*D610)</f>
        <v/>
      </c>
      <c r="AV610" s="19" t="str">
        <f>IF(B610=1,"",IF(D610*AND(TrackingWorksheet!U615&gt;Calculations!$BE$3,TrackingWorksheet!K615="YES"),1,0))</f>
        <v/>
      </c>
      <c r="AW610" s="19" t="str">
        <f>IF(B610=1,"",IF(D610*AND(TrackingWorksheet!W615&gt;Calculations!$BE$3,TrackingWorksheet!K615="YES"),1,0))</f>
        <v/>
      </c>
      <c r="AX610" s="19">
        <f t="shared" si="140"/>
        <v>0</v>
      </c>
      <c r="AY610" s="19">
        <f t="shared" si="136"/>
        <v>0</v>
      </c>
      <c r="AZ610" s="27" t="str">
        <f>IF(B610=1,"",IF(TrackingWorksheet!Q615="","",TrackingWorksheet!Q615))</f>
        <v/>
      </c>
      <c r="BB610" s="4"/>
      <c r="BC610" s="4"/>
      <c r="BD610" s="4"/>
      <c r="BE610" s="4"/>
      <c r="BF610" s="4"/>
      <c r="BG610" s="4" t="str">
        <f>IF(B610=1,"",IF(AND(N610=1,TrackingWorksheet!$I615+14&lt;=WeeklySummary!$C$7),1,0))</f>
        <v/>
      </c>
      <c r="BH610" s="4" t="str">
        <f>IF(B610=1,"",IF(AND(R610=1,TrackingWorksheet!$I615+14&lt;=WeeklySummary!$C$7),1,0))</f>
        <v/>
      </c>
      <c r="BI610" s="4" t="str">
        <f>IF(B610=1,"",IF(AND(J610=1,TrackingWorksheet!$G615+14&lt;=WeeklySummary!$C$7),1,0))</f>
        <v/>
      </c>
      <c r="BJ610" s="4" t="str">
        <f>IF(B610=1,"",IF(AND(T610=1,TrackingWorksheet!$I615+14&lt;=WeeklySummary!$C$7),1,0))</f>
        <v/>
      </c>
      <c r="BK610" s="4" t="str">
        <f>IF(B610=1,"",IF(AND(T610=1,TrackingWorksheet!$G615+14&lt;=WeeklySummary!$C$7),1,0))</f>
        <v/>
      </c>
      <c r="BL610" s="4">
        <f t="shared" si="149"/>
        <v>0</v>
      </c>
    </row>
    <row r="611" spans="2:64" x14ac:dyDescent="0.25">
      <c r="B611" s="27">
        <f>IF(AND(ISBLANK(TrackingWorksheet!B616),ISBLANK(TrackingWorksheet!C616),ISBLANK(TrackingWorksheet!G616),ISBLANK(TrackingWorksheet!H616),
ISBLANK(TrackingWorksheet!I616),ISBLANK(TrackingWorksheet!J616),ISBLANK(TrackingWorksheet!M616),
ISBLANK(TrackingWorksheet!N618)),1,0)</f>
        <v>1</v>
      </c>
      <c r="C611" s="12" t="str">
        <f>IF(B611=1,"",TrackingWorksheet!F616)</f>
        <v/>
      </c>
      <c r="D611" s="20" t="str">
        <f>IF(B611=1,"",IF(AND(TrackingWorksheet!B616&lt;&gt;"",TrackingWorksheet!B616&lt;=WeeklySummary!$C$7,OR(TrackingWorksheet!C616="",TrackingWorksheet!C616&gt;=WeeklySummary!$C$6)),1,0))</f>
        <v/>
      </c>
      <c r="E611" s="10" t="str">
        <f>IF(B611=1,"",IF(AND(TrackingWorksheet!G616 &lt;&gt;"",TrackingWorksheet!G616&lt;=WeeklySummary!$C$7, TrackingWorksheet!H616=Lists!$D$4), "Y", "N"))</f>
        <v/>
      </c>
      <c r="F611" s="10" t="str">
        <f>IF(B611=1,"",IF(AND(TrackingWorksheet!I616 &lt;&gt;"", TrackingWorksheet!I616&lt;=WeeklySummary!$C$7, TrackingWorksheet!J616=Lists!$D$4), "Y", "N"))</f>
        <v/>
      </c>
      <c r="G611" s="10" t="str">
        <f>IF(B611=1,"",IF(AND(TrackingWorksheet!G616 &lt;&gt;"",TrackingWorksheet!G616&lt;=WeeklySummary!$C$7, TrackingWorksheet!H616=Lists!$D$5), "Y", "N"))</f>
        <v/>
      </c>
      <c r="H611" s="10" t="str">
        <f>IF(B611=1,"",IF(AND(TrackingWorksheet!I616 &lt;&gt;"", TrackingWorksheet!I616&lt;=WeeklySummary!$C$7, TrackingWorksheet!J616=Lists!$D$5), "Y", "N"))</f>
        <v/>
      </c>
      <c r="I611" s="20" t="str">
        <f>IF(B611=1,"",IF(AND(TrackingWorksheet!G616 &lt;&gt;"", TrackingWorksheet!G616&lt;=WeeklySummary!$C$7, TrackingWorksheet!H616=Lists!$D$6), 1, 0))</f>
        <v/>
      </c>
      <c r="J611" s="20" t="str">
        <f t="shared" si="141"/>
        <v/>
      </c>
      <c r="K611" s="10" t="str">
        <f>IF(B611=1,"",IF(AND(TrackingWorksheet!I616&lt;=WeeklySummary!$C$7,TrackingWorksheet!K616="YES"),0,IF(AND(AND(OR(E611="Y",F611="Y"),E611&lt;&gt;F611),G611&lt;&gt;"Y", H611&lt;&gt;"Y"), 1, 0)))</f>
        <v/>
      </c>
      <c r="L611" s="20" t="str">
        <f t="shared" si="142"/>
        <v/>
      </c>
      <c r="M611" s="10" t="str">
        <f t="shared" si="143"/>
        <v/>
      </c>
      <c r="N611" s="20" t="str">
        <f t="shared" si="144"/>
        <v/>
      </c>
      <c r="O611" s="10" t="str">
        <f>IF(B611=1,"",IF(AND(TrackingWorksheet!I616&lt;=WeeklySummary!$C$7,TrackingWorksheet!K616="YES"),0,IF(AND(AND(OR(G611="Y",H611="Y"),G611&lt;&gt;H611),E611&lt;&gt;"Y", F611&lt;&gt;"Y"), 1, 0)))</f>
        <v/>
      </c>
      <c r="P611" s="20" t="str">
        <f t="shared" si="145"/>
        <v/>
      </c>
      <c r="Q611" s="10" t="str">
        <f t="shared" si="146"/>
        <v/>
      </c>
      <c r="R611" s="10" t="str">
        <f t="shared" si="147"/>
        <v/>
      </c>
      <c r="S611" s="10" t="str">
        <f>IF(B611=1,"",IF(AND(OR(AND(TrackingWorksheet!H616=Lists!$D$7,TrackingWorksheet!H616=TrackingWorksheet!J616),TrackingWorksheet!H616&lt;&gt;TrackingWorksheet!J616),TrackingWorksheet!K616="YES",TrackingWorksheet!H616&lt;&gt;Lists!$D$6,TrackingWorksheet!G616&lt;=WeeklySummary!$C$7,TrackingWorksheet!I616&lt;=WeeklySummary!$C$7),1,0))</f>
        <v/>
      </c>
      <c r="T611" s="10" t="str">
        <f t="shared" si="148"/>
        <v/>
      </c>
      <c r="U611" s="10" t="str">
        <f>IF($B611=1,"",IF(TrackingWorksheet!$K616="YES",1, 0)*D611)</f>
        <v/>
      </c>
      <c r="V611" s="20">
        <f t="shared" si="137"/>
        <v>0</v>
      </c>
      <c r="W611" s="20">
        <f t="shared" si="138"/>
        <v>0</v>
      </c>
      <c r="X611" s="10" t="str">
        <f>IF($B611=1,"",IF(AND(TrackingWorksheet!$L616&lt;&gt;"", TrackingWorksheet!$L616&gt;=WeeklySummary!$C$6,TrackingWorksheet!$L616&lt;=WeeklySummary!$C$7,OR(TrackingWorksheet!$H616=Lists!$D$4,TrackingWorksheet!$J616=Lists!$D$4)), 1, 0))</f>
        <v/>
      </c>
      <c r="Y611" s="10" t="str">
        <f>IF($B611=1,"",IF(AND(TrackingWorksheet!$L616&lt;&gt;"", TrackingWorksheet!$L616&gt;=WeeklySummary!$C$6,TrackingWorksheet!$L616&lt;=WeeklySummary!$C$7,OR(TrackingWorksheet!$H616=Lists!$D$5,TrackingWorksheet!$J616=Lists!$D$5)), 1, 0))</f>
        <v/>
      </c>
      <c r="Z611" s="10" t="str">
        <f>IF($B611=1,"",IF(AND(TrackingWorksheet!$L616&lt;&gt;"", TrackingWorksheet!$L616&gt;=WeeklySummary!$C$6,TrackingWorksheet!$L616&lt;=WeeklySummary!$C$7,OR(TrackingWorksheet!$H616=Lists!$D$6,TrackingWorksheet!$J616=Lists!$D$6)), 1, 0))</f>
        <v/>
      </c>
      <c r="AA611" s="19" t="str">
        <f>IF(B611=1,"",IF(AND(TrackingWorksheet!M616&lt;&gt;"",TrackingWorksheet!M616&lt;=WeeklySummary!$C$7),1,0)*D611)</f>
        <v/>
      </c>
      <c r="AB611" s="19" t="str">
        <f>IF(B611=1,"",IF(AND(TrackingWorksheet!N616&lt;&gt;"",TrackingWorksheet!N616&lt;=WeeklySummary!$C$7),1,0)*D611)</f>
        <v/>
      </c>
      <c r="AC611" s="19" t="str">
        <f>IF(B611=1,"",TrackingWorksheet!T616)</f>
        <v/>
      </c>
      <c r="AD611" s="19" t="str">
        <f>IF(B611=1,"",IF(D611*AND(TrackingWorksheet!S616&gt;=Calculations!$BD$3,TrackingWorksheet!U616="",TrackingWorksheet!K616="YES"),1,0))</f>
        <v/>
      </c>
      <c r="AE611" s="19" t="str">
        <f>IF($B611=1,"",IF(AND(TrackingWorksheet!$S616&gt;$BE$3,TrackingWorksheet!$T616=Lists!$P$4),1, 0)*D611)</f>
        <v/>
      </c>
      <c r="AF611" s="19" t="str">
        <f>IF($B611=1,"",IF(AND(TrackingWorksheet!$U616&gt;$BE$3,TrackingWorksheet!$V616=Lists!$P$4),1, 0)*D611)</f>
        <v/>
      </c>
      <c r="AG611" s="19" t="str">
        <f>IF($B611=1,"",IF(AND(TrackingWorksheet!$W616&gt;$BE$3,TrackingWorksheet!$X616=Lists!$P$4),1, 0)*D611)</f>
        <v/>
      </c>
      <c r="AH611" s="19" t="str">
        <f>IF($B611=1,"",IF(AND(TrackingWorksheet!$Y616&gt;$BE$3,TrackingWorksheet!$Z616=Lists!$P$4),1, 0)*D611)</f>
        <v/>
      </c>
      <c r="AI611" s="19" t="str">
        <f>IF($B611=1,"",IF(AND(TrackingWorksheet!$AA616&gt;$BE$3,TrackingWorksheet!$AB616=Lists!$P$4),1, 0)*D611)</f>
        <v/>
      </c>
      <c r="AJ611" s="19" t="str">
        <f>IF($B611=1,"",IF(AND(TrackingWorksheet!$S616&gt;$BE$3,TrackingWorksheet!$T616=Lists!$P$5),1, 0)*D611)</f>
        <v/>
      </c>
      <c r="AK611" s="19" t="str">
        <f>IF($B611=1,"",IF(AND(TrackingWorksheet!$U616&gt;$BE$3,TrackingWorksheet!$V616=Lists!$P$5),1, 0)*D611)</f>
        <v/>
      </c>
      <c r="AL611" s="19" t="str">
        <f>IF($B611=1,"",IF(AND(TrackingWorksheet!$W616&gt;$BE$3,TrackingWorksheet!$X616=Lists!$P$5),1, 0)*D611)</f>
        <v/>
      </c>
      <c r="AM611" s="19" t="str">
        <f>IF($B611=1,"",IF(AND(TrackingWorksheet!$Y616&gt;$BE$3,TrackingWorksheet!$Z616=Lists!$P$5),1, 0)*D611)</f>
        <v/>
      </c>
      <c r="AN611" s="19" t="str">
        <f>IF($B611=1,"",IF(AND(TrackingWorksheet!$AA616&gt;$BE$3,TrackingWorksheet!$AB616=Lists!$P$5),1, 0)*D611)</f>
        <v/>
      </c>
      <c r="AO611" s="19" t="str">
        <f>IF($B611=1,"",IF(AND(TrackingWorksheet!$S616&gt;$BE$3,TrackingWorksheet!$T616=Lists!$P$6),1, 0)*D611)</f>
        <v/>
      </c>
      <c r="AP611" s="19" t="str">
        <f>IF($B611=1,"",IF(AND(TrackingWorksheet!$U616&gt;$BE$3,TrackingWorksheet!$V616=Lists!$P$6),1, 0)*D611)</f>
        <v/>
      </c>
      <c r="AQ611" s="19" t="str">
        <f>IF($B611=1,"",IF(AND(TrackingWorksheet!$W616&gt;$BE$3,TrackingWorksheet!$X616=Lists!$P$6),1, 0)*D611)</f>
        <v/>
      </c>
      <c r="AR611" s="19" t="str">
        <f>IF($B611=1,"",IF(AND(TrackingWorksheet!$Y616&gt;$BE$3,TrackingWorksheet!$Z616=Lists!$P$6),1, 0)*D611)</f>
        <v/>
      </c>
      <c r="AS611" s="19" t="str">
        <f>IF($B611=1,"",IF(AND(TrackingWorksheet!$AA616&gt;$BE$3,TrackingWorksheet!$AB616=Lists!$P$6),1, 0)*D611)</f>
        <v/>
      </c>
      <c r="AT611" s="19">
        <f t="shared" si="139"/>
        <v>0</v>
      </c>
      <c r="AU611" s="19" t="str">
        <f>IF(B611=1,"",IF(AND(TrackingWorksheet!K616="",TrackingWorksheet!M616="", TrackingWorksheet!N616="", TrackingWorksheet!S616="", TrackingWorksheet!V616="", TrackingWorksheet!W616="", TrackingWorksheet!Y616="", TrackingWorksheet!AA616="", V611=1),1,0)*D611)</f>
        <v/>
      </c>
      <c r="AV611" s="19" t="str">
        <f>IF(B611=1,"",IF(D611*AND(TrackingWorksheet!U616&gt;Calculations!$BE$3,TrackingWorksheet!K616="YES"),1,0))</f>
        <v/>
      </c>
      <c r="AW611" s="19" t="str">
        <f>IF(B611=1,"",IF(D611*AND(TrackingWorksheet!W616&gt;Calculations!$BE$3,TrackingWorksheet!K616="YES"),1,0))</f>
        <v/>
      </c>
      <c r="AX611" s="19">
        <f t="shared" si="140"/>
        <v>0</v>
      </c>
      <c r="AY611" s="19">
        <f t="shared" si="136"/>
        <v>0</v>
      </c>
      <c r="AZ611" s="27" t="str">
        <f>IF(B611=1,"",IF(TrackingWorksheet!Q616="","",TrackingWorksheet!Q616))</f>
        <v/>
      </c>
      <c r="BB611" s="4"/>
      <c r="BC611" s="4"/>
      <c r="BD611" s="4"/>
      <c r="BE611" s="4"/>
      <c r="BF611" s="4"/>
      <c r="BG611" s="4" t="str">
        <f>IF(B611=1,"",IF(AND(N611=1,TrackingWorksheet!$I616+14&lt;=WeeklySummary!$C$7),1,0))</f>
        <v/>
      </c>
      <c r="BH611" s="4" t="str">
        <f>IF(B611=1,"",IF(AND(R611=1,TrackingWorksheet!$I616+14&lt;=WeeklySummary!$C$7),1,0))</f>
        <v/>
      </c>
      <c r="BI611" s="4" t="str">
        <f>IF(B611=1,"",IF(AND(J611=1,TrackingWorksheet!$G616+14&lt;=WeeklySummary!$C$7),1,0))</f>
        <v/>
      </c>
      <c r="BJ611" s="4" t="str">
        <f>IF(B611=1,"",IF(AND(T611=1,TrackingWorksheet!$I616+14&lt;=WeeklySummary!$C$7),1,0))</f>
        <v/>
      </c>
      <c r="BK611" s="4" t="str">
        <f>IF(B611=1,"",IF(AND(T611=1,TrackingWorksheet!$G616+14&lt;=WeeklySummary!$C$7),1,0))</f>
        <v/>
      </c>
      <c r="BL611" s="4">
        <f t="shared" si="149"/>
        <v>0</v>
      </c>
    </row>
    <row r="612" spans="2:64" x14ac:dyDescent="0.25">
      <c r="B612" s="27">
        <f>IF(AND(ISBLANK(TrackingWorksheet!B617),ISBLANK(TrackingWorksheet!C617),ISBLANK(TrackingWorksheet!G617),ISBLANK(TrackingWorksheet!H617),
ISBLANK(TrackingWorksheet!I617),ISBLANK(TrackingWorksheet!J617),ISBLANK(TrackingWorksheet!M617),
ISBLANK(TrackingWorksheet!N619)),1,0)</f>
        <v>1</v>
      </c>
      <c r="C612" s="12" t="str">
        <f>IF(B612=1,"",TrackingWorksheet!F617)</f>
        <v/>
      </c>
      <c r="D612" s="20" t="str">
        <f>IF(B612=1,"",IF(AND(TrackingWorksheet!B617&lt;&gt;"",TrackingWorksheet!B617&lt;=WeeklySummary!$C$7,OR(TrackingWorksheet!C617="",TrackingWorksheet!C617&gt;=WeeklySummary!$C$6)),1,0))</f>
        <v/>
      </c>
      <c r="E612" s="10" t="str">
        <f>IF(B612=1,"",IF(AND(TrackingWorksheet!G617 &lt;&gt;"",TrackingWorksheet!G617&lt;=WeeklySummary!$C$7, TrackingWorksheet!H617=Lists!$D$4), "Y", "N"))</f>
        <v/>
      </c>
      <c r="F612" s="10" t="str">
        <f>IF(B612=1,"",IF(AND(TrackingWorksheet!I617 &lt;&gt;"", TrackingWorksheet!I617&lt;=WeeklySummary!$C$7, TrackingWorksheet!J617=Lists!$D$4), "Y", "N"))</f>
        <v/>
      </c>
      <c r="G612" s="10" t="str">
        <f>IF(B612=1,"",IF(AND(TrackingWorksheet!G617 &lt;&gt;"",TrackingWorksheet!G617&lt;=WeeklySummary!$C$7, TrackingWorksheet!H617=Lists!$D$5), "Y", "N"))</f>
        <v/>
      </c>
      <c r="H612" s="10" t="str">
        <f>IF(B612=1,"",IF(AND(TrackingWorksheet!I617 &lt;&gt;"", TrackingWorksheet!I617&lt;=WeeklySummary!$C$7, TrackingWorksheet!J617=Lists!$D$5), "Y", "N"))</f>
        <v/>
      </c>
      <c r="I612" s="20" t="str">
        <f>IF(B612=1,"",IF(AND(TrackingWorksheet!G617 &lt;&gt;"", TrackingWorksheet!G617&lt;=WeeklySummary!$C$7, TrackingWorksheet!H617=Lists!$D$6), 1, 0))</f>
        <v/>
      </c>
      <c r="J612" s="20" t="str">
        <f t="shared" si="141"/>
        <v/>
      </c>
      <c r="K612" s="10" t="str">
        <f>IF(B612=1,"",IF(AND(TrackingWorksheet!I617&lt;=WeeklySummary!$C$7,TrackingWorksheet!K617="YES"),0,IF(AND(AND(OR(E612="Y",F612="Y"),E612&lt;&gt;F612),G612&lt;&gt;"Y", H612&lt;&gt;"Y"), 1, 0)))</f>
        <v/>
      </c>
      <c r="L612" s="20" t="str">
        <f t="shared" si="142"/>
        <v/>
      </c>
      <c r="M612" s="10" t="str">
        <f t="shared" si="143"/>
        <v/>
      </c>
      <c r="N612" s="20" t="str">
        <f t="shared" si="144"/>
        <v/>
      </c>
      <c r="O612" s="10" t="str">
        <f>IF(B612=1,"",IF(AND(TrackingWorksheet!I617&lt;=WeeklySummary!$C$7,TrackingWorksheet!K617="YES"),0,IF(AND(AND(OR(G612="Y",H612="Y"),G612&lt;&gt;H612),E612&lt;&gt;"Y", F612&lt;&gt;"Y"), 1, 0)))</f>
        <v/>
      </c>
      <c r="P612" s="20" t="str">
        <f t="shared" si="145"/>
        <v/>
      </c>
      <c r="Q612" s="10" t="str">
        <f t="shared" si="146"/>
        <v/>
      </c>
      <c r="R612" s="10" t="str">
        <f t="shared" si="147"/>
        <v/>
      </c>
      <c r="S612" s="10" t="str">
        <f>IF(B612=1,"",IF(AND(OR(AND(TrackingWorksheet!H617=Lists!$D$7,TrackingWorksheet!H617=TrackingWorksheet!J617),TrackingWorksheet!H617&lt;&gt;TrackingWorksheet!J617),TrackingWorksheet!K617="YES",TrackingWorksheet!H617&lt;&gt;Lists!$D$6,TrackingWorksheet!G617&lt;=WeeklySummary!$C$7,TrackingWorksheet!I617&lt;=WeeklySummary!$C$7),1,0))</f>
        <v/>
      </c>
      <c r="T612" s="10" t="str">
        <f t="shared" si="148"/>
        <v/>
      </c>
      <c r="U612" s="10" t="str">
        <f>IF($B612=1,"",IF(TrackingWorksheet!$K617="YES",1, 0)*D612)</f>
        <v/>
      </c>
      <c r="V612" s="20">
        <f t="shared" si="137"/>
        <v>0</v>
      </c>
      <c r="W612" s="20">
        <f t="shared" si="138"/>
        <v>0</v>
      </c>
      <c r="X612" s="10" t="str">
        <f>IF($B612=1,"",IF(AND(TrackingWorksheet!$L617&lt;&gt;"", TrackingWorksheet!$L617&gt;=WeeklySummary!$C$6,TrackingWorksheet!$L617&lt;=WeeklySummary!$C$7,OR(TrackingWorksheet!$H617=Lists!$D$4,TrackingWorksheet!$J617=Lists!$D$4)), 1, 0))</f>
        <v/>
      </c>
      <c r="Y612" s="10" t="str">
        <f>IF($B612=1,"",IF(AND(TrackingWorksheet!$L617&lt;&gt;"", TrackingWorksheet!$L617&gt;=WeeklySummary!$C$6,TrackingWorksheet!$L617&lt;=WeeklySummary!$C$7,OR(TrackingWorksheet!$H617=Lists!$D$5,TrackingWorksheet!$J617=Lists!$D$5)), 1, 0))</f>
        <v/>
      </c>
      <c r="Z612" s="10" t="str">
        <f>IF($B612=1,"",IF(AND(TrackingWorksheet!$L617&lt;&gt;"", TrackingWorksheet!$L617&gt;=WeeklySummary!$C$6,TrackingWorksheet!$L617&lt;=WeeklySummary!$C$7,OR(TrackingWorksheet!$H617=Lists!$D$6,TrackingWorksheet!$J617=Lists!$D$6)), 1, 0))</f>
        <v/>
      </c>
      <c r="AA612" s="19" t="str">
        <f>IF(B612=1,"",IF(AND(TrackingWorksheet!M617&lt;&gt;"",TrackingWorksheet!M617&lt;=WeeklySummary!$C$7),1,0)*D612)</f>
        <v/>
      </c>
      <c r="AB612" s="19" t="str">
        <f>IF(B612=1,"",IF(AND(TrackingWorksheet!N617&lt;&gt;"",TrackingWorksheet!N617&lt;=WeeklySummary!$C$7),1,0)*D612)</f>
        <v/>
      </c>
      <c r="AC612" s="19" t="str">
        <f>IF(B612=1,"",TrackingWorksheet!T617)</f>
        <v/>
      </c>
      <c r="AD612" s="19" t="str">
        <f>IF(B612=1,"",IF(D612*AND(TrackingWorksheet!S617&gt;=Calculations!$BD$3,TrackingWorksheet!U617="",TrackingWorksheet!K617="YES"),1,0))</f>
        <v/>
      </c>
      <c r="AE612" s="19" t="str">
        <f>IF($B612=1,"",IF(AND(TrackingWorksheet!$S617&gt;$BE$3,TrackingWorksheet!$T617=Lists!$P$4),1, 0)*D612)</f>
        <v/>
      </c>
      <c r="AF612" s="19" t="str">
        <f>IF($B612=1,"",IF(AND(TrackingWorksheet!$U617&gt;$BE$3,TrackingWorksheet!$V617=Lists!$P$4),1, 0)*D612)</f>
        <v/>
      </c>
      <c r="AG612" s="19" t="str">
        <f>IF($B612=1,"",IF(AND(TrackingWorksheet!$W617&gt;$BE$3,TrackingWorksheet!$X617=Lists!$P$4),1, 0)*D612)</f>
        <v/>
      </c>
      <c r="AH612" s="19" t="str">
        <f>IF($B612=1,"",IF(AND(TrackingWorksheet!$Y617&gt;$BE$3,TrackingWorksheet!$Z617=Lists!$P$4),1, 0)*D612)</f>
        <v/>
      </c>
      <c r="AI612" s="19" t="str">
        <f>IF($B612=1,"",IF(AND(TrackingWorksheet!$AA617&gt;$BE$3,TrackingWorksheet!$AB617=Lists!$P$4),1, 0)*D612)</f>
        <v/>
      </c>
      <c r="AJ612" s="19" t="str">
        <f>IF($B612=1,"",IF(AND(TrackingWorksheet!$S617&gt;$BE$3,TrackingWorksheet!$T617=Lists!$P$5),1, 0)*D612)</f>
        <v/>
      </c>
      <c r="AK612" s="19" t="str">
        <f>IF($B612=1,"",IF(AND(TrackingWorksheet!$U617&gt;$BE$3,TrackingWorksheet!$V617=Lists!$P$5),1, 0)*D612)</f>
        <v/>
      </c>
      <c r="AL612" s="19" t="str">
        <f>IF($B612=1,"",IF(AND(TrackingWorksheet!$W617&gt;$BE$3,TrackingWorksheet!$X617=Lists!$P$5),1, 0)*D612)</f>
        <v/>
      </c>
      <c r="AM612" s="19" t="str">
        <f>IF($B612=1,"",IF(AND(TrackingWorksheet!$Y617&gt;$BE$3,TrackingWorksheet!$Z617=Lists!$P$5),1, 0)*D612)</f>
        <v/>
      </c>
      <c r="AN612" s="19" t="str">
        <f>IF($B612=1,"",IF(AND(TrackingWorksheet!$AA617&gt;$BE$3,TrackingWorksheet!$AB617=Lists!$P$5),1, 0)*D612)</f>
        <v/>
      </c>
      <c r="AO612" s="19" t="str">
        <f>IF($B612=1,"",IF(AND(TrackingWorksheet!$S617&gt;$BE$3,TrackingWorksheet!$T617=Lists!$P$6),1, 0)*D612)</f>
        <v/>
      </c>
      <c r="AP612" s="19" t="str">
        <f>IF($B612=1,"",IF(AND(TrackingWorksheet!$U617&gt;$BE$3,TrackingWorksheet!$V617=Lists!$P$6),1, 0)*D612)</f>
        <v/>
      </c>
      <c r="AQ612" s="19" t="str">
        <f>IF($B612=1,"",IF(AND(TrackingWorksheet!$W617&gt;$BE$3,TrackingWorksheet!$X617=Lists!$P$6),1, 0)*D612)</f>
        <v/>
      </c>
      <c r="AR612" s="19" t="str">
        <f>IF($B612=1,"",IF(AND(TrackingWorksheet!$Y617&gt;$BE$3,TrackingWorksheet!$Z617=Lists!$P$6),1, 0)*D612)</f>
        <v/>
      </c>
      <c r="AS612" s="19" t="str">
        <f>IF($B612=1,"",IF(AND(TrackingWorksheet!$AA617&gt;$BE$3,TrackingWorksheet!$AB617=Lists!$P$6),1, 0)*D612)</f>
        <v/>
      </c>
      <c r="AT612" s="19">
        <f t="shared" si="139"/>
        <v>0</v>
      </c>
      <c r="AU612" s="19" t="str">
        <f>IF(B612=1,"",IF(AND(TrackingWorksheet!K617="",TrackingWorksheet!M617="", TrackingWorksheet!N617="", TrackingWorksheet!S617="", TrackingWorksheet!V617="", TrackingWorksheet!W617="", TrackingWorksheet!Y617="", TrackingWorksheet!AA617="", V612=1),1,0)*D612)</f>
        <v/>
      </c>
      <c r="AV612" s="19" t="str">
        <f>IF(B612=1,"",IF(D612*AND(TrackingWorksheet!U617&gt;Calculations!$BE$3,TrackingWorksheet!K617="YES"),1,0))</f>
        <v/>
      </c>
      <c r="AW612" s="19" t="str">
        <f>IF(B612=1,"",IF(D612*AND(TrackingWorksheet!W617&gt;Calculations!$BE$3,TrackingWorksheet!K617="YES"),1,0))</f>
        <v/>
      </c>
      <c r="AX612" s="19">
        <f t="shared" si="140"/>
        <v>0</v>
      </c>
      <c r="AY612" s="19">
        <f t="shared" si="136"/>
        <v>0</v>
      </c>
      <c r="AZ612" s="27" t="str">
        <f>IF(B612=1,"",IF(TrackingWorksheet!Q617="","",TrackingWorksheet!Q617))</f>
        <v/>
      </c>
      <c r="BB612" s="4"/>
      <c r="BC612" s="4"/>
      <c r="BD612" s="4"/>
      <c r="BE612" s="4"/>
      <c r="BF612" s="4"/>
      <c r="BG612" s="4" t="str">
        <f>IF(B612=1,"",IF(AND(N612=1,TrackingWorksheet!$I617+14&lt;=WeeklySummary!$C$7),1,0))</f>
        <v/>
      </c>
      <c r="BH612" s="4" t="str">
        <f>IF(B612=1,"",IF(AND(R612=1,TrackingWorksheet!$I617+14&lt;=WeeklySummary!$C$7),1,0))</f>
        <v/>
      </c>
      <c r="BI612" s="4" t="str">
        <f>IF(B612=1,"",IF(AND(J612=1,TrackingWorksheet!$G617+14&lt;=WeeklySummary!$C$7),1,0))</f>
        <v/>
      </c>
      <c r="BJ612" s="4" t="str">
        <f>IF(B612=1,"",IF(AND(T612=1,TrackingWorksheet!$I617+14&lt;=WeeklySummary!$C$7),1,0))</f>
        <v/>
      </c>
      <c r="BK612" s="4" t="str">
        <f>IF(B612=1,"",IF(AND(T612=1,TrackingWorksheet!$G617+14&lt;=WeeklySummary!$C$7),1,0))</f>
        <v/>
      </c>
      <c r="BL612" s="4">
        <f t="shared" si="149"/>
        <v>0</v>
      </c>
    </row>
    <row r="613" spans="2:64" x14ac:dyDescent="0.25">
      <c r="B613" s="27">
        <f>IF(AND(ISBLANK(TrackingWorksheet!B618),ISBLANK(TrackingWorksheet!C618),ISBLANK(TrackingWorksheet!G618),ISBLANK(TrackingWorksheet!H618),
ISBLANK(TrackingWorksheet!I618),ISBLANK(TrackingWorksheet!J618),ISBLANK(TrackingWorksheet!M618),
ISBLANK(TrackingWorksheet!N620)),1,0)</f>
        <v>1</v>
      </c>
      <c r="C613" s="12" t="str">
        <f>IF(B613=1,"",TrackingWorksheet!F618)</f>
        <v/>
      </c>
      <c r="D613" s="20" t="str">
        <f>IF(B613=1,"",IF(AND(TrackingWorksheet!B618&lt;&gt;"",TrackingWorksheet!B618&lt;=WeeklySummary!$C$7,OR(TrackingWorksheet!C618="",TrackingWorksheet!C618&gt;=WeeklySummary!$C$6)),1,0))</f>
        <v/>
      </c>
      <c r="E613" s="10" t="str">
        <f>IF(B613=1,"",IF(AND(TrackingWorksheet!G618 &lt;&gt;"",TrackingWorksheet!G618&lt;=WeeklySummary!$C$7, TrackingWorksheet!H618=Lists!$D$4), "Y", "N"))</f>
        <v/>
      </c>
      <c r="F613" s="10" t="str">
        <f>IF(B613=1,"",IF(AND(TrackingWorksheet!I618 &lt;&gt;"", TrackingWorksheet!I618&lt;=WeeklySummary!$C$7, TrackingWorksheet!J618=Lists!$D$4), "Y", "N"))</f>
        <v/>
      </c>
      <c r="G613" s="10" t="str">
        <f>IF(B613=1,"",IF(AND(TrackingWorksheet!G618 &lt;&gt;"",TrackingWorksheet!G618&lt;=WeeklySummary!$C$7, TrackingWorksheet!H618=Lists!$D$5), "Y", "N"))</f>
        <v/>
      </c>
      <c r="H613" s="10" t="str">
        <f>IF(B613=1,"",IF(AND(TrackingWorksheet!I618 &lt;&gt;"", TrackingWorksheet!I618&lt;=WeeklySummary!$C$7, TrackingWorksheet!J618=Lists!$D$5), "Y", "N"))</f>
        <v/>
      </c>
      <c r="I613" s="20" t="str">
        <f>IF(B613=1,"",IF(AND(TrackingWorksheet!G618 &lt;&gt;"", TrackingWorksheet!G618&lt;=WeeklySummary!$C$7, TrackingWorksheet!H618=Lists!$D$6), 1, 0))</f>
        <v/>
      </c>
      <c r="J613" s="20" t="str">
        <f t="shared" si="141"/>
        <v/>
      </c>
      <c r="K613" s="10" t="str">
        <f>IF(B613=1,"",IF(AND(TrackingWorksheet!I618&lt;=WeeklySummary!$C$7,TrackingWorksheet!K618="YES"),0,IF(AND(AND(OR(E613="Y",F613="Y"),E613&lt;&gt;F613),G613&lt;&gt;"Y", H613&lt;&gt;"Y"), 1, 0)))</f>
        <v/>
      </c>
      <c r="L613" s="20" t="str">
        <f t="shared" si="142"/>
        <v/>
      </c>
      <c r="M613" s="10" t="str">
        <f t="shared" si="143"/>
        <v/>
      </c>
      <c r="N613" s="20" t="str">
        <f t="shared" si="144"/>
        <v/>
      </c>
      <c r="O613" s="10" t="str">
        <f>IF(B613=1,"",IF(AND(TrackingWorksheet!I618&lt;=WeeklySummary!$C$7,TrackingWorksheet!K618="YES"),0,IF(AND(AND(OR(G613="Y",H613="Y"),G613&lt;&gt;H613),E613&lt;&gt;"Y", F613&lt;&gt;"Y"), 1, 0)))</f>
        <v/>
      </c>
      <c r="P613" s="20" t="str">
        <f t="shared" si="145"/>
        <v/>
      </c>
      <c r="Q613" s="10" t="str">
        <f t="shared" si="146"/>
        <v/>
      </c>
      <c r="R613" s="10" t="str">
        <f t="shared" si="147"/>
        <v/>
      </c>
      <c r="S613" s="10" t="str">
        <f>IF(B613=1,"",IF(AND(OR(AND(TrackingWorksheet!H618=Lists!$D$7,TrackingWorksheet!H618=TrackingWorksheet!J618),TrackingWorksheet!H618&lt;&gt;TrackingWorksheet!J618),TrackingWorksheet!K618="YES",TrackingWorksheet!H618&lt;&gt;Lists!$D$6,TrackingWorksheet!G618&lt;=WeeklySummary!$C$7,TrackingWorksheet!I618&lt;=WeeklySummary!$C$7),1,0))</f>
        <v/>
      </c>
      <c r="T613" s="10" t="str">
        <f t="shared" si="148"/>
        <v/>
      </c>
      <c r="U613" s="10" t="str">
        <f>IF($B613=1,"",IF(TrackingWorksheet!$K618="YES",1, 0)*D613)</f>
        <v/>
      </c>
      <c r="V613" s="20">
        <f t="shared" si="137"/>
        <v>0</v>
      </c>
      <c r="W613" s="20">
        <f t="shared" si="138"/>
        <v>0</v>
      </c>
      <c r="X613" s="10" t="str">
        <f>IF($B613=1,"",IF(AND(TrackingWorksheet!$L618&lt;&gt;"", TrackingWorksheet!$L618&gt;=WeeklySummary!$C$6,TrackingWorksheet!$L618&lt;=WeeklySummary!$C$7,OR(TrackingWorksheet!$H618=Lists!$D$4,TrackingWorksheet!$J618=Lists!$D$4)), 1, 0))</f>
        <v/>
      </c>
      <c r="Y613" s="10" t="str">
        <f>IF($B613=1,"",IF(AND(TrackingWorksheet!$L618&lt;&gt;"", TrackingWorksheet!$L618&gt;=WeeklySummary!$C$6,TrackingWorksheet!$L618&lt;=WeeklySummary!$C$7,OR(TrackingWorksheet!$H618=Lists!$D$5,TrackingWorksheet!$J618=Lists!$D$5)), 1, 0))</f>
        <v/>
      </c>
      <c r="Z613" s="10" t="str">
        <f>IF($B613=1,"",IF(AND(TrackingWorksheet!$L618&lt;&gt;"", TrackingWorksheet!$L618&gt;=WeeklySummary!$C$6,TrackingWorksheet!$L618&lt;=WeeklySummary!$C$7,OR(TrackingWorksheet!$H618=Lists!$D$6,TrackingWorksheet!$J618=Lists!$D$6)), 1, 0))</f>
        <v/>
      </c>
      <c r="AA613" s="19" t="str">
        <f>IF(B613=1,"",IF(AND(TrackingWorksheet!M618&lt;&gt;"",TrackingWorksheet!M618&lt;=WeeklySummary!$C$7),1,0)*D613)</f>
        <v/>
      </c>
      <c r="AB613" s="19" t="str">
        <f>IF(B613=1,"",IF(AND(TrackingWorksheet!N618&lt;&gt;"",TrackingWorksheet!N618&lt;=WeeklySummary!$C$7),1,0)*D613)</f>
        <v/>
      </c>
      <c r="AC613" s="19" t="str">
        <f>IF(B613=1,"",TrackingWorksheet!T618)</f>
        <v/>
      </c>
      <c r="AD613" s="19" t="str">
        <f>IF(B613=1,"",IF(D613*AND(TrackingWorksheet!S618&gt;=Calculations!$BD$3,TrackingWorksheet!U618="",TrackingWorksheet!K618="YES"),1,0))</f>
        <v/>
      </c>
      <c r="AE613" s="19" t="str">
        <f>IF($B613=1,"",IF(AND(TrackingWorksheet!$S618&gt;$BE$3,TrackingWorksheet!$T618=Lists!$P$4),1, 0)*D613)</f>
        <v/>
      </c>
      <c r="AF613" s="19" t="str">
        <f>IF($B613=1,"",IF(AND(TrackingWorksheet!$U618&gt;$BE$3,TrackingWorksheet!$V618=Lists!$P$4),1, 0)*D613)</f>
        <v/>
      </c>
      <c r="AG613" s="19" t="str">
        <f>IF($B613=1,"",IF(AND(TrackingWorksheet!$W618&gt;$BE$3,TrackingWorksheet!$X618=Lists!$P$4),1, 0)*D613)</f>
        <v/>
      </c>
      <c r="AH613" s="19" t="str">
        <f>IF($B613=1,"",IF(AND(TrackingWorksheet!$Y618&gt;$BE$3,TrackingWorksheet!$Z618=Lists!$P$4),1, 0)*D613)</f>
        <v/>
      </c>
      <c r="AI613" s="19" t="str">
        <f>IF($B613=1,"",IF(AND(TrackingWorksheet!$AA618&gt;$BE$3,TrackingWorksheet!$AB618=Lists!$P$4),1, 0)*D613)</f>
        <v/>
      </c>
      <c r="AJ613" s="19" t="str">
        <f>IF($B613=1,"",IF(AND(TrackingWorksheet!$S618&gt;$BE$3,TrackingWorksheet!$T618=Lists!$P$5),1, 0)*D613)</f>
        <v/>
      </c>
      <c r="AK613" s="19" t="str">
        <f>IF($B613=1,"",IF(AND(TrackingWorksheet!$U618&gt;$BE$3,TrackingWorksheet!$V618=Lists!$P$5),1, 0)*D613)</f>
        <v/>
      </c>
      <c r="AL613" s="19" t="str">
        <f>IF($B613=1,"",IF(AND(TrackingWorksheet!$W618&gt;$BE$3,TrackingWorksheet!$X618=Lists!$P$5),1, 0)*D613)</f>
        <v/>
      </c>
      <c r="AM613" s="19" t="str">
        <f>IF($B613=1,"",IF(AND(TrackingWorksheet!$Y618&gt;$BE$3,TrackingWorksheet!$Z618=Lists!$P$5),1, 0)*D613)</f>
        <v/>
      </c>
      <c r="AN613" s="19" t="str">
        <f>IF($B613=1,"",IF(AND(TrackingWorksheet!$AA618&gt;$BE$3,TrackingWorksheet!$AB618=Lists!$P$5),1, 0)*D613)</f>
        <v/>
      </c>
      <c r="AO613" s="19" t="str">
        <f>IF($B613=1,"",IF(AND(TrackingWorksheet!$S618&gt;$BE$3,TrackingWorksheet!$T618=Lists!$P$6),1, 0)*D613)</f>
        <v/>
      </c>
      <c r="AP613" s="19" t="str">
        <f>IF($B613=1,"",IF(AND(TrackingWorksheet!$U618&gt;$BE$3,TrackingWorksheet!$V618=Lists!$P$6),1, 0)*D613)</f>
        <v/>
      </c>
      <c r="AQ613" s="19" t="str">
        <f>IF($B613=1,"",IF(AND(TrackingWorksheet!$W618&gt;$BE$3,TrackingWorksheet!$X618=Lists!$P$6),1, 0)*D613)</f>
        <v/>
      </c>
      <c r="AR613" s="19" t="str">
        <f>IF($B613=1,"",IF(AND(TrackingWorksheet!$Y618&gt;$BE$3,TrackingWorksheet!$Z618=Lists!$P$6),1, 0)*D613)</f>
        <v/>
      </c>
      <c r="AS613" s="19" t="str">
        <f>IF($B613=1,"",IF(AND(TrackingWorksheet!$AA618&gt;$BE$3,TrackingWorksheet!$AB618=Lists!$P$6),1, 0)*D613)</f>
        <v/>
      </c>
      <c r="AT613" s="19">
        <f t="shared" si="139"/>
        <v>0</v>
      </c>
      <c r="AU613" s="19" t="str">
        <f>IF(B613=1,"",IF(AND(TrackingWorksheet!K618="",TrackingWorksheet!M618="", TrackingWorksheet!N618="", TrackingWorksheet!S618="", TrackingWorksheet!V618="", TrackingWorksheet!W618="", TrackingWorksheet!Y618="", TrackingWorksheet!AA618="", V613=1),1,0)*D613)</f>
        <v/>
      </c>
      <c r="AV613" s="19" t="str">
        <f>IF(B613=1,"",IF(D613*AND(TrackingWorksheet!U618&gt;Calculations!$BE$3,TrackingWorksheet!K618="YES"),1,0))</f>
        <v/>
      </c>
      <c r="AW613" s="19" t="str">
        <f>IF(B613=1,"",IF(D613*AND(TrackingWorksheet!W618&gt;Calculations!$BE$3,TrackingWorksheet!K618="YES"),1,0))</f>
        <v/>
      </c>
      <c r="AX613" s="19">
        <f t="shared" si="140"/>
        <v>0</v>
      </c>
      <c r="AY613" s="19">
        <f t="shared" si="136"/>
        <v>0</v>
      </c>
      <c r="AZ613" s="27" t="str">
        <f>IF(B613=1,"",IF(TrackingWorksheet!Q618="","",TrackingWorksheet!Q618))</f>
        <v/>
      </c>
      <c r="BB613" s="4"/>
      <c r="BC613" s="4"/>
      <c r="BD613" s="4"/>
      <c r="BE613" s="4"/>
      <c r="BF613" s="4"/>
      <c r="BG613" s="4" t="str">
        <f>IF(B613=1,"",IF(AND(N613=1,TrackingWorksheet!$I618+14&lt;=WeeklySummary!$C$7),1,0))</f>
        <v/>
      </c>
      <c r="BH613" s="4" t="str">
        <f>IF(B613=1,"",IF(AND(R613=1,TrackingWorksheet!$I618+14&lt;=WeeklySummary!$C$7),1,0))</f>
        <v/>
      </c>
      <c r="BI613" s="4" t="str">
        <f>IF(B613=1,"",IF(AND(J613=1,TrackingWorksheet!$G618+14&lt;=WeeklySummary!$C$7),1,0))</f>
        <v/>
      </c>
      <c r="BJ613" s="4" t="str">
        <f>IF(B613=1,"",IF(AND(T613=1,TrackingWorksheet!$I618+14&lt;=WeeklySummary!$C$7),1,0))</f>
        <v/>
      </c>
      <c r="BK613" s="4" t="str">
        <f>IF(B613=1,"",IF(AND(T613=1,TrackingWorksheet!$G618+14&lt;=WeeklySummary!$C$7),1,0))</f>
        <v/>
      </c>
      <c r="BL613" s="4">
        <f t="shared" si="149"/>
        <v>0</v>
      </c>
    </row>
    <row r="614" spans="2:64" x14ac:dyDescent="0.25">
      <c r="B614" s="27">
        <f>IF(AND(ISBLANK(TrackingWorksheet!B619),ISBLANK(TrackingWorksheet!C619),ISBLANK(TrackingWorksheet!G619),ISBLANK(TrackingWorksheet!H619),
ISBLANK(TrackingWorksheet!I619),ISBLANK(TrackingWorksheet!J619),ISBLANK(TrackingWorksheet!M619),
ISBLANK(TrackingWorksheet!N621)),1,0)</f>
        <v>1</v>
      </c>
      <c r="C614" s="12" t="str">
        <f>IF(B614=1,"",TrackingWorksheet!F619)</f>
        <v/>
      </c>
      <c r="D614" s="20" t="str">
        <f>IF(B614=1,"",IF(AND(TrackingWorksheet!B619&lt;&gt;"",TrackingWorksheet!B619&lt;=WeeklySummary!$C$7,OR(TrackingWorksheet!C619="",TrackingWorksheet!C619&gt;=WeeklySummary!$C$6)),1,0))</f>
        <v/>
      </c>
      <c r="E614" s="10" t="str">
        <f>IF(B614=1,"",IF(AND(TrackingWorksheet!G619 &lt;&gt;"",TrackingWorksheet!G619&lt;=WeeklySummary!$C$7, TrackingWorksheet!H619=Lists!$D$4), "Y", "N"))</f>
        <v/>
      </c>
      <c r="F614" s="10" t="str">
        <f>IF(B614=1,"",IF(AND(TrackingWorksheet!I619 &lt;&gt;"", TrackingWorksheet!I619&lt;=WeeklySummary!$C$7, TrackingWorksheet!J619=Lists!$D$4), "Y", "N"))</f>
        <v/>
      </c>
      <c r="G614" s="10" t="str">
        <f>IF(B614=1,"",IF(AND(TrackingWorksheet!G619 &lt;&gt;"",TrackingWorksheet!G619&lt;=WeeklySummary!$C$7, TrackingWorksheet!H619=Lists!$D$5), "Y", "N"))</f>
        <v/>
      </c>
      <c r="H614" s="10" t="str">
        <f>IF(B614=1,"",IF(AND(TrackingWorksheet!I619 &lt;&gt;"", TrackingWorksheet!I619&lt;=WeeklySummary!$C$7, TrackingWorksheet!J619=Lists!$D$5), "Y", "N"))</f>
        <v/>
      </c>
      <c r="I614" s="20" t="str">
        <f>IF(B614=1,"",IF(AND(TrackingWorksheet!G619 &lt;&gt;"", TrackingWorksheet!G619&lt;=WeeklySummary!$C$7, TrackingWorksheet!H619=Lists!$D$6), 1, 0))</f>
        <v/>
      </c>
      <c r="J614" s="20" t="str">
        <f t="shared" si="141"/>
        <v/>
      </c>
      <c r="K614" s="10" t="str">
        <f>IF(B614=1,"",IF(AND(TrackingWorksheet!I619&lt;=WeeklySummary!$C$7,TrackingWorksheet!K619="YES"),0,IF(AND(AND(OR(E614="Y",F614="Y"),E614&lt;&gt;F614),G614&lt;&gt;"Y", H614&lt;&gt;"Y"), 1, 0)))</f>
        <v/>
      </c>
      <c r="L614" s="20" t="str">
        <f t="shared" si="142"/>
        <v/>
      </c>
      <c r="M614" s="10" t="str">
        <f t="shared" si="143"/>
        <v/>
      </c>
      <c r="N614" s="20" t="str">
        <f t="shared" si="144"/>
        <v/>
      </c>
      <c r="O614" s="10" t="str">
        <f>IF(B614=1,"",IF(AND(TrackingWorksheet!I619&lt;=WeeklySummary!$C$7,TrackingWorksheet!K619="YES"),0,IF(AND(AND(OR(G614="Y",H614="Y"),G614&lt;&gt;H614),E614&lt;&gt;"Y", F614&lt;&gt;"Y"), 1, 0)))</f>
        <v/>
      </c>
      <c r="P614" s="20" t="str">
        <f t="shared" si="145"/>
        <v/>
      </c>
      <c r="Q614" s="10" t="str">
        <f t="shared" si="146"/>
        <v/>
      </c>
      <c r="R614" s="10" t="str">
        <f t="shared" si="147"/>
        <v/>
      </c>
      <c r="S614" s="10" t="str">
        <f>IF(B614=1,"",IF(AND(OR(AND(TrackingWorksheet!H619=Lists!$D$7,TrackingWorksheet!H619=TrackingWorksheet!J619),TrackingWorksheet!H619&lt;&gt;TrackingWorksheet!J619),TrackingWorksheet!K619="YES",TrackingWorksheet!H619&lt;&gt;Lists!$D$6,TrackingWorksheet!G619&lt;=WeeklySummary!$C$7,TrackingWorksheet!I619&lt;=WeeklySummary!$C$7),1,0))</f>
        <v/>
      </c>
      <c r="T614" s="10" t="str">
        <f t="shared" si="148"/>
        <v/>
      </c>
      <c r="U614" s="10" t="str">
        <f>IF($B614=1,"",IF(TrackingWorksheet!$K619="YES",1, 0)*D614)</f>
        <v/>
      </c>
      <c r="V614" s="20">
        <f t="shared" si="137"/>
        <v>0</v>
      </c>
      <c r="W614" s="20">
        <f t="shared" si="138"/>
        <v>0</v>
      </c>
      <c r="X614" s="10" t="str">
        <f>IF($B614=1,"",IF(AND(TrackingWorksheet!$L619&lt;&gt;"", TrackingWorksheet!$L619&gt;=WeeklySummary!$C$6,TrackingWorksheet!$L619&lt;=WeeklySummary!$C$7,OR(TrackingWorksheet!$H619=Lists!$D$4,TrackingWorksheet!$J619=Lists!$D$4)), 1, 0))</f>
        <v/>
      </c>
      <c r="Y614" s="10" t="str">
        <f>IF($B614=1,"",IF(AND(TrackingWorksheet!$L619&lt;&gt;"", TrackingWorksheet!$L619&gt;=WeeklySummary!$C$6,TrackingWorksheet!$L619&lt;=WeeklySummary!$C$7,OR(TrackingWorksheet!$H619=Lists!$D$5,TrackingWorksheet!$J619=Lists!$D$5)), 1, 0))</f>
        <v/>
      </c>
      <c r="Z614" s="10" t="str">
        <f>IF($B614=1,"",IF(AND(TrackingWorksheet!$L619&lt;&gt;"", TrackingWorksheet!$L619&gt;=WeeklySummary!$C$6,TrackingWorksheet!$L619&lt;=WeeklySummary!$C$7,OR(TrackingWorksheet!$H619=Lists!$D$6,TrackingWorksheet!$J619=Lists!$D$6)), 1, 0))</f>
        <v/>
      </c>
      <c r="AA614" s="19" t="str">
        <f>IF(B614=1,"",IF(AND(TrackingWorksheet!M619&lt;&gt;"",TrackingWorksheet!M619&lt;=WeeklySummary!$C$7),1,0)*D614)</f>
        <v/>
      </c>
      <c r="AB614" s="19" t="str">
        <f>IF(B614=1,"",IF(AND(TrackingWorksheet!N619&lt;&gt;"",TrackingWorksheet!N619&lt;=WeeklySummary!$C$7),1,0)*D614)</f>
        <v/>
      </c>
      <c r="AC614" s="19" t="str">
        <f>IF(B614=1,"",TrackingWorksheet!T619)</f>
        <v/>
      </c>
      <c r="AD614" s="19" t="str">
        <f>IF(B614=1,"",IF(D614*AND(TrackingWorksheet!S619&gt;=Calculations!$BD$3,TrackingWorksheet!U619="",TrackingWorksheet!K619="YES"),1,0))</f>
        <v/>
      </c>
      <c r="AE614" s="19" t="str">
        <f>IF($B614=1,"",IF(AND(TrackingWorksheet!$S619&gt;$BE$3,TrackingWorksheet!$T619=Lists!$P$4),1, 0)*D614)</f>
        <v/>
      </c>
      <c r="AF614" s="19" t="str">
        <f>IF($B614=1,"",IF(AND(TrackingWorksheet!$U619&gt;$BE$3,TrackingWorksheet!$V619=Lists!$P$4),1, 0)*D614)</f>
        <v/>
      </c>
      <c r="AG614" s="19" t="str">
        <f>IF($B614=1,"",IF(AND(TrackingWorksheet!$W619&gt;$BE$3,TrackingWorksheet!$X619=Lists!$P$4),1, 0)*D614)</f>
        <v/>
      </c>
      <c r="AH614" s="19" t="str">
        <f>IF($B614=1,"",IF(AND(TrackingWorksheet!$Y619&gt;$BE$3,TrackingWorksheet!$Z619=Lists!$P$4),1, 0)*D614)</f>
        <v/>
      </c>
      <c r="AI614" s="19" t="str">
        <f>IF($B614=1,"",IF(AND(TrackingWorksheet!$AA619&gt;$BE$3,TrackingWorksheet!$AB619=Lists!$P$4),1, 0)*D614)</f>
        <v/>
      </c>
      <c r="AJ614" s="19" t="str">
        <f>IF($B614=1,"",IF(AND(TrackingWorksheet!$S619&gt;$BE$3,TrackingWorksheet!$T619=Lists!$P$5),1, 0)*D614)</f>
        <v/>
      </c>
      <c r="AK614" s="19" t="str">
        <f>IF($B614=1,"",IF(AND(TrackingWorksheet!$U619&gt;$BE$3,TrackingWorksheet!$V619=Lists!$P$5),1, 0)*D614)</f>
        <v/>
      </c>
      <c r="AL614" s="19" t="str">
        <f>IF($B614=1,"",IF(AND(TrackingWorksheet!$W619&gt;$BE$3,TrackingWorksheet!$X619=Lists!$P$5),1, 0)*D614)</f>
        <v/>
      </c>
      <c r="AM614" s="19" t="str">
        <f>IF($B614=1,"",IF(AND(TrackingWorksheet!$Y619&gt;$BE$3,TrackingWorksheet!$Z619=Lists!$P$5),1, 0)*D614)</f>
        <v/>
      </c>
      <c r="AN614" s="19" t="str">
        <f>IF($B614=1,"",IF(AND(TrackingWorksheet!$AA619&gt;$BE$3,TrackingWorksheet!$AB619=Lists!$P$5),1, 0)*D614)</f>
        <v/>
      </c>
      <c r="AO614" s="19" t="str">
        <f>IF($B614=1,"",IF(AND(TrackingWorksheet!$S619&gt;$BE$3,TrackingWorksheet!$T619=Lists!$P$6),1, 0)*D614)</f>
        <v/>
      </c>
      <c r="AP614" s="19" t="str">
        <f>IF($B614=1,"",IF(AND(TrackingWorksheet!$U619&gt;$BE$3,TrackingWorksheet!$V619=Lists!$P$6),1, 0)*D614)</f>
        <v/>
      </c>
      <c r="AQ614" s="19" t="str">
        <f>IF($B614=1,"",IF(AND(TrackingWorksheet!$W619&gt;$BE$3,TrackingWorksheet!$X619=Lists!$P$6),1, 0)*D614)</f>
        <v/>
      </c>
      <c r="AR614" s="19" t="str">
        <f>IF($B614=1,"",IF(AND(TrackingWorksheet!$Y619&gt;$BE$3,TrackingWorksheet!$Z619=Lists!$P$6),1, 0)*D614)</f>
        <v/>
      </c>
      <c r="AS614" s="19" t="str">
        <f>IF($B614=1,"",IF(AND(TrackingWorksheet!$AA619&gt;$BE$3,TrackingWorksheet!$AB619=Lists!$P$6),1, 0)*D614)</f>
        <v/>
      </c>
      <c r="AT614" s="19">
        <f t="shared" si="139"/>
        <v>0</v>
      </c>
      <c r="AU614" s="19" t="str">
        <f>IF(B614=1,"",IF(AND(TrackingWorksheet!K619="",TrackingWorksheet!M619="", TrackingWorksheet!N619="", TrackingWorksheet!S619="", TrackingWorksheet!V619="", TrackingWorksheet!W619="", TrackingWorksheet!Y619="", TrackingWorksheet!AA619="", V614=1),1,0)*D614)</f>
        <v/>
      </c>
      <c r="AV614" s="19" t="str">
        <f>IF(B614=1,"",IF(D614*AND(TrackingWorksheet!U619&gt;Calculations!$BE$3,TrackingWorksheet!K619="YES"),1,0))</f>
        <v/>
      </c>
      <c r="AW614" s="19" t="str">
        <f>IF(B614=1,"",IF(D614*AND(TrackingWorksheet!W619&gt;Calculations!$BE$3,TrackingWorksheet!K619="YES"),1,0))</f>
        <v/>
      </c>
      <c r="AX614" s="19">
        <f t="shared" si="140"/>
        <v>0</v>
      </c>
      <c r="AY614" s="19">
        <f t="shared" si="136"/>
        <v>0</v>
      </c>
      <c r="AZ614" s="27" t="str">
        <f>IF(B614=1,"",IF(TrackingWorksheet!Q619="","",TrackingWorksheet!Q619))</f>
        <v/>
      </c>
      <c r="BB614" s="4"/>
      <c r="BC614" s="4"/>
      <c r="BD614" s="4"/>
      <c r="BE614" s="4"/>
      <c r="BF614" s="4"/>
      <c r="BG614" s="4" t="str">
        <f>IF(B614=1,"",IF(AND(N614=1,TrackingWorksheet!$I619+14&lt;=WeeklySummary!$C$7),1,0))</f>
        <v/>
      </c>
      <c r="BH614" s="4" t="str">
        <f>IF(B614=1,"",IF(AND(R614=1,TrackingWorksheet!$I619+14&lt;=WeeklySummary!$C$7),1,0))</f>
        <v/>
      </c>
      <c r="BI614" s="4" t="str">
        <f>IF(B614=1,"",IF(AND(J614=1,TrackingWorksheet!$G619+14&lt;=WeeklySummary!$C$7),1,0))</f>
        <v/>
      </c>
      <c r="BJ614" s="4" t="str">
        <f>IF(B614=1,"",IF(AND(T614=1,TrackingWorksheet!$I619+14&lt;=WeeklySummary!$C$7),1,0))</f>
        <v/>
      </c>
      <c r="BK614" s="4" t="str">
        <f>IF(B614=1,"",IF(AND(T614=1,TrackingWorksheet!$G619+14&lt;=WeeklySummary!$C$7),1,0))</f>
        <v/>
      </c>
      <c r="BL614" s="4">
        <f t="shared" si="149"/>
        <v>0</v>
      </c>
    </row>
    <row r="615" spans="2:64" x14ac:dyDescent="0.25">
      <c r="B615" s="27">
        <f>IF(AND(ISBLANK(TrackingWorksheet!B620),ISBLANK(TrackingWorksheet!C620),ISBLANK(TrackingWorksheet!G620),ISBLANK(TrackingWorksheet!H620),
ISBLANK(TrackingWorksheet!I620),ISBLANK(TrackingWorksheet!J620),ISBLANK(TrackingWorksheet!M620),
ISBLANK(TrackingWorksheet!N622)),1,0)</f>
        <v>1</v>
      </c>
      <c r="C615" s="12" t="str">
        <f>IF(B615=1,"",TrackingWorksheet!F620)</f>
        <v/>
      </c>
      <c r="D615" s="20" t="str">
        <f>IF(B615=1,"",IF(AND(TrackingWorksheet!B620&lt;&gt;"",TrackingWorksheet!B620&lt;=WeeklySummary!$C$7,OR(TrackingWorksheet!C620="",TrackingWorksheet!C620&gt;=WeeklySummary!$C$6)),1,0))</f>
        <v/>
      </c>
      <c r="E615" s="10" t="str">
        <f>IF(B615=1,"",IF(AND(TrackingWorksheet!G620 &lt;&gt;"",TrackingWorksheet!G620&lt;=WeeklySummary!$C$7, TrackingWorksheet!H620=Lists!$D$4), "Y", "N"))</f>
        <v/>
      </c>
      <c r="F615" s="10" t="str">
        <f>IF(B615=1,"",IF(AND(TrackingWorksheet!I620 &lt;&gt;"", TrackingWorksheet!I620&lt;=WeeklySummary!$C$7, TrackingWorksheet!J620=Lists!$D$4), "Y", "N"))</f>
        <v/>
      </c>
      <c r="G615" s="10" t="str">
        <f>IF(B615=1,"",IF(AND(TrackingWorksheet!G620 &lt;&gt;"",TrackingWorksheet!G620&lt;=WeeklySummary!$C$7, TrackingWorksheet!H620=Lists!$D$5), "Y", "N"))</f>
        <v/>
      </c>
      <c r="H615" s="10" t="str">
        <f>IF(B615=1,"",IF(AND(TrackingWorksheet!I620 &lt;&gt;"", TrackingWorksheet!I620&lt;=WeeklySummary!$C$7, TrackingWorksheet!J620=Lists!$D$5), "Y", "N"))</f>
        <v/>
      </c>
      <c r="I615" s="20" t="str">
        <f>IF(B615=1,"",IF(AND(TrackingWorksheet!G620 &lt;&gt;"", TrackingWorksheet!G620&lt;=WeeklySummary!$C$7, TrackingWorksheet!H620=Lists!$D$6), 1, 0))</f>
        <v/>
      </c>
      <c r="J615" s="20" t="str">
        <f t="shared" si="141"/>
        <v/>
      </c>
      <c r="K615" s="10" t="str">
        <f>IF(B615=1,"",IF(AND(TrackingWorksheet!I620&lt;=WeeklySummary!$C$7,TrackingWorksheet!K620="YES"),0,IF(AND(AND(OR(E615="Y",F615="Y"),E615&lt;&gt;F615),G615&lt;&gt;"Y", H615&lt;&gt;"Y"), 1, 0)))</f>
        <v/>
      </c>
      <c r="L615" s="20" t="str">
        <f t="shared" si="142"/>
        <v/>
      </c>
      <c r="M615" s="10" t="str">
        <f t="shared" si="143"/>
        <v/>
      </c>
      <c r="N615" s="20" t="str">
        <f t="shared" si="144"/>
        <v/>
      </c>
      <c r="O615" s="10" t="str">
        <f>IF(B615=1,"",IF(AND(TrackingWorksheet!I620&lt;=WeeklySummary!$C$7,TrackingWorksheet!K620="YES"),0,IF(AND(AND(OR(G615="Y",H615="Y"),G615&lt;&gt;H615),E615&lt;&gt;"Y", F615&lt;&gt;"Y"), 1, 0)))</f>
        <v/>
      </c>
      <c r="P615" s="20" t="str">
        <f t="shared" si="145"/>
        <v/>
      </c>
      <c r="Q615" s="10" t="str">
        <f t="shared" si="146"/>
        <v/>
      </c>
      <c r="R615" s="10" t="str">
        <f t="shared" si="147"/>
        <v/>
      </c>
      <c r="S615" s="10" t="str">
        <f>IF(B615=1,"",IF(AND(OR(AND(TrackingWorksheet!H620=Lists!$D$7,TrackingWorksheet!H620=TrackingWorksheet!J620),TrackingWorksheet!H620&lt;&gt;TrackingWorksheet!J620),TrackingWorksheet!K620="YES",TrackingWorksheet!H620&lt;&gt;Lists!$D$6,TrackingWorksheet!G620&lt;=WeeklySummary!$C$7,TrackingWorksheet!I620&lt;=WeeklySummary!$C$7),1,0))</f>
        <v/>
      </c>
      <c r="T615" s="10" t="str">
        <f t="shared" si="148"/>
        <v/>
      </c>
      <c r="U615" s="10" t="str">
        <f>IF($B615=1,"",IF(TrackingWorksheet!$K620="YES",1, 0)*D615)</f>
        <v/>
      </c>
      <c r="V615" s="20">
        <f t="shared" si="137"/>
        <v>0</v>
      </c>
      <c r="W615" s="20">
        <f t="shared" si="138"/>
        <v>0</v>
      </c>
      <c r="X615" s="10" t="str">
        <f>IF($B615=1,"",IF(AND(TrackingWorksheet!$L620&lt;&gt;"", TrackingWorksheet!$L620&gt;=WeeklySummary!$C$6,TrackingWorksheet!$L620&lt;=WeeklySummary!$C$7,OR(TrackingWorksheet!$H620=Lists!$D$4,TrackingWorksheet!$J620=Lists!$D$4)), 1, 0))</f>
        <v/>
      </c>
      <c r="Y615" s="10" t="str">
        <f>IF($B615=1,"",IF(AND(TrackingWorksheet!$L620&lt;&gt;"", TrackingWorksheet!$L620&gt;=WeeklySummary!$C$6,TrackingWorksheet!$L620&lt;=WeeklySummary!$C$7,OR(TrackingWorksheet!$H620=Lists!$D$5,TrackingWorksheet!$J620=Lists!$D$5)), 1, 0))</f>
        <v/>
      </c>
      <c r="Z615" s="10" t="str">
        <f>IF($B615=1,"",IF(AND(TrackingWorksheet!$L620&lt;&gt;"", TrackingWorksheet!$L620&gt;=WeeklySummary!$C$6,TrackingWorksheet!$L620&lt;=WeeklySummary!$C$7,OR(TrackingWorksheet!$H620=Lists!$D$6,TrackingWorksheet!$J620=Lists!$D$6)), 1, 0))</f>
        <v/>
      </c>
      <c r="AA615" s="19" t="str">
        <f>IF(B615=1,"",IF(AND(TrackingWorksheet!M620&lt;&gt;"",TrackingWorksheet!M620&lt;=WeeklySummary!$C$7),1,0)*D615)</f>
        <v/>
      </c>
      <c r="AB615" s="19" t="str">
        <f>IF(B615=1,"",IF(AND(TrackingWorksheet!N620&lt;&gt;"",TrackingWorksheet!N620&lt;=WeeklySummary!$C$7),1,0)*D615)</f>
        <v/>
      </c>
      <c r="AC615" s="19" t="str">
        <f>IF(B615=1,"",TrackingWorksheet!T620)</f>
        <v/>
      </c>
      <c r="AD615" s="19" t="str">
        <f>IF(B615=1,"",IF(D615*AND(TrackingWorksheet!S620&gt;=Calculations!$BD$3,TrackingWorksheet!U620="",TrackingWorksheet!K620="YES"),1,0))</f>
        <v/>
      </c>
      <c r="AE615" s="19" t="str">
        <f>IF($B615=1,"",IF(AND(TrackingWorksheet!$S620&gt;$BE$3,TrackingWorksheet!$T620=Lists!$P$4),1, 0)*D615)</f>
        <v/>
      </c>
      <c r="AF615" s="19" t="str">
        <f>IF($B615=1,"",IF(AND(TrackingWorksheet!$U620&gt;$BE$3,TrackingWorksheet!$V620=Lists!$P$4),1, 0)*D615)</f>
        <v/>
      </c>
      <c r="AG615" s="19" t="str">
        <f>IF($B615=1,"",IF(AND(TrackingWorksheet!$W620&gt;$BE$3,TrackingWorksheet!$X620=Lists!$P$4),1, 0)*D615)</f>
        <v/>
      </c>
      <c r="AH615" s="19" t="str">
        <f>IF($B615=1,"",IF(AND(TrackingWorksheet!$Y620&gt;$BE$3,TrackingWorksheet!$Z620=Lists!$P$4),1, 0)*D615)</f>
        <v/>
      </c>
      <c r="AI615" s="19" t="str">
        <f>IF($B615=1,"",IF(AND(TrackingWorksheet!$AA620&gt;$BE$3,TrackingWorksheet!$AB620=Lists!$P$4),1, 0)*D615)</f>
        <v/>
      </c>
      <c r="AJ615" s="19" t="str">
        <f>IF($B615=1,"",IF(AND(TrackingWorksheet!$S620&gt;$BE$3,TrackingWorksheet!$T620=Lists!$P$5),1, 0)*D615)</f>
        <v/>
      </c>
      <c r="AK615" s="19" t="str">
        <f>IF($B615=1,"",IF(AND(TrackingWorksheet!$U620&gt;$BE$3,TrackingWorksheet!$V620=Lists!$P$5),1, 0)*D615)</f>
        <v/>
      </c>
      <c r="AL615" s="19" t="str">
        <f>IF($B615=1,"",IF(AND(TrackingWorksheet!$W620&gt;$BE$3,TrackingWorksheet!$X620=Lists!$P$5),1, 0)*D615)</f>
        <v/>
      </c>
      <c r="AM615" s="19" t="str">
        <f>IF($B615=1,"",IF(AND(TrackingWorksheet!$Y620&gt;$BE$3,TrackingWorksheet!$Z620=Lists!$P$5),1, 0)*D615)</f>
        <v/>
      </c>
      <c r="AN615" s="19" t="str">
        <f>IF($B615=1,"",IF(AND(TrackingWorksheet!$AA620&gt;$BE$3,TrackingWorksheet!$AB620=Lists!$P$5),1, 0)*D615)</f>
        <v/>
      </c>
      <c r="AO615" s="19" t="str">
        <f>IF($B615=1,"",IF(AND(TrackingWorksheet!$S620&gt;$BE$3,TrackingWorksheet!$T620=Lists!$P$6),1, 0)*D615)</f>
        <v/>
      </c>
      <c r="AP615" s="19" t="str">
        <f>IF($B615=1,"",IF(AND(TrackingWorksheet!$U620&gt;$BE$3,TrackingWorksheet!$V620=Lists!$P$6),1, 0)*D615)</f>
        <v/>
      </c>
      <c r="AQ615" s="19" t="str">
        <f>IF($B615=1,"",IF(AND(TrackingWorksheet!$W620&gt;$BE$3,TrackingWorksheet!$X620=Lists!$P$6),1, 0)*D615)</f>
        <v/>
      </c>
      <c r="AR615" s="19" t="str">
        <f>IF($B615=1,"",IF(AND(TrackingWorksheet!$Y620&gt;$BE$3,TrackingWorksheet!$Z620=Lists!$P$6),1, 0)*D615)</f>
        <v/>
      </c>
      <c r="AS615" s="19" t="str">
        <f>IF($B615=1,"",IF(AND(TrackingWorksheet!$AA620&gt;$BE$3,TrackingWorksheet!$AB620=Lists!$P$6),1, 0)*D615)</f>
        <v/>
      </c>
      <c r="AT615" s="19">
        <f t="shared" si="139"/>
        <v>0</v>
      </c>
      <c r="AU615" s="19" t="str">
        <f>IF(B615=1,"",IF(AND(TrackingWorksheet!K620="",TrackingWorksheet!M620="", TrackingWorksheet!N620="", TrackingWorksheet!S620="", TrackingWorksheet!V620="", TrackingWorksheet!W620="", TrackingWorksheet!Y620="", TrackingWorksheet!AA620="", V615=1),1,0)*D615)</f>
        <v/>
      </c>
      <c r="AV615" s="19" t="str">
        <f>IF(B615=1,"",IF(D615*AND(TrackingWorksheet!U620&gt;Calculations!$BE$3,TrackingWorksheet!K620="YES"),1,0))</f>
        <v/>
      </c>
      <c r="AW615" s="19" t="str">
        <f>IF(B615=1,"",IF(D615*AND(TrackingWorksheet!W620&gt;Calculations!$BE$3,TrackingWorksheet!K620="YES"),1,0))</f>
        <v/>
      </c>
      <c r="AX615" s="19">
        <f t="shared" si="140"/>
        <v>0</v>
      </c>
      <c r="AY615" s="19">
        <f t="shared" si="136"/>
        <v>0</v>
      </c>
      <c r="AZ615" s="27" t="str">
        <f>IF(B615=1,"",IF(TrackingWorksheet!Q620="","",TrackingWorksheet!Q620))</f>
        <v/>
      </c>
      <c r="BB615" s="4"/>
      <c r="BC615" s="4"/>
      <c r="BD615" s="4"/>
      <c r="BE615" s="4"/>
      <c r="BF615" s="4"/>
      <c r="BG615" s="4" t="str">
        <f>IF(B615=1,"",IF(AND(N615=1,TrackingWorksheet!$I620+14&lt;=WeeklySummary!$C$7),1,0))</f>
        <v/>
      </c>
      <c r="BH615" s="4" t="str">
        <f>IF(B615=1,"",IF(AND(R615=1,TrackingWorksheet!$I620+14&lt;=WeeklySummary!$C$7),1,0))</f>
        <v/>
      </c>
      <c r="BI615" s="4" t="str">
        <f>IF(B615=1,"",IF(AND(J615=1,TrackingWorksheet!$G620+14&lt;=WeeklySummary!$C$7),1,0))</f>
        <v/>
      </c>
      <c r="BJ615" s="4" t="str">
        <f>IF(B615=1,"",IF(AND(T615=1,TrackingWorksheet!$I620+14&lt;=WeeklySummary!$C$7),1,0))</f>
        <v/>
      </c>
      <c r="BK615" s="4" t="str">
        <f>IF(B615=1,"",IF(AND(T615=1,TrackingWorksheet!$G620+14&lt;=WeeklySummary!$C$7),1,0))</f>
        <v/>
      </c>
      <c r="BL615" s="4">
        <f t="shared" si="149"/>
        <v>0</v>
      </c>
    </row>
    <row r="616" spans="2:64" x14ac:dyDescent="0.25">
      <c r="B616" s="27">
        <f>IF(AND(ISBLANK(TrackingWorksheet!B621),ISBLANK(TrackingWorksheet!C621),ISBLANK(TrackingWorksheet!G621),ISBLANK(TrackingWorksheet!H621),
ISBLANK(TrackingWorksheet!I621),ISBLANK(TrackingWorksheet!J621),ISBLANK(TrackingWorksheet!M621),
ISBLANK(TrackingWorksheet!N623)),1,0)</f>
        <v>1</v>
      </c>
      <c r="C616" s="12" t="str">
        <f>IF(B616=1,"",TrackingWorksheet!F621)</f>
        <v/>
      </c>
      <c r="D616" s="20" t="str">
        <f>IF(B616=1,"",IF(AND(TrackingWorksheet!B621&lt;&gt;"",TrackingWorksheet!B621&lt;=WeeklySummary!$C$7,OR(TrackingWorksheet!C621="",TrackingWorksheet!C621&gt;=WeeklySummary!$C$6)),1,0))</f>
        <v/>
      </c>
      <c r="E616" s="10" t="str">
        <f>IF(B616=1,"",IF(AND(TrackingWorksheet!G621 &lt;&gt;"",TrackingWorksheet!G621&lt;=WeeklySummary!$C$7, TrackingWorksheet!H621=Lists!$D$4), "Y", "N"))</f>
        <v/>
      </c>
      <c r="F616" s="10" t="str">
        <f>IF(B616=1,"",IF(AND(TrackingWorksheet!I621 &lt;&gt;"", TrackingWorksheet!I621&lt;=WeeklySummary!$C$7, TrackingWorksheet!J621=Lists!$D$4), "Y", "N"))</f>
        <v/>
      </c>
      <c r="G616" s="10" t="str">
        <f>IF(B616=1,"",IF(AND(TrackingWorksheet!G621 &lt;&gt;"",TrackingWorksheet!G621&lt;=WeeklySummary!$C$7, TrackingWorksheet!H621=Lists!$D$5), "Y", "N"))</f>
        <v/>
      </c>
      <c r="H616" s="10" t="str">
        <f>IF(B616=1,"",IF(AND(TrackingWorksheet!I621 &lt;&gt;"", TrackingWorksheet!I621&lt;=WeeklySummary!$C$7, TrackingWorksheet!J621=Lists!$D$5), "Y", "N"))</f>
        <v/>
      </c>
      <c r="I616" s="20" t="str">
        <f>IF(B616=1,"",IF(AND(TrackingWorksheet!G621 &lt;&gt;"", TrackingWorksheet!G621&lt;=WeeklySummary!$C$7, TrackingWorksheet!H621=Lists!$D$6), 1, 0))</f>
        <v/>
      </c>
      <c r="J616" s="20" t="str">
        <f t="shared" si="141"/>
        <v/>
      </c>
      <c r="K616" s="10" t="str">
        <f>IF(B616=1,"",IF(AND(TrackingWorksheet!I621&lt;=WeeklySummary!$C$7,TrackingWorksheet!K621="YES"),0,IF(AND(AND(OR(E616="Y",F616="Y"),E616&lt;&gt;F616),G616&lt;&gt;"Y", H616&lt;&gt;"Y"), 1, 0)))</f>
        <v/>
      </c>
      <c r="L616" s="20" t="str">
        <f t="shared" si="142"/>
        <v/>
      </c>
      <c r="M616" s="10" t="str">
        <f t="shared" si="143"/>
        <v/>
      </c>
      <c r="N616" s="20" t="str">
        <f t="shared" si="144"/>
        <v/>
      </c>
      <c r="O616" s="10" t="str">
        <f>IF(B616=1,"",IF(AND(TrackingWorksheet!I621&lt;=WeeklySummary!$C$7,TrackingWorksheet!K621="YES"),0,IF(AND(AND(OR(G616="Y",H616="Y"),G616&lt;&gt;H616),E616&lt;&gt;"Y", F616&lt;&gt;"Y"), 1, 0)))</f>
        <v/>
      </c>
      <c r="P616" s="20" t="str">
        <f t="shared" si="145"/>
        <v/>
      </c>
      <c r="Q616" s="10" t="str">
        <f t="shared" si="146"/>
        <v/>
      </c>
      <c r="R616" s="10" t="str">
        <f t="shared" si="147"/>
        <v/>
      </c>
      <c r="S616" s="10" t="str">
        <f>IF(B616=1,"",IF(AND(OR(AND(TrackingWorksheet!H621=Lists!$D$7,TrackingWorksheet!H621=TrackingWorksheet!J621),TrackingWorksheet!H621&lt;&gt;TrackingWorksheet!J621),TrackingWorksheet!K621="YES",TrackingWorksheet!H621&lt;&gt;Lists!$D$6,TrackingWorksheet!G621&lt;=WeeklySummary!$C$7,TrackingWorksheet!I621&lt;=WeeklySummary!$C$7),1,0))</f>
        <v/>
      </c>
      <c r="T616" s="10" t="str">
        <f t="shared" si="148"/>
        <v/>
      </c>
      <c r="U616" s="10" t="str">
        <f>IF($B616=1,"",IF(TrackingWorksheet!$K621="YES",1, 0)*D616)</f>
        <v/>
      </c>
      <c r="V616" s="20">
        <f t="shared" si="137"/>
        <v>0</v>
      </c>
      <c r="W616" s="20">
        <f t="shared" si="138"/>
        <v>0</v>
      </c>
      <c r="X616" s="10" t="str">
        <f>IF($B616=1,"",IF(AND(TrackingWorksheet!$L621&lt;&gt;"", TrackingWorksheet!$L621&gt;=WeeklySummary!$C$6,TrackingWorksheet!$L621&lt;=WeeklySummary!$C$7,OR(TrackingWorksheet!$H621=Lists!$D$4,TrackingWorksheet!$J621=Lists!$D$4)), 1, 0))</f>
        <v/>
      </c>
      <c r="Y616" s="10" t="str">
        <f>IF($B616=1,"",IF(AND(TrackingWorksheet!$L621&lt;&gt;"", TrackingWorksheet!$L621&gt;=WeeklySummary!$C$6,TrackingWorksheet!$L621&lt;=WeeklySummary!$C$7,OR(TrackingWorksheet!$H621=Lists!$D$5,TrackingWorksheet!$J621=Lists!$D$5)), 1, 0))</f>
        <v/>
      </c>
      <c r="Z616" s="10" t="str">
        <f>IF($B616=1,"",IF(AND(TrackingWorksheet!$L621&lt;&gt;"", TrackingWorksheet!$L621&gt;=WeeklySummary!$C$6,TrackingWorksheet!$L621&lt;=WeeklySummary!$C$7,OR(TrackingWorksheet!$H621=Lists!$D$6,TrackingWorksheet!$J621=Lists!$D$6)), 1, 0))</f>
        <v/>
      </c>
      <c r="AA616" s="19" t="str">
        <f>IF(B616=1,"",IF(AND(TrackingWorksheet!M621&lt;&gt;"",TrackingWorksheet!M621&lt;=WeeklySummary!$C$7),1,0)*D616)</f>
        <v/>
      </c>
      <c r="AB616" s="19" t="str">
        <f>IF(B616=1,"",IF(AND(TrackingWorksheet!N621&lt;&gt;"",TrackingWorksheet!N621&lt;=WeeklySummary!$C$7),1,0)*D616)</f>
        <v/>
      </c>
      <c r="AC616" s="19" t="str">
        <f>IF(B616=1,"",TrackingWorksheet!T621)</f>
        <v/>
      </c>
      <c r="AD616" s="19" t="str">
        <f>IF(B616=1,"",IF(D616*AND(TrackingWorksheet!S621&gt;=Calculations!$BD$3,TrackingWorksheet!U621="",TrackingWorksheet!K621="YES"),1,0))</f>
        <v/>
      </c>
      <c r="AE616" s="19" t="str">
        <f>IF($B616=1,"",IF(AND(TrackingWorksheet!$S621&gt;$BE$3,TrackingWorksheet!$T621=Lists!$P$4),1, 0)*D616)</f>
        <v/>
      </c>
      <c r="AF616" s="19" t="str">
        <f>IF($B616=1,"",IF(AND(TrackingWorksheet!$U621&gt;$BE$3,TrackingWorksheet!$V621=Lists!$P$4),1, 0)*D616)</f>
        <v/>
      </c>
      <c r="AG616" s="19" t="str">
        <f>IF($B616=1,"",IF(AND(TrackingWorksheet!$W621&gt;$BE$3,TrackingWorksheet!$X621=Lists!$P$4),1, 0)*D616)</f>
        <v/>
      </c>
      <c r="AH616" s="19" t="str">
        <f>IF($B616=1,"",IF(AND(TrackingWorksheet!$Y621&gt;$BE$3,TrackingWorksheet!$Z621=Lists!$P$4),1, 0)*D616)</f>
        <v/>
      </c>
      <c r="AI616" s="19" t="str">
        <f>IF($B616=1,"",IF(AND(TrackingWorksheet!$AA621&gt;$BE$3,TrackingWorksheet!$AB621=Lists!$P$4),1, 0)*D616)</f>
        <v/>
      </c>
      <c r="AJ616" s="19" t="str">
        <f>IF($B616=1,"",IF(AND(TrackingWorksheet!$S621&gt;$BE$3,TrackingWorksheet!$T621=Lists!$P$5),1, 0)*D616)</f>
        <v/>
      </c>
      <c r="AK616" s="19" t="str">
        <f>IF($B616=1,"",IF(AND(TrackingWorksheet!$U621&gt;$BE$3,TrackingWorksheet!$V621=Lists!$P$5),1, 0)*D616)</f>
        <v/>
      </c>
      <c r="AL616" s="19" t="str">
        <f>IF($B616=1,"",IF(AND(TrackingWorksheet!$W621&gt;$BE$3,TrackingWorksheet!$X621=Lists!$P$5),1, 0)*D616)</f>
        <v/>
      </c>
      <c r="AM616" s="19" t="str">
        <f>IF($B616=1,"",IF(AND(TrackingWorksheet!$Y621&gt;$BE$3,TrackingWorksheet!$Z621=Lists!$P$5),1, 0)*D616)</f>
        <v/>
      </c>
      <c r="AN616" s="19" t="str">
        <f>IF($B616=1,"",IF(AND(TrackingWorksheet!$AA621&gt;$BE$3,TrackingWorksheet!$AB621=Lists!$P$5),1, 0)*D616)</f>
        <v/>
      </c>
      <c r="AO616" s="19" t="str">
        <f>IF($B616=1,"",IF(AND(TrackingWorksheet!$S621&gt;$BE$3,TrackingWorksheet!$T621=Lists!$P$6),1, 0)*D616)</f>
        <v/>
      </c>
      <c r="AP616" s="19" t="str">
        <f>IF($B616=1,"",IF(AND(TrackingWorksheet!$U621&gt;$BE$3,TrackingWorksheet!$V621=Lists!$P$6),1, 0)*D616)</f>
        <v/>
      </c>
      <c r="AQ616" s="19" t="str">
        <f>IF($B616=1,"",IF(AND(TrackingWorksheet!$W621&gt;$BE$3,TrackingWorksheet!$X621=Lists!$P$6),1, 0)*D616)</f>
        <v/>
      </c>
      <c r="AR616" s="19" t="str">
        <f>IF($B616=1,"",IF(AND(TrackingWorksheet!$Y621&gt;$BE$3,TrackingWorksheet!$Z621=Lists!$P$6),1, 0)*D616)</f>
        <v/>
      </c>
      <c r="AS616" s="19" t="str">
        <f>IF($B616=1,"",IF(AND(TrackingWorksheet!$AA621&gt;$BE$3,TrackingWorksheet!$AB621=Lists!$P$6),1, 0)*D616)</f>
        <v/>
      </c>
      <c r="AT616" s="19">
        <f t="shared" si="139"/>
        <v>0</v>
      </c>
      <c r="AU616" s="19" t="str">
        <f>IF(B616=1,"",IF(AND(TrackingWorksheet!K621="",TrackingWorksheet!M621="", TrackingWorksheet!N621="", TrackingWorksheet!S621="", TrackingWorksheet!V621="", TrackingWorksheet!W621="", TrackingWorksheet!Y621="", TrackingWorksheet!AA621="", V616=1),1,0)*D616)</f>
        <v/>
      </c>
      <c r="AV616" s="19" t="str">
        <f>IF(B616=1,"",IF(D616*AND(TrackingWorksheet!U621&gt;Calculations!$BE$3,TrackingWorksheet!K621="YES"),1,0))</f>
        <v/>
      </c>
      <c r="AW616" s="19" t="str">
        <f>IF(B616=1,"",IF(D616*AND(TrackingWorksheet!W621&gt;Calculations!$BE$3,TrackingWorksheet!K621="YES"),1,0))</f>
        <v/>
      </c>
      <c r="AX616" s="19">
        <f t="shared" si="140"/>
        <v>0</v>
      </c>
      <c r="AY616" s="19">
        <f t="shared" si="136"/>
        <v>0</v>
      </c>
      <c r="AZ616" s="27" t="str">
        <f>IF(B616=1,"",IF(TrackingWorksheet!Q621="","",TrackingWorksheet!Q621))</f>
        <v/>
      </c>
      <c r="BB616" s="4"/>
      <c r="BC616" s="4"/>
      <c r="BD616" s="4"/>
      <c r="BE616" s="4"/>
      <c r="BF616" s="4"/>
      <c r="BG616" s="4" t="str">
        <f>IF(B616=1,"",IF(AND(N616=1,TrackingWorksheet!$I621+14&lt;=WeeklySummary!$C$7),1,0))</f>
        <v/>
      </c>
      <c r="BH616" s="4" t="str">
        <f>IF(B616=1,"",IF(AND(R616=1,TrackingWorksheet!$I621+14&lt;=WeeklySummary!$C$7),1,0))</f>
        <v/>
      </c>
      <c r="BI616" s="4" t="str">
        <f>IF(B616=1,"",IF(AND(J616=1,TrackingWorksheet!$G621+14&lt;=WeeklySummary!$C$7),1,0))</f>
        <v/>
      </c>
      <c r="BJ616" s="4" t="str">
        <f>IF(B616=1,"",IF(AND(T616=1,TrackingWorksheet!$I621+14&lt;=WeeklySummary!$C$7),1,0))</f>
        <v/>
      </c>
      <c r="BK616" s="4" t="str">
        <f>IF(B616=1,"",IF(AND(T616=1,TrackingWorksheet!$G621+14&lt;=WeeklySummary!$C$7),1,0))</f>
        <v/>
      </c>
      <c r="BL616" s="4">
        <f t="shared" si="149"/>
        <v>0</v>
      </c>
    </row>
    <row r="617" spans="2:64" x14ac:dyDescent="0.25">
      <c r="B617" s="27">
        <f>IF(AND(ISBLANK(TrackingWorksheet!B622),ISBLANK(TrackingWorksheet!C622),ISBLANK(TrackingWorksheet!G622),ISBLANK(TrackingWorksheet!H622),
ISBLANK(TrackingWorksheet!I622),ISBLANK(TrackingWorksheet!J622),ISBLANK(TrackingWorksheet!M622),
ISBLANK(TrackingWorksheet!N624)),1,0)</f>
        <v>1</v>
      </c>
      <c r="C617" s="12" t="str">
        <f>IF(B617=1,"",TrackingWorksheet!F622)</f>
        <v/>
      </c>
      <c r="D617" s="20" t="str">
        <f>IF(B617=1,"",IF(AND(TrackingWorksheet!B622&lt;&gt;"",TrackingWorksheet!B622&lt;=WeeklySummary!$C$7,OR(TrackingWorksheet!C622="",TrackingWorksheet!C622&gt;=WeeklySummary!$C$6)),1,0))</f>
        <v/>
      </c>
      <c r="E617" s="10" t="str">
        <f>IF(B617=1,"",IF(AND(TrackingWorksheet!G622 &lt;&gt;"",TrackingWorksheet!G622&lt;=WeeklySummary!$C$7, TrackingWorksheet!H622=Lists!$D$4), "Y", "N"))</f>
        <v/>
      </c>
      <c r="F617" s="10" t="str">
        <f>IF(B617=1,"",IF(AND(TrackingWorksheet!I622 &lt;&gt;"", TrackingWorksheet!I622&lt;=WeeklySummary!$C$7, TrackingWorksheet!J622=Lists!$D$4), "Y", "N"))</f>
        <v/>
      </c>
      <c r="G617" s="10" t="str">
        <f>IF(B617=1,"",IF(AND(TrackingWorksheet!G622 &lt;&gt;"",TrackingWorksheet!G622&lt;=WeeklySummary!$C$7, TrackingWorksheet!H622=Lists!$D$5), "Y", "N"))</f>
        <v/>
      </c>
      <c r="H617" s="10" t="str">
        <f>IF(B617=1,"",IF(AND(TrackingWorksheet!I622 &lt;&gt;"", TrackingWorksheet!I622&lt;=WeeklySummary!$C$7, TrackingWorksheet!J622=Lists!$D$5), "Y", "N"))</f>
        <v/>
      </c>
      <c r="I617" s="20" t="str">
        <f>IF(B617=1,"",IF(AND(TrackingWorksheet!G622 &lt;&gt;"", TrackingWorksheet!G622&lt;=WeeklySummary!$C$7, TrackingWorksheet!H622=Lists!$D$6), 1, 0))</f>
        <v/>
      </c>
      <c r="J617" s="20" t="str">
        <f t="shared" si="141"/>
        <v/>
      </c>
      <c r="K617" s="10" t="str">
        <f>IF(B617=1,"",IF(AND(TrackingWorksheet!I622&lt;=WeeklySummary!$C$7,TrackingWorksheet!K622="YES"),0,IF(AND(AND(OR(E617="Y",F617="Y"),E617&lt;&gt;F617),G617&lt;&gt;"Y", H617&lt;&gt;"Y"), 1, 0)))</f>
        <v/>
      </c>
      <c r="L617" s="20" t="str">
        <f t="shared" si="142"/>
        <v/>
      </c>
      <c r="M617" s="10" t="str">
        <f t="shared" si="143"/>
        <v/>
      </c>
      <c r="N617" s="20" t="str">
        <f t="shared" si="144"/>
        <v/>
      </c>
      <c r="O617" s="10" t="str">
        <f>IF(B617=1,"",IF(AND(TrackingWorksheet!I622&lt;=WeeklySummary!$C$7,TrackingWorksheet!K622="YES"),0,IF(AND(AND(OR(G617="Y",H617="Y"),G617&lt;&gt;H617),E617&lt;&gt;"Y", F617&lt;&gt;"Y"), 1, 0)))</f>
        <v/>
      </c>
      <c r="P617" s="20" t="str">
        <f t="shared" si="145"/>
        <v/>
      </c>
      <c r="Q617" s="10" t="str">
        <f t="shared" si="146"/>
        <v/>
      </c>
      <c r="R617" s="10" t="str">
        <f t="shared" si="147"/>
        <v/>
      </c>
      <c r="S617" s="10" t="str">
        <f>IF(B617=1,"",IF(AND(OR(AND(TrackingWorksheet!H622=Lists!$D$7,TrackingWorksheet!H622=TrackingWorksheet!J622),TrackingWorksheet!H622&lt;&gt;TrackingWorksheet!J622),TrackingWorksheet!K622="YES",TrackingWorksheet!H622&lt;&gt;Lists!$D$6,TrackingWorksheet!G622&lt;=WeeklySummary!$C$7,TrackingWorksheet!I622&lt;=WeeklySummary!$C$7),1,0))</f>
        <v/>
      </c>
      <c r="T617" s="10" t="str">
        <f t="shared" si="148"/>
        <v/>
      </c>
      <c r="U617" s="10" t="str">
        <f>IF($B617=1,"",IF(TrackingWorksheet!$K622="YES",1, 0)*D617)</f>
        <v/>
      </c>
      <c r="V617" s="20">
        <f t="shared" si="137"/>
        <v>0</v>
      </c>
      <c r="W617" s="20">
        <f t="shared" si="138"/>
        <v>0</v>
      </c>
      <c r="X617" s="10" t="str">
        <f>IF($B617=1,"",IF(AND(TrackingWorksheet!$L622&lt;&gt;"", TrackingWorksheet!$L622&gt;=WeeklySummary!$C$6,TrackingWorksheet!$L622&lt;=WeeklySummary!$C$7,OR(TrackingWorksheet!$H622=Lists!$D$4,TrackingWorksheet!$J622=Lists!$D$4)), 1, 0))</f>
        <v/>
      </c>
      <c r="Y617" s="10" t="str">
        <f>IF($B617=1,"",IF(AND(TrackingWorksheet!$L622&lt;&gt;"", TrackingWorksheet!$L622&gt;=WeeklySummary!$C$6,TrackingWorksheet!$L622&lt;=WeeklySummary!$C$7,OR(TrackingWorksheet!$H622=Lists!$D$5,TrackingWorksheet!$J622=Lists!$D$5)), 1, 0))</f>
        <v/>
      </c>
      <c r="Z617" s="10" t="str">
        <f>IF($B617=1,"",IF(AND(TrackingWorksheet!$L622&lt;&gt;"", TrackingWorksheet!$L622&gt;=WeeklySummary!$C$6,TrackingWorksheet!$L622&lt;=WeeklySummary!$C$7,OR(TrackingWorksheet!$H622=Lists!$D$6,TrackingWorksheet!$J622=Lists!$D$6)), 1, 0))</f>
        <v/>
      </c>
      <c r="AA617" s="19" t="str">
        <f>IF(B617=1,"",IF(AND(TrackingWorksheet!M622&lt;&gt;"",TrackingWorksheet!M622&lt;=WeeklySummary!$C$7),1,0)*D617)</f>
        <v/>
      </c>
      <c r="AB617" s="19" t="str">
        <f>IF(B617=1,"",IF(AND(TrackingWorksheet!N622&lt;&gt;"",TrackingWorksheet!N622&lt;=WeeklySummary!$C$7),1,0)*D617)</f>
        <v/>
      </c>
      <c r="AC617" s="19" t="str">
        <f>IF(B617=1,"",TrackingWorksheet!T622)</f>
        <v/>
      </c>
      <c r="AD617" s="19" t="str">
        <f>IF(B617=1,"",IF(D617*AND(TrackingWorksheet!S622&gt;=Calculations!$BD$3,TrackingWorksheet!U622="",TrackingWorksheet!K622="YES"),1,0))</f>
        <v/>
      </c>
      <c r="AE617" s="19" t="str">
        <f>IF($B617=1,"",IF(AND(TrackingWorksheet!$S622&gt;$BE$3,TrackingWorksheet!$T622=Lists!$P$4),1, 0)*D617)</f>
        <v/>
      </c>
      <c r="AF617" s="19" t="str">
        <f>IF($B617=1,"",IF(AND(TrackingWorksheet!$U622&gt;$BE$3,TrackingWorksheet!$V622=Lists!$P$4),1, 0)*D617)</f>
        <v/>
      </c>
      <c r="AG617" s="19" t="str">
        <f>IF($B617=1,"",IF(AND(TrackingWorksheet!$W622&gt;$BE$3,TrackingWorksheet!$X622=Lists!$P$4),1, 0)*D617)</f>
        <v/>
      </c>
      <c r="AH617" s="19" t="str">
        <f>IF($B617=1,"",IF(AND(TrackingWorksheet!$Y622&gt;$BE$3,TrackingWorksheet!$Z622=Lists!$P$4),1, 0)*D617)</f>
        <v/>
      </c>
      <c r="AI617" s="19" t="str">
        <f>IF($B617=1,"",IF(AND(TrackingWorksheet!$AA622&gt;$BE$3,TrackingWorksheet!$AB622=Lists!$P$4),1, 0)*D617)</f>
        <v/>
      </c>
      <c r="AJ617" s="19" t="str">
        <f>IF($B617=1,"",IF(AND(TrackingWorksheet!$S622&gt;$BE$3,TrackingWorksheet!$T622=Lists!$P$5),1, 0)*D617)</f>
        <v/>
      </c>
      <c r="AK617" s="19" t="str">
        <f>IF($B617=1,"",IF(AND(TrackingWorksheet!$U622&gt;$BE$3,TrackingWorksheet!$V622=Lists!$P$5),1, 0)*D617)</f>
        <v/>
      </c>
      <c r="AL617" s="19" t="str">
        <f>IF($B617=1,"",IF(AND(TrackingWorksheet!$W622&gt;$BE$3,TrackingWorksheet!$X622=Lists!$P$5),1, 0)*D617)</f>
        <v/>
      </c>
      <c r="AM617" s="19" t="str">
        <f>IF($B617=1,"",IF(AND(TrackingWorksheet!$Y622&gt;$BE$3,TrackingWorksheet!$Z622=Lists!$P$5),1, 0)*D617)</f>
        <v/>
      </c>
      <c r="AN617" s="19" t="str">
        <f>IF($B617=1,"",IF(AND(TrackingWorksheet!$AA622&gt;$BE$3,TrackingWorksheet!$AB622=Lists!$P$5),1, 0)*D617)</f>
        <v/>
      </c>
      <c r="AO617" s="19" t="str">
        <f>IF($B617=1,"",IF(AND(TrackingWorksheet!$S622&gt;$BE$3,TrackingWorksheet!$T622=Lists!$P$6),1, 0)*D617)</f>
        <v/>
      </c>
      <c r="AP617" s="19" t="str">
        <f>IF($B617=1,"",IF(AND(TrackingWorksheet!$U622&gt;$BE$3,TrackingWorksheet!$V622=Lists!$P$6),1, 0)*D617)</f>
        <v/>
      </c>
      <c r="AQ617" s="19" t="str">
        <f>IF($B617=1,"",IF(AND(TrackingWorksheet!$W622&gt;$BE$3,TrackingWorksheet!$X622=Lists!$P$6),1, 0)*D617)</f>
        <v/>
      </c>
      <c r="AR617" s="19" t="str">
        <f>IF($B617=1,"",IF(AND(TrackingWorksheet!$Y622&gt;$BE$3,TrackingWorksheet!$Z622=Lists!$P$6),1, 0)*D617)</f>
        <v/>
      </c>
      <c r="AS617" s="19" t="str">
        <f>IF($B617=1,"",IF(AND(TrackingWorksheet!$AA622&gt;$BE$3,TrackingWorksheet!$AB622=Lists!$P$6),1, 0)*D617)</f>
        <v/>
      </c>
      <c r="AT617" s="19">
        <f t="shared" si="139"/>
        <v>0</v>
      </c>
      <c r="AU617" s="19" t="str">
        <f>IF(B617=1,"",IF(AND(TrackingWorksheet!K622="",TrackingWorksheet!M622="", TrackingWorksheet!N622="", TrackingWorksheet!S622="", TrackingWorksheet!V622="", TrackingWorksheet!W622="", TrackingWorksheet!Y622="", TrackingWorksheet!AA622="", V617=1),1,0)*D617)</f>
        <v/>
      </c>
      <c r="AV617" s="19" t="str">
        <f>IF(B617=1,"",IF(D617*AND(TrackingWorksheet!U622&gt;Calculations!$BE$3,TrackingWorksheet!K622="YES"),1,0))</f>
        <v/>
      </c>
      <c r="AW617" s="19" t="str">
        <f>IF(B617=1,"",IF(D617*AND(TrackingWorksheet!W622&gt;Calculations!$BE$3,TrackingWorksheet!K622="YES"),1,0))</f>
        <v/>
      </c>
      <c r="AX617" s="19">
        <f t="shared" si="140"/>
        <v>0</v>
      </c>
      <c r="AY617" s="19">
        <f t="shared" si="136"/>
        <v>0</v>
      </c>
      <c r="AZ617" s="27" t="str">
        <f>IF(B617=1,"",IF(TrackingWorksheet!Q622="","",TrackingWorksheet!Q622))</f>
        <v/>
      </c>
      <c r="BB617" s="4"/>
      <c r="BC617" s="4"/>
      <c r="BD617" s="4"/>
      <c r="BE617" s="4"/>
      <c r="BF617" s="4"/>
      <c r="BG617" s="4" t="str">
        <f>IF(B617=1,"",IF(AND(N617=1,TrackingWorksheet!$I622+14&lt;=WeeklySummary!$C$7),1,0))</f>
        <v/>
      </c>
      <c r="BH617" s="4" t="str">
        <f>IF(B617=1,"",IF(AND(R617=1,TrackingWorksheet!$I622+14&lt;=WeeklySummary!$C$7),1,0))</f>
        <v/>
      </c>
      <c r="BI617" s="4" t="str">
        <f>IF(B617=1,"",IF(AND(J617=1,TrackingWorksheet!$G622+14&lt;=WeeklySummary!$C$7),1,0))</f>
        <v/>
      </c>
      <c r="BJ617" s="4" t="str">
        <f>IF(B617=1,"",IF(AND(T617=1,TrackingWorksheet!$I622+14&lt;=WeeklySummary!$C$7),1,0))</f>
        <v/>
      </c>
      <c r="BK617" s="4" t="str">
        <f>IF(B617=1,"",IF(AND(T617=1,TrackingWorksheet!$G622+14&lt;=WeeklySummary!$C$7),1,0))</f>
        <v/>
      </c>
      <c r="BL617" s="4">
        <f t="shared" si="149"/>
        <v>0</v>
      </c>
    </row>
    <row r="618" spans="2:64" x14ac:dyDescent="0.25">
      <c r="B618" s="27">
        <f>IF(AND(ISBLANK(TrackingWorksheet!B623),ISBLANK(TrackingWorksheet!C623),ISBLANK(TrackingWorksheet!G623),ISBLANK(TrackingWorksheet!H623),
ISBLANK(TrackingWorksheet!I623),ISBLANK(TrackingWorksheet!J623),ISBLANK(TrackingWorksheet!M623),
ISBLANK(TrackingWorksheet!N625)),1,0)</f>
        <v>1</v>
      </c>
      <c r="C618" s="12" t="str">
        <f>IF(B618=1,"",TrackingWorksheet!F623)</f>
        <v/>
      </c>
      <c r="D618" s="20" t="str">
        <f>IF(B618=1,"",IF(AND(TrackingWorksheet!B623&lt;&gt;"",TrackingWorksheet!B623&lt;=WeeklySummary!$C$7,OR(TrackingWorksheet!C623="",TrackingWorksheet!C623&gt;=WeeklySummary!$C$6)),1,0))</f>
        <v/>
      </c>
      <c r="E618" s="10" t="str">
        <f>IF(B618=1,"",IF(AND(TrackingWorksheet!G623 &lt;&gt;"",TrackingWorksheet!G623&lt;=WeeklySummary!$C$7, TrackingWorksheet!H623=Lists!$D$4), "Y", "N"))</f>
        <v/>
      </c>
      <c r="F618" s="10" t="str">
        <f>IF(B618=1,"",IF(AND(TrackingWorksheet!I623 &lt;&gt;"", TrackingWorksheet!I623&lt;=WeeklySummary!$C$7, TrackingWorksheet!J623=Lists!$D$4), "Y", "N"))</f>
        <v/>
      </c>
      <c r="G618" s="10" t="str">
        <f>IF(B618=1,"",IF(AND(TrackingWorksheet!G623 &lt;&gt;"",TrackingWorksheet!G623&lt;=WeeklySummary!$C$7, TrackingWorksheet!H623=Lists!$D$5), "Y", "N"))</f>
        <v/>
      </c>
      <c r="H618" s="10" t="str">
        <f>IF(B618=1,"",IF(AND(TrackingWorksheet!I623 &lt;&gt;"", TrackingWorksheet!I623&lt;=WeeklySummary!$C$7, TrackingWorksheet!J623=Lists!$D$5), "Y", "N"))</f>
        <v/>
      </c>
      <c r="I618" s="20" t="str">
        <f>IF(B618=1,"",IF(AND(TrackingWorksheet!G623 &lt;&gt;"", TrackingWorksheet!G623&lt;=WeeklySummary!$C$7, TrackingWorksheet!H623=Lists!$D$6), 1, 0))</f>
        <v/>
      </c>
      <c r="J618" s="20" t="str">
        <f t="shared" si="141"/>
        <v/>
      </c>
      <c r="K618" s="10" t="str">
        <f>IF(B618=1,"",IF(AND(TrackingWorksheet!I623&lt;=WeeklySummary!$C$7,TrackingWorksheet!K623="YES"),0,IF(AND(AND(OR(E618="Y",F618="Y"),E618&lt;&gt;F618),G618&lt;&gt;"Y", H618&lt;&gt;"Y"), 1, 0)))</f>
        <v/>
      </c>
      <c r="L618" s="20" t="str">
        <f t="shared" si="142"/>
        <v/>
      </c>
      <c r="M618" s="10" t="str">
        <f t="shared" si="143"/>
        <v/>
      </c>
      <c r="N618" s="20" t="str">
        <f t="shared" si="144"/>
        <v/>
      </c>
      <c r="O618" s="10" t="str">
        <f>IF(B618=1,"",IF(AND(TrackingWorksheet!I623&lt;=WeeklySummary!$C$7,TrackingWorksheet!K623="YES"),0,IF(AND(AND(OR(G618="Y",H618="Y"),G618&lt;&gt;H618),E618&lt;&gt;"Y", F618&lt;&gt;"Y"), 1, 0)))</f>
        <v/>
      </c>
      <c r="P618" s="20" t="str">
        <f t="shared" si="145"/>
        <v/>
      </c>
      <c r="Q618" s="10" t="str">
        <f t="shared" si="146"/>
        <v/>
      </c>
      <c r="R618" s="10" t="str">
        <f t="shared" si="147"/>
        <v/>
      </c>
      <c r="S618" s="10" t="str">
        <f>IF(B618=1,"",IF(AND(OR(AND(TrackingWorksheet!H623=Lists!$D$7,TrackingWorksheet!H623=TrackingWorksheet!J623),TrackingWorksheet!H623&lt;&gt;TrackingWorksheet!J623),TrackingWorksheet!K623="YES",TrackingWorksheet!H623&lt;&gt;Lists!$D$6,TrackingWorksheet!G623&lt;=WeeklySummary!$C$7,TrackingWorksheet!I623&lt;=WeeklySummary!$C$7),1,0))</f>
        <v/>
      </c>
      <c r="T618" s="10" t="str">
        <f t="shared" si="148"/>
        <v/>
      </c>
      <c r="U618" s="10" t="str">
        <f>IF($B618=1,"",IF(TrackingWorksheet!$K623="YES",1, 0)*D618)</f>
        <v/>
      </c>
      <c r="V618" s="20">
        <f t="shared" si="137"/>
        <v>0</v>
      </c>
      <c r="W618" s="20">
        <f t="shared" si="138"/>
        <v>0</v>
      </c>
      <c r="X618" s="10" t="str">
        <f>IF($B618=1,"",IF(AND(TrackingWorksheet!$L623&lt;&gt;"", TrackingWorksheet!$L623&gt;=WeeklySummary!$C$6,TrackingWorksheet!$L623&lt;=WeeklySummary!$C$7,OR(TrackingWorksheet!$H623=Lists!$D$4,TrackingWorksheet!$J623=Lists!$D$4)), 1, 0))</f>
        <v/>
      </c>
      <c r="Y618" s="10" t="str">
        <f>IF($B618=1,"",IF(AND(TrackingWorksheet!$L623&lt;&gt;"", TrackingWorksheet!$L623&gt;=WeeklySummary!$C$6,TrackingWorksheet!$L623&lt;=WeeklySummary!$C$7,OR(TrackingWorksheet!$H623=Lists!$D$5,TrackingWorksheet!$J623=Lists!$D$5)), 1, 0))</f>
        <v/>
      </c>
      <c r="Z618" s="10" t="str">
        <f>IF($B618=1,"",IF(AND(TrackingWorksheet!$L623&lt;&gt;"", TrackingWorksheet!$L623&gt;=WeeklySummary!$C$6,TrackingWorksheet!$L623&lt;=WeeklySummary!$C$7,OR(TrackingWorksheet!$H623=Lists!$D$6,TrackingWorksheet!$J623=Lists!$D$6)), 1, 0))</f>
        <v/>
      </c>
      <c r="AA618" s="19" t="str">
        <f>IF(B618=1,"",IF(AND(TrackingWorksheet!M623&lt;&gt;"",TrackingWorksheet!M623&lt;=WeeklySummary!$C$7),1,0)*D618)</f>
        <v/>
      </c>
      <c r="AB618" s="19" t="str">
        <f>IF(B618=1,"",IF(AND(TrackingWorksheet!N623&lt;&gt;"",TrackingWorksheet!N623&lt;=WeeklySummary!$C$7),1,0)*D618)</f>
        <v/>
      </c>
      <c r="AC618" s="19" t="str">
        <f>IF(B618=1,"",TrackingWorksheet!T623)</f>
        <v/>
      </c>
      <c r="AD618" s="19" t="str">
        <f>IF(B618=1,"",IF(D618*AND(TrackingWorksheet!S623&gt;=Calculations!$BD$3,TrackingWorksheet!U623="",TrackingWorksheet!K623="YES"),1,0))</f>
        <v/>
      </c>
      <c r="AE618" s="19" t="str">
        <f>IF($B618=1,"",IF(AND(TrackingWorksheet!$S623&gt;$BE$3,TrackingWorksheet!$T623=Lists!$P$4),1, 0)*D618)</f>
        <v/>
      </c>
      <c r="AF618" s="19" t="str">
        <f>IF($B618=1,"",IF(AND(TrackingWorksheet!$U623&gt;$BE$3,TrackingWorksheet!$V623=Lists!$P$4),1, 0)*D618)</f>
        <v/>
      </c>
      <c r="AG618" s="19" t="str">
        <f>IF($B618=1,"",IF(AND(TrackingWorksheet!$W623&gt;$BE$3,TrackingWorksheet!$X623=Lists!$P$4),1, 0)*D618)</f>
        <v/>
      </c>
      <c r="AH618" s="19" t="str">
        <f>IF($B618=1,"",IF(AND(TrackingWorksheet!$Y623&gt;$BE$3,TrackingWorksheet!$Z623=Lists!$P$4),1, 0)*D618)</f>
        <v/>
      </c>
      <c r="AI618" s="19" t="str">
        <f>IF($B618=1,"",IF(AND(TrackingWorksheet!$AA623&gt;$BE$3,TrackingWorksheet!$AB623=Lists!$P$4),1, 0)*D618)</f>
        <v/>
      </c>
      <c r="AJ618" s="19" t="str">
        <f>IF($B618=1,"",IF(AND(TrackingWorksheet!$S623&gt;$BE$3,TrackingWorksheet!$T623=Lists!$P$5),1, 0)*D618)</f>
        <v/>
      </c>
      <c r="AK618" s="19" t="str">
        <f>IF($B618=1,"",IF(AND(TrackingWorksheet!$U623&gt;$BE$3,TrackingWorksheet!$V623=Lists!$P$5),1, 0)*D618)</f>
        <v/>
      </c>
      <c r="AL618" s="19" t="str">
        <f>IF($B618=1,"",IF(AND(TrackingWorksheet!$W623&gt;$BE$3,TrackingWorksheet!$X623=Lists!$P$5),1, 0)*D618)</f>
        <v/>
      </c>
      <c r="AM618" s="19" t="str">
        <f>IF($B618=1,"",IF(AND(TrackingWorksheet!$Y623&gt;$BE$3,TrackingWorksheet!$Z623=Lists!$P$5),1, 0)*D618)</f>
        <v/>
      </c>
      <c r="AN618" s="19" t="str">
        <f>IF($B618=1,"",IF(AND(TrackingWorksheet!$AA623&gt;$BE$3,TrackingWorksheet!$AB623=Lists!$P$5),1, 0)*D618)</f>
        <v/>
      </c>
      <c r="AO618" s="19" t="str">
        <f>IF($B618=1,"",IF(AND(TrackingWorksheet!$S623&gt;$BE$3,TrackingWorksheet!$T623=Lists!$P$6),1, 0)*D618)</f>
        <v/>
      </c>
      <c r="AP618" s="19" t="str">
        <f>IF($B618=1,"",IF(AND(TrackingWorksheet!$U623&gt;$BE$3,TrackingWorksheet!$V623=Lists!$P$6),1, 0)*D618)</f>
        <v/>
      </c>
      <c r="AQ618" s="19" t="str">
        <f>IF($B618=1,"",IF(AND(TrackingWorksheet!$W623&gt;$BE$3,TrackingWorksheet!$X623=Lists!$P$6),1, 0)*D618)</f>
        <v/>
      </c>
      <c r="AR618" s="19" t="str">
        <f>IF($B618=1,"",IF(AND(TrackingWorksheet!$Y623&gt;$BE$3,TrackingWorksheet!$Z623=Lists!$P$6),1, 0)*D618)</f>
        <v/>
      </c>
      <c r="AS618" s="19" t="str">
        <f>IF($B618=1,"",IF(AND(TrackingWorksheet!$AA623&gt;$BE$3,TrackingWorksheet!$AB623=Lists!$P$6),1, 0)*D618)</f>
        <v/>
      </c>
      <c r="AT618" s="19">
        <f t="shared" si="139"/>
        <v>0</v>
      </c>
      <c r="AU618" s="19" t="str">
        <f>IF(B618=1,"",IF(AND(TrackingWorksheet!K623="",TrackingWorksheet!M623="", TrackingWorksheet!N623="", TrackingWorksheet!S623="", TrackingWorksheet!V623="", TrackingWorksheet!W623="", TrackingWorksheet!Y623="", TrackingWorksheet!AA623="", V618=1),1,0)*D618)</f>
        <v/>
      </c>
      <c r="AV618" s="19" t="str">
        <f>IF(B618=1,"",IF(D618*AND(TrackingWorksheet!U623&gt;Calculations!$BE$3,TrackingWorksheet!K623="YES"),1,0))</f>
        <v/>
      </c>
      <c r="AW618" s="19" t="str">
        <f>IF(B618=1,"",IF(D618*AND(TrackingWorksheet!W623&gt;Calculations!$BE$3,TrackingWorksheet!K623="YES"),1,0))</f>
        <v/>
      </c>
      <c r="AX618" s="19">
        <f t="shared" si="140"/>
        <v>0</v>
      </c>
      <c r="AY618" s="19">
        <f t="shared" si="136"/>
        <v>0</v>
      </c>
      <c r="AZ618" s="27" t="str">
        <f>IF(B618=1,"",IF(TrackingWorksheet!Q623="","",TrackingWorksheet!Q623))</f>
        <v/>
      </c>
      <c r="BB618" s="4"/>
      <c r="BC618" s="4"/>
      <c r="BD618" s="4"/>
      <c r="BE618" s="4"/>
      <c r="BF618" s="4"/>
      <c r="BG618" s="4" t="str">
        <f>IF(B618=1,"",IF(AND(N618=1,TrackingWorksheet!$I623+14&lt;=WeeklySummary!$C$7),1,0))</f>
        <v/>
      </c>
      <c r="BH618" s="4" t="str">
        <f>IF(B618=1,"",IF(AND(R618=1,TrackingWorksheet!$I623+14&lt;=WeeklySummary!$C$7),1,0))</f>
        <v/>
      </c>
      <c r="BI618" s="4" t="str">
        <f>IF(B618=1,"",IF(AND(J618=1,TrackingWorksheet!$G623+14&lt;=WeeklySummary!$C$7),1,0))</f>
        <v/>
      </c>
      <c r="BJ618" s="4" t="str">
        <f>IF(B618=1,"",IF(AND(T618=1,TrackingWorksheet!$I623+14&lt;=WeeklySummary!$C$7),1,0))</f>
        <v/>
      </c>
      <c r="BK618" s="4" t="str">
        <f>IF(B618=1,"",IF(AND(T618=1,TrackingWorksheet!$G623+14&lt;=WeeklySummary!$C$7),1,0))</f>
        <v/>
      </c>
      <c r="BL618" s="4">
        <f t="shared" si="149"/>
        <v>0</v>
      </c>
    </row>
    <row r="619" spans="2:64" x14ac:dyDescent="0.25">
      <c r="B619" s="27">
        <f>IF(AND(ISBLANK(TrackingWorksheet!B624),ISBLANK(TrackingWorksheet!C624),ISBLANK(TrackingWorksheet!G624),ISBLANK(TrackingWorksheet!H624),
ISBLANK(TrackingWorksheet!I624),ISBLANK(TrackingWorksheet!J624),ISBLANK(TrackingWorksheet!M624),
ISBLANK(TrackingWorksheet!N626)),1,0)</f>
        <v>1</v>
      </c>
      <c r="C619" s="12" t="str">
        <f>IF(B619=1,"",TrackingWorksheet!F624)</f>
        <v/>
      </c>
      <c r="D619" s="20" t="str">
        <f>IF(B619=1,"",IF(AND(TrackingWorksheet!B624&lt;&gt;"",TrackingWorksheet!B624&lt;=WeeklySummary!$C$7,OR(TrackingWorksheet!C624="",TrackingWorksheet!C624&gt;=WeeklySummary!$C$6)),1,0))</f>
        <v/>
      </c>
      <c r="E619" s="10" t="str">
        <f>IF(B619=1,"",IF(AND(TrackingWorksheet!G624 &lt;&gt;"",TrackingWorksheet!G624&lt;=WeeklySummary!$C$7, TrackingWorksheet!H624=Lists!$D$4), "Y", "N"))</f>
        <v/>
      </c>
      <c r="F619" s="10" t="str">
        <f>IF(B619=1,"",IF(AND(TrackingWorksheet!I624 &lt;&gt;"", TrackingWorksheet!I624&lt;=WeeklySummary!$C$7, TrackingWorksheet!J624=Lists!$D$4), "Y", "N"))</f>
        <v/>
      </c>
      <c r="G619" s="10" t="str">
        <f>IF(B619=1,"",IF(AND(TrackingWorksheet!G624 &lt;&gt;"",TrackingWorksheet!G624&lt;=WeeklySummary!$C$7, TrackingWorksheet!H624=Lists!$D$5), "Y", "N"))</f>
        <v/>
      </c>
      <c r="H619" s="10" t="str">
        <f>IF(B619=1,"",IF(AND(TrackingWorksheet!I624 &lt;&gt;"", TrackingWorksheet!I624&lt;=WeeklySummary!$C$7, TrackingWorksheet!J624=Lists!$D$5), "Y", "N"))</f>
        <v/>
      </c>
      <c r="I619" s="20" t="str">
        <f>IF(B619=1,"",IF(AND(TrackingWorksheet!G624 &lt;&gt;"", TrackingWorksheet!G624&lt;=WeeklySummary!$C$7, TrackingWorksheet!H624=Lists!$D$6), 1, 0))</f>
        <v/>
      </c>
      <c r="J619" s="20" t="str">
        <f t="shared" si="141"/>
        <v/>
      </c>
      <c r="K619" s="10" t="str">
        <f>IF(B619=1,"",IF(AND(TrackingWorksheet!I624&lt;=WeeklySummary!$C$7,TrackingWorksheet!K624="YES"),0,IF(AND(AND(OR(E619="Y",F619="Y"),E619&lt;&gt;F619),G619&lt;&gt;"Y", H619&lt;&gt;"Y"), 1, 0)))</f>
        <v/>
      </c>
      <c r="L619" s="20" t="str">
        <f t="shared" si="142"/>
        <v/>
      </c>
      <c r="M619" s="10" t="str">
        <f t="shared" si="143"/>
        <v/>
      </c>
      <c r="N619" s="20" t="str">
        <f t="shared" si="144"/>
        <v/>
      </c>
      <c r="O619" s="10" t="str">
        <f>IF(B619=1,"",IF(AND(TrackingWorksheet!I624&lt;=WeeklySummary!$C$7,TrackingWorksheet!K624="YES"),0,IF(AND(AND(OR(G619="Y",H619="Y"),G619&lt;&gt;H619),E619&lt;&gt;"Y", F619&lt;&gt;"Y"), 1, 0)))</f>
        <v/>
      </c>
      <c r="P619" s="20" t="str">
        <f t="shared" si="145"/>
        <v/>
      </c>
      <c r="Q619" s="10" t="str">
        <f t="shared" si="146"/>
        <v/>
      </c>
      <c r="R619" s="10" t="str">
        <f t="shared" si="147"/>
        <v/>
      </c>
      <c r="S619" s="10" t="str">
        <f>IF(B619=1,"",IF(AND(OR(AND(TrackingWorksheet!H624=Lists!$D$7,TrackingWorksheet!H624=TrackingWorksheet!J624),TrackingWorksheet!H624&lt;&gt;TrackingWorksheet!J624),TrackingWorksheet!K624="YES",TrackingWorksheet!H624&lt;&gt;Lists!$D$6,TrackingWorksheet!G624&lt;=WeeklySummary!$C$7,TrackingWorksheet!I624&lt;=WeeklySummary!$C$7),1,0))</f>
        <v/>
      </c>
      <c r="T619" s="10" t="str">
        <f t="shared" si="148"/>
        <v/>
      </c>
      <c r="U619" s="10" t="str">
        <f>IF($B619=1,"",IF(TrackingWorksheet!$K624="YES",1, 0)*D619)</f>
        <v/>
      </c>
      <c r="V619" s="20">
        <f t="shared" si="137"/>
        <v>0</v>
      </c>
      <c r="W619" s="20">
        <f t="shared" si="138"/>
        <v>0</v>
      </c>
      <c r="X619" s="10" t="str">
        <f>IF($B619=1,"",IF(AND(TrackingWorksheet!$L624&lt;&gt;"", TrackingWorksheet!$L624&gt;=WeeklySummary!$C$6,TrackingWorksheet!$L624&lt;=WeeklySummary!$C$7,OR(TrackingWorksheet!$H624=Lists!$D$4,TrackingWorksheet!$J624=Lists!$D$4)), 1, 0))</f>
        <v/>
      </c>
      <c r="Y619" s="10" t="str">
        <f>IF($B619=1,"",IF(AND(TrackingWorksheet!$L624&lt;&gt;"", TrackingWorksheet!$L624&gt;=WeeklySummary!$C$6,TrackingWorksheet!$L624&lt;=WeeklySummary!$C$7,OR(TrackingWorksheet!$H624=Lists!$D$5,TrackingWorksheet!$J624=Lists!$D$5)), 1, 0))</f>
        <v/>
      </c>
      <c r="Z619" s="10" t="str">
        <f>IF($B619=1,"",IF(AND(TrackingWorksheet!$L624&lt;&gt;"", TrackingWorksheet!$L624&gt;=WeeklySummary!$C$6,TrackingWorksheet!$L624&lt;=WeeklySummary!$C$7,OR(TrackingWorksheet!$H624=Lists!$D$6,TrackingWorksheet!$J624=Lists!$D$6)), 1, 0))</f>
        <v/>
      </c>
      <c r="AA619" s="19" t="str">
        <f>IF(B619=1,"",IF(AND(TrackingWorksheet!M624&lt;&gt;"",TrackingWorksheet!M624&lt;=WeeklySummary!$C$7),1,0)*D619)</f>
        <v/>
      </c>
      <c r="AB619" s="19" t="str">
        <f>IF(B619=1,"",IF(AND(TrackingWorksheet!N624&lt;&gt;"",TrackingWorksheet!N624&lt;=WeeklySummary!$C$7),1,0)*D619)</f>
        <v/>
      </c>
      <c r="AC619" s="19" t="str">
        <f>IF(B619=1,"",TrackingWorksheet!T624)</f>
        <v/>
      </c>
      <c r="AD619" s="19" t="str">
        <f>IF(B619=1,"",IF(D619*AND(TrackingWorksheet!S624&gt;=Calculations!$BD$3,TrackingWorksheet!U624="",TrackingWorksheet!K624="YES"),1,0))</f>
        <v/>
      </c>
      <c r="AE619" s="19" t="str">
        <f>IF($B619=1,"",IF(AND(TrackingWorksheet!$S624&gt;$BE$3,TrackingWorksheet!$T624=Lists!$P$4),1, 0)*D619)</f>
        <v/>
      </c>
      <c r="AF619" s="19" t="str">
        <f>IF($B619=1,"",IF(AND(TrackingWorksheet!$U624&gt;$BE$3,TrackingWorksheet!$V624=Lists!$P$4),1, 0)*D619)</f>
        <v/>
      </c>
      <c r="AG619" s="19" t="str">
        <f>IF($B619=1,"",IF(AND(TrackingWorksheet!$W624&gt;$BE$3,TrackingWorksheet!$X624=Lists!$P$4),1, 0)*D619)</f>
        <v/>
      </c>
      <c r="AH619" s="19" t="str">
        <f>IF($B619=1,"",IF(AND(TrackingWorksheet!$Y624&gt;$BE$3,TrackingWorksheet!$Z624=Lists!$P$4),1, 0)*D619)</f>
        <v/>
      </c>
      <c r="AI619" s="19" t="str">
        <f>IF($B619=1,"",IF(AND(TrackingWorksheet!$AA624&gt;$BE$3,TrackingWorksheet!$AB624=Lists!$P$4),1, 0)*D619)</f>
        <v/>
      </c>
      <c r="AJ619" s="19" t="str">
        <f>IF($B619=1,"",IF(AND(TrackingWorksheet!$S624&gt;$BE$3,TrackingWorksheet!$T624=Lists!$P$5),1, 0)*D619)</f>
        <v/>
      </c>
      <c r="AK619" s="19" t="str">
        <f>IF($B619=1,"",IF(AND(TrackingWorksheet!$U624&gt;$BE$3,TrackingWorksheet!$V624=Lists!$P$5),1, 0)*D619)</f>
        <v/>
      </c>
      <c r="AL619" s="19" t="str">
        <f>IF($B619=1,"",IF(AND(TrackingWorksheet!$W624&gt;$BE$3,TrackingWorksheet!$X624=Lists!$P$5),1, 0)*D619)</f>
        <v/>
      </c>
      <c r="AM619" s="19" t="str">
        <f>IF($B619=1,"",IF(AND(TrackingWorksheet!$Y624&gt;$BE$3,TrackingWorksheet!$Z624=Lists!$P$5),1, 0)*D619)</f>
        <v/>
      </c>
      <c r="AN619" s="19" t="str">
        <f>IF($B619=1,"",IF(AND(TrackingWorksheet!$AA624&gt;$BE$3,TrackingWorksheet!$AB624=Lists!$P$5),1, 0)*D619)</f>
        <v/>
      </c>
      <c r="AO619" s="19" t="str">
        <f>IF($B619=1,"",IF(AND(TrackingWorksheet!$S624&gt;$BE$3,TrackingWorksheet!$T624=Lists!$P$6),1, 0)*D619)</f>
        <v/>
      </c>
      <c r="AP619" s="19" t="str">
        <f>IF($B619=1,"",IF(AND(TrackingWorksheet!$U624&gt;$BE$3,TrackingWorksheet!$V624=Lists!$P$6),1, 0)*D619)</f>
        <v/>
      </c>
      <c r="AQ619" s="19" t="str">
        <f>IF($B619=1,"",IF(AND(TrackingWorksheet!$W624&gt;$BE$3,TrackingWorksheet!$X624=Lists!$P$6),1, 0)*D619)</f>
        <v/>
      </c>
      <c r="AR619" s="19" t="str">
        <f>IF($B619=1,"",IF(AND(TrackingWorksheet!$Y624&gt;$BE$3,TrackingWorksheet!$Z624=Lists!$P$6),1, 0)*D619)</f>
        <v/>
      </c>
      <c r="AS619" s="19" t="str">
        <f>IF($B619=1,"",IF(AND(TrackingWorksheet!$AA624&gt;$BE$3,TrackingWorksheet!$AB624=Lists!$P$6),1, 0)*D619)</f>
        <v/>
      </c>
      <c r="AT619" s="19">
        <f t="shared" si="139"/>
        <v>0</v>
      </c>
      <c r="AU619" s="19" t="str">
        <f>IF(B619=1,"",IF(AND(TrackingWorksheet!K624="",TrackingWorksheet!M624="", TrackingWorksheet!N624="", TrackingWorksheet!S624="", TrackingWorksheet!V624="", TrackingWorksheet!W624="", TrackingWorksheet!Y624="", TrackingWorksheet!AA624="", V619=1),1,0)*D619)</f>
        <v/>
      </c>
      <c r="AV619" s="19" t="str">
        <f>IF(B619=1,"",IF(D619*AND(TrackingWorksheet!U624&gt;Calculations!$BE$3,TrackingWorksheet!K624="YES"),1,0))</f>
        <v/>
      </c>
      <c r="AW619" s="19" t="str">
        <f>IF(B619=1,"",IF(D619*AND(TrackingWorksheet!W624&gt;Calculations!$BE$3,TrackingWorksheet!K624="YES"),1,0))</f>
        <v/>
      </c>
      <c r="AX619" s="19">
        <f t="shared" si="140"/>
        <v>0</v>
      </c>
      <c r="AY619" s="19">
        <f t="shared" si="136"/>
        <v>0</v>
      </c>
      <c r="AZ619" s="27" t="str">
        <f>IF(B619=1,"",IF(TrackingWorksheet!Q624="","",TrackingWorksheet!Q624))</f>
        <v/>
      </c>
      <c r="BB619" s="4"/>
      <c r="BC619" s="4"/>
      <c r="BD619" s="4"/>
      <c r="BE619" s="4"/>
      <c r="BF619" s="4"/>
      <c r="BG619" s="4" t="str">
        <f>IF(B619=1,"",IF(AND(N619=1,TrackingWorksheet!$I624+14&lt;=WeeklySummary!$C$7),1,0))</f>
        <v/>
      </c>
      <c r="BH619" s="4" t="str">
        <f>IF(B619=1,"",IF(AND(R619=1,TrackingWorksheet!$I624+14&lt;=WeeklySummary!$C$7),1,0))</f>
        <v/>
      </c>
      <c r="BI619" s="4" t="str">
        <f>IF(B619=1,"",IF(AND(J619=1,TrackingWorksheet!$G624+14&lt;=WeeklySummary!$C$7),1,0))</f>
        <v/>
      </c>
      <c r="BJ619" s="4" t="str">
        <f>IF(B619=1,"",IF(AND(T619=1,TrackingWorksheet!$I624+14&lt;=WeeklySummary!$C$7),1,0))</f>
        <v/>
      </c>
      <c r="BK619" s="4" t="str">
        <f>IF(B619=1,"",IF(AND(T619=1,TrackingWorksheet!$G624+14&lt;=WeeklySummary!$C$7),1,0))</f>
        <v/>
      </c>
      <c r="BL619" s="4">
        <f t="shared" si="149"/>
        <v>0</v>
      </c>
    </row>
    <row r="620" spans="2:64" x14ac:dyDescent="0.25">
      <c r="B620" s="27">
        <f>IF(AND(ISBLANK(TrackingWorksheet!B625),ISBLANK(TrackingWorksheet!C625),ISBLANK(TrackingWorksheet!G625),ISBLANK(TrackingWorksheet!H625),
ISBLANK(TrackingWorksheet!I625),ISBLANK(TrackingWorksheet!J625),ISBLANK(TrackingWorksheet!M625),
ISBLANK(TrackingWorksheet!N627)),1,0)</f>
        <v>1</v>
      </c>
      <c r="C620" s="12" t="str">
        <f>IF(B620=1,"",TrackingWorksheet!F625)</f>
        <v/>
      </c>
      <c r="D620" s="20" t="str">
        <f>IF(B620=1,"",IF(AND(TrackingWorksheet!B625&lt;&gt;"",TrackingWorksheet!B625&lt;=WeeklySummary!$C$7,OR(TrackingWorksheet!C625="",TrackingWorksheet!C625&gt;=WeeklySummary!$C$6)),1,0))</f>
        <v/>
      </c>
      <c r="E620" s="10" t="str">
        <f>IF(B620=1,"",IF(AND(TrackingWorksheet!G625 &lt;&gt;"",TrackingWorksheet!G625&lt;=WeeklySummary!$C$7, TrackingWorksheet!H625=Lists!$D$4), "Y", "N"))</f>
        <v/>
      </c>
      <c r="F620" s="10" t="str">
        <f>IF(B620=1,"",IF(AND(TrackingWorksheet!I625 &lt;&gt;"", TrackingWorksheet!I625&lt;=WeeklySummary!$C$7, TrackingWorksheet!J625=Lists!$D$4), "Y", "N"))</f>
        <v/>
      </c>
      <c r="G620" s="10" t="str">
        <f>IF(B620=1,"",IF(AND(TrackingWorksheet!G625 &lt;&gt;"",TrackingWorksheet!G625&lt;=WeeklySummary!$C$7, TrackingWorksheet!H625=Lists!$D$5), "Y", "N"))</f>
        <v/>
      </c>
      <c r="H620" s="10" t="str">
        <f>IF(B620=1,"",IF(AND(TrackingWorksheet!I625 &lt;&gt;"", TrackingWorksheet!I625&lt;=WeeklySummary!$C$7, TrackingWorksheet!J625=Lists!$D$5), "Y", "N"))</f>
        <v/>
      </c>
      <c r="I620" s="20" t="str">
        <f>IF(B620=1,"",IF(AND(TrackingWorksheet!G625 &lt;&gt;"", TrackingWorksheet!G625&lt;=WeeklySummary!$C$7, TrackingWorksheet!H625=Lists!$D$6), 1, 0))</f>
        <v/>
      </c>
      <c r="J620" s="20" t="str">
        <f t="shared" si="141"/>
        <v/>
      </c>
      <c r="K620" s="10" t="str">
        <f>IF(B620=1,"",IF(AND(TrackingWorksheet!I625&lt;=WeeklySummary!$C$7,TrackingWorksheet!K625="YES"),0,IF(AND(AND(OR(E620="Y",F620="Y"),E620&lt;&gt;F620),G620&lt;&gt;"Y", H620&lt;&gt;"Y"), 1, 0)))</f>
        <v/>
      </c>
      <c r="L620" s="20" t="str">
        <f t="shared" si="142"/>
        <v/>
      </c>
      <c r="M620" s="10" t="str">
        <f t="shared" si="143"/>
        <v/>
      </c>
      <c r="N620" s="20" t="str">
        <f t="shared" si="144"/>
        <v/>
      </c>
      <c r="O620" s="10" t="str">
        <f>IF(B620=1,"",IF(AND(TrackingWorksheet!I625&lt;=WeeklySummary!$C$7,TrackingWorksheet!K625="YES"),0,IF(AND(AND(OR(G620="Y",H620="Y"),G620&lt;&gt;H620),E620&lt;&gt;"Y", F620&lt;&gt;"Y"), 1, 0)))</f>
        <v/>
      </c>
      <c r="P620" s="20" t="str">
        <f t="shared" si="145"/>
        <v/>
      </c>
      <c r="Q620" s="10" t="str">
        <f t="shared" si="146"/>
        <v/>
      </c>
      <c r="R620" s="10" t="str">
        <f t="shared" si="147"/>
        <v/>
      </c>
      <c r="S620" s="10" t="str">
        <f>IF(B620=1,"",IF(AND(OR(AND(TrackingWorksheet!H625=Lists!$D$7,TrackingWorksheet!H625=TrackingWorksheet!J625),TrackingWorksheet!H625&lt;&gt;TrackingWorksheet!J625),TrackingWorksheet!K625="YES",TrackingWorksheet!H625&lt;&gt;Lists!$D$6,TrackingWorksheet!G625&lt;=WeeklySummary!$C$7,TrackingWorksheet!I625&lt;=WeeklySummary!$C$7),1,0))</f>
        <v/>
      </c>
      <c r="T620" s="10" t="str">
        <f t="shared" si="148"/>
        <v/>
      </c>
      <c r="U620" s="10" t="str">
        <f>IF($B620=1,"",IF(TrackingWorksheet!$K625="YES",1, 0)*D620)</f>
        <v/>
      </c>
      <c r="V620" s="20">
        <f t="shared" si="137"/>
        <v>0</v>
      </c>
      <c r="W620" s="20">
        <f t="shared" si="138"/>
        <v>0</v>
      </c>
      <c r="X620" s="10" t="str">
        <f>IF($B620=1,"",IF(AND(TrackingWorksheet!$L625&lt;&gt;"", TrackingWorksheet!$L625&gt;=WeeklySummary!$C$6,TrackingWorksheet!$L625&lt;=WeeklySummary!$C$7,OR(TrackingWorksheet!$H625=Lists!$D$4,TrackingWorksheet!$J625=Lists!$D$4)), 1, 0))</f>
        <v/>
      </c>
      <c r="Y620" s="10" t="str">
        <f>IF($B620=1,"",IF(AND(TrackingWorksheet!$L625&lt;&gt;"", TrackingWorksheet!$L625&gt;=WeeklySummary!$C$6,TrackingWorksheet!$L625&lt;=WeeklySummary!$C$7,OR(TrackingWorksheet!$H625=Lists!$D$5,TrackingWorksheet!$J625=Lists!$D$5)), 1, 0))</f>
        <v/>
      </c>
      <c r="Z620" s="10" t="str">
        <f>IF($B620=1,"",IF(AND(TrackingWorksheet!$L625&lt;&gt;"", TrackingWorksheet!$L625&gt;=WeeklySummary!$C$6,TrackingWorksheet!$L625&lt;=WeeklySummary!$C$7,OR(TrackingWorksheet!$H625=Lists!$D$6,TrackingWorksheet!$J625=Lists!$D$6)), 1, 0))</f>
        <v/>
      </c>
      <c r="AA620" s="19" t="str">
        <f>IF(B620=1,"",IF(AND(TrackingWorksheet!M625&lt;&gt;"",TrackingWorksheet!M625&lt;=WeeklySummary!$C$7),1,0)*D620)</f>
        <v/>
      </c>
      <c r="AB620" s="19" t="str">
        <f>IF(B620=1,"",IF(AND(TrackingWorksheet!N625&lt;&gt;"",TrackingWorksheet!N625&lt;=WeeklySummary!$C$7),1,0)*D620)</f>
        <v/>
      </c>
      <c r="AC620" s="19" t="str">
        <f>IF(B620=1,"",TrackingWorksheet!T625)</f>
        <v/>
      </c>
      <c r="AD620" s="19" t="str">
        <f>IF(B620=1,"",IF(D620*AND(TrackingWorksheet!S625&gt;=Calculations!$BD$3,TrackingWorksheet!U625="",TrackingWorksheet!K625="YES"),1,0))</f>
        <v/>
      </c>
      <c r="AE620" s="19" t="str">
        <f>IF($B620=1,"",IF(AND(TrackingWorksheet!$S625&gt;$BE$3,TrackingWorksheet!$T625=Lists!$P$4),1, 0)*D620)</f>
        <v/>
      </c>
      <c r="AF620" s="19" t="str">
        <f>IF($B620=1,"",IF(AND(TrackingWorksheet!$U625&gt;$BE$3,TrackingWorksheet!$V625=Lists!$P$4),1, 0)*D620)</f>
        <v/>
      </c>
      <c r="AG620" s="19" t="str">
        <f>IF($B620=1,"",IF(AND(TrackingWorksheet!$W625&gt;$BE$3,TrackingWorksheet!$X625=Lists!$P$4),1, 0)*D620)</f>
        <v/>
      </c>
      <c r="AH620" s="19" t="str">
        <f>IF($B620=1,"",IF(AND(TrackingWorksheet!$Y625&gt;$BE$3,TrackingWorksheet!$Z625=Lists!$P$4),1, 0)*D620)</f>
        <v/>
      </c>
      <c r="AI620" s="19" t="str">
        <f>IF($B620=1,"",IF(AND(TrackingWorksheet!$AA625&gt;$BE$3,TrackingWorksheet!$AB625=Lists!$P$4),1, 0)*D620)</f>
        <v/>
      </c>
      <c r="AJ620" s="19" t="str">
        <f>IF($B620=1,"",IF(AND(TrackingWorksheet!$S625&gt;$BE$3,TrackingWorksheet!$T625=Lists!$P$5),1, 0)*D620)</f>
        <v/>
      </c>
      <c r="AK620" s="19" t="str">
        <f>IF($B620=1,"",IF(AND(TrackingWorksheet!$U625&gt;$BE$3,TrackingWorksheet!$V625=Lists!$P$5),1, 0)*D620)</f>
        <v/>
      </c>
      <c r="AL620" s="19" t="str">
        <f>IF($B620=1,"",IF(AND(TrackingWorksheet!$W625&gt;$BE$3,TrackingWorksheet!$X625=Lists!$P$5),1, 0)*D620)</f>
        <v/>
      </c>
      <c r="AM620" s="19" t="str">
        <f>IF($B620=1,"",IF(AND(TrackingWorksheet!$Y625&gt;$BE$3,TrackingWorksheet!$Z625=Lists!$P$5),1, 0)*D620)</f>
        <v/>
      </c>
      <c r="AN620" s="19" t="str">
        <f>IF($B620=1,"",IF(AND(TrackingWorksheet!$AA625&gt;$BE$3,TrackingWorksheet!$AB625=Lists!$P$5),1, 0)*D620)</f>
        <v/>
      </c>
      <c r="AO620" s="19" t="str">
        <f>IF($B620=1,"",IF(AND(TrackingWorksheet!$S625&gt;$BE$3,TrackingWorksheet!$T625=Lists!$P$6),1, 0)*D620)</f>
        <v/>
      </c>
      <c r="AP620" s="19" t="str">
        <f>IF($B620=1,"",IF(AND(TrackingWorksheet!$U625&gt;$BE$3,TrackingWorksheet!$V625=Lists!$P$6),1, 0)*D620)</f>
        <v/>
      </c>
      <c r="AQ620" s="19" t="str">
        <f>IF($B620=1,"",IF(AND(TrackingWorksheet!$W625&gt;$BE$3,TrackingWorksheet!$X625=Lists!$P$6),1, 0)*D620)</f>
        <v/>
      </c>
      <c r="AR620" s="19" t="str">
        <f>IF($B620=1,"",IF(AND(TrackingWorksheet!$Y625&gt;$BE$3,TrackingWorksheet!$Z625=Lists!$P$6),1, 0)*D620)</f>
        <v/>
      </c>
      <c r="AS620" s="19" t="str">
        <f>IF($B620=1,"",IF(AND(TrackingWorksheet!$AA625&gt;$BE$3,TrackingWorksheet!$AB625=Lists!$P$6),1, 0)*D620)</f>
        <v/>
      </c>
      <c r="AT620" s="19">
        <f t="shared" si="139"/>
        <v>0</v>
      </c>
      <c r="AU620" s="19" t="str">
        <f>IF(B620=1,"",IF(AND(TrackingWorksheet!K625="",TrackingWorksheet!M625="", TrackingWorksheet!N625="", TrackingWorksheet!S625="", TrackingWorksheet!V625="", TrackingWorksheet!W625="", TrackingWorksheet!Y625="", TrackingWorksheet!AA625="", V620=1),1,0)*D620)</f>
        <v/>
      </c>
      <c r="AV620" s="19" t="str">
        <f>IF(B620=1,"",IF(D620*AND(TrackingWorksheet!U625&gt;Calculations!$BE$3,TrackingWorksheet!K625="YES"),1,0))</f>
        <v/>
      </c>
      <c r="AW620" s="19" t="str">
        <f>IF(B620=1,"",IF(D620*AND(TrackingWorksheet!W625&gt;Calculations!$BE$3,TrackingWorksheet!K625="YES"),1,0))</f>
        <v/>
      </c>
      <c r="AX620" s="19">
        <f t="shared" si="140"/>
        <v>0</v>
      </c>
      <c r="AY620" s="19">
        <f t="shared" si="136"/>
        <v>0</v>
      </c>
      <c r="AZ620" s="27" t="str">
        <f>IF(B620=1,"",IF(TrackingWorksheet!Q625="","",TrackingWorksheet!Q625))</f>
        <v/>
      </c>
      <c r="BB620" s="4"/>
      <c r="BC620" s="4"/>
      <c r="BD620" s="4"/>
      <c r="BE620" s="4"/>
      <c r="BF620" s="4"/>
      <c r="BG620" s="4" t="str">
        <f>IF(B620=1,"",IF(AND(N620=1,TrackingWorksheet!$I625+14&lt;=WeeklySummary!$C$7),1,0))</f>
        <v/>
      </c>
      <c r="BH620" s="4" t="str">
        <f>IF(B620=1,"",IF(AND(R620=1,TrackingWorksheet!$I625+14&lt;=WeeklySummary!$C$7),1,0))</f>
        <v/>
      </c>
      <c r="BI620" s="4" t="str">
        <f>IF(B620=1,"",IF(AND(J620=1,TrackingWorksheet!$G625+14&lt;=WeeklySummary!$C$7),1,0))</f>
        <v/>
      </c>
      <c r="BJ620" s="4" t="str">
        <f>IF(B620=1,"",IF(AND(T620=1,TrackingWorksheet!$I625+14&lt;=WeeklySummary!$C$7),1,0))</f>
        <v/>
      </c>
      <c r="BK620" s="4" t="str">
        <f>IF(B620=1,"",IF(AND(T620=1,TrackingWorksheet!$G625+14&lt;=WeeklySummary!$C$7),1,0))</f>
        <v/>
      </c>
      <c r="BL620" s="4">
        <f t="shared" si="149"/>
        <v>0</v>
      </c>
    </row>
    <row r="621" spans="2:64" x14ac:dyDescent="0.25">
      <c r="B621" s="27">
        <f>IF(AND(ISBLANK(TrackingWorksheet!B626),ISBLANK(TrackingWorksheet!C626),ISBLANK(TrackingWorksheet!G626),ISBLANK(TrackingWorksheet!H626),
ISBLANK(TrackingWorksheet!I626),ISBLANK(TrackingWorksheet!J626),ISBLANK(TrackingWorksheet!M626),
ISBLANK(TrackingWorksheet!N628)),1,0)</f>
        <v>1</v>
      </c>
      <c r="C621" s="12" t="str">
        <f>IF(B621=1,"",TrackingWorksheet!F626)</f>
        <v/>
      </c>
      <c r="D621" s="20" t="str">
        <f>IF(B621=1,"",IF(AND(TrackingWorksheet!B626&lt;&gt;"",TrackingWorksheet!B626&lt;=WeeklySummary!$C$7,OR(TrackingWorksheet!C626="",TrackingWorksheet!C626&gt;=WeeklySummary!$C$6)),1,0))</f>
        <v/>
      </c>
      <c r="E621" s="10" t="str">
        <f>IF(B621=1,"",IF(AND(TrackingWorksheet!G626 &lt;&gt;"",TrackingWorksheet!G626&lt;=WeeklySummary!$C$7, TrackingWorksheet!H626=Lists!$D$4), "Y", "N"))</f>
        <v/>
      </c>
      <c r="F621" s="10" t="str">
        <f>IF(B621=1,"",IF(AND(TrackingWorksheet!I626 &lt;&gt;"", TrackingWorksheet!I626&lt;=WeeklySummary!$C$7, TrackingWorksheet!J626=Lists!$D$4), "Y", "N"))</f>
        <v/>
      </c>
      <c r="G621" s="10" t="str">
        <f>IF(B621=1,"",IF(AND(TrackingWorksheet!G626 &lt;&gt;"",TrackingWorksheet!G626&lt;=WeeklySummary!$C$7, TrackingWorksheet!H626=Lists!$D$5), "Y", "N"))</f>
        <v/>
      </c>
      <c r="H621" s="10" t="str">
        <f>IF(B621=1,"",IF(AND(TrackingWorksheet!I626 &lt;&gt;"", TrackingWorksheet!I626&lt;=WeeklySummary!$C$7, TrackingWorksheet!J626=Lists!$D$5), "Y", "N"))</f>
        <v/>
      </c>
      <c r="I621" s="20" t="str">
        <f>IF(B621=1,"",IF(AND(TrackingWorksheet!G626 &lt;&gt;"", TrackingWorksheet!G626&lt;=WeeklySummary!$C$7, TrackingWorksheet!H626=Lists!$D$6), 1, 0))</f>
        <v/>
      </c>
      <c r="J621" s="20" t="str">
        <f t="shared" si="141"/>
        <v/>
      </c>
      <c r="K621" s="10" t="str">
        <f>IF(B621=1,"",IF(AND(TrackingWorksheet!I626&lt;=WeeklySummary!$C$7,TrackingWorksheet!K626="YES"),0,IF(AND(AND(OR(E621="Y",F621="Y"),E621&lt;&gt;F621),G621&lt;&gt;"Y", H621&lt;&gt;"Y"), 1, 0)))</f>
        <v/>
      </c>
      <c r="L621" s="20" t="str">
        <f t="shared" si="142"/>
        <v/>
      </c>
      <c r="M621" s="10" t="str">
        <f t="shared" si="143"/>
        <v/>
      </c>
      <c r="N621" s="20" t="str">
        <f t="shared" si="144"/>
        <v/>
      </c>
      <c r="O621" s="10" t="str">
        <f>IF(B621=1,"",IF(AND(TrackingWorksheet!I626&lt;=WeeklySummary!$C$7,TrackingWorksheet!K626="YES"),0,IF(AND(AND(OR(G621="Y",H621="Y"),G621&lt;&gt;H621),E621&lt;&gt;"Y", F621&lt;&gt;"Y"), 1, 0)))</f>
        <v/>
      </c>
      <c r="P621" s="20" t="str">
        <f t="shared" si="145"/>
        <v/>
      </c>
      <c r="Q621" s="10" t="str">
        <f t="shared" si="146"/>
        <v/>
      </c>
      <c r="R621" s="10" t="str">
        <f t="shared" si="147"/>
        <v/>
      </c>
      <c r="S621" s="10" t="str">
        <f>IF(B621=1,"",IF(AND(OR(AND(TrackingWorksheet!H626=Lists!$D$7,TrackingWorksheet!H626=TrackingWorksheet!J626),TrackingWorksheet!H626&lt;&gt;TrackingWorksheet!J626),TrackingWorksheet!K626="YES",TrackingWorksheet!H626&lt;&gt;Lists!$D$6,TrackingWorksheet!G626&lt;=WeeklySummary!$C$7,TrackingWorksheet!I626&lt;=WeeklySummary!$C$7),1,0))</f>
        <v/>
      </c>
      <c r="T621" s="10" t="str">
        <f t="shared" si="148"/>
        <v/>
      </c>
      <c r="U621" s="10" t="str">
        <f>IF($B621=1,"",IF(TrackingWorksheet!$K626="YES",1, 0)*D621)</f>
        <v/>
      </c>
      <c r="V621" s="20">
        <f t="shared" si="137"/>
        <v>0</v>
      </c>
      <c r="W621" s="20">
        <f t="shared" si="138"/>
        <v>0</v>
      </c>
      <c r="X621" s="10" t="str">
        <f>IF($B621=1,"",IF(AND(TrackingWorksheet!$L626&lt;&gt;"", TrackingWorksheet!$L626&gt;=WeeklySummary!$C$6,TrackingWorksheet!$L626&lt;=WeeklySummary!$C$7,OR(TrackingWorksheet!$H626=Lists!$D$4,TrackingWorksheet!$J626=Lists!$D$4)), 1, 0))</f>
        <v/>
      </c>
      <c r="Y621" s="10" t="str">
        <f>IF($B621=1,"",IF(AND(TrackingWorksheet!$L626&lt;&gt;"", TrackingWorksheet!$L626&gt;=WeeklySummary!$C$6,TrackingWorksheet!$L626&lt;=WeeklySummary!$C$7,OR(TrackingWorksheet!$H626=Lists!$D$5,TrackingWorksheet!$J626=Lists!$D$5)), 1, 0))</f>
        <v/>
      </c>
      <c r="Z621" s="10" t="str">
        <f>IF($B621=1,"",IF(AND(TrackingWorksheet!$L626&lt;&gt;"", TrackingWorksheet!$L626&gt;=WeeklySummary!$C$6,TrackingWorksheet!$L626&lt;=WeeklySummary!$C$7,OR(TrackingWorksheet!$H626=Lists!$D$6,TrackingWorksheet!$J626=Lists!$D$6)), 1, 0))</f>
        <v/>
      </c>
      <c r="AA621" s="19" t="str">
        <f>IF(B621=1,"",IF(AND(TrackingWorksheet!M626&lt;&gt;"",TrackingWorksheet!M626&lt;=WeeklySummary!$C$7),1,0)*D621)</f>
        <v/>
      </c>
      <c r="AB621" s="19" t="str">
        <f>IF(B621=1,"",IF(AND(TrackingWorksheet!N626&lt;&gt;"",TrackingWorksheet!N626&lt;=WeeklySummary!$C$7),1,0)*D621)</f>
        <v/>
      </c>
      <c r="AC621" s="19" t="str">
        <f>IF(B621=1,"",TrackingWorksheet!T626)</f>
        <v/>
      </c>
      <c r="AD621" s="19" t="str">
        <f>IF(B621=1,"",IF(D621*AND(TrackingWorksheet!S626&gt;=Calculations!$BD$3,TrackingWorksheet!U626="",TrackingWorksheet!K626="YES"),1,0))</f>
        <v/>
      </c>
      <c r="AE621" s="19" t="str">
        <f>IF($B621=1,"",IF(AND(TrackingWorksheet!$S626&gt;$BE$3,TrackingWorksheet!$T626=Lists!$P$4),1, 0)*D621)</f>
        <v/>
      </c>
      <c r="AF621" s="19" t="str">
        <f>IF($B621=1,"",IF(AND(TrackingWorksheet!$U626&gt;$BE$3,TrackingWorksheet!$V626=Lists!$P$4),1, 0)*D621)</f>
        <v/>
      </c>
      <c r="AG621" s="19" t="str">
        <f>IF($B621=1,"",IF(AND(TrackingWorksheet!$W626&gt;$BE$3,TrackingWorksheet!$X626=Lists!$P$4),1, 0)*D621)</f>
        <v/>
      </c>
      <c r="AH621" s="19" t="str">
        <f>IF($B621=1,"",IF(AND(TrackingWorksheet!$Y626&gt;$BE$3,TrackingWorksheet!$Z626=Lists!$P$4),1, 0)*D621)</f>
        <v/>
      </c>
      <c r="AI621" s="19" t="str">
        <f>IF($B621=1,"",IF(AND(TrackingWorksheet!$AA626&gt;$BE$3,TrackingWorksheet!$AB626=Lists!$P$4),1, 0)*D621)</f>
        <v/>
      </c>
      <c r="AJ621" s="19" t="str">
        <f>IF($B621=1,"",IF(AND(TrackingWorksheet!$S626&gt;$BE$3,TrackingWorksheet!$T626=Lists!$P$5),1, 0)*D621)</f>
        <v/>
      </c>
      <c r="AK621" s="19" t="str">
        <f>IF($B621=1,"",IF(AND(TrackingWorksheet!$U626&gt;$BE$3,TrackingWorksheet!$V626=Lists!$P$5),1, 0)*D621)</f>
        <v/>
      </c>
      <c r="AL621" s="19" t="str">
        <f>IF($B621=1,"",IF(AND(TrackingWorksheet!$W626&gt;$BE$3,TrackingWorksheet!$X626=Lists!$P$5),1, 0)*D621)</f>
        <v/>
      </c>
      <c r="AM621" s="19" t="str">
        <f>IF($B621=1,"",IF(AND(TrackingWorksheet!$Y626&gt;$BE$3,TrackingWorksheet!$Z626=Lists!$P$5),1, 0)*D621)</f>
        <v/>
      </c>
      <c r="AN621" s="19" t="str">
        <f>IF($B621=1,"",IF(AND(TrackingWorksheet!$AA626&gt;$BE$3,TrackingWorksheet!$AB626=Lists!$P$5),1, 0)*D621)</f>
        <v/>
      </c>
      <c r="AO621" s="19" t="str">
        <f>IF($B621=1,"",IF(AND(TrackingWorksheet!$S626&gt;$BE$3,TrackingWorksheet!$T626=Lists!$P$6),1, 0)*D621)</f>
        <v/>
      </c>
      <c r="AP621" s="19" t="str">
        <f>IF($B621=1,"",IF(AND(TrackingWorksheet!$U626&gt;$BE$3,TrackingWorksheet!$V626=Lists!$P$6),1, 0)*D621)</f>
        <v/>
      </c>
      <c r="AQ621" s="19" t="str">
        <f>IF($B621=1,"",IF(AND(TrackingWorksheet!$W626&gt;$BE$3,TrackingWorksheet!$X626=Lists!$P$6),1, 0)*D621)</f>
        <v/>
      </c>
      <c r="AR621" s="19" t="str">
        <f>IF($B621=1,"",IF(AND(TrackingWorksheet!$Y626&gt;$BE$3,TrackingWorksheet!$Z626=Lists!$P$6),1, 0)*D621)</f>
        <v/>
      </c>
      <c r="AS621" s="19" t="str">
        <f>IF($B621=1,"",IF(AND(TrackingWorksheet!$AA626&gt;$BE$3,TrackingWorksheet!$AB626=Lists!$P$6),1, 0)*D621)</f>
        <v/>
      </c>
      <c r="AT621" s="19">
        <f t="shared" si="139"/>
        <v>0</v>
      </c>
      <c r="AU621" s="19" t="str">
        <f>IF(B621=1,"",IF(AND(TrackingWorksheet!K626="",TrackingWorksheet!M626="", TrackingWorksheet!N626="", TrackingWorksheet!S626="", TrackingWorksheet!V626="", TrackingWorksheet!W626="", TrackingWorksheet!Y626="", TrackingWorksheet!AA626="", V621=1),1,0)*D621)</f>
        <v/>
      </c>
      <c r="AV621" s="19" t="str">
        <f>IF(B621=1,"",IF(D621*AND(TrackingWorksheet!U626&gt;Calculations!$BE$3,TrackingWorksheet!K626="YES"),1,0))</f>
        <v/>
      </c>
      <c r="AW621" s="19" t="str">
        <f>IF(B621=1,"",IF(D621*AND(TrackingWorksheet!W626&gt;Calculations!$BE$3,TrackingWorksheet!K626="YES"),1,0))</f>
        <v/>
      </c>
      <c r="AX621" s="19">
        <f t="shared" si="140"/>
        <v>0</v>
      </c>
      <c r="AY621" s="19">
        <f t="shared" si="136"/>
        <v>0</v>
      </c>
      <c r="AZ621" s="27" t="str">
        <f>IF(B621=1,"",IF(TrackingWorksheet!Q626="","",TrackingWorksheet!Q626))</f>
        <v/>
      </c>
      <c r="BB621" s="4"/>
      <c r="BC621" s="4"/>
      <c r="BD621" s="4"/>
      <c r="BE621" s="4"/>
      <c r="BF621" s="4"/>
      <c r="BG621" s="4" t="str">
        <f>IF(B621=1,"",IF(AND(N621=1,TrackingWorksheet!$I626+14&lt;=WeeklySummary!$C$7),1,0))</f>
        <v/>
      </c>
      <c r="BH621" s="4" t="str">
        <f>IF(B621=1,"",IF(AND(R621=1,TrackingWorksheet!$I626+14&lt;=WeeklySummary!$C$7),1,0))</f>
        <v/>
      </c>
      <c r="BI621" s="4" t="str">
        <f>IF(B621=1,"",IF(AND(J621=1,TrackingWorksheet!$G626+14&lt;=WeeklySummary!$C$7),1,0))</f>
        <v/>
      </c>
      <c r="BJ621" s="4" t="str">
        <f>IF(B621=1,"",IF(AND(T621=1,TrackingWorksheet!$I626+14&lt;=WeeklySummary!$C$7),1,0))</f>
        <v/>
      </c>
      <c r="BK621" s="4" t="str">
        <f>IF(B621=1,"",IF(AND(T621=1,TrackingWorksheet!$G626+14&lt;=WeeklySummary!$C$7),1,0))</f>
        <v/>
      </c>
      <c r="BL621" s="4">
        <f t="shared" si="149"/>
        <v>0</v>
      </c>
    </row>
    <row r="622" spans="2:64" x14ac:dyDescent="0.25">
      <c r="B622" s="27">
        <f>IF(AND(ISBLANK(TrackingWorksheet!B627),ISBLANK(TrackingWorksheet!C627),ISBLANK(TrackingWorksheet!G627),ISBLANK(TrackingWorksheet!H627),
ISBLANK(TrackingWorksheet!I627),ISBLANK(TrackingWorksheet!J627),ISBLANK(TrackingWorksheet!M627),
ISBLANK(TrackingWorksheet!N629)),1,0)</f>
        <v>1</v>
      </c>
      <c r="C622" s="12" t="str">
        <f>IF(B622=1,"",TrackingWorksheet!F627)</f>
        <v/>
      </c>
      <c r="D622" s="20" t="str">
        <f>IF(B622=1,"",IF(AND(TrackingWorksheet!B627&lt;&gt;"",TrackingWorksheet!B627&lt;=WeeklySummary!$C$7,OR(TrackingWorksheet!C627="",TrackingWorksheet!C627&gt;=WeeklySummary!$C$6)),1,0))</f>
        <v/>
      </c>
      <c r="E622" s="10" t="str">
        <f>IF(B622=1,"",IF(AND(TrackingWorksheet!G627 &lt;&gt;"",TrackingWorksheet!G627&lt;=WeeklySummary!$C$7, TrackingWorksheet!H627=Lists!$D$4), "Y", "N"))</f>
        <v/>
      </c>
      <c r="F622" s="10" t="str">
        <f>IF(B622=1,"",IF(AND(TrackingWorksheet!I627 &lt;&gt;"", TrackingWorksheet!I627&lt;=WeeklySummary!$C$7, TrackingWorksheet!J627=Lists!$D$4), "Y", "N"))</f>
        <v/>
      </c>
      <c r="G622" s="10" t="str">
        <f>IF(B622=1,"",IF(AND(TrackingWorksheet!G627 &lt;&gt;"",TrackingWorksheet!G627&lt;=WeeklySummary!$C$7, TrackingWorksheet!H627=Lists!$D$5), "Y", "N"))</f>
        <v/>
      </c>
      <c r="H622" s="10" t="str">
        <f>IF(B622=1,"",IF(AND(TrackingWorksheet!I627 &lt;&gt;"", TrackingWorksheet!I627&lt;=WeeklySummary!$C$7, TrackingWorksheet!J627=Lists!$D$5), "Y", "N"))</f>
        <v/>
      </c>
      <c r="I622" s="20" t="str">
        <f>IF(B622=1,"",IF(AND(TrackingWorksheet!G627 &lt;&gt;"", TrackingWorksheet!G627&lt;=WeeklySummary!$C$7, TrackingWorksheet!H627=Lists!$D$6), 1, 0))</f>
        <v/>
      </c>
      <c r="J622" s="20" t="str">
        <f t="shared" si="141"/>
        <v/>
      </c>
      <c r="K622" s="10" t="str">
        <f>IF(B622=1,"",IF(AND(TrackingWorksheet!I627&lt;=WeeklySummary!$C$7,TrackingWorksheet!K627="YES"),0,IF(AND(AND(OR(E622="Y",F622="Y"),E622&lt;&gt;F622),G622&lt;&gt;"Y", H622&lt;&gt;"Y"), 1, 0)))</f>
        <v/>
      </c>
      <c r="L622" s="20" t="str">
        <f t="shared" si="142"/>
        <v/>
      </c>
      <c r="M622" s="10" t="str">
        <f t="shared" si="143"/>
        <v/>
      </c>
      <c r="N622" s="20" t="str">
        <f t="shared" si="144"/>
        <v/>
      </c>
      <c r="O622" s="10" t="str">
        <f>IF(B622=1,"",IF(AND(TrackingWorksheet!I627&lt;=WeeklySummary!$C$7,TrackingWorksheet!K627="YES"),0,IF(AND(AND(OR(G622="Y",H622="Y"),G622&lt;&gt;H622),E622&lt;&gt;"Y", F622&lt;&gt;"Y"), 1, 0)))</f>
        <v/>
      </c>
      <c r="P622" s="20" t="str">
        <f t="shared" si="145"/>
        <v/>
      </c>
      <c r="Q622" s="10" t="str">
        <f t="shared" si="146"/>
        <v/>
      </c>
      <c r="R622" s="10" t="str">
        <f t="shared" si="147"/>
        <v/>
      </c>
      <c r="S622" s="10" t="str">
        <f>IF(B622=1,"",IF(AND(OR(AND(TrackingWorksheet!H627=Lists!$D$7,TrackingWorksheet!H627=TrackingWorksheet!J627),TrackingWorksheet!H627&lt;&gt;TrackingWorksheet!J627),TrackingWorksheet!K627="YES",TrackingWorksheet!H627&lt;&gt;Lists!$D$6,TrackingWorksheet!G627&lt;=WeeklySummary!$C$7,TrackingWorksheet!I627&lt;=WeeklySummary!$C$7),1,0))</f>
        <v/>
      </c>
      <c r="T622" s="10" t="str">
        <f t="shared" si="148"/>
        <v/>
      </c>
      <c r="U622" s="10" t="str">
        <f>IF($B622=1,"",IF(TrackingWorksheet!$K627="YES",1, 0)*D622)</f>
        <v/>
      </c>
      <c r="V622" s="20">
        <f t="shared" si="137"/>
        <v>0</v>
      </c>
      <c r="W622" s="20">
        <f t="shared" si="138"/>
        <v>0</v>
      </c>
      <c r="X622" s="10" t="str">
        <f>IF($B622=1,"",IF(AND(TrackingWorksheet!$L627&lt;&gt;"", TrackingWorksheet!$L627&gt;=WeeklySummary!$C$6,TrackingWorksheet!$L627&lt;=WeeklySummary!$C$7,OR(TrackingWorksheet!$H627=Lists!$D$4,TrackingWorksheet!$J627=Lists!$D$4)), 1, 0))</f>
        <v/>
      </c>
      <c r="Y622" s="10" t="str">
        <f>IF($B622=1,"",IF(AND(TrackingWorksheet!$L627&lt;&gt;"", TrackingWorksheet!$L627&gt;=WeeklySummary!$C$6,TrackingWorksheet!$L627&lt;=WeeklySummary!$C$7,OR(TrackingWorksheet!$H627=Lists!$D$5,TrackingWorksheet!$J627=Lists!$D$5)), 1, 0))</f>
        <v/>
      </c>
      <c r="Z622" s="10" t="str">
        <f>IF($B622=1,"",IF(AND(TrackingWorksheet!$L627&lt;&gt;"", TrackingWorksheet!$L627&gt;=WeeklySummary!$C$6,TrackingWorksheet!$L627&lt;=WeeklySummary!$C$7,OR(TrackingWorksheet!$H627=Lists!$D$6,TrackingWorksheet!$J627=Lists!$D$6)), 1, 0))</f>
        <v/>
      </c>
      <c r="AA622" s="19" t="str">
        <f>IF(B622=1,"",IF(AND(TrackingWorksheet!M627&lt;&gt;"",TrackingWorksheet!M627&lt;=WeeklySummary!$C$7),1,0)*D622)</f>
        <v/>
      </c>
      <c r="AB622" s="19" t="str">
        <f>IF(B622=1,"",IF(AND(TrackingWorksheet!N627&lt;&gt;"",TrackingWorksheet!N627&lt;=WeeklySummary!$C$7),1,0)*D622)</f>
        <v/>
      </c>
      <c r="AC622" s="19" t="str">
        <f>IF(B622=1,"",TrackingWorksheet!T627)</f>
        <v/>
      </c>
      <c r="AD622" s="19" t="str">
        <f>IF(B622=1,"",IF(D622*AND(TrackingWorksheet!S627&gt;=Calculations!$BD$3,TrackingWorksheet!U627="",TrackingWorksheet!K627="YES"),1,0))</f>
        <v/>
      </c>
      <c r="AE622" s="19" t="str">
        <f>IF($B622=1,"",IF(AND(TrackingWorksheet!$S627&gt;$BE$3,TrackingWorksheet!$T627=Lists!$P$4),1, 0)*D622)</f>
        <v/>
      </c>
      <c r="AF622" s="19" t="str">
        <f>IF($B622=1,"",IF(AND(TrackingWorksheet!$U627&gt;$BE$3,TrackingWorksheet!$V627=Lists!$P$4),1, 0)*D622)</f>
        <v/>
      </c>
      <c r="AG622" s="19" t="str">
        <f>IF($B622=1,"",IF(AND(TrackingWorksheet!$W627&gt;$BE$3,TrackingWorksheet!$X627=Lists!$P$4),1, 0)*D622)</f>
        <v/>
      </c>
      <c r="AH622" s="19" t="str">
        <f>IF($B622=1,"",IF(AND(TrackingWorksheet!$Y627&gt;$BE$3,TrackingWorksheet!$Z627=Lists!$P$4),1, 0)*D622)</f>
        <v/>
      </c>
      <c r="AI622" s="19" t="str">
        <f>IF($B622=1,"",IF(AND(TrackingWorksheet!$AA627&gt;$BE$3,TrackingWorksheet!$AB627=Lists!$P$4),1, 0)*D622)</f>
        <v/>
      </c>
      <c r="AJ622" s="19" t="str">
        <f>IF($B622=1,"",IF(AND(TrackingWorksheet!$S627&gt;$BE$3,TrackingWorksheet!$T627=Lists!$P$5),1, 0)*D622)</f>
        <v/>
      </c>
      <c r="AK622" s="19" t="str">
        <f>IF($B622=1,"",IF(AND(TrackingWorksheet!$U627&gt;$BE$3,TrackingWorksheet!$V627=Lists!$P$5),1, 0)*D622)</f>
        <v/>
      </c>
      <c r="AL622" s="19" t="str">
        <f>IF($B622=1,"",IF(AND(TrackingWorksheet!$W627&gt;$BE$3,TrackingWorksheet!$X627=Lists!$P$5),1, 0)*D622)</f>
        <v/>
      </c>
      <c r="AM622" s="19" t="str">
        <f>IF($B622=1,"",IF(AND(TrackingWorksheet!$Y627&gt;$BE$3,TrackingWorksheet!$Z627=Lists!$P$5),1, 0)*D622)</f>
        <v/>
      </c>
      <c r="AN622" s="19" t="str">
        <f>IF($B622=1,"",IF(AND(TrackingWorksheet!$AA627&gt;$BE$3,TrackingWorksheet!$AB627=Lists!$P$5),1, 0)*D622)</f>
        <v/>
      </c>
      <c r="AO622" s="19" t="str">
        <f>IF($B622=1,"",IF(AND(TrackingWorksheet!$S627&gt;$BE$3,TrackingWorksheet!$T627=Lists!$P$6),1, 0)*D622)</f>
        <v/>
      </c>
      <c r="AP622" s="19" t="str">
        <f>IF($B622=1,"",IF(AND(TrackingWorksheet!$U627&gt;$BE$3,TrackingWorksheet!$V627=Lists!$P$6),1, 0)*D622)</f>
        <v/>
      </c>
      <c r="AQ622" s="19" t="str">
        <f>IF($B622=1,"",IF(AND(TrackingWorksheet!$W627&gt;$BE$3,TrackingWorksheet!$X627=Lists!$P$6),1, 0)*D622)</f>
        <v/>
      </c>
      <c r="AR622" s="19" t="str">
        <f>IF($B622=1,"",IF(AND(TrackingWorksheet!$Y627&gt;$BE$3,TrackingWorksheet!$Z627=Lists!$P$6),1, 0)*D622)</f>
        <v/>
      </c>
      <c r="AS622" s="19" t="str">
        <f>IF($B622=1,"",IF(AND(TrackingWorksheet!$AA627&gt;$BE$3,TrackingWorksheet!$AB627=Lists!$P$6),1, 0)*D622)</f>
        <v/>
      </c>
      <c r="AT622" s="19">
        <f t="shared" si="139"/>
        <v>0</v>
      </c>
      <c r="AU622" s="19" t="str">
        <f>IF(B622=1,"",IF(AND(TrackingWorksheet!K627="",TrackingWorksheet!M627="", TrackingWorksheet!N627="", TrackingWorksheet!S627="", TrackingWorksheet!V627="", TrackingWorksheet!W627="", TrackingWorksheet!Y627="", TrackingWorksheet!AA627="", V622=1),1,0)*D622)</f>
        <v/>
      </c>
      <c r="AV622" s="19" t="str">
        <f>IF(B622=1,"",IF(D622*AND(TrackingWorksheet!U627&gt;Calculations!$BE$3,TrackingWorksheet!K627="YES"),1,0))</f>
        <v/>
      </c>
      <c r="AW622" s="19" t="str">
        <f>IF(B622=1,"",IF(D622*AND(TrackingWorksheet!W627&gt;Calculations!$BE$3,TrackingWorksheet!K627="YES"),1,0))</f>
        <v/>
      </c>
      <c r="AX622" s="19">
        <f t="shared" si="140"/>
        <v>0</v>
      </c>
      <c r="AY622" s="19">
        <f t="shared" si="136"/>
        <v>0</v>
      </c>
      <c r="AZ622" s="27" t="str">
        <f>IF(B622=1,"",IF(TrackingWorksheet!Q627="","",TrackingWorksheet!Q627))</f>
        <v/>
      </c>
      <c r="BB622" s="4"/>
      <c r="BC622" s="4"/>
      <c r="BD622" s="4"/>
      <c r="BE622" s="4"/>
      <c r="BF622" s="4"/>
      <c r="BG622" s="4" t="str">
        <f>IF(B622=1,"",IF(AND(N622=1,TrackingWorksheet!$I627+14&lt;=WeeklySummary!$C$7),1,0))</f>
        <v/>
      </c>
      <c r="BH622" s="4" t="str">
        <f>IF(B622=1,"",IF(AND(R622=1,TrackingWorksheet!$I627+14&lt;=WeeklySummary!$C$7),1,0))</f>
        <v/>
      </c>
      <c r="BI622" s="4" t="str">
        <f>IF(B622=1,"",IF(AND(J622=1,TrackingWorksheet!$G627+14&lt;=WeeklySummary!$C$7),1,0))</f>
        <v/>
      </c>
      <c r="BJ622" s="4" t="str">
        <f>IF(B622=1,"",IF(AND(T622=1,TrackingWorksheet!$I627+14&lt;=WeeklySummary!$C$7),1,0))</f>
        <v/>
      </c>
      <c r="BK622" s="4" t="str">
        <f>IF(B622=1,"",IF(AND(T622=1,TrackingWorksheet!$G627+14&lt;=WeeklySummary!$C$7),1,0))</f>
        <v/>
      </c>
      <c r="BL622" s="4">
        <f t="shared" si="149"/>
        <v>0</v>
      </c>
    </row>
    <row r="623" spans="2:64" x14ac:dyDescent="0.25">
      <c r="B623" s="27">
        <f>IF(AND(ISBLANK(TrackingWorksheet!B628),ISBLANK(TrackingWorksheet!C628),ISBLANK(TrackingWorksheet!G628),ISBLANK(TrackingWorksheet!H628),
ISBLANK(TrackingWorksheet!I628),ISBLANK(TrackingWorksheet!J628),ISBLANK(TrackingWorksheet!M628),
ISBLANK(TrackingWorksheet!N630)),1,0)</f>
        <v>1</v>
      </c>
      <c r="C623" s="12" t="str">
        <f>IF(B623=1,"",TrackingWorksheet!F628)</f>
        <v/>
      </c>
      <c r="D623" s="20" t="str">
        <f>IF(B623=1,"",IF(AND(TrackingWorksheet!B628&lt;&gt;"",TrackingWorksheet!B628&lt;=WeeklySummary!$C$7,OR(TrackingWorksheet!C628="",TrackingWorksheet!C628&gt;=WeeklySummary!$C$6)),1,0))</f>
        <v/>
      </c>
      <c r="E623" s="10" t="str">
        <f>IF(B623=1,"",IF(AND(TrackingWorksheet!G628 &lt;&gt;"",TrackingWorksheet!G628&lt;=WeeklySummary!$C$7, TrackingWorksheet!H628=Lists!$D$4), "Y", "N"))</f>
        <v/>
      </c>
      <c r="F623" s="10" t="str">
        <f>IF(B623=1,"",IF(AND(TrackingWorksheet!I628 &lt;&gt;"", TrackingWorksheet!I628&lt;=WeeklySummary!$C$7, TrackingWorksheet!J628=Lists!$D$4), "Y", "N"))</f>
        <v/>
      </c>
      <c r="G623" s="10" t="str">
        <f>IF(B623=1,"",IF(AND(TrackingWorksheet!G628 &lt;&gt;"",TrackingWorksheet!G628&lt;=WeeklySummary!$C$7, TrackingWorksheet!H628=Lists!$D$5), "Y", "N"))</f>
        <v/>
      </c>
      <c r="H623" s="10" t="str">
        <f>IF(B623=1,"",IF(AND(TrackingWorksheet!I628 &lt;&gt;"", TrackingWorksheet!I628&lt;=WeeklySummary!$C$7, TrackingWorksheet!J628=Lists!$D$5), "Y", "N"))</f>
        <v/>
      </c>
      <c r="I623" s="20" t="str">
        <f>IF(B623=1,"",IF(AND(TrackingWorksheet!G628 &lt;&gt;"", TrackingWorksheet!G628&lt;=WeeklySummary!$C$7, TrackingWorksheet!H628=Lists!$D$6), 1, 0))</f>
        <v/>
      </c>
      <c r="J623" s="20" t="str">
        <f t="shared" si="141"/>
        <v/>
      </c>
      <c r="K623" s="10" t="str">
        <f>IF(B623=1,"",IF(AND(TrackingWorksheet!I628&lt;=WeeklySummary!$C$7,TrackingWorksheet!K628="YES"),0,IF(AND(AND(OR(E623="Y",F623="Y"),E623&lt;&gt;F623),G623&lt;&gt;"Y", H623&lt;&gt;"Y"), 1, 0)))</f>
        <v/>
      </c>
      <c r="L623" s="20" t="str">
        <f t="shared" si="142"/>
        <v/>
      </c>
      <c r="M623" s="10" t="str">
        <f t="shared" si="143"/>
        <v/>
      </c>
      <c r="N623" s="20" t="str">
        <f t="shared" si="144"/>
        <v/>
      </c>
      <c r="O623" s="10" t="str">
        <f>IF(B623=1,"",IF(AND(TrackingWorksheet!I628&lt;=WeeklySummary!$C$7,TrackingWorksheet!K628="YES"),0,IF(AND(AND(OR(G623="Y",H623="Y"),G623&lt;&gt;H623),E623&lt;&gt;"Y", F623&lt;&gt;"Y"), 1, 0)))</f>
        <v/>
      </c>
      <c r="P623" s="20" t="str">
        <f t="shared" si="145"/>
        <v/>
      </c>
      <c r="Q623" s="10" t="str">
        <f t="shared" si="146"/>
        <v/>
      </c>
      <c r="R623" s="10" t="str">
        <f t="shared" si="147"/>
        <v/>
      </c>
      <c r="S623" s="10" t="str">
        <f>IF(B623=1,"",IF(AND(OR(AND(TrackingWorksheet!H628=Lists!$D$7,TrackingWorksheet!H628=TrackingWorksheet!J628),TrackingWorksheet!H628&lt;&gt;TrackingWorksheet!J628),TrackingWorksheet!K628="YES",TrackingWorksheet!H628&lt;&gt;Lists!$D$6,TrackingWorksheet!G628&lt;=WeeklySummary!$C$7,TrackingWorksheet!I628&lt;=WeeklySummary!$C$7),1,0))</f>
        <v/>
      </c>
      <c r="T623" s="10" t="str">
        <f t="shared" si="148"/>
        <v/>
      </c>
      <c r="U623" s="10" t="str">
        <f>IF($B623=1,"",IF(TrackingWorksheet!$K628="YES",1, 0)*D623)</f>
        <v/>
      </c>
      <c r="V623" s="20">
        <f t="shared" si="137"/>
        <v>0</v>
      </c>
      <c r="W623" s="20">
        <f t="shared" si="138"/>
        <v>0</v>
      </c>
      <c r="X623" s="10" t="str">
        <f>IF($B623=1,"",IF(AND(TrackingWorksheet!$L628&lt;&gt;"", TrackingWorksheet!$L628&gt;=WeeklySummary!$C$6,TrackingWorksheet!$L628&lt;=WeeklySummary!$C$7,OR(TrackingWorksheet!$H628=Lists!$D$4,TrackingWorksheet!$J628=Lists!$D$4)), 1, 0))</f>
        <v/>
      </c>
      <c r="Y623" s="10" t="str">
        <f>IF($B623=1,"",IF(AND(TrackingWorksheet!$L628&lt;&gt;"", TrackingWorksheet!$L628&gt;=WeeklySummary!$C$6,TrackingWorksheet!$L628&lt;=WeeklySummary!$C$7,OR(TrackingWorksheet!$H628=Lists!$D$5,TrackingWorksheet!$J628=Lists!$D$5)), 1, 0))</f>
        <v/>
      </c>
      <c r="Z623" s="10" t="str">
        <f>IF($B623=1,"",IF(AND(TrackingWorksheet!$L628&lt;&gt;"", TrackingWorksheet!$L628&gt;=WeeklySummary!$C$6,TrackingWorksheet!$L628&lt;=WeeklySummary!$C$7,OR(TrackingWorksheet!$H628=Lists!$D$6,TrackingWorksheet!$J628=Lists!$D$6)), 1, 0))</f>
        <v/>
      </c>
      <c r="AA623" s="19" t="str">
        <f>IF(B623=1,"",IF(AND(TrackingWorksheet!M628&lt;&gt;"",TrackingWorksheet!M628&lt;=WeeklySummary!$C$7),1,0)*D623)</f>
        <v/>
      </c>
      <c r="AB623" s="19" t="str">
        <f>IF(B623=1,"",IF(AND(TrackingWorksheet!N628&lt;&gt;"",TrackingWorksheet!N628&lt;=WeeklySummary!$C$7),1,0)*D623)</f>
        <v/>
      </c>
      <c r="AC623" s="19" t="str">
        <f>IF(B623=1,"",TrackingWorksheet!T628)</f>
        <v/>
      </c>
      <c r="AD623" s="19" t="str">
        <f>IF(B623=1,"",IF(D623*AND(TrackingWorksheet!S628&gt;=Calculations!$BD$3,TrackingWorksheet!U628="",TrackingWorksheet!K628="YES"),1,0))</f>
        <v/>
      </c>
      <c r="AE623" s="19" t="str">
        <f>IF($B623=1,"",IF(AND(TrackingWorksheet!$S628&gt;$BE$3,TrackingWorksheet!$T628=Lists!$P$4),1, 0)*D623)</f>
        <v/>
      </c>
      <c r="AF623" s="19" t="str">
        <f>IF($B623=1,"",IF(AND(TrackingWorksheet!$U628&gt;$BE$3,TrackingWorksheet!$V628=Lists!$P$4),1, 0)*D623)</f>
        <v/>
      </c>
      <c r="AG623" s="19" t="str">
        <f>IF($B623=1,"",IF(AND(TrackingWorksheet!$W628&gt;$BE$3,TrackingWorksheet!$X628=Lists!$P$4),1, 0)*D623)</f>
        <v/>
      </c>
      <c r="AH623" s="19" t="str">
        <f>IF($B623=1,"",IF(AND(TrackingWorksheet!$Y628&gt;$BE$3,TrackingWorksheet!$Z628=Lists!$P$4),1, 0)*D623)</f>
        <v/>
      </c>
      <c r="AI623" s="19" t="str">
        <f>IF($B623=1,"",IF(AND(TrackingWorksheet!$AA628&gt;$BE$3,TrackingWorksheet!$AB628=Lists!$P$4),1, 0)*D623)</f>
        <v/>
      </c>
      <c r="AJ623" s="19" t="str">
        <f>IF($B623=1,"",IF(AND(TrackingWorksheet!$S628&gt;$BE$3,TrackingWorksheet!$T628=Lists!$P$5),1, 0)*D623)</f>
        <v/>
      </c>
      <c r="AK623" s="19" t="str">
        <f>IF($B623=1,"",IF(AND(TrackingWorksheet!$U628&gt;$BE$3,TrackingWorksheet!$V628=Lists!$P$5),1, 0)*D623)</f>
        <v/>
      </c>
      <c r="AL623" s="19" t="str">
        <f>IF($B623=1,"",IF(AND(TrackingWorksheet!$W628&gt;$BE$3,TrackingWorksheet!$X628=Lists!$P$5),1, 0)*D623)</f>
        <v/>
      </c>
      <c r="AM623" s="19" t="str">
        <f>IF($B623=1,"",IF(AND(TrackingWorksheet!$Y628&gt;$BE$3,TrackingWorksheet!$Z628=Lists!$P$5),1, 0)*D623)</f>
        <v/>
      </c>
      <c r="AN623" s="19" t="str">
        <f>IF($B623=1,"",IF(AND(TrackingWorksheet!$AA628&gt;$BE$3,TrackingWorksheet!$AB628=Lists!$P$5),1, 0)*D623)</f>
        <v/>
      </c>
      <c r="AO623" s="19" t="str">
        <f>IF($B623=1,"",IF(AND(TrackingWorksheet!$S628&gt;$BE$3,TrackingWorksheet!$T628=Lists!$P$6),1, 0)*D623)</f>
        <v/>
      </c>
      <c r="AP623" s="19" t="str">
        <f>IF($B623=1,"",IF(AND(TrackingWorksheet!$U628&gt;$BE$3,TrackingWorksheet!$V628=Lists!$P$6),1, 0)*D623)</f>
        <v/>
      </c>
      <c r="AQ623" s="19" t="str">
        <f>IF($B623=1,"",IF(AND(TrackingWorksheet!$W628&gt;$BE$3,TrackingWorksheet!$X628=Lists!$P$6),1, 0)*D623)</f>
        <v/>
      </c>
      <c r="AR623" s="19" t="str">
        <f>IF($B623=1,"",IF(AND(TrackingWorksheet!$Y628&gt;$BE$3,TrackingWorksheet!$Z628=Lists!$P$6),1, 0)*D623)</f>
        <v/>
      </c>
      <c r="AS623" s="19" t="str">
        <f>IF($B623=1,"",IF(AND(TrackingWorksheet!$AA628&gt;$BE$3,TrackingWorksheet!$AB628=Lists!$P$6),1, 0)*D623)</f>
        <v/>
      </c>
      <c r="AT623" s="19">
        <f t="shared" si="139"/>
        <v>0</v>
      </c>
      <c r="AU623" s="19" t="str">
        <f>IF(B623=1,"",IF(AND(TrackingWorksheet!K628="",TrackingWorksheet!M628="", TrackingWorksheet!N628="", TrackingWorksheet!S628="", TrackingWorksheet!V628="", TrackingWorksheet!W628="", TrackingWorksheet!Y628="", TrackingWorksheet!AA628="", V623=1),1,0)*D623)</f>
        <v/>
      </c>
      <c r="AV623" s="19" t="str">
        <f>IF(B623=1,"",IF(D623*AND(TrackingWorksheet!U628&gt;Calculations!$BE$3,TrackingWorksheet!K628="YES"),1,0))</f>
        <v/>
      </c>
      <c r="AW623" s="19" t="str">
        <f>IF(B623=1,"",IF(D623*AND(TrackingWorksheet!W628&gt;Calculations!$BE$3,TrackingWorksheet!K628="YES"),1,0))</f>
        <v/>
      </c>
      <c r="AX623" s="19">
        <f t="shared" si="140"/>
        <v>0</v>
      </c>
      <c r="AY623" s="19">
        <f t="shared" si="136"/>
        <v>0</v>
      </c>
      <c r="AZ623" s="27" t="str">
        <f>IF(B623=1,"",IF(TrackingWorksheet!Q628="","",TrackingWorksheet!Q628))</f>
        <v/>
      </c>
      <c r="BB623" s="4"/>
      <c r="BC623" s="4"/>
      <c r="BD623" s="4"/>
      <c r="BE623" s="4"/>
      <c r="BF623" s="4"/>
      <c r="BG623" s="4" t="str">
        <f>IF(B623=1,"",IF(AND(N623=1,TrackingWorksheet!$I628+14&lt;=WeeklySummary!$C$7),1,0))</f>
        <v/>
      </c>
      <c r="BH623" s="4" t="str">
        <f>IF(B623=1,"",IF(AND(R623=1,TrackingWorksheet!$I628+14&lt;=WeeklySummary!$C$7),1,0))</f>
        <v/>
      </c>
      <c r="BI623" s="4" t="str">
        <f>IF(B623=1,"",IF(AND(J623=1,TrackingWorksheet!$G628+14&lt;=WeeklySummary!$C$7),1,0))</f>
        <v/>
      </c>
      <c r="BJ623" s="4" t="str">
        <f>IF(B623=1,"",IF(AND(T623=1,TrackingWorksheet!$I628+14&lt;=WeeklySummary!$C$7),1,0))</f>
        <v/>
      </c>
      <c r="BK623" s="4" t="str">
        <f>IF(B623=1,"",IF(AND(T623=1,TrackingWorksheet!$G628+14&lt;=WeeklySummary!$C$7),1,0))</f>
        <v/>
      </c>
      <c r="BL623" s="4">
        <f t="shared" si="149"/>
        <v>0</v>
      </c>
    </row>
    <row r="624" spans="2:64" x14ac:dyDescent="0.25">
      <c r="B624" s="27">
        <f>IF(AND(ISBLANK(TrackingWorksheet!B629),ISBLANK(TrackingWorksheet!C629),ISBLANK(TrackingWorksheet!G629),ISBLANK(TrackingWorksheet!H629),
ISBLANK(TrackingWorksheet!I629),ISBLANK(TrackingWorksheet!J629),ISBLANK(TrackingWorksheet!M629),
ISBLANK(TrackingWorksheet!N631)),1,0)</f>
        <v>1</v>
      </c>
      <c r="C624" s="12" t="str">
        <f>IF(B624=1,"",TrackingWorksheet!F629)</f>
        <v/>
      </c>
      <c r="D624" s="20" t="str">
        <f>IF(B624=1,"",IF(AND(TrackingWorksheet!B629&lt;&gt;"",TrackingWorksheet!B629&lt;=WeeklySummary!$C$7,OR(TrackingWorksheet!C629="",TrackingWorksheet!C629&gt;=WeeklySummary!$C$6)),1,0))</f>
        <v/>
      </c>
      <c r="E624" s="10" t="str">
        <f>IF(B624=1,"",IF(AND(TrackingWorksheet!G629 &lt;&gt;"",TrackingWorksheet!G629&lt;=WeeklySummary!$C$7, TrackingWorksheet!H629=Lists!$D$4), "Y", "N"))</f>
        <v/>
      </c>
      <c r="F624" s="10" t="str">
        <f>IF(B624=1,"",IF(AND(TrackingWorksheet!I629 &lt;&gt;"", TrackingWorksheet!I629&lt;=WeeklySummary!$C$7, TrackingWorksheet!J629=Lists!$D$4), "Y", "N"))</f>
        <v/>
      </c>
      <c r="G624" s="10" t="str">
        <f>IF(B624=1,"",IF(AND(TrackingWorksheet!G629 &lt;&gt;"",TrackingWorksheet!G629&lt;=WeeklySummary!$C$7, TrackingWorksheet!H629=Lists!$D$5), "Y", "N"))</f>
        <v/>
      </c>
      <c r="H624" s="10" t="str">
        <f>IF(B624=1,"",IF(AND(TrackingWorksheet!I629 &lt;&gt;"", TrackingWorksheet!I629&lt;=WeeklySummary!$C$7, TrackingWorksheet!J629=Lists!$D$5), "Y", "N"))</f>
        <v/>
      </c>
      <c r="I624" s="20" t="str">
        <f>IF(B624=1,"",IF(AND(TrackingWorksheet!G629 &lt;&gt;"", TrackingWorksheet!G629&lt;=WeeklySummary!$C$7, TrackingWorksheet!H629=Lists!$D$6), 1, 0))</f>
        <v/>
      </c>
      <c r="J624" s="20" t="str">
        <f t="shared" si="141"/>
        <v/>
      </c>
      <c r="K624" s="10" t="str">
        <f>IF(B624=1,"",IF(AND(TrackingWorksheet!I629&lt;=WeeklySummary!$C$7,TrackingWorksheet!K629="YES"),0,IF(AND(AND(OR(E624="Y",F624="Y"),E624&lt;&gt;F624),G624&lt;&gt;"Y", H624&lt;&gt;"Y"), 1, 0)))</f>
        <v/>
      </c>
      <c r="L624" s="20" t="str">
        <f t="shared" si="142"/>
        <v/>
      </c>
      <c r="M624" s="10" t="str">
        <f t="shared" si="143"/>
        <v/>
      </c>
      <c r="N624" s="20" t="str">
        <f t="shared" si="144"/>
        <v/>
      </c>
      <c r="O624" s="10" t="str">
        <f>IF(B624=1,"",IF(AND(TrackingWorksheet!I629&lt;=WeeklySummary!$C$7,TrackingWorksheet!K629="YES"),0,IF(AND(AND(OR(G624="Y",H624="Y"),G624&lt;&gt;H624),E624&lt;&gt;"Y", F624&lt;&gt;"Y"), 1, 0)))</f>
        <v/>
      </c>
      <c r="P624" s="20" t="str">
        <f t="shared" si="145"/>
        <v/>
      </c>
      <c r="Q624" s="10" t="str">
        <f t="shared" si="146"/>
        <v/>
      </c>
      <c r="R624" s="10" t="str">
        <f t="shared" si="147"/>
        <v/>
      </c>
      <c r="S624" s="10" t="str">
        <f>IF(B624=1,"",IF(AND(OR(AND(TrackingWorksheet!H629=Lists!$D$7,TrackingWorksheet!H629=TrackingWorksheet!J629),TrackingWorksheet!H629&lt;&gt;TrackingWorksheet!J629),TrackingWorksheet!K629="YES",TrackingWorksheet!H629&lt;&gt;Lists!$D$6,TrackingWorksheet!G629&lt;=WeeklySummary!$C$7,TrackingWorksheet!I629&lt;=WeeklySummary!$C$7),1,0))</f>
        <v/>
      </c>
      <c r="T624" s="10" t="str">
        <f t="shared" si="148"/>
        <v/>
      </c>
      <c r="U624" s="10" t="str">
        <f>IF($B624=1,"",IF(TrackingWorksheet!$K629="YES",1, 0)*D624)</f>
        <v/>
      </c>
      <c r="V624" s="20">
        <f t="shared" si="137"/>
        <v>0</v>
      </c>
      <c r="W624" s="20">
        <f t="shared" si="138"/>
        <v>0</v>
      </c>
      <c r="X624" s="10" t="str">
        <f>IF($B624=1,"",IF(AND(TrackingWorksheet!$L629&lt;&gt;"", TrackingWorksheet!$L629&gt;=WeeklySummary!$C$6,TrackingWorksheet!$L629&lt;=WeeklySummary!$C$7,OR(TrackingWorksheet!$H629=Lists!$D$4,TrackingWorksheet!$J629=Lists!$D$4)), 1, 0))</f>
        <v/>
      </c>
      <c r="Y624" s="10" t="str">
        <f>IF($B624=1,"",IF(AND(TrackingWorksheet!$L629&lt;&gt;"", TrackingWorksheet!$L629&gt;=WeeklySummary!$C$6,TrackingWorksheet!$L629&lt;=WeeklySummary!$C$7,OR(TrackingWorksheet!$H629=Lists!$D$5,TrackingWorksheet!$J629=Lists!$D$5)), 1, 0))</f>
        <v/>
      </c>
      <c r="Z624" s="10" t="str">
        <f>IF($B624=1,"",IF(AND(TrackingWorksheet!$L629&lt;&gt;"", TrackingWorksheet!$L629&gt;=WeeklySummary!$C$6,TrackingWorksheet!$L629&lt;=WeeklySummary!$C$7,OR(TrackingWorksheet!$H629=Lists!$D$6,TrackingWorksheet!$J629=Lists!$D$6)), 1, 0))</f>
        <v/>
      </c>
      <c r="AA624" s="19" t="str">
        <f>IF(B624=1,"",IF(AND(TrackingWorksheet!M629&lt;&gt;"",TrackingWorksheet!M629&lt;=WeeklySummary!$C$7),1,0)*D624)</f>
        <v/>
      </c>
      <c r="AB624" s="19" t="str">
        <f>IF(B624=1,"",IF(AND(TrackingWorksheet!N629&lt;&gt;"",TrackingWorksheet!N629&lt;=WeeklySummary!$C$7),1,0)*D624)</f>
        <v/>
      </c>
      <c r="AC624" s="19" t="str">
        <f>IF(B624=1,"",TrackingWorksheet!T629)</f>
        <v/>
      </c>
      <c r="AD624" s="19" t="str">
        <f>IF(B624=1,"",IF(D624*AND(TrackingWorksheet!S629&gt;=Calculations!$BD$3,TrackingWorksheet!U629="",TrackingWorksheet!K629="YES"),1,0))</f>
        <v/>
      </c>
      <c r="AE624" s="19" t="str">
        <f>IF($B624=1,"",IF(AND(TrackingWorksheet!$S629&gt;$BE$3,TrackingWorksheet!$T629=Lists!$P$4),1, 0)*D624)</f>
        <v/>
      </c>
      <c r="AF624" s="19" t="str">
        <f>IF($B624=1,"",IF(AND(TrackingWorksheet!$U629&gt;$BE$3,TrackingWorksheet!$V629=Lists!$P$4),1, 0)*D624)</f>
        <v/>
      </c>
      <c r="AG624" s="19" t="str">
        <f>IF($B624=1,"",IF(AND(TrackingWorksheet!$W629&gt;$BE$3,TrackingWorksheet!$X629=Lists!$P$4),1, 0)*D624)</f>
        <v/>
      </c>
      <c r="AH624" s="19" t="str">
        <f>IF($B624=1,"",IF(AND(TrackingWorksheet!$Y629&gt;$BE$3,TrackingWorksheet!$Z629=Lists!$P$4),1, 0)*D624)</f>
        <v/>
      </c>
      <c r="AI624" s="19" t="str">
        <f>IF($B624=1,"",IF(AND(TrackingWorksheet!$AA629&gt;$BE$3,TrackingWorksheet!$AB629=Lists!$P$4),1, 0)*D624)</f>
        <v/>
      </c>
      <c r="AJ624" s="19" t="str">
        <f>IF($B624=1,"",IF(AND(TrackingWorksheet!$S629&gt;$BE$3,TrackingWorksheet!$T629=Lists!$P$5),1, 0)*D624)</f>
        <v/>
      </c>
      <c r="AK624" s="19" t="str">
        <f>IF($B624=1,"",IF(AND(TrackingWorksheet!$U629&gt;$BE$3,TrackingWorksheet!$V629=Lists!$P$5),1, 0)*D624)</f>
        <v/>
      </c>
      <c r="AL624" s="19" t="str">
        <f>IF($B624=1,"",IF(AND(TrackingWorksheet!$W629&gt;$BE$3,TrackingWorksheet!$X629=Lists!$P$5),1, 0)*D624)</f>
        <v/>
      </c>
      <c r="AM624" s="19" t="str">
        <f>IF($B624=1,"",IF(AND(TrackingWorksheet!$Y629&gt;$BE$3,TrackingWorksheet!$Z629=Lists!$P$5),1, 0)*D624)</f>
        <v/>
      </c>
      <c r="AN624" s="19" t="str">
        <f>IF($B624=1,"",IF(AND(TrackingWorksheet!$AA629&gt;$BE$3,TrackingWorksheet!$AB629=Lists!$P$5),1, 0)*D624)</f>
        <v/>
      </c>
      <c r="AO624" s="19" t="str">
        <f>IF($B624=1,"",IF(AND(TrackingWorksheet!$S629&gt;$BE$3,TrackingWorksheet!$T629=Lists!$P$6),1, 0)*D624)</f>
        <v/>
      </c>
      <c r="AP624" s="19" t="str">
        <f>IF($B624=1,"",IF(AND(TrackingWorksheet!$U629&gt;$BE$3,TrackingWorksheet!$V629=Lists!$P$6),1, 0)*D624)</f>
        <v/>
      </c>
      <c r="AQ624" s="19" t="str">
        <f>IF($B624=1,"",IF(AND(TrackingWorksheet!$W629&gt;$BE$3,TrackingWorksheet!$X629=Lists!$P$6),1, 0)*D624)</f>
        <v/>
      </c>
      <c r="AR624" s="19" t="str">
        <f>IF($B624=1,"",IF(AND(TrackingWorksheet!$Y629&gt;$BE$3,TrackingWorksheet!$Z629=Lists!$P$6),1, 0)*D624)</f>
        <v/>
      </c>
      <c r="AS624" s="19" t="str">
        <f>IF($B624=1,"",IF(AND(TrackingWorksheet!$AA629&gt;$BE$3,TrackingWorksheet!$AB629=Lists!$P$6),1, 0)*D624)</f>
        <v/>
      </c>
      <c r="AT624" s="19">
        <f t="shared" si="139"/>
        <v>0</v>
      </c>
      <c r="AU624" s="19" t="str">
        <f>IF(B624=1,"",IF(AND(TrackingWorksheet!K629="",TrackingWorksheet!M629="", TrackingWorksheet!N629="", TrackingWorksheet!S629="", TrackingWorksheet!V629="", TrackingWorksheet!W629="", TrackingWorksheet!Y629="", TrackingWorksheet!AA629="", V624=1),1,0)*D624)</f>
        <v/>
      </c>
      <c r="AV624" s="19" t="str">
        <f>IF(B624=1,"",IF(D624*AND(TrackingWorksheet!U629&gt;Calculations!$BE$3,TrackingWorksheet!K629="YES"),1,0))</f>
        <v/>
      </c>
      <c r="AW624" s="19" t="str">
        <f>IF(B624=1,"",IF(D624*AND(TrackingWorksheet!W629&gt;Calculations!$BE$3,TrackingWorksheet!K629="YES"),1,0))</f>
        <v/>
      </c>
      <c r="AX624" s="19">
        <f t="shared" si="140"/>
        <v>0</v>
      </c>
      <c r="AY624" s="19">
        <f t="shared" si="136"/>
        <v>0</v>
      </c>
      <c r="AZ624" s="27" t="str">
        <f>IF(B624=1,"",IF(TrackingWorksheet!Q629="","",TrackingWorksheet!Q629))</f>
        <v/>
      </c>
      <c r="BB624" s="4"/>
      <c r="BC624" s="4"/>
      <c r="BD624" s="4"/>
      <c r="BE624" s="4"/>
      <c r="BF624" s="4"/>
      <c r="BG624" s="4" t="str">
        <f>IF(B624=1,"",IF(AND(N624=1,TrackingWorksheet!$I629+14&lt;=WeeklySummary!$C$7),1,0))</f>
        <v/>
      </c>
      <c r="BH624" s="4" t="str">
        <f>IF(B624=1,"",IF(AND(R624=1,TrackingWorksheet!$I629+14&lt;=WeeklySummary!$C$7),1,0))</f>
        <v/>
      </c>
      <c r="BI624" s="4" t="str">
        <f>IF(B624=1,"",IF(AND(J624=1,TrackingWorksheet!$G629+14&lt;=WeeklySummary!$C$7),1,0))</f>
        <v/>
      </c>
      <c r="BJ624" s="4" t="str">
        <f>IF(B624=1,"",IF(AND(T624=1,TrackingWorksheet!$I629+14&lt;=WeeklySummary!$C$7),1,0))</f>
        <v/>
      </c>
      <c r="BK624" s="4" t="str">
        <f>IF(B624=1,"",IF(AND(T624=1,TrackingWorksheet!$G629+14&lt;=WeeklySummary!$C$7),1,0))</f>
        <v/>
      </c>
      <c r="BL624" s="4">
        <f t="shared" si="149"/>
        <v>0</v>
      </c>
    </row>
    <row r="625" spans="2:64" x14ac:dyDescent="0.25">
      <c r="B625" s="27">
        <f>IF(AND(ISBLANK(TrackingWorksheet!B630),ISBLANK(TrackingWorksheet!C630),ISBLANK(TrackingWorksheet!G630),ISBLANK(TrackingWorksheet!H630),
ISBLANK(TrackingWorksheet!I630),ISBLANK(TrackingWorksheet!J630),ISBLANK(TrackingWorksheet!M630),
ISBLANK(TrackingWorksheet!N632)),1,0)</f>
        <v>1</v>
      </c>
      <c r="C625" s="12" t="str">
        <f>IF(B625=1,"",TrackingWorksheet!F630)</f>
        <v/>
      </c>
      <c r="D625" s="20" t="str">
        <f>IF(B625=1,"",IF(AND(TrackingWorksheet!B630&lt;&gt;"",TrackingWorksheet!B630&lt;=WeeklySummary!$C$7,OR(TrackingWorksheet!C630="",TrackingWorksheet!C630&gt;=WeeklySummary!$C$6)),1,0))</f>
        <v/>
      </c>
      <c r="E625" s="10" t="str">
        <f>IF(B625=1,"",IF(AND(TrackingWorksheet!G630 &lt;&gt;"",TrackingWorksheet!G630&lt;=WeeklySummary!$C$7, TrackingWorksheet!H630=Lists!$D$4), "Y", "N"))</f>
        <v/>
      </c>
      <c r="F625" s="10" t="str">
        <f>IF(B625=1,"",IF(AND(TrackingWorksheet!I630 &lt;&gt;"", TrackingWorksheet!I630&lt;=WeeklySummary!$C$7, TrackingWorksheet!J630=Lists!$D$4), "Y", "N"))</f>
        <v/>
      </c>
      <c r="G625" s="10" t="str">
        <f>IF(B625=1,"",IF(AND(TrackingWorksheet!G630 &lt;&gt;"",TrackingWorksheet!G630&lt;=WeeklySummary!$C$7, TrackingWorksheet!H630=Lists!$D$5), "Y", "N"))</f>
        <v/>
      </c>
      <c r="H625" s="10" t="str">
        <f>IF(B625=1,"",IF(AND(TrackingWorksheet!I630 &lt;&gt;"", TrackingWorksheet!I630&lt;=WeeklySummary!$C$7, TrackingWorksheet!J630=Lists!$D$5), "Y", "N"))</f>
        <v/>
      </c>
      <c r="I625" s="20" t="str">
        <f>IF(B625=1,"",IF(AND(TrackingWorksheet!G630 &lt;&gt;"", TrackingWorksheet!G630&lt;=WeeklySummary!$C$7, TrackingWorksheet!H630=Lists!$D$6), 1, 0))</f>
        <v/>
      </c>
      <c r="J625" s="20" t="str">
        <f t="shared" si="141"/>
        <v/>
      </c>
      <c r="K625" s="10" t="str">
        <f>IF(B625=1,"",IF(AND(TrackingWorksheet!I630&lt;=WeeklySummary!$C$7,TrackingWorksheet!K630="YES"),0,IF(AND(AND(OR(E625="Y",F625="Y"),E625&lt;&gt;F625),G625&lt;&gt;"Y", H625&lt;&gt;"Y"), 1, 0)))</f>
        <v/>
      </c>
      <c r="L625" s="20" t="str">
        <f t="shared" si="142"/>
        <v/>
      </c>
      <c r="M625" s="10" t="str">
        <f t="shared" si="143"/>
        <v/>
      </c>
      <c r="N625" s="20" t="str">
        <f t="shared" si="144"/>
        <v/>
      </c>
      <c r="O625" s="10" t="str">
        <f>IF(B625=1,"",IF(AND(TrackingWorksheet!I630&lt;=WeeklySummary!$C$7,TrackingWorksheet!K630="YES"),0,IF(AND(AND(OR(G625="Y",H625="Y"),G625&lt;&gt;H625),E625&lt;&gt;"Y", F625&lt;&gt;"Y"), 1, 0)))</f>
        <v/>
      </c>
      <c r="P625" s="20" t="str">
        <f t="shared" si="145"/>
        <v/>
      </c>
      <c r="Q625" s="10" t="str">
        <f t="shared" si="146"/>
        <v/>
      </c>
      <c r="R625" s="10" t="str">
        <f t="shared" si="147"/>
        <v/>
      </c>
      <c r="S625" s="10" t="str">
        <f>IF(B625=1,"",IF(AND(OR(AND(TrackingWorksheet!H630=Lists!$D$7,TrackingWorksheet!H630=TrackingWorksheet!J630),TrackingWorksheet!H630&lt;&gt;TrackingWorksheet!J630),TrackingWorksheet!K630="YES",TrackingWorksheet!H630&lt;&gt;Lists!$D$6,TrackingWorksheet!G630&lt;=WeeklySummary!$C$7,TrackingWorksheet!I630&lt;=WeeklySummary!$C$7),1,0))</f>
        <v/>
      </c>
      <c r="T625" s="10" t="str">
        <f t="shared" si="148"/>
        <v/>
      </c>
      <c r="U625" s="10" t="str">
        <f>IF($B625=1,"",IF(TrackingWorksheet!$K630="YES",1, 0)*D625)</f>
        <v/>
      </c>
      <c r="V625" s="20">
        <f t="shared" si="137"/>
        <v>0</v>
      </c>
      <c r="W625" s="20">
        <f t="shared" si="138"/>
        <v>0</v>
      </c>
      <c r="X625" s="10" t="str">
        <f>IF($B625=1,"",IF(AND(TrackingWorksheet!$L630&lt;&gt;"", TrackingWorksheet!$L630&gt;=WeeklySummary!$C$6,TrackingWorksheet!$L630&lt;=WeeklySummary!$C$7,OR(TrackingWorksheet!$H630=Lists!$D$4,TrackingWorksheet!$J630=Lists!$D$4)), 1, 0))</f>
        <v/>
      </c>
      <c r="Y625" s="10" t="str">
        <f>IF($B625=1,"",IF(AND(TrackingWorksheet!$L630&lt;&gt;"", TrackingWorksheet!$L630&gt;=WeeklySummary!$C$6,TrackingWorksheet!$L630&lt;=WeeklySummary!$C$7,OR(TrackingWorksheet!$H630=Lists!$D$5,TrackingWorksheet!$J630=Lists!$D$5)), 1, 0))</f>
        <v/>
      </c>
      <c r="Z625" s="10" t="str">
        <f>IF($B625=1,"",IF(AND(TrackingWorksheet!$L630&lt;&gt;"", TrackingWorksheet!$L630&gt;=WeeklySummary!$C$6,TrackingWorksheet!$L630&lt;=WeeklySummary!$C$7,OR(TrackingWorksheet!$H630=Lists!$D$6,TrackingWorksheet!$J630=Lists!$D$6)), 1, 0))</f>
        <v/>
      </c>
      <c r="AA625" s="19" t="str">
        <f>IF(B625=1,"",IF(AND(TrackingWorksheet!M630&lt;&gt;"",TrackingWorksheet!M630&lt;=WeeklySummary!$C$7),1,0)*D625)</f>
        <v/>
      </c>
      <c r="AB625" s="19" t="str">
        <f>IF(B625=1,"",IF(AND(TrackingWorksheet!N630&lt;&gt;"",TrackingWorksheet!N630&lt;=WeeklySummary!$C$7),1,0)*D625)</f>
        <v/>
      </c>
      <c r="AC625" s="19" t="str">
        <f>IF(B625=1,"",TrackingWorksheet!T630)</f>
        <v/>
      </c>
      <c r="AD625" s="19" t="str">
        <f>IF(B625=1,"",IF(D625*AND(TrackingWorksheet!S630&gt;=Calculations!$BD$3,TrackingWorksheet!U630="",TrackingWorksheet!K630="YES"),1,0))</f>
        <v/>
      </c>
      <c r="AE625" s="19" t="str">
        <f>IF($B625=1,"",IF(AND(TrackingWorksheet!$S630&gt;$BE$3,TrackingWorksheet!$T630=Lists!$P$4),1, 0)*D625)</f>
        <v/>
      </c>
      <c r="AF625" s="19" t="str">
        <f>IF($B625=1,"",IF(AND(TrackingWorksheet!$U630&gt;$BE$3,TrackingWorksheet!$V630=Lists!$P$4),1, 0)*D625)</f>
        <v/>
      </c>
      <c r="AG625" s="19" t="str">
        <f>IF($B625=1,"",IF(AND(TrackingWorksheet!$W630&gt;$BE$3,TrackingWorksheet!$X630=Lists!$P$4),1, 0)*D625)</f>
        <v/>
      </c>
      <c r="AH625" s="19" t="str">
        <f>IF($B625=1,"",IF(AND(TrackingWorksheet!$Y630&gt;$BE$3,TrackingWorksheet!$Z630=Lists!$P$4),1, 0)*D625)</f>
        <v/>
      </c>
      <c r="AI625" s="19" t="str">
        <f>IF($B625=1,"",IF(AND(TrackingWorksheet!$AA630&gt;$BE$3,TrackingWorksheet!$AB630=Lists!$P$4),1, 0)*D625)</f>
        <v/>
      </c>
      <c r="AJ625" s="19" t="str">
        <f>IF($B625=1,"",IF(AND(TrackingWorksheet!$S630&gt;$BE$3,TrackingWorksheet!$T630=Lists!$P$5),1, 0)*D625)</f>
        <v/>
      </c>
      <c r="AK625" s="19" t="str">
        <f>IF($B625=1,"",IF(AND(TrackingWorksheet!$U630&gt;$BE$3,TrackingWorksheet!$V630=Lists!$P$5),1, 0)*D625)</f>
        <v/>
      </c>
      <c r="AL625" s="19" t="str">
        <f>IF($B625=1,"",IF(AND(TrackingWorksheet!$W630&gt;$BE$3,TrackingWorksheet!$X630=Lists!$P$5),1, 0)*D625)</f>
        <v/>
      </c>
      <c r="AM625" s="19" t="str">
        <f>IF($B625=1,"",IF(AND(TrackingWorksheet!$Y630&gt;$BE$3,TrackingWorksheet!$Z630=Lists!$P$5),1, 0)*D625)</f>
        <v/>
      </c>
      <c r="AN625" s="19" t="str">
        <f>IF($B625=1,"",IF(AND(TrackingWorksheet!$AA630&gt;$BE$3,TrackingWorksheet!$AB630=Lists!$P$5),1, 0)*D625)</f>
        <v/>
      </c>
      <c r="AO625" s="19" t="str">
        <f>IF($B625=1,"",IF(AND(TrackingWorksheet!$S630&gt;$BE$3,TrackingWorksheet!$T630=Lists!$P$6),1, 0)*D625)</f>
        <v/>
      </c>
      <c r="AP625" s="19" t="str">
        <f>IF($B625=1,"",IF(AND(TrackingWorksheet!$U630&gt;$BE$3,TrackingWorksheet!$V630=Lists!$P$6),1, 0)*D625)</f>
        <v/>
      </c>
      <c r="AQ625" s="19" t="str">
        <f>IF($B625=1,"",IF(AND(TrackingWorksheet!$W630&gt;$BE$3,TrackingWorksheet!$X630=Lists!$P$6),1, 0)*D625)</f>
        <v/>
      </c>
      <c r="AR625" s="19" t="str">
        <f>IF($B625=1,"",IF(AND(TrackingWorksheet!$Y630&gt;$BE$3,TrackingWorksheet!$Z630=Lists!$P$6),1, 0)*D625)</f>
        <v/>
      </c>
      <c r="AS625" s="19" t="str">
        <f>IF($B625=1,"",IF(AND(TrackingWorksheet!$AA630&gt;$BE$3,TrackingWorksheet!$AB630=Lists!$P$6),1, 0)*D625)</f>
        <v/>
      </c>
      <c r="AT625" s="19">
        <f t="shared" si="139"/>
        <v>0</v>
      </c>
      <c r="AU625" s="19" t="str">
        <f>IF(B625=1,"",IF(AND(TrackingWorksheet!K630="",TrackingWorksheet!M630="", TrackingWorksheet!N630="", TrackingWorksheet!S630="", TrackingWorksheet!V630="", TrackingWorksheet!W630="", TrackingWorksheet!Y630="", TrackingWorksheet!AA630="", V625=1),1,0)*D625)</f>
        <v/>
      </c>
      <c r="AV625" s="19" t="str">
        <f>IF(B625=1,"",IF(D625*AND(TrackingWorksheet!U630&gt;Calculations!$BE$3,TrackingWorksheet!K630="YES"),1,0))</f>
        <v/>
      </c>
      <c r="AW625" s="19" t="str">
        <f>IF(B625=1,"",IF(D625*AND(TrackingWorksheet!W630&gt;Calculations!$BE$3,TrackingWorksheet!K630="YES"),1,0))</f>
        <v/>
      </c>
      <c r="AX625" s="19">
        <f t="shared" si="140"/>
        <v>0</v>
      </c>
      <c r="AY625" s="19">
        <f t="shared" si="136"/>
        <v>0</v>
      </c>
      <c r="AZ625" s="27" t="str">
        <f>IF(B625=1,"",IF(TrackingWorksheet!Q630="","",TrackingWorksheet!Q630))</f>
        <v/>
      </c>
      <c r="BB625" s="4"/>
      <c r="BC625" s="4"/>
      <c r="BD625" s="4"/>
      <c r="BE625" s="4"/>
      <c r="BF625" s="4"/>
      <c r="BG625" s="4" t="str">
        <f>IF(B625=1,"",IF(AND(N625=1,TrackingWorksheet!$I630+14&lt;=WeeklySummary!$C$7),1,0))</f>
        <v/>
      </c>
      <c r="BH625" s="4" t="str">
        <f>IF(B625=1,"",IF(AND(R625=1,TrackingWorksheet!$I630+14&lt;=WeeklySummary!$C$7),1,0))</f>
        <v/>
      </c>
      <c r="BI625" s="4" t="str">
        <f>IF(B625=1,"",IF(AND(J625=1,TrackingWorksheet!$G630+14&lt;=WeeklySummary!$C$7),1,0))</f>
        <v/>
      </c>
      <c r="BJ625" s="4" t="str">
        <f>IF(B625=1,"",IF(AND(T625=1,TrackingWorksheet!$I630+14&lt;=WeeklySummary!$C$7),1,0))</f>
        <v/>
      </c>
      <c r="BK625" s="4" t="str">
        <f>IF(B625=1,"",IF(AND(T625=1,TrackingWorksheet!$G630+14&lt;=WeeklySummary!$C$7),1,0))</f>
        <v/>
      </c>
      <c r="BL625" s="4">
        <f t="shared" si="149"/>
        <v>0</v>
      </c>
    </row>
    <row r="626" spans="2:64" x14ac:dyDescent="0.25">
      <c r="B626" s="27">
        <f>IF(AND(ISBLANK(TrackingWorksheet!B631),ISBLANK(TrackingWorksheet!C631),ISBLANK(TrackingWorksheet!G631),ISBLANK(TrackingWorksheet!H631),
ISBLANK(TrackingWorksheet!I631),ISBLANK(TrackingWorksheet!J631),ISBLANK(TrackingWorksheet!M631),
ISBLANK(TrackingWorksheet!N633)),1,0)</f>
        <v>1</v>
      </c>
      <c r="C626" s="12" t="str">
        <f>IF(B626=1,"",TrackingWorksheet!F631)</f>
        <v/>
      </c>
      <c r="D626" s="20" t="str">
        <f>IF(B626=1,"",IF(AND(TrackingWorksheet!B631&lt;&gt;"",TrackingWorksheet!B631&lt;=WeeklySummary!$C$7,OR(TrackingWorksheet!C631="",TrackingWorksheet!C631&gt;=WeeklySummary!$C$6)),1,0))</f>
        <v/>
      </c>
      <c r="E626" s="10" t="str">
        <f>IF(B626=1,"",IF(AND(TrackingWorksheet!G631 &lt;&gt;"",TrackingWorksheet!G631&lt;=WeeklySummary!$C$7, TrackingWorksheet!H631=Lists!$D$4), "Y", "N"))</f>
        <v/>
      </c>
      <c r="F626" s="10" t="str">
        <f>IF(B626=1,"",IF(AND(TrackingWorksheet!I631 &lt;&gt;"", TrackingWorksheet!I631&lt;=WeeklySummary!$C$7, TrackingWorksheet!J631=Lists!$D$4), "Y", "N"))</f>
        <v/>
      </c>
      <c r="G626" s="10" t="str">
        <f>IF(B626=1,"",IF(AND(TrackingWorksheet!G631 &lt;&gt;"",TrackingWorksheet!G631&lt;=WeeklySummary!$C$7, TrackingWorksheet!H631=Lists!$D$5), "Y", "N"))</f>
        <v/>
      </c>
      <c r="H626" s="10" t="str">
        <f>IF(B626=1,"",IF(AND(TrackingWorksheet!I631 &lt;&gt;"", TrackingWorksheet!I631&lt;=WeeklySummary!$C$7, TrackingWorksheet!J631=Lists!$D$5), "Y", "N"))</f>
        <v/>
      </c>
      <c r="I626" s="20" t="str">
        <f>IF(B626=1,"",IF(AND(TrackingWorksheet!G631 &lt;&gt;"", TrackingWorksheet!G631&lt;=WeeklySummary!$C$7, TrackingWorksheet!H631=Lists!$D$6), 1, 0))</f>
        <v/>
      </c>
      <c r="J626" s="20" t="str">
        <f t="shared" si="141"/>
        <v/>
      </c>
      <c r="K626" s="10" t="str">
        <f>IF(B626=1,"",IF(AND(TrackingWorksheet!I631&lt;=WeeklySummary!$C$7,TrackingWorksheet!K631="YES"),0,IF(AND(AND(OR(E626="Y",F626="Y"),E626&lt;&gt;F626),G626&lt;&gt;"Y", H626&lt;&gt;"Y"), 1, 0)))</f>
        <v/>
      </c>
      <c r="L626" s="20" t="str">
        <f t="shared" si="142"/>
        <v/>
      </c>
      <c r="M626" s="10" t="str">
        <f t="shared" si="143"/>
        <v/>
      </c>
      <c r="N626" s="20" t="str">
        <f t="shared" si="144"/>
        <v/>
      </c>
      <c r="O626" s="10" t="str">
        <f>IF(B626=1,"",IF(AND(TrackingWorksheet!I631&lt;=WeeklySummary!$C$7,TrackingWorksheet!K631="YES"),0,IF(AND(AND(OR(G626="Y",H626="Y"),G626&lt;&gt;H626),E626&lt;&gt;"Y", F626&lt;&gt;"Y"), 1, 0)))</f>
        <v/>
      </c>
      <c r="P626" s="20" t="str">
        <f t="shared" si="145"/>
        <v/>
      </c>
      <c r="Q626" s="10" t="str">
        <f t="shared" si="146"/>
        <v/>
      </c>
      <c r="R626" s="10" t="str">
        <f t="shared" si="147"/>
        <v/>
      </c>
      <c r="S626" s="10" t="str">
        <f>IF(B626=1,"",IF(AND(OR(AND(TrackingWorksheet!H631=Lists!$D$7,TrackingWorksheet!H631=TrackingWorksheet!J631),TrackingWorksheet!H631&lt;&gt;TrackingWorksheet!J631),TrackingWorksheet!K631="YES",TrackingWorksheet!H631&lt;&gt;Lists!$D$6,TrackingWorksheet!G631&lt;=WeeklySummary!$C$7,TrackingWorksheet!I631&lt;=WeeklySummary!$C$7),1,0))</f>
        <v/>
      </c>
      <c r="T626" s="10" t="str">
        <f t="shared" si="148"/>
        <v/>
      </c>
      <c r="U626" s="10" t="str">
        <f>IF($B626=1,"",IF(TrackingWorksheet!$K631="YES",1, 0)*D626)</f>
        <v/>
      </c>
      <c r="V626" s="20">
        <f t="shared" si="137"/>
        <v>0</v>
      </c>
      <c r="W626" s="20">
        <f t="shared" si="138"/>
        <v>0</v>
      </c>
      <c r="X626" s="10" t="str">
        <f>IF($B626=1,"",IF(AND(TrackingWorksheet!$L631&lt;&gt;"", TrackingWorksheet!$L631&gt;=WeeklySummary!$C$6,TrackingWorksheet!$L631&lt;=WeeklySummary!$C$7,OR(TrackingWorksheet!$H631=Lists!$D$4,TrackingWorksheet!$J631=Lists!$D$4)), 1, 0))</f>
        <v/>
      </c>
      <c r="Y626" s="10" t="str">
        <f>IF($B626=1,"",IF(AND(TrackingWorksheet!$L631&lt;&gt;"", TrackingWorksheet!$L631&gt;=WeeklySummary!$C$6,TrackingWorksheet!$L631&lt;=WeeklySummary!$C$7,OR(TrackingWorksheet!$H631=Lists!$D$5,TrackingWorksheet!$J631=Lists!$D$5)), 1, 0))</f>
        <v/>
      </c>
      <c r="Z626" s="10" t="str">
        <f>IF($B626=1,"",IF(AND(TrackingWorksheet!$L631&lt;&gt;"", TrackingWorksheet!$L631&gt;=WeeklySummary!$C$6,TrackingWorksheet!$L631&lt;=WeeklySummary!$C$7,OR(TrackingWorksheet!$H631=Lists!$D$6,TrackingWorksheet!$J631=Lists!$D$6)), 1, 0))</f>
        <v/>
      </c>
      <c r="AA626" s="19" t="str">
        <f>IF(B626=1,"",IF(AND(TrackingWorksheet!M631&lt;&gt;"",TrackingWorksheet!M631&lt;=WeeklySummary!$C$7),1,0)*D626)</f>
        <v/>
      </c>
      <c r="AB626" s="19" t="str">
        <f>IF(B626=1,"",IF(AND(TrackingWorksheet!N631&lt;&gt;"",TrackingWorksheet!N631&lt;=WeeklySummary!$C$7),1,0)*D626)</f>
        <v/>
      </c>
      <c r="AC626" s="19" t="str">
        <f>IF(B626=1,"",TrackingWorksheet!T631)</f>
        <v/>
      </c>
      <c r="AD626" s="19" t="str">
        <f>IF(B626=1,"",IF(D626*AND(TrackingWorksheet!S631&gt;=Calculations!$BD$3,TrackingWorksheet!U631="",TrackingWorksheet!K631="YES"),1,0))</f>
        <v/>
      </c>
      <c r="AE626" s="19" t="str">
        <f>IF($B626=1,"",IF(AND(TrackingWorksheet!$S631&gt;$BE$3,TrackingWorksheet!$T631=Lists!$P$4),1, 0)*D626)</f>
        <v/>
      </c>
      <c r="AF626" s="19" t="str">
        <f>IF($B626=1,"",IF(AND(TrackingWorksheet!$U631&gt;$BE$3,TrackingWorksheet!$V631=Lists!$P$4),1, 0)*D626)</f>
        <v/>
      </c>
      <c r="AG626" s="19" t="str">
        <f>IF($B626=1,"",IF(AND(TrackingWorksheet!$W631&gt;$BE$3,TrackingWorksheet!$X631=Lists!$P$4),1, 0)*D626)</f>
        <v/>
      </c>
      <c r="AH626" s="19" t="str">
        <f>IF($B626=1,"",IF(AND(TrackingWorksheet!$Y631&gt;$BE$3,TrackingWorksheet!$Z631=Lists!$P$4),1, 0)*D626)</f>
        <v/>
      </c>
      <c r="AI626" s="19" t="str">
        <f>IF($B626=1,"",IF(AND(TrackingWorksheet!$AA631&gt;$BE$3,TrackingWorksheet!$AB631=Lists!$P$4),1, 0)*D626)</f>
        <v/>
      </c>
      <c r="AJ626" s="19" t="str">
        <f>IF($B626=1,"",IF(AND(TrackingWorksheet!$S631&gt;$BE$3,TrackingWorksheet!$T631=Lists!$P$5),1, 0)*D626)</f>
        <v/>
      </c>
      <c r="AK626" s="19" t="str">
        <f>IF($B626=1,"",IF(AND(TrackingWorksheet!$U631&gt;$BE$3,TrackingWorksheet!$V631=Lists!$P$5),1, 0)*D626)</f>
        <v/>
      </c>
      <c r="AL626" s="19" t="str">
        <f>IF($B626=1,"",IF(AND(TrackingWorksheet!$W631&gt;$BE$3,TrackingWorksheet!$X631=Lists!$P$5),1, 0)*D626)</f>
        <v/>
      </c>
      <c r="AM626" s="19" t="str">
        <f>IF($B626=1,"",IF(AND(TrackingWorksheet!$Y631&gt;$BE$3,TrackingWorksheet!$Z631=Lists!$P$5),1, 0)*D626)</f>
        <v/>
      </c>
      <c r="AN626" s="19" t="str">
        <f>IF($B626=1,"",IF(AND(TrackingWorksheet!$AA631&gt;$BE$3,TrackingWorksheet!$AB631=Lists!$P$5),1, 0)*D626)</f>
        <v/>
      </c>
      <c r="AO626" s="19" t="str">
        <f>IF($B626=1,"",IF(AND(TrackingWorksheet!$S631&gt;$BE$3,TrackingWorksheet!$T631=Lists!$P$6),1, 0)*D626)</f>
        <v/>
      </c>
      <c r="AP626" s="19" t="str">
        <f>IF($B626=1,"",IF(AND(TrackingWorksheet!$U631&gt;$BE$3,TrackingWorksheet!$V631=Lists!$P$6),1, 0)*D626)</f>
        <v/>
      </c>
      <c r="AQ626" s="19" t="str">
        <f>IF($B626=1,"",IF(AND(TrackingWorksheet!$W631&gt;$BE$3,TrackingWorksheet!$X631=Lists!$P$6),1, 0)*D626)</f>
        <v/>
      </c>
      <c r="AR626" s="19" t="str">
        <f>IF($B626=1,"",IF(AND(TrackingWorksheet!$Y631&gt;$BE$3,TrackingWorksheet!$Z631=Lists!$P$6),1, 0)*D626)</f>
        <v/>
      </c>
      <c r="AS626" s="19" t="str">
        <f>IF($B626=1,"",IF(AND(TrackingWorksheet!$AA631&gt;$BE$3,TrackingWorksheet!$AB631=Lists!$P$6),1, 0)*D626)</f>
        <v/>
      </c>
      <c r="AT626" s="19">
        <f t="shared" si="139"/>
        <v>0</v>
      </c>
      <c r="AU626" s="19" t="str">
        <f>IF(B626=1,"",IF(AND(TrackingWorksheet!K631="",TrackingWorksheet!M631="", TrackingWorksheet!N631="", TrackingWorksheet!S631="", TrackingWorksheet!V631="", TrackingWorksheet!W631="", TrackingWorksheet!Y631="", TrackingWorksheet!AA631="", V626=1),1,0)*D626)</f>
        <v/>
      </c>
      <c r="AV626" s="19" t="str">
        <f>IF(B626=1,"",IF(D626*AND(TrackingWorksheet!U631&gt;Calculations!$BE$3,TrackingWorksheet!K631="YES"),1,0))</f>
        <v/>
      </c>
      <c r="AW626" s="19" t="str">
        <f>IF(B626=1,"",IF(D626*AND(TrackingWorksheet!W631&gt;Calculations!$BE$3,TrackingWorksheet!K631="YES"),1,0))</f>
        <v/>
      </c>
      <c r="AX626" s="19">
        <f t="shared" si="140"/>
        <v>0</v>
      </c>
      <c r="AY626" s="19">
        <f t="shared" si="136"/>
        <v>0</v>
      </c>
      <c r="AZ626" s="27" t="str">
        <f>IF(B626=1,"",IF(TrackingWorksheet!Q631="","",TrackingWorksheet!Q631))</f>
        <v/>
      </c>
      <c r="BB626" s="4"/>
      <c r="BC626" s="4"/>
      <c r="BD626" s="4"/>
      <c r="BE626" s="4"/>
      <c r="BF626" s="4"/>
      <c r="BG626" s="4" t="str">
        <f>IF(B626=1,"",IF(AND(N626=1,TrackingWorksheet!$I631+14&lt;=WeeklySummary!$C$7),1,0))</f>
        <v/>
      </c>
      <c r="BH626" s="4" t="str">
        <f>IF(B626=1,"",IF(AND(R626=1,TrackingWorksheet!$I631+14&lt;=WeeklySummary!$C$7),1,0))</f>
        <v/>
      </c>
      <c r="BI626" s="4" t="str">
        <f>IF(B626=1,"",IF(AND(J626=1,TrackingWorksheet!$G631+14&lt;=WeeklySummary!$C$7),1,0))</f>
        <v/>
      </c>
      <c r="BJ626" s="4" t="str">
        <f>IF(B626=1,"",IF(AND(T626=1,TrackingWorksheet!$I631+14&lt;=WeeklySummary!$C$7),1,0))</f>
        <v/>
      </c>
      <c r="BK626" s="4" t="str">
        <f>IF(B626=1,"",IF(AND(T626=1,TrackingWorksheet!$G631+14&lt;=WeeklySummary!$C$7),1,0))</f>
        <v/>
      </c>
      <c r="BL626" s="4">
        <f t="shared" si="149"/>
        <v>0</v>
      </c>
    </row>
    <row r="627" spans="2:64" x14ac:dyDescent="0.25">
      <c r="B627" s="27">
        <f>IF(AND(ISBLANK(TrackingWorksheet!B632),ISBLANK(TrackingWorksheet!C632),ISBLANK(TrackingWorksheet!G632),ISBLANK(TrackingWorksheet!H632),
ISBLANK(TrackingWorksheet!I632),ISBLANK(TrackingWorksheet!J632),ISBLANK(TrackingWorksheet!M632),
ISBLANK(TrackingWorksheet!N634)),1,0)</f>
        <v>1</v>
      </c>
      <c r="C627" s="12" t="str">
        <f>IF(B627=1,"",TrackingWorksheet!F632)</f>
        <v/>
      </c>
      <c r="D627" s="20" t="str">
        <f>IF(B627=1,"",IF(AND(TrackingWorksheet!B632&lt;&gt;"",TrackingWorksheet!B632&lt;=WeeklySummary!$C$7,OR(TrackingWorksheet!C632="",TrackingWorksheet!C632&gt;=WeeklySummary!$C$6)),1,0))</f>
        <v/>
      </c>
      <c r="E627" s="10" t="str">
        <f>IF(B627=1,"",IF(AND(TrackingWorksheet!G632 &lt;&gt;"",TrackingWorksheet!G632&lt;=WeeklySummary!$C$7, TrackingWorksheet!H632=Lists!$D$4), "Y", "N"))</f>
        <v/>
      </c>
      <c r="F627" s="10" t="str">
        <f>IF(B627=1,"",IF(AND(TrackingWorksheet!I632 &lt;&gt;"", TrackingWorksheet!I632&lt;=WeeklySummary!$C$7, TrackingWorksheet!J632=Lists!$D$4), "Y", "N"))</f>
        <v/>
      </c>
      <c r="G627" s="10" t="str">
        <f>IF(B627=1,"",IF(AND(TrackingWorksheet!G632 &lt;&gt;"",TrackingWorksheet!G632&lt;=WeeklySummary!$C$7, TrackingWorksheet!H632=Lists!$D$5), "Y", "N"))</f>
        <v/>
      </c>
      <c r="H627" s="10" t="str">
        <f>IF(B627=1,"",IF(AND(TrackingWorksheet!I632 &lt;&gt;"", TrackingWorksheet!I632&lt;=WeeklySummary!$C$7, TrackingWorksheet!J632=Lists!$D$5), "Y", "N"))</f>
        <v/>
      </c>
      <c r="I627" s="20" t="str">
        <f>IF(B627=1,"",IF(AND(TrackingWorksheet!G632 &lt;&gt;"", TrackingWorksheet!G632&lt;=WeeklySummary!$C$7, TrackingWorksheet!H632=Lists!$D$6), 1, 0))</f>
        <v/>
      </c>
      <c r="J627" s="20" t="str">
        <f t="shared" si="141"/>
        <v/>
      </c>
      <c r="K627" s="10" t="str">
        <f>IF(B627=1,"",IF(AND(TrackingWorksheet!I632&lt;=WeeklySummary!$C$7,TrackingWorksheet!K632="YES"),0,IF(AND(AND(OR(E627="Y",F627="Y"),E627&lt;&gt;F627),G627&lt;&gt;"Y", H627&lt;&gt;"Y"), 1, 0)))</f>
        <v/>
      </c>
      <c r="L627" s="20" t="str">
        <f t="shared" si="142"/>
        <v/>
      </c>
      <c r="M627" s="10" t="str">
        <f t="shared" si="143"/>
        <v/>
      </c>
      <c r="N627" s="20" t="str">
        <f t="shared" si="144"/>
        <v/>
      </c>
      <c r="O627" s="10" t="str">
        <f>IF(B627=1,"",IF(AND(TrackingWorksheet!I632&lt;=WeeklySummary!$C$7,TrackingWorksheet!K632="YES"),0,IF(AND(AND(OR(G627="Y",H627="Y"),G627&lt;&gt;H627),E627&lt;&gt;"Y", F627&lt;&gt;"Y"), 1, 0)))</f>
        <v/>
      </c>
      <c r="P627" s="20" t="str">
        <f t="shared" si="145"/>
        <v/>
      </c>
      <c r="Q627" s="10" t="str">
        <f t="shared" si="146"/>
        <v/>
      </c>
      <c r="R627" s="10" t="str">
        <f t="shared" si="147"/>
        <v/>
      </c>
      <c r="S627" s="10" t="str">
        <f>IF(B627=1,"",IF(AND(OR(AND(TrackingWorksheet!H632=Lists!$D$7,TrackingWorksheet!H632=TrackingWorksheet!J632),TrackingWorksheet!H632&lt;&gt;TrackingWorksheet!J632),TrackingWorksheet!K632="YES",TrackingWorksheet!H632&lt;&gt;Lists!$D$6,TrackingWorksheet!G632&lt;=WeeklySummary!$C$7,TrackingWorksheet!I632&lt;=WeeklySummary!$C$7),1,0))</f>
        <v/>
      </c>
      <c r="T627" s="10" t="str">
        <f t="shared" si="148"/>
        <v/>
      </c>
      <c r="U627" s="10" t="str">
        <f>IF($B627=1,"",IF(TrackingWorksheet!$K632="YES",1, 0)*D627)</f>
        <v/>
      </c>
      <c r="V627" s="20">
        <f t="shared" si="137"/>
        <v>0</v>
      </c>
      <c r="W627" s="20">
        <f t="shared" si="138"/>
        <v>0</v>
      </c>
      <c r="X627" s="10" t="str">
        <f>IF($B627=1,"",IF(AND(TrackingWorksheet!$L632&lt;&gt;"", TrackingWorksheet!$L632&gt;=WeeklySummary!$C$6,TrackingWorksheet!$L632&lt;=WeeklySummary!$C$7,OR(TrackingWorksheet!$H632=Lists!$D$4,TrackingWorksheet!$J632=Lists!$D$4)), 1, 0))</f>
        <v/>
      </c>
      <c r="Y627" s="10" t="str">
        <f>IF($B627=1,"",IF(AND(TrackingWorksheet!$L632&lt;&gt;"", TrackingWorksheet!$L632&gt;=WeeklySummary!$C$6,TrackingWorksheet!$L632&lt;=WeeklySummary!$C$7,OR(TrackingWorksheet!$H632=Lists!$D$5,TrackingWorksheet!$J632=Lists!$D$5)), 1, 0))</f>
        <v/>
      </c>
      <c r="Z627" s="10" t="str">
        <f>IF($B627=1,"",IF(AND(TrackingWorksheet!$L632&lt;&gt;"", TrackingWorksheet!$L632&gt;=WeeklySummary!$C$6,TrackingWorksheet!$L632&lt;=WeeklySummary!$C$7,OR(TrackingWorksheet!$H632=Lists!$D$6,TrackingWorksheet!$J632=Lists!$D$6)), 1, 0))</f>
        <v/>
      </c>
      <c r="AA627" s="19" t="str">
        <f>IF(B627=1,"",IF(AND(TrackingWorksheet!M632&lt;&gt;"",TrackingWorksheet!M632&lt;=WeeklySummary!$C$7),1,0)*D627)</f>
        <v/>
      </c>
      <c r="AB627" s="19" t="str">
        <f>IF(B627=1,"",IF(AND(TrackingWorksheet!N632&lt;&gt;"",TrackingWorksheet!N632&lt;=WeeklySummary!$C$7),1,0)*D627)</f>
        <v/>
      </c>
      <c r="AC627" s="19" t="str">
        <f>IF(B627=1,"",TrackingWorksheet!T632)</f>
        <v/>
      </c>
      <c r="AD627" s="19" t="str">
        <f>IF(B627=1,"",IF(D627*AND(TrackingWorksheet!S632&gt;=Calculations!$BD$3,TrackingWorksheet!U632="",TrackingWorksheet!K632="YES"),1,0))</f>
        <v/>
      </c>
      <c r="AE627" s="19" t="str">
        <f>IF($B627=1,"",IF(AND(TrackingWorksheet!$S632&gt;$BE$3,TrackingWorksheet!$T632=Lists!$P$4),1, 0)*D627)</f>
        <v/>
      </c>
      <c r="AF627" s="19" t="str">
        <f>IF($B627=1,"",IF(AND(TrackingWorksheet!$U632&gt;$BE$3,TrackingWorksheet!$V632=Lists!$P$4),1, 0)*D627)</f>
        <v/>
      </c>
      <c r="AG627" s="19" t="str">
        <f>IF($B627=1,"",IF(AND(TrackingWorksheet!$W632&gt;$BE$3,TrackingWorksheet!$X632=Lists!$P$4),1, 0)*D627)</f>
        <v/>
      </c>
      <c r="AH627" s="19" t="str">
        <f>IF($B627=1,"",IF(AND(TrackingWorksheet!$Y632&gt;$BE$3,TrackingWorksheet!$Z632=Lists!$P$4),1, 0)*D627)</f>
        <v/>
      </c>
      <c r="AI627" s="19" t="str">
        <f>IF($B627=1,"",IF(AND(TrackingWorksheet!$AA632&gt;$BE$3,TrackingWorksheet!$AB632=Lists!$P$4),1, 0)*D627)</f>
        <v/>
      </c>
      <c r="AJ627" s="19" t="str">
        <f>IF($B627=1,"",IF(AND(TrackingWorksheet!$S632&gt;$BE$3,TrackingWorksheet!$T632=Lists!$P$5),1, 0)*D627)</f>
        <v/>
      </c>
      <c r="AK627" s="19" t="str">
        <f>IF($B627=1,"",IF(AND(TrackingWorksheet!$U632&gt;$BE$3,TrackingWorksheet!$V632=Lists!$P$5),1, 0)*D627)</f>
        <v/>
      </c>
      <c r="AL627" s="19" t="str">
        <f>IF($B627=1,"",IF(AND(TrackingWorksheet!$W632&gt;$BE$3,TrackingWorksheet!$X632=Lists!$P$5),1, 0)*D627)</f>
        <v/>
      </c>
      <c r="AM627" s="19" t="str">
        <f>IF($B627=1,"",IF(AND(TrackingWorksheet!$Y632&gt;$BE$3,TrackingWorksheet!$Z632=Lists!$P$5),1, 0)*D627)</f>
        <v/>
      </c>
      <c r="AN627" s="19" t="str">
        <f>IF($B627=1,"",IF(AND(TrackingWorksheet!$AA632&gt;$BE$3,TrackingWorksheet!$AB632=Lists!$P$5),1, 0)*D627)</f>
        <v/>
      </c>
      <c r="AO627" s="19" t="str">
        <f>IF($B627=1,"",IF(AND(TrackingWorksheet!$S632&gt;$BE$3,TrackingWorksheet!$T632=Lists!$P$6),1, 0)*D627)</f>
        <v/>
      </c>
      <c r="AP627" s="19" t="str">
        <f>IF($B627=1,"",IF(AND(TrackingWorksheet!$U632&gt;$BE$3,TrackingWorksheet!$V632=Lists!$P$6),1, 0)*D627)</f>
        <v/>
      </c>
      <c r="AQ627" s="19" t="str">
        <f>IF($B627=1,"",IF(AND(TrackingWorksheet!$W632&gt;$BE$3,TrackingWorksheet!$X632=Lists!$P$6),1, 0)*D627)</f>
        <v/>
      </c>
      <c r="AR627" s="19" t="str">
        <f>IF($B627=1,"",IF(AND(TrackingWorksheet!$Y632&gt;$BE$3,TrackingWorksheet!$Z632=Lists!$P$6),1, 0)*D627)</f>
        <v/>
      </c>
      <c r="AS627" s="19" t="str">
        <f>IF($B627=1,"",IF(AND(TrackingWorksheet!$AA632&gt;$BE$3,TrackingWorksheet!$AB632=Lists!$P$6),1, 0)*D627)</f>
        <v/>
      </c>
      <c r="AT627" s="19">
        <f t="shared" si="139"/>
        <v>0</v>
      </c>
      <c r="AU627" s="19" t="str">
        <f>IF(B627=1,"",IF(AND(TrackingWorksheet!K632="",TrackingWorksheet!M632="", TrackingWorksheet!N632="", TrackingWorksheet!S632="", TrackingWorksheet!V632="", TrackingWorksheet!W632="", TrackingWorksheet!Y632="", TrackingWorksheet!AA632="", V627=1),1,0)*D627)</f>
        <v/>
      </c>
      <c r="AV627" s="19" t="str">
        <f>IF(B627=1,"",IF(D627*AND(TrackingWorksheet!U632&gt;Calculations!$BE$3,TrackingWorksheet!K632="YES"),1,0))</f>
        <v/>
      </c>
      <c r="AW627" s="19" t="str">
        <f>IF(B627=1,"",IF(D627*AND(TrackingWorksheet!W632&gt;Calculations!$BE$3,TrackingWorksheet!K632="YES"),1,0))</f>
        <v/>
      </c>
      <c r="AX627" s="19">
        <f t="shared" si="140"/>
        <v>0</v>
      </c>
      <c r="AY627" s="19">
        <f t="shared" si="136"/>
        <v>0</v>
      </c>
      <c r="AZ627" s="27" t="str">
        <f>IF(B627=1,"",IF(TrackingWorksheet!Q632="","",TrackingWorksheet!Q632))</f>
        <v/>
      </c>
      <c r="BB627" s="4"/>
      <c r="BC627" s="4"/>
      <c r="BD627" s="4"/>
      <c r="BE627" s="4"/>
      <c r="BF627" s="4"/>
      <c r="BG627" s="4" t="str">
        <f>IF(B627=1,"",IF(AND(N627=1,TrackingWorksheet!$I632+14&lt;=WeeklySummary!$C$7),1,0))</f>
        <v/>
      </c>
      <c r="BH627" s="4" t="str">
        <f>IF(B627=1,"",IF(AND(R627=1,TrackingWorksheet!$I632+14&lt;=WeeklySummary!$C$7),1,0))</f>
        <v/>
      </c>
      <c r="BI627" s="4" t="str">
        <f>IF(B627=1,"",IF(AND(J627=1,TrackingWorksheet!$G632+14&lt;=WeeklySummary!$C$7),1,0))</f>
        <v/>
      </c>
      <c r="BJ627" s="4" t="str">
        <f>IF(B627=1,"",IF(AND(T627=1,TrackingWorksheet!$I632+14&lt;=WeeklySummary!$C$7),1,0))</f>
        <v/>
      </c>
      <c r="BK627" s="4" t="str">
        <f>IF(B627=1,"",IF(AND(T627=1,TrackingWorksheet!$G632+14&lt;=WeeklySummary!$C$7),1,0))</f>
        <v/>
      </c>
      <c r="BL627" s="4">
        <f t="shared" si="149"/>
        <v>0</v>
      </c>
    </row>
    <row r="628" spans="2:64" x14ac:dyDescent="0.25">
      <c r="B628" s="27">
        <f>IF(AND(ISBLANK(TrackingWorksheet!B633),ISBLANK(TrackingWorksheet!C633),ISBLANK(TrackingWorksheet!G633),ISBLANK(TrackingWorksheet!H633),
ISBLANK(TrackingWorksheet!I633),ISBLANK(TrackingWorksheet!J633),ISBLANK(TrackingWorksheet!M633),
ISBLANK(TrackingWorksheet!N635)),1,0)</f>
        <v>1</v>
      </c>
      <c r="C628" s="12" t="str">
        <f>IF(B628=1,"",TrackingWorksheet!F633)</f>
        <v/>
      </c>
      <c r="D628" s="20" t="str">
        <f>IF(B628=1,"",IF(AND(TrackingWorksheet!B633&lt;&gt;"",TrackingWorksheet!B633&lt;=WeeklySummary!$C$7,OR(TrackingWorksheet!C633="",TrackingWorksheet!C633&gt;=WeeklySummary!$C$6)),1,0))</f>
        <v/>
      </c>
      <c r="E628" s="10" t="str">
        <f>IF(B628=1,"",IF(AND(TrackingWorksheet!G633 &lt;&gt;"",TrackingWorksheet!G633&lt;=WeeklySummary!$C$7, TrackingWorksheet!H633=Lists!$D$4), "Y", "N"))</f>
        <v/>
      </c>
      <c r="F628" s="10" t="str">
        <f>IF(B628=1,"",IF(AND(TrackingWorksheet!I633 &lt;&gt;"", TrackingWorksheet!I633&lt;=WeeklySummary!$C$7, TrackingWorksheet!J633=Lists!$D$4), "Y", "N"))</f>
        <v/>
      </c>
      <c r="G628" s="10" t="str">
        <f>IF(B628=1,"",IF(AND(TrackingWorksheet!G633 &lt;&gt;"",TrackingWorksheet!G633&lt;=WeeklySummary!$C$7, TrackingWorksheet!H633=Lists!$D$5), "Y", "N"))</f>
        <v/>
      </c>
      <c r="H628" s="10" t="str">
        <f>IF(B628=1,"",IF(AND(TrackingWorksheet!I633 &lt;&gt;"", TrackingWorksheet!I633&lt;=WeeklySummary!$C$7, TrackingWorksheet!J633=Lists!$D$5), "Y", "N"))</f>
        <v/>
      </c>
      <c r="I628" s="20" t="str">
        <f>IF(B628=1,"",IF(AND(TrackingWorksheet!G633 &lt;&gt;"", TrackingWorksheet!G633&lt;=WeeklySummary!$C$7, TrackingWorksheet!H633=Lists!$D$6), 1, 0))</f>
        <v/>
      </c>
      <c r="J628" s="20" t="str">
        <f t="shared" si="141"/>
        <v/>
      </c>
      <c r="K628" s="10" t="str">
        <f>IF(B628=1,"",IF(AND(TrackingWorksheet!I633&lt;=WeeklySummary!$C$7,TrackingWorksheet!K633="YES"),0,IF(AND(AND(OR(E628="Y",F628="Y"),E628&lt;&gt;F628),G628&lt;&gt;"Y", H628&lt;&gt;"Y"), 1, 0)))</f>
        <v/>
      </c>
      <c r="L628" s="20" t="str">
        <f t="shared" si="142"/>
        <v/>
      </c>
      <c r="M628" s="10" t="str">
        <f t="shared" si="143"/>
        <v/>
      </c>
      <c r="N628" s="20" t="str">
        <f t="shared" si="144"/>
        <v/>
      </c>
      <c r="O628" s="10" t="str">
        <f>IF(B628=1,"",IF(AND(TrackingWorksheet!I633&lt;=WeeklySummary!$C$7,TrackingWorksheet!K633="YES"),0,IF(AND(AND(OR(G628="Y",H628="Y"),G628&lt;&gt;H628),E628&lt;&gt;"Y", F628&lt;&gt;"Y"), 1, 0)))</f>
        <v/>
      </c>
      <c r="P628" s="20" t="str">
        <f t="shared" si="145"/>
        <v/>
      </c>
      <c r="Q628" s="10" t="str">
        <f t="shared" si="146"/>
        <v/>
      </c>
      <c r="R628" s="10" t="str">
        <f t="shared" si="147"/>
        <v/>
      </c>
      <c r="S628" s="10" t="str">
        <f>IF(B628=1,"",IF(AND(OR(AND(TrackingWorksheet!H633=Lists!$D$7,TrackingWorksheet!H633=TrackingWorksheet!J633),TrackingWorksheet!H633&lt;&gt;TrackingWorksheet!J633),TrackingWorksheet!K633="YES",TrackingWorksheet!H633&lt;&gt;Lists!$D$6,TrackingWorksheet!G633&lt;=WeeklySummary!$C$7,TrackingWorksheet!I633&lt;=WeeklySummary!$C$7),1,0))</f>
        <v/>
      </c>
      <c r="T628" s="10" t="str">
        <f t="shared" si="148"/>
        <v/>
      </c>
      <c r="U628" s="10" t="str">
        <f>IF($B628=1,"",IF(TrackingWorksheet!$K633="YES",1, 0)*D628)</f>
        <v/>
      </c>
      <c r="V628" s="20">
        <f t="shared" si="137"/>
        <v>0</v>
      </c>
      <c r="W628" s="20">
        <f t="shared" si="138"/>
        <v>0</v>
      </c>
      <c r="X628" s="10" t="str">
        <f>IF($B628=1,"",IF(AND(TrackingWorksheet!$L633&lt;&gt;"", TrackingWorksheet!$L633&gt;=WeeklySummary!$C$6,TrackingWorksheet!$L633&lt;=WeeklySummary!$C$7,OR(TrackingWorksheet!$H633=Lists!$D$4,TrackingWorksheet!$J633=Lists!$D$4)), 1, 0))</f>
        <v/>
      </c>
      <c r="Y628" s="10" t="str">
        <f>IF($B628=1,"",IF(AND(TrackingWorksheet!$L633&lt;&gt;"", TrackingWorksheet!$L633&gt;=WeeklySummary!$C$6,TrackingWorksheet!$L633&lt;=WeeklySummary!$C$7,OR(TrackingWorksheet!$H633=Lists!$D$5,TrackingWorksheet!$J633=Lists!$D$5)), 1, 0))</f>
        <v/>
      </c>
      <c r="Z628" s="10" t="str">
        <f>IF($B628=1,"",IF(AND(TrackingWorksheet!$L633&lt;&gt;"", TrackingWorksheet!$L633&gt;=WeeklySummary!$C$6,TrackingWorksheet!$L633&lt;=WeeklySummary!$C$7,OR(TrackingWorksheet!$H633=Lists!$D$6,TrackingWorksheet!$J633=Lists!$D$6)), 1, 0))</f>
        <v/>
      </c>
      <c r="AA628" s="19" t="str">
        <f>IF(B628=1,"",IF(AND(TrackingWorksheet!M633&lt;&gt;"",TrackingWorksheet!M633&lt;=WeeklySummary!$C$7),1,0)*D628)</f>
        <v/>
      </c>
      <c r="AB628" s="19" t="str">
        <f>IF(B628=1,"",IF(AND(TrackingWorksheet!N633&lt;&gt;"",TrackingWorksheet!N633&lt;=WeeklySummary!$C$7),1,0)*D628)</f>
        <v/>
      </c>
      <c r="AC628" s="19" t="str">
        <f>IF(B628=1,"",TrackingWorksheet!T633)</f>
        <v/>
      </c>
      <c r="AD628" s="19" t="str">
        <f>IF(B628=1,"",IF(D628*AND(TrackingWorksheet!S633&gt;=Calculations!$BD$3,TrackingWorksheet!U633="",TrackingWorksheet!K633="YES"),1,0))</f>
        <v/>
      </c>
      <c r="AE628" s="19" t="str">
        <f>IF($B628=1,"",IF(AND(TrackingWorksheet!$S633&gt;$BE$3,TrackingWorksheet!$T633=Lists!$P$4),1, 0)*D628)</f>
        <v/>
      </c>
      <c r="AF628" s="19" t="str">
        <f>IF($B628=1,"",IF(AND(TrackingWorksheet!$U633&gt;$BE$3,TrackingWorksheet!$V633=Lists!$P$4),1, 0)*D628)</f>
        <v/>
      </c>
      <c r="AG628" s="19" t="str">
        <f>IF($B628=1,"",IF(AND(TrackingWorksheet!$W633&gt;$BE$3,TrackingWorksheet!$X633=Lists!$P$4),1, 0)*D628)</f>
        <v/>
      </c>
      <c r="AH628" s="19" t="str">
        <f>IF($B628=1,"",IF(AND(TrackingWorksheet!$Y633&gt;$BE$3,TrackingWorksheet!$Z633=Lists!$P$4),1, 0)*D628)</f>
        <v/>
      </c>
      <c r="AI628" s="19" t="str">
        <f>IF($B628=1,"",IF(AND(TrackingWorksheet!$AA633&gt;$BE$3,TrackingWorksheet!$AB633=Lists!$P$4),1, 0)*D628)</f>
        <v/>
      </c>
      <c r="AJ628" s="19" t="str">
        <f>IF($B628=1,"",IF(AND(TrackingWorksheet!$S633&gt;$BE$3,TrackingWorksheet!$T633=Lists!$P$5),1, 0)*D628)</f>
        <v/>
      </c>
      <c r="AK628" s="19" t="str">
        <f>IF($B628=1,"",IF(AND(TrackingWorksheet!$U633&gt;$BE$3,TrackingWorksheet!$V633=Lists!$P$5),1, 0)*D628)</f>
        <v/>
      </c>
      <c r="AL628" s="19" t="str">
        <f>IF($B628=1,"",IF(AND(TrackingWorksheet!$W633&gt;$BE$3,TrackingWorksheet!$X633=Lists!$P$5),1, 0)*D628)</f>
        <v/>
      </c>
      <c r="AM628" s="19" t="str">
        <f>IF($B628=1,"",IF(AND(TrackingWorksheet!$Y633&gt;$BE$3,TrackingWorksheet!$Z633=Lists!$P$5),1, 0)*D628)</f>
        <v/>
      </c>
      <c r="AN628" s="19" t="str">
        <f>IF($B628=1,"",IF(AND(TrackingWorksheet!$AA633&gt;$BE$3,TrackingWorksheet!$AB633=Lists!$P$5),1, 0)*D628)</f>
        <v/>
      </c>
      <c r="AO628" s="19" t="str">
        <f>IF($B628=1,"",IF(AND(TrackingWorksheet!$S633&gt;$BE$3,TrackingWorksheet!$T633=Lists!$P$6),1, 0)*D628)</f>
        <v/>
      </c>
      <c r="AP628" s="19" t="str">
        <f>IF($B628=1,"",IF(AND(TrackingWorksheet!$U633&gt;$BE$3,TrackingWorksheet!$V633=Lists!$P$6),1, 0)*D628)</f>
        <v/>
      </c>
      <c r="AQ628" s="19" t="str">
        <f>IF($B628=1,"",IF(AND(TrackingWorksheet!$W633&gt;$BE$3,TrackingWorksheet!$X633=Lists!$P$6),1, 0)*D628)</f>
        <v/>
      </c>
      <c r="AR628" s="19" t="str">
        <f>IF($B628=1,"",IF(AND(TrackingWorksheet!$Y633&gt;$BE$3,TrackingWorksheet!$Z633=Lists!$P$6),1, 0)*D628)</f>
        <v/>
      </c>
      <c r="AS628" s="19" t="str">
        <f>IF($B628=1,"",IF(AND(TrackingWorksheet!$AA633&gt;$BE$3,TrackingWorksheet!$AB633=Lists!$P$6),1, 0)*D628)</f>
        <v/>
      </c>
      <c r="AT628" s="19">
        <f t="shared" si="139"/>
        <v>0</v>
      </c>
      <c r="AU628" s="19" t="str">
        <f>IF(B628=1,"",IF(AND(TrackingWorksheet!K633="",TrackingWorksheet!M633="", TrackingWorksheet!N633="", TrackingWorksheet!S633="", TrackingWorksheet!V633="", TrackingWorksheet!W633="", TrackingWorksheet!Y633="", TrackingWorksheet!AA633="", V628=1),1,0)*D628)</f>
        <v/>
      </c>
      <c r="AV628" s="19" t="str">
        <f>IF(B628=1,"",IF(D628*AND(TrackingWorksheet!U633&gt;Calculations!$BE$3,TrackingWorksheet!K633="YES"),1,0))</f>
        <v/>
      </c>
      <c r="AW628" s="19" t="str">
        <f>IF(B628=1,"",IF(D628*AND(TrackingWorksheet!W633&gt;Calculations!$BE$3,TrackingWorksheet!K633="YES"),1,0))</f>
        <v/>
      </c>
      <c r="AX628" s="19">
        <f t="shared" si="140"/>
        <v>0</v>
      </c>
      <c r="AY628" s="19">
        <f t="shared" si="136"/>
        <v>0</v>
      </c>
      <c r="AZ628" s="27" t="str">
        <f>IF(B628=1,"",IF(TrackingWorksheet!Q633="","",TrackingWorksheet!Q633))</f>
        <v/>
      </c>
      <c r="BB628" s="4"/>
      <c r="BC628" s="4"/>
      <c r="BD628" s="4"/>
      <c r="BE628" s="4"/>
      <c r="BF628" s="4"/>
      <c r="BG628" s="4" t="str">
        <f>IF(B628=1,"",IF(AND(N628=1,TrackingWorksheet!$I633+14&lt;=WeeklySummary!$C$7),1,0))</f>
        <v/>
      </c>
      <c r="BH628" s="4" t="str">
        <f>IF(B628=1,"",IF(AND(R628=1,TrackingWorksheet!$I633+14&lt;=WeeklySummary!$C$7),1,0))</f>
        <v/>
      </c>
      <c r="BI628" s="4" t="str">
        <f>IF(B628=1,"",IF(AND(J628=1,TrackingWorksheet!$G633+14&lt;=WeeklySummary!$C$7),1,0))</f>
        <v/>
      </c>
      <c r="BJ628" s="4" t="str">
        <f>IF(B628=1,"",IF(AND(T628=1,TrackingWorksheet!$I633+14&lt;=WeeklySummary!$C$7),1,0))</f>
        <v/>
      </c>
      <c r="BK628" s="4" t="str">
        <f>IF(B628=1,"",IF(AND(T628=1,TrackingWorksheet!$G633+14&lt;=WeeklySummary!$C$7),1,0))</f>
        <v/>
      </c>
      <c r="BL628" s="4">
        <f t="shared" si="149"/>
        <v>0</v>
      </c>
    </row>
    <row r="629" spans="2:64" x14ac:dyDescent="0.25">
      <c r="B629" s="27">
        <f>IF(AND(ISBLANK(TrackingWorksheet!B634),ISBLANK(TrackingWorksheet!C634),ISBLANK(TrackingWorksheet!G634),ISBLANK(TrackingWorksheet!H634),
ISBLANK(TrackingWorksheet!I634),ISBLANK(TrackingWorksheet!J634),ISBLANK(TrackingWorksheet!M634),
ISBLANK(TrackingWorksheet!N636)),1,0)</f>
        <v>1</v>
      </c>
      <c r="C629" s="12" t="str">
        <f>IF(B629=1,"",TrackingWorksheet!F634)</f>
        <v/>
      </c>
      <c r="D629" s="20" t="str">
        <f>IF(B629=1,"",IF(AND(TrackingWorksheet!B634&lt;&gt;"",TrackingWorksheet!B634&lt;=WeeklySummary!$C$7,OR(TrackingWorksheet!C634="",TrackingWorksheet!C634&gt;=WeeklySummary!$C$6)),1,0))</f>
        <v/>
      </c>
      <c r="E629" s="10" t="str">
        <f>IF(B629=1,"",IF(AND(TrackingWorksheet!G634 &lt;&gt;"",TrackingWorksheet!G634&lt;=WeeklySummary!$C$7, TrackingWorksheet!H634=Lists!$D$4), "Y", "N"))</f>
        <v/>
      </c>
      <c r="F629" s="10" t="str">
        <f>IF(B629=1,"",IF(AND(TrackingWorksheet!I634 &lt;&gt;"", TrackingWorksheet!I634&lt;=WeeklySummary!$C$7, TrackingWorksheet!J634=Lists!$D$4), "Y", "N"))</f>
        <v/>
      </c>
      <c r="G629" s="10" t="str">
        <f>IF(B629=1,"",IF(AND(TrackingWorksheet!G634 &lt;&gt;"",TrackingWorksheet!G634&lt;=WeeklySummary!$C$7, TrackingWorksheet!H634=Lists!$D$5), "Y", "N"))</f>
        <v/>
      </c>
      <c r="H629" s="10" t="str">
        <f>IF(B629=1,"",IF(AND(TrackingWorksheet!I634 &lt;&gt;"", TrackingWorksheet!I634&lt;=WeeklySummary!$C$7, TrackingWorksheet!J634=Lists!$D$5), "Y", "N"))</f>
        <v/>
      </c>
      <c r="I629" s="20" t="str">
        <f>IF(B629=1,"",IF(AND(TrackingWorksheet!G634 &lt;&gt;"", TrackingWorksheet!G634&lt;=WeeklySummary!$C$7, TrackingWorksheet!H634=Lists!$D$6), 1, 0))</f>
        <v/>
      </c>
      <c r="J629" s="20" t="str">
        <f t="shared" si="141"/>
        <v/>
      </c>
      <c r="K629" s="10" t="str">
        <f>IF(B629=1,"",IF(AND(TrackingWorksheet!I634&lt;=WeeklySummary!$C$7,TrackingWorksheet!K634="YES"),0,IF(AND(AND(OR(E629="Y",F629="Y"),E629&lt;&gt;F629),G629&lt;&gt;"Y", H629&lt;&gt;"Y"), 1, 0)))</f>
        <v/>
      </c>
      <c r="L629" s="20" t="str">
        <f t="shared" si="142"/>
        <v/>
      </c>
      <c r="M629" s="10" t="str">
        <f t="shared" si="143"/>
        <v/>
      </c>
      <c r="N629" s="20" t="str">
        <f t="shared" si="144"/>
        <v/>
      </c>
      <c r="O629" s="10" t="str">
        <f>IF(B629=1,"",IF(AND(TrackingWorksheet!I634&lt;=WeeklySummary!$C$7,TrackingWorksheet!K634="YES"),0,IF(AND(AND(OR(G629="Y",H629="Y"),G629&lt;&gt;H629),E629&lt;&gt;"Y", F629&lt;&gt;"Y"), 1, 0)))</f>
        <v/>
      </c>
      <c r="P629" s="20" t="str">
        <f t="shared" si="145"/>
        <v/>
      </c>
      <c r="Q629" s="10" t="str">
        <f t="shared" si="146"/>
        <v/>
      </c>
      <c r="R629" s="10" t="str">
        <f t="shared" si="147"/>
        <v/>
      </c>
      <c r="S629" s="10" t="str">
        <f>IF(B629=1,"",IF(AND(OR(AND(TrackingWorksheet!H634=Lists!$D$7,TrackingWorksheet!H634=TrackingWorksheet!J634),TrackingWorksheet!H634&lt;&gt;TrackingWorksheet!J634),TrackingWorksheet!K634="YES",TrackingWorksheet!H634&lt;&gt;Lists!$D$6,TrackingWorksheet!G634&lt;=WeeklySummary!$C$7,TrackingWorksheet!I634&lt;=WeeklySummary!$C$7),1,0))</f>
        <v/>
      </c>
      <c r="T629" s="10" t="str">
        <f t="shared" si="148"/>
        <v/>
      </c>
      <c r="U629" s="10" t="str">
        <f>IF($B629=1,"",IF(TrackingWorksheet!$K634="YES",1, 0)*D629)</f>
        <v/>
      </c>
      <c r="V629" s="20">
        <f t="shared" si="137"/>
        <v>0</v>
      </c>
      <c r="W629" s="20">
        <f t="shared" si="138"/>
        <v>0</v>
      </c>
      <c r="X629" s="10" t="str">
        <f>IF($B629=1,"",IF(AND(TrackingWorksheet!$L634&lt;&gt;"", TrackingWorksheet!$L634&gt;=WeeklySummary!$C$6,TrackingWorksheet!$L634&lt;=WeeklySummary!$C$7,OR(TrackingWorksheet!$H634=Lists!$D$4,TrackingWorksheet!$J634=Lists!$D$4)), 1, 0))</f>
        <v/>
      </c>
      <c r="Y629" s="10" t="str">
        <f>IF($B629=1,"",IF(AND(TrackingWorksheet!$L634&lt;&gt;"", TrackingWorksheet!$L634&gt;=WeeklySummary!$C$6,TrackingWorksheet!$L634&lt;=WeeklySummary!$C$7,OR(TrackingWorksheet!$H634=Lists!$D$5,TrackingWorksheet!$J634=Lists!$D$5)), 1, 0))</f>
        <v/>
      </c>
      <c r="Z629" s="10" t="str">
        <f>IF($B629=1,"",IF(AND(TrackingWorksheet!$L634&lt;&gt;"", TrackingWorksheet!$L634&gt;=WeeklySummary!$C$6,TrackingWorksheet!$L634&lt;=WeeklySummary!$C$7,OR(TrackingWorksheet!$H634=Lists!$D$6,TrackingWorksheet!$J634=Lists!$D$6)), 1, 0))</f>
        <v/>
      </c>
      <c r="AA629" s="19" t="str">
        <f>IF(B629=1,"",IF(AND(TrackingWorksheet!M634&lt;&gt;"",TrackingWorksheet!M634&lt;=WeeklySummary!$C$7),1,0)*D629)</f>
        <v/>
      </c>
      <c r="AB629" s="19" t="str">
        <f>IF(B629=1,"",IF(AND(TrackingWorksheet!N634&lt;&gt;"",TrackingWorksheet!N634&lt;=WeeklySummary!$C$7),1,0)*D629)</f>
        <v/>
      </c>
      <c r="AC629" s="19" t="str">
        <f>IF(B629=1,"",TrackingWorksheet!T634)</f>
        <v/>
      </c>
      <c r="AD629" s="19" t="str">
        <f>IF(B629=1,"",IF(D629*AND(TrackingWorksheet!S634&gt;=Calculations!$BD$3,TrackingWorksheet!U634="",TrackingWorksheet!K634="YES"),1,0))</f>
        <v/>
      </c>
      <c r="AE629" s="19" t="str">
        <f>IF($B629=1,"",IF(AND(TrackingWorksheet!$S634&gt;$BE$3,TrackingWorksheet!$T634=Lists!$P$4),1, 0)*D629)</f>
        <v/>
      </c>
      <c r="AF629" s="19" t="str">
        <f>IF($B629=1,"",IF(AND(TrackingWorksheet!$U634&gt;$BE$3,TrackingWorksheet!$V634=Lists!$P$4),1, 0)*D629)</f>
        <v/>
      </c>
      <c r="AG629" s="19" t="str">
        <f>IF($B629=1,"",IF(AND(TrackingWorksheet!$W634&gt;$BE$3,TrackingWorksheet!$X634=Lists!$P$4),1, 0)*D629)</f>
        <v/>
      </c>
      <c r="AH629" s="19" t="str">
        <f>IF($B629=1,"",IF(AND(TrackingWorksheet!$Y634&gt;$BE$3,TrackingWorksheet!$Z634=Lists!$P$4),1, 0)*D629)</f>
        <v/>
      </c>
      <c r="AI629" s="19" t="str">
        <f>IF($B629=1,"",IF(AND(TrackingWorksheet!$AA634&gt;$BE$3,TrackingWorksheet!$AB634=Lists!$P$4),1, 0)*D629)</f>
        <v/>
      </c>
      <c r="AJ629" s="19" t="str">
        <f>IF($B629=1,"",IF(AND(TrackingWorksheet!$S634&gt;$BE$3,TrackingWorksheet!$T634=Lists!$P$5),1, 0)*D629)</f>
        <v/>
      </c>
      <c r="AK629" s="19" t="str">
        <f>IF($B629=1,"",IF(AND(TrackingWorksheet!$U634&gt;$BE$3,TrackingWorksheet!$V634=Lists!$P$5),1, 0)*D629)</f>
        <v/>
      </c>
      <c r="AL629" s="19" t="str">
        <f>IF($B629=1,"",IF(AND(TrackingWorksheet!$W634&gt;$BE$3,TrackingWorksheet!$X634=Lists!$P$5),1, 0)*D629)</f>
        <v/>
      </c>
      <c r="AM629" s="19" t="str">
        <f>IF($B629=1,"",IF(AND(TrackingWorksheet!$Y634&gt;$BE$3,TrackingWorksheet!$Z634=Lists!$P$5),1, 0)*D629)</f>
        <v/>
      </c>
      <c r="AN629" s="19" t="str">
        <f>IF($B629=1,"",IF(AND(TrackingWorksheet!$AA634&gt;$BE$3,TrackingWorksheet!$AB634=Lists!$P$5),1, 0)*D629)</f>
        <v/>
      </c>
      <c r="AO629" s="19" t="str">
        <f>IF($B629=1,"",IF(AND(TrackingWorksheet!$S634&gt;$BE$3,TrackingWorksheet!$T634=Lists!$P$6),1, 0)*D629)</f>
        <v/>
      </c>
      <c r="AP629" s="19" t="str">
        <f>IF($B629=1,"",IF(AND(TrackingWorksheet!$U634&gt;$BE$3,TrackingWorksheet!$V634=Lists!$P$6),1, 0)*D629)</f>
        <v/>
      </c>
      <c r="AQ629" s="19" t="str">
        <f>IF($B629=1,"",IF(AND(TrackingWorksheet!$W634&gt;$BE$3,TrackingWorksheet!$X634=Lists!$P$6),1, 0)*D629)</f>
        <v/>
      </c>
      <c r="AR629" s="19" t="str">
        <f>IF($B629=1,"",IF(AND(TrackingWorksheet!$Y634&gt;$BE$3,TrackingWorksheet!$Z634=Lists!$P$6),1, 0)*D629)</f>
        <v/>
      </c>
      <c r="AS629" s="19" t="str">
        <f>IF($B629=1,"",IF(AND(TrackingWorksheet!$AA634&gt;$BE$3,TrackingWorksheet!$AB634=Lists!$P$6),1, 0)*D629)</f>
        <v/>
      </c>
      <c r="AT629" s="19">
        <f t="shared" si="139"/>
        <v>0</v>
      </c>
      <c r="AU629" s="19" t="str">
        <f>IF(B629=1,"",IF(AND(TrackingWorksheet!K634="",TrackingWorksheet!M634="", TrackingWorksheet!N634="", TrackingWorksheet!S634="", TrackingWorksheet!V634="", TrackingWorksheet!W634="", TrackingWorksheet!Y634="", TrackingWorksheet!AA634="", V629=1),1,0)*D629)</f>
        <v/>
      </c>
      <c r="AV629" s="19" t="str">
        <f>IF(B629=1,"",IF(D629*AND(TrackingWorksheet!U634&gt;Calculations!$BE$3,TrackingWorksheet!K634="YES"),1,0))</f>
        <v/>
      </c>
      <c r="AW629" s="19" t="str">
        <f>IF(B629=1,"",IF(D629*AND(TrackingWorksheet!W634&gt;Calculations!$BE$3,TrackingWorksheet!K634="YES"),1,0))</f>
        <v/>
      </c>
      <c r="AX629" s="19">
        <f t="shared" si="140"/>
        <v>0</v>
      </c>
      <c r="AY629" s="19">
        <f t="shared" si="136"/>
        <v>0</v>
      </c>
      <c r="AZ629" s="27" t="str">
        <f>IF(B629=1,"",IF(TrackingWorksheet!Q634="","",TrackingWorksheet!Q634))</f>
        <v/>
      </c>
      <c r="BB629" s="4"/>
      <c r="BC629" s="4"/>
      <c r="BD629" s="4"/>
      <c r="BE629" s="4"/>
      <c r="BF629" s="4"/>
      <c r="BG629" s="4" t="str">
        <f>IF(B629=1,"",IF(AND(N629=1,TrackingWorksheet!$I634+14&lt;=WeeklySummary!$C$7),1,0))</f>
        <v/>
      </c>
      <c r="BH629" s="4" t="str">
        <f>IF(B629=1,"",IF(AND(R629=1,TrackingWorksheet!$I634+14&lt;=WeeklySummary!$C$7),1,0))</f>
        <v/>
      </c>
      <c r="BI629" s="4" t="str">
        <f>IF(B629=1,"",IF(AND(J629=1,TrackingWorksheet!$G634+14&lt;=WeeklySummary!$C$7),1,0))</f>
        <v/>
      </c>
      <c r="BJ629" s="4" t="str">
        <f>IF(B629=1,"",IF(AND(T629=1,TrackingWorksheet!$I634+14&lt;=WeeklySummary!$C$7),1,0))</f>
        <v/>
      </c>
      <c r="BK629" s="4" t="str">
        <f>IF(B629=1,"",IF(AND(T629=1,TrackingWorksheet!$G634+14&lt;=WeeklySummary!$C$7),1,0))</f>
        <v/>
      </c>
      <c r="BL629" s="4">
        <f t="shared" si="149"/>
        <v>0</v>
      </c>
    </row>
    <row r="630" spans="2:64" x14ac:dyDescent="0.25">
      <c r="B630" s="27">
        <f>IF(AND(ISBLANK(TrackingWorksheet!B635),ISBLANK(TrackingWorksheet!C635),ISBLANK(TrackingWorksheet!G635),ISBLANK(TrackingWorksheet!H635),
ISBLANK(TrackingWorksheet!I635),ISBLANK(TrackingWorksheet!J635),ISBLANK(TrackingWorksheet!M635),
ISBLANK(TrackingWorksheet!N637)),1,0)</f>
        <v>1</v>
      </c>
      <c r="C630" s="12" t="str">
        <f>IF(B630=1,"",TrackingWorksheet!F635)</f>
        <v/>
      </c>
      <c r="D630" s="20" t="str">
        <f>IF(B630=1,"",IF(AND(TrackingWorksheet!B635&lt;&gt;"",TrackingWorksheet!B635&lt;=WeeklySummary!$C$7,OR(TrackingWorksheet!C635="",TrackingWorksheet!C635&gt;=WeeklySummary!$C$6)),1,0))</f>
        <v/>
      </c>
      <c r="E630" s="10" t="str">
        <f>IF(B630=1,"",IF(AND(TrackingWorksheet!G635 &lt;&gt;"",TrackingWorksheet!G635&lt;=WeeklySummary!$C$7, TrackingWorksheet!H635=Lists!$D$4), "Y", "N"))</f>
        <v/>
      </c>
      <c r="F630" s="10" t="str">
        <f>IF(B630=1,"",IF(AND(TrackingWorksheet!I635 &lt;&gt;"", TrackingWorksheet!I635&lt;=WeeklySummary!$C$7, TrackingWorksheet!J635=Lists!$D$4), "Y", "N"))</f>
        <v/>
      </c>
      <c r="G630" s="10" t="str">
        <f>IF(B630=1,"",IF(AND(TrackingWorksheet!G635 &lt;&gt;"",TrackingWorksheet!G635&lt;=WeeklySummary!$C$7, TrackingWorksheet!H635=Lists!$D$5), "Y", "N"))</f>
        <v/>
      </c>
      <c r="H630" s="10" t="str">
        <f>IF(B630=1,"",IF(AND(TrackingWorksheet!I635 &lt;&gt;"", TrackingWorksheet!I635&lt;=WeeklySummary!$C$7, TrackingWorksheet!J635=Lists!$D$5), "Y", "N"))</f>
        <v/>
      </c>
      <c r="I630" s="20" t="str">
        <f>IF(B630=1,"",IF(AND(TrackingWorksheet!G635 &lt;&gt;"", TrackingWorksheet!G635&lt;=WeeklySummary!$C$7, TrackingWorksheet!H635=Lists!$D$6), 1, 0))</f>
        <v/>
      </c>
      <c r="J630" s="20" t="str">
        <f t="shared" si="141"/>
        <v/>
      </c>
      <c r="K630" s="10" t="str">
        <f>IF(B630=1,"",IF(AND(TrackingWorksheet!I635&lt;=WeeklySummary!$C$7,TrackingWorksheet!K635="YES"),0,IF(AND(AND(OR(E630="Y",F630="Y"),E630&lt;&gt;F630),G630&lt;&gt;"Y", H630&lt;&gt;"Y"), 1, 0)))</f>
        <v/>
      </c>
      <c r="L630" s="20" t="str">
        <f t="shared" si="142"/>
        <v/>
      </c>
      <c r="M630" s="10" t="str">
        <f t="shared" si="143"/>
        <v/>
      </c>
      <c r="N630" s="20" t="str">
        <f t="shared" si="144"/>
        <v/>
      </c>
      <c r="O630" s="10" t="str">
        <f>IF(B630=1,"",IF(AND(TrackingWorksheet!I635&lt;=WeeklySummary!$C$7,TrackingWorksheet!K635="YES"),0,IF(AND(AND(OR(G630="Y",H630="Y"),G630&lt;&gt;H630),E630&lt;&gt;"Y", F630&lt;&gt;"Y"), 1, 0)))</f>
        <v/>
      </c>
      <c r="P630" s="20" t="str">
        <f t="shared" si="145"/>
        <v/>
      </c>
      <c r="Q630" s="10" t="str">
        <f t="shared" si="146"/>
        <v/>
      </c>
      <c r="R630" s="10" t="str">
        <f t="shared" si="147"/>
        <v/>
      </c>
      <c r="S630" s="10" t="str">
        <f>IF(B630=1,"",IF(AND(OR(AND(TrackingWorksheet!H635=Lists!$D$7,TrackingWorksheet!H635=TrackingWorksheet!J635),TrackingWorksheet!H635&lt;&gt;TrackingWorksheet!J635),TrackingWorksheet!K635="YES",TrackingWorksheet!H635&lt;&gt;Lists!$D$6,TrackingWorksheet!G635&lt;=WeeklySummary!$C$7,TrackingWorksheet!I635&lt;=WeeklySummary!$C$7),1,0))</f>
        <v/>
      </c>
      <c r="T630" s="10" t="str">
        <f t="shared" si="148"/>
        <v/>
      </c>
      <c r="U630" s="10" t="str">
        <f>IF($B630=1,"",IF(TrackingWorksheet!$K635="YES",1, 0)*D630)</f>
        <v/>
      </c>
      <c r="V630" s="20">
        <f t="shared" si="137"/>
        <v>0</v>
      </c>
      <c r="W630" s="20">
        <f t="shared" si="138"/>
        <v>0</v>
      </c>
      <c r="X630" s="10" t="str">
        <f>IF($B630=1,"",IF(AND(TrackingWorksheet!$L635&lt;&gt;"", TrackingWorksheet!$L635&gt;=WeeklySummary!$C$6,TrackingWorksheet!$L635&lt;=WeeklySummary!$C$7,OR(TrackingWorksheet!$H635=Lists!$D$4,TrackingWorksheet!$J635=Lists!$D$4)), 1, 0))</f>
        <v/>
      </c>
      <c r="Y630" s="10" t="str">
        <f>IF($B630=1,"",IF(AND(TrackingWorksheet!$L635&lt;&gt;"", TrackingWorksheet!$L635&gt;=WeeklySummary!$C$6,TrackingWorksheet!$L635&lt;=WeeklySummary!$C$7,OR(TrackingWorksheet!$H635=Lists!$D$5,TrackingWorksheet!$J635=Lists!$D$5)), 1, 0))</f>
        <v/>
      </c>
      <c r="Z630" s="10" t="str">
        <f>IF($B630=1,"",IF(AND(TrackingWorksheet!$L635&lt;&gt;"", TrackingWorksheet!$L635&gt;=WeeklySummary!$C$6,TrackingWorksheet!$L635&lt;=WeeklySummary!$C$7,OR(TrackingWorksheet!$H635=Lists!$D$6,TrackingWorksheet!$J635=Lists!$D$6)), 1, 0))</f>
        <v/>
      </c>
      <c r="AA630" s="19" t="str">
        <f>IF(B630=1,"",IF(AND(TrackingWorksheet!M635&lt;&gt;"",TrackingWorksheet!M635&lt;=WeeklySummary!$C$7),1,0)*D630)</f>
        <v/>
      </c>
      <c r="AB630" s="19" t="str">
        <f>IF(B630=1,"",IF(AND(TrackingWorksheet!N635&lt;&gt;"",TrackingWorksheet!N635&lt;=WeeklySummary!$C$7),1,0)*D630)</f>
        <v/>
      </c>
      <c r="AC630" s="19" t="str">
        <f>IF(B630=1,"",TrackingWorksheet!T635)</f>
        <v/>
      </c>
      <c r="AD630" s="19" t="str">
        <f>IF(B630=1,"",IF(D630*AND(TrackingWorksheet!S635&gt;=Calculations!$BD$3,TrackingWorksheet!U635="",TrackingWorksheet!K635="YES"),1,0))</f>
        <v/>
      </c>
      <c r="AE630" s="19" t="str">
        <f>IF($B630=1,"",IF(AND(TrackingWorksheet!$S635&gt;$BE$3,TrackingWorksheet!$T635=Lists!$P$4),1, 0)*D630)</f>
        <v/>
      </c>
      <c r="AF630" s="19" t="str">
        <f>IF($B630=1,"",IF(AND(TrackingWorksheet!$U635&gt;$BE$3,TrackingWorksheet!$V635=Lists!$P$4),1, 0)*D630)</f>
        <v/>
      </c>
      <c r="AG630" s="19" t="str">
        <f>IF($B630=1,"",IF(AND(TrackingWorksheet!$W635&gt;$BE$3,TrackingWorksheet!$X635=Lists!$P$4),1, 0)*D630)</f>
        <v/>
      </c>
      <c r="AH630" s="19" t="str">
        <f>IF($B630=1,"",IF(AND(TrackingWorksheet!$Y635&gt;$BE$3,TrackingWorksheet!$Z635=Lists!$P$4),1, 0)*D630)</f>
        <v/>
      </c>
      <c r="AI630" s="19" t="str">
        <f>IF($B630=1,"",IF(AND(TrackingWorksheet!$AA635&gt;$BE$3,TrackingWorksheet!$AB635=Lists!$P$4),1, 0)*D630)</f>
        <v/>
      </c>
      <c r="AJ630" s="19" t="str">
        <f>IF($B630=1,"",IF(AND(TrackingWorksheet!$S635&gt;$BE$3,TrackingWorksheet!$T635=Lists!$P$5),1, 0)*D630)</f>
        <v/>
      </c>
      <c r="AK630" s="19" t="str">
        <f>IF($B630=1,"",IF(AND(TrackingWorksheet!$U635&gt;$BE$3,TrackingWorksheet!$V635=Lists!$P$5),1, 0)*D630)</f>
        <v/>
      </c>
      <c r="AL630" s="19" t="str">
        <f>IF($B630=1,"",IF(AND(TrackingWorksheet!$W635&gt;$BE$3,TrackingWorksheet!$X635=Lists!$P$5),1, 0)*D630)</f>
        <v/>
      </c>
      <c r="AM630" s="19" t="str">
        <f>IF($B630=1,"",IF(AND(TrackingWorksheet!$Y635&gt;$BE$3,TrackingWorksheet!$Z635=Lists!$P$5),1, 0)*D630)</f>
        <v/>
      </c>
      <c r="AN630" s="19" t="str">
        <f>IF($B630=1,"",IF(AND(TrackingWorksheet!$AA635&gt;$BE$3,TrackingWorksheet!$AB635=Lists!$P$5),1, 0)*D630)</f>
        <v/>
      </c>
      <c r="AO630" s="19" t="str">
        <f>IF($B630=1,"",IF(AND(TrackingWorksheet!$S635&gt;$BE$3,TrackingWorksheet!$T635=Lists!$P$6),1, 0)*D630)</f>
        <v/>
      </c>
      <c r="AP630" s="19" t="str">
        <f>IF($B630=1,"",IF(AND(TrackingWorksheet!$U635&gt;$BE$3,TrackingWorksheet!$V635=Lists!$P$6),1, 0)*D630)</f>
        <v/>
      </c>
      <c r="AQ630" s="19" t="str">
        <f>IF($B630=1,"",IF(AND(TrackingWorksheet!$W635&gt;$BE$3,TrackingWorksheet!$X635=Lists!$P$6),1, 0)*D630)</f>
        <v/>
      </c>
      <c r="AR630" s="19" t="str">
        <f>IF($B630=1,"",IF(AND(TrackingWorksheet!$Y635&gt;$BE$3,TrackingWorksheet!$Z635=Lists!$P$6),1, 0)*D630)</f>
        <v/>
      </c>
      <c r="AS630" s="19" t="str">
        <f>IF($B630=1,"",IF(AND(TrackingWorksheet!$AA635&gt;$BE$3,TrackingWorksheet!$AB635=Lists!$P$6),1, 0)*D630)</f>
        <v/>
      </c>
      <c r="AT630" s="19">
        <f t="shared" si="139"/>
        <v>0</v>
      </c>
      <c r="AU630" s="19" t="str">
        <f>IF(B630=1,"",IF(AND(TrackingWorksheet!K635="",TrackingWorksheet!M635="", TrackingWorksheet!N635="", TrackingWorksheet!S635="", TrackingWorksheet!V635="", TrackingWorksheet!W635="", TrackingWorksheet!Y635="", TrackingWorksheet!AA635="", V630=1),1,0)*D630)</f>
        <v/>
      </c>
      <c r="AV630" s="19" t="str">
        <f>IF(B630=1,"",IF(D630*AND(TrackingWorksheet!U635&gt;Calculations!$BE$3,TrackingWorksheet!K635="YES"),1,0))</f>
        <v/>
      </c>
      <c r="AW630" s="19" t="str">
        <f>IF(B630=1,"",IF(D630*AND(TrackingWorksheet!W635&gt;Calculations!$BE$3,TrackingWorksheet!K635="YES"),1,0))</f>
        <v/>
      </c>
      <c r="AX630" s="19">
        <f t="shared" si="140"/>
        <v>0</v>
      </c>
      <c r="AY630" s="19">
        <f t="shared" si="136"/>
        <v>0</v>
      </c>
      <c r="AZ630" s="27" t="str">
        <f>IF(B630=1,"",IF(TrackingWorksheet!Q635="","",TrackingWorksheet!Q635))</f>
        <v/>
      </c>
      <c r="BB630" s="4"/>
      <c r="BC630" s="4"/>
      <c r="BD630" s="4"/>
      <c r="BE630" s="4"/>
      <c r="BF630" s="4"/>
      <c r="BG630" s="4" t="str">
        <f>IF(B630=1,"",IF(AND(N630=1,TrackingWorksheet!$I635+14&lt;=WeeklySummary!$C$7),1,0))</f>
        <v/>
      </c>
      <c r="BH630" s="4" t="str">
        <f>IF(B630=1,"",IF(AND(R630=1,TrackingWorksheet!$I635+14&lt;=WeeklySummary!$C$7),1,0))</f>
        <v/>
      </c>
      <c r="BI630" s="4" t="str">
        <f>IF(B630=1,"",IF(AND(J630=1,TrackingWorksheet!$G635+14&lt;=WeeklySummary!$C$7),1,0))</f>
        <v/>
      </c>
      <c r="BJ630" s="4" t="str">
        <f>IF(B630=1,"",IF(AND(T630=1,TrackingWorksheet!$I635+14&lt;=WeeklySummary!$C$7),1,0))</f>
        <v/>
      </c>
      <c r="BK630" s="4" t="str">
        <f>IF(B630=1,"",IF(AND(T630=1,TrackingWorksheet!$G635+14&lt;=WeeklySummary!$C$7),1,0))</f>
        <v/>
      </c>
      <c r="BL630" s="4">
        <f t="shared" si="149"/>
        <v>0</v>
      </c>
    </row>
    <row r="631" spans="2:64" x14ac:dyDescent="0.25">
      <c r="B631" s="27">
        <f>IF(AND(ISBLANK(TrackingWorksheet!B636),ISBLANK(TrackingWorksheet!C636),ISBLANK(TrackingWorksheet!G636),ISBLANK(TrackingWorksheet!H636),
ISBLANK(TrackingWorksheet!I636),ISBLANK(TrackingWorksheet!J636),ISBLANK(TrackingWorksheet!M636),
ISBLANK(TrackingWorksheet!N638)),1,0)</f>
        <v>1</v>
      </c>
      <c r="C631" s="12" t="str">
        <f>IF(B631=1,"",TrackingWorksheet!F636)</f>
        <v/>
      </c>
      <c r="D631" s="20" t="str">
        <f>IF(B631=1,"",IF(AND(TrackingWorksheet!B636&lt;&gt;"",TrackingWorksheet!B636&lt;=WeeklySummary!$C$7,OR(TrackingWorksheet!C636="",TrackingWorksheet!C636&gt;=WeeklySummary!$C$6)),1,0))</f>
        <v/>
      </c>
      <c r="E631" s="10" t="str">
        <f>IF(B631=1,"",IF(AND(TrackingWorksheet!G636 &lt;&gt;"",TrackingWorksheet!G636&lt;=WeeklySummary!$C$7, TrackingWorksheet!H636=Lists!$D$4), "Y", "N"))</f>
        <v/>
      </c>
      <c r="F631" s="10" t="str">
        <f>IF(B631=1,"",IF(AND(TrackingWorksheet!I636 &lt;&gt;"", TrackingWorksheet!I636&lt;=WeeklySummary!$C$7, TrackingWorksheet!J636=Lists!$D$4), "Y", "N"))</f>
        <v/>
      </c>
      <c r="G631" s="10" t="str">
        <f>IF(B631=1,"",IF(AND(TrackingWorksheet!G636 &lt;&gt;"",TrackingWorksheet!G636&lt;=WeeklySummary!$C$7, TrackingWorksheet!H636=Lists!$D$5), "Y", "N"))</f>
        <v/>
      </c>
      <c r="H631" s="10" t="str">
        <f>IF(B631=1,"",IF(AND(TrackingWorksheet!I636 &lt;&gt;"", TrackingWorksheet!I636&lt;=WeeklySummary!$C$7, TrackingWorksheet!J636=Lists!$D$5), "Y", "N"))</f>
        <v/>
      </c>
      <c r="I631" s="20" t="str">
        <f>IF(B631=1,"",IF(AND(TrackingWorksheet!G636 &lt;&gt;"", TrackingWorksheet!G636&lt;=WeeklySummary!$C$7, TrackingWorksheet!H636=Lists!$D$6), 1, 0))</f>
        <v/>
      </c>
      <c r="J631" s="20" t="str">
        <f t="shared" si="141"/>
        <v/>
      </c>
      <c r="K631" s="10" t="str">
        <f>IF(B631=1,"",IF(AND(TrackingWorksheet!I636&lt;=WeeklySummary!$C$7,TrackingWorksheet!K636="YES"),0,IF(AND(AND(OR(E631="Y",F631="Y"),E631&lt;&gt;F631),G631&lt;&gt;"Y", H631&lt;&gt;"Y"), 1, 0)))</f>
        <v/>
      </c>
      <c r="L631" s="20" t="str">
        <f t="shared" si="142"/>
        <v/>
      </c>
      <c r="M631" s="10" t="str">
        <f t="shared" si="143"/>
        <v/>
      </c>
      <c r="N631" s="20" t="str">
        <f t="shared" si="144"/>
        <v/>
      </c>
      <c r="O631" s="10" t="str">
        <f>IF(B631=1,"",IF(AND(TrackingWorksheet!I636&lt;=WeeklySummary!$C$7,TrackingWorksheet!K636="YES"),0,IF(AND(AND(OR(G631="Y",H631="Y"),G631&lt;&gt;H631),E631&lt;&gt;"Y", F631&lt;&gt;"Y"), 1, 0)))</f>
        <v/>
      </c>
      <c r="P631" s="20" t="str">
        <f t="shared" si="145"/>
        <v/>
      </c>
      <c r="Q631" s="10" t="str">
        <f t="shared" si="146"/>
        <v/>
      </c>
      <c r="R631" s="10" t="str">
        <f t="shared" si="147"/>
        <v/>
      </c>
      <c r="S631" s="10" t="str">
        <f>IF(B631=1,"",IF(AND(OR(AND(TrackingWorksheet!H636=Lists!$D$7,TrackingWorksheet!H636=TrackingWorksheet!J636),TrackingWorksheet!H636&lt;&gt;TrackingWorksheet!J636),TrackingWorksheet!K636="YES",TrackingWorksheet!H636&lt;&gt;Lists!$D$6,TrackingWorksheet!G636&lt;=WeeklySummary!$C$7,TrackingWorksheet!I636&lt;=WeeklySummary!$C$7),1,0))</f>
        <v/>
      </c>
      <c r="T631" s="10" t="str">
        <f t="shared" si="148"/>
        <v/>
      </c>
      <c r="U631" s="10" t="str">
        <f>IF($B631=1,"",IF(TrackingWorksheet!$K636="YES",1, 0)*D631)</f>
        <v/>
      </c>
      <c r="V631" s="20">
        <f t="shared" si="137"/>
        <v>0</v>
      </c>
      <c r="W631" s="20">
        <f t="shared" si="138"/>
        <v>0</v>
      </c>
      <c r="X631" s="10" t="str">
        <f>IF($B631=1,"",IF(AND(TrackingWorksheet!$L636&lt;&gt;"", TrackingWorksheet!$L636&gt;=WeeklySummary!$C$6,TrackingWorksheet!$L636&lt;=WeeklySummary!$C$7,OR(TrackingWorksheet!$H636=Lists!$D$4,TrackingWorksheet!$J636=Lists!$D$4)), 1, 0))</f>
        <v/>
      </c>
      <c r="Y631" s="10" t="str">
        <f>IF($B631=1,"",IF(AND(TrackingWorksheet!$L636&lt;&gt;"", TrackingWorksheet!$L636&gt;=WeeklySummary!$C$6,TrackingWorksheet!$L636&lt;=WeeklySummary!$C$7,OR(TrackingWorksheet!$H636=Lists!$D$5,TrackingWorksheet!$J636=Lists!$D$5)), 1, 0))</f>
        <v/>
      </c>
      <c r="Z631" s="10" t="str">
        <f>IF($B631=1,"",IF(AND(TrackingWorksheet!$L636&lt;&gt;"", TrackingWorksheet!$L636&gt;=WeeklySummary!$C$6,TrackingWorksheet!$L636&lt;=WeeklySummary!$C$7,OR(TrackingWorksheet!$H636=Lists!$D$6,TrackingWorksheet!$J636=Lists!$D$6)), 1, 0))</f>
        <v/>
      </c>
      <c r="AA631" s="19" t="str">
        <f>IF(B631=1,"",IF(AND(TrackingWorksheet!M636&lt;&gt;"",TrackingWorksheet!M636&lt;=WeeklySummary!$C$7),1,0)*D631)</f>
        <v/>
      </c>
      <c r="AB631" s="19" t="str">
        <f>IF(B631=1,"",IF(AND(TrackingWorksheet!N636&lt;&gt;"",TrackingWorksheet!N636&lt;=WeeklySummary!$C$7),1,0)*D631)</f>
        <v/>
      </c>
      <c r="AC631" s="19" t="str">
        <f>IF(B631=1,"",TrackingWorksheet!T636)</f>
        <v/>
      </c>
      <c r="AD631" s="19" t="str">
        <f>IF(B631=1,"",IF(D631*AND(TrackingWorksheet!S636&gt;=Calculations!$BD$3,TrackingWorksheet!U636="",TrackingWorksheet!K636="YES"),1,0))</f>
        <v/>
      </c>
      <c r="AE631" s="19" t="str">
        <f>IF($B631=1,"",IF(AND(TrackingWorksheet!$S636&gt;$BE$3,TrackingWorksheet!$T636=Lists!$P$4),1, 0)*D631)</f>
        <v/>
      </c>
      <c r="AF631" s="19" t="str">
        <f>IF($B631=1,"",IF(AND(TrackingWorksheet!$U636&gt;$BE$3,TrackingWorksheet!$V636=Lists!$P$4),1, 0)*D631)</f>
        <v/>
      </c>
      <c r="AG631" s="19" t="str">
        <f>IF($B631=1,"",IF(AND(TrackingWorksheet!$W636&gt;$BE$3,TrackingWorksheet!$X636=Lists!$P$4),1, 0)*D631)</f>
        <v/>
      </c>
      <c r="AH631" s="19" t="str">
        <f>IF($B631=1,"",IF(AND(TrackingWorksheet!$Y636&gt;$BE$3,TrackingWorksheet!$Z636=Lists!$P$4),1, 0)*D631)</f>
        <v/>
      </c>
      <c r="AI631" s="19" t="str">
        <f>IF($B631=1,"",IF(AND(TrackingWorksheet!$AA636&gt;$BE$3,TrackingWorksheet!$AB636=Lists!$P$4),1, 0)*D631)</f>
        <v/>
      </c>
      <c r="AJ631" s="19" t="str">
        <f>IF($B631=1,"",IF(AND(TrackingWorksheet!$S636&gt;$BE$3,TrackingWorksheet!$T636=Lists!$P$5),1, 0)*D631)</f>
        <v/>
      </c>
      <c r="AK631" s="19" t="str">
        <f>IF($B631=1,"",IF(AND(TrackingWorksheet!$U636&gt;$BE$3,TrackingWorksheet!$V636=Lists!$P$5),1, 0)*D631)</f>
        <v/>
      </c>
      <c r="AL631" s="19" t="str">
        <f>IF($B631=1,"",IF(AND(TrackingWorksheet!$W636&gt;$BE$3,TrackingWorksheet!$X636=Lists!$P$5),1, 0)*D631)</f>
        <v/>
      </c>
      <c r="AM631" s="19" t="str">
        <f>IF($B631=1,"",IF(AND(TrackingWorksheet!$Y636&gt;$BE$3,TrackingWorksheet!$Z636=Lists!$P$5),1, 0)*D631)</f>
        <v/>
      </c>
      <c r="AN631" s="19" t="str">
        <f>IF($B631=1,"",IF(AND(TrackingWorksheet!$AA636&gt;$BE$3,TrackingWorksheet!$AB636=Lists!$P$5),1, 0)*D631)</f>
        <v/>
      </c>
      <c r="AO631" s="19" t="str">
        <f>IF($B631=1,"",IF(AND(TrackingWorksheet!$S636&gt;$BE$3,TrackingWorksheet!$T636=Lists!$P$6),1, 0)*D631)</f>
        <v/>
      </c>
      <c r="AP631" s="19" t="str">
        <f>IF($B631=1,"",IF(AND(TrackingWorksheet!$U636&gt;$BE$3,TrackingWorksheet!$V636=Lists!$P$6),1, 0)*D631)</f>
        <v/>
      </c>
      <c r="AQ631" s="19" t="str">
        <f>IF($B631=1,"",IF(AND(TrackingWorksheet!$W636&gt;$BE$3,TrackingWorksheet!$X636=Lists!$P$6),1, 0)*D631)</f>
        <v/>
      </c>
      <c r="AR631" s="19" t="str">
        <f>IF($B631=1,"",IF(AND(TrackingWorksheet!$Y636&gt;$BE$3,TrackingWorksheet!$Z636=Lists!$P$6),1, 0)*D631)</f>
        <v/>
      </c>
      <c r="AS631" s="19" t="str">
        <f>IF($B631=1,"",IF(AND(TrackingWorksheet!$AA636&gt;$BE$3,TrackingWorksheet!$AB636=Lists!$P$6),1, 0)*D631)</f>
        <v/>
      </c>
      <c r="AT631" s="19">
        <f t="shared" si="139"/>
        <v>0</v>
      </c>
      <c r="AU631" s="19" t="str">
        <f>IF(B631=1,"",IF(AND(TrackingWorksheet!K636="",TrackingWorksheet!M636="", TrackingWorksheet!N636="", TrackingWorksheet!S636="", TrackingWorksheet!V636="", TrackingWorksheet!W636="", TrackingWorksheet!Y636="", TrackingWorksheet!AA636="", V631=1),1,0)*D631)</f>
        <v/>
      </c>
      <c r="AV631" s="19" t="str">
        <f>IF(B631=1,"",IF(D631*AND(TrackingWorksheet!U636&gt;Calculations!$BE$3,TrackingWorksheet!K636="YES"),1,0))</f>
        <v/>
      </c>
      <c r="AW631" s="19" t="str">
        <f>IF(B631=1,"",IF(D631*AND(TrackingWorksheet!W636&gt;Calculations!$BE$3,TrackingWorksheet!K636="YES"),1,0))</f>
        <v/>
      </c>
      <c r="AX631" s="19">
        <f t="shared" si="140"/>
        <v>0</v>
      </c>
      <c r="AY631" s="19">
        <f t="shared" si="136"/>
        <v>0</v>
      </c>
      <c r="AZ631" s="27" t="str">
        <f>IF(B631=1,"",IF(TrackingWorksheet!Q636="","",TrackingWorksheet!Q636))</f>
        <v/>
      </c>
      <c r="BB631" s="4"/>
      <c r="BC631" s="4"/>
      <c r="BD631" s="4"/>
      <c r="BE631" s="4"/>
      <c r="BF631" s="4"/>
      <c r="BG631" s="4" t="str">
        <f>IF(B631=1,"",IF(AND(N631=1,TrackingWorksheet!$I636+14&lt;=WeeklySummary!$C$7),1,0))</f>
        <v/>
      </c>
      <c r="BH631" s="4" t="str">
        <f>IF(B631=1,"",IF(AND(R631=1,TrackingWorksheet!$I636+14&lt;=WeeklySummary!$C$7),1,0))</f>
        <v/>
      </c>
      <c r="BI631" s="4" t="str">
        <f>IF(B631=1,"",IF(AND(J631=1,TrackingWorksheet!$G636+14&lt;=WeeklySummary!$C$7),1,0))</f>
        <v/>
      </c>
      <c r="BJ631" s="4" t="str">
        <f>IF(B631=1,"",IF(AND(T631=1,TrackingWorksheet!$I636+14&lt;=WeeklySummary!$C$7),1,0))</f>
        <v/>
      </c>
      <c r="BK631" s="4" t="str">
        <f>IF(B631=1,"",IF(AND(T631=1,TrackingWorksheet!$G636+14&lt;=WeeklySummary!$C$7),1,0))</f>
        <v/>
      </c>
      <c r="BL631" s="4">
        <f t="shared" si="149"/>
        <v>0</v>
      </c>
    </row>
    <row r="632" spans="2:64" x14ac:dyDescent="0.25">
      <c r="B632" s="27">
        <f>IF(AND(ISBLANK(TrackingWorksheet!B637),ISBLANK(TrackingWorksheet!C637),ISBLANK(TrackingWorksheet!G637),ISBLANK(TrackingWorksheet!H637),
ISBLANK(TrackingWorksheet!I637),ISBLANK(TrackingWorksheet!J637),ISBLANK(TrackingWorksheet!M637),
ISBLANK(TrackingWorksheet!N639)),1,0)</f>
        <v>1</v>
      </c>
      <c r="C632" s="12" t="str">
        <f>IF(B632=1,"",TrackingWorksheet!F637)</f>
        <v/>
      </c>
      <c r="D632" s="20" t="str">
        <f>IF(B632=1,"",IF(AND(TrackingWorksheet!B637&lt;&gt;"",TrackingWorksheet!B637&lt;=WeeklySummary!$C$7,OR(TrackingWorksheet!C637="",TrackingWorksheet!C637&gt;=WeeklySummary!$C$6)),1,0))</f>
        <v/>
      </c>
      <c r="E632" s="10" t="str">
        <f>IF(B632=1,"",IF(AND(TrackingWorksheet!G637 &lt;&gt;"",TrackingWorksheet!G637&lt;=WeeklySummary!$C$7, TrackingWorksheet!H637=Lists!$D$4), "Y", "N"))</f>
        <v/>
      </c>
      <c r="F632" s="10" t="str">
        <f>IF(B632=1,"",IF(AND(TrackingWorksheet!I637 &lt;&gt;"", TrackingWorksheet!I637&lt;=WeeklySummary!$C$7, TrackingWorksheet!J637=Lists!$D$4), "Y", "N"))</f>
        <v/>
      </c>
      <c r="G632" s="10" t="str">
        <f>IF(B632=1,"",IF(AND(TrackingWorksheet!G637 &lt;&gt;"",TrackingWorksheet!G637&lt;=WeeklySummary!$C$7, TrackingWorksheet!H637=Lists!$D$5), "Y", "N"))</f>
        <v/>
      </c>
      <c r="H632" s="10" t="str">
        <f>IF(B632=1,"",IF(AND(TrackingWorksheet!I637 &lt;&gt;"", TrackingWorksheet!I637&lt;=WeeklySummary!$C$7, TrackingWorksheet!J637=Lists!$D$5), "Y", "N"))</f>
        <v/>
      </c>
      <c r="I632" s="20" t="str">
        <f>IF(B632=1,"",IF(AND(TrackingWorksheet!G637 &lt;&gt;"", TrackingWorksheet!G637&lt;=WeeklySummary!$C$7, TrackingWorksheet!H637=Lists!$D$6), 1, 0))</f>
        <v/>
      </c>
      <c r="J632" s="20" t="str">
        <f t="shared" si="141"/>
        <v/>
      </c>
      <c r="K632" s="10" t="str">
        <f>IF(B632=1,"",IF(AND(TrackingWorksheet!I637&lt;=WeeklySummary!$C$7,TrackingWorksheet!K637="YES"),0,IF(AND(AND(OR(E632="Y",F632="Y"),E632&lt;&gt;F632),G632&lt;&gt;"Y", H632&lt;&gt;"Y"), 1, 0)))</f>
        <v/>
      </c>
      <c r="L632" s="20" t="str">
        <f t="shared" si="142"/>
        <v/>
      </c>
      <c r="M632" s="10" t="str">
        <f t="shared" si="143"/>
        <v/>
      </c>
      <c r="N632" s="20" t="str">
        <f t="shared" si="144"/>
        <v/>
      </c>
      <c r="O632" s="10" t="str">
        <f>IF(B632=1,"",IF(AND(TrackingWorksheet!I637&lt;=WeeklySummary!$C$7,TrackingWorksheet!K637="YES"),0,IF(AND(AND(OR(G632="Y",H632="Y"),G632&lt;&gt;H632),E632&lt;&gt;"Y", F632&lt;&gt;"Y"), 1, 0)))</f>
        <v/>
      </c>
      <c r="P632" s="20" t="str">
        <f t="shared" si="145"/>
        <v/>
      </c>
      <c r="Q632" s="10" t="str">
        <f t="shared" si="146"/>
        <v/>
      </c>
      <c r="R632" s="10" t="str">
        <f t="shared" si="147"/>
        <v/>
      </c>
      <c r="S632" s="10" t="str">
        <f>IF(B632=1,"",IF(AND(OR(AND(TrackingWorksheet!H637=Lists!$D$7,TrackingWorksheet!H637=TrackingWorksheet!J637),TrackingWorksheet!H637&lt;&gt;TrackingWorksheet!J637),TrackingWorksheet!K637="YES",TrackingWorksheet!H637&lt;&gt;Lists!$D$6,TrackingWorksheet!G637&lt;=WeeklySummary!$C$7,TrackingWorksheet!I637&lt;=WeeklySummary!$C$7),1,0))</f>
        <v/>
      </c>
      <c r="T632" s="10" t="str">
        <f t="shared" si="148"/>
        <v/>
      </c>
      <c r="U632" s="10" t="str">
        <f>IF($B632=1,"",IF(TrackingWorksheet!$K637="YES",1, 0)*D632)</f>
        <v/>
      </c>
      <c r="V632" s="20">
        <f t="shared" si="137"/>
        <v>0</v>
      </c>
      <c r="W632" s="20">
        <f t="shared" si="138"/>
        <v>0</v>
      </c>
      <c r="X632" s="10" t="str">
        <f>IF($B632=1,"",IF(AND(TrackingWorksheet!$L637&lt;&gt;"", TrackingWorksheet!$L637&gt;=WeeklySummary!$C$6,TrackingWorksheet!$L637&lt;=WeeklySummary!$C$7,OR(TrackingWorksheet!$H637=Lists!$D$4,TrackingWorksheet!$J637=Lists!$D$4)), 1, 0))</f>
        <v/>
      </c>
      <c r="Y632" s="10" t="str">
        <f>IF($B632=1,"",IF(AND(TrackingWorksheet!$L637&lt;&gt;"", TrackingWorksheet!$L637&gt;=WeeklySummary!$C$6,TrackingWorksheet!$L637&lt;=WeeklySummary!$C$7,OR(TrackingWorksheet!$H637=Lists!$D$5,TrackingWorksheet!$J637=Lists!$D$5)), 1, 0))</f>
        <v/>
      </c>
      <c r="Z632" s="10" t="str">
        <f>IF($B632=1,"",IF(AND(TrackingWorksheet!$L637&lt;&gt;"", TrackingWorksheet!$L637&gt;=WeeklySummary!$C$6,TrackingWorksheet!$L637&lt;=WeeklySummary!$C$7,OR(TrackingWorksheet!$H637=Lists!$D$6,TrackingWorksheet!$J637=Lists!$D$6)), 1, 0))</f>
        <v/>
      </c>
      <c r="AA632" s="19" t="str">
        <f>IF(B632=1,"",IF(AND(TrackingWorksheet!M637&lt;&gt;"",TrackingWorksheet!M637&lt;=WeeklySummary!$C$7),1,0)*D632)</f>
        <v/>
      </c>
      <c r="AB632" s="19" t="str">
        <f>IF(B632=1,"",IF(AND(TrackingWorksheet!N637&lt;&gt;"",TrackingWorksheet!N637&lt;=WeeklySummary!$C$7),1,0)*D632)</f>
        <v/>
      </c>
      <c r="AC632" s="19" t="str">
        <f>IF(B632=1,"",TrackingWorksheet!T637)</f>
        <v/>
      </c>
      <c r="AD632" s="19" t="str">
        <f>IF(B632=1,"",IF(D632*AND(TrackingWorksheet!S637&gt;=Calculations!$BD$3,TrackingWorksheet!U637="",TrackingWorksheet!K637="YES"),1,0))</f>
        <v/>
      </c>
      <c r="AE632" s="19" t="str">
        <f>IF($B632=1,"",IF(AND(TrackingWorksheet!$S637&gt;$BE$3,TrackingWorksheet!$T637=Lists!$P$4),1, 0)*D632)</f>
        <v/>
      </c>
      <c r="AF632" s="19" t="str">
        <f>IF($B632=1,"",IF(AND(TrackingWorksheet!$U637&gt;$BE$3,TrackingWorksheet!$V637=Lists!$P$4),1, 0)*D632)</f>
        <v/>
      </c>
      <c r="AG632" s="19" t="str">
        <f>IF($B632=1,"",IF(AND(TrackingWorksheet!$W637&gt;$BE$3,TrackingWorksheet!$X637=Lists!$P$4),1, 0)*D632)</f>
        <v/>
      </c>
      <c r="AH632" s="19" t="str">
        <f>IF($B632=1,"",IF(AND(TrackingWorksheet!$Y637&gt;$BE$3,TrackingWorksheet!$Z637=Lists!$P$4),1, 0)*D632)</f>
        <v/>
      </c>
      <c r="AI632" s="19" t="str">
        <f>IF($B632=1,"",IF(AND(TrackingWorksheet!$AA637&gt;$BE$3,TrackingWorksheet!$AB637=Lists!$P$4),1, 0)*D632)</f>
        <v/>
      </c>
      <c r="AJ632" s="19" t="str">
        <f>IF($B632=1,"",IF(AND(TrackingWorksheet!$S637&gt;$BE$3,TrackingWorksheet!$T637=Lists!$P$5),1, 0)*D632)</f>
        <v/>
      </c>
      <c r="AK632" s="19" t="str">
        <f>IF($B632=1,"",IF(AND(TrackingWorksheet!$U637&gt;$BE$3,TrackingWorksheet!$V637=Lists!$P$5),1, 0)*D632)</f>
        <v/>
      </c>
      <c r="AL632" s="19" t="str">
        <f>IF($B632=1,"",IF(AND(TrackingWorksheet!$W637&gt;$BE$3,TrackingWorksheet!$X637=Lists!$P$5),1, 0)*D632)</f>
        <v/>
      </c>
      <c r="AM632" s="19" t="str">
        <f>IF($B632=1,"",IF(AND(TrackingWorksheet!$Y637&gt;$BE$3,TrackingWorksheet!$Z637=Lists!$P$5),1, 0)*D632)</f>
        <v/>
      </c>
      <c r="AN632" s="19" t="str">
        <f>IF($B632=1,"",IF(AND(TrackingWorksheet!$AA637&gt;$BE$3,TrackingWorksheet!$AB637=Lists!$P$5),1, 0)*D632)</f>
        <v/>
      </c>
      <c r="AO632" s="19" t="str">
        <f>IF($B632=1,"",IF(AND(TrackingWorksheet!$S637&gt;$BE$3,TrackingWorksheet!$T637=Lists!$P$6),1, 0)*D632)</f>
        <v/>
      </c>
      <c r="AP632" s="19" t="str">
        <f>IF($B632=1,"",IF(AND(TrackingWorksheet!$U637&gt;$BE$3,TrackingWorksheet!$V637=Lists!$P$6),1, 0)*D632)</f>
        <v/>
      </c>
      <c r="AQ632" s="19" t="str">
        <f>IF($B632=1,"",IF(AND(TrackingWorksheet!$W637&gt;$BE$3,TrackingWorksheet!$X637=Lists!$P$6),1, 0)*D632)</f>
        <v/>
      </c>
      <c r="AR632" s="19" t="str">
        <f>IF($B632=1,"",IF(AND(TrackingWorksheet!$Y637&gt;$BE$3,TrackingWorksheet!$Z637=Lists!$P$6),1, 0)*D632)</f>
        <v/>
      </c>
      <c r="AS632" s="19" t="str">
        <f>IF($B632=1,"",IF(AND(TrackingWorksheet!$AA637&gt;$BE$3,TrackingWorksheet!$AB637=Lists!$P$6),1, 0)*D632)</f>
        <v/>
      </c>
      <c r="AT632" s="19">
        <f t="shared" si="139"/>
        <v>0</v>
      </c>
      <c r="AU632" s="19" t="str">
        <f>IF(B632=1,"",IF(AND(TrackingWorksheet!K637="",TrackingWorksheet!M637="", TrackingWorksheet!N637="", TrackingWorksheet!S637="", TrackingWorksheet!V637="", TrackingWorksheet!W637="", TrackingWorksheet!Y637="", TrackingWorksheet!AA637="", V632=1),1,0)*D632)</f>
        <v/>
      </c>
      <c r="AV632" s="19" t="str">
        <f>IF(B632=1,"",IF(D632*AND(TrackingWorksheet!U637&gt;Calculations!$BE$3,TrackingWorksheet!K637="YES"),1,0))</f>
        <v/>
      </c>
      <c r="AW632" s="19" t="str">
        <f>IF(B632=1,"",IF(D632*AND(TrackingWorksheet!W637&gt;Calculations!$BE$3,TrackingWorksheet!K637="YES"),1,0))</f>
        <v/>
      </c>
      <c r="AX632" s="19">
        <f t="shared" si="140"/>
        <v>0</v>
      </c>
      <c r="AY632" s="19">
        <f t="shared" si="136"/>
        <v>0</v>
      </c>
      <c r="AZ632" s="27" t="str">
        <f>IF(B632=1,"",IF(TrackingWorksheet!Q637="","",TrackingWorksheet!Q637))</f>
        <v/>
      </c>
      <c r="BB632" s="4"/>
      <c r="BC632" s="4"/>
      <c r="BD632" s="4"/>
      <c r="BE632" s="4"/>
      <c r="BF632" s="4"/>
      <c r="BG632" s="4" t="str">
        <f>IF(B632=1,"",IF(AND(N632=1,TrackingWorksheet!$I637+14&lt;=WeeklySummary!$C$7),1,0))</f>
        <v/>
      </c>
      <c r="BH632" s="4" t="str">
        <f>IF(B632=1,"",IF(AND(R632=1,TrackingWorksheet!$I637+14&lt;=WeeklySummary!$C$7),1,0))</f>
        <v/>
      </c>
      <c r="BI632" s="4" t="str">
        <f>IF(B632=1,"",IF(AND(J632=1,TrackingWorksheet!$G637+14&lt;=WeeklySummary!$C$7),1,0))</f>
        <v/>
      </c>
      <c r="BJ632" s="4" t="str">
        <f>IF(B632=1,"",IF(AND(T632=1,TrackingWorksheet!$I637+14&lt;=WeeklySummary!$C$7),1,0))</f>
        <v/>
      </c>
      <c r="BK632" s="4" t="str">
        <f>IF(B632=1,"",IF(AND(T632=1,TrackingWorksheet!$G637+14&lt;=WeeklySummary!$C$7),1,0))</f>
        <v/>
      </c>
      <c r="BL632" s="4">
        <f t="shared" si="149"/>
        <v>0</v>
      </c>
    </row>
    <row r="633" spans="2:64" x14ac:dyDescent="0.25">
      <c r="B633" s="27">
        <f>IF(AND(ISBLANK(TrackingWorksheet!B638),ISBLANK(TrackingWorksheet!C638),ISBLANK(TrackingWorksheet!G638),ISBLANK(TrackingWorksheet!H638),
ISBLANK(TrackingWorksheet!I638),ISBLANK(TrackingWorksheet!J638),ISBLANK(TrackingWorksheet!M638),
ISBLANK(TrackingWorksheet!N640)),1,0)</f>
        <v>1</v>
      </c>
      <c r="C633" s="12" t="str">
        <f>IF(B633=1,"",TrackingWorksheet!F638)</f>
        <v/>
      </c>
      <c r="D633" s="20" t="str">
        <f>IF(B633=1,"",IF(AND(TrackingWorksheet!B638&lt;&gt;"",TrackingWorksheet!B638&lt;=WeeklySummary!$C$7,OR(TrackingWorksheet!C638="",TrackingWorksheet!C638&gt;=WeeklySummary!$C$6)),1,0))</f>
        <v/>
      </c>
      <c r="E633" s="10" t="str">
        <f>IF(B633=1,"",IF(AND(TrackingWorksheet!G638 &lt;&gt;"",TrackingWorksheet!G638&lt;=WeeklySummary!$C$7, TrackingWorksheet!H638=Lists!$D$4), "Y", "N"))</f>
        <v/>
      </c>
      <c r="F633" s="10" t="str">
        <f>IF(B633=1,"",IF(AND(TrackingWorksheet!I638 &lt;&gt;"", TrackingWorksheet!I638&lt;=WeeklySummary!$C$7, TrackingWorksheet!J638=Lists!$D$4), "Y", "N"))</f>
        <v/>
      </c>
      <c r="G633" s="10" t="str">
        <f>IF(B633=1,"",IF(AND(TrackingWorksheet!G638 &lt;&gt;"",TrackingWorksheet!G638&lt;=WeeklySummary!$C$7, TrackingWorksheet!H638=Lists!$D$5), "Y", "N"))</f>
        <v/>
      </c>
      <c r="H633" s="10" t="str">
        <f>IF(B633=1,"",IF(AND(TrackingWorksheet!I638 &lt;&gt;"", TrackingWorksheet!I638&lt;=WeeklySummary!$C$7, TrackingWorksheet!J638=Lists!$D$5), "Y", "N"))</f>
        <v/>
      </c>
      <c r="I633" s="20" t="str">
        <f>IF(B633=1,"",IF(AND(TrackingWorksheet!G638 &lt;&gt;"", TrackingWorksheet!G638&lt;=WeeklySummary!$C$7, TrackingWorksheet!H638=Lists!$D$6), 1, 0))</f>
        <v/>
      </c>
      <c r="J633" s="20" t="str">
        <f t="shared" si="141"/>
        <v/>
      </c>
      <c r="K633" s="10" t="str">
        <f>IF(B633=1,"",IF(AND(TrackingWorksheet!I638&lt;=WeeklySummary!$C$7,TrackingWorksheet!K638="YES"),0,IF(AND(AND(OR(E633="Y",F633="Y"),E633&lt;&gt;F633),G633&lt;&gt;"Y", H633&lt;&gt;"Y"), 1, 0)))</f>
        <v/>
      </c>
      <c r="L633" s="20" t="str">
        <f t="shared" si="142"/>
        <v/>
      </c>
      <c r="M633" s="10" t="str">
        <f t="shared" si="143"/>
        <v/>
      </c>
      <c r="N633" s="20" t="str">
        <f t="shared" si="144"/>
        <v/>
      </c>
      <c r="O633" s="10" t="str">
        <f>IF(B633=1,"",IF(AND(TrackingWorksheet!I638&lt;=WeeklySummary!$C$7,TrackingWorksheet!K638="YES"),0,IF(AND(AND(OR(G633="Y",H633="Y"),G633&lt;&gt;H633),E633&lt;&gt;"Y", F633&lt;&gt;"Y"), 1, 0)))</f>
        <v/>
      </c>
      <c r="P633" s="20" t="str">
        <f t="shared" si="145"/>
        <v/>
      </c>
      <c r="Q633" s="10" t="str">
        <f t="shared" si="146"/>
        <v/>
      </c>
      <c r="R633" s="10" t="str">
        <f t="shared" si="147"/>
        <v/>
      </c>
      <c r="S633" s="10" t="str">
        <f>IF(B633=1,"",IF(AND(OR(AND(TrackingWorksheet!H638=Lists!$D$7,TrackingWorksheet!H638=TrackingWorksheet!J638),TrackingWorksheet!H638&lt;&gt;TrackingWorksheet!J638),TrackingWorksheet!K638="YES",TrackingWorksheet!H638&lt;&gt;Lists!$D$6,TrackingWorksheet!G638&lt;=WeeklySummary!$C$7,TrackingWorksheet!I638&lt;=WeeklySummary!$C$7),1,0))</f>
        <v/>
      </c>
      <c r="T633" s="10" t="str">
        <f t="shared" si="148"/>
        <v/>
      </c>
      <c r="U633" s="10" t="str">
        <f>IF($B633=1,"",IF(TrackingWorksheet!$K638="YES",1, 0)*D633)</f>
        <v/>
      </c>
      <c r="V633" s="20">
        <f t="shared" si="137"/>
        <v>0</v>
      </c>
      <c r="W633" s="20">
        <f t="shared" si="138"/>
        <v>0</v>
      </c>
      <c r="X633" s="10" t="str">
        <f>IF($B633=1,"",IF(AND(TrackingWorksheet!$L638&lt;&gt;"", TrackingWorksheet!$L638&gt;=WeeklySummary!$C$6,TrackingWorksheet!$L638&lt;=WeeklySummary!$C$7,OR(TrackingWorksheet!$H638=Lists!$D$4,TrackingWorksheet!$J638=Lists!$D$4)), 1, 0))</f>
        <v/>
      </c>
      <c r="Y633" s="10" t="str">
        <f>IF($B633=1,"",IF(AND(TrackingWorksheet!$L638&lt;&gt;"", TrackingWorksheet!$L638&gt;=WeeklySummary!$C$6,TrackingWorksheet!$L638&lt;=WeeklySummary!$C$7,OR(TrackingWorksheet!$H638=Lists!$D$5,TrackingWorksheet!$J638=Lists!$D$5)), 1, 0))</f>
        <v/>
      </c>
      <c r="Z633" s="10" t="str">
        <f>IF($B633=1,"",IF(AND(TrackingWorksheet!$L638&lt;&gt;"", TrackingWorksheet!$L638&gt;=WeeklySummary!$C$6,TrackingWorksheet!$L638&lt;=WeeklySummary!$C$7,OR(TrackingWorksheet!$H638=Lists!$D$6,TrackingWorksheet!$J638=Lists!$D$6)), 1, 0))</f>
        <v/>
      </c>
      <c r="AA633" s="19" t="str">
        <f>IF(B633=1,"",IF(AND(TrackingWorksheet!M638&lt;&gt;"",TrackingWorksheet!M638&lt;=WeeklySummary!$C$7),1,0)*D633)</f>
        <v/>
      </c>
      <c r="AB633" s="19" t="str">
        <f>IF(B633=1,"",IF(AND(TrackingWorksheet!N638&lt;&gt;"",TrackingWorksheet!N638&lt;=WeeklySummary!$C$7),1,0)*D633)</f>
        <v/>
      </c>
      <c r="AC633" s="19" t="str">
        <f>IF(B633=1,"",TrackingWorksheet!T638)</f>
        <v/>
      </c>
      <c r="AD633" s="19" t="str">
        <f>IF(B633=1,"",IF(D633*AND(TrackingWorksheet!S638&gt;=Calculations!$BD$3,TrackingWorksheet!U638="",TrackingWorksheet!K638="YES"),1,0))</f>
        <v/>
      </c>
      <c r="AE633" s="19" t="str">
        <f>IF($B633=1,"",IF(AND(TrackingWorksheet!$S638&gt;$BE$3,TrackingWorksheet!$T638=Lists!$P$4),1, 0)*D633)</f>
        <v/>
      </c>
      <c r="AF633" s="19" t="str">
        <f>IF($B633=1,"",IF(AND(TrackingWorksheet!$U638&gt;$BE$3,TrackingWorksheet!$V638=Lists!$P$4),1, 0)*D633)</f>
        <v/>
      </c>
      <c r="AG633" s="19" t="str">
        <f>IF($B633=1,"",IF(AND(TrackingWorksheet!$W638&gt;$BE$3,TrackingWorksheet!$X638=Lists!$P$4),1, 0)*D633)</f>
        <v/>
      </c>
      <c r="AH633" s="19" t="str">
        <f>IF($B633=1,"",IF(AND(TrackingWorksheet!$Y638&gt;$BE$3,TrackingWorksheet!$Z638=Lists!$P$4),1, 0)*D633)</f>
        <v/>
      </c>
      <c r="AI633" s="19" t="str">
        <f>IF($B633=1,"",IF(AND(TrackingWorksheet!$AA638&gt;$BE$3,TrackingWorksheet!$AB638=Lists!$P$4),1, 0)*D633)</f>
        <v/>
      </c>
      <c r="AJ633" s="19" t="str">
        <f>IF($B633=1,"",IF(AND(TrackingWorksheet!$S638&gt;$BE$3,TrackingWorksheet!$T638=Lists!$P$5),1, 0)*D633)</f>
        <v/>
      </c>
      <c r="AK633" s="19" t="str">
        <f>IF($B633=1,"",IF(AND(TrackingWorksheet!$U638&gt;$BE$3,TrackingWorksheet!$V638=Lists!$P$5),1, 0)*D633)</f>
        <v/>
      </c>
      <c r="AL633" s="19" t="str">
        <f>IF($B633=1,"",IF(AND(TrackingWorksheet!$W638&gt;$BE$3,TrackingWorksheet!$X638=Lists!$P$5),1, 0)*D633)</f>
        <v/>
      </c>
      <c r="AM633" s="19" t="str">
        <f>IF($B633=1,"",IF(AND(TrackingWorksheet!$Y638&gt;$BE$3,TrackingWorksheet!$Z638=Lists!$P$5),1, 0)*D633)</f>
        <v/>
      </c>
      <c r="AN633" s="19" t="str">
        <f>IF($B633=1,"",IF(AND(TrackingWorksheet!$AA638&gt;$BE$3,TrackingWorksheet!$AB638=Lists!$P$5),1, 0)*D633)</f>
        <v/>
      </c>
      <c r="AO633" s="19" t="str">
        <f>IF($B633=1,"",IF(AND(TrackingWorksheet!$S638&gt;$BE$3,TrackingWorksheet!$T638=Lists!$P$6),1, 0)*D633)</f>
        <v/>
      </c>
      <c r="AP633" s="19" t="str">
        <f>IF($B633=1,"",IF(AND(TrackingWorksheet!$U638&gt;$BE$3,TrackingWorksheet!$V638=Lists!$P$6),1, 0)*D633)</f>
        <v/>
      </c>
      <c r="AQ633" s="19" t="str">
        <f>IF($B633=1,"",IF(AND(TrackingWorksheet!$W638&gt;$BE$3,TrackingWorksheet!$X638=Lists!$P$6),1, 0)*D633)</f>
        <v/>
      </c>
      <c r="AR633" s="19" t="str">
        <f>IF($B633=1,"",IF(AND(TrackingWorksheet!$Y638&gt;$BE$3,TrackingWorksheet!$Z638=Lists!$P$6),1, 0)*D633)</f>
        <v/>
      </c>
      <c r="AS633" s="19" t="str">
        <f>IF($B633=1,"",IF(AND(TrackingWorksheet!$AA638&gt;$BE$3,TrackingWorksheet!$AB638=Lists!$P$6),1, 0)*D633)</f>
        <v/>
      </c>
      <c r="AT633" s="19">
        <f t="shared" si="139"/>
        <v>0</v>
      </c>
      <c r="AU633" s="19" t="str">
        <f>IF(B633=1,"",IF(AND(TrackingWorksheet!K638="",TrackingWorksheet!M638="", TrackingWorksheet!N638="", TrackingWorksheet!S638="", TrackingWorksheet!V638="", TrackingWorksheet!W638="", TrackingWorksheet!Y638="", TrackingWorksheet!AA638="", V633=1),1,0)*D633)</f>
        <v/>
      </c>
      <c r="AV633" s="19" t="str">
        <f>IF(B633=1,"",IF(D633*AND(TrackingWorksheet!U638&gt;Calculations!$BE$3,TrackingWorksheet!K638="YES"),1,0))</f>
        <v/>
      </c>
      <c r="AW633" s="19" t="str">
        <f>IF(B633=1,"",IF(D633*AND(TrackingWorksheet!W638&gt;Calculations!$BE$3,TrackingWorksheet!K638="YES"),1,0))</f>
        <v/>
      </c>
      <c r="AX633" s="19">
        <f t="shared" si="140"/>
        <v>0</v>
      </c>
      <c r="AY633" s="19">
        <f t="shared" si="136"/>
        <v>0</v>
      </c>
      <c r="AZ633" s="27" t="str">
        <f>IF(B633=1,"",IF(TrackingWorksheet!Q638="","",TrackingWorksheet!Q638))</f>
        <v/>
      </c>
      <c r="BB633" s="4"/>
      <c r="BC633" s="4"/>
      <c r="BD633" s="4"/>
      <c r="BE633" s="4"/>
      <c r="BF633" s="4"/>
      <c r="BG633" s="4" t="str">
        <f>IF(B633=1,"",IF(AND(N633=1,TrackingWorksheet!$I638+14&lt;=WeeklySummary!$C$7),1,0))</f>
        <v/>
      </c>
      <c r="BH633" s="4" t="str">
        <f>IF(B633=1,"",IF(AND(R633=1,TrackingWorksheet!$I638+14&lt;=WeeklySummary!$C$7),1,0))</f>
        <v/>
      </c>
      <c r="BI633" s="4" t="str">
        <f>IF(B633=1,"",IF(AND(J633=1,TrackingWorksheet!$G638+14&lt;=WeeklySummary!$C$7),1,0))</f>
        <v/>
      </c>
      <c r="BJ633" s="4" t="str">
        <f>IF(B633=1,"",IF(AND(T633=1,TrackingWorksheet!$I638+14&lt;=WeeklySummary!$C$7),1,0))</f>
        <v/>
      </c>
      <c r="BK633" s="4" t="str">
        <f>IF(B633=1,"",IF(AND(T633=1,TrackingWorksheet!$G638+14&lt;=WeeklySummary!$C$7),1,0))</f>
        <v/>
      </c>
      <c r="BL633" s="4">
        <f t="shared" si="149"/>
        <v>0</v>
      </c>
    </row>
    <row r="634" spans="2:64" x14ac:dyDescent="0.25">
      <c r="B634" s="27">
        <f>IF(AND(ISBLANK(TrackingWorksheet!B639),ISBLANK(TrackingWorksheet!C639),ISBLANK(TrackingWorksheet!G639),ISBLANK(TrackingWorksheet!H639),
ISBLANK(TrackingWorksheet!I639),ISBLANK(TrackingWorksheet!J639),ISBLANK(TrackingWorksheet!M639),
ISBLANK(TrackingWorksheet!N641)),1,0)</f>
        <v>1</v>
      </c>
      <c r="C634" s="12" t="str">
        <f>IF(B634=1,"",TrackingWorksheet!F639)</f>
        <v/>
      </c>
      <c r="D634" s="20" t="str">
        <f>IF(B634=1,"",IF(AND(TrackingWorksheet!B639&lt;&gt;"",TrackingWorksheet!B639&lt;=WeeklySummary!$C$7,OR(TrackingWorksheet!C639="",TrackingWorksheet!C639&gt;=WeeklySummary!$C$6)),1,0))</f>
        <v/>
      </c>
      <c r="E634" s="10" t="str">
        <f>IF(B634=1,"",IF(AND(TrackingWorksheet!G639 &lt;&gt;"",TrackingWorksheet!G639&lt;=WeeklySummary!$C$7, TrackingWorksheet!H639=Lists!$D$4), "Y", "N"))</f>
        <v/>
      </c>
      <c r="F634" s="10" t="str">
        <f>IF(B634=1,"",IF(AND(TrackingWorksheet!I639 &lt;&gt;"", TrackingWorksheet!I639&lt;=WeeklySummary!$C$7, TrackingWorksheet!J639=Lists!$D$4), "Y", "N"))</f>
        <v/>
      </c>
      <c r="G634" s="10" t="str">
        <f>IF(B634=1,"",IF(AND(TrackingWorksheet!G639 &lt;&gt;"",TrackingWorksheet!G639&lt;=WeeklySummary!$C$7, TrackingWorksheet!H639=Lists!$D$5), "Y", "N"))</f>
        <v/>
      </c>
      <c r="H634" s="10" t="str">
        <f>IF(B634=1,"",IF(AND(TrackingWorksheet!I639 &lt;&gt;"", TrackingWorksheet!I639&lt;=WeeklySummary!$C$7, TrackingWorksheet!J639=Lists!$D$5), "Y", "N"))</f>
        <v/>
      </c>
      <c r="I634" s="20" t="str">
        <f>IF(B634=1,"",IF(AND(TrackingWorksheet!G639 &lt;&gt;"", TrackingWorksheet!G639&lt;=WeeklySummary!$C$7, TrackingWorksheet!H639=Lists!$D$6), 1, 0))</f>
        <v/>
      </c>
      <c r="J634" s="20" t="str">
        <f t="shared" si="141"/>
        <v/>
      </c>
      <c r="K634" s="10" t="str">
        <f>IF(B634=1,"",IF(AND(TrackingWorksheet!I639&lt;=WeeklySummary!$C$7,TrackingWorksheet!K639="YES"),0,IF(AND(AND(OR(E634="Y",F634="Y"),E634&lt;&gt;F634),G634&lt;&gt;"Y", H634&lt;&gt;"Y"), 1, 0)))</f>
        <v/>
      </c>
      <c r="L634" s="20" t="str">
        <f t="shared" si="142"/>
        <v/>
      </c>
      <c r="M634" s="10" t="str">
        <f t="shared" si="143"/>
        <v/>
      </c>
      <c r="N634" s="20" t="str">
        <f t="shared" si="144"/>
        <v/>
      </c>
      <c r="O634" s="10" t="str">
        <f>IF(B634=1,"",IF(AND(TrackingWorksheet!I639&lt;=WeeklySummary!$C$7,TrackingWorksheet!K639="YES"),0,IF(AND(AND(OR(G634="Y",H634="Y"),G634&lt;&gt;H634),E634&lt;&gt;"Y", F634&lt;&gt;"Y"), 1, 0)))</f>
        <v/>
      </c>
      <c r="P634" s="20" t="str">
        <f t="shared" si="145"/>
        <v/>
      </c>
      <c r="Q634" s="10" t="str">
        <f t="shared" si="146"/>
        <v/>
      </c>
      <c r="R634" s="10" t="str">
        <f t="shared" si="147"/>
        <v/>
      </c>
      <c r="S634" s="10" t="str">
        <f>IF(B634=1,"",IF(AND(OR(AND(TrackingWorksheet!H639=Lists!$D$7,TrackingWorksheet!H639=TrackingWorksheet!J639),TrackingWorksheet!H639&lt;&gt;TrackingWorksheet!J639),TrackingWorksheet!K639="YES",TrackingWorksheet!H639&lt;&gt;Lists!$D$6,TrackingWorksheet!G639&lt;=WeeklySummary!$C$7,TrackingWorksheet!I639&lt;=WeeklySummary!$C$7),1,0))</f>
        <v/>
      </c>
      <c r="T634" s="10" t="str">
        <f t="shared" si="148"/>
        <v/>
      </c>
      <c r="U634" s="10" t="str">
        <f>IF($B634=1,"",IF(TrackingWorksheet!$K639="YES",1, 0)*D634)</f>
        <v/>
      </c>
      <c r="V634" s="20">
        <f t="shared" si="137"/>
        <v>0</v>
      </c>
      <c r="W634" s="20">
        <f t="shared" si="138"/>
        <v>0</v>
      </c>
      <c r="X634" s="10" t="str">
        <f>IF($B634=1,"",IF(AND(TrackingWorksheet!$L639&lt;&gt;"", TrackingWorksheet!$L639&gt;=WeeklySummary!$C$6,TrackingWorksheet!$L639&lt;=WeeklySummary!$C$7,OR(TrackingWorksheet!$H639=Lists!$D$4,TrackingWorksheet!$J639=Lists!$D$4)), 1, 0))</f>
        <v/>
      </c>
      <c r="Y634" s="10" t="str">
        <f>IF($B634=1,"",IF(AND(TrackingWorksheet!$L639&lt;&gt;"", TrackingWorksheet!$L639&gt;=WeeklySummary!$C$6,TrackingWorksheet!$L639&lt;=WeeklySummary!$C$7,OR(TrackingWorksheet!$H639=Lists!$D$5,TrackingWorksheet!$J639=Lists!$D$5)), 1, 0))</f>
        <v/>
      </c>
      <c r="Z634" s="10" t="str">
        <f>IF($B634=1,"",IF(AND(TrackingWorksheet!$L639&lt;&gt;"", TrackingWorksheet!$L639&gt;=WeeklySummary!$C$6,TrackingWorksheet!$L639&lt;=WeeklySummary!$C$7,OR(TrackingWorksheet!$H639=Lists!$D$6,TrackingWorksheet!$J639=Lists!$D$6)), 1, 0))</f>
        <v/>
      </c>
      <c r="AA634" s="19" t="str">
        <f>IF(B634=1,"",IF(AND(TrackingWorksheet!M639&lt;&gt;"",TrackingWorksheet!M639&lt;=WeeklySummary!$C$7),1,0)*D634)</f>
        <v/>
      </c>
      <c r="AB634" s="19" t="str">
        <f>IF(B634=1,"",IF(AND(TrackingWorksheet!N639&lt;&gt;"",TrackingWorksheet!N639&lt;=WeeklySummary!$C$7),1,0)*D634)</f>
        <v/>
      </c>
      <c r="AC634" s="19" t="str">
        <f>IF(B634=1,"",TrackingWorksheet!T639)</f>
        <v/>
      </c>
      <c r="AD634" s="19" t="str">
        <f>IF(B634=1,"",IF(D634*AND(TrackingWorksheet!S639&gt;=Calculations!$BD$3,TrackingWorksheet!U639="",TrackingWorksheet!K639="YES"),1,0))</f>
        <v/>
      </c>
      <c r="AE634" s="19" t="str">
        <f>IF($B634=1,"",IF(AND(TrackingWorksheet!$S639&gt;$BE$3,TrackingWorksheet!$T639=Lists!$P$4),1, 0)*D634)</f>
        <v/>
      </c>
      <c r="AF634" s="19" t="str">
        <f>IF($B634=1,"",IF(AND(TrackingWorksheet!$U639&gt;$BE$3,TrackingWorksheet!$V639=Lists!$P$4),1, 0)*D634)</f>
        <v/>
      </c>
      <c r="AG634" s="19" t="str">
        <f>IF($B634=1,"",IF(AND(TrackingWorksheet!$W639&gt;$BE$3,TrackingWorksheet!$X639=Lists!$P$4),1, 0)*D634)</f>
        <v/>
      </c>
      <c r="AH634" s="19" t="str">
        <f>IF($B634=1,"",IF(AND(TrackingWorksheet!$Y639&gt;$BE$3,TrackingWorksheet!$Z639=Lists!$P$4),1, 0)*D634)</f>
        <v/>
      </c>
      <c r="AI634" s="19" t="str">
        <f>IF($B634=1,"",IF(AND(TrackingWorksheet!$AA639&gt;$BE$3,TrackingWorksheet!$AB639=Lists!$P$4),1, 0)*D634)</f>
        <v/>
      </c>
      <c r="AJ634" s="19" t="str">
        <f>IF($B634=1,"",IF(AND(TrackingWorksheet!$S639&gt;$BE$3,TrackingWorksheet!$T639=Lists!$P$5),1, 0)*D634)</f>
        <v/>
      </c>
      <c r="AK634" s="19" t="str">
        <f>IF($B634=1,"",IF(AND(TrackingWorksheet!$U639&gt;$BE$3,TrackingWorksheet!$V639=Lists!$P$5),1, 0)*D634)</f>
        <v/>
      </c>
      <c r="AL634" s="19" t="str">
        <f>IF($B634=1,"",IF(AND(TrackingWorksheet!$W639&gt;$BE$3,TrackingWorksheet!$X639=Lists!$P$5),1, 0)*D634)</f>
        <v/>
      </c>
      <c r="AM634" s="19" t="str">
        <f>IF($B634=1,"",IF(AND(TrackingWorksheet!$Y639&gt;$BE$3,TrackingWorksheet!$Z639=Lists!$P$5),1, 0)*D634)</f>
        <v/>
      </c>
      <c r="AN634" s="19" t="str">
        <f>IF($B634=1,"",IF(AND(TrackingWorksheet!$AA639&gt;$BE$3,TrackingWorksheet!$AB639=Lists!$P$5),1, 0)*D634)</f>
        <v/>
      </c>
      <c r="AO634" s="19" t="str">
        <f>IF($B634=1,"",IF(AND(TrackingWorksheet!$S639&gt;$BE$3,TrackingWorksheet!$T639=Lists!$P$6),1, 0)*D634)</f>
        <v/>
      </c>
      <c r="AP634" s="19" t="str">
        <f>IF($B634=1,"",IF(AND(TrackingWorksheet!$U639&gt;$BE$3,TrackingWorksheet!$V639=Lists!$P$6),1, 0)*D634)</f>
        <v/>
      </c>
      <c r="AQ634" s="19" t="str">
        <f>IF($B634=1,"",IF(AND(TrackingWorksheet!$W639&gt;$BE$3,TrackingWorksheet!$X639=Lists!$P$6),1, 0)*D634)</f>
        <v/>
      </c>
      <c r="AR634" s="19" t="str">
        <f>IF($B634=1,"",IF(AND(TrackingWorksheet!$Y639&gt;$BE$3,TrackingWorksheet!$Z639=Lists!$P$6),1, 0)*D634)</f>
        <v/>
      </c>
      <c r="AS634" s="19" t="str">
        <f>IF($B634=1,"",IF(AND(TrackingWorksheet!$AA639&gt;$BE$3,TrackingWorksheet!$AB639=Lists!$P$6),1, 0)*D634)</f>
        <v/>
      </c>
      <c r="AT634" s="19">
        <f t="shared" si="139"/>
        <v>0</v>
      </c>
      <c r="AU634" s="19" t="str">
        <f>IF(B634=1,"",IF(AND(TrackingWorksheet!K639="",TrackingWorksheet!M639="", TrackingWorksheet!N639="", TrackingWorksheet!S639="", TrackingWorksheet!V639="", TrackingWorksheet!W639="", TrackingWorksheet!Y639="", TrackingWorksheet!AA639="", V634=1),1,0)*D634)</f>
        <v/>
      </c>
      <c r="AV634" s="19" t="str">
        <f>IF(B634=1,"",IF(D634*AND(TrackingWorksheet!U639&gt;Calculations!$BE$3,TrackingWorksheet!K639="YES"),1,0))</f>
        <v/>
      </c>
      <c r="AW634" s="19" t="str">
        <f>IF(B634=1,"",IF(D634*AND(TrackingWorksheet!W639&gt;Calculations!$BE$3,TrackingWorksheet!K639="YES"),1,0))</f>
        <v/>
      </c>
      <c r="AX634" s="19">
        <f t="shared" si="140"/>
        <v>0</v>
      </c>
      <c r="AY634" s="19">
        <f t="shared" si="136"/>
        <v>0</v>
      </c>
      <c r="AZ634" s="27" t="str">
        <f>IF(B634=1,"",IF(TrackingWorksheet!Q639="","",TrackingWorksheet!Q639))</f>
        <v/>
      </c>
      <c r="BB634" s="4"/>
      <c r="BC634" s="4"/>
      <c r="BD634" s="4"/>
      <c r="BE634" s="4"/>
      <c r="BF634" s="4"/>
      <c r="BG634" s="4" t="str">
        <f>IF(B634=1,"",IF(AND(N634=1,TrackingWorksheet!$I639+14&lt;=WeeklySummary!$C$7),1,0))</f>
        <v/>
      </c>
      <c r="BH634" s="4" t="str">
        <f>IF(B634=1,"",IF(AND(R634=1,TrackingWorksheet!$I639+14&lt;=WeeklySummary!$C$7),1,0))</f>
        <v/>
      </c>
      <c r="BI634" s="4" t="str">
        <f>IF(B634=1,"",IF(AND(J634=1,TrackingWorksheet!$G639+14&lt;=WeeklySummary!$C$7),1,0))</f>
        <v/>
      </c>
      <c r="BJ634" s="4" t="str">
        <f>IF(B634=1,"",IF(AND(T634=1,TrackingWorksheet!$I639+14&lt;=WeeklySummary!$C$7),1,0))</f>
        <v/>
      </c>
      <c r="BK634" s="4" t="str">
        <f>IF(B634=1,"",IF(AND(T634=1,TrackingWorksheet!$G639+14&lt;=WeeklySummary!$C$7),1,0))</f>
        <v/>
      </c>
      <c r="BL634" s="4">
        <f t="shared" si="149"/>
        <v>0</v>
      </c>
    </row>
    <row r="635" spans="2:64" x14ac:dyDescent="0.25">
      <c r="B635" s="27">
        <f>IF(AND(ISBLANK(TrackingWorksheet!B640),ISBLANK(TrackingWorksheet!C640),ISBLANK(TrackingWorksheet!G640),ISBLANK(TrackingWorksheet!H640),
ISBLANK(TrackingWorksheet!I640),ISBLANK(TrackingWorksheet!J640),ISBLANK(TrackingWorksheet!M640),
ISBLANK(TrackingWorksheet!N642)),1,0)</f>
        <v>1</v>
      </c>
      <c r="C635" s="12" t="str">
        <f>IF(B635=1,"",TrackingWorksheet!F640)</f>
        <v/>
      </c>
      <c r="D635" s="20" t="str">
        <f>IF(B635=1,"",IF(AND(TrackingWorksheet!B640&lt;&gt;"",TrackingWorksheet!B640&lt;=WeeklySummary!$C$7,OR(TrackingWorksheet!C640="",TrackingWorksheet!C640&gt;=WeeklySummary!$C$6)),1,0))</f>
        <v/>
      </c>
      <c r="E635" s="10" t="str">
        <f>IF(B635=1,"",IF(AND(TrackingWorksheet!G640 &lt;&gt;"",TrackingWorksheet!G640&lt;=WeeklySummary!$C$7, TrackingWorksheet!H640=Lists!$D$4), "Y", "N"))</f>
        <v/>
      </c>
      <c r="F635" s="10" t="str">
        <f>IF(B635=1,"",IF(AND(TrackingWorksheet!I640 &lt;&gt;"", TrackingWorksheet!I640&lt;=WeeklySummary!$C$7, TrackingWorksheet!J640=Lists!$D$4), "Y", "N"))</f>
        <v/>
      </c>
      <c r="G635" s="10" t="str">
        <f>IF(B635=1,"",IF(AND(TrackingWorksheet!G640 &lt;&gt;"",TrackingWorksheet!G640&lt;=WeeklySummary!$C$7, TrackingWorksheet!H640=Lists!$D$5), "Y", "N"))</f>
        <v/>
      </c>
      <c r="H635" s="10" t="str">
        <f>IF(B635=1,"",IF(AND(TrackingWorksheet!I640 &lt;&gt;"", TrackingWorksheet!I640&lt;=WeeklySummary!$C$7, TrackingWorksheet!J640=Lists!$D$5), "Y", "N"))</f>
        <v/>
      </c>
      <c r="I635" s="20" t="str">
        <f>IF(B635=1,"",IF(AND(TrackingWorksheet!G640 &lt;&gt;"", TrackingWorksheet!G640&lt;=WeeklySummary!$C$7, TrackingWorksheet!H640=Lists!$D$6), 1, 0))</f>
        <v/>
      </c>
      <c r="J635" s="20" t="str">
        <f t="shared" si="141"/>
        <v/>
      </c>
      <c r="K635" s="10" t="str">
        <f>IF(B635=1,"",IF(AND(TrackingWorksheet!I640&lt;=WeeklySummary!$C$7,TrackingWorksheet!K640="YES"),0,IF(AND(AND(OR(E635="Y",F635="Y"),E635&lt;&gt;F635),G635&lt;&gt;"Y", H635&lt;&gt;"Y"), 1, 0)))</f>
        <v/>
      </c>
      <c r="L635" s="20" t="str">
        <f t="shared" si="142"/>
        <v/>
      </c>
      <c r="M635" s="10" t="str">
        <f t="shared" si="143"/>
        <v/>
      </c>
      <c r="N635" s="20" t="str">
        <f t="shared" si="144"/>
        <v/>
      </c>
      <c r="O635" s="10" t="str">
        <f>IF(B635=1,"",IF(AND(TrackingWorksheet!I640&lt;=WeeklySummary!$C$7,TrackingWorksheet!K640="YES"),0,IF(AND(AND(OR(G635="Y",H635="Y"),G635&lt;&gt;H635),E635&lt;&gt;"Y", F635&lt;&gt;"Y"), 1, 0)))</f>
        <v/>
      </c>
      <c r="P635" s="20" t="str">
        <f t="shared" si="145"/>
        <v/>
      </c>
      <c r="Q635" s="10" t="str">
        <f t="shared" si="146"/>
        <v/>
      </c>
      <c r="R635" s="10" t="str">
        <f t="shared" si="147"/>
        <v/>
      </c>
      <c r="S635" s="10" t="str">
        <f>IF(B635=1,"",IF(AND(OR(AND(TrackingWorksheet!H640=Lists!$D$7,TrackingWorksheet!H640=TrackingWorksheet!J640),TrackingWorksheet!H640&lt;&gt;TrackingWorksheet!J640),TrackingWorksheet!K640="YES",TrackingWorksheet!H640&lt;&gt;Lists!$D$6,TrackingWorksheet!G640&lt;=WeeklySummary!$C$7,TrackingWorksheet!I640&lt;=WeeklySummary!$C$7),1,0))</f>
        <v/>
      </c>
      <c r="T635" s="10" t="str">
        <f t="shared" si="148"/>
        <v/>
      </c>
      <c r="U635" s="10" t="str">
        <f>IF($B635=1,"",IF(TrackingWorksheet!$K640="YES",1, 0)*D635)</f>
        <v/>
      </c>
      <c r="V635" s="20">
        <f t="shared" si="137"/>
        <v>0</v>
      </c>
      <c r="W635" s="20">
        <f t="shared" si="138"/>
        <v>0</v>
      </c>
      <c r="X635" s="10" t="str">
        <f>IF($B635=1,"",IF(AND(TrackingWorksheet!$L640&lt;&gt;"", TrackingWorksheet!$L640&gt;=WeeklySummary!$C$6,TrackingWorksheet!$L640&lt;=WeeklySummary!$C$7,OR(TrackingWorksheet!$H640=Lists!$D$4,TrackingWorksheet!$J640=Lists!$D$4)), 1, 0))</f>
        <v/>
      </c>
      <c r="Y635" s="10" t="str">
        <f>IF($B635=1,"",IF(AND(TrackingWorksheet!$L640&lt;&gt;"", TrackingWorksheet!$L640&gt;=WeeklySummary!$C$6,TrackingWorksheet!$L640&lt;=WeeklySummary!$C$7,OR(TrackingWorksheet!$H640=Lists!$D$5,TrackingWorksheet!$J640=Lists!$D$5)), 1, 0))</f>
        <v/>
      </c>
      <c r="Z635" s="10" t="str">
        <f>IF($B635=1,"",IF(AND(TrackingWorksheet!$L640&lt;&gt;"", TrackingWorksheet!$L640&gt;=WeeklySummary!$C$6,TrackingWorksheet!$L640&lt;=WeeklySummary!$C$7,OR(TrackingWorksheet!$H640=Lists!$D$6,TrackingWorksheet!$J640=Lists!$D$6)), 1, 0))</f>
        <v/>
      </c>
      <c r="AA635" s="19" t="str">
        <f>IF(B635=1,"",IF(AND(TrackingWorksheet!M640&lt;&gt;"",TrackingWorksheet!M640&lt;=WeeklySummary!$C$7),1,0)*D635)</f>
        <v/>
      </c>
      <c r="AB635" s="19" t="str">
        <f>IF(B635=1,"",IF(AND(TrackingWorksheet!N640&lt;&gt;"",TrackingWorksheet!N640&lt;=WeeklySummary!$C$7),1,0)*D635)</f>
        <v/>
      </c>
      <c r="AC635" s="19" t="str">
        <f>IF(B635=1,"",TrackingWorksheet!T640)</f>
        <v/>
      </c>
      <c r="AD635" s="19" t="str">
        <f>IF(B635=1,"",IF(D635*AND(TrackingWorksheet!S640&gt;=Calculations!$BD$3,TrackingWorksheet!U640="",TrackingWorksheet!K640="YES"),1,0))</f>
        <v/>
      </c>
      <c r="AE635" s="19" t="str">
        <f>IF($B635=1,"",IF(AND(TrackingWorksheet!$S640&gt;$BE$3,TrackingWorksheet!$T640=Lists!$P$4),1, 0)*D635)</f>
        <v/>
      </c>
      <c r="AF635" s="19" t="str">
        <f>IF($B635=1,"",IF(AND(TrackingWorksheet!$U640&gt;$BE$3,TrackingWorksheet!$V640=Lists!$P$4),1, 0)*D635)</f>
        <v/>
      </c>
      <c r="AG635" s="19" t="str">
        <f>IF($B635=1,"",IF(AND(TrackingWorksheet!$W640&gt;$BE$3,TrackingWorksheet!$X640=Lists!$P$4),1, 0)*D635)</f>
        <v/>
      </c>
      <c r="AH635" s="19" t="str">
        <f>IF($B635=1,"",IF(AND(TrackingWorksheet!$Y640&gt;$BE$3,TrackingWorksheet!$Z640=Lists!$P$4),1, 0)*D635)</f>
        <v/>
      </c>
      <c r="AI635" s="19" t="str">
        <f>IF($B635=1,"",IF(AND(TrackingWorksheet!$AA640&gt;$BE$3,TrackingWorksheet!$AB640=Lists!$P$4),1, 0)*D635)</f>
        <v/>
      </c>
      <c r="AJ635" s="19" t="str">
        <f>IF($B635=1,"",IF(AND(TrackingWorksheet!$S640&gt;$BE$3,TrackingWorksheet!$T640=Lists!$P$5),1, 0)*D635)</f>
        <v/>
      </c>
      <c r="AK635" s="19" t="str">
        <f>IF($B635=1,"",IF(AND(TrackingWorksheet!$U640&gt;$BE$3,TrackingWorksheet!$V640=Lists!$P$5),1, 0)*D635)</f>
        <v/>
      </c>
      <c r="AL635" s="19" t="str">
        <f>IF($B635=1,"",IF(AND(TrackingWorksheet!$W640&gt;$BE$3,TrackingWorksheet!$X640=Lists!$P$5),1, 0)*D635)</f>
        <v/>
      </c>
      <c r="AM635" s="19" t="str">
        <f>IF($B635=1,"",IF(AND(TrackingWorksheet!$Y640&gt;$BE$3,TrackingWorksheet!$Z640=Lists!$P$5),1, 0)*D635)</f>
        <v/>
      </c>
      <c r="AN635" s="19" t="str">
        <f>IF($B635=1,"",IF(AND(TrackingWorksheet!$AA640&gt;$BE$3,TrackingWorksheet!$AB640=Lists!$P$5),1, 0)*D635)</f>
        <v/>
      </c>
      <c r="AO635" s="19" t="str">
        <f>IF($B635=1,"",IF(AND(TrackingWorksheet!$S640&gt;$BE$3,TrackingWorksheet!$T640=Lists!$P$6),1, 0)*D635)</f>
        <v/>
      </c>
      <c r="AP635" s="19" t="str">
        <f>IF($B635=1,"",IF(AND(TrackingWorksheet!$U640&gt;$BE$3,TrackingWorksheet!$V640=Lists!$P$6),1, 0)*D635)</f>
        <v/>
      </c>
      <c r="AQ635" s="19" t="str">
        <f>IF($B635=1,"",IF(AND(TrackingWorksheet!$W640&gt;$BE$3,TrackingWorksheet!$X640=Lists!$P$6),1, 0)*D635)</f>
        <v/>
      </c>
      <c r="AR635" s="19" t="str">
        <f>IF($B635=1,"",IF(AND(TrackingWorksheet!$Y640&gt;$BE$3,TrackingWorksheet!$Z640=Lists!$P$6),1, 0)*D635)</f>
        <v/>
      </c>
      <c r="AS635" s="19" t="str">
        <f>IF($B635=1,"",IF(AND(TrackingWorksheet!$AA640&gt;$BE$3,TrackingWorksheet!$AB640=Lists!$P$6),1, 0)*D635)</f>
        <v/>
      </c>
      <c r="AT635" s="19">
        <f t="shared" si="139"/>
        <v>0</v>
      </c>
      <c r="AU635" s="19" t="str">
        <f>IF(B635=1,"",IF(AND(TrackingWorksheet!K640="",TrackingWorksheet!M640="", TrackingWorksheet!N640="", TrackingWorksheet!S640="", TrackingWorksheet!V640="", TrackingWorksheet!W640="", TrackingWorksheet!Y640="", TrackingWorksheet!AA640="", V635=1),1,0)*D635)</f>
        <v/>
      </c>
      <c r="AV635" s="19" t="str">
        <f>IF(B635=1,"",IF(D635*AND(TrackingWorksheet!U640&gt;Calculations!$BE$3,TrackingWorksheet!K640="YES"),1,0))</f>
        <v/>
      </c>
      <c r="AW635" s="19" t="str">
        <f>IF(B635=1,"",IF(D635*AND(TrackingWorksheet!W640&gt;Calculations!$BE$3,TrackingWorksheet!K640="YES"),1,0))</f>
        <v/>
      </c>
      <c r="AX635" s="19">
        <f t="shared" si="140"/>
        <v>0</v>
      </c>
      <c r="AY635" s="19">
        <f t="shared" si="136"/>
        <v>0</v>
      </c>
      <c r="AZ635" s="27" t="str">
        <f>IF(B635=1,"",IF(TrackingWorksheet!Q640="","",TrackingWorksheet!Q640))</f>
        <v/>
      </c>
      <c r="BB635" s="4"/>
      <c r="BC635" s="4"/>
      <c r="BD635" s="4"/>
      <c r="BE635" s="4"/>
      <c r="BF635" s="4"/>
      <c r="BG635" s="4" t="str">
        <f>IF(B635=1,"",IF(AND(N635=1,TrackingWorksheet!$I640+14&lt;=WeeklySummary!$C$7),1,0))</f>
        <v/>
      </c>
      <c r="BH635" s="4" t="str">
        <f>IF(B635=1,"",IF(AND(R635=1,TrackingWorksheet!$I640+14&lt;=WeeklySummary!$C$7),1,0))</f>
        <v/>
      </c>
      <c r="BI635" s="4" t="str">
        <f>IF(B635=1,"",IF(AND(J635=1,TrackingWorksheet!$G640+14&lt;=WeeklySummary!$C$7),1,0))</f>
        <v/>
      </c>
      <c r="BJ635" s="4" t="str">
        <f>IF(B635=1,"",IF(AND(T635=1,TrackingWorksheet!$I640+14&lt;=WeeklySummary!$C$7),1,0))</f>
        <v/>
      </c>
      <c r="BK635" s="4" t="str">
        <f>IF(B635=1,"",IF(AND(T635=1,TrackingWorksheet!$G640+14&lt;=WeeklySummary!$C$7),1,0))</f>
        <v/>
      </c>
      <c r="BL635" s="4">
        <f t="shared" si="149"/>
        <v>0</v>
      </c>
    </row>
    <row r="636" spans="2:64" x14ac:dyDescent="0.25">
      <c r="B636" s="27">
        <f>IF(AND(ISBLANK(TrackingWorksheet!B641),ISBLANK(TrackingWorksheet!C641),ISBLANK(TrackingWorksheet!G641),ISBLANK(TrackingWorksheet!H641),
ISBLANK(TrackingWorksheet!I641),ISBLANK(TrackingWorksheet!J641),ISBLANK(TrackingWorksheet!M641),
ISBLANK(TrackingWorksheet!N643)),1,0)</f>
        <v>1</v>
      </c>
      <c r="C636" s="12" t="str">
        <f>IF(B636=1,"",TrackingWorksheet!F641)</f>
        <v/>
      </c>
      <c r="D636" s="20" t="str">
        <f>IF(B636=1,"",IF(AND(TrackingWorksheet!B641&lt;&gt;"",TrackingWorksheet!B641&lt;=WeeklySummary!$C$7,OR(TrackingWorksheet!C641="",TrackingWorksheet!C641&gt;=WeeklySummary!$C$6)),1,0))</f>
        <v/>
      </c>
      <c r="E636" s="10" t="str">
        <f>IF(B636=1,"",IF(AND(TrackingWorksheet!G641 &lt;&gt;"",TrackingWorksheet!G641&lt;=WeeklySummary!$C$7, TrackingWorksheet!H641=Lists!$D$4), "Y", "N"))</f>
        <v/>
      </c>
      <c r="F636" s="10" t="str">
        <f>IF(B636=1,"",IF(AND(TrackingWorksheet!I641 &lt;&gt;"", TrackingWorksheet!I641&lt;=WeeklySummary!$C$7, TrackingWorksheet!J641=Lists!$D$4), "Y", "N"))</f>
        <v/>
      </c>
      <c r="G636" s="10" t="str">
        <f>IF(B636=1,"",IF(AND(TrackingWorksheet!G641 &lt;&gt;"",TrackingWorksheet!G641&lt;=WeeklySummary!$C$7, TrackingWorksheet!H641=Lists!$D$5), "Y", "N"))</f>
        <v/>
      </c>
      <c r="H636" s="10" t="str">
        <f>IF(B636=1,"",IF(AND(TrackingWorksheet!I641 &lt;&gt;"", TrackingWorksheet!I641&lt;=WeeklySummary!$C$7, TrackingWorksheet!J641=Lists!$D$5), "Y", "N"))</f>
        <v/>
      </c>
      <c r="I636" s="20" t="str">
        <f>IF(B636=1,"",IF(AND(TrackingWorksheet!G641 &lt;&gt;"", TrackingWorksheet!G641&lt;=WeeklySummary!$C$7, TrackingWorksheet!H641=Lists!$D$6), 1, 0))</f>
        <v/>
      </c>
      <c r="J636" s="20" t="str">
        <f t="shared" si="141"/>
        <v/>
      </c>
      <c r="K636" s="10" t="str">
        <f>IF(B636=1,"",IF(AND(TrackingWorksheet!I641&lt;=WeeklySummary!$C$7,TrackingWorksheet!K641="YES"),0,IF(AND(AND(OR(E636="Y",F636="Y"),E636&lt;&gt;F636),G636&lt;&gt;"Y", H636&lt;&gt;"Y"), 1, 0)))</f>
        <v/>
      </c>
      <c r="L636" s="20" t="str">
        <f t="shared" si="142"/>
        <v/>
      </c>
      <c r="M636" s="10" t="str">
        <f t="shared" si="143"/>
        <v/>
      </c>
      <c r="N636" s="20" t="str">
        <f t="shared" si="144"/>
        <v/>
      </c>
      <c r="O636" s="10" t="str">
        <f>IF(B636=1,"",IF(AND(TrackingWorksheet!I641&lt;=WeeklySummary!$C$7,TrackingWorksheet!K641="YES"),0,IF(AND(AND(OR(G636="Y",H636="Y"),G636&lt;&gt;H636),E636&lt;&gt;"Y", F636&lt;&gt;"Y"), 1, 0)))</f>
        <v/>
      </c>
      <c r="P636" s="20" t="str">
        <f t="shared" si="145"/>
        <v/>
      </c>
      <c r="Q636" s="10" t="str">
        <f t="shared" si="146"/>
        <v/>
      </c>
      <c r="R636" s="10" t="str">
        <f t="shared" si="147"/>
        <v/>
      </c>
      <c r="S636" s="10" t="str">
        <f>IF(B636=1,"",IF(AND(OR(AND(TrackingWorksheet!H641=Lists!$D$7,TrackingWorksheet!H641=TrackingWorksheet!J641),TrackingWorksheet!H641&lt;&gt;TrackingWorksheet!J641),TrackingWorksheet!K641="YES",TrackingWorksheet!H641&lt;&gt;Lists!$D$6,TrackingWorksheet!G641&lt;=WeeklySummary!$C$7,TrackingWorksheet!I641&lt;=WeeklySummary!$C$7),1,0))</f>
        <v/>
      </c>
      <c r="T636" s="10" t="str">
        <f t="shared" si="148"/>
        <v/>
      </c>
      <c r="U636" s="10" t="str">
        <f>IF($B636=1,"",IF(TrackingWorksheet!$K641="YES",1, 0)*D636)</f>
        <v/>
      </c>
      <c r="V636" s="20">
        <f t="shared" si="137"/>
        <v>0</v>
      </c>
      <c r="W636" s="20">
        <f t="shared" si="138"/>
        <v>0</v>
      </c>
      <c r="X636" s="10" t="str">
        <f>IF($B636=1,"",IF(AND(TrackingWorksheet!$L641&lt;&gt;"", TrackingWorksheet!$L641&gt;=WeeklySummary!$C$6,TrackingWorksheet!$L641&lt;=WeeklySummary!$C$7,OR(TrackingWorksheet!$H641=Lists!$D$4,TrackingWorksheet!$J641=Lists!$D$4)), 1, 0))</f>
        <v/>
      </c>
      <c r="Y636" s="10" t="str">
        <f>IF($B636=1,"",IF(AND(TrackingWorksheet!$L641&lt;&gt;"", TrackingWorksheet!$L641&gt;=WeeklySummary!$C$6,TrackingWorksheet!$L641&lt;=WeeklySummary!$C$7,OR(TrackingWorksheet!$H641=Lists!$D$5,TrackingWorksheet!$J641=Lists!$D$5)), 1, 0))</f>
        <v/>
      </c>
      <c r="Z636" s="10" t="str">
        <f>IF($B636=1,"",IF(AND(TrackingWorksheet!$L641&lt;&gt;"", TrackingWorksheet!$L641&gt;=WeeklySummary!$C$6,TrackingWorksheet!$L641&lt;=WeeklySummary!$C$7,OR(TrackingWorksheet!$H641=Lists!$D$6,TrackingWorksheet!$J641=Lists!$D$6)), 1, 0))</f>
        <v/>
      </c>
      <c r="AA636" s="19" t="str">
        <f>IF(B636=1,"",IF(AND(TrackingWorksheet!M641&lt;&gt;"",TrackingWorksheet!M641&lt;=WeeklySummary!$C$7),1,0)*D636)</f>
        <v/>
      </c>
      <c r="AB636" s="19" t="str">
        <f>IF(B636=1,"",IF(AND(TrackingWorksheet!N641&lt;&gt;"",TrackingWorksheet!N641&lt;=WeeklySummary!$C$7),1,0)*D636)</f>
        <v/>
      </c>
      <c r="AC636" s="19" t="str">
        <f>IF(B636=1,"",TrackingWorksheet!T641)</f>
        <v/>
      </c>
      <c r="AD636" s="19" t="str">
        <f>IF(B636=1,"",IF(D636*AND(TrackingWorksheet!S641&gt;=Calculations!$BD$3,TrackingWorksheet!U641="",TrackingWorksheet!K641="YES"),1,0))</f>
        <v/>
      </c>
      <c r="AE636" s="19" t="str">
        <f>IF($B636=1,"",IF(AND(TrackingWorksheet!$S641&gt;$BE$3,TrackingWorksheet!$T641=Lists!$P$4),1, 0)*D636)</f>
        <v/>
      </c>
      <c r="AF636" s="19" t="str">
        <f>IF($B636=1,"",IF(AND(TrackingWorksheet!$U641&gt;$BE$3,TrackingWorksheet!$V641=Lists!$P$4),1, 0)*D636)</f>
        <v/>
      </c>
      <c r="AG636" s="19" t="str">
        <f>IF($B636=1,"",IF(AND(TrackingWorksheet!$W641&gt;$BE$3,TrackingWorksheet!$X641=Lists!$P$4),1, 0)*D636)</f>
        <v/>
      </c>
      <c r="AH636" s="19" t="str">
        <f>IF($B636=1,"",IF(AND(TrackingWorksheet!$Y641&gt;$BE$3,TrackingWorksheet!$Z641=Lists!$P$4),1, 0)*D636)</f>
        <v/>
      </c>
      <c r="AI636" s="19" t="str">
        <f>IF($B636=1,"",IF(AND(TrackingWorksheet!$AA641&gt;$BE$3,TrackingWorksheet!$AB641=Lists!$P$4),1, 0)*D636)</f>
        <v/>
      </c>
      <c r="AJ636" s="19" t="str">
        <f>IF($B636=1,"",IF(AND(TrackingWorksheet!$S641&gt;$BE$3,TrackingWorksheet!$T641=Lists!$P$5),1, 0)*D636)</f>
        <v/>
      </c>
      <c r="AK636" s="19" t="str">
        <f>IF($B636=1,"",IF(AND(TrackingWorksheet!$U641&gt;$BE$3,TrackingWorksheet!$V641=Lists!$P$5),1, 0)*D636)</f>
        <v/>
      </c>
      <c r="AL636" s="19" t="str">
        <f>IF($B636=1,"",IF(AND(TrackingWorksheet!$W641&gt;$BE$3,TrackingWorksheet!$X641=Lists!$P$5),1, 0)*D636)</f>
        <v/>
      </c>
      <c r="AM636" s="19" t="str">
        <f>IF($B636=1,"",IF(AND(TrackingWorksheet!$Y641&gt;$BE$3,TrackingWorksheet!$Z641=Lists!$P$5),1, 0)*D636)</f>
        <v/>
      </c>
      <c r="AN636" s="19" t="str">
        <f>IF($B636=1,"",IF(AND(TrackingWorksheet!$AA641&gt;$BE$3,TrackingWorksheet!$AB641=Lists!$P$5),1, 0)*D636)</f>
        <v/>
      </c>
      <c r="AO636" s="19" t="str">
        <f>IF($B636=1,"",IF(AND(TrackingWorksheet!$S641&gt;$BE$3,TrackingWorksheet!$T641=Lists!$P$6),1, 0)*D636)</f>
        <v/>
      </c>
      <c r="AP636" s="19" t="str">
        <f>IF($B636=1,"",IF(AND(TrackingWorksheet!$U641&gt;$BE$3,TrackingWorksheet!$V641=Lists!$P$6),1, 0)*D636)</f>
        <v/>
      </c>
      <c r="AQ636" s="19" t="str">
        <f>IF($B636=1,"",IF(AND(TrackingWorksheet!$W641&gt;$BE$3,TrackingWorksheet!$X641=Lists!$P$6),1, 0)*D636)</f>
        <v/>
      </c>
      <c r="AR636" s="19" t="str">
        <f>IF($B636=1,"",IF(AND(TrackingWorksheet!$Y641&gt;$BE$3,TrackingWorksheet!$Z641=Lists!$P$6),1, 0)*D636)</f>
        <v/>
      </c>
      <c r="AS636" s="19" t="str">
        <f>IF($B636=1,"",IF(AND(TrackingWorksheet!$AA641&gt;$BE$3,TrackingWorksheet!$AB641=Lists!$P$6),1, 0)*D636)</f>
        <v/>
      </c>
      <c r="AT636" s="19">
        <f t="shared" si="139"/>
        <v>0</v>
      </c>
      <c r="AU636" s="19" t="str">
        <f>IF(B636=1,"",IF(AND(TrackingWorksheet!K641="",TrackingWorksheet!M641="", TrackingWorksheet!N641="", TrackingWorksheet!S641="", TrackingWorksheet!V641="", TrackingWorksheet!W641="", TrackingWorksheet!Y641="", TrackingWorksheet!AA641="", V636=1),1,0)*D636)</f>
        <v/>
      </c>
      <c r="AV636" s="19" t="str">
        <f>IF(B636=1,"",IF(D636*AND(TrackingWorksheet!U641&gt;Calculations!$BE$3,TrackingWorksheet!K641="YES"),1,0))</f>
        <v/>
      </c>
      <c r="AW636" s="19" t="str">
        <f>IF(B636=1,"",IF(D636*AND(TrackingWorksheet!W641&gt;Calculations!$BE$3,TrackingWorksheet!K641="YES"),1,0))</f>
        <v/>
      </c>
      <c r="AX636" s="19">
        <f t="shared" si="140"/>
        <v>0</v>
      </c>
      <c r="AY636" s="19">
        <f t="shared" si="136"/>
        <v>0</v>
      </c>
      <c r="AZ636" s="27" t="str">
        <f>IF(B636=1,"",IF(TrackingWorksheet!Q641="","",TrackingWorksheet!Q641))</f>
        <v/>
      </c>
      <c r="BB636" s="4"/>
      <c r="BC636" s="4"/>
      <c r="BD636" s="4"/>
      <c r="BE636" s="4"/>
      <c r="BF636" s="4"/>
      <c r="BG636" s="4" t="str">
        <f>IF(B636=1,"",IF(AND(N636=1,TrackingWorksheet!$I641+14&lt;=WeeklySummary!$C$7),1,0))</f>
        <v/>
      </c>
      <c r="BH636" s="4" t="str">
        <f>IF(B636=1,"",IF(AND(R636=1,TrackingWorksheet!$I641+14&lt;=WeeklySummary!$C$7),1,0))</f>
        <v/>
      </c>
      <c r="BI636" s="4" t="str">
        <f>IF(B636=1,"",IF(AND(J636=1,TrackingWorksheet!$G641+14&lt;=WeeklySummary!$C$7),1,0))</f>
        <v/>
      </c>
      <c r="BJ636" s="4" t="str">
        <f>IF(B636=1,"",IF(AND(T636=1,TrackingWorksheet!$I641+14&lt;=WeeklySummary!$C$7),1,0))</f>
        <v/>
      </c>
      <c r="BK636" s="4" t="str">
        <f>IF(B636=1,"",IF(AND(T636=1,TrackingWorksheet!$G641+14&lt;=WeeklySummary!$C$7),1,0))</f>
        <v/>
      </c>
      <c r="BL636" s="4">
        <f t="shared" si="149"/>
        <v>0</v>
      </c>
    </row>
    <row r="637" spans="2:64" x14ac:dyDescent="0.25">
      <c r="B637" s="27">
        <f>IF(AND(ISBLANK(TrackingWorksheet!B642),ISBLANK(TrackingWorksheet!C642),ISBLANK(TrackingWorksheet!G642),ISBLANK(TrackingWorksheet!H642),
ISBLANK(TrackingWorksheet!I642),ISBLANK(TrackingWorksheet!J642),ISBLANK(TrackingWorksheet!M642),
ISBLANK(TrackingWorksheet!N644)),1,0)</f>
        <v>1</v>
      </c>
      <c r="C637" s="12" t="str">
        <f>IF(B637=1,"",TrackingWorksheet!F642)</f>
        <v/>
      </c>
      <c r="D637" s="20" t="str">
        <f>IF(B637=1,"",IF(AND(TrackingWorksheet!B642&lt;&gt;"",TrackingWorksheet!B642&lt;=WeeklySummary!$C$7,OR(TrackingWorksheet!C642="",TrackingWorksheet!C642&gt;=WeeklySummary!$C$6)),1,0))</f>
        <v/>
      </c>
      <c r="E637" s="10" t="str">
        <f>IF(B637=1,"",IF(AND(TrackingWorksheet!G642 &lt;&gt;"",TrackingWorksheet!G642&lt;=WeeklySummary!$C$7, TrackingWorksheet!H642=Lists!$D$4), "Y", "N"))</f>
        <v/>
      </c>
      <c r="F637" s="10" t="str">
        <f>IF(B637=1,"",IF(AND(TrackingWorksheet!I642 &lt;&gt;"", TrackingWorksheet!I642&lt;=WeeklySummary!$C$7, TrackingWorksheet!J642=Lists!$D$4), "Y", "N"))</f>
        <v/>
      </c>
      <c r="G637" s="10" t="str">
        <f>IF(B637=1,"",IF(AND(TrackingWorksheet!G642 &lt;&gt;"",TrackingWorksheet!G642&lt;=WeeklySummary!$C$7, TrackingWorksheet!H642=Lists!$D$5), "Y", "N"))</f>
        <v/>
      </c>
      <c r="H637" s="10" t="str">
        <f>IF(B637=1,"",IF(AND(TrackingWorksheet!I642 &lt;&gt;"", TrackingWorksheet!I642&lt;=WeeklySummary!$C$7, TrackingWorksheet!J642=Lists!$D$5), "Y", "N"))</f>
        <v/>
      </c>
      <c r="I637" s="20" t="str">
        <f>IF(B637=1,"",IF(AND(TrackingWorksheet!G642 &lt;&gt;"", TrackingWorksheet!G642&lt;=WeeklySummary!$C$7, TrackingWorksheet!H642=Lists!$D$6), 1, 0))</f>
        <v/>
      </c>
      <c r="J637" s="20" t="str">
        <f t="shared" si="141"/>
        <v/>
      </c>
      <c r="K637" s="10" t="str">
        <f>IF(B637=1,"",IF(AND(TrackingWorksheet!I642&lt;=WeeklySummary!$C$7,TrackingWorksheet!K642="YES"),0,IF(AND(AND(OR(E637="Y",F637="Y"),E637&lt;&gt;F637),G637&lt;&gt;"Y", H637&lt;&gt;"Y"), 1, 0)))</f>
        <v/>
      </c>
      <c r="L637" s="20" t="str">
        <f t="shared" si="142"/>
        <v/>
      </c>
      <c r="M637" s="10" t="str">
        <f t="shared" si="143"/>
        <v/>
      </c>
      <c r="N637" s="20" t="str">
        <f t="shared" si="144"/>
        <v/>
      </c>
      <c r="O637" s="10" t="str">
        <f>IF(B637=1,"",IF(AND(TrackingWorksheet!I642&lt;=WeeklySummary!$C$7,TrackingWorksheet!K642="YES"),0,IF(AND(AND(OR(G637="Y",H637="Y"),G637&lt;&gt;H637),E637&lt;&gt;"Y", F637&lt;&gt;"Y"), 1, 0)))</f>
        <v/>
      </c>
      <c r="P637" s="20" t="str">
        <f t="shared" si="145"/>
        <v/>
      </c>
      <c r="Q637" s="10" t="str">
        <f t="shared" si="146"/>
        <v/>
      </c>
      <c r="R637" s="10" t="str">
        <f t="shared" si="147"/>
        <v/>
      </c>
      <c r="S637" s="10" t="str">
        <f>IF(B637=1,"",IF(AND(OR(AND(TrackingWorksheet!H642=Lists!$D$7,TrackingWorksheet!H642=TrackingWorksheet!J642),TrackingWorksheet!H642&lt;&gt;TrackingWorksheet!J642),TrackingWorksheet!K642="YES",TrackingWorksheet!H642&lt;&gt;Lists!$D$6,TrackingWorksheet!G642&lt;=WeeklySummary!$C$7,TrackingWorksheet!I642&lt;=WeeklySummary!$C$7),1,0))</f>
        <v/>
      </c>
      <c r="T637" s="10" t="str">
        <f t="shared" si="148"/>
        <v/>
      </c>
      <c r="U637" s="10" t="str">
        <f>IF($B637=1,"",IF(TrackingWorksheet!$K642="YES",1, 0)*D637)</f>
        <v/>
      </c>
      <c r="V637" s="20">
        <f t="shared" si="137"/>
        <v>0</v>
      </c>
      <c r="W637" s="20">
        <f t="shared" si="138"/>
        <v>0</v>
      </c>
      <c r="X637" s="10" t="str">
        <f>IF($B637=1,"",IF(AND(TrackingWorksheet!$L642&lt;&gt;"", TrackingWorksheet!$L642&gt;=WeeklySummary!$C$6,TrackingWorksheet!$L642&lt;=WeeklySummary!$C$7,OR(TrackingWorksheet!$H642=Lists!$D$4,TrackingWorksheet!$J642=Lists!$D$4)), 1, 0))</f>
        <v/>
      </c>
      <c r="Y637" s="10" t="str">
        <f>IF($B637=1,"",IF(AND(TrackingWorksheet!$L642&lt;&gt;"", TrackingWorksheet!$L642&gt;=WeeklySummary!$C$6,TrackingWorksheet!$L642&lt;=WeeklySummary!$C$7,OR(TrackingWorksheet!$H642=Lists!$D$5,TrackingWorksheet!$J642=Lists!$D$5)), 1, 0))</f>
        <v/>
      </c>
      <c r="Z637" s="10" t="str">
        <f>IF($B637=1,"",IF(AND(TrackingWorksheet!$L642&lt;&gt;"", TrackingWorksheet!$L642&gt;=WeeklySummary!$C$6,TrackingWorksheet!$L642&lt;=WeeklySummary!$C$7,OR(TrackingWorksheet!$H642=Lists!$D$6,TrackingWorksheet!$J642=Lists!$D$6)), 1, 0))</f>
        <v/>
      </c>
      <c r="AA637" s="19" t="str">
        <f>IF(B637=1,"",IF(AND(TrackingWorksheet!M642&lt;&gt;"",TrackingWorksheet!M642&lt;=WeeklySummary!$C$7),1,0)*D637)</f>
        <v/>
      </c>
      <c r="AB637" s="19" t="str">
        <f>IF(B637=1,"",IF(AND(TrackingWorksheet!N642&lt;&gt;"",TrackingWorksheet!N642&lt;=WeeklySummary!$C$7),1,0)*D637)</f>
        <v/>
      </c>
      <c r="AC637" s="19" t="str">
        <f>IF(B637=1,"",TrackingWorksheet!T642)</f>
        <v/>
      </c>
      <c r="AD637" s="19" t="str">
        <f>IF(B637=1,"",IF(D637*AND(TrackingWorksheet!S642&gt;=Calculations!$BD$3,TrackingWorksheet!U642="",TrackingWorksheet!K642="YES"),1,0))</f>
        <v/>
      </c>
      <c r="AE637" s="19" t="str">
        <f>IF($B637=1,"",IF(AND(TrackingWorksheet!$S642&gt;$BE$3,TrackingWorksheet!$T642=Lists!$P$4),1, 0)*D637)</f>
        <v/>
      </c>
      <c r="AF637" s="19" t="str">
        <f>IF($B637=1,"",IF(AND(TrackingWorksheet!$U642&gt;$BE$3,TrackingWorksheet!$V642=Lists!$P$4),1, 0)*D637)</f>
        <v/>
      </c>
      <c r="AG637" s="19" t="str">
        <f>IF($B637=1,"",IF(AND(TrackingWorksheet!$W642&gt;$BE$3,TrackingWorksheet!$X642=Lists!$P$4),1, 0)*D637)</f>
        <v/>
      </c>
      <c r="AH637" s="19" t="str">
        <f>IF($B637=1,"",IF(AND(TrackingWorksheet!$Y642&gt;$BE$3,TrackingWorksheet!$Z642=Lists!$P$4),1, 0)*D637)</f>
        <v/>
      </c>
      <c r="AI637" s="19" t="str">
        <f>IF($B637=1,"",IF(AND(TrackingWorksheet!$AA642&gt;$BE$3,TrackingWorksheet!$AB642=Lists!$P$4),1, 0)*D637)</f>
        <v/>
      </c>
      <c r="AJ637" s="19" t="str">
        <f>IF($B637=1,"",IF(AND(TrackingWorksheet!$S642&gt;$BE$3,TrackingWorksheet!$T642=Lists!$P$5),1, 0)*D637)</f>
        <v/>
      </c>
      <c r="AK637" s="19" t="str">
        <f>IF($B637=1,"",IF(AND(TrackingWorksheet!$U642&gt;$BE$3,TrackingWorksheet!$V642=Lists!$P$5),1, 0)*D637)</f>
        <v/>
      </c>
      <c r="AL637" s="19" t="str">
        <f>IF($B637=1,"",IF(AND(TrackingWorksheet!$W642&gt;$BE$3,TrackingWorksheet!$X642=Lists!$P$5),1, 0)*D637)</f>
        <v/>
      </c>
      <c r="AM637" s="19" t="str">
        <f>IF($B637=1,"",IF(AND(TrackingWorksheet!$Y642&gt;$BE$3,TrackingWorksheet!$Z642=Lists!$P$5),1, 0)*D637)</f>
        <v/>
      </c>
      <c r="AN637" s="19" t="str">
        <f>IF($B637=1,"",IF(AND(TrackingWorksheet!$AA642&gt;$BE$3,TrackingWorksheet!$AB642=Lists!$P$5),1, 0)*D637)</f>
        <v/>
      </c>
      <c r="AO637" s="19" t="str">
        <f>IF($B637=1,"",IF(AND(TrackingWorksheet!$S642&gt;$BE$3,TrackingWorksheet!$T642=Lists!$P$6),1, 0)*D637)</f>
        <v/>
      </c>
      <c r="AP637" s="19" t="str">
        <f>IF($B637=1,"",IF(AND(TrackingWorksheet!$U642&gt;$BE$3,TrackingWorksheet!$V642=Lists!$P$6),1, 0)*D637)</f>
        <v/>
      </c>
      <c r="AQ637" s="19" t="str">
        <f>IF($B637=1,"",IF(AND(TrackingWorksheet!$W642&gt;$BE$3,TrackingWorksheet!$X642=Lists!$P$6),1, 0)*D637)</f>
        <v/>
      </c>
      <c r="AR637" s="19" t="str">
        <f>IF($B637=1,"",IF(AND(TrackingWorksheet!$Y642&gt;$BE$3,TrackingWorksheet!$Z642=Lists!$P$6),1, 0)*D637)</f>
        <v/>
      </c>
      <c r="AS637" s="19" t="str">
        <f>IF($B637=1,"",IF(AND(TrackingWorksheet!$AA642&gt;$BE$3,TrackingWorksheet!$AB642=Lists!$P$6),1, 0)*D637)</f>
        <v/>
      </c>
      <c r="AT637" s="19">
        <f t="shared" si="139"/>
        <v>0</v>
      </c>
      <c r="AU637" s="19" t="str">
        <f>IF(B637=1,"",IF(AND(TrackingWorksheet!K642="",TrackingWorksheet!M642="", TrackingWorksheet!N642="", TrackingWorksheet!S642="", TrackingWorksheet!V642="", TrackingWorksheet!W642="", TrackingWorksheet!Y642="", TrackingWorksheet!AA642="", V637=1),1,0)*D637)</f>
        <v/>
      </c>
      <c r="AV637" s="19" t="str">
        <f>IF(B637=1,"",IF(D637*AND(TrackingWorksheet!U642&gt;Calculations!$BE$3,TrackingWorksheet!K642="YES"),1,0))</f>
        <v/>
      </c>
      <c r="AW637" s="19" t="str">
        <f>IF(B637=1,"",IF(D637*AND(TrackingWorksheet!W642&gt;Calculations!$BE$3,TrackingWorksheet!K642="YES"),1,0))</f>
        <v/>
      </c>
      <c r="AX637" s="19">
        <f t="shared" si="140"/>
        <v>0</v>
      </c>
      <c r="AY637" s="19">
        <f t="shared" si="136"/>
        <v>0</v>
      </c>
      <c r="AZ637" s="27" t="str">
        <f>IF(B637=1,"",IF(TrackingWorksheet!Q642="","",TrackingWorksheet!Q642))</f>
        <v/>
      </c>
      <c r="BB637" s="4"/>
      <c r="BC637" s="4"/>
      <c r="BD637" s="4"/>
      <c r="BE637" s="4"/>
      <c r="BF637" s="4"/>
      <c r="BG637" s="4" t="str">
        <f>IF(B637=1,"",IF(AND(N637=1,TrackingWorksheet!$I642+14&lt;=WeeklySummary!$C$7),1,0))</f>
        <v/>
      </c>
      <c r="BH637" s="4" t="str">
        <f>IF(B637=1,"",IF(AND(R637=1,TrackingWorksheet!$I642+14&lt;=WeeklySummary!$C$7),1,0))</f>
        <v/>
      </c>
      <c r="BI637" s="4" t="str">
        <f>IF(B637=1,"",IF(AND(J637=1,TrackingWorksheet!$G642+14&lt;=WeeklySummary!$C$7),1,0))</f>
        <v/>
      </c>
      <c r="BJ637" s="4" t="str">
        <f>IF(B637=1,"",IF(AND(T637=1,TrackingWorksheet!$I642+14&lt;=WeeklySummary!$C$7),1,0))</f>
        <v/>
      </c>
      <c r="BK637" s="4" t="str">
        <f>IF(B637=1,"",IF(AND(T637=1,TrackingWorksheet!$G642+14&lt;=WeeklySummary!$C$7),1,0))</f>
        <v/>
      </c>
      <c r="BL637" s="4">
        <f t="shared" si="149"/>
        <v>0</v>
      </c>
    </row>
    <row r="638" spans="2:64" x14ac:dyDescent="0.25">
      <c r="B638" s="27">
        <f>IF(AND(ISBLANK(TrackingWorksheet!B643),ISBLANK(TrackingWorksheet!C643),ISBLANK(TrackingWorksheet!G643),ISBLANK(TrackingWorksheet!H643),
ISBLANK(TrackingWorksheet!I643),ISBLANK(TrackingWorksheet!J643),ISBLANK(TrackingWorksheet!M643),
ISBLANK(TrackingWorksheet!N645)),1,0)</f>
        <v>1</v>
      </c>
      <c r="C638" s="12" t="str">
        <f>IF(B638=1,"",TrackingWorksheet!F643)</f>
        <v/>
      </c>
      <c r="D638" s="20" t="str">
        <f>IF(B638=1,"",IF(AND(TrackingWorksheet!B643&lt;&gt;"",TrackingWorksheet!B643&lt;=WeeklySummary!$C$7,OR(TrackingWorksheet!C643="",TrackingWorksheet!C643&gt;=WeeklySummary!$C$6)),1,0))</f>
        <v/>
      </c>
      <c r="E638" s="10" t="str">
        <f>IF(B638=1,"",IF(AND(TrackingWorksheet!G643 &lt;&gt;"",TrackingWorksheet!G643&lt;=WeeklySummary!$C$7, TrackingWorksheet!H643=Lists!$D$4), "Y", "N"))</f>
        <v/>
      </c>
      <c r="F638" s="10" t="str">
        <f>IF(B638=1,"",IF(AND(TrackingWorksheet!I643 &lt;&gt;"", TrackingWorksheet!I643&lt;=WeeklySummary!$C$7, TrackingWorksheet!J643=Lists!$D$4), "Y", "N"))</f>
        <v/>
      </c>
      <c r="G638" s="10" t="str">
        <f>IF(B638=1,"",IF(AND(TrackingWorksheet!G643 &lt;&gt;"",TrackingWorksheet!G643&lt;=WeeklySummary!$C$7, TrackingWorksheet!H643=Lists!$D$5), "Y", "N"))</f>
        <v/>
      </c>
      <c r="H638" s="10" t="str">
        <f>IF(B638=1,"",IF(AND(TrackingWorksheet!I643 &lt;&gt;"", TrackingWorksheet!I643&lt;=WeeklySummary!$C$7, TrackingWorksheet!J643=Lists!$D$5), "Y", "N"))</f>
        <v/>
      </c>
      <c r="I638" s="20" t="str">
        <f>IF(B638=1,"",IF(AND(TrackingWorksheet!G643 &lt;&gt;"", TrackingWorksheet!G643&lt;=WeeklySummary!$C$7, TrackingWorksheet!H643=Lists!$D$6), 1, 0))</f>
        <v/>
      </c>
      <c r="J638" s="20" t="str">
        <f t="shared" si="141"/>
        <v/>
      </c>
      <c r="K638" s="10" t="str">
        <f>IF(B638=1,"",IF(AND(TrackingWorksheet!I643&lt;=WeeklySummary!$C$7,TrackingWorksheet!K643="YES"),0,IF(AND(AND(OR(E638="Y",F638="Y"),E638&lt;&gt;F638),G638&lt;&gt;"Y", H638&lt;&gt;"Y"), 1, 0)))</f>
        <v/>
      </c>
      <c r="L638" s="20" t="str">
        <f t="shared" si="142"/>
        <v/>
      </c>
      <c r="M638" s="10" t="str">
        <f t="shared" si="143"/>
        <v/>
      </c>
      <c r="N638" s="20" t="str">
        <f t="shared" si="144"/>
        <v/>
      </c>
      <c r="O638" s="10" t="str">
        <f>IF(B638=1,"",IF(AND(TrackingWorksheet!I643&lt;=WeeklySummary!$C$7,TrackingWorksheet!K643="YES"),0,IF(AND(AND(OR(G638="Y",H638="Y"),G638&lt;&gt;H638),E638&lt;&gt;"Y", F638&lt;&gt;"Y"), 1, 0)))</f>
        <v/>
      </c>
      <c r="P638" s="20" t="str">
        <f t="shared" si="145"/>
        <v/>
      </c>
      <c r="Q638" s="10" t="str">
        <f t="shared" si="146"/>
        <v/>
      </c>
      <c r="R638" s="10" t="str">
        <f t="shared" si="147"/>
        <v/>
      </c>
      <c r="S638" s="10" t="str">
        <f>IF(B638=1,"",IF(AND(OR(AND(TrackingWorksheet!H643=Lists!$D$7,TrackingWorksheet!H643=TrackingWorksheet!J643),TrackingWorksheet!H643&lt;&gt;TrackingWorksheet!J643),TrackingWorksheet!K643="YES",TrackingWorksheet!H643&lt;&gt;Lists!$D$6,TrackingWorksheet!G643&lt;=WeeklySummary!$C$7,TrackingWorksheet!I643&lt;=WeeklySummary!$C$7),1,0))</f>
        <v/>
      </c>
      <c r="T638" s="10" t="str">
        <f t="shared" si="148"/>
        <v/>
      </c>
      <c r="U638" s="10" t="str">
        <f>IF($B638=1,"",IF(TrackingWorksheet!$K643="YES",1, 0)*D638)</f>
        <v/>
      </c>
      <c r="V638" s="20">
        <f t="shared" si="137"/>
        <v>0</v>
      </c>
      <c r="W638" s="20">
        <f t="shared" si="138"/>
        <v>0</v>
      </c>
      <c r="X638" s="10" t="str">
        <f>IF($B638=1,"",IF(AND(TrackingWorksheet!$L643&lt;&gt;"", TrackingWorksheet!$L643&gt;=WeeklySummary!$C$6,TrackingWorksheet!$L643&lt;=WeeklySummary!$C$7,OR(TrackingWorksheet!$H643=Lists!$D$4,TrackingWorksheet!$J643=Lists!$D$4)), 1, 0))</f>
        <v/>
      </c>
      <c r="Y638" s="10" t="str">
        <f>IF($B638=1,"",IF(AND(TrackingWorksheet!$L643&lt;&gt;"", TrackingWorksheet!$L643&gt;=WeeklySummary!$C$6,TrackingWorksheet!$L643&lt;=WeeklySummary!$C$7,OR(TrackingWorksheet!$H643=Lists!$D$5,TrackingWorksheet!$J643=Lists!$D$5)), 1, 0))</f>
        <v/>
      </c>
      <c r="Z638" s="10" t="str">
        <f>IF($B638=1,"",IF(AND(TrackingWorksheet!$L643&lt;&gt;"", TrackingWorksheet!$L643&gt;=WeeklySummary!$C$6,TrackingWorksheet!$L643&lt;=WeeklySummary!$C$7,OR(TrackingWorksheet!$H643=Lists!$D$6,TrackingWorksheet!$J643=Lists!$D$6)), 1, 0))</f>
        <v/>
      </c>
      <c r="AA638" s="19" t="str">
        <f>IF(B638=1,"",IF(AND(TrackingWorksheet!M643&lt;&gt;"",TrackingWorksheet!M643&lt;=WeeklySummary!$C$7),1,0)*D638)</f>
        <v/>
      </c>
      <c r="AB638" s="19" t="str">
        <f>IF(B638=1,"",IF(AND(TrackingWorksheet!N643&lt;&gt;"",TrackingWorksheet!N643&lt;=WeeklySummary!$C$7),1,0)*D638)</f>
        <v/>
      </c>
      <c r="AC638" s="19" t="str">
        <f>IF(B638=1,"",TrackingWorksheet!T643)</f>
        <v/>
      </c>
      <c r="AD638" s="19" t="str">
        <f>IF(B638=1,"",IF(D638*AND(TrackingWorksheet!S643&gt;=Calculations!$BD$3,TrackingWorksheet!U643="",TrackingWorksheet!K643="YES"),1,0))</f>
        <v/>
      </c>
      <c r="AE638" s="19" t="str">
        <f>IF($B638=1,"",IF(AND(TrackingWorksheet!$S643&gt;$BE$3,TrackingWorksheet!$T643=Lists!$P$4),1, 0)*D638)</f>
        <v/>
      </c>
      <c r="AF638" s="19" t="str">
        <f>IF($B638=1,"",IF(AND(TrackingWorksheet!$U643&gt;$BE$3,TrackingWorksheet!$V643=Lists!$P$4),1, 0)*D638)</f>
        <v/>
      </c>
      <c r="AG638" s="19" t="str">
        <f>IF($B638=1,"",IF(AND(TrackingWorksheet!$W643&gt;$BE$3,TrackingWorksheet!$X643=Lists!$P$4),1, 0)*D638)</f>
        <v/>
      </c>
      <c r="AH638" s="19" t="str">
        <f>IF($B638=1,"",IF(AND(TrackingWorksheet!$Y643&gt;$BE$3,TrackingWorksheet!$Z643=Lists!$P$4),1, 0)*D638)</f>
        <v/>
      </c>
      <c r="AI638" s="19" t="str">
        <f>IF($B638=1,"",IF(AND(TrackingWorksheet!$AA643&gt;$BE$3,TrackingWorksheet!$AB643=Lists!$P$4),1, 0)*D638)</f>
        <v/>
      </c>
      <c r="AJ638" s="19" t="str">
        <f>IF($B638=1,"",IF(AND(TrackingWorksheet!$S643&gt;$BE$3,TrackingWorksheet!$T643=Lists!$P$5),1, 0)*D638)</f>
        <v/>
      </c>
      <c r="AK638" s="19" t="str">
        <f>IF($B638=1,"",IF(AND(TrackingWorksheet!$U643&gt;$BE$3,TrackingWorksheet!$V643=Lists!$P$5),1, 0)*D638)</f>
        <v/>
      </c>
      <c r="AL638" s="19" t="str">
        <f>IF($B638=1,"",IF(AND(TrackingWorksheet!$W643&gt;$BE$3,TrackingWorksheet!$X643=Lists!$P$5),1, 0)*D638)</f>
        <v/>
      </c>
      <c r="AM638" s="19" t="str">
        <f>IF($B638=1,"",IF(AND(TrackingWorksheet!$Y643&gt;$BE$3,TrackingWorksheet!$Z643=Lists!$P$5),1, 0)*D638)</f>
        <v/>
      </c>
      <c r="AN638" s="19" t="str">
        <f>IF($B638=1,"",IF(AND(TrackingWorksheet!$AA643&gt;$BE$3,TrackingWorksheet!$AB643=Lists!$P$5),1, 0)*D638)</f>
        <v/>
      </c>
      <c r="AO638" s="19" t="str">
        <f>IF($B638=1,"",IF(AND(TrackingWorksheet!$S643&gt;$BE$3,TrackingWorksheet!$T643=Lists!$P$6),1, 0)*D638)</f>
        <v/>
      </c>
      <c r="AP638" s="19" t="str">
        <f>IF($B638=1,"",IF(AND(TrackingWorksheet!$U643&gt;$BE$3,TrackingWorksheet!$V643=Lists!$P$6),1, 0)*D638)</f>
        <v/>
      </c>
      <c r="AQ638" s="19" t="str">
        <f>IF($B638=1,"",IF(AND(TrackingWorksheet!$W643&gt;$BE$3,TrackingWorksheet!$X643=Lists!$P$6),1, 0)*D638)</f>
        <v/>
      </c>
      <c r="AR638" s="19" t="str">
        <f>IF($B638=1,"",IF(AND(TrackingWorksheet!$Y643&gt;$BE$3,TrackingWorksheet!$Z643=Lists!$P$6),1, 0)*D638)</f>
        <v/>
      </c>
      <c r="AS638" s="19" t="str">
        <f>IF($B638=1,"",IF(AND(TrackingWorksheet!$AA643&gt;$BE$3,TrackingWorksheet!$AB643=Lists!$P$6),1, 0)*D638)</f>
        <v/>
      </c>
      <c r="AT638" s="19">
        <f t="shared" si="139"/>
        <v>0</v>
      </c>
      <c r="AU638" s="19" t="str">
        <f>IF(B638=1,"",IF(AND(TrackingWorksheet!K643="",TrackingWorksheet!M643="", TrackingWorksheet!N643="", TrackingWorksheet!S643="", TrackingWorksheet!V643="", TrackingWorksheet!W643="", TrackingWorksheet!Y643="", TrackingWorksheet!AA643="", V638=1),1,0)*D638)</f>
        <v/>
      </c>
      <c r="AV638" s="19" t="str">
        <f>IF(B638=1,"",IF(D638*AND(TrackingWorksheet!U643&gt;Calculations!$BE$3,TrackingWorksheet!K643="YES"),1,0))</f>
        <v/>
      </c>
      <c r="AW638" s="19" t="str">
        <f>IF(B638=1,"",IF(D638*AND(TrackingWorksheet!W643&gt;Calculations!$BE$3,TrackingWorksheet!K643="YES"),1,0))</f>
        <v/>
      </c>
      <c r="AX638" s="19">
        <f t="shared" si="140"/>
        <v>0</v>
      </c>
      <c r="AY638" s="19">
        <f t="shared" si="136"/>
        <v>0</v>
      </c>
      <c r="AZ638" s="27" t="str">
        <f>IF(B638=1,"",IF(TrackingWorksheet!Q643="","",TrackingWorksheet!Q643))</f>
        <v/>
      </c>
      <c r="BB638" s="4"/>
      <c r="BC638" s="4"/>
      <c r="BD638" s="4"/>
      <c r="BE638" s="4"/>
      <c r="BF638" s="4"/>
      <c r="BG638" s="4" t="str">
        <f>IF(B638=1,"",IF(AND(N638=1,TrackingWorksheet!$I643+14&lt;=WeeklySummary!$C$7),1,0))</f>
        <v/>
      </c>
      <c r="BH638" s="4" t="str">
        <f>IF(B638=1,"",IF(AND(R638=1,TrackingWorksheet!$I643+14&lt;=WeeklySummary!$C$7),1,0))</f>
        <v/>
      </c>
      <c r="BI638" s="4" t="str">
        <f>IF(B638=1,"",IF(AND(J638=1,TrackingWorksheet!$G643+14&lt;=WeeklySummary!$C$7),1,0))</f>
        <v/>
      </c>
      <c r="BJ638" s="4" t="str">
        <f>IF(B638=1,"",IF(AND(T638=1,TrackingWorksheet!$I643+14&lt;=WeeklySummary!$C$7),1,0))</f>
        <v/>
      </c>
      <c r="BK638" s="4" t="str">
        <f>IF(B638=1,"",IF(AND(T638=1,TrackingWorksheet!$G643+14&lt;=WeeklySummary!$C$7),1,0))</f>
        <v/>
      </c>
      <c r="BL638" s="4">
        <f t="shared" si="149"/>
        <v>0</v>
      </c>
    </row>
    <row r="639" spans="2:64" x14ac:dyDescent="0.25">
      <c r="B639" s="27">
        <f>IF(AND(ISBLANK(TrackingWorksheet!B644),ISBLANK(TrackingWorksheet!C644),ISBLANK(TrackingWorksheet!G644),ISBLANK(TrackingWorksheet!H644),
ISBLANK(TrackingWorksheet!I644),ISBLANK(TrackingWorksheet!J644),ISBLANK(TrackingWorksheet!M644),
ISBLANK(TrackingWorksheet!N646)),1,0)</f>
        <v>1</v>
      </c>
      <c r="C639" s="12" t="str">
        <f>IF(B639=1,"",TrackingWorksheet!F644)</f>
        <v/>
      </c>
      <c r="D639" s="20" t="str">
        <f>IF(B639=1,"",IF(AND(TrackingWorksheet!B644&lt;&gt;"",TrackingWorksheet!B644&lt;=WeeklySummary!$C$7,OR(TrackingWorksheet!C644="",TrackingWorksheet!C644&gt;=WeeklySummary!$C$6)),1,0))</f>
        <v/>
      </c>
      <c r="E639" s="10" t="str">
        <f>IF(B639=1,"",IF(AND(TrackingWorksheet!G644 &lt;&gt;"",TrackingWorksheet!G644&lt;=WeeklySummary!$C$7, TrackingWorksheet!H644=Lists!$D$4), "Y", "N"))</f>
        <v/>
      </c>
      <c r="F639" s="10" t="str">
        <f>IF(B639=1,"",IF(AND(TrackingWorksheet!I644 &lt;&gt;"", TrackingWorksheet!I644&lt;=WeeklySummary!$C$7, TrackingWorksheet!J644=Lists!$D$4), "Y", "N"))</f>
        <v/>
      </c>
      <c r="G639" s="10" t="str">
        <f>IF(B639=1,"",IF(AND(TrackingWorksheet!G644 &lt;&gt;"",TrackingWorksheet!G644&lt;=WeeklySummary!$C$7, TrackingWorksheet!H644=Lists!$D$5), "Y", "N"))</f>
        <v/>
      </c>
      <c r="H639" s="10" t="str">
        <f>IF(B639=1,"",IF(AND(TrackingWorksheet!I644 &lt;&gt;"", TrackingWorksheet!I644&lt;=WeeklySummary!$C$7, TrackingWorksheet!J644=Lists!$D$5), "Y", "N"))</f>
        <v/>
      </c>
      <c r="I639" s="20" t="str">
        <f>IF(B639=1,"",IF(AND(TrackingWorksheet!G644 &lt;&gt;"", TrackingWorksheet!G644&lt;=WeeklySummary!$C$7, TrackingWorksheet!H644=Lists!$D$6), 1, 0))</f>
        <v/>
      </c>
      <c r="J639" s="20" t="str">
        <f t="shared" si="141"/>
        <v/>
      </c>
      <c r="K639" s="10" t="str">
        <f>IF(B639=1,"",IF(AND(TrackingWorksheet!I644&lt;=WeeklySummary!$C$7,TrackingWorksheet!K644="YES"),0,IF(AND(AND(OR(E639="Y",F639="Y"),E639&lt;&gt;F639),G639&lt;&gt;"Y", H639&lt;&gt;"Y"), 1, 0)))</f>
        <v/>
      </c>
      <c r="L639" s="20" t="str">
        <f t="shared" si="142"/>
        <v/>
      </c>
      <c r="M639" s="10" t="str">
        <f t="shared" si="143"/>
        <v/>
      </c>
      <c r="N639" s="20" t="str">
        <f t="shared" si="144"/>
        <v/>
      </c>
      <c r="O639" s="10" t="str">
        <f>IF(B639=1,"",IF(AND(TrackingWorksheet!I644&lt;=WeeklySummary!$C$7,TrackingWorksheet!K644="YES"),0,IF(AND(AND(OR(G639="Y",H639="Y"),G639&lt;&gt;H639),E639&lt;&gt;"Y", F639&lt;&gt;"Y"), 1, 0)))</f>
        <v/>
      </c>
      <c r="P639" s="20" t="str">
        <f t="shared" si="145"/>
        <v/>
      </c>
      <c r="Q639" s="10" t="str">
        <f t="shared" si="146"/>
        <v/>
      </c>
      <c r="R639" s="10" t="str">
        <f t="shared" si="147"/>
        <v/>
      </c>
      <c r="S639" s="10" t="str">
        <f>IF(B639=1,"",IF(AND(OR(AND(TrackingWorksheet!H644=Lists!$D$7,TrackingWorksheet!H644=TrackingWorksheet!J644),TrackingWorksheet!H644&lt;&gt;TrackingWorksheet!J644),TrackingWorksheet!K644="YES",TrackingWorksheet!H644&lt;&gt;Lists!$D$6,TrackingWorksheet!G644&lt;=WeeklySummary!$C$7,TrackingWorksheet!I644&lt;=WeeklySummary!$C$7),1,0))</f>
        <v/>
      </c>
      <c r="T639" s="10" t="str">
        <f t="shared" si="148"/>
        <v/>
      </c>
      <c r="U639" s="10" t="str">
        <f>IF($B639=1,"",IF(TrackingWorksheet!$K644="YES",1, 0)*D639)</f>
        <v/>
      </c>
      <c r="V639" s="20">
        <f t="shared" si="137"/>
        <v>0</v>
      </c>
      <c r="W639" s="20">
        <f t="shared" si="138"/>
        <v>0</v>
      </c>
      <c r="X639" s="10" t="str">
        <f>IF($B639=1,"",IF(AND(TrackingWorksheet!$L644&lt;&gt;"", TrackingWorksheet!$L644&gt;=WeeklySummary!$C$6,TrackingWorksheet!$L644&lt;=WeeklySummary!$C$7,OR(TrackingWorksheet!$H644=Lists!$D$4,TrackingWorksheet!$J644=Lists!$D$4)), 1, 0))</f>
        <v/>
      </c>
      <c r="Y639" s="10" t="str">
        <f>IF($B639=1,"",IF(AND(TrackingWorksheet!$L644&lt;&gt;"", TrackingWorksheet!$L644&gt;=WeeklySummary!$C$6,TrackingWorksheet!$L644&lt;=WeeklySummary!$C$7,OR(TrackingWorksheet!$H644=Lists!$D$5,TrackingWorksheet!$J644=Lists!$D$5)), 1, 0))</f>
        <v/>
      </c>
      <c r="Z639" s="10" t="str">
        <f>IF($B639=1,"",IF(AND(TrackingWorksheet!$L644&lt;&gt;"", TrackingWorksheet!$L644&gt;=WeeklySummary!$C$6,TrackingWorksheet!$L644&lt;=WeeklySummary!$C$7,OR(TrackingWorksheet!$H644=Lists!$D$6,TrackingWorksheet!$J644=Lists!$D$6)), 1, 0))</f>
        <v/>
      </c>
      <c r="AA639" s="19" t="str">
        <f>IF(B639=1,"",IF(AND(TrackingWorksheet!M644&lt;&gt;"",TrackingWorksheet!M644&lt;=WeeklySummary!$C$7),1,0)*D639)</f>
        <v/>
      </c>
      <c r="AB639" s="19" t="str">
        <f>IF(B639=1,"",IF(AND(TrackingWorksheet!N644&lt;&gt;"",TrackingWorksheet!N644&lt;=WeeklySummary!$C$7),1,0)*D639)</f>
        <v/>
      </c>
      <c r="AC639" s="19" t="str">
        <f>IF(B639=1,"",TrackingWorksheet!T644)</f>
        <v/>
      </c>
      <c r="AD639" s="19" t="str">
        <f>IF(B639=1,"",IF(D639*AND(TrackingWorksheet!S644&gt;=Calculations!$BD$3,TrackingWorksheet!U644="",TrackingWorksheet!K644="YES"),1,0))</f>
        <v/>
      </c>
      <c r="AE639" s="19" t="str">
        <f>IF($B639=1,"",IF(AND(TrackingWorksheet!$S644&gt;$BE$3,TrackingWorksheet!$T644=Lists!$P$4),1, 0)*D639)</f>
        <v/>
      </c>
      <c r="AF639" s="19" t="str">
        <f>IF($B639=1,"",IF(AND(TrackingWorksheet!$U644&gt;$BE$3,TrackingWorksheet!$V644=Lists!$P$4),1, 0)*D639)</f>
        <v/>
      </c>
      <c r="AG639" s="19" t="str">
        <f>IF($B639=1,"",IF(AND(TrackingWorksheet!$W644&gt;$BE$3,TrackingWorksheet!$X644=Lists!$P$4),1, 0)*D639)</f>
        <v/>
      </c>
      <c r="AH639" s="19" t="str">
        <f>IF($B639=1,"",IF(AND(TrackingWorksheet!$Y644&gt;$BE$3,TrackingWorksheet!$Z644=Lists!$P$4),1, 0)*D639)</f>
        <v/>
      </c>
      <c r="AI639" s="19" t="str">
        <f>IF($B639=1,"",IF(AND(TrackingWorksheet!$AA644&gt;$BE$3,TrackingWorksheet!$AB644=Lists!$P$4),1, 0)*D639)</f>
        <v/>
      </c>
      <c r="AJ639" s="19" t="str">
        <f>IF($B639=1,"",IF(AND(TrackingWorksheet!$S644&gt;$BE$3,TrackingWorksheet!$T644=Lists!$P$5),1, 0)*D639)</f>
        <v/>
      </c>
      <c r="AK639" s="19" t="str">
        <f>IF($B639=1,"",IF(AND(TrackingWorksheet!$U644&gt;$BE$3,TrackingWorksheet!$V644=Lists!$P$5),1, 0)*D639)</f>
        <v/>
      </c>
      <c r="AL639" s="19" t="str">
        <f>IF($B639=1,"",IF(AND(TrackingWorksheet!$W644&gt;$BE$3,TrackingWorksheet!$X644=Lists!$P$5),1, 0)*D639)</f>
        <v/>
      </c>
      <c r="AM639" s="19" t="str">
        <f>IF($B639=1,"",IF(AND(TrackingWorksheet!$Y644&gt;$BE$3,TrackingWorksheet!$Z644=Lists!$P$5),1, 0)*D639)</f>
        <v/>
      </c>
      <c r="AN639" s="19" t="str">
        <f>IF($B639=1,"",IF(AND(TrackingWorksheet!$AA644&gt;$BE$3,TrackingWorksheet!$AB644=Lists!$P$5),1, 0)*D639)</f>
        <v/>
      </c>
      <c r="AO639" s="19" t="str">
        <f>IF($B639=1,"",IF(AND(TrackingWorksheet!$S644&gt;$BE$3,TrackingWorksheet!$T644=Lists!$P$6),1, 0)*D639)</f>
        <v/>
      </c>
      <c r="AP639" s="19" t="str">
        <f>IF($B639=1,"",IF(AND(TrackingWorksheet!$U644&gt;$BE$3,TrackingWorksheet!$V644=Lists!$P$6),1, 0)*D639)</f>
        <v/>
      </c>
      <c r="AQ639" s="19" t="str">
        <f>IF($B639=1,"",IF(AND(TrackingWorksheet!$W644&gt;$BE$3,TrackingWorksheet!$X644=Lists!$P$6),1, 0)*D639)</f>
        <v/>
      </c>
      <c r="AR639" s="19" t="str">
        <f>IF($B639=1,"",IF(AND(TrackingWorksheet!$Y644&gt;$BE$3,TrackingWorksheet!$Z644=Lists!$P$6),1, 0)*D639)</f>
        <v/>
      </c>
      <c r="AS639" s="19" t="str">
        <f>IF($B639=1,"",IF(AND(TrackingWorksheet!$AA644&gt;$BE$3,TrackingWorksheet!$AB644=Lists!$P$6),1, 0)*D639)</f>
        <v/>
      </c>
      <c r="AT639" s="19">
        <f t="shared" si="139"/>
        <v>0</v>
      </c>
      <c r="AU639" s="19" t="str">
        <f>IF(B639=1,"",IF(AND(TrackingWorksheet!K644="",TrackingWorksheet!M644="", TrackingWorksheet!N644="", TrackingWorksheet!S644="", TrackingWorksheet!V644="", TrackingWorksheet!W644="", TrackingWorksheet!Y644="", TrackingWorksheet!AA644="", V639=1),1,0)*D639)</f>
        <v/>
      </c>
      <c r="AV639" s="19" t="str">
        <f>IF(B639=1,"",IF(D639*AND(TrackingWorksheet!U644&gt;Calculations!$BE$3,TrackingWorksheet!K644="YES"),1,0))</f>
        <v/>
      </c>
      <c r="AW639" s="19" t="str">
        <f>IF(B639=1,"",IF(D639*AND(TrackingWorksheet!W644&gt;Calculations!$BE$3,TrackingWorksheet!K644="YES"),1,0))</f>
        <v/>
      </c>
      <c r="AX639" s="19">
        <f t="shared" si="140"/>
        <v>0</v>
      </c>
      <c r="AY639" s="19">
        <f t="shared" si="136"/>
        <v>0</v>
      </c>
      <c r="AZ639" s="27" t="str">
        <f>IF(B639=1,"",IF(TrackingWorksheet!Q644="","",TrackingWorksheet!Q644))</f>
        <v/>
      </c>
      <c r="BB639" s="4"/>
      <c r="BC639" s="4"/>
      <c r="BD639" s="4"/>
      <c r="BE639" s="4"/>
      <c r="BF639" s="4"/>
      <c r="BG639" s="4" t="str">
        <f>IF(B639=1,"",IF(AND(N639=1,TrackingWorksheet!$I644+14&lt;=WeeklySummary!$C$7),1,0))</f>
        <v/>
      </c>
      <c r="BH639" s="4" t="str">
        <f>IF(B639=1,"",IF(AND(R639=1,TrackingWorksheet!$I644+14&lt;=WeeklySummary!$C$7),1,0))</f>
        <v/>
      </c>
      <c r="BI639" s="4" t="str">
        <f>IF(B639=1,"",IF(AND(J639=1,TrackingWorksheet!$G644+14&lt;=WeeklySummary!$C$7),1,0))</f>
        <v/>
      </c>
      <c r="BJ639" s="4" t="str">
        <f>IF(B639=1,"",IF(AND(T639=1,TrackingWorksheet!$I644+14&lt;=WeeklySummary!$C$7),1,0))</f>
        <v/>
      </c>
      <c r="BK639" s="4" t="str">
        <f>IF(B639=1,"",IF(AND(T639=1,TrackingWorksheet!$G644+14&lt;=WeeklySummary!$C$7),1,0))</f>
        <v/>
      </c>
      <c r="BL639" s="4">
        <f t="shared" si="149"/>
        <v>0</v>
      </c>
    </row>
    <row r="640" spans="2:64" x14ac:dyDescent="0.25">
      <c r="B640" s="27">
        <f>IF(AND(ISBLANK(TrackingWorksheet!B645),ISBLANK(TrackingWorksheet!C645),ISBLANK(TrackingWorksheet!G645),ISBLANK(TrackingWorksheet!H645),
ISBLANK(TrackingWorksheet!I645),ISBLANK(TrackingWorksheet!J645),ISBLANK(TrackingWorksheet!M645),
ISBLANK(TrackingWorksheet!N647)),1,0)</f>
        <v>1</v>
      </c>
      <c r="C640" s="12" t="str">
        <f>IF(B640=1,"",TrackingWorksheet!F645)</f>
        <v/>
      </c>
      <c r="D640" s="20" t="str">
        <f>IF(B640=1,"",IF(AND(TrackingWorksheet!B645&lt;&gt;"",TrackingWorksheet!B645&lt;=WeeklySummary!$C$7,OR(TrackingWorksheet!C645="",TrackingWorksheet!C645&gt;=WeeklySummary!$C$6)),1,0))</f>
        <v/>
      </c>
      <c r="E640" s="10" t="str">
        <f>IF(B640=1,"",IF(AND(TrackingWorksheet!G645 &lt;&gt;"",TrackingWorksheet!G645&lt;=WeeklySummary!$C$7, TrackingWorksheet!H645=Lists!$D$4), "Y", "N"))</f>
        <v/>
      </c>
      <c r="F640" s="10" t="str">
        <f>IF(B640=1,"",IF(AND(TrackingWorksheet!I645 &lt;&gt;"", TrackingWorksheet!I645&lt;=WeeklySummary!$C$7, TrackingWorksheet!J645=Lists!$D$4), "Y", "N"))</f>
        <v/>
      </c>
      <c r="G640" s="10" t="str">
        <f>IF(B640=1,"",IF(AND(TrackingWorksheet!G645 &lt;&gt;"",TrackingWorksheet!G645&lt;=WeeklySummary!$C$7, TrackingWorksheet!H645=Lists!$D$5), "Y", "N"))</f>
        <v/>
      </c>
      <c r="H640" s="10" t="str">
        <f>IF(B640=1,"",IF(AND(TrackingWorksheet!I645 &lt;&gt;"", TrackingWorksheet!I645&lt;=WeeklySummary!$C$7, TrackingWorksheet!J645=Lists!$D$5), "Y", "N"))</f>
        <v/>
      </c>
      <c r="I640" s="20" t="str">
        <f>IF(B640=1,"",IF(AND(TrackingWorksheet!G645 &lt;&gt;"", TrackingWorksheet!G645&lt;=WeeklySummary!$C$7, TrackingWorksheet!H645=Lists!$D$6), 1, 0))</f>
        <v/>
      </c>
      <c r="J640" s="20" t="str">
        <f t="shared" si="141"/>
        <v/>
      </c>
      <c r="K640" s="10" t="str">
        <f>IF(B640=1,"",IF(AND(TrackingWorksheet!I645&lt;=WeeklySummary!$C$7,TrackingWorksheet!K645="YES"),0,IF(AND(AND(OR(E640="Y",F640="Y"),E640&lt;&gt;F640),G640&lt;&gt;"Y", H640&lt;&gt;"Y"), 1, 0)))</f>
        <v/>
      </c>
      <c r="L640" s="20" t="str">
        <f t="shared" si="142"/>
        <v/>
      </c>
      <c r="M640" s="10" t="str">
        <f t="shared" si="143"/>
        <v/>
      </c>
      <c r="N640" s="20" t="str">
        <f t="shared" si="144"/>
        <v/>
      </c>
      <c r="O640" s="10" t="str">
        <f>IF(B640=1,"",IF(AND(TrackingWorksheet!I645&lt;=WeeklySummary!$C$7,TrackingWorksheet!K645="YES"),0,IF(AND(AND(OR(G640="Y",H640="Y"),G640&lt;&gt;H640),E640&lt;&gt;"Y", F640&lt;&gt;"Y"), 1, 0)))</f>
        <v/>
      </c>
      <c r="P640" s="20" t="str">
        <f t="shared" si="145"/>
        <v/>
      </c>
      <c r="Q640" s="10" t="str">
        <f t="shared" si="146"/>
        <v/>
      </c>
      <c r="R640" s="10" t="str">
        <f t="shared" si="147"/>
        <v/>
      </c>
      <c r="S640" s="10" t="str">
        <f>IF(B640=1,"",IF(AND(OR(AND(TrackingWorksheet!H645=Lists!$D$7,TrackingWorksheet!H645=TrackingWorksheet!J645),TrackingWorksheet!H645&lt;&gt;TrackingWorksheet!J645),TrackingWorksheet!K645="YES",TrackingWorksheet!H645&lt;&gt;Lists!$D$6,TrackingWorksheet!G645&lt;=WeeklySummary!$C$7,TrackingWorksheet!I645&lt;=WeeklySummary!$C$7),1,0))</f>
        <v/>
      </c>
      <c r="T640" s="10" t="str">
        <f t="shared" si="148"/>
        <v/>
      </c>
      <c r="U640" s="10" t="str">
        <f>IF($B640=1,"",IF(TrackingWorksheet!$K645="YES",1, 0)*D640)</f>
        <v/>
      </c>
      <c r="V640" s="20">
        <f t="shared" si="137"/>
        <v>0</v>
      </c>
      <c r="W640" s="20">
        <f t="shared" si="138"/>
        <v>0</v>
      </c>
      <c r="X640" s="10" t="str">
        <f>IF($B640=1,"",IF(AND(TrackingWorksheet!$L645&lt;&gt;"", TrackingWorksheet!$L645&gt;=WeeklySummary!$C$6,TrackingWorksheet!$L645&lt;=WeeklySummary!$C$7,OR(TrackingWorksheet!$H645=Lists!$D$4,TrackingWorksheet!$J645=Lists!$D$4)), 1, 0))</f>
        <v/>
      </c>
      <c r="Y640" s="10" t="str">
        <f>IF($B640=1,"",IF(AND(TrackingWorksheet!$L645&lt;&gt;"", TrackingWorksheet!$L645&gt;=WeeklySummary!$C$6,TrackingWorksheet!$L645&lt;=WeeklySummary!$C$7,OR(TrackingWorksheet!$H645=Lists!$D$5,TrackingWorksheet!$J645=Lists!$D$5)), 1, 0))</f>
        <v/>
      </c>
      <c r="Z640" s="10" t="str">
        <f>IF($B640=1,"",IF(AND(TrackingWorksheet!$L645&lt;&gt;"", TrackingWorksheet!$L645&gt;=WeeklySummary!$C$6,TrackingWorksheet!$L645&lt;=WeeklySummary!$C$7,OR(TrackingWorksheet!$H645=Lists!$D$6,TrackingWorksheet!$J645=Lists!$D$6)), 1, 0))</f>
        <v/>
      </c>
      <c r="AA640" s="19" t="str">
        <f>IF(B640=1,"",IF(AND(TrackingWorksheet!M645&lt;&gt;"",TrackingWorksheet!M645&lt;=WeeklySummary!$C$7),1,0)*D640)</f>
        <v/>
      </c>
      <c r="AB640" s="19" t="str">
        <f>IF(B640=1,"",IF(AND(TrackingWorksheet!N645&lt;&gt;"",TrackingWorksheet!N645&lt;=WeeklySummary!$C$7),1,0)*D640)</f>
        <v/>
      </c>
      <c r="AC640" s="19" t="str">
        <f>IF(B640=1,"",TrackingWorksheet!T645)</f>
        <v/>
      </c>
      <c r="AD640" s="19" t="str">
        <f>IF(B640=1,"",IF(D640*AND(TrackingWorksheet!S645&gt;=Calculations!$BD$3,TrackingWorksheet!U645="",TrackingWorksheet!K645="YES"),1,0))</f>
        <v/>
      </c>
      <c r="AE640" s="19" t="str">
        <f>IF($B640=1,"",IF(AND(TrackingWorksheet!$S645&gt;$BE$3,TrackingWorksheet!$T645=Lists!$P$4),1, 0)*D640)</f>
        <v/>
      </c>
      <c r="AF640" s="19" t="str">
        <f>IF($B640=1,"",IF(AND(TrackingWorksheet!$U645&gt;$BE$3,TrackingWorksheet!$V645=Lists!$P$4),1, 0)*D640)</f>
        <v/>
      </c>
      <c r="AG640" s="19" t="str">
        <f>IF($B640=1,"",IF(AND(TrackingWorksheet!$W645&gt;$BE$3,TrackingWorksheet!$X645=Lists!$P$4),1, 0)*D640)</f>
        <v/>
      </c>
      <c r="AH640" s="19" t="str">
        <f>IF($B640=1,"",IF(AND(TrackingWorksheet!$Y645&gt;$BE$3,TrackingWorksheet!$Z645=Lists!$P$4),1, 0)*D640)</f>
        <v/>
      </c>
      <c r="AI640" s="19" t="str">
        <f>IF($B640=1,"",IF(AND(TrackingWorksheet!$AA645&gt;$BE$3,TrackingWorksheet!$AB645=Lists!$P$4),1, 0)*D640)</f>
        <v/>
      </c>
      <c r="AJ640" s="19" t="str">
        <f>IF($B640=1,"",IF(AND(TrackingWorksheet!$S645&gt;$BE$3,TrackingWorksheet!$T645=Lists!$P$5),1, 0)*D640)</f>
        <v/>
      </c>
      <c r="AK640" s="19" t="str">
        <f>IF($B640=1,"",IF(AND(TrackingWorksheet!$U645&gt;$BE$3,TrackingWorksheet!$V645=Lists!$P$5),1, 0)*D640)</f>
        <v/>
      </c>
      <c r="AL640" s="19" t="str">
        <f>IF($B640=1,"",IF(AND(TrackingWorksheet!$W645&gt;$BE$3,TrackingWorksheet!$X645=Lists!$P$5),1, 0)*D640)</f>
        <v/>
      </c>
      <c r="AM640" s="19" t="str">
        <f>IF($B640=1,"",IF(AND(TrackingWorksheet!$Y645&gt;$BE$3,TrackingWorksheet!$Z645=Lists!$P$5),1, 0)*D640)</f>
        <v/>
      </c>
      <c r="AN640" s="19" t="str">
        <f>IF($B640=1,"",IF(AND(TrackingWorksheet!$AA645&gt;$BE$3,TrackingWorksheet!$AB645=Lists!$P$5),1, 0)*D640)</f>
        <v/>
      </c>
      <c r="AO640" s="19" t="str">
        <f>IF($B640=1,"",IF(AND(TrackingWorksheet!$S645&gt;$BE$3,TrackingWorksheet!$T645=Lists!$P$6),1, 0)*D640)</f>
        <v/>
      </c>
      <c r="AP640" s="19" t="str">
        <f>IF($B640=1,"",IF(AND(TrackingWorksheet!$U645&gt;$BE$3,TrackingWorksheet!$V645=Lists!$P$6),1, 0)*D640)</f>
        <v/>
      </c>
      <c r="AQ640" s="19" t="str">
        <f>IF($B640=1,"",IF(AND(TrackingWorksheet!$W645&gt;$BE$3,TrackingWorksheet!$X645=Lists!$P$6),1, 0)*D640)</f>
        <v/>
      </c>
      <c r="AR640" s="19" t="str">
        <f>IF($B640=1,"",IF(AND(TrackingWorksheet!$Y645&gt;$BE$3,TrackingWorksheet!$Z645=Lists!$P$6),1, 0)*D640)</f>
        <v/>
      </c>
      <c r="AS640" s="19" t="str">
        <f>IF($B640=1,"",IF(AND(TrackingWorksheet!$AA645&gt;$BE$3,TrackingWorksheet!$AB645=Lists!$P$6),1, 0)*D640)</f>
        <v/>
      </c>
      <c r="AT640" s="19">
        <f t="shared" si="139"/>
        <v>0</v>
      </c>
      <c r="AU640" s="19" t="str">
        <f>IF(B640=1,"",IF(AND(TrackingWorksheet!K645="",TrackingWorksheet!M645="", TrackingWorksheet!N645="", TrackingWorksheet!S645="", TrackingWorksheet!V645="", TrackingWorksheet!W645="", TrackingWorksheet!Y645="", TrackingWorksheet!AA645="", V640=1),1,0)*D640)</f>
        <v/>
      </c>
      <c r="AV640" s="19" t="str">
        <f>IF(B640=1,"",IF(D640*AND(TrackingWorksheet!U645&gt;Calculations!$BE$3,TrackingWorksheet!K645="YES"),1,0))</f>
        <v/>
      </c>
      <c r="AW640" s="19" t="str">
        <f>IF(B640=1,"",IF(D640*AND(TrackingWorksheet!W645&gt;Calculations!$BE$3,TrackingWorksheet!K645="YES"),1,0))</f>
        <v/>
      </c>
      <c r="AX640" s="19">
        <f t="shared" si="140"/>
        <v>0</v>
      </c>
      <c r="AY640" s="19">
        <f t="shared" si="136"/>
        <v>0</v>
      </c>
      <c r="AZ640" s="27" t="str">
        <f>IF(B640=1,"",IF(TrackingWorksheet!Q645="","",TrackingWorksheet!Q645))</f>
        <v/>
      </c>
      <c r="BB640" s="4"/>
      <c r="BC640" s="4"/>
      <c r="BD640" s="4"/>
      <c r="BE640" s="4"/>
      <c r="BF640" s="4"/>
      <c r="BG640" s="4" t="str">
        <f>IF(B640=1,"",IF(AND(N640=1,TrackingWorksheet!$I645+14&lt;=WeeklySummary!$C$7),1,0))</f>
        <v/>
      </c>
      <c r="BH640" s="4" t="str">
        <f>IF(B640=1,"",IF(AND(R640=1,TrackingWorksheet!$I645+14&lt;=WeeklySummary!$C$7),1,0))</f>
        <v/>
      </c>
      <c r="BI640" s="4" t="str">
        <f>IF(B640=1,"",IF(AND(J640=1,TrackingWorksheet!$G645+14&lt;=WeeklySummary!$C$7),1,0))</f>
        <v/>
      </c>
      <c r="BJ640" s="4" t="str">
        <f>IF(B640=1,"",IF(AND(T640=1,TrackingWorksheet!$I645+14&lt;=WeeklySummary!$C$7),1,0))</f>
        <v/>
      </c>
      <c r="BK640" s="4" t="str">
        <f>IF(B640=1,"",IF(AND(T640=1,TrackingWorksheet!$G645+14&lt;=WeeklySummary!$C$7),1,0))</f>
        <v/>
      </c>
      <c r="BL640" s="4">
        <f t="shared" si="149"/>
        <v>0</v>
      </c>
    </row>
    <row r="641" spans="2:64" x14ac:dyDescent="0.25">
      <c r="B641" s="27">
        <f>IF(AND(ISBLANK(TrackingWorksheet!B646),ISBLANK(TrackingWorksheet!C646),ISBLANK(TrackingWorksheet!G646),ISBLANK(TrackingWorksheet!H646),
ISBLANK(TrackingWorksheet!I646),ISBLANK(TrackingWorksheet!J646),ISBLANK(TrackingWorksheet!M646),
ISBLANK(TrackingWorksheet!N648)),1,0)</f>
        <v>1</v>
      </c>
      <c r="C641" s="12" t="str">
        <f>IF(B641=1,"",TrackingWorksheet!F646)</f>
        <v/>
      </c>
      <c r="D641" s="20" t="str">
        <f>IF(B641=1,"",IF(AND(TrackingWorksheet!B646&lt;&gt;"",TrackingWorksheet!B646&lt;=WeeklySummary!$C$7,OR(TrackingWorksheet!C646="",TrackingWorksheet!C646&gt;=WeeklySummary!$C$6)),1,0))</f>
        <v/>
      </c>
      <c r="E641" s="10" t="str">
        <f>IF(B641=1,"",IF(AND(TrackingWorksheet!G646 &lt;&gt;"",TrackingWorksheet!G646&lt;=WeeklySummary!$C$7, TrackingWorksheet!H646=Lists!$D$4), "Y", "N"))</f>
        <v/>
      </c>
      <c r="F641" s="10" t="str">
        <f>IF(B641=1,"",IF(AND(TrackingWorksheet!I646 &lt;&gt;"", TrackingWorksheet!I646&lt;=WeeklySummary!$C$7, TrackingWorksheet!J646=Lists!$D$4), "Y", "N"))</f>
        <v/>
      </c>
      <c r="G641" s="10" t="str">
        <f>IF(B641=1,"",IF(AND(TrackingWorksheet!G646 &lt;&gt;"",TrackingWorksheet!G646&lt;=WeeklySummary!$C$7, TrackingWorksheet!H646=Lists!$D$5), "Y", "N"))</f>
        <v/>
      </c>
      <c r="H641" s="10" t="str">
        <f>IF(B641=1,"",IF(AND(TrackingWorksheet!I646 &lt;&gt;"", TrackingWorksheet!I646&lt;=WeeklySummary!$C$7, TrackingWorksheet!J646=Lists!$D$5), "Y", "N"))</f>
        <v/>
      </c>
      <c r="I641" s="20" t="str">
        <f>IF(B641=1,"",IF(AND(TrackingWorksheet!G646 &lt;&gt;"", TrackingWorksheet!G646&lt;=WeeklySummary!$C$7, TrackingWorksheet!H646=Lists!$D$6), 1, 0))</f>
        <v/>
      </c>
      <c r="J641" s="20" t="str">
        <f t="shared" si="141"/>
        <v/>
      </c>
      <c r="K641" s="10" t="str">
        <f>IF(B641=1,"",IF(AND(TrackingWorksheet!I646&lt;=WeeklySummary!$C$7,TrackingWorksheet!K646="YES"),0,IF(AND(AND(OR(E641="Y",F641="Y"),E641&lt;&gt;F641),G641&lt;&gt;"Y", H641&lt;&gt;"Y"), 1, 0)))</f>
        <v/>
      </c>
      <c r="L641" s="20" t="str">
        <f t="shared" si="142"/>
        <v/>
      </c>
      <c r="M641" s="10" t="str">
        <f t="shared" si="143"/>
        <v/>
      </c>
      <c r="N641" s="20" t="str">
        <f t="shared" si="144"/>
        <v/>
      </c>
      <c r="O641" s="10" t="str">
        <f>IF(B641=1,"",IF(AND(TrackingWorksheet!I646&lt;=WeeklySummary!$C$7,TrackingWorksheet!K646="YES"),0,IF(AND(AND(OR(G641="Y",H641="Y"),G641&lt;&gt;H641),E641&lt;&gt;"Y", F641&lt;&gt;"Y"), 1, 0)))</f>
        <v/>
      </c>
      <c r="P641" s="20" t="str">
        <f t="shared" si="145"/>
        <v/>
      </c>
      <c r="Q641" s="10" t="str">
        <f t="shared" si="146"/>
        <v/>
      </c>
      <c r="R641" s="10" t="str">
        <f t="shared" si="147"/>
        <v/>
      </c>
      <c r="S641" s="10" t="str">
        <f>IF(B641=1,"",IF(AND(OR(AND(TrackingWorksheet!H646=Lists!$D$7,TrackingWorksheet!H646=TrackingWorksheet!J646),TrackingWorksheet!H646&lt;&gt;TrackingWorksheet!J646),TrackingWorksheet!K646="YES",TrackingWorksheet!H646&lt;&gt;Lists!$D$6,TrackingWorksheet!G646&lt;=WeeklySummary!$C$7,TrackingWorksheet!I646&lt;=WeeklySummary!$C$7),1,0))</f>
        <v/>
      </c>
      <c r="T641" s="10" t="str">
        <f t="shared" si="148"/>
        <v/>
      </c>
      <c r="U641" s="10" t="str">
        <f>IF($B641=1,"",IF(TrackingWorksheet!$K646="YES",1, 0)*D641)</f>
        <v/>
      </c>
      <c r="V641" s="20">
        <f t="shared" si="137"/>
        <v>0</v>
      </c>
      <c r="W641" s="20">
        <f t="shared" si="138"/>
        <v>0</v>
      </c>
      <c r="X641" s="10" t="str">
        <f>IF($B641=1,"",IF(AND(TrackingWorksheet!$L646&lt;&gt;"", TrackingWorksheet!$L646&gt;=WeeklySummary!$C$6,TrackingWorksheet!$L646&lt;=WeeklySummary!$C$7,OR(TrackingWorksheet!$H646=Lists!$D$4,TrackingWorksheet!$J646=Lists!$D$4)), 1, 0))</f>
        <v/>
      </c>
      <c r="Y641" s="10" t="str">
        <f>IF($B641=1,"",IF(AND(TrackingWorksheet!$L646&lt;&gt;"", TrackingWorksheet!$L646&gt;=WeeklySummary!$C$6,TrackingWorksheet!$L646&lt;=WeeklySummary!$C$7,OR(TrackingWorksheet!$H646=Lists!$D$5,TrackingWorksheet!$J646=Lists!$D$5)), 1, 0))</f>
        <v/>
      </c>
      <c r="Z641" s="10" t="str">
        <f>IF($B641=1,"",IF(AND(TrackingWorksheet!$L646&lt;&gt;"", TrackingWorksheet!$L646&gt;=WeeklySummary!$C$6,TrackingWorksheet!$L646&lt;=WeeklySummary!$C$7,OR(TrackingWorksheet!$H646=Lists!$D$6,TrackingWorksheet!$J646=Lists!$D$6)), 1, 0))</f>
        <v/>
      </c>
      <c r="AA641" s="19" t="str">
        <f>IF(B641=1,"",IF(AND(TrackingWorksheet!M646&lt;&gt;"",TrackingWorksheet!M646&lt;=WeeklySummary!$C$7),1,0)*D641)</f>
        <v/>
      </c>
      <c r="AB641" s="19" t="str">
        <f>IF(B641=1,"",IF(AND(TrackingWorksheet!N646&lt;&gt;"",TrackingWorksheet!N646&lt;=WeeklySummary!$C$7),1,0)*D641)</f>
        <v/>
      </c>
      <c r="AC641" s="19" t="str">
        <f>IF(B641=1,"",TrackingWorksheet!T646)</f>
        <v/>
      </c>
      <c r="AD641" s="19" t="str">
        <f>IF(B641=1,"",IF(D641*AND(TrackingWorksheet!S646&gt;=Calculations!$BD$3,TrackingWorksheet!U646="",TrackingWorksheet!K646="YES"),1,0))</f>
        <v/>
      </c>
      <c r="AE641" s="19" t="str">
        <f>IF($B641=1,"",IF(AND(TrackingWorksheet!$S646&gt;$BE$3,TrackingWorksheet!$T646=Lists!$P$4),1, 0)*D641)</f>
        <v/>
      </c>
      <c r="AF641" s="19" t="str">
        <f>IF($B641=1,"",IF(AND(TrackingWorksheet!$U646&gt;$BE$3,TrackingWorksheet!$V646=Lists!$P$4),1, 0)*D641)</f>
        <v/>
      </c>
      <c r="AG641" s="19" t="str">
        <f>IF($B641=1,"",IF(AND(TrackingWorksheet!$W646&gt;$BE$3,TrackingWorksheet!$X646=Lists!$P$4),1, 0)*D641)</f>
        <v/>
      </c>
      <c r="AH641" s="19" t="str">
        <f>IF($B641=1,"",IF(AND(TrackingWorksheet!$Y646&gt;$BE$3,TrackingWorksheet!$Z646=Lists!$P$4),1, 0)*D641)</f>
        <v/>
      </c>
      <c r="AI641" s="19" t="str">
        <f>IF($B641=1,"",IF(AND(TrackingWorksheet!$AA646&gt;$BE$3,TrackingWorksheet!$AB646=Lists!$P$4),1, 0)*D641)</f>
        <v/>
      </c>
      <c r="AJ641" s="19" t="str">
        <f>IF($B641=1,"",IF(AND(TrackingWorksheet!$S646&gt;$BE$3,TrackingWorksheet!$T646=Lists!$P$5),1, 0)*D641)</f>
        <v/>
      </c>
      <c r="AK641" s="19" t="str">
        <f>IF($B641=1,"",IF(AND(TrackingWorksheet!$U646&gt;$BE$3,TrackingWorksheet!$V646=Lists!$P$5),1, 0)*D641)</f>
        <v/>
      </c>
      <c r="AL641" s="19" t="str">
        <f>IF($B641=1,"",IF(AND(TrackingWorksheet!$W646&gt;$BE$3,TrackingWorksheet!$X646=Lists!$P$5),1, 0)*D641)</f>
        <v/>
      </c>
      <c r="AM641" s="19" t="str">
        <f>IF($B641=1,"",IF(AND(TrackingWorksheet!$Y646&gt;$BE$3,TrackingWorksheet!$Z646=Lists!$P$5),1, 0)*D641)</f>
        <v/>
      </c>
      <c r="AN641" s="19" t="str">
        <f>IF($B641=1,"",IF(AND(TrackingWorksheet!$AA646&gt;$BE$3,TrackingWorksheet!$AB646=Lists!$P$5),1, 0)*D641)</f>
        <v/>
      </c>
      <c r="AO641" s="19" t="str">
        <f>IF($B641=1,"",IF(AND(TrackingWorksheet!$S646&gt;$BE$3,TrackingWorksheet!$T646=Lists!$P$6),1, 0)*D641)</f>
        <v/>
      </c>
      <c r="AP641" s="19" t="str">
        <f>IF($B641=1,"",IF(AND(TrackingWorksheet!$U646&gt;$BE$3,TrackingWorksheet!$V646=Lists!$P$6),1, 0)*D641)</f>
        <v/>
      </c>
      <c r="AQ641" s="19" t="str">
        <f>IF($B641=1,"",IF(AND(TrackingWorksheet!$W646&gt;$BE$3,TrackingWorksheet!$X646=Lists!$P$6),1, 0)*D641)</f>
        <v/>
      </c>
      <c r="AR641" s="19" t="str">
        <f>IF($B641=1,"",IF(AND(TrackingWorksheet!$Y646&gt;$BE$3,TrackingWorksheet!$Z646=Lists!$P$6),1, 0)*D641)</f>
        <v/>
      </c>
      <c r="AS641" s="19" t="str">
        <f>IF($B641=1,"",IF(AND(TrackingWorksheet!$AA646&gt;$BE$3,TrackingWorksheet!$AB646=Lists!$P$6),1, 0)*D641)</f>
        <v/>
      </c>
      <c r="AT641" s="19">
        <f t="shared" si="139"/>
        <v>0</v>
      </c>
      <c r="AU641" s="19" t="str">
        <f>IF(B641=1,"",IF(AND(TrackingWorksheet!K646="",TrackingWorksheet!M646="", TrackingWorksheet!N646="", TrackingWorksheet!S646="", TrackingWorksheet!V646="", TrackingWorksheet!W646="", TrackingWorksheet!Y646="", TrackingWorksheet!AA646="", V641=1),1,0)*D641)</f>
        <v/>
      </c>
      <c r="AV641" s="19" t="str">
        <f>IF(B641=1,"",IF(D641*AND(TrackingWorksheet!U646&gt;Calculations!$BE$3,TrackingWorksheet!K646="YES"),1,0))</f>
        <v/>
      </c>
      <c r="AW641" s="19" t="str">
        <f>IF(B641=1,"",IF(D641*AND(TrackingWorksheet!W646&gt;Calculations!$BE$3,TrackingWorksheet!K646="YES"),1,0))</f>
        <v/>
      </c>
      <c r="AX641" s="19">
        <f t="shared" si="140"/>
        <v>0</v>
      </c>
      <c r="AY641" s="19">
        <f t="shared" si="136"/>
        <v>0</v>
      </c>
      <c r="AZ641" s="27" t="str">
        <f>IF(B641=1,"",IF(TrackingWorksheet!Q646="","",TrackingWorksheet!Q646))</f>
        <v/>
      </c>
      <c r="BB641" s="4"/>
      <c r="BC641" s="4"/>
      <c r="BD641" s="4"/>
      <c r="BE641" s="4"/>
      <c r="BF641" s="4"/>
      <c r="BG641" s="4" t="str">
        <f>IF(B641=1,"",IF(AND(N641=1,TrackingWorksheet!$I646+14&lt;=WeeklySummary!$C$7),1,0))</f>
        <v/>
      </c>
      <c r="BH641" s="4" t="str">
        <f>IF(B641=1,"",IF(AND(R641=1,TrackingWorksheet!$I646+14&lt;=WeeklySummary!$C$7),1,0))</f>
        <v/>
      </c>
      <c r="BI641" s="4" t="str">
        <f>IF(B641=1,"",IF(AND(J641=1,TrackingWorksheet!$G646+14&lt;=WeeklySummary!$C$7),1,0))</f>
        <v/>
      </c>
      <c r="BJ641" s="4" t="str">
        <f>IF(B641=1,"",IF(AND(T641=1,TrackingWorksheet!$I646+14&lt;=WeeklySummary!$C$7),1,0))</f>
        <v/>
      </c>
      <c r="BK641" s="4" t="str">
        <f>IF(B641=1,"",IF(AND(T641=1,TrackingWorksheet!$G646+14&lt;=WeeklySummary!$C$7),1,0))</f>
        <v/>
      </c>
      <c r="BL641" s="4">
        <f t="shared" si="149"/>
        <v>0</v>
      </c>
    </row>
    <row r="642" spans="2:64" x14ac:dyDescent="0.25">
      <c r="B642" s="27">
        <f>IF(AND(ISBLANK(TrackingWorksheet!B647),ISBLANK(TrackingWorksheet!C647),ISBLANK(TrackingWorksheet!G647),ISBLANK(TrackingWorksheet!H647),
ISBLANK(TrackingWorksheet!I647),ISBLANK(TrackingWorksheet!J647),ISBLANK(TrackingWorksheet!M647),
ISBLANK(TrackingWorksheet!N649)),1,0)</f>
        <v>1</v>
      </c>
      <c r="C642" s="12" t="str">
        <f>IF(B642=1,"",TrackingWorksheet!F647)</f>
        <v/>
      </c>
      <c r="D642" s="20" t="str">
        <f>IF(B642=1,"",IF(AND(TrackingWorksheet!B647&lt;&gt;"",TrackingWorksheet!B647&lt;=WeeklySummary!$C$7,OR(TrackingWorksheet!C647="",TrackingWorksheet!C647&gt;=WeeklySummary!$C$6)),1,0))</f>
        <v/>
      </c>
      <c r="E642" s="10" t="str">
        <f>IF(B642=1,"",IF(AND(TrackingWorksheet!G647 &lt;&gt;"",TrackingWorksheet!G647&lt;=WeeklySummary!$C$7, TrackingWorksheet!H647=Lists!$D$4), "Y", "N"))</f>
        <v/>
      </c>
      <c r="F642" s="10" t="str">
        <f>IF(B642=1,"",IF(AND(TrackingWorksheet!I647 &lt;&gt;"", TrackingWorksheet!I647&lt;=WeeklySummary!$C$7, TrackingWorksheet!J647=Lists!$D$4), "Y", "N"))</f>
        <v/>
      </c>
      <c r="G642" s="10" t="str">
        <f>IF(B642=1,"",IF(AND(TrackingWorksheet!G647 &lt;&gt;"",TrackingWorksheet!G647&lt;=WeeklySummary!$C$7, TrackingWorksheet!H647=Lists!$D$5), "Y", "N"))</f>
        <v/>
      </c>
      <c r="H642" s="10" t="str">
        <f>IF(B642=1,"",IF(AND(TrackingWorksheet!I647 &lt;&gt;"", TrackingWorksheet!I647&lt;=WeeklySummary!$C$7, TrackingWorksheet!J647=Lists!$D$5), "Y", "N"))</f>
        <v/>
      </c>
      <c r="I642" s="20" t="str">
        <f>IF(B642=1,"",IF(AND(TrackingWorksheet!G647 &lt;&gt;"", TrackingWorksheet!G647&lt;=WeeklySummary!$C$7, TrackingWorksheet!H647=Lists!$D$6), 1, 0))</f>
        <v/>
      </c>
      <c r="J642" s="20" t="str">
        <f t="shared" si="141"/>
        <v/>
      </c>
      <c r="K642" s="10" t="str">
        <f>IF(B642=1,"",IF(AND(TrackingWorksheet!I647&lt;=WeeklySummary!$C$7,TrackingWorksheet!K647="YES"),0,IF(AND(AND(OR(E642="Y",F642="Y"),E642&lt;&gt;F642),G642&lt;&gt;"Y", H642&lt;&gt;"Y"), 1, 0)))</f>
        <v/>
      </c>
      <c r="L642" s="20" t="str">
        <f t="shared" si="142"/>
        <v/>
      </c>
      <c r="M642" s="10" t="str">
        <f t="shared" si="143"/>
        <v/>
      </c>
      <c r="N642" s="20" t="str">
        <f t="shared" si="144"/>
        <v/>
      </c>
      <c r="O642" s="10" t="str">
        <f>IF(B642=1,"",IF(AND(TrackingWorksheet!I647&lt;=WeeklySummary!$C$7,TrackingWorksheet!K647="YES"),0,IF(AND(AND(OR(G642="Y",H642="Y"),G642&lt;&gt;H642),E642&lt;&gt;"Y", F642&lt;&gt;"Y"), 1, 0)))</f>
        <v/>
      </c>
      <c r="P642" s="20" t="str">
        <f t="shared" si="145"/>
        <v/>
      </c>
      <c r="Q642" s="10" t="str">
        <f t="shared" si="146"/>
        <v/>
      </c>
      <c r="R642" s="10" t="str">
        <f t="shared" si="147"/>
        <v/>
      </c>
      <c r="S642" s="10" t="str">
        <f>IF(B642=1,"",IF(AND(OR(AND(TrackingWorksheet!H647=Lists!$D$7,TrackingWorksheet!H647=TrackingWorksheet!J647),TrackingWorksheet!H647&lt;&gt;TrackingWorksheet!J647),TrackingWorksheet!K647="YES",TrackingWorksheet!H647&lt;&gt;Lists!$D$6,TrackingWorksheet!G647&lt;=WeeklySummary!$C$7,TrackingWorksheet!I647&lt;=WeeklySummary!$C$7),1,0))</f>
        <v/>
      </c>
      <c r="T642" s="10" t="str">
        <f t="shared" si="148"/>
        <v/>
      </c>
      <c r="U642" s="10" t="str">
        <f>IF($B642=1,"",IF(TrackingWorksheet!$K647="YES",1, 0)*D642)</f>
        <v/>
      </c>
      <c r="V642" s="20">
        <f t="shared" si="137"/>
        <v>0</v>
      </c>
      <c r="W642" s="20">
        <f t="shared" si="138"/>
        <v>0</v>
      </c>
      <c r="X642" s="10" t="str">
        <f>IF($B642=1,"",IF(AND(TrackingWorksheet!$L647&lt;&gt;"", TrackingWorksheet!$L647&gt;=WeeklySummary!$C$6,TrackingWorksheet!$L647&lt;=WeeklySummary!$C$7,OR(TrackingWorksheet!$H647=Lists!$D$4,TrackingWorksheet!$J647=Lists!$D$4)), 1, 0))</f>
        <v/>
      </c>
      <c r="Y642" s="10" t="str">
        <f>IF($B642=1,"",IF(AND(TrackingWorksheet!$L647&lt;&gt;"", TrackingWorksheet!$L647&gt;=WeeklySummary!$C$6,TrackingWorksheet!$L647&lt;=WeeklySummary!$C$7,OR(TrackingWorksheet!$H647=Lists!$D$5,TrackingWorksheet!$J647=Lists!$D$5)), 1, 0))</f>
        <v/>
      </c>
      <c r="Z642" s="10" t="str">
        <f>IF($B642=1,"",IF(AND(TrackingWorksheet!$L647&lt;&gt;"", TrackingWorksheet!$L647&gt;=WeeklySummary!$C$6,TrackingWorksheet!$L647&lt;=WeeklySummary!$C$7,OR(TrackingWorksheet!$H647=Lists!$D$6,TrackingWorksheet!$J647=Lists!$D$6)), 1, 0))</f>
        <v/>
      </c>
      <c r="AA642" s="19" t="str">
        <f>IF(B642=1,"",IF(AND(TrackingWorksheet!M647&lt;&gt;"",TrackingWorksheet!M647&lt;=WeeklySummary!$C$7),1,0)*D642)</f>
        <v/>
      </c>
      <c r="AB642" s="19" t="str">
        <f>IF(B642=1,"",IF(AND(TrackingWorksheet!N647&lt;&gt;"",TrackingWorksheet!N647&lt;=WeeklySummary!$C$7),1,0)*D642)</f>
        <v/>
      </c>
      <c r="AC642" s="19" t="str">
        <f>IF(B642=1,"",TrackingWorksheet!T647)</f>
        <v/>
      </c>
      <c r="AD642" s="19" t="str">
        <f>IF(B642=1,"",IF(D642*AND(TrackingWorksheet!S647&gt;=Calculations!$BD$3,TrackingWorksheet!U647="",TrackingWorksheet!K647="YES"),1,0))</f>
        <v/>
      </c>
      <c r="AE642" s="19" t="str">
        <f>IF($B642=1,"",IF(AND(TrackingWorksheet!$S647&gt;$BE$3,TrackingWorksheet!$T647=Lists!$P$4),1, 0)*D642)</f>
        <v/>
      </c>
      <c r="AF642" s="19" t="str">
        <f>IF($B642=1,"",IF(AND(TrackingWorksheet!$U647&gt;$BE$3,TrackingWorksheet!$V647=Lists!$P$4),1, 0)*D642)</f>
        <v/>
      </c>
      <c r="AG642" s="19" t="str">
        <f>IF($B642=1,"",IF(AND(TrackingWorksheet!$W647&gt;$BE$3,TrackingWorksheet!$X647=Lists!$P$4),1, 0)*D642)</f>
        <v/>
      </c>
      <c r="AH642" s="19" t="str">
        <f>IF($B642=1,"",IF(AND(TrackingWorksheet!$Y647&gt;$BE$3,TrackingWorksheet!$Z647=Lists!$P$4),1, 0)*D642)</f>
        <v/>
      </c>
      <c r="AI642" s="19" t="str">
        <f>IF($B642=1,"",IF(AND(TrackingWorksheet!$AA647&gt;$BE$3,TrackingWorksheet!$AB647=Lists!$P$4),1, 0)*D642)</f>
        <v/>
      </c>
      <c r="AJ642" s="19" t="str">
        <f>IF($B642=1,"",IF(AND(TrackingWorksheet!$S647&gt;$BE$3,TrackingWorksheet!$T647=Lists!$P$5),1, 0)*D642)</f>
        <v/>
      </c>
      <c r="AK642" s="19" t="str">
        <f>IF($B642=1,"",IF(AND(TrackingWorksheet!$U647&gt;$BE$3,TrackingWorksheet!$V647=Lists!$P$5),1, 0)*D642)</f>
        <v/>
      </c>
      <c r="AL642" s="19" t="str">
        <f>IF($B642=1,"",IF(AND(TrackingWorksheet!$W647&gt;$BE$3,TrackingWorksheet!$X647=Lists!$P$5),1, 0)*D642)</f>
        <v/>
      </c>
      <c r="AM642" s="19" t="str">
        <f>IF($B642=1,"",IF(AND(TrackingWorksheet!$Y647&gt;$BE$3,TrackingWorksheet!$Z647=Lists!$P$5),1, 0)*D642)</f>
        <v/>
      </c>
      <c r="AN642" s="19" t="str">
        <f>IF($B642=1,"",IF(AND(TrackingWorksheet!$AA647&gt;$BE$3,TrackingWorksheet!$AB647=Lists!$P$5),1, 0)*D642)</f>
        <v/>
      </c>
      <c r="AO642" s="19" t="str">
        <f>IF($B642=1,"",IF(AND(TrackingWorksheet!$S647&gt;$BE$3,TrackingWorksheet!$T647=Lists!$P$6),1, 0)*D642)</f>
        <v/>
      </c>
      <c r="AP642" s="19" t="str">
        <f>IF($B642=1,"",IF(AND(TrackingWorksheet!$U647&gt;$BE$3,TrackingWorksheet!$V647=Lists!$P$6),1, 0)*D642)</f>
        <v/>
      </c>
      <c r="AQ642" s="19" t="str">
        <f>IF($B642=1,"",IF(AND(TrackingWorksheet!$W647&gt;$BE$3,TrackingWorksheet!$X647=Lists!$P$6),1, 0)*D642)</f>
        <v/>
      </c>
      <c r="AR642" s="19" t="str">
        <f>IF($B642=1,"",IF(AND(TrackingWorksheet!$Y647&gt;$BE$3,TrackingWorksheet!$Z647=Lists!$P$6),1, 0)*D642)</f>
        <v/>
      </c>
      <c r="AS642" s="19" t="str">
        <f>IF($B642=1,"",IF(AND(TrackingWorksheet!$AA647&gt;$BE$3,TrackingWorksheet!$AB647=Lists!$P$6),1, 0)*D642)</f>
        <v/>
      </c>
      <c r="AT642" s="19">
        <f t="shared" si="139"/>
        <v>0</v>
      </c>
      <c r="AU642" s="19" t="str">
        <f>IF(B642=1,"",IF(AND(TrackingWorksheet!K647="",TrackingWorksheet!M647="", TrackingWorksheet!N647="", TrackingWorksheet!S647="", TrackingWorksheet!V647="", TrackingWorksheet!W647="", TrackingWorksheet!Y647="", TrackingWorksheet!AA647="", V642=1),1,0)*D642)</f>
        <v/>
      </c>
      <c r="AV642" s="19" t="str">
        <f>IF(B642=1,"",IF(D642*AND(TrackingWorksheet!U647&gt;Calculations!$BE$3,TrackingWorksheet!K647="YES"),1,0))</f>
        <v/>
      </c>
      <c r="AW642" s="19" t="str">
        <f>IF(B642=1,"",IF(D642*AND(TrackingWorksheet!W647&gt;Calculations!$BE$3,TrackingWorksheet!K647="YES"),1,0))</f>
        <v/>
      </c>
      <c r="AX642" s="19">
        <f t="shared" si="140"/>
        <v>0</v>
      </c>
      <c r="AY642" s="19">
        <f t="shared" si="136"/>
        <v>0</v>
      </c>
      <c r="AZ642" s="27" t="str">
        <f>IF(B642=1,"",IF(TrackingWorksheet!Q647="","",TrackingWorksheet!Q647))</f>
        <v/>
      </c>
      <c r="BB642" s="4"/>
      <c r="BC642" s="4"/>
      <c r="BD642" s="4"/>
      <c r="BE642" s="4"/>
      <c r="BF642" s="4"/>
      <c r="BG642" s="4" t="str">
        <f>IF(B642=1,"",IF(AND(N642=1,TrackingWorksheet!$I647+14&lt;=WeeklySummary!$C$7),1,0))</f>
        <v/>
      </c>
      <c r="BH642" s="4" t="str">
        <f>IF(B642=1,"",IF(AND(R642=1,TrackingWorksheet!$I647+14&lt;=WeeklySummary!$C$7),1,0))</f>
        <v/>
      </c>
      <c r="BI642" s="4" t="str">
        <f>IF(B642=1,"",IF(AND(J642=1,TrackingWorksheet!$G647+14&lt;=WeeklySummary!$C$7),1,0))</f>
        <v/>
      </c>
      <c r="BJ642" s="4" t="str">
        <f>IF(B642=1,"",IF(AND(T642=1,TrackingWorksheet!$I647+14&lt;=WeeklySummary!$C$7),1,0))</f>
        <v/>
      </c>
      <c r="BK642" s="4" t="str">
        <f>IF(B642=1,"",IF(AND(T642=1,TrackingWorksheet!$G647+14&lt;=WeeklySummary!$C$7),1,0))</f>
        <v/>
      </c>
      <c r="BL642" s="4">
        <f t="shared" si="149"/>
        <v>0</v>
      </c>
    </row>
    <row r="643" spans="2:64" x14ac:dyDescent="0.25">
      <c r="B643" s="27">
        <f>IF(AND(ISBLANK(TrackingWorksheet!B648),ISBLANK(TrackingWorksheet!C648),ISBLANK(TrackingWorksheet!G648),ISBLANK(TrackingWorksheet!H648),
ISBLANK(TrackingWorksheet!I648),ISBLANK(TrackingWorksheet!J648),ISBLANK(TrackingWorksheet!M648),
ISBLANK(TrackingWorksheet!N650)),1,0)</f>
        <v>1</v>
      </c>
      <c r="C643" s="12" t="str">
        <f>IF(B643=1,"",TrackingWorksheet!F648)</f>
        <v/>
      </c>
      <c r="D643" s="20" t="str">
        <f>IF(B643=1,"",IF(AND(TrackingWorksheet!B648&lt;&gt;"",TrackingWorksheet!B648&lt;=WeeklySummary!$C$7,OR(TrackingWorksheet!C648="",TrackingWorksheet!C648&gt;=WeeklySummary!$C$6)),1,0))</f>
        <v/>
      </c>
      <c r="E643" s="10" t="str">
        <f>IF(B643=1,"",IF(AND(TrackingWorksheet!G648 &lt;&gt;"",TrackingWorksheet!G648&lt;=WeeklySummary!$C$7, TrackingWorksheet!H648=Lists!$D$4), "Y", "N"))</f>
        <v/>
      </c>
      <c r="F643" s="10" t="str">
        <f>IF(B643=1,"",IF(AND(TrackingWorksheet!I648 &lt;&gt;"", TrackingWorksheet!I648&lt;=WeeklySummary!$C$7, TrackingWorksheet!J648=Lists!$D$4), "Y", "N"))</f>
        <v/>
      </c>
      <c r="G643" s="10" t="str">
        <f>IF(B643=1,"",IF(AND(TrackingWorksheet!G648 &lt;&gt;"",TrackingWorksheet!G648&lt;=WeeklySummary!$C$7, TrackingWorksheet!H648=Lists!$D$5), "Y", "N"))</f>
        <v/>
      </c>
      <c r="H643" s="10" t="str">
        <f>IF(B643=1,"",IF(AND(TrackingWorksheet!I648 &lt;&gt;"", TrackingWorksheet!I648&lt;=WeeklySummary!$C$7, TrackingWorksheet!J648=Lists!$D$5), "Y", "N"))</f>
        <v/>
      </c>
      <c r="I643" s="20" t="str">
        <f>IF(B643=1,"",IF(AND(TrackingWorksheet!G648 &lt;&gt;"", TrackingWorksheet!G648&lt;=WeeklySummary!$C$7, TrackingWorksheet!H648=Lists!$D$6), 1, 0))</f>
        <v/>
      </c>
      <c r="J643" s="20" t="str">
        <f t="shared" si="141"/>
        <v/>
      </c>
      <c r="K643" s="10" t="str">
        <f>IF(B643=1,"",IF(AND(TrackingWorksheet!I648&lt;=WeeklySummary!$C$7,TrackingWorksheet!K648="YES"),0,IF(AND(AND(OR(E643="Y",F643="Y"),E643&lt;&gt;F643),G643&lt;&gt;"Y", H643&lt;&gt;"Y"), 1, 0)))</f>
        <v/>
      </c>
      <c r="L643" s="20" t="str">
        <f t="shared" si="142"/>
        <v/>
      </c>
      <c r="M643" s="10" t="str">
        <f t="shared" si="143"/>
        <v/>
      </c>
      <c r="N643" s="20" t="str">
        <f t="shared" si="144"/>
        <v/>
      </c>
      <c r="O643" s="10" t="str">
        <f>IF(B643=1,"",IF(AND(TrackingWorksheet!I648&lt;=WeeklySummary!$C$7,TrackingWorksheet!K648="YES"),0,IF(AND(AND(OR(G643="Y",H643="Y"),G643&lt;&gt;H643),E643&lt;&gt;"Y", F643&lt;&gt;"Y"), 1, 0)))</f>
        <v/>
      </c>
      <c r="P643" s="20" t="str">
        <f t="shared" si="145"/>
        <v/>
      </c>
      <c r="Q643" s="10" t="str">
        <f t="shared" si="146"/>
        <v/>
      </c>
      <c r="R643" s="10" t="str">
        <f t="shared" si="147"/>
        <v/>
      </c>
      <c r="S643" s="10" t="str">
        <f>IF(B643=1,"",IF(AND(OR(AND(TrackingWorksheet!H648=Lists!$D$7,TrackingWorksheet!H648=TrackingWorksheet!J648),TrackingWorksheet!H648&lt;&gt;TrackingWorksheet!J648),TrackingWorksheet!K648="YES",TrackingWorksheet!H648&lt;&gt;Lists!$D$6,TrackingWorksheet!G648&lt;=WeeklySummary!$C$7,TrackingWorksheet!I648&lt;=WeeklySummary!$C$7),1,0))</f>
        <v/>
      </c>
      <c r="T643" s="10" t="str">
        <f t="shared" si="148"/>
        <v/>
      </c>
      <c r="U643" s="10" t="str">
        <f>IF($B643=1,"",IF(TrackingWorksheet!$K648="YES",1, 0)*D643)</f>
        <v/>
      </c>
      <c r="V643" s="20">
        <f t="shared" si="137"/>
        <v>0</v>
      </c>
      <c r="W643" s="20">
        <f t="shared" si="138"/>
        <v>0</v>
      </c>
      <c r="X643" s="10" t="str">
        <f>IF($B643=1,"",IF(AND(TrackingWorksheet!$L648&lt;&gt;"", TrackingWorksheet!$L648&gt;=WeeklySummary!$C$6,TrackingWorksheet!$L648&lt;=WeeklySummary!$C$7,OR(TrackingWorksheet!$H648=Lists!$D$4,TrackingWorksheet!$J648=Lists!$D$4)), 1, 0))</f>
        <v/>
      </c>
      <c r="Y643" s="10" t="str">
        <f>IF($B643=1,"",IF(AND(TrackingWorksheet!$L648&lt;&gt;"", TrackingWorksheet!$L648&gt;=WeeklySummary!$C$6,TrackingWorksheet!$L648&lt;=WeeklySummary!$C$7,OR(TrackingWorksheet!$H648=Lists!$D$5,TrackingWorksheet!$J648=Lists!$D$5)), 1, 0))</f>
        <v/>
      </c>
      <c r="Z643" s="10" t="str">
        <f>IF($B643=1,"",IF(AND(TrackingWorksheet!$L648&lt;&gt;"", TrackingWorksheet!$L648&gt;=WeeklySummary!$C$6,TrackingWorksheet!$L648&lt;=WeeklySummary!$C$7,OR(TrackingWorksheet!$H648=Lists!$D$6,TrackingWorksheet!$J648=Lists!$D$6)), 1, 0))</f>
        <v/>
      </c>
      <c r="AA643" s="19" t="str">
        <f>IF(B643=1,"",IF(AND(TrackingWorksheet!M648&lt;&gt;"",TrackingWorksheet!M648&lt;=WeeklySummary!$C$7),1,0)*D643)</f>
        <v/>
      </c>
      <c r="AB643" s="19" t="str">
        <f>IF(B643=1,"",IF(AND(TrackingWorksheet!N648&lt;&gt;"",TrackingWorksheet!N648&lt;=WeeklySummary!$C$7),1,0)*D643)</f>
        <v/>
      </c>
      <c r="AC643" s="19" t="str">
        <f>IF(B643=1,"",TrackingWorksheet!T648)</f>
        <v/>
      </c>
      <c r="AD643" s="19" t="str">
        <f>IF(B643=1,"",IF(D643*AND(TrackingWorksheet!S648&gt;=Calculations!$BD$3,TrackingWorksheet!U648="",TrackingWorksheet!K648="YES"),1,0))</f>
        <v/>
      </c>
      <c r="AE643" s="19" t="str">
        <f>IF($B643=1,"",IF(AND(TrackingWorksheet!$S648&gt;$BE$3,TrackingWorksheet!$T648=Lists!$P$4),1, 0)*D643)</f>
        <v/>
      </c>
      <c r="AF643" s="19" t="str">
        <f>IF($B643=1,"",IF(AND(TrackingWorksheet!$U648&gt;$BE$3,TrackingWorksheet!$V648=Lists!$P$4),1, 0)*D643)</f>
        <v/>
      </c>
      <c r="AG643" s="19" t="str">
        <f>IF($B643=1,"",IF(AND(TrackingWorksheet!$W648&gt;$BE$3,TrackingWorksheet!$X648=Lists!$P$4),1, 0)*D643)</f>
        <v/>
      </c>
      <c r="AH643" s="19" t="str">
        <f>IF($B643=1,"",IF(AND(TrackingWorksheet!$Y648&gt;$BE$3,TrackingWorksheet!$Z648=Lists!$P$4),1, 0)*D643)</f>
        <v/>
      </c>
      <c r="AI643" s="19" t="str">
        <f>IF($B643=1,"",IF(AND(TrackingWorksheet!$AA648&gt;$BE$3,TrackingWorksheet!$AB648=Lists!$P$4),1, 0)*D643)</f>
        <v/>
      </c>
      <c r="AJ643" s="19" t="str">
        <f>IF($B643=1,"",IF(AND(TrackingWorksheet!$S648&gt;$BE$3,TrackingWorksheet!$T648=Lists!$P$5),1, 0)*D643)</f>
        <v/>
      </c>
      <c r="AK643" s="19" t="str">
        <f>IF($B643=1,"",IF(AND(TrackingWorksheet!$U648&gt;$BE$3,TrackingWorksheet!$V648=Lists!$P$5),1, 0)*D643)</f>
        <v/>
      </c>
      <c r="AL643" s="19" t="str">
        <f>IF($B643=1,"",IF(AND(TrackingWorksheet!$W648&gt;$BE$3,TrackingWorksheet!$X648=Lists!$P$5),1, 0)*D643)</f>
        <v/>
      </c>
      <c r="AM643" s="19" t="str">
        <f>IF($B643=1,"",IF(AND(TrackingWorksheet!$Y648&gt;$BE$3,TrackingWorksheet!$Z648=Lists!$P$5),1, 0)*D643)</f>
        <v/>
      </c>
      <c r="AN643" s="19" t="str">
        <f>IF($B643=1,"",IF(AND(TrackingWorksheet!$AA648&gt;$BE$3,TrackingWorksheet!$AB648=Lists!$P$5),1, 0)*D643)</f>
        <v/>
      </c>
      <c r="AO643" s="19" t="str">
        <f>IF($B643=1,"",IF(AND(TrackingWorksheet!$S648&gt;$BE$3,TrackingWorksheet!$T648=Lists!$P$6),1, 0)*D643)</f>
        <v/>
      </c>
      <c r="AP643" s="19" t="str">
        <f>IF($B643=1,"",IF(AND(TrackingWorksheet!$U648&gt;$BE$3,TrackingWorksheet!$V648=Lists!$P$6),1, 0)*D643)</f>
        <v/>
      </c>
      <c r="AQ643" s="19" t="str">
        <f>IF($B643=1,"",IF(AND(TrackingWorksheet!$W648&gt;$BE$3,TrackingWorksheet!$X648=Lists!$P$6),1, 0)*D643)</f>
        <v/>
      </c>
      <c r="AR643" s="19" t="str">
        <f>IF($B643=1,"",IF(AND(TrackingWorksheet!$Y648&gt;$BE$3,TrackingWorksheet!$Z648=Lists!$P$6),1, 0)*D643)</f>
        <v/>
      </c>
      <c r="AS643" s="19" t="str">
        <f>IF($B643=1,"",IF(AND(TrackingWorksheet!$AA648&gt;$BE$3,TrackingWorksheet!$AB648=Lists!$P$6),1, 0)*D643)</f>
        <v/>
      </c>
      <c r="AT643" s="19">
        <f t="shared" si="139"/>
        <v>0</v>
      </c>
      <c r="AU643" s="19" t="str">
        <f>IF(B643=1,"",IF(AND(TrackingWorksheet!K648="",TrackingWorksheet!M648="", TrackingWorksheet!N648="", TrackingWorksheet!S648="", TrackingWorksheet!V648="", TrackingWorksheet!W648="", TrackingWorksheet!Y648="", TrackingWorksheet!AA648="", V643=1),1,0)*D643)</f>
        <v/>
      </c>
      <c r="AV643" s="19" t="str">
        <f>IF(B643=1,"",IF(D643*AND(TrackingWorksheet!U648&gt;Calculations!$BE$3,TrackingWorksheet!K648="YES"),1,0))</f>
        <v/>
      </c>
      <c r="AW643" s="19" t="str">
        <f>IF(B643=1,"",IF(D643*AND(TrackingWorksheet!W648&gt;Calculations!$BE$3,TrackingWorksheet!K648="YES"),1,0))</f>
        <v/>
      </c>
      <c r="AX643" s="19">
        <f t="shared" si="140"/>
        <v>0</v>
      </c>
      <c r="AY643" s="19">
        <f t="shared" ref="AY643:AY706" si="150">MAX(AD643,AX643)</f>
        <v>0</v>
      </c>
      <c r="AZ643" s="27" t="str">
        <f>IF(B643=1,"",IF(TrackingWorksheet!Q648="","",TrackingWorksheet!Q648))</f>
        <v/>
      </c>
      <c r="BB643" s="4"/>
      <c r="BC643" s="4"/>
      <c r="BD643" s="4"/>
      <c r="BE643" s="4"/>
      <c r="BF643" s="4"/>
      <c r="BG643" s="4" t="str">
        <f>IF(B643=1,"",IF(AND(N643=1,TrackingWorksheet!$I648+14&lt;=WeeklySummary!$C$7),1,0))</f>
        <v/>
      </c>
      <c r="BH643" s="4" t="str">
        <f>IF(B643=1,"",IF(AND(R643=1,TrackingWorksheet!$I648+14&lt;=WeeklySummary!$C$7),1,0))</f>
        <v/>
      </c>
      <c r="BI643" s="4" t="str">
        <f>IF(B643=1,"",IF(AND(J643=1,TrackingWorksheet!$G648+14&lt;=WeeklySummary!$C$7),1,0))</f>
        <v/>
      </c>
      <c r="BJ643" s="4" t="str">
        <f>IF(B643=1,"",IF(AND(T643=1,TrackingWorksheet!$I648+14&lt;=WeeklySummary!$C$7),1,0))</f>
        <v/>
      </c>
      <c r="BK643" s="4" t="str">
        <f>IF(B643=1,"",IF(AND(T643=1,TrackingWorksheet!$G648+14&lt;=WeeklySummary!$C$7),1,0))</f>
        <v/>
      </c>
      <c r="BL643" s="4">
        <f t="shared" si="149"/>
        <v>0</v>
      </c>
    </row>
    <row r="644" spans="2:64" x14ac:dyDescent="0.25">
      <c r="B644" s="27">
        <f>IF(AND(ISBLANK(TrackingWorksheet!B649),ISBLANK(TrackingWorksheet!C649),ISBLANK(TrackingWorksheet!G649),ISBLANK(TrackingWorksheet!H649),
ISBLANK(TrackingWorksheet!I649),ISBLANK(TrackingWorksheet!J649),ISBLANK(TrackingWorksheet!M649),
ISBLANK(TrackingWorksheet!N651)),1,0)</f>
        <v>1</v>
      </c>
      <c r="C644" s="12" t="str">
        <f>IF(B644=1,"",TrackingWorksheet!F649)</f>
        <v/>
      </c>
      <c r="D644" s="20" t="str">
        <f>IF(B644=1,"",IF(AND(TrackingWorksheet!B649&lt;&gt;"",TrackingWorksheet!B649&lt;=WeeklySummary!$C$7,OR(TrackingWorksheet!C649="",TrackingWorksheet!C649&gt;=WeeklySummary!$C$6)),1,0))</f>
        <v/>
      </c>
      <c r="E644" s="10" t="str">
        <f>IF(B644=1,"",IF(AND(TrackingWorksheet!G649 &lt;&gt;"",TrackingWorksheet!G649&lt;=WeeklySummary!$C$7, TrackingWorksheet!H649=Lists!$D$4), "Y", "N"))</f>
        <v/>
      </c>
      <c r="F644" s="10" t="str">
        <f>IF(B644=1,"",IF(AND(TrackingWorksheet!I649 &lt;&gt;"", TrackingWorksheet!I649&lt;=WeeklySummary!$C$7, TrackingWorksheet!J649=Lists!$D$4), "Y", "N"))</f>
        <v/>
      </c>
      <c r="G644" s="10" t="str">
        <f>IF(B644=1,"",IF(AND(TrackingWorksheet!G649 &lt;&gt;"",TrackingWorksheet!G649&lt;=WeeklySummary!$C$7, TrackingWorksheet!H649=Lists!$D$5), "Y", "N"))</f>
        <v/>
      </c>
      <c r="H644" s="10" t="str">
        <f>IF(B644=1,"",IF(AND(TrackingWorksheet!I649 &lt;&gt;"", TrackingWorksheet!I649&lt;=WeeklySummary!$C$7, TrackingWorksheet!J649=Lists!$D$5), "Y", "N"))</f>
        <v/>
      </c>
      <c r="I644" s="20" t="str">
        <f>IF(B644=1,"",IF(AND(TrackingWorksheet!G649 &lt;&gt;"", TrackingWorksheet!G649&lt;=WeeklySummary!$C$7, TrackingWorksheet!H649=Lists!$D$6), 1, 0))</f>
        <v/>
      </c>
      <c r="J644" s="20" t="str">
        <f t="shared" si="141"/>
        <v/>
      </c>
      <c r="K644" s="10" t="str">
        <f>IF(B644=1,"",IF(AND(TrackingWorksheet!I649&lt;=WeeklySummary!$C$7,TrackingWorksheet!K649="YES"),0,IF(AND(AND(OR(E644="Y",F644="Y"),E644&lt;&gt;F644),G644&lt;&gt;"Y", H644&lt;&gt;"Y"), 1, 0)))</f>
        <v/>
      </c>
      <c r="L644" s="20" t="str">
        <f t="shared" si="142"/>
        <v/>
      </c>
      <c r="M644" s="10" t="str">
        <f t="shared" si="143"/>
        <v/>
      </c>
      <c r="N644" s="20" t="str">
        <f t="shared" si="144"/>
        <v/>
      </c>
      <c r="O644" s="10" t="str">
        <f>IF(B644=1,"",IF(AND(TrackingWorksheet!I649&lt;=WeeklySummary!$C$7,TrackingWorksheet!K649="YES"),0,IF(AND(AND(OR(G644="Y",H644="Y"),G644&lt;&gt;H644),E644&lt;&gt;"Y", F644&lt;&gt;"Y"), 1, 0)))</f>
        <v/>
      </c>
      <c r="P644" s="20" t="str">
        <f t="shared" si="145"/>
        <v/>
      </c>
      <c r="Q644" s="10" t="str">
        <f t="shared" si="146"/>
        <v/>
      </c>
      <c r="R644" s="10" t="str">
        <f t="shared" si="147"/>
        <v/>
      </c>
      <c r="S644" s="10" t="str">
        <f>IF(B644=1,"",IF(AND(OR(AND(TrackingWorksheet!H649=Lists!$D$7,TrackingWorksheet!H649=TrackingWorksheet!J649),TrackingWorksheet!H649&lt;&gt;TrackingWorksheet!J649),TrackingWorksheet!K649="YES",TrackingWorksheet!H649&lt;&gt;Lists!$D$6,TrackingWorksheet!G649&lt;=WeeklySummary!$C$7,TrackingWorksheet!I649&lt;=WeeklySummary!$C$7),1,0))</f>
        <v/>
      </c>
      <c r="T644" s="10" t="str">
        <f t="shared" si="148"/>
        <v/>
      </c>
      <c r="U644" s="10" t="str">
        <f>IF($B644=1,"",IF(TrackingWorksheet!$K649="YES",1, 0)*D644)</f>
        <v/>
      </c>
      <c r="V644" s="20">
        <f t="shared" ref="V644:V707" si="151">MAX(L644,P644)</f>
        <v>0</v>
      </c>
      <c r="W644" s="20">
        <f t="shared" ref="W644:W707" si="152" xml:space="preserve"> MAX(N644,R644,T644,J644,AT644, U644)</f>
        <v>0</v>
      </c>
      <c r="X644" s="10" t="str">
        <f>IF($B644=1,"",IF(AND(TrackingWorksheet!$L649&lt;&gt;"", TrackingWorksheet!$L649&gt;=WeeklySummary!$C$6,TrackingWorksheet!$L649&lt;=WeeklySummary!$C$7,OR(TrackingWorksheet!$H649=Lists!$D$4,TrackingWorksheet!$J649=Lists!$D$4)), 1, 0))</f>
        <v/>
      </c>
      <c r="Y644" s="10" t="str">
        <f>IF($B644=1,"",IF(AND(TrackingWorksheet!$L649&lt;&gt;"", TrackingWorksheet!$L649&gt;=WeeklySummary!$C$6,TrackingWorksheet!$L649&lt;=WeeklySummary!$C$7,OR(TrackingWorksheet!$H649=Lists!$D$5,TrackingWorksheet!$J649=Lists!$D$5)), 1, 0))</f>
        <v/>
      </c>
      <c r="Z644" s="10" t="str">
        <f>IF($B644=1,"",IF(AND(TrackingWorksheet!$L649&lt;&gt;"", TrackingWorksheet!$L649&gt;=WeeklySummary!$C$6,TrackingWorksheet!$L649&lt;=WeeklySummary!$C$7,OR(TrackingWorksheet!$H649=Lists!$D$6,TrackingWorksheet!$J649=Lists!$D$6)), 1, 0))</f>
        <v/>
      </c>
      <c r="AA644" s="19" t="str">
        <f>IF(B644=1,"",IF(AND(TrackingWorksheet!M649&lt;&gt;"",TrackingWorksheet!M649&lt;=WeeklySummary!$C$7),1,0)*D644)</f>
        <v/>
      </c>
      <c r="AB644" s="19" t="str">
        <f>IF(B644=1,"",IF(AND(TrackingWorksheet!N649&lt;&gt;"",TrackingWorksheet!N649&lt;=WeeklySummary!$C$7),1,0)*D644)</f>
        <v/>
      </c>
      <c r="AC644" s="19" t="str">
        <f>IF(B644=1,"",TrackingWorksheet!T649)</f>
        <v/>
      </c>
      <c r="AD644" s="19" t="str">
        <f>IF(B644=1,"",IF(D644*AND(TrackingWorksheet!S649&gt;=Calculations!$BD$3,TrackingWorksheet!U649="",TrackingWorksheet!K649="YES"),1,0))</f>
        <v/>
      </c>
      <c r="AE644" s="19" t="str">
        <f>IF($B644=1,"",IF(AND(TrackingWorksheet!$S649&gt;$BE$3,TrackingWorksheet!$T649=Lists!$P$4),1, 0)*D644)</f>
        <v/>
      </c>
      <c r="AF644" s="19" t="str">
        <f>IF($B644=1,"",IF(AND(TrackingWorksheet!$U649&gt;$BE$3,TrackingWorksheet!$V649=Lists!$P$4),1, 0)*D644)</f>
        <v/>
      </c>
      <c r="AG644" s="19" t="str">
        <f>IF($B644=1,"",IF(AND(TrackingWorksheet!$W649&gt;$BE$3,TrackingWorksheet!$X649=Lists!$P$4),1, 0)*D644)</f>
        <v/>
      </c>
      <c r="AH644" s="19" t="str">
        <f>IF($B644=1,"",IF(AND(TrackingWorksheet!$Y649&gt;$BE$3,TrackingWorksheet!$Z649=Lists!$P$4),1, 0)*D644)</f>
        <v/>
      </c>
      <c r="AI644" s="19" t="str">
        <f>IF($B644=1,"",IF(AND(TrackingWorksheet!$AA649&gt;$BE$3,TrackingWorksheet!$AB649=Lists!$P$4),1, 0)*D644)</f>
        <v/>
      </c>
      <c r="AJ644" s="19" t="str">
        <f>IF($B644=1,"",IF(AND(TrackingWorksheet!$S649&gt;$BE$3,TrackingWorksheet!$T649=Lists!$P$5),1, 0)*D644)</f>
        <v/>
      </c>
      <c r="AK644" s="19" t="str">
        <f>IF($B644=1,"",IF(AND(TrackingWorksheet!$U649&gt;$BE$3,TrackingWorksheet!$V649=Lists!$P$5),1, 0)*D644)</f>
        <v/>
      </c>
      <c r="AL644" s="19" t="str">
        <f>IF($B644=1,"",IF(AND(TrackingWorksheet!$W649&gt;$BE$3,TrackingWorksheet!$X649=Lists!$P$5),1, 0)*D644)</f>
        <v/>
      </c>
      <c r="AM644" s="19" t="str">
        <f>IF($B644=1,"",IF(AND(TrackingWorksheet!$Y649&gt;$BE$3,TrackingWorksheet!$Z649=Lists!$P$5),1, 0)*D644)</f>
        <v/>
      </c>
      <c r="AN644" s="19" t="str">
        <f>IF($B644=1,"",IF(AND(TrackingWorksheet!$AA649&gt;$BE$3,TrackingWorksheet!$AB649=Lists!$P$5),1, 0)*D644)</f>
        <v/>
      </c>
      <c r="AO644" s="19" t="str">
        <f>IF($B644=1,"",IF(AND(TrackingWorksheet!$S649&gt;$BE$3,TrackingWorksheet!$T649=Lists!$P$6),1, 0)*D644)</f>
        <v/>
      </c>
      <c r="AP644" s="19" t="str">
        <f>IF($B644=1,"",IF(AND(TrackingWorksheet!$U649&gt;$BE$3,TrackingWorksheet!$V649=Lists!$P$6),1, 0)*D644)</f>
        <v/>
      </c>
      <c r="AQ644" s="19" t="str">
        <f>IF($B644=1,"",IF(AND(TrackingWorksheet!$W649&gt;$BE$3,TrackingWorksheet!$X649=Lists!$P$6),1, 0)*D644)</f>
        <v/>
      </c>
      <c r="AR644" s="19" t="str">
        <f>IF($B644=1,"",IF(AND(TrackingWorksheet!$Y649&gt;$BE$3,TrackingWorksheet!$Z649=Lists!$P$6),1, 0)*D644)</f>
        <v/>
      </c>
      <c r="AS644" s="19" t="str">
        <f>IF($B644=1,"",IF(AND(TrackingWorksheet!$AA649&gt;$BE$3,TrackingWorksheet!$AB649=Lists!$P$6),1, 0)*D644)</f>
        <v/>
      </c>
      <c r="AT644" s="19">
        <f t="shared" ref="AT644:AT707" si="153">MAX(AE644:AS644)</f>
        <v>0</v>
      </c>
      <c r="AU644" s="19" t="str">
        <f>IF(B644=1,"",IF(AND(TrackingWorksheet!K649="",TrackingWorksheet!M649="", TrackingWorksheet!N649="", TrackingWorksheet!S649="", TrackingWorksheet!V649="", TrackingWorksheet!W649="", TrackingWorksheet!Y649="", TrackingWorksheet!AA649="", V644=1),1,0)*D644)</f>
        <v/>
      </c>
      <c r="AV644" s="19" t="str">
        <f>IF(B644=1,"",IF(D644*AND(TrackingWorksheet!U649&gt;Calculations!$BE$3,TrackingWorksheet!K649="YES"),1,0))</f>
        <v/>
      </c>
      <c r="AW644" s="19" t="str">
        <f>IF(B644=1,"",IF(D644*AND(TrackingWorksheet!W649&gt;Calculations!$BE$3,TrackingWorksheet!K649="YES"),1,0))</f>
        <v/>
      </c>
      <c r="AX644" s="19">
        <f t="shared" ref="AX644:AX707" si="154">MAX(AV644:AW644)</f>
        <v>0</v>
      </c>
      <c r="AY644" s="19">
        <f t="shared" si="150"/>
        <v>0</v>
      </c>
      <c r="AZ644" s="27" t="str">
        <f>IF(B644=1,"",IF(TrackingWorksheet!Q649="","",TrackingWorksheet!Q649))</f>
        <v/>
      </c>
      <c r="BB644" s="4"/>
      <c r="BC644" s="4"/>
      <c r="BD644" s="4"/>
      <c r="BE644" s="4"/>
      <c r="BF644" s="4"/>
      <c r="BG644" s="4" t="str">
        <f>IF(B644=1,"",IF(AND(N644=1,TrackingWorksheet!$I649+14&lt;=WeeklySummary!$C$7),1,0))</f>
        <v/>
      </c>
      <c r="BH644" s="4" t="str">
        <f>IF(B644=1,"",IF(AND(R644=1,TrackingWorksheet!$I649+14&lt;=WeeklySummary!$C$7),1,0))</f>
        <v/>
      </c>
      <c r="BI644" s="4" t="str">
        <f>IF(B644=1,"",IF(AND(J644=1,TrackingWorksheet!$G649+14&lt;=WeeklySummary!$C$7),1,0))</f>
        <v/>
      </c>
      <c r="BJ644" s="4" t="str">
        <f>IF(B644=1,"",IF(AND(T644=1,TrackingWorksheet!$I649+14&lt;=WeeklySummary!$C$7),1,0))</f>
        <v/>
      </c>
      <c r="BK644" s="4" t="str">
        <f>IF(B644=1,"",IF(AND(T644=1,TrackingWorksheet!$G649+14&lt;=WeeklySummary!$C$7),1,0))</f>
        <v/>
      </c>
      <c r="BL644" s="4">
        <f t="shared" si="149"/>
        <v>0</v>
      </c>
    </row>
    <row r="645" spans="2:64" x14ac:dyDescent="0.25">
      <c r="B645" s="27">
        <f>IF(AND(ISBLANK(TrackingWorksheet!B650),ISBLANK(TrackingWorksheet!C650),ISBLANK(TrackingWorksheet!G650),ISBLANK(TrackingWorksheet!H650),
ISBLANK(TrackingWorksheet!I650),ISBLANK(TrackingWorksheet!J650),ISBLANK(TrackingWorksheet!M650),
ISBLANK(TrackingWorksheet!N652)),1,0)</f>
        <v>1</v>
      </c>
      <c r="C645" s="12" t="str">
        <f>IF(B645=1,"",TrackingWorksheet!F650)</f>
        <v/>
      </c>
      <c r="D645" s="20" t="str">
        <f>IF(B645=1,"",IF(AND(TrackingWorksheet!B650&lt;&gt;"",TrackingWorksheet!B650&lt;=WeeklySummary!$C$7,OR(TrackingWorksheet!C650="",TrackingWorksheet!C650&gt;=WeeklySummary!$C$6)),1,0))</f>
        <v/>
      </c>
      <c r="E645" s="10" t="str">
        <f>IF(B645=1,"",IF(AND(TrackingWorksheet!G650 &lt;&gt;"",TrackingWorksheet!G650&lt;=WeeklySummary!$C$7, TrackingWorksheet!H650=Lists!$D$4), "Y", "N"))</f>
        <v/>
      </c>
      <c r="F645" s="10" t="str">
        <f>IF(B645=1,"",IF(AND(TrackingWorksheet!I650 &lt;&gt;"", TrackingWorksheet!I650&lt;=WeeklySummary!$C$7, TrackingWorksheet!J650=Lists!$D$4), "Y", "N"))</f>
        <v/>
      </c>
      <c r="G645" s="10" t="str">
        <f>IF(B645=1,"",IF(AND(TrackingWorksheet!G650 &lt;&gt;"",TrackingWorksheet!G650&lt;=WeeklySummary!$C$7, TrackingWorksheet!H650=Lists!$D$5), "Y", "N"))</f>
        <v/>
      </c>
      <c r="H645" s="10" t="str">
        <f>IF(B645=1,"",IF(AND(TrackingWorksheet!I650 &lt;&gt;"", TrackingWorksheet!I650&lt;=WeeklySummary!$C$7, TrackingWorksheet!J650=Lists!$D$5), "Y", "N"))</f>
        <v/>
      </c>
      <c r="I645" s="20" t="str">
        <f>IF(B645=1,"",IF(AND(TrackingWorksheet!G650 &lt;&gt;"", TrackingWorksheet!G650&lt;=WeeklySummary!$C$7, TrackingWorksheet!H650=Lists!$D$6), 1, 0))</f>
        <v/>
      </c>
      <c r="J645" s="20" t="str">
        <f t="shared" ref="J645:J708" si="155">IF(B645=1,"",I645*D645)</f>
        <v/>
      </c>
      <c r="K645" s="10" t="str">
        <f>IF(B645=1,"",IF(AND(TrackingWorksheet!I650&lt;=WeeklySummary!$C$7,TrackingWorksheet!K650="YES"),0,IF(AND(AND(OR(E645="Y",F645="Y"),E645&lt;&gt;F645),G645&lt;&gt;"Y", H645&lt;&gt;"Y"), 1, 0)))</f>
        <v/>
      </c>
      <c r="L645" s="20" t="str">
        <f t="shared" ref="L645:L708" si="156">IF(B645=1,"",K645*D645)</f>
        <v/>
      </c>
      <c r="M645" s="10" t="str">
        <f t="shared" ref="M645:M708" si="157">IF(B645=1,"",IF(AND(E645="Y", F645="Y"), 1, 0))</f>
        <v/>
      </c>
      <c r="N645" s="20" t="str">
        <f t="shared" ref="N645:N708" si="158">IF(B645=1,"",M645*D645)</f>
        <v/>
      </c>
      <c r="O645" s="10" t="str">
        <f>IF(B645=1,"",IF(AND(TrackingWorksheet!I650&lt;=WeeklySummary!$C$7,TrackingWorksheet!K650="YES"),0,IF(AND(AND(OR(G645="Y",H645="Y"),G645&lt;&gt;H645),E645&lt;&gt;"Y", F645&lt;&gt;"Y"), 1, 0)))</f>
        <v/>
      </c>
      <c r="P645" s="20" t="str">
        <f t="shared" ref="P645:P708" si="159">IF(B645=1,"",O645*D645)</f>
        <v/>
      </c>
      <c r="Q645" s="10" t="str">
        <f t="shared" ref="Q645:Q708" si="160">IF(B645=1,"",IF(AND(G645="Y", H645="Y"), 1, 0))</f>
        <v/>
      </c>
      <c r="R645" s="10" t="str">
        <f t="shared" ref="R645:R708" si="161">IF(B645=1,"",Q645*D645)</f>
        <v/>
      </c>
      <c r="S645" s="10" t="str">
        <f>IF(B645=1,"",IF(AND(OR(AND(TrackingWorksheet!H650=Lists!$D$7,TrackingWorksheet!H650=TrackingWorksheet!J650),TrackingWorksheet!H650&lt;&gt;TrackingWorksheet!J650),TrackingWorksheet!K650="YES",TrackingWorksheet!H650&lt;&gt;Lists!$D$6,TrackingWorksheet!G650&lt;=WeeklySummary!$C$7,TrackingWorksheet!I650&lt;=WeeklySummary!$C$7),1,0))</f>
        <v/>
      </c>
      <c r="T645" s="10" t="str">
        <f t="shared" ref="T645:T708" si="162">IF(B645=1,"",S645*D645)</f>
        <v/>
      </c>
      <c r="U645" s="10" t="str">
        <f>IF($B645=1,"",IF(TrackingWorksheet!$K650="YES",1, 0)*D645)</f>
        <v/>
      </c>
      <c r="V645" s="20">
        <f t="shared" si="151"/>
        <v>0</v>
      </c>
      <c r="W645" s="20">
        <f t="shared" si="152"/>
        <v>0</v>
      </c>
      <c r="X645" s="10" t="str">
        <f>IF($B645=1,"",IF(AND(TrackingWorksheet!$L650&lt;&gt;"", TrackingWorksheet!$L650&gt;=WeeklySummary!$C$6,TrackingWorksheet!$L650&lt;=WeeklySummary!$C$7,OR(TrackingWorksheet!$H650=Lists!$D$4,TrackingWorksheet!$J650=Lists!$D$4)), 1, 0))</f>
        <v/>
      </c>
      <c r="Y645" s="10" t="str">
        <f>IF($B645=1,"",IF(AND(TrackingWorksheet!$L650&lt;&gt;"", TrackingWorksheet!$L650&gt;=WeeklySummary!$C$6,TrackingWorksheet!$L650&lt;=WeeklySummary!$C$7,OR(TrackingWorksheet!$H650=Lists!$D$5,TrackingWorksheet!$J650=Lists!$D$5)), 1, 0))</f>
        <v/>
      </c>
      <c r="Z645" s="10" t="str">
        <f>IF($B645=1,"",IF(AND(TrackingWorksheet!$L650&lt;&gt;"", TrackingWorksheet!$L650&gt;=WeeklySummary!$C$6,TrackingWorksheet!$L650&lt;=WeeklySummary!$C$7,OR(TrackingWorksheet!$H650=Lists!$D$6,TrackingWorksheet!$J650=Lists!$D$6)), 1, 0))</f>
        <v/>
      </c>
      <c r="AA645" s="19" t="str">
        <f>IF(B645=1,"",IF(AND(TrackingWorksheet!M650&lt;&gt;"",TrackingWorksheet!M650&lt;=WeeklySummary!$C$7),1,0)*D645)</f>
        <v/>
      </c>
      <c r="AB645" s="19" t="str">
        <f>IF(B645=1,"",IF(AND(TrackingWorksheet!N650&lt;&gt;"",TrackingWorksheet!N650&lt;=WeeklySummary!$C$7),1,0)*D645)</f>
        <v/>
      </c>
      <c r="AC645" s="19" t="str">
        <f>IF(B645=1,"",TrackingWorksheet!T650)</f>
        <v/>
      </c>
      <c r="AD645" s="19" t="str">
        <f>IF(B645=1,"",IF(D645*AND(TrackingWorksheet!S650&gt;=Calculations!$BD$3,TrackingWorksheet!U650="",TrackingWorksheet!K650="YES"),1,0))</f>
        <v/>
      </c>
      <c r="AE645" s="19" t="str">
        <f>IF($B645=1,"",IF(AND(TrackingWorksheet!$S650&gt;$BE$3,TrackingWorksheet!$T650=Lists!$P$4),1, 0)*D645)</f>
        <v/>
      </c>
      <c r="AF645" s="19" t="str">
        <f>IF($B645=1,"",IF(AND(TrackingWorksheet!$U650&gt;$BE$3,TrackingWorksheet!$V650=Lists!$P$4),1, 0)*D645)</f>
        <v/>
      </c>
      <c r="AG645" s="19" t="str">
        <f>IF($B645=1,"",IF(AND(TrackingWorksheet!$W650&gt;$BE$3,TrackingWorksheet!$X650=Lists!$P$4),1, 0)*D645)</f>
        <v/>
      </c>
      <c r="AH645" s="19" t="str">
        <f>IF($B645=1,"",IF(AND(TrackingWorksheet!$Y650&gt;$BE$3,TrackingWorksheet!$Z650=Lists!$P$4),1, 0)*D645)</f>
        <v/>
      </c>
      <c r="AI645" s="19" t="str">
        <f>IF($B645=1,"",IF(AND(TrackingWorksheet!$AA650&gt;$BE$3,TrackingWorksheet!$AB650=Lists!$P$4),1, 0)*D645)</f>
        <v/>
      </c>
      <c r="AJ645" s="19" t="str">
        <f>IF($B645=1,"",IF(AND(TrackingWorksheet!$S650&gt;$BE$3,TrackingWorksheet!$T650=Lists!$P$5),1, 0)*D645)</f>
        <v/>
      </c>
      <c r="AK645" s="19" t="str">
        <f>IF($B645=1,"",IF(AND(TrackingWorksheet!$U650&gt;$BE$3,TrackingWorksheet!$V650=Lists!$P$5),1, 0)*D645)</f>
        <v/>
      </c>
      <c r="AL645" s="19" t="str">
        <f>IF($B645=1,"",IF(AND(TrackingWorksheet!$W650&gt;$BE$3,TrackingWorksheet!$X650=Lists!$P$5),1, 0)*D645)</f>
        <v/>
      </c>
      <c r="AM645" s="19" t="str">
        <f>IF($B645=1,"",IF(AND(TrackingWorksheet!$Y650&gt;$BE$3,TrackingWorksheet!$Z650=Lists!$P$5),1, 0)*D645)</f>
        <v/>
      </c>
      <c r="AN645" s="19" t="str">
        <f>IF($B645=1,"",IF(AND(TrackingWorksheet!$AA650&gt;$BE$3,TrackingWorksheet!$AB650=Lists!$P$5),1, 0)*D645)</f>
        <v/>
      </c>
      <c r="AO645" s="19" t="str">
        <f>IF($B645=1,"",IF(AND(TrackingWorksheet!$S650&gt;$BE$3,TrackingWorksheet!$T650=Lists!$P$6),1, 0)*D645)</f>
        <v/>
      </c>
      <c r="AP645" s="19" t="str">
        <f>IF($B645=1,"",IF(AND(TrackingWorksheet!$U650&gt;$BE$3,TrackingWorksheet!$V650=Lists!$P$6),1, 0)*D645)</f>
        <v/>
      </c>
      <c r="AQ645" s="19" t="str">
        <f>IF($B645=1,"",IF(AND(TrackingWorksheet!$W650&gt;$BE$3,TrackingWorksheet!$X650=Lists!$P$6),1, 0)*D645)</f>
        <v/>
      </c>
      <c r="AR645" s="19" t="str">
        <f>IF($B645=1,"",IF(AND(TrackingWorksheet!$Y650&gt;$BE$3,TrackingWorksheet!$Z650=Lists!$P$6),1, 0)*D645)</f>
        <v/>
      </c>
      <c r="AS645" s="19" t="str">
        <f>IF($B645=1,"",IF(AND(TrackingWorksheet!$AA650&gt;$BE$3,TrackingWorksheet!$AB650=Lists!$P$6),1, 0)*D645)</f>
        <v/>
      </c>
      <c r="AT645" s="19">
        <f t="shared" si="153"/>
        <v>0</v>
      </c>
      <c r="AU645" s="19" t="str">
        <f>IF(B645=1,"",IF(AND(TrackingWorksheet!K650="",TrackingWorksheet!M650="", TrackingWorksheet!N650="", TrackingWorksheet!S650="", TrackingWorksheet!V650="", TrackingWorksheet!W650="", TrackingWorksheet!Y650="", TrackingWorksheet!AA650="", V645=1),1,0)*D645)</f>
        <v/>
      </c>
      <c r="AV645" s="19" t="str">
        <f>IF(B645=1,"",IF(D645*AND(TrackingWorksheet!U650&gt;Calculations!$BE$3,TrackingWorksheet!K650="YES"),1,0))</f>
        <v/>
      </c>
      <c r="AW645" s="19" t="str">
        <f>IF(B645=1,"",IF(D645*AND(TrackingWorksheet!W650&gt;Calculations!$BE$3,TrackingWorksheet!K650="YES"),1,0))</f>
        <v/>
      </c>
      <c r="AX645" s="19">
        <f t="shared" si="154"/>
        <v>0</v>
      </c>
      <c r="AY645" s="19">
        <f t="shared" si="150"/>
        <v>0</v>
      </c>
      <c r="AZ645" s="27" t="str">
        <f>IF(B645=1,"",IF(TrackingWorksheet!Q650="","",TrackingWorksheet!Q650))</f>
        <v/>
      </c>
      <c r="BB645" s="4"/>
      <c r="BC645" s="4"/>
      <c r="BD645" s="4"/>
      <c r="BE645" s="4"/>
      <c r="BF645" s="4"/>
      <c r="BG645" s="4" t="str">
        <f>IF(B645=1,"",IF(AND(N645=1,TrackingWorksheet!$I650+14&lt;=WeeklySummary!$C$7),1,0))</f>
        <v/>
      </c>
      <c r="BH645" s="4" t="str">
        <f>IF(B645=1,"",IF(AND(R645=1,TrackingWorksheet!$I650+14&lt;=WeeklySummary!$C$7),1,0))</f>
        <v/>
      </c>
      <c r="BI645" s="4" t="str">
        <f>IF(B645=1,"",IF(AND(J645=1,TrackingWorksheet!$G650+14&lt;=WeeklySummary!$C$7),1,0))</f>
        <v/>
      </c>
      <c r="BJ645" s="4" t="str">
        <f>IF(B645=1,"",IF(AND(T645=1,TrackingWorksheet!$I650+14&lt;=WeeklySummary!$C$7),1,0))</f>
        <v/>
      </c>
      <c r="BK645" s="4" t="str">
        <f>IF(B645=1,"",IF(AND(T645=1,TrackingWorksheet!$G650+14&lt;=WeeklySummary!$C$7),1,0))</f>
        <v/>
      </c>
      <c r="BL645" s="4">
        <f t="shared" ref="BL645:BL708" si="163">MAX(BG645:BK645)</f>
        <v>0</v>
      </c>
    </row>
    <row r="646" spans="2:64" x14ac:dyDescent="0.25">
      <c r="B646" s="27">
        <f>IF(AND(ISBLANK(TrackingWorksheet!B651),ISBLANK(TrackingWorksheet!C651),ISBLANK(TrackingWorksheet!G651),ISBLANK(TrackingWorksheet!H651),
ISBLANK(TrackingWorksheet!I651),ISBLANK(TrackingWorksheet!J651),ISBLANK(TrackingWorksheet!M651),
ISBLANK(TrackingWorksheet!N653)),1,0)</f>
        <v>1</v>
      </c>
      <c r="C646" s="12" t="str">
        <f>IF(B646=1,"",TrackingWorksheet!F651)</f>
        <v/>
      </c>
      <c r="D646" s="20" t="str">
        <f>IF(B646=1,"",IF(AND(TrackingWorksheet!B651&lt;&gt;"",TrackingWorksheet!B651&lt;=WeeklySummary!$C$7,OR(TrackingWorksheet!C651="",TrackingWorksheet!C651&gt;=WeeklySummary!$C$6)),1,0))</f>
        <v/>
      </c>
      <c r="E646" s="10" t="str">
        <f>IF(B646=1,"",IF(AND(TrackingWorksheet!G651 &lt;&gt;"",TrackingWorksheet!G651&lt;=WeeklySummary!$C$7, TrackingWorksheet!H651=Lists!$D$4), "Y", "N"))</f>
        <v/>
      </c>
      <c r="F646" s="10" t="str">
        <f>IF(B646=1,"",IF(AND(TrackingWorksheet!I651 &lt;&gt;"", TrackingWorksheet!I651&lt;=WeeklySummary!$C$7, TrackingWorksheet!J651=Lists!$D$4), "Y", "N"))</f>
        <v/>
      </c>
      <c r="G646" s="10" t="str">
        <f>IF(B646=1,"",IF(AND(TrackingWorksheet!G651 &lt;&gt;"",TrackingWorksheet!G651&lt;=WeeklySummary!$C$7, TrackingWorksheet!H651=Lists!$D$5), "Y", "N"))</f>
        <v/>
      </c>
      <c r="H646" s="10" t="str">
        <f>IF(B646=1,"",IF(AND(TrackingWorksheet!I651 &lt;&gt;"", TrackingWorksheet!I651&lt;=WeeklySummary!$C$7, TrackingWorksheet!J651=Lists!$D$5), "Y", "N"))</f>
        <v/>
      </c>
      <c r="I646" s="20" t="str">
        <f>IF(B646=1,"",IF(AND(TrackingWorksheet!G651 &lt;&gt;"", TrackingWorksheet!G651&lt;=WeeklySummary!$C$7, TrackingWorksheet!H651=Lists!$D$6), 1, 0))</f>
        <v/>
      </c>
      <c r="J646" s="20" t="str">
        <f t="shared" si="155"/>
        <v/>
      </c>
      <c r="K646" s="10" t="str">
        <f>IF(B646=1,"",IF(AND(TrackingWorksheet!I651&lt;=WeeklySummary!$C$7,TrackingWorksheet!K651="YES"),0,IF(AND(AND(OR(E646="Y",F646="Y"),E646&lt;&gt;F646),G646&lt;&gt;"Y", H646&lt;&gt;"Y"), 1, 0)))</f>
        <v/>
      </c>
      <c r="L646" s="20" t="str">
        <f t="shared" si="156"/>
        <v/>
      </c>
      <c r="M646" s="10" t="str">
        <f t="shared" si="157"/>
        <v/>
      </c>
      <c r="N646" s="20" t="str">
        <f t="shared" si="158"/>
        <v/>
      </c>
      <c r="O646" s="10" t="str">
        <f>IF(B646=1,"",IF(AND(TrackingWorksheet!I651&lt;=WeeklySummary!$C$7,TrackingWorksheet!K651="YES"),0,IF(AND(AND(OR(G646="Y",H646="Y"),G646&lt;&gt;H646),E646&lt;&gt;"Y", F646&lt;&gt;"Y"), 1, 0)))</f>
        <v/>
      </c>
      <c r="P646" s="20" t="str">
        <f t="shared" si="159"/>
        <v/>
      </c>
      <c r="Q646" s="10" t="str">
        <f t="shared" si="160"/>
        <v/>
      </c>
      <c r="R646" s="10" t="str">
        <f t="shared" si="161"/>
        <v/>
      </c>
      <c r="S646" s="10" t="str">
        <f>IF(B646=1,"",IF(AND(OR(AND(TrackingWorksheet!H651=Lists!$D$7,TrackingWorksheet!H651=TrackingWorksheet!J651),TrackingWorksheet!H651&lt;&gt;TrackingWorksheet!J651),TrackingWorksheet!K651="YES",TrackingWorksheet!H651&lt;&gt;Lists!$D$6,TrackingWorksheet!G651&lt;=WeeklySummary!$C$7,TrackingWorksheet!I651&lt;=WeeklySummary!$C$7),1,0))</f>
        <v/>
      </c>
      <c r="T646" s="10" t="str">
        <f t="shared" si="162"/>
        <v/>
      </c>
      <c r="U646" s="10" t="str">
        <f>IF($B646=1,"",IF(TrackingWorksheet!$K651="YES",1, 0)*D646)</f>
        <v/>
      </c>
      <c r="V646" s="20">
        <f t="shared" si="151"/>
        <v>0</v>
      </c>
      <c r="W646" s="20">
        <f t="shared" si="152"/>
        <v>0</v>
      </c>
      <c r="X646" s="10" t="str">
        <f>IF($B646=1,"",IF(AND(TrackingWorksheet!$L651&lt;&gt;"", TrackingWorksheet!$L651&gt;=WeeklySummary!$C$6,TrackingWorksheet!$L651&lt;=WeeklySummary!$C$7,OR(TrackingWorksheet!$H651=Lists!$D$4,TrackingWorksheet!$J651=Lists!$D$4)), 1, 0))</f>
        <v/>
      </c>
      <c r="Y646" s="10" t="str">
        <f>IF($B646=1,"",IF(AND(TrackingWorksheet!$L651&lt;&gt;"", TrackingWorksheet!$L651&gt;=WeeklySummary!$C$6,TrackingWorksheet!$L651&lt;=WeeklySummary!$C$7,OR(TrackingWorksheet!$H651=Lists!$D$5,TrackingWorksheet!$J651=Lists!$D$5)), 1, 0))</f>
        <v/>
      </c>
      <c r="Z646" s="10" t="str">
        <f>IF($B646=1,"",IF(AND(TrackingWorksheet!$L651&lt;&gt;"", TrackingWorksheet!$L651&gt;=WeeklySummary!$C$6,TrackingWorksheet!$L651&lt;=WeeklySummary!$C$7,OR(TrackingWorksheet!$H651=Lists!$D$6,TrackingWorksheet!$J651=Lists!$D$6)), 1, 0))</f>
        <v/>
      </c>
      <c r="AA646" s="19" t="str">
        <f>IF(B646=1,"",IF(AND(TrackingWorksheet!M651&lt;&gt;"",TrackingWorksheet!M651&lt;=WeeklySummary!$C$7),1,0)*D646)</f>
        <v/>
      </c>
      <c r="AB646" s="19" t="str">
        <f>IF(B646=1,"",IF(AND(TrackingWorksheet!N651&lt;&gt;"",TrackingWorksheet!N651&lt;=WeeklySummary!$C$7),1,0)*D646)</f>
        <v/>
      </c>
      <c r="AC646" s="19" t="str">
        <f>IF(B646=1,"",TrackingWorksheet!T651)</f>
        <v/>
      </c>
      <c r="AD646" s="19" t="str">
        <f>IF(B646=1,"",IF(D646*AND(TrackingWorksheet!S651&gt;=Calculations!$BD$3,TrackingWorksheet!U651="",TrackingWorksheet!K651="YES"),1,0))</f>
        <v/>
      </c>
      <c r="AE646" s="19" t="str">
        <f>IF($B646=1,"",IF(AND(TrackingWorksheet!$S651&gt;$BE$3,TrackingWorksheet!$T651=Lists!$P$4),1, 0)*D646)</f>
        <v/>
      </c>
      <c r="AF646" s="19" t="str">
        <f>IF($B646=1,"",IF(AND(TrackingWorksheet!$U651&gt;$BE$3,TrackingWorksheet!$V651=Lists!$P$4),1, 0)*D646)</f>
        <v/>
      </c>
      <c r="AG646" s="19" t="str">
        <f>IF($B646=1,"",IF(AND(TrackingWorksheet!$W651&gt;$BE$3,TrackingWorksheet!$X651=Lists!$P$4),1, 0)*D646)</f>
        <v/>
      </c>
      <c r="AH646" s="19" t="str">
        <f>IF($B646=1,"",IF(AND(TrackingWorksheet!$Y651&gt;$BE$3,TrackingWorksheet!$Z651=Lists!$P$4),1, 0)*D646)</f>
        <v/>
      </c>
      <c r="AI646" s="19" t="str">
        <f>IF($B646=1,"",IF(AND(TrackingWorksheet!$AA651&gt;$BE$3,TrackingWorksheet!$AB651=Lists!$P$4),1, 0)*D646)</f>
        <v/>
      </c>
      <c r="AJ646" s="19" t="str">
        <f>IF($B646=1,"",IF(AND(TrackingWorksheet!$S651&gt;$BE$3,TrackingWorksheet!$T651=Lists!$P$5),1, 0)*D646)</f>
        <v/>
      </c>
      <c r="AK646" s="19" t="str">
        <f>IF($B646=1,"",IF(AND(TrackingWorksheet!$U651&gt;$BE$3,TrackingWorksheet!$V651=Lists!$P$5),1, 0)*D646)</f>
        <v/>
      </c>
      <c r="AL646" s="19" t="str">
        <f>IF($B646=1,"",IF(AND(TrackingWorksheet!$W651&gt;$BE$3,TrackingWorksheet!$X651=Lists!$P$5),1, 0)*D646)</f>
        <v/>
      </c>
      <c r="AM646" s="19" t="str">
        <f>IF($B646=1,"",IF(AND(TrackingWorksheet!$Y651&gt;$BE$3,TrackingWorksheet!$Z651=Lists!$P$5),1, 0)*D646)</f>
        <v/>
      </c>
      <c r="AN646" s="19" t="str">
        <f>IF($B646=1,"",IF(AND(TrackingWorksheet!$AA651&gt;$BE$3,TrackingWorksheet!$AB651=Lists!$P$5),1, 0)*D646)</f>
        <v/>
      </c>
      <c r="AO646" s="19" t="str">
        <f>IF($B646=1,"",IF(AND(TrackingWorksheet!$S651&gt;$BE$3,TrackingWorksheet!$T651=Lists!$P$6),1, 0)*D646)</f>
        <v/>
      </c>
      <c r="AP646" s="19" t="str">
        <f>IF($B646=1,"",IF(AND(TrackingWorksheet!$U651&gt;$BE$3,TrackingWorksheet!$V651=Lists!$P$6),1, 0)*D646)</f>
        <v/>
      </c>
      <c r="AQ646" s="19" t="str">
        <f>IF($B646=1,"",IF(AND(TrackingWorksheet!$W651&gt;$BE$3,TrackingWorksheet!$X651=Lists!$P$6),1, 0)*D646)</f>
        <v/>
      </c>
      <c r="AR646" s="19" t="str">
        <f>IF($B646=1,"",IF(AND(TrackingWorksheet!$Y651&gt;$BE$3,TrackingWorksheet!$Z651=Lists!$P$6),1, 0)*D646)</f>
        <v/>
      </c>
      <c r="AS646" s="19" t="str">
        <f>IF($B646=1,"",IF(AND(TrackingWorksheet!$AA651&gt;$BE$3,TrackingWorksheet!$AB651=Lists!$P$6),1, 0)*D646)</f>
        <v/>
      </c>
      <c r="AT646" s="19">
        <f t="shared" si="153"/>
        <v>0</v>
      </c>
      <c r="AU646" s="19" t="str">
        <f>IF(B646=1,"",IF(AND(TrackingWorksheet!K651="",TrackingWorksheet!M651="", TrackingWorksheet!N651="", TrackingWorksheet!S651="", TrackingWorksheet!V651="", TrackingWorksheet!W651="", TrackingWorksheet!Y651="", TrackingWorksheet!AA651="", V646=1),1,0)*D646)</f>
        <v/>
      </c>
      <c r="AV646" s="19" t="str">
        <f>IF(B646=1,"",IF(D646*AND(TrackingWorksheet!U651&gt;Calculations!$BE$3,TrackingWorksheet!K651="YES"),1,0))</f>
        <v/>
      </c>
      <c r="AW646" s="19" t="str">
        <f>IF(B646=1,"",IF(D646*AND(TrackingWorksheet!W651&gt;Calculations!$BE$3,TrackingWorksheet!K651="YES"),1,0))</f>
        <v/>
      </c>
      <c r="AX646" s="19">
        <f t="shared" si="154"/>
        <v>0</v>
      </c>
      <c r="AY646" s="19">
        <f t="shared" si="150"/>
        <v>0</v>
      </c>
      <c r="AZ646" s="27" t="str">
        <f>IF(B646=1,"",IF(TrackingWorksheet!Q651="","",TrackingWorksheet!Q651))</f>
        <v/>
      </c>
      <c r="BB646" s="4"/>
      <c r="BC646" s="4"/>
      <c r="BD646" s="4"/>
      <c r="BE646" s="4"/>
      <c r="BF646" s="4"/>
      <c r="BG646" s="4" t="str">
        <f>IF(B646=1,"",IF(AND(N646=1,TrackingWorksheet!$I651+14&lt;=WeeklySummary!$C$7),1,0))</f>
        <v/>
      </c>
      <c r="BH646" s="4" t="str">
        <f>IF(B646=1,"",IF(AND(R646=1,TrackingWorksheet!$I651+14&lt;=WeeklySummary!$C$7),1,0))</f>
        <v/>
      </c>
      <c r="BI646" s="4" t="str">
        <f>IF(B646=1,"",IF(AND(J646=1,TrackingWorksheet!$G651+14&lt;=WeeklySummary!$C$7),1,0))</f>
        <v/>
      </c>
      <c r="BJ646" s="4" t="str">
        <f>IF(B646=1,"",IF(AND(T646=1,TrackingWorksheet!$I651+14&lt;=WeeklySummary!$C$7),1,0))</f>
        <v/>
      </c>
      <c r="BK646" s="4" t="str">
        <f>IF(B646=1,"",IF(AND(T646=1,TrackingWorksheet!$G651+14&lt;=WeeklySummary!$C$7),1,0))</f>
        <v/>
      </c>
      <c r="BL646" s="4">
        <f t="shared" si="163"/>
        <v>0</v>
      </c>
    </row>
    <row r="647" spans="2:64" x14ac:dyDescent="0.25">
      <c r="B647" s="27">
        <f>IF(AND(ISBLANK(TrackingWorksheet!B652),ISBLANK(TrackingWorksheet!C652),ISBLANK(TrackingWorksheet!G652),ISBLANK(TrackingWorksheet!H652),
ISBLANK(TrackingWorksheet!I652),ISBLANK(TrackingWorksheet!J652),ISBLANK(TrackingWorksheet!M652),
ISBLANK(TrackingWorksheet!N654)),1,0)</f>
        <v>1</v>
      </c>
      <c r="C647" s="12" t="str">
        <f>IF(B647=1,"",TrackingWorksheet!F652)</f>
        <v/>
      </c>
      <c r="D647" s="20" t="str">
        <f>IF(B647=1,"",IF(AND(TrackingWorksheet!B652&lt;&gt;"",TrackingWorksheet!B652&lt;=WeeklySummary!$C$7,OR(TrackingWorksheet!C652="",TrackingWorksheet!C652&gt;=WeeklySummary!$C$6)),1,0))</f>
        <v/>
      </c>
      <c r="E647" s="10" t="str">
        <f>IF(B647=1,"",IF(AND(TrackingWorksheet!G652 &lt;&gt;"",TrackingWorksheet!G652&lt;=WeeklySummary!$C$7, TrackingWorksheet!H652=Lists!$D$4), "Y", "N"))</f>
        <v/>
      </c>
      <c r="F647" s="10" t="str">
        <f>IF(B647=1,"",IF(AND(TrackingWorksheet!I652 &lt;&gt;"", TrackingWorksheet!I652&lt;=WeeklySummary!$C$7, TrackingWorksheet!J652=Lists!$D$4), "Y", "N"))</f>
        <v/>
      </c>
      <c r="G647" s="10" t="str">
        <f>IF(B647=1,"",IF(AND(TrackingWorksheet!G652 &lt;&gt;"",TrackingWorksheet!G652&lt;=WeeklySummary!$C$7, TrackingWorksheet!H652=Lists!$D$5), "Y", "N"))</f>
        <v/>
      </c>
      <c r="H647" s="10" t="str">
        <f>IF(B647=1,"",IF(AND(TrackingWorksheet!I652 &lt;&gt;"", TrackingWorksheet!I652&lt;=WeeklySummary!$C$7, TrackingWorksheet!J652=Lists!$D$5), "Y", "N"))</f>
        <v/>
      </c>
      <c r="I647" s="20" t="str">
        <f>IF(B647=1,"",IF(AND(TrackingWorksheet!G652 &lt;&gt;"", TrackingWorksheet!G652&lt;=WeeklySummary!$C$7, TrackingWorksheet!H652=Lists!$D$6), 1, 0))</f>
        <v/>
      </c>
      <c r="J647" s="20" t="str">
        <f t="shared" si="155"/>
        <v/>
      </c>
      <c r="K647" s="10" t="str">
        <f>IF(B647=1,"",IF(AND(TrackingWorksheet!I652&lt;=WeeklySummary!$C$7,TrackingWorksheet!K652="YES"),0,IF(AND(AND(OR(E647="Y",F647="Y"),E647&lt;&gt;F647),G647&lt;&gt;"Y", H647&lt;&gt;"Y"), 1, 0)))</f>
        <v/>
      </c>
      <c r="L647" s="20" t="str">
        <f t="shared" si="156"/>
        <v/>
      </c>
      <c r="M647" s="10" t="str">
        <f t="shared" si="157"/>
        <v/>
      </c>
      <c r="N647" s="20" t="str">
        <f t="shared" si="158"/>
        <v/>
      </c>
      <c r="O647" s="10" t="str">
        <f>IF(B647=1,"",IF(AND(TrackingWorksheet!I652&lt;=WeeklySummary!$C$7,TrackingWorksheet!K652="YES"),0,IF(AND(AND(OR(G647="Y",H647="Y"),G647&lt;&gt;H647),E647&lt;&gt;"Y", F647&lt;&gt;"Y"), 1, 0)))</f>
        <v/>
      </c>
      <c r="P647" s="20" t="str">
        <f t="shared" si="159"/>
        <v/>
      </c>
      <c r="Q647" s="10" t="str">
        <f t="shared" si="160"/>
        <v/>
      </c>
      <c r="R647" s="10" t="str">
        <f t="shared" si="161"/>
        <v/>
      </c>
      <c r="S647" s="10" t="str">
        <f>IF(B647=1,"",IF(AND(OR(AND(TrackingWorksheet!H652=Lists!$D$7,TrackingWorksheet!H652=TrackingWorksheet!J652),TrackingWorksheet!H652&lt;&gt;TrackingWorksheet!J652),TrackingWorksheet!K652="YES",TrackingWorksheet!H652&lt;&gt;Lists!$D$6,TrackingWorksheet!G652&lt;=WeeklySummary!$C$7,TrackingWorksheet!I652&lt;=WeeklySummary!$C$7),1,0))</f>
        <v/>
      </c>
      <c r="T647" s="10" t="str">
        <f t="shared" si="162"/>
        <v/>
      </c>
      <c r="U647" s="10" t="str">
        <f>IF($B647=1,"",IF(TrackingWorksheet!$K652="YES",1, 0)*D647)</f>
        <v/>
      </c>
      <c r="V647" s="20">
        <f t="shared" si="151"/>
        <v>0</v>
      </c>
      <c r="W647" s="20">
        <f t="shared" si="152"/>
        <v>0</v>
      </c>
      <c r="X647" s="10" t="str">
        <f>IF($B647=1,"",IF(AND(TrackingWorksheet!$L652&lt;&gt;"", TrackingWorksheet!$L652&gt;=WeeklySummary!$C$6,TrackingWorksheet!$L652&lt;=WeeklySummary!$C$7,OR(TrackingWorksheet!$H652=Lists!$D$4,TrackingWorksheet!$J652=Lists!$D$4)), 1, 0))</f>
        <v/>
      </c>
      <c r="Y647" s="10" t="str">
        <f>IF($B647=1,"",IF(AND(TrackingWorksheet!$L652&lt;&gt;"", TrackingWorksheet!$L652&gt;=WeeklySummary!$C$6,TrackingWorksheet!$L652&lt;=WeeklySummary!$C$7,OR(TrackingWorksheet!$H652=Lists!$D$5,TrackingWorksheet!$J652=Lists!$D$5)), 1, 0))</f>
        <v/>
      </c>
      <c r="Z647" s="10" t="str">
        <f>IF($B647=1,"",IF(AND(TrackingWorksheet!$L652&lt;&gt;"", TrackingWorksheet!$L652&gt;=WeeklySummary!$C$6,TrackingWorksheet!$L652&lt;=WeeklySummary!$C$7,OR(TrackingWorksheet!$H652=Lists!$D$6,TrackingWorksheet!$J652=Lists!$D$6)), 1, 0))</f>
        <v/>
      </c>
      <c r="AA647" s="19" t="str">
        <f>IF(B647=1,"",IF(AND(TrackingWorksheet!M652&lt;&gt;"",TrackingWorksheet!M652&lt;=WeeklySummary!$C$7),1,0)*D647)</f>
        <v/>
      </c>
      <c r="AB647" s="19" t="str">
        <f>IF(B647=1,"",IF(AND(TrackingWorksheet!N652&lt;&gt;"",TrackingWorksheet!N652&lt;=WeeklySummary!$C$7),1,0)*D647)</f>
        <v/>
      </c>
      <c r="AC647" s="19" t="str">
        <f>IF(B647=1,"",TrackingWorksheet!T652)</f>
        <v/>
      </c>
      <c r="AD647" s="19" t="str">
        <f>IF(B647=1,"",IF(D647*AND(TrackingWorksheet!S652&gt;=Calculations!$BD$3,TrackingWorksheet!U652="",TrackingWorksheet!K652="YES"),1,0))</f>
        <v/>
      </c>
      <c r="AE647" s="19" t="str">
        <f>IF($B647=1,"",IF(AND(TrackingWorksheet!$S652&gt;$BE$3,TrackingWorksheet!$T652=Lists!$P$4),1, 0)*D647)</f>
        <v/>
      </c>
      <c r="AF647" s="19" t="str">
        <f>IF($B647=1,"",IF(AND(TrackingWorksheet!$U652&gt;$BE$3,TrackingWorksheet!$V652=Lists!$P$4),1, 0)*D647)</f>
        <v/>
      </c>
      <c r="AG647" s="19" t="str">
        <f>IF($B647=1,"",IF(AND(TrackingWorksheet!$W652&gt;$BE$3,TrackingWorksheet!$X652=Lists!$P$4),1, 0)*D647)</f>
        <v/>
      </c>
      <c r="AH647" s="19" t="str">
        <f>IF($B647=1,"",IF(AND(TrackingWorksheet!$Y652&gt;$BE$3,TrackingWorksheet!$Z652=Lists!$P$4),1, 0)*D647)</f>
        <v/>
      </c>
      <c r="AI647" s="19" t="str">
        <f>IF($B647=1,"",IF(AND(TrackingWorksheet!$AA652&gt;$BE$3,TrackingWorksheet!$AB652=Lists!$P$4),1, 0)*D647)</f>
        <v/>
      </c>
      <c r="AJ647" s="19" t="str">
        <f>IF($B647=1,"",IF(AND(TrackingWorksheet!$S652&gt;$BE$3,TrackingWorksheet!$T652=Lists!$P$5),1, 0)*D647)</f>
        <v/>
      </c>
      <c r="AK647" s="19" t="str">
        <f>IF($B647=1,"",IF(AND(TrackingWorksheet!$U652&gt;$BE$3,TrackingWorksheet!$V652=Lists!$P$5),1, 0)*D647)</f>
        <v/>
      </c>
      <c r="AL647" s="19" t="str">
        <f>IF($B647=1,"",IF(AND(TrackingWorksheet!$W652&gt;$BE$3,TrackingWorksheet!$X652=Lists!$P$5),1, 0)*D647)</f>
        <v/>
      </c>
      <c r="AM647" s="19" t="str">
        <f>IF($B647=1,"",IF(AND(TrackingWorksheet!$Y652&gt;$BE$3,TrackingWorksheet!$Z652=Lists!$P$5),1, 0)*D647)</f>
        <v/>
      </c>
      <c r="AN647" s="19" t="str">
        <f>IF($B647=1,"",IF(AND(TrackingWorksheet!$AA652&gt;$BE$3,TrackingWorksheet!$AB652=Lists!$P$5),1, 0)*D647)</f>
        <v/>
      </c>
      <c r="AO647" s="19" t="str">
        <f>IF($B647=1,"",IF(AND(TrackingWorksheet!$S652&gt;$BE$3,TrackingWorksheet!$T652=Lists!$P$6),1, 0)*D647)</f>
        <v/>
      </c>
      <c r="AP647" s="19" t="str">
        <f>IF($B647=1,"",IF(AND(TrackingWorksheet!$U652&gt;$BE$3,TrackingWorksheet!$V652=Lists!$P$6),1, 0)*D647)</f>
        <v/>
      </c>
      <c r="AQ647" s="19" t="str">
        <f>IF($B647=1,"",IF(AND(TrackingWorksheet!$W652&gt;$BE$3,TrackingWorksheet!$X652=Lists!$P$6),1, 0)*D647)</f>
        <v/>
      </c>
      <c r="AR647" s="19" t="str">
        <f>IF($B647=1,"",IF(AND(TrackingWorksheet!$Y652&gt;$BE$3,TrackingWorksheet!$Z652=Lists!$P$6),1, 0)*D647)</f>
        <v/>
      </c>
      <c r="AS647" s="19" t="str">
        <f>IF($B647=1,"",IF(AND(TrackingWorksheet!$AA652&gt;$BE$3,TrackingWorksheet!$AB652=Lists!$P$6),1, 0)*D647)</f>
        <v/>
      </c>
      <c r="AT647" s="19">
        <f t="shared" si="153"/>
        <v>0</v>
      </c>
      <c r="AU647" s="19" t="str">
        <f>IF(B647=1,"",IF(AND(TrackingWorksheet!K652="",TrackingWorksheet!M652="", TrackingWorksheet!N652="", TrackingWorksheet!S652="", TrackingWorksheet!V652="", TrackingWorksheet!W652="", TrackingWorksheet!Y652="", TrackingWorksheet!AA652="", V647=1),1,0)*D647)</f>
        <v/>
      </c>
      <c r="AV647" s="19" t="str">
        <f>IF(B647=1,"",IF(D647*AND(TrackingWorksheet!U652&gt;Calculations!$BE$3,TrackingWorksheet!K652="YES"),1,0))</f>
        <v/>
      </c>
      <c r="AW647" s="19" t="str">
        <f>IF(B647=1,"",IF(D647*AND(TrackingWorksheet!W652&gt;Calculations!$BE$3,TrackingWorksheet!K652="YES"),1,0))</f>
        <v/>
      </c>
      <c r="AX647" s="19">
        <f t="shared" si="154"/>
        <v>0</v>
      </c>
      <c r="AY647" s="19">
        <f t="shared" si="150"/>
        <v>0</v>
      </c>
      <c r="AZ647" s="27" t="str">
        <f>IF(B647=1,"",IF(TrackingWorksheet!Q652="","",TrackingWorksheet!Q652))</f>
        <v/>
      </c>
      <c r="BB647" s="4"/>
      <c r="BC647" s="4"/>
      <c r="BD647" s="4"/>
      <c r="BE647" s="4"/>
      <c r="BF647" s="4"/>
      <c r="BG647" s="4" t="str">
        <f>IF(B647=1,"",IF(AND(N647=1,TrackingWorksheet!$I652+14&lt;=WeeklySummary!$C$7),1,0))</f>
        <v/>
      </c>
      <c r="BH647" s="4" t="str">
        <f>IF(B647=1,"",IF(AND(R647=1,TrackingWorksheet!$I652+14&lt;=WeeklySummary!$C$7),1,0))</f>
        <v/>
      </c>
      <c r="BI647" s="4" t="str">
        <f>IF(B647=1,"",IF(AND(J647=1,TrackingWorksheet!$G652+14&lt;=WeeklySummary!$C$7),1,0))</f>
        <v/>
      </c>
      <c r="BJ647" s="4" t="str">
        <f>IF(B647=1,"",IF(AND(T647=1,TrackingWorksheet!$I652+14&lt;=WeeklySummary!$C$7),1,0))</f>
        <v/>
      </c>
      <c r="BK647" s="4" t="str">
        <f>IF(B647=1,"",IF(AND(T647=1,TrackingWorksheet!$G652+14&lt;=WeeklySummary!$C$7),1,0))</f>
        <v/>
      </c>
      <c r="BL647" s="4">
        <f t="shared" si="163"/>
        <v>0</v>
      </c>
    </row>
    <row r="648" spans="2:64" x14ac:dyDescent="0.25">
      <c r="B648" s="27">
        <f>IF(AND(ISBLANK(TrackingWorksheet!B653),ISBLANK(TrackingWorksheet!C653),ISBLANK(TrackingWorksheet!G653),ISBLANK(TrackingWorksheet!H653),
ISBLANK(TrackingWorksheet!I653),ISBLANK(TrackingWorksheet!J653),ISBLANK(TrackingWorksheet!M653),
ISBLANK(TrackingWorksheet!N655)),1,0)</f>
        <v>1</v>
      </c>
      <c r="C648" s="12" t="str">
        <f>IF(B648=1,"",TrackingWorksheet!F653)</f>
        <v/>
      </c>
      <c r="D648" s="20" t="str">
        <f>IF(B648=1,"",IF(AND(TrackingWorksheet!B653&lt;&gt;"",TrackingWorksheet!B653&lt;=WeeklySummary!$C$7,OR(TrackingWorksheet!C653="",TrackingWorksheet!C653&gt;=WeeklySummary!$C$6)),1,0))</f>
        <v/>
      </c>
      <c r="E648" s="10" t="str">
        <f>IF(B648=1,"",IF(AND(TrackingWorksheet!G653 &lt;&gt;"",TrackingWorksheet!G653&lt;=WeeklySummary!$C$7, TrackingWorksheet!H653=Lists!$D$4), "Y", "N"))</f>
        <v/>
      </c>
      <c r="F648" s="10" t="str">
        <f>IF(B648=1,"",IF(AND(TrackingWorksheet!I653 &lt;&gt;"", TrackingWorksheet!I653&lt;=WeeklySummary!$C$7, TrackingWorksheet!J653=Lists!$D$4), "Y", "N"))</f>
        <v/>
      </c>
      <c r="G648" s="10" t="str">
        <f>IF(B648=1,"",IF(AND(TrackingWorksheet!G653 &lt;&gt;"",TrackingWorksheet!G653&lt;=WeeklySummary!$C$7, TrackingWorksheet!H653=Lists!$D$5), "Y", "N"))</f>
        <v/>
      </c>
      <c r="H648" s="10" t="str">
        <f>IF(B648=1,"",IF(AND(TrackingWorksheet!I653 &lt;&gt;"", TrackingWorksheet!I653&lt;=WeeklySummary!$C$7, TrackingWorksheet!J653=Lists!$D$5), "Y", "N"))</f>
        <v/>
      </c>
      <c r="I648" s="20" t="str">
        <f>IF(B648=1,"",IF(AND(TrackingWorksheet!G653 &lt;&gt;"", TrackingWorksheet!G653&lt;=WeeklySummary!$C$7, TrackingWorksheet!H653=Lists!$D$6), 1, 0))</f>
        <v/>
      </c>
      <c r="J648" s="20" t="str">
        <f t="shared" si="155"/>
        <v/>
      </c>
      <c r="K648" s="10" t="str">
        <f>IF(B648=1,"",IF(AND(TrackingWorksheet!I653&lt;=WeeklySummary!$C$7,TrackingWorksheet!K653="YES"),0,IF(AND(AND(OR(E648="Y",F648="Y"),E648&lt;&gt;F648),G648&lt;&gt;"Y", H648&lt;&gt;"Y"), 1, 0)))</f>
        <v/>
      </c>
      <c r="L648" s="20" t="str">
        <f t="shared" si="156"/>
        <v/>
      </c>
      <c r="M648" s="10" t="str">
        <f t="shared" si="157"/>
        <v/>
      </c>
      <c r="N648" s="20" t="str">
        <f t="shared" si="158"/>
        <v/>
      </c>
      <c r="O648" s="10" t="str">
        <f>IF(B648=1,"",IF(AND(TrackingWorksheet!I653&lt;=WeeklySummary!$C$7,TrackingWorksheet!K653="YES"),0,IF(AND(AND(OR(G648="Y",H648="Y"),G648&lt;&gt;H648),E648&lt;&gt;"Y", F648&lt;&gt;"Y"), 1, 0)))</f>
        <v/>
      </c>
      <c r="P648" s="20" t="str">
        <f t="shared" si="159"/>
        <v/>
      </c>
      <c r="Q648" s="10" t="str">
        <f t="shared" si="160"/>
        <v/>
      </c>
      <c r="R648" s="10" t="str">
        <f t="shared" si="161"/>
        <v/>
      </c>
      <c r="S648" s="10" t="str">
        <f>IF(B648=1,"",IF(AND(OR(AND(TrackingWorksheet!H653=Lists!$D$7,TrackingWorksheet!H653=TrackingWorksheet!J653),TrackingWorksheet!H653&lt;&gt;TrackingWorksheet!J653),TrackingWorksheet!K653="YES",TrackingWorksheet!H653&lt;&gt;Lists!$D$6,TrackingWorksheet!G653&lt;=WeeklySummary!$C$7,TrackingWorksheet!I653&lt;=WeeklySummary!$C$7),1,0))</f>
        <v/>
      </c>
      <c r="T648" s="10" t="str">
        <f t="shared" si="162"/>
        <v/>
      </c>
      <c r="U648" s="10" t="str">
        <f>IF($B648=1,"",IF(TrackingWorksheet!$K653="YES",1, 0)*D648)</f>
        <v/>
      </c>
      <c r="V648" s="20">
        <f t="shared" si="151"/>
        <v>0</v>
      </c>
      <c r="W648" s="20">
        <f t="shared" si="152"/>
        <v>0</v>
      </c>
      <c r="X648" s="10" t="str">
        <f>IF($B648=1,"",IF(AND(TrackingWorksheet!$L653&lt;&gt;"", TrackingWorksheet!$L653&gt;=WeeklySummary!$C$6,TrackingWorksheet!$L653&lt;=WeeklySummary!$C$7,OR(TrackingWorksheet!$H653=Lists!$D$4,TrackingWorksheet!$J653=Lists!$D$4)), 1, 0))</f>
        <v/>
      </c>
      <c r="Y648" s="10" t="str">
        <f>IF($B648=1,"",IF(AND(TrackingWorksheet!$L653&lt;&gt;"", TrackingWorksheet!$L653&gt;=WeeklySummary!$C$6,TrackingWorksheet!$L653&lt;=WeeklySummary!$C$7,OR(TrackingWorksheet!$H653=Lists!$D$5,TrackingWorksheet!$J653=Lists!$D$5)), 1, 0))</f>
        <v/>
      </c>
      <c r="Z648" s="10" t="str">
        <f>IF($B648=1,"",IF(AND(TrackingWorksheet!$L653&lt;&gt;"", TrackingWorksheet!$L653&gt;=WeeklySummary!$C$6,TrackingWorksheet!$L653&lt;=WeeklySummary!$C$7,OR(TrackingWorksheet!$H653=Lists!$D$6,TrackingWorksheet!$J653=Lists!$D$6)), 1, 0))</f>
        <v/>
      </c>
      <c r="AA648" s="19" t="str">
        <f>IF(B648=1,"",IF(AND(TrackingWorksheet!M653&lt;&gt;"",TrackingWorksheet!M653&lt;=WeeklySummary!$C$7),1,0)*D648)</f>
        <v/>
      </c>
      <c r="AB648" s="19" t="str">
        <f>IF(B648=1,"",IF(AND(TrackingWorksheet!N653&lt;&gt;"",TrackingWorksheet!N653&lt;=WeeklySummary!$C$7),1,0)*D648)</f>
        <v/>
      </c>
      <c r="AC648" s="19" t="str">
        <f>IF(B648=1,"",TrackingWorksheet!T653)</f>
        <v/>
      </c>
      <c r="AD648" s="19" t="str">
        <f>IF(B648=1,"",IF(D648*AND(TrackingWorksheet!S653&gt;=Calculations!$BD$3,TrackingWorksheet!U653="",TrackingWorksheet!K653="YES"),1,0))</f>
        <v/>
      </c>
      <c r="AE648" s="19" t="str">
        <f>IF($B648=1,"",IF(AND(TrackingWorksheet!$S653&gt;$BE$3,TrackingWorksheet!$T653=Lists!$P$4),1, 0)*D648)</f>
        <v/>
      </c>
      <c r="AF648" s="19" t="str">
        <f>IF($B648=1,"",IF(AND(TrackingWorksheet!$U653&gt;$BE$3,TrackingWorksheet!$V653=Lists!$P$4),1, 0)*D648)</f>
        <v/>
      </c>
      <c r="AG648" s="19" t="str">
        <f>IF($B648=1,"",IF(AND(TrackingWorksheet!$W653&gt;$BE$3,TrackingWorksheet!$X653=Lists!$P$4),1, 0)*D648)</f>
        <v/>
      </c>
      <c r="AH648" s="19" t="str">
        <f>IF($B648=1,"",IF(AND(TrackingWorksheet!$Y653&gt;$BE$3,TrackingWorksheet!$Z653=Lists!$P$4),1, 0)*D648)</f>
        <v/>
      </c>
      <c r="AI648" s="19" t="str">
        <f>IF($B648=1,"",IF(AND(TrackingWorksheet!$AA653&gt;$BE$3,TrackingWorksheet!$AB653=Lists!$P$4),1, 0)*D648)</f>
        <v/>
      </c>
      <c r="AJ648" s="19" t="str">
        <f>IF($B648=1,"",IF(AND(TrackingWorksheet!$S653&gt;$BE$3,TrackingWorksheet!$T653=Lists!$P$5),1, 0)*D648)</f>
        <v/>
      </c>
      <c r="AK648" s="19" t="str">
        <f>IF($B648=1,"",IF(AND(TrackingWorksheet!$U653&gt;$BE$3,TrackingWorksheet!$V653=Lists!$P$5),1, 0)*D648)</f>
        <v/>
      </c>
      <c r="AL648" s="19" t="str">
        <f>IF($B648=1,"",IF(AND(TrackingWorksheet!$W653&gt;$BE$3,TrackingWorksheet!$X653=Lists!$P$5),1, 0)*D648)</f>
        <v/>
      </c>
      <c r="AM648" s="19" t="str">
        <f>IF($B648=1,"",IF(AND(TrackingWorksheet!$Y653&gt;$BE$3,TrackingWorksheet!$Z653=Lists!$P$5),1, 0)*D648)</f>
        <v/>
      </c>
      <c r="AN648" s="19" t="str">
        <f>IF($B648=1,"",IF(AND(TrackingWorksheet!$AA653&gt;$BE$3,TrackingWorksheet!$AB653=Lists!$P$5),1, 0)*D648)</f>
        <v/>
      </c>
      <c r="AO648" s="19" t="str">
        <f>IF($B648=1,"",IF(AND(TrackingWorksheet!$S653&gt;$BE$3,TrackingWorksheet!$T653=Lists!$P$6),1, 0)*D648)</f>
        <v/>
      </c>
      <c r="AP648" s="19" t="str">
        <f>IF($B648=1,"",IF(AND(TrackingWorksheet!$U653&gt;$BE$3,TrackingWorksheet!$V653=Lists!$P$6),1, 0)*D648)</f>
        <v/>
      </c>
      <c r="AQ648" s="19" t="str">
        <f>IF($B648=1,"",IF(AND(TrackingWorksheet!$W653&gt;$BE$3,TrackingWorksheet!$X653=Lists!$P$6),1, 0)*D648)</f>
        <v/>
      </c>
      <c r="AR648" s="19" t="str">
        <f>IF($B648=1,"",IF(AND(TrackingWorksheet!$Y653&gt;$BE$3,TrackingWorksheet!$Z653=Lists!$P$6),1, 0)*D648)</f>
        <v/>
      </c>
      <c r="AS648" s="19" t="str">
        <f>IF($B648=1,"",IF(AND(TrackingWorksheet!$AA653&gt;$BE$3,TrackingWorksheet!$AB653=Lists!$P$6),1, 0)*D648)</f>
        <v/>
      </c>
      <c r="AT648" s="19">
        <f t="shared" si="153"/>
        <v>0</v>
      </c>
      <c r="AU648" s="19" t="str">
        <f>IF(B648=1,"",IF(AND(TrackingWorksheet!K653="",TrackingWorksheet!M653="", TrackingWorksheet!N653="", TrackingWorksheet!S653="", TrackingWorksheet!V653="", TrackingWorksheet!W653="", TrackingWorksheet!Y653="", TrackingWorksheet!AA653="", V648=1),1,0)*D648)</f>
        <v/>
      </c>
      <c r="AV648" s="19" t="str">
        <f>IF(B648=1,"",IF(D648*AND(TrackingWorksheet!U653&gt;Calculations!$BE$3,TrackingWorksheet!K653="YES"),1,0))</f>
        <v/>
      </c>
      <c r="AW648" s="19" t="str">
        <f>IF(B648=1,"",IF(D648*AND(TrackingWorksheet!W653&gt;Calculations!$BE$3,TrackingWorksheet!K653="YES"),1,0))</f>
        <v/>
      </c>
      <c r="AX648" s="19">
        <f t="shared" si="154"/>
        <v>0</v>
      </c>
      <c r="AY648" s="19">
        <f t="shared" si="150"/>
        <v>0</v>
      </c>
      <c r="AZ648" s="27" t="str">
        <f>IF(B648=1,"",IF(TrackingWorksheet!Q653="","",TrackingWorksheet!Q653))</f>
        <v/>
      </c>
      <c r="BB648" s="4"/>
      <c r="BC648" s="4"/>
      <c r="BD648" s="4"/>
      <c r="BE648" s="4"/>
      <c r="BF648" s="4"/>
      <c r="BG648" s="4" t="str">
        <f>IF(B648=1,"",IF(AND(N648=1,TrackingWorksheet!$I653+14&lt;=WeeklySummary!$C$7),1,0))</f>
        <v/>
      </c>
      <c r="BH648" s="4" t="str">
        <f>IF(B648=1,"",IF(AND(R648=1,TrackingWorksheet!$I653+14&lt;=WeeklySummary!$C$7),1,0))</f>
        <v/>
      </c>
      <c r="BI648" s="4" t="str">
        <f>IF(B648=1,"",IF(AND(J648=1,TrackingWorksheet!$G653+14&lt;=WeeklySummary!$C$7),1,0))</f>
        <v/>
      </c>
      <c r="BJ648" s="4" t="str">
        <f>IF(B648=1,"",IF(AND(T648=1,TrackingWorksheet!$I653+14&lt;=WeeklySummary!$C$7),1,0))</f>
        <v/>
      </c>
      <c r="BK648" s="4" t="str">
        <f>IF(B648=1,"",IF(AND(T648=1,TrackingWorksheet!$G653+14&lt;=WeeklySummary!$C$7),1,0))</f>
        <v/>
      </c>
      <c r="BL648" s="4">
        <f t="shared" si="163"/>
        <v>0</v>
      </c>
    </row>
    <row r="649" spans="2:64" x14ac:dyDescent="0.25">
      <c r="B649" s="27">
        <f>IF(AND(ISBLANK(TrackingWorksheet!B654),ISBLANK(TrackingWorksheet!C654),ISBLANK(TrackingWorksheet!G654),ISBLANK(TrackingWorksheet!H654),
ISBLANK(TrackingWorksheet!I654),ISBLANK(TrackingWorksheet!J654),ISBLANK(TrackingWorksheet!M654),
ISBLANK(TrackingWorksheet!N656)),1,0)</f>
        <v>1</v>
      </c>
      <c r="C649" s="12" t="str">
        <f>IF(B649=1,"",TrackingWorksheet!F654)</f>
        <v/>
      </c>
      <c r="D649" s="20" t="str">
        <f>IF(B649=1,"",IF(AND(TrackingWorksheet!B654&lt;&gt;"",TrackingWorksheet!B654&lt;=WeeklySummary!$C$7,OR(TrackingWorksheet!C654="",TrackingWorksheet!C654&gt;=WeeklySummary!$C$6)),1,0))</f>
        <v/>
      </c>
      <c r="E649" s="10" t="str">
        <f>IF(B649=1,"",IF(AND(TrackingWorksheet!G654 &lt;&gt;"",TrackingWorksheet!G654&lt;=WeeklySummary!$C$7, TrackingWorksheet!H654=Lists!$D$4), "Y", "N"))</f>
        <v/>
      </c>
      <c r="F649" s="10" t="str">
        <f>IF(B649=1,"",IF(AND(TrackingWorksheet!I654 &lt;&gt;"", TrackingWorksheet!I654&lt;=WeeklySummary!$C$7, TrackingWorksheet!J654=Lists!$D$4), "Y", "N"))</f>
        <v/>
      </c>
      <c r="G649" s="10" t="str">
        <f>IF(B649=1,"",IF(AND(TrackingWorksheet!G654 &lt;&gt;"",TrackingWorksheet!G654&lt;=WeeklySummary!$C$7, TrackingWorksheet!H654=Lists!$D$5), "Y", "N"))</f>
        <v/>
      </c>
      <c r="H649" s="10" t="str">
        <f>IF(B649=1,"",IF(AND(TrackingWorksheet!I654 &lt;&gt;"", TrackingWorksheet!I654&lt;=WeeklySummary!$C$7, TrackingWorksheet!J654=Lists!$D$5), "Y", "N"))</f>
        <v/>
      </c>
      <c r="I649" s="20" t="str">
        <f>IF(B649=1,"",IF(AND(TrackingWorksheet!G654 &lt;&gt;"", TrackingWorksheet!G654&lt;=WeeklySummary!$C$7, TrackingWorksheet!H654=Lists!$D$6), 1, 0))</f>
        <v/>
      </c>
      <c r="J649" s="20" t="str">
        <f t="shared" si="155"/>
        <v/>
      </c>
      <c r="K649" s="10" t="str">
        <f>IF(B649=1,"",IF(AND(TrackingWorksheet!I654&lt;=WeeklySummary!$C$7,TrackingWorksheet!K654="YES"),0,IF(AND(AND(OR(E649="Y",F649="Y"),E649&lt;&gt;F649),G649&lt;&gt;"Y", H649&lt;&gt;"Y"), 1, 0)))</f>
        <v/>
      </c>
      <c r="L649" s="20" t="str">
        <f t="shared" si="156"/>
        <v/>
      </c>
      <c r="M649" s="10" t="str">
        <f t="shared" si="157"/>
        <v/>
      </c>
      <c r="N649" s="20" t="str">
        <f t="shared" si="158"/>
        <v/>
      </c>
      <c r="O649" s="10" t="str">
        <f>IF(B649=1,"",IF(AND(TrackingWorksheet!I654&lt;=WeeklySummary!$C$7,TrackingWorksheet!K654="YES"),0,IF(AND(AND(OR(G649="Y",H649="Y"),G649&lt;&gt;H649),E649&lt;&gt;"Y", F649&lt;&gt;"Y"), 1, 0)))</f>
        <v/>
      </c>
      <c r="P649" s="20" t="str">
        <f t="shared" si="159"/>
        <v/>
      </c>
      <c r="Q649" s="10" t="str">
        <f t="shared" si="160"/>
        <v/>
      </c>
      <c r="R649" s="10" t="str">
        <f t="shared" si="161"/>
        <v/>
      </c>
      <c r="S649" s="10" t="str">
        <f>IF(B649=1,"",IF(AND(OR(AND(TrackingWorksheet!H654=Lists!$D$7,TrackingWorksheet!H654=TrackingWorksheet!J654),TrackingWorksheet!H654&lt;&gt;TrackingWorksheet!J654),TrackingWorksheet!K654="YES",TrackingWorksheet!H654&lt;&gt;Lists!$D$6,TrackingWorksheet!G654&lt;=WeeklySummary!$C$7,TrackingWorksheet!I654&lt;=WeeklySummary!$C$7),1,0))</f>
        <v/>
      </c>
      <c r="T649" s="10" t="str">
        <f t="shared" si="162"/>
        <v/>
      </c>
      <c r="U649" s="10" t="str">
        <f>IF($B649=1,"",IF(TrackingWorksheet!$K654="YES",1, 0)*D649)</f>
        <v/>
      </c>
      <c r="V649" s="20">
        <f t="shared" si="151"/>
        <v>0</v>
      </c>
      <c r="W649" s="20">
        <f t="shared" si="152"/>
        <v>0</v>
      </c>
      <c r="X649" s="10" t="str">
        <f>IF($B649=1,"",IF(AND(TrackingWorksheet!$L654&lt;&gt;"", TrackingWorksheet!$L654&gt;=WeeklySummary!$C$6,TrackingWorksheet!$L654&lt;=WeeklySummary!$C$7,OR(TrackingWorksheet!$H654=Lists!$D$4,TrackingWorksheet!$J654=Lists!$D$4)), 1, 0))</f>
        <v/>
      </c>
      <c r="Y649" s="10" t="str">
        <f>IF($B649=1,"",IF(AND(TrackingWorksheet!$L654&lt;&gt;"", TrackingWorksheet!$L654&gt;=WeeklySummary!$C$6,TrackingWorksheet!$L654&lt;=WeeklySummary!$C$7,OR(TrackingWorksheet!$H654=Lists!$D$5,TrackingWorksheet!$J654=Lists!$D$5)), 1, 0))</f>
        <v/>
      </c>
      <c r="Z649" s="10" t="str">
        <f>IF($B649=1,"",IF(AND(TrackingWorksheet!$L654&lt;&gt;"", TrackingWorksheet!$L654&gt;=WeeklySummary!$C$6,TrackingWorksheet!$L654&lt;=WeeklySummary!$C$7,OR(TrackingWorksheet!$H654=Lists!$D$6,TrackingWorksheet!$J654=Lists!$D$6)), 1, 0))</f>
        <v/>
      </c>
      <c r="AA649" s="19" t="str">
        <f>IF(B649=1,"",IF(AND(TrackingWorksheet!M654&lt;&gt;"",TrackingWorksheet!M654&lt;=WeeklySummary!$C$7),1,0)*D649)</f>
        <v/>
      </c>
      <c r="AB649" s="19" t="str">
        <f>IF(B649=1,"",IF(AND(TrackingWorksheet!N654&lt;&gt;"",TrackingWorksheet!N654&lt;=WeeklySummary!$C$7),1,0)*D649)</f>
        <v/>
      </c>
      <c r="AC649" s="19" t="str">
        <f>IF(B649=1,"",TrackingWorksheet!T654)</f>
        <v/>
      </c>
      <c r="AD649" s="19" t="str">
        <f>IF(B649=1,"",IF(D649*AND(TrackingWorksheet!S654&gt;=Calculations!$BD$3,TrackingWorksheet!U654="",TrackingWorksheet!K654="YES"),1,0))</f>
        <v/>
      </c>
      <c r="AE649" s="19" t="str">
        <f>IF($B649=1,"",IF(AND(TrackingWorksheet!$S654&gt;$BE$3,TrackingWorksheet!$T654=Lists!$P$4),1, 0)*D649)</f>
        <v/>
      </c>
      <c r="AF649" s="19" t="str">
        <f>IF($B649=1,"",IF(AND(TrackingWorksheet!$U654&gt;$BE$3,TrackingWorksheet!$V654=Lists!$P$4),1, 0)*D649)</f>
        <v/>
      </c>
      <c r="AG649" s="19" t="str">
        <f>IF($B649=1,"",IF(AND(TrackingWorksheet!$W654&gt;$BE$3,TrackingWorksheet!$X654=Lists!$P$4),1, 0)*D649)</f>
        <v/>
      </c>
      <c r="AH649" s="19" t="str">
        <f>IF($B649=1,"",IF(AND(TrackingWorksheet!$Y654&gt;$BE$3,TrackingWorksheet!$Z654=Lists!$P$4),1, 0)*D649)</f>
        <v/>
      </c>
      <c r="AI649" s="19" t="str">
        <f>IF($B649=1,"",IF(AND(TrackingWorksheet!$AA654&gt;$BE$3,TrackingWorksheet!$AB654=Lists!$P$4),1, 0)*D649)</f>
        <v/>
      </c>
      <c r="AJ649" s="19" t="str">
        <f>IF($B649=1,"",IF(AND(TrackingWorksheet!$S654&gt;$BE$3,TrackingWorksheet!$T654=Lists!$P$5),1, 0)*D649)</f>
        <v/>
      </c>
      <c r="AK649" s="19" t="str">
        <f>IF($B649=1,"",IF(AND(TrackingWorksheet!$U654&gt;$BE$3,TrackingWorksheet!$V654=Lists!$P$5),1, 0)*D649)</f>
        <v/>
      </c>
      <c r="AL649" s="19" t="str">
        <f>IF($B649=1,"",IF(AND(TrackingWorksheet!$W654&gt;$BE$3,TrackingWorksheet!$X654=Lists!$P$5),1, 0)*D649)</f>
        <v/>
      </c>
      <c r="AM649" s="19" t="str">
        <f>IF($B649=1,"",IF(AND(TrackingWorksheet!$Y654&gt;$BE$3,TrackingWorksheet!$Z654=Lists!$P$5),1, 0)*D649)</f>
        <v/>
      </c>
      <c r="AN649" s="19" t="str">
        <f>IF($B649=1,"",IF(AND(TrackingWorksheet!$AA654&gt;$BE$3,TrackingWorksheet!$AB654=Lists!$P$5),1, 0)*D649)</f>
        <v/>
      </c>
      <c r="AO649" s="19" t="str">
        <f>IF($B649=1,"",IF(AND(TrackingWorksheet!$S654&gt;$BE$3,TrackingWorksheet!$T654=Lists!$P$6),1, 0)*D649)</f>
        <v/>
      </c>
      <c r="AP649" s="19" t="str">
        <f>IF($B649=1,"",IF(AND(TrackingWorksheet!$U654&gt;$BE$3,TrackingWorksheet!$V654=Lists!$P$6),1, 0)*D649)</f>
        <v/>
      </c>
      <c r="AQ649" s="19" t="str">
        <f>IF($B649=1,"",IF(AND(TrackingWorksheet!$W654&gt;$BE$3,TrackingWorksheet!$X654=Lists!$P$6),1, 0)*D649)</f>
        <v/>
      </c>
      <c r="AR649" s="19" t="str">
        <f>IF($B649=1,"",IF(AND(TrackingWorksheet!$Y654&gt;$BE$3,TrackingWorksheet!$Z654=Lists!$P$6),1, 0)*D649)</f>
        <v/>
      </c>
      <c r="AS649" s="19" t="str">
        <f>IF($B649=1,"",IF(AND(TrackingWorksheet!$AA654&gt;$BE$3,TrackingWorksheet!$AB654=Lists!$P$6),1, 0)*D649)</f>
        <v/>
      </c>
      <c r="AT649" s="19">
        <f t="shared" si="153"/>
        <v>0</v>
      </c>
      <c r="AU649" s="19" t="str">
        <f>IF(B649=1,"",IF(AND(TrackingWorksheet!K654="",TrackingWorksheet!M654="", TrackingWorksheet!N654="", TrackingWorksheet!S654="", TrackingWorksheet!V654="", TrackingWorksheet!W654="", TrackingWorksheet!Y654="", TrackingWorksheet!AA654="", V649=1),1,0)*D649)</f>
        <v/>
      </c>
      <c r="AV649" s="19" t="str">
        <f>IF(B649=1,"",IF(D649*AND(TrackingWorksheet!U654&gt;Calculations!$BE$3,TrackingWorksheet!K654="YES"),1,0))</f>
        <v/>
      </c>
      <c r="AW649" s="19" t="str">
        <f>IF(B649=1,"",IF(D649*AND(TrackingWorksheet!W654&gt;Calculations!$BE$3,TrackingWorksheet!K654="YES"),1,0))</f>
        <v/>
      </c>
      <c r="AX649" s="19">
        <f t="shared" si="154"/>
        <v>0</v>
      </c>
      <c r="AY649" s="19">
        <f t="shared" si="150"/>
        <v>0</v>
      </c>
      <c r="AZ649" s="27" t="str">
        <f>IF(B649=1,"",IF(TrackingWorksheet!Q654="","",TrackingWorksheet!Q654))</f>
        <v/>
      </c>
      <c r="BB649" s="4"/>
      <c r="BC649" s="4"/>
      <c r="BD649" s="4"/>
      <c r="BE649" s="4"/>
      <c r="BF649" s="4"/>
      <c r="BG649" s="4" t="str">
        <f>IF(B649=1,"",IF(AND(N649=1,TrackingWorksheet!$I654+14&lt;=WeeklySummary!$C$7),1,0))</f>
        <v/>
      </c>
      <c r="BH649" s="4" t="str">
        <f>IF(B649=1,"",IF(AND(R649=1,TrackingWorksheet!$I654+14&lt;=WeeklySummary!$C$7),1,0))</f>
        <v/>
      </c>
      <c r="BI649" s="4" t="str">
        <f>IF(B649=1,"",IF(AND(J649=1,TrackingWorksheet!$G654+14&lt;=WeeklySummary!$C$7),1,0))</f>
        <v/>
      </c>
      <c r="BJ649" s="4" t="str">
        <f>IF(B649=1,"",IF(AND(T649=1,TrackingWorksheet!$I654+14&lt;=WeeklySummary!$C$7),1,0))</f>
        <v/>
      </c>
      <c r="BK649" s="4" t="str">
        <f>IF(B649=1,"",IF(AND(T649=1,TrackingWorksheet!$G654+14&lt;=WeeklySummary!$C$7),1,0))</f>
        <v/>
      </c>
      <c r="BL649" s="4">
        <f t="shared" si="163"/>
        <v>0</v>
      </c>
    </row>
    <row r="650" spans="2:64" x14ac:dyDescent="0.25">
      <c r="B650" s="27">
        <f>IF(AND(ISBLANK(TrackingWorksheet!B655),ISBLANK(TrackingWorksheet!C655),ISBLANK(TrackingWorksheet!G655),ISBLANK(TrackingWorksheet!H655),
ISBLANK(TrackingWorksheet!I655),ISBLANK(TrackingWorksheet!J655),ISBLANK(TrackingWorksheet!M655),
ISBLANK(TrackingWorksheet!N657)),1,0)</f>
        <v>1</v>
      </c>
      <c r="C650" s="12" t="str">
        <f>IF(B650=1,"",TrackingWorksheet!F655)</f>
        <v/>
      </c>
      <c r="D650" s="20" t="str">
        <f>IF(B650=1,"",IF(AND(TrackingWorksheet!B655&lt;&gt;"",TrackingWorksheet!B655&lt;=WeeklySummary!$C$7,OR(TrackingWorksheet!C655="",TrackingWorksheet!C655&gt;=WeeklySummary!$C$6)),1,0))</f>
        <v/>
      </c>
      <c r="E650" s="10" t="str">
        <f>IF(B650=1,"",IF(AND(TrackingWorksheet!G655 &lt;&gt;"",TrackingWorksheet!G655&lt;=WeeklySummary!$C$7, TrackingWorksheet!H655=Lists!$D$4), "Y", "N"))</f>
        <v/>
      </c>
      <c r="F650" s="10" t="str">
        <f>IF(B650=1,"",IF(AND(TrackingWorksheet!I655 &lt;&gt;"", TrackingWorksheet!I655&lt;=WeeklySummary!$C$7, TrackingWorksheet!J655=Lists!$D$4), "Y", "N"))</f>
        <v/>
      </c>
      <c r="G650" s="10" t="str">
        <f>IF(B650=1,"",IF(AND(TrackingWorksheet!G655 &lt;&gt;"",TrackingWorksheet!G655&lt;=WeeklySummary!$C$7, TrackingWorksheet!H655=Lists!$D$5), "Y", "N"))</f>
        <v/>
      </c>
      <c r="H650" s="10" t="str">
        <f>IF(B650=1,"",IF(AND(TrackingWorksheet!I655 &lt;&gt;"", TrackingWorksheet!I655&lt;=WeeklySummary!$C$7, TrackingWorksheet!J655=Lists!$D$5), "Y", "N"))</f>
        <v/>
      </c>
      <c r="I650" s="20" t="str">
        <f>IF(B650=1,"",IF(AND(TrackingWorksheet!G655 &lt;&gt;"", TrackingWorksheet!G655&lt;=WeeklySummary!$C$7, TrackingWorksheet!H655=Lists!$D$6), 1, 0))</f>
        <v/>
      </c>
      <c r="J650" s="20" t="str">
        <f t="shared" si="155"/>
        <v/>
      </c>
      <c r="K650" s="10" t="str">
        <f>IF(B650=1,"",IF(AND(TrackingWorksheet!I655&lt;=WeeklySummary!$C$7,TrackingWorksheet!K655="YES"),0,IF(AND(AND(OR(E650="Y",F650="Y"),E650&lt;&gt;F650),G650&lt;&gt;"Y", H650&lt;&gt;"Y"), 1, 0)))</f>
        <v/>
      </c>
      <c r="L650" s="20" t="str">
        <f t="shared" si="156"/>
        <v/>
      </c>
      <c r="M650" s="10" t="str">
        <f t="shared" si="157"/>
        <v/>
      </c>
      <c r="N650" s="20" t="str">
        <f t="shared" si="158"/>
        <v/>
      </c>
      <c r="O650" s="10" t="str">
        <f>IF(B650=1,"",IF(AND(TrackingWorksheet!I655&lt;=WeeklySummary!$C$7,TrackingWorksheet!K655="YES"),0,IF(AND(AND(OR(G650="Y",H650="Y"),G650&lt;&gt;H650),E650&lt;&gt;"Y", F650&lt;&gt;"Y"), 1, 0)))</f>
        <v/>
      </c>
      <c r="P650" s="20" t="str">
        <f t="shared" si="159"/>
        <v/>
      </c>
      <c r="Q650" s="10" t="str">
        <f t="shared" si="160"/>
        <v/>
      </c>
      <c r="R650" s="10" t="str">
        <f t="shared" si="161"/>
        <v/>
      </c>
      <c r="S650" s="10" t="str">
        <f>IF(B650=1,"",IF(AND(OR(AND(TrackingWorksheet!H655=Lists!$D$7,TrackingWorksheet!H655=TrackingWorksheet!J655),TrackingWorksheet!H655&lt;&gt;TrackingWorksheet!J655),TrackingWorksheet!K655="YES",TrackingWorksheet!H655&lt;&gt;Lists!$D$6,TrackingWorksheet!G655&lt;=WeeklySummary!$C$7,TrackingWorksheet!I655&lt;=WeeklySummary!$C$7),1,0))</f>
        <v/>
      </c>
      <c r="T650" s="10" t="str">
        <f t="shared" si="162"/>
        <v/>
      </c>
      <c r="U650" s="10" t="str">
        <f>IF($B650=1,"",IF(TrackingWorksheet!$K655="YES",1, 0)*D650)</f>
        <v/>
      </c>
      <c r="V650" s="20">
        <f t="shared" si="151"/>
        <v>0</v>
      </c>
      <c r="W650" s="20">
        <f t="shared" si="152"/>
        <v>0</v>
      </c>
      <c r="X650" s="10" t="str">
        <f>IF($B650=1,"",IF(AND(TrackingWorksheet!$L655&lt;&gt;"", TrackingWorksheet!$L655&gt;=WeeklySummary!$C$6,TrackingWorksheet!$L655&lt;=WeeklySummary!$C$7,OR(TrackingWorksheet!$H655=Lists!$D$4,TrackingWorksheet!$J655=Lists!$D$4)), 1, 0))</f>
        <v/>
      </c>
      <c r="Y650" s="10" t="str">
        <f>IF($B650=1,"",IF(AND(TrackingWorksheet!$L655&lt;&gt;"", TrackingWorksheet!$L655&gt;=WeeklySummary!$C$6,TrackingWorksheet!$L655&lt;=WeeklySummary!$C$7,OR(TrackingWorksheet!$H655=Lists!$D$5,TrackingWorksheet!$J655=Lists!$D$5)), 1, 0))</f>
        <v/>
      </c>
      <c r="Z650" s="10" t="str">
        <f>IF($B650=1,"",IF(AND(TrackingWorksheet!$L655&lt;&gt;"", TrackingWorksheet!$L655&gt;=WeeklySummary!$C$6,TrackingWorksheet!$L655&lt;=WeeklySummary!$C$7,OR(TrackingWorksheet!$H655=Lists!$D$6,TrackingWorksheet!$J655=Lists!$D$6)), 1, 0))</f>
        <v/>
      </c>
      <c r="AA650" s="19" t="str">
        <f>IF(B650=1,"",IF(AND(TrackingWorksheet!M655&lt;&gt;"",TrackingWorksheet!M655&lt;=WeeklySummary!$C$7),1,0)*D650)</f>
        <v/>
      </c>
      <c r="AB650" s="19" t="str">
        <f>IF(B650=1,"",IF(AND(TrackingWorksheet!N655&lt;&gt;"",TrackingWorksheet!N655&lt;=WeeklySummary!$C$7),1,0)*D650)</f>
        <v/>
      </c>
      <c r="AC650" s="19" t="str">
        <f>IF(B650=1,"",TrackingWorksheet!T655)</f>
        <v/>
      </c>
      <c r="AD650" s="19" t="str">
        <f>IF(B650=1,"",IF(D650*AND(TrackingWorksheet!S655&gt;=Calculations!$BD$3,TrackingWorksheet!U655="",TrackingWorksheet!K655="YES"),1,0))</f>
        <v/>
      </c>
      <c r="AE650" s="19" t="str">
        <f>IF($B650=1,"",IF(AND(TrackingWorksheet!$S655&gt;$BE$3,TrackingWorksheet!$T655=Lists!$P$4),1, 0)*D650)</f>
        <v/>
      </c>
      <c r="AF650" s="19" t="str">
        <f>IF($B650=1,"",IF(AND(TrackingWorksheet!$U655&gt;$BE$3,TrackingWorksheet!$V655=Lists!$P$4),1, 0)*D650)</f>
        <v/>
      </c>
      <c r="AG650" s="19" t="str">
        <f>IF($B650=1,"",IF(AND(TrackingWorksheet!$W655&gt;$BE$3,TrackingWorksheet!$X655=Lists!$P$4),1, 0)*D650)</f>
        <v/>
      </c>
      <c r="AH650" s="19" t="str">
        <f>IF($B650=1,"",IF(AND(TrackingWorksheet!$Y655&gt;$BE$3,TrackingWorksheet!$Z655=Lists!$P$4),1, 0)*D650)</f>
        <v/>
      </c>
      <c r="AI650" s="19" t="str">
        <f>IF($B650=1,"",IF(AND(TrackingWorksheet!$AA655&gt;$BE$3,TrackingWorksheet!$AB655=Lists!$P$4),1, 0)*D650)</f>
        <v/>
      </c>
      <c r="AJ650" s="19" t="str">
        <f>IF($B650=1,"",IF(AND(TrackingWorksheet!$S655&gt;$BE$3,TrackingWorksheet!$T655=Lists!$P$5),1, 0)*D650)</f>
        <v/>
      </c>
      <c r="AK650" s="19" t="str">
        <f>IF($B650=1,"",IF(AND(TrackingWorksheet!$U655&gt;$BE$3,TrackingWorksheet!$V655=Lists!$P$5),1, 0)*D650)</f>
        <v/>
      </c>
      <c r="AL650" s="19" t="str">
        <f>IF($B650=1,"",IF(AND(TrackingWorksheet!$W655&gt;$BE$3,TrackingWorksheet!$X655=Lists!$P$5),1, 0)*D650)</f>
        <v/>
      </c>
      <c r="AM650" s="19" t="str">
        <f>IF($B650=1,"",IF(AND(TrackingWorksheet!$Y655&gt;$BE$3,TrackingWorksheet!$Z655=Lists!$P$5),1, 0)*D650)</f>
        <v/>
      </c>
      <c r="AN650" s="19" t="str">
        <f>IF($B650=1,"",IF(AND(TrackingWorksheet!$AA655&gt;$BE$3,TrackingWorksheet!$AB655=Lists!$P$5),1, 0)*D650)</f>
        <v/>
      </c>
      <c r="AO650" s="19" t="str">
        <f>IF($B650=1,"",IF(AND(TrackingWorksheet!$S655&gt;$BE$3,TrackingWorksheet!$T655=Lists!$P$6),1, 0)*D650)</f>
        <v/>
      </c>
      <c r="AP650" s="19" t="str">
        <f>IF($B650=1,"",IF(AND(TrackingWorksheet!$U655&gt;$BE$3,TrackingWorksheet!$V655=Lists!$P$6),1, 0)*D650)</f>
        <v/>
      </c>
      <c r="AQ650" s="19" t="str">
        <f>IF($B650=1,"",IF(AND(TrackingWorksheet!$W655&gt;$BE$3,TrackingWorksheet!$X655=Lists!$P$6),1, 0)*D650)</f>
        <v/>
      </c>
      <c r="AR650" s="19" t="str">
        <f>IF($B650=1,"",IF(AND(TrackingWorksheet!$Y655&gt;$BE$3,TrackingWorksheet!$Z655=Lists!$P$6),1, 0)*D650)</f>
        <v/>
      </c>
      <c r="AS650" s="19" t="str">
        <f>IF($B650=1,"",IF(AND(TrackingWorksheet!$AA655&gt;$BE$3,TrackingWorksheet!$AB655=Lists!$P$6),1, 0)*D650)</f>
        <v/>
      </c>
      <c r="AT650" s="19">
        <f t="shared" si="153"/>
        <v>0</v>
      </c>
      <c r="AU650" s="19" t="str">
        <f>IF(B650=1,"",IF(AND(TrackingWorksheet!K655="",TrackingWorksheet!M655="", TrackingWorksheet!N655="", TrackingWorksheet!S655="", TrackingWorksheet!V655="", TrackingWorksheet!W655="", TrackingWorksheet!Y655="", TrackingWorksheet!AA655="", V650=1),1,0)*D650)</f>
        <v/>
      </c>
      <c r="AV650" s="19" t="str">
        <f>IF(B650=1,"",IF(D650*AND(TrackingWorksheet!U655&gt;Calculations!$BE$3,TrackingWorksheet!K655="YES"),1,0))</f>
        <v/>
      </c>
      <c r="AW650" s="19" t="str">
        <f>IF(B650=1,"",IF(D650*AND(TrackingWorksheet!W655&gt;Calculations!$BE$3,TrackingWorksheet!K655="YES"),1,0))</f>
        <v/>
      </c>
      <c r="AX650" s="19">
        <f t="shared" si="154"/>
        <v>0</v>
      </c>
      <c r="AY650" s="19">
        <f t="shared" si="150"/>
        <v>0</v>
      </c>
      <c r="AZ650" s="27" t="str">
        <f>IF(B650=1,"",IF(TrackingWorksheet!Q655="","",TrackingWorksheet!Q655))</f>
        <v/>
      </c>
      <c r="BB650" s="4"/>
      <c r="BC650" s="4"/>
      <c r="BD650" s="4"/>
      <c r="BE650" s="4"/>
      <c r="BF650" s="4"/>
      <c r="BG650" s="4" t="str">
        <f>IF(B650=1,"",IF(AND(N650=1,TrackingWorksheet!$I655+14&lt;=WeeklySummary!$C$7),1,0))</f>
        <v/>
      </c>
      <c r="BH650" s="4" t="str">
        <f>IF(B650=1,"",IF(AND(R650=1,TrackingWorksheet!$I655+14&lt;=WeeklySummary!$C$7),1,0))</f>
        <v/>
      </c>
      <c r="BI650" s="4" t="str">
        <f>IF(B650=1,"",IF(AND(J650=1,TrackingWorksheet!$G655+14&lt;=WeeklySummary!$C$7),1,0))</f>
        <v/>
      </c>
      <c r="BJ650" s="4" t="str">
        <f>IF(B650=1,"",IF(AND(T650=1,TrackingWorksheet!$I655+14&lt;=WeeklySummary!$C$7),1,0))</f>
        <v/>
      </c>
      <c r="BK650" s="4" t="str">
        <f>IF(B650=1,"",IF(AND(T650=1,TrackingWorksheet!$G655+14&lt;=WeeklySummary!$C$7),1,0))</f>
        <v/>
      </c>
      <c r="BL650" s="4">
        <f t="shared" si="163"/>
        <v>0</v>
      </c>
    </row>
    <row r="651" spans="2:64" x14ac:dyDescent="0.25">
      <c r="B651" s="27">
        <f>IF(AND(ISBLANK(TrackingWorksheet!B656),ISBLANK(TrackingWorksheet!C656),ISBLANK(TrackingWorksheet!G656),ISBLANK(TrackingWorksheet!H656),
ISBLANK(TrackingWorksheet!I656),ISBLANK(TrackingWorksheet!J656),ISBLANK(TrackingWorksheet!M656),
ISBLANK(TrackingWorksheet!N658)),1,0)</f>
        <v>1</v>
      </c>
      <c r="C651" s="12" t="str">
        <f>IF(B651=1,"",TrackingWorksheet!F656)</f>
        <v/>
      </c>
      <c r="D651" s="20" t="str">
        <f>IF(B651=1,"",IF(AND(TrackingWorksheet!B656&lt;&gt;"",TrackingWorksheet!B656&lt;=WeeklySummary!$C$7,OR(TrackingWorksheet!C656="",TrackingWorksheet!C656&gt;=WeeklySummary!$C$6)),1,0))</f>
        <v/>
      </c>
      <c r="E651" s="10" t="str">
        <f>IF(B651=1,"",IF(AND(TrackingWorksheet!G656 &lt;&gt;"",TrackingWorksheet!G656&lt;=WeeklySummary!$C$7, TrackingWorksheet!H656=Lists!$D$4), "Y", "N"))</f>
        <v/>
      </c>
      <c r="F651" s="10" t="str">
        <f>IF(B651=1,"",IF(AND(TrackingWorksheet!I656 &lt;&gt;"", TrackingWorksheet!I656&lt;=WeeklySummary!$C$7, TrackingWorksheet!J656=Lists!$D$4), "Y", "N"))</f>
        <v/>
      </c>
      <c r="G651" s="10" t="str">
        <f>IF(B651=1,"",IF(AND(TrackingWorksheet!G656 &lt;&gt;"",TrackingWorksheet!G656&lt;=WeeklySummary!$C$7, TrackingWorksheet!H656=Lists!$D$5), "Y", "N"))</f>
        <v/>
      </c>
      <c r="H651" s="10" t="str">
        <f>IF(B651=1,"",IF(AND(TrackingWorksheet!I656 &lt;&gt;"", TrackingWorksheet!I656&lt;=WeeklySummary!$C$7, TrackingWorksheet!J656=Lists!$D$5), "Y", "N"))</f>
        <v/>
      </c>
      <c r="I651" s="20" t="str">
        <f>IF(B651=1,"",IF(AND(TrackingWorksheet!G656 &lt;&gt;"", TrackingWorksheet!G656&lt;=WeeklySummary!$C$7, TrackingWorksheet!H656=Lists!$D$6), 1, 0))</f>
        <v/>
      </c>
      <c r="J651" s="20" t="str">
        <f t="shared" si="155"/>
        <v/>
      </c>
      <c r="K651" s="10" t="str">
        <f>IF(B651=1,"",IF(AND(TrackingWorksheet!I656&lt;=WeeklySummary!$C$7,TrackingWorksheet!K656="YES"),0,IF(AND(AND(OR(E651="Y",F651="Y"),E651&lt;&gt;F651),G651&lt;&gt;"Y", H651&lt;&gt;"Y"), 1, 0)))</f>
        <v/>
      </c>
      <c r="L651" s="20" t="str">
        <f t="shared" si="156"/>
        <v/>
      </c>
      <c r="M651" s="10" t="str">
        <f t="shared" si="157"/>
        <v/>
      </c>
      <c r="N651" s="20" t="str">
        <f t="shared" si="158"/>
        <v/>
      </c>
      <c r="O651" s="10" t="str">
        <f>IF(B651=1,"",IF(AND(TrackingWorksheet!I656&lt;=WeeklySummary!$C$7,TrackingWorksheet!K656="YES"),0,IF(AND(AND(OR(G651="Y",H651="Y"),G651&lt;&gt;H651),E651&lt;&gt;"Y", F651&lt;&gt;"Y"), 1, 0)))</f>
        <v/>
      </c>
      <c r="P651" s="20" t="str">
        <f t="shared" si="159"/>
        <v/>
      </c>
      <c r="Q651" s="10" t="str">
        <f t="shared" si="160"/>
        <v/>
      </c>
      <c r="R651" s="10" t="str">
        <f t="shared" si="161"/>
        <v/>
      </c>
      <c r="S651" s="10" t="str">
        <f>IF(B651=1,"",IF(AND(OR(AND(TrackingWorksheet!H656=Lists!$D$7,TrackingWorksheet!H656=TrackingWorksheet!J656),TrackingWorksheet!H656&lt;&gt;TrackingWorksheet!J656),TrackingWorksheet!K656="YES",TrackingWorksheet!H656&lt;&gt;Lists!$D$6,TrackingWorksheet!G656&lt;=WeeklySummary!$C$7,TrackingWorksheet!I656&lt;=WeeklySummary!$C$7),1,0))</f>
        <v/>
      </c>
      <c r="T651" s="10" t="str">
        <f t="shared" si="162"/>
        <v/>
      </c>
      <c r="U651" s="10" t="str">
        <f>IF($B651=1,"",IF(TrackingWorksheet!$K656="YES",1, 0)*D651)</f>
        <v/>
      </c>
      <c r="V651" s="20">
        <f t="shared" si="151"/>
        <v>0</v>
      </c>
      <c r="W651" s="20">
        <f t="shared" si="152"/>
        <v>0</v>
      </c>
      <c r="X651" s="10" t="str">
        <f>IF($B651=1,"",IF(AND(TrackingWorksheet!$L656&lt;&gt;"", TrackingWorksheet!$L656&gt;=WeeklySummary!$C$6,TrackingWorksheet!$L656&lt;=WeeklySummary!$C$7,OR(TrackingWorksheet!$H656=Lists!$D$4,TrackingWorksheet!$J656=Lists!$D$4)), 1, 0))</f>
        <v/>
      </c>
      <c r="Y651" s="10" t="str">
        <f>IF($B651=1,"",IF(AND(TrackingWorksheet!$L656&lt;&gt;"", TrackingWorksheet!$L656&gt;=WeeklySummary!$C$6,TrackingWorksheet!$L656&lt;=WeeklySummary!$C$7,OR(TrackingWorksheet!$H656=Lists!$D$5,TrackingWorksheet!$J656=Lists!$D$5)), 1, 0))</f>
        <v/>
      </c>
      <c r="Z651" s="10" t="str">
        <f>IF($B651=1,"",IF(AND(TrackingWorksheet!$L656&lt;&gt;"", TrackingWorksheet!$L656&gt;=WeeklySummary!$C$6,TrackingWorksheet!$L656&lt;=WeeklySummary!$C$7,OR(TrackingWorksheet!$H656=Lists!$D$6,TrackingWorksheet!$J656=Lists!$D$6)), 1, 0))</f>
        <v/>
      </c>
      <c r="AA651" s="19" t="str">
        <f>IF(B651=1,"",IF(AND(TrackingWorksheet!M656&lt;&gt;"",TrackingWorksheet!M656&lt;=WeeklySummary!$C$7),1,0)*D651)</f>
        <v/>
      </c>
      <c r="AB651" s="19" t="str">
        <f>IF(B651=1,"",IF(AND(TrackingWorksheet!N656&lt;&gt;"",TrackingWorksheet!N656&lt;=WeeklySummary!$C$7),1,0)*D651)</f>
        <v/>
      </c>
      <c r="AC651" s="19" t="str">
        <f>IF(B651=1,"",TrackingWorksheet!T656)</f>
        <v/>
      </c>
      <c r="AD651" s="19" t="str">
        <f>IF(B651=1,"",IF(D651*AND(TrackingWorksheet!S656&gt;=Calculations!$BD$3,TrackingWorksheet!U656="",TrackingWorksheet!K656="YES"),1,0))</f>
        <v/>
      </c>
      <c r="AE651" s="19" t="str">
        <f>IF($B651=1,"",IF(AND(TrackingWorksheet!$S656&gt;$BE$3,TrackingWorksheet!$T656=Lists!$P$4),1, 0)*D651)</f>
        <v/>
      </c>
      <c r="AF651" s="19" t="str">
        <f>IF($B651=1,"",IF(AND(TrackingWorksheet!$U656&gt;$BE$3,TrackingWorksheet!$V656=Lists!$P$4),1, 0)*D651)</f>
        <v/>
      </c>
      <c r="AG651" s="19" t="str">
        <f>IF($B651=1,"",IF(AND(TrackingWorksheet!$W656&gt;$BE$3,TrackingWorksheet!$X656=Lists!$P$4),1, 0)*D651)</f>
        <v/>
      </c>
      <c r="AH651" s="19" t="str">
        <f>IF($B651=1,"",IF(AND(TrackingWorksheet!$Y656&gt;$BE$3,TrackingWorksheet!$Z656=Lists!$P$4),1, 0)*D651)</f>
        <v/>
      </c>
      <c r="AI651" s="19" t="str">
        <f>IF($B651=1,"",IF(AND(TrackingWorksheet!$AA656&gt;$BE$3,TrackingWorksheet!$AB656=Lists!$P$4),1, 0)*D651)</f>
        <v/>
      </c>
      <c r="AJ651" s="19" t="str">
        <f>IF($B651=1,"",IF(AND(TrackingWorksheet!$S656&gt;$BE$3,TrackingWorksheet!$T656=Lists!$P$5),1, 0)*D651)</f>
        <v/>
      </c>
      <c r="AK651" s="19" t="str">
        <f>IF($B651=1,"",IF(AND(TrackingWorksheet!$U656&gt;$BE$3,TrackingWorksheet!$V656=Lists!$P$5),1, 0)*D651)</f>
        <v/>
      </c>
      <c r="AL651" s="19" t="str">
        <f>IF($B651=1,"",IF(AND(TrackingWorksheet!$W656&gt;$BE$3,TrackingWorksheet!$X656=Lists!$P$5),1, 0)*D651)</f>
        <v/>
      </c>
      <c r="AM651" s="19" t="str">
        <f>IF($B651=1,"",IF(AND(TrackingWorksheet!$Y656&gt;$BE$3,TrackingWorksheet!$Z656=Lists!$P$5),1, 0)*D651)</f>
        <v/>
      </c>
      <c r="AN651" s="19" t="str">
        <f>IF($B651=1,"",IF(AND(TrackingWorksheet!$AA656&gt;$BE$3,TrackingWorksheet!$AB656=Lists!$P$5),1, 0)*D651)</f>
        <v/>
      </c>
      <c r="AO651" s="19" t="str">
        <f>IF($B651=1,"",IF(AND(TrackingWorksheet!$S656&gt;$BE$3,TrackingWorksheet!$T656=Lists!$P$6),1, 0)*D651)</f>
        <v/>
      </c>
      <c r="AP651" s="19" t="str">
        <f>IF($B651=1,"",IF(AND(TrackingWorksheet!$U656&gt;$BE$3,TrackingWorksheet!$V656=Lists!$P$6),1, 0)*D651)</f>
        <v/>
      </c>
      <c r="AQ651" s="19" t="str">
        <f>IF($B651=1,"",IF(AND(TrackingWorksheet!$W656&gt;$BE$3,TrackingWorksheet!$X656=Lists!$P$6),1, 0)*D651)</f>
        <v/>
      </c>
      <c r="AR651" s="19" t="str">
        <f>IF($B651=1,"",IF(AND(TrackingWorksheet!$Y656&gt;$BE$3,TrackingWorksheet!$Z656=Lists!$P$6),1, 0)*D651)</f>
        <v/>
      </c>
      <c r="AS651" s="19" t="str">
        <f>IF($B651=1,"",IF(AND(TrackingWorksheet!$AA656&gt;$BE$3,TrackingWorksheet!$AB656=Lists!$P$6),1, 0)*D651)</f>
        <v/>
      </c>
      <c r="AT651" s="19">
        <f t="shared" si="153"/>
        <v>0</v>
      </c>
      <c r="AU651" s="19" t="str">
        <f>IF(B651=1,"",IF(AND(TrackingWorksheet!K656="",TrackingWorksheet!M656="", TrackingWorksheet!N656="", TrackingWorksheet!S656="", TrackingWorksheet!V656="", TrackingWorksheet!W656="", TrackingWorksheet!Y656="", TrackingWorksheet!AA656="", V651=1),1,0)*D651)</f>
        <v/>
      </c>
      <c r="AV651" s="19" t="str">
        <f>IF(B651=1,"",IF(D651*AND(TrackingWorksheet!U656&gt;Calculations!$BE$3,TrackingWorksheet!K656="YES"),1,0))</f>
        <v/>
      </c>
      <c r="AW651" s="19" t="str">
        <f>IF(B651=1,"",IF(D651*AND(TrackingWorksheet!W656&gt;Calculations!$BE$3,TrackingWorksheet!K656="YES"),1,0))</f>
        <v/>
      </c>
      <c r="AX651" s="19">
        <f t="shared" si="154"/>
        <v>0</v>
      </c>
      <c r="AY651" s="19">
        <f t="shared" si="150"/>
        <v>0</v>
      </c>
      <c r="AZ651" s="27" t="str">
        <f>IF(B651=1,"",IF(TrackingWorksheet!Q656="","",TrackingWorksheet!Q656))</f>
        <v/>
      </c>
      <c r="BB651" s="4"/>
      <c r="BC651" s="4"/>
      <c r="BD651" s="4"/>
      <c r="BE651" s="4"/>
      <c r="BF651" s="4"/>
      <c r="BG651" s="4" t="str">
        <f>IF(B651=1,"",IF(AND(N651=1,TrackingWorksheet!$I656+14&lt;=WeeklySummary!$C$7),1,0))</f>
        <v/>
      </c>
      <c r="BH651" s="4" t="str">
        <f>IF(B651=1,"",IF(AND(R651=1,TrackingWorksheet!$I656+14&lt;=WeeklySummary!$C$7),1,0))</f>
        <v/>
      </c>
      <c r="BI651" s="4" t="str">
        <f>IF(B651=1,"",IF(AND(J651=1,TrackingWorksheet!$G656+14&lt;=WeeklySummary!$C$7),1,0))</f>
        <v/>
      </c>
      <c r="BJ651" s="4" t="str">
        <f>IF(B651=1,"",IF(AND(T651=1,TrackingWorksheet!$I656+14&lt;=WeeklySummary!$C$7),1,0))</f>
        <v/>
      </c>
      <c r="BK651" s="4" t="str">
        <f>IF(B651=1,"",IF(AND(T651=1,TrackingWorksheet!$G656+14&lt;=WeeklySummary!$C$7),1,0))</f>
        <v/>
      </c>
      <c r="BL651" s="4">
        <f t="shared" si="163"/>
        <v>0</v>
      </c>
    </row>
    <row r="652" spans="2:64" x14ac:dyDescent="0.25">
      <c r="B652" s="27">
        <f>IF(AND(ISBLANK(TrackingWorksheet!B657),ISBLANK(TrackingWorksheet!C657),ISBLANK(TrackingWorksheet!G657),ISBLANK(TrackingWorksheet!H657),
ISBLANK(TrackingWorksheet!I657),ISBLANK(TrackingWorksheet!J657),ISBLANK(TrackingWorksheet!M657),
ISBLANK(TrackingWorksheet!N659)),1,0)</f>
        <v>1</v>
      </c>
      <c r="C652" s="12" t="str">
        <f>IF(B652=1,"",TrackingWorksheet!F657)</f>
        <v/>
      </c>
      <c r="D652" s="20" t="str">
        <f>IF(B652=1,"",IF(AND(TrackingWorksheet!B657&lt;&gt;"",TrackingWorksheet!B657&lt;=WeeklySummary!$C$7,OR(TrackingWorksheet!C657="",TrackingWorksheet!C657&gt;=WeeklySummary!$C$6)),1,0))</f>
        <v/>
      </c>
      <c r="E652" s="10" t="str">
        <f>IF(B652=1,"",IF(AND(TrackingWorksheet!G657 &lt;&gt;"",TrackingWorksheet!G657&lt;=WeeklySummary!$C$7, TrackingWorksheet!H657=Lists!$D$4), "Y", "N"))</f>
        <v/>
      </c>
      <c r="F652" s="10" t="str">
        <f>IF(B652=1,"",IF(AND(TrackingWorksheet!I657 &lt;&gt;"", TrackingWorksheet!I657&lt;=WeeklySummary!$C$7, TrackingWorksheet!J657=Lists!$D$4), "Y", "N"))</f>
        <v/>
      </c>
      <c r="G652" s="10" t="str">
        <f>IF(B652=1,"",IF(AND(TrackingWorksheet!G657 &lt;&gt;"",TrackingWorksheet!G657&lt;=WeeklySummary!$C$7, TrackingWorksheet!H657=Lists!$D$5), "Y", "N"))</f>
        <v/>
      </c>
      <c r="H652" s="10" t="str">
        <f>IF(B652=1,"",IF(AND(TrackingWorksheet!I657 &lt;&gt;"", TrackingWorksheet!I657&lt;=WeeklySummary!$C$7, TrackingWorksheet!J657=Lists!$D$5), "Y", "N"))</f>
        <v/>
      </c>
      <c r="I652" s="20" t="str">
        <f>IF(B652=1,"",IF(AND(TrackingWorksheet!G657 &lt;&gt;"", TrackingWorksheet!G657&lt;=WeeklySummary!$C$7, TrackingWorksheet!H657=Lists!$D$6), 1, 0))</f>
        <v/>
      </c>
      <c r="J652" s="20" t="str">
        <f t="shared" si="155"/>
        <v/>
      </c>
      <c r="K652" s="10" t="str">
        <f>IF(B652=1,"",IF(AND(TrackingWorksheet!I657&lt;=WeeklySummary!$C$7,TrackingWorksheet!K657="YES"),0,IF(AND(AND(OR(E652="Y",F652="Y"),E652&lt;&gt;F652),G652&lt;&gt;"Y", H652&lt;&gt;"Y"), 1, 0)))</f>
        <v/>
      </c>
      <c r="L652" s="20" t="str">
        <f t="shared" si="156"/>
        <v/>
      </c>
      <c r="M652" s="10" t="str">
        <f t="shared" si="157"/>
        <v/>
      </c>
      <c r="N652" s="20" t="str">
        <f t="shared" si="158"/>
        <v/>
      </c>
      <c r="O652" s="10" t="str">
        <f>IF(B652=1,"",IF(AND(TrackingWorksheet!I657&lt;=WeeklySummary!$C$7,TrackingWorksheet!K657="YES"),0,IF(AND(AND(OR(G652="Y",H652="Y"),G652&lt;&gt;H652),E652&lt;&gt;"Y", F652&lt;&gt;"Y"), 1, 0)))</f>
        <v/>
      </c>
      <c r="P652" s="20" t="str">
        <f t="shared" si="159"/>
        <v/>
      </c>
      <c r="Q652" s="10" t="str">
        <f t="shared" si="160"/>
        <v/>
      </c>
      <c r="R652" s="10" t="str">
        <f t="shared" si="161"/>
        <v/>
      </c>
      <c r="S652" s="10" t="str">
        <f>IF(B652=1,"",IF(AND(OR(AND(TrackingWorksheet!H657=Lists!$D$7,TrackingWorksheet!H657=TrackingWorksheet!J657),TrackingWorksheet!H657&lt;&gt;TrackingWorksheet!J657),TrackingWorksheet!K657="YES",TrackingWorksheet!H657&lt;&gt;Lists!$D$6,TrackingWorksheet!G657&lt;=WeeklySummary!$C$7,TrackingWorksheet!I657&lt;=WeeklySummary!$C$7),1,0))</f>
        <v/>
      </c>
      <c r="T652" s="10" t="str">
        <f t="shared" si="162"/>
        <v/>
      </c>
      <c r="U652" s="10" t="str">
        <f>IF($B652=1,"",IF(TrackingWorksheet!$K657="YES",1, 0)*D652)</f>
        <v/>
      </c>
      <c r="V652" s="20">
        <f t="shared" si="151"/>
        <v>0</v>
      </c>
      <c r="W652" s="20">
        <f t="shared" si="152"/>
        <v>0</v>
      </c>
      <c r="X652" s="10" t="str">
        <f>IF($B652=1,"",IF(AND(TrackingWorksheet!$L657&lt;&gt;"", TrackingWorksheet!$L657&gt;=WeeklySummary!$C$6,TrackingWorksheet!$L657&lt;=WeeklySummary!$C$7,OR(TrackingWorksheet!$H657=Lists!$D$4,TrackingWorksheet!$J657=Lists!$D$4)), 1, 0))</f>
        <v/>
      </c>
      <c r="Y652" s="10" t="str">
        <f>IF($B652=1,"",IF(AND(TrackingWorksheet!$L657&lt;&gt;"", TrackingWorksheet!$L657&gt;=WeeklySummary!$C$6,TrackingWorksheet!$L657&lt;=WeeklySummary!$C$7,OR(TrackingWorksheet!$H657=Lists!$D$5,TrackingWorksheet!$J657=Lists!$D$5)), 1, 0))</f>
        <v/>
      </c>
      <c r="Z652" s="10" t="str">
        <f>IF($B652=1,"",IF(AND(TrackingWorksheet!$L657&lt;&gt;"", TrackingWorksheet!$L657&gt;=WeeklySummary!$C$6,TrackingWorksheet!$L657&lt;=WeeklySummary!$C$7,OR(TrackingWorksheet!$H657=Lists!$D$6,TrackingWorksheet!$J657=Lists!$D$6)), 1, 0))</f>
        <v/>
      </c>
      <c r="AA652" s="19" t="str">
        <f>IF(B652=1,"",IF(AND(TrackingWorksheet!M657&lt;&gt;"",TrackingWorksheet!M657&lt;=WeeklySummary!$C$7),1,0)*D652)</f>
        <v/>
      </c>
      <c r="AB652" s="19" t="str">
        <f>IF(B652=1,"",IF(AND(TrackingWorksheet!N657&lt;&gt;"",TrackingWorksheet!N657&lt;=WeeklySummary!$C$7),1,0)*D652)</f>
        <v/>
      </c>
      <c r="AC652" s="19" t="str">
        <f>IF(B652=1,"",TrackingWorksheet!T657)</f>
        <v/>
      </c>
      <c r="AD652" s="19" t="str">
        <f>IF(B652=1,"",IF(D652*AND(TrackingWorksheet!S657&gt;=Calculations!$BD$3,TrackingWorksheet!U657="",TrackingWorksheet!K657="YES"),1,0))</f>
        <v/>
      </c>
      <c r="AE652" s="19" t="str">
        <f>IF($B652=1,"",IF(AND(TrackingWorksheet!$S657&gt;$BE$3,TrackingWorksheet!$T657=Lists!$P$4),1, 0)*D652)</f>
        <v/>
      </c>
      <c r="AF652" s="19" t="str">
        <f>IF($B652=1,"",IF(AND(TrackingWorksheet!$U657&gt;$BE$3,TrackingWorksheet!$V657=Lists!$P$4),1, 0)*D652)</f>
        <v/>
      </c>
      <c r="AG652" s="19" t="str">
        <f>IF($B652=1,"",IF(AND(TrackingWorksheet!$W657&gt;$BE$3,TrackingWorksheet!$X657=Lists!$P$4),1, 0)*D652)</f>
        <v/>
      </c>
      <c r="AH652" s="19" t="str">
        <f>IF($B652=1,"",IF(AND(TrackingWorksheet!$Y657&gt;$BE$3,TrackingWorksheet!$Z657=Lists!$P$4),1, 0)*D652)</f>
        <v/>
      </c>
      <c r="AI652" s="19" t="str">
        <f>IF($B652=1,"",IF(AND(TrackingWorksheet!$AA657&gt;$BE$3,TrackingWorksheet!$AB657=Lists!$P$4),1, 0)*D652)</f>
        <v/>
      </c>
      <c r="AJ652" s="19" t="str">
        <f>IF($B652=1,"",IF(AND(TrackingWorksheet!$S657&gt;$BE$3,TrackingWorksheet!$T657=Lists!$P$5),1, 0)*D652)</f>
        <v/>
      </c>
      <c r="AK652" s="19" t="str">
        <f>IF($B652=1,"",IF(AND(TrackingWorksheet!$U657&gt;$BE$3,TrackingWorksheet!$V657=Lists!$P$5),1, 0)*D652)</f>
        <v/>
      </c>
      <c r="AL652" s="19" t="str">
        <f>IF($B652=1,"",IF(AND(TrackingWorksheet!$W657&gt;$BE$3,TrackingWorksheet!$X657=Lists!$P$5),1, 0)*D652)</f>
        <v/>
      </c>
      <c r="AM652" s="19" t="str">
        <f>IF($B652=1,"",IF(AND(TrackingWorksheet!$Y657&gt;$BE$3,TrackingWorksheet!$Z657=Lists!$P$5),1, 0)*D652)</f>
        <v/>
      </c>
      <c r="AN652" s="19" t="str">
        <f>IF($B652=1,"",IF(AND(TrackingWorksheet!$AA657&gt;$BE$3,TrackingWorksheet!$AB657=Lists!$P$5),1, 0)*D652)</f>
        <v/>
      </c>
      <c r="AO652" s="19" t="str">
        <f>IF($B652=1,"",IF(AND(TrackingWorksheet!$S657&gt;$BE$3,TrackingWorksheet!$T657=Lists!$P$6),1, 0)*D652)</f>
        <v/>
      </c>
      <c r="AP652" s="19" t="str">
        <f>IF($B652=1,"",IF(AND(TrackingWorksheet!$U657&gt;$BE$3,TrackingWorksheet!$V657=Lists!$P$6),1, 0)*D652)</f>
        <v/>
      </c>
      <c r="AQ652" s="19" t="str">
        <f>IF($B652=1,"",IF(AND(TrackingWorksheet!$W657&gt;$BE$3,TrackingWorksheet!$X657=Lists!$P$6),1, 0)*D652)</f>
        <v/>
      </c>
      <c r="AR652" s="19" t="str">
        <f>IF($B652=1,"",IF(AND(TrackingWorksheet!$Y657&gt;$BE$3,TrackingWorksheet!$Z657=Lists!$P$6),1, 0)*D652)</f>
        <v/>
      </c>
      <c r="AS652" s="19" t="str">
        <f>IF($B652=1,"",IF(AND(TrackingWorksheet!$AA657&gt;$BE$3,TrackingWorksheet!$AB657=Lists!$P$6),1, 0)*D652)</f>
        <v/>
      </c>
      <c r="AT652" s="19">
        <f t="shared" si="153"/>
        <v>0</v>
      </c>
      <c r="AU652" s="19" t="str">
        <f>IF(B652=1,"",IF(AND(TrackingWorksheet!K657="",TrackingWorksheet!M657="", TrackingWorksheet!N657="", TrackingWorksheet!S657="", TrackingWorksheet!V657="", TrackingWorksheet!W657="", TrackingWorksheet!Y657="", TrackingWorksheet!AA657="", V652=1),1,0)*D652)</f>
        <v/>
      </c>
      <c r="AV652" s="19" t="str">
        <f>IF(B652=1,"",IF(D652*AND(TrackingWorksheet!U657&gt;Calculations!$BE$3,TrackingWorksheet!K657="YES"),1,0))</f>
        <v/>
      </c>
      <c r="AW652" s="19" t="str">
        <f>IF(B652=1,"",IF(D652*AND(TrackingWorksheet!W657&gt;Calculations!$BE$3,TrackingWorksheet!K657="YES"),1,0))</f>
        <v/>
      </c>
      <c r="AX652" s="19">
        <f t="shared" si="154"/>
        <v>0</v>
      </c>
      <c r="AY652" s="19">
        <f t="shared" si="150"/>
        <v>0</v>
      </c>
      <c r="AZ652" s="27" t="str">
        <f>IF(B652=1,"",IF(TrackingWorksheet!Q657="","",TrackingWorksheet!Q657))</f>
        <v/>
      </c>
      <c r="BB652" s="4"/>
      <c r="BC652" s="4"/>
      <c r="BD652" s="4"/>
      <c r="BE652" s="4"/>
      <c r="BF652" s="4"/>
      <c r="BG652" s="4" t="str">
        <f>IF(B652=1,"",IF(AND(N652=1,TrackingWorksheet!$I657+14&lt;=WeeklySummary!$C$7),1,0))</f>
        <v/>
      </c>
      <c r="BH652" s="4" t="str">
        <f>IF(B652=1,"",IF(AND(R652=1,TrackingWorksheet!$I657+14&lt;=WeeklySummary!$C$7),1,0))</f>
        <v/>
      </c>
      <c r="BI652" s="4" t="str">
        <f>IF(B652=1,"",IF(AND(J652=1,TrackingWorksheet!$G657+14&lt;=WeeklySummary!$C$7),1,0))</f>
        <v/>
      </c>
      <c r="BJ652" s="4" t="str">
        <f>IF(B652=1,"",IF(AND(T652=1,TrackingWorksheet!$I657+14&lt;=WeeklySummary!$C$7),1,0))</f>
        <v/>
      </c>
      <c r="BK652" s="4" t="str">
        <f>IF(B652=1,"",IF(AND(T652=1,TrackingWorksheet!$G657+14&lt;=WeeklySummary!$C$7),1,0))</f>
        <v/>
      </c>
      <c r="BL652" s="4">
        <f t="shared" si="163"/>
        <v>0</v>
      </c>
    </row>
    <row r="653" spans="2:64" x14ac:dyDescent="0.25">
      <c r="B653" s="27">
        <f>IF(AND(ISBLANK(TrackingWorksheet!B658),ISBLANK(TrackingWorksheet!C658),ISBLANK(TrackingWorksheet!G658),ISBLANK(TrackingWorksheet!H658),
ISBLANK(TrackingWorksheet!I658),ISBLANK(TrackingWorksheet!J658),ISBLANK(TrackingWorksheet!M658),
ISBLANK(TrackingWorksheet!N660)),1,0)</f>
        <v>1</v>
      </c>
      <c r="C653" s="12" t="str">
        <f>IF(B653=1,"",TrackingWorksheet!F658)</f>
        <v/>
      </c>
      <c r="D653" s="20" t="str">
        <f>IF(B653=1,"",IF(AND(TrackingWorksheet!B658&lt;&gt;"",TrackingWorksheet!B658&lt;=WeeklySummary!$C$7,OR(TrackingWorksheet!C658="",TrackingWorksheet!C658&gt;=WeeklySummary!$C$6)),1,0))</f>
        <v/>
      </c>
      <c r="E653" s="10" t="str">
        <f>IF(B653=1,"",IF(AND(TrackingWorksheet!G658 &lt;&gt;"",TrackingWorksheet!G658&lt;=WeeklySummary!$C$7, TrackingWorksheet!H658=Lists!$D$4), "Y", "N"))</f>
        <v/>
      </c>
      <c r="F653" s="10" t="str">
        <f>IF(B653=1,"",IF(AND(TrackingWorksheet!I658 &lt;&gt;"", TrackingWorksheet!I658&lt;=WeeklySummary!$C$7, TrackingWorksheet!J658=Lists!$D$4), "Y", "N"))</f>
        <v/>
      </c>
      <c r="G653" s="10" t="str">
        <f>IF(B653=1,"",IF(AND(TrackingWorksheet!G658 &lt;&gt;"",TrackingWorksheet!G658&lt;=WeeklySummary!$C$7, TrackingWorksheet!H658=Lists!$D$5), "Y", "N"))</f>
        <v/>
      </c>
      <c r="H653" s="10" t="str">
        <f>IF(B653=1,"",IF(AND(TrackingWorksheet!I658 &lt;&gt;"", TrackingWorksheet!I658&lt;=WeeklySummary!$C$7, TrackingWorksheet!J658=Lists!$D$5), "Y", "N"))</f>
        <v/>
      </c>
      <c r="I653" s="20" t="str">
        <f>IF(B653=1,"",IF(AND(TrackingWorksheet!G658 &lt;&gt;"", TrackingWorksheet!G658&lt;=WeeklySummary!$C$7, TrackingWorksheet!H658=Lists!$D$6), 1, 0))</f>
        <v/>
      </c>
      <c r="J653" s="20" t="str">
        <f t="shared" si="155"/>
        <v/>
      </c>
      <c r="K653" s="10" t="str">
        <f>IF(B653=1,"",IF(AND(TrackingWorksheet!I658&lt;=WeeklySummary!$C$7,TrackingWorksheet!K658="YES"),0,IF(AND(AND(OR(E653="Y",F653="Y"),E653&lt;&gt;F653),G653&lt;&gt;"Y", H653&lt;&gt;"Y"), 1, 0)))</f>
        <v/>
      </c>
      <c r="L653" s="20" t="str">
        <f t="shared" si="156"/>
        <v/>
      </c>
      <c r="M653" s="10" t="str">
        <f t="shared" si="157"/>
        <v/>
      </c>
      <c r="N653" s="20" t="str">
        <f t="shared" si="158"/>
        <v/>
      </c>
      <c r="O653" s="10" t="str">
        <f>IF(B653=1,"",IF(AND(TrackingWorksheet!I658&lt;=WeeklySummary!$C$7,TrackingWorksheet!K658="YES"),0,IF(AND(AND(OR(G653="Y",H653="Y"),G653&lt;&gt;H653),E653&lt;&gt;"Y", F653&lt;&gt;"Y"), 1, 0)))</f>
        <v/>
      </c>
      <c r="P653" s="20" t="str">
        <f t="shared" si="159"/>
        <v/>
      </c>
      <c r="Q653" s="10" t="str">
        <f t="shared" si="160"/>
        <v/>
      </c>
      <c r="R653" s="10" t="str">
        <f t="shared" si="161"/>
        <v/>
      </c>
      <c r="S653" s="10" t="str">
        <f>IF(B653=1,"",IF(AND(OR(AND(TrackingWorksheet!H658=Lists!$D$7,TrackingWorksheet!H658=TrackingWorksheet!J658),TrackingWorksheet!H658&lt;&gt;TrackingWorksheet!J658),TrackingWorksheet!K658="YES",TrackingWorksheet!H658&lt;&gt;Lists!$D$6,TrackingWorksheet!G658&lt;=WeeklySummary!$C$7,TrackingWorksheet!I658&lt;=WeeklySummary!$C$7),1,0))</f>
        <v/>
      </c>
      <c r="T653" s="10" t="str">
        <f t="shared" si="162"/>
        <v/>
      </c>
      <c r="U653" s="10" t="str">
        <f>IF($B653=1,"",IF(TrackingWorksheet!$K658="YES",1, 0)*D653)</f>
        <v/>
      </c>
      <c r="V653" s="20">
        <f t="shared" si="151"/>
        <v>0</v>
      </c>
      <c r="W653" s="20">
        <f t="shared" si="152"/>
        <v>0</v>
      </c>
      <c r="X653" s="10" t="str">
        <f>IF($B653=1,"",IF(AND(TrackingWorksheet!$L658&lt;&gt;"", TrackingWorksheet!$L658&gt;=WeeklySummary!$C$6,TrackingWorksheet!$L658&lt;=WeeklySummary!$C$7,OR(TrackingWorksheet!$H658=Lists!$D$4,TrackingWorksheet!$J658=Lists!$D$4)), 1, 0))</f>
        <v/>
      </c>
      <c r="Y653" s="10" t="str">
        <f>IF($B653=1,"",IF(AND(TrackingWorksheet!$L658&lt;&gt;"", TrackingWorksheet!$L658&gt;=WeeklySummary!$C$6,TrackingWorksheet!$L658&lt;=WeeklySummary!$C$7,OR(TrackingWorksheet!$H658=Lists!$D$5,TrackingWorksheet!$J658=Lists!$D$5)), 1, 0))</f>
        <v/>
      </c>
      <c r="Z653" s="10" t="str">
        <f>IF($B653=1,"",IF(AND(TrackingWorksheet!$L658&lt;&gt;"", TrackingWorksheet!$L658&gt;=WeeklySummary!$C$6,TrackingWorksheet!$L658&lt;=WeeklySummary!$C$7,OR(TrackingWorksheet!$H658=Lists!$D$6,TrackingWorksheet!$J658=Lists!$D$6)), 1, 0))</f>
        <v/>
      </c>
      <c r="AA653" s="19" t="str">
        <f>IF(B653=1,"",IF(AND(TrackingWorksheet!M658&lt;&gt;"",TrackingWorksheet!M658&lt;=WeeklySummary!$C$7),1,0)*D653)</f>
        <v/>
      </c>
      <c r="AB653" s="19" t="str">
        <f>IF(B653=1,"",IF(AND(TrackingWorksheet!N658&lt;&gt;"",TrackingWorksheet!N658&lt;=WeeklySummary!$C$7),1,0)*D653)</f>
        <v/>
      </c>
      <c r="AC653" s="19" t="str">
        <f>IF(B653=1,"",TrackingWorksheet!T658)</f>
        <v/>
      </c>
      <c r="AD653" s="19" t="str">
        <f>IF(B653=1,"",IF(D653*AND(TrackingWorksheet!S658&gt;=Calculations!$BD$3,TrackingWorksheet!U658="",TrackingWorksheet!K658="YES"),1,0))</f>
        <v/>
      </c>
      <c r="AE653" s="19" t="str">
        <f>IF($B653=1,"",IF(AND(TrackingWorksheet!$S658&gt;$BE$3,TrackingWorksheet!$T658=Lists!$P$4),1, 0)*D653)</f>
        <v/>
      </c>
      <c r="AF653" s="19" t="str">
        <f>IF($B653=1,"",IF(AND(TrackingWorksheet!$U658&gt;$BE$3,TrackingWorksheet!$V658=Lists!$P$4),1, 0)*D653)</f>
        <v/>
      </c>
      <c r="AG653" s="19" t="str">
        <f>IF($B653=1,"",IF(AND(TrackingWorksheet!$W658&gt;$BE$3,TrackingWorksheet!$X658=Lists!$P$4),1, 0)*D653)</f>
        <v/>
      </c>
      <c r="AH653" s="19" t="str">
        <f>IF($B653=1,"",IF(AND(TrackingWorksheet!$Y658&gt;$BE$3,TrackingWorksheet!$Z658=Lists!$P$4),1, 0)*D653)</f>
        <v/>
      </c>
      <c r="AI653" s="19" t="str">
        <f>IF($B653=1,"",IF(AND(TrackingWorksheet!$AA658&gt;$BE$3,TrackingWorksheet!$AB658=Lists!$P$4),1, 0)*D653)</f>
        <v/>
      </c>
      <c r="AJ653" s="19" t="str">
        <f>IF($B653=1,"",IF(AND(TrackingWorksheet!$S658&gt;$BE$3,TrackingWorksheet!$T658=Lists!$P$5),1, 0)*D653)</f>
        <v/>
      </c>
      <c r="AK653" s="19" t="str">
        <f>IF($B653=1,"",IF(AND(TrackingWorksheet!$U658&gt;$BE$3,TrackingWorksheet!$V658=Lists!$P$5),1, 0)*D653)</f>
        <v/>
      </c>
      <c r="AL653" s="19" t="str">
        <f>IF($B653=1,"",IF(AND(TrackingWorksheet!$W658&gt;$BE$3,TrackingWorksheet!$X658=Lists!$P$5),1, 0)*D653)</f>
        <v/>
      </c>
      <c r="AM653" s="19" t="str">
        <f>IF($B653=1,"",IF(AND(TrackingWorksheet!$Y658&gt;$BE$3,TrackingWorksheet!$Z658=Lists!$P$5),1, 0)*D653)</f>
        <v/>
      </c>
      <c r="AN653" s="19" t="str">
        <f>IF($B653=1,"",IF(AND(TrackingWorksheet!$AA658&gt;$BE$3,TrackingWorksheet!$AB658=Lists!$P$5),1, 0)*D653)</f>
        <v/>
      </c>
      <c r="AO653" s="19" t="str">
        <f>IF($B653=1,"",IF(AND(TrackingWorksheet!$S658&gt;$BE$3,TrackingWorksheet!$T658=Lists!$P$6),1, 0)*D653)</f>
        <v/>
      </c>
      <c r="AP653" s="19" t="str">
        <f>IF($B653=1,"",IF(AND(TrackingWorksheet!$U658&gt;$BE$3,TrackingWorksheet!$V658=Lists!$P$6),1, 0)*D653)</f>
        <v/>
      </c>
      <c r="AQ653" s="19" t="str">
        <f>IF($B653=1,"",IF(AND(TrackingWorksheet!$W658&gt;$BE$3,TrackingWorksheet!$X658=Lists!$P$6),1, 0)*D653)</f>
        <v/>
      </c>
      <c r="AR653" s="19" t="str">
        <f>IF($B653=1,"",IF(AND(TrackingWorksheet!$Y658&gt;$BE$3,TrackingWorksheet!$Z658=Lists!$P$6),1, 0)*D653)</f>
        <v/>
      </c>
      <c r="AS653" s="19" t="str">
        <f>IF($B653=1,"",IF(AND(TrackingWorksheet!$AA658&gt;$BE$3,TrackingWorksheet!$AB658=Lists!$P$6),1, 0)*D653)</f>
        <v/>
      </c>
      <c r="AT653" s="19">
        <f t="shared" si="153"/>
        <v>0</v>
      </c>
      <c r="AU653" s="19" t="str">
        <f>IF(B653=1,"",IF(AND(TrackingWorksheet!K658="",TrackingWorksheet!M658="", TrackingWorksheet!N658="", TrackingWorksheet!S658="", TrackingWorksheet!V658="", TrackingWorksheet!W658="", TrackingWorksheet!Y658="", TrackingWorksheet!AA658="", V653=1),1,0)*D653)</f>
        <v/>
      </c>
      <c r="AV653" s="19" t="str">
        <f>IF(B653=1,"",IF(D653*AND(TrackingWorksheet!U658&gt;Calculations!$BE$3,TrackingWorksheet!K658="YES"),1,0))</f>
        <v/>
      </c>
      <c r="AW653" s="19" t="str">
        <f>IF(B653=1,"",IF(D653*AND(TrackingWorksheet!W658&gt;Calculations!$BE$3,TrackingWorksheet!K658="YES"),1,0))</f>
        <v/>
      </c>
      <c r="AX653" s="19">
        <f t="shared" si="154"/>
        <v>0</v>
      </c>
      <c r="AY653" s="19">
        <f t="shared" si="150"/>
        <v>0</v>
      </c>
      <c r="AZ653" s="27" t="str">
        <f>IF(B653=1,"",IF(TrackingWorksheet!Q658="","",TrackingWorksheet!Q658))</f>
        <v/>
      </c>
      <c r="BB653" s="4"/>
      <c r="BC653" s="4"/>
      <c r="BD653" s="4"/>
      <c r="BE653" s="4"/>
      <c r="BF653" s="4"/>
      <c r="BG653" s="4" t="str">
        <f>IF(B653=1,"",IF(AND(N653=1,TrackingWorksheet!$I658+14&lt;=WeeklySummary!$C$7),1,0))</f>
        <v/>
      </c>
      <c r="BH653" s="4" t="str">
        <f>IF(B653=1,"",IF(AND(R653=1,TrackingWorksheet!$I658+14&lt;=WeeklySummary!$C$7),1,0))</f>
        <v/>
      </c>
      <c r="BI653" s="4" t="str">
        <f>IF(B653=1,"",IF(AND(J653=1,TrackingWorksheet!$G658+14&lt;=WeeklySummary!$C$7),1,0))</f>
        <v/>
      </c>
      <c r="BJ653" s="4" t="str">
        <f>IF(B653=1,"",IF(AND(T653=1,TrackingWorksheet!$I658+14&lt;=WeeklySummary!$C$7),1,0))</f>
        <v/>
      </c>
      <c r="BK653" s="4" t="str">
        <f>IF(B653=1,"",IF(AND(T653=1,TrackingWorksheet!$G658+14&lt;=WeeklySummary!$C$7),1,0))</f>
        <v/>
      </c>
      <c r="BL653" s="4">
        <f t="shared" si="163"/>
        <v>0</v>
      </c>
    </row>
    <row r="654" spans="2:64" x14ac:dyDescent="0.25">
      <c r="B654" s="27">
        <f>IF(AND(ISBLANK(TrackingWorksheet!B659),ISBLANK(TrackingWorksheet!C659),ISBLANK(TrackingWorksheet!G659),ISBLANK(TrackingWorksheet!H659),
ISBLANK(TrackingWorksheet!I659),ISBLANK(TrackingWorksheet!J659),ISBLANK(TrackingWorksheet!M659),
ISBLANK(TrackingWorksheet!N661)),1,0)</f>
        <v>1</v>
      </c>
      <c r="C654" s="12" t="str">
        <f>IF(B654=1,"",TrackingWorksheet!F659)</f>
        <v/>
      </c>
      <c r="D654" s="20" t="str">
        <f>IF(B654=1,"",IF(AND(TrackingWorksheet!B659&lt;&gt;"",TrackingWorksheet!B659&lt;=WeeklySummary!$C$7,OR(TrackingWorksheet!C659="",TrackingWorksheet!C659&gt;=WeeklySummary!$C$6)),1,0))</f>
        <v/>
      </c>
      <c r="E654" s="10" t="str">
        <f>IF(B654=1,"",IF(AND(TrackingWorksheet!G659 &lt;&gt;"",TrackingWorksheet!G659&lt;=WeeklySummary!$C$7, TrackingWorksheet!H659=Lists!$D$4), "Y", "N"))</f>
        <v/>
      </c>
      <c r="F654" s="10" t="str">
        <f>IF(B654=1,"",IF(AND(TrackingWorksheet!I659 &lt;&gt;"", TrackingWorksheet!I659&lt;=WeeklySummary!$C$7, TrackingWorksheet!J659=Lists!$D$4), "Y", "N"))</f>
        <v/>
      </c>
      <c r="G654" s="10" t="str">
        <f>IF(B654=1,"",IF(AND(TrackingWorksheet!G659 &lt;&gt;"",TrackingWorksheet!G659&lt;=WeeklySummary!$C$7, TrackingWorksheet!H659=Lists!$D$5), "Y", "N"))</f>
        <v/>
      </c>
      <c r="H654" s="10" t="str">
        <f>IF(B654=1,"",IF(AND(TrackingWorksheet!I659 &lt;&gt;"", TrackingWorksheet!I659&lt;=WeeklySummary!$C$7, TrackingWorksheet!J659=Lists!$D$5), "Y", "N"))</f>
        <v/>
      </c>
      <c r="I654" s="20" t="str">
        <f>IF(B654=1,"",IF(AND(TrackingWorksheet!G659 &lt;&gt;"", TrackingWorksheet!G659&lt;=WeeklySummary!$C$7, TrackingWorksheet!H659=Lists!$D$6), 1, 0))</f>
        <v/>
      </c>
      <c r="J654" s="20" t="str">
        <f t="shared" si="155"/>
        <v/>
      </c>
      <c r="K654" s="10" t="str">
        <f>IF(B654=1,"",IF(AND(TrackingWorksheet!I659&lt;=WeeklySummary!$C$7,TrackingWorksheet!K659="YES"),0,IF(AND(AND(OR(E654="Y",F654="Y"),E654&lt;&gt;F654),G654&lt;&gt;"Y", H654&lt;&gt;"Y"), 1, 0)))</f>
        <v/>
      </c>
      <c r="L654" s="20" t="str">
        <f t="shared" si="156"/>
        <v/>
      </c>
      <c r="M654" s="10" t="str">
        <f t="shared" si="157"/>
        <v/>
      </c>
      <c r="N654" s="20" t="str">
        <f t="shared" si="158"/>
        <v/>
      </c>
      <c r="O654" s="10" t="str">
        <f>IF(B654=1,"",IF(AND(TrackingWorksheet!I659&lt;=WeeklySummary!$C$7,TrackingWorksheet!K659="YES"),0,IF(AND(AND(OR(G654="Y",H654="Y"),G654&lt;&gt;H654),E654&lt;&gt;"Y", F654&lt;&gt;"Y"), 1, 0)))</f>
        <v/>
      </c>
      <c r="P654" s="20" t="str">
        <f t="shared" si="159"/>
        <v/>
      </c>
      <c r="Q654" s="10" t="str">
        <f t="shared" si="160"/>
        <v/>
      </c>
      <c r="R654" s="10" t="str">
        <f t="shared" si="161"/>
        <v/>
      </c>
      <c r="S654" s="10" t="str">
        <f>IF(B654=1,"",IF(AND(OR(AND(TrackingWorksheet!H659=Lists!$D$7,TrackingWorksheet!H659=TrackingWorksheet!J659),TrackingWorksheet!H659&lt;&gt;TrackingWorksheet!J659),TrackingWorksheet!K659="YES",TrackingWorksheet!H659&lt;&gt;Lists!$D$6,TrackingWorksheet!G659&lt;=WeeklySummary!$C$7,TrackingWorksheet!I659&lt;=WeeklySummary!$C$7),1,0))</f>
        <v/>
      </c>
      <c r="T654" s="10" t="str">
        <f t="shared" si="162"/>
        <v/>
      </c>
      <c r="U654" s="10" t="str">
        <f>IF($B654=1,"",IF(TrackingWorksheet!$K659="YES",1, 0)*D654)</f>
        <v/>
      </c>
      <c r="V654" s="20">
        <f t="shared" si="151"/>
        <v>0</v>
      </c>
      <c r="W654" s="20">
        <f t="shared" si="152"/>
        <v>0</v>
      </c>
      <c r="X654" s="10" t="str">
        <f>IF($B654=1,"",IF(AND(TrackingWorksheet!$L659&lt;&gt;"", TrackingWorksheet!$L659&gt;=WeeklySummary!$C$6,TrackingWorksheet!$L659&lt;=WeeklySummary!$C$7,OR(TrackingWorksheet!$H659=Lists!$D$4,TrackingWorksheet!$J659=Lists!$D$4)), 1, 0))</f>
        <v/>
      </c>
      <c r="Y654" s="10" t="str">
        <f>IF($B654=1,"",IF(AND(TrackingWorksheet!$L659&lt;&gt;"", TrackingWorksheet!$L659&gt;=WeeklySummary!$C$6,TrackingWorksheet!$L659&lt;=WeeklySummary!$C$7,OR(TrackingWorksheet!$H659=Lists!$D$5,TrackingWorksheet!$J659=Lists!$D$5)), 1, 0))</f>
        <v/>
      </c>
      <c r="Z654" s="10" t="str">
        <f>IF($B654=1,"",IF(AND(TrackingWorksheet!$L659&lt;&gt;"", TrackingWorksheet!$L659&gt;=WeeklySummary!$C$6,TrackingWorksheet!$L659&lt;=WeeklySummary!$C$7,OR(TrackingWorksheet!$H659=Lists!$D$6,TrackingWorksheet!$J659=Lists!$D$6)), 1, 0))</f>
        <v/>
      </c>
      <c r="AA654" s="19" t="str">
        <f>IF(B654=1,"",IF(AND(TrackingWorksheet!M659&lt;&gt;"",TrackingWorksheet!M659&lt;=WeeklySummary!$C$7),1,0)*D654)</f>
        <v/>
      </c>
      <c r="AB654" s="19" t="str">
        <f>IF(B654=1,"",IF(AND(TrackingWorksheet!N659&lt;&gt;"",TrackingWorksheet!N659&lt;=WeeklySummary!$C$7),1,0)*D654)</f>
        <v/>
      </c>
      <c r="AC654" s="19" t="str">
        <f>IF(B654=1,"",TrackingWorksheet!T659)</f>
        <v/>
      </c>
      <c r="AD654" s="19" t="str">
        <f>IF(B654=1,"",IF(D654*AND(TrackingWorksheet!S659&gt;=Calculations!$BD$3,TrackingWorksheet!U659="",TrackingWorksheet!K659="YES"),1,0))</f>
        <v/>
      </c>
      <c r="AE654" s="19" t="str">
        <f>IF($B654=1,"",IF(AND(TrackingWorksheet!$S659&gt;$BE$3,TrackingWorksheet!$T659=Lists!$P$4),1, 0)*D654)</f>
        <v/>
      </c>
      <c r="AF654" s="19" t="str">
        <f>IF($B654=1,"",IF(AND(TrackingWorksheet!$U659&gt;$BE$3,TrackingWorksheet!$V659=Lists!$P$4),1, 0)*D654)</f>
        <v/>
      </c>
      <c r="AG654" s="19" t="str">
        <f>IF($B654=1,"",IF(AND(TrackingWorksheet!$W659&gt;$BE$3,TrackingWorksheet!$X659=Lists!$P$4),1, 0)*D654)</f>
        <v/>
      </c>
      <c r="AH654" s="19" t="str">
        <f>IF($B654=1,"",IF(AND(TrackingWorksheet!$Y659&gt;$BE$3,TrackingWorksheet!$Z659=Lists!$P$4),1, 0)*D654)</f>
        <v/>
      </c>
      <c r="AI654" s="19" t="str">
        <f>IF($B654=1,"",IF(AND(TrackingWorksheet!$AA659&gt;$BE$3,TrackingWorksheet!$AB659=Lists!$P$4),1, 0)*D654)</f>
        <v/>
      </c>
      <c r="AJ654" s="19" t="str">
        <f>IF($B654=1,"",IF(AND(TrackingWorksheet!$S659&gt;$BE$3,TrackingWorksheet!$T659=Lists!$P$5),1, 0)*D654)</f>
        <v/>
      </c>
      <c r="AK654" s="19" t="str">
        <f>IF($B654=1,"",IF(AND(TrackingWorksheet!$U659&gt;$BE$3,TrackingWorksheet!$V659=Lists!$P$5),1, 0)*D654)</f>
        <v/>
      </c>
      <c r="AL654" s="19" t="str">
        <f>IF($B654=1,"",IF(AND(TrackingWorksheet!$W659&gt;$BE$3,TrackingWorksheet!$X659=Lists!$P$5),1, 0)*D654)</f>
        <v/>
      </c>
      <c r="AM654" s="19" t="str">
        <f>IF($B654=1,"",IF(AND(TrackingWorksheet!$Y659&gt;$BE$3,TrackingWorksheet!$Z659=Lists!$P$5),1, 0)*D654)</f>
        <v/>
      </c>
      <c r="AN654" s="19" t="str">
        <f>IF($B654=1,"",IF(AND(TrackingWorksheet!$AA659&gt;$BE$3,TrackingWorksheet!$AB659=Lists!$P$5),1, 0)*D654)</f>
        <v/>
      </c>
      <c r="AO654" s="19" t="str">
        <f>IF($B654=1,"",IF(AND(TrackingWorksheet!$S659&gt;$BE$3,TrackingWorksheet!$T659=Lists!$P$6),1, 0)*D654)</f>
        <v/>
      </c>
      <c r="AP654" s="19" t="str">
        <f>IF($B654=1,"",IF(AND(TrackingWorksheet!$U659&gt;$BE$3,TrackingWorksheet!$V659=Lists!$P$6),1, 0)*D654)</f>
        <v/>
      </c>
      <c r="AQ654" s="19" t="str">
        <f>IF($B654=1,"",IF(AND(TrackingWorksheet!$W659&gt;$BE$3,TrackingWorksheet!$X659=Lists!$P$6),1, 0)*D654)</f>
        <v/>
      </c>
      <c r="AR654" s="19" t="str">
        <f>IF($B654=1,"",IF(AND(TrackingWorksheet!$Y659&gt;$BE$3,TrackingWorksheet!$Z659=Lists!$P$6),1, 0)*D654)</f>
        <v/>
      </c>
      <c r="AS654" s="19" t="str">
        <f>IF($B654=1,"",IF(AND(TrackingWorksheet!$AA659&gt;$BE$3,TrackingWorksheet!$AB659=Lists!$P$6),1, 0)*D654)</f>
        <v/>
      </c>
      <c r="AT654" s="19">
        <f t="shared" si="153"/>
        <v>0</v>
      </c>
      <c r="AU654" s="19" t="str">
        <f>IF(B654=1,"",IF(AND(TrackingWorksheet!K659="",TrackingWorksheet!M659="", TrackingWorksheet!N659="", TrackingWorksheet!S659="", TrackingWorksheet!V659="", TrackingWorksheet!W659="", TrackingWorksheet!Y659="", TrackingWorksheet!AA659="", V654=1),1,0)*D654)</f>
        <v/>
      </c>
      <c r="AV654" s="19" t="str">
        <f>IF(B654=1,"",IF(D654*AND(TrackingWorksheet!U659&gt;Calculations!$BE$3,TrackingWorksheet!K659="YES"),1,0))</f>
        <v/>
      </c>
      <c r="AW654" s="19" t="str">
        <f>IF(B654=1,"",IF(D654*AND(TrackingWorksheet!W659&gt;Calculations!$BE$3,TrackingWorksheet!K659="YES"),1,0))</f>
        <v/>
      </c>
      <c r="AX654" s="19">
        <f t="shared" si="154"/>
        <v>0</v>
      </c>
      <c r="AY654" s="19">
        <f t="shared" si="150"/>
        <v>0</v>
      </c>
      <c r="AZ654" s="27" t="str">
        <f>IF(B654=1,"",IF(TrackingWorksheet!Q659="","",TrackingWorksheet!Q659))</f>
        <v/>
      </c>
      <c r="BB654" s="4"/>
      <c r="BC654" s="4"/>
      <c r="BD654" s="4"/>
      <c r="BE654" s="4"/>
      <c r="BF654" s="4"/>
      <c r="BG654" s="4" t="str">
        <f>IF(B654=1,"",IF(AND(N654=1,TrackingWorksheet!$I659+14&lt;=WeeklySummary!$C$7),1,0))</f>
        <v/>
      </c>
      <c r="BH654" s="4" t="str">
        <f>IF(B654=1,"",IF(AND(R654=1,TrackingWorksheet!$I659+14&lt;=WeeklySummary!$C$7),1,0))</f>
        <v/>
      </c>
      <c r="BI654" s="4" t="str">
        <f>IF(B654=1,"",IF(AND(J654=1,TrackingWorksheet!$G659+14&lt;=WeeklySummary!$C$7),1,0))</f>
        <v/>
      </c>
      <c r="BJ654" s="4" t="str">
        <f>IF(B654=1,"",IF(AND(T654=1,TrackingWorksheet!$I659+14&lt;=WeeklySummary!$C$7),1,0))</f>
        <v/>
      </c>
      <c r="BK654" s="4" t="str">
        <f>IF(B654=1,"",IF(AND(T654=1,TrackingWorksheet!$G659+14&lt;=WeeklySummary!$C$7),1,0))</f>
        <v/>
      </c>
      <c r="BL654" s="4">
        <f t="shared" si="163"/>
        <v>0</v>
      </c>
    </row>
    <row r="655" spans="2:64" x14ac:dyDescent="0.25">
      <c r="B655" s="27">
        <f>IF(AND(ISBLANK(TrackingWorksheet!B660),ISBLANK(TrackingWorksheet!C660),ISBLANK(TrackingWorksheet!G660),ISBLANK(TrackingWorksheet!H660),
ISBLANK(TrackingWorksheet!I660),ISBLANK(TrackingWorksheet!J660),ISBLANK(TrackingWorksheet!M660),
ISBLANK(TrackingWorksheet!N662)),1,0)</f>
        <v>1</v>
      </c>
      <c r="C655" s="12" t="str">
        <f>IF(B655=1,"",TrackingWorksheet!F660)</f>
        <v/>
      </c>
      <c r="D655" s="20" t="str">
        <f>IF(B655=1,"",IF(AND(TrackingWorksheet!B660&lt;&gt;"",TrackingWorksheet!B660&lt;=WeeklySummary!$C$7,OR(TrackingWorksheet!C660="",TrackingWorksheet!C660&gt;=WeeklySummary!$C$6)),1,0))</f>
        <v/>
      </c>
      <c r="E655" s="10" t="str">
        <f>IF(B655=1,"",IF(AND(TrackingWorksheet!G660 &lt;&gt;"",TrackingWorksheet!G660&lt;=WeeklySummary!$C$7, TrackingWorksheet!H660=Lists!$D$4), "Y", "N"))</f>
        <v/>
      </c>
      <c r="F655" s="10" t="str">
        <f>IF(B655=1,"",IF(AND(TrackingWorksheet!I660 &lt;&gt;"", TrackingWorksheet!I660&lt;=WeeklySummary!$C$7, TrackingWorksheet!J660=Lists!$D$4), "Y", "N"))</f>
        <v/>
      </c>
      <c r="G655" s="10" t="str">
        <f>IF(B655=1,"",IF(AND(TrackingWorksheet!G660 &lt;&gt;"",TrackingWorksheet!G660&lt;=WeeklySummary!$C$7, TrackingWorksheet!H660=Lists!$D$5), "Y", "N"))</f>
        <v/>
      </c>
      <c r="H655" s="10" t="str">
        <f>IF(B655=1,"",IF(AND(TrackingWorksheet!I660 &lt;&gt;"", TrackingWorksheet!I660&lt;=WeeklySummary!$C$7, TrackingWorksheet!J660=Lists!$D$5), "Y", "N"))</f>
        <v/>
      </c>
      <c r="I655" s="20" t="str">
        <f>IF(B655=1,"",IF(AND(TrackingWorksheet!G660 &lt;&gt;"", TrackingWorksheet!G660&lt;=WeeklySummary!$C$7, TrackingWorksheet!H660=Lists!$D$6), 1, 0))</f>
        <v/>
      </c>
      <c r="J655" s="20" t="str">
        <f t="shared" si="155"/>
        <v/>
      </c>
      <c r="K655" s="10" t="str">
        <f>IF(B655=1,"",IF(AND(TrackingWorksheet!I660&lt;=WeeklySummary!$C$7,TrackingWorksheet!K660="YES"),0,IF(AND(AND(OR(E655="Y",F655="Y"),E655&lt;&gt;F655),G655&lt;&gt;"Y", H655&lt;&gt;"Y"), 1, 0)))</f>
        <v/>
      </c>
      <c r="L655" s="20" t="str">
        <f t="shared" si="156"/>
        <v/>
      </c>
      <c r="M655" s="10" t="str">
        <f t="shared" si="157"/>
        <v/>
      </c>
      <c r="N655" s="20" t="str">
        <f t="shared" si="158"/>
        <v/>
      </c>
      <c r="O655" s="10" t="str">
        <f>IF(B655=1,"",IF(AND(TrackingWorksheet!I660&lt;=WeeklySummary!$C$7,TrackingWorksheet!K660="YES"),0,IF(AND(AND(OR(G655="Y",H655="Y"),G655&lt;&gt;H655),E655&lt;&gt;"Y", F655&lt;&gt;"Y"), 1, 0)))</f>
        <v/>
      </c>
      <c r="P655" s="20" t="str">
        <f t="shared" si="159"/>
        <v/>
      </c>
      <c r="Q655" s="10" t="str">
        <f t="shared" si="160"/>
        <v/>
      </c>
      <c r="R655" s="10" t="str">
        <f t="shared" si="161"/>
        <v/>
      </c>
      <c r="S655" s="10" t="str">
        <f>IF(B655=1,"",IF(AND(OR(AND(TrackingWorksheet!H660=Lists!$D$7,TrackingWorksheet!H660=TrackingWorksheet!J660),TrackingWorksheet!H660&lt;&gt;TrackingWorksheet!J660),TrackingWorksheet!K660="YES",TrackingWorksheet!H660&lt;&gt;Lists!$D$6,TrackingWorksheet!G660&lt;=WeeklySummary!$C$7,TrackingWorksheet!I660&lt;=WeeklySummary!$C$7),1,0))</f>
        <v/>
      </c>
      <c r="T655" s="10" t="str">
        <f t="shared" si="162"/>
        <v/>
      </c>
      <c r="U655" s="10" t="str">
        <f>IF($B655=1,"",IF(TrackingWorksheet!$K660="YES",1, 0)*D655)</f>
        <v/>
      </c>
      <c r="V655" s="20">
        <f t="shared" si="151"/>
        <v>0</v>
      </c>
      <c r="W655" s="20">
        <f t="shared" si="152"/>
        <v>0</v>
      </c>
      <c r="X655" s="10" t="str">
        <f>IF($B655=1,"",IF(AND(TrackingWorksheet!$L660&lt;&gt;"", TrackingWorksheet!$L660&gt;=WeeklySummary!$C$6,TrackingWorksheet!$L660&lt;=WeeklySummary!$C$7,OR(TrackingWorksheet!$H660=Lists!$D$4,TrackingWorksheet!$J660=Lists!$D$4)), 1, 0))</f>
        <v/>
      </c>
      <c r="Y655" s="10" t="str">
        <f>IF($B655=1,"",IF(AND(TrackingWorksheet!$L660&lt;&gt;"", TrackingWorksheet!$L660&gt;=WeeklySummary!$C$6,TrackingWorksheet!$L660&lt;=WeeklySummary!$C$7,OR(TrackingWorksheet!$H660=Lists!$D$5,TrackingWorksheet!$J660=Lists!$D$5)), 1, 0))</f>
        <v/>
      </c>
      <c r="Z655" s="10" t="str">
        <f>IF($B655=1,"",IF(AND(TrackingWorksheet!$L660&lt;&gt;"", TrackingWorksheet!$L660&gt;=WeeklySummary!$C$6,TrackingWorksheet!$L660&lt;=WeeklySummary!$C$7,OR(TrackingWorksheet!$H660=Lists!$D$6,TrackingWorksheet!$J660=Lists!$D$6)), 1, 0))</f>
        <v/>
      </c>
      <c r="AA655" s="19" t="str">
        <f>IF(B655=1,"",IF(AND(TrackingWorksheet!M660&lt;&gt;"",TrackingWorksheet!M660&lt;=WeeklySummary!$C$7),1,0)*D655)</f>
        <v/>
      </c>
      <c r="AB655" s="19" t="str">
        <f>IF(B655=1,"",IF(AND(TrackingWorksheet!N660&lt;&gt;"",TrackingWorksheet!N660&lt;=WeeklySummary!$C$7),1,0)*D655)</f>
        <v/>
      </c>
      <c r="AC655" s="19" t="str">
        <f>IF(B655=1,"",TrackingWorksheet!T660)</f>
        <v/>
      </c>
      <c r="AD655" s="19" t="str">
        <f>IF(B655=1,"",IF(D655*AND(TrackingWorksheet!S660&gt;=Calculations!$BD$3,TrackingWorksheet!U660="",TrackingWorksheet!K660="YES"),1,0))</f>
        <v/>
      </c>
      <c r="AE655" s="19" t="str">
        <f>IF($B655=1,"",IF(AND(TrackingWorksheet!$S660&gt;$BE$3,TrackingWorksheet!$T660=Lists!$P$4),1, 0)*D655)</f>
        <v/>
      </c>
      <c r="AF655" s="19" t="str">
        <f>IF($B655=1,"",IF(AND(TrackingWorksheet!$U660&gt;$BE$3,TrackingWorksheet!$V660=Lists!$P$4),1, 0)*D655)</f>
        <v/>
      </c>
      <c r="AG655" s="19" t="str">
        <f>IF($B655=1,"",IF(AND(TrackingWorksheet!$W660&gt;$BE$3,TrackingWorksheet!$X660=Lists!$P$4),1, 0)*D655)</f>
        <v/>
      </c>
      <c r="AH655" s="19" t="str">
        <f>IF($B655=1,"",IF(AND(TrackingWorksheet!$Y660&gt;$BE$3,TrackingWorksheet!$Z660=Lists!$P$4),1, 0)*D655)</f>
        <v/>
      </c>
      <c r="AI655" s="19" t="str">
        <f>IF($B655=1,"",IF(AND(TrackingWorksheet!$AA660&gt;$BE$3,TrackingWorksheet!$AB660=Lists!$P$4),1, 0)*D655)</f>
        <v/>
      </c>
      <c r="AJ655" s="19" t="str">
        <f>IF($B655=1,"",IF(AND(TrackingWorksheet!$S660&gt;$BE$3,TrackingWorksheet!$T660=Lists!$P$5),1, 0)*D655)</f>
        <v/>
      </c>
      <c r="AK655" s="19" t="str">
        <f>IF($B655=1,"",IF(AND(TrackingWorksheet!$U660&gt;$BE$3,TrackingWorksheet!$V660=Lists!$P$5),1, 0)*D655)</f>
        <v/>
      </c>
      <c r="AL655" s="19" t="str">
        <f>IF($B655=1,"",IF(AND(TrackingWorksheet!$W660&gt;$BE$3,TrackingWorksheet!$X660=Lists!$P$5),1, 0)*D655)</f>
        <v/>
      </c>
      <c r="AM655" s="19" t="str">
        <f>IF($B655=1,"",IF(AND(TrackingWorksheet!$Y660&gt;$BE$3,TrackingWorksheet!$Z660=Lists!$P$5),1, 0)*D655)</f>
        <v/>
      </c>
      <c r="AN655" s="19" t="str">
        <f>IF($B655=1,"",IF(AND(TrackingWorksheet!$AA660&gt;$BE$3,TrackingWorksheet!$AB660=Lists!$P$5),1, 0)*D655)</f>
        <v/>
      </c>
      <c r="AO655" s="19" t="str">
        <f>IF($B655=1,"",IF(AND(TrackingWorksheet!$S660&gt;$BE$3,TrackingWorksheet!$T660=Lists!$P$6),1, 0)*D655)</f>
        <v/>
      </c>
      <c r="AP655" s="19" t="str">
        <f>IF($B655=1,"",IF(AND(TrackingWorksheet!$U660&gt;$BE$3,TrackingWorksheet!$V660=Lists!$P$6),1, 0)*D655)</f>
        <v/>
      </c>
      <c r="AQ655" s="19" t="str">
        <f>IF($B655=1,"",IF(AND(TrackingWorksheet!$W660&gt;$BE$3,TrackingWorksheet!$X660=Lists!$P$6),1, 0)*D655)</f>
        <v/>
      </c>
      <c r="AR655" s="19" t="str">
        <f>IF($B655=1,"",IF(AND(TrackingWorksheet!$Y660&gt;$BE$3,TrackingWorksheet!$Z660=Lists!$P$6),1, 0)*D655)</f>
        <v/>
      </c>
      <c r="AS655" s="19" t="str">
        <f>IF($B655=1,"",IF(AND(TrackingWorksheet!$AA660&gt;$BE$3,TrackingWorksheet!$AB660=Lists!$P$6),1, 0)*D655)</f>
        <v/>
      </c>
      <c r="AT655" s="19">
        <f t="shared" si="153"/>
        <v>0</v>
      </c>
      <c r="AU655" s="19" t="str">
        <f>IF(B655=1,"",IF(AND(TrackingWorksheet!K660="",TrackingWorksheet!M660="", TrackingWorksheet!N660="", TrackingWorksheet!S660="", TrackingWorksheet!V660="", TrackingWorksheet!W660="", TrackingWorksheet!Y660="", TrackingWorksheet!AA660="", V655=1),1,0)*D655)</f>
        <v/>
      </c>
      <c r="AV655" s="19" t="str">
        <f>IF(B655=1,"",IF(D655*AND(TrackingWorksheet!U660&gt;Calculations!$BE$3,TrackingWorksheet!K660="YES"),1,0))</f>
        <v/>
      </c>
      <c r="AW655" s="19" t="str">
        <f>IF(B655=1,"",IF(D655*AND(TrackingWorksheet!W660&gt;Calculations!$BE$3,TrackingWorksheet!K660="YES"),1,0))</f>
        <v/>
      </c>
      <c r="AX655" s="19">
        <f t="shared" si="154"/>
        <v>0</v>
      </c>
      <c r="AY655" s="19">
        <f t="shared" si="150"/>
        <v>0</v>
      </c>
      <c r="AZ655" s="27" t="str">
        <f>IF(B655=1,"",IF(TrackingWorksheet!Q660="","",TrackingWorksheet!Q660))</f>
        <v/>
      </c>
      <c r="BB655" s="4"/>
      <c r="BC655" s="4"/>
      <c r="BD655" s="4"/>
      <c r="BE655" s="4"/>
      <c r="BF655" s="4"/>
      <c r="BG655" s="4" t="str">
        <f>IF(B655=1,"",IF(AND(N655=1,TrackingWorksheet!$I660+14&lt;=WeeklySummary!$C$7),1,0))</f>
        <v/>
      </c>
      <c r="BH655" s="4" t="str">
        <f>IF(B655=1,"",IF(AND(R655=1,TrackingWorksheet!$I660+14&lt;=WeeklySummary!$C$7),1,0))</f>
        <v/>
      </c>
      <c r="BI655" s="4" t="str">
        <f>IF(B655=1,"",IF(AND(J655=1,TrackingWorksheet!$G660+14&lt;=WeeklySummary!$C$7),1,0))</f>
        <v/>
      </c>
      <c r="BJ655" s="4" t="str">
        <f>IF(B655=1,"",IF(AND(T655=1,TrackingWorksheet!$I660+14&lt;=WeeklySummary!$C$7),1,0))</f>
        <v/>
      </c>
      <c r="BK655" s="4" t="str">
        <f>IF(B655=1,"",IF(AND(T655=1,TrackingWorksheet!$G660+14&lt;=WeeklySummary!$C$7),1,0))</f>
        <v/>
      </c>
      <c r="BL655" s="4">
        <f t="shared" si="163"/>
        <v>0</v>
      </c>
    </row>
    <row r="656" spans="2:64" x14ac:dyDescent="0.25">
      <c r="B656" s="27">
        <f>IF(AND(ISBLANK(TrackingWorksheet!B661),ISBLANK(TrackingWorksheet!C661),ISBLANK(TrackingWorksheet!G661),ISBLANK(TrackingWorksheet!H661),
ISBLANK(TrackingWorksheet!I661),ISBLANK(TrackingWorksheet!J661),ISBLANK(TrackingWorksheet!M661),
ISBLANK(TrackingWorksheet!N663)),1,0)</f>
        <v>1</v>
      </c>
      <c r="C656" s="12" t="str">
        <f>IF(B656=1,"",TrackingWorksheet!F661)</f>
        <v/>
      </c>
      <c r="D656" s="20" t="str">
        <f>IF(B656=1,"",IF(AND(TrackingWorksheet!B661&lt;&gt;"",TrackingWorksheet!B661&lt;=WeeklySummary!$C$7,OR(TrackingWorksheet!C661="",TrackingWorksheet!C661&gt;=WeeklySummary!$C$6)),1,0))</f>
        <v/>
      </c>
      <c r="E656" s="10" t="str">
        <f>IF(B656=1,"",IF(AND(TrackingWorksheet!G661 &lt;&gt;"",TrackingWorksheet!G661&lt;=WeeklySummary!$C$7, TrackingWorksheet!H661=Lists!$D$4), "Y", "N"))</f>
        <v/>
      </c>
      <c r="F656" s="10" t="str">
        <f>IF(B656=1,"",IF(AND(TrackingWorksheet!I661 &lt;&gt;"", TrackingWorksheet!I661&lt;=WeeklySummary!$C$7, TrackingWorksheet!J661=Lists!$D$4), "Y", "N"))</f>
        <v/>
      </c>
      <c r="G656" s="10" t="str">
        <f>IF(B656=1,"",IF(AND(TrackingWorksheet!G661 &lt;&gt;"",TrackingWorksheet!G661&lt;=WeeklySummary!$C$7, TrackingWorksheet!H661=Lists!$D$5), "Y", "N"))</f>
        <v/>
      </c>
      <c r="H656" s="10" t="str">
        <f>IF(B656=1,"",IF(AND(TrackingWorksheet!I661 &lt;&gt;"", TrackingWorksheet!I661&lt;=WeeklySummary!$C$7, TrackingWorksheet!J661=Lists!$D$5), "Y", "N"))</f>
        <v/>
      </c>
      <c r="I656" s="20" t="str">
        <f>IF(B656=1,"",IF(AND(TrackingWorksheet!G661 &lt;&gt;"", TrackingWorksheet!G661&lt;=WeeklySummary!$C$7, TrackingWorksheet!H661=Lists!$D$6), 1, 0))</f>
        <v/>
      </c>
      <c r="J656" s="20" t="str">
        <f t="shared" si="155"/>
        <v/>
      </c>
      <c r="K656" s="10" t="str">
        <f>IF(B656=1,"",IF(AND(TrackingWorksheet!I661&lt;=WeeklySummary!$C$7,TrackingWorksheet!K661="YES"),0,IF(AND(AND(OR(E656="Y",F656="Y"),E656&lt;&gt;F656),G656&lt;&gt;"Y", H656&lt;&gt;"Y"), 1, 0)))</f>
        <v/>
      </c>
      <c r="L656" s="20" t="str">
        <f t="shared" si="156"/>
        <v/>
      </c>
      <c r="M656" s="10" t="str">
        <f t="shared" si="157"/>
        <v/>
      </c>
      <c r="N656" s="20" t="str">
        <f t="shared" si="158"/>
        <v/>
      </c>
      <c r="O656" s="10" t="str">
        <f>IF(B656=1,"",IF(AND(TrackingWorksheet!I661&lt;=WeeklySummary!$C$7,TrackingWorksheet!K661="YES"),0,IF(AND(AND(OR(G656="Y",H656="Y"),G656&lt;&gt;H656),E656&lt;&gt;"Y", F656&lt;&gt;"Y"), 1, 0)))</f>
        <v/>
      </c>
      <c r="P656" s="20" t="str">
        <f t="shared" si="159"/>
        <v/>
      </c>
      <c r="Q656" s="10" t="str">
        <f t="shared" si="160"/>
        <v/>
      </c>
      <c r="R656" s="10" t="str">
        <f t="shared" si="161"/>
        <v/>
      </c>
      <c r="S656" s="10" t="str">
        <f>IF(B656=1,"",IF(AND(OR(AND(TrackingWorksheet!H661=Lists!$D$7,TrackingWorksheet!H661=TrackingWorksheet!J661),TrackingWorksheet!H661&lt;&gt;TrackingWorksheet!J661),TrackingWorksheet!K661="YES",TrackingWorksheet!H661&lt;&gt;Lists!$D$6,TrackingWorksheet!G661&lt;=WeeklySummary!$C$7,TrackingWorksheet!I661&lt;=WeeklySummary!$C$7),1,0))</f>
        <v/>
      </c>
      <c r="T656" s="10" t="str">
        <f t="shared" si="162"/>
        <v/>
      </c>
      <c r="U656" s="10" t="str">
        <f>IF($B656=1,"",IF(TrackingWorksheet!$K661="YES",1, 0)*D656)</f>
        <v/>
      </c>
      <c r="V656" s="20">
        <f t="shared" si="151"/>
        <v>0</v>
      </c>
      <c r="W656" s="20">
        <f t="shared" si="152"/>
        <v>0</v>
      </c>
      <c r="X656" s="10" t="str">
        <f>IF($B656=1,"",IF(AND(TrackingWorksheet!$L661&lt;&gt;"", TrackingWorksheet!$L661&gt;=WeeklySummary!$C$6,TrackingWorksheet!$L661&lt;=WeeklySummary!$C$7,OR(TrackingWorksheet!$H661=Lists!$D$4,TrackingWorksheet!$J661=Lists!$D$4)), 1, 0))</f>
        <v/>
      </c>
      <c r="Y656" s="10" t="str">
        <f>IF($B656=1,"",IF(AND(TrackingWorksheet!$L661&lt;&gt;"", TrackingWorksheet!$L661&gt;=WeeklySummary!$C$6,TrackingWorksheet!$L661&lt;=WeeklySummary!$C$7,OR(TrackingWorksheet!$H661=Lists!$D$5,TrackingWorksheet!$J661=Lists!$D$5)), 1, 0))</f>
        <v/>
      </c>
      <c r="Z656" s="10" t="str">
        <f>IF($B656=1,"",IF(AND(TrackingWorksheet!$L661&lt;&gt;"", TrackingWorksheet!$L661&gt;=WeeklySummary!$C$6,TrackingWorksheet!$L661&lt;=WeeklySummary!$C$7,OR(TrackingWorksheet!$H661=Lists!$D$6,TrackingWorksheet!$J661=Lists!$D$6)), 1, 0))</f>
        <v/>
      </c>
      <c r="AA656" s="19" t="str">
        <f>IF(B656=1,"",IF(AND(TrackingWorksheet!M661&lt;&gt;"",TrackingWorksheet!M661&lt;=WeeklySummary!$C$7),1,0)*D656)</f>
        <v/>
      </c>
      <c r="AB656" s="19" t="str">
        <f>IF(B656=1,"",IF(AND(TrackingWorksheet!N661&lt;&gt;"",TrackingWorksheet!N661&lt;=WeeklySummary!$C$7),1,0)*D656)</f>
        <v/>
      </c>
      <c r="AC656" s="19" t="str">
        <f>IF(B656=1,"",TrackingWorksheet!T661)</f>
        <v/>
      </c>
      <c r="AD656" s="19" t="str">
        <f>IF(B656=1,"",IF(D656*AND(TrackingWorksheet!S661&gt;=Calculations!$BD$3,TrackingWorksheet!U661="",TrackingWorksheet!K661="YES"),1,0))</f>
        <v/>
      </c>
      <c r="AE656" s="19" t="str">
        <f>IF($B656=1,"",IF(AND(TrackingWorksheet!$S661&gt;$BE$3,TrackingWorksheet!$T661=Lists!$P$4),1, 0)*D656)</f>
        <v/>
      </c>
      <c r="AF656" s="19" t="str">
        <f>IF($B656=1,"",IF(AND(TrackingWorksheet!$U661&gt;$BE$3,TrackingWorksheet!$V661=Lists!$P$4),1, 0)*D656)</f>
        <v/>
      </c>
      <c r="AG656" s="19" t="str">
        <f>IF($B656=1,"",IF(AND(TrackingWorksheet!$W661&gt;$BE$3,TrackingWorksheet!$X661=Lists!$P$4),1, 0)*D656)</f>
        <v/>
      </c>
      <c r="AH656" s="19" t="str">
        <f>IF($B656=1,"",IF(AND(TrackingWorksheet!$Y661&gt;$BE$3,TrackingWorksheet!$Z661=Lists!$P$4),1, 0)*D656)</f>
        <v/>
      </c>
      <c r="AI656" s="19" t="str">
        <f>IF($B656=1,"",IF(AND(TrackingWorksheet!$AA661&gt;$BE$3,TrackingWorksheet!$AB661=Lists!$P$4),1, 0)*D656)</f>
        <v/>
      </c>
      <c r="AJ656" s="19" t="str">
        <f>IF($B656=1,"",IF(AND(TrackingWorksheet!$S661&gt;$BE$3,TrackingWorksheet!$T661=Lists!$P$5),1, 0)*D656)</f>
        <v/>
      </c>
      <c r="AK656" s="19" t="str">
        <f>IF($B656=1,"",IF(AND(TrackingWorksheet!$U661&gt;$BE$3,TrackingWorksheet!$V661=Lists!$P$5),1, 0)*D656)</f>
        <v/>
      </c>
      <c r="AL656" s="19" t="str">
        <f>IF($B656=1,"",IF(AND(TrackingWorksheet!$W661&gt;$BE$3,TrackingWorksheet!$X661=Lists!$P$5),1, 0)*D656)</f>
        <v/>
      </c>
      <c r="AM656" s="19" t="str">
        <f>IF($B656=1,"",IF(AND(TrackingWorksheet!$Y661&gt;$BE$3,TrackingWorksheet!$Z661=Lists!$P$5),1, 0)*D656)</f>
        <v/>
      </c>
      <c r="AN656" s="19" t="str">
        <f>IF($B656=1,"",IF(AND(TrackingWorksheet!$AA661&gt;$BE$3,TrackingWorksheet!$AB661=Lists!$P$5),1, 0)*D656)</f>
        <v/>
      </c>
      <c r="AO656" s="19" t="str">
        <f>IF($B656=1,"",IF(AND(TrackingWorksheet!$S661&gt;$BE$3,TrackingWorksheet!$T661=Lists!$P$6),1, 0)*D656)</f>
        <v/>
      </c>
      <c r="AP656" s="19" t="str">
        <f>IF($B656=1,"",IF(AND(TrackingWorksheet!$U661&gt;$BE$3,TrackingWorksheet!$V661=Lists!$P$6),1, 0)*D656)</f>
        <v/>
      </c>
      <c r="AQ656" s="19" t="str">
        <f>IF($B656=1,"",IF(AND(TrackingWorksheet!$W661&gt;$BE$3,TrackingWorksheet!$X661=Lists!$P$6),1, 0)*D656)</f>
        <v/>
      </c>
      <c r="AR656" s="19" t="str">
        <f>IF($B656=1,"",IF(AND(TrackingWorksheet!$Y661&gt;$BE$3,TrackingWorksheet!$Z661=Lists!$P$6),1, 0)*D656)</f>
        <v/>
      </c>
      <c r="AS656" s="19" t="str">
        <f>IF($B656=1,"",IF(AND(TrackingWorksheet!$AA661&gt;$BE$3,TrackingWorksheet!$AB661=Lists!$P$6),1, 0)*D656)</f>
        <v/>
      </c>
      <c r="AT656" s="19">
        <f t="shared" si="153"/>
        <v>0</v>
      </c>
      <c r="AU656" s="19" t="str">
        <f>IF(B656=1,"",IF(AND(TrackingWorksheet!K661="",TrackingWorksheet!M661="", TrackingWorksheet!N661="", TrackingWorksheet!S661="", TrackingWorksheet!V661="", TrackingWorksheet!W661="", TrackingWorksheet!Y661="", TrackingWorksheet!AA661="", V656=1),1,0)*D656)</f>
        <v/>
      </c>
      <c r="AV656" s="19" t="str">
        <f>IF(B656=1,"",IF(D656*AND(TrackingWorksheet!U661&gt;Calculations!$BE$3,TrackingWorksheet!K661="YES"),1,0))</f>
        <v/>
      </c>
      <c r="AW656" s="19" t="str">
        <f>IF(B656=1,"",IF(D656*AND(TrackingWorksheet!W661&gt;Calculations!$BE$3,TrackingWorksheet!K661="YES"),1,0))</f>
        <v/>
      </c>
      <c r="AX656" s="19">
        <f t="shared" si="154"/>
        <v>0</v>
      </c>
      <c r="AY656" s="19">
        <f t="shared" si="150"/>
        <v>0</v>
      </c>
      <c r="AZ656" s="27" t="str">
        <f>IF(B656=1,"",IF(TrackingWorksheet!Q661="","",TrackingWorksheet!Q661))</f>
        <v/>
      </c>
      <c r="BB656" s="4"/>
      <c r="BC656" s="4"/>
      <c r="BD656" s="4"/>
      <c r="BE656" s="4"/>
      <c r="BF656" s="4"/>
      <c r="BG656" s="4" t="str">
        <f>IF(B656=1,"",IF(AND(N656=1,TrackingWorksheet!$I661+14&lt;=WeeklySummary!$C$7),1,0))</f>
        <v/>
      </c>
      <c r="BH656" s="4" t="str">
        <f>IF(B656=1,"",IF(AND(R656=1,TrackingWorksheet!$I661+14&lt;=WeeklySummary!$C$7),1,0))</f>
        <v/>
      </c>
      <c r="BI656" s="4" t="str">
        <f>IF(B656=1,"",IF(AND(J656=1,TrackingWorksheet!$G661+14&lt;=WeeklySummary!$C$7),1,0))</f>
        <v/>
      </c>
      <c r="BJ656" s="4" t="str">
        <f>IF(B656=1,"",IF(AND(T656=1,TrackingWorksheet!$I661+14&lt;=WeeklySummary!$C$7),1,0))</f>
        <v/>
      </c>
      <c r="BK656" s="4" t="str">
        <f>IF(B656=1,"",IF(AND(T656=1,TrackingWorksheet!$G661+14&lt;=WeeklySummary!$C$7),1,0))</f>
        <v/>
      </c>
      <c r="BL656" s="4">
        <f t="shared" si="163"/>
        <v>0</v>
      </c>
    </row>
    <row r="657" spans="2:64" x14ac:dyDescent="0.25">
      <c r="B657" s="27">
        <f>IF(AND(ISBLANK(TrackingWorksheet!B662),ISBLANK(TrackingWorksheet!C662),ISBLANK(TrackingWorksheet!G662),ISBLANK(TrackingWorksheet!H662),
ISBLANK(TrackingWorksheet!I662),ISBLANK(TrackingWorksheet!J662),ISBLANK(TrackingWorksheet!M662),
ISBLANK(TrackingWorksheet!N664)),1,0)</f>
        <v>1</v>
      </c>
      <c r="C657" s="12" t="str">
        <f>IF(B657=1,"",TrackingWorksheet!F662)</f>
        <v/>
      </c>
      <c r="D657" s="20" t="str">
        <f>IF(B657=1,"",IF(AND(TrackingWorksheet!B662&lt;&gt;"",TrackingWorksheet!B662&lt;=WeeklySummary!$C$7,OR(TrackingWorksheet!C662="",TrackingWorksheet!C662&gt;=WeeklySummary!$C$6)),1,0))</f>
        <v/>
      </c>
      <c r="E657" s="10" t="str">
        <f>IF(B657=1,"",IF(AND(TrackingWorksheet!G662 &lt;&gt;"",TrackingWorksheet!G662&lt;=WeeklySummary!$C$7, TrackingWorksheet!H662=Lists!$D$4), "Y", "N"))</f>
        <v/>
      </c>
      <c r="F657" s="10" t="str">
        <f>IF(B657=1,"",IF(AND(TrackingWorksheet!I662 &lt;&gt;"", TrackingWorksheet!I662&lt;=WeeklySummary!$C$7, TrackingWorksheet!J662=Lists!$D$4), "Y", "N"))</f>
        <v/>
      </c>
      <c r="G657" s="10" t="str">
        <f>IF(B657=1,"",IF(AND(TrackingWorksheet!G662 &lt;&gt;"",TrackingWorksheet!G662&lt;=WeeklySummary!$C$7, TrackingWorksheet!H662=Lists!$D$5), "Y", "N"))</f>
        <v/>
      </c>
      <c r="H657" s="10" t="str">
        <f>IF(B657=1,"",IF(AND(TrackingWorksheet!I662 &lt;&gt;"", TrackingWorksheet!I662&lt;=WeeklySummary!$C$7, TrackingWorksheet!J662=Lists!$D$5), "Y", "N"))</f>
        <v/>
      </c>
      <c r="I657" s="20" t="str">
        <f>IF(B657=1,"",IF(AND(TrackingWorksheet!G662 &lt;&gt;"", TrackingWorksheet!G662&lt;=WeeklySummary!$C$7, TrackingWorksheet!H662=Lists!$D$6), 1, 0))</f>
        <v/>
      </c>
      <c r="J657" s="20" t="str">
        <f t="shared" si="155"/>
        <v/>
      </c>
      <c r="K657" s="10" t="str">
        <f>IF(B657=1,"",IF(AND(TrackingWorksheet!I662&lt;=WeeklySummary!$C$7,TrackingWorksheet!K662="YES"),0,IF(AND(AND(OR(E657="Y",F657="Y"),E657&lt;&gt;F657),G657&lt;&gt;"Y", H657&lt;&gt;"Y"), 1, 0)))</f>
        <v/>
      </c>
      <c r="L657" s="20" t="str">
        <f t="shared" si="156"/>
        <v/>
      </c>
      <c r="M657" s="10" t="str">
        <f t="shared" si="157"/>
        <v/>
      </c>
      <c r="N657" s="20" t="str">
        <f t="shared" si="158"/>
        <v/>
      </c>
      <c r="O657" s="10" t="str">
        <f>IF(B657=1,"",IF(AND(TrackingWorksheet!I662&lt;=WeeklySummary!$C$7,TrackingWorksheet!K662="YES"),0,IF(AND(AND(OR(G657="Y",H657="Y"),G657&lt;&gt;H657),E657&lt;&gt;"Y", F657&lt;&gt;"Y"), 1, 0)))</f>
        <v/>
      </c>
      <c r="P657" s="20" t="str">
        <f t="shared" si="159"/>
        <v/>
      </c>
      <c r="Q657" s="10" t="str">
        <f t="shared" si="160"/>
        <v/>
      </c>
      <c r="R657" s="10" t="str">
        <f t="shared" si="161"/>
        <v/>
      </c>
      <c r="S657" s="10" t="str">
        <f>IF(B657=1,"",IF(AND(OR(AND(TrackingWorksheet!H662=Lists!$D$7,TrackingWorksheet!H662=TrackingWorksheet!J662),TrackingWorksheet!H662&lt;&gt;TrackingWorksheet!J662),TrackingWorksheet!K662="YES",TrackingWorksheet!H662&lt;&gt;Lists!$D$6,TrackingWorksheet!G662&lt;=WeeklySummary!$C$7,TrackingWorksheet!I662&lt;=WeeklySummary!$C$7),1,0))</f>
        <v/>
      </c>
      <c r="T657" s="10" t="str">
        <f t="shared" si="162"/>
        <v/>
      </c>
      <c r="U657" s="10" t="str">
        <f>IF($B657=1,"",IF(TrackingWorksheet!$K662="YES",1, 0)*D657)</f>
        <v/>
      </c>
      <c r="V657" s="20">
        <f t="shared" si="151"/>
        <v>0</v>
      </c>
      <c r="W657" s="20">
        <f t="shared" si="152"/>
        <v>0</v>
      </c>
      <c r="X657" s="10" t="str">
        <f>IF($B657=1,"",IF(AND(TrackingWorksheet!$L662&lt;&gt;"", TrackingWorksheet!$L662&gt;=WeeklySummary!$C$6,TrackingWorksheet!$L662&lt;=WeeklySummary!$C$7,OR(TrackingWorksheet!$H662=Lists!$D$4,TrackingWorksheet!$J662=Lists!$D$4)), 1, 0))</f>
        <v/>
      </c>
      <c r="Y657" s="10" t="str">
        <f>IF($B657=1,"",IF(AND(TrackingWorksheet!$L662&lt;&gt;"", TrackingWorksheet!$L662&gt;=WeeklySummary!$C$6,TrackingWorksheet!$L662&lt;=WeeklySummary!$C$7,OR(TrackingWorksheet!$H662=Lists!$D$5,TrackingWorksheet!$J662=Lists!$D$5)), 1, 0))</f>
        <v/>
      </c>
      <c r="Z657" s="10" t="str">
        <f>IF($B657=1,"",IF(AND(TrackingWorksheet!$L662&lt;&gt;"", TrackingWorksheet!$L662&gt;=WeeklySummary!$C$6,TrackingWorksheet!$L662&lt;=WeeklySummary!$C$7,OR(TrackingWorksheet!$H662=Lists!$D$6,TrackingWorksheet!$J662=Lists!$D$6)), 1, 0))</f>
        <v/>
      </c>
      <c r="AA657" s="19" t="str">
        <f>IF(B657=1,"",IF(AND(TrackingWorksheet!M662&lt;&gt;"",TrackingWorksheet!M662&lt;=WeeklySummary!$C$7),1,0)*D657)</f>
        <v/>
      </c>
      <c r="AB657" s="19" t="str">
        <f>IF(B657=1,"",IF(AND(TrackingWorksheet!N662&lt;&gt;"",TrackingWorksheet!N662&lt;=WeeklySummary!$C$7),1,0)*D657)</f>
        <v/>
      </c>
      <c r="AC657" s="19" t="str">
        <f>IF(B657=1,"",TrackingWorksheet!T662)</f>
        <v/>
      </c>
      <c r="AD657" s="19" t="str">
        <f>IF(B657=1,"",IF(D657*AND(TrackingWorksheet!S662&gt;=Calculations!$BD$3,TrackingWorksheet!U662="",TrackingWorksheet!K662="YES"),1,0))</f>
        <v/>
      </c>
      <c r="AE657" s="19" t="str">
        <f>IF($B657=1,"",IF(AND(TrackingWorksheet!$S662&gt;$BE$3,TrackingWorksheet!$T662=Lists!$P$4),1, 0)*D657)</f>
        <v/>
      </c>
      <c r="AF657" s="19" t="str">
        <f>IF($B657=1,"",IF(AND(TrackingWorksheet!$U662&gt;$BE$3,TrackingWorksheet!$V662=Lists!$P$4),1, 0)*D657)</f>
        <v/>
      </c>
      <c r="AG657" s="19" t="str">
        <f>IF($B657=1,"",IF(AND(TrackingWorksheet!$W662&gt;$BE$3,TrackingWorksheet!$X662=Lists!$P$4),1, 0)*D657)</f>
        <v/>
      </c>
      <c r="AH657" s="19" t="str">
        <f>IF($B657=1,"",IF(AND(TrackingWorksheet!$Y662&gt;$BE$3,TrackingWorksheet!$Z662=Lists!$P$4),1, 0)*D657)</f>
        <v/>
      </c>
      <c r="AI657" s="19" t="str">
        <f>IF($B657=1,"",IF(AND(TrackingWorksheet!$AA662&gt;$BE$3,TrackingWorksheet!$AB662=Lists!$P$4),1, 0)*D657)</f>
        <v/>
      </c>
      <c r="AJ657" s="19" t="str">
        <f>IF($B657=1,"",IF(AND(TrackingWorksheet!$S662&gt;$BE$3,TrackingWorksheet!$T662=Lists!$P$5),1, 0)*D657)</f>
        <v/>
      </c>
      <c r="AK657" s="19" t="str">
        <f>IF($B657=1,"",IF(AND(TrackingWorksheet!$U662&gt;$BE$3,TrackingWorksheet!$V662=Lists!$P$5),1, 0)*D657)</f>
        <v/>
      </c>
      <c r="AL657" s="19" t="str">
        <f>IF($B657=1,"",IF(AND(TrackingWorksheet!$W662&gt;$BE$3,TrackingWorksheet!$X662=Lists!$P$5),1, 0)*D657)</f>
        <v/>
      </c>
      <c r="AM657" s="19" t="str">
        <f>IF($B657=1,"",IF(AND(TrackingWorksheet!$Y662&gt;$BE$3,TrackingWorksheet!$Z662=Lists!$P$5),1, 0)*D657)</f>
        <v/>
      </c>
      <c r="AN657" s="19" t="str">
        <f>IF($B657=1,"",IF(AND(TrackingWorksheet!$AA662&gt;$BE$3,TrackingWorksheet!$AB662=Lists!$P$5),1, 0)*D657)</f>
        <v/>
      </c>
      <c r="AO657" s="19" t="str">
        <f>IF($B657=1,"",IF(AND(TrackingWorksheet!$S662&gt;$BE$3,TrackingWorksheet!$T662=Lists!$P$6),1, 0)*D657)</f>
        <v/>
      </c>
      <c r="AP657" s="19" t="str">
        <f>IF($B657=1,"",IF(AND(TrackingWorksheet!$U662&gt;$BE$3,TrackingWorksheet!$V662=Lists!$P$6),1, 0)*D657)</f>
        <v/>
      </c>
      <c r="AQ657" s="19" t="str">
        <f>IF($B657=1,"",IF(AND(TrackingWorksheet!$W662&gt;$BE$3,TrackingWorksheet!$X662=Lists!$P$6),1, 0)*D657)</f>
        <v/>
      </c>
      <c r="AR657" s="19" t="str">
        <f>IF($B657=1,"",IF(AND(TrackingWorksheet!$Y662&gt;$BE$3,TrackingWorksheet!$Z662=Lists!$P$6),1, 0)*D657)</f>
        <v/>
      </c>
      <c r="AS657" s="19" t="str">
        <f>IF($B657=1,"",IF(AND(TrackingWorksheet!$AA662&gt;$BE$3,TrackingWorksheet!$AB662=Lists!$P$6),1, 0)*D657)</f>
        <v/>
      </c>
      <c r="AT657" s="19">
        <f t="shared" si="153"/>
        <v>0</v>
      </c>
      <c r="AU657" s="19" t="str">
        <f>IF(B657=1,"",IF(AND(TrackingWorksheet!K662="",TrackingWorksheet!M662="", TrackingWorksheet!N662="", TrackingWorksheet!S662="", TrackingWorksheet!V662="", TrackingWorksheet!W662="", TrackingWorksheet!Y662="", TrackingWorksheet!AA662="", V657=1),1,0)*D657)</f>
        <v/>
      </c>
      <c r="AV657" s="19" t="str">
        <f>IF(B657=1,"",IF(D657*AND(TrackingWorksheet!U662&gt;Calculations!$BE$3,TrackingWorksheet!K662="YES"),1,0))</f>
        <v/>
      </c>
      <c r="AW657" s="19" t="str">
        <f>IF(B657=1,"",IF(D657*AND(TrackingWorksheet!W662&gt;Calculations!$BE$3,TrackingWorksheet!K662="YES"),1,0))</f>
        <v/>
      </c>
      <c r="AX657" s="19">
        <f t="shared" si="154"/>
        <v>0</v>
      </c>
      <c r="AY657" s="19">
        <f t="shared" si="150"/>
        <v>0</v>
      </c>
      <c r="AZ657" s="27" t="str">
        <f>IF(B657=1,"",IF(TrackingWorksheet!Q662="","",TrackingWorksheet!Q662))</f>
        <v/>
      </c>
      <c r="BB657" s="4"/>
      <c r="BC657" s="4"/>
      <c r="BD657" s="4"/>
      <c r="BE657" s="4"/>
      <c r="BF657" s="4"/>
      <c r="BG657" s="4" t="str">
        <f>IF(B657=1,"",IF(AND(N657=1,TrackingWorksheet!$I662+14&lt;=WeeklySummary!$C$7),1,0))</f>
        <v/>
      </c>
      <c r="BH657" s="4" t="str">
        <f>IF(B657=1,"",IF(AND(R657=1,TrackingWorksheet!$I662+14&lt;=WeeklySummary!$C$7),1,0))</f>
        <v/>
      </c>
      <c r="BI657" s="4" t="str">
        <f>IF(B657=1,"",IF(AND(J657=1,TrackingWorksheet!$G662+14&lt;=WeeklySummary!$C$7),1,0))</f>
        <v/>
      </c>
      <c r="BJ657" s="4" t="str">
        <f>IF(B657=1,"",IF(AND(T657=1,TrackingWorksheet!$I662+14&lt;=WeeklySummary!$C$7),1,0))</f>
        <v/>
      </c>
      <c r="BK657" s="4" t="str">
        <f>IF(B657=1,"",IF(AND(T657=1,TrackingWorksheet!$G662+14&lt;=WeeklySummary!$C$7),1,0))</f>
        <v/>
      </c>
      <c r="BL657" s="4">
        <f t="shared" si="163"/>
        <v>0</v>
      </c>
    </row>
    <row r="658" spans="2:64" x14ac:dyDescent="0.25">
      <c r="B658" s="27">
        <f>IF(AND(ISBLANK(TrackingWorksheet!B663),ISBLANK(TrackingWorksheet!C663),ISBLANK(TrackingWorksheet!G663),ISBLANK(TrackingWorksheet!H663),
ISBLANK(TrackingWorksheet!I663),ISBLANK(TrackingWorksheet!J663),ISBLANK(TrackingWorksheet!M663),
ISBLANK(TrackingWorksheet!N665)),1,0)</f>
        <v>1</v>
      </c>
      <c r="C658" s="12" t="str">
        <f>IF(B658=1,"",TrackingWorksheet!F663)</f>
        <v/>
      </c>
      <c r="D658" s="20" t="str">
        <f>IF(B658=1,"",IF(AND(TrackingWorksheet!B663&lt;&gt;"",TrackingWorksheet!B663&lt;=WeeklySummary!$C$7,OR(TrackingWorksheet!C663="",TrackingWorksheet!C663&gt;=WeeklySummary!$C$6)),1,0))</f>
        <v/>
      </c>
      <c r="E658" s="10" t="str">
        <f>IF(B658=1,"",IF(AND(TrackingWorksheet!G663 &lt;&gt;"",TrackingWorksheet!G663&lt;=WeeklySummary!$C$7, TrackingWorksheet!H663=Lists!$D$4), "Y", "N"))</f>
        <v/>
      </c>
      <c r="F658" s="10" t="str">
        <f>IF(B658=1,"",IF(AND(TrackingWorksheet!I663 &lt;&gt;"", TrackingWorksheet!I663&lt;=WeeklySummary!$C$7, TrackingWorksheet!J663=Lists!$D$4), "Y", "N"))</f>
        <v/>
      </c>
      <c r="G658" s="10" t="str">
        <f>IF(B658=1,"",IF(AND(TrackingWorksheet!G663 &lt;&gt;"",TrackingWorksheet!G663&lt;=WeeklySummary!$C$7, TrackingWorksheet!H663=Lists!$D$5), "Y", "N"))</f>
        <v/>
      </c>
      <c r="H658" s="10" t="str">
        <f>IF(B658=1,"",IF(AND(TrackingWorksheet!I663 &lt;&gt;"", TrackingWorksheet!I663&lt;=WeeklySummary!$C$7, TrackingWorksheet!J663=Lists!$D$5), "Y", "N"))</f>
        <v/>
      </c>
      <c r="I658" s="20" t="str">
        <f>IF(B658=1,"",IF(AND(TrackingWorksheet!G663 &lt;&gt;"", TrackingWorksheet!G663&lt;=WeeklySummary!$C$7, TrackingWorksheet!H663=Lists!$D$6), 1, 0))</f>
        <v/>
      </c>
      <c r="J658" s="20" t="str">
        <f t="shared" si="155"/>
        <v/>
      </c>
      <c r="K658" s="10" t="str">
        <f>IF(B658=1,"",IF(AND(TrackingWorksheet!I663&lt;=WeeklySummary!$C$7,TrackingWorksheet!K663="YES"),0,IF(AND(AND(OR(E658="Y",F658="Y"),E658&lt;&gt;F658),G658&lt;&gt;"Y", H658&lt;&gt;"Y"), 1, 0)))</f>
        <v/>
      </c>
      <c r="L658" s="20" t="str">
        <f t="shared" si="156"/>
        <v/>
      </c>
      <c r="M658" s="10" t="str">
        <f t="shared" si="157"/>
        <v/>
      </c>
      <c r="N658" s="20" t="str">
        <f t="shared" si="158"/>
        <v/>
      </c>
      <c r="O658" s="10" t="str">
        <f>IF(B658=1,"",IF(AND(TrackingWorksheet!I663&lt;=WeeklySummary!$C$7,TrackingWorksheet!K663="YES"),0,IF(AND(AND(OR(G658="Y",H658="Y"),G658&lt;&gt;H658),E658&lt;&gt;"Y", F658&lt;&gt;"Y"), 1, 0)))</f>
        <v/>
      </c>
      <c r="P658" s="20" t="str">
        <f t="shared" si="159"/>
        <v/>
      </c>
      <c r="Q658" s="10" t="str">
        <f t="shared" si="160"/>
        <v/>
      </c>
      <c r="R658" s="10" t="str">
        <f t="shared" si="161"/>
        <v/>
      </c>
      <c r="S658" s="10" t="str">
        <f>IF(B658=1,"",IF(AND(OR(AND(TrackingWorksheet!H663=Lists!$D$7,TrackingWorksheet!H663=TrackingWorksheet!J663),TrackingWorksheet!H663&lt;&gt;TrackingWorksheet!J663),TrackingWorksheet!K663="YES",TrackingWorksheet!H663&lt;&gt;Lists!$D$6,TrackingWorksheet!G663&lt;=WeeklySummary!$C$7,TrackingWorksheet!I663&lt;=WeeklySummary!$C$7),1,0))</f>
        <v/>
      </c>
      <c r="T658" s="10" t="str">
        <f t="shared" si="162"/>
        <v/>
      </c>
      <c r="U658" s="10" t="str">
        <f>IF($B658=1,"",IF(TrackingWorksheet!$K663="YES",1, 0)*D658)</f>
        <v/>
      </c>
      <c r="V658" s="20">
        <f t="shared" si="151"/>
        <v>0</v>
      </c>
      <c r="W658" s="20">
        <f t="shared" si="152"/>
        <v>0</v>
      </c>
      <c r="X658" s="10" t="str">
        <f>IF($B658=1,"",IF(AND(TrackingWorksheet!$L663&lt;&gt;"", TrackingWorksheet!$L663&gt;=WeeklySummary!$C$6,TrackingWorksheet!$L663&lt;=WeeklySummary!$C$7,OR(TrackingWorksheet!$H663=Lists!$D$4,TrackingWorksheet!$J663=Lists!$D$4)), 1, 0))</f>
        <v/>
      </c>
      <c r="Y658" s="10" t="str">
        <f>IF($B658=1,"",IF(AND(TrackingWorksheet!$L663&lt;&gt;"", TrackingWorksheet!$L663&gt;=WeeklySummary!$C$6,TrackingWorksheet!$L663&lt;=WeeklySummary!$C$7,OR(TrackingWorksheet!$H663=Lists!$D$5,TrackingWorksheet!$J663=Lists!$D$5)), 1, 0))</f>
        <v/>
      </c>
      <c r="Z658" s="10" t="str">
        <f>IF($B658=1,"",IF(AND(TrackingWorksheet!$L663&lt;&gt;"", TrackingWorksheet!$L663&gt;=WeeklySummary!$C$6,TrackingWorksheet!$L663&lt;=WeeklySummary!$C$7,OR(TrackingWorksheet!$H663=Lists!$D$6,TrackingWorksheet!$J663=Lists!$D$6)), 1, 0))</f>
        <v/>
      </c>
      <c r="AA658" s="19" t="str">
        <f>IF(B658=1,"",IF(AND(TrackingWorksheet!M663&lt;&gt;"",TrackingWorksheet!M663&lt;=WeeklySummary!$C$7),1,0)*D658)</f>
        <v/>
      </c>
      <c r="AB658" s="19" t="str">
        <f>IF(B658=1,"",IF(AND(TrackingWorksheet!N663&lt;&gt;"",TrackingWorksheet!N663&lt;=WeeklySummary!$C$7),1,0)*D658)</f>
        <v/>
      </c>
      <c r="AC658" s="19" t="str">
        <f>IF(B658=1,"",TrackingWorksheet!T663)</f>
        <v/>
      </c>
      <c r="AD658" s="19" t="str">
        <f>IF(B658=1,"",IF(D658*AND(TrackingWorksheet!S663&gt;=Calculations!$BD$3,TrackingWorksheet!U663="",TrackingWorksheet!K663="YES"),1,0))</f>
        <v/>
      </c>
      <c r="AE658" s="19" t="str">
        <f>IF($B658=1,"",IF(AND(TrackingWorksheet!$S663&gt;$BE$3,TrackingWorksheet!$T663=Lists!$P$4),1, 0)*D658)</f>
        <v/>
      </c>
      <c r="AF658" s="19" t="str">
        <f>IF($B658=1,"",IF(AND(TrackingWorksheet!$U663&gt;$BE$3,TrackingWorksheet!$V663=Lists!$P$4),1, 0)*D658)</f>
        <v/>
      </c>
      <c r="AG658" s="19" t="str">
        <f>IF($B658=1,"",IF(AND(TrackingWorksheet!$W663&gt;$BE$3,TrackingWorksheet!$X663=Lists!$P$4),1, 0)*D658)</f>
        <v/>
      </c>
      <c r="AH658" s="19" t="str">
        <f>IF($B658=1,"",IF(AND(TrackingWorksheet!$Y663&gt;$BE$3,TrackingWorksheet!$Z663=Lists!$P$4),1, 0)*D658)</f>
        <v/>
      </c>
      <c r="AI658" s="19" t="str">
        <f>IF($B658=1,"",IF(AND(TrackingWorksheet!$AA663&gt;$BE$3,TrackingWorksheet!$AB663=Lists!$P$4),1, 0)*D658)</f>
        <v/>
      </c>
      <c r="AJ658" s="19" t="str">
        <f>IF($B658=1,"",IF(AND(TrackingWorksheet!$S663&gt;$BE$3,TrackingWorksheet!$T663=Lists!$P$5),1, 0)*D658)</f>
        <v/>
      </c>
      <c r="AK658" s="19" t="str">
        <f>IF($B658=1,"",IF(AND(TrackingWorksheet!$U663&gt;$BE$3,TrackingWorksheet!$V663=Lists!$P$5),1, 0)*D658)</f>
        <v/>
      </c>
      <c r="AL658" s="19" t="str">
        <f>IF($B658=1,"",IF(AND(TrackingWorksheet!$W663&gt;$BE$3,TrackingWorksheet!$X663=Lists!$P$5),1, 0)*D658)</f>
        <v/>
      </c>
      <c r="AM658" s="19" t="str">
        <f>IF($B658=1,"",IF(AND(TrackingWorksheet!$Y663&gt;$BE$3,TrackingWorksheet!$Z663=Lists!$P$5),1, 0)*D658)</f>
        <v/>
      </c>
      <c r="AN658" s="19" t="str">
        <f>IF($B658=1,"",IF(AND(TrackingWorksheet!$AA663&gt;$BE$3,TrackingWorksheet!$AB663=Lists!$P$5),1, 0)*D658)</f>
        <v/>
      </c>
      <c r="AO658" s="19" t="str">
        <f>IF($B658=1,"",IF(AND(TrackingWorksheet!$S663&gt;$BE$3,TrackingWorksheet!$T663=Lists!$P$6),1, 0)*D658)</f>
        <v/>
      </c>
      <c r="AP658" s="19" t="str">
        <f>IF($B658=1,"",IF(AND(TrackingWorksheet!$U663&gt;$BE$3,TrackingWorksheet!$V663=Lists!$P$6),1, 0)*D658)</f>
        <v/>
      </c>
      <c r="AQ658" s="19" t="str">
        <f>IF($B658=1,"",IF(AND(TrackingWorksheet!$W663&gt;$BE$3,TrackingWorksheet!$X663=Lists!$P$6),1, 0)*D658)</f>
        <v/>
      </c>
      <c r="AR658" s="19" t="str">
        <f>IF($B658=1,"",IF(AND(TrackingWorksheet!$Y663&gt;$BE$3,TrackingWorksheet!$Z663=Lists!$P$6),1, 0)*D658)</f>
        <v/>
      </c>
      <c r="AS658" s="19" t="str">
        <f>IF($B658=1,"",IF(AND(TrackingWorksheet!$AA663&gt;$BE$3,TrackingWorksheet!$AB663=Lists!$P$6),1, 0)*D658)</f>
        <v/>
      </c>
      <c r="AT658" s="19">
        <f t="shared" si="153"/>
        <v>0</v>
      </c>
      <c r="AU658" s="19" t="str">
        <f>IF(B658=1,"",IF(AND(TrackingWorksheet!K663="",TrackingWorksheet!M663="", TrackingWorksheet!N663="", TrackingWorksheet!S663="", TrackingWorksheet!V663="", TrackingWorksheet!W663="", TrackingWorksheet!Y663="", TrackingWorksheet!AA663="", V658=1),1,0)*D658)</f>
        <v/>
      </c>
      <c r="AV658" s="19" t="str">
        <f>IF(B658=1,"",IF(D658*AND(TrackingWorksheet!U663&gt;Calculations!$BE$3,TrackingWorksheet!K663="YES"),1,0))</f>
        <v/>
      </c>
      <c r="AW658" s="19" t="str">
        <f>IF(B658=1,"",IF(D658*AND(TrackingWorksheet!W663&gt;Calculations!$BE$3,TrackingWorksheet!K663="YES"),1,0))</f>
        <v/>
      </c>
      <c r="AX658" s="19">
        <f t="shared" si="154"/>
        <v>0</v>
      </c>
      <c r="AY658" s="19">
        <f t="shared" si="150"/>
        <v>0</v>
      </c>
      <c r="AZ658" s="27" t="str">
        <f>IF(B658=1,"",IF(TrackingWorksheet!Q663="","",TrackingWorksheet!Q663))</f>
        <v/>
      </c>
      <c r="BB658" s="4"/>
      <c r="BC658" s="4"/>
      <c r="BD658" s="4"/>
      <c r="BE658" s="4"/>
      <c r="BF658" s="4"/>
      <c r="BG658" s="4" t="str">
        <f>IF(B658=1,"",IF(AND(N658=1,TrackingWorksheet!$I663+14&lt;=WeeklySummary!$C$7),1,0))</f>
        <v/>
      </c>
      <c r="BH658" s="4" t="str">
        <f>IF(B658=1,"",IF(AND(R658=1,TrackingWorksheet!$I663+14&lt;=WeeklySummary!$C$7),1,0))</f>
        <v/>
      </c>
      <c r="BI658" s="4" t="str">
        <f>IF(B658=1,"",IF(AND(J658=1,TrackingWorksheet!$G663+14&lt;=WeeklySummary!$C$7),1,0))</f>
        <v/>
      </c>
      <c r="BJ658" s="4" t="str">
        <f>IF(B658=1,"",IF(AND(T658=1,TrackingWorksheet!$I663+14&lt;=WeeklySummary!$C$7),1,0))</f>
        <v/>
      </c>
      <c r="BK658" s="4" t="str">
        <f>IF(B658=1,"",IF(AND(T658=1,TrackingWorksheet!$G663+14&lt;=WeeklySummary!$C$7),1,0))</f>
        <v/>
      </c>
      <c r="BL658" s="4">
        <f t="shared" si="163"/>
        <v>0</v>
      </c>
    </row>
    <row r="659" spans="2:64" x14ac:dyDescent="0.25">
      <c r="B659" s="27">
        <f>IF(AND(ISBLANK(TrackingWorksheet!B664),ISBLANK(TrackingWorksheet!C664),ISBLANK(TrackingWorksheet!G664),ISBLANK(TrackingWorksheet!H664),
ISBLANK(TrackingWorksheet!I664),ISBLANK(TrackingWorksheet!J664),ISBLANK(TrackingWorksheet!M664),
ISBLANK(TrackingWorksheet!N666)),1,0)</f>
        <v>1</v>
      </c>
      <c r="C659" s="12" t="str">
        <f>IF(B659=1,"",TrackingWorksheet!F664)</f>
        <v/>
      </c>
      <c r="D659" s="20" t="str">
        <f>IF(B659=1,"",IF(AND(TrackingWorksheet!B664&lt;&gt;"",TrackingWorksheet!B664&lt;=WeeklySummary!$C$7,OR(TrackingWorksheet!C664="",TrackingWorksheet!C664&gt;=WeeklySummary!$C$6)),1,0))</f>
        <v/>
      </c>
      <c r="E659" s="10" t="str">
        <f>IF(B659=1,"",IF(AND(TrackingWorksheet!G664 &lt;&gt;"",TrackingWorksheet!G664&lt;=WeeklySummary!$C$7, TrackingWorksheet!H664=Lists!$D$4), "Y", "N"))</f>
        <v/>
      </c>
      <c r="F659" s="10" t="str">
        <f>IF(B659=1,"",IF(AND(TrackingWorksheet!I664 &lt;&gt;"", TrackingWorksheet!I664&lt;=WeeklySummary!$C$7, TrackingWorksheet!J664=Lists!$D$4), "Y", "N"))</f>
        <v/>
      </c>
      <c r="G659" s="10" t="str">
        <f>IF(B659=1,"",IF(AND(TrackingWorksheet!G664 &lt;&gt;"",TrackingWorksheet!G664&lt;=WeeklySummary!$C$7, TrackingWorksheet!H664=Lists!$D$5), "Y", "N"))</f>
        <v/>
      </c>
      <c r="H659" s="10" t="str">
        <f>IF(B659=1,"",IF(AND(TrackingWorksheet!I664 &lt;&gt;"", TrackingWorksheet!I664&lt;=WeeklySummary!$C$7, TrackingWorksheet!J664=Lists!$D$5), "Y", "N"))</f>
        <v/>
      </c>
      <c r="I659" s="20" t="str">
        <f>IF(B659=1,"",IF(AND(TrackingWorksheet!G664 &lt;&gt;"", TrackingWorksheet!G664&lt;=WeeklySummary!$C$7, TrackingWorksheet!H664=Lists!$D$6), 1, 0))</f>
        <v/>
      </c>
      <c r="J659" s="20" t="str">
        <f t="shared" si="155"/>
        <v/>
      </c>
      <c r="K659" s="10" t="str">
        <f>IF(B659=1,"",IF(AND(TrackingWorksheet!I664&lt;=WeeklySummary!$C$7,TrackingWorksheet!K664="YES"),0,IF(AND(AND(OR(E659="Y",F659="Y"),E659&lt;&gt;F659),G659&lt;&gt;"Y", H659&lt;&gt;"Y"), 1, 0)))</f>
        <v/>
      </c>
      <c r="L659" s="20" t="str">
        <f t="shared" si="156"/>
        <v/>
      </c>
      <c r="M659" s="10" t="str">
        <f t="shared" si="157"/>
        <v/>
      </c>
      <c r="N659" s="20" t="str">
        <f t="shared" si="158"/>
        <v/>
      </c>
      <c r="O659" s="10" t="str">
        <f>IF(B659=1,"",IF(AND(TrackingWorksheet!I664&lt;=WeeklySummary!$C$7,TrackingWorksheet!K664="YES"),0,IF(AND(AND(OR(G659="Y",H659="Y"),G659&lt;&gt;H659),E659&lt;&gt;"Y", F659&lt;&gt;"Y"), 1, 0)))</f>
        <v/>
      </c>
      <c r="P659" s="20" t="str">
        <f t="shared" si="159"/>
        <v/>
      </c>
      <c r="Q659" s="10" t="str">
        <f t="shared" si="160"/>
        <v/>
      </c>
      <c r="R659" s="10" t="str">
        <f t="shared" si="161"/>
        <v/>
      </c>
      <c r="S659" s="10" t="str">
        <f>IF(B659=1,"",IF(AND(OR(AND(TrackingWorksheet!H664=Lists!$D$7,TrackingWorksheet!H664=TrackingWorksheet!J664),TrackingWorksheet!H664&lt;&gt;TrackingWorksheet!J664),TrackingWorksheet!K664="YES",TrackingWorksheet!H664&lt;&gt;Lists!$D$6,TrackingWorksheet!G664&lt;=WeeklySummary!$C$7,TrackingWorksheet!I664&lt;=WeeklySummary!$C$7),1,0))</f>
        <v/>
      </c>
      <c r="T659" s="10" t="str">
        <f t="shared" si="162"/>
        <v/>
      </c>
      <c r="U659" s="10" t="str">
        <f>IF($B659=1,"",IF(TrackingWorksheet!$K664="YES",1, 0)*D659)</f>
        <v/>
      </c>
      <c r="V659" s="20">
        <f t="shared" si="151"/>
        <v>0</v>
      </c>
      <c r="W659" s="20">
        <f t="shared" si="152"/>
        <v>0</v>
      </c>
      <c r="X659" s="10" t="str">
        <f>IF($B659=1,"",IF(AND(TrackingWorksheet!$L664&lt;&gt;"", TrackingWorksheet!$L664&gt;=WeeklySummary!$C$6,TrackingWorksheet!$L664&lt;=WeeklySummary!$C$7,OR(TrackingWorksheet!$H664=Lists!$D$4,TrackingWorksheet!$J664=Lists!$D$4)), 1, 0))</f>
        <v/>
      </c>
      <c r="Y659" s="10" t="str">
        <f>IF($B659=1,"",IF(AND(TrackingWorksheet!$L664&lt;&gt;"", TrackingWorksheet!$L664&gt;=WeeklySummary!$C$6,TrackingWorksheet!$L664&lt;=WeeklySummary!$C$7,OR(TrackingWorksheet!$H664=Lists!$D$5,TrackingWorksheet!$J664=Lists!$D$5)), 1, 0))</f>
        <v/>
      </c>
      <c r="Z659" s="10" t="str">
        <f>IF($B659=1,"",IF(AND(TrackingWorksheet!$L664&lt;&gt;"", TrackingWorksheet!$L664&gt;=WeeklySummary!$C$6,TrackingWorksheet!$L664&lt;=WeeklySummary!$C$7,OR(TrackingWorksheet!$H664=Lists!$D$6,TrackingWorksheet!$J664=Lists!$D$6)), 1, 0))</f>
        <v/>
      </c>
      <c r="AA659" s="19" t="str">
        <f>IF(B659=1,"",IF(AND(TrackingWorksheet!M664&lt;&gt;"",TrackingWorksheet!M664&lt;=WeeklySummary!$C$7),1,0)*D659)</f>
        <v/>
      </c>
      <c r="AB659" s="19" t="str">
        <f>IF(B659=1,"",IF(AND(TrackingWorksheet!N664&lt;&gt;"",TrackingWorksheet!N664&lt;=WeeklySummary!$C$7),1,0)*D659)</f>
        <v/>
      </c>
      <c r="AC659" s="19" t="str">
        <f>IF(B659=1,"",TrackingWorksheet!T664)</f>
        <v/>
      </c>
      <c r="AD659" s="19" t="str">
        <f>IF(B659=1,"",IF(D659*AND(TrackingWorksheet!S664&gt;=Calculations!$BD$3,TrackingWorksheet!U664="",TrackingWorksheet!K664="YES"),1,0))</f>
        <v/>
      </c>
      <c r="AE659" s="19" t="str">
        <f>IF($B659=1,"",IF(AND(TrackingWorksheet!$S664&gt;$BE$3,TrackingWorksheet!$T664=Lists!$P$4),1, 0)*D659)</f>
        <v/>
      </c>
      <c r="AF659" s="19" t="str">
        <f>IF($B659=1,"",IF(AND(TrackingWorksheet!$U664&gt;$BE$3,TrackingWorksheet!$V664=Lists!$P$4),1, 0)*D659)</f>
        <v/>
      </c>
      <c r="AG659" s="19" t="str">
        <f>IF($B659=1,"",IF(AND(TrackingWorksheet!$W664&gt;$BE$3,TrackingWorksheet!$X664=Lists!$P$4),1, 0)*D659)</f>
        <v/>
      </c>
      <c r="AH659" s="19" t="str">
        <f>IF($B659=1,"",IF(AND(TrackingWorksheet!$Y664&gt;$BE$3,TrackingWorksheet!$Z664=Lists!$P$4),1, 0)*D659)</f>
        <v/>
      </c>
      <c r="AI659" s="19" t="str">
        <f>IF($B659=1,"",IF(AND(TrackingWorksheet!$AA664&gt;$BE$3,TrackingWorksheet!$AB664=Lists!$P$4),1, 0)*D659)</f>
        <v/>
      </c>
      <c r="AJ659" s="19" t="str">
        <f>IF($B659=1,"",IF(AND(TrackingWorksheet!$S664&gt;$BE$3,TrackingWorksheet!$T664=Lists!$P$5),1, 0)*D659)</f>
        <v/>
      </c>
      <c r="AK659" s="19" t="str">
        <f>IF($B659=1,"",IF(AND(TrackingWorksheet!$U664&gt;$BE$3,TrackingWorksheet!$V664=Lists!$P$5),1, 0)*D659)</f>
        <v/>
      </c>
      <c r="AL659" s="19" t="str">
        <f>IF($B659=1,"",IF(AND(TrackingWorksheet!$W664&gt;$BE$3,TrackingWorksheet!$X664=Lists!$P$5),1, 0)*D659)</f>
        <v/>
      </c>
      <c r="AM659" s="19" t="str">
        <f>IF($B659=1,"",IF(AND(TrackingWorksheet!$Y664&gt;$BE$3,TrackingWorksheet!$Z664=Lists!$P$5),1, 0)*D659)</f>
        <v/>
      </c>
      <c r="AN659" s="19" t="str">
        <f>IF($B659=1,"",IF(AND(TrackingWorksheet!$AA664&gt;$BE$3,TrackingWorksheet!$AB664=Lists!$P$5),1, 0)*D659)</f>
        <v/>
      </c>
      <c r="AO659" s="19" t="str">
        <f>IF($B659=1,"",IF(AND(TrackingWorksheet!$S664&gt;$BE$3,TrackingWorksheet!$T664=Lists!$P$6),1, 0)*D659)</f>
        <v/>
      </c>
      <c r="AP659" s="19" t="str">
        <f>IF($B659=1,"",IF(AND(TrackingWorksheet!$U664&gt;$BE$3,TrackingWorksheet!$V664=Lists!$P$6),1, 0)*D659)</f>
        <v/>
      </c>
      <c r="AQ659" s="19" t="str">
        <f>IF($B659=1,"",IF(AND(TrackingWorksheet!$W664&gt;$BE$3,TrackingWorksheet!$X664=Lists!$P$6),1, 0)*D659)</f>
        <v/>
      </c>
      <c r="AR659" s="19" t="str">
        <f>IF($B659=1,"",IF(AND(TrackingWorksheet!$Y664&gt;$BE$3,TrackingWorksheet!$Z664=Lists!$P$6),1, 0)*D659)</f>
        <v/>
      </c>
      <c r="AS659" s="19" t="str">
        <f>IF($B659=1,"",IF(AND(TrackingWorksheet!$AA664&gt;$BE$3,TrackingWorksheet!$AB664=Lists!$P$6),1, 0)*D659)</f>
        <v/>
      </c>
      <c r="AT659" s="19">
        <f t="shared" si="153"/>
        <v>0</v>
      </c>
      <c r="AU659" s="19" t="str">
        <f>IF(B659=1,"",IF(AND(TrackingWorksheet!K664="",TrackingWorksheet!M664="", TrackingWorksheet!N664="", TrackingWorksheet!S664="", TrackingWorksheet!V664="", TrackingWorksheet!W664="", TrackingWorksheet!Y664="", TrackingWorksheet!AA664="", V659=1),1,0)*D659)</f>
        <v/>
      </c>
      <c r="AV659" s="19" t="str">
        <f>IF(B659=1,"",IF(D659*AND(TrackingWorksheet!U664&gt;Calculations!$BE$3,TrackingWorksheet!K664="YES"),1,0))</f>
        <v/>
      </c>
      <c r="AW659" s="19" t="str">
        <f>IF(B659=1,"",IF(D659*AND(TrackingWorksheet!W664&gt;Calculations!$BE$3,TrackingWorksheet!K664="YES"),1,0))</f>
        <v/>
      </c>
      <c r="AX659" s="19">
        <f t="shared" si="154"/>
        <v>0</v>
      </c>
      <c r="AY659" s="19">
        <f t="shared" si="150"/>
        <v>0</v>
      </c>
      <c r="AZ659" s="27" t="str">
        <f>IF(B659=1,"",IF(TrackingWorksheet!Q664="","",TrackingWorksheet!Q664))</f>
        <v/>
      </c>
      <c r="BB659" s="4"/>
      <c r="BC659" s="4"/>
      <c r="BD659" s="4"/>
      <c r="BE659" s="4"/>
      <c r="BF659" s="4"/>
      <c r="BG659" s="4" t="str">
        <f>IF(B659=1,"",IF(AND(N659=1,TrackingWorksheet!$I664+14&lt;=WeeklySummary!$C$7),1,0))</f>
        <v/>
      </c>
      <c r="BH659" s="4" t="str">
        <f>IF(B659=1,"",IF(AND(R659=1,TrackingWorksheet!$I664+14&lt;=WeeklySummary!$C$7),1,0))</f>
        <v/>
      </c>
      <c r="BI659" s="4" t="str">
        <f>IF(B659=1,"",IF(AND(J659=1,TrackingWorksheet!$G664+14&lt;=WeeklySummary!$C$7),1,0))</f>
        <v/>
      </c>
      <c r="BJ659" s="4" t="str">
        <f>IF(B659=1,"",IF(AND(T659=1,TrackingWorksheet!$I664+14&lt;=WeeklySummary!$C$7),1,0))</f>
        <v/>
      </c>
      <c r="BK659" s="4" t="str">
        <f>IF(B659=1,"",IF(AND(T659=1,TrackingWorksheet!$G664+14&lt;=WeeklySummary!$C$7),1,0))</f>
        <v/>
      </c>
      <c r="BL659" s="4">
        <f t="shared" si="163"/>
        <v>0</v>
      </c>
    </row>
    <row r="660" spans="2:64" x14ac:dyDescent="0.25">
      <c r="B660" s="27">
        <f>IF(AND(ISBLANK(TrackingWorksheet!B665),ISBLANK(TrackingWorksheet!C665),ISBLANK(TrackingWorksheet!G665),ISBLANK(TrackingWorksheet!H665),
ISBLANK(TrackingWorksheet!I665),ISBLANK(TrackingWorksheet!J665),ISBLANK(TrackingWorksheet!M665),
ISBLANK(TrackingWorksheet!N667)),1,0)</f>
        <v>1</v>
      </c>
      <c r="C660" s="12" t="str">
        <f>IF(B660=1,"",TrackingWorksheet!F665)</f>
        <v/>
      </c>
      <c r="D660" s="20" t="str">
        <f>IF(B660=1,"",IF(AND(TrackingWorksheet!B665&lt;&gt;"",TrackingWorksheet!B665&lt;=WeeklySummary!$C$7,OR(TrackingWorksheet!C665="",TrackingWorksheet!C665&gt;=WeeklySummary!$C$6)),1,0))</f>
        <v/>
      </c>
      <c r="E660" s="10" t="str">
        <f>IF(B660=1,"",IF(AND(TrackingWorksheet!G665 &lt;&gt;"",TrackingWorksheet!G665&lt;=WeeklySummary!$C$7, TrackingWorksheet!H665=Lists!$D$4), "Y", "N"))</f>
        <v/>
      </c>
      <c r="F660" s="10" t="str">
        <f>IF(B660=1,"",IF(AND(TrackingWorksheet!I665 &lt;&gt;"", TrackingWorksheet!I665&lt;=WeeklySummary!$C$7, TrackingWorksheet!J665=Lists!$D$4), "Y", "N"))</f>
        <v/>
      </c>
      <c r="G660" s="10" t="str">
        <f>IF(B660=1,"",IF(AND(TrackingWorksheet!G665 &lt;&gt;"",TrackingWorksheet!G665&lt;=WeeklySummary!$C$7, TrackingWorksheet!H665=Lists!$D$5), "Y", "N"))</f>
        <v/>
      </c>
      <c r="H660" s="10" t="str">
        <f>IF(B660=1,"",IF(AND(TrackingWorksheet!I665 &lt;&gt;"", TrackingWorksheet!I665&lt;=WeeklySummary!$C$7, TrackingWorksheet!J665=Lists!$D$5), "Y", "N"))</f>
        <v/>
      </c>
      <c r="I660" s="20" t="str">
        <f>IF(B660=1,"",IF(AND(TrackingWorksheet!G665 &lt;&gt;"", TrackingWorksheet!G665&lt;=WeeklySummary!$C$7, TrackingWorksheet!H665=Lists!$D$6), 1, 0))</f>
        <v/>
      </c>
      <c r="J660" s="20" t="str">
        <f t="shared" si="155"/>
        <v/>
      </c>
      <c r="K660" s="10" t="str">
        <f>IF(B660=1,"",IF(AND(TrackingWorksheet!I665&lt;=WeeklySummary!$C$7,TrackingWorksheet!K665="YES"),0,IF(AND(AND(OR(E660="Y",F660="Y"),E660&lt;&gt;F660),G660&lt;&gt;"Y", H660&lt;&gt;"Y"), 1, 0)))</f>
        <v/>
      </c>
      <c r="L660" s="20" t="str">
        <f t="shared" si="156"/>
        <v/>
      </c>
      <c r="M660" s="10" t="str">
        <f t="shared" si="157"/>
        <v/>
      </c>
      <c r="N660" s="20" t="str">
        <f t="shared" si="158"/>
        <v/>
      </c>
      <c r="O660" s="10" t="str">
        <f>IF(B660=1,"",IF(AND(TrackingWorksheet!I665&lt;=WeeklySummary!$C$7,TrackingWorksheet!K665="YES"),0,IF(AND(AND(OR(G660="Y",H660="Y"),G660&lt;&gt;H660),E660&lt;&gt;"Y", F660&lt;&gt;"Y"), 1, 0)))</f>
        <v/>
      </c>
      <c r="P660" s="20" t="str">
        <f t="shared" si="159"/>
        <v/>
      </c>
      <c r="Q660" s="10" t="str">
        <f t="shared" si="160"/>
        <v/>
      </c>
      <c r="R660" s="10" t="str">
        <f t="shared" si="161"/>
        <v/>
      </c>
      <c r="S660" s="10" t="str">
        <f>IF(B660=1,"",IF(AND(OR(AND(TrackingWorksheet!H665=Lists!$D$7,TrackingWorksheet!H665=TrackingWorksheet!J665),TrackingWorksheet!H665&lt;&gt;TrackingWorksheet!J665),TrackingWorksheet!K665="YES",TrackingWorksheet!H665&lt;&gt;Lists!$D$6,TrackingWorksheet!G665&lt;=WeeklySummary!$C$7,TrackingWorksheet!I665&lt;=WeeklySummary!$C$7),1,0))</f>
        <v/>
      </c>
      <c r="T660" s="10" t="str">
        <f t="shared" si="162"/>
        <v/>
      </c>
      <c r="U660" s="10" t="str">
        <f>IF($B660=1,"",IF(TrackingWorksheet!$K665="YES",1, 0)*D660)</f>
        <v/>
      </c>
      <c r="V660" s="20">
        <f t="shared" si="151"/>
        <v>0</v>
      </c>
      <c r="W660" s="20">
        <f t="shared" si="152"/>
        <v>0</v>
      </c>
      <c r="X660" s="10" t="str">
        <f>IF($B660=1,"",IF(AND(TrackingWorksheet!$L665&lt;&gt;"", TrackingWorksheet!$L665&gt;=WeeklySummary!$C$6,TrackingWorksheet!$L665&lt;=WeeklySummary!$C$7,OR(TrackingWorksheet!$H665=Lists!$D$4,TrackingWorksheet!$J665=Lists!$D$4)), 1, 0))</f>
        <v/>
      </c>
      <c r="Y660" s="10" t="str">
        <f>IF($B660=1,"",IF(AND(TrackingWorksheet!$L665&lt;&gt;"", TrackingWorksheet!$L665&gt;=WeeklySummary!$C$6,TrackingWorksheet!$L665&lt;=WeeklySummary!$C$7,OR(TrackingWorksheet!$H665=Lists!$D$5,TrackingWorksheet!$J665=Lists!$D$5)), 1, 0))</f>
        <v/>
      </c>
      <c r="Z660" s="10" t="str">
        <f>IF($B660=1,"",IF(AND(TrackingWorksheet!$L665&lt;&gt;"", TrackingWorksheet!$L665&gt;=WeeklySummary!$C$6,TrackingWorksheet!$L665&lt;=WeeklySummary!$C$7,OR(TrackingWorksheet!$H665=Lists!$D$6,TrackingWorksheet!$J665=Lists!$D$6)), 1, 0))</f>
        <v/>
      </c>
      <c r="AA660" s="19" t="str">
        <f>IF(B660=1,"",IF(AND(TrackingWorksheet!M665&lt;&gt;"",TrackingWorksheet!M665&lt;=WeeklySummary!$C$7),1,0)*D660)</f>
        <v/>
      </c>
      <c r="AB660" s="19" t="str">
        <f>IF(B660=1,"",IF(AND(TrackingWorksheet!N665&lt;&gt;"",TrackingWorksheet!N665&lt;=WeeklySummary!$C$7),1,0)*D660)</f>
        <v/>
      </c>
      <c r="AC660" s="19" t="str">
        <f>IF(B660=1,"",TrackingWorksheet!T665)</f>
        <v/>
      </c>
      <c r="AD660" s="19" t="str">
        <f>IF(B660=1,"",IF(D660*AND(TrackingWorksheet!S665&gt;=Calculations!$BD$3,TrackingWorksheet!U665="",TrackingWorksheet!K665="YES"),1,0))</f>
        <v/>
      </c>
      <c r="AE660" s="19" t="str">
        <f>IF($B660=1,"",IF(AND(TrackingWorksheet!$S665&gt;$BE$3,TrackingWorksheet!$T665=Lists!$P$4),1, 0)*D660)</f>
        <v/>
      </c>
      <c r="AF660" s="19" t="str">
        <f>IF($B660=1,"",IF(AND(TrackingWorksheet!$U665&gt;$BE$3,TrackingWorksheet!$V665=Lists!$P$4),1, 0)*D660)</f>
        <v/>
      </c>
      <c r="AG660" s="19" t="str">
        <f>IF($B660=1,"",IF(AND(TrackingWorksheet!$W665&gt;$BE$3,TrackingWorksheet!$X665=Lists!$P$4),1, 0)*D660)</f>
        <v/>
      </c>
      <c r="AH660" s="19" t="str">
        <f>IF($B660=1,"",IF(AND(TrackingWorksheet!$Y665&gt;$BE$3,TrackingWorksheet!$Z665=Lists!$P$4),1, 0)*D660)</f>
        <v/>
      </c>
      <c r="AI660" s="19" t="str">
        <f>IF($B660=1,"",IF(AND(TrackingWorksheet!$AA665&gt;$BE$3,TrackingWorksheet!$AB665=Lists!$P$4),1, 0)*D660)</f>
        <v/>
      </c>
      <c r="AJ660" s="19" t="str">
        <f>IF($B660=1,"",IF(AND(TrackingWorksheet!$S665&gt;$BE$3,TrackingWorksheet!$T665=Lists!$P$5),1, 0)*D660)</f>
        <v/>
      </c>
      <c r="AK660" s="19" t="str">
        <f>IF($B660=1,"",IF(AND(TrackingWorksheet!$U665&gt;$BE$3,TrackingWorksheet!$V665=Lists!$P$5),1, 0)*D660)</f>
        <v/>
      </c>
      <c r="AL660" s="19" t="str">
        <f>IF($B660=1,"",IF(AND(TrackingWorksheet!$W665&gt;$BE$3,TrackingWorksheet!$X665=Lists!$P$5),1, 0)*D660)</f>
        <v/>
      </c>
      <c r="AM660" s="19" t="str">
        <f>IF($B660=1,"",IF(AND(TrackingWorksheet!$Y665&gt;$BE$3,TrackingWorksheet!$Z665=Lists!$P$5),1, 0)*D660)</f>
        <v/>
      </c>
      <c r="AN660" s="19" t="str">
        <f>IF($B660=1,"",IF(AND(TrackingWorksheet!$AA665&gt;$BE$3,TrackingWorksheet!$AB665=Lists!$P$5),1, 0)*D660)</f>
        <v/>
      </c>
      <c r="AO660" s="19" t="str">
        <f>IF($B660=1,"",IF(AND(TrackingWorksheet!$S665&gt;$BE$3,TrackingWorksheet!$T665=Lists!$P$6),1, 0)*D660)</f>
        <v/>
      </c>
      <c r="AP660" s="19" t="str">
        <f>IF($B660=1,"",IF(AND(TrackingWorksheet!$U665&gt;$BE$3,TrackingWorksheet!$V665=Lists!$P$6),1, 0)*D660)</f>
        <v/>
      </c>
      <c r="AQ660" s="19" t="str">
        <f>IF($B660=1,"",IF(AND(TrackingWorksheet!$W665&gt;$BE$3,TrackingWorksheet!$X665=Lists!$P$6),1, 0)*D660)</f>
        <v/>
      </c>
      <c r="AR660" s="19" t="str">
        <f>IF($B660=1,"",IF(AND(TrackingWorksheet!$Y665&gt;$BE$3,TrackingWorksheet!$Z665=Lists!$P$6),1, 0)*D660)</f>
        <v/>
      </c>
      <c r="AS660" s="19" t="str">
        <f>IF($B660=1,"",IF(AND(TrackingWorksheet!$AA665&gt;$BE$3,TrackingWorksheet!$AB665=Lists!$P$6),1, 0)*D660)</f>
        <v/>
      </c>
      <c r="AT660" s="19">
        <f t="shared" si="153"/>
        <v>0</v>
      </c>
      <c r="AU660" s="19" t="str">
        <f>IF(B660=1,"",IF(AND(TrackingWorksheet!K665="",TrackingWorksheet!M665="", TrackingWorksheet!N665="", TrackingWorksheet!S665="", TrackingWorksheet!V665="", TrackingWorksheet!W665="", TrackingWorksheet!Y665="", TrackingWorksheet!AA665="", V660=1),1,0)*D660)</f>
        <v/>
      </c>
      <c r="AV660" s="19" t="str">
        <f>IF(B660=1,"",IF(D660*AND(TrackingWorksheet!U665&gt;Calculations!$BE$3,TrackingWorksheet!K665="YES"),1,0))</f>
        <v/>
      </c>
      <c r="AW660" s="19" t="str">
        <f>IF(B660=1,"",IF(D660*AND(TrackingWorksheet!W665&gt;Calculations!$BE$3,TrackingWorksheet!K665="YES"),1,0))</f>
        <v/>
      </c>
      <c r="AX660" s="19">
        <f t="shared" si="154"/>
        <v>0</v>
      </c>
      <c r="AY660" s="19">
        <f t="shared" si="150"/>
        <v>0</v>
      </c>
      <c r="AZ660" s="27" t="str">
        <f>IF(B660=1,"",IF(TrackingWorksheet!Q665="","",TrackingWorksheet!Q665))</f>
        <v/>
      </c>
      <c r="BB660" s="4"/>
      <c r="BC660" s="4"/>
      <c r="BD660" s="4"/>
      <c r="BE660" s="4"/>
      <c r="BF660" s="4"/>
      <c r="BG660" s="4" t="str">
        <f>IF(B660=1,"",IF(AND(N660=1,TrackingWorksheet!$I665+14&lt;=WeeklySummary!$C$7),1,0))</f>
        <v/>
      </c>
      <c r="BH660" s="4" t="str">
        <f>IF(B660=1,"",IF(AND(R660=1,TrackingWorksheet!$I665+14&lt;=WeeklySummary!$C$7),1,0))</f>
        <v/>
      </c>
      <c r="BI660" s="4" t="str">
        <f>IF(B660=1,"",IF(AND(J660=1,TrackingWorksheet!$G665+14&lt;=WeeklySummary!$C$7),1,0))</f>
        <v/>
      </c>
      <c r="BJ660" s="4" t="str">
        <f>IF(B660=1,"",IF(AND(T660=1,TrackingWorksheet!$I665+14&lt;=WeeklySummary!$C$7),1,0))</f>
        <v/>
      </c>
      <c r="BK660" s="4" t="str">
        <f>IF(B660=1,"",IF(AND(T660=1,TrackingWorksheet!$G665+14&lt;=WeeklySummary!$C$7),1,0))</f>
        <v/>
      </c>
      <c r="BL660" s="4">
        <f t="shared" si="163"/>
        <v>0</v>
      </c>
    </row>
    <row r="661" spans="2:64" x14ac:dyDescent="0.25">
      <c r="B661" s="27">
        <f>IF(AND(ISBLANK(TrackingWorksheet!B666),ISBLANK(TrackingWorksheet!C666),ISBLANK(TrackingWorksheet!G666),ISBLANK(TrackingWorksheet!H666),
ISBLANK(TrackingWorksheet!I666),ISBLANK(TrackingWorksheet!J666),ISBLANK(TrackingWorksheet!M666),
ISBLANK(TrackingWorksheet!N668)),1,0)</f>
        <v>1</v>
      </c>
      <c r="C661" s="12" t="str">
        <f>IF(B661=1,"",TrackingWorksheet!F666)</f>
        <v/>
      </c>
      <c r="D661" s="20" t="str">
        <f>IF(B661=1,"",IF(AND(TrackingWorksheet!B666&lt;&gt;"",TrackingWorksheet!B666&lt;=WeeklySummary!$C$7,OR(TrackingWorksheet!C666="",TrackingWorksheet!C666&gt;=WeeklySummary!$C$6)),1,0))</f>
        <v/>
      </c>
      <c r="E661" s="10" t="str">
        <f>IF(B661=1,"",IF(AND(TrackingWorksheet!G666 &lt;&gt;"",TrackingWorksheet!G666&lt;=WeeklySummary!$C$7, TrackingWorksheet!H666=Lists!$D$4), "Y", "N"))</f>
        <v/>
      </c>
      <c r="F661" s="10" t="str">
        <f>IF(B661=1,"",IF(AND(TrackingWorksheet!I666 &lt;&gt;"", TrackingWorksheet!I666&lt;=WeeklySummary!$C$7, TrackingWorksheet!J666=Lists!$D$4), "Y", "N"))</f>
        <v/>
      </c>
      <c r="G661" s="10" t="str">
        <f>IF(B661=1,"",IF(AND(TrackingWorksheet!G666 &lt;&gt;"",TrackingWorksheet!G666&lt;=WeeklySummary!$C$7, TrackingWorksheet!H666=Lists!$D$5), "Y", "N"))</f>
        <v/>
      </c>
      <c r="H661" s="10" t="str">
        <f>IF(B661=1,"",IF(AND(TrackingWorksheet!I666 &lt;&gt;"", TrackingWorksheet!I666&lt;=WeeklySummary!$C$7, TrackingWorksheet!J666=Lists!$D$5), "Y", "N"))</f>
        <v/>
      </c>
      <c r="I661" s="20" t="str">
        <f>IF(B661=1,"",IF(AND(TrackingWorksheet!G666 &lt;&gt;"", TrackingWorksheet!G666&lt;=WeeklySummary!$C$7, TrackingWorksheet!H666=Lists!$D$6), 1, 0))</f>
        <v/>
      </c>
      <c r="J661" s="20" t="str">
        <f t="shared" si="155"/>
        <v/>
      </c>
      <c r="K661" s="10" t="str">
        <f>IF(B661=1,"",IF(AND(TrackingWorksheet!I666&lt;=WeeklySummary!$C$7,TrackingWorksheet!K666="YES"),0,IF(AND(AND(OR(E661="Y",F661="Y"),E661&lt;&gt;F661),G661&lt;&gt;"Y", H661&lt;&gt;"Y"), 1, 0)))</f>
        <v/>
      </c>
      <c r="L661" s="20" t="str">
        <f t="shared" si="156"/>
        <v/>
      </c>
      <c r="M661" s="10" t="str">
        <f t="shared" si="157"/>
        <v/>
      </c>
      <c r="N661" s="20" t="str">
        <f t="shared" si="158"/>
        <v/>
      </c>
      <c r="O661" s="10" t="str">
        <f>IF(B661=1,"",IF(AND(TrackingWorksheet!I666&lt;=WeeklySummary!$C$7,TrackingWorksheet!K666="YES"),0,IF(AND(AND(OR(G661="Y",H661="Y"),G661&lt;&gt;H661),E661&lt;&gt;"Y", F661&lt;&gt;"Y"), 1, 0)))</f>
        <v/>
      </c>
      <c r="P661" s="20" t="str">
        <f t="shared" si="159"/>
        <v/>
      </c>
      <c r="Q661" s="10" t="str">
        <f t="shared" si="160"/>
        <v/>
      </c>
      <c r="R661" s="10" t="str">
        <f t="shared" si="161"/>
        <v/>
      </c>
      <c r="S661" s="10" t="str">
        <f>IF(B661=1,"",IF(AND(OR(AND(TrackingWorksheet!H666=Lists!$D$7,TrackingWorksheet!H666=TrackingWorksheet!J666),TrackingWorksheet!H666&lt;&gt;TrackingWorksheet!J666),TrackingWorksheet!K666="YES",TrackingWorksheet!H666&lt;&gt;Lists!$D$6,TrackingWorksheet!G666&lt;=WeeklySummary!$C$7,TrackingWorksheet!I666&lt;=WeeklySummary!$C$7),1,0))</f>
        <v/>
      </c>
      <c r="T661" s="10" t="str">
        <f t="shared" si="162"/>
        <v/>
      </c>
      <c r="U661" s="10" t="str">
        <f>IF($B661=1,"",IF(TrackingWorksheet!$K666="YES",1, 0)*D661)</f>
        <v/>
      </c>
      <c r="V661" s="20">
        <f t="shared" si="151"/>
        <v>0</v>
      </c>
      <c r="W661" s="20">
        <f t="shared" si="152"/>
        <v>0</v>
      </c>
      <c r="X661" s="10" t="str">
        <f>IF($B661=1,"",IF(AND(TrackingWorksheet!$L666&lt;&gt;"", TrackingWorksheet!$L666&gt;=WeeklySummary!$C$6,TrackingWorksheet!$L666&lt;=WeeklySummary!$C$7,OR(TrackingWorksheet!$H666=Lists!$D$4,TrackingWorksheet!$J666=Lists!$D$4)), 1, 0))</f>
        <v/>
      </c>
      <c r="Y661" s="10" t="str">
        <f>IF($B661=1,"",IF(AND(TrackingWorksheet!$L666&lt;&gt;"", TrackingWorksheet!$L666&gt;=WeeklySummary!$C$6,TrackingWorksheet!$L666&lt;=WeeklySummary!$C$7,OR(TrackingWorksheet!$H666=Lists!$D$5,TrackingWorksheet!$J666=Lists!$D$5)), 1, 0))</f>
        <v/>
      </c>
      <c r="Z661" s="10" t="str">
        <f>IF($B661=1,"",IF(AND(TrackingWorksheet!$L666&lt;&gt;"", TrackingWorksheet!$L666&gt;=WeeklySummary!$C$6,TrackingWorksheet!$L666&lt;=WeeklySummary!$C$7,OR(TrackingWorksheet!$H666=Lists!$D$6,TrackingWorksheet!$J666=Lists!$D$6)), 1, 0))</f>
        <v/>
      </c>
      <c r="AA661" s="19" t="str">
        <f>IF(B661=1,"",IF(AND(TrackingWorksheet!M666&lt;&gt;"",TrackingWorksheet!M666&lt;=WeeklySummary!$C$7),1,0)*D661)</f>
        <v/>
      </c>
      <c r="AB661" s="19" t="str">
        <f>IF(B661=1,"",IF(AND(TrackingWorksheet!N666&lt;&gt;"",TrackingWorksheet!N666&lt;=WeeklySummary!$C$7),1,0)*D661)</f>
        <v/>
      </c>
      <c r="AC661" s="19" t="str">
        <f>IF(B661=1,"",TrackingWorksheet!T666)</f>
        <v/>
      </c>
      <c r="AD661" s="19" t="str">
        <f>IF(B661=1,"",IF(D661*AND(TrackingWorksheet!S666&gt;=Calculations!$BD$3,TrackingWorksheet!U666="",TrackingWorksheet!K666="YES"),1,0))</f>
        <v/>
      </c>
      <c r="AE661" s="19" t="str">
        <f>IF($B661=1,"",IF(AND(TrackingWorksheet!$S666&gt;$BE$3,TrackingWorksheet!$T666=Lists!$P$4),1, 0)*D661)</f>
        <v/>
      </c>
      <c r="AF661" s="19" t="str">
        <f>IF($B661=1,"",IF(AND(TrackingWorksheet!$U666&gt;$BE$3,TrackingWorksheet!$V666=Lists!$P$4),1, 0)*D661)</f>
        <v/>
      </c>
      <c r="AG661" s="19" t="str">
        <f>IF($B661=1,"",IF(AND(TrackingWorksheet!$W666&gt;$BE$3,TrackingWorksheet!$X666=Lists!$P$4),1, 0)*D661)</f>
        <v/>
      </c>
      <c r="AH661" s="19" t="str">
        <f>IF($B661=1,"",IF(AND(TrackingWorksheet!$Y666&gt;$BE$3,TrackingWorksheet!$Z666=Lists!$P$4),1, 0)*D661)</f>
        <v/>
      </c>
      <c r="AI661" s="19" t="str">
        <f>IF($B661=1,"",IF(AND(TrackingWorksheet!$AA666&gt;$BE$3,TrackingWorksheet!$AB666=Lists!$P$4),1, 0)*D661)</f>
        <v/>
      </c>
      <c r="AJ661" s="19" t="str">
        <f>IF($B661=1,"",IF(AND(TrackingWorksheet!$S666&gt;$BE$3,TrackingWorksheet!$T666=Lists!$P$5),1, 0)*D661)</f>
        <v/>
      </c>
      <c r="AK661" s="19" t="str">
        <f>IF($B661=1,"",IF(AND(TrackingWorksheet!$U666&gt;$BE$3,TrackingWorksheet!$V666=Lists!$P$5),1, 0)*D661)</f>
        <v/>
      </c>
      <c r="AL661" s="19" t="str">
        <f>IF($B661=1,"",IF(AND(TrackingWorksheet!$W666&gt;$BE$3,TrackingWorksheet!$X666=Lists!$P$5),1, 0)*D661)</f>
        <v/>
      </c>
      <c r="AM661" s="19" t="str">
        <f>IF($B661=1,"",IF(AND(TrackingWorksheet!$Y666&gt;$BE$3,TrackingWorksheet!$Z666=Lists!$P$5),1, 0)*D661)</f>
        <v/>
      </c>
      <c r="AN661" s="19" t="str">
        <f>IF($B661=1,"",IF(AND(TrackingWorksheet!$AA666&gt;$BE$3,TrackingWorksheet!$AB666=Lists!$P$5),1, 0)*D661)</f>
        <v/>
      </c>
      <c r="AO661" s="19" t="str">
        <f>IF($B661=1,"",IF(AND(TrackingWorksheet!$S666&gt;$BE$3,TrackingWorksheet!$T666=Lists!$P$6),1, 0)*D661)</f>
        <v/>
      </c>
      <c r="AP661" s="19" t="str">
        <f>IF($B661=1,"",IF(AND(TrackingWorksheet!$U666&gt;$BE$3,TrackingWorksheet!$V666=Lists!$P$6),1, 0)*D661)</f>
        <v/>
      </c>
      <c r="AQ661" s="19" t="str">
        <f>IF($B661=1,"",IF(AND(TrackingWorksheet!$W666&gt;$BE$3,TrackingWorksheet!$X666=Lists!$P$6),1, 0)*D661)</f>
        <v/>
      </c>
      <c r="AR661" s="19" t="str">
        <f>IF($B661=1,"",IF(AND(TrackingWorksheet!$Y666&gt;$BE$3,TrackingWorksheet!$Z666=Lists!$P$6),1, 0)*D661)</f>
        <v/>
      </c>
      <c r="AS661" s="19" t="str">
        <f>IF($B661=1,"",IF(AND(TrackingWorksheet!$AA666&gt;$BE$3,TrackingWorksheet!$AB666=Lists!$P$6),1, 0)*D661)</f>
        <v/>
      </c>
      <c r="AT661" s="19">
        <f t="shared" si="153"/>
        <v>0</v>
      </c>
      <c r="AU661" s="19" t="str">
        <f>IF(B661=1,"",IF(AND(TrackingWorksheet!K666="",TrackingWorksheet!M666="", TrackingWorksheet!N666="", TrackingWorksheet!S666="", TrackingWorksheet!V666="", TrackingWorksheet!W666="", TrackingWorksheet!Y666="", TrackingWorksheet!AA666="", V661=1),1,0)*D661)</f>
        <v/>
      </c>
      <c r="AV661" s="19" t="str">
        <f>IF(B661=1,"",IF(D661*AND(TrackingWorksheet!U666&gt;Calculations!$BE$3,TrackingWorksheet!K666="YES"),1,0))</f>
        <v/>
      </c>
      <c r="AW661" s="19" t="str">
        <f>IF(B661=1,"",IF(D661*AND(TrackingWorksheet!W666&gt;Calculations!$BE$3,TrackingWorksheet!K666="YES"),1,0))</f>
        <v/>
      </c>
      <c r="AX661" s="19">
        <f t="shared" si="154"/>
        <v>0</v>
      </c>
      <c r="AY661" s="19">
        <f t="shared" si="150"/>
        <v>0</v>
      </c>
      <c r="AZ661" s="27" t="str">
        <f>IF(B661=1,"",IF(TrackingWorksheet!Q666="","",TrackingWorksheet!Q666))</f>
        <v/>
      </c>
      <c r="BB661" s="4"/>
      <c r="BC661" s="4"/>
      <c r="BD661" s="4"/>
      <c r="BE661" s="4"/>
      <c r="BF661" s="4"/>
      <c r="BG661" s="4" t="str">
        <f>IF(B661=1,"",IF(AND(N661=1,TrackingWorksheet!$I666+14&lt;=WeeklySummary!$C$7),1,0))</f>
        <v/>
      </c>
      <c r="BH661" s="4" t="str">
        <f>IF(B661=1,"",IF(AND(R661=1,TrackingWorksheet!$I666+14&lt;=WeeklySummary!$C$7),1,0))</f>
        <v/>
      </c>
      <c r="BI661" s="4" t="str">
        <f>IF(B661=1,"",IF(AND(J661=1,TrackingWorksheet!$G666+14&lt;=WeeklySummary!$C$7),1,0))</f>
        <v/>
      </c>
      <c r="BJ661" s="4" t="str">
        <f>IF(B661=1,"",IF(AND(T661=1,TrackingWorksheet!$I666+14&lt;=WeeklySummary!$C$7),1,0))</f>
        <v/>
      </c>
      <c r="BK661" s="4" t="str">
        <f>IF(B661=1,"",IF(AND(T661=1,TrackingWorksheet!$G666+14&lt;=WeeklySummary!$C$7),1,0))</f>
        <v/>
      </c>
      <c r="BL661" s="4">
        <f t="shared" si="163"/>
        <v>0</v>
      </c>
    </row>
    <row r="662" spans="2:64" x14ac:dyDescent="0.25">
      <c r="B662" s="27">
        <f>IF(AND(ISBLANK(TrackingWorksheet!B667),ISBLANK(TrackingWorksheet!C667),ISBLANK(TrackingWorksheet!G667),ISBLANK(TrackingWorksheet!H667),
ISBLANK(TrackingWorksheet!I667),ISBLANK(TrackingWorksheet!J667),ISBLANK(TrackingWorksheet!M667),
ISBLANK(TrackingWorksheet!N669)),1,0)</f>
        <v>1</v>
      </c>
      <c r="C662" s="12" t="str">
        <f>IF(B662=1,"",TrackingWorksheet!F667)</f>
        <v/>
      </c>
      <c r="D662" s="20" t="str">
        <f>IF(B662=1,"",IF(AND(TrackingWorksheet!B667&lt;&gt;"",TrackingWorksheet!B667&lt;=WeeklySummary!$C$7,OR(TrackingWorksheet!C667="",TrackingWorksheet!C667&gt;=WeeklySummary!$C$6)),1,0))</f>
        <v/>
      </c>
      <c r="E662" s="10" t="str">
        <f>IF(B662=1,"",IF(AND(TrackingWorksheet!G667 &lt;&gt;"",TrackingWorksheet!G667&lt;=WeeklySummary!$C$7, TrackingWorksheet!H667=Lists!$D$4), "Y", "N"))</f>
        <v/>
      </c>
      <c r="F662" s="10" t="str">
        <f>IF(B662=1,"",IF(AND(TrackingWorksheet!I667 &lt;&gt;"", TrackingWorksheet!I667&lt;=WeeklySummary!$C$7, TrackingWorksheet!J667=Lists!$D$4), "Y", "N"))</f>
        <v/>
      </c>
      <c r="G662" s="10" t="str">
        <f>IF(B662=1,"",IF(AND(TrackingWorksheet!G667 &lt;&gt;"",TrackingWorksheet!G667&lt;=WeeklySummary!$C$7, TrackingWorksheet!H667=Lists!$D$5), "Y", "N"))</f>
        <v/>
      </c>
      <c r="H662" s="10" t="str">
        <f>IF(B662=1,"",IF(AND(TrackingWorksheet!I667 &lt;&gt;"", TrackingWorksheet!I667&lt;=WeeklySummary!$C$7, TrackingWorksheet!J667=Lists!$D$5), "Y", "N"))</f>
        <v/>
      </c>
      <c r="I662" s="20" t="str">
        <f>IF(B662=1,"",IF(AND(TrackingWorksheet!G667 &lt;&gt;"", TrackingWorksheet!G667&lt;=WeeklySummary!$C$7, TrackingWorksheet!H667=Lists!$D$6), 1, 0))</f>
        <v/>
      </c>
      <c r="J662" s="20" t="str">
        <f t="shared" si="155"/>
        <v/>
      </c>
      <c r="K662" s="10" t="str">
        <f>IF(B662=1,"",IF(AND(TrackingWorksheet!I667&lt;=WeeklySummary!$C$7,TrackingWorksheet!K667="YES"),0,IF(AND(AND(OR(E662="Y",F662="Y"),E662&lt;&gt;F662),G662&lt;&gt;"Y", H662&lt;&gt;"Y"), 1, 0)))</f>
        <v/>
      </c>
      <c r="L662" s="20" t="str">
        <f t="shared" si="156"/>
        <v/>
      </c>
      <c r="M662" s="10" t="str">
        <f t="shared" si="157"/>
        <v/>
      </c>
      <c r="N662" s="20" t="str">
        <f t="shared" si="158"/>
        <v/>
      </c>
      <c r="O662" s="10" t="str">
        <f>IF(B662=1,"",IF(AND(TrackingWorksheet!I667&lt;=WeeklySummary!$C$7,TrackingWorksheet!K667="YES"),0,IF(AND(AND(OR(G662="Y",H662="Y"),G662&lt;&gt;H662),E662&lt;&gt;"Y", F662&lt;&gt;"Y"), 1, 0)))</f>
        <v/>
      </c>
      <c r="P662" s="20" t="str">
        <f t="shared" si="159"/>
        <v/>
      </c>
      <c r="Q662" s="10" t="str">
        <f t="shared" si="160"/>
        <v/>
      </c>
      <c r="R662" s="10" t="str">
        <f t="shared" si="161"/>
        <v/>
      </c>
      <c r="S662" s="10" t="str">
        <f>IF(B662=1,"",IF(AND(OR(AND(TrackingWorksheet!H667=Lists!$D$7,TrackingWorksheet!H667=TrackingWorksheet!J667),TrackingWorksheet!H667&lt;&gt;TrackingWorksheet!J667),TrackingWorksheet!K667="YES",TrackingWorksheet!H667&lt;&gt;Lists!$D$6,TrackingWorksheet!G667&lt;=WeeklySummary!$C$7,TrackingWorksheet!I667&lt;=WeeklySummary!$C$7),1,0))</f>
        <v/>
      </c>
      <c r="T662" s="10" t="str">
        <f t="shared" si="162"/>
        <v/>
      </c>
      <c r="U662" s="10" t="str">
        <f>IF($B662=1,"",IF(TrackingWorksheet!$K667="YES",1, 0)*D662)</f>
        <v/>
      </c>
      <c r="V662" s="20">
        <f t="shared" si="151"/>
        <v>0</v>
      </c>
      <c r="W662" s="20">
        <f t="shared" si="152"/>
        <v>0</v>
      </c>
      <c r="X662" s="10" t="str">
        <f>IF($B662=1,"",IF(AND(TrackingWorksheet!$L667&lt;&gt;"", TrackingWorksheet!$L667&gt;=WeeklySummary!$C$6,TrackingWorksheet!$L667&lt;=WeeklySummary!$C$7,OR(TrackingWorksheet!$H667=Lists!$D$4,TrackingWorksheet!$J667=Lists!$D$4)), 1, 0))</f>
        <v/>
      </c>
      <c r="Y662" s="10" t="str">
        <f>IF($B662=1,"",IF(AND(TrackingWorksheet!$L667&lt;&gt;"", TrackingWorksheet!$L667&gt;=WeeklySummary!$C$6,TrackingWorksheet!$L667&lt;=WeeklySummary!$C$7,OR(TrackingWorksheet!$H667=Lists!$D$5,TrackingWorksheet!$J667=Lists!$D$5)), 1, 0))</f>
        <v/>
      </c>
      <c r="Z662" s="10" t="str">
        <f>IF($B662=1,"",IF(AND(TrackingWorksheet!$L667&lt;&gt;"", TrackingWorksheet!$L667&gt;=WeeklySummary!$C$6,TrackingWorksheet!$L667&lt;=WeeklySummary!$C$7,OR(TrackingWorksheet!$H667=Lists!$D$6,TrackingWorksheet!$J667=Lists!$D$6)), 1, 0))</f>
        <v/>
      </c>
      <c r="AA662" s="19" t="str">
        <f>IF(B662=1,"",IF(AND(TrackingWorksheet!M667&lt;&gt;"",TrackingWorksheet!M667&lt;=WeeklySummary!$C$7),1,0)*D662)</f>
        <v/>
      </c>
      <c r="AB662" s="19" t="str">
        <f>IF(B662=1,"",IF(AND(TrackingWorksheet!N667&lt;&gt;"",TrackingWorksheet!N667&lt;=WeeklySummary!$C$7),1,0)*D662)</f>
        <v/>
      </c>
      <c r="AC662" s="19" t="str">
        <f>IF(B662=1,"",TrackingWorksheet!T667)</f>
        <v/>
      </c>
      <c r="AD662" s="19" t="str">
        <f>IF(B662=1,"",IF(D662*AND(TrackingWorksheet!S667&gt;=Calculations!$BD$3,TrackingWorksheet!U667="",TrackingWorksheet!K667="YES"),1,0))</f>
        <v/>
      </c>
      <c r="AE662" s="19" t="str">
        <f>IF($B662=1,"",IF(AND(TrackingWorksheet!$S667&gt;$BE$3,TrackingWorksheet!$T667=Lists!$P$4),1, 0)*D662)</f>
        <v/>
      </c>
      <c r="AF662" s="19" t="str">
        <f>IF($B662=1,"",IF(AND(TrackingWorksheet!$U667&gt;$BE$3,TrackingWorksheet!$V667=Lists!$P$4),1, 0)*D662)</f>
        <v/>
      </c>
      <c r="AG662" s="19" t="str">
        <f>IF($B662=1,"",IF(AND(TrackingWorksheet!$W667&gt;$BE$3,TrackingWorksheet!$X667=Lists!$P$4),1, 0)*D662)</f>
        <v/>
      </c>
      <c r="AH662" s="19" t="str">
        <f>IF($B662=1,"",IF(AND(TrackingWorksheet!$Y667&gt;$BE$3,TrackingWorksheet!$Z667=Lists!$P$4),1, 0)*D662)</f>
        <v/>
      </c>
      <c r="AI662" s="19" t="str">
        <f>IF($B662=1,"",IF(AND(TrackingWorksheet!$AA667&gt;$BE$3,TrackingWorksheet!$AB667=Lists!$P$4),1, 0)*D662)</f>
        <v/>
      </c>
      <c r="AJ662" s="19" t="str">
        <f>IF($B662=1,"",IF(AND(TrackingWorksheet!$S667&gt;$BE$3,TrackingWorksheet!$T667=Lists!$P$5),1, 0)*D662)</f>
        <v/>
      </c>
      <c r="AK662" s="19" t="str">
        <f>IF($B662=1,"",IF(AND(TrackingWorksheet!$U667&gt;$BE$3,TrackingWorksheet!$V667=Lists!$P$5),1, 0)*D662)</f>
        <v/>
      </c>
      <c r="AL662" s="19" t="str">
        <f>IF($B662=1,"",IF(AND(TrackingWorksheet!$W667&gt;$BE$3,TrackingWorksheet!$X667=Lists!$P$5),1, 0)*D662)</f>
        <v/>
      </c>
      <c r="AM662" s="19" t="str">
        <f>IF($B662=1,"",IF(AND(TrackingWorksheet!$Y667&gt;$BE$3,TrackingWorksheet!$Z667=Lists!$P$5),1, 0)*D662)</f>
        <v/>
      </c>
      <c r="AN662" s="19" t="str">
        <f>IF($B662=1,"",IF(AND(TrackingWorksheet!$AA667&gt;$BE$3,TrackingWorksheet!$AB667=Lists!$P$5),1, 0)*D662)</f>
        <v/>
      </c>
      <c r="AO662" s="19" t="str">
        <f>IF($B662=1,"",IF(AND(TrackingWorksheet!$S667&gt;$BE$3,TrackingWorksheet!$T667=Lists!$P$6),1, 0)*D662)</f>
        <v/>
      </c>
      <c r="AP662" s="19" t="str">
        <f>IF($B662=1,"",IF(AND(TrackingWorksheet!$U667&gt;$BE$3,TrackingWorksheet!$V667=Lists!$P$6),1, 0)*D662)</f>
        <v/>
      </c>
      <c r="AQ662" s="19" t="str">
        <f>IF($B662=1,"",IF(AND(TrackingWorksheet!$W667&gt;$BE$3,TrackingWorksheet!$X667=Lists!$P$6),1, 0)*D662)</f>
        <v/>
      </c>
      <c r="AR662" s="19" t="str">
        <f>IF($B662=1,"",IF(AND(TrackingWorksheet!$Y667&gt;$BE$3,TrackingWorksheet!$Z667=Lists!$P$6),1, 0)*D662)</f>
        <v/>
      </c>
      <c r="AS662" s="19" t="str">
        <f>IF($B662=1,"",IF(AND(TrackingWorksheet!$AA667&gt;$BE$3,TrackingWorksheet!$AB667=Lists!$P$6),1, 0)*D662)</f>
        <v/>
      </c>
      <c r="AT662" s="19">
        <f t="shared" si="153"/>
        <v>0</v>
      </c>
      <c r="AU662" s="19" t="str">
        <f>IF(B662=1,"",IF(AND(TrackingWorksheet!K667="",TrackingWorksheet!M667="", TrackingWorksheet!N667="", TrackingWorksheet!S667="", TrackingWorksheet!V667="", TrackingWorksheet!W667="", TrackingWorksheet!Y667="", TrackingWorksheet!AA667="", V662=1),1,0)*D662)</f>
        <v/>
      </c>
      <c r="AV662" s="19" t="str">
        <f>IF(B662=1,"",IF(D662*AND(TrackingWorksheet!U667&gt;Calculations!$BE$3,TrackingWorksheet!K667="YES"),1,0))</f>
        <v/>
      </c>
      <c r="AW662" s="19" t="str">
        <f>IF(B662=1,"",IF(D662*AND(TrackingWorksheet!W667&gt;Calculations!$BE$3,TrackingWorksheet!K667="YES"),1,0))</f>
        <v/>
      </c>
      <c r="AX662" s="19">
        <f t="shared" si="154"/>
        <v>0</v>
      </c>
      <c r="AY662" s="19">
        <f t="shared" si="150"/>
        <v>0</v>
      </c>
      <c r="AZ662" s="27" t="str">
        <f>IF(B662=1,"",IF(TrackingWorksheet!Q667="","",TrackingWorksheet!Q667))</f>
        <v/>
      </c>
      <c r="BB662" s="4"/>
      <c r="BC662" s="4"/>
      <c r="BD662" s="4"/>
      <c r="BE662" s="4"/>
      <c r="BF662" s="4"/>
      <c r="BG662" s="4" t="str">
        <f>IF(B662=1,"",IF(AND(N662=1,TrackingWorksheet!$I667+14&lt;=WeeklySummary!$C$7),1,0))</f>
        <v/>
      </c>
      <c r="BH662" s="4" t="str">
        <f>IF(B662=1,"",IF(AND(R662=1,TrackingWorksheet!$I667+14&lt;=WeeklySummary!$C$7),1,0))</f>
        <v/>
      </c>
      <c r="BI662" s="4" t="str">
        <f>IF(B662=1,"",IF(AND(J662=1,TrackingWorksheet!$G667+14&lt;=WeeklySummary!$C$7),1,0))</f>
        <v/>
      </c>
      <c r="BJ662" s="4" t="str">
        <f>IF(B662=1,"",IF(AND(T662=1,TrackingWorksheet!$I667+14&lt;=WeeklySummary!$C$7),1,0))</f>
        <v/>
      </c>
      <c r="BK662" s="4" t="str">
        <f>IF(B662=1,"",IF(AND(T662=1,TrackingWorksheet!$G667+14&lt;=WeeklySummary!$C$7),1,0))</f>
        <v/>
      </c>
      <c r="BL662" s="4">
        <f t="shared" si="163"/>
        <v>0</v>
      </c>
    </row>
    <row r="663" spans="2:64" x14ac:dyDescent="0.25">
      <c r="B663" s="27">
        <f>IF(AND(ISBLANK(TrackingWorksheet!B668),ISBLANK(TrackingWorksheet!C668),ISBLANK(TrackingWorksheet!G668),ISBLANK(TrackingWorksheet!H668),
ISBLANK(TrackingWorksheet!I668),ISBLANK(TrackingWorksheet!J668),ISBLANK(TrackingWorksheet!M668),
ISBLANK(TrackingWorksheet!N670)),1,0)</f>
        <v>1</v>
      </c>
      <c r="C663" s="12" t="str">
        <f>IF(B663=1,"",TrackingWorksheet!F668)</f>
        <v/>
      </c>
      <c r="D663" s="20" t="str">
        <f>IF(B663=1,"",IF(AND(TrackingWorksheet!B668&lt;&gt;"",TrackingWorksheet!B668&lt;=WeeklySummary!$C$7,OR(TrackingWorksheet!C668="",TrackingWorksheet!C668&gt;=WeeklySummary!$C$6)),1,0))</f>
        <v/>
      </c>
      <c r="E663" s="10" t="str">
        <f>IF(B663=1,"",IF(AND(TrackingWorksheet!G668 &lt;&gt;"",TrackingWorksheet!G668&lt;=WeeklySummary!$C$7, TrackingWorksheet!H668=Lists!$D$4), "Y", "N"))</f>
        <v/>
      </c>
      <c r="F663" s="10" t="str">
        <f>IF(B663=1,"",IF(AND(TrackingWorksheet!I668 &lt;&gt;"", TrackingWorksheet!I668&lt;=WeeklySummary!$C$7, TrackingWorksheet!J668=Lists!$D$4), "Y", "N"))</f>
        <v/>
      </c>
      <c r="G663" s="10" t="str">
        <f>IF(B663=1,"",IF(AND(TrackingWorksheet!G668 &lt;&gt;"",TrackingWorksheet!G668&lt;=WeeklySummary!$C$7, TrackingWorksheet!H668=Lists!$D$5), "Y", "N"))</f>
        <v/>
      </c>
      <c r="H663" s="10" t="str">
        <f>IF(B663=1,"",IF(AND(TrackingWorksheet!I668 &lt;&gt;"", TrackingWorksheet!I668&lt;=WeeklySummary!$C$7, TrackingWorksheet!J668=Lists!$D$5), "Y", "N"))</f>
        <v/>
      </c>
      <c r="I663" s="20" t="str">
        <f>IF(B663=1,"",IF(AND(TrackingWorksheet!G668 &lt;&gt;"", TrackingWorksheet!G668&lt;=WeeklySummary!$C$7, TrackingWorksheet!H668=Lists!$D$6), 1, 0))</f>
        <v/>
      </c>
      <c r="J663" s="20" t="str">
        <f t="shared" si="155"/>
        <v/>
      </c>
      <c r="K663" s="10" t="str">
        <f>IF(B663=1,"",IF(AND(TrackingWorksheet!I668&lt;=WeeklySummary!$C$7,TrackingWorksheet!K668="YES"),0,IF(AND(AND(OR(E663="Y",F663="Y"),E663&lt;&gt;F663),G663&lt;&gt;"Y", H663&lt;&gt;"Y"), 1, 0)))</f>
        <v/>
      </c>
      <c r="L663" s="20" t="str">
        <f t="shared" si="156"/>
        <v/>
      </c>
      <c r="M663" s="10" t="str">
        <f t="shared" si="157"/>
        <v/>
      </c>
      <c r="N663" s="20" t="str">
        <f t="shared" si="158"/>
        <v/>
      </c>
      <c r="O663" s="10" t="str">
        <f>IF(B663=1,"",IF(AND(TrackingWorksheet!I668&lt;=WeeklySummary!$C$7,TrackingWorksheet!K668="YES"),0,IF(AND(AND(OR(G663="Y",H663="Y"),G663&lt;&gt;H663),E663&lt;&gt;"Y", F663&lt;&gt;"Y"), 1, 0)))</f>
        <v/>
      </c>
      <c r="P663" s="20" t="str">
        <f t="shared" si="159"/>
        <v/>
      </c>
      <c r="Q663" s="10" t="str">
        <f t="shared" si="160"/>
        <v/>
      </c>
      <c r="R663" s="10" t="str">
        <f t="shared" si="161"/>
        <v/>
      </c>
      <c r="S663" s="10" t="str">
        <f>IF(B663=1,"",IF(AND(OR(AND(TrackingWorksheet!H668=Lists!$D$7,TrackingWorksheet!H668=TrackingWorksheet!J668),TrackingWorksheet!H668&lt;&gt;TrackingWorksheet!J668),TrackingWorksheet!K668="YES",TrackingWorksheet!H668&lt;&gt;Lists!$D$6,TrackingWorksheet!G668&lt;=WeeklySummary!$C$7,TrackingWorksheet!I668&lt;=WeeklySummary!$C$7),1,0))</f>
        <v/>
      </c>
      <c r="T663" s="10" t="str">
        <f t="shared" si="162"/>
        <v/>
      </c>
      <c r="U663" s="10" t="str">
        <f>IF($B663=1,"",IF(TrackingWorksheet!$K668="YES",1, 0)*D663)</f>
        <v/>
      </c>
      <c r="V663" s="20">
        <f t="shared" si="151"/>
        <v>0</v>
      </c>
      <c r="W663" s="20">
        <f t="shared" si="152"/>
        <v>0</v>
      </c>
      <c r="X663" s="10" t="str">
        <f>IF($B663=1,"",IF(AND(TrackingWorksheet!$L668&lt;&gt;"", TrackingWorksheet!$L668&gt;=WeeklySummary!$C$6,TrackingWorksheet!$L668&lt;=WeeklySummary!$C$7,OR(TrackingWorksheet!$H668=Lists!$D$4,TrackingWorksheet!$J668=Lists!$D$4)), 1, 0))</f>
        <v/>
      </c>
      <c r="Y663" s="10" t="str">
        <f>IF($B663=1,"",IF(AND(TrackingWorksheet!$L668&lt;&gt;"", TrackingWorksheet!$L668&gt;=WeeklySummary!$C$6,TrackingWorksheet!$L668&lt;=WeeklySummary!$C$7,OR(TrackingWorksheet!$H668=Lists!$D$5,TrackingWorksheet!$J668=Lists!$D$5)), 1, 0))</f>
        <v/>
      </c>
      <c r="Z663" s="10" t="str">
        <f>IF($B663=1,"",IF(AND(TrackingWorksheet!$L668&lt;&gt;"", TrackingWorksheet!$L668&gt;=WeeklySummary!$C$6,TrackingWorksheet!$L668&lt;=WeeklySummary!$C$7,OR(TrackingWorksheet!$H668=Lists!$D$6,TrackingWorksheet!$J668=Lists!$D$6)), 1, 0))</f>
        <v/>
      </c>
      <c r="AA663" s="19" t="str">
        <f>IF(B663=1,"",IF(AND(TrackingWorksheet!M668&lt;&gt;"",TrackingWorksheet!M668&lt;=WeeklySummary!$C$7),1,0)*D663)</f>
        <v/>
      </c>
      <c r="AB663" s="19" t="str">
        <f>IF(B663=1,"",IF(AND(TrackingWorksheet!N668&lt;&gt;"",TrackingWorksheet!N668&lt;=WeeklySummary!$C$7),1,0)*D663)</f>
        <v/>
      </c>
      <c r="AC663" s="19" t="str">
        <f>IF(B663=1,"",TrackingWorksheet!T668)</f>
        <v/>
      </c>
      <c r="AD663" s="19" t="str">
        <f>IF(B663=1,"",IF(D663*AND(TrackingWorksheet!S668&gt;=Calculations!$BD$3,TrackingWorksheet!U668="",TrackingWorksheet!K668="YES"),1,0))</f>
        <v/>
      </c>
      <c r="AE663" s="19" t="str">
        <f>IF($B663=1,"",IF(AND(TrackingWorksheet!$S668&gt;$BE$3,TrackingWorksheet!$T668=Lists!$P$4),1, 0)*D663)</f>
        <v/>
      </c>
      <c r="AF663" s="19" t="str">
        <f>IF($B663=1,"",IF(AND(TrackingWorksheet!$U668&gt;$BE$3,TrackingWorksheet!$V668=Lists!$P$4),1, 0)*D663)</f>
        <v/>
      </c>
      <c r="AG663" s="19" t="str">
        <f>IF($B663=1,"",IF(AND(TrackingWorksheet!$W668&gt;$BE$3,TrackingWorksheet!$X668=Lists!$P$4),1, 0)*D663)</f>
        <v/>
      </c>
      <c r="AH663" s="19" t="str">
        <f>IF($B663=1,"",IF(AND(TrackingWorksheet!$Y668&gt;$BE$3,TrackingWorksheet!$Z668=Lists!$P$4),1, 0)*D663)</f>
        <v/>
      </c>
      <c r="AI663" s="19" t="str">
        <f>IF($B663=1,"",IF(AND(TrackingWorksheet!$AA668&gt;$BE$3,TrackingWorksheet!$AB668=Lists!$P$4),1, 0)*D663)</f>
        <v/>
      </c>
      <c r="AJ663" s="19" t="str">
        <f>IF($B663=1,"",IF(AND(TrackingWorksheet!$S668&gt;$BE$3,TrackingWorksheet!$T668=Lists!$P$5),1, 0)*D663)</f>
        <v/>
      </c>
      <c r="AK663" s="19" t="str">
        <f>IF($B663=1,"",IF(AND(TrackingWorksheet!$U668&gt;$BE$3,TrackingWorksheet!$V668=Lists!$P$5),1, 0)*D663)</f>
        <v/>
      </c>
      <c r="AL663" s="19" t="str">
        <f>IF($B663=1,"",IF(AND(TrackingWorksheet!$W668&gt;$BE$3,TrackingWorksheet!$X668=Lists!$P$5),1, 0)*D663)</f>
        <v/>
      </c>
      <c r="AM663" s="19" t="str">
        <f>IF($B663=1,"",IF(AND(TrackingWorksheet!$Y668&gt;$BE$3,TrackingWorksheet!$Z668=Lists!$P$5),1, 0)*D663)</f>
        <v/>
      </c>
      <c r="AN663" s="19" t="str">
        <f>IF($B663=1,"",IF(AND(TrackingWorksheet!$AA668&gt;$BE$3,TrackingWorksheet!$AB668=Lists!$P$5),1, 0)*D663)</f>
        <v/>
      </c>
      <c r="AO663" s="19" t="str">
        <f>IF($B663=1,"",IF(AND(TrackingWorksheet!$S668&gt;$BE$3,TrackingWorksheet!$T668=Lists!$P$6),1, 0)*D663)</f>
        <v/>
      </c>
      <c r="AP663" s="19" t="str">
        <f>IF($B663=1,"",IF(AND(TrackingWorksheet!$U668&gt;$BE$3,TrackingWorksheet!$V668=Lists!$P$6),1, 0)*D663)</f>
        <v/>
      </c>
      <c r="AQ663" s="19" t="str">
        <f>IF($B663=1,"",IF(AND(TrackingWorksheet!$W668&gt;$BE$3,TrackingWorksheet!$X668=Lists!$P$6),1, 0)*D663)</f>
        <v/>
      </c>
      <c r="AR663" s="19" t="str">
        <f>IF($B663=1,"",IF(AND(TrackingWorksheet!$Y668&gt;$BE$3,TrackingWorksheet!$Z668=Lists!$P$6),1, 0)*D663)</f>
        <v/>
      </c>
      <c r="AS663" s="19" t="str">
        <f>IF($B663=1,"",IF(AND(TrackingWorksheet!$AA668&gt;$BE$3,TrackingWorksheet!$AB668=Lists!$P$6),1, 0)*D663)</f>
        <v/>
      </c>
      <c r="AT663" s="19">
        <f t="shared" si="153"/>
        <v>0</v>
      </c>
      <c r="AU663" s="19" t="str">
        <f>IF(B663=1,"",IF(AND(TrackingWorksheet!K668="",TrackingWorksheet!M668="", TrackingWorksheet!N668="", TrackingWorksheet!S668="", TrackingWorksheet!V668="", TrackingWorksheet!W668="", TrackingWorksheet!Y668="", TrackingWorksheet!AA668="", V663=1),1,0)*D663)</f>
        <v/>
      </c>
      <c r="AV663" s="19" t="str">
        <f>IF(B663=1,"",IF(D663*AND(TrackingWorksheet!U668&gt;Calculations!$BE$3,TrackingWorksheet!K668="YES"),1,0))</f>
        <v/>
      </c>
      <c r="AW663" s="19" t="str">
        <f>IF(B663=1,"",IF(D663*AND(TrackingWorksheet!W668&gt;Calculations!$BE$3,TrackingWorksheet!K668="YES"),1,0))</f>
        <v/>
      </c>
      <c r="AX663" s="19">
        <f t="shared" si="154"/>
        <v>0</v>
      </c>
      <c r="AY663" s="19">
        <f t="shared" si="150"/>
        <v>0</v>
      </c>
      <c r="AZ663" s="27" t="str">
        <f>IF(B663=1,"",IF(TrackingWorksheet!Q668="","",TrackingWorksheet!Q668))</f>
        <v/>
      </c>
      <c r="BB663" s="4"/>
      <c r="BC663" s="4"/>
      <c r="BD663" s="4"/>
      <c r="BE663" s="4"/>
      <c r="BF663" s="4"/>
      <c r="BG663" s="4" t="str">
        <f>IF(B663=1,"",IF(AND(N663=1,TrackingWorksheet!$I668+14&lt;=WeeklySummary!$C$7),1,0))</f>
        <v/>
      </c>
      <c r="BH663" s="4" t="str">
        <f>IF(B663=1,"",IF(AND(R663=1,TrackingWorksheet!$I668+14&lt;=WeeklySummary!$C$7),1,0))</f>
        <v/>
      </c>
      <c r="BI663" s="4" t="str">
        <f>IF(B663=1,"",IF(AND(J663=1,TrackingWorksheet!$G668+14&lt;=WeeklySummary!$C$7),1,0))</f>
        <v/>
      </c>
      <c r="BJ663" s="4" t="str">
        <f>IF(B663=1,"",IF(AND(T663=1,TrackingWorksheet!$I668+14&lt;=WeeklySummary!$C$7),1,0))</f>
        <v/>
      </c>
      <c r="BK663" s="4" t="str">
        <f>IF(B663=1,"",IF(AND(T663=1,TrackingWorksheet!$G668+14&lt;=WeeklySummary!$C$7),1,0))</f>
        <v/>
      </c>
      <c r="BL663" s="4">
        <f t="shared" si="163"/>
        <v>0</v>
      </c>
    </row>
    <row r="664" spans="2:64" x14ac:dyDescent="0.25">
      <c r="B664" s="27">
        <f>IF(AND(ISBLANK(TrackingWorksheet!B669),ISBLANK(TrackingWorksheet!C669),ISBLANK(TrackingWorksheet!G669),ISBLANK(TrackingWorksheet!H669),
ISBLANK(TrackingWorksheet!I669),ISBLANK(TrackingWorksheet!J669),ISBLANK(TrackingWorksheet!M669),
ISBLANK(TrackingWorksheet!N671)),1,0)</f>
        <v>1</v>
      </c>
      <c r="C664" s="12" t="str">
        <f>IF(B664=1,"",TrackingWorksheet!F669)</f>
        <v/>
      </c>
      <c r="D664" s="20" t="str">
        <f>IF(B664=1,"",IF(AND(TrackingWorksheet!B669&lt;&gt;"",TrackingWorksheet!B669&lt;=WeeklySummary!$C$7,OR(TrackingWorksheet!C669="",TrackingWorksheet!C669&gt;=WeeklySummary!$C$6)),1,0))</f>
        <v/>
      </c>
      <c r="E664" s="10" t="str">
        <f>IF(B664=1,"",IF(AND(TrackingWorksheet!G669 &lt;&gt;"",TrackingWorksheet!G669&lt;=WeeklySummary!$C$7, TrackingWorksheet!H669=Lists!$D$4), "Y", "N"))</f>
        <v/>
      </c>
      <c r="F664" s="10" t="str">
        <f>IF(B664=1,"",IF(AND(TrackingWorksheet!I669 &lt;&gt;"", TrackingWorksheet!I669&lt;=WeeklySummary!$C$7, TrackingWorksheet!J669=Lists!$D$4), "Y", "N"))</f>
        <v/>
      </c>
      <c r="G664" s="10" t="str">
        <f>IF(B664=1,"",IF(AND(TrackingWorksheet!G669 &lt;&gt;"",TrackingWorksheet!G669&lt;=WeeklySummary!$C$7, TrackingWorksheet!H669=Lists!$D$5), "Y", "N"))</f>
        <v/>
      </c>
      <c r="H664" s="10" t="str">
        <f>IF(B664=1,"",IF(AND(TrackingWorksheet!I669 &lt;&gt;"", TrackingWorksheet!I669&lt;=WeeklySummary!$C$7, TrackingWorksheet!J669=Lists!$D$5), "Y", "N"))</f>
        <v/>
      </c>
      <c r="I664" s="20" t="str">
        <f>IF(B664=1,"",IF(AND(TrackingWorksheet!G669 &lt;&gt;"", TrackingWorksheet!G669&lt;=WeeklySummary!$C$7, TrackingWorksheet!H669=Lists!$D$6), 1, 0))</f>
        <v/>
      </c>
      <c r="J664" s="20" t="str">
        <f t="shared" si="155"/>
        <v/>
      </c>
      <c r="K664" s="10" t="str">
        <f>IF(B664=1,"",IF(AND(TrackingWorksheet!I669&lt;=WeeklySummary!$C$7,TrackingWorksheet!K669="YES"),0,IF(AND(AND(OR(E664="Y",F664="Y"),E664&lt;&gt;F664),G664&lt;&gt;"Y", H664&lt;&gt;"Y"), 1, 0)))</f>
        <v/>
      </c>
      <c r="L664" s="20" t="str">
        <f t="shared" si="156"/>
        <v/>
      </c>
      <c r="M664" s="10" t="str">
        <f t="shared" si="157"/>
        <v/>
      </c>
      <c r="N664" s="20" t="str">
        <f t="shared" si="158"/>
        <v/>
      </c>
      <c r="O664" s="10" t="str">
        <f>IF(B664=1,"",IF(AND(TrackingWorksheet!I669&lt;=WeeklySummary!$C$7,TrackingWorksheet!K669="YES"),0,IF(AND(AND(OR(G664="Y",H664="Y"),G664&lt;&gt;H664),E664&lt;&gt;"Y", F664&lt;&gt;"Y"), 1, 0)))</f>
        <v/>
      </c>
      <c r="P664" s="20" t="str">
        <f t="shared" si="159"/>
        <v/>
      </c>
      <c r="Q664" s="10" t="str">
        <f t="shared" si="160"/>
        <v/>
      </c>
      <c r="R664" s="10" t="str">
        <f t="shared" si="161"/>
        <v/>
      </c>
      <c r="S664" s="10" t="str">
        <f>IF(B664=1,"",IF(AND(OR(AND(TrackingWorksheet!H669=Lists!$D$7,TrackingWorksheet!H669=TrackingWorksheet!J669),TrackingWorksheet!H669&lt;&gt;TrackingWorksheet!J669),TrackingWorksheet!K669="YES",TrackingWorksheet!H669&lt;&gt;Lists!$D$6,TrackingWorksheet!G669&lt;=WeeklySummary!$C$7,TrackingWorksheet!I669&lt;=WeeklySummary!$C$7),1,0))</f>
        <v/>
      </c>
      <c r="T664" s="10" t="str">
        <f t="shared" si="162"/>
        <v/>
      </c>
      <c r="U664" s="10" t="str">
        <f>IF($B664=1,"",IF(TrackingWorksheet!$K669="YES",1, 0)*D664)</f>
        <v/>
      </c>
      <c r="V664" s="20">
        <f t="shared" si="151"/>
        <v>0</v>
      </c>
      <c r="W664" s="20">
        <f t="shared" si="152"/>
        <v>0</v>
      </c>
      <c r="X664" s="10" t="str">
        <f>IF($B664=1,"",IF(AND(TrackingWorksheet!$L669&lt;&gt;"", TrackingWorksheet!$L669&gt;=WeeklySummary!$C$6,TrackingWorksheet!$L669&lt;=WeeklySummary!$C$7,OR(TrackingWorksheet!$H669=Lists!$D$4,TrackingWorksheet!$J669=Lists!$D$4)), 1, 0))</f>
        <v/>
      </c>
      <c r="Y664" s="10" t="str">
        <f>IF($B664=1,"",IF(AND(TrackingWorksheet!$L669&lt;&gt;"", TrackingWorksheet!$L669&gt;=WeeklySummary!$C$6,TrackingWorksheet!$L669&lt;=WeeklySummary!$C$7,OR(TrackingWorksheet!$H669=Lists!$D$5,TrackingWorksheet!$J669=Lists!$D$5)), 1, 0))</f>
        <v/>
      </c>
      <c r="Z664" s="10" t="str">
        <f>IF($B664=1,"",IF(AND(TrackingWorksheet!$L669&lt;&gt;"", TrackingWorksheet!$L669&gt;=WeeklySummary!$C$6,TrackingWorksheet!$L669&lt;=WeeklySummary!$C$7,OR(TrackingWorksheet!$H669=Lists!$D$6,TrackingWorksheet!$J669=Lists!$D$6)), 1, 0))</f>
        <v/>
      </c>
      <c r="AA664" s="19" t="str">
        <f>IF(B664=1,"",IF(AND(TrackingWorksheet!M669&lt;&gt;"",TrackingWorksheet!M669&lt;=WeeklySummary!$C$7),1,0)*D664)</f>
        <v/>
      </c>
      <c r="AB664" s="19" t="str">
        <f>IF(B664=1,"",IF(AND(TrackingWorksheet!N669&lt;&gt;"",TrackingWorksheet!N669&lt;=WeeklySummary!$C$7),1,0)*D664)</f>
        <v/>
      </c>
      <c r="AC664" s="19" t="str">
        <f>IF(B664=1,"",TrackingWorksheet!T669)</f>
        <v/>
      </c>
      <c r="AD664" s="19" t="str">
        <f>IF(B664=1,"",IF(D664*AND(TrackingWorksheet!S669&gt;=Calculations!$BD$3,TrackingWorksheet!U669="",TrackingWorksheet!K669="YES"),1,0))</f>
        <v/>
      </c>
      <c r="AE664" s="19" t="str">
        <f>IF($B664=1,"",IF(AND(TrackingWorksheet!$S669&gt;$BE$3,TrackingWorksheet!$T669=Lists!$P$4),1, 0)*D664)</f>
        <v/>
      </c>
      <c r="AF664" s="19" t="str">
        <f>IF($B664=1,"",IF(AND(TrackingWorksheet!$U669&gt;$BE$3,TrackingWorksheet!$V669=Lists!$P$4),1, 0)*D664)</f>
        <v/>
      </c>
      <c r="AG664" s="19" t="str">
        <f>IF($B664=1,"",IF(AND(TrackingWorksheet!$W669&gt;$BE$3,TrackingWorksheet!$X669=Lists!$P$4),1, 0)*D664)</f>
        <v/>
      </c>
      <c r="AH664" s="19" t="str">
        <f>IF($B664=1,"",IF(AND(TrackingWorksheet!$Y669&gt;$BE$3,TrackingWorksheet!$Z669=Lists!$P$4),1, 0)*D664)</f>
        <v/>
      </c>
      <c r="AI664" s="19" t="str">
        <f>IF($B664=1,"",IF(AND(TrackingWorksheet!$AA669&gt;$BE$3,TrackingWorksheet!$AB669=Lists!$P$4),1, 0)*D664)</f>
        <v/>
      </c>
      <c r="AJ664" s="19" t="str">
        <f>IF($B664=1,"",IF(AND(TrackingWorksheet!$S669&gt;$BE$3,TrackingWorksheet!$T669=Lists!$P$5),1, 0)*D664)</f>
        <v/>
      </c>
      <c r="AK664" s="19" t="str">
        <f>IF($B664=1,"",IF(AND(TrackingWorksheet!$U669&gt;$BE$3,TrackingWorksheet!$V669=Lists!$P$5),1, 0)*D664)</f>
        <v/>
      </c>
      <c r="AL664" s="19" t="str">
        <f>IF($B664=1,"",IF(AND(TrackingWorksheet!$W669&gt;$BE$3,TrackingWorksheet!$X669=Lists!$P$5),1, 0)*D664)</f>
        <v/>
      </c>
      <c r="AM664" s="19" t="str">
        <f>IF($B664=1,"",IF(AND(TrackingWorksheet!$Y669&gt;$BE$3,TrackingWorksheet!$Z669=Lists!$P$5),1, 0)*D664)</f>
        <v/>
      </c>
      <c r="AN664" s="19" t="str">
        <f>IF($B664=1,"",IF(AND(TrackingWorksheet!$AA669&gt;$BE$3,TrackingWorksheet!$AB669=Lists!$P$5),1, 0)*D664)</f>
        <v/>
      </c>
      <c r="AO664" s="19" t="str">
        <f>IF($B664=1,"",IF(AND(TrackingWorksheet!$S669&gt;$BE$3,TrackingWorksheet!$T669=Lists!$P$6),1, 0)*D664)</f>
        <v/>
      </c>
      <c r="AP664" s="19" t="str">
        <f>IF($B664=1,"",IF(AND(TrackingWorksheet!$U669&gt;$BE$3,TrackingWorksheet!$V669=Lists!$P$6),1, 0)*D664)</f>
        <v/>
      </c>
      <c r="AQ664" s="19" t="str">
        <f>IF($B664=1,"",IF(AND(TrackingWorksheet!$W669&gt;$BE$3,TrackingWorksheet!$X669=Lists!$P$6),1, 0)*D664)</f>
        <v/>
      </c>
      <c r="AR664" s="19" t="str">
        <f>IF($B664=1,"",IF(AND(TrackingWorksheet!$Y669&gt;$BE$3,TrackingWorksheet!$Z669=Lists!$P$6),1, 0)*D664)</f>
        <v/>
      </c>
      <c r="AS664" s="19" t="str">
        <f>IF($B664=1,"",IF(AND(TrackingWorksheet!$AA669&gt;$BE$3,TrackingWorksheet!$AB669=Lists!$P$6),1, 0)*D664)</f>
        <v/>
      </c>
      <c r="AT664" s="19">
        <f t="shared" si="153"/>
        <v>0</v>
      </c>
      <c r="AU664" s="19" t="str">
        <f>IF(B664=1,"",IF(AND(TrackingWorksheet!K669="",TrackingWorksheet!M669="", TrackingWorksheet!N669="", TrackingWorksheet!S669="", TrackingWorksheet!V669="", TrackingWorksheet!W669="", TrackingWorksheet!Y669="", TrackingWorksheet!AA669="", V664=1),1,0)*D664)</f>
        <v/>
      </c>
      <c r="AV664" s="19" t="str">
        <f>IF(B664=1,"",IF(D664*AND(TrackingWorksheet!U669&gt;Calculations!$BE$3,TrackingWorksheet!K669="YES"),1,0))</f>
        <v/>
      </c>
      <c r="AW664" s="19" t="str">
        <f>IF(B664=1,"",IF(D664*AND(TrackingWorksheet!W669&gt;Calculations!$BE$3,TrackingWorksheet!K669="YES"),1,0))</f>
        <v/>
      </c>
      <c r="AX664" s="19">
        <f t="shared" si="154"/>
        <v>0</v>
      </c>
      <c r="AY664" s="19">
        <f t="shared" si="150"/>
        <v>0</v>
      </c>
      <c r="AZ664" s="27" t="str">
        <f>IF(B664=1,"",IF(TrackingWorksheet!Q669="","",TrackingWorksheet!Q669))</f>
        <v/>
      </c>
      <c r="BB664" s="4"/>
      <c r="BC664" s="4"/>
      <c r="BD664" s="4"/>
      <c r="BE664" s="4"/>
      <c r="BF664" s="4"/>
      <c r="BG664" s="4" t="str">
        <f>IF(B664=1,"",IF(AND(N664=1,TrackingWorksheet!$I669+14&lt;=WeeklySummary!$C$7),1,0))</f>
        <v/>
      </c>
      <c r="BH664" s="4" t="str">
        <f>IF(B664=1,"",IF(AND(R664=1,TrackingWorksheet!$I669+14&lt;=WeeklySummary!$C$7),1,0))</f>
        <v/>
      </c>
      <c r="BI664" s="4" t="str">
        <f>IF(B664=1,"",IF(AND(J664=1,TrackingWorksheet!$G669+14&lt;=WeeklySummary!$C$7),1,0))</f>
        <v/>
      </c>
      <c r="BJ664" s="4" t="str">
        <f>IF(B664=1,"",IF(AND(T664=1,TrackingWorksheet!$I669+14&lt;=WeeklySummary!$C$7),1,0))</f>
        <v/>
      </c>
      <c r="BK664" s="4" t="str">
        <f>IF(B664=1,"",IF(AND(T664=1,TrackingWorksheet!$G669+14&lt;=WeeklySummary!$C$7),1,0))</f>
        <v/>
      </c>
      <c r="BL664" s="4">
        <f t="shared" si="163"/>
        <v>0</v>
      </c>
    </row>
    <row r="665" spans="2:64" x14ac:dyDescent="0.25">
      <c r="B665" s="27">
        <f>IF(AND(ISBLANK(TrackingWorksheet!B670),ISBLANK(TrackingWorksheet!C670),ISBLANK(TrackingWorksheet!G670),ISBLANK(TrackingWorksheet!H670),
ISBLANK(TrackingWorksheet!I670),ISBLANK(TrackingWorksheet!J670),ISBLANK(TrackingWorksheet!M670),
ISBLANK(TrackingWorksheet!N672)),1,0)</f>
        <v>1</v>
      </c>
      <c r="C665" s="12" t="str">
        <f>IF(B665=1,"",TrackingWorksheet!F670)</f>
        <v/>
      </c>
      <c r="D665" s="20" t="str">
        <f>IF(B665=1,"",IF(AND(TrackingWorksheet!B670&lt;&gt;"",TrackingWorksheet!B670&lt;=WeeklySummary!$C$7,OR(TrackingWorksheet!C670="",TrackingWorksheet!C670&gt;=WeeklySummary!$C$6)),1,0))</f>
        <v/>
      </c>
      <c r="E665" s="10" t="str">
        <f>IF(B665=1,"",IF(AND(TrackingWorksheet!G670 &lt;&gt;"",TrackingWorksheet!G670&lt;=WeeklySummary!$C$7, TrackingWorksheet!H670=Lists!$D$4), "Y", "N"))</f>
        <v/>
      </c>
      <c r="F665" s="10" t="str">
        <f>IF(B665=1,"",IF(AND(TrackingWorksheet!I670 &lt;&gt;"", TrackingWorksheet!I670&lt;=WeeklySummary!$C$7, TrackingWorksheet!J670=Lists!$D$4), "Y", "N"))</f>
        <v/>
      </c>
      <c r="G665" s="10" t="str">
        <f>IF(B665=1,"",IF(AND(TrackingWorksheet!G670 &lt;&gt;"",TrackingWorksheet!G670&lt;=WeeklySummary!$C$7, TrackingWorksheet!H670=Lists!$D$5), "Y", "N"))</f>
        <v/>
      </c>
      <c r="H665" s="10" t="str">
        <f>IF(B665=1,"",IF(AND(TrackingWorksheet!I670 &lt;&gt;"", TrackingWorksheet!I670&lt;=WeeklySummary!$C$7, TrackingWorksheet!J670=Lists!$D$5), "Y", "N"))</f>
        <v/>
      </c>
      <c r="I665" s="20" t="str">
        <f>IF(B665=1,"",IF(AND(TrackingWorksheet!G670 &lt;&gt;"", TrackingWorksheet!G670&lt;=WeeklySummary!$C$7, TrackingWorksheet!H670=Lists!$D$6), 1, 0))</f>
        <v/>
      </c>
      <c r="J665" s="20" t="str">
        <f t="shared" si="155"/>
        <v/>
      </c>
      <c r="K665" s="10" t="str">
        <f>IF(B665=1,"",IF(AND(TrackingWorksheet!I670&lt;=WeeklySummary!$C$7,TrackingWorksheet!K670="YES"),0,IF(AND(AND(OR(E665="Y",F665="Y"),E665&lt;&gt;F665),G665&lt;&gt;"Y", H665&lt;&gt;"Y"), 1, 0)))</f>
        <v/>
      </c>
      <c r="L665" s="20" t="str">
        <f t="shared" si="156"/>
        <v/>
      </c>
      <c r="M665" s="10" t="str">
        <f t="shared" si="157"/>
        <v/>
      </c>
      <c r="N665" s="20" t="str">
        <f t="shared" si="158"/>
        <v/>
      </c>
      <c r="O665" s="10" t="str">
        <f>IF(B665=1,"",IF(AND(TrackingWorksheet!I670&lt;=WeeklySummary!$C$7,TrackingWorksheet!K670="YES"),0,IF(AND(AND(OR(G665="Y",H665="Y"),G665&lt;&gt;H665),E665&lt;&gt;"Y", F665&lt;&gt;"Y"), 1, 0)))</f>
        <v/>
      </c>
      <c r="P665" s="20" t="str">
        <f t="shared" si="159"/>
        <v/>
      </c>
      <c r="Q665" s="10" t="str">
        <f t="shared" si="160"/>
        <v/>
      </c>
      <c r="R665" s="10" t="str">
        <f t="shared" si="161"/>
        <v/>
      </c>
      <c r="S665" s="10" t="str">
        <f>IF(B665=1,"",IF(AND(OR(AND(TrackingWorksheet!H670=Lists!$D$7,TrackingWorksheet!H670=TrackingWorksheet!J670),TrackingWorksheet!H670&lt;&gt;TrackingWorksheet!J670),TrackingWorksheet!K670="YES",TrackingWorksheet!H670&lt;&gt;Lists!$D$6,TrackingWorksheet!G670&lt;=WeeklySummary!$C$7,TrackingWorksheet!I670&lt;=WeeklySummary!$C$7),1,0))</f>
        <v/>
      </c>
      <c r="T665" s="10" t="str">
        <f t="shared" si="162"/>
        <v/>
      </c>
      <c r="U665" s="10" t="str">
        <f>IF($B665=1,"",IF(TrackingWorksheet!$K670="YES",1, 0)*D665)</f>
        <v/>
      </c>
      <c r="V665" s="20">
        <f t="shared" si="151"/>
        <v>0</v>
      </c>
      <c r="W665" s="20">
        <f t="shared" si="152"/>
        <v>0</v>
      </c>
      <c r="X665" s="10" t="str">
        <f>IF($B665=1,"",IF(AND(TrackingWorksheet!$L670&lt;&gt;"", TrackingWorksheet!$L670&gt;=WeeklySummary!$C$6,TrackingWorksheet!$L670&lt;=WeeklySummary!$C$7,OR(TrackingWorksheet!$H670=Lists!$D$4,TrackingWorksheet!$J670=Lists!$D$4)), 1, 0))</f>
        <v/>
      </c>
      <c r="Y665" s="10" t="str">
        <f>IF($B665=1,"",IF(AND(TrackingWorksheet!$L670&lt;&gt;"", TrackingWorksheet!$L670&gt;=WeeklySummary!$C$6,TrackingWorksheet!$L670&lt;=WeeklySummary!$C$7,OR(TrackingWorksheet!$H670=Lists!$D$5,TrackingWorksheet!$J670=Lists!$D$5)), 1, 0))</f>
        <v/>
      </c>
      <c r="Z665" s="10" t="str">
        <f>IF($B665=1,"",IF(AND(TrackingWorksheet!$L670&lt;&gt;"", TrackingWorksheet!$L670&gt;=WeeklySummary!$C$6,TrackingWorksheet!$L670&lt;=WeeklySummary!$C$7,OR(TrackingWorksheet!$H670=Lists!$D$6,TrackingWorksheet!$J670=Lists!$D$6)), 1, 0))</f>
        <v/>
      </c>
      <c r="AA665" s="19" t="str">
        <f>IF(B665=1,"",IF(AND(TrackingWorksheet!M670&lt;&gt;"",TrackingWorksheet!M670&lt;=WeeklySummary!$C$7),1,0)*D665)</f>
        <v/>
      </c>
      <c r="AB665" s="19" t="str">
        <f>IF(B665=1,"",IF(AND(TrackingWorksheet!N670&lt;&gt;"",TrackingWorksheet!N670&lt;=WeeklySummary!$C$7),1,0)*D665)</f>
        <v/>
      </c>
      <c r="AC665" s="19" t="str">
        <f>IF(B665=1,"",TrackingWorksheet!T670)</f>
        <v/>
      </c>
      <c r="AD665" s="19" t="str">
        <f>IF(B665=1,"",IF(D665*AND(TrackingWorksheet!S670&gt;=Calculations!$BD$3,TrackingWorksheet!U670="",TrackingWorksheet!K670="YES"),1,0))</f>
        <v/>
      </c>
      <c r="AE665" s="19" t="str">
        <f>IF($B665=1,"",IF(AND(TrackingWorksheet!$S670&gt;$BE$3,TrackingWorksheet!$T670=Lists!$P$4),1, 0)*D665)</f>
        <v/>
      </c>
      <c r="AF665" s="19" t="str">
        <f>IF($B665=1,"",IF(AND(TrackingWorksheet!$U670&gt;$BE$3,TrackingWorksheet!$V670=Lists!$P$4),1, 0)*D665)</f>
        <v/>
      </c>
      <c r="AG665" s="19" t="str">
        <f>IF($B665=1,"",IF(AND(TrackingWorksheet!$W670&gt;$BE$3,TrackingWorksheet!$X670=Lists!$P$4),1, 0)*D665)</f>
        <v/>
      </c>
      <c r="AH665" s="19" t="str">
        <f>IF($B665=1,"",IF(AND(TrackingWorksheet!$Y670&gt;$BE$3,TrackingWorksheet!$Z670=Lists!$P$4),1, 0)*D665)</f>
        <v/>
      </c>
      <c r="AI665" s="19" t="str">
        <f>IF($B665=1,"",IF(AND(TrackingWorksheet!$AA670&gt;$BE$3,TrackingWorksheet!$AB670=Lists!$P$4),1, 0)*D665)</f>
        <v/>
      </c>
      <c r="AJ665" s="19" t="str">
        <f>IF($B665=1,"",IF(AND(TrackingWorksheet!$S670&gt;$BE$3,TrackingWorksheet!$T670=Lists!$P$5),1, 0)*D665)</f>
        <v/>
      </c>
      <c r="AK665" s="19" t="str">
        <f>IF($B665=1,"",IF(AND(TrackingWorksheet!$U670&gt;$BE$3,TrackingWorksheet!$V670=Lists!$P$5),1, 0)*D665)</f>
        <v/>
      </c>
      <c r="AL665" s="19" t="str">
        <f>IF($B665=1,"",IF(AND(TrackingWorksheet!$W670&gt;$BE$3,TrackingWorksheet!$X670=Lists!$P$5),1, 0)*D665)</f>
        <v/>
      </c>
      <c r="AM665" s="19" t="str">
        <f>IF($B665=1,"",IF(AND(TrackingWorksheet!$Y670&gt;$BE$3,TrackingWorksheet!$Z670=Lists!$P$5),1, 0)*D665)</f>
        <v/>
      </c>
      <c r="AN665" s="19" t="str">
        <f>IF($B665=1,"",IF(AND(TrackingWorksheet!$AA670&gt;$BE$3,TrackingWorksheet!$AB670=Lists!$P$5),1, 0)*D665)</f>
        <v/>
      </c>
      <c r="AO665" s="19" t="str">
        <f>IF($B665=1,"",IF(AND(TrackingWorksheet!$S670&gt;$BE$3,TrackingWorksheet!$T670=Lists!$P$6),1, 0)*D665)</f>
        <v/>
      </c>
      <c r="AP665" s="19" t="str">
        <f>IF($B665=1,"",IF(AND(TrackingWorksheet!$U670&gt;$BE$3,TrackingWorksheet!$V670=Lists!$P$6),1, 0)*D665)</f>
        <v/>
      </c>
      <c r="AQ665" s="19" t="str">
        <f>IF($B665=1,"",IF(AND(TrackingWorksheet!$W670&gt;$BE$3,TrackingWorksheet!$X670=Lists!$P$6),1, 0)*D665)</f>
        <v/>
      </c>
      <c r="AR665" s="19" t="str">
        <f>IF($B665=1,"",IF(AND(TrackingWorksheet!$Y670&gt;$BE$3,TrackingWorksheet!$Z670=Lists!$P$6),1, 0)*D665)</f>
        <v/>
      </c>
      <c r="AS665" s="19" t="str">
        <f>IF($B665=1,"",IF(AND(TrackingWorksheet!$AA670&gt;$BE$3,TrackingWorksheet!$AB670=Lists!$P$6),1, 0)*D665)</f>
        <v/>
      </c>
      <c r="AT665" s="19">
        <f t="shared" si="153"/>
        <v>0</v>
      </c>
      <c r="AU665" s="19" t="str">
        <f>IF(B665=1,"",IF(AND(TrackingWorksheet!K670="",TrackingWorksheet!M670="", TrackingWorksheet!N670="", TrackingWorksheet!S670="", TrackingWorksheet!V670="", TrackingWorksheet!W670="", TrackingWorksheet!Y670="", TrackingWorksheet!AA670="", V665=1),1,0)*D665)</f>
        <v/>
      </c>
      <c r="AV665" s="19" t="str">
        <f>IF(B665=1,"",IF(D665*AND(TrackingWorksheet!U670&gt;Calculations!$BE$3,TrackingWorksheet!K670="YES"),1,0))</f>
        <v/>
      </c>
      <c r="AW665" s="19" t="str">
        <f>IF(B665=1,"",IF(D665*AND(TrackingWorksheet!W670&gt;Calculations!$BE$3,TrackingWorksheet!K670="YES"),1,0))</f>
        <v/>
      </c>
      <c r="AX665" s="19">
        <f t="shared" si="154"/>
        <v>0</v>
      </c>
      <c r="AY665" s="19">
        <f t="shared" si="150"/>
        <v>0</v>
      </c>
      <c r="AZ665" s="27" t="str">
        <f>IF(B665=1,"",IF(TrackingWorksheet!Q670="","",TrackingWorksheet!Q670))</f>
        <v/>
      </c>
      <c r="BB665" s="4"/>
      <c r="BC665" s="4"/>
      <c r="BD665" s="4"/>
      <c r="BE665" s="4"/>
      <c r="BF665" s="4"/>
      <c r="BG665" s="4" t="str">
        <f>IF(B665=1,"",IF(AND(N665=1,TrackingWorksheet!$I670+14&lt;=WeeklySummary!$C$7),1,0))</f>
        <v/>
      </c>
      <c r="BH665" s="4" t="str">
        <f>IF(B665=1,"",IF(AND(R665=1,TrackingWorksheet!$I670+14&lt;=WeeklySummary!$C$7),1,0))</f>
        <v/>
      </c>
      <c r="BI665" s="4" t="str">
        <f>IF(B665=1,"",IF(AND(J665=1,TrackingWorksheet!$G670+14&lt;=WeeklySummary!$C$7),1,0))</f>
        <v/>
      </c>
      <c r="BJ665" s="4" t="str">
        <f>IF(B665=1,"",IF(AND(T665=1,TrackingWorksheet!$I670+14&lt;=WeeklySummary!$C$7),1,0))</f>
        <v/>
      </c>
      <c r="BK665" s="4" t="str">
        <f>IF(B665=1,"",IF(AND(T665=1,TrackingWorksheet!$G670+14&lt;=WeeklySummary!$C$7),1,0))</f>
        <v/>
      </c>
      <c r="BL665" s="4">
        <f t="shared" si="163"/>
        <v>0</v>
      </c>
    </row>
    <row r="666" spans="2:64" x14ac:dyDescent="0.25">
      <c r="B666" s="27">
        <f>IF(AND(ISBLANK(TrackingWorksheet!B671),ISBLANK(TrackingWorksheet!C671),ISBLANK(TrackingWorksheet!G671),ISBLANK(TrackingWorksheet!H671),
ISBLANK(TrackingWorksheet!I671),ISBLANK(TrackingWorksheet!J671),ISBLANK(TrackingWorksheet!M671),
ISBLANK(TrackingWorksheet!N673)),1,0)</f>
        <v>1</v>
      </c>
      <c r="C666" s="12" t="str">
        <f>IF(B666=1,"",TrackingWorksheet!F671)</f>
        <v/>
      </c>
      <c r="D666" s="20" t="str">
        <f>IF(B666=1,"",IF(AND(TrackingWorksheet!B671&lt;&gt;"",TrackingWorksheet!B671&lt;=WeeklySummary!$C$7,OR(TrackingWorksheet!C671="",TrackingWorksheet!C671&gt;=WeeklySummary!$C$6)),1,0))</f>
        <v/>
      </c>
      <c r="E666" s="10" t="str">
        <f>IF(B666=1,"",IF(AND(TrackingWorksheet!G671 &lt;&gt;"",TrackingWorksheet!G671&lt;=WeeklySummary!$C$7, TrackingWorksheet!H671=Lists!$D$4), "Y", "N"))</f>
        <v/>
      </c>
      <c r="F666" s="10" t="str">
        <f>IF(B666=1,"",IF(AND(TrackingWorksheet!I671 &lt;&gt;"", TrackingWorksheet!I671&lt;=WeeklySummary!$C$7, TrackingWorksheet!J671=Lists!$D$4), "Y", "N"))</f>
        <v/>
      </c>
      <c r="G666" s="10" t="str">
        <f>IF(B666=1,"",IF(AND(TrackingWorksheet!G671 &lt;&gt;"",TrackingWorksheet!G671&lt;=WeeklySummary!$C$7, TrackingWorksheet!H671=Lists!$D$5), "Y", "N"))</f>
        <v/>
      </c>
      <c r="H666" s="10" t="str">
        <f>IF(B666=1,"",IF(AND(TrackingWorksheet!I671 &lt;&gt;"", TrackingWorksheet!I671&lt;=WeeklySummary!$C$7, TrackingWorksheet!J671=Lists!$D$5), "Y", "N"))</f>
        <v/>
      </c>
      <c r="I666" s="20" t="str">
        <f>IF(B666=1,"",IF(AND(TrackingWorksheet!G671 &lt;&gt;"", TrackingWorksheet!G671&lt;=WeeklySummary!$C$7, TrackingWorksheet!H671=Lists!$D$6), 1, 0))</f>
        <v/>
      </c>
      <c r="J666" s="20" t="str">
        <f t="shared" si="155"/>
        <v/>
      </c>
      <c r="K666" s="10" t="str">
        <f>IF(B666=1,"",IF(AND(TrackingWorksheet!I671&lt;=WeeklySummary!$C$7,TrackingWorksheet!K671="YES"),0,IF(AND(AND(OR(E666="Y",F666="Y"),E666&lt;&gt;F666),G666&lt;&gt;"Y", H666&lt;&gt;"Y"), 1, 0)))</f>
        <v/>
      </c>
      <c r="L666" s="20" t="str">
        <f t="shared" si="156"/>
        <v/>
      </c>
      <c r="M666" s="10" t="str">
        <f t="shared" si="157"/>
        <v/>
      </c>
      <c r="N666" s="20" t="str">
        <f t="shared" si="158"/>
        <v/>
      </c>
      <c r="O666" s="10" t="str">
        <f>IF(B666=1,"",IF(AND(TrackingWorksheet!I671&lt;=WeeklySummary!$C$7,TrackingWorksheet!K671="YES"),0,IF(AND(AND(OR(G666="Y",H666="Y"),G666&lt;&gt;H666),E666&lt;&gt;"Y", F666&lt;&gt;"Y"), 1, 0)))</f>
        <v/>
      </c>
      <c r="P666" s="20" t="str">
        <f t="shared" si="159"/>
        <v/>
      </c>
      <c r="Q666" s="10" t="str">
        <f t="shared" si="160"/>
        <v/>
      </c>
      <c r="R666" s="10" t="str">
        <f t="shared" si="161"/>
        <v/>
      </c>
      <c r="S666" s="10" t="str">
        <f>IF(B666=1,"",IF(AND(OR(AND(TrackingWorksheet!H671=Lists!$D$7,TrackingWorksheet!H671=TrackingWorksheet!J671),TrackingWorksheet!H671&lt;&gt;TrackingWorksheet!J671),TrackingWorksheet!K671="YES",TrackingWorksheet!H671&lt;&gt;Lists!$D$6,TrackingWorksheet!G671&lt;=WeeklySummary!$C$7,TrackingWorksheet!I671&lt;=WeeklySummary!$C$7),1,0))</f>
        <v/>
      </c>
      <c r="T666" s="10" t="str">
        <f t="shared" si="162"/>
        <v/>
      </c>
      <c r="U666" s="10" t="str">
        <f>IF($B666=1,"",IF(TrackingWorksheet!$K671="YES",1, 0)*D666)</f>
        <v/>
      </c>
      <c r="V666" s="20">
        <f t="shared" si="151"/>
        <v>0</v>
      </c>
      <c r="W666" s="20">
        <f t="shared" si="152"/>
        <v>0</v>
      </c>
      <c r="X666" s="10" t="str">
        <f>IF($B666=1,"",IF(AND(TrackingWorksheet!$L671&lt;&gt;"", TrackingWorksheet!$L671&gt;=WeeklySummary!$C$6,TrackingWorksheet!$L671&lt;=WeeklySummary!$C$7,OR(TrackingWorksheet!$H671=Lists!$D$4,TrackingWorksheet!$J671=Lists!$D$4)), 1, 0))</f>
        <v/>
      </c>
      <c r="Y666" s="10" t="str">
        <f>IF($B666=1,"",IF(AND(TrackingWorksheet!$L671&lt;&gt;"", TrackingWorksheet!$L671&gt;=WeeklySummary!$C$6,TrackingWorksheet!$L671&lt;=WeeklySummary!$C$7,OR(TrackingWorksheet!$H671=Lists!$D$5,TrackingWorksheet!$J671=Lists!$D$5)), 1, 0))</f>
        <v/>
      </c>
      <c r="Z666" s="10" t="str">
        <f>IF($B666=1,"",IF(AND(TrackingWorksheet!$L671&lt;&gt;"", TrackingWorksheet!$L671&gt;=WeeklySummary!$C$6,TrackingWorksheet!$L671&lt;=WeeklySummary!$C$7,OR(TrackingWorksheet!$H671=Lists!$D$6,TrackingWorksheet!$J671=Lists!$D$6)), 1, 0))</f>
        <v/>
      </c>
      <c r="AA666" s="19" t="str">
        <f>IF(B666=1,"",IF(AND(TrackingWorksheet!M671&lt;&gt;"",TrackingWorksheet!M671&lt;=WeeklySummary!$C$7),1,0)*D666)</f>
        <v/>
      </c>
      <c r="AB666" s="19" t="str">
        <f>IF(B666=1,"",IF(AND(TrackingWorksheet!N671&lt;&gt;"",TrackingWorksheet!N671&lt;=WeeklySummary!$C$7),1,0)*D666)</f>
        <v/>
      </c>
      <c r="AC666" s="19" t="str">
        <f>IF(B666=1,"",TrackingWorksheet!T671)</f>
        <v/>
      </c>
      <c r="AD666" s="19" t="str">
        <f>IF(B666=1,"",IF(D666*AND(TrackingWorksheet!S671&gt;=Calculations!$BD$3,TrackingWorksheet!U671="",TrackingWorksheet!K671="YES"),1,0))</f>
        <v/>
      </c>
      <c r="AE666" s="19" t="str">
        <f>IF($B666=1,"",IF(AND(TrackingWorksheet!$S671&gt;$BE$3,TrackingWorksheet!$T671=Lists!$P$4),1, 0)*D666)</f>
        <v/>
      </c>
      <c r="AF666" s="19" t="str">
        <f>IF($B666=1,"",IF(AND(TrackingWorksheet!$U671&gt;$BE$3,TrackingWorksheet!$V671=Lists!$P$4),1, 0)*D666)</f>
        <v/>
      </c>
      <c r="AG666" s="19" t="str">
        <f>IF($B666=1,"",IF(AND(TrackingWorksheet!$W671&gt;$BE$3,TrackingWorksheet!$X671=Lists!$P$4),1, 0)*D666)</f>
        <v/>
      </c>
      <c r="AH666" s="19" t="str">
        <f>IF($B666=1,"",IF(AND(TrackingWorksheet!$Y671&gt;$BE$3,TrackingWorksheet!$Z671=Lists!$P$4),1, 0)*D666)</f>
        <v/>
      </c>
      <c r="AI666" s="19" t="str">
        <f>IF($B666=1,"",IF(AND(TrackingWorksheet!$AA671&gt;$BE$3,TrackingWorksheet!$AB671=Lists!$P$4),1, 0)*D666)</f>
        <v/>
      </c>
      <c r="AJ666" s="19" t="str">
        <f>IF($B666=1,"",IF(AND(TrackingWorksheet!$S671&gt;$BE$3,TrackingWorksheet!$T671=Lists!$P$5),1, 0)*D666)</f>
        <v/>
      </c>
      <c r="AK666" s="19" t="str">
        <f>IF($B666=1,"",IF(AND(TrackingWorksheet!$U671&gt;$BE$3,TrackingWorksheet!$V671=Lists!$P$5),1, 0)*D666)</f>
        <v/>
      </c>
      <c r="AL666" s="19" t="str">
        <f>IF($B666=1,"",IF(AND(TrackingWorksheet!$W671&gt;$BE$3,TrackingWorksheet!$X671=Lists!$P$5),1, 0)*D666)</f>
        <v/>
      </c>
      <c r="AM666" s="19" t="str">
        <f>IF($B666=1,"",IF(AND(TrackingWorksheet!$Y671&gt;$BE$3,TrackingWorksheet!$Z671=Lists!$P$5),1, 0)*D666)</f>
        <v/>
      </c>
      <c r="AN666" s="19" t="str">
        <f>IF($B666=1,"",IF(AND(TrackingWorksheet!$AA671&gt;$BE$3,TrackingWorksheet!$AB671=Lists!$P$5),1, 0)*D666)</f>
        <v/>
      </c>
      <c r="AO666" s="19" t="str">
        <f>IF($B666=1,"",IF(AND(TrackingWorksheet!$S671&gt;$BE$3,TrackingWorksheet!$T671=Lists!$P$6),1, 0)*D666)</f>
        <v/>
      </c>
      <c r="AP666" s="19" t="str">
        <f>IF($B666=1,"",IF(AND(TrackingWorksheet!$U671&gt;$BE$3,TrackingWorksheet!$V671=Lists!$P$6),1, 0)*D666)</f>
        <v/>
      </c>
      <c r="AQ666" s="19" t="str">
        <f>IF($B666=1,"",IF(AND(TrackingWorksheet!$W671&gt;$BE$3,TrackingWorksheet!$X671=Lists!$P$6),1, 0)*D666)</f>
        <v/>
      </c>
      <c r="AR666" s="19" t="str">
        <f>IF($B666=1,"",IF(AND(TrackingWorksheet!$Y671&gt;$BE$3,TrackingWorksheet!$Z671=Lists!$P$6),1, 0)*D666)</f>
        <v/>
      </c>
      <c r="AS666" s="19" t="str">
        <f>IF($B666=1,"",IF(AND(TrackingWorksheet!$AA671&gt;$BE$3,TrackingWorksheet!$AB671=Lists!$P$6),1, 0)*D666)</f>
        <v/>
      </c>
      <c r="AT666" s="19">
        <f t="shared" si="153"/>
        <v>0</v>
      </c>
      <c r="AU666" s="19" t="str">
        <f>IF(B666=1,"",IF(AND(TrackingWorksheet!K671="",TrackingWorksheet!M671="", TrackingWorksheet!N671="", TrackingWorksheet!S671="", TrackingWorksheet!V671="", TrackingWorksheet!W671="", TrackingWorksheet!Y671="", TrackingWorksheet!AA671="", V666=1),1,0)*D666)</f>
        <v/>
      </c>
      <c r="AV666" s="19" t="str">
        <f>IF(B666=1,"",IF(D666*AND(TrackingWorksheet!U671&gt;Calculations!$BE$3,TrackingWorksheet!K671="YES"),1,0))</f>
        <v/>
      </c>
      <c r="AW666" s="19" t="str">
        <f>IF(B666=1,"",IF(D666*AND(TrackingWorksheet!W671&gt;Calculations!$BE$3,TrackingWorksheet!K671="YES"),1,0))</f>
        <v/>
      </c>
      <c r="AX666" s="19">
        <f t="shared" si="154"/>
        <v>0</v>
      </c>
      <c r="AY666" s="19">
        <f t="shared" si="150"/>
        <v>0</v>
      </c>
      <c r="AZ666" s="27" t="str">
        <f>IF(B666=1,"",IF(TrackingWorksheet!Q671="","",TrackingWorksheet!Q671))</f>
        <v/>
      </c>
      <c r="BB666" s="4"/>
      <c r="BC666" s="4"/>
      <c r="BD666" s="4"/>
      <c r="BE666" s="4"/>
      <c r="BF666" s="4"/>
      <c r="BG666" s="4" t="str">
        <f>IF(B666=1,"",IF(AND(N666=1,TrackingWorksheet!$I671+14&lt;=WeeklySummary!$C$7),1,0))</f>
        <v/>
      </c>
      <c r="BH666" s="4" t="str">
        <f>IF(B666=1,"",IF(AND(R666=1,TrackingWorksheet!$I671+14&lt;=WeeklySummary!$C$7),1,0))</f>
        <v/>
      </c>
      <c r="BI666" s="4" t="str">
        <f>IF(B666=1,"",IF(AND(J666=1,TrackingWorksheet!$G671+14&lt;=WeeklySummary!$C$7),1,0))</f>
        <v/>
      </c>
      <c r="BJ666" s="4" t="str">
        <f>IF(B666=1,"",IF(AND(T666=1,TrackingWorksheet!$I671+14&lt;=WeeklySummary!$C$7),1,0))</f>
        <v/>
      </c>
      <c r="BK666" s="4" t="str">
        <f>IF(B666=1,"",IF(AND(T666=1,TrackingWorksheet!$G671+14&lt;=WeeklySummary!$C$7),1,0))</f>
        <v/>
      </c>
      <c r="BL666" s="4">
        <f t="shared" si="163"/>
        <v>0</v>
      </c>
    </row>
    <row r="667" spans="2:64" x14ac:dyDescent="0.25">
      <c r="B667" s="27">
        <f>IF(AND(ISBLANK(TrackingWorksheet!B672),ISBLANK(TrackingWorksheet!C672),ISBLANK(TrackingWorksheet!G672),ISBLANK(TrackingWorksheet!H672),
ISBLANK(TrackingWorksheet!I672),ISBLANK(TrackingWorksheet!J672),ISBLANK(TrackingWorksheet!M672),
ISBLANK(TrackingWorksheet!N674)),1,0)</f>
        <v>1</v>
      </c>
      <c r="C667" s="12" t="str">
        <f>IF(B667=1,"",TrackingWorksheet!F672)</f>
        <v/>
      </c>
      <c r="D667" s="20" t="str">
        <f>IF(B667=1,"",IF(AND(TrackingWorksheet!B672&lt;&gt;"",TrackingWorksheet!B672&lt;=WeeklySummary!$C$7,OR(TrackingWorksheet!C672="",TrackingWorksheet!C672&gt;=WeeklySummary!$C$6)),1,0))</f>
        <v/>
      </c>
      <c r="E667" s="10" t="str">
        <f>IF(B667=1,"",IF(AND(TrackingWorksheet!G672 &lt;&gt;"",TrackingWorksheet!G672&lt;=WeeklySummary!$C$7, TrackingWorksheet!H672=Lists!$D$4), "Y", "N"))</f>
        <v/>
      </c>
      <c r="F667" s="10" t="str">
        <f>IF(B667=1,"",IF(AND(TrackingWorksheet!I672 &lt;&gt;"", TrackingWorksheet!I672&lt;=WeeklySummary!$C$7, TrackingWorksheet!J672=Lists!$D$4), "Y", "N"))</f>
        <v/>
      </c>
      <c r="G667" s="10" t="str">
        <f>IF(B667=1,"",IF(AND(TrackingWorksheet!G672 &lt;&gt;"",TrackingWorksheet!G672&lt;=WeeklySummary!$C$7, TrackingWorksheet!H672=Lists!$D$5), "Y", "N"))</f>
        <v/>
      </c>
      <c r="H667" s="10" t="str">
        <f>IF(B667=1,"",IF(AND(TrackingWorksheet!I672 &lt;&gt;"", TrackingWorksheet!I672&lt;=WeeklySummary!$C$7, TrackingWorksheet!J672=Lists!$D$5), "Y", "N"))</f>
        <v/>
      </c>
      <c r="I667" s="20" t="str">
        <f>IF(B667=1,"",IF(AND(TrackingWorksheet!G672 &lt;&gt;"", TrackingWorksheet!G672&lt;=WeeklySummary!$C$7, TrackingWorksheet!H672=Lists!$D$6), 1, 0))</f>
        <v/>
      </c>
      <c r="J667" s="20" t="str">
        <f t="shared" si="155"/>
        <v/>
      </c>
      <c r="K667" s="10" t="str">
        <f>IF(B667=1,"",IF(AND(TrackingWorksheet!I672&lt;=WeeklySummary!$C$7,TrackingWorksheet!K672="YES"),0,IF(AND(AND(OR(E667="Y",F667="Y"),E667&lt;&gt;F667),G667&lt;&gt;"Y", H667&lt;&gt;"Y"), 1, 0)))</f>
        <v/>
      </c>
      <c r="L667" s="20" t="str">
        <f t="shared" si="156"/>
        <v/>
      </c>
      <c r="M667" s="10" t="str">
        <f t="shared" si="157"/>
        <v/>
      </c>
      <c r="N667" s="20" t="str">
        <f t="shared" si="158"/>
        <v/>
      </c>
      <c r="O667" s="10" t="str">
        <f>IF(B667=1,"",IF(AND(TrackingWorksheet!I672&lt;=WeeklySummary!$C$7,TrackingWorksheet!K672="YES"),0,IF(AND(AND(OR(G667="Y",H667="Y"),G667&lt;&gt;H667),E667&lt;&gt;"Y", F667&lt;&gt;"Y"), 1, 0)))</f>
        <v/>
      </c>
      <c r="P667" s="20" t="str">
        <f t="shared" si="159"/>
        <v/>
      </c>
      <c r="Q667" s="10" t="str">
        <f t="shared" si="160"/>
        <v/>
      </c>
      <c r="R667" s="10" t="str">
        <f t="shared" si="161"/>
        <v/>
      </c>
      <c r="S667" s="10" t="str">
        <f>IF(B667=1,"",IF(AND(OR(AND(TrackingWorksheet!H672=Lists!$D$7,TrackingWorksheet!H672=TrackingWorksheet!J672),TrackingWorksheet!H672&lt;&gt;TrackingWorksheet!J672),TrackingWorksheet!K672="YES",TrackingWorksheet!H672&lt;&gt;Lists!$D$6,TrackingWorksheet!G672&lt;=WeeklySummary!$C$7,TrackingWorksheet!I672&lt;=WeeklySummary!$C$7),1,0))</f>
        <v/>
      </c>
      <c r="T667" s="10" t="str">
        <f t="shared" si="162"/>
        <v/>
      </c>
      <c r="U667" s="10" t="str">
        <f>IF($B667=1,"",IF(TrackingWorksheet!$K672="YES",1, 0)*D667)</f>
        <v/>
      </c>
      <c r="V667" s="20">
        <f t="shared" si="151"/>
        <v>0</v>
      </c>
      <c r="W667" s="20">
        <f t="shared" si="152"/>
        <v>0</v>
      </c>
      <c r="X667" s="10" t="str">
        <f>IF($B667=1,"",IF(AND(TrackingWorksheet!$L672&lt;&gt;"", TrackingWorksheet!$L672&gt;=WeeklySummary!$C$6,TrackingWorksheet!$L672&lt;=WeeklySummary!$C$7,OR(TrackingWorksheet!$H672=Lists!$D$4,TrackingWorksheet!$J672=Lists!$D$4)), 1, 0))</f>
        <v/>
      </c>
      <c r="Y667" s="10" t="str">
        <f>IF($B667=1,"",IF(AND(TrackingWorksheet!$L672&lt;&gt;"", TrackingWorksheet!$L672&gt;=WeeklySummary!$C$6,TrackingWorksheet!$L672&lt;=WeeklySummary!$C$7,OR(TrackingWorksheet!$H672=Lists!$D$5,TrackingWorksheet!$J672=Lists!$D$5)), 1, 0))</f>
        <v/>
      </c>
      <c r="Z667" s="10" t="str">
        <f>IF($B667=1,"",IF(AND(TrackingWorksheet!$L672&lt;&gt;"", TrackingWorksheet!$L672&gt;=WeeklySummary!$C$6,TrackingWorksheet!$L672&lt;=WeeklySummary!$C$7,OR(TrackingWorksheet!$H672=Lists!$D$6,TrackingWorksheet!$J672=Lists!$D$6)), 1, 0))</f>
        <v/>
      </c>
      <c r="AA667" s="19" t="str">
        <f>IF(B667=1,"",IF(AND(TrackingWorksheet!M672&lt;&gt;"",TrackingWorksheet!M672&lt;=WeeklySummary!$C$7),1,0)*D667)</f>
        <v/>
      </c>
      <c r="AB667" s="19" t="str">
        <f>IF(B667=1,"",IF(AND(TrackingWorksheet!N672&lt;&gt;"",TrackingWorksheet!N672&lt;=WeeklySummary!$C$7),1,0)*D667)</f>
        <v/>
      </c>
      <c r="AC667" s="19" t="str">
        <f>IF(B667=1,"",TrackingWorksheet!T672)</f>
        <v/>
      </c>
      <c r="AD667" s="19" t="str">
        <f>IF(B667=1,"",IF(D667*AND(TrackingWorksheet!S672&gt;=Calculations!$BD$3,TrackingWorksheet!U672="",TrackingWorksheet!K672="YES"),1,0))</f>
        <v/>
      </c>
      <c r="AE667" s="19" t="str">
        <f>IF($B667=1,"",IF(AND(TrackingWorksheet!$S672&gt;$BE$3,TrackingWorksheet!$T672=Lists!$P$4),1, 0)*D667)</f>
        <v/>
      </c>
      <c r="AF667" s="19" t="str">
        <f>IF($B667=1,"",IF(AND(TrackingWorksheet!$U672&gt;$BE$3,TrackingWorksheet!$V672=Lists!$P$4),1, 0)*D667)</f>
        <v/>
      </c>
      <c r="AG667" s="19" t="str">
        <f>IF($B667=1,"",IF(AND(TrackingWorksheet!$W672&gt;$BE$3,TrackingWorksheet!$X672=Lists!$P$4),1, 0)*D667)</f>
        <v/>
      </c>
      <c r="AH667" s="19" t="str">
        <f>IF($B667=1,"",IF(AND(TrackingWorksheet!$Y672&gt;$BE$3,TrackingWorksheet!$Z672=Lists!$P$4),1, 0)*D667)</f>
        <v/>
      </c>
      <c r="AI667" s="19" t="str">
        <f>IF($B667=1,"",IF(AND(TrackingWorksheet!$AA672&gt;$BE$3,TrackingWorksheet!$AB672=Lists!$P$4),1, 0)*D667)</f>
        <v/>
      </c>
      <c r="AJ667" s="19" t="str">
        <f>IF($B667=1,"",IF(AND(TrackingWorksheet!$S672&gt;$BE$3,TrackingWorksheet!$T672=Lists!$P$5),1, 0)*D667)</f>
        <v/>
      </c>
      <c r="AK667" s="19" t="str">
        <f>IF($B667=1,"",IF(AND(TrackingWorksheet!$U672&gt;$BE$3,TrackingWorksheet!$V672=Lists!$P$5),1, 0)*D667)</f>
        <v/>
      </c>
      <c r="AL667" s="19" t="str">
        <f>IF($B667=1,"",IF(AND(TrackingWorksheet!$W672&gt;$BE$3,TrackingWorksheet!$X672=Lists!$P$5),1, 0)*D667)</f>
        <v/>
      </c>
      <c r="AM667" s="19" t="str">
        <f>IF($B667=1,"",IF(AND(TrackingWorksheet!$Y672&gt;$BE$3,TrackingWorksheet!$Z672=Lists!$P$5),1, 0)*D667)</f>
        <v/>
      </c>
      <c r="AN667" s="19" t="str">
        <f>IF($B667=1,"",IF(AND(TrackingWorksheet!$AA672&gt;$BE$3,TrackingWorksheet!$AB672=Lists!$P$5),1, 0)*D667)</f>
        <v/>
      </c>
      <c r="AO667" s="19" t="str">
        <f>IF($B667=1,"",IF(AND(TrackingWorksheet!$S672&gt;$BE$3,TrackingWorksheet!$T672=Lists!$P$6),1, 0)*D667)</f>
        <v/>
      </c>
      <c r="AP667" s="19" t="str">
        <f>IF($B667=1,"",IF(AND(TrackingWorksheet!$U672&gt;$BE$3,TrackingWorksheet!$V672=Lists!$P$6),1, 0)*D667)</f>
        <v/>
      </c>
      <c r="AQ667" s="19" t="str">
        <f>IF($B667=1,"",IF(AND(TrackingWorksheet!$W672&gt;$BE$3,TrackingWorksheet!$X672=Lists!$P$6),1, 0)*D667)</f>
        <v/>
      </c>
      <c r="AR667" s="19" t="str">
        <f>IF($B667=1,"",IF(AND(TrackingWorksheet!$Y672&gt;$BE$3,TrackingWorksheet!$Z672=Lists!$P$6),1, 0)*D667)</f>
        <v/>
      </c>
      <c r="AS667" s="19" t="str">
        <f>IF($B667=1,"",IF(AND(TrackingWorksheet!$AA672&gt;$BE$3,TrackingWorksheet!$AB672=Lists!$P$6),1, 0)*D667)</f>
        <v/>
      </c>
      <c r="AT667" s="19">
        <f t="shared" si="153"/>
        <v>0</v>
      </c>
      <c r="AU667" s="19" t="str">
        <f>IF(B667=1,"",IF(AND(TrackingWorksheet!K672="",TrackingWorksheet!M672="", TrackingWorksheet!N672="", TrackingWorksheet!S672="", TrackingWorksheet!V672="", TrackingWorksheet!W672="", TrackingWorksheet!Y672="", TrackingWorksheet!AA672="", V667=1),1,0)*D667)</f>
        <v/>
      </c>
      <c r="AV667" s="19" t="str">
        <f>IF(B667=1,"",IF(D667*AND(TrackingWorksheet!U672&gt;Calculations!$BE$3,TrackingWorksheet!K672="YES"),1,0))</f>
        <v/>
      </c>
      <c r="AW667" s="19" t="str">
        <f>IF(B667=1,"",IF(D667*AND(TrackingWorksheet!W672&gt;Calculations!$BE$3,TrackingWorksheet!K672="YES"),1,0))</f>
        <v/>
      </c>
      <c r="AX667" s="19">
        <f t="shared" si="154"/>
        <v>0</v>
      </c>
      <c r="AY667" s="19">
        <f t="shared" si="150"/>
        <v>0</v>
      </c>
      <c r="AZ667" s="27" t="str">
        <f>IF(B667=1,"",IF(TrackingWorksheet!Q672="","",TrackingWorksheet!Q672))</f>
        <v/>
      </c>
      <c r="BB667" s="4"/>
      <c r="BC667" s="4"/>
      <c r="BD667" s="4"/>
      <c r="BE667" s="4"/>
      <c r="BF667" s="4"/>
      <c r="BG667" s="4" t="str">
        <f>IF(B667=1,"",IF(AND(N667=1,TrackingWorksheet!$I672+14&lt;=WeeklySummary!$C$7),1,0))</f>
        <v/>
      </c>
      <c r="BH667" s="4" t="str">
        <f>IF(B667=1,"",IF(AND(R667=1,TrackingWorksheet!$I672+14&lt;=WeeklySummary!$C$7),1,0))</f>
        <v/>
      </c>
      <c r="BI667" s="4" t="str">
        <f>IF(B667=1,"",IF(AND(J667=1,TrackingWorksheet!$G672+14&lt;=WeeklySummary!$C$7),1,0))</f>
        <v/>
      </c>
      <c r="BJ667" s="4" t="str">
        <f>IF(B667=1,"",IF(AND(T667=1,TrackingWorksheet!$I672+14&lt;=WeeklySummary!$C$7),1,0))</f>
        <v/>
      </c>
      <c r="BK667" s="4" t="str">
        <f>IF(B667=1,"",IF(AND(T667=1,TrackingWorksheet!$G672+14&lt;=WeeklySummary!$C$7),1,0))</f>
        <v/>
      </c>
      <c r="BL667" s="4">
        <f t="shared" si="163"/>
        <v>0</v>
      </c>
    </row>
    <row r="668" spans="2:64" x14ac:dyDescent="0.25">
      <c r="B668" s="27">
        <f>IF(AND(ISBLANK(TrackingWorksheet!B673),ISBLANK(TrackingWorksheet!C673),ISBLANK(TrackingWorksheet!G673),ISBLANK(TrackingWorksheet!H673),
ISBLANK(TrackingWorksheet!I673),ISBLANK(TrackingWorksheet!J673),ISBLANK(TrackingWorksheet!M673),
ISBLANK(TrackingWorksheet!N675)),1,0)</f>
        <v>1</v>
      </c>
      <c r="C668" s="12" t="str">
        <f>IF(B668=1,"",TrackingWorksheet!F673)</f>
        <v/>
      </c>
      <c r="D668" s="20" t="str">
        <f>IF(B668=1,"",IF(AND(TrackingWorksheet!B673&lt;&gt;"",TrackingWorksheet!B673&lt;=WeeklySummary!$C$7,OR(TrackingWorksheet!C673="",TrackingWorksheet!C673&gt;=WeeklySummary!$C$6)),1,0))</f>
        <v/>
      </c>
      <c r="E668" s="10" t="str">
        <f>IF(B668=1,"",IF(AND(TrackingWorksheet!G673 &lt;&gt;"",TrackingWorksheet!G673&lt;=WeeklySummary!$C$7, TrackingWorksheet!H673=Lists!$D$4), "Y", "N"))</f>
        <v/>
      </c>
      <c r="F668" s="10" t="str">
        <f>IF(B668=1,"",IF(AND(TrackingWorksheet!I673 &lt;&gt;"", TrackingWorksheet!I673&lt;=WeeklySummary!$C$7, TrackingWorksheet!J673=Lists!$D$4), "Y", "N"))</f>
        <v/>
      </c>
      <c r="G668" s="10" t="str">
        <f>IF(B668=1,"",IF(AND(TrackingWorksheet!G673 &lt;&gt;"",TrackingWorksheet!G673&lt;=WeeklySummary!$C$7, TrackingWorksheet!H673=Lists!$D$5), "Y", "N"))</f>
        <v/>
      </c>
      <c r="H668" s="10" t="str">
        <f>IF(B668=1,"",IF(AND(TrackingWorksheet!I673 &lt;&gt;"", TrackingWorksheet!I673&lt;=WeeklySummary!$C$7, TrackingWorksheet!J673=Lists!$D$5), "Y", "N"))</f>
        <v/>
      </c>
      <c r="I668" s="20" t="str">
        <f>IF(B668=1,"",IF(AND(TrackingWorksheet!G673 &lt;&gt;"", TrackingWorksheet!G673&lt;=WeeklySummary!$C$7, TrackingWorksheet!H673=Lists!$D$6), 1, 0))</f>
        <v/>
      </c>
      <c r="J668" s="20" t="str">
        <f t="shared" si="155"/>
        <v/>
      </c>
      <c r="K668" s="10" t="str">
        <f>IF(B668=1,"",IF(AND(TrackingWorksheet!I673&lt;=WeeklySummary!$C$7,TrackingWorksheet!K673="YES"),0,IF(AND(AND(OR(E668="Y",F668="Y"),E668&lt;&gt;F668),G668&lt;&gt;"Y", H668&lt;&gt;"Y"), 1, 0)))</f>
        <v/>
      </c>
      <c r="L668" s="20" t="str">
        <f t="shared" si="156"/>
        <v/>
      </c>
      <c r="M668" s="10" t="str">
        <f t="shared" si="157"/>
        <v/>
      </c>
      <c r="N668" s="20" t="str">
        <f t="shared" si="158"/>
        <v/>
      </c>
      <c r="O668" s="10" t="str">
        <f>IF(B668=1,"",IF(AND(TrackingWorksheet!I673&lt;=WeeklySummary!$C$7,TrackingWorksheet!K673="YES"),0,IF(AND(AND(OR(G668="Y",H668="Y"),G668&lt;&gt;H668),E668&lt;&gt;"Y", F668&lt;&gt;"Y"), 1, 0)))</f>
        <v/>
      </c>
      <c r="P668" s="20" t="str">
        <f t="shared" si="159"/>
        <v/>
      </c>
      <c r="Q668" s="10" t="str">
        <f t="shared" si="160"/>
        <v/>
      </c>
      <c r="R668" s="10" t="str">
        <f t="shared" si="161"/>
        <v/>
      </c>
      <c r="S668" s="10" t="str">
        <f>IF(B668=1,"",IF(AND(OR(AND(TrackingWorksheet!H673=Lists!$D$7,TrackingWorksheet!H673=TrackingWorksheet!J673),TrackingWorksheet!H673&lt;&gt;TrackingWorksheet!J673),TrackingWorksheet!K673="YES",TrackingWorksheet!H673&lt;&gt;Lists!$D$6,TrackingWorksheet!G673&lt;=WeeklySummary!$C$7,TrackingWorksheet!I673&lt;=WeeklySummary!$C$7),1,0))</f>
        <v/>
      </c>
      <c r="T668" s="10" t="str">
        <f t="shared" si="162"/>
        <v/>
      </c>
      <c r="U668" s="10" t="str">
        <f>IF($B668=1,"",IF(TrackingWorksheet!$K673="YES",1, 0)*D668)</f>
        <v/>
      </c>
      <c r="V668" s="20">
        <f t="shared" si="151"/>
        <v>0</v>
      </c>
      <c r="W668" s="20">
        <f t="shared" si="152"/>
        <v>0</v>
      </c>
      <c r="X668" s="10" t="str">
        <f>IF($B668=1,"",IF(AND(TrackingWorksheet!$L673&lt;&gt;"", TrackingWorksheet!$L673&gt;=WeeklySummary!$C$6,TrackingWorksheet!$L673&lt;=WeeklySummary!$C$7,OR(TrackingWorksheet!$H673=Lists!$D$4,TrackingWorksheet!$J673=Lists!$D$4)), 1, 0))</f>
        <v/>
      </c>
      <c r="Y668" s="10" t="str">
        <f>IF($B668=1,"",IF(AND(TrackingWorksheet!$L673&lt;&gt;"", TrackingWorksheet!$L673&gt;=WeeklySummary!$C$6,TrackingWorksheet!$L673&lt;=WeeklySummary!$C$7,OR(TrackingWorksheet!$H673=Lists!$D$5,TrackingWorksheet!$J673=Lists!$D$5)), 1, 0))</f>
        <v/>
      </c>
      <c r="Z668" s="10" t="str">
        <f>IF($B668=1,"",IF(AND(TrackingWorksheet!$L673&lt;&gt;"", TrackingWorksheet!$L673&gt;=WeeklySummary!$C$6,TrackingWorksheet!$L673&lt;=WeeklySummary!$C$7,OR(TrackingWorksheet!$H673=Lists!$D$6,TrackingWorksheet!$J673=Lists!$D$6)), 1, 0))</f>
        <v/>
      </c>
      <c r="AA668" s="19" t="str">
        <f>IF(B668=1,"",IF(AND(TrackingWorksheet!M673&lt;&gt;"",TrackingWorksheet!M673&lt;=WeeklySummary!$C$7),1,0)*D668)</f>
        <v/>
      </c>
      <c r="AB668" s="19" t="str">
        <f>IF(B668=1,"",IF(AND(TrackingWorksheet!N673&lt;&gt;"",TrackingWorksheet!N673&lt;=WeeklySummary!$C$7),1,0)*D668)</f>
        <v/>
      </c>
      <c r="AC668" s="19" t="str">
        <f>IF(B668=1,"",TrackingWorksheet!T673)</f>
        <v/>
      </c>
      <c r="AD668" s="19" t="str">
        <f>IF(B668=1,"",IF(D668*AND(TrackingWorksheet!S673&gt;=Calculations!$BD$3,TrackingWorksheet!U673="",TrackingWorksheet!K673="YES"),1,0))</f>
        <v/>
      </c>
      <c r="AE668" s="19" t="str">
        <f>IF($B668=1,"",IF(AND(TrackingWorksheet!$S673&gt;$BE$3,TrackingWorksheet!$T673=Lists!$P$4),1, 0)*D668)</f>
        <v/>
      </c>
      <c r="AF668" s="19" t="str">
        <f>IF($B668=1,"",IF(AND(TrackingWorksheet!$U673&gt;$BE$3,TrackingWorksheet!$V673=Lists!$P$4),1, 0)*D668)</f>
        <v/>
      </c>
      <c r="AG668" s="19" t="str">
        <f>IF($B668=1,"",IF(AND(TrackingWorksheet!$W673&gt;$BE$3,TrackingWorksheet!$X673=Lists!$P$4),1, 0)*D668)</f>
        <v/>
      </c>
      <c r="AH668" s="19" t="str">
        <f>IF($B668=1,"",IF(AND(TrackingWorksheet!$Y673&gt;$BE$3,TrackingWorksheet!$Z673=Lists!$P$4),1, 0)*D668)</f>
        <v/>
      </c>
      <c r="AI668" s="19" t="str">
        <f>IF($B668=1,"",IF(AND(TrackingWorksheet!$AA673&gt;$BE$3,TrackingWorksheet!$AB673=Lists!$P$4),1, 0)*D668)</f>
        <v/>
      </c>
      <c r="AJ668" s="19" t="str">
        <f>IF($B668=1,"",IF(AND(TrackingWorksheet!$S673&gt;$BE$3,TrackingWorksheet!$T673=Lists!$P$5),1, 0)*D668)</f>
        <v/>
      </c>
      <c r="AK668" s="19" t="str">
        <f>IF($B668=1,"",IF(AND(TrackingWorksheet!$U673&gt;$BE$3,TrackingWorksheet!$V673=Lists!$P$5),1, 0)*D668)</f>
        <v/>
      </c>
      <c r="AL668" s="19" t="str">
        <f>IF($B668=1,"",IF(AND(TrackingWorksheet!$W673&gt;$BE$3,TrackingWorksheet!$X673=Lists!$P$5),1, 0)*D668)</f>
        <v/>
      </c>
      <c r="AM668" s="19" t="str">
        <f>IF($B668=1,"",IF(AND(TrackingWorksheet!$Y673&gt;$BE$3,TrackingWorksheet!$Z673=Lists!$P$5),1, 0)*D668)</f>
        <v/>
      </c>
      <c r="AN668" s="19" t="str">
        <f>IF($B668=1,"",IF(AND(TrackingWorksheet!$AA673&gt;$BE$3,TrackingWorksheet!$AB673=Lists!$P$5),1, 0)*D668)</f>
        <v/>
      </c>
      <c r="AO668" s="19" t="str">
        <f>IF($B668=1,"",IF(AND(TrackingWorksheet!$S673&gt;$BE$3,TrackingWorksheet!$T673=Lists!$P$6),1, 0)*D668)</f>
        <v/>
      </c>
      <c r="AP668" s="19" t="str">
        <f>IF($B668=1,"",IF(AND(TrackingWorksheet!$U673&gt;$BE$3,TrackingWorksheet!$V673=Lists!$P$6),1, 0)*D668)</f>
        <v/>
      </c>
      <c r="AQ668" s="19" t="str">
        <f>IF($B668=1,"",IF(AND(TrackingWorksheet!$W673&gt;$BE$3,TrackingWorksheet!$X673=Lists!$P$6),1, 0)*D668)</f>
        <v/>
      </c>
      <c r="AR668" s="19" t="str">
        <f>IF($B668=1,"",IF(AND(TrackingWorksheet!$Y673&gt;$BE$3,TrackingWorksheet!$Z673=Lists!$P$6),1, 0)*D668)</f>
        <v/>
      </c>
      <c r="AS668" s="19" t="str">
        <f>IF($B668=1,"",IF(AND(TrackingWorksheet!$AA673&gt;$BE$3,TrackingWorksheet!$AB673=Lists!$P$6),1, 0)*D668)</f>
        <v/>
      </c>
      <c r="AT668" s="19">
        <f t="shared" si="153"/>
        <v>0</v>
      </c>
      <c r="AU668" s="19" t="str">
        <f>IF(B668=1,"",IF(AND(TrackingWorksheet!K673="",TrackingWorksheet!M673="", TrackingWorksheet!N673="", TrackingWorksheet!S673="", TrackingWorksheet!V673="", TrackingWorksheet!W673="", TrackingWorksheet!Y673="", TrackingWorksheet!AA673="", V668=1),1,0)*D668)</f>
        <v/>
      </c>
      <c r="AV668" s="19" t="str">
        <f>IF(B668=1,"",IF(D668*AND(TrackingWorksheet!U673&gt;Calculations!$BE$3,TrackingWorksheet!K673="YES"),1,0))</f>
        <v/>
      </c>
      <c r="AW668" s="19" t="str">
        <f>IF(B668=1,"",IF(D668*AND(TrackingWorksheet!W673&gt;Calculations!$BE$3,TrackingWorksheet!K673="YES"),1,0))</f>
        <v/>
      </c>
      <c r="AX668" s="19">
        <f t="shared" si="154"/>
        <v>0</v>
      </c>
      <c r="AY668" s="19">
        <f t="shared" si="150"/>
        <v>0</v>
      </c>
      <c r="AZ668" s="27" t="str">
        <f>IF(B668=1,"",IF(TrackingWorksheet!Q673="","",TrackingWorksheet!Q673))</f>
        <v/>
      </c>
      <c r="BB668" s="4"/>
      <c r="BC668" s="4"/>
      <c r="BD668" s="4"/>
      <c r="BE668" s="4"/>
      <c r="BF668" s="4"/>
      <c r="BG668" s="4" t="str">
        <f>IF(B668=1,"",IF(AND(N668=1,TrackingWorksheet!$I673+14&lt;=WeeklySummary!$C$7),1,0))</f>
        <v/>
      </c>
      <c r="BH668" s="4" t="str">
        <f>IF(B668=1,"",IF(AND(R668=1,TrackingWorksheet!$I673+14&lt;=WeeklySummary!$C$7),1,0))</f>
        <v/>
      </c>
      <c r="BI668" s="4" t="str">
        <f>IF(B668=1,"",IF(AND(J668=1,TrackingWorksheet!$G673+14&lt;=WeeklySummary!$C$7),1,0))</f>
        <v/>
      </c>
      <c r="BJ668" s="4" t="str">
        <f>IF(B668=1,"",IF(AND(T668=1,TrackingWorksheet!$I673+14&lt;=WeeklySummary!$C$7),1,0))</f>
        <v/>
      </c>
      <c r="BK668" s="4" t="str">
        <f>IF(B668=1,"",IF(AND(T668=1,TrackingWorksheet!$G673+14&lt;=WeeklySummary!$C$7),1,0))</f>
        <v/>
      </c>
      <c r="BL668" s="4">
        <f t="shared" si="163"/>
        <v>0</v>
      </c>
    </row>
    <row r="669" spans="2:64" x14ac:dyDescent="0.25">
      <c r="B669" s="27">
        <f>IF(AND(ISBLANK(TrackingWorksheet!B674),ISBLANK(TrackingWorksheet!C674),ISBLANK(TrackingWorksheet!G674),ISBLANK(TrackingWorksheet!H674),
ISBLANK(TrackingWorksheet!I674),ISBLANK(TrackingWorksheet!J674),ISBLANK(TrackingWorksheet!M674),
ISBLANK(TrackingWorksheet!N676)),1,0)</f>
        <v>1</v>
      </c>
      <c r="C669" s="12" t="str">
        <f>IF(B669=1,"",TrackingWorksheet!F674)</f>
        <v/>
      </c>
      <c r="D669" s="20" t="str">
        <f>IF(B669=1,"",IF(AND(TrackingWorksheet!B674&lt;&gt;"",TrackingWorksheet!B674&lt;=WeeklySummary!$C$7,OR(TrackingWorksheet!C674="",TrackingWorksheet!C674&gt;=WeeklySummary!$C$6)),1,0))</f>
        <v/>
      </c>
      <c r="E669" s="10" t="str">
        <f>IF(B669=1,"",IF(AND(TrackingWorksheet!G674 &lt;&gt;"",TrackingWorksheet!G674&lt;=WeeklySummary!$C$7, TrackingWorksheet!H674=Lists!$D$4), "Y", "N"))</f>
        <v/>
      </c>
      <c r="F669" s="10" t="str">
        <f>IF(B669=1,"",IF(AND(TrackingWorksheet!I674 &lt;&gt;"", TrackingWorksheet!I674&lt;=WeeklySummary!$C$7, TrackingWorksheet!J674=Lists!$D$4), "Y", "N"))</f>
        <v/>
      </c>
      <c r="G669" s="10" t="str">
        <f>IF(B669=1,"",IF(AND(TrackingWorksheet!G674 &lt;&gt;"",TrackingWorksheet!G674&lt;=WeeklySummary!$C$7, TrackingWorksheet!H674=Lists!$D$5), "Y", "N"))</f>
        <v/>
      </c>
      <c r="H669" s="10" t="str">
        <f>IF(B669=1,"",IF(AND(TrackingWorksheet!I674 &lt;&gt;"", TrackingWorksheet!I674&lt;=WeeklySummary!$C$7, TrackingWorksheet!J674=Lists!$D$5), "Y", "N"))</f>
        <v/>
      </c>
      <c r="I669" s="20" t="str">
        <f>IF(B669=1,"",IF(AND(TrackingWorksheet!G674 &lt;&gt;"", TrackingWorksheet!G674&lt;=WeeklySummary!$C$7, TrackingWorksheet!H674=Lists!$D$6), 1, 0))</f>
        <v/>
      </c>
      <c r="J669" s="20" t="str">
        <f t="shared" si="155"/>
        <v/>
      </c>
      <c r="K669" s="10" t="str">
        <f>IF(B669=1,"",IF(AND(TrackingWorksheet!I674&lt;=WeeklySummary!$C$7,TrackingWorksheet!K674="YES"),0,IF(AND(AND(OR(E669="Y",F669="Y"),E669&lt;&gt;F669),G669&lt;&gt;"Y", H669&lt;&gt;"Y"), 1, 0)))</f>
        <v/>
      </c>
      <c r="L669" s="20" t="str">
        <f t="shared" si="156"/>
        <v/>
      </c>
      <c r="M669" s="10" t="str">
        <f t="shared" si="157"/>
        <v/>
      </c>
      <c r="N669" s="20" t="str">
        <f t="shared" si="158"/>
        <v/>
      </c>
      <c r="O669" s="10" t="str">
        <f>IF(B669=1,"",IF(AND(TrackingWorksheet!I674&lt;=WeeklySummary!$C$7,TrackingWorksheet!K674="YES"),0,IF(AND(AND(OR(G669="Y",H669="Y"),G669&lt;&gt;H669),E669&lt;&gt;"Y", F669&lt;&gt;"Y"), 1, 0)))</f>
        <v/>
      </c>
      <c r="P669" s="20" t="str">
        <f t="shared" si="159"/>
        <v/>
      </c>
      <c r="Q669" s="10" t="str">
        <f t="shared" si="160"/>
        <v/>
      </c>
      <c r="R669" s="10" t="str">
        <f t="shared" si="161"/>
        <v/>
      </c>
      <c r="S669" s="10" t="str">
        <f>IF(B669=1,"",IF(AND(OR(AND(TrackingWorksheet!H674=Lists!$D$7,TrackingWorksheet!H674=TrackingWorksheet!J674),TrackingWorksheet!H674&lt;&gt;TrackingWorksheet!J674),TrackingWorksheet!K674="YES",TrackingWorksheet!H674&lt;&gt;Lists!$D$6,TrackingWorksheet!G674&lt;=WeeklySummary!$C$7,TrackingWorksheet!I674&lt;=WeeklySummary!$C$7),1,0))</f>
        <v/>
      </c>
      <c r="T669" s="10" t="str">
        <f t="shared" si="162"/>
        <v/>
      </c>
      <c r="U669" s="10" t="str">
        <f>IF($B669=1,"",IF(TrackingWorksheet!$K674="YES",1, 0)*D669)</f>
        <v/>
      </c>
      <c r="V669" s="20">
        <f t="shared" si="151"/>
        <v>0</v>
      </c>
      <c r="W669" s="20">
        <f t="shared" si="152"/>
        <v>0</v>
      </c>
      <c r="X669" s="10" t="str">
        <f>IF($B669=1,"",IF(AND(TrackingWorksheet!$L674&lt;&gt;"", TrackingWorksheet!$L674&gt;=WeeklySummary!$C$6,TrackingWorksheet!$L674&lt;=WeeklySummary!$C$7,OR(TrackingWorksheet!$H674=Lists!$D$4,TrackingWorksheet!$J674=Lists!$D$4)), 1, 0))</f>
        <v/>
      </c>
      <c r="Y669" s="10" t="str">
        <f>IF($B669=1,"",IF(AND(TrackingWorksheet!$L674&lt;&gt;"", TrackingWorksheet!$L674&gt;=WeeklySummary!$C$6,TrackingWorksheet!$L674&lt;=WeeklySummary!$C$7,OR(TrackingWorksheet!$H674=Lists!$D$5,TrackingWorksheet!$J674=Lists!$D$5)), 1, 0))</f>
        <v/>
      </c>
      <c r="Z669" s="10" t="str">
        <f>IF($B669=1,"",IF(AND(TrackingWorksheet!$L674&lt;&gt;"", TrackingWorksheet!$L674&gt;=WeeklySummary!$C$6,TrackingWorksheet!$L674&lt;=WeeklySummary!$C$7,OR(TrackingWorksheet!$H674=Lists!$D$6,TrackingWorksheet!$J674=Lists!$D$6)), 1, 0))</f>
        <v/>
      </c>
      <c r="AA669" s="19" t="str">
        <f>IF(B669=1,"",IF(AND(TrackingWorksheet!M674&lt;&gt;"",TrackingWorksheet!M674&lt;=WeeklySummary!$C$7),1,0)*D669)</f>
        <v/>
      </c>
      <c r="AB669" s="19" t="str">
        <f>IF(B669=1,"",IF(AND(TrackingWorksheet!N674&lt;&gt;"",TrackingWorksheet!N674&lt;=WeeklySummary!$C$7),1,0)*D669)</f>
        <v/>
      </c>
      <c r="AC669" s="19" t="str">
        <f>IF(B669=1,"",TrackingWorksheet!T674)</f>
        <v/>
      </c>
      <c r="AD669" s="19" t="str">
        <f>IF(B669=1,"",IF(D669*AND(TrackingWorksheet!S674&gt;=Calculations!$BD$3,TrackingWorksheet!U674="",TrackingWorksheet!K674="YES"),1,0))</f>
        <v/>
      </c>
      <c r="AE669" s="19" t="str">
        <f>IF($B669=1,"",IF(AND(TrackingWorksheet!$S674&gt;$BE$3,TrackingWorksheet!$T674=Lists!$P$4),1, 0)*D669)</f>
        <v/>
      </c>
      <c r="AF669" s="19" t="str">
        <f>IF($B669=1,"",IF(AND(TrackingWorksheet!$U674&gt;$BE$3,TrackingWorksheet!$V674=Lists!$P$4),1, 0)*D669)</f>
        <v/>
      </c>
      <c r="AG669" s="19" t="str">
        <f>IF($B669=1,"",IF(AND(TrackingWorksheet!$W674&gt;$BE$3,TrackingWorksheet!$X674=Lists!$P$4),1, 0)*D669)</f>
        <v/>
      </c>
      <c r="AH669" s="19" t="str">
        <f>IF($B669=1,"",IF(AND(TrackingWorksheet!$Y674&gt;$BE$3,TrackingWorksheet!$Z674=Lists!$P$4),1, 0)*D669)</f>
        <v/>
      </c>
      <c r="AI669" s="19" t="str">
        <f>IF($B669=1,"",IF(AND(TrackingWorksheet!$AA674&gt;$BE$3,TrackingWorksheet!$AB674=Lists!$P$4),1, 0)*D669)</f>
        <v/>
      </c>
      <c r="AJ669" s="19" t="str">
        <f>IF($B669=1,"",IF(AND(TrackingWorksheet!$S674&gt;$BE$3,TrackingWorksheet!$T674=Lists!$P$5),1, 0)*D669)</f>
        <v/>
      </c>
      <c r="AK669" s="19" t="str">
        <f>IF($B669=1,"",IF(AND(TrackingWorksheet!$U674&gt;$BE$3,TrackingWorksheet!$V674=Lists!$P$5),1, 0)*D669)</f>
        <v/>
      </c>
      <c r="AL669" s="19" t="str">
        <f>IF($B669=1,"",IF(AND(TrackingWorksheet!$W674&gt;$BE$3,TrackingWorksheet!$X674=Lists!$P$5),1, 0)*D669)</f>
        <v/>
      </c>
      <c r="AM669" s="19" t="str">
        <f>IF($B669=1,"",IF(AND(TrackingWorksheet!$Y674&gt;$BE$3,TrackingWorksheet!$Z674=Lists!$P$5),1, 0)*D669)</f>
        <v/>
      </c>
      <c r="AN669" s="19" t="str">
        <f>IF($B669=1,"",IF(AND(TrackingWorksheet!$AA674&gt;$BE$3,TrackingWorksheet!$AB674=Lists!$P$5),1, 0)*D669)</f>
        <v/>
      </c>
      <c r="AO669" s="19" t="str">
        <f>IF($B669=1,"",IF(AND(TrackingWorksheet!$S674&gt;$BE$3,TrackingWorksheet!$T674=Lists!$P$6),1, 0)*D669)</f>
        <v/>
      </c>
      <c r="AP669" s="19" t="str">
        <f>IF($B669=1,"",IF(AND(TrackingWorksheet!$U674&gt;$BE$3,TrackingWorksheet!$V674=Lists!$P$6),1, 0)*D669)</f>
        <v/>
      </c>
      <c r="AQ669" s="19" t="str">
        <f>IF($B669=1,"",IF(AND(TrackingWorksheet!$W674&gt;$BE$3,TrackingWorksheet!$X674=Lists!$P$6),1, 0)*D669)</f>
        <v/>
      </c>
      <c r="AR669" s="19" t="str">
        <f>IF($B669=1,"",IF(AND(TrackingWorksheet!$Y674&gt;$BE$3,TrackingWorksheet!$Z674=Lists!$P$6),1, 0)*D669)</f>
        <v/>
      </c>
      <c r="AS669" s="19" t="str">
        <f>IF($B669=1,"",IF(AND(TrackingWorksheet!$AA674&gt;$BE$3,TrackingWorksheet!$AB674=Lists!$P$6),1, 0)*D669)</f>
        <v/>
      </c>
      <c r="AT669" s="19">
        <f t="shared" si="153"/>
        <v>0</v>
      </c>
      <c r="AU669" s="19" t="str">
        <f>IF(B669=1,"",IF(AND(TrackingWorksheet!K674="",TrackingWorksheet!M674="", TrackingWorksheet!N674="", TrackingWorksheet!S674="", TrackingWorksheet!V674="", TrackingWorksheet!W674="", TrackingWorksheet!Y674="", TrackingWorksheet!AA674="", V669=1),1,0)*D669)</f>
        <v/>
      </c>
      <c r="AV669" s="19" t="str">
        <f>IF(B669=1,"",IF(D669*AND(TrackingWorksheet!U674&gt;Calculations!$BE$3,TrackingWorksheet!K674="YES"),1,0))</f>
        <v/>
      </c>
      <c r="AW669" s="19" t="str">
        <f>IF(B669=1,"",IF(D669*AND(TrackingWorksheet!W674&gt;Calculations!$BE$3,TrackingWorksheet!K674="YES"),1,0))</f>
        <v/>
      </c>
      <c r="AX669" s="19">
        <f t="shared" si="154"/>
        <v>0</v>
      </c>
      <c r="AY669" s="19">
        <f t="shared" si="150"/>
        <v>0</v>
      </c>
      <c r="AZ669" s="27" t="str">
        <f>IF(B669=1,"",IF(TrackingWorksheet!Q674="","",TrackingWorksheet!Q674))</f>
        <v/>
      </c>
      <c r="BB669" s="4"/>
      <c r="BC669" s="4"/>
      <c r="BD669" s="4"/>
      <c r="BE669" s="4"/>
      <c r="BF669" s="4"/>
      <c r="BG669" s="4" t="str">
        <f>IF(B669=1,"",IF(AND(N669=1,TrackingWorksheet!$I674+14&lt;=WeeklySummary!$C$7),1,0))</f>
        <v/>
      </c>
      <c r="BH669" s="4" t="str">
        <f>IF(B669=1,"",IF(AND(R669=1,TrackingWorksheet!$I674+14&lt;=WeeklySummary!$C$7),1,0))</f>
        <v/>
      </c>
      <c r="BI669" s="4" t="str">
        <f>IF(B669=1,"",IF(AND(J669=1,TrackingWorksheet!$G674+14&lt;=WeeklySummary!$C$7),1,0))</f>
        <v/>
      </c>
      <c r="BJ669" s="4" t="str">
        <f>IF(B669=1,"",IF(AND(T669=1,TrackingWorksheet!$I674+14&lt;=WeeklySummary!$C$7),1,0))</f>
        <v/>
      </c>
      <c r="BK669" s="4" t="str">
        <f>IF(B669=1,"",IF(AND(T669=1,TrackingWorksheet!$G674+14&lt;=WeeklySummary!$C$7),1,0))</f>
        <v/>
      </c>
      <c r="BL669" s="4">
        <f t="shared" si="163"/>
        <v>0</v>
      </c>
    </row>
    <row r="670" spans="2:64" x14ac:dyDescent="0.25">
      <c r="B670" s="27">
        <f>IF(AND(ISBLANK(TrackingWorksheet!B675),ISBLANK(TrackingWorksheet!C675),ISBLANK(TrackingWorksheet!G675),ISBLANK(TrackingWorksheet!H675),
ISBLANK(TrackingWorksheet!I675),ISBLANK(TrackingWorksheet!J675),ISBLANK(TrackingWorksheet!M675),
ISBLANK(TrackingWorksheet!N677)),1,0)</f>
        <v>1</v>
      </c>
      <c r="C670" s="12" t="str">
        <f>IF(B670=1,"",TrackingWorksheet!F675)</f>
        <v/>
      </c>
      <c r="D670" s="20" t="str">
        <f>IF(B670=1,"",IF(AND(TrackingWorksheet!B675&lt;&gt;"",TrackingWorksheet!B675&lt;=WeeklySummary!$C$7,OR(TrackingWorksheet!C675="",TrackingWorksheet!C675&gt;=WeeklySummary!$C$6)),1,0))</f>
        <v/>
      </c>
      <c r="E670" s="10" t="str">
        <f>IF(B670=1,"",IF(AND(TrackingWorksheet!G675 &lt;&gt;"",TrackingWorksheet!G675&lt;=WeeklySummary!$C$7, TrackingWorksheet!H675=Lists!$D$4), "Y", "N"))</f>
        <v/>
      </c>
      <c r="F670" s="10" t="str">
        <f>IF(B670=1,"",IF(AND(TrackingWorksheet!I675 &lt;&gt;"", TrackingWorksheet!I675&lt;=WeeklySummary!$C$7, TrackingWorksheet!J675=Lists!$D$4), "Y", "N"))</f>
        <v/>
      </c>
      <c r="G670" s="10" t="str">
        <f>IF(B670=1,"",IF(AND(TrackingWorksheet!G675 &lt;&gt;"",TrackingWorksheet!G675&lt;=WeeklySummary!$C$7, TrackingWorksheet!H675=Lists!$D$5), "Y", "N"))</f>
        <v/>
      </c>
      <c r="H670" s="10" t="str">
        <f>IF(B670=1,"",IF(AND(TrackingWorksheet!I675 &lt;&gt;"", TrackingWorksheet!I675&lt;=WeeklySummary!$C$7, TrackingWorksheet!J675=Lists!$D$5), "Y", "N"))</f>
        <v/>
      </c>
      <c r="I670" s="20" t="str">
        <f>IF(B670=1,"",IF(AND(TrackingWorksheet!G675 &lt;&gt;"", TrackingWorksheet!G675&lt;=WeeklySummary!$C$7, TrackingWorksheet!H675=Lists!$D$6), 1, 0))</f>
        <v/>
      </c>
      <c r="J670" s="20" t="str">
        <f t="shared" si="155"/>
        <v/>
      </c>
      <c r="K670" s="10" t="str">
        <f>IF(B670=1,"",IF(AND(TrackingWorksheet!I675&lt;=WeeklySummary!$C$7,TrackingWorksheet!K675="YES"),0,IF(AND(AND(OR(E670="Y",F670="Y"),E670&lt;&gt;F670),G670&lt;&gt;"Y", H670&lt;&gt;"Y"), 1, 0)))</f>
        <v/>
      </c>
      <c r="L670" s="20" t="str">
        <f t="shared" si="156"/>
        <v/>
      </c>
      <c r="M670" s="10" t="str">
        <f t="shared" si="157"/>
        <v/>
      </c>
      <c r="N670" s="20" t="str">
        <f t="shared" si="158"/>
        <v/>
      </c>
      <c r="O670" s="10" t="str">
        <f>IF(B670=1,"",IF(AND(TrackingWorksheet!I675&lt;=WeeklySummary!$C$7,TrackingWorksheet!K675="YES"),0,IF(AND(AND(OR(G670="Y",H670="Y"),G670&lt;&gt;H670),E670&lt;&gt;"Y", F670&lt;&gt;"Y"), 1, 0)))</f>
        <v/>
      </c>
      <c r="P670" s="20" t="str">
        <f t="shared" si="159"/>
        <v/>
      </c>
      <c r="Q670" s="10" t="str">
        <f t="shared" si="160"/>
        <v/>
      </c>
      <c r="R670" s="10" t="str">
        <f t="shared" si="161"/>
        <v/>
      </c>
      <c r="S670" s="10" t="str">
        <f>IF(B670=1,"",IF(AND(OR(AND(TrackingWorksheet!H675=Lists!$D$7,TrackingWorksheet!H675=TrackingWorksheet!J675),TrackingWorksheet!H675&lt;&gt;TrackingWorksheet!J675),TrackingWorksheet!K675="YES",TrackingWorksheet!H675&lt;&gt;Lists!$D$6,TrackingWorksheet!G675&lt;=WeeklySummary!$C$7,TrackingWorksheet!I675&lt;=WeeklySummary!$C$7),1,0))</f>
        <v/>
      </c>
      <c r="T670" s="10" t="str">
        <f t="shared" si="162"/>
        <v/>
      </c>
      <c r="U670" s="10" t="str">
        <f>IF($B670=1,"",IF(TrackingWorksheet!$K675="YES",1, 0)*D670)</f>
        <v/>
      </c>
      <c r="V670" s="20">
        <f t="shared" si="151"/>
        <v>0</v>
      </c>
      <c r="W670" s="20">
        <f t="shared" si="152"/>
        <v>0</v>
      </c>
      <c r="X670" s="10" t="str">
        <f>IF($B670=1,"",IF(AND(TrackingWorksheet!$L675&lt;&gt;"", TrackingWorksheet!$L675&gt;=WeeklySummary!$C$6,TrackingWorksheet!$L675&lt;=WeeklySummary!$C$7,OR(TrackingWorksheet!$H675=Lists!$D$4,TrackingWorksheet!$J675=Lists!$D$4)), 1, 0))</f>
        <v/>
      </c>
      <c r="Y670" s="10" t="str">
        <f>IF($B670=1,"",IF(AND(TrackingWorksheet!$L675&lt;&gt;"", TrackingWorksheet!$L675&gt;=WeeklySummary!$C$6,TrackingWorksheet!$L675&lt;=WeeklySummary!$C$7,OR(TrackingWorksheet!$H675=Lists!$D$5,TrackingWorksheet!$J675=Lists!$D$5)), 1, 0))</f>
        <v/>
      </c>
      <c r="Z670" s="10" t="str">
        <f>IF($B670=1,"",IF(AND(TrackingWorksheet!$L675&lt;&gt;"", TrackingWorksheet!$L675&gt;=WeeklySummary!$C$6,TrackingWorksheet!$L675&lt;=WeeklySummary!$C$7,OR(TrackingWorksheet!$H675=Lists!$D$6,TrackingWorksheet!$J675=Lists!$D$6)), 1, 0))</f>
        <v/>
      </c>
      <c r="AA670" s="19" t="str">
        <f>IF(B670=1,"",IF(AND(TrackingWorksheet!M675&lt;&gt;"",TrackingWorksheet!M675&lt;=WeeklySummary!$C$7),1,0)*D670)</f>
        <v/>
      </c>
      <c r="AB670" s="19" t="str">
        <f>IF(B670=1,"",IF(AND(TrackingWorksheet!N675&lt;&gt;"",TrackingWorksheet!N675&lt;=WeeklySummary!$C$7),1,0)*D670)</f>
        <v/>
      </c>
      <c r="AC670" s="19" t="str">
        <f>IF(B670=1,"",TrackingWorksheet!T675)</f>
        <v/>
      </c>
      <c r="AD670" s="19" t="str">
        <f>IF(B670=1,"",IF(D670*AND(TrackingWorksheet!S675&gt;=Calculations!$BD$3,TrackingWorksheet!U675="",TrackingWorksheet!K675="YES"),1,0))</f>
        <v/>
      </c>
      <c r="AE670" s="19" t="str">
        <f>IF($B670=1,"",IF(AND(TrackingWorksheet!$S675&gt;$BE$3,TrackingWorksheet!$T675=Lists!$P$4),1, 0)*D670)</f>
        <v/>
      </c>
      <c r="AF670" s="19" t="str">
        <f>IF($B670=1,"",IF(AND(TrackingWorksheet!$U675&gt;$BE$3,TrackingWorksheet!$V675=Lists!$P$4),1, 0)*D670)</f>
        <v/>
      </c>
      <c r="AG670" s="19" t="str">
        <f>IF($B670=1,"",IF(AND(TrackingWorksheet!$W675&gt;$BE$3,TrackingWorksheet!$X675=Lists!$P$4),1, 0)*D670)</f>
        <v/>
      </c>
      <c r="AH670" s="19" t="str">
        <f>IF($B670=1,"",IF(AND(TrackingWorksheet!$Y675&gt;$BE$3,TrackingWorksheet!$Z675=Lists!$P$4),1, 0)*D670)</f>
        <v/>
      </c>
      <c r="AI670" s="19" t="str">
        <f>IF($B670=1,"",IF(AND(TrackingWorksheet!$AA675&gt;$BE$3,TrackingWorksheet!$AB675=Lists!$P$4),1, 0)*D670)</f>
        <v/>
      </c>
      <c r="AJ670" s="19" t="str">
        <f>IF($B670=1,"",IF(AND(TrackingWorksheet!$S675&gt;$BE$3,TrackingWorksheet!$T675=Lists!$P$5),1, 0)*D670)</f>
        <v/>
      </c>
      <c r="AK670" s="19" t="str">
        <f>IF($B670=1,"",IF(AND(TrackingWorksheet!$U675&gt;$BE$3,TrackingWorksheet!$V675=Lists!$P$5),1, 0)*D670)</f>
        <v/>
      </c>
      <c r="AL670" s="19" t="str">
        <f>IF($B670=1,"",IF(AND(TrackingWorksheet!$W675&gt;$BE$3,TrackingWorksheet!$X675=Lists!$P$5),1, 0)*D670)</f>
        <v/>
      </c>
      <c r="AM670" s="19" t="str">
        <f>IF($B670=1,"",IF(AND(TrackingWorksheet!$Y675&gt;$BE$3,TrackingWorksheet!$Z675=Lists!$P$5),1, 0)*D670)</f>
        <v/>
      </c>
      <c r="AN670" s="19" t="str">
        <f>IF($B670=1,"",IF(AND(TrackingWorksheet!$AA675&gt;$BE$3,TrackingWorksheet!$AB675=Lists!$P$5),1, 0)*D670)</f>
        <v/>
      </c>
      <c r="AO670" s="19" t="str">
        <f>IF($B670=1,"",IF(AND(TrackingWorksheet!$S675&gt;$BE$3,TrackingWorksheet!$T675=Lists!$P$6),1, 0)*D670)</f>
        <v/>
      </c>
      <c r="AP670" s="19" t="str">
        <f>IF($B670=1,"",IF(AND(TrackingWorksheet!$U675&gt;$BE$3,TrackingWorksheet!$V675=Lists!$P$6),1, 0)*D670)</f>
        <v/>
      </c>
      <c r="AQ670" s="19" t="str">
        <f>IF($B670=1,"",IF(AND(TrackingWorksheet!$W675&gt;$BE$3,TrackingWorksheet!$X675=Lists!$P$6),1, 0)*D670)</f>
        <v/>
      </c>
      <c r="AR670" s="19" t="str">
        <f>IF($B670=1,"",IF(AND(TrackingWorksheet!$Y675&gt;$BE$3,TrackingWorksheet!$Z675=Lists!$P$6),1, 0)*D670)</f>
        <v/>
      </c>
      <c r="AS670" s="19" t="str">
        <f>IF($B670=1,"",IF(AND(TrackingWorksheet!$AA675&gt;$BE$3,TrackingWorksheet!$AB675=Lists!$P$6),1, 0)*D670)</f>
        <v/>
      </c>
      <c r="AT670" s="19">
        <f t="shared" si="153"/>
        <v>0</v>
      </c>
      <c r="AU670" s="19" t="str">
        <f>IF(B670=1,"",IF(AND(TrackingWorksheet!K675="",TrackingWorksheet!M675="", TrackingWorksheet!N675="", TrackingWorksheet!S675="", TrackingWorksheet!V675="", TrackingWorksheet!W675="", TrackingWorksheet!Y675="", TrackingWorksheet!AA675="", V670=1),1,0)*D670)</f>
        <v/>
      </c>
      <c r="AV670" s="19" t="str">
        <f>IF(B670=1,"",IF(D670*AND(TrackingWorksheet!U675&gt;Calculations!$BE$3,TrackingWorksheet!K675="YES"),1,0))</f>
        <v/>
      </c>
      <c r="AW670" s="19" t="str">
        <f>IF(B670=1,"",IF(D670*AND(TrackingWorksheet!W675&gt;Calculations!$BE$3,TrackingWorksheet!K675="YES"),1,0))</f>
        <v/>
      </c>
      <c r="AX670" s="19">
        <f t="shared" si="154"/>
        <v>0</v>
      </c>
      <c r="AY670" s="19">
        <f t="shared" si="150"/>
        <v>0</v>
      </c>
      <c r="AZ670" s="27" t="str">
        <f>IF(B670=1,"",IF(TrackingWorksheet!Q675="","",TrackingWorksheet!Q675))</f>
        <v/>
      </c>
      <c r="BB670" s="4"/>
      <c r="BC670" s="4"/>
      <c r="BD670" s="4"/>
      <c r="BE670" s="4"/>
      <c r="BF670" s="4"/>
      <c r="BG670" s="4" t="str">
        <f>IF(B670=1,"",IF(AND(N670=1,TrackingWorksheet!$I675+14&lt;=WeeklySummary!$C$7),1,0))</f>
        <v/>
      </c>
      <c r="BH670" s="4" t="str">
        <f>IF(B670=1,"",IF(AND(R670=1,TrackingWorksheet!$I675+14&lt;=WeeklySummary!$C$7),1,0))</f>
        <v/>
      </c>
      <c r="BI670" s="4" t="str">
        <f>IF(B670=1,"",IF(AND(J670=1,TrackingWorksheet!$G675+14&lt;=WeeklySummary!$C$7),1,0))</f>
        <v/>
      </c>
      <c r="BJ670" s="4" t="str">
        <f>IF(B670=1,"",IF(AND(T670=1,TrackingWorksheet!$I675+14&lt;=WeeklySummary!$C$7),1,0))</f>
        <v/>
      </c>
      <c r="BK670" s="4" t="str">
        <f>IF(B670=1,"",IF(AND(T670=1,TrackingWorksheet!$G675+14&lt;=WeeklySummary!$C$7),1,0))</f>
        <v/>
      </c>
      <c r="BL670" s="4">
        <f t="shared" si="163"/>
        <v>0</v>
      </c>
    </row>
    <row r="671" spans="2:64" x14ac:dyDescent="0.25">
      <c r="B671" s="27">
        <f>IF(AND(ISBLANK(TrackingWorksheet!B676),ISBLANK(TrackingWorksheet!C676),ISBLANK(TrackingWorksheet!G676),ISBLANK(TrackingWorksheet!H676),
ISBLANK(TrackingWorksheet!I676),ISBLANK(TrackingWorksheet!J676),ISBLANK(TrackingWorksheet!M676),
ISBLANK(TrackingWorksheet!N678)),1,0)</f>
        <v>1</v>
      </c>
      <c r="C671" s="12" t="str">
        <f>IF(B671=1,"",TrackingWorksheet!F676)</f>
        <v/>
      </c>
      <c r="D671" s="20" t="str">
        <f>IF(B671=1,"",IF(AND(TrackingWorksheet!B676&lt;&gt;"",TrackingWorksheet!B676&lt;=WeeklySummary!$C$7,OR(TrackingWorksheet!C676="",TrackingWorksheet!C676&gt;=WeeklySummary!$C$6)),1,0))</f>
        <v/>
      </c>
      <c r="E671" s="10" t="str">
        <f>IF(B671=1,"",IF(AND(TrackingWorksheet!G676 &lt;&gt;"",TrackingWorksheet!G676&lt;=WeeklySummary!$C$7, TrackingWorksheet!H676=Lists!$D$4), "Y", "N"))</f>
        <v/>
      </c>
      <c r="F671" s="10" t="str">
        <f>IF(B671=1,"",IF(AND(TrackingWorksheet!I676 &lt;&gt;"", TrackingWorksheet!I676&lt;=WeeklySummary!$C$7, TrackingWorksheet!J676=Lists!$D$4), "Y", "N"))</f>
        <v/>
      </c>
      <c r="G671" s="10" t="str">
        <f>IF(B671=1,"",IF(AND(TrackingWorksheet!G676 &lt;&gt;"",TrackingWorksheet!G676&lt;=WeeklySummary!$C$7, TrackingWorksheet!H676=Lists!$D$5), "Y", "N"))</f>
        <v/>
      </c>
      <c r="H671" s="10" t="str">
        <f>IF(B671=1,"",IF(AND(TrackingWorksheet!I676 &lt;&gt;"", TrackingWorksheet!I676&lt;=WeeklySummary!$C$7, TrackingWorksheet!J676=Lists!$D$5), "Y", "N"))</f>
        <v/>
      </c>
      <c r="I671" s="20" t="str">
        <f>IF(B671=1,"",IF(AND(TrackingWorksheet!G676 &lt;&gt;"", TrackingWorksheet!G676&lt;=WeeklySummary!$C$7, TrackingWorksheet!H676=Lists!$D$6), 1, 0))</f>
        <v/>
      </c>
      <c r="J671" s="20" t="str">
        <f t="shared" si="155"/>
        <v/>
      </c>
      <c r="K671" s="10" t="str">
        <f>IF(B671=1,"",IF(AND(TrackingWorksheet!I676&lt;=WeeklySummary!$C$7,TrackingWorksheet!K676="YES"),0,IF(AND(AND(OR(E671="Y",F671="Y"),E671&lt;&gt;F671),G671&lt;&gt;"Y", H671&lt;&gt;"Y"), 1, 0)))</f>
        <v/>
      </c>
      <c r="L671" s="20" t="str">
        <f t="shared" si="156"/>
        <v/>
      </c>
      <c r="M671" s="10" t="str">
        <f t="shared" si="157"/>
        <v/>
      </c>
      <c r="N671" s="20" t="str">
        <f t="shared" si="158"/>
        <v/>
      </c>
      <c r="O671" s="10" t="str">
        <f>IF(B671=1,"",IF(AND(TrackingWorksheet!I676&lt;=WeeklySummary!$C$7,TrackingWorksheet!K676="YES"),0,IF(AND(AND(OR(G671="Y",H671="Y"),G671&lt;&gt;H671),E671&lt;&gt;"Y", F671&lt;&gt;"Y"), 1, 0)))</f>
        <v/>
      </c>
      <c r="P671" s="20" t="str">
        <f t="shared" si="159"/>
        <v/>
      </c>
      <c r="Q671" s="10" t="str">
        <f t="shared" si="160"/>
        <v/>
      </c>
      <c r="R671" s="10" t="str">
        <f t="shared" si="161"/>
        <v/>
      </c>
      <c r="S671" s="10" t="str">
        <f>IF(B671=1,"",IF(AND(OR(AND(TrackingWorksheet!H676=Lists!$D$7,TrackingWorksheet!H676=TrackingWorksheet!J676),TrackingWorksheet!H676&lt;&gt;TrackingWorksheet!J676),TrackingWorksheet!K676="YES",TrackingWorksheet!H676&lt;&gt;Lists!$D$6,TrackingWorksheet!G676&lt;=WeeklySummary!$C$7,TrackingWorksheet!I676&lt;=WeeklySummary!$C$7),1,0))</f>
        <v/>
      </c>
      <c r="T671" s="10" t="str">
        <f t="shared" si="162"/>
        <v/>
      </c>
      <c r="U671" s="10" t="str">
        <f>IF($B671=1,"",IF(TrackingWorksheet!$K676="YES",1, 0)*D671)</f>
        <v/>
      </c>
      <c r="V671" s="20">
        <f t="shared" si="151"/>
        <v>0</v>
      </c>
      <c r="W671" s="20">
        <f t="shared" si="152"/>
        <v>0</v>
      </c>
      <c r="X671" s="10" t="str">
        <f>IF($B671=1,"",IF(AND(TrackingWorksheet!$L676&lt;&gt;"", TrackingWorksheet!$L676&gt;=WeeklySummary!$C$6,TrackingWorksheet!$L676&lt;=WeeklySummary!$C$7,OR(TrackingWorksheet!$H676=Lists!$D$4,TrackingWorksheet!$J676=Lists!$D$4)), 1, 0))</f>
        <v/>
      </c>
      <c r="Y671" s="10" t="str">
        <f>IF($B671=1,"",IF(AND(TrackingWorksheet!$L676&lt;&gt;"", TrackingWorksheet!$L676&gt;=WeeklySummary!$C$6,TrackingWorksheet!$L676&lt;=WeeklySummary!$C$7,OR(TrackingWorksheet!$H676=Lists!$D$5,TrackingWorksheet!$J676=Lists!$D$5)), 1, 0))</f>
        <v/>
      </c>
      <c r="Z671" s="10" t="str">
        <f>IF($B671=1,"",IF(AND(TrackingWorksheet!$L676&lt;&gt;"", TrackingWorksheet!$L676&gt;=WeeklySummary!$C$6,TrackingWorksheet!$L676&lt;=WeeklySummary!$C$7,OR(TrackingWorksheet!$H676=Lists!$D$6,TrackingWorksheet!$J676=Lists!$D$6)), 1, 0))</f>
        <v/>
      </c>
      <c r="AA671" s="19" t="str">
        <f>IF(B671=1,"",IF(AND(TrackingWorksheet!M676&lt;&gt;"",TrackingWorksheet!M676&lt;=WeeklySummary!$C$7),1,0)*D671)</f>
        <v/>
      </c>
      <c r="AB671" s="19" t="str">
        <f>IF(B671=1,"",IF(AND(TrackingWorksheet!N676&lt;&gt;"",TrackingWorksheet!N676&lt;=WeeklySummary!$C$7),1,0)*D671)</f>
        <v/>
      </c>
      <c r="AC671" s="19" t="str">
        <f>IF(B671=1,"",TrackingWorksheet!T676)</f>
        <v/>
      </c>
      <c r="AD671" s="19" t="str">
        <f>IF(B671=1,"",IF(D671*AND(TrackingWorksheet!S676&gt;=Calculations!$BD$3,TrackingWorksheet!U676="",TrackingWorksheet!K676="YES"),1,0))</f>
        <v/>
      </c>
      <c r="AE671" s="19" t="str">
        <f>IF($B671=1,"",IF(AND(TrackingWorksheet!$S676&gt;$BE$3,TrackingWorksheet!$T676=Lists!$P$4),1, 0)*D671)</f>
        <v/>
      </c>
      <c r="AF671" s="19" t="str">
        <f>IF($B671=1,"",IF(AND(TrackingWorksheet!$U676&gt;$BE$3,TrackingWorksheet!$V676=Lists!$P$4),1, 0)*D671)</f>
        <v/>
      </c>
      <c r="AG671" s="19" t="str">
        <f>IF($B671=1,"",IF(AND(TrackingWorksheet!$W676&gt;$BE$3,TrackingWorksheet!$X676=Lists!$P$4),1, 0)*D671)</f>
        <v/>
      </c>
      <c r="AH671" s="19" t="str">
        <f>IF($B671=1,"",IF(AND(TrackingWorksheet!$Y676&gt;$BE$3,TrackingWorksheet!$Z676=Lists!$P$4),1, 0)*D671)</f>
        <v/>
      </c>
      <c r="AI671" s="19" t="str">
        <f>IF($B671=1,"",IF(AND(TrackingWorksheet!$AA676&gt;$BE$3,TrackingWorksheet!$AB676=Lists!$P$4),1, 0)*D671)</f>
        <v/>
      </c>
      <c r="AJ671" s="19" t="str">
        <f>IF($B671=1,"",IF(AND(TrackingWorksheet!$S676&gt;$BE$3,TrackingWorksheet!$T676=Lists!$P$5),1, 0)*D671)</f>
        <v/>
      </c>
      <c r="AK671" s="19" t="str">
        <f>IF($B671=1,"",IF(AND(TrackingWorksheet!$U676&gt;$BE$3,TrackingWorksheet!$V676=Lists!$P$5),1, 0)*D671)</f>
        <v/>
      </c>
      <c r="AL671" s="19" t="str">
        <f>IF($B671=1,"",IF(AND(TrackingWorksheet!$W676&gt;$BE$3,TrackingWorksheet!$X676=Lists!$P$5),1, 0)*D671)</f>
        <v/>
      </c>
      <c r="AM671" s="19" t="str">
        <f>IF($B671=1,"",IF(AND(TrackingWorksheet!$Y676&gt;$BE$3,TrackingWorksheet!$Z676=Lists!$P$5),1, 0)*D671)</f>
        <v/>
      </c>
      <c r="AN671" s="19" t="str">
        <f>IF($B671=1,"",IF(AND(TrackingWorksheet!$AA676&gt;$BE$3,TrackingWorksheet!$AB676=Lists!$P$5),1, 0)*D671)</f>
        <v/>
      </c>
      <c r="AO671" s="19" t="str">
        <f>IF($B671=1,"",IF(AND(TrackingWorksheet!$S676&gt;$BE$3,TrackingWorksheet!$T676=Lists!$P$6),1, 0)*D671)</f>
        <v/>
      </c>
      <c r="AP671" s="19" t="str">
        <f>IF($B671=1,"",IF(AND(TrackingWorksheet!$U676&gt;$BE$3,TrackingWorksheet!$V676=Lists!$P$6),1, 0)*D671)</f>
        <v/>
      </c>
      <c r="AQ671" s="19" t="str">
        <f>IF($B671=1,"",IF(AND(TrackingWorksheet!$W676&gt;$BE$3,TrackingWorksheet!$X676=Lists!$P$6),1, 0)*D671)</f>
        <v/>
      </c>
      <c r="AR671" s="19" t="str">
        <f>IF($B671=1,"",IF(AND(TrackingWorksheet!$Y676&gt;$BE$3,TrackingWorksheet!$Z676=Lists!$P$6),1, 0)*D671)</f>
        <v/>
      </c>
      <c r="AS671" s="19" t="str">
        <f>IF($B671=1,"",IF(AND(TrackingWorksheet!$AA676&gt;$BE$3,TrackingWorksheet!$AB676=Lists!$P$6),1, 0)*D671)</f>
        <v/>
      </c>
      <c r="AT671" s="19">
        <f t="shared" si="153"/>
        <v>0</v>
      </c>
      <c r="AU671" s="19" t="str">
        <f>IF(B671=1,"",IF(AND(TrackingWorksheet!K676="",TrackingWorksheet!M676="", TrackingWorksheet!N676="", TrackingWorksheet!S676="", TrackingWorksheet!V676="", TrackingWorksheet!W676="", TrackingWorksheet!Y676="", TrackingWorksheet!AA676="", V671=1),1,0)*D671)</f>
        <v/>
      </c>
      <c r="AV671" s="19" t="str">
        <f>IF(B671=1,"",IF(D671*AND(TrackingWorksheet!U676&gt;Calculations!$BE$3,TrackingWorksheet!K676="YES"),1,0))</f>
        <v/>
      </c>
      <c r="AW671" s="19" t="str">
        <f>IF(B671=1,"",IF(D671*AND(TrackingWorksheet!W676&gt;Calculations!$BE$3,TrackingWorksheet!K676="YES"),1,0))</f>
        <v/>
      </c>
      <c r="AX671" s="19">
        <f t="shared" si="154"/>
        <v>0</v>
      </c>
      <c r="AY671" s="19">
        <f t="shared" si="150"/>
        <v>0</v>
      </c>
      <c r="AZ671" s="27" t="str">
        <f>IF(B671=1,"",IF(TrackingWorksheet!Q676="","",TrackingWorksheet!Q676))</f>
        <v/>
      </c>
      <c r="BB671" s="4"/>
      <c r="BC671" s="4"/>
      <c r="BD671" s="4"/>
      <c r="BE671" s="4"/>
      <c r="BF671" s="4"/>
      <c r="BG671" s="4" t="str">
        <f>IF(B671=1,"",IF(AND(N671=1,TrackingWorksheet!$I676+14&lt;=WeeklySummary!$C$7),1,0))</f>
        <v/>
      </c>
      <c r="BH671" s="4" t="str">
        <f>IF(B671=1,"",IF(AND(R671=1,TrackingWorksheet!$I676+14&lt;=WeeklySummary!$C$7),1,0))</f>
        <v/>
      </c>
      <c r="BI671" s="4" t="str">
        <f>IF(B671=1,"",IF(AND(J671=1,TrackingWorksheet!$G676+14&lt;=WeeklySummary!$C$7),1,0))</f>
        <v/>
      </c>
      <c r="BJ671" s="4" t="str">
        <f>IF(B671=1,"",IF(AND(T671=1,TrackingWorksheet!$I676+14&lt;=WeeklySummary!$C$7),1,0))</f>
        <v/>
      </c>
      <c r="BK671" s="4" t="str">
        <f>IF(B671=1,"",IF(AND(T671=1,TrackingWorksheet!$G676+14&lt;=WeeklySummary!$C$7),1,0))</f>
        <v/>
      </c>
      <c r="BL671" s="4">
        <f t="shared" si="163"/>
        <v>0</v>
      </c>
    </row>
    <row r="672" spans="2:64" x14ac:dyDescent="0.25">
      <c r="B672" s="27">
        <f>IF(AND(ISBLANK(TrackingWorksheet!B677),ISBLANK(TrackingWorksheet!C677),ISBLANK(TrackingWorksheet!G677),ISBLANK(TrackingWorksheet!H677),
ISBLANK(TrackingWorksheet!I677),ISBLANK(TrackingWorksheet!J677),ISBLANK(TrackingWorksheet!M677),
ISBLANK(TrackingWorksheet!N679)),1,0)</f>
        <v>1</v>
      </c>
      <c r="C672" s="12" t="str">
        <f>IF(B672=1,"",TrackingWorksheet!F677)</f>
        <v/>
      </c>
      <c r="D672" s="20" t="str">
        <f>IF(B672=1,"",IF(AND(TrackingWorksheet!B677&lt;&gt;"",TrackingWorksheet!B677&lt;=WeeklySummary!$C$7,OR(TrackingWorksheet!C677="",TrackingWorksheet!C677&gt;=WeeklySummary!$C$6)),1,0))</f>
        <v/>
      </c>
      <c r="E672" s="10" t="str">
        <f>IF(B672=1,"",IF(AND(TrackingWorksheet!G677 &lt;&gt;"",TrackingWorksheet!G677&lt;=WeeklySummary!$C$7, TrackingWorksheet!H677=Lists!$D$4), "Y", "N"))</f>
        <v/>
      </c>
      <c r="F672" s="10" t="str">
        <f>IF(B672=1,"",IF(AND(TrackingWorksheet!I677 &lt;&gt;"", TrackingWorksheet!I677&lt;=WeeklySummary!$C$7, TrackingWorksheet!J677=Lists!$D$4), "Y", "N"))</f>
        <v/>
      </c>
      <c r="G672" s="10" t="str">
        <f>IF(B672=1,"",IF(AND(TrackingWorksheet!G677 &lt;&gt;"",TrackingWorksheet!G677&lt;=WeeklySummary!$C$7, TrackingWorksheet!H677=Lists!$D$5), "Y", "N"))</f>
        <v/>
      </c>
      <c r="H672" s="10" t="str">
        <f>IF(B672=1,"",IF(AND(TrackingWorksheet!I677 &lt;&gt;"", TrackingWorksheet!I677&lt;=WeeklySummary!$C$7, TrackingWorksheet!J677=Lists!$D$5), "Y", "N"))</f>
        <v/>
      </c>
      <c r="I672" s="20" t="str">
        <f>IF(B672=1,"",IF(AND(TrackingWorksheet!G677 &lt;&gt;"", TrackingWorksheet!G677&lt;=WeeklySummary!$C$7, TrackingWorksheet!H677=Lists!$D$6), 1, 0))</f>
        <v/>
      </c>
      <c r="J672" s="20" t="str">
        <f t="shared" si="155"/>
        <v/>
      </c>
      <c r="K672" s="10" t="str">
        <f>IF(B672=1,"",IF(AND(TrackingWorksheet!I677&lt;=WeeklySummary!$C$7,TrackingWorksheet!K677="YES"),0,IF(AND(AND(OR(E672="Y",F672="Y"),E672&lt;&gt;F672),G672&lt;&gt;"Y", H672&lt;&gt;"Y"), 1, 0)))</f>
        <v/>
      </c>
      <c r="L672" s="20" t="str">
        <f t="shared" si="156"/>
        <v/>
      </c>
      <c r="M672" s="10" t="str">
        <f t="shared" si="157"/>
        <v/>
      </c>
      <c r="N672" s="20" t="str">
        <f t="shared" si="158"/>
        <v/>
      </c>
      <c r="O672" s="10" t="str">
        <f>IF(B672=1,"",IF(AND(TrackingWorksheet!I677&lt;=WeeklySummary!$C$7,TrackingWorksheet!K677="YES"),0,IF(AND(AND(OR(G672="Y",H672="Y"),G672&lt;&gt;H672),E672&lt;&gt;"Y", F672&lt;&gt;"Y"), 1, 0)))</f>
        <v/>
      </c>
      <c r="P672" s="20" t="str">
        <f t="shared" si="159"/>
        <v/>
      </c>
      <c r="Q672" s="10" t="str">
        <f t="shared" si="160"/>
        <v/>
      </c>
      <c r="R672" s="10" t="str">
        <f t="shared" si="161"/>
        <v/>
      </c>
      <c r="S672" s="10" t="str">
        <f>IF(B672=1,"",IF(AND(OR(AND(TrackingWorksheet!H677=Lists!$D$7,TrackingWorksheet!H677=TrackingWorksheet!J677),TrackingWorksheet!H677&lt;&gt;TrackingWorksheet!J677),TrackingWorksheet!K677="YES",TrackingWorksheet!H677&lt;&gt;Lists!$D$6,TrackingWorksheet!G677&lt;=WeeklySummary!$C$7,TrackingWorksheet!I677&lt;=WeeklySummary!$C$7),1,0))</f>
        <v/>
      </c>
      <c r="T672" s="10" t="str">
        <f t="shared" si="162"/>
        <v/>
      </c>
      <c r="U672" s="10" t="str">
        <f>IF($B672=1,"",IF(TrackingWorksheet!$K677="YES",1, 0)*D672)</f>
        <v/>
      </c>
      <c r="V672" s="20">
        <f t="shared" si="151"/>
        <v>0</v>
      </c>
      <c r="W672" s="20">
        <f t="shared" si="152"/>
        <v>0</v>
      </c>
      <c r="X672" s="10" t="str">
        <f>IF($B672=1,"",IF(AND(TrackingWorksheet!$L677&lt;&gt;"", TrackingWorksheet!$L677&gt;=WeeklySummary!$C$6,TrackingWorksheet!$L677&lt;=WeeklySummary!$C$7,OR(TrackingWorksheet!$H677=Lists!$D$4,TrackingWorksheet!$J677=Lists!$D$4)), 1, 0))</f>
        <v/>
      </c>
      <c r="Y672" s="10" t="str">
        <f>IF($B672=1,"",IF(AND(TrackingWorksheet!$L677&lt;&gt;"", TrackingWorksheet!$L677&gt;=WeeklySummary!$C$6,TrackingWorksheet!$L677&lt;=WeeklySummary!$C$7,OR(TrackingWorksheet!$H677=Lists!$D$5,TrackingWorksheet!$J677=Lists!$D$5)), 1, 0))</f>
        <v/>
      </c>
      <c r="Z672" s="10" t="str">
        <f>IF($B672=1,"",IF(AND(TrackingWorksheet!$L677&lt;&gt;"", TrackingWorksheet!$L677&gt;=WeeklySummary!$C$6,TrackingWorksheet!$L677&lt;=WeeklySummary!$C$7,OR(TrackingWorksheet!$H677=Lists!$D$6,TrackingWorksheet!$J677=Lists!$D$6)), 1, 0))</f>
        <v/>
      </c>
      <c r="AA672" s="19" t="str">
        <f>IF(B672=1,"",IF(AND(TrackingWorksheet!M677&lt;&gt;"",TrackingWorksheet!M677&lt;=WeeklySummary!$C$7),1,0)*D672)</f>
        <v/>
      </c>
      <c r="AB672" s="19" t="str">
        <f>IF(B672=1,"",IF(AND(TrackingWorksheet!N677&lt;&gt;"",TrackingWorksheet!N677&lt;=WeeklySummary!$C$7),1,0)*D672)</f>
        <v/>
      </c>
      <c r="AC672" s="19" t="str">
        <f>IF(B672=1,"",TrackingWorksheet!T677)</f>
        <v/>
      </c>
      <c r="AD672" s="19" t="str">
        <f>IF(B672=1,"",IF(D672*AND(TrackingWorksheet!S677&gt;=Calculations!$BD$3,TrackingWorksheet!U677="",TrackingWorksheet!K677="YES"),1,0))</f>
        <v/>
      </c>
      <c r="AE672" s="19" t="str">
        <f>IF($B672=1,"",IF(AND(TrackingWorksheet!$S677&gt;$BE$3,TrackingWorksheet!$T677=Lists!$P$4),1, 0)*D672)</f>
        <v/>
      </c>
      <c r="AF672" s="19" t="str">
        <f>IF($B672=1,"",IF(AND(TrackingWorksheet!$U677&gt;$BE$3,TrackingWorksheet!$V677=Lists!$P$4),1, 0)*D672)</f>
        <v/>
      </c>
      <c r="AG672" s="19" t="str">
        <f>IF($B672=1,"",IF(AND(TrackingWorksheet!$W677&gt;$BE$3,TrackingWorksheet!$X677=Lists!$P$4),1, 0)*D672)</f>
        <v/>
      </c>
      <c r="AH672" s="19" t="str">
        <f>IF($B672=1,"",IF(AND(TrackingWorksheet!$Y677&gt;$BE$3,TrackingWorksheet!$Z677=Lists!$P$4),1, 0)*D672)</f>
        <v/>
      </c>
      <c r="AI672" s="19" t="str">
        <f>IF($B672=1,"",IF(AND(TrackingWorksheet!$AA677&gt;$BE$3,TrackingWorksheet!$AB677=Lists!$P$4),1, 0)*D672)</f>
        <v/>
      </c>
      <c r="AJ672" s="19" t="str">
        <f>IF($B672=1,"",IF(AND(TrackingWorksheet!$S677&gt;$BE$3,TrackingWorksheet!$T677=Lists!$P$5),1, 0)*D672)</f>
        <v/>
      </c>
      <c r="AK672" s="19" t="str">
        <f>IF($B672=1,"",IF(AND(TrackingWorksheet!$U677&gt;$BE$3,TrackingWorksheet!$V677=Lists!$P$5),1, 0)*D672)</f>
        <v/>
      </c>
      <c r="AL672" s="19" t="str">
        <f>IF($B672=1,"",IF(AND(TrackingWorksheet!$W677&gt;$BE$3,TrackingWorksheet!$X677=Lists!$P$5),1, 0)*D672)</f>
        <v/>
      </c>
      <c r="AM672" s="19" t="str">
        <f>IF($B672=1,"",IF(AND(TrackingWorksheet!$Y677&gt;$BE$3,TrackingWorksheet!$Z677=Lists!$P$5),1, 0)*D672)</f>
        <v/>
      </c>
      <c r="AN672" s="19" t="str">
        <f>IF($B672=1,"",IF(AND(TrackingWorksheet!$AA677&gt;$BE$3,TrackingWorksheet!$AB677=Lists!$P$5),1, 0)*D672)</f>
        <v/>
      </c>
      <c r="AO672" s="19" t="str">
        <f>IF($B672=1,"",IF(AND(TrackingWorksheet!$S677&gt;$BE$3,TrackingWorksheet!$T677=Lists!$P$6),1, 0)*D672)</f>
        <v/>
      </c>
      <c r="AP672" s="19" t="str">
        <f>IF($B672=1,"",IF(AND(TrackingWorksheet!$U677&gt;$BE$3,TrackingWorksheet!$V677=Lists!$P$6),1, 0)*D672)</f>
        <v/>
      </c>
      <c r="AQ672" s="19" t="str">
        <f>IF($B672=1,"",IF(AND(TrackingWorksheet!$W677&gt;$BE$3,TrackingWorksheet!$X677=Lists!$P$6),1, 0)*D672)</f>
        <v/>
      </c>
      <c r="AR672" s="19" t="str">
        <f>IF($B672=1,"",IF(AND(TrackingWorksheet!$Y677&gt;$BE$3,TrackingWorksheet!$Z677=Lists!$P$6),1, 0)*D672)</f>
        <v/>
      </c>
      <c r="AS672" s="19" t="str">
        <f>IF($B672=1,"",IF(AND(TrackingWorksheet!$AA677&gt;$BE$3,TrackingWorksheet!$AB677=Lists!$P$6),1, 0)*D672)</f>
        <v/>
      </c>
      <c r="AT672" s="19">
        <f t="shared" si="153"/>
        <v>0</v>
      </c>
      <c r="AU672" s="19" t="str">
        <f>IF(B672=1,"",IF(AND(TrackingWorksheet!K677="",TrackingWorksheet!M677="", TrackingWorksheet!N677="", TrackingWorksheet!S677="", TrackingWorksheet!V677="", TrackingWorksheet!W677="", TrackingWorksheet!Y677="", TrackingWorksheet!AA677="", V672=1),1,0)*D672)</f>
        <v/>
      </c>
      <c r="AV672" s="19" t="str">
        <f>IF(B672=1,"",IF(D672*AND(TrackingWorksheet!U677&gt;Calculations!$BE$3,TrackingWorksheet!K677="YES"),1,0))</f>
        <v/>
      </c>
      <c r="AW672" s="19" t="str">
        <f>IF(B672=1,"",IF(D672*AND(TrackingWorksheet!W677&gt;Calculations!$BE$3,TrackingWorksheet!K677="YES"),1,0))</f>
        <v/>
      </c>
      <c r="AX672" s="19">
        <f t="shared" si="154"/>
        <v>0</v>
      </c>
      <c r="AY672" s="19">
        <f t="shared" si="150"/>
        <v>0</v>
      </c>
      <c r="AZ672" s="27" t="str">
        <f>IF(B672=1,"",IF(TrackingWorksheet!Q677="","",TrackingWorksheet!Q677))</f>
        <v/>
      </c>
      <c r="BB672" s="4"/>
      <c r="BC672" s="4"/>
      <c r="BD672" s="4"/>
      <c r="BE672" s="4"/>
      <c r="BF672" s="4"/>
      <c r="BG672" s="4" t="str">
        <f>IF(B672=1,"",IF(AND(N672=1,TrackingWorksheet!$I677+14&lt;=WeeklySummary!$C$7),1,0))</f>
        <v/>
      </c>
      <c r="BH672" s="4" t="str">
        <f>IF(B672=1,"",IF(AND(R672=1,TrackingWorksheet!$I677+14&lt;=WeeklySummary!$C$7),1,0))</f>
        <v/>
      </c>
      <c r="BI672" s="4" t="str">
        <f>IF(B672=1,"",IF(AND(J672=1,TrackingWorksheet!$G677+14&lt;=WeeklySummary!$C$7),1,0))</f>
        <v/>
      </c>
      <c r="BJ672" s="4" t="str">
        <f>IF(B672=1,"",IF(AND(T672=1,TrackingWorksheet!$I677+14&lt;=WeeklySummary!$C$7),1,0))</f>
        <v/>
      </c>
      <c r="BK672" s="4" t="str">
        <f>IF(B672=1,"",IF(AND(T672=1,TrackingWorksheet!$G677+14&lt;=WeeklySummary!$C$7),1,0))</f>
        <v/>
      </c>
      <c r="BL672" s="4">
        <f t="shared" si="163"/>
        <v>0</v>
      </c>
    </row>
    <row r="673" spans="2:64" x14ac:dyDescent="0.25">
      <c r="B673" s="27">
        <f>IF(AND(ISBLANK(TrackingWorksheet!B678),ISBLANK(TrackingWorksheet!C678),ISBLANK(TrackingWorksheet!G678),ISBLANK(TrackingWorksheet!H678),
ISBLANK(TrackingWorksheet!I678),ISBLANK(TrackingWorksheet!J678),ISBLANK(TrackingWorksheet!M678),
ISBLANK(TrackingWorksheet!N680)),1,0)</f>
        <v>1</v>
      </c>
      <c r="C673" s="12" t="str">
        <f>IF(B673=1,"",TrackingWorksheet!F678)</f>
        <v/>
      </c>
      <c r="D673" s="20" t="str">
        <f>IF(B673=1,"",IF(AND(TrackingWorksheet!B678&lt;&gt;"",TrackingWorksheet!B678&lt;=WeeklySummary!$C$7,OR(TrackingWorksheet!C678="",TrackingWorksheet!C678&gt;=WeeklySummary!$C$6)),1,0))</f>
        <v/>
      </c>
      <c r="E673" s="10" t="str">
        <f>IF(B673=1,"",IF(AND(TrackingWorksheet!G678 &lt;&gt;"",TrackingWorksheet!G678&lt;=WeeklySummary!$C$7, TrackingWorksheet!H678=Lists!$D$4), "Y", "N"))</f>
        <v/>
      </c>
      <c r="F673" s="10" t="str">
        <f>IF(B673=1,"",IF(AND(TrackingWorksheet!I678 &lt;&gt;"", TrackingWorksheet!I678&lt;=WeeklySummary!$C$7, TrackingWorksheet!J678=Lists!$D$4), "Y", "N"))</f>
        <v/>
      </c>
      <c r="G673" s="10" t="str">
        <f>IF(B673=1,"",IF(AND(TrackingWorksheet!G678 &lt;&gt;"",TrackingWorksheet!G678&lt;=WeeklySummary!$C$7, TrackingWorksheet!H678=Lists!$D$5), "Y", "N"))</f>
        <v/>
      </c>
      <c r="H673" s="10" t="str">
        <f>IF(B673=1,"",IF(AND(TrackingWorksheet!I678 &lt;&gt;"", TrackingWorksheet!I678&lt;=WeeklySummary!$C$7, TrackingWorksheet!J678=Lists!$D$5), "Y", "N"))</f>
        <v/>
      </c>
      <c r="I673" s="20" t="str">
        <f>IF(B673=1,"",IF(AND(TrackingWorksheet!G678 &lt;&gt;"", TrackingWorksheet!G678&lt;=WeeklySummary!$C$7, TrackingWorksheet!H678=Lists!$D$6), 1, 0))</f>
        <v/>
      </c>
      <c r="J673" s="20" t="str">
        <f t="shared" si="155"/>
        <v/>
      </c>
      <c r="K673" s="10" t="str">
        <f>IF(B673=1,"",IF(AND(TrackingWorksheet!I678&lt;=WeeklySummary!$C$7,TrackingWorksheet!K678="YES"),0,IF(AND(AND(OR(E673="Y",F673="Y"),E673&lt;&gt;F673),G673&lt;&gt;"Y", H673&lt;&gt;"Y"), 1, 0)))</f>
        <v/>
      </c>
      <c r="L673" s="20" t="str">
        <f t="shared" si="156"/>
        <v/>
      </c>
      <c r="M673" s="10" t="str">
        <f t="shared" si="157"/>
        <v/>
      </c>
      <c r="N673" s="20" t="str">
        <f t="shared" si="158"/>
        <v/>
      </c>
      <c r="O673" s="10" t="str">
        <f>IF(B673=1,"",IF(AND(TrackingWorksheet!I678&lt;=WeeklySummary!$C$7,TrackingWorksheet!K678="YES"),0,IF(AND(AND(OR(G673="Y",H673="Y"),G673&lt;&gt;H673),E673&lt;&gt;"Y", F673&lt;&gt;"Y"), 1, 0)))</f>
        <v/>
      </c>
      <c r="P673" s="20" t="str">
        <f t="shared" si="159"/>
        <v/>
      </c>
      <c r="Q673" s="10" t="str">
        <f t="shared" si="160"/>
        <v/>
      </c>
      <c r="R673" s="10" t="str">
        <f t="shared" si="161"/>
        <v/>
      </c>
      <c r="S673" s="10" t="str">
        <f>IF(B673=1,"",IF(AND(OR(AND(TrackingWorksheet!H678=Lists!$D$7,TrackingWorksheet!H678=TrackingWorksheet!J678),TrackingWorksheet!H678&lt;&gt;TrackingWorksheet!J678),TrackingWorksheet!K678="YES",TrackingWorksheet!H678&lt;&gt;Lists!$D$6,TrackingWorksheet!G678&lt;=WeeklySummary!$C$7,TrackingWorksheet!I678&lt;=WeeklySummary!$C$7),1,0))</f>
        <v/>
      </c>
      <c r="T673" s="10" t="str">
        <f t="shared" si="162"/>
        <v/>
      </c>
      <c r="U673" s="10" t="str">
        <f>IF($B673=1,"",IF(TrackingWorksheet!$K678="YES",1, 0)*D673)</f>
        <v/>
      </c>
      <c r="V673" s="20">
        <f t="shared" si="151"/>
        <v>0</v>
      </c>
      <c r="W673" s="20">
        <f t="shared" si="152"/>
        <v>0</v>
      </c>
      <c r="X673" s="10" t="str">
        <f>IF($B673=1,"",IF(AND(TrackingWorksheet!$L678&lt;&gt;"", TrackingWorksheet!$L678&gt;=WeeklySummary!$C$6,TrackingWorksheet!$L678&lt;=WeeklySummary!$C$7,OR(TrackingWorksheet!$H678=Lists!$D$4,TrackingWorksheet!$J678=Lists!$D$4)), 1, 0))</f>
        <v/>
      </c>
      <c r="Y673" s="10" t="str">
        <f>IF($B673=1,"",IF(AND(TrackingWorksheet!$L678&lt;&gt;"", TrackingWorksheet!$L678&gt;=WeeklySummary!$C$6,TrackingWorksheet!$L678&lt;=WeeklySummary!$C$7,OR(TrackingWorksheet!$H678=Lists!$D$5,TrackingWorksheet!$J678=Lists!$D$5)), 1, 0))</f>
        <v/>
      </c>
      <c r="Z673" s="10" t="str">
        <f>IF($B673=1,"",IF(AND(TrackingWorksheet!$L678&lt;&gt;"", TrackingWorksheet!$L678&gt;=WeeklySummary!$C$6,TrackingWorksheet!$L678&lt;=WeeklySummary!$C$7,OR(TrackingWorksheet!$H678=Lists!$D$6,TrackingWorksheet!$J678=Lists!$D$6)), 1, 0))</f>
        <v/>
      </c>
      <c r="AA673" s="19" t="str">
        <f>IF(B673=1,"",IF(AND(TrackingWorksheet!M678&lt;&gt;"",TrackingWorksheet!M678&lt;=WeeklySummary!$C$7),1,0)*D673)</f>
        <v/>
      </c>
      <c r="AB673" s="19" t="str">
        <f>IF(B673=1,"",IF(AND(TrackingWorksheet!N678&lt;&gt;"",TrackingWorksheet!N678&lt;=WeeklySummary!$C$7),1,0)*D673)</f>
        <v/>
      </c>
      <c r="AC673" s="19" t="str">
        <f>IF(B673=1,"",TrackingWorksheet!T678)</f>
        <v/>
      </c>
      <c r="AD673" s="19" t="str">
        <f>IF(B673=1,"",IF(D673*AND(TrackingWorksheet!S678&gt;=Calculations!$BD$3,TrackingWorksheet!U678="",TrackingWorksheet!K678="YES"),1,0))</f>
        <v/>
      </c>
      <c r="AE673" s="19" t="str">
        <f>IF($B673=1,"",IF(AND(TrackingWorksheet!$S678&gt;$BE$3,TrackingWorksheet!$T678=Lists!$P$4),1, 0)*D673)</f>
        <v/>
      </c>
      <c r="AF673" s="19" t="str">
        <f>IF($B673=1,"",IF(AND(TrackingWorksheet!$U678&gt;$BE$3,TrackingWorksheet!$V678=Lists!$P$4),1, 0)*D673)</f>
        <v/>
      </c>
      <c r="AG673" s="19" t="str">
        <f>IF($B673=1,"",IF(AND(TrackingWorksheet!$W678&gt;$BE$3,TrackingWorksheet!$X678=Lists!$P$4),1, 0)*D673)</f>
        <v/>
      </c>
      <c r="AH673" s="19" t="str">
        <f>IF($B673=1,"",IF(AND(TrackingWorksheet!$Y678&gt;$BE$3,TrackingWorksheet!$Z678=Lists!$P$4),1, 0)*D673)</f>
        <v/>
      </c>
      <c r="AI673" s="19" t="str">
        <f>IF($B673=1,"",IF(AND(TrackingWorksheet!$AA678&gt;$BE$3,TrackingWorksheet!$AB678=Lists!$P$4),1, 0)*D673)</f>
        <v/>
      </c>
      <c r="AJ673" s="19" t="str">
        <f>IF($B673=1,"",IF(AND(TrackingWorksheet!$S678&gt;$BE$3,TrackingWorksheet!$T678=Lists!$P$5),1, 0)*D673)</f>
        <v/>
      </c>
      <c r="AK673" s="19" t="str">
        <f>IF($B673=1,"",IF(AND(TrackingWorksheet!$U678&gt;$BE$3,TrackingWorksheet!$V678=Lists!$P$5),1, 0)*D673)</f>
        <v/>
      </c>
      <c r="AL673" s="19" t="str">
        <f>IF($B673=1,"",IF(AND(TrackingWorksheet!$W678&gt;$BE$3,TrackingWorksheet!$X678=Lists!$P$5),1, 0)*D673)</f>
        <v/>
      </c>
      <c r="AM673" s="19" t="str">
        <f>IF($B673=1,"",IF(AND(TrackingWorksheet!$Y678&gt;$BE$3,TrackingWorksheet!$Z678=Lists!$P$5),1, 0)*D673)</f>
        <v/>
      </c>
      <c r="AN673" s="19" t="str">
        <f>IF($B673=1,"",IF(AND(TrackingWorksheet!$AA678&gt;$BE$3,TrackingWorksheet!$AB678=Lists!$P$5),1, 0)*D673)</f>
        <v/>
      </c>
      <c r="AO673" s="19" t="str">
        <f>IF($B673=1,"",IF(AND(TrackingWorksheet!$S678&gt;$BE$3,TrackingWorksheet!$T678=Lists!$P$6),1, 0)*D673)</f>
        <v/>
      </c>
      <c r="AP673" s="19" t="str">
        <f>IF($B673=1,"",IF(AND(TrackingWorksheet!$U678&gt;$BE$3,TrackingWorksheet!$V678=Lists!$P$6),1, 0)*D673)</f>
        <v/>
      </c>
      <c r="AQ673" s="19" t="str">
        <f>IF($B673=1,"",IF(AND(TrackingWorksheet!$W678&gt;$BE$3,TrackingWorksheet!$X678=Lists!$P$6),1, 0)*D673)</f>
        <v/>
      </c>
      <c r="AR673" s="19" t="str">
        <f>IF($B673=1,"",IF(AND(TrackingWorksheet!$Y678&gt;$BE$3,TrackingWorksheet!$Z678=Lists!$P$6),1, 0)*D673)</f>
        <v/>
      </c>
      <c r="AS673" s="19" t="str">
        <f>IF($B673=1,"",IF(AND(TrackingWorksheet!$AA678&gt;$BE$3,TrackingWorksheet!$AB678=Lists!$P$6),1, 0)*D673)</f>
        <v/>
      </c>
      <c r="AT673" s="19">
        <f t="shared" si="153"/>
        <v>0</v>
      </c>
      <c r="AU673" s="19" t="str">
        <f>IF(B673=1,"",IF(AND(TrackingWorksheet!K678="",TrackingWorksheet!M678="", TrackingWorksheet!N678="", TrackingWorksheet!S678="", TrackingWorksheet!V678="", TrackingWorksheet!W678="", TrackingWorksheet!Y678="", TrackingWorksheet!AA678="", V673=1),1,0)*D673)</f>
        <v/>
      </c>
      <c r="AV673" s="19" t="str">
        <f>IF(B673=1,"",IF(D673*AND(TrackingWorksheet!U678&gt;Calculations!$BE$3,TrackingWorksheet!K678="YES"),1,0))</f>
        <v/>
      </c>
      <c r="AW673" s="19" t="str">
        <f>IF(B673=1,"",IF(D673*AND(TrackingWorksheet!W678&gt;Calculations!$BE$3,TrackingWorksheet!K678="YES"),1,0))</f>
        <v/>
      </c>
      <c r="AX673" s="19">
        <f t="shared" si="154"/>
        <v>0</v>
      </c>
      <c r="AY673" s="19">
        <f t="shared" si="150"/>
        <v>0</v>
      </c>
      <c r="AZ673" s="27" t="str">
        <f>IF(B673=1,"",IF(TrackingWorksheet!Q678="","",TrackingWorksheet!Q678))</f>
        <v/>
      </c>
      <c r="BB673" s="4"/>
      <c r="BC673" s="4"/>
      <c r="BD673" s="4"/>
      <c r="BE673" s="4"/>
      <c r="BF673" s="4"/>
      <c r="BG673" s="4" t="str">
        <f>IF(B673=1,"",IF(AND(N673=1,TrackingWorksheet!$I678+14&lt;=WeeklySummary!$C$7),1,0))</f>
        <v/>
      </c>
      <c r="BH673" s="4" t="str">
        <f>IF(B673=1,"",IF(AND(R673=1,TrackingWorksheet!$I678+14&lt;=WeeklySummary!$C$7),1,0))</f>
        <v/>
      </c>
      <c r="BI673" s="4" t="str">
        <f>IF(B673=1,"",IF(AND(J673=1,TrackingWorksheet!$G678+14&lt;=WeeklySummary!$C$7),1,0))</f>
        <v/>
      </c>
      <c r="BJ673" s="4" t="str">
        <f>IF(B673=1,"",IF(AND(T673=1,TrackingWorksheet!$I678+14&lt;=WeeklySummary!$C$7),1,0))</f>
        <v/>
      </c>
      <c r="BK673" s="4" t="str">
        <f>IF(B673=1,"",IF(AND(T673=1,TrackingWorksheet!$G678+14&lt;=WeeklySummary!$C$7),1,0))</f>
        <v/>
      </c>
      <c r="BL673" s="4">
        <f t="shared" si="163"/>
        <v>0</v>
      </c>
    </row>
    <row r="674" spans="2:64" x14ac:dyDescent="0.25">
      <c r="B674" s="27">
        <f>IF(AND(ISBLANK(TrackingWorksheet!B679),ISBLANK(TrackingWorksheet!C679),ISBLANK(TrackingWorksheet!G679),ISBLANK(TrackingWorksheet!H679),
ISBLANK(TrackingWorksheet!I679),ISBLANK(TrackingWorksheet!J679),ISBLANK(TrackingWorksheet!M679),
ISBLANK(TrackingWorksheet!N681)),1,0)</f>
        <v>1</v>
      </c>
      <c r="C674" s="12" t="str">
        <f>IF(B674=1,"",TrackingWorksheet!F679)</f>
        <v/>
      </c>
      <c r="D674" s="20" t="str">
        <f>IF(B674=1,"",IF(AND(TrackingWorksheet!B679&lt;&gt;"",TrackingWorksheet!B679&lt;=WeeklySummary!$C$7,OR(TrackingWorksheet!C679="",TrackingWorksheet!C679&gt;=WeeklySummary!$C$6)),1,0))</f>
        <v/>
      </c>
      <c r="E674" s="10" t="str">
        <f>IF(B674=1,"",IF(AND(TrackingWorksheet!G679 &lt;&gt;"",TrackingWorksheet!G679&lt;=WeeklySummary!$C$7, TrackingWorksheet!H679=Lists!$D$4), "Y", "N"))</f>
        <v/>
      </c>
      <c r="F674" s="10" t="str">
        <f>IF(B674=1,"",IF(AND(TrackingWorksheet!I679 &lt;&gt;"", TrackingWorksheet!I679&lt;=WeeklySummary!$C$7, TrackingWorksheet!J679=Lists!$D$4), "Y", "N"))</f>
        <v/>
      </c>
      <c r="G674" s="10" t="str">
        <f>IF(B674=1,"",IF(AND(TrackingWorksheet!G679 &lt;&gt;"",TrackingWorksheet!G679&lt;=WeeklySummary!$C$7, TrackingWorksheet!H679=Lists!$D$5), "Y", "N"))</f>
        <v/>
      </c>
      <c r="H674" s="10" t="str">
        <f>IF(B674=1,"",IF(AND(TrackingWorksheet!I679 &lt;&gt;"", TrackingWorksheet!I679&lt;=WeeklySummary!$C$7, TrackingWorksheet!J679=Lists!$D$5), "Y", "N"))</f>
        <v/>
      </c>
      <c r="I674" s="20" t="str">
        <f>IF(B674=1,"",IF(AND(TrackingWorksheet!G679 &lt;&gt;"", TrackingWorksheet!G679&lt;=WeeklySummary!$C$7, TrackingWorksheet!H679=Lists!$D$6), 1, 0))</f>
        <v/>
      </c>
      <c r="J674" s="20" t="str">
        <f t="shared" si="155"/>
        <v/>
      </c>
      <c r="K674" s="10" t="str">
        <f>IF(B674=1,"",IF(AND(TrackingWorksheet!I679&lt;=WeeklySummary!$C$7,TrackingWorksheet!K679="YES"),0,IF(AND(AND(OR(E674="Y",F674="Y"),E674&lt;&gt;F674),G674&lt;&gt;"Y", H674&lt;&gt;"Y"), 1, 0)))</f>
        <v/>
      </c>
      <c r="L674" s="20" t="str">
        <f t="shared" si="156"/>
        <v/>
      </c>
      <c r="M674" s="10" t="str">
        <f t="shared" si="157"/>
        <v/>
      </c>
      <c r="N674" s="20" t="str">
        <f t="shared" si="158"/>
        <v/>
      </c>
      <c r="O674" s="10" t="str">
        <f>IF(B674=1,"",IF(AND(TrackingWorksheet!I679&lt;=WeeklySummary!$C$7,TrackingWorksheet!K679="YES"),0,IF(AND(AND(OR(G674="Y",H674="Y"),G674&lt;&gt;H674),E674&lt;&gt;"Y", F674&lt;&gt;"Y"), 1, 0)))</f>
        <v/>
      </c>
      <c r="P674" s="20" t="str">
        <f t="shared" si="159"/>
        <v/>
      </c>
      <c r="Q674" s="10" t="str">
        <f t="shared" si="160"/>
        <v/>
      </c>
      <c r="R674" s="10" t="str">
        <f t="shared" si="161"/>
        <v/>
      </c>
      <c r="S674" s="10" t="str">
        <f>IF(B674=1,"",IF(AND(OR(AND(TrackingWorksheet!H679=Lists!$D$7,TrackingWorksheet!H679=TrackingWorksheet!J679),TrackingWorksheet!H679&lt;&gt;TrackingWorksheet!J679),TrackingWorksheet!K679="YES",TrackingWorksheet!H679&lt;&gt;Lists!$D$6,TrackingWorksheet!G679&lt;=WeeklySummary!$C$7,TrackingWorksheet!I679&lt;=WeeklySummary!$C$7),1,0))</f>
        <v/>
      </c>
      <c r="T674" s="10" t="str">
        <f t="shared" si="162"/>
        <v/>
      </c>
      <c r="U674" s="10" t="str">
        <f>IF($B674=1,"",IF(TrackingWorksheet!$K679="YES",1, 0)*D674)</f>
        <v/>
      </c>
      <c r="V674" s="20">
        <f t="shared" si="151"/>
        <v>0</v>
      </c>
      <c r="W674" s="20">
        <f t="shared" si="152"/>
        <v>0</v>
      </c>
      <c r="X674" s="10" t="str">
        <f>IF($B674=1,"",IF(AND(TrackingWorksheet!$L679&lt;&gt;"", TrackingWorksheet!$L679&gt;=WeeklySummary!$C$6,TrackingWorksheet!$L679&lt;=WeeklySummary!$C$7,OR(TrackingWorksheet!$H679=Lists!$D$4,TrackingWorksheet!$J679=Lists!$D$4)), 1, 0))</f>
        <v/>
      </c>
      <c r="Y674" s="10" t="str">
        <f>IF($B674=1,"",IF(AND(TrackingWorksheet!$L679&lt;&gt;"", TrackingWorksheet!$L679&gt;=WeeklySummary!$C$6,TrackingWorksheet!$L679&lt;=WeeklySummary!$C$7,OR(TrackingWorksheet!$H679=Lists!$D$5,TrackingWorksheet!$J679=Lists!$D$5)), 1, 0))</f>
        <v/>
      </c>
      <c r="Z674" s="10" t="str">
        <f>IF($B674=1,"",IF(AND(TrackingWorksheet!$L679&lt;&gt;"", TrackingWorksheet!$L679&gt;=WeeklySummary!$C$6,TrackingWorksheet!$L679&lt;=WeeklySummary!$C$7,OR(TrackingWorksheet!$H679=Lists!$D$6,TrackingWorksheet!$J679=Lists!$D$6)), 1, 0))</f>
        <v/>
      </c>
      <c r="AA674" s="19" t="str">
        <f>IF(B674=1,"",IF(AND(TrackingWorksheet!M679&lt;&gt;"",TrackingWorksheet!M679&lt;=WeeklySummary!$C$7),1,0)*D674)</f>
        <v/>
      </c>
      <c r="AB674" s="19" t="str">
        <f>IF(B674=1,"",IF(AND(TrackingWorksheet!N679&lt;&gt;"",TrackingWorksheet!N679&lt;=WeeklySummary!$C$7),1,0)*D674)</f>
        <v/>
      </c>
      <c r="AC674" s="19" t="str">
        <f>IF(B674=1,"",TrackingWorksheet!T679)</f>
        <v/>
      </c>
      <c r="AD674" s="19" t="str">
        <f>IF(B674=1,"",IF(D674*AND(TrackingWorksheet!S679&gt;=Calculations!$BD$3,TrackingWorksheet!U679="",TrackingWorksheet!K679="YES"),1,0))</f>
        <v/>
      </c>
      <c r="AE674" s="19" t="str">
        <f>IF($B674=1,"",IF(AND(TrackingWorksheet!$S679&gt;$BE$3,TrackingWorksheet!$T679=Lists!$P$4),1, 0)*D674)</f>
        <v/>
      </c>
      <c r="AF674" s="19" t="str">
        <f>IF($B674=1,"",IF(AND(TrackingWorksheet!$U679&gt;$BE$3,TrackingWorksheet!$V679=Lists!$P$4),1, 0)*D674)</f>
        <v/>
      </c>
      <c r="AG674" s="19" t="str">
        <f>IF($B674=1,"",IF(AND(TrackingWorksheet!$W679&gt;$BE$3,TrackingWorksheet!$X679=Lists!$P$4),1, 0)*D674)</f>
        <v/>
      </c>
      <c r="AH674" s="19" t="str">
        <f>IF($B674=1,"",IF(AND(TrackingWorksheet!$Y679&gt;$BE$3,TrackingWorksheet!$Z679=Lists!$P$4),1, 0)*D674)</f>
        <v/>
      </c>
      <c r="AI674" s="19" t="str">
        <f>IF($B674=1,"",IF(AND(TrackingWorksheet!$AA679&gt;$BE$3,TrackingWorksheet!$AB679=Lists!$P$4),1, 0)*D674)</f>
        <v/>
      </c>
      <c r="AJ674" s="19" t="str">
        <f>IF($B674=1,"",IF(AND(TrackingWorksheet!$S679&gt;$BE$3,TrackingWorksheet!$T679=Lists!$P$5),1, 0)*D674)</f>
        <v/>
      </c>
      <c r="AK674" s="19" t="str">
        <f>IF($B674=1,"",IF(AND(TrackingWorksheet!$U679&gt;$BE$3,TrackingWorksheet!$V679=Lists!$P$5),1, 0)*D674)</f>
        <v/>
      </c>
      <c r="AL674" s="19" t="str">
        <f>IF($B674=1,"",IF(AND(TrackingWorksheet!$W679&gt;$BE$3,TrackingWorksheet!$X679=Lists!$P$5),1, 0)*D674)</f>
        <v/>
      </c>
      <c r="AM674" s="19" t="str">
        <f>IF($B674=1,"",IF(AND(TrackingWorksheet!$Y679&gt;$BE$3,TrackingWorksheet!$Z679=Lists!$P$5),1, 0)*D674)</f>
        <v/>
      </c>
      <c r="AN674" s="19" t="str">
        <f>IF($B674=1,"",IF(AND(TrackingWorksheet!$AA679&gt;$BE$3,TrackingWorksheet!$AB679=Lists!$P$5),1, 0)*D674)</f>
        <v/>
      </c>
      <c r="AO674" s="19" t="str">
        <f>IF($B674=1,"",IF(AND(TrackingWorksheet!$S679&gt;$BE$3,TrackingWorksheet!$T679=Lists!$P$6),1, 0)*D674)</f>
        <v/>
      </c>
      <c r="AP674" s="19" t="str">
        <f>IF($B674=1,"",IF(AND(TrackingWorksheet!$U679&gt;$BE$3,TrackingWorksheet!$V679=Lists!$P$6),1, 0)*D674)</f>
        <v/>
      </c>
      <c r="AQ674" s="19" t="str">
        <f>IF($B674=1,"",IF(AND(TrackingWorksheet!$W679&gt;$BE$3,TrackingWorksheet!$X679=Lists!$P$6),1, 0)*D674)</f>
        <v/>
      </c>
      <c r="AR674" s="19" t="str">
        <f>IF($B674=1,"",IF(AND(TrackingWorksheet!$Y679&gt;$BE$3,TrackingWorksheet!$Z679=Lists!$P$6),1, 0)*D674)</f>
        <v/>
      </c>
      <c r="AS674" s="19" t="str">
        <f>IF($B674=1,"",IF(AND(TrackingWorksheet!$AA679&gt;$BE$3,TrackingWorksheet!$AB679=Lists!$P$6),1, 0)*D674)</f>
        <v/>
      </c>
      <c r="AT674" s="19">
        <f t="shared" si="153"/>
        <v>0</v>
      </c>
      <c r="AU674" s="19" t="str">
        <f>IF(B674=1,"",IF(AND(TrackingWorksheet!K679="",TrackingWorksheet!M679="", TrackingWorksheet!N679="", TrackingWorksheet!S679="", TrackingWorksheet!V679="", TrackingWorksheet!W679="", TrackingWorksheet!Y679="", TrackingWorksheet!AA679="", V674=1),1,0)*D674)</f>
        <v/>
      </c>
      <c r="AV674" s="19" t="str">
        <f>IF(B674=1,"",IF(D674*AND(TrackingWorksheet!U679&gt;Calculations!$BE$3,TrackingWorksheet!K679="YES"),1,0))</f>
        <v/>
      </c>
      <c r="AW674" s="19" t="str">
        <f>IF(B674=1,"",IF(D674*AND(TrackingWorksheet!W679&gt;Calculations!$BE$3,TrackingWorksheet!K679="YES"),1,0))</f>
        <v/>
      </c>
      <c r="AX674" s="19">
        <f t="shared" si="154"/>
        <v>0</v>
      </c>
      <c r="AY674" s="19">
        <f t="shared" si="150"/>
        <v>0</v>
      </c>
      <c r="AZ674" s="27" t="str">
        <f>IF(B674=1,"",IF(TrackingWorksheet!Q679="","",TrackingWorksheet!Q679))</f>
        <v/>
      </c>
      <c r="BB674" s="4"/>
      <c r="BC674" s="4"/>
      <c r="BD674" s="4"/>
      <c r="BE674" s="4"/>
      <c r="BF674" s="4"/>
      <c r="BG674" s="4" t="str">
        <f>IF(B674=1,"",IF(AND(N674=1,TrackingWorksheet!$I679+14&lt;=WeeklySummary!$C$7),1,0))</f>
        <v/>
      </c>
      <c r="BH674" s="4" t="str">
        <f>IF(B674=1,"",IF(AND(R674=1,TrackingWorksheet!$I679+14&lt;=WeeklySummary!$C$7),1,0))</f>
        <v/>
      </c>
      <c r="BI674" s="4" t="str">
        <f>IF(B674=1,"",IF(AND(J674=1,TrackingWorksheet!$G679+14&lt;=WeeklySummary!$C$7),1,0))</f>
        <v/>
      </c>
      <c r="BJ674" s="4" t="str">
        <f>IF(B674=1,"",IF(AND(T674=1,TrackingWorksheet!$I679+14&lt;=WeeklySummary!$C$7),1,0))</f>
        <v/>
      </c>
      <c r="BK674" s="4" t="str">
        <f>IF(B674=1,"",IF(AND(T674=1,TrackingWorksheet!$G679+14&lt;=WeeklySummary!$C$7),1,0))</f>
        <v/>
      </c>
      <c r="BL674" s="4">
        <f t="shared" si="163"/>
        <v>0</v>
      </c>
    </row>
    <row r="675" spans="2:64" x14ac:dyDescent="0.25">
      <c r="B675" s="27">
        <f>IF(AND(ISBLANK(TrackingWorksheet!B680),ISBLANK(TrackingWorksheet!C680),ISBLANK(TrackingWorksheet!G680),ISBLANK(TrackingWorksheet!H680),
ISBLANK(TrackingWorksheet!I680),ISBLANK(TrackingWorksheet!J680),ISBLANK(TrackingWorksheet!M680),
ISBLANK(TrackingWorksheet!N682)),1,0)</f>
        <v>1</v>
      </c>
      <c r="C675" s="12" t="str">
        <f>IF(B675=1,"",TrackingWorksheet!F680)</f>
        <v/>
      </c>
      <c r="D675" s="20" t="str">
        <f>IF(B675=1,"",IF(AND(TrackingWorksheet!B680&lt;&gt;"",TrackingWorksheet!B680&lt;=WeeklySummary!$C$7,OR(TrackingWorksheet!C680="",TrackingWorksheet!C680&gt;=WeeklySummary!$C$6)),1,0))</f>
        <v/>
      </c>
      <c r="E675" s="10" t="str">
        <f>IF(B675=1,"",IF(AND(TrackingWorksheet!G680 &lt;&gt;"",TrackingWorksheet!G680&lt;=WeeklySummary!$C$7, TrackingWorksheet!H680=Lists!$D$4), "Y", "N"))</f>
        <v/>
      </c>
      <c r="F675" s="10" t="str">
        <f>IF(B675=1,"",IF(AND(TrackingWorksheet!I680 &lt;&gt;"", TrackingWorksheet!I680&lt;=WeeklySummary!$C$7, TrackingWorksheet!J680=Lists!$D$4), "Y", "N"))</f>
        <v/>
      </c>
      <c r="G675" s="10" t="str">
        <f>IF(B675=1,"",IF(AND(TrackingWorksheet!G680 &lt;&gt;"",TrackingWorksheet!G680&lt;=WeeklySummary!$C$7, TrackingWorksheet!H680=Lists!$D$5), "Y", "N"))</f>
        <v/>
      </c>
      <c r="H675" s="10" t="str">
        <f>IF(B675=1,"",IF(AND(TrackingWorksheet!I680 &lt;&gt;"", TrackingWorksheet!I680&lt;=WeeklySummary!$C$7, TrackingWorksheet!J680=Lists!$D$5), "Y", "N"))</f>
        <v/>
      </c>
      <c r="I675" s="20" t="str">
        <f>IF(B675=1,"",IF(AND(TrackingWorksheet!G680 &lt;&gt;"", TrackingWorksheet!G680&lt;=WeeklySummary!$C$7, TrackingWorksheet!H680=Lists!$D$6), 1, 0))</f>
        <v/>
      </c>
      <c r="J675" s="20" t="str">
        <f t="shared" si="155"/>
        <v/>
      </c>
      <c r="K675" s="10" t="str">
        <f>IF(B675=1,"",IF(AND(TrackingWorksheet!I680&lt;=WeeklySummary!$C$7,TrackingWorksheet!K680="YES"),0,IF(AND(AND(OR(E675="Y",F675="Y"),E675&lt;&gt;F675),G675&lt;&gt;"Y", H675&lt;&gt;"Y"), 1, 0)))</f>
        <v/>
      </c>
      <c r="L675" s="20" t="str">
        <f t="shared" si="156"/>
        <v/>
      </c>
      <c r="M675" s="10" t="str">
        <f t="shared" si="157"/>
        <v/>
      </c>
      <c r="N675" s="20" t="str">
        <f t="shared" si="158"/>
        <v/>
      </c>
      <c r="O675" s="10" t="str">
        <f>IF(B675=1,"",IF(AND(TrackingWorksheet!I680&lt;=WeeklySummary!$C$7,TrackingWorksheet!K680="YES"),0,IF(AND(AND(OR(G675="Y",H675="Y"),G675&lt;&gt;H675),E675&lt;&gt;"Y", F675&lt;&gt;"Y"), 1, 0)))</f>
        <v/>
      </c>
      <c r="P675" s="20" t="str">
        <f t="shared" si="159"/>
        <v/>
      </c>
      <c r="Q675" s="10" t="str">
        <f t="shared" si="160"/>
        <v/>
      </c>
      <c r="R675" s="10" t="str">
        <f t="shared" si="161"/>
        <v/>
      </c>
      <c r="S675" s="10" t="str">
        <f>IF(B675=1,"",IF(AND(OR(AND(TrackingWorksheet!H680=Lists!$D$7,TrackingWorksheet!H680=TrackingWorksheet!J680),TrackingWorksheet!H680&lt;&gt;TrackingWorksheet!J680),TrackingWorksheet!K680="YES",TrackingWorksheet!H680&lt;&gt;Lists!$D$6,TrackingWorksheet!G680&lt;=WeeklySummary!$C$7,TrackingWorksheet!I680&lt;=WeeklySummary!$C$7),1,0))</f>
        <v/>
      </c>
      <c r="T675" s="10" t="str">
        <f t="shared" si="162"/>
        <v/>
      </c>
      <c r="U675" s="10" t="str">
        <f>IF($B675=1,"",IF(TrackingWorksheet!$K680="YES",1, 0)*D675)</f>
        <v/>
      </c>
      <c r="V675" s="20">
        <f t="shared" si="151"/>
        <v>0</v>
      </c>
      <c r="W675" s="20">
        <f t="shared" si="152"/>
        <v>0</v>
      </c>
      <c r="X675" s="10" t="str">
        <f>IF($B675=1,"",IF(AND(TrackingWorksheet!$L680&lt;&gt;"", TrackingWorksheet!$L680&gt;=WeeklySummary!$C$6,TrackingWorksheet!$L680&lt;=WeeklySummary!$C$7,OR(TrackingWorksheet!$H680=Lists!$D$4,TrackingWorksheet!$J680=Lists!$D$4)), 1, 0))</f>
        <v/>
      </c>
      <c r="Y675" s="10" t="str">
        <f>IF($B675=1,"",IF(AND(TrackingWorksheet!$L680&lt;&gt;"", TrackingWorksheet!$L680&gt;=WeeklySummary!$C$6,TrackingWorksheet!$L680&lt;=WeeklySummary!$C$7,OR(TrackingWorksheet!$H680=Lists!$D$5,TrackingWorksheet!$J680=Lists!$D$5)), 1, 0))</f>
        <v/>
      </c>
      <c r="Z675" s="10" t="str">
        <f>IF($B675=1,"",IF(AND(TrackingWorksheet!$L680&lt;&gt;"", TrackingWorksheet!$L680&gt;=WeeklySummary!$C$6,TrackingWorksheet!$L680&lt;=WeeklySummary!$C$7,OR(TrackingWorksheet!$H680=Lists!$D$6,TrackingWorksheet!$J680=Lists!$D$6)), 1, 0))</f>
        <v/>
      </c>
      <c r="AA675" s="19" t="str">
        <f>IF(B675=1,"",IF(AND(TrackingWorksheet!M680&lt;&gt;"",TrackingWorksheet!M680&lt;=WeeklySummary!$C$7),1,0)*D675)</f>
        <v/>
      </c>
      <c r="AB675" s="19" t="str">
        <f>IF(B675=1,"",IF(AND(TrackingWorksheet!N680&lt;&gt;"",TrackingWorksheet!N680&lt;=WeeklySummary!$C$7),1,0)*D675)</f>
        <v/>
      </c>
      <c r="AC675" s="19" t="str">
        <f>IF(B675=1,"",TrackingWorksheet!T680)</f>
        <v/>
      </c>
      <c r="AD675" s="19" t="str">
        <f>IF(B675=1,"",IF(D675*AND(TrackingWorksheet!S680&gt;=Calculations!$BD$3,TrackingWorksheet!U680="",TrackingWorksheet!K680="YES"),1,0))</f>
        <v/>
      </c>
      <c r="AE675" s="19" t="str">
        <f>IF($B675=1,"",IF(AND(TrackingWorksheet!$S680&gt;$BE$3,TrackingWorksheet!$T680=Lists!$P$4),1, 0)*D675)</f>
        <v/>
      </c>
      <c r="AF675" s="19" t="str">
        <f>IF($B675=1,"",IF(AND(TrackingWorksheet!$U680&gt;$BE$3,TrackingWorksheet!$V680=Lists!$P$4),1, 0)*D675)</f>
        <v/>
      </c>
      <c r="AG675" s="19" t="str">
        <f>IF($B675=1,"",IF(AND(TrackingWorksheet!$W680&gt;$BE$3,TrackingWorksheet!$X680=Lists!$P$4),1, 0)*D675)</f>
        <v/>
      </c>
      <c r="AH675" s="19" t="str">
        <f>IF($B675=1,"",IF(AND(TrackingWorksheet!$Y680&gt;$BE$3,TrackingWorksheet!$Z680=Lists!$P$4),1, 0)*D675)</f>
        <v/>
      </c>
      <c r="AI675" s="19" t="str">
        <f>IF($B675=1,"",IF(AND(TrackingWorksheet!$AA680&gt;$BE$3,TrackingWorksheet!$AB680=Lists!$P$4),1, 0)*D675)</f>
        <v/>
      </c>
      <c r="AJ675" s="19" t="str">
        <f>IF($B675=1,"",IF(AND(TrackingWorksheet!$S680&gt;$BE$3,TrackingWorksheet!$T680=Lists!$P$5),1, 0)*D675)</f>
        <v/>
      </c>
      <c r="AK675" s="19" t="str">
        <f>IF($B675=1,"",IF(AND(TrackingWorksheet!$U680&gt;$BE$3,TrackingWorksheet!$V680=Lists!$P$5),1, 0)*D675)</f>
        <v/>
      </c>
      <c r="AL675" s="19" t="str">
        <f>IF($B675=1,"",IF(AND(TrackingWorksheet!$W680&gt;$BE$3,TrackingWorksheet!$X680=Lists!$P$5),1, 0)*D675)</f>
        <v/>
      </c>
      <c r="AM675" s="19" t="str">
        <f>IF($B675=1,"",IF(AND(TrackingWorksheet!$Y680&gt;$BE$3,TrackingWorksheet!$Z680=Lists!$P$5),1, 0)*D675)</f>
        <v/>
      </c>
      <c r="AN675" s="19" t="str">
        <f>IF($B675=1,"",IF(AND(TrackingWorksheet!$AA680&gt;$BE$3,TrackingWorksheet!$AB680=Lists!$P$5),1, 0)*D675)</f>
        <v/>
      </c>
      <c r="AO675" s="19" t="str">
        <f>IF($B675=1,"",IF(AND(TrackingWorksheet!$S680&gt;$BE$3,TrackingWorksheet!$T680=Lists!$P$6),1, 0)*D675)</f>
        <v/>
      </c>
      <c r="AP675" s="19" t="str">
        <f>IF($B675=1,"",IF(AND(TrackingWorksheet!$U680&gt;$BE$3,TrackingWorksheet!$V680=Lists!$P$6),1, 0)*D675)</f>
        <v/>
      </c>
      <c r="AQ675" s="19" t="str">
        <f>IF($B675=1,"",IF(AND(TrackingWorksheet!$W680&gt;$BE$3,TrackingWorksheet!$X680=Lists!$P$6),1, 0)*D675)</f>
        <v/>
      </c>
      <c r="AR675" s="19" t="str">
        <f>IF($B675=1,"",IF(AND(TrackingWorksheet!$Y680&gt;$BE$3,TrackingWorksheet!$Z680=Lists!$P$6),1, 0)*D675)</f>
        <v/>
      </c>
      <c r="AS675" s="19" t="str">
        <f>IF($B675=1,"",IF(AND(TrackingWorksheet!$AA680&gt;$BE$3,TrackingWorksheet!$AB680=Lists!$P$6),1, 0)*D675)</f>
        <v/>
      </c>
      <c r="AT675" s="19">
        <f t="shared" si="153"/>
        <v>0</v>
      </c>
      <c r="AU675" s="19" t="str">
        <f>IF(B675=1,"",IF(AND(TrackingWorksheet!K680="",TrackingWorksheet!M680="", TrackingWorksheet!N680="", TrackingWorksheet!S680="", TrackingWorksheet!V680="", TrackingWorksheet!W680="", TrackingWorksheet!Y680="", TrackingWorksheet!AA680="", V675=1),1,0)*D675)</f>
        <v/>
      </c>
      <c r="AV675" s="19" t="str">
        <f>IF(B675=1,"",IF(D675*AND(TrackingWorksheet!U680&gt;Calculations!$BE$3,TrackingWorksheet!K680="YES"),1,0))</f>
        <v/>
      </c>
      <c r="AW675" s="19" t="str">
        <f>IF(B675=1,"",IF(D675*AND(TrackingWorksheet!W680&gt;Calculations!$BE$3,TrackingWorksheet!K680="YES"),1,0))</f>
        <v/>
      </c>
      <c r="AX675" s="19">
        <f t="shared" si="154"/>
        <v>0</v>
      </c>
      <c r="AY675" s="19">
        <f t="shared" si="150"/>
        <v>0</v>
      </c>
      <c r="AZ675" s="27" t="str">
        <f>IF(B675=1,"",IF(TrackingWorksheet!Q680="","",TrackingWorksheet!Q680))</f>
        <v/>
      </c>
      <c r="BB675" s="4"/>
      <c r="BC675" s="4"/>
      <c r="BD675" s="4"/>
      <c r="BE675" s="4"/>
      <c r="BF675" s="4"/>
      <c r="BG675" s="4" t="str">
        <f>IF(B675=1,"",IF(AND(N675=1,TrackingWorksheet!$I680+14&lt;=WeeklySummary!$C$7),1,0))</f>
        <v/>
      </c>
      <c r="BH675" s="4" t="str">
        <f>IF(B675=1,"",IF(AND(R675=1,TrackingWorksheet!$I680+14&lt;=WeeklySummary!$C$7),1,0))</f>
        <v/>
      </c>
      <c r="BI675" s="4" t="str">
        <f>IF(B675=1,"",IF(AND(J675=1,TrackingWorksheet!$G680+14&lt;=WeeklySummary!$C$7),1,0))</f>
        <v/>
      </c>
      <c r="BJ675" s="4" t="str">
        <f>IF(B675=1,"",IF(AND(T675=1,TrackingWorksheet!$I680+14&lt;=WeeklySummary!$C$7),1,0))</f>
        <v/>
      </c>
      <c r="BK675" s="4" t="str">
        <f>IF(B675=1,"",IF(AND(T675=1,TrackingWorksheet!$G680+14&lt;=WeeklySummary!$C$7),1,0))</f>
        <v/>
      </c>
      <c r="BL675" s="4">
        <f t="shared" si="163"/>
        <v>0</v>
      </c>
    </row>
    <row r="676" spans="2:64" x14ac:dyDescent="0.25">
      <c r="B676" s="27">
        <f>IF(AND(ISBLANK(TrackingWorksheet!B681),ISBLANK(TrackingWorksheet!C681),ISBLANK(TrackingWorksheet!G681),ISBLANK(TrackingWorksheet!H681),
ISBLANK(TrackingWorksheet!I681),ISBLANK(TrackingWorksheet!J681),ISBLANK(TrackingWorksheet!M681),
ISBLANK(TrackingWorksheet!N683)),1,0)</f>
        <v>1</v>
      </c>
      <c r="C676" s="12" t="str">
        <f>IF(B676=1,"",TrackingWorksheet!F681)</f>
        <v/>
      </c>
      <c r="D676" s="20" t="str">
        <f>IF(B676=1,"",IF(AND(TrackingWorksheet!B681&lt;&gt;"",TrackingWorksheet!B681&lt;=WeeklySummary!$C$7,OR(TrackingWorksheet!C681="",TrackingWorksheet!C681&gt;=WeeklySummary!$C$6)),1,0))</f>
        <v/>
      </c>
      <c r="E676" s="10" t="str">
        <f>IF(B676=1,"",IF(AND(TrackingWorksheet!G681 &lt;&gt;"",TrackingWorksheet!G681&lt;=WeeklySummary!$C$7, TrackingWorksheet!H681=Lists!$D$4), "Y", "N"))</f>
        <v/>
      </c>
      <c r="F676" s="10" t="str">
        <f>IF(B676=1,"",IF(AND(TrackingWorksheet!I681 &lt;&gt;"", TrackingWorksheet!I681&lt;=WeeklySummary!$C$7, TrackingWorksheet!J681=Lists!$D$4), "Y", "N"))</f>
        <v/>
      </c>
      <c r="G676" s="10" t="str">
        <f>IF(B676=1,"",IF(AND(TrackingWorksheet!G681 &lt;&gt;"",TrackingWorksheet!G681&lt;=WeeklySummary!$C$7, TrackingWorksheet!H681=Lists!$D$5), "Y", "N"))</f>
        <v/>
      </c>
      <c r="H676" s="10" t="str">
        <f>IF(B676=1,"",IF(AND(TrackingWorksheet!I681 &lt;&gt;"", TrackingWorksheet!I681&lt;=WeeklySummary!$C$7, TrackingWorksheet!J681=Lists!$D$5), "Y", "N"))</f>
        <v/>
      </c>
      <c r="I676" s="20" t="str">
        <f>IF(B676=1,"",IF(AND(TrackingWorksheet!G681 &lt;&gt;"", TrackingWorksheet!G681&lt;=WeeklySummary!$C$7, TrackingWorksheet!H681=Lists!$D$6), 1, 0))</f>
        <v/>
      </c>
      <c r="J676" s="20" t="str">
        <f t="shared" si="155"/>
        <v/>
      </c>
      <c r="K676" s="10" t="str">
        <f>IF(B676=1,"",IF(AND(TrackingWorksheet!I681&lt;=WeeklySummary!$C$7,TrackingWorksheet!K681="YES"),0,IF(AND(AND(OR(E676="Y",F676="Y"),E676&lt;&gt;F676),G676&lt;&gt;"Y", H676&lt;&gt;"Y"), 1, 0)))</f>
        <v/>
      </c>
      <c r="L676" s="20" t="str">
        <f t="shared" si="156"/>
        <v/>
      </c>
      <c r="M676" s="10" t="str">
        <f t="shared" si="157"/>
        <v/>
      </c>
      <c r="N676" s="20" t="str">
        <f t="shared" si="158"/>
        <v/>
      </c>
      <c r="O676" s="10" t="str">
        <f>IF(B676=1,"",IF(AND(TrackingWorksheet!I681&lt;=WeeklySummary!$C$7,TrackingWorksheet!K681="YES"),0,IF(AND(AND(OR(G676="Y",H676="Y"),G676&lt;&gt;H676),E676&lt;&gt;"Y", F676&lt;&gt;"Y"), 1, 0)))</f>
        <v/>
      </c>
      <c r="P676" s="20" t="str">
        <f t="shared" si="159"/>
        <v/>
      </c>
      <c r="Q676" s="10" t="str">
        <f t="shared" si="160"/>
        <v/>
      </c>
      <c r="R676" s="10" t="str">
        <f t="shared" si="161"/>
        <v/>
      </c>
      <c r="S676" s="10" t="str">
        <f>IF(B676=1,"",IF(AND(OR(AND(TrackingWorksheet!H681=Lists!$D$7,TrackingWorksheet!H681=TrackingWorksheet!J681),TrackingWorksheet!H681&lt;&gt;TrackingWorksheet!J681),TrackingWorksheet!K681="YES",TrackingWorksheet!H681&lt;&gt;Lists!$D$6,TrackingWorksheet!G681&lt;=WeeklySummary!$C$7,TrackingWorksheet!I681&lt;=WeeklySummary!$C$7),1,0))</f>
        <v/>
      </c>
      <c r="T676" s="10" t="str">
        <f t="shared" si="162"/>
        <v/>
      </c>
      <c r="U676" s="10" t="str">
        <f>IF($B676=1,"",IF(TrackingWorksheet!$K681="YES",1, 0)*D676)</f>
        <v/>
      </c>
      <c r="V676" s="20">
        <f t="shared" si="151"/>
        <v>0</v>
      </c>
      <c r="W676" s="20">
        <f t="shared" si="152"/>
        <v>0</v>
      </c>
      <c r="X676" s="10" t="str">
        <f>IF($B676=1,"",IF(AND(TrackingWorksheet!$L681&lt;&gt;"", TrackingWorksheet!$L681&gt;=WeeklySummary!$C$6,TrackingWorksheet!$L681&lt;=WeeklySummary!$C$7,OR(TrackingWorksheet!$H681=Lists!$D$4,TrackingWorksheet!$J681=Lists!$D$4)), 1, 0))</f>
        <v/>
      </c>
      <c r="Y676" s="10" t="str">
        <f>IF($B676=1,"",IF(AND(TrackingWorksheet!$L681&lt;&gt;"", TrackingWorksheet!$L681&gt;=WeeklySummary!$C$6,TrackingWorksheet!$L681&lt;=WeeklySummary!$C$7,OR(TrackingWorksheet!$H681=Lists!$D$5,TrackingWorksheet!$J681=Lists!$D$5)), 1, 0))</f>
        <v/>
      </c>
      <c r="Z676" s="10" t="str">
        <f>IF($B676=1,"",IF(AND(TrackingWorksheet!$L681&lt;&gt;"", TrackingWorksheet!$L681&gt;=WeeklySummary!$C$6,TrackingWorksheet!$L681&lt;=WeeklySummary!$C$7,OR(TrackingWorksheet!$H681=Lists!$D$6,TrackingWorksheet!$J681=Lists!$D$6)), 1, 0))</f>
        <v/>
      </c>
      <c r="AA676" s="19" t="str">
        <f>IF(B676=1,"",IF(AND(TrackingWorksheet!M681&lt;&gt;"",TrackingWorksheet!M681&lt;=WeeklySummary!$C$7),1,0)*D676)</f>
        <v/>
      </c>
      <c r="AB676" s="19" t="str">
        <f>IF(B676=1,"",IF(AND(TrackingWorksheet!N681&lt;&gt;"",TrackingWorksheet!N681&lt;=WeeklySummary!$C$7),1,0)*D676)</f>
        <v/>
      </c>
      <c r="AC676" s="19" t="str">
        <f>IF(B676=1,"",TrackingWorksheet!T681)</f>
        <v/>
      </c>
      <c r="AD676" s="19" t="str">
        <f>IF(B676=1,"",IF(D676*AND(TrackingWorksheet!S681&gt;=Calculations!$BD$3,TrackingWorksheet!U681="",TrackingWorksheet!K681="YES"),1,0))</f>
        <v/>
      </c>
      <c r="AE676" s="19" t="str">
        <f>IF($B676=1,"",IF(AND(TrackingWorksheet!$S681&gt;$BE$3,TrackingWorksheet!$T681=Lists!$P$4),1, 0)*D676)</f>
        <v/>
      </c>
      <c r="AF676" s="19" t="str">
        <f>IF($B676=1,"",IF(AND(TrackingWorksheet!$U681&gt;$BE$3,TrackingWorksheet!$V681=Lists!$P$4),1, 0)*D676)</f>
        <v/>
      </c>
      <c r="AG676" s="19" t="str">
        <f>IF($B676=1,"",IF(AND(TrackingWorksheet!$W681&gt;$BE$3,TrackingWorksheet!$X681=Lists!$P$4),1, 0)*D676)</f>
        <v/>
      </c>
      <c r="AH676" s="19" t="str">
        <f>IF($B676=1,"",IF(AND(TrackingWorksheet!$Y681&gt;$BE$3,TrackingWorksheet!$Z681=Lists!$P$4),1, 0)*D676)</f>
        <v/>
      </c>
      <c r="AI676" s="19" t="str">
        <f>IF($B676=1,"",IF(AND(TrackingWorksheet!$AA681&gt;$BE$3,TrackingWorksheet!$AB681=Lists!$P$4),1, 0)*D676)</f>
        <v/>
      </c>
      <c r="AJ676" s="19" t="str">
        <f>IF($B676=1,"",IF(AND(TrackingWorksheet!$S681&gt;$BE$3,TrackingWorksheet!$T681=Lists!$P$5),1, 0)*D676)</f>
        <v/>
      </c>
      <c r="AK676" s="19" t="str">
        <f>IF($B676=1,"",IF(AND(TrackingWorksheet!$U681&gt;$BE$3,TrackingWorksheet!$V681=Lists!$P$5),1, 0)*D676)</f>
        <v/>
      </c>
      <c r="AL676" s="19" t="str">
        <f>IF($B676=1,"",IF(AND(TrackingWorksheet!$W681&gt;$BE$3,TrackingWorksheet!$X681=Lists!$P$5),1, 0)*D676)</f>
        <v/>
      </c>
      <c r="AM676" s="19" t="str">
        <f>IF($B676=1,"",IF(AND(TrackingWorksheet!$Y681&gt;$BE$3,TrackingWorksheet!$Z681=Lists!$P$5),1, 0)*D676)</f>
        <v/>
      </c>
      <c r="AN676" s="19" t="str">
        <f>IF($B676=1,"",IF(AND(TrackingWorksheet!$AA681&gt;$BE$3,TrackingWorksheet!$AB681=Lists!$P$5),1, 0)*D676)</f>
        <v/>
      </c>
      <c r="AO676" s="19" t="str">
        <f>IF($B676=1,"",IF(AND(TrackingWorksheet!$S681&gt;$BE$3,TrackingWorksheet!$T681=Lists!$P$6),1, 0)*D676)</f>
        <v/>
      </c>
      <c r="AP676" s="19" t="str">
        <f>IF($B676=1,"",IF(AND(TrackingWorksheet!$U681&gt;$BE$3,TrackingWorksheet!$V681=Lists!$P$6),1, 0)*D676)</f>
        <v/>
      </c>
      <c r="AQ676" s="19" t="str">
        <f>IF($B676=1,"",IF(AND(TrackingWorksheet!$W681&gt;$BE$3,TrackingWorksheet!$X681=Lists!$P$6),1, 0)*D676)</f>
        <v/>
      </c>
      <c r="AR676" s="19" t="str">
        <f>IF($B676=1,"",IF(AND(TrackingWorksheet!$Y681&gt;$BE$3,TrackingWorksheet!$Z681=Lists!$P$6),1, 0)*D676)</f>
        <v/>
      </c>
      <c r="AS676" s="19" t="str">
        <f>IF($B676=1,"",IF(AND(TrackingWorksheet!$AA681&gt;$BE$3,TrackingWorksheet!$AB681=Lists!$P$6),1, 0)*D676)</f>
        <v/>
      </c>
      <c r="AT676" s="19">
        <f t="shared" si="153"/>
        <v>0</v>
      </c>
      <c r="AU676" s="19" t="str">
        <f>IF(B676=1,"",IF(AND(TrackingWorksheet!K681="",TrackingWorksheet!M681="", TrackingWorksheet!N681="", TrackingWorksheet!S681="", TrackingWorksheet!V681="", TrackingWorksheet!W681="", TrackingWorksheet!Y681="", TrackingWorksheet!AA681="", V676=1),1,0)*D676)</f>
        <v/>
      </c>
      <c r="AV676" s="19" t="str">
        <f>IF(B676=1,"",IF(D676*AND(TrackingWorksheet!U681&gt;Calculations!$BE$3,TrackingWorksheet!K681="YES"),1,0))</f>
        <v/>
      </c>
      <c r="AW676" s="19" t="str">
        <f>IF(B676=1,"",IF(D676*AND(TrackingWorksheet!W681&gt;Calculations!$BE$3,TrackingWorksheet!K681="YES"),1,0))</f>
        <v/>
      </c>
      <c r="AX676" s="19">
        <f t="shared" si="154"/>
        <v>0</v>
      </c>
      <c r="AY676" s="19">
        <f t="shared" si="150"/>
        <v>0</v>
      </c>
      <c r="AZ676" s="27" t="str">
        <f>IF(B676=1,"",IF(TrackingWorksheet!Q681="","",TrackingWorksheet!Q681))</f>
        <v/>
      </c>
      <c r="BB676" s="4"/>
      <c r="BC676" s="4"/>
      <c r="BD676" s="4"/>
      <c r="BE676" s="4"/>
      <c r="BF676" s="4"/>
      <c r="BG676" s="4" t="str">
        <f>IF(B676=1,"",IF(AND(N676=1,TrackingWorksheet!$I681+14&lt;=WeeklySummary!$C$7),1,0))</f>
        <v/>
      </c>
      <c r="BH676" s="4" t="str">
        <f>IF(B676=1,"",IF(AND(R676=1,TrackingWorksheet!$I681+14&lt;=WeeklySummary!$C$7),1,0))</f>
        <v/>
      </c>
      <c r="BI676" s="4" t="str">
        <f>IF(B676=1,"",IF(AND(J676=1,TrackingWorksheet!$G681+14&lt;=WeeklySummary!$C$7),1,0))</f>
        <v/>
      </c>
      <c r="BJ676" s="4" t="str">
        <f>IF(B676=1,"",IF(AND(T676=1,TrackingWorksheet!$I681+14&lt;=WeeklySummary!$C$7),1,0))</f>
        <v/>
      </c>
      <c r="BK676" s="4" t="str">
        <f>IF(B676=1,"",IF(AND(T676=1,TrackingWorksheet!$G681+14&lt;=WeeklySummary!$C$7),1,0))</f>
        <v/>
      </c>
      <c r="BL676" s="4">
        <f t="shared" si="163"/>
        <v>0</v>
      </c>
    </row>
    <row r="677" spans="2:64" x14ac:dyDescent="0.25">
      <c r="B677" s="27">
        <f>IF(AND(ISBLANK(TrackingWorksheet!B682),ISBLANK(TrackingWorksheet!C682),ISBLANK(TrackingWorksheet!G682),ISBLANK(TrackingWorksheet!H682),
ISBLANK(TrackingWorksheet!I682),ISBLANK(TrackingWorksheet!J682),ISBLANK(TrackingWorksheet!M682),
ISBLANK(TrackingWorksheet!N684)),1,0)</f>
        <v>1</v>
      </c>
      <c r="C677" s="12" t="str">
        <f>IF(B677=1,"",TrackingWorksheet!F682)</f>
        <v/>
      </c>
      <c r="D677" s="20" t="str">
        <f>IF(B677=1,"",IF(AND(TrackingWorksheet!B682&lt;&gt;"",TrackingWorksheet!B682&lt;=WeeklySummary!$C$7,OR(TrackingWorksheet!C682="",TrackingWorksheet!C682&gt;=WeeklySummary!$C$6)),1,0))</f>
        <v/>
      </c>
      <c r="E677" s="10" t="str">
        <f>IF(B677=1,"",IF(AND(TrackingWorksheet!G682 &lt;&gt;"",TrackingWorksheet!G682&lt;=WeeklySummary!$C$7, TrackingWorksheet!H682=Lists!$D$4), "Y", "N"))</f>
        <v/>
      </c>
      <c r="F677" s="10" t="str">
        <f>IF(B677=1,"",IF(AND(TrackingWorksheet!I682 &lt;&gt;"", TrackingWorksheet!I682&lt;=WeeklySummary!$C$7, TrackingWorksheet!J682=Lists!$D$4), "Y", "N"))</f>
        <v/>
      </c>
      <c r="G677" s="10" t="str">
        <f>IF(B677=1,"",IF(AND(TrackingWorksheet!G682 &lt;&gt;"",TrackingWorksheet!G682&lt;=WeeklySummary!$C$7, TrackingWorksheet!H682=Lists!$D$5), "Y", "N"))</f>
        <v/>
      </c>
      <c r="H677" s="10" t="str">
        <f>IF(B677=1,"",IF(AND(TrackingWorksheet!I682 &lt;&gt;"", TrackingWorksheet!I682&lt;=WeeklySummary!$C$7, TrackingWorksheet!J682=Lists!$D$5), "Y", "N"))</f>
        <v/>
      </c>
      <c r="I677" s="20" t="str">
        <f>IF(B677=1,"",IF(AND(TrackingWorksheet!G682 &lt;&gt;"", TrackingWorksheet!G682&lt;=WeeklySummary!$C$7, TrackingWorksheet!H682=Lists!$D$6), 1, 0))</f>
        <v/>
      </c>
      <c r="J677" s="20" t="str">
        <f t="shared" si="155"/>
        <v/>
      </c>
      <c r="K677" s="10" t="str">
        <f>IF(B677=1,"",IF(AND(TrackingWorksheet!I682&lt;=WeeklySummary!$C$7,TrackingWorksheet!K682="YES"),0,IF(AND(AND(OR(E677="Y",F677="Y"),E677&lt;&gt;F677),G677&lt;&gt;"Y", H677&lt;&gt;"Y"), 1, 0)))</f>
        <v/>
      </c>
      <c r="L677" s="20" t="str">
        <f t="shared" si="156"/>
        <v/>
      </c>
      <c r="M677" s="10" t="str">
        <f t="shared" si="157"/>
        <v/>
      </c>
      <c r="N677" s="20" t="str">
        <f t="shared" si="158"/>
        <v/>
      </c>
      <c r="O677" s="10" t="str">
        <f>IF(B677=1,"",IF(AND(TrackingWorksheet!I682&lt;=WeeklySummary!$C$7,TrackingWorksheet!K682="YES"),0,IF(AND(AND(OR(G677="Y",H677="Y"),G677&lt;&gt;H677),E677&lt;&gt;"Y", F677&lt;&gt;"Y"), 1, 0)))</f>
        <v/>
      </c>
      <c r="P677" s="20" t="str">
        <f t="shared" si="159"/>
        <v/>
      </c>
      <c r="Q677" s="10" t="str">
        <f t="shared" si="160"/>
        <v/>
      </c>
      <c r="R677" s="10" t="str">
        <f t="shared" si="161"/>
        <v/>
      </c>
      <c r="S677" s="10" t="str">
        <f>IF(B677=1,"",IF(AND(OR(AND(TrackingWorksheet!H682=Lists!$D$7,TrackingWorksheet!H682=TrackingWorksheet!J682),TrackingWorksheet!H682&lt;&gt;TrackingWorksheet!J682),TrackingWorksheet!K682="YES",TrackingWorksheet!H682&lt;&gt;Lists!$D$6,TrackingWorksheet!G682&lt;=WeeklySummary!$C$7,TrackingWorksheet!I682&lt;=WeeklySummary!$C$7),1,0))</f>
        <v/>
      </c>
      <c r="T677" s="10" t="str">
        <f t="shared" si="162"/>
        <v/>
      </c>
      <c r="U677" s="10" t="str">
        <f>IF($B677=1,"",IF(TrackingWorksheet!$K682="YES",1, 0)*D677)</f>
        <v/>
      </c>
      <c r="V677" s="20">
        <f t="shared" si="151"/>
        <v>0</v>
      </c>
      <c r="W677" s="20">
        <f t="shared" si="152"/>
        <v>0</v>
      </c>
      <c r="X677" s="10" t="str">
        <f>IF($B677=1,"",IF(AND(TrackingWorksheet!$L682&lt;&gt;"", TrackingWorksheet!$L682&gt;=WeeklySummary!$C$6,TrackingWorksheet!$L682&lt;=WeeklySummary!$C$7,OR(TrackingWorksheet!$H682=Lists!$D$4,TrackingWorksheet!$J682=Lists!$D$4)), 1, 0))</f>
        <v/>
      </c>
      <c r="Y677" s="10" t="str">
        <f>IF($B677=1,"",IF(AND(TrackingWorksheet!$L682&lt;&gt;"", TrackingWorksheet!$L682&gt;=WeeklySummary!$C$6,TrackingWorksheet!$L682&lt;=WeeklySummary!$C$7,OR(TrackingWorksheet!$H682=Lists!$D$5,TrackingWorksheet!$J682=Lists!$D$5)), 1, 0))</f>
        <v/>
      </c>
      <c r="Z677" s="10" t="str">
        <f>IF($B677=1,"",IF(AND(TrackingWorksheet!$L682&lt;&gt;"", TrackingWorksheet!$L682&gt;=WeeklySummary!$C$6,TrackingWorksheet!$L682&lt;=WeeklySummary!$C$7,OR(TrackingWorksheet!$H682=Lists!$D$6,TrackingWorksheet!$J682=Lists!$D$6)), 1, 0))</f>
        <v/>
      </c>
      <c r="AA677" s="19" t="str">
        <f>IF(B677=1,"",IF(AND(TrackingWorksheet!M682&lt;&gt;"",TrackingWorksheet!M682&lt;=WeeklySummary!$C$7),1,0)*D677)</f>
        <v/>
      </c>
      <c r="AB677" s="19" t="str">
        <f>IF(B677=1,"",IF(AND(TrackingWorksheet!N682&lt;&gt;"",TrackingWorksheet!N682&lt;=WeeklySummary!$C$7),1,0)*D677)</f>
        <v/>
      </c>
      <c r="AC677" s="19" t="str">
        <f>IF(B677=1,"",TrackingWorksheet!T682)</f>
        <v/>
      </c>
      <c r="AD677" s="19" t="str">
        <f>IF(B677=1,"",IF(D677*AND(TrackingWorksheet!S682&gt;=Calculations!$BD$3,TrackingWorksheet!U682="",TrackingWorksheet!K682="YES"),1,0))</f>
        <v/>
      </c>
      <c r="AE677" s="19" t="str">
        <f>IF($B677=1,"",IF(AND(TrackingWorksheet!$S682&gt;$BE$3,TrackingWorksheet!$T682=Lists!$P$4),1, 0)*D677)</f>
        <v/>
      </c>
      <c r="AF677" s="19" t="str">
        <f>IF($B677=1,"",IF(AND(TrackingWorksheet!$U682&gt;$BE$3,TrackingWorksheet!$V682=Lists!$P$4),1, 0)*D677)</f>
        <v/>
      </c>
      <c r="AG677" s="19" t="str">
        <f>IF($B677=1,"",IF(AND(TrackingWorksheet!$W682&gt;$BE$3,TrackingWorksheet!$X682=Lists!$P$4),1, 0)*D677)</f>
        <v/>
      </c>
      <c r="AH677" s="19" t="str">
        <f>IF($B677=1,"",IF(AND(TrackingWorksheet!$Y682&gt;$BE$3,TrackingWorksheet!$Z682=Lists!$P$4),1, 0)*D677)</f>
        <v/>
      </c>
      <c r="AI677" s="19" t="str">
        <f>IF($B677=1,"",IF(AND(TrackingWorksheet!$AA682&gt;$BE$3,TrackingWorksheet!$AB682=Lists!$P$4),1, 0)*D677)</f>
        <v/>
      </c>
      <c r="AJ677" s="19" t="str">
        <f>IF($B677=1,"",IF(AND(TrackingWorksheet!$S682&gt;$BE$3,TrackingWorksheet!$T682=Lists!$P$5),1, 0)*D677)</f>
        <v/>
      </c>
      <c r="AK677" s="19" t="str">
        <f>IF($B677=1,"",IF(AND(TrackingWorksheet!$U682&gt;$BE$3,TrackingWorksheet!$V682=Lists!$P$5),1, 0)*D677)</f>
        <v/>
      </c>
      <c r="AL677" s="19" t="str">
        <f>IF($B677=1,"",IF(AND(TrackingWorksheet!$W682&gt;$BE$3,TrackingWorksheet!$X682=Lists!$P$5),1, 0)*D677)</f>
        <v/>
      </c>
      <c r="AM677" s="19" t="str">
        <f>IF($B677=1,"",IF(AND(TrackingWorksheet!$Y682&gt;$BE$3,TrackingWorksheet!$Z682=Lists!$P$5),1, 0)*D677)</f>
        <v/>
      </c>
      <c r="AN677" s="19" t="str">
        <f>IF($B677=1,"",IF(AND(TrackingWorksheet!$AA682&gt;$BE$3,TrackingWorksheet!$AB682=Lists!$P$5),1, 0)*D677)</f>
        <v/>
      </c>
      <c r="AO677" s="19" t="str">
        <f>IF($B677=1,"",IF(AND(TrackingWorksheet!$S682&gt;$BE$3,TrackingWorksheet!$T682=Lists!$P$6),1, 0)*D677)</f>
        <v/>
      </c>
      <c r="AP677" s="19" t="str">
        <f>IF($B677=1,"",IF(AND(TrackingWorksheet!$U682&gt;$BE$3,TrackingWorksheet!$V682=Lists!$P$6),1, 0)*D677)</f>
        <v/>
      </c>
      <c r="AQ677" s="19" t="str">
        <f>IF($B677=1,"",IF(AND(TrackingWorksheet!$W682&gt;$BE$3,TrackingWorksheet!$X682=Lists!$P$6),1, 0)*D677)</f>
        <v/>
      </c>
      <c r="AR677" s="19" t="str">
        <f>IF($B677=1,"",IF(AND(TrackingWorksheet!$Y682&gt;$BE$3,TrackingWorksheet!$Z682=Lists!$P$6),1, 0)*D677)</f>
        <v/>
      </c>
      <c r="AS677" s="19" t="str">
        <f>IF($B677=1,"",IF(AND(TrackingWorksheet!$AA682&gt;$BE$3,TrackingWorksheet!$AB682=Lists!$P$6),1, 0)*D677)</f>
        <v/>
      </c>
      <c r="AT677" s="19">
        <f t="shared" si="153"/>
        <v>0</v>
      </c>
      <c r="AU677" s="19" t="str">
        <f>IF(B677=1,"",IF(AND(TrackingWorksheet!K682="",TrackingWorksheet!M682="", TrackingWorksheet!N682="", TrackingWorksheet!S682="", TrackingWorksheet!V682="", TrackingWorksheet!W682="", TrackingWorksheet!Y682="", TrackingWorksheet!AA682="", V677=1),1,0)*D677)</f>
        <v/>
      </c>
      <c r="AV677" s="19" t="str">
        <f>IF(B677=1,"",IF(D677*AND(TrackingWorksheet!U682&gt;Calculations!$BE$3,TrackingWorksheet!K682="YES"),1,0))</f>
        <v/>
      </c>
      <c r="AW677" s="19" t="str">
        <f>IF(B677=1,"",IF(D677*AND(TrackingWorksheet!W682&gt;Calculations!$BE$3,TrackingWorksheet!K682="YES"),1,0))</f>
        <v/>
      </c>
      <c r="AX677" s="19">
        <f t="shared" si="154"/>
        <v>0</v>
      </c>
      <c r="AY677" s="19">
        <f t="shared" si="150"/>
        <v>0</v>
      </c>
      <c r="AZ677" s="27" t="str">
        <f>IF(B677=1,"",IF(TrackingWorksheet!Q682="","",TrackingWorksheet!Q682))</f>
        <v/>
      </c>
      <c r="BB677" s="4"/>
      <c r="BC677" s="4"/>
      <c r="BD677" s="4"/>
      <c r="BE677" s="4"/>
      <c r="BF677" s="4"/>
      <c r="BG677" s="4" t="str">
        <f>IF(B677=1,"",IF(AND(N677=1,TrackingWorksheet!$I682+14&lt;=WeeklySummary!$C$7),1,0))</f>
        <v/>
      </c>
      <c r="BH677" s="4" t="str">
        <f>IF(B677=1,"",IF(AND(R677=1,TrackingWorksheet!$I682+14&lt;=WeeklySummary!$C$7),1,0))</f>
        <v/>
      </c>
      <c r="BI677" s="4" t="str">
        <f>IF(B677=1,"",IF(AND(J677=1,TrackingWorksheet!$G682+14&lt;=WeeklySummary!$C$7),1,0))</f>
        <v/>
      </c>
      <c r="BJ677" s="4" t="str">
        <f>IF(B677=1,"",IF(AND(T677=1,TrackingWorksheet!$I682+14&lt;=WeeklySummary!$C$7),1,0))</f>
        <v/>
      </c>
      <c r="BK677" s="4" t="str">
        <f>IF(B677=1,"",IF(AND(T677=1,TrackingWorksheet!$G682+14&lt;=WeeklySummary!$C$7),1,0))</f>
        <v/>
      </c>
      <c r="BL677" s="4">
        <f t="shared" si="163"/>
        <v>0</v>
      </c>
    </row>
    <row r="678" spans="2:64" x14ac:dyDescent="0.25">
      <c r="B678" s="27">
        <f>IF(AND(ISBLANK(TrackingWorksheet!B683),ISBLANK(TrackingWorksheet!C683),ISBLANK(TrackingWorksheet!G683),ISBLANK(TrackingWorksheet!H683),
ISBLANK(TrackingWorksheet!I683),ISBLANK(TrackingWorksheet!J683),ISBLANK(TrackingWorksheet!M683),
ISBLANK(TrackingWorksheet!N685)),1,0)</f>
        <v>1</v>
      </c>
      <c r="C678" s="12" t="str">
        <f>IF(B678=1,"",TrackingWorksheet!F683)</f>
        <v/>
      </c>
      <c r="D678" s="20" t="str">
        <f>IF(B678=1,"",IF(AND(TrackingWorksheet!B683&lt;&gt;"",TrackingWorksheet!B683&lt;=WeeklySummary!$C$7,OR(TrackingWorksheet!C683="",TrackingWorksheet!C683&gt;=WeeklySummary!$C$6)),1,0))</f>
        <v/>
      </c>
      <c r="E678" s="10" t="str">
        <f>IF(B678=1,"",IF(AND(TrackingWorksheet!G683 &lt;&gt;"",TrackingWorksheet!G683&lt;=WeeklySummary!$C$7, TrackingWorksheet!H683=Lists!$D$4), "Y", "N"))</f>
        <v/>
      </c>
      <c r="F678" s="10" t="str">
        <f>IF(B678=1,"",IF(AND(TrackingWorksheet!I683 &lt;&gt;"", TrackingWorksheet!I683&lt;=WeeklySummary!$C$7, TrackingWorksheet!J683=Lists!$D$4), "Y", "N"))</f>
        <v/>
      </c>
      <c r="G678" s="10" t="str">
        <f>IF(B678=1,"",IF(AND(TrackingWorksheet!G683 &lt;&gt;"",TrackingWorksheet!G683&lt;=WeeklySummary!$C$7, TrackingWorksheet!H683=Lists!$D$5), "Y", "N"))</f>
        <v/>
      </c>
      <c r="H678" s="10" t="str">
        <f>IF(B678=1,"",IF(AND(TrackingWorksheet!I683 &lt;&gt;"", TrackingWorksheet!I683&lt;=WeeklySummary!$C$7, TrackingWorksheet!J683=Lists!$D$5), "Y", "N"))</f>
        <v/>
      </c>
      <c r="I678" s="20" t="str">
        <f>IF(B678=1,"",IF(AND(TrackingWorksheet!G683 &lt;&gt;"", TrackingWorksheet!G683&lt;=WeeklySummary!$C$7, TrackingWorksheet!H683=Lists!$D$6), 1, 0))</f>
        <v/>
      </c>
      <c r="J678" s="20" t="str">
        <f t="shared" si="155"/>
        <v/>
      </c>
      <c r="K678" s="10" t="str">
        <f>IF(B678=1,"",IF(AND(TrackingWorksheet!I683&lt;=WeeklySummary!$C$7,TrackingWorksheet!K683="YES"),0,IF(AND(AND(OR(E678="Y",F678="Y"),E678&lt;&gt;F678),G678&lt;&gt;"Y", H678&lt;&gt;"Y"), 1, 0)))</f>
        <v/>
      </c>
      <c r="L678" s="20" t="str">
        <f t="shared" si="156"/>
        <v/>
      </c>
      <c r="M678" s="10" t="str">
        <f t="shared" si="157"/>
        <v/>
      </c>
      <c r="N678" s="20" t="str">
        <f t="shared" si="158"/>
        <v/>
      </c>
      <c r="O678" s="10" t="str">
        <f>IF(B678=1,"",IF(AND(TrackingWorksheet!I683&lt;=WeeklySummary!$C$7,TrackingWorksheet!K683="YES"),0,IF(AND(AND(OR(G678="Y",H678="Y"),G678&lt;&gt;H678),E678&lt;&gt;"Y", F678&lt;&gt;"Y"), 1, 0)))</f>
        <v/>
      </c>
      <c r="P678" s="20" t="str">
        <f t="shared" si="159"/>
        <v/>
      </c>
      <c r="Q678" s="10" t="str">
        <f t="shared" si="160"/>
        <v/>
      </c>
      <c r="R678" s="10" t="str">
        <f t="shared" si="161"/>
        <v/>
      </c>
      <c r="S678" s="10" t="str">
        <f>IF(B678=1,"",IF(AND(OR(AND(TrackingWorksheet!H683=Lists!$D$7,TrackingWorksheet!H683=TrackingWorksheet!J683),TrackingWorksheet!H683&lt;&gt;TrackingWorksheet!J683),TrackingWorksheet!K683="YES",TrackingWorksheet!H683&lt;&gt;Lists!$D$6,TrackingWorksheet!G683&lt;=WeeklySummary!$C$7,TrackingWorksheet!I683&lt;=WeeklySummary!$C$7),1,0))</f>
        <v/>
      </c>
      <c r="T678" s="10" t="str">
        <f t="shared" si="162"/>
        <v/>
      </c>
      <c r="U678" s="10" t="str">
        <f>IF($B678=1,"",IF(TrackingWorksheet!$K683="YES",1, 0)*D678)</f>
        <v/>
      </c>
      <c r="V678" s="20">
        <f t="shared" si="151"/>
        <v>0</v>
      </c>
      <c r="W678" s="20">
        <f t="shared" si="152"/>
        <v>0</v>
      </c>
      <c r="X678" s="10" t="str">
        <f>IF($B678=1,"",IF(AND(TrackingWorksheet!$L683&lt;&gt;"", TrackingWorksheet!$L683&gt;=WeeklySummary!$C$6,TrackingWorksheet!$L683&lt;=WeeklySummary!$C$7,OR(TrackingWorksheet!$H683=Lists!$D$4,TrackingWorksheet!$J683=Lists!$D$4)), 1, 0))</f>
        <v/>
      </c>
      <c r="Y678" s="10" t="str">
        <f>IF($B678=1,"",IF(AND(TrackingWorksheet!$L683&lt;&gt;"", TrackingWorksheet!$L683&gt;=WeeklySummary!$C$6,TrackingWorksheet!$L683&lt;=WeeklySummary!$C$7,OR(TrackingWorksheet!$H683=Lists!$D$5,TrackingWorksheet!$J683=Lists!$D$5)), 1, 0))</f>
        <v/>
      </c>
      <c r="Z678" s="10" t="str">
        <f>IF($B678=1,"",IF(AND(TrackingWorksheet!$L683&lt;&gt;"", TrackingWorksheet!$L683&gt;=WeeklySummary!$C$6,TrackingWorksheet!$L683&lt;=WeeklySummary!$C$7,OR(TrackingWorksheet!$H683=Lists!$D$6,TrackingWorksheet!$J683=Lists!$D$6)), 1, 0))</f>
        <v/>
      </c>
      <c r="AA678" s="19" t="str">
        <f>IF(B678=1,"",IF(AND(TrackingWorksheet!M683&lt;&gt;"",TrackingWorksheet!M683&lt;=WeeklySummary!$C$7),1,0)*D678)</f>
        <v/>
      </c>
      <c r="AB678" s="19" t="str">
        <f>IF(B678=1,"",IF(AND(TrackingWorksheet!N683&lt;&gt;"",TrackingWorksheet!N683&lt;=WeeklySummary!$C$7),1,0)*D678)</f>
        <v/>
      </c>
      <c r="AC678" s="19" t="str">
        <f>IF(B678=1,"",TrackingWorksheet!T683)</f>
        <v/>
      </c>
      <c r="AD678" s="19" t="str">
        <f>IF(B678=1,"",IF(D678*AND(TrackingWorksheet!S683&gt;=Calculations!$BD$3,TrackingWorksheet!U683="",TrackingWorksheet!K683="YES"),1,0))</f>
        <v/>
      </c>
      <c r="AE678" s="19" t="str">
        <f>IF($B678=1,"",IF(AND(TrackingWorksheet!$S683&gt;$BE$3,TrackingWorksheet!$T683=Lists!$P$4),1, 0)*D678)</f>
        <v/>
      </c>
      <c r="AF678" s="19" t="str">
        <f>IF($B678=1,"",IF(AND(TrackingWorksheet!$U683&gt;$BE$3,TrackingWorksheet!$V683=Lists!$P$4),1, 0)*D678)</f>
        <v/>
      </c>
      <c r="AG678" s="19" t="str">
        <f>IF($B678=1,"",IF(AND(TrackingWorksheet!$W683&gt;$BE$3,TrackingWorksheet!$X683=Lists!$P$4),1, 0)*D678)</f>
        <v/>
      </c>
      <c r="AH678" s="19" t="str">
        <f>IF($B678=1,"",IF(AND(TrackingWorksheet!$Y683&gt;$BE$3,TrackingWorksheet!$Z683=Lists!$P$4),1, 0)*D678)</f>
        <v/>
      </c>
      <c r="AI678" s="19" t="str">
        <f>IF($B678=1,"",IF(AND(TrackingWorksheet!$AA683&gt;$BE$3,TrackingWorksheet!$AB683=Lists!$P$4),1, 0)*D678)</f>
        <v/>
      </c>
      <c r="AJ678" s="19" t="str">
        <f>IF($B678=1,"",IF(AND(TrackingWorksheet!$S683&gt;$BE$3,TrackingWorksheet!$T683=Lists!$P$5),1, 0)*D678)</f>
        <v/>
      </c>
      <c r="AK678" s="19" t="str">
        <f>IF($B678=1,"",IF(AND(TrackingWorksheet!$U683&gt;$BE$3,TrackingWorksheet!$V683=Lists!$P$5),1, 0)*D678)</f>
        <v/>
      </c>
      <c r="AL678" s="19" t="str">
        <f>IF($B678=1,"",IF(AND(TrackingWorksheet!$W683&gt;$BE$3,TrackingWorksheet!$X683=Lists!$P$5),1, 0)*D678)</f>
        <v/>
      </c>
      <c r="AM678" s="19" t="str">
        <f>IF($B678=1,"",IF(AND(TrackingWorksheet!$Y683&gt;$BE$3,TrackingWorksheet!$Z683=Lists!$P$5),1, 0)*D678)</f>
        <v/>
      </c>
      <c r="AN678" s="19" t="str">
        <f>IF($B678=1,"",IF(AND(TrackingWorksheet!$AA683&gt;$BE$3,TrackingWorksheet!$AB683=Lists!$P$5),1, 0)*D678)</f>
        <v/>
      </c>
      <c r="AO678" s="19" t="str">
        <f>IF($B678=1,"",IF(AND(TrackingWorksheet!$S683&gt;$BE$3,TrackingWorksheet!$T683=Lists!$P$6),1, 0)*D678)</f>
        <v/>
      </c>
      <c r="AP678" s="19" t="str">
        <f>IF($B678=1,"",IF(AND(TrackingWorksheet!$U683&gt;$BE$3,TrackingWorksheet!$V683=Lists!$P$6),1, 0)*D678)</f>
        <v/>
      </c>
      <c r="AQ678" s="19" t="str">
        <f>IF($B678=1,"",IF(AND(TrackingWorksheet!$W683&gt;$BE$3,TrackingWorksheet!$X683=Lists!$P$6),1, 0)*D678)</f>
        <v/>
      </c>
      <c r="AR678" s="19" t="str">
        <f>IF($B678=1,"",IF(AND(TrackingWorksheet!$Y683&gt;$BE$3,TrackingWorksheet!$Z683=Lists!$P$6),1, 0)*D678)</f>
        <v/>
      </c>
      <c r="AS678" s="19" t="str">
        <f>IF($B678=1,"",IF(AND(TrackingWorksheet!$AA683&gt;$BE$3,TrackingWorksheet!$AB683=Lists!$P$6),1, 0)*D678)</f>
        <v/>
      </c>
      <c r="AT678" s="19">
        <f t="shared" si="153"/>
        <v>0</v>
      </c>
      <c r="AU678" s="19" t="str">
        <f>IF(B678=1,"",IF(AND(TrackingWorksheet!K683="",TrackingWorksheet!M683="", TrackingWorksheet!N683="", TrackingWorksheet!S683="", TrackingWorksheet!V683="", TrackingWorksheet!W683="", TrackingWorksheet!Y683="", TrackingWorksheet!AA683="", V678=1),1,0)*D678)</f>
        <v/>
      </c>
      <c r="AV678" s="19" t="str">
        <f>IF(B678=1,"",IF(D678*AND(TrackingWorksheet!U683&gt;Calculations!$BE$3,TrackingWorksheet!K683="YES"),1,0))</f>
        <v/>
      </c>
      <c r="AW678" s="19" t="str">
        <f>IF(B678=1,"",IF(D678*AND(TrackingWorksheet!W683&gt;Calculations!$BE$3,TrackingWorksheet!K683="YES"),1,0))</f>
        <v/>
      </c>
      <c r="AX678" s="19">
        <f t="shared" si="154"/>
        <v>0</v>
      </c>
      <c r="AY678" s="19">
        <f t="shared" si="150"/>
        <v>0</v>
      </c>
      <c r="AZ678" s="27" t="str">
        <f>IF(B678=1,"",IF(TrackingWorksheet!Q683="","",TrackingWorksheet!Q683))</f>
        <v/>
      </c>
      <c r="BB678" s="4"/>
      <c r="BC678" s="4"/>
      <c r="BD678" s="4"/>
      <c r="BE678" s="4"/>
      <c r="BF678" s="4"/>
      <c r="BG678" s="4" t="str">
        <f>IF(B678=1,"",IF(AND(N678=1,TrackingWorksheet!$I683+14&lt;=WeeklySummary!$C$7),1,0))</f>
        <v/>
      </c>
      <c r="BH678" s="4" t="str">
        <f>IF(B678=1,"",IF(AND(R678=1,TrackingWorksheet!$I683+14&lt;=WeeklySummary!$C$7),1,0))</f>
        <v/>
      </c>
      <c r="BI678" s="4" t="str">
        <f>IF(B678=1,"",IF(AND(J678=1,TrackingWorksheet!$G683+14&lt;=WeeklySummary!$C$7),1,0))</f>
        <v/>
      </c>
      <c r="BJ678" s="4" t="str">
        <f>IF(B678=1,"",IF(AND(T678=1,TrackingWorksheet!$I683+14&lt;=WeeklySummary!$C$7),1,0))</f>
        <v/>
      </c>
      <c r="BK678" s="4" t="str">
        <f>IF(B678=1,"",IF(AND(T678=1,TrackingWorksheet!$G683+14&lt;=WeeklySummary!$C$7),1,0))</f>
        <v/>
      </c>
      <c r="BL678" s="4">
        <f t="shared" si="163"/>
        <v>0</v>
      </c>
    </row>
    <row r="679" spans="2:64" x14ac:dyDescent="0.25">
      <c r="B679" s="27">
        <f>IF(AND(ISBLANK(TrackingWorksheet!B684),ISBLANK(TrackingWorksheet!C684),ISBLANK(TrackingWorksheet!G684),ISBLANK(TrackingWorksheet!H684),
ISBLANK(TrackingWorksheet!I684),ISBLANK(TrackingWorksheet!J684),ISBLANK(TrackingWorksheet!M684),
ISBLANK(TrackingWorksheet!N686)),1,0)</f>
        <v>1</v>
      </c>
      <c r="C679" s="12" t="str">
        <f>IF(B679=1,"",TrackingWorksheet!F684)</f>
        <v/>
      </c>
      <c r="D679" s="20" t="str">
        <f>IF(B679=1,"",IF(AND(TrackingWorksheet!B684&lt;&gt;"",TrackingWorksheet!B684&lt;=WeeklySummary!$C$7,OR(TrackingWorksheet!C684="",TrackingWorksheet!C684&gt;=WeeklySummary!$C$6)),1,0))</f>
        <v/>
      </c>
      <c r="E679" s="10" t="str">
        <f>IF(B679=1,"",IF(AND(TrackingWorksheet!G684 &lt;&gt;"",TrackingWorksheet!G684&lt;=WeeklySummary!$C$7, TrackingWorksheet!H684=Lists!$D$4), "Y", "N"))</f>
        <v/>
      </c>
      <c r="F679" s="10" t="str">
        <f>IF(B679=1,"",IF(AND(TrackingWorksheet!I684 &lt;&gt;"", TrackingWorksheet!I684&lt;=WeeklySummary!$C$7, TrackingWorksheet!J684=Lists!$D$4), "Y", "N"))</f>
        <v/>
      </c>
      <c r="G679" s="10" t="str">
        <f>IF(B679=1,"",IF(AND(TrackingWorksheet!G684 &lt;&gt;"",TrackingWorksheet!G684&lt;=WeeklySummary!$C$7, TrackingWorksheet!H684=Lists!$D$5), "Y", "N"))</f>
        <v/>
      </c>
      <c r="H679" s="10" t="str">
        <f>IF(B679=1,"",IF(AND(TrackingWorksheet!I684 &lt;&gt;"", TrackingWorksheet!I684&lt;=WeeklySummary!$C$7, TrackingWorksheet!J684=Lists!$D$5), "Y", "N"))</f>
        <v/>
      </c>
      <c r="I679" s="20" t="str">
        <f>IF(B679=1,"",IF(AND(TrackingWorksheet!G684 &lt;&gt;"", TrackingWorksheet!G684&lt;=WeeklySummary!$C$7, TrackingWorksheet!H684=Lists!$D$6), 1, 0))</f>
        <v/>
      </c>
      <c r="J679" s="20" t="str">
        <f t="shared" si="155"/>
        <v/>
      </c>
      <c r="K679" s="10" t="str">
        <f>IF(B679=1,"",IF(AND(TrackingWorksheet!I684&lt;=WeeklySummary!$C$7,TrackingWorksheet!K684="YES"),0,IF(AND(AND(OR(E679="Y",F679="Y"),E679&lt;&gt;F679),G679&lt;&gt;"Y", H679&lt;&gt;"Y"), 1, 0)))</f>
        <v/>
      </c>
      <c r="L679" s="20" t="str">
        <f t="shared" si="156"/>
        <v/>
      </c>
      <c r="M679" s="10" t="str">
        <f t="shared" si="157"/>
        <v/>
      </c>
      <c r="N679" s="20" t="str">
        <f t="shared" si="158"/>
        <v/>
      </c>
      <c r="O679" s="10" t="str">
        <f>IF(B679=1,"",IF(AND(TrackingWorksheet!I684&lt;=WeeklySummary!$C$7,TrackingWorksheet!K684="YES"),0,IF(AND(AND(OR(G679="Y",H679="Y"),G679&lt;&gt;H679),E679&lt;&gt;"Y", F679&lt;&gt;"Y"), 1, 0)))</f>
        <v/>
      </c>
      <c r="P679" s="20" t="str">
        <f t="shared" si="159"/>
        <v/>
      </c>
      <c r="Q679" s="10" t="str">
        <f t="shared" si="160"/>
        <v/>
      </c>
      <c r="R679" s="10" t="str">
        <f t="shared" si="161"/>
        <v/>
      </c>
      <c r="S679" s="10" t="str">
        <f>IF(B679=1,"",IF(AND(OR(AND(TrackingWorksheet!H684=Lists!$D$7,TrackingWorksheet!H684=TrackingWorksheet!J684),TrackingWorksheet!H684&lt;&gt;TrackingWorksheet!J684),TrackingWorksheet!K684="YES",TrackingWorksheet!H684&lt;&gt;Lists!$D$6,TrackingWorksheet!G684&lt;=WeeklySummary!$C$7,TrackingWorksheet!I684&lt;=WeeklySummary!$C$7),1,0))</f>
        <v/>
      </c>
      <c r="T679" s="10" t="str">
        <f t="shared" si="162"/>
        <v/>
      </c>
      <c r="U679" s="10" t="str">
        <f>IF($B679=1,"",IF(TrackingWorksheet!$K684="YES",1, 0)*D679)</f>
        <v/>
      </c>
      <c r="V679" s="20">
        <f t="shared" si="151"/>
        <v>0</v>
      </c>
      <c r="W679" s="20">
        <f t="shared" si="152"/>
        <v>0</v>
      </c>
      <c r="X679" s="10" t="str">
        <f>IF($B679=1,"",IF(AND(TrackingWorksheet!$L684&lt;&gt;"", TrackingWorksheet!$L684&gt;=WeeklySummary!$C$6,TrackingWorksheet!$L684&lt;=WeeklySummary!$C$7,OR(TrackingWorksheet!$H684=Lists!$D$4,TrackingWorksheet!$J684=Lists!$D$4)), 1, 0))</f>
        <v/>
      </c>
      <c r="Y679" s="10" t="str">
        <f>IF($B679=1,"",IF(AND(TrackingWorksheet!$L684&lt;&gt;"", TrackingWorksheet!$L684&gt;=WeeklySummary!$C$6,TrackingWorksheet!$L684&lt;=WeeklySummary!$C$7,OR(TrackingWorksheet!$H684=Lists!$D$5,TrackingWorksheet!$J684=Lists!$D$5)), 1, 0))</f>
        <v/>
      </c>
      <c r="Z679" s="10" t="str">
        <f>IF($B679=1,"",IF(AND(TrackingWorksheet!$L684&lt;&gt;"", TrackingWorksheet!$L684&gt;=WeeklySummary!$C$6,TrackingWorksheet!$L684&lt;=WeeklySummary!$C$7,OR(TrackingWorksheet!$H684=Lists!$D$6,TrackingWorksheet!$J684=Lists!$D$6)), 1, 0))</f>
        <v/>
      </c>
      <c r="AA679" s="19" t="str">
        <f>IF(B679=1,"",IF(AND(TrackingWorksheet!M684&lt;&gt;"",TrackingWorksheet!M684&lt;=WeeklySummary!$C$7),1,0)*D679)</f>
        <v/>
      </c>
      <c r="AB679" s="19" t="str">
        <f>IF(B679=1,"",IF(AND(TrackingWorksheet!N684&lt;&gt;"",TrackingWorksheet!N684&lt;=WeeklySummary!$C$7),1,0)*D679)</f>
        <v/>
      </c>
      <c r="AC679" s="19" t="str">
        <f>IF(B679=1,"",TrackingWorksheet!T684)</f>
        <v/>
      </c>
      <c r="AD679" s="19" t="str">
        <f>IF(B679=1,"",IF(D679*AND(TrackingWorksheet!S684&gt;=Calculations!$BD$3,TrackingWorksheet!U684="",TrackingWorksheet!K684="YES"),1,0))</f>
        <v/>
      </c>
      <c r="AE679" s="19" t="str">
        <f>IF($B679=1,"",IF(AND(TrackingWorksheet!$S684&gt;$BE$3,TrackingWorksheet!$T684=Lists!$P$4),1, 0)*D679)</f>
        <v/>
      </c>
      <c r="AF679" s="19" t="str">
        <f>IF($B679=1,"",IF(AND(TrackingWorksheet!$U684&gt;$BE$3,TrackingWorksheet!$V684=Lists!$P$4),1, 0)*D679)</f>
        <v/>
      </c>
      <c r="AG679" s="19" t="str">
        <f>IF($B679=1,"",IF(AND(TrackingWorksheet!$W684&gt;$BE$3,TrackingWorksheet!$X684=Lists!$P$4),1, 0)*D679)</f>
        <v/>
      </c>
      <c r="AH679" s="19" t="str">
        <f>IF($B679=1,"",IF(AND(TrackingWorksheet!$Y684&gt;$BE$3,TrackingWorksheet!$Z684=Lists!$P$4),1, 0)*D679)</f>
        <v/>
      </c>
      <c r="AI679" s="19" t="str">
        <f>IF($B679=1,"",IF(AND(TrackingWorksheet!$AA684&gt;$BE$3,TrackingWorksheet!$AB684=Lists!$P$4),1, 0)*D679)</f>
        <v/>
      </c>
      <c r="AJ679" s="19" t="str">
        <f>IF($B679=1,"",IF(AND(TrackingWorksheet!$S684&gt;$BE$3,TrackingWorksheet!$T684=Lists!$P$5),1, 0)*D679)</f>
        <v/>
      </c>
      <c r="AK679" s="19" t="str">
        <f>IF($B679=1,"",IF(AND(TrackingWorksheet!$U684&gt;$BE$3,TrackingWorksheet!$V684=Lists!$P$5),1, 0)*D679)</f>
        <v/>
      </c>
      <c r="AL679" s="19" t="str">
        <f>IF($B679=1,"",IF(AND(TrackingWorksheet!$W684&gt;$BE$3,TrackingWorksheet!$X684=Lists!$P$5),1, 0)*D679)</f>
        <v/>
      </c>
      <c r="AM679" s="19" t="str">
        <f>IF($B679=1,"",IF(AND(TrackingWorksheet!$Y684&gt;$BE$3,TrackingWorksheet!$Z684=Lists!$P$5),1, 0)*D679)</f>
        <v/>
      </c>
      <c r="AN679" s="19" t="str">
        <f>IF($B679=1,"",IF(AND(TrackingWorksheet!$AA684&gt;$BE$3,TrackingWorksheet!$AB684=Lists!$P$5),1, 0)*D679)</f>
        <v/>
      </c>
      <c r="AO679" s="19" t="str">
        <f>IF($B679=1,"",IF(AND(TrackingWorksheet!$S684&gt;$BE$3,TrackingWorksheet!$T684=Lists!$P$6),1, 0)*D679)</f>
        <v/>
      </c>
      <c r="AP679" s="19" t="str">
        <f>IF($B679=1,"",IF(AND(TrackingWorksheet!$U684&gt;$BE$3,TrackingWorksheet!$V684=Lists!$P$6),1, 0)*D679)</f>
        <v/>
      </c>
      <c r="AQ679" s="19" t="str">
        <f>IF($B679=1,"",IF(AND(TrackingWorksheet!$W684&gt;$BE$3,TrackingWorksheet!$X684=Lists!$P$6),1, 0)*D679)</f>
        <v/>
      </c>
      <c r="AR679" s="19" t="str">
        <f>IF($B679=1,"",IF(AND(TrackingWorksheet!$Y684&gt;$BE$3,TrackingWorksheet!$Z684=Lists!$P$6),1, 0)*D679)</f>
        <v/>
      </c>
      <c r="AS679" s="19" t="str">
        <f>IF($B679=1,"",IF(AND(TrackingWorksheet!$AA684&gt;$BE$3,TrackingWorksheet!$AB684=Lists!$P$6),1, 0)*D679)</f>
        <v/>
      </c>
      <c r="AT679" s="19">
        <f t="shared" si="153"/>
        <v>0</v>
      </c>
      <c r="AU679" s="19" t="str">
        <f>IF(B679=1,"",IF(AND(TrackingWorksheet!K684="",TrackingWorksheet!M684="", TrackingWorksheet!N684="", TrackingWorksheet!S684="", TrackingWorksheet!V684="", TrackingWorksheet!W684="", TrackingWorksheet!Y684="", TrackingWorksheet!AA684="", V679=1),1,0)*D679)</f>
        <v/>
      </c>
      <c r="AV679" s="19" t="str">
        <f>IF(B679=1,"",IF(D679*AND(TrackingWorksheet!U684&gt;Calculations!$BE$3,TrackingWorksheet!K684="YES"),1,0))</f>
        <v/>
      </c>
      <c r="AW679" s="19" t="str">
        <f>IF(B679=1,"",IF(D679*AND(TrackingWorksheet!W684&gt;Calculations!$BE$3,TrackingWorksheet!K684="YES"),1,0))</f>
        <v/>
      </c>
      <c r="AX679" s="19">
        <f t="shared" si="154"/>
        <v>0</v>
      </c>
      <c r="AY679" s="19">
        <f t="shared" si="150"/>
        <v>0</v>
      </c>
      <c r="AZ679" s="27" t="str">
        <f>IF(B679=1,"",IF(TrackingWorksheet!Q684="","",TrackingWorksheet!Q684))</f>
        <v/>
      </c>
      <c r="BB679" s="4"/>
      <c r="BC679" s="4"/>
      <c r="BD679" s="4"/>
      <c r="BE679" s="4"/>
      <c r="BF679" s="4"/>
      <c r="BG679" s="4" t="str">
        <f>IF(B679=1,"",IF(AND(N679=1,TrackingWorksheet!$I684+14&lt;=WeeklySummary!$C$7),1,0))</f>
        <v/>
      </c>
      <c r="BH679" s="4" t="str">
        <f>IF(B679=1,"",IF(AND(R679=1,TrackingWorksheet!$I684+14&lt;=WeeklySummary!$C$7),1,0))</f>
        <v/>
      </c>
      <c r="BI679" s="4" t="str">
        <f>IF(B679=1,"",IF(AND(J679=1,TrackingWorksheet!$G684+14&lt;=WeeklySummary!$C$7),1,0))</f>
        <v/>
      </c>
      <c r="BJ679" s="4" t="str">
        <f>IF(B679=1,"",IF(AND(T679=1,TrackingWorksheet!$I684+14&lt;=WeeklySummary!$C$7),1,0))</f>
        <v/>
      </c>
      <c r="BK679" s="4" t="str">
        <f>IF(B679=1,"",IF(AND(T679=1,TrackingWorksheet!$G684+14&lt;=WeeklySummary!$C$7),1,0))</f>
        <v/>
      </c>
      <c r="BL679" s="4">
        <f t="shared" si="163"/>
        <v>0</v>
      </c>
    </row>
    <row r="680" spans="2:64" x14ac:dyDescent="0.25">
      <c r="B680" s="27">
        <f>IF(AND(ISBLANK(TrackingWorksheet!B685),ISBLANK(TrackingWorksheet!C685),ISBLANK(TrackingWorksheet!G685),ISBLANK(TrackingWorksheet!H685),
ISBLANK(TrackingWorksheet!I685),ISBLANK(TrackingWorksheet!J685),ISBLANK(TrackingWorksheet!M685),
ISBLANK(TrackingWorksheet!N687)),1,0)</f>
        <v>1</v>
      </c>
      <c r="C680" s="12" t="str">
        <f>IF(B680=1,"",TrackingWorksheet!F685)</f>
        <v/>
      </c>
      <c r="D680" s="20" t="str">
        <f>IF(B680=1,"",IF(AND(TrackingWorksheet!B685&lt;&gt;"",TrackingWorksheet!B685&lt;=WeeklySummary!$C$7,OR(TrackingWorksheet!C685="",TrackingWorksheet!C685&gt;=WeeklySummary!$C$6)),1,0))</f>
        <v/>
      </c>
      <c r="E680" s="10" t="str">
        <f>IF(B680=1,"",IF(AND(TrackingWorksheet!G685 &lt;&gt;"",TrackingWorksheet!G685&lt;=WeeklySummary!$C$7, TrackingWorksheet!H685=Lists!$D$4), "Y", "N"))</f>
        <v/>
      </c>
      <c r="F680" s="10" t="str">
        <f>IF(B680=1,"",IF(AND(TrackingWorksheet!I685 &lt;&gt;"", TrackingWorksheet!I685&lt;=WeeklySummary!$C$7, TrackingWorksheet!J685=Lists!$D$4), "Y", "N"))</f>
        <v/>
      </c>
      <c r="G680" s="10" t="str">
        <f>IF(B680=1,"",IF(AND(TrackingWorksheet!G685 &lt;&gt;"",TrackingWorksheet!G685&lt;=WeeklySummary!$C$7, TrackingWorksheet!H685=Lists!$D$5), "Y", "N"))</f>
        <v/>
      </c>
      <c r="H680" s="10" t="str">
        <f>IF(B680=1,"",IF(AND(TrackingWorksheet!I685 &lt;&gt;"", TrackingWorksheet!I685&lt;=WeeklySummary!$C$7, TrackingWorksheet!J685=Lists!$D$5), "Y", "N"))</f>
        <v/>
      </c>
      <c r="I680" s="20" t="str">
        <f>IF(B680=1,"",IF(AND(TrackingWorksheet!G685 &lt;&gt;"", TrackingWorksheet!G685&lt;=WeeklySummary!$C$7, TrackingWorksheet!H685=Lists!$D$6), 1, 0))</f>
        <v/>
      </c>
      <c r="J680" s="20" t="str">
        <f t="shared" si="155"/>
        <v/>
      </c>
      <c r="K680" s="10" t="str">
        <f>IF(B680=1,"",IF(AND(TrackingWorksheet!I685&lt;=WeeklySummary!$C$7,TrackingWorksheet!K685="YES"),0,IF(AND(AND(OR(E680="Y",F680="Y"),E680&lt;&gt;F680),G680&lt;&gt;"Y", H680&lt;&gt;"Y"), 1, 0)))</f>
        <v/>
      </c>
      <c r="L680" s="20" t="str">
        <f t="shared" si="156"/>
        <v/>
      </c>
      <c r="M680" s="10" t="str">
        <f t="shared" si="157"/>
        <v/>
      </c>
      <c r="N680" s="20" t="str">
        <f t="shared" si="158"/>
        <v/>
      </c>
      <c r="O680" s="10" t="str">
        <f>IF(B680=1,"",IF(AND(TrackingWorksheet!I685&lt;=WeeklySummary!$C$7,TrackingWorksheet!K685="YES"),0,IF(AND(AND(OR(G680="Y",H680="Y"),G680&lt;&gt;H680),E680&lt;&gt;"Y", F680&lt;&gt;"Y"), 1, 0)))</f>
        <v/>
      </c>
      <c r="P680" s="20" t="str">
        <f t="shared" si="159"/>
        <v/>
      </c>
      <c r="Q680" s="10" t="str">
        <f t="shared" si="160"/>
        <v/>
      </c>
      <c r="R680" s="10" t="str">
        <f t="shared" si="161"/>
        <v/>
      </c>
      <c r="S680" s="10" t="str">
        <f>IF(B680=1,"",IF(AND(OR(AND(TrackingWorksheet!H685=Lists!$D$7,TrackingWorksheet!H685=TrackingWorksheet!J685),TrackingWorksheet!H685&lt;&gt;TrackingWorksheet!J685),TrackingWorksheet!K685="YES",TrackingWorksheet!H685&lt;&gt;Lists!$D$6,TrackingWorksheet!G685&lt;=WeeklySummary!$C$7,TrackingWorksheet!I685&lt;=WeeklySummary!$C$7),1,0))</f>
        <v/>
      </c>
      <c r="T680" s="10" t="str">
        <f t="shared" si="162"/>
        <v/>
      </c>
      <c r="U680" s="10" t="str">
        <f>IF($B680=1,"",IF(TrackingWorksheet!$K685="YES",1, 0)*D680)</f>
        <v/>
      </c>
      <c r="V680" s="20">
        <f t="shared" si="151"/>
        <v>0</v>
      </c>
      <c r="W680" s="20">
        <f t="shared" si="152"/>
        <v>0</v>
      </c>
      <c r="X680" s="10" t="str">
        <f>IF($B680=1,"",IF(AND(TrackingWorksheet!$L685&lt;&gt;"", TrackingWorksheet!$L685&gt;=WeeklySummary!$C$6,TrackingWorksheet!$L685&lt;=WeeklySummary!$C$7,OR(TrackingWorksheet!$H685=Lists!$D$4,TrackingWorksheet!$J685=Lists!$D$4)), 1, 0))</f>
        <v/>
      </c>
      <c r="Y680" s="10" t="str">
        <f>IF($B680=1,"",IF(AND(TrackingWorksheet!$L685&lt;&gt;"", TrackingWorksheet!$L685&gt;=WeeklySummary!$C$6,TrackingWorksheet!$L685&lt;=WeeklySummary!$C$7,OR(TrackingWorksheet!$H685=Lists!$D$5,TrackingWorksheet!$J685=Lists!$D$5)), 1, 0))</f>
        <v/>
      </c>
      <c r="Z680" s="10" t="str">
        <f>IF($B680=1,"",IF(AND(TrackingWorksheet!$L685&lt;&gt;"", TrackingWorksheet!$L685&gt;=WeeklySummary!$C$6,TrackingWorksheet!$L685&lt;=WeeklySummary!$C$7,OR(TrackingWorksheet!$H685=Lists!$D$6,TrackingWorksheet!$J685=Lists!$D$6)), 1, 0))</f>
        <v/>
      </c>
      <c r="AA680" s="19" t="str">
        <f>IF(B680=1,"",IF(AND(TrackingWorksheet!M685&lt;&gt;"",TrackingWorksheet!M685&lt;=WeeklySummary!$C$7),1,0)*D680)</f>
        <v/>
      </c>
      <c r="AB680" s="19" t="str">
        <f>IF(B680=1,"",IF(AND(TrackingWorksheet!N685&lt;&gt;"",TrackingWorksheet!N685&lt;=WeeklySummary!$C$7),1,0)*D680)</f>
        <v/>
      </c>
      <c r="AC680" s="19" t="str">
        <f>IF(B680=1,"",TrackingWorksheet!T685)</f>
        <v/>
      </c>
      <c r="AD680" s="19" t="str">
        <f>IF(B680=1,"",IF(D680*AND(TrackingWorksheet!S685&gt;=Calculations!$BD$3,TrackingWorksheet!U685="",TrackingWorksheet!K685="YES"),1,0))</f>
        <v/>
      </c>
      <c r="AE680" s="19" t="str">
        <f>IF($B680=1,"",IF(AND(TrackingWorksheet!$S685&gt;$BE$3,TrackingWorksheet!$T685=Lists!$P$4),1, 0)*D680)</f>
        <v/>
      </c>
      <c r="AF680" s="19" t="str">
        <f>IF($B680=1,"",IF(AND(TrackingWorksheet!$U685&gt;$BE$3,TrackingWorksheet!$V685=Lists!$P$4),1, 0)*D680)</f>
        <v/>
      </c>
      <c r="AG680" s="19" t="str">
        <f>IF($B680=1,"",IF(AND(TrackingWorksheet!$W685&gt;$BE$3,TrackingWorksheet!$X685=Lists!$P$4),1, 0)*D680)</f>
        <v/>
      </c>
      <c r="AH680" s="19" t="str">
        <f>IF($B680=1,"",IF(AND(TrackingWorksheet!$Y685&gt;$BE$3,TrackingWorksheet!$Z685=Lists!$P$4),1, 0)*D680)</f>
        <v/>
      </c>
      <c r="AI680" s="19" t="str">
        <f>IF($B680=1,"",IF(AND(TrackingWorksheet!$AA685&gt;$BE$3,TrackingWorksheet!$AB685=Lists!$P$4),1, 0)*D680)</f>
        <v/>
      </c>
      <c r="AJ680" s="19" t="str">
        <f>IF($B680=1,"",IF(AND(TrackingWorksheet!$S685&gt;$BE$3,TrackingWorksheet!$T685=Lists!$P$5),1, 0)*D680)</f>
        <v/>
      </c>
      <c r="AK680" s="19" t="str">
        <f>IF($B680=1,"",IF(AND(TrackingWorksheet!$U685&gt;$BE$3,TrackingWorksheet!$V685=Lists!$P$5),1, 0)*D680)</f>
        <v/>
      </c>
      <c r="AL680" s="19" t="str">
        <f>IF($B680=1,"",IF(AND(TrackingWorksheet!$W685&gt;$BE$3,TrackingWorksheet!$X685=Lists!$P$5),1, 0)*D680)</f>
        <v/>
      </c>
      <c r="AM680" s="19" t="str">
        <f>IF($B680=1,"",IF(AND(TrackingWorksheet!$Y685&gt;$BE$3,TrackingWorksheet!$Z685=Lists!$P$5),1, 0)*D680)</f>
        <v/>
      </c>
      <c r="AN680" s="19" t="str">
        <f>IF($B680=1,"",IF(AND(TrackingWorksheet!$AA685&gt;$BE$3,TrackingWorksheet!$AB685=Lists!$P$5),1, 0)*D680)</f>
        <v/>
      </c>
      <c r="AO680" s="19" t="str">
        <f>IF($B680=1,"",IF(AND(TrackingWorksheet!$S685&gt;$BE$3,TrackingWorksheet!$T685=Lists!$P$6),1, 0)*D680)</f>
        <v/>
      </c>
      <c r="AP680" s="19" t="str">
        <f>IF($B680=1,"",IF(AND(TrackingWorksheet!$U685&gt;$BE$3,TrackingWorksheet!$V685=Lists!$P$6),1, 0)*D680)</f>
        <v/>
      </c>
      <c r="AQ680" s="19" t="str">
        <f>IF($B680=1,"",IF(AND(TrackingWorksheet!$W685&gt;$BE$3,TrackingWorksheet!$X685=Lists!$P$6),1, 0)*D680)</f>
        <v/>
      </c>
      <c r="AR680" s="19" t="str">
        <f>IF($B680=1,"",IF(AND(TrackingWorksheet!$Y685&gt;$BE$3,TrackingWorksheet!$Z685=Lists!$P$6),1, 0)*D680)</f>
        <v/>
      </c>
      <c r="AS680" s="19" t="str">
        <f>IF($B680=1,"",IF(AND(TrackingWorksheet!$AA685&gt;$BE$3,TrackingWorksheet!$AB685=Lists!$P$6),1, 0)*D680)</f>
        <v/>
      </c>
      <c r="AT680" s="19">
        <f t="shared" si="153"/>
        <v>0</v>
      </c>
      <c r="AU680" s="19" t="str">
        <f>IF(B680=1,"",IF(AND(TrackingWorksheet!K685="",TrackingWorksheet!M685="", TrackingWorksheet!N685="", TrackingWorksheet!S685="", TrackingWorksheet!V685="", TrackingWorksheet!W685="", TrackingWorksheet!Y685="", TrackingWorksheet!AA685="", V680=1),1,0)*D680)</f>
        <v/>
      </c>
      <c r="AV680" s="19" t="str">
        <f>IF(B680=1,"",IF(D680*AND(TrackingWorksheet!U685&gt;Calculations!$BE$3,TrackingWorksheet!K685="YES"),1,0))</f>
        <v/>
      </c>
      <c r="AW680" s="19" t="str">
        <f>IF(B680=1,"",IF(D680*AND(TrackingWorksheet!W685&gt;Calculations!$BE$3,TrackingWorksheet!K685="YES"),1,0))</f>
        <v/>
      </c>
      <c r="AX680" s="19">
        <f t="shared" si="154"/>
        <v>0</v>
      </c>
      <c r="AY680" s="19">
        <f t="shared" si="150"/>
        <v>0</v>
      </c>
      <c r="AZ680" s="27" t="str">
        <f>IF(B680=1,"",IF(TrackingWorksheet!Q685="","",TrackingWorksheet!Q685))</f>
        <v/>
      </c>
      <c r="BB680" s="4"/>
      <c r="BC680" s="4"/>
      <c r="BD680" s="4"/>
      <c r="BE680" s="4"/>
      <c r="BF680" s="4"/>
      <c r="BG680" s="4" t="str">
        <f>IF(B680=1,"",IF(AND(N680=1,TrackingWorksheet!$I685+14&lt;=WeeklySummary!$C$7),1,0))</f>
        <v/>
      </c>
      <c r="BH680" s="4" t="str">
        <f>IF(B680=1,"",IF(AND(R680=1,TrackingWorksheet!$I685+14&lt;=WeeklySummary!$C$7),1,0))</f>
        <v/>
      </c>
      <c r="BI680" s="4" t="str">
        <f>IF(B680=1,"",IF(AND(J680=1,TrackingWorksheet!$G685+14&lt;=WeeklySummary!$C$7),1,0))</f>
        <v/>
      </c>
      <c r="BJ680" s="4" t="str">
        <f>IF(B680=1,"",IF(AND(T680=1,TrackingWorksheet!$I685+14&lt;=WeeklySummary!$C$7),1,0))</f>
        <v/>
      </c>
      <c r="BK680" s="4" t="str">
        <f>IF(B680=1,"",IF(AND(T680=1,TrackingWorksheet!$G685+14&lt;=WeeklySummary!$C$7),1,0))</f>
        <v/>
      </c>
      <c r="BL680" s="4">
        <f t="shared" si="163"/>
        <v>0</v>
      </c>
    </row>
    <row r="681" spans="2:64" x14ac:dyDescent="0.25">
      <c r="B681" s="27">
        <f>IF(AND(ISBLANK(TrackingWorksheet!B686),ISBLANK(TrackingWorksheet!C686),ISBLANK(TrackingWorksheet!G686),ISBLANK(TrackingWorksheet!H686),
ISBLANK(TrackingWorksheet!I686),ISBLANK(TrackingWorksheet!J686),ISBLANK(TrackingWorksheet!M686),
ISBLANK(TrackingWorksheet!N688)),1,0)</f>
        <v>1</v>
      </c>
      <c r="C681" s="12" t="str">
        <f>IF(B681=1,"",TrackingWorksheet!F686)</f>
        <v/>
      </c>
      <c r="D681" s="20" t="str">
        <f>IF(B681=1,"",IF(AND(TrackingWorksheet!B686&lt;&gt;"",TrackingWorksheet!B686&lt;=WeeklySummary!$C$7,OR(TrackingWorksheet!C686="",TrackingWorksheet!C686&gt;=WeeklySummary!$C$6)),1,0))</f>
        <v/>
      </c>
      <c r="E681" s="10" t="str">
        <f>IF(B681=1,"",IF(AND(TrackingWorksheet!G686 &lt;&gt;"",TrackingWorksheet!G686&lt;=WeeklySummary!$C$7, TrackingWorksheet!H686=Lists!$D$4), "Y", "N"))</f>
        <v/>
      </c>
      <c r="F681" s="10" t="str">
        <f>IF(B681=1,"",IF(AND(TrackingWorksheet!I686 &lt;&gt;"", TrackingWorksheet!I686&lt;=WeeklySummary!$C$7, TrackingWorksheet!J686=Lists!$D$4), "Y", "N"))</f>
        <v/>
      </c>
      <c r="G681" s="10" t="str">
        <f>IF(B681=1,"",IF(AND(TrackingWorksheet!G686 &lt;&gt;"",TrackingWorksheet!G686&lt;=WeeklySummary!$C$7, TrackingWorksheet!H686=Lists!$D$5), "Y", "N"))</f>
        <v/>
      </c>
      <c r="H681" s="10" t="str">
        <f>IF(B681=1,"",IF(AND(TrackingWorksheet!I686 &lt;&gt;"", TrackingWorksheet!I686&lt;=WeeklySummary!$C$7, TrackingWorksheet!J686=Lists!$D$5), "Y", "N"))</f>
        <v/>
      </c>
      <c r="I681" s="20" t="str">
        <f>IF(B681=1,"",IF(AND(TrackingWorksheet!G686 &lt;&gt;"", TrackingWorksheet!G686&lt;=WeeklySummary!$C$7, TrackingWorksheet!H686=Lists!$D$6), 1, 0))</f>
        <v/>
      </c>
      <c r="J681" s="20" t="str">
        <f t="shared" si="155"/>
        <v/>
      </c>
      <c r="K681" s="10" t="str">
        <f>IF(B681=1,"",IF(AND(TrackingWorksheet!I686&lt;=WeeklySummary!$C$7,TrackingWorksheet!K686="YES"),0,IF(AND(AND(OR(E681="Y",F681="Y"),E681&lt;&gt;F681),G681&lt;&gt;"Y", H681&lt;&gt;"Y"), 1, 0)))</f>
        <v/>
      </c>
      <c r="L681" s="20" t="str">
        <f t="shared" si="156"/>
        <v/>
      </c>
      <c r="M681" s="10" t="str">
        <f t="shared" si="157"/>
        <v/>
      </c>
      <c r="N681" s="20" t="str">
        <f t="shared" si="158"/>
        <v/>
      </c>
      <c r="O681" s="10" t="str">
        <f>IF(B681=1,"",IF(AND(TrackingWorksheet!I686&lt;=WeeklySummary!$C$7,TrackingWorksheet!K686="YES"),0,IF(AND(AND(OR(G681="Y",H681="Y"),G681&lt;&gt;H681),E681&lt;&gt;"Y", F681&lt;&gt;"Y"), 1, 0)))</f>
        <v/>
      </c>
      <c r="P681" s="20" t="str">
        <f t="shared" si="159"/>
        <v/>
      </c>
      <c r="Q681" s="10" t="str">
        <f t="shared" si="160"/>
        <v/>
      </c>
      <c r="R681" s="10" t="str">
        <f t="shared" si="161"/>
        <v/>
      </c>
      <c r="S681" s="10" t="str">
        <f>IF(B681=1,"",IF(AND(OR(AND(TrackingWorksheet!H686=Lists!$D$7,TrackingWorksheet!H686=TrackingWorksheet!J686),TrackingWorksheet!H686&lt;&gt;TrackingWorksheet!J686),TrackingWorksheet!K686="YES",TrackingWorksheet!H686&lt;&gt;Lists!$D$6,TrackingWorksheet!G686&lt;=WeeklySummary!$C$7,TrackingWorksheet!I686&lt;=WeeklySummary!$C$7),1,0))</f>
        <v/>
      </c>
      <c r="T681" s="10" t="str">
        <f t="shared" si="162"/>
        <v/>
      </c>
      <c r="U681" s="10" t="str">
        <f>IF($B681=1,"",IF(TrackingWorksheet!$K686="YES",1, 0)*D681)</f>
        <v/>
      </c>
      <c r="V681" s="20">
        <f t="shared" si="151"/>
        <v>0</v>
      </c>
      <c r="W681" s="20">
        <f t="shared" si="152"/>
        <v>0</v>
      </c>
      <c r="X681" s="10" t="str">
        <f>IF($B681=1,"",IF(AND(TrackingWorksheet!$L686&lt;&gt;"", TrackingWorksheet!$L686&gt;=WeeklySummary!$C$6,TrackingWorksheet!$L686&lt;=WeeklySummary!$C$7,OR(TrackingWorksheet!$H686=Lists!$D$4,TrackingWorksheet!$J686=Lists!$D$4)), 1, 0))</f>
        <v/>
      </c>
      <c r="Y681" s="10" t="str">
        <f>IF($B681=1,"",IF(AND(TrackingWorksheet!$L686&lt;&gt;"", TrackingWorksheet!$L686&gt;=WeeklySummary!$C$6,TrackingWorksheet!$L686&lt;=WeeklySummary!$C$7,OR(TrackingWorksheet!$H686=Lists!$D$5,TrackingWorksheet!$J686=Lists!$D$5)), 1, 0))</f>
        <v/>
      </c>
      <c r="Z681" s="10" t="str">
        <f>IF($B681=1,"",IF(AND(TrackingWorksheet!$L686&lt;&gt;"", TrackingWorksheet!$L686&gt;=WeeklySummary!$C$6,TrackingWorksheet!$L686&lt;=WeeklySummary!$C$7,OR(TrackingWorksheet!$H686=Lists!$D$6,TrackingWorksheet!$J686=Lists!$D$6)), 1, 0))</f>
        <v/>
      </c>
      <c r="AA681" s="19" t="str">
        <f>IF(B681=1,"",IF(AND(TrackingWorksheet!M686&lt;&gt;"",TrackingWorksheet!M686&lt;=WeeklySummary!$C$7),1,0)*D681)</f>
        <v/>
      </c>
      <c r="AB681" s="19" t="str">
        <f>IF(B681=1,"",IF(AND(TrackingWorksheet!N686&lt;&gt;"",TrackingWorksheet!N686&lt;=WeeklySummary!$C$7),1,0)*D681)</f>
        <v/>
      </c>
      <c r="AC681" s="19" t="str">
        <f>IF(B681=1,"",TrackingWorksheet!T686)</f>
        <v/>
      </c>
      <c r="AD681" s="19" t="str">
        <f>IF(B681=1,"",IF(D681*AND(TrackingWorksheet!S686&gt;=Calculations!$BD$3,TrackingWorksheet!U686="",TrackingWorksheet!K686="YES"),1,0))</f>
        <v/>
      </c>
      <c r="AE681" s="19" t="str">
        <f>IF($B681=1,"",IF(AND(TrackingWorksheet!$S686&gt;$BE$3,TrackingWorksheet!$T686=Lists!$P$4),1, 0)*D681)</f>
        <v/>
      </c>
      <c r="AF681" s="19" t="str">
        <f>IF($B681=1,"",IF(AND(TrackingWorksheet!$U686&gt;$BE$3,TrackingWorksheet!$V686=Lists!$P$4),1, 0)*D681)</f>
        <v/>
      </c>
      <c r="AG681" s="19" t="str">
        <f>IF($B681=1,"",IF(AND(TrackingWorksheet!$W686&gt;$BE$3,TrackingWorksheet!$X686=Lists!$P$4),1, 0)*D681)</f>
        <v/>
      </c>
      <c r="AH681" s="19" t="str">
        <f>IF($B681=1,"",IF(AND(TrackingWorksheet!$Y686&gt;$BE$3,TrackingWorksheet!$Z686=Lists!$P$4),1, 0)*D681)</f>
        <v/>
      </c>
      <c r="AI681" s="19" t="str">
        <f>IF($B681=1,"",IF(AND(TrackingWorksheet!$AA686&gt;$BE$3,TrackingWorksheet!$AB686=Lists!$P$4),1, 0)*D681)</f>
        <v/>
      </c>
      <c r="AJ681" s="19" t="str">
        <f>IF($B681=1,"",IF(AND(TrackingWorksheet!$S686&gt;$BE$3,TrackingWorksheet!$T686=Lists!$P$5),1, 0)*D681)</f>
        <v/>
      </c>
      <c r="AK681" s="19" t="str">
        <f>IF($B681=1,"",IF(AND(TrackingWorksheet!$U686&gt;$BE$3,TrackingWorksheet!$V686=Lists!$P$5),1, 0)*D681)</f>
        <v/>
      </c>
      <c r="AL681" s="19" t="str">
        <f>IF($B681=1,"",IF(AND(TrackingWorksheet!$W686&gt;$BE$3,TrackingWorksheet!$X686=Lists!$P$5),1, 0)*D681)</f>
        <v/>
      </c>
      <c r="AM681" s="19" t="str">
        <f>IF($B681=1,"",IF(AND(TrackingWorksheet!$Y686&gt;$BE$3,TrackingWorksheet!$Z686=Lists!$P$5),1, 0)*D681)</f>
        <v/>
      </c>
      <c r="AN681" s="19" t="str">
        <f>IF($B681=1,"",IF(AND(TrackingWorksheet!$AA686&gt;$BE$3,TrackingWorksheet!$AB686=Lists!$P$5),1, 0)*D681)</f>
        <v/>
      </c>
      <c r="AO681" s="19" t="str">
        <f>IF($B681=1,"",IF(AND(TrackingWorksheet!$S686&gt;$BE$3,TrackingWorksheet!$T686=Lists!$P$6),1, 0)*D681)</f>
        <v/>
      </c>
      <c r="AP681" s="19" t="str">
        <f>IF($B681=1,"",IF(AND(TrackingWorksheet!$U686&gt;$BE$3,TrackingWorksheet!$V686=Lists!$P$6),1, 0)*D681)</f>
        <v/>
      </c>
      <c r="AQ681" s="19" t="str">
        <f>IF($B681=1,"",IF(AND(TrackingWorksheet!$W686&gt;$BE$3,TrackingWorksheet!$X686=Lists!$P$6),1, 0)*D681)</f>
        <v/>
      </c>
      <c r="AR681" s="19" t="str">
        <f>IF($B681=1,"",IF(AND(TrackingWorksheet!$Y686&gt;$BE$3,TrackingWorksheet!$Z686=Lists!$P$6),1, 0)*D681)</f>
        <v/>
      </c>
      <c r="AS681" s="19" t="str">
        <f>IF($B681=1,"",IF(AND(TrackingWorksheet!$AA686&gt;$BE$3,TrackingWorksheet!$AB686=Lists!$P$6),1, 0)*D681)</f>
        <v/>
      </c>
      <c r="AT681" s="19">
        <f t="shared" si="153"/>
        <v>0</v>
      </c>
      <c r="AU681" s="19" t="str">
        <f>IF(B681=1,"",IF(AND(TrackingWorksheet!K686="",TrackingWorksheet!M686="", TrackingWorksheet!N686="", TrackingWorksheet!S686="", TrackingWorksheet!V686="", TrackingWorksheet!W686="", TrackingWorksheet!Y686="", TrackingWorksheet!AA686="", V681=1),1,0)*D681)</f>
        <v/>
      </c>
      <c r="AV681" s="19" t="str">
        <f>IF(B681=1,"",IF(D681*AND(TrackingWorksheet!U686&gt;Calculations!$BE$3,TrackingWorksheet!K686="YES"),1,0))</f>
        <v/>
      </c>
      <c r="AW681" s="19" t="str">
        <f>IF(B681=1,"",IF(D681*AND(TrackingWorksheet!W686&gt;Calculations!$BE$3,TrackingWorksheet!K686="YES"),1,0))</f>
        <v/>
      </c>
      <c r="AX681" s="19">
        <f t="shared" si="154"/>
        <v>0</v>
      </c>
      <c r="AY681" s="19">
        <f t="shared" si="150"/>
        <v>0</v>
      </c>
      <c r="AZ681" s="27" t="str">
        <f>IF(B681=1,"",IF(TrackingWorksheet!Q686="","",TrackingWorksheet!Q686))</f>
        <v/>
      </c>
      <c r="BB681" s="4"/>
      <c r="BC681" s="4"/>
      <c r="BD681" s="4"/>
      <c r="BE681" s="4"/>
      <c r="BF681" s="4"/>
      <c r="BG681" s="4" t="str">
        <f>IF(B681=1,"",IF(AND(N681=1,TrackingWorksheet!$I686+14&lt;=WeeklySummary!$C$7),1,0))</f>
        <v/>
      </c>
      <c r="BH681" s="4" t="str">
        <f>IF(B681=1,"",IF(AND(R681=1,TrackingWorksheet!$I686+14&lt;=WeeklySummary!$C$7),1,0))</f>
        <v/>
      </c>
      <c r="BI681" s="4" t="str">
        <f>IF(B681=1,"",IF(AND(J681=1,TrackingWorksheet!$G686+14&lt;=WeeklySummary!$C$7),1,0))</f>
        <v/>
      </c>
      <c r="BJ681" s="4" t="str">
        <f>IF(B681=1,"",IF(AND(T681=1,TrackingWorksheet!$I686+14&lt;=WeeklySummary!$C$7),1,0))</f>
        <v/>
      </c>
      <c r="BK681" s="4" t="str">
        <f>IF(B681=1,"",IF(AND(T681=1,TrackingWorksheet!$G686+14&lt;=WeeklySummary!$C$7),1,0))</f>
        <v/>
      </c>
      <c r="BL681" s="4">
        <f t="shared" si="163"/>
        <v>0</v>
      </c>
    </row>
    <row r="682" spans="2:64" x14ac:dyDescent="0.25">
      <c r="B682" s="27">
        <f>IF(AND(ISBLANK(TrackingWorksheet!B687),ISBLANK(TrackingWorksheet!C687),ISBLANK(TrackingWorksheet!G687),ISBLANK(TrackingWorksheet!H687),
ISBLANK(TrackingWorksheet!I687),ISBLANK(TrackingWorksheet!J687),ISBLANK(TrackingWorksheet!M687),
ISBLANK(TrackingWorksheet!N689)),1,0)</f>
        <v>1</v>
      </c>
      <c r="C682" s="12" t="str">
        <f>IF(B682=1,"",TrackingWorksheet!F687)</f>
        <v/>
      </c>
      <c r="D682" s="20" t="str">
        <f>IF(B682=1,"",IF(AND(TrackingWorksheet!B687&lt;&gt;"",TrackingWorksheet!B687&lt;=WeeklySummary!$C$7,OR(TrackingWorksheet!C687="",TrackingWorksheet!C687&gt;=WeeklySummary!$C$6)),1,0))</f>
        <v/>
      </c>
      <c r="E682" s="10" t="str">
        <f>IF(B682=1,"",IF(AND(TrackingWorksheet!G687 &lt;&gt;"",TrackingWorksheet!G687&lt;=WeeklySummary!$C$7, TrackingWorksheet!H687=Lists!$D$4), "Y", "N"))</f>
        <v/>
      </c>
      <c r="F682" s="10" t="str">
        <f>IF(B682=1,"",IF(AND(TrackingWorksheet!I687 &lt;&gt;"", TrackingWorksheet!I687&lt;=WeeklySummary!$C$7, TrackingWorksheet!J687=Lists!$D$4), "Y", "N"))</f>
        <v/>
      </c>
      <c r="G682" s="10" t="str">
        <f>IF(B682=1,"",IF(AND(TrackingWorksheet!G687 &lt;&gt;"",TrackingWorksheet!G687&lt;=WeeklySummary!$C$7, TrackingWorksheet!H687=Lists!$D$5), "Y", "N"))</f>
        <v/>
      </c>
      <c r="H682" s="10" t="str">
        <f>IF(B682=1,"",IF(AND(TrackingWorksheet!I687 &lt;&gt;"", TrackingWorksheet!I687&lt;=WeeklySummary!$C$7, TrackingWorksheet!J687=Lists!$D$5), "Y", "N"))</f>
        <v/>
      </c>
      <c r="I682" s="20" t="str">
        <f>IF(B682=1,"",IF(AND(TrackingWorksheet!G687 &lt;&gt;"", TrackingWorksheet!G687&lt;=WeeklySummary!$C$7, TrackingWorksheet!H687=Lists!$D$6), 1, 0))</f>
        <v/>
      </c>
      <c r="J682" s="20" t="str">
        <f t="shared" si="155"/>
        <v/>
      </c>
      <c r="K682" s="10" t="str">
        <f>IF(B682=1,"",IF(AND(TrackingWorksheet!I687&lt;=WeeklySummary!$C$7,TrackingWorksheet!K687="YES"),0,IF(AND(AND(OR(E682="Y",F682="Y"),E682&lt;&gt;F682),G682&lt;&gt;"Y", H682&lt;&gt;"Y"), 1, 0)))</f>
        <v/>
      </c>
      <c r="L682" s="20" t="str">
        <f t="shared" si="156"/>
        <v/>
      </c>
      <c r="M682" s="10" t="str">
        <f t="shared" si="157"/>
        <v/>
      </c>
      <c r="N682" s="20" t="str">
        <f t="shared" si="158"/>
        <v/>
      </c>
      <c r="O682" s="10" t="str">
        <f>IF(B682=1,"",IF(AND(TrackingWorksheet!I687&lt;=WeeklySummary!$C$7,TrackingWorksheet!K687="YES"),0,IF(AND(AND(OR(G682="Y",H682="Y"),G682&lt;&gt;H682),E682&lt;&gt;"Y", F682&lt;&gt;"Y"), 1, 0)))</f>
        <v/>
      </c>
      <c r="P682" s="20" t="str">
        <f t="shared" si="159"/>
        <v/>
      </c>
      <c r="Q682" s="10" t="str">
        <f t="shared" si="160"/>
        <v/>
      </c>
      <c r="R682" s="10" t="str">
        <f t="shared" si="161"/>
        <v/>
      </c>
      <c r="S682" s="10" t="str">
        <f>IF(B682=1,"",IF(AND(OR(AND(TrackingWorksheet!H687=Lists!$D$7,TrackingWorksheet!H687=TrackingWorksheet!J687),TrackingWorksheet!H687&lt;&gt;TrackingWorksheet!J687),TrackingWorksheet!K687="YES",TrackingWorksheet!H687&lt;&gt;Lists!$D$6,TrackingWorksheet!G687&lt;=WeeklySummary!$C$7,TrackingWorksheet!I687&lt;=WeeklySummary!$C$7),1,0))</f>
        <v/>
      </c>
      <c r="T682" s="10" t="str">
        <f t="shared" si="162"/>
        <v/>
      </c>
      <c r="U682" s="10" t="str">
        <f>IF($B682=1,"",IF(TrackingWorksheet!$K687="YES",1, 0)*D682)</f>
        <v/>
      </c>
      <c r="V682" s="20">
        <f t="shared" si="151"/>
        <v>0</v>
      </c>
      <c r="W682" s="20">
        <f t="shared" si="152"/>
        <v>0</v>
      </c>
      <c r="X682" s="10" t="str">
        <f>IF($B682=1,"",IF(AND(TrackingWorksheet!$L687&lt;&gt;"", TrackingWorksheet!$L687&gt;=WeeklySummary!$C$6,TrackingWorksheet!$L687&lt;=WeeklySummary!$C$7,OR(TrackingWorksheet!$H687=Lists!$D$4,TrackingWorksheet!$J687=Lists!$D$4)), 1, 0))</f>
        <v/>
      </c>
      <c r="Y682" s="10" t="str">
        <f>IF($B682=1,"",IF(AND(TrackingWorksheet!$L687&lt;&gt;"", TrackingWorksheet!$L687&gt;=WeeklySummary!$C$6,TrackingWorksheet!$L687&lt;=WeeklySummary!$C$7,OR(TrackingWorksheet!$H687=Lists!$D$5,TrackingWorksheet!$J687=Lists!$D$5)), 1, 0))</f>
        <v/>
      </c>
      <c r="Z682" s="10" t="str">
        <f>IF($B682=1,"",IF(AND(TrackingWorksheet!$L687&lt;&gt;"", TrackingWorksheet!$L687&gt;=WeeklySummary!$C$6,TrackingWorksheet!$L687&lt;=WeeklySummary!$C$7,OR(TrackingWorksheet!$H687=Lists!$D$6,TrackingWorksheet!$J687=Lists!$D$6)), 1, 0))</f>
        <v/>
      </c>
      <c r="AA682" s="19" t="str">
        <f>IF(B682=1,"",IF(AND(TrackingWorksheet!M687&lt;&gt;"",TrackingWorksheet!M687&lt;=WeeklySummary!$C$7),1,0)*D682)</f>
        <v/>
      </c>
      <c r="AB682" s="19" t="str">
        <f>IF(B682=1,"",IF(AND(TrackingWorksheet!N687&lt;&gt;"",TrackingWorksheet!N687&lt;=WeeklySummary!$C$7),1,0)*D682)</f>
        <v/>
      </c>
      <c r="AC682" s="19" t="str">
        <f>IF(B682=1,"",TrackingWorksheet!T687)</f>
        <v/>
      </c>
      <c r="AD682" s="19" t="str">
        <f>IF(B682=1,"",IF(D682*AND(TrackingWorksheet!S687&gt;=Calculations!$BD$3,TrackingWorksheet!U687="",TrackingWorksheet!K687="YES"),1,0))</f>
        <v/>
      </c>
      <c r="AE682" s="19" t="str">
        <f>IF($B682=1,"",IF(AND(TrackingWorksheet!$S687&gt;$BE$3,TrackingWorksheet!$T687=Lists!$P$4),1, 0)*D682)</f>
        <v/>
      </c>
      <c r="AF682" s="19" t="str">
        <f>IF($B682=1,"",IF(AND(TrackingWorksheet!$U687&gt;$BE$3,TrackingWorksheet!$V687=Lists!$P$4),1, 0)*D682)</f>
        <v/>
      </c>
      <c r="AG682" s="19" t="str">
        <f>IF($B682=1,"",IF(AND(TrackingWorksheet!$W687&gt;$BE$3,TrackingWorksheet!$X687=Lists!$P$4),1, 0)*D682)</f>
        <v/>
      </c>
      <c r="AH682" s="19" t="str">
        <f>IF($B682=1,"",IF(AND(TrackingWorksheet!$Y687&gt;$BE$3,TrackingWorksheet!$Z687=Lists!$P$4),1, 0)*D682)</f>
        <v/>
      </c>
      <c r="AI682" s="19" t="str">
        <f>IF($B682=1,"",IF(AND(TrackingWorksheet!$AA687&gt;$BE$3,TrackingWorksheet!$AB687=Lists!$P$4),1, 0)*D682)</f>
        <v/>
      </c>
      <c r="AJ682" s="19" t="str">
        <f>IF($B682=1,"",IF(AND(TrackingWorksheet!$S687&gt;$BE$3,TrackingWorksheet!$T687=Lists!$P$5),1, 0)*D682)</f>
        <v/>
      </c>
      <c r="AK682" s="19" t="str">
        <f>IF($B682=1,"",IF(AND(TrackingWorksheet!$U687&gt;$BE$3,TrackingWorksheet!$V687=Lists!$P$5),1, 0)*D682)</f>
        <v/>
      </c>
      <c r="AL682" s="19" t="str">
        <f>IF($B682=1,"",IF(AND(TrackingWorksheet!$W687&gt;$BE$3,TrackingWorksheet!$X687=Lists!$P$5),1, 0)*D682)</f>
        <v/>
      </c>
      <c r="AM682" s="19" t="str">
        <f>IF($B682=1,"",IF(AND(TrackingWorksheet!$Y687&gt;$BE$3,TrackingWorksheet!$Z687=Lists!$P$5),1, 0)*D682)</f>
        <v/>
      </c>
      <c r="AN682" s="19" t="str">
        <f>IF($B682=1,"",IF(AND(TrackingWorksheet!$AA687&gt;$BE$3,TrackingWorksheet!$AB687=Lists!$P$5),1, 0)*D682)</f>
        <v/>
      </c>
      <c r="AO682" s="19" t="str">
        <f>IF($B682=1,"",IF(AND(TrackingWorksheet!$S687&gt;$BE$3,TrackingWorksheet!$T687=Lists!$P$6),1, 0)*D682)</f>
        <v/>
      </c>
      <c r="AP682" s="19" t="str">
        <f>IF($B682=1,"",IF(AND(TrackingWorksheet!$U687&gt;$BE$3,TrackingWorksheet!$V687=Lists!$P$6),1, 0)*D682)</f>
        <v/>
      </c>
      <c r="AQ682" s="19" t="str">
        <f>IF($B682=1,"",IF(AND(TrackingWorksheet!$W687&gt;$BE$3,TrackingWorksheet!$X687=Lists!$P$6),1, 0)*D682)</f>
        <v/>
      </c>
      <c r="AR682" s="19" t="str">
        <f>IF($B682=1,"",IF(AND(TrackingWorksheet!$Y687&gt;$BE$3,TrackingWorksheet!$Z687=Lists!$P$6),1, 0)*D682)</f>
        <v/>
      </c>
      <c r="AS682" s="19" t="str">
        <f>IF($B682=1,"",IF(AND(TrackingWorksheet!$AA687&gt;$BE$3,TrackingWorksheet!$AB687=Lists!$P$6),1, 0)*D682)</f>
        <v/>
      </c>
      <c r="AT682" s="19">
        <f t="shared" si="153"/>
        <v>0</v>
      </c>
      <c r="AU682" s="19" t="str">
        <f>IF(B682=1,"",IF(AND(TrackingWorksheet!K687="",TrackingWorksheet!M687="", TrackingWorksheet!N687="", TrackingWorksheet!S687="", TrackingWorksheet!V687="", TrackingWorksheet!W687="", TrackingWorksheet!Y687="", TrackingWorksheet!AA687="", V682=1),1,0)*D682)</f>
        <v/>
      </c>
      <c r="AV682" s="19" t="str">
        <f>IF(B682=1,"",IF(D682*AND(TrackingWorksheet!U687&gt;Calculations!$BE$3,TrackingWorksheet!K687="YES"),1,0))</f>
        <v/>
      </c>
      <c r="AW682" s="19" t="str">
        <f>IF(B682=1,"",IF(D682*AND(TrackingWorksheet!W687&gt;Calculations!$BE$3,TrackingWorksheet!K687="YES"),1,0))</f>
        <v/>
      </c>
      <c r="AX682" s="19">
        <f t="shared" si="154"/>
        <v>0</v>
      </c>
      <c r="AY682" s="19">
        <f t="shared" si="150"/>
        <v>0</v>
      </c>
      <c r="AZ682" s="27" t="str">
        <f>IF(B682=1,"",IF(TrackingWorksheet!Q687="","",TrackingWorksheet!Q687))</f>
        <v/>
      </c>
      <c r="BB682" s="4"/>
      <c r="BC682" s="4"/>
      <c r="BD682" s="4"/>
      <c r="BE682" s="4"/>
      <c r="BF682" s="4"/>
      <c r="BG682" s="4" t="str">
        <f>IF(B682=1,"",IF(AND(N682=1,TrackingWorksheet!$I687+14&lt;=WeeklySummary!$C$7),1,0))</f>
        <v/>
      </c>
      <c r="BH682" s="4" t="str">
        <f>IF(B682=1,"",IF(AND(R682=1,TrackingWorksheet!$I687+14&lt;=WeeklySummary!$C$7),1,0))</f>
        <v/>
      </c>
      <c r="BI682" s="4" t="str">
        <f>IF(B682=1,"",IF(AND(J682=1,TrackingWorksheet!$G687+14&lt;=WeeklySummary!$C$7),1,0))</f>
        <v/>
      </c>
      <c r="BJ682" s="4" t="str">
        <f>IF(B682=1,"",IF(AND(T682=1,TrackingWorksheet!$I687+14&lt;=WeeklySummary!$C$7),1,0))</f>
        <v/>
      </c>
      <c r="BK682" s="4" t="str">
        <f>IF(B682=1,"",IF(AND(T682=1,TrackingWorksheet!$G687+14&lt;=WeeklySummary!$C$7),1,0))</f>
        <v/>
      </c>
      <c r="BL682" s="4">
        <f t="shared" si="163"/>
        <v>0</v>
      </c>
    </row>
    <row r="683" spans="2:64" x14ac:dyDescent="0.25">
      <c r="B683" s="27">
        <f>IF(AND(ISBLANK(TrackingWorksheet!B688),ISBLANK(TrackingWorksheet!C688),ISBLANK(TrackingWorksheet!G688),ISBLANK(TrackingWorksheet!H688),
ISBLANK(TrackingWorksheet!I688),ISBLANK(TrackingWorksheet!J688),ISBLANK(TrackingWorksheet!M688),
ISBLANK(TrackingWorksheet!N690)),1,0)</f>
        <v>1</v>
      </c>
      <c r="C683" s="12" t="str">
        <f>IF(B683=1,"",TrackingWorksheet!F688)</f>
        <v/>
      </c>
      <c r="D683" s="20" t="str">
        <f>IF(B683=1,"",IF(AND(TrackingWorksheet!B688&lt;&gt;"",TrackingWorksheet!B688&lt;=WeeklySummary!$C$7,OR(TrackingWorksheet!C688="",TrackingWorksheet!C688&gt;=WeeklySummary!$C$6)),1,0))</f>
        <v/>
      </c>
      <c r="E683" s="10" t="str">
        <f>IF(B683=1,"",IF(AND(TrackingWorksheet!G688 &lt;&gt;"",TrackingWorksheet!G688&lt;=WeeklySummary!$C$7, TrackingWorksheet!H688=Lists!$D$4), "Y", "N"))</f>
        <v/>
      </c>
      <c r="F683" s="10" t="str">
        <f>IF(B683=1,"",IF(AND(TrackingWorksheet!I688 &lt;&gt;"", TrackingWorksheet!I688&lt;=WeeklySummary!$C$7, TrackingWorksheet!J688=Lists!$D$4), "Y", "N"))</f>
        <v/>
      </c>
      <c r="G683" s="10" t="str">
        <f>IF(B683=1,"",IF(AND(TrackingWorksheet!G688 &lt;&gt;"",TrackingWorksheet!G688&lt;=WeeklySummary!$C$7, TrackingWorksheet!H688=Lists!$D$5), "Y", "N"))</f>
        <v/>
      </c>
      <c r="H683" s="10" t="str">
        <f>IF(B683=1,"",IF(AND(TrackingWorksheet!I688 &lt;&gt;"", TrackingWorksheet!I688&lt;=WeeklySummary!$C$7, TrackingWorksheet!J688=Lists!$D$5), "Y", "N"))</f>
        <v/>
      </c>
      <c r="I683" s="20" t="str">
        <f>IF(B683=1,"",IF(AND(TrackingWorksheet!G688 &lt;&gt;"", TrackingWorksheet!G688&lt;=WeeklySummary!$C$7, TrackingWorksheet!H688=Lists!$D$6), 1, 0))</f>
        <v/>
      </c>
      <c r="J683" s="20" t="str">
        <f t="shared" si="155"/>
        <v/>
      </c>
      <c r="K683" s="10" t="str">
        <f>IF(B683=1,"",IF(AND(TrackingWorksheet!I688&lt;=WeeklySummary!$C$7,TrackingWorksheet!K688="YES"),0,IF(AND(AND(OR(E683="Y",F683="Y"),E683&lt;&gt;F683),G683&lt;&gt;"Y", H683&lt;&gt;"Y"), 1, 0)))</f>
        <v/>
      </c>
      <c r="L683" s="20" t="str">
        <f t="shared" si="156"/>
        <v/>
      </c>
      <c r="M683" s="10" t="str">
        <f t="shared" si="157"/>
        <v/>
      </c>
      <c r="N683" s="20" t="str">
        <f t="shared" si="158"/>
        <v/>
      </c>
      <c r="O683" s="10" t="str">
        <f>IF(B683=1,"",IF(AND(TrackingWorksheet!I688&lt;=WeeklySummary!$C$7,TrackingWorksheet!K688="YES"),0,IF(AND(AND(OR(G683="Y",H683="Y"),G683&lt;&gt;H683),E683&lt;&gt;"Y", F683&lt;&gt;"Y"), 1, 0)))</f>
        <v/>
      </c>
      <c r="P683" s="20" t="str">
        <f t="shared" si="159"/>
        <v/>
      </c>
      <c r="Q683" s="10" t="str">
        <f t="shared" si="160"/>
        <v/>
      </c>
      <c r="R683" s="10" t="str">
        <f t="shared" si="161"/>
        <v/>
      </c>
      <c r="S683" s="10" t="str">
        <f>IF(B683=1,"",IF(AND(OR(AND(TrackingWorksheet!H688=Lists!$D$7,TrackingWorksheet!H688=TrackingWorksheet!J688),TrackingWorksheet!H688&lt;&gt;TrackingWorksheet!J688),TrackingWorksheet!K688="YES",TrackingWorksheet!H688&lt;&gt;Lists!$D$6,TrackingWorksheet!G688&lt;=WeeklySummary!$C$7,TrackingWorksheet!I688&lt;=WeeklySummary!$C$7),1,0))</f>
        <v/>
      </c>
      <c r="T683" s="10" t="str">
        <f t="shared" si="162"/>
        <v/>
      </c>
      <c r="U683" s="10" t="str">
        <f>IF($B683=1,"",IF(TrackingWorksheet!$K688="YES",1, 0)*D683)</f>
        <v/>
      </c>
      <c r="V683" s="20">
        <f t="shared" si="151"/>
        <v>0</v>
      </c>
      <c r="W683" s="20">
        <f t="shared" si="152"/>
        <v>0</v>
      </c>
      <c r="X683" s="10" t="str">
        <f>IF($B683=1,"",IF(AND(TrackingWorksheet!$L688&lt;&gt;"", TrackingWorksheet!$L688&gt;=WeeklySummary!$C$6,TrackingWorksheet!$L688&lt;=WeeklySummary!$C$7,OR(TrackingWorksheet!$H688=Lists!$D$4,TrackingWorksheet!$J688=Lists!$D$4)), 1, 0))</f>
        <v/>
      </c>
      <c r="Y683" s="10" t="str">
        <f>IF($B683=1,"",IF(AND(TrackingWorksheet!$L688&lt;&gt;"", TrackingWorksheet!$L688&gt;=WeeklySummary!$C$6,TrackingWorksheet!$L688&lt;=WeeklySummary!$C$7,OR(TrackingWorksheet!$H688=Lists!$D$5,TrackingWorksheet!$J688=Lists!$D$5)), 1, 0))</f>
        <v/>
      </c>
      <c r="Z683" s="10" t="str">
        <f>IF($B683=1,"",IF(AND(TrackingWorksheet!$L688&lt;&gt;"", TrackingWorksheet!$L688&gt;=WeeklySummary!$C$6,TrackingWorksheet!$L688&lt;=WeeklySummary!$C$7,OR(TrackingWorksheet!$H688=Lists!$D$6,TrackingWorksheet!$J688=Lists!$D$6)), 1, 0))</f>
        <v/>
      </c>
      <c r="AA683" s="19" t="str">
        <f>IF(B683=1,"",IF(AND(TrackingWorksheet!M688&lt;&gt;"",TrackingWorksheet!M688&lt;=WeeklySummary!$C$7),1,0)*D683)</f>
        <v/>
      </c>
      <c r="AB683" s="19" t="str">
        <f>IF(B683=1,"",IF(AND(TrackingWorksheet!N688&lt;&gt;"",TrackingWorksheet!N688&lt;=WeeklySummary!$C$7),1,0)*D683)</f>
        <v/>
      </c>
      <c r="AC683" s="19" t="str">
        <f>IF(B683=1,"",TrackingWorksheet!T688)</f>
        <v/>
      </c>
      <c r="AD683" s="19" t="str">
        <f>IF(B683=1,"",IF(D683*AND(TrackingWorksheet!S688&gt;=Calculations!$BD$3,TrackingWorksheet!U688="",TrackingWorksheet!K688="YES"),1,0))</f>
        <v/>
      </c>
      <c r="AE683" s="19" t="str">
        <f>IF($B683=1,"",IF(AND(TrackingWorksheet!$S688&gt;$BE$3,TrackingWorksheet!$T688=Lists!$P$4),1, 0)*D683)</f>
        <v/>
      </c>
      <c r="AF683" s="19" t="str">
        <f>IF($B683=1,"",IF(AND(TrackingWorksheet!$U688&gt;$BE$3,TrackingWorksheet!$V688=Lists!$P$4),1, 0)*D683)</f>
        <v/>
      </c>
      <c r="AG683" s="19" t="str">
        <f>IF($B683=1,"",IF(AND(TrackingWorksheet!$W688&gt;$BE$3,TrackingWorksheet!$X688=Lists!$P$4),1, 0)*D683)</f>
        <v/>
      </c>
      <c r="AH683" s="19" t="str">
        <f>IF($B683=1,"",IF(AND(TrackingWorksheet!$Y688&gt;$BE$3,TrackingWorksheet!$Z688=Lists!$P$4),1, 0)*D683)</f>
        <v/>
      </c>
      <c r="AI683" s="19" t="str">
        <f>IF($B683=1,"",IF(AND(TrackingWorksheet!$AA688&gt;$BE$3,TrackingWorksheet!$AB688=Lists!$P$4),1, 0)*D683)</f>
        <v/>
      </c>
      <c r="AJ683" s="19" t="str">
        <f>IF($B683=1,"",IF(AND(TrackingWorksheet!$S688&gt;$BE$3,TrackingWorksheet!$T688=Lists!$P$5),1, 0)*D683)</f>
        <v/>
      </c>
      <c r="AK683" s="19" t="str">
        <f>IF($B683=1,"",IF(AND(TrackingWorksheet!$U688&gt;$BE$3,TrackingWorksheet!$V688=Lists!$P$5),1, 0)*D683)</f>
        <v/>
      </c>
      <c r="AL683" s="19" t="str">
        <f>IF($B683=1,"",IF(AND(TrackingWorksheet!$W688&gt;$BE$3,TrackingWorksheet!$X688=Lists!$P$5),1, 0)*D683)</f>
        <v/>
      </c>
      <c r="AM683" s="19" t="str">
        <f>IF($B683=1,"",IF(AND(TrackingWorksheet!$Y688&gt;$BE$3,TrackingWorksheet!$Z688=Lists!$P$5),1, 0)*D683)</f>
        <v/>
      </c>
      <c r="AN683" s="19" t="str">
        <f>IF($B683=1,"",IF(AND(TrackingWorksheet!$AA688&gt;$BE$3,TrackingWorksheet!$AB688=Lists!$P$5),1, 0)*D683)</f>
        <v/>
      </c>
      <c r="AO683" s="19" t="str">
        <f>IF($B683=1,"",IF(AND(TrackingWorksheet!$S688&gt;$BE$3,TrackingWorksheet!$T688=Lists!$P$6),1, 0)*D683)</f>
        <v/>
      </c>
      <c r="AP683" s="19" t="str">
        <f>IF($B683=1,"",IF(AND(TrackingWorksheet!$U688&gt;$BE$3,TrackingWorksheet!$V688=Lists!$P$6),1, 0)*D683)</f>
        <v/>
      </c>
      <c r="AQ683" s="19" t="str">
        <f>IF($B683=1,"",IF(AND(TrackingWorksheet!$W688&gt;$BE$3,TrackingWorksheet!$X688=Lists!$P$6),1, 0)*D683)</f>
        <v/>
      </c>
      <c r="AR683" s="19" t="str">
        <f>IF($B683=1,"",IF(AND(TrackingWorksheet!$Y688&gt;$BE$3,TrackingWorksheet!$Z688=Lists!$P$6),1, 0)*D683)</f>
        <v/>
      </c>
      <c r="AS683" s="19" t="str">
        <f>IF($B683=1,"",IF(AND(TrackingWorksheet!$AA688&gt;$BE$3,TrackingWorksheet!$AB688=Lists!$P$6),1, 0)*D683)</f>
        <v/>
      </c>
      <c r="AT683" s="19">
        <f t="shared" si="153"/>
        <v>0</v>
      </c>
      <c r="AU683" s="19" t="str">
        <f>IF(B683=1,"",IF(AND(TrackingWorksheet!K688="",TrackingWorksheet!M688="", TrackingWorksheet!N688="", TrackingWorksheet!S688="", TrackingWorksheet!V688="", TrackingWorksheet!W688="", TrackingWorksheet!Y688="", TrackingWorksheet!AA688="", V683=1),1,0)*D683)</f>
        <v/>
      </c>
      <c r="AV683" s="19" t="str">
        <f>IF(B683=1,"",IF(D683*AND(TrackingWorksheet!U688&gt;Calculations!$BE$3,TrackingWorksheet!K688="YES"),1,0))</f>
        <v/>
      </c>
      <c r="AW683" s="19" t="str">
        <f>IF(B683=1,"",IF(D683*AND(TrackingWorksheet!W688&gt;Calculations!$BE$3,TrackingWorksheet!K688="YES"),1,0))</f>
        <v/>
      </c>
      <c r="AX683" s="19">
        <f t="shared" si="154"/>
        <v>0</v>
      </c>
      <c r="AY683" s="19">
        <f t="shared" si="150"/>
        <v>0</v>
      </c>
      <c r="AZ683" s="27" t="str">
        <f>IF(B683=1,"",IF(TrackingWorksheet!Q688="","",TrackingWorksheet!Q688))</f>
        <v/>
      </c>
      <c r="BB683" s="4"/>
      <c r="BC683" s="4"/>
      <c r="BD683" s="4"/>
      <c r="BE683" s="4"/>
      <c r="BF683" s="4"/>
      <c r="BG683" s="4" t="str">
        <f>IF(B683=1,"",IF(AND(N683=1,TrackingWorksheet!$I688+14&lt;=WeeklySummary!$C$7),1,0))</f>
        <v/>
      </c>
      <c r="BH683" s="4" t="str">
        <f>IF(B683=1,"",IF(AND(R683=1,TrackingWorksheet!$I688+14&lt;=WeeklySummary!$C$7),1,0))</f>
        <v/>
      </c>
      <c r="BI683" s="4" t="str">
        <f>IF(B683=1,"",IF(AND(J683=1,TrackingWorksheet!$G688+14&lt;=WeeklySummary!$C$7),1,0))</f>
        <v/>
      </c>
      <c r="BJ683" s="4" t="str">
        <f>IF(B683=1,"",IF(AND(T683=1,TrackingWorksheet!$I688+14&lt;=WeeklySummary!$C$7),1,0))</f>
        <v/>
      </c>
      <c r="BK683" s="4" t="str">
        <f>IF(B683=1,"",IF(AND(T683=1,TrackingWorksheet!$G688+14&lt;=WeeklySummary!$C$7),1,0))</f>
        <v/>
      </c>
      <c r="BL683" s="4">
        <f t="shared" si="163"/>
        <v>0</v>
      </c>
    </row>
    <row r="684" spans="2:64" x14ac:dyDescent="0.25">
      <c r="B684" s="27">
        <f>IF(AND(ISBLANK(TrackingWorksheet!B689),ISBLANK(TrackingWorksheet!C689),ISBLANK(TrackingWorksheet!G689),ISBLANK(TrackingWorksheet!H689),
ISBLANK(TrackingWorksheet!I689),ISBLANK(TrackingWorksheet!J689),ISBLANK(TrackingWorksheet!M689),
ISBLANK(TrackingWorksheet!N691)),1,0)</f>
        <v>1</v>
      </c>
      <c r="C684" s="12" t="str">
        <f>IF(B684=1,"",TrackingWorksheet!F689)</f>
        <v/>
      </c>
      <c r="D684" s="20" t="str">
        <f>IF(B684=1,"",IF(AND(TrackingWorksheet!B689&lt;&gt;"",TrackingWorksheet!B689&lt;=WeeklySummary!$C$7,OR(TrackingWorksheet!C689="",TrackingWorksheet!C689&gt;=WeeklySummary!$C$6)),1,0))</f>
        <v/>
      </c>
      <c r="E684" s="10" t="str">
        <f>IF(B684=1,"",IF(AND(TrackingWorksheet!G689 &lt;&gt;"",TrackingWorksheet!G689&lt;=WeeklySummary!$C$7, TrackingWorksheet!H689=Lists!$D$4), "Y", "N"))</f>
        <v/>
      </c>
      <c r="F684" s="10" t="str">
        <f>IF(B684=1,"",IF(AND(TrackingWorksheet!I689 &lt;&gt;"", TrackingWorksheet!I689&lt;=WeeklySummary!$C$7, TrackingWorksheet!J689=Lists!$D$4), "Y", "N"))</f>
        <v/>
      </c>
      <c r="G684" s="10" t="str">
        <f>IF(B684=1,"",IF(AND(TrackingWorksheet!G689 &lt;&gt;"",TrackingWorksheet!G689&lt;=WeeklySummary!$C$7, TrackingWorksheet!H689=Lists!$D$5), "Y", "N"))</f>
        <v/>
      </c>
      <c r="H684" s="10" t="str">
        <f>IF(B684=1,"",IF(AND(TrackingWorksheet!I689 &lt;&gt;"", TrackingWorksheet!I689&lt;=WeeklySummary!$C$7, TrackingWorksheet!J689=Lists!$D$5), "Y", "N"))</f>
        <v/>
      </c>
      <c r="I684" s="20" t="str">
        <f>IF(B684=1,"",IF(AND(TrackingWorksheet!G689 &lt;&gt;"", TrackingWorksheet!G689&lt;=WeeklySummary!$C$7, TrackingWorksheet!H689=Lists!$D$6), 1, 0))</f>
        <v/>
      </c>
      <c r="J684" s="20" t="str">
        <f t="shared" si="155"/>
        <v/>
      </c>
      <c r="K684" s="10" t="str">
        <f>IF(B684=1,"",IF(AND(TrackingWorksheet!I689&lt;=WeeklySummary!$C$7,TrackingWorksheet!K689="YES"),0,IF(AND(AND(OR(E684="Y",F684="Y"),E684&lt;&gt;F684),G684&lt;&gt;"Y", H684&lt;&gt;"Y"), 1, 0)))</f>
        <v/>
      </c>
      <c r="L684" s="20" t="str">
        <f t="shared" si="156"/>
        <v/>
      </c>
      <c r="M684" s="10" t="str">
        <f t="shared" si="157"/>
        <v/>
      </c>
      <c r="N684" s="20" t="str">
        <f t="shared" si="158"/>
        <v/>
      </c>
      <c r="O684" s="10" t="str">
        <f>IF(B684=1,"",IF(AND(TrackingWorksheet!I689&lt;=WeeklySummary!$C$7,TrackingWorksheet!K689="YES"),0,IF(AND(AND(OR(G684="Y",H684="Y"),G684&lt;&gt;H684),E684&lt;&gt;"Y", F684&lt;&gt;"Y"), 1, 0)))</f>
        <v/>
      </c>
      <c r="P684" s="20" t="str">
        <f t="shared" si="159"/>
        <v/>
      </c>
      <c r="Q684" s="10" t="str">
        <f t="shared" si="160"/>
        <v/>
      </c>
      <c r="R684" s="10" t="str">
        <f t="shared" si="161"/>
        <v/>
      </c>
      <c r="S684" s="10" t="str">
        <f>IF(B684=1,"",IF(AND(OR(AND(TrackingWorksheet!H689=Lists!$D$7,TrackingWorksheet!H689=TrackingWorksheet!J689),TrackingWorksheet!H689&lt;&gt;TrackingWorksheet!J689),TrackingWorksheet!K689="YES",TrackingWorksheet!H689&lt;&gt;Lists!$D$6,TrackingWorksheet!G689&lt;=WeeklySummary!$C$7,TrackingWorksheet!I689&lt;=WeeklySummary!$C$7),1,0))</f>
        <v/>
      </c>
      <c r="T684" s="10" t="str">
        <f t="shared" si="162"/>
        <v/>
      </c>
      <c r="U684" s="10" t="str">
        <f>IF($B684=1,"",IF(TrackingWorksheet!$K689="YES",1, 0)*D684)</f>
        <v/>
      </c>
      <c r="V684" s="20">
        <f t="shared" si="151"/>
        <v>0</v>
      </c>
      <c r="W684" s="20">
        <f t="shared" si="152"/>
        <v>0</v>
      </c>
      <c r="X684" s="10" t="str">
        <f>IF($B684=1,"",IF(AND(TrackingWorksheet!$L689&lt;&gt;"", TrackingWorksheet!$L689&gt;=WeeklySummary!$C$6,TrackingWorksheet!$L689&lt;=WeeklySummary!$C$7,OR(TrackingWorksheet!$H689=Lists!$D$4,TrackingWorksheet!$J689=Lists!$D$4)), 1, 0))</f>
        <v/>
      </c>
      <c r="Y684" s="10" t="str">
        <f>IF($B684=1,"",IF(AND(TrackingWorksheet!$L689&lt;&gt;"", TrackingWorksheet!$L689&gt;=WeeklySummary!$C$6,TrackingWorksheet!$L689&lt;=WeeklySummary!$C$7,OR(TrackingWorksheet!$H689=Lists!$D$5,TrackingWorksheet!$J689=Lists!$D$5)), 1, 0))</f>
        <v/>
      </c>
      <c r="Z684" s="10" t="str">
        <f>IF($B684=1,"",IF(AND(TrackingWorksheet!$L689&lt;&gt;"", TrackingWorksheet!$L689&gt;=WeeklySummary!$C$6,TrackingWorksheet!$L689&lt;=WeeklySummary!$C$7,OR(TrackingWorksheet!$H689=Lists!$D$6,TrackingWorksheet!$J689=Lists!$D$6)), 1, 0))</f>
        <v/>
      </c>
      <c r="AA684" s="19" t="str">
        <f>IF(B684=1,"",IF(AND(TrackingWorksheet!M689&lt;&gt;"",TrackingWorksheet!M689&lt;=WeeklySummary!$C$7),1,0)*D684)</f>
        <v/>
      </c>
      <c r="AB684" s="19" t="str">
        <f>IF(B684=1,"",IF(AND(TrackingWorksheet!N689&lt;&gt;"",TrackingWorksheet!N689&lt;=WeeklySummary!$C$7),1,0)*D684)</f>
        <v/>
      </c>
      <c r="AC684" s="19" t="str">
        <f>IF(B684=1,"",TrackingWorksheet!T689)</f>
        <v/>
      </c>
      <c r="AD684" s="19" t="str">
        <f>IF(B684=1,"",IF(D684*AND(TrackingWorksheet!S689&gt;=Calculations!$BD$3,TrackingWorksheet!U689="",TrackingWorksheet!K689="YES"),1,0))</f>
        <v/>
      </c>
      <c r="AE684" s="19" t="str">
        <f>IF($B684=1,"",IF(AND(TrackingWorksheet!$S689&gt;$BE$3,TrackingWorksheet!$T689=Lists!$P$4),1, 0)*D684)</f>
        <v/>
      </c>
      <c r="AF684" s="19" t="str">
        <f>IF($B684=1,"",IF(AND(TrackingWorksheet!$U689&gt;$BE$3,TrackingWorksheet!$V689=Lists!$P$4),1, 0)*D684)</f>
        <v/>
      </c>
      <c r="AG684" s="19" t="str">
        <f>IF($B684=1,"",IF(AND(TrackingWorksheet!$W689&gt;$BE$3,TrackingWorksheet!$X689=Lists!$P$4),1, 0)*D684)</f>
        <v/>
      </c>
      <c r="AH684" s="19" t="str">
        <f>IF($B684=1,"",IF(AND(TrackingWorksheet!$Y689&gt;$BE$3,TrackingWorksheet!$Z689=Lists!$P$4),1, 0)*D684)</f>
        <v/>
      </c>
      <c r="AI684" s="19" t="str">
        <f>IF($B684=1,"",IF(AND(TrackingWorksheet!$AA689&gt;$BE$3,TrackingWorksheet!$AB689=Lists!$P$4),1, 0)*D684)</f>
        <v/>
      </c>
      <c r="AJ684" s="19" t="str">
        <f>IF($B684=1,"",IF(AND(TrackingWorksheet!$S689&gt;$BE$3,TrackingWorksheet!$T689=Lists!$P$5),1, 0)*D684)</f>
        <v/>
      </c>
      <c r="AK684" s="19" t="str">
        <f>IF($B684=1,"",IF(AND(TrackingWorksheet!$U689&gt;$BE$3,TrackingWorksheet!$V689=Lists!$P$5),1, 0)*D684)</f>
        <v/>
      </c>
      <c r="AL684" s="19" t="str">
        <f>IF($B684=1,"",IF(AND(TrackingWorksheet!$W689&gt;$BE$3,TrackingWorksheet!$X689=Lists!$P$5),1, 0)*D684)</f>
        <v/>
      </c>
      <c r="AM684" s="19" t="str">
        <f>IF($B684=1,"",IF(AND(TrackingWorksheet!$Y689&gt;$BE$3,TrackingWorksheet!$Z689=Lists!$P$5),1, 0)*D684)</f>
        <v/>
      </c>
      <c r="AN684" s="19" t="str">
        <f>IF($B684=1,"",IF(AND(TrackingWorksheet!$AA689&gt;$BE$3,TrackingWorksheet!$AB689=Lists!$P$5),1, 0)*D684)</f>
        <v/>
      </c>
      <c r="AO684" s="19" t="str">
        <f>IF($B684=1,"",IF(AND(TrackingWorksheet!$S689&gt;$BE$3,TrackingWorksheet!$T689=Lists!$P$6),1, 0)*D684)</f>
        <v/>
      </c>
      <c r="AP684" s="19" t="str">
        <f>IF($B684=1,"",IF(AND(TrackingWorksheet!$U689&gt;$BE$3,TrackingWorksheet!$V689=Lists!$P$6),1, 0)*D684)</f>
        <v/>
      </c>
      <c r="AQ684" s="19" t="str">
        <f>IF($B684=1,"",IF(AND(TrackingWorksheet!$W689&gt;$BE$3,TrackingWorksheet!$X689=Lists!$P$6),1, 0)*D684)</f>
        <v/>
      </c>
      <c r="AR684" s="19" t="str">
        <f>IF($B684=1,"",IF(AND(TrackingWorksheet!$Y689&gt;$BE$3,TrackingWorksheet!$Z689=Lists!$P$6),1, 0)*D684)</f>
        <v/>
      </c>
      <c r="AS684" s="19" t="str">
        <f>IF($B684=1,"",IF(AND(TrackingWorksheet!$AA689&gt;$BE$3,TrackingWorksheet!$AB689=Lists!$P$6),1, 0)*D684)</f>
        <v/>
      </c>
      <c r="AT684" s="19">
        <f t="shared" si="153"/>
        <v>0</v>
      </c>
      <c r="AU684" s="19" t="str">
        <f>IF(B684=1,"",IF(AND(TrackingWorksheet!K689="",TrackingWorksheet!M689="", TrackingWorksheet!N689="", TrackingWorksheet!S689="", TrackingWorksheet!V689="", TrackingWorksheet!W689="", TrackingWorksheet!Y689="", TrackingWorksheet!AA689="", V684=1),1,0)*D684)</f>
        <v/>
      </c>
      <c r="AV684" s="19" t="str">
        <f>IF(B684=1,"",IF(D684*AND(TrackingWorksheet!U689&gt;Calculations!$BE$3,TrackingWorksheet!K689="YES"),1,0))</f>
        <v/>
      </c>
      <c r="AW684" s="19" t="str">
        <f>IF(B684=1,"",IF(D684*AND(TrackingWorksheet!W689&gt;Calculations!$BE$3,TrackingWorksheet!K689="YES"),1,0))</f>
        <v/>
      </c>
      <c r="AX684" s="19">
        <f t="shared" si="154"/>
        <v>0</v>
      </c>
      <c r="AY684" s="19">
        <f t="shared" si="150"/>
        <v>0</v>
      </c>
      <c r="AZ684" s="27" t="str">
        <f>IF(B684=1,"",IF(TrackingWorksheet!Q689="","",TrackingWorksheet!Q689))</f>
        <v/>
      </c>
      <c r="BB684" s="4"/>
      <c r="BC684" s="4"/>
      <c r="BD684" s="4"/>
      <c r="BE684" s="4"/>
      <c r="BF684" s="4"/>
      <c r="BG684" s="4" t="str">
        <f>IF(B684=1,"",IF(AND(N684=1,TrackingWorksheet!$I689+14&lt;=WeeklySummary!$C$7),1,0))</f>
        <v/>
      </c>
      <c r="BH684" s="4" t="str">
        <f>IF(B684=1,"",IF(AND(R684=1,TrackingWorksheet!$I689+14&lt;=WeeklySummary!$C$7),1,0))</f>
        <v/>
      </c>
      <c r="BI684" s="4" t="str">
        <f>IF(B684=1,"",IF(AND(J684=1,TrackingWorksheet!$G689+14&lt;=WeeklySummary!$C$7),1,0))</f>
        <v/>
      </c>
      <c r="BJ684" s="4" t="str">
        <f>IF(B684=1,"",IF(AND(T684=1,TrackingWorksheet!$I689+14&lt;=WeeklySummary!$C$7),1,0))</f>
        <v/>
      </c>
      <c r="BK684" s="4" t="str">
        <f>IF(B684=1,"",IF(AND(T684=1,TrackingWorksheet!$G689+14&lt;=WeeklySummary!$C$7),1,0))</f>
        <v/>
      </c>
      <c r="BL684" s="4">
        <f t="shared" si="163"/>
        <v>0</v>
      </c>
    </row>
    <row r="685" spans="2:64" x14ac:dyDescent="0.25">
      <c r="B685" s="27">
        <f>IF(AND(ISBLANK(TrackingWorksheet!B690),ISBLANK(TrackingWorksheet!C690),ISBLANK(TrackingWorksheet!G690),ISBLANK(TrackingWorksheet!H690),
ISBLANK(TrackingWorksheet!I690),ISBLANK(TrackingWorksheet!J690),ISBLANK(TrackingWorksheet!M690),
ISBLANK(TrackingWorksheet!N692)),1,0)</f>
        <v>1</v>
      </c>
      <c r="C685" s="12" t="str">
        <f>IF(B685=1,"",TrackingWorksheet!F690)</f>
        <v/>
      </c>
      <c r="D685" s="20" t="str">
        <f>IF(B685=1,"",IF(AND(TrackingWorksheet!B690&lt;&gt;"",TrackingWorksheet!B690&lt;=WeeklySummary!$C$7,OR(TrackingWorksheet!C690="",TrackingWorksheet!C690&gt;=WeeklySummary!$C$6)),1,0))</f>
        <v/>
      </c>
      <c r="E685" s="10" t="str">
        <f>IF(B685=1,"",IF(AND(TrackingWorksheet!G690 &lt;&gt;"",TrackingWorksheet!G690&lt;=WeeklySummary!$C$7, TrackingWorksheet!H690=Lists!$D$4), "Y", "N"))</f>
        <v/>
      </c>
      <c r="F685" s="10" t="str">
        <f>IF(B685=1,"",IF(AND(TrackingWorksheet!I690 &lt;&gt;"", TrackingWorksheet!I690&lt;=WeeklySummary!$C$7, TrackingWorksheet!J690=Lists!$D$4), "Y", "N"))</f>
        <v/>
      </c>
      <c r="G685" s="10" t="str">
        <f>IF(B685=1,"",IF(AND(TrackingWorksheet!G690 &lt;&gt;"",TrackingWorksheet!G690&lt;=WeeklySummary!$C$7, TrackingWorksheet!H690=Lists!$D$5), "Y", "N"))</f>
        <v/>
      </c>
      <c r="H685" s="10" t="str">
        <f>IF(B685=1,"",IF(AND(TrackingWorksheet!I690 &lt;&gt;"", TrackingWorksheet!I690&lt;=WeeklySummary!$C$7, TrackingWorksheet!J690=Lists!$D$5), "Y", "N"))</f>
        <v/>
      </c>
      <c r="I685" s="20" t="str">
        <f>IF(B685=1,"",IF(AND(TrackingWorksheet!G690 &lt;&gt;"", TrackingWorksheet!G690&lt;=WeeklySummary!$C$7, TrackingWorksheet!H690=Lists!$D$6), 1, 0))</f>
        <v/>
      </c>
      <c r="J685" s="20" t="str">
        <f t="shared" si="155"/>
        <v/>
      </c>
      <c r="K685" s="10" t="str">
        <f>IF(B685=1,"",IF(AND(TrackingWorksheet!I690&lt;=WeeklySummary!$C$7,TrackingWorksheet!K690="YES"),0,IF(AND(AND(OR(E685="Y",F685="Y"),E685&lt;&gt;F685),G685&lt;&gt;"Y", H685&lt;&gt;"Y"), 1, 0)))</f>
        <v/>
      </c>
      <c r="L685" s="20" t="str">
        <f t="shared" si="156"/>
        <v/>
      </c>
      <c r="M685" s="10" t="str">
        <f t="shared" si="157"/>
        <v/>
      </c>
      <c r="N685" s="20" t="str">
        <f t="shared" si="158"/>
        <v/>
      </c>
      <c r="O685" s="10" t="str">
        <f>IF(B685=1,"",IF(AND(TrackingWorksheet!I690&lt;=WeeklySummary!$C$7,TrackingWorksheet!K690="YES"),0,IF(AND(AND(OR(G685="Y",H685="Y"),G685&lt;&gt;H685),E685&lt;&gt;"Y", F685&lt;&gt;"Y"), 1, 0)))</f>
        <v/>
      </c>
      <c r="P685" s="20" t="str">
        <f t="shared" si="159"/>
        <v/>
      </c>
      <c r="Q685" s="10" t="str">
        <f t="shared" si="160"/>
        <v/>
      </c>
      <c r="R685" s="10" t="str">
        <f t="shared" si="161"/>
        <v/>
      </c>
      <c r="S685" s="10" t="str">
        <f>IF(B685=1,"",IF(AND(OR(AND(TrackingWorksheet!H690=Lists!$D$7,TrackingWorksheet!H690=TrackingWorksheet!J690),TrackingWorksheet!H690&lt;&gt;TrackingWorksheet!J690),TrackingWorksheet!K690="YES",TrackingWorksheet!H690&lt;&gt;Lists!$D$6,TrackingWorksheet!G690&lt;=WeeklySummary!$C$7,TrackingWorksheet!I690&lt;=WeeklySummary!$C$7),1,0))</f>
        <v/>
      </c>
      <c r="T685" s="10" t="str">
        <f t="shared" si="162"/>
        <v/>
      </c>
      <c r="U685" s="10" t="str">
        <f>IF($B685=1,"",IF(TrackingWorksheet!$K690="YES",1, 0)*D685)</f>
        <v/>
      </c>
      <c r="V685" s="20">
        <f t="shared" si="151"/>
        <v>0</v>
      </c>
      <c r="W685" s="20">
        <f t="shared" si="152"/>
        <v>0</v>
      </c>
      <c r="X685" s="10" t="str">
        <f>IF($B685=1,"",IF(AND(TrackingWorksheet!$L690&lt;&gt;"", TrackingWorksheet!$L690&gt;=WeeklySummary!$C$6,TrackingWorksheet!$L690&lt;=WeeklySummary!$C$7,OR(TrackingWorksheet!$H690=Lists!$D$4,TrackingWorksheet!$J690=Lists!$D$4)), 1, 0))</f>
        <v/>
      </c>
      <c r="Y685" s="10" t="str">
        <f>IF($B685=1,"",IF(AND(TrackingWorksheet!$L690&lt;&gt;"", TrackingWorksheet!$L690&gt;=WeeklySummary!$C$6,TrackingWorksheet!$L690&lt;=WeeklySummary!$C$7,OR(TrackingWorksheet!$H690=Lists!$D$5,TrackingWorksheet!$J690=Lists!$D$5)), 1, 0))</f>
        <v/>
      </c>
      <c r="Z685" s="10" t="str">
        <f>IF($B685=1,"",IF(AND(TrackingWorksheet!$L690&lt;&gt;"", TrackingWorksheet!$L690&gt;=WeeklySummary!$C$6,TrackingWorksheet!$L690&lt;=WeeklySummary!$C$7,OR(TrackingWorksheet!$H690=Lists!$D$6,TrackingWorksheet!$J690=Lists!$D$6)), 1, 0))</f>
        <v/>
      </c>
      <c r="AA685" s="19" t="str">
        <f>IF(B685=1,"",IF(AND(TrackingWorksheet!M690&lt;&gt;"",TrackingWorksheet!M690&lt;=WeeklySummary!$C$7),1,0)*D685)</f>
        <v/>
      </c>
      <c r="AB685" s="19" t="str">
        <f>IF(B685=1,"",IF(AND(TrackingWorksheet!N690&lt;&gt;"",TrackingWorksheet!N690&lt;=WeeklySummary!$C$7),1,0)*D685)</f>
        <v/>
      </c>
      <c r="AC685" s="19" t="str">
        <f>IF(B685=1,"",TrackingWorksheet!T690)</f>
        <v/>
      </c>
      <c r="AD685" s="19" t="str">
        <f>IF(B685=1,"",IF(D685*AND(TrackingWorksheet!S690&gt;=Calculations!$BD$3,TrackingWorksheet!U690="",TrackingWorksheet!K690="YES"),1,0))</f>
        <v/>
      </c>
      <c r="AE685" s="19" t="str">
        <f>IF($B685=1,"",IF(AND(TrackingWorksheet!$S690&gt;$BE$3,TrackingWorksheet!$T690=Lists!$P$4),1, 0)*D685)</f>
        <v/>
      </c>
      <c r="AF685" s="19" t="str">
        <f>IF($B685=1,"",IF(AND(TrackingWorksheet!$U690&gt;$BE$3,TrackingWorksheet!$V690=Lists!$P$4),1, 0)*D685)</f>
        <v/>
      </c>
      <c r="AG685" s="19" t="str">
        <f>IF($B685=1,"",IF(AND(TrackingWorksheet!$W690&gt;$BE$3,TrackingWorksheet!$X690=Lists!$P$4),1, 0)*D685)</f>
        <v/>
      </c>
      <c r="AH685" s="19" t="str">
        <f>IF($B685=1,"",IF(AND(TrackingWorksheet!$Y690&gt;$BE$3,TrackingWorksheet!$Z690=Lists!$P$4),1, 0)*D685)</f>
        <v/>
      </c>
      <c r="AI685" s="19" t="str">
        <f>IF($B685=1,"",IF(AND(TrackingWorksheet!$AA690&gt;$BE$3,TrackingWorksheet!$AB690=Lists!$P$4),1, 0)*D685)</f>
        <v/>
      </c>
      <c r="AJ685" s="19" t="str">
        <f>IF($B685=1,"",IF(AND(TrackingWorksheet!$S690&gt;$BE$3,TrackingWorksheet!$T690=Lists!$P$5),1, 0)*D685)</f>
        <v/>
      </c>
      <c r="AK685" s="19" t="str">
        <f>IF($B685=1,"",IF(AND(TrackingWorksheet!$U690&gt;$BE$3,TrackingWorksheet!$V690=Lists!$P$5),1, 0)*D685)</f>
        <v/>
      </c>
      <c r="AL685" s="19" t="str">
        <f>IF($B685=1,"",IF(AND(TrackingWorksheet!$W690&gt;$BE$3,TrackingWorksheet!$X690=Lists!$P$5),1, 0)*D685)</f>
        <v/>
      </c>
      <c r="AM685" s="19" t="str">
        <f>IF($B685=1,"",IF(AND(TrackingWorksheet!$Y690&gt;$BE$3,TrackingWorksheet!$Z690=Lists!$P$5),1, 0)*D685)</f>
        <v/>
      </c>
      <c r="AN685" s="19" t="str">
        <f>IF($B685=1,"",IF(AND(TrackingWorksheet!$AA690&gt;$BE$3,TrackingWorksheet!$AB690=Lists!$P$5),1, 0)*D685)</f>
        <v/>
      </c>
      <c r="AO685" s="19" t="str">
        <f>IF($B685=1,"",IF(AND(TrackingWorksheet!$S690&gt;$BE$3,TrackingWorksheet!$T690=Lists!$P$6),1, 0)*D685)</f>
        <v/>
      </c>
      <c r="AP685" s="19" t="str">
        <f>IF($B685=1,"",IF(AND(TrackingWorksheet!$U690&gt;$BE$3,TrackingWorksheet!$V690=Lists!$P$6),1, 0)*D685)</f>
        <v/>
      </c>
      <c r="AQ685" s="19" t="str">
        <f>IF($B685=1,"",IF(AND(TrackingWorksheet!$W690&gt;$BE$3,TrackingWorksheet!$X690=Lists!$P$6),1, 0)*D685)</f>
        <v/>
      </c>
      <c r="AR685" s="19" t="str">
        <f>IF($B685=1,"",IF(AND(TrackingWorksheet!$Y690&gt;$BE$3,TrackingWorksheet!$Z690=Lists!$P$6),1, 0)*D685)</f>
        <v/>
      </c>
      <c r="AS685" s="19" t="str">
        <f>IF($B685=1,"",IF(AND(TrackingWorksheet!$AA690&gt;$BE$3,TrackingWorksheet!$AB690=Lists!$P$6),1, 0)*D685)</f>
        <v/>
      </c>
      <c r="AT685" s="19">
        <f t="shared" si="153"/>
        <v>0</v>
      </c>
      <c r="AU685" s="19" t="str">
        <f>IF(B685=1,"",IF(AND(TrackingWorksheet!K690="",TrackingWorksheet!M690="", TrackingWorksheet!N690="", TrackingWorksheet!S690="", TrackingWorksheet!V690="", TrackingWorksheet!W690="", TrackingWorksheet!Y690="", TrackingWorksheet!AA690="", V685=1),1,0)*D685)</f>
        <v/>
      </c>
      <c r="AV685" s="19" t="str">
        <f>IF(B685=1,"",IF(D685*AND(TrackingWorksheet!U690&gt;Calculations!$BE$3,TrackingWorksheet!K690="YES"),1,0))</f>
        <v/>
      </c>
      <c r="AW685" s="19" t="str">
        <f>IF(B685=1,"",IF(D685*AND(TrackingWorksheet!W690&gt;Calculations!$BE$3,TrackingWorksheet!K690="YES"),1,0))</f>
        <v/>
      </c>
      <c r="AX685" s="19">
        <f t="shared" si="154"/>
        <v>0</v>
      </c>
      <c r="AY685" s="19">
        <f t="shared" si="150"/>
        <v>0</v>
      </c>
      <c r="AZ685" s="27" t="str">
        <f>IF(B685=1,"",IF(TrackingWorksheet!Q690="","",TrackingWorksheet!Q690))</f>
        <v/>
      </c>
      <c r="BB685" s="4"/>
      <c r="BC685" s="4"/>
      <c r="BD685" s="4"/>
      <c r="BE685" s="4"/>
      <c r="BF685" s="4"/>
      <c r="BG685" s="4" t="str">
        <f>IF(B685=1,"",IF(AND(N685=1,TrackingWorksheet!$I690+14&lt;=WeeklySummary!$C$7),1,0))</f>
        <v/>
      </c>
      <c r="BH685" s="4" t="str">
        <f>IF(B685=1,"",IF(AND(R685=1,TrackingWorksheet!$I690+14&lt;=WeeklySummary!$C$7),1,0))</f>
        <v/>
      </c>
      <c r="BI685" s="4" t="str">
        <f>IF(B685=1,"",IF(AND(J685=1,TrackingWorksheet!$G690+14&lt;=WeeklySummary!$C$7),1,0))</f>
        <v/>
      </c>
      <c r="BJ685" s="4" t="str">
        <f>IF(B685=1,"",IF(AND(T685=1,TrackingWorksheet!$I690+14&lt;=WeeklySummary!$C$7),1,0))</f>
        <v/>
      </c>
      <c r="BK685" s="4" t="str">
        <f>IF(B685=1,"",IF(AND(T685=1,TrackingWorksheet!$G690+14&lt;=WeeklySummary!$C$7),1,0))</f>
        <v/>
      </c>
      <c r="BL685" s="4">
        <f t="shared" si="163"/>
        <v>0</v>
      </c>
    </row>
    <row r="686" spans="2:64" x14ac:dyDescent="0.25">
      <c r="B686" s="27">
        <f>IF(AND(ISBLANK(TrackingWorksheet!B691),ISBLANK(TrackingWorksheet!C691),ISBLANK(TrackingWorksheet!G691),ISBLANK(TrackingWorksheet!H691),
ISBLANK(TrackingWorksheet!I691),ISBLANK(TrackingWorksheet!J691),ISBLANK(TrackingWorksheet!M691),
ISBLANK(TrackingWorksheet!N693)),1,0)</f>
        <v>1</v>
      </c>
      <c r="C686" s="12" t="str">
        <f>IF(B686=1,"",TrackingWorksheet!F691)</f>
        <v/>
      </c>
      <c r="D686" s="20" t="str">
        <f>IF(B686=1,"",IF(AND(TrackingWorksheet!B691&lt;&gt;"",TrackingWorksheet!B691&lt;=WeeklySummary!$C$7,OR(TrackingWorksheet!C691="",TrackingWorksheet!C691&gt;=WeeklySummary!$C$6)),1,0))</f>
        <v/>
      </c>
      <c r="E686" s="10" t="str">
        <f>IF(B686=1,"",IF(AND(TrackingWorksheet!G691 &lt;&gt;"",TrackingWorksheet!G691&lt;=WeeklySummary!$C$7, TrackingWorksheet!H691=Lists!$D$4), "Y", "N"))</f>
        <v/>
      </c>
      <c r="F686" s="10" t="str">
        <f>IF(B686=1,"",IF(AND(TrackingWorksheet!I691 &lt;&gt;"", TrackingWorksheet!I691&lt;=WeeklySummary!$C$7, TrackingWorksheet!J691=Lists!$D$4), "Y", "N"))</f>
        <v/>
      </c>
      <c r="G686" s="10" t="str">
        <f>IF(B686=1,"",IF(AND(TrackingWorksheet!G691 &lt;&gt;"",TrackingWorksheet!G691&lt;=WeeklySummary!$C$7, TrackingWorksheet!H691=Lists!$D$5), "Y", "N"))</f>
        <v/>
      </c>
      <c r="H686" s="10" t="str">
        <f>IF(B686=1,"",IF(AND(TrackingWorksheet!I691 &lt;&gt;"", TrackingWorksheet!I691&lt;=WeeklySummary!$C$7, TrackingWorksheet!J691=Lists!$D$5), "Y", "N"))</f>
        <v/>
      </c>
      <c r="I686" s="20" t="str">
        <f>IF(B686=1,"",IF(AND(TrackingWorksheet!G691 &lt;&gt;"", TrackingWorksheet!G691&lt;=WeeklySummary!$C$7, TrackingWorksheet!H691=Lists!$D$6), 1, 0))</f>
        <v/>
      </c>
      <c r="J686" s="20" t="str">
        <f t="shared" si="155"/>
        <v/>
      </c>
      <c r="K686" s="10" t="str">
        <f>IF(B686=1,"",IF(AND(TrackingWorksheet!I691&lt;=WeeklySummary!$C$7,TrackingWorksheet!K691="YES"),0,IF(AND(AND(OR(E686="Y",F686="Y"),E686&lt;&gt;F686),G686&lt;&gt;"Y", H686&lt;&gt;"Y"), 1, 0)))</f>
        <v/>
      </c>
      <c r="L686" s="20" t="str">
        <f t="shared" si="156"/>
        <v/>
      </c>
      <c r="M686" s="10" t="str">
        <f t="shared" si="157"/>
        <v/>
      </c>
      <c r="N686" s="20" t="str">
        <f t="shared" si="158"/>
        <v/>
      </c>
      <c r="O686" s="10" t="str">
        <f>IF(B686=1,"",IF(AND(TrackingWorksheet!I691&lt;=WeeklySummary!$C$7,TrackingWorksheet!K691="YES"),0,IF(AND(AND(OR(G686="Y",H686="Y"),G686&lt;&gt;H686),E686&lt;&gt;"Y", F686&lt;&gt;"Y"), 1, 0)))</f>
        <v/>
      </c>
      <c r="P686" s="20" t="str">
        <f t="shared" si="159"/>
        <v/>
      </c>
      <c r="Q686" s="10" t="str">
        <f t="shared" si="160"/>
        <v/>
      </c>
      <c r="R686" s="10" t="str">
        <f t="shared" si="161"/>
        <v/>
      </c>
      <c r="S686" s="10" t="str">
        <f>IF(B686=1,"",IF(AND(OR(AND(TrackingWorksheet!H691=Lists!$D$7,TrackingWorksheet!H691=TrackingWorksheet!J691),TrackingWorksheet!H691&lt;&gt;TrackingWorksheet!J691),TrackingWorksheet!K691="YES",TrackingWorksheet!H691&lt;&gt;Lists!$D$6,TrackingWorksheet!G691&lt;=WeeklySummary!$C$7,TrackingWorksheet!I691&lt;=WeeklySummary!$C$7),1,0))</f>
        <v/>
      </c>
      <c r="T686" s="10" t="str">
        <f t="shared" si="162"/>
        <v/>
      </c>
      <c r="U686" s="10" t="str">
        <f>IF($B686=1,"",IF(TrackingWorksheet!$K691="YES",1, 0)*D686)</f>
        <v/>
      </c>
      <c r="V686" s="20">
        <f t="shared" si="151"/>
        <v>0</v>
      </c>
      <c r="W686" s="20">
        <f t="shared" si="152"/>
        <v>0</v>
      </c>
      <c r="X686" s="10" t="str">
        <f>IF($B686=1,"",IF(AND(TrackingWorksheet!$L691&lt;&gt;"", TrackingWorksheet!$L691&gt;=WeeklySummary!$C$6,TrackingWorksheet!$L691&lt;=WeeklySummary!$C$7,OR(TrackingWorksheet!$H691=Lists!$D$4,TrackingWorksheet!$J691=Lists!$D$4)), 1, 0))</f>
        <v/>
      </c>
      <c r="Y686" s="10" t="str">
        <f>IF($B686=1,"",IF(AND(TrackingWorksheet!$L691&lt;&gt;"", TrackingWorksheet!$L691&gt;=WeeklySummary!$C$6,TrackingWorksheet!$L691&lt;=WeeklySummary!$C$7,OR(TrackingWorksheet!$H691=Lists!$D$5,TrackingWorksheet!$J691=Lists!$D$5)), 1, 0))</f>
        <v/>
      </c>
      <c r="Z686" s="10" t="str">
        <f>IF($B686=1,"",IF(AND(TrackingWorksheet!$L691&lt;&gt;"", TrackingWorksheet!$L691&gt;=WeeklySummary!$C$6,TrackingWorksheet!$L691&lt;=WeeklySummary!$C$7,OR(TrackingWorksheet!$H691=Lists!$D$6,TrackingWorksheet!$J691=Lists!$D$6)), 1, 0))</f>
        <v/>
      </c>
      <c r="AA686" s="19" t="str">
        <f>IF(B686=1,"",IF(AND(TrackingWorksheet!M691&lt;&gt;"",TrackingWorksheet!M691&lt;=WeeklySummary!$C$7),1,0)*D686)</f>
        <v/>
      </c>
      <c r="AB686" s="19" t="str">
        <f>IF(B686=1,"",IF(AND(TrackingWorksheet!N691&lt;&gt;"",TrackingWorksheet!N691&lt;=WeeklySummary!$C$7),1,0)*D686)</f>
        <v/>
      </c>
      <c r="AC686" s="19" t="str">
        <f>IF(B686=1,"",TrackingWorksheet!T691)</f>
        <v/>
      </c>
      <c r="AD686" s="19" t="str">
        <f>IF(B686=1,"",IF(D686*AND(TrackingWorksheet!S691&gt;=Calculations!$BD$3,TrackingWorksheet!U691="",TrackingWorksheet!K691="YES"),1,0))</f>
        <v/>
      </c>
      <c r="AE686" s="19" t="str">
        <f>IF($B686=1,"",IF(AND(TrackingWorksheet!$S691&gt;$BE$3,TrackingWorksheet!$T691=Lists!$P$4),1, 0)*D686)</f>
        <v/>
      </c>
      <c r="AF686" s="19" t="str">
        <f>IF($B686=1,"",IF(AND(TrackingWorksheet!$U691&gt;$BE$3,TrackingWorksheet!$V691=Lists!$P$4),1, 0)*D686)</f>
        <v/>
      </c>
      <c r="AG686" s="19" t="str">
        <f>IF($B686=1,"",IF(AND(TrackingWorksheet!$W691&gt;$BE$3,TrackingWorksheet!$X691=Lists!$P$4),1, 0)*D686)</f>
        <v/>
      </c>
      <c r="AH686" s="19" t="str">
        <f>IF($B686=1,"",IF(AND(TrackingWorksheet!$Y691&gt;$BE$3,TrackingWorksheet!$Z691=Lists!$P$4),1, 0)*D686)</f>
        <v/>
      </c>
      <c r="AI686" s="19" t="str">
        <f>IF($B686=1,"",IF(AND(TrackingWorksheet!$AA691&gt;$BE$3,TrackingWorksheet!$AB691=Lists!$P$4),1, 0)*D686)</f>
        <v/>
      </c>
      <c r="AJ686" s="19" t="str">
        <f>IF($B686=1,"",IF(AND(TrackingWorksheet!$S691&gt;$BE$3,TrackingWorksheet!$T691=Lists!$P$5),1, 0)*D686)</f>
        <v/>
      </c>
      <c r="AK686" s="19" t="str">
        <f>IF($B686=1,"",IF(AND(TrackingWorksheet!$U691&gt;$BE$3,TrackingWorksheet!$V691=Lists!$P$5),1, 0)*D686)</f>
        <v/>
      </c>
      <c r="AL686" s="19" t="str">
        <f>IF($B686=1,"",IF(AND(TrackingWorksheet!$W691&gt;$BE$3,TrackingWorksheet!$X691=Lists!$P$5),1, 0)*D686)</f>
        <v/>
      </c>
      <c r="AM686" s="19" t="str">
        <f>IF($B686=1,"",IF(AND(TrackingWorksheet!$Y691&gt;$BE$3,TrackingWorksheet!$Z691=Lists!$P$5),1, 0)*D686)</f>
        <v/>
      </c>
      <c r="AN686" s="19" t="str">
        <f>IF($B686=1,"",IF(AND(TrackingWorksheet!$AA691&gt;$BE$3,TrackingWorksheet!$AB691=Lists!$P$5),1, 0)*D686)</f>
        <v/>
      </c>
      <c r="AO686" s="19" t="str">
        <f>IF($B686=1,"",IF(AND(TrackingWorksheet!$S691&gt;$BE$3,TrackingWorksheet!$T691=Lists!$P$6),1, 0)*D686)</f>
        <v/>
      </c>
      <c r="AP686" s="19" t="str">
        <f>IF($B686=1,"",IF(AND(TrackingWorksheet!$U691&gt;$BE$3,TrackingWorksheet!$V691=Lists!$P$6),1, 0)*D686)</f>
        <v/>
      </c>
      <c r="AQ686" s="19" t="str">
        <f>IF($B686=1,"",IF(AND(TrackingWorksheet!$W691&gt;$BE$3,TrackingWorksheet!$X691=Lists!$P$6),1, 0)*D686)</f>
        <v/>
      </c>
      <c r="AR686" s="19" t="str">
        <f>IF($B686=1,"",IF(AND(TrackingWorksheet!$Y691&gt;$BE$3,TrackingWorksheet!$Z691=Lists!$P$6),1, 0)*D686)</f>
        <v/>
      </c>
      <c r="AS686" s="19" t="str">
        <f>IF($B686=1,"",IF(AND(TrackingWorksheet!$AA691&gt;$BE$3,TrackingWorksheet!$AB691=Lists!$P$6),1, 0)*D686)</f>
        <v/>
      </c>
      <c r="AT686" s="19">
        <f t="shared" si="153"/>
        <v>0</v>
      </c>
      <c r="AU686" s="19" t="str">
        <f>IF(B686=1,"",IF(AND(TrackingWorksheet!K691="",TrackingWorksheet!M691="", TrackingWorksheet!N691="", TrackingWorksheet!S691="", TrackingWorksheet!V691="", TrackingWorksheet!W691="", TrackingWorksheet!Y691="", TrackingWorksheet!AA691="", V686=1),1,0)*D686)</f>
        <v/>
      </c>
      <c r="AV686" s="19" t="str">
        <f>IF(B686=1,"",IF(D686*AND(TrackingWorksheet!U691&gt;Calculations!$BE$3,TrackingWorksheet!K691="YES"),1,0))</f>
        <v/>
      </c>
      <c r="AW686" s="19" t="str">
        <f>IF(B686=1,"",IF(D686*AND(TrackingWorksheet!W691&gt;Calculations!$BE$3,TrackingWorksheet!K691="YES"),1,0))</f>
        <v/>
      </c>
      <c r="AX686" s="19">
        <f t="shared" si="154"/>
        <v>0</v>
      </c>
      <c r="AY686" s="19">
        <f t="shared" si="150"/>
        <v>0</v>
      </c>
      <c r="AZ686" s="27" t="str">
        <f>IF(B686=1,"",IF(TrackingWorksheet!Q691="","",TrackingWorksheet!Q691))</f>
        <v/>
      </c>
      <c r="BB686" s="4"/>
      <c r="BC686" s="4"/>
      <c r="BD686" s="4"/>
      <c r="BE686" s="4"/>
      <c r="BF686" s="4"/>
      <c r="BG686" s="4" t="str">
        <f>IF(B686=1,"",IF(AND(N686=1,TrackingWorksheet!$I691+14&lt;=WeeklySummary!$C$7),1,0))</f>
        <v/>
      </c>
      <c r="BH686" s="4" t="str">
        <f>IF(B686=1,"",IF(AND(R686=1,TrackingWorksheet!$I691+14&lt;=WeeklySummary!$C$7),1,0))</f>
        <v/>
      </c>
      <c r="BI686" s="4" t="str">
        <f>IF(B686=1,"",IF(AND(J686=1,TrackingWorksheet!$G691+14&lt;=WeeklySummary!$C$7),1,0))</f>
        <v/>
      </c>
      <c r="BJ686" s="4" t="str">
        <f>IF(B686=1,"",IF(AND(T686=1,TrackingWorksheet!$I691+14&lt;=WeeklySummary!$C$7),1,0))</f>
        <v/>
      </c>
      <c r="BK686" s="4" t="str">
        <f>IF(B686=1,"",IF(AND(T686=1,TrackingWorksheet!$G691+14&lt;=WeeklySummary!$C$7),1,0))</f>
        <v/>
      </c>
      <c r="BL686" s="4">
        <f t="shared" si="163"/>
        <v>0</v>
      </c>
    </row>
    <row r="687" spans="2:64" x14ac:dyDescent="0.25">
      <c r="B687" s="27">
        <f>IF(AND(ISBLANK(TrackingWorksheet!B692),ISBLANK(TrackingWorksheet!C692),ISBLANK(TrackingWorksheet!G692),ISBLANK(TrackingWorksheet!H692),
ISBLANK(TrackingWorksheet!I692),ISBLANK(TrackingWorksheet!J692),ISBLANK(TrackingWorksheet!M692),
ISBLANK(TrackingWorksheet!N694)),1,0)</f>
        <v>1</v>
      </c>
      <c r="C687" s="12" t="str">
        <f>IF(B687=1,"",TrackingWorksheet!F692)</f>
        <v/>
      </c>
      <c r="D687" s="20" t="str">
        <f>IF(B687=1,"",IF(AND(TrackingWorksheet!B692&lt;&gt;"",TrackingWorksheet!B692&lt;=WeeklySummary!$C$7,OR(TrackingWorksheet!C692="",TrackingWorksheet!C692&gt;=WeeklySummary!$C$6)),1,0))</f>
        <v/>
      </c>
      <c r="E687" s="10" t="str">
        <f>IF(B687=1,"",IF(AND(TrackingWorksheet!G692 &lt;&gt;"",TrackingWorksheet!G692&lt;=WeeklySummary!$C$7, TrackingWorksheet!H692=Lists!$D$4), "Y", "N"))</f>
        <v/>
      </c>
      <c r="F687" s="10" t="str">
        <f>IF(B687=1,"",IF(AND(TrackingWorksheet!I692 &lt;&gt;"", TrackingWorksheet!I692&lt;=WeeklySummary!$C$7, TrackingWorksheet!J692=Lists!$D$4), "Y", "N"))</f>
        <v/>
      </c>
      <c r="G687" s="10" t="str">
        <f>IF(B687=1,"",IF(AND(TrackingWorksheet!G692 &lt;&gt;"",TrackingWorksheet!G692&lt;=WeeklySummary!$C$7, TrackingWorksheet!H692=Lists!$D$5), "Y", "N"))</f>
        <v/>
      </c>
      <c r="H687" s="10" t="str">
        <f>IF(B687=1,"",IF(AND(TrackingWorksheet!I692 &lt;&gt;"", TrackingWorksheet!I692&lt;=WeeklySummary!$C$7, TrackingWorksheet!J692=Lists!$D$5), "Y", "N"))</f>
        <v/>
      </c>
      <c r="I687" s="20" t="str">
        <f>IF(B687=1,"",IF(AND(TrackingWorksheet!G692 &lt;&gt;"", TrackingWorksheet!G692&lt;=WeeklySummary!$C$7, TrackingWorksheet!H692=Lists!$D$6), 1, 0))</f>
        <v/>
      </c>
      <c r="J687" s="20" t="str">
        <f t="shared" si="155"/>
        <v/>
      </c>
      <c r="K687" s="10" t="str">
        <f>IF(B687=1,"",IF(AND(TrackingWorksheet!I692&lt;=WeeklySummary!$C$7,TrackingWorksheet!K692="YES"),0,IF(AND(AND(OR(E687="Y",F687="Y"),E687&lt;&gt;F687),G687&lt;&gt;"Y", H687&lt;&gt;"Y"), 1, 0)))</f>
        <v/>
      </c>
      <c r="L687" s="20" t="str">
        <f t="shared" si="156"/>
        <v/>
      </c>
      <c r="M687" s="10" t="str">
        <f t="shared" si="157"/>
        <v/>
      </c>
      <c r="N687" s="20" t="str">
        <f t="shared" si="158"/>
        <v/>
      </c>
      <c r="O687" s="10" t="str">
        <f>IF(B687=1,"",IF(AND(TrackingWorksheet!I692&lt;=WeeklySummary!$C$7,TrackingWorksheet!K692="YES"),0,IF(AND(AND(OR(G687="Y",H687="Y"),G687&lt;&gt;H687),E687&lt;&gt;"Y", F687&lt;&gt;"Y"), 1, 0)))</f>
        <v/>
      </c>
      <c r="P687" s="20" t="str">
        <f t="shared" si="159"/>
        <v/>
      </c>
      <c r="Q687" s="10" t="str">
        <f t="shared" si="160"/>
        <v/>
      </c>
      <c r="R687" s="10" t="str">
        <f t="shared" si="161"/>
        <v/>
      </c>
      <c r="S687" s="10" t="str">
        <f>IF(B687=1,"",IF(AND(OR(AND(TrackingWorksheet!H692=Lists!$D$7,TrackingWorksheet!H692=TrackingWorksheet!J692),TrackingWorksheet!H692&lt;&gt;TrackingWorksheet!J692),TrackingWorksheet!K692="YES",TrackingWorksheet!H692&lt;&gt;Lists!$D$6,TrackingWorksheet!G692&lt;=WeeklySummary!$C$7,TrackingWorksheet!I692&lt;=WeeklySummary!$C$7),1,0))</f>
        <v/>
      </c>
      <c r="T687" s="10" t="str">
        <f t="shared" si="162"/>
        <v/>
      </c>
      <c r="U687" s="10" t="str">
        <f>IF($B687=1,"",IF(TrackingWorksheet!$K692="YES",1, 0)*D687)</f>
        <v/>
      </c>
      <c r="V687" s="20">
        <f t="shared" si="151"/>
        <v>0</v>
      </c>
      <c r="W687" s="20">
        <f t="shared" si="152"/>
        <v>0</v>
      </c>
      <c r="X687" s="10" t="str">
        <f>IF($B687=1,"",IF(AND(TrackingWorksheet!$L692&lt;&gt;"", TrackingWorksheet!$L692&gt;=WeeklySummary!$C$6,TrackingWorksheet!$L692&lt;=WeeklySummary!$C$7,OR(TrackingWorksheet!$H692=Lists!$D$4,TrackingWorksheet!$J692=Lists!$D$4)), 1, 0))</f>
        <v/>
      </c>
      <c r="Y687" s="10" t="str">
        <f>IF($B687=1,"",IF(AND(TrackingWorksheet!$L692&lt;&gt;"", TrackingWorksheet!$L692&gt;=WeeklySummary!$C$6,TrackingWorksheet!$L692&lt;=WeeklySummary!$C$7,OR(TrackingWorksheet!$H692=Lists!$D$5,TrackingWorksheet!$J692=Lists!$D$5)), 1, 0))</f>
        <v/>
      </c>
      <c r="Z687" s="10" t="str">
        <f>IF($B687=1,"",IF(AND(TrackingWorksheet!$L692&lt;&gt;"", TrackingWorksheet!$L692&gt;=WeeklySummary!$C$6,TrackingWorksheet!$L692&lt;=WeeklySummary!$C$7,OR(TrackingWorksheet!$H692=Lists!$D$6,TrackingWorksheet!$J692=Lists!$D$6)), 1, 0))</f>
        <v/>
      </c>
      <c r="AA687" s="19" t="str">
        <f>IF(B687=1,"",IF(AND(TrackingWorksheet!M692&lt;&gt;"",TrackingWorksheet!M692&lt;=WeeklySummary!$C$7),1,0)*D687)</f>
        <v/>
      </c>
      <c r="AB687" s="19" t="str">
        <f>IF(B687=1,"",IF(AND(TrackingWorksheet!N692&lt;&gt;"",TrackingWorksheet!N692&lt;=WeeklySummary!$C$7),1,0)*D687)</f>
        <v/>
      </c>
      <c r="AC687" s="19" t="str">
        <f>IF(B687=1,"",TrackingWorksheet!T692)</f>
        <v/>
      </c>
      <c r="AD687" s="19" t="str">
        <f>IF(B687=1,"",IF(D687*AND(TrackingWorksheet!S692&gt;=Calculations!$BD$3,TrackingWorksheet!U692="",TrackingWorksheet!K692="YES"),1,0))</f>
        <v/>
      </c>
      <c r="AE687" s="19" t="str">
        <f>IF($B687=1,"",IF(AND(TrackingWorksheet!$S692&gt;$BE$3,TrackingWorksheet!$T692=Lists!$P$4),1, 0)*D687)</f>
        <v/>
      </c>
      <c r="AF687" s="19" t="str">
        <f>IF($B687=1,"",IF(AND(TrackingWorksheet!$U692&gt;$BE$3,TrackingWorksheet!$V692=Lists!$P$4),1, 0)*D687)</f>
        <v/>
      </c>
      <c r="AG687" s="19" t="str">
        <f>IF($B687=1,"",IF(AND(TrackingWorksheet!$W692&gt;$BE$3,TrackingWorksheet!$X692=Lists!$P$4),1, 0)*D687)</f>
        <v/>
      </c>
      <c r="AH687" s="19" t="str">
        <f>IF($B687=1,"",IF(AND(TrackingWorksheet!$Y692&gt;$BE$3,TrackingWorksheet!$Z692=Lists!$P$4),1, 0)*D687)</f>
        <v/>
      </c>
      <c r="AI687" s="19" t="str">
        <f>IF($B687=1,"",IF(AND(TrackingWorksheet!$AA692&gt;$BE$3,TrackingWorksheet!$AB692=Lists!$P$4),1, 0)*D687)</f>
        <v/>
      </c>
      <c r="AJ687" s="19" t="str">
        <f>IF($B687=1,"",IF(AND(TrackingWorksheet!$S692&gt;$BE$3,TrackingWorksheet!$T692=Lists!$P$5),1, 0)*D687)</f>
        <v/>
      </c>
      <c r="AK687" s="19" t="str">
        <f>IF($B687=1,"",IF(AND(TrackingWorksheet!$U692&gt;$BE$3,TrackingWorksheet!$V692=Lists!$P$5),1, 0)*D687)</f>
        <v/>
      </c>
      <c r="AL687" s="19" t="str">
        <f>IF($B687=1,"",IF(AND(TrackingWorksheet!$W692&gt;$BE$3,TrackingWorksheet!$X692=Lists!$P$5),1, 0)*D687)</f>
        <v/>
      </c>
      <c r="AM687" s="19" t="str">
        <f>IF($B687=1,"",IF(AND(TrackingWorksheet!$Y692&gt;$BE$3,TrackingWorksheet!$Z692=Lists!$P$5),1, 0)*D687)</f>
        <v/>
      </c>
      <c r="AN687" s="19" t="str">
        <f>IF($B687=1,"",IF(AND(TrackingWorksheet!$AA692&gt;$BE$3,TrackingWorksheet!$AB692=Lists!$P$5),1, 0)*D687)</f>
        <v/>
      </c>
      <c r="AO687" s="19" t="str">
        <f>IF($B687=1,"",IF(AND(TrackingWorksheet!$S692&gt;$BE$3,TrackingWorksheet!$T692=Lists!$P$6),1, 0)*D687)</f>
        <v/>
      </c>
      <c r="AP687" s="19" t="str">
        <f>IF($B687=1,"",IF(AND(TrackingWorksheet!$U692&gt;$BE$3,TrackingWorksheet!$V692=Lists!$P$6),1, 0)*D687)</f>
        <v/>
      </c>
      <c r="AQ687" s="19" t="str">
        <f>IF($B687=1,"",IF(AND(TrackingWorksheet!$W692&gt;$BE$3,TrackingWorksheet!$X692=Lists!$P$6),1, 0)*D687)</f>
        <v/>
      </c>
      <c r="AR687" s="19" t="str">
        <f>IF($B687=1,"",IF(AND(TrackingWorksheet!$Y692&gt;$BE$3,TrackingWorksheet!$Z692=Lists!$P$6),1, 0)*D687)</f>
        <v/>
      </c>
      <c r="AS687" s="19" t="str">
        <f>IF($B687=1,"",IF(AND(TrackingWorksheet!$AA692&gt;$BE$3,TrackingWorksheet!$AB692=Lists!$P$6),1, 0)*D687)</f>
        <v/>
      </c>
      <c r="AT687" s="19">
        <f t="shared" si="153"/>
        <v>0</v>
      </c>
      <c r="AU687" s="19" t="str">
        <f>IF(B687=1,"",IF(AND(TrackingWorksheet!K692="",TrackingWorksheet!M692="", TrackingWorksheet!N692="", TrackingWorksheet!S692="", TrackingWorksheet!V692="", TrackingWorksheet!W692="", TrackingWorksheet!Y692="", TrackingWorksheet!AA692="", V687=1),1,0)*D687)</f>
        <v/>
      </c>
      <c r="AV687" s="19" t="str">
        <f>IF(B687=1,"",IF(D687*AND(TrackingWorksheet!U692&gt;Calculations!$BE$3,TrackingWorksheet!K692="YES"),1,0))</f>
        <v/>
      </c>
      <c r="AW687" s="19" t="str">
        <f>IF(B687=1,"",IF(D687*AND(TrackingWorksheet!W692&gt;Calculations!$BE$3,TrackingWorksheet!K692="YES"),1,0))</f>
        <v/>
      </c>
      <c r="AX687" s="19">
        <f t="shared" si="154"/>
        <v>0</v>
      </c>
      <c r="AY687" s="19">
        <f t="shared" si="150"/>
        <v>0</v>
      </c>
      <c r="AZ687" s="27" t="str">
        <f>IF(B687=1,"",IF(TrackingWorksheet!Q692="","",TrackingWorksheet!Q692))</f>
        <v/>
      </c>
      <c r="BB687" s="4"/>
      <c r="BC687" s="4"/>
      <c r="BD687" s="4"/>
      <c r="BE687" s="4"/>
      <c r="BF687" s="4"/>
      <c r="BG687" s="4" t="str">
        <f>IF(B687=1,"",IF(AND(N687=1,TrackingWorksheet!$I692+14&lt;=WeeklySummary!$C$7),1,0))</f>
        <v/>
      </c>
      <c r="BH687" s="4" t="str">
        <f>IF(B687=1,"",IF(AND(R687=1,TrackingWorksheet!$I692+14&lt;=WeeklySummary!$C$7),1,0))</f>
        <v/>
      </c>
      <c r="BI687" s="4" t="str">
        <f>IF(B687=1,"",IF(AND(J687=1,TrackingWorksheet!$G692+14&lt;=WeeklySummary!$C$7),1,0))</f>
        <v/>
      </c>
      <c r="BJ687" s="4" t="str">
        <f>IF(B687=1,"",IF(AND(T687=1,TrackingWorksheet!$I692+14&lt;=WeeklySummary!$C$7),1,0))</f>
        <v/>
      </c>
      <c r="BK687" s="4" t="str">
        <f>IF(B687=1,"",IF(AND(T687=1,TrackingWorksheet!$G692+14&lt;=WeeklySummary!$C$7),1,0))</f>
        <v/>
      </c>
      <c r="BL687" s="4">
        <f t="shared" si="163"/>
        <v>0</v>
      </c>
    </row>
    <row r="688" spans="2:64" x14ac:dyDescent="0.25">
      <c r="B688" s="27">
        <f>IF(AND(ISBLANK(TrackingWorksheet!B693),ISBLANK(TrackingWorksheet!C693),ISBLANK(TrackingWorksheet!G693),ISBLANK(TrackingWorksheet!H693),
ISBLANK(TrackingWorksheet!I693),ISBLANK(TrackingWorksheet!J693),ISBLANK(TrackingWorksheet!M693),
ISBLANK(TrackingWorksheet!N695)),1,0)</f>
        <v>1</v>
      </c>
      <c r="C688" s="12" t="str">
        <f>IF(B688=1,"",TrackingWorksheet!F693)</f>
        <v/>
      </c>
      <c r="D688" s="20" t="str">
        <f>IF(B688=1,"",IF(AND(TrackingWorksheet!B693&lt;&gt;"",TrackingWorksheet!B693&lt;=WeeklySummary!$C$7,OR(TrackingWorksheet!C693="",TrackingWorksheet!C693&gt;=WeeklySummary!$C$6)),1,0))</f>
        <v/>
      </c>
      <c r="E688" s="10" t="str">
        <f>IF(B688=1,"",IF(AND(TrackingWorksheet!G693 &lt;&gt;"",TrackingWorksheet!G693&lt;=WeeklySummary!$C$7, TrackingWorksheet!H693=Lists!$D$4), "Y", "N"))</f>
        <v/>
      </c>
      <c r="F688" s="10" t="str">
        <f>IF(B688=1,"",IF(AND(TrackingWorksheet!I693 &lt;&gt;"", TrackingWorksheet!I693&lt;=WeeklySummary!$C$7, TrackingWorksheet!J693=Lists!$D$4), "Y", "N"))</f>
        <v/>
      </c>
      <c r="G688" s="10" t="str">
        <f>IF(B688=1,"",IF(AND(TrackingWorksheet!G693 &lt;&gt;"",TrackingWorksheet!G693&lt;=WeeklySummary!$C$7, TrackingWorksheet!H693=Lists!$D$5), "Y", "N"))</f>
        <v/>
      </c>
      <c r="H688" s="10" t="str">
        <f>IF(B688=1,"",IF(AND(TrackingWorksheet!I693 &lt;&gt;"", TrackingWorksheet!I693&lt;=WeeklySummary!$C$7, TrackingWorksheet!J693=Lists!$D$5), "Y", "N"))</f>
        <v/>
      </c>
      <c r="I688" s="20" t="str">
        <f>IF(B688=1,"",IF(AND(TrackingWorksheet!G693 &lt;&gt;"", TrackingWorksheet!G693&lt;=WeeklySummary!$C$7, TrackingWorksheet!H693=Lists!$D$6), 1, 0))</f>
        <v/>
      </c>
      <c r="J688" s="20" t="str">
        <f t="shared" si="155"/>
        <v/>
      </c>
      <c r="K688" s="10" t="str">
        <f>IF(B688=1,"",IF(AND(TrackingWorksheet!I693&lt;=WeeklySummary!$C$7,TrackingWorksheet!K693="YES"),0,IF(AND(AND(OR(E688="Y",F688="Y"),E688&lt;&gt;F688),G688&lt;&gt;"Y", H688&lt;&gt;"Y"), 1, 0)))</f>
        <v/>
      </c>
      <c r="L688" s="20" t="str">
        <f t="shared" si="156"/>
        <v/>
      </c>
      <c r="M688" s="10" t="str">
        <f t="shared" si="157"/>
        <v/>
      </c>
      <c r="N688" s="20" t="str">
        <f t="shared" si="158"/>
        <v/>
      </c>
      <c r="O688" s="10" t="str">
        <f>IF(B688=1,"",IF(AND(TrackingWorksheet!I693&lt;=WeeklySummary!$C$7,TrackingWorksheet!K693="YES"),0,IF(AND(AND(OR(G688="Y",H688="Y"),G688&lt;&gt;H688),E688&lt;&gt;"Y", F688&lt;&gt;"Y"), 1, 0)))</f>
        <v/>
      </c>
      <c r="P688" s="20" t="str">
        <f t="shared" si="159"/>
        <v/>
      </c>
      <c r="Q688" s="10" t="str">
        <f t="shared" si="160"/>
        <v/>
      </c>
      <c r="R688" s="10" t="str">
        <f t="shared" si="161"/>
        <v/>
      </c>
      <c r="S688" s="10" t="str">
        <f>IF(B688=1,"",IF(AND(OR(AND(TrackingWorksheet!H693=Lists!$D$7,TrackingWorksheet!H693=TrackingWorksheet!J693),TrackingWorksheet!H693&lt;&gt;TrackingWorksheet!J693),TrackingWorksheet!K693="YES",TrackingWorksheet!H693&lt;&gt;Lists!$D$6,TrackingWorksheet!G693&lt;=WeeklySummary!$C$7,TrackingWorksheet!I693&lt;=WeeklySummary!$C$7),1,0))</f>
        <v/>
      </c>
      <c r="T688" s="10" t="str">
        <f t="shared" si="162"/>
        <v/>
      </c>
      <c r="U688" s="10" t="str">
        <f>IF($B688=1,"",IF(TrackingWorksheet!$K693="YES",1, 0)*D688)</f>
        <v/>
      </c>
      <c r="V688" s="20">
        <f t="shared" si="151"/>
        <v>0</v>
      </c>
      <c r="W688" s="20">
        <f t="shared" si="152"/>
        <v>0</v>
      </c>
      <c r="X688" s="10" t="str">
        <f>IF($B688=1,"",IF(AND(TrackingWorksheet!$L693&lt;&gt;"", TrackingWorksheet!$L693&gt;=WeeklySummary!$C$6,TrackingWorksheet!$L693&lt;=WeeklySummary!$C$7,OR(TrackingWorksheet!$H693=Lists!$D$4,TrackingWorksheet!$J693=Lists!$D$4)), 1, 0))</f>
        <v/>
      </c>
      <c r="Y688" s="10" t="str">
        <f>IF($B688=1,"",IF(AND(TrackingWorksheet!$L693&lt;&gt;"", TrackingWorksheet!$L693&gt;=WeeklySummary!$C$6,TrackingWorksheet!$L693&lt;=WeeklySummary!$C$7,OR(TrackingWorksheet!$H693=Lists!$D$5,TrackingWorksheet!$J693=Lists!$D$5)), 1, 0))</f>
        <v/>
      </c>
      <c r="Z688" s="10" t="str">
        <f>IF($B688=1,"",IF(AND(TrackingWorksheet!$L693&lt;&gt;"", TrackingWorksheet!$L693&gt;=WeeklySummary!$C$6,TrackingWorksheet!$L693&lt;=WeeklySummary!$C$7,OR(TrackingWorksheet!$H693=Lists!$D$6,TrackingWorksheet!$J693=Lists!$D$6)), 1, 0))</f>
        <v/>
      </c>
      <c r="AA688" s="19" t="str">
        <f>IF(B688=1,"",IF(AND(TrackingWorksheet!M693&lt;&gt;"",TrackingWorksheet!M693&lt;=WeeklySummary!$C$7),1,0)*D688)</f>
        <v/>
      </c>
      <c r="AB688" s="19" t="str">
        <f>IF(B688=1,"",IF(AND(TrackingWorksheet!N693&lt;&gt;"",TrackingWorksheet!N693&lt;=WeeklySummary!$C$7),1,0)*D688)</f>
        <v/>
      </c>
      <c r="AC688" s="19" t="str">
        <f>IF(B688=1,"",TrackingWorksheet!T693)</f>
        <v/>
      </c>
      <c r="AD688" s="19" t="str">
        <f>IF(B688=1,"",IF(D688*AND(TrackingWorksheet!S693&gt;=Calculations!$BD$3,TrackingWorksheet!U693="",TrackingWorksheet!K693="YES"),1,0))</f>
        <v/>
      </c>
      <c r="AE688" s="19" t="str">
        <f>IF($B688=1,"",IF(AND(TrackingWorksheet!$S693&gt;$BE$3,TrackingWorksheet!$T693=Lists!$P$4),1, 0)*D688)</f>
        <v/>
      </c>
      <c r="AF688" s="19" t="str">
        <f>IF($B688=1,"",IF(AND(TrackingWorksheet!$U693&gt;$BE$3,TrackingWorksheet!$V693=Lists!$P$4),1, 0)*D688)</f>
        <v/>
      </c>
      <c r="AG688" s="19" t="str">
        <f>IF($B688=1,"",IF(AND(TrackingWorksheet!$W693&gt;$BE$3,TrackingWorksheet!$X693=Lists!$P$4),1, 0)*D688)</f>
        <v/>
      </c>
      <c r="AH688" s="19" t="str">
        <f>IF($B688=1,"",IF(AND(TrackingWorksheet!$Y693&gt;$BE$3,TrackingWorksheet!$Z693=Lists!$P$4),1, 0)*D688)</f>
        <v/>
      </c>
      <c r="AI688" s="19" t="str">
        <f>IF($B688=1,"",IF(AND(TrackingWorksheet!$AA693&gt;$BE$3,TrackingWorksheet!$AB693=Lists!$P$4),1, 0)*D688)</f>
        <v/>
      </c>
      <c r="AJ688" s="19" t="str">
        <f>IF($B688=1,"",IF(AND(TrackingWorksheet!$S693&gt;$BE$3,TrackingWorksheet!$T693=Lists!$P$5),1, 0)*D688)</f>
        <v/>
      </c>
      <c r="AK688" s="19" t="str">
        <f>IF($B688=1,"",IF(AND(TrackingWorksheet!$U693&gt;$BE$3,TrackingWorksheet!$V693=Lists!$P$5),1, 0)*D688)</f>
        <v/>
      </c>
      <c r="AL688" s="19" t="str">
        <f>IF($B688=1,"",IF(AND(TrackingWorksheet!$W693&gt;$BE$3,TrackingWorksheet!$X693=Lists!$P$5),1, 0)*D688)</f>
        <v/>
      </c>
      <c r="AM688" s="19" t="str">
        <f>IF($B688=1,"",IF(AND(TrackingWorksheet!$Y693&gt;$BE$3,TrackingWorksheet!$Z693=Lists!$P$5),1, 0)*D688)</f>
        <v/>
      </c>
      <c r="AN688" s="19" t="str">
        <f>IF($B688=1,"",IF(AND(TrackingWorksheet!$AA693&gt;$BE$3,TrackingWorksheet!$AB693=Lists!$P$5),1, 0)*D688)</f>
        <v/>
      </c>
      <c r="AO688" s="19" t="str">
        <f>IF($B688=1,"",IF(AND(TrackingWorksheet!$S693&gt;$BE$3,TrackingWorksheet!$T693=Lists!$P$6),1, 0)*D688)</f>
        <v/>
      </c>
      <c r="AP688" s="19" t="str">
        <f>IF($B688=1,"",IF(AND(TrackingWorksheet!$U693&gt;$BE$3,TrackingWorksheet!$V693=Lists!$P$6),1, 0)*D688)</f>
        <v/>
      </c>
      <c r="AQ688" s="19" t="str">
        <f>IF($B688=1,"",IF(AND(TrackingWorksheet!$W693&gt;$BE$3,TrackingWorksheet!$X693=Lists!$P$6),1, 0)*D688)</f>
        <v/>
      </c>
      <c r="AR688" s="19" t="str">
        <f>IF($B688=1,"",IF(AND(TrackingWorksheet!$Y693&gt;$BE$3,TrackingWorksheet!$Z693=Lists!$P$6),1, 0)*D688)</f>
        <v/>
      </c>
      <c r="AS688" s="19" t="str">
        <f>IF($B688=1,"",IF(AND(TrackingWorksheet!$AA693&gt;$BE$3,TrackingWorksheet!$AB693=Lists!$P$6),1, 0)*D688)</f>
        <v/>
      </c>
      <c r="AT688" s="19">
        <f t="shared" si="153"/>
        <v>0</v>
      </c>
      <c r="AU688" s="19" t="str">
        <f>IF(B688=1,"",IF(AND(TrackingWorksheet!K693="",TrackingWorksheet!M693="", TrackingWorksheet!N693="", TrackingWorksheet!S693="", TrackingWorksheet!V693="", TrackingWorksheet!W693="", TrackingWorksheet!Y693="", TrackingWorksheet!AA693="", V688=1),1,0)*D688)</f>
        <v/>
      </c>
      <c r="AV688" s="19" t="str">
        <f>IF(B688=1,"",IF(D688*AND(TrackingWorksheet!U693&gt;Calculations!$BE$3,TrackingWorksheet!K693="YES"),1,0))</f>
        <v/>
      </c>
      <c r="AW688" s="19" t="str">
        <f>IF(B688=1,"",IF(D688*AND(TrackingWorksheet!W693&gt;Calculations!$BE$3,TrackingWorksheet!K693="YES"),1,0))</f>
        <v/>
      </c>
      <c r="AX688" s="19">
        <f t="shared" si="154"/>
        <v>0</v>
      </c>
      <c r="AY688" s="19">
        <f t="shared" si="150"/>
        <v>0</v>
      </c>
      <c r="AZ688" s="27" t="str">
        <f>IF(B688=1,"",IF(TrackingWorksheet!Q693="","",TrackingWorksheet!Q693))</f>
        <v/>
      </c>
      <c r="BB688" s="4"/>
      <c r="BC688" s="4"/>
      <c r="BD688" s="4"/>
      <c r="BE688" s="4"/>
      <c r="BF688" s="4"/>
      <c r="BG688" s="4" t="str">
        <f>IF(B688=1,"",IF(AND(N688=1,TrackingWorksheet!$I693+14&lt;=WeeklySummary!$C$7),1,0))</f>
        <v/>
      </c>
      <c r="BH688" s="4" t="str">
        <f>IF(B688=1,"",IF(AND(R688=1,TrackingWorksheet!$I693+14&lt;=WeeklySummary!$C$7),1,0))</f>
        <v/>
      </c>
      <c r="BI688" s="4" t="str">
        <f>IF(B688=1,"",IF(AND(J688=1,TrackingWorksheet!$G693+14&lt;=WeeklySummary!$C$7),1,0))</f>
        <v/>
      </c>
      <c r="BJ688" s="4" t="str">
        <f>IF(B688=1,"",IF(AND(T688=1,TrackingWorksheet!$I693+14&lt;=WeeklySummary!$C$7),1,0))</f>
        <v/>
      </c>
      <c r="BK688" s="4" t="str">
        <f>IF(B688=1,"",IF(AND(T688=1,TrackingWorksheet!$G693+14&lt;=WeeklySummary!$C$7),1,0))</f>
        <v/>
      </c>
      <c r="BL688" s="4">
        <f t="shared" si="163"/>
        <v>0</v>
      </c>
    </row>
    <row r="689" spans="2:64" x14ac:dyDescent="0.25">
      <c r="B689" s="27">
        <f>IF(AND(ISBLANK(TrackingWorksheet!B694),ISBLANK(TrackingWorksheet!C694),ISBLANK(TrackingWorksheet!G694),ISBLANK(TrackingWorksheet!H694),
ISBLANK(TrackingWorksheet!I694),ISBLANK(TrackingWorksheet!J694),ISBLANK(TrackingWorksheet!M694),
ISBLANK(TrackingWorksheet!N696)),1,0)</f>
        <v>1</v>
      </c>
      <c r="C689" s="12" t="str">
        <f>IF(B689=1,"",TrackingWorksheet!F694)</f>
        <v/>
      </c>
      <c r="D689" s="20" t="str">
        <f>IF(B689=1,"",IF(AND(TrackingWorksheet!B694&lt;&gt;"",TrackingWorksheet!B694&lt;=WeeklySummary!$C$7,OR(TrackingWorksheet!C694="",TrackingWorksheet!C694&gt;=WeeklySummary!$C$6)),1,0))</f>
        <v/>
      </c>
      <c r="E689" s="10" t="str">
        <f>IF(B689=1,"",IF(AND(TrackingWorksheet!G694 &lt;&gt;"",TrackingWorksheet!G694&lt;=WeeklySummary!$C$7, TrackingWorksheet!H694=Lists!$D$4), "Y", "N"))</f>
        <v/>
      </c>
      <c r="F689" s="10" t="str">
        <f>IF(B689=1,"",IF(AND(TrackingWorksheet!I694 &lt;&gt;"", TrackingWorksheet!I694&lt;=WeeklySummary!$C$7, TrackingWorksheet!J694=Lists!$D$4), "Y", "N"))</f>
        <v/>
      </c>
      <c r="G689" s="10" t="str">
        <f>IF(B689=1,"",IF(AND(TrackingWorksheet!G694 &lt;&gt;"",TrackingWorksheet!G694&lt;=WeeklySummary!$C$7, TrackingWorksheet!H694=Lists!$D$5), "Y", "N"))</f>
        <v/>
      </c>
      <c r="H689" s="10" t="str">
        <f>IF(B689=1,"",IF(AND(TrackingWorksheet!I694 &lt;&gt;"", TrackingWorksheet!I694&lt;=WeeklySummary!$C$7, TrackingWorksheet!J694=Lists!$D$5), "Y", "N"))</f>
        <v/>
      </c>
      <c r="I689" s="20" t="str">
        <f>IF(B689=1,"",IF(AND(TrackingWorksheet!G694 &lt;&gt;"", TrackingWorksheet!G694&lt;=WeeklySummary!$C$7, TrackingWorksheet!H694=Lists!$D$6), 1, 0))</f>
        <v/>
      </c>
      <c r="J689" s="20" t="str">
        <f t="shared" si="155"/>
        <v/>
      </c>
      <c r="K689" s="10" t="str">
        <f>IF(B689=1,"",IF(AND(TrackingWorksheet!I694&lt;=WeeklySummary!$C$7,TrackingWorksheet!K694="YES"),0,IF(AND(AND(OR(E689="Y",F689="Y"),E689&lt;&gt;F689),G689&lt;&gt;"Y", H689&lt;&gt;"Y"), 1, 0)))</f>
        <v/>
      </c>
      <c r="L689" s="20" t="str">
        <f t="shared" si="156"/>
        <v/>
      </c>
      <c r="M689" s="10" t="str">
        <f t="shared" si="157"/>
        <v/>
      </c>
      <c r="N689" s="20" t="str">
        <f t="shared" si="158"/>
        <v/>
      </c>
      <c r="O689" s="10" t="str">
        <f>IF(B689=1,"",IF(AND(TrackingWorksheet!I694&lt;=WeeklySummary!$C$7,TrackingWorksheet!K694="YES"),0,IF(AND(AND(OR(G689="Y",H689="Y"),G689&lt;&gt;H689),E689&lt;&gt;"Y", F689&lt;&gt;"Y"), 1, 0)))</f>
        <v/>
      </c>
      <c r="P689" s="20" t="str">
        <f t="shared" si="159"/>
        <v/>
      </c>
      <c r="Q689" s="10" t="str">
        <f t="shared" si="160"/>
        <v/>
      </c>
      <c r="R689" s="10" t="str">
        <f t="shared" si="161"/>
        <v/>
      </c>
      <c r="S689" s="10" t="str">
        <f>IF(B689=1,"",IF(AND(OR(AND(TrackingWorksheet!H694=Lists!$D$7,TrackingWorksheet!H694=TrackingWorksheet!J694),TrackingWorksheet!H694&lt;&gt;TrackingWorksheet!J694),TrackingWorksheet!K694="YES",TrackingWorksheet!H694&lt;&gt;Lists!$D$6,TrackingWorksheet!G694&lt;=WeeklySummary!$C$7,TrackingWorksheet!I694&lt;=WeeklySummary!$C$7),1,0))</f>
        <v/>
      </c>
      <c r="T689" s="10" t="str">
        <f t="shared" si="162"/>
        <v/>
      </c>
      <c r="U689" s="10" t="str">
        <f>IF($B689=1,"",IF(TrackingWorksheet!$K694="YES",1, 0)*D689)</f>
        <v/>
      </c>
      <c r="V689" s="20">
        <f t="shared" si="151"/>
        <v>0</v>
      </c>
      <c r="W689" s="20">
        <f t="shared" si="152"/>
        <v>0</v>
      </c>
      <c r="X689" s="10" t="str">
        <f>IF($B689=1,"",IF(AND(TrackingWorksheet!$L694&lt;&gt;"", TrackingWorksheet!$L694&gt;=WeeklySummary!$C$6,TrackingWorksheet!$L694&lt;=WeeklySummary!$C$7,OR(TrackingWorksheet!$H694=Lists!$D$4,TrackingWorksheet!$J694=Lists!$D$4)), 1, 0))</f>
        <v/>
      </c>
      <c r="Y689" s="10" t="str">
        <f>IF($B689=1,"",IF(AND(TrackingWorksheet!$L694&lt;&gt;"", TrackingWorksheet!$L694&gt;=WeeklySummary!$C$6,TrackingWorksheet!$L694&lt;=WeeklySummary!$C$7,OR(TrackingWorksheet!$H694=Lists!$D$5,TrackingWorksheet!$J694=Lists!$D$5)), 1, 0))</f>
        <v/>
      </c>
      <c r="Z689" s="10" t="str">
        <f>IF($B689=1,"",IF(AND(TrackingWorksheet!$L694&lt;&gt;"", TrackingWorksheet!$L694&gt;=WeeklySummary!$C$6,TrackingWorksheet!$L694&lt;=WeeklySummary!$C$7,OR(TrackingWorksheet!$H694=Lists!$D$6,TrackingWorksheet!$J694=Lists!$D$6)), 1, 0))</f>
        <v/>
      </c>
      <c r="AA689" s="19" t="str">
        <f>IF(B689=1,"",IF(AND(TrackingWorksheet!M694&lt;&gt;"",TrackingWorksheet!M694&lt;=WeeklySummary!$C$7),1,0)*D689)</f>
        <v/>
      </c>
      <c r="AB689" s="19" t="str">
        <f>IF(B689=1,"",IF(AND(TrackingWorksheet!N694&lt;&gt;"",TrackingWorksheet!N694&lt;=WeeklySummary!$C$7),1,0)*D689)</f>
        <v/>
      </c>
      <c r="AC689" s="19" t="str">
        <f>IF(B689=1,"",TrackingWorksheet!T694)</f>
        <v/>
      </c>
      <c r="AD689" s="19" t="str">
        <f>IF(B689=1,"",IF(D689*AND(TrackingWorksheet!S694&gt;=Calculations!$BD$3,TrackingWorksheet!U694="",TrackingWorksheet!K694="YES"),1,0))</f>
        <v/>
      </c>
      <c r="AE689" s="19" t="str">
        <f>IF($B689=1,"",IF(AND(TrackingWorksheet!$S694&gt;$BE$3,TrackingWorksheet!$T694=Lists!$P$4),1, 0)*D689)</f>
        <v/>
      </c>
      <c r="AF689" s="19" t="str">
        <f>IF($B689=1,"",IF(AND(TrackingWorksheet!$U694&gt;$BE$3,TrackingWorksheet!$V694=Lists!$P$4),1, 0)*D689)</f>
        <v/>
      </c>
      <c r="AG689" s="19" t="str">
        <f>IF($B689=1,"",IF(AND(TrackingWorksheet!$W694&gt;$BE$3,TrackingWorksheet!$X694=Lists!$P$4),1, 0)*D689)</f>
        <v/>
      </c>
      <c r="AH689" s="19" t="str">
        <f>IF($B689=1,"",IF(AND(TrackingWorksheet!$Y694&gt;$BE$3,TrackingWorksheet!$Z694=Lists!$P$4),1, 0)*D689)</f>
        <v/>
      </c>
      <c r="AI689" s="19" t="str">
        <f>IF($B689=1,"",IF(AND(TrackingWorksheet!$AA694&gt;$BE$3,TrackingWorksheet!$AB694=Lists!$P$4),1, 0)*D689)</f>
        <v/>
      </c>
      <c r="AJ689" s="19" t="str">
        <f>IF($B689=1,"",IF(AND(TrackingWorksheet!$S694&gt;$BE$3,TrackingWorksheet!$T694=Lists!$P$5),1, 0)*D689)</f>
        <v/>
      </c>
      <c r="AK689" s="19" t="str">
        <f>IF($B689=1,"",IF(AND(TrackingWorksheet!$U694&gt;$BE$3,TrackingWorksheet!$V694=Lists!$P$5),1, 0)*D689)</f>
        <v/>
      </c>
      <c r="AL689" s="19" t="str">
        <f>IF($B689=1,"",IF(AND(TrackingWorksheet!$W694&gt;$BE$3,TrackingWorksheet!$X694=Lists!$P$5),1, 0)*D689)</f>
        <v/>
      </c>
      <c r="AM689" s="19" t="str">
        <f>IF($B689=1,"",IF(AND(TrackingWorksheet!$Y694&gt;$BE$3,TrackingWorksheet!$Z694=Lists!$P$5),1, 0)*D689)</f>
        <v/>
      </c>
      <c r="AN689" s="19" t="str">
        <f>IF($B689=1,"",IF(AND(TrackingWorksheet!$AA694&gt;$BE$3,TrackingWorksheet!$AB694=Lists!$P$5),1, 0)*D689)</f>
        <v/>
      </c>
      <c r="AO689" s="19" t="str">
        <f>IF($B689=1,"",IF(AND(TrackingWorksheet!$S694&gt;$BE$3,TrackingWorksheet!$T694=Lists!$P$6),1, 0)*D689)</f>
        <v/>
      </c>
      <c r="AP689" s="19" t="str">
        <f>IF($B689=1,"",IF(AND(TrackingWorksheet!$U694&gt;$BE$3,TrackingWorksheet!$V694=Lists!$P$6),1, 0)*D689)</f>
        <v/>
      </c>
      <c r="AQ689" s="19" t="str">
        <f>IF($B689=1,"",IF(AND(TrackingWorksheet!$W694&gt;$BE$3,TrackingWorksheet!$X694=Lists!$P$6),1, 0)*D689)</f>
        <v/>
      </c>
      <c r="AR689" s="19" t="str">
        <f>IF($B689=1,"",IF(AND(TrackingWorksheet!$Y694&gt;$BE$3,TrackingWorksheet!$Z694=Lists!$P$6),1, 0)*D689)</f>
        <v/>
      </c>
      <c r="AS689" s="19" t="str">
        <f>IF($B689=1,"",IF(AND(TrackingWorksheet!$AA694&gt;$BE$3,TrackingWorksheet!$AB694=Lists!$P$6),1, 0)*D689)</f>
        <v/>
      </c>
      <c r="AT689" s="19">
        <f t="shared" si="153"/>
        <v>0</v>
      </c>
      <c r="AU689" s="19" t="str">
        <f>IF(B689=1,"",IF(AND(TrackingWorksheet!K694="",TrackingWorksheet!M694="", TrackingWorksheet!N694="", TrackingWorksheet!S694="", TrackingWorksheet!V694="", TrackingWorksheet!W694="", TrackingWorksheet!Y694="", TrackingWorksheet!AA694="", V689=1),1,0)*D689)</f>
        <v/>
      </c>
      <c r="AV689" s="19" t="str">
        <f>IF(B689=1,"",IF(D689*AND(TrackingWorksheet!U694&gt;Calculations!$BE$3,TrackingWorksheet!K694="YES"),1,0))</f>
        <v/>
      </c>
      <c r="AW689" s="19" t="str">
        <f>IF(B689=1,"",IF(D689*AND(TrackingWorksheet!W694&gt;Calculations!$BE$3,TrackingWorksheet!K694="YES"),1,0))</f>
        <v/>
      </c>
      <c r="AX689" s="19">
        <f t="shared" si="154"/>
        <v>0</v>
      </c>
      <c r="AY689" s="19">
        <f t="shared" si="150"/>
        <v>0</v>
      </c>
      <c r="AZ689" s="27" t="str">
        <f>IF(B689=1,"",IF(TrackingWorksheet!Q694="","",TrackingWorksheet!Q694))</f>
        <v/>
      </c>
      <c r="BB689" s="4"/>
      <c r="BC689" s="4"/>
      <c r="BD689" s="4"/>
      <c r="BE689" s="4"/>
      <c r="BF689" s="4"/>
      <c r="BG689" s="4" t="str">
        <f>IF(B689=1,"",IF(AND(N689=1,TrackingWorksheet!$I694+14&lt;=WeeklySummary!$C$7),1,0))</f>
        <v/>
      </c>
      <c r="BH689" s="4" t="str">
        <f>IF(B689=1,"",IF(AND(R689=1,TrackingWorksheet!$I694+14&lt;=WeeklySummary!$C$7),1,0))</f>
        <v/>
      </c>
      <c r="BI689" s="4" t="str">
        <f>IF(B689=1,"",IF(AND(J689=1,TrackingWorksheet!$G694+14&lt;=WeeklySummary!$C$7),1,0))</f>
        <v/>
      </c>
      <c r="BJ689" s="4" t="str">
        <f>IF(B689=1,"",IF(AND(T689=1,TrackingWorksheet!$I694+14&lt;=WeeklySummary!$C$7),1,0))</f>
        <v/>
      </c>
      <c r="BK689" s="4" t="str">
        <f>IF(B689=1,"",IF(AND(T689=1,TrackingWorksheet!$G694+14&lt;=WeeklySummary!$C$7),1,0))</f>
        <v/>
      </c>
      <c r="BL689" s="4">
        <f t="shared" si="163"/>
        <v>0</v>
      </c>
    </row>
    <row r="690" spans="2:64" x14ac:dyDescent="0.25">
      <c r="B690" s="27">
        <f>IF(AND(ISBLANK(TrackingWorksheet!B695),ISBLANK(TrackingWorksheet!C695),ISBLANK(TrackingWorksheet!G695),ISBLANK(TrackingWorksheet!H695),
ISBLANK(TrackingWorksheet!I695),ISBLANK(TrackingWorksheet!J695),ISBLANK(TrackingWorksheet!M695),
ISBLANK(TrackingWorksheet!N697)),1,0)</f>
        <v>1</v>
      </c>
      <c r="C690" s="12" t="str">
        <f>IF(B690=1,"",TrackingWorksheet!F695)</f>
        <v/>
      </c>
      <c r="D690" s="20" t="str">
        <f>IF(B690=1,"",IF(AND(TrackingWorksheet!B695&lt;&gt;"",TrackingWorksheet!B695&lt;=WeeklySummary!$C$7,OR(TrackingWorksheet!C695="",TrackingWorksheet!C695&gt;=WeeklySummary!$C$6)),1,0))</f>
        <v/>
      </c>
      <c r="E690" s="10" t="str">
        <f>IF(B690=1,"",IF(AND(TrackingWorksheet!G695 &lt;&gt;"",TrackingWorksheet!G695&lt;=WeeklySummary!$C$7, TrackingWorksheet!H695=Lists!$D$4), "Y", "N"))</f>
        <v/>
      </c>
      <c r="F690" s="10" t="str">
        <f>IF(B690=1,"",IF(AND(TrackingWorksheet!I695 &lt;&gt;"", TrackingWorksheet!I695&lt;=WeeklySummary!$C$7, TrackingWorksheet!J695=Lists!$D$4), "Y", "N"))</f>
        <v/>
      </c>
      <c r="G690" s="10" t="str">
        <f>IF(B690=1,"",IF(AND(TrackingWorksheet!G695 &lt;&gt;"",TrackingWorksheet!G695&lt;=WeeklySummary!$C$7, TrackingWorksheet!H695=Lists!$D$5), "Y", "N"))</f>
        <v/>
      </c>
      <c r="H690" s="10" t="str">
        <f>IF(B690=1,"",IF(AND(TrackingWorksheet!I695 &lt;&gt;"", TrackingWorksheet!I695&lt;=WeeklySummary!$C$7, TrackingWorksheet!J695=Lists!$D$5), "Y", "N"))</f>
        <v/>
      </c>
      <c r="I690" s="20" t="str">
        <f>IF(B690=1,"",IF(AND(TrackingWorksheet!G695 &lt;&gt;"", TrackingWorksheet!G695&lt;=WeeklySummary!$C$7, TrackingWorksheet!H695=Lists!$D$6), 1, 0))</f>
        <v/>
      </c>
      <c r="J690" s="20" t="str">
        <f t="shared" si="155"/>
        <v/>
      </c>
      <c r="K690" s="10" t="str">
        <f>IF(B690=1,"",IF(AND(TrackingWorksheet!I695&lt;=WeeklySummary!$C$7,TrackingWorksheet!K695="YES"),0,IF(AND(AND(OR(E690="Y",F690="Y"),E690&lt;&gt;F690),G690&lt;&gt;"Y", H690&lt;&gt;"Y"), 1, 0)))</f>
        <v/>
      </c>
      <c r="L690" s="20" t="str">
        <f t="shared" si="156"/>
        <v/>
      </c>
      <c r="M690" s="10" t="str">
        <f t="shared" si="157"/>
        <v/>
      </c>
      <c r="N690" s="20" t="str">
        <f t="shared" si="158"/>
        <v/>
      </c>
      <c r="O690" s="10" t="str">
        <f>IF(B690=1,"",IF(AND(TrackingWorksheet!I695&lt;=WeeklySummary!$C$7,TrackingWorksheet!K695="YES"),0,IF(AND(AND(OR(G690="Y",H690="Y"),G690&lt;&gt;H690),E690&lt;&gt;"Y", F690&lt;&gt;"Y"), 1, 0)))</f>
        <v/>
      </c>
      <c r="P690" s="20" t="str">
        <f t="shared" si="159"/>
        <v/>
      </c>
      <c r="Q690" s="10" t="str">
        <f t="shared" si="160"/>
        <v/>
      </c>
      <c r="R690" s="10" t="str">
        <f t="shared" si="161"/>
        <v/>
      </c>
      <c r="S690" s="10" t="str">
        <f>IF(B690=1,"",IF(AND(OR(AND(TrackingWorksheet!H695=Lists!$D$7,TrackingWorksheet!H695=TrackingWorksheet!J695),TrackingWorksheet!H695&lt;&gt;TrackingWorksheet!J695),TrackingWorksheet!K695="YES",TrackingWorksheet!H695&lt;&gt;Lists!$D$6,TrackingWorksheet!G695&lt;=WeeklySummary!$C$7,TrackingWorksheet!I695&lt;=WeeklySummary!$C$7),1,0))</f>
        <v/>
      </c>
      <c r="T690" s="10" t="str">
        <f t="shared" si="162"/>
        <v/>
      </c>
      <c r="U690" s="10" t="str">
        <f>IF($B690=1,"",IF(TrackingWorksheet!$K695="YES",1, 0)*D690)</f>
        <v/>
      </c>
      <c r="V690" s="20">
        <f t="shared" si="151"/>
        <v>0</v>
      </c>
      <c r="W690" s="20">
        <f t="shared" si="152"/>
        <v>0</v>
      </c>
      <c r="X690" s="10" t="str">
        <f>IF($B690=1,"",IF(AND(TrackingWorksheet!$L695&lt;&gt;"", TrackingWorksheet!$L695&gt;=WeeklySummary!$C$6,TrackingWorksheet!$L695&lt;=WeeklySummary!$C$7,OR(TrackingWorksheet!$H695=Lists!$D$4,TrackingWorksheet!$J695=Lists!$D$4)), 1, 0))</f>
        <v/>
      </c>
      <c r="Y690" s="10" t="str">
        <f>IF($B690=1,"",IF(AND(TrackingWorksheet!$L695&lt;&gt;"", TrackingWorksheet!$L695&gt;=WeeklySummary!$C$6,TrackingWorksheet!$L695&lt;=WeeklySummary!$C$7,OR(TrackingWorksheet!$H695=Lists!$D$5,TrackingWorksheet!$J695=Lists!$D$5)), 1, 0))</f>
        <v/>
      </c>
      <c r="Z690" s="10" t="str">
        <f>IF($B690=1,"",IF(AND(TrackingWorksheet!$L695&lt;&gt;"", TrackingWorksheet!$L695&gt;=WeeklySummary!$C$6,TrackingWorksheet!$L695&lt;=WeeklySummary!$C$7,OR(TrackingWorksheet!$H695=Lists!$D$6,TrackingWorksheet!$J695=Lists!$D$6)), 1, 0))</f>
        <v/>
      </c>
      <c r="AA690" s="19" t="str">
        <f>IF(B690=1,"",IF(AND(TrackingWorksheet!M695&lt;&gt;"",TrackingWorksheet!M695&lt;=WeeklySummary!$C$7),1,0)*D690)</f>
        <v/>
      </c>
      <c r="AB690" s="19" t="str">
        <f>IF(B690=1,"",IF(AND(TrackingWorksheet!N695&lt;&gt;"",TrackingWorksheet!N695&lt;=WeeklySummary!$C$7),1,0)*D690)</f>
        <v/>
      </c>
      <c r="AC690" s="19" t="str">
        <f>IF(B690=1,"",TrackingWorksheet!T695)</f>
        <v/>
      </c>
      <c r="AD690" s="19" t="str">
        <f>IF(B690=1,"",IF(D690*AND(TrackingWorksheet!S695&gt;=Calculations!$BD$3,TrackingWorksheet!U695="",TrackingWorksheet!K695="YES"),1,0))</f>
        <v/>
      </c>
      <c r="AE690" s="19" t="str">
        <f>IF($B690=1,"",IF(AND(TrackingWorksheet!$S695&gt;$BE$3,TrackingWorksheet!$T695=Lists!$P$4),1, 0)*D690)</f>
        <v/>
      </c>
      <c r="AF690" s="19" t="str">
        <f>IF($B690=1,"",IF(AND(TrackingWorksheet!$U695&gt;$BE$3,TrackingWorksheet!$V695=Lists!$P$4),1, 0)*D690)</f>
        <v/>
      </c>
      <c r="AG690" s="19" t="str">
        <f>IF($B690=1,"",IF(AND(TrackingWorksheet!$W695&gt;$BE$3,TrackingWorksheet!$X695=Lists!$P$4),1, 0)*D690)</f>
        <v/>
      </c>
      <c r="AH690" s="19" t="str">
        <f>IF($B690=1,"",IF(AND(TrackingWorksheet!$Y695&gt;$BE$3,TrackingWorksheet!$Z695=Lists!$P$4),1, 0)*D690)</f>
        <v/>
      </c>
      <c r="AI690" s="19" t="str">
        <f>IF($B690=1,"",IF(AND(TrackingWorksheet!$AA695&gt;$BE$3,TrackingWorksheet!$AB695=Lists!$P$4),1, 0)*D690)</f>
        <v/>
      </c>
      <c r="AJ690" s="19" t="str">
        <f>IF($B690=1,"",IF(AND(TrackingWorksheet!$S695&gt;$BE$3,TrackingWorksheet!$T695=Lists!$P$5),1, 0)*D690)</f>
        <v/>
      </c>
      <c r="AK690" s="19" t="str">
        <f>IF($B690=1,"",IF(AND(TrackingWorksheet!$U695&gt;$BE$3,TrackingWorksheet!$V695=Lists!$P$5),1, 0)*D690)</f>
        <v/>
      </c>
      <c r="AL690" s="19" t="str">
        <f>IF($B690=1,"",IF(AND(TrackingWorksheet!$W695&gt;$BE$3,TrackingWorksheet!$X695=Lists!$P$5),1, 0)*D690)</f>
        <v/>
      </c>
      <c r="AM690" s="19" t="str">
        <f>IF($B690=1,"",IF(AND(TrackingWorksheet!$Y695&gt;$BE$3,TrackingWorksheet!$Z695=Lists!$P$5),1, 0)*D690)</f>
        <v/>
      </c>
      <c r="AN690" s="19" t="str">
        <f>IF($B690=1,"",IF(AND(TrackingWorksheet!$AA695&gt;$BE$3,TrackingWorksheet!$AB695=Lists!$P$5),1, 0)*D690)</f>
        <v/>
      </c>
      <c r="AO690" s="19" t="str">
        <f>IF($B690=1,"",IF(AND(TrackingWorksheet!$S695&gt;$BE$3,TrackingWorksheet!$T695=Lists!$P$6),1, 0)*D690)</f>
        <v/>
      </c>
      <c r="AP690" s="19" t="str">
        <f>IF($B690=1,"",IF(AND(TrackingWorksheet!$U695&gt;$BE$3,TrackingWorksheet!$V695=Lists!$P$6),1, 0)*D690)</f>
        <v/>
      </c>
      <c r="AQ690" s="19" t="str">
        <f>IF($B690=1,"",IF(AND(TrackingWorksheet!$W695&gt;$BE$3,TrackingWorksheet!$X695=Lists!$P$6),1, 0)*D690)</f>
        <v/>
      </c>
      <c r="AR690" s="19" t="str">
        <f>IF($B690=1,"",IF(AND(TrackingWorksheet!$Y695&gt;$BE$3,TrackingWorksheet!$Z695=Lists!$P$6),1, 0)*D690)</f>
        <v/>
      </c>
      <c r="AS690" s="19" t="str">
        <f>IF($B690=1,"",IF(AND(TrackingWorksheet!$AA695&gt;$BE$3,TrackingWorksheet!$AB695=Lists!$P$6),1, 0)*D690)</f>
        <v/>
      </c>
      <c r="AT690" s="19">
        <f t="shared" si="153"/>
        <v>0</v>
      </c>
      <c r="AU690" s="19" t="str">
        <f>IF(B690=1,"",IF(AND(TrackingWorksheet!K695="",TrackingWorksheet!M695="", TrackingWorksheet!N695="", TrackingWorksheet!S695="", TrackingWorksheet!V695="", TrackingWorksheet!W695="", TrackingWorksheet!Y695="", TrackingWorksheet!AA695="", V690=1),1,0)*D690)</f>
        <v/>
      </c>
      <c r="AV690" s="19" t="str">
        <f>IF(B690=1,"",IF(D690*AND(TrackingWorksheet!U695&gt;Calculations!$BE$3,TrackingWorksheet!K695="YES"),1,0))</f>
        <v/>
      </c>
      <c r="AW690" s="19" t="str">
        <f>IF(B690=1,"",IF(D690*AND(TrackingWorksheet!W695&gt;Calculations!$BE$3,TrackingWorksheet!K695="YES"),1,0))</f>
        <v/>
      </c>
      <c r="AX690" s="19">
        <f t="shared" si="154"/>
        <v>0</v>
      </c>
      <c r="AY690" s="19">
        <f t="shared" si="150"/>
        <v>0</v>
      </c>
      <c r="AZ690" s="27" t="str">
        <f>IF(B690=1,"",IF(TrackingWorksheet!Q695="","",TrackingWorksheet!Q695))</f>
        <v/>
      </c>
      <c r="BB690" s="4"/>
      <c r="BC690" s="4"/>
      <c r="BD690" s="4"/>
      <c r="BE690" s="4"/>
      <c r="BF690" s="4"/>
      <c r="BG690" s="4" t="str">
        <f>IF(B690=1,"",IF(AND(N690=1,TrackingWorksheet!$I695+14&lt;=WeeklySummary!$C$7),1,0))</f>
        <v/>
      </c>
      <c r="BH690" s="4" t="str">
        <f>IF(B690=1,"",IF(AND(R690=1,TrackingWorksheet!$I695+14&lt;=WeeklySummary!$C$7),1,0))</f>
        <v/>
      </c>
      <c r="BI690" s="4" t="str">
        <f>IF(B690=1,"",IF(AND(J690=1,TrackingWorksheet!$G695+14&lt;=WeeklySummary!$C$7),1,0))</f>
        <v/>
      </c>
      <c r="BJ690" s="4" t="str">
        <f>IF(B690=1,"",IF(AND(T690=1,TrackingWorksheet!$I695+14&lt;=WeeklySummary!$C$7),1,0))</f>
        <v/>
      </c>
      <c r="BK690" s="4" t="str">
        <f>IF(B690=1,"",IF(AND(T690=1,TrackingWorksheet!$G695+14&lt;=WeeklySummary!$C$7),1,0))</f>
        <v/>
      </c>
      <c r="BL690" s="4">
        <f t="shared" si="163"/>
        <v>0</v>
      </c>
    </row>
    <row r="691" spans="2:64" x14ac:dyDescent="0.25">
      <c r="B691" s="27">
        <f>IF(AND(ISBLANK(TrackingWorksheet!B696),ISBLANK(TrackingWorksheet!C696),ISBLANK(TrackingWorksheet!G696),ISBLANK(TrackingWorksheet!H696),
ISBLANK(TrackingWorksheet!I696),ISBLANK(TrackingWorksheet!J696),ISBLANK(TrackingWorksheet!M696),
ISBLANK(TrackingWorksheet!N698)),1,0)</f>
        <v>1</v>
      </c>
      <c r="C691" s="12" t="str">
        <f>IF(B691=1,"",TrackingWorksheet!F696)</f>
        <v/>
      </c>
      <c r="D691" s="20" t="str">
        <f>IF(B691=1,"",IF(AND(TrackingWorksheet!B696&lt;&gt;"",TrackingWorksheet!B696&lt;=WeeklySummary!$C$7,OR(TrackingWorksheet!C696="",TrackingWorksheet!C696&gt;=WeeklySummary!$C$6)),1,0))</f>
        <v/>
      </c>
      <c r="E691" s="10" t="str">
        <f>IF(B691=1,"",IF(AND(TrackingWorksheet!G696 &lt;&gt;"",TrackingWorksheet!G696&lt;=WeeklySummary!$C$7, TrackingWorksheet!H696=Lists!$D$4), "Y", "N"))</f>
        <v/>
      </c>
      <c r="F691" s="10" t="str">
        <f>IF(B691=1,"",IF(AND(TrackingWorksheet!I696 &lt;&gt;"", TrackingWorksheet!I696&lt;=WeeklySummary!$C$7, TrackingWorksheet!J696=Lists!$D$4), "Y", "N"))</f>
        <v/>
      </c>
      <c r="G691" s="10" t="str">
        <f>IF(B691=1,"",IF(AND(TrackingWorksheet!G696 &lt;&gt;"",TrackingWorksheet!G696&lt;=WeeklySummary!$C$7, TrackingWorksheet!H696=Lists!$D$5), "Y", "N"))</f>
        <v/>
      </c>
      <c r="H691" s="10" t="str">
        <f>IF(B691=1,"",IF(AND(TrackingWorksheet!I696 &lt;&gt;"", TrackingWorksheet!I696&lt;=WeeklySummary!$C$7, TrackingWorksheet!J696=Lists!$D$5), "Y", "N"))</f>
        <v/>
      </c>
      <c r="I691" s="20" t="str">
        <f>IF(B691=1,"",IF(AND(TrackingWorksheet!G696 &lt;&gt;"", TrackingWorksheet!G696&lt;=WeeklySummary!$C$7, TrackingWorksheet!H696=Lists!$D$6), 1, 0))</f>
        <v/>
      </c>
      <c r="J691" s="20" t="str">
        <f t="shared" si="155"/>
        <v/>
      </c>
      <c r="K691" s="10" t="str">
        <f>IF(B691=1,"",IF(AND(TrackingWorksheet!I696&lt;=WeeklySummary!$C$7,TrackingWorksheet!K696="YES"),0,IF(AND(AND(OR(E691="Y",F691="Y"),E691&lt;&gt;F691),G691&lt;&gt;"Y", H691&lt;&gt;"Y"), 1, 0)))</f>
        <v/>
      </c>
      <c r="L691" s="20" t="str">
        <f t="shared" si="156"/>
        <v/>
      </c>
      <c r="M691" s="10" t="str">
        <f t="shared" si="157"/>
        <v/>
      </c>
      <c r="N691" s="20" t="str">
        <f t="shared" si="158"/>
        <v/>
      </c>
      <c r="O691" s="10" t="str">
        <f>IF(B691=1,"",IF(AND(TrackingWorksheet!I696&lt;=WeeklySummary!$C$7,TrackingWorksheet!K696="YES"),0,IF(AND(AND(OR(G691="Y",H691="Y"),G691&lt;&gt;H691),E691&lt;&gt;"Y", F691&lt;&gt;"Y"), 1, 0)))</f>
        <v/>
      </c>
      <c r="P691" s="20" t="str">
        <f t="shared" si="159"/>
        <v/>
      </c>
      <c r="Q691" s="10" t="str">
        <f t="shared" si="160"/>
        <v/>
      </c>
      <c r="R691" s="10" t="str">
        <f t="shared" si="161"/>
        <v/>
      </c>
      <c r="S691" s="10" t="str">
        <f>IF(B691=1,"",IF(AND(OR(AND(TrackingWorksheet!H696=Lists!$D$7,TrackingWorksheet!H696=TrackingWorksheet!J696),TrackingWorksheet!H696&lt;&gt;TrackingWorksheet!J696),TrackingWorksheet!K696="YES",TrackingWorksheet!H696&lt;&gt;Lists!$D$6,TrackingWorksheet!G696&lt;=WeeklySummary!$C$7,TrackingWorksheet!I696&lt;=WeeklySummary!$C$7),1,0))</f>
        <v/>
      </c>
      <c r="T691" s="10" t="str">
        <f t="shared" si="162"/>
        <v/>
      </c>
      <c r="U691" s="10" t="str">
        <f>IF($B691=1,"",IF(TrackingWorksheet!$K696="YES",1, 0)*D691)</f>
        <v/>
      </c>
      <c r="V691" s="20">
        <f t="shared" si="151"/>
        <v>0</v>
      </c>
      <c r="W691" s="20">
        <f t="shared" si="152"/>
        <v>0</v>
      </c>
      <c r="X691" s="10" t="str">
        <f>IF($B691=1,"",IF(AND(TrackingWorksheet!$L696&lt;&gt;"", TrackingWorksheet!$L696&gt;=WeeklySummary!$C$6,TrackingWorksheet!$L696&lt;=WeeklySummary!$C$7,OR(TrackingWorksheet!$H696=Lists!$D$4,TrackingWorksheet!$J696=Lists!$D$4)), 1, 0))</f>
        <v/>
      </c>
      <c r="Y691" s="10" t="str">
        <f>IF($B691=1,"",IF(AND(TrackingWorksheet!$L696&lt;&gt;"", TrackingWorksheet!$L696&gt;=WeeklySummary!$C$6,TrackingWorksheet!$L696&lt;=WeeklySummary!$C$7,OR(TrackingWorksheet!$H696=Lists!$D$5,TrackingWorksheet!$J696=Lists!$D$5)), 1, 0))</f>
        <v/>
      </c>
      <c r="Z691" s="10" t="str">
        <f>IF($B691=1,"",IF(AND(TrackingWorksheet!$L696&lt;&gt;"", TrackingWorksheet!$L696&gt;=WeeklySummary!$C$6,TrackingWorksheet!$L696&lt;=WeeklySummary!$C$7,OR(TrackingWorksheet!$H696=Lists!$D$6,TrackingWorksheet!$J696=Lists!$D$6)), 1, 0))</f>
        <v/>
      </c>
      <c r="AA691" s="19" t="str">
        <f>IF(B691=1,"",IF(AND(TrackingWorksheet!M696&lt;&gt;"",TrackingWorksheet!M696&lt;=WeeklySummary!$C$7),1,0)*D691)</f>
        <v/>
      </c>
      <c r="AB691" s="19" t="str">
        <f>IF(B691=1,"",IF(AND(TrackingWorksheet!N696&lt;&gt;"",TrackingWorksheet!N696&lt;=WeeklySummary!$C$7),1,0)*D691)</f>
        <v/>
      </c>
      <c r="AC691" s="19" t="str">
        <f>IF(B691=1,"",TrackingWorksheet!T696)</f>
        <v/>
      </c>
      <c r="AD691" s="19" t="str">
        <f>IF(B691=1,"",IF(D691*AND(TrackingWorksheet!S696&gt;=Calculations!$BD$3,TrackingWorksheet!U696="",TrackingWorksheet!K696="YES"),1,0))</f>
        <v/>
      </c>
      <c r="AE691" s="19" t="str">
        <f>IF($B691=1,"",IF(AND(TrackingWorksheet!$S696&gt;$BE$3,TrackingWorksheet!$T696=Lists!$P$4),1, 0)*D691)</f>
        <v/>
      </c>
      <c r="AF691" s="19" t="str">
        <f>IF($B691=1,"",IF(AND(TrackingWorksheet!$U696&gt;$BE$3,TrackingWorksheet!$V696=Lists!$P$4),1, 0)*D691)</f>
        <v/>
      </c>
      <c r="AG691" s="19" t="str">
        <f>IF($B691=1,"",IF(AND(TrackingWorksheet!$W696&gt;$BE$3,TrackingWorksheet!$X696=Lists!$P$4),1, 0)*D691)</f>
        <v/>
      </c>
      <c r="AH691" s="19" t="str">
        <f>IF($B691=1,"",IF(AND(TrackingWorksheet!$Y696&gt;$BE$3,TrackingWorksheet!$Z696=Lists!$P$4),1, 0)*D691)</f>
        <v/>
      </c>
      <c r="AI691" s="19" t="str">
        <f>IF($B691=1,"",IF(AND(TrackingWorksheet!$AA696&gt;$BE$3,TrackingWorksheet!$AB696=Lists!$P$4),1, 0)*D691)</f>
        <v/>
      </c>
      <c r="AJ691" s="19" t="str">
        <f>IF($B691=1,"",IF(AND(TrackingWorksheet!$S696&gt;$BE$3,TrackingWorksheet!$T696=Lists!$P$5),1, 0)*D691)</f>
        <v/>
      </c>
      <c r="AK691" s="19" t="str">
        <f>IF($B691=1,"",IF(AND(TrackingWorksheet!$U696&gt;$BE$3,TrackingWorksheet!$V696=Lists!$P$5),1, 0)*D691)</f>
        <v/>
      </c>
      <c r="AL691" s="19" t="str">
        <f>IF($B691=1,"",IF(AND(TrackingWorksheet!$W696&gt;$BE$3,TrackingWorksheet!$X696=Lists!$P$5),1, 0)*D691)</f>
        <v/>
      </c>
      <c r="AM691" s="19" t="str">
        <f>IF($B691=1,"",IF(AND(TrackingWorksheet!$Y696&gt;$BE$3,TrackingWorksheet!$Z696=Lists!$P$5),1, 0)*D691)</f>
        <v/>
      </c>
      <c r="AN691" s="19" t="str">
        <f>IF($B691=1,"",IF(AND(TrackingWorksheet!$AA696&gt;$BE$3,TrackingWorksheet!$AB696=Lists!$P$5),1, 0)*D691)</f>
        <v/>
      </c>
      <c r="AO691" s="19" t="str">
        <f>IF($B691=1,"",IF(AND(TrackingWorksheet!$S696&gt;$BE$3,TrackingWorksheet!$T696=Lists!$P$6),1, 0)*D691)</f>
        <v/>
      </c>
      <c r="AP691" s="19" t="str">
        <f>IF($B691=1,"",IF(AND(TrackingWorksheet!$U696&gt;$BE$3,TrackingWorksheet!$V696=Lists!$P$6),1, 0)*D691)</f>
        <v/>
      </c>
      <c r="AQ691" s="19" t="str">
        <f>IF($B691=1,"",IF(AND(TrackingWorksheet!$W696&gt;$BE$3,TrackingWorksheet!$X696=Lists!$P$6),1, 0)*D691)</f>
        <v/>
      </c>
      <c r="AR691" s="19" t="str">
        <f>IF($B691=1,"",IF(AND(TrackingWorksheet!$Y696&gt;$BE$3,TrackingWorksheet!$Z696=Lists!$P$6),1, 0)*D691)</f>
        <v/>
      </c>
      <c r="AS691" s="19" t="str">
        <f>IF($B691=1,"",IF(AND(TrackingWorksheet!$AA696&gt;$BE$3,TrackingWorksheet!$AB696=Lists!$P$6),1, 0)*D691)</f>
        <v/>
      </c>
      <c r="AT691" s="19">
        <f t="shared" si="153"/>
        <v>0</v>
      </c>
      <c r="AU691" s="19" t="str">
        <f>IF(B691=1,"",IF(AND(TrackingWorksheet!K696="",TrackingWorksheet!M696="", TrackingWorksheet!N696="", TrackingWorksheet!S696="", TrackingWorksheet!V696="", TrackingWorksheet!W696="", TrackingWorksheet!Y696="", TrackingWorksheet!AA696="", V691=1),1,0)*D691)</f>
        <v/>
      </c>
      <c r="AV691" s="19" t="str">
        <f>IF(B691=1,"",IF(D691*AND(TrackingWorksheet!U696&gt;Calculations!$BE$3,TrackingWorksheet!K696="YES"),1,0))</f>
        <v/>
      </c>
      <c r="AW691" s="19" t="str">
        <f>IF(B691=1,"",IF(D691*AND(TrackingWorksheet!W696&gt;Calculations!$BE$3,TrackingWorksheet!K696="YES"),1,0))</f>
        <v/>
      </c>
      <c r="AX691" s="19">
        <f t="shared" si="154"/>
        <v>0</v>
      </c>
      <c r="AY691" s="19">
        <f t="shared" si="150"/>
        <v>0</v>
      </c>
      <c r="AZ691" s="27" t="str">
        <f>IF(B691=1,"",IF(TrackingWorksheet!Q696="","",TrackingWorksheet!Q696))</f>
        <v/>
      </c>
      <c r="BB691" s="4"/>
      <c r="BC691" s="4"/>
      <c r="BD691" s="4"/>
      <c r="BE691" s="4"/>
      <c r="BF691" s="4"/>
      <c r="BG691" s="4" t="str">
        <f>IF(B691=1,"",IF(AND(N691=1,TrackingWorksheet!$I696+14&lt;=WeeklySummary!$C$7),1,0))</f>
        <v/>
      </c>
      <c r="BH691" s="4" t="str">
        <f>IF(B691=1,"",IF(AND(R691=1,TrackingWorksheet!$I696+14&lt;=WeeklySummary!$C$7),1,0))</f>
        <v/>
      </c>
      <c r="BI691" s="4" t="str">
        <f>IF(B691=1,"",IF(AND(J691=1,TrackingWorksheet!$G696+14&lt;=WeeklySummary!$C$7),1,0))</f>
        <v/>
      </c>
      <c r="BJ691" s="4" t="str">
        <f>IF(B691=1,"",IF(AND(T691=1,TrackingWorksheet!$I696+14&lt;=WeeklySummary!$C$7),1,0))</f>
        <v/>
      </c>
      <c r="BK691" s="4" t="str">
        <f>IF(B691=1,"",IF(AND(T691=1,TrackingWorksheet!$G696+14&lt;=WeeklySummary!$C$7),1,0))</f>
        <v/>
      </c>
      <c r="BL691" s="4">
        <f t="shared" si="163"/>
        <v>0</v>
      </c>
    </row>
    <row r="692" spans="2:64" x14ac:dyDescent="0.25">
      <c r="B692" s="27">
        <f>IF(AND(ISBLANK(TrackingWorksheet!B697),ISBLANK(TrackingWorksheet!C697),ISBLANK(TrackingWorksheet!G697),ISBLANK(TrackingWorksheet!H697),
ISBLANK(TrackingWorksheet!I697),ISBLANK(TrackingWorksheet!J697),ISBLANK(TrackingWorksheet!M697),
ISBLANK(TrackingWorksheet!N699)),1,0)</f>
        <v>1</v>
      </c>
      <c r="C692" s="12" t="str">
        <f>IF(B692=1,"",TrackingWorksheet!F697)</f>
        <v/>
      </c>
      <c r="D692" s="20" t="str">
        <f>IF(B692=1,"",IF(AND(TrackingWorksheet!B697&lt;&gt;"",TrackingWorksheet!B697&lt;=WeeklySummary!$C$7,OR(TrackingWorksheet!C697="",TrackingWorksheet!C697&gt;=WeeklySummary!$C$6)),1,0))</f>
        <v/>
      </c>
      <c r="E692" s="10" t="str">
        <f>IF(B692=1,"",IF(AND(TrackingWorksheet!G697 &lt;&gt;"",TrackingWorksheet!G697&lt;=WeeklySummary!$C$7, TrackingWorksheet!H697=Lists!$D$4), "Y", "N"))</f>
        <v/>
      </c>
      <c r="F692" s="10" t="str">
        <f>IF(B692=1,"",IF(AND(TrackingWorksheet!I697 &lt;&gt;"", TrackingWorksheet!I697&lt;=WeeklySummary!$C$7, TrackingWorksheet!J697=Lists!$D$4), "Y", "N"))</f>
        <v/>
      </c>
      <c r="G692" s="10" t="str">
        <f>IF(B692=1,"",IF(AND(TrackingWorksheet!G697 &lt;&gt;"",TrackingWorksheet!G697&lt;=WeeklySummary!$C$7, TrackingWorksheet!H697=Lists!$D$5), "Y", "N"))</f>
        <v/>
      </c>
      <c r="H692" s="10" t="str">
        <f>IF(B692=1,"",IF(AND(TrackingWorksheet!I697 &lt;&gt;"", TrackingWorksheet!I697&lt;=WeeklySummary!$C$7, TrackingWorksheet!J697=Lists!$D$5), "Y", "N"))</f>
        <v/>
      </c>
      <c r="I692" s="20" t="str">
        <f>IF(B692=1,"",IF(AND(TrackingWorksheet!G697 &lt;&gt;"", TrackingWorksheet!G697&lt;=WeeklySummary!$C$7, TrackingWorksheet!H697=Lists!$D$6), 1, 0))</f>
        <v/>
      </c>
      <c r="J692" s="20" t="str">
        <f t="shared" si="155"/>
        <v/>
      </c>
      <c r="K692" s="10" t="str">
        <f>IF(B692=1,"",IF(AND(TrackingWorksheet!I697&lt;=WeeklySummary!$C$7,TrackingWorksheet!K697="YES"),0,IF(AND(AND(OR(E692="Y",F692="Y"),E692&lt;&gt;F692),G692&lt;&gt;"Y", H692&lt;&gt;"Y"), 1, 0)))</f>
        <v/>
      </c>
      <c r="L692" s="20" t="str">
        <f t="shared" si="156"/>
        <v/>
      </c>
      <c r="M692" s="10" t="str">
        <f t="shared" si="157"/>
        <v/>
      </c>
      <c r="N692" s="20" t="str">
        <f t="shared" si="158"/>
        <v/>
      </c>
      <c r="O692" s="10" t="str">
        <f>IF(B692=1,"",IF(AND(TrackingWorksheet!I697&lt;=WeeklySummary!$C$7,TrackingWorksheet!K697="YES"),0,IF(AND(AND(OR(G692="Y",H692="Y"),G692&lt;&gt;H692),E692&lt;&gt;"Y", F692&lt;&gt;"Y"), 1, 0)))</f>
        <v/>
      </c>
      <c r="P692" s="20" t="str">
        <f t="shared" si="159"/>
        <v/>
      </c>
      <c r="Q692" s="10" t="str">
        <f t="shared" si="160"/>
        <v/>
      </c>
      <c r="R692" s="10" t="str">
        <f t="shared" si="161"/>
        <v/>
      </c>
      <c r="S692" s="10" t="str">
        <f>IF(B692=1,"",IF(AND(OR(AND(TrackingWorksheet!H697=Lists!$D$7,TrackingWorksheet!H697=TrackingWorksheet!J697),TrackingWorksheet!H697&lt;&gt;TrackingWorksheet!J697),TrackingWorksheet!K697="YES",TrackingWorksheet!H697&lt;&gt;Lists!$D$6,TrackingWorksheet!G697&lt;=WeeklySummary!$C$7,TrackingWorksheet!I697&lt;=WeeklySummary!$C$7),1,0))</f>
        <v/>
      </c>
      <c r="T692" s="10" t="str">
        <f t="shared" si="162"/>
        <v/>
      </c>
      <c r="U692" s="10" t="str">
        <f>IF($B692=1,"",IF(TrackingWorksheet!$K697="YES",1, 0)*D692)</f>
        <v/>
      </c>
      <c r="V692" s="20">
        <f t="shared" si="151"/>
        <v>0</v>
      </c>
      <c r="W692" s="20">
        <f t="shared" si="152"/>
        <v>0</v>
      </c>
      <c r="X692" s="10" t="str">
        <f>IF($B692=1,"",IF(AND(TrackingWorksheet!$L697&lt;&gt;"", TrackingWorksheet!$L697&gt;=WeeklySummary!$C$6,TrackingWorksheet!$L697&lt;=WeeklySummary!$C$7,OR(TrackingWorksheet!$H697=Lists!$D$4,TrackingWorksheet!$J697=Lists!$D$4)), 1, 0))</f>
        <v/>
      </c>
      <c r="Y692" s="10" t="str">
        <f>IF($B692=1,"",IF(AND(TrackingWorksheet!$L697&lt;&gt;"", TrackingWorksheet!$L697&gt;=WeeklySummary!$C$6,TrackingWorksheet!$L697&lt;=WeeklySummary!$C$7,OR(TrackingWorksheet!$H697=Lists!$D$5,TrackingWorksheet!$J697=Lists!$D$5)), 1, 0))</f>
        <v/>
      </c>
      <c r="Z692" s="10" t="str">
        <f>IF($B692=1,"",IF(AND(TrackingWorksheet!$L697&lt;&gt;"", TrackingWorksheet!$L697&gt;=WeeklySummary!$C$6,TrackingWorksheet!$L697&lt;=WeeklySummary!$C$7,OR(TrackingWorksheet!$H697=Lists!$D$6,TrackingWorksheet!$J697=Lists!$D$6)), 1, 0))</f>
        <v/>
      </c>
      <c r="AA692" s="19" t="str">
        <f>IF(B692=1,"",IF(AND(TrackingWorksheet!M697&lt;&gt;"",TrackingWorksheet!M697&lt;=WeeklySummary!$C$7),1,0)*D692)</f>
        <v/>
      </c>
      <c r="AB692" s="19" t="str">
        <f>IF(B692=1,"",IF(AND(TrackingWorksheet!N697&lt;&gt;"",TrackingWorksheet!N697&lt;=WeeklySummary!$C$7),1,0)*D692)</f>
        <v/>
      </c>
      <c r="AC692" s="19" t="str">
        <f>IF(B692=1,"",TrackingWorksheet!T697)</f>
        <v/>
      </c>
      <c r="AD692" s="19" t="str">
        <f>IF(B692=1,"",IF(D692*AND(TrackingWorksheet!S697&gt;=Calculations!$BD$3,TrackingWorksheet!U697="",TrackingWorksheet!K697="YES"),1,0))</f>
        <v/>
      </c>
      <c r="AE692" s="19" t="str">
        <f>IF($B692=1,"",IF(AND(TrackingWorksheet!$S697&gt;$BE$3,TrackingWorksheet!$T697=Lists!$P$4),1, 0)*D692)</f>
        <v/>
      </c>
      <c r="AF692" s="19" t="str">
        <f>IF($B692=1,"",IF(AND(TrackingWorksheet!$U697&gt;$BE$3,TrackingWorksheet!$V697=Lists!$P$4),1, 0)*D692)</f>
        <v/>
      </c>
      <c r="AG692" s="19" t="str">
        <f>IF($B692=1,"",IF(AND(TrackingWorksheet!$W697&gt;$BE$3,TrackingWorksheet!$X697=Lists!$P$4),1, 0)*D692)</f>
        <v/>
      </c>
      <c r="AH692" s="19" t="str">
        <f>IF($B692=1,"",IF(AND(TrackingWorksheet!$Y697&gt;$BE$3,TrackingWorksheet!$Z697=Lists!$P$4),1, 0)*D692)</f>
        <v/>
      </c>
      <c r="AI692" s="19" t="str">
        <f>IF($B692=1,"",IF(AND(TrackingWorksheet!$AA697&gt;$BE$3,TrackingWorksheet!$AB697=Lists!$P$4),1, 0)*D692)</f>
        <v/>
      </c>
      <c r="AJ692" s="19" t="str">
        <f>IF($B692=1,"",IF(AND(TrackingWorksheet!$S697&gt;$BE$3,TrackingWorksheet!$T697=Lists!$P$5),1, 0)*D692)</f>
        <v/>
      </c>
      <c r="AK692" s="19" t="str">
        <f>IF($B692=1,"",IF(AND(TrackingWorksheet!$U697&gt;$BE$3,TrackingWorksheet!$V697=Lists!$P$5),1, 0)*D692)</f>
        <v/>
      </c>
      <c r="AL692" s="19" t="str">
        <f>IF($B692=1,"",IF(AND(TrackingWorksheet!$W697&gt;$BE$3,TrackingWorksheet!$X697=Lists!$P$5),1, 0)*D692)</f>
        <v/>
      </c>
      <c r="AM692" s="19" t="str">
        <f>IF($B692=1,"",IF(AND(TrackingWorksheet!$Y697&gt;$BE$3,TrackingWorksheet!$Z697=Lists!$P$5),1, 0)*D692)</f>
        <v/>
      </c>
      <c r="AN692" s="19" t="str">
        <f>IF($B692=1,"",IF(AND(TrackingWorksheet!$AA697&gt;$BE$3,TrackingWorksheet!$AB697=Lists!$P$5),1, 0)*D692)</f>
        <v/>
      </c>
      <c r="AO692" s="19" t="str">
        <f>IF($B692=1,"",IF(AND(TrackingWorksheet!$S697&gt;$BE$3,TrackingWorksheet!$T697=Lists!$P$6),1, 0)*D692)</f>
        <v/>
      </c>
      <c r="AP692" s="19" t="str">
        <f>IF($B692=1,"",IF(AND(TrackingWorksheet!$U697&gt;$BE$3,TrackingWorksheet!$V697=Lists!$P$6),1, 0)*D692)</f>
        <v/>
      </c>
      <c r="AQ692" s="19" t="str">
        <f>IF($B692=1,"",IF(AND(TrackingWorksheet!$W697&gt;$BE$3,TrackingWorksheet!$X697=Lists!$P$6),1, 0)*D692)</f>
        <v/>
      </c>
      <c r="AR692" s="19" t="str">
        <f>IF($B692=1,"",IF(AND(TrackingWorksheet!$Y697&gt;$BE$3,TrackingWorksheet!$Z697=Lists!$P$6),1, 0)*D692)</f>
        <v/>
      </c>
      <c r="AS692" s="19" t="str">
        <f>IF($B692=1,"",IF(AND(TrackingWorksheet!$AA697&gt;$BE$3,TrackingWorksheet!$AB697=Lists!$P$6),1, 0)*D692)</f>
        <v/>
      </c>
      <c r="AT692" s="19">
        <f t="shared" si="153"/>
        <v>0</v>
      </c>
      <c r="AU692" s="19" t="str">
        <f>IF(B692=1,"",IF(AND(TrackingWorksheet!K697="",TrackingWorksheet!M697="", TrackingWorksheet!N697="", TrackingWorksheet!S697="", TrackingWorksheet!V697="", TrackingWorksheet!W697="", TrackingWorksheet!Y697="", TrackingWorksheet!AA697="", V692=1),1,0)*D692)</f>
        <v/>
      </c>
      <c r="AV692" s="19" t="str">
        <f>IF(B692=1,"",IF(D692*AND(TrackingWorksheet!U697&gt;Calculations!$BE$3,TrackingWorksheet!K697="YES"),1,0))</f>
        <v/>
      </c>
      <c r="AW692" s="19" t="str">
        <f>IF(B692=1,"",IF(D692*AND(TrackingWorksheet!W697&gt;Calculations!$BE$3,TrackingWorksheet!K697="YES"),1,0))</f>
        <v/>
      </c>
      <c r="AX692" s="19">
        <f t="shared" si="154"/>
        <v>0</v>
      </c>
      <c r="AY692" s="19">
        <f t="shared" si="150"/>
        <v>0</v>
      </c>
      <c r="AZ692" s="27" t="str">
        <f>IF(B692=1,"",IF(TrackingWorksheet!Q697="","",TrackingWorksheet!Q697))</f>
        <v/>
      </c>
      <c r="BB692" s="4"/>
      <c r="BC692" s="4"/>
      <c r="BD692" s="4"/>
      <c r="BE692" s="4"/>
      <c r="BF692" s="4"/>
      <c r="BG692" s="4" t="str">
        <f>IF(B692=1,"",IF(AND(N692=1,TrackingWorksheet!$I697+14&lt;=WeeklySummary!$C$7),1,0))</f>
        <v/>
      </c>
      <c r="BH692" s="4" t="str">
        <f>IF(B692=1,"",IF(AND(R692=1,TrackingWorksheet!$I697+14&lt;=WeeklySummary!$C$7),1,0))</f>
        <v/>
      </c>
      <c r="BI692" s="4" t="str">
        <f>IF(B692=1,"",IF(AND(J692=1,TrackingWorksheet!$G697+14&lt;=WeeklySummary!$C$7),1,0))</f>
        <v/>
      </c>
      <c r="BJ692" s="4" t="str">
        <f>IF(B692=1,"",IF(AND(T692=1,TrackingWorksheet!$I697+14&lt;=WeeklySummary!$C$7),1,0))</f>
        <v/>
      </c>
      <c r="BK692" s="4" t="str">
        <f>IF(B692=1,"",IF(AND(T692=1,TrackingWorksheet!$G697+14&lt;=WeeklySummary!$C$7),1,0))</f>
        <v/>
      </c>
      <c r="BL692" s="4">
        <f t="shared" si="163"/>
        <v>0</v>
      </c>
    </row>
    <row r="693" spans="2:64" x14ac:dyDescent="0.25">
      <c r="B693" s="27">
        <f>IF(AND(ISBLANK(TrackingWorksheet!B698),ISBLANK(TrackingWorksheet!C698),ISBLANK(TrackingWorksheet!G698),ISBLANK(TrackingWorksheet!H698),
ISBLANK(TrackingWorksheet!I698),ISBLANK(TrackingWorksheet!J698),ISBLANK(TrackingWorksheet!M698),
ISBLANK(TrackingWorksheet!N700)),1,0)</f>
        <v>1</v>
      </c>
      <c r="C693" s="12" t="str">
        <f>IF(B693=1,"",TrackingWorksheet!F698)</f>
        <v/>
      </c>
      <c r="D693" s="20" t="str">
        <f>IF(B693=1,"",IF(AND(TrackingWorksheet!B698&lt;&gt;"",TrackingWorksheet!B698&lt;=WeeklySummary!$C$7,OR(TrackingWorksheet!C698="",TrackingWorksheet!C698&gt;=WeeklySummary!$C$6)),1,0))</f>
        <v/>
      </c>
      <c r="E693" s="10" t="str">
        <f>IF(B693=1,"",IF(AND(TrackingWorksheet!G698 &lt;&gt;"",TrackingWorksheet!G698&lt;=WeeklySummary!$C$7, TrackingWorksheet!H698=Lists!$D$4), "Y", "N"))</f>
        <v/>
      </c>
      <c r="F693" s="10" t="str">
        <f>IF(B693=1,"",IF(AND(TrackingWorksheet!I698 &lt;&gt;"", TrackingWorksheet!I698&lt;=WeeklySummary!$C$7, TrackingWorksheet!J698=Lists!$D$4), "Y", "N"))</f>
        <v/>
      </c>
      <c r="G693" s="10" t="str">
        <f>IF(B693=1,"",IF(AND(TrackingWorksheet!G698 &lt;&gt;"",TrackingWorksheet!G698&lt;=WeeklySummary!$C$7, TrackingWorksheet!H698=Lists!$D$5), "Y", "N"))</f>
        <v/>
      </c>
      <c r="H693" s="10" t="str">
        <f>IF(B693=1,"",IF(AND(TrackingWorksheet!I698 &lt;&gt;"", TrackingWorksheet!I698&lt;=WeeklySummary!$C$7, TrackingWorksheet!J698=Lists!$D$5), "Y", "N"))</f>
        <v/>
      </c>
      <c r="I693" s="20" t="str">
        <f>IF(B693=1,"",IF(AND(TrackingWorksheet!G698 &lt;&gt;"", TrackingWorksheet!G698&lt;=WeeklySummary!$C$7, TrackingWorksheet!H698=Lists!$D$6), 1, 0))</f>
        <v/>
      </c>
      <c r="J693" s="20" t="str">
        <f t="shared" si="155"/>
        <v/>
      </c>
      <c r="K693" s="10" t="str">
        <f>IF(B693=1,"",IF(AND(TrackingWorksheet!I698&lt;=WeeklySummary!$C$7,TrackingWorksheet!K698="YES"),0,IF(AND(AND(OR(E693="Y",F693="Y"),E693&lt;&gt;F693),G693&lt;&gt;"Y", H693&lt;&gt;"Y"), 1, 0)))</f>
        <v/>
      </c>
      <c r="L693" s="20" t="str">
        <f t="shared" si="156"/>
        <v/>
      </c>
      <c r="M693" s="10" t="str">
        <f t="shared" si="157"/>
        <v/>
      </c>
      <c r="N693" s="20" t="str">
        <f t="shared" si="158"/>
        <v/>
      </c>
      <c r="O693" s="10" t="str">
        <f>IF(B693=1,"",IF(AND(TrackingWorksheet!I698&lt;=WeeklySummary!$C$7,TrackingWorksheet!K698="YES"),0,IF(AND(AND(OR(G693="Y",H693="Y"),G693&lt;&gt;H693),E693&lt;&gt;"Y", F693&lt;&gt;"Y"), 1, 0)))</f>
        <v/>
      </c>
      <c r="P693" s="20" t="str">
        <f t="shared" si="159"/>
        <v/>
      </c>
      <c r="Q693" s="10" t="str">
        <f t="shared" si="160"/>
        <v/>
      </c>
      <c r="R693" s="10" t="str">
        <f t="shared" si="161"/>
        <v/>
      </c>
      <c r="S693" s="10" t="str">
        <f>IF(B693=1,"",IF(AND(OR(AND(TrackingWorksheet!H698=Lists!$D$7,TrackingWorksheet!H698=TrackingWorksheet!J698),TrackingWorksheet!H698&lt;&gt;TrackingWorksheet!J698),TrackingWorksheet!K698="YES",TrackingWorksheet!H698&lt;&gt;Lists!$D$6,TrackingWorksheet!G698&lt;=WeeklySummary!$C$7,TrackingWorksheet!I698&lt;=WeeklySummary!$C$7),1,0))</f>
        <v/>
      </c>
      <c r="T693" s="10" t="str">
        <f t="shared" si="162"/>
        <v/>
      </c>
      <c r="U693" s="10" t="str">
        <f>IF($B693=1,"",IF(TrackingWorksheet!$K698="YES",1, 0)*D693)</f>
        <v/>
      </c>
      <c r="V693" s="20">
        <f t="shared" si="151"/>
        <v>0</v>
      </c>
      <c r="W693" s="20">
        <f t="shared" si="152"/>
        <v>0</v>
      </c>
      <c r="X693" s="10" t="str">
        <f>IF($B693=1,"",IF(AND(TrackingWorksheet!$L698&lt;&gt;"", TrackingWorksheet!$L698&gt;=WeeklySummary!$C$6,TrackingWorksheet!$L698&lt;=WeeklySummary!$C$7,OR(TrackingWorksheet!$H698=Lists!$D$4,TrackingWorksheet!$J698=Lists!$D$4)), 1, 0))</f>
        <v/>
      </c>
      <c r="Y693" s="10" t="str">
        <f>IF($B693=1,"",IF(AND(TrackingWorksheet!$L698&lt;&gt;"", TrackingWorksheet!$L698&gt;=WeeklySummary!$C$6,TrackingWorksheet!$L698&lt;=WeeklySummary!$C$7,OR(TrackingWorksheet!$H698=Lists!$D$5,TrackingWorksheet!$J698=Lists!$D$5)), 1, 0))</f>
        <v/>
      </c>
      <c r="Z693" s="10" t="str">
        <f>IF($B693=1,"",IF(AND(TrackingWorksheet!$L698&lt;&gt;"", TrackingWorksheet!$L698&gt;=WeeklySummary!$C$6,TrackingWorksheet!$L698&lt;=WeeklySummary!$C$7,OR(TrackingWorksheet!$H698=Lists!$D$6,TrackingWorksheet!$J698=Lists!$D$6)), 1, 0))</f>
        <v/>
      </c>
      <c r="AA693" s="19" t="str">
        <f>IF(B693=1,"",IF(AND(TrackingWorksheet!M698&lt;&gt;"",TrackingWorksheet!M698&lt;=WeeklySummary!$C$7),1,0)*D693)</f>
        <v/>
      </c>
      <c r="AB693" s="19" t="str">
        <f>IF(B693=1,"",IF(AND(TrackingWorksheet!N698&lt;&gt;"",TrackingWorksheet!N698&lt;=WeeklySummary!$C$7),1,0)*D693)</f>
        <v/>
      </c>
      <c r="AC693" s="19" t="str">
        <f>IF(B693=1,"",TrackingWorksheet!T698)</f>
        <v/>
      </c>
      <c r="AD693" s="19" t="str">
        <f>IF(B693=1,"",IF(D693*AND(TrackingWorksheet!S698&gt;=Calculations!$BD$3,TrackingWorksheet!U698="",TrackingWorksheet!K698="YES"),1,0))</f>
        <v/>
      </c>
      <c r="AE693" s="19" t="str">
        <f>IF($B693=1,"",IF(AND(TrackingWorksheet!$S698&gt;$BE$3,TrackingWorksheet!$T698=Lists!$P$4),1, 0)*D693)</f>
        <v/>
      </c>
      <c r="AF693" s="19" t="str">
        <f>IF($B693=1,"",IF(AND(TrackingWorksheet!$U698&gt;$BE$3,TrackingWorksheet!$V698=Lists!$P$4),1, 0)*D693)</f>
        <v/>
      </c>
      <c r="AG693" s="19" t="str">
        <f>IF($B693=1,"",IF(AND(TrackingWorksheet!$W698&gt;$BE$3,TrackingWorksheet!$X698=Lists!$P$4),1, 0)*D693)</f>
        <v/>
      </c>
      <c r="AH693" s="19" t="str">
        <f>IF($B693=1,"",IF(AND(TrackingWorksheet!$Y698&gt;$BE$3,TrackingWorksheet!$Z698=Lists!$P$4),1, 0)*D693)</f>
        <v/>
      </c>
      <c r="AI693" s="19" t="str">
        <f>IF($B693=1,"",IF(AND(TrackingWorksheet!$AA698&gt;$BE$3,TrackingWorksheet!$AB698=Lists!$P$4),1, 0)*D693)</f>
        <v/>
      </c>
      <c r="AJ693" s="19" t="str">
        <f>IF($B693=1,"",IF(AND(TrackingWorksheet!$S698&gt;$BE$3,TrackingWorksheet!$T698=Lists!$P$5),1, 0)*D693)</f>
        <v/>
      </c>
      <c r="AK693" s="19" t="str">
        <f>IF($B693=1,"",IF(AND(TrackingWorksheet!$U698&gt;$BE$3,TrackingWorksheet!$V698=Lists!$P$5),1, 0)*D693)</f>
        <v/>
      </c>
      <c r="AL693" s="19" t="str">
        <f>IF($B693=1,"",IF(AND(TrackingWorksheet!$W698&gt;$BE$3,TrackingWorksheet!$X698=Lists!$P$5),1, 0)*D693)</f>
        <v/>
      </c>
      <c r="AM693" s="19" t="str">
        <f>IF($B693=1,"",IF(AND(TrackingWorksheet!$Y698&gt;$BE$3,TrackingWorksheet!$Z698=Lists!$P$5),1, 0)*D693)</f>
        <v/>
      </c>
      <c r="AN693" s="19" t="str">
        <f>IF($B693=1,"",IF(AND(TrackingWorksheet!$AA698&gt;$BE$3,TrackingWorksheet!$AB698=Lists!$P$5),1, 0)*D693)</f>
        <v/>
      </c>
      <c r="AO693" s="19" t="str">
        <f>IF($B693=1,"",IF(AND(TrackingWorksheet!$S698&gt;$BE$3,TrackingWorksheet!$T698=Lists!$P$6),1, 0)*D693)</f>
        <v/>
      </c>
      <c r="AP693" s="19" t="str">
        <f>IF($B693=1,"",IF(AND(TrackingWorksheet!$U698&gt;$BE$3,TrackingWorksheet!$V698=Lists!$P$6),1, 0)*D693)</f>
        <v/>
      </c>
      <c r="AQ693" s="19" t="str">
        <f>IF($B693=1,"",IF(AND(TrackingWorksheet!$W698&gt;$BE$3,TrackingWorksheet!$X698=Lists!$P$6),1, 0)*D693)</f>
        <v/>
      </c>
      <c r="AR693" s="19" t="str">
        <f>IF($B693=1,"",IF(AND(TrackingWorksheet!$Y698&gt;$BE$3,TrackingWorksheet!$Z698=Lists!$P$6),1, 0)*D693)</f>
        <v/>
      </c>
      <c r="AS693" s="19" t="str">
        <f>IF($B693=1,"",IF(AND(TrackingWorksheet!$AA698&gt;$BE$3,TrackingWorksheet!$AB698=Lists!$P$6),1, 0)*D693)</f>
        <v/>
      </c>
      <c r="AT693" s="19">
        <f t="shared" si="153"/>
        <v>0</v>
      </c>
      <c r="AU693" s="19" t="str">
        <f>IF(B693=1,"",IF(AND(TrackingWorksheet!K698="",TrackingWorksheet!M698="", TrackingWorksheet!N698="", TrackingWorksheet!S698="", TrackingWorksheet!V698="", TrackingWorksheet!W698="", TrackingWorksheet!Y698="", TrackingWorksheet!AA698="", V693=1),1,0)*D693)</f>
        <v/>
      </c>
      <c r="AV693" s="19" t="str">
        <f>IF(B693=1,"",IF(D693*AND(TrackingWorksheet!U698&gt;Calculations!$BE$3,TrackingWorksheet!K698="YES"),1,0))</f>
        <v/>
      </c>
      <c r="AW693" s="19" t="str">
        <f>IF(B693=1,"",IF(D693*AND(TrackingWorksheet!W698&gt;Calculations!$BE$3,TrackingWorksheet!K698="YES"),1,0))</f>
        <v/>
      </c>
      <c r="AX693" s="19">
        <f t="shared" si="154"/>
        <v>0</v>
      </c>
      <c r="AY693" s="19">
        <f t="shared" si="150"/>
        <v>0</v>
      </c>
      <c r="AZ693" s="27" t="str">
        <f>IF(B693=1,"",IF(TrackingWorksheet!Q698="","",TrackingWorksheet!Q698))</f>
        <v/>
      </c>
      <c r="BB693" s="4"/>
      <c r="BC693" s="4"/>
      <c r="BD693" s="4"/>
      <c r="BE693" s="4"/>
      <c r="BF693" s="4"/>
      <c r="BG693" s="4" t="str">
        <f>IF(B693=1,"",IF(AND(N693=1,TrackingWorksheet!$I698+14&lt;=WeeklySummary!$C$7),1,0))</f>
        <v/>
      </c>
      <c r="BH693" s="4" t="str">
        <f>IF(B693=1,"",IF(AND(R693=1,TrackingWorksheet!$I698+14&lt;=WeeklySummary!$C$7),1,0))</f>
        <v/>
      </c>
      <c r="BI693" s="4" t="str">
        <f>IF(B693=1,"",IF(AND(J693=1,TrackingWorksheet!$G698+14&lt;=WeeklySummary!$C$7),1,0))</f>
        <v/>
      </c>
      <c r="BJ693" s="4" t="str">
        <f>IF(B693=1,"",IF(AND(T693=1,TrackingWorksheet!$I698+14&lt;=WeeklySummary!$C$7),1,0))</f>
        <v/>
      </c>
      <c r="BK693" s="4" t="str">
        <f>IF(B693=1,"",IF(AND(T693=1,TrackingWorksheet!$G698+14&lt;=WeeklySummary!$C$7),1,0))</f>
        <v/>
      </c>
      <c r="BL693" s="4">
        <f t="shared" si="163"/>
        <v>0</v>
      </c>
    </row>
    <row r="694" spans="2:64" x14ac:dyDescent="0.25">
      <c r="B694" s="27">
        <f>IF(AND(ISBLANK(TrackingWorksheet!B699),ISBLANK(TrackingWorksheet!C699),ISBLANK(TrackingWorksheet!G699),ISBLANK(TrackingWorksheet!H699),
ISBLANK(TrackingWorksheet!I699),ISBLANK(TrackingWorksheet!J699),ISBLANK(TrackingWorksheet!M699),
ISBLANK(TrackingWorksheet!N701)),1,0)</f>
        <v>1</v>
      </c>
      <c r="C694" s="12" t="str">
        <f>IF(B694=1,"",TrackingWorksheet!F699)</f>
        <v/>
      </c>
      <c r="D694" s="20" t="str">
        <f>IF(B694=1,"",IF(AND(TrackingWorksheet!B699&lt;&gt;"",TrackingWorksheet!B699&lt;=WeeklySummary!$C$7,OR(TrackingWorksheet!C699="",TrackingWorksheet!C699&gt;=WeeklySummary!$C$6)),1,0))</f>
        <v/>
      </c>
      <c r="E694" s="10" t="str">
        <f>IF(B694=1,"",IF(AND(TrackingWorksheet!G699 &lt;&gt;"",TrackingWorksheet!G699&lt;=WeeklySummary!$C$7, TrackingWorksheet!H699=Lists!$D$4), "Y", "N"))</f>
        <v/>
      </c>
      <c r="F694" s="10" t="str">
        <f>IF(B694=1,"",IF(AND(TrackingWorksheet!I699 &lt;&gt;"", TrackingWorksheet!I699&lt;=WeeklySummary!$C$7, TrackingWorksheet!J699=Lists!$D$4), "Y", "N"))</f>
        <v/>
      </c>
      <c r="G694" s="10" t="str">
        <f>IF(B694=1,"",IF(AND(TrackingWorksheet!G699 &lt;&gt;"",TrackingWorksheet!G699&lt;=WeeklySummary!$C$7, TrackingWorksheet!H699=Lists!$D$5), "Y", "N"))</f>
        <v/>
      </c>
      <c r="H694" s="10" t="str">
        <f>IF(B694=1,"",IF(AND(TrackingWorksheet!I699 &lt;&gt;"", TrackingWorksheet!I699&lt;=WeeklySummary!$C$7, TrackingWorksheet!J699=Lists!$D$5), "Y", "N"))</f>
        <v/>
      </c>
      <c r="I694" s="20" t="str">
        <f>IF(B694=1,"",IF(AND(TrackingWorksheet!G699 &lt;&gt;"", TrackingWorksheet!G699&lt;=WeeklySummary!$C$7, TrackingWorksheet!H699=Lists!$D$6), 1, 0))</f>
        <v/>
      </c>
      <c r="J694" s="20" t="str">
        <f t="shared" si="155"/>
        <v/>
      </c>
      <c r="K694" s="10" t="str">
        <f>IF(B694=1,"",IF(AND(TrackingWorksheet!I699&lt;=WeeklySummary!$C$7,TrackingWorksheet!K699="YES"),0,IF(AND(AND(OR(E694="Y",F694="Y"),E694&lt;&gt;F694),G694&lt;&gt;"Y", H694&lt;&gt;"Y"), 1, 0)))</f>
        <v/>
      </c>
      <c r="L694" s="20" t="str">
        <f t="shared" si="156"/>
        <v/>
      </c>
      <c r="M694" s="10" t="str">
        <f t="shared" si="157"/>
        <v/>
      </c>
      <c r="N694" s="20" t="str">
        <f t="shared" si="158"/>
        <v/>
      </c>
      <c r="O694" s="10" t="str">
        <f>IF(B694=1,"",IF(AND(TrackingWorksheet!I699&lt;=WeeklySummary!$C$7,TrackingWorksheet!K699="YES"),0,IF(AND(AND(OR(G694="Y",H694="Y"),G694&lt;&gt;H694),E694&lt;&gt;"Y", F694&lt;&gt;"Y"), 1, 0)))</f>
        <v/>
      </c>
      <c r="P694" s="20" t="str">
        <f t="shared" si="159"/>
        <v/>
      </c>
      <c r="Q694" s="10" t="str">
        <f t="shared" si="160"/>
        <v/>
      </c>
      <c r="R694" s="10" t="str">
        <f t="shared" si="161"/>
        <v/>
      </c>
      <c r="S694" s="10" t="str">
        <f>IF(B694=1,"",IF(AND(OR(AND(TrackingWorksheet!H699=Lists!$D$7,TrackingWorksheet!H699=TrackingWorksheet!J699),TrackingWorksheet!H699&lt;&gt;TrackingWorksheet!J699),TrackingWorksheet!K699="YES",TrackingWorksheet!H699&lt;&gt;Lists!$D$6,TrackingWorksheet!G699&lt;=WeeklySummary!$C$7,TrackingWorksheet!I699&lt;=WeeklySummary!$C$7),1,0))</f>
        <v/>
      </c>
      <c r="T694" s="10" t="str">
        <f t="shared" si="162"/>
        <v/>
      </c>
      <c r="U694" s="10" t="str">
        <f>IF($B694=1,"",IF(TrackingWorksheet!$K699="YES",1, 0)*D694)</f>
        <v/>
      </c>
      <c r="V694" s="20">
        <f t="shared" si="151"/>
        <v>0</v>
      </c>
      <c r="W694" s="20">
        <f t="shared" si="152"/>
        <v>0</v>
      </c>
      <c r="X694" s="10" t="str">
        <f>IF($B694=1,"",IF(AND(TrackingWorksheet!$L699&lt;&gt;"", TrackingWorksheet!$L699&gt;=WeeklySummary!$C$6,TrackingWorksheet!$L699&lt;=WeeklySummary!$C$7,OR(TrackingWorksheet!$H699=Lists!$D$4,TrackingWorksheet!$J699=Lists!$D$4)), 1, 0))</f>
        <v/>
      </c>
      <c r="Y694" s="10" t="str">
        <f>IF($B694=1,"",IF(AND(TrackingWorksheet!$L699&lt;&gt;"", TrackingWorksheet!$L699&gt;=WeeklySummary!$C$6,TrackingWorksheet!$L699&lt;=WeeklySummary!$C$7,OR(TrackingWorksheet!$H699=Lists!$D$5,TrackingWorksheet!$J699=Lists!$D$5)), 1, 0))</f>
        <v/>
      </c>
      <c r="Z694" s="10" t="str">
        <f>IF($B694=1,"",IF(AND(TrackingWorksheet!$L699&lt;&gt;"", TrackingWorksheet!$L699&gt;=WeeklySummary!$C$6,TrackingWorksheet!$L699&lt;=WeeklySummary!$C$7,OR(TrackingWorksheet!$H699=Lists!$D$6,TrackingWorksheet!$J699=Lists!$D$6)), 1, 0))</f>
        <v/>
      </c>
      <c r="AA694" s="19" t="str">
        <f>IF(B694=1,"",IF(AND(TrackingWorksheet!M699&lt;&gt;"",TrackingWorksheet!M699&lt;=WeeklySummary!$C$7),1,0)*D694)</f>
        <v/>
      </c>
      <c r="AB694" s="19" t="str">
        <f>IF(B694=1,"",IF(AND(TrackingWorksheet!N699&lt;&gt;"",TrackingWorksheet!N699&lt;=WeeklySummary!$C$7),1,0)*D694)</f>
        <v/>
      </c>
      <c r="AC694" s="19" t="str">
        <f>IF(B694=1,"",TrackingWorksheet!T699)</f>
        <v/>
      </c>
      <c r="AD694" s="19" t="str">
        <f>IF(B694=1,"",IF(D694*AND(TrackingWorksheet!S699&gt;=Calculations!$BD$3,TrackingWorksheet!U699="",TrackingWorksheet!K699="YES"),1,0))</f>
        <v/>
      </c>
      <c r="AE694" s="19" t="str">
        <f>IF($B694=1,"",IF(AND(TrackingWorksheet!$S699&gt;$BE$3,TrackingWorksheet!$T699=Lists!$P$4),1, 0)*D694)</f>
        <v/>
      </c>
      <c r="AF694" s="19" t="str">
        <f>IF($B694=1,"",IF(AND(TrackingWorksheet!$U699&gt;$BE$3,TrackingWorksheet!$V699=Lists!$P$4),1, 0)*D694)</f>
        <v/>
      </c>
      <c r="AG694" s="19" t="str">
        <f>IF($B694=1,"",IF(AND(TrackingWorksheet!$W699&gt;$BE$3,TrackingWorksheet!$X699=Lists!$P$4),1, 0)*D694)</f>
        <v/>
      </c>
      <c r="AH694" s="19" t="str">
        <f>IF($B694=1,"",IF(AND(TrackingWorksheet!$Y699&gt;$BE$3,TrackingWorksheet!$Z699=Lists!$P$4),1, 0)*D694)</f>
        <v/>
      </c>
      <c r="AI694" s="19" t="str">
        <f>IF($B694=1,"",IF(AND(TrackingWorksheet!$AA699&gt;$BE$3,TrackingWorksheet!$AB699=Lists!$P$4),1, 0)*D694)</f>
        <v/>
      </c>
      <c r="AJ694" s="19" t="str">
        <f>IF($B694=1,"",IF(AND(TrackingWorksheet!$S699&gt;$BE$3,TrackingWorksheet!$T699=Lists!$P$5),1, 0)*D694)</f>
        <v/>
      </c>
      <c r="AK694" s="19" t="str">
        <f>IF($B694=1,"",IF(AND(TrackingWorksheet!$U699&gt;$BE$3,TrackingWorksheet!$V699=Lists!$P$5),1, 0)*D694)</f>
        <v/>
      </c>
      <c r="AL694" s="19" t="str">
        <f>IF($B694=1,"",IF(AND(TrackingWorksheet!$W699&gt;$BE$3,TrackingWorksheet!$X699=Lists!$P$5),1, 0)*D694)</f>
        <v/>
      </c>
      <c r="AM694" s="19" t="str">
        <f>IF($B694=1,"",IF(AND(TrackingWorksheet!$Y699&gt;$BE$3,TrackingWorksheet!$Z699=Lists!$P$5),1, 0)*D694)</f>
        <v/>
      </c>
      <c r="AN694" s="19" t="str">
        <f>IF($B694=1,"",IF(AND(TrackingWorksheet!$AA699&gt;$BE$3,TrackingWorksheet!$AB699=Lists!$P$5),1, 0)*D694)</f>
        <v/>
      </c>
      <c r="AO694" s="19" t="str">
        <f>IF($B694=1,"",IF(AND(TrackingWorksheet!$S699&gt;$BE$3,TrackingWorksheet!$T699=Lists!$P$6),1, 0)*D694)</f>
        <v/>
      </c>
      <c r="AP694" s="19" t="str">
        <f>IF($B694=1,"",IF(AND(TrackingWorksheet!$U699&gt;$BE$3,TrackingWorksheet!$V699=Lists!$P$6),1, 0)*D694)</f>
        <v/>
      </c>
      <c r="AQ694" s="19" t="str">
        <f>IF($B694=1,"",IF(AND(TrackingWorksheet!$W699&gt;$BE$3,TrackingWorksheet!$X699=Lists!$P$6),1, 0)*D694)</f>
        <v/>
      </c>
      <c r="AR694" s="19" t="str">
        <f>IF($B694=1,"",IF(AND(TrackingWorksheet!$Y699&gt;$BE$3,TrackingWorksheet!$Z699=Lists!$P$6),1, 0)*D694)</f>
        <v/>
      </c>
      <c r="AS694" s="19" t="str">
        <f>IF($B694=1,"",IF(AND(TrackingWorksheet!$AA699&gt;$BE$3,TrackingWorksheet!$AB699=Lists!$P$6),1, 0)*D694)</f>
        <v/>
      </c>
      <c r="AT694" s="19">
        <f t="shared" si="153"/>
        <v>0</v>
      </c>
      <c r="AU694" s="19" t="str">
        <f>IF(B694=1,"",IF(AND(TrackingWorksheet!K699="",TrackingWorksheet!M699="", TrackingWorksheet!N699="", TrackingWorksheet!S699="", TrackingWorksheet!V699="", TrackingWorksheet!W699="", TrackingWorksheet!Y699="", TrackingWorksheet!AA699="", V694=1),1,0)*D694)</f>
        <v/>
      </c>
      <c r="AV694" s="19" t="str">
        <f>IF(B694=1,"",IF(D694*AND(TrackingWorksheet!U699&gt;Calculations!$BE$3,TrackingWorksheet!K699="YES"),1,0))</f>
        <v/>
      </c>
      <c r="AW694" s="19" t="str">
        <f>IF(B694=1,"",IF(D694*AND(TrackingWorksheet!W699&gt;Calculations!$BE$3,TrackingWorksheet!K699="YES"),1,0))</f>
        <v/>
      </c>
      <c r="AX694" s="19">
        <f t="shared" si="154"/>
        <v>0</v>
      </c>
      <c r="AY694" s="19">
        <f t="shared" si="150"/>
        <v>0</v>
      </c>
      <c r="AZ694" s="27" t="str">
        <f>IF(B694=1,"",IF(TrackingWorksheet!Q699="","",TrackingWorksheet!Q699))</f>
        <v/>
      </c>
      <c r="BB694" s="4"/>
      <c r="BC694" s="4"/>
      <c r="BD694" s="4"/>
      <c r="BE694" s="4"/>
      <c r="BF694" s="4"/>
      <c r="BG694" s="4" t="str">
        <f>IF(B694=1,"",IF(AND(N694=1,TrackingWorksheet!$I699+14&lt;=WeeklySummary!$C$7),1,0))</f>
        <v/>
      </c>
      <c r="BH694" s="4" t="str">
        <f>IF(B694=1,"",IF(AND(R694=1,TrackingWorksheet!$I699+14&lt;=WeeklySummary!$C$7),1,0))</f>
        <v/>
      </c>
      <c r="BI694" s="4" t="str">
        <f>IF(B694=1,"",IF(AND(J694=1,TrackingWorksheet!$G699+14&lt;=WeeklySummary!$C$7),1,0))</f>
        <v/>
      </c>
      <c r="BJ694" s="4" t="str">
        <f>IF(B694=1,"",IF(AND(T694=1,TrackingWorksheet!$I699+14&lt;=WeeklySummary!$C$7),1,0))</f>
        <v/>
      </c>
      <c r="BK694" s="4" t="str">
        <f>IF(B694=1,"",IF(AND(T694=1,TrackingWorksheet!$G699+14&lt;=WeeklySummary!$C$7),1,0))</f>
        <v/>
      </c>
      <c r="BL694" s="4">
        <f t="shared" si="163"/>
        <v>0</v>
      </c>
    </row>
    <row r="695" spans="2:64" x14ac:dyDescent="0.25">
      <c r="B695" s="27">
        <f>IF(AND(ISBLANK(TrackingWorksheet!B700),ISBLANK(TrackingWorksheet!C700),ISBLANK(TrackingWorksheet!G700),ISBLANK(TrackingWorksheet!H700),
ISBLANK(TrackingWorksheet!I700),ISBLANK(TrackingWorksheet!J700),ISBLANK(TrackingWorksheet!M700),
ISBLANK(TrackingWorksheet!N702)),1,0)</f>
        <v>1</v>
      </c>
      <c r="C695" s="12" t="str">
        <f>IF(B695=1,"",TrackingWorksheet!F700)</f>
        <v/>
      </c>
      <c r="D695" s="20" t="str">
        <f>IF(B695=1,"",IF(AND(TrackingWorksheet!B700&lt;&gt;"",TrackingWorksheet!B700&lt;=WeeklySummary!$C$7,OR(TrackingWorksheet!C700="",TrackingWorksheet!C700&gt;=WeeklySummary!$C$6)),1,0))</f>
        <v/>
      </c>
      <c r="E695" s="10" t="str">
        <f>IF(B695=1,"",IF(AND(TrackingWorksheet!G700 &lt;&gt;"",TrackingWorksheet!G700&lt;=WeeklySummary!$C$7, TrackingWorksheet!H700=Lists!$D$4), "Y", "N"))</f>
        <v/>
      </c>
      <c r="F695" s="10" t="str">
        <f>IF(B695=1,"",IF(AND(TrackingWorksheet!I700 &lt;&gt;"", TrackingWorksheet!I700&lt;=WeeklySummary!$C$7, TrackingWorksheet!J700=Lists!$D$4), "Y", "N"))</f>
        <v/>
      </c>
      <c r="G695" s="10" t="str">
        <f>IF(B695=1,"",IF(AND(TrackingWorksheet!G700 &lt;&gt;"",TrackingWorksheet!G700&lt;=WeeklySummary!$C$7, TrackingWorksheet!H700=Lists!$D$5), "Y", "N"))</f>
        <v/>
      </c>
      <c r="H695" s="10" t="str">
        <f>IF(B695=1,"",IF(AND(TrackingWorksheet!I700 &lt;&gt;"", TrackingWorksheet!I700&lt;=WeeklySummary!$C$7, TrackingWorksheet!J700=Lists!$D$5), "Y", "N"))</f>
        <v/>
      </c>
      <c r="I695" s="20" t="str">
        <f>IF(B695=1,"",IF(AND(TrackingWorksheet!G700 &lt;&gt;"", TrackingWorksheet!G700&lt;=WeeklySummary!$C$7, TrackingWorksheet!H700=Lists!$D$6), 1, 0))</f>
        <v/>
      </c>
      <c r="J695" s="20" t="str">
        <f t="shared" si="155"/>
        <v/>
      </c>
      <c r="K695" s="10" t="str">
        <f>IF(B695=1,"",IF(AND(TrackingWorksheet!I700&lt;=WeeklySummary!$C$7,TrackingWorksheet!K700="YES"),0,IF(AND(AND(OR(E695="Y",F695="Y"),E695&lt;&gt;F695),G695&lt;&gt;"Y", H695&lt;&gt;"Y"), 1, 0)))</f>
        <v/>
      </c>
      <c r="L695" s="20" t="str">
        <f t="shared" si="156"/>
        <v/>
      </c>
      <c r="M695" s="10" t="str">
        <f t="shared" si="157"/>
        <v/>
      </c>
      <c r="N695" s="20" t="str">
        <f t="shared" si="158"/>
        <v/>
      </c>
      <c r="O695" s="10" t="str">
        <f>IF(B695=1,"",IF(AND(TrackingWorksheet!I700&lt;=WeeklySummary!$C$7,TrackingWorksheet!K700="YES"),0,IF(AND(AND(OR(G695="Y",H695="Y"),G695&lt;&gt;H695),E695&lt;&gt;"Y", F695&lt;&gt;"Y"), 1, 0)))</f>
        <v/>
      </c>
      <c r="P695" s="20" t="str">
        <f t="shared" si="159"/>
        <v/>
      </c>
      <c r="Q695" s="10" t="str">
        <f t="shared" si="160"/>
        <v/>
      </c>
      <c r="R695" s="10" t="str">
        <f t="shared" si="161"/>
        <v/>
      </c>
      <c r="S695" s="10" t="str">
        <f>IF(B695=1,"",IF(AND(OR(AND(TrackingWorksheet!H700=Lists!$D$7,TrackingWorksheet!H700=TrackingWorksheet!J700),TrackingWorksheet!H700&lt;&gt;TrackingWorksheet!J700),TrackingWorksheet!K700="YES",TrackingWorksheet!H700&lt;&gt;Lists!$D$6,TrackingWorksheet!G700&lt;=WeeklySummary!$C$7,TrackingWorksheet!I700&lt;=WeeklySummary!$C$7),1,0))</f>
        <v/>
      </c>
      <c r="T695" s="10" t="str">
        <f t="shared" si="162"/>
        <v/>
      </c>
      <c r="U695" s="10" t="str">
        <f>IF($B695=1,"",IF(TrackingWorksheet!$K700="YES",1, 0)*D695)</f>
        <v/>
      </c>
      <c r="V695" s="20">
        <f t="shared" si="151"/>
        <v>0</v>
      </c>
      <c r="W695" s="20">
        <f t="shared" si="152"/>
        <v>0</v>
      </c>
      <c r="X695" s="10" t="str">
        <f>IF($B695=1,"",IF(AND(TrackingWorksheet!$L700&lt;&gt;"", TrackingWorksheet!$L700&gt;=WeeklySummary!$C$6,TrackingWorksheet!$L700&lt;=WeeklySummary!$C$7,OR(TrackingWorksheet!$H700=Lists!$D$4,TrackingWorksheet!$J700=Lists!$D$4)), 1, 0))</f>
        <v/>
      </c>
      <c r="Y695" s="10" t="str">
        <f>IF($B695=1,"",IF(AND(TrackingWorksheet!$L700&lt;&gt;"", TrackingWorksheet!$L700&gt;=WeeklySummary!$C$6,TrackingWorksheet!$L700&lt;=WeeklySummary!$C$7,OR(TrackingWorksheet!$H700=Lists!$D$5,TrackingWorksheet!$J700=Lists!$D$5)), 1, 0))</f>
        <v/>
      </c>
      <c r="Z695" s="10" t="str">
        <f>IF($B695=1,"",IF(AND(TrackingWorksheet!$L700&lt;&gt;"", TrackingWorksheet!$L700&gt;=WeeklySummary!$C$6,TrackingWorksheet!$L700&lt;=WeeklySummary!$C$7,OR(TrackingWorksheet!$H700=Lists!$D$6,TrackingWorksheet!$J700=Lists!$D$6)), 1, 0))</f>
        <v/>
      </c>
      <c r="AA695" s="19" t="str">
        <f>IF(B695=1,"",IF(AND(TrackingWorksheet!M700&lt;&gt;"",TrackingWorksheet!M700&lt;=WeeklySummary!$C$7),1,0)*D695)</f>
        <v/>
      </c>
      <c r="AB695" s="19" t="str">
        <f>IF(B695=1,"",IF(AND(TrackingWorksheet!N700&lt;&gt;"",TrackingWorksheet!N700&lt;=WeeklySummary!$C$7),1,0)*D695)</f>
        <v/>
      </c>
      <c r="AC695" s="19" t="str">
        <f>IF(B695=1,"",TrackingWorksheet!T700)</f>
        <v/>
      </c>
      <c r="AD695" s="19" t="str">
        <f>IF(B695=1,"",IF(D695*AND(TrackingWorksheet!S700&gt;=Calculations!$BD$3,TrackingWorksheet!U700="",TrackingWorksheet!K700="YES"),1,0))</f>
        <v/>
      </c>
      <c r="AE695" s="19" t="str">
        <f>IF($B695=1,"",IF(AND(TrackingWorksheet!$S700&gt;$BE$3,TrackingWorksheet!$T700=Lists!$P$4),1, 0)*D695)</f>
        <v/>
      </c>
      <c r="AF695" s="19" t="str">
        <f>IF($B695=1,"",IF(AND(TrackingWorksheet!$U700&gt;$BE$3,TrackingWorksheet!$V700=Lists!$P$4),1, 0)*D695)</f>
        <v/>
      </c>
      <c r="AG695" s="19" t="str">
        <f>IF($B695=1,"",IF(AND(TrackingWorksheet!$W700&gt;$BE$3,TrackingWorksheet!$X700=Lists!$P$4),1, 0)*D695)</f>
        <v/>
      </c>
      <c r="AH695" s="19" t="str">
        <f>IF($B695=1,"",IF(AND(TrackingWorksheet!$Y700&gt;$BE$3,TrackingWorksheet!$Z700=Lists!$P$4),1, 0)*D695)</f>
        <v/>
      </c>
      <c r="AI695" s="19" t="str">
        <f>IF($B695=1,"",IF(AND(TrackingWorksheet!$AA700&gt;$BE$3,TrackingWorksheet!$AB700=Lists!$P$4),1, 0)*D695)</f>
        <v/>
      </c>
      <c r="AJ695" s="19" t="str">
        <f>IF($B695=1,"",IF(AND(TrackingWorksheet!$S700&gt;$BE$3,TrackingWorksheet!$T700=Lists!$P$5),1, 0)*D695)</f>
        <v/>
      </c>
      <c r="AK695" s="19" t="str">
        <f>IF($B695=1,"",IF(AND(TrackingWorksheet!$U700&gt;$BE$3,TrackingWorksheet!$V700=Lists!$P$5),1, 0)*D695)</f>
        <v/>
      </c>
      <c r="AL695" s="19" t="str">
        <f>IF($B695=1,"",IF(AND(TrackingWorksheet!$W700&gt;$BE$3,TrackingWorksheet!$X700=Lists!$P$5),1, 0)*D695)</f>
        <v/>
      </c>
      <c r="AM695" s="19" t="str">
        <f>IF($B695=1,"",IF(AND(TrackingWorksheet!$Y700&gt;$BE$3,TrackingWorksheet!$Z700=Lists!$P$5),1, 0)*D695)</f>
        <v/>
      </c>
      <c r="AN695" s="19" t="str">
        <f>IF($B695=1,"",IF(AND(TrackingWorksheet!$AA700&gt;$BE$3,TrackingWorksheet!$AB700=Lists!$P$5),1, 0)*D695)</f>
        <v/>
      </c>
      <c r="AO695" s="19" t="str">
        <f>IF($B695=1,"",IF(AND(TrackingWorksheet!$S700&gt;$BE$3,TrackingWorksheet!$T700=Lists!$P$6),1, 0)*D695)</f>
        <v/>
      </c>
      <c r="AP695" s="19" t="str">
        <f>IF($B695=1,"",IF(AND(TrackingWorksheet!$U700&gt;$BE$3,TrackingWorksheet!$V700=Lists!$P$6),1, 0)*D695)</f>
        <v/>
      </c>
      <c r="AQ695" s="19" t="str">
        <f>IF($B695=1,"",IF(AND(TrackingWorksheet!$W700&gt;$BE$3,TrackingWorksheet!$X700=Lists!$P$6),1, 0)*D695)</f>
        <v/>
      </c>
      <c r="AR695" s="19" t="str">
        <f>IF($B695=1,"",IF(AND(TrackingWorksheet!$Y700&gt;$BE$3,TrackingWorksheet!$Z700=Lists!$P$6),1, 0)*D695)</f>
        <v/>
      </c>
      <c r="AS695" s="19" t="str">
        <f>IF($B695=1,"",IF(AND(TrackingWorksheet!$AA700&gt;$BE$3,TrackingWorksheet!$AB700=Lists!$P$6),1, 0)*D695)</f>
        <v/>
      </c>
      <c r="AT695" s="19">
        <f t="shared" si="153"/>
        <v>0</v>
      </c>
      <c r="AU695" s="19" t="str">
        <f>IF(B695=1,"",IF(AND(TrackingWorksheet!K700="",TrackingWorksheet!M700="", TrackingWorksheet!N700="", TrackingWorksheet!S700="", TrackingWorksheet!V700="", TrackingWorksheet!W700="", TrackingWorksheet!Y700="", TrackingWorksheet!AA700="", V695=1),1,0)*D695)</f>
        <v/>
      </c>
      <c r="AV695" s="19" t="str">
        <f>IF(B695=1,"",IF(D695*AND(TrackingWorksheet!U700&gt;Calculations!$BE$3,TrackingWorksheet!K700="YES"),1,0))</f>
        <v/>
      </c>
      <c r="AW695" s="19" t="str">
        <f>IF(B695=1,"",IF(D695*AND(TrackingWorksheet!W700&gt;Calculations!$BE$3,TrackingWorksheet!K700="YES"),1,0))</f>
        <v/>
      </c>
      <c r="AX695" s="19">
        <f t="shared" si="154"/>
        <v>0</v>
      </c>
      <c r="AY695" s="19">
        <f t="shared" si="150"/>
        <v>0</v>
      </c>
      <c r="AZ695" s="27" t="str">
        <f>IF(B695=1,"",IF(TrackingWorksheet!Q700="","",TrackingWorksheet!Q700))</f>
        <v/>
      </c>
      <c r="BB695" s="4"/>
      <c r="BC695" s="4"/>
      <c r="BD695" s="4"/>
      <c r="BE695" s="4"/>
      <c r="BF695" s="4"/>
      <c r="BG695" s="4" t="str">
        <f>IF(B695=1,"",IF(AND(N695=1,TrackingWorksheet!$I700+14&lt;=WeeklySummary!$C$7),1,0))</f>
        <v/>
      </c>
      <c r="BH695" s="4" t="str">
        <f>IF(B695=1,"",IF(AND(R695=1,TrackingWorksheet!$I700+14&lt;=WeeklySummary!$C$7),1,0))</f>
        <v/>
      </c>
      <c r="BI695" s="4" t="str">
        <f>IF(B695=1,"",IF(AND(J695=1,TrackingWorksheet!$G700+14&lt;=WeeklySummary!$C$7),1,0))</f>
        <v/>
      </c>
      <c r="BJ695" s="4" t="str">
        <f>IF(B695=1,"",IF(AND(T695=1,TrackingWorksheet!$I700+14&lt;=WeeklySummary!$C$7),1,0))</f>
        <v/>
      </c>
      <c r="BK695" s="4" t="str">
        <f>IF(B695=1,"",IF(AND(T695=1,TrackingWorksheet!$G700+14&lt;=WeeklySummary!$C$7),1,0))</f>
        <v/>
      </c>
      <c r="BL695" s="4">
        <f t="shared" si="163"/>
        <v>0</v>
      </c>
    </row>
    <row r="696" spans="2:64" x14ac:dyDescent="0.25">
      <c r="B696" s="27">
        <f>IF(AND(ISBLANK(TrackingWorksheet!B701),ISBLANK(TrackingWorksheet!C701),ISBLANK(TrackingWorksheet!G701),ISBLANK(TrackingWorksheet!H701),
ISBLANK(TrackingWorksheet!I701),ISBLANK(TrackingWorksheet!J701),ISBLANK(TrackingWorksheet!M701),
ISBLANK(TrackingWorksheet!N703)),1,0)</f>
        <v>1</v>
      </c>
      <c r="C696" s="12" t="str">
        <f>IF(B696=1,"",TrackingWorksheet!F701)</f>
        <v/>
      </c>
      <c r="D696" s="20" t="str">
        <f>IF(B696=1,"",IF(AND(TrackingWorksheet!B701&lt;&gt;"",TrackingWorksheet!B701&lt;=WeeklySummary!$C$7,OR(TrackingWorksheet!C701="",TrackingWorksheet!C701&gt;=WeeklySummary!$C$6)),1,0))</f>
        <v/>
      </c>
      <c r="E696" s="10" t="str">
        <f>IF(B696=1,"",IF(AND(TrackingWorksheet!G701 &lt;&gt;"",TrackingWorksheet!G701&lt;=WeeklySummary!$C$7, TrackingWorksheet!H701=Lists!$D$4), "Y", "N"))</f>
        <v/>
      </c>
      <c r="F696" s="10" t="str">
        <f>IF(B696=1,"",IF(AND(TrackingWorksheet!I701 &lt;&gt;"", TrackingWorksheet!I701&lt;=WeeklySummary!$C$7, TrackingWorksheet!J701=Lists!$D$4), "Y", "N"))</f>
        <v/>
      </c>
      <c r="G696" s="10" t="str">
        <f>IF(B696=1,"",IF(AND(TrackingWorksheet!G701 &lt;&gt;"",TrackingWorksheet!G701&lt;=WeeklySummary!$C$7, TrackingWorksheet!H701=Lists!$D$5), "Y", "N"))</f>
        <v/>
      </c>
      <c r="H696" s="10" t="str">
        <f>IF(B696=1,"",IF(AND(TrackingWorksheet!I701 &lt;&gt;"", TrackingWorksheet!I701&lt;=WeeklySummary!$C$7, TrackingWorksheet!J701=Lists!$D$5), "Y", "N"))</f>
        <v/>
      </c>
      <c r="I696" s="20" t="str">
        <f>IF(B696=1,"",IF(AND(TrackingWorksheet!G701 &lt;&gt;"", TrackingWorksheet!G701&lt;=WeeklySummary!$C$7, TrackingWorksheet!H701=Lists!$D$6), 1, 0))</f>
        <v/>
      </c>
      <c r="J696" s="20" t="str">
        <f t="shared" si="155"/>
        <v/>
      </c>
      <c r="K696" s="10" t="str">
        <f>IF(B696=1,"",IF(AND(TrackingWorksheet!I701&lt;=WeeklySummary!$C$7,TrackingWorksheet!K701="YES"),0,IF(AND(AND(OR(E696="Y",F696="Y"),E696&lt;&gt;F696),G696&lt;&gt;"Y", H696&lt;&gt;"Y"), 1, 0)))</f>
        <v/>
      </c>
      <c r="L696" s="20" t="str">
        <f t="shared" si="156"/>
        <v/>
      </c>
      <c r="M696" s="10" t="str">
        <f t="shared" si="157"/>
        <v/>
      </c>
      <c r="N696" s="20" t="str">
        <f t="shared" si="158"/>
        <v/>
      </c>
      <c r="O696" s="10" t="str">
        <f>IF(B696=1,"",IF(AND(TrackingWorksheet!I701&lt;=WeeklySummary!$C$7,TrackingWorksheet!K701="YES"),0,IF(AND(AND(OR(G696="Y",H696="Y"),G696&lt;&gt;H696),E696&lt;&gt;"Y", F696&lt;&gt;"Y"), 1, 0)))</f>
        <v/>
      </c>
      <c r="P696" s="20" t="str">
        <f t="shared" si="159"/>
        <v/>
      </c>
      <c r="Q696" s="10" t="str">
        <f t="shared" si="160"/>
        <v/>
      </c>
      <c r="R696" s="10" t="str">
        <f t="shared" si="161"/>
        <v/>
      </c>
      <c r="S696" s="10" t="str">
        <f>IF(B696=1,"",IF(AND(OR(AND(TrackingWorksheet!H701=Lists!$D$7,TrackingWorksheet!H701=TrackingWorksheet!J701),TrackingWorksheet!H701&lt;&gt;TrackingWorksheet!J701),TrackingWorksheet!K701="YES",TrackingWorksheet!H701&lt;&gt;Lists!$D$6,TrackingWorksheet!G701&lt;=WeeklySummary!$C$7,TrackingWorksheet!I701&lt;=WeeklySummary!$C$7),1,0))</f>
        <v/>
      </c>
      <c r="T696" s="10" t="str">
        <f t="shared" si="162"/>
        <v/>
      </c>
      <c r="U696" s="10" t="str">
        <f>IF($B696=1,"",IF(TrackingWorksheet!$K701="YES",1, 0)*D696)</f>
        <v/>
      </c>
      <c r="V696" s="20">
        <f t="shared" si="151"/>
        <v>0</v>
      </c>
      <c r="W696" s="20">
        <f t="shared" si="152"/>
        <v>0</v>
      </c>
      <c r="X696" s="10" t="str">
        <f>IF($B696=1,"",IF(AND(TrackingWorksheet!$L701&lt;&gt;"", TrackingWorksheet!$L701&gt;=WeeklySummary!$C$6,TrackingWorksheet!$L701&lt;=WeeklySummary!$C$7,OR(TrackingWorksheet!$H701=Lists!$D$4,TrackingWorksheet!$J701=Lists!$D$4)), 1, 0))</f>
        <v/>
      </c>
      <c r="Y696" s="10" t="str">
        <f>IF($B696=1,"",IF(AND(TrackingWorksheet!$L701&lt;&gt;"", TrackingWorksheet!$L701&gt;=WeeklySummary!$C$6,TrackingWorksheet!$L701&lt;=WeeklySummary!$C$7,OR(TrackingWorksheet!$H701=Lists!$D$5,TrackingWorksheet!$J701=Lists!$D$5)), 1, 0))</f>
        <v/>
      </c>
      <c r="Z696" s="10" t="str">
        <f>IF($B696=1,"",IF(AND(TrackingWorksheet!$L701&lt;&gt;"", TrackingWorksheet!$L701&gt;=WeeklySummary!$C$6,TrackingWorksheet!$L701&lt;=WeeklySummary!$C$7,OR(TrackingWorksheet!$H701=Lists!$D$6,TrackingWorksheet!$J701=Lists!$D$6)), 1, 0))</f>
        <v/>
      </c>
      <c r="AA696" s="19" t="str">
        <f>IF(B696=1,"",IF(AND(TrackingWorksheet!M701&lt;&gt;"",TrackingWorksheet!M701&lt;=WeeklySummary!$C$7),1,0)*D696)</f>
        <v/>
      </c>
      <c r="AB696" s="19" t="str">
        <f>IF(B696=1,"",IF(AND(TrackingWorksheet!N701&lt;&gt;"",TrackingWorksheet!N701&lt;=WeeklySummary!$C$7),1,0)*D696)</f>
        <v/>
      </c>
      <c r="AC696" s="19" t="str">
        <f>IF(B696=1,"",TrackingWorksheet!T701)</f>
        <v/>
      </c>
      <c r="AD696" s="19" t="str">
        <f>IF(B696=1,"",IF(D696*AND(TrackingWorksheet!S701&gt;=Calculations!$BD$3,TrackingWorksheet!U701="",TrackingWorksheet!K701="YES"),1,0))</f>
        <v/>
      </c>
      <c r="AE696" s="19" t="str">
        <f>IF($B696=1,"",IF(AND(TrackingWorksheet!$S701&gt;$BE$3,TrackingWorksheet!$T701=Lists!$P$4),1, 0)*D696)</f>
        <v/>
      </c>
      <c r="AF696" s="19" t="str">
        <f>IF($B696=1,"",IF(AND(TrackingWorksheet!$U701&gt;$BE$3,TrackingWorksheet!$V701=Lists!$P$4),1, 0)*D696)</f>
        <v/>
      </c>
      <c r="AG696" s="19" t="str">
        <f>IF($B696=1,"",IF(AND(TrackingWorksheet!$W701&gt;$BE$3,TrackingWorksheet!$X701=Lists!$P$4),1, 0)*D696)</f>
        <v/>
      </c>
      <c r="AH696" s="19" t="str">
        <f>IF($B696=1,"",IF(AND(TrackingWorksheet!$Y701&gt;$BE$3,TrackingWorksheet!$Z701=Lists!$P$4),1, 0)*D696)</f>
        <v/>
      </c>
      <c r="AI696" s="19" t="str">
        <f>IF($B696=1,"",IF(AND(TrackingWorksheet!$AA701&gt;$BE$3,TrackingWorksheet!$AB701=Lists!$P$4),1, 0)*D696)</f>
        <v/>
      </c>
      <c r="AJ696" s="19" t="str">
        <f>IF($B696=1,"",IF(AND(TrackingWorksheet!$S701&gt;$BE$3,TrackingWorksheet!$T701=Lists!$P$5),1, 0)*D696)</f>
        <v/>
      </c>
      <c r="AK696" s="19" t="str">
        <f>IF($B696=1,"",IF(AND(TrackingWorksheet!$U701&gt;$BE$3,TrackingWorksheet!$V701=Lists!$P$5),1, 0)*D696)</f>
        <v/>
      </c>
      <c r="AL696" s="19" t="str">
        <f>IF($B696=1,"",IF(AND(TrackingWorksheet!$W701&gt;$BE$3,TrackingWorksheet!$X701=Lists!$P$5),1, 0)*D696)</f>
        <v/>
      </c>
      <c r="AM696" s="19" t="str">
        <f>IF($B696=1,"",IF(AND(TrackingWorksheet!$Y701&gt;$BE$3,TrackingWorksheet!$Z701=Lists!$P$5),1, 0)*D696)</f>
        <v/>
      </c>
      <c r="AN696" s="19" t="str">
        <f>IF($B696=1,"",IF(AND(TrackingWorksheet!$AA701&gt;$BE$3,TrackingWorksheet!$AB701=Lists!$P$5),1, 0)*D696)</f>
        <v/>
      </c>
      <c r="AO696" s="19" t="str">
        <f>IF($B696=1,"",IF(AND(TrackingWorksheet!$S701&gt;$BE$3,TrackingWorksheet!$T701=Lists!$P$6),1, 0)*D696)</f>
        <v/>
      </c>
      <c r="AP696" s="19" t="str">
        <f>IF($B696=1,"",IF(AND(TrackingWorksheet!$U701&gt;$BE$3,TrackingWorksheet!$V701=Lists!$P$6),1, 0)*D696)</f>
        <v/>
      </c>
      <c r="AQ696" s="19" t="str">
        <f>IF($B696=1,"",IF(AND(TrackingWorksheet!$W701&gt;$BE$3,TrackingWorksheet!$X701=Lists!$P$6),1, 0)*D696)</f>
        <v/>
      </c>
      <c r="AR696" s="19" t="str">
        <f>IF($B696=1,"",IF(AND(TrackingWorksheet!$Y701&gt;$BE$3,TrackingWorksheet!$Z701=Lists!$P$6),1, 0)*D696)</f>
        <v/>
      </c>
      <c r="AS696" s="19" t="str">
        <f>IF($B696=1,"",IF(AND(TrackingWorksheet!$AA701&gt;$BE$3,TrackingWorksheet!$AB701=Lists!$P$6),1, 0)*D696)</f>
        <v/>
      </c>
      <c r="AT696" s="19">
        <f t="shared" si="153"/>
        <v>0</v>
      </c>
      <c r="AU696" s="19" t="str">
        <f>IF(B696=1,"",IF(AND(TrackingWorksheet!K701="",TrackingWorksheet!M701="", TrackingWorksheet!N701="", TrackingWorksheet!S701="", TrackingWorksheet!V701="", TrackingWorksheet!W701="", TrackingWorksheet!Y701="", TrackingWorksheet!AA701="", V696=1),1,0)*D696)</f>
        <v/>
      </c>
      <c r="AV696" s="19" t="str">
        <f>IF(B696=1,"",IF(D696*AND(TrackingWorksheet!U701&gt;Calculations!$BE$3,TrackingWorksheet!K701="YES"),1,0))</f>
        <v/>
      </c>
      <c r="AW696" s="19" t="str">
        <f>IF(B696=1,"",IF(D696*AND(TrackingWorksheet!W701&gt;Calculations!$BE$3,TrackingWorksheet!K701="YES"),1,0))</f>
        <v/>
      </c>
      <c r="AX696" s="19">
        <f t="shared" si="154"/>
        <v>0</v>
      </c>
      <c r="AY696" s="19">
        <f t="shared" si="150"/>
        <v>0</v>
      </c>
      <c r="AZ696" s="27" t="str">
        <f>IF(B696=1,"",IF(TrackingWorksheet!Q701="","",TrackingWorksheet!Q701))</f>
        <v/>
      </c>
      <c r="BB696" s="4"/>
      <c r="BC696" s="4"/>
      <c r="BD696" s="4"/>
      <c r="BE696" s="4"/>
      <c r="BF696" s="4"/>
      <c r="BG696" s="4" t="str">
        <f>IF(B696=1,"",IF(AND(N696=1,TrackingWorksheet!$I701+14&lt;=WeeklySummary!$C$7),1,0))</f>
        <v/>
      </c>
      <c r="BH696" s="4" t="str">
        <f>IF(B696=1,"",IF(AND(R696=1,TrackingWorksheet!$I701+14&lt;=WeeklySummary!$C$7),1,0))</f>
        <v/>
      </c>
      <c r="BI696" s="4" t="str">
        <f>IF(B696=1,"",IF(AND(J696=1,TrackingWorksheet!$G701+14&lt;=WeeklySummary!$C$7),1,0))</f>
        <v/>
      </c>
      <c r="BJ696" s="4" t="str">
        <f>IF(B696=1,"",IF(AND(T696=1,TrackingWorksheet!$I701+14&lt;=WeeklySummary!$C$7),1,0))</f>
        <v/>
      </c>
      <c r="BK696" s="4" t="str">
        <f>IF(B696=1,"",IF(AND(T696=1,TrackingWorksheet!$G701+14&lt;=WeeklySummary!$C$7),1,0))</f>
        <v/>
      </c>
      <c r="BL696" s="4">
        <f t="shared" si="163"/>
        <v>0</v>
      </c>
    </row>
    <row r="697" spans="2:64" x14ac:dyDescent="0.25">
      <c r="B697" s="27">
        <f>IF(AND(ISBLANK(TrackingWorksheet!B702),ISBLANK(TrackingWorksheet!C702),ISBLANK(TrackingWorksheet!G702),ISBLANK(TrackingWorksheet!H702),
ISBLANK(TrackingWorksheet!I702),ISBLANK(TrackingWorksheet!J702),ISBLANK(TrackingWorksheet!M702),
ISBLANK(TrackingWorksheet!N704)),1,0)</f>
        <v>1</v>
      </c>
      <c r="C697" s="12" t="str">
        <f>IF(B697=1,"",TrackingWorksheet!F702)</f>
        <v/>
      </c>
      <c r="D697" s="20" t="str">
        <f>IF(B697=1,"",IF(AND(TrackingWorksheet!B702&lt;&gt;"",TrackingWorksheet!B702&lt;=WeeklySummary!$C$7,OR(TrackingWorksheet!C702="",TrackingWorksheet!C702&gt;=WeeklySummary!$C$6)),1,0))</f>
        <v/>
      </c>
      <c r="E697" s="10" t="str">
        <f>IF(B697=1,"",IF(AND(TrackingWorksheet!G702 &lt;&gt;"",TrackingWorksheet!G702&lt;=WeeklySummary!$C$7, TrackingWorksheet!H702=Lists!$D$4), "Y", "N"))</f>
        <v/>
      </c>
      <c r="F697" s="10" t="str">
        <f>IF(B697=1,"",IF(AND(TrackingWorksheet!I702 &lt;&gt;"", TrackingWorksheet!I702&lt;=WeeklySummary!$C$7, TrackingWorksheet!J702=Lists!$D$4), "Y", "N"))</f>
        <v/>
      </c>
      <c r="G697" s="10" t="str">
        <f>IF(B697=1,"",IF(AND(TrackingWorksheet!G702 &lt;&gt;"",TrackingWorksheet!G702&lt;=WeeklySummary!$C$7, TrackingWorksheet!H702=Lists!$D$5), "Y", "N"))</f>
        <v/>
      </c>
      <c r="H697" s="10" t="str">
        <f>IF(B697=1,"",IF(AND(TrackingWorksheet!I702 &lt;&gt;"", TrackingWorksheet!I702&lt;=WeeklySummary!$C$7, TrackingWorksheet!J702=Lists!$D$5), "Y", "N"))</f>
        <v/>
      </c>
      <c r="I697" s="20" t="str">
        <f>IF(B697=1,"",IF(AND(TrackingWorksheet!G702 &lt;&gt;"", TrackingWorksheet!G702&lt;=WeeklySummary!$C$7, TrackingWorksheet!H702=Lists!$D$6), 1, 0))</f>
        <v/>
      </c>
      <c r="J697" s="20" t="str">
        <f t="shared" si="155"/>
        <v/>
      </c>
      <c r="K697" s="10" t="str">
        <f>IF(B697=1,"",IF(AND(TrackingWorksheet!I702&lt;=WeeklySummary!$C$7,TrackingWorksheet!K702="YES"),0,IF(AND(AND(OR(E697="Y",F697="Y"),E697&lt;&gt;F697),G697&lt;&gt;"Y", H697&lt;&gt;"Y"), 1, 0)))</f>
        <v/>
      </c>
      <c r="L697" s="20" t="str">
        <f t="shared" si="156"/>
        <v/>
      </c>
      <c r="M697" s="10" t="str">
        <f t="shared" si="157"/>
        <v/>
      </c>
      <c r="N697" s="20" t="str">
        <f t="shared" si="158"/>
        <v/>
      </c>
      <c r="O697" s="10" t="str">
        <f>IF(B697=1,"",IF(AND(TrackingWorksheet!I702&lt;=WeeklySummary!$C$7,TrackingWorksheet!K702="YES"),0,IF(AND(AND(OR(G697="Y",H697="Y"),G697&lt;&gt;H697),E697&lt;&gt;"Y", F697&lt;&gt;"Y"), 1, 0)))</f>
        <v/>
      </c>
      <c r="P697" s="20" t="str">
        <f t="shared" si="159"/>
        <v/>
      </c>
      <c r="Q697" s="10" t="str">
        <f t="shared" si="160"/>
        <v/>
      </c>
      <c r="R697" s="10" t="str">
        <f t="shared" si="161"/>
        <v/>
      </c>
      <c r="S697" s="10" t="str">
        <f>IF(B697=1,"",IF(AND(OR(AND(TrackingWorksheet!H702=Lists!$D$7,TrackingWorksheet!H702=TrackingWorksheet!J702),TrackingWorksheet!H702&lt;&gt;TrackingWorksheet!J702),TrackingWorksheet!K702="YES",TrackingWorksheet!H702&lt;&gt;Lists!$D$6,TrackingWorksheet!G702&lt;=WeeklySummary!$C$7,TrackingWorksheet!I702&lt;=WeeklySummary!$C$7),1,0))</f>
        <v/>
      </c>
      <c r="T697" s="10" t="str">
        <f t="shared" si="162"/>
        <v/>
      </c>
      <c r="U697" s="10" t="str">
        <f>IF($B697=1,"",IF(TrackingWorksheet!$K702="YES",1, 0)*D697)</f>
        <v/>
      </c>
      <c r="V697" s="20">
        <f t="shared" si="151"/>
        <v>0</v>
      </c>
      <c r="W697" s="20">
        <f t="shared" si="152"/>
        <v>0</v>
      </c>
      <c r="X697" s="10" t="str">
        <f>IF($B697=1,"",IF(AND(TrackingWorksheet!$L702&lt;&gt;"", TrackingWorksheet!$L702&gt;=WeeklySummary!$C$6,TrackingWorksheet!$L702&lt;=WeeklySummary!$C$7,OR(TrackingWorksheet!$H702=Lists!$D$4,TrackingWorksheet!$J702=Lists!$D$4)), 1, 0))</f>
        <v/>
      </c>
      <c r="Y697" s="10" t="str">
        <f>IF($B697=1,"",IF(AND(TrackingWorksheet!$L702&lt;&gt;"", TrackingWorksheet!$L702&gt;=WeeklySummary!$C$6,TrackingWorksheet!$L702&lt;=WeeklySummary!$C$7,OR(TrackingWorksheet!$H702=Lists!$D$5,TrackingWorksheet!$J702=Lists!$D$5)), 1, 0))</f>
        <v/>
      </c>
      <c r="Z697" s="10" t="str">
        <f>IF($B697=1,"",IF(AND(TrackingWorksheet!$L702&lt;&gt;"", TrackingWorksheet!$L702&gt;=WeeklySummary!$C$6,TrackingWorksheet!$L702&lt;=WeeklySummary!$C$7,OR(TrackingWorksheet!$H702=Lists!$D$6,TrackingWorksheet!$J702=Lists!$D$6)), 1, 0))</f>
        <v/>
      </c>
      <c r="AA697" s="19" t="str">
        <f>IF(B697=1,"",IF(AND(TrackingWorksheet!M702&lt;&gt;"",TrackingWorksheet!M702&lt;=WeeklySummary!$C$7),1,0)*D697)</f>
        <v/>
      </c>
      <c r="AB697" s="19" t="str">
        <f>IF(B697=1,"",IF(AND(TrackingWorksheet!N702&lt;&gt;"",TrackingWorksheet!N702&lt;=WeeklySummary!$C$7),1,0)*D697)</f>
        <v/>
      </c>
      <c r="AC697" s="19" t="str">
        <f>IF(B697=1,"",TrackingWorksheet!T702)</f>
        <v/>
      </c>
      <c r="AD697" s="19" t="str">
        <f>IF(B697=1,"",IF(D697*AND(TrackingWorksheet!S702&gt;=Calculations!$BD$3,TrackingWorksheet!U702="",TrackingWorksheet!K702="YES"),1,0))</f>
        <v/>
      </c>
      <c r="AE697" s="19" t="str">
        <f>IF($B697=1,"",IF(AND(TrackingWorksheet!$S702&gt;$BE$3,TrackingWorksheet!$T702=Lists!$P$4),1, 0)*D697)</f>
        <v/>
      </c>
      <c r="AF697" s="19" t="str">
        <f>IF($B697=1,"",IF(AND(TrackingWorksheet!$U702&gt;$BE$3,TrackingWorksheet!$V702=Lists!$P$4),1, 0)*D697)</f>
        <v/>
      </c>
      <c r="AG697" s="19" t="str">
        <f>IF($B697=1,"",IF(AND(TrackingWorksheet!$W702&gt;$BE$3,TrackingWorksheet!$X702=Lists!$P$4),1, 0)*D697)</f>
        <v/>
      </c>
      <c r="AH697" s="19" t="str">
        <f>IF($B697=1,"",IF(AND(TrackingWorksheet!$Y702&gt;$BE$3,TrackingWorksheet!$Z702=Lists!$P$4),1, 0)*D697)</f>
        <v/>
      </c>
      <c r="AI697" s="19" t="str">
        <f>IF($B697=1,"",IF(AND(TrackingWorksheet!$AA702&gt;$BE$3,TrackingWorksheet!$AB702=Lists!$P$4),1, 0)*D697)</f>
        <v/>
      </c>
      <c r="AJ697" s="19" t="str">
        <f>IF($B697=1,"",IF(AND(TrackingWorksheet!$S702&gt;$BE$3,TrackingWorksheet!$T702=Lists!$P$5),1, 0)*D697)</f>
        <v/>
      </c>
      <c r="AK697" s="19" t="str">
        <f>IF($B697=1,"",IF(AND(TrackingWorksheet!$U702&gt;$BE$3,TrackingWorksheet!$V702=Lists!$P$5),1, 0)*D697)</f>
        <v/>
      </c>
      <c r="AL697" s="19" t="str">
        <f>IF($B697=1,"",IF(AND(TrackingWorksheet!$W702&gt;$BE$3,TrackingWorksheet!$X702=Lists!$P$5),1, 0)*D697)</f>
        <v/>
      </c>
      <c r="AM697" s="19" t="str">
        <f>IF($B697=1,"",IF(AND(TrackingWorksheet!$Y702&gt;$BE$3,TrackingWorksheet!$Z702=Lists!$P$5),1, 0)*D697)</f>
        <v/>
      </c>
      <c r="AN697" s="19" t="str">
        <f>IF($B697=1,"",IF(AND(TrackingWorksheet!$AA702&gt;$BE$3,TrackingWorksheet!$AB702=Lists!$P$5),1, 0)*D697)</f>
        <v/>
      </c>
      <c r="AO697" s="19" t="str">
        <f>IF($B697=1,"",IF(AND(TrackingWorksheet!$S702&gt;$BE$3,TrackingWorksheet!$T702=Lists!$P$6),1, 0)*D697)</f>
        <v/>
      </c>
      <c r="AP697" s="19" t="str">
        <f>IF($B697=1,"",IF(AND(TrackingWorksheet!$U702&gt;$BE$3,TrackingWorksheet!$V702=Lists!$P$6),1, 0)*D697)</f>
        <v/>
      </c>
      <c r="AQ697" s="19" t="str">
        <f>IF($B697=1,"",IF(AND(TrackingWorksheet!$W702&gt;$BE$3,TrackingWorksheet!$X702=Lists!$P$6),1, 0)*D697)</f>
        <v/>
      </c>
      <c r="AR697" s="19" t="str">
        <f>IF($B697=1,"",IF(AND(TrackingWorksheet!$Y702&gt;$BE$3,TrackingWorksheet!$Z702=Lists!$P$6),1, 0)*D697)</f>
        <v/>
      </c>
      <c r="AS697" s="19" t="str">
        <f>IF($B697=1,"",IF(AND(TrackingWorksheet!$AA702&gt;$BE$3,TrackingWorksheet!$AB702=Lists!$P$6),1, 0)*D697)</f>
        <v/>
      </c>
      <c r="AT697" s="19">
        <f t="shared" si="153"/>
        <v>0</v>
      </c>
      <c r="AU697" s="19" t="str">
        <f>IF(B697=1,"",IF(AND(TrackingWorksheet!K702="",TrackingWorksheet!M702="", TrackingWorksheet!N702="", TrackingWorksheet!S702="", TrackingWorksheet!V702="", TrackingWorksheet!W702="", TrackingWorksheet!Y702="", TrackingWorksheet!AA702="", V697=1),1,0)*D697)</f>
        <v/>
      </c>
      <c r="AV697" s="19" t="str">
        <f>IF(B697=1,"",IF(D697*AND(TrackingWorksheet!U702&gt;Calculations!$BE$3,TrackingWorksheet!K702="YES"),1,0))</f>
        <v/>
      </c>
      <c r="AW697" s="19" t="str">
        <f>IF(B697=1,"",IF(D697*AND(TrackingWorksheet!W702&gt;Calculations!$BE$3,TrackingWorksheet!K702="YES"),1,0))</f>
        <v/>
      </c>
      <c r="AX697" s="19">
        <f t="shared" si="154"/>
        <v>0</v>
      </c>
      <c r="AY697" s="19">
        <f t="shared" si="150"/>
        <v>0</v>
      </c>
      <c r="AZ697" s="27" t="str">
        <f>IF(B697=1,"",IF(TrackingWorksheet!Q702="","",TrackingWorksheet!Q702))</f>
        <v/>
      </c>
      <c r="BB697" s="4"/>
      <c r="BC697" s="4"/>
      <c r="BD697" s="4"/>
      <c r="BE697" s="4"/>
      <c r="BF697" s="4"/>
      <c r="BG697" s="4" t="str">
        <f>IF(B697=1,"",IF(AND(N697=1,TrackingWorksheet!$I702+14&lt;=WeeklySummary!$C$7),1,0))</f>
        <v/>
      </c>
      <c r="BH697" s="4" t="str">
        <f>IF(B697=1,"",IF(AND(R697=1,TrackingWorksheet!$I702+14&lt;=WeeklySummary!$C$7),1,0))</f>
        <v/>
      </c>
      <c r="BI697" s="4" t="str">
        <f>IF(B697=1,"",IF(AND(J697=1,TrackingWorksheet!$G702+14&lt;=WeeklySummary!$C$7),1,0))</f>
        <v/>
      </c>
      <c r="BJ697" s="4" t="str">
        <f>IF(B697=1,"",IF(AND(T697=1,TrackingWorksheet!$I702+14&lt;=WeeklySummary!$C$7),1,0))</f>
        <v/>
      </c>
      <c r="BK697" s="4" t="str">
        <f>IF(B697=1,"",IF(AND(T697=1,TrackingWorksheet!$G702+14&lt;=WeeklySummary!$C$7),1,0))</f>
        <v/>
      </c>
      <c r="BL697" s="4">
        <f t="shared" si="163"/>
        <v>0</v>
      </c>
    </row>
    <row r="698" spans="2:64" x14ac:dyDescent="0.25">
      <c r="B698" s="27">
        <f>IF(AND(ISBLANK(TrackingWorksheet!B703),ISBLANK(TrackingWorksheet!C703),ISBLANK(TrackingWorksheet!G703),ISBLANK(TrackingWorksheet!H703),
ISBLANK(TrackingWorksheet!I703),ISBLANK(TrackingWorksheet!J703),ISBLANK(TrackingWorksheet!M703),
ISBLANK(TrackingWorksheet!N705)),1,0)</f>
        <v>1</v>
      </c>
      <c r="C698" s="12" t="str">
        <f>IF(B698=1,"",TrackingWorksheet!F703)</f>
        <v/>
      </c>
      <c r="D698" s="20" t="str">
        <f>IF(B698=1,"",IF(AND(TrackingWorksheet!B703&lt;&gt;"",TrackingWorksheet!B703&lt;=WeeklySummary!$C$7,OR(TrackingWorksheet!C703="",TrackingWorksheet!C703&gt;=WeeklySummary!$C$6)),1,0))</f>
        <v/>
      </c>
      <c r="E698" s="10" t="str">
        <f>IF(B698=1,"",IF(AND(TrackingWorksheet!G703 &lt;&gt;"",TrackingWorksheet!G703&lt;=WeeklySummary!$C$7, TrackingWorksheet!H703=Lists!$D$4), "Y", "N"))</f>
        <v/>
      </c>
      <c r="F698" s="10" t="str">
        <f>IF(B698=1,"",IF(AND(TrackingWorksheet!I703 &lt;&gt;"", TrackingWorksheet!I703&lt;=WeeklySummary!$C$7, TrackingWorksheet!J703=Lists!$D$4), "Y", "N"))</f>
        <v/>
      </c>
      <c r="G698" s="10" t="str">
        <f>IF(B698=1,"",IF(AND(TrackingWorksheet!G703 &lt;&gt;"",TrackingWorksheet!G703&lt;=WeeklySummary!$C$7, TrackingWorksheet!H703=Lists!$D$5), "Y", "N"))</f>
        <v/>
      </c>
      <c r="H698" s="10" t="str">
        <f>IF(B698=1,"",IF(AND(TrackingWorksheet!I703 &lt;&gt;"", TrackingWorksheet!I703&lt;=WeeklySummary!$C$7, TrackingWorksheet!J703=Lists!$D$5), "Y", "N"))</f>
        <v/>
      </c>
      <c r="I698" s="20" t="str">
        <f>IF(B698=1,"",IF(AND(TrackingWorksheet!G703 &lt;&gt;"", TrackingWorksheet!G703&lt;=WeeklySummary!$C$7, TrackingWorksheet!H703=Lists!$D$6), 1, 0))</f>
        <v/>
      </c>
      <c r="J698" s="20" t="str">
        <f t="shared" si="155"/>
        <v/>
      </c>
      <c r="K698" s="10" t="str">
        <f>IF(B698=1,"",IF(AND(TrackingWorksheet!I703&lt;=WeeklySummary!$C$7,TrackingWorksheet!K703="YES"),0,IF(AND(AND(OR(E698="Y",F698="Y"),E698&lt;&gt;F698),G698&lt;&gt;"Y", H698&lt;&gt;"Y"), 1, 0)))</f>
        <v/>
      </c>
      <c r="L698" s="20" t="str">
        <f t="shared" si="156"/>
        <v/>
      </c>
      <c r="M698" s="10" t="str">
        <f t="shared" si="157"/>
        <v/>
      </c>
      <c r="N698" s="20" t="str">
        <f t="shared" si="158"/>
        <v/>
      </c>
      <c r="O698" s="10" t="str">
        <f>IF(B698=1,"",IF(AND(TrackingWorksheet!I703&lt;=WeeklySummary!$C$7,TrackingWorksheet!K703="YES"),0,IF(AND(AND(OR(G698="Y",H698="Y"),G698&lt;&gt;H698),E698&lt;&gt;"Y", F698&lt;&gt;"Y"), 1, 0)))</f>
        <v/>
      </c>
      <c r="P698" s="20" t="str">
        <f t="shared" si="159"/>
        <v/>
      </c>
      <c r="Q698" s="10" t="str">
        <f t="shared" si="160"/>
        <v/>
      </c>
      <c r="R698" s="10" t="str">
        <f t="shared" si="161"/>
        <v/>
      </c>
      <c r="S698" s="10" t="str">
        <f>IF(B698=1,"",IF(AND(OR(AND(TrackingWorksheet!H703=Lists!$D$7,TrackingWorksheet!H703=TrackingWorksheet!J703),TrackingWorksheet!H703&lt;&gt;TrackingWorksheet!J703),TrackingWorksheet!K703="YES",TrackingWorksheet!H703&lt;&gt;Lists!$D$6,TrackingWorksheet!G703&lt;=WeeklySummary!$C$7,TrackingWorksheet!I703&lt;=WeeklySummary!$C$7),1,0))</f>
        <v/>
      </c>
      <c r="T698" s="10" t="str">
        <f t="shared" si="162"/>
        <v/>
      </c>
      <c r="U698" s="10" t="str">
        <f>IF($B698=1,"",IF(TrackingWorksheet!$K703="YES",1, 0)*D698)</f>
        <v/>
      </c>
      <c r="V698" s="20">
        <f t="shared" si="151"/>
        <v>0</v>
      </c>
      <c r="W698" s="20">
        <f t="shared" si="152"/>
        <v>0</v>
      </c>
      <c r="X698" s="10" t="str">
        <f>IF($B698=1,"",IF(AND(TrackingWorksheet!$L703&lt;&gt;"", TrackingWorksheet!$L703&gt;=WeeklySummary!$C$6,TrackingWorksheet!$L703&lt;=WeeklySummary!$C$7,OR(TrackingWorksheet!$H703=Lists!$D$4,TrackingWorksheet!$J703=Lists!$D$4)), 1, 0))</f>
        <v/>
      </c>
      <c r="Y698" s="10" t="str">
        <f>IF($B698=1,"",IF(AND(TrackingWorksheet!$L703&lt;&gt;"", TrackingWorksheet!$L703&gt;=WeeklySummary!$C$6,TrackingWorksheet!$L703&lt;=WeeklySummary!$C$7,OR(TrackingWorksheet!$H703=Lists!$D$5,TrackingWorksheet!$J703=Lists!$D$5)), 1, 0))</f>
        <v/>
      </c>
      <c r="Z698" s="10" t="str">
        <f>IF($B698=1,"",IF(AND(TrackingWorksheet!$L703&lt;&gt;"", TrackingWorksheet!$L703&gt;=WeeklySummary!$C$6,TrackingWorksheet!$L703&lt;=WeeklySummary!$C$7,OR(TrackingWorksheet!$H703=Lists!$D$6,TrackingWorksheet!$J703=Lists!$D$6)), 1, 0))</f>
        <v/>
      </c>
      <c r="AA698" s="19" t="str">
        <f>IF(B698=1,"",IF(AND(TrackingWorksheet!M703&lt;&gt;"",TrackingWorksheet!M703&lt;=WeeklySummary!$C$7),1,0)*D698)</f>
        <v/>
      </c>
      <c r="AB698" s="19" t="str">
        <f>IF(B698=1,"",IF(AND(TrackingWorksheet!N703&lt;&gt;"",TrackingWorksheet!N703&lt;=WeeklySummary!$C$7),1,0)*D698)</f>
        <v/>
      </c>
      <c r="AC698" s="19" t="str">
        <f>IF(B698=1,"",TrackingWorksheet!T703)</f>
        <v/>
      </c>
      <c r="AD698" s="19" t="str">
        <f>IF(B698=1,"",IF(D698*AND(TrackingWorksheet!S703&gt;=Calculations!$BD$3,TrackingWorksheet!U703="",TrackingWorksheet!K703="YES"),1,0))</f>
        <v/>
      </c>
      <c r="AE698" s="19" t="str">
        <f>IF($B698=1,"",IF(AND(TrackingWorksheet!$S703&gt;$BE$3,TrackingWorksheet!$T703=Lists!$P$4),1, 0)*D698)</f>
        <v/>
      </c>
      <c r="AF698" s="19" t="str">
        <f>IF($B698=1,"",IF(AND(TrackingWorksheet!$U703&gt;$BE$3,TrackingWorksheet!$V703=Lists!$P$4),1, 0)*D698)</f>
        <v/>
      </c>
      <c r="AG698" s="19" t="str">
        <f>IF($B698=1,"",IF(AND(TrackingWorksheet!$W703&gt;$BE$3,TrackingWorksheet!$X703=Lists!$P$4),1, 0)*D698)</f>
        <v/>
      </c>
      <c r="AH698" s="19" t="str">
        <f>IF($B698=1,"",IF(AND(TrackingWorksheet!$Y703&gt;$BE$3,TrackingWorksheet!$Z703=Lists!$P$4),1, 0)*D698)</f>
        <v/>
      </c>
      <c r="AI698" s="19" t="str">
        <f>IF($B698=1,"",IF(AND(TrackingWorksheet!$AA703&gt;$BE$3,TrackingWorksheet!$AB703=Lists!$P$4),1, 0)*D698)</f>
        <v/>
      </c>
      <c r="AJ698" s="19" t="str">
        <f>IF($B698=1,"",IF(AND(TrackingWorksheet!$S703&gt;$BE$3,TrackingWorksheet!$T703=Lists!$P$5),1, 0)*D698)</f>
        <v/>
      </c>
      <c r="AK698" s="19" t="str">
        <f>IF($B698=1,"",IF(AND(TrackingWorksheet!$U703&gt;$BE$3,TrackingWorksheet!$V703=Lists!$P$5),1, 0)*D698)</f>
        <v/>
      </c>
      <c r="AL698" s="19" t="str">
        <f>IF($B698=1,"",IF(AND(TrackingWorksheet!$W703&gt;$BE$3,TrackingWorksheet!$X703=Lists!$P$5),1, 0)*D698)</f>
        <v/>
      </c>
      <c r="AM698" s="19" t="str">
        <f>IF($B698=1,"",IF(AND(TrackingWorksheet!$Y703&gt;$BE$3,TrackingWorksheet!$Z703=Lists!$P$5),1, 0)*D698)</f>
        <v/>
      </c>
      <c r="AN698" s="19" t="str">
        <f>IF($B698=1,"",IF(AND(TrackingWorksheet!$AA703&gt;$BE$3,TrackingWorksheet!$AB703=Lists!$P$5),1, 0)*D698)</f>
        <v/>
      </c>
      <c r="AO698" s="19" t="str">
        <f>IF($B698=1,"",IF(AND(TrackingWorksheet!$S703&gt;$BE$3,TrackingWorksheet!$T703=Lists!$P$6),1, 0)*D698)</f>
        <v/>
      </c>
      <c r="AP698" s="19" t="str">
        <f>IF($B698=1,"",IF(AND(TrackingWorksheet!$U703&gt;$BE$3,TrackingWorksheet!$V703=Lists!$P$6),1, 0)*D698)</f>
        <v/>
      </c>
      <c r="AQ698" s="19" t="str">
        <f>IF($B698=1,"",IF(AND(TrackingWorksheet!$W703&gt;$BE$3,TrackingWorksheet!$X703=Lists!$P$6),1, 0)*D698)</f>
        <v/>
      </c>
      <c r="AR698" s="19" t="str">
        <f>IF($B698=1,"",IF(AND(TrackingWorksheet!$Y703&gt;$BE$3,TrackingWorksheet!$Z703=Lists!$P$6),1, 0)*D698)</f>
        <v/>
      </c>
      <c r="AS698" s="19" t="str">
        <f>IF($B698=1,"",IF(AND(TrackingWorksheet!$AA703&gt;$BE$3,TrackingWorksheet!$AB703=Lists!$P$6),1, 0)*D698)</f>
        <v/>
      </c>
      <c r="AT698" s="19">
        <f t="shared" si="153"/>
        <v>0</v>
      </c>
      <c r="AU698" s="19" t="str">
        <f>IF(B698=1,"",IF(AND(TrackingWorksheet!K703="",TrackingWorksheet!M703="", TrackingWorksheet!N703="", TrackingWorksheet!S703="", TrackingWorksheet!V703="", TrackingWorksheet!W703="", TrackingWorksheet!Y703="", TrackingWorksheet!AA703="", V698=1),1,0)*D698)</f>
        <v/>
      </c>
      <c r="AV698" s="19" t="str">
        <f>IF(B698=1,"",IF(D698*AND(TrackingWorksheet!U703&gt;Calculations!$BE$3,TrackingWorksheet!K703="YES"),1,0))</f>
        <v/>
      </c>
      <c r="AW698" s="19" t="str">
        <f>IF(B698=1,"",IF(D698*AND(TrackingWorksheet!W703&gt;Calculations!$BE$3,TrackingWorksheet!K703="YES"),1,0))</f>
        <v/>
      </c>
      <c r="AX698" s="19">
        <f t="shared" si="154"/>
        <v>0</v>
      </c>
      <c r="AY698" s="19">
        <f t="shared" si="150"/>
        <v>0</v>
      </c>
      <c r="AZ698" s="27" t="str">
        <f>IF(B698=1,"",IF(TrackingWorksheet!Q703="","",TrackingWorksheet!Q703))</f>
        <v/>
      </c>
      <c r="BB698" s="4"/>
      <c r="BC698" s="4"/>
      <c r="BD698" s="4"/>
      <c r="BE698" s="4"/>
      <c r="BF698" s="4"/>
      <c r="BG698" s="4" t="str">
        <f>IF(B698=1,"",IF(AND(N698=1,TrackingWorksheet!$I703+14&lt;=WeeklySummary!$C$7),1,0))</f>
        <v/>
      </c>
      <c r="BH698" s="4" t="str">
        <f>IF(B698=1,"",IF(AND(R698=1,TrackingWorksheet!$I703+14&lt;=WeeklySummary!$C$7),1,0))</f>
        <v/>
      </c>
      <c r="BI698" s="4" t="str">
        <f>IF(B698=1,"",IF(AND(J698=1,TrackingWorksheet!$G703+14&lt;=WeeklySummary!$C$7),1,0))</f>
        <v/>
      </c>
      <c r="BJ698" s="4" t="str">
        <f>IF(B698=1,"",IF(AND(T698=1,TrackingWorksheet!$I703+14&lt;=WeeklySummary!$C$7),1,0))</f>
        <v/>
      </c>
      <c r="BK698" s="4" t="str">
        <f>IF(B698=1,"",IF(AND(T698=1,TrackingWorksheet!$G703+14&lt;=WeeklySummary!$C$7),1,0))</f>
        <v/>
      </c>
      <c r="BL698" s="4">
        <f t="shared" si="163"/>
        <v>0</v>
      </c>
    </row>
    <row r="699" spans="2:64" x14ac:dyDescent="0.25">
      <c r="B699" s="27">
        <f>IF(AND(ISBLANK(TrackingWorksheet!B704),ISBLANK(TrackingWorksheet!C704),ISBLANK(TrackingWorksheet!G704),ISBLANK(TrackingWorksheet!H704),
ISBLANK(TrackingWorksheet!I704),ISBLANK(TrackingWorksheet!J704),ISBLANK(TrackingWorksheet!M704),
ISBLANK(TrackingWorksheet!N706)),1,0)</f>
        <v>1</v>
      </c>
      <c r="C699" s="12" t="str">
        <f>IF(B699=1,"",TrackingWorksheet!F704)</f>
        <v/>
      </c>
      <c r="D699" s="20" t="str">
        <f>IF(B699=1,"",IF(AND(TrackingWorksheet!B704&lt;&gt;"",TrackingWorksheet!B704&lt;=WeeklySummary!$C$7,OR(TrackingWorksheet!C704="",TrackingWorksheet!C704&gt;=WeeklySummary!$C$6)),1,0))</f>
        <v/>
      </c>
      <c r="E699" s="10" t="str">
        <f>IF(B699=1,"",IF(AND(TrackingWorksheet!G704 &lt;&gt;"",TrackingWorksheet!G704&lt;=WeeklySummary!$C$7, TrackingWorksheet!H704=Lists!$D$4), "Y", "N"))</f>
        <v/>
      </c>
      <c r="F699" s="10" t="str">
        <f>IF(B699=1,"",IF(AND(TrackingWorksheet!I704 &lt;&gt;"", TrackingWorksheet!I704&lt;=WeeklySummary!$C$7, TrackingWorksheet!J704=Lists!$D$4), "Y", "N"))</f>
        <v/>
      </c>
      <c r="G699" s="10" t="str">
        <f>IF(B699=1,"",IF(AND(TrackingWorksheet!G704 &lt;&gt;"",TrackingWorksheet!G704&lt;=WeeklySummary!$C$7, TrackingWorksheet!H704=Lists!$D$5), "Y", "N"))</f>
        <v/>
      </c>
      <c r="H699" s="10" t="str">
        <f>IF(B699=1,"",IF(AND(TrackingWorksheet!I704 &lt;&gt;"", TrackingWorksheet!I704&lt;=WeeklySummary!$C$7, TrackingWorksheet!J704=Lists!$D$5), "Y", "N"))</f>
        <v/>
      </c>
      <c r="I699" s="20" t="str">
        <f>IF(B699=1,"",IF(AND(TrackingWorksheet!G704 &lt;&gt;"", TrackingWorksheet!G704&lt;=WeeklySummary!$C$7, TrackingWorksheet!H704=Lists!$D$6), 1, 0))</f>
        <v/>
      </c>
      <c r="J699" s="20" t="str">
        <f t="shared" si="155"/>
        <v/>
      </c>
      <c r="K699" s="10" t="str">
        <f>IF(B699=1,"",IF(AND(TrackingWorksheet!I704&lt;=WeeklySummary!$C$7,TrackingWorksheet!K704="YES"),0,IF(AND(AND(OR(E699="Y",F699="Y"),E699&lt;&gt;F699),G699&lt;&gt;"Y", H699&lt;&gt;"Y"), 1, 0)))</f>
        <v/>
      </c>
      <c r="L699" s="20" t="str">
        <f t="shared" si="156"/>
        <v/>
      </c>
      <c r="M699" s="10" t="str">
        <f t="shared" si="157"/>
        <v/>
      </c>
      <c r="N699" s="20" t="str">
        <f t="shared" si="158"/>
        <v/>
      </c>
      <c r="O699" s="10" t="str">
        <f>IF(B699=1,"",IF(AND(TrackingWorksheet!I704&lt;=WeeklySummary!$C$7,TrackingWorksheet!K704="YES"),0,IF(AND(AND(OR(G699="Y",H699="Y"),G699&lt;&gt;H699),E699&lt;&gt;"Y", F699&lt;&gt;"Y"), 1, 0)))</f>
        <v/>
      </c>
      <c r="P699" s="20" t="str">
        <f t="shared" si="159"/>
        <v/>
      </c>
      <c r="Q699" s="10" t="str">
        <f t="shared" si="160"/>
        <v/>
      </c>
      <c r="R699" s="10" t="str">
        <f t="shared" si="161"/>
        <v/>
      </c>
      <c r="S699" s="10" t="str">
        <f>IF(B699=1,"",IF(AND(OR(AND(TrackingWorksheet!H704=Lists!$D$7,TrackingWorksheet!H704=TrackingWorksheet!J704),TrackingWorksheet!H704&lt;&gt;TrackingWorksheet!J704),TrackingWorksheet!K704="YES",TrackingWorksheet!H704&lt;&gt;Lists!$D$6,TrackingWorksheet!G704&lt;=WeeklySummary!$C$7,TrackingWorksheet!I704&lt;=WeeklySummary!$C$7),1,0))</f>
        <v/>
      </c>
      <c r="T699" s="10" t="str">
        <f t="shared" si="162"/>
        <v/>
      </c>
      <c r="U699" s="10" t="str">
        <f>IF($B699=1,"",IF(TrackingWorksheet!$K704="YES",1, 0)*D699)</f>
        <v/>
      </c>
      <c r="V699" s="20">
        <f t="shared" si="151"/>
        <v>0</v>
      </c>
      <c r="W699" s="20">
        <f t="shared" si="152"/>
        <v>0</v>
      </c>
      <c r="X699" s="10" t="str">
        <f>IF($B699=1,"",IF(AND(TrackingWorksheet!$L704&lt;&gt;"", TrackingWorksheet!$L704&gt;=WeeklySummary!$C$6,TrackingWorksheet!$L704&lt;=WeeklySummary!$C$7,OR(TrackingWorksheet!$H704=Lists!$D$4,TrackingWorksheet!$J704=Lists!$D$4)), 1, 0))</f>
        <v/>
      </c>
      <c r="Y699" s="10" t="str">
        <f>IF($B699=1,"",IF(AND(TrackingWorksheet!$L704&lt;&gt;"", TrackingWorksheet!$L704&gt;=WeeklySummary!$C$6,TrackingWorksheet!$L704&lt;=WeeklySummary!$C$7,OR(TrackingWorksheet!$H704=Lists!$D$5,TrackingWorksheet!$J704=Lists!$D$5)), 1, 0))</f>
        <v/>
      </c>
      <c r="Z699" s="10" t="str">
        <f>IF($B699=1,"",IF(AND(TrackingWorksheet!$L704&lt;&gt;"", TrackingWorksheet!$L704&gt;=WeeklySummary!$C$6,TrackingWorksheet!$L704&lt;=WeeklySummary!$C$7,OR(TrackingWorksheet!$H704=Lists!$D$6,TrackingWorksheet!$J704=Lists!$D$6)), 1, 0))</f>
        <v/>
      </c>
      <c r="AA699" s="19" t="str">
        <f>IF(B699=1,"",IF(AND(TrackingWorksheet!M704&lt;&gt;"",TrackingWorksheet!M704&lt;=WeeklySummary!$C$7),1,0)*D699)</f>
        <v/>
      </c>
      <c r="AB699" s="19" t="str">
        <f>IF(B699=1,"",IF(AND(TrackingWorksheet!N704&lt;&gt;"",TrackingWorksheet!N704&lt;=WeeklySummary!$C$7),1,0)*D699)</f>
        <v/>
      </c>
      <c r="AC699" s="19" t="str">
        <f>IF(B699=1,"",TrackingWorksheet!T704)</f>
        <v/>
      </c>
      <c r="AD699" s="19" t="str">
        <f>IF(B699=1,"",IF(D699*AND(TrackingWorksheet!S704&gt;=Calculations!$BD$3,TrackingWorksheet!U704="",TrackingWorksheet!K704="YES"),1,0))</f>
        <v/>
      </c>
      <c r="AE699" s="19" t="str">
        <f>IF($B699=1,"",IF(AND(TrackingWorksheet!$S704&gt;$BE$3,TrackingWorksheet!$T704=Lists!$P$4),1, 0)*D699)</f>
        <v/>
      </c>
      <c r="AF699" s="19" t="str">
        <f>IF($B699=1,"",IF(AND(TrackingWorksheet!$U704&gt;$BE$3,TrackingWorksheet!$V704=Lists!$P$4),1, 0)*D699)</f>
        <v/>
      </c>
      <c r="AG699" s="19" t="str">
        <f>IF($B699=1,"",IF(AND(TrackingWorksheet!$W704&gt;$BE$3,TrackingWorksheet!$X704=Lists!$P$4),1, 0)*D699)</f>
        <v/>
      </c>
      <c r="AH699" s="19" t="str">
        <f>IF($B699=1,"",IF(AND(TrackingWorksheet!$Y704&gt;$BE$3,TrackingWorksheet!$Z704=Lists!$P$4),1, 0)*D699)</f>
        <v/>
      </c>
      <c r="AI699" s="19" t="str">
        <f>IF($B699=1,"",IF(AND(TrackingWorksheet!$AA704&gt;$BE$3,TrackingWorksheet!$AB704=Lists!$P$4),1, 0)*D699)</f>
        <v/>
      </c>
      <c r="AJ699" s="19" t="str">
        <f>IF($B699=1,"",IF(AND(TrackingWorksheet!$S704&gt;$BE$3,TrackingWorksheet!$T704=Lists!$P$5),1, 0)*D699)</f>
        <v/>
      </c>
      <c r="AK699" s="19" t="str">
        <f>IF($B699=1,"",IF(AND(TrackingWorksheet!$U704&gt;$BE$3,TrackingWorksheet!$V704=Lists!$P$5),1, 0)*D699)</f>
        <v/>
      </c>
      <c r="AL699" s="19" t="str">
        <f>IF($B699=1,"",IF(AND(TrackingWorksheet!$W704&gt;$BE$3,TrackingWorksheet!$X704=Lists!$P$5),1, 0)*D699)</f>
        <v/>
      </c>
      <c r="AM699" s="19" t="str">
        <f>IF($B699=1,"",IF(AND(TrackingWorksheet!$Y704&gt;$BE$3,TrackingWorksheet!$Z704=Lists!$P$5),1, 0)*D699)</f>
        <v/>
      </c>
      <c r="AN699" s="19" t="str">
        <f>IF($B699=1,"",IF(AND(TrackingWorksheet!$AA704&gt;$BE$3,TrackingWorksheet!$AB704=Lists!$P$5),1, 0)*D699)</f>
        <v/>
      </c>
      <c r="AO699" s="19" t="str">
        <f>IF($B699=1,"",IF(AND(TrackingWorksheet!$S704&gt;$BE$3,TrackingWorksheet!$T704=Lists!$P$6),1, 0)*D699)</f>
        <v/>
      </c>
      <c r="AP699" s="19" t="str">
        <f>IF($B699=1,"",IF(AND(TrackingWorksheet!$U704&gt;$BE$3,TrackingWorksheet!$V704=Lists!$P$6),1, 0)*D699)</f>
        <v/>
      </c>
      <c r="AQ699" s="19" t="str">
        <f>IF($B699=1,"",IF(AND(TrackingWorksheet!$W704&gt;$BE$3,TrackingWorksheet!$X704=Lists!$P$6),1, 0)*D699)</f>
        <v/>
      </c>
      <c r="AR699" s="19" t="str">
        <f>IF($B699=1,"",IF(AND(TrackingWorksheet!$Y704&gt;$BE$3,TrackingWorksheet!$Z704=Lists!$P$6),1, 0)*D699)</f>
        <v/>
      </c>
      <c r="AS699" s="19" t="str">
        <f>IF($B699=1,"",IF(AND(TrackingWorksheet!$AA704&gt;$BE$3,TrackingWorksheet!$AB704=Lists!$P$6),1, 0)*D699)</f>
        <v/>
      </c>
      <c r="AT699" s="19">
        <f t="shared" si="153"/>
        <v>0</v>
      </c>
      <c r="AU699" s="19" t="str">
        <f>IF(B699=1,"",IF(AND(TrackingWorksheet!K704="",TrackingWorksheet!M704="", TrackingWorksheet!N704="", TrackingWorksheet!S704="", TrackingWorksheet!V704="", TrackingWorksheet!W704="", TrackingWorksheet!Y704="", TrackingWorksheet!AA704="", V699=1),1,0)*D699)</f>
        <v/>
      </c>
      <c r="AV699" s="19" t="str">
        <f>IF(B699=1,"",IF(D699*AND(TrackingWorksheet!U704&gt;Calculations!$BE$3,TrackingWorksheet!K704="YES"),1,0))</f>
        <v/>
      </c>
      <c r="AW699" s="19" t="str">
        <f>IF(B699=1,"",IF(D699*AND(TrackingWorksheet!W704&gt;Calculations!$BE$3,TrackingWorksheet!K704="YES"),1,0))</f>
        <v/>
      </c>
      <c r="AX699" s="19">
        <f t="shared" si="154"/>
        <v>0</v>
      </c>
      <c r="AY699" s="19">
        <f t="shared" si="150"/>
        <v>0</v>
      </c>
      <c r="AZ699" s="27" t="str">
        <f>IF(B699=1,"",IF(TrackingWorksheet!Q704="","",TrackingWorksheet!Q704))</f>
        <v/>
      </c>
      <c r="BB699" s="4"/>
      <c r="BC699" s="4"/>
      <c r="BD699" s="4"/>
      <c r="BE699" s="4"/>
      <c r="BF699" s="4"/>
      <c r="BG699" s="4" t="str">
        <f>IF(B699=1,"",IF(AND(N699=1,TrackingWorksheet!$I704+14&lt;=WeeklySummary!$C$7),1,0))</f>
        <v/>
      </c>
      <c r="BH699" s="4" t="str">
        <f>IF(B699=1,"",IF(AND(R699=1,TrackingWorksheet!$I704+14&lt;=WeeklySummary!$C$7),1,0))</f>
        <v/>
      </c>
      <c r="BI699" s="4" t="str">
        <f>IF(B699=1,"",IF(AND(J699=1,TrackingWorksheet!$G704+14&lt;=WeeklySummary!$C$7),1,0))</f>
        <v/>
      </c>
      <c r="BJ699" s="4" t="str">
        <f>IF(B699=1,"",IF(AND(T699=1,TrackingWorksheet!$I704+14&lt;=WeeklySummary!$C$7),1,0))</f>
        <v/>
      </c>
      <c r="BK699" s="4" t="str">
        <f>IF(B699=1,"",IF(AND(T699=1,TrackingWorksheet!$G704+14&lt;=WeeklySummary!$C$7),1,0))</f>
        <v/>
      </c>
      <c r="BL699" s="4">
        <f t="shared" si="163"/>
        <v>0</v>
      </c>
    </row>
    <row r="700" spans="2:64" x14ac:dyDescent="0.25">
      <c r="B700" s="27">
        <f>IF(AND(ISBLANK(TrackingWorksheet!B705),ISBLANK(TrackingWorksheet!C705),ISBLANK(TrackingWorksheet!G705),ISBLANK(TrackingWorksheet!H705),
ISBLANK(TrackingWorksheet!I705),ISBLANK(TrackingWorksheet!J705),ISBLANK(TrackingWorksheet!M705),
ISBLANK(TrackingWorksheet!N707)),1,0)</f>
        <v>1</v>
      </c>
      <c r="C700" s="12" t="str">
        <f>IF(B700=1,"",TrackingWorksheet!F705)</f>
        <v/>
      </c>
      <c r="D700" s="20" t="str">
        <f>IF(B700=1,"",IF(AND(TrackingWorksheet!B705&lt;&gt;"",TrackingWorksheet!B705&lt;=WeeklySummary!$C$7,OR(TrackingWorksheet!C705="",TrackingWorksheet!C705&gt;=WeeklySummary!$C$6)),1,0))</f>
        <v/>
      </c>
      <c r="E700" s="10" t="str">
        <f>IF(B700=1,"",IF(AND(TrackingWorksheet!G705 &lt;&gt;"",TrackingWorksheet!G705&lt;=WeeklySummary!$C$7, TrackingWorksheet!H705=Lists!$D$4), "Y", "N"))</f>
        <v/>
      </c>
      <c r="F700" s="10" t="str">
        <f>IF(B700=1,"",IF(AND(TrackingWorksheet!I705 &lt;&gt;"", TrackingWorksheet!I705&lt;=WeeklySummary!$C$7, TrackingWorksheet!J705=Lists!$D$4), "Y", "N"))</f>
        <v/>
      </c>
      <c r="G700" s="10" t="str">
        <f>IF(B700=1,"",IF(AND(TrackingWorksheet!G705 &lt;&gt;"",TrackingWorksheet!G705&lt;=WeeklySummary!$C$7, TrackingWorksheet!H705=Lists!$D$5), "Y", "N"))</f>
        <v/>
      </c>
      <c r="H700" s="10" t="str">
        <f>IF(B700=1,"",IF(AND(TrackingWorksheet!I705 &lt;&gt;"", TrackingWorksheet!I705&lt;=WeeklySummary!$C$7, TrackingWorksheet!J705=Lists!$D$5), "Y", "N"))</f>
        <v/>
      </c>
      <c r="I700" s="20" t="str">
        <f>IF(B700=1,"",IF(AND(TrackingWorksheet!G705 &lt;&gt;"", TrackingWorksheet!G705&lt;=WeeklySummary!$C$7, TrackingWorksheet!H705=Lists!$D$6), 1, 0))</f>
        <v/>
      </c>
      <c r="J700" s="20" t="str">
        <f t="shared" si="155"/>
        <v/>
      </c>
      <c r="K700" s="10" t="str">
        <f>IF(B700=1,"",IF(AND(TrackingWorksheet!I705&lt;=WeeklySummary!$C$7,TrackingWorksheet!K705="YES"),0,IF(AND(AND(OR(E700="Y",F700="Y"),E700&lt;&gt;F700),G700&lt;&gt;"Y", H700&lt;&gt;"Y"), 1, 0)))</f>
        <v/>
      </c>
      <c r="L700" s="20" t="str">
        <f t="shared" si="156"/>
        <v/>
      </c>
      <c r="M700" s="10" t="str">
        <f t="shared" si="157"/>
        <v/>
      </c>
      <c r="N700" s="20" t="str">
        <f t="shared" si="158"/>
        <v/>
      </c>
      <c r="O700" s="10" t="str">
        <f>IF(B700=1,"",IF(AND(TrackingWorksheet!I705&lt;=WeeklySummary!$C$7,TrackingWorksheet!K705="YES"),0,IF(AND(AND(OR(G700="Y",H700="Y"),G700&lt;&gt;H700),E700&lt;&gt;"Y", F700&lt;&gt;"Y"), 1, 0)))</f>
        <v/>
      </c>
      <c r="P700" s="20" t="str">
        <f t="shared" si="159"/>
        <v/>
      </c>
      <c r="Q700" s="10" t="str">
        <f t="shared" si="160"/>
        <v/>
      </c>
      <c r="R700" s="10" t="str">
        <f t="shared" si="161"/>
        <v/>
      </c>
      <c r="S700" s="10" t="str">
        <f>IF(B700=1,"",IF(AND(OR(AND(TrackingWorksheet!H705=Lists!$D$7,TrackingWorksheet!H705=TrackingWorksheet!J705),TrackingWorksheet!H705&lt;&gt;TrackingWorksheet!J705),TrackingWorksheet!K705="YES",TrackingWorksheet!H705&lt;&gt;Lists!$D$6,TrackingWorksheet!G705&lt;=WeeklySummary!$C$7,TrackingWorksheet!I705&lt;=WeeklySummary!$C$7),1,0))</f>
        <v/>
      </c>
      <c r="T700" s="10" t="str">
        <f t="shared" si="162"/>
        <v/>
      </c>
      <c r="U700" s="10" t="str">
        <f>IF($B700=1,"",IF(TrackingWorksheet!$K705="YES",1, 0)*D700)</f>
        <v/>
      </c>
      <c r="V700" s="20">
        <f t="shared" si="151"/>
        <v>0</v>
      </c>
      <c r="W700" s="20">
        <f t="shared" si="152"/>
        <v>0</v>
      </c>
      <c r="X700" s="10" t="str">
        <f>IF($B700=1,"",IF(AND(TrackingWorksheet!$L705&lt;&gt;"", TrackingWorksheet!$L705&gt;=WeeklySummary!$C$6,TrackingWorksheet!$L705&lt;=WeeklySummary!$C$7,OR(TrackingWorksheet!$H705=Lists!$D$4,TrackingWorksheet!$J705=Lists!$D$4)), 1, 0))</f>
        <v/>
      </c>
      <c r="Y700" s="10" t="str">
        <f>IF($B700=1,"",IF(AND(TrackingWorksheet!$L705&lt;&gt;"", TrackingWorksheet!$L705&gt;=WeeklySummary!$C$6,TrackingWorksheet!$L705&lt;=WeeklySummary!$C$7,OR(TrackingWorksheet!$H705=Lists!$D$5,TrackingWorksheet!$J705=Lists!$D$5)), 1, 0))</f>
        <v/>
      </c>
      <c r="Z700" s="10" t="str">
        <f>IF($B700=1,"",IF(AND(TrackingWorksheet!$L705&lt;&gt;"", TrackingWorksheet!$L705&gt;=WeeklySummary!$C$6,TrackingWorksheet!$L705&lt;=WeeklySummary!$C$7,OR(TrackingWorksheet!$H705=Lists!$D$6,TrackingWorksheet!$J705=Lists!$D$6)), 1, 0))</f>
        <v/>
      </c>
      <c r="AA700" s="19" t="str">
        <f>IF(B700=1,"",IF(AND(TrackingWorksheet!M705&lt;&gt;"",TrackingWorksheet!M705&lt;=WeeklySummary!$C$7),1,0)*D700)</f>
        <v/>
      </c>
      <c r="AB700" s="19" t="str">
        <f>IF(B700=1,"",IF(AND(TrackingWorksheet!N705&lt;&gt;"",TrackingWorksheet!N705&lt;=WeeklySummary!$C$7),1,0)*D700)</f>
        <v/>
      </c>
      <c r="AC700" s="19" t="str">
        <f>IF(B700=1,"",TrackingWorksheet!T705)</f>
        <v/>
      </c>
      <c r="AD700" s="19" t="str">
        <f>IF(B700=1,"",IF(D700*AND(TrackingWorksheet!S705&gt;=Calculations!$BD$3,TrackingWorksheet!U705="",TrackingWorksheet!K705="YES"),1,0))</f>
        <v/>
      </c>
      <c r="AE700" s="19" t="str">
        <f>IF($B700=1,"",IF(AND(TrackingWorksheet!$S705&gt;$BE$3,TrackingWorksheet!$T705=Lists!$P$4),1, 0)*D700)</f>
        <v/>
      </c>
      <c r="AF700" s="19" t="str">
        <f>IF($B700=1,"",IF(AND(TrackingWorksheet!$U705&gt;$BE$3,TrackingWorksheet!$V705=Lists!$P$4),1, 0)*D700)</f>
        <v/>
      </c>
      <c r="AG700" s="19" t="str">
        <f>IF($B700=1,"",IF(AND(TrackingWorksheet!$W705&gt;$BE$3,TrackingWorksheet!$X705=Lists!$P$4),1, 0)*D700)</f>
        <v/>
      </c>
      <c r="AH700" s="19" t="str">
        <f>IF($B700=1,"",IF(AND(TrackingWorksheet!$Y705&gt;$BE$3,TrackingWorksheet!$Z705=Lists!$P$4),1, 0)*D700)</f>
        <v/>
      </c>
      <c r="AI700" s="19" t="str">
        <f>IF($B700=1,"",IF(AND(TrackingWorksheet!$AA705&gt;$BE$3,TrackingWorksheet!$AB705=Lists!$P$4),1, 0)*D700)</f>
        <v/>
      </c>
      <c r="AJ700" s="19" t="str">
        <f>IF($B700=1,"",IF(AND(TrackingWorksheet!$S705&gt;$BE$3,TrackingWorksheet!$T705=Lists!$P$5),1, 0)*D700)</f>
        <v/>
      </c>
      <c r="AK700" s="19" t="str">
        <f>IF($B700=1,"",IF(AND(TrackingWorksheet!$U705&gt;$BE$3,TrackingWorksheet!$V705=Lists!$P$5),1, 0)*D700)</f>
        <v/>
      </c>
      <c r="AL700" s="19" t="str">
        <f>IF($B700=1,"",IF(AND(TrackingWorksheet!$W705&gt;$BE$3,TrackingWorksheet!$X705=Lists!$P$5),1, 0)*D700)</f>
        <v/>
      </c>
      <c r="AM700" s="19" t="str">
        <f>IF($B700=1,"",IF(AND(TrackingWorksheet!$Y705&gt;$BE$3,TrackingWorksheet!$Z705=Lists!$P$5),1, 0)*D700)</f>
        <v/>
      </c>
      <c r="AN700" s="19" t="str">
        <f>IF($B700=1,"",IF(AND(TrackingWorksheet!$AA705&gt;$BE$3,TrackingWorksheet!$AB705=Lists!$P$5),1, 0)*D700)</f>
        <v/>
      </c>
      <c r="AO700" s="19" t="str">
        <f>IF($B700=1,"",IF(AND(TrackingWorksheet!$S705&gt;$BE$3,TrackingWorksheet!$T705=Lists!$P$6),1, 0)*D700)</f>
        <v/>
      </c>
      <c r="AP700" s="19" t="str">
        <f>IF($B700=1,"",IF(AND(TrackingWorksheet!$U705&gt;$BE$3,TrackingWorksheet!$V705=Lists!$P$6),1, 0)*D700)</f>
        <v/>
      </c>
      <c r="AQ700" s="19" t="str">
        <f>IF($B700=1,"",IF(AND(TrackingWorksheet!$W705&gt;$BE$3,TrackingWorksheet!$X705=Lists!$P$6),1, 0)*D700)</f>
        <v/>
      </c>
      <c r="AR700" s="19" t="str">
        <f>IF($B700=1,"",IF(AND(TrackingWorksheet!$Y705&gt;$BE$3,TrackingWorksheet!$Z705=Lists!$P$6),1, 0)*D700)</f>
        <v/>
      </c>
      <c r="AS700" s="19" t="str">
        <f>IF($B700=1,"",IF(AND(TrackingWorksheet!$AA705&gt;$BE$3,TrackingWorksheet!$AB705=Lists!$P$6),1, 0)*D700)</f>
        <v/>
      </c>
      <c r="AT700" s="19">
        <f t="shared" si="153"/>
        <v>0</v>
      </c>
      <c r="AU700" s="19" t="str">
        <f>IF(B700=1,"",IF(AND(TrackingWorksheet!K705="",TrackingWorksheet!M705="", TrackingWorksheet!N705="", TrackingWorksheet!S705="", TrackingWorksheet!V705="", TrackingWorksheet!W705="", TrackingWorksheet!Y705="", TrackingWorksheet!AA705="", V700=1),1,0)*D700)</f>
        <v/>
      </c>
      <c r="AV700" s="19" t="str">
        <f>IF(B700=1,"",IF(D700*AND(TrackingWorksheet!U705&gt;Calculations!$BE$3,TrackingWorksheet!K705="YES"),1,0))</f>
        <v/>
      </c>
      <c r="AW700" s="19" t="str">
        <f>IF(B700=1,"",IF(D700*AND(TrackingWorksheet!W705&gt;Calculations!$BE$3,TrackingWorksheet!K705="YES"),1,0))</f>
        <v/>
      </c>
      <c r="AX700" s="19">
        <f t="shared" si="154"/>
        <v>0</v>
      </c>
      <c r="AY700" s="19">
        <f t="shared" si="150"/>
        <v>0</v>
      </c>
      <c r="AZ700" s="27" t="str">
        <f>IF(B700=1,"",IF(TrackingWorksheet!Q705="","",TrackingWorksheet!Q705))</f>
        <v/>
      </c>
      <c r="BB700" s="4"/>
      <c r="BC700" s="4"/>
      <c r="BD700" s="4"/>
      <c r="BE700" s="4"/>
      <c r="BF700" s="4"/>
      <c r="BG700" s="4" t="str">
        <f>IF(B700=1,"",IF(AND(N700=1,TrackingWorksheet!$I705+14&lt;=WeeklySummary!$C$7),1,0))</f>
        <v/>
      </c>
      <c r="BH700" s="4" t="str">
        <f>IF(B700=1,"",IF(AND(R700=1,TrackingWorksheet!$I705+14&lt;=WeeklySummary!$C$7),1,0))</f>
        <v/>
      </c>
      <c r="BI700" s="4" t="str">
        <f>IF(B700=1,"",IF(AND(J700=1,TrackingWorksheet!$G705+14&lt;=WeeklySummary!$C$7),1,0))</f>
        <v/>
      </c>
      <c r="BJ700" s="4" t="str">
        <f>IF(B700=1,"",IF(AND(T700=1,TrackingWorksheet!$I705+14&lt;=WeeklySummary!$C$7),1,0))</f>
        <v/>
      </c>
      <c r="BK700" s="4" t="str">
        <f>IF(B700=1,"",IF(AND(T700=1,TrackingWorksheet!$G705+14&lt;=WeeklySummary!$C$7),1,0))</f>
        <v/>
      </c>
      <c r="BL700" s="4">
        <f t="shared" si="163"/>
        <v>0</v>
      </c>
    </row>
    <row r="701" spans="2:64" x14ac:dyDescent="0.25">
      <c r="B701" s="27">
        <f>IF(AND(ISBLANK(TrackingWorksheet!B706),ISBLANK(TrackingWorksheet!C706),ISBLANK(TrackingWorksheet!G706),ISBLANK(TrackingWorksheet!H706),
ISBLANK(TrackingWorksheet!I706),ISBLANK(TrackingWorksheet!J706),ISBLANK(TrackingWorksheet!M706),
ISBLANK(TrackingWorksheet!N708)),1,0)</f>
        <v>1</v>
      </c>
      <c r="C701" s="12" t="str">
        <f>IF(B701=1,"",TrackingWorksheet!F706)</f>
        <v/>
      </c>
      <c r="D701" s="20" t="str">
        <f>IF(B701=1,"",IF(AND(TrackingWorksheet!B706&lt;&gt;"",TrackingWorksheet!B706&lt;=WeeklySummary!$C$7,OR(TrackingWorksheet!C706="",TrackingWorksheet!C706&gt;=WeeklySummary!$C$6)),1,0))</f>
        <v/>
      </c>
      <c r="E701" s="10" t="str">
        <f>IF(B701=1,"",IF(AND(TrackingWorksheet!G706 &lt;&gt;"",TrackingWorksheet!G706&lt;=WeeklySummary!$C$7, TrackingWorksheet!H706=Lists!$D$4), "Y", "N"))</f>
        <v/>
      </c>
      <c r="F701" s="10" t="str">
        <f>IF(B701=1,"",IF(AND(TrackingWorksheet!I706 &lt;&gt;"", TrackingWorksheet!I706&lt;=WeeklySummary!$C$7, TrackingWorksheet!J706=Lists!$D$4), "Y", "N"))</f>
        <v/>
      </c>
      <c r="G701" s="10" t="str">
        <f>IF(B701=1,"",IF(AND(TrackingWorksheet!G706 &lt;&gt;"",TrackingWorksheet!G706&lt;=WeeklySummary!$C$7, TrackingWorksheet!H706=Lists!$D$5), "Y", "N"))</f>
        <v/>
      </c>
      <c r="H701" s="10" t="str">
        <f>IF(B701=1,"",IF(AND(TrackingWorksheet!I706 &lt;&gt;"", TrackingWorksheet!I706&lt;=WeeklySummary!$C$7, TrackingWorksheet!J706=Lists!$D$5), "Y", "N"))</f>
        <v/>
      </c>
      <c r="I701" s="20" t="str">
        <f>IF(B701=1,"",IF(AND(TrackingWorksheet!G706 &lt;&gt;"", TrackingWorksheet!G706&lt;=WeeklySummary!$C$7, TrackingWorksheet!H706=Lists!$D$6), 1, 0))</f>
        <v/>
      </c>
      <c r="J701" s="20" t="str">
        <f t="shared" si="155"/>
        <v/>
      </c>
      <c r="K701" s="10" t="str">
        <f>IF(B701=1,"",IF(AND(TrackingWorksheet!I706&lt;=WeeklySummary!$C$7,TrackingWorksheet!K706="YES"),0,IF(AND(AND(OR(E701="Y",F701="Y"),E701&lt;&gt;F701),G701&lt;&gt;"Y", H701&lt;&gt;"Y"), 1, 0)))</f>
        <v/>
      </c>
      <c r="L701" s="20" t="str">
        <f t="shared" si="156"/>
        <v/>
      </c>
      <c r="M701" s="10" t="str">
        <f t="shared" si="157"/>
        <v/>
      </c>
      <c r="N701" s="20" t="str">
        <f t="shared" si="158"/>
        <v/>
      </c>
      <c r="O701" s="10" t="str">
        <f>IF(B701=1,"",IF(AND(TrackingWorksheet!I706&lt;=WeeklySummary!$C$7,TrackingWorksheet!K706="YES"),0,IF(AND(AND(OR(G701="Y",H701="Y"),G701&lt;&gt;H701),E701&lt;&gt;"Y", F701&lt;&gt;"Y"), 1, 0)))</f>
        <v/>
      </c>
      <c r="P701" s="20" t="str">
        <f t="shared" si="159"/>
        <v/>
      </c>
      <c r="Q701" s="10" t="str">
        <f t="shared" si="160"/>
        <v/>
      </c>
      <c r="R701" s="10" t="str">
        <f t="shared" si="161"/>
        <v/>
      </c>
      <c r="S701" s="10" t="str">
        <f>IF(B701=1,"",IF(AND(OR(AND(TrackingWorksheet!H706=Lists!$D$7,TrackingWorksheet!H706=TrackingWorksheet!J706),TrackingWorksheet!H706&lt;&gt;TrackingWorksheet!J706),TrackingWorksheet!K706="YES",TrackingWorksheet!H706&lt;&gt;Lists!$D$6,TrackingWorksheet!G706&lt;=WeeklySummary!$C$7,TrackingWorksheet!I706&lt;=WeeklySummary!$C$7),1,0))</f>
        <v/>
      </c>
      <c r="T701" s="10" t="str">
        <f t="shared" si="162"/>
        <v/>
      </c>
      <c r="U701" s="10" t="str">
        <f>IF($B701=1,"",IF(TrackingWorksheet!$K706="YES",1, 0)*D701)</f>
        <v/>
      </c>
      <c r="V701" s="20">
        <f t="shared" si="151"/>
        <v>0</v>
      </c>
      <c r="W701" s="20">
        <f t="shared" si="152"/>
        <v>0</v>
      </c>
      <c r="X701" s="10" t="str">
        <f>IF($B701=1,"",IF(AND(TrackingWorksheet!$L706&lt;&gt;"", TrackingWorksheet!$L706&gt;=WeeklySummary!$C$6,TrackingWorksheet!$L706&lt;=WeeklySummary!$C$7,OR(TrackingWorksheet!$H706=Lists!$D$4,TrackingWorksheet!$J706=Lists!$D$4)), 1, 0))</f>
        <v/>
      </c>
      <c r="Y701" s="10" t="str">
        <f>IF($B701=1,"",IF(AND(TrackingWorksheet!$L706&lt;&gt;"", TrackingWorksheet!$L706&gt;=WeeklySummary!$C$6,TrackingWorksheet!$L706&lt;=WeeklySummary!$C$7,OR(TrackingWorksheet!$H706=Lists!$D$5,TrackingWorksheet!$J706=Lists!$D$5)), 1, 0))</f>
        <v/>
      </c>
      <c r="Z701" s="10" t="str">
        <f>IF($B701=1,"",IF(AND(TrackingWorksheet!$L706&lt;&gt;"", TrackingWorksheet!$L706&gt;=WeeklySummary!$C$6,TrackingWorksheet!$L706&lt;=WeeklySummary!$C$7,OR(TrackingWorksheet!$H706=Lists!$D$6,TrackingWorksheet!$J706=Lists!$D$6)), 1, 0))</f>
        <v/>
      </c>
      <c r="AA701" s="19" t="str">
        <f>IF(B701=1,"",IF(AND(TrackingWorksheet!M706&lt;&gt;"",TrackingWorksheet!M706&lt;=WeeklySummary!$C$7),1,0)*D701)</f>
        <v/>
      </c>
      <c r="AB701" s="19" t="str">
        <f>IF(B701=1,"",IF(AND(TrackingWorksheet!N706&lt;&gt;"",TrackingWorksheet!N706&lt;=WeeklySummary!$C$7),1,0)*D701)</f>
        <v/>
      </c>
      <c r="AC701" s="19" t="str">
        <f>IF(B701=1,"",TrackingWorksheet!T706)</f>
        <v/>
      </c>
      <c r="AD701" s="19" t="str">
        <f>IF(B701=1,"",IF(D701*AND(TrackingWorksheet!S706&gt;=Calculations!$BD$3,TrackingWorksheet!U706="",TrackingWorksheet!K706="YES"),1,0))</f>
        <v/>
      </c>
      <c r="AE701" s="19" t="str">
        <f>IF($B701=1,"",IF(AND(TrackingWorksheet!$S706&gt;$BE$3,TrackingWorksheet!$T706=Lists!$P$4),1, 0)*D701)</f>
        <v/>
      </c>
      <c r="AF701" s="19" t="str">
        <f>IF($B701=1,"",IF(AND(TrackingWorksheet!$U706&gt;$BE$3,TrackingWorksheet!$V706=Lists!$P$4),1, 0)*D701)</f>
        <v/>
      </c>
      <c r="AG701" s="19" t="str">
        <f>IF($B701=1,"",IF(AND(TrackingWorksheet!$W706&gt;$BE$3,TrackingWorksheet!$X706=Lists!$P$4),1, 0)*D701)</f>
        <v/>
      </c>
      <c r="AH701" s="19" t="str">
        <f>IF($B701=1,"",IF(AND(TrackingWorksheet!$Y706&gt;$BE$3,TrackingWorksheet!$Z706=Lists!$P$4),1, 0)*D701)</f>
        <v/>
      </c>
      <c r="AI701" s="19" t="str">
        <f>IF($B701=1,"",IF(AND(TrackingWorksheet!$AA706&gt;$BE$3,TrackingWorksheet!$AB706=Lists!$P$4),1, 0)*D701)</f>
        <v/>
      </c>
      <c r="AJ701" s="19" t="str">
        <f>IF($B701=1,"",IF(AND(TrackingWorksheet!$S706&gt;$BE$3,TrackingWorksheet!$T706=Lists!$P$5),1, 0)*D701)</f>
        <v/>
      </c>
      <c r="AK701" s="19" t="str">
        <f>IF($B701=1,"",IF(AND(TrackingWorksheet!$U706&gt;$BE$3,TrackingWorksheet!$V706=Lists!$P$5),1, 0)*D701)</f>
        <v/>
      </c>
      <c r="AL701" s="19" t="str">
        <f>IF($B701=1,"",IF(AND(TrackingWorksheet!$W706&gt;$BE$3,TrackingWorksheet!$X706=Lists!$P$5),1, 0)*D701)</f>
        <v/>
      </c>
      <c r="AM701" s="19" t="str">
        <f>IF($B701=1,"",IF(AND(TrackingWorksheet!$Y706&gt;$BE$3,TrackingWorksheet!$Z706=Lists!$P$5),1, 0)*D701)</f>
        <v/>
      </c>
      <c r="AN701" s="19" t="str">
        <f>IF($B701=1,"",IF(AND(TrackingWorksheet!$AA706&gt;$BE$3,TrackingWorksheet!$AB706=Lists!$P$5),1, 0)*D701)</f>
        <v/>
      </c>
      <c r="AO701" s="19" t="str">
        <f>IF($B701=1,"",IF(AND(TrackingWorksheet!$S706&gt;$BE$3,TrackingWorksheet!$T706=Lists!$P$6),1, 0)*D701)</f>
        <v/>
      </c>
      <c r="AP701" s="19" t="str">
        <f>IF($B701=1,"",IF(AND(TrackingWorksheet!$U706&gt;$BE$3,TrackingWorksheet!$V706=Lists!$P$6),1, 0)*D701)</f>
        <v/>
      </c>
      <c r="AQ701" s="19" t="str">
        <f>IF($B701=1,"",IF(AND(TrackingWorksheet!$W706&gt;$BE$3,TrackingWorksheet!$X706=Lists!$P$6),1, 0)*D701)</f>
        <v/>
      </c>
      <c r="AR701" s="19" t="str">
        <f>IF($B701=1,"",IF(AND(TrackingWorksheet!$Y706&gt;$BE$3,TrackingWorksheet!$Z706=Lists!$P$6),1, 0)*D701)</f>
        <v/>
      </c>
      <c r="AS701" s="19" t="str">
        <f>IF($B701=1,"",IF(AND(TrackingWorksheet!$AA706&gt;$BE$3,TrackingWorksheet!$AB706=Lists!$P$6),1, 0)*D701)</f>
        <v/>
      </c>
      <c r="AT701" s="19">
        <f t="shared" si="153"/>
        <v>0</v>
      </c>
      <c r="AU701" s="19" t="str">
        <f>IF(B701=1,"",IF(AND(TrackingWorksheet!K706="",TrackingWorksheet!M706="", TrackingWorksheet!N706="", TrackingWorksheet!S706="", TrackingWorksheet!V706="", TrackingWorksheet!W706="", TrackingWorksheet!Y706="", TrackingWorksheet!AA706="", V701=1),1,0)*D701)</f>
        <v/>
      </c>
      <c r="AV701" s="19" t="str">
        <f>IF(B701=1,"",IF(D701*AND(TrackingWorksheet!U706&gt;Calculations!$BE$3,TrackingWorksheet!K706="YES"),1,0))</f>
        <v/>
      </c>
      <c r="AW701" s="19" t="str">
        <f>IF(B701=1,"",IF(D701*AND(TrackingWorksheet!W706&gt;Calculations!$BE$3,TrackingWorksheet!K706="YES"),1,0))</f>
        <v/>
      </c>
      <c r="AX701" s="19">
        <f t="shared" si="154"/>
        <v>0</v>
      </c>
      <c r="AY701" s="19">
        <f t="shared" si="150"/>
        <v>0</v>
      </c>
      <c r="AZ701" s="27" t="str">
        <f>IF(B701=1,"",IF(TrackingWorksheet!Q706="","",TrackingWorksheet!Q706))</f>
        <v/>
      </c>
      <c r="BB701" s="4"/>
      <c r="BC701" s="4"/>
      <c r="BD701" s="4"/>
      <c r="BE701" s="4"/>
      <c r="BF701" s="4"/>
      <c r="BG701" s="4" t="str">
        <f>IF(B701=1,"",IF(AND(N701=1,TrackingWorksheet!$I706+14&lt;=WeeklySummary!$C$7),1,0))</f>
        <v/>
      </c>
      <c r="BH701" s="4" t="str">
        <f>IF(B701=1,"",IF(AND(R701=1,TrackingWorksheet!$I706+14&lt;=WeeklySummary!$C$7),1,0))</f>
        <v/>
      </c>
      <c r="BI701" s="4" t="str">
        <f>IF(B701=1,"",IF(AND(J701=1,TrackingWorksheet!$G706+14&lt;=WeeklySummary!$C$7),1,0))</f>
        <v/>
      </c>
      <c r="BJ701" s="4" t="str">
        <f>IF(B701=1,"",IF(AND(T701=1,TrackingWorksheet!$I706+14&lt;=WeeklySummary!$C$7),1,0))</f>
        <v/>
      </c>
      <c r="BK701" s="4" t="str">
        <f>IF(B701=1,"",IF(AND(T701=1,TrackingWorksheet!$G706+14&lt;=WeeklySummary!$C$7),1,0))</f>
        <v/>
      </c>
      <c r="BL701" s="4">
        <f t="shared" si="163"/>
        <v>0</v>
      </c>
    </row>
    <row r="702" spans="2:64" x14ac:dyDescent="0.25">
      <c r="B702" s="27">
        <f>IF(AND(ISBLANK(TrackingWorksheet!B707),ISBLANK(TrackingWorksheet!C707),ISBLANK(TrackingWorksheet!G707),ISBLANK(TrackingWorksheet!H707),
ISBLANK(TrackingWorksheet!I707),ISBLANK(TrackingWorksheet!J707),ISBLANK(TrackingWorksheet!M707),
ISBLANK(TrackingWorksheet!N709)),1,0)</f>
        <v>1</v>
      </c>
      <c r="C702" s="12" t="str">
        <f>IF(B702=1,"",TrackingWorksheet!F707)</f>
        <v/>
      </c>
      <c r="D702" s="20" t="str">
        <f>IF(B702=1,"",IF(AND(TrackingWorksheet!B707&lt;&gt;"",TrackingWorksheet!B707&lt;=WeeklySummary!$C$7,OR(TrackingWorksheet!C707="",TrackingWorksheet!C707&gt;=WeeklySummary!$C$6)),1,0))</f>
        <v/>
      </c>
      <c r="E702" s="10" t="str">
        <f>IF(B702=1,"",IF(AND(TrackingWorksheet!G707 &lt;&gt;"",TrackingWorksheet!G707&lt;=WeeklySummary!$C$7, TrackingWorksheet!H707=Lists!$D$4), "Y", "N"))</f>
        <v/>
      </c>
      <c r="F702" s="10" t="str">
        <f>IF(B702=1,"",IF(AND(TrackingWorksheet!I707 &lt;&gt;"", TrackingWorksheet!I707&lt;=WeeklySummary!$C$7, TrackingWorksheet!J707=Lists!$D$4), "Y", "N"))</f>
        <v/>
      </c>
      <c r="G702" s="10" t="str">
        <f>IF(B702=1,"",IF(AND(TrackingWorksheet!G707 &lt;&gt;"",TrackingWorksheet!G707&lt;=WeeklySummary!$C$7, TrackingWorksheet!H707=Lists!$D$5), "Y", "N"))</f>
        <v/>
      </c>
      <c r="H702" s="10" t="str">
        <f>IF(B702=1,"",IF(AND(TrackingWorksheet!I707 &lt;&gt;"", TrackingWorksheet!I707&lt;=WeeklySummary!$C$7, TrackingWorksheet!J707=Lists!$D$5), "Y", "N"))</f>
        <v/>
      </c>
      <c r="I702" s="20" t="str">
        <f>IF(B702=1,"",IF(AND(TrackingWorksheet!G707 &lt;&gt;"", TrackingWorksheet!G707&lt;=WeeklySummary!$C$7, TrackingWorksheet!H707=Lists!$D$6), 1, 0))</f>
        <v/>
      </c>
      <c r="J702" s="20" t="str">
        <f t="shared" si="155"/>
        <v/>
      </c>
      <c r="K702" s="10" t="str">
        <f>IF(B702=1,"",IF(AND(TrackingWorksheet!I707&lt;=WeeklySummary!$C$7,TrackingWorksheet!K707="YES"),0,IF(AND(AND(OR(E702="Y",F702="Y"),E702&lt;&gt;F702),G702&lt;&gt;"Y", H702&lt;&gt;"Y"), 1, 0)))</f>
        <v/>
      </c>
      <c r="L702" s="20" t="str">
        <f t="shared" si="156"/>
        <v/>
      </c>
      <c r="M702" s="10" t="str">
        <f t="shared" si="157"/>
        <v/>
      </c>
      <c r="N702" s="20" t="str">
        <f t="shared" si="158"/>
        <v/>
      </c>
      <c r="O702" s="10" t="str">
        <f>IF(B702=1,"",IF(AND(TrackingWorksheet!I707&lt;=WeeklySummary!$C$7,TrackingWorksheet!K707="YES"),0,IF(AND(AND(OR(G702="Y",H702="Y"),G702&lt;&gt;H702),E702&lt;&gt;"Y", F702&lt;&gt;"Y"), 1, 0)))</f>
        <v/>
      </c>
      <c r="P702" s="20" t="str">
        <f t="shared" si="159"/>
        <v/>
      </c>
      <c r="Q702" s="10" t="str">
        <f t="shared" si="160"/>
        <v/>
      </c>
      <c r="R702" s="10" t="str">
        <f t="shared" si="161"/>
        <v/>
      </c>
      <c r="S702" s="10" t="str">
        <f>IF(B702=1,"",IF(AND(OR(AND(TrackingWorksheet!H707=Lists!$D$7,TrackingWorksheet!H707=TrackingWorksheet!J707),TrackingWorksheet!H707&lt;&gt;TrackingWorksheet!J707),TrackingWorksheet!K707="YES",TrackingWorksheet!H707&lt;&gt;Lists!$D$6,TrackingWorksheet!G707&lt;=WeeklySummary!$C$7,TrackingWorksheet!I707&lt;=WeeklySummary!$C$7),1,0))</f>
        <v/>
      </c>
      <c r="T702" s="10" t="str">
        <f t="shared" si="162"/>
        <v/>
      </c>
      <c r="U702" s="10" t="str">
        <f>IF($B702=1,"",IF(TrackingWorksheet!$K707="YES",1, 0)*D702)</f>
        <v/>
      </c>
      <c r="V702" s="20">
        <f t="shared" si="151"/>
        <v>0</v>
      </c>
      <c r="W702" s="20">
        <f t="shared" si="152"/>
        <v>0</v>
      </c>
      <c r="X702" s="10" t="str">
        <f>IF($B702=1,"",IF(AND(TrackingWorksheet!$L707&lt;&gt;"", TrackingWorksheet!$L707&gt;=WeeklySummary!$C$6,TrackingWorksheet!$L707&lt;=WeeklySummary!$C$7,OR(TrackingWorksheet!$H707=Lists!$D$4,TrackingWorksheet!$J707=Lists!$D$4)), 1, 0))</f>
        <v/>
      </c>
      <c r="Y702" s="10" t="str">
        <f>IF($B702=1,"",IF(AND(TrackingWorksheet!$L707&lt;&gt;"", TrackingWorksheet!$L707&gt;=WeeklySummary!$C$6,TrackingWorksheet!$L707&lt;=WeeklySummary!$C$7,OR(TrackingWorksheet!$H707=Lists!$D$5,TrackingWorksheet!$J707=Lists!$D$5)), 1, 0))</f>
        <v/>
      </c>
      <c r="Z702" s="10" t="str">
        <f>IF($B702=1,"",IF(AND(TrackingWorksheet!$L707&lt;&gt;"", TrackingWorksheet!$L707&gt;=WeeklySummary!$C$6,TrackingWorksheet!$L707&lt;=WeeklySummary!$C$7,OR(TrackingWorksheet!$H707=Lists!$D$6,TrackingWorksheet!$J707=Lists!$D$6)), 1, 0))</f>
        <v/>
      </c>
      <c r="AA702" s="19" t="str">
        <f>IF(B702=1,"",IF(AND(TrackingWorksheet!M707&lt;&gt;"",TrackingWorksheet!M707&lt;=WeeklySummary!$C$7),1,0)*D702)</f>
        <v/>
      </c>
      <c r="AB702" s="19" t="str">
        <f>IF(B702=1,"",IF(AND(TrackingWorksheet!N707&lt;&gt;"",TrackingWorksheet!N707&lt;=WeeklySummary!$C$7),1,0)*D702)</f>
        <v/>
      </c>
      <c r="AC702" s="19" t="str">
        <f>IF(B702=1,"",TrackingWorksheet!T707)</f>
        <v/>
      </c>
      <c r="AD702" s="19" t="str">
        <f>IF(B702=1,"",IF(D702*AND(TrackingWorksheet!S707&gt;=Calculations!$BD$3,TrackingWorksheet!U707="",TrackingWorksheet!K707="YES"),1,0))</f>
        <v/>
      </c>
      <c r="AE702" s="19" t="str">
        <f>IF($B702=1,"",IF(AND(TrackingWorksheet!$S707&gt;$BE$3,TrackingWorksheet!$T707=Lists!$P$4),1, 0)*D702)</f>
        <v/>
      </c>
      <c r="AF702" s="19" t="str">
        <f>IF($B702=1,"",IF(AND(TrackingWorksheet!$U707&gt;$BE$3,TrackingWorksheet!$V707=Lists!$P$4),1, 0)*D702)</f>
        <v/>
      </c>
      <c r="AG702" s="19" t="str">
        <f>IF($B702=1,"",IF(AND(TrackingWorksheet!$W707&gt;$BE$3,TrackingWorksheet!$X707=Lists!$P$4),1, 0)*D702)</f>
        <v/>
      </c>
      <c r="AH702" s="19" t="str">
        <f>IF($B702=1,"",IF(AND(TrackingWorksheet!$Y707&gt;$BE$3,TrackingWorksheet!$Z707=Lists!$P$4),1, 0)*D702)</f>
        <v/>
      </c>
      <c r="AI702" s="19" t="str">
        <f>IF($B702=1,"",IF(AND(TrackingWorksheet!$AA707&gt;$BE$3,TrackingWorksheet!$AB707=Lists!$P$4),1, 0)*D702)</f>
        <v/>
      </c>
      <c r="AJ702" s="19" t="str">
        <f>IF($B702=1,"",IF(AND(TrackingWorksheet!$S707&gt;$BE$3,TrackingWorksheet!$T707=Lists!$P$5),1, 0)*D702)</f>
        <v/>
      </c>
      <c r="AK702" s="19" t="str">
        <f>IF($B702=1,"",IF(AND(TrackingWorksheet!$U707&gt;$BE$3,TrackingWorksheet!$V707=Lists!$P$5),1, 0)*D702)</f>
        <v/>
      </c>
      <c r="AL702" s="19" t="str">
        <f>IF($B702=1,"",IF(AND(TrackingWorksheet!$W707&gt;$BE$3,TrackingWorksheet!$X707=Lists!$P$5),1, 0)*D702)</f>
        <v/>
      </c>
      <c r="AM702" s="19" t="str">
        <f>IF($B702=1,"",IF(AND(TrackingWorksheet!$Y707&gt;$BE$3,TrackingWorksheet!$Z707=Lists!$P$5),1, 0)*D702)</f>
        <v/>
      </c>
      <c r="AN702" s="19" t="str">
        <f>IF($B702=1,"",IF(AND(TrackingWorksheet!$AA707&gt;$BE$3,TrackingWorksheet!$AB707=Lists!$P$5),1, 0)*D702)</f>
        <v/>
      </c>
      <c r="AO702" s="19" t="str">
        <f>IF($B702=1,"",IF(AND(TrackingWorksheet!$S707&gt;$BE$3,TrackingWorksheet!$T707=Lists!$P$6),1, 0)*D702)</f>
        <v/>
      </c>
      <c r="AP702" s="19" t="str">
        <f>IF($B702=1,"",IF(AND(TrackingWorksheet!$U707&gt;$BE$3,TrackingWorksheet!$V707=Lists!$P$6),1, 0)*D702)</f>
        <v/>
      </c>
      <c r="AQ702" s="19" t="str">
        <f>IF($B702=1,"",IF(AND(TrackingWorksheet!$W707&gt;$BE$3,TrackingWorksheet!$X707=Lists!$P$6),1, 0)*D702)</f>
        <v/>
      </c>
      <c r="AR702" s="19" t="str">
        <f>IF($B702=1,"",IF(AND(TrackingWorksheet!$Y707&gt;$BE$3,TrackingWorksheet!$Z707=Lists!$P$6),1, 0)*D702)</f>
        <v/>
      </c>
      <c r="AS702" s="19" t="str">
        <f>IF($B702=1,"",IF(AND(TrackingWorksheet!$AA707&gt;$BE$3,TrackingWorksheet!$AB707=Lists!$P$6),1, 0)*D702)</f>
        <v/>
      </c>
      <c r="AT702" s="19">
        <f t="shared" si="153"/>
        <v>0</v>
      </c>
      <c r="AU702" s="19" t="str">
        <f>IF(B702=1,"",IF(AND(TrackingWorksheet!K707="",TrackingWorksheet!M707="", TrackingWorksheet!N707="", TrackingWorksheet!S707="", TrackingWorksheet!V707="", TrackingWorksheet!W707="", TrackingWorksheet!Y707="", TrackingWorksheet!AA707="", V702=1),1,0)*D702)</f>
        <v/>
      </c>
      <c r="AV702" s="19" t="str">
        <f>IF(B702=1,"",IF(D702*AND(TrackingWorksheet!U707&gt;Calculations!$BE$3,TrackingWorksheet!K707="YES"),1,0))</f>
        <v/>
      </c>
      <c r="AW702" s="19" t="str">
        <f>IF(B702=1,"",IF(D702*AND(TrackingWorksheet!W707&gt;Calculations!$BE$3,TrackingWorksheet!K707="YES"),1,0))</f>
        <v/>
      </c>
      <c r="AX702" s="19">
        <f t="shared" si="154"/>
        <v>0</v>
      </c>
      <c r="AY702" s="19">
        <f t="shared" si="150"/>
        <v>0</v>
      </c>
      <c r="AZ702" s="27" t="str">
        <f>IF(B702=1,"",IF(TrackingWorksheet!Q707="","",TrackingWorksheet!Q707))</f>
        <v/>
      </c>
      <c r="BB702" s="4"/>
      <c r="BC702" s="4"/>
      <c r="BD702" s="4"/>
      <c r="BE702" s="4"/>
      <c r="BF702" s="4"/>
      <c r="BG702" s="4" t="str">
        <f>IF(B702=1,"",IF(AND(N702=1,TrackingWorksheet!$I707+14&lt;=WeeklySummary!$C$7),1,0))</f>
        <v/>
      </c>
      <c r="BH702" s="4" t="str">
        <f>IF(B702=1,"",IF(AND(R702=1,TrackingWorksheet!$I707+14&lt;=WeeklySummary!$C$7),1,0))</f>
        <v/>
      </c>
      <c r="BI702" s="4" t="str">
        <f>IF(B702=1,"",IF(AND(J702=1,TrackingWorksheet!$G707+14&lt;=WeeklySummary!$C$7),1,0))</f>
        <v/>
      </c>
      <c r="BJ702" s="4" t="str">
        <f>IF(B702=1,"",IF(AND(T702=1,TrackingWorksheet!$I707+14&lt;=WeeklySummary!$C$7),1,0))</f>
        <v/>
      </c>
      <c r="BK702" s="4" t="str">
        <f>IF(B702=1,"",IF(AND(T702=1,TrackingWorksheet!$G707+14&lt;=WeeklySummary!$C$7),1,0))</f>
        <v/>
      </c>
      <c r="BL702" s="4">
        <f t="shared" si="163"/>
        <v>0</v>
      </c>
    </row>
    <row r="703" spans="2:64" x14ac:dyDescent="0.25">
      <c r="B703" s="27">
        <f>IF(AND(ISBLANK(TrackingWorksheet!B708),ISBLANK(TrackingWorksheet!C708),ISBLANK(TrackingWorksheet!G708),ISBLANK(TrackingWorksheet!H708),
ISBLANK(TrackingWorksheet!I708),ISBLANK(TrackingWorksheet!J708),ISBLANK(TrackingWorksheet!M708),
ISBLANK(TrackingWorksheet!N710)),1,0)</f>
        <v>1</v>
      </c>
      <c r="C703" s="12" t="str">
        <f>IF(B703=1,"",TrackingWorksheet!F708)</f>
        <v/>
      </c>
      <c r="D703" s="20" t="str">
        <f>IF(B703=1,"",IF(AND(TrackingWorksheet!B708&lt;&gt;"",TrackingWorksheet!B708&lt;=WeeklySummary!$C$7,OR(TrackingWorksheet!C708="",TrackingWorksheet!C708&gt;=WeeklySummary!$C$6)),1,0))</f>
        <v/>
      </c>
      <c r="E703" s="10" t="str">
        <f>IF(B703=1,"",IF(AND(TrackingWorksheet!G708 &lt;&gt;"",TrackingWorksheet!G708&lt;=WeeklySummary!$C$7, TrackingWorksheet!H708=Lists!$D$4), "Y", "N"))</f>
        <v/>
      </c>
      <c r="F703" s="10" t="str">
        <f>IF(B703=1,"",IF(AND(TrackingWorksheet!I708 &lt;&gt;"", TrackingWorksheet!I708&lt;=WeeklySummary!$C$7, TrackingWorksheet!J708=Lists!$D$4), "Y", "N"))</f>
        <v/>
      </c>
      <c r="G703" s="10" t="str">
        <f>IF(B703=1,"",IF(AND(TrackingWorksheet!G708 &lt;&gt;"",TrackingWorksheet!G708&lt;=WeeklySummary!$C$7, TrackingWorksheet!H708=Lists!$D$5), "Y", "N"))</f>
        <v/>
      </c>
      <c r="H703" s="10" t="str">
        <f>IF(B703=1,"",IF(AND(TrackingWorksheet!I708 &lt;&gt;"", TrackingWorksheet!I708&lt;=WeeklySummary!$C$7, TrackingWorksheet!J708=Lists!$D$5), "Y", "N"))</f>
        <v/>
      </c>
      <c r="I703" s="20" t="str">
        <f>IF(B703=1,"",IF(AND(TrackingWorksheet!G708 &lt;&gt;"", TrackingWorksheet!G708&lt;=WeeklySummary!$C$7, TrackingWorksheet!H708=Lists!$D$6), 1, 0))</f>
        <v/>
      </c>
      <c r="J703" s="20" t="str">
        <f t="shared" si="155"/>
        <v/>
      </c>
      <c r="K703" s="10" t="str">
        <f>IF(B703=1,"",IF(AND(TrackingWorksheet!I708&lt;=WeeklySummary!$C$7,TrackingWorksheet!K708="YES"),0,IF(AND(AND(OR(E703="Y",F703="Y"),E703&lt;&gt;F703),G703&lt;&gt;"Y", H703&lt;&gt;"Y"), 1, 0)))</f>
        <v/>
      </c>
      <c r="L703" s="20" t="str">
        <f t="shared" si="156"/>
        <v/>
      </c>
      <c r="M703" s="10" t="str">
        <f t="shared" si="157"/>
        <v/>
      </c>
      <c r="N703" s="20" t="str">
        <f t="shared" si="158"/>
        <v/>
      </c>
      <c r="O703" s="10" t="str">
        <f>IF(B703=1,"",IF(AND(TrackingWorksheet!I708&lt;=WeeklySummary!$C$7,TrackingWorksheet!K708="YES"),0,IF(AND(AND(OR(G703="Y",H703="Y"),G703&lt;&gt;H703),E703&lt;&gt;"Y", F703&lt;&gt;"Y"), 1, 0)))</f>
        <v/>
      </c>
      <c r="P703" s="20" t="str">
        <f t="shared" si="159"/>
        <v/>
      </c>
      <c r="Q703" s="10" t="str">
        <f t="shared" si="160"/>
        <v/>
      </c>
      <c r="R703" s="10" t="str">
        <f t="shared" si="161"/>
        <v/>
      </c>
      <c r="S703" s="10" t="str">
        <f>IF(B703=1,"",IF(AND(OR(AND(TrackingWorksheet!H708=Lists!$D$7,TrackingWorksheet!H708=TrackingWorksheet!J708),TrackingWorksheet!H708&lt;&gt;TrackingWorksheet!J708),TrackingWorksheet!K708="YES",TrackingWorksheet!H708&lt;&gt;Lists!$D$6,TrackingWorksheet!G708&lt;=WeeklySummary!$C$7,TrackingWorksheet!I708&lt;=WeeklySummary!$C$7),1,0))</f>
        <v/>
      </c>
      <c r="T703" s="10" t="str">
        <f t="shared" si="162"/>
        <v/>
      </c>
      <c r="U703" s="10" t="str">
        <f>IF($B703=1,"",IF(TrackingWorksheet!$K708="YES",1, 0)*D703)</f>
        <v/>
      </c>
      <c r="V703" s="20">
        <f t="shared" si="151"/>
        <v>0</v>
      </c>
      <c r="W703" s="20">
        <f t="shared" si="152"/>
        <v>0</v>
      </c>
      <c r="X703" s="10" t="str">
        <f>IF($B703=1,"",IF(AND(TrackingWorksheet!$L708&lt;&gt;"", TrackingWorksheet!$L708&gt;=WeeklySummary!$C$6,TrackingWorksheet!$L708&lt;=WeeklySummary!$C$7,OR(TrackingWorksheet!$H708=Lists!$D$4,TrackingWorksheet!$J708=Lists!$D$4)), 1, 0))</f>
        <v/>
      </c>
      <c r="Y703" s="10" t="str">
        <f>IF($B703=1,"",IF(AND(TrackingWorksheet!$L708&lt;&gt;"", TrackingWorksheet!$L708&gt;=WeeklySummary!$C$6,TrackingWorksheet!$L708&lt;=WeeklySummary!$C$7,OR(TrackingWorksheet!$H708=Lists!$D$5,TrackingWorksheet!$J708=Lists!$D$5)), 1, 0))</f>
        <v/>
      </c>
      <c r="Z703" s="10" t="str">
        <f>IF($B703=1,"",IF(AND(TrackingWorksheet!$L708&lt;&gt;"", TrackingWorksheet!$L708&gt;=WeeklySummary!$C$6,TrackingWorksheet!$L708&lt;=WeeklySummary!$C$7,OR(TrackingWorksheet!$H708=Lists!$D$6,TrackingWorksheet!$J708=Lists!$D$6)), 1, 0))</f>
        <v/>
      </c>
      <c r="AA703" s="19" t="str">
        <f>IF(B703=1,"",IF(AND(TrackingWorksheet!M708&lt;&gt;"",TrackingWorksheet!M708&lt;=WeeklySummary!$C$7),1,0)*D703)</f>
        <v/>
      </c>
      <c r="AB703" s="19" t="str">
        <f>IF(B703=1,"",IF(AND(TrackingWorksheet!N708&lt;&gt;"",TrackingWorksheet!N708&lt;=WeeklySummary!$C$7),1,0)*D703)</f>
        <v/>
      </c>
      <c r="AC703" s="19" t="str">
        <f>IF(B703=1,"",TrackingWorksheet!T708)</f>
        <v/>
      </c>
      <c r="AD703" s="19" t="str">
        <f>IF(B703=1,"",IF(D703*AND(TrackingWorksheet!S708&gt;=Calculations!$BD$3,TrackingWorksheet!U708="",TrackingWorksheet!K708="YES"),1,0))</f>
        <v/>
      </c>
      <c r="AE703" s="19" t="str">
        <f>IF($B703=1,"",IF(AND(TrackingWorksheet!$S708&gt;$BE$3,TrackingWorksheet!$T708=Lists!$P$4),1, 0)*D703)</f>
        <v/>
      </c>
      <c r="AF703" s="19" t="str">
        <f>IF($B703=1,"",IF(AND(TrackingWorksheet!$U708&gt;$BE$3,TrackingWorksheet!$V708=Lists!$P$4),1, 0)*D703)</f>
        <v/>
      </c>
      <c r="AG703" s="19" t="str">
        <f>IF($B703=1,"",IF(AND(TrackingWorksheet!$W708&gt;$BE$3,TrackingWorksheet!$X708=Lists!$P$4),1, 0)*D703)</f>
        <v/>
      </c>
      <c r="AH703" s="19" t="str">
        <f>IF($B703=1,"",IF(AND(TrackingWorksheet!$Y708&gt;$BE$3,TrackingWorksheet!$Z708=Lists!$P$4),1, 0)*D703)</f>
        <v/>
      </c>
      <c r="AI703" s="19" t="str">
        <f>IF($B703=1,"",IF(AND(TrackingWorksheet!$AA708&gt;$BE$3,TrackingWorksheet!$AB708=Lists!$P$4),1, 0)*D703)</f>
        <v/>
      </c>
      <c r="AJ703" s="19" t="str">
        <f>IF($B703=1,"",IF(AND(TrackingWorksheet!$S708&gt;$BE$3,TrackingWorksheet!$T708=Lists!$P$5),1, 0)*D703)</f>
        <v/>
      </c>
      <c r="AK703" s="19" t="str">
        <f>IF($B703=1,"",IF(AND(TrackingWorksheet!$U708&gt;$BE$3,TrackingWorksheet!$V708=Lists!$P$5),1, 0)*D703)</f>
        <v/>
      </c>
      <c r="AL703" s="19" t="str">
        <f>IF($B703=1,"",IF(AND(TrackingWorksheet!$W708&gt;$BE$3,TrackingWorksheet!$X708=Lists!$P$5),1, 0)*D703)</f>
        <v/>
      </c>
      <c r="AM703" s="19" t="str">
        <f>IF($B703=1,"",IF(AND(TrackingWorksheet!$Y708&gt;$BE$3,TrackingWorksheet!$Z708=Lists!$P$5),1, 0)*D703)</f>
        <v/>
      </c>
      <c r="AN703" s="19" t="str">
        <f>IF($B703=1,"",IF(AND(TrackingWorksheet!$AA708&gt;$BE$3,TrackingWorksheet!$AB708=Lists!$P$5),1, 0)*D703)</f>
        <v/>
      </c>
      <c r="AO703" s="19" t="str">
        <f>IF($B703=1,"",IF(AND(TrackingWorksheet!$S708&gt;$BE$3,TrackingWorksheet!$T708=Lists!$P$6),1, 0)*D703)</f>
        <v/>
      </c>
      <c r="AP703" s="19" t="str">
        <f>IF($B703=1,"",IF(AND(TrackingWorksheet!$U708&gt;$BE$3,TrackingWorksheet!$V708=Lists!$P$6),1, 0)*D703)</f>
        <v/>
      </c>
      <c r="AQ703" s="19" t="str">
        <f>IF($B703=1,"",IF(AND(TrackingWorksheet!$W708&gt;$BE$3,TrackingWorksheet!$X708=Lists!$P$6),1, 0)*D703)</f>
        <v/>
      </c>
      <c r="AR703" s="19" t="str">
        <f>IF($B703=1,"",IF(AND(TrackingWorksheet!$Y708&gt;$BE$3,TrackingWorksheet!$Z708=Lists!$P$6),1, 0)*D703)</f>
        <v/>
      </c>
      <c r="AS703" s="19" t="str">
        <f>IF($B703=1,"",IF(AND(TrackingWorksheet!$AA708&gt;$BE$3,TrackingWorksheet!$AB708=Lists!$P$6),1, 0)*D703)</f>
        <v/>
      </c>
      <c r="AT703" s="19">
        <f t="shared" si="153"/>
        <v>0</v>
      </c>
      <c r="AU703" s="19" t="str">
        <f>IF(B703=1,"",IF(AND(TrackingWorksheet!K708="",TrackingWorksheet!M708="", TrackingWorksheet!N708="", TrackingWorksheet!S708="", TrackingWorksheet!V708="", TrackingWorksheet!W708="", TrackingWorksheet!Y708="", TrackingWorksheet!AA708="", V703=1),1,0)*D703)</f>
        <v/>
      </c>
      <c r="AV703" s="19" t="str">
        <f>IF(B703=1,"",IF(D703*AND(TrackingWorksheet!U708&gt;Calculations!$BE$3,TrackingWorksheet!K708="YES"),1,0))</f>
        <v/>
      </c>
      <c r="AW703" s="19" t="str">
        <f>IF(B703=1,"",IF(D703*AND(TrackingWorksheet!W708&gt;Calculations!$BE$3,TrackingWorksheet!K708="YES"),1,0))</f>
        <v/>
      </c>
      <c r="AX703" s="19">
        <f t="shared" si="154"/>
        <v>0</v>
      </c>
      <c r="AY703" s="19">
        <f t="shared" si="150"/>
        <v>0</v>
      </c>
      <c r="AZ703" s="27" t="str">
        <f>IF(B703=1,"",IF(TrackingWorksheet!Q708="","",TrackingWorksheet!Q708))</f>
        <v/>
      </c>
      <c r="BB703" s="4"/>
      <c r="BC703" s="4"/>
      <c r="BD703" s="4"/>
      <c r="BE703" s="4"/>
      <c r="BF703" s="4"/>
      <c r="BG703" s="4" t="str">
        <f>IF(B703=1,"",IF(AND(N703=1,TrackingWorksheet!$I708+14&lt;=WeeklySummary!$C$7),1,0))</f>
        <v/>
      </c>
      <c r="BH703" s="4" t="str">
        <f>IF(B703=1,"",IF(AND(R703=1,TrackingWorksheet!$I708+14&lt;=WeeklySummary!$C$7),1,0))</f>
        <v/>
      </c>
      <c r="BI703" s="4" t="str">
        <f>IF(B703=1,"",IF(AND(J703=1,TrackingWorksheet!$G708+14&lt;=WeeklySummary!$C$7),1,0))</f>
        <v/>
      </c>
      <c r="BJ703" s="4" t="str">
        <f>IF(B703=1,"",IF(AND(T703=1,TrackingWorksheet!$I708+14&lt;=WeeklySummary!$C$7),1,0))</f>
        <v/>
      </c>
      <c r="BK703" s="4" t="str">
        <f>IF(B703=1,"",IF(AND(T703=1,TrackingWorksheet!$G708+14&lt;=WeeklySummary!$C$7),1,0))</f>
        <v/>
      </c>
      <c r="BL703" s="4">
        <f t="shared" si="163"/>
        <v>0</v>
      </c>
    </row>
    <row r="704" spans="2:64" x14ac:dyDescent="0.25">
      <c r="B704" s="27">
        <f>IF(AND(ISBLANK(TrackingWorksheet!B709),ISBLANK(TrackingWorksheet!C709),ISBLANK(TrackingWorksheet!G709),ISBLANK(TrackingWorksheet!H709),
ISBLANK(TrackingWorksheet!I709),ISBLANK(TrackingWorksheet!J709),ISBLANK(TrackingWorksheet!M709),
ISBLANK(TrackingWorksheet!N711)),1,0)</f>
        <v>1</v>
      </c>
      <c r="C704" s="12" t="str">
        <f>IF(B704=1,"",TrackingWorksheet!F709)</f>
        <v/>
      </c>
      <c r="D704" s="20" t="str">
        <f>IF(B704=1,"",IF(AND(TrackingWorksheet!B709&lt;&gt;"",TrackingWorksheet!B709&lt;=WeeklySummary!$C$7,OR(TrackingWorksheet!C709="",TrackingWorksheet!C709&gt;=WeeklySummary!$C$6)),1,0))</f>
        <v/>
      </c>
      <c r="E704" s="10" t="str">
        <f>IF(B704=1,"",IF(AND(TrackingWorksheet!G709 &lt;&gt;"",TrackingWorksheet!G709&lt;=WeeklySummary!$C$7, TrackingWorksheet!H709=Lists!$D$4), "Y", "N"))</f>
        <v/>
      </c>
      <c r="F704" s="10" t="str">
        <f>IF(B704=1,"",IF(AND(TrackingWorksheet!I709 &lt;&gt;"", TrackingWorksheet!I709&lt;=WeeklySummary!$C$7, TrackingWorksheet!J709=Lists!$D$4), "Y", "N"))</f>
        <v/>
      </c>
      <c r="G704" s="10" t="str">
        <f>IF(B704=1,"",IF(AND(TrackingWorksheet!G709 &lt;&gt;"",TrackingWorksheet!G709&lt;=WeeklySummary!$C$7, TrackingWorksheet!H709=Lists!$D$5), "Y", "N"))</f>
        <v/>
      </c>
      <c r="H704" s="10" t="str">
        <f>IF(B704=1,"",IF(AND(TrackingWorksheet!I709 &lt;&gt;"", TrackingWorksheet!I709&lt;=WeeklySummary!$C$7, TrackingWorksheet!J709=Lists!$D$5), "Y", "N"))</f>
        <v/>
      </c>
      <c r="I704" s="20" t="str">
        <f>IF(B704=1,"",IF(AND(TrackingWorksheet!G709 &lt;&gt;"", TrackingWorksheet!G709&lt;=WeeklySummary!$C$7, TrackingWorksheet!H709=Lists!$D$6), 1, 0))</f>
        <v/>
      </c>
      <c r="J704" s="20" t="str">
        <f t="shared" si="155"/>
        <v/>
      </c>
      <c r="K704" s="10" t="str">
        <f>IF(B704=1,"",IF(AND(TrackingWorksheet!I709&lt;=WeeklySummary!$C$7,TrackingWorksheet!K709="YES"),0,IF(AND(AND(OR(E704="Y",F704="Y"),E704&lt;&gt;F704),G704&lt;&gt;"Y", H704&lt;&gt;"Y"), 1, 0)))</f>
        <v/>
      </c>
      <c r="L704" s="20" t="str">
        <f t="shared" si="156"/>
        <v/>
      </c>
      <c r="M704" s="10" t="str">
        <f t="shared" si="157"/>
        <v/>
      </c>
      <c r="N704" s="20" t="str">
        <f t="shared" si="158"/>
        <v/>
      </c>
      <c r="O704" s="10" t="str">
        <f>IF(B704=1,"",IF(AND(TrackingWorksheet!I709&lt;=WeeklySummary!$C$7,TrackingWorksheet!K709="YES"),0,IF(AND(AND(OR(G704="Y",H704="Y"),G704&lt;&gt;H704),E704&lt;&gt;"Y", F704&lt;&gt;"Y"), 1, 0)))</f>
        <v/>
      </c>
      <c r="P704" s="20" t="str">
        <f t="shared" si="159"/>
        <v/>
      </c>
      <c r="Q704" s="10" t="str">
        <f t="shared" si="160"/>
        <v/>
      </c>
      <c r="R704" s="10" t="str">
        <f t="shared" si="161"/>
        <v/>
      </c>
      <c r="S704" s="10" t="str">
        <f>IF(B704=1,"",IF(AND(OR(AND(TrackingWorksheet!H709=Lists!$D$7,TrackingWorksheet!H709=TrackingWorksheet!J709),TrackingWorksheet!H709&lt;&gt;TrackingWorksheet!J709),TrackingWorksheet!K709="YES",TrackingWorksheet!H709&lt;&gt;Lists!$D$6,TrackingWorksheet!G709&lt;=WeeklySummary!$C$7,TrackingWorksheet!I709&lt;=WeeklySummary!$C$7),1,0))</f>
        <v/>
      </c>
      <c r="T704" s="10" t="str">
        <f t="shared" si="162"/>
        <v/>
      </c>
      <c r="U704" s="10" t="str">
        <f>IF($B704=1,"",IF(TrackingWorksheet!$K709="YES",1, 0)*D704)</f>
        <v/>
      </c>
      <c r="V704" s="20">
        <f t="shared" si="151"/>
        <v>0</v>
      </c>
      <c r="W704" s="20">
        <f t="shared" si="152"/>
        <v>0</v>
      </c>
      <c r="X704" s="10" t="str">
        <f>IF($B704=1,"",IF(AND(TrackingWorksheet!$L709&lt;&gt;"", TrackingWorksheet!$L709&gt;=WeeklySummary!$C$6,TrackingWorksheet!$L709&lt;=WeeklySummary!$C$7,OR(TrackingWorksheet!$H709=Lists!$D$4,TrackingWorksheet!$J709=Lists!$D$4)), 1, 0))</f>
        <v/>
      </c>
      <c r="Y704" s="10" t="str">
        <f>IF($B704=1,"",IF(AND(TrackingWorksheet!$L709&lt;&gt;"", TrackingWorksheet!$L709&gt;=WeeklySummary!$C$6,TrackingWorksheet!$L709&lt;=WeeklySummary!$C$7,OR(TrackingWorksheet!$H709=Lists!$D$5,TrackingWorksheet!$J709=Lists!$D$5)), 1, 0))</f>
        <v/>
      </c>
      <c r="Z704" s="10" t="str">
        <f>IF($B704=1,"",IF(AND(TrackingWorksheet!$L709&lt;&gt;"", TrackingWorksheet!$L709&gt;=WeeklySummary!$C$6,TrackingWorksheet!$L709&lt;=WeeklySummary!$C$7,OR(TrackingWorksheet!$H709=Lists!$D$6,TrackingWorksheet!$J709=Lists!$D$6)), 1, 0))</f>
        <v/>
      </c>
      <c r="AA704" s="19" t="str">
        <f>IF(B704=1,"",IF(AND(TrackingWorksheet!M709&lt;&gt;"",TrackingWorksheet!M709&lt;=WeeklySummary!$C$7),1,0)*D704)</f>
        <v/>
      </c>
      <c r="AB704" s="19" t="str">
        <f>IF(B704=1,"",IF(AND(TrackingWorksheet!N709&lt;&gt;"",TrackingWorksheet!N709&lt;=WeeklySummary!$C$7),1,0)*D704)</f>
        <v/>
      </c>
      <c r="AC704" s="19" t="str">
        <f>IF(B704=1,"",TrackingWorksheet!T709)</f>
        <v/>
      </c>
      <c r="AD704" s="19" t="str">
        <f>IF(B704=1,"",IF(D704*AND(TrackingWorksheet!S709&gt;=Calculations!$BD$3,TrackingWorksheet!U709="",TrackingWorksheet!K709="YES"),1,0))</f>
        <v/>
      </c>
      <c r="AE704" s="19" t="str">
        <f>IF($B704=1,"",IF(AND(TrackingWorksheet!$S709&gt;$BE$3,TrackingWorksheet!$T709=Lists!$P$4),1, 0)*D704)</f>
        <v/>
      </c>
      <c r="AF704" s="19" t="str">
        <f>IF($B704=1,"",IF(AND(TrackingWorksheet!$U709&gt;$BE$3,TrackingWorksheet!$V709=Lists!$P$4),1, 0)*D704)</f>
        <v/>
      </c>
      <c r="AG704" s="19" t="str">
        <f>IF($B704=1,"",IF(AND(TrackingWorksheet!$W709&gt;$BE$3,TrackingWorksheet!$X709=Lists!$P$4),1, 0)*D704)</f>
        <v/>
      </c>
      <c r="AH704" s="19" t="str">
        <f>IF($B704=1,"",IF(AND(TrackingWorksheet!$Y709&gt;$BE$3,TrackingWorksheet!$Z709=Lists!$P$4),1, 0)*D704)</f>
        <v/>
      </c>
      <c r="AI704" s="19" t="str">
        <f>IF($B704=1,"",IF(AND(TrackingWorksheet!$AA709&gt;$BE$3,TrackingWorksheet!$AB709=Lists!$P$4),1, 0)*D704)</f>
        <v/>
      </c>
      <c r="AJ704" s="19" t="str">
        <f>IF($B704=1,"",IF(AND(TrackingWorksheet!$S709&gt;$BE$3,TrackingWorksheet!$T709=Lists!$P$5),1, 0)*D704)</f>
        <v/>
      </c>
      <c r="AK704" s="19" t="str">
        <f>IF($B704=1,"",IF(AND(TrackingWorksheet!$U709&gt;$BE$3,TrackingWorksheet!$V709=Lists!$P$5),1, 0)*D704)</f>
        <v/>
      </c>
      <c r="AL704" s="19" t="str">
        <f>IF($B704=1,"",IF(AND(TrackingWorksheet!$W709&gt;$BE$3,TrackingWorksheet!$X709=Lists!$P$5),1, 0)*D704)</f>
        <v/>
      </c>
      <c r="AM704" s="19" t="str">
        <f>IF($B704=1,"",IF(AND(TrackingWorksheet!$Y709&gt;$BE$3,TrackingWorksheet!$Z709=Lists!$P$5),1, 0)*D704)</f>
        <v/>
      </c>
      <c r="AN704" s="19" t="str">
        <f>IF($B704=1,"",IF(AND(TrackingWorksheet!$AA709&gt;$BE$3,TrackingWorksheet!$AB709=Lists!$P$5),1, 0)*D704)</f>
        <v/>
      </c>
      <c r="AO704" s="19" t="str">
        <f>IF($B704=1,"",IF(AND(TrackingWorksheet!$S709&gt;$BE$3,TrackingWorksheet!$T709=Lists!$P$6),1, 0)*D704)</f>
        <v/>
      </c>
      <c r="AP704" s="19" t="str">
        <f>IF($B704=1,"",IF(AND(TrackingWorksheet!$U709&gt;$BE$3,TrackingWorksheet!$V709=Lists!$P$6),1, 0)*D704)</f>
        <v/>
      </c>
      <c r="AQ704" s="19" t="str">
        <f>IF($B704=1,"",IF(AND(TrackingWorksheet!$W709&gt;$BE$3,TrackingWorksheet!$X709=Lists!$P$6),1, 0)*D704)</f>
        <v/>
      </c>
      <c r="AR704" s="19" t="str">
        <f>IF($B704=1,"",IF(AND(TrackingWorksheet!$Y709&gt;$BE$3,TrackingWorksheet!$Z709=Lists!$P$6),1, 0)*D704)</f>
        <v/>
      </c>
      <c r="AS704" s="19" t="str">
        <f>IF($B704=1,"",IF(AND(TrackingWorksheet!$AA709&gt;$BE$3,TrackingWorksheet!$AB709=Lists!$P$6),1, 0)*D704)</f>
        <v/>
      </c>
      <c r="AT704" s="19">
        <f t="shared" si="153"/>
        <v>0</v>
      </c>
      <c r="AU704" s="19" t="str">
        <f>IF(B704=1,"",IF(AND(TrackingWorksheet!K709="",TrackingWorksheet!M709="", TrackingWorksheet!N709="", TrackingWorksheet!S709="", TrackingWorksheet!V709="", TrackingWorksheet!W709="", TrackingWorksheet!Y709="", TrackingWorksheet!AA709="", V704=1),1,0)*D704)</f>
        <v/>
      </c>
      <c r="AV704" s="19" t="str">
        <f>IF(B704=1,"",IF(D704*AND(TrackingWorksheet!U709&gt;Calculations!$BE$3,TrackingWorksheet!K709="YES"),1,0))</f>
        <v/>
      </c>
      <c r="AW704" s="19" t="str">
        <f>IF(B704=1,"",IF(D704*AND(TrackingWorksheet!W709&gt;Calculations!$BE$3,TrackingWorksheet!K709="YES"),1,0))</f>
        <v/>
      </c>
      <c r="AX704" s="19">
        <f t="shared" si="154"/>
        <v>0</v>
      </c>
      <c r="AY704" s="19">
        <f t="shared" si="150"/>
        <v>0</v>
      </c>
      <c r="AZ704" s="27" t="str">
        <f>IF(B704=1,"",IF(TrackingWorksheet!Q709="","",TrackingWorksheet!Q709))</f>
        <v/>
      </c>
      <c r="BB704" s="4"/>
      <c r="BC704" s="4"/>
      <c r="BD704" s="4"/>
      <c r="BE704" s="4"/>
      <c r="BF704" s="4"/>
      <c r="BG704" s="4" t="str">
        <f>IF(B704=1,"",IF(AND(N704=1,TrackingWorksheet!$I709+14&lt;=WeeklySummary!$C$7),1,0))</f>
        <v/>
      </c>
      <c r="BH704" s="4" t="str">
        <f>IF(B704=1,"",IF(AND(R704=1,TrackingWorksheet!$I709+14&lt;=WeeklySummary!$C$7),1,0))</f>
        <v/>
      </c>
      <c r="BI704" s="4" t="str">
        <f>IF(B704=1,"",IF(AND(J704=1,TrackingWorksheet!$G709+14&lt;=WeeklySummary!$C$7),1,0))</f>
        <v/>
      </c>
      <c r="BJ704" s="4" t="str">
        <f>IF(B704=1,"",IF(AND(T704=1,TrackingWorksheet!$I709+14&lt;=WeeklySummary!$C$7),1,0))</f>
        <v/>
      </c>
      <c r="BK704" s="4" t="str">
        <f>IF(B704=1,"",IF(AND(T704=1,TrackingWorksheet!$G709+14&lt;=WeeklySummary!$C$7),1,0))</f>
        <v/>
      </c>
      <c r="BL704" s="4">
        <f t="shared" si="163"/>
        <v>0</v>
      </c>
    </row>
    <row r="705" spans="2:64" x14ac:dyDescent="0.25">
      <c r="B705" s="27">
        <f>IF(AND(ISBLANK(TrackingWorksheet!B710),ISBLANK(TrackingWorksheet!C710),ISBLANK(TrackingWorksheet!G710),ISBLANK(TrackingWorksheet!H710),
ISBLANK(TrackingWorksheet!I710),ISBLANK(TrackingWorksheet!J710),ISBLANK(TrackingWorksheet!M710),
ISBLANK(TrackingWorksheet!N712)),1,0)</f>
        <v>1</v>
      </c>
      <c r="C705" s="12" t="str">
        <f>IF(B705=1,"",TrackingWorksheet!F710)</f>
        <v/>
      </c>
      <c r="D705" s="20" t="str">
        <f>IF(B705=1,"",IF(AND(TrackingWorksheet!B710&lt;&gt;"",TrackingWorksheet!B710&lt;=WeeklySummary!$C$7,OR(TrackingWorksheet!C710="",TrackingWorksheet!C710&gt;=WeeklySummary!$C$6)),1,0))</f>
        <v/>
      </c>
      <c r="E705" s="10" t="str">
        <f>IF(B705=1,"",IF(AND(TrackingWorksheet!G710 &lt;&gt;"",TrackingWorksheet!G710&lt;=WeeklySummary!$C$7, TrackingWorksheet!H710=Lists!$D$4), "Y", "N"))</f>
        <v/>
      </c>
      <c r="F705" s="10" t="str">
        <f>IF(B705=1,"",IF(AND(TrackingWorksheet!I710 &lt;&gt;"", TrackingWorksheet!I710&lt;=WeeklySummary!$C$7, TrackingWorksheet!J710=Lists!$D$4), "Y", "N"))</f>
        <v/>
      </c>
      <c r="G705" s="10" t="str">
        <f>IF(B705=1,"",IF(AND(TrackingWorksheet!G710 &lt;&gt;"",TrackingWorksheet!G710&lt;=WeeklySummary!$C$7, TrackingWorksheet!H710=Lists!$D$5), "Y", "N"))</f>
        <v/>
      </c>
      <c r="H705" s="10" t="str">
        <f>IF(B705=1,"",IF(AND(TrackingWorksheet!I710 &lt;&gt;"", TrackingWorksheet!I710&lt;=WeeklySummary!$C$7, TrackingWorksheet!J710=Lists!$D$5), "Y", "N"))</f>
        <v/>
      </c>
      <c r="I705" s="20" t="str">
        <f>IF(B705=1,"",IF(AND(TrackingWorksheet!G710 &lt;&gt;"", TrackingWorksheet!G710&lt;=WeeklySummary!$C$7, TrackingWorksheet!H710=Lists!$D$6), 1, 0))</f>
        <v/>
      </c>
      <c r="J705" s="20" t="str">
        <f t="shared" si="155"/>
        <v/>
      </c>
      <c r="K705" s="10" t="str">
        <f>IF(B705=1,"",IF(AND(TrackingWorksheet!I710&lt;=WeeklySummary!$C$7,TrackingWorksheet!K710="YES"),0,IF(AND(AND(OR(E705="Y",F705="Y"),E705&lt;&gt;F705),G705&lt;&gt;"Y", H705&lt;&gt;"Y"), 1, 0)))</f>
        <v/>
      </c>
      <c r="L705" s="20" t="str">
        <f t="shared" si="156"/>
        <v/>
      </c>
      <c r="M705" s="10" t="str">
        <f t="shared" si="157"/>
        <v/>
      </c>
      <c r="N705" s="20" t="str">
        <f t="shared" si="158"/>
        <v/>
      </c>
      <c r="O705" s="10" t="str">
        <f>IF(B705=1,"",IF(AND(TrackingWorksheet!I710&lt;=WeeklySummary!$C$7,TrackingWorksheet!K710="YES"),0,IF(AND(AND(OR(G705="Y",H705="Y"),G705&lt;&gt;H705),E705&lt;&gt;"Y", F705&lt;&gt;"Y"), 1, 0)))</f>
        <v/>
      </c>
      <c r="P705" s="20" t="str">
        <f t="shared" si="159"/>
        <v/>
      </c>
      <c r="Q705" s="10" t="str">
        <f t="shared" si="160"/>
        <v/>
      </c>
      <c r="R705" s="10" t="str">
        <f t="shared" si="161"/>
        <v/>
      </c>
      <c r="S705" s="10" t="str">
        <f>IF(B705=1,"",IF(AND(OR(AND(TrackingWorksheet!H710=Lists!$D$7,TrackingWorksheet!H710=TrackingWorksheet!J710),TrackingWorksheet!H710&lt;&gt;TrackingWorksheet!J710),TrackingWorksheet!K710="YES",TrackingWorksheet!H710&lt;&gt;Lists!$D$6,TrackingWorksheet!G710&lt;=WeeklySummary!$C$7,TrackingWorksheet!I710&lt;=WeeklySummary!$C$7),1,0))</f>
        <v/>
      </c>
      <c r="T705" s="10" t="str">
        <f t="shared" si="162"/>
        <v/>
      </c>
      <c r="U705" s="10" t="str">
        <f>IF($B705=1,"",IF(TrackingWorksheet!$K710="YES",1, 0)*D705)</f>
        <v/>
      </c>
      <c r="V705" s="20">
        <f t="shared" si="151"/>
        <v>0</v>
      </c>
      <c r="W705" s="20">
        <f t="shared" si="152"/>
        <v>0</v>
      </c>
      <c r="X705" s="10" t="str">
        <f>IF($B705=1,"",IF(AND(TrackingWorksheet!$L710&lt;&gt;"", TrackingWorksheet!$L710&gt;=WeeklySummary!$C$6,TrackingWorksheet!$L710&lt;=WeeklySummary!$C$7,OR(TrackingWorksheet!$H710=Lists!$D$4,TrackingWorksheet!$J710=Lists!$D$4)), 1, 0))</f>
        <v/>
      </c>
      <c r="Y705" s="10" t="str">
        <f>IF($B705=1,"",IF(AND(TrackingWorksheet!$L710&lt;&gt;"", TrackingWorksheet!$L710&gt;=WeeklySummary!$C$6,TrackingWorksheet!$L710&lt;=WeeklySummary!$C$7,OR(TrackingWorksheet!$H710=Lists!$D$5,TrackingWorksheet!$J710=Lists!$D$5)), 1, 0))</f>
        <v/>
      </c>
      <c r="Z705" s="10" t="str">
        <f>IF($B705=1,"",IF(AND(TrackingWorksheet!$L710&lt;&gt;"", TrackingWorksheet!$L710&gt;=WeeklySummary!$C$6,TrackingWorksheet!$L710&lt;=WeeklySummary!$C$7,OR(TrackingWorksheet!$H710=Lists!$D$6,TrackingWorksheet!$J710=Lists!$D$6)), 1, 0))</f>
        <v/>
      </c>
      <c r="AA705" s="19" t="str">
        <f>IF(B705=1,"",IF(AND(TrackingWorksheet!M710&lt;&gt;"",TrackingWorksheet!M710&lt;=WeeklySummary!$C$7),1,0)*D705)</f>
        <v/>
      </c>
      <c r="AB705" s="19" t="str">
        <f>IF(B705=1,"",IF(AND(TrackingWorksheet!N710&lt;&gt;"",TrackingWorksheet!N710&lt;=WeeklySummary!$C$7),1,0)*D705)</f>
        <v/>
      </c>
      <c r="AC705" s="19" t="str">
        <f>IF(B705=1,"",TrackingWorksheet!T710)</f>
        <v/>
      </c>
      <c r="AD705" s="19" t="str">
        <f>IF(B705=1,"",IF(D705*AND(TrackingWorksheet!S710&gt;=Calculations!$BD$3,TrackingWorksheet!U710="",TrackingWorksheet!K710="YES"),1,0))</f>
        <v/>
      </c>
      <c r="AE705" s="19" t="str">
        <f>IF($B705=1,"",IF(AND(TrackingWorksheet!$S710&gt;$BE$3,TrackingWorksheet!$T710=Lists!$P$4),1, 0)*D705)</f>
        <v/>
      </c>
      <c r="AF705" s="19" t="str">
        <f>IF($B705=1,"",IF(AND(TrackingWorksheet!$U710&gt;$BE$3,TrackingWorksheet!$V710=Lists!$P$4),1, 0)*D705)</f>
        <v/>
      </c>
      <c r="AG705" s="19" t="str">
        <f>IF($B705=1,"",IF(AND(TrackingWorksheet!$W710&gt;$BE$3,TrackingWorksheet!$X710=Lists!$P$4),1, 0)*D705)</f>
        <v/>
      </c>
      <c r="AH705" s="19" t="str">
        <f>IF($B705=1,"",IF(AND(TrackingWorksheet!$Y710&gt;$BE$3,TrackingWorksheet!$Z710=Lists!$P$4),1, 0)*D705)</f>
        <v/>
      </c>
      <c r="AI705" s="19" t="str">
        <f>IF($B705=1,"",IF(AND(TrackingWorksheet!$AA710&gt;$BE$3,TrackingWorksheet!$AB710=Lists!$P$4),1, 0)*D705)</f>
        <v/>
      </c>
      <c r="AJ705" s="19" t="str">
        <f>IF($B705=1,"",IF(AND(TrackingWorksheet!$S710&gt;$BE$3,TrackingWorksheet!$T710=Lists!$P$5),1, 0)*D705)</f>
        <v/>
      </c>
      <c r="AK705" s="19" t="str">
        <f>IF($B705=1,"",IF(AND(TrackingWorksheet!$U710&gt;$BE$3,TrackingWorksheet!$V710=Lists!$P$5),1, 0)*D705)</f>
        <v/>
      </c>
      <c r="AL705" s="19" t="str">
        <f>IF($B705=1,"",IF(AND(TrackingWorksheet!$W710&gt;$BE$3,TrackingWorksheet!$X710=Lists!$P$5),1, 0)*D705)</f>
        <v/>
      </c>
      <c r="AM705" s="19" t="str">
        <f>IF($B705=1,"",IF(AND(TrackingWorksheet!$Y710&gt;$BE$3,TrackingWorksheet!$Z710=Lists!$P$5),1, 0)*D705)</f>
        <v/>
      </c>
      <c r="AN705" s="19" t="str">
        <f>IF($B705=1,"",IF(AND(TrackingWorksheet!$AA710&gt;$BE$3,TrackingWorksheet!$AB710=Lists!$P$5),1, 0)*D705)</f>
        <v/>
      </c>
      <c r="AO705" s="19" t="str">
        <f>IF($B705=1,"",IF(AND(TrackingWorksheet!$S710&gt;$BE$3,TrackingWorksheet!$T710=Lists!$P$6),1, 0)*D705)</f>
        <v/>
      </c>
      <c r="AP705" s="19" t="str">
        <f>IF($B705=1,"",IF(AND(TrackingWorksheet!$U710&gt;$BE$3,TrackingWorksheet!$V710=Lists!$P$6),1, 0)*D705)</f>
        <v/>
      </c>
      <c r="AQ705" s="19" t="str">
        <f>IF($B705=1,"",IF(AND(TrackingWorksheet!$W710&gt;$BE$3,TrackingWorksheet!$X710=Lists!$P$6),1, 0)*D705)</f>
        <v/>
      </c>
      <c r="AR705" s="19" t="str">
        <f>IF($B705=1,"",IF(AND(TrackingWorksheet!$Y710&gt;$BE$3,TrackingWorksheet!$Z710=Lists!$P$6),1, 0)*D705)</f>
        <v/>
      </c>
      <c r="AS705" s="19" t="str">
        <f>IF($B705=1,"",IF(AND(TrackingWorksheet!$AA710&gt;$BE$3,TrackingWorksheet!$AB710=Lists!$P$6),1, 0)*D705)</f>
        <v/>
      </c>
      <c r="AT705" s="19">
        <f t="shared" si="153"/>
        <v>0</v>
      </c>
      <c r="AU705" s="19" t="str">
        <f>IF(B705=1,"",IF(AND(TrackingWorksheet!K710="",TrackingWorksheet!M710="", TrackingWorksheet!N710="", TrackingWorksheet!S710="", TrackingWorksheet!V710="", TrackingWorksheet!W710="", TrackingWorksheet!Y710="", TrackingWorksheet!AA710="", V705=1),1,0)*D705)</f>
        <v/>
      </c>
      <c r="AV705" s="19" t="str">
        <f>IF(B705=1,"",IF(D705*AND(TrackingWorksheet!U710&gt;Calculations!$BE$3,TrackingWorksheet!K710="YES"),1,0))</f>
        <v/>
      </c>
      <c r="AW705" s="19" t="str">
        <f>IF(B705=1,"",IF(D705*AND(TrackingWorksheet!W710&gt;Calculations!$BE$3,TrackingWorksheet!K710="YES"),1,0))</f>
        <v/>
      </c>
      <c r="AX705" s="19">
        <f t="shared" si="154"/>
        <v>0</v>
      </c>
      <c r="AY705" s="19">
        <f t="shared" si="150"/>
        <v>0</v>
      </c>
      <c r="AZ705" s="27" t="str">
        <f>IF(B705=1,"",IF(TrackingWorksheet!Q710="","",TrackingWorksheet!Q710))</f>
        <v/>
      </c>
      <c r="BB705" s="4"/>
      <c r="BC705" s="4"/>
      <c r="BD705" s="4"/>
      <c r="BE705" s="4"/>
      <c r="BF705" s="4"/>
      <c r="BG705" s="4" t="str">
        <f>IF(B705=1,"",IF(AND(N705=1,TrackingWorksheet!$I710+14&lt;=WeeklySummary!$C$7),1,0))</f>
        <v/>
      </c>
      <c r="BH705" s="4" t="str">
        <f>IF(B705=1,"",IF(AND(R705=1,TrackingWorksheet!$I710+14&lt;=WeeklySummary!$C$7),1,0))</f>
        <v/>
      </c>
      <c r="BI705" s="4" t="str">
        <f>IF(B705=1,"",IF(AND(J705=1,TrackingWorksheet!$G710+14&lt;=WeeklySummary!$C$7),1,0))</f>
        <v/>
      </c>
      <c r="BJ705" s="4" t="str">
        <f>IF(B705=1,"",IF(AND(T705=1,TrackingWorksheet!$I710+14&lt;=WeeklySummary!$C$7),1,0))</f>
        <v/>
      </c>
      <c r="BK705" s="4" t="str">
        <f>IF(B705=1,"",IF(AND(T705=1,TrackingWorksheet!$G710+14&lt;=WeeklySummary!$C$7),1,0))</f>
        <v/>
      </c>
      <c r="BL705" s="4">
        <f t="shared" si="163"/>
        <v>0</v>
      </c>
    </row>
    <row r="706" spans="2:64" x14ac:dyDescent="0.25">
      <c r="B706" s="27">
        <f>IF(AND(ISBLANK(TrackingWorksheet!B711),ISBLANK(TrackingWorksheet!C711),ISBLANK(TrackingWorksheet!G711),ISBLANK(TrackingWorksheet!H711),
ISBLANK(TrackingWorksheet!I711),ISBLANK(TrackingWorksheet!J711),ISBLANK(TrackingWorksheet!M711),
ISBLANK(TrackingWorksheet!N713)),1,0)</f>
        <v>1</v>
      </c>
      <c r="C706" s="12" t="str">
        <f>IF(B706=1,"",TrackingWorksheet!F711)</f>
        <v/>
      </c>
      <c r="D706" s="20" t="str">
        <f>IF(B706=1,"",IF(AND(TrackingWorksheet!B711&lt;&gt;"",TrackingWorksheet!B711&lt;=WeeklySummary!$C$7,OR(TrackingWorksheet!C711="",TrackingWorksheet!C711&gt;=WeeklySummary!$C$6)),1,0))</f>
        <v/>
      </c>
      <c r="E706" s="10" t="str">
        <f>IF(B706=1,"",IF(AND(TrackingWorksheet!G711 &lt;&gt;"",TrackingWorksheet!G711&lt;=WeeklySummary!$C$7, TrackingWorksheet!H711=Lists!$D$4), "Y", "N"))</f>
        <v/>
      </c>
      <c r="F706" s="10" t="str">
        <f>IF(B706=1,"",IF(AND(TrackingWorksheet!I711 &lt;&gt;"", TrackingWorksheet!I711&lt;=WeeklySummary!$C$7, TrackingWorksheet!J711=Lists!$D$4), "Y", "N"))</f>
        <v/>
      </c>
      <c r="G706" s="10" t="str">
        <f>IF(B706=1,"",IF(AND(TrackingWorksheet!G711 &lt;&gt;"",TrackingWorksheet!G711&lt;=WeeklySummary!$C$7, TrackingWorksheet!H711=Lists!$D$5), "Y", "N"))</f>
        <v/>
      </c>
      <c r="H706" s="10" t="str">
        <f>IF(B706=1,"",IF(AND(TrackingWorksheet!I711 &lt;&gt;"", TrackingWorksheet!I711&lt;=WeeklySummary!$C$7, TrackingWorksheet!J711=Lists!$D$5), "Y", "N"))</f>
        <v/>
      </c>
      <c r="I706" s="20" t="str">
        <f>IF(B706=1,"",IF(AND(TrackingWorksheet!G711 &lt;&gt;"", TrackingWorksheet!G711&lt;=WeeklySummary!$C$7, TrackingWorksheet!H711=Lists!$D$6), 1, 0))</f>
        <v/>
      </c>
      <c r="J706" s="20" t="str">
        <f t="shared" si="155"/>
        <v/>
      </c>
      <c r="K706" s="10" t="str">
        <f>IF(B706=1,"",IF(AND(TrackingWorksheet!I711&lt;=WeeklySummary!$C$7,TrackingWorksheet!K711="YES"),0,IF(AND(AND(OR(E706="Y",F706="Y"),E706&lt;&gt;F706),G706&lt;&gt;"Y", H706&lt;&gt;"Y"), 1, 0)))</f>
        <v/>
      </c>
      <c r="L706" s="20" t="str">
        <f t="shared" si="156"/>
        <v/>
      </c>
      <c r="M706" s="10" t="str">
        <f t="shared" si="157"/>
        <v/>
      </c>
      <c r="N706" s="20" t="str">
        <f t="shared" si="158"/>
        <v/>
      </c>
      <c r="O706" s="10" t="str">
        <f>IF(B706=1,"",IF(AND(TrackingWorksheet!I711&lt;=WeeklySummary!$C$7,TrackingWorksheet!K711="YES"),0,IF(AND(AND(OR(G706="Y",H706="Y"),G706&lt;&gt;H706),E706&lt;&gt;"Y", F706&lt;&gt;"Y"), 1, 0)))</f>
        <v/>
      </c>
      <c r="P706" s="20" t="str">
        <f t="shared" si="159"/>
        <v/>
      </c>
      <c r="Q706" s="10" t="str">
        <f t="shared" si="160"/>
        <v/>
      </c>
      <c r="R706" s="10" t="str">
        <f t="shared" si="161"/>
        <v/>
      </c>
      <c r="S706" s="10" t="str">
        <f>IF(B706=1,"",IF(AND(OR(AND(TrackingWorksheet!H711=Lists!$D$7,TrackingWorksheet!H711=TrackingWorksheet!J711),TrackingWorksheet!H711&lt;&gt;TrackingWorksheet!J711),TrackingWorksheet!K711="YES",TrackingWorksheet!H711&lt;&gt;Lists!$D$6,TrackingWorksheet!G711&lt;=WeeklySummary!$C$7,TrackingWorksheet!I711&lt;=WeeklySummary!$C$7),1,0))</f>
        <v/>
      </c>
      <c r="T706" s="10" t="str">
        <f t="shared" si="162"/>
        <v/>
      </c>
      <c r="U706" s="10" t="str">
        <f>IF($B706=1,"",IF(TrackingWorksheet!$K711="YES",1, 0)*D706)</f>
        <v/>
      </c>
      <c r="V706" s="20">
        <f t="shared" si="151"/>
        <v>0</v>
      </c>
      <c r="W706" s="20">
        <f t="shared" si="152"/>
        <v>0</v>
      </c>
      <c r="X706" s="10" t="str">
        <f>IF($B706=1,"",IF(AND(TrackingWorksheet!$L711&lt;&gt;"", TrackingWorksheet!$L711&gt;=WeeklySummary!$C$6,TrackingWorksheet!$L711&lt;=WeeklySummary!$C$7,OR(TrackingWorksheet!$H711=Lists!$D$4,TrackingWorksheet!$J711=Lists!$D$4)), 1, 0))</f>
        <v/>
      </c>
      <c r="Y706" s="10" t="str">
        <f>IF($B706=1,"",IF(AND(TrackingWorksheet!$L711&lt;&gt;"", TrackingWorksheet!$L711&gt;=WeeklySummary!$C$6,TrackingWorksheet!$L711&lt;=WeeklySummary!$C$7,OR(TrackingWorksheet!$H711=Lists!$D$5,TrackingWorksheet!$J711=Lists!$D$5)), 1, 0))</f>
        <v/>
      </c>
      <c r="Z706" s="10" t="str">
        <f>IF($B706=1,"",IF(AND(TrackingWorksheet!$L711&lt;&gt;"", TrackingWorksheet!$L711&gt;=WeeklySummary!$C$6,TrackingWorksheet!$L711&lt;=WeeklySummary!$C$7,OR(TrackingWorksheet!$H711=Lists!$D$6,TrackingWorksheet!$J711=Lists!$D$6)), 1, 0))</f>
        <v/>
      </c>
      <c r="AA706" s="19" t="str">
        <f>IF(B706=1,"",IF(AND(TrackingWorksheet!M711&lt;&gt;"",TrackingWorksheet!M711&lt;=WeeklySummary!$C$7),1,0)*D706)</f>
        <v/>
      </c>
      <c r="AB706" s="19" t="str">
        <f>IF(B706=1,"",IF(AND(TrackingWorksheet!N711&lt;&gt;"",TrackingWorksheet!N711&lt;=WeeklySummary!$C$7),1,0)*D706)</f>
        <v/>
      </c>
      <c r="AC706" s="19" t="str">
        <f>IF(B706=1,"",TrackingWorksheet!T711)</f>
        <v/>
      </c>
      <c r="AD706" s="19" t="str">
        <f>IF(B706=1,"",IF(D706*AND(TrackingWorksheet!S711&gt;=Calculations!$BD$3,TrackingWorksheet!U711="",TrackingWorksheet!K711="YES"),1,0))</f>
        <v/>
      </c>
      <c r="AE706" s="19" t="str">
        <f>IF($B706=1,"",IF(AND(TrackingWorksheet!$S711&gt;$BE$3,TrackingWorksheet!$T711=Lists!$P$4),1, 0)*D706)</f>
        <v/>
      </c>
      <c r="AF706" s="19" t="str">
        <f>IF($B706=1,"",IF(AND(TrackingWorksheet!$U711&gt;$BE$3,TrackingWorksheet!$V711=Lists!$P$4),1, 0)*D706)</f>
        <v/>
      </c>
      <c r="AG706" s="19" t="str">
        <f>IF($B706=1,"",IF(AND(TrackingWorksheet!$W711&gt;$BE$3,TrackingWorksheet!$X711=Lists!$P$4),1, 0)*D706)</f>
        <v/>
      </c>
      <c r="AH706" s="19" t="str">
        <f>IF($B706=1,"",IF(AND(TrackingWorksheet!$Y711&gt;$BE$3,TrackingWorksheet!$Z711=Lists!$P$4),1, 0)*D706)</f>
        <v/>
      </c>
      <c r="AI706" s="19" t="str">
        <f>IF($B706=1,"",IF(AND(TrackingWorksheet!$AA711&gt;$BE$3,TrackingWorksheet!$AB711=Lists!$P$4),1, 0)*D706)</f>
        <v/>
      </c>
      <c r="AJ706" s="19" t="str">
        <f>IF($B706=1,"",IF(AND(TrackingWorksheet!$S711&gt;$BE$3,TrackingWorksheet!$T711=Lists!$P$5),1, 0)*D706)</f>
        <v/>
      </c>
      <c r="AK706" s="19" t="str">
        <f>IF($B706=1,"",IF(AND(TrackingWorksheet!$U711&gt;$BE$3,TrackingWorksheet!$V711=Lists!$P$5),1, 0)*D706)</f>
        <v/>
      </c>
      <c r="AL706" s="19" t="str">
        <f>IF($B706=1,"",IF(AND(TrackingWorksheet!$W711&gt;$BE$3,TrackingWorksheet!$X711=Lists!$P$5),1, 0)*D706)</f>
        <v/>
      </c>
      <c r="AM706" s="19" t="str">
        <f>IF($B706=1,"",IF(AND(TrackingWorksheet!$Y711&gt;$BE$3,TrackingWorksheet!$Z711=Lists!$P$5),1, 0)*D706)</f>
        <v/>
      </c>
      <c r="AN706" s="19" t="str">
        <f>IF($B706=1,"",IF(AND(TrackingWorksheet!$AA711&gt;$BE$3,TrackingWorksheet!$AB711=Lists!$P$5),1, 0)*D706)</f>
        <v/>
      </c>
      <c r="AO706" s="19" t="str">
        <f>IF($B706=1,"",IF(AND(TrackingWorksheet!$S711&gt;$BE$3,TrackingWorksheet!$T711=Lists!$P$6),1, 0)*D706)</f>
        <v/>
      </c>
      <c r="AP706" s="19" t="str">
        <f>IF($B706=1,"",IF(AND(TrackingWorksheet!$U711&gt;$BE$3,TrackingWorksheet!$V711=Lists!$P$6),1, 0)*D706)</f>
        <v/>
      </c>
      <c r="AQ706" s="19" t="str">
        <f>IF($B706=1,"",IF(AND(TrackingWorksheet!$W711&gt;$BE$3,TrackingWorksheet!$X711=Lists!$P$6),1, 0)*D706)</f>
        <v/>
      </c>
      <c r="AR706" s="19" t="str">
        <f>IF($B706=1,"",IF(AND(TrackingWorksheet!$Y711&gt;$BE$3,TrackingWorksheet!$Z711=Lists!$P$6),1, 0)*D706)</f>
        <v/>
      </c>
      <c r="AS706" s="19" t="str">
        <f>IF($B706=1,"",IF(AND(TrackingWorksheet!$AA711&gt;$BE$3,TrackingWorksheet!$AB711=Lists!$P$6),1, 0)*D706)</f>
        <v/>
      </c>
      <c r="AT706" s="19">
        <f t="shared" si="153"/>
        <v>0</v>
      </c>
      <c r="AU706" s="19" t="str">
        <f>IF(B706=1,"",IF(AND(TrackingWorksheet!K711="",TrackingWorksheet!M711="", TrackingWorksheet!N711="", TrackingWorksheet!S711="", TrackingWorksheet!V711="", TrackingWorksheet!W711="", TrackingWorksheet!Y711="", TrackingWorksheet!AA711="", V706=1),1,0)*D706)</f>
        <v/>
      </c>
      <c r="AV706" s="19" t="str">
        <f>IF(B706=1,"",IF(D706*AND(TrackingWorksheet!U711&gt;Calculations!$BE$3,TrackingWorksheet!K711="YES"),1,0))</f>
        <v/>
      </c>
      <c r="AW706" s="19" t="str">
        <f>IF(B706=1,"",IF(D706*AND(TrackingWorksheet!W711&gt;Calculations!$BE$3,TrackingWorksheet!K711="YES"),1,0))</f>
        <v/>
      </c>
      <c r="AX706" s="19">
        <f t="shared" si="154"/>
        <v>0</v>
      </c>
      <c r="AY706" s="19">
        <f t="shared" si="150"/>
        <v>0</v>
      </c>
      <c r="AZ706" s="27" t="str">
        <f>IF(B706=1,"",IF(TrackingWorksheet!Q711="","",TrackingWorksheet!Q711))</f>
        <v/>
      </c>
      <c r="BB706" s="4"/>
      <c r="BC706" s="4"/>
      <c r="BD706" s="4"/>
      <c r="BE706" s="4"/>
      <c r="BF706" s="4"/>
      <c r="BG706" s="4" t="str">
        <f>IF(B706=1,"",IF(AND(N706=1,TrackingWorksheet!$I711+14&lt;=WeeklySummary!$C$7),1,0))</f>
        <v/>
      </c>
      <c r="BH706" s="4" t="str">
        <f>IF(B706=1,"",IF(AND(R706=1,TrackingWorksheet!$I711+14&lt;=WeeklySummary!$C$7),1,0))</f>
        <v/>
      </c>
      <c r="BI706" s="4" t="str">
        <f>IF(B706=1,"",IF(AND(J706=1,TrackingWorksheet!$G711+14&lt;=WeeklySummary!$C$7),1,0))</f>
        <v/>
      </c>
      <c r="BJ706" s="4" t="str">
        <f>IF(B706=1,"",IF(AND(T706=1,TrackingWorksheet!$I711+14&lt;=WeeklySummary!$C$7),1,0))</f>
        <v/>
      </c>
      <c r="BK706" s="4" t="str">
        <f>IF(B706=1,"",IF(AND(T706=1,TrackingWorksheet!$G711+14&lt;=WeeklySummary!$C$7),1,0))</f>
        <v/>
      </c>
      <c r="BL706" s="4">
        <f t="shared" si="163"/>
        <v>0</v>
      </c>
    </row>
    <row r="707" spans="2:64" x14ac:dyDescent="0.25">
      <c r="B707" s="27">
        <f>IF(AND(ISBLANK(TrackingWorksheet!B712),ISBLANK(TrackingWorksheet!C712),ISBLANK(TrackingWorksheet!G712),ISBLANK(TrackingWorksheet!H712),
ISBLANK(TrackingWorksheet!I712),ISBLANK(TrackingWorksheet!J712),ISBLANK(TrackingWorksheet!M712),
ISBLANK(TrackingWorksheet!N714)),1,0)</f>
        <v>1</v>
      </c>
      <c r="C707" s="12" t="str">
        <f>IF(B707=1,"",TrackingWorksheet!F712)</f>
        <v/>
      </c>
      <c r="D707" s="20" t="str">
        <f>IF(B707=1,"",IF(AND(TrackingWorksheet!B712&lt;&gt;"",TrackingWorksheet!B712&lt;=WeeklySummary!$C$7,OR(TrackingWorksheet!C712="",TrackingWorksheet!C712&gt;=WeeklySummary!$C$6)),1,0))</f>
        <v/>
      </c>
      <c r="E707" s="10" t="str">
        <f>IF(B707=1,"",IF(AND(TrackingWorksheet!G712 &lt;&gt;"",TrackingWorksheet!G712&lt;=WeeklySummary!$C$7, TrackingWorksheet!H712=Lists!$D$4), "Y", "N"))</f>
        <v/>
      </c>
      <c r="F707" s="10" t="str">
        <f>IF(B707=1,"",IF(AND(TrackingWorksheet!I712 &lt;&gt;"", TrackingWorksheet!I712&lt;=WeeklySummary!$C$7, TrackingWorksheet!J712=Lists!$D$4), "Y", "N"))</f>
        <v/>
      </c>
      <c r="G707" s="10" t="str">
        <f>IF(B707=1,"",IF(AND(TrackingWorksheet!G712 &lt;&gt;"",TrackingWorksheet!G712&lt;=WeeklySummary!$C$7, TrackingWorksheet!H712=Lists!$D$5), "Y", "N"))</f>
        <v/>
      </c>
      <c r="H707" s="10" t="str">
        <f>IF(B707=1,"",IF(AND(TrackingWorksheet!I712 &lt;&gt;"", TrackingWorksheet!I712&lt;=WeeklySummary!$C$7, TrackingWorksheet!J712=Lists!$D$5), "Y", "N"))</f>
        <v/>
      </c>
      <c r="I707" s="20" t="str">
        <f>IF(B707=1,"",IF(AND(TrackingWorksheet!G712 &lt;&gt;"", TrackingWorksheet!G712&lt;=WeeklySummary!$C$7, TrackingWorksheet!H712=Lists!$D$6), 1, 0))</f>
        <v/>
      </c>
      <c r="J707" s="20" t="str">
        <f t="shared" si="155"/>
        <v/>
      </c>
      <c r="K707" s="10" t="str">
        <f>IF(B707=1,"",IF(AND(TrackingWorksheet!I712&lt;=WeeklySummary!$C$7,TrackingWorksheet!K712="YES"),0,IF(AND(AND(OR(E707="Y",F707="Y"),E707&lt;&gt;F707),G707&lt;&gt;"Y", H707&lt;&gt;"Y"), 1, 0)))</f>
        <v/>
      </c>
      <c r="L707" s="20" t="str">
        <f t="shared" si="156"/>
        <v/>
      </c>
      <c r="M707" s="10" t="str">
        <f t="shared" si="157"/>
        <v/>
      </c>
      <c r="N707" s="20" t="str">
        <f t="shared" si="158"/>
        <v/>
      </c>
      <c r="O707" s="10" t="str">
        <f>IF(B707=1,"",IF(AND(TrackingWorksheet!I712&lt;=WeeklySummary!$C$7,TrackingWorksheet!K712="YES"),0,IF(AND(AND(OR(G707="Y",H707="Y"),G707&lt;&gt;H707),E707&lt;&gt;"Y", F707&lt;&gt;"Y"), 1, 0)))</f>
        <v/>
      </c>
      <c r="P707" s="20" t="str">
        <f t="shared" si="159"/>
        <v/>
      </c>
      <c r="Q707" s="10" t="str">
        <f t="shared" si="160"/>
        <v/>
      </c>
      <c r="R707" s="10" t="str">
        <f t="shared" si="161"/>
        <v/>
      </c>
      <c r="S707" s="10" t="str">
        <f>IF(B707=1,"",IF(AND(OR(AND(TrackingWorksheet!H712=Lists!$D$7,TrackingWorksheet!H712=TrackingWorksheet!J712),TrackingWorksheet!H712&lt;&gt;TrackingWorksheet!J712),TrackingWorksheet!K712="YES",TrackingWorksheet!H712&lt;&gt;Lists!$D$6,TrackingWorksheet!G712&lt;=WeeklySummary!$C$7,TrackingWorksheet!I712&lt;=WeeklySummary!$C$7),1,0))</f>
        <v/>
      </c>
      <c r="T707" s="10" t="str">
        <f t="shared" si="162"/>
        <v/>
      </c>
      <c r="U707" s="10" t="str">
        <f>IF($B707=1,"",IF(TrackingWorksheet!$K712="YES",1, 0)*D707)</f>
        <v/>
      </c>
      <c r="V707" s="20">
        <f t="shared" si="151"/>
        <v>0</v>
      </c>
      <c r="W707" s="20">
        <f t="shared" si="152"/>
        <v>0</v>
      </c>
      <c r="X707" s="10" t="str">
        <f>IF($B707=1,"",IF(AND(TrackingWorksheet!$L712&lt;&gt;"", TrackingWorksheet!$L712&gt;=WeeklySummary!$C$6,TrackingWorksheet!$L712&lt;=WeeklySummary!$C$7,OR(TrackingWorksheet!$H712=Lists!$D$4,TrackingWorksheet!$J712=Lists!$D$4)), 1, 0))</f>
        <v/>
      </c>
      <c r="Y707" s="10" t="str">
        <f>IF($B707=1,"",IF(AND(TrackingWorksheet!$L712&lt;&gt;"", TrackingWorksheet!$L712&gt;=WeeklySummary!$C$6,TrackingWorksheet!$L712&lt;=WeeklySummary!$C$7,OR(TrackingWorksheet!$H712=Lists!$D$5,TrackingWorksheet!$J712=Lists!$D$5)), 1, 0))</f>
        <v/>
      </c>
      <c r="Z707" s="10" t="str">
        <f>IF($B707=1,"",IF(AND(TrackingWorksheet!$L712&lt;&gt;"", TrackingWorksheet!$L712&gt;=WeeklySummary!$C$6,TrackingWorksheet!$L712&lt;=WeeklySummary!$C$7,OR(TrackingWorksheet!$H712=Lists!$D$6,TrackingWorksheet!$J712=Lists!$D$6)), 1, 0))</f>
        <v/>
      </c>
      <c r="AA707" s="19" t="str">
        <f>IF(B707=1,"",IF(AND(TrackingWorksheet!M712&lt;&gt;"",TrackingWorksheet!M712&lt;=WeeklySummary!$C$7),1,0)*D707)</f>
        <v/>
      </c>
      <c r="AB707" s="19" t="str">
        <f>IF(B707=1,"",IF(AND(TrackingWorksheet!N712&lt;&gt;"",TrackingWorksheet!N712&lt;=WeeklySummary!$C$7),1,0)*D707)</f>
        <v/>
      </c>
      <c r="AC707" s="19" t="str">
        <f>IF(B707=1,"",TrackingWorksheet!T712)</f>
        <v/>
      </c>
      <c r="AD707" s="19" t="str">
        <f>IF(B707=1,"",IF(D707*AND(TrackingWorksheet!S712&gt;=Calculations!$BD$3,TrackingWorksheet!U712="",TrackingWorksheet!K712="YES"),1,0))</f>
        <v/>
      </c>
      <c r="AE707" s="19" t="str">
        <f>IF($B707=1,"",IF(AND(TrackingWorksheet!$S712&gt;$BE$3,TrackingWorksheet!$T712=Lists!$P$4),1, 0)*D707)</f>
        <v/>
      </c>
      <c r="AF707" s="19" t="str">
        <f>IF($B707=1,"",IF(AND(TrackingWorksheet!$U712&gt;$BE$3,TrackingWorksheet!$V712=Lists!$P$4),1, 0)*D707)</f>
        <v/>
      </c>
      <c r="AG707" s="19" t="str">
        <f>IF($B707=1,"",IF(AND(TrackingWorksheet!$W712&gt;$BE$3,TrackingWorksheet!$X712=Lists!$P$4),1, 0)*D707)</f>
        <v/>
      </c>
      <c r="AH707" s="19" t="str">
        <f>IF($B707=1,"",IF(AND(TrackingWorksheet!$Y712&gt;$BE$3,TrackingWorksheet!$Z712=Lists!$P$4),1, 0)*D707)</f>
        <v/>
      </c>
      <c r="AI707" s="19" t="str">
        <f>IF($B707=1,"",IF(AND(TrackingWorksheet!$AA712&gt;$BE$3,TrackingWorksheet!$AB712=Lists!$P$4),1, 0)*D707)</f>
        <v/>
      </c>
      <c r="AJ707" s="19" t="str">
        <f>IF($B707=1,"",IF(AND(TrackingWorksheet!$S712&gt;$BE$3,TrackingWorksheet!$T712=Lists!$P$5),1, 0)*D707)</f>
        <v/>
      </c>
      <c r="AK707" s="19" t="str">
        <f>IF($B707=1,"",IF(AND(TrackingWorksheet!$U712&gt;$BE$3,TrackingWorksheet!$V712=Lists!$P$5),1, 0)*D707)</f>
        <v/>
      </c>
      <c r="AL707" s="19" t="str">
        <f>IF($B707=1,"",IF(AND(TrackingWorksheet!$W712&gt;$BE$3,TrackingWorksheet!$X712=Lists!$P$5),1, 0)*D707)</f>
        <v/>
      </c>
      <c r="AM707" s="19" t="str">
        <f>IF($B707=1,"",IF(AND(TrackingWorksheet!$Y712&gt;$BE$3,TrackingWorksheet!$Z712=Lists!$P$5),1, 0)*D707)</f>
        <v/>
      </c>
      <c r="AN707" s="19" t="str">
        <f>IF($B707=1,"",IF(AND(TrackingWorksheet!$AA712&gt;$BE$3,TrackingWorksheet!$AB712=Lists!$P$5),1, 0)*D707)</f>
        <v/>
      </c>
      <c r="AO707" s="19" t="str">
        <f>IF($B707=1,"",IF(AND(TrackingWorksheet!$S712&gt;$BE$3,TrackingWorksheet!$T712=Lists!$P$6),1, 0)*D707)</f>
        <v/>
      </c>
      <c r="AP707" s="19" t="str">
        <f>IF($B707=1,"",IF(AND(TrackingWorksheet!$U712&gt;$BE$3,TrackingWorksheet!$V712=Lists!$P$6),1, 0)*D707)</f>
        <v/>
      </c>
      <c r="AQ707" s="19" t="str">
        <f>IF($B707=1,"",IF(AND(TrackingWorksheet!$W712&gt;$BE$3,TrackingWorksheet!$X712=Lists!$P$6),1, 0)*D707)</f>
        <v/>
      </c>
      <c r="AR707" s="19" t="str">
        <f>IF($B707=1,"",IF(AND(TrackingWorksheet!$Y712&gt;$BE$3,TrackingWorksheet!$Z712=Lists!$P$6),1, 0)*D707)</f>
        <v/>
      </c>
      <c r="AS707" s="19" t="str">
        <f>IF($B707=1,"",IF(AND(TrackingWorksheet!$AA712&gt;$BE$3,TrackingWorksheet!$AB712=Lists!$P$6),1, 0)*D707)</f>
        <v/>
      </c>
      <c r="AT707" s="19">
        <f t="shared" si="153"/>
        <v>0</v>
      </c>
      <c r="AU707" s="19" t="str">
        <f>IF(B707=1,"",IF(AND(TrackingWorksheet!K712="",TrackingWorksheet!M712="", TrackingWorksheet!N712="", TrackingWorksheet!S712="", TrackingWorksheet!V712="", TrackingWorksheet!W712="", TrackingWorksheet!Y712="", TrackingWorksheet!AA712="", V707=1),1,0)*D707)</f>
        <v/>
      </c>
      <c r="AV707" s="19" t="str">
        <f>IF(B707=1,"",IF(D707*AND(TrackingWorksheet!U712&gt;Calculations!$BE$3,TrackingWorksheet!K712="YES"),1,0))</f>
        <v/>
      </c>
      <c r="AW707" s="19" t="str">
        <f>IF(B707=1,"",IF(D707*AND(TrackingWorksheet!W712&gt;Calculations!$BE$3,TrackingWorksheet!K712="YES"),1,0))</f>
        <v/>
      </c>
      <c r="AX707" s="19">
        <f t="shared" si="154"/>
        <v>0</v>
      </c>
      <c r="AY707" s="19">
        <f t="shared" ref="AY707:AY770" si="164">MAX(AD707,AX707)</f>
        <v>0</v>
      </c>
      <c r="AZ707" s="27" t="str">
        <f>IF(B707=1,"",IF(TrackingWorksheet!Q712="","",TrackingWorksheet!Q712))</f>
        <v/>
      </c>
      <c r="BB707" s="4"/>
      <c r="BC707" s="4"/>
      <c r="BD707" s="4"/>
      <c r="BE707" s="4"/>
      <c r="BF707" s="4"/>
      <c r="BG707" s="4" t="str">
        <f>IF(B707=1,"",IF(AND(N707=1,TrackingWorksheet!$I712+14&lt;=WeeklySummary!$C$7),1,0))</f>
        <v/>
      </c>
      <c r="BH707" s="4" t="str">
        <f>IF(B707=1,"",IF(AND(R707=1,TrackingWorksheet!$I712+14&lt;=WeeklySummary!$C$7),1,0))</f>
        <v/>
      </c>
      <c r="BI707" s="4" t="str">
        <f>IF(B707=1,"",IF(AND(J707=1,TrackingWorksheet!$G712+14&lt;=WeeklySummary!$C$7),1,0))</f>
        <v/>
      </c>
      <c r="BJ707" s="4" t="str">
        <f>IF(B707=1,"",IF(AND(T707=1,TrackingWorksheet!$I712+14&lt;=WeeklySummary!$C$7),1,0))</f>
        <v/>
      </c>
      <c r="BK707" s="4" t="str">
        <f>IF(B707=1,"",IF(AND(T707=1,TrackingWorksheet!$G712+14&lt;=WeeklySummary!$C$7),1,0))</f>
        <v/>
      </c>
      <c r="BL707" s="4">
        <f t="shared" si="163"/>
        <v>0</v>
      </c>
    </row>
    <row r="708" spans="2:64" x14ac:dyDescent="0.25">
      <c r="B708" s="27">
        <f>IF(AND(ISBLANK(TrackingWorksheet!B713),ISBLANK(TrackingWorksheet!C713),ISBLANK(TrackingWorksheet!G713),ISBLANK(TrackingWorksheet!H713),
ISBLANK(TrackingWorksheet!I713),ISBLANK(TrackingWorksheet!J713),ISBLANK(TrackingWorksheet!M713),
ISBLANK(TrackingWorksheet!N715)),1,0)</f>
        <v>1</v>
      </c>
      <c r="C708" s="12" t="str">
        <f>IF(B708=1,"",TrackingWorksheet!F713)</f>
        <v/>
      </c>
      <c r="D708" s="20" t="str">
        <f>IF(B708=1,"",IF(AND(TrackingWorksheet!B713&lt;&gt;"",TrackingWorksheet!B713&lt;=WeeklySummary!$C$7,OR(TrackingWorksheet!C713="",TrackingWorksheet!C713&gt;=WeeklySummary!$C$6)),1,0))</f>
        <v/>
      </c>
      <c r="E708" s="10" t="str">
        <f>IF(B708=1,"",IF(AND(TrackingWorksheet!G713 &lt;&gt;"",TrackingWorksheet!G713&lt;=WeeklySummary!$C$7, TrackingWorksheet!H713=Lists!$D$4), "Y", "N"))</f>
        <v/>
      </c>
      <c r="F708" s="10" t="str">
        <f>IF(B708=1,"",IF(AND(TrackingWorksheet!I713 &lt;&gt;"", TrackingWorksheet!I713&lt;=WeeklySummary!$C$7, TrackingWorksheet!J713=Lists!$D$4), "Y", "N"))</f>
        <v/>
      </c>
      <c r="G708" s="10" t="str">
        <f>IF(B708=1,"",IF(AND(TrackingWorksheet!G713 &lt;&gt;"",TrackingWorksheet!G713&lt;=WeeklySummary!$C$7, TrackingWorksheet!H713=Lists!$D$5), "Y", "N"))</f>
        <v/>
      </c>
      <c r="H708" s="10" t="str">
        <f>IF(B708=1,"",IF(AND(TrackingWorksheet!I713 &lt;&gt;"", TrackingWorksheet!I713&lt;=WeeklySummary!$C$7, TrackingWorksheet!J713=Lists!$D$5), "Y", "N"))</f>
        <v/>
      </c>
      <c r="I708" s="20" t="str">
        <f>IF(B708=1,"",IF(AND(TrackingWorksheet!G713 &lt;&gt;"", TrackingWorksheet!G713&lt;=WeeklySummary!$C$7, TrackingWorksheet!H713=Lists!$D$6), 1, 0))</f>
        <v/>
      </c>
      <c r="J708" s="20" t="str">
        <f t="shared" si="155"/>
        <v/>
      </c>
      <c r="K708" s="10" t="str">
        <f>IF(B708=1,"",IF(AND(TrackingWorksheet!I713&lt;=WeeklySummary!$C$7,TrackingWorksheet!K713="YES"),0,IF(AND(AND(OR(E708="Y",F708="Y"),E708&lt;&gt;F708),G708&lt;&gt;"Y", H708&lt;&gt;"Y"), 1, 0)))</f>
        <v/>
      </c>
      <c r="L708" s="20" t="str">
        <f t="shared" si="156"/>
        <v/>
      </c>
      <c r="M708" s="10" t="str">
        <f t="shared" si="157"/>
        <v/>
      </c>
      <c r="N708" s="20" t="str">
        <f t="shared" si="158"/>
        <v/>
      </c>
      <c r="O708" s="10" t="str">
        <f>IF(B708=1,"",IF(AND(TrackingWorksheet!I713&lt;=WeeklySummary!$C$7,TrackingWorksheet!K713="YES"),0,IF(AND(AND(OR(G708="Y",H708="Y"),G708&lt;&gt;H708),E708&lt;&gt;"Y", F708&lt;&gt;"Y"), 1, 0)))</f>
        <v/>
      </c>
      <c r="P708" s="20" t="str">
        <f t="shared" si="159"/>
        <v/>
      </c>
      <c r="Q708" s="10" t="str">
        <f t="shared" si="160"/>
        <v/>
      </c>
      <c r="R708" s="10" t="str">
        <f t="shared" si="161"/>
        <v/>
      </c>
      <c r="S708" s="10" t="str">
        <f>IF(B708=1,"",IF(AND(OR(AND(TrackingWorksheet!H713=Lists!$D$7,TrackingWorksheet!H713=TrackingWorksheet!J713),TrackingWorksheet!H713&lt;&gt;TrackingWorksheet!J713),TrackingWorksheet!K713="YES",TrackingWorksheet!H713&lt;&gt;Lists!$D$6,TrackingWorksheet!G713&lt;=WeeklySummary!$C$7,TrackingWorksheet!I713&lt;=WeeklySummary!$C$7),1,0))</f>
        <v/>
      </c>
      <c r="T708" s="10" t="str">
        <f t="shared" si="162"/>
        <v/>
      </c>
      <c r="U708" s="10" t="str">
        <f>IF($B708=1,"",IF(TrackingWorksheet!$K713="YES",1, 0)*D708)</f>
        <v/>
      </c>
      <c r="V708" s="20">
        <f t="shared" ref="V708:V771" si="165">MAX(L708,P708)</f>
        <v>0</v>
      </c>
      <c r="W708" s="20">
        <f t="shared" ref="W708:W771" si="166" xml:space="preserve"> MAX(N708,R708,T708,J708,AT708, U708)</f>
        <v>0</v>
      </c>
      <c r="X708" s="10" t="str">
        <f>IF($B708=1,"",IF(AND(TrackingWorksheet!$L713&lt;&gt;"", TrackingWorksheet!$L713&gt;=WeeklySummary!$C$6,TrackingWorksheet!$L713&lt;=WeeklySummary!$C$7,OR(TrackingWorksheet!$H713=Lists!$D$4,TrackingWorksheet!$J713=Lists!$D$4)), 1, 0))</f>
        <v/>
      </c>
      <c r="Y708" s="10" t="str">
        <f>IF($B708=1,"",IF(AND(TrackingWorksheet!$L713&lt;&gt;"", TrackingWorksheet!$L713&gt;=WeeklySummary!$C$6,TrackingWorksheet!$L713&lt;=WeeklySummary!$C$7,OR(TrackingWorksheet!$H713=Lists!$D$5,TrackingWorksheet!$J713=Lists!$D$5)), 1, 0))</f>
        <v/>
      </c>
      <c r="Z708" s="10" t="str">
        <f>IF($B708=1,"",IF(AND(TrackingWorksheet!$L713&lt;&gt;"", TrackingWorksheet!$L713&gt;=WeeklySummary!$C$6,TrackingWorksheet!$L713&lt;=WeeklySummary!$C$7,OR(TrackingWorksheet!$H713=Lists!$D$6,TrackingWorksheet!$J713=Lists!$D$6)), 1, 0))</f>
        <v/>
      </c>
      <c r="AA708" s="19" t="str">
        <f>IF(B708=1,"",IF(AND(TrackingWorksheet!M713&lt;&gt;"",TrackingWorksheet!M713&lt;=WeeklySummary!$C$7),1,0)*D708)</f>
        <v/>
      </c>
      <c r="AB708" s="19" t="str">
        <f>IF(B708=1,"",IF(AND(TrackingWorksheet!N713&lt;&gt;"",TrackingWorksheet!N713&lt;=WeeklySummary!$C$7),1,0)*D708)</f>
        <v/>
      </c>
      <c r="AC708" s="19" t="str">
        <f>IF(B708=1,"",TrackingWorksheet!T713)</f>
        <v/>
      </c>
      <c r="AD708" s="19" t="str">
        <f>IF(B708=1,"",IF(D708*AND(TrackingWorksheet!S713&gt;=Calculations!$BD$3,TrackingWorksheet!U713="",TrackingWorksheet!K713="YES"),1,0))</f>
        <v/>
      </c>
      <c r="AE708" s="19" t="str">
        <f>IF($B708=1,"",IF(AND(TrackingWorksheet!$S713&gt;$BE$3,TrackingWorksheet!$T713=Lists!$P$4),1, 0)*D708)</f>
        <v/>
      </c>
      <c r="AF708" s="19" t="str">
        <f>IF($B708=1,"",IF(AND(TrackingWorksheet!$U713&gt;$BE$3,TrackingWorksheet!$V713=Lists!$P$4),1, 0)*D708)</f>
        <v/>
      </c>
      <c r="AG708" s="19" t="str">
        <f>IF($B708=1,"",IF(AND(TrackingWorksheet!$W713&gt;$BE$3,TrackingWorksheet!$X713=Lists!$P$4),1, 0)*D708)</f>
        <v/>
      </c>
      <c r="AH708" s="19" t="str">
        <f>IF($B708=1,"",IF(AND(TrackingWorksheet!$Y713&gt;$BE$3,TrackingWorksheet!$Z713=Lists!$P$4),1, 0)*D708)</f>
        <v/>
      </c>
      <c r="AI708" s="19" t="str">
        <f>IF($B708=1,"",IF(AND(TrackingWorksheet!$AA713&gt;$BE$3,TrackingWorksheet!$AB713=Lists!$P$4),1, 0)*D708)</f>
        <v/>
      </c>
      <c r="AJ708" s="19" t="str">
        <f>IF($B708=1,"",IF(AND(TrackingWorksheet!$S713&gt;$BE$3,TrackingWorksheet!$T713=Lists!$P$5),1, 0)*D708)</f>
        <v/>
      </c>
      <c r="AK708" s="19" t="str">
        <f>IF($B708=1,"",IF(AND(TrackingWorksheet!$U713&gt;$BE$3,TrackingWorksheet!$V713=Lists!$P$5),1, 0)*D708)</f>
        <v/>
      </c>
      <c r="AL708" s="19" t="str">
        <f>IF($B708=1,"",IF(AND(TrackingWorksheet!$W713&gt;$BE$3,TrackingWorksheet!$X713=Lists!$P$5),1, 0)*D708)</f>
        <v/>
      </c>
      <c r="AM708" s="19" t="str">
        <f>IF($B708=1,"",IF(AND(TrackingWorksheet!$Y713&gt;$BE$3,TrackingWorksheet!$Z713=Lists!$P$5),1, 0)*D708)</f>
        <v/>
      </c>
      <c r="AN708" s="19" t="str">
        <f>IF($B708=1,"",IF(AND(TrackingWorksheet!$AA713&gt;$BE$3,TrackingWorksheet!$AB713=Lists!$P$5),1, 0)*D708)</f>
        <v/>
      </c>
      <c r="AO708" s="19" t="str">
        <f>IF($B708=1,"",IF(AND(TrackingWorksheet!$S713&gt;$BE$3,TrackingWorksheet!$T713=Lists!$P$6),1, 0)*D708)</f>
        <v/>
      </c>
      <c r="AP708" s="19" t="str">
        <f>IF($B708=1,"",IF(AND(TrackingWorksheet!$U713&gt;$BE$3,TrackingWorksheet!$V713=Lists!$P$6),1, 0)*D708)</f>
        <v/>
      </c>
      <c r="AQ708" s="19" t="str">
        <f>IF($B708=1,"",IF(AND(TrackingWorksheet!$W713&gt;$BE$3,TrackingWorksheet!$X713=Lists!$P$6),1, 0)*D708)</f>
        <v/>
      </c>
      <c r="AR708" s="19" t="str">
        <f>IF($B708=1,"",IF(AND(TrackingWorksheet!$Y713&gt;$BE$3,TrackingWorksheet!$Z713=Lists!$P$6),1, 0)*D708)</f>
        <v/>
      </c>
      <c r="AS708" s="19" t="str">
        <f>IF($B708=1,"",IF(AND(TrackingWorksheet!$AA713&gt;$BE$3,TrackingWorksheet!$AB713=Lists!$P$6),1, 0)*D708)</f>
        <v/>
      </c>
      <c r="AT708" s="19">
        <f t="shared" ref="AT708:AT771" si="167">MAX(AE708:AS708)</f>
        <v>0</v>
      </c>
      <c r="AU708" s="19" t="str">
        <f>IF(B708=1,"",IF(AND(TrackingWorksheet!K713="",TrackingWorksheet!M713="", TrackingWorksheet!N713="", TrackingWorksheet!S713="", TrackingWorksheet!V713="", TrackingWorksheet!W713="", TrackingWorksheet!Y713="", TrackingWorksheet!AA713="", V708=1),1,0)*D708)</f>
        <v/>
      </c>
      <c r="AV708" s="19" t="str">
        <f>IF(B708=1,"",IF(D708*AND(TrackingWorksheet!U713&gt;Calculations!$BE$3,TrackingWorksheet!K713="YES"),1,0))</f>
        <v/>
      </c>
      <c r="AW708" s="19" t="str">
        <f>IF(B708=1,"",IF(D708*AND(TrackingWorksheet!W713&gt;Calculations!$BE$3,TrackingWorksheet!K713="YES"),1,0))</f>
        <v/>
      </c>
      <c r="AX708" s="19">
        <f t="shared" ref="AX708:AX771" si="168">MAX(AV708:AW708)</f>
        <v>0</v>
      </c>
      <c r="AY708" s="19">
        <f t="shared" si="164"/>
        <v>0</v>
      </c>
      <c r="AZ708" s="27" t="str">
        <f>IF(B708=1,"",IF(TrackingWorksheet!Q713="","",TrackingWorksheet!Q713))</f>
        <v/>
      </c>
      <c r="BB708" s="4"/>
      <c r="BC708" s="4"/>
      <c r="BD708" s="4"/>
      <c r="BE708" s="4"/>
      <c r="BF708" s="4"/>
      <c r="BG708" s="4" t="str">
        <f>IF(B708=1,"",IF(AND(N708=1,TrackingWorksheet!$I713+14&lt;=WeeklySummary!$C$7),1,0))</f>
        <v/>
      </c>
      <c r="BH708" s="4" t="str">
        <f>IF(B708=1,"",IF(AND(R708=1,TrackingWorksheet!$I713+14&lt;=WeeklySummary!$C$7),1,0))</f>
        <v/>
      </c>
      <c r="BI708" s="4" t="str">
        <f>IF(B708=1,"",IF(AND(J708=1,TrackingWorksheet!$G713+14&lt;=WeeklySummary!$C$7),1,0))</f>
        <v/>
      </c>
      <c r="BJ708" s="4" t="str">
        <f>IF(B708=1,"",IF(AND(T708=1,TrackingWorksheet!$I713+14&lt;=WeeklySummary!$C$7),1,0))</f>
        <v/>
      </c>
      <c r="BK708" s="4" t="str">
        <f>IF(B708=1,"",IF(AND(T708=1,TrackingWorksheet!$G713+14&lt;=WeeklySummary!$C$7),1,0))</f>
        <v/>
      </c>
      <c r="BL708" s="4">
        <f t="shared" si="163"/>
        <v>0</v>
      </c>
    </row>
    <row r="709" spans="2:64" x14ac:dyDescent="0.25">
      <c r="B709" s="27">
        <f>IF(AND(ISBLANK(TrackingWorksheet!B714),ISBLANK(TrackingWorksheet!C714),ISBLANK(TrackingWorksheet!G714),ISBLANK(TrackingWorksheet!H714),
ISBLANK(TrackingWorksheet!I714),ISBLANK(TrackingWorksheet!J714),ISBLANK(TrackingWorksheet!M714),
ISBLANK(TrackingWorksheet!N716)),1,0)</f>
        <v>1</v>
      </c>
      <c r="C709" s="12" t="str">
        <f>IF(B709=1,"",TrackingWorksheet!F714)</f>
        <v/>
      </c>
      <c r="D709" s="20" t="str">
        <f>IF(B709=1,"",IF(AND(TrackingWorksheet!B714&lt;&gt;"",TrackingWorksheet!B714&lt;=WeeklySummary!$C$7,OR(TrackingWorksheet!C714="",TrackingWorksheet!C714&gt;=WeeklySummary!$C$6)),1,0))</f>
        <v/>
      </c>
      <c r="E709" s="10" t="str">
        <f>IF(B709=1,"",IF(AND(TrackingWorksheet!G714 &lt;&gt;"",TrackingWorksheet!G714&lt;=WeeklySummary!$C$7, TrackingWorksheet!H714=Lists!$D$4), "Y", "N"))</f>
        <v/>
      </c>
      <c r="F709" s="10" t="str">
        <f>IF(B709=1,"",IF(AND(TrackingWorksheet!I714 &lt;&gt;"", TrackingWorksheet!I714&lt;=WeeklySummary!$C$7, TrackingWorksheet!J714=Lists!$D$4), "Y", "N"))</f>
        <v/>
      </c>
      <c r="G709" s="10" t="str">
        <f>IF(B709=1,"",IF(AND(TrackingWorksheet!G714 &lt;&gt;"",TrackingWorksheet!G714&lt;=WeeklySummary!$C$7, TrackingWorksheet!H714=Lists!$D$5), "Y", "N"))</f>
        <v/>
      </c>
      <c r="H709" s="10" t="str">
        <f>IF(B709=1,"",IF(AND(TrackingWorksheet!I714 &lt;&gt;"", TrackingWorksheet!I714&lt;=WeeklySummary!$C$7, TrackingWorksheet!J714=Lists!$D$5), "Y", "N"))</f>
        <v/>
      </c>
      <c r="I709" s="20" t="str">
        <f>IF(B709=1,"",IF(AND(TrackingWorksheet!G714 &lt;&gt;"", TrackingWorksheet!G714&lt;=WeeklySummary!$C$7, TrackingWorksheet!H714=Lists!$D$6), 1, 0))</f>
        <v/>
      </c>
      <c r="J709" s="20" t="str">
        <f t="shared" ref="J709:J772" si="169">IF(B709=1,"",I709*D709)</f>
        <v/>
      </c>
      <c r="K709" s="10" t="str">
        <f>IF(B709=1,"",IF(AND(TrackingWorksheet!I714&lt;=WeeklySummary!$C$7,TrackingWorksheet!K714="YES"),0,IF(AND(AND(OR(E709="Y",F709="Y"),E709&lt;&gt;F709),G709&lt;&gt;"Y", H709&lt;&gt;"Y"), 1, 0)))</f>
        <v/>
      </c>
      <c r="L709" s="20" t="str">
        <f t="shared" ref="L709:L772" si="170">IF(B709=1,"",K709*D709)</f>
        <v/>
      </c>
      <c r="M709" s="10" t="str">
        <f t="shared" ref="M709:M772" si="171">IF(B709=1,"",IF(AND(E709="Y", F709="Y"), 1, 0))</f>
        <v/>
      </c>
      <c r="N709" s="20" t="str">
        <f t="shared" ref="N709:N772" si="172">IF(B709=1,"",M709*D709)</f>
        <v/>
      </c>
      <c r="O709" s="10" t="str">
        <f>IF(B709=1,"",IF(AND(TrackingWorksheet!I714&lt;=WeeklySummary!$C$7,TrackingWorksheet!K714="YES"),0,IF(AND(AND(OR(G709="Y",H709="Y"),G709&lt;&gt;H709),E709&lt;&gt;"Y", F709&lt;&gt;"Y"), 1, 0)))</f>
        <v/>
      </c>
      <c r="P709" s="20" t="str">
        <f t="shared" ref="P709:P772" si="173">IF(B709=1,"",O709*D709)</f>
        <v/>
      </c>
      <c r="Q709" s="10" t="str">
        <f t="shared" ref="Q709:Q772" si="174">IF(B709=1,"",IF(AND(G709="Y", H709="Y"), 1, 0))</f>
        <v/>
      </c>
      <c r="R709" s="10" t="str">
        <f t="shared" ref="R709:R772" si="175">IF(B709=1,"",Q709*D709)</f>
        <v/>
      </c>
      <c r="S709" s="10" t="str">
        <f>IF(B709=1,"",IF(AND(OR(AND(TrackingWorksheet!H714=Lists!$D$7,TrackingWorksheet!H714=TrackingWorksheet!J714),TrackingWorksheet!H714&lt;&gt;TrackingWorksheet!J714),TrackingWorksheet!K714="YES",TrackingWorksheet!H714&lt;&gt;Lists!$D$6,TrackingWorksheet!G714&lt;=WeeklySummary!$C$7,TrackingWorksheet!I714&lt;=WeeklySummary!$C$7),1,0))</f>
        <v/>
      </c>
      <c r="T709" s="10" t="str">
        <f t="shared" ref="T709:T772" si="176">IF(B709=1,"",S709*D709)</f>
        <v/>
      </c>
      <c r="U709" s="10" t="str">
        <f>IF($B709=1,"",IF(TrackingWorksheet!$K714="YES",1, 0)*D709)</f>
        <v/>
      </c>
      <c r="V709" s="20">
        <f t="shared" si="165"/>
        <v>0</v>
      </c>
      <c r="W709" s="20">
        <f t="shared" si="166"/>
        <v>0</v>
      </c>
      <c r="X709" s="10" t="str">
        <f>IF($B709=1,"",IF(AND(TrackingWorksheet!$L714&lt;&gt;"", TrackingWorksheet!$L714&gt;=WeeklySummary!$C$6,TrackingWorksheet!$L714&lt;=WeeklySummary!$C$7,OR(TrackingWorksheet!$H714=Lists!$D$4,TrackingWorksheet!$J714=Lists!$D$4)), 1, 0))</f>
        <v/>
      </c>
      <c r="Y709" s="10" t="str">
        <f>IF($B709=1,"",IF(AND(TrackingWorksheet!$L714&lt;&gt;"", TrackingWorksheet!$L714&gt;=WeeklySummary!$C$6,TrackingWorksheet!$L714&lt;=WeeklySummary!$C$7,OR(TrackingWorksheet!$H714=Lists!$D$5,TrackingWorksheet!$J714=Lists!$D$5)), 1, 0))</f>
        <v/>
      </c>
      <c r="Z709" s="10" t="str">
        <f>IF($B709=1,"",IF(AND(TrackingWorksheet!$L714&lt;&gt;"", TrackingWorksheet!$L714&gt;=WeeklySummary!$C$6,TrackingWorksheet!$L714&lt;=WeeklySummary!$C$7,OR(TrackingWorksheet!$H714=Lists!$D$6,TrackingWorksheet!$J714=Lists!$D$6)), 1, 0))</f>
        <v/>
      </c>
      <c r="AA709" s="19" t="str">
        <f>IF(B709=1,"",IF(AND(TrackingWorksheet!M714&lt;&gt;"",TrackingWorksheet!M714&lt;=WeeklySummary!$C$7),1,0)*D709)</f>
        <v/>
      </c>
      <c r="AB709" s="19" t="str">
        <f>IF(B709=1,"",IF(AND(TrackingWorksheet!N714&lt;&gt;"",TrackingWorksheet!N714&lt;=WeeklySummary!$C$7),1,0)*D709)</f>
        <v/>
      </c>
      <c r="AC709" s="19" t="str">
        <f>IF(B709=1,"",TrackingWorksheet!T714)</f>
        <v/>
      </c>
      <c r="AD709" s="19" t="str">
        <f>IF(B709=1,"",IF(D709*AND(TrackingWorksheet!S714&gt;=Calculations!$BD$3,TrackingWorksheet!U714="",TrackingWorksheet!K714="YES"),1,0))</f>
        <v/>
      </c>
      <c r="AE709" s="19" t="str">
        <f>IF($B709=1,"",IF(AND(TrackingWorksheet!$S714&gt;$BE$3,TrackingWorksheet!$T714=Lists!$P$4),1, 0)*D709)</f>
        <v/>
      </c>
      <c r="AF709" s="19" t="str">
        <f>IF($B709=1,"",IF(AND(TrackingWorksheet!$U714&gt;$BE$3,TrackingWorksheet!$V714=Lists!$P$4),1, 0)*D709)</f>
        <v/>
      </c>
      <c r="AG709" s="19" t="str">
        <f>IF($B709=1,"",IF(AND(TrackingWorksheet!$W714&gt;$BE$3,TrackingWorksheet!$X714=Lists!$P$4),1, 0)*D709)</f>
        <v/>
      </c>
      <c r="AH709" s="19" t="str">
        <f>IF($B709=1,"",IF(AND(TrackingWorksheet!$Y714&gt;$BE$3,TrackingWorksheet!$Z714=Lists!$P$4),1, 0)*D709)</f>
        <v/>
      </c>
      <c r="AI709" s="19" t="str">
        <f>IF($B709=1,"",IF(AND(TrackingWorksheet!$AA714&gt;$BE$3,TrackingWorksheet!$AB714=Lists!$P$4),1, 0)*D709)</f>
        <v/>
      </c>
      <c r="AJ709" s="19" t="str">
        <f>IF($B709=1,"",IF(AND(TrackingWorksheet!$S714&gt;$BE$3,TrackingWorksheet!$T714=Lists!$P$5),1, 0)*D709)</f>
        <v/>
      </c>
      <c r="AK709" s="19" t="str">
        <f>IF($B709=1,"",IF(AND(TrackingWorksheet!$U714&gt;$BE$3,TrackingWorksheet!$V714=Lists!$P$5),1, 0)*D709)</f>
        <v/>
      </c>
      <c r="AL709" s="19" t="str">
        <f>IF($B709=1,"",IF(AND(TrackingWorksheet!$W714&gt;$BE$3,TrackingWorksheet!$X714=Lists!$P$5),1, 0)*D709)</f>
        <v/>
      </c>
      <c r="AM709" s="19" t="str">
        <f>IF($B709=1,"",IF(AND(TrackingWorksheet!$Y714&gt;$BE$3,TrackingWorksheet!$Z714=Lists!$P$5),1, 0)*D709)</f>
        <v/>
      </c>
      <c r="AN709" s="19" t="str">
        <f>IF($B709=1,"",IF(AND(TrackingWorksheet!$AA714&gt;$BE$3,TrackingWorksheet!$AB714=Lists!$P$5),1, 0)*D709)</f>
        <v/>
      </c>
      <c r="AO709" s="19" t="str">
        <f>IF($B709=1,"",IF(AND(TrackingWorksheet!$S714&gt;$BE$3,TrackingWorksheet!$T714=Lists!$P$6),1, 0)*D709)</f>
        <v/>
      </c>
      <c r="AP709" s="19" t="str">
        <f>IF($B709=1,"",IF(AND(TrackingWorksheet!$U714&gt;$BE$3,TrackingWorksheet!$V714=Lists!$P$6),1, 0)*D709)</f>
        <v/>
      </c>
      <c r="AQ709" s="19" t="str">
        <f>IF($B709=1,"",IF(AND(TrackingWorksheet!$W714&gt;$BE$3,TrackingWorksheet!$X714=Lists!$P$6),1, 0)*D709)</f>
        <v/>
      </c>
      <c r="AR709" s="19" t="str">
        <f>IF($B709=1,"",IF(AND(TrackingWorksheet!$Y714&gt;$BE$3,TrackingWorksheet!$Z714=Lists!$P$6),1, 0)*D709)</f>
        <v/>
      </c>
      <c r="AS709" s="19" t="str">
        <f>IF($B709=1,"",IF(AND(TrackingWorksheet!$AA714&gt;$BE$3,TrackingWorksheet!$AB714=Lists!$P$6),1, 0)*D709)</f>
        <v/>
      </c>
      <c r="AT709" s="19">
        <f t="shared" si="167"/>
        <v>0</v>
      </c>
      <c r="AU709" s="19" t="str">
        <f>IF(B709=1,"",IF(AND(TrackingWorksheet!K714="",TrackingWorksheet!M714="", TrackingWorksheet!N714="", TrackingWorksheet!S714="", TrackingWorksheet!V714="", TrackingWorksheet!W714="", TrackingWorksheet!Y714="", TrackingWorksheet!AA714="", V709=1),1,0)*D709)</f>
        <v/>
      </c>
      <c r="AV709" s="19" t="str">
        <f>IF(B709=1,"",IF(D709*AND(TrackingWorksheet!U714&gt;Calculations!$BE$3,TrackingWorksheet!K714="YES"),1,0))</f>
        <v/>
      </c>
      <c r="AW709" s="19" t="str">
        <f>IF(B709=1,"",IF(D709*AND(TrackingWorksheet!W714&gt;Calculations!$BE$3,TrackingWorksheet!K714="YES"),1,0))</f>
        <v/>
      </c>
      <c r="AX709" s="19">
        <f t="shared" si="168"/>
        <v>0</v>
      </c>
      <c r="AY709" s="19">
        <f t="shared" si="164"/>
        <v>0</v>
      </c>
      <c r="AZ709" s="27" t="str">
        <f>IF(B709=1,"",IF(TrackingWorksheet!Q714="","",TrackingWorksheet!Q714))</f>
        <v/>
      </c>
      <c r="BB709" s="4"/>
      <c r="BC709" s="4"/>
      <c r="BD709" s="4"/>
      <c r="BE709" s="4"/>
      <c r="BF709" s="4"/>
      <c r="BG709" s="4" t="str">
        <f>IF(B709=1,"",IF(AND(N709=1,TrackingWorksheet!$I714+14&lt;=WeeklySummary!$C$7),1,0))</f>
        <v/>
      </c>
      <c r="BH709" s="4" t="str">
        <f>IF(B709=1,"",IF(AND(R709=1,TrackingWorksheet!$I714+14&lt;=WeeklySummary!$C$7),1,0))</f>
        <v/>
      </c>
      <c r="BI709" s="4" t="str">
        <f>IF(B709=1,"",IF(AND(J709=1,TrackingWorksheet!$G714+14&lt;=WeeklySummary!$C$7),1,0))</f>
        <v/>
      </c>
      <c r="BJ709" s="4" t="str">
        <f>IF(B709=1,"",IF(AND(T709=1,TrackingWorksheet!$I714+14&lt;=WeeklySummary!$C$7),1,0))</f>
        <v/>
      </c>
      <c r="BK709" s="4" t="str">
        <f>IF(B709=1,"",IF(AND(T709=1,TrackingWorksheet!$G714+14&lt;=WeeklySummary!$C$7),1,0))</f>
        <v/>
      </c>
      <c r="BL709" s="4">
        <f t="shared" ref="BL709:BL772" si="177">MAX(BG709:BK709)</f>
        <v>0</v>
      </c>
    </row>
    <row r="710" spans="2:64" x14ac:dyDescent="0.25">
      <c r="B710" s="27">
        <f>IF(AND(ISBLANK(TrackingWorksheet!B715),ISBLANK(TrackingWorksheet!C715),ISBLANK(TrackingWorksheet!G715),ISBLANK(TrackingWorksheet!H715),
ISBLANK(TrackingWorksheet!I715),ISBLANK(TrackingWorksheet!J715),ISBLANK(TrackingWorksheet!M715),
ISBLANK(TrackingWorksheet!N717)),1,0)</f>
        <v>1</v>
      </c>
      <c r="C710" s="12" t="str">
        <f>IF(B710=1,"",TrackingWorksheet!F715)</f>
        <v/>
      </c>
      <c r="D710" s="20" t="str">
        <f>IF(B710=1,"",IF(AND(TrackingWorksheet!B715&lt;&gt;"",TrackingWorksheet!B715&lt;=WeeklySummary!$C$7,OR(TrackingWorksheet!C715="",TrackingWorksheet!C715&gt;=WeeklySummary!$C$6)),1,0))</f>
        <v/>
      </c>
      <c r="E710" s="10" t="str">
        <f>IF(B710=1,"",IF(AND(TrackingWorksheet!G715 &lt;&gt;"",TrackingWorksheet!G715&lt;=WeeklySummary!$C$7, TrackingWorksheet!H715=Lists!$D$4), "Y", "N"))</f>
        <v/>
      </c>
      <c r="F710" s="10" t="str">
        <f>IF(B710=1,"",IF(AND(TrackingWorksheet!I715 &lt;&gt;"", TrackingWorksheet!I715&lt;=WeeklySummary!$C$7, TrackingWorksheet!J715=Lists!$D$4), "Y", "N"))</f>
        <v/>
      </c>
      <c r="G710" s="10" t="str">
        <f>IF(B710=1,"",IF(AND(TrackingWorksheet!G715 &lt;&gt;"",TrackingWorksheet!G715&lt;=WeeklySummary!$C$7, TrackingWorksheet!H715=Lists!$D$5), "Y", "N"))</f>
        <v/>
      </c>
      <c r="H710" s="10" t="str">
        <f>IF(B710=1,"",IF(AND(TrackingWorksheet!I715 &lt;&gt;"", TrackingWorksheet!I715&lt;=WeeklySummary!$C$7, TrackingWorksheet!J715=Lists!$D$5), "Y", "N"))</f>
        <v/>
      </c>
      <c r="I710" s="20" t="str">
        <f>IF(B710=1,"",IF(AND(TrackingWorksheet!G715 &lt;&gt;"", TrackingWorksheet!G715&lt;=WeeklySummary!$C$7, TrackingWorksheet!H715=Lists!$D$6), 1, 0))</f>
        <v/>
      </c>
      <c r="J710" s="20" t="str">
        <f t="shared" si="169"/>
        <v/>
      </c>
      <c r="K710" s="10" t="str">
        <f>IF(B710=1,"",IF(AND(TrackingWorksheet!I715&lt;=WeeklySummary!$C$7,TrackingWorksheet!K715="YES"),0,IF(AND(AND(OR(E710="Y",F710="Y"),E710&lt;&gt;F710),G710&lt;&gt;"Y", H710&lt;&gt;"Y"), 1, 0)))</f>
        <v/>
      </c>
      <c r="L710" s="20" t="str">
        <f t="shared" si="170"/>
        <v/>
      </c>
      <c r="M710" s="10" t="str">
        <f t="shared" si="171"/>
        <v/>
      </c>
      <c r="N710" s="20" t="str">
        <f t="shared" si="172"/>
        <v/>
      </c>
      <c r="O710" s="10" t="str">
        <f>IF(B710=1,"",IF(AND(TrackingWorksheet!I715&lt;=WeeklySummary!$C$7,TrackingWorksheet!K715="YES"),0,IF(AND(AND(OR(G710="Y",H710="Y"),G710&lt;&gt;H710),E710&lt;&gt;"Y", F710&lt;&gt;"Y"), 1, 0)))</f>
        <v/>
      </c>
      <c r="P710" s="20" t="str">
        <f t="shared" si="173"/>
        <v/>
      </c>
      <c r="Q710" s="10" t="str">
        <f t="shared" si="174"/>
        <v/>
      </c>
      <c r="R710" s="10" t="str">
        <f t="shared" si="175"/>
        <v/>
      </c>
      <c r="S710" s="10" t="str">
        <f>IF(B710=1,"",IF(AND(OR(AND(TrackingWorksheet!H715=Lists!$D$7,TrackingWorksheet!H715=TrackingWorksheet!J715),TrackingWorksheet!H715&lt;&gt;TrackingWorksheet!J715),TrackingWorksheet!K715="YES",TrackingWorksheet!H715&lt;&gt;Lists!$D$6,TrackingWorksheet!G715&lt;=WeeklySummary!$C$7,TrackingWorksheet!I715&lt;=WeeklySummary!$C$7),1,0))</f>
        <v/>
      </c>
      <c r="T710" s="10" t="str">
        <f t="shared" si="176"/>
        <v/>
      </c>
      <c r="U710" s="10" t="str">
        <f>IF($B710=1,"",IF(TrackingWorksheet!$K715="YES",1, 0)*D710)</f>
        <v/>
      </c>
      <c r="V710" s="20">
        <f t="shared" si="165"/>
        <v>0</v>
      </c>
      <c r="W710" s="20">
        <f t="shared" si="166"/>
        <v>0</v>
      </c>
      <c r="X710" s="10" t="str">
        <f>IF($B710=1,"",IF(AND(TrackingWorksheet!$L715&lt;&gt;"", TrackingWorksheet!$L715&gt;=WeeklySummary!$C$6,TrackingWorksheet!$L715&lt;=WeeklySummary!$C$7,OR(TrackingWorksheet!$H715=Lists!$D$4,TrackingWorksheet!$J715=Lists!$D$4)), 1, 0))</f>
        <v/>
      </c>
      <c r="Y710" s="10" t="str">
        <f>IF($B710=1,"",IF(AND(TrackingWorksheet!$L715&lt;&gt;"", TrackingWorksheet!$L715&gt;=WeeklySummary!$C$6,TrackingWorksheet!$L715&lt;=WeeklySummary!$C$7,OR(TrackingWorksheet!$H715=Lists!$D$5,TrackingWorksheet!$J715=Lists!$D$5)), 1, 0))</f>
        <v/>
      </c>
      <c r="Z710" s="10" t="str">
        <f>IF($B710=1,"",IF(AND(TrackingWorksheet!$L715&lt;&gt;"", TrackingWorksheet!$L715&gt;=WeeklySummary!$C$6,TrackingWorksheet!$L715&lt;=WeeklySummary!$C$7,OR(TrackingWorksheet!$H715=Lists!$D$6,TrackingWorksheet!$J715=Lists!$D$6)), 1, 0))</f>
        <v/>
      </c>
      <c r="AA710" s="19" t="str">
        <f>IF(B710=1,"",IF(AND(TrackingWorksheet!M715&lt;&gt;"",TrackingWorksheet!M715&lt;=WeeklySummary!$C$7),1,0)*D710)</f>
        <v/>
      </c>
      <c r="AB710" s="19" t="str">
        <f>IF(B710=1,"",IF(AND(TrackingWorksheet!N715&lt;&gt;"",TrackingWorksheet!N715&lt;=WeeklySummary!$C$7),1,0)*D710)</f>
        <v/>
      </c>
      <c r="AC710" s="19" t="str">
        <f>IF(B710=1,"",TrackingWorksheet!T715)</f>
        <v/>
      </c>
      <c r="AD710" s="19" t="str">
        <f>IF(B710=1,"",IF(D710*AND(TrackingWorksheet!S715&gt;=Calculations!$BD$3,TrackingWorksheet!U715="",TrackingWorksheet!K715="YES"),1,0))</f>
        <v/>
      </c>
      <c r="AE710" s="19" t="str">
        <f>IF($B710=1,"",IF(AND(TrackingWorksheet!$S715&gt;$BE$3,TrackingWorksheet!$T715=Lists!$P$4),1, 0)*D710)</f>
        <v/>
      </c>
      <c r="AF710" s="19" t="str">
        <f>IF($B710=1,"",IF(AND(TrackingWorksheet!$U715&gt;$BE$3,TrackingWorksheet!$V715=Lists!$P$4),1, 0)*D710)</f>
        <v/>
      </c>
      <c r="AG710" s="19" t="str">
        <f>IF($B710=1,"",IF(AND(TrackingWorksheet!$W715&gt;$BE$3,TrackingWorksheet!$X715=Lists!$P$4),1, 0)*D710)</f>
        <v/>
      </c>
      <c r="AH710" s="19" t="str">
        <f>IF($B710=1,"",IF(AND(TrackingWorksheet!$Y715&gt;$BE$3,TrackingWorksheet!$Z715=Lists!$P$4),1, 0)*D710)</f>
        <v/>
      </c>
      <c r="AI710" s="19" t="str">
        <f>IF($B710=1,"",IF(AND(TrackingWorksheet!$AA715&gt;$BE$3,TrackingWorksheet!$AB715=Lists!$P$4),1, 0)*D710)</f>
        <v/>
      </c>
      <c r="AJ710" s="19" t="str">
        <f>IF($B710=1,"",IF(AND(TrackingWorksheet!$S715&gt;$BE$3,TrackingWorksheet!$T715=Lists!$P$5),1, 0)*D710)</f>
        <v/>
      </c>
      <c r="AK710" s="19" t="str">
        <f>IF($B710=1,"",IF(AND(TrackingWorksheet!$U715&gt;$BE$3,TrackingWorksheet!$V715=Lists!$P$5),1, 0)*D710)</f>
        <v/>
      </c>
      <c r="AL710" s="19" t="str">
        <f>IF($B710=1,"",IF(AND(TrackingWorksheet!$W715&gt;$BE$3,TrackingWorksheet!$X715=Lists!$P$5),1, 0)*D710)</f>
        <v/>
      </c>
      <c r="AM710" s="19" t="str">
        <f>IF($B710=1,"",IF(AND(TrackingWorksheet!$Y715&gt;$BE$3,TrackingWorksheet!$Z715=Lists!$P$5),1, 0)*D710)</f>
        <v/>
      </c>
      <c r="AN710" s="19" t="str">
        <f>IF($B710=1,"",IF(AND(TrackingWorksheet!$AA715&gt;$BE$3,TrackingWorksheet!$AB715=Lists!$P$5),1, 0)*D710)</f>
        <v/>
      </c>
      <c r="AO710" s="19" t="str">
        <f>IF($B710=1,"",IF(AND(TrackingWorksheet!$S715&gt;$BE$3,TrackingWorksheet!$T715=Lists!$P$6),1, 0)*D710)</f>
        <v/>
      </c>
      <c r="AP710" s="19" t="str">
        <f>IF($B710=1,"",IF(AND(TrackingWorksheet!$U715&gt;$BE$3,TrackingWorksheet!$V715=Lists!$P$6),1, 0)*D710)</f>
        <v/>
      </c>
      <c r="AQ710" s="19" t="str">
        <f>IF($B710=1,"",IF(AND(TrackingWorksheet!$W715&gt;$BE$3,TrackingWorksheet!$X715=Lists!$P$6),1, 0)*D710)</f>
        <v/>
      </c>
      <c r="AR710" s="19" t="str">
        <f>IF($B710=1,"",IF(AND(TrackingWorksheet!$Y715&gt;$BE$3,TrackingWorksheet!$Z715=Lists!$P$6),1, 0)*D710)</f>
        <v/>
      </c>
      <c r="AS710" s="19" t="str">
        <f>IF($B710=1,"",IF(AND(TrackingWorksheet!$AA715&gt;$BE$3,TrackingWorksheet!$AB715=Lists!$P$6),1, 0)*D710)</f>
        <v/>
      </c>
      <c r="AT710" s="19">
        <f t="shared" si="167"/>
        <v>0</v>
      </c>
      <c r="AU710" s="19" t="str">
        <f>IF(B710=1,"",IF(AND(TrackingWorksheet!K715="",TrackingWorksheet!M715="", TrackingWorksheet!N715="", TrackingWorksheet!S715="", TrackingWorksheet!V715="", TrackingWorksheet!W715="", TrackingWorksheet!Y715="", TrackingWorksheet!AA715="", V710=1),1,0)*D710)</f>
        <v/>
      </c>
      <c r="AV710" s="19" t="str">
        <f>IF(B710=1,"",IF(D710*AND(TrackingWorksheet!U715&gt;Calculations!$BE$3,TrackingWorksheet!K715="YES"),1,0))</f>
        <v/>
      </c>
      <c r="AW710" s="19" t="str">
        <f>IF(B710=1,"",IF(D710*AND(TrackingWorksheet!W715&gt;Calculations!$BE$3,TrackingWorksheet!K715="YES"),1,0))</f>
        <v/>
      </c>
      <c r="AX710" s="19">
        <f t="shared" si="168"/>
        <v>0</v>
      </c>
      <c r="AY710" s="19">
        <f t="shared" si="164"/>
        <v>0</v>
      </c>
      <c r="AZ710" s="27" t="str">
        <f>IF(B710=1,"",IF(TrackingWorksheet!Q715="","",TrackingWorksheet!Q715))</f>
        <v/>
      </c>
      <c r="BB710" s="4"/>
      <c r="BC710" s="4"/>
      <c r="BD710" s="4"/>
      <c r="BE710" s="4"/>
      <c r="BF710" s="4"/>
      <c r="BG710" s="4" t="str">
        <f>IF(B710=1,"",IF(AND(N710=1,TrackingWorksheet!$I715+14&lt;=WeeklySummary!$C$7),1,0))</f>
        <v/>
      </c>
      <c r="BH710" s="4" t="str">
        <f>IF(B710=1,"",IF(AND(R710=1,TrackingWorksheet!$I715+14&lt;=WeeklySummary!$C$7),1,0))</f>
        <v/>
      </c>
      <c r="BI710" s="4" t="str">
        <f>IF(B710=1,"",IF(AND(J710=1,TrackingWorksheet!$G715+14&lt;=WeeklySummary!$C$7),1,0))</f>
        <v/>
      </c>
      <c r="BJ710" s="4" t="str">
        <f>IF(B710=1,"",IF(AND(T710=1,TrackingWorksheet!$I715+14&lt;=WeeklySummary!$C$7),1,0))</f>
        <v/>
      </c>
      <c r="BK710" s="4" t="str">
        <f>IF(B710=1,"",IF(AND(T710=1,TrackingWorksheet!$G715+14&lt;=WeeklySummary!$C$7),1,0))</f>
        <v/>
      </c>
      <c r="BL710" s="4">
        <f t="shared" si="177"/>
        <v>0</v>
      </c>
    </row>
    <row r="711" spans="2:64" x14ac:dyDescent="0.25">
      <c r="B711" s="27">
        <f>IF(AND(ISBLANK(TrackingWorksheet!B716),ISBLANK(TrackingWorksheet!C716),ISBLANK(TrackingWorksheet!G716),ISBLANK(TrackingWorksheet!H716),
ISBLANK(TrackingWorksheet!I716),ISBLANK(TrackingWorksheet!J716),ISBLANK(TrackingWorksheet!M716),
ISBLANK(TrackingWorksheet!N718)),1,0)</f>
        <v>1</v>
      </c>
      <c r="C711" s="12" t="str">
        <f>IF(B711=1,"",TrackingWorksheet!F716)</f>
        <v/>
      </c>
      <c r="D711" s="20" t="str">
        <f>IF(B711=1,"",IF(AND(TrackingWorksheet!B716&lt;&gt;"",TrackingWorksheet!B716&lt;=WeeklySummary!$C$7,OR(TrackingWorksheet!C716="",TrackingWorksheet!C716&gt;=WeeklySummary!$C$6)),1,0))</f>
        <v/>
      </c>
      <c r="E711" s="10" t="str">
        <f>IF(B711=1,"",IF(AND(TrackingWorksheet!G716 &lt;&gt;"",TrackingWorksheet!G716&lt;=WeeklySummary!$C$7, TrackingWorksheet!H716=Lists!$D$4), "Y", "N"))</f>
        <v/>
      </c>
      <c r="F711" s="10" t="str">
        <f>IF(B711=1,"",IF(AND(TrackingWorksheet!I716 &lt;&gt;"", TrackingWorksheet!I716&lt;=WeeklySummary!$C$7, TrackingWorksheet!J716=Lists!$D$4), "Y", "N"))</f>
        <v/>
      </c>
      <c r="G711" s="10" t="str">
        <f>IF(B711=1,"",IF(AND(TrackingWorksheet!G716 &lt;&gt;"",TrackingWorksheet!G716&lt;=WeeklySummary!$C$7, TrackingWorksheet!H716=Lists!$D$5), "Y", "N"))</f>
        <v/>
      </c>
      <c r="H711" s="10" t="str">
        <f>IF(B711=1,"",IF(AND(TrackingWorksheet!I716 &lt;&gt;"", TrackingWorksheet!I716&lt;=WeeklySummary!$C$7, TrackingWorksheet!J716=Lists!$D$5), "Y", "N"))</f>
        <v/>
      </c>
      <c r="I711" s="20" t="str">
        <f>IF(B711=1,"",IF(AND(TrackingWorksheet!G716 &lt;&gt;"", TrackingWorksheet!G716&lt;=WeeklySummary!$C$7, TrackingWorksheet!H716=Lists!$D$6), 1, 0))</f>
        <v/>
      </c>
      <c r="J711" s="20" t="str">
        <f t="shared" si="169"/>
        <v/>
      </c>
      <c r="K711" s="10" t="str">
        <f>IF(B711=1,"",IF(AND(TrackingWorksheet!I716&lt;=WeeklySummary!$C$7,TrackingWorksheet!K716="YES"),0,IF(AND(AND(OR(E711="Y",F711="Y"),E711&lt;&gt;F711),G711&lt;&gt;"Y", H711&lt;&gt;"Y"), 1, 0)))</f>
        <v/>
      </c>
      <c r="L711" s="20" t="str">
        <f t="shared" si="170"/>
        <v/>
      </c>
      <c r="M711" s="10" t="str">
        <f t="shared" si="171"/>
        <v/>
      </c>
      <c r="N711" s="20" t="str">
        <f t="shared" si="172"/>
        <v/>
      </c>
      <c r="O711" s="10" t="str">
        <f>IF(B711=1,"",IF(AND(TrackingWorksheet!I716&lt;=WeeklySummary!$C$7,TrackingWorksheet!K716="YES"),0,IF(AND(AND(OR(G711="Y",H711="Y"),G711&lt;&gt;H711),E711&lt;&gt;"Y", F711&lt;&gt;"Y"), 1, 0)))</f>
        <v/>
      </c>
      <c r="P711" s="20" t="str">
        <f t="shared" si="173"/>
        <v/>
      </c>
      <c r="Q711" s="10" t="str">
        <f t="shared" si="174"/>
        <v/>
      </c>
      <c r="R711" s="10" t="str">
        <f t="shared" si="175"/>
        <v/>
      </c>
      <c r="S711" s="10" t="str">
        <f>IF(B711=1,"",IF(AND(OR(AND(TrackingWorksheet!H716=Lists!$D$7,TrackingWorksheet!H716=TrackingWorksheet!J716),TrackingWorksheet!H716&lt;&gt;TrackingWorksheet!J716),TrackingWorksheet!K716="YES",TrackingWorksheet!H716&lt;&gt;Lists!$D$6,TrackingWorksheet!G716&lt;=WeeklySummary!$C$7,TrackingWorksheet!I716&lt;=WeeklySummary!$C$7),1,0))</f>
        <v/>
      </c>
      <c r="T711" s="10" t="str">
        <f t="shared" si="176"/>
        <v/>
      </c>
      <c r="U711" s="10" t="str">
        <f>IF($B711=1,"",IF(TrackingWorksheet!$K716="YES",1, 0)*D711)</f>
        <v/>
      </c>
      <c r="V711" s="20">
        <f t="shared" si="165"/>
        <v>0</v>
      </c>
      <c r="W711" s="20">
        <f t="shared" si="166"/>
        <v>0</v>
      </c>
      <c r="X711" s="10" t="str">
        <f>IF($B711=1,"",IF(AND(TrackingWorksheet!$L716&lt;&gt;"", TrackingWorksheet!$L716&gt;=WeeklySummary!$C$6,TrackingWorksheet!$L716&lt;=WeeklySummary!$C$7,OR(TrackingWorksheet!$H716=Lists!$D$4,TrackingWorksheet!$J716=Lists!$D$4)), 1, 0))</f>
        <v/>
      </c>
      <c r="Y711" s="10" t="str">
        <f>IF($B711=1,"",IF(AND(TrackingWorksheet!$L716&lt;&gt;"", TrackingWorksheet!$L716&gt;=WeeklySummary!$C$6,TrackingWorksheet!$L716&lt;=WeeklySummary!$C$7,OR(TrackingWorksheet!$H716=Lists!$D$5,TrackingWorksheet!$J716=Lists!$D$5)), 1, 0))</f>
        <v/>
      </c>
      <c r="Z711" s="10" t="str">
        <f>IF($B711=1,"",IF(AND(TrackingWorksheet!$L716&lt;&gt;"", TrackingWorksheet!$L716&gt;=WeeklySummary!$C$6,TrackingWorksheet!$L716&lt;=WeeklySummary!$C$7,OR(TrackingWorksheet!$H716=Lists!$D$6,TrackingWorksheet!$J716=Lists!$D$6)), 1, 0))</f>
        <v/>
      </c>
      <c r="AA711" s="19" t="str">
        <f>IF(B711=1,"",IF(AND(TrackingWorksheet!M716&lt;&gt;"",TrackingWorksheet!M716&lt;=WeeklySummary!$C$7),1,0)*D711)</f>
        <v/>
      </c>
      <c r="AB711" s="19" t="str">
        <f>IF(B711=1,"",IF(AND(TrackingWorksheet!N716&lt;&gt;"",TrackingWorksheet!N716&lt;=WeeklySummary!$C$7),1,0)*D711)</f>
        <v/>
      </c>
      <c r="AC711" s="19" t="str">
        <f>IF(B711=1,"",TrackingWorksheet!T716)</f>
        <v/>
      </c>
      <c r="AD711" s="19" t="str">
        <f>IF(B711=1,"",IF(D711*AND(TrackingWorksheet!S716&gt;=Calculations!$BD$3,TrackingWorksheet!U716="",TrackingWorksheet!K716="YES"),1,0))</f>
        <v/>
      </c>
      <c r="AE711" s="19" t="str">
        <f>IF($B711=1,"",IF(AND(TrackingWorksheet!$S716&gt;$BE$3,TrackingWorksheet!$T716=Lists!$P$4),1, 0)*D711)</f>
        <v/>
      </c>
      <c r="AF711" s="19" t="str">
        <f>IF($B711=1,"",IF(AND(TrackingWorksheet!$U716&gt;$BE$3,TrackingWorksheet!$V716=Lists!$P$4),1, 0)*D711)</f>
        <v/>
      </c>
      <c r="AG711" s="19" t="str">
        <f>IF($B711=1,"",IF(AND(TrackingWorksheet!$W716&gt;$BE$3,TrackingWorksheet!$X716=Lists!$P$4),1, 0)*D711)</f>
        <v/>
      </c>
      <c r="AH711" s="19" t="str">
        <f>IF($B711=1,"",IF(AND(TrackingWorksheet!$Y716&gt;$BE$3,TrackingWorksheet!$Z716=Lists!$P$4),1, 0)*D711)</f>
        <v/>
      </c>
      <c r="AI711" s="19" t="str">
        <f>IF($B711=1,"",IF(AND(TrackingWorksheet!$AA716&gt;$BE$3,TrackingWorksheet!$AB716=Lists!$P$4),1, 0)*D711)</f>
        <v/>
      </c>
      <c r="AJ711" s="19" t="str">
        <f>IF($B711=1,"",IF(AND(TrackingWorksheet!$S716&gt;$BE$3,TrackingWorksheet!$T716=Lists!$P$5),1, 0)*D711)</f>
        <v/>
      </c>
      <c r="AK711" s="19" t="str">
        <f>IF($B711=1,"",IF(AND(TrackingWorksheet!$U716&gt;$BE$3,TrackingWorksheet!$V716=Lists!$P$5),1, 0)*D711)</f>
        <v/>
      </c>
      <c r="AL711" s="19" t="str">
        <f>IF($B711=1,"",IF(AND(TrackingWorksheet!$W716&gt;$BE$3,TrackingWorksheet!$X716=Lists!$P$5),1, 0)*D711)</f>
        <v/>
      </c>
      <c r="AM711" s="19" t="str">
        <f>IF($B711=1,"",IF(AND(TrackingWorksheet!$Y716&gt;$BE$3,TrackingWorksheet!$Z716=Lists!$P$5),1, 0)*D711)</f>
        <v/>
      </c>
      <c r="AN711" s="19" t="str">
        <f>IF($B711=1,"",IF(AND(TrackingWorksheet!$AA716&gt;$BE$3,TrackingWorksheet!$AB716=Lists!$P$5),1, 0)*D711)</f>
        <v/>
      </c>
      <c r="AO711" s="19" t="str">
        <f>IF($B711=1,"",IF(AND(TrackingWorksheet!$S716&gt;$BE$3,TrackingWorksheet!$T716=Lists!$P$6),1, 0)*D711)</f>
        <v/>
      </c>
      <c r="AP711" s="19" t="str">
        <f>IF($B711=1,"",IF(AND(TrackingWorksheet!$U716&gt;$BE$3,TrackingWorksheet!$V716=Lists!$P$6),1, 0)*D711)</f>
        <v/>
      </c>
      <c r="AQ711" s="19" t="str">
        <f>IF($B711=1,"",IF(AND(TrackingWorksheet!$W716&gt;$BE$3,TrackingWorksheet!$X716=Lists!$P$6),1, 0)*D711)</f>
        <v/>
      </c>
      <c r="AR711" s="19" t="str">
        <f>IF($B711=1,"",IF(AND(TrackingWorksheet!$Y716&gt;$BE$3,TrackingWorksheet!$Z716=Lists!$P$6),1, 0)*D711)</f>
        <v/>
      </c>
      <c r="AS711" s="19" t="str">
        <f>IF($B711=1,"",IF(AND(TrackingWorksheet!$AA716&gt;$BE$3,TrackingWorksheet!$AB716=Lists!$P$6),1, 0)*D711)</f>
        <v/>
      </c>
      <c r="AT711" s="19">
        <f t="shared" si="167"/>
        <v>0</v>
      </c>
      <c r="AU711" s="19" t="str">
        <f>IF(B711=1,"",IF(AND(TrackingWorksheet!K716="",TrackingWorksheet!M716="", TrackingWorksheet!N716="", TrackingWorksheet!S716="", TrackingWorksheet!V716="", TrackingWorksheet!W716="", TrackingWorksheet!Y716="", TrackingWorksheet!AA716="", V711=1),1,0)*D711)</f>
        <v/>
      </c>
      <c r="AV711" s="19" t="str">
        <f>IF(B711=1,"",IF(D711*AND(TrackingWorksheet!U716&gt;Calculations!$BE$3,TrackingWorksheet!K716="YES"),1,0))</f>
        <v/>
      </c>
      <c r="AW711" s="19" t="str">
        <f>IF(B711=1,"",IF(D711*AND(TrackingWorksheet!W716&gt;Calculations!$BE$3,TrackingWorksheet!K716="YES"),1,0))</f>
        <v/>
      </c>
      <c r="AX711" s="19">
        <f t="shared" si="168"/>
        <v>0</v>
      </c>
      <c r="AY711" s="19">
        <f t="shared" si="164"/>
        <v>0</v>
      </c>
      <c r="AZ711" s="27" t="str">
        <f>IF(B711=1,"",IF(TrackingWorksheet!Q716="","",TrackingWorksheet!Q716))</f>
        <v/>
      </c>
      <c r="BB711" s="4"/>
      <c r="BC711" s="4"/>
      <c r="BD711" s="4"/>
      <c r="BE711" s="4"/>
      <c r="BF711" s="4"/>
      <c r="BG711" s="4" t="str">
        <f>IF(B711=1,"",IF(AND(N711=1,TrackingWorksheet!$I716+14&lt;=WeeklySummary!$C$7),1,0))</f>
        <v/>
      </c>
      <c r="BH711" s="4" t="str">
        <f>IF(B711=1,"",IF(AND(R711=1,TrackingWorksheet!$I716+14&lt;=WeeklySummary!$C$7),1,0))</f>
        <v/>
      </c>
      <c r="BI711" s="4" t="str">
        <f>IF(B711=1,"",IF(AND(J711=1,TrackingWorksheet!$G716+14&lt;=WeeklySummary!$C$7),1,0))</f>
        <v/>
      </c>
      <c r="BJ711" s="4" t="str">
        <f>IF(B711=1,"",IF(AND(T711=1,TrackingWorksheet!$I716+14&lt;=WeeklySummary!$C$7),1,0))</f>
        <v/>
      </c>
      <c r="BK711" s="4" t="str">
        <f>IF(B711=1,"",IF(AND(T711=1,TrackingWorksheet!$G716+14&lt;=WeeklySummary!$C$7),1,0))</f>
        <v/>
      </c>
      <c r="BL711" s="4">
        <f t="shared" si="177"/>
        <v>0</v>
      </c>
    </row>
    <row r="712" spans="2:64" x14ac:dyDescent="0.25">
      <c r="B712" s="27">
        <f>IF(AND(ISBLANK(TrackingWorksheet!B717),ISBLANK(TrackingWorksheet!C717),ISBLANK(TrackingWorksheet!G717),ISBLANK(TrackingWorksheet!H717),
ISBLANK(TrackingWorksheet!I717),ISBLANK(TrackingWorksheet!J717),ISBLANK(TrackingWorksheet!M717),
ISBLANK(TrackingWorksheet!N719)),1,0)</f>
        <v>1</v>
      </c>
      <c r="C712" s="12" t="str">
        <f>IF(B712=1,"",TrackingWorksheet!F717)</f>
        <v/>
      </c>
      <c r="D712" s="20" t="str">
        <f>IF(B712=1,"",IF(AND(TrackingWorksheet!B717&lt;&gt;"",TrackingWorksheet!B717&lt;=WeeklySummary!$C$7,OR(TrackingWorksheet!C717="",TrackingWorksheet!C717&gt;=WeeklySummary!$C$6)),1,0))</f>
        <v/>
      </c>
      <c r="E712" s="10" t="str">
        <f>IF(B712=1,"",IF(AND(TrackingWorksheet!G717 &lt;&gt;"",TrackingWorksheet!G717&lt;=WeeklySummary!$C$7, TrackingWorksheet!H717=Lists!$D$4), "Y", "N"))</f>
        <v/>
      </c>
      <c r="F712" s="10" t="str">
        <f>IF(B712=1,"",IF(AND(TrackingWorksheet!I717 &lt;&gt;"", TrackingWorksheet!I717&lt;=WeeklySummary!$C$7, TrackingWorksheet!J717=Lists!$D$4), "Y", "N"))</f>
        <v/>
      </c>
      <c r="G712" s="10" t="str">
        <f>IF(B712=1,"",IF(AND(TrackingWorksheet!G717 &lt;&gt;"",TrackingWorksheet!G717&lt;=WeeklySummary!$C$7, TrackingWorksheet!H717=Lists!$D$5), "Y", "N"))</f>
        <v/>
      </c>
      <c r="H712" s="10" t="str">
        <f>IF(B712=1,"",IF(AND(TrackingWorksheet!I717 &lt;&gt;"", TrackingWorksheet!I717&lt;=WeeklySummary!$C$7, TrackingWorksheet!J717=Lists!$D$5), "Y", "N"))</f>
        <v/>
      </c>
      <c r="I712" s="20" t="str">
        <f>IF(B712=1,"",IF(AND(TrackingWorksheet!G717 &lt;&gt;"", TrackingWorksheet!G717&lt;=WeeklySummary!$C$7, TrackingWorksheet!H717=Lists!$D$6), 1, 0))</f>
        <v/>
      </c>
      <c r="J712" s="20" t="str">
        <f t="shared" si="169"/>
        <v/>
      </c>
      <c r="K712" s="10" t="str">
        <f>IF(B712=1,"",IF(AND(TrackingWorksheet!I717&lt;=WeeklySummary!$C$7,TrackingWorksheet!K717="YES"),0,IF(AND(AND(OR(E712="Y",F712="Y"),E712&lt;&gt;F712),G712&lt;&gt;"Y", H712&lt;&gt;"Y"), 1, 0)))</f>
        <v/>
      </c>
      <c r="L712" s="20" t="str">
        <f t="shared" si="170"/>
        <v/>
      </c>
      <c r="M712" s="10" t="str">
        <f t="shared" si="171"/>
        <v/>
      </c>
      <c r="N712" s="20" t="str">
        <f t="shared" si="172"/>
        <v/>
      </c>
      <c r="O712" s="10" t="str">
        <f>IF(B712=1,"",IF(AND(TrackingWorksheet!I717&lt;=WeeklySummary!$C$7,TrackingWorksheet!K717="YES"),0,IF(AND(AND(OR(G712="Y",H712="Y"),G712&lt;&gt;H712),E712&lt;&gt;"Y", F712&lt;&gt;"Y"), 1, 0)))</f>
        <v/>
      </c>
      <c r="P712" s="20" t="str">
        <f t="shared" si="173"/>
        <v/>
      </c>
      <c r="Q712" s="10" t="str">
        <f t="shared" si="174"/>
        <v/>
      </c>
      <c r="R712" s="10" t="str">
        <f t="shared" si="175"/>
        <v/>
      </c>
      <c r="S712" s="10" t="str">
        <f>IF(B712=1,"",IF(AND(OR(AND(TrackingWorksheet!H717=Lists!$D$7,TrackingWorksheet!H717=TrackingWorksheet!J717),TrackingWorksheet!H717&lt;&gt;TrackingWorksheet!J717),TrackingWorksheet!K717="YES",TrackingWorksheet!H717&lt;&gt;Lists!$D$6,TrackingWorksheet!G717&lt;=WeeklySummary!$C$7,TrackingWorksheet!I717&lt;=WeeklySummary!$C$7),1,0))</f>
        <v/>
      </c>
      <c r="T712" s="10" t="str">
        <f t="shared" si="176"/>
        <v/>
      </c>
      <c r="U712" s="10" t="str">
        <f>IF($B712=1,"",IF(TrackingWorksheet!$K717="YES",1, 0)*D712)</f>
        <v/>
      </c>
      <c r="V712" s="20">
        <f t="shared" si="165"/>
        <v>0</v>
      </c>
      <c r="W712" s="20">
        <f t="shared" si="166"/>
        <v>0</v>
      </c>
      <c r="X712" s="10" t="str">
        <f>IF($B712=1,"",IF(AND(TrackingWorksheet!$L717&lt;&gt;"", TrackingWorksheet!$L717&gt;=WeeklySummary!$C$6,TrackingWorksheet!$L717&lt;=WeeklySummary!$C$7,OR(TrackingWorksheet!$H717=Lists!$D$4,TrackingWorksheet!$J717=Lists!$D$4)), 1, 0))</f>
        <v/>
      </c>
      <c r="Y712" s="10" t="str">
        <f>IF($B712=1,"",IF(AND(TrackingWorksheet!$L717&lt;&gt;"", TrackingWorksheet!$L717&gt;=WeeklySummary!$C$6,TrackingWorksheet!$L717&lt;=WeeklySummary!$C$7,OR(TrackingWorksheet!$H717=Lists!$D$5,TrackingWorksheet!$J717=Lists!$D$5)), 1, 0))</f>
        <v/>
      </c>
      <c r="Z712" s="10" t="str">
        <f>IF($B712=1,"",IF(AND(TrackingWorksheet!$L717&lt;&gt;"", TrackingWorksheet!$L717&gt;=WeeklySummary!$C$6,TrackingWorksheet!$L717&lt;=WeeklySummary!$C$7,OR(TrackingWorksheet!$H717=Lists!$D$6,TrackingWorksheet!$J717=Lists!$D$6)), 1, 0))</f>
        <v/>
      </c>
      <c r="AA712" s="19" t="str">
        <f>IF(B712=1,"",IF(AND(TrackingWorksheet!M717&lt;&gt;"",TrackingWorksheet!M717&lt;=WeeklySummary!$C$7),1,0)*D712)</f>
        <v/>
      </c>
      <c r="AB712" s="19" t="str">
        <f>IF(B712=1,"",IF(AND(TrackingWorksheet!N717&lt;&gt;"",TrackingWorksheet!N717&lt;=WeeklySummary!$C$7),1,0)*D712)</f>
        <v/>
      </c>
      <c r="AC712" s="19" t="str">
        <f>IF(B712=1,"",TrackingWorksheet!T717)</f>
        <v/>
      </c>
      <c r="AD712" s="19" t="str">
        <f>IF(B712=1,"",IF(D712*AND(TrackingWorksheet!S717&gt;=Calculations!$BD$3,TrackingWorksheet!U717="",TrackingWorksheet!K717="YES"),1,0))</f>
        <v/>
      </c>
      <c r="AE712" s="19" t="str">
        <f>IF($B712=1,"",IF(AND(TrackingWorksheet!$S717&gt;$BE$3,TrackingWorksheet!$T717=Lists!$P$4),1, 0)*D712)</f>
        <v/>
      </c>
      <c r="AF712" s="19" t="str">
        <f>IF($B712=1,"",IF(AND(TrackingWorksheet!$U717&gt;$BE$3,TrackingWorksheet!$V717=Lists!$P$4),1, 0)*D712)</f>
        <v/>
      </c>
      <c r="AG712" s="19" t="str">
        <f>IF($B712=1,"",IF(AND(TrackingWorksheet!$W717&gt;$BE$3,TrackingWorksheet!$X717=Lists!$P$4),1, 0)*D712)</f>
        <v/>
      </c>
      <c r="AH712" s="19" t="str">
        <f>IF($B712=1,"",IF(AND(TrackingWorksheet!$Y717&gt;$BE$3,TrackingWorksheet!$Z717=Lists!$P$4),1, 0)*D712)</f>
        <v/>
      </c>
      <c r="AI712" s="19" t="str">
        <f>IF($B712=1,"",IF(AND(TrackingWorksheet!$AA717&gt;$BE$3,TrackingWorksheet!$AB717=Lists!$P$4),1, 0)*D712)</f>
        <v/>
      </c>
      <c r="AJ712" s="19" t="str">
        <f>IF($B712=1,"",IF(AND(TrackingWorksheet!$S717&gt;$BE$3,TrackingWorksheet!$T717=Lists!$P$5),1, 0)*D712)</f>
        <v/>
      </c>
      <c r="AK712" s="19" t="str">
        <f>IF($B712=1,"",IF(AND(TrackingWorksheet!$U717&gt;$BE$3,TrackingWorksheet!$V717=Lists!$P$5),1, 0)*D712)</f>
        <v/>
      </c>
      <c r="AL712" s="19" t="str">
        <f>IF($B712=1,"",IF(AND(TrackingWorksheet!$W717&gt;$BE$3,TrackingWorksheet!$X717=Lists!$P$5),1, 0)*D712)</f>
        <v/>
      </c>
      <c r="AM712" s="19" t="str">
        <f>IF($B712=1,"",IF(AND(TrackingWorksheet!$Y717&gt;$BE$3,TrackingWorksheet!$Z717=Lists!$P$5),1, 0)*D712)</f>
        <v/>
      </c>
      <c r="AN712" s="19" t="str">
        <f>IF($B712=1,"",IF(AND(TrackingWorksheet!$AA717&gt;$BE$3,TrackingWorksheet!$AB717=Lists!$P$5),1, 0)*D712)</f>
        <v/>
      </c>
      <c r="AO712" s="19" t="str">
        <f>IF($B712=1,"",IF(AND(TrackingWorksheet!$S717&gt;$BE$3,TrackingWorksheet!$T717=Lists!$P$6),1, 0)*D712)</f>
        <v/>
      </c>
      <c r="AP712" s="19" t="str">
        <f>IF($B712=1,"",IF(AND(TrackingWorksheet!$U717&gt;$BE$3,TrackingWorksheet!$V717=Lists!$P$6),1, 0)*D712)</f>
        <v/>
      </c>
      <c r="AQ712" s="19" t="str">
        <f>IF($B712=1,"",IF(AND(TrackingWorksheet!$W717&gt;$BE$3,TrackingWorksheet!$X717=Lists!$P$6),1, 0)*D712)</f>
        <v/>
      </c>
      <c r="AR712" s="19" t="str">
        <f>IF($B712=1,"",IF(AND(TrackingWorksheet!$Y717&gt;$BE$3,TrackingWorksheet!$Z717=Lists!$P$6),1, 0)*D712)</f>
        <v/>
      </c>
      <c r="AS712" s="19" t="str">
        <f>IF($B712=1,"",IF(AND(TrackingWorksheet!$AA717&gt;$BE$3,TrackingWorksheet!$AB717=Lists!$P$6),1, 0)*D712)</f>
        <v/>
      </c>
      <c r="AT712" s="19">
        <f t="shared" si="167"/>
        <v>0</v>
      </c>
      <c r="AU712" s="19" t="str">
        <f>IF(B712=1,"",IF(AND(TrackingWorksheet!K717="",TrackingWorksheet!M717="", TrackingWorksheet!N717="", TrackingWorksheet!S717="", TrackingWorksheet!V717="", TrackingWorksheet!W717="", TrackingWorksheet!Y717="", TrackingWorksheet!AA717="", V712=1),1,0)*D712)</f>
        <v/>
      </c>
      <c r="AV712" s="19" t="str">
        <f>IF(B712=1,"",IF(D712*AND(TrackingWorksheet!U717&gt;Calculations!$BE$3,TrackingWorksheet!K717="YES"),1,0))</f>
        <v/>
      </c>
      <c r="AW712" s="19" t="str">
        <f>IF(B712=1,"",IF(D712*AND(TrackingWorksheet!W717&gt;Calculations!$BE$3,TrackingWorksheet!K717="YES"),1,0))</f>
        <v/>
      </c>
      <c r="AX712" s="19">
        <f t="shared" si="168"/>
        <v>0</v>
      </c>
      <c r="AY712" s="19">
        <f t="shared" si="164"/>
        <v>0</v>
      </c>
      <c r="AZ712" s="27" t="str">
        <f>IF(B712=1,"",IF(TrackingWorksheet!Q717="","",TrackingWorksheet!Q717))</f>
        <v/>
      </c>
      <c r="BB712" s="4"/>
      <c r="BC712" s="4"/>
      <c r="BD712" s="4"/>
      <c r="BE712" s="4"/>
      <c r="BF712" s="4"/>
      <c r="BG712" s="4" t="str">
        <f>IF(B712=1,"",IF(AND(N712=1,TrackingWorksheet!$I717+14&lt;=WeeklySummary!$C$7),1,0))</f>
        <v/>
      </c>
      <c r="BH712" s="4" t="str">
        <f>IF(B712=1,"",IF(AND(R712=1,TrackingWorksheet!$I717+14&lt;=WeeklySummary!$C$7),1,0))</f>
        <v/>
      </c>
      <c r="BI712" s="4" t="str">
        <f>IF(B712=1,"",IF(AND(J712=1,TrackingWorksheet!$G717+14&lt;=WeeklySummary!$C$7),1,0))</f>
        <v/>
      </c>
      <c r="BJ712" s="4" t="str">
        <f>IF(B712=1,"",IF(AND(T712=1,TrackingWorksheet!$I717+14&lt;=WeeklySummary!$C$7),1,0))</f>
        <v/>
      </c>
      <c r="BK712" s="4" t="str">
        <f>IF(B712=1,"",IF(AND(T712=1,TrackingWorksheet!$G717+14&lt;=WeeklySummary!$C$7),1,0))</f>
        <v/>
      </c>
      <c r="BL712" s="4">
        <f t="shared" si="177"/>
        <v>0</v>
      </c>
    </row>
    <row r="713" spans="2:64" x14ac:dyDescent="0.25">
      <c r="B713" s="27">
        <f>IF(AND(ISBLANK(TrackingWorksheet!B718),ISBLANK(TrackingWorksheet!C718),ISBLANK(TrackingWorksheet!G718),ISBLANK(TrackingWorksheet!H718),
ISBLANK(TrackingWorksheet!I718),ISBLANK(TrackingWorksheet!J718),ISBLANK(TrackingWorksheet!M718),
ISBLANK(TrackingWorksheet!N720)),1,0)</f>
        <v>1</v>
      </c>
      <c r="C713" s="12" t="str">
        <f>IF(B713=1,"",TrackingWorksheet!F718)</f>
        <v/>
      </c>
      <c r="D713" s="20" t="str">
        <f>IF(B713=1,"",IF(AND(TrackingWorksheet!B718&lt;&gt;"",TrackingWorksheet!B718&lt;=WeeklySummary!$C$7,OR(TrackingWorksheet!C718="",TrackingWorksheet!C718&gt;=WeeklySummary!$C$6)),1,0))</f>
        <v/>
      </c>
      <c r="E713" s="10" t="str">
        <f>IF(B713=1,"",IF(AND(TrackingWorksheet!G718 &lt;&gt;"",TrackingWorksheet!G718&lt;=WeeklySummary!$C$7, TrackingWorksheet!H718=Lists!$D$4), "Y", "N"))</f>
        <v/>
      </c>
      <c r="F713" s="10" t="str">
        <f>IF(B713=1,"",IF(AND(TrackingWorksheet!I718 &lt;&gt;"", TrackingWorksheet!I718&lt;=WeeklySummary!$C$7, TrackingWorksheet!J718=Lists!$D$4), "Y", "N"))</f>
        <v/>
      </c>
      <c r="G713" s="10" t="str">
        <f>IF(B713=1,"",IF(AND(TrackingWorksheet!G718 &lt;&gt;"",TrackingWorksheet!G718&lt;=WeeklySummary!$C$7, TrackingWorksheet!H718=Lists!$D$5), "Y", "N"))</f>
        <v/>
      </c>
      <c r="H713" s="10" t="str">
        <f>IF(B713=1,"",IF(AND(TrackingWorksheet!I718 &lt;&gt;"", TrackingWorksheet!I718&lt;=WeeklySummary!$C$7, TrackingWorksheet!J718=Lists!$D$5), "Y", "N"))</f>
        <v/>
      </c>
      <c r="I713" s="20" t="str">
        <f>IF(B713=1,"",IF(AND(TrackingWorksheet!G718 &lt;&gt;"", TrackingWorksheet!G718&lt;=WeeklySummary!$C$7, TrackingWorksheet!H718=Lists!$D$6), 1, 0))</f>
        <v/>
      </c>
      <c r="J713" s="20" t="str">
        <f t="shared" si="169"/>
        <v/>
      </c>
      <c r="K713" s="10" t="str">
        <f>IF(B713=1,"",IF(AND(TrackingWorksheet!I718&lt;=WeeklySummary!$C$7,TrackingWorksheet!K718="YES"),0,IF(AND(AND(OR(E713="Y",F713="Y"),E713&lt;&gt;F713),G713&lt;&gt;"Y", H713&lt;&gt;"Y"), 1, 0)))</f>
        <v/>
      </c>
      <c r="L713" s="20" t="str">
        <f t="shared" si="170"/>
        <v/>
      </c>
      <c r="M713" s="10" t="str">
        <f t="shared" si="171"/>
        <v/>
      </c>
      <c r="N713" s="20" t="str">
        <f t="shared" si="172"/>
        <v/>
      </c>
      <c r="O713" s="10" t="str">
        <f>IF(B713=1,"",IF(AND(TrackingWorksheet!I718&lt;=WeeklySummary!$C$7,TrackingWorksheet!K718="YES"),0,IF(AND(AND(OR(G713="Y",H713="Y"),G713&lt;&gt;H713),E713&lt;&gt;"Y", F713&lt;&gt;"Y"), 1, 0)))</f>
        <v/>
      </c>
      <c r="P713" s="20" t="str">
        <f t="shared" si="173"/>
        <v/>
      </c>
      <c r="Q713" s="10" t="str">
        <f t="shared" si="174"/>
        <v/>
      </c>
      <c r="R713" s="10" t="str">
        <f t="shared" si="175"/>
        <v/>
      </c>
      <c r="S713" s="10" t="str">
        <f>IF(B713=1,"",IF(AND(OR(AND(TrackingWorksheet!H718=Lists!$D$7,TrackingWorksheet!H718=TrackingWorksheet!J718),TrackingWorksheet!H718&lt;&gt;TrackingWorksheet!J718),TrackingWorksheet!K718="YES",TrackingWorksheet!H718&lt;&gt;Lists!$D$6,TrackingWorksheet!G718&lt;=WeeklySummary!$C$7,TrackingWorksheet!I718&lt;=WeeklySummary!$C$7),1,0))</f>
        <v/>
      </c>
      <c r="T713" s="10" t="str">
        <f t="shared" si="176"/>
        <v/>
      </c>
      <c r="U713" s="10" t="str">
        <f>IF($B713=1,"",IF(TrackingWorksheet!$K718="YES",1, 0)*D713)</f>
        <v/>
      </c>
      <c r="V713" s="20">
        <f t="shared" si="165"/>
        <v>0</v>
      </c>
      <c r="W713" s="20">
        <f t="shared" si="166"/>
        <v>0</v>
      </c>
      <c r="X713" s="10" t="str">
        <f>IF($B713=1,"",IF(AND(TrackingWorksheet!$L718&lt;&gt;"", TrackingWorksheet!$L718&gt;=WeeklySummary!$C$6,TrackingWorksheet!$L718&lt;=WeeklySummary!$C$7,OR(TrackingWorksheet!$H718=Lists!$D$4,TrackingWorksheet!$J718=Lists!$D$4)), 1, 0))</f>
        <v/>
      </c>
      <c r="Y713" s="10" t="str">
        <f>IF($B713=1,"",IF(AND(TrackingWorksheet!$L718&lt;&gt;"", TrackingWorksheet!$L718&gt;=WeeklySummary!$C$6,TrackingWorksheet!$L718&lt;=WeeklySummary!$C$7,OR(TrackingWorksheet!$H718=Lists!$D$5,TrackingWorksheet!$J718=Lists!$D$5)), 1, 0))</f>
        <v/>
      </c>
      <c r="Z713" s="10" t="str">
        <f>IF($B713=1,"",IF(AND(TrackingWorksheet!$L718&lt;&gt;"", TrackingWorksheet!$L718&gt;=WeeklySummary!$C$6,TrackingWorksheet!$L718&lt;=WeeklySummary!$C$7,OR(TrackingWorksheet!$H718=Lists!$D$6,TrackingWorksheet!$J718=Lists!$D$6)), 1, 0))</f>
        <v/>
      </c>
      <c r="AA713" s="19" t="str">
        <f>IF(B713=1,"",IF(AND(TrackingWorksheet!M718&lt;&gt;"",TrackingWorksheet!M718&lt;=WeeklySummary!$C$7),1,0)*D713)</f>
        <v/>
      </c>
      <c r="AB713" s="19" t="str">
        <f>IF(B713=1,"",IF(AND(TrackingWorksheet!N718&lt;&gt;"",TrackingWorksheet!N718&lt;=WeeklySummary!$C$7),1,0)*D713)</f>
        <v/>
      </c>
      <c r="AC713" s="19" t="str">
        <f>IF(B713=1,"",TrackingWorksheet!T718)</f>
        <v/>
      </c>
      <c r="AD713" s="19" t="str">
        <f>IF(B713=1,"",IF(D713*AND(TrackingWorksheet!S718&gt;=Calculations!$BD$3,TrackingWorksheet!U718="",TrackingWorksheet!K718="YES"),1,0))</f>
        <v/>
      </c>
      <c r="AE713" s="19" t="str">
        <f>IF($B713=1,"",IF(AND(TrackingWorksheet!$S718&gt;$BE$3,TrackingWorksheet!$T718=Lists!$P$4),1, 0)*D713)</f>
        <v/>
      </c>
      <c r="AF713" s="19" t="str">
        <f>IF($B713=1,"",IF(AND(TrackingWorksheet!$U718&gt;$BE$3,TrackingWorksheet!$V718=Lists!$P$4),1, 0)*D713)</f>
        <v/>
      </c>
      <c r="AG713" s="19" t="str">
        <f>IF($B713=1,"",IF(AND(TrackingWorksheet!$W718&gt;$BE$3,TrackingWorksheet!$X718=Lists!$P$4),1, 0)*D713)</f>
        <v/>
      </c>
      <c r="AH713" s="19" t="str">
        <f>IF($B713=1,"",IF(AND(TrackingWorksheet!$Y718&gt;$BE$3,TrackingWorksheet!$Z718=Lists!$P$4),1, 0)*D713)</f>
        <v/>
      </c>
      <c r="AI713" s="19" t="str">
        <f>IF($B713=1,"",IF(AND(TrackingWorksheet!$AA718&gt;$BE$3,TrackingWorksheet!$AB718=Lists!$P$4),1, 0)*D713)</f>
        <v/>
      </c>
      <c r="AJ713" s="19" t="str">
        <f>IF($B713=1,"",IF(AND(TrackingWorksheet!$S718&gt;$BE$3,TrackingWorksheet!$T718=Lists!$P$5),1, 0)*D713)</f>
        <v/>
      </c>
      <c r="AK713" s="19" t="str">
        <f>IF($B713=1,"",IF(AND(TrackingWorksheet!$U718&gt;$BE$3,TrackingWorksheet!$V718=Lists!$P$5),1, 0)*D713)</f>
        <v/>
      </c>
      <c r="AL713" s="19" t="str">
        <f>IF($B713=1,"",IF(AND(TrackingWorksheet!$W718&gt;$BE$3,TrackingWorksheet!$X718=Lists!$P$5),1, 0)*D713)</f>
        <v/>
      </c>
      <c r="AM713" s="19" t="str">
        <f>IF($B713=1,"",IF(AND(TrackingWorksheet!$Y718&gt;$BE$3,TrackingWorksheet!$Z718=Lists!$P$5),1, 0)*D713)</f>
        <v/>
      </c>
      <c r="AN713" s="19" t="str">
        <f>IF($B713=1,"",IF(AND(TrackingWorksheet!$AA718&gt;$BE$3,TrackingWorksheet!$AB718=Lists!$P$5),1, 0)*D713)</f>
        <v/>
      </c>
      <c r="AO713" s="19" t="str">
        <f>IF($B713=1,"",IF(AND(TrackingWorksheet!$S718&gt;$BE$3,TrackingWorksheet!$T718=Lists!$P$6),1, 0)*D713)</f>
        <v/>
      </c>
      <c r="AP713" s="19" t="str">
        <f>IF($B713=1,"",IF(AND(TrackingWorksheet!$U718&gt;$BE$3,TrackingWorksheet!$V718=Lists!$P$6),1, 0)*D713)</f>
        <v/>
      </c>
      <c r="AQ713" s="19" t="str">
        <f>IF($B713=1,"",IF(AND(TrackingWorksheet!$W718&gt;$BE$3,TrackingWorksheet!$X718=Lists!$P$6),1, 0)*D713)</f>
        <v/>
      </c>
      <c r="AR713" s="19" t="str">
        <f>IF($B713=1,"",IF(AND(TrackingWorksheet!$Y718&gt;$BE$3,TrackingWorksheet!$Z718=Lists!$P$6),1, 0)*D713)</f>
        <v/>
      </c>
      <c r="AS713" s="19" t="str">
        <f>IF($B713=1,"",IF(AND(TrackingWorksheet!$AA718&gt;$BE$3,TrackingWorksheet!$AB718=Lists!$P$6),1, 0)*D713)</f>
        <v/>
      </c>
      <c r="AT713" s="19">
        <f t="shared" si="167"/>
        <v>0</v>
      </c>
      <c r="AU713" s="19" t="str">
        <f>IF(B713=1,"",IF(AND(TrackingWorksheet!K718="",TrackingWorksheet!M718="", TrackingWorksheet!N718="", TrackingWorksheet!S718="", TrackingWorksheet!V718="", TrackingWorksheet!W718="", TrackingWorksheet!Y718="", TrackingWorksheet!AA718="", V713=1),1,0)*D713)</f>
        <v/>
      </c>
      <c r="AV713" s="19" t="str">
        <f>IF(B713=1,"",IF(D713*AND(TrackingWorksheet!U718&gt;Calculations!$BE$3,TrackingWorksheet!K718="YES"),1,0))</f>
        <v/>
      </c>
      <c r="AW713" s="19" t="str">
        <f>IF(B713=1,"",IF(D713*AND(TrackingWorksheet!W718&gt;Calculations!$BE$3,TrackingWorksheet!K718="YES"),1,0))</f>
        <v/>
      </c>
      <c r="AX713" s="19">
        <f t="shared" si="168"/>
        <v>0</v>
      </c>
      <c r="AY713" s="19">
        <f t="shared" si="164"/>
        <v>0</v>
      </c>
      <c r="AZ713" s="27" t="str">
        <f>IF(B713=1,"",IF(TrackingWorksheet!Q718="","",TrackingWorksheet!Q718))</f>
        <v/>
      </c>
      <c r="BB713" s="4"/>
      <c r="BC713" s="4"/>
      <c r="BD713" s="4"/>
      <c r="BE713" s="4"/>
      <c r="BF713" s="4"/>
      <c r="BG713" s="4" t="str">
        <f>IF(B713=1,"",IF(AND(N713=1,TrackingWorksheet!$I718+14&lt;=WeeklySummary!$C$7),1,0))</f>
        <v/>
      </c>
      <c r="BH713" s="4" t="str">
        <f>IF(B713=1,"",IF(AND(R713=1,TrackingWorksheet!$I718+14&lt;=WeeklySummary!$C$7),1,0))</f>
        <v/>
      </c>
      <c r="BI713" s="4" t="str">
        <f>IF(B713=1,"",IF(AND(J713=1,TrackingWorksheet!$G718+14&lt;=WeeklySummary!$C$7),1,0))</f>
        <v/>
      </c>
      <c r="BJ713" s="4" t="str">
        <f>IF(B713=1,"",IF(AND(T713=1,TrackingWorksheet!$I718+14&lt;=WeeklySummary!$C$7),1,0))</f>
        <v/>
      </c>
      <c r="BK713" s="4" t="str">
        <f>IF(B713=1,"",IF(AND(T713=1,TrackingWorksheet!$G718+14&lt;=WeeklySummary!$C$7),1,0))</f>
        <v/>
      </c>
      <c r="BL713" s="4">
        <f t="shared" si="177"/>
        <v>0</v>
      </c>
    </row>
    <row r="714" spans="2:64" x14ac:dyDescent="0.25">
      <c r="B714" s="27">
        <f>IF(AND(ISBLANK(TrackingWorksheet!B719),ISBLANK(TrackingWorksheet!C719),ISBLANK(TrackingWorksheet!G719),ISBLANK(TrackingWorksheet!H719),
ISBLANK(TrackingWorksheet!I719),ISBLANK(TrackingWorksheet!J719),ISBLANK(TrackingWorksheet!M719),
ISBLANK(TrackingWorksheet!N721)),1,0)</f>
        <v>1</v>
      </c>
      <c r="C714" s="12" t="str">
        <f>IF(B714=1,"",TrackingWorksheet!F719)</f>
        <v/>
      </c>
      <c r="D714" s="20" t="str">
        <f>IF(B714=1,"",IF(AND(TrackingWorksheet!B719&lt;&gt;"",TrackingWorksheet!B719&lt;=WeeklySummary!$C$7,OR(TrackingWorksheet!C719="",TrackingWorksheet!C719&gt;=WeeklySummary!$C$6)),1,0))</f>
        <v/>
      </c>
      <c r="E714" s="10" t="str">
        <f>IF(B714=1,"",IF(AND(TrackingWorksheet!G719 &lt;&gt;"",TrackingWorksheet!G719&lt;=WeeklySummary!$C$7, TrackingWorksheet!H719=Lists!$D$4), "Y", "N"))</f>
        <v/>
      </c>
      <c r="F714" s="10" t="str">
        <f>IF(B714=1,"",IF(AND(TrackingWorksheet!I719 &lt;&gt;"", TrackingWorksheet!I719&lt;=WeeklySummary!$C$7, TrackingWorksheet!J719=Lists!$D$4), "Y", "N"))</f>
        <v/>
      </c>
      <c r="G714" s="10" t="str">
        <f>IF(B714=1,"",IF(AND(TrackingWorksheet!G719 &lt;&gt;"",TrackingWorksheet!G719&lt;=WeeklySummary!$C$7, TrackingWorksheet!H719=Lists!$D$5), "Y", "N"))</f>
        <v/>
      </c>
      <c r="H714" s="10" t="str">
        <f>IF(B714=1,"",IF(AND(TrackingWorksheet!I719 &lt;&gt;"", TrackingWorksheet!I719&lt;=WeeklySummary!$C$7, TrackingWorksheet!J719=Lists!$D$5), "Y", "N"))</f>
        <v/>
      </c>
      <c r="I714" s="20" t="str">
        <f>IF(B714=1,"",IF(AND(TrackingWorksheet!G719 &lt;&gt;"", TrackingWorksheet!G719&lt;=WeeklySummary!$C$7, TrackingWorksheet!H719=Lists!$D$6), 1, 0))</f>
        <v/>
      </c>
      <c r="J714" s="20" t="str">
        <f t="shared" si="169"/>
        <v/>
      </c>
      <c r="K714" s="10" t="str">
        <f>IF(B714=1,"",IF(AND(TrackingWorksheet!I719&lt;=WeeklySummary!$C$7,TrackingWorksheet!K719="YES"),0,IF(AND(AND(OR(E714="Y",F714="Y"),E714&lt;&gt;F714),G714&lt;&gt;"Y", H714&lt;&gt;"Y"), 1, 0)))</f>
        <v/>
      </c>
      <c r="L714" s="20" t="str">
        <f t="shared" si="170"/>
        <v/>
      </c>
      <c r="M714" s="10" t="str">
        <f t="shared" si="171"/>
        <v/>
      </c>
      <c r="N714" s="20" t="str">
        <f t="shared" si="172"/>
        <v/>
      </c>
      <c r="O714" s="10" t="str">
        <f>IF(B714=1,"",IF(AND(TrackingWorksheet!I719&lt;=WeeklySummary!$C$7,TrackingWorksheet!K719="YES"),0,IF(AND(AND(OR(G714="Y",H714="Y"),G714&lt;&gt;H714),E714&lt;&gt;"Y", F714&lt;&gt;"Y"), 1, 0)))</f>
        <v/>
      </c>
      <c r="P714" s="20" t="str">
        <f t="shared" si="173"/>
        <v/>
      </c>
      <c r="Q714" s="10" t="str">
        <f t="shared" si="174"/>
        <v/>
      </c>
      <c r="R714" s="10" t="str">
        <f t="shared" si="175"/>
        <v/>
      </c>
      <c r="S714" s="10" t="str">
        <f>IF(B714=1,"",IF(AND(OR(AND(TrackingWorksheet!H719=Lists!$D$7,TrackingWorksheet!H719=TrackingWorksheet!J719),TrackingWorksheet!H719&lt;&gt;TrackingWorksheet!J719),TrackingWorksheet!K719="YES",TrackingWorksheet!H719&lt;&gt;Lists!$D$6,TrackingWorksheet!G719&lt;=WeeklySummary!$C$7,TrackingWorksheet!I719&lt;=WeeklySummary!$C$7),1,0))</f>
        <v/>
      </c>
      <c r="T714" s="10" t="str">
        <f t="shared" si="176"/>
        <v/>
      </c>
      <c r="U714" s="10" t="str">
        <f>IF($B714=1,"",IF(TrackingWorksheet!$K719="YES",1, 0)*D714)</f>
        <v/>
      </c>
      <c r="V714" s="20">
        <f t="shared" si="165"/>
        <v>0</v>
      </c>
      <c r="W714" s="20">
        <f t="shared" si="166"/>
        <v>0</v>
      </c>
      <c r="X714" s="10" t="str">
        <f>IF($B714=1,"",IF(AND(TrackingWorksheet!$L719&lt;&gt;"", TrackingWorksheet!$L719&gt;=WeeklySummary!$C$6,TrackingWorksheet!$L719&lt;=WeeklySummary!$C$7,OR(TrackingWorksheet!$H719=Lists!$D$4,TrackingWorksheet!$J719=Lists!$D$4)), 1, 0))</f>
        <v/>
      </c>
      <c r="Y714" s="10" t="str">
        <f>IF($B714=1,"",IF(AND(TrackingWorksheet!$L719&lt;&gt;"", TrackingWorksheet!$L719&gt;=WeeklySummary!$C$6,TrackingWorksheet!$L719&lt;=WeeklySummary!$C$7,OR(TrackingWorksheet!$H719=Lists!$D$5,TrackingWorksheet!$J719=Lists!$D$5)), 1, 0))</f>
        <v/>
      </c>
      <c r="Z714" s="10" t="str">
        <f>IF($B714=1,"",IF(AND(TrackingWorksheet!$L719&lt;&gt;"", TrackingWorksheet!$L719&gt;=WeeklySummary!$C$6,TrackingWorksheet!$L719&lt;=WeeklySummary!$C$7,OR(TrackingWorksheet!$H719=Lists!$D$6,TrackingWorksheet!$J719=Lists!$D$6)), 1, 0))</f>
        <v/>
      </c>
      <c r="AA714" s="19" t="str">
        <f>IF(B714=1,"",IF(AND(TrackingWorksheet!M719&lt;&gt;"",TrackingWorksheet!M719&lt;=WeeklySummary!$C$7),1,0)*D714)</f>
        <v/>
      </c>
      <c r="AB714" s="19" t="str">
        <f>IF(B714=1,"",IF(AND(TrackingWorksheet!N719&lt;&gt;"",TrackingWorksheet!N719&lt;=WeeklySummary!$C$7),1,0)*D714)</f>
        <v/>
      </c>
      <c r="AC714" s="19" t="str">
        <f>IF(B714=1,"",TrackingWorksheet!T719)</f>
        <v/>
      </c>
      <c r="AD714" s="19" t="str">
        <f>IF(B714=1,"",IF(D714*AND(TrackingWorksheet!S719&gt;=Calculations!$BD$3,TrackingWorksheet!U719="",TrackingWorksheet!K719="YES"),1,0))</f>
        <v/>
      </c>
      <c r="AE714" s="19" t="str">
        <f>IF($B714=1,"",IF(AND(TrackingWorksheet!$S719&gt;$BE$3,TrackingWorksheet!$T719=Lists!$P$4),1, 0)*D714)</f>
        <v/>
      </c>
      <c r="AF714" s="19" t="str">
        <f>IF($B714=1,"",IF(AND(TrackingWorksheet!$U719&gt;$BE$3,TrackingWorksheet!$V719=Lists!$P$4),1, 0)*D714)</f>
        <v/>
      </c>
      <c r="AG714" s="19" t="str">
        <f>IF($B714=1,"",IF(AND(TrackingWorksheet!$W719&gt;$BE$3,TrackingWorksheet!$X719=Lists!$P$4),1, 0)*D714)</f>
        <v/>
      </c>
      <c r="AH714" s="19" t="str">
        <f>IF($B714=1,"",IF(AND(TrackingWorksheet!$Y719&gt;$BE$3,TrackingWorksheet!$Z719=Lists!$P$4),1, 0)*D714)</f>
        <v/>
      </c>
      <c r="AI714" s="19" t="str">
        <f>IF($B714=1,"",IF(AND(TrackingWorksheet!$AA719&gt;$BE$3,TrackingWorksheet!$AB719=Lists!$P$4),1, 0)*D714)</f>
        <v/>
      </c>
      <c r="AJ714" s="19" t="str">
        <f>IF($B714=1,"",IF(AND(TrackingWorksheet!$S719&gt;$BE$3,TrackingWorksheet!$T719=Lists!$P$5),1, 0)*D714)</f>
        <v/>
      </c>
      <c r="AK714" s="19" t="str">
        <f>IF($B714=1,"",IF(AND(TrackingWorksheet!$U719&gt;$BE$3,TrackingWorksheet!$V719=Lists!$P$5),1, 0)*D714)</f>
        <v/>
      </c>
      <c r="AL714" s="19" t="str">
        <f>IF($B714=1,"",IF(AND(TrackingWorksheet!$W719&gt;$BE$3,TrackingWorksheet!$X719=Lists!$P$5),1, 0)*D714)</f>
        <v/>
      </c>
      <c r="AM714" s="19" t="str">
        <f>IF($B714=1,"",IF(AND(TrackingWorksheet!$Y719&gt;$BE$3,TrackingWorksheet!$Z719=Lists!$P$5),1, 0)*D714)</f>
        <v/>
      </c>
      <c r="AN714" s="19" t="str">
        <f>IF($B714=1,"",IF(AND(TrackingWorksheet!$AA719&gt;$BE$3,TrackingWorksheet!$AB719=Lists!$P$5),1, 0)*D714)</f>
        <v/>
      </c>
      <c r="AO714" s="19" t="str">
        <f>IF($B714=1,"",IF(AND(TrackingWorksheet!$S719&gt;$BE$3,TrackingWorksheet!$T719=Lists!$P$6),1, 0)*D714)</f>
        <v/>
      </c>
      <c r="AP714" s="19" t="str">
        <f>IF($B714=1,"",IF(AND(TrackingWorksheet!$U719&gt;$BE$3,TrackingWorksheet!$V719=Lists!$P$6),1, 0)*D714)</f>
        <v/>
      </c>
      <c r="AQ714" s="19" t="str">
        <f>IF($B714=1,"",IF(AND(TrackingWorksheet!$W719&gt;$BE$3,TrackingWorksheet!$X719=Lists!$P$6),1, 0)*D714)</f>
        <v/>
      </c>
      <c r="AR714" s="19" t="str">
        <f>IF($B714=1,"",IF(AND(TrackingWorksheet!$Y719&gt;$BE$3,TrackingWorksheet!$Z719=Lists!$P$6),1, 0)*D714)</f>
        <v/>
      </c>
      <c r="AS714" s="19" t="str">
        <f>IF($B714=1,"",IF(AND(TrackingWorksheet!$AA719&gt;$BE$3,TrackingWorksheet!$AB719=Lists!$P$6),1, 0)*D714)</f>
        <v/>
      </c>
      <c r="AT714" s="19">
        <f t="shared" si="167"/>
        <v>0</v>
      </c>
      <c r="AU714" s="19" t="str">
        <f>IF(B714=1,"",IF(AND(TrackingWorksheet!K719="",TrackingWorksheet!M719="", TrackingWorksheet!N719="", TrackingWorksheet!S719="", TrackingWorksheet!V719="", TrackingWorksheet!W719="", TrackingWorksheet!Y719="", TrackingWorksheet!AA719="", V714=1),1,0)*D714)</f>
        <v/>
      </c>
      <c r="AV714" s="19" t="str">
        <f>IF(B714=1,"",IF(D714*AND(TrackingWorksheet!U719&gt;Calculations!$BE$3,TrackingWorksheet!K719="YES"),1,0))</f>
        <v/>
      </c>
      <c r="AW714" s="19" t="str">
        <f>IF(B714=1,"",IF(D714*AND(TrackingWorksheet!W719&gt;Calculations!$BE$3,TrackingWorksheet!K719="YES"),1,0))</f>
        <v/>
      </c>
      <c r="AX714" s="19">
        <f t="shared" si="168"/>
        <v>0</v>
      </c>
      <c r="AY714" s="19">
        <f t="shared" si="164"/>
        <v>0</v>
      </c>
      <c r="AZ714" s="27" t="str">
        <f>IF(B714=1,"",IF(TrackingWorksheet!Q719="","",TrackingWorksheet!Q719))</f>
        <v/>
      </c>
      <c r="BB714" s="4"/>
      <c r="BC714" s="4"/>
      <c r="BD714" s="4"/>
      <c r="BE714" s="4"/>
      <c r="BF714" s="4"/>
      <c r="BG714" s="4" t="str">
        <f>IF(B714=1,"",IF(AND(N714=1,TrackingWorksheet!$I719+14&lt;=WeeklySummary!$C$7),1,0))</f>
        <v/>
      </c>
      <c r="BH714" s="4" t="str">
        <f>IF(B714=1,"",IF(AND(R714=1,TrackingWorksheet!$I719+14&lt;=WeeklySummary!$C$7),1,0))</f>
        <v/>
      </c>
      <c r="BI714" s="4" t="str">
        <f>IF(B714=1,"",IF(AND(J714=1,TrackingWorksheet!$G719+14&lt;=WeeklySummary!$C$7),1,0))</f>
        <v/>
      </c>
      <c r="BJ714" s="4" t="str">
        <f>IF(B714=1,"",IF(AND(T714=1,TrackingWorksheet!$I719+14&lt;=WeeklySummary!$C$7),1,0))</f>
        <v/>
      </c>
      <c r="BK714" s="4" t="str">
        <f>IF(B714=1,"",IF(AND(T714=1,TrackingWorksheet!$G719+14&lt;=WeeklySummary!$C$7),1,0))</f>
        <v/>
      </c>
      <c r="BL714" s="4">
        <f t="shared" si="177"/>
        <v>0</v>
      </c>
    </row>
    <row r="715" spans="2:64" x14ac:dyDescent="0.25">
      <c r="B715" s="27">
        <f>IF(AND(ISBLANK(TrackingWorksheet!B720),ISBLANK(TrackingWorksheet!C720),ISBLANK(TrackingWorksheet!G720),ISBLANK(TrackingWorksheet!H720),
ISBLANK(TrackingWorksheet!I720),ISBLANK(TrackingWorksheet!J720),ISBLANK(TrackingWorksheet!M720),
ISBLANK(TrackingWorksheet!N722)),1,0)</f>
        <v>1</v>
      </c>
      <c r="C715" s="12" t="str">
        <f>IF(B715=1,"",TrackingWorksheet!F720)</f>
        <v/>
      </c>
      <c r="D715" s="20" t="str">
        <f>IF(B715=1,"",IF(AND(TrackingWorksheet!B720&lt;&gt;"",TrackingWorksheet!B720&lt;=WeeklySummary!$C$7,OR(TrackingWorksheet!C720="",TrackingWorksheet!C720&gt;=WeeklySummary!$C$6)),1,0))</f>
        <v/>
      </c>
      <c r="E715" s="10" t="str">
        <f>IF(B715=1,"",IF(AND(TrackingWorksheet!G720 &lt;&gt;"",TrackingWorksheet!G720&lt;=WeeklySummary!$C$7, TrackingWorksheet!H720=Lists!$D$4), "Y", "N"))</f>
        <v/>
      </c>
      <c r="F715" s="10" t="str">
        <f>IF(B715=1,"",IF(AND(TrackingWorksheet!I720 &lt;&gt;"", TrackingWorksheet!I720&lt;=WeeklySummary!$C$7, TrackingWorksheet!J720=Lists!$D$4), "Y", "N"))</f>
        <v/>
      </c>
      <c r="G715" s="10" t="str">
        <f>IF(B715=1,"",IF(AND(TrackingWorksheet!G720 &lt;&gt;"",TrackingWorksheet!G720&lt;=WeeklySummary!$C$7, TrackingWorksheet!H720=Lists!$D$5), "Y", "N"))</f>
        <v/>
      </c>
      <c r="H715" s="10" t="str">
        <f>IF(B715=1,"",IF(AND(TrackingWorksheet!I720 &lt;&gt;"", TrackingWorksheet!I720&lt;=WeeklySummary!$C$7, TrackingWorksheet!J720=Lists!$D$5), "Y", "N"))</f>
        <v/>
      </c>
      <c r="I715" s="20" t="str">
        <f>IF(B715=1,"",IF(AND(TrackingWorksheet!G720 &lt;&gt;"", TrackingWorksheet!G720&lt;=WeeklySummary!$C$7, TrackingWorksheet!H720=Lists!$D$6), 1, 0))</f>
        <v/>
      </c>
      <c r="J715" s="20" t="str">
        <f t="shared" si="169"/>
        <v/>
      </c>
      <c r="K715" s="10" t="str">
        <f>IF(B715=1,"",IF(AND(TrackingWorksheet!I720&lt;=WeeklySummary!$C$7,TrackingWorksheet!K720="YES"),0,IF(AND(AND(OR(E715="Y",F715="Y"),E715&lt;&gt;F715),G715&lt;&gt;"Y", H715&lt;&gt;"Y"), 1, 0)))</f>
        <v/>
      </c>
      <c r="L715" s="20" t="str">
        <f t="shared" si="170"/>
        <v/>
      </c>
      <c r="M715" s="10" t="str">
        <f t="shared" si="171"/>
        <v/>
      </c>
      <c r="N715" s="20" t="str">
        <f t="shared" si="172"/>
        <v/>
      </c>
      <c r="O715" s="10" t="str">
        <f>IF(B715=1,"",IF(AND(TrackingWorksheet!I720&lt;=WeeklySummary!$C$7,TrackingWorksheet!K720="YES"),0,IF(AND(AND(OR(G715="Y",H715="Y"),G715&lt;&gt;H715),E715&lt;&gt;"Y", F715&lt;&gt;"Y"), 1, 0)))</f>
        <v/>
      </c>
      <c r="P715" s="20" t="str">
        <f t="shared" si="173"/>
        <v/>
      </c>
      <c r="Q715" s="10" t="str">
        <f t="shared" si="174"/>
        <v/>
      </c>
      <c r="R715" s="10" t="str">
        <f t="shared" si="175"/>
        <v/>
      </c>
      <c r="S715" s="10" t="str">
        <f>IF(B715=1,"",IF(AND(OR(AND(TrackingWorksheet!H720=Lists!$D$7,TrackingWorksheet!H720=TrackingWorksheet!J720),TrackingWorksheet!H720&lt;&gt;TrackingWorksheet!J720),TrackingWorksheet!K720="YES",TrackingWorksheet!H720&lt;&gt;Lists!$D$6,TrackingWorksheet!G720&lt;=WeeklySummary!$C$7,TrackingWorksheet!I720&lt;=WeeklySummary!$C$7),1,0))</f>
        <v/>
      </c>
      <c r="T715" s="10" t="str">
        <f t="shared" si="176"/>
        <v/>
      </c>
      <c r="U715" s="10" t="str">
        <f>IF($B715=1,"",IF(TrackingWorksheet!$K720="YES",1, 0)*D715)</f>
        <v/>
      </c>
      <c r="V715" s="20">
        <f t="shared" si="165"/>
        <v>0</v>
      </c>
      <c r="W715" s="20">
        <f t="shared" si="166"/>
        <v>0</v>
      </c>
      <c r="X715" s="10" t="str">
        <f>IF($B715=1,"",IF(AND(TrackingWorksheet!$L720&lt;&gt;"", TrackingWorksheet!$L720&gt;=WeeklySummary!$C$6,TrackingWorksheet!$L720&lt;=WeeklySummary!$C$7,OR(TrackingWorksheet!$H720=Lists!$D$4,TrackingWorksheet!$J720=Lists!$D$4)), 1, 0))</f>
        <v/>
      </c>
      <c r="Y715" s="10" t="str">
        <f>IF($B715=1,"",IF(AND(TrackingWorksheet!$L720&lt;&gt;"", TrackingWorksheet!$L720&gt;=WeeklySummary!$C$6,TrackingWorksheet!$L720&lt;=WeeklySummary!$C$7,OR(TrackingWorksheet!$H720=Lists!$D$5,TrackingWorksheet!$J720=Lists!$D$5)), 1, 0))</f>
        <v/>
      </c>
      <c r="Z715" s="10" t="str">
        <f>IF($B715=1,"",IF(AND(TrackingWorksheet!$L720&lt;&gt;"", TrackingWorksheet!$L720&gt;=WeeklySummary!$C$6,TrackingWorksheet!$L720&lt;=WeeklySummary!$C$7,OR(TrackingWorksheet!$H720=Lists!$D$6,TrackingWorksheet!$J720=Lists!$D$6)), 1, 0))</f>
        <v/>
      </c>
      <c r="AA715" s="19" t="str">
        <f>IF(B715=1,"",IF(AND(TrackingWorksheet!M720&lt;&gt;"",TrackingWorksheet!M720&lt;=WeeklySummary!$C$7),1,0)*D715)</f>
        <v/>
      </c>
      <c r="AB715" s="19" t="str">
        <f>IF(B715=1,"",IF(AND(TrackingWorksheet!N720&lt;&gt;"",TrackingWorksheet!N720&lt;=WeeklySummary!$C$7),1,0)*D715)</f>
        <v/>
      </c>
      <c r="AC715" s="19" t="str">
        <f>IF(B715=1,"",TrackingWorksheet!T720)</f>
        <v/>
      </c>
      <c r="AD715" s="19" t="str">
        <f>IF(B715=1,"",IF(D715*AND(TrackingWorksheet!S720&gt;=Calculations!$BD$3,TrackingWorksheet!U720="",TrackingWorksheet!K720="YES"),1,0))</f>
        <v/>
      </c>
      <c r="AE715" s="19" t="str">
        <f>IF($B715=1,"",IF(AND(TrackingWorksheet!$S720&gt;$BE$3,TrackingWorksheet!$T720=Lists!$P$4),1, 0)*D715)</f>
        <v/>
      </c>
      <c r="AF715" s="19" t="str">
        <f>IF($B715=1,"",IF(AND(TrackingWorksheet!$U720&gt;$BE$3,TrackingWorksheet!$V720=Lists!$P$4),1, 0)*D715)</f>
        <v/>
      </c>
      <c r="AG715" s="19" t="str">
        <f>IF($B715=1,"",IF(AND(TrackingWorksheet!$W720&gt;$BE$3,TrackingWorksheet!$X720=Lists!$P$4),1, 0)*D715)</f>
        <v/>
      </c>
      <c r="AH715" s="19" t="str">
        <f>IF($B715=1,"",IF(AND(TrackingWorksheet!$Y720&gt;$BE$3,TrackingWorksheet!$Z720=Lists!$P$4),1, 0)*D715)</f>
        <v/>
      </c>
      <c r="AI715" s="19" t="str">
        <f>IF($B715=1,"",IF(AND(TrackingWorksheet!$AA720&gt;$BE$3,TrackingWorksheet!$AB720=Lists!$P$4),1, 0)*D715)</f>
        <v/>
      </c>
      <c r="AJ715" s="19" t="str">
        <f>IF($B715=1,"",IF(AND(TrackingWorksheet!$S720&gt;$BE$3,TrackingWorksheet!$T720=Lists!$P$5),1, 0)*D715)</f>
        <v/>
      </c>
      <c r="AK715" s="19" t="str">
        <f>IF($B715=1,"",IF(AND(TrackingWorksheet!$U720&gt;$BE$3,TrackingWorksheet!$V720=Lists!$P$5),1, 0)*D715)</f>
        <v/>
      </c>
      <c r="AL715" s="19" t="str">
        <f>IF($B715=1,"",IF(AND(TrackingWorksheet!$W720&gt;$BE$3,TrackingWorksheet!$X720=Lists!$P$5),1, 0)*D715)</f>
        <v/>
      </c>
      <c r="AM715" s="19" t="str">
        <f>IF($B715=1,"",IF(AND(TrackingWorksheet!$Y720&gt;$BE$3,TrackingWorksheet!$Z720=Lists!$P$5),1, 0)*D715)</f>
        <v/>
      </c>
      <c r="AN715" s="19" t="str">
        <f>IF($B715=1,"",IF(AND(TrackingWorksheet!$AA720&gt;$BE$3,TrackingWorksheet!$AB720=Lists!$P$5),1, 0)*D715)</f>
        <v/>
      </c>
      <c r="AO715" s="19" t="str">
        <f>IF($B715=1,"",IF(AND(TrackingWorksheet!$S720&gt;$BE$3,TrackingWorksheet!$T720=Lists!$P$6),1, 0)*D715)</f>
        <v/>
      </c>
      <c r="AP715" s="19" t="str">
        <f>IF($B715=1,"",IF(AND(TrackingWorksheet!$U720&gt;$BE$3,TrackingWorksheet!$V720=Lists!$P$6),1, 0)*D715)</f>
        <v/>
      </c>
      <c r="AQ715" s="19" t="str">
        <f>IF($B715=1,"",IF(AND(TrackingWorksheet!$W720&gt;$BE$3,TrackingWorksheet!$X720=Lists!$P$6),1, 0)*D715)</f>
        <v/>
      </c>
      <c r="AR715" s="19" t="str">
        <f>IF($B715=1,"",IF(AND(TrackingWorksheet!$Y720&gt;$BE$3,TrackingWorksheet!$Z720=Lists!$P$6),1, 0)*D715)</f>
        <v/>
      </c>
      <c r="AS715" s="19" t="str">
        <f>IF($B715=1,"",IF(AND(TrackingWorksheet!$AA720&gt;$BE$3,TrackingWorksheet!$AB720=Lists!$P$6),1, 0)*D715)</f>
        <v/>
      </c>
      <c r="AT715" s="19">
        <f t="shared" si="167"/>
        <v>0</v>
      </c>
      <c r="AU715" s="19" t="str">
        <f>IF(B715=1,"",IF(AND(TrackingWorksheet!K720="",TrackingWorksheet!M720="", TrackingWorksheet!N720="", TrackingWorksheet!S720="", TrackingWorksheet!V720="", TrackingWorksheet!W720="", TrackingWorksheet!Y720="", TrackingWorksheet!AA720="", V715=1),1,0)*D715)</f>
        <v/>
      </c>
      <c r="AV715" s="19" t="str">
        <f>IF(B715=1,"",IF(D715*AND(TrackingWorksheet!U720&gt;Calculations!$BE$3,TrackingWorksheet!K720="YES"),1,0))</f>
        <v/>
      </c>
      <c r="AW715" s="19" t="str">
        <f>IF(B715=1,"",IF(D715*AND(TrackingWorksheet!W720&gt;Calculations!$BE$3,TrackingWorksheet!K720="YES"),1,0))</f>
        <v/>
      </c>
      <c r="AX715" s="19">
        <f t="shared" si="168"/>
        <v>0</v>
      </c>
      <c r="AY715" s="19">
        <f t="shared" si="164"/>
        <v>0</v>
      </c>
      <c r="AZ715" s="27" t="str">
        <f>IF(B715=1,"",IF(TrackingWorksheet!Q720="","",TrackingWorksheet!Q720))</f>
        <v/>
      </c>
      <c r="BB715" s="4"/>
      <c r="BC715" s="4"/>
      <c r="BD715" s="4"/>
      <c r="BE715" s="4"/>
      <c r="BF715" s="4"/>
      <c r="BG715" s="4" t="str">
        <f>IF(B715=1,"",IF(AND(N715=1,TrackingWorksheet!$I720+14&lt;=WeeklySummary!$C$7),1,0))</f>
        <v/>
      </c>
      <c r="BH715" s="4" t="str">
        <f>IF(B715=1,"",IF(AND(R715=1,TrackingWorksheet!$I720+14&lt;=WeeklySummary!$C$7),1,0))</f>
        <v/>
      </c>
      <c r="BI715" s="4" t="str">
        <f>IF(B715=1,"",IF(AND(J715=1,TrackingWorksheet!$G720+14&lt;=WeeklySummary!$C$7),1,0))</f>
        <v/>
      </c>
      <c r="BJ715" s="4" t="str">
        <f>IF(B715=1,"",IF(AND(T715=1,TrackingWorksheet!$I720+14&lt;=WeeklySummary!$C$7),1,0))</f>
        <v/>
      </c>
      <c r="BK715" s="4" t="str">
        <f>IF(B715=1,"",IF(AND(T715=1,TrackingWorksheet!$G720+14&lt;=WeeklySummary!$C$7),1,0))</f>
        <v/>
      </c>
      <c r="BL715" s="4">
        <f t="shared" si="177"/>
        <v>0</v>
      </c>
    </row>
    <row r="716" spans="2:64" x14ac:dyDescent="0.25">
      <c r="B716" s="27">
        <f>IF(AND(ISBLANK(TrackingWorksheet!B721),ISBLANK(TrackingWorksheet!C721),ISBLANK(TrackingWorksheet!G721),ISBLANK(TrackingWorksheet!H721),
ISBLANK(TrackingWorksheet!I721),ISBLANK(TrackingWorksheet!J721),ISBLANK(TrackingWorksheet!M721),
ISBLANK(TrackingWorksheet!N723)),1,0)</f>
        <v>1</v>
      </c>
      <c r="C716" s="12" t="str">
        <f>IF(B716=1,"",TrackingWorksheet!F721)</f>
        <v/>
      </c>
      <c r="D716" s="20" t="str">
        <f>IF(B716=1,"",IF(AND(TrackingWorksheet!B721&lt;&gt;"",TrackingWorksheet!B721&lt;=WeeklySummary!$C$7,OR(TrackingWorksheet!C721="",TrackingWorksheet!C721&gt;=WeeklySummary!$C$6)),1,0))</f>
        <v/>
      </c>
      <c r="E716" s="10" t="str">
        <f>IF(B716=1,"",IF(AND(TrackingWorksheet!G721 &lt;&gt;"",TrackingWorksheet!G721&lt;=WeeklySummary!$C$7, TrackingWorksheet!H721=Lists!$D$4), "Y", "N"))</f>
        <v/>
      </c>
      <c r="F716" s="10" t="str">
        <f>IF(B716=1,"",IF(AND(TrackingWorksheet!I721 &lt;&gt;"", TrackingWorksheet!I721&lt;=WeeklySummary!$C$7, TrackingWorksheet!J721=Lists!$D$4), "Y", "N"))</f>
        <v/>
      </c>
      <c r="G716" s="10" t="str">
        <f>IF(B716=1,"",IF(AND(TrackingWorksheet!G721 &lt;&gt;"",TrackingWorksheet!G721&lt;=WeeklySummary!$C$7, TrackingWorksheet!H721=Lists!$D$5), "Y", "N"))</f>
        <v/>
      </c>
      <c r="H716" s="10" t="str">
        <f>IF(B716=1,"",IF(AND(TrackingWorksheet!I721 &lt;&gt;"", TrackingWorksheet!I721&lt;=WeeklySummary!$C$7, TrackingWorksheet!J721=Lists!$D$5), "Y", "N"))</f>
        <v/>
      </c>
      <c r="I716" s="20" t="str">
        <f>IF(B716=1,"",IF(AND(TrackingWorksheet!G721 &lt;&gt;"", TrackingWorksheet!G721&lt;=WeeklySummary!$C$7, TrackingWorksheet!H721=Lists!$D$6), 1, 0))</f>
        <v/>
      </c>
      <c r="J716" s="20" t="str">
        <f t="shared" si="169"/>
        <v/>
      </c>
      <c r="K716" s="10" t="str">
        <f>IF(B716=1,"",IF(AND(TrackingWorksheet!I721&lt;=WeeklySummary!$C$7,TrackingWorksheet!K721="YES"),0,IF(AND(AND(OR(E716="Y",F716="Y"),E716&lt;&gt;F716),G716&lt;&gt;"Y", H716&lt;&gt;"Y"), 1, 0)))</f>
        <v/>
      </c>
      <c r="L716" s="20" t="str">
        <f t="shared" si="170"/>
        <v/>
      </c>
      <c r="M716" s="10" t="str">
        <f t="shared" si="171"/>
        <v/>
      </c>
      <c r="N716" s="20" t="str">
        <f t="shared" si="172"/>
        <v/>
      </c>
      <c r="O716" s="10" t="str">
        <f>IF(B716=1,"",IF(AND(TrackingWorksheet!I721&lt;=WeeklySummary!$C$7,TrackingWorksheet!K721="YES"),0,IF(AND(AND(OR(G716="Y",H716="Y"),G716&lt;&gt;H716),E716&lt;&gt;"Y", F716&lt;&gt;"Y"), 1, 0)))</f>
        <v/>
      </c>
      <c r="P716" s="20" t="str">
        <f t="shared" si="173"/>
        <v/>
      </c>
      <c r="Q716" s="10" t="str">
        <f t="shared" si="174"/>
        <v/>
      </c>
      <c r="R716" s="10" t="str">
        <f t="shared" si="175"/>
        <v/>
      </c>
      <c r="S716" s="10" t="str">
        <f>IF(B716=1,"",IF(AND(OR(AND(TrackingWorksheet!H721=Lists!$D$7,TrackingWorksheet!H721=TrackingWorksheet!J721),TrackingWorksheet!H721&lt;&gt;TrackingWorksheet!J721),TrackingWorksheet!K721="YES",TrackingWorksheet!H721&lt;&gt;Lists!$D$6,TrackingWorksheet!G721&lt;=WeeklySummary!$C$7,TrackingWorksheet!I721&lt;=WeeklySummary!$C$7),1,0))</f>
        <v/>
      </c>
      <c r="T716" s="10" t="str">
        <f t="shared" si="176"/>
        <v/>
      </c>
      <c r="U716" s="10" t="str">
        <f>IF($B716=1,"",IF(TrackingWorksheet!$K721="YES",1, 0)*D716)</f>
        <v/>
      </c>
      <c r="V716" s="20">
        <f t="shared" si="165"/>
        <v>0</v>
      </c>
      <c r="W716" s="20">
        <f t="shared" si="166"/>
        <v>0</v>
      </c>
      <c r="X716" s="10" t="str">
        <f>IF($B716=1,"",IF(AND(TrackingWorksheet!$L721&lt;&gt;"", TrackingWorksheet!$L721&gt;=WeeklySummary!$C$6,TrackingWorksheet!$L721&lt;=WeeklySummary!$C$7,OR(TrackingWorksheet!$H721=Lists!$D$4,TrackingWorksheet!$J721=Lists!$D$4)), 1, 0))</f>
        <v/>
      </c>
      <c r="Y716" s="10" t="str">
        <f>IF($B716=1,"",IF(AND(TrackingWorksheet!$L721&lt;&gt;"", TrackingWorksheet!$L721&gt;=WeeklySummary!$C$6,TrackingWorksheet!$L721&lt;=WeeklySummary!$C$7,OR(TrackingWorksheet!$H721=Lists!$D$5,TrackingWorksheet!$J721=Lists!$D$5)), 1, 0))</f>
        <v/>
      </c>
      <c r="Z716" s="10" t="str">
        <f>IF($B716=1,"",IF(AND(TrackingWorksheet!$L721&lt;&gt;"", TrackingWorksheet!$L721&gt;=WeeklySummary!$C$6,TrackingWorksheet!$L721&lt;=WeeklySummary!$C$7,OR(TrackingWorksheet!$H721=Lists!$D$6,TrackingWorksheet!$J721=Lists!$D$6)), 1, 0))</f>
        <v/>
      </c>
      <c r="AA716" s="19" t="str">
        <f>IF(B716=1,"",IF(AND(TrackingWorksheet!M721&lt;&gt;"",TrackingWorksheet!M721&lt;=WeeklySummary!$C$7),1,0)*D716)</f>
        <v/>
      </c>
      <c r="AB716" s="19" t="str">
        <f>IF(B716=1,"",IF(AND(TrackingWorksheet!N721&lt;&gt;"",TrackingWorksheet!N721&lt;=WeeklySummary!$C$7),1,0)*D716)</f>
        <v/>
      </c>
      <c r="AC716" s="19" t="str">
        <f>IF(B716=1,"",TrackingWorksheet!T721)</f>
        <v/>
      </c>
      <c r="AD716" s="19" t="str">
        <f>IF(B716=1,"",IF(D716*AND(TrackingWorksheet!S721&gt;=Calculations!$BD$3,TrackingWorksheet!U721="",TrackingWorksheet!K721="YES"),1,0))</f>
        <v/>
      </c>
      <c r="AE716" s="19" t="str">
        <f>IF($B716=1,"",IF(AND(TrackingWorksheet!$S721&gt;$BE$3,TrackingWorksheet!$T721=Lists!$P$4),1, 0)*D716)</f>
        <v/>
      </c>
      <c r="AF716" s="19" t="str">
        <f>IF($B716=1,"",IF(AND(TrackingWorksheet!$U721&gt;$BE$3,TrackingWorksheet!$V721=Lists!$P$4),1, 0)*D716)</f>
        <v/>
      </c>
      <c r="AG716" s="19" t="str">
        <f>IF($B716=1,"",IF(AND(TrackingWorksheet!$W721&gt;$BE$3,TrackingWorksheet!$X721=Lists!$P$4),1, 0)*D716)</f>
        <v/>
      </c>
      <c r="AH716" s="19" t="str">
        <f>IF($B716=1,"",IF(AND(TrackingWorksheet!$Y721&gt;$BE$3,TrackingWorksheet!$Z721=Lists!$P$4),1, 0)*D716)</f>
        <v/>
      </c>
      <c r="AI716" s="19" t="str">
        <f>IF($B716=1,"",IF(AND(TrackingWorksheet!$AA721&gt;$BE$3,TrackingWorksheet!$AB721=Lists!$P$4),1, 0)*D716)</f>
        <v/>
      </c>
      <c r="AJ716" s="19" t="str">
        <f>IF($B716=1,"",IF(AND(TrackingWorksheet!$S721&gt;$BE$3,TrackingWorksheet!$T721=Lists!$P$5),1, 0)*D716)</f>
        <v/>
      </c>
      <c r="AK716" s="19" t="str">
        <f>IF($B716=1,"",IF(AND(TrackingWorksheet!$U721&gt;$BE$3,TrackingWorksheet!$V721=Lists!$P$5),1, 0)*D716)</f>
        <v/>
      </c>
      <c r="AL716" s="19" t="str">
        <f>IF($B716=1,"",IF(AND(TrackingWorksheet!$W721&gt;$BE$3,TrackingWorksheet!$X721=Lists!$P$5),1, 0)*D716)</f>
        <v/>
      </c>
      <c r="AM716" s="19" t="str">
        <f>IF($B716=1,"",IF(AND(TrackingWorksheet!$Y721&gt;$BE$3,TrackingWorksheet!$Z721=Lists!$P$5),1, 0)*D716)</f>
        <v/>
      </c>
      <c r="AN716" s="19" t="str">
        <f>IF($B716=1,"",IF(AND(TrackingWorksheet!$AA721&gt;$BE$3,TrackingWorksheet!$AB721=Lists!$P$5),1, 0)*D716)</f>
        <v/>
      </c>
      <c r="AO716" s="19" t="str">
        <f>IF($B716=1,"",IF(AND(TrackingWorksheet!$S721&gt;$BE$3,TrackingWorksheet!$T721=Lists!$P$6),1, 0)*D716)</f>
        <v/>
      </c>
      <c r="AP716" s="19" t="str">
        <f>IF($B716=1,"",IF(AND(TrackingWorksheet!$U721&gt;$BE$3,TrackingWorksheet!$V721=Lists!$P$6),1, 0)*D716)</f>
        <v/>
      </c>
      <c r="AQ716" s="19" t="str">
        <f>IF($B716=1,"",IF(AND(TrackingWorksheet!$W721&gt;$BE$3,TrackingWorksheet!$X721=Lists!$P$6),1, 0)*D716)</f>
        <v/>
      </c>
      <c r="AR716" s="19" t="str">
        <f>IF($B716=1,"",IF(AND(TrackingWorksheet!$Y721&gt;$BE$3,TrackingWorksheet!$Z721=Lists!$P$6),1, 0)*D716)</f>
        <v/>
      </c>
      <c r="AS716" s="19" t="str">
        <f>IF($B716=1,"",IF(AND(TrackingWorksheet!$AA721&gt;$BE$3,TrackingWorksheet!$AB721=Lists!$P$6),1, 0)*D716)</f>
        <v/>
      </c>
      <c r="AT716" s="19">
        <f t="shared" si="167"/>
        <v>0</v>
      </c>
      <c r="AU716" s="19" t="str">
        <f>IF(B716=1,"",IF(AND(TrackingWorksheet!K721="",TrackingWorksheet!M721="", TrackingWorksheet!N721="", TrackingWorksheet!S721="", TrackingWorksheet!V721="", TrackingWorksheet!W721="", TrackingWorksheet!Y721="", TrackingWorksheet!AA721="", V716=1),1,0)*D716)</f>
        <v/>
      </c>
      <c r="AV716" s="19" t="str">
        <f>IF(B716=1,"",IF(D716*AND(TrackingWorksheet!U721&gt;Calculations!$BE$3,TrackingWorksheet!K721="YES"),1,0))</f>
        <v/>
      </c>
      <c r="AW716" s="19" t="str">
        <f>IF(B716=1,"",IF(D716*AND(TrackingWorksheet!W721&gt;Calculations!$BE$3,TrackingWorksheet!K721="YES"),1,0))</f>
        <v/>
      </c>
      <c r="AX716" s="19">
        <f t="shared" si="168"/>
        <v>0</v>
      </c>
      <c r="AY716" s="19">
        <f t="shared" si="164"/>
        <v>0</v>
      </c>
      <c r="AZ716" s="27" t="str">
        <f>IF(B716=1,"",IF(TrackingWorksheet!Q721="","",TrackingWorksheet!Q721))</f>
        <v/>
      </c>
      <c r="BB716" s="4"/>
      <c r="BC716" s="4"/>
      <c r="BD716" s="4"/>
      <c r="BE716" s="4"/>
      <c r="BF716" s="4"/>
      <c r="BG716" s="4" t="str">
        <f>IF(B716=1,"",IF(AND(N716=1,TrackingWorksheet!$I721+14&lt;=WeeklySummary!$C$7),1,0))</f>
        <v/>
      </c>
      <c r="BH716" s="4" t="str">
        <f>IF(B716=1,"",IF(AND(R716=1,TrackingWorksheet!$I721+14&lt;=WeeklySummary!$C$7),1,0))</f>
        <v/>
      </c>
      <c r="BI716" s="4" t="str">
        <f>IF(B716=1,"",IF(AND(J716=1,TrackingWorksheet!$G721+14&lt;=WeeklySummary!$C$7),1,0))</f>
        <v/>
      </c>
      <c r="BJ716" s="4" t="str">
        <f>IF(B716=1,"",IF(AND(T716=1,TrackingWorksheet!$I721+14&lt;=WeeklySummary!$C$7),1,0))</f>
        <v/>
      </c>
      <c r="BK716" s="4" t="str">
        <f>IF(B716=1,"",IF(AND(T716=1,TrackingWorksheet!$G721+14&lt;=WeeklySummary!$C$7),1,0))</f>
        <v/>
      </c>
      <c r="BL716" s="4">
        <f t="shared" si="177"/>
        <v>0</v>
      </c>
    </row>
    <row r="717" spans="2:64" x14ac:dyDescent="0.25">
      <c r="B717" s="27">
        <f>IF(AND(ISBLANK(TrackingWorksheet!B722),ISBLANK(TrackingWorksheet!C722),ISBLANK(TrackingWorksheet!G722),ISBLANK(TrackingWorksheet!H722),
ISBLANK(TrackingWorksheet!I722),ISBLANK(TrackingWorksheet!J722),ISBLANK(TrackingWorksheet!M722),
ISBLANK(TrackingWorksheet!N724)),1,0)</f>
        <v>1</v>
      </c>
      <c r="C717" s="12" t="str">
        <f>IF(B717=1,"",TrackingWorksheet!F722)</f>
        <v/>
      </c>
      <c r="D717" s="20" t="str">
        <f>IF(B717=1,"",IF(AND(TrackingWorksheet!B722&lt;&gt;"",TrackingWorksheet!B722&lt;=WeeklySummary!$C$7,OR(TrackingWorksheet!C722="",TrackingWorksheet!C722&gt;=WeeklySummary!$C$6)),1,0))</f>
        <v/>
      </c>
      <c r="E717" s="10" t="str">
        <f>IF(B717=1,"",IF(AND(TrackingWorksheet!G722 &lt;&gt;"",TrackingWorksheet!G722&lt;=WeeklySummary!$C$7, TrackingWorksheet!H722=Lists!$D$4), "Y", "N"))</f>
        <v/>
      </c>
      <c r="F717" s="10" t="str">
        <f>IF(B717=1,"",IF(AND(TrackingWorksheet!I722 &lt;&gt;"", TrackingWorksheet!I722&lt;=WeeklySummary!$C$7, TrackingWorksheet!J722=Lists!$D$4), "Y", "N"))</f>
        <v/>
      </c>
      <c r="G717" s="10" t="str">
        <f>IF(B717=1,"",IF(AND(TrackingWorksheet!G722 &lt;&gt;"",TrackingWorksheet!G722&lt;=WeeklySummary!$C$7, TrackingWorksheet!H722=Lists!$D$5), "Y", "N"))</f>
        <v/>
      </c>
      <c r="H717" s="10" t="str">
        <f>IF(B717=1,"",IF(AND(TrackingWorksheet!I722 &lt;&gt;"", TrackingWorksheet!I722&lt;=WeeklySummary!$C$7, TrackingWorksheet!J722=Lists!$D$5), "Y", "N"))</f>
        <v/>
      </c>
      <c r="I717" s="20" t="str">
        <f>IF(B717=1,"",IF(AND(TrackingWorksheet!G722 &lt;&gt;"", TrackingWorksheet!G722&lt;=WeeklySummary!$C$7, TrackingWorksheet!H722=Lists!$D$6), 1, 0))</f>
        <v/>
      </c>
      <c r="J717" s="20" t="str">
        <f t="shared" si="169"/>
        <v/>
      </c>
      <c r="K717" s="10" t="str">
        <f>IF(B717=1,"",IF(AND(TrackingWorksheet!I722&lt;=WeeklySummary!$C$7,TrackingWorksheet!K722="YES"),0,IF(AND(AND(OR(E717="Y",F717="Y"),E717&lt;&gt;F717),G717&lt;&gt;"Y", H717&lt;&gt;"Y"), 1, 0)))</f>
        <v/>
      </c>
      <c r="L717" s="20" t="str">
        <f t="shared" si="170"/>
        <v/>
      </c>
      <c r="M717" s="10" t="str">
        <f t="shared" si="171"/>
        <v/>
      </c>
      <c r="N717" s="20" t="str">
        <f t="shared" si="172"/>
        <v/>
      </c>
      <c r="O717" s="10" t="str">
        <f>IF(B717=1,"",IF(AND(TrackingWorksheet!I722&lt;=WeeklySummary!$C$7,TrackingWorksheet!K722="YES"),0,IF(AND(AND(OR(G717="Y",H717="Y"),G717&lt;&gt;H717),E717&lt;&gt;"Y", F717&lt;&gt;"Y"), 1, 0)))</f>
        <v/>
      </c>
      <c r="P717" s="20" t="str">
        <f t="shared" si="173"/>
        <v/>
      </c>
      <c r="Q717" s="10" t="str">
        <f t="shared" si="174"/>
        <v/>
      </c>
      <c r="R717" s="10" t="str">
        <f t="shared" si="175"/>
        <v/>
      </c>
      <c r="S717" s="10" t="str">
        <f>IF(B717=1,"",IF(AND(OR(AND(TrackingWorksheet!H722=Lists!$D$7,TrackingWorksheet!H722=TrackingWorksheet!J722),TrackingWorksheet!H722&lt;&gt;TrackingWorksheet!J722),TrackingWorksheet!K722="YES",TrackingWorksheet!H722&lt;&gt;Lists!$D$6,TrackingWorksheet!G722&lt;=WeeklySummary!$C$7,TrackingWorksheet!I722&lt;=WeeklySummary!$C$7),1,0))</f>
        <v/>
      </c>
      <c r="T717" s="10" t="str">
        <f t="shared" si="176"/>
        <v/>
      </c>
      <c r="U717" s="10" t="str">
        <f>IF($B717=1,"",IF(TrackingWorksheet!$K722="YES",1, 0)*D717)</f>
        <v/>
      </c>
      <c r="V717" s="20">
        <f t="shared" si="165"/>
        <v>0</v>
      </c>
      <c r="W717" s="20">
        <f t="shared" si="166"/>
        <v>0</v>
      </c>
      <c r="X717" s="10" t="str">
        <f>IF($B717=1,"",IF(AND(TrackingWorksheet!$L722&lt;&gt;"", TrackingWorksheet!$L722&gt;=WeeklySummary!$C$6,TrackingWorksheet!$L722&lt;=WeeklySummary!$C$7,OR(TrackingWorksheet!$H722=Lists!$D$4,TrackingWorksheet!$J722=Lists!$D$4)), 1, 0))</f>
        <v/>
      </c>
      <c r="Y717" s="10" t="str">
        <f>IF($B717=1,"",IF(AND(TrackingWorksheet!$L722&lt;&gt;"", TrackingWorksheet!$L722&gt;=WeeklySummary!$C$6,TrackingWorksheet!$L722&lt;=WeeklySummary!$C$7,OR(TrackingWorksheet!$H722=Lists!$D$5,TrackingWorksheet!$J722=Lists!$D$5)), 1, 0))</f>
        <v/>
      </c>
      <c r="Z717" s="10" t="str">
        <f>IF($B717=1,"",IF(AND(TrackingWorksheet!$L722&lt;&gt;"", TrackingWorksheet!$L722&gt;=WeeklySummary!$C$6,TrackingWorksheet!$L722&lt;=WeeklySummary!$C$7,OR(TrackingWorksheet!$H722=Lists!$D$6,TrackingWorksheet!$J722=Lists!$D$6)), 1, 0))</f>
        <v/>
      </c>
      <c r="AA717" s="19" t="str">
        <f>IF(B717=1,"",IF(AND(TrackingWorksheet!M722&lt;&gt;"",TrackingWorksheet!M722&lt;=WeeklySummary!$C$7),1,0)*D717)</f>
        <v/>
      </c>
      <c r="AB717" s="19" t="str">
        <f>IF(B717=1,"",IF(AND(TrackingWorksheet!N722&lt;&gt;"",TrackingWorksheet!N722&lt;=WeeklySummary!$C$7),1,0)*D717)</f>
        <v/>
      </c>
      <c r="AC717" s="19" t="str">
        <f>IF(B717=1,"",TrackingWorksheet!T722)</f>
        <v/>
      </c>
      <c r="AD717" s="19" t="str">
        <f>IF(B717=1,"",IF(D717*AND(TrackingWorksheet!S722&gt;=Calculations!$BD$3,TrackingWorksheet!U722="",TrackingWorksheet!K722="YES"),1,0))</f>
        <v/>
      </c>
      <c r="AE717" s="19" t="str">
        <f>IF($B717=1,"",IF(AND(TrackingWorksheet!$S722&gt;$BE$3,TrackingWorksheet!$T722=Lists!$P$4),1, 0)*D717)</f>
        <v/>
      </c>
      <c r="AF717" s="19" t="str">
        <f>IF($B717=1,"",IF(AND(TrackingWorksheet!$U722&gt;$BE$3,TrackingWorksheet!$V722=Lists!$P$4),1, 0)*D717)</f>
        <v/>
      </c>
      <c r="AG717" s="19" t="str">
        <f>IF($B717=1,"",IF(AND(TrackingWorksheet!$W722&gt;$BE$3,TrackingWorksheet!$X722=Lists!$P$4),1, 0)*D717)</f>
        <v/>
      </c>
      <c r="AH717" s="19" t="str">
        <f>IF($B717=1,"",IF(AND(TrackingWorksheet!$Y722&gt;$BE$3,TrackingWorksheet!$Z722=Lists!$P$4),1, 0)*D717)</f>
        <v/>
      </c>
      <c r="AI717" s="19" t="str">
        <f>IF($B717=1,"",IF(AND(TrackingWorksheet!$AA722&gt;$BE$3,TrackingWorksheet!$AB722=Lists!$P$4),1, 0)*D717)</f>
        <v/>
      </c>
      <c r="AJ717" s="19" t="str">
        <f>IF($B717=1,"",IF(AND(TrackingWorksheet!$S722&gt;$BE$3,TrackingWorksheet!$T722=Lists!$P$5),1, 0)*D717)</f>
        <v/>
      </c>
      <c r="AK717" s="19" t="str">
        <f>IF($B717=1,"",IF(AND(TrackingWorksheet!$U722&gt;$BE$3,TrackingWorksheet!$V722=Lists!$P$5),1, 0)*D717)</f>
        <v/>
      </c>
      <c r="AL717" s="19" t="str">
        <f>IF($B717=1,"",IF(AND(TrackingWorksheet!$W722&gt;$BE$3,TrackingWorksheet!$X722=Lists!$P$5),1, 0)*D717)</f>
        <v/>
      </c>
      <c r="AM717" s="19" t="str">
        <f>IF($B717=1,"",IF(AND(TrackingWorksheet!$Y722&gt;$BE$3,TrackingWorksheet!$Z722=Lists!$P$5),1, 0)*D717)</f>
        <v/>
      </c>
      <c r="AN717" s="19" t="str">
        <f>IF($B717=1,"",IF(AND(TrackingWorksheet!$AA722&gt;$BE$3,TrackingWorksheet!$AB722=Lists!$P$5),1, 0)*D717)</f>
        <v/>
      </c>
      <c r="AO717" s="19" t="str">
        <f>IF($B717=1,"",IF(AND(TrackingWorksheet!$S722&gt;$BE$3,TrackingWorksheet!$T722=Lists!$P$6),1, 0)*D717)</f>
        <v/>
      </c>
      <c r="AP717" s="19" t="str">
        <f>IF($B717=1,"",IF(AND(TrackingWorksheet!$U722&gt;$BE$3,TrackingWorksheet!$V722=Lists!$P$6),1, 0)*D717)</f>
        <v/>
      </c>
      <c r="AQ717" s="19" t="str">
        <f>IF($B717=1,"",IF(AND(TrackingWorksheet!$W722&gt;$BE$3,TrackingWorksheet!$X722=Lists!$P$6),1, 0)*D717)</f>
        <v/>
      </c>
      <c r="AR717" s="19" t="str">
        <f>IF($B717=1,"",IF(AND(TrackingWorksheet!$Y722&gt;$BE$3,TrackingWorksheet!$Z722=Lists!$P$6),1, 0)*D717)</f>
        <v/>
      </c>
      <c r="AS717" s="19" t="str">
        <f>IF($B717=1,"",IF(AND(TrackingWorksheet!$AA722&gt;$BE$3,TrackingWorksheet!$AB722=Lists!$P$6),1, 0)*D717)</f>
        <v/>
      </c>
      <c r="AT717" s="19">
        <f t="shared" si="167"/>
        <v>0</v>
      </c>
      <c r="AU717" s="19" t="str">
        <f>IF(B717=1,"",IF(AND(TrackingWorksheet!K722="",TrackingWorksheet!M722="", TrackingWorksheet!N722="", TrackingWorksheet!S722="", TrackingWorksheet!V722="", TrackingWorksheet!W722="", TrackingWorksheet!Y722="", TrackingWorksheet!AA722="", V717=1),1,0)*D717)</f>
        <v/>
      </c>
      <c r="AV717" s="19" t="str">
        <f>IF(B717=1,"",IF(D717*AND(TrackingWorksheet!U722&gt;Calculations!$BE$3,TrackingWorksheet!K722="YES"),1,0))</f>
        <v/>
      </c>
      <c r="AW717" s="19" t="str">
        <f>IF(B717=1,"",IF(D717*AND(TrackingWorksheet!W722&gt;Calculations!$BE$3,TrackingWorksheet!K722="YES"),1,0))</f>
        <v/>
      </c>
      <c r="AX717" s="19">
        <f t="shared" si="168"/>
        <v>0</v>
      </c>
      <c r="AY717" s="19">
        <f t="shared" si="164"/>
        <v>0</v>
      </c>
      <c r="AZ717" s="27" t="str">
        <f>IF(B717=1,"",IF(TrackingWorksheet!Q722="","",TrackingWorksheet!Q722))</f>
        <v/>
      </c>
      <c r="BB717" s="4"/>
      <c r="BC717" s="4"/>
      <c r="BD717" s="4"/>
      <c r="BE717" s="4"/>
      <c r="BF717" s="4"/>
      <c r="BG717" s="4" t="str">
        <f>IF(B717=1,"",IF(AND(N717=1,TrackingWorksheet!$I722+14&lt;=WeeklySummary!$C$7),1,0))</f>
        <v/>
      </c>
      <c r="BH717" s="4" t="str">
        <f>IF(B717=1,"",IF(AND(R717=1,TrackingWorksheet!$I722+14&lt;=WeeklySummary!$C$7),1,0))</f>
        <v/>
      </c>
      <c r="BI717" s="4" t="str">
        <f>IF(B717=1,"",IF(AND(J717=1,TrackingWorksheet!$G722+14&lt;=WeeklySummary!$C$7),1,0))</f>
        <v/>
      </c>
      <c r="BJ717" s="4" t="str">
        <f>IF(B717=1,"",IF(AND(T717=1,TrackingWorksheet!$I722+14&lt;=WeeklySummary!$C$7),1,0))</f>
        <v/>
      </c>
      <c r="BK717" s="4" t="str">
        <f>IF(B717=1,"",IF(AND(T717=1,TrackingWorksheet!$G722+14&lt;=WeeklySummary!$C$7),1,0))</f>
        <v/>
      </c>
      <c r="BL717" s="4">
        <f t="shared" si="177"/>
        <v>0</v>
      </c>
    </row>
    <row r="718" spans="2:64" x14ac:dyDescent="0.25">
      <c r="B718" s="27">
        <f>IF(AND(ISBLANK(TrackingWorksheet!B723),ISBLANK(TrackingWorksheet!C723),ISBLANK(TrackingWorksheet!G723),ISBLANK(TrackingWorksheet!H723),
ISBLANK(TrackingWorksheet!I723),ISBLANK(TrackingWorksheet!J723),ISBLANK(TrackingWorksheet!M723),
ISBLANK(TrackingWorksheet!N725)),1,0)</f>
        <v>1</v>
      </c>
      <c r="C718" s="12" t="str">
        <f>IF(B718=1,"",TrackingWorksheet!F723)</f>
        <v/>
      </c>
      <c r="D718" s="20" t="str">
        <f>IF(B718=1,"",IF(AND(TrackingWorksheet!B723&lt;&gt;"",TrackingWorksheet!B723&lt;=WeeklySummary!$C$7,OR(TrackingWorksheet!C723="",TrackingWorksheet!C723&gt;=WeeklySummary!$C$6)),1,0))</f>
        <v/>
      </c>
      <c r="E718" s="10" t="str">
        <f>IF(B718=1,"",IF(AND(TrackingWorksheet!G723 &lt;&gt;"",TrackingWorksheet!G723&lt;=WeeklySummary!$C$7, TrackingWorksheet!H723=Lists!$D$4), "Y", "N"))</f>
        <v/>
      </c>
      <c r="F718" s="10" t="str">
        <f>IF(B718=1,"",IF(AND(TrackingWorksheet!I723 &lt;&gt;"", TrackingWorksheet!I723&lt;=WeeklySummary!$C$7, TrackingWorksheet!J723=Lists!$D$4), "Y", "N"))</f>
        <v/>
      </c>
      <c r="G718" s="10" t="str">
        <f>IF(B718=1,"",IF(AND(TrackingWorksheet!G723 &lt;&gt;"",TrackingWorksheet!G723&lt;=WeeklySummary!$C$7, TrackingWorksheet!H723=Lists!$D$5), "Y", "N"))</f>
        <v/>
      </c>
      <c r="H718" s="10" t="str">
        <f>IF(B718=1,"",IF(AND(TrackingWorksheet!I723 &lt;&gt;"", TrackingWorksheet!I723&lt;=WeeklySummary!$C$7, TrackingWorksheet!J723=Lists!$D$5), "Y", "N"))</f>
        <v/>
      </c>
      <c r="I718" s="20" t="str">
        <f>IF(B718=1,"",IF(AND(TrackingWorksheet!G723 &lt;&gt;"", TrackingWorksheet!G723&lt;=WeeklySummary!$C$7, TrackingWorksheet!H723=Lists!$D$6), 1, 0))</f>
        <v/>
      </c>
      <c r="J718" s="20" t="str">
        <f t="shared" si="169"/>
        <v/>
      </c>
      <c r="K718" s="10" t="str">
        <f>IF(B718=1,"",IF(AND(TrackingWorksheet!I723&lt;=WeeklySummary!$C$7,TrackingWorksheet!K723="YES"),0,IF(AND(AND(OR(E718="Y",F718="Y"),E718&lt;&gt;F718),G718&lt;&gt;"Y", H718&lt;&gt;"Y"), 1, 0)))</f>
        <v/>
      </c>
      <c r="L718" s="20" t="str">
        <f t="shared" si="170"/>
        <v/>
      </c>
      <c r="M718" s="10" t="str">
        <f t="shared" si="171"/>
        <v/>
      </c>
      <c r="N718" s="20" t="str">
        <f t="shared" si="172"/>
        <v/>
      </c>
      <c r="O718" s="10" t="str">
        <f>IF(B718=1,"",IF(AND(TrackingWorksheet!I723&lt;=WeeklySummary!$C$7,TrackingWorksheet!K723="YES"),0,IF(AND(AND(OR(G718="Y",H718="Y"),G718&lt;&gt;H718),E718&lt;&gt;"Y", F718&lt;&gt;"Y"), 1, 0)))</f>
        <v/>
      </c>
      <c r="P718" s="20" t="str">
        <f t="shared" si="173"/>
        <v/>
      </c>
      <c r="Q718" s="10" t="str">
        <f t="shared" si="174"/>
        <v/>
      </c>
      <c r="R718" s="10" t="str">
        <f t="shared" si="175"/>
        <v/>
      </c>
      <c r="S718" s="10" t="str">
        <f>IF(B718=1,"",IF(AND(OR(AND(TrackingWorksheet!H723=Lists!$D$7,TrackingWorksheet!H723=TrackingWorksheet!J723),TrackingWorksheet!H723&lt;&gt;TrackingWorksheet!J723),TrackingWorksheet!K723="YES",TrackingWorksheet!H723&lt;&gt;Lists!$D$6,TrackingWorksheet!G723&lt;=WeeklySummary!$C$7,TrackingWorksheet!I723&lt;=WeeklySummary!$C$7),1,0))</f>
        <v/>
      </c>
      <c r="T718" s="10" t="str">
        <f t="shared" si="176"/>
        <v/>
      </c>
      <c r="U718" s="10" t="str">
        <f>IF($B718=1,"",IF(TrackingWorksheet!$K723="YES",1, 0)*D718)</f>
        <v/>
      </c>
      <c r="V718" s="20">
        <f t="shared" si="165"/>
        <v>0</v>
      </c>
      <c r="W718" s="20">
        <f t="shared" si="166"/>
        <v>0</v>
      </c>
      <c r="X718" s="10" t="str">
        <f>IF($B718=1,"",IF(AND(TrackingWorksheet!$L723&lt;&gt;"", TrackingWorksheet!$L723&gt;=WeeklySummary!$C$6,TrackingWorksheet!$L723&lt;=WeeklySummary!$C$7,OR(TrackingWorksheet!$H723=Lists!$D$4,TrackingWorksheet!$J723=Lists!$D$4)), 1, 0))</f>
        <v/>
      </c>
      <c r="Y718" s="10" t="str">
        <f>IF($B718=1,"",IF(AND(TrackingWorksheet!$L723&lt;&gt;"", TrackingWorksheet!$L723&gt;=WeeklySummary!$C$6,TrackingWorksheet!$L723&lt;=WeeklySummary!$C$7,OR(TrackingWorksheet!$H723=Lists!$D$5,TrackingWorksheet!$J723=Lists!$D$5)), 1, 0))</f>
        <v/>
      </c>
      <c r="Z718" s="10" t="str">
        <f>IF($B718=1,"",IF(AND(TrackingWorksheet!$L723&lt;&gt;"", TrackingWorksheet!$L723&gt;=WeeklySummary!$C$6,TrackingWorksheet!$L723&lt;=WeeklySummary!$C$7,OR(TrackingWorksheet!$H723=Lists!$D$6,TrackingWorksheet!$J723=Lists!$D$6)), 1, 0))</f>
        <v/>
      </c>
      <c r="AA718" s="19" t="str">
        <f>IF(B718=1,"",IF(AND(TrackingWorksheet!M723&lt;&gt;"",TrackingWorksheet!M723&lt;=WeeklySummary!$C$7),1,0)*D718)</f>
        <v/>
      </c>
      <c r="AB718" s="19" t="str">
        <f>IF(B718=1,"",IF(AND(TrackingWorksheet!N723&lt;&gt;"",TrackingWorksheet!N723&lt;=WeeklySummary!$C$7),1,0)*D718)</f>
        <v/>
      </c>
      <c r="AC718" s="19" t="str">
        <f>IF(B718=1,"",TrackingWorksheet!T723)</f>
        <v/>
      </c>
      <c r="AD718" s="19" t="str">
        <f>IF(B718=1,"",IF(D718*AND(TrackingWorksheet!S723&gt;=Calculations!$BD$3,TrackingWorksheet!U723="",TrackingWorksheet!K723="YES"),1,0))</f>
        <v/>
      </c>
      <c r="AE718" s="19" t="str">
        <f>IF($B718=1,"",IF(AND(TrackingWorksheet!$S723&gt;$BE$3,TrackingWorksheet!$T723=Lists!$P$4),1, 0)*D718)</f>
        <v/>
      </c>
      <c r="AF718" s="19" t="str">
        <f>IF($B718=1,"",IF(AND(TrackingWorksheet!$U723&gt;$BE$3,TrackingWorksheet!$V723=Lists!$P$4),1, 0)*D718)</f>
        <v/>
      </c>
      <c r="AG718" s="19" t="str">
        <f>IF($B718=1,"",IF(AND(TrackingWorksheet!$W723&gt;$BE$3,TrackingWorksheet!$X723=Lists!$P$4),1, 0)*D718)</f>
        <v/>
      </c>
      <c r="AH718" s="19" t="str">
        <f>IF($B718=1,"",IF(AND(TrackingWorksheet!$Y723&gt;$BE$3,TrackingWorksheet!$Z723=Lists!$P$4),1, 0)*D718)</f>
        <v/>
      </c>
      <c r="AI718" s="19" t="str">
        <f>IF($B718=1,"",IF(AND(TrackingWorksheet!$AA723&gt;$BE$3,TrackingWorksheet!$AB723=Lists!$P$4),1, 0)*D718)</f>
        <v/>
      </c>
      <c r="AJ718" s="19" t="str">
        <f>IF($B718=1,"",IF(AND(TrackingWorksheet!$S723&gt;$BE$3,TrackingWorksheet!$T723=Lists!$P$5),1, 0)*D718)</f>
        <v/>
      </c>
      <c r="AK718" s="19" t="str">
        <f>IF($B718=1,"",IF(AND(TrackingWorksheet!$U723&gt;$BE$3,TrackingWorksheet!$V723=Lists!$P$5),1, 0)*D718)</f>
        <v/>
      </c>
      <c r="AL718" s="19" t="str">
        <f>IF($B718=1,"",IF(AND(TrackingWorksheet!$W723&gt;$BE$3,TrackingWorksheet!$X723=Lists!$P$5),1, 0)*D718)</f>
        <v/>
      </c>
      <c r="AM718" s="19" t="str">
        <f>IF($B718=1,"",IF(AND(TrackingWorksheet!$Y723&gt;$BE$3,TrackingWorksheet!$Z723=Lists!$P$5),1, 0)*D718)</f>
        <v/>
      </c>
      <c r="AN718" s="19" t="str">
        <f>IF($B718=1,"",IF(AND(TrackingWorksheet!$AA723&gt;$BE$3,TrackingWorksheet!$AB723=Lists!$P$5),1, 0)*D718)</f>
        <v/>
      </c>
      <c r="AO718" s="19" t="str">
        <f>IF($B718=1,"",IF(AND(TrackingWorksheet!$S723&gt;$BE$3,TrackingWorksheet!$T723=Lists!$P$6),1, 0)*D718)</f>
        <v/>
      </c>
      <c r="AP718" s="19" t="str">
        <f>IF($B718=1,"",IF(AND(TrackingWorksheet!$U723&gt;$BE$3,TrackingWorksheet!$V723=Lists!$P$6),1, 0)*D718)</f>
        <v/>
      </c>
      <c r="AQ718" s="19" t="str">
        <f>IF($B718=1,"",IF(AND(TrackingWorksheet!$W723&gt;$BE$3,TrackingWorksheet!$X723=Lists!$P$6),1, 0)*D718)</f>
        <v/>
      </c>
      <c r="AR718" s="19" t="str">
        <f>IF($B718=1,"",IF(AND(TrackingWorksheet!$Y723&gt;$BE$3,TrackingWorksheet!$Z723=Lists!$P$6),1, 0)*D718)</f>
        <v/>
      </c>
      <c r="AS718" s="19" t="str">
        <f>IF($B718=1,"",IF(AND(TrackingWorksheet!$AA723&gt;$BE$3,TrackingWorksheet!$AB723=Lists!$P$6),1, 0)*D718)</f>
        <v/>
      </c>
      <c r="AT718" s="19">
        <f t="shared" si="167"/>
        <v>0</v>
      </c>
      <c r="AU718" s="19" t="str">
        <f>IF(B718=1,"",IF(AND(TrackingWorksheet!K723="",TrackingWorksheet!M723="", TrackingWorksheet!N723="", TrackingWorksheet!S723="", TrackingWorksheet!V723="", TrackingWorksheet!W723="", TrackingWorksheet!Y723="", TrackingWorksheet!AA723="", V718=1),1,0)*D718)</f>
        <v/>
      </c>
      <c r="AV718" s="19" t="str">
        <f>IF(B718=1,"",IF(D718*AND(TrackingWorksheet!U723&gt;Calculations!$BE$3,TrackingWorksheet!K723="YES"),1,0))</f>
        <v/>
      </c>
      <c r="AW718" s="19" t="str">
        <f>IF(B718=1,"",IF(D718*AND(TrackingWorksheet!W723&gt;Calculations!$BE$3,TrackingWorksheet!K723="YES"),1,0))</f>
        <v/>
      </c>
      <c r="AX718" s="19">
        <f t="shared" si="168"/>
        <v>0</v>
      </c>
      <c r="AY718" s="19">
        <f t="shared" si="164"/>
        <v>0</v>
      </c>
      <c r="AZ718" s="27" t="str">
        <f>IF(B718=1,"",IF(TrackingWorksheet!Q723="","",TrackingWorksheet!Q723))</f>
        <v/>
      </c>
      <c r="BB718" s="4"/>
      <c r="BC718" s="4"/>
      <c r="BD718" s="4"/>
      <c r="BE718" s="4"/>
      <c r="BF718" s="4"/>
      <c r="BG718" s="4" t="str">
        <f>IF(B718=1,"",IF(AND(N718=1,TrackingWorksheet!$I723+14&lt;=WeeklySummary!$C$7),1,0))</f>
        <v/>
      </c>
      <c r="BH718" s="4" t="str">
        <f>IF(B718=1,"",IF(AND(R718=1,TrackingWorksheet!$I723+14&lt;=WeeklySummary!$C$7),1,0))</f>
        <v/>
      </c>
      <c r="BI718" s="4" t="str">
        <f>IF(B718=1,"",IF(AND(J718=1,TrackingWorksheet!$G723+14&lt;=WeeklySummary!$C$7),1,0))</f>
        <v/>
      </c>
      <c r="BJ718" s="4" t="str">
        <f>IF(B718=1,"",IF(AND(T718=1,TrackingWorksheet!$I723+14&lt;=WeeklySummary!$C$7),1,0))</f>
        <v/>
      </c>
      <c r="BK718" s="4" t="str">
        <f>IF(B718=1,"",IF(AND(T718=1,TrackingWorksheet!$G723+14&lt;=WeeklySummary!$C$7),1,0))</f>
        <v/>
      </c>
      <c r="BL718" s="4">
        <f t="shared" si="177"/>
        <v>0</v>
      </c>
    </row>
    <row r="719" spans="2:64" x14ac:dyDescent="0.25">
      <c r="B719" s="27">
        <f>IF(AND(ISBLANK(TrackingWorksheet!B724),ISBLANK(TrackingWorksheet!C724),ISBLANK(TrackingWorksheet!G724),ISBLANK(TrackingWorksheet!H724),
ISBLANK(TrackingWorksheet!I724),ISBLANK(TrackingWorksheet!J724),ISBLANK(TrackingWorksheet!M724),
ISBLANK(TrackingWorksheet!N726)),1,0)</f>
        <v>1</v>
      </c>
      <c r="C719" s="12" t="str">
        <f>IF(B719=1,"",TrackingWorksheet!F724)</f>
        <v/>
      </c>
      <c r="D719" s="20" t="str">
        <f>IF(B719=1,"",IF(AND(TrackingWorksheet!B724&lt;&gt;"",TrackingWorksheet!B724&lt;=WeeklySummary!$C$7,OR(TrackingWorksheet!C724="",TrackingWorksheet!C724&gt;=WeeklySummary!$C$6)),1,0))</f>
        <v/>
      </c>
      <c r="E719" s="10" t="str">
        <f>IF(B719=1,"",IF(AND(TrackingWorksheet!G724 &lt;&gt;"",TrackingWorksheet!G724&lt;=WeeklySummary!$C$7, TrackingWorksheet!H724=Lists!$D$4), "Y", "N"))</f>
        <v/>
      </c>
      <c r="F719" s="10" t="str">
        <f>IF(B719=1,"",IF(AND(TrackingWorksheet!I724 &lt;&gt;"", TrackingWorksheet!I724&lt;=WeeklySummary!$C$7, TrackingWorksheet!J724=Lists!$D$4), "Y", "N"))</f>
        <v/>
      </c>
      <c r="G719" s="10" t="str">
        <f>IF(B719=1,"",IF(AND(TrackingWorksheet!G724 &lt;&gt;"",TrackingWorksheet!G724&lt;=WeeklySummary!$C$7, TrackingWorksheet!H724=Lists!$D$5), "Y", "N"))</f>
        <v/>
      </c>
      <c r="H719" s="10" t="str">
        <f>IF(B719=1,"",IF(AND(TrackingWorksheet!I724 &lt;&gt;"", TrackingWorksheet!I724&lt;=WeeklySummary!$C$7, TrackingWorksheet!J724=Lists!$D$5), "Y", "N"))</f>
        <v/>
      </c>
      <c r="I719" s="20" t="str">
        <f>IF(B719=1,"",IF(AND(TrackingWorksheet!G724 &lt;&gt;"", TrackingWorksheet!G724&lt;=WeeklySummary!$C$7, TrackingWorksheet!H724=Lists!$D$6), 1, 0))</f>
        <v/>
      </c>
      <c r="J719" s="20" t="str">
        <f t="shared" si="169"/>
        <v/>
      </c>
      <c r="K719" s="10" t="str">
        <f>IF(B719=1,"",IF(AND(TrackingWorksheet!I724&lt;=WeeklySummary!$C$7,TrackingWorksheet!K724="YES"),0,IF(AND(AND(OR(E719="Y",F719="Y"),E719&lt;&gt;F719),G719&lt;&gt;"Y", H719&lt;&gt;"Y"), 1, 0)))</f>
        <v/>
      </c>
      <c r="L719" s="20" t="str">
        <f t="shared" si="170"/>
        <v/>
      </c>
      <c r="M719" s="10" t="str">
        <f t="shared" si="171"/>
        <v/>
      </c>
      <c r="N719" s="20" t="str">
        <f t="shared" si="172"/>
        <v/>
      </c>
      <c r="O719" s="10" t="str">
        <f>IF(B719=1,"",IF(AND(TrackingWorksheet!I724&lt;=WeeklySummary!$C$7,TrackingWorksheet!K724="YES"),0,IF(AND(AND(OR(G719="Y",H719="Y"),G719&lt;&gt;H719),E719&lt;&gt;"Y", F719&lt;&gt;"Y"), 1, 0)))</f>
        <v/>
      </c>
      <c r="P719" s="20" t="str">
        <f t="shared" si="173"/>
        <v/>
      </c>
      <c r="Q719" s="10" t="str">
        <f t="shared" si="174"/>
        <v/>
      </c>
      <c r="R719" s="10" t="str">
        <f t="shared" si="175"/>
        <v/>
      </c>
      <c r="S719" s="10" t="str">
        <f>IF(B719=1,"",IF(AND(OR(AND(TrackingWorksheet!H724=Lists!$D$7,TrackingWorksheet!H724=TrackingWorksheet!J724),TrackingWorksheet!H724&lt;&gt;TrackingWorksheet!J724),TrackingWorksheet!K724="YES",TrackingWorksheet!H724&lt;&gt;Lists!$D$6,TrackingWorksheet!G724&lt;=WeeklySummary!$C$7,TrackingWorksheet!I724&lt;=WeeklySummary!$C$7),1,0))</f>
        <v/>
      </c>
      <c r="T719" s="10" t="str">
        <f t="shared" si="176"/>
        <v/>
      </c>
      <c r="U719" s="10" t="str">
        <f>IF($B719=1,"",IF(TrackingWorksheet!$K724="YES",1, 0)*D719)</f>
        <v/>
      </c>
      <c r="V719" s="20">
        <f t="shared" si="165"/>
        <v>0</v>
      </c>
      <c r="W719" s="20">
        <f t="shared" si="166"/>
        <v>0</v>
      </c>
      <c r="X719" s="10" t="str">
        <f>IF($B719=1,"",IF(AND(TrackingWorksheet!$L724&lt;&gt;"", TrackingWorksheet!$L724&gt;=WeeklySummary!$C$6,TrackingWorksheet!$L724&lt;=WeeklySummary!$C$7,OR(TrackingWorksheet!$H724=Lists!$D$4,TrackingWorksheet!$J724=Lists!$D$4)), 1, 0))</f>
        <v/>
      </c>
      <c r="Y719" s="10" t="str">
        <f>IF($B719=1,"",IF(AND(TrackingWorksheet!$L724&lt;&gt;"", TrackingWorksheet!$L724&gt;=WeeklySummary!$C$6,TrackingWorksheet!$L724&lt;=WeeklySummary!$C$7,OR(TrackingWorksheet!$H724=Lists!$D$5,TrackingWorksheet!$J724=Lists!$D$5)), 1, 0))</f>
        <v/>
      </c>
      <c r="Z719" s="10" t="str">
        <f>IF($B719=1,"",IF(AND(TrackingWorksheet!$L724&lt;&gt;"", TrackingWorksheet!$L724&gt;=WeeklySummary!$C$6,TrackingWorksheet!$L724&lt;=WeeklySummary!$C$7,OR(TrackingWorksheet!$H724=Lists!$D$6,TrackingWorksheet!$J724=Lists!$D$6)), 1, 0))</f>
        <v/>
      </c>
      <c r="AA719" s="19" t="str">
        <f>IF(B719=1,"",IF(AND(TrackingWorksheet!M724&lt;&gt;"",TrackingWorksheet!M724&lt;=WeeklySummary!$C$7),1,0)*D719)</f>
        <v/>
      </c>
      <c r="AB719" s="19" t="str">
        <f>IF(B719=1,"",IF(AND(TrackingWorksheet!N724&lt;&gt;"",TrackingWorksheet!N724&lt;=WeeklySummary!$C$7),1,0)*D719)</f>
        <v/>
      </c>
      <c r="AC719" s="19" t="str">
        <f>IF(B719=1,"",TrackingWorksheet!T724)</f>
        <v/>
      </c>
      <c r="AD719" s="19" t="str">
        <f>IF(B719=1,"",IF(D719*AND(TrackingWorksheet!S724&gt;=Calculations!$BD$3,TrackingWorksheet!U724="",TrackingWorksheet!K724="YES"),1,0))</f>
        <v/>
      </c>
      <c r="AE719" s="19" t="str">
        <f>IF($B719=1,"",IF(AND(TrackingWorksheet!$S724&gt;$BE$3,TrackingWorksheet!$T724=Lists!$P$4),1, 0)*D719)</f>
        <v/>
      </c>
      <c r="AF719" s="19" t="str">
        <f>IF($B719=1,"",IF(AND(TrackingWorksheet!$U724&gt;$BE$3,TrackingWorksheet!$V724=Lists!$P$4),1, 0)*D719)</f>
        <v/>
      </c>
      <c r="AG719" s="19" t="str">
        <f>IF($B719=1,"",IF(AND(TrackingWorksheet!$W724&gt;$BE$3,TrackingWorksheet!$X724=Lists!$P$4),1, 0)*D719)</f>
        <v/>
      </c>
      <c r="AH719" s="19" t="str">
        <f>IF($B719=1,"",IF(AND(TrackingWorksheet!$Y724&gt;$BE$3,TrackingWorksheet!$Z724=Lists!$P$4),1, 0)*D719)</f>
        <v/>
      </c>
      <c r="AI719" s="19" t="str">
        <f>IF($B719=1,"",IF(AND(TrackingWorksheet!$AA724&gt;$BE$3,TrackingWorksheet!$AB724=Lists!$P$4),1, 0)*D719)</f>
        <v/>
      </c>
      <c r="AJ719" s="19" t="str">
        <f>IF($B719=1,"",IF(AND(TrackingWorksheet!$S724&gt;$BE$3,TrackingWorksheet!$T724=Lists!$P$5),1, 0)*D719)</f>
        <v/>
      </c>
      <c r="AK719" s="19" t="str">
        <f>IF($B719=1,"",IF(AND(TrackingWorksheet!$U724&gt;$BE$3,TrackingWorksheet!$V724=Lists!$P$5),1, 0)*D719)</f>
        <v/>
      </c>
      <c r="AL719" s="19" t="str">
        <f>IF($B719=1,"",IF(AND(TrackingWorksheet!$W724&gt;$BE$3,TrackingWorksheet!$X724=Lists!$P$5),1, 0)*D719)</f>
        <v/>
      </c>
      <c r="AM719" s="19" t="str">
        <f>IF($B719=1,"",IF(AND(TrackingWorksheet!$Y724&gt;$BE$3,TrackingWorksheet!$Z724=Lists!$P$5),1, 0)*D719)</f>
        <v/>
      </c>
      <c r="AN719" s="19" t="str">
        <f>IF($B719=1,"",IF(AND(TrackingWorksheet!$AA724&gt;$BE$3,TrackingWorksheet!$AB724=Lists!$P$5),1, 0)*D719)</f>
        <v/>
      </c>
      <c r="AO719" s="19" t="str">
        <f>IF($B719=1,"",IF(AND(TrackingWorksheet!$S724&gt;$BE$3,TrackingWorksheet!$T724=Lists!$P$6),1, 0)*D719)</f>
        <v/>
      </c>
      <c r="AP719" s="19" t="str">
        <f>IF($B719=1,"",IF(AND(TrackingWorksheet!$U724&gt;$BE$3,TrackingWorksheet!$V724=Lists!$P$6),1, 0)*D719)</f>
        <v/>
      </c>
      <c r="AQ719" s="19" t="str">
        <f>IF($B719=1,"",IF(AND(TrackingWorksheet!$W724&gt;$BE$3,TrackingWorksheet!$X724=Lists!$P$6),1, 0)*D719)</f>
        <v/>
      </c>
      <c r="AR719" s="19" t="str">
        <f>IF($B719=1,"",IF(AND(TrackingWorksheet!$Y724&gt;$BE$3,TrackingWorksheet!$Z724=Lists!$P$6),1, 0)*D719)</f>
        <v/>
      </c>
      <c r="AS719" s="19" t="str">
        <f>IF($B719=1,"",IF(AND(TrackingWorksheet!$AA724&gt;$BE$3,TrackingWorksheet!$AB724=Lists!$P$6),1, 0)*D719)</f>
        <v/>
      </c>
      <c r="AT719" s="19">
        <f t="shared" si="167"/>
        <v>0</v>
      </c>
      <c r="AU719" s="19" t="str">
        <f>IF(B719=1,"",IF(AND(TrackingWorksheet!K724="",TrackingWorksheet!M724="", TrackingWorksheet!N724="", TrackingWorksheet!S724="", TrackingWorksheet!V724="", TrackingWorksheet!W724="", TrackingWorksheet!Y724="", TrackingWorksheet!AA724="", V719=1),1,0)*D719)</f>
        <v/>
      </c>
      <c r="AV719" s="19" t="str">
        <f>IF(B719=1,"",IF(D719*AND(TrackingWorksheet!U724&gt;Calculations!$BE$3,TrackingWorksheet!K724="YES"),1,0))</f>
        <v/>
      </c>
      <c r="AW719" s="19" t="str">
        <f>IF(B719=1,"",IF(D719*AND(TrackingWorksheet!W724&gt;Calculations!$BE$3,TrackingWorksheet!K724="YES"),1,0))</f>
        <v/>
      </c>
      <c r="AX719" s="19">
        <f t="shared" si="168"/>
        <v>0</v>
      </c>
      <c r="AY719" s="19">
        <f t="shared" si="164"/>
        <v>0</v>
      </c>
      <c r="AZ719" s="27" t="str">
        <f>IF(B719=1,"",IF(TrackingWorksheet!Q724="","",TrackingWorksheet!Q724))</f>
        <v/>
      </c>
      <c r="BB719" s="4"/>
      <c r="BC719" s="4"/>
      <c r="BD719" s="4"/>
      <c r="BE719" s="4"/>
      <c r="BF719" s="4"/>
      <c r="BG719" s="4" t="str">
        <f>IF(B719=1,"",IF(AND(N719=1,TrackingWorksheet!$I724+14&lt;=WeeklySummary!$C$7),1,0))</f>
        <v/>
      </c>
      <c r="BH719" s="4" t="str">
        <f>IF(B719=1,"",IF(AND(R719=1,TrackingWorksheet!$I724+14&lt;=WeeklySummary!$C$7),1,0))</f>
        <v/>
      </c>
      <c r="BI719" s="4" t="str">
        <f>IF(B719=1,"",IF(AND(J719=1,TrackingWorksheet!$G724+14&lt;=WeeklySummary!$C$7),1,0))</f>
        <v/>
      </c>
      <c r="BJ719" s="4" t="str">
        <f>IF(B719=1,"",IF(AND(T719=1,TrackingWorksheet!$I724+14&lt;=WeeklySummary!$C$7),1,0))</f>
        <v/>
      </c>
      <c r="BK719" s="4" t="str">
        <f>IF(B719=1,"",IF(AND(T719=1,TrackingWorksheet!$G724+14&lt;=WeeklySummary!$C$7),1,0))</f>
        <v/>
      </c>
      <c r="BL719" s="4">
        <f t="shared" si="177"/>
        <v>0</v>
      </c>
    </row>
    <row r="720" spans="2:64" x14ac:dyDescent="0.25">
      <c r="B720" s="27">
        <f>IF(AND(ISBLANK(TrackingWorksheet!B725),ISBLANK(TrackingWorksheet!C725),ISBLANK(TrackingWorksheet!G725),ISBLANK(TrackingWorksheet!H725),
ISBLANK(TrackingWorksheet!I725),ISBLANK(TrackingWorksheet!J725),ISBLANK(TrackingWorksheet!M725),
ISBLANK(TrackingWorksheet!N727)),1,0)</f>
        <v>1</v>
      </c>
      <c r="C720" s="12" t="str">
        <f>IF(B720=1,"",TrackingWorksheet!F725)</f>
        <v/>
      </c>
      <c r="D720" s="20" t="str">
        <f>IF(B720=1,"",IF(AND(TrackingWorksheet!B725&lt;&gt;"",TrackingWorksheet!B725&lt;=WeeklySummary!$C$7,OR(TrackingWorksheet!C725="",TrackingWorksheet!C725&gt;=WeeklySummary!$C$6)),1,0))</f>
        <v/>
      </c>
      <c r="E720" s="10" t="str">
        <f>IF(B720=1,"",IF(AND(TrackingWorksheet!G725 &lt;&gt;"",TrackingWorksheet!G725&lt;=WeeklySummary!$C$7, TrackingWorksheet!H725=Lists!$D$4), "Y", "N"))</f>
        <v/>
      </c>
      <c r="F720" s="10" t="str">
        <f>IF(B720=1,"",IF(AND(TrackingWorksheet!I725 &lt;&gt;"", TrackingWorksheet!I725&lt;=WeeklySummary!$C$7, TrackingWorksheet!J725=Lists!$D$4), "Y", "N"))</f>
        <v/>
      </c>
      <c r="G720" s="10" t="str">
        <f>IF(B720=1,"",IF(AND(TrackingWorksheet!G725 &lt;&gt;"",TrackingWorksheet!G725&lt;=WeeklySummary!$C$7, TrackingWorksheet!H725=Lists!$D$5), "Y", "N"))</f>
        <v/>
      </c>
      <c r="H720" s="10" t="str">
        <f>IF(B720=1,"",IF(AND(TrackingWorksheet!I725 &lt;&gt;"", TrackingWorksheet!I725&lt;=WeeklySummary!$C$7, TrackingWorksheet!J725=Lists!$D$5), "Y", "N"))</f>
        <v/>
      </c>
      <c r="I720" s="20" t="str">
        <f>IF(B720=1,"",IF(AND(TrackingWorksheet!G725 &lt;&gt;"", TrackingWorksheet!G725&lt;=WeeklySummary!$C$7, TrackingWorksheet!H725=Lists!$D$6), 1, 0))</f>
        <v/>
      </c>
      <c r="J720" s="20" t="str">
        <f t="shared" si="169"/>
        <v/>
      </c>
      <c r="K720" s="10" t="str">
        <f>IF(B720=1,"",IF(AND(TrackingWorksheet!I725&lt;=WeeklySummary!$C$7,TrackingWorksheet!K725="YES"),0,IF(AND(AND(OR(E720="Y",F720="Y"),E720&lt;&gt;F720),G720&lt;&gt;"Y", H720&lt;&gt;"Y"), 1, 0)))</f>
        <v/>
      </c>
      <c r="L720" s="20" t="str">
        <f t="shared" si="170"/>
        <v/>
      </c>
      <c r="M720" s="10" t="str">
        <f t="shared" si="171"/>
        <v/>
      </c>
      <c r="N720" s="20" t="str">
        <f t="shared" si="172"/>
        <v/>
      </c>
      <c r="O720" s="10" t="str">
        <f>IF(B720=1,"",IF(AND(TrackingWorksheet!I725&lt;=WeeklySummary!$C$7,TrackingWorksheet!K725="YES"),0,IF(AND(AND(OR(G720="Y",H720="Y"),G720&lt;&gt;H720),E720&lt;&gt;"Y", F720&lt;&gt;"Y"), 1, 0)))</f>
        <v/>
      </c>
      <c r="P720" s="20" t="str">
        <f t="shared" si="173"/>
        <v/>
      </c>
      <c r="Q720" s="10" t="str">
        <f t="shared" si="174"/>
        <v/>
      </c>
      <c r="R720" s="10" t="str">
        <f t="shared" si="175"/>
        <v/>
      </c>
      <c r="S720" s="10" t="str">
        <f>IF(B720=1,"",IF(AND(OR(AND(TrackingWorksheet!H725=Lists!$D$7,TrackingWorksheet!H725=TrackingWorksheet!J725),TrackingWorksheet!H725&lt;&gt;TrackingWorksheet!J725),TrackingWorksheet!K725="YES",TrackingWorksheet!H725&lt;&gt;Lists!$D$6,TrackingWorksheet!G725&lt;=WeeklySummary!$C$7,TrackingWorksheet!I725&lt;=WeeklySummary!$C$7),1,0))</f>
        <v/>
      </c>
      <c r="T720" s="10" t="str">
        <f t="shared" si="176"/>
        <v/>
      </c>
      <c r="U720" s="10" t="str">
        <f>IF($B720=1,"",IF(TrackingWorksheet!$K725="YES",1, 0)*D720)</f>
        <v/>
      </c>
      <c r="V720" s="20">
        <f t="shared" si="165"/>
        <v>0</v>
      </c>
      <c r="W720" s="20">
        <f t="shared" si="166"/>
        <v>0</v>
      </c>
      <c r="X720" s="10" t="str">
        <f>IF($B720=1,"",IF(AND(TrackingWorksheet!$L725&lt;&gt;"", TrackingWorksheet!$L725&gt;=WeeklySummary!$C$6,TrackingWorksheet!$L725&lt;=WeeklySummary!$C$7,OR(TrackingWorksheet!$H725=Lists!$D$4,TrackingWorksheet!$J725=Lists!$D$4)), 1, 0))</f>
        <v/>
      </c>
      <c r="Y720" s="10" t="str">
        <f>IF($B720=1,"",IF(AND(TrackingWorksheet!$L725&lt;&gt;"", TrackingWorksheet!$L725&gt;=WeeklySummary!$C$6,TrackingWorksheet!$L725&lt;=WeeklySummary!$C$7,OR(TrackingWorksheet!$H725=Lists!$D$5,TrackingWorksheet!$J725=Lists!$D$5)), 1, 0))</f>
        <v/>
      </c>
      <c r="Z720" s="10" t="str">
        <f>IF($B720=1,"",IF(AND(TrackingWorksheet!$L725&lt;&gt;"", TrackingWorksheet!$L725&gt;=WeeklySummary!$C$6,TrackingWorksheet!$L725&lt;=WeeklySummary!$C$7,OR(TrackingWorksheet!$H725=Lists!$D$6,TrackingWorksheet!$J725=Lists!$D$6)), 1, 0))</f>
        <v/>
      </c>
      <c r="AA720" s="19" t="str">
        <f>IF(B720=1,"",IF(AND(TrackingWorksheet!M725&lt;&gt;"",TrackingWorksheet!M725&lt;=WeeklySummary!$C$7),1,0)*D720)</f>
        <v/>
      </c>
      <c r="AB720" s="19" t="str">
        <f>IF(B720=1,"",IF(AND(TrackingWorksheet!N725&lt;&gt;"",TrackingWorksheet!N725&lt;=WeeklySummary!$C$7),1,0)*D720)</f>
        <v/>
      </c>
      <c r="AC720" s="19" t="str">
        <f>IF(B720=1,"",TrackingWorksheet!T725)</f>
        <v/>
      </c>
      <c r="AD720" s="19" t="str">
        <f>IF(B720=1,"",IF(D720*AND(TrackingWorksheet!S725&gt;=Calculations!$BD$3,TrackingWorksheet!U725="",TrackingWorksheet!K725="YES"),1,0))</f>
        <v/>
      </c>
      <c r="AE720" s="19" t="str">
        <f>IF($B720=1,"",IF(AND(TrackingWorksheet!$S725&gt;$BE$3,TrackingWorksheet!$T725=Lists!$P$4),1, 0)*D720)</f>
        <v/>
      </c>
      <c r="AF720" s="19" t="str">
        <f>IF($B720=1,"",IF(AND(TrackingWorksheet!$U725&gt;$BE$3,TrackingWorksheet!$V725=Lists!$P$4),1, 0)*D720)</f>
        <v/>
      </c>
      <c r="AG720" s="19" t="str">
        <f>IF($B720=1,"",IF(AND(TrackingWorksheet!$W725&gt;$BE$3,TrackingWorksheet!$X725=Lists!$P$4),1, 0)*D720)</f>
        <v/>
      </c>
      <c r="AH720" s="19" t="str">
        <f>IF($B720=1,"",IF(AND(TrackingWorksheet!$Y725&gt;$BE$3,TrackingWorksheet!$Z725=Lists!$P$4),1, 0)*D720)</f>
        <v/>
      </c>
      <c r="AI720" s="19" t="str">
        <f>IF($B720=1,"",IF(AND(TrackingWorksheet!$AA725&gt;$BE$3,TrackingWorksheet!$AB725=Lists!$P$4),1, 0)*D720)</f>
        <v/>
      </c>
      <c r="AJ720" s="19" t="str">
        <f>IF($B720=1,"",IF(AND(TrackingWorksheet!$S725&gt;$BE$3,TrackingWorksheet!$T725=Lists!$P$5),1, 0)*D720)</f>
        <v/>
      </c>
      <c r="AK720" s="19" t="str">
        <f>IF($B720=1,"",IF(AND(TrackingWorksheet!$U725&gt;$BE$3,TrackingWorksheet!$V725=Lists!$P$5),1, 0)*D720)</f>
        <v/>
      </c>
      <c r="AL720" s="19" t="str">
        <f>IF($B720=1,"",IF(AND(TrackingWorksheet!$W725&gt;$BE$3,TrackingWorksheet!$X725=Lists!$P$5),1, 0)*D720)</f>
        <v/>
      </c>
      <c r="AM720" s="19" t="str">
        <f>IF($B720=1,"",IF(AND(TrackingWorksheet!$Y725&gt;$BE$3,TrackingWorksheet!$Z725=Lists!$P$5),1, 0)*D720)</f>
        <v/>
      </c>
      <c r="AN720" s="19" t="str">
        <f>IF($B720=1,"",IF(AND(TrackingWorksheet!$AA725&gt;$BE$3,TrackingWorksheet!$AB725=Lists!$P$5),1, 0)*D720)</f>
        <v/>
      </c>
      <c r="AO720" s="19" t="str">
        <f>IF($B720=1,"",IF(AND(TrackingWorksheet!$S725&gt;$BE$3,TrackingWorksheet!$T725=Lists!$P$6),1, 0)*D720)</f>
        <v/>
      </c>
      <c r="AP720" s="19" t="str">
        <f>IF($B720=1,"",IF(AND(TrackingWorksheet!$U725&gt;$BE$3,TrackingWorksheet!$V725=Lists!$P$6),1, 0)*D720)</f>
        <v/>
      </c>
      <c r="AQ720" s="19" t="str">
        <f>IF($B720=1,"",IF(AND(TrackingWorksheet!$W725&gt;$BE$3,TrackingWorksheet!$X725=Lists!$P$6),1, 0)*D720)</f>
        <v/>
      </c>
      <c r="AR720" s="19" t="str">
        <f>IF($B720=1,"",IF(AND(TrackingWorksheet!$Y725&gt;$BE$3,TrackingWorksheet!$Z725=Lists!$P$6),1, 0)*D720)</f>
        <v/>
      </c>
      <c r="AS720" s="19" t="str">
        <f>IF($B720=1,"",IF(AND(TrackingWorksheet!$AA725&gt;$BE$3,TrackingWorksheet!$AB725=Lists!$P$6),1, 0)*D720)</f>
        <v/>
      </c>
      <c r="AT720" s="19">
        <f t="shared" si="167"/>
        <v>0</v>
      </c>
      <c r="AU720" s="19" t="str">
        <f>IF(B720=1,"",IF(AND(TrackingWorksheet!K725="",TrackingWorksheet!M725="", TrackingWorksheet!N725="", TrackingWorksheet!S725="", TrackingWorksheet!V725="", TrackingWorksheet!W725="", TrackingWorksheet!Y725="", TrackingWorksheet!AA725="", V720=1),1,0)*D720)</f>
        <v/>
      </c>
      <c r="AV720" s="19" t="str">
        <f>IF(B720=1,"",IF(D720*AND(TrackingWorksheet!U725&gt;Calculations!$BE$3,TrackingWorksheet!K725="YES"),1,0))</f>
        <v/>
      </c>
      <c r="AW720" s="19" t="str">
        <f>IF(B720=1,"",IF(D720*AND(TrackingWorksheet!W725&gt;Calculations!$BE$3,TrackingWorksheet!K725="YES"),1,0))</f>
        <v/>
      </c>
      <c r="AX720" s="19">
        <f t="shared" si="168"/>
        <v>0</v>
      </c>
      <c r="AY720" s="19">
        <f t="shared" si="164"/>
        <v>0</v>
      </c>
      <c r="AZ720" s="27" t="str">
        <f>IF(B720=1,"",IF(TrackingWorksheet!Q725="","",TrackingWorksheet!Q725))</f>
        <v/>
      </c>
      <c r="BB720" s="4"/>
      <c r="BC720" s="4"/>
      <c r="BD720" s="4"/>
      <c r="BE720" s="4"/>
      <c r="BF720" s="4"/>
      <c r="BG720" s="4" t="str">
        <f>IF(B720=1,"",IF(AND(N720=1,TrackingWorksheet!$I725+14&lt;=WeeklySummary!$C$7),1,0))</f>
        <v/>
      </c>
      <c r="BH720" s="4" t="str">
        <f>IF(B720=1,"",IF(AND(R720=1,TrackingWorksheet!$I725+14&lt;=WeeklySummary!$C$7),1,0))</f>
        <v/>
      </c>
      <c r="BI720" s="4" t="str">
        <f>IF(B720=1,"",IF(AND(J720=1,TrackingWorksheet!$G725+14&lt;=WeeklySummary!$C$7),1,0))</f>
        <v/>
      </c>
      <c r="BJ720" s="4" t="str">
        <f>IF(B720=1,"",IF(AND(T720=1,TrackingWorksheet!$I725+14&lt;=WeeklySummary!$C$7),1,0))</f>
        <v/>
      </c>
      <c r="BK720" s="4" t="str">
        <f>IF(B720=1,"",IF(AND(T720=1,TrackingWorksheet!$G725+14&lt;=WeeklySummary!$C$7),1,0))</f>
        <v/>
      </c>
      <c r="BL720" s="4">
        <f t="shared" si="177"/>
        <v>0</v>
      </c>
    </row>
    <row r="721" spans="2:64" x14ac:dyDescent="0.25">
      <c r="B721" s="27">
        <f>IF(AND(ISBLANK(TrackingWorksheet!B726),ISBLANK(TrackingWorksheet!C726),ISBLANK(TrackingWorksheet!G726),ISBLANK(TrackingWorksheet!H726),
ISBLANK(TrackingWorksheet!I726),ISBLANK(TrackingWorksheet!J726),ISBLANK(TrackingWorksheet!M726),
ISBLANK(TrackingWorksheet!N728)),1,0)</f>
        <v>1</v>
      </c>
      <c r="C721" s="12" t="str">
        <f>IF(B721=1,"",TrackingWorksheet!F726)</f>
        <v/>
      </c>
      <c r="D721" s="20" t="str">
        <f>IF(B721=1,"",IF(AND(TrackingWorksheet!B726&lt;&gt;"",TrackingWorksheet!B726&lt;=WeeklySummary!$C$7,OR(TrackingWorksheet!C726="",TrackingWorksheet!C726&gt;=WeeklySummary!$C$6)),1,0))</f>
        <v/>
      </c>
      <c r="E721" s="10" t="str">
        <f>IF(B721=1,"",IF(AND(TrackingWorksheet!G726 &lt;&gt;"",TrackingWorksheet!G726&lt;=WeeklySummary!$C$7, TrackingWorksheet!H726=Lists!$D$4), "Y", "N"))</f>
        <v/>
      </c>
      <c r="F721" s="10" t="str">
        <f>IF(B721=1,"",IF(AND(TrackingWorksheet!I726 &lt;&gt;"", TrackingWorksheet!I726&lt;=WeeklySummary!$C$7, TrackingWorksheet!J726=Lists!$D$4), "Y", "N"))</f>
        <v/>
      </c>
      <c r="G721" s="10" t="str">
        <f>IF(B721=1,"",IF(AND(TrackingWorksheet!G726 &lt;&gt;"",TrackingWorksheet!G726&lt;=WeeklySummary!$C$7, TrackingWorksheet!H726=Lists!$D$5), "Y", "N"))</f>
        <v/>
      </c>
      <c r="H721" s="10" t="str">
        <f>IF(B721=1,"",IF(AND(TrackingWorksheet!I726 &lt;&gt;"", TrackingWorksheet!I726&lt;=WeeklySummary!$C$7, TrackingWorksheet!J726=Lists!$D$5), "Y", "N"))</f>
        <v/>
      </c>
      <c r="I721" s="20" t="str">
        <f>IF(B721=1,"",IF(AND(TrackingWorksheet!G726 &lt;&gt;"", TrackingWorksheet!G726&lt;=WeeklySummary!$C$7, TrackingWorksheet!H726=Lists!$D$6), 1, 0))</f>
        <v/>
      </c>
      <c r="J721" s="20" t="str">
        <f t="shared" si="169"/>
        <v/>
      </c>
      <c r="K721" s="10" t="str">
        <f>IF(B721=1,"",IF(AND(TrackingWorksheet!I726&lt;=WeeklySummary!$C$7,TrackingWorksheet!K726="YES"),0,IF(AND(AND(OR(E721="Y",F721="Y"),E721&lt;&gt;F721),G721&lt;&gt;"Y", H721&lt;&gt;"Y"), 1, 0)))</f>
        <v/>
      </c>
      <c r="L721" s="20" t="str">
        <f t="shared" si="170"/>
        <v/>
      </c>
      <c r="M721" s="10" t="str">
        <f t="shared" si="171"/>
        <v/>
      </c>
      <c r="N721" s="20" t="str">
        <f t="shared" si="172"/>
        <v/>
      </c>
      <c r="O721" s="10" t="str">
        <f>IF(B721=1,"",IF(AND(TrackingWorksheet!I726&lt;=WeeklySummary!$C$7,TrackingWorksheet!K726="YES"),0,IF(AND(AND(OR(G721="Y",H721="Y"),G721&lt;&gt;H721),E721&lt;&gt;"Y", F721&lt;&gt;"Y"), 1, 0)))</f>
        <v/>
      </c>
      <c r="P721" s="20" t="str">
        <f t="shared" si="173"/>
        <v/>
      </c>
      <c r="Q721" s="10" t="str">
        <f t="shared" si="174"/>
        <v/>
      </c>
      <c r="R721" s="10" t="str">
        <f t="shared" si="175"/>
        <v/>
      </c>
      <c r="S721" s="10" t="str">
        <f>IF(B721=1,"",IF(AND(OR(AND(TrackingWorksheet!H726=Lists!$D$7,TrackingWorksheet!H726=TrackingWorksheet!J726),TrackingWorksheet!H726&lt;&gt;TrackingWorksheet!J726),TrackingWorksheet!K726="YES",TrackingWorksheet!H726&lt;&gt;Lists!$D$6,TrackingWorksheet!G726&lt;=WeeklySummary!$C$7,TrackingWorksheet!I726&lt;=WeeklySummary!$C$7),1,0))</f>
        <v/>
      </c>
      <c r="T721" s="10" t="str">
        <f t="shared" si="176"/>
        <v/>
      </c>
      <c r="U721" s="10" t="str">
        <f>IF($B721=1,"",IF(TrackingWorksheet!$K726="YES",1, 0)*D721)</f>
        <v/>
      </c>
      <c r="V721" s="20">
        <f t="shared" si="165"/>
        <v>0</v>
      </c>
      <c r="W721" s="20">
        <f t="shared" si="166"/>
        <v>0</v>
      </c>
      <c r="X721" s="10" t="str">
        <f>IF($B721=1,"",IF(AND(TrackingWorksheet!$L726&lt;&gt;"", TrackingWorksheet!$L726&gt;=WeeklySummary!$C$6,TrackingWorksheet!$L726&lt;=WeeklySummary!$C$7,OR(TrackingWorksheet!$H726=Lists!$D$4,TrackingWorksheet!$J726=Lists!$D$4)), 1, 0))</f>
        <v/>
      </c>
      <c r="Y721" s="10" t="str">
        <f>IF($B721=1,"",IF(AND(TrackingWorksheet!$L726&lt;&gt;"", TrackingWorksheet!$L726&gt;=WeeklySummary!$C$6,TrackingWorksheet!$L726&lt;=WeeklySummary!$C$7,OR(TrackingWorksheet!$H726=Lists!$D$5,TrackingWorksheet!$J726=Lists!$D$5)), 1, 0))</f>
        <v/>
      </c>
      <c r="Z721" s="10" t="str">
        <f>IF($B721=1,"",IF(AND(TrackingWorksheet!$L726&lt;&gt;"", TrackingWorksheet!$L726&gt;=WeeklySummary!$C$6,TrackingWorksheet!$L726&lt;=WeeklySummary!$C$7,OR(TrackingWorksheet!$H726=Lists!$D$6,TrackingWorksheet!$J726=Lists!$D$6)), 1, 0))</f>
        <v/>
      </c>
      <c r="AA721" s="19" t="str">
        <f>IF(B721=1,"",IF(AND(TrackingWorksheet!M726&lt;&gt;"",TrackingWorksheet!M726&lt;=WeeklySummary!$C$7),1,0)*D721)</f>
        <v/>
      </c>
      <c r="AB721" s="19" t="str">
        <f>IF(B721=1,"",IF(AND(TrackingWorksheet!N726&lt;&gt;"",TrackingWorksheet!N726&lt;=WeeklySummary!$C$7),1,0)*D721)</f>
        <v/>
      </c>
      <c r="AC721" s="19" t="str">
        <f>IF(B721=1,"",TrackingWorksheet!T726)</f>
        <v/>
      </c>
      <c r="AD721" s="19" t="str">
        <f>IF(B721=1,"",IF(D721*AND(TrackingWorksheet!S726&gt;=Calculations!$BD$3,TrackingWorksheet!U726="",TrackingWorksheet!K726="YES"),1,0))</f>
        <v/>
      </c>
      <c r="AE721" s="19" t="str">
        <f>IF($B721=1,"",IF(AND(TrackingWorksheet!$S726&gt;$BE$3,TrackingWorksheet!$T726=Lists!$P$4),1, 0)*D721)</f>
        <v/>
      </c>
      <c r="AF721" s="19" t="str">
        <f>IF($B721=1,"",IF(AND(TrackingWorksheet!$U726&gt;$BE$3,TrackingWorksheet!$V726=Lists!$P$4),1, 0)*D721)</f>
        <v/>
      </c>
      <c r="AG721" s="19" t="str">
        <f>IF($B721=1,"",IF(AND(TrackingWorksheet!$W726&gt;$BE$3,TrackingWorksheet!$X726=Lists!$P$4),1, 0)*D721)</f>
        <v/>
      </c>
      <c r="AH721" s="19" t="str">
        <f>IF($B721=1,"",IF(AND(TrackingWorksheet!$Y726&gt;$BE$3,TrackingWorksheet!$Z726=Lists!$P$4),1, 0)*D721)</f>
        <v/>
      </c>
      <c r="AI721" s="19" t="str">
        <f>IF($B721=1,"",IF(AND(TrackingWorksheet!$AA726&gt;$BE$3,TrackingWorksheet!$AB726=Lists!$P$4),1, 0)*D721)</f>
        <v/>
      </c>
      <c r="AJ721" s="19" t="str">
        <f>IF($B721=1,"",IF(AND(TrackingWorksheet!$S726&gt;$BE$3,TrackingWorksheet!$T726=Lists!$P$5),1, 0)*D721)</f>
        <v/>
      </c>
      <c r="AK721" s="19" t="str">
        <f>IF($B721=1,"",IF(AND(TrackingWorksheet!$U726&gt;$BE$3,TrackingWorksheet!$V726=Lists!$P$5),1, 0)*D721)</f>
        <v/>
      </c>
      <c r="AL721" s="19" t="str">
        <f>IF($B721=1,"",IF(AND(TrackingWorksheet!$W726&gt;$BE$3,TrackingWorksheet!$X726=Lists!$P$5),1, 0)*D721)</f>
        <v/>
      </c>
      <c r="AM721" s="19" t="str">
        <f>IF($B721=1,"",IF(AND(TrackingWorksheet!$Y726&gt;$BE$3,TrackingWorksheet!$Z726=Lists!$P$5),1, 0)*D721)</f>
        <v/>
      </c>
      <c r="AN721" s="19" t="str">
        <f>IF($B721=1,"",IF(AND(TrackingWorksheet!$AA726&gt;$BE$3,TrackingWorksheet!$AB726=Lists!$P$5),1, 0)*D721)</f>
        <v/>
      </c>
      <c r="AO721" s="19" t="str">
        <f>IF($B721=1,"",IF(AND(TrackingWorksheet!$S726&gt;$BE$3,TrackingWorksheet!$T726=Lists!$P$6),1, 0)*D721)</f>
        <v/>
      </c>
      <c r="AP721" s="19" t="str">
        <f>IF($B721=1,"",IF(AND(TrackingWorksheet!$U726&gt;$BE$3,TrackingWorksheet!$V726=Lists!$P$6),1, 0)*D721)</f>
        <v/>
      </c>
      <c r="AQ721" s="19" t="str">
        <f>IF($B721=1,"",IF(AND(TrackingWorksheet!$W726&gt;$BE$3,TrackingWorksheet!$X726=Lists!$P$6),1, 0)*D721)</f>
        <v/>
      </c>
      <c r="AR721" s="19" t="str">
        <f>IF($B721=1,"",IF(AND(TrackingWorksheet!$Y726&gt;$BE$3,TrackingWorksheet!$Z726=Lists!$P$6),1, 0)*D721)</f>
        <v/>
      </c>
      <c r="AS721" s="19" t="str">
        <f>IF($B721=1,"",IF(AND(TrackingWorksheet!$AA726&gt;$BE$3,TrackingWorksheet!$AB726=Lists!$P$6),1, 0)*D721)</f>
        <v/>
      </c>
      <c r="AT721" s="19">
        <f t="shared" si="167"/>
        <v>0</v>
      </c>
      <c r="AU721" s="19" t="str">
        <f>IF(B721=1,"",IF(AND(TrackingWorksheet!K726="",TrackingWorksheet!M726="", TrackingWorksheet!N726="", TrackingWorksheet!S726="", TrackingWorksheet!V726="", TrackingWorksheet!W726="", TrackingWorksheet!Y726="", TrackingWorksheet!AA726="", V721=1),1,0)*D721)</f>
        <v/>
      </c>
      <c r="AV721" s="19" t="str">
        <f>IF(B721=1,"",IF(D721*AND(TrackingWorksheet!U726&gt;Calculations!$BE$3,TrackingWorksheet!K726="YES"),1,0))</f>
        <v/>
      </c>
      <c r="AW721" s="19" t="str">
        <f>IF(B721=1,"",IF(D721*AND(TrackingWorksheet!W726&gt;Calculations!$BE$3,TrackingWorksheet!K726="YES"),1,0))</f>
        <v/>
      </c>
      <c r="AX721" s="19">
        <f t="shared" si="168"/>
        <v>0</v>
      </c>
      <c r="AY721" s="19">
        <f t="shared" si="164"/>
        <v>0</v>
      </c>
      <c r="AZ721" s="27" t="str">
        <f>IF(B721=1,"",IF(TrackingWorksheet!Q726="","",TrackingWorksheet!Q726))</f>
        <v/>
      </c>
      <c r="BB721" s="4"/>
      <c r="BC721" s="4"/>
      <c r="BD721" s="4"/>
      <c r="BE721" s="4"/>
      <c r="BF721" s="4"/>
      <c r="BG721" s="4" t="str">
        <f>IF(B721=1,"",IF(AND(N721=1,TrackingWorksheet!$I726+14&lt;=WeeklySummary!$C$7),1,0))</f>
        <v/>
      </c>
      <c r="BH721" s="4" t="str">
        <f>IF(B721=1,"",IF(AND(R721=1,TrackingWorksheet!$I726+14&lt;=WeeklySummary!$C$7),1,0))</f>
        <v/>
      </c>
      <c r="BI721" s="4" t="str">
        <f>IF(B721=1,"",IF(AND(J721=1,TrackingWorksheet!$G726+14&lt;=WeeklySummary!$C$7),1,0))</f>
        <v/>
      </c>
      <c r="BJ721" s="4" t="str">
        <f>IF(B721=1,"",IF(AND(T721=1,TrackingWorksheet!$I726+14&lt;=WeeklySummary!$C$7),1,0))</f>
        <v/>
      </c>
      <c r="BK721" s="4" t="str">
        <f>IF(B721=1,"",IF(AND(T721=1,TrackingWorksheet!$G726+14&lt;=WeeklySummary!$C$7),1,0))</f>
        <v/>
      </c>
      <c r="BL721" s="4">
        <f t="shared" si="177"/>
        <v>0</v>
      </c>
    </row>
    <row r="722" spans="2:64" x14ac:dyDescent="0.25">
      <c r="B722" s="27">
        <f>IF(AND(ISBLANK(TrackingWorksheet!B727),ISBLANK(TrackingWorksheet!C727),ISBLANK(TrackingWorksheet!G727),ISBLANK(TrackingWorksheet!H727),
ISBLANK(TrackingWorksheet!I727),ISBLANK(TrackingWorksheet!J727),ISBLANK(TrackingWorksheet!M727),
ISBLANK(TrackingWorksheet!N729)),1,0)</f>
        <v>1</v>
      </c>
      <c r="C722" s="12" t="str">
        <f>IF(B722=1,"",TrackingWorksheet!F727)</f>
        <v/>
      </c>
      <c r="D722" s="20" t="str">
        <f>IF(B722=1,"",IF(AND(TrackingWorksheet!B727&lt;&gt;"",TrackingWorksheet!B727&lt;=WeeklySummary!$C$7,OR(TrackingWorksheet!C727="",TrackingWorksheet!C727&gt;=WeeklySummary!$C$6)),1,0))</f>
        <v/>
      </c>
      <c r="E722" s="10" t="str">
        <f>IF(B722=1,"",IF(AND(TrackingWorksheet!G727 &lt;&gt;"",TrackingWorksheet!G727&lt;=WeeklySummary!$C$7, TrackingWorksheet!H727=Lists!$D$4), "Y", "N"))</f>
        <v/>
      </c>
      <c r="F722" s="10" t="str">
        <f>IF(B722=1,"",IF(AND(TrackingWorksheet!I727 &lt;&gt;"", TrackingWorksheet!I727&lt;=WeeklySummary!$C$7, TrackingWorksheet!J727=Lists!$D$4), "Y", "N"))</f>
        <v/>
      </c>
      <c r="G722" s="10" t="str">
        <f>IF(B722=1,"",IF(AND(TrackingWorksheet!G727 &lt;&gt;"",TrackingWorksheet!G727&lt;=WeeklySummary!$C$7, TrackingWorksheet!H727=Lists!$D$5), "Y", "N"))</f>
        <v/>
      </c>
      <c r="H722" s="10" t="str">
        <f>IF(B722=1,"",IF(AND(TrackingWorksheet!I727 &lt;&gt;"", TrackingWorksheet!I727&lt;=WeeklySummary!$C$7, TrackingWorksheet!J727=Lists!$D$5), "Y", "N"))</f>
        <v/>
      </c>
      <c r="I722" s="20" t="str">
        <f>IF(B722=1,"",IF(AND(TrackingWorksheet!G727 &lt;&gt;"", TrackingWorksheet!G727&lt;=WeeklySummary!$C$7, TrackingWorksheet!H727=Lists!$D$6), 1, 0))</f>
        <v/>
      </c>
      <c r="J722" s="20" t="str">
        <f t="shared" si="169"/>
        <v/>
      </c>
      <c r="K722" s="10" t="str">
        <f>IF(B722=1,"",IF(AND(TrackingWorksheet!I727&lt;=WeeklySummary!$C$7,TrackingWorksheet!K727="YES"),0,IF(AND(AND(OR(E722="Y",F722="Y"),E722&lt;&gt;F722),G722&lt;&gt;"Y", H722&lt;&gt;"Y"), 1, 0)))</f>
        <v/>
      </c>
      <c r="L722" s="20" t="str">
        <f t="shared" si="170"/>
        <v/>
      </c>
      <c r="M722" s="10" t="str">
        <f t="shared" si="171"/>
        <v/>
      </c>
      <c r="N722" s="20" t="str">
        <f t="shared" si="172"/>
        <v/>
      </c>
      <c r="O722" s="10" t="str">
        <f>IF(B722=1,"",IF(AND(TrackingWorksheet!I727&lt;=WeeklySummary!$C$7,TrackingWorksheet!K727="YES"),0,IF(AND(AND(OR(G722="Y",H722="Y"),G722&lt;&gt;H722),E722&lt;&gt;"Y", F722&lt;&gt;"Y"), 1, 0)))</f>
        <v/>
      </c>
      <c r="P722" s="20" t="str">
        <f t="shared" si="173"/>
        <v/>
      </c>
      <c r="Q722" s="10" t="str">
        <f t="shared" si="174"/>
        <v/>
      </c>
      <c r="R722" s="10" t="str">
        <f t="shared" si="175"/>
        <v/>
      </c>
      <c r="S722" s="10" t="str">
        <f>IF(B722=1,"",IF(AND(OR(AND(TrackingWorksheet!H727=Lists!$D$7,TrackingWorksheet!H727=TrackingWorksheet!J727),TrackingWorksheet!H727&lt;&gt;TrackingWorksheet!J727),TrackingWorksheet!K727="YES",TrackingWorksheet!H727&lt;&gt;Lists!$D$6,TrackingWorksheet!G727&lt;=WeeklySummary!$C$7,TrackingWorksheet!I727&lt;=WeeklySummary!$C$7),1,0))</f>
        <v/>
      </c>
      <c r="T722" s="10" t="str">
        <f t="shared" si="176"/>
        <v/>
      </c>
      <c r="U722" s="10" t="str">
        <f>IF($B722=1,"",IF(TrackingWorksheet!$K727="YES",1, 0)*D722)</f>
        <v/>
      </c>
      <c r="V722" s="20">
        <f t="shared" si="165"/>
        <v>0</v>
      </c>
      <c r="W722" s="20">
        <f t="shared" si="166"/>
        <v>0</v>
      </c>
      <c r="X722" s="10" t="str">
        <f>IF($B722=1,"",IF(AND(TrackingWorksheet!$L727&lt;&gt;"", TrackingWorksheet!$L727&gt;=WeeklySummary!$C$6,TrackingWorksheet!$L727&lt;=WeeklySummary!$C$7,OR(TrackingWorksheet!$H727=Lists!$D$4,TrackingWorksheet!$J727=Lists!$D$4)), 1, 0))</f>
        <v/>
      </c>
      <c r="Y722" s="10" t="str">
        <f>IF($B722=1,"",IF(AND(TrackingWorksheet!$L727&lt;&gt;"", TrackingWorksheet!$L727&gt;=WeeklySummary!$C$6,TrackingWorksheet!$L727&lt;=WeeklySummary!$C$7,OR(TrackingWorksheet!$H727=Lists!$D$5,TrackingWorksheet!$J727=Lists!$D$5)), 1, 0))</f>
        <v/>
      </c>
      <c r="Z722" s="10" t="str">
        <f>IF($B722=1,"",IF(AND(TrackingWorksheet!$L727&lt;&gt;"", TrackingWorksheet!$L727&gt;=WeeklySummary!$C$6,TrackingWorksheet!$L727&lt;=WeeklySummary!$C$7,OR(TrackingWorksheet!$H727=Lists!$D$6,TrackingWorksheet!$J727=Lists!$D$6)), 1, 0))</f>
        <v/>
      </c>
      <c r="AA722" s="19" t="str">
        <f>IF(B722=1,"",IF(AND(TrackingWorksheet!M727&lt;&gt;"",TrackingWorksheet!M727&lt;=WeeklySummary!$C$7),1,0)*D722)</f>
        <v/>
      </c>
      <c r="AB722" s="19" t="str">
        <f>IF(B722=1,"",IF(AND(TrackingWorksheet!N727&lt;&gt;"",TrackingWorksheet!N727&lt;=WeeklySummary!$C$7),1,0)*D722)</f>
        <v/>
      </c>
      <c r="AC722" s="19" t="str">
        <f>IF(B722=1,"",TrackingWorksheet!T727)</f>
        <v/>
      </c>
      <c r="AD722" s="19" t="str">
        <f>IF(B722=1,"",IF(D722*AND(TrackingWorksheet!S727&gt;=Calculations!$BD$3,TrackingWorksheet!U727="",TrackingWorksheet!K727="YES"),1,0))</f>
        <v/>
      </c>
      <c r="AE722" s="19" t="str">
        <f>IF($B722=1,"",IF(AND(TrackingWorksheet!$S727&gt;$BE$3,TrackingWorksheet!$T727=Lists!$P$4),1, 0)*D722)</f>
        <v/>
      </c>
      <c r="AF722" s="19" t="str">
        <f>IF($B722=1,"",IF(AND(TrackingWorksheet!$U727&gt;$BE$3,TrackingWorksheet!$V727=Lists!$P$4),1, 0)*D722)</f>
        <v/>
      </c>
      <c r="AG722" s="19" t="str">
        <f>IF($B722=1,"",IF(AND(TrackingWorksheet!$W727&gt;$BE$3,TrackingWorksheet!$X727=Lists!$P$4),1, 0)*D722)</f>
        <v/>
      </c>
      <c r="AH722" s="19" t="str">
        <f>IF($B722=1,"",IF(AND(TrackingWorksheet!$Y727&gt;$BE$3,TrackingWorksheet!$Z727=Lists!$P$4),1, 0)*D722)</f>
        <v/>
      </c>
      <c r="AI722" s="19" t="str">
        <f>IF($B722=1,"",IF(AND(TrackingWorksheet!$AA727&gt;$BE$3,TrackingWorksheet!$AB727=Lists!$P$4),1, 0)*D722)</f>
        <v/>
      </c>
      <c r="AJ722" s="19" t="str">
        <f>IF($B722=1,"",IF(AND(TrackingWorksheet!$S727&gt;$BE$3,TrackingWorksheet!$T727=Lists!$P$5),1, 0)*D722)</f>
        <v/>
      </c>
      <c r="AK722" s="19" t="str">
        <f>IF($B722=1,"",IF(AND(TrackingWorksheet!$U727&gt;$BE$3,TrackingWorksheet!$V727=Lists!$P$5),1, 0)*D722)</f>
        <v/>
      </c>
      <c r="AL722" s="19" t="str">
        <f>IF($B722=1,"",IF(AND(TrackingWorksheet!$W727&gt;$BE$3,TrackingWorksheet!$X727=Lists!$P$5),1, 0)*D722)</f>
        <v/>
      </c>
      <c r="AM722" s="19" t="str">
        <f>IF($B722=1,"",IF(AND(TrackingWorksheet!$Y727&gt;$BE$3,TrackingWorksheet!$Z727=Lists!$P$5),1, 0)*D722)</f>
        <v/>
      </c>
      <c r="AN722" s="19" t="str">
        <f>IF($B722=1,"",IF(AND(TrackingWorksheet!$AA727&gt;$BE$3,TrackingWorksheet!$AB727=Lists!$P$5),1, 0)*D722)</f>
        <v/>
      </c>
      <c r="AO722" s="19" t="str">
        <f>IF($B722=1,"",IF(AND(TrackingWorksheet!$S727&gt;$BE$3,TrackingWorksheet!$T727=Lists!$P$6),1, 0)*D722)</f>
        <v/>
      </c>
      <c r="AP722" s="19" t="str">
        <f>IF($B722=1,"",IF(AND(TrackingWorksheet!$U727&gt;$BE$3,TrackingWorksheet!$V727=Lists!$P$6),1, 0)*D722)</f>
        <v/>
      </c>
      <c r="AQ722" s="19" t="str">
        <f>IF($B722=1,"",IF(AND(TrackingWorksheet!$W727&gt;$BE$3,TrackingWorksheet!$X727=Lists!$P$6),1, 0)*D722)</f>
        <v/>
      </c>
      <c r="AR722" s="19" t="str">
        <f>IF($B722=1,"",IF(AND(TrackingWorksheet!$Y727&gt;$BE$3,TrackingWorksheet!$Z727=Lists!$P$6),1, 0)*D722)</f>
        <v/>
      </c>
      <c r="AS722" s="19" t="str">
        <f>IF($B722=1,"",IF(AND(TrackingWorksheet!$AA727&gt;$BE$3,TrackingWorksheet!$AB727=Lists!$P$6),1, 0)*D722)</f>
        <v/>
      </c>
      <c r="AT722" s="19">
        <f t="shared" si="167"/>
        <v>0</v>
      </c>
      <c r="AU722" s="19" t="str">
        <f>IF(B722=1,"",IF(AND(TrackingWorksheet!K727="",TrackingWorksheet!M727="", TrackingWorksheet!N727="", TrackingWorksheet!S727="", TrackingWorksheet!V727="", TrackingWorksheet!W727="", TrackingWorksheet!Y727="", TrackingWorksheet!AA727="", V722=1),1,0)*D722)</f>
        <v/>
      </c>
      <c r="AV722" s="19" t="str">
        <f>IF(B722=1,"",IF(D722*AND(TrackingWorksheet!U727&gt;Calculations!$BE$3,TrackingWorksheet!K727="YES"),1,0))</f>
        <v/>
      </c>
      <c r="AW722" s="19" t="str">
        <f>IF(B722=1,"",IF(D722*AND(TrackingWorksheet!W727&gt;Calculations!$BE$3,TrackingWorksheet!K727="YES"),1,0))</f>
        <v/>
      </c>
      <c r="AX722" s="19">
        <f t="shared" si="168"/>
        <v>0</v>
      </c>
      <c r="AY722" s="19">
        <f t="shared" si="164"/>
        <v>0</v>
      </c>
      <c r="AZ722" s="27" t="str">
        <f>IF(B722=1,"",IF(TrackingWorksheet!Q727="","",TrackingWorksheet!Q727))</f>
        <v/>
      </c>
      <c r="BB722" s="4"/>
      <c r="BC722" s="4"/>
      <c r="BD722" s="4"/>
      <c r="BE722" s="4"/>
      <c r="BF722" s="4"/>
      <c r="BG722" s="4" t="str">
        <f>IF(B722=1,"",IF(AND(N722=1,TrackingWorksheet!$I727+14&lt;=WeeklySummary!$C$7),1,0))</f>
        <v/>
      </c>
      <c r="BH722" s="4" t="str">
        <f>IF(B722=1,"",IF(AND(R722=1,TrackingWorksheet!$I727+14&lt;=WeeklySummary!$C$7),1,0))</f>
        <v/>
      </c>
      <c r="BI722" s="4" t="str">
        <f>IF(B722=1,"",IF(AND(J722=1,TrackingWorksheet!$G727+14&lt;=WeeklySummary!$C$7),1,0))</f>
        <v/>
      </c>
      <c r="BJ722" s="4" t="str">
        <f>IF(B722=1,"",IF(AND(T722=1,TrackingWorksheet!$I727+14&lt;=WeeklySummary!$C$7),1,0))</f>
        <v/>
      </c>
      <c r="BK722" s="4" t="str">
        <f>IF(B722=1,"",IF(AND(T722=1,TrackingWorksheet!$G727+14&lt;=WeeklySummary!$C$7),1,0))</f>
        <v/>
      </c>
      <c r="BL722" s="4">
        <f t="shared" si="177"/>
        <v>0</v>
      </c>
    </row>
    <row r="723" spans="2:64" x14ac:dyDescent="0.25">
      <c r="B723" s="27">
        <f>IF(AND(ISBLANK(TrackingWorksheet!B728),ISBLANK(TrackingWorksheet!C728),ISBLANK(TrackingWorksheet!G728),ISBLANK(TrackingWorksheet!H728),
ISBLANK(TrackingWorksheet!I728),ISBLANK(TrackingWorksheet!J728),ISBLANK(TrackingWorksheet!M728),
ISBLANK(TrackingWorksheet!N730)),1,0)</f>
        <v>1</v>
      </c>
      <c r="C723" s="12" t="str">
        <f>IF(B723=1,"",TrackingWorksheet!F728)</f>
        <v/>
      </c>
      <c r="D723" s="20" t="str">
        <f>IF(B723=1,"",IF(AND(TrackingWorksheet!B728&lt;&gt;"",TrackingWorksheet!B728&lt;=WeeklySummary!$C$7,OR(TrackingWorksheet!C728="",TrackingWorksheet!C728&gt;=WeeklySummary!$C$6)),1,0))</f>
        <v/>
      </c>
      <c r="E723" s="10" t="str">
        <f>IF(B723=1,"",IF(AND(TrackingWorksheet!G728 &lt;&gt;"",TrackingWorksheet!G728&lt;=WeeklySummary!$C$7, TrackingWorksheet!H728=Lists!$D$4), "Y", "N"))</f>
        <v/>
      </c>
      <c r="F723" s="10" t="str">
        <f>IF(B723=1,"",IF(AND(TrackingWorksheet!I728 &lt;&gt;"", TrackingWorksheet!I728&lt;=WeeklySummary!$C$7, TrackingWorksheet!J728=Lists!$D$4), "Y", "N"))</f>
        <v/>
      </c>
      <c r="G723" s="10" t="str">
        <f>IF(B723=1,"",IF(AND(TrackingWorksheet!G728 &lt;&gt;"",TrackingWorksheet!G728&lt;=WeeklySummary!$C$7, TrackingWorksheet!H728=Lists!$D$5), "Y", "N"))</f>
        <v/>
      </c>
      <c r="H723" s="10" t="str">
        <f>IF(B723=1,"",IF(AND(TrackingWorksheet!I728 &lt;&gt;"", TrackingWorksheet!I728&lt;=WeeklySummary!$C$7, TrackingWorksheet!J728=Lists!$D$5), "Y", "N"))</f>
        <v/>
      </c>
      <c r="I723" s="20" t="str">
        <f>IF(B723=1,"",IF(AND(TrackingWorksheet!G728 &lt;&gt;"", TrackingWorksheet!G728&lt;=WeeklySummary!$C$7, TrackingWorksheet!H728=Lists!$D$6), 1, 0))</f>
        <v/>
      </c>
      <c r="J723" s="20" t="str">
        <f t="shared" si="169"/>
        <v/>
      </c>
      <c r="K723" s="10" t="str">
        <f>IF(B723=1,"",IF(AND(TrackingWorksheet!I728&lt;=WeeklySummary!$C$7,TrackingWorksheet!K728="YES"),0,IF(AND(AND(OR(E723="Y",F723="Y"),E723&lt;&gt;F723),G723&lt;&gt;"Y", H723&lt;&gt;"Y"), 1, 0)))</f>
        <v/>
      </c>
      <c r="L723" s="20" t="str">
        <f t="shared" si="170"/>
        <v/>
      </c>
      <c r="M723" s="10" t="str">
        <f t="shared" si="171"/>
        <v/>
      </c>
      <c r="N723" s="20" t="str">
        <f t="shared" si="172"/>
        <v/>
      </c>
      <c r="O723" s="10" t="str">
        <f>IF(B723=1,"",IF(AND(TrackingWorksheet!I728&lt;=WeeklySummary!$C$7,TrackingWorksheet!K728="YES"),0,IF(AND(AND(OR(G723="Y",H723="Y"),G723&lt;&gt;H723),E723&lt;&gt;"Y", F723&lt;&gt;"Y"), 1, 0)))</f>
        <v/>
      </c>
      <c r="P723" s="20" t="str">
        <f t="shared" si="173"/>
        <v/>
      </c>
      <c r="Q723" s="10" t="str">
        <f t="shared" si="174"/>
        <v/>
      </c>
      <c r="R723" s="10" t="str">
        <f t="shared" si="175"/>
        <v/>
      </c>
      <c r="S723" s="10" t="str">
        <f>IF(B723=1,"",IF(AND(OR(AND(TrackingWorksheet!H728=Lists!$D$7,TrackingWorksheet!H728=TrackingWorksheet!J728),TrackingWorksheet!H728&lt;&gt;TrackingWorksheet!J728),TrackingWorksheet!K728="YES",TrackingWorksheet!H728&lt;&gt;Lists!$D$6,TrackingWorksheet!G728&lt;=WeeklySummary!$C$7,TrackingWorksheet!I728&lt;=WeeklySummary!$C$7),1,0))</f>
        <v/>
      </c>
      <c r="T723" s="10" t="str">
        <f t="shared" si="176"/>
        <v/>
      </c>
      <c r="U723" s="10" t="str">
        <f>IF($B723=1,"",IF(TrackingWorksheet!$K728="YES",1, 0)*D723)</f>
        <v/>
      </c>
      <c r="V723" s="20">
        <f t="shared" si="165"/>
        <v>0</v>
      </c>
      <c r="W723" s="20">
        <f t="shared" si="166"/>
        <v>0</v>
      </c>
      <c r="X723" s="10" t="str">
        <f>IF($B723=1,"",IF(AND(TrackingWorksheet!$L728&lt;&gt;"", TrackingWorksheet!$L728&gt;=WeeklySummary!$C$6,TrackingWorksheet!$L728&lt;=WeeklySummary!$C$7,OR(TrackingWorksheet!$H728=Lists!$D$4,TrackingWorksheet!$J728=Lists!$D$4)), 1, 0))</f>
        <v/>
      </c>
      <c r="Y723" s="10" t="str">
        <f>IF($B723=1,"",IF(AND(TrackingWorksheet!$L728&lt;&gt;"", TrackingWorksheet!$L728&gt;=WeeklySummary!$C$6,TrackingWorksheet!$L728&lt;=WeeklySummary!$C$7,OR(TrackingWorksheet!$H728=Lists!$D$5,TrackingWorksheet!$J728=Lists!$D$5)), 1, 0))</f>
        <v/>
      </c>
      <c r="Z723" s="10" t="str">
        <f>IF($B723=1,"",IF(AND(TrackingWorksheet!$L728&lt;&gt;"", TrackingWorksheet!$L728&gt;=WeeklySummary!$C$6,TrackingWorksheet!$L728&lt;=WeeklySummary!$C$7,OR(TrackingWorksheet!$H728=Lists!$D$6,TrackingWorksheet!$J728=Lists!$D$6)), 1, 0))</f>
        <v/>
      </c>
      <c r="AA723" s="19" t="str">
        <f>IF(B723=1,"",IF(AND(TrackingWorksheet!M728&lt;&gt;"",TrackingWorksheet!M728&lt;=WeeklySummary!$C$7),1,0)*D723)</f>
        <v/>
      </c>
      <c r="AB723" s="19" t="str">
        <f>IF(B723=1,"",IF(AND(TrackingWorksheet!N728&lt;&gt;"",TrackingWorksheet!N728&lt;=WeeklySummary!$C$7),1,0)*D723)</f>
        <v/>
      </c>
      <c r="AC723" s="19" t="str">
        <f>IF(B723=1,"",TrackingWorksheet!T728)</f>
        <v/>
      </c>
      <c r="AD723" s="19" t="str">
        <f>IF(B723=1,"",IF(D723*AND(TrackingWorksheet!S728&gt;=Calculations!$BD$3,TrackingWorksheet!U728="",TrackingWorksheet!K728="YES"),1,0))</f>
        <v/>
      </c>
      <c r="AE723" s="19" t="str">
        <f>IF($B723=1,"",IF(AND(TrackingWorksheet!$S728&gt;$BE$3,TrackingWorksheet!$T728=Lists!$P$4),1, 0)*D723)</f>
        <v/>
      </c>
      <c r="AF723" s="19" t="str">
        <f>IF($B723=1,"",IF(AND(TrackingWorksheet!$U728&gt;$BE$3,TrackingWorksheet!$V728=Lists!$P$4),1, 0)*D723)</f>
        <v/>
      </c>
      <c r="AG723" s="19" t="str">
        <f>IF($B723=1,"",IF(AND(TrackingWorksheet!$W728&gt;$BE$3,TrackingWorksheet!$X728=Lists!$P$4),1, 0)*D723)</f>
        <v/>
      </c>
      <c r="AH723" s="19" t="str">
        <f>IF($B723=1,"",IF(AND(TrackingWorksheet!$Y728&gt;$BE$3,TrackingWorksheet!$Z728=Lists!$P$4),1, 0)*D723)</f>
        <v/>
      </c>
      <c r="AI723" s="19" t="str">
        <f>IF($B723=1,"",IF(AND(TrackingWorksheet!$AA728&gt;$BE$3,TrackingWorksheet!$AB728=Lists!$P$4),1, 0)*D723)</f>
        <v/>
      </c>
      <c r="AJ723" s="19" t="str">
        <f>IF($B723=1,"",IF(AND(TrackingWorksheet!$S728&gt;$BE$3,TrackingWorksheet!$T728=Lists!$P$5),1, 0)*D723)</f>
        <v/>
      </c>
      <c r="AK723" s="19" t="str">
        <f>IF($B723=1,"",IF(AND(TrackingWorksheet!$U728&gt;$BE$3,TrackingWorksheet!$V728=Lists!$P$5),1, 0)*D723)</f>
        <v/>
      </c>
      <c r="AL723" s="19" t="str">
        <f>IF($B723=1,"",IF(AND(TrackingWorksheet!$W728&gt;$BE$3,TrackingWorksheet!$X728=Lists!$P$5),1, 0)*D723)</f>
        <v/>
      </c>
      <c r="AM723" s="19" t="str">
        <f>IF($B723=1,"",IF(AND(TrackingWorksheet!$Y728&gt;$BE$3,TrackingWorksheet!$Z728=Lists!$P$5),1, 0)*D723)</f>
        <v/>
      </c>
      <c r="AN723" s="19" t="str">
        <f>IF($B723=1,"",IF(AND(TrackingWorksheet!$AA728&gt;$BE$3,TrackingWorksheet!$AB728=Lists!$P$5),1, 0)*D723)</f>
        <v/>
      </c>
      <c r="AO723" s="19" t="str">
        <f>IF($B723=1,"",IF(AND(TrackingWorksheet!$S728&gt;$BE$3,TrackingWorksheet!$T728=Lists!$P$6),1, 0)*D723)</f>
        <v/>
      </c>
      <c r="AP723" s="19" t="str">
        <f>IF($B723=1,"",IF(AND(TrackingWorksheet!$U728&gt;$BE$3,TrackingWorksheet!$V728=Lists!$P$6),1, 0)*D723)</f>
        <v/>
      </c>
      <c r="AQ723" s="19" t="str">
        <f>IF($B723=1,"",IF(AND(TrackingWorksheet!$W728&gt;$BE$3,TrackingWorksheet!$X728=Lists!$P$6),1, 0)*D723)</f>
        <v/>
      </c>
      <c r="AR723" s="19" t="str">
        <f>IF($B723=1,"",IF(AND(TrackingWorksheet!$Y728&gt;$BE$3,TrackingWorksheet!$Z728=Lists!$P$6),1, 0)*D723)</f>
        <v/>
      </c>
      <c r="AS723" s="19" t="str">
        <f>IF($B723=1,"",IF(AND(TrackingWorksheet!$AA728&gt;$BE$3,TrackingWorksheet!$AB728=Lists!$P$6),1, 0)*D723)</f>
        <v/>
      </c>
      <c r="AT723" s="19">
        <f t="shared" si="167"/>
        <v>0</v>
      </c>
      <c r="AU723" s="19" t="str">
        <f>IF(B723=1,"",IF(AND(TrackingWorksheet!K728="",TrackingWorksheet!M728="", TrackingWorksheet!N728="", TrackingWorksheet!S728="", TrackingWorksheet!V728="", TrackingWorksheet!W728="", TrackingWorksheet!Y728="", TrackingWorksheet!AA728="", V723=1),1,0)*D723)</f>
        <v/>
      </c>
      <c r="AV723" s="19" t="str">
        <f>IF(B723=1,"",IF(D723*AND(TrackingWorksheet!U728&gt;Calculations!$BE$3,TrackingWorksheet!K728="YES"),1,0))</f>
        <v/>
      </c>
      <c r="AW723" s="19" t="str">
        <f>IF(B723=1,"",IF(D723*AND(TrackingWorksheet!W728&gt;Calculations!$BE$3,TrackingWorksheet!K728="YES"),1,0))</f>
        <v/>
      </c>
      <c r="AX723" s="19">
        <f t="shared" si="168"/>
        <v>0</v>
      </c>
      <c r="AY723" s="19">
        <f t="shared" si="164"/>
        <v>0</v>
      </c>
      <c r="AZ723" s="27" t="str">
        <f>IF(B723=1,"",IF(TrackingWorksheet!Q728="","",TrackingWorksheet!Q728))</f>
        <v/>
      </c>
      <c r="BB723" s="4"/>
      <c r="BC723" s="4"/>
      <c r="BD723" s="4"/>
      <c r="BE723" s="4"/>
      <c r="BF723" s="4"/>
      <c r="BG723" s="4" t="str">
        <f>IF(B723=1,"",IF(AND(N723=1,TrackingWorksheet!$I728+14&lt;=WeeklySummary!$C$7),1,0))</f>
        <v/>
      </c>
      <c r="BH723" s="4" t="str">
        <f>IF(B723=1,"",IF(AND(R723=1,TrackingWorksheet!$I728+14&lt;=WeeklySummary!$C$7),1,0))</f>
        <v/>
      </c>
      <c r="BI723" s="4" t="str">
        <f>IF(B723=1,"",IF(AND(J723=1,TrackingWorksheet!$G728+14&lt;=WeeklySummary!$C$7),1,0))</f>
        <v/>
      </c>
      <c r="BJ723" s="4" t="str">
        <f>IF(B723=1,"",IF(AND(T723=1,TrackingWorksheet!$I728+14&lt;=WeeklySummary!$C$7),1,0))</f>
        <v/>
      </c>
      <c r="BK723" s="4" t="str">
        <f>IF(B723=1,"",IF(AND(T723=1,TrackingWorksheet!$G728+14&lt;=WeeklySummary!$C$7),1,0))</f>
        <v/>
      </c>
      <c r="BL723" s="4">
        <f t="shared" si="177"/>
        <v>0</v>
      </c>
    </row>
    <row r="724" spans="2:64" x14ac:dyDescent="0.25">
      <c r="B724" s="27">
        <f>IF(AND(ISBLANK(TrackingWorksheet!B729),ISBLANK(TrackingWorksheet!C729),ISBLANK(TrackingWorksheet!G729),ISBLANK(TrackingWorksheet!H729),
ISBLANK(TrackingWorksheet!I729),ISBLANK(TrackingWorksheet!J729),ISBLANK(TrackingWorksheet!M729),
ISBLANK(TrackingWorksheet!N731)),1,0)</f>
        <v>1</v>
      </c>
      <c r="C724" s="12" t="str">
        <f>IF(B724=1,"",TrackingWorksheet!F729)</f>
        <v/>
      </c>
      <c r="D724" s="20" t="str">
        <f>IF(B724=1,"",IF(AND(TrackingWorksheet!B729&lt;&gt;"",TrackingWorksheet!B729&lt;=WeeklySummary!$C$7,OR(TrackingWorksheet!C729="",TrackingWorksheet!C729&gt;=WeeklySummary!$C$6)),1,0))</f>
        <v/>
      </c>
      <c r="E724" s="10" t="str">
        <f>IF(B724=1,"",IF(AND(TrackingWorksheet!G729 &lt;&gt;"",TrackingWorksheet!G729&lt;=WeeklySummary!$C$7, TrackingWorksheet!H729=Lists!$D$4), "Y", "N"))</f>
        <v/>
      </c>
      <c r="F724" s="10" t="str">
        <f>IF(B724=1,"",IF(AND(TrackingWorksheet!I729 &lt;&gt;"", TrackingWorksheet!I729&lt;=WeeklySummary!$C$7, TrackingWorksheet!J729=Lists!$D$4), "Y", "N"))</f>
        <v/>
      </c>
      <c r="G724" s="10" t="str">
        <f>IF(B724=1,"",IF(AND(TrackingWorksheet!G729 &lt;&gt;"",TrackingWorksheet!G729&lt;=WeeklySummary!$C$7, TrackingWorksheet!H729=Lists!$D$5), "Y", "N"))</f>
        <v/>
      </c>
      <c r="H724" s="10" t="str">
        <f>IF(B724=1,"",IF(AND(TrackingWorksheet!I729 &lt;&gt;"", TrackingWorksheet!I729&lt;=WeeklySummary!$C$7, TrackingWorksheet!J729=Lists!$D$5), "Y", "N"))</f>
        <v/>
      </c>
      <c r="I724" s="20" t="str">
        <f>IF(B724=1,"",IF(AND(TrackingWorksheet!G729 &lt;&gt;"", TrackingWorksheet!G729&lt;=WeeklySummary!$C$7, TrackingWorksheet!H729=Lists!$D$6), 1, 0))</f>
        <v/>
      </c>
      <c r="J724" s="20" t="str">
        <f t="shared" si="169"/>
        <v/>
      </c>
      <c r="K724" s="10" t="str">
        <f>IF(B724=1,"",IF(AND(TrackingWorksheet!I729&lt;=WeeklySummary!$C$7,TrackingWorksheet!K729="YES"),0,IF(AND(AND(OR(E724="Y",F724="Y"),E724&lt;&gt;F724),G724&lt;&gt;"Y", H724&lt;&gt;"Y"), 1, 0)))</f>
        <v/>
      </c>
      <c r="L724" s="20" t="str">
        <f t="shared" si="170"/>
        <v/>
      </c>
      <c r="M724" s="10" t="str">
        <f t="shared" si="171"/>
        <v/>
      </c>
      <c r="N724" s="20" t="str">
        <f t="shared" si="172"/>
        <v/>
      </c>
      <c r="O724" s="10" t="str">
        <f>IF(B724=1,"",IF(AND(TrackingWorksheet!I729&lt;=WeeklySummary!$C$7,TrackingWorksheet!K729="YES"),0,IF(AND(AND(OR(G724="Y",H724="Y"),G724&lt;&gt;H724),E724&lt;&gt;"Y", F724&lt;&gt;"Y"), 1, 0)))</f>
        <v/>
      </c>
      <c r="P724" s="20" t="str">
        <f t="shared" si="173"/>
        <v/>
      </c>
      <c r="Q724" s="10" t="str">
        <f t="shared" si="174"/>
        <v/>
      </c>
      <c r="R724" s="10" t="str">
        <f t="shared" si="175"/>
        <v/>
      </c>
      <c r="S724" s="10" t="str">
        <f>IF(B724=1,"",IF(AND(OR(AND(TrackingWorksheet!H729=Lists!$D$7,TrackingWorksheet!H729=TrackingWorksheet!J729),TrackingWorksheet!H729&lt;&gt;TrackingWorksheet!J729),TrackingWorksheet!K729="YES",TrackingWorksheet!H729&lt;&gt;Lists!$D$6,TrackingWorksheet!G729&lt;=WeeklySummary!$C$7,TrackingWorksheet!I729&lt;=WeeklySummary!$C$7),1,0))</f>
        <v/>
      </c>
      <c r="T724" s="10" t="str">
        <f t="shared" si="176"/>
        <v/>
      </c>
      <c r="U724" s="10" t="str">
        <f>IF($B724=1,"",IF(TrackingWorksheet!$K729="YES",1, 0)*D724)</f>
        <v/>
      </c>
      <c r="V724" s="20">
        <f t="shared" si="165"/>
        <v>0</v>
      </c>
      <c r="W724" s="20">
        <f t="shared" si="166"/>
        <v>0</v>
      </c>
      <c r="X724" s="10" t="str">
        <f>IF($B724=1,"",IF(AND(TrackingWorksheet!$L729&lt;&gt;"", TrackingWorksheet!$L729&gt;=WeeklySummary!$C$6,TrackingWorksheet!$L729&lt;=WeeklySummary!$C$7,OR(TrackingWorksheet!$H729=Lists!$D$4,TrackingWorksheet!$J729=Lists!$D$4)), 1, 0))</f>
        <v/>
      </c>
      <c r="Y724" s="10" t="str">
        <f>IF($B724=1,"",IF(AND(TrackingWorksheet!$L729&lt;&gt;"", TrackingWorksheet!$L729&gt;=WeeklySummary!$C$6,TrackingWorksheet!$L729&lt;=WeeklySummary!$C$7,OR(TrackingWorksheet!$H729=Lists!$D$5,TrackingWorksheet!$J729=Lists!$D$5)), 1, 0))</f>
        <v/>
      </c>
      <c r="Z724" s="10" t="str">
        <f>IF($B724=1,"",IF(AND(TrackingWorksheet!$L729&lt;&gt;"", TrackingWorksheet!$L729&gt;=WeeklySummary!$C$6,TrackingWorksheet!$L729&lt;=WeeklySummary!$C$7,OR(TrackingWorksheet!$H729=Lists!$D$6,TrackingWorksheet!$J729=Lists!$D$6)), 1, 0))</f>
        <v/>
      </c>
      <c r="AA724" s="19" t="str">
        <f>IF(B724=1,"",IF(AND(TrackingWorksheet!M729&lt;&gt;"",TrackingWorksheet!M729&lt;=WeeklySummary!$C$7),1,0)*D724)</f>
        <v/>
      </c>
      <c r="AB724" s="19" t="str">
        <f>IF(B724=1,"",IF(AND(TrackingWorksheet!N729&lt;&gt;"",TrackingWorksheet!N729&lt;=WeeklySummary!$C$7),1,0)*D724)</f>
        <v/>
      </c>
      <c r="AC724" s="19" t="str">
        <f>IF(B724=1,"",TrackingWorksheet!T729)</f>
        <v/>
      </c>
      <c r="AD724" s="19" t="str">
        <f>IF(B724=1,"",IF(D724*AND(TrackingWorksheet!S729&gt;=Calculations!$BD$3,TrackingWorksheet!U729="",TrackingWorksheet!K729="YES"),1,0))</f>
        <v/>
      </c>
      <c r="AE724" s="19" t="str">
        <f>IF($B724=1,"",IF(AND(TrackingWorksheet!$S729&gt;$BE$3,TrackingWorksheet!$T729=Lists!$P$4),1, 0)*D724)</f>
        <v/>
      </c>
      <c r="AF724" s="19" t="str">
        <f>IF($B724=1,"",IF(AND(TrackingWorksheet!$U729&gt;$BE$3,TrackingWorksheet!$V729=Lists!$P$4),1, 0)*D724)</f>
        <v/>
      </c>
      <c r="AG724" s="19" t="str">
        <f>IF($B724=1,"",IF(AND(TrackingWorksheet!$W729&gt;$BE$3,TrackingWorksheet!$X729=Lists!$P$4),1, 0)*D724)</f>
        <v/>
      </c>
      <c r="AH724" s="19" t="str">
        <f>IF($B724=1,"",IF(AND(TrackingWorksheet!$Y729&gt;$BE$3,TrackingWorksheet!$Z729=Lists!$P$4),1, 0)*D724)</f>
        <v/>
      </c>
      <c r="AI724" s="19" t="str">
        <f>IF($B724=1,"",IF(AND(TrackingWorksheet!$AA729&gt;$BE$3,TrackingWorksheet!$AB729=Lists!$P$4),1, 0)*D724)</f>
        <v/>
      </c>
      <c r="AJ724" s="19" t="str">
        <f>IF($B724=1,"",IF(AND(TrackingWorksheet!$S729&gt;$BE$3,TrackingWorksheet!$T729=Lists!$P$5),1, 0)*D724)</f>
        <v/>
      </c>
      <c r="AK724" s="19" t="str">
        <f>IF($B724=1,"",IF(AND(TrackingWorksheet!$U729&gt;$BE$3,TrackingWorksheet!$V729=Lists!$P$5),1, 0)*D724)</f>
        <v/>
      </c>
      <c r="AL724" s="19" t="str">
        <f>IF($B724=1,"",IF(AND(TrackingWorksheet!$W729&gt;$BE$3,TrackingWorksheet!$X729=Lists!$P$5),1, 0)*D724)</f>
        <v/>
      </c>
      <c r="AM724" s="19" t="str">
        <f>IF($B724=1,"",IF(AND(TrackingWorksheet!$Y729&gt;$BE$3,TrackingWorksheet!$Z729=Lists!$P$5),1, 0)*D724)</f>
        <v/>
      </c>
      <c r="AN724" s="19" t="str">
        <f>IF($B724=1,"",IF(AND(TrackingWorksheet!$AA729&gt;$BE$3,TrackingWorksheet!$AB729=Lists!$P$5),1, 0)*D724)</f>
        <v/>
      </c>
      <c r="AO724" s="19" t="str">
        <f>IF($B724=1,"",IF(AND(TrackingWorksheet!$S729&gt;$BE$3,TrackingWorksheet!$T729=Lists!$P$6),1, 0)*D724)</f>
        <v/>
      </c>
      <c r="AP724" s="19" t="str">
        <f>IF($B724=1,"",IF(AND(TrackingWorksheet!$U729&gt;$BE$3,TrackingWorksheet!$V729=Lists!$P$6),1, 0)*D724)</f>
        <v/>
      </c>
      <c r="AQ724" s="19" t="str">
        <f>IF($B724=1,"",IF(AND(TrackingWorksheet!$W729&gt;$BE$3,TrackingWorksheet!$X729=Lists!$P$6),1, 0)*D724)</f>
        <v/>
      </c>
      <c r="AR724" s="19" t="str">
        <f>IF($B724=1,"",IF(AND(TrackingWorksheet!$Y729&gt;$BE$3,TrackingWorksheet!$Z729=Lists!$P$6),1, 0)*D724)</f>
        <v/>
      </c>
      <c r="AS724" s="19" t="str">
        <f>IF($B724=1,"",IF(AND(TrackingWorksheet!$AA729&gt;$BE$3,TrackingWorksheet!$AB729=Lists!$P$6),1, 0)*D724)</f>
        <v/>
      </c>
      <c r="AT724" s="19">
        <f t="shared" si="167"/>
        <v>0</v>
      </c>
      <c r="AU724" s="19" t="str">
        <f>IF(B724=1,"",IF(AND(TrackingWorksheet!K729="",TrackingWorksheet!M729="", TrackingWorksheet!N729="", TrackingWorksheet!S729="", TrackingWorksheet!V729="", TrackingWorksheet!W729="", TrackingWorksheet!Y729="", TrackingWorksheet!AA729="", V724=1),1,0)*D724)</f>
        <v/>
      </c>
      <c r="AV724" s="19" t="str">
        <f>IF(B724=1,"",IF(D724*AND(TrackingWorksheet!U729&gt;Calculations!$BE$3,TrackingWorksheet!K729="YES"),1,0))</f>
        <v/>
      </c>
      <c r="AW724" s="19" t="str">
        <f>IF(B724=1,"",IF(D724*AND(TrackingWorksheet!W729&gt;Calculations!$BE$3,TrackingWorksheet!K729="YES"),1,0))</f>
        <v/>
      </c>
      <c r="AX724" s="19">
        <f t="shared" si="168"/>
        <v>0</v>
      </c>
      <c r="AY724" s="19">
        <f t="shared" si="164"/>
        <v>0</v>
      </c>
      <c r="AZ724" s="27" t="str">
        <f>IF(B724=1,"",IF(TrackingWorksheet!Q729="","",TrackingWorksheet!Q729))</f>
        <v/>
      </c>
      <c r="BB724" s="4"/>
      <c r="BC724" s="4"/>
      <c r="BD724" s="4"/>
      <c r="BE724" s="4"/>
      <c r="BF724" s="4"/>
      <c r="BG724" s="4" t="str">
        <f>IF(B724=1,"",IF(AND(N724=1,TrackingWorksheet!$I729+14&lt;=WeeklySummary!$C$7),1,0))</f>
        <v/>
      </c>
      <c r="BH724" s="4" t="str">
        <f>IF(B724=1,"",IF(AND(R724=1,TrackingWorksheet!$I729+14&lt;=WeeklySummary!$C$7),1,0))</f>
        <v/>
      </c>
      <c r="BI724" s="4" t="str">
        <f>IF(B724=1,"",IF(AND(J724=1,TrackingWorksheet!$G729+14&lt;=WeeklySummary!$C$7),1,0))</f>
        <v/>
      </c>
      <c r="BJ724" s="4" t="str">
        <f>IF(B724=1,"",IF(AND(T724=1,TrackingWorksheet!$I729+14&lt;=WeeklySummary!$C$7),1,0))</f>
        <v/>
      </c>
      <c r="BK724" s="4" t="str">
        <f>IF(B724=1,"",IF(AND(T724=1,TrackingWorksheet!$G729+14&lt;=WeeklySummary!$C$7),1,0))</f>
        <v/>
      </c>
      <c r="BL724" s="4">
        <f t="shared" si="177"/>
        <v>0</v>
      </c>
    </row>
    <row r="725" spans="2:64" x14ac:dyDescent="0.25">
      <c r="B725" s="27">
        <f>IF(AND(ISBLANK(TrackingWorksheet!B730),ISBLANK(TrackingWorksheet!C730),ISBLANK(TrackingWorksheet!G730),ISBLANK(TrackingWorksheet!H730),
ISBLANK(TrackingWorksheet!I730),ISBLANK(TrackingWorksheet!J730),ISBLANK(TrackingWorksheet!M730),
ISBLANK(TrackingWorksheet!N732)),1,0)</f>
        <v>1</v>
      </c>
      <c r="C725" s="12" t="str">
        <f>IF(B725=1,"",TrackingWorksheet!F730)</f>
        <v/>
      </c>
      <c r="D725" s="20" t="str">
        <f>IF(B725=1,"",IF(AND(TrackingWorksheet!B730&lt;&gt;"",TrackingWorksheet!B730&lt;=WeeklySummary!$C$7,OR(TrackingWorksheet!C730="",TrackingWorksheet!C730&gt;=WeeklySummary!$C$6)),1,0))</f>
        <v/>
      </c>
      <c r="E725" s="10" t="str">
        <f>IF(B725=1,"",IF(AND(TrackingWorksheet!G730 &lt;&gt;"",TrackingWorksheet!G730&lt;=WeeklySummary!$C$7, TrackingWorksheet!H730=Lists!$D$4), "Y", "N"))</f>
        <v/>
      </c>
      <c r="F725" s="10" t="str">
        <f>IF(B725=1,"",IF(AND(TrackingWorksheet!I730 &lt;&gt;"", TrackingWorksheet!I730&lt;=WeeklySummary!$C$7, TrackingWorksheet!J730=Lists!$D$4), "Y", "N"))</f>
        <v/>
      </c>
      <c r="G725" s="10" t="str">
        <f>IF(B725=1,"",IF(AND(TrackingWorksheet!G730 &lt;&gt;"",TrackingWorksheet!G730&lt;=WeeklySummary!$C$7, TrackingWorksheet!H730=Lists!$D$5), "Y", "N"))</f>
        <v/>
      </c>
      <c r="H725" s="10" t="str">
        <f>IF(B725=1,"",IF(AND(TrackingWorksheet!I730 &lt;&gt;"", TrackingWorksheet!I730&lt;=WeeklySummary!$C$7, TrackingWorksheet!J730=Lists!$D$5), "Y", "N"))</f>
        <v/>
      </c>
      <c r="I725" s="20" t="str">
        <f>IF(B725=1,"",IF(AND(TrackingWorksheet!G730 &lt;&gt;"", TrackingWorksheet!G730&lt;=WeeklySummary!$C$7, TrackingWorksheet!H730=Lists!$D$6), 1, 0))</f>
        <v/>
      </c>
      <c r="J725" s="20" t="str">
        <f t="shared" si="169"/>
        <v/>
      </c>
      <c r="K725" s="10" t="str">
        <f>IF(B725=1,"",IF(AND(TrackingWorksheet!I730&lt;=WeeklySummary!$C$7,TrackingWorksheet!K730="YES"),0,IF(AND(AND(OR(E725="Y",F725="Y"),E725&lt;&gt;F725),G725&lt;&gt;"Y", H725&lt;&gt;"Y"), 1, 0)))</f>
        <v/>
      </c>
      <c r="L725" s="20" t="str">
        <f t="shared" si="170"/>
        <v/>
      </c>
      <c r="M725" s="10" t="str">
        <f t="shared" si="171"/>
        <v/>
      </c>
      <c r="N725" s="20" t="str">
        <f t="shared" si="172"/>
        <v/>
      </c>
      <c r="O725" s="10" t="str">
        <f>IF(B725=1,"",IF(AND(TrackingWorksheet!I730&lt;=WeeklySummary!$C$7,TrackingWorksheet!K730="YES"),0,IF(AND(AND(OR(G725="Y",H725="Y"),G725&lt;&gt;H725),E725&lt;&gt;"Y", F725&lt;&gt;"Y"), 1, 0)))</f>
        <v/>
      </c>
      <c r="P725" s="20" t="str">
        <f t="shared" si="173"/>
        <v/>
      </c>
      <c r="Q725" s="10" t="str">
        <f t="shared" si="174"/>
        <v/>
      </c>
      <c r="R725" s="10" t="str">
        <f t="shared" si="175"/>
        <v/>
      </c>
      <c r="S725" s="10" t="str">
        <f>IF(B725=1,"",IF(AND(OR(AND(TrackingWorksheet!H730=Lists!$D$7,TrackingWorksheet!H730=TrackingWorksheet!J730),TrackingWorksheet!H730&lt;&gt;TrackingWorksheet!J730),TrackingWorksheet!K730="YES",TrackingWorksheet!H730&lt;&gt;Lists!$D$6,TrackingWorksheet!G730&lt;=WeeklySummary!$C$7,TrackingWorksheet!I730&lt;=WeeklySummary!$C$7),1,0))</f>
        <v/>
      </c>
      <c r="T725" s="10" t="str">
        <f t="shared" si="176"/>
        <v/>
      </c>
      <c r="U725" s="10" t="str">
        <f>IF($B725=1,"",IF(TrackingWorksheet!$K730="YES",1, 0)*D725)</f>
        <v/>
      </c>
      <c r="V725" s="20">
        <f t="shared" si="165"/>
        <v>0</v>
      </c>
      <c r="W725" s="20">
        <f t="shared" si="166"/>
        <v>0</v>
      </c>
      <c r="X725" s="10" t="str">
        <f>IF($B725=1,"",IF(AND(TrackingWorksheet!$L730&lt;&gt;"", TrackingWorksheet!$L730&gt;=WeeklySummary!$C$6,TrackingWorksheet!$L730&lt;=WeeklySummary!$C$7,OR(TrackingWorksheet!$H730=Lists!$D$4,TrackingWorksheet!$J730=Lists!$D$4)), 1, 0))</f>
        <v/>
      </c>
      <c r="Y725" s="10" t="str">
        <f>IF($B725=1,"",IF(AND(TrackingWorksheet!$L730&lt;&gt;"", TrackingWorksheet!$L730&gt;=WeeklySummary!$C$6,TrackingWorksheet!$L730&lt;=WeeklySummary!$C$7,OR(TrackingWorksheet!$H730=Lists!$D$5,TrackingWorksheet!$J730=Lists!$D$5)), 1, 0))</f>
        <v/>
      </c>
      <c r="Z725" s="10" t="str">
        <f>IF($B725=1,"",IF(AND(TrackingWorksheet!$L730&lt;&gt;"", TrackingWorksheet!$L730&gt;=WeeklySummary!$C$6,TrackingWorksheet!$L730&lt;=WeeklySummary!$C$7,OR(TrackingWorksheet!$H730=Lists!$D$6,TrackingWorksheet!$J730=Lists!$D$6)), 1, 0))</f>
        <v/>
      </c>
      <c r="AA725" s="19" t="str">
        <f>IF(B725=1,"",IF(AND(TrackingWorksheet!M730&lt;&gt;"",TrackingWorksheet!M730&lt;=WeeklySummary!$C$7),1,0)*D725)</f>
        <v/>
      </c>
      <c r="AB725" s="19" t="str">
        <f>IF(B725=1,"",IF(AND(TrackingWorksheet!N730&lt;&gt;"",TrackingWorksheet!N730&lt;=WeeklySummary!$C$7),1,0)*D725)</f>
        <v/>
      </c>
      <c r="AC725" s="19" t="str">
        <f>IF(B725=1,"",TrackingWorksheet!T730)</f>
        <v/>
      </c>
      <c r="AD725" s="19" t="str">
        <f>IF(B725=1,"",IF(D725*AND(TrackingWorksheet!S730&gt;=Calculations!$BD$3,TrackingWorksheet!U730="",TrackingWorksheet!K730="YES"),1,0))</f>
        <v/>
      </c>
      <c r="AE725" s="19" t="str">
        <f>IF($B725=1,"",IF(AND(TrackingWorksheet!$S730&gt;$BE$3,TrackingWorksheet!$T730=Lists!$P$4),1, 0)*D725)</f>
        <v/>
      </c>
      <c r="AF725" s="19" t="str">
        <f>IF($B725=1,"",IF(AND(TrackingWorksheet!$U730&gt;$BE$3,TrackingWorksheet!$V730=Lists!$P$4),1, 0)*D725)</f>
        <v/>
      </c>
      <c r="AG725" s="19" t="str">
        <f>IF($B725=1,"",IF(AND(TrackingWorksheet!$W730&gt;$BE$3,TrackingWorksheet!$X730=Lists!$P$4),1, 0)*D725)</f>
        <v/>
      </c>
      <c r="AH725" s="19" t="str">
        <f>IF($B725=1,"",IF(AND(TrackingWorksheet!$Y730&gt;$BE$3,TrackingWorksheet!$Z730=Lists!$P$4),1, 0)*D725)</f>
        <v/>
      </c>
      <c r="AI725" s="19" t="str">
        <f>IF($B725=1,"",IF(AND(TrackingWorksheet!$AA730&gt;$BE$3,TrackingWorksheet!$AB730=Lists!$P$4),1, 0)*D725)</f>
        <v/>
      </c>
      <c r="AJ725" s="19" t="str">
        <f>IF($B725=1,"",IF(AND(TrackingWorksheet!$S730&gt;$BE$3,TrackingWorksheet!$T730=Lists!$P$5),1, 0)*D725)</f>
        <v/>
      </c>
      <c r="AK725" s="19" t="str">
        <f>IF($B725=1,"",IF(AND(TrackingWorksheet!$U730&gt;$BE$3,TrackingWorksheet!$V730=Lists!$P$5),1, 0)*D725)</f>
        <v/>
      </c>
      <c r="AL725" s="19" t="str">
        <f>IF($B725=1,"",IF(AND(TrackingWorksheet!$W730&gt;$BE$3,TrackingWorksheet!$X730=Lists!$P$5),1, 0)*D725)</f>
        <v/>
      </c>
      <c r="AM725" s="19" t="str">
        <f>IF($B725=1,"",IF(AND(TrackingWorksheet!$Y730&gt;$BE$3,TrackingWorksheet!$Z730=Lists!$P$5),1, 0)*D725)</f>
        <v/>
      </c>
      <c r="AN725" s="19" t="str">
        <f>IF($B725=1,"",IF(AND(TrackingWorksheet!$AA730&gt;$BE$3,TrackingWorksheet!$AB730=Lists!$P$5),1, 0)*D725)</f>
        <v/>
      </c>
      <c r="AO725" s="19" t="str">
        <f>IF($B725=1,"",IF(AND(TrackingWorksheet!$S730&gt;$BE$3,TrackingWorksheet!$T730=Lists!$P$6),1, 0)*D725)</f>
        <v/>
      </c>
      <c r="AP725" s="19" t="str">
        <f>IF($B725=1,"",IF(AND(TrackingWorksheet!$U730&gt;$BE$3,TrackingWorksheet!$V730=Lists!$P$6),1, 0)*D725)</f>
        <v/>
      </c>
      <c r="AQ725" s="19" t="str">
        <f>IF($B725=1,"",IF(AND(TrackingWorksheet!$W730&gt;$BE$3,TrackingWorksheet!$X730=Lists!$P$6),1, 0)*D725)</f>
        <v/>
      </c>
      <c r="AR725" s="19" t="str">
        <f>IF($B725=1,"",IF(AND(TrackingWorksheet!$Y730&gt;$BE$3,TrackingWorksheet!$Z730=Lists!$P$6),1, 0)*D725)</f>
        <v/>
      </c>
      <c r="AS725" s="19" t="str">
        <f>IF($B725=1,"",IF(AND(TrackingWorksheet!$AA730&gt;$BE$3,TrackingWorksheet!$AB730=Lists!$P$6),1, 0)*D725)</f>
        <v/>
      </c>
      <c r="AT725" s="19">
        <f t="shared" si="167"/>
        <v>0</v>
      </c>
      <c r="AU725" s="19" t="str">
        <f>IF(B725=1,"",IF(AND(TrackingWorksheet!K730="",TrackingWorksheet!M730="", TrackingWorksheet!N730="", TrackingWorksheet!S730="", TrackingWorksheet!V730="", TrackingWorksheet!W730="", TrackingWorksheet!Y730="", TrackingWorksheet!AA730="", V725=1),1,0)*D725)</f>
        <v/>
      </c>
      <c r="AV725" s="19" t="str">
        <f>IF(B725=1,"",IF(D725*AND(TrackingWorksheet!U730&gt;Calculations!$BE$3,TrackingWorksheet!K730="YES"),1,0))</f>
        <v/>
      </c>
      <c r="AW725" s="19" t="str">
        <f>IF(B725=1,"",IF(D725*AND(TrackingWorksheet!W730&gt;Calculations!$BE$3,TrackingWorksheet!K730="YES"),1,0))</f>
        <v/>
      </c>
      <c r="AX725" s="19">
        <f t="shared" si="168"/>
        <v>0</v>
      </c>
      <c r="AY725" s="19">
        <f t="shared" si="164"/>
        <v>0</v>
      </c>
      <c r="AZ725" s="27" t="str">
        <f>IF(B725=1,"",IF(TrackingWorksheet!Q730="","",TrackingWorksheet!Q730))</f>
        <v/>
      </c>
      <c r="BB725" s="4"/>
      <c r="BC725" s="4"/>
      <c r="BD725" s="4"/>
      <c r="BE725" s="4"/>
      <c r="BF725" s="4"/>
      <c r="BG725" s="4" t="str">
        <f>IF(B725=1,"",IF(AND(N725=1,TrackingWorksheet!$I730+14&lt;=WeeklySummary!$C$7),1,0))</f>
        <v/>
      </c>
      <c r="BH725" s="4" t="str">
        <f>IF(B725=1,"",IF(AND(R725=1,TrackingWorksheet!$I730+14&lt;=WeeklySummary!$C$7),1,0))</f>
        <v/>
      </c>
      <c r="BI725" s="4" t="str">
        <f>IF(B725=1,"",IF(AND(J725=1,TrackingWorksheet!$G730+14&lt;=WeeklySummary!$C$7),1,0))</f>
        <v/>
      </c>
      <c r="BJ725" s="4" t="str">
        <f>IF(B725=1,"",IF(AND(T725=1,TrackingWorksheet!$I730+14&lt;=WeeklySummary!$C$7),1,0))</f>
        <v/>
      </c>
      <c r="BK725" s="4" t="str">
        <f>IF(B725=1,"",IF(AND(T725=1,TrackingWorksheet!$G730+14&lt;=WeeklySummary!$C$7),1,0))</f>
        <v/>
      </c>
      <c r="BL725" s="4">
        <f t="shared" si="177"/>
        <v>0</v>
      </c>
    </row>
    <row r="726" spans="2:64" x14ac:dyDescent="0.25">
      <c r="B726" s="27">
        <f>IF(AND(ISBLANK(TrackingWorksheet!B731),ISBLANK(TrackingWorksheet!C731),ISBLANK(TrackingWorksheet!G731),ISBLANK(TrackingWorksheet!H731),
ISBLANK(TrackingWorksheet!I731),ISBLANK(TrackingWorksheet!J731),ISBLANK(TrackingWorksheet!M731),
ISBLANK(TrackingWorksheet!N733)),1,0)</f>
        <v>1</v>
      </c>
      <c r="C726" s="12" t="str">
        <f>IF(B726=1,"",TrackingWorksheet!F731)</f>
        <v/>
      </c>
      <c r="D726" s="20" t="str">
        <f>IF(B726=1,"",IF(AND(TrackingWorksheet!B731&lt;&gt;"",TrackingWorksheet!B731&lt;=WeeklySummary!$C$7,OR(TrackingWorksheet!C731="",TrackingWorksheet!C731&gt;=WeeklySummary!$C$6)),1,0))</f>
        <v/>
      </c>
      <c r="E726" s="10" t="str">
        <f>IF(B726=1,"",IF(AND(TrackingWorksheet!G731 &lt;&gt;"",TrackingWorksheet!G731&lt;=WeeklySummary!$C$7, TrackingWorksheet!H731=Lists!$D$4), "Y", "N"))</f>
        <v/>
      </c>
      <c r="F726" s="10" t="str">
        <f>IF(B726=1,"",IF(AND(TrackingWorksheet!I731 &lt;&gt;"", TrackingWorksheet!I731&lt;=WeeklySummary!$C$7, TrackingWorksheet!J731=Lists!$D$4), "Y", "N"))</f>
        <v/>
      </c>
      <c r="G726" s="10" t="str">
        <f>IF(B726=1,"",IF(AND(TrackingWorksheet!G731 &lt;&gt;"",TrackingWorksheet!G731&lt;=WeeklySummary!$C$7, TrackingWorksheet!H731=Lists!$D$5), "Y", "N"))</f>
        <v/>
      </c>
      <c r="H726" s="10" t="str">
        <f>IF(B726=1,"",IF(AND(TrackingWorksheet!I731 &lt;&gt;"", TrackingWorksheet!I731&lt;=WeeklySummary!$C$7, TrackingWorksheet!J731=Lists!$D$5), "Y", "N"))</f>
        <v/>
      </c>
      <c r="I726" s="20" t="str">
        <f>IF(B726=1,"",IF(AND(TrackingWorksheet!G731 &lt;&gt;"", TrackingWorksheet!G731&lt;=WeeklySummary!$C$7, TrackingWorksheet!H731=Lists!$D$6), 1, 0))</f>
        <v/>
      </c>
      <c r="J726" s="20" t="str">
        <f t="shared" si="169"/>
        <v/>
      </c>
      <c r="K726" s="10" t="str">
        <f>IF(B726=1,"",IF(AND(TrackingWorksheet!I731&lt;=WeeklySummary!$C$7,TrackingWorksheet!K731="YES"),0,IF(AND(AND(OR(E726="Y",F726="Y"),E726&lt;&gt;F726),G726&lt;&gt;"Y", H726&lt;&gt;"Y"), 1, 0)))</f>
        <v/>
      </c>
      <c r="L726" s="20" t="str">
        <f t="shared" si="170"/>
        <v/>
      </c>
      <c r="M726" s="10" t="str">
        <f t="shared" si="171"/>
        <v/>
      </c>
      <c r="N726" s="20" t="str">
        <f t="shared" si="172"/>
        <v/>
      </c>
      <c r="O726" s="10" t="str">
        <f>IF(B726=1,"",IF(AND(TrackingWorksheet!I731&lt;=WeeklySummary!$C$7,TrackingWorksheet!K731="YES"),0,IF(AND(AND(OR(G726="Y",H726="Y"),G726&lt;&gt;H726),E726&lt;&gt;"Y", F726&lt;&gt;"Y"), 1, 0)))</f>
        <v/>
      </c>
      <c r="P726" s="20" t="str">
        <f t="shared" si="173"/>
        <v/>
      </c>
      <c r="Q726" s="10" t="str">
        <f t="shared" si="174"/>
        <v/>
      </c>
      <c r="R726" s="10" t="str">
        <f t="shared" si="175"/>
        <v/>
      </c>
      <c r="S726" s="10" t="str">
        <f>IF(B726=1,"",IF(AND(OR(AND(TrackingWorksheet!H731=Lists!$D$7,TrackingWorksheet!H731=TrackingWorksheet!J731),TrackingWorksheet!H731&lt;&gt;TrackingWorksheet!J731),TrackingWorksheet!K731="YES",TrackingWorksheet!H731&lt;&gt;Lists!$D$6,TrackingWorksheet!G731&lt;=WeeklySummary!$C$7,TrackingWorksheet!I731&lt;=WeeklySummary!$C$7),1,0))</f>
        <v/>
      </c>
      <c r="T726" s="10" t="str">
        <f t="shared" si="176"/>
        <v/>
      </c>
      <c r="U726" s="10" t="str">
        <f>IF($B726=1,"",IF(TrackingWorksheet!$K731="YES",1, 0)*D726)</f>
        <v/>
      </c>
      <c r="V726" s="20">
        <f t="shared" si="165"/>
        <v>0</v>
      </c>
      <c r="W726" s="20">
        <f t="shared" si="166"/>
        <v>0</v>
      </c>
      <c r="X726" s="10" t="str">
        <f>IF($B726=1,"",IF(AND(TrackingWorksheet!$L731&lt;&gt;"", TrackingWorksheet!$L731&gt;=WeeklySummary!$C$6,TrackingWorksheet!$L731&lt;=WeeklySummary!$C$7,OR(TrackingWorksheet!$H731=Lists!$D$4,TrackingWorksheet!$J731=Lists!$D$4)), 1, 0))</f>
        <v/>
      </c>
      <c r="Y726" s="10" t="str">
        <f>IF($B726=1,"",IF(AND(TrackingWorksheet!$L731&lt;&gt;"", TrackingWorksheet!$L731&gt;=WeeklySummary!$C$6,TrackingWorksheet!$L731&lt;=WeeklySummary!$C$7,OR(TrackingWorksheet!$H731=Lists!$D$5,TrackingWorksheet!$J731=Lists!$D$5)), 1, 0))</f>
        <v/>
      </c>
      <c r="Z726" s="10" t="str">
        <f>IF($B726=1,"",IF(AND(TrackingWorksheet!$L731&lt;&gt;"", TrackingWorksheet!$L731&gt;=WeeklySummary!$C$6,TrackingWorksheet!$L731&lt;=WeeklySummary!$C$7,OR(TrackingWorksheet!$H731=Lists!$D$6,TrackingWorksheet!$J731=Lists!$D$6)), 1, 0))</f>
        <v/>
      </c>
      <c r="AA726" s="19" t="str">
        <f>IF(B726=1,"",IF(AND(TrackingWorksheet!M731&lt;&gt;"",TrackingWorksheet!M731&lt;=WeeklySummary!$C$7),1,0)*D726)</f>
        <v/>
      </c>
      <c r="AB726" s="19" t="str">
        <f>IF(B726=1,"",IF(AND(TrackingWorksheet!N731&lt;&gt;"",TrackingWorksheet!N731&lt;=WeeklySummary!$C$7),1,0)*D726)</f>
        <v/>
      </c>
      <c r="AC726" s="19" t="str">
        <f>IF(B726=1,"",TrackingWorksheet!T731)</f>
        <v/>
      </c>
      <c r="AD726" s="19" t="str">
        <f>IF(B726=1,"",IF(D726*AND(TrackingWorksheet!S731&gt;=Calculations!$BD$3,TrackingWorksheet!U731="",TrackingWorksheet!K731="YES"),1,0))</f>
        <v/>
      </c>
      <c r="AE726" s="19" t="str">
        <f>IF($B726=1,"",IF(AND(TrackingWorksheet!$S731&gt;$BE$3,TrackingWorksheet!$T731=Lists!$P$4),1, 0)*D726)</f>
        <v/>
      </c>
      <c r="AF726" s="19" t="str">
        <f>IF($B726=1,"",IF(AND(TrackingWorksheet!$U731&gt;$BE$3,TrackingWorksheet!$V731=Lists!$P$4),1, 0)*D726)</f>
        <v/>
      </c>
      <c r="AG726" s="19" t="str">
        <f>IF($B726=1,"",IF(AND(TrackingWorksheet!$W731&gt;$BE$3,TrackingWorksheet!$X731=Lists!$P$4),1, 0)*D726)</f>
        <v/>
      </c>
      <c r="AH726" s="19" t="str">
        <f>IF($B726=1,"",IF(AND(TrackingWorksheet!$Y731&gt;$BE$3,TrackingWorksheet!$Z731=Lists!$P$4),1, 0)*D726)</f>
        <v/>
      </c>
      <c r="AI726" s="19" t="str">
        <f>IF($B726=1,"",IF(AND(TrackingWorksheet!$AA731&gt;$BE$3,TrackingWorksheet!$AB731=Lists!$P$4),1, 0)*D726)</f>
        <v/>
      </c>
      <c r="AJ726" s="19" t="str">
        <f>IF($B726=1,"",IF(AND(TrackingWorksheet!$S731&gt;$BE$3,TrackingWorksheet!$T731=Lists!$P$5),1, 0)*D726)</f>
        <v/>
      </c>
      <c r="AK726" s="19" t="str">
        <f>IF($B726=1,"",IF(AND(TrackingWorksheet!$U731&gt;$BE$3,TrackingWorksheet!$V731=Lists!$P$5),1, 0)*D726)</f>
        <v/>
      </c>
      <c r="AL726" s="19" t="str">
        <f>IF($B726=1,"",IF(AND(TrackingWorksheet!$W731&gt;$BE$3,TrackingWorksheet!$X731=Lists!$P$5),1, 0)*D726)</f>
        <v/>
      </c>
      <c r="AM726" s="19" t="str">
        <f>IF($B726=1,"",IF(AND(TrackingWorksheet!$Y731&gt;$BE$3,TrackingWorksheet!$Z731=Lists!$P$5),1, 0)*D726)</f>
        <v/>
      </c>
      <c r="AN726" s="19" t="str">
        <f>IF($B726=1,"",IF(AND(TrackingWorksheet!$AA731&gt;$BE$3,TrackingWorksheet!$AB731=Lists!$P$5),1, 0)*D726)</f>
        <v/>
      </c>
      <c r="AO726" s="19" t="str">
        <f>IF($B726=1,"",IF(AND(TrackingWorksheet!$S731&gt;$BE$3,TrackingWorksheet!$T731=Lists!$P$6),1, 0)*D726)</f>
        <v/>
      </c>
      <c r="AP726" s="19" t="str">
        <f>IF($B726=1,"",IF(AND(TrackingWorksheet!$U731&gt;$BE$3,TrackingWorksheet!$V731=Lists!$P$6),1, 0)*D726)</f>
        <v/>
      </c>
      <c r="AQ726" s="19" t="str">
        <f>IF($B726=1,"",IF(AND(TrackingWorksheet!$W731&gt;$BE$3,TrackingWorksheet!$X731=Lists!$P$6),1, 0)*D726)</f>
        <v/>
      </c>
      <c r="AR726" s="19" t="str">
        <f>IF($B726=1,"",IF(AND(TrackingWorksheet!$Y731&gt;$BE$3,TrackingWorksheet!$Z731=Lists!$P$6),1, 0)*D726)</f>
        <v/>
      </c>
      <c r="AS726" s="19" t="str">
        <f>IF($B726=1,"",IF(AND(TrackingWorksheet!$AA731&gt;$BE$3,TrackingWorksheet!$AB731=Lists!$P$6),1, 0)*D726)</f>
        <v/>
      </c>
      <c r="AT726" s="19">
        <f t="shared" si="167"/>
        <v>0</v>
      </c>
      <c r="AU726" s="19" t="str">
        <f>IF(B726=1,"",IF(AND(TrackingWorksheet!K731="",TrackingWorksheet!M731="", TrackingWorksheet!N731="", TrackingWorksheet!S731="", TrackingWorksheet!V731="", TrackingWorksheet!W731="", TrackingWorksheet!Y731="", TrackingWorksheet!AA731="", V726=1),1,0)*D726)</f>
        <v/>
      </c>
      <c r="AV726" s="19" t="str">
        <f>IF(B726=1,"",IF(D726*AND(TrackingWorksheet!U731&gt;Calculations!$BE$3,TrackingWorksheet!K731="YES"),1,0))</f>
        <v/>
      </c>
      <c r="AW726" s="19" t="str">
        <f>IF(B726=1,"",IF(D726*AND(TrackingWorksheet!W731&gt;Calculations!$BE$3,TrackingWorksheet!K731="YES"),1,0))</f>
        <v/>
      </c>
      <c r="AX726" s="19">
        <f t="shared" si="168"/>
        <v>0</v>
      </c>
      <c r="AY726" s="19">
        <f t="shared" si="164"/>
        <v>0</v>
      </c>
      <c r="AZ726" s="27" t="str">
        <f>IF(B726=1,"",IF(TrackingWorksheet!Q731="","",TrackingWorksheet!Q731))</f>
        <v/>
      </c>
      <c r="BB726" s="4"/>
      <c r="BC726" s="4"/>
      <c r="BD726" s="4"/>
      <c r="BE726" s="4"/>
      <c r="BF726" s="4"/>
      <c r="BG726" s="4" t="str">
        <f>IF(B726=1,"",IF(AND(N726=1,TrackingWorksheet!$I731+14&lt;=WeeklySummary!$C$7),1,0))</f>
        <v/>
      </c>
      <c r="BH726" s="4" t="str">
        <f>IF(B726=1,"",IF(AND(R726=1,TrackingWorksheet!$I731+14&lt;=WeeklySummary!$C$7),1,0))</f>
        <v/>
      </c>
      <c r="BI726" s="4" t="str">
        <f>IF(B726=1,"",IF(AND(J726=1,TrackingWorksheet!$G731+14&lt;=WeeklySummary!$C$7),1,0))</f>
        <v/>
      </c>
      <c r="BJ726" s="4" t="str">
        <f>IF(B726=1,"",IF(AND(T726=1,TrackingWorksheet!$I731+14&lt;=WeeklySummary!$C$7),1,0))</f>
        <v/>
      </c>
      <c r="BK726" s="4" t="str">
        <f>IF(B726=1,"",IF(AND(T726=1,TrackingWorksheet!$G731+14&lt;=WeeklySummary!$C$7),1,0))</f>
        <v/>
      </c>
      <c r="BL726" s="4">
        <f t="shared" si="177"/>
        <v>0</v>
      </c>
    </row>
    <row r="727" spans="2:64" x14ac:dyDescent="0.25">
      <c r="B727" s="27">
        <f>IF(AND(ISBLANK(TrackingWorksheet!B732),ISBLANK(TrackingWorksheet!C732),ISBLANK(TrackingWorksheet!G732),ISBLANK(TrackingWorksheet!H732),
ISBLANK(TrackingWorksheet!I732),ISBLANK(TrackingWorksheet!J732),ISBLANK(TrackingWorksheet!M732),
ISBLANK(TrackingWorksheet!N734)),1,0)</f>
        <v>1</v>
      </c>
      <c r="C727" s="12" t="str">
        <f>IF(B727=1,"",TrackingWorksheet!F732)</f>
        <v/>
      </c>
      <c r="D727" s="20" t="str">
        <f>IF(B727=1,"",IF(AND(TrackingWorksheet!B732&lt;&gt;"",TrackingWorksheet!B732&lt;=WeeklySummary!$C$7,OR(TrackingWorksheet!C732="",TrackingWorksheet!C732&gt;=WeeklySummary!$C$6)),1,0))</f>
        <v/>
      </c>
      <c r="E727" s="10" t="str">
        <f>IF(B727=1,"",IF(AND(TrackingWorksheet!G732 &lt;&gt;"",TrackingWorksheet!G732&lt;=WeeklySummary!$C$7, TrackingWorksheet!H732=Lists!$D$4), "Y", "N"))</f>
        <v/>
      </c>
      <c r="F727" s="10" t="str">
        <f>IF(B727=1,"",IF(AND(TrackingWorksheet!I732 &lt;&gt;"", TrackingWorksheet!I732&lt;=WeeklySummary!$C$7, TrackingWorksheet!J732=Lists!$D$4), "Y", "N"))</f>
        <v/>
      </c>
      <c r="G727" s="10" t="str">
        <f>IF(B727=1,"",IF(AND(TrackingWorksheet!G732 &lt;&gt;"",TrackingWorksheet!G732&lt;=WeeklySummary!$C$7, TrackingWorksheet!H732=Lists!$D$5), "Y", "N"))</f>
        <v/>
      </c>
      <c r="H727" s="10" t="str">
        <f>IF(B727=1,"",IF(AND(TrackingWorksheet!I732 &lt;&gt;"", TrackingWorksheet!I732&lt;=WeeklySummary!$C$7, TrackingWorksheet!J732=Lists!$D$5), "Y", "N"))</f>
        <v/>
      </c>
      <c r="I727" s="20" t="str">
        <f>IF(B727=1,"",IF(AND(TrackingWorksheet!G732 &lt;&gt;"", TrackingWorksheet!G732&lt;=WeeklySummary!$C$7, TrackingWorksheet!H732=Lists!$D$6), 1, 0))</f>
        <v/>
      </c>
      <c r="J727" s="20" t="str">
        <f t="shared" si="169"/>
        <v/>
      </c>
      <c r="K727" s="10" t="str">
        <f>IF(B727=1,"",IF(AND(TrackingWorksheet!I732&lt;=WeeklySummary!$C$7,TrackingWorksheet!K732="YES"),0,IF(AND(AND(OR(E727="Y",F727="Y"),E727&lt;&gt;F727),G727&lt;&gt;"Y", H727&lt;&gt;"Y"), 1, 0)))</f>
        <v/>
      </c>
      <c r="L727" s="20" t="str">
        <f t="shared" si="170"/>
        <v/>
      </c>
      <c r="M727" s="10" t="str">
        <f t="shared" si="171"/>
        <v/>
      </c>
      <c r="N727" s="20" t="str">
        <f t="shared" si="172"/>
        <v/>
      </c>
      <c r="O727" s="10" t="str">
        <f>IF(B727=1,"",IF(AND(TrackingWorksheet!I732&lt;=WeeklySummary!$C$7,TrackingWorksheet!K732="YES"),0,IF(AND(AND(OR(G727="Y",H727="Y"),G727&lt;&gt;H727),E727&lt;&gt;"Y", F727&lt;&gt;"Y"), 1, 0)))</f>
        <v/>
      </c>
      <c r="P727" s="20" t="str">
        <f t="shared" si="173"/>
        <v/>
      </c>
      <c r="Q727" s="10" t="str">
        <f t="shared" si="174"/>
        <v/>
      </c>
      <c r="R727" s="10" t="str">
        <f t="shared" si="175"/>
        <v/>
      </c>
      <c r="S727" s="10" t="str">
        <f>IF(B727=1,"",IF(AND(OR(AND(TrackingWorksheet!H732=Lists!$D$7,TrackingWorksheet!H732=TrackingWorksheet!J732),TrackingWorksheet!H732&lt;&gt;TrackingWorksheet!J732),TrackingWorksheet!K732="YES",TrackingWorksheet!H732&lt;&gt;Lists!$D$6,TrackingWorksheet!G732&lt;=WeeklySummary!$C$7,TrackingWorksheet!I732&lt;=WeeklySummary!$C$7),1,0))</f>
        <v/>
      </c>
      <c r="T727" s="10" t="str">
        <f t="shared" si="176"/>
        <v/>
      </c>
      <c r="U727" s="10" t="str">
        <f>IF($B727=1,"",IF(TrackingWorksheet!$K732="YES",1, 0)*D727)</f>
        <v/>
      </c>
      <c r="V727" s="20">
        <f t="shared" si="165"/>
        <v>0</v>
      </c>
      <c r="W727" s="20">
        <f t="shared" si="166"/>
        <v>0</v>
      </c>
      <c r="X727" s="10" t="str">
        <f>IF($B727=1,"",IF(AND(TrackingWorksheet!$L732&lt;&gt;"", TrackingWorksheet!$L732&gt;=WeeklySummary!$C$6,TrackingWorksheet!$L732&lt;=WeeklySummary!$C$7,OR(TrackingWorksheet!$H732=Lists!$D$4,TrackingWorksheet!$J732=Lists!$D$4)), 1, 0))</f>
        <v/>
      </c>
      <c r="Y727" s="10" t="str">
        <f>IF($B727=1,"",IF(AND(TrackingWorksheet!$L732&lt;&gt;"", TrackingWorksheet!$L732&gt;=WeeklySummary!$C$6,TrackingWorksheet!$L732&lt;=WeeklySummary!$C$7,OR(TrackingWorksheet!$H732=Lists!$D$5,TrackingWorksheet!$J732=Lists!$D$5)), 1, 0))</f>
        <v/>
      </c>
      <c r="Z727" s="10" t="str">
        <f>IF($B727=1,"",IF(AND(TrackingWorksheet!$L732&lt;&gt;"", TrackingWorksheet!$L732&gt;=WeeklySummary!$C$6,TrackingWorksheet!$L732&lt;=WeeklySummary!$C$7,OR(TrackingWorksheet!$H732=Lists!$D$6,TrackingWorksheet!$J732=Lists!$D$6)), 1, 0))</f>
        <v/>
      </c>
      <c r="AA727" s="19" t="str">
        <f>IF(B727=1,"",IF(AND(TrackingWorksheet!M732&lt;&gt;"",TrackingWorksheet!M732&lt;=WeeklySummary!$C$7),1,0)*D727)</f>
        <v/>
      </c>
      <c r="AB727" s="19" t="str">
        <f>IF(B727=1,"",IF(AND(TrackingWorksheet!N732&lt;&gt;"",TrackingWorksheet!N732&lt;=WeeklySummary!$C$7),1,0)*D727)</f>
        <v/>
      </c>
      <c r="AC727" s="19" t="str">
        <f>IF(B727=1,"",TrackingWorksheet!T732)</f>
        <v/>
      </c>
      <c r="AD727" s="19" t="str">
        <f>IF(B727=1,"",IF(D727*AND(TrackingWorksheet!S732&gt;=Calculations!$BD$3,TrackingWorksheet!U732="",TrackingWorksheet!K732="YES"),1,0))</f>
        <v/>
      </c>
      <c r="AE727" s="19" t="str">
        <f>IF($B727=1,"",IF(AND(TrackingWorksheet!$S732&gt;$BE$3,TrackingWorksheet!$T732=Lists!$P$4),1, 0)*D727)</f>
        <v/>
      </c>
      <c r="AF727" s="19" t="str">
        <f>IF($B727=1,"",IF(AND(TrackingWorksheet!$U732&gt;$BE$3,TrackingWorksheet!$V732=Lists!$P$4),1, 0)*D727)</f>
        <v/>
      </c>
      <c r="AG727" s="19" t="str">
        <f>IF($B727=1,"",IF(AND(TrackingWorksheet!$W732&gt;$BE$3,TrackingWorksheet!$X732=Lists!$P$4),1, 0)*D727)</f>
        <v/>
      </c>
      <c r="AH727" s="19" t="str">
        <f>IF($B727=1,"",IF(AND(TrackingWorksheet!$Y732&gt;$BE$3,TrackingWorksheet!$Z732=Lists!$P$4),1, 0)*D727)</f>
        <v/>
      </c>
      <c r="AI727" s="19" t="str">
        <f>IF($B727=1,"",IF(AND(TrackingWorksheet!$AA732&gt;$BE$3,TrackingWorksheet!$AB732=Lists!$P$4),1, 0)*D727)</f>
        <v/>
      </c>
      <c r="AJ727" s="19" t="str">
        <f>IF($B727=1,"",IF(AND(TrackingWorksheet!$S732&gt;$BE$3,TrackingWorksheet!$T732=Lists!$P$5),1, 0)*D727)</f>
        <v/>
      </c>
      <c r="AK727" s="19" t="str">
        <f>IF($B727=1,"",IF(AND(TrackingWorksheet!$U732&gt;$BE$3,TrackingWorksheet!$V732=Lists!$P$5),1, 0)*D727)</f>
        <v/>
      </c>
      <c r="AL727" s="19" t="str">
        <f>IF($B727=1,"",IF(AND(TrackingWorksheet!$W732&gt;$BE$3,TrackingWorksheet!$X732=Lists!$P$5),1, 0)*D727)</f>
        <v/>
      </c>
      <c r="AM727" s="19" t="str">
        <f>IF($B727=1,"",IF(AND(TrackingWorksheet!$Y732&gt;$BE$3,TrackingWorksheet!$Z732=Lists!$P$5),1, 0)*D727)</f>
        <v/>
      </c>
      <c r="AN727" s="19" t="str">
        <f>IF($B727=1,"",IF(AND(TrackingWorksheet!$AA732&gt;$BE$3,TrackingWorksheet!$AB732=Lists!$P$5),1, 0)*D727)</f>
        <v/>
      </c>
      <c r="AO727" s="19" t="str">
        <f>IF($B727=1,"",IF(AND(TrackingWorksheet!$S732&gt;$BE$3,TrackingWorksheet!$T732=Lists!$P$6),1, 0)*D727)</f>
        <v/>
      </c>
      <c r="AP727" s="19" t="str">
        <f>IF($B727=1,"",IF(AND(TrackingWorksheet!$U732&gt;$BE$3,TrackingWorksheet!$V732=Lists!$P$6),1, 0)*D727)</f>
        <v/>
      </c>
      <c r="AQ727" s="19" t="str">
        <f>IF($B727=1,"",IF(AND(TrackingWorksheet!$W732&gt;$BE$3,TrackingWorksheet!$X732=Lists!$P$6),1, 0)*D727)</f>
        <v/>
      </c>
      <c r="AR727" s="19" t="str">
        <f>IF($B727=1,"",IF(AND(TrackingWorksheet!$Y732&gt;$BE$3,TrackingWorksheet!$Z732=Lists!$P$6),1, 0)*D727)</f>
        <v/>
      </c>
      <c r="AS727" s="19" t="str">
        <f>IF($B727=1,"",IF(AND(TrackingWorksheet!$AA732&gt;$BE$3,TrackingWorksheet!$AB732=Lists!$P$6),1, 0)*D727)</f>
        <v/>
      </c>
      <c r="AT727" s="19">
        <f t="shared" si="167"/>
        <v>0</v>
      </c>
      <c r="AU727" s="19" t="str">
        <f>IF(B727=1,"",IF(AND(TrackingWorksheet!K732="",TrackingWorksheet!M732="", TrackingWorksheet!N732="", TrackingWorksheet!S732="", TrackingWorksheet!V732="", TrackingWorksheet!W732="", TrackingWorksheet!Y732="", TrackingWorksheet!AA732="", V727=1),1,0)*D727)</f>
        <v/>
      </c>
      <c r="AV727" s="19" t="str">
        <f>IF(B727=1,"",IF(D727*AND(TrackingWorksheet!U732&gt;Calculations!$BE$3,TrackingWorksheet!K732="YES"),1,0))</f>
        <v/>
      </c>
      <c r="AW727" s="19" t="str">
        <f>IF(B727=1,"",IF(D727*AND(TrackingWorksheet!W732&gt;Calculations!$BE$3,TrackingWorksheet!K732="YES"),1,0))</f>
        <v/>
      </c>
      <c r="AX727" s="19">
        <f t="shared" si="168"/>
        <v>0</v>
      </c>
      <c r="AY727" s="19">
        <f t="shared" si="164"/>
        <v>0</v>
      </c>
      <c r="AZ727" s="27" t="str">
        <f>IF(B727=1,"",IF(TrackingWorksheet!Q732="","",TrackingWorksheet!Q732))</f>
        <v/>
      </c>
      <c r="BB727" s="4"/>
      <c r="BC727" s="4"/>
      <c r="BD727" s="4"/>
      <c r="BE727" s="4"/>
      <c r="BF727" s="4"/>
      <c r="BG727" s="4" t="str">
        <f>IF(B727=1,"",IF(AND(N727=1,TrackingWorksheet!$I732+14&lt;=WeeklySummary!$C$7),1,0))</f>
        <v/>
      </c>
      <c r="BH727" s="4" t="str">
        <f>IF(B727=1,"",IF(AND(R727=1,TrackingWorksheet!$I732+14&lt;=WeeklySummary!$C$7),1,0))</f>
        <v/>
      </c>
      <c r="BI727" s="4" t="str">
        <f>IF(B727=1,"",IF(AND(J727=1,TrackingWorksheet!$G732+14&lt;=WeeklySummary!$C$7),1,0))</f>
        <v/>
      </c>
      <c r="BJ727" s="4" t="str">
        <f>IF(B727=1,"",IF(AND(T727=1,TrackingWorksheet!$I732+14&lt;=WeeklySummary!$C$7),1,0))</f>
        <v/>
      </c>
      <c r="BK727" s="4" t="str">
        <f>IF(B727=1,"",IF(AND(T727=1,TrackingWorksheet!$G732+14&lt;=WeeklySummary!$C$7),1,0))</f>
        <v/>
      </c>
      <c r="BL727" s="4">
        <f t="shared" si="177"/>
        <v>0</v>
      </c>
    </row>
    <row r="728" spans="2:64" x14ac:dyDescent="0.25">
      <c r="B728" s="27">
        <f>IF(AND(ISBLANK(TrackingWorksheet!B733),ISBLANK(TrackingWorksheet!C733),ISBLANK(TrackingWorksheet!G733),ISBLANK(TrackingWorksheet!H733),
ISBLANK(TrackingWorksheet!I733),ISBLANK(TrackingWorksheet!J733),ISBLANK(TrackingWorksheet!M733),
ISBLANK(TrackingWorksheet!N735)),1,0)</f>
        <v>1</v>
      </c>
      <c r="C728" s="12" t="str">
        <f>IF(B728=1,"",TrackingWorksheet!F733)</f>
        <v/>
      </c>
      <c r="D728" s="20" t="str">
        <f>IF(B728=1,"",IF(AND(TrackingWorksheet!B733&lt;&gt;"",TrackingWorksheet!B733&lt;=WeeklySummary!$C$7,OR(TrackingWorksheet!C733="",TrackingWorksheet!C733&gt;=WeeklySummary!$C$6)),1,0))</f>
        <v/>
      </c>
      <c r="E728" s="10" t="str">
        <f>IF(B728=1,"",IF(AND(TrackingWorksheet!G733 &lt;&gt;"",TrackingWorksheet!G733&lt;=WeeklySummary!$C$7, TrackingWorksheet!H733=Lists!$D$4), "Y", "N"))</f>
        <v/>
      </c>
      <c r="F728" s="10" t="str">
        <f>IF(B728=1,"",IF(AND(TrackingWorksheet!I733 &lt;&gt;"", TrackingWorksheet!I733&lt;=WeeklySummary!$C$7, TrackingWorksheet!J733=Lists!$D$4), "Y", "N"))</f>
        <v/>
      </c>
      <c r="G728" s="10" t="str">
        <f>IF(B728=1,"",IF(AND(TrackingWorksheet!G733 &lt;&gt;"",TrackingWorksheet!G733&lt;=WeeklySummary!$C$7, TrackingWorksheet!H733=Lists!$D$5), "Y", "N"))</f>
        <v/>
      </c>
      <c r="H728" s="10" t="str">
        <f>IF(B728=1,"",IF(AND(TrackingWorksheet!I733 &lt;&gt;"", TrackingWorksheet!I733&lt;=WeeklySummary!$C$7, TrackingWorksheet!J733=Lists!$D$5), "Y", "N"))</f>
        <v/>
      </c>
      <c r="I728" s="20" t="str">
        <f>IF(B728=1,"",IF(AND(TrackingWorksheet!G733 &lt;&gt;"", TrackingWorksheet!G733&lt;=WeeklySummary!$C$7, TrackingWorksheet!H733=Lists!$D$6), 1, 0))</f>
        <v/>
      </c>
      <c r="J728" s="20" t="str">
        <f t="shared" si="169"/>
        <v/>
      </c>
      <c r="K728" s="10" t="str">
        <f>IF(B728=1,"",IF(AND(TrackingWorksheet!I733&lt;=WeeklySummary!$C$7,TrackingWorksheet!K733="YES"),0,IF(AND(AND(OR(E728="Y",F728="Y"),E728&lt;&gt;F728),G728&lt;&gt;"Y", H728&lt;&gt;"Y"), 1, 0)))</f>
        <v/>
      </c>
      <c r="L728" s="20" t="str">
        <f t="shared" si="170"/>
        <v/>
      </c>
      <c r="M728" s="10" t="str">
        <f t="shared" si="171"/>
        <v/>
      </c>
      <c r="N728" s="20" t="str">
        <f t="shared" si="172"/>
        <v/>
      </c>
      <c r="O728" s="10" t="str">
        <f>IF(B728=1,"",IF(AND(TrackingWorksheet!I733&lt;=WeeklySummary!$C$7,TrackingWorksheet!K733="YES"),0,IF(AND(AND(OR(G728="Y",H728="Y"),G728&lt;&gt;H728),E728&lt;&gt;"Y", F728&lt;&gt;"Y"), 1, 0)))</f>
        <v/>
      </c>
      <c r="P728" s="20" t="str">
        <f t="shared" si="173"/>
        <v/>
      </c>
      <c r="Q728" s="10" t="str">
        <f t="shared" si="174"/>
        <v/>
      </c>
      <c r="R728" s="10" t="str">
        <f t="shared" si="175"/>
        <v/>
      </c>
      <c r="S728" s="10" t="str">
        <f>IF(B728=1,"",IF(AND(OR(AND(TrackingWorksheet!H733=Lists!$D$7,TrackingWorksheet!H733=TrackingWorksheet!J733),TrackingWorksheet!H733&lt;&gt;TrackingWorksheet!J733),TrackingWorksheet!K733="YES",TrackingWorksheet!H733&lt;&gt;Lists!$D$6,TrackingWorksheet!G733&lt;=WeeklySummary!$C$7,TrackingWorksheet!I733&lt;=WeeklySummary!$C$7),1,0))</f>
        <v/>
      </c>
      <c r="T728" s="10" t="str">
        <f t="shared" si="176"/>
        <v/>
      </c>
      <c r="U728" s="10" t="str">
        <f>IF($B728=1,"",IF(TrackingWorksheet!$K733="YES",1, 0)*D728)</f>
        <v/>
      </c>
      <c r="V728" s="20">
        <f t="shared" si="165"/>
        <v>0</v>
      </c>
      <c r="W728" s="20">
        <f t="shared" si="166"/>
        <v>0</v>
      </c>
      <c r="X728" s="10" t="str">
        <f>IF($B728=1,"",IF(AND(TrackingWorksheet!$L733&lt;&gt;"", TrackingWorksheet!$L733&gt;=WeeklySummary!$C$6,TrackingWorksheet!$L733&lt;=WeeklySummary!$C$7,OR(TrackingWorksheet!$H733=Lists!$D$4,TrackingWorksheet!$J733=Lists!$D$4)), 1, 0))</f>
        <v/>
      </c>
      <c r="Y728" s="10" t="str">
        <f>IF($B728=1,"",IF(AND(TrackingWorksheet!$L733&lt;&gt;"", TrackingWorksheet!$L733&gt;=WeeklySummary!$C$6,TrackingWorksheet!$L733&lt;=WeeklySummary!$C$7,OR(TrackingWorksheet!$H733=Lists!$D$5,TrackingWorksheet!$J733=Lists!$D$5)), 1, 0))</f>
        <v/>
      </c>
      <c r="Z728" s="10" t="str">
        <f>IF($B728=1,"",IF(AND(TrackingWorksheet!$L733&lt;&gt;"", TrackingWorksheet!$L733&gt;=WeeklySummary!$C$6,TrackingWorksheet!$L733&lt;=WeeklySummary!$C$7,OR(TrackingWorksheet!$H733=Lists!$D$6,TrackingWorksheet!$J733=Lists!$D$6)), 1, 0))</f>
        <v/>
      </c>
      <c r="AA728" s="19" t="str">
        <f>IF(B728=1,"",IF(AND(TrackingWorksheet!M733&lt;&gt;"",TrackingWorksheet!M733&lt;=WeeklySummary!$C$7),1,0)*D728)</f>
        <v/>
      </c>
      <c r="AB728" s="19" t="str">
        <f>IF(B728=1,"",IF(AND(TrackingWorksheet!N733&lt;&gt;"",TrackingWorksheet!N733&lt;=WeeklySummary!$C$7),1,0)*D728)</f>
        <v/>
      </c>
      <c r="AC728" s="19" t="str">
        <f>IF(B728=1,"",TrackingWorksheet!T733)</f>
        <v/>
      </c>
      <c r="AD728" s="19" t="str">
        <f>IF(B728=1,"",IF(D728*AND(TrackingWorksheet!S733&gt;=Calculations!$BD$3,TrackingWorksheet!U733="",TrackingWorksheet!K733="YES"),1,0))</f>
        <v/>
      </c>
      <c r="AE728" s="19" t="str">
        <f>IF($B728=1,"",IF(AND(TrackingWorksheet!$S733&gt;$BE$3,TrackingWorksheet!$T733=Lists!$P$4),1, 0)*D728)</f>
        <v/>
      </c>
      <c r="AF728" s="19" t="str">
        <f>IF($B728=1,"",IF(AND(TrackingWorksheet!$U733&gt;$BE$3,TrackingWorksheet!$V733=Lists!$P$4),1, 0)*D728)</f>
        <v/>
      </c>
      <c r="AG728" s="19" t="str">
        <f>IF($B728=1,"",IF(AND(TrackingWorksheet!$W733&gt;$BE$3,TrackingWorksheet!$X733=Lists!$P$4),1, 0)*D728)</f>
        <v/>
      </c>
      <c r="AH728" s="19" t="str">
        <f>IF($B728=1,"",IF(AND(TrackingWorksheet!$Y733&gt;$BE$3,TrackingWorksheet!$Z733=Lists!$P$4),1, 0)*D728)</f>
        <v/>
      </c>
      <c r="AI728" s="19" t="str">
        <f>IF($B728=1,"",IF(AND(TrackingWorksheet!$AA733&gt;$BE$3,TrackingWorksheet!$AB733=Lists!$P$4),1, 0)*D728)</f>
        <v/>
      </c>
      <c r="AJ728" s="19" t="str">
        <f>IF($B728=1,"",IF(AND(TrackingWorksheet!$S733&gt;$BE$3,TrackingWorksheet!$T733=Lists!$P$5),1, 0)*D728)</f>
        <v/>
      </c>
      <c r="AK728" s="19" t="str">
        <f>IF($B728=1,"",IF(AND(TrackingWorksheet!$U733&gt;$BE$3,TrackingWorksheet!$V733=Lists!$P$5),1, 0)*D728)</f>
        <v/>
      </c>
      <c r="AL728" s="19" t="str">
        <f>IF($B728=1,"",IF(AND(TrackingWorksheet!$W733&gt;$BE$3,TrackingWorksheet!$X733=Lists!$P$5),1, 0)*D728)</f>
        <v/>
      </c>
      <c r="AM728" s="19" t="str">
        <f>IF($B728=1,"",IF(AND(TrackingWorksheet!$Y733&gt;$BE$3,TrackingWorksheet!$Z733=Lists!$P$5),1, 0)*D728)</f>
        <v/>
      </c>
      <c r="AN728" s="19" t="str">
        <f>IF($B728=1,"",IF(AND(TrackingWorksheet!$AA733&gt;$BE$3,TrackingWorksheet!$AB733=Lists!$P$5),1, 0)*D728)</f>
        <v/>
      </c>
      <c r="AO728" s="19" t="str">
        <f>IF($B728=1,"",IF(AND(TrackingWorksheet!$S733&gt;$BE$3,TrackingWorksheet!$T733=Lists!$P$6),1, 0)*D728)</f>
        <v/>
      </c>
      <c r="AP728" s="19" t="str">
        <f>IF($B728=1,"",IF(AND(TrackingWorksheet!$U733&gt;$BE$3,TrackingWorksheet!$V733=Lists!$P$6),1, 0)*D728)</f>
        <v/>
      </c>
      <c r="AQ728" s="19" t="str">
        <f>IF($B728=1,"",IF(AND(TrackingWorksheet!$W733&gt;$BE$3,TrackingWorksheet!$X733=Lists!$P$6),1, 0)*D728)</f>
        <v/>
      </c>
      <c r="AR728" s="19" t="str">
        <f>IF($B728=1,"",IF(AND(TrackingWorksheet!$Y733&gt;$BE$3,TrackingWorksheet!$Z733=Lists!$P$6),1, 0)*D728)</f>
        <v/>
      </c>
      <c r="AS728" s="19" t="str">
        <f>IF($B728=1,"",IF(AND(TrackingWorksheet!$AA733&gt;$BE$3,TrackingWorksheet!$AB733=Lists!$P$6),1, 0)*D728)</f>
        <v/>
      </c>
      <c r="AT728" s="19">
        <f t="shared" si="167"/>
        <v>0</v>
      </c>
      <c r="AU728" s="19" t="str">
        <f>IF(B728=1,"",IF(AND(TrackingWorksheet!K733="",TrackingWorksheet!M733="", TrackingWorksheet!N733="", TrackingWorksheet!S733="", TrackingWorksheet!V733="", TrackingWorksheet!W733="", TrackingWorksheet!Y733="", TrackingWorksheet!AA733="", V728=1),1,0)*D728)</f>
        <v/>
      </c>
      <c r="AV728" s="19" t="str">
        <f>IF(B728=1,"",IF(D728*AND(TrackingWorksheet!U733&gt;Calculations!$BE$3,TrackingWorksheet!K733="YES"),1,0))</f>
        <v/>
      </c>
      <c r="AW728" s="19" t="str">
        <f>IF(B728=1,"",IF(D728*AND(TrackingWorksheet!W733&gt;Calculations!$BE$3,TrackingWorksheet!K733="YES"),1,0))</f>
        <v/>
      </c>
      <c r="AX728" s="19">
        <f t="shared" si="168"/>
        <v>0</v>
      </c>
      <c r="AY728" s="19">
        <f t="shared" si="164"/>
        <v>0</v>
      </c>
      <c r="AZ728" s="27" t="str">
        <f>IF(B728=1,"",IF(TrackingWorksheet!Q733="","",TrackingWorksheet!Q733))</f>
        <v/>
      </c>
      <c r="BB728" s="4"/>
      <c r="BC728" s="4"/>
      <c r="BD728" s="4"/>
      <c r="BE728" s="4"/>
      <c r="BF728" s="4"/>
      <c r="BG728" s="4" t="str">
        <f>IF(B728=1,"",IF(AND(N728=1,TrackingWorksheet!$I733+14&lt;=WeeklySummary!$C$7),1,0))</f>
        <v/>
      </c>
      <c r="BH728" s="4" t="str">
        <f>IF(B728=1,"",IF(AND(R728=1,TrackingWorksheet!$I733+14&lt;=WeeklySummary!$C$7),1,0))</f>
        <v/>
      </c>
      <c r="BI728" s="4" t="str">
        <f>IF(B728=1,"",IF(AND(J728=1,TrackingWorksheet!$G733+14&lt;=WeeklySummary!$C$7),1,0))</f>
        <v/>
      </c>
      <c r="BJ728" s="4" t="str">
        <f>IF(B728=1,"",IF(AND(T728=1,TrackingWorksheet!$I733+14&lt;=WeeklySummary!$C$7),1,0))</f>
        <v/>
      </c>
      <c r="BK728" s="4" t="str">
        <f>IF(B728=1,"",IF(AND(T728=1,TrackingWorksheet!$G733+14&lt;=WeeklySummary!$C$7),1,0))</f>
        <v/>
      </c>
      <c r="BL728" s="4">
        <f t="shared" si="177"/>
        <v>0</v>
      </c>
    </row>
    <row r="729" spans="2:64" x14ac:dyDescent="0.25">
      <c r="B729" s="27">
        <f>IF(AND(ISBLANK(TrackingWorksheet!B734),ISBLANK(TrackingWorksheet!C734),ISBLANK(TrackingWorksheet!G734),ISBLANK(TrackingWorksheet!H734),
ISBLANK(TrackingWorksheet!I734),ISBLANK(TrackingWorksheet!J734),ISBLANK(TrackingWorksheet!M734),
ISBLANK(TrackingWorksheet!N736)),1,0)</f>
        <v>1</v>
      </c>
      <c r="C729" s="12" t="str">
        <f>IF(B729=1,"",TrackingWorksheet!F734)</f>
        <v/>
      </c>
      <c r="D729" s="20" t="str">
        <f>IF(B729=1,"",IF(AND(TrackingWorksheet!B734&lt;&gt;"",TrackingWorksheet!B734&lt;=WeeklySummary!$C$7,OR(TrackingWorksheet!C734="",TrackingWorksheet!C734&gt;=WeeklySummary!$C$6)),1,0))</f>
        <v/>
      </c>
      <c r="E729" s="10" t="str">
        <f>IF(B729=1,"",IF(AND(TrackingWorksheet!G734 &lt;&gt;"",TrackingWorksheet!G734&lt;=WeeklySummary!$C$7, TrackingWorksheet!H734=Lists!$D$4), "Y", "N"))</f>
        <v/>
      </c>
      <c r="F729" s="10" t="str">
        <f>IF(B729=1,"",IF(AND(TrackingWorksheet!I734 &lt;&gt;"", TrackingWorksheet!I734&lt;=WeeklySummary!$C$7, TrackingWorksheet!J734=Lists!$D$4), "Y", "N"))</f>
        <v/>
      </c>
      <c r="G729" s="10" t="str">
        <f>IF(B729=1,"",IF(AND(TrackingWorksheet!G734 &lt;&gt;"",TrackingWorksheet!G734&lt;=WeeklySummary!$C$7, TrackingWorksheet!H734=Lists!$D$5), "Y", "N"))</f>
        <v/>
      </c>
      <c r="H729" s="10" t="str">
        <f>IF(B729=1,"",IF(AND(TrackingWorksheet!I734 &lt;&gt;"", TrackingWorksheet!I734&lt;=WeeklySummary!$C$7, TrackingWorksheet!J734=Lists!$D$5), "Y", "N"))</f>
        <v/>
      </c>
      <c r="I729" s="20" t="str">
        <f>IF(B729=1,"",IF(AND(TrackingWorksheet!G734 &lt;&gt;"", TrackingWorksheet!G734&lt;=WeeklySummary!$C$7, TrackingWorksheet!H734=Lists!$D$6), 1, 0))</f>
        <v/>
      </c>
      <c r="J729" s="20" t="str">
        <f t="shared" si="169"/>
        <v/>
      </c>
      <c r="K729" s="10" t="str">
        <f>IF(B729=1,"",IF(AND(TrackingWorksheet!I734&lt;=WeeklySummary!$C$7,TrackingWorksheet!K734="YES"),0,IF(AND(AND(OR(E729="Y",F729="Y"),E729&lt;&gt;F729),G729&lt;&gt;"Y", H729&lt;&gt;"Y"), 1, 0)))</f>
        <v/>
      </c>
      <c r="L729" s="20" t="str">
        <f t="shared" si="170"/>
        <v/>
      </c>
      <c r="M729" s="10" t="str">
        <f t="shared" si="171"/>
        <v/>
      </c>
      <c r="N729" s="20" t="str">
        <f t="shared" si="172"/>
        <v/>
      </c>
      <c r="O729" s="10" t="str">
        <f>IF(B729=1,"",IF(AND(TrackingWorksheet!I734&lt;=WeeklySummary!$C$7,TrackingWorksheet!K734="YES"),0,IF(AND(AND(OR(G729="Y",H729="Y"),G729&lt;&gt;H729),E729&lt;&gt;"Y", F729&lt;&gt;"Y"), 1, 0)))</f>
        <v/>
      </c>
      <c r="P729" s="20" t="str">
        <f t="shared" si="173"/>
        <v/>
      </c>
      <c r="Q729" s="10" t="str">
        <f t="shared" si="174"/>
        <v/>
      </c>
      <c r="R729" s="10" t="str">
        <f t="shared" si="175"/>
        <v/>
      </c>
      <c r="S729" s="10" t="str">
        <f>IF(B729=1,"",IF(AND(OR(AND(TrackingWorksheet!H734=Lists!$D$7,TrackingWorksheet!H734=TrackingWorksheet!J734),TrackingWorksheet!H734&lt;&gt;TrackingWorksheet!J734),TrackingWorksheet!K734="YES",TrackingWorksheet!H734&lt;&gt;Lists!$D$6,TrackingWorksheet!G734&lt;=WeeklySummary!$C$7,TrackingWorksheet!I734&lt;=WeeklySummary!$C$7),1,0))</f>
        <v/>
      </c>
      <c r="T729" s="10" t="str">
        <f t="shared" si="176"/>
        <v/>
      </c>
      <c r="U729" s="10" t="str">
        <f>IF($B729=1,"",IF(TrackingWorksheet!$K734="YES",1, 0)*D729)</f>
        <v/>
      </c>
      <c r="V729" s="20">
        <f t="shared" si="165"/>
        <v>0</v>
      </c>
      <c r="W729" s="20">
        <f t="shared" si="166"/>
        <v>0</v>
      </c>
      <c r="X729" s="10" t="str">
        <f>IF($B729=1,"",IF(AND(TrackingWorksheet!$L734&lt;&gt;"", TrackingWorksheet!$L734&gt;=WeeklySummary!$C$6,TrackingWorksheet!$L734&lt;=WeeklySummary!$C$7,OR(TrackingWorksheet!$H734=Lists!$D$4,TrackingWorksheet!$J734=Lists!$D$4)), 1, 0))</f>
        <v/>
      </c>
      <c r="Y729" s="10" t="str">
        <f>IF($B729=1,"",IF(AND(TrackingWorksheet!$L734&lt;&gt;"", TrackingWorksheet!$L734&gt;=WeeklySummary!$C$6,TrackingWorksheet!$L734&lt;=WeeklySummary!$C$7,OR(TrackingWorksheet!$H734=Lists!$D$5,TrackingWorksheet!$J734=Lists!$D$5)), 1, 0))</f>
        <v/>
      </c>
      <c r="Z729" s="10" t="str">
        <f>IF($B729=1,"",IF(AND(TrackingWorksheet!$L734&lt;&gt;"", TrackingWorksheet!$L734&gt;=WeeklySummary!$C$6,TrackingWorksheet!$L734&lt;=WeeklySummary!$C$7,OR(TrackingWorksheet!$H734=Lists!$D$6,TrackingWorksheet!$J734=Lists!$D$6)), 1, 0))</f>
        <v/>
      </c>
      <c r="AA729" s="19" t="str">
        <f>IF(B729=1,"",IF(AND(TrackingWorksheet!M734&lt;&gt;"",TrackingWorksheet!M734&lt;=WeeklySummary!$C$7),1,0)*D729)</f>
        <v/>
      </c>
      <c r="AB729" s="19" t="str">
        <f>IF(B729=1,"",IF(AND(TrackingWorksheet!N734&lt;&gt;"",TrackingWorksheet!N734&lt;=WeeklySummary!$C$7),1,0)*D729)</f>
        <v/>
      </c>
      <c r="AC729" s="19" t="str">
        <f>IF(B729=1,"",TrackingWorksheet!T734)</f>
        <v/>
      </c>
      <c r="AD729" s="19" t="str">
        <f>IF(B729=1,"",IF(D729*AND(TrackingWorksheet!S734&gt;=Calculations!$BD$3,TrackingWorksheet!U734="",TrackingWorksheet!K734="YES"),1,0))</f>
        <v/>
      </c>
      <c r="AE729" s="19" t="str">
        <f>IF($B729=1,"",IF(AND(TrackingWorksheet!$S734&gt;$BE$3,TrackingWorksheet!$T734=Lists!$P$4),1, 0)*D729)</f>
        <v/>
      </c>
      <c r="AF729" s="19" t="str">
        <f>IF($B729=1,"",IF(AND(TrackingWorksheet!$U734&gt;$BE$3,TrackingWorksheet!$V734=Lists!$P$4),1, 0)*D729)</f>
        <v/>
      </c>
      <c r="AG729" s="19" t="str">
        <f>IF($B729=1,"",IF(AND(TrackingWorksheet!$W734&gt;$BE$3,TrackingWorksheet!$X734=Lists!$P$4),1, 0)*D729)</f>
        <v/>
      </c>
      <c r="AH729" s="19" t="str">
        <f>IF($B729=1,"",IF(AND(TrackingWorksheet!$Y734&gt;$BE$3,TrackingWorksheet!$Z734=Lists!$P$4),1, 0)*D729)</f>
        <v/>
      </c>
      <c r="AI729" s="19" t="str">
        <f>IF($B729=1,"",IF(AND(TrackingWorksheet!$AA734&gt;$BE$3,TrackingWorksheet!$AB734=Lists!$P$4),1, 0)*D729)</f>
        <v/>
      </c>
      <c r="AJ729" s="19" t="str">
        <f>IF($B729=1,"",IF(AND(TrackingWorksheet!$S734&gt;$BE$3,TrackingWorksheet!$T734=Lists!$P$5),1, 0)*D729)</f>
        <v/>
      </c>
      <c r="AK729" s="19" t="str">
        <f>IF($B729=1,"",IF(AND(TrackingWorksheet!$U734&gt;$BE$3,TrackingWorksheet!$V734=Lists!$P$5),1, 0)*D729)</f>
        <v/>
      </c>
      <c r="AL729" s="19" t="str">
        <f>IF($B729=1,"",IF(AND(TrackingWorksheet!$W734&gt;$BE$3,TrackingWorksheet!$X734=Lists!$P$5),1, 0)*D729)</f>
        <v/>
      </c>
      <c r="AM729" s="19" t="str">
        <f>IF($B729=1,"",IF(AND(TrackingWorksheet!$Y734&gt;$BE$3,TrackingWorksheet!$Z734=Lists!$P$5),1, 0)*D729)</f>
        <v/>
      </c>
      <c r="AN729" s="19" t="str">
        <f>IF($B729=1,"",IF(AND(TrackingWorksheet!$AA734&gt;$BE$3,TrackingWorksheet!$AB734=Lists!$P$5),1, 0)*D729)</f>
        <v/>
      </c>
      <c r="AO729" s="19" t="str">
        <f>IF($B729=1,"",IF(AND(TrackingWorksheet!$S734&gt;$BE$3,TrackingWorksheet!$T734=Lists!$P$6),1, 0)*D729)</f>
        <v/>
      </c>
      <c r="AP729" s="19" t="str">
        <f>IF($B729=1,"",IF(AND(TrackingWorksheet!$U734&gt;$BE$3,TrackingWorksheet!$V734=Lists!$P$6),1, 0)*D729)</f>
        <v/>
      </c>
      <c r="AQ729" s="19" t="str">
        <f>IF($B729=1,"",IF(AND(TrackingWorksheet!$W734&gt;$BE$3,TrackingWorksheet!$X734=Lists!$P$6),1, 0)*D729)</f>
        <v/>
      </c>
      <c r="AR729" s="19" t="str">
        <f>IF($B729=1,"",IF(AND(TrackingWorksheet!$Y734&gt;$BE$3,TrackingWorksheet!$Z734=Lists!$P$6),1, 0)*D729)</f>
        <v/>
      </c>
      <c r="AS729" s="19" t="str">
        <f>IF($B729=1,"",IF(AND(TrackingWorksheet!$AA734&gt;$BE$3,TrackingWorksheet!$AB734=Lists!$P$6),1, 0)*D729)</f>
        <v/>
      </c>
      <c r="AT729" s="19">
        <f t="shared" si="167"/>
        <v>0</v>
      </c>
      <c r="AU729" s="19" t="str">
        <f>IF(B729=1,"",IF(AND(TrackingWorksheet!K734="",TrackingWorksheet!M734="", TrackingWorksheet!N734="", TrackingWorksheet!S734="", TrackingWorksheet!V734="", TrackingWorksheet!W734="", TrackingWorksheet!Y734="", TrackingWorksheet!AA734="", V729=1),1,0)*D729)</f>
        <v/>
      </c>
      <c r="AV729" s="19" t="str">
        <f>IF(B729=1,"",IF(D729*AND(TrackingWorksheet!U734&gt;Calculations!$BE$3,TrackingWorksheet!K734="YES"),1,0))</f>
        <v/>
      </c>
      <c r="AW729" s="19" t="str">
        <f>IF(B729=1,"",IF(D729*AND(TrackingWorksheet!W734&gt;Calculations!$BE$3,TrackingWorksheet!K734="YES"),1,0))</f>
        <v/>
      </c>
      <c r="AX729" s="19">
        <f t="shared" si="168"/>
        <v>0</v>
      </c>
      <c r="AY729" s="19">
        <f t="shared" si="164"/>
        <v>0</v>
      </c>
      <c r="AZ729" s="27" t="str">
        <f>IF(B729=1,"",IF(TrackingWorksheet!Q734="","",TrackingWorksheet!Q734))</f>
        <v/>
      </c>
      <c r="BB729" s="4"/>
      <c r="BC729" s="4"/>
      <c r="BD729" s="4"/>
      <c r="BE729" s="4"/>
      <c r="BF729" s="4"/>
      <c r="BG729" s="4" t="str">
        <f>IF(B729=1,"",IF(AND(N729=1,TrackingWorksheet!$I734+14&lt;=WeeklySummary!$C$7),1,0))</f>
        <v/>
      </c>
      <c r="BH729" s="4" t="str">
        <f>IF(B729=1,"",IF(AND(R729=1,TrackingWorksheet!$I734+14&lt;=WeeklySummary!$C$7),1,0))</f>
        <v/>
      </c>
      <c r="BI729" s="4" t="str">
        <f>IF(B729=1,"",IF(AND(J729=1,TrackingWorksheet!$G734+14&lt;=WeeklySummary!$C$7),1,0))</f>
        <v/>
      </c>
      <c r="BJ729" s="4" t="str">
        <f>IF(B729=1,"",IF(AND(T729=1,TrackingWorksheet!$I734+14&lt;=WeeklySummary!$C$7),1,0))</f>
        <v/>
      </c>
      <c r="BK729" s="4" t="str">
        <f>IF(B729=1,"",IF(AND(T729=1,TrackingWorksheet!$G734+14&lt;=WeeklySummary!$C$7),1,0))</f>
        <v/>
      </c>
      <c r="BL729" s="4">
        <f t="shared" si="177"/>
        <v>0</v>
      </c>
    </row>
    <row r="730" spans="2:64" x14ac:dyDescent="0.25">
      <c r="B730" s="27">
        <f>IF(AND(ISBLANK(TrackingWorksheet!B735),ISBLANK(TrackingWorksheet!C735),ISBLANK(TrackingWorksheet!G735),ISBLANK(TrackingWorksheet!H735),
ISBLANK(TrackingWorksheet!I735),ISBLANK(TrackingWorksheet!J735),ISBLANK(TrackingWorksheet!M735),
ISBLANK(TrackingWorksheet!N737)),1,0)</f>
        <v>1</v>
      </c>
      <c r="C730" s="12" t="str">
        <f>IF(B730=1,"",TrackingWorksheet!F735)</f>
        <v/>
      </c>
      <c r="D730" s="20" t="str">
        <f>IF(B730=1,"",IF(AND(TrackingWorksheet!B735&lt;&gt;"",TrackingWorksheet!B735&lt;=WeeklySummary!$C$7,OR(TrackingWorksheet!C735="",TrackingWorksheet!C735&gt;=WeeklySummary!$C$6)),1,0))</f>
        <v/>
      </c>
      <c r="E730" s="10" t="str">
        <f>IF(B730=1,"",IF(AND(TrackingWorksheet!G735 &lt;&gt;"",TrackingWorksheet!G735&lt;=WeeklySummary!$C$7, TrackingWorksheet!H735=Lists!$D$4), "Y", "N"))</f>
        <v/>
      </c>
      <c r="F730" s="10" t="str">
        <f>IF(B730=1,"",IF(AND(TrackingWorksheet!I735 &lt;&gt;"", TrackingWorksheet!I735&lt;=WeeklySummary!$C$7, TrackingWorksheet!J735=Lists!$D$4), "Y", "N"))</f>
        <v/>
      </c>
      <c r="G730" s="10" t="str">
        <f>IF(B730=1,"",IF(AND(TrackingWorksheet!G735 &lt;&gt;"",TrackingWorksheet!G735&lt;=WeeklySummary!$C$7, TrackingWorksheet!H735=Lists!$D$5), "Y", "N"))</f>
        <v/>
      </c>
      <c r="H730" s="10" t="str">
        <f>IF(B730=1,"",IF(AND(TrackingWorksheet!I735 &lt;&gt;"", TrackingWorksheet!I735&lt;=WeeklySummary!$C$7, TrackingWorksheet!J735=Lists!$D$5), "Y", "N"))</f>
        <v/>
      </c>
      <c r="I730" s="20" t="str">
        <f>IF(B730=1,"",IF(AND(TrackingWorksheet!G735 &lt;&gt;"", TrackingWorksheet!G735&lt;=WeeklySummary!$C$7, TrackingWorksheet!H735=Lists!$D$6), 1, 0))</f>
        <v/>
      </c>
      <c r="J730" s="20" t="str">
        <f t="shared" si="169"/>
        <v/>
      </c>
      <c r="K730" s="10" t="str">
        <f>IF(B730=1,"",IF(AND(TrackingWorksheet!I735&lt;=WeeklySummary!$C$7,TrackingWorksheet!K735="YES"),0,IF(AND(AND(OR(E730="Y",F730="Y"),E730&lt;&gt;F730),G730&lt;&gt;"Y", H730&lt;&gt;"Y"), 1, 0)))</f>
        <v/>
      </c>
      <c r="L730" s="20" t="str">
        <f t="shared" si="170"/>
        <v/>
      </c>
      <c r="M730" s="10" t="str">
        <f t="shared" si="171"/>
        <v/>
      </c>
      <c r="N730" s="20" t="str">
        <f t="shared" si="172"/>
        <v/>
      </c>
      <c r="O730" s="10" t="str">
        <f>IF(B730=1,"",IF(AND(TrackingWorksheet!I735&lt;=WeeklySummary!$C$7,TrackingWorksheet!K735="YES"),0,IF(AND(AND(OR(G730="Y",H730="Y"),G730&lt;&gt;H730),E730&lt;&gt;"Y", F730&lt;&gt;"Y"), 1, 0)))</f>
        <v/>
      </c>
      <c r="P730" s="20" t="str">
        <f t="shared" si="173"/>
        <v/>
      </c>
      <c r="Q730" s="10" t="str">
        <f t="shared" si="174"/>
        <v/>
      </c>
      <c r="R730" s="10" t="str">
        <f t="shared" si="175"/>
        <v/>
      </c>
      <c r="S730" s="10" t="str">
        <f>IF(B730=1,"",IF(AND(OR(AND(TrackingWorksheet!H735=Lists!$D$7,TrackingWorksheet!H735=TrackingWorksheet!J735),TrackingWorksheet!H735&lt;&gt;TrackingWorksheet!J735),TrackingWorksheet!K735="YES",TrackingWorksheet!H735&lt;&gt;Lists!$D$6,TrackingWorksheet!G735&lt;=WeeklySummary!$C$7,TrackingWorksheet!I735&lt;=WeeklySummary!$C$7),1,0))</f>
        <v/>
      </c>
      <c r="T730" s="10" t="str">
        <f t="shared" si="176"/>
        <v/>
      </c>
      <c r="U730" s="10" t="str">
        <f>IF($B730=1,"",IF(TrackingWorksheet!$K735="YES",1, 0)*D730)</f>
        <v/>
      </c>
      <c r="V730" s="20">
        <f t="shared" si="165"/>
        <v>0</v>
      </c>
      <c r="W730" s="20">
        <f t="shared" si="166"/>
        <v>0</v>
      </c>
      <c r="X730" s="10" t="str">
        <f>IF($B730=1,"",IF(AND(TrackingWorksheet!$L735&lt;&gt;"", TrackingWorksheet!$L735&gt;=WeeklySummary!$C$6,TrackingWorksheet!$L735&lt;=WeeklySummary!$C$7,OR(TrackingWorksheet!$H735=Lists!$D$4,TrackingWorksheet!$J735=Lists!$D$4)), 1, 0))</f>
        <v/>
      </c>
      <c r="Y730" s="10" t="str">
        <f>IF($B730=1,"",IF(AND(TrackingWorksheet!$L735&lt;&gt;"", TrackingWorksheet!$L735&gt;=WeeklySummary!$C$6,TrackingWorksheet!$L735&lt;=WeeklySummary!$C$7,OR(TrackingWorksheet!$H735=Lists!$D$5,TrackingWorksheet!$J735=Lists!$D$5)), 1, 0))</f>
        <v/>
      </c>
      <c r="Z730" s="10" t="str">
        <f>IF($B730=1,"",IF(AND(TrackingWorksheet!$L735&lt;&gt;"", TrackingWorksheet!$L735&gt;=WeeklySummary!$C$6,TrackingWorksheet!$L735&lt;=WeeklySummary!$C$7,OR(TrackingWorksheet!$H735=Lists!$D$6,TrackingWorksheet!$J735=Lists!$D$6)), 1, 0))</f>
        <v/>
      </c>
      <c r="AA730" s="19" t="str">
        <f>IF(B730=1,"",IF(AND(TrackingWorksheet!M735&lt;&gt;"",TrackingWorksheet!M735&lt;=WeeklySummary!$C$7),1,0)*D730)</f>
        <v/>
      </c>
      <c r="AB730" s="19" t="str">
        <f>IF(B730=1,"",IF(AND(TrackingWorksheet!N735&lt;&gt;"",TrackingWorksheet!N735&lt;=WeeklySummary!$C$7),1,0)*D730)</f>
        <v/>
      </c>
      <c r="AC730" s="19" t="str">
        <f>IF(B730=1,"",TrackingWorksheet!T735)</f>
        <v/>
      </c>
      <c r="AD730" s="19" t="str">
        <f>IF(B730=1,"",IF(D730*AND(TrackingWorksheet!S735&gt;=Calculations!$BD$3,TrackingWorksheet!U735="",TrackingWorksheet!K735="YES"),1,0))</f>
        <v/>
      </c>
      <c r="AE730" s="19" t="str">
        <f>IF($B730=1,"",IF(AND(TrackingWorksheet!$S735&gt;$BE$3,TrackingWorksheet!$T735=Lists!$P$4),1, 0)*D730)</f>
        <v/>
      </c>
      <c r="AF730" s="19" t="str">
        <f>IF($B730=1,"",IF(AND(TrackingWorksheet!$U735&gt;$BE$3,TrackingWorksheet!$V735=Lists!$P$4),1, 0)*D730)</f>
        <v/>
      </c>
      <c r="AG730" s="19" t="str">
        <f>IF($B730=1,"",IF(AND(TrackingWorksheet!$W735&gt;$BE$3,TrackingWorksheet!$X735=Lists!$P$4),1, 0)*D730)</f>
        <v/>
      </c>
      <c r="AH730" s="19" t="str">
        <f>IF($B730=1,"",IF(AND(TrackingWorksheet!$Y735&gt;$BE$3,TrackingWorksheet!$Z735=Lists!$P$4),1, 0)*D730)</f>
        <v/>
      </c>
      <c r="AI730" s="19" t="str">
        <f>IF($B730=1,"",IF(AND(TrackingWorksheet!$AA735&gt;$BE$3,TrackingWorksheet!$AB735=Lists!$P$4),1, 0)*D730)</f>
        <v/>
      </c>
      <c r="AJ730" s="19" t="str">
        <f>IF($B730=1,"",IF(AND(TrackingWorksheet!$S735&gt;$BE$3,TrackingWorksheet!$T735=Lists!$P$5),1, 0)*D730)</f>
        <v/>
      </c>
      <c r="AK730" s="19" t="str">
        <f>IF($B730=1,"",IF(AND(TrackingWorksheet!$U735&gt;$BE$3,TrackingWorksheet!$V735=Lists!$P$5),1, 0)*D730)</f>
        <v/>
      </c>
      <c r="AL730" s="19" t="str">
        <f>IF($B730=1,"",IF(AND(TrackingWorksheet!$W735&gt;$BE$3,TrackingWorksheet!$X735=Lists!$P$5),1, 0)*D730)</f>
        <v/>
      </c>
      <c r="AM730" s="19" t="str">
        <f>IF($B730=1,"",IF(AND(TrackingWorksheet!$Y735&gt;$BE$3,TrackingWorksheet!$Z735=Lists!$P$5),1, 0)*D730)</f>
        <v/>
      </c>
      <c r="AN730" s="19" t="str">
        <f>IF($B730=1,"",IF(AND(TrackingWorksheet!$AA735&gt;$BE$3,TrackingWorksheet!$AB735=Lists!$P$5),1, 0)*D730)</f>
        <v/>
      </c>
      <c r="AO730" s="19" t="str">
        <f>IF($B730=1,"",IF(AND(TrackingWorksheet!$S735&gt;$BE$3,TrackingWorksheet!$T735=Lists!$P$6),1, 0)*D730)</f>
        <v/>
      </c>
      <c r="AP730" s="19" t="str">
        <f>IF($B730=1,"",IF(AND(TrackingWorksheet!$U735&gt;$BE$3,TrackingWorksheet!$V735=Lists!$P$6),1, 0)*D730)</f>
        <v/>
      </c>
      <c r="AQ730" s="19" t="str">
        <f>IF($B730=1,"",IF(AND(TrackingWorksheet!$W735&gt;$BE$3,TrackingWorksheet!$X735=Lists!$P$6),1, 0)*D730)</f>
        <v/>
      </c>
      <c r="AR730" s="19" t="str">
        <f>IF($B730=1,"",IF(AND(TrackingWorksheet!$Y735&gt;$BE$3,TrackingWorksheet!$Z735=Lists!$P$6),1, 0)*D730)</f>
        <v/>
      </c>
      <c r="AS730" s="19" t="str">
        <f>IF($B730=1,"",IF(AND(TrackingWorksheet!$AA735&gt;$BE$3,TrackingWorksheet!$AB735=Lists!$P$6),1, 0)*D730)</f>
        <v/>
      </c>
      <c r="AT730" s="19">
        <f t="shared" si="167"/>
        <v>0</v>
      </c>
      <c r="AU730" s="19" t="str">
        <f>IF(B730=1,"",IF(AND(TrackingWorksheet!K735="",TrackingWorksheet!M735="", TrackingWorksheet!N735="", TrackingWorksheet!S735="", TrackingWorksheet!V735="", TrackingWorksheet!W735="", TrackingWorksheet!Y735="", TrackingWorksheet!AA735="", V730=1),1,0)*D730)</f>
        <v/>
      </c>
      <c r="AV730" s="19" t="str">
        <f>IF(B730=1,"",IF(D730*AND(TrackingWorksheet!U735&gt;Calculations!$BE$3,TrackingWorksheet!K735="YES"),1,0))</f>
        <v/>
      </c>
      <c r="AW730" s="19" t="str">
        <f>IF(B730=1,"",IF(D730*AND(TrackingWorksheet!W735&gt;Calculations!$BE$3,TrackingWorksheet!K735="YES"),1,0))</f>
        <v/>
      </c>
      <c r="AX730" s="19">
        <f t="shared" si="168"/>
        <v>0</v>
      </c>
      <c r="AY730" s="19">
        <f t="shared" si="164"/>
        <v>0</v>
      </c>
      <c r="AZ730" s="27" t="str">
        <f>IF(B730=1,"",IF(TrackingWorksheet!Q735="","",TrackingWorksheet!Q735))</f>
        <v/>
      </c>
      <c r="BB730" s="4"/>
      <c r="BC730" s="4"/>
      <c r="BD730" s="4"/>
      <c r="BE730" s="4"/>
      <c r="BF730" s="4"/>
      <c r="BG730" s="4" t="str">
        <f>IF(B730=1,"",IF(AND(N730=1,TrackingWorksheet!$I735+14&lt;=WeeklySummary!$C$7),1,0))</f>
        <v/>
      </c>
      <c r="BH730" s="4" t="str">
        <f>IF(B730=1,"",IF(AND(R730=1,TrackingWorksheet!$I735+14&lt;=WeeklySummary!$C$7),1,0))</f>
        <v/>
      </c>
      <c r="BI730" s="4" t="str">
        <f>IF(B730=1,"",IF(AND(J730=1,TrackingWorksheet!$G735+14&lt;=WeeklySummary!$C$7),1,0))</f>
        <v/>
      </c>
      <c r="BJ730" s="4" t="str">
        <f>IF(B730=1,"",IF(AND(T730=1,TrackingWorksheet!$I735+14&lt;=WeeklySummary!$C$7),1,0))</f>
        <v/>
      </c>
      <c r="BK730" s="4" t="str">
        <f>IF(B730=1,"",IF(AND(T730=1,TrackingWorksheet!$G735+14&lt;=WeeklySummary!$C$7),1,0))</f>
        <v/>
      </c>
      <c r="BL730" s="4">
        <f t="shared" si="177"/>
        <v>0</v>
      </c>
    </row>
    <row r="731" spans="2:64" x14ac:dyDescent="0.25">
      <c r="B731" s="27">
        <f>IF(AND(ISBLANK(TrackingWorksheet!B736),ISBLANK(TrackingWorksheet!C736),ISBLANK(TrackingWorksheet!G736),ISBLANK(TrackingWorksheet!H736),
ISBLANK(TrackingWorksheet!I736),ISBLANK(TrackingWorksheet!J736),ISBLANK(TrackingWorksheet!M736),
ISBLANK(TrackingWorksheet!N738)),1,0)</f>
        <v>1</v>
      </c>
      <c r="C731" s="12" t="str">
        <f>IF(B731=1,"",TrackingWorksheet!F736)</f>
        <v/>
      </c>
      <c r="D731" s="20" t="str">
        <f>IF(B731=1,"",IF(AND(TrackingWorksheet!B736&lt;&gt;"",TrackingWorksheet!B736&lt;=WeeklySummary!$C$7,OR(TrackingWorksheet!C736="",TrackingWorksheet!C736&gt;=WeeklySummary!$C$6)),1,0))</f>
        <v/>
      </c>
      <c r="E731" s="10" t="str">
        <f>IF(B731=1,"",IF(AND(TrackingWorksheet!G736 &lt;&gt;"",TrackingWorksheet!G736&lt;=WeeklySummary!$C$7, TrackingWorksheet!H736=Lists!$D$4), "Y", "N"))</f>
        <v/>
      </c>
      <c r="F731" s="10" t="str">
        <f>IF(B731=1,"",IF(AND(TrackingWorksheet!I736 &lt;&gt;"", TrackingWorksheet!I736&lt;=WeeklySummary!$C$7, TrackingWorksheet!J736=Lists!$D$4), "Y", "N"))</f>
        <v/>
      </c>
      <c r="G731" s="10" t="str">
        <f>IF(B731=1,"",IF(AND(TrackingWorksheet!G736 &lt;&gt;"",TrackingWorksheet!G736&lt;=WeeklySummary!$C$7, TrackingWorksheet!H736=Lists!$D$5), "Y", "N"))</f>
        <v/>
      </c>
      <c r="H731" s="10" t="str">
        <f>IF(B731=1,"",IF(AND(TrackingWorksheet!I736 &lt;&gt;"", TrackingWorksheet!I736&lt;=WeeklySummary!$C$7, TrackingWorksheet!J736=Lists!$D$5), "Y", "N"))</f>
        <v/>
      </c>
      <c r="I731" s="20" t="str">
        <f>IF(B731=1,"",IF(AND(TrackingWorksheet!G736 &lt;&gt;"", TrackingWorksheet!G736&lt;=WeeklySummary!$C$7, TrackingWorksheet!H736=Lists!$D$6), 1, 0))</f>
        <v/>
      </c>
      <c r="J731" s="20" t="str">
        <f t="shared" si="169"/>
        <v/>
      </c>
      <c r="K731" s="10" t="str">
        <f>IF(B731=1,"",IF(AND(TrackingWorksheet!I736&lt;=WeeklySummary!$C$7,TrackingWorksheet!K736="YES"),0,IF(AND(AND(OR(E731="Y",F731="Y"),E731&lt;&gt;F731),G731&lt;&gt;"Y", H731&lt;&gt;"Y"), 1, 0)))</f>
        <v/>
      </c>
      <c r="L731" s="20" t="str">
        <f t="shared" si="170"/>
        <v/>
      </c>
      <c r="M731" s="10" t="str">
        <f t="shared" si="171"/>
        <v/>
      </c>
      <c r="N731" s="20" t="str">
        <f t="shared" si="172"/>
        <v/>
      </c>
      <c r="O731" s="10" t="str">
        <f>IF(B731=1,"",IF(AND(TrackingWorksheet!I736&lt;=WeeklySummary!$C$7,TrackingWorksheet!K736="YES"),0,IF(AND(AND(OR(G731="Y",H731="Y"),G731&lt;&gt;H731),E731&lt;&gt;"Y", F731&lt;&gt;"Y"), 1, 0)))</f>
        <v/>
      </c>
      <c r="P731" s="20" t="str">
        <f t="shared" si="173"/>
        <v/>
      </c>
      <c r="Q731" s="10" t="str">
        <f t="shared" si="174"/>
        <v/>
      </c>
      <c r="R731" s="10" t="str">
        <f t="shared" si="175"/>
        <v/>
      </c>
      <c r="S731" s="10" t="str">
        <f>IF(B731=1,"",IF(AND(OR(AND(TrackingWorksheet!H736=Lists!$D$7,TrackingWorksheet!H736=TrackingWorksheet!J736),TrackingWorksheet!H736&lt;&gt;TrackingWorksheet!J736),TrackingWorksheet!K736="YES",TrackingWorksheet!H736&lt;&gt;Lists!$D$6,TrackingWorksheet!G736&lt;=WeeklySummary!$C$7,TrackingWorksheet!I736&lt;=WeeklySummary!$C$7),1,0))</f>
        <v/>
      </c>
      <c r="T731" s="10" t="str">
        <f t="shared" si="176"/>
        <v/>
      </c>
      <c r="U731" s="10" t="str">
        <f>IF($B731=1,"",IF(TrackingWorksheet!$K736="YES",1, 0)*D731)</f>
        <v/>
      </c>
      <c r="V731" s="20">
        <f t="shared" si="165"/>
        <v>0</v>
      </c>
      <c r="W731" s="20">
        <f t="shared" si="166"/>
        <v>0</v>
      </c>
      <c r="X731" s="10" t="str">
        <f>IF($B731=1,"",IF(AND(TrackingWorksheet!$L736&lt;&gt;"", TrackingWorksheet!$L736&gt;=WeeklySummary!$C$6,TrackingWorksheet!$L736&lt;=WeeklySummary!$C$7,OR(TrackingWorksheet!$H736=Lists!$D$4,TrackingWorksheet!$J736=Lists!$D$4)), 1, 0))</f>
        <v/>
      </c>
      <c r="Y731" s="10" t="str">
        <f>IF($B731=1,"",IF(AND(TrackingWorksheet!$L736&lt;&gt;"", TrackingWorksheet!$L736&gt;=WeeklySummary!$C$6,TrackingWorksheet!$L736&lt;=WeeklySummary!$C$7,OR(TrackingWorksheet!$H736=Lists!$D$5,TrackingWorksheet!$J736=Lists!$D$5)), 1, 0))</f>
        <v/>
      </c>
      <c r="Z731" s="10" t="str">
        <f>IF($B731=1,"",IF(AND(TrackingWorksheet!$L736&lt;&gt;"", TrackingWorksheet!$L736&gt;=WeeklySummary!$C$6,TrackingWorksheet!$L736&lt;=WeeklySummary!$C$7,OR(TrackingWorksheet!$H736=Lists!$D$6,TrackingWorksheet!$J736=Lists!$D$6)), 1, 0))</f>
        <v/>
      </c>
      <c r="AA731" s="19" t="str">
        <f>IF(B731=1,"",IF(AND(TrackingWorksheet!M736&lt;&gt;"",TrackingWorksheet!M736&lt;=WeeklySummary!$C$7),1,0)*D731)</f>
        <v/>
      </c>
      <c r="AB731" s="19" t="str">
        <f>IF(B731=1,"",IF(AND(TrackingWorksheet!N736&lt;&gt;"",TrackingWorksheet!N736&lt;=WeeklySummary!$C$7),1,0)*D731)</f>
        <v/>
      </c>
      <c r="AC731" s="19" t="str">
        <f>IF(B731=1,"",TrackingWorksheet!T736)</f>
        <v/>
      </c>
      <c r="AD731" s="19" t="str">
        <f>IF(B731=1,"",IF(D731*AND(TrackingWorksheet!S736&gt;=Calculations!$BD$3,TrackingWorksheet!U736="",TrackingWorksheet!K736="YES"),1,0))</f>
        <v/>
      </c>
      <c r="AE731" s="19" t="str">
        <f>IF($B731=1,"",IF(AND(TrackingWorksheet!$S736&gt;$BE$3,TrackingWorksheet!$T736=Lists!$P$4),1, 0)*D731)</f>
        <v/>
      </c>
      <c r="AF731" s="19" t="str">
        <f>IF($B731=1,"",IF(AND(TrackingWorksheet!$U736&gt;$BE$3,TrackingWorksheet!$V736=Lists!$P$4),1, 0)*D731)</f>
        <v/>
      </c>
      <c r="AG731" s="19" t="str">
        <f>IF($B731=1,"",IF(AND(TrackingWorksheet!$W736&gt;$BE$3,TrackingWorksheet!$X736=Lists!$P$4),1, 0)*D731)</f>
        <v/>
      </c>
      <c r="AH731" s="19" t="str">
        <f>IF($B731=1,"",IF(AND(TrackingWorksheet!$Y736&gt;$BE$3,TrackingWorksheet!$Z736=Lists!$P$4),1, 0)*D731)</f>
        <v/>
      </c>
      <c r="AI731" s="19" t="str">
        <f>IF($B731=1,"",IF(AND(TrackingWorksheet!$AA736&gt;$BE$3,TrackingWorksheet!$AB736=Lists!$P$4),1, 0)*D731)</f>
        <v/>
      </c>
      <c r="AJ731" s="19" t="str">
        <f>IF($B731=1,"",IF(AND(TrackingWorksheet!$S736&gt;$BE$3,TrackingWorksheet!$T736=Lists!$P$5),1, 0)*D731)</f>
        <v/>
      </c>
      <c r="AK731" s="19" t="str">
        <f>IF($B731=1,"",IF(AND(TrackingWorksheet!$U736&gt;$BE$3,TrackingWorksheet!$V736=Lists!$P$5),1, 0)*D731)</f>
        <v/>
      </c>
      <c r="AL731" s="19" t="str">
        <f>IF($B731=1,"",IF(AND(TrackingWorksheet!$W736&gt;$BE$3,TrackingWorksheet!$X736=Lists!$P$5),1, 0)*D731)</f>
        <v/>
      </c>
      <c r="AM731" s="19" t="str">
        <f>IF($B731=1,"",IF(AND(TrackingWorksheet!$Y736&gt;$BE$3,TrackingWorksheet!$Z736=Lists!$P$5),1, 0)*D731)</f>
        <v/>
      </c>
      <c r="AN731" s="19" t="str">
        <f>IF($B731=1,"",IF(AND(TrackingWorksheet!$AA736&gt;$BE$3,TrackingWorksheet!$AB736=Lists!$P$5),1, 0)*D731)</f>
        <v/>
      </c>
      <c r="AO731" s="19" t="str">
        <f>IF($B731=1,"",IF(AND(TrackingWorksheet!$S736&gt;$BE$3,TrackingWorksheet!$T736=Lists!$P$6),1, 0)*D731)</f>
        <v/>
      </c>
      <c r="AP731" s="19" t="str">
        <f>IF($B731=1,"",IF(AND(TrackingWorksheet!$U736&gt;$BE$3,TrackingWorksheet!$V736=Lists!$P$6),1, 0)*D731)</f>
        <v/>
      </c>
      <c r="AQ731" s="19" t="str">
        <f>IF($B731=1,"",IF(AND(TrackingWorksheet!$W736&gt;$BE$3,TrackingWorksheet!$X736=Lists!$P$6),1, 0)*D731)</f>
        <v/>
      </c>
      <c r="AR731" s="19" t="str">
        <f>IF($B731=1,"",IF(AND(TrackingWorksheet!$Y736&gt;$BE$3,TrackingWorksheet!$Z736=Lists!$P$6),1, 0)*D731)</f>
        <v/>
      </c>
      <c r="AS731" s="19" t="str">
        <f>IF($B731=1,"",IF(AND(TrackingWorksheet!$AA736&gt;$BE$3,TrackingWorksheet!$AB736=Lists!$P$6),1, 0)*D731)</f>
        <v/>
      </c>
      <c r="AT731" s="19">
        <f t="shared" si="167"/>
        <v>0</v>
      </c>
      <c r="AU731" s="19" t="str">
        <f>IF(B731=1,"",IF(AND(TrackingWorksheet!K736="",TrackingWorksheet!M736="", TrackingWorksheet!N736="", TrackingWorksheet!S736="", TrackingWorksheet!V736="", TrackingWorksheet!W736="", TrackingWorksheet!Y736="", TrackingWorksheet!AA736="", V731=1),1,0)*D731)</f>
        <v/>
      </c>
      <c r="AV731" s="19" t="str">
        <f>IF(B731=1,"",IF(D731*AND(TrackingWorksheet!U736&gt;Calculations!$BE$3,TrackingWorksheet!K736="YES"),1,0))</f>
        <v/>
      </c>
      <c r="AW731" s="19" t="str">
        <f>IF(B731=1,"",IF(D731*AND(TrackingWorksheet!W736&gt;Calculations!$BE$3,TrackingWorksheet!K736="YES"),1,0))</f>
        <v/>
      </c>
      <c r="AX731" s="19">
        <f t="shared" si="168"/>
        <v>0</v>
      </c>
      <c r="AY731" s="19">
        <f t="shared" si="164"/>
        <v>0</v>
      </c>
      <c r="AZ731" s="27" t="str">
        <f>IF(B731=1,"",IF(TrackingWorksheet!Q736="","",TrackingWorksheet!Q736))</f>
        <v/>
      </c>
      <c r="BB731" s="4"/>
      <c r="BC731" s="4"/>
      <c r="BD731" s="4"/>
      <c r="BE731" s="4"/>
      <c r="BF731" s="4"/>
      <c r="BG731" s="4" t="str">
        <f>IF(B731=1,"",IF(AND(N731=1,TrackingWorksheet!$I736+14&lt;=WeeklySummary!$C$7),1,0))</f>
        <v/>
      </c>
      <c r="BH731" s="4" t="str">
        <f>IF(B731=1,"",IF(AND(R731=1,TrackingWorksheet!$I736+14&lt;=WeeklySummary!$C$7),1,0))</f>
        <v/>
      </c>
      <c r="BI731" s="4" t="str">
        <f>IF(B731=1,"",IF(AND(J731=1,TrackingWorksheet!$G736+14&lt;=WeeklySummary!$C$7),1,0))</f>
        <v/>
      </c>
      <c r="BJ731" s="4" t="str">
        <f>IF(B731=1,"",IF(AND(T731=1,TrackingWorksheet!$I736+14&lt;=WeeklySummary!$C$7),1,0))</f>
        <v/>
      </c>
      <c r="BK731" s="4" t="str">
        <f>IF(B731=1,"",IF(AND(T731=1,TrackingWorksheet!$G736+14&lt;=WeeklySummary!$C$7),1,0))</f>
        <v/>
      </c>
      <c r="BL731" s="4">
        <f t="shared" si="177"/>
        <v>0</v>
      </c>
    </row>
    <row r="732" spans="2:64" x14ac:dyDescent="0.25">
      <c r="B732" s="27">
        <f>IF(AND(ISBLANK(TrackingWorksheet!B737),ISBLANK(TrackingWorksheet!C737),ISBLANK(TrackingWorksheet!G737),ISBLANK(TrackingWorksheet!H737),
ISBLANK(TrackingWorksheet!I737),ISBLANK(TrackingWorksheet!J737),ISBLANK(TrackingWorksheet!M737),
ISBLANK(TrackingWorksheet!N739)),1,0)</f>
        <v>1</v>
      </c>
      <c r="C732" s="12" t="str">
        <f>IF(B732=1,"",TrackingWorksheet!F737)</f>
        <v/>
      </c>
      <c r="D732" s="20" t="str">
        <f>IF(B732=1,"",IF(AND(TrackingWorksheet!B737&lt;&gt;"",TrackingWorksheet!B737&lt;=WeeklySummary!$C$7,OR(TrackingWorksheet!C737="",TrackingWorksheet!C737&gt;=WeeklySummary!$C$6)),1,0))</f>
        <v/>
      </c>
      <c r="E732" s="10" t="str">
        <f>IF(B732=1,"",IF(AND(TrackingWorksheet!G737 &lt;&gt;"",TrackingWorksheet!G737&lt;=WeeklySummary!$C$7, TrackingWorksheet!H737=Lists!$D$4), "Y", "N"))</f>
        <v/>
      </c>
      <c r="F732" s="10" t="str">
        <f>IF(B732=1,"",IF(AND(TrackingWorksheet!I737 &lt;&gt;"", TrackingWorksheet!I737&lt;=WeeklySummary!$C$7, TrackingWorksheet!J737=Lists!$D$4), "Y", "N"))</f>
        <v/>
      </c>
      <c r="G732" s="10" t="str">
        <f>IF(B732=1,"",IF(AND(TrackingWorksheet!G737 &lt;&gt;"",TrackingWorksheet!G737&lt;=WeeklySummary!$C$7, TrackingWorksheet!H737=Lists!$D$5), "Y", "N"))</f>
        <v/>
      </c>
      <c r="H732" s="10" t="str">
        <f>IF(B732=1,"",IF(AND(TrackingWorksheet!I737 &lt;&gt;"", TrackingWorksheet!I737&lt;=WeeklySummary!$C$7, TrackingWorksheet!J737=Lists!$D$5), "Y", "N"))</f>
        <v/>
      </c>
      <c r="I732" s="20" t="str">
        <f>IF(B732=1,"",IF(AND(TrackingWorksheet!G737 &lt;&gt;"", TrackingWorksheet!G737&lt;=WeeklySummary!$C$7, TrackingWorksheet!H737=Lists!$D$6), 1, 0))</f>
        <v/>
      </c>
      <c r="J732" s="20" t="str">
        <f t="shared" si="169"/>
        <v/>
      </c>
      <c r="K732" s="10" t="str">
        <f>IF(B732=1,"",IF(AND(TrackingWorksheet!I737&lt;=WeeklySummary!$C$7,TrackingWorksheet!K737="YES"),0,IF(AND(AND(OR(E732="Y",F732="Y"),E732&lt;&gt;F732),G732&lt;&gt;"Y", H732&lt;&gt;"Y"), 1, 0)))</f>
        <v/>
      </c>
      <c r="L732" s="20" t="str">
        <f t="shared" si="170"/>
        <v/>
      </c>
      <c r="M732" s="10" t="str">
        <f t="shared" si="171"/>
        <v/>
      </c>
      <c r="N732" s="20" t="str">
        <f t="shared" si="172"/>
        <v/>
      </c>
      <c r="O732" s="10" t="str">
        <f>IF(B732=1,"",IF(AND(TrackingWorksheet!I737&lt;=WeeklySummary!$C$7,TrackingWorksheet!K737="YES"),0,IF(AND(AND(OR(G732="Y",H732="Y"),G732&lt;&gt;H732),E732&lt;&gt;"Y", F732&lt;&gt;"Y"), 1, 0)))</f>
        <v/>
      </c>
      <c r="P732" s="20" t="str">
        <f t="shared" si="173"/>
        <v/>
      </c>
      <c r="Q732" s="10" t="str">
        <f t="shared" si="174"/>
        <v/>
      </c>
      <c r="R732" s="10" t="str">
        <f t="shared" si="175"/>
        <v/>
      </c>
      <c r="S732" s="10" t="str">
        <f>IF(B732=1,"",IF(AND(OR(AND(TrackingWorksheet!H737=Lists!$D$7,TrackingWorksheet!H737=TrackingWorksheet!J737),TrackingWorksheet!H737&lt;&gt;TrackingWorksheet!J737),TrackingWorksheet!K737="YES",TrackingWorksheet!H737&lt;&gt;Lists!$D$6,TrackingWorksheet!G737&lt;=WeeklySummary!$C$7,TrackingWorksheet!I737&lt;=WeeklySummary!$C$7),1,0))</f>
        <v/>
      </c>
      <c r="T732" s="10" t="str">
        <f t="shared" si="176"/>
        <v/>
      </c>
      <c r="U732" s="10" t="str">
        <f>IF($B732=1,"",IF(TrackingWorksheet!$K737="YES",1, 0)*D732)</f>
        <v/>
      </c>
      <c r="V732" s="20">
        <f t="shared" si="165"/>
        <v>0</v>
      </c>
      <c r="W732" s="20">
        <f t="shared" si="166"/>
        <v>0</v>
      </c>
      <c r="X732" s="10" t="str">
        <f>IF($B732=1,"",IF(AND(TrackingWorksheet!$L737&lt;&gt;"", TrackingWorksheet!$L737&gt;=WeeklySummary!$C$6,TrackingWorksheet!$L737&lt;=WeeklySummary!$C$7,OR(TrackingWorksheet!$H737=Lists!$D$4,TrackingWorksheet!$J737=Lists!$D$4)), 1, 0))</f>
        <v/>
      </c>
      <c r="Y732" s="10" t="str">
        <f>IF($B732=1,"",IF(AND(TrackingWorksheet!$L737&lt;&gt;"", TrackingWorksheet!$L737&gt;=WeeklySummary!$C$6,TrackingWorksheet!$L737&lt;=WeeklySummary!$C$7,OR(TrackingWorksheet!$H737=Lists!$D$5,TrackingWorksheet!$J737=Lists!$D$5)), 1, 0))</f>
        <v/>
      </c>
      <c r="Z732" s="10" t="str">
        <f>IF($B732=1,"",IF(AND(TrackingWorksheet!$L737&lt;&gt;"", TrackingWorksheet!$L737&gt;=WeeklySummary!$C$6,TrackingWorksheet!$L737&lt;=WeeklySummary!$C$7,OR(TrackingWorksheet!$H737=Lists!$D$6,TrackingWorksheet!$J737=Lists!$D$6)), 1, 0))</f>
        <v/>
      </c>
      <c r="AA732" s="19" t="str">
        <f>IF(B732=1,"",IF(AND(TrackingWorksheet!M737&lt;&gt;"",TrackingWorksheet!M737&lt;=WeeklySummary!$C$7),1,0)*D732)</f>
        <v/>
      </c>
      <c r="AB732" s="19" t="str">
        <f>IF(B732=1,"",IF(AND(TrackingWorksheet!N737&lt;&gt;"",TrackingWorksheet!N737&lt;=WeeklySummary!$C$7),1,0)*D732)</f>
        <v/>
      </c>
      <c r="AC732" s="19" t="str">
        <f>IF(B732=1,"",TrackingWorksheet!T737)</f>
        <v/>
      </c>
      <c r="AD732" s="19" t="str">
        <f>IF(B732=1,"",IF(D732*AND(TrackingWorksheet!S737&gt;=Calculations!$BD$3,TrackingWorksheet!U737="",TrackingWorksheet!K737="YES"),1,0))</f>
        <v/>
      </c>
      <c r="AE732" s="19" t="str">
        <f>IF($B732=1,"",IF(AND(TrackingWorksheet!$S737&gt;$BE$3,TrackingWorksheet!$T737=Lists!$P$4),1, 0)*D732)</f>
        <v/>
      </c>
      <c r="AF732" s="19" t="str">
        <f>IF($B732=1,"",IF(AND(TrackingWorksheet!$U737&gt;$BE$3,TrackingWorksheet!$V737=Lists!$P$4),1, 0)*D732)</f>
        <v/>
      </c>
      <c r="AG732" s="19" t="str">
        <f>IF($B732=1,"",IF(AND(TrackingWorksheet!$W737&gt;$BE$3,TrackingWorksheet!$X737=Lists!$P$4),1, 0)*D732)</f>
        <v/>
      </c>
      <c r="AH732" s="19" t="str">
        <f>IF($B732=1,"",IF(AND(TrackingWorksheet!$Y737&gt;$BE$3,TrackingWorksheet!$Z737=Lists!$P$4),1, 0)*D732)</f>
        <v/>
      </c>
      <c r="AI732" s="19" t="str">
        <f>IF($B732=1,"",IF(AND(TrackingWorksheet!$AA737&gt;$BE$3,TrackingWorksheet!$AB737=Lists!$P$4),1, 0)*D732)</f>
        <v/>
      </c>
      <c r="AJ732" s="19" t="str">
        <f>IF($B732=1,"",IF(AND(TrackingWorksheet!$S737&gt;$BE$3,TrackingWorksheet!$T737=Lists!$P$5),1, 0)*D732)</f>
        <v/>
      </c>
      <c r="AK732" s="19" t="str">
        <f>IF($B732=1,"",IF(AND(TrackingWorksheet!$U737&gt;$BE$3,TrackingWorksheet!$V737=Lists!$P$5),1, 0)*D732)</f>
        <v/>
      </c>
      <c r="AL732" s="19" t="str">
        <f>IF($B732=1,"",IF(AND(TrackingWorksheet!$W737&gt;$BE$3,TrackingWorksheet!$X737=Lists!$P$5),1, 0)*D732)</f>
        <v/>
      </c>
      <c r="AM732" s="19" t="str">
        <f>IF($B732=1,"",IF(AND(TrackingWorksheet!$Y737&gt;$BE$3,TrackingWorksheet!$Z737=Lists!$P$5),1, 0)*D732)</f>
        <v/>
      </c>
      <c r="AN732" s="19" t="str">
        <f>IF($B732=1,"",IF(AND(TrackingWorksheet!$AA737&gt;$BE$3,TrackingWorksheet!$AB737=Lists!$P$5),1, 0)*D732)</f>
        <v/>
      </c>
      <c r="AO732" s="19" t="str">
        <f>IF($B732=1,"",IF(AND(TrackingWorksheet!$S737&gt;$BE$3,TrackingWorksheet!$T737=Lists!$P$6),1, 0)*D732)</f>
        <v/>
      </c>
      <c r="AP732" s="19" t="str">
        <f>IF($B732=1,"",IF(AND(TrackingWorksheet!$U737&gt;$BE$3,TrackingWorksheet!$V737=Lists!$P$6),1, 0)*D732)</f>
        <v/>
      </c>
      <c r="AQ732" s="19" t="str">
        <f>IF($B732=1,"",IF(AND(TrackingWorksheet!$W737&gt;$BE$3,TrackingWorksheet!$X737=Lists!$P$6),1, 0)*D732)</f>
        <v/>
      </c>
      <c r="AR732" s="19" t="str">
        <f>IF($B732=1,"",IF(AND(TrackingWorksheet!$Y737&gt;$BE$3,TrackingWorksheet!$Z737=Lists!$P$6),1, 0)*D732)</f>
        <v/>
      </c>
      <c r="AS732" s="19" t="str">
        <f>IF($B732=1,"",IF(AND(TrackingWorksheet!$AA737&gt;$BE$3,TrackingWorksheet!$AB737=Lists!$P$6),1, 0)*D732)</f>
        <v/>
      </c>
      <c r="AT732" s="19">
        <f t="shared" si="167"/>
        <v>0</v>
      </c>
      <c r="AU732" s="19" t="str">
        <f>IF(B732=1,"",IF(AND(TrackingWorksheet!K737="",TrackingWorksheet!M737="", TrackingWorksheet!N737="", TrackingWorksheet!S737="", TrackingWorksheet!V737="", TrackingWorksheet!W737="", TrackingWorksheet!Y737="", TrackingWorksheet!AA737="", V732=1),1,0)*D732)</f>
        <v/>
      </c>
      <c r="AV732" s="19" t="str">
        <f>IF(B732=1,"",IF(D732*AND(TrackingWorksheet!U737&gt;Calculations!$BE$3,TrackingWorksheet!K737="YES"),1,0))</f>
        <v/>
      </c>
      <c r="AW732" s="19" t="str">
        <f>IF(B732=1,"",IF(D732*AND(TrackingWorksheet!W737&gt;Calculations!$BE$3,TrackingWorksheet!K737="YES"),1,0))</f>
        <v/>
      </c>
      <c r="AX732" s="19">
        <f t="shared" si="168"/>
        <v>0</v>
      </c>
      <c r="AY732" s="19">
        <f t="shared" si="164"/>
        <v>0</v>
      </c>
      <c r="AZ732" s="27" t="str">
        <f>IF(B732=1,"",IF(TrackingWorksheet!Q737="","",TrackingWorksheet!Q737))</f>
        <v/>
      </c>
      <c r="BB732" s="4"/>
      <c r="BC732" s="4"/>
      <c r="BD732" s="4"/>
      <c r="BE732" s="4"/>
      <c r="BF732" s="4"/>
      <c r="BG732" s="4" t="str">
        <f>IF(B732=1,"",IF(AND(N732=1,TrackingWorksheet!$I737+14&lt;=WeeklySummary!$C$7),1,0))</f>
        <v/>
      </c>
      <c r="BH732" s="4" t="str">
        <f>IF(B732=1,"",IF(AND(R732=1,TrackingWorksheet!$I737+14&lt;=WeeklySummary!$C$7),1,0))</f>
        <v/>
      </c>
      <c r="BI732" s="4" t="str">
        <f>IF(B732=1,"",IF(AND(J732=1,TrackingWorksheet!$G737+14&lt;=WeeklySummary!$C$7),1,0))</f>
        <v/>
      </c>
      <c r="BJ732" s="4" t="str">
        <f>IF(B732=1,"",IF(AND(T732=1,TrackingWorksheet!$I737+14&lt;=WeeklySummary!$C$7),1,0))</f>
        <v/>
      </c>
      <c r="BK732" s="4" t="str">
        <f>IF(B732=1,"",IF(AND(T732=1,TrackingWorksheet!$G737+14&lt;=WeeklySummary!$C$7),1,0))</f>
        <v/>
      </c>
      <c r="BL732" s="4">
        <f t="shared" si="177"/>
        <v>0</v>
      </c>
    </row>
    <row r="733" spans="2:64" x14ac:dyDescent="0.25">
      <c r="B733" s="27">
        <f>IF(AND(ISBLANK(TrackingWorksheet!B738),ISBLANK(TrackingWorksheet!C738),ISBLANK(TrackingWorksheet!G738),ISBLANK(TrackingWorksheet!H738),
ISBLANK(TrackingWorksheet!I738),ISBLANK(TrackingWorksheet!J738),ISBLANK(TrackingWorksheet!M738),
ISBLANK(TrackingWorksheet!N740)),1,0)</f>
        <v>1</v>
      </c>
      <c r="C733" s="12" t="str">
        <f>IF(B733=1,"",TrackingWorksheet!F738)</f>
        <v/>
      </c>
      <c r="D733" s="20" t="str">
        <f>IF(B733=1,"",IF(AND(TrackingWorksheet!B738&lt;&gt;"",TrackingWorksheet!B738&lt;=WeeklySummary!$C$7,OR(TrackingWorksheet!C738="",TrackingWorksheet!C738&gt;=WeeklySummary!$C$6)),1,0))</f>
        <v/>
      </c>
      <c r="E733" s="10" t="str">
        <f>IF(B733=1,"",IF(AND(TrackingWorksheet!G738 &lt;&gt;"",TrackingWorksheet!G738&lt;=WeeklySummary!$C$7, TrackingWorksheet!H738=Lists!$D$4), "Y", "N"))</f>
        <v/>
      </c>
      <c r="F733" s="10" t="str">
        <f>IF(B733=1,"",IF(AND(TrackingWorksheet!I738 &lt;&gt;"", TrackingWorksheet!I738&lt;=WeeklySummary!$C$7, TrackingWorksheet!J738=Lists!$D$4), "Y", "N"))</f>
        <v/>
      </c>
      <c r="G733" s="10" t="str">
        <f>IF(B733=1,"",IF(AND(TrackingWorksheet!G738 &lt;&gt;"",TrackingWorksheet!G738&lt;=WeeklySummary!$C$7, TrackingWorksheet!H738=Lists!$D$5), "Y", "N"))</f>
        <v/>
      </c>
      <c r="H733" s="10" t="str">
        <f>IF(B733=1,"",IF(AND(TrackingWorksheet!I738 &lt;&gt;"", TrackingWorksheet!I738&lt;=WeeklySummary!$C$7, TrackingWorksheet!J738=Lists!$D$5), "Y", "N"))</f>
        <v/>
      </c>
      <c r="I733" s="20" t="str">
        <f>IF(B733=1,"",IF(AND(TrackingWorksheet!G738 &lt;&gt;"", TrackingWorksheet!G738&lt;=WeeklySummary!$C$7, TrackingWorksheet!H738=Lists!$D$6), 1, 0))</f>
        <v/>
      </c>
      <c r="J733" s="20" t="str">
        <f t="shared" si="169"/>
        <v/>
      </c>
      <c r="K733" s="10" t="str">
        <f>IF(B733=1,"",IF(AND(TrackingWorksheet!I738&lt;=WeeklySummary!$C$7,TrackingWorksheet!K738="YES"),0,IF(AND(AND(OR(E733="Y",F733="Y"),E733&lt;&gt;F733),G733&lt;&gt;"Y", H733&lt;&gt;"Y"), 1, 0)))</f>
        <v/>
      </c>
      <c r="L733" s="20" t="str">
        <f t="shared" si="170"/>
        <v/>
      </c>
      <c r="M733" s="10" t="str">
        <f t="shared" si="171"/>
        <v/>
      </c>
      <c r="N733" s="20" t="str">
        <f t="shared" si="172"/>
        <v/>
      </c>
      <c r="O733" s="10" t="str">
        <f>IF(B733=1,"",IF(AND(TrackingWorksheet!I738&lt;=WeeklySummary!$C$7,TrackingWorksheet!K738="YES"),0,IF(AND(AND(OR(G733="Y",H733="Y"),G733&lt;&gt;H733),E733&lt;&gt;"Y", F733&lt;&gt;"Y"), 1, 0)))</f>
        <v/>
      </c>
      <c r="P733" s="20" t="str">
        <f t="shared" si="173"/>
        <v/>
      </c>
      <c r="Q733" s="10" t="str">
        <f t="shared" si="174"/>
        <v/>
      </c>
      <c r="R733" s="10" t="str">
        <f t="shared" si="175"/>
        <v/>
      </c>
      <c r="S733" s="10" t="str">
        <f>IF(B733=1,"",IF(AND(OR(AND(TrackingWorksheet!H738=Lists!$D$7,TrackingWorksheet!H738=TrackingWorksheet!J738),TrackingWorksheet!H738&lt;&gt;TrackingWorksheet!J738),TrackingWorksheet!K738="YES",TrackingWorksheet!H738&lt;&gt;Lists!$D$6,TrackingWorksheet!G738&lt;=WeeklySummary!$C$7,TrackingWorksheet!I738&lt;=WeeklySummary!$C$7),1,0))</f>
        <v/>
      </c>
      <c r="T733" s="10" t="str">
        <f t="shared" si="176"/>
        <v/>
      </c>
      <c r="U733" s="10" t="str">
        <f>IF($B733=1,"",IF(TrackingWorksheet!$K738="YES",1, 0)*D733)</f>
        <v/>
      </c>
      <c r="V733" s="20">
        <f t="shared" si="165"/>
        <v>0</v>
      </c>
      <c r="W733" s="20">
        <f t="shared" si="166"/>
        <v>0</v>
      </c>
      <c r="X733" s="10" t="str">
        <f>IF($B733=1,"",IF(AND(TrackingWorksheet!$L738&lt;&gt;"", TrackingWorksheet!$L738&gt;=WeeklySummary!$C$6,TrackingWorksheet!$L738&lt;=WeeklySummary!$C$7,OR(TrackingWorksheet!$H738=Lists!$D$4,TrackingWorksheet!$J738=Lists!$D$4)), 1, 0))</f>
        <v/>
      </c>
      <c r="Y733" s="10" t="str">
        <f>IF($B733=1,"",IF(AND(TrackingWorksheet!$L738&lt;&gt;"", TrackingWorksheet!$L738&gt;=WeeklySummary!$C$6,TrackingWorksheet!$L738&lt;=WeeklySummary!$C$7,OR(TrackingWorksheet!$H738=Lists!$D$5,TrackingWorksheet!$J738=Lists!$D$5)), 1, 0))</f>
        <v/>
      </c>
      <c r="Z733" s="10" t="str">
        <f>IF($B733=1,"",IF(AND(TrackingWorksheet!$L738&lt;&gt;"", TrackingWorksheet!$L738&gt;=WeeklySummary!$C$6,TrackingWorksheet!$L738&lt;=WeeklySummary!$C$7,OR(TrackingWorksheet!$H738=Lists!$D$6,TrackingWorksheet!$J738=Lists!$D$6)), 1, 0))</f>
        <v/>
      </c>
      <c r="AA733" s="19" t="str">
        <f>IF(B733=1,"",IF(AND(TrackingWorksheet!M738&lt;&gt;"",TrackingWorksheet!M738&lt;=WeeklySummary!$C$7),1,0)*D733)</f>
        <v/>
      </c>
      <c r="AB733" s="19" t="str">
        <f>IF(B733=1,"",IF(AND(TrackingWorksheet!N738&lt;&gt;"",TrackingWorksheet!N738&lt;=WeeklySummary!$C$7),1,0)*D733)</f>
        <v/>
      </c>
      <c r="AC733" s="19" t="str">
        <f>IF(B733=1,"",TrackingWorksheet!T738)</f>
        <v/>
      </c>
      <c r="AD733" s="19" t="str">
        <f>IF(B733=1,"",IF(D733*AND(TrackingWorksheet!S738&gt;=Calculations!$BD$3,TrackingWorksheet!U738="",TrackingWorksheet!K738="YES"),1,0))</f>
        <v/>
      </c>
      <c r="AE733" s="19" t="str">
        <f>IF($B733=1,"",IF(AND(TrackingWorksheet!$S738&gt;$BE$3,TrackingWorksheet!$T738=Lists!$P$4),1, 0)*D733)</f>
        <v/>
      </c>
      <c r="AF733" s="19" t="str">
        <f>IF($B733=1,"",IF(AND(TrackingWorksheet!$U738&gt;$BE$3,TrackingWorksheet!$V738=Lists!$P$4),1, 0)*D733)</f>
        <v/>
      </c>
      <c r="AG733" s="19" t="str">
        <f>IF($B733=1,"",IF(AND(TrackingWorksheet!$W738&gt;$BE$3,TrackingWorksheet!$X738=Lists!$P$4),1, 0)*D733)</f>
        <v/>
      </c>
      <c r="AH733" s="19" t="str">
        <f>IF($B733=1,"",IF(AND(TrackingWorksheet!$Y738&gt;$BE$3,TrackingWorksheet!$Z738=Lists!$P$4),1, 0)*D733)</f>
        <v/>
      </c>
      <c r="AI733" s="19" t="str">
        <f>IF($B733=1,"",IF(AND(TrackingWorksheet!$AA738&gt;$BE$3,TrackingWorksheet!$AB738=Lists!$P$4),1, 0)*D733)</f>
        <v/>
      </c>
      <c r="AJ733" s="19" t="str">
        <f>IF($B733=1,"",IF(AND(TrackingWorksheet!$S738&gt;$BE$3,TrackingWorksheet!$T738=Lists!$P$5),1, 0)*D733)</f>
        <v/>
      </c>
      <c r="AK733" s="19" t="str">
        <f>IF($B733=1,"",IF(AND(TrackingWorksheet!$U738&gt;$BE$3,TrackingWorksheet!$V738=Lists!$P$5),1, 0)*D733)</f>
        <v/>
      </c>
      <c r="AL733" s="19" t="str">
        <f>IF($B733=1,"",IF(AND(TrackingWorksheet!$W738&gt;$BE$3,TrackingWorksheet!$X738=Lists!$P$5),1, 0)*D733)</f>
        <v/>
      </c>
      <c r="AM733" s="19" t="str">
        <f>IF($B733=1,"",IF(AND(TrackingWorksheet!$Y738&gt;$BE$3,TrackingWorksheet!$Z738=Lists!$P$5),1, 0)*D733)</f>
        <v/>
      </c>
      <c r="AN733" s="19" t="str">
        <f>IF($B733=1,"",IF(AND(TrackingWorksheet!$AA738&gt;$BE$3,TrackingWorksheet!$AB738=Lists!$P$5),1, 0)*D733)</f>
        <v/>
      </c>
      <c r="AO733" s="19" t="str">
        <f>IF($B733=1,"",IF(AND(TrackingWorksheet!$S738&gt;$BE$3,TrackingWorksheet!$T738=Lists!$P$6),1, 0)*D733)</f>
        <v/>
      </c>
      <c r="AP733" s="19" t="str">
        <f>IF($B733=1,"",IF(AND(TrackingWorksheet!$U738&gt;$BE$3,TrackingWorksheet!$V738=Lists!$P$6),1, 0)*D733)</f>
        <v/>
      </c>
      <c r="AQ733" s="19" t="str">
        <f>IF($B733=1,"",IF(AND(TrackingWorksheet!$W738&gt;$BE$3,TrackingWorksheet!$X738=Lists!$P$6),1, 0)*D733)</f>
        <v/>
      </c>
      <c r="AR733" s="19" t="str">
        <f>IF($B733=1,"",IF(AND(TrackingWorksheet!$Y738&gt;$BE$3,TrackingWorksheet!$Z738=Lists!$P$6),1, 0)*D733)</f>
        <v/>
      </c>
      <c r="AS733" s="19" t="str">
        <f>IF($B733=1,"",IF(AND(TrackingWorksheet!$AA738&gt;$BE$3,TrackingWorksheet!$AB738=Lists!$P$6),1, 0)*D733)</f>
        <v/>
      </c>
      <c r="AT733" s="19">
        <f t="shared" si="167"/>
        <v>0</v>
      </c>
      <c r="AU733" s="19" t="str">
        <f>IF(B733=1,"",IF(AND(TrackingWorksheet!K738="",TrackingWorksheet!M738="", TrackingWorksheet!N738="", TrackingWorksheet!S738="", TrackingWorksheet!V738="", TrackingWorksheet!W738="", TrackingWorksheet!Y738="", TrackingWorksheet!AA738="", V733=1),1,0)*D733)</f>
        <v/>
      </c>
      <c r="AV733" s="19" t="str">
        <f>IF(B733=1,"",IF(D733*AND(TrackingWorksheet!U738&gt;Calculations!$BE$3,TrackingWorksheet!K738="YES"),1,0))</f>
        <v/>
      </c>
      <c r="AW733" s="19" t="str">
        <f>IF(B733=1,"",IF(D733*AND(TrackingWorksheet!W738&gt;Calculations!$BE$3,TrackingWorksheet!K738="YES"),1,0))</f>
        <v/>
      </c>
      <c r="AX733" s="19">
        <f t="shared" si="168"/>
        <v>0</v>
      </c>
      <c r="AY733" s="19">
        <f t="shared" si="164"/>
        <v>0</v>
      </c>
      <c r="AZ733" s="27" t="str">
        <f>IF(B733=1,"",IF(TrackingWorksheet!Q738="","",TrackingWorksheet!Q738))</f>
        <v/>
      </c>
      <c r="BB733" s="4"/>
      <c r="BC733" s="4"/>
      <c r="BD733" s="4"/>
      <c r="BE733" s="4"/>
      <c r="BF733" s="4"/>
      <c r="BG733" s="4" t="str">
        <f>IF(B733=1,"",IF(AND(N733=1,TrackingWorksheet!$I738+14&lt;=WeeklySummary!$C$7),1,0))</f>
        <v/>
      </c>
      <c r="BH733" s="4" t="str">
        <f>IF(B733=1,"",IF(AND(R733=1,TrackingWorksheet!$I738+14&lt;=WeeklySummary!$C$7),1,0))</f>
        <v/>
      </c>
      <c r="BI733" s="4" t="str">
        <f>IF(B733=1,"",IF(AND(J733=1,TrackingWorksheet!$G738+14&lt;=WeeklySummary!$C$7),1,0))</f>
        <v/>
      </c>
      <c r="BJ733" s="4" t="str">
        <f>IF(B733=1,"",IF(AND(T733=1,TrackingWorksheet!$I738+14&lt;=WeeklySummary!$C$7),1,0))</f>
        <v/>
      </c>
      <c r="BK733" s="4" t="str">
        <f>IF(B733=1,"",IF(AND(T733=1,TrackingWorksheet!$G738+14&lt;=WeeklySummary!$C$7),1,0))</f>
        <v/>
      </c>
      <c r="BL733" s="4">
        <f t="shared" si="177"/>
        <v>0</v>
      </c>
    </row>
    <row r="734" spans="2:64" x14ac:dyDescent="0.25">
      <c r="B734" s="27">
        <f>IF(AND(ISBLANK(TrackingWorksheet!B739),ISBLANK(TrackingWorksheet!C739),ISBLANK(TrackingWorksheet!G739),ISBLANK(TrackingWorksheet!H739),
ISBLANK(TrackingWorksheet!I739),ISBLANK(TrackingWorksheet!J739),ISBLANK(TrackingWorksheet!M739),
ISBLANK(TrackingWorksheet!N741)),1,0)</f>
        <v>1</v>
      </c>
      <c r="C734" s="12" t="str">
        <f>IF(B734=1,"",TrackingWorksheet!F739)</f>
        <v/>
      </c>
      <c r="D734" s="20" t="str">
        <f>IF(B734=1,"",IF(AND(TrackingWorksheet!B739&lt;&gt;"",TrackingWorksheet!B739&lt;=WeeklySummary!$C$7,OR(TrackingWorksheet!C739="",TrackingWorksheet!C739&gt;=WeeklySummary!$C$6)),1,0))</f>
        <v/>
      </c>
      <c r="E734" s="10" t="str">
        <f>IF(B734=1,"",IF(AND(TrackingWorksheet!G739 &lt;&gt;"",TrackingWorksheet!G739&lt;=WeeklySummary!$C$7, TrackingWorksheet!H739=Lists!$D$4), "Y", "N"))</f>
        <v/>
      </c>
      <c r="F734" s="10" t="str">
        <f>IF(B734=1,"",IF(AND(TrackingWorksheet!I739 &lt;&gt;"", TrackingWorksheet!I739&lt;=WeeklySummary!$C$7, TrackingWorksheet!J739=Lists!$D$4), "Y", "N"))</f>
        <v/>
      </c>
      <c r="G734" s="10" t="str">
        <f>IF(B734=1,"",IF(AND(TrackingWorksheet!G739 &lt;&gt;"",TrackingWorksheet!G739&lt;=WeeklySummary!$C$7, TrackingWorksheet!H739=Lists!$D$5), "Y", "N"))</f>
        <v/>
      </c>
      <c r="H734" s="10" t="str">
        <f>IF(B734=1,"",IF(AND(TrackingWorksheet!I739 &lt;&gt;"", TrackingWorksheet!I739&lt;=WeeklySummary!$C$7, TrackingWorksheet!J739=Lists!$D$5), "Y", "N"))</f>
        <v/>
      </c>
      <c r="I734" s="20" t="str">
        <f>IF(B734=1,"",IF(AND(TrackingWorksheet!G739 &lt;&gt;"", TrackingWorksheet!G739&lt;=WeeklySummary!$C$7, TrackingWorksheet!H739=Lists!$D$6), 1, 0))</f>
        <v/>
      </c>
      <c r="J734" s="20" t="str">
        <f t="shared" si="169"/>
        <v/>
      </c>
      <c r="K734" s="10" t="str">
        <f>IF(B734=1,"",IF(AND(TrackingWorksheet!I739&lt;=WeeklySummary!$C$7,TrackingWorksheet!K739="YES"),0,IF(AND(AND(OR(E734="Y",F734="Y"),E734&lt;&gt;F734),G734&lt;&gt;"Y", H734&lt;&gt;"Y"), 1, 0)))</f>
        <v/>
      </c>
      <c r="L734" s="20" t="str">
        <f t="shared" si="170"/>
        <v/>
      </c>
      <c r="M734" s="10" t="str">
        <f t="shared" si="171"/>
        <v/>
      </c>
      <c r="N734" s="20" t="str">
        <f t="shared" si="172"/>
        <v/>
      </c>
      <c r="O734" s="10" t="str">
        <f>IF(B734=1,"",IF(AND(TrackingWorksheet!I739&lt;=WeeklySummary!$C$7,TrackingWorksheet!K739="YES"),0,IF(AND(AND(OR(G734="Y",H734="Y"),G734&lt;&gt;H734),E734&lt;&gt;"Y", F734&lt;&gt;"Y"), 1, 0)))</f>
        <v/>
      </c>
      <c r="P734" s="20" t="str">
        <f t="shared" si="173"/>
        <v/>
      </c>
      <c r="Q734" s="10" t="str">
        <f t="shared" si="174"/>
        <v/>
      </c>
      <c r="R734" s="10" t="str">
        <f t="shared" si="175"/>
        <v/>
      </c>
      <c r="S734" s="10" t="str">
        <f>IF(B734=1,"",IF(AND(OR(AND(TrackingWorksheet!H739=Lists!$D$7,TrackingWorksheet!H739=TrackingWorksheet!J739),TrackingWorksheet!H739&lt;&gt;TrackingWorksheet!J739),TrackingWorksheet!K739="YES",TrackingWorksheet!H739&lt;&gt;Lists!$D$6,TrackingWorksheet!G739&lt;=WeeklySummary!$C$7,TrackingWorksheet!I739&lt;=WeeklySummary!$C$7),1,0))</f>
        <v/>
      </c>
      <c r="T734" s="10" t="str">
        <f t="shared" si="176"/>
        <v/>
      </c>
      <c r="U734" s="10" t="str">
        <f>IF($B734=1,"",IF(TrackingWorksheet!$K739="YES",1, 0)*D734)</f>
        <v/>
      </c>
      <c r="V734" s="20">
        <f t="shared" si="165"/>
        <v>0</v>
      </c>
      <c r="W734" s="20">
        <f t="shared" si="166"/>
        <v>0</v>
      </c>
      <c r="X734" s="10" t="str">
        <f>IF($B734=1,"",IF(AND(TrackingWorksheet!$L739&lt;&gt;"", TrackingWorksheet!$L739&gt;=WeeklySummary!$C$6,TrackingWorksheet!$L739&lt;=WeeklySummary!$C$7,OR(TrackingWorksheet!$H739=Lists!$D$4,TrackingWorksheet!$J739=Lists!$D$4)), 1, 0))</f>
        <v/>
      </c>
      <c r="Y734" s="10" t="str">
        <f>IF($B734=1,"",IF(AND(TrackingWorksheet!$L739&lt;&gt;"", TrackingWorksheet!$L739&gt;=WeeklySummary!$C$6,TrackingWorksheet!$L739&lt;=WeeklySummary!$C$7,OR(TrackingWorksheet!$H739=Lists!$D$5,TrackingWorksheet!$J739=Lists!$D$5)), 1, 0))</f>
        <v/>
      </c>
      <c r="Z734" s="10" t="str">
        <f>IF($B734=1,"",IF(AND(TrackingWorksheet!$L739&lt;&gt;"", TrackingWorksheet!$L739&gt;=WeeklySummary!$C$6,TrackingWorksheet!$L739&lt;=WeeklySummary!$C$7,OR(TrackingWorksheet!$H739=Lists!$D$6,TrackingWorksheet!$J739=Lists!$D$6)), 1, 0))</f>
        <v/>
      </c>
      <c r="AA734" s="19" t="str">
        <f>IF(B734=1,"",IF(AND(TrackingWorksheet!M739&lt;&gt;"",TrackingWorksheet!M739&lt;=WeeklySummary!$C$7),1,0)*D734)</f>
        <v/>
      </c>
      <c r="AB734" s="19" t="str">
        <f>IF(B734=1,"",IF(AND(TrackingWorksheet!N739&lt;&gt;"",TrackingWorksheet!N739&lt;=WeeklySummary!$C$7),1,0)*D734)</f>
        <v/>
      </c>
      <c r="AC734" s="19" t="str">
        <f>IF(B734=1,"",TrackingWorksheet!T739)</f>
        <v/>
      </c>
      <c r="AD734" s="19" t="str">
        <f>IF(B734=1,"",IF(D734*AND(TrackingWorksheet!S739&gt;=Calculations!$BD$3,TrackingWorksheet!U739="",TrackingWorksheet!K739="YES"),1,0))</f>
        <v/>
      </c>
      <c r="AE734" s="19" t="str">
        <f>IF($B734=1,"",IF(AND(TrackingWorksheet!$S739&gt;$BE$3,TrackingWorksheet!$T739=Lists!$P$4),1, 0)*D734)</f>
        <v/>
      </c>
      <c r="AF734" s="19" t="str">
        <f>IF($B734=1,"",IF(AND(TrackingWorksheet!$U739&gt;$BE$3,TrackingWorksheet!$V739=Lists!$P$4),1, 0)*D734)</f>
        <v/>
      </c>
      <c r="AG734" s="19" t="str">
        <f>IF($B734=1,"",IF(AND(TrackingWorksheet!$W739&gt;$BE$3,TrackingWorksheet!$X739=Lists!$P$4),1, 0)*D734)</f>
        <v/>
      </c>
      <c r="AH734" s="19" t="str">
        <f>IF($B734=1,"",IF(AND(TrackingWorksheet!$Y739&gt;$BE$3,TrackingWorksheet!$Z739=Lists!$P$4),1, 0)*D734)</f>
        <v/>
      </c>
      <c r="AI734" s="19" t="str">
        <f>IF($B734=1,"",IF(AND(TrackingWorksheet!$AA739&gt;$BE$3,TrackingWorksheet!$AB739=Lists!$P$4),1, 0)*D734)</f>
        <v/>
      </c>
      <c r="AJ734" s="19" t="str">
        <f>IF($B734=1,"",IF(AND(TrackingWorksheet!$S739&gt;$BE$3,TrackingWorksheet!$T739=Lists!$P$5),1, 0)*D734)</f>
        <v/>
      </c>
      <c r="AK734" s="19" t="str">
        <f>IF($B734=1,"",IF(AND(TrackingWorksheet!$U739&gt;$BE$3,TrackingWorksheet!$V739=Lists!$P$5),1, 0)*D734)</f>
        <v/>
      </c>
      <c r="AL734" s="19" t="str">
        <f>IF($B734=1,"",IF(AND(TrackingWorksheet!$W739&gt;$BE$3,TrackingWorksheet!$X739=Lists!$P$5),1, 0)*D734)</f>
        <v/>
      </c>
      <c r="AM734" s="19" t="str">
        <f>IF($B734=1,"",IF(AND(TrackingWorksheet!$Y739&gt;$BE$3,TrackingWorksheet!$Z739=Lists!$P$5),1, 0)*D734)</f>
        <v/>
      </c>
      <c r="AN734" s="19" t="str">
        <f>IF($B734=1,"",IF(AND(TrackingWorksheet!$AA739&gt;$BE$3,TrackingWorksheet!$AB739=Lists!$P$5),1, 0)*D734)</f>
        <v/>
      </c>
      <c r="AO734" s="19" t="str">
        <f>IF($B734=1,"",IF(AND(TrackingWorksheet!$S739&gt;$BE$3,TrackingWorksheet!$T739=Lists!$P$6),1, 0)*D734)</f>
        <v/>
      </c>
      <c r="AP734" s="19" t="str">
        <f>IF($B734=1,"",IF(AND(TrackingWorksheet!$U739&gt;$BE$3,TrackingWorksheet!$V739=Lists!$P$6),1, 0)*D734)</f>
        <v/>
      </c>
      <c r="AQ734" s="19" t="str">
        <f>IF($B734=1,"",IF(AND(TrackingWorksheet!$W739&gt;$BE$3,TrackingWorksheet!$X739=Lists!$P$6),1, 0)*D734)</f>
        <v/>
      </c>
      <c r="AR734" s="19" t="str">
        <f>IF($B734=1,"",IF(AND(TrackingWorksheet!$Y739&gt;$BE$3,TrackingWorksheet!$Z739=Lists!$P$6),1, 0)*D734)</f>
        <v/>
      </c>
      <c r="AS734" s="19" t="str">
        <f>IF($B734=1,"",IF(AND(TrackingWorksheet!$AA739&gt;$BE$3,TrackingWorksheet!$AB739=Lists!$P$6),1, 0)*D734)</f>
        <v/>
      </c>
      <c r="AT734" s="19">
        <f t="shared" si="167"/>
        <v>0</v>
      </c>
      <c r="AU734" s="19" t="str">
        <f>IF(B734=1,"",IF(AND(TrackingWorksheet!K739="",TrackingWorksheet!M739="", TrackingWorksheet!N739="", TrackingWorksheet!S739="", TrackingWorksheet!V739="", TrackingWorksheet!W739="", TrackingWorksheet!Y739="", TrackingWorksheet!AA739="", V734=1),1,0)*D734)</f>
        <v/>
      </c>
      <c r="AV734" s="19" t="str">
        <f>IF(B734=1,"",IF(D734*AND(TrackingWorksheet!U739&gt;Calculations!$BE$3,TrackingWorksheet!K739="YES"),1,0))</f>
        <v/>
      </c>
      <c r="AW734" s="19" t="str">
        <f>IF(B734=1,"",IF(D734*AND(TrackingWorksheet!W739&gt;Calculations!$BE$3,TrackingWorksheet!K739="YES"),1,0))</f>
        <v/>
      </c>
      <c r="AX734" s="19">
        <f t="shared" si="168"/>
        <v>0</v>
      </c>
      <c r="AY734" s="19">
        <f t="shared" si="164"/>
        <v>0</v>
      </c>
      <c r="AZ734" s="27" t="str">
        <f>IF(B734=1,"",IF(TrackingWorksheet!Q739="","",TrackingWorksheet!Q739))</f>
        <v/>
      </c>
      <c r="BB734" s="4"/>
      <c r="BC734" s="4"/>
      <c r="BD734" s="4"/>
      <c r="BE734" s="4"/>
      <c r="BF734" s="4"/>
      <c r="BG734" s="4" t="str">
        <f>IF(B734=1,"",IF(AND(N734=1,TrackingWorksheet!$I739+14&lt;=WeeklySummary!$C$7),1,0))</f>
        <v/>
      </c>
      <c r="BH734" s="4" t="str">
        <f>IF(B734=1,"",IF(AND(R734=1,TrackingWorksheet!$I739+14&lt;=WeeklySummary!$C$7),1,0))</f>
        <v/>
      </c>
      <c r="BI734" s="4" t="str">
        <f>IF(B734=1,"",IF(AND(J734=1,TrackingWorksheet!$G739+14&lt;=WeeklySummary!$C$7),1,0))</f>
        <v/>
      </c>
      <c r="BJ734" s="4" t="str">
        <f>IF(B734=1,"",IF(AND(T734=1,TrackingWorksheet!$I739+14&lt;=WeeklySummary!$C$7),1,0))</f>
        <v/>
      </c>
      <c r="BK734" s="4" t="str">
        <f>IF(B734=1,"",IF(AND(T734=1,TrackingWorksheet!$G739+14&lt;=WeeklySummary!$C$7),1,0))</f>
        <v/>
      </c>
      <c r="BL734" s="4">
        <f t="shared" si="177"/>
        <v>0</v>
      </c>
    </row>
    <row r="735" spans="2:64" x14ac:dyDescent="0.25">
      <c r="B735" s="27">
        <f>IF(AND(ISBLANK(TrackingWorksheet!B740),ISBLANK(TrackingWorksheet!C740),ISBLANK(TrackingWorksheet!G740),ISBLANK(TrackingWorksheet!H740),
ISBLANK(TrackingWorksheet!I740),ISBLANK(TrackingWorksheet!J740),ISBLANK(TrackingWorksheet!M740),
ISBLANK(TrackingWorksheet!N742)),1,0)</f>
        <v>1</v>
      </c>
      <c r="C735" s="12" t="str">
        <f>IF(B735=1,"",TrackingWorksheet!F740)</f>
        <v/>
      </c>
      <c r="D735" s="20" t="str">
        <f>IF(B735=1,"",IF(AND(TrackingWorksheet!B740&lt;&gt;"",TrackingWorksheet!B740&lt;=WeeklySummary!$C$7,OR(TrackingWorksheet!C740="",TrackingWorksheet!C740&gt;=WeeklySummary!$C$6)),1,0))</f>
        <v/>
      </c>
      <c r="E735" s="10" t="str">
        <f>IF(B735=1,"",IF(AND(TrackingWorksheet!G740 &lt;&gt;"",TrackingWorksheet!G740&lt;=WeeklySummary!$C$7, TrackingWorksheet!H740=Lists!$D$4), "Y", "N"))</f>
        <v/>
      </c>
      <c r="F735" s="10" t="str">
        <f>IF(B735=1,"",IF(AND(TrackingWorksheet!I740 &lt;&gt;"", TrackingWorksheet!I740&lt;=WeeklySummary!$C$7, TrackingWorksheet!J740=Lists!$D$4), "Y", "N"))</f>
        <v/>
      </c>
      <c r="G735" s="10" t="str">
        <f>IF(B735=1,"",IF(AND(TrackingWorksheet!G740 &lt;&gt;"",TrackingWorksheet!G740&lt;=WeeklySummary!$C$7, TrackingWorksheet!H740=Lists!$D$5), "Y", "N"))</f>
        <v/>
      </c>
      <c r="H735" s="10" t="str">
        <f>IF(B735=1,"",IF(AND(TrackingWorksheet!I740 &lt;&gt;"", TrackingWorksheet!I740&lt;=WeeklySummary!$C$7, TrackingWorksheet!J740=Lists!$D$5), "Y", "N"))</f>
        <v/>
      </c>
      <c r="I735" s="20" t="str">
        <f>IF(B735=1,"",IF(AND(TrackingWorksheet!G740 &lt;&gt;"", TrackingWorksheet!G740&lt;=WeeklySummary!$C$7, TrackingWorksheet!H740=Lists!$D$6), 1, 0))</f>
        <v/>
      </c>
      <c r="J735" s="20" t="str">
        <f t="shared" si="169"/>
        <v/>
      </c>
      <c r="K735" s="10" t="str">
        <f>IF(B735=1,"",IF(AND(TrackingWorksheet!I740&lt;=WeeklySummary!$C$7,TrackingWorksheet!K740="YES"),0,IF(AND(AND(OR(E735="Y",F735="Y"),E735&lt;&gt;F735),G735&lt;&gt;"Y", H735&lt;&gt;"Y"), 1, 0)))</f>
        <v/>
      </c>
      <c r="L735" s="20" t="str">
        <f t="shared" si="170"/>
        <v/>
      </c>
      <c r="M735" s="10" t="str">
        <f t="shared" si="171"/>
        <v/>
      </c>
      <c r="N735" s="20" t="str">
        <f t="shared" si="172"/>
        <v/>
      </c>
      <c r="O735" s="10" t="str">
        <f>IF(B735=1,"",IF(AND(TrackingWorksheet!I740&lt;=WeeklySummary!$C$7,TrackingWorksheet!K740="YES"),0,IF(AND(AND(OR(G735="Y",H735="Y"),G735&lt;&gt;H735),E735&lt;&gt;"Y", F735&lt;&gt;"Y"), 1, 0)))</f>
        <v/>
      </c>
      <c r="P735" s="20" t="str">
        <f t="shared" si="173"/>
        <v/>
      </c>
      <c r="Q735" s="10" t="str">
        <f t="shared" si="174"/>
        <v/>
      </c>
      <c r="R735" s="10" t="str">
        <f t="shared" si="175"/>
        <v/>
      </c>
      <c r="S735" s="10" t="str">
        <f>IF(B735=1,"",IF(AND(OR(AND(TrackingWorksheet!H740=Lists!$D$7,TrackingWorksheet!H740=TrackingWorksheet!J740),TrackingWorksheet!H740&lt;&gt;TrackingWorksheet!J740),TrackingWorksheet!K740="YES",TrackingWorksheet!H740&lt;&gt;Lists!$D$6,TrackingWorksheet!G740&lt;=WeeklySummary!$C$7,TrackingWorksheet!I740&lt;=WeeklySummary!$C$7),1,0))</f>
        <v/>
      </c>
      <c r="T735" s="10" t="str">
        <f t="shared" si="176"/>
        <v/>
      </c>
      <c r="U735" s="10" t="str">
        <f>IF($B735=1,"",IF(TrackingWorksheet!$K740="YES",1, 0)*D735)</f>
        <v/>
      </c>
      <c r="V735" s="20">
        <f t="shared" si="165"/>
        <v>0</v>
      </c>
      <c r="W735" s="20">
        <f t="shared" si="166"/>
        <v>0</v>
      </c>
      <c r="X735" s="10" t="str">
        <f>IF($B735=1,"",IF(AND(TrackingWorksheet!$L740&lt;&gt;"", TrackingWorksheet!$L740&gt;=WeeklySummary!$C$6,TrackingWorksheet!$L740&lt;=WeeklySummary!$C$7,OR(TrackingWorksheet!$H740=Lists!$D$4,TrackingWorksheet!$J740=Lists!$D$4)), 1, 0))</f>
        <v/>
      </c>
      <c r="Y735" s="10" t="str">
        <f>IF($B735=1,"",IF(AND(TrackingWorksheet!$L740&lt;&gt;"", TrackingWorksheet!$L740&gt;=WeeklySummary!$C$6,TrackingWorksheet!$L740&lt;=WeeklySummary!$C$7,OR(TrackingWorksheet!$H740=Lists!$D$5,TrackingWorksheet!$J740=Lists!$D$5)), 1, 0))</f>
        <v/>
      </c>
      <c r="Z735" s="10" t="str">
        <f>IF($B735=1,"",IF(AND(TrackingWorksheet!$L740&lt;&gt;"", TrackingWorksheet!$L740&gt;=WeeklySummary!$C$6,TrackingWorksheet!$L740&lt;=WeeklySummary!$C$7,OR(TrackingWorksheet!$H740=Lists!$D$6,TrackingWorksheet!$J740=Lists!$D$6)), 1, 0))</f>
        <v/>
      </c>
      <c r="AA735" s="19" t="str">
        <f>IF(B735=1,"",IF(AND(TrackingWorksheet!M740&lt;&gt;"",TrackingWorksheet!M740&lt;=WeeklySummary!$C$7),1,0)*D735)</f>
        <v/>
      </c>
      <c r="AB735" s="19" t="str">
        <f>IF(B735=1,"",IF(AND(TrackingWorksheet!N740&lt;&gt;"",TrackingWorksheet!N740&lt;=WeeklySummary!$C$7),1,0)*D735)</f>
        <v/>
      </c>
      <c r="AC735" s="19" t="str">
        <f>IF(B735=1,"",TrackingWorksheet!T740)</f>
        <v/>
      </c>
      <c r="AD735" s="19" t="str">
        <f>IF(B735=1,"",IF(D735*AND(TrackingWorksheet!S740&gt;=Calculations!$BD$3,TrackingWorksheet!U740="",TrackingWorksheet!K740="YES"),1,0))</f>
        <v/>
      </c>
      <c r="AE735" s="19" t="str">
        <f>IF($B735=1,"",IF(AND(TrackingWorksheet!$S740&gt;$BE$3,TrackingWorksheet!$T740=Lists!$P$4),1, 0)*D735)</f>
        <v/>
      </c>
      <c r="AF735" s="19" t="str">
        <f>IF($B735=1,"",IF(AND(TrackingWorksheet!$U740&gt;$BE$3,TrackingWorksheet!$V740=Lists!$P$4),1, 0)*D735)</f>
        <v/>
      </c>
      <c r="AG735" s="19" t="str">
        <f>IF($B735=1,"",IF(AND(TrackingWorksheet!$W740&gt;$BE$3,TrackingWorksheet!$X740=Lists!$P$4),1, 0)*D735)</f>
        <v/>
      </c>
      <c r="AH735" s="19" t="str">
        <f>IF($B735=1,"",IF(AND(TrackingWorksheet!$Y740&gt;$BE$3,TrackingWorksheet!$Z740=Lists!$P$4),1, 0)*D735)</f>
        <v/>
      </c>
      <c r="AI735" s="19" t="str">
        <f>IF($B735=1,"",IF(AND(TrackingWorksheet!$AA740&gt;$BE$3,TrackingWorksheet!$AB740=Lists!$P$4),1, 0)*D735)</f>
        <v/>
      </c>
      <c r="AJ735" s="19" t="str">
        <f>IF($B735=1,"",IF(AND(TrackingWorksheet!$S740&gt;$BE$3,TrackingWorksheet!$T740=Lists!$P$5),1, 0)*D735)</f>
        <v/>
      </c>
      <c r="AK735" s="19" t="str">
        <f>IF($B735=1,"",IF(AND(TrackingWorksheet!$U740&gt;$BE$3,TrackingWorksheet!$V740=Lists!$P$5),1, 0)*D735)</f>
        <v/>
      </c>
      <c r="AL735" s="19" t="str">
        <f>IF($B735=1,"",IF(AND(TrackingWorksheet!$W740&gt;$BE$3,TrackingWorksheet!$X740=Lists!$P$5),1, 0)*D735)</f>
        <v/>
      </c>
      <c r="AM735" s="19" t="str">
        <f>IF($B735=1,"",IF(AND(TrackingWorksheet!$Y740&gt;$BE$3,TrackingWorksheet!$Z740=Lists!$P$5),1, 0)*D735)</f>
        <v/>
      </c>
      <c r="AN735" s="19" t="str">
        <f>IF($B735=1,"",IF(AND(TrackingWorksheet!$AA740&gt;$BE$3,TrackingWorksheet!$AB740=Lists!$P$5),1, 0)*D735)</f>
        <v/>
      </c>
      <c r="AO735" s="19" t="str">
        <f>IF($B735=1,"",IF(AND(TrackingWorksheet!$S740&gt;$BE$3,TrackingWorksheet!$T740=Lists!$P$6),1, 0)*D735)</f>
        <v/>
      </c>
      <c r="AP735" s="19" t="str">
        <f>IF($B735=1,"",IF(AND(TrackingWorksheet!$U740&gt;$BE$3,TrackingWorksheet!$V740=Lists!$P$6),1, 0)*D735)</f>
        <v/>
      </c>
      <c r="AQ735" s="19" t="str">
        <f>IF($B735=1,"",IF(AND(TrackingWorksheet!$W740&gt;$BE$3,TrackingWorksheet!$X740=Lists!$P$6),1, 0)*D735)</f>
        <v/>
      </c>
      <c r="AR735" s="19" t="str">
        <f>IF($B735=1,"",IF(AND(TrackingWorksheet!$Y740&gt;$BE$3,TrackingWorksheet!$Z740=Lists!$P$6),1, 0)*D735)</f>
        <v/>
      </c>
      <c r="AS735" s="19" t="str">
        <f>IF($B735=1,"",IF(AND(TrackingWorksheet!$AA740&gt;$BE$3,TrackingWorksheet!$AB740=Lists!$P$6),1, 0)*D735)</f>
        <v/>
      </c>
      <c r="AT735" s="19">
        <f t="shared" si="167"/>
        <v>0</v>
      </c>
      <c r="AU735" s="19" t="str">
        <f>IF(B735=1,"",IF(AND(TrackingWorksheet!K740="",TrackingWorksheet!M740="", TrackingWorksheet!N740="", TrackingWorksheet!S740="", TrackingWorksheet!V740="", TrackingWorksheet!W740="", TrackingWorksheet!Y740="", TrackingWorksheet!AA740="", V735=1),1,0)*D735)</f>
        <v/>
      </c>
      <c r="AV735" s="19" t="str">
        <f>IF(B735=1,"",IF(D735*AND(TrackingWorksheet!U740&gt;Calculations!$BE$3,TrackingWorksheet!K740="YES"),1,0))</f>
        <v/>
      </c>
      <c r="AW735" s="19" t="str">
        <f>IF(B735=1,"",IF(D735*AND(TrackingWorksheet!W740&gt;Calculations!$BE$3,TrackingWorksheet!K740="YES"),1,0))</f>
        <v/>
      </c>
      <c r="AX735" s="19">
        <f t="shared" si="168"/>
        <v>0</v>
      </c>
      <c r="AY735" s="19">
        <f t="shared" si="164"/>
        <v>0</v>
      </c>
      <c r="AZ735" s="27" t="str">
        <f>IF(B735=1,"",IF(TrackingWorksheet!Q740="","",TrackingWorksheet!Q740))</f>
        <v/>
      </c>
      <c r="BB735" s="4"/>
      <c r="BC735" s="4"/>
      <c r="BD735" s="4"/>
      <c r="BE735" s="4"/>
      <c r="BF735" s="4"/>
      <c r="BG735" s="4" t="str">
        <f>IF(B735=1,"",IF(AND(N735=1,TrackingWorksheet!$I740+14&lt;=WeeklySummary!$C$7),1,0))</f>
        <v/>
      </c>
      <c r="BH735" s="4" t="str">
        <f>IF(B735=1,"",IF(AND(R735=1,TrackingWorksheet!$I740+14&lt;=WeeklySummary!$C$7),1,0))</f>
        <v/>
      </c>
      <c r="BI735" s="4" t="str">
        <f>IF(B735=1,"",IF(AND(J735=1,TrackingWorksheet!$G740+14&lt;=WeeklySummary!$C$7),1,0))</f>
        <v/>
      </c>
      <c r="BJ735" s="4" t="str">
        <f>IF(B735=1,"",IF(AND(T735=1,TrackingWorksheet!$I740+14&lt;=WeeklySummary!$C$7),1,0))</f>
        <v/>
      </c>
      <c r="BK735" s="4" t="str">
        <f>IF(B735=1,"",IF(AND(T735=1,TrackingWorksheet!$G740+14&lt;=WeeklySummary!$C$7),1,0))</f>
        <v/>
      </c>
      <c r="BL735" s="4">
        <f t="shared" si="177"/>
        <v>0</v>
      </c>
    </row>
    <row r="736" spans="2:64" x14ac:dyDescent="0.25">
      <c r="B736" s="27">
        <f>IF(AND(ISBLANK(TrackingWorksheet!B741),ISBLANK(TrackingWorksheet!C741),ISBLANK(TrackingWorksheet!G741),ISBLANK(TrackingWorksheet!H741),
ISBLANK(TrackingWorksheet!I741),ISBLANK(TrackingWorksheet!J741),ISBLANK(TrackingWorksheet!M741),
ISBLANK(TrackingWorksheet!N743)),1,0)</f>
        <v>1</v>
      </c>
      <c r="C736" s="12" t="str">
        <f>IF(B736=1,"",TrackingWorksheet!F741)</f>
        <v/>
      </c>
      <c r="D736" s="20" t="str">
        <f>IF(B736=1,"",IF(AND(TrackingWorksheet!B741&lt;&gt;"",TrackingWorksheet!B741&lt;=WeeklySummary!$C$7,OR(TrackingWorksheet!C741="",TrackingWorksheet!C741&gt;=WeeklySummary!$C$6)),1,0))</f>
        <v/>
      </c>
      <c r="E736" s="10" t="str">
        <f>IF(B736=1,"",IF(AND(TrackingWorksheet!G741 &lt;&gt;"",TrackingWorksheet!G741&lt;=WeeklySummary!$C$7, TrackingWorksheet!H741=Lists!$D$4), "Y", "N"))</f>
        <v/>
      </c>
      <c r="F736" s="10" t="str">
        <f>IF(B736=1,"",IF(AND(TrackingWorksheet!I741 &lt;&gt;"", TrackingWorksheet!I741&lt;=WeeklySummary!$C$7, TrackingWorksheet!J741=Lists!$D$4), "Y", "N"))</f>
        <v/>
      </c>
      <c r="G736" s="10" t="str">
        <f>IF(B736=1,"",IF(AND(TrackingWorksheet!G741 &lt;&gt;"",TrackingWorksheet!G741&lt;=WeeklySummary!$C$7, TrackingWorksheet!H741=Lists!$D$5), "Y", "N"))</f>
        <v/>
      </c>
      <c r="H736" s="10" t="str">
        <f>IF(B736=1,"",IF(AND(TrackingWorksheet!I741 &lt;&gt;"", TrackingWorksheet!I741&lt;=WeeklySummary!$C$7, TrackingWorksheet!J741=Lists!$D$5), "Y", "N"))</f>
        <v/>
      </c>
      <c r="I736" s="20" t="str">
        <f>IF(B736=1,"",IF(AND(TrackingWorksheet!G741 &lt;&gt;"", TrackingWorksheet!G741&lt;=WeeklySummary!$C$7, TrackingWorksheet!H741=Lists!$D$6), 1, 0))</f>
        <v/>
      </c>
      <c r="J736" s="20" t="str">
        <f t="shared" si="169"/>
        <v/>
      </c>
      <c r="K736" s="10" t="str">
        <f>IF(B736=1,"",IF(AND(TrackingWorksheet!I741&lt;=WeeklySummary!$C$7,TrackingWorksheet!K741="YES"),0,IF(AND(AND(OR(E736="Y",F736="Y"),E736&lt;&gt;F736),G736&lt;&gt;"Y", H736&lt;&gt;"Y"), 1, 0)))</f>
        <v/>
      </c>
      <c r="L736" s="20" t="str">
        <f t="shared" si="170"/>
        <v/>
      </c>
      <c r="M736" s="10" t="str">
        <f t="shared" si="171"/>
        <v/>
      </c>
      <c r="N736" s="20" t="str">
        <f t="shared" si="172"/>
        <v/>
      </c>
      <c r="O736" s="10" t="str">
        <f>IF(B736=1,"",IF(AND(TrackingWorksheet!I741&lt;=WeeklySummary!$C$7,TrackingWorksheet!K741="YES"),0,IF(AND(AND(OR(G736="Y",H736="Y"),G736&lt;&gt;H736),E736&lt;&gt;"Y", F736&lt;&gt;"Y"), 1, 0)))</f>
        <v/>
      </c>
      <c r="P736" s="20" t="str">
        <f t="shared" si="173"/>
        <v/>
      </c>
      <c r="Q736" s="10" t="str">
        <f t="shared" si="174"/>
        <v/>
      </c>
      <c r="R736" s="10" t="str">
        <f t="shared" si="175"/>
        <v/>
      </c>
      <c r="S736" s="10" t="str">
        <f>IF(B736=1,"",IF(AND(OR(AND(TrackingWorksheet!H741=Lists!$D$7,TrackingWorksheet!H741=TrackingWorksheet!J741),TrackingWorksheet!H741&lt;&gt;TrackingWorksheet!J741),TrackingWorksheet!K741="YES",TrackingWorksheet!H741&lt;&gt;Lists!$D$6,TrackingWorksheet!G741&lt;=WeeklySummary!$C$7,TrackingWorksheet!I741&lt;=WeeklySummary!$C$7),1,0))</f>
        <v/>
      </c>
      <c r="T736" s="10" t="str">
        <f t="shared" si="176"/>
        <v/>
      </c>
      <c r="U736" s="10" t="str">
        <f>IF($B736=1,"",IF(TrackingWorksheet!$K741="YES",1, 0)*D736)</f>
        <v/>
      </c>
      <c r="V736" s="20">
        <f t="shared" si="165"/>
        <v>0</v>
      </c>
      <c r="W736" s="20">
        <f t="shared" si="166"/>
        <v>0</v>
      </c>
      <c r="X736" s="10" t="str">
        <f>IF($B736=1,"",IF(AND(TrackingWorksheet!$L741&lt;&gt;"", TrackingWorksheet!$L741&gt;=WeeklySummary!$C$6,TrackingWorksheet!$L741&lt;=WeeklySummary!$C$7,OR(TrackingWorksheet!$H741=Lists!$D$4,TrackingWorksheet!$J741=Lists!$D$4)), 1, 0))</f>
        <v/>
      </c>
      <c r="Y736" s="10" t="str">
        <f>IF($B736=1,"",IF(AND(TrackingWorksheet!$L741&lt;&gt;"", TrackingWorksheet!$L741&gt;=WeeklySummary!$C$6,TrackingWorksheet!$L741&lt;=WeeklySummary!$C$7,OR(TrackingWorksheet!$H741=Lists!$D$5,TrackingWorksheet!$J741=Lists!$D$5)), 1, 0))</f>
        <v/>
      </c>
      <c r="Z736" s="10" t="str">
        <f>IF($B736=1,"",IF(AND(TrackingWorksheet!$L741&lt;&gt;"", TrackingWorksheet!$L741&gt;=WeeklySummary!$C$6,TrackingWorksheet!$L741&lt;=WeeklySummary!$C$7,OR(TrackingWorksheet!$H741=Lists!$D$6,TrackingWorksheet!$J741=Lists!$D$6)), 1, 0))</f>
        <v/>
      </c>
      <c r="AA736" s="19" t="str">
        <f>IF(B736=1,"",IF(AND(TrackingWorksheet!M741&lt;&gt;"",TrackingWorksheet!M741&lt;=WeeklySummary!$C$7),1,0)*D736)</f>
        <v/>
      </c>
      <c r="AB736" s="19" t="str">
        <f>IF(B736=1,"",IF(AND(TrackingWorksheet!N741&lt;&gt;"",TrackingWorksheet!N741&lt;=WeeklySummary!$C$7),1,0)*D736)</f>
        <v/>
      </c>
      <c r="AC736" s="19" t="str">
        <f>IF(B736=1,"",TrackingWorksheet!T741)</f>
        <v/>
      </c>
      <c r="AD736" s="19" t="str">
        <f>IF(B736=1,"",IF(D736*AND(TrackingWorksheet!S741&gt;=Calculations!$BD$3,TrackingWorksheet!U741="",TrackingWorksheet!K741="YES"),1,0))</f>
        <v/>
      </c>
      <c r="AE736" s="19" t="str">
        <f>IF($B736=1,"",IF(AND(TrackingWorksheet!$S741&gt;$BE$3,TrackingWorksheet!$T741=Lists!$P$4),1, 0)*D736)</f>
        <v/>
      </c>
      <c r="AF736" s="19" t="str">
        <f>IF($B736=1,"",IF(AND(TrackingWorksheet!$U741&gt;$BE$3,TrackingWorksheet!$V741=Lists!$P$4),1, 0)*D736)</f>
        <v/>
      </c>
      <c r="AG736" s="19" t="str">
        <f>IF($B736=1,"",IF(AND(TrackingWorksheet!$W741&gt;$BE$3,TrackingWorksheet!$X741=Lists!$P$4),1, 0)*D736)</f>
        <v/>
      </c>
      <c r="AH736" s="19" t="str">
        <f>IF($B736=1,"",IF(AND(TrackingWorksheet!$Y741&gt;$BE$3,TrackingWorksheet!$Z741=Lists!$P$4),1, 0)*D736)</f>
        <v/>
      </c>
      <c r="AI736" s="19" t="str">
        <f>IF($B736=1,"",IF(AND(TrackingWorksheet!$AA741&gt;$BE$3,TrackingWorksheet!$AB741=Lists!$P$4),1, 0)*D736)</f>
        <v/>
      </c>
      <c r="AJ736" s="19" t="str">
        <f>IF($B736=1,"",IF(AND(TrackingWorksheet!$S741&gt;$BE$3,TrackingWorksheet!$T741=Lists!$P$5),1, 0)*D736)</f>
        <v/>
      </c>
      <c r="AK736" s="19" t="str">
        <f>IF($B736=1,"",IF(AND(TrackingWorksheet!$U741&gt;$BE$3,TrackingWorksheet!$V741=Lists!$P$5),1, 0)*D736)</f>
        <v/>
      </c>
      <c r="AL736" s="19" t="str">
        <f>IF($B736=1,"",IF(AND(TrackingWorksheet!$W741&gt;$BE$3,TrackingWorksheet!$X741=Lists!$P$5),1, 0)*D736)</f>
        <v/>
      </c>
      <c r="AM736" s="19" t="str">
        <f>IF($B736=1,"",IF(AND(TrackingWorksheet!$Y741&gt;$BE$3,TrackingWorksheet!$Z741=Lists!$P$5),1, 0)*D736)</f>
        <v/>
      </c>
      <c r="AN736" s="19" t="str">
        <f>IF($B736=1,"",IF(AND(TrackingWorksheet!$AA741&gt;$BE$3,TrackingWorksheet!$AB741=Lists!$P$5),1, 0)*D736)</f>
        <v/>
      </c>
      <c r="AO736" s="19" t="str">
        <f>IF($B736=1,"",IF(AND(TrackingWorksheet!$S741&gt;$BE$3,TrackingWorksheet!$T741=Lists!$P$6),1, 0)*D736)</f>
        <v/>
      </c>
      <c r="AP736" s="19" t="str">
        <f>IF($B736=1,"",IF(AND(TrackingWorksheet!$U741&gt;$BE$3,TrackingWorksheet!$V741=Lists!$P$6),1, 0)*D736)</f>
        <v/>
      </c>
      <c r="AQ736" s="19" t="str">
        <f>IF($B736=1,"",IF(AND(TrackingWorksheet!$W741&gt;$BE$3,TrackingWorksheet!$X741=Lists!$P$6),1, 0)*D736)</f>
        <v/>
      </c>
      <c r="AR736" s="19" t="str">
        <f>IF($B736=1,"",IF(AND(TrackingWorksheet!$Y741&gt;$BE$3,TrackingWorksheet!$Z741=Lists!$P$6),1, 0)*D736)</f>
        <v/>
      </c>
      <c r="AS736" s="19" t="str">
        <f>IF($B736=1,"",IF(AND(TrackingWorksheet!$AA741&gt;$BE$3,TrackingWorksheet!$AB741=Lists!$P$6),1, 0)*D736)</f>
        <v/>
      </c>
      <c r="AT736" s="19">
        <f t="shared" si="167"/>
        <v>0</v>
      </c>
      <c r="AU736" s="19" t="str">
        <f>IF(B736=1,"",IF(AND(TrackingWorksheet!K741="",TrackingWorksheet!M741="", TrackingWorksheet!N741="", TrackingWorksheet!S741="", TrackingWorksheet!V741="", TrackingWorksheet!W741="", TrackingWorksheet!Y741="", TrackingWorksheet!AA741="", V736=1),1,0)*D736)</f>
        <v/>
      </c>
      <c r="AV736" s="19" t="str">
        <f>IF(B736=1,"",IF(D736*AND(TrackingWorksheet!U741&gt;Calculations!$BE$3,TrackingWorksheet!K741="YES"),1,0))</f>
        <v/>
      </c>
      <c r="AW736" s="19" t="str">
        <f>IF(B736=1,"",IF(D736*AND(TrackingWorksheet!W741&gt;Calculations!$BE$3,TrackingWorksheet!K741="YES"),1,0))</f>
        <v/>
      </c>
      <c r="AX736" s="19">
        <f t="shared" si="168"/>
        <v>0</v>
      </c>
      <c r="AY736" s="19">
        <f t="shared" si="164"/>
        <v>0</v>
      </c>
      <c r="AZ736" s="27" t="str">
        <f>IF(B736=1,"",IF(TrackingWorksheet!Q741="","",TrackingWorksheet!Q741))</f>
        <v/>
      </c>
      <c r="BB736" s="4"/>
      <c r="BC736" s="4"/>
      <c r="BD736" s="4"/>
      <c r="BE736" s="4"/>
      <c r="BF736" s="4"/>
      <c r="BG736" s="4" t="str">
        <f>IF(B736=1,"",IF(AND(N736=1,TrackingWorksheet!$I741+14&lt;=WeeklySummary!$C$7),1,0))</f>
        <v/>
      </c>
      <c r="BH736" s="4" t="str">
        <f>IF(B736=1,"",IF(AND(R736=1,TrackingWorksheet!$I741+14&lt;=WeeklySummary!$C$7),1,0))</f>
        <v/>
      </c>
      <c r="BI736" s="4" t="str">
        <f>IF(B736=1,"",IF(AND(J736=1,TrackingWorksheet!$G741+14&lt;=WeeklySummary!$C$7),1,0))</f>
        <v/>
      </c>
      <c r="BJ736" s="4" t="str">
        <f>IF(B736=1,"",IF(AND(T736=1,TrackingWorksheet!$I741+14&lt;=WeeklySummary!$C$7),1,0))</f>
        <v/>
      </c>
      <c r="BK736" s="4" t="str">
        <f>IF(B736=1,"",IF(AND(T736=1,TrackingWorksheet!$G741+14&lt;=WeeklySummary!$C$7),1,0))</f>
        <v/>
      </c>
      <c r="BL736" s="4">
        <f t="shared" si="177"/>
        <v>0</v>
      </c>
    </row>
    <row r="737" spans="2:64" x14ac:dyDescent="0.25">
      <c r="B737" s="27">
        <f>IF(AND(ISBLANK(TrackingWorksheet!B742),ISBLANK(TrackingWorksheet!C742),ISBLANK(TrackingWorksheet!G742),ISBLANK(TrackingWorksheet!H742),
ISBLANK(TrackingWorksheet!I742),ISBLANK(TrackingWorksheet!J742),ISBLANK(TrackingWorksheet!M742),
ISBLANK(TrackingWorksheet!N744)),1,0)</f>
        <v>1</v>
      </c>
      <c r="C737" s="12" t="str">
        <f>IF(B737=1,"",TrackingWorksheet!F742)</f>
        <v/>
      </c>
      <c r="D737" s="20" t="str">
        <f>IF(B737=1,"",IF(AND(TrackingWorksheet!B742&lt;&gt;"",TrackingWorksheet!B742&lt;=WeeklySummary!$C$7,OR(TrackingWorksheet!C742="",TrackingWorksheet!C742&gt;=WeeklySummary!$C$6)),1,0))</f>
        <v/>
      </c>
      <c r="E737" s="10" t="str">
        <f>IF(B737=1,"",IF(AND(TrackingWorksheet!G742 &lt;&gt;"",TrackingWorksheet!G742&lt;=WeeklySummary!$C$7, TrackingWorksheet!H742=Lists!$D$4), "Y", "N"))</f>
        <v/>
      </c>
      <c r="F737" s="10" t="str">
        <f>IF(B737=1,"",IF(AND(TrackingWorksheet!I742 &lt;&gt;"", TrackingWorksheet!I742&lt;=WeeklySummary!$C$7, TrackingWorksheet!J742=Lists!$D$4), "Y", "N"))</f>
        <v/>
      </c>
      <c r="G737" s="10" t="str">
        <f>IF(B737=1,"",IF(AND(TrackingWorksheet!G742 &lt;&gt;"",TrackingWorksheet!G742&lt;=WeeklySummary!$C$7, TrackingWorksheet!H742=Lists!$D$5), "Y", "N"))</f>
        <v/>
      </c>
      <c r="H737" s="10" t="str">
        <f>IF(B737=1,"",IF(AND(TrackingWorksheet!I742 &lt;&gt;"", TrackingWorksheet!I742&lt;=WeeklySummary!$C$7, TrackingWorksheet!J742=Lists!$D$5), "Y", "N"))</f>
        <v/>
      </c>
      <c r="I737" s="20" t="str">
        <f>IF(B737=1,"",IF(AND(TrackingWorksheet!G742 &lt;&gt;"", TrackingWorksheet!G742&lt;=WeeklySummary!$C$7, TrackingWorksheet!H742=Lists!$D$6), 1, 0))</f>
        <v/>
      </c>
      <c r="J737" s="20" t="str">
        <f t="shared" si="169"/>
        <v/>
      </c>
      <c r="K737" s="10" t="str">
        <f>IF(B737=1,"",IF(AND(TrackingWorksheet!I742&lt;=WeeklySummary!$C$7,TrackingWorksheet!K742="YES"),0,IF(AND(AND(OR(E737="Y",F737="Y"),E737&lt;&gt;F737),G737&lt;&gt;"Y", H737&lt;&gt;"Y"), 1, 0)))</f>
        <v/>
      </c>
      <c r="L737" s="20" t="str">
        <f t="shared" si="170"/>
        <v/>
      </c>
      <c r="M737" s="10" t="str">
        <f t="shared" si="171"/>
        <v/>
      </c>
      <c r="N737" s="20" t="str">
        <f t="shared" si="172"/>
        <v/>
      </c>
      <c r="O737" s="10" t="str">
        <f>IF(B737=1,"",IF(AND(TrackingWorksheet!I742&lt;=WeeklySummary!$C$7,TrackingWorksheet!K742="YES"),0,IF(AND(AND(OR(G737="Y",H737="Y"),G737&lt;&gt;H737),E737&lt;&gt;"Y", F737&lt;&gt;"Y"), 1, 0)))</f>
        <v/>
      </c>
      <c r="P737" s="20" t="str">
        <f t="shared" si="173"/>
        <v/>
      </c>
      <c r="Q737" s="10" t="str">
        <f t="shared" si="174"/>
        <v/>
      </c>
      <c r="R737" s="10" t="str">
        <f t="shared" si="175"/>
        <v/>
      </c>
      <c r="S737" s="10" t="str">
        <f>IF(B737=1,"",IF(AND(OR(AND(TrackingWorksheet!H742=Lists!$D$7,TrackingWorksheet!H742=TrackingWorksheet!J742),TrackingWorksheet!H742&lt;&gt;TrackingWorksheet!J742),TrackingWorksheet!K742="YES",TrackingWorksheet!H742&lt;&gt;Lists!$D$6,TrackingWorksheet!G742&lt;=WeeklySummary!$C$7,TrackingWorksheet!I742&lt;=WeeklySummary!$C$7),1,0))</f>
        <v/>
      </c>
      <c r="T737" s="10" t="str">
        <f t="shared" si="176"/>
        <v/>
      </c>
      <c r="U737" s="10" t="str">
        <f>IF($B737=1,"",IF(TrackingWorksheet!$K742="YES",1, 0)*D737)</f>
        <v/>
      </c>
      <c r="V737" s="20">
        <f t="shared" si="165"/>
        <v>0</v>
      </c>
      <c r="W737" s="20">
        <f t="shared" si="166"/>
        <v>0</v>
      </c>
      <c r="X737" s="10" t="str">
        <f>IF($B737=1,"",IF(AND(TrackingWorksheet!$L742&lt;&gt;"", TrackingWorksheet!$L742&gt;=WeeklySummary!$C$6,TrackingWorksheet!$L742&lt;=WeeklySummary!$C$7,OR(TrackingWorksheet!$H742=Lists!$D$4,TrackingWorksheet!$J742=Lists!$D$4)), 1, 0))</f>
        <v/>
      </c>
      <c r="Y737" s="10" t="str">
        <f>IF($B737=1,"",IF(AND(TrackingWorksheet!$L742&lt;&gt;"", TrackingWorksheet!$L742&gt;=WeeklySummary!$C$6,TrackingWorksheet!$L742&lt;=WeeklySummary!$C$7,OR(TrackingWorksheet!$H742=Lists!$D$5,TrackingWorksheet!$J742=Lists!$D$5)), 1, 0))</f>
        <v/>
      </c>
      <c r="Z737" s="10" t="str">
        <f>IF($B737=1,"",IF(AND(TrackingWorksheet!$L742&lt;&gt;"", TrackingWorksheet!$L742&gt;=WeeklySummary!$C$6,TrackingWorksheet!$L742&lt;=WeeklySummary!$C$7,OR(TrackingWorksheet!$H742=Lists!$D$6,TrackingWorksheet!$J742=Lists!$D$6)), 1, 0))</f>
        <v/>
      </c>
      <c r="AA737" s="19" t="str">
        <f>IF(B737=1,"",IF(AND(TrackingWorksheet!M742&lt;&gt;"",TrackingWorksheet!M742&lt;=WeeklySummary!$C$7),1,0)*D737)</f>
        <v/>
      </c>
      <c r="AB737" s="19" t="str">
        <f>IF(B737=1,"",IF(AND(TrackingWorksheet!N742&lt;&gt;"",TrackingWorksheet!N742&lt;=WeeklySummary!$C$7),1,0)*D737)</f>
        <v/>
      </c>
      <c r="AC737" s="19" t="str">
        <f>IF(B737=1,"",TrackingWorksheet!T742)</f>
        <v/>
      </c>
      <c r="AD737" s="19" t="str">
        <f>IF(B737=1,"",IF(D737*AND(TrackingWorksheet!S742&gt;=Calculations!$BD$3,TrackingWorksheet!U742="",TrackingWorksheet!K742="YES"),1,0))</f>
        <v/>
      </c>
      <c r="AE737" s="19" t="str">
        <f>IF($B737=1,"",IF(AND(TrackingWorksheet!$S742&gt;$BE$3,TrackingWorksheet!$T742=Lists!$P$4),1, 0)*D737)</f>
        <v/>
      </c>
      <c r="AF737" s="19" t="str">
        <f>IF($B737=1,"",IF(AND(TrackingWorksheet!$U742&gt;$BE$3,TrackingWorksheet!$V742=Lists!$P$4),1, 0)*D737)</f>
        <v/>
      </c>
      <c r="AG737" s="19" t="str">
        <f>IF($B737=1,"",IF(AND(TrackingWorksheet!$W742&gt;$BE$3,TrackingWorksheet!$X742=Lists!$P$4),1, 0)*D737)</f>
        <v/>
      </c>
      <c r="AH737" s="19" t="str">
        <f>IF($B737=1,"",IF(AND(TrackingWorksheet!$Y742&gt;$BE$3,TrackingWorksheet!$Z742=Lists!$P$4),1, 0)*D737)</f>
        <v/>
      </c>
      <c r="AI737" s="19" t="str">
        <f>IF($B737=1,"",IF(AND(TrackingWorksheet!$AA742&gt;$BE$3,TrackingWorksheet!$AB742=Lists!$P$4),1, 0)*D737)</f>
        <v/>
      </c>
      <c r="AJ737" s="19" t="str">
        <f>IF($B737=1,"",IF(AND(TrackingWorksheet!$S742&gt;$BE$3,TrackingWorksheet!$T742=Lists!$P$5),1, 0)*D737)</f>
        <v/>
      </c>
      <c r="AK737" s="19" t="str">
        <f>IF($B737=1,"",IF(AND(TrackingWorksheet!$U742&gt;$BE$3,TrackingWorksheet!$V742=Lists!$P$5),1, 0)*D737)</f>
        <v/>
      </c>
      <c r="AL737" s="19" t="str">
        <f>IF($B737=1,"",IF(AND(TrackingWorksheet!$W742&gt;$BE$3,TrackingWorksheet!$X742=Lists!$P$5),1, 0)*D737)</f>
        <v/>
      </c>
      <c r="AM737" s="19" t="str">
        <f>IF($B737=1,"",IF(AND(TrackingWorksheet!$Y742&gt;$BE$3,TrackingWorksheet!$Z742=Lists!$P$5),1, 0)*D737)</f>
        <v/>
      </c>
      <c r="AN737" s="19" t="str">
        <f>IF($B737=1,"",IF(AND(TrackingWorksheet!$AA742&gt;$BE$3,TrackingWorksheet!$AB742=Lists!$P$5),1, 0)*D737)</f>
        <v/>
      </c>
      <c r="AO737" s="19" t="str">
        <f>IF($B737=1,"",IF(AND(TrackingWorksheet!$S742&gt;$BE$3,TrackingWorksheet!$T742=Lists!$P$6),1, 0)*D737)</f>
        <v/>
      </c>
      <c r="AP737" s="19" t="str">
        <f>IF($B737=1,"",IF(AND(TrackingWorksheet!$U742&gt;$BE$3,TrackingWorksheet!$V742=Lists!$P$6),1, 0)*D737)</f>
        <v/>
      </c>
      <c r="AQ737" s="19" t="str">
        <f>IF($B737=1,"",IF(AND(TrackingWorksheet!$W742&gt;$BE$3,TrackingWorksheet!$X742=Lists!$P$6),1, 0)*D737)</f>
        <v/>
      </c>
      <c r="AR737" s="19" t="str">
        <f>IF($B737=1,"",IF(AND(TrackingWorksheet!$Y742&gt;$BE$3,TrackingWorksheet!$Z742=Lists!$P$6),1, 0)*D737)</f>
        <v/>
      </c>
      <c r="AS737" s="19" t="str">
        <f>IF($B737=1,"",IF(AND(TrackingWorksheet!$AA742&gt;$BE$3,TrackingWorksheet!$AB742=Lists!$P$6),1, 0)*D737)</f>
        <v/>
      </c>
      <c r="AT737" s="19">
        <f t="shared" si="167"/>
        <v>0</v>
      </c>
      <c r="AU737" s="19" t="str">
        <f>IF(B737=1,"",IF(AND(TrackingWorksheet!K742="",TrackingWorksheet!M742="", TrackingWorksheet!N742="", TrackingWorksheet!S742="", TrackingWorksheet!V742="", TrackingWorksheet!W742="", TrackingWorksheet!Y742="", TrackingWorksheet!AA742="", V737=1),1,0)*D737)</f>
        <v/>
      </c>
      <c r="AV737" s="19" t="str">
        <f>IF(B737=1,"",IF(D737*AND(TrackingWorksheet!U742&gt;Calculations!$BE$3,TrackingWorksheet!K742="YES"),1,0))</f>
        <v/>
      </c>
      <c r="AW737" s="19" t="str">
        <f>IF(B737=1,"",IF(D737*AND(TrackingWorksheet!W742&gt;Calculations!$BE$3,TrackingWorksheet!K742="YES"),1,0))</f>
        <v/>
      </c>
      <c r="AX737" s="19">
        <f t="shared" si="168"/>
        <v>0</v>
      </c>
      <c r="AY737" s="19">
        <f t="shared" si="164"/>
        <v>0</v>
      </c>
      <c r="AZ737" s="27" t="str">
        <f>IF(B737=1,"",IF(TrackingWorksheet!Q742="","",TrackingWorksheet!Q742))</f>
        <v/>
      </c>
      <c r="BB737" s="4"/>
      <c r="BC737" s="4"/>
      <c r="BD737" s="4"/>
      <c r="BE737" s="4"/>
      <c r="BF737" s="4"/>
      <c r="BG737" s="4" t="str">
        <f>IF(B737=1,"",IF(AND(N737=1,TrackingWorksheet!$I742+14&lt;=WeeklySummary!$C$7),1,0))</f>
        <v/>
      </c>
      <c r="BH737" s="4" t="str">
        <f>IF(B737=1,"",IF(AND(R737=1,TrackingWorksheet!$I742+14&lt;=WeeklySummary!$C$7),1,0))</f>
        <v/>
      </c>
      <c r="BI737" s="4" t="str">
        <f>IF(B737=1,"",IF(AND(J737=1,TrackingWorksheet!$G742+14&lt;=WeeklySummary!$C$7),1,0))</f>
        <v/>
      </c>
      <c r="BJ737" s="4" t="str">
        <f>IF(B737=1,"",IF(AND(T737=1,TrackingWorksheet!$I742+14&lt;=WeeklySummary!$C$7),1,0))</f>
        <v/>
      </c>
      <c r="BK737" s="4" t="str">
        <f>IF(B737=1,"",IF(AND(T737=1,TrackingWorksheet!$G742+14&lt;=WeeklySummary!$C$7),1,0))</f>
        <v/>
      </c>
      <c r="BL737" s="4">
        <f t="shared" si="177"/>
        <v>0</v>
      </c>
    </row>
    <row r="738" spans="2:64" x14ac:dyDescent="0.25">
      <c r="B738" s="27">
        <f>IF(AND(ISBLANK(TrackingWorksheet!B743),ISBLANK(TrackingWorksheet!C743),ISBLANK(TrackingWorksheet!G743),ISBLANK(TrackingWorksheet!H743),
ISBLANK(TrackingWorksheet!I743),ISBLANK(TrackingWorksheet!J743),ISBLANK(TrackingWorksheet!M743),
ISBLANK(TrackingWorksheet!N745)),1,0)</f>
        <v>1</v>
      </c>
      <c r="C738" s="12" t="str">
        <f>IF(B738=1,"",TrackingWorksheet!F743)</f>
        <v/>
      </c>
      <c r="D738" s="20" t="str">
        <f>IF(B738=1,"",IF(AND(TrackingWorksheet!B743&lt;&gt;"",TrackingWorksheet!B743&lt;=WeeklySummary!$C$7,OR(TrackingWorksheet!C743="",TrackingWorksheet!C743&gt;=WeeklySummary!$C$6)),1,0))</f>
        <v/>
      </c>
      <c r="E738" s="10" t="str">
        <f>IF(B738=1,"",IF(AND(TrackingWorksheet!G743 &lt;&gt;"",TrackingWorksheet!G743&lt;=WeeklySummary!$C$7, TrackingWorksheet!H743=Lists!$D$4), "Y", "N"))</f>
        <v/>
      </c>
      <c r="F738" s="10" t="str">
        <f>IF(B738=1,"",IF(AND(TrackingWorksheet!I743 &lt;&gt;"", TrackingWorksheet!I743&lt;=WeeklySummary!$C$7, TrackingWorksheet!J743=Lists!$D$4), "Y", "N"))</f>
        <v/>
      </c>
      <c r="G738" s="10" t="str">
        <f>IF(B738=1,"",IF(AND(TrackingWorksheet!G743 &lt;&gt;"",TrackingWorksheet!G743&lt;=WeeklySummary!$C$7, TrackingWorksheet!H743=Lists!$D$5), "Y", "N"))</f>
        <v/>
      </c>
      <c r="H738" s="10" t="str">
        <f>IF(B738=1,"",IF(AND(TrackingWorksheet!I743 &lt;&gt;"", TrackingWorksheet!I743&lt;=WeeklySummary!$C$7, TrackingWorksheet!J743=Lists!$D$5), "Y", "N"))</f>
        <v/>
      </c>
      <c r="I738" s="20" t="str">
        <f>IF(B738=1,"",IF(AND(TrackingWorksheet!G743 &lt;&gt;"", TrackingWorksheet!G743&lt;=WeeklySummary!$C$7, TrackingWorksheet!H743=Lists!$D$6), 1, 0))</f>
        <v/>
      </c>
      <c r="J738" s="20" t="str">
        <f t="shared" si="169"/>
        <v/>
      </c>
      <c r="K738" s="10" t="str">
        <f>IF(B738=1,"",IF(AND(TrackingWorksheet!I743&lt;=WeeklySummary!$C$7,TrackingWorksheet!K743="YES"),0,IF(AND(AND(OR(E738="Y",F738="Y"),E738&lt;&gt;F738),G738&lt;&gt;"Y", H738&lt;&gt;"Y"), 1, 0)))</f>
        <v/>
      </c>
      <c r="L738" s="20" t="str">
        <f t="shared" si="170"/>
        <v/>
      </c>
      <c r="M738" s="10" t="str">
        <f t="shared" si="171"/>
        <v/>
      </c>
      <c r="N738" s="20" t="str">
        <f t="shared" si="172"/>
        <v/>
      </c>
      <c r="O738" s="10" t="str">
        <f>IF(B738=1,"",IF(AND(TrackingWorksheet!I743&lt;=WeeklySummary!$C$7,TrackingWorksheet!K743="YES"),0,IF(AND(AND(OR(G738="Y",H738="Y"),G738&lt;&gt;H738),E738&lt;&gt;"Y", F738&lt;&gt;"Y"), 1, 0)))</f>
        <v/>
      </c>
      <c r="P738" s="20" t="str">
        <f t="shared" si="173"/>
        <v/>
      </c>
      <c r="Q738" s="10" t="str">
        <f t="shared" si="174"/>
        <v/>
      </c>
      <c r="R738" s="10" t="str">
        <f t="shared" si="175"/>
        <v/>
      </c>
      <c r="S738" s="10" t="str">
        <f>IF(B738=1,"",IF(AND(OR(AND(TrackingWorksheet!H743=Lists!$D$7,TrackingWorksheet!H743=TrackingWorksheet!J743),TrackingWorksheet!H743&lt;&gt;TrackingWorksheet!J743),TrackingWorksheet!K743="YES",TrackingWorksheet!H743&lt;&gt;Lists!$D$6,TrackingWorksheet!G743&lt;=WeeklySummary!$C$7,TrackingWorksheet!I743&lt;=WeeklySummary!$C$7),1,0))</f>
        <v/>
      </c>
      <c r="T738" s="10" t="str">
        <f t="shared" si="176"/>
        <v/>
      </c>
      <c r="U738" s="10" t="str">
        <f>IF($B738=1,"",IF(TrackingWorksheet!$K743="YES",1, 0)*D738)</f>
        <v/>
      </c>
      <c r="V738" s="20">
        <f t="shared" si="165"/>
        <v>0</v>
      </c>
      <c r="W738" s="20">
        <f t="shared" si="166"/>
        <v>0</v>
      </c>
      <c r="X738" s="10" t="str">
        <f>IF($B738=1,"",IF(AND(TrackingWorksheet!$L743&lt;&gt;"", TrackingWorksheet!$L743&gt;=WeeklySummary!$C$6,TrackingWorksheet!$L743&lt;=WeeklySummary!$C$7,OR(TrackingWorksheet!$H743=Lists!$D$4,TrackingWorksheet!$J743=Lists!$D$4)), 1, 0))</f>
        <v/>
      </c>
      <c r="Y738" s="10" t="str">
        <f>IF($B738=1,"",IF(AND(TrackingWorksheet!$L743&lt;&gt;"", TrackingWorksheet!$L743&gt;=WeeklySummary!$C$6,TrackingWorksheet!$L743&lt;=WeeklySummary!$C$7,OR(TrackingWorksheet!$H743=Lists!$D$5,TrackingWorksheet!$J743=Lists!$D$5)), 1, 0))</f>
        <v/>
      </c>
      <c r="Z738" s="10" t="str">
        <f>IF($B738=1,"",IF(AND(TrackingWorksheet!$L743&lt;&gt;"", TrackingWorksheet!$L743&gt;=WeeklySummary!$C$6,TrackingWorksheet!$L743&lt;=WeeklySummary!$C$7,OR(TrackingWorksheet!$H743=Lists!$D$6,TrackingWorksheet!$J743=Lists!$D$6)), 1, 0))</f>
        <v/>
      </c>
      <c r="AA738" s="19" t="str">
        <f>IF(B738=1,"",IF(AND(TrackingWorksheet!M743&lt;&gt;"",TrackingWorksheet!M743&lt;=WeeklySummary!$C$7),1,0)*D738)</f>
        <v/>
      </c>
      <c r="AB738" s="19" t="str">
        <f>IF(B738=1,"",IF(AND(TrackingWorksheet!N743&lt;&gt;"",TrackingWorksheet!N743&lt;=WeeklySummary!$C$7),1,0)*D738)</f>
        <v/>
      </c>
      <c r="AC738" s="19" t="str">
        <f>IF(B738=1,"",TrackingWorksheet!T743)</f>
        <v/>
      </c>
      <c r="AD738" s="19" t="str">
        <f>IF(B738=1,"",IF(D738*AND(TrackingWorksheet!S743&gt;=Calculations!$BD$3,TrackingWorksheet!U743="",TrackingWorksheet!K743="YES"),1,0))</f>
        <v/>
      </c>
      <c r="AE738" s="19" t="str">
        <f>IF($B738=1,"",IF(AND(TrackingWorksheet!$S743&gt;$BE$3,TrackingWorksheet!$T743=Lists!$P$4),1, 0)*D738)</f>
        <v/>
      </c>
      <c r="AF738" s="19" t="str">
        <f>IF($B738=1,"",IF(AND(TrackingWorksheet!$U743&gt;$BE$3,TrackingWorksheet!$V743=Lists!$P$4),1, 0)*D738)</f>
        <v/>
      </c>
      <c r="AG738" s="19" t="str">
        <f>IF($B738=1,"",IF(AND(TrackingWorksheet!$W743&gt;$BE$3,TrackingWorksheet!$X743=Lists!$P$4),1, 0)*D738)</f>
        <v/>
      </c>
      <c r="AH738" s="19" t="str">
        <f>IF($B738=1,"",IF(AND(TrackingWorksheet!$Y743&gt;$BE$3,TrackingWorksheet!$Z743=Lists!$P$4),1, 0)*D738)</f>
        <v/>
      </c>
      <c r="AI738" s="19" t="str">
        <f>IF($B738=1,"",IF(AND(TrackingWorksheet!$AA743&gt;$BE$3,TrackingWorksheet!$AB743=Lists!$P$4),1, 0)*D738)</f>
        <v/>
      </c>
      <c r="AJ738" s="19" t="str">
        <f>IF($B738=1,"",IF(AND(TrackingWorksheet!$S743&gt;$BE$3,TrackingWorksheet!$T743=Lists!$P$5),1, 0)*D738)</f>
        <v/>
      </c>
      <c r="AK738" s="19" t="str">
        <f>IF($B738=1,"",IF(AND(TrackingWorksheet!$U743&gt;$BE$3,TrackingWorksheet!$V743=Lists!$P$5),1, 0)*D738)</f>
        <v/>
      </c>
      <c r="AL738" s="19" t="str">
        <f>IF($B738=1,"",IF(AND(TrackingWorksheet!$W743&gt;$BE$3,TrackingWorksheet!$X743=Lists!$P$5),1, 0)*D738)</f>
        <v/>
      </c>
      <c r="AM738" s="19" t="str">
        <f>IF($B738=1,"",IF(AND(TrackingWorksheet!$Y743&gt;$BE$3,TrackingWorksheet!$Z743=Lists!$P$5),1, 0)*D738)</f>
        <v/>
      </c>
      <c r="AN738" s="19" t="str">
        <f>IF($B738=1,"",IF(AND(TrackingWorksheet!$AA743&gt;$BE$3,TrackingWorksheet!$AB743=Lists!$P$5),1, 0)*D738)</f>
        <v/>
      </c>
      <c r="AO738" s="19" t="str">
        <f>IF($B738=1,"",IF(AND(TrackingWorksheet!$S743&gt;$BE$3,TrackingWorksheet!$T743=Lists!$P$6),1, 0)*D738)</f>
        <v/>
      </c>
      <c r="AP738" s="19" t="str">
        <f>IF($B738=1,"",IF(AND(TrackingWorksheet!$U743&gt;$BE$3,TrackingWorksheet!$V743=Lists!$P$6),1, 0)*D738)</f>
        <v/>
      </c>
      <c r="AQ738" s="19" t="str">
        <f>IF($B738=1,"",IF(AND(TrackingWorksheet!$W743&gt;$BE$3,TrackingWorksheet!$X743=Lists!$P$6),1, 0)*D738)</f>
        <v/>
      </c>
      <c r="AR738" s="19" t="str">
        <f>IF($B738=1,"",IF(AND(TrackingWorksheet!$Y743&gt;$BE$3,TrackingWorksheet!$Z743=Lists!$P$6),1, 0)*D738)</f>
        <v/>
      </c>
      <c r="AS738" s="19" t="str">
        <f>IF($B738=1,"",IF(AND(TrackingWorksheet!$AA743&gt;$BE$3,TrackingWorksheet!$AB743=Lists!$P$6),1, 0)*D738)</f>
        <v/>
      </c>
      <c r="AT738" s="19">
        <f t="shared" si="167"/>
        <v>0</v>
      </c>
      <c r="AU738" s="19" t="str">
        <f>IF(B738=1,"",IF(AND(TrackingWorksheet!K743="",TrackingWorksheet!M743="", TrackingWorksheet!N743="", TrackingWorksheet!S743="", TrackingWorksheet!V743="", TrackingWorksheet!W743="", TrackingWorksheet!Y743="", TrackingWorksheet!AA743="", V738=1),1,0)*D738)</f>
        <v/>
      </c>
      <c r="AV738" s="19" t="str">
        <f>IF(B738=1,"",IF(D738*AND(TrackingWorksheet!U743&gt;Calculations!$BE$3,TrackingWorksheet!K743="YES"),1,0))</f>
        <v/>
      </c>
      <c r="AW738" s="19" t="str">
        <f>IF(B738=1,"",IF(D738*AND(TrackingWorksheet!W743&gt;Calculations!$BE$3,TrackingWorksheet!K743="YES"),1,0))</f>
        <v/>
      </c>
      <c r="AX738" s="19">
        <f t="shared" si="168"/>
        <v>0</v>
      </c>
      <c r="AY738" s="19">
        <f t="shared" si="164"/>
        <v>0</v>
      </c>
      <c r="AZ738" s="27" t="str">
        <f>IF(B738=1,"",IF(TrackingWorksheet!Q743="","",TrackingWorksheet!Q743))</f>
        <v/>
      </c>
      <c r="BB738" s="4"/>
      <c r="BC738" s="4"/>
      <c r="BD738" s="4"/>
      <c r="BE738" s="4"/>
      <c r="BF738" s="4"/>
      <c r="BG738" s="4" t="str">
        <f>IF(B738=1,"",IF(AND(N738=1,TrackingWorksheet!$I743+14&lt;=WeeklySummary!$C$7),1,0))</f>
        <v/>
      </c>
      <c r="BH738" s="4" t="str">
        <f>IF(B738=1,"",IF(AND(R738=1,TrackingWorksheet!$I743+14&lt;=WeeklySummary!$C$7),1,0))</f>
        <v/>
      </c>
      <c r="BI738" s="4" t="str">
        <f>IF(B738=1,"",IF(AND(J738=1,TrackingWorksheet!$G743+14&lt;=WeeklySummary!$C$7),1,0))</f>
        <v/>
      </c>
      <c r="BJ738" s="4" t="str">
        <f>IF(B738=1,"",IF(AND(T738=1,TrackingWorksheet!$I743+14&lt;=WeeklySummary!$C$7),1,0))</f>
        <v/>
      </c>
      <c r="BK738" s="4" t="str">
        <f>IF(B738=1,"",IF(AND(T738=1,TrackingWorksheet!$G743+14&lt;=WeeklySummary!$C$7),1,0))</f>
        <v/>
      </c>
      <c r="BL738" s="4">
        <f t="shared" si="177"/>
        <v>0</v>
      </c>
    </row>
    <row r="739" spans="2:64" x14ac:dyDescent="0.25">
      <c r="B739" s="27">
        <f>IF(AND(ISBLANK(TrackingWorksheet!B744),ISBLANK(TrackingWorksheet!C744),ISBLANK(TrackingWorksheet!G744),ISBLANK(TrackingWorksheet!H744),
ISBLANK(TrackingWorksheet!I744),ISBLANK(TrackingWorksheet!J744),ISBLANK(TrackingWorksheet!M744),
ISBLANK(TrackingWorksheet!N746)),1,0)</f>
        <v>1</v>
      </c>
      <c r="C739" s="12" t="str">
        <f>IF(B739=1,"",TrackingWorksheet!F744)</f>
        <v/>
      </c>
      <c r="D739" s="20" t="str">
        <f>IF(B739=1,"",IF(AND(TrackingWorksheet!B744&lt;&gt;"",TrackingWorksheet!B744&lt;=WeeklySummary!$C$7,OR(TrackingWorksheet!C744="",TrackingWorksheet!C744&gt;=WeeklySummary!$C$6)),1,0))</f>
        <v/>
      </c>
      <c r="E739" s="10" t="str">
        <f>IF(B739=1,"",IF(AND(TrackingWorksheet!G744 &lt;&gt;"",TrackingWorksheet!G744&lt;=WeeklySummary!$C$7, TrackingWorksheet!H744=Lists!$D$4), "Y", "N"))</f>
        <v/>
      </c>
      <c r="F739" s="10" t="str">
        <f>IF(B739=1,"",IF(AND(TrackingWorksheet!I744 &lt;&gt;"", TrackingWorksheet!I744&lt;=WeeklySummary!$C$7, TrackingWorksheet!J744=Lists!$D$4), "Y", "N"))</f>
        <v/>
      </c>
      <c r="G739" s="10" t="str">
        <f>IF(B739=1,"",IF(AND(TrackingWorksheet!G744 &lt;&gt;"",TrackingWorksheet!G744&lt;=WeeklySummary!$C$7, TrackingWorksheet!H744=Lists!$D$5), "Y", "N"))</f>
        <v/>
      </c>
      <c r="H739" s="10" t="str">
        <f>IF(B739=1,"",IF(AND(TrackingWorksheet!I744 &lt;&gt;"", TrackingWorksheet!I744&lt;=WeeklySummary!$C$7, TrackingWorksheet!J744=Lists!$D$5), "Y", "N"))</f>
        <v/>
      </c>
      <c r="I739" s="20" t="str">
        <f>IF(B739=1,"",IF(AND(TrackingWorksheet!G744 &lt;&gt;"", TrackingWorksheet!G744&lt;=WeeklySummary!$C$7, TrackingWorksheet!H744=Lists!$D$6), 1, 0))</f>
        <v/>
      </c>
      <c r="J739" s="20" t="str">
        <f t="shared" si="169"/>
        <v/>
      </c>
      <c r="K739" s="10" t="str">
        <f>IF(B739=1,"",IF(AND(TrackingWorksheet!I744&lt;=WeeklySummary!$C$7,TrackingWorksheet!K744="YES"),0,IF(AND(AND(OR(E739="Y",F739="Y"),E739&lt;&gt;F739),G739&lt;&gt;"Y", H739&lt;&gt;"Y"), 1, 0)))</f>
        <v/>
      </c>
      <c r="L739" s="20" t="str">
        <f t="shared" si="170"/>
        <v/>
      </c>
      <c r="M739" s="10" t="str">
        <f t="shared" si="171"/>
        <v/>
      </c>
      <c r="N739" s="20" t="str">
        <f t="shared" si="172"/>
        <v/>
      </c>
      <c r="O739" s="10" t="str">
        <f>IF(B739=1,"",IF(AND(TrackingWorksheet!I744&lt;=WeeklySummary!$C$7,TrackingWorksheet!K744="YES"),0,IF(AND(AND(OR(G739="Y",H739="Y"),G739&lt;&gt;H739),E739&lt;&gt;"Y", F739&lt;&gt;"Y"), 1, 0)))</f>
        <v/>
      </c>
      <c r="P739" s="20" t="str">
        <f t="shared" si="173"/>
        <v/>
      </c>
      <c r="Q739" s="10" t="str">
        <f t="shared" si="174"/>
        <v/>
      </c>
      <c r="R739" s="10" t="str">
        <f t="shared" si="175"/>
        <v/>
      </c>
      <c r="S739" s="10" t="str">
        <f>IF(B739=1,"",IF(AND(OR(AND(TrackingWorksheet!H744=Lists!$D$7,TrackingWorksheet!H744=TrackingWorksheet!J744),TrackingWorksheet!H744&lt;&gt;TrackingWorksheet!J744),TrackingWorksheet!K744="YES",TrackingWorksheet!H744&lt;&gt;Lists!$D$6,TrackingWorksheet!G744&lt;=WeeklySummary!$C$7,TrackingWorksheet!I744&lt;=WeeklySummary!$C$7),1,0))</f>
        <v/>
      </c>
      <c r="T739" s="10" t="str">
        <f t="shared" si="176"/>
        <v/>
      </c>
      <c r="U739" s="10" t="str">
        <f>IF($B739=1,"",IF(TrackingWorksheet!$K744="YES",1, 0)*D739)</f>
        <v/>
      </c>
      <c r="V739" s="20">
        <f t="shared" si="165"/>
        <v>0</v>
      </c>
      <c r="W739" s="20">
        <f t="shared" si="166"/>
        <v>0</v>
      </c>
      <c r="X739" s="10" t="str">
        <f>IF($B739=1,"",IF(AND(TrackingWorksheet!$L744&lt;&gt;"", TrackingWorksheet!$L744&gt;=WeeklySummary!$C$6,TrackingWorksheet!$L744&lt;=WeeklySummary!$C$7,OR(TrackingWorksheet!$H744=Lists!$D$4,TrackingWorksheet!$J744=Lists!$D$4)), 1, 0))</f>
        <v/>
      </c>
      <c r="Y739" s="10" t="str">
        <f>IF($B739=1,"",IF(AND(TrackingWorksheet!$L744&lt;&gt;"", TrackingWorksheet!$L744&gt;=WeeklySummary!$C$6,TrackingWorksheet!$L744&lt;=WeeklySummary!$C$7,OR(TrackingWorksheet!$H744=Lists!$D$5,TrackingWorksheet!$J744=Lists!$D$5)), 1, 0))</f>
        <v/>
      </c>
      <c r="Z739" s="10" t="str">
        <f>IF($B739=1,"",IF(AND(TrackingWorksheet!$L744&lt;&gt;"", TrackingWorksheet!$L744&gt;=WeeklySummary!$C$6,TrackingWorksheet!$L744&lt;=WeeklySummary!$C$7,OR(TrackingWorksheet!$H744=Lists!$D$6,TrackingWorksheet!$J744=Lists!$D$6)), 1, 0))</f>
        <v/>
      </c>
      <c r="AA739" s="19" t="str">
        <f>IF(B739=1,"",IF(AND(TrackingWorksheet!M744&lt;&gt;"",TrackingWorksheet!M744&lt;=WeeklySummary!$C$7),1,0)*D739)</f>
        <v/>
      </c>
      <c r="AB739" s="19" t="str">
        <f>IF(B739=1,"",IF(AND(TrackingWorksheet!N744&lt;&gt;"",TrackingWorksheet!N744&lt;=WeeklySummary!$C$7),1,0)*D739)</f>
        <v/>
      </c>
      <c r="AC739" s="19" t="str">
        <f>IF(B739=1,"",TrackingWorksheet!T744)</f>
        <v/>
      </c>
      <c r="AD739" s="19" t="str">
        <f>IF(B739=1,"",IF(D739*AND(TrackingWorksheet!S744&gt;=Calculations!$BD$3,TrackingWorksheet!U744="",TrackingWorksheet!K744="YES"),1,0))</f>
        <v/>
      </c>
      <c r="AE739" s="19" t="str">
        <f>IF($B739=1,"",IF(AND(TrackingWorksheet!$S744&gt;$BE$3,TrackingWorksheet!$T744=Lists!$P$4),1, 0)*D739)</f>
        <v/>
      </c>
      <c r="AF739" s="19" t="str">
        <f>IF($B739=1,"",IF(AND(TrackingWorksheet!$U744&gt;$BE$3,TrackingWorksheet!$V744=Lists!$P$4),1, 0)*D739)</f>
        <v/>
      </c>
      <c r="AG739" s="19" t="str">
        <f>IF($B739=1,"",IF(AND(TrackingWorksheet!$W744&gt;$BE$3,TrackingWorksheet!$X744=Lists!$P$4),1, 0)*D739)</f>
        <v/>
      </c>
      <c r="AH739" s="19" t="str">
        <f>IF($B739=1,"",IF(AND(TrackingWorksheet!$Y744&gt;$BE$3,TrackingWorksheet!$Z744=Lists!$P$4),1, 0)*D739)</f>
        <v/>
      </c>
      <c r="AI739" s="19" t="str">
        <f>IF($B739=1,"",IF(AND(TrackingWorksheet!$AA744&gt;$BE$3,TrackingWorksheet!$AB744=Lists!$P$4),1, 0)*D739)</f>
        <v/>
      </c>
      <c r="AJ739" s="19" t="str">
        <f>IF($B739=1,"",IF(AND(TrackingWorksheet!$S744&gt;$BE$3,TrackingWorksheet!$T744=Lists!$P$5),1, 0)*D739)</f>
        <v/>
      </c>
      <c r="AK739" s="19" t="str">
        <f>IF($B739=1,"",IF(AND(TrackingWorksheet!$U744&gt;$BE$3,TrackingWorksheet!$V744=Lists!$P$5),1, 0)*D739)</f>
        <v/>
      </c>
      <c r="AL739" s="19" t="str">
        <f>IF($B739=1,"",IF(AND(TrackingWorksheet!$W744&gt;$BE$3,TrackingWorksheet!$X744=Lists!$P$5),1, 0)*D739)</f>
        <v/>
      </c>
      <c r="AM739" s="19" t="str">
        <f>IF($B739=1,"",IF(AND(TrackingWorksheet!$Y744&gt;$BE$3,TrackingWorksheet!$Z744=Lists!$P$5),1, 0)*D739)</f>
        <v/>
      </c>
      <c r="AN739" s="19" t="str">
        <f>IF($B739=1,"",IF(AND(TrackingWorksheet!$AA744&gt;$BE$3,TrackingWorksheet!$AB744=Lists!$P$5),1, 0)*D739)</f>
        <v/>
      </c>
      <c r="AO739" s="19" t="str">
        <f>IF($B739=1,"",IF(AND(TrackingWorksheet!$S744&gt;$BE$3,TrackingWorksheet!$T744=Lists!$P$6),1, 0)*D739)</f>
        <v/>
      </c>
      <c r="AP739" s="19" t="str">
        <f>IF($B739=1,"",IF(AND(TrackingWorksheet!$U744&gt;$BE$3,TrackingWorksheet!$V744=Lists!$P$6),1, 0)*D739)</f>
        <v/>
      </c>
      <c r="AQ739" s="19" t="str">
        <f>IF($B739=1,"",IF(AND(TrackingWorksheet!$W744&gt;$BE$3,TrackingWorksheet!$X744=Lists!$P$6),1, 0)*D739)</f>
        <v/>
      </c>
      <c r="AR739" s="19" t="str">
        <f>IF($B739=1,"",IF(AND(TrackingWorksheet!$Y744&gt;$BE$3,TrackingWorksheet!$Z744=Lists!$P$6),1, 0)*D739)</f>
        <v/>
      </c>
      <c r="AS739" s="19" t="str">
        <f>IF($B739=1,"",IF(AND(TrackingWorksheet!$AA744&gt;$BE$3,TrackingWorksheet!$AB744=Lists!$P$6),1, 0)*D739)</f>
        <v/>
      </c>
      <c r="AT739" s="19">
        <f t="shared" si="167"/>
        <v>0</v>
      </c>
      <c r="AU739" s="19" t="str">
        <f>IF(B739=1,"",IF(AND(TrackingWorksheet!K744="",TrackingWorksheet!M744="", TrackingWorksheet!N744="", TrackingWorksheet!S744="", TrackingWorksheet!V744="", TrackingWorksheet!W744="", TrackingWorksheet!Y744="", TrackingWorksheet!AA744="", V739=1),1,0)*D739)</f>
        <v/>
      </c>
      <c r="AV739" s="19" t="str">
        <f>IF(B739=1,"",IF(D739*AND(TrackingWorksheet!U744&gt;Calculations!$BE$3,TrackingWorksheet!K744="YES"),1,0))</f>
        <v/>
      </c>
      <c r="AW739" s="19" t="str">
        <f>IF(B739=1,"",IF(D739*AND(TrackingWorksheet!W744&gt;Calculations!$BE$3,TrackingWorksheet!K744="YES"),1,0))</f>
        <v/>
      </c>
      <c r="AX739" s="19">
        <f t="shared" si="168"/>
        <v>0</v>
      </c>
      <c r="AY739" s="19">
        <f t="shared" si="164"/>
        <v>0</v>
      </c>
      <c r="AZ739" s="27" t="str">
        <f>IF(B739=1,"",IF(TrackingWorksheet!Q744="","",TrackingWorksheet!Q744))</f>
        <v/>
      </c>
      <c r="BB739" s="4"/>
      <c r="BC739" s="4"/>
      <c r="BD739" s="4"/>
      <c r="BE739" s="4"/>
      <c r="BF739" s="4"/>
      <c r="BG739" s="4" t="str">
        <f>IF(B739=1,"",IF(AND(N739=1,TrackingWorksheet!$I744+14&lt;=WeeklySummary!$C$7),1,0))</f>
        <v/>
      </c>
      <c r="BH739" s="4" t="str">
        <f>IF(B739=1,"",IF(AND(R739=1,TrackingWorksheet!$I744+14&lt;=WeeklySummary!$C$7),1,0))</f>
        <v/>
      </c>
      <c r="BI739" s="4" t="str">
        <f>IF(B739=1,"",IF(AND(J739=1,TrackingWorksheet!$G744+14&lt;=WeeklySummary!$C$7),1,0))</f>
        <v/>
      </c>
      <c r="BJ739" s="4" t="str">
        <f>IF(B739=1,"",IF(AND(T739=1,TrackingWorksheet!$I744+14&lt;=WeeklySummary!$C$7),1,0))</f>
        <v/>
      </c>
      <c r="BK739" s="4" t="str">
        <f>IF(B739=1,"",IF(AND(T739=1,TrackingWorksheet!$G744+14&lt;=WeeklySummary!$C$7),1,0))</f>
        <v/>
      </c>
      <c r="BL739" s="4">
        <f t="shared" si="177"/>
        <v>0</v>
      </c>
    </row>
    <row r="740" spans="2:64" x14ac:dyDescent="0.25">
      <c r="B740" s="27">
        <f>IF(AND(ISBLANK(TrackingWorksheet!B745),ISBLANK(TrackingWorksheet!C745),ISBLANK(TrackingWorksheet!G745),ISBLANK(TrackingWorksheet!H745),
ISBLANK(TrackingWorksheet!I745),ISBLANK(TrackingWorksheet!J745),ISBLANK(TrackingWorksheet!M745),
ISBLANK(TrackingWorksheet!N747)),1,0)</f>
        <v>1</v>
      </c>
      <c r="C740" s="12" t="str">
        <f>IF(B740=1,"",TrackingWorksheet!F745)</f>
        <v/>
      </c>
      <c r="D740" s="20" t="str">
        <f>IF(B740=1,"",IF(AND(TrackingWorksheet!B745&lt;&gt;"",TrackingWorksheet!B745&lt;=WeeklySummary!$C$7,OR(TrackingWorksheet!C745="",TrackingWorksheet!C745&gt;=WeeklySummary!$C$6)),1,0))</f>
        <v/>
      </c>
      <c r="E740" s="10" t="str">
        <f>IF(B740=1,"",IF(AND(TrackingWorksheet!G745 &lt;&gt;"",TrackingWorksheet!G745&lt;=WeeklySummary!$C$7, TrackingWorksheet!H745=Lists!$D$4), "Y", "N"))</f>
        <v/>
      </c>
      <c r="F740" s="10" t="str">
        <f>IF(B740=1,"",IF(AND(TrackingWorksheet!I745 &lt;&gt;"", TrackingWorksheet!I745&lt;=WeeklySummary!$C$7, TrackingWorksheet!J745=Lists!$D$4), "Y", "N"))</f>
        <v/>
      </c>
      <c r="G740" s="10" t="str">
        <f>IF(B740=1,"",IF(AND(TrackingWorksheet!G745 &lt;&gt;"",TrackingWorksheet!G745&lt;=WeeklySummary!$C$7, TrackingWorksheet!H745=Lists!$D$5), "Y", "N"))</f>
        <v/>
      </c>
      <c r="H740" s="10" t="str">
        <f>IF(B740=1,"",IF(AND(TrackingWorksheet!I745 &lt;&gt;"", TrackingWorksheet!I745&lt;=WeeklySummary!$C$7, TrackingWorksheet!J745=Lists!$D$5), "Y", "N"))</f>
        <v/>
      </c>
      <c r="I740" s="20" t="str">
        <f>IF(B740=1,"",IF(AND(TrackingWorksheet!G745 &lt;&gt;"", TrackingWorksheet!G745&lt;=WeeklySummary!$C$7, TrackingWorksheet!H745=Lists!$D$6), 1, 0))</f>
        <v/>
      </c>
      <c r="J740" s="20" t="str">
        <f t="shared" si="169"/>
        <v/>
      </c>
      <c r="K740" s="10" t="str">
        <f>IF(B740=1,"",IF(AND(TrackingWorksheet!I745&lt;=WeeklySummary!$C$7,TrackingWorksheet!K745="YES"),0,IF(AND(AND(OR(E740="Y",F740="Y"),E740&lt;&gt;F740),G740&lt;&gt;"Y", H740&lt;&gt;"Y"), 1, 0)))</f>
        <v/>
      </c>
      <c r="L740" s="20" t="str">
        <f t="shared" si="170"/>
        <v/>
      </c>
      <c r="M740" s="10" t="str">
        <f t="shared" si="171"/>
        <v/>
      </c>
      <c r="N740" s="20" t="str">
        <f t="shared" si="172"/>
        <v/>
      </c>
      <c r="O740" s="10" t="str">
        <f>IF(B740=1,"",IF(AND(TrackingWorksheet!I745&lt;=WeeklySummary!$C$7,TrackingWorksheet!K745="YES"),0,IF(AND(AND(OR(G740="Y",H740="Y"),G740&lt;&gt;H740),E740&lt;&gt;"Y", F740&lt;&gt;"Y"), 1, 0)))</f>
        <v/>
      </c>
      <c r="P740" s="20" t="str">
        <f t="shared" si="173"/>
        <v/>
      </c>
      <c r="Q740" s="10" t="str">
        <f t="shared" si="174"/>
        <v/>
      </c>
      <c r="R740" s="10" t="str">
        <f t="shared" si="175"/>
        <v/>
      </c>
      <c r="S740" s="10" t="str">
        <f>IF(B740=1,"",IF(AND(OR(AND(TrackingWorksheet!H745=Lists!$D$7,TrackingWorksheet!H745=TrackingWorksheet!J745),TrackingWorksheet!H745&lt;&gt;TrackingWorksheet!J745),TrackingWorksheet!K745="YES",TrackingWorksheet!H745&lt;&gt;Lists!$D$6,TrackingWorksheet!G745&lt;=WeeklySummary!$C$7,TrackingWorksheet!I745&lt;=WeeklySummary!$C$7),1,0))</f>
        <v/>
      </c>
      <c r="T740" s="10" t="str">
        <f t="shared" si="176"/>
        <v/>
      </c>
      <c r="U740" s="10" t="str">
        <f>IF($B740=1,"",IF(TrackingWorksheet!$K745="YES",1, 0)*D740)</f>
        <v/>
      </c>
      <c r="V740" s="20">
        <f t="shared" si="165"/>
        <v>0</v>
      </c>
      <c r="W740" s="20">
        <f t="shared" si="166"/>
        <v>0</v>
      </c>
      <c r="X740" s="10" t="str">
        <f>IF($B740=1,"",IF(AND(TrackingWorksheet!$L745&lt;&gt;"", TrackingWorksheet!$L745&gt;=WeeklySummary!$C$6,TrackingWorksheet!$L745&lt;=WeeklySummary!$C$7,OR(TrackingWorksheet!$H745=Lists!$D$4,TrackingWorksheet!$J745=Lists!$D$4)), 1, 0))</f>
        <v/>
      </c>
      <c r="Y740" s="10" t="str">
        <f>IF($B740=1,"",IF(AND(TrackingWorksheet!$L745&lt;&gt;"", TrackingWorksheet!$L745&gt;=WeeklySummary!$C$6,TrackingWorksheet!$L745&lt;=WeeklySummary!$C$7,OR(TrackingWorksheet!$H745=Lists!$D$5,TrackingWorksheet!$J745=Lists!$D$5)), 1, 0))</f>
        <v/>
      </c>
      <c r="Z740" s="10" t="str">
        <f>IF($B740=1,"",IF(AND(TrackingWorksheet!$L745&lt;&gt;"", TrackingWorksheet!$L745&gt;=WeeklySummary!$C$6,TrackingWorksheet!$L745&lt;=WeeklySummary!$C$7,OR(TrackingWorksheet!$H745=Lists!$D$6,TrackingWorksheet!$J745=Lists!$D$6)), 1, 0))</f>
        <v/>
      </c>
      <c r="AA740" s="19" t="str">
        <f>IF(B740=1,"",IF(AND(TrackingWorksheet!M745&lt;&gt;"",TrackingWorksheet!M745&lt;=WeeklySummary!$C$7),1,0)*D740)</f>
        <v/>
      </c>
      <c r="AB740" s="19" t="str">
        <f>IF(B740=1,"",IF(AND(TrackingWorksheet!N745&lt;&gt;"",TrackingWorksheet!N745&lt;=WeeklySummary!$C$7),1,0)*D740)</f>
        <v/>
      </c>
      <c r="AC740" s="19" t="str">
        <f>IF(B740=1,"",TrackingWorksheet!T745)</f>
        <v/>
      </c>
      <c r="AD740" s="19" t="str">
        <f>IF(B740=1,"",IF(D740*AND(TrackingWorksheet!S745&gt;=Calculations!$BD$3,TrackingWorksheet!U745="",TrackingWorksheet!K745="YES"),1,0))</f>
        <v/>
      </c>
      <c r="AE740" s="19" t="str">
        <f>IF($B740=1,"",IF(AND(TrackingWorksheet!$S745&gt;$BE$3,TrackingWorksheet!$T745=Lists!$P$4),1, 0)*D740)</f>
        <v/>
      </c>
      <c r="AF740" s="19" t="str">
        <f>IF($B740=1,"",IF(AND(TrackingWorksheet!$U745&gt;$BE$3,TrackingWorksheet!$V745=Lists!$P$4),1, 0)*D740)</f>
        <v/>
      </c>
      <c r="AG740" s="19" t="str">
        <f>IF($B740=1,"",IF(AND(TrackingWorksheet!$W745&gt;$BE$3,TrackingWorksheet!$X745=Lists!$P$4),1, 0)*D740)</f>
        <v/>
      </c>
      <c r="AH740" s="19" t="str">
        <f>IF($B740=1,"",IF(AND(TrackingWorksheet!$Y745&gt;$BE$3,TrackingWorksheet!$Z745=Lists!$P$4),1, 0)*D740)</f>
        <v/>
      </c>
      <c r="AI740" s="19" t="str">
        <f>IF($B740=1,"",IF(AND(TrackingWorksheet!$AA745&gt;$BE$3,TrackingWorksheet!$AB745=Lists!$P$4),1, 0)*D740)</f>
        <v/>
      </c>
      <c r="AJ740" s="19" t="str">
        <f>IF($B740=1,"",IF(AND(TrackingWorksheet!$S745&gt;$BE$3,TrackingWorksheet!$T745=Lists!$P$5),1, 0)*D740)</f>
        <v/>
      </c>
      <c r="AK740" s="19" t="str">
        <f>IF($B740=1,"",IF(AND(TrackingWorksheet!$U745&gt;$BE$3,TrackingWorksheet!$V745=Lists!$P$5),1, 0)*D740)</f>
        <v/>
      </c>
      <c r="AL740" s="19" t="str">
        <f>IF($B740=1,"",IF(AND(TrackingWorksheet!$W745&gt;$BE$3,TrackingWorksheet!$X745=Lists!$P$5),1, 0)*D740)</f>
        <v/>
      </c>
      <c r="AM740" s="19" t="str">
        <f>IF($B740=1,"",IF(AND(TrackingWorksheet!$Y745&gt;$BE$3,TrackingWorksheet!$Z745=Lists!$P$5),1, 0)*D740)</f>
        <v/>
      </c>
      <c r="AN740" s="19" t="str">
        <f>IF($B740=1,"",IF(AND(TrackingWorksheet!$AA745&gt;$BE$3,TrackingWorksheet!$AB745=Lists!$P$5),1, 0)*D740)</f>
        <v/>
      </c>
      <c r="AO740" s="19" t="str">
        <f>IF($B740=1,"",IF(AND(TrackingWorksheet!$S745&gt;$BE$3,TrackingWorksheet!$T745=Lists!$P$6),1, 0)*D740)</f>
        <v/>
      </c>
      <c r="AP740" s="19" t="str">
        <f>IF($B740=1,"",IF(AND(TrackingWorksheet!$U745&gt;$BE$3,TrackingWorksheet!$V745=Lists!$P$6),1, 0)*D740)</f>
        <v/>
      </c>
      <c r="AQ740" s="19" t="str">
        <f>IF($B740=1,"",IF(AND(TrackingWorksheet!$W745&gt;$BE$3,TrackingWorksheet!$X745=Lists!$P$6),1, 0)*D740)</f>
        <v/>
      </c>
      <c r="AR740" s="19" t="str">
        <f>IF($B740=1,"",IF(AND(TrackingWorksheet!$Y745&gt;$BE$3,TrackingWorksheet!$Z745=Lists!$P$6),1, 0)*D740)</f>
        <v/>
      </c>
      <c r="AS740" s="19" t="str">
        <f>IF($B740=1,"",IF(AND(TrackingWorksheet!$AA745&gt;$BE$3,TrackingWorksheet!$AB745=Lists!$P$6),1, 0)*D740)</f>
        <v/>
      </c>
      <c r="AT740" s="19">
        <f t="shared" si="167"/>
        <v>0</v>
      </c>
      <c r="AU740" s="19" t="str">
        <f>IF(B740=1,"",IF(AND(TrackingWorksheet!K745="",TrackingWorksheet!M745="", TrackingWorksheet!N745="", TrackingWorksheet!S745="", TrackingWorksheet!V745="", TrackingWorksheet!W745="", TrackingWorksheet!Y745="", TrackingWorksheet!AA745="", V740=1),1,0)*D740)</f>
        <v/>
      </c>
      <c r="AV740" s="19" t="str">
        <f>IF(B740=1,"",IF(D740*AND(TrackingWorksheet!U745&gt;Calculations!$BE$3,TrackingWorksheet!K745="YES"),1,0))</f>
        <v/>
      </c>
      <c r="AW740" s="19" t="str">
        <f>IF(B740=1,"",IF(D740*AND(TrackingWorksheet!W745&gt;Calculations!$BE$3,TrackingWorksheet!K745="YES"),1,0))</f>
        <v/>
      </c>
      <c r="AX740" s="19">
        <f t="shared" si="168"/>
        <v>0</v>
      </c>
      <c r="AY740" s="19">
        <f t="shared" si="164"/>
        <v>0</v>
      </c>
      <c r="AZ740" s="27" t="str">
        <f>IF(B740=1,"",IF(TrackingWorksheet!Q745="","",TrackingWorksheet!Q745))</f>
        <v/>
      </c>
      <c r="BB740" s="4"/>
      <c r="BC740" s="4"/>
      <c r="BD740" s="4"/>
      <c r="BE740" s="4"/>
      <c r="BF740" s="4"/>
      <c r="BG740" s="4" t="str">
        <f>IF(B740=1,"",IF(AND(N740=1,TrackingWorksheet!$I745+14&lt;=WeeklySummary!$C$7),1,0))</f>
        <v/>
      </c>
      <c r="BH740" s="4" t="str">
        <f>IF(B740=1,"",IF(AND(R740=1,TrackingWorksheet!$I745+14&lt;=WeeklySummary!$C$7),1,0))</f>
        <v/>
      </c>
      <c r="BI740" s="4" t="str">
        <f>IF(B740=1,"",IF(AND(J740=1,TrackingWorksheet!$G745+14&lt;=WeeklySummary!$C$7),1,0))</f>
        <v/>
      </c>
      <c r="BJ740" s="4" t="str">
        <f>IF(B740=1,"",IF(AND(T740=1,TrackingWorksheet!$I745+14&lt;=WeeklySummary!$C$7),1,0))</f>
        <v/>
      </c>
      <c r="BK740" s="4" t="str">
        <f>IF(B740=1,"",IF(AND(T740=1,TrackingWorksheet!$G745+14&lt;=WeeklySummary!$C$7),1,0))</f>
        <v/>
      </c>
      <c r="BL740" s="4">
        <f t="shared" si="177"/>
        <v>0</v>
      </c>
    </row>
    <row r="741" spans="2:64" x14ac:dyDescent="0.25">
      <c r="B741" s="27">
        <f>IF(AND(ISBLANK(TrackingWorksheet!B746),ISBLANK(TrackingWorksheet!C746),ISBLANK(TrackingWorksheet!G746),ISBLANK(TrackingWorksheet!H746),
ISBLANK(TrackingWorksheet!I746),ISBLANK(TrackingWorksheet!J746),ISBLANK(TrackingWorksheet!M746),
ISBLANK(TrackingWorksheet!N748)),1,0)</f>
        <v>1</v>
      </c>
      <c r="C741" s="12" t="str">
        <f>IF(B741=1,"",TrackingWorksheet!F746)</f>
        <v/>
      </c>
      <c r="D741" s="20" t="str">
        <f>IF(B741=1,"",IF(AND(TrackingWorksheet!B746&lt;&gt;"",TrackingWorksheet!B746&lt;=WeeklySummary!$C$7,OR(TrackingWorksheet!C746="",TrackingWorksheet!C746&gt;=WeeklySummary!$C$6)),1,0))</f>
        <v/>
      </c>
      <c r="E741" s="10" t="str">
        <f>IF(B741=1,"",IF(AND(TrackingWorksheet!G746 &lt;&gt;"",TrackingWorksheet!G746&lt;=WeeklySummary!$C$7, TrackingWorksheet!H746=Lists!$D$4), "Y", "N"))</f>
        <v/>
      </c>
      <c r="F741" s="10" t="str">
        <f>IF(B741=1,"",IF(AND(TrackingWorksheet!I746 &lt;&gt;"", TrackingWorksheet!I746&lt;=WeeklySummary!$C$7, TrackingWorksheet!J746=Lists!$D$4), "Y", "N"))</f>
        <v/>
      </c>
      <c r="G741" s="10" t="str">
        <f>IF(B741=1,"",IF(AND(TrackingWorksheet!G746 &lt;&gt;"",TrackingWorksheet!G746&lt;=WeeklySummary!$C$7, TrackingWorksheet!H746=Lists!$D$5), "Y", "N"))</f>
        <v/>
      </c>
      <c r="H741" s="10" t="str">
        <f>IF(B741=1,"",IF(AND(TrackingWorksheet!I746 &lt;&gt;"", TrackingWorksheet!I746&lt;=WeeklySummary!$C$7, TrackingWorksheet!J746=Lists!$D$5), "Y", "N"))</f>
        <v/>
      </c>
      <c r="I741" s="20" t="str">
        <f>IF(B741=1,"",IF(AND(TrackingWorksheet!G746 &lt;&gt;"", TrackingWorksheet!G746&lt;=WeeklySummary!$C$7, TrackingWorksheet!H746=Lists!$D$6), 1, 0))</f>
        <v/>
      </c>
      <c r="J741" s="20" t="str">
        <f t="shared" si="169"/>
        <v/>
      </c>
      <c r="K741" s="10" t="str">
        <f>IF(B741=1,"",IF(AND(TrackingWorksheet!I746&lt;=WeeklySummary!$C$7,TrackingWorksheet!K746="YES"),0,IF(AND(AND(OR(E741="Y",F741="Y"),E741&lt;&gt;F741),G741&lt;&gt;"Y", H741&lt;&gt;"Y"), 1, 0)))</f>
        <v/>
      </c>
      <c r="L741" s="20" t="str">
        <f t="shared" si="170"/>
        <v/>
      </c>
      <c r="M741" s="10" t="str">
        <f t="shared" si="171"/>
        <v/>
      </c>
      <c r="N741" s="20" t="str">
        <f t="shared" si="172"/>
        <v/>
      </c>
      <c r="O741" s="10" t="str">
        <f>IF(B741=1,"",IF(AND(TrackingWorksheet!I746&lt;=WeeklySummary!$C$7,TrackingWorksheet!K746="YES"),0,IF(AND(AND(OR(G741="Y",H741="Y"),G741&lt;&gt;H741),E741&lt;&gt;"Y", F741&lt;&gt;"Y"), 1, 0)))</f>
        <v/>
      </c>
      <c r="P741" s="20" t="str">
        <f t="shared" si="173"/>
        <v/>
      </c>
      <c r="Q741" s="10" t="str">
        <f t="shared" si="174"/>
        <v/>
      </c>
      <c r="R741" s="10" t="str">
        <f t="shared" si="175"/>
        <v/>
      </c>
      <c r="S741" s="10" t="str">
        <f>IF(B741=1,"",IF(AND(OR(AND(TrackingWorksheet!H746=Lists!$D$7,TrackingWorksheet!H746=TrackingWorksheet!J746),TrackingWorksheet!H746&lt;&gt;TrackingWorksheet!J746),TrackingWorksheet!K746="YES",TrackingWorksheet!H746&lt;&gt;Lists!$D$6,TrackingWorksheet!G746&lt;=WeeklySummary!$C$7,TrackingWorksheet!I746&lt;=WeeklySummary!$C$7),1,0))</f>
        <v/>
      </c>
      <c r="T741" s="10" t="str">
        <f t="shared" si="176"/>
        <v/>
      </c>
      <c r="U741" s="10" t="str">
        <f>IF($B741=1,"",IF(TrackingWorksheet!$K746="YES",1, 0)*D741)</f>
        <v/>
      </c>
      <c r="V741" s="20">
        <f t="shared" si="165"/>
        <v>0</v>
      </c>
      <c r="W741" s="20">
        <f t="shared" si="166"/>
        <v>0</v>
      </c>
      <c r="X741" s="10" t="str">
        <f>IF($B741=1,"",IF(AND(TrackingWorksheet!$L746&lt;&gt;"", TrackingWorksheet!$L746&gt;=WeeklySummary!$C$6,TrackingWorksheet!$L746&lt;=WeeklySummary!$C$7,OR(TrackingWorksheet!$H746=Lists!$D$4,TrackingWorksheet!$J746=Lists!$D$4)), 1, 0))</f>
        <v/>
      </c>
      <c r="Y741" s="10" t="str">
        <f>IF($B741=1,"",IF(AND(TrackingWorksheet!$L746&lt;&gt;"", TrackingWorksheet!$L746&gt;=WeeklySummary!$C$6,TrackingWorksheet!$L746&lt;=WeeklySummary!$C$7,OR(TrackingWorksheet!$H746=Lists!$D$5,TrackingWorksheet!$J746=Lists!$D$5)), 1, 0))</f>
        <v/>
      </c>
      <c r="Z741" s="10" t="str">
        <f>IF($B741=1,"",IF(AND(TrackingWorksheet!$L746&lt;&gt;"", TrackingWorksheet!$L746&gt;=WeeklySummary!$C$6,TrackingWorksheet!$L746&lt;=WeeklySummary!$C$7,OR(TrackingWorksheet!$H746=Lists!$D$6,TrackingWorksheet!$J746=Lists!$D$6)), 1, 0))</f>
        <v/>
      </c>
      <c r="AA741" s="19" t="str">
        <f>IF(B741=1,"",IF(AND(TrackingWorksheet!M746&lt;&gt;"",TrackingWorksheet!M746&lt;=WeeklySummary!$C$7),1,0)*D741)</f>
        <v/>
      </c>
      <c r="AB741" s="19" t="str">
        <f>IF(B741=1,"",IF(AND(TrackingWorksheet!N746&lt;&gt;"",TrackingWorksheet!N746&lt;=WeeklySummary!$C$7),1,0)*D741)</f>
        <v/>
      </c>
      <c r="AC741" s="19" t="str">
        <f>IF(B741=1,"",TrackingWorksheet!T746)</f>
        <v/>
      </c>
      <c r="AD741" s="19" t="str">
        <f>IF(B741=1,"",IF(D741*AND(TrackingWorksheet!S746&gt;=Calculations!$BD$3,TrackingWorksheet!U746="",TrackingWorksheet!K746="YES"),1,0))</f>
        <v/>
      </c>
      <c r="AE741" s="19" t="str">
        <f>IF($B741=1,"",IF(AND(TrackingWorksheet!$S746&gt;$BE$3,TrackingWorksheet!$T746=Lists!$P$4),1, 0)*D741)</f>
        <v/>
      </c>
      <c r="AF741" s="19" t="str">
        <f>IF($B741=1,"",IF(AND(TrackingWorksheet!$U746&gt;$BE$3,TrackingWorksheet!$V746=Lists!$P$4),1, 0)*D741)</f>
        <v/>
      </c>
      <c r="AG741" s="19" t="str">
        <f>IF($B741=1,"",IF(AND(TrackingWorksheet!$W746&gt;$BE$3,TrackingWorksheet!$X746=Lists!$P$4),1, 0)*D741)</f>
        <v/>
      </c>
      <c r="AH741" s="19" t="str">
        <f>IF($B741=1,"",IF(AND(TrackingWorksheet!$Y746&gt;$BE$3,TrackingWorksheet!$Z746=Lists!$P$4),1, 0)*D741)</f>
        <v/>
      </c>
      <c r="AI741" s="19" t="str">
        <f>IF($B741=1,"",IF(AND(TrackingWorksheet!$AA746&gt;$BE$3,TrackingWorksheet!$AB746=Lists!$P$4),1, 0)*D741)</f>
        <v/>
      </c>
      <c r="AJ741" s="19" t="str">
        <f>IF($B741=1,"",IF(AND(TrackingWorksheet!$S746&gt;$BE$3,TrackingWorksheet!$T746=Lists!$P$5),1, 0)*D741)</f>
        <v/>
      </c>
      <c r="AK741" s="19" t="str">
        <f>IF($B741=1,"",IF(AND(TrackingWorksheet!$U746&gt;$BE$3,TrackingWorksheet!$V746=Lists!$P$5),1, 0)*D741)</f>
        <v/>
      </c>
      <c r="AL741" s="19" t="str">
        <f>IF($B741=1,"",IF(AND(TrackingWorksheet!$W746&gt;$BE$3,TrackingWorksheet!$X746=Lists!$P$5),1, 0)*D741)</f>
        <v/>
      </c>
      <c r="AM741" s="19" t="str">
        <f>IF($B741=1,"",IF(AND(TrackingWorksheet!$Y746&gt;$BE$3,TrackingWorksheet!$Z746=Lists!$P$5),1, 0)*D741)</f>
        <v/>
      </c>
      <c r="AN741" s="19" t="str">
        <f>IF($B741=1,"",IF(AND(TrackingWorksheet!$AA746&gt;$BE$3,TrackingWorksheet!$AB746=Lists!$P$5),1, 0)*D741)</f>
        <v/>
      </c>
      <c r="AO741" s="19" t="str">
        <f>IF($B741=1,"",IF(AND(TrackingWorksheet!$S746&gt;$BE$3,TrackingWorksheet!$T746=Lists!$P$6),1, 0)*D741)</f>
        <v/>
      </c>
      <c r="AP741" s="19" t="str">
        <f>IF($B741=1,"",IF(AND(TrackingWorksheet!$U746&gt;$BE$3,TrackingWorksheet!$V746=Lists!$P$6),1, 0)*D741)</f>
        <v/>
      </c>
      <c r="AQ741" s="19" t="str">
        <f>IF($B741=1,"",IF(AND(TrackingWorksheet!$W746&gt;$BE$3,TrackingWorksheet!$X746=Lists!$P$6),1, 0)*D741)</f>
        <v/>
      </c>
      <c r="AR741" s="19" t="str">
        <f>IF($B741=1,"",IF(AND(TrackingWorksheet!$Y746&gt;$BE$3,TrackingWorksheet!$Z746=Lists!$P$6),1, 0)*D741)</f>
        <v/>
      </c>
      <c r="AS741" s="19" t="str">
        <f>IF($B741=1,"",IF(AND(TrackingWorksheet!$AA746&gt;$BE$3,TrackingWorksheet!$AB746=Lists!$P$6),1, 0)*D741)</f>
        <v/>
      </c>
      <c r="AT741" s="19">
        <f t="shared" si="167"/>
        <v>0</v>
      </c>
      <c r="AU741" s="19" t="str">
        <f>IF(B741=1,"",IF(AND(TrackingWorksheet!K746="",TrackingWorksheet!M746="", TrackingWorksheet!N746="", TrackingWorksheet!S746="", TrackingWorksheet!V746="", TrackingWorksheet!W746="", TrackingWorksheet!Y746="", TrackingWorksheet!AA746="", V741=1),1,0)*D741)</f>
        <v/>
      </c>
      <c r="AV741" s="19" t="str">
        <f>IF(B741=1,"",IF(D741*AND(TrackingWorksheet!U746&gt;Calculations!$BE$3,TrackingWorksheet!K746="YES"),1,0))</f>
        <v/>
      </c>
      <c r="AW741" s="19" t="str">
        <f>IF(B741=1,"",IF(D741*AND(TrackingWorksheet!W746&gt;Calculations!$BE$3,TrackingWorksheet!K746="YES"),1,0))</f>
        <v/>
      </c>
      <c r="AX741" s="19">
        <f t="shared" si="168"/>
        <v>0</v>
      </c>
      <c r="AY741" s="19">
        <f t="shared" si="164"/>
        <v>0</v>
      </c>
      <c r="AZ741" s="27" t="str">
        <f>IF(B741=1,"",IF(TrackingWorksheet!Q746="","",TrackingWorksheet!Q746))</f>
        <v/>
      </c>
      <c r="BB741" s="4"/>
      <c r="BC741" s="4"/>
      <c r="BD741" s="4"/>
      <c r="BE741" s="4"/>
      <c r="BF741" s="4"/>
      <c r="BG741" s="4" t="str">
        <f>IF(B741=1,"",IF(AND(N741=1,TrackingWorksheet!$I746+14&lt;=WeeklySummary!$C$7),1,0))</f>
        <v/>
      </c>
      <c r="BH741" s="4" t="str">
        <f>IF(B741=1,"",IF(AND(R741=1,TrackingWorksheet!$I746+14&lt;=WeeklySummary!$C$7),1,0))</f>
        <v/>
      </c>
      <c r="BI741" s="4" t="str">
        <f>IF(B741=1,"",IF(AND(J741=1,TrackingWorksheet!$G746+14&lt;=WeeklySummary!$C$7),1,0))</f>
        <v/>
      </c>
      <c r="BJ741" s="4" t="str">
        <f>IF(B741=1,"",IF(AND(T741=1,TrackingWorksheet!$I746+14&lt;=WeeklySummary!$C$7),1,0))</f>
        <v/>
      </c>
      <c r="BK741" s="4" t="str">
        <f>IF(B741=1,"",IF(AND(T741=1,TrackingWorksheet!$G746+14&lt;=WeeklySummary!$C$7),1,0))</f>
        <v/>
      </c>
      <c r="BL741" s="4">
        <f t="shared" si="177"/>
        <v>0</v>
      </c>
    </row>
    <row r="742" spans="2:64" x14ac:dyDescent="0.25">
      <c r="B742" s="27">
        <f>IF(AND(ISBLANK(TrackingWorksheet!B747),ISBLANK(TrackingWorksheet!C747),ISBLANK(TrackingWorksheet!G747),ISBLANK(TrackingWorksheet!H747),
ISBLANK(TrackingWorksheet!I747),ISBLANK(TrackingWorksheet!J747),ISBLANK(TrackingWorksheet!M747),
ISBLANK(TrackingWorksheet!N749)),1,0)</f>
        <v>1</v>
      </c>
      <c r="C742" s="12" t="str">
        <f>IF(B742=1,"",TrackingWorksheet!F747)</f>
        <v/>
      </c>
      <c r="D742" s="20" t="str">
        <f>IF(B742=1,"",IF(AND(TrackingWorksheet!B747&lt;&gt;"",TrackingWorksheet!B747&lt;=WeeklySummary!$C$7,OR(TrackingWorksheet!C747="",TrackingWorksheet!C747&gt;=WeeklySummary!$C$6)),1,0))</f>
        <v/>
      </c>
      <c r="E742" s="10" t="str">
        <f>IF(B742=1,"",IF(AND(TrackingWorksheet!G747 &lt;&gt;"",TrackingWorksheet!G747&lt;=WeeklySummary!$C$7, TrackingWorksheet!H747=Lists!$D$4), "Y", "N"))</f>
        <v/>
      </c>
      <c r="F742" s="10" t="str">
        <f>IF(B742=1,"",IF(AND(TrackingWorksheet!I747 &lt;&gt;"", TrackingWorksheet!I747&lt;=WeeklySummary!$C$7, TrackingWorksheet!J747=Lists!$D$4), "Y", "N"))</f>
        <v/>
      </c>
      <c r="G742" s="10" t="str">
        <f>IF(B742=1,"",IF(AND(TrackingWorksheet!G747 &lt;&gt;"",TrackingWorksheet!G747&lt;=WeeklySummary!$C$7, TrackingWorksheet!H747=Lists!$D$5), "Y", "N"))</f>
        <v/>
      </c>
      <c r="H742" s="10" t="str">
        <f>IF(B742=1,"",IF(AND(TrackingWorksheet!I747 &lt;&gt;"", TrackingWorksheet!I747&lt;=WeeklySummary!$C$7, TrackingWorksheet!J747=Lists!$D$5), "Y", "N"))</f>
        <v/>
      </c>
      <c r="I742" s="20" t="str">
        <f>IF(B742=1,"",IF(AND(TrackingWorksheet!G747 &lt;&gt;"", TrackingWorksheet!G747&lt;=WeeklySummary!$C$7, TrackingWorksheet!H747=Lists!$D$6), 1, 0))</f>
        <v/>
      </c>
      <c r="J742" s="20" t="str">
        <f t="shared" si="169"/>
        <v/>
      </c>
      <c r="K742" s="10" t="str">
        <f>IF(B742=1,"",IF(AND(TrackingWorksheet!I747&lt;=WeeklySummary!$C$7,TrackingWorksheet!K747="YES"),0,IF(AND(AND(OR(E742="Y",F742="Y"),E742&lt;&gt;F742),G742&lt;&gt;"Y", H742&lt;&gt;"Y"), 1, 0)))</f>
        <v/>
      </c>
      <c r="L742" s="20" t="str">
        <f t="shared" si="170"/>
        <v/>
      </c>
      <c r="M742" s="10" t="str">
        <f t="shared" si="171"/>
        <v/>
      </c>
      <c r="N742" s="20" t="str">
        <f t="shared" si="172"/>
        <v/>
      </c>
      <c r="O742" s="10" t="str">
        <f>IF(B742=1,"",IF(AND(TrackingWorksheet!I747&lt;=WeeklySummary!$C$7,TrackingWorksheet!K747="YES"),0,IF(AND(AND(OR(G742="Y",H742="Y"),G742&lt;&gt;H742),E742&lt;&gt;"Y", F742&lt;&gt;"Y"), 1, 0)))</f>
        <v/>
      </c>
      <c r="P742" s="20" t="str">
        <f t="shared" si="173"/>
        <v/>
      </c>
      <c r="Q742" s="10" t="str">
        <f t="shared" si="174"/>
        <v/>
      </c>
      <c r="R742" s="10" t="str">
        <f t="shared" si="175"/>
        <v/>
      </c>
      <c r="S742" s="10" t="str">
        <f>IF(B742=1,"",IF(AND(OR(AND(TrackingWorksheet!H747=Lists!$D$7,TrackingWorksheet!H747=TrackingWorksheet!J747),TrackingWorksheet!H747&lt;&gt;TrackingWorksheet!J747),TrackingWorksheet!K747="YES",TrackingWorksheet!H747&lt;&gt;Lists!$D$6,TrackingWorksheet!G747&lt;=WeeklySummary!$C$7,TrackingWorksheet!I747&lt;=WeeklySummary!$C$7),1,0))</f>
        <v/>
      </c>
      <c r="T742" s="10" t="str">
        <f t="shared" si="176"/>
        <v/>
      </c>
      <c r="U742" s="10" t="str">
        <f>IF($B742=1,"",IF(TrackingWorksheet!$K747="YES",1, 0)*D742)</f>
        <v/>
      </c>
      <c r="V742" s="20">
        <f t="shared" si="165"/>
        <v>0</v>
      </c>
      <c r="W742" s="20">
        <f t="shared" si="166"/>
        <v>0</v>
      </c>
      <c r="X742" s="10" t="str">
        <f>IF($B742=1,"",IF(AND(TrackingWorksheet!$L747&lt;&gt;"", TrackingWorksheet!$L747&gt;=WeeklySummary!$C$6,TrackingWorksheet!$L747&lt;=WeeklySummary!$C$7,OR(TrackingWorksheet!$H747=Lists!$D$4,TrackingWorksheet!$J747=Lists!$D$4)), 1, 0))</f>
        <v/>
      </c>
      <c r="Y742" s="10" t="str">
        <f>IF($B742=1,"",IF(AND(TrackingWorksheet!$L747&lt;&gt;"", TrackingWorksheet!$L747&gt;=WeeklySummary!$C$6,TrackingWorksheet!$L747&lt;=WeeklySummary!$C$7,OR(TrackingWorksheet!$H747=Lists!$D$5,TrackingWorksheet!$J747=Lists!$D$5)), 1, 0))</f>
        <v/>
      </c>
      <c r="Z742" s="10" t="str">
        <f>IF($B742=1,"",IF(AND(TrackingWorksheet!$L747&lt;&gt;"", TrackingWorksheet!$L747&gt;=WeeklySummary!$C$6,TrackingWorksheet!$L747&lt;=WeeklySummary!$C$7,OR(TrackingWorksheet!$H747=Lists!$D$6,TrackingWorksheet!$J747=Lists!$D$6)), 1, 0))</f>
        <v/>
      </c>
      <c r="AA742" s="19" t="str">
        <f>IF(B742=1,"",IF(AND(TrackingWorksheet!M747&lt;&gt;"",TrackingWorksheet!M747&lt;=WeeklySummary!$C$7),1,0)*D742)</f>
        <v/>
      </c>
      <c r="AB742" s="19" t="str">
        <f>IF(B742=1,"",IF(AND(TrackingWorksheet!N747&lt;&gt;"",TrackingWorksheet!N747&lt;=WeeklySummary!$C$7),1,0)*D742)</f>
        <v/>
      </c>
      <c r="AC742" s="19" t="str">
        <f>IF(B742=1,"",TrackingWorksheet!T747)</f>
        <v/>
      </c>
      <c r="AD742" s="19" t="str">
        <f>IF(B742=1,"",IF(D742*AND(TrackingWorksheet!S747&gt;=Calculations!$BD$3,TrackingWorksheet!U747="",TrackingWorksheet!K747="YES"),1,0))</f>
        <v/>
      </c>
      <c r="AE742" s="19" t="str">
        <f>IF($B742=1,"",IF(AND(TrackingWorksheet!$S747&gt;$BE$3,TrackingWorksheet!$T747=Lists!$P$4),1, 0)*D742)</f>
        <v/>
      </c>
      <c r="AF742" s="19" t="str">
        <f>IF($B742=1,"",IF(AND(TrackingWorksheet!$U747&gt;$BE$3,TrackingWorksheet!$V747=Lists!$P$4),1, 0)*D742)</f>
        <v/>
      </c>
      <c r="AG742" s="19" t="str">
        <f>IF($B742=1,"",IF(AND(TrackingWorksheet!$W747&gt;$BE$3,TrackingWorksheet!$X747=Lists!$P$4),1, 0)*D742)</f>
        <v/>
      </c>
      <c r="AH742" s="19" t="str">
        <f>IF($B742=1,"",IF(AND(TrackingWorksheet!$Y747&gt;$BE$3,TrackingWorksheet!$Z747=Lists!$P$4),1, 0)*D742)</f>
        <v/>
      </c>
      <c r="AI742" s="19" t="str">
        <f>IF($B742=1,"",IF(AND(TrackingWorksheet!$AA747&gt;$BE$3,TrackingWorksheet!$AB747=Lists!$P$4),1, 0)*D742)</f>
        <v/>
      </c>
      <c r="AJ742" s="19" t="str">
        <f>IF($B742=1,"",IF(AND(TrackingWorksheet!$S747&gt;$BE$3,TrackingWorksheet!$T747=Lists!$P$5),1, 0)*D742)</f>
        <v/>
      </c>
      <c r="AK742" s="19" t="str">
        <f>IF($B742=1,"",IF(AND(TrackingWorksheet!$U747&gt;$BE$3,TrackingWorksheet!$V747=Lists!$P$5),1, 0)*D742)</f>
        <v/>
      </c>
      <c r="AL742" s="19" t="str">
        <f>IF($B742=1,"",IF(AND(TrackingWorksheet!$W747&gt;$BE$3,TrackingWorksheet!$X747=Lists!$P$5),1, 0)*D742)</f>
        <v/>
      </c>
      <c r="AM742" s="19" t="str">
        <f>IF($B742=1,"",IF(AND(TrackingWorksheet!$Y747&gt;$BE$3,TrackingWorksheet!$Z747=Lists!$P$5),1, 0)*D742)</f>
        <v/>
      </c>
      <c r="AN742" s="19" t="str">
        <f>IF($B742=1,"",IF(AND(TrackingWorksheet!$AA747&gt;$BE$3,TrackingWorksheet!$AB747=Lists!$P$5),1, 0)*D742)</f>
        <v/>
      </c>
      <c r="AO742" s="19" t="str">
        <f>IF($B742=1,"",IF(AND(TrackingWorksheet!$S747&gt;$BE$3,TrackingWorksheet!$T747=Lists!$P$6),1, 0)*D742)</f>
        <v/>
      </c>
      <c r="AP742" s="19" t="str">
        <f>IF($B742=1,"",IF(AND(TrackingWorksheet!$U747&gt;$BE$3,TrackingWorksheet!$V747=Lists!$P$6),1, 0)*D742)</f>
        <v/>
      </c>
      <c r="AQ742" s="19" t="str">
        <f>IF($B742=1,"",IF(AND(TrackingWorksheet!$W747&gt;$BE$3,TrackingWorksheet!$X747=Lists!$P$6),1, 0)*D742)</f>
        <v/>
      </c>
      <c r="AR742" s="19" t="str">
        <f>IF($B742=1,"",IF(AND(TrackingWorksheet!$Y747&gt;$BE$3,TrackingWorksheet!$Z747=Lists!$P$6),1, 0)*D742)</f>
        <v/>
      </c>
      <c r="AS742" s="19" t="str">
        <f>IF($B742=1,"",IF(AND(TrackingWorksheet!$AA747&gt;$BE$3,TrackingWorksheet!$AB747=Lists!$P$6),1, 0)*D742)</f>
        <v/>
      </c>
      <c r="AT742" s="19">
        <f t="shared" si="167"/>
        <v>0</v>
      </c>
      <c r="AU742" s="19" t="str">
        <f>IF(B742=1,"",IF(AND(TrackingWorksheet!K747="",TrackingWorksheet!M747="", TrackingWorksheet!N747="", TrackingWorksheet!S747="", TrackingWorksheet!V747="", TrackingWorksheet!W747="", TrackingWorksheet!Y747="", TrackingWorksheet!AA747="", V742=1),1,0)*D742)</f>
        <v/>
      </c>
      <c r="AV742" s="19" t="str">
        <f>IF(B742=1,"",IF(D742*AND(TrackingWorksheet!U747&gt;Calculations!$BE$3,TrackingWorksheet!K747="YES"),1,0))</f>
        <v/>
      </c>
      <c r="AW742" s="19" t="str">
        <f>IF(B742=1,"",IF(D742*AND(TrackingWorksheet!W747&gt;Calculations!$BE$3,TrackingWorksheet!K747="YES"),1,0))</f>
        <v/>
      </c>
      <c r="AX742" s="19">
        <f t="shared" si="168"/>
        <v>0</v>
      </c>
      <c r="AY742" s="19">
        <f t="shared" si="164"/>
        <v>0</v>
      </c>
      <c r="AZ742" s="27" t="str">
        <f>IF(B742=1,"",IF(TrackingWorksheet!Q747="","",TrackingWorksheet!Q747))</f>
        <v/>
      </c>
      <c r="BB742" s="4"/>
      <c r="BC742" s="4"/>
      <c r="BD742" s="4"/>
      <c r="BE742" s="4"/>
      <c r="BF742" s="4"/>
      <c r="BG742" s="4" t="str">
        <f>IF(B742=1,"",IF(AND(N742=1,TrackingWorksheet!$I747+14&lt;=WeeklySummary!$C$7),1,0))</f>
        <v/>
      </c>
      <c r="BH742" s="4" t="str">
        <f>IF(B742=1,"",IF(AND(R742=1,TrackingWorksheet!$I747+14&lt;=WeeklySummary!$C$7),1,0))</f>
        <v/>
      </c>
      <c r="BI742" s="4" t="str">
        <f>IF(B742=1,"",IF(AND(J742=1,TrackingWorksheet!$G747+14&lt;=WeeklySummary!$C$7),1,0))</f>
        <v/>
      </c>
      <c r="BJ742" s="4" t="str">
        <f>IF(B742=1,"",IF(AND(T742=1,TrackingWorksheet!$I747+14&lt;=WeeklySummary!$C$7),1,0))</f>
        <v/>
      </c>
      <c r="BK742" s="4" t="str">
        <f>IF(B742=1,"",IF(AND(T742=1,TrackingWorksheet!$G747+14&lt;=WeeklySummary!$C$7),1,0))</f>
        <v/>
      </c>
      <c r="BL742" s="4">
        <f t="shared" si="177"/>
        <v>0</v>
      </c>
    </row>
    <row r="743" spans="2:64" x14ac:dyDescent="0.25">
      <c r="B743" s="27">
        <f>IF(AND(ISBLANK(TrackingWorksheet!B748),ISBLANK(TrackingWorksheet!C748),ISBLANK(TrackingWorksheet!G748),ISBLANK(TrackingWorksheet!H748),
ISBLANK(TrackingWorksheet!I748),ISBLANK(TrackingWorksheet!J748),ISBLANK(TrackingWorksheet!M748),
ISBLANK(TrackingWorksheet!N750)),1,0)</f>
        <v>1</v>
      </c>
      <c r="C743" s="12" t="str">
        <f>IF(B743=1,"",TrackingWorksheet!F748)</f>
        <v/>
      </c>
      <c r="D743" s="20" t="str">
        <f>IF(B743=1,"",IF(AND(TrackingWorksheet!B748&lt;&gt;"",TrackingWorksheet!B748&lt;=WeeklySummary!$C$7,OR(TrackingWorksheet!C748="",TrackingWorksheet!C748&gt;=WeeklySummary!$C$6)),1,0))</f>
        <v/>
      </c>
      <c r="E743" s="10" t="str">
        <f>IF(B743=1,"",IF(AND(TrackingWorksheet!G748 &lt;&gt;"",TrackingWorksheet!G748&lt;=WeeklySummary!$C$7, TrackingWorksheet!H748=Lists!$D$4), "Y", "N"))</f>
        <v/>
      </c>
      <c r="F743" s="10" t="str">
        <f>IF(B743=1,"",IF(AND(TrackingWorksheet!I748 &lt;&gt;"", TrackingWorksheet!I748&lt;=WeeklySummary!$C$7, TrackingWorksheet!J748=Lists!$D$4), "Y", "N"))</f>
        <v/>
      </c>
      <c r="G743" s="10" t="str">
        <f>IF(B743=1,"",IF(AND(TrackingWorksheet!G748 &lt;&gt;"",TrackingWorksheet!G748&lt;=WeeklySummary!$C$7, TrackingWorksheet!H748=Lists!$D$5), "Y", "N"))</f>
        <v/>
      </c>
      <c r="H743" s="10" t="str">
        <f>IF(B743=1,"",IF(AND(TrackingWorksheet!I748 &lt;&gt;"", TrackingWorksheet!I748&lt;=WeeklySummary!$C$7, TrackingWorksheet!J748=Lists!$D$5), "Y", "N"))</f>
        <v/>
      </c>
      <c r="I743" s="20" t="str">
        <f>IF(B743=1,"",IF(AND(TrackingWorksheet!G748 &lt;&gt;"", TrackingWorksheet!G748&lt;=WeeklySummary!$C$7, TrackingWorksheet!H748=Lists!$D$6), 1, 0))</f>
        <v/>
      </c>
      <c r="J743" s="20" t="str">
        <f t="shared" si="169"/>
        <v/>
      </c>
      <c r="K743" s="10" t="str">
        <f>IF(B743=1,"",IF(AND(TrackingWorksheet!I748&lt;=WeeklySummary!$C$7,TrackingWorksheet!K748="YES"),0,IF(AND(AND(OR(E743="Y",F743="Y"),E743&lt;&gt;F743),G743&lt;&gt;"Y", H743&lt;&gt;"Y"), 1, 0)))</f>
        <v/>
      </c>
      <c r="L743" s="20" t="str">
        <f t="shared" si="170"/>
        <v/>
      </c>
      <c r="M743" s="10" t="str">
        <f t="shared" si="171"/>
        <v/>
      </c>
      <c r="N743" s="20" t="str">
        <f t="shared" si="172"/>
        <v/>
      </c>
      <c r="O743" s="10" t="str">
        <f>IF(B743=1,"",IF(AND(TrackingWorksheet!I748&lt;=WeeklySummary!$C$7,TrackingWorksheet!K748="YES"),0,IF(AND(AND(OR(G743="Y",H743="Y"),G743&lt;&gt;H743),E743&lt;&gt;"Y", F743&lt;&gt;"Y"), 1, 0)))</f>
        <v/>
      </c>
      <c r="P743" s="20" t="str">
        <f t="shared" si="173"/>
        <v/>
      </c>
      <c r="Q743" s="10" t="str">
        <f t="shared" si="174"/>
        <v/>
      </c>
      <c r="R743" s="10" t="str">
        <f t="shared" si="175"/>
        <v/>
      </c>
      <c r="S743" s="10" t="str">
        <f>IF(B743=1,"",IF(AND(OR(AND(TrackingWorksheet!H748=Lists!$D$7,TrackingWorksheet!H748=TrackingWorksheet!J748),TrackingWorksheet!H748&lt;&gt;TrackingWorksheet!J748),TrackingWorksheet!K748="YES",TrackingWorksheet!H748&lt;&gt;Lists!$D$6,TrackingWorksheet!G748&lt;=WeeklySummary!$C$7,TrackingWorksheet!I748&lt;=WeeklySummary!$C$7),1,0))</f>
        <v/>
      </c>
      <c r="T743" s="10" t="str">
        <f t="shared" si="176"/>
        <v/>
      </c>
      <c r="U743" s="10" t="str">
        <f>IF($B743=1,"",IF(TrackingWorksheet!$K748="YES",1, 0)*D743)</f>
        <v/>
      </c>
      <c r="V743" s="20">
        <f t="shared" si="165"/>
        <v>0</v>
      </c>
      <c r="W743" s="20">
        <f t="shared" si="166"/>
        <v>0</v>
      </c>
      <c r="X743" s="10" t="str">
        <f>IF($B743=1,"",IF(AND(TrackingWorksheet!$L748&lt;&gt;"", TrackingWorksheet!$L748&gt;=WeeklySummary!$C$6,TrackingWorksheet!$L748&lt;=WeeklySummary!$C$7,OR(TrackingWorksheet!$H748=Lists!$D$4,TrackingWorksheet!$J748=Lists!$D$4)), 1, 0))</f>
        <v/>
      </c>
      <c r="Y743" s="10" t="str">
        <f>IF($B743=1,"",IF(AND(TrackingWorksheet!$L748&lt;&gt;"", TrackingWorksheet!$L748&gt;=WeeklySummary!$C$6,TrackingWorksheet!$L748&lt;=WeeklySummary!$C$7,OR(TrackingWorksheet!$H748=Lists!$D$5,TrackingWorksheet!$J748=Lists!$D$5)), 1, 0))</f>
        <v/>
      </c>
      <c r="Z743" s="10" t="str">
        <f>IF($B743=1,"",IF(AND(TrackingWorksheet!$L748&lt;&gt;"", TrackingWorksheet!$L748&gt;=WeeklySummary!$C$6,TrackingWorksheet!$L748&lt;=WeeklySummary!$C$7,OR(TrackingWorksheet!$H748=Lists!$D$6,TrackingWorksheet!$J748=Lists!$D$6)), 1, 0))</f>
        <v/>
      </c>
      <c r="AA743" s="19" t="str">
        <f>IF(B743=1,"",IF(AND(TrackingWorksheet!M748&lt;&gt;"",TrackingWorksheet!M748&lt;=WeeklySummary!$C$7),1,0)*D743)</f>
        <v/>
      </c>
      <c r="AB743" s="19" t="str">
        <f>IF(B743=1,"",IF(AND(TrackingWorksheet!N748&lt;&gt;"",TrackingWorksheet!N748&lt;=WeeklySummary!$C$7),1,0)*D743)</f>
        <v/>
      </c>
      <c r="AC743" s="19" t="str">
        <f>IF(B743=1,"",TrackingWorksheet!T748)</f>
        <v/>
      </c>
      <c r="AD743" s="19" t="str">
        <f>IF(B743=1,"",IF(D743*AND(TrackingWorksheet!S748&gt;=Calculations!$BD$3,TrackingWorksheet!U748="",TrackingWorksheet!K748="YES"),1,0))</f>
        <v/>
      </c>
      <c r="AE743" s="19" t="str">
        <f>IF($B743=1,"",IF(AND(TrackingWorksheet!$S748&gt;$BE$3,TrackingWorksheet!$T748=Lists!$P$4),1, 0)*D743)</f>
        <v/>
      </c>
      <c r="AF743" s="19" t="str">
        <f>IF($B743=1,"",IF(AND(TrackingWorksheet!$U748&gt;$BE$3,TrackingWorksheet!$V748=Lists!$P$4),1, 0)*D743)</f>
        <v/>
      </c>
      <c r="AG743" s="19" t="str">
        <f>IF($B743=1,"",IF(AND(TrackingWorksheet!$W748&gt;$BE$3,TrackingWorksheet!$X748=Lists!$P$4),1, 0)*D743)</f>
        <v/>
      </c>
      <c r="AH743" s="19" t="str">
        <f>IF($B743=1,"",IF(AND(TrackingWorksheet!$Y748&gt;$BE$3,TrackingWorksheet!$Z748=Lists!$P$4),1, 0)*D743)</f>
        <v/>
      </c>
      <c r="AI743" s="19" t="str">
        <f>IF($B743=1,"",IF(AND(TrackingWorksheet!$AA748&gt;$BE$3,TrackingWorksheet!$AB748=Lists!$P$4),1, 0)*D743)</f>
        <v/>
      </c>
      <c r="AJ743" s="19" t="str">
        <f>IF($B743=1,"",IF(AND(TrackingWorksheet!$S748&gt;$BE$3,TrackingWorksheet!$T748=Lists!$P$5),1, 0)*D743)</f>
        <v/>
      </c>
      <c r="AK743" s="19" t="str">
        <f>IF($B743=1,"",IF(AND(TrackingWorksheet!$U748&gt;$BE$3,TrackingWorksheet!$V748=Lists!$P$5),1, 0)*D743)</f>
        <v/>
      </c>
      <c r="AL743" s="19" t="str">
        <f>IF($B743=1,"",IF(AND(TrackingWorksheet!$W748&gt;$BE$3,TrackingWorksheet!$X748=Lists!$P$5),1, 0)*D743)</f>
        <v/>
      </c>
      <c r="AM743" s="19" t="str">
        <f>IF($B743=1,"",IF(AND(TrackingWorksheet!$Y748&gt;$BE$3,TrackingWorksheet!$Z748=Lists!$P$5),1, 0)*D743)</f>
        <v/>
      </c>
      <c r="AN743" s="19" t="str">
        <f>IF($B743=1,"",IF(AND(TrackingWorksheet!$AA748&gt;$BE$3,TrackingWorksheet!$AB748=Lists!$P$5),1, 0)*D743)</f>
        <v/>
      </c>
      <c r="AO743" s="19" t="str">
        <f>IF($B743=1,"",IF(AND(TrackingWorksheet!$S748&gt;$BE$3,TrackingWorksheet!$T748=Lists!$P$6),1, 0)*D743)</f>
        <v/>
      </c>
      <c r="AP743" s="19" t="str">
        <f>IF($B743=1,"",IF(AND(TrackingWorksheet!$U748&gt;$BE$3,TrackingWorksheet!$V748=Lists!$P$6),1, 0)*D743)</f>
        <v/>
      </c>
      <c r="AQ743" s="19" t="str">
        <f>IF($B743=1,"",IF(AND(TrackingWorksheet!$W748&gt;$BE$3,TrackingWorksheet!$X748=Lists!$P$6),1, 0)*D743)</f>
        <v/>
      </c>
      <c r="AR743" s="19" t="str">
        <f>IF($B743=1,"",IF(AND(TrackingWorksheet!$Y748&gt;$BE$3,TrackingWorksheet!$Z748=Lists!$P$6),1, 0)*D743)</f>
        <v/>
      </c>
      <c r="AS743" s="19" t="str">
        <f>IF($B743=1,"",IF(AND(TrackingWorksheet!$AA748&gt;$BE$3,TrackingWorksheet!$AB748=Lists!$P$6),1, 0)*D743)</f>
        <v/>
      </c>
      <c r="AT743" s="19">
        <f t="shared" si="167"/>
        <v>0</v>
      </c>
      <c r="AU743" s="19" t="str">
        <f>IF(B743=1,"",IF(AND(TrackingWorksheet!K748="",TrackingWorksheet!M748="", TrackingWorksheet!N748="", TrackingWorksheet!S748="", TrackingWorksheet!V748="", TrackingWorksheet!W748="", TrackingWorksheet!Y748="", TrackingWorksheet!AA748="", V743=1),1,0)*D743)</f>
        <v/>
      </c>
      <c r="AV743" s="19" t="str">
        <f>IF(B743=1,"",IF(D743*AND(TrackingWorksheet!U748&gt;Calculations!$BE$3,TrackingWorksheet!K748="YES"),1,0))</f>
        <v/>
      </c>
      <c r="AW743" s="19" t="str">
        <f>IF(B743=1,"",IF(D743*AND(TrackingWorksheet!W748&gt;Calculations!$BE$3,TrackingWorksheet!K748="YES"),1,0))</f>
        <v/>
      </c>
      <c r="AX743" s="19">
        <f t="shared" si="168"/>
        <v>0</v>
      </c>
      <c r="AY743" s="19">
        <f t="shared" si="164"/>
        <v>0</v>
      </c>
      <c r="AZ743" s="27" t="str">
        <f>IF(B743=1,"",IF(TrackingWorksheet!Q748="","",TrackingWorksheet!Q748))</f>
        <v/>
      </c>
      <c r="BB743" s="4"/>
      <c r="BC743" s="4"/>
      <c r="BD743" s="4"/>
      <c r="BE743" s="4"/>
      <c r="BF743" s="4"/>
      <c r="BG743" s="4" t="str">
        <f>IF(B743=1,"",IF(AND(N743=1,TrackingWorksheet!$I748+14&lt;=WeeklySummary!$C$7),1,0))</f>
        <v/>
      </c>
      <c r="BH743" s="4" t="str">
        <f>IF(B743=1,"",IF(AND(R743=1,TrackingWorksheet!$I748+14&lt;=WeeklySummary!$C$7),1,0))</f>
        <v/>
      </c>
      <c r="BI743" s="4" t="str">
        <f>IF(B743=1,"",IF(AND(J743=1,TrackingWorksheet!$G748+14&lt;=WeeklySummary!$C$7),1,0))</f>
        <v/>
      </c>
      <c r="BJ743" s="4" t="str">
        <f>IF(B743=1,"",IF(AND(T743=1,TrackingWorksheet!$I748+14&lt;=WeeklySummary!$C$7),1,0))</f>
        <v/>
      </c>
      <c r="BK743" s="4" t="str">
        <f>IF(B743=1,"",IF(AND(T743=1,TrackingWorksheet!$G748+14&lt;=WeeklySummary!$C$7),1,0))</f>
        <v/>
      </c>
      <c r="BL743" s="4">
        <f t="shared" si="177"/>
        <v>0</v>
      </c>
    </row>
    <row r="744" spans="2:64" x14ac:dyDescent="0.25">
      <c r="B744" s="27">
        <f>IF(AND(ISBLANK(TrackingWorksheet!B749),ISBLANK(TrackingWorksheet!C749),ISBLANK(TrackingWorksheet!G749),ISBLANK(TrackingWorksheet!H749),
ISBLANK(TrackingWorksheet!I749),ISBLANK(TrackingWorksheet!J749),ISBLANK(TrackingWorksheet!M749),
ISBLANK(TrackingWorksheet!N751)),1,0)</f>
        <v>1</v>
      </c>
      <c r="C744" s="12" t="str">
        <f>IF(B744=1,"",TrackingWorksheet!F749)</f>
        <v/>
      </c>
      <c r="D744" s="20" t="str">
        <f>IF(B744=1,"",IF(AND(TrackingWorksheet!B749&lt;&gt;"",TrackingWorksheet!B749&lt;=WeeklySummary!$C$7,OR(TrackingWorksheet!C749="",TrackingWorksheet!C749&gt;=WeeklySummary!$C$6)),1,0))</f>
        <v/>
      </c>
      <c r="E744" s="10" t="str">
        <f>IF(B744=1,"",IF(AND(TrackingWorksheet!G749 &lt;&gt;"",TrackingWorksheet!G749&lt;=WeeklySummary!$C$7, TrackingWorksheet!H749=Lists!$D$4), "Y", "N"))</f>
        <v/>
      </c>
      <c r="F744" s="10" t="str">
        <f>IF(B744=1,"",IF(AND(TrackingWorksheet!I749 &lt;&gt;"", TrackingWorksheet!I749&lt;=WeeklySummary!$C$7, TrackingWorksheet!J749=Lists!$D$4), "Y", "N"))</f>
        <v/>
      </c>
      <c r="G744" s="10" t="str">
        <f>IF(B744=1,"",IF(AND(TrackingWorksheet!G749 &lt;&gt;"",TrackingWorksheet!G749&lt;=WeeklySummary!$C$7, TrackingWorksheet!H749=Lists!$D$5), "Y", "N"))</f>
        <v/>
      </c>
      <c r="H744" s="10" t="str">
        <f>IF(B744=1,"",IF(AND(TrackingWorksheet!I749 &lt;&gt;"", TrackingWorksheet!I749&lt;=WeeklySummary!$C$7, TrackingWorksheet!J749=Lists!$D$5), "Y", "N"))</f>
        <v/>
      </c>
      <c r="I744" s="20" t="str">
        <f>IF(B744=1,"",IF(AND(TrackingWorksheet!G749 &lt;&gt;"", TrackingWorksheet!G749&lt;=WeeklySummary!$C$7, TrackingWorksheet!H749=Lists!$D$6), 1, 0))</f>
        <v/>
      </c>
      <c r="J744" s="20" t="str">
        <f t="shared" si="169"/>
        <v/>
      </c>
      <c r="K744" s="10" t="str">
        <f>IF(B744=1,"",IF(AND(TrackingWorksheet!I749&lt;=WeeklySummary!$C$7,TrackingWorksheet!K749="YES"),0,IF(AND(AND(OR(E744="Y",F744="Y"),E744&lt;&gt;F744),G744&lt;&gt;"Y", H744&lt;&gt;"Y"), 1, 0)))</f>
        <v/>
      </c>
      <c r="L744" s="20" t="str">
        <f t="shared" si="170"/>
        <v/>
      </c>
      <c r="M744" s="10" t="str">
        <f t="shared" si="171"/>
        <v/>
      </c>
      <c r="N744" s="20" t="str">
        <f t="shared" si="172"/>
        <v/>
      </c>
      <c r="O744" s="10" t="str">
        <f>IF(B744=1,"",IF(AND(TrackingWorksheet!I749&lt;=WeeklySummary!$C$7,TrackingWorksheet!K749="YES"),0,IF(AND(AND(OR(G744="Y",H744="Y"),G744&lt;&gt;H744),E744&lt;&gt;"Y", F744&lt;&gt;"Y"), 1, 0)))</f>
        <v/>
      </c>
      <c r="P744" s="20" t="str">
        <f t="shared" si="173"/>
        <v/>
      </c>
      <c r="Q744" s="10" t="str">
        <f t="shared" si="174"/>
        <v/>
      </c>
      <c r="R744" s="10" t="str">
        <f t="shared" si="175"/>
        <v/>
      </c>
      <c r="S744" s="10" t="str">
        <f>IF(B744=1,"",IF(AND(OR(AND(TrackingWorksheet!H749=Lists!$D$7,TrackingWorksheet!H749=TrackingWorksheet!J749),TrackingWorksheet!H749&lt;&gt;TrackingWorksheet!J749),TrackingWorksheet!K749="YES",TrackingWorksheet!H749&lt;&gt;Lists!$D$6,TrackingWorksheet!G749&lt;=WeeklySummary!$C$7,TrackingWorksheet!I749&lt;=WeeklySummary!$C$7),1,0))</f>
        <v/>
      </c>
      <c r="T744" s="10" t="str">
        <f t="shared" si="176"/>
        <v/>
      </c>
      <c r="U744" s="10" t="str">
        <f>IF($B744=1,"",IF(TrackingWorksheet!$K749="YES",1, 0)*D744)</f>
        <v/>
      </c>
      <c r="V744" s="20">
        <f t="shared" si="165"/>
        <v>0</v>
      </c>
      <c r="W744" s="20">
        <f t="shared" si="166"/>
        <v>0</v>
      </c>
      <c r="X744" s="10" t="str">
        <f>IF($B744=1,"",IF(AND(TrackingWorksheet!$L749&lt;&gt;"", TrackingWorksheet!$L749&gt;=WeeklySummary!$C$6,TrackingWorksheet!$L749&lt;=WeeklySummary!$C$7,OR(TrackingWorksheet!$H749=Lists!$D$4,TrackingWorksheet!$J749=Lists!$D$4)), 1, 0))</f>
        <v/>
      </c>
      <c r="Y744" s="10" t="str">
        <f>IF($B744=1,"",IF(AND(TrackingWorksheet!$L749&lt;&gt;"", TrackingWorksheet!$L749&gt;=WeeklySummary!$C$6,TrackingWorksheet!$L749&lt;=WeeklySummary!$C$7,OR(TrackingWorksheet!$H749=Lists!$D$5,TrackingWorksheet!$J749=Lists!$D$5)), 1, 0))</f>
        <v/>
      </c>
      <c r="Z744" s="10" t="str">
        <f>IF($B744=1,"",IF(AND(TrackingWorksheet!$L749&lt;&gt;"", TrackingWorksheet!$L749&gt;=WeeklySummary!$C$6,TrackingWorksheet!$L749&lt;=WeeklySummary!$C$7,OR(TrackingWorksheet!$H749=Lists!$D$6,TrackingWorksheet!$J749=Lists!$D$6)), 1, 0))</f>
        <v/>
      </c>
      <c r="AA744" s="19" t="str">
        <f>IF(B744=1,"",IF(AND(TrackingWorksheet!M749&lt;&gt;"",TrackingWorksheet!M749&lt;=WeeklySummary!$C$7),1,0)*D744)</f>
        <v/>
      </c>
      <c r="AB744" s="19" t="str">
        <f>IF(B744=1,"",IF(AND(TrackingWorksheet!N749&lt;&gt;"",TrackingWorksheet!N749&lt;=WeeklySummary!$C$7),1,0)*D744)</f>
        <v/>
      </c>
      <c r="AC744" s="19" t="str">
        <f>IF(B744=1,"",TrackingWorksheet!T749)</f>
        <v/>
      </c>
      <c r="AD744" s="19" t="str">
        <f>IF(B744=1,"",IF(D744*AND(TrackingWorksheet!S749&gt;=Calculations!$BD$3,TrackingWorksheet!U749="",TrackingWorksheet!K749="YES"),1,0))</f>
        <v/>
      </c>
      <c r="AE744" s="19" t="str">
        <f>IF($B744=1,"",IF(AND(TrackingWorksheet!$S749&gt;$BE$3,TrackingWorksheet!$T749=Lists!$P$4),1, 0)*D744)</f>
        <v/>
      </c>
      <c r="AF744" s="19" t="str">
        <f>IF($B744=1,"",IF(AND(TrackingWorksheet!$U749&gt;$BE$3,TrackingWorksheet!$V749=Lists!$P$4),1, 0)*D744)</f>
        <v/>
      </c>
      <c r="AG744" s="19" t="str">
        <f>IF($B744=1,"",IF(AND(TrackingWorksheet!$W749&gt;$BE$3,TrackingWorksheet!$X749=Lists!$P$4),1, 0)*D744)</f>
        <v/>
      </c>
      <c r="AH744" s="19" t="str">
        <f>IF($B744=1,"",IF(AND(TrackingWorksheet!$Y749&gt;$BE$3,TrackingWorksheet!$Z749=Lists!$P$4),1, 0)*D744)</f>
        <v/>
      </c>
      <c r="AI744" s="19" t="str">
        <f>IF($B744=1,"",IF(AND(TrackingWorksheet!$AA749&gt;$BE$3,TrackingWorksheet!$AB749=Lists!$P$4),1, 0)*D744)</f>
        <v/>
      </c>
      <c r="AJ744" s="19" t="str">
        <f>IF($B744=1,"",IF(AND(TrackingWorksheet!$S749&gt;$BE$3,TrackingWorksheet!$T749=Lists!$P$5),1, 0)*D744)</f>
        <v/>
      </c>
      <c r="AK744" s="19" t="str">
        <f>IF($B744=1,"",IF(AND(TrackingWorksheet!$U749&gt;$BE$3,TrackingWorksheet!$V749=Lists!$P$5),1, 0)*D744)</f>
        <v/>
      </c>
      <c r="AL744" s="19" t="str">
        <f>IF($B744=1,"",IF(AND(TrackingWorksheet!$W749&gt;$BE$3,TrackingWorksheet!$X749=Lists!$P$5),1, 0)*D744)</f>
        <v/>
      </c>
      <c r="AM744" s="19" t="str">
        <f>IF($B744=1,"",IF(AND(TrackingWorksheet!$Y749&gt;$BE$3,TrackingWorksheet!$Z749=Lists!$P$5),1, 0)*D744)</f>
        <v/>
      </c>
      <c r="AN744" s="19" t="str">
        <f>IF($B744=1,"",IF(AND(TrackingWorksheet!$AA749&gt;$BE$3,TrackingWorksheet!$AB749=Lists!$P$5),1, 0)*D744)</f>
        <v/>
      </c>
      <c r="AO744" s="19" t="str">
        <f>IF($B744=1,"",IF(AND(TrackingWorksheet!$S749&gt;$BE$3,TrackingWorksheet!$T749=Lists!$P$6),1, 0)*D744)</f>
        <v/>
      </c>
      <c r="AP744" s="19" t="str">
        <f>IF($B744=1,"",IF(AND(TrackingWorksheet!$U749&gt;$BE$3,TrackingWorksheet!$V749=Lists!$P$6),1, 0)*D744)</f>
        <v/>
      </c>
      <c r="AQ744" s="19" t="str">
        <f>IF($B744=1,"",IF(AND(TrackingWorksheet!$W749&gt;$BE$3,TrackingWorksheet!$X749=Lists!$P$6),1, 0)*D744)</f>
        <v/>
      </c>
      <c r="AR744" s="19" t="str">
        <f>IF($B744=1,"",IF(AND(TrackingWorksheet!$Y749&gt;$BE$3,TrackingWorksheet!$Z749=Lists!$P$6),1, 0)*D744)</f>
        <v/>
      </c>
      <c r="AS744" s="19" t="str">
        <f>IF($B744=1,"",IF(AND(TrackingWorksheet!$AA749&gt;$BE$3,TrackingWorksheet!$AB749=Lists!$P$6),1, 0)*D744)</f>
        <v/>
      </c>
      <c r="AT744" s="19">
        <f t="shared" si="167"/>
        <v>0</v>
      </c>
      <c r="AU744" s="19" t="str">
        <f>IF(B744=1,"",IF(AND(TrackingWorksheet!K749="",TrackingWorksheet!M749="", TrackingWorksheet!N749="", TrackingWorksheet!S749="", TrackingWorksheet!V749="", TrackingWorksheet!W749="", TrackingWorksheet!Y749="", TrackingWorksheet!AA749="", V744=1),1,0)*D744)</f>
        <v/>
      </c>
      <c r="AV744" s="19" t="str">
        <f>IF(B744=1,"",IF(D744*AND(TrackingWorksheet!U749&gt;Calculations!$BE$3,TrackingWorksheet!K749="YES"),1,0))</f>
        <v/>
      </c>
      <c r="AW744" s="19" t="str">
        <f>IF(B744=1,"",IF(D744*AND(TrackingWorksheet!W749&gt;Calculations!$BE$3,TrackingWorksheet!K749="YES"),1,0))</f>
        <v/>
      </c>
      <c r="AX744" s="19">
        <f t="shared" si="168"/>
        <v>0</v>
      </c>
      <c r="AY744" s="19">
        <f t="shared" si="164"/>
        <v>0</v>
      </c>
      <c r="AZ744" s="27" t="str">
        <f>IF(B744=1,"",IF(TrackingWorksheet!Q749="","",TrackingWorksheet!Q749))</f>
        <v/>
      </c>
      <c r="BB744" s="4"/>
      <c r="BC744" s="4"/>
      <c r="BD744" s="4"/>
      <c r="BE744" s="4"/>
      <c r="BF744" s="4"/>
      <c r="BG744" s="4" t="str">
        <f>IF(B744=1,"",IF(AND(N744=1,TrackingWorksheet!$I749+14&lt;=WeeklySummary!$C$7),1,0))</f>
        <v/>
      </c>
      <c r="BH744" s="4" t="str">
        <f>IF(B744=1,"",IF(AND(R744=1,TrackingWorksheet!$I749+14&lt;=WeeklySummary!$C$7),1,0))</f>
        <v/>
      </c>
      <c r="BI744" s="4" t="str">
        <f>IF(B744=1,"",IF(AND(J744=1,TrackingWorksheet!$G749+14&lt;=WeeklySummary!$C$7),1,0))</f>
        <v/>
      </c>
      <c r="BJ744" s="4" t="str">
        <f>IF(B744=1,"",IF(AND(T744=1,TrackingWorksheet!$I749+14&lt;=WeeklySummary!$C$7),1,0))</f>
        <v/>
      </c>
      <c r="BK744" s="4" t="str">
        <f>IF(B744=1,"",IF(AND(T744=1,TrackingWorksheet!$G749+14&lt;=WeeklySummary!$C$7),1,0))</f>
        <v/>
      </c>
      <c r="BL744" s="4">
        <f t="shared" si="177"/>
        <v>0</v>
      </c>
    </row>
    <row r="745" spans="2:64" x14ac:dyDescent="0.25">
      <c r="B745" s="27">
        <f>IF(AND(ISBLANK(TrackingWorksheet!B750),ISBLANK(TrackingWorksheet!C750),ISBLANK(TrackingWorksheet!G750),ISBLANK(TrackingWorksheet!H750),
ISBLANK(TrackingWorksheet!I750),ISBLANK(TrackingWorksheet!J750),ISBLANK(TrackingWorksheet!M750),
ISBLANK(TrackingWorksheet!N752)),1,0)</f>
        <v>1</v>
      </c>
      <c r="C745" s="12" t="str">
        <f>IF(B745=1,"",TrackingWorksheet!F750)</f>
        <v/>
      </c>
      <c r="D745" s="20" t="str">
        <f>IF(B745=1,"",IF(AND(TrackingWorksheet!B750&lt;&gt;"",TrackingWorksheet!B750&lt;=WeeklySummary!$C$7,OR(TrackingWorksheet!C750="",TrackingWorksheet!C750&gt;=WeeklySummary!$C$6)),1,0))</f>
        <v/>
      </c>
      <c r="E745" s="10" t="str">
        <f>IF(B745=1,"",IF(AND(TrackingWorksheet!G750 &lt;&gt;"",TrackingWorksheet!G750&lt;=WeeklySummary!$C$7, TrackingWorksheet!H750=Lists!$D$4), "Y", "N"))</f>
        <v/>
      </c>
      <c r="F745" s="10" t="str">
        <f>IF(B745=1,"",IF(AND(TrackingWorksheet!I750 &lt;&gt;"", TrackingWorksheet!I750&lt;=WeeklySummary!$C$7, TrackingWorksheet!J750=Lists!$D$4), "Y", "N"))</f>
        <v/>
      </c>
      <c r="G745" s="10" t="str">
        <f>IF(B745=1,"",IF(AND(TrackingWorksheet!G750 &lt;&gt;"",TrackingWorksheet!G750&lt;=WeeklySummary!$C$7, TrackingWorksheet!H750=Lists!$D$5), "Y", "N"))</f>
        <v/>
      </c>
      <c r="H745" s="10" t="str">
        <f>IF(B745=1,"",IF(AND(TrackingWorksheet!I750 &lt;&gt;"", TrackingWorksheet!I750&lt;=WeeklySummary!$C$7, TrackingWorksheet!J750=Lists!$D$5), "Y", "N"))</f>
        <v/>
      </c>
      <c r="I745" s="20" t="str">
        <f>IF(B745=1,"",IF(AND(TrackingWorksheet!G750 &lt;&gt;"", TrackingWorksheet!G750&lt;=WeeklySummary!$C$7, TrackingWorksheet!H750=Lists!$D$6), 1, 0))</f>
        <v/>
      </c>
      <c r="J745" s="20" t="str">
        <f t="shared" si="169"/>
        <v/>
      </c>
      <c r="K745" s="10" t="str">
        <f>IF(B745=1,"",IF(AND(TrackingWorksheet!I750&lt;=WeeklySummary!$C$7,TrackingWorksheet!K750="YES"),0,IF(AND(AND(OR(E745="Y",F745="Y"),E745&lt;&gt;F745),G745&lt;&gt;"Y", H745&lt;&gt;"Y"), 1, 0)))</f>
        <v/>
      </c>
      <c r="L745" s="20" t="str">
        <f t="shared" si="170"/>
        <v/>
      </c>
      <c r="M745" s="10" t="str">
        <f t="shared" si="171"/>
        <v/>
      </c>
      <c r="N745" s="20" t="str">
        <f t="shared" si="172"/>
        <v/>
      </c>
      <c r="O745" s="10" t="str">
        <f>IF(B745=1,"",IF(AND(TrackingWorksheet!I750&lt;=WeeklySummary!$C$7,TrackingWorksheet!K750="YES"),0,IF(AND(AND(OR(G745="Y",H745="Y"),G745&lt;&gt;H745),E745&lt;&gt;"Y", F745&lt;&gt;"Y"), 1, 0)))</f>
        <v/>
      </c>
      <c r="P745" s="20" t="str">
        <f t="shared" si="173"/>
        <v/>
      </c>
      <c r="Q745" s="10" t="str">
        <f t="shared" si="174"/>
        <v/>
      </c>
      <c r="R745" s="10" t="str">
        <f t="shared" si="175"/>
        <v/>
      </c>
      <c r="S745" s="10" t="str">
        <f>IF(B745=1,"",IF(AND(OR(AND(TrackingWorksheet!H750=Lists!$D$7,TrackingWorksheet!H750=TrackingWorksheet!J750),TrackingWorksheet!H750&lt;&gt;TrackingWorksheet!J750),TrackingWorksheet!K750="YES",TrackingWorksheet!H750&lt;&gt;Lists!$D$6,TrackingWorksheet!G750&lt;=WeeklySummary!$C$7,TrackingWorksheet!I750&lt;=WeeklySummary!$C$7),1,0))</f>
        <v/>
      </c>
      <c r="T745" s="10" t="str">
        <f t="shared" si="176"/>
        <v/>
      </c>
      <c r="U745" s="10" t="str">
        <f>IF($B745=1,"",IF(TrackingWorksheet!$K750="YES",1, 0)*D745)</f>
        <v/>
      </c>
      <c r="V745" s="20">
        <f t="shared" si="165"/>
        <v>0</v>
      </c>
      <c r="W745" s="20">
        <f t="shared" si="166"/>
        <v>0</v>
      </c>
      <c r="X745" s="10" t="str">
        <f>IF($B745=1,"",IF(AND(TrackingWorksheet!$L750&lt;&gt;"", TrackingWorksheet!$L750&gt;=WeeklySummary!$C$6,TrackingWorksheet!$L750&lt;=WeeklySummary!$C$7,OR(TrackingWorksheet!$H750=Lists!$D$4,TrackingWorksheet!$J750=Lists!$D$4)), 1, 0))</f>
        <v/>
      </c>
      <c r="Y745" s="10" t="str">
        <f>IF($B745=1,"",IF(AND(TrackingWorksheet!$L750&lt;&gt;"", TrackingWorksheet!$L750&gt;=WeeklySummary!$C$6,TrackingWorksheet!$L750&lt;=WeeklySummary!$C$7,OR(TrackingWorksheet!$H750=Lists!$D$5,TrackingWorksheet!$J750=Lists!$D$5)), 1, 0))</f>
        <v/>
      </c>
      <c r="Z745" s="10" t="str">
        <f>IF($B745=1,"",IF(AND(TrackingWorksheet!$L750&lt;&gt;"", TrackingWorksheet!$L750&gt;=WeeklySummary!$C$6,TrackingWorksheet!$L750&lt;=WeeklySummary!$C$7,OR(TrackingWorksheet!$H750=Lists!$D$6,TrackingWorksheet!$J750=Lists!$D$6)), 1, 0))</f>
        <v/>
      </c>
      <c r="AA745" s="19" t="str">
        <f>IF(B745=1,"",IF(AND(TrackingWorksheet!M750&lt;&gt;"",TrackingWorksheet!M750&lt;=WeeklySummary!$C$7),1,0)*D745)</f>
        <v/>
      </c>
      <c r="AB745" s="19" t="str">
        <f>IF(B745=1,"",IF(AND(TrackingWorksheet!N750&lt;&gt;"",TrackingWorksheet!N750&lt;=WeeklySummary!$C$7),1,0)*D745)</f>
        <v/>
      </c>
      <c r="AC745" s="19" t="str">
        <f>IF(B745=1,"",TrackingWorksheet!T750)</f>
        <v/>
      </c>
      <c r="AD745" s="19" t="str">
        <f>IF(B745=1,"",IF(D745*AND(TrackingWorksheet!S750&gt;=Calculations!$BD$3,TrackingWorksheet!U750="",TrackingWorksheet!K750="YES"),1,0))</f>
        <v/>
      </c>
      <c r="AE745" s="19" t="str">
        <f>IF($B745=1,"",IF(AND(TrackingWorksheet!$S750&gt;$BE$3,TrackingWorksheet!$T750=Lists!$P$4),1, 0)*D745)</f>
        <v/>
      </c>
      <c r="AF745" s="19" t="str">
        <f>IF($B745=1,"",IF(AND(TrackingWorksheet!$U750&gt;$BE$3,TrackingWorksheet!$V750=Lists!$P$4),1, 0)*D745)</f>
        <v/>
      </c>
      <c r="AG745" s="19" t="str">
        <f>IF($B745=1,"",IF(AND(TrackingWorksheet!$W750&gt;$BE$3,TrackingWorksheet!$X750=Lists!$P$4),1, 0)*D745)</f>
        <v/>
      </c>
      <c r="AH745" s="19" t="str">
        <f>IF($B745=1,"",IF(AND(TrackingWorksheet!$Y750&gt;$BE$3,TrackingWorksheet!$Z750=Lists!$P$4),1, 0)*D745)</f>
        <v/>
      </c>
      <c r="AI745" s="19" t="str">
        <f>IF($B745=1,"",IF(AND(TrackingWorksheet!$AA750&gt;$BE$3,TrackingWorksheet!$AB750=Lists!$P$4),1, 0)*D745)</f>
        <v/>
      </c>
      <c r="AJ745" s="19" t="str">
        <f>IF($B745=1,"",IF(AND(TrackingWorksheet!$S750&gt;$BE$3,TrackingWorksheet!$T750=Lists!$P$5),1, 0)*D745)</f>
        <v/>
      </c>
      <c r="AK745" s="19" t="str">
        <f>IF($B745=1,"",IF(AND(TrackingWorksheet!$U750&gt;$BE$3,TrackingWorksheet!$V750=Lists!$P$5),1, 0)*D745)</f>
        <v/>
      </c>
      <c r="AL745" s="19" t="str">
        <f>IF($B745=1,"",IF(AND(TrackingWorksheet!$W750&gt;$BE$3,TrackingWorksheet!$X750=Lists!$P$5),1, 0)*D745)</f>
        <v/>
      </c>
      <c r="AM745" s="19" t="str">
        <f>IF($B745=1,"",IF(AND(TrackingWorksheet!$Y750&gt;$BE$3,TrackingWorksheet!$Z750=Lists!$P$5),1, 0)*D745)</f>
        <v/>
      </c>
      <c r="AN745" s="19" t="str">
        <f>IF($B745=1,"",IF(AND(TrackingWorksheet!$AA750&gt;$BE$3,TrackingWorksheet!$AB750=Lists!$P$5),1, 0)*D745)</f>
        <v/>
      </c>
      <c r="AO745" s="19" t="str">
        <f>IF($B745=1,"",IF(AND(TrackingWorksheet!$S750&gt;$BE$3,TrackingWorksheet!$T750=Lists!$P$6),1, 0)*D745)</f>
        <v/>
      </c>
      <c r="AP745" s="19" t="str">
        <f>IF($B745=1,"",IF(AND(TrackingWorksheet!$U750&gt;$BE$3,TrackingWorksheet!$V750=Lists!$P$6),1, 0)*D745)</f>
        <v/>
      </c>
      <c r="AQ745" s="19" t="str">
        <f>IF($B745=1,"",IF(AND(TrackingWorksheet!$W750&gt;$BE$3,TrackingWorksheet!$X750=Lists!$P$6),1, 0)*D745)</f>
        <v/>
      </c>
      <c r="AR745" s="19" t="str">
        <f>IF($B745=1,"",IF(AND(TrackingWorksheet!$Y750&gt;$BE$3,TrackingWorksheet!$Z750=Lists!$P$6),1, 0)*D745)</f>
        <v/>
      </c>
      <c r="AS745" s="19" t="str">
        <f>IF($B745=1,"",IF(AND(TrackingWorksheet!$AA750&gt;$BE$3,TrackingWorksheet!$AB750=Lists!$P$6),1, 0)*D745)</f>
        <v/>
      </c>
      <c r="AT745" s="19">
        <f t="shared" si="167"/>
        <v>0</v>
      </c>
      <c r="AU745" s="19" t="str">
        <f>IF(B745=1,"",IF(AND(TrackingWorksheet!K750="",TrackingWorksheet!M750="", TrackingWorksheet!N750="", TrackingWorksheet!S750="", TrackingWorksheet!V750="", TrackingWorksheet!W750="", TrackingWorksheet!Y750="", TrackingWorksheet!AA750="", V745=1),1,0)*D745)</f>
        <v/>
      </c>
      <c r="AV745" s="19" t="str">
        <f>IF(B745=1,"",IF(D745*AND(TrackingWorksheet!U750&gt;Calculations!$BE$3,TrackingWorksheet!K750="YES"),1,0))</f>
        <v/>
      </c>
      <c r="AW745" s="19" t="str">
        <f>IF(B745=1,"",IF(D745*AND(TrackingWorksheet!W750&gt;Calculations!$BE$3,TrackingWorksheet!K750="YES"),1,0))</f>
        <v/>
      </c>
      <c r="AX745" s="19">
        <f t="shared" si="168"/>
        <v>0</v>
      </c>
      <c r="AY745" s="19">
        <f t="shared" si="164"/>
        <v>0</v>
      </c>
      <c r="AZ745" s="27" t="str">
        <f>IF(B745=1,"",IF(TrackingWorksheet!Q750="","",TrackingWorksheet!Q750))</f>
        <v/>
      </c>
      <c r="BB745" s="4"/>
      <c r="BC745" s="4"/>
      <c r="BD745" s="4"/>
      <c r="BE745" s="4"/>
      <c r="BF745" s="4"/>
      <c r="BG745" s="4" t="str">
        <f>IF(B745=1,"",IF(AND(N745=1,TrackingWorksheet!$I750+14&lt;=WeeklySummary!$C$7),1,0))</f>
        <v/>
      </c>
      <c r="BH745" s="4" t="str">
        <f>IF(B745=1,"",IF(AND(R745=1,TrackingWorksheet!$I750+14&lt;=WeeklySummary!$C$7),1,0))</f>
        <v/>
      </c>
      <c r="BI745" s="4" t="str">
        <f>IF(B745=1,"",IF(AND(J745=1,TrackingWorksheet!$G750+14&lt;=WeeklySummary!$C$7),1,0))</f>
        <v/>
      </c>
      <c r="BJ745" s="4" t="str">
        <f>IF(B745=1,"",IF(AND(T745=1,TrackingWorksheet!$I750+14&lt;=WeeklySummary!$C$7),1,0))</f>
        <v/>
      </c>
      <c r="BK745" s="4" t="str">
        <f>IF(B745=1,"",IF(AND(T745=1,TrackingWorksheet!$G750+14&lt;=WeeklySummary!$C$7),1,0))</f>
        <v/>
      </c>
      <c r="BL745" s="4">
        <f t="shared" si="177"/>
        <v>0</v>
      </c>
    </row>
    <row r="746" spans="2:64" x14ac:dyDescent="0.25">
      <c r="B746" s="27">
        <f>IF(AND(ISBLANK(TrackingWorksheet!B751),ISBLANK(TrackingWorksheet!C751),ISBLANK(TrackingWorksheet!G751),ISBLANK(TrackingWorksheet!H751),
ISBLANK(TrackingWorksheet!I751),ISBLANK(TrackingWorksheet!J751),ISBLANK(TrackingWorksheet!M751),
ISBLANK(TrackingWorksheet!N753)),1,0)</f>
        <v>1</v>
      </c>
      <c r="C746" s="12" t="str">
        <f>IF(B746=1,"",TrackingWorksheet!F751)</f>
        <v/>
      </c>
      <c r="D746" s="20" t="str">
        <f>IF(B746=1,"",IF(AND(TrackingWorksheet!B751&lt;&gt;"",TrackingWorksheet!B751&lt;=WeeklySummary!$C$7,OR(TrackingWorksheet!C751="",TrackingWorksheet!C751&gt;=WeeklySummary!$C$6)),1,0))</f>
        <v/>
      </c>
      <c r="E746" s="10" t="str">
        <f>IF(B746=1,"",IF(AND(TrackingWorksheet!G751 &lt;&gt;"",TrackingWorksheet!G751&lt;=WeeklySummary!$C$7, TrackingWorksheet!H751=Lists!$D$4), "Y", "N"))</f>
        <v/>
      </c>
      <c r="F746" s="10" t="str">
        <f>IF(B746=1,"",IF(AND(TrackingWorksheet!I751 &lt;&gt;"", TrackingWorksheet!I751&lt;=WeeklySummary!$C$7, TrackingWorksheet!J751=Lists!$D$4), "Y", "N"))</f>
        <v/>
      </c>
      <c r="G746" s="10" t="str">
        <f>IF(B746=1,"",IF(AND(TrackingWorksheet!G751 &lt;&gt;"",TrackingWorksheet!G751&lt;=WeeklySummary!$C$7, TrackingWorksheet!H751=Lists!$D$5), "Y", "N"))</f>
        <v/>
      </c>
      <c r="H746" s="10" t="str">
        <f>IF(B746=1,"",IF(AND(TrackingWorksheet!I751 &lt;&gt;"", TrackingWorksheet!I751&lt;=WeeklySummary!$C$7, TrackingWorksheet!J751=Lists!$D$5), "Y", "N"))</f>
        <v/>
      </c>
      <c r="I746" s="20" t="str">
        <f>IF(B746=1,"",IF(AND(TrackingWorksheet!G751 &lt;&gt;"", TrackingWorksheet!G751&lt;=WeeklySummary!$C$7, TrackingWorksheet!H751=Lists!$D$6), 1, 0))</f>
        <v/>
      </c>
      <c r="J746" s="20" t="str">
        <f t="shared" si="169"/>
        <v/>
      </c>
      <c r="K746" s="10" t="str">
        <f>IF(B746=1,"",IF(AND(TrackingWorksheet!I751&lt;=WeeklySummary!$C$7,TrackingWorksheet!K751="YES"),0,IF(AND(AND(OR(E746="Y",F746="Y"),E746&lt;&gt;F746),G746&lt;&gt;"Y", H746&lt;&gt;"Y"), 1, 0)))</f>
        <v/>
      </c>
      <c r="L746" s="20" t="str">
        <f t="shared" si="170"/>
        <v/>
      </c>
      <c r="M746" s="10" t="str">
        <f t="shared" si="171"/>
        <v/>
      </c>
      <c r="N746" s="20" t="str">
        <f t="shared" si="172"/>
        <v/>
      </c>
      <c r="O746" s="10" t="str">
        <f>IF(B746=1,"",IF(AND(TrackingWorksheet!I751&lt;=WeeklySummary!$C$7,TrackingWorksheet!K751="YES"),0,IF(AND(AND(OR(G746="Y",H746="Y"),G746&lt;&gt;H746),E746&lt;&gt;"Y", F746&lt;&gt;"Y"), 1, 0)))</f>
        <v/>
      </c>
      <c r="P746" s="20" t="str">
        <f t="shared" si="173"/>
        <v/>
      </c>
      <c r="Q746" s="10" t="str">
        <f t="shared" si="174"/>
        <v/>
      </c>
      <c r="R746" s="10" t="str">
        <f t="shared" si="175"/>
        <v/>
      </c>
      <c r="S746" s="10" t="str">
        <f>IF(B746=1,"",IF(AND(OR(AND(TrackingWorksheet!H751=Lists!$D$7,TrackingWorksheet!H751=TrackingWorksheet!J751),TrackingWorksheet!H751&lt;&gt;TrackingWorksheet!J751),TrackingWorksheet!K751="YES",TrackingWorksheet!H751&lt;&gt;Lists!$D$6,TrackingWorksheet!G751&lt;=WeeklySummary!$C$7,TrackingWorksheet!I751&lt;=WeeklySummary!$C$7),1,0))</f>
        <v/>
      </c>
      <c r="T746" s="10" t="str">
        <f t="shared" si="176"/>
        <v/>
      </c>
      <c r="U746" s="10" t="str">
        <f>IF($B746=1,"",IF(TrackingWorksheet!$K751="YES",1, 0)*D746)</f>
        <v/>
      </c>
      <c r="V746" s="20">
        <f t="shared" si="165"/>
        <v>0</v>
      </c>
      <c r="W746" s="20">
        <f t="shared" si="166"/>
        <v>0</v>
      </c>
      <c r="X746" s="10" t="str">
        <f>IF($B746=1,"",IF(AND(TrackingWorksheet!$L751&lt;&gt;"", TrackingWorksheet!$L751&gt;=WeeklySummary!$C$6,TrackingWorksheet!$L751&lt;=WeeklySummary!$C$7,OR(TrackingWorksheet!$H751=Lists!$D$4,TrackingWorksheet!$J751=Lists!$D$4)), 1, 0))</f>
        <v/>
      </c>
      <c r="Y746" s="10" t="str">
        <f>IF($B746=1,"",IF(AND(TrackingWorksheet!$L751&lt;&gt;"", TrackingWorksheet!$L751&gt;=WeeklySummary!$C$6,TrackingWorksheet!$L751&lt;=WeeklySummary!$C$7,OR(TrackingWorksheet!$H751=Lists!$D$5,TrackingWorksheet!$J751=Lists!$D$5)), 1, 0))</f>
        <v/>
      </c>
      <c r="Z746" s="10" t="str">
        <f>IF($B746=1,"",IF(AND(TrackingWorksheet!$L751&lt;&gt;"", TrackingWorksheet!$L751&gt;=WeeklySummary!$C$6,TrackingWorksheet!$L751&lt;=WeeklySummary!$C$7,OR(TrackingWorksheet!$H751=Lists!$D$6,TrackingWorksheet!$J751=Lists!$D$6)), 1, 0))</f>
        <v/>
      </c>
      <c r="AA746" s="19" t="str">
        <f>IF(B746=1,"",IF(AND(TrackingWorksheet!M751&lt;&gt;"",TrackingWorksheet!M751&lt;=WeeklySummary!$C$7),1,0)*D746)</f>
        <v/>
      </c>
      <c r="AB746" s="19" t="str">
        <f>IF(B746=1,"",IF(AND(TrackingWorksheet!N751&lt;&gt;"",TrackingWorksheet!N751&lt;=WeeklySummary!$C$7),1,0)*D746)</f>
        <v/>
      </c>
      <c r="AC746" s="19" t="str">
        <f>IF(B746=1,"",TrackingWorksheet!T751)</f>
        <v/>
      </c>
      <c r="AD746" s="19" t="str">
        <f>IF(B746=1,"",IF(D746*AND(TrackingWorksheet!S751&gt;=Calculations!$BD$3,TrackingWorksheet!U751="",TrackingWorksheet!K751="YES"),1,0))</f>
        <v/>
      </c>
      <c r="AE746" s="19" t="str">
        <f>IF($B746=1,"",IF(AND(TrackingWorksheet!$S751&gt;$BE$3,TrackingWorksheet!$T751=Lists!$P$4),1, 0)*D746)</f>
        <v/>
      </c>
      <c r="AF746" s="19" t="str">
        <f>IF($B746=1,"",IF(AND(TrackingWorksheet!$U751&gt;$BE$3,TrackingWorksheet!$V751=Lists!$P$4),1, 0)*D746)</f>
        <v/>
      </c>
      <c r="AG746" s="19" t="str">
        <f>IF($B746=1,"",IF(AND(TrackingWorksheet!$W751&gt;$BE$3,TrackingWorksheet!$X751=Lists!$P$4),1, 0)*D746)</f>
        <v/>
      </c>
      <c r="AH746" s="19" t="str">
        <f>IF($B746=1,"",IF(AND(TrackingWorksheet!$Y751&gt;$BE$3,TrackingWorksheet!$Z751=Lists!$P$4),1, 0)*D746)</f>
        <v/>
      </c>
      <c r="AI746" s="19" t="str">
        <f>IF($B746=1,"",IF(AND(TrackingWorksheet!$AA751&gt;$BE$3,TrackingWorksheet!$AB751=Lists!$P$4),1, 0)*D746)</f>
        <v/>
      </c>
      <c r="AJ746" s="19" t="str">
        <f>IF($B746=1,"",IF(AND(TrackingWorksheet!$S751&gt;$BE$3,TrackingWorksheet!$T751=Lists!$P$5),1, 0)*D746)</f>
        <v/>
      </c>
      <c r="AK746" s="19" t="str">
        <f>IF($B746=1,"",IF(AND(TrackingWorksheet!$U751&gt;$BE$3,TrackingWorksheet!$V751=Lists!$P$5),1, 0)*D746)</f>
        <v/>
      </c>
      <c r="AL746" s="19" t="str">
        <f>IF($B746=1,"",IF(AND(TrackingWorksheet!$W751&gt;$BE$3,TrackingWorksheet!$X751=Lists!$P$5),1, 0)*D746)</f>
        <v/>
      </c>
      <c r="AM746" s="19" t="str">
        <f>IF($B746=1,"",IF(AND(TrackingWorksheet!$Y751&gt;$BE$3,TrackingWorksheet!$Z751=Lists!$P$5),1, 0)*D746)</f>
        <v/>
      </c>
      <c r="AN746" s="19" t="str">
        <f>IF($B746=1,"",IF(AND(TrackingWorksheet!$AA751&gt;$BE$3,TrackingWorksheet!$AB751=Lists!$P$5),1, 0)*D746)</f>
        <v/>
      </c>
      <c r="AO746" s="19" t="str">
        <f>IF($B746=1,"",IF(AND(TrackingWorksheet!$S751&gt;$BE$3,TrackingWorksheet!$T751=Lists!$P$6),1, 0)*D746)</f>
        <v/>
      </c>
      <c r="AP746" s="19" t="str">
        <f>IF($B746=1,"",IF(AND(TrackingWorksheet!$U751&gt;$BE$3,TrackingWorksheet!$V751=Lists!$P$6),1, 0)*D746)</f>
        <v/>
      </c>
      <c r="AQ746" s="19" t="str">
        <f>IF($B746=1,"",IF(AND(TrackingWorksheet!$W751&gt;$BE$3,TrackingWorksheet!$X751=Lists!$P$6),1, 0)*D746)</f>
        <v/>
      </c>
      <c r="AR746" s="19" t="str">
        <f>IF($B746=1,"",IF(AND(TrackingWorksheet!$Y751&gt;$BE$3,TrackingWorksheet!$Z751=Lists!$P$6),1, 0)*D746)</f>
        <v/>
      </c>
      <c r="AS746" s="19" t="str">
        <f>IF($B746=1,"",IF(AND(TrackingWorksheet!$AA751&gt;$BE$3,TrackingWorksheet!$AB751=Lists!$P$6),1, 0)*D746)</f>
        <v/>
      </c>
      <c r="AT746" s="19">
        <f t="shared" si="167"/>
        <v>0</v>
      </c>
      <c r="AU746" s="19" t="str">
        <f>IF(B746=1,"",IF(AND(TrackingWorksheet!K751="",TrackingWorksheet!M751="", TrackingWorksheet!N751="", TrackingWorksheet!S751="", TrackingWorksheet!V751="", TrackingWorksheet!W751="", TrackingWorksheet!Y751="", TrackingWorksheet!AA751="", V746=1),1,0)*D746)</f>
        <v/>
      </c>
      <c r="AV746" s="19" t="str">
        <f>IF(B746=1,"",IF(D746*AND(TrackingWorksheet!U751&gt;Calculations!$BE$3,TrackingWorksheet!K751="YES"),1,0))</f>
        <v/>
      </c>
      <c r="AW746" s="19" t="str">
        <f>IF(B746=1,"",IF(D746*AND(TrackingWorksheet!W751&gt;Calculations!$BE$3,TrackingWorksheet!K751="YES"),1,0))</f>
        <v/>
      </c>
      <c r="AX746" s="19">
        <f t="shared" si="168"/>
        <v>0</v>
      </c>
      <c r="AY746" s="19">
        <f t="shared" si="164"/>
        <v>0</v>
      </c>
      <c r="AZ746" s="27" t="str">
        <f>IF(B746=1,"",IF(TrackingWorksheet!Q751="","",TrackingWorksheet!Q751))</f>
        <v/>
      </c>
      <c r="BB746" s="4"/>
      <c r="BC746" s="4"/>
      <c r="BD746" s="4"/>
      <c r="BE746" s="4"/>
      <c r="BF746" s="4"/>
      <c r="BG746" s="4" t="str">
        <f>IF(B746=1,"",IF(AND(N746=1,TrackingWorksheet!$I751+14&lt;=WeeklySummary!$C$7),1,0))</f>
        <v/>
      </c>
      <c r="BH746" s="4" t="str">
        <f>IF(B746=1,"",IF(AND(R746=1,TrackingWorksheet!$I751+14&lt;=WeeklySummary!$C$7),1,0))</f>
        <v/>
      </c>
      <c r="BI746" s="4" t="str">
        <f>IF(B746=1,"",IF(AND(J746=1,TrackingWorksheet!$G751+14&lt;=WeeklySummary!$C$7),1,0))</f>
        <v/>
      </c>
      <c r="BJ746" s="4" t="str">
        <f>IF(B746=1,"",IF(AND(T746=1,TrackingWorksheet!$I751+14&lt;=WeeklySummary!$C$7),1,0))</f>
        <v/>
      </c>
      <c r="BK746" s="4" t="str">
        <f>IF(B746=1,"",IF(AND(T746=1,TrackingWorksheet!$G751+14&lt;=WeeklySummary!$C$7),1,0))</f>
        <v/>
      </c>
      <c r="BL746" s="4">
        <f t="shared" si="177"/>
        <v>0</v>
      </c>
    </row>
    <row r="747" spans="2:64" x14ac:dyDescent="0.25">
      <c r="B747" s="27">
        <f>IF(AND(ISBLANK(TrackingWorksheet!B752),ISBLANK(TrackingWorksheet!C752),ISBLANK(TrackingWorksheet!G752),ISBLANK(TrackingWorksheet!H752),
ISBLANK(TrackingWorksheet!I752),ISBLANK(TrackingWorksheet!J752),ISBLANK(TrackingWorksheet!M752),
ISBLANK(TrackingWorksheet!N754)),1,0)</f>
        <v>1</v>
      </c>
      <c r="C747" s="12" t="str">
        <f>IF(B747=1,"",TrackingWorksheet!F752)</f>
        <v/>
      </c>
      <c r="D747" s="20" t="str">
        <f>IF(B747=1,"",IF(AND(TrackingWorksheet!B752&lt;&gt;"",TrackingWorksheet!B752&lt;=WeeklySummary!$C$7,OR(TrackingWorksheet!C752="",TrackingWorksheet!C752&gt;=WeeklySummary!$C$6)),1,0))</f>
        <v/>
      </c>
      <c r="E747" s="10" t="str">
        <f>IF(B747=1,"",IF(AND(TrackingWorksheet!G752 &lt;&gt;"",TrackingWorksheet!G752&lt;=WeeklySummary!$C$7, TrackingWorksheet!H752=Lists!$D$4), "Y", "N"))</f>
        <v/>
      </c>
      <c r="F747" s="10" t="str">
        <f>IF(B747=1,"",IF(AND(TrackingWorksheet!I752 &lt;&gt;"", TrackingWorksheet!I752&lt;=WeeklySummary!$C$7, TrackingWorksheet!J752=Lists!$D$4), "Y", "N"))</f>
        <v/>
      </c>
      <c r="G747" s="10" t="str">
        <f>IF(B747=1,"",IF(AND(TrackingWorksheet!G752 &lt;&gt;"",TrackingWorksheet!G752&lt;=WeeklySummary!$C$7, TrackingWorksheet!H752=Lists!$D$5), "Y", "N"))</f>
        <v/>
      </c>
      <c r="H747" s="10" t="str">
        <f>IF(B747=1,"",IF(AND(TrackingWorksheet!I752 &lt;&gt;"", TrackingWorksheet!I752&lt;=WeeklySummary!$C$7, TrackingWorksheet!J752=Lists!$D$5), "Y", "N"))</f>
        <v/>
      </c>
      <c r="I747" s="20" t="str">
        <f>IF(B747=1,"",IF(AND(TrackingWorksheet!G752 &lt;&gt;"", TrackingWorksheet!G752&lt;=WeeklySummary!$C$7, TrackingWorksheet!H752=Lists!$D$6), 1, 0))</f>
        <v/>
      </c>
      <c r="J747" s="20" t="str">
        <f t="shared" si="169"/>
        <v/>
      </c>
      <c r="K747" s="10" t="str">
        <f>IF(B747=1,"",IF(AND(TrackingWorksheet!I752&lt;=WeeklySummary!$C$7,TrackingWorksheet!K752="YES"),0,IF(AND(AND(OR(E747="Y",F747="Y"),E747&lt;&gt;F747),G747&lt;&gt;"Y", H747&lt;&gt;"Y"), 1, 0)))</f>
        <v/>
      </c>
      <c r="L747" s="20" t="str">
        <f t="shared" si="170"/>
        <v/>
      </c>
      <c r="M747" s="10" t="str">
        <f t="shared" si="171"/>
        <v/>
      </c>
      <c r="N747" s="20" t="str">
        <f t="shared" si="172"/>
        <v/>
      </c>
      <c r="O747" s="10" t="str">
        <f>IF(B747=1,"",IF(AND(TrackingWorksheet!I752&lt;=WeeklySummary!$C$7,TrackingWorksheet!K752="YES"),0,IF(AND(AND(OR(G747="Y",H747="Y"),G747&lt;&gt;H747),E747&lt;&gt;"Y", F747&lt;&gt;"Y"), 1, 0)))</f>
        <v/>
      </c>
      <c r="P747" s="20" t="str">
        <f t="shared" si="173"/>
        <v/>
      </c>
      <c r="Q747" s="10" t="str">
        <f t="shared" si="174"/>
        <v/>
      </c>
      <c r="R747" s="10" t="str">
        <f t="shared" si="175"/>
        <v/>
      </c>
      <c r="S747" s="10" t="str">
        <f>IF(B747=1,"",IF(AND(OR(AND(TrackingWorksheet!H752=Lists!$D$7,TrackingWorksheet!H752=TrackingWorksheet!J752),TrackingWorksheet!H752&lt;&gt;TrackingWorksheet!J752),TrackingWorksheet!K752="YES",TrackingWorksheet!H752&lt;&gt;Lists!$D$6,TrackingWorksheet!G752&lt;=WeeklySummary!$C$7,TrackingWorksheet!I752&lt;=WeeklySummary!$C$7),1,0))</f>
        <v/>
      </c>
      <c r="T747" s="10" t="str">
        <f t="shared" si="176"/>
        <v/>
      </c>
      <c r="U747" s="10" t="str">
        <f>IF($B747=1,"",IF(TrackingWorksheet!$K752="YES",1, 0)*D747)</f>
        <v/>
      </c>
      <c r="V747" s="20">
        <f t="shared" si="165"/>
        <v>0</v>
      </c>
      <c r="W747" s="20">
        <f t="shared" si="166"/>
        <v>0</v>
      </c>
      <c r="X747" s="10" t="str">
        <f>IF($B747=1,"",IF(AND(TrackingWorksheet!$L752&lt;&gt;"", TrackingWorksheet!$L752&gt;=WeeklySummary!$C$6,TrackingWorksheet!$L752&lt;=WeeklySummary!$C$7,OR(TrackingWorksheet!$H752=Lists!$D$4,TrackingWorksheet!$J752=Lists!$D$4)), 1, 0))</f>
        <v/>
      </c>
      <c r="Y747" s="10" t="str">
        <f>IF($B747=1,"",IF(AND(TrackingWorksheet!$L752&lt;&gt;"", TrackingWorksheet!$L752&gt;=WeeklySummary!$C$6,TrackingWorksheet!$L752&lt;=WeeklySummary!$C$7,OR(TrackingWorksheet!$H752=Lists!$D$5,TrackingWorksheet!$J752=Lists!$D$5)), 1, 0))</f>
        <v/>
      </c>
      <c r="Z747" s="10" t="str">
        <f>IF($B747=1,"",IF(AND(TrackingWorksheet!$L752&lt;&gt;"", TrackingWorksheet!$L752&gt;=WeeklySummary!$C$6,TrackingWorksheet!$L752&lt;=WeeklySummary!$C$7,OR(TrackingWorksheet!$H752=Lists!$D$6,TrackingWorksheet!$J752=Lists!$D$6)), 1, 0))</f>
        <v/>
      </c>
      <c r="AA747" s="19" t="str">
        <f>IF(B747=1,"",IF(AND(TrackingWorksheet!M752&lt;&gt;"",TrackingWorksheet!M752&lt;=WeeklySummary!$C$7),1,0)*D747)</f>
        <v/>
      </c>
      <c r="AB747" s="19" t="str">
        <f>IF(B747=1,"",IF(AND(TrackingWorksheet!N752&lt;&gt;"",TrackingWorksheet!N752&lt;=WeeklySummary!$C$7),1,0)*D747)</f>
        <v/>
      </c>
      <c r="AC747" s="19" t="str">
        <f>IF(B747=1,"",TrackingWorksheet!T752)</f>
        <v/>
      </c>
      <c r="AD747" s="19" t="str">
        <f>IF(B747=1,"",IF(D747*AND(TrackingWorksheet!S752&gt;=Calculations!$BD$3,TrackingWorksheet!U752="",TrackingWorksheet!K752="YES"),1,0))</f>
        <v/>
      </c>
      <c r="AE747" s="19" t="str">
        <f>IF($B747=1,"",IF(AND(TrackingWorksheet!$S752&gt;$BE$3,TrackingWorksheet!$T752=Lists!$P$4),1, 0)*D747)</f>
        <v/>
      </c>
      <c r="AF747" s="19" t="str">
        <f>IF($B747=1,"",IF(AND(TrackingWorksheet!$U752&gt;$BE$3,TrackingWorksheet!$V752=Lists!$P$4),1, 0)*D747)</f>
        <v/>
      </c>
      <c r="AG747" s="19" t="str">
        <f>IF($B747=1,"",IF(AND(TrackingWorksheet!$W752&gt;$BE$3,TrackingWorksheet!$X752=Lists!$P$4),1, 0)*D747)</f>
        <v/>
      </c>
      <c r="AH747" s="19" t="str">
        <f>IF($B747=1,"",IF(AND(TrackingWorksheet!$Y752&gt;$BE$3,TrackingWorksheet!$Z752=Lists!$P$4),1, 0)*D747)</f>
        <v/>
      </c>
      <c r="AI747" s="19" t="str">
        <f>IF($B747=1,"",IF(AND(TrackingWorksheet!$AA752&gt;$BE$3,TrackingWorksheet!$AB752=Lists!$P$4),1, 0)*D747)</f>
        <v/>
      </c>
      <c r="AJ747" s="19" t="str">
        <f>IF($B747=1,"",IF(AND(TrackingWorksheet!$S752&gt;$BE$3,TrackingWorksheet!$T752=Lists!$P$5),1, 0)*D747)</f>
        <v/>
      </c>
      <c r="AK747" s="19" t="str">
        <f>IF($B747=1,"",IF(AND(TrackingWorksheet!$U752&gt;$BE$3,TrackingWorksheet!$V752=Lists!$P$5),1, 0)*D747)</f>
        <v/>
      </c>
      <c r="AL747" s="19" t="str">
        <f>IF($B747=1,"",IF(AND(TrackingWorksheet!$W752&gt;$BE$3,TrackingWorksheet!$X752=Lists!$P$5),1, 0)*D747)</f>
        <v/>
      </c>
      <c r="AM747" s="19" t="str">
        <f>IF($B747=1,"",IF(AND(TrackingWorksheet!$Y752&gt;$BE$3,TrackingWorksheet!$Z752=Lists!$P$5),1, 0)*D747)</f>
        <v/>
      </c>
      <c r="AN747" s="19" t="str">
        <f>IF($B747=1,"",IF(AND(TrackingWorksheet!$AA752&gt;$BE$3,TrackingWorksheet!$AB752=Lists!$P$5),1, 0)*D747)</f>
        <v/>
      </c>
      <c r="AO747" s="19" t="str">
        <f>IF($B747=1,"",IF(AND(TrackingWorksheet!$S752&gt;$BE$3,TrackingWorksheet!$T752=Lists!$P$6),1, 0)*D747)</f>
        <v/>
      </c>
      <c r="AP747" s="19" t="str">
        <f>IF($B747=1,"",IF(AND(TrackingWorksheet!$U752&gt;$BE$3,TrackingWorksheet!$V752=Lists!$P$6),1, 0)*D747)</f>
        <v/>
      </c>
      <c r="AQ747" s="19" t="str">
        <f>IF($B747=1,"",IF(AND(TrackingWorksheet!$W752&gt;$BE$3,TrackingWorksheet!$X752=Lists!$P$6),1, 0)*D747)</f>
        <v/>
      </c>
      <c r="AR747" s="19" t="str">
        <f>IF($B747=1,"",IF(AND(TrackingWorksheet!$Y752&gt;$BE$3,TrackingWorksheet!$Z752=Lists!$P$6),1, 0)*D747)</f>
        <v/>
      </c>
      <c r="AS747" s="19" t="str">
        <f>IF($B747=1,"",IF(AND(TrackingWorksheet!$AA752&gt;$BE$3,TrackingWorksheet!$AB752=Lists!$P$6),1, 0)*D747)</f>
        <v/>
      </c>
      <c r="AT747" s="19">
        <f t="shared" si="167"/>
        <v>0</v>
      </c>
      <c r="AU747" s="19" t="str">
        <f>IF(B747=1,"",IF(AND(TrackingWorksheet!K752="",TrackingWorksheet!M752="", TrackingWorksheet!N752="", TrackingWorksheet!S752="", TrackingWorksheet!V752="", TrackingWorksheet!W752="", TrackingWorksheet!Y752="", TrackingWorksheet!AA752="", V747=1),1,0)*D747)</f>
        <v/>
      </c>
      <c r="AV747" s="19" t="str">
        <f>IF(B747=1,"",IF(D747*AND(TrackingWorksheet!U752&gt;Calculations!$BE$3,TrackingWorksheet!K752="YES"),1,0))</f>
        <v/>
      </c>
      <c r="AW747" s="19" t="str">
        <f>IF(B747=1,"",IF(D747*AND(TrackingWorksheet!W752&gt;Calculations!$BE$3,TrackingWorksheet!K752="YES"),1,0))</f>
        <v/>
      </c>
      <c r="AX747" s="19">
        <f t="shared" si="168"/>
        <v>0</v>
      </c>
      <c r="AY747" s="19">
        <f t="shared" si="164"/>
        <v>0</v>
      </c>
      <c r="AZ747" s="27" t="str">
        <f>IF(B747=1,"",IF(TrackingWorksheet!Q752="","",TrackingWorksheet!Q752))</f>
        <v/>
      </c>
      <c r="BB747" s="4"/>
      <c r="BC747" s="4"/>
      <c r="BD747" s="4"/>
      <c r="BE747" s="4"/>
      <c r="BF747" s="4"/>
      <c r="BG747" s="4" t="str">
        <f>IF(B747=1,"",IF(AND(N747=1,TrackingWorksheet!$I752+14&lt;=WeeklySummary!$C$7),1,0))</f>
        <v/>
      </c>
      <c r="BH747" s="4" t="str">
        <f>IF(B747=1,"",IF(AND(R747=1,TrackingWorksheet!$I752+14&lt;=WeeklySummary!$C$7),1,0))</f>
        <v/>
      </c>
      <c r="BI747" s="4" t="str">
        <f>IF(B747=1,"",IF(AND(J747=1,TrackingWorksheet!$G752+14&lt;=WeeklySummary!$C$7),1,0))</f>
        <v/>
      </c>
      <c r="BJ747" s="4" t="str">
        <f>IF(B747=1,"",IF(AND(T747=1,TrackingWorksheet!$I752+14&lt;=WeeklySummary!$C$7),1,0))</f>
        <v/>
      </c>
      <c r="BK747" s="4" t="str">
        <f>IF(B747=1,"",IF(AND(T747=1,TrackingWorksheet!$G752+14&lt;=WeeklySummary!$C$7),1,0))</f>
        <v/>
      </c>
      <c r="BL747" s="4">
        <f t="shared" si="177"/>
        <v>0</v>
      </c>
    </row>
    <row r="748" spans="2:64" x14ac:dyDescent="0.25">
      <c r="B748" s="27">
        <f>IF(AND(ISBLANK(TrackingWorksheet!B753),ISBLANK(TrackingWorksheet!C753),ISBLANK(TrackingWorksheet!G753),ISBLANK(TrackingWorksheet!H753),
ISBLANK(TrackingWorksheet!I753),ISBLANK(TrackingWorksheet!J753),ISBLANK(TrackingWorksheet!M753),
ISBLANK(TrackingWorksheet!N755)),1,0)</f>
        <v>1</v>
      </c>
      <c r="C748" s="12" t="str">
        <f>IF(B748=1,"",TrackingWorksheet!F753)</f>
        <v/>
      </c>
      <c r="D748" s="20" t="str">
        <f>IF(B748=1,"",IF(AND(TrackingWorksheet!B753&lt;&gt;"",TrackingWorksheet!B753&lt;=WeeklySummary!$C$7,OR(TrackingWorksheet!C753="",TrackingWorksheet!C753&gt;=WeeklySummary!$C$6)),1,0))</f>
        <v/>
      </c>
      <c r="E748" s="10" t="str">
        <f>IF(B748=1,"",IF(AND(TrackingWorksheet!G753 &lt;&gt;"",TrackingWorksheet!G753&lt;=WeeklySummary!$C$7, TrackingWorksheet!H753=Lists!$D$4), "Y", "N"))</f>
        <v/>
      </c>
      <c r="F748" s="10" t="str">
        <f>IF(B748=1,"",IF(AND(TrackingWorksheet!I753 &lt;&gt;"", TrackingWorksheet!I753&lt;=WeeklySummary!$C$7, TrackingWorksheet!J753=Lists!$D$4), "Y", "N"))</f>
        <v/>
      </c>
      <c r="G748" s="10" t="str">
        <f>IF(B748=1,"",IF(AND(TrackingWorksheet!G753 &lt;&gt;"",TrackingWorksheet!G753&lt;=WeeklySummary!$C$7, TrackingWorksheet!H753=Lists!$D$5), "Y", "N"))</f>
        <v/>
      </c>
      <c r="H748" s="10" t="str">
        <f>IF(B748=1,"",IF(AND(TrackingWorksheet!I753 &lt;&gt;"", TrackingWorksheet!I753&lt;=WeeklySummary!$C$7, TrackingWorksheet!J753=Lists!$D$5), "Y", "N"))</f>
        <v/>
      </c>
      <c r="I748" s="20" t="str">
        <f>IF(B748=1,"",IF(AND(TrackingWorksheet!G753 &lt;&gt;"", TrackingWorksheet!G753&lt;=WeeklySummary!$C$7, TrackingWorksheet!H753=Lists!$D$6), 1, 0))</f>
        <v/>
      </c>
      <c r="J748" s="20" t="str">
        <f t="shared" si="169"/>
        <v/>
      </c>
      <c r="K748" s="10" t="str">
        <f>IF(B748=1,"",IF(AND(TrackingWorksheet!I753&lt;=WeeklySummary!$C$7,TrackingWorksheet!K753="YES"),0,IF(AND(AND(OR(E748="Y",F748="Y"),E748&lt;&gt;F748),G748&lt;&gt;"Y", H748&lt;&gt;"Y"), 1, 0)))</f>
        <v/>
      </c>
      <c r="L748" s="20" t="str">
        <f t="shared" si="170"/>
        <v/>
      </c>
      <c r="M748" s="10" t="str">
        <f t="shared" si="171"/>
        <v/>
      </c>
      <c r="N748" s="20" t="str">
        <f t="shared" si="172"/>
        <v/>
      </c>
      <c r="O748" s="10" t="str">
        <f>IF(B748=1,"",IF(AND(TrackingWorksheet!I753&lt;=WeeklySummary!$C$7,TrackingWorksheet!K753="YES"),0,IF(AND(AND(OR(G748="Y",H748="Y"),G748&lt;&gt;H748),E748&lt;&gt;"Y", F748&lt;&gt;"Y"), 1, 0)))</f>
        <v/>
      </c>
      <c r="P748" s="20" t="str">
        <f t="shared" si="173"/>
        <v/>
      </c>
      <c r="Q748" s="10" t="str">
        <f t="shared" si="174"/>
        <v/>
      </c>
      <c r="R748" s="10" t="str">
        <f t="shared" si="175"/>
        <v/>
      </c>
      <c r="S748" s="10" t="str">
        <f>IF(B748=1,"",IF(AND(OR(AND(TrackingWorksheet!H753=Lists!$D$7,TrackingWorksheet!H753=TrackingWorksheet!J753),TrackingWorksheet!H753&lt;&gt;TrackingWorksheet!J753),TrackingWorksheet!K753="YES",TrackingWorksheet!H753&lt;&gt;Lists!$D$6,TrackingWorksheet!G753&lt;=WeeklySummary!$C$7,TrackingWorksheet!I753&lt;=WeeklySummary!$C$7),1,0))</f>
        <v/>
      </c>
      <c r="T748" s="10" t="str">
        <f t="shared" si="176"/>
        <v/>
      </c>
      <c r="U748" s="10" t="str">
        <f>IF($B748=1,"",IF(TrackingWorksheet!$K753="YES",1, 0)*D748)</f>
        <v/>
      </c>
      <c r="V748" s="20">
        <f t="shared" si="165"/>
        <v>0</v>
      </c>
      <c r="W748" s="20">
        <f t="shared" si="166"/>
        <v>0</v>
      </c>
      <c r="X748" s="10" t="str">
        <f>IF($B748=1,"",IF(AND(TrackingWorksheet!$L753&lt;&gt;"", TrackingWorksheet!$L753&gt;=WeeklySummary!$C$6,TrackingWorksheet!$L753&lt;=WeeklySummary!$C$7,OR(TrackingWorksheet!$H753=Lists!$D$4,TrackingWorksheet!$J753=Lists!$D$4)), 1, 0))</f>
        <v/>
      </c>
      <c r="Y748" s="10" t="str">
        <f>IF($B748=1,"",IF(AND(TrackingWorksheet!$L753&lt;&gt;"", TrackingWorksheet!$L753&gt;=WeeklySummary!$C$6,TrackingWorksheet!$L753&lt;=WeeklySummary!$C$7,OR(TrackingWorksheet!$H753=Lists!$D$5,TrackingWorksheet!$J753=Lists!$D$5)), 1, 0))</f>
        <v/>
      </c>
      <c r="Z748" s="10" t="str">
        <f>IF($B748=1,"",IF(AND(TrackingWorksheet!$L753&lt;&gt;"", TrackingWorksheet!$L753&gt;=WeeklySummary!$C$6,TrackingWorksheet!$L753&lt;=WeeklySummary!$C$7,OR(TrackingWorksheet!$H753=Lists!$D$6,TrackingWorksheet!$J753=Lists!$D$6)), 1, 0))</f>
        <v/>
      </c>
      <c r="AA748" s="19" t="str">
        <f>IF(B748=1,"",IF(AND(TrackingWorksheet!M753&lt;&gt;"",TrackingWorksheet!M753&lt;=WeeklySummary!$C$7),1,0)*D748)</f>
        <v/>
      </c>
      <c r="AB748" s="19" t="str">
        <f>IF(B748=1,"",IF(AND(TrackingWorksheet!N753&lt;&gt;"",TrackingWorksheet!N753&lt;=WeeklySummary!$C$7),1,0)*D748)</f>
        <v/>
      </c>
      <c r="AC748" s="19" t="str">
        <f>IF(B748=1,"",TrackingWorksheet!T753)</f>
        <v/>
      </c>
      <c r="AD748" s="19" t="str">
        <f>IF(B748=1,"",IF(D748*AND(TrackingWorksheet!S753&gt;=Calculations!$BD$3,TrackingWorksheet!U753="",TrackingWorksheet!K753="YES"),1,0))</f>
        <v/>
      </c>
      <c r="AE748" s="19" t="str">
        <f>IF($B748=1,"",IF(AND(TrackingWorksheet!$S753&gt;$BE$3,TrackingWorksheet!$T753=Lists!$P$4),1, 0)*D748)</f>
        <v/>
      </c>
      <c r="AF748" s="19" t="str">
        <f>IF($B748=1,"",IF(AND(TrackingWorksheet!$U753&gt;$BE$3,TrackingWorksheet!$V753=Lists!$P$4),1, 0)*D748)</f>
        <v/>
      </c>
      <c r="AG748" s="19" t="str">
        <f>IF($B748=1,"",IF(AND(TrackingWorksheet!$W753&gt;$BE$3,TrackingWorksheet!$X753=Lists!$P$4),1, 0)*D748)</f>
        <v/>
      </c>
      <c r="AH748" s="19" t="str">
        <f>IF($B748=1,"",IF(AND(TrackingWorksheet!$Y753&gt;$BE$3,TrackingWorksheet!$Z753=Lists!$P$4),1, 0)*D748)</f>
        <v/>
      </c>
      <c r="AI748" s="19" t="str">
        <f>IF($B748=1,"",IF(AND(TrackingWorksheet!$AA753&gt;$BE$3,TrackingWorksheet!$AB753=Lists!$P$4),1, 0)*D748)</f>
        <v/>
      </c>
      <c r="AJ748" s="19" t="str">
        <f>IF($B748=1,"",IF(AND(TrackingWorksheet!$S753&gt;$BE$3,TrackingWorksheet!$T753=Lists!$P$5),1, 0)*D748)</f>
        <v/>
      </c>
      <c r="AK748" s="19" t="str">
        <f>IF($B748=1,"",IF(AND(TrackingWorksheet!$U753&gt;$BE$3,TrackingWorksheet!$V753=Lists!$P$5),1, 0)*D748)</f>
        <v/>
      </c>
      <c r="AL748" s="19" t="str">
        <f>IF($B748=1,"",IF(AND(TrackingWorksheet!$W753&gt;$BE$3,TrackingWorksheet!$X753=Lists!$P$5),1, 0)*D748)</f>
        <v/>
      </c>
      <c r="AM748" s="19" t="str">
        <f>IF($B748=1,"",IF(AND(TrackingWorksheet!$Y753&gt;$BE$3,TrackingWorksheet!$Z753=Lists!$P$5),1, 0)*D748)</f>
        <v/>
      </c>
      <c r="AN748" s="19" t="str">
        <f>IF($B748=1,"",IF(AND(TrackingWorksheet!$AA753&gt;$BE$3,TrackingWorksheet!$AB753=Lists!$P$5),1, 0)*D748)</f>
        <v/>
      </c>
      <c r="AO748" s="19" t="str">
        <f>IF($B748=1,"",IF(AND(TrackingWorksheet!$S753&gt;$BE$3,TrackingWorksheet!$T753=Lists!$P$6),1, 0)*D748)</f>
        <v/>
      </c>
      <c r="AP748" s="19" t="str">
        <f>IF($B748=1,"",IF(AND(TrackingWorksheet!$U753&gt;$BE$3,TrackingWorksheet!$V753=Lists!$P$6),1, 0)*D748)</f>
        <v/>
      </c>
      <c r="AQ748" s="19" t="str">
        <f>IF($B748=1,"",IF(AND(TrackingWorksheet!$W753&gt;$BE$3,TrackingWorksheet!$X753=Lists!$P$6),1, 0)*D748)</f>
        <v/>
      </c>
      <c r="AR748" s="19" t="str">
        <f>IF($B748=1,"",IF(AND(TrackingWorksheet!$Y753&gt;$BE$3,TrackingWorksheet!$Z753=Lists!$P$6),1, 0)*D748)</f>
        <v/>
      </c>
      <c r="AS748" s="19" t="str">
        <f>IF($B748=1,"",IF(AND(TrackingWorksheet!$AA753&gt;$BE$3,TrackingWorksheet!$AB753=Lists!$P$6),1, 0)*D748)</f>
        <v/>
      </c>
      <c r="AT748" s="19">
        <f t="shared" si="167"/>
        <v>0</v>
      </c>
      <c r="AU748" s="19" t="str">
        <f>IF(B748=1,"",IF(AND(TrackingWorksheet!K753="",TrackingWorksheet!M753="", TrackingWorksheet!N753="", TrackingWorksheet!S753="", TrackingWorksheet!V753="", TrackingWorksheet!W753="", TrackingWorksheet!Y753="", TrackingWorksheet!AA753="", V748=1),1,0)*D748)</f>
        <v/>
      </c>
      <c r="AV748" s="19" t="str">
        <f>IF(B748=1,"",IF(D748*AND(TrackingWorksheet!U753&gt;Calculations!$BE$3,TrackingWorksheet!K753="YES"),1,0))</f>
        <v/>
      </c>
      <c r="AW748" s="19" t="str">
        <f>IF(B748=1,"",IF(D748*AND(TrackingWorksheet!W753&gt;Calculations!$BE$3,TrackingWorksheet!K753="YES"),1,0))</f>
        <v/>
      </c>
      <c r="AX748" s="19">
        <f t="shared" si="168"/>
        <v>0</v>
      </c>
      <c r="AY748" s="19">
        <f t="shared" si="164"/>
        <v>0</v>
      </c>
      <c r="AZ748" s="27" t="str">
        <f>IF(B748=1,"",IF(TrackingWorksheet!Q753="","",TrackingWorksheet!Q753))</f>
        <v/>
      </c>
      <c r="BB748" s="4"/>
      <c r="BC748" s="4"/>
      <c r="BD748" s="4"/>
      <c r="BE748" s="4"/>
      <c r="BF748" s="4"/>
      <c r="BG748" s="4" t="str">
        <f>IF(B748=1,"",IF(AND(N748=1,TrackingWorksheet!$I753+14&lt;=WeeklySummary!$C$7),1,0))</f>
        <v/>
      </c>
      <c r="BH748" s="4" t="str">
        <f>IF(B748=1,"",IF(AND(R748=1,TrackingWorksheet!$I753+14&lt;=WeeklySummary!$C$7),1,0))</f>
        <v/>
      </c>
      <c r="BI748" s="4" t="str">
        <f>IF(B748=1,"",IF(AND(J748=1,TrackingWorksheet!$G753+14&lt;=WeeklySummary!$C$7),1,0))</f>
        <v/>
      </c>
      <c r="BJ748" s="4" t="str">
        <f>IF(B748=1,"",IF(AND(T748=1,TrackingWorksheet!$I753+14&lt;=WeeklySummary!$C$7),1,0))</f>
        <v/>
      </c>
      <c r="BK748" s="4" t="str">
        <f>IF(B748=1,"",IF(AND(T748=1,TrackingWorksheet!$G753+14&lt;=WeeklySummary!$C$7),1,0))</f>
        <v/>
      </c>
      <c r="BL748" s="4">
        <f t="shared" si="177"/>
        <v>0</v>
      </c>
    </row>
    <row r="749" spans="2:64" x14ac:dyDescent="0.25">
      <c r="B749" s="27">
        <f>IF(AND(ISBLANK(TrackingWorksheet!B754),ISBLANK(TrackingWorksheet!C754),ISBLANK(TrackingWorksheet!G754),ISBLANK(TrackingWorksheet!H754),
ISBLANK(TrackingWorksheet!I754),ISBLANK(TrackingWorksheet!J754),ISBLANK(TrackingWorksheet!M754),
ISBLANK(TrackingWorksheet!N756)),1,0)</f>
        <v>1</v>
      </c>
      <c r="C749" s="12" t="str">
        <f>IF(B749=1,"",TrackingWorksheet!F754)</f>
        <v/>
      </c>
      <c r="D749" s="20" t="str">
        <f>IF(B749=1,"",IF(AND(TrackingWorksheet!B754&lt;&gt;"",TrackingWorksheet!B754&lt;=WeeklySummary!$C$7,OR(TrackingWorksheet!C754="",TrackingWorksheet!C754&gt;=WeeklySummary!$C$6)),1,0))</f>
        <v/>
      </c>
      <c r="E749" s="10" t="str">
        <f>IF(B749=1,"",IF(AND(TrackingWorksheet!G754 &lt;&gt;"",TrackingWorksheet!G754&lt;=WeeklySummary!$C$7, TrackingWorksheet!H754=Lists!$D$4), "Y", "N"))</f>
        <v/>
      </c>
      <c r="F749" s="10" t="str">
        <f>IF(B749=1,"",IF(AND(TrackingWorksheet!I754 &lt;&gt;"", TrackingWorksheet!I754&lt;=WeeklySummary!$C$7, TrackingWorksheet!J754=Lists!$D$4), "Y", "N"))</f>
        <v/>
      </c>
      <c r="G749" s="10" t="str">
        <f>IF(B749=1,"",IF(AND(TrackingWorksheet!G754 &lt;&gt;"",TrackingWorksheet!G754&lt;=WeeklySummary!$C$7, TrackingWorksheet!H754=Lists!$D$5), "Y", "N"))</f>
        <v/>
      </c>
      <c r="H749" s="10" t="str">
        <f>IF(B749=1,"",IF(AND(TrackingWorksheet!I754 &lt;&gt;"", TrackingWorksheet!I754&lt;=WeeklySummary!$C$7, TrackingWorksheet!J754=Lists!$D$5), "Y", "N"))</f>
        <v/>
      </c>
      <c r="I749" s="20" t="str">
        <f>IF(B749=1,"",IF(AND(TrackingWorksheet!G754 &lt;&gt;"", TrackingWorksheet!G754&lt;=WeeklySummary!$C$7, TrackingWorksheet!H754=Lists!$D$6), 1, 0))</f>
        <v/>
      </c>
      <c r="J749" s="20" t="str">
        <f t="shared" si="169"/>
        <v/>
      </c>
      <c r="K749" s="10" t="str">
        <f>IF(B749=1,"",IF(AND(TrackingWorksheet!I754&lt;=WeeklySummary!$C$7,TrackingWorksheet!K754="YES"),0,IF(AND(AND(OR(E749="Y",F749="Y"),E749&lt;&gt;F749),G749&lt;&gt;"Y", H749&lt;&gt;"Y"), 1, 0)))</f>
        <v/>
      </c>
      <c r="L749" s="20" t="str">
        <f t="shared" si="170"/>
        <v/>
      </c>
      <c r="M749" s="10" t="str">
        <f t="shared" si="171"/>
        <v/>
      </c>
      <c r="N749" s="20" t="str">
        <f t="shared" si="172"/>
        <v/>
      </c>
      <c r="O749" s="10" t="str">
        <f>IF(B749=1,"",IF(AND(TrackingWorksheet!I754&lt;=WeeklySummary!$C$7,TrackingWorksheet!K754="YES"),0,IF(AND(AND(OR(G749="Y",H749="Y"),G749&lt;&gt;H749),E749&lt;&gt;"Y", F749&lt;&gt;"Y"), 1, 0)))</f>
        <v/>
      </c>
      <c r="P749" s="20" t="str">
        <f t="shared" si="173"/>
        <v/>
      </c>
      <c r="Q749" s="10" t="str">
        <f t="shared" si="174"/>
        <v/>
      </c>
      <c r="R749" s="10" t="str">
        <f t="shared" si="175"/>
        <v/>
      </c>
      <c r="S749" s="10" t="str">
        <f>IF(B749=1,"",IF(AND(OR(AND(TrackingWorksheet!H754=Lists!$D$7,TrackingWorksheet!H754=TrackingWorksheet!J754),TrackingWorksheet!H754&lt;&gt;TrackingWorksheet!J754),TrackingWorksheet!K754="YES",TrackingWorksheet!H754&lt;&gt;Lists!$D$6,TrackingWorksheet!G754&lt;=WeeklySummary!$C$7,TrackingWorksheet!I754&lt;=WeeklySummary!$C$7),1,0))</f>
        <v/>
      </c>
      <c r="T749" s="10" t="str">
        <f t="shared" si="176"/>
        <v/>
      </c>
      <c r="U749" s="10" t="str">
        <f>IF($B749=1,"",IF(TrackingWorksheet!$K754="YES",1, 0)*D749)</f>
        <v/>
      </c>
      <c r="V749" s="20">
        <f t="shared" si="165"/>
        <v>0</v>
      </c>
      <c r="W749" s="20">
        <f t="shared" si="166"/>
        <v>0</v>
      </c>
      <c r="X749" s="10" t="str">
        <f>IF($B749=1,"",IF(AND(TrackingWorksheet!$L754&lt;&gt;"", TrackingWorksheet!$L754&gt;=WeeklySummary!$C$6,TrackingWorksheet!$L754&lt;=WeeklySummary!$C$7,OR(TrackingWorksheet!$H754=Lists!$D$4,TrackingWorksheet!$J754=Lists!$D$4)), 1, 0))</f>
        <v/>
      </c>
      <c r="Y749" s="10" t="str">
        <f>IF($B749=1,"",IF(AND(TrackingWorksheet!$L754&lt;&gt;"", TrackingWorksheet!$L754&gt;=WeeklySummary!$C$6,TrackingWorksheet!$L754&lt;=WeeklySummary!$C$7,OR(TrackingWorksheet!$H754=Lists!$D$5,TrackingWorksheet!$J754=Lists!$D$5)), 1, 0))</f>
        <v/>
      </c>
      <c r="Z749" s="10" t="str">
        <f>IF($B749=1,"",IF(AND(TrackingWorksheet!$L754&lt;&gt;"", TrackingWorksheet!$L754&gt;=WeeklySummary!$C$6,TrackingWorksheet!$L754&lt;=WeeklySummary!$C$7,OR(TrackingWorksheet!$H754=Lists!$D$6,TrackingWorksheet!$J754=Lists!$D$6)), 1, 0))</f>
        <v/>
      </c>
      <c r="AA749" s="19" t="str">
        <f>IF(B749=1,"",IF(AND(TrackingWorksheet!M754&lt;&gt;"",TrackingWorksheet!M754&lt;=WeeklySummary!$C$7),1,0)*D749)</f>
        <v/>
      </c>
      <c r="AB749" s="19" t="str">
        <f>IF(B749=1,"",IF(AND(TrackingWorksheet!N754&lt;&gt;"",TrackingWorksheet!N754&lt;=WeeklySummary!$C$7),1,0)*D749)</f>
        <v/>
      </c>
      <c r="AC749" s="19" t="str">
        <f>IF(B749=1,"",TrackingWorksheet!T754)</f>
        <v/>
      </c>
      <c r="AD749" s="19" t="str">
        <f>IF(B749=1,"",IF(D749*AND(TrackingWorksheet!S754&gt;=Calculations!$BD$3,TrackingWorksheet!U754="",TrackingWorksheet!K754="YES"),1,0))</f>
        <v/>
      </c>
      <c r="AE749" s="19" t="str">
        <f>IF($B749=1,"",IF(AND(TrackingWorksheet!$S754&gt;$BE$3,TrackingWorksheet!$T754=Lists!$P$4),1, 0)*D749)</f>
        <v/>
      </c>
      <c r="AF749" s="19" t="str">
        <f>IF($B749=1,"",IF(AND(TrackingWorksheet!$U754&gt;$BE$3,TrackingWorksheet!$V754=Lists!$P$4),1, 0)*D749)</f>
        <v/>
      </c>
      <c r="AG749" s="19" t="str">
        <f>IF($B749=1,"",IF(AND(TrackingWorksheet!$W754&gt;$BE$3,TrackingWorksheet!$X754=Lists!$P$4),1, 0)*D749)</f>
        <v/>
      </c>
      <c r="AH749" s="19" t="str">
        <f>IF($B749=1,"",IF(AND(TrackingWorksheet!$Y754&gt;$BE$3,TrackingWorksheet!$Z754=Lists!$P$4),1, 0)*D749)</f>
        <v/>
      </c>
      <c r="AI749" s="19" t="str">
        <f>IF($B749=1,"",IF(AND(TrackingWorksheet!$AA754&gt;$BE$3,TrackingWorksheet!$AB754=Lists!$P$4),1, 0)*D749)</f>
        <v/>
      </c>
      <c r="AJ749" s="19" t="str">
        <f>IF($B749=1,"",IF(AND(TrackingWorksheet!$S754&gt;$BE$3,TrackingWorksheet!$T754=Lists!$P$5),1, 0)*D749)</f>
        <v/>
      </c>
      <c r="AK749" s="19" t="str">
        <f>IF($B749=1,"",IF(AND(TrackingWorksheet!$U754&gt;$BE$3,TrackingWorksheet!$V754=Lists!$P$5),1, 0)*D749)</f>
        <v/>
      </c>
      <c r="AL749" s="19" t="str">
        <f>IF($B749=1,"",IF(AND(TrackingWorksheet!$W754&gt;$BE$3,TrackingWorksheet!$X754=Lists!$P$5),1, 0)*D749)</f>
        <v/>
      </c>
      <c r="AM749" s="19" t="str">
        <f>IF($B749=1,"",IF(AND(TrackingWorksheet!$Y754&gt;$BE$3,TrackingWorksheet!$Z754=Lists!$P$5),1, 0)*D749)</f>
        <v/>
      </c>
      <c r="AN749" s="19" t="str">
        <f>IF($B749=1,"",IF(AND(TrackingWorksheet!$AA754&gt;$BE$3,TrackingWorksheet!$AB754=Lists!$P$5),1, 0)*D749)</f>
        <v/>
      </c>
      <c r="AO749" s="19" t="str">
        <f>IF($B749=1,"",IF(AND(TrackingWorksheet!$S754&gt;$BE$3,TrackingWorksheet!$T754=Lists!$P$6),1, 0)*D749)</f>
        <v/>
      </c>
      <c r="AP749" s="19" t="str">
        <f>IF($B749=1,"",IF(AND(TrackingWorksheet!$U754&gt;$BE$3,TrackingWorksheet!$V754=Lists!$P$6),1, 0)*D749)</f>
        <v/>
      </c>
      <c r="AQ749" s="19" t="str">
        <f>IF($B749=1,"",IF(AND(TrackingWorksheet!$W754&gt;$BE$3,TrackingWorksheet!$X754=Lists!$P$6),1, 0)*D749)</f>
        <v/>
      </c>
      <c r="AR749" s="19" t="str">
        <f>IF($B749=1,"",IF(AND(TrackingWorksheet!$Y754&gt;$BE$3,TrackingWorksheet!$Z754=Lists!$P$6),1, 0)*D749)</f>
        <v/>
      </c>
      <c r="AS749" s="19" t="str">
        <f>IF($B749=1,"",IF(AND(TrackingWorksheet!$AA754&gt;$BE$3,TrackingWorksheet!$AB754=Lists!$P$6),1, 0)*D749)</f>
        <v/>
      </c>
      <c r="AT749" s="19">
        <f t="shared" si="167"/>
        <v>0</v>
      </c>
      <c r="AU749" s="19" t="str">
        <f>IF(B749=1,"",IF(AND(TrackingWorksheet!K754="",TrackingWorksheet!M754="", TrackingWorksheet!N754="", TrackingWorksheet!S754="", TrackingWorksheet!V754="", TrackingWorksheet!W754="", TrackingWorksheet!Y754="", TrackingWorksheet!AA754="", V749=1),1,0)*D749)</f>
        <v/>
      </c>
      <c r="AV749" s="19" t="str">
        <f>IF(B749=1,"",IF(D749*AND(TrackingWorksheet!U754&gt;Calculations!$BE$3,TrackingWorksheet!K754="YES"),1,0))</f>
        <v/>
      </c>
      <c r="AW749" s="19" t="str">
        <f>IF(B749=1,"",IF(D749*AND(TrackingWorksheet!W754&gt;Calculations!$BE$3,TrackingWorksheet!K754="YES"),1,0))</f>
        <v/>
      </c>
      <c r="AX749" s="19">
        <f t="shared" si="168"/>
        <v>0</v>
      </c>
      <c r="AY749" s="19">
        <f t="shared" si="164"/>
        <v>0</v>
      </c>
      <c r="AZ749" s="27" t="str">
        <f>IF(B749=1,"",IF(TrackingWorksheet!Q754="","",TrackingWorksheet!Q754))</f>
        <v/>
      </c>
      <c r="BB749" s="4"/>
      <c r="BC749" s="4"/>
      <c r="BD749" s="4"/>
      <c r="BE749" s="4"/>
      <c r="BF749" s="4"/>
      <c r="BG749" s="4" t="str">
        <f>IF(B749=1,"",IF(AND(N749=1,TrackingWorksheet!$I754+14&lt;=WeeklySummary!$C$7),1,0))</f>
        <v/>
      </c>
      <c r="BH749" s="4" t="str">
        <f>IF(B749=1,"",IF(AND(R749=1,TrackingWorksheet!$I754+14&lt;=WeeklySummary!$C$7),1,0))</f>
        <v/>
      </c>
      <c r="BI749" s="4" t="str">
        <f>IF(B749=1,"",IF(AND(J749=1,TrackingWorksheet!$G754+14&lt;=WeeklySummary!$C$7),1,0))</f>
        <v/>
      </c>
      <c r="BJ749" s="4" t="str">
        <f>IF(B749=1,"",IF(AND(T749=1,TrackingWorksheet!$I754+14&lt;=WeeklySummary!$C$7),1,0))</f>
        <v/>
      </c>
      <c r="BK749" s="4" t="str">
        <f>IF(B749=1,"",IF(AND(T749=1,TrackingWorksheet!$G754+14&lt;=WeeklySummary!$C$7),1,0))</f>
        <v/>
      </c>
      <c r="BL749" s="4">
        <f t="shared" si="177"/>
        <v>0</v>
      </c>
    </row>
    <row r="750" spans="2:64" x14ac:dyDescent="0.25">
      <c r="B750" s="27">
        <f>IF(AND(ISBLANK(TrackingWorksheet!B755),ISBLANK(TrackingWorksheet!C755),ISBLANK(TrackingWorksheet!G755),ISBLANK(TrackingWorksheet!H755),
ISBLANK(TrackingWorksheet!I755),ISBLANK(TrackingWorksheet!J755),ISBLANK(TrackingWorksheet!M755),
ISBLANK(TrackingWorksheet!N757)),1,0)</f>
        <v>1</v>
      </c>
      <c r="C750" s="12" t="str">
        <f>IF(B750=1,"",TrackingWorksheet!F755)</f>
        <v/>
      </c>
      <c r="D750" s="20" t="str">
        <f>IF(B750=1,"",IF(AND(TrackingWorksheet!B755&lt;&gt;"",TrackingWorksheet!B755&lt;=WeeklySummary!$C$7,OR(TrackingWorksheet!C755="",TrackingWorksheet!C755&gt;=WeeklySummary!$C$6)),1,0))</f>
        <v/>
      </c>
      <c r="E750" s="10" t="str">
        <f>IF(B750=1,"",IF(AND(TrackingWorksheet!G755 &lt;&gt;"",TrackingWorksheet!G755&lt;=WeeklySummary!$C$7, TrackingWorksheet!H755=Lists!$D$4), "Y", "N"))</f>
        <v/>
      </c>
      <c r="F750" s="10" t="str">
        <f>IF(B750=1,"",IF(AND(TrackingWorksheet!I755 &lt;&gt;"", TrackingWorksheet!I755&lt;=WeeklySummary!$C$7, TrackingWorksheet!J755=Lists!$D$4), "Y", "N"))</f>
        <v/>
      </c>
      <c r="G750" s="10" t="str">
        <f>IF(B750=1,"",IF(AND(TrackingWorksheet!G755 &lt;&gt;"",TrackingWorksheet!G755&lt;=WeeklySummary!$C$7, TrackingWorksheet!H755=Lists!$D$5), "Y", "N"))</f>
        <v/>
      </c>
      <c r="H750" s="10" t="str">
        <f>IF(B750=1,"",IF(AND(TrackingWorksheet!I755 &lt;&gt;"", TrackingWorksheet!I755&lt;=WeeklySummary!$C$7, TrackingWorksheet!J755=Lists!$D$5), "Y", "N"))</f>
        <v/>
      </c>
      <c r="I750" s="20" t="str">
        <f>IF(B750=1,"",IF(AND(TrackingWorksheet!G755 &lt;&gt;"", TrackingWorksheet!G755&lt;=WeeklySummary!$C$7, TrackingWorksheet!H755=Lists!$D$6), 1, 0))</f>
        <v/>
      </c>
      <c r="J750" s="20" t="str">
        <f t="shared" si="169"/>
        <v/>
      </c>
      <c r="K750" s="10" t="str">
        <f>IF(B750=1,"",IF(AND(TrackingWorksheet!I755&lt;=WeeklySummary!$C$7,TrackingWorksheet!K755="YES"),0,IF(AND(AND(OR(E750="Y",F750="Y"),E750&lt;&gt;F750),G750&lt;&gt;"Y", H750&lt;&gt;"Y"), 1, 0)))</f>
        <v/>
      </c>
      <c r="L750" s="20" t="str">
        <f t="shared" si="170"/>
        <v/>
      </c>
      <c r="M750" s="10" t="str">
        <f t="shared" si="171"/>
        <v/>
      </c>
      <c r="N750" s="20" t="str">
        <f t="shared" si="172"/>
        <v/>
      </c>
      <c r="O750" s="10" t="str">
        <f>IF(B750=1,"",IF(AND(TrackingWorksheet!I755&lt;=WeeklySummary!$C$7,TrackingWorksheet!K755="YES"),0,IF(AND(AND(OR(G750="Y",H750="Y"),G750&lt;&gt;H750),E750&lt;&gt;"Y", F750&lt;&gt;"Y"), 1, 0)))</f>
        <v/>
      </c>
      <c r="P750" s="20" t="str">
        <f t="shared" si="173"/>
        <v/>
      </c>
      <c r="Q750" s="10" t="str">
        <f t="shared" si="174"/>
        <v/>
      </c>
      <c r="R750" s="10" t="str">
        <f t="shared" si="175"/>
        <v/>
      </c>
      <c r="S750" s="10" t="str">
        <f>IF(B750=1,"",IF(AND(OR(AND(TrackingWorksheet!H755=Lists!$D$7,TrackingWorksheet!H755=TrackingWorksheet!J755),TrackingWorksheet!H755&lt;&gt;TrackingWorksheet!J755),TrackingWorksheet!K755="YES",TrackingWorksheet!H755&lt;&gt;Lists!$D$6,TrackingWorksheet!G755&lt;=WeeklySummary!$C$7,TrackingWorksheet!I755&lt;=WeeklySummary!$C$7),1,0))</f>
        <v/>
      </c>
      <c r="T750" s="10" t="str">
        <f t="shared" si="176"/>
        <v/>
      </c>
      <c r="U750" s="10" t="str">
        <f>IF($B750=1,"",IF(TrackingWorksheet!$K755="YES",1, 0)*D750)</f>
        <v/>
      </c>
      <c r="V750" s="20">
        <f t="shared" si="165"/>
        <v>0</v>
      </c>
      <c r="W750" s="20">
        <f t="shared" si="166"/>
        <v>0</v>
      </c>
      <c r="X750" s="10" t="str">
        <f>IF($B750=1,"",IF(AND(TrackingWorksheet!$L755&lt;&gt;"", TrackingWorksheet!$L755&gt;=WeeklySummary!$C$6,TrackingWorksheet!$L755&lt;=WeeklySummary!$C$7,OR(TrackingWorksheet!$H755=Lists!$D$4,TrackingWorksheet!$J755=Lists!$D$4)), 1, 0))</f>
        <v/>
      </c>
      <c r="Y750" s="10" t="str">
        <f>IF($B750=1,"",IF(AND(TrackingWorksheet!$L755&lt;&gt;"", TrackingWorksheet!$L755&gt;=WeeklySummary!$C$6,TrackingWorksheet!$L755&lt;=WeeklySummary!$C$7,OR(TrackingWorksheet!$H755=Lists!$D$5,TrackingWorksheet!$J755=Lists!$D$5)), 1, 0))</f>
        <v/>
      </c>
      <c r="Z750" s="10" t="str">
        <f>IF($B750=1,"",IF(AND(TrackingWorksheet!$L755&lt;&gt;"", TrackingWorksheet!$L755&gt;=WeeklySummary!$C$6,TrackingWorksheet!$L755&lt;=WeeklySummary!$C$7,OR(TrackingWorksheet!$H755=Lists!$D$6,TrackingWorksheet!$J755=Lists!$D$6)), 1, 0))</f>
        <v/>
      </c>
      <c r="AA750" s="19" t="str">
        <f>IF(B750=1,"",IF(AND(TrackingWorksheet!M755&lt;&gt;"",TrackingWorksheet!M755&lt;=WeeklySummary!$C$7),1,0)*D750)</f>
        <v/>
      </c>
      <c r="AB750" s="19" t="str">
        <f>IF(B750=1,"",IF(AND(TrackingWorksheet!N755&lt;&gt;"",TrackingWorksheet!N755&lt;=WeeklySummary!$C$7),1,0)*D750)</f>
        <v/>
      </c>
      <c r="AC750" s="19" t="str">
        <f>IF(B750=1,"",TrackingWorksheet!T755)</f>
        <v/>
      </c>
      <c r="AD750" s="19" t="str">
        <f>IF(B750=1,"",IF(D750*AND(TrackingWorksheet!S755&gt;=Calculations!$BD$3,TrackingWorksheet!U755="",TrackingWorksheet!K755="YES"),1,0))</f>
        <v/>
      </c>
      <c r="AE750" s="19" t="str">
        <f>IF($B750=1,"",IF(AND(TrackingWorksheet!$S755&gt;$BE$3,TrackingWorksheet!$T755=Lists!$P$4),1, 0)*D750)</f>
        <v/>
      </c>
      <c r="AF750" s="19" t="str">
        <f>IF($B750=1,"",IF(AND(TrackingWorksheet!$U755&gt;$BE$3,TrackingWorksheet!$V755=Lists!$P$4),1, 0)*D750)</f>
        <v/>
      </c>
      <c r="AG750" s="19" t="str">
        <f>IF($B750=1,"",IF(AND(TrackingWorksheet!$W755&gt;$BE$3,TrackingWorksheet!$X755=Lists!$P$4),1, 0)*D750)</f>
        <v/>
      </c>
      <c r="AH750" s="19" t="str">
        <f>IF($B750=1,"",IF(AND(TrackingWorksheet!$Y755&gt;$BE$3,TrackingWorksheet!$Z755=Lists!$P$4),1, 0)*D750)</f>
        <v/>
      </c>
      <c r="AI750" s="19" t="str">
        <f>IF($B750=1,"",IF(AND(TrackingWorksheet!$AA755&gt;$BE$3,TrackingWorksheet!$AB755=Lists!$P$4),1, 0)*D750)</f>
        <v/>
      </c>
      <c r="AJ750" s="19" t="str">
        <f>IF($B750=1,"",IF(AND(TrackingWorksheet!$S755&gt;$BE$3,TrackingWorksheet!$T755=Lists!$P$5),1, 0)*D750)</f>
        <v/>
      </c>
      <c r="AK750" s="19" t="str">
        <f>IF($B750=1,"",IF(AND(TrackingWorksheet!$U755&gt;$BE$3,TrackingWorksheet!$V755=Lists!$P$5),1, 0)*D750)</f>
        <v/>
      </c>
      <c r="AL750" s="19" t="str">
        <f>IF($B750=1,"",IF(AND(TrackingWorksheet!$W755&gt;$BE$3,TrackingWorksheet!$X755=Lists!$P$5),1, 0)*D750)</f>
        <v/>
      </c>
      <c r="AM750" s="19" t="str">
        <f>IF($B750=1,"",IF(AND(TrackingWorksheet!$Y755&gt;$BE$3,TrackingWorksheet!$Z755=Lists!$P$5),1, 0)*D750)</f>
        <v/>
      </c>
      <c r="AN750" s="19" t="str">
        <f>IF($B750=1,"",IF(AND(TrackingWorksheet!$AA755&gt;$BE$3,TrackingWorksheet!$AB755=Lists!$P$5),1, 0)*D750)</f>
        <v/>
      </c>
      <c r="AO750" s="19" t="str">
        <f>IF($B750=1,"",IF(AND(TrackingWorksheet!$S755&gt;$BE$3,TrackingWorksheet!$T755=Lists!$P$6),1, 0)*D750)</f>
        <v/>
      </c>
      <c r="AP750" s="19" t="str">
        <f>IF($B750=1,"",IF(AND(TrackingWorksheet!$U755&gt;$BE$3,TrackingWorksheet!$V755=Lists!$P$6),1, 0)*D750)</f>
        <v/>
      </c>
      <c r="AQ750" s="19" t="str">
        <f>IF($B750=1,"",IF(AND(TrackingWorksheet!$W755&gt;$BE$3,TrackingWorksheet!$X755=Lists!$P$6),1, 0)*D750)</f>
        <v/>
      </c>
      <c r="AR750" s="19" t="str">
        <f>IF($B750=1,"",IF(AND(TrackingWorksheet!$Y755&gt;$BE$3,TrackingWorksheet!$Z755=Lists!$P$6),1, 0)*D750)</f>
        <v/>
      </c>
      <c r="AS750" s="19" t="str">
        <f>IF($B750=1,"",IF(AND(TrackingWorksheet!$AA755&gt;$BE$3,TrackingWorksheet!$AB755=Lists!$P$6),1, 0)*D750)</f>
        <v/>
      </c>
      <c r="AT750" s="19">
        <f t="shared" si="167"/>
        <v>0</v>
      </c>
      <c r="AU750" s="19" t="str">
        <f>IF(B750=1,"",IF(AND(TrackingWorksheet!K755="",TrackingWorksheet!M755="", TrackingWorksheet!N755="", TrackingWorksheet!S755="", TrackingWorksheet!V755="", TrackingWorksheet!W755="", TrackingWorksheet!Y755="", TrackingWorksheet!AA755="", V750=1),1,0)*D750)</f>
        <v/>
      </c>
      <c r="AV750" s="19" t="str">
        <f>IF(B750=1,"",IF(D750*AND(TrackingWorksheet!U755&gt;Calculations!$BE$3,TrackingWorksheet!K755="YES"),1,0))</f>
        <v/>
      </c>
      <c r="AW750" s="19" t="str">
        <f>IF(B750=1,"",IF(D750*AND(TrackingWorksheet!W755&gt;Calculations!$BE$3,TrackingWorksheet!K755="YES"),1,0))</f>
        <v/>
      </c>
      <c r="AX750" s="19">
        <f t="shared" si="168"/>
        <v>0</v>
      </c>
      <c r="AY750" s="19">
        <f t="shared" si="164"/>
        <v>0</v>
      </c>
      <c r="AZ750" s="27" t="str">
        <f>IF(B750=1,"",IF(TrackingWorksheet!Q755="","",TrackingWorksheet!Q755))</f>
        <v/>
      </c>
      <c r="BB750" s="4"/>
      <c r="BC750" s="4"/>
      <c r="BD750" s="4"/>
      <c r="BE750" s="4"/>
      <c r="BF750" s="4"/>
      <c r="BG750" s="4" t="str">
        <f>IF(B750=1,"",IF(AND(N750=1,TrackingWorksheet!$I755+14&lt;=WeeklySummary!$C$7),1,0))</f>
        <v/>
      </c>
      <c r="BH750" s="4" t="str">
        <f>IF(B750=1,"",IF(AND(R750=1,TrackingWorksheet!$I755+14&lt;=WeeklySummary!$C$7),1,0))</f>
        <v/>
      </c>
      <c r="BI750" s="4" t="str">
        <f>IF(B750=1,"",IF(AND(J750=1,TrackingWorksheet!$G755+14&lt;=WeeklySummary!$C$7),1,0))</f>
        <v/>
      </c>
      <c r="BJ750" s="4" t="str">
        <f>IF(B750=1,"",IF(AND(T750=1,TrackingWorksheet!$I755+14&lt;=WeeklySummary!$C$7),1,0))</f>
        <v/>
      </c>
      <c r="BK750" s="4" t="str">
        <f>IF(B750=1,"",IF(AND(T750=1,TrackingWorksheet!$G755+14&lt;=WeeklySummary!$C$7),1,0))</f>
        <v/>
      </c>
      <c r="BL750" s="4">
        <f t="shared" si="177"/>
        <v>0</v>
      </c>
    </row>
    <row r="751" spans="2:64" x14ac:dyDescent="0.25">
      <c r="B751" s="27">
        <f>IF(AND(ISBLANK(TrackingWorksheet!B756),ISBLANK(TrackingWorksheet!C756),ISBLANK(TrackingWorksheet!G756),ISBLANK(TrackingWorksheet!H756),
ISBLANK(TrackingWorksheet!I756),ISBLANK(TrackingWorksheet!J756),ISBLANK(TrackingWorksheet!M756),
ISBLANK(TrackingWorksheet!N758)),1,0)</f>
        <v>1</v>
      </c>
      <c r="C751" s="12" t="str">
        <f>IF(B751=1,"",TrackingWorksheet!F756)</f>
        <v/>
      </c>
      <c r="D751" s="20" t="str">
        <f>IF(B751=1,"",IF(AND(TrackingWorksheet!B756&lt;&gt;"",TrackingWorksheet!B756&lt;=WeeklySummary!$C$7,OR(TrackingWorksheet!C756="",TrackingWorksheet!C756&gt;=WeeklySummary!$C$6)),1,0))</f>
        <v/>
      </c>
      <c r="E751" s="10" t="str">
        <f>IF(B751=1,"",IF(AND(TrackingWorksheet!G756 &lt;&gt;"",TrackingWorksheet!G756&lt;=WeeklySummary!$C$7, TrackingWorksheet!H756=Lists!$D$4), "Y", "N"))</f>
        <v/>
      </c>
      <c r="F751" s="10" t="str">
        <f>IF(B751=1,"",IF(AND(TrackingWorksheet!I756 &lt;&gt;"", TrackingWorksheet!I756&lt;=WeeklySummary!$C$7, TrackingWorksheet!J756=Lists!$D$4), "Y", "N"))</f>
        <v/>
      </c>
      <c r="G751" s="10" t="str">
        <f>IF(B751=1,"",IF(AND(TrackingWorksheet!G756 &lt;&gt;"",TrackingWorksheet!G756&lt;=WeeklySummary!$C$7, TrackingWorksheet!H756=Lists!$D$5), "Y", "N"))</f>
        <v/>
      </c>
      <c r="H751" s="10" t="str">
        <f>IF(B751=1,"",IF(AND(TrackingWorksheet!I756 &lt;&gt;"", TrackingWorksheet!I756&lt;=WeeklySummary!$C$7, TrackingWorksheet!J756=Lists!$D$5), "Y", "N"))</f>
        <v/>
      </c>
      <c r="I751" s="20" t="str">
        <f>IF(B751=1,"",IF(AND(TrackingWorksheet!G756 &lt;&gt;"", TrackingWorksheet!G756&lt;=WeeklySummary!$C$7, TrackingWorksheet!H756=Lists!$D$6), 1, 0))</f>
        <v/>
      </c>
      <c r="J751" s="20" t="str">
        <f t="shared" si="169"/>
        <v/>
      </c>
      <c r="K751" s="10" t="str">
        <f>IF(B751=1,"",IF(AND(TrackingWorksheet!I756&lt;=WeeklySummary!$C$7,TrackingWorksheet!K756="YES"),0,IF(AND(AND(OR(E751="Y",F751="Y"),E751&lt;&gt;F751),G751&lt;&gt;"Y", H751&lt;&gt;"Y"), 1, 0)))</f>
        <v/>
      </c>
      <c r="L751" s="20" t="str">
        <f t="shared" si="170"/>
        <v/>
      </c>
      <c r="M751" s="10" t="str">
        <f t="shared" si="171"/>
        <v/>
      </c>
      <c r="N751" s="20" t="str">
        <f t="shared" si="172"/>
        <v/>
      </c>
      <c r="O751" s="10" t="str">
        <f>IF(B751=1,"",IF(AND(TrackingWorksheet!I756&lt;=WeeklySummary!$C$7,TrackingWorksheet!K756="YES"),0,IF(AND(AND(OR(G751="Y",H751="Y"),G751&lt;&gt;H751),E751&lt;&gt;"Y", F751&lt;&gt;"Y"), 1, 0)))</f>
        <v/>
      </c>
      <c r="P751" s="20" t="str">
        <f t="shared" si="173"/>
        <v/>
      </c>
      <c r="Q751" s="10" t="str">
        <f t="shared" si="174"/>
        <v/>
      </c>
      <c r="R751" s="10" t="str">
        <f t="shared" si="175"/>
        <v/>
      </c>
      <c r="S751" s="10" t="str">
        <f>IF(B751=1,"",IF(AND(OR(AND(TrackingWorksheet!H756=Lists!$D$7,TrackingWorksheet!H756=TrackingWorksheet!J756),TrackingWorksheet!H756&lt;&gt;TrackingWorksheet!J756),TrackingWorksheet!K756="YES",TrackingWorksheet!H756&lt;&gt;Lists!$D$6,TrackingWorksheet!G756&lt;=WeeklySummary!$C$7,TrackingWorksheet!I756&lt;=WeeklySummary!$C$7),1,0))</f>
        <v/>
      </c>
      <c r="T751" s="10" t="str">
        <f t="shared" si="176"/>
        <v/>
      </c>
      <c r="U751" s="10" t="str">
        <f>IF($B751=1,"",IF(TrackingWorksheet!$K756="YES",1, 0)*D751)</f>
        <v/>
      </c>
      <c r="V751" s="20">
        <f t="shared" si="165"/>
        <v>0</v>
      </c>
      <c r="W751" s="20">
        <f t="shared" si="166"/>
        <v>0</v>
      </c>
      <c r="X751" s="10" t="str">
        <f>IF($B751=1,"",IF(AND(TrackingWorksheet!$L756&lt;&gt;"", TrackingWorksheet!$L756&gt;=WeeklySummary!$C$6,TrackingWorksheet!$L756&lt;=WeeklySummary!$C$7,OR(TrackingWorksheet!$H756=Lists!$D$4,TrackingWorksheet!$J756=Lists!$D$4)), 1, 0))</f>
        <v/>
      </c>
      <c r="Y751" s="10" t="str">
        <f>IF($B751=1,"",IF(AND(TrackingWorksheet!$L756&lt;&gt;"", TrackingWorksheet!$L756&gt;=WeeklySummary!$C$6,TrackingWorksheet!$L756&lt;=WeeklySummary!$C$7,OR(TrackingWorksheet!$H756=Lists!$D$5,TrackingWorksheet!$J756=Lists!$D$5)), 1, 0))</f>
        <v/>
      </c>
      <c r="Z751" s="10" t="str">
        <f>IF($B751=1,"",IF(AND(TrackingWorksheet!$L756&lt;&gt;"", TrackingWorksheet!$L756&gt;=WeeklySummary!$C$6,TrackingWorksheet!$L756&lt;=WeeklySummary!$C$7,OR(TrackingWorksheet!$H756=Lists!$D$6,TrackingWorksheet!$J756=Lists!$D$6)), 1, 0))</f>
        <v/>
      </c>
      <c r="AA751" s="19" t="str">
        <f>IF(B751=1,"",IF(AND(TrackingWorksheet!M756&lt;&gt;"",TrackingWorksheet!M756&lt;=WeeklySummary!$C$7),1,0)*D751)</f>
        <v/>
      </c>
      <c r="AB751" s="19" t="str">
        <f>IF(B751=1,"",IF(AND(TrackingWorksheet!N756&lt;&gt;"",TrackingWorksheet!N756&lt;=WeeklySummary!$C$7),1,0)*D751)</f>
        <v/>
      </c>
      <c r="AC751" s="19" t="str">
        <f>IF(B751=1,"",TrackingWorksheet!T756)</f>
        <v/>
      </c>
      <c r="AD751" s="19" t="str">
        <f>IF(B751=1,"",IF(D751*AND(TrackingWorksheet!S756&gt;=Calculations!$BD$3,TrackingWorksheet!U756="",TrackingWorksheet!K756="YES"),1,0))</f>
        <v/>
      </c>
      <c r="AE751" s="19" t="str">
        <f>IF($B751=1,"",IF(AND(TrackingWorksheet!$S756&gt;$BE$3,TrackingWorksheet!$T756=Lists!$P$4),1, 0)*D751)</f>
        <v/>
      </c>
      <c r="AF751" s="19" t="str">
        <f>IF($B751=1,"",IF(AND(TrackingWorksheet!$U756&gt;$BE$3,TrackingWorksheet!$V756=Lists!$P$4),1, 0)*D751)</f>
        <v/>
      </c>
      <c r="AG751" s="19" t="str">
        <f>IF($B751=1,"",IF(AND(TrackingWorksheet!$W756&gt;$BE$3,TrackingWorksheet!$X756=Lists!$P$4),1, 0)*D751)</f>
        <v/>
      </c>
      <c r="AH751" s="19" t="str">
        <f>IF($B751=1,"",IF(AND(TrackingWorksheet!$Y756&gt;$BE$3,TrackingWorksheet!$Z756=Lists!$P$4),1, 0)*D751)</f>
        <v/>
      </c>
      <c r="AI751" s="19" t="str">
        <f>IF($B751=1,"",IF(AND(TrackingWorksheet!$AA756&gt;$BE$3,TrackingWorksheet!$AB756=Lists!$P$4),1, 0)*D751)</f>
        <v/>
      </c>
      <c r="AJ751" s="19" t="str">
        <f>IF($B751=1,"",IF(AND(TrackingWorksheet!$S756&gt;$BE$3,TrackingWorksheet!$T756=Lists!$P$5),1, 0)*D751)</f>
        <v/>
      </c>
      <c r="AK751" s="19" t="str">
        <f>IF($B751=1,"",IF(AND(TrackingWorksheet!$U756&gt;$BE$3,TrackingWorksheet!$V756=Lists!$P$5),1, 0)*D751)</f>
        <v/>
      </c>
      <c r="AL751" s="19" t="str">
        <f>IF($B751=1,"",IF(AND(TrackingWorksheet!$W756&gt;$BE$3,TrackingWorksheet!$X756=Lists!$P$5),1, 0)*D751)</f>
        <v/>
      </c>
      <c r="AM751" s="19" t="str">
        <f>IF($B751=1,"",IF(AND(TrackingWorksheet!$Y756&gt;$BE$3,TrackingWorksheet!$Z756=Lists!$P$5),1, 0)*D751)</f>
        <v/>
      </c>
      <c r="AN751" s="19" t="str">
        <f>IF($B751=1,"",IF(AND(TrackingWorksheet!$AA756&gt;$BE$3,TrackingWorksheet!$AB756=Lists!$P$5),1, 0)*D751)</f>
        <v/>
      </c>
      <c r="AO751" s="19" t="str">
        <f>IF($B751=1,"",IF(AND(TrackingWorksheet!$S756&gt;$BE$3,TrackingWorksheet!$T756=Lists!$P$6),1, 0)*D751)</f>
        <v/>
      </c>
      <c r="AP751" s="19" t="str">
        <f>IF($B751=1,"",IF(AND(TrackingWorksheet!$U756&gt;$BE$3,TrackingWorksheet!$V756=Lists!$P$6),1, 0)*D751)</f>
        <v/>
      </c>
      <c r="AQ751" s="19" t="str">
        <f>IF($B751=1,"",IF(AND(TrackingWorksheet!$W756&gt;$BE$3,TrackingWorksheet!$X756=Lists!$P$6),1, 0)*D751)</f>
        <v/>
      </c>
      <c r="AR751" s="19" t="str">
        <f>IF($B751=1,"",IF(AND(TrackingWorksheet!$Y756&gt;$BE$3,TrackingWorksheet!$Z756=Lists!$P$6),1, 0)*D751)</f>
        <v/>
      </c>
      <c r="AS751" s="19" t="str">
        <f>IF($B751=1,"",IF(AND(TrackingWorksheet!$AA756&gt;$BE$3,TrackingWorksheet!$AB756=Lists!$P$6),1, 0)*D751)</f>
        <v/>
      </c>
      <c r="AT751" s="19">
        <f t="shared" si="167"/>
        <v>0</v>
      </c>
      <c r="AU751" s="19" t="str">
        <f>IF(B751=1,"",IF(AND(TrackingWorksheet!K756="",TrackingWorksheet!M756="", TrackingWorksheet!N756="", TrackingWorksheet!S756="", TrackingWorksheet!V756="", TrackingWorksheet!W756="", TrackingWorksheet!Y756="", TrackingWorksheet!AA756="", V751=1),1,0)*D751)</f>
        <v/>
      </c>
      <c r="AV751" s="19" t="str">
        <f>IF(B751=1,"",IF(D751*AND(TrackingWorksheet!U756&gt;Calculations!$BE$3,TrackingWorksheet!K756="YES"),1,0))</f>
        <v/>
      </c>
      <c r="AW751" s="19" t="str">
        <f>IF(B751=1,"",IF(D751*AND(TrackingWorksheet!W756&gt;Calculations!$BE$3,TrackingWorksheet!K756="YES"),1,0))</f>
        <v/>
      </c>
      <c r="AX751" s="19">
        <f t="shared" si="168"/>
        <v>0</v>
      </c>
      <c r="AY751" s="19">
        <f t="shared" si="164"/>
        <v>0</v>
      </c>
      <c r="AZ751" s="27" t="str">
        <f>IF(B751=1,"",IF(TrackingWorksheet!Q756="","",TrackingWorksheet!Q756))</f>
        <v/>
      </c>
      <c r="BB751" s="4"/>
      <c r="BC751" s="4"/>
      <c r="BD751" s="4"/>
      <c r="BE751" s="4"/>
      <c r="BF751" s="4"/>
      <c r="BG751" s="4" t="str">
        <f>IF(B751=1,"",IF(AND(N751=1,TrackingWorksheet!$I756+14&lt;=WeeklySummary!$C$7),1,0))</f>
        <v/>
      </c>
      <c r="BH751" s="4" t="str">
        <f>IF(B751=1,"",IF(AND(R751=1,TrackingWorksheet!$I756+14&lt;=WeeklySummary!$C$7),1,0))</f>
        <v/>
      </c>
      <c r="BI751" s="4" t="str">
        <f>IF(B751=1,"",IF(AND(J751=1,TrackingWorksheet!$G756+14&lt;=WeeklySummary!$C$7),1,0))</f>
        <v/>
      </c>
      <c r="BJ751" s="4" t="str">
        <f>IF(B751=1,"",IF(AND(T751=1,TrackingWorksheet!$I756+14&lt;=WeeklySummary!$C$7),1,0))</f>
        <v/>
      </c>
      <c r="BK751" s="4" t="str">
        <f>IF(B751=1,"",IF(AND(T751=1,TrackingWorksheet!$G756+14&lt;=WeeklySummary!$C$7),1,0))</f>
        <v/>
      </c>
      <c r="BL751" s="4">
        <f t="shared" si="177"/>
        <v>0</v>
      </c>
    </row>
    <row r="752" spans="2:64" x14ac:dyDescent="0.25">
      <c r="B752" s="27">
        <f>IF(AND(ISBLANK(TrackingWorksheet!B757),ISBLANK(TrackingWorksheet!C757),ISBLANK(TrackingWorksheet!G757),ISBLANK(TrackingWorksheet!H757),
ISBLANK(TrackingWorksheet!I757),ISBLANK(TrackingWorksheet!J757),ISBLANK(TrackingWorksheet!M757),
ISBLANK(TrackingWorksheet!N759)),1,0)</f>
        <v>1</v>
      </c>
      <c r="C752" s="12" t="str">
        <f>IF(B752=1,"",TrackingWorksheet!F757)</f>
        <v/>
      </c>
      <c r="D752" s="20" t="str">
        <f>IF(B752=1,"",IF(AND(TrackingWorksheet!B757&lt;&gt;"",TrackingWorksheet!B757&lt;=WeeklySummary!$C$7,OR(TrackingWorksheet!C757="",TrackingWorksheet!C757&gt;=WeeklySummary!$C$6)),1,0))</f>
        <v/>
      </c>
      <c r="E752" s="10" t="str">
        <f>IF(B752=1,"",IF(AND(TrackingWorksheet!G757 &lt;&gt;"",TrackingWorksheet!G757&lt;=WeeklySummary!$C$7, TrackingWorksheet!H757=Lists!$D$4), "Y", "N"))</f>
        <v/>
      </c>
      <c r="F752" s="10" t="str">
        <f>IF(B752=1,"",IF(AND(TrackingWorksheet!I757 &lt;&gt;"", TrackingWorksheet!I757&lt;=WeeklySummary!$C$7, TrackingWorksheet!J757=Lists!$D$4), "Y", "N"))</f>
        <v/>
      </c>
      <c r="G752" s="10" t="str">
        <f>IF(B752=1,"",IF(AND(TrackingWorksheet!G757 &lt;&gt;"",TrackingWorksheet!G757&lt;=WeeklySummary!$C$7, TrackingWorksheet!H757=Lists!$D$5), "Y", "N"))</f>
        <v/>
      </c>
      <c r="H752" s="10" t="str">
        <f>IF(B752=1,"",IF(AND(TrackingWorksheet!I757 &lt;&gt;"", TrackingWorksheet!I757&lt;=WeeklySummary!$C$7, TrackingWorksheet!J757=Lists!$D$5), "Y", "N"))</f>
        <v/>
      </c>
      <c r="I752" s="20" t="str">
        <f>IF(B752=1,"",IF(AND(TrackingWorksheet!G757 &lt;&gt;"", TrackingWorksheet!G757&lt;=WeeklySummary!$C$7, TrackingWorksheet!H757=Lists!$D$6), 1, 0))</f>
        <v/>
      </c>
      <c r="J752" s="20" t="str">
        <f t="shared" si="169"/>
        <v/>
      </c>
      <c r="K752" s="10" t="str">
        <f>IF(B752=1,"",IF(AND(TrackingWorksheet!I757&lt;=WeeklySummary!$C$7,TrackingWorksheet!K757="YES"),0,IF(AND(AND(OR(E752="Y",F752="Y"),E752&lt;&gt;F752),G752&lt;&gt;"Y", H752&lt;&gt;"Y"), 1, 0)))</f>
        <v/>
      </c>
      <c r="L752" s="20" t="str">
        <f t="shared" si="170"/>
        <v/>
      </c>
      <c r="M752" s="10" t="str">
        <f t="shared" si="171"/>
        <v/>
      </c>
      <c r="N752" s="20" t="str">
        <f t="shared" si="172"/>
        <v/>
      </c>
      <c r="O752" s="10" t="str">
        <f>IF(B752=1,"",IF(AND(TrackingWorksheet!I757&lt;=WeeklySummary!$C$7,TrackingWorksheet!K757="YES"),0,IF(AND(AND(OR(G752="Y",H752="Y"),G752&lt;&gt;H752),E752&lt;&gt;"Y", F752&lt;&gt;"Y"), 1, 0)))</f>
        <v/>
      </c>
      <c r="P752" s="20" t="str">
        <f t="shared" si="173"/>
        <v/>
      </c>
      <c r="Q752" s="10" t="str">
        <f t="shared" si="174"/>
        <v/>
      </c>
      <c r="R752" s="10" t="str">
        <f t="shared" si="175"/>
        <v/>
      </c>
      <c r="S752" s="10" t="str">
        <f>IF(B752=1,"",IF(AND(OR(AND(TrackingWorksheet!H757=Lists!$D$7,TrackingWorksheet!H757=TrackingWorksheet!J757),TrackingWorksheet!H757&lt;&gt;TrackingWorksheet!J757),TrackingWorksheet!K757="YES",TrackingWorksheet!H757&lt;&gt;Lists!$D$6,TrackingWorksheet!G757&lt;=WeeklySummary!$C$7,TrackingWorksheet!I757&lt;=WeeklySummary!$C$7),1,0))</f>
        <v/>
      </c>
      <c r="T752" s="10" t="str">
        <f t="shared" si="176"/>
        <v/>
      </c>
      <c r="U752" s="10" t="str">
        <f>IF($B752=1,"",IF(TrackingWorksheet!$K757="YES",1, 0)*D752)</f>
        <v/>
      </c>
      <c r="V752" s="20">
        <f t="shared" si="165"/>
        <v>0</v>
      </c>
      <c r="W752" s="20">
        <f t="shared" si="166"/>
        <v>0</v>
      </c>
      <c r="X752" s="10" t="str">
        <f>IF($B752=1,"",IF(AND(TrackingWorksheet!$L757&lt;&gt;"", TrackingWorksheet!$L757&gt;=WeeklySummary!$C$6,TrackingWorksheet!$L757&lt;=WeeklySummary!$C$7,OR(TrackingWorksheet!$H757=Lists!$D$4,TrackingWorksheet!$J757=Lists!$D$4)), 1, 0))</f>
        <v/>
      </c>
      <c r="Y752" s="10" t="str">
        <f>IF($B752=1,"",IF(AND(TrackingWorksheet!$L757&lt;&gt;"", TrackingWorksheet!$L757&gt;=WeeklySummary!$C$6,TrackingWorksheet!$L757&lt;=WeeklySummary!$C$7,OR(TrackingWorksheet!$H757=Lists!$D$5,TrackingWorksheet!$J757=Lists!$D$5)), 1, 0))</f>
        <v/>
      </c>
      <c r="Z752" s="10" t="str">
        <f>IF($B752=1,"",IF(AND(TrackingWorksheet!$L757&lt;&gt;"", TrackingWorksheet!$L757&gt;=WeeklySummary!$C$6,TrackingWorksheet!$L757&lt;=WeeklySummary!$C$7,OR(TrackingWorksheet!$H757=Lists!$D$6,TrackingWorksheet!$J757=Lists!$D$6)), 1, 0))</f>
        <v/>
      </c>
      <c r="AA752" s="19" t="str">
        <f>IF(B752=1,"",IF(AND(TrackingWorksheet!M757&lt;&gt;"",TrackingWorksheet!M757&lt;=WeeklySummary!$C$7),1,0)*D752)</f>
        <v/>
      </c>
      <c r="AB752" s="19" t="str">
        <f>IF(B752=1,"",IF(AND(TrackingWorksheet!N757&lt;&gt;"",TrackingWorksheet!N757&lt;=WeeklySummary!$C$7),1,0)*D752)</f>
        <v/>
      </c>
      <c r="AC752" s="19" t="str">
        <f>IF(B752=1,"",TrackingWorksheet!T757)</f>
        <v/>
      </c>
      <c r="AD752" s="19" t="str">
        <f>IF(B752=1,"",IF(D752*AND(TrackingWorksheet!S757&gt;=Calculations!$BD$3,TrackingWorksheet!U757="",TrackingWorksheet!K757="YES"),1,0))</f>
        <v/>
      </c>
      <c r="AE752" s="19" t="str">
        <f>IF($B752=1,"",IF(AND(TrackingWorksheet!$S757&gt;$BE$3,TrackingWorksheet!$T757=Lists!$P$4),1, 0)*D752)</f>
        <v/>
      </c>
      <c r="AF752" s="19" t="str">
        <f>IF($B752=1,"",IF(AND(TrackingWorksheet!$U757&gt;$BE$3,TrackingWorksheet!$V757=Lists!$P$4),1, 0)*D752)</f>
        <v/>
      </c>
      <c r="AG752" s="19" t="str">
        <f>IF($B752=1,"",IF(AND(TrackingWorksheet!$W757&gt;$BE$3,TrackingWorksheet!$X757=Lists!$P$4),1, 0)*D752)</f>
        <v/>
      </c>
      <c r="AH752" s="19" t="str">
        <f>IF($B752=1,"",IF(AND(TrackingWorksheet!$Y757&gt;$BE$3,TrackingWorksheet!$Z757=Lists!$P$4),1, 0)*D752)</f>
        <v/>
      </c>
      <c r="AI752" s="19" t="str">
        <f>IF($B752=1,"",IF(AND(TrackingWorksheet!$AA757&gt;$BE$3,TrackingWorksheet!$AB757=Lists!$P$4),1, 0)*D752)</f>
        <v/>
      </c>
      <c r="AJ752" s="19" t="str">
        <f>IF($B752=1,"",IF(AND(TrackingWorksheet!$S757&gt;$BE$3,TrackingWorksheet!$T757=Lists!$P$5),1, 0)*D752)</f>
        <v/>
      </c>
      <c r="AK752" s="19" t="str">
        <f>IF($B752=1,"",IF(AND(TrackingWorksheet!$U757&gt;$BE$3,TrackingWorksheet!$V757=Lists!$P$5),1, 0)*D752)</f>
        <v/>
      </c>
      <c r="AL752" s="19" t="str">
        <f>IF($B752=1,"",IF(AND(TrackingWorksheet!$W757&gt;$BE$3,TrackingWorksheet!$X757=Lists!$P$5),1, 0)*D752)</f>
        <v/>
      </c>
      <c r="AM752" s="19" t="str">
        <f>IF($B752=1,"",IF(AND(TrackingWorksheet!$Y757&gt;$BE$3,TrackingWorksheet!$Z757=Lists!$P$5),1, 0)*D752)</f>
        <v/>
      </c>
      <c r="AN752" s="19" t="str">
        <f>IF($B752=1,"",IF(AND(TrackingWorksheet!$AA757&gt;$BE$3,TrackingWorksheet!$AB757=Lists!$P$5),1, 0)*D752)</f>
        <v/>
      </c>
      <c r="AO752" s="19" t="str">
        <f>IF($B752=1,"",IF(AND(TrackingWorksheet!$S757&gt;$BE$3,TrackingWorksheet!$T757=Lists!$P$6),1, 0)*D752)</f>
        <v/>
      </c>
      <c r="AP752" s="19" t="str">
        <f>IF($B752=1,"",IF(AND(TrackingWorksheet!$U757&gt;$BE$3,TrackingWorksheet!$V757=Lists!$P$6),1, 0)*D752)</f>
        <v/>
      </c>
      <c r="AQ752" s="19" t="str">
        <f>IF($B752=1,"",IF(AND(TrackingWorksheet!$W757&gt;$BE$3,TrackingWorksheet!$X757=Lists!$P$6),1, 0)*D752)</f>
        <v/>
      </c>
      <c r="AR752" s="19" t="str">
        <f>IF($B752=1,"",IF(AND(TrackingWorksheet!$Y757&gt;$BE$3,TrackingWorksheet!$Z757=Lists!$P$6),1, 0)*D752)</f>
        <v/>
      </c>
      <c r="AS752" s="19" t="str">
        <f>IF($B752=1,"",IF(AND(TrackingWorksheet!$AA757&gt;$BE$3,TrackingWorksheet!$AB757=Lists!$P$6),1, 0)*D752)</f>
        <v/>
      </c>
      <c r="AT752" s="19">
        <f t="shared" si="167"/>
        <v>0</v>
      </c>
      <c r="AU752" s="19" t="str">
        <f>IF(B752=1,"",IF(AND(TrackingWorksheet!K757="",TrackingWorksheet!M757="", TrackingWorksheet!N757="", TrackingWorksheet!S757="", TrackingWorksheet!V757="", TrackingWorksheet!W757="", TrackingWorksheet!Y757="", TrackingWorksheet!AA757="", V752=1),1,0)*D752)</f>
        <v/>
      </c>
      <c r="AV752" s="19" t="str">
        <f>IF(B752=1,"",IF(D752*AND(TrackingWorksheet!U757&gt;Calculations!$BE$3,TrackingWorksheet!K757="YES"),1,0))</f>
        <v/>
      </c>
      <c r="AW752" s="19" t="str">
        <f>IF(B752=1,"",IF(D752*AND(TrackingWorksheet!W757&gt;Calculations!$BE$3,TrackingWorksheet!K757="YES"),1,0))</f>
        <v/>
      </c>
      <c r="AX752" s="19">
        <f t="shared" si="168"/>
        <v>0</v>
      </c>
      <c r="AY752" s="19">
        <f t="shared" si="164"/>
        <v>0</v>
      </c>
      <c r="AZ752" s="27" t="str">
        <f>IF(B752=1,"",IF(TrackingWorksheet!Q757="","",TrackingWorksheet!Q757))</f>
        <v/>
      </c>
      <c r="BB752" s="4"/>
      <c r="BC752" s="4"/>
      <c r="BD752" s="4"/>
      <c r="BE752" s="4"/>
      <c r="BF752" s="4"/>
      <c r="BG752" s="4" t="str">
        <f>IF(B752=1,"",IF(AND(N752=1,TrackingWorksheet!$I757+14&lt;=WeeklySummary!$C$7),1,0))</f>
        <v/>
      </c>
      <c r="BH752" s="4" t="str">
        <f>IF(B752=1,"",IF(AND(R752=1,TrackingWorksheet!$I757+14&lt;=WeeklySummary!$C$7),1,0))</f>
        <v/>
      </c>
      <c r="BI752" s="4" t="str">
        <f>IF(B752=1,"",IF(AND(J752=1,TrackingWorksheet!$G757+14&lt;=WeeklySummary!$C$7),1,0))</f>
        <v/>
      </c>
      <c r="BJ752" s="4" t="str">
        <f>IF(B752=1,"",IF(AND(T752=1,TrackingWorksheet!$I757+14&lt;=WeeklySummary!$C$7),1,0))</f>
        <v/>
      </c>
      <c r="BK752" s="4" t="str">
        <f>IF(B752=1,"",IF(AND(T752=1,TrackingWorksheet!$G757+14&lt;=WeeklySummary!$C$7),1,0))</f>
        <v/>
      </c>
      <c r="BL752" s="4">
        <f t="shared" si="177"/>
        <v>0</v>
      </c>
    </row>
    <row r="753" spans="2:64" x14ac:dyDescent="0.25">
      <c r="B753" s="27">
        <f>IF(AND(ISBLANK(TrackingWorksheet!B758),ISBLANK(TrackingWorksheet!C758),ISBLANK(TrackingWorksheet!G758),ISBLANK(TrackingWorksheet!H758),
ISBLANK(TrackingWorksheet!I758),ISBLANK(TrackingWorksheet!J758),ISBLANK(TrackingWorksheet!M758),
ISBLANK(TrackingWorksheet!N760)),1,0)</f>
        <v>1</v>
      </c>
      <c r="C753" s="12" t="str">
        <f>IF(B753=1,"",TrackingWorksheet!F758)</f>
        <v/>
      </c>
      <c r="D753" s="20" t="str">
        <f>IF(B753=1,"",IF(AND(TrackingWorksheet!B758&lt;&gt;"",TrackingWorksheet!B758&lt;=WeeklySummary!$C$7,OR(TrackingWorksheet!C758="",TrackingWorksheet!C758&gt;=WeeklySummary!$C$6)),1,0))</f>
        <v/>
      </c>
      <c r="E753" s="10" t="str">
        <f>IF(B753=1,"",IF(AND(TrackingWorksheet!G758 &lt;&gt;"",TrackingWorksheet!G758&lt;=WeeklySummary!$C$7, TrackingWorksheet!H758=Lists!$D$4), "Y", "N"))</f>
        <v/>
      </c>
      <c r="F753" s="10" t="str">
        <f>IF(B753=1,"",IF(AND(TrackingWorksheet!I758 &lt;&gt;"", TrackingWorksheet!I758&lt;=WeeklySummary!$C$7, TrackingWorksheet!J758=Lists!$D$4), "Y", "N"))</f>
        <v/>
      </c>
      <c r="G753" s="10" t="str">
        <f>IF(B753=1,"",IF(AND(TrackingWorksheet!G758 &lt;&gt;"",TrackingWorksheet!G758&lt;=WeeklySummary!$C$7, TrackingWorksheet!H758=Lists!$D$5), "Y", "N"))</f>
        <v/>
      </c>
      <c r="H753" s="10" t="str">
        <f>IF(B753=1,"",IF(AND(TrackingWorksheet!I758 &lt;&gt;"", TrackingWorksheet!I758&lt;=WeeklySummary!$C$7, TrackingWorksheet!J758=Lists!$D$5), "Y", "N"))</f>
        <v/>
      </c>
      <c r="I753" s="20" t="str">
        <f>IF(B753=1,"",IF(AND(TrackingWorksheet!G758 &lt;&gt;"", TrackingWorksheet!G758&lt;=WeeklySummary!$C$7, TrackingWorksheet!H758=Lists!$D$6), 1, 0))</f>
        <v/>
      </c>
      <c r="J753" s="20" t="str">
        <f t="shared" si="169"/>
        <v/>
      </c>
      <c r="K753" s="10" t="str">
        <f>IF(B753=1,"",IF(AND(TrackingWorksheet!I758&lt;=WeeklySummary!$C$7,TrackingWorksheet!K758="YES"),0,IF(AND(AND(OR(E753="Y",F753="Y"),E753&lt;&gt;F753),G753&lt;&gt;"Y", H753&lt;&gt;"Y"), 1, 0)))</f>
        <v/>
      </c>
      <c r="L753" s="20" t="str">
        <f t="shared" si="170"/>
        <v/>
      </c>
      <c r="M753" s="10" t="str">
        <f t="shared" si="171"/>
        <v/>
      </c>
      <c r="N753" s="20" t="str">
        <f t="shared" si="172"/>
        <v/>
      </c>
      <c r="O753" s="10" t="str">
        <f>IF(B753=1,"",IF(AND(TrackingWorksheet!I758&lt;=WeeklySummary!$C$7,TrackingWorksheet!K758="YES"),0,IF(AND(AND(OR(G753="Y",H753="Y"),G753&lt;&gt;H753),E753&lt;&gt;"Y", F753&lt;&gt;"Y"), 1, 0)))</f>
        <v/>
      </c>
      <c r="P753" s="20" t="str">
        <f t="shared" si="173"/>
        <v/>
      </c>
      <c r="Q753" s="10" t="str">
        <f t="shared" si="174"/>
        <v/>
      </c>
      <c r="R753" s="10" t="str">
        <f t="shared" si="175"/>
        <v/>
      </c>
      <c r="S753" s="10" t="str">
        <f>IF(B753=1,"",IF(AND(OR(AND(TrackingWorksheet!H758=Lists!$D$7,TrackingWorksheet!H758=TrackingWorksheet!J758),TrackingWorksheet!H758&lt;&gt;TrackingWorksheet!J758),TrackingWorksheet!K758="YES",TrackingWorksheet!H758&lt;&gt;Lists!$D$6,TrackingWorksheet!G758&lt;=WeeklySummary!$C$7,TrackingWorksheet!I758&lt;=WeeklySummary!$C$7),1,0))</f>
        <v/>
      </c>
      <c r="T753" s="10" t="str">
        <f t="shared" si="176"/>
        <v/>
      </c>
      <c r="U753" s="10" t="str">
        <f>IF($B753=1,"",IF(TrackingWorksheet!$K758="YES",1, 0)*D753)</f>
        <v/>
      </c>
      <c r="V753" s="20">
        <f t="shared" si="165"/>
        <v>0</v>
      </c>
      <c r="W753" s="20">
        <f t="shared" si="166"/>
        <v>0</v>
      </c>
      <c r="X753" s="10" t="str">
        <f>IF($B753=1,"",IF(AND(TrackingWorksheet!$L758&lt;&gt;"", TrackingWorksheet!$L758&gt;=WeeklySummary!$C$6,TrackingWorksheet!$L758&lt;=WeeklySummary!$C$7,OR(TrackingWorksheet!$H758=Lists!$D$4,TrackingWorksheet!$J758=Lists!$D$4)), 1, 0))</f>
        <v/>
      </c>
      <c r="Y753" s="10" t="str">
        <f>IF($B753=1,"",IF(AND(TrackingWorksheet!$L758&lt;&gt;"", TrackingWorksheet!$L758&gt;=WeeklySummary!$C$6,TrackingWorksheet!$L758&lt;=WeeklySummary!$C$7,OR(TrackingWorksheet!$H758=Lists!$D$5,TrackingWorksheet!$J758=Lists!$D$5)), 1, 0))</f>
        <v/>
      </c>
      <c r="Z753" s="10" t="str">
        <f>IF($B753=1,"",IF(AND(TrackingWorksheet!$L758&lt;&gt;"", TrackingWorksheet!$L758&gt;=WeeklySummary!$C$6,TrackingWorksheet!$L758&lt;=WeeklySummary!$C$7,OR(TrackingWorksheet!$H758=Lists!$D$6,TrackingWorksheet!$J758=Lists!$D$6)), 1, 0))</f>
        <v/>
      </c>
      <c r="AA753" s="19" t="str">
        <f>IF(B753=1,"",IF(AND(TrackingWorksheet!M758&lt;&gt;"",TrackingWorksheet!M758&lt;=WeeklySummary!$C$7),1,0)*D753)</f>
        <v/>
      </c>
      <c r="AB753" s="19" t="str">
        <f>IF(B753=1,"",IF(AND(TrackingWorksheet!N758&lt;&gt;"",TrackingWorksheet!N758&lt;=WeeklySummary!$C$7),1,0)*D753)</f>
        <v/>
      </c>
      <c r="AC753" s="19" t="str">
        <f>IF(B753=1,"",TrackingWorksheet!T758)</f>
        <v/>
      </c>
      <c r="AD753" s="19" t="str">
        <f>IF(B753=1,"",IF(D753*AND(TrackingWorksheet!S758&gt;=Calculations!$BD$3,TrackingWorksheet!U758="",TrackingWorksheet!K758="YES"),1,0))</f>
        <v/>
      </c>
      <c r="AE753" s="19" t="str">
        <f>IF($B753=1,"",IF(AND(TrackingWorksheet!$S758&gt;$BE$3,TrackingWorksheet!$T758=Lists!$P$4),1, 0)*D753)</f>
        <v/>
      </c>
      <c r="AF753" s="19" t="str">
        <f>IF($B753=1,"",IF(AND(TrackingWorksheet!$U758&gt;$BE$3,TrackingWorksheet!$V758=Lists!$P$4),1, 0)*D753)</f>
        <v/>
      </c>
      <c r="AG753" s="19" t="str">
        <f>IF($B753=1,"",IF(AND(TrackingWorksheet!$W758&gt;$BE$3,TrackingWorksheet!$X758=Lists!$P$4),1, 0)*D753)</f>
        <v/>
      </c>
      <c r="AH753" s="19" t="str">
        <f>IF($B753=1,"",IF(AND(TrackingWorksheet!$Y758&gt;$BE$3,TrackingWorksheet!$Z758=Lists!$P$4),1, 0)*D753)</f>
        <v/>
      </c>
      <c r="AI753" s="19" t="str">
        <f>IF($B753=1,"",IF(AND(TrackingWorksheet!$AA758&gt;$BE$3,TrackingWorksheet!$AB758=Lists!$P$4),1, 0)*D753)</f>
        <v/>
      </c>
      <c r="AJ753" s="19" t="str">
        <f>IF($B753=1,"",IF(AND(TrackingWorksheet!$S758&gt;$BE$3,TrackingWorksheet!$T758=Lists!$P$5),1, 0)*D753)</f>
        <v/>
      </c>
      <c r="AK753" s="19" t="str">
        <f>IF($B753=1,"",IF(AND(TrackingWorksheet!$U758&gt;$BE$3,TrackingWorksheet!$V758=Lists!$P$5),1, 0)*D753)</f>
        <v/>
      </c>
      <c r="AL753" s="19" t="str">
        <f>IF($B753=1,"",IF(AND(TrackingWorksheet!$W758&gt;$BE$3,TrackingWorksheet!$X758=Lists!$P$5),1, 0)*D753)</f>
        <v/>
      </c>
      <c r="AM753" s="19" t="str">
        <f>IF($B753=1,"",IF(AND(TrackingWorksheet!$Y758&gt;$BE$3,TrackingWorksheet!$Z758=Lists!$P$5),1, 0)*D753)</f>
        <v/>
      </c>
      <c r="AN753" s="19" t="str">
        <f>IF($B753=1,"",IF(AND(TrackingWorksheet!$AA758&gt;$BE$3,TrackingWorksheet!$AB758=Lists!$P$5),1, 0)*D753)</f>
        <v/>
      </c>
      <c r="AO753" s="19" t="str">
        <f>IF($B753=1,"",IF(AND(TrackingWorksheet!$S758&gt;$BE$3,TrackingWorksheet!$T758=Lists!$P$6),1, 0)*D753)</f>
        <v/>
      </c>
      <c r="AP753" s="19" t="str">
        <f>IF($B753=1,"",IF(AND(TrackingWorksheet!$U758&gt;$BE$3,TrackingWorksheet!$V758=Lists!$P$6),1, 0)*D753)</f>
        <v/>
      </c>
      <c r="AQ753" s="19" t="str">
        <f>IF($B753=1,"",IF(AND(TrackingWorksheet!$W758&gt;$BE$3,TrackingWorksheet!$X758=Lists!$P$6),1, 0)*D753)</f>
        <v/>
      </c>
      <c r="AR753" s="19" t="str">
        <f>IF($B753=1,"",IF(AND(TrackingWorksheet!$Y758&gt;$BE$3,TrackingWorksheet!$Z758=Lists!$P$6),1, 0)*D753)</f>
        <v/>
      </c>
      <c r="AS753" s="19" t="str">
        <f>IF($B753=1,"",IF(AND(TrackingWorksheet!$AA758&gt;$BE$3,TrackingWorksheet!$AB758=Lists!$P$6),1, 0)*D753)</f>
        <v/>
      </c>
      <c r="AT753" s="19">
        <f t="shared" si="167"/>
        <v>0</v>
      </c>
      <c r="AU753" s="19" t="str">
        <f>IF(B753=1,"",IF(AND(TrackingWorksheet!K758="",TrackingWorksheet!M758="", TrackingWorksheet!N758="", TrackingWorksheet!S758="", TrackingWorksheet!V758="", TrackingWorksheet!W758="", TrackingWorksheet!Y758="", TrackingWorksheet!AA758="", V753=1),1,0)*D753)</f>
        <v/>
      </c>
      <c r="AV753" s="19" t="str">
        <f>IF(B753=1,"",IF(D753*AND(TrackingWorksheet!U758&gt;Calculations!$BE$3,TrackingWorksheet!K758="YES"),1,0))</f>
        <v/>
      </c>
      <c r="AW753" s="19" t="str">
        <f>IF(B753=1,"",IF(D753*AND(TrackingWorksheet!W758&gt;Calculations!$BE$3,TrackingWorksheet!K758="YES"),1,0))</f>
        <v/>
      </c>
      <c r="AX753" s="19">
        <f t="shared" si="168"/>
        <v>0</v>
      </c>
      <c r="AY753" s="19">
        <f t="shared" si="164"/>
        <v>0</v>
      </c>
      <c r="AZ753" s="27" t="str">
        <f>IF(B753=1,"",IF(TrackingWorksheet!Q758="","",TrackingWorksheet!Q758))</f>
        <v/>
      </c>
      <c r="BB753" s="4"/>
      <c r="BC753" s="4"/>
      <c r="BD753" s="4"/>
      <c r="BE753" s="4"/>
      <c r="BF753" s="4"/>
      <c r="BG753" s="4" t="str">
        <f>IF(B753=1,"",IF(AND(N753=1,TrackingWorksheet!$I758+14&lt;=WeeklySummary!$C$7),1,0))</f>
        <v/>
      </c>
      <c r="BH753" s="4" t="str">
        <f>IF(B753=1,"",IF(AND(R753=1,TrackingWorksheet!$I758+14&lt;=WeeklySummary!$C$7),1,0))</f>
        <v/>
      </c>
      <c r="BI753" s="4" t="str">
        <f>IF(B753=1,"",IF(AND(J753=1,TrackingWorksheet!$G758+14&lt;=WeeklySummary!$C$7),1,0))</f>
        <v/>
      </c>
      <c r="BJ753" s="4" t="str">
        <f>IF(B753=1,"",IF(AND(T753=1,TrackingWorksheet!$I758+14&lt;=WeeklySummary!$C$7),1,0))</f>
        <v/>
      </c>
      <c r="BK753" s="4" t="str">
        <f>IF(B753=1,"",IF(AND(T753=1,TrackingWorksheet!$G758+14&lt;=WeeklySummary!$C$7),1,0))</f>
        <v/>
      </c>
      <c r="BL753" s="4">
        <f t="shared" si="177"/>
        <v>0</v>
      </c>
    </row>
    <row r="754" spans="2:64" x14ac:dyDescent="0.25">
      <c r="B754" s="27">
        <f>IF(AND(ISBLANK(TrackingWorksheet!B759),ISBLANK(TrackingWorksheet!C759),ISBLANK(TrackingWorksheet!G759),ISBLANK(TrackingWorksheet!H759),
ISBLANK(TrackingWorksheet!I759),ISBLANK(TrackingWorksheet!J759),ISBLANK(TrackingWorksheet!M759),
ISBLANK(TrackingWorksheet!N761)),1,0)</f>
        <v>1</v>
      </c>
      <c r="C754" s="12" t="str">
        <f>IF(B754=1,"",TrackingWorksheet!F759)</f>
        <v/>
      </c>
      <c r="D754" s="20" t="str">
        <f>IF(B754=1,"",IF(AND(TrackingWorksheet!B759&lt;&gt;"",TrackingWorksheet!B759&lt;=WeeklySummary!$C$7,OR(TrackingWorksheet!C759="",TrackingWorksheet!C759&gt;=WeeklySummary!$C$6)),1,0))</f>
        <v/>
      </c>
      <c r="E754" s="10" t="str">
        <f>IF(B754=1,"",IF(AND(TrackingWorksheet!G759 &lt;&gt;"",TrackingWorksheet!G759&lt;=WeeklySummary!$C$7, TrackingWorksheet!H759=Lists!$D$4), "Y", "N"))</f>
        <v/>
      </c>
      <c r="F754" s="10" t="str">
        <f>IF(B754=1,"",IF(AND(TrackingWorksheet!I759 &lt;&gt;"", TrackingWorksheet!I759&lt;=WeeklySummary!$C$7, TrackingWorksheet!J759=Lists!$D$4), "Y", "N"))</f>
        <v/>
      </c>
      <c r="G754" s="10" t="str">
        <f>IF(B754=1,"",IF(AND(TrackingWorksheet!G759 &lt;&gt;"",TrackingWorksheet!G759&lt;=WeeklySummary!$C$7, TrackingWorksheet!H759=Lists!$D$5), "Y", "N"))</f>
        <v/>
      </c>
      <c r="H754" s="10" t="str">
        <f>IF(B754=1,"",IF(AND(TrackingWorksheet!I759 &lt;&gt;"", TrackingWorksheet!I759&lt;=WeeklySummary!$C$7, TrackingWorksheet!J759=Lists!$D$5), "Y", "N"))</f>
        <v/>
      </c>
      <c r="I754" s="20" t="str">
        <f>IF(B754=1,"",IF(AND(TrackingWorksheet!G759 &lt;&gt;"", TrackingWorksheet!G759&lt;=WeeklySummary!$C$7, TrackingWorksheet!H759=Lists!$D$6), 1, 0))</f>
        <v/>
      </c>
      <c r="J754" s="20" t="str">
        <f t="shared" si="169"/>
        <v/>
      </c>
      <c r="K754" s="10" t="str">
        <f>IF(B754=1,"",IF(AND(TrackingWorksheet!I759&lt;=WeeklySummary!$C$7,TrackingWorksheet!K759="YES"),0,IF(AND(AND(OR(E754="Y",F754="Y"),E754&lt;&gt;F754),G754&lt;&gt;"Y", H754&lt;&gt;"Y"), 1, 0)))</f>
        <v/>
      </c>
      <c r="L754" s="20" t="str">
        <f t="shared" si="170"/>
        <v/>
      </c>
      <c r="M754" s="10" t="str">
        <f t="shared" si="171"/>
        <v/>
      </c>
      <c r="N754" s="20" t="str">
        <f t="shared" si="172"/>
        <v/>
      </c>
      <c r="O754" s="10" t="str">
        <f>IF(B754=1,"",IF(AND(TrackingWorksheet!I759&lt;=WeeklySummary!$C$7,TrackingWorksheet!K759="YES"),0,IF(AND(AND(OR(G754="Y",H754="Y"),G754&lt;&gt;H754),E754&lt;&gt;"Y", F754&lt;&gt;"Y"), 1, 0)))</f>
        <v/>
      </c>
      <c r="P754" s="20" t="str">
        <f t="shared" si="173"/>
        <v/>
      </c>
      <c r="Q754" s="10" t="str">
        <f t="shared" si="174"/>
        <v/>
      </c>
      <c r="R754" s="10" t="str">
        <f t="shared" si="175"/>
        <v/>
      </c>
      <c r="S754" s="10" t="str">
        <f>IF(B754=1,"",IF(AND(OR(AND(TrackingWorksheet!H759=Lists!$D$7,TrackingWorksheet!H759=TrackingWorksheet!J759),TrackingWorksheet!H759&lt;&gt;TrackingWorksheet!J759),TrackingWorksheet!K759="YES",TrackingWorksheet!H759&lt;&gt;Lists!$D$6,TrackingWorksheet!G759&lt;=WeeklySummary!$C$7,TrackingWorksheet!I759&lt;=WeeklySummary!$C$7),1,0))</f>
        <v/>
      </c>
      <c r="T754" s="10" t="str">
        <f t="shared" si="176"/>
        <v/>
      </c>
      <c r="U754" s="10" t="str">
        <f>IF($B754=1,"",IF(TrackingWorksheet!$K759="YES",1, 0)*D754)</f>
        <v/>
      </c>
      <c r="V754" s="20">
        <f t="shared" si="165"/>
        <v>0</v>
      </c>
      <c r="W754" s="20">
        <f t="shared" si="166"/>
        <v>0</v>
      </c>
      <c r="X754" s="10" t="str">
        <f>IF($B754=1,"",IF(AND(TrackingWorksheet!$L759&lt;&gt;"", TrackingWorksheet!$L759&gt;=WeeklySummary!$C$6,TrackingWorksheet!$L759&lt;=WeeklySummary!$C$7,OR(TrackingWorksheet!$H759=Lists!$D$4,TrackingWorksheet!$J759=Lists!$D$4)), 1, 0))</f>
        <v/>
      </c>
      <c r="Y754" s="10" t="str">
        <f>IF($B754=1,"",IF(AND(TrackingWorksheet!$L759&lt;&gt;"", TrackingWorksheet!$L759&gt;=WeeklySummary!$C$6,TrackingWorksheet!$L759&lt;=WeeklySummary!$C$7,OR(TrackingWorksheet!$H759=Lists!$D$5,TrackingWorksheet!$J759=Lists!$D$5)), 1, 0))</f>
        <v/>
      </c>
      <c r="Z754" s="10" t="str">
        <f>IF($B754=1,"",IF(AND(TrackingWorksheet!$L759&lt;&gt;"", TrackingWorksheet!$L759&gt;=WeeklySummary!$C$6,TrackingWorksheet!$L759&lt;=WeeklySummary!$C$7,OR(TrackingWorksheet!$H759=Lists!$D$6,TrackingWorksheet!$J759=Lists!$D$6)), 1, 0))</f>
        <v/>
      </c>
      <c r="AA754" s="19" t="str">
        <f>IF(B754=1,"",IF(AND(TrackingWorksheet!M759&lt;&gt;"",TrackingWorksheet!M759&lt;=WeeklySummary!$C$7),1,0)*D754)</f>
        <v/>
      </c>
      <c r="AB754" s="19" t="str">
        <f>IF(B754=1,"",IF(AND(TrackingWorksheet!N759&lt;&gt;"",TrackingWorksheet!N759&lt;=WeeklySummary!$C$7),1,0)*D754)</f>
        <v/>
      </c>
      <c r="AC754" s="19" t="str">
        <f>IF(B754=1,"",TrackingWorksheet!T759)</f>
        <v/>
      </c>
      <c r="AD754" s="19" t="str">
        <f>IF(B754=1,"",IF(D754*AND(TrackingWorksheet!S759&gt;=Calculations!$BD$3,TrackingWorksheet!U759="",TrackingWorksheet!K759="YES"),1,0))</f>
        <v/>
      </c>
      <c r="AE754" s="19" t="str">
        <f>IF($B754=1,"",IF(AND(TrackingWorksheet!$S759&gt;$BE$3,TrackingWorksheet!$T759=Lists!$P$4),1, 0)*D754)</f>
        <v/>
      </c>
      <c r="AF754" s="19" t="str">
        <f>IF($B754=1,"",IF(AND(TrackingWorksheet!$U759&gt;$BE$3,TrackingWorksheet!$V759=Lists!$P$4),1, 0)*D754)</f>
        <v/>
      </c>
      <c r="AG754" s="19" t="str">
        <f>IF($B754=1,"",IF(AND(TrackingWorksheet!$W759&gt;$BE$3,TrackingWorksheet!$X759=Lists!$P$4),1, 0)*D754)</f>
        <v/>
      </c>
      <c r="AH754" s="19" t="str">
        <f>IF($B754=1,"",IF(AND(TrackingWorksheet!$Y759&gt;$BE$3,TrackingWorksheet!$Z759=Lists!$P$4),1, 0)*D754)</f>
        <v/>
      </c>
      <c r="AI754" s="19" t="str">
        <f>IF($B754=1,"",IF(AND(TrackingWorksheet!$AA759&gt;$BE$3,TrackingWorksheet!$AB759=Lists!$P$4),1, 0)*D754)</f>
        <v/>
      </c>
      <c r="AJ754" s="19" t="str">
        <f>IF($B754=1,"",IF(AND(TrackingWorksheet!$S759&gt;$BE$3,TrackingWorksheet!$T759=Lists!$P$5),1, 0)*D754)</f>
        <v/>
      </c>
      <c r="AK754" s="19" t="str">
        <f>IF($B754=1,"",IF(AND(TrackingWorksheet!$U759&gt;$BE$3,TrackingWorksheet!$V759=Lists!$P$5),1, 0)*D754)</f>
        <v/>
      </c>
      <c r="AL754" s="19" t="str">
        <f>IF($B754=1,"",IF(AND(TrackingWorksheet!$W759&gt;$BE$3,TrackingWorksheet!$X759=Lists!$P$5),1, 0)*D754)</f>
        <v/>
      </c>
      <c r="AM754" s="19" t="str">
        <f>IF($B754=1,"",IF(AND(TrackingWorksheet!$Y759&gt;$BE$3,TrackingWorksheet!$Z759=Lists!$P$5),1, 0)*D754)</f>
        <v/>
      </c>
      <c r="AN754" s="19" t="str">
        <f>IF($B754=1,"",IF(AND(TrackingWorksheet!$AA759&gt;$BE$3,TrackingWorksheet!$AB759=Lists!$P$5),1, 0)*D754)</f>
        <v/>
      </c>
      <c r="AO754" s="19" t="str">
        <f>IF($B754=1,"",IF(AND(TrackingWorksheet!$S759&gt;$BE$3,TrackingWorksheet!$T759=Lists!$P$6),1, 0)*D754)</f>
        <v/>
      </c>
      <c r="AP754" s="19" t="str">
        <f>IF($B754=1,"",IF(AND(TrackingWorksheet!$U759&gt;$BE$3,TrackingWorksheet!$V759=Lists!$P$6),1, 0)*D754)</f>
        <v/>
      </c>
      <c r="AQ754" s="19" t="str">
        <f>IF($B754=1,"",IF(AND(TrackingWorksheet!$W759&gt;$BE$3,TrackingWorksheet!$X759=Lists!$P$6),1, 0)*D754)</f>
        <v/>
      </c>
      <c r="AR754" s="19" t="str">
        <f>IF($B754=1,"",IF(AND(TrackingWorksheet!$Y759&gt;$BE$3,TrackingWorksheet!$Z759=Lists!$P$6),1, 0)*D754)</f>
        <v/>
      </c>
      <c r="AS754" s="19" t="str">
        <f>IF($B754=1,"",IF(AND(TrackingWorksheet!$AA759&gt;$BE$3,TrackingWorksheet!$AB759=Lists!$P$6),1, 0)*D754)</f>
        <v/>
      </c>
      <c r="AT754" s="19">
        <f t="shared" si="167"/>
        <v>0</v>
      </c>
      <c r="AU754" s="19" t="str">
        <f>IF(B754=1,"",IF(AND(TrackingWorksheet!K759="",TrackingWorksheet!M759="", TrackingWorksheet!N759="", TrackingWorksheet!S759="", TrackingWorksheet!V759="", TrackingWorksheet!W759="", TrackingWorksheet!Y759="", TrackingWorksheet!AA759="", V754=1),1,0)*D754)</f>
        <v/>
      </c>
      <c r="AV754" s="19" t="str">
        <f>IF(B754=1,"",IF(D754*AND(TrackingWorksheet!U759&gt;Calculations!$BE$3,TrackingWorksheet!K759="YES"),1,0))</f>
        <v/>
      </c>
      <c r="AW754" s="19" t="str">
        <f>IF(B754=1,"",IF(D754*AND(TrackingWorksheet!W759&gt;Calculations!$BE$3,TrackingWorksheet!K759="YES"),1,0))</f>
        <v/>
      </c>
      <c r="AX754" s="19">
        <f t="shared" si="168"/>
        <v>0</v>
      </c>
      <c r="AY754" s="19">
        <f t="shared" si="164"/>
        <v>0</v>
      </c>
      <c r="AZ754" s="27" t="str">
        <f>IF(B754=1,"",IF(TrackingWorksheet!Q759="","",TrackingWorksheet!Q759))</f>
        <v/>
      </c>
      <c r="BB754" s="4"/>
      <c r="BC754" s="4"/>
      <c r="BD754" s="4"/>
      <c r="BE754" s="4"/>
      <c r="BF754" s="4"/>
      <c r="BG754" s="4" t="str">
        <f>IF(B754=1,"",IF(AND(N754=1,TrackingWorksheet!$I759+14&lt;=WeeklySummary!$C$7),1,0))</f>
        <v/>
      </c>
      <c r="BH754" s="4" t="str">
        <f>IF(B754=1,"",IF(AND(R754=1,TrackingWorksheet!$I759+14&lt;=WeeklySummary!$C$7),1,0))</f>
        <v/>
      </c>
      <c r="BI754" s="4" t="str">
        <f>IF(B754=1,"",IF(AND(J754=1,TrackingWorksheet!$G759+14&lt;=WeeklySummary!$C$7),1,0))</f>
        <v/>
      </c>
      <c r="BJ754" s="4" t="str">
        <f>IF(B754=1,"",IF(AND(T754=1,TrackingWorksheet!$I759+14&lt;=WeeklySummary!$C$7),1,0))</f>
        <v/>
      </c>
      <c r="BK754" s="4" t="str">
        <f>IF(B754=1,"",IF(AND(T754=1,TrackingWorksheet!$G759+14&lt;=WeeklySummary!$C$7),1,0))</f>
        <v/>
      </c>
      <c r="BL754" s="4">
        <f t="shared" si="177"/>
        <v>0</v>
      </c>
    </row>
    <row r="755" spans="2:64" x14ac:dyDescent="0.25">
      <c r="B755" s="27">
        <f>IF(AND(ISBLANK(TrackingWorksheet!B760),ISBLANK(TrackingWorksheet!C760),ISBLANK(TrackingWorksheet!G760),ISBLANK(TrackingWorksheet!H760),
ISBLANK(TrackingWorksheet!I760),ISBLANK(TrackingWorksheet!J760),ISBLANK(TrackingWorksheet!M760),
ISBLANK(TrackingWorksheet!N762)),1,0)</f>
        <v>1</v>
      </c>
      <c r="C755" s="12" t="str">
        <f>IF(B755=1,"",TrackingWorksheet!F760)</f>
        <v/>
      </c>
      <c r="D755" s="20" t="str">
        <f>IF(B755=1,"",IF(AND(TrackingWorksheet!B760&lt;&gt;"",TrackingWorksheet!B760&lt;=WeeklySummary!$C$7,OR(TrackingWorksheet!C760="",TrackingWorksheet!C760&gt;=WeeklySummary!$C$6)),1,0))</f>
        <v/>
      </c>
      <c r="E755" s="10" t="str">
        <f>IF(B755=1,"",IF(AND(TrackingWorksheet!G760 &lt;&gt;"",TrackingWorksheet!G760&lt;=WeeklySummary!$C$7, TrackingWorksheet!H760=Lists!$D$4), "Y", "N"))</f>
        <v/>
      </c>
      <c r="F755" s="10" t="str">
        <f>IF(B755=1,"",IF(AND(TrackingWorksheet!I760 &lt;&gt;"", TrackingWorksheet!I760&lt;=WeeklySummary!$C$7, TrackingWorksheet!J760=Lists!$D$4), "Y", "N"))</f>
        <v/>
      </c>
      <c r="G755" s="10" t="str">
        <f>IF(B755=1,"",IF(AND(TrackingWorksheet!G760 &lt;&gt;"",TrackingWorksheet!G760&lt;=WeeklySummary!$C$7, TrackingWorksheet!H760=Lists!$D$5), "Y", "N"))</f>
        <v/>
      </c>
      <c r="H755" s="10" t="str">
        <f>IF(B755=1,"",IF(AND(TrackingWorksheet!I760 &lt;&gt;"", TrackingWorksheet!I760&lt;=WeeklySummary!$C$7, TrackingWorksheet!J760=Lists!$D$5), "Y", "N"))</f>
        <v/>
      </c>
      <c r="I755" s="20" t="str">
        <f>IF(B755=1,"",IF(AND(TrackingWorksheet!G760 &lt;&gt;"", TrackingWorksheet!G760&lt;=WeeklySummary!$C$7, TrackingWorksheet!H760=Lists!$D$6), 1, 0))</f>
        <v/>
      </c>
      <c r="J755" s="20" t="str">
        <f t="shared" si="169"/>
        <v/>
      </c>
      <c r="K755" s="10" t="str">
        <f>IF(B755=1,"",IF(AND(TrackingWorksheet!I760&lt;=WeeklySummary!$C$7,TrackingWorksheet!K760="YES"),0,IF(AND(AND(OR(E755="Y",F755="Y"),E755&lt;&gt;F755),G755&lt;&gt;"Y", H755&lt;&gt;"Y"), 1, 0)))</f>
        <v/>
      </c>
      <c r="L755" s="20" t="str">
        <f t="shared" si="170"/>
        <v/>
      </c>
      <c r="M755" s="10" t="str">
        <f t="shared" si="171"/>
        <v/>
      </c>
      <c r="N755" s="20" t="str">
        <f t="shared" si="172"/>
        <v/>
      </c>
      <c r="O755" s="10" t="str">
        <f>IF(B755=1,"",IF(AND(TrackingWorksheet!I760&lt;=WeeklySummary!$C$7,TrackingWorksheet!K760="YES"),0,IF(AND(AND(OR(G755="Y",H755="Y"),G755&lt;&gt;H755),E755&lt;&gt;"Y", F755&lt;&gt;"Y"), 1, 0)))</f>
        <v/>
      </c>
      <c r="P755" s="20" t="str">
        <f t="shared" si="173"/>
        <v/>
      </c>
      <c r="Q755" s="10" t="str">
        <f t="shared" si="174"/>
        <v/>
      </c>
      <c r="R755" s="10" t="str">
        <f t="shared" si="175"/>
        <v/>
      </c>
      <c r="S755" s="10" t="str">
        <f>IF(B755=1,"",IF(AND(OR(AND(TrackingWorksheet!H760=Lists!$D$7,TrackingWorksheet!H760=TrackingWorksheet!J760),TrackingWorksheet!H760&lt;&gt;TrackingWorksheet!J760),TrackingWorksheet!K760="YES",TrackingWorksheet!H760&lt;&gt;Lists!$D$6,TrackingWorksheet!G760&lt;=WeeklySummary!$C$7,TrackingWorksheet!I760&lt;=WeeklySummary!$C$7),1,0))</f>
        <v/>
      </c>
      <c r="T755" s="10" t="str">
        <f t="shared" si="176"/>
        <v/>
      </c>
      <c r="U755" s="10" t="str">
        <f>IF($B755=1,"",IF(TrackingWorksheet!$K760="YES",1, 0)*D755)</f>
        <v/>
      </c>
      <c r="V755" s="20">
        <f t="shared" si="165"/>
        <v>0</v>
      </c>
      <c r="W755" s="20">
        <f t="shared" si="166"/>
        <v>0</v>
      </c>
      <c r="X755" s="10" t="str">
        <f>IF($B755=1,"",IF(AND(TrackingWorksheet!$L760&lt;&gt;"", TrackingWorksheet!$L760&gt;=WeeklySummary!$C$6,TrackingWorksheet!$L760&lt;=WeeklySummary!$C$7,OR(TrackingWorksheet!$H760=Lists!$D$4,TrackingWorksheet!$J760=Lists!$D$4)), 1, 0))</f>
        <v/>
      </c>
      <c r="Y755" s="10" t="str">
        <f>IF($B755=1,"",IF(AND(TrackingWorksheet!$L760&lt;&gt;"", TrackingWorksheet!$L760&gt;=WeeklySummary!$C$6,TrackingWorksheet!$L760&lt;=WeeklySummary!$C$7,OR(TrackingWorksheet!$H760=Lists!$D$5,TrackingWorksheet!$J760=Lists!$D$5)), 1, 0))</f>
        <v/>
      </c>
      <c r="Z755" s="10" t="str">
        <f>IF($B755=1,"",IF(AND(TrackingWorksheet!$L760&lt;&gt;"", TrackingWorksheet!$L760&gt;=WeeklySummary!$C$6,TrackingWorksheet!$L760&lt;=WeeklySummary!$C$7,OR(TrackingWorksheet!$H760=Lists!$D$6,TrackingWorksheet!$J760=Lists!$D$6)), 1, 0))</f>
        <v/>
      </c>
      <c r="AA755" s="19" t="str">
        <f>IF(B755=1,"",IF(AND(TrackingWorksheet!M760&lt;&gt;"",TrackingWorksheet!M760&lt;=WeeklySummary!$C$7),1,0)*D755)</f>
        <v/>
      </c>
      <c r="AB755" s="19" t="str">
        <f>IF(B755=1,"",IF(AND(TrackingWorksheet!N760&lt;&gt;"",TrackingWorksheet!N760&lt;=WeeklySummary!$C$7),1,0)*D755)</f>
        <v/>
      </c>
      <c r="AC755" s="19" t="str">
        <f>IF(B755=1,"",TrackingWorksheet!T760)</f>
        <v/>
      </c>
      <c r="AD755" s="19" t="str">
        <f>IF(B755=1,"",IF(D755*AND(TrackingWorksheet!S760&gt;=Calculations!$BD$3,TrackingWorksheet!U760="",TrackingWorksheet!K760="YES"),1,0))</f>
        <v/>
      </c>
      <c r="AE755" s="19" t="str">
        <f>IF($B755=1,"",IF(AND(TrackingWorksheet!$S760&gt;$BE$3,TrackingWorksheet!$T760=Lists!$P$4),1, 0)*D755)</f>
        <v/>
      </c>
      <c r="AF755" s="19" t="str">
        <f>IF($B755=1,"",IF(AND(TrackingWorksheet!$U760&gt;$BE$3,TrackingWorksheet!$V760=Lists!$P$4),1, 0)*D755)</f>
        <v/>
      </c>
      <c r="AG755" s="19" t="str">
        <f>IF($B755=1,"",IF(AND(TrackingWorksheet!$W760&gt;$BE$3,TrackingWorksheet!$X760=Lists!$P$4),1, 0)*D755)</f>
        <v/>
      </c>
      <c r="AH755" s="19" t="str">
        <f>IF($B755=1,"",IF(AND(TrackingWorksheet!$Y760&gt;$BE$3,TrackingWorksheet!$Z760=Lists!$P$4),1, 0)*D755)</f>
        <v/>
      </c>
      <c r="AI755" s="19" t="str">
        <f>IF($B755=1,"",IF(AND(TrackingWorksheet!$AA760&gt;$BE$3,TrackingWorksheet!$AB760=Lists!$P$4),1, 0)*D755)</f>
        <v/>
      </c>
      <c r="AJ755" s="19" t="str">
        <f>IF($B755=1,"",IF(AND(TrackingWorksheet!$S760&gt;$BE$3,TrackingWorksheet!$T760=Lists!$P$5),1, 0)*D755)</f>
        <v/>
      </c>
      <c r="AK755" s="19" t="str">
        <f>IF($B755=1,"",IF(AND(TrackingWorksheet!$U760&gt;$BE$3,TrackingWorksheet!$V760=Lists!$P$5),1, 0)*D755)</f>
        <v/>
      </c>
      <c r="AL755" s="19" t="str">
        <f>IF($B755=1,"",IF(AND(TrackingWorksheet!$W760&gt;$BE$3,TrackingWorksheet!$X760=Lists!$P$5),1, 0)*D755)</f>
        <v/>
      </c>
      <c r="AM755" s="19" t="str">
        <f>IF($B755=1,"",IF(AND(TrackingWorksheet!$Y760&gt;$BE$3,TrackingWorksheet!$Z760=Lists!$P$5),1, 0)*D755)</f>
        <v/>
      </c>
      <c r="AN755" s="19" t="str">
        <f>IF($B755=1,"",IF(AND(TrackingWorksheet!$AA760&gt;$BE$3,TrackingWorksheet!$AB760=Lists!$P$5),1, 0)*D755)</f>
        <v/>
      </c>
      <c r="AO755" s="19" t="str">
        <f>IF($B755=1,"",IF(AND(TrackingWorksheet!$S760&gt;$BE$3,TrackingWorksheet!$T760=Lists!$P$6),1, 0)*D755)</f>
        <v/>
      </c>
      <c r="AP755" s="19" t="str">
        <f>IF($B755=1,"",IF(AND(TrackingWorksheet!$U760&gt;$BE$3,TrackingWorksheet!$V760=Lists!$P$6),1, 0)*D755)</f>
        <v/>
      </c>
      <c r="AQ755" s="19" t="str">
        <f>IF($B755=1,"",IF(AND(TrackingWorksheet!$W760&gt;$BE$3,TrackingWorksheet!$X760=Lists!$P$6),1, 0)*D755)</f>
        <v/>
      </c>
      <c r="AR755" s="19" t="str">
        <f>IF($B755=1,"",IF(AND(TrackingWorksheet!$Y760&gt;$BE$3,TrackingWorksheet!$Z760=Lists!$P$6),1, 0)*D755)</f>
        <v/>
      </c>
      <c r="AS755" s="19" t="str">
        <f>IF($B755=1,"",IF(AND(TrackingWorksheet!$AA760&gt;$BE$3,TrackingWorksheet!$AB760=Lists!$P$6),1, 0)*D755)</f>
        <v/>
      </c>
      <c r="AT755" s="19">
        <f t="shared" si="167"/>
        <v>0</v>
      </c>
      <c r="AU755" s="19" t="str">
        <f>IF(B755=1,"",IF(AND(TrackingWorksheet!K760="",TrackingWorksheet!M760="", TrackingWorksheet!N760="", TrackingWorksheet!S760="", TrackingWorksheet!V760="", TrackingWorksheet!W760="", TrackingWorksheet!Y760="", TrackingWorksheet!AA760="", V755=1),1,0)*D755)</f>
        <v/>
      </c>
      <c r="AV755" s="19" t="str">
        <f>IF(B755=1,"",IF(D755*AND(TrackingWorksheet!U760&gt;Calculations!$BE$3,TrackingWorksheet!K760="YES"),1,0))</f>
        <v/>
      </c>
      <c r="AW755" s="19" t="str">
        <f>IF(B755=1,"",IF(D755*AND(TrackingWorksheet!W760&gt;Calculations!$BE$3,TrackingWorksheet!K760="YES"),1,0))</f>
        <v/>
      </c>
      <c r="AX755" s="19">
        <f t="shared" si="168"/>
        <v>0</v>
      </c>
      <c r="AY755" s="19">
        <f t="shared" si="164"/>
        <v>0</v>
      </c>
      <c r="AZ755" s="27" t="str">
        <f>IF(B755=1,"",IF(TrackingWorksheet!Q760="","",TrackingWorksheet!Q760))</f>
        <v/>
      </c>
      <c r="BB755" s="4"/>
      <c r="BC755" s="4"/>
      <c r="BD755" s="4"/>
      <c r="BE755" s="4"/>
      <c r="BF755" s="4"/>
      <c r="BG755" s="4" t="str">
        <f>IF(B755=1,"",IF(AND(N755=1,TrackingWorksheet!$I760+14&lt;=WeeklySummary!$C$7),1,0))</f>
        <v/>
      </c>
      <c r="BH755" s="4" t="str">
        <f>IF(B755=1,"",IF(AND(R755=1,TrackingWorksheet!$I760+14&lt;=WeeklySummary!$C$7),1,0))</f>
        <v/>
      </c>
      <c r="BI755" s="4" t="str">
        <f>IF(B755=1,"",IF(AND(J755=1,TrackingWorksheet!$G760+14&lt;=WeeklySummary!$C$7),1,0))</f>
        <v/>
      </c>
      <c r="BJ755" s="4" t="str">
        <f>IF(B755=1,"",IF(AND(T755=1,TrackingWorksheet!$I760+14&lt;=WeeklySummary!$C$7),1,0))</f>
        <v/>
      </c>
      <c r="BK755" s="4" t="str">
        <f>IF(B755=1,"",IF(AND(T755=1,TrackingWorksheet!$G760+14&lt;=WeeklySummary!$C$7),1,0))</f>
        <v/>
      </c>
      <c r="BL755" s="4">
        <f t="shared" si="177"/>
        <v>0</v>
      </c>
    </row>
    <row r="756" spans="2:64" x14ac:dyDescent="0.25">
      <c r="B756" s="27">
        <f>IF(AND(ISBLANK(TrackingWorksheet!B761),ISBLANK(TrackingWorksheet!C761),ISBLANK(TrackingWorksheet!G761),ISBLANK(TrackingWorksheet!H761),
ISBLANK(TrackingWorksheet!I761),ISBLANK(TrackingWorksheet!J761),ISBLANK(TrackingWorksheet!M761),
ISBLANK(TrackingWorksheet!N763)),1,0)</f>
        <v>1</v>
      </c>
      <c r="C756" s="12" t="str">
        <f>IF(B756=1,"",TrackingWorksheet!F761)</f>
        <v/>
      </c>
      <c r="D756" s="20" t="str">
        <f>IF(B756=1,"",IF(AND(TrackingWorksheet!B761&lt;&gt;"",TrackingWorksheet!B761&lt;=WeeklySummary!$C$7,OR(TrackingWorksheet!C761="",TrackingWorksheet!C761&gt;=WeeklySummary!$C$6)),1,0))</f>
        <v/>
      </c>
      <c r="E756" s="10" t="str">
        <f>IF(B756=1,"",IF(AND(TrackingWorksheet!G761 &lt;&gt;"",TrackingWorksheet!G761&lt;=WeeklySummary!$C$7, TrackingWorksheet!H761=Lists!$D$4), "Y", "N"))</f>
        <v/>
      </c>
      <c r="F756" s="10" t="str">
        <f>IF(B756=1,"",IF(AND(TrackingWorksheet!I761 &lt;&gt;"", TrackingWorksheet!I761&lt;=WeeklySummary!$C$7, TrackingWorksheet!J761=Lists!$D$4), "Y", "N"))</f>
        <v/>
      </c>
      <c r="G756" s="10" t="str">
        <f>IF(B756=1,"",IF(AND(TrackingWorksheet!G761 &lt;&gt;"",TrackingWorksheet!G761&lt;=WeeklySummary!$C$7, TrackingWorksheet!H761=Lists!$D$5), "Y", "N"))</f>
        <v/>
      </c>
      <c r="H756" s="10" t="str">
        <f>IF(B756=1,"",IF(AND(TrackingWorksheet!I761 &lt;&gt;"", TrackingWorksheet!I761&lt;=WeeklySummary!$C$7, TrackingWorksheet!J761=Lists!$D$5), "Y", "N"))</f>
        <v/>
      </c>
      <c r="I756" s="20" t="str">
        <f>IF(B756=1,"",IF(AND(TrackingWorksheet!G761 &lt;&gt;"", TrackingWorksheet!G761&lt;=WeeklySummary!$C$7, TrackingWorksheet!H761=Lists!$D$6), 1, 0))</f>
        <v/>
      </c>
      <c r="J756" s="20" t="str">
        <f t="shared" si="169"/>
        <v/>
      </c>
      <c r="K756" s="10" t="str">
        <f>IF(B756=1,"",IF(AND(TrackingWorksheet!I761&lt;=WeeklySummary!$C$7,TrackingWorksheet!K761="YES"),0,IF(AND(AND(OR(E756="Y",F756="Y"),E756&lt;&gt;F756),G756&lt;&gt;"Y", H756&lt;&gt;"Y"), 1, 0)))</f>
        <v/>
      </c>
      <c r="L756" s="20" t="str">
        <f t="shared" si="170"/>
        <v/>
      </c>
      <c r="M756" s="10" t="str">
        <f t="shared" si="171"/>
        <v/>
      </c>
      <c r="N756" s="20" t="str">
        <f t="shared" si="172"/>
        <v/>
      </c>
      <c r="O756" s="10" t="str">
        <f>IF(B756=1,"",IF(AND(TrackingWorksheet!I761&lt;=WeeklySummary!$C$7,TrackingWorksheet!K761="YES"),0,IF(AND(AND(OR(G756="Y",H756="Y"),G756&lt;&gt;H756),E756&lt;&gt;"Y", F756&lt;&gt;"Y"), 1, 0)))</f>
        <v/>
      </c>
      <c r="P756" s="20" t="str">
        <f t="shared" si="173"/>
        <v/>
      </c>
      <c r="Q756" s="10" t="str">
        <f t="shared" si="174"/>
        <v/>
      </c>
      <c r="R756" s="10" t="str">
        <f t="shared" si="175"/>
        <v/>
      </c>
      <c r="S756" s="10" t="str">
        <f>IF(B756=1,"",IF(AND(OR(AND(TrackingWorksheet!H761=Lists!$D$7,TrackingWorksheet!H761=TrackingWorksheet!J761),TrackingWorksheet!H761&lt;&gt;TrackingWorksheet!J761),TrackingWorksheet!K761="YES",TrackingWorksheet!H761&lt;&gt;Lists!$D$6,TrackingWorksheet!G761&lt;=WeeklySummary!$C$7,TrackingWorksheet!I761&lt;=WeeklySummary!$C$7),1,0))</f>
        <v/>
      </c>
      <c r="T756" s="10" t="str">
        <f t="shared" si="176"/>
        <v/>
      </c>
      <c r="U756" s="10" t="str">
        <f>IF($B756=1,"",IF(TrackingWorksheet!$K761="YES",1, 0)*D756)</f>
        <v/>
      </c>
      <c r="V756" s="20">
        <f t="shared" si="165"/>
        <v>0</v>
      </c>
      <c r="W756" s="20">
        <f t="shared" si="166"/>
        <v>0</v>
      </c>
      <c r="X756" s="10" t="str">
        <f>IF($B756=1,"",IF(AND(TrackingWorksheet!$L761&lt;&gt;"", TrackingWorksheet!$L761&gt;=WeeklySummary!$C$6,TrackingWorksheet!$L761&lt;=WeeklySummary!$C$7,OR(TrackingWorksheet!$H761=Lists!$D$4,TrackingWorksheet!$J761=Lists!$D$4)), 1, 0))</f>
        <v/>
      </c>
      <c r="Y756" s="10" t="str">
        <f>IF($B756=1,"",IF(AND(TrackingWorksheet!$L761&lt;&gt;"", TrackingWorksheet!$L761&gt;=WeeklySummary!$C$6,TrackingWorksheet!$L761&lt;=WeeklySummary!$C$7,OR(TrackingWorksheet!$H761=Lists!$D$5,TrackingWorksheet!$J761=Lists!$D$5)), 1, 0))</f>
        <v/>
      </c>
      <c r="Z756" s="10" t="str">
        <f>IF($B756=1,"",IF(AND(TrackingWorksheet!$L761&lt;&gt;"", TrackingWorksheet!$L761&gt;=WeeklySummary!$C$6,TrackingWorksheet!$L761&lt;=WeeklySummary!$C$7,OR(TrackingWorksheet!$H761=Lists!$D$6,TrackingWorksheet!$J761=Lists!$D$6)), 1, 0))</f>
        <v/>
      </c>
      <c r="AA756" s="19" t="str">
        <f>IF(B756=1,"",IF(AND(TrackingWorksheet!M761&lt;&gt;"",TrackingWorksheet!M761&lt;=WeeklySummary!$C$7),1,0)*D756)</f>
        <v/>
      </c>
      <c r="AB756" s="19" t="str">
        <f>IF(B756=1,"",IF(AND(TrackingWorksheet!N761&lt;&gt;"",TrackingWorksheet!N761&lt;=WeeklySummary!$C$7),1,0)*D756)</f>
        <v/>
      </c>
      <c r="AC756" s="19" t="str">
        <f>IF(B756=1,"",TrackingWorksheet!T761)</f>
        <v/>
      </c>
      <c r="AD756" s="19" t="str">
        <f>IF(B756=1,"",IF(D756*AND(TrackingWorksheet!S761&gt;=Calculations!$BD$3,TrackingWorksheet!U761="",TrackingWorksheet!K761="YES"),1,0))</f>
        <v/>
      </c>
      <c r="AE756" s="19" t="str">
        <f>IF($B756=1,"",IF(AND(TrackingWorksheet!$S761&gt;$BE$3,TrackingWorksheet!$T761=Lists!$P$4),1, 0)*D756)</f>
        <v/>
      </c>
      <c r="AF756" s="19" t="str">
        <f>IF($B756=1,"",IF(AND(TrackingWorksheet!$U761&gt;$BE$3,TrackingWorksheet!$V761=Lists!$P$4),1, 0)*D756)</f>
        <v/>
      </c>
      <c r="AG756" s="19" t="str">
        <f>IF($B756=1,"",IF(AND(TrackingWorksheet!$W761&gt;$BE$3,TrackingWorksheet!$X761=Lists!$P$4),1, 0)*D756)</f>
        <v/>
      </c>
      <c r="AH756" s="19" t="str">
        <f>IF($B756=1,"",IF(AND(TrackingWorksheet!$Y761&gt;$BE$3,TrackingWorksheet!$Z761=Lists!$P$4),1, 0)*D756)</f>
        <v/>
      </c>
      <c r="AI756" s="19" t="str">
        <f>IF($B756=1,"",IF(AND(TrackingWorksheet!$AA761&gt;$BE$3,TrackingWorksheet!$AB761=Lists!$P$4),1, 0)*D756)</f>
        <v/>
      </c>
      <c r="AJ756" s="19" t="str">
        <f>IF($B756=1,"",IF(AND(TrackingWorksheet!$S761&gt;$BE$3,TrackingWorksheet!$T761=Lists!$P$5),1, 0)*D756)</f>
        <v/>
      </c>
      <c r="AK756" s="19" t="str">
        <f>IF($B756=1,"",IF(AND(TrackingWorksheet!$U761&gt;$BE$3,TrackingWorksheet!$V761=Lists!$P$5),1, 0)*D756)</f>
        <v/>
      </c>
      <c r="AL756" s="19" t="str">
        <f>IF($B756=1,"",IF(AND(TrackingWorksheet!$W761&gt;$BE$3,TrackingWorksheet!$X761=Lists!$P$5),1, 0)*D756)</f>
        <v/>
      </c>
      <c r="AM756" s="19" t="str">
        <f>IF($B756=1,"",IF(AND(TrackingWorksheet!$Y761&gt;$BE$3,TrackingWorksheet!$Z761=Lists!$P$5),1, 0)*D756)</f>
        <v/>
      </c>
      <c r="AN756" s="19" t="str">
        <f>IF($B756=1,"",IF(AND(TrackingWorksheet!$AA761&gt;$BE$3,TrackingWorksheet!$AB761=Lists!$P$5),1, 0)*D756)</f>
        <v/>
      </c>
      <c r="AO756" s="19" t="str">
        <f>IF($B756=1,"",IF(AND(TrackingWorksheet!$S761&gt;$BE$3,TrackingWorksheet!$T761=Lists!$P$6),1, 0)*D756)</f>
        <v/>
      </c>
      <c r="AP756" s="19" t="str">
        <f>IF($B756=1,"",IF(AND(TrackingWorksheet!$U761&gt;$BE$3,TrackingWorksheet!$V761=Lists!$P$6),1, 0)*D756)</f>
        <v/>
      </c>
      <c r="AQ756" s="19" t="str">
        <f>IF($B756=1,"",IF(AND(TrackingWorksheet!$W761&gt;$BE$3,TrackingWorksheet!$X761=Lists!$P$6),1, 0)*D756)</f>
        <v/>
      </c>
      <c r="AR756" s="19" t="str">
        <f>IF($B756=1,"",IF(AND(TrackingWorksheet!$Y761&gt;$BE$3,TrackingWorksheet!$Z761=Lists!$P$6),1, 0)*D756)</f>
        <v/>
      </c>
      <c r="AS756" s="19" t="str">
        <f>IF($B756=1,"",IF(AND(TrackingWorksheet!$AA761&gt;$BE$3,TrackingWorksheet!$AB761=Lists!$P$6),1, 0)*D756)</f>
        <v/>
      </c>
      <c r="AT756" s="19">
        <f t="shared" si="167"/>
        <v>0</v>
      </c>
      <c r="AU756" s="19" t="str">
        <f>IF(B756=1,"",IF(AND(TrackingWorksheet!K761="",TrackingWorksheet!M761="", TrackingWorksheet!N761="", TrackingWorksheet!S761="", TrackingWorksheet!V761="", TrackingWorksheet!W761="", TrackingWorksheet!Y761="", TrackingWorksheet!AA761="", V756=1),1,0)*D756)</f>
        <v/>
      </c>
      <c r="AV756" s="19" t="str">
        <f>IF(B756=1,"",IF(D756*AND(TrackingWorksheet!U761&gt;Calculations!$BE$3,TrackingWorksheet!K761="YES"),1,0))</f>
        <v/>
      </c>
      <c r="AW756" s="19" t="str">
        <f>IF(B756=1,"",IF(D756*AND(TrackingWorksheet!W761&gt;Calculations!$BE$3,TrackingWorksheet!K761="YES"),1,0))</f>
        <v/>
      </c>
      <c r="AX756" s="19">
        <f t="shared" si="168"/>
        <v>0</v>
      </c>
      <c r="AY756" s="19">
        <f t="shared" si="164"/>
        <v>0</v>
      </c>
      <c r="AZ756" s="27" t="str">
        <f>IF(B756=1,"",IF(TrackingWorksheet!Q761="","",TrackingWorksheet!Q761))</f>
        <v/>
      </c>
      <c r="BB756" s="4"/>
      <c r="BC756" s="4"/>
      <c r="BD756" s="4"/>
      <c r="BE756" s="4"/>
      <c r="BF756" s="4"/>
      <c r="BG756" s="4" t="str">
        <f>IF(B756=1,"",IF(AND(N756=1,TrackingWorksheet!$I761+14&lt;=WeeklySummary!$C$7),1,0))</f>
        <v/>
      </c>
      <c r="BH756" s="4" t="str">
        <f>IF(B756=1,"",IF(AND(R756=1,TrackingWorksheet!$I761+14&lt;=WeeklySummary!$C$7),1,0))</f>
        <v/>
      </c>
      <c r="BI756" s="4" t="str">
        <f>IF(B756=1,"",IF(AND(J756=1,TrackingWorksheet!$G761+14&lt;=WeeklySummary!$C$7),1,0))</f>
        <v/>
      </c>
      <c r="BJ756" s="4" t="str">
        <f>IF(B756=1,"",IF(AND(T756=1,TrackingWorksheet!$I761+14&lt;=WeeklySummary!$C$7),1,0))</f>
        <v/>
      </c>
      <c r="BK756" s="4" t="str">
        <f>IF(B756=1,"",IF(AND(T756=1,TrackingWorksheet!$G761+14&lt;=WeeklySummary!$C$7),1,0))</f>
        <v/>
      </c>
      <c r="BL756" s="4">
        <f t="shared" si="177"/>
        <v>0</v>
      </c>
    </row>
    <row r="757" spans="2:64" x14ac:dyDescent="0.25">
      <c r="B757" s="27">
        <f>IF(AND(ISBLANK(TrackingWorksheet!B762),ISBLANK(TrackingWorksheet!C762),ISBLANK(TrackingWorksheet!G762),ISBLANK(TrackingWorksheet!H762),
ISBLANK(TrackingWorksheet!I762),ISBLANK(TrackingWorksheet!J762),ISBLANK(TrackingWorksheet!M762),
ISBLANK(TrackingWorksheet!N764)),1,0)</f>
        <v>1</v>
      </c>
      <c r="C757" s="12" t="str">
        <f>IF(B757=1,"",TrackingWorksheet!F762)</f>
        <v/>
      </c>
      <c r="D757" s="20" t="str">
        <f>IF(B757=1,"",IF(AND(TrackingWorksheet!B762&lt;&gt;"",TrackingWorksheet!B762&lt;=WeeklySummary!$C$7,OR(TrackingWorksheet!C762="",TrackingWorksheet!C762&gt;=WeeklySummary!$C$6)),1,0))</f>
        <v/>
      </c>
      <c r="E757" s="10" t="str">
        <f>IF(B757=1,"",IF(AND(TrackingWorksheet!G762 &lt;&gt;"",TrackingWorksheet!G762&lt;=WeeklySummary!$C$7, TrackingWorksheet!H762=Lists!$D$4), "Y", "N"))</f>
        <v/>
      </c>
      <c r="F757" s="10" t="str">
        <f>IF(B757=1,"",IF(AND(TrackingWorksheet!I762 &lt;&gt;"", TrackingWorksheet!I762&lt;=WeeklySummary!$C$7, TrackingWorksheet!J762=Lists!$D$4), "Y", "N"))</f>
        <v/>
      </c>
      <c r="G757" s="10" t="str">
        <f>IF(B757=1,"",IF(AND(TrackingWorksheet!G762 &lt;&gt;"",TrackingWorksheet!G762&lt;=WeeklySummary!$C$7, TrackingWorksheet!H762=Lists!$D$5), "Y", "N"))</f>
        <v/>
      </c>
      <c r="H757" s="10" t="str">
        <f>IF(B757=1,"",IF(AND(TrackingWorksheet!I762 &lt;&gt;"", TrackingWorksheet!I762&lt;=WeeklySummary!$C$7, TrackingWorksheet!J762=Lists!$D$5), "Y", "N"))</f>
        <v/>
      </c>
      <c r="I757" s="20" t="str">
        <f>IF(B757=1,"",IF(AND(TrackingWorksheet!G762 &lt;&gt;"", TrackingWorksheet!G762&lt;=WeeklySummary!$C$7, TrackingWorksheet!H762=Lists!$D$6), 1, 0))</f>
        <v/>
      </c>
      <c r="J757" s="20" t="str">
        <f t="shared" si="169"/>
        <v/>
      </c>
      <c r="K757" s="10" t="str">
        <f>IF(B757=1,"",IF(AND(TrackingWorksheet!I762&lt;=WeeklySummary!$C$7,TrackingWorksheet!K762="YES"),0,IF(AND(AND(OR(E757="Y",F757="Y"),E757&lt;&gt;F757),G757&lt;&gt;"Y", H757&lt;&gt;"Y"), 1, 0)))</f>
        <v/>
      </c>
      <c r="L757" s="20" t="str">
        <f t="shared" si="170"/>
        <v/>
      </c>
      <c r="M757" s="10" t="str">
        <f t="shared" si="171"/>
        <v/>
      </c>
      <c r="N757" s="20" t="str">
        <f t="shared" si="172"/>
        <v/>
      </c>
      <c r="O757" s="10" t="str">
        <f>IF(B757=1,"",IF(AND(TrackingWorksheet!I762&lt;=WeeklySummary!$C$7,TrackingWorksheet!K762="YES"),0,IF(AND(AND(OR(G757="Y",H757="Y"),G757&lt;&gt;H757),E757&lt;&gt;"Y", F757&lt;&gt;"Y"), 1, 0)))</f>
        <v/>
      </c>
      <c r="P757" s="20" t="str">
        <f t="shared" si="173"/>
        <v/>
      </c>
      <c r="Q757" s="10" t="str">
        <f t="shared" si="174"/>
        <v/>
      </c>
      <c r="R757" s="10" t="str">
        <f t="shared" si="175"/>
        <v/>
      </c>
      <c r="S757" s="10" t="str">
        <f>IF(B757=1,"",IF(AND(OR(AND(TrackingWorksheet!H762=Lists!$D$7,TrackingWorksheet!H762=TrackingWorksheet!J762),TrackingWorksheet!H762&lt;&gt;TrackingWorksheet!J762),TrackingWorksheet!K762="YES",TrackingWorksheet!H762&lt;&gt;Lists!$D$6,TrackingWorksheet!G762&lt;=WeeklySummary!$C$7,TrackingWorksheet!I762&lt;=WeeklySummary!$C$7),1,0))</f>
        <v/>
      </c>
      <c r="T757" s="10" t="str">
        <f t="shared" si="176"/>
        <v/>
      </c>
      <c r="U757" s="10" t="str">
        <f>IF($B757=1,"",IF(TrackingWorksheet!$K762="YES",1, 0)*D757)</f>
        <v/>
      </c>
      <c r="V757" s="20">
        <f t="shared" si="165"/>
        <v>0</v>
      </c>
      <c r="W757" s="20">
        <f t="shared" si="166"/>
        <v>0</v>
      </c>
      <c r="X757" s="10" t="str">
        <f>IF($B757=1,"",IF(AND(TrackingWorksheet!$L762&lt;&gt;"", TrackingWorksheet!$L762&gt;=WeeklySummary!$C$6,TrackingWorksheet!$L762&lt;=WeeklySummary!$C$7,OR(TrackingWorksheet!$H762=Lists!$D$4,TrackingWorksheet!$J762=Lists!$D$4)), 1, 0))</f>
        <v/>
      </c>
      <c r="Y757" s="10" t="str">
        <f>IF($B757=1,"",IF(AND(TrackingWorksheet!$L762&lt;&gt;"", TrackingWorksheet!$L762&gt;=WeeklySummary!$C$6,TrackingWorksheet!$L762&lt;=WeeklySummary!$C$7,OR(TrackingWorksheet!$H762=Lists!$D$5,TrackingWorksheet!$J762=Lists!$D$5)), 1, 0))</f>
        <v/>
      </c>
      <c r="Z757" s="10" t="str">
        <f>IF($B757=1,"",IF(AND(TrackingWorksheet!$L762&lt;&gt;"", TrackingWorksheet!$L762&gt;=WeeklySummary!$C$6,TrackingWorksheet!$L762&lt;=WeeklySummary!$C$7,OR(TrackingWorksheet!$H762=Lists!$D$6,TrackingWorksheet!$J762=Lists!$D$6)), 1, 0))</f>
        <v/>
      </c>
      <c r="AA757" s="19" t="str">
        <f>IF(B757=1,"",IF(AND(TrackingWorksheet!M762&lt;&gt;"",TrackingWorksheet!M762&lt;=WeeklySummary!$C$7),1,0)*D757)</f>
        <v/>
      </c>
      <c r="AB757" s="19" t="str">
        <f>IF(B757=1,"",IF(AND(TrackingWorksheet!N762&lt;&gt;"",TrackingWorksheet!N762&lt;=WeeklySummary!$C$7),1,0)*D757)</f>
        <v/>
      </c>
      <c r="AC757" s="19" t="str">
        <f>IF(B757=1,"",TrackingWorksheet!T762)</f>
        <v/>
      </c>
      <c r="AD757" s="19" t="str">
        <f>IF(B757=1,"",IF(D757*AND(TrackingWorksheet!S762&gt;=Calculations!$BD$3,TrackingWorksheet!U762="",TrackingWorksheet!K762="YES"),1,0))</f>
        <v/>
      </c>
      <c r="AE757" s="19" t="str">
        <f>IF($B757=1,"",IF(AND(TrackingWorksheet!$S762&gt;$BE$3,TrackingWorksheet!$T762=Lists!$P$4),1, 0)*D757)</f>
        <v/>
      </c>
      <c r="AF757" s="19" t="str">
        <f>IF($B757=1,"",IF(AND(TrackingWorksheet!$U762&gt;$BE$3,TrackingWorksheet!$V762=Lists!$P$4),1, 0)*D757)</f>
        <v/>
      </c>
      <c r="AG757" s="19" t="str">
        <f>IF($B757=1,"",IF(AND(TrackingWorksheet!$W762&gt;$BE$3,TrackingWorksheet!$X762=Lists!$P$4),1, 0)*D757)</f>
        <v/>
      </c>
      <c r="AH757" s="19" t="str">
        <f>IF($B757=1,"",IF(AND(TrackingWorksheet!$Y762&gt;$BE$3,TrackingWorksheet!$Z762=Lists!$P$4),1, 0)*D757)</f>
        <v/>
      </c>
      <c r="AI757" s="19" t="str">
        <f>IF($B757=1,"",IF(AND(TrackingWorksheet!$AA762&gt;$BE$3,TrackingWorksheet!$AB762=Lists!$P$4),1, 0)*D757)</f>
        <v/>
      </c>
      <c r="AJ757" s="19" t="str">
        <f>IF($B757=1,"",IF(AND(TrackingWorksheet!$S762&gt;$BE$3,TrackingWorksheet!$T762=Lists!$P$5),1, 0)*D757)</f>
        <v/>
      </c>
      <c r="AK757" s="19" t="str">
        <f>IF($B757=1,"",IF(AND(TrackingWorksheet!$U762&gt;$BE$3,TrackingWorksheet!$V762=Lists!$P$5),1, 0)*D757)</f>
        <v/>
      </c>
      <c r="AL757" s="19" t="str">
        <f>IF($B757=1,"",IF(AND(TrackingWorksheet!$W762&gt;$BE$3,TrackingWorksheet!$X762=Lists!$P$5),1, 0)*D757)</f>
        <v/>
      </c>
      <c r="AM757" s="19" t="str">
        <f>IF($B757=1,"",IF(AND(TrackingWorksheet!$Y762&gt;$BE$3,TrackingWorksheet!$Z762=Lists!$P$5),1, 0)*D757)</f>
        <v/>
      </c>
      <c r="AN757" s="19" t="str">
        <f>IF($B757=1,"",IF(AND(TrackingWorksheet!$AA762&gt;$BE$3,TrackingWorksheet!$AB762=Lists!$P$5),1, 0)*D757)</f>
        <v/>
      </c>
      <c r="AO757" s="19" t="str">
        <f>IF($B757=1,"",IF(AND(TrackingWorksheet!$S762&gt;$BE$3,TrackingWorksheet!$T762=Lists!$P$6),1, 0)*D757)</f>
        <v/>
      </c>
      <c r="AP757" s="19" t="str">
        <f>IF($B757=1,"",IF(AND(TrackingWorksheet!$U762&gt;$BE$3,TrackingWorksheet!$V762=Lists!$P$6),1, 0)*D757)</f>
        <v/>
      </c>
      <c r="AQ757" s="19" t="str">
        <f>IF($B757=1,"",IF(AND(TrackingWorksheet!$W762&gt;$BE$3,TrackingWorksheet!$X762=Lists!$P$6),1, 0)*D757)</f>
        <v/>
      </c>
      <c r="AR757" s="19" t="str">
        <f>IF($B757=1,"",IF(AND(TrackingWorksheet!$Y762&gt;$BE$3,TrackingWorksheet!$Z762=Lists!$P$6),1, 0)*D757)</f>
        <v/>
      </c>
      <c r="AS757" s="19" t="str">
        <f>IF($B757=1,"",IF(AND(TrackingWorksheet!$AA762&gt;$BE$3,TrackingWorksheet!$AB762=Lists!$P$6),1, 0)*D757)</f>
        <v/>
      </c>
      <c r="AT757" s="19">
        <f t="shared" si="167"/>
        <v>0</v>
      </c>
      <c r="AU757" s="19" t="str">
        <f>IF(B757=1,"",IF(AND(TrackingWorksheet!K762="",TrackingWorksheet!M762="", TrackingWorksheet!N762="", TrackingWorksheet!S762="", TrackingWorksheet!V762="", TrackingWorksheet!W762="", TrackingWorksheet!Y762="", TrackingWorksheet!AA762="", V757=1),1,0)*D757)</f>
        <v/>
      </c>
      <c r="AV757" s="19" t="str">
        <f>IF(B757=1,"",IF(D757*AND(TrackingWorksheet!U762&gt;Calculations!$BE$3,TrackingWorksheet!K762="YES"),1,0))</f>
        <v/>
      </c>
      <c r="AW757" s="19" t="str">
        <f>IF(B757=1,"",IF(D757*AND(TrackingWorksheet!W762&gt;Calculations!$BE$3,TrackingWorksheet!K762="YES"),1,0))</f>
        <v/>
      </c>
      <c r="AX757" s="19">
        <f t="shared" si="168"/>
        <v>0</v>
      </c>
      <c r="AY757" s="19">
        <f t="shared" si="164"/>
        <v>0</v>
      </c>
      <c r="AZ757" s="27" t="str">
        <f>IF(B757=1,"",IF(TrackingWorksheet!Q762="","",TrackingWorksheet!Q762))</f>
        <v/>
      </c>
      <c r="BB757" s="4"/>
      <c r="BC757" s="4"/>
      <c r="BD757" s="4"/>
      <c r="BE757" s="4"/>
      <c r="BF757" s="4"/>
      <c r="BG757" s="4" t="str">
        <f>IF(B757=1,"",IF(AND(N757=1,TrackingWorksheet!$I762+14&lt;=WeeklySummary!$C$7),1,0))</f>
        <v/>
      </c>
      <c r="BH757" s="4" t="str">
        <f>IF(B757=1,"",IF(AND(R757=1,TrackingWorksheet!$I762+14&lt;=WeeklySummary!$C$7),1,0))</f>
        <v/>
      </c>
      <c r="BI757" s="4" t="str">
        <f>IF(B757=1,"",IF(AND(J757=1,TrackingWorksheet!$G762+14&lt;=WeeklySummary!$C$7),1,0))</f>
        <v/>
      </c>
      <c r="BJ757" s="4" t="str">
        <f>IF(B757=1,"",IF(AND(T757=1,TrackingWorksheet!$I762+14&lt;=WeeklySummary!$C$7),1,0))</f>
        <v/>
      </c>
      <c r="BK757" s="4" t="str">
        <f>IF(B757=1,"",IF(AND(T757=1,TrackingWorksheet!$G762+14&lt;=WeeklySummary!$C$7),1,0))</f>
        <v/>
      </c>
      <c r="BL757" s="4">
        <f t="shared" si="177"/>
        <v>0</v>
      </c>
    </row>
    <row r="758" spans="2:64" x14ac:dyDescent="0.25">
      <c r="B758" s="27">
        <f>IF(AND(ISBLANK(TrackingWorksheet!B763),ISBLANK(TrackingWorksheet!C763),ISBLANK(TrackingWorksheet!G763),ISBLANK(TrackingWorksheet!H763),
ISBLANK(TrackingWorksheet!I763),ISBLANK(TrackingWorksheet!J763),ISBLANK(TrackingWorksheet!M763),
ISBLANK(TrackingWorksheet!N765)),1,0)</f>
        <v>1</v>
      </c>
      <c r="C758" s="12" t="str">
        <f>IF(B758=1,"",TrackingWorksheet!F763)</f>
        <v/>
      </c>
      <c r="D758" s="20" t="str">
        <f>IF(B758=1,"",IF(AND(TrackingWorksheet!B763&lt;&gt;"",TrackingWorksheet!B763&lt;=WeeklySummary!$C$7,OR(TrackingWorksheet!C763="",TrackingWorksheet!C763&gt;=WeeklySummary!$C$6)),1,0))</f>
        <v/>
      </c>
      <c r="E758" s="10" t="str">
        <f>IF(B758=1,"",IF(AND(TrackingWorksheet!G763 &lt;&gt;"",TrackingWorksheet!G763&lt;=WeeklySummary!$C$7, TrackingWorksheet!H763=Lists!$D$4), "Y", "N"))</f>
        <v/>
      </c>
      <c r="F758" s="10" t="str">
        <f>IF(B758=1,"",IF(AND(TrackingWorksheet!I763 &lt;&gt;"", TrackingWorksheet!I763&lt;=WeeklySummary!$C$7, TrackingWorksheet!J763=Lists!$D$4), "Y", "N"))</f>
        <v/>
      </c>
      <c r="G758" s="10" t="str">
        <f>IF(B758=1,"",IF(AND(TrackingWorksheet!G763 &lt;&gt;"",TrackingWorksheet!G763&lt;=WeeklySummary!$C$7, TrackingWorksheet!H763=Lists!$D$5), "Y", "N"))</f>
        <v/>
      </c>
      <c r="H758" s="10" t="str">
        <f>IF(B758=1,"",IF(AND(TrackingWorksheet!I763 &lt;&gt;"", TrackingWorksheet!I763&lt;=WeeklySummary!$C$7, TrackingWorksheet!J763=Lists!$D$5), "Y", "N"))</f>
        <v/>
      </c>
      <c r="I758" s="20" t="str">
        <f>IF(B758=1,"",IF(AND(TrackingWorksheet!G763 &lt;&gt;"", TrackingWorksheet!G763&lt;=WeeklySummary!$C$7, TrackingWorksheet!H763=Lists!$D$6), 1, 0))</f>
        <v/>
      </c>
      <c r="J758" s="20" t="str">
        <f t="shared" si="169"/>
        <v/>
      </c>
      <c r="K758" s="10" t="str">
        <f>IF(B758=1,"",IF(AND(TrackingWorksheet!I763&lt;=WeeklySummary!$C$7,TrackingWorksheet!K763="YES"),0,IF(AND(AND(OR(E758="Y",F758="Y"),E758&lt;&gt;F758),G758&lt;&gt;"Y", H758&lt;&gt;"Y"), 1, 0)))</f>
        <v/>
      </c>
      <c r="L758" s="20" t="str">
        <f t="shared" si="170"/>
        <v/>
      </c>
      <c r="M758" s="10" t="str">
        <f t="shared" si="171"/>
        <v/>
      </c>
      <c r="N758" s="20" t="str">
        <f t="shared" si="172"/>
        <v/>
      </c>
      <c r="O758" s="10" t="str">
        <f>IF(B758=1,"",IF(AND(TrackingWorksheet!I763&lt;=WeeklySummary!$C$7,TrackingWorksheet!K763="YES"),0,IF(AND(AND(OR(G758="Y",H758="Y"),G758&lt;&gt;H758),E758&lt;&gt;"Y", F758&lt;&gt;"Y"), 1, 0)))</f>
        <v/>
      </c>
      <c r="P758" s="20" t="str">
        <f t="shared" si="173"/>
        <v/>
      </c>
      <c r="Q758" s="10" t="str">
        <f t="shared" si="174"/>
        <v/>
      </c>
      <c r="R758" s="10" t="str">
        <f t="shared" si="175"/>
        <v/>
      </c>
      <c r="S758" s="10" t="str">
        <f>IF(B758=1,"",IF(AND(OR(AND(TrackingWorksheet!H763=Lists!$D$7,TrackingWorksheet!H763=TrackingWorksheet!J763),TrackingWorksheet!H763&lt;&gt;TrackingWorksheet!J763),TrackingWorksheet!K763="YES",TrackingWorksheet!H763&lt;&gt;Lists!$D$6,TrackingWorksheet!G763&lt;=WeeklySummary!$C$7,TrackingWorksheet!I763&lt;=WeeklySummary!$C$7),1,0))</f>
        <v/>
      </c>
      <c r="T758" s="10" t="str">
        <f t="shared" si="176"/>
        <v/>
      </c>
      <c r="U758" s="10" t="str">
        <f>IF($B758=1,"",IF(TrackingWorksheet!$K763="YES",1, 0)*D758)</f>
        <v/>
      </c>
      <c r="V758" s="20">
        <f t="shared" si="165"/>
        <v>0</v>
      </c>
      <c r="W758" s="20">
        <f t="shared" si="166"/>
        <v>0</v>
      </c>
      <c r="X758" s="10" t="str">
        <f>IF($B758=1,"",IF(AND(TrackingWorksheet!$L763&lt;&gt;"", TrackingWorksheet!$L763&gt;=WeeklySummary!$C$6,TrackingWorksheet!$L763&lt;=WeeklySummary!$C$7,OR(TrackingWorksheet!$H763=Lists!$D$4,TrackingWorksheet!$J763=Lists!$D$4)), 1, 0))</f>
        <v/>
      </c>
      <c r="Y758" s="10" t="str">
        <f>IF($B758=1,"",IF(AND(TrackingWorksheet!$L763&lt;&gt;"", TrackingWorksheet!$L763&gt;=WeeklySummary!$C$6,TrackingWorksheet!$L763&lt;=WeeklySummary!$C$7,OR(TrackingWorksheet!$H763=Lists!$D$5,TrackingWorksheet!$J763=Lists!$D$5)), 1, 0))</f>
        <v/>
      </c>
      <c r="Z758" s="10" t="str">
        <f>IF($B758=1,"",IF(AND(TrackingWorksheet!$L763&lt;&gt;"", TrackingWorksheet!$L763&gt;=WeeklySummary!$C$6,TrackingWorksheet!$L763&lt;=WeeklySummary!$C$7,OR(TrackingWorksheet!$H763=Lists!$D$6,TrackingWorksheet!$J763=Lists!$D$6)), 1, 0))</f>
        <v/>
      </c>
      <c r="AA758" s="19" t="str">
        <f>IF(B758=1,"",IF(AND(TrackingWorksheet!M763&lt;&gt;"",TrackingWorksheet!M763&lt;=WeeklySummary!$C$7),1,0)*D758)</f>
        <v/>
      </c>
      <c r="AB758" s="19" t="str">
        <f>IF(B758=1,"",IF(AND(TrackingWorksheet!N763&lt;&gt;"",TrackingWorksheet!N763&lt;=WeeklySummary!$C$7),1,0)*D758)</f>
        <v/>
      </c>
      <c r="AC758" s="19" t="str">
        <f>IF(B758=1,"",TrackingWorksheet!T763)</f>
        <v/>
      </c>
      <c r="AD758" s="19" t="str">
        <f>IF(B758=1,"",IF(D758*AND(TrackingWorksheet!S763&gt;=Calculations!$BD$3,TrackingWorksheet!U763="",TrackingWorksheet!K763="YES"),1,0))</f>
        <v/>
      </c>
      <c r="AE758" s="19" t="str">
        <f>IF($B758=1,"",IF(AND(TrackingWorksheet!$S763&gt;$BE$3,TrackingWorksheet!$T763=Lists!$P$4),1, 0)*D758)</f>
        <v/>
      </c>
      <c r="AF758" s="19" t="str">
        <f>IF($B758=1,"",IF(AND(TrackingWorksheet!$U763&gt;$BE$3,TrackingWorksheet!$V763=Lists!$P$4),1, 0)*D758)</f>
        <v/>
      </c>
      <c r="AG758" s="19" t="str">
        <f>IF($B758=1,"",IF(AND(TrackingWorksheet!$W763&gt;$BE$3,TrackingWorksheet!$X763=Lists!$P$4),1, 0)*D758)</f>
        <v/>
      </c>
      <c r="AH758" s="19" t="str">
        <f>IF($B758=1,"",IF(AND(TrackingWorksheet!$Y763&gt;$BE$3,TrackingWorksheet!$Z763=Lists!$P$4),1, 0)*D758)</f>
        <v/>
      </c>
      <c r="AI758" s="19" t="str">
        <f>IF($B758=1,"",IF(AND(TrackingWorksheet!$AA763&gt;$BE$3,TrackingWorksheet!$AB763=Lists!$P$4),1, 0)*D758)</f>
        <v/>
      </c>
      <c r="AJ758" s="19" t="str">
        <f>IF($B758=1,"",IF(AND(TrackingWorksheet!$S763&gt;$BE$3,TrackingWorksheet!$T763=Lists!$P$5),1, 0)*D758)</f>
        <v/>
      </c>
      <c r="AK758" s="19" t="str">
        <f>IF($B758=1,"",IF(AND(TrackingWorksheet!$U763&gt;$BE$3,TrackingWorksheet!$V763=Lists!$P$5),1, 0)*D758)</f>
        <v/>
      </c>
      <c r="AL758" s="19" t="str">
        <f>IF($B758=1,"",IF(AND(TrackingWorksheet!$W763&gt;$BE$3,TrackingWorksheet!$X763=Lists!$P$5),1, 0)*D758)</f>
        <v/>
      </c>
      <c r="AM758" s="19" t="str">
        <f>IF($B758=1,"",IF(AND(TrackingWorksheet!$Y763&gt;$BE$3,TrackingWorksheet!$Z763=Lists!$P$5),1, 0)*D758)</f>
        <v/>
      </c>
      <c r="AN758" s="19" t="str">
        <f>IF($B758=1,"",IF(AND(TrackingWorksheet!$AA763&gt;$BE$3,TrackingWorksheet!$AB763=Lists!$P$5),1, 0)*D758)</f>
        <v/>
      </c>
      <c r="AO758" s="19" t="str">
        <f>IF($B758=1,"",IF(AND(TrackingWorksheet!$S763&gt;$BE$3,TrackingWorksheet!$T763=Lists!$P$6),1, 0)*D758)</f>
        <v/>
      </c>
      <c r="AP758" s="19" t="str">
        <f>IF($B758=1,"",IF(AND(TrackingWorksheet!$U763&gt;$BE$3,TrackingWorksheet!$V763=Lists!$P$6),1, 0)*D758)</f>
        <v/>
      </c>
      <c r="AQ758" s="19" t="str">
        <f>IF($B758=1,"",IF(AND(TrackingWorksheet!$W763&gt;$BE$3,TrackingWorksheet!$X763=Lists!$P$6),1, 0)*D758)</f>
        <v/>
      </c>
      <c r="AR758" s="19" t="str">
        <f>IF($B758=1,"",IF(AND(TrackingWorksheet!$Y763&gt;$BE$3,TrackingWorksheet!$Z763=Lists!$P$6),1, 0)*D758)</f>
        <v/>
      </c>
      <c r="AS758" s="19" t="str">
        <f>IF($B758=1,"",IF(AND(TrackingWorksheet!$AA763&gt;$BE$3,TrackingWorksheet!$AB763=Lists!$P$6),1, 0)*D758)</f>
        <v/>
      </c>
      <c r="AT758" s="19">
        <f t="shared" si="167"/>
        <v>0</v>
      </c>
      <c r="AU758" s="19" t="str">
        <f>IF(B758=1,"",IF(AND(TrackingWorksheet!K763="",TrackingWorksheet!M763="", TrackingWorksheet!N763="", TrackingWorksheet!S763="", TrackingWorksheet!V763="", TrackingWorksheet!W763="", TrackingWorksheet!Y763="", TrackingWorksheet!AA763="", V758=1),1,0)*D758)</f>
        <v/>
      </c>
      <c r="AV758" s="19" t="str">
        <f>IF(B758=1,"",IF(D758*AND(TrackingWorksheet!U763&gt;Calculations!$BE$3,TrackingWorksheet!K763="YES"),1,0))</f>
        <v/>
      </c>
      <c r="AW758" s="19" t="str">
        <f>IF(B758=1,"",IF(D758*AND(TrackingWorksheet!W763&gt;Calculations!$BE$3,TrackingWorksheet!K763="YES"),1,0))</f>
        <v/>
      </c>
      <c r="AX758" s="19">
        <f t="shared" si="168"/>
        <v>0</v>
      </c>
      <c r="AY758" s="19">
        <f t="shared" si="164"/>
        <v>0</v>
      </c>
      <c r="AZ758" s="27" t="str">
        <f>IF(B758=1,"",IF(TrackingWorksheet!Q763="","",TrackingWorksheet!Q763))</f>
        <v/>
      </c>
      <c r="BB758" s="4"/>
      <c r="BC758" s="4"/>
      <c r="BD758" s="4"/>
      <c r="BE758" s="4"/>
      <c r="BF758" s="4"/>
      <c r="BG758" s="4" t="str">
        <f>IF(B758=1,"",IF(AND(N758=1,TrackingWorksheet!$I763+14&lt;=WeeklySummary!$C$7),1,0))</f>
        <v/>
      </c>
      <c r="BH758" s="4" t="str">
        <f>IF(B758=1,"",IF(AND(R758=1,TrackingWorksheet!$I763+14&lt;=WeeklySummary!$C$7),1,0))</f>
        <v/>
      </c>
      <c r="BI758" s="4" t="str">
        <f>IF(B758=1,"",IF(AND(J758=1,TrackingWorksheet!$G763+14&lt;=WeeklySummary!$C$7),1,0))</f>
        <v/>
      </c>
      <c r="BJ758" s="4" t="str">
        <f>IF(B758=1,"",IF(AND(T758=1,TrackingWorksheet!$I763+14&lt;=WeeklySummary!$C$7),1,0))</f>
        <v/>
      </c>
      <c r="BK758" s="4" t="str">
        <f>IF(B758=1,"",IF(AND(T758=1,TrackingWorksheet!$G763+14&lt;=WeeklySummary!$C$7),1,0))</f>
        <v/>
      </c>
      <c r="BL758" s="4">
        <f t="shared" si="177"/>
        <v>0</v>
      </c>
    </row>
    <row r="759" spans="2:64" x14ac:dyDescent="0.25">
      <c r="B759" s="27">
        <f>IF(AND(ISBLANK(TrackingWorksheet!B764),ISBLANK(TrackingWorksheet!C764),ISBLANK(TrackingWorksheet!G764),ISBLANK(TrackingWorksheet!H764),
ISBLANK(TrackingWorksheet!I764),ISBLANK(TrackingWorksheet!J764),ISBLANK(TrackingWorksheet!M764),
ISBLANK(TrackingWorksheet!N766)),1,0)</f>
        <v>1</v>
      </c>
      <c r="C759" s="12" t="str">
        <f>IF(B759=1,"",TrackingWorksheet!F764)</f>
        <v/>
      </c>
      <c r="D759" s="20" t="str">
        <f>IF(B759=1,"",IF(AND(TrackingWorksheet!B764&lt;&gt;"",TrackingWorksheet!B764&lt;=WeeklySummary!$C$7,OR(TrackingWorksheet!C764="",TrackingWorksheet!C764&gt;=WeeklySummary!$C$6)),1,0))</f>
        <v/>
      </c>
      <c r="E759" s="10" t="str">
        <f>IF(B759=1,"",IF(AND(TrackingWorksheet!G764 &lt;&gt;"",TrackingWorksheet!G764&lt;=WeeklySummary!$C$7, TrackingWorksheet!H764=Lists!$D$4), "Y", "N"))</f>
        <v/>
      </c>
      <c r="F759" s="10" t="str">
        <f>IF(B759=1,"",IF(AND(TrackingWorksheet!I764 &lt;&gt;"", TrackingWorksheet!I764&lt;=WeeklySummary!$C$7, TrackingWorksheet!J764=Lists!$D$4), "Y", "N"))</f>
        <v/>
      </c>
      <c r="G759" s="10" t="str">
        <f>IF(B759=1,"",IF(AND(TrackingWorksheet!G764 &lt;&gt;"",TrackingWorksheet!G764&lt;=WeeklySummary!$C$7, TrackingWorksheet!H764=Lists!$D$5), "Y", "N"))</f>
        <v/>
      </c>
      <c r="H759" s="10" t="str">
        <f>IF(B759=1,"",IF(AND(TrackingWorksheet!I764 &lt;&gt;"", TrackingWorksheet!I764&lt;=WeeklySummary!$C$7, TrackingWorksheet!J764=Lists!$D$5), "Y", "N"))</f>
        <v/>
      </c>
      <c r="I759" s="20" t="str">
        <f>IF(B759=1,"",IF(AND(TrackingWorksheet!G764 &lt;&gt;"", TrackingWorksheet!G764&lt;=WeeklySummary!$C$7, TrackingWorksheet!H764=Lists!$D$6), 1, 0))</f>
        <v/>
      </c>
      <c r="J759" s="20" t="str">
        <f t="shared" si="169"/>
        <v/>
      </c>
      <c r="K759" s="10" t="str">
        <f>IF(B759=1,"",IF(AND(TrackingWorksheet!I764&lt;=WeeklySummary!$C$7,TrackingWorksheet!K764="YES"),0,IF(AND(AND(OR(E759="Y",F759="Y"),E759&lt;&gt;F759),G759&lt;&gt;"Y", H759&lt;&gt;"Y"), 1, 0)))</f>
        <v/>
      </c>
      <c r="L759" s="20" t="str">
        <f t="shared" si="170"/>
        <v/>
      </c>
      <c r="M759" s="10" t="str">
        <f t="shared" si="171"/>
        <v/>
      </c>
      <c r="N759" s="20" t="str">
        <f t="shared" si="172"/>
        <v/>
      </c>
      <c r="O759" s="10" t="str">
        <f>IF(B759=1,"",IF(AND(TrackingWorksheet!I764&lt;=WeeklySummary!$C$7,TrackingWorksheet!K764="YES"),0,IF(AND(AND(OR(G759="Y",H759="Y"),G759&lt;&gt;H759),E759&lt;&gt;"Y", F759&lt;&gt;"Y"), 1, 0)))</f>
        <v/>
      </c>
      <c r="P759" s="20" t="str">
        <f t="shared" si="173"/>
        <v/>
      </c>
      <c r="Q759" s="10" t="str">
        <f t="shared" si="174"/>
        <v/>
      </c>
      <c r="R759" s="10" t="str">
        <f t="shared" si="175"/>
        <v/>
      </c>
      <c r="S759" s="10" t="str">
        <f>IF(B759=1,"",IF(AND(OR(AND(TrackingWorksheet!H764=Lists!$D$7,TrackingWorksheet!H764=TrackingWorksheet!J764),TrackingWorksheet!H764&lt;&gt;TrackingWorksheet!J764),TrackingWorksheet!K764="YES",TrackingWorksheet!H764&lt;&gt;Lists!$D$6,TrackingWorksheet!G764&lt;=WeeklySummary!$C$7,TrackingWorksheet!I764&lt;=WeeklySummary!$C$7),1,0))</f>
        <v/>
      </c>
      <c r="T759" s="10" t="str">
        <f t="shared" si="176"/>
        <v/>
      </c>
      <c r="U759" s="10" t="str">
        <f>IF($B759=1,"",IF(TrackingWorksheet!$K764="YES",1, 0)*D759)</f>
        <v/>
      </c>
      <c r="V759" s="20">
        <f t="shared" si="165"/>
        <v>0</v>
      </c>
      <c r="W759" s="20">
        <f t="shared" si="166"/>
        <v>0</v>
      </c>
      <c r="X759" s="10" t="str">
        <f>IF($B759=1,"",IF(AND(TrackingWorksheet!$L764&lt;&gt;"", TrackingWorksheet!$L764&gt;=WeeklySummary!$C$6,TrackingWorksheet!$L764&lt;=WeeklySummary!$C$7,OR(TrackingWorksheet!$H764=Lists!$D$4,TrackingWorksheet!$J764=Lists!$D$4)), 1, 0))</f>
        <v/>
      </c>
      <c r="Y759" s="10" t="str">
        <f>IF($B759=1,"",IF(AND(TrackingWorksheet!$L764&lt;&gt;"", TrackingWorksheet!$L764&gt;=WeeklySummary!$C$6,TrackingWorksheet!$L764&lt;=WeeklySummary!$C$7,OR(TrackingWorksheet!$H764=Lists!$D$5,TrackingWorksheet!$J764=Lists!$D$5)), 1, 0))</f>
        <v/>
      </c>
      <c r="Z759" s="10" t="str">
        <f>IF($B759=1,"",IF(AND(TrackingWorksheet!$L764&lt;&gt;"", TrackingWorksheet!$L764&gt;=WeeklySummary!$C$6,TrackingWorksheet!$L764&lt;=WeeklySummary!$C$7,OR(TrackingWorksheet!$H764=Lists!$D$6,TrackingWorksheet!$J764=Lists!$D$6)), 1, 0))</f>
        <v/>
      </c>
      <c r="AA759" s="19" t="str">
        <f>IF(B759=1,"",IF(AND(TrackingWorksheet!M764&lt;&gt;"",TrackingWorksheet!M764&lt;=WeeklySummary!$C$7),1,0)*D759)</f>
        <v/>
      </c>
      <c r="AB759" s="19" t="str">
        <f>IF(B759=1,"",IF(AND(TrackingWorksheet!N764&lt;&gt;"",TrackingWorksheet!N764&lt;=WeeklySummary!$C$7),1,0)*D759)</f>
        <v/>
      </c>
      <c r="AC759" s="19" t="str">
        <f>IF(B759=1,"",TrackingWorksheet!T764)</f>
        <v/>
      </c>
      <c r="AD759" s="19" t="str">
        <f>IF(B759=1,"",IF(D759*AND(TrackingWorksheet!S764&gt;=Calculations!$BD$3,TrackingWorksheet!U764="",TrackingWorksheet!K764="YES"),1,0))</f>
        <v/>
      </c>
      <c r="AE759" s="19" t="str">
        <f>IF($B759=1,"",IF(AND(TrackingWorksheet!$S764&gt;$BE$3,TrackingWorksheet!$T764=Lists!$P$4),1, 0)*D759)</f>
        <v/>
      </c>
      <c r="AF759" s="19" t="str">
        <f>IF($B759=1,"",IF(AND(TrackingWorksheet!$U764&gt;$BE$3,TrackingWorksheet!$V764=Lists!$P$4),1, 0)*D759)</f>
        <v/>
      </c>
      <c r="AG759" s="19" t="str">
        <f>IF($B759=1,"",IF(AND(TrackingWorksheet!$W764&gt;$BE$3,TrackingWorksheet!$X764=Lists!$P$4),1, 0)*D759)</f>
        <v/>
      </c>
      <c r="AH759" s="19" t="str">
        <f>IF($B759=1,"",IF(AND(TrackingWorksheet!$Y764&gt;$BE$3,TrackingWorksheet!$Z764=Lists!$P$4),1, 0)*D759)</f>
        <v/>
      </c>
      <c r="AI759" s="19" t="str">
        <f>IF($B759=1,"",IF(AND(TrackingWorksheet!$AA764&gt;$BE$3,TrackingWorksheet!$AB764=Lists!$P$4),1, 0)*D759)</f>
        <v/>
      </c>
      <c r="AJ759" s="19" t="str">
        <f>IF($B759=1,"",IF(AND(TrackingWorksheet!$S764&gt;$BE$3,TrackingWorksheet!$T764=Lists!$P$5),1, 0)*D759)</f>
        <v/>
      </c>
      <c r="AK759" s="19" t="str">
        <f>IF($B759=1,"",IF(AND(TrackingWorksheet!$U764&gt;$BE$3,TrackingWorksheet!$V764=Lists!$P$5),1, 0)*D759)</f>
        <v/>
      </c>
      <c r="AL759" s="19" t="str">
        <f>IF($B759=1,"",IF(AND(TrackingWorksheet!$W764&gt;$BE$3,TrackingWorksheet!$X764=Lists!$P$5),1, 0)*D759)</f>
        <v/>
      </c>
      <c r="AM759" s="19" t="str">
        <f>IF($B759=1,"",IF(AND(TrackingWorksheet!$Y764&gt;$BE$3,TrackingWorksheet!$Z764=Lists!$P$5),1, 0)*D759)</f>
        <v/>
      </c>
      <c r="AN759" s="19" t="str">
        <f>IF($B759=1,"",IF(AND(TrackingWorksheet!$AA764&gt;$BE$3,TrackingWorksheet!$AB764=Lists!$P$5),1, 0)*D759)</f>
        <v/>
      </c>
      <c r="AO759" s="19" t="str">
        <f>IF($B759=1,"",IF(AND(TrackingWorksheet!$S764&gt;$BE$3,TrackingWorksheet!$T764=Lists!$P$6),1, 0)*D759)</f>
        <v/>
      </c>
      <c r="AP759" s="19" t="str">
        <f>IF($B759=1,"",IF(AND(TrackingWorksheet!$U764&gt;$BE$3,TrackingWorksheet!$V764=Lists!$P$6),1, 0)*D759)</f>
        <v/>
      </c>
      <c r="AQ759" s="19" t="str">
        <f>IF($B759=1,"",IF(AND(TrackingWorksheet!$W764&gt;$BE$3,TrackingWorksheet!$X764=Lists!$P$6),1, 0)*D759)</f>
        <v/>
      </c>
      <c r="AR759" s="19" t="str">
        <f>IF($B759=1,"",IF(AND(TrackingWorksheet!$Y764&gt;$BE$3,TrackingWorksheet!$Z764=Lists!$P$6),1, 0)*D759)</f>
        <v/>
      </c>
      <c r="AS759" s="19" t="str">
        <f>IF($B759=1,"",IF(AND(TrackingWorksheet!$AA764&gt;$BE$3,TrackingWorksheet!$AB764=Lists!$P$6),1, 0)*D759)</f>
        <v/>
      </c>
      <c r="AT759" s="19">
        <f t="shared" si="167"/>
        <v>0</v>
      </c>
      <c r="AU759" s="19" t="str">
        <f>IF(B759=1,"",IF(AND(TrackingWorksheet!K764="",TrackingWorksheet!M764="", TrackingWorksheet!N764="", TrackingWorksheet!S764="", TrackingWorksheet!V764="", TrackingWorksheet!W764="", TrackingWorksheet!Y764="", TrackingWorksheet!AA764="", V759=1),1,0)*D759)</f>
        <v/>
      </c>
      <c r="AV759" s="19" t="str">
        <f>IF(B759=1,"",IF(D759*AND(TrackingWorksheet!U764&gt;Calculations!$BE$3,TrackingWorksheet!K764="YES"),1,0))</f>
        <v/>
      </c>
      <c r="AW759" s="19" t="str">
        <f>IF(B759=1,"",IF(D759*AND(TrackingWorksheet!W764&gt;Calculations!$BE$3,TrackingWorksheet!K764="YES"),1,0))</f>
        <v/>
      </c>
      <c r="AX759" s="19">
        <f t="shared" si="168"/>
        <v>0</v>
      </c>
      <c r="AY759" s="19">
        <f t="shared" si="164"/>
        <v>0</v>
      </c>
      <c r="AZ759" s="27" t="str">
        <f>IF(B759=1,"",IF(TrackingWorksheet!Q764="","",TrackingWorksheet!Q764))</f>
        <v/>
      </c>
      <c r="BB759" s="4"/>
      <c r="BC759" s="4"/>
      <c r="BD759" s="4"/>
      <c r="BE759" s="4"/>
      <c r="BF759" s="4"/>
      <c r="BG759" s="4" t="str">
        <f>IF(B759=1,"",IF(AND(N759=1,TrackingWorksheet!$I764+14&lt;=WeeklySummary!$C$7),1,0))</f>
        <v/>
      </c>
      <c r="BH759" s="4" t="str">
        <f>IF(B759=1,"",IF(AND(R759=1,TrackingWorksheet!$I764+14&lt;=WeeklySummary!$C$7),1,0))</f>
        <v/>
      </c>
      <c r="BI759" s="4" t="str">
        <f>IF(B759=1,"",IF(AND(J759=1,TrackingWorksheet!$G764+14&lt;=WeeklySummary!$C$7),1,0))</f>
        <v/>
      </c>
      <c r="BJ759" s="4" t="str">
        <f>IF(B759=1,"",IF(AND(T759=1,TrackingWorksheet!$I764+14&lt;=WeeklySummary!$C$7),1,0))</f>
        <v/>
      </c>
      <c r="BK759" s="4" t="str">
        <f>IF(B759=1,"",IF(AND(T759=1,TrackingWorksheet!$G764+14&lt;=WeeklySummary!$C$7),1,0))</f>
        <v/>
      </c>
      <c r="BL759" s="4">
        <f t="shared" si="177"/>
        <v>0</v>
      </c>
    </row>
    <row r="760" spans="2:64" x14ac:dyDescent="0.25">
      <c r="B760" s="27">
        <f>IF(AND(ISBLANK(TrackingWorksheet!B765),ISBLANK(TrackingWorksheet!C765),ISBLANK(TrackingWorksheet!G765),ISBLANK(TrackingWorksheet!H765),
ISBLANK(TrackingWorksheet!I765),ISBLANK(TrackingWorksheet!J765),ISBLANK(TrackingWorksheet!M765),
ISBLANK(TrackingWorksheet!N767)),1,0)</f>
        <v>1</v>
      </c>
      <c r="C760" s="12" t="str">
        <f>IF(B760=1,"",TrackingWorksheet!F765)</f>
        <v/>
      </c>
      <c r="D760" s="20" t="str">
        <f>IF(B760=1,"",IF(AND(TrackingWorksheet!B765&lt;&gt;"",TrackingWorksheet!B765&lt;=WeeklySummary!$C$7,OR(TrackingWorksheet!C765="",TrackingWorksheet!C765&gt;=WeeklySummary!$C$6)),1,0))</f>
        <v/>
      </c>
      <c r="E760" s="10" t="str">
        <f>IF(B760=1,"",IF(AND(TrackingWorksheet!G765 &lt;&gt;"",TrackingWorksheet!G765&lt;=WeeklySummary!$C$7, TrackingWorksheet!H765=Lists!$D$4), "Y", "N"))</f>
        <v/>
      </c>
      <c r="F760" s="10" t="str">
        <f>IF(B760=1,"",IF(AND(TrackingWorksheet!I765 &lt;&gt;"", TrackingWorksheet!I765&lt;=WeeklySummary!$C$7, TrackingWorksheet!J765=Lists!$D$4), "Y", "N"))</f>
        <v/>
      </c>
      <c r="G760" s="10" t="str">
        <f>IF(B760=1,"",IF(AND(TrackingWorksheet!G765 &lt;&gt;"",TrackingWorksheet!G765&lt;=WeeklySummary!$C$7, TrackingWorksheet!H765=Lists!$D$5), "Y", "N"))</f>
        <v/>
      </c>
      <c r="H760" s="10" t="str">
        <f>IF(B760=1,"",IF(AND(TrackingWorksheet!I765 &lt;&gt;"", TrackingWorksheet!I765&lt;=WeeklySummary!$C$7, TrackingWorksheet!J765=Lists!$D$5), "Y", "N"))</f>
        <v/>
      </c>
      <c r="I760" s="20" t="str">
        <f>IF(B760=1,"",IF(AND(TrackingWorksheet!G765 &lt;&gt;"", TrackingWorksheet!G765&lt;=WeeklySummary!$C$7, TrackingWorksheet!H765=Lists!$D$6), 1, 0))</f>
        <v/>
      </c>
      <c r="J760" s="20" t="str">
        <f t="shared" si="169"/>
        <v/>
      </c>
      <c r="K760" s="10" t="str">
        <f>IF(B760=1,"",IF(AND(TrackingWorksheet!I765&lt;=WeeklySummary!$C$7,TrackingWorksheet!K765="YES"),0,IF(AND(AND(OR(E760="Y",F760="Y"),E760&lt;&gt;F760),G760&lt;&gt;"Y", H760&lt;&gt;"Y"), 1, 0)))</f>
        <v/>
      </c>
      <c r="L760" s="20" t="str">
        <f t="shared" si="170"/>
        <v/>
      </c>
      <c r="M760" s="10" t="str">
        <f t="shared" si="171"/>
        <v/>
      </c>
      <c r="N760" s="20" t="str">
        <f t="shared" si="172"/>
        <v/>
      </c>
      <c r="O760" s="10" t="str">
        <f>IF(B760=1,"",IF(AND(TrackingWorksheet!I765&lt;=WeeklySummary!$C$7,TrackingWorksheet!K765="YES"),0,IF(AND(AND(OR(G760="Y",H760="Y"),G760&lt;&gt;H760),E760&lt;&gt;"Y", F760&lt;&gt;"Y"), 1, 0)))</f>
        <v/>
      </c>
      <c r="P760" s="20" t="str">
        <f t="shared" si="173"/>
        <v/>
      </c>
      <c r="Q760" s="10" t="str">
        <f t="shared" si="174"/>
        <v/>
      </c>
      <c r="R760" s="10" t="str">
        <f t="shared" si="175"/>
        <v/>
      </c>
      <c r="S760" s="10" t="str">
        <f>IF(B760=1,"",IF(AND(OR(AND(TrackingWorksheet!H765=Lists!$D$7,TrackingWorksheet!H765=TrackingWorksheet!J765),TrackingWorksheet!H765&lt;&gt;TrackingWorksheet!J765),TrackingWorksheet!K765="YES",TrackingWorksheet!H765&lt;&gt;Lists!$D$6,TrackingWorksheet!G765&lt;=WeeklySummary!$C$7,TrackingWorksheet!I765&lt;=WeeklySummary!$C$7),1,0))</f>
        <v/>
      </c>
      <c r="T760" s="10" t="str">
        <f t="shared" si="176"/>
        <v/>
      </c>
      <c r="U760" s="10" t="str">
        <f>IF($B760=1,"",IF(TrackingWorksheet!$K765="YES",1, 0)*D760)</f>
        <v/>
      </c>
      <c r="V760" s="20">
        <f t="shared" si="165"/>
        <v>0</v>
      </c>
      <c r="W760" s="20">
        <f t="shared" si="166"/>
        <v>0</v>
      </c>
      <c r="X760" s="10" t="str">
        <f>IF($B760=1,"",IF(AND(TrackingWorksheet!$L765&lt;&gt;"", TrackingWorksheet!$L765&gt;=WeeklySummary!$C$6,TrackingWorksheet!$L765&lt;=WeeklySummary!$C$7,OR(TrackingWorksheet!$H765=Lists!$D$4,TrackingWorksheet!$J765=Lists!$D$4)), 1, 0))</f>
        <v/>
      </c>
      <c r="Y760" s="10" t="str">
        <f>IF($B760=1,"",IF(AND(TrackingWorksheet!$L765&lt;&gt;"", TrackingWorksheet!$L765&gt;=WeeklySummary!$C$6,TrackingWorksheet!$L765&lt;=WeeklySummary!$C$7,OR(TrackingWorksheet!$H765=Lists!$D$5,TrackingWorksheet!$J765=Lists!$D$5)), 1, 0))</f>
        <v/>
      </c>
      <c r="Z760" s="10" t="str">
        <f>IF($B760=1,"",IF(AND(TrackingWorksheet!$L765&lt;&gt;"", TrackingWorksheet!$L765&gt;=WeeklySummary!$C$6,TrackingWorksheet!$L765&lt;=WeeklySummary!$C$7,OR(TrackingWorksheet!$H765=Lists!$D$6,TrackingWorksheet!$J765=Lists!$D$6)), 1, 0))</f>
        <v/>
      </c>
      <c r="AA760" s="19" t="str">
        <f>IF(B760=1,"",IF(AND(TrackingWorksheet!M765&lt;&gt;"",TrackingWorksheet!M765&lt;=WeeklySummary!$C$7),1,0)*D760)</f>
        <v/>
      </c>
      <c r="AB760" s="19" t="str">
        <f>IF(B760=1,"",IF(AND(TrackingWorksheet!N765&lt;&gt;"",TrackingWorksheet!N765&lt;=WeeklySummary!$C$7),1,0)*D760)</f>
        <v/>
      </c>
      <c r="AC760" s="19" t="str">
        <f>IF(B760=1,"",TrackingWorksheet!T765)</f>
        <v/>
      </c>
      <c r="AD760" s="19" t="str">
        <f>IF(B760=1,"",IF(D760*AND(TrackingWorksheet!S765&gt;=Calculations!$BD$3,TrackingWorksheet!U765="",TrackingWorksheet!K765="YES"),1,0))</f>
        <v/>
      </c>
      <c r="AE760" s="19" t="str">
        <f>IF($B760=1,"",IF(AND(TrackingWorksheet!$S765&gt;$BE$3,TrackingWorksheet!$T765=Lists!$P$4),1, 0)*D760)</f>
        <v/>
      </c>
      <c r="AF760" s="19" t="str">
        <f>IF($B760=1,"",IF(AND(TrackingWorksheet!$U765&gt;$BE$3,TrackingWorksheet!$V765=Lists!$P$4),1, 0)*D760)</f>
        <v/>
      </c>
      <c r="AG760" s="19" t="str">
        <f>IF($B760=1,"",IF(AND(TrackingWorksheet!$W765&gt;$BE$3,TrackingWorksheet!$X765=Lists!$P$4),1, 0)*D760)</f>
        <v/>
      </c>
      <c r="AH760" s="19" t="str">
        <f>IF($B760=1,"",IF(AND(TrackingWorksheet!$Y765&gt;$BE$3,TrackingWorksheet!$Z765=Lists!$P$4),1, 0)*D760)</f>
        <v/>
      </c>
      <c r="AI760" s="19" t="str">
        <f>IF($B760=1,"",IF(AND(TrackingWorksheet!$AA765&gt;$BE$3,TrackingWorksheet!$AB765=Lists!$P$4),1, 0)*D760)</f>
        <v/>
      </c>
      <c r="AJ760" s="19" t="str">
        <f>IF($B760=1,"",IF(AND(TrackingWorksheet!$S765&gt;$BE$3,TrackingWorksheet!$T765=Lists!$P$5),1, 0)*D760)</f>
        <v/>
      </c>
      <c r="AK760" s="19" t="str">
        <f>IF($B760=1,"",IF(AND(TrackingWorksheet!$U765&gt;$BE$3,TrackingWorksheet!$V765=Lists!$P$5),1, 0)*D760)</f>
        <v/>
      </c>
      <c r="AL760" s="19" t="str">
        <f>IF($B760=1,"",IF(AND(TrackingWorksheet!$W765&gt;$BE$3,TrackingWorksheet!$X765=Lists!$P$5),1, 0)*D760)</f>
        <v/>
      </c>
      <c r="AM760" s="19" t="str">
        <f>IF($B760=1,"",IF(AND(TrackingWorksheet!$Y765&gt;$BE$3,TrackingWorksheet!$Z765=Lists!$P$5),1, 0)*D760)</f>
        <v/>
      </c>
      <c r="AN760" s="19" t="str">
        <f>IF($B760=1,"",IF(AND(TrackingWorksheet!$AA765&gt;$BE$3,TrackingWorksheet!$AB765=Lists!$P$5),1, 0)*D760)</f>
        <v/>
      </c>
      <c r="AO760" s="19" t="str">
        <f>IF($B760=1,"",IF(AND(TrackingWorksheet!$S765&gt;$BE$3,TrackingWorksheet!$T765=Lists!$P$6),1, 0)*D760)</f>
        <v/>
      </c>
      <c r="AP760" s="19" t="str">
        <f>IF($B760=1,"",IF(AND(TrackingWorksheet!$U765&gt;$BE$3,TrackingWorksheet!$V765=Lists!$P$6),1, 0)*D760)</f>
        <v/>
      </c>
      <c r="AQ760" s="19" t="str">
        <f>IF($B760=1,"",IF(AND(TrackingWorksheet!$W765&gt;$BE$3,TrackingWorksheet!$X765=Lists!$P$6),1, 0)*D760)</f>
        <v/>
      </c>
      <c r="AR760" s="19" t="str">
        <f>IF($B760=1,"",IF(AND(TrackingWorksheet!$Y765&gt;$BE$3,TrackingWorksheet!$Z765=Lists!$P$6),1, 0)*D760)</f>
        <v/>
      </c>
      <c r="AS760" s="19" t="str">
        <f>IF($B760=1,"",IF(AND(TrackingWorksheet!$AA765&gt;$BE$3,TrackingWorksheet!$AB765=Lists!$P$6),1, 0)*D760)</f>
        <v/>
      </c>
      <c r="AT760" s="19">
        <f t="shared" si="167"/>
        <v>0</v>
      </c>
      <c r="AU760" s="19" t="str">
        <f>IF(B760=1,"",IF(AND(TrackingWorksheet!K765="",TrackingWorksheet!M765="", TrackingWorksheet!N765="", TrackingWorksheet!S765="", TrackingWorksheet!V765="", TrackingWorksheet!W765="", TrackingWorksheet!Y765="", TrackingWorksheet!AA765="", V760=1),1,0)*D760)</f>
        <v/>
      </c>
      <c r="AV760" s="19" t="str">
        <f>IF(B760=1,"",IF(D760*AND(TrackingWorksheet!U765&gt;Calculations!$BE$3,TrackingWorksheet!K765="YES"),1,0))</f>
        <v/>
      </c>
      <c r="AW760" s="19" t="str">
        <f>IF(B760=1,"",IF(D760*AND(TrackingWorksheet!W765&gt;Calculations!$BE$3,TrackingWorksheet!K765="YES"),1,0))</f>
        <v/>
      </c>
      <c r="AX760" s="19">
        <f t="shared" si="168"/>
        <v>0</v>
      </c>
      <c r="AY760" s="19">
        <f t="shared" si="164"/>
        <v>0</v>
      </c>
      <c r="AZ760" s="27" t="str">
        <f>IF(B760=1,"",IF(TrackingWorksheet!Q765="","",TrackingWorksheet!Q765))</f>
        <v/>
      </c>
      <c r="BB760" s="4"/>
      <c r="BC760" s="4"/>
      <c r="BD760" s="4"/>
      <c r="BE760" s="4"/>
      <c r="BF760" s="4"/>
      <c r="BG760" s="4" t="str">
        <f>IF(B760=1,"",IF(AND(N760=1,TrackingWorksheet!$I765+14&lt;=WeeklySummary!$C$7),1,0))</f>
        <v/>
      </c>
      <c r="BH760" s="4" t="str">
        <f>IF(B760=1,"",IF(AND(R760=1,TrackingWorksheet!$I765+14&lt;=WeeklySummary!$C$7),1,0))</f>
        <v/>
      </c>
      <c r="BI760" s="4" t="str">
        <f>IF(B760=1,"",IF(AND(J760=1,TrackingWorksheet!$G765+14&lt;=WeeklySummary!$C$7),1,0))</f>
        <v/>
      </c>
      <c r="BJ760" s="4" t="str">
        <f>IF(B760=1,"",IF(AND(T760=1,TrackingWorksheet!$I765+14&lt;=WeeklySummary!$C$7),1,0))</f>
        <v/>
      </c>
      <c r="BK760" s="4" t="str">
        <f>IF(B760=1,"",IF(AND(T760=1,TrackingWorksheet!$G765+14&lt;=WeeklySummary!$C$7),1,0))</f>
        <v/>
      </c>
      <c r="BL760" s="4">
        <f t="shared" si="177"/>
        <v>0</v>
      </c>
    </row>
    <row r="761" spans="2:64" x14ac:dyDescent="0.25">
      <c r="B761" s="27">
        <f>IF(AND(ISBLANK(TrackingWorksheet!B766),ISBLANK(TrackingWorksheet!C766),ISBLANK(TrackingWorksheet!G766),ISBLANK(TrackingWorksheet!H766),
ISBLANK(TrackingWorksheet!I766),ISBLANK(TrackingWorksheet!J766),ISBLANK(TrackingWorksheet!M766),
ISBLANK(TrackingWorksheet!N768)),1,0)</f>
        <v>1</v>
      </c>
      <c r="C761" s="12" t="str">
        <f>IF(B761=1,"",TrackingWorksheet!F766)</f>
        <v/>
      </c>
      <c r="D761" s="20" t="str">
        <f>IF(B761=1,"",IF(AND(TrackingWorksheet!B766&lt;&gt;"",TrackingWorksheet!B766&lt;=WeeklySummary!$C$7,OR(TrackingWorksheet!C766="",TrackingWorksheet!C766&gt;=WeeklySummary!$C$6)),1,0))</f>
        <v/>
      </c>
      <c r="E761" s="10" t="str">
        <f>IF(B761=1,"",IF(AND(TrackingWorksheet!G766 &lt;&gt;"",TrackingWorksheet!G766&lt;=WeeklySummary!$C$7, TrackingWorksheet!H766=Lists!$D$4), "Y", "N"))</f>
        <v/>
      </c>
      <c r="F761" s="10" t="str">
        <f>IF(B761=1,"",IF(AND(TrackingWorksheet!I766 &lt;&gt;"", TrackingWorksheet!I766&lt;=WeeklySummary!$C$7, TrackingWorksheet!J766=Lists!$D$4), "Y", "N"))</f>
        <v/>
      </c>
      <c r="G761" s="10" t="str">
        <f>IF(B761=1,"",IF(AND(TrackingWorksheet!G766 &lt;&gt;"",TrackingWorksheet!G766&lt;=WeeklySummary!$C$7, TrackingWorksheet!H766=Lists!$D$5), "Y", "N"))</f>
        <v/>
      </c>
      <c r="H761" s="10" t="str">
        <f>IF(B761=1,"",IF(AND(TrackingWorksheet!I766 &lt;&gt;"", TrackingWorksheet!I766&lt;=WeeklySummary!$C$7, TrackingWorksheet!J766=Lists!$D$5), "Y", "N"))</f>
        <v/>
      </c>
      <c r="I761" s="20" t="str">
        <f>IF(B761=1,"",IF(AND(TrackingWorksheet!G766 &lt;&gt;"", TrackingWorksheet!G766&lt;=WeeklySummary!$C$7, TrackingWorksheet!H766=Lists!$D$6), 1, 0))</f>
        <v/>
      </c>
      <c r="J761" s="20" t="str">
        <f t="shared" si="169"/>
        <v/>
      </c>
      <c r="K761" s="10" t="str">
        <f>IF(B761=1,"",IF(AND(TrackingWorksheet!I766&lt;=WeeklySummary!$C$7,TrackingWorksheet!K766="YES"),0,IF(AND(AND(OR(E761="Y",F761="Y"),E761&lt;&gt;F761),G761&lt;&gt;"Y", H761&lt;&gt;"Y"), 1, 0)))</f>
        <v/>
      </c>
      <c r="L761" s="20" t="str">
        <f t="shared" si="170"/>
        <v/>
      </c>
      <c r="M761" s="10" t="str">
        <f t="shared" si="171"/>
        <v/>
      </c>
      <c r="N761" s="20" t="str">
        <f t="shared" si="172"/>
        <v/>
      </c>
      <c r="O761" s="10" t="str">
        <f>IF(B761=1,"",IF(AND(TrackingWorksheet!I766&lt;=WeeklySummary!$C$7,TrackingWorksheet!K766="YES"),0,IF(AND(AND(OR(G761="Y",H761="Y"),G761&lt;&gt;H761),E761&lt;&gt;"Y", F761&lt;&gt;"Y"), 1, 0)))</f>
        <v/>
      </c>
      <c r="P761" s="20" t="str">
        <f t="shared" si="173"/>
        <v/>
      </c>
      <c r="Q761" s="10" t="str">
        <f t="shared" si="174"/>
        <v/>
      </c>
      <c r="R761" s="10" t="str">
        <f t="shared" si="175"/>
        <v/>
      </c>
      <c r="S761" s="10" t="str">
        <f>IF(B761=1,"",IF(AND(OR(AND(TrackingWorksheet!H766=Lists!$D$7,TrackingWorksheet!H766=TrackingWorksheet!J766),TrackingWorksheet!H766&lt;&gt;TrackingWorksheet!J766),TrackingWorksheet!K766="YES",TrackingWorksheet!H766&lt;&gt;Lists!$D$6,TrackingWorksheet!G766&lt;=WeeklySummary!$C$7,TrackingWorksheet!I766&lt;=WeeklySummary!$C$7),1,0))</f>
        <v/>
      </c>
      <c r="T761" s="10" t="str">
        <f t="shared" si="176"/>
        <v/>
      </c>
      <c r="U761" s="10" t="str">
        <f>IF($B761=1,"",IF(TrackingWorksheet!$K766="YES",1, 0)*D761)</f>
        <v/>
      </c>
      <c r="V761" s="20">
        <f t="shared" si="165"/>
        <v>0</v>
      </c>
      <c r="W761" s="20">
        <f t="shared" si="166"/>
        <v>0</v>
      </c>
      <c r="X761" s="10" t="str">
        <f>IF($B761=1,"",IF(AND(TrackingWorksheet!$L766&lt;&gt;"", TrackingWorksheet!$L766&gt;=WeeklySummary!$C$6,TrackingWorksheet!$L766&lt;=WeeklySummary!$C$7,OR(TrackingWorksheet!$H766=Lists!$D$4,TrackingWorksheet!$J766=Lists!$D$4)), 1, 0))</f>
        <v/>
      </c>
      <c r="Y761" s="10" t="str">
        <f>IF($B761=1,"",IF(AND(TrackingWorksheet!$L766&lt;&gt;"", TrackingWorksheet!$L766&gt;=WeeklySummary!$C$6,TrackingWorksheet!$L766&lt;=WeeklySummary!$C$7,OR(TrackingWorksheet!$H766=Lists!$D$5,TrackingWorksheet!$J766=Lists!$D$5)), 1, 0))</f>
        <v/>
      </c>
      <c r="Z761" s="10" t="str">
        <f>IF($B761=1,"",IF(AND(TrackingWorksheet!$L766&lt;&gt;"", TrackingWorksheet!$L766&gt;=WeeklySummary!$C$6,TrackingWorksheet!$L766&lt;=WeeklySummary!$C$7,OR(TrackingWorksheet!$H766=Lists!$D$6,TrackingWorksheet!$J766=Lists!$D$6)), 1, 0))</f>
        <v/>
      </c>
      <c r="AA761" s="19" t="str">
        <f>IF(B761=1,"",IF(AND(TrackingWorksheet!M766&lt;&gt;"",TrackingWorksheet!M766&lt;=WeeklySummary!$C$7),1,0)*D761)</f>
        <v/>
      </c>
      <c r="AB761" s="19" t="str">
        <f>IF(B761=1,"",IF(AND(TrackingWorksheet!N766&lt;&gt;"",TrackingWorksheet!N766&lt;=WeeklySummary!$C$7),1,0)*D761)</f>
        <v/>
      </c>
      <c r="AC761" s="19" t="str">
        <f>IF(B761=1,"",TrackingWorksheet!T766)</f>
        <v/>
      </c>
      <c r="AD761" s="19" t="str">
        <f>IF(B761=1,"",IF(D761*AND(TrackingWorksheet!S766&gt;=Calculations!$BD$3,TrackingWorksheet!U766="",TrackingWorksheet!K766="YES"),1,0))</f>
        <v/>
      </c>
      <c r="AE761" s="19" t="str">
        <f>IF($B761=1,"",IF(AND(TrackingWorksheet!$S766&gt;$BE$3,TrackingWorksheet!$T766=Lists!$P$4),1, 0)*D761)</f>
        <v/>
      </c>
      <c r="AF761" s="19" t="str">
        <f>IF($B761=1,"",IF(AND(TrackingWorksheet!$U766&gt;$BE$3,TrackingWorksheet!$V766=Lists!$P$4),1, 0)*D761)</f>
        <v/>
      </c>
      <c r="AG761" s="19" t="str">
        <f>IF($B761=1,"",IF(AND(TrackingWorksheet!$W766&gt;$BE$3,TrackingWorksheet!$X766=Lists!$P$4),1, 0)*D761)</f>
        <v/>
      </c>
      <c r="AH761" s="19" t="str">
        <f>IF($B761=1,"",IF(AND(TrackingWorksheet!$Y766&gt;$BE$3,TrackingWorksheet!$Z766=Lists!$P$4),1, 0)*D761)</f>
        <v/>
      </c>
      <c r="AI761" s="19" t="str">
        <f>IF($B761=1,"",IF(AND(TrackingWorksheet!$AA766&gt;$BE$3,TrackingWorksheet!$AB766=Lists!$P$4),1, 0)*D761)</f>
        <v/>
      </c>
      <c r="AJ761" s="19" t="str">
        <f>IF($B761=1,"",IF(AND(TrackingWorksheet!$S766&gt;$BE$3,TrackingWorksheet!$T766=Lists!$P$5),1, 0)*D761)</f>
        <v/>
      </c>
      <c r="AK761" s="19" t="str">
        <f>IF($B761=1,"",IF(AND(TrackingWorksheet!$U766&gt;$BE$3,TrackingWorksheet!$V766=Lists!$P$5),1, 0)*D761)</f>
        <v/>
      </c>
      <c r="AL761" s="19" t="str">
        <f>IF($B761=1,"",IF(AND(TrackingWorksheet!$W766&gt;$BE$3,TrackingWorksheet!$X766=Lists!$P$5),1, 0)*D761)</f>
        <v/>
      </c>
      <c r="AM761" s="19" t="str">
        <f>IF($B761=1,"",IF(AND(TrackingWorksheet!$Y766&gt;$BE$3,TrackingWorksheet!$Z766=Lists!$P$5),1, 0)*D761)</f>
        <v/>
      </c>
      <c r="AN761" s="19" t="str">
        <f>IF($B761=1,"",IF(AND(TrackingWorksheet!$AA766&gt;$BE$3,TrackingWorksheet!$AB766=Lists!$P$5),1, 0)*D761)</f>
        <v/>
      </c>
      <c r="AO761" s="19" t="str">
        <f>IF($B761=1,"",IF(AND(TrackingWorksheet!$S766&gt;$BE$3,TrackingWorksheet!$T766=Lists!$P$6),1, 0)*D761)</f>
        <v/>
      </c>
      <c r="AP761" s="19" t="str">
        <f>IF($B761=1,"",IF(AND(TrackingWorksheet!$U766&gt;$BE$3,TrackingWorksheet!$V766=Lists!$P$6),1, 0)*D761)</f>
        <v/>
      </c>
      <c r="AQ761" s="19" t="str">
        <f>IF($B761=1,"",IF(AND(TrackingWorksheet!$W766&gt;$BE$3,TrackingWorksheet!$X766=Lists!$P$6),1, 0)*D761)</f>
        <v/>
      </c>
      <c r="AR761" s="19" t="str">
        <f>IF($B761=1,"",IF(AND(TrackingWorksheet!$Y766&gt;$BE$3,TrackingWorksheet!$Z766=Lists!$P$6),1, 0)*D761)</f>
        <v/>
      </c>
      <c r="AS761" s="19" t="str">
        <f>IF($B761=1,"",IF(AND(TrackingWorksheet!$AA766&gt;$BE$3,TrackingWorksheet!$AB766=Lists!$P$6),1, 0)*D761)</f>
        <v/>
      </c>
      <c r="AT761" s="19">
        <f t="shared" si="167"/>
        <v>0</v>
      </c>
      <c r="AU761" s="19" t="str">
        <f>IF(B761=1,"",IF(AND(TrackingWorksheet!K766="",TrackingWorksheet!M766="", TrackingWorksheet!N766="", TrackingWorksheet!S766="", TrackingWorksheet!V766="", TrackingWorksheet!W766="", TrackingWorksheet!Y766="", TrackingWorksheet!AA766="", V761=1),1,0)*D761)</f>
        <v/>
      </c>
      <c r="AV761" s="19" t="str">
        <f>IF(B761=1,"",IF(D761*AND(TrackingWorksheet!U766&gt;Calculations!$BE$3,TrackingWorksheet!K766="YES"),1,0))</f>
        <v/>
      </c>
      <c r="AW761" s="19" t="str">
        <f>IF(B761=1,"",IF(D761*AND(TrackingWorksheet!W766&gt;Calculations!$BE$3,TrackingWorksheet!K766="YES"),1,0))</f>
        <v/>
      </c>
      <c r="AX761" s="19">
        <f t="shared" si="168"/>
        <v>0</v>
      </c>
      <c r="AY761" s="19">
        <f t="shared" si="164"/>
        <v>0</v>
      </c>
      <c r="AZ761" s="27" t="str">
        <f>IF(B761=1,"",IF(TrackingWorksheet!Q766="","",TrackingWorksheet!Q766))</f>
        <v/>
      </c>
      <c r="BB761" s="4"/>
      <c r="BC761" s="4"/>
      <c r="BD761" s="4"/>
      <c r="BE761" s="4"/>
      <c r="BF761" s="4"/>
      <c r="BG761" s="4" t="str">
        <f>IF(B761=1,"",IF(AND(N761=1,TrackingWorksheet!$I766+14&lt;=WeeklySummary!$C$7),1,0))</f>
        <v/>
      </c>
      <c r="BH761" s="4" t="str">
        <f>IF(B761=1,"",IF(AND(R761=1,TrackingWorksheet!$I766+14&lt;=WeeklySummary!$C$7),1,0))</f>
        <v/>
      </c>
      <c r="BI761" s="4" t="str">
        <f>IF(B761=1,"",IF(AND(J761=1,TrackingWorksheet!$G766+14&lt;=WeeklySummary!$C$7),1,0))</f>
        <v/>
      </c>
      <c r="BJ761" s="4" t="str">
        <f>IF(B761=1,"",IF(AND(T761=1,TrackingWorksheet!$I766+14&lt;=WeeklySummary!$C$7),1,0))</f>
        <v/>
      </c>
      <c r="BK761" s="4" t="str">
        <f>IF(B761=1,"",IF(AND(T761=1,TrackingWorksheet!$G766+14&lt;=WeeklySummary!$C$7),1,0))</f>
        <v/>
      </c>
      <c r="BL761" s="4">
        <f t="shared" si="177"/>
        <v>0</v>
      </c>
    </row>
    <row r="762" spans="2:64" x14ac:dyDescent="0.25">
      <c r="B762" s="27">
        <f>IF(AND(ISBLANK(TrackingWorksheet!B767),ISBLANK(TrackingWorksheet!C767),ISBLANK(TrackingWorksheet!G767),ISBLANK(TrackingWorksheet!H767),
ISBLANK(TrackingWorksheet!I767),ISBLANK(TrackingWorksheet!J767),ISBLANK(TrackingWorksheet!M767),
ISBLANK(TrackingWorksheet!N769)),1,0)</f>
        <v>1</v>
      </c>
      <c r="C762" s="12" t="str">
        <f>IF(B762=1,"",TrackingWorksheet!F767)</f>
        <v/>
      </c>
      <c r="D762" s="20" t="str">
        <f>IF(B762=1,"",IF(AND(TrackingWorksheet!B767&lt;&gt;"",TrackingWorksheet!B767&lt;=WeeklySummary!$C$7,OR(TrackingWorksheet!C767="",TrackingWorksheet!C767&gt;=WeeklySummary!$C$6)),1,0))</f>
        <v/>
      </c>
      <c r="E762" s="10" t="str">
        <f>IF(B762=1,"",IF(AND(TrackingWorksheet!G767 &lt;&gt;"",TrackingWorksheet!G767&lt;=WeeklySummary!$C$7, TrackingWorksheet!H767=Lists!$D$4), "Y", "N"))</f>
        <v/>
      </c>
      <c r="F762" s="10" t="str">
        <f>IF(B762=1,"",IF(AND(TrackingWorksheet!I767 &lt;&gt;"", TrackingWorksheet!I767&lt;=WeeklySummary!$C$7, TrackingWorksheet!J767=Lists!$D$4), "Y", "N"))</f>
        <v/>
      </c>
      <c r="G762" s="10" t="str">
        <f>IF(B762=1,"",IF(AND(TrackingWorksheet!G767 &lt;&gt;"",TrackingWorksheet!G767&lt;=WeeklySummary!$C$7, TrackingWorksheet!H767=Lists!$D$5), "Y", "N"))</f>
        <v/>
      </c>
      <c r="H762" s="10" t="str">
        <f>IF(B762=1,"",IF(AND(TrackingWorksheet!I767 &lt;&gt;"", TrackingWorksheet!I767&lt;=WeeklySummary!$C$7, TrackingWorksheet!J767=Lists!$D$5), "Y", "N"))</f>
        <v/>
      </c>
      <c r="I762" s="20" t="str">
        <f>IF(B762=1,"",IF(AND(TrackingWorksheet!G767 &lt;&gt;"", TrackingWorksheet!G767&lt;=WeeklySummary!$C$7, TrackingWorksheet!H767=Lists!$D$6), 1, 0))</f>
        <v/>
      </c>
      <c r="J762" s="20" t="str">
        <f t="shared" si="169"/>
        <v/>
      </c>
      <c r="K762" s="10" t="str">
        <f>IF(B762=1,"",IF(AND(TrackingWorksheet!I767&lt;=WeeklySummary!$C$7,TrackingWorksheet!K767="YES"),0,IF(AND(AND(OR(E762="Y",F762="Y"),E762&lt;&gt;F762),G762&lt;&gt;"Y", H762&lt;&gt;"Y"), 1, 0)))</f>
        <v/>
      </c>
      <c r="L762" s="20" t="str">
        <f t="shared" si="170"/>
        <v/>
      </c>
      <c r="M762" s="10" t="str">
        <f t="shared" si="171"/>
        <v/>
      </c>
      <c r="N762" s="20" t="str">
        <f t="shared" si="172"/>
        <v/>
      </c>
      <c r="O762" s="10" t="str">
        <f>IF(B762=1,"",IF(AND(TrackingWorksheet!I767&lt;=WeeklySummary!$C$7,TrackingWorksheet!K767="YES"),0,IF(AND(AND(OR(G762="Y",H762="Y"),G762&lt;&gt;H762),E762&lt;&gt;"Y", F762&lt;&gt;"Y"), 1, 0)))</f>
        <v/>
      </c>
      <c r="P762" s="20" t="str">
        <f t="shared" si="173"/>
        <v/>
      </c>
      <c r="Q762" s="10" t="str">
        <f t="shared" si="174"/>
        <v/>
      </c>
      <c r="R762" s="10" t="str">
        <f t="shared" si="175"/>
        <v/>
      </c>
      <c r="S762" s="10" t="str">
        <f>IF(B762=1,"",IF(AND(OR(AND(TrackingWorksheet!H767=Lists!$D$7,TrackingWorksheet!H767=TrackingWorksheet!J767),TrackingWorksheet!H767&lt;&gt;TrackingWorksheet!J767),TrackingWorksheet!K767="YES",TrackingWorksheet!H767&lt;&gt;Lists!$D$6,TrackingWorksheet!G767&lt;=WeeklySummary!$C$7,TrackingWorksheet!I767&lt;=WeeklySummary!$C$7),1,0))</f>
        <v/>
      </c>
      <c r="T762" s="10" t="str">
        <f t="shared" si="176"/>
        <v/>
      </c>
      <c r="U762" s="10" t="str">
        <f>IF($B762=1,"",IF(TrackingWorksheet!$K767="YES",1, 0)*D762)</f>
        <v/>
      </c>
      <c r="V762" s="20">
        <f t="shared" si="165"/>
        <v>0</v>
      </c>
      <c r="W762" s="20">
        <f t="shared" si="166"/>
        <v>0</v>
      </c>
      <c r="X762" s="10" t="str">
        <f>IF($B762=1,"",IF(AND(TrackingWorksheet!$L767&lt;&gt;"", TrackingWorksheet!$L767&gt;=WeeklySummary!$C$6,TrackingWorksheet!$L767&lt;=WeeklySummary!$C$7,OR(TrackingWorksheet!$H767=Lists!$D$4,TrackingWorksheet!$J767=Lists!$D$4)), 1, 0))</f>
        <v/>
      </c>
      <c r="Y762" s="10" t="str">
        <f>IF($B762=1,"",IF(AND(TrackingWorksheet!$L767&lt;&gt;"", TrackingWorksheet!$L767&gt;=WeeklySummary!$C$6,TrackingWorksheet!$L767&lt;=WeeklySummary!$C$7,OR(TrackingWorksheet!$H767=Lists!$D$5,TrackingWorksheet!$J767=Lists!$D$5)), 1, 0))</f>
        <v/>
      </c>
      <c r="Z762" s="10" t="str">
        <f>IF($B762=1,"",IF(AND(TrackingWorksheet!$L767&lt;&gt;"", TrackingWorksheet!$L767&gt;=WeeklySummary!$C$6,TrackingWorksheet!$L767&lt;=WeeklySummary!$C$7,OR(TrackingWorksheet!$H767=Lists!$D$6,TrackingWorksheet!$J767=Lists!$D$6)), 1, 0))</f>
        <v/>
      </c>
      <c r="AA762" s="19" t="str">
        <f>IF(B762=1,"",IF(AND(TrackingWorksheet!M767&lt;&gt;"",TrackingWorksheet!M767&lt;=WeeklySummary!$C$7),1,0)*D762)</f>
        <v/>
      </c>
      <c r="AB762" s="19" t="str">
        <f>IF(B762=1,"",IF(AND(TrackingWorksheet!N767&lt;&gt;"",TrackingWorksheet!N767&lt;=WeeklySummary!$C$7),1,0)*D762)</f>
        <v/>
      </c>
      <c r="AC762" s="19" t="str">
        <f>IF(B762=1,"",TrackingWorksheet!T767)</f>
        <v/>
      </c>
      <c r="AD762" s="19" t="str">
        <f>IF(B762=1,"",IF(D762*AND(TrackingWorksheet!S767&gt;=Calculations!$BD$3,TrackingWorksheet!U767="",TrackingWorksheet!K767="YES"),1,0))</f>
        <v/>
      </c>
      <c r="AE762" s="19" t="str">
        <f>IF($B762=1,"",IF(AND(TrackingWorksheet!$S767&gt;$BE$3,TrackingWorksheet!$T767=Lists!$P$4),1, 0)*D762)</f>
        <v/>
      </c>
      <c r="AF762" s="19" t="str">
        <f>IF($B762=1,"",IF(AND(TrackingWorksheet!$U767&gt;$BE$3,TrackingWorksheet!$V767=Lists!$P$4),1, 0)*D762)</f>
        <v/>
      </c>
      <c r="AG762" s="19" t="str">
        <f>IF($B762=1,"",IF(AND(TrackingWorksheet!$W767&gt;$BE$3,TrackingWorksheet!$X767=Lists!$P$4),1, 0)*D762)</f>
        <v/>
      </c>
      <c r="AH762" s="19" t="str">
        <f>IF($B762=1,"",IF(AND(TrackingWorksheet!$Y767&gt;$BE$3,TrackingWorksheet!$Z767=Lists!$P$4),1, 0)*D762)</f>
        <v/>
      </c>
      <c r="AI762" s="19" t="str">
        <f>IF($B762=1,"",IF(AND(TrackingWorksheet!$AA767&gt;$BE$3,TrackingWorksheet!$AB767=Lists!$P$4),1, 0)*D762)</f>
        <v/>
      </c>
      <c r="AJ762" s="19" t="str">
        <f>IF($B762=1,"",IF(AND(TrackingWorksheet!$S767&gt;$BE$3,TrackingWorksheet!$T767=Lists!$P$5),1, 0)*D762)</f>
        <v/>
      </c>
      <c r="AK762" s="19" t="str">
        <f>IF($B762=1,"",IF(AND(TrackingWorksheet!$U767&gt;$BE$3,TrackingWorksheet!$V767=Lists!$P$5),1, 0)*D762)</f>
        <v/>
      </c>
      <c r="AL762" s="19" t="str">
        <f>IF($B762=1,"",IF(AND(TrackingWorksheet!$W767&gt;$BE$3,TrackingWorksheet!$X767=Lists!$P$5),1, 0)*D762)</f>
        <v/>
      </c>
      <c r="AM762" s="19" t="str">
        <f>IF($B762=1,"",IF(AND(TrackingWorksheet!$Y767&gt;$BE$3,TrackingWorksheet!$Z767=Lists!$P$5),1, 0)*D762)</f>
        <v/>
      </c>
      <c r="AN762" s="19" t="str">
        <f>IF($B762=1,"",IF(AND(TrackingWorksheet!$AA767&gt;$BE$3,TrackingWorksheet!$AB767=Lists!$P$5),1, 0)*D762)</f>
        <v/>
      </c>
      <c r="AO762" s="19" t="str">
        <f>IF($B762=1,"",IF(AND(TrackingWorksheet!$S767&gt;$BE$3,TrackingWorksheet!$T767=Lists!$P$6),1, 0)*D762)</f>
        <v/>
      </c>
      <c r="AP762" s="19" t="str">
        <f>IF($B762=1,"",IF(AND(TrackingWorksheet!$U767&gt;$BE$3,TrackingWorksheet!$V767=Lists!$P$6),1, 0)*D762)</f>
        <v/>
      </c>
      <c r="AQ762" s="19" t="str">
        <f>IF($B762=1,"",IF(AND(TrackingWorksheet!$W767&gt;$BE$3,TrackingWorksheet!$X767=Lists!$P$6),1, 0)*D762)</f>
        <v/>
      </c>
      <c r="AR762" s="19" t="str">
        <f>IF($B762=1,"",IF(AND(TrackingWorksheet!$Y767&gt;$BE$3,TrackingWorksheet!$Z767=Lists!$P$6),1, 0)*D762)</f>
        <v/>
      </c>
      <c r="AS762" s="19" t="str">
        <f>IF($B762=1,"",IF(AND(TrackingWorksheet!$AA767&gt;$BE$3,TrackingWorksheet!$AB767=Lists!$P$6),1, 0)*D762)</f>
        <v/>
      </c>
      <c r="AT762" s="19">
        <f t="shared" si="167"/>
        <v>0</v>
      </c>
      <c r="AU762" s="19" t="str">
        <f>IF(B762=1,"",IF(AND(TrackingWorksheet!K767="",TrackingWorksheet!M767="", TrackingWorksheet!N767="", TrackingWorksheet!S767="", TrackingWorksheet!V767="", TrackingWorksheet!W767="", TrackingWorksheet!Y767="", TrackingWorksheet!AA767="", V762=1),1,0)*D762)</f>
        <v/>
      </c>
      <c r="AV762" s="19" t="str">
        <f>IF(B762=1,"",IF(D762*AND(TrackingWorksheet!U767&gt;Calculations!$BE$3,TrackingWorksheet!K767="YES"),1,0))</f>
        <v/>
      </c>
      <c r="AW762" s="19" t="str">
        <f>IF(B762=1,"",IF(D762*AND(TrackingWorksheet!W767&gt;Calculations!$BE$3,TrackingWorksheet!K767="YES"),1,0))</f>
        <v/>
      </c>
      <c r="AX762" s="19">
        <f t="shared" si="168"/>
        <v>0</v>
      </c>
      <c r="AY762" s="19">
        <f t="shared" si="164"/>
        <v>0</v>
      </c>
      <c r="AZ762" s="27" t="str">
        <f>IF(B762=1,"",IF(TrackingWorksheet!Q767="","",TrackingWorksheet!Q767))</f>
        <v/>
      </c>
      <c r="BB762" s="4"/>
      <c r="BC762" s="4"/>
      <c r="BD762" s="4"/>
      <c r="BE762" s="4"/>
      <c r="BF762" s="4"/>
      <c r="BG762" s="4" t="str">
        <f>IF(B762=1,"",IF(AND(N762=1,TrackingWorksheet!$I767+14&lt;=WeeklySummary!$C$7),1,0))</f>
        <v/>
      </c>
      <c r="BH762" s="4" t="str">
        <f>IF(B762=1,"",IF(AND(R762=1,TrackingWorksheet!$I767+14&lt;=WeeklySummary!$C$7),1,0))</f>
        <v/>
      </c>
      <c r="BI762" s="4" t="str">
        <f>IF(B762=1,"",IF(AND(J762=1,TrackingWorksheet!$G767+14&lt;=WeeklySummary!$C$7),1,0))</f>
        <v/>
      </c>
      <c r="BJ762" s="4" t="str">
        <f>IF(B762=1,"",IF(AND(T762=1,TrackingWorksheet!$I767+14&lt;=WeeklySummary!$C$7),1,0))</f>
        <v/>
      </c>
      <c r="BK762" s="4" t="str">
        <f>IF(B762=1,"",IF(AND(T762=1,TrackingWorksheet!$G767+14&lt;=WeeklySummary!$C$7),1,0))</f>
        <v/>
      </c>
      <c r="BL762" s="4">
        <f t="shared" si="177"/>
        <v>0</v>
      </c>
    </row>
    <row r="763" spans="2:64" x14ac:dyDescent="0.25">
      <c r="B763" s="27">
        <f>IF(AND(ISBLANK(TrackingWorksheet!B768),ISBLANK(TrackingWorksheet!C768),ISBLANK(TrackingWorksheet!G768),ISBLANK(TrackingWorksheet!H768),
ISBLANK(TrackingWorksheet!I768),ISBLANK(TrackingWorksheet!J768),ISBLANK(TrackingWorksheet!M768),
ISBLANK(TrackingWorksheet!N770)),1,0)</f>
        <v>1</v>
      </c>
      <c r="C763" s="12" t="str">
        <f>IF(B763=1,"",TrackingWorksheet!F768)</f>
        <v/>
      </c>
      <c r="D763" s="20" t="str">
        <f>IF(B763=1,"",IF(AND(TrackingWorksheet!B768&lt;&gt;"",TrackingWorksheet!B768&lt;=WeeklySummary!$C$7,OR(TrackingWorksheet!C768="",TrackingWorksheet!C768&gt;=WeeklySummary!$C$6)),1,0))</f>
        <v/>
      </c>
      <c r="E763" s="10" t="str">
        <f>IF(B763=1,"",IF(AND(TrackingWorksheet!G768 &lt;&gt;"",TrackingWorksheet!G768&lt;=WeeklySummary!$C$7, TrackingWorksheet!H768=Lists!$D$4), "Y", "N"))</f>
        <v/>
      </c>
      <c r="F763" s="10" t="str">
        <f>IF(B763=1,"",IF(AND(TrackingWorksheet!I768 &lt;&gt;"", TrackingWorksheet!I768&lt;=WeeklySummary!$C$7, TrackingWorksheet!J768=Lists!$D$4), "Y", "N"))</f>
        <v/>
      </c>
      <c r="G763" s="10" t="str">
        <f>IF(B763=1,"",IF(AND(TrackingWorksheet!G768 &lt;&gt;"",TrackingWorksheet!G768&lt;=WeeklySummary!$C$7, TrackingWorksheet!H768=Lists!$D$5), "Y", "N"))</f>
        <v/>
      </c>
      <c r="H763" s="10" t="str">
        <f>IF(B763=1,"",IF(AND(TrackingWorksheet!I768 &lt;&gt;"", TrackingWorksheet!I768&lt;=WeeklySummary!$C$7, TrackingWorksheet!J768=Lists!$D$5), "Y", "N"))</f>
        <v/>
      </c>
      <c r="I763" s="20" t="str">
        <f>IF(B763=1,"",IF(AND(TrackingWorksheet!G768 &lt;&gt;"", TrackingWorksheet!G768&lt;=WeeklySummary!$C$7, TrackingWorksheet!H768=Lists!$D$6), 1, 0))</f>
        <v/>
      </c>
      <c r="J763" s="20" t="str">
        <f t="shared" si="169"/>
        <v/>
      </c>
      <c r="K763" s="10" t="str">
        <f>IF(B763=1,"",IF(AND(TrackingWorksheet!I768&lt;=WeeklySummary!$C$7,TrackingWorksheet!K768="YES"),0,IF(AND(AND(OR(E763="Y",F763="Y"),E763&lt;&gt;F763),G763&lt;&gt;"Y", H763&lt;&gt;"Y"), 1, 0)))</f>
        <v/>
      </c>
      <c r="L763" s="20" t="str">
        <f t="shared" si="170"/>
        <v/>
      </c>
      <c r="M763" s="10" t="str">
        <f t="shared" si="171"/>
        <v/>
      </c>
      <c r="N763" s="20" t="str">
        <f t="shared" si="172"/>
        <v/>
      </c>
      <c r="O763" s="10" t="str">
        <f>IF(B763=1,"",IF(AND(TrackingWorksheet!I768&lt;=WeeklySummary!$C$7,TrackingWorksheet!K768="YES"),0,IF(AND(AND(OR(G763="Y",H763="Y"),G763&lt;&gt;H763),E763&lt;&gt;"Y", F763&lt;&gt;"Y"), 1, 0)))</f>
        <v/>
      </c>
      <c r="P763" s="20" t="str">
        <f t="shared" si="173"/>
        <v/>
      </c>
      <c r="Q763" s="10" t="str">
        <f t="shared" si="174"/>
        <v/>
      </c>
      <c r="R763" s="10" t="str">
        <f t="shared" si="175"/>
        <v/>
      </c>
      <c r="S763" s="10" t="str">
        <f>IF(B763=1,"",IF(AND(OR(AND(TrackingWorksheet!H768=Lists!$D$7,TrackingWorksheet!H768=TrackingWorksheet!J768),TrackingWorksheet!H768&lt;&gt;TrackingWorksheet!J768),TrackingWorksheet!K768="YES",TrackingWorksheet!H768&lt;&gt;Lists!$D$6,TrackingWorksheet!G768&lt;=WeeklySummary!$C$7,TrackingWorksheet!I768&lt;=WeeklySummary!$C$7),1,0))</f>
        <v/>
      </c>
      <c r="T763" s="10" t="str">
        <f t="shared" si="176"/>
        <v/>
      </c>
      <c r="U763" s="10" t="str">
        <f>IF($B763=1,"",IF(TrackingWorksheet!$K768="YES",1, 0)*D763)</f>
        <v/>
      </c>
      <c r="V763" s="20">
        <f t="shared" si="165"/>
        <v>0</v>
      </c>
      <c r="W763" s="20">
        <f t="shared" si="166"/>
        <v>0</v>
      </c>
      <c r="X763" s="10" t="str">
        <f>IF($B763=1,"",IF(AND(TrackingWorksheet!$L768&lt;&gt;"", TrackingWorksheet!$L768&gt;=WeeklySummary!$C$6,TrackingWorksheet!$L768&lt;=WeeklySummary!$C$7,OR(TrackingWorksheet!$H768=Lists!$D$4,TrackingWorksheet!$J768=Lists!$D$4)), 1, 0))</f>
        <v/>
      </c>
      <c r="Y763" s="10" t="str">
        <f>IF($B763=1,"",IF(AND(TrackingWorksheet!$L768&lt;&gt;"", TrackingWorksheet!$L768&gt;=WeeklySummary!$C$6,TrackingWorksheet!$L768&lt;=WeeklySummary!$C$7,OR(TrackingWorksheet!$H768=Lists!$D$5,TrackingWorksheet!$J768=Lists!$D$5)), 1, 0))</f>
        <v/>
      </c>
      <c r="Z763" s="10" t="str">
        <f>IF($B763=1,"",IF(AND(TrackingWorksheet!$L768&lt;&gt;"", TrackingWorksheet!$L768&gt;=WeeklySummary!$C$6,TrackingWorksheet!$L768&lt;=WeeklySummary!$C$7,OR(TrackingWorksheet!$H768=Lists!$D$6,TrackingWorksheet!$J768=Lists!$D$6)), 1, 0))</f>
        <v/>
      </c>
      <c r="AA763" s="19" t="str">
        <f>IF(B763=1,"",IF(AND(TrackingWorksheet!M768&lt;&gt;"",TrackingWorksheet!M768&lt;=WeeklySummary!$C$7),1,0)*D763)</f>
        <v/>
      </c>
      <c r="AB763" s="19" t="str">
        <f>IF(B763=1,"",IF(AND(TrackingWorksheet!N768&lt;&gt;"",TrackingWorksheet!N768&lt;=WeeklySummary!$C$7),1,0)*D763)</f>
        <v/>
      </c>
      <c r="AC763" s="19" t="str">
        <f>IF(B763=1,"",TrackingWorksheet!T768)</f>
        <v/>
      </c>
      <c r="AD763" s="19" t="str">
        <f>IF(B763=1,"",IF(D763*AND(TrackingWorksheet!S768&gt;=Calculations!$BD$3,TrackingWorksheet!U768="",TrackingWorksheet!K768="YES"),1,0))</f>
        <v/>
      </c>
      <c r="AE763" s="19" t="str">
        <f>IF($B763=1,"",IF(AND(TrackingWorksheet!$S768&gt;$BE$3,TrackingWorksheet!$T768=Lists!$P$4),1, 0)*D763)</f>
        <v/>
      </c>
      <c r="AF763" s="19" t="str">
        <f>IF($B763=1,"",IF(AND(TrackingWorksheet!$U768&gt;$BE$3,TrackingWorksheet!$V768=Lists!$P$4),1, 0)*D763)</f>
        <v/>
      </c>
      <c r="AG763" s="19" t="str">
        <f>IF($B763=1,"",IF(AND(TrackingWorksheet!$W768&gt;$BE$3,TrackingWorksheet!$X768=Lists!$P$4),1, 0)*D763)</f>
        <v/>
      </c>
      <c r="AH763" s="19" t="str">
        <f>IF($B763=1,"",IF(AND(TrackingWorksheet!$Y768&gt;$BE$3,TrackingWorksheet!$Z768=Lists!$P$4),1, 0)*D763)</f>
        <v/>
      </c>
      <c r="AI763" s="19" t="str">
        <f>IF($B763=1,"",IF(AND(TrackingWorksheet!$AA768&gt;$BE$3,TrackingWorksheet!$AB768=Lists!$P$4),1, 0)*D763)</f>
        <v/>
      </c>
      <c r="AJ763" s="19" t="str">
        <f>IF($B763=1,"",IF(AND(TrackingWorksheet!$S768&gt;$BE$3,TrackingWorksheet!$T768=Lists!$P$5),1, 0)*D763)</f>
        <v/>
      </c>
      <c r="AK763" s="19" t="str">
        <f>IF($B763=1,"",IF(AND(TrackingWorksheet!$U768&gt;$BE$3,TrackingWorksheet!$V768=Lists!$P$5),1, 0)*D763)</f>
        <v/>
      </c>
      <c r="AL763" s="19" t="str">
        <f>IF($B763=1,"",IF(AND(TrackingWorksheet!$W768&gt;$BE$3,TrackingWorksheet!$X768=Lists!$P$5),1, 0)*D763)</f>
        <v/>
      </c>
      <c r="AM763" s="19" t="str">
        <f>IF($B763=1,"",IF(AND(TrackingWorksheet!$Y768&gt;$BE$3,TrackingWorksheet!$Z768=Lists!$P$5),1, 0)*D763)</f>
        <v/>
      </c>
      <c r="AN763" s="19" t="str">
        <f>IF($B763=1,"",IF(AND(TrackingWorksheet!$AA768&gt;$BE$3,TrackingWorksheet!$AB768=Lists!$P$5),1, 0)*D763)</f>
        <v/>
      </c>
      <c r="AO763" s="19" t="str">
        <f>IF($B763=1,"",IF(AND(TrackingWorksheet!$S768&gt;$BE$3,TrackingWorksheet!$T768=Lists!$P$6),1, 0)*D763)</f>
        <v/>
      </c>
      <c r="AP763" s="19" t="str">
        <f>IF($B763=1,"",IF(AND(TrackingWorksheet!$U768&gt;$BE$3,TrackingWorksheet!$V768=Lists!$P$6),1, 0)*D763)</f>
        <v/>
      </c>
      <c r="AQ763" s="19" t="str">
        <f>IF($B763=1,"",IF(AND(TrackingWorksheet!$W768&gt;$BE$3,TrackingWorksheet!$X768=Lists!$P$6),1, 0)*D763)</f>
        <v/>
      </c>
      <c r="AR763" s="19" t="str">
        <f>IF($B763=1,"",IF(AND(TrackingWorksheet!$Y768&gt;$BE$3,TrackingWorksheet!$Z768=Lists!$P$6),1, 0)*D763)</f>
        <v/>
      </c>
      <c r="AS763" s="19" t="str">
        <f>IF($B763=1,"",IF(AND(TrackingWorksheet!$AA768&gt;$BE$3,TrackingWorksheet!$AB768=Lists!$P$6),1, 0)*D763)</f>
        <v/>
      </c>
      <c r="AT763" s="19">
        <f t="shared" si="167"/>
        <v>0</v>
      </c>
      <c r="AU763" s="19" t="str">
        <f>IF(B763=1,"",IF(AND(TrackingWorksheet!K768="",TrackingWorksheet!M768="", TrackingWorksheet!N768="", TrackingWorksheet!S768="", TrackingWorksheet!V768="", TrackingWorksheet!W768="", TrackingWorksheet!Y768="", TrackingWorksheet!AA768="", V763=1),1,0)*D763)</f>
        <v/>
      </c>
      <c r="AV763" s="19" t="str">
        <f>IF(B763=1,"",IF(D763*AND(TrackingWorksheet!U768&gt;Calculations!$BE$3,TrackingWorksheet!K768="YES"),1,0))</f>
        <v/>
      </c>
      <c r="AW763" s="19" t="str">
        <f>IF(B763=1,"",IF(D763*AND(TrackingWorksheet!W768&gt;Calculations!$BE$3,TrackingWorksheet!K768="YES"),1,0))</f>
        <v/>
      </c>
      <c r="AX763" s="19">
        <f t="shared" si="168"/>
        <v>0</v>
      </c>
      <c r="AY763" s="19">
        <f t="shared" si="164"/>
        <v>0</v>
      </c>
      <c r="AZ763" s="27" t="str">
        <f>IF(B763=1,"",IF(TrackingWorksheet!Q768="","",TrackingWorksheet!Q768))</f>
        <v/>
      </c>
      <c r="BB763" s="4"/>
      <c r="BC763" s="4"/>
      <c r="BD763" s="4"/>
      <c r="BE763" s="4"/>
      <c r="BF763" s="4"/>
      <c r="BG763" s="4" t="str">
        <f>IF(B763=1,"",IF(AND(N763=1,TrackingWorksheet!$I768+14&lt;=WeeklySummary!$C$7),1,0))</f>
        <v/>
      </c>
      <c r="BH763" s="4" t="str">
        <f>IF(B763=1,"",IF(AND(R763=1,TrackingWorksheet!$I768+14&lt;=WeeklySummary!$C$7),1,0))</f>
        <v/>
      </c>
      <c r="BI763" s="4" t="str">
        <f>IF(B763=1,"",IF(AND(J763=1,TrackingWorksheet!$G768+14&lt;=WeeklySummary!$C$7),1,0))</f>
        <v/>
      </c>
      <c r="BJ763" s="4" t="str">
        <f>IF(B763=1,"",IF(AND(T763=1,TrackingWorksheet!$I768+14&lt;=WeeklySummary!$C$7),1,0))</f>
        <v/>
      </c>
      <c r="BK763" s="4" t="str">
        <f>IF(B763=1,"",IF(AND(T763=1,TrackingWorksheet!$G768+14&lt;=WeeklySummary!$C$7),1,0))</f>
        <v/>
      </c>
      <c r="BL763" s="4">
        <f t="shared" si="177"/>
        <v>0</v>
      </c>
    </row>
    <row r="764" spans="2:64" x14ac:dyDescent="0.25">
      <c r="B764" s="27">
        <f>IF(AND(ISBLANK(TrackingWorksheet!B769),ISBLANK(TrackingWorksheet!C769),ISBLANK(TrackingWorksheet!G769),ISBLANK(TrackingWorksheet!H769),
ISBLANK(TrackingWorksheet!I769),ISBLANK(TrackingWorksheet!J769),ISBLANK(TrackingWorksheet!M769),
ISBLANK(TrackingWorksheet!N771)),1,0)</f>
        <v>1</v>
      </c>
      <c r="C764" s="12" t="str">
        <f>IF(B764=1,"",TrackingWorksheet!F769)</f>
        <v/>
      </c>
      <c r="D764" s="20" t="str">
        <f>IF(B764=1,"",IF(AND(TrackingWorksheet!B769&lt;&gt;"",TrackingWorksheet!B769&lt;=WeeklySummary!$C$7,OR(TrackingWorksheet!C769="",TrackingWorksheet!C769&gt;=WeeklySummary!$C$6)),1,0))</f>
        <v/>
      </c>
      <c r="E764" s="10" t="str">
        <f>IF(B764=1,"",IF(AND(TrackingWorksheet!G769 &lt;&gt;"",TrackingWorksheet!G769&lt;=WeeklySummary!$C$7, TrackingWorksheet!H769=Lists!$D$4), "Y", "N"))</f>
        <v/>
      </c>
      <c r="F764" s="10" t="str">
        <f>IF(B764=1,"",IF(AND(TrackingWorksheet!I769 &lt;&gt;"", TrackingWorksheet!I769&lt;=WeeklySummary!$C$7, TrackingWorksheet!J769=Lists!$D$4), "Y", "N"))</f>
        <v/>
      </c>
      <c r="G764" s="10" t="str">
        <f>IF(B764=1,"",IF(AND(TrackingWorksheet!G769 &lt;&gt;"",TrackingWorksheet!G769&lt;=WeeklySummary!$C$7, TrackingWorksheet!H769=Lists!$D$5), "Y", "N"))</f>
        <v/>
      </c>
      <c r="H764" s="10" t="str">
        <f>IF(B764=1,"",IF(AND(TrackingWorksheet!I769 &lt;&gt;"", TrackingWorksheet!I769&lt;=WeeklySummary!$C$7, TrackingWorksheet!J769=Lists!$D$5), "Y", "N"))</f>
        <v/>
      </c>
      <c r="I764" s="20" t="str">
        <f>IF(B764=1,"",IF(AND(TrackingWorksheet!G769 &lt;&gt;"", TrackingWorksheet!G769&lt;=WeeklySummary!$C$7, TrackingWorksheet!H769=Lists!$D$6), 1, 0))</f>
        <v/>
      </c>
      <c r="J764" s="20" t="str">
        <f t="shared" si="169"/>
        <v/>
      </c>
      <c r="K764" s="10" t="str">
        <f>IF(B764=1,"",IF(AND(TrackingWorksheet!I769&lt;=WeeklySummary!$C$7,TrackingWorksheet!K769="YES"),0,IF(AND(AND(OR(E764="Y",F764="Y"),E764&lt;&gt;F764),G764&lt;&gt;"Y", H764&lt;&gt;"Y"), 1, 0)))</f>
        <v/>
      </c>
      <c r="L764" s="20" t="str">
        <f t="shared" si="170"/>
        <v/>
      </c>
      <c r="M764" s="10" t="str">
        <f t="shared" si="171"/>
        <v/>
      </c>
      <c r="N764" s="20" t="str">
        <f t="shared" si="172"/>
        <v/>
      </c>
      <c r="O764" s="10" t="str">
        <f>IF(B764=1,"",IF(AND(TrackingWorksheet!I769&lt;=WeeklySummary!$C$7,TrackingWorksheet!K769="YES"),0,IF(AND(AND(OR(G764="Y",H764="Y"),G764&lt;&gt;H764),E764&lt;&gt;"Y", F764&lt;&gt;"Y"), 1, 0)))</f>
        <v/>
      </c>
      <c r="P764" s="20" t="str">
        <f t="shared" si="173"/>
        <v/>
      </c>
      <c r="Q764" s="10" t="str">
        <f t="shared" si="174"/>
        <v/>
      </c>
      <c r="R764" s="10" t="str">
        <f t="shared" si="175"/>
        <v/>
      </c>
      <c r="S764" s="10" t="str">
        <f>IF(B764=1,"",IF(AND(OR(AND(TrackingWorksheet!H769=Lists!$D$7,TrackingWorksheet!H769=TrackingWorksheet!J769),TrackingWorksheet!H769&lt;&gt;TrackingWorksheet!J769),TrackingWorksheet!K769="YES",TrackingWorksheet!H769&lt;&gt;Lists!$D$6,TrackingWorksheet!G769&lt;=WeeklySummary!$C$7,TrackingWorksheet!I769&lt;=WeeklySummary!$C$7),1,0))</f>
        <v/>
      </c>
      <c r="T764" s="10" t="str">
        <f t="shared" si="176"/>
        <v/>
      </c>
      <c r="U764" s="10" t="str">
        <f>IF($B764=1,"",IF(TrackingWorksheet!$K769="YES",1, 0)*D764)</f>
        <v/>
      </c>
      <c r="V764" s="20">
        <f t="shared" si="165"/>
        <v>0</v>
      </c>
      <c r="W764" s="20">
        <f t="shared" si="166"/>
        <v>0</v>
      </c>
      <c r="X764" s="10" t="str">
        <f>IF($B764=1,"",IF(AND(TrackingWorksheet!$L769&lt;&gt;"", TrackingWorksheet!$L769&gt;=WeeklySummary!$C$6,TrackingWorksheet!$L769&lt;=WeeklySummary!$C$7,OR(TrackingWorksheet!$H769=Lists!$D$4,TrackingWorksheet!$J769=Lists!$D$4)), 1, 0))</f>
        <v/>
      </c>
      <c r="Y764" s="10" t="str">
        <f>IF($B764=1,"",IF(AND(TrackingWorksheet!$L769&lt;&gt;"", TrackingWorksheet!$L769&gt;=WeeklySummary!$C$6,TrackingWorksheet!$L769&lt;=WeeklySummary!$C$7,OR(TrackingWorksheet!$H769=Lists!$D$5,TrackingWorksheet!$J769=Lists!$D$5)), 1, 0))</f>
        <v/>
      </c>
      <c r="Z764" s="10" t="str">
        <f>IF($B764=1,"",IF(AND(TrackingWorksheet!$L769&lt;&gt;"", TrackingWorksheet!$L769&gt;=WeeklySummary!$C$6,TrackingWorksheet!$L769&lt;=WeeklySummary!$C$7,OR(TrackingWorksheet!$H769=Lists!$D$6,TrackingWorksheet!$J769=Lists!$D$6)), 1, 0))</f>
        <v/>
      </c>
      <c r="AA764" s="19" t="str">
        <f>IF(B764=1,"",IF(AND(TrackingWorksheet!M769&lt;&gt;"",TrackingWorksheet!M769&lt;=WeeklySummary!$C$7),1,0)*D764)</f>
        <v/>
      </c>
      <c r="AB764" s="19" t="str">
        <f>IF(B764=1,"",IF(AND(TrackingWorksheet!N769&lt;&gt;"",TrackingWorksheet!N769&lt;=WeeklySummary!$C$7),1,0)*D764)</f>
        <v/>
      </c>
      <c r="AC764" s="19" t="str">
        <f>IF(B764=1,"",TrackingWorksheet!T769)</f>
        <v/>
      </c>
      <c r="AD764" s="19" t="str">
        <f>IF(B764=1,"",IF(D764*AND(TrackingWorksheet!S769&gt;=Calculations!$BD$3,TrackingWorksheet!U769="",TrackingWorksheet!K769="YES"),1,0))</f>
        <v/>
      </c>
      <c r="AE764" s="19" t="str">
        <f>IF($B764=1,"",IF(AND(TrackingWorksheet!$S769&gt;$BE$3,TrackingWorksheet!$T769=Lists!$P$4),1, 0)*D764)</f>
        <v/>
      </c>
      <c r="AF764" s="19" t="str">
        <f>IF($B764=1,"",IF(AND(TrackingWorksheet!$U769&gt;$BE$3,TrackingWorksheet!$V769=Lists!$P$4),1, 0)*D764)</f>
        <v/>
      </c>
      <c r="AG764" s="19" t="str">
        <f>IF($B764=1,"",IF(AND(TrackingWorksheet!$W769&gt;$BE$3,TrackingWorksheet!$X769=Lists!$P$4),1, 0)*D764)</f>
        <v/>
      </c>
      <c r="AH764" s="19" t="str">
        <f>IF($B764=1,"",IF(AND(TrackingWorksheet!$Y769&gt;$BE$3,TrackingWorksheet!$Z769=Lists!$P$4),1, 0)*D764)</f>
        <v/>
      </c>
      <c r="AI764" s="19" t="str">
        <f>IF($B764=1,"",IF(AND(TrackingWorksheet!$AA769&gt;$BE$3,TrackingWorksheet!$AB769=Lists!$P$4),1, 0)*D764)</f>
        <v/>
      </c>
      <c r="AJ764" s="19" t="str">
        <f>IF($B764=1,"",IF(AND(TrackingWorksheet!$S769&gt;$BE$3,TrackingWorksheet!$T769=Lists!$P$5),1, 0)*D764)</f>
        <v/>
      </c>
      <c r="AK764" s="19" t="str">
        <f>IF($B764=1,"",IF(AND(TrackingWorksheet!$U769&gt;$BE$3,TrackingWorksheet!$V769=Lists!$P$5),1, 0)*D764)</f>
        <v/>
      </c>
      <c r="AL764" s="19" t="str">
        <f>IF($B764=1,"",IF(AND(TrackingWorksheet!$W769&gt;$BE$3,TrackingWorksheet!$X769=Lists!$P$5),1, 0)*D764)</f>
        <v/>
      </c>
      <c r="AM764" s="19" t="str">
        <f>IF($B764=1,"",IF(AND(TrackingWorksheet!$Y769&gt;$BE$3,TrackingWorksheet!$Z769=Lists!$P$5),1, 0)*D764)</f>
        <v/>
      </c>
      <c r="AN764" s="19" t="str">
        <f>IF($B764=1,"",IF(AND(TrackingWorksheet!$AA769&gt;$BE$3,TrackingWorksheet!$AB769=Lists!$P$5),1, 0)*D764)</f>
        <v/>
      </c>
      <c r="AO764" s="19" t="str">
        <f>IF($B764=1,"",IF(AND(TrackingWorksheet!$S769&gt;$BE$3,TrackingWorksheet!$T769=Lists!$P$6),1, 0)*D764)</f>
        <v/>
      </c>
      <c r="AP764" s="19" t="str">
        <f>IF($B764=1,"",IF(AND(TrackingWorksheet!$U769&gt;$BE$3,TrackingWorksheet!$V769=Lists!$P$6),1, 0)*D764)</f>
        <v/>
      </c>
      <c r="AQ764" s="19" t="str">
        <f>IF($B764=1,"",IF(AND(TrackingWorksheet!$W769&gt;$BE$3,TrackingWorksheet!$X769=Lists!$P$6),1, 0)*D764)</f>
        <v/>
      </c>
      <c r="AR764" s="19" t="str">
        <f>IF($B764=1,"",IF(AND(TrackingWorksheet!$Y769&gt;$BE$3,TrackingWorksheet!$Z769=Lists!$P$6),1, 0)*D764)</f>
        <v/>
      </c>
      <c r="AS764" s="19" t="str">
        <f>IF($B764=1,"",IF(AND(TrackingWorksheet!$AA769&gt;$BE$3,TrackingWorksheet!$AB769=Lists!$P$6),1, 0)*D764)</f>
        <v/>
      </c>
      <c r="AT764" s="19">
        <f t="shared" si="167"/>
        <v>0</v>
      </c>
      <c r="AU764" s="19" t="str">
        <f>IF(B764=1,"",IF(AND(TrackingWorksheet!K769="",TrackingWorksheet!M769="", TrackingWorksheet!N769="", TrackingWorksheet!S769="", TrackingWorksheet!V769="", TrackingWorksheet!W769="", TrackingWorksheet!Y769="", TrackingWorksheet!AA769="", V764=1),1,0)*D764)</f>
        <v/>
      </c>
      <c r="AV764" s="19" t="str">
        <f>IF(B764=1,"",IF(D764*AND(TrackingWorksheet!U769&gt;Calculations!$BE$3,TrackingWorksheet!K769="YES"),1,0))</f>
        <v/>
      </c>
      <c r="AW764" s="19" t="str">
        <f>IF(B764=1,"",IF(D764*AND(TrackingWorksheet!W769&gt;Calculations!$BE$3,TrackingWorksheet!K769="YES"),1,0))</f>
        <v/>
      </c>
      <c r="AX764" s="19">
        <f t="shared" si="168"/>
        <v>0</v>
      </c>
      <c r="AY764" s="19">
        <f t="shared" si="164"/>
        <v>0</v>
      </c>
      <c r="AZ764" s="27" t="str">
        <f>IF(B764=1,"",IF(TrackingWorksheet!Q769="","",TrackingWorksheet!Q769))</f>
        <v/>
      </c>
      <c r="BB764" s="4"/>
      <c r="BC764" s="4"/>
      <c r="BD764" s="4"/>
      <c r="BE764" s="4"/>
      <c r="BF764" s="4"/>
      <c r="BG764" s="4" t="str">
        <f>IF(B764=1,"",IF(AND(N764=1,TrackingWorksheet!$I769+14&lt;=WeeklySummary!$C$7),1,0))</f>
        <v/>
      </c>
      <c r="BH764" s="4" t="str">
        <f>IF(B764=1,"",IF(AND(R764=1,TrackingWorksheet!$I769+14&lt;=WeeklySummary!$C$7),1,0))</f>
        <v/>
      </c>
      <c r="BI764" s="4" t="str">
        <f>IF(B764=1,"",IF(AND(J764=1,TrackingWorksheet!$G769+14&lt;=WeeklySummary!$C$7),1,0))</f>
        <v/>
      </c>
      <c r="BJ764" s="4" t="str">
        <f>IF(B764=1,"",IF(AND(T764=1,TrackingWorksheet!$I769+14&lt;=WeeklySummary!$C$7),1,0))</f>
        <v/>
      </c>
      <c r="BK764" s="4" t="str">
        <f>IF(B764=1,"",IF(AND(T764=1,TrackingWorksheet!$G769+14&lt;=WeeklySummary!$C$7),1,0))</f>
        <v/>
      </c>
      <c r="BL764" s="4">
        <f t="shared" si="177"/>
        <v>0</v>
      </c>
    </row>
    <row r="765" spans="2:64" x14ac:dyDescent="0.25">
      <c r="B765" s="27">
        <f>IF(AND(ISBLANK(TrackingWorksheet!B770),ISBLANK(TrackingWorksheet!C770),ISBLANK(TrackingWorksheet!G770),ISBLANK(TrackingWorksheet!H770),
ISBLANK(TrackingWorksheet!I770),ISBLANK(TrackingWorksheet!J770),ISBLANK(TrackingWorksheet!M770),
ISBLANK(TrackingWorksheet!N772)),1,0)</f>
        <v>1</v>
      </c>
      <c r="C765" s="12" t="str">
        <f>IF(B765=1,"",TrackingWorksheet!F770)</f>
        <v/>
      </c>
      <c r="D765" s="20" t="str">
        <f>IF(B765=1,"",IF(AND(TrackingWorksheet!B770&lt;&gt;"",TrackingWorksheet!B770&lt;=WeeklySummary!$C$7,OR(TrackingWorksheet!C770="",TrackingWorksheet!C770&gt;=WeeklySummary!$C$6)),1,0))</f>
        <v/>
      </c>
      <c r="E765" s="10" t="str">
        <f>IF(B765=1,"",IF(AND(TrackingWorksheet!G770 &lt;&gt;"",TrackingWorksheet!G770&lt;=WeeklySummary!$C$7, TrackingWorksheet!H770=Lists!$D$4), "Y", "N"))</f>
        <v/>
      </c>
      <c r="F765" s="10" t="str">
        <f>IF(B765=1,"",IF(AND(TrackingWorksheet!I770 &lt;&gt;"", TrackingWorksheet!I770&lt;=WeeklySummary!$C$7, TrackingWorksheet!J770=Lists!$D$4), "Y", "N"))</f>
        <v/>
      </c>
      <c r="G765" s="10" t="str">
        <f>IF(B765=1,"",IF(AND(TrackingWorksheet!G770 &lt;&gt;"",TrackingWorksheet!G770&lt;=WeeklySummary!$C$7, TrackingWorksheet!H770=Lists!$D$5), "Y", "N"))</f>
        <v/>
      </c>
      <c r="H765" s="10" t="str">
        <f>IF(B765=1,"",IF(AND(TrackingWorksheet!I770 &lt;&gt;"", TrackingWorksheet!I770&lt;=WeeklySummary!$C$7, TrackingWorksheet!J770=Lists!$D$5), "Y", "N"))</f>
        <v/>
      </c>
      <c r="I765" s="20" t="str">
        <f>IF(B765=1,"",IF(AND(TrackingWorksheet!G770 &lt;&gt;"", TrackingWorksheet!G770&lt;=WeeklySummary!$C$7, TrackingWorksheet!H770=Lists!$D$6), 1, 0))</f>
        <v/>
      </c>
      <c r="J765" s="20" t="str">
        <f t="shared" si="169"/>
        <v/>
      </c>
      <c r="K765" s="10" t="str">
        <f>IF(B765=1,"",IF(AND(TrackingWorksheet!I770&lt;=WeeklySummary!$C$7,TrackingWorksheet!K770="YES"),0,IF(AND(AND(OR(E765="Y",F765="Y"),E765&lt;&gt;F765),G765&lt;&gt;"Y", H765&lt;&gt;"Y"), 1, 0)))</f>
        <v/>
      </c>
      <c r="L765" s="20" t="str">
        <f t="shared" si="170"/>
        <v/>
      </c>
      <c r="M765" s="10" t="str">
        <f t="shared" si="171"/>
        <v/>
      </c>
      <c r="N765" s="20" t="str">
        <f t="shared" si="172"/>
        <v/>
      </c>
      <c r="O765" s="10" t="str">
        <f>IF(B765=1,"",IF(AND(TrackingWorksheet!I770&lt;=WeeklySummary!$C$7,TrackingWorksheet!K770="YES"),0,IF(AND(AND(OR(G765="Y",H765="Y"),G765&lt;&gt;H765),E765&lt;&gt;"Y", F765&lt;&gt;"Y"), 1, 0)))</f>
        <v/>
      </c>
      <c r="P765" s="20" t="str">
        <f t="shared" si="173"/>
        <v/>
      </c>
      <c r="Q765" s="10" t="str">
        <f t="shared" si="174"/>
        <v/>
      </c>
      <c r="R765" s="10" t="str">
        <f t="shared" si="175"/>
        <v/>
      </c>
      <c r="S765" s="10" t="str">
        <f>IF(B765=1,"",IF(AND(OR(AND(TrackingWorksheet!H770=Lists!$D$7,TrackingWorksheet!H770=TrackingWorksheet!J770),TrackingWorksheet!H770&lt;&gt;TrackingWorksheet!J770),TrackingWorksheet!K770="YES",TrackingWorksheet!H770&lt;&gt;Lists!$D$6,TrackingWorksheet!G770&lt;=WeeklySummary!$C$7,TrackingWorksheet!I770&lt;=WeeklySummary!$C$7),1,0))</f>
        <v/>
      </c>
      <c r="T765" s="10" t="str">
        <f t="shared" si="176"/>
        <v/>
      </c>
      <c r="U765" s="10" t="str">
        <f>IF($B765=1,"",IF(TrackingWorksheet!$K770="YES",1, 0)*D765)</f>
        <v/>
      </c>
      <c r="V765" s="20">
        <f t="shared" si="165"/>
        <v>0</v>
      </c>
      <c r="W765" s="20">
        <f t="shared" si="166"/>
        <v>0</v>
      </c>
      <c r="X765" s="10" t="str">
        <f>IF($B765=1,"",IF(AND(TrackingWorksheet!$L770&lt;&gt;"", TrackingWorksheet!$L770&gt;=WeeklySummary!$C$6,TrackingWorksheet!$L770&lt;=WeeklySummary!$C$7,OR(TrackingWorksheet!$H770=Lists!$D$4,TrackingWorksheet!$J770=Lists!$D$4)), 1, 0))</f>
        <v/>
      </c>
      <c r="Y765" s="10" t="str">
        <f>IF($B765=1,"",IF(AND(TrackingWorksheet!$L770&lt;&gt;"", TrackingWorksheet!$L770&gt;=WeeklySummary!$C$6,TrackingWorksheet!$L770&lt;=WeeklySummary!$C$7,OR(TrackingWorksheet!$H770=Lists!$D$5,TrackingWorksheet!$J770=Lists!$D$5)), 1, 0))</f>
        <v/>
      </c>
      <c r="Z765" s="10" t="str">
        <f>IF($B765=1,"",IF(AND(TrackingWorksheet!$L770&lt;&gt;"", TrackingWorksheet!$L770&gt;=WeeklySummary!$C$6,TrackingWorksheet!$L770&lt;=WeeklySummary!$C$7,OR(TrackingWorksheet!$H770=Lists!$D$6,TrackingWorksheet!$J770=Lists!$D$6)), 1, 0))</f>
        <v/>
      </c>
      <c r="AA765" s="19" t="str">
        <f>IF(B765=1,"",IF(AND(TrackingWorksheet!M770&lt;&gt;"",TrackingWorksheet!M770&lt;=WeeklySummary!$C$7),1,0)*D765)</f>
        <v/>
      </c>
      <c r="AB765" s="19" t="str">
        <f>IF(B765=1,"",IF(AND(TrackingWorksheet!N770&lt;&gt;"",TrackingWorksheet!N770&lt;=WeeklySummary!$C$7),1,0)*D765)</f>
        <v/>
      </c>
      <c r="AC765" s="19" t="str">
        <f>IF(B765=1,"",TrackingWorksheet!T770)</f>
        <v/>
      </c>
      <c r="AD765" s="19" t="str">
        <f>IF(B765=1,"",IF(D765*AND(TrackingWorksheet!S770&gt;=Calculations!$BD$3,TrackingWorksheet!U770="",TrackingWorksheet!K770="YES"),1,0))</f>
        <v/>
      </c>
      <c r="AE765" s="19" t="str">
        <f>IF($B765=1,"",IF(AND(TrackingWorksheet!$S770&gt;$BE$3,TrackingWorksheet!$T770=Lists!$P$4),1, 0)*D765)</f>
        <v/>
      </c>
      <c r="AF765" s="19" t="str">
        <f>IF($B765=1,"",IF(AND(TrackingWorksheet!$U770&gt;$BE$3,TrackingWorksheet!$V770=Lists!$P$4),1, 0)*D765)</f>
        <v/>
      </c>
      <c r="AG765" s="19" t="str">
        <f>IF($B765=1,"",IF(AND(TrackingWorksheet!$W770&gt;$BE$3,TrackingWorksheet!$X770=Lists!$P$4),1, 0)*D765)</f>
        <v/>
      </c>
      <c r="AH765" s="19" t="str">
        <f>IF($B765=1,"",IF(AND(TrackingWorksheet!$Y770&gt;$BE$3,TrackingWorksheet!$Z770=Lists!$P$4),1, 0)*D765)</f>
        <v/>
      </c>
      <c r="AI765" s="19" t="str">
        <f>IF($B765=1,"",IF(AND(TrackingWorksheet!$AA770&gt;$BE$3,TrackingWorksheet!$AB770=Lists!$P$4),1, 0)*D765)</f>
        <v/>
      </c>
      <c r="AJ765" s="19" t="str">
        <f>IF($B765=1,"",IF(AND(TrackingWorksheet!$S770&gt;$BE$3,TrackingWorksheet!$T770=Lists!$P$5),1, 0)*D765)</f>
        <v/>
      </c>
      <c r="AK765" s="19" t="str">
        <f>IF($B765=1,"",IF(AND(TrackingWorksheet!$U770&gt;$BE$3,TrackingWorksheet!$V770=Lists!$P$5),1, 0)*D765)</f>
        <v/>
      </c>
      <c r="AL765" s="19" t="str">
        <f>IF($B765=1,"",IF(AND(TrackingWorksheet!$W770&gt;$BE$3,TrackingWorksheet!$X770=Lists!$P$5),1, 0)*D765)</f>
        <v/>
      </c>
      <c r="AM765" s="19" t="str">
        <f>IF($B765=1,"",IF(AND(TrackingWorksheet!$Y770&gt;$BE$3,TrackingWorksheet!$Z770=Lists!$P$5),1, 0)*D765)</f>
        <v/>
      </c>
      <c r="AN765" s="19" t="str">
        <f>IF($B765=1,"",IF(AND(TrackingWorksheet!$AA770&gt;$BE$3,TrackingWorksheet!$AB770=Lists!$P$5),1, 0)*D765)</f>
        <v/>
      </c>
      <c r="AO765" s="19" t="str">
        <f>IF($B765=1,"",IF(AND(TrackingWorksheet!$S770&gt;$BE$3,TrackingWorksheet!$T770=Lists!$P$6),1, 0)*D765)</f>
        <v/>
      </c>
      <c r="AP765" s="19" t="str">
        <f>IF($B765=1,"",IF(AND(TrackingWorksheet!$U770&gt;$BE$3,TrackingWorksheet!$V770=Lists!$P$6),1, 0)*D765)</f>
        <v/>
      </c>
      <c r="AQ765" s="19" t="str">
        <f>IF($B765=1,"",IF(AND(TrackingWorksheet!$W770&gt;$BE$3,TrackingWorksheet!$X770=Lists!$P$6),1, 0)*D765)</f>
        <v/>
      </c>
      <c r="AR765" s="19" t="str">
        <f>IF($B765=1,"",IF(AND(TrackingWorksheet!$Y770&gt;$BE$3,TrackingWorksheet!$Z770=Lists!$P$6),1, 0)*D765)</f>
        <v/>
      </c>
      <c r="AS765" s="19" t="str">
        <f>IF($B765=1,"",IF(AND(TrackingWorksheet!$AA770&gt;$BE$3,TrackingWorksheet!$AB770=Lists!$P$6),1, 0)*D765)</f>
        <v/>
      </c>
      <c r="AT765" s="19">
        <f t="shared" si="167"/>
        <v>0</v>
      </c>
      <c r="AU765" s="19" t="str">
        <f>IF(B765=1,"",IF(AND(TrackingWorksheet!K770="",TrackingWorksheet!M770="", TrackingWorksheet!N770="", TrackingWorksheet!S770="", TrackingWorksheet!V770="", TrackingWorksheet!W770="", TrackingWorksheet!Y770="", TrackingWorksheet!AA770="", V765=1),1,0)*D765)</f>
        <v/>
      </c>
      <c r="AV765" s="19" t="str">
        <f>IF(B765=1,"",IF(D765*AND(TrackingWorksheet!U770&gt;Calculations!$BE$3,TrackingWorksheet!K770="YES"),1,0))</f>
        <v/>
      </c>
      <c r="AW765" s="19" t="str">
        <f>IF(B765=1,"",IF(D765*AND(TrackingWorksheet!W770&gt;Calculations!$BE$3,TrackingWorksheet!K770="YES"),1,0))</f>
        <v/>
      </c>
      <c r="AX765" s="19">
        <f t="shared" si="168"/>
        <v>0</v>
      </c>
      <c r="AY765" s="19">
        <f t="shared" si="164"/>
        <v>0</v>
      </c>
      <c r="AZ765" s="27" t="str">
        <f>IF(B765=1,"",IF(TrackingWorksheet!Q770="","",TrackingWorksheet!Q770))</f>
        <v/>
      </c>
      <c r="BB765" s="4"/>
      <c r="BC765" s="4"/>
      <c r="BD765" s="4"/>
      <c r="BE765" s="4"/>
      <c r="BF765" s="4"/>
      <c r="BG765" s="4" t="str">
        <f>IF(B765=1,"",IF(AND(N765=1,TrackingWorksheet!$I770+14&lt;=WeeklySummary!$C$7),1,0))</f>
        <v/>
      </c>
      <c r="BH765" s="4" t="str">
        <f>IF(B765=1,"",IF(AND(R765=1,TrackingWorksheet!$I770+14&lt;=WeeklySummary!$C$7),1,0))</f>
        <v/>
      </c>
      <c r="BI765" s="4" t="str">
        <f>IF(B765=1,"",IF(AND(J765=1,TrackingWorksheet!$G770+14&lt;=WeeklySummary!$C$7),1,0))</f>
        <v/>
      </c>
      <c r="BJ765" s="4" t="str">
        <f>IF(B765=1,"",IF(AND(T765=1,TrackingWorksheet!$I770+14&lt;=WeeklySummary!$C$7),1,0))</f>
        <v/>
      </c>
      <c r="BK765" s="4" t="str">
        <f>IF(B765=1,"",IF(AND(T765=1,TrackingWorksheet!$G770+14&lt;=WeeklySummary!$C$7),1,0))</f>
        <v/>
      </c>
      <c r="BL765" s="4">
        <f t="shared" si="177"/>
        <v>0</v>
      </c>
    </row>
    <row r="766" spans="2:64" x14ac:dyDescent="0.25">
      <c r="B766" s="27">
        <f>IF(AND(ISBLANK(TrackingWorksheet!B771),ISBLANK(TrackingWorksheet!C771),ISBLANK(TrackingWorksheet!G771),ISBLANK(TrackingWorksheet!H771),
ISBLANK(TrackingWorksheet!I771),ISBLANK(TrackingWorksheet!J771),ISBLANK(TrackingWorksheet!M771),
ISBLANK(TrackingWorksheet!N773)),1,0)</f>
        <v>1</v>
      </c>
      <c r="C766" s="12" t="str">
        <f>IF(B766=1,"",TrackingWorksheet!F771)</f>
        <v/>
      </c>
      <c r="D766" s="20" t="str">
        <f>IF(B766=1,"",IF(AND(TrackingWorksheet!B771&lt;&gt;"",TrackingWorksheet!B771&lt;=WeeklySummary!$C$7,OR(TrackingWorksheet!C771="",TrackingWorksheet!C771&gt;=WeeklySummary!$C$6)),1,0))</f>
        <v/>
      </c>
      <c r="E766" s="10" t="str">
        <f>IF(B766=1,"",IF(AND(TrackingWorksheet!G771 &lt;&gt;"",TrackingWorksheet!G771&lt;=WeeklySummary!$C$7, TrackingWorksheet!H771=Lists!$D$4), "Y", "N"))</f>
        <v/>
      </c>
      <c r="F766" s="10" t="str">
        <f>IF(B766=1,"",IF(AND(TrackingWorksheet!I771 &lt;&gt;"", TrackingWorksheet!I771&lt;=WeeklySummary!$C$7, TrackingWorksheet!J771=Lists!$D$4), "Y", "N"))</f>
        <v/>
      </c>
      <c r="G766" s="10" t="str">
        <f>IF(B766=1,"",IF(AND(TrackingWorksheet!G771 &lt;&gt;"",TrackingWorksheet!G771&lt;=WeeklySummary!$C$7, TrackingWorksheet!H771=Lists!$D$5), "Y", "N"))</f>
        <v/>
      </c>
      <c r="H766" s="10" t="str">
        <f>IF(B766=1,"",IF(AND(TrackingWorksheet!I771 &lt;&gt;"", TrackingWorksheet!I771&lt;=WeeklySummary!$C$7, TrackingWorksheet!J771=Lists!$D$5), "Y", "N"))</f>
        <v/>
      </c>
      <c r="I766" s="20" t="str">
        <f>IF(B766=1,"",IF(AND(TrackingWorksheet!G771 &lt;&gt;"", TrackingWorksheet!G771&lt;=WeeklySummary!$C$7, TrackingWorksheet!H771=Lists!$D$6), 1, 0))</f>
        <v/>
      </c>
      <c r="J766" s="20" t="str">
        <f t="shared" si="169"/>
        <v/>
      </c>
      <c r="K766" s="10" t="str">
        <f>IF(B766=1,"",IF(AND(TrackingWorksheet!I771&lt;=WeeklySummary!$C$7,TrackingWorksheet!K771="YES"),0,IF(AND(AND(OR(E766="Y",F766="Y"),E766&lt;&gt;F766),G766&lt;&gt;"Y", H766&lt;&gt;"Y"), 1, 0)))</f>
        <v/>
      </c>
      <c r="L766" s="20" t="str">
        <f t="shared" si="170"/>
        <v/>
      </c>
      <c r="M766" s="10" t="str">
        <f t="shared" si="171"/>
        <v/>
      </c>
      <c r="N766" s="20" t="str">
        <f t="shared" si="172"/>
        <v/>
      </c>
      <c r="O766" s="10" t="str">
        <f>IF(B766=1,"",IF(AND(TrackingWorksheet!I771&lt;=WeeklySummary!$C$7,TrackingWorksheet!K771="YES"),0,IF(AND(AND(OR(G766="Y",H766="Y"),G766&lt;&gt;H766),E766&lt;&gt;"Y", F766&lt;&gt;"Y"), 1, 0)))</f>
        <v/>
      </c>
      <c r="P766" s="20" t="str">
        <f t="shared" si="173"/>
        <v/>
      </c>
      <c r="Q766" s="10" t="str">
        <f t="shared" si="174"/>
        <v/>
      </c>
      <c r="R766" s="10" t="str">
        <f t="shared" si="175"/>
        <v/>
      </c>
      <c r="S766" s="10" t="str">
        <f>IF(B766=1,"",IF(AND(OR(AND(TrackingWorksheet!H771=Lists!$D$7,TrackingWorksheet!H771=TrackingWorksheet!J771),TrackingWorksheet!H771&lt;&gt;TrackingWorksheet!J771),TrackingWorksheet!K771="YES",TrackingWorksheet!H771&lt;&gt;Lists!$D$6,TrackingWorksheet!G771&lt;=WeeklySummary!$C$7,TrackingWorksheet!I771&lt;=WeeklySummary!$C$7),1,0))</f>
        <v/>
      </c>
      <c r="T766" s="10" t="str">
        <f t="shared" si="176"/>
        <v/>
      </c>
      <c r="U766" s="10" t="str">
        <f>IF($B766=1,"",IF(TrackingWorksheet!$K771="YES",1, 0)*D766)</f>
        <v/>
      </c>
      <c r="V766" s="20">
        <f t="shared" si="165"/>
        <v>0</v>
      </c>
      <c r="W766" s="20">
        <f t="shared" si="166"/>
        <v>0</v>
      </c>
      <c r="X766" s="10" t="str">
        <f>IF($B766=1,"",IF(AND(TrackingWorksheet!$L771&lt;&gt;"", TrackingWorksheet!$L771&gt;=WeeklySummary!$C$6,TrackingWorksheet!$L771&lt;=WeeklySummary!$C$7,OR(TrackingWorksheet!$H771=Lists!$D$4,TrackingWorksheet!$J771=Lists!$D$4)), 1, 0))</f>
        <v/>
      </c>
      <c r="Y766" s="10" t="str">
        <f>IF($B766=1,"",IF(AND(TrackingWorksheet!$L771&lt;&gt;"", TrackingWorksheet!$L771&gt;=WeeklySummary!$C$6,TrackingWorksheet!$L771&lt;=WeeklySummary!$C$7,OR(TrackingWorksheet!$H771=Lists!$D$5,TrackingWorksheet!$J771=Lists!$D$5)), 1, 0))</f>
        <v/>
      </c>
      <c r="Z766" s="10" t="str">
        <f>IF($B766=1,"",IF(AND(TrackingWorksheet!$L771&lt;&gt;"", TrackingWorksheet!$L771&gt;=WeeklySummary!$C$6,TrackingWorksheet!$L771&lt;=WeeklySummary!$C$7,OR(TrackingWorksheet!$H771=Lists!$D$6,TrackingWorksheet!$J771=Lists!$D$6)), 1, 0))</f>
        <v/>
      </c>
      <c r="AA766" s="19" t="str">
        <f>IF(B766=1,"",IF(AND(TrackingWorksheet!M771&lt;&gt;"",TrackingWorksheet!M771&lt;=WeeklySummary!$C$7),1,0)*D766)</f>
        <v/>
      </c>
      <c r="AB766" s="19" t="str">
        <f>IF(B766=1,"",IF(AND(TrackingWorksheet!N771&lt;&gt;"",TrackingWorksheet!N771&lt;=WeeklySummary!$C$7),1,0)*D766)</f>
        <v/>
      </c>
      <c r="AC766" s="19" t="str">
        <f>IF(B766=1,"",TrackingWorksheet!T771)</f>
        <v/>
      </c>
      <c r="AD766" s="19" t="str">
        <f>IF(B766=1,"",IF(D766*AND(TrackingWorksheet!S771&gt;=Calculations!$BD$3,TrackingWorksheet!U771="",TrackingWorksheet!K771="YES"),1,0))</f>
        <v/>
      </c>
      <c r="AE766" s="19" t="str">
        <f>IF($B766=1,"",IF(AND(TrackingWorksheet!$S771&gt;$BE$3,TrackingWorksheet!$T771=Lists!$P$4),1, 0)*D766)</f>
        <v/>
      </c>
      <c r="AF766" s="19" t="str">
        <f>IF($B766=1,"",IF(AND(TrackingWorksheet!$U771&gt;$BE$3,TrackingWorksheet!$V771=Lists!$P$4),1, 0)*D766)</f>
        <v/>
      </c>
      <c r="AG766" s="19" t="str">
        <f>IF($B766=1,"",IF(AND(TrackingWorksheet!$W771&gt;$BE$3,TrackingWorksheet!$X771=Lists!$P$4),1, 0)*D766)</f>
        <v/>
      </c>
      <c r="AH766" s="19" t="str">
        <f>IF($B766=1,"",IF(AND(TrackingWorksheet!$Y771&gt;$BE$3,TrackingWorksheet!$Z771=Lists!$P$4),1, 0)*D766)</f>
        <v/>
      </c>
      <c r="AI766" s="19" t="str">
        <f>IF($B766=1,"",IF(AND(TrackingWorksheet!$AA771&gt;$BE$3,TrackingWorksheet!$AB771=Lists!$P$4),1, 0)*D766)</f>
        <v/>
      </c>
      <c r="AJ766" s="19" t="str">
        <f>IF($B766=1,"",IF(AND(TrackingWorksheet!$S771&gt;$BE$3,TrackingWorksheet!$T771=Lists!$P$5),1, 0)*D766)</f>
        <v/>
      </c>
      <c r="AK766" s="19" t="str">
        <f>IF($B766=1,"",IF(AND(TrackingWorksheet!$U771&gt;$BE$3,TrackingWorksheet!$V771=Lists!$P$5),1, 0)*D766)</f>
        <v/>
      </c>
      <c r="AL766" s="19" t="str">
        <f>IF($B766=1,"",IF(AND(TrackingWorksheet!$W771&gt;$BE$3,TrackingWorksheet!$X771=Lists!$P$5),1, 0)*D766)</f>
        <v/>
      </c>
      <c r="AM766" s="19" t="str">
        <f>IF($B766=1,"",IF(AND(TrackingWorksheet!$Y771&gt;$BE$3,TrackingWorksheet!$Z771=Lists!$P$5),1, 0)*D766)</f>
        <v/>
      </c>
      <c r="AN766" s="19" t="str">
        <f>IF($B766=1,"",IF(AND(TrackingWorksheet!$AA771&gt;$BE$3,TrackingWorksheet!$AB771=Lists!$P$5),1, 0)*D766)</f>
        <v/>
      </c>
      <c r="AO766" s="19" t="str">
        <f>IF($B766=1,"",IF(AND(TrackingWorksheet!$S771&gt;$BE$3,TrackingWorksheet!$T771=Lists!$P$6),1, 0)*D766)</f>
        <v/>
      </c>
      <c r="AP766" s="19" t="str">
        <f>IF($B766=1,"",IF(AND(TrackingWorksheet!$U771&gt;$BE$3,TrackingWorksheet!$V771=Lists!$P$6),1, 0)*D766)</f>
        <v/>
      </c>
      <c r="AQ766" s="19" t="str">
        <f>IF($B766=1,"",IF(AND(TrackingWorksheet!$W771&gt;$BE$3,TrackingWorksheet!$X771=Lists!$P$6),1, 0)*D766)</f>
        <v/>
      </c>
      <c r="AR766" s="19" t="str">
        <f>IF($B766=1,"",IF(AND(TrackingWorksheet!$Y771&gt;$BE$3,TrackingWorksheet!$Z771=Lists!$P$6),1, 0)*D766)</f>
        <v/>
      </c>
      <c r="AS766" s="19" t="str">
        <f>IF($B766=1,"",IF(AND(TrackingWorksheet!$AA771&gt;$BE$3,TrackingWorksheet!$AB771=Lists!$P$6),1, 0)*D766)</f>
        <v/>
      </c>
      <c r="AT766" s="19">
        <f t="shared" si="167"/>
        <v>0</v>
      </c>
      <c r="AU766" s="19" t="str">
        <f>IF(B766=1,"",IF(AND(TrackingWorksheet!K771="",TrackingWorksheet!M771="", TrackingWorksheet!N771="", TrackingWorksheet!S771="", TrackingWorksheet!V771="", TrackingWorksheet!W771="", TrackingWorksheet!Y771="", TrackingWorksheet!AA771="", V766=1),1,0)*D766)</f>
        <v/>
      </c>
      <c r="AV766" s="19" t="str">
        <f>IF(B766=1,"",IF(D766*AND(TrackingWorksheet!U771&gt;Calculations!$BE$3,TrackingWorksheet!K771="YES"),1,0))</f>
        <v/>
      </c>
      <c r="AW766" s="19" t="str">
        <f>IF(B766=1,"",IF(D766*AND(TrackingWorksheet!W771&gt;Calculations!$BE$3,TrackingWorksheet!K771="YES"),1,0))</f>
        <v/>
      </c>
      <c r="AX766" s="19">
        <f t="shared" si="168"/>
        <v>0</v>
      </c>
      <c r="AY766" s="19">
        <f t="shared" si="164"/>
        <v>0</v>
      </c>
      <c r="AZ766" s="27" t="str">
        <f>IF(B766=1,"",IF(TrackingWorksheet!Q771="","",TrackingWorksheet!Q771))</f>
        <v/>
      </c>
      <c r="BB766" s="4"/>
      <c r="BC766" s="4"/>
      <c r="BD766" s="4"/>
      <c r="BE766" s="4"/>
      <c r="BF766" s="4"/>
      <c r="BG766" s="4" t="str">
        <f>IF(B766=1,"",IF(AND(N766=1,TrackingWorksheet!$I771+14&lt;=WeeklySummary!$C$7),1,0))</f>
        <v/>
      </c>
      <c r="BH766" s="4" t="str">
        <f>IF(B766=1,"",IF(AND(R766=1,TrackingWorksheet!$I771+14&lt;=WeeklySummary!$C$7),1,0))</f>
        <v/>
      </c>
      <c r="BI766" s="4" t="str">
        <f>IF(B766=1,"",IF(AND(J766=1,TrackingWorksheet!$G771+14&lt;=WeeklySummary!$C$7),1,0))</f>
        <v/>
      </c>
      <c r="BJ766" s="4" t="str">
        <f>IF(B766=1,"",IF(AND(T766=1,TrackingWorksheet!$I771+14&lt;=WeeklySummary!$C$7),1,0))</f>
        <v/>
      </c>
      <c r="BK766" s="4" t="str">
        <f>IF(B766=1,"",IF(AND(T766=1,TrackingWorksheet!$G771+14&lt;=WeeklySummary!$C$7),1,0))</f>
        <v/>
      </c>
      <c r="BL766" s="4">
        <f t="shared" si="177"/>
        <v>0</v>
      </c>
    </row>
    <row r="767" spans="2:64" x14ac:dyDescent="0.25">
      <c r="B767" s="27">
        <f>IF(AND(ISBLANK(TrackingWorksheet!B772),ISBLANK(TrackingWorksheet!C772),ISBLANK(TrackingWorksheet!G772),ISBLANK(TrackingWorksheet!H772),
ISBLANK(TrackingWorksheet!I772),ISBLANK(TrackingWorksheet!J772),ISBLANK(TrackingWorksheet!M772),
ISBLANK(TrackingWorksheet!N774)),1,0)</f>
        <v>1</v>
      </c>
      <c r="C767" s="12" t="str">
        <f>IF(B767=1,"",TrackingWorksheet!F772)</f>
        <v/>
      </c>
      <c r="D767" s="20" t="str">
        <f>IF(B767=1,"",IF(AND(TrackingWorksheet!B772&lt;&gt;"",TrackingWorksheet!B772&lt;=WeeklySummary!$C$7,OR(TrackingWorksheet!C772="",TrackingWorksheet!C772&gt;=WeeklySummary!$C$6)),1,0))</f>
        <v/>
      </c>
      <c r="E767" s="10" t="str">
        <f>IF(B767=1,"",IF(AND(TrackingWorksheet!G772 &lt;&gt;"",TrackingWorksheet!G772&lt;=WeeklySummary!$C$7, TrackingWorksheet!H772=Lists!$D$4), "Y", "N"))</f>
        <v/>
      </c>
      <c r="F767" s="10" t="str">
        <f>IF(B767=1,"",IF(AND(TrackingWorksheet!I772 &lt;&gt;"", TrackingWorksheet!I772&lt;=WeeklySummary!$C$7, TrackingWorksheet!J772=Lists!$D$4), "Y", "N"))</f>
        <v/>
      </c>
      <c r="G767" s="10" t="str">
        <f>IF(B767=1,"",IF(AND(TrackingWorksheet!G772 &lt;&gt;"",TrackingWorksheet!G772&lt;=WeeklySummary!$C$7, TrackingWorksheet!H772=Lists!$D$5), "Y", "N"))</f>
        <v/>
      </c>
      <c r="H767" s="10" t="str">
        <f>IF(B767=1,"",IF(AND(TrackingWorksheet!I772 &lt;&gt;"", TrackingWorksheet!I772&lt;=WeeklySummary!$C$7, TrackingWorksheet!J772=Lists!$D$5), "Y", "N"))</f>
        <v/>
      </c>
      <c r="I767" s="20" t="str">
        <f>IF(B767=1,"",IF(AND(TrackingWorksheet!G772 &lt;&gt;"", TrackingWorksheet!G772&lt;=WeeklySummary!$C$7, TrackingWorksheet!H772=Lists!$D$6), 1, 0))</f>
        <v/>
      </c>
      <c r="J767" s="20" t="str">
        <f t="shared" si="169"/>
        <v/>
      </c>
      <c r="K767" s="10" t="str">
        <f>IF(B767=1,"",IF(AND(TrackingWorksheet!I772&lt;=WeeklySummary!$C$7,TrackingWorksheet!K772="YES"),0,IF(AND(AND(OR(E767="Y",F767="Y"),E767&lt;&gt;F767),G767&lt;&gt;"Y", H767&lt;&gt;"Y"), 1, 0)))</f>
        <v/>
      </c>
      <c r="L767" s="20" t="str">
        <f t="shared" si="170"/>
        <v/>
      </c>
      <c r="M767" s="10" t="str">
        <f t="shared" si="171"/>
        <v/>
      </c>
      <c r="N767" s="20" t="str">
        <f t="shared" si="172"/>
        <v/>
      </c>
      <c r="O767" s="10" t="str">
        <f>IF(B767=1,"",IF(AND(TrackingWorksheet!I772&lt;=WeeklySummary!$C$7,TrackingWorksheet!K772="YES"),0,IF(AND(AND(OR(G767="Y",H767="Y"),G767&lt;&gt;H767),E767&lt;&gt;"Y", F767&lt;&gt;"Y"), 1, 0)))</f>
        <v/>
      </c>
      <c r="P767" s="20" t="str">
        <f t="shared" si="173"/>
        <v/>
      </c>
      <c r="Q767" s="10" t="str">
        <f t="shared" si="174"/>
        <v/>
      </c>
      <c r="R767" s="10" t="str">
        <f t="shared" si="175"/>
        <v/>
      </c>
      <c r="S767" s="10" t="str">
        <f>IF(B767=1,"",IF(AND(OR(AND(TrackingWorksheet!H772=Lists!$D$7,TrackingWorksheet!H772=TrackingWorksheet!J772),TrackingWorksheet!H772&lt;&gt;TrackingWorksheet!J772),TrackingWorksheet!K772="YES",TrackingWorksheet!H772&lt;&gt;Lists!$D$6,TrackingWorksheet!G772&lt;=WeeklySummary!$C$7,TrackingWorksheet!I772&lt;=WeeklySummary!$C$7),1,0))</f>
        <v/>
      </c>
      <c r="T767" s="10" t="str">
        <f t="shared" si="176"/>
        <v/>
      </c>
      <c r="U767" s="10" t="str">
        <f>IF($B767=1,"",IF(TrackingWorksheet!$K772="YES",1, 0)*D767)</f>
        <v/>
      </c>
      <c r="V767" s="20">
        <f t="shared" si="165"/>
        <v>0</v>
      </c>
      <c r="W767" s="20">
        <f t="shared" si="166"/>
        <v>0</v>
      </c>
      <c r="X767" s="10" t="str">
        <f>IF($B767=1,"",IF(AND(TrackingWorksheet!$L772&lt;&gt;"", TrackingWorksheet!$L772&gt;=WeeklySummary!$C$6,TrackingWorksheet!$L772&lt;=WeeklySummary!$C$7,OR(TrackingWorksheet!$H772=Lists!$D$4,TrackingWorksheet!$J772=Lists!$D$4)), 1, 0))</f>
        <v/>
      </c>
      <c r="Y767" s="10" t="str">
        <f>IF($B767=1,"",IF(AND(TrackingWorksheet!$L772&lt;&gt;"", TrackingWorksheet!$L772&gt;=WeeklySummary!$C$6,TrackingWorksheet!$L772&lt;=WeeklySummary!$C$7,OR(TrackingWorksheet!$H772=Lists!$D$5,TrackingWorksheet!$J772=Lists!$D$5)), 1, 0))</f>
        <v/>
      </c>
      <c r="Z767" s="10" t="str">
        <f>IF($B767=1,"",IF(AND(TrackingWorksheet!$L772&lt;&gt;"", TrackingWorksheet!$L772&gt;=WeeklySummary!$C$6,TrackingWorksheet!$L772&lt;=WeeklySummary!$C$7,OR(TrackingWorksheet!$H772=Lists!$D$6,TrackingWorksheet!$J772=Lists!$D$6)), 1, 0))</f>
        <v/>
      </c>
      <c r="AA767" s="19" t="str">
        <f>IF(B767=1,"",IF(AND(TrackingWorksheet!M772&lt;&gt;"",TrackingWorksheet!M772&lt;=WeeklySummary!$C$7),1,0)*D767)</f>
        <v/>
      </c>
      <c r="AB767" s="19" t="str">
        <f>IF(B767=1,"",IF(AND(TrackingWorksheet!N772&lt;&gt;"",TrackingWorksheet!N772&lt;=WeeklySummary!$C$7),1,0)*D767)</f>
        <v/>
      </c>
      <c r="AC767" s="19" t="str">
        <f>IF(B767=1,"",TrackingWorksheet!T772)</f>
        <v/>
      </c>
      <c r="AD767" s="19" t="str">
        <f>IF(B767=1,"",IF(D767*AND(TrackingWorksheet!S772&gt;=Calculations!$BD$3,TrackingWorksheet!U772="",TrackingWorksheet!K772="YES"),1,0))</f>
        <v/>
      </c>
      <c r="AE767" s="19" t="str">
        <f>IF($B767=1,"",IF(AND(TrackingWorksheet!$S772&gt;$BE$3,TrackingWorksheet!$T772=Lists!$P$4),1, 0)*D767)</f>
        <v/>
      </c>
      <c r="AF767" s="19" t="str">
        <f>IF($B767=1,"",IF(AND(TrackingWorksheet!$U772&gt;$BE$3,TrackingWorksheet!$V772=Lists!$P$4),1, 0)*D767)</f>
        <v/>
      </c>
      <c r="AG767" s="19" t="str">
        <f>IF($B767=1,"",IF(AND(TrackingWorksheet!$W772&gt;$BE$3,TrackingWorksheet!$X772=Lists!$P$4),1, 0)*D767)</f>
        <v/>
      </c>
      <c r="AH767" s="19" t="str">
        <f>IF($B767=1,"",IF(AND(TrackingWorksheet!$Y772&gt;$BE$3,TrackingWorksheet!$Z772=Lists!$P$4),1, 0)*D767)</f>
        <v/>
      </c>
      <c r="AI767" s="19" t="str">
        <f>IF($B767=1,"",IF(AND(TrackingWorksheet!$AA772&gt;$BE$3,TrackingWorksheet!$AB772=Lists!$P$4),1, 0)*D767)</f>
        <v/>
      </c>
      <c r="AJ767" s="19" t="str">
        <f>IF($B767=1,"",IF(AND(TrackingWorksheet!$S772&gt;$BE$3,TrackingWorksheet!$T772=Lists!$P$5),1, 0)*D767)</f>
        <v/>
      </c>
      <c r="AK767" s="19" t="str">
        <f>IF($B767=1,"",IF(AND(TrackingWorksheet!$U772&gt;$BE$3,TrackingWorksheet!$V772=Lists!$P$5),1, 0)*D767)</f>
        <v/>
      </c>
      <c r="AL767" s="19" t="str">
        <f>IF($B767=1,"",IF(AND(TrackingWorksheet!$W772&gt;$BE$3,TrackingWorksheet!$X772=Lists!$P$5),1, 0)*D767)</f>
        <v/>
      </c>
      <c r="AM767" s="19" t="str">
        <f>IF($B767=1,"",IF(AND(TrackingWorksheet!$Y772&gt;$BE$3,TrackingWorksheet!$Z772=Lists!$P$5),1, 0)*D767)</f>
        <v/>
      </c>
      <c r="AN767" s="19" t="str">
        <f>IF($B767=1,"",IF(AND(TrackingWorksheet!$AA772&gt;$BE$3,TrackingWorksheet!$AB772=Lists!$P$5),1, 0)*D767)</f>
        <v/>
      </c>
      <c r="AO767" s="19" t="str">
        <f>IF($B767=1,"",IF(AND(TrackingWorksheet!$S772&gt;$BE$3,TrackingWorksheet!$T772=Lists!$P$6),1, 0)*D767)</f>
        <v/>
      </c>
      <c r="AP767" s="19" t="str">
        <f>IF($B767=1,"",IF(AND(TrackingWorksheet!$U772&gt;$BE$3,TrackingWorksheet!$V772=Lists!$P$6),1, 0)*D767)</f>
        <v/>
      </c>
      <c r="AQ767" s="19" t="str">
        <f>IF($B767=1,"",IF(AND(TrackingWorksheet!$W772&gt;$BE$3,TrackingWorksheet!$X772=Lists!$P$6),1, 0)*D767)</f>
        <v/>
      </c>
      <c r="AR767" s="19" t="str">
        <f>IF($B767=1,"",IF(AND(TrackingWorksheet!$Y772&gt;$BE$3,TrackingWorksheet!$Z772=Lists!$P$6),1, 0)*D767)</f>
        <v/>
      </c>
      <c r="AS767" s="19" t="str">
        <f>IF($B767=1,"",IF(AND(TrackingWorksheet!$AA772&gt;$BE$3,TrackingWorksheet!$AB772=Lists!$P$6),1, 0)*D767)</f>
        <v/>
      </c>
      <c r="AT767" s="19">
        <f t="shared" si="167"/>
        <v>0</v>
      </c>
      <c r="AU767" s="19" t="str">
        <f>IF(B767=1,"",IF(AND(TrackingWorksheet!K772="",TrackingWorksheet!M772="", TrackingWorksheet!N772="", TrackingWorksheet!S772="", TrackingWorksheet!V772="", TrackingWorksheet!W772="", TrackingWorksheet!Y772="", TrackingWorksheet!AA772="", V767=1),1,0)*D767)</f>
        <v/>
      </c>
      <c r="AV767" s="19" t="str">
        <f>IF(B767=1,"",IF(D767*AND(TrackingWorksheet!U772&gt;Calculations!$BE$3,TrackingWorksheet!K772="YES"),1,0))</f>
        <v/>
      </c>
      <c r="AW767" s="19" t="str">
        <f>IF(B767=1,"",IF(D767*AND(TrackingWorksheet!W772&gt;Calculations!$BE$3,TrackingWorksheet!K772="YES"),1,0))</f>
        <v/>
      </c>
      <c r="AX767" s="19">
        <f t="shared" si="168"/>
        <v>0</v>
      </c>
      <c r="AY767" s="19">
        <f t="shared" si="164"/>
        <v>0</v>
      </c>
      <c r="AZ767" s="27" t="str">
        <f>IF(B767=1,"",IF(TrackingWorksheet!Q772="","",TrackingWorksheet!Q772))</f>
        <v/>
      </c>
      <c r="BB767" s="4"/>
      <c r="BC767" s="4"/>
      <c r="BD767" s="4"/>
      <c r="BE767" s="4"/>
      <c r="BF767" s="4"/>
      <c r="BG767" s="4" t="str">
        <f>IF(B767=1,"",IF(AND(N767=1,TrackingWorksheet!$I772+14&lt;=WeeklySummary!$C$7),1,0))</f>
        <v/>
      </c>
      <c r="BH767" s="4" t="str">
        <f>IF(B767=1,"",IF(AND(R767=1,TrackingWorksheet!$I772+14&lt;=WeeklySummary!$C$7),1,0))</f>
        <v/>
      </c>
      <c r="BI767" s="4" t="str">
        <f>IF(B767=1,"",IF(AND(J767=1,TrackingWorksheet!$G772+14&lt;=WeeklySummary!$C$7),1,0))</f>
        <v/>
      </c>
      <c r="BJ767" s="4" t="str">
        <f>IF(B767=1,"",IF(AND(T767=1,TrackingWorksheet!$I772+14&lt;=WeeklySummary!$C$7),1,0))</f>
        <v/>
      </c>
      <c r="BK767" s="4" t="str">
        <f>IF(B767=1,"",IF(AND(T767=1,TrackingWorksheet!$G772+14&lt;=WeeklySummary!$C$7),1,0))</f>
        <v/>
      </c>
      <c r="BL767" s="4">
        <f t="shared" si="177"/>
        <v>0</v>
      </c>
    </row>
    <row r="768" spans="2:64" x14ac:dyDescent="0.25">
      <c r="B768" s="27">
        <f>IF(AND(ISBLANK(TrackingWorksheet!B773),ISBLANK(TrackingWorksheet!C773),ISBLANK(TrackingWorksheet!G773),ISBLANK(TrackingWorksheet!H773),
ISBLANK(TrackingWorksheet!I773),ISBLANK(TrackingWorksheet!J773),ISBLANK(TrackingWorksheet!M773),
ISBLANK(TrackingWorksheet!N775)),1,0)</f>
        <v>1</v>
      </c>
      <c r="C768" s="12" t="str">
        <f>IF(B768=1,"",TrackingWorksheet!F773)</f>
        <v/>
      </c>
      <c r="D768" s="20" t="str">
        <f>IF(B768=1,"",IF(AND(TrackingWorksheet!B773&lt;&gt;"",TrackingWorksheet!B773&lt;=WeeklySummary!$C$7,OR(TrackingWorksheet!C773="",TrackingWorksheet!C773&gt;=WeeklySummary!$C$6)),1,0))</f>
        <v/>
      </c>
      <c r="E768" s="10" t="str">
        <f>IF(B768=1,"",IF(AND(TrackingWorksheet!G773 &lt;&gt;"",TrackingWorksheet!G773&lt;=WeeklySummary!$C$7, TrackingWorksheet!H773=Lists!$D$4), "Y", "N"))</f>
        <v/>
      </c>
      <c r="F768" s="10" t="str">
        <f>IF(B768=1,"",IF(AND(TrackingWorksheet!I773 &lt;&gt;"", TrackingWorksheet!I773&lt;=WeeklySummary!$C$7, TrackingWorksheet!J773=Lists!$D$4), "Y", "N"))</f>
        <v/>
      </c>
      <c r="G768" s="10" t="str">
        <f>IF(B768=1,"",IF(AND(TrackingWorksheet!G773 &lt;&gt;"",TrackingWorksheet!G773&lt;=WeeklySummary!$C$7, TrackingWorksheet!H773=Lists!$D$5), "Y", "N"))</f>
        <v/>
      </c>
      <c r="H768" s="10" t="str">
        <f>IF(B768=1,"",IF(AND(TrackingWorksheet!I773 &lt;&gt;"", TrackingWorksheet!I773&lt;=WeeklySummary!$C$7, TrackingWorksheet!J773=Lists!$D$5), "Y", "N"))</f>
        <v/>
      </c>
      <c r="I768" s="20" t="str">
        <f>IF(B768=1,"",IF(AND(TrackingWorksheet!G773 &lt;&gt;"", TrackingWorksheet!G773&lt;=WeeklySummary!$C$7, TrackingWorksheet!H773=Lists!$D$6), 1, 0))</f>
        <v/>
      </c>
      <c r="J768" s="20" t="str">
        <f t="shared" si="169"/>
        <v/>
      </c>
      <c r="K768" s="10" t="str">
        <f>IF(B768=1,"",IF(AND(TrackingWorksheet!I773&lt;=WeeklySummary!$C$7,TrackingWorksheet!K773="YES"),0,IF(AND(AND(OR(E768="Y",F768="Y"),E768&lt;&gt;F768),G768&lt;&gt;"Y", H768&lt;&gt;"Y"), 1, 0)))</f>
        <v/>
      </c>
      <c r="L768" s="20" t="str">
        <f t="shared" si="170"/>
        <v/>
      </c>
      <c r="M768" s="10" t="str">
        <f t="shared" si="171"/>
        <v/>
      </c>
      <c r="N768" s="20" t="str">
        <f t="shared" si="172"/>
        <v/>
      </c>
      <c r="O768" s="10" t="str">
        <f>IF(B768=1,"",IF(AND(TrackingWorksheet!I773&lt;=WeeklySummary!$C$7,TrackingWorksheet!K773="YES"),0,IF(AND(AND(OR(G768="Y",H768="Y"),G768&lt;&gt;H768),E768&lt;&gt;"Y", F768&lt;&gt;"Y"), 1, 0)))</f>
        <v/>
      </c>
      <c r="P768" s="20" t="str">
        <f t="shared" si="173"/>
        <v/>
      </c>
      <c r="Q768" s="10" t="str">
        <f t="shared" si="174"/>
        <v/>
      </c>
      <c r="R768" s="10" t="str">
        <f t="shared" si="175"/>
        <v/>
      </c>
      <c r="S768" s="10" t="str">
        <f>IF(B768=1,"",IF(AND(OR(AND(TrackingWorksheet!H773=Lists!$D$7,TrackingWorksheet!H773=TrackingWorksheet!J773),TrackingWorksheet!H773&lt;&gt;TrackingWorksheet!J773),TrackingWorksheet!K773="YES",TrackingWorksheet!H773&lt;&gt;Lists!$D$6,TrackingWorksheet!G773&lt;=WeeklySummary!$C$7,TrackingWorksheet!I773&lt;=WeeklySummary!$C$7),1,0))</f>
        <v/>
      </c>
      <c r="T768" s="10" t="str">
        <f t="shared" si="176"/>
        <v/>
      </c>
      <c r="U768" s="10" t="str">
        <f>IF($B768=1,"",IF(TrackingWorksheet!$K773="YES",1, 0)*D768)</f>
        <v/>
      </c>
      <c r="V768" s="20">
        <f t="shared" si="165"/>
        <v>0</v>
      </c>
      <c r="W768" s="20">
        <f t="shared" si="166"/>
        <v>0</v>
      </c>
      <c r="X768" s="10" t="str">
        <f>IF($B768=1,"",IF(AND(TrackingWorksheet!$L773&lt;&gt;"", TrackingWorksheet!$L773&gt;=WeeklySummary!$C$6,TrackingWorksheet!$L773&lt;=WeeklySummary!$C$7,OR(TrackingWorksheet!$H773=Lists!$D$4,TrackingWorksheet!$J773=Lists!$D$4)), 1, 0))</f>
        <v/>
      </c>
      <c r="Y768" s="10" t="str">
        <f>IF($B768=1,"",IF(AND(TrackingWorksheet!$L773&lt;&gt;"", TrackingWorksheet!$L773&gt;=WeeklySummary!$C$6,TrackingWorksheet!$L773&lt;=WeeklySummary!$C$7,OR(TrackingWorksheet!$H773=Lists!$D$5,TrackingWorksheet!$J773=Lists!$D$5)), 1, 0))</f>
        <v/>
      </c>
      <c r="Z768" s="10" t="str">
        <f>IF($B768=1,"",IF(AND(TrackingWorksheet!$L773&lt;&gt;"", TrackingWorksheet!$L773&gt;=WeeklySummary!$C$6,TrackingWorksheet!$L773&lt;=WeeklySummary!$C$7,OR(TrackingWorksheet!$H773=Lists!$D$6,TrackingWorksheet!$J773=Lists!$D$6)), 1, 0))</f>
        <v/>
      </c>
      <c r="AA768" s="19" t="str">
        <f>IF(B768=1,"",IF(AND(TrackingWorksheet!M773&lt;&gt;"",TrackingWorksheet!M773&lt;=WeeklySummary!$C$7),1,0)*D768)</f>
        <v/>
      </c>
      <c r="AB768" s="19" t="str">
        <f>IF(B768=1,"",IF(AND(TrackingWorksheet!N773&lt;&gt;"",TrackingWorksheet!N773&lt;=WeeklySummary!$C$7),1,0)*D768)</f>
        <v/>
      </c>
      <c r="AC768" s="19" t="str">
        <f>IF(B768=1,"",TrackingWorksheet!T773)</f>
        <v/>
      </c>
      <c r="AD768" s="19" t="str">
        <f>IF(B768=1,"",IF(D768*AND(TrackingWorksheet!S773&gt;=Calculations!$BD$3,TrackingWorksheet!U773="",TrackingWorksheet!K773="YES"),1,0))</f>
        <v/>
      </c>
      <c r="AE768" s="19" t="str">
        <f>IF($B768=1,"",IF(AND(TrackingWorksheet!$S773&gt;$BE$3,TrackingWorksheet!$T773=Lists!$P$4),1, 0)*D768)</f>
        <v/>
      </c>
      <c r="AF768" s="19" t="str">
        <f>IF($B768=1,"",IF(AND(TrackingWorksheet!$U773&gt;$BE$3,TrackingWorksheet!$V773=Lists!$P$4),1, 0)*D768)</f>
        <v/>
      </c>
      <c r="AG768" s="19" t="str">
        <f>IF($B768=1,"",IF(AND(TrackingWorksheet!$W773&gt;$BE$3,TrackingWorksheet!$X773=Lists!$P$4),1, 0)*D768)</f>
        <v/>
      </c>
      <c r="AH768" s="19" t="str">
        <f>IF($B768=1,"",IF(AND(TrackingWorksheet!$Y773&gt;$BE$3,TrackingWorksheet!$Z773=Lists!$P$4),1, 0)*D768)</f>
        <v/>
      </c>
      <c r="AI768" s="19" t="str">
        <f>IF($B768=1,"",IF(AND(TrackingWorksheet!$AA773&gt;$BE$3,TrackingWorksheet!$AB773=Lists!$P$4),1, 0)*D768)</f>
        <v/>
      </c>
      <c r="AJ768" s="19" t="str">
        <f>IF($B768=1,"",IF(AND(TrackingWorksheet!$S773&gt;$BE$3,TrackingWorksheet!$T773=Lists!$P$5),1, 0)*D768)</f>
        <v/>
      </c>
      <c r="AK768" s="19" t="str">
        <f>IF($B768=1,"",IF(AND(TrackingWorksheet!$U773&gt;$BE$3,TrackingWorksheet!$V773=Lists!$P$5),1, 0)*D768)</f>
        <v/>
      </c>
      <c r="AL768" s="19" t="str">
        <f>IF($B768=1,"",IF(AND(TrackingWorksheet!$W773&gt;$BE$3,TrackingWorksheet!$X773=Lists!$P$5),1, 0)*D768)</f>
        <v/>
      </c>
      <c r="AM768" s="19" t="str">
        <f>IF($B768=1,"",IF(AND(TrackingWorksheet!$Y773&gt;$BE$3,TrackingWorksheet!$Z773=Lists!$P$5),1, 0)*D768)</f>
        <v/>
      </c>
      <c r="AN768" s="19" t="str">
        <f>IF($B768=1,"",IF(AND(TrackingWorksheet!$AA773&gt;$BE$3,TrackingWorksheet!$AB773=Lists!$P$5),1, 0)*D768)</f>
        <v/>
      </c>
      <c r="AO768" s="19" t="str">
        <f>IF($B768=1,"",IF(AND(TrackingWorksheet!$S773&gt;$BE$3,TrackingWorksheet!$T773=Lists!$P$6),1, 0)*D768)</f>
        <v/>
      </c>
      <c r="AP768" s="19" t="str">
        <f>IF($B768=1,"",IF(AND(TrackingWorksheet!$U773&gt;$BE$3,TrackingWorksheet!$V773=Lists!$P$6),1, 0)*D768)</f>
        <v/>
      </c>
      <c r="AQ768" s="19" t="str">
        <f>IF($B768=1,"",IF(AND(TrackingWorksheet!$W773&gt;$BE$3,TrackingWorksheet!$X773=Lists!$P$6),1, 0)*D768)</f>
        <v/>
      </c>
      <c r="AR768" s="19" t="str">
        <f>IF($B768=1,"",IF(AND(TrackingWorksheet!$Y773&gt;$BE$3,TrackingWorksheet!$Z773=Lists!$P$6),1, 0)*D768)</f>
        <v/>
      </c>
      <c r="AS768" s="19" t="str">
        <f>IF($B768=1,"",IF(AND(TrackingWorksheet!$AA773&gt;$BE$3,TrackingWorksheet!$AB773=Lists!$P$6),1, 0)*D768)</f>
        <v/>
      </c>
      <c r="AT768" s="19">
        <f t="shared" si="167"/>
        <v>0</v>
      </c>
      <c r="AU768" s="19" t="str">
        <f>IF(B768=1,"",IF(AND(TrackingWorksheet!K773="",TrackingWorksheet!M773="", TrackingWorksheet!N773="", TrackingWorksheet!S773="", TrackingWorksheet!V773="", TrackingWorksheet!W773="", TrackingWorksheet!Y773="", TrackingWorksheet!AA773="", V768=1),1,0)*D768)</f>
        <v/>
      </c>
      <c r="AV768" s="19" t="str">
        <f>IF(B768=1,"",IF(D768*AND(TrackingWorksheet!U773&gt;Calculations!$BE$3,TrackingWorksheet!K773="YES"),1,0))</f>
        <v/>
      </c>
      <c r="AW768" s="19" t="str">
        <f>IF(B768=1,"",IF(D768*AND(TrackingWorksheet!W773&gt;Calculations!$BE$3,TrackingWorksheet!K773="YES"),1,0))</f>
        <v/>
      </c>
      <c r="AX768" s="19">
        <f t="shared" si="168"/>
        <v>0</v>
      </c>
      <c r="AY768" s="19">
        <f t="shared" si="164"/>
        <v>0</v>
      </c>
      <c r="AZ768" s="27" t="str">
        <f>IF(B768=1,"",IF(TrackingWorksheet!Q773="","",TrackingWorksheet!Q773))</f>
        <v/>
      </c>
      <c r="BB768" s="4"/>
      <c r="BC768" s="4"/>
      <c r="BD768" s="4"/>
      <c r="BE768" s="4"/>
      <c r="BF768" s="4"/>
      <c r="BG768" s="4" t="str">
        <f>IF(B768=1,"",IF(AND(N768=1,TrackingWorksheet!$I773+14&lt;=WeeklySummary!$C$7),1,0))</f>
        <v/>
      </c>
      <c r="BH768" s="4" t="str">
        <f>IF(B768=1,"",IF(AND(R768=1,TrackingWorksheet!$I773+14&lt;=WeeklySummary!$C$7),1,0))</f>
        <v/>
      </c>
      <c r="BI768" s="4" t="str">
        <f>IF(B768=1,"",IF(AND(J768=1,TrackingWorksheet!$G773+14&lt;=WeeklySummary!$C$7),1,0))</f>
        <v/>
      </c>
      <c r="BJ768" s="4" t="str">
        <f>IF(B768=1,"",IF(AND(T768=1,TrackingWorksheet!$I773+14&lt;=WeeklySummary!$C$7),1,0))</f>
        <v/>
      </c>
      <c r="BK768" s="4" t="str">
        <f>IF(B768=1,"",IF(AND(T768=1,TrackingWorksheet!$G773+14&lt;=WeeklySummary!$C$7),1,0))</f>
        <v/>
      </c>
      <c r="BL768" s="4">
        <f t="shared" si="177"/>
        <v>0</v>
      </c>
    </row>
    <row r="769" spans="2:64" x14ac:dyDescent="0.25">
      <c r="B769" s="27">
        <f>IF(AND(ISBLANK(TrackingWorksheet!B774),ISBLANK(TrackingWorksheet!C774),ISBLANK(TrackingWorksheet!G774),ISBLANK(TrackingWorksheet!H774),
ISBLANK(TrackingWorksheet!I774),ISBLANK(TrackingWorksheet!J774),ISBLANK(TrackingWorksheet!M774),
ISBLANK(TrackingWorksheet!N776)),1,0)</f>
        <v>1</v>
      </c>
      <c r="C769" s="12" t="str">
        <f>IF(B769=1,"",TrackingWorksheet!F774)</f>
        <v/>
      </c>
      <c r="D769" s="20" t="str">
        <f>IF(B769=1,"",IF(AND(TrackingWorksheet!B774&lt;&gt;"",TrackingWorksheet!B774&lt;=WeeklySummary!$C$7,OR(TrackingWorksheet!C774="",TrackingWorksheet!C774&gt;=WeeklySummary!$C$6)),1,0))</f>
        <v/>
      </c>
      <c r="E769" s="10" t="str">
        <f>IF(B769=1,"",IF(AND(TrackingWorksheet!G774 &lt;&gt;"",TrackingWorksheet!G774&lt;=WeeklySummary!$C$7, TrackingWorksheet!H774=Lists!$D$4), "Y", "N"))</f>
        <v/>
      </c>
      <c r="F769" s="10" t="str">
        <f>IF(B769=1,"",IF(AND(TrackingWorksheet!I774 &lt;&gt;"", TrackingWorksheet!I774&lt;=WeeklySummary!$C$7, TrackingWorksheet!J774=Lists!$D$4), "Y", "N"))</f>
        <v/>
      </c>
      <c r="G769" s="10" t="str">
        <f>IF(B769=1,"",IF(AND(TrackingWorksheet!G774 &lt;&gt;"",TrackingWorksheet!G774&lt;=WeeklySummary!$C$7, TrackingWorksheet!H774=Lists!$D$5), "Y", "N"))</f>
        <v/>
      </c>
      <c r="H769" s="10" t="str">
        <f>IF(B769=1,"",IF(AND(TrackingWorksheet!I774 &lt;&gt;"", TrackingWorksheet!I774&lt;=WeeklySummary!$C$7, TrackingWorksheet!J774=Lists!$D$5), "Y", "N"))</f>
        <v/>
      </c>
      <c r="I769" s="20" t="str">
        <f>IF(B769=1,"",IF(AND(TrackingWorksheet!G774 &lt;&gt;"", TrackingWorksheet!G774&lt;=WeeklySummary!$C$7, TrackingWorksheet!H774=Lists!$D$6), 1, 0))</f>
        <v/>
      </c>
      <c r="J769" s="20" t="str">
        <f t="shared" si="169"/>
        <v/>
      </c>
      <c r="K769" s="10" t="str">
        <f>IF(B769=1,"",IF(AND(TrackingWorksheet!I774&lt;=WeeklySummary!$C$7,TrackingWorksheet!K774="YES"),0,IF(AND(AND(OR(E769="Y",F769="Y"),E769&lt;&gt;F769),G769&lt;&gt;"Y", H769&lt;&gt;"Y"), 1, 0)))</f>
        <v/>
      </c>
      <c r="L769" s="20" t="str">
        <f t="shared" si="170"/>
        <v/>
      </c>
      <c r="M769" s="10" t="str">
        <f t="shared" si="171"/>
        <v/>
      </c>
      <c r="N769" s="20" t="str">
        <f t="shared" si="172"/>
        <v/>
      </c>
      <c r="O769" s="10" t="str">
        <f>IF(B769=1,"",IF(AND(TrackingWorksheet!I774&lt;=WeeklySummary!$C$7,TrackingWorksheet!K774="YES"),0,IF(AND(AND(OR(G769="Y",H769="Y"),G769&lt;&gt;H769),E769&lt;&gt;"Y", F769&lt;&gt;"Y"), 1, 0)))</f>
        <v/>
      </c>
      <c r="P769" s="20" t="str">
        <f t="shared" si="173"/>
        <v/>
      </c>
      <c r="Q769" s="10" t="str">
        <f t="shared" si="174"/>
        <v/>
      </c>
      <c r="R769" s="10" t="str">
        <f t="shared" si="175"/>
        <v/>
      </c>
      <c r="S769" s="10" t="str">
        <f>IF(B769=1,"",IF(AND(OR(AND(TrackingWorksheet!H774=Lists!$D$7,TrackingWorksheet!H774=TrackingWorksheet!J774),TrackingWorksheet!H774&lt;&gt;TrackingWorksheet!J774),TrackingWorksheet!K774="YES",TrackingWorksheet!H774&lt;&gt;Lists!$D$6,TrackingWorksheet!G774&lt;=WeeklySummary!$C$7,TrackingWorksheet!I774&lt;=WeeklySummary!$C$7),1,0))</f>
        <v/>
      </c>
      <c r="T769" s="10" t="str">
        <f t="shared" si="176"/>
        <v/>
      </c>
      <c r="U769" s="10" t="str">
        <f>IF($B769=1,"",IF(TrackingWorksheet!$K774="YES",1, 0)*D769)</f>
        <v/>
      </c>
      <c r="V769" s="20">
        <f t="shared" si="165"/>
        <v>0</v>
      </c>
      <c r="W769" s="20">
        <f t="shared" si="166"/>
        <v>0</v>
      </c>
      <c r="X769" s="10" t="str">
        <f>IF($B769=1,"",IF(AND(TrackingWorksheet!$L774&lt;&gt;"", TrackingWorksheet!$L774&gt;=WeeklySummary!$C$6,TrackingWorksheet!$L774&lt;=WeeklySummary!$C$7,OR(TrackingWorksheet!$H774=Lists!$D$4,TrackingWorksheet!$J774=Lists!$D$4)), 1, 0))</f>
        <v/>
      </c>
      <c r="Y769" s="10" t="str">
        <f>IF($B769=1,"",IF(AND(TrackingWorksheet!$L774&lt;&gt;"", TrackingWorksheet!$L774&gt;=WeeklySummary!$C$6,TrackingWorksheet!$L774&lt;=WeeklySummary!$C$7,OR(TrackingWorksheet!$H774=Lists!$D$5,TrackingWorksheet!$J774=Lists!$D$5)), 1, 0))</f>
        <v/>
      </c>
      <c r="Z769" s="10" t="str">
        <f>IF($B769=1,"",IF(AND(TrackingWorksheet!$L774&lt;&gt;"", TrackingWorksheet!$L774&gt;=WeeklySummary!$C$6,TrackingWorksheet!$L774&lt;=WeeklySummary!$C$7,OR(TrackingWorksheet!$H774=Lists!$D$6,TrackingWorksheet!$J774=Lists!$D$6)), 1, 0))</f>
        <v/>
      </c>
      <c r="AA769" s="19" t="str">
        <f>IF(B769=1,"",IF(AND(TrackingWorksheet!M774&lt;&gt;"",TrackingWorksheet!M774&lt;=WeeklySummary!$C$7),1,0)*D769)</f>
        <v/>
      </c>
      <c r="AB769" s="19" t="str">
        <f>IF(B769=1,"",IF(AND(TrackingWorksheet!N774&lt;&gt;"",TrackingWorksheet!N774&lt;=WeeklySummary!$C$7),1,0)*D769)</f>
        <v/>
      </c>
      <c r="AC769" s="19" t="str">
        <f>IF(B769=1,"",TrackingWorksheet!T774)</f>
        <v/>
      </c>
      <c r="AD769" s="19" t="str">
        <f>IF(B769=1,"",IF(D769*AND(TrackingWorksheet!S774&gt;=Calculations!$BD$3,TrackingWorksheet!U774="",TrackingWorksheet!K774="YES"),1,0))</f>
        <v/>
      </c>
      <c r="AE769" s="19" t="str">
        <f>IF($B769=1,"",IF(AND(TrackingWorksheet!$S774&gt;$BE$3,TrackingWorksheet!$T774=Lists!$P$4),1, 0)*D769)</f>
        <v/>
      </c>
      <c r="AF769" s="19" t="str">
        <f>IF($B769=1,"",IF(AND(TrackingWorksheet!$U774&gt;$BE$3,TrackingWorksheet!$V774=Lists!$P$4),1, 0)*D769)</f>
        <v/>
      </c>
      <c r="AG769" s="19" t="str">
        <f>IF($B769=1,"",IF(AND(TrackingWorksheet!$W774&gt;$BE$3,TrackingWorksheet!$X774=Lists!$P$4),1, 0)*D769)</f>
        <v/>
      </c>
      <c r="AH769" s="19" t="str">
        <f>IF($B769=1,"",IF(AND(TrackingWorksheet!$Y774&gt;$BE$3,TrackingWorksheet!$Z774=Lists!$P$4),1, 0)*D769)</f>
        <v/>
      </c>
      <c r="AI769" s="19" t="str">
        <f>IF($B769=1,"",IF(AND(TrackingWorksheet!$AA774&gt;$BE$3,TrackingWorksheet!$AB774=Lists!$P$4),1, 0)*D769)</f>
        <v/>
      </c>
      <c r="AJ769" s="19" t="str">
        <f>IF($B769=1,"",IF(AND(TrackingWorksheet!$S774&gt;$BE$3,TrackingWorksheet!$T774=Lists!$P$5),1, 0)*D769)</f>
        <v/>
      </c>
      <c r="AK769" s="19" t="str">
        <f>IF($B769=1,"",IF(AND(TrackingWorksheet!$U774&gt;$BE$3,TrackingWorksheet!$V774=Lists!$P$5),1, 0)*D769)</f>
        <v/>
      </c>
      <c r="AL769" s="19" t="str">
        <f>IF($B769=1,"",IF(AND(TrackingWorksheet!$W774&gt;$BE$3,TrackingWorksheet!$X774=Lists!$P$5),1, 0)*D769)</f>
        <v/>
      </c>
      <c r="AM769" s="19" t="str">
        <f>IF($B769=1,"",IF(AND(TrackingWorksheet!$Y774&gt;$BE$3,TrackingWorksheet!$Z774=Lists!$P$5),1, 0)*D769)</f>
        <v/>
      </c>
      <c r="AN769" s="19" t="str">
        <f>IF($B769=1,"",IF(AND(TrackingWorksheet!$AA774&gt;$BE$3,TrackingWorksheet!$AB774=Lists!$P$5),1, 0)*D769)</f>
        <v/>
      </c>
      <c r="AO769" s="19" t="str">
        <f>IF($B769=1,"",IF(AND(TrackingWorksheet!$S774&gt;$BE$3,TrackingWorksheet!$T774=Lists!$P$6),1, 0)*D769)</f>
        <v/>
      </c>
      <c r="AP769" s="19" t="str">
        <f>IF($B769=1,"",IF(AND(TrackingWorksheet!$U774&gt;$BE$3,TrackingWorksheet!$V774=Lists!$P$6),1, 0)*D769)</f>
        <v/>
      </c>
      <c r="AQ769" s="19" t="str">
        <f>IF($B769=1,"",IF(AND(TrackingWorksheet!$W774&gt;$BE$3,TrackingWorksheet!$X774=Lists!$P$6),1, 0)*D769)</f>
        <v/>
      </c>
      <c r="AR769" s="19" t="str">
        <f>IF($B769=1,"",IF(AND(TrackingWorksheet!$Y774&gt;$BE$3,TrackingWorksheet!$Z774=Lists!$P$6),1, 0)*D769)</f>
        <v/>
      </c>
      <c r="AS769" s="19" t="str">
        <f>IF($B769=1,"",IF(AND(TrackingWorksheet!$AA774&gt;$BE$3,TrackingWorksheet!$AB774=Lists!$P$6),1, 0)*D769)</f>
        <v/>
      </c>
      <c r="AT769" s="19">
        <f t="shared" si="167"/>
        <v>0</v>
      </c>
      <c r="AU769" s="19" t="str">
        <f>IF(B769=1,"",IF(AND(TrackingWorksheet!K774="",TrackingWorksheet!M774="", TrackingWorksheet!N774="", TrackingWorksheet!S774="", TrackingWorksheet!V774="", TrackingWorksheet!W774="", TrackingWorksheet!Y774="", TrackingWorksheet!AA774="", V769=1),1,0)*D769)</f>
        <v/>
      </c>
      <c r="AV769" s="19" t="str">
        <f>IF(B769=1,"",IF(D769*AND(TrackingWorksheet!U774&gt;Calculations!$BE$3,TrackingWorksheet!K774="YES"),1,0))</f>
        <v/>
      </c>
      <c r="AW769" s="19" t="str">
        <f>IF(B769=1,"",IF(D769*AND(TrackingWorksheet!W774&gt;Calculations!$BE$3,TrackingWorksheet!K774="YES"),1,0))</f>
        <v/>
      </c>
      <c r="AX769" s="19">
        <f t="shared" si="168"/>
        <v>0</v>
      </c>
      <c r="AY769" s="19">
        <f t="shared" si="164"/>
        <v>0</v>
      </c>
      <c r="AZ769" s="27" t="str">
        <f>IF(B769=1,"",IF(TrackingWorksheet!Q774="","",TrackingWorksheet!Q774))</f>
        <v/>
      </c>
      <c r="BB769" s="4"/>
      <c r="BC769" s="4"/>
      <c r="BD769" s="4"/>
      <c r="BE769" s="4"/>
      <c r="BF769" s="4"/>
      <c r="BG769" s="4" t="str">
        <f>IF(B769=1,"",IF(AND(N769=1,TrackingWorksheet!$I774+14&lt;=WeeklySummary!$C$7),1,0))</f>
        <v/>
      </c>
      <c r="BH769" s="4" t="str">
        <f>IF(B769=1,"",IF(AND(R769=1,TrackingWorksheet!$I774+14&lt;=WeeklySummary!$C$7),1,0))</f>
        <v/>
      </c>
      <c r="BI769" s="4" t="str">
        <f>IF(B769=1,"",IF(AND(J769=1,TrackingWorksheet!$G774+14&lt;=WeeklySummary!$C$7),1,0))</f>
        <v/>
      </c>
      <c r="BJ769" s="4" t="str">
        <f>IF(B769=1,"",IF(AND(T769=1,TrackingWorksheet!$I774+14&lt;=WeeklySummary!$C$7),1,0))</f>
        <v/>
      </c>
      <c r="BK769" s="4" t="str">
        <f>IF(B769=1,"",IF(AND(T769=1,TrackingWorksheet!$G774+14&lt;=WeeklySummary!$C$7),1,0))</f>
        <v/>
      </c>
      <c r="BL769" s="4">
        <f t="shared" si="177"/>
        <v>0</v>
      </c>
    </row>
    <row r="770" spans="2:64" x14ac:dyDescent="0.25">
      <c r="B770" s="27">
        <f>IF(AND(ISBLANK(TrackingWorksheet!B775),ISBLANK(TrackingWorksheet!C775),ISBLANK(TrackingWorksheet!G775),ISBLANK(TrackingWorksheet!H775),
ISBLANK(TrackingWorksheet!I775),ISBLANK(TrackingWorksheet!J775),ISBLANK(TrackingWorksheet!M775),
ISBLANK(TrackingWorksheet!N777)),1,0)</f>
        <v>1</v>
      </c>
      <c r="C770" s="12" t="str">
        <f>IF(B770=1,"",TrackingWorksheet!F775)</f>
        <v/>
      </c>
      <c r="D770" s="20" t="str">
        <f>IF(B770=1,"",IF(AND(TrackingWorksheet!B775&lt;&gt;"",TrackingWorksheet!B775&lt;=WeeklySummary!$C$7,OR(TrackingWorksheet!C775="",TrackingWorksheet!C775&gt;=WeeklySummary!$C$6)),1,0))</f>
        <v/>
      </c>
      <c r="E770" s="10" t="str">
        <f>IF(B770=1,"",IF(AND(TrackingWorksheet!G775 &lt;&gt;"",TrackingWorksheet!G775&lt;=WeeklySummary!$C$7, TrackingWorksheet!H775=Lists!$D$4), "Y", "N"))</f>
        <v/>
      </c>
      <c r="F770" s="10" t="str">
        <f>IF(B770=1,"",IF(AND(TrackingWorksheet!I775 &lt;&gt;"", TrackingWorksheet!I775&lt;=WeeklySummary!$C$7, TrackingWorksheet!J775=Lists!$D$4), "Y", "N"))</f>
        <v/>
      </c>
      <c r="G770" s="10" t="str">
        <f>IF(B770=1,"",IF(AND(TrackingWorksheet!G775 &lt;&gt;"",TrackingWorksheet!G775&lt;=WeeklySummary!$C$7, TrackingWorksheet!H775=Lists!$D$5), "Y", "N"))</f>
        <v/>
      </c>
      <c r="H770" s="10" t="str">
        <f>IF(B770=1,"",IF(AND(TrackingWorksheet!I775 &lt;&gt;"", TrackingWorksheet!I775&lt;=WeeklySummary!$C$7, TrackingWorksheet!J775=Lists!$D$5), "Y", "N"))</f>
        <v/>
      </c>
      <c r="I770" s="20" t="str">
        <f>IF(B770=1,"",IF(AND(TrackingWorksheet!G775 &lt;&gt;"", TrackingWorksheet!G775&lt;=WeeklySummary!$C$7, TrackingWorksheet!H775=Lists!$D$6), 1, 0))</f>
        <v/>
      </c>
      <c r="J770" s="20" t="str">
        <f t="shared" si="169"/>
        <v/>
      </c>
      <c r="K770" s="10" t="str">
        <f>IF(B770=1,"",IF(AND(TrackingWorksheet!I775&lt;=WeeklySummary!$C$7,TrackingWorksheet!K775="YES"),0,IF(AND(AND(OR(E770="Y",F770="Y"),E770&lt;&gt;F770),G770&lt;&gt;"Y", H770&lt;&gt;"Y"), 1, 0)))</f>
        <v/>
      </c>
      <c r="L770" s="20" t="str">
        <f t="shared" si="170"/>
        <v/>
      </c>
      <c r="M770" s="10" t="str">
        <f t="shared" si="171"/>
        <v/>
      </c>
      <c r="N770" s="20" t="str">
        <f t="shared" si="172"/>
        <v/>
      </c>
      <c r="O770" s="10" t="str">
        <f>IF(B770=1,"",IF(AND(TrackingWorksheet!I775&lt;=WeeklySummary!$C$7,TrackingWorksheet!K775="YES"),0,IF(AND(AND(OR(G770="Y",H770="Y"),G770&lt;&gt;H770),E770&lt;&gt;"Y", F770&lt;&gt;"Y"), 1, 0)))</f>
        <v/>
      </c>
      <c r="P770" s="20" t="str">
        <f t="shared" si="173"/>
        <v/>
      </c>
      <c r="Q770" s="10" t="str">
        <f t="shared" si="174"/>
        <v/>
      </c>
      <c r="R770" s="10" t="str">
        <f t="shared" si="175"/>
        <v/>
      </c>
      <c r="S770" s="10" t="str">
        <f>IF(B770=1,"",IF(AND(OR(AND(TrackingWorksheet!H775=Lists!$D$7,TrackingWorksheet!H775=TrackingWorksheet!J775),TrackingWorksheet!H775&lt;&gt;TrackingWorksheet!J775),TrackingWorksheet!K775="YES",TrackingWorksheet!H775&lt;&gt;Lists!$D$6,TrackingWorksheet!G775&lt;=WeeklySummary!$C$7,TrackingWorksheet!I775&lt;=WeeklySummary!$C$7),1,0))</f>
        <v/>
      </c>
      <c r="T770" s="10" t="str">
        <f t="shared" si="176"/>
        <v/>
      </c>
      <c r="U770" s="10" t="str">
        <f>IF($B770=1,"",IF(TrackingWorksheet!$K775="YES",1, 0)*D770)</f>
        <v/>
      </c>
      <c r="V770" s="20">
        <f t="shared" si="165"/>
        <v>0</v>
      </c>
      <c r="W770" s="20">
        <f t="shared" si="166"/>
        <v>0</v>
      </c>
      <c r="X770" s="10" t="str">
        <f>IF($B770=1,"",IF(AND(TrackingWorksheet!$L775&lt;&gt;"", TrackingWorksheet!$L775&gt;=WeeklySummary!$C$6,TrackingWorksheet!$L775&lt;=WeeklySummary!$C$7,OR(TrackingWorksheet!$H775=Lists!$D$4,TrackingWorksheet!$J775=Lists!$D$4)), 1, 0))</f>
        <v/>
      </c>
      <c r="Y770" s="10" t="str">
        <f>IF($B770=1,"",IF(AND(TrackingWorksheet!$L775&lt;&gt;"", TrackingWorksheet!$L775&gt;=WeeklySummary!$C$6,TrackingWorksheet!$L775&lt;=WeeklySummary!$C$7,OR(TrackingWorksheet!$H775=Lists!$D$5,TrackingWorksheet!$J775=Lists!$D$5)), 1, 0))</f>
        <v/>
      </c>
      <c r="Z770" s="10" t="str">
        <f>IF($B770=1,"",IF(AND(TrackingWorksheet!$L775&lt;&gt;"", TrackingWorksheet!$L775&gt;=WeeklySummary!$C$6,TrackingWorksheet!$L775&lt;=WeeklySummary!$C$7,OR(TrackingWorksheet!$H775=Lists!$D$6,TrackingWorksheet!$J775=Lists!$D$6)), 1, 0))</f>
        <v/>
      </c>
      <c r="AA770" s="19" t="str">
        <f>IF(B770=1,"",IF(AND(TrackingWorksheet!M775&lt;&gt;"",TrackingWorksheet!M775&lt;=WeeklySummary!$C$7),1,0)*D770)</f>
        <v/>
      </c>
      <c r="AB770" s="19" t="str">
        <f>IF(B770=1,"",IF(AND(TrackingWorksheet!N775&lt;&gt;"",TrackingWorksheet!N775&lt;=WeeklySummary!$C$7),1,0)*D770)</f>
        <v/>
      </c>
      <c r="AC770" s="19" t="str">
        <f>IF(B770=1,"",TrackingWorksheet!T775)</f>
        <v/>
      </c>
      <c r="AD770" s="19" t="str">
        <f>IF(B770=1,"",IF(D770*AND(TrackingWorksheet!S775&gt;=Calculations!$BD$3,TrackingWorksheet!U775="",TrackingWorksheet!K775="YES"),1,0))</f>
        <v/>
      </c>
      <c r="AE770" s="19" t="str">
        <f>IF($B770=1,"",IF(AND(TrackingWorksheet!$S775&gt;$BE$3,TrackingWorksheet!$T775=Lists!$P$4),1, 0)*D770)</f>
        <v/>
      </c>
      <c r="AF770" s="19" t="str">
        <f>IF($B770=1,"",IF(AND(TrackingWorksheet!$U775&gt;$BE$3,TrackingWorksheet!$V775=Lists!$P$4),1, 0)*D770)</f>
        <v/>
      </c>
      <c r="AG770" s="19" t="str">
        <f>IF($B770=1,"",IF(AND(TrackingWorksheet!$W775&gt;$BE$3,TrackingWorksheet!$X775=Lists!$P$4),1, 0)*D770)</f>
        <v/>
      </c>
      <c r="AH770" s="19" t="str">
        <f>IF($B770=1,"",IF(AND(TrackingWorksheet!$Y775&gt;$BE$3,TrackingWorksheet!$Z775=Lists!$P$4),1, 0)*D770)</f>
        <v/>
      </c>
      <c r="AI770" s="19" t="str">
        <f>IF($B770=1,"",IF(AND(TrackingWorksheet!$AA775&gt;$BE$3,TrackingWorksheet!$AB775=Lists!$P$4),1, 0)*D770)</f>
        <v/>
      </c>
      <c r="AJ770" s="19" t="str">
        <f>IF($B770=1,"",IF(AND(TrackingWorksheet!$S775&gt;$BE$3,TrackingWorksheet!$T775=Lists!$P$5),1, 0)*D770)</f>
        <v/>
      </c>
      <c r="AK770" s="19" t="str">
        <f>IF($B770=1,"",IF(AND(TrackingWorksheet!$U775&gt;$BE$3,TrackingWorksheet!$V775=Lists!$P$5),1, 0)*D770)</f>
        <v/>
      </c>
      <c r="AL770" s="19" t="str">
        <f>IF($B770=1,"",IF(AND(TrackingWorksheet!$W775&gt;$BE$3,TrackingWorksheet!$X775=Lists!$P$5),1, 0)*D770)</f>
        <v/>
      </c>
      <c r="AM770" s="19" t="str">
        <f>IF($B770=1,"",IF(AND(TrackingWorksheet!$Y775&gt;$BE$3,TrackingWorksheet!$Z775=Lists!$P$5),1, 0)*D770)</f>
        <v/>
      </c>
      <c r="AN770" s="19" t="str">
        <f>IF($B770=1,"",IF(AND(TrackingWorksheet!$AA775&gt;$BE$3,TrackingWorksheet!$AB775=Lists!$P$5),1, 0)*D770)</f>
        <v/>
      </c>
      <c r="AO770" s="19" t="str">
        <f>IF($B770=1,"",IF(AND(TrackingWorksheet!$S775&gt;$BE$3,TrackingWorksheet!$T775=Lists!$P$6),1, 0)*D770)</f>
        <v/>
      </c>
      <c r="AP770" s="19" t="str">
        <f>IF($B770=1,"",IF(AND(TrackingWorksheet!$U775&gt;$BE$3,TrackingWorksheet!$V775=Lists!$P$6),1, 0)*D770)</f>
        <v/>
      </c>
      <c r="AQ770" s="19" t="str">
        <f>IF($B770=1,"",IF(AND(TrackingWorksheet!$W775&gt;$BE$3,TrackingWorksheet!$X775=Lists!$P$6),1, 0)*D770)</f>
        <v/>
      </c>
      <c r="AR770" s="19" t="str">
        <f>IF($B770=1,"",IF(AND(TrackingWorksheet!$Y775&gt;$BE$3,TrackingWorksheet!$Z775=Lists!$P$6),1, 0)*D770)</f>
        <v/>
      </c>
      <c r="AS770" s="19" t="str">
        <f>IF($B770=1,"",IF(AND(TrackingWorksheet!$AA775&gt;$BE$3,TrackingWorksheet!$AB775=Lists!$P$6),1, 0)*D770)</f>
        <v/>
      </c>
      <c r="AT770" s="19">
        <f t="shared" si="167"/>
        <v>0</v>
      </c>
      <c r="AU770" s="19" t="str">
        <f>IF(B770=1,"",IF(AND(TrackingWorksheet!K775="",TrackingWorksheet!M775="", TrackingWorksheet!N775="", TrackingWorksheet!S775="", TrackingWorksheet!V775="", TrackingWorksheet!W775="", TrackingWorksheet!Y775="", TrackingWorksheet!AA775="", V770=1),1,0)*D770)</f>
        <v/>
      </c>
      <c r="AV770" s="19" t="str">
        <f>IF(B770=1,"",IF(D770*AND(TrackingWorksheet!U775&gt;Calculations!$BE$3,TrackingWorksheet!K775="YES"),1,0))</f>
        <v/>
      </c>
      <c r="AW770" s="19" t="str">
        <f>IF(B770=1,"",IF(D770*AND(TrackingWorksheet!W775&gt;Calculations!$BE$3,TrackingWorksheet!K775="YES"),1,0))</f>
        <v/>
      </c>
      <c r="AX770" s="19">
        <f t="shared" si="168"/>
        <v>0</v>
      </c>
      <c r="AY770" s="19">
        <f t="shared" si="164"/>
        <v>0</v>
      </c>
      <c r="AZ770" s="27" t="str">
        <f>IF(B770=1,"",IF(TrackingWorksheet!Q775="","",TrackingWorksheet!Q775))</f>
        <v/>
      </c>
      <c r="BB770" s="4"/>
      <c r="BC770" s="4"/>
      <c r="BD770" s="4"/>
      <c r="BE770" s="4"/>
      <c r="BF770" s="4"/>
      <c r="BG770" s="4" t="str">
        <f>IF(B770=1,"",IF(AND(N770=1,TrackingWorksheet!$I775+14&lt;=WeeklySummary!$C$7),1,0))</f>
        <v/>
      </c>
      <c r="BH770" s="4" t="str">
        <f>IF(B770=1,"",IF(AND(R770=1,TrackingWorksheet!$I775+14&lt;=WeeklySummary!$C$7),1,0))</f>
        <v/>
      </c>
      <c r="BI770" s="4" t="str">
        <f>IF(B770=1,"",IF(AND(J770=1,TrackingWorksheet!$G775+14&lt;=WeeklySummary!$C$7),1,0))</f>
        <v/>
      </c>
      <c r="BJ770" s="4" t="str">
        <f>IF(B770=1,"",IF(AND(T770=1,TrackingWorksheet!$I775+14&lt;=WeeklySummary!$C$7),1,0))</f>
        <v/>
      </c>
      <c r="BK770" s="4" t="str">
        <f>IF(B770=1,"",IF(AND(T770=1,TrackingWorksheet!$G775+14&lt;=WeeklySummary!$C$7),1,0))</f>
        <v/>
      </c>
      <c r="BL770" s="4">
        <f t="shared" si="177"/>
        <v>0</v>
      </c>
    </row>
    <row r="771" spans="2:64" x14ac:dyDescent="0.25">
      <c r="B771" s="27">
        <f>IF(AND(ISBLANK(TrackingWorksheet!B776),ISBLANK(TrackingWorksheet!C776),ISBLANK(TrackingWorksheet!G776),ISBLANK(TrackingWorksheet!H776),
ISBLANK(TrackingWorksheet!I776),ISBLANK(TrackingWorksheet!J776),ISBLANK(TrackingWorksheet!M776),
ISBLANK(TrackingWorksheet!N778)),1,0)</f>
        <v>1</v>
      </c>
      <c r="C771" s="12" t="str">
        <f>IF(B771=1,"",TrackingWorksheet!F776)</f>
        <v/>
      </c>
      <c r="D771" s="20" t="str">
        <f>IF(B771=1,"",IF(AND(TrackingWorksheet!B776&lt;&gt;"",TrackingWorksheet!B776&lt;=WeeklySummary!$C$7,OR(TrackingWorksheet!C776="",TrackingWorksheet!C776&gt;=WeeklySummary!$C$6)),1,0))</f>
        <v/>
      </c>
      <c r="E771" s="10" t="str">
        <f>IF(B771=1,"",IF(AND(TrackingWorksheet!G776 &lt;&gt;"",TrackingWorksheet!G776&lt;=WeeklySummary!$C$7, TrackingWorksheet!H776=Lists!$D$4), "Y", "N"))</f>
        <v/>
      </c>
      <c r="F771" s="10" t="str">
        <f>IF(B771=1,"",IF(AND(TrackingWorksheet!I776 &lt;&gt;"", TrackingWorksheet!I776&lt;=WeeklySummary!$C$7, TrackingWorksheet!J776=Lists!$D$4), "Y", "N"))</f>
        <v/>
      </c>
      <c r="G771" s="10" t="str">
        <f>IF(B771=1,"",IF(AND(TrackingWorksheet!G776 &lt;&gt;"",TrackingWorksheet!G776&lt;=WeeklySummary!$C$7, TrackingWorksheet!H776=Lists!$D$5), "Y", "N"))</f>
        <v/>
      </c>
      <c r="H771" s="10" t="str">
        <f>IF(B771=1,"",IF(AND(TrackingWorksheet!I776 &lt;&gt;"", TrackingWorksheet!I776&lt;=WeeklySummary!$C$7, TrackingWorksheet!J776=Lists!$D$5), "Y", "N"))</f>
        <v/>
      </c>
      <c r="I771" s="20" t="str">
        <f>IF(B771=1,"",IF(AND(TrackingWorksheet!G776 &lt;&gt;"", TrackingWorksheet!G776&lt;=WeeklySummary!$C$7, TrackingWorksheet!H776=Lists!$D$6), 1, 0))</f>
        <v/>
      </c>
      <c r="J771" s="20" t="str">
        <f t="shared" si="169"/>
        <v/>
      </c>
      <c r="K771" s="10" t="str">
        <f>IF(B771=1,"",IF(AND(TrackingWorksheet!I776&lt;=WeeklySummary!$C$7,TrackingWorksheet!K776="YES"),0,IF(AND(AND(OR(E771="Y",F771="Y"),E771&lt;&gt;F771),G771&lt;&gt;"Y", H771&lt;&gt;"Y"), 1, 0)))</f>
        <v/>
      </c>
      <c r="L771" s="20" t="str">
        <f t="shared" si="170"/>
        <v/>
      </c>
      <c r="M771" s="10" t="str">
        <f t="shared" si="171"/>
        <v/>
      </c>
      <c r="N771" s="20" t="str">
        <f t="shared" si="172"/>
        <v/>
      </c>
      <c r="O771" s="10" t="str">
        <f>IF(B771=1,"",IF(AND(TrackingWorksheet!I776&lt;=WeeklySummary!$C$7,TrackingWorksheet!K776="YES"),0,IF(AND(AND(OR(G771="Y",H771="Y"),G771&lt;&gt;H771),E771&lt;&gt;"Y", F771&lt;&gt;"Y"), 1, 0)))</f>
        <v/>
      </c>
      <c r="P771" s="20" t="str">
        <f t="shared" si="173"/>
        <v/>
      </c>
      <c r="Q771" s="10" t="str">
        <f t="shared" si="174"/>
        <v/>
      </c>
      <c r="R771" s="10" t="str">
        <f t="shared" si="175"/>
        <v/>
      </c>
      <c r="S771" s="10" t="str">
        <f>IF(B771=1,"",IF(AND(OR(AND(TrackingWorksheet!H776=Lists!$D$7,TrackingWorksheet!H776=TrackingWorksheet!J776),TrackingWorksheet!H776&lt;&gt;TrackingWorksheet!J776),TrackingWorksheet!K776="YES",TrackingWorksheet!H776&lt;&gt;Lists!$D$6,TrackingWorksheet!G776&lt;=WeeklySummary!$C$7,TrackingWorksheet!I776&lt;=WeeklySummary!$C$7),1,0))</f>
        <v/>
      </c>
      <c r="T771" s="10" t="str">
        <f t="shared" si="176"/>
        <v/>
      </c>
      <c r="U771" s="10" t="str">
        <f>IF($B771=1,"",IF(TrackingWorksheet!$K776="YES",1, 0)*D771)</f>
        <v/>
      </c>
      <c r="V771" s="20">
        <f t="shared" si="165"/>
        <v>0</v>
      </c>
      <c r="W771" s="20">
        <f t="shared" si="166"/>
        <v>0</v>
      </c>
      <c r="X771" s="10" t="str">
        <f>IF($B771=1,"",IF(AND(TrackingWorksheet!$L776&lt;&gt;"", TrackingWorksheet!$L776&gt;=WeeklySummary!$C$6,TrackingWorksheet!$L776&lt;=WeeklySummary!$C$7,OR(TrackingWorksheet!$H776=Lists!$D$4,TrackingWorksheet!$J776=Lists!$D$4)), 1, 0))</f>
        <v/>
      </c>
      <c r="Y771" s="10" t="str">
        <f>IF($B771=1,"",IF(AND(TrackingWorksheet!$L776&lt;&gt;"", TrackingWorksheet!$L776&gt;=WeeklySummary!$C$6,TrackingWorksheet!$L776&lt;=WeeklySummary!$C$7,OR(TrackingWorksheet!$H776=Lists!$D$5,TrackingWorksheet!$J776=Lists!$D$5)), 1, 0))</f>
        <v/>
      </c>
      <c r="Z771" s="10" t="str">
        <f>IF($B771=1,"",IF(AND(TrackingWorksheet!$L776&lt;&gt;"", TrackingWorksheet!$L776&gt;=WeeklySummary!$C$6,TrackingWorksheet!$L776&lt;=WeeklySummary!$C$7,OR(TrackingWorksheet!$H776=Lists!$D$6,TrackingWorksheet!$J776=Lists!$D$6)), 1, 0))</f>
        <v/>
      </c>
      <c r="AA771" s="19" t="str">
        <f>IF(B771=1,"",IF(AND(TrackingWorksheet!M776&lt;&gt;"",TrackingWorksheet!M776&lt;=WeeklySummary!$C$7),1,0)*D771)</f>
        <v/>
      </c>
      <c r="AB771" s="19" t="str">
        <f>IF(B771=1,"",IF(AND(TrackingWorksheet!N776&lt;&gt;"",TrackingWorksheet!N776&lt;=WeeklySummary!$C$7),1,0)*D771)</f>
        <v/>
      </c>
      <c r="AC771" s="19" t="str">
        <f>IF(B771=1,"",TrackingWorksheet!T776)</f>
        <v/>
      </c>
      <c r="AD771" s="19" t="str">
        <f>IF(B771=1,"",IF(D771*AND(TrackingWorksheet!S776&gt;=Calculations!$BD$3,TrackingWorksheet!U776="",TrackingWorksheet!K776="YES"),1,0))</f>
        <v/>
      </c>
      <c r="AE771" s="19" t="str">
        <f>IF($B771=1,"",IF(AND(TrackingWorksheet!$S776&gt;$BE$3,TrackingWorksheet!$T776=Lists!$P$4),1, 0)*D771)</f>
        <v/>
      </c>
      <c r="AF771" s="19" t="str">
        <f>IF($B771=1,"",IF(AND(TrackingWorksheet!$U776&gt;$BE$3,TrackingWorksheet!$V776=Lists!$P$4),1, 0)*D771)</f>
        <v/>
      </c>
      <c r="AG771" s="19" t="str">
        <f>IF($B771=1,"",IF(AND(TrackingWorksheet!$W776&gt;$BE$3,TrackingWorksheet!$X776=Lists!$P$4),1, 0)*D771)</f>
        <v/>
      </c>
      <c r="AH771" s="19" t="str">
        <f>IF($B771=1,"",IF(AND(TrackingWorksheet!$Y776&gt;$BE$3,TrackingWorksheet!$Z776=Lists!$P$4),1, 0)*D771)</f>
        <v/>
      </c>
      <c r="AI771" s="19" t="str">
        <f>IF($B771=1,"",IF(AND(TrackingWorksheet!$AA776&gt;$BE$3,TrackingWorksheet!$AB776=Lists!$P$4),1, 0)*D771)</f>
        <v/>
      </c>
      <c r="AJ771" s="19" t="str">
        <f>IF($B771=1,"",IF(AND(TrackingWorksheet!$S776&gt;$BE$3,TrackingWorksheet!$T776=Lists!$P$5),1, 0)*D771)</f>
        <v/>
      </c>
      <c r="AK771" s="19" t="str">
        <f>IF($B771=1,"",IF(AND(TrackingWorksheet!$U776&gt;$BE$3,TrackingWorksheet!$V776=Lists!$P$5),1, 0)*D771)</f>
        <v/>
      </c>
      <c r="AL771" s="19" t="str">
        <f>IF($B771=1,"",IF(AND(TrackingWorksheet!$W776&gt;$BE$3,TrackingWorksheet!$X776=Lists!$P$5),1, 0)*D771)</f>
        <v/>
      </c>
      <c r="AM771" s="19" t="str">
        <f>IF($B771=1,"",IF(AND(TrackingWorksheet!$Y776&gt;$BE$3,TrackingWorksheet!$Z776=Lists!$P$5),1, 0)*D771)</f>
        <v/>
      </c>
      <c r="AN771" s="19" t="str">
        <f>IF($B771=1,"",IF(AND(TrackingWorksheet!$AA776&gt;$BE$3,TrackingWorksheet!$AB776=Lists!$P$5),1, 0)*D771)</f>
        <v/>
      </c>
      <c r="AO771" s="19" t="str">
        <f>IF($B771=1,"",IF(AND(TrackingWorksheet!$S776&gt;$BE$3,TrackingWorksheet!$T776=Lists!$P$6),1, 0)*D771)</f>
        <v/>
      </c>
      <c r="AP771" s="19" t="str">
        <f>IF($B771=1,"",IF(AND(TrackingWorksheet!$U776&gt;$BE$3,TrackingWorksheet!$V776=Lists!$P$6),1, 0)*D771)</f>
        <v/>
      </c>
      <c r="AQ771" s="19" t="str">
        <f>IF($B771=1,"",IF(AND(TrackingWorksheet!$W776&gt;$BE$3,TrackingWorksheet!$X776=Lists!$P$6),1, 0)*D771)</f>
        <v/>
      </c>
      <c r="AR771" s="19" t="str">
        <f>IF($B771=1,"",IF(AND(TrackingWorksheet!$Y776&gt;$BE$3,TrackingWorksheet!$Z776=Lists!$P$6),1, 0)*D771)</f>
        <v/>
      </c>
      <c r="AS771" s="19" t="str">
        <f>IF($B771=1,"",IF(AND(TrackingWorksheet!$AA776&gt;$BE$3,TrackingWorksheet!$AB776=Lists!$P$6),1, 0)*D771)</f>
        <v/>
      </c>
      <c r="AT771" s="19">
        <f t="shared" si="167"/>
        <v>0</v>
      </c>
      <c r="AU771" s="19" t="str">
        <f>IF(B771=1,"",IF(AND(TrackingWorksheet!K776="",TrackingWorksheet!M776="", TrackingWorksheet!N776="", TrackingWorksheet!S776="", TrackingWorksheet!V776="", TrackingWorksheet!W776="", TrackingWorksheet!Y776="", TrackingWorksheet!AA776="", V771=1),1,0)*D771)</f>
        <v/>
      </c>
      <c r="AV771" s="19" t="str">
        <f>IF(B771=1,"",IF(D771*AND(TrackingWorksheet!U776&gt;Calculations!$BE$3,TrackingWorksheet!K776="YES"),1,0))</f>
        <v/>
      </c>
      <c r="AW771" s="19" t="str">
        <f>IF(B771=1,"",IF(D771*AND(TrackingWorksheet!W776&gt;Calculations!$BE$3,TrackingWorksheet!K776="YES"),1,0))</f>
        <v/>
      </c>
      <c r="AX771" s="19">
        <f t="shared" si="168"/>
        <v>0</v>
      </c>
      <c r="AY771" s="19">
        <f t="shared" ref="AY771:AY834" si="178">MAX(AD771,AX771)</f>
        <v>0</v>
      </c>
      <c r="AZ771" s="27" t="str">
        <f>IF(B771=1,"",IF(TrackingWorksheet!Q776="","",TrackingWorksheet!Q776))</f>
        <v/>
      </c>
      <c r="BB771" s="4"/>
      <c r="BC771" s="4"/>
      <c r="BD771" s="4"/>
      <c r="BE771" s="4"/>
      <c r="BF771" s="4"/>
      <c r="BG771" s="4" t="str">
        <f>IF(B771=1,"",IF(AND(N771=1,TrackingWorksheet!$I776+14&lt;=WeeklySummary!$C$7),1,0))</f>
        <v/>
      </c>
      <c r="BH771" s="4" t="str">
        <f>IF(B771=1,"",IF(AND(R771=1,TrackingWorksheet!$I776+14&lt;=WeeklySummary!$C$7),1,0))</f>
        <v/>
      </c>
      <c r="BI771" s="4" t="str">
        <f>IF(B771=1,"",IF(AND(J771=1,TrackingWorksheet!$G776+14&lt;=WeeklySummary!$C$7),1,0))</f>
        <v/>
      </c>
      <c r="BJ771" s="4" t="str">
        <f>IF(B771=1,"",IF(AND(T771=1,TrackingWorksheet!$I776+14&lt;=WeeklySummary!$C$7),1,0))</f>
        <v/>
      </c>
      <c r="BK771" s="4" t="str">
        <f>IF(B771=1,"",IF(AND(T771=1,TrackingWorksheet!$G776+14&lt;=WeeklySummary!$C$7),1,0))</f>
        <v/>
      </c>
      <c r="BL771" s="4">
        <f t="shared" si="177"/>
        <v>0</v>
      </c>
    </row>
    <row r="772" spans="2:64" x14ac:dyDescent="0.25">
      <c r="B772" s="27">
        <f>IF(AND(ISBLANK(TrackingWorksheet!B777),ISBLANK(TrackingWorksheet!C777),ISBLANK(TrackingWorksheet!G777),ISBLANK(TrackingWorksheet!H777),
ISBLANK(TrackingWorksheet!I777),ISBLANK(TrackingWorksheet!J777),ISBLANK(TrackingWorksheet!M777),
ISBLANK(TrackingWorksheet!N779)),1,0)</f>
        <v>1</v>
      </c>
      <c r="C772" s="12" t="str">
        <f>IF(B772=1,"",TrackingWorksheet!F777)</f>
        <v/>
      </c>
      <c r="D772" s="20" t="str">
        <f>IF(B772=1,"",IF(AND(TrackingWorksheet!B777&lt;&gt;"",TrackingWorksheet!B777&lt;=WeeklySummary!$C$7,OR(TrackingWorksheet!C777="",TrackingWorksheet!C777&gt;=WeeklySummary!$C$6)),1,0))</f>
        <v/>
      </c>
      <c r="E772" s="10" t="str">
        <f>IF(B772=1,"",IF(AND(TrackingWorksheet!G777 &lt;&gt;"",TrackingWorksheet!G777&lt;=WeeklySummary!$C$7, TrackingWorksheet!H777=Lists!$D$4), "Y", "N"))</f>
        <v/>
      </c>
      <c r="F772" s="10" t="str">
        <f>IF(B772=1,"",IF(AND(TrackingWorksheet!I777 &lt;&gt;"", TrackingWorksheet!I777&lt;=WeeklySummary!$C$7, TrackingWorksheet!J777=Lists!$D$4), "Y", "N"))</f>
        <v/>
      </c>
      <c r="G772" s="10" t="str">
        <f>IF(B772=1,"",IF(AND(TrackingWorksheet!G777 &lt;&gt;"",TrackingWorksheet!G777&lt;=WeeklySummary!$C$7, TrackingWorksheet!H777=Lists!$D$5), "Y", "N"))</f>
        <v/>
      </c>
      <c r="H772" s="10" t="str">
        <f>IF(B772=1,"",IF(AND(TrackingWorksheet!I777 &lt;&gt;"", TrackingWorksheet!I777&lt;=WeeklySummary!$C$7, TrackingWorksheet!J777=Lists!$D$5), "Y", "N"))</f>
        <v/>
      </c>
      <c r="I772" s="20" t="str">
        <f>IF(B772=1,"",IF(AND(TrackingWorksheet!G777 &lt;&gt;"", TrackingWorksheet!G777&lt;=WeeklySummary!$C$7, TrackingWorksheet!H777=Lists!$D$6), 1, 0))</f>
        <v/>
      </c>
      <c r="J772" s="20" t="str">
        <f t="shared" si="169"/>
        <v/>
      </c>
      <c r="K772" s="10" t="str">
        <f>IF(B772=1,"",IF(AND(TrackingWorksheet!I777&lt;=WeeklySummary!$C$7,TrackingWorksheet!K777="YES"),0,IF(AND(AND(OR(E772="Y",F772="Y"),E772&lt;&gt;F772),G772&lt;&gt;"Y", H772&lt;&gt;"Y"), 1, 0)))</f>
        <v/>
      </c>
      <c r="L772" s="20" t="str">
        <f t="shared" si="170"/>
        <v/>
      </c>
      <c r="M772" s="10" t="str">
        <f t="shared" si="171"/>
        <v/>
      </c>
      <c r="N772" s="20" t="str">
        <f t="shared" si="172"/>
        <v/>
      </c>
      <c r="O772" s="10" t="str">
        <f>IF(B772=1,"",IF(AND(TrackingWorksheet!I777&lt;=WeeklySummary!$C$7,TrackingWorksheet!K777="YES"),0,IF(AND(AND(OR(G772="Y",H772="Y"),G772&lt;&gt;H772),E772&lt;&gt;"Y", F772&lt;&gt;"Y"), 1, 0)))</f>
        <v/>
      </c>
      <c r="P772" s="20" t="str">
        <f t="shared" si="173"/>
        <v/>
      </c>
      <c r="Q772" s="10" t="str">
        <f t="shared" si="174"/>
        <v/>
      </c>
      <c r="R772" s="10" t="str">
        <f t="shared" si="175"/>
        <v/>
      </c>
      <c r="S772" s="10" t="str">
        <f>IF(B772=1,"",IF(AND(OR(AND(TrackingWorksheet!H777=Lists!$D$7,TrackingWorksheet!H777=TrackingWorksheet!J777),TrackingWorksheet!H777&lt;&gt;TrackingWorksheet!J777),TrackingWorksheet!K777="YES",TrackingWorksheet!H777&lt;&gt;Lists!$D$6,TrackingWorksheet!G777&lt;=WeeklySummary!$C$7,TrackingWorksheet!I777&lt;=WeeklySummary!$C$7),1,0))</f>
        <v/>
      </c>
      <c r="T772" s="10" t="str">
        <f t="shared" si="176"/>
        <v/>
      </c>
      <c r="U772" s="10" t="str">
        <f>IF($B772=1,"",IF(TrackingWorksheet!$K777="YES",1, 0)*D772)</f>
        <v/>
      </c>
      <c r="V772" s="20">
        <f t="shared" ref="V772:V835" si="179">MAX(L772,P772)</f>
        <v>0</v>
      </c>
      <c r="W772" s="20">
        <f t="shared" ref="W772:W835" si="180" xml:space="preserve"> MAX(N772,R772,T772,J772,AT772, U772)</f>
        <v>0</v>
      </c>
      <c r="X772" s="10" t="str">
        <f>IF($B772=1,"",IF(AND(TrackingWorksheet!$L777&lt;&gt;"", TrackingWorksheet!$L777&gt;=WeeklySummary!$C$6,TrackingWorksheet!$L777&lt;=WeeklySummary!$C$7,OR(TrackingWorksheet!$H777=Lists!$D$4,TrackingWorksheet!$J777=Lists!$D$4)), 1, 0))</f>
        <v/>
      </c>
      <c r="Y772" s="10" t="str">
        <f>IF($B772=1,"",IF(AND(TrackingWorksheet!$L777&lt;&gt;"", TrackingWorksheet!$L777&gt;=WeeklySummary!$C$6,TrackingWorksheet!$L777&lt;=WeeklySummary!$C$7,OR(TrackingWorksheet!$H777=Lists!$D$5,TrackingWorksheet!$J777=Lists!$D$5)), 1, 0))</f>
        <v/>
      </c>
      <c r="Z772" s="10" t="str">
        <f>IF($B772=1,"",IF(AND(TrackingWorksheet!$L777&lt;&gt;"", TrackingWorksheet!$L777&gt;=WeeklySummary!$C$6,TrackingWorksheet!$L777&lt;=WeeklySummary!$C$7,OR(TrackingWorksheet!$H777=Lists!$D$6,TrackingWorksheet!$J777=Lists!$D$6)), 1, 0))</f>
        <v/>
      </c>
      <c r="AA772" s="19" t="str">
        <f>IF(B772=1,"",IF(AND(TrackingWorksheet!M777&lt;&gt;"",TrackingWorksheet!M777&lt;=WeeklySummary!$C$7),1,0)*D772)</f>
        <v/>
      </c>
      <c r="AB772" s="19" t="str">
        <f>IF(B772=1,"",IF(AND(TrackingWorksheet!N777&lt;&gt;"",TrackingWorksheet!N777&lt;=WeeklySummary!$C$7),1,0)*D772)</f>
        <v/>
      </c>
      <c r="AC772" s="19" t="str">
        <f>IF(B772=1,"",TrackingWorksheet!T777)</f>
        <v/>
      </c>
      <c r="AD772" s="19" t="str">
        <f>IF(B772=1,"",IF(D772*AND(TrackingWorksheet!S777&gt;=Calculations!$BD$3,TrackingWorksheet!U777="",TrackingWorksheet!K777="YES"),1,0))</f>
        <v/>
      </c>
      <c r="AE772" s="19" t="str">
        <f>IF($B772=1,"",IF(AND(TrackingWorksheet!$S777&gt;$BE$3,TrackingWorksheet!$T777=Lists!$P$4),1, 0)*D772)</f>
        <v/>
      </c>
      <c r="AF772" s="19" t="str">
        <f>IF($B772=1,"",IF(AND(TrackingWorksheet!$U777&gt;$BE$3,TrackingWorksheet!$V777=Lists!$P$4),1, 0)*D772)</f>
        <v/>
      </c>
      <c r="AG772" s="19" t="str">
        <f>IF($B772=1,"",IF(AND(TrackingWorksheet!$W777&gt;$BE$3,TrackingWorksheet!$X777=Lists!$P$4),1, 0)*D772)</f>
        <v/>
      </c>
      <c r="AH772" s="19" t="str">
        <f>IF($B772=1,"",IF(AND(TrackingWorksheet!$Y777&gt;$BE$3,TrackingWorksheet!$Z777=Lists!$P$4),1, 0)*D772)</f>
        <v/>
      </c>
      <c r="AI772" s="19" t="str">
        <f>IF($B772=1,"",IF(AND(TrackingWorksheet!$AA777&gt;$BE$3,TrackingWorksheet!$AB777=Lists!$P$4),1, 0)*D772)</f>
        <v/>
      </c>
      <c r="AJ772" s="19" t="str">
        <f>IF($B772=1,"",IF(AND(TrackingWorksheet!$S777&gt;$BE$3,TrackingWorksheet!$T777=Lists!$P$5),1, 0)*D772)</f>
        <v/>
      </c>
      <c r="AK772" s="19" t="str">
        <f>IF($B772=1,"",IF(AND(TrackingWorksheet!$U777&gt;$BE$3,TrackingWorksheet!$V777=Lists!$P$5),1, 0)*D772)</f>
        <v/>
      </c>
      <c r="AL772" s="19" t="str">
        <f>IF($B772=1,"",IF(AND(TrackingWorksheet!$W777&gt;$BE$3,TrackingWorksheet!$X777=Lists!$P$5),1, 0)*D772)</f>
        <v/>
      </c>
      <c r="AM772" s="19" t="str">
        <f>IF($B772=1,"",IF(AND(TrackingWorksheet!$Y777&gt;$BE$3,TrackingWorksheet!$Z777=Lists!$P$5),1, 0)*D772)</f>
        <v/>
      </c>
      <c r="AN772" s="19" t="str">
        <f>IF($B772=1,"",IF(AND(TrackingWorksheet!$AA777&gt;$BE$3,TrackingWorksheet!$AB777=Lists!$P$5),1, 0)*D772)</f>
        <v/>
      </c>
      <c r="AO772" s="19" t="str">
        <f>IF($B772=1,"",IF(AND(TrackingWorksheet!$S777&gt;$BE$3,TrackingWorksheet!$T777=Lists!$P$6),1, 0)*D772)</f>
        <v/>
      </c>
      <c r="AP772" s="19" t="str">
        <f>IF($B772=1,"",IF(AND(TrackingWorksheet!$U777&gt;$BE$3,TrackingWorksheet!$V777=Lists!$P$6),1, 0)*D772)</f>
        <v/>
      </c>
      <c r="AQ772" s="19" t="str">
        <f>IF($B772=1,"",IF(AND(TrackingWorksheet!$W777&gt;$BE$3,TrackingWorksheet!$X777=Lists!$P$6),1, 0)*D772)</f>
        <v/>
      </c>
      <c r="AR772" s="19" t="str">
        <f>IF($B772=1,"",IF(AND(TrackingWorksheet!$Y777&gt;$BE$3,TrackingWorksheet!$Z777=Lists!$P$6),1, 0)*D772)</f>
        <v/>
      </c>
      <c r="AS772" s="19" t="str">
        <f>IF($B772=1,"",IF(AND(TrackingWorksheet!$AA777&gt;$BE$3,TrackingWorksheet!$AB777=Lists!$P$6),1, 0)*D772)</f>
        <v/>
      </c>
      <c r="AT772" s="19">
        <f t="shared" ref="AT772:AT835" si="181">MAX(AE772:AS772)</f>
        <v>0</v>
      </c>
      <c r="AU772" s="19" t="str">
        <f>IF(B772=1,"",IF(AND(TrackingWorksheet!K777="",TrackingWorksheet!M777="", TrackingWorksheet!N777="", TrackingWorksheet!S777="", TrackingWorksheet!V777="", TrackingWorksheet!W777="", TrackingWorksheet!Y777="", TrackingWorksheet!AA777="", V772=1),1,0)*D772)</f>
        <v/>
      </c>
      <c r="AV772" s="19" t="str">
        <f>IF(B772=1,"",IF(D772*AND(TrackingWorksheet!U777&gt;Calculations!$BE$3,TrackingWorksheet!K777="YES"),1,0))</f>
        <v/>
      </c>
      <c r="AW772" s="19" t="str">
        <f>IF(B772=1,"",IF(D772*AND(TrackingWorksheet!W777&gt;Calculations!$BE$3,TrackingWorksheet!K777="YES"),1,0))</f>
        <v/>
      </c>
      <c r="AX772" s="19">
        <f t="shared" ref="AX772:AX835" si="182">MAX(AV772:AW772)</f>
        <v>0</v>
      </c>
      <c r="AY772" s="19">
        <f t="shared" si="178"/>
        <v>0</v>
      </c>
      <c r="AZ772" s="27" t="str">
        <f>IF(B772=1,"",IF(TrackingWorksheet!Q777="","",TrackingWorksheet!Q777))</f>
        <v/>
      </c>
      <c r="BB772" s="4"/>
      <c r="BC772" s="4"/>
      <c r="BD772" s="4"/>
      <c r="BE772" s="4"/>
      <c r="BF772" s="4"/>
      <c r="BG772" s="4" t="str">
        <f>IF(B772=1,"",IF(AND(N772=1,TrackingWorksheet!$I777+14&lt;=WeeklySummary!$C$7),1,0))</f>
        <v/>
      </c>
      <c r="BH772" s="4" t="str">
        <f>IF(B772=1,"",IF(AND(R772=1,TrackingWorksheet!$I777+14&lt;=WeeklySummary!$C$7),1,0))</f>
        <v/>
      </c>
      <c r="BI772" s="4" t="str">
        <f>IF(B772=1,"",IF(AND(J772=1,TrackingWorksheet!$G777+14&lt;=WeeklySummary!$C$7),1,0))</f>
        <v/>
      </c>
      <c r="BJ772" s="4" t="str">
        <f>IF(B772=1,"",IF(AND(T772=1,TrackingWorksheet!$I777+14&lt;=WeeklySummary!$C$7),1,0))</f>
        <v/>
      </c>
      <c r="BK772" s="4" t="str">
        <f>IF(B772=1,"",IF(AND(T772=1,TrackingWorksheet!$G777+14&lt;=WeeklySummary!$C$7),1,0))</f>
        <v/>
      </c>
      <c r="BL772" s="4">
        <f t="shared" si="177"/>
        <v>0</v>
      </c>
    </row>
    <row r="773" spans="2:64" x14ac:dyDescent="0.25">
      <c r="B773" s="27">
        <f>IF(AND(ISBLANK(TrackingWorksheet!B778),ISBLANK(TrackingWorksheet!C778),ISBLANK(TrackingWorksheet!G778),ISBLANK(TrackingWorksheet!H778),
ISBLANK(TrackingWorksheet!I778),ISBLANK(TrackingWorksheet!J778),ISBLANK(TrackingWorksheet!M778),
ISBLANK(TrackingWorksheet!N780)),1,0)</f>
        <v>1</v>
      </c>
      <c r="C773" s="12" t="str">
        <f>IF(B773=1,"",TrackingWorksheet!F778)</f>
        <v/>
      </c>
      <c r="D773" s="20" t="str">
        <f>IF(B773=1,"",IF(AND(TrackingWorksheet!B778&lt;&gt;"",TrackingWorksheet!B778&lt;=WeeklySummary!$C$7,OR(TrackingWorksheet!C778="",TrackingWorksheet!C778&gt;=WeeklySummary!$C$6)),1,0))</f>
        <v/>
      </c>
      <c r="E773" s="10" t="str">
        <f>IF(B773=1,"",IF(AND(TrackingWorksheet!G778 &lt;&gt;"",TrackingWorksheet!G778&lt;=WeeklySummary!$C$7, TrackingWorksheet!H778=Lists!$D$4), "Y", "N"))</f>
        <v/>
      </c>
      <c r="F773" s="10" t="str">
        <f>IF(B773=1,"",IF(AND(TrackingWorksheet!I778 &lt;&gt;"", TrackingWorksheet!I778&lt;=WeeklySummary!$C$7, TrackingWorksheet!J778=Lists!$D$4), "Y", "N"))</f>
        <v/>
      </c>
      <c r="G773" s="10" t="str">
        <f>IF(B773=1,"",IF(AND(TrackingWorksheet!G778 &lt;&gt;"",TrackingWorksheet!G778&lt;=WeeklySummary!$C$7, TrackingWorksheet!H778=Lists!$D$5), "Y", "N"))</f>
        <v/>
      </c>
      <c r="H773" s="10" t="str">
        <f>IF(B773=1,"",IF(AND(TrackingWorksheet!I778 &lt;&gt;"", TrackingWorksheet!I778&lt;=WeeklySummary!$C$7, TrackingWorksheet!J778=Lists!$D$5), "Y", "N"))</f>
        <v/>
      </c>
      <c r="I773" s="20" t="str">
        <f>IF(B773=1,"",IF(AND(TrackingWorksheet!G778 &lt;&gt;"", TrackingWorksheet!G778&lt;=WeeklySummary!$C$7, TrackingWorksheet!H778=Lists!$D$6), 1, 0))</f>
        <v/>
      </c>
      <c r="J773" s="20" t="str">
        <f t="shared" ref="J773:J836" si="183">IF(B773=1,"",I773*D773)</f>
        <v/>
      </c>
      <c r="K773" s="10" t="str">
        <f>IF(B773=1,"",IF(AND(TrackingWorksheet!I778&lt;=WeeklySummary!$C$7,TrackingWorksheet!K778="YES"),0,IF(AND(AND(OR(E773="Y",F773="Y"),E773&lt;&gt;F773),G773&lt;&gt;"Y", H773&lt;&gt;"Y"), 1, 0)))</f>
        <v/>
      </c>
      <c r="L773" s="20" t="str">
        <f t="shared" ref="L773:L836" si="184">IF(B773=1,"",K773*D773)</f>
        <v/>
      </c>
      <c r="M773" s="10" t="str">
        <f t="shared" ref="M773:M836" si="185">IF(B773=1,"",IF(AND(E773="Y", F773="Y"), 1, 0))</f>
        <v/>
      </c>
      <c r="N773" s="20" t="str">
        <f t="shared" ref="N773:N836" si="186">IF(B773=1,"",M773*D773)</f>
        <v/>
      </c>
      <c r="O773" s="10" t="str">
        <f>IF(B773=1,"",IF(AND(TrackingWorksheet!I778&lt;=WeeklySummary!$C$7,TrackingWorksheet!K778="YES"),0,IF(AND(AND(OR(G773="Y",H773="Y"),G773&lt;&gt;H773),E773&lt;&gt;"Y", F773&lt;&gt;"Y"), 1, 0)))</f>
        <v/>
      </c>
      <c r="P773" s="20" t="str">
        <f t="shared" ref="P773:P836" si="187">IF(B773=1,"",O773*D773)</f>
        <v/>
      </c>
      <c r="Q773" s="10" t="str">
        <f t="shared" ref="Q773:Q836" si="188">IF(B773=1,"",IF(AND(G773="Y", H773="Y"), 1, 0))</f>
        <v/>
      </c>
      <c r="R773" s="10" t="str">
        <f t="shared" ref="R773:R836" si="189">IF(B773=1,"",Q773*D773)</f>
        <v/>
      </c>
      <c r="S773" s="10" t="str">
        <f>IF(B773=1,"",IF(AND(OR(AND(TrackingWorksheet!H778=Lists!$D$7,TrackingWorksheet!H778=TrackingWorksheet!J778),TrackingWorksheet!H778&lt;&gt;TrackingWorksheet!J778),TrackingWorksheet!K778="YES",TrackingWorksheet!H778&lt;&gt;Lists!$D$6,TrackingWorksheet!G778&lt;=WeeklySummary!$C$7,TrackingWorksheet!I778&lt;=WeeklySummary!$C$7),1,0))</f>
        <v/>
      </c>
      <c r="T773" s="10" t="str">
        <f t="shared" ref="T773:T836" si="190">IF(B773=1,"",S773*D773)</f>
        <v/>
      </c>
      <c r="U773" s="10" t="str">
        <f>IF($B773=1,"",IF(TrackingWorksheet!$K778="YES",1, 0)*D773)</f>
        <v/>
      </c>
      <c r="V773" s="20">
        <f t="shared" si="179"/>
        <v>0</v>
      </c>
      <c r="W773" s="20">
        <f t="shared" si="180"/>
        <v>0</v>
      </c>
      <c r="X773" s="10" t="str">
        <f>IF($B773=1,"",IF(AND(TrackingWorksheet!$L778&lt;&gt;"", TrackingWorksheet!$L778&gt;=WeeklySummary!$C$6,TrackingWorksheet!$L778&lt;=WeeklySummary!$C$7,OR(TrackingWorksheet!$H778=Lists!$D$4,TrackingWorksheet!$J778=Lists!$D$4)), 1, 0))</f>
        <v/>
      </c>
      <c r="Y773" s="10" t="str">
        <f>IF($B773=1,"",IF(AND(TrackingWorksheet!$L778&lt;&gt;"", TrackingWorksheet!$L778&gt;=WeeklySummary!$C$6,TrackingWorksheet!$L778&lt;=WeeklySummary!$C$7,OR(TrackingWorksheet!$H778=Lists!$D$5,TrackingWorksheet!$J778=Lists!$D$5)), 1, 0))</f>
        <v/>
      </c>
      <c r="Z773" s="10" t="str">
        <f>IF($B773=1,"",IF(AND(TrackingWorksheet!$L778&lt;&gt;"", TrackingWorksheet!$L778&gt;=WeeklySummary!$C$6,TrackingWorksheet!$L778&lt;=WeeklySummary!$C$7,OR(TrackingWorksheet!$H778=Lists!$D$6,TrackingWorksheet!$J778=Lists!$D$6)), 1, 0))</f>
        <v/>
      </c>
      <c r="AA773" s="19" t="str">
        <f>IF(B773=1,"",IF(AND(TrackingWorksheet!M778&lt;&gt;"",TrackingWorksheet!M778&lt;=WeeklySummary!$C$7),1,0)*D773)</f>
        <v/>
      </c>
      <c r="AB773" s="19" t="str">
        <f>IF(B773=1,"",IF(AND(TrackingWorksheet!N778&lt;&gt;"",TrackingWorksheet!N778&lt;=WeeklySummary!$C$7),1,0)*D773)</f>
        <v/>
      </c>
      <c r="AC773" s="19" t="str">
        <f>IF(B773=1,"",TrackingWorksheet!T778)</f>
        <v/>
      </c>
      <c r="AD773" s="19" t="str">
        <f>IF(B773=1,"",IF(D773*AND(TrackingWorksheet!S778&gt;=Calculations!$BD$3,TrackingWorksheet!U778="",TrackingWorksheet!K778="YES"),1,0))</f>
        <v/>
      </c>
      <c r="AE773" s="19" t="str">
        <f>IF($B773=1,"",IF(AND(TrackingWorksheet!$S778&gt;$BE$3,TrackingWorksheet!$T778=Lists!$P$4),1, 0)*D773)</f>
        <v/>
      </c>
      <c r="AF773" s="19" t="str">
        <f>IF($B773=1,"",IF(AND(TrackingWorksheet!$U778&gt;$BE$3,TrackingWorksheet!$V778=Lists!$P$4),1, 0)*D773)</f>
        <v/>
      </c>
      <c r="AG773" s="19" t="str">
        <f>IF($B773=1,"",IF(AND(TrackingWorksheet!$W778&gt;$BE$3,TrackingWorksheet!$X778=Lists!$P$4),1, 0)*D773)</f>
        <v/>
      </c>
      <c r="AH773" s="19" t="str">
        <f>IF($B773=1,"",IF(AND(TrackingWorksheet!$Y778&gt;$BE$3,TrackingWorksheet!$Z778=Lists!$P$4),1, 0)*D773)</f>
        <v/>
      </c>
      <c r="AI773" s="19" t="str">
        <f>IF($B773=1,"",IF(AND(TrackingWorksheet!$AA778&gt;$BE$3,TrackingWorksheet!$AB778=Lists!$P$4),1, 0)*D773)</f>
        <v/>
      </c>
      <c r="AJ773" s="19" t="str">
        <f>IF($B773=1,"",IF(AND(TrackingWorksheet!$S778&gt;$BE$3,TrackingWorksheet!$T778=Lists!$P$5),1, 0)*D773)</f>
        <v/>
      </c>
      <c r="AK773" s="19" t="str">
        <f>IF($B773=1,"",IF(AND(TrackingWorksheet!$U778&gt;$BE$3,TrackingWorksheet!$V778=Lists!$P$5),1, 0)*D773)</f>
        <v/>
      </c>
      <c r="AL773" s="19" t="str">
        <f>IF($B773=1,"",IF(AND(TrackingWorksheet!$W778&gt;$BE$3,TrackingWorksheet!$X778=Lists!$P$5),1, 0)*D773)</f>
        <v/>
      </c>
      <c r="AM773" s="19" t="str">
        <f>IF($B773=1,"",IF(AND(TrackingWorksheet!$Y778&gt;$BE$3,TrackingWorksheet!$Z778=Lists!$P$5),1, 0)*D773)</f>
        <v/>
      </c>
      <c r="AN773" s="19" t="str">
        <f>IF($B773=1,"",IF(AND(TrackingWorksheet!$AA778&gt;$BE$3,TrackingWorksheet!$AB778=Lists!$P$5),1, 0)*D773)</f>
        <v/>
      </c>
      <c r="AO773" s="19" t="str">
        <f>IF($B773=1,"",IF(AND(TrackingWorksheet!$S778&gt;$BE$3,TrackingWorksheet!$T778=Lists!$P$6),1, 0)*D773)</f>
        <v/>
      </c>
      <c r="AP773" s="19" t="str">
        <f>IF($B773=1,"",IF(AND(TrackingWorksheet!$U778&gt;$BE$3,TrackingWorksheet!$V778=Lists!$P$6),1, 0)*D773)</f>
        <v/>
      </c>
      <c r="AQ773" s="19" t="str">
        <f>IF($B773=1,"",IF(AND(TrackingWorksheet!$W778&gt;$BE$3,TrackingWorksheet!$X778=Lists!$P$6),1, 0)*D773)</f>
        <v/>
      </c>
      <c r="AR773" s="19" t="str">
        <f>IF($B773=1,"",IF(AND(TrackingWorksheet!$Y778&gt;$BE$3,TrackingWorksheet!$Z778=Lists!$P$6),1, 0)*D773)</f>
        <v/>
      </c>
      <c r="AS773" s="19" t="str">
        <f>IF($B773=1,"",IF(AND(TrackingWorksheet!$AA778&gt;$BE$3,TrackingWorksheet!$AB778=Lists!$P$6),1, 0)*D773)</f>
        <v/>
      </c>
      <c r="AT773" s="19">
        <f t="shared" si="181"/>
        <v>0</v>
      </c>
      <c r="AU773" s="19" t="str">
        <f>IF(B773=1,"",IF(AND(TrackingWorksheet!K778="",TrackingWorksheet!M778="", TrackingWorksheet!N778="", TrackingWorksheet!S778="", TrackingWorksheet!V778="", TrackingWorksheet!W778="", TrackingWorksheet!Y778="", TrackingWorksheet!AA778="", V773=1),1,0)*D773)</f>
        <v/>
      </c>
      <c r="AV773" s="19" t="str">
        <f>IF(B773=1,"",IF(D773*AND(TrackingWorksheet!U778&gt;Calculations!$BE$3,TrackingWorksheet!K778="YES"),1,0))</f>
        <v/>
      </c>
      <c r="AW773" s="19" t="str">
        <f>IF(B773=1,"",IF(D773*AND(TrackingWorksheet!W778&gt;Calculations!$BE$3,TrackingWorksheet!K778="YES"),1,0))</f>
        <v/>
      </c>
      <c r="AX773" s="19">
        <f t="shared" si="182"/>
        <v>0</v>
      </c>
      <c r="AY773" s="19">
        <f t="shared" si="178"/>
        <v>0</v>
      </c>
      <c r="AZ773" s="27" t="str">
        <f>IF(B773=1,"",IF(TrackingWorksheet!Q778="","",TrackingWorksheet!Q778))</f>
        <v/>
      </c>
      <c r="BB773" s="4"/>
      <c r="BC773" s="4"/>
      <c r="BD773" s="4"/>
      <c r="BE773" s="4"/>
      <c r="BF773" s="4"/>
      <c r="BG773" s="4" t="str">
        <f>IF(B773=1,"",IF(AND(N773=1,TrackingWorksheet!$I778+14&lt;=WeeklySummary!$C$7),1,0))</f>
        <v/>
      </c>
      <c r="BH773" s="4" t="str">
        <f>IF(B773=1,"",IF(AND(R773=1,TrackingWorksheet!$I778+14&lt;=WeeklySummary!$C$7),1,0))</f>
        <v/>
      </c>
      <c r="BI773" s="4" t="str">
        <f>IF(B773=1,"",IF(AND(J773=1,TrackingWorksheet!$G778+14&lt;=WeeklySummary!$C$7),1,0))</f>
        <v/>
      </c>
      <c r="BJ773" s="4" t="str">
        <f>IF(B773=1,"",IF(AND(T773=1,TrackingWorksheet!$I778+14&lt;=WeeklySummary!$C$7),1,0))</f>
        <v/>
      </c>
      <c r="BK773" s="4" t="str">
        <f>IF(B773=1,"",IF(AND(T773=1,TrackingWorksheet!$G778+14&lt;=WeeklySummary!$C$7),1,0))</f>
        <v/>
      </c>
      <c r="BL773" s="4">
        <f t="shared" ref="BL773:BL836" si="191">MAX(BG773:BK773)</f>
        <v>0</v>
      </c>
    </row>
    <row r="774" spans="2:64" x14ac:dyDescent="0.25">
      <c r="B774" s="27">
        <f>IF(AND(ISBLANK(TrackingWorksheet!B779),ISBLANK(TrackingWorksheet!C779),ISBLANK(TrackingWorksheet!G779),ISBLANK(TrackingWorksheet!H779),
ISBLANK(TrackingWorksheet!I779),ISBLANK(TrackingWorksheet!J779),ISBLANK(TrackingWorksheet!M779),
ISBLANK(TrackingWorksheet!N781)),1,0)</f>
        <v>1</v>
      </c>
      <c r="C774" s="12" t="str">
        <f>IF(B774=1,"",TrackingWorksheet!F779)</f>
        <v/>
      </c>
      <c r="D774" s="20" t="str">
        <f>IF(B774=1,"",IF(AND(TrackingWorksheet!B779&lt;&gt;"",TrackingWorksheet!B779&lt;=WeeklySummary!$C$7,OR(TrackingWorksheet!C779="",TrackingWorksheet!C779&gt;=WeeklySummary!$C$6)),1,0))</f>
        <v/>
      </c>
      <c r="E774" s="10" t="str">
        <f>IF(B774=1,"",IF(AND(TrackingWorksheet!G779 &lt;&gt;"",TrackingWorksheet!G779&lt;=WeeklySummary!$C$7, TrackingWorksheet!H779=Lists!$D$4), "Y", "N"))</f>
        <v/>
      </c>
      <c r="F774" s="10" t="str">
        <f>IF(B774=1,"",IF(AND(TrackingWorksheet!I779 &lt;&gt;"", TrackingWorksheet!I779&lt;=WeeklySummary!$C$7, TrackingWorksheet!J779=Lists!$D$4), "Y", "N"))</f>
        <v/>
      </c>
      <c r="G774" s="10" t="str">
        <f>IF(B774=1,"",IF(AND(TrackingWorksheet!G779 &lt;&gt;"",TrackingWorksheet!G779&lt;=WeeklySummary!$C$7, TrackingWorksheet!H779=Lists!$D$5), "Y", "N"))</f>
        <v/>
      </c>
      <c r="H774" s="10" t="str">
        <f>IF(B774=1,"",IF(AND(TrackingWorksheet!I779 &lt;&gt;"", TrackingWorksheet!I779&lt;=WeeklySummary!$C$7, TrackingWorksheet!J779=Lists!$D$5), "Y", "N"))</f>
        <v/>
      </c>
      <c r="I774" s="20" t="str">
        <f>IF(B774=1,"",IF(AND(TrackingWorksheet!G779 &lt;&gt;"", TrackingWorksheet!G779&lt;=WeeklySummary!$C$7, TrackingWorksheet!H779=Lists!$D$6), 1, 0))</f>
        <v/>
      </c>
      <c r="J774" s="20" t="str">
        <f t="shared" si="183"/>
        <v/>
      </c>
      <c r="K774" s="10" t="str">
        <f>IF(B774=1,"",IF(AND(TrackingWorksheet!I779&lt;=WeeklySummary!$C$7,TrackingWorksheet!K779="YES"),0,IF(AND(AND(OR(E774="Y",F774="Y"),E774&lt;&gt;F774),G774&lt;&gt;"Y", H774&lt;&gt;"Y"), 1, 0)))</f>
        <v/>
      </c>
      <c r="L774" s="20" t="str">
        <f t="shared" si="184"/>
        <v/>
      </c>
      <c r="M774" s="10" t="str">
        <f t="shared" si="185"/>
        <v/>
      </c>
      <c r="N774" s="20" t="str">
        <f t="shared" si="186"/>
        <v/>
      </c>
      <c r="O774" s="10" t="str">
        <f>IF(B774=1,"",IF(AND(TrackingWorksheet!I779&lt;=WeeklySummary!$C$7,TrackingWorksheet!K779="YES"),0,IF(AND(AND(OR(G774="Y",H774="Y"),G774&lt;&gt;H774),E774&lt;&gt;"Y", F774&lt;&gt;"Y"), 1, 0)))</f>
        <v/>
      </c>
      <c r="P774" s="20" t="str">
        <f t="shared" si="187"/>
        <v/>
      </c>
      <c r="Q774" s="10" t="str">
        <f t="shared" si="188"/>
        <v/>
      </c>
      <c r="R774" s="10" t="str">
        <f t="shared" si="189"/>
        <v/>
      </c>
      <c r="S774" s="10" t="str">
        <f>IF(B774=1,"",IF(AND(OR(AND(TrackingWorksheet!H779=Lists!$D$7,TrackingWorksheet!H779=TrackingWorksheet!J779),TrackingWorksheet!H779&lt;&gt;TrackingWorksheet!J779),TrackingWorksheet!K779="YES",TrackingWorksheet!H779&lt;&gt;Lists!$D$6,TrackingWorksheet!G779&lt;=WeeklySummary!$C$7,TrackingWorksheet!I779&lt;=WeeklySummary!$C$7),1,0))</f>
        <v/>
      </c>
      <c r="T774" s="10" t="str">
        <f t="shared" si="190"/>
        <v/>
      </c>
      <c r="U774" s="10" t="str">
        <f>IF($B774=1,"",IF(TrackingWorksheet!$K779="YES",1, 0)*D774)</f>
        <v/>
      </c>
      <c r="V774" s="20">
        <f t="shared" si="179"/>
        <v>0</v>
      </c>
      <c r="W774" s="20">
        <f t="shared" si="180"/>
        <v>0</v>
      </c>
      <c r="X774" s="10" t="str">
        <f>IF($B774=1,"",IF(AND(TrackingWorksheet!$L779&lt;&gt;"", TrackingWorksheet!$L779&gt;=WeeklySummary!$C$6,TrackingWorksheet!$L779&lt;=WeeklySummary!$C$7,OR(TrackingWorksheet!$H779=Lists!$D$4,TrackingWorksheet!$J779=Lists!$D$4)), 1, 0))</f>
        <v/>
      </c>
      <c r="Y774" s="10" t="str">
        <f>IF($B774=1,"",IF(AND(TrackingWorksheet!$L779&lt;&gt;"", TrackingWorksheet!$L779&gt;=WeeklySummary!$C$6,TrackingWorksheet!$L779&lt;=WeeklySummary!$C$7,OR(TrackingWorksheet!$H779=Lists!$D$5,TrackingWorksheet!$J779=Lists!$D$5)), 1, 0))</f>
        <v/>
      </c>
      <c r="Z774" s="10" t="str">
        <f>IF($B774=1,"",IF(AND(TrackingWorksheet!$L779&lt;&gt;"", TrackingWorksheet!$L779&gt;=WeeklySummary!$C$6,TrackingWorksheet!$L779&lt;=WeeklySummary!$C$7,OR(TrackingWorksheet!$H779=Lists!$D$6,TrackingWorksheet!$J779=Lists!$D$6)), 1, 0))</f>
        <v/>
      </c>
      <c r="AA774" s="19" t="str">
        <f>IF(B774=1,"",IF(AND(TrackingWorksheet!M779&lt;&gt;"",TrackingWorksheet!M779&lt;=WeeklySummary!$C$7),1,0)*D774)</f>
        <v/>
      </c>
      <c r="AB774" s="19" t="str">
        <f>IF(B774=1,"",IF(AND(TrackingWorksheet!N779&lt;&gt;"",TrackingWorksheet!N779&lt;=WeeklySummary!$C$7),1,0)*D774)</f>
        <v/>
      </c>
      <c r="AC774" s="19" t="str">
        <f>IF(B774=1,"",TrackingWorksheet!T779)</f>
        <v/>
      </c>
      <c r="AD774" s="19" t="str">
        <f>IF(B774=1,"",IF(D774*AND(TrackingWorksheet!S779&gt;=Calculations!$BD$3,TrackingWorksheet!U779="",TrackingWorksheet!K779="YES"),1,0))</f>
        <v/>
      </c>
      <c r="AE774" s="19" t="str">
        <f>IF($B774=1,"",IF(AND(TrackingWorksheet!$S779&gt;$BE$3,TrackingWorksheet!$T779=Lists!$P$4),1, 0)*D774)</f>
        <v/>
      </c>
      <c r="AF774" s="19" t="str">
        <f>IF($B774=1,"",IF(AND(TrackingWorksheet!$U779&gt;$BE$3,TrackingWorksheet!$V779=Lists!$P$4),1, 0)*D774)</f>
        <v/>
      </c>
      <c r="AG774" s="19" t="str">
        <f>IF($B774=1,"",IF(AND(TrackingWorksheet!$W779&gt;$BE$3,TrackingWorksheet!$X779=Lists!$P$4),1, 0)*D774)</f>
        <v/>
      </c>
      <c r="AH774" s="19" t="str">
        <f>IF($B774=1,"",IF(AND(TrackingWorksheet!$Y779&gt;$BE$3,TrackingWorksheet!$Z779=Lists!$P$4),1, 0)*D774)</f>
        <v/>
      </c>
      <c r="AI774" s="19" t="str">
        <f>IF($B774=1,"",IF(AND(TrackingWorksheet!$AA779&gt;$BE$3,TrackingWorksheet!$AB779=Lists!$P$4),1, 0)*D774)</f>
        <v/>
      </c>
      <c r="AJ774" s="19" t="str">
        <f>IF($B774=1,"",IF(AND(TrackingWorksheet!$S779&gt;$BE$3,TrackingWorksheet!$T779=Lists!$P$5),1, 0)*D774)</f>
        <v/>
      </c>
      <c r="AK774" s="19" t="str">
        <f>IF($B774=1,"",IF(AND(TrackingWorksheet!$U779&gt;$BE$3,TrackingWorksheet!$V779=Lists!$P$5),1, 0)*D774)</f>
        <v/>
      </c>
      <c r="AL774" s="19" t="str">
        <f>IF($B774=1,"",IF(AND(TrackingWorksheet!$W779&gt;$BE$3,TrackingWorksheet!$X779=Lists!$P$5),1, 0)*D774)</f>
        <v/>
      </c>
      <c r="AM774" s="19" t="str">
        <f>IF($B774=1,"",IF(AND(TrackingWorksheet!$Y779&gt;$BE$3,TrackingWorksheet!$Z779=Lists!$P$5),1, 0)*D774)</f>
        <v/>
      </c>
      <c r="AN774" s="19" t="str">
        <f>IF($B774=1,"",IF(AND(TrackingWorksheet!$AA779&gt;$BE$3,TrackingWorksheet!$AB779=Lists!$P$5),1, 0)*D774)</f>
        <v/>
      </c>
      <c r="AO774" s="19" t="str">
        <f>IF($B774=1,"",IF(AND(TrackingWorksheet!$S779&gt;$BE$3,TrackingWorksheet!$T779=Lists!$P$6),1, 0)*D774)</f>
        <v/>
      </c>
      <c r="AP774" s="19" t="str">
        <f>IF($B774=1,"",IF(AND(TrackingWorksheet!$U779&gt;$BE$3,TrackingWorksheet!$V779=Lists!$P$6),1, 0)*D774)</f>
        <v/>
      </c>
      <c r="AQ774" s="19" t="str">
        <f>IF($B774=1,"",IF(AND(TrackingWorksheet!$W779&gt;$BE$3,TrackingWorksheet!$X779=Lists!$P$6),1, 0)*D774)</f>
        <v/>
      </c>
      <c r="AR774" s="19" t="str">
        <f>IF($B774=1,"",IF(AND(TrackingWorksheet!$Y779&gt;$BE$3,TrackingWorksheet!$Z779=Lists!$P$6),1, 0)*D774)</f>
        <v/>
      </c>
      <c r="AS774" s="19" t="str">
        <f>IF($B774=1,"",IF(AND(TrackingWorksheet!$AA779&gt;$BE$3,TrackingWorksheet!$AB779=Lists!$P$6),1, 0)*D774)</f>
        <v/>
      </c>
      <c r="AT774" s="19">
        <f t="shared" si="181"/>
        <v>0</v>
      </c>
      <c r="AU774" s="19" t="str">
        <f>IF(B774=1,"",IF(AND(TrackingWorksheet!K779="",TrackingWorksheet!M779="", TrackingWorksheet!N779="", TrackingWorksheet!S779="", TrackingWorksheet!V779="", TrackingWorksheet!W779="", TrackingWorksheet!Y779="", TrackingWorksheet!AA779="", V774=1),1,0)*D774)</f>
        <v/>
      </c>
      <c r="AV774" s="19" t="str">
        <f>IF(B774=1,"",IF(D774*AND(TrackingWorksheet!U779&gt;Calculations!$BE$3,TrackingWorksheet!K779="YES"),1,0))</f>
        <v/>
      </c>
      <c r="AW774" s="19" t="str">
        <f>IF(B774=1,"",IF(D774*AND(TrackingWorksheet!W779&gt;Calculations!$BE$3,TrackingWorksheet!K779="YES"),1,0))</f>
        <v/>
      </c>
      <c r="AX774" s="19">
        <f t="shared" si="182"/>
        <v>0</v>
      </c>
      <c r="AY774" s="19">
        <f t="shared" si="178"/>
        <v>0</v>
      </c>
      <c r="AZ774" s="27" t="str">
        <f>IF(B774=1,"",IF(TrackingWorksheet!Q779="","",TrackingWorksheet!Q779))</f>
        <v/>
      </c>
      <c r="BB774" s="4"/>
      <c r="BC774" s="4"/>
      <c r="BD774" s="4"/>
      <c r="BE774" s="4"/>
      <c r="BF774" s="4"/>
      <c r="BG774" s="4" t="str">
        <f>IF(B774=1,"",IF(AND(N774=1,TrackingWorksheet!$I779+14&lt;=WeeklySummary!$C$7),1,0))</f>
        <v/>
      </c>
      <c r="BH774" s="4" t="str">
        <f>IF(B774=1,"",IF(AND(R774=1,TrackingWorksheet!$I779+14&lt;=WeeklySummary!$C$7),1,0))</f>
        <v/>
      </c>
      <c r="BI774" s="4" t="str">
        <f>IF(B774=1,"",IF(AND(J774=1,TrackingWorksheet!$G779+14&lt;=WeeklySummary!$C$7),1,0))</f>
        <v/>
      </c>
      <c r="BJ774" s="4" t="str">
        <f>IF(B774=1,"",IF(AND(T774=1,TrackingWorksheet!$I779+14&lt;=WeeklySummary!$C$7),1,0))</f>
        <v/>
      </c>
      <c r="BK774" s="4" t="str">
        <f>IF(B774=1,"",IF(AND(T774=1,TrackingWorksheet!$G779+14&lt;=WeeklySummary!$C$7),1,0))</f>
        <v/>
      </c>
      <c r="BL774" s="4">
        <f t="shared" si="191"/>
        <v>0</v>
      </c>
    </row>
    <row r="775" spans="2:64" x14ac:dyDescent="0.25">
      <c r="B775" s="27">
        <f>IF(AND(ISBLANK(TrackingWorksheet!B780),ISBLANK(TrackingWorksheet!C780),ISBLANK(TrackingWorksheet!G780),ISBLANK(TrackingWorksheet!H780),
ISBLANK(TrackingWorksheet!I780),ISBLANK(TrackingWorksheet!J780),ISBLANK(TrackingWorksheet!M780),
ISBLANK(TrackingWorksheet!N782)),1,0)</f>
        <v>1</v>
      </c>
      <c r="C775" s="12" t="str">
        <f>IF(B775=1,"",TrackingWorksheet!F780)</f>
        <v/>
      </c>
      <c r="D775" s="20" t="str">
        <f>IF(B775=1,"",IF(AND(TrackingWorksheet!B780&lt;&gt;"",TrackingWorksheet!B780&lt;=WeeklySummary!$C$7,OR(TrackingWorksheet!C780="",TrackingWorksheet!C780&gt;=WeeklySummary!$C$6)),1,0))</f>
        <v/>
      </c>
      <c r="E775" s="10" t="str">
        <f>IF(B775=1,"",IF(AND(TrackingWorksheet!G780 &lt;&gt;"",TrackingWorksheet!G780&lt;=WeeklySummary!$C$7, TrackingWorksheet!H780=Lists!$D$4), "Y", "N"))</f>
        <v/>
      </c>
      <c r="F775" s="10" t="str">
        <f>IF(B775=1,"",IF(AND(TrackingWorksheet!I780 &lt;&gt;"", TrackingWorksheet!I780&lt;=WeeklySummary!$C$7, TrackingWorksheet!J780=Lists!$D$4), "Y", "N"))</f>
        <v/>
      </c>
      <c r="G775" s="10" t="str">
        <f>IF(B775=1,"",IF(AND(TrackingWorksheet!G780 &lt;&gt;"",TrackingWorksheet!G780&lt;=WeeklySummary!$C$7, TrackingWorksheet!H780=Lists!$D$5), "Y", "N"))</f>
        <v/>
      </c>
      <c r="H775" s="10" t="str">
        <f>IF(B775=1,"",IF(AND(TrackingWorksheet!I780 &lt;&gt;"", TrackingWorksheet!I780&lt;=WeeklySummary!$C$7, TrackingWorksheet!J780=Lists!$D$5), "Y", "N"))</f>
        <v/>
      </c>
      <c r="I775" s="20" t="str">
        <f>IF(B775=1,"",IF(AND(TrackingWorksheet!G780 &lt;&gt;"", TrackingWorksheet!G780&lt;=WeeklySummary!$C$7, TrackingWorksheet!H780=Lists!$D$6), 1, 0))</f>
        <v/>
      </c>
      <c r="J775" s="20" t="str">
        <f t="shared" si="183"/>
        <v/>
      </c>
      <c r="K775" s="10" t="str">
        <f>IF(B775=1,"",IF(AND(TrackingWorksheet!I780&lt;=WeeklySummary!$C$7,TrackingWorksheet!K780="YES"),0,IF(AND(AND(OR(E775="Y",F775="Y"),E775&lt;&gt;F775),G775&lt;&gt;"Y", H775&lt;&gt;"Y"), 1, 0)))</f>
        <v/>
      </c>
      <c r="L775" s="20" t="str">
        <f t="shared" si="184"/>
        <v/>
      </c>
      <c r="M775" s="10" t="str">
        <f t="shared" si="185"/>
        <v/>
      </c>
      <c r="N775" s="20" t="str">
        <f t="shared" si="186"/>
        <v/>
      </c>
      <c r="O775" s="10" t="str">
        <f>IF(B775=1,"",IF(AND(TrackingWorksheet!I780&lt;=WeeklySummary!$C$7,TrackingWorksheet!K780="YES"),0,IF(AND(AND(OR(G775="Y",H775="Y"),G775&lt;&gt;H775),E775&lt;&gt;"Y", F775&lt;&gt;"Y"), 1, 0)))</f>
        <v/>
      </c>
      <c r="P775" s="20" t="str">
        <f t="shared" si="187"/>
        <v/>
      </c>
      <c r="Q775" s="10" t="str">
        <f t="shared" si="188"/>
        <v/>
      </c>
      <c r="R775" s="10" t="str">
        <f t="shared" si="189"/>
        <v/>
      </c>
      <c r="S775" s="10" t="str">
        <f>IF(B775=1,"",IF(AND(OR(AND(TrackingWorksheet!H780=Lists!$D$7,TrackingWorksheet!H780=TrackingWorksheet!J780),TrackingWorksheet!H780&lt;&gt;TrackingWorksheet!J780),TrackingWorksheet!K780="YES",TrackingWorksheet!H780&lt;&gt;Lists!$D$6,TrackingWorksheet!G780&lt;=WeeklySummary!$C$7,TrackingWorksheet!I780&lt;=WeeklySummary!$C$7),1,0))</f>
        <v/>
      </c>
      <c r="T775" s="10" t="str">
        <f t="shared" si="190"/>
        <v/>
      </c>
      <c r="U775" s="10" t="str">
        <f>IF($B775=1,"",IF(TrackingWorksheet!$K780="YES",1, 0)*D775)</f>
        <v/>
      </c>
      <c r="V775" s="20">
        <f t="shared" si="179"/>
        <v>0</v>
      </c>
      <c r="W775" s="20">
        <f t="shared" si="180"/>
        <v>0</v>
      </c>
      <c r="X775" s="10" t="str">
        <f>IF($B775=1,"",IF(AND(TrackingWorksheet!$L780&lt;&gt;"", TrackingWorksheet!$L780&gt;=WeeklySummary!$C$6,TrackingWorksheet!$L780&lt;=WeeklySummary!$C$7,OR(TrackingWorksheet!$H780=Lists!$D$4,TrackingWorksheet!$J780=Lists!$D$4)), 1, 0))</f>
        <v/>
      </c>
      <c r="Y775" s="10" t="str">
        <f>IF($B775=1,"",IF(AND(TrackingWorksheet!$L780&lt;&gt;"", TrackingWorksheet!$L780&gt;=WeeklySummary!$C$6,TrackingWorksheet!$L780&lt;=WeeklySummary!$C$7,OR(TrackingWorksheet!$H780=Lists!$D$5,TrackingWorksheet!$J780=Lists!$D$5)), 1, 0))</f>
        <v/>
      </c>
      <c r="Z775" s="10" t="str">
        <f>IF($B775=1,"",IF(AND(TrackingWorksheet!$L780&lt;&gt;"", TrackingWorksheet!$L780&gt;=WeeklySummary!$C$6,TrackingWorksheet!$L780&lt;=WeeklySummary!$C$7,OR(TrackingWorksheet!$H780=Lists!$D$6,TrackingWorksheet!$J780=Lists!$D$6)), 1, 0))</f>
        <v/>
      </c>
      <c r="AA775" s="19" t="str">
        <f>IF(B775=1,"",IF(AND(TrackingWorksheet!M780&lt;&gt;"",TrackingWorksheet!M780&lt;=WeeklySummary!$C$7),1,0)*D775)</f>
        <v/>
      </c>
      <c r="AB775" s="19" t="str">
        <f>IF(B775=1,"",IF(AND(TrackingWorksheet!N780&lt;&gt;"",TrackingWorksheet!N780&lt;=WeeklySummary!$C$7),1,0)*D775)</f>
        <v/>
      </c>
      <c r="AC775" s="19" t="str">
        <f>IF(B775=1,"",TrackingWorksheet!T780)</f>
        <v/>
      </c>
      <c r="AD775" s="19" t="str">
        <f>IF(B775=1,"",IF(D775*AND(TrackingWorksheet!S780&gt;=Calculations!$BD$3,TrackingWorksheet!U780="",TrackingWorksheet!K780="YES"),1,0))</f>
        <v/>
      </c>
      <c r="AE775" s="19" t="str">
        <f>IF($B775=1,"",IF(AND(TrackingWorksheet!$S780&gt;$BE$3,TrackingWorksheet!$T780=Lists!$P$4),1, 0)*D775)</f>
        <v/>
      </c>
      <c r="AF775" s="19" t="str">
        <f>IF($B775=1,"",IF(AND(TrackingWorksheet!$U780&gt;$BE$3,TrackingWorksheet!$V780=Lists!$P$4),1, 0)*D775)</f>
        <v/>
      </c>
      <c r="AG775" s="19" t="str">
        <f>IF($B775=1,"",IF(AND(TrackingWorksheet!$W780&gt;$BE$3,TrackingWorksheet!$X780=Lists!$P$4),1, 0)*D775)</f>
        <v/>
      </c>
      <c r="AH775" s="19" t="str">
        <f>IF($B775=1,"",IF(AND(TrackingWorksheet!$Y780&gt;$BE$3,TrackingWorksheet!$Z780=Lists!$P$4),1, 0)*D775)</f>
        <v/>
      </c>
      <c r="AI775" s="19" t="str">
        <f>IF($B775=1,"",IF(AND(TrackingWorksheet!$AA780&gt;$BE$3,TrackingWorksheet!$AB780=Lists!$P$4),1, 0)*D775)</f>
        <v/>
      </c>
      <c r="AJ775" s="19" t="str">
        <f>IF($B775=1,"",IF(AND(TrackingWorksheet!$S780&gt;$BE$3,TrackingWorksheet!$T780=Lists!$P$5),1, 0)*D775)</f>
        <v/>
      </c>
      <c r="AK775" s="19" t="str">
        <f>IF($B775=1,"",IF(AND(TrackingWorksheet!$U780&gt;$BE$3,TrackingWorksheet!$V780=Lists!$P$5),1, 0)*D775)</f>
        <v/>
      </c>
      <c r="AL775" s="19" t="str">
        <f>IF($B775=1,"",IF(AND(TrackingWorksheet!$W780&gt;$BE$3,TrackingWorksheet!$X780=Lists!$P$5),1, 0)*D775)</f>
        <v/>
      </c>
      <c r="AM775" s="19" t="str">
        <f>IF($B775=1,"",IF(AND(TrackingWorksheet!$Y780&gt;$BE$3,TrackingWorksheet!$Z780=Lists!$P$5),1, 0)*D775)</f>
        <v/>
      </c>
      <c r="AN775" s="19" t="str">
        <f>IF($B775=1,"",IF(AND(TrackingWorksheet!$AA780&gt;$BE$3,TrackingWorksheet!$AB780=Lists!$P$5),1, 0)*D775)</f>
        <v/>
      </c>
      <c r="AO775" s="19" t="str">
        <f>IF($B775=1,"",IF(AND(TrackingWorksheet!$S780&gt;$BE$3,TrackingWorksheet!$T780=Lists!$P$6),1, 0)*D775)</f>
        <v/>
      </c>
      <c r="AP775" s="19" t="str">
        <f>IF($B775=1,"",IF(AND(TrackingWorksheet!$U780&gt;$BE$3,TrackingWorksheet!$V780=Lists!$P$6),1, 0)*D775)</f>
        <v/>
      </c>
      <c r="AQ775" s="19" t="str">
        <f>IF($B775=1,"",IF(AND(TrackingWorksheet!$W780&gt;$BE$3,TrackingWorksheet!$X780=Lists!$P$6),1, 0)*D775)</f>
        <v/>
      </c>
      <c r="AR775" s="19" t="str">
        <f>IF($B775=1,"",IF(AND(TrackingWorksheet!$Y780&gt;$BE$3,TrackingWorksheet!$Z780=Lists!$P$6),1, 0)*D775)</f>
        <v/>
      </c>
      <c r="AS775" s="19" t="str">
        <f>IF($B775=1,"",IF(AND(TrackingWorksheet!$AA780&gt;$BE$3,TrackingWorksheet!$AB780=Lists!$P$6),1, 0)*D775)</f>
        <v/>
      </c>
      <c r="AT775" s="19">
        <f t="shared" si="181"/>
        <v>0</v>
      </c>
      <c r="AU775" s="19" t="str">
        <f>IF(B775=1,"",IF(AND(TrackingWorksheet!K780="",TrackingWorksheet!M780="", TrackingWorksheet!N780="", TrackingWorksheet!S780="", TrackingWorksheet!V780="", TrackingWorksheet!W780="", TrackingWorksheet!Y780="", TrackingWorksheet!AA780="", V775=1),1,0)*D775)</f>
        <v/>
      </c>
      <c r="AV775" s="19" t="str">
        <f>IF(B775=1,"",IF(D775*AND(TrackingWorksheet!U780&gt;Calculations!$BE$3,TrackingWorksheet!K780="YES"),1,0))</f>
        <v/>
      </c>
      <c r="AW775" s="19" t="str">
        <f>IF(B775=1,"",IF(D775*AND(TrackingWorksheet!W780&gt;Calculations!$BE$3,TrackingWorksheet!K780="YES"),1,0))</f>
        <v/>
      </c>
      <c r="AX775" s="19">
        <f t="shared" si="182"/>
        <v>0</v>
      </c>
      <c r="AY775" s="19">
        <f t="shared" si="178"/>
        <v>0</v>
      </c>
      <c r="AZ775" s="27" t="str">
        <f>IF(B775=1,"",IF(TrackingWorksheet!Q780="","",TrackingWorksheet!Q780))</f>
        <v/>
      </c>
      <c r="BB775" s="4"/>
      <c r="BC775" s="4"/>
      <c r="BD775" s="4"/>
      <c r="BE775" s="4"/>
      <c r="BF775" s="4"/>
      <c r="BG775" s="4" t="str">
        <f>IF(B775=1,"",IF(AND(N775=1,TrackingWorksheet!$I780+14&lt;=WeeklySummary!$C$7),1,0))</f>
        <v/>
      </c>
      <c r="BH775" s="4" t="str">
        <f>IF(B775=1,"",IF(AND(R775=1,TrackingWorksheet!$I780+14&lt;=WeeklySummary!$C$7),1,0))</f>
        <v/>
      </c>
      <c r="BI775" s="4" t="str">
        <f>IF(B775=1,"",IF(AND(J775=1,TrackingWorksheet!$G780+14&lt;=WeeklySummary!$C$7),1,0))</f>
        <v/>
      </c>
      <c r="BJ775" s="4" t="str">
        <f>IF(B775=1,"",IF(AND(T775=1,TrackingWorksheet!$I780+14&lt;=WeeklySummary!$C$7),1,0))</f>
        <v/>
      </c>
      <c r="BK775" s="4" t="str">
        <f>IF(B775=1,"",IF(AND(T775=1,TrackingWorksheet!$G780+14&lt;=WeeklySummary!$C$7),1,0))</f>
        <v/>
      </c>
      <c r="BL775" s="4">
        <f t="shared" si="191"/>
        <v>0</v>
      </c>
    </row>
    <row r="776" spans="2:64" x14ac:dyDescent="0.25">
      <c r="B776" s="27">
        <f>IF(AND(ISBLANK(TrackingWorksheet!B781),ISBLANK(TrackingWorksheet!C781),ISBLANK(TrackingWorksheet!G781),ISBLANK(TrackingWorksheet!H781),
ISBLANK(TrackingWorksheet!I781),ISBLANK(TrackingWorksheet!J781),ISBLANK(TrackingWorksheet!M781),
ISBLANK(TrackingWorksheet!N783)),1,0)</f>
        <v>1</v>
      </c>
      <c r="C776" s="12" t="str">
        <f>IF(B776=1,"",TrackingWorksheet!F781)</f>
        <v/>
      </c>
      <c r="D776" s="20" t="str">
        <f>IF(B776=1,"",IF(AND(TrackingWorksheet!B781&lt;&gt;"",TrackingWorksheet!B781&lt;=WeeklySummary!$C$7,OR(TrackingWorksheet!C781="",TrackingWorksheet!C781&gt;=WeeklySummary!$C$6)),1,0))</f>
        <v/>
      </c>
      <c r="E776" s="10" t="str">
        <f>IF(B776=1,"",IF(AND(TrackingWorksheet!G781 &lt;&gt;"",TrackingWorksheet!G781&lt;=WeeklySummary!$C$7, TrackingWorksheet!H781=Lists!$D$4), "Y", "N"))</f>
        <v/>
      </c>
      <c r="F776" s="10" t="str">
        <f>IF(B776=1,"",IF(AND(TrackingWorksheet!I781 &lt;&gt;"", TrackingWorksheet!I781&lt;=WeeklySummary!$C$7, TrackingWorksheet!J781=Lists!$D$4), "Y", "N"))</f>
        <v/>
      </c>
      <c r="G776" s="10" t="str">
        <f>IF(B776=1,"",IF(AND(TrackingWorksheet!G781 &lt;&gt;"",TrackingWorksheet!G781&lt;=WeeklySummary!$C$7, TrackingWorksheet!H781=Lists!$D$5), "Y", "N"))</f>
        <v/>
      </c>
      <c r="H776" s="10" t="str">
        <f>IF(B776=1,"",IF(AND(TrackingWorksheet!I781 &lt;&gt;"", TrackingWorksheet!I781&lt;=WeeklySummary!$C$7, TrackingWorksheet!J781=Lists!$D$5), "Y", "N"))</f>
        <v/>
      </c>
      <c r="I776" s="20" t="str">
        <f>IF(B776=1,"",IF(AND(TrackingWorksheet!G781 &lt;&gt;"", TrackingWorksheet!G781&lt;=WeeklySummary!$C$7, TrackingWorksheet!H781=Lists!$D$6), 1, 0))</f>
        <v/>
      </c>
      <c r="J776" s="20" t="str">
        <f t="shared" si="183"/>
        <v/>
      </c>
      <c r="K776" s="10" t="str">
        <f>IF(B776=1,"",IF(AND(TrackingWorksheet!I781&lt;=WeeklySummary!$C$7,TrackingWorksheet!K781="YES"),0,IF(AND(AND(OR(E776="Y",F776="Y"),E776&lt;&gt;F776),G776&lt;&gt;"Y", H776&lt;&gt;"Y"), 1, 0)))</f>
        <v/>
      </c>
      <c r="L776" s="20" t="str">
        <f t="shared" si="184"/>
        <v/>
      </c>
      <c r="M776" s="10" t="str">
        <f t="shared" si="185"/>
        <v/>
      </c>
      <c r="N776" s="20" t="str">
        <f t="shared" si="186"/>
        <v/>
      </c>
      <c r="O776" s="10" t="str">
        <f>IF(B776=1,"",IF(AND(TrackingWorksheet!I781&lt;=WeeklySummary!$C$7,TrackingWorksheet!K781="YES"),0,IF(AND(AND(OR(G776="Y",H776="Y"),G776&lt;&gt;H776),E776&lt;&gt;"Y", F776&lt;&gt;"Y"), 1, 0)))</f>
        <v/>
      </c>
      <c r="P776" s="20" t="str">
        <f t="shared" si="187"/>
        <v/>
      </c>
      <c r="Q776" s="10" t="str">
        <f t="shared" si="188"/>
        <v/>
      </c>
      <c r="R776" s="10" t="str">
        <f t="shared" si="189"/>
        <v/>
      </c>
      <c r="S776" s="10" t="str">
        <f>IF(B776=1,"",IF(AND(OR(AND(TrackingWorksheet!H781=Lists!$D$7,TrackingWorksheet!H781=TrackingWorksheet!J781),TrackingWorksheet!H781&lt;&gt;TrackingWorksheet!J781),TrackingWorksheet!K781="YES",TrackingWorksheet!H781&lt;&gt;Lists!$D$6,TrackingWorksheet!G781&lt;=WeeklySummary!$C$7,TrackingWorksheet!I781&lt;=WeeklySummary!$C$7),1,0))</f>
        <v/>
      </c>
      <c r="T776" s="10" t="str">
        <f t="shared" si="190"/>
        <v/>
      </c>
      <c r="U776" s="10" t="str">
        <f>IF($B776=1,"",IF(TrackingWorksheet!$K781="YES",1, 0)*D776)</f>
        <v/>
      </c>
      <c r="V776" s="20">
        <f t="shared" si="179"/>
        <v>0</v>
      </c>
      <c r="W776" s="20">
        <f t="shared" si="180"/>
        <v>0</v>
      </c>
      <c r="X776" s="10" t="str">
        <f>IF($B776=1,"",IF(AND(TrackingWorksheet!$L781&lt;&gt;"", TrackingWorksheet!$L781&gt;=WeeklySummary!$C$6,TrackingWorksheet!$L781&lt;=WeeklySummary!$C$7,OR(TrackingWorksheet!$H781=Lists!$D$4,TrackingWorksheet!$J781=Lists!$D$4)), 1, 0))</f>
        <v/>
      </c>
      <c r="Y776" s="10" t="str">
        <f>IF($B776=1,"",IF(AND(TrackingWorksheet!$L781&lt;&gt;"", TrackingWorksheet!$L781&gt;=WeeklySummary!$C$6,TrackingWorksheet!$L781&lt;=WeeklySummary!$C$7,OR(TrackingWorksheet!$H781=Lists!$D$5,TrackingWorksheet!$J781=Lists!$D$5)), 1, 0))</f>
        <v/>
      </c>
      <c r="Z776" s="10" t="str">
        <f>IF($B776=1,"",IF(AND(TrackingWorksheet!$L781&lt;&gt;"", TrackingWorksheet!$L781&gt;=WeeklySummary!$C$6,TrackingWorksheet!$L781&lt;=WeeklySummary!$C$7,OR(TrackingWorksheet!$H781=Lists!$D$6,TrackingWorksheet!$J781=Lists!$D$6)), 1, 0))</f>
        <v/>
      </c>
      <c r="AA776" s="19" t="str">
        <f>IF(B776=1,"",IF(AND(TrackingWorksheet!M781&lt;&gt;"",TrackingWorksheet!M781&lt;=WeeklySummary!$C$7),1,0)*D776)</f>
        <v/>
      </c>
      <c r="AB776" s="19" t="str">
        <f>IF(B776=1,"",IF(AND(TrackingWorksheet!N781&lt;&gt;"",TrackingWorksheet!N781&lt;=WeeklySummary!$C$7),1,0)*D776)</f>
        <v/>
      </c>
      <c r="AC776" s="19" t="str">
        <f>IF(B776=1,"",TrackingWorksheet!T781)</f>
        <v/>
      </c>
      <c r="AD776" s="19" t="str">
        <f>IF(B776=1,"",IF(D776*AND(TrackingWorksheet!S781&gt;=Calculations!$BD$3,TrackingWorksheet!U781="",TrackingWorksheet!K781="YES"),1,0))</f>
        <v/>
      </c>
      <c r="AE776" s="19" t="str">
        <f>IF($B776=1,"",IF(AND(TrackingWorksheet!$S781&gt;$BE$3,TrackingWorksheet!$T781=Lists!$P$4),1, 0)*D776)</f>
        <v/>
      </c>
      <c r="AF776" s="19" t="str">
        <f>IF($B776=1,"",IF(AND(TrackingWorksheet!$U781&gt;$BE$3,TrackingWorksheet!$V781=Lists!$P$4),1, 0)*D776)</f>
        <v/>
      </c>
      <c r="AG776" s="19" t="str">
        <f>IF($B776=1,"",IF(AND(TrackingWorksheet!$W781&gt;$BE$3,TrackingWorksheet!$X781=Lists!$P$4),1, 0)*D776)</f>
        <v/>
      </c>
      <c r="AH776" s="19" t="str">
        <f>IF($B776=1,"",IF(AND(TrackingWorksheet!$Y781&gt;$BE$3,TrackingWorksheet!$Z781=Lists!$P$4),1, 0)*D776)</f>
        <v/>
      </c>
      <c r="AI776" s="19" t="str">
        <f>IF($B776=1,"",IF(AND(TrackingWorksheet!$AA781&gt;$BE$3,TrackingWorksheet!$AB781=Lists!$P$4),1, 0)*D776)</f>
        <v/>
      </c>
      <c r="AJ776" s="19" t="str">
        <f>IF($B776=1,"",IF(AND(TrackingWorksheet!$S781&gt;$BE$3,TrackingWorksheet!$T781=Lists!$P$5),1, 0)*D776)</f>
        <v/>
      </c>
      <c r="AK776" s="19" t="str">
        <f>IF($B776=1,"",IF(AND(TrackingWorksheet!$U781&gt;$BE$3,TrackingWorksheet!$V781=Lists!$P$5),1, 0)*D776)</f>
        <v/>
      </c>
      <c r="AL776" s="19" t="str">
        <f>IF($B776=1,"",IF(AND(TrackingWorksheet!$W781&gt;$BE$3,TrackingWorksheet!$X781=Lists!$P$5),1, 0)*D776)</f>
        <v/>
      </c>
      <c r="AM776" s="19" t="str">
        <f>IF($B776=1,"",IF(AND(TrackingWorksheet!$Y781&gt;$BE$3,TrackingWorksheet!$Z781=Lists!$P$5),1, 0)*D776)</f>
        <v/>
      </c>
      <c r="AN776" s="19" t="str">
        <f>IF($B776=1,"",IF(AND(TrackingWorksheet!$AA781&gt;$BE$3,TrackingWorksheet!$AB781=Lists!$P$5),1, 0)*D776)</f>
        <v/>
      </c>
      <c r="AO776" s="19" t="str">
        <f>IF($B776=1,"",IF(AND(TrackingWorksheet!$S781&gt;$BE$3,TrackingWorksheet!$T781=Lists!$P$6),1, 0)*D776)</f>
        <v/>
      </c>
      <c r="AP776" s="19" t="str">
        <f>IF($B776=1,"",IF(AND(TrackingWorksheet!$U781&gt;$BE$3,TrackingWorksheet!$V781=Lists!$P$6),1, 0)*D776)</f>
        <v/>
      </c>
      <c r="AQ776" s="19" t="str">
        <f>IF($B776=1,"",IF(AND(TrackingWorksheet!$W781&gt;$BE$3,TrackingWorksheet!$X781=Lists!$P$6),1, 0)*D776)</f>
        <v/>
      </c>
      <c r="AR776" s="19" t="str">
        <f>IF($B776=1,"",IF(AND(TrackingWorksheet!$Y781&gt;$BE$3,TrackingWorksheet!$Z781=Lists!$P$6),1, 0)*D776)</f>
        <v/>
      </c>
      <c r="AS776" s="19" t="str">
        <f>IF($B776=1,"",IF(AND(TrackingWorksheet!$AA781&gt;$BE$3,TrackingWorksheet!$AB781=Lists!$P$6),1, 0)*D776)</f>
        <v/>
      </c>
      <c r="AT776" s="19">
        <f t="shared" si="181"/>
        <v>0</v>
      </c>
      <c r="AU776" s="19" t="str">
        <f>IF(B776=1,"",IF(AND(TrackingWorksheet!K781="",TrackingWorksheet!M781="", TrackingWorksheet!N781="", TrackingWorksheet!S781="", TrackingWorksheet!V781="", TrackingWorksheet!W781="", TrackingWorksheet!Y781="", TrackingWorksheet!AA781="", V776=1),1,0)*D776)</f>
        <v/>
      </c>
      <c r="AV776" s="19" t="str">
        <f>IF(B776=1,"",IF(D776*AND(TrackingWorksheet!U781&gt;Calculations!$BE$3,TrackingWorksheet!K781="YES"),1,0))</f>
        <v/>
      </c>
      <c r="AW776" s="19" t="str">
        <f>IF(B776=1,"",IF(D776*AND(TrackingWorksheet!W781&gt;Calculations!$BE$3,TrackingWorksheet!K781="YES"),1,0))</f>
        <v/>
      </c>
      <c r="AX776" s="19">
        <f t="shared" si="182"/>
        <v>0</v>
      </c>
      <c r="AY776" s="19">
        <f t="shared" si="178"/>
        <v>0</v>
      </c>
      <c r="AZ776" s="27" t="str">
        <f>IF(B776=1,"",IF(TrackingWorksheet!Q781="","",TrackingWorksheet!Q781))</f>
        <v/>
      </c>
      <c r="BB776" s="4"/>
      <c r="BC776" s="4"/>
      <c r="BD776" s="4"/>
      <c r="BE776" s="4"/>
      <c r="BF776" s="4"/>
      <c r="BG776" s="4" t="str">
        <f>IF(B776=1,"",IF(AND(N776=1,TrackingWorksheet!$I781+14&lt;=WeeklySummary!$C$7),1,0))</f>
        <v/>
      </c>
      <c r="BH776" s="4" t="str">
        <f>IF(B776=1,"",IF(AND(R776=1,TrackingWorksheet!$I781+14&lt;=WeeklySummary!$C$7),1,0))</f>
        <v/>
      </c>
      <c r="BI776" s="4" t="str">
        <f>IF(B776=1,"",IF(AND(J776=1,TrackingWorksheet!$G781+14&lt;=WeeklySummary!$C$7),1,0))</f>
        <v/>
      </c>
      <c r="BJ776" s="4" t="str">
        <f>IF(B776=1,"",IF(AND(T776=1,TrackingWorksheet!$I781+14&lt;=WeeklySummary!$C$7),1,0))</f>
        <v/>
      </c>
      <c r="BK776" s="4" t="str">
        <f>IF(B776=1,"",IF(AND(T776=1,TrackingWorksheet!$G781+14&lt;=WeeklySummary!$C$7),1,0))</f>
        <v/>
      </c>
      <c r="BL776" s="4">
        <f t="shared" si="191"/>
        <v>0</v>
      </c>
    </row>
    <row r="777" spans="2:64" x14ac:dyDescent="0.25">
      <c r="B777" s="27">
        <f>IF(AND(ISBLANK(TrackingWorksheet!B782),ISBLANK(TrackingWorksheet!C782),ISBLANK(TrackingWorksheet!G782),ISBLANK(TrackingWorksheet!H782),
ISBLANK(TrackingWorksheet!I782),ISBLANK(TrackingWorksheet!J782),ISBLANK(TrackingWorksheet!M782),
ISBLANK(TrackingWorksheet!N784)),1,0)</f>
        <v>1</v>
      </c>
      <c r="C777" s="12" t="str">
        <f>IF(B777=1,"",TrackingWorksheet!F782)</f>
        <v/>
      </c>
      <c r="D777" s="20" t="str">
        <f>IF(B777=1,"",IF(AND(TrackingWorksheet!B782&lt;&gt;"",TrackingWorksheet!B782&lt;=WeeklySummary!$C$7,OR(TrackingWorksheet!C782="",TrackingWorksheet!C782&gt;=WeeklySummary!$C$6)),1,0))</f>
        <v/>
      </c>
      <c r="E777" s="10" t="str">
        <f>IF(B777=1,"",IF(AND(TrackingWorksheet!G782 &lt;&gt;"",TrackingWorksheet!G782&lt;=WeeklySummary!$C$7, TrackingWorksheet!H782=Lists!$D$4), "Y", "N"))</f>
        <v/>
      </c>
      <c r="F777" s="10" t="str">
        <f>IF(B777=1,"",IF(AND(TrackingWorksheet!I782 &lt;&gt;"", TrackingWorksheet!I782&lt;=WeeklySummary!$C$7, TrackingWorksheet!J782=Lists!$D$4), "Y", "N"))</f>
        <v/>
      </c>
      <c r="G777" s="10" t="str">
        <f>IF(B777=1,"",IF(AND(TrackingWorksheet!G782 &lt;&gt;"",TrackingWorksheet!G782&lt;=WeeklySummary!$C$7, TrackingWorksheet!H782=Lists!$D$5), "Y", "N"))</f>
        <v/>
      </c>
      <c r="H777" s="10" t="str">
        <f>IF(B777=1,"",IF(AND(TrackingWorksheet!I782 &lt;&gt;"", TrackingWorksheet!I782&lt;=WeeklySummary!$C$7, TrackingWorksheet!J782=Lists!$D$5), "Y", "N"))</f>
        <v/>
      </c>
      <c r="I777" s="20" t="str">
        <f>IF(B777=1,"",IF(AND(TrackingWorksheet!G782 &lt;&gt;"", TrackingWorksheet!G782&lt;=WeeklySummary!$C$7, TrackingWorksheet!H782=Lists!$D$6), 1, 0))</f>
        <v/>
      </c>
      <c r="J777" s="20" t="str">
        <f t="shared" si="183"/>
        <v/>
      </c>
      <c r="K777" s="10" t="str">
        <f>IF(B777=1,"",IF(AND(TrackingWorksheet!I782&lt;=WeeklySummary!$C$7,TrackingWorksheet!K782="YES"),0,IF(AND(AND(OR(E777="Y",F777="Y"),E777&lt;&gt;F777),G777&lt;&gt;"Y", H777&lt;&gt;"Y"), 1, 0)))</f>
        <v/>
      </c>
      <c r="L777" s="20" t="str">
        <f t="shared" si="184"/>
        <v/>
      </c>
      <c r="M777" s="10" t="str">
        <f t="shared" si="185"/>
        <v/>
      </c>
      <c r="N777" s="20" t="str">
        <f t="shared" si="186"/>
        <v/>
      </c>
      <c r="O777" s="10" t="str">
        <f>IF(B777=1,"",IF(AND(TrackingWorksheet!I782&lt;=WeeklySummary!$C$7,TrackingWorksheet!K782="YES"),0,IF(AND(AND(OR(G777="Y",H777="Y"),G777&lt;&gt;H777),E777&lt;&gt;"Y", F777&lt;&gt;"Y"), 1, 0)))</f>
        <v/>
      </c>
      <c r="P777" s="20" t="str">
        <f t="shared" si="187"/>
        <v/>
      </c>
      <c r="Q777" s="10" t="str">
        <f t="shared" si="188"/>
        <v/>
      </c>
      <c r="R777" s="10" t="str">
        <f t="shared" si="189"/>
        <v/>
      </c>
      <c r="S777" s="10" t="str">
        <f>IF(B777=1,"",IF(AND(OR(AND(TrackingWorksheet!H782=Lists!$D$7,TrackingWorksheet!H782=TrackingWorksheet!J782),TrackingWorksheet!H782&lt;&gt;TrackingWorksheet!J782),TrackingWorksheet!K782="YES",TrackingWorksheet!H782&lt;&gt;Lists!$D$6,TrackingWorksheet!G782&lt;=WeeklySummary!$C$7,TrackingWorksheet!I782&lt;=WeeklySummary!$C$7),1,0))</f>
        <v/>
      </c>
      <c r="T777" s="10" t="str">
        <f t="shared" si="190"/>
        <v/>
      </c>
      <c r="U777" s="10" t="str">
        <f>IF($B777=1,"",IF(TrackingWorksheet!$K782="YES",1, 0)*D777)</f>
        <v/>
      </c>
      <c r="V777" s="20">
        <f t="shared" si="179"/>
        <v>0</v>
      </c>
      <c r="W777" s="20">
        <f t="shared" si="180"/>
        <v>0</v>
      </c>
      <c r="X777" s="10" t="str">
        <f>IF($B777=1,"",IF(AND(TrackingWorksheet!$L782&lt;&gt;"", TrackingWorksheet!$L782&gt;=WeeklySummary!$C$6,TrackingWorksheet!$L782&lt;=WeeklySummary!$C$7,OR(TrackingWorksheet!$H782=Lists!$D$4,TrackingWorksheet!$J782=Lists!$D$4)), 1, 0))</f>
        <v/>
      </c>
      <c r="Y777" s="10" t="str">
        <f>IF($B777=1,"",IF(AND(TrackingWorksheet!$L782&lt;&gt;"", TrackingWorksheet!$L782&gt;=WeeklySummary!$C$6,TrackingWorksheet!$L782&lt;=WeeklySummary!$C$7,OR(TrackingWorksheet!$H782=Lists!$D$5,TrackingWorksheet!$J782=Lists!$D$5)), 1, 0))</f>
        <v/>
      </c>
      <c r="Z777" s="10" t="str">
        <f>IF($B777=1,"",IF(AND(TrackingWorksheet!$L782&lt;&gt;"", TrackingWorksheet!$L782&gt;=WeeklySummary!$C$6,TrackingWorksheet!$L782&lt;=WeeklySummary!$C$7,OR(TrackingWorksheet!$H782=Lists!$D$6,TrackingWorksheet!$J782=Lists!$D$6)), 1, 0))</f>
        <v/>
      </c>
      <c r="AA777" s="19" t="str">
        <f>IF(B777=1,"",IF(AND(TrackingWorksheet!M782&lt;&gt;"",TrackingWorksheet!M782&lt;=WeeklySummary!$C$7),1,0)*D777)</f>
        <v/>
      </c>
      <c r="AB777" s="19" t="str">
        <f>IF(B777=1,"",IF(AND(TrackingWorksheet!N782&lt;&gt;"",TrackingWorksheet!N782&lt;=WeeklySummary!$C$7),1,0)*D777)</f>
        <v/>
      </c>
      <c r="AC777" s="19" t="str">
        <f>IF(B777=1,"",TrackingWorksheet!T782)</f>
        <v/>
      </c>
      <c r="AD777" s="19" t="str">
        <f>IF(B777=1,"",IF(D777*AND(TrackingWorksheet!S782&gt;=Calculations!$BD$3,TrackingWorksheet!U782="",TrackingWorksheet!K782="YES"),1,0))</f>
        <v/>
      </c>
      <c r="AE777" s="19" t="str">
        <f>IF($B777=1,"",IF(AND(TrackingWorksheet!$S782&gt;$BE$3,TrackingWorksheet!$T782=Lists!$P$4),1, 0)*D777)</f>
        <v/>
      </c>
      <c r="AF777" s="19" t="str">
        <f>IF($B777=1,"",IF(AND(TrackingWorksheet!$U782&gt;$BE$3,TrackingWorksheet!$V782=Lists!$P$4),1, 0)*D777)</f>
        <v/>
      </c>
      <c r="AG777" s="19" t="str">
        <f>IF($B777=1,"",IF(AND(TrackingWorksheet!$W782&gt;$BE$3,TrackingWorksheet!$X782=Lists!$P$4),1, 0)*D777)</f>
        <v/>
      </c>
      <c r="AH777" s="19" t="str">
        <f>IF($B777=1,"",IF(AND(TrackingWorksheet!$Y782&gt;$BE$3,TrackingWorksheet!$Z782=Lists!$P$4),1, 0)*D777)</f>
        <v/>
      </c>
      <c r="AI777" s="19" t="str">
        <f>IF($B777=1,"",IF(AND(TrackingWorksheet!$AA782&gt;$BE$3,TrackingWorksheet!$AB782=Lists!$P$4),1, 0)*D777)</f>
        <v/>
      </c>
      <c r="AJ777" s="19" t="str">
        <f>IF($B777=1,"",IF(AND(TrackingWorksheet!$S782&gt;$BE$3,TrackingWorksheet!$T782=Lists!$P$5),1, 0)*D777)</f>
        <v/>
      </c>
      <c r="AK777" s="19" t="str">
        <f>IF($B777=1,"",IF(AND(TrackingWorksheet!$U782&gt;$BE$3,TrackingWorksheet!$V782=Lists!$P$5),1, 0)*D777)</f>
        <v/>
      </c>
      <c r="AL777" s="19" t="str">
        <f>IF($B777=1,"",IF(AND(TrackingWorksheet!$W782&gt;$BE$3,TrackingWorksheet!$X782=Lists!$P$5),1, 0)*D777)</f>
        <v/>
      </c>
      <c r="AM777" s="19" t="str">
        <f>IF($B777=1,"",IF(AND(TrackingWorksheet!$Y782&gt;$BE$3,TrackingWorksheet!$Z782=Lists!$P$5),1, 0)*D777)</f>
        <v/>
      </c>
      <c r="AN777" s="19" t="str">
        <f>IF($B777=1,"",IF(AND(TrackingWorksheet!$AA782&gt;$BE$3,TrackingWorksheet!$AB782=Lists!$P$5),1, 0)*D777)</f>
        <v/>
      </c>
      <c r="AO777" s="19" t="str">
        <f>IF($B777=1,"",IF(AND(TrackingWorksheet!$S782&gt;$BE$3,TrackingWorksheet!$T782=Lists!$P$6),1, 0)*D777)</f>
        <v/>
      </c>
      <c r="AP777" s="19" t="str">
        <f>IF($B777=1,"",IF(AND(TrackingWorksheet!$U782&gt;$BE$3,TrackingWorksheet!$V782=Lists!$P$6),1, 0)*D777)</f>
        <v/>
      </c>
      <c r="AQ777" s="19" t="str">
        <f>IF($B777=1,"",IF(AND(TrackingWorksheet!$W782&gt;$BE$3,TrackingWorksheet!$X782=Lists!$P$6),1, 0)*D777)</f>
        <v/>
      </c>
      <c r="AR777" s="19" t="str">
        <f>IF($B777=1,"",IF(AND(TrackingWorksheet!$Y782&gt;$BE$3,TrackingWorksheet!$Z782=Lists!$P$6),1, 0)*D777)</f>
        <v/>
      </c>
      <c r="AS777" s="19" t="str">
        <f>IF($B777=1,"",IF(AND(TrackingWorksheet!$AA782&gt;$BE$3,TrackingWorksheet!$AB782=Lists!$P$6),1, 0)*D777)</f>
        <v/>
      </c>
      <c r="AT777" s="19">
        <f t="shared" si="181"/>
        <v>0</v>
      </c>
      <c r="AU777" s="19" t="str">
        <f>IF(B777=1,"",IF(AND(TrackingWorksheet!K782="",TrackingWorksheet!M782="", TrackingWorksheet!N782="", TrackingWorksheet!S782="", TrackingWorksheet!V782="", TrackingWorksheet!W782="", TrackingWorksheet!Y782="", TrackingWorksheet!AA782="", V777=1),1,0)*D777)</f>
        <v/>
      </c>
      <c r="AV777" s="19" t="str">
        <f>IF(B777=1,"",IF(D777*AND(TrackingWorksheet!U782&gt;Calculations!$BE$3,TrackingWorksheet!K782="YES"),1,0))</f>
        <v/>
      </c>
      <c r="AW777" s="19" t="str">
        <f>IF(B777=1,"",IF(D777*AND(TrackingWorksheet!W782&gt;Calculations!$BE$3,TrackingWorksheet!K782="YES"),1,0))</f>
        <v/>
      </c>
      <c r="AX777" s="19">
        <f t="shared" si="182"/>
        <v>0</v>
      </c>
      <c r="AY777" s="19">
        <f t="shared" si="178"/>
        <v>0</v>
      </c>
      <c r="AZ777" s="27" t="str">
        <f>IF(B777=1,"",IF(TrackingWorksheet!Q782="","",TrackingWorksheet!Q782))</f>
        <v/>
      </c>
      <c r="BB777" s="4"/>
      <c r="BC777" s="4"/>
      <c r="BD777" s="4"/>
      <c r="BE777" s="4"/>
      <c r="BF777" s="4"/>
      <c r="BG777" s="4" t="str">
        <f>IF(B777=1,"",IF(AND(N777=1,TrackingWorksheet!$I782+14&lt;=WeeklySummary!$C$7),1,0))</f>
        <v/>
      </c>
      <c r="BH777" s="4" t="str">
        <f>IF(B777=1,"",IF(AND(R777=1,TrackingWorksheet!$I782+14&lt;=WeeklySummary!$C$7),1,0))</f>
        <v/>
      </c>
      <c r="BI777" s="4" t="str">
        <f>IF(B777=1,"",IF(AND(J777=1,TrackingWorksheet!$G782+14&lt;=WeeklySummary!$C$7),1,0))</f>
        <v/>
      </c>
      <c r="BJ777" s="4" t="str">
        <f>IF(B777=1,"",IF(AND(T777=1,TrackingWorksheet!$I782+14&lt;=WeeklySummary!$C$7),1,0))</f>
        <v/>
      </c>
      <c r="BK777" s="4" t="str">
        <f>IF(B777=1,"",IF(AND(T777=1,TrackingWorksheet!$G782+14&lt;=WeeklySummary!$C$7),1,0))</f>
        <v/>
      </c>
      <c r="BL777" s="4">
        <f t="shared" si="191"/>
        <v>0</v>
      </c>
    </row>
    <row r="778" spans="2:64" x14ac:dyDescent="0.25">
      <c r="B778" s="27">
        <f>IF(AND(ISBLANK(TrackingWorksheet!B783),ISBLANK(TrackingWorksheet!C783),ISBLANK(TrackingWorksheet!G783),ISBLANK(TrackingWorksheet!H783),
ISBLANK(TrackingWorksheet!I783),ISBLANK(TrackingWorksheet!J783),ISBLANK(TrackingWorksheet!M783),
ISBLANK(TrackingWorksheet!N785)),1,0)</f>
        <v>1</v>
      </c>
      <c r="C778" s="12" t="str">
        <f>IF(B778=1,"",TrackingWorksheet!F783)</f>
        <v/>
      </c>
      <c r="D778" s="20" t="str">
        <f>IF(B778=1,"",IF(AND(TrackingWorksheet!B783&lt;&gt;"",TrackingWorksheet!B783&lt;=WeeklySummary!$C$7,OR(TrackingWorksheet!C783="",TrackingWorksheet!C783&gt;=WeeklySummary!$C$6)),1,0))</f>
        <v/>
      </c>
      <c r="E778" s="10" t="str">
        <f>IF(B778=1,"",IF(AND(TrackingWorksheet!G783 &lt;&gt;"",TrackingWorksheet!G783&lt;=WeeklySummary!$C$7, TrackingWorksheet!H783=Lists!$D$4), "Y", "N"))</f>
        <v/>
      </c>
      <c r="F778" s="10" t="str">
        <f>IF(B778=1,"",IF(AND(TrackingWorksheet!I783 &lt;&gt;"", TrackingWorksheet!I783&lt;=WeeklySummary!$C$7, TrackingWorksheet!J783=Lists!$D$4), "Y", "N"))</f>
        <v/>
      </c>
      <c r="G778" s="10" t="str">
        <f>IF(B778=1,"",IF(AND(TrackingWorksheet!G783 &lt;&gt;"",TrackingWorksheet!G783&lt;=WeeklySummary!$C$7, TrackingWorksheet!H783=Lists!$D$5), "Y", "N"))</f>
        <v/>
      </c>
      <c r="H778" s="10" t="str">
        <f>IF(B778=1,"",IF(AND(TrackingWorksheet!I783 &lt;&gt;"", TrackingWorksheet!I783&lt;=WeeklySummary!$C$7, TrackingWorksheet!J783=Lists!$D$5), "Y", "N"))</f>
        <v/>
      </c>
      <c r="I778" s="20" t="str">
        <f>IF(B778=1,"",IF(AND(TrackingWorksheet!G783 &lt;&gt;"", TrackingWorksheet!G783&lt;=WeeklySummary!$C$7, TrackingWorksheet!H783=Lists!$D$6), 1, 0))</f>
        <v/>
      </c>
      <c r="J778" s="20" t="str">
        <f t="shared" si="183"/>
        <v/>
      </c>
      <c r="K778" s="10" t="str">
        <f>IF(B778=1,"",IF(AND(TrackingWorksheet!I783&lt;=WeeklySummary!$C$7,TrackingWorksheet!K783="YES"),0,IF(AND(AND(OR(E778="Y",F778="Y"),E778&lt;&gt;F778),G778&lt;&gt;"Y", H778&lt;&gt;"Y"), 1, 0)))</f>
        <v/>
      </c>
      <c r="L778" s="20" t="str">
        <f t="shared" si="184"/>
        <v/>
      </c>
      <c r="M778" s="10" t="str">
        <f t="shared" si="185"/>
        <v/>
      </c>
      <c r="N778" s="20" t="str">
        <f t="shared" si="186"/>
        <v/>
      </c>
      <c r="O778" s="10" t="str">
        <f>IF(B778=1,"",IF(AND(TrackingWorksheet!I783&lt;=WeeklySummary!$C$7,TrackingWorksheet!K783="YES"),0,IF(AND(AND(OR(G778="Y",H778="Y"),G778&lt;&gt;H778),E778&lt;&gt;"Y", F778&lt;&gt;"Y"), 1, 0)))</f>
        <v/>
      </c>
      <c r="P778" s="20" t="str">
        <f t="shared" si="187"/>
        <v/>
      </c>
      <c r="Q778" s="10" t="str">
        <f t="shared" si="188"/>
        <v/>
      </c>
      <c r="R778" s="10" t="str">
        <f t="shared" si="189"/>
        <v/>
      </c>
      <c r="S778" s="10" t="str">
        <f>IF(B778=1,"",IF(AND(OR(AND(TrackingWorksheet!H783=Lists!$D$7,TrackingWorksheet!H783=TrackingWorksheet!J783),TrackingWorksheet!H783&lt;&gt;TrackingWorksheet!J783),TrackingWorksheet!K783="YES",TrackingWorksheet!H783&lt;&gt;Lists!$D$6,TrackingWorksheet!G783&lt;=WeeklySummary!$C$7,TrackingWorksheet!I783&lt;=WeeklySummary!$C$7),1,0))</f>
        <v/>
      </c>
      <c r="T778" s="10" t="str">
        <f t="shared" si="190"/>
        <v/>
      </c>
      <c r="U778" s="10" t="str">
        <f>IF($B778=1,"",IF(TrackingWorksheet!$K783="YES",1, 0)*D778)</f>
        <v/>
      </c>
      <c r="V778" s="20">
        <f t="shared" si="179"/>
        <v>0</v>
      </c>
      <c r="W778" s="20">
        <f t="shared" si="180"/>
        <v>0</v>
      </c>
      <c r="X778" s="10" t="str">
        <f>IF($B778=1,"",IF(AND(TrackingWorksheet!$L783&lt;&gt;"", TrackingWorksheet!$L783&gt;=WeeklySummary!$C$6,TrackingWorksheet!$L783&lt;=WeeklySummary!$C$7,OR(TrackingWorksheet!$H783=Lists!$D$4,TrackingWorksheet!$J783=Lists!$D$4)), 1, 0))</f>
        <v/>
      </c>
      <c r="Y778" s="10" t="str">
        <f>IF($B778=1,"",IF(AND(TrackingWorksheet!$L783&lt;&gt;"", TrackingWorksheet!$L783&gt;=WeeklySummary!$C$6,TrackingWorksheet!$L783&lt;=WeeklySummary!$C$7,OR(TrackingWorksheet!$H783=Lists!$D$5,TrackingWorksheet!$J783=Lists!$D$5)), 1, 0))</f>
        <v/>
      </c>
      <c r="Z778" s="10" t="str">
        <f>IF($B778=1,"",IF(AND(TrackingWorksheet!$L783&lt;&gt;"", TrackingWorksheet!$L783&gt;=WeeklySummary!$C$6,TrackingWorksheet!$L783&lt;=WeeklySummary!$C$7,OR(TrackingWorksheet!$H783=Lists!$D$6,TrackingWorksheet!$J783=Lists!$D$6)), 1, 0))</f>
        <v/>
      </c>
      <c r="AA778" s="19" t="str">
        <f>IF(B778=1,"",IF(AND(TrackingWorksheet!M783&lt;&gt;"",TrackingWorksheet!M783&lt;=WeeklySummary!$C$7),1,0)*D778)</f>
        <v/>
      </c>
      <c r="AB778" s="19" t="str">
        <f>IF(B778=1,"",IF(AND(TrackingWorksheet!N783&lt;&gt;"",TrackingWorksheet!N783&lt;=WeeklySummary!$C$7),1,0)*D778)</f>
        <v/>
      </c>
      <c r="AC778" s="19" t="str">
        <f>IF(B778=1,"",TrackingWorksheet!T783)</f>
        <v/>
      </c>
      <c r="AD778" s="19" t="str">
        <f>IF(B778=1,"",IF(D778*AND(TrackingWorksheet!S783&gt;=Calculations!$BD$3,TrackingWorksheet!U783="",TrackingWorksheet!K783="YES"),1,0))</f>
        <v/>
      </c>
      <c r="AE778" s="19" t="str">
        <f>IF($B778=1,"",IF(AND(TrackingWorksheet!$S783&gt;$BE$3,TrackingWorksheet!$T783=Lists!$P$4),1, 0)*D778)</f>
        <v/>
      </c>
      <c r="AF778" s="19" t="str">
        <f>IF($B778=1,"",IF(AND(TrackingWorksheet!$U783&gt;$BE$3,TrackingWorksheet!$V783=Lists!$P$4),1, 0)*D778)</f>
        <v/>
      </c>
      <c r="AG778" s="19" t="str">
        <f>IF($B778=1,"",IF(AND(TrackingWorksheet!$W783&gt;$BE$3,TrackingWorksheet!$X783=Lists!$P$4),1, 0)*D778)</f>
        <v/>
      </c>
      <c r="AH778" s="19" t="str">
        <f>IF($B778=1,"",IF(AND(TrackingWorksheet!$Y783&gt;$BE$3,TrackingWorksheet!$Z783=Lists!$P$4),1, 0)*D778)</f>
        <v/>
      </c>
      <c r="AI778" s="19" t="str">
        <f>IF($B778=1,"",IF(AND(TrackingWorksheet!$AA783&gt;$BE$3,TrackingWorksheet!$AB783=Lists!$P$4),1, 0)*D778)</f>
        <v/>
      </c>
      <c r="AJ778" s="19" t="str">
        <f>IF($B778=1,"",IF(AND(TrackingWorksheet!$S783&gt;$BE$3,TrackingWorksheet!$T783=Lists!$P$5),1, 0)*D778)</f>
        <v/>
      </c>
      <c r="AK778" s="19" t="str">
        <f>IF($B778=1,"",IF(AND(TrackingWorksheet!$U783&gt;$BE$3,TrackingWorksheet!$V783=Lists!$P$5),1, 0)*D778)</f>
        <v/>
      </c>
      <c r="AL778" s="19" t="str">
        <f>IF($B778=1,"",IF(AND(TrackingWorksheet!$W783&gt;$BE$3,TrackingWorksheet!$X783=Lists!$P$5),1, 0)*D778)</f>
        <v/>
      </c>
      <c r="AM778" s="19" t="str">
        <f>IF($B778=1,"",IF(AND(TrackingWorksheet!$Y783&gt;$BE$3,TrackingWorksheet!$Z783=Lists!$P$5),1, 0)*D778)</f>
        <v/>
      </c>
      <c r="AN778" s="19" t="str">
        <f>IF($B778=1,"",IF(AND(TrackingWorksheet!$AA783&gt;$BE$3,TrackingWorksheet!$AB783=Lists!$P$5),1, 0)*D778)</f>
        <v/>
      </c>
      <c r="AO778" s="19" t="str">
        <f>IF($B778=1,"",IF(AND(TrackingWorksheet!$S783&gt;$BE$3,TrackingWorksheet!$T783=Lists!$P$6),1, 0)*D778)</f>
        <v/>
      </c>
      <c r="AP778" s="19" t="str">
        <f>IF($B778=1,"",IF(AND(TrackingWorksheet!$U783&gt;$BE$3,TrackingWorksheet!$V783=Lists!$P$6),1, 0)*D778)</f>
        <v/>
      </c>
      <c r="AQ778" s="19" t="str">
        <f>IF($B778=1,"",IF(AND(TrackingWorksheet!$W783&gt;$BE$3,TrackingWorksheet!$X783=Lists!$P$6),1, 0)*D778)</f>
        <v/>
      </c>
      <c r="AR778" s="19" t="str">
        <f>IF($B778=1,"",IF(AND(TrackingWorksheet!$Y783&gt;$BE$3,TrackingWorksheet!$Z783=Lists!$P$6),1, 0)*D778)</f>
        <v/>
      </c>
      <c r="AS778" s="19" t="str">
        <f>IF($B778=1,"",IF(AND(TrackingWorksheet!$AA783&gt;$BE$3,TrackingWorksheet!$AB783=Lists!$P$6),1, 0)*D778)</f>
        <v/>
      </c>
      <c r="AT778" s="19">
        <f t="shared" si="181"/>
        <v>0</v>
      </c>
      <c r="AU778" s="19" t="str">
        <f>IF(B778=1,"",IF(AND(TrackingWorksheet!K783="",TrackingWorksheet!M783="", TrackingWorksheet!N783="", TrackingWorksheet!S783="", TrackingWorksheet!V783="", TrackingWorksheet!W783="", TrackingWorksheet!Y783="", TrackingWorksheet!AA783="", V778=1),1,0)*D778)</f>
        <v/>
      </c>
      <c r="AV778" s="19" t="str">
        <f>IF(B778=1,"",IF(D778*AND(TrackingWorksheet!U783&gt;Calculations!$BE$3,TrackingWorksheet!K783="YES"),1,0))</f>
        <v/>
      </c>
      <c r="AW778" s="19" t="str">
        <f>IF(B778=1,"",IF(D778*AND(TrackingWorksheet!W783&gt;Calculations!$BE$3,TrackingWorksheet!K783="YES"),1,0))</f>
        <v/>
      </c>
      <c r="AX778" s="19">
        <f t="shared" si="182"/>
        <v>0</v>
      </c>
      <c r="AY778" s="19">
        <f t="shared" si="178"/>
        <v>0</v>
      </c>
      <c r="AZ778" s="27" t="str">
        <f>IF(B778=1,"",IF(TrackingWorksheet!Q783="","",TrackingWorksheet!Q783))</f>
        <v/>
      </c>
      <c r="BB778" s="4"/>
      <c r="BC778" s="4"/>
      <c r="BD778" s="4"/>
      <c r="BE778" s="4"/>
      <c r="BF778" s="4"/>
      <c r="BG778" s="4" t="str">
        <f>IF(B778=1,"",IF(AND(N778=1,TrackingWorksheet!$I783+14&lt;=WeeklySummary!$C$7),1,0))</f>
        <v/>
      </c>
      <c r="BH778" s="4" t="str">
        <f>IF(B778=1,"",IF(AND(R778=1,TrackingWorksheet!$I783+14&lt;=WeeklySummary!$C$7),1,0))</f>
        <v/>
      </c>
      <c r="BI778" s="4" t="str">
        <f>IF(B778=1,"",IF(AND(J778=1,TrackingWorksheet!$G783+14&lt;=WeeklySummary!$C$7),1,0))</f>
        <v/>
      </c>
      <c r="BJ778" s="4" t="str">
        <f>IF(B778=1,"",IF(AND(T778=1,TrackingWorksheet!$I783+14&lt;=WeeklySummary!$C$7),1,0))</f>
        <v/>
      </c>
      <c r="BK778" s="4" t="str">
        <f>IF(B778=1,"",IF(AND(T778=1,TrackingWorksheet!$G783+14&lt;=WeeklySummary!$C$7),1,0))</f>
        <v/>
      </c>
      <c r="BL778" s="4">
        <f t="shared" si="191"/>
        <v>0</v>
      </c>
    </row>
    <row r="779" spans="2:64" x14ac:dyDescent="0.25">
      <c r="B779" s="27">
        <f>IF(AND(ISBLANK(TrackingWorksheet!B784),ISBLANK(TrackingWorksheet!C784),ISBLANK(TrackingWorksheet!G784),ISBLANK(TrackingWorksheet!H784),
ISBLANK(TrackingWorksheet!I784),ISBLANK(TrackingWorksheet!J784),ISBLANK(TrackingWorksheet!M784),
ISBLANK(TrackingWorksheet!N786)),1,0)</f>
        <v>1</v>
      </c>
      <c r="C779" s="12" t="str">
        <f>IF(B779=1,"",TrackingWorksheet!F784)</f>
        <v/>
      </c>
      <c r="D779" s="20" t="str">
        <f>IF(B779=1,"",IF(AND(TrackingWorksheet!B784&lt;&gt;"",TrackingWorksheet!B784&lt;=WeeklySummary!$C$7,OR(TrackingWorksheet!C784="",TrackingWorksheet!C784&gt;=WeeklySummary!$C$6)),1,0))</f>
        <v/>
      </c>
      <c r="E779" s="10" t="str">
        <f>IF(B779=1,"",IF(AND(TrackingWorksheet!G784 &lt;&gt;"",TrackingWorksheet!G784&lt;=WeeklySummary!$C$7, TrackingWorksheet!H784=Lists!$D$4), "Y", "N"))</f>
        <v/>
      </c>
      <c r="F779" s="10" t="str">
        <f>IF(B779=1,"",IF(AND(TrackingWorksheet!I784 &lt;&gt;"", TrackingWorksheet!I784&lt;=WeeklySummary!$C$7, TrackingWorksheet!J784=Lists!$D$4), "Y", "N"))</f>
        <v/>
      </c>
      <c r="G779" s="10" t="str">
        <f>IF(B779=1,"",IF(AND(TrackingWorksheet!G784 &lt;&gt;"",TrackingWorksheet!G784&lt;=WeeklySummary!$C$7, TrackingWorksheet!H784=Lists!$D$5), "Y", "N"))</f>
        <v/>
      </c>
      <c r="H779" s="10" t="str">
        <f>IF(B779=1,"",IF(AND(TrackingWorksheet!I784 &lt;&gt;"", TrackingWorksheet!I784&lt;=WeeklySummary!$C$7, TrackingWorksheet!J784=Lists!$D$5), "Y", "N"))</f>
        <v/>
      </c>
      <c r="I779" s="20" t="str">
        <f>IF(B779=1,"",IF(AND(TrackingWorksheet!G784 &lt;&gt;"", TrackingWorksheet!G784&lt;=WeeklySummary!$C$7, TrackingWorksheet!H784=Lists!$D$6), 1, 0))</f>
        <v/>
      </c>
      <c r="J779" s="20" t="str">
        <f t="shared" si="183"/>
        <v/>
      </c>
      <c r="K779" s="10" t="str">
        <f>IF(B779=1,"",IF(AND(TrackingWorksheet!I784&lt;=WeeklySummary!$C$7,TrackingWorksheet!K784="YES"),0,IF(AND(AND(OR(E779="Y",F779="Y"),E779&lt;&gt;F779),G779&lt;&gt;"Y", H779&lt;&gt;"Y"), 1, 0)))</f>
        <v/>
      </c>
      <c r="L779" s="20" t="str">
        <f t="shared" si="184"/>
        <v/>
      </c>
      <c r="M779" s="10" t="str">
        <f t="shared" si="185"/>
        <v/>
      </c>
      <c r="N779" s="20" t="str">
        <f t="shared" si="186"/>
        <v/>
      </c>
      <c r="O779" s="10" t="str">
        <f>IF(B779=1,"",IF(AND(TrackingWorksheet!I784&lt;=WeeklySummary!$C$7,TrackingWorksheet!K784="YES"),0,IF(AND(AND(OR(G779="Y",H779="Y"),G779&lt;&gt;H779),E779&lt;&gt;"Y", F779&lt;&gt;"Y"), 1, 0)))</f>
        <v/>
      </c>
      <c r="P779" s="20" t="str">
        <f t="shared" si="187"/>
        <v/>
      </c>
      <c r="Q779" s="10" t="str">
        <f t="shared" si="188"/>
        <v/>
      </c>
      <c r="R779" s="10" t="str">
        <f t="shared" si="189"/>
        <v/>
      </c>
      <c r="S779" s="10" t="str">
        <f>IF(B779=1,"",IF(AND(OR(AND(TrackingWorksheet!H784=Lists!$D$7,TrackingWorksheet!H784=TrackingWorksheet!J784),TrackingWorksheet!H784&lt;&gt;TrackingWorksheet!J784),TrackingWorksheet!K784="YES",TrackingWorksheet!H784&lt;&gt;Lists!$D$6,TrackingWorksheet!G784&lt;=WeeklySummary!$C$7,TrackingWorksheet!I784&lt;=WeeklySummary!$C$7),1,0))</f>
        <v/>
      </c>
      <c r="T779" s="10" t="str">
        <f t="shared" si="190"/>
        <v/>
      </c>
      <c r="U779" s="10" t="str">
        <f>IF($B779=1,"",IF(TrackingWorksheet!$K784="YES",1, 0)*D779)</f>
        <v/>
      </c>
      <c r="V779" s="20">
        <f t="shared" si="179"/>
        <v>0</v>
      </c>
      <c r="W779" s="20">
        <f t="shared" si="180"/>
        <v>0</v>
      </c>
      <c r="X779" s="10" t="str">
        <f>IF($B779=1,"",IF(AND(TrackingWorksheet!$L784&lt;&gt;"", TrackingWorksheet!$L784&gt;=WeeklySummary!$C$6,TrackingWorksheet!$L784&lt;=WeeklySummary!$C$7,OR(TrackingWorksheet!$H784=Lists!$D$4,TrackingWorksheet!$J784=Lists!$D$4)), 1, 0))</f>
        <v/>
      </c>
      <c r="Y779" s="10" t="str">
        <f>IF($B779=1,"",IF(AND(TrackingWorksheet!$L784&lt;&gt;"", TrackingWorksheet!$L784&gt;=WeeklySummary!$C$6,TrackingWorksheet!$L784&lt;=WeeklySummary!$C$7,OR(TrackingWorksheet!$H784=Lists!$D$5,TrackingWorksheet!$J784=Lists!$D$5)), 1, 0))</f>
        <v/>
      </c>
      <c r="Z779" s="10" t="str">
        <f>IF($B779=1,"",IF(AND(TrackingWorksheet!$L784&lt;&gt;"", TrackingWorksheet!$L784&gt;=WeeklySummary!$C$6,TrackingWorksheet!$L784&lt;=WeeklySummary!$C$7,OR(TrackingWorksheet!$H784=Lists!$D$6,TrackingWorksheet!$J784=Lists!$D$6)), 1, 0))</f>
        <v/>
      </c>
      <c r="AA779" s="19" t="str">
        <f>IF(B779=1,"",IF(AND(TrackingWorksheet!M784&lt;&gt;"",TrackingWorksheet!M784&lt;=WeeklySummary!$C$7),1,0)*D779)</f>
        <v/>
      </c>
      <c r="AB779" s="19" t="str">
        <f>IF(B779=1,"",IF(AND(TrackingWorksheet!N784&lt;&gt;"",TrackingWorksheet!N784&lt;=WeeklySummary!$C$7),1,0)*D779)</f>
        <v/>
      </c>
      <c r="AC779" s="19" t="str">
        <f>IF(B779=1,"",TrackingWorksheet!T784)</f>
        <v/>
      </c>
      <c r="AD779" s="19" t="str">
        <f>IF(B779=1,"",IF(D779*AND(TrackingWorksheet!S784&gt;=Calculations!$BD$3,TrackingWorksheet!U784="",TrackingWorksheet!K784="YES"),1,0))</f>
        <v/>
      </c>
      <c r="AE779" s="19" t="str">
        <f>IF($B779=1,"",IF(AND(TrackingWorksheet!$S784&gt;$BE$3,TrackingWorksheet!$T784=Lists!$P$4),1, 0)*D779)</f>
        <v/>
      </c>
      <c r="AF779" s="19" t="str">
        <f>IF($B779=1,"",IF(AND(TrackingWorksheet!$U784&gt;$BE$3,TrackingWorksheet!$V784=Lists!$P$4),1, 0)*D779)</f>
        <v/>
      </c>
      <c r="AG779" s="19" t="str">
        <f>IF($B779=1,"",IF(AND(TrackingWorksheet!$W784&gt;$BE$3,TrackingWorksheet!$X784=Lists!$P$4),1, 0)*D779)</f>
        <v/>
      </c>
      <c r="AH779" s="19" t="str">
        <f>IF($B779=1,"",IF(AND(TrackingWorksheet!$Y784&gt;$BE$3,TrackingWorksheet!$Z784=Lists!$P$4),1, 0)*D779)</f>
        <v/>
      </c>
      <c r="AI779" s="19" t="str">
        <f>IF($B779=1,"",IF(AND(TrackingWorksheet!$AA784&gt;$BE$3,TrackingWorksheet!$AB784=Lists!$P$4),1, 0)*D779)</f>
        <v/>
      </c>
      <c r="AJ779" s="19" t="str">
        <f>IF($B779=1,"",IF(AND(TrackingWorksheet!$S784&gt;$BE$3,TrackingWorksheet!$T784=Lists!$P$5),1, 0)*D779)</f>
        <v/>
      </c>
      <c r="AK779" s="19" t="str">
        <f>IF($B779=1,"",IF(AND(TrackingWorksheet!$U784&gt;$BE$3,TrackingWorksheet!$V784=Lists!$P$5),1, 0)*D779)</f>
        <v/>
      </c>
      <c r="AL779" s="19" t="str">
        <f>IF($B779=1,"",IF(AND(TrackingWorksheet!$W784&gt;$BE$3,TrackingWorksheet!$X784=Lists!$P$5),1, 0)*D779)</f>
        <v/>
      </c>
      <c r="AM779" s="19" t="str">
        <f>IF($B779=1,"",IF(AND(TrackingWorksheet!$Y784&gt;$BE$3,TrackingWorksheet!$Z784=Lists!$P$5),1, 0)*D779)</f>
        <v/>
      </c>
      <c r="AN779" s="19" t="str">
        <f>IF($B779=1,"",IF(AND(TrackingWorksheet!$AA784&gt;$BE$3,TrackingWorksheet!$AB784=Lists!$P$5),1, 0)*D779)</f>
        <v/>
      </c>
      <c r="AO779" s="19" t="str">
        <f>IF($B779=1,"",IF(AND(TrackingWorksheet!$S784&gt;$BE$3,TrackingWorksheet!$T784=Lists!$P$6),1, 0)*D779)</f>
        <v/>
      </c>
      <c r="AP779" s="19" t="str">
        <f>IF($B779=1,"",IF(AND(TrackingWorksheet!$U784&gt;$BE$3,TrackingWorksheet!$V784=Lists!$P$6),1, 0)*D779)</f>
        <v/>
      </c>
      <c r="AQ779" s="19" t="str">
        <f>IF($B779=1,"",IF(AND(TrackingWorksheet!$W784&gt;$BE$3,TrackingWorksheet!$X784=Lists!$P$6),1, 0)*D779)</f>
        <v/>
      </c>
      <c r="AR779" s="19" t="str">
        <f>IF($B779=1,"",IF(AND(TrackingWorksheet!$Y784&gt;$BE$3,TrackingWorksheet!$Z784=Lists!$P$6),1, 0)*D779)</f>
        <v/>
      </c>
      <c r="AS779" s="19" t="str">
        <f>IF($B779=1,"",IF(AND(TrackingWorksheet!$AA784&gt;$BE$3,TrackingWorksheet!$AB784=Lists!$P$6),1, 0)*D779)</f>
        <v/>
      </c>
      <c r="AT779" s="19">
        <f t="shared" si="181"/>
        <v>0</v>
      </c>
      <c r="AU779" s="19" t="str">
        <f>IF(B779=1,"",IF(AND(TrackingWorksheet!K784="",TrackingWorksheet!M784="", TrackingWorksheet!N784="", TrackingWorksheet!S784="", TrackingWorksheet!V784="", TrackingWorksheet!W784="", TrackingWorksheet!Y784="", TrackingWorksheet!AA784="", V779=1),1,0)*D779)</f>
        <v/>
      </c>
      <c r="AV779" s="19" t="str">
        <f>IF(B779=1,"",IF(D779*AND(TrackingWorksheet!U784&gt;Calculations!$BE$3,TrackingWorksheet!K784="YES"),1,0))</f>
        <v/>
      </c>
      <c r="AW779" s="19" t="str">
        <f>IF(B779=1,"",IF(D779*AND(TrackingWorksheet!W784&gt;Calculations!$BE$3,TrackingWorksheet!K784="YES"),1,0))</f>
        <v/>
      </c>
      <c r="AX779" s="19">
        <f t="shared" si="182"/>
        <v>0</v>
      </c>
      <c r="AY779" s="19">
        <f t="shared" si="178"/>
        <v>0</v>
      </c>
      <c r="AZ779" s="27" t="str">
        <f>IF(B779=1,"",IF(TrackingWorksheet!Q784="","",TrackingWorksheet!Q784))</f>
        <v/>
      </c>
      <c r="BB779" s="4"/>
      <c r="BC779" s="4"/>
      <c r="BD779" s="4"/>
      <c r="BE779" s="4"/>
      <c r="BF779" s="4"/>
      <c r="BG779" s="4" t="str">
        <f>IF(B779=1,"",IF(AND(N779=1,TrackingWorksheet!$I784+14&lt;=WeeklySummary!$C$7),1,0))</f>
        <v/>
      </c>
      <c r="BH779" s="4" t="str">
        <f>IF(B779=1,"",IF(AND(R779=1,TrackingWorksheet!$I784+14&lt;=WeeklySummary!$C$7),1,0))</f>
        <v/>
      </c>
      <c r="BI779" s="4" t="str">
        <f>IF(B779=1,"",IF(AND(J779=1,TrackingWorksheet!$G784+14&lt;=WeeklySummary!$C$7),1,0))</f>
        <v/>
      </c>
      <c r="BJ779" s="4" t="str">
        <f>IF(B779=1,"",IF(AND(T779=1,TrackingWorksheet!$I784+14&lt;=WeeklySummary!$C$7),1,0))</f>
        <v/>
      </c>
      <c r="BK779" s="4" t="str">
        <f>IF(B779=1,"",IF(AND(T779=1,TrackingWorksheet!$G784+14&lt;=WeeklySummary!$C$7),1,0))</f>
        <v/>
      </c>
      <c r="BL779" s="4">
        <f t="shared" si="191"/>
        <v>0</v>
      </c>
    </row>
    <row r="780" spans="2:64" x14ac:dyDescent="0.25">
      <c r="B780" s="27">
        <f>IF(AND(ISBLANK(TrackingWorksheet!B785),ISBLANK(TrackingWorksheet!C785),ISBLANK(TrackingWorksheet!G785),ISBLANK(TrackingWorksheet!H785),
ISBLANK(TrackingWorksheet!I785),ISBLANK(TrackingWorksheet!J785),ISBLANK(TrackingWorksheet!M785),
ISBLANK(TrackingWorksheet!N787)),1,0)</f>
        <v>1</v>
      </c>
      <c r="C780" s="12" t="str">
        <f>IF(B780=1,"",TrackingWorksheet!F785)</f>
        <v/>
      </c>
      <c r="D780" s="20" t="str">
        <f>IF(B780=1,"",IF(AND(TrackingWorksheet!B785&lt;&gt;"",TrackingWorksheet!B785&lt;=WeeklySummary!$C$7,OR(TrackingWorksheet!C785="",TrackingWorksheet!C785&gt;=WeeklySummary!$C$6)),1,0))</f>
        <v/>
      </c>
      <c r="E780" s="10" t="str">
        <f>IF(B780=1,"",IF(AND(TrackingWorksheet!G785 &lt;&gt;"",TrackingWorksheet!G785&lt;=WeeklySummary!$C$7, TrackingWorksheet!H785=Lists!$D$4), "Y", "N"))</f>
        <v/>
      </c>
      <c r="F780" s="10" t="str">
        <f>IF(B780=1,"",IF(AND(TrackingWorksheet!I785 &lt;&gt;"", TrackingWorksheet!I785&lt;=WeeklySummary!$C$7, TrackingWorksheet!J785=Lists!$D$4), "Y", "N"))</f>
        <v/>
      </c>
      <c r="G780" s="10" t="str">
        <f>IF(B780=1,"",IF(AND(TrackingWorksheet!G785 &lt;&gt;"",TrackingWorksheet!G785&lt;=WeeklySummary!$C$7, TrackingWorksheet!H785=Lists!$D$5), "Y", "N"))</f>
        <v/>
      </c>
      <c r="H780" s="10" t="str">
        <f>IF(B780=1,"",IF(AND(TrackingWorksheet!I785 &lt;&gt;"", TrackingWorksheet!I785&lt;=WeeklySummary!$C$7, TrackingWorksheet!J785=Lists!$D$5), "Y", "N"))</f>
        <v/>
      </c>
      <c r="I780" s="20" t="str">
        <f>IF(B780=1,"",IF(AND(TrackingWorksheet!G785 &lt;&gt;"", TrackingWorksheet!G785&lt;=WeeklySummary!$C$7, TrackingWorksheet!H785=Lists!$D$6), 1, 0))</f>
        <v/>
      </c>
      <c r="J780" s="20" t="str">
        <f t="shared" si="183"/>
        <v/>
      </c>
      <c r="K780" s="10" t="str">
        <f>IF(B780=1,"",IF(AND(TrackingWorksheet!I785&lt;=WeeklySummary!$C$7,TrackingWorksheet!K785="YES"),0,IF(AND(AND(OR(E780="Y",F780="Y"),E780&lt;&gt;F780),G780&lt;&gt;"Y", H780&lt;&gt;"Y"), 1, 0)))</f>
        <v/>
      </c>
      <c r="L780" s="20" t="str">
        <f t="shared" si="184"/>
        <v/>
      </c>
      <c r="M780" s="10" t="str">
        <f t="shared" si="185"/>
        <v/>
      </c>
      <c r="N780" s="20" t="str">
        <f t="shared" si="186"/>
        <v/>
      </c>
      <c r="O780" s="10" t="str">
        <f>IF(B780=1,"",IF(AND(TrackingWorksheet!I785&lt;=WeeklySummary!$C$7,TrackingWorksheet!K785="YES"),0,IF(AND(AND(OR(G780="Y",H780="Y"),G780&lt;&gt;H780),E780&lt;&gt;"Y", F780&lt;&gt;"Y"), 1, 0)))</f>
        <v/>
      </c>
      <c r="P780" s="20" t="str">
        <f t="shared" si="187"/>
        <v/>
      </c>
      <c r="Q780" s="10" t="str">
        <f t="shared" si="188"/>
        <v/>
      </c>
      <c r="R780" s="10" t="str">
        <f t="shared" si="189"/>
        <v/>
      </c>
      <c r="S780" s="10" t="str">
        <f>IF(B780=1,"",IF(AND(OR(AND(TrackingWorksheet!H785=Lists!$D$7,TrackingWorksheet!H785=TrackingWorksheet!J785),TrackingWorksheet!H785&lt;&gt;TrackingWorksheet!J785),TrackingWorksheet!K785="YES",TrackingWorksheet!H785&lt;&gt;Lists!$D$6,TrackingWorksheet!G785&lt;=WeeklySummary!$C$7,TrackingWorksheet!I785&lt;=WeeklySummary!$C$7),1,0))</f>
        <v/>
      </c>
      <c r="T780" s="10" t="str">
        <f t="shared" si="190"/>
        <v/>
      </c>
      <c r="U780" s="10" t="str">
        <f>IF($B780=1,"",IF(TrackingWorksheet!$K785="YES",1, 0)*D780)</f>
        <v/>
      </c>
      <c r="V780" s="20">
        <f t="shared" si="179"/>
        <v>0</v>
      </c>
      <c r="W780" s="20">
        <f t="shared" si="180"/>
        <v>0</v>
      </c>
      <c r="X780" s="10" t="str">
        <f>IF($B780=1,"",IF(AND(TrackingWorksheet!$L785&lt;&gt;"", TrackingWorksheet!$L785&gt;=WeeklySummary!$C$6,TrackingWorksheet!$L785&lt;=WeeklySummary!$C$7,OR(TrackingWorksheet!$H785=Lists!$D$4,TrackingWorksheet!$J785=Lists!$D$4)), 1, 0))</f>
        <v/>
      </c>
      <c r="Y780" s="10" t="str">
        <f>IF($B780=1,"",IF(AND(TrackingWorksheet!$L785&lt;&gt;"", TrackingWorksheet!$L785&gt;=WeeklySummary!$C$6,TrackingWorksheet!$L785&lt;=WeeklySummary!$C$7,OR(TrackingWorksheet!$H785=Lists!$D$5,TrackingWorksheet!$J785=Lists!$D$5)), 1, 0))</f>
        <v/>
      </c>
      <c r="Z780" s="10" t="str">
        <f>IF($B780=1,"",IF(AND(TrackingWorksheet!$L785&lt;&gt;"", TrackingWorksheet!$L785&gt;=WeeklySummary!$C$6,TrackingWorksheet!$L785&lt;=WeeklySummary!$C$7,OR(TrackingWorksheet!$H785=Lists!$D$6,TrackingWorksheet!$J785=Lists!$D$6)), 1, 0))</f>
        <v/>
      </c>
      <c r="AA780" s="19" t="str">
        <f>IF(B780=1,"",IF(AND(TrackingWorksheet!M785&lt;&gt;"",TrackingWorksheet!M785&lt;=WeeklySummary!$C$7),1,0)*D780)</f>
        <v/>
      </c>
      <c r="AB780" s="19" t="str">
        <f>IF(B780=1,"",IF(AND(TrackingWorksheet!N785&lt;&gt;"",TrackingWorksheet!N785&lt;=WeeklySummary!$C$7),1,0)*D780)</f>
        <v/>
      </c>
      <c r="AC780" s="19" t="str">
        <f>IF(B780=1,"",TrackingWorksheet!T785)</f>
        <v/>
      </c>
      <c r="AD780" s="19" t="str">
        <f>IF(B780=1,"",IF(D780*AND(TrackingWorksheet!S785&gt;=Calculations!$BD$3,TrackingWorksheet!U785="",TrackingWorksheet!K785="YES"),1,0))</f>
        <v/>
      </c>
      <c r="AE780" s="19" t="str">
        <f>IF($B780=1,"",IF(AND(TrackingWorksheet!$S785&gt;$BE$3,TrackingWorksheet!$T785=Lists!$P$4),1, 0)*D780)</f>
        <v/>
      </c>
      <c r="AF780" s="19" t="str">
        <f>IF($B780=1,"",IF(AND(TrackingWorksheet!$U785&gt;$BE$3,TrackingWorksheet!$V785=Lists!$P$4),1, 0)*D780)</f>
        <v/>
      </c>
      <c r="AG780" s="19" t="str">
        <f>IF($B780=1,"",IF(AND(TrackingWorksheet!$W785&gt;$BE$3,TrackingWorksheet!$X785=Lists!$P$4),1, 0)*D780)</f>
        <v/>
      </c>
      <c r="AH780" s="19" t="str">
        <f>IF($B780=1,"",IF(AND(TrackingWorksheet!$Y785&gt;$BE$3,TrackingWorksheet!$Z785=Lists!$P$4),1, 0)*D780)</f>
        <v/>
      </c>
      <c r="AI780" s="19" t="str">
        <f>IF($B780=1,"",IF(AND(TrackingWorksheet!$AA785&gt;$BE$3,TrackingWorksheet!$AB785=Lists!$P$4),1, 0)*D780)</f>
        <v/>
      </c>
      <c r="AJ780" s="19" t="str">
        <f>IF($B780=1,"",IF(AND(TrackingWorksheet!$S785&gt;$BE$3,TrackingWorksheet!$T785=Lists!$P$5),1, 0)*D780)</f>
        <v/>
      </c>
      <c r="AK780" s="19" t="str">
        <f>IF($B780=1,"",IF(AND(TrackingWorksheet!$U785&gt;$BE$3,TrackingWorksheet!$V785=Lists!$P$5),1, 0)*D780)</f>
        <v/>
      </c>
      <c r="AL780" s="19" t="str">
        <f>IF($B780=1,"",IF(AND(TrackingWorksheet!$W785&gt;$BE$3,TrackingWorksheet!$X785=Lists!$P$5),1, 0)*D780)</f>
        <v/>
      </c>
      <c r="AM780" s="19" t="str">
        <f>IF($B780=1,"",IF(AND(TrackingWorksheet!$Y785&gt;$BE$3,TrackingWorksheet!$Z785=Lists!$P$5),1, 0)*D780)</f>
        <v/>
      </c>
      <c r="AN780" s="19" t="str">
        <f>IF($B780=1,"",IF(AND(TrackingWorksheet!$AA785&gt;$BE$3,TrackingWorksheet!$AB785=Lists!$P$5),1, 0)*D780)</f>
        <v/>
      </c>
      <c r="AO780" s="19" t="str">
        <f>IF($B780=1,"",IF(AND(TrackingWorksheet!$S785&gt;$BE$3,TrackingWorksheet!$T785=Lists!$P$6),1, 0)*D780)</f>
        <v/>
      </c>
      <c r="AP780" s="19" t="str">
        <f>IF($B780=1,"",IF(AND(TrackingWorksheet!$U785&gt;$BE$3,TrackingWorksheet!$V785=Lists!$P$6),1, 0)*D780)</f>
        <v/>
      </c>
      <c r="AQ780" s="19" t="str">
        <f>IF($B780=1,"",IF(AND(TrackingWorksheet!$W785&gt;$BE$3,TrackingWorksheet!$X785=Lists!$P$6),1, 0)*D780)</f>
        <v/>
      </c>
      <c r="AR780" s="19" t="str">
        <f>IF($B780=1,"",IF(AND(TrackingWorksheet!$Y785&gt;$BE$3,TrackingWorksheet!$Z785=Lists!$P$6),1, 0)*D780)</f>
        <v/>
      </c>
      <c r="AS780" s="19" t="str">
        <f>IF($B780=1,"",IF(AND(TrackingWorksheet!$AA785&gt;$BE$3,TrackingWorksheet!$AB785=Lists!$P$6),1, 0)*D780)</f>
        <v/>
      </c>
      <c r="AT780" s="19">
        <f t="shared" si="181"/>
        <v>0</v>
      </c>
      <c r="AU780" s="19" t="str">
        <f>IF(B780=1,"",IF(AND(TrackingWorksheet!K785="",TrackingWorksheet!M785="", TrackingWorksheet!N785="", TrackingWorksheet!S785="", TrackingWorksheet!V785="", TrackingWorksheet!W785="", TrackingWorksheet!Y785="", TrackingWorksheet!AA785="", V780=1),1,0)*D780)</f>
        <v/>
      </c>
      <c r="AV780" s="19" t="str">
        <f>IF(B780=1,"",IF(D780*AND(TrackingWorksheet!U785&gt;Calculations!$BE$3,TrackingWorksheet!K785="YES"),1,0))</f>
        <v/>
      </c>
      <c r="AW780" s="19" t="str">
        <f>IF(B780=1,"",IF(D780*AND(TrackingWorksheet!W785&gt;Calculations!$BE$3,TrackingWorksheet!K785="YES"),1,0))</f>
        <v/>
      </c>
      <c r="AX780" s="19">
        <f t="shared" si="182"/>
        <v>0</v>
      </c>
      <c r="AY780" s="19">
        <f t="shared" si="178"/>
        <v>0</v>
      </c>
      <c r="AZ780" s="27" t="str">
        <f>IF(B780=1,"",IF(TrackingWorksheet!Q785="","",TrackingWorksheet!Q785))</f>
        <v/>
      </c>
      <c r="BB780" s="4"/>
      <c r="BC780" s="4"/>
      <c r="BD780" s="4"/>
      <c r="BE780" s="4"/>
      <c r="BF780" s="4"/>
      <c r="BG780" s="4" t="str">
        <f>IF(B780=1,"",IF(AND(N780=1,TrackingWorksheet!$I785+14&lt;=WeeklySummary!$C$7),1,0))</f>
        <v/>
      </c>
      <c r="BH780" s="4" t="str">
        <f>IF(B780=1,"",IF(AND(R780=1,TrackingWorksheet!$I785+14&lt;=WeeklySummary!$C$7),1,0))</f>
        <v/>
      </c>
      <c r="BI780" s="4" t="str">
        <f>IF(B780=1,"",IF(AND(J780=1,TrackingWorksheet!$G785+14&lt;=WeeklySummary!$C$7),1,0))</f>
        <v/>
      </c>
      <c r="BJ780" s="4" t="str">
        <f>IF(B780=1,"",IF(AND(T780=1,TrackingWorksheet!$I785+14&lt;=WeeklySummary!$C$7),1,0))</f>
        <v/>
      </c>
      <c r="BK780" s="4" t="str">
        <f>IF(B780=1,"",IF(AND(T780=1,TrackingWorksheet!$G785+14&lt;=WeeklySummary!$C$7),1,0))</f>
        <v/>
      </c>
      <c r="BL780" s="4">
        <f t="shared" si="191"/>
        <v>0</v>
      </c>
    </row>
    <row r="781" spans="2:64" x14ac:dyDescent="0.25">
      <c r="B781" s="27">
        <f>IF(AND(ISBLANK(TrackingWorksheet!B786),ISBLANK(TrackingWorksheet!C786),ISBLANK(TrackingWorksheet!G786),ISBLANK(TrackingWorksheet!H786),
ISBLANK(TrackingWorksheet!I786),ISBLANK(TrackingWorksheet!J786),ISBLANK(TrackingWorksheet!M786),
ISBLANK(TrackingWorksheet!N788)),1,0)</f>
        <v>1</v>
      </c>
      <c r="C781" s="12" t="str">
        <f>IF(B781=1,"",TrackingWorksheet!F786)</f>
        <v/>
      </c>
      <c r="D781" s="20" t="str">
        <f>IF(B781=1,"",IF(AND(TrackingWorksheet!B786&lt;&gt;"",TrackingWorksheet!B786&lt;=WeeklySummary!$C$7,OR(TrackingWorksheet!C786="",TrackingWorksheet!C786&gt;=WeeklySummary!$C$6)),1,0))</f>
        <v/>
      </c>
      <c r="E781" s="10" t="str">
        <f>IF(B781=1,"",IF(AND(TrackingWorksheet!G786 &lt;&gt;"",TrackingWorksheet!G786&lt;=WeeklySummary!$C$7, TrackingWorksheet!H786=Lists!$D$4), "Y", "N"))</f>
        <v/>
      </c>
      <c r="F781" s="10" t="str">
        <f>IF(B781=1,"",IF(AND(TrackingWorksheet!I786 &lt;&gt;"", TrackingWorksheet!I786&lt;=WeeklySummary!$C$7, TrackingWorksheet!J786=Lists!$D$4), "Y", "N"))</f>
        <v/>
      </c>
      <c r="G781" s="10" t="str">
        <f>IF(B781=1,"",IF(AND(TrackingWorksheet!G786 &lt;&gt;"",TrackingWorksheet!G786&lt;=WeeklySummary!$C$7, TrackingWorksheet!H786=Lists!$D$5), "Y", "N"))</f>
        <v/>
      </c>
      <c r="H781" s="10" t="str">
        <f>IF(B781=1,"",IF(AND(TrackingWorksheet!I786 &lt;&gt;"", TrackingWorksheet!I786&lt;=WeeklySummary!$C$7, TrackingWorksheet!J786=Lists!$D$5), "Y", "N"))</f>
        <v/>
      </c>
      <c r="I781" s="20" t="str">
        <f>IF(B781=1,"",IF(AND(TrackingWorksheet!G786 &lt;&gt;"", TrackingWorksheet!G786&lt;=WeeklySummary!$C$7, TrackingWorksheet!H786=Lists!$D$6), 1, 0))</f>
        <v/>
      </c>
      <c r="J781" s="20" t="str">
        <f t="shared" si="183"/>
        <v/>
      </c>
      <c r="K781" s="10" t="str">
        <f>IF(B781=1,"",IF(AND(TrackingWorksheet!I786&lt;=WeeklySummary!$C$7,TrackingWorksheet!K786="YES"),0,IF(AND(AND(OR(E781="Y",F781="Y"),E781&lt;&gt;F781),G781&lt;&gt;"Y", H781&lt;&gt;"Y"), 1, 0)))</f>
        <v/>
      </c>
      <c r="L781" s="20" t="str">
        <f t="shared" si="184"/>
        <v/>
      </c>
      <c r="M781" s="10" t="str">
        <f t="shared" si="185"/>
        <v/>
      </c>
      <c r="N781" s="20" t="str">
        <f t="shared" si="186"/>
        <v/>
      </c>
      <c r="O781" s="10" t="str">
        <f>IF(B781=1,"",IF(AND(TrackingWorksheet!I786&lt;=WeeklySummary!$C$7,TrackingWorksheet!K786="YES"),0,IF(AND(AND(OR(G781="Y",H781="Y"),G781&lt;&gt;H781),E781&lt;&gt;"Y", F781&lt;&gt;"Y"), 1, 0)))</f>
        <v/>
      </c>
      <c r="P781" s="20" t="str">
        <f t="shared" si="187"/>
        <v/>
      </c>
      <c r="Q781" s="10" t="str">
        <f t="shared" si="188"/>
        <v/>
      </c>
      <c r="R781" s="10" t="str">
        <f t="shared" si="189"/>
        <v/>
      </c>
      <c r="S781" s="10" t="str">
        <f>IF(B781=1,"",IF(AND(OR(AND(TrackingWorksheet!H786=Lists!$D$7,TrackingWorksheet!H786=TrackingWorksheet!J786),TrackingWorksheet!H786&lt;&gt;TrackingWorksheet!J786),TrackingWorksheet!K786="YES",TrackingWorksheet!H786&lt;&gt;Lists!$D$6,TrackingWorksheet!G786&lt;=WeeklySummary!$C$7,TrackingWorksheet!I786&lt;=WeeklySummary!$C$7),1,0))</f>
        <v/>
      </c>
      <c r="T781" s="10" t="str">
        <f t="shared" si="190"/>
        <v/>
      </c>
      <c r="U781" s="10" t="str">
        <f>IF($B781=1,"",IF(TrackingWorksheet!$K786="YES",1, 0)*D781)</f>
        <v/>
      </c>
      <c r="V781" s="20">
        <f t="shared" si="179"/>
        <v>0</v>
      </c>
      <c r="W781" s="20">
        <f t="shared" si="180"/>
        <v>0</v>
      </c>
      <c r="X781" s="10" t="str">
        <f>IF($B781=1,"",IF(AND(TrackingWorksheet!$L786&lt;&gt;"", TrackingWorksheet!$L786&gt;=WeeklySummary!$C$6,TrackingWorksheet!$L786&lt;=WeeklySummary!$C$7,OR(TrackingWorksheet!$H786=Lists!$D$4,TrackingWorksheet!$J786=Lists!$D$4)), 1, 0))</f>
        <v/>
      </c>
      <c r="Y781" s="10" t="str">
        <f>IF($B781=1,"",IF(AND(TrackingWorksheet!$L786&lt;&gt;"", TrackingWorksheet!$L786&gt;=WeeklySummary!$C$6,TrackingWorksheet!$L786&lt;=WeeklySummary!$C$7,OR(TrackingWorksheet!$H786=Lists!$D$5,TrackingWorksheet!$J786=Lists!$D$5)), 1, 0))</f>
        <v/>
      </c>
      <c r="Z781" s="10" t="str">
        <f>IF($B781=1,"",IF(AND(TrackingWorksheet!$L786&lt;&gt;"", TrackingWorksheet!$L786&gt;=WeeklySummary!$C$6,TrackingWorksheet!$L786&lt;=WeeklySummary!$C$7,OR(TrackingWorksheet!$H786=Lists!$D$6,TrackingWorksheet!$J786=Lists!$D$6)), 1, 0))</f>
        <v/>
      </c>
      <c r="AA781" s="19" t="str">
        <f>IF(B781=1,"",IF(AND(TrackingWorksheet!M786&lt;&gt;"",TrackingWorksheet!M786&lt;=WeeklySummary!$C$7),1,0)*D781)</f>
        <v/>
      </c>
      <c r="AB781" s="19" t="str">
        <f>IF(B781=1,"",IF(AND(TrackingWorksheet!N786&lt;&gt;"",TrackingWorksheet!N786&lt;=WeeklySummary!$C$7),1,0)*D781)</f>
        <v/>
      </c>
      <c r="AC781" s="19" t="str">
        <f>IF(B781=1,"",TrackingWorksheet!T786)</f>
        <v/>
      </c>
      <c r="AD781" s="19" t="str">
        <f>IF(B781=1,"",IF(D781*AND(TrackingWorksheet!S786&gt;=Calculations!$BD$3,TrackingWorksheet!U786="",TrackingWorksheet!K786="YES"),1,0))</f>
        <v/>
      </c>
      <c r="AE781" s="19" t="str">
        <f>IF($B781=1,"",IF(AND(TrackingWorksheet!$S786&gt;$BE$3,TrackingWorksheet!$T786=Lists!$P$4),1, 0)*D781)</f>
        <v/>
      </c>
      <c r="AF781" s="19" t="str">
        <f>IF($B781=1,"",IF(AND(TrackingWorksheet!$U786&gt;$BE$3,TrackingWorksheet!$V786=Lists!$P$4),1, 0)*D781)</f>
        <v/>
      </c>
      <c r="AG781" s="19" t="str">
        <f>IF($B781=1,"",IF(AND(TrackingWorksheet!$W786&gt;$BE$3,TrackingWorksheet!$X786=Lists!$P$4),1, 0)*D781)</f>
        <v/>
      </c>
      <c r="AH781" s="19" t="str">
        <f>IF($B781=1,"",IF(AND(TrackingWorksheet!$Y786&gt;$BE$3,TrackingWorksheet!$Z786=Lists!$P$4),1, 0)*D781)</f>
        <v/>
      </c>
      <c r="AI781" s="19" t="str">
        <f>IF($B781=1,"",IF(AND(TrackingWorksheet!$AA786&gt;$BE$3,TrackingWorksheet!$AB786=Lists!$P$4),1, 0)*D781)</f>
        <v/>
      </c>
      <c r="AJ781" s="19" t="str">
        <f>IF($B781=1,"",IF(AND(TrackingWorksheet!$S786&gt;$BE$3,TrackingWorksheet!$T786=Lists!$P$5),1, 0)*D781)</f>
        <v/>
      </c>
      <c r="AK781" s="19" t="str">
        <f>IF($B781=1,"",IF(AND(TrackingWorksheet!$U786&gt;$BE$3,TrackingWorksheet!$V786=Lists!$P$5),1, 0)*D781)</f>
        <v/>
      </c>
      <c r="AL781" s="19" t="str">
        <f>IF($B781=1,"",IF(AND(TrackingWorksheet!$W786&gt;$BE$3,TrackingWorksheet!$X786=Lists!$P$5),1, 0)*D781)</f>
        <v/>
      </c>
      <c r="AM781" s="19" t="str">
        <f>IF($B781=1,"",IF(AND(TrackingWorksheet!$Y786&gt;$BE$3,TrackingWorksheet!$Z786=Lists!$P$5),1, 0)*D781)</f>
        <v/>
      </c>
      <c r="AN781" s="19" t="str">
        <f>IF($B781=1,"",IF(AND(TrackingWorksheet!$AA786&gt;$BE$3,TrackingWorksheet!$AB786=Lists!$P$5),1, 0)*D781)</f>
        <v/>
      </c>
      <c r="AO781" s="19" t="str">
        <f>IF($B781=1,"",IF(AND(TrackingWorksheet!$S786&gt;$BE$3,TrackingWorksheet!$T786=Lists!$P$6),1, 0)*D781)</f>
        <v/>
      </c>
      <c r="AP781" s="19" t="str">
        <f>IF($B781=1,"",IF(AND(TrackingWorksheet!$U786&gt;$BE$3,TrackingWorksheet!$V786=Lists!$P$6),1, 0)*D781)</f>
        <v/>
      </c>
      <c r="AQ781" s="19" t="str">
        <f>IF($B781=1,"",IF(AND(TrackingWorksheet!$W786&gt;$BE$3,TrackingWorksheet!$X786=Lists!$P$6),1, 0)*D781)</f>
        <v/>
      </c>
      <c r="AR781" s="19" t="str">
        <f>IF($B781=1,"",IF(AND(TrackingWorksheet!$Y786&gt;$BE$3,TrackingWorksheet!$Z786=Lists!$P$6),1, 0)*D781)</f>
        <v/>
      </c>
      <c r="AS781" s="19" t="str">
        <f>IF($B781=1,"",IF(AND(TrackingWorksheet!$AA786&gt;$BE$3,TrackingWorksheet!$AB786=Lists!$P$6),1, 0)*D781)</f>
        <v/>
      </c>
      <c r="AT781" s="19">
        <f t="shared" si="181"/>
        <v>0</v>
      </c>
      <c r="AU781" s="19" t="str">
        <f>IF(B781=1,"",IF(AND(TrackingWorksheet!K786="",TrackingWorksheet!M786="", TrackingWorksheet!N786="", TrackingWorksheet!S786="", TrackingWorksheet!V786="", TrackingWorksheet!W786="", TrackingWorksheet!Y786="", TrackingWorksheet!AA786="", V781=1),1,0)*D781)</f>
        <v/>
      </c>
      <c r="AV781" s="19" t="str">
        <f>IF(B781=1,"",IF(D781*AND(TrackingWorksheet!U786&gt;Calculations!$BE$3,TrackingWorksheet!K786="YES"),1,0))</f>
        <v/>
      </c>
      <c r="AW781" s="19" t="str">
        <f>IF(B781=1,"",IF(D781*AND(TrackingWorksheet!W786&gt;Calculations!$BE$3,TrackingWorksheet!K786="YES"),1,0))</f>
        <v/>
      </c>
      <c r="AX781" s="19">
        <f t="shared" si="182"/>
        <v>0</v>
      </c>
      <c r="AY781" s="19">
        <f t="shared" si="178"/>
        <v>0</v>
      </c>
      <c r="AZ781" s="27" t="str">
        <f>IF(B781=1,"",IF(TrackingWorksheet!Q786="","",TrackingWorksheet!Q786))</f>
        <v/>
      </c>
      <c r="BB781" s="4"/>
      <c r="BC781" s="4"/>
      <c r="BD781" s="4"/>
      <c r="BE781" s="4"/>
      <c r="BF781" s="4"/>
      <c r="BG781" s="4" t="str">
        <f>IF(B781=1,"",IF(AND(N781=1,TrackingWorksheet!$I786+14&lt;=WeeklySummary!$C$7),1,0))</f>
        <v/>
      </c>
      <c r="BH781" s="4" t="str">
        <f>IF(B781=1,"",IF(AND(R781=1,TrackingWorksheet!$I786+14&lt;=WeeklySummary!$C$7),1,0))</f>
        <v/>
      </c>
      <c r="BI781" s="4" t="str">
        <f>IF(B781=1,"",IF(AND(J781=1,TrackingWorksheet!$G786+14&lt;=WeeklySummary!$C$7),1,0))</f>
        <v/>
      </c>
      <c r="BJ781" s="4" t="str">
        <f>IF(B781=1,"",IF(AND(T781=1,TrackingWorksheet!$I786+14&lt;=WeeklySummary!$C$7),1,0))</f>
        <v/>
      </c>
      <c r="BK781" s="4" t="str">
        <f>IF(B781=1,"",IF(AND(T781=1,TrackingWorksheet!$G786+14&lt;=WeeklySummary!$C$7),1,0))</f>
        <v/>
      </c>
      <c r="BL781" s="4">
        <f t="shared" si="191"/>
        <v>0</v>
      </c>
    </row>
    <row r="782" spans="2:64" x14ac:dyDescent="0.25">
      <c r="B782" s="27">
        <f>IF(AND(ISBLANK(TrackingWorksheet!B787),ISBLANK(TrackingWorksheet!C787),ISBLANK(TrackingWorksheet!G787),ISBLANK(TrackingWorksheet!H787),
ISBLANK(TrackingWorksheet!I787),ISBLANK(TrackingWorksheet!J787),ISBLANK(TrackingWorksheet!M787),
ISBLANK(TrackingWorksheet!N789)),1,0)</f>
        <v>1</v>
      </c>
      <c r="C782" s="12" t="str">
        <f>IF(B782=1,"",TrackingWorksheet!F787)</f>
        <v/>
      </c>
      <c r="D782" s="20" t="str">
        <f>IF(B782=1,"",IF(AND(TrackingWorksheet!B787&lt;&gt;"",TrackingWorksheet!B787&lt;=WeeklySummary!$C$7,OR(TrackingWorksheet!C787="",TrackingWorksheet!C787&gt;=WeeklySummary!$C$6)),1,0))</f>
        <v/>
      </c>
      <c r="E782" s="10" t="str">
        <f>IF(B782=1,"",IF(AND(TrackingWorksheet!G787 &lt;&gt;"",TrackingWorksheet!G787&lt;=WeeklySummary!$C$7, TrackingWorksheet!H787=Lists!$D$4), "Y", "N"))</f>
        <v/>
      </c>
      <c r="F782" s="10" t="str">
        <f>IF(B782=1,"",IF(AND(TrackingWorksheet!I787 &lt;&gt;"", TrackingWorksheet!I787&lt;=WeeklySummary!$C$7, TrackingWorksheet!J787=Lists!$D$4), "Y", "N"))</f>
        <v/>
      </c>
      <c r="G782" s="10" t="str">
        <f>IF(B782=1,"",IF(AND(TrackingWorksheet!G787 &lt;&gt;"",TrackingWorksheet!G787&lt;=WeeklySummary!$C$7, TrackingWorksheet!H787=Lists!$D$5), "Y", "N"))</f>
        <v/>
      </c>
      <c r="H782" s="10" t="str">
        <f>IF(B782=1,"",IF(AND(TrackingWorksheet!I787 &lt;&gt;"", TrackingWorksheet!I787&lt;=WeeklySummary!$C$7, TrackingWorksheet!J787=Lists!$D$5), "Y", "N"))</f>
        <v/>
      </c>
      <c r="I782" s="20" t="str">
        <f>IF(B782=1,"",IF(AND(TrackingWorksheet!G787 &lt;&gt;"", TrackingWorksheet!G787&lt;=WeeklySummary!$C$7, TrackingWorksheet!H787=Lists!$D$6), 1, 0))</f>
        <v/>
      </c>
      <c r="J782" s="20" t="str">
        <f t="shared" si="183"/>
        <v/>
      </c>
      <c r="K782" s="10" t="str">
        <f>IF(B782=1,"",IF(AND(TrackingWorksheet!I787&lt;=WeeklySummary!$C$7,TrackingWorksheet!K787="YES"),0,IF(AND(AND(OR(E782="Y",F782="Y"),E782&lt;&gt;F782),G782&lt;&gt;"Y", H782&lt;&gt;"Y"), 1, 0)))</f>
        <v/>
      </c>
      <c r="L782" s="20" t="str">
        <f t="shared" si="184"/>
        <v/>
      </c>
      <c r="M782" s="10" t="str">
        <f t="shared" si="185"/>
        <v/>
      </c>
      <c r="N782" s="20" t="str">
        <f t="shared" si="186"/>
        <v/>
      </c>
      <c r="O782" s="10" t="str">
        <f>IF(B782=1,"",IF(AND(TrackingWorksheet!I787&lt;=WeeklySummary!$C$7,TrackingWorksheet!K787="YES"),0,IF(AND(AND(OR(G782="Y",H782="Y"),G782&lt;&gt;H782),E782&lt;&gt;"Y", F782&lt;&gt;"Y"), 1, 0)))</f>
        <v/>
      </c>
      <c r="P782" s="20" t="str">
        <f t="shared" si="187"/>
        <v/>
      </c>
      <c r="Q782" s="10" t="str">
        <f t="shared" si="188"/>
        <v/>
      </c>
      <c r="R782" s="10" t="str">
        <f t="shared" si="189"/>
        <v/>
      </c>
      <c r="S782" s="10" t="str">
        <f>IF(B782=1,"",IF(AND(OR(AND(TrackingWorksheet!H787=Lists!$D$7,TrackingWorksheet!H787=TrackingWorksheet!J787),TrackingWorksheet!H787&lt;&gt;TrackingWorksheet!J787),TrackingWorksheet!K787="YES",TrackingWorksheet!H787&lt;&gt;Lists!$D$6,TrackingWorksheet!G787&lt;=WeeklySummary!$C$7,TrackingWorksheet!I787&lt;=WeeklySummary!$C$7),1,0))</f>
        <v/>
      </c>
      <c r="T782" s="10" t="str">
        <f t="shared" si="190"/>
        <v/>
      </c>
      <c r="U782" s="10" t="str">
        <f>IF($B782=1,"",IF(TrackingWorksheet!$K787="YES",1, 0)*D782)</f>
        <v/>
      </c>
      <c r="V782" s="20">
        <f t="shared" si="179"/>
        <v>0</v>
      </c>
      <c r="W782" s="20">
        <f t="shared" si="180"/>
        <v>0</v>
      </c>
      <c r="X782" s="10" t="str">
        <f>IF($B782=1,"",IF(AND(TrackingWorksheet!$L787&lt;&gt;"", TrackingWorksheet!$L787&gt;=WeeklySummary!$C$6,TrackingWorksheet!$L787&lt;=WeeklySummary!$C$7,OR(TrackingWorksheet!$H787=Lists!$D$4,TrackingWorksheet!$J787=Lists!$D$4)), 1, 0))</f>
        <v/>
      </c>
      <c r="Y782" s="10" t="str">
        <f>IF($B782=1,"",IF(AND(TrackingWorksheet!$L787&lt;&gt;"", TrackingWorksheet!$L787&gt;=WeeklySummary!$C$6,TrackingWorksheet!$L787&lt;=WeeklySummary!$C$7,OR(TrackingWorksheet!$H787=Lists!$D$5,TrackingWorksheet!$J787=Lists!$D$5)), 1, 0))</f>
        <v/>
      </c>
      <c r="Z782" s="10" t="str">
        <f>IF($B782=1,"",IF(AND(TrackingWorksheet!$L787&lt;&gt;"", TrackingWorksheet!$L787&gt;=WeeklySummary!$C$6,TrackingWorksheet!$L787&lt;=WeeklySummary!$C$7,OR(TrackingWorksheet!$H787=Lists!$D$6,TrackingWorksheet!$J787=Lists!$D$6)), 1, 0))</f>
        <v/>
      </c>
      <c r="AA782" s="19" t="str">
        <f>IF(B782=1,"",IF(AND(TrackingWorksheet!M787&lt;&gt;"",TrackingWorksheet!M787&lt;=WeeklySummary!$C$7),1,0)*D782)</f>
        <v/>
      </c>
      <c r="AB782" s="19" t="str">
        <f>IF(B782=1,"",IF(AND(TrackingWorksheet!N787&lt;&gt;"",TrackingWorksheet!N787&lt;=WeeklySummary!$C$7),1,0)*D782)</f>
        <v/>
      </c>
      <c r="AC782" s="19" t="str">
        <f>IF(B782=1,"",TrackingWorksheet!T787)</f>
        <v/>
      </c>
      <c r="AD782" s="19" t="str">
        <f>IF(B782=1,"",IF(D782*AND(TrackingWorksheet!S787&gt;=Calculations!$BD$3,TrackingWorksheet!U787="",TrackingWorksheet!K787="YES"),1,0))</f>
        <v/>
      </c>
      <c r="AE782" s="19" t="str">
        <f>IF($B782=1,"",IF(AND(TrackingWorksheet!$S787&gt;$BE$3,TrackingWorksheet!$T787=Lists!$P$4),1, 0)*D782)</f>
        <v/>
      </c>
      <c r="AF782" s="19" t="str">
        <f>IF($B782=1,"",IF(AND(TrackingWorksheet!$U787&gt;$BE$3,TrackingWorksheet!$V787=Lists!$P$4),1, 0)*D782)</f>
        <v/>
      </c>
      <c r="AG782" s="19" t="str">
        <f>IF($B782=1,"",IF(AND(TrackingWorksheet!$W787&gt;$BE$3,TrackingWorksheet!$X787=Lists!$P$4),1, 0)*D782)</f>
        <v/>
      </c>
      <c r="AH782" s="19" t="str">
        <f>IF($B782=1,"",IF(AND(TrackingWorksheet!$Y787&gt;$BE$3,TrackingWorksheet!$Z787=Lists!$P$4),1, 0)*D782)</f>
        <v/>
      </c>
      <c r="AI782" s="19" t="str">
        <f>IF($B782=1,"",IF(AND(TrackingWorksheet!$AA787&gt;$BE$3,TrackingWorksheet!$AB787=Lists!$P$4),1, 0)*D782)</f>
        <v/>
      </c>
      <c r="AJ782" s="19" t="str">
        <f>IF($B782=1,"",IF(AND(TrackingWorksheet!$S787&gt;$BE$3,TrackingWorksheet!$T787=Lists!$P$5),1, 0)*D782)</f>
        <v/>
      </c>
      <c r="AK782" s="19" t="str">
        <f>IF($B782=1,"",IF(AND(TrackingWorksheet!$U787&gt;$BE$3,TrackingWorksheet!$V787=Lists!$P$5),1, 0)*D782)</f>
        <v/>
      </c>
      <c r="AL782" s="19" t="str">
        <f>IF($B782=1,"",IF(AND(TrackingWorksheet!$W787&gt;$BE$3,TrackingWorksheet!$X787=Lists!$P$5),1, 0)*D782)</f>
        <v/>
      </c>
      <c r="AM782" s="19" t="str">
        <f>IF($B782=1,"",IF(AND(TrackingWorksheet!$Y787&gt;$BE$3,TrackingWorksheet!$Z787=Lists!$P$5),1, 0)*D782)</f>
        <v/>
      </c>
      <c r="AN782" s="19" t="str">
        <f>IF($B782=1,"",IF(AND(TrackingWorksheet!$AA787&gt;$BE$3,TrackingWorksheet!$AB787=Lists!$P$5),1, 0)*D782)</f>
        <v/>
      </c>
      <c r="AO782" s="19" t="str">
        <f>IF($B782=1,"",IF(AND(TrackingWorksheet!$S787&gt;$BE$3,TrackingWorksheet!$T787=Lists!$P$6),1, 0)*D782)</f>
        <v/>
      </c>
      <c r="AP782" s="19" t="str">
        <f>IF($B782=1,"",IF(AND(TrackingWorksheet!$U787&gt;$BE$3,TrackingWorksheet!$V787=Lists!$P$6),1, 0)*D782)</f>
        <v/>
      </c>
      <c r="AQ782" s="19" t="str">
        <f>IF($B782=1,"",IF(AND(TrackingWorksheet!$W787&gt;$BE$3,TrackingWorksheet!$X787=Lists!$P$6),1, 0)*D782)</f>
        <v/>
      </c>
      <c r="AR782" s="19" t="str">
        <f>IF($B782=1,"",IF(AND(TrackingWorksheet!$Y787&gt;$BE$3,TrackingWorksheet!$Z787=Lists!$P$6),1, 0)*D782)</f>
        <v/>
      </c>
      <c r="AS782" s="19" t="str">
        <f>IF($B782=1,"",IF(AND(TrackingWorksheet!$AA787&gt;$BE$3,TrackingWorksheet!$AB787=Lists!$P$6),1, 0)*D782)</f>
        <v/>
      </c>
      <c r="AT782" s="19">
        <f t="shared" si="181"/>
        <v>0</v>
      </c>
      <c r="AU782" s="19" t="str">
        <f>IF(B782=1,"",IF(AND(TrackingWorksheet!K787="",TrackingWorksheet!M787="", TrackingWorksheet!N787="", TrackingWorksheet!S787="", TrackingWorksheet!V787="", TrackingWorksheet!W787="", TrackingWorksheet!Y787="", TrackingWorksheet!AA787="", V782=1),1,0)*D782)</f>
        <v/>
      </c>
      <c r="AV782" s="19" t="str">
        <f>IF(B782=1,"",IF(D782*AND(TrackingWorksheet!U787&gt;Calculations!$BE$3,TrackingWorksheet!K787="YES"),1,0))</f>
        <v/>
      </c>
      <c r="AW782" s="19" t="str">
        <f>IF(B782=1,"",IF(D782*AND(TrackingWorksheet!W787&gt;Calculations!$BE$3,TrackingWorksheet!K787="YES"),1,0))</f>
        <v/>
      </c>
      <c r="AX782" s="19">
        <f t="shared" si="182"/>
        <v>0</v>
      </c>
      <c r="AY782" s="19">
        <f t="shared" si="178"/>
        <v>0</v>
      </c>
      <c r="AZ782" s="27" t="str">
        <f>IF(B782=1,"",IF(TrackingWorksheet!Q787="","",TrackingWorksheet!Q787))</f>
        <v/>
      </c>
      <c r="BB782" s="4"/>
      <c r="BC782" s="4"/>
      <c r="BD782" s="4"/>
      <c r="BE782" s="4"/>
      <c r="BF782" s="4"/>
      <c r="BG782" s="4" t="str">
        <f>IF(B782=1,"",IF(AND(N782=1,TrackingWorksheet!$I787+14&lt;=WeeklySummary!$C$7),1,0))</f>
        <v/>
      </c>
      <c r="BH782" s="4" t="str">
        <f>IF(B782=1,"",IF(AND(R782=1,TrackingWorksheet!$I787+14&lt;=WeeklySummary!$C$7),1,0))</f>
        <v/>
      </c>
      <c r="BI782" s="4" t="str">
        <f>IF(B782=1,"",IF(AND(J782=1,TrackingWorksheet!$G787+14&lt;=WeeklySummary!$C$7),1,0))</f>
        <v/>
      </c>
      <c r="BJ782" s="4" t="str">
        <f>IF(B782=1,"",IF(AND(T782=1,TrackingWorksheet!$I787+14&lt;=WeeklySummary!$C$7),1,0))</f>
        <v/>
      </c>
      <c r="BK782" s="4" t="str">
        <f>IF(B782=1,"",IF(AND(T782=1,TrackingWorksheet!$G787+14&lt;=WeeklySummary!$C$7),1,0))</f>
        <v/>
      </c>
      <c r="BL782" s="4">
        <f t="shared" si="191"/>
        <v>0</v>
      </c>
    </row>
    <row r="783" spans="2:64" x14ac:dyDescent="0.25">
      <c r="B783" s="27">
        <f>IF(AND(ISBLANK(TrackingWorksheet!B788),ISBLANK(TrackingWorksheet!C788),ISBLANK(TrackingWorksheet!G788),ISBLANK(TrackingWorksheet!H788),
ISBLANK(TrackingWorksheet!I788),ISBLANK(TrackingWorksheet!J788),ISBLANK(TrackingWorksheet!M788),
ISBLANK(TrackingWorksheet!N790)),1,0)</f>
        <v>1</v>
      </c>
      <c r="C783" s="12" t="str">
        <f>IF(B783=1,"",TrackingWorksheet!F788)</f>
        <v/>
      </c>
      <c r="D783" s="20" t="str">
        <f>IF(B783=1,"",IF(AND(TrackingWorksheet!B788&lt;&gt;"",TrackingWorksheet!B788&lt;=WeeklySummary!$C$7,OR(TrackingWorksheet!C788="",TrackingWorksheet!C788&gt;=WeeklySummary!$C$6)),1,0))</f>
        <v/>
      </c>
      <c r="E783" s="10" t="str">
        <f>IF(B783=1,"",IF(AND(TrackingWorksheet!G788 &lt;&gt;"",TrackingWorksheet!G788&lt;=WeeklySummary!$C$7, TrackingWorksheet!H788=Lists!$D$4), "Y", "N"))</f>
        <v/>
      </c>
      <c r="F783" s="10" t="str">
        <f>IF(B783=1,"",IF(AND(TrackingWorksheet!I788 &lt;&gt;"", TrackingWorksheet!I788&lt;=WeeklySummary!$C$7, TrackingWorksheet!J788=Lists!$D$4), "Y", "N"))</f>
        <v/>
      </c>
      <c r="G783" s="10" t="str">
        <f>IF(B783=1,"",IF(AND(TrackingWorksheet!G788 &lt;&gt;"",TrackingWorksheet!G788&lt;=WeeklySummary!$C$7, TrackingWorksheet!H788=Lists!$D$5), "Y", "N"))</f>
        <v/>
      </c>
      <c r="H783" s="10" t="str">
        <f>IF(B783=1,"",IF(AND(TrackingWorksheet!I788 &lt;&gt;"", TrackingWorksheet!I788&lt;=WeeklySummary!$C$7, TrackingWorksheet!J788=Lists!$D$5), "Y", "N"))</f>
        <v/>
      </c>
      <c r="I783" s="20" t="str">
        <f>IF(B783=1,"",IF(AND(TrackingWorksheet!G788 &lt;&gt;"", TrackingWorksheet!G788&lt;=WeeklySummary!$C$7, TrackingWorksheet!H788=Lists!$D$6), 1, 0))</f>
        <v/>
      </c>
      <c r="J783" s="20" t="str">
        <f t="shared" si="183"/>
        <v/>
      </c>
      <c r="K783" s="10" t="str">
        <f>IF(B783=1,"",IF(AND(TrackingWorksheet!I788&lt;=WeeklySummary!$C$7,TrackingWorksheet!K788="YES"),0,IF(AND(AND(OR(E783="Y",F783="Y"),E783&lt;&gt;F783),G783&lt;&gt;"Y", H783&lt;&gt;"Y"), 1, 0)))</f>
        <v/>
      </c>
      <c r="L783" s="20" t="str">
        <f t="shared" si="184"/>
        <v/>
      </c>
      <c r="M783" s="10" t="str">
        <f t="shared" si="185"/>
        <v/>
      </c>
      <c r="N783" s="20" t="str">
        <f t="shared" si="186"/>
        <v/>
      </c>
      <c r="O783" s="10" t="str">
        <f>IF(B783=1,"",IF(AND(TrackingWorksheet!I788&lt;=WeeklySummary!$C$7,TrackingWorksheet!K788="YES"),0,IF(AND(AND(OR(G783="Y",H783="Y"),G783&lt;&gt;H783),E783&lt;&gt;"Y", F783&lt;&gt;"Y"), 1, 0)))</f>
        <v/>
      </c>
      <c r="P783" s="20" t="str">
        <f t="shared" si="187"/>
        <v/>
      </c>
      <c r="Q783" s="10" t="str">
        <f t="shared" si="188"/>
        <v/>
      </c>
      <c r="R783" s="10" t="str">
        <f t="shared" si="189"/>
        <v/>
      </c>
      <c r="S783" s="10" t="str">
        <f>IF(B783=1,"",IF(AND(OR(AND(TrackingWorksheet!H788=Lists!$D$7,TrackingWorksheet!H788=TrackingWorksheet!J788),TrackingWorksheet!H788&lt;&gt;TrackingWorksheet!J788),TrackingWorksheet!K788="YES",TrackingWorksheet!H788&lt;&gt;Lists!$D$6,TrackingWorksheet!G788&lt;=WeeklySummary!$C$7,TrackingWorksheet!I788&lt;=WeeklySummary!$C$7),1,0))</f>
        <v/>
      </c>
      <c r="T783" s="10" t="str">
        <f t="shared" si="190"/>
        <v/>
      </c>
      <c r="U783" s="10" t="str">
        <f>IF($B783=1,"",IF(TrackingWorksheet!$K788="YES",1, 0)*D783)</f>
        <v/>
      </c>
      <c r="V783" s="20">
        <f t="shared" si="179"/>
        <v>0</v>
      </c>
      <c r="W783" s="20">
        <f t="shared" si="180"/>
        <v>0</v>
      </c>
      <c r="X783" s="10" t="str">
        <f>IF($B783=1,"",IF(AND(TrackingWorksheet!$L788&lt;&gt;"", TrackingWorksheet!$L788&gt;=WeeklySummary!$C$6,TrackingWorksheet!$L788&lt;=WeeklySummary!$C$7,OR(TrackingWorksheet!$H788=Lists!$D$4,TrackingWorksheet!$J788=Lists!$D$4)), 1, 0))</f>
        <v/>
      </c>
      <c r="Y783" s="10" t="str">
        <f>IF($B783=1,"",IF(AND(TrackingWorksheet!$L788&lt;&gt;"", TrackingWorksheet!$L788&gt;=WeeklySummary!$C$6,TrackingWorksheet!$L788&lt;=WeeklySummary!$C$7,OR(TrackingWorksheet!$H788=Lists!$D$5,TrackingWorksheet!$J788=Lists!$D$5)), 1, 0))</f>
        <v/>
      </c>
      <c r="Z783" s="10" t="str">
        <f>IF($B783=1,"",IF(AND(TrackingWorksheet!$L788&lt;&gt;"", TrackingWorksheet!$L788&gt;=WeeklySummary!$C$6,TrackingWorksheet!$L788&lt;=WeeklySummary!$C$7,OR(TrackingWorksheet!$H788=Lists!$D$6,TrackingWorksheet!$J788=Lists!$D$6)), 1, 0))</f>
        <v/>
      </c>
      <c r="AA783" s="19" t="str">
        <f>IF(B783=1,"",IF(AND(TrackingWorksheet!M788&lt;&gt;"",TrackingWorksheet!M788&lt;=WeeklySummary!$C$7),1,0)*D783)</f>
        <v/>
      </c>
      <c r="AB783" s="19" t="str">
        <f>IF(B783=1,"",IF(AND(TrackingWorksheet!N788&lt;&gt;"",TrackingWorksheet!N788&lt;=WeeklySummary!$C$7),1,0)*D783)</f>
        <v/>
      </c>
      <c r="AC783" s="19" t="str">
        <f>IF(B783=1,"",TrackingWorksheet!T788)</f>
        <v/>
      </c>
      <c r="AD783" s="19" t="str">
        <f>IF(B783=1,"",IF(D783*AND(TrackingWorksheet!S788&gt;=Calculations!$BD$3,TrackingWorksheet!U788="",TrackingWorksheet!K788="YES"),1,0))</f>
        <v/>
      </c>
      <c r="AE783" s="19" t="str">
        <f>IF($B783=1,"",IF(AND(TrackingWorksheet!$S788&gt;$BE$3,TrackingWorksheet!$T788=Lists!$P$4),1, 0)*D783)</f>
        <v/>
      </c>
      <c r="AF783" s="19" t="str">
        <f>IF($B783=1,"",IF(AND(TrackingWorksheet!$U788&gt;$BE$3,TrackingWorksheet!$V788=Lists!$P$4),1, 0)*D783)</f>
        <v/>
      </c>
      <c r="AG783" s="19" t="str">
        <f>IF($B783=1,"",IF(AND(TrackingWorksheet!$W788&gt;$BE$3,TrackingWorksheet!$X788=Lists!$P$4),1, 0)*D783)</f>
        <v/>
      </c>
      <c r="AH783" s="19" t="str">
        <f>IF($B783=1,"",IF(AND(TrackingWorksheet!$Y788&gt;$BE$3,TrackingWorksheet!$Z788=Lists!$P$4),1, 0)*D783)</f>
        <v/>
      </c>
      <c r="AI783" s="19" t="str">
        <f>IF($B783=1,"",IF(AND(TrackingWorksheet!$AA788&gt;$BE$3,TrackingWorksheet!$AB788=Lists!$P$4),1, 0)*D783)</f>
        <v/>
      </c>
      <c r="AJ783" s="19" t="str">
        <f>IF($B783=1,"",IF(AND(TrackingWorksheet!$S788&gt;$BE$3,TrackingWorksheet!$T788=Lists!$P$5),1, 0)*D783)</f>
        <v/>
      </c>
      <c r="AK783" s="19" t="str">
        <f>IF($B783=1,"",IF(AND(TrackingWorksheet!$U788&gt;$BE$3,TrackingWorksheet!$V788=Lists!$P$5),1, 0)*D783)</f>
        <v/>
      </c>
      <c r="AL783" s="19" t="str">
        <f>IF($B783=1,"",IF(AND(TrackingWorksheet!$W788&gt;$BE$3,TrackingWorksheet!$X788=Lists!$P$5),1, 0)*D783)</f>
        <v/>
      </c>
      <c r="AM783" s="19" t="str">
        <f>IF($B783=1,"",IF(AND(TrackingWorksheet!$Y788&gt;$BE$3,TrackingWorksheet!$Z788=Lists!$P$5),1, 0)*D783)</f>
        <v/>
      </c>
      <c r="AN783" s="19" t="str">
        <f>IF($B783=1,"",IF(AND(TrackingWorksheet!$AA788&gt;$BE$3,TrackingWorksheet!$AB788=Lists!$P$5),1, 0)*D783)</f>
        <v/>
      </c>
      <c r="AO783" s="19" t="str">
        <f>IF($B783=1,"",IF(AND(TrackingWorksheet!$S788&gt;$BE$3,TrackingWorksheet!$T788=Lists!$P$6),1, 0)*D783)</f>
        <v/>
      </c>
      <c r="AP783" s="19" t="str">
        <f>IF($B783=1,"",IF(AND(TrackingWorksheet!$U788&gt;$BE$3,TrackingWorksheet!$V788=Lists!$P$6),1, 0)*D783)</f>
        <v/>
      </c>
      <c r="AQ783" s="19" t="str">
        <f>IF($B783=1,"",IF(AND(TrackingWorksheet!$W788&gt;$BE$3,TrackingWorksheet!$X788=Lists!$P$6),1, 0)*D783)</f>
        <v/>
      </c>
      <c r="AR783" s="19" t="str">
        <f>IF($B783=1,"",IF(AND(TrackingWorksheet!$Y788&gt;$BE$3,TrackingWorksheet!$Z788=Lists!$P$6),1, 0)*D783)</f>
        <v/>
      </c>
      <c r="AS783" s="19" t="str">
        <f>IF($B783=1,"",IF(AND(TrackingWorksheet!$AA788&gt;$BE$3,TrackingWorksheet!$AB788=Lists!$P$6),1, 0)*D783)</f>
        <v/>
      </c>
      <c r="AT783" s="19">
        <f t="shared" si="181"/>
        <v>0</v>
      </c>
      <c r="AU783" s="19" t="str">
        <f>IF(B783=1,"",IF(AND(TrackingWorksheet!K788="",TrackingWorksheet!M788="", TrackingWorksheet!N788="", TrackingWorksheet!S788="", TrackingWorksheet!V788="", TrackingWorksheet!W788="", TrackingWorksheet!Y788="", TrackingWorksheet!AA788="", V783=1),1,0)*D783)</f>
        <v/>
      </c>
      <c r="AV783" s="19" t="str">
        <f>IF(B783=1,"",IF(D783*AND(TrackingWorksheet!U788&gt;Calculations!$BE$3,TrackingWorksheet!K788="YES"),1,0))</f>
        <v/>
      </c>
      <c r="AW783" s="19" t="str">
        <f>IF(B783=1,"",IF(D783*AND(TrackingWorksheet!W788&gt;Calculations!$BE$3,TrackingWorksheet!K788="YES"),1,0))</f>
        <v/>
      </c>
      <c r="AX783" s="19">
        <f t="shared" si="182"/>
        <v>0</v>
      </c>
      <c r="AY783" s="19">
        <f t="shared" si="178"/>
        <v>0</v>
      </c>
      <c r="AZ783" s="27" t="str">
        <f>IF(B783=1,"",IF(TrackingWorksheet!Q788="","",TrackingWorksheet!Q788))</f>
        <v/>
      </c>
      <c r="BB783" s="4"/>
      <c r="BC783" s="4"/>
      <c r="BD783" s="4"/>
      <c r="BE783" s="4"/>
      <c r="BF783" s="4"/>
      <c r="BG783" s="4" t="str">
        <f>IF(B783=1,"",IF(AND(N783=1,TrackingWorksheet!$I788+14&lt;=WeeklySummary!$C$7),1,0))</f>
        <v/>
      </c>
      <c r="BH783" s="4" t="str">
        <f>IF(B783=1,"",IF(AND(R783=1,TrackingWorksheet!$I788+14&lt;=WeeklySummary!$C$7),1,0))</f>
        <v/>
      </c>
      <c r="BI783" s="4" t="str">
        <f>IF(B783=1,"",IF(AND(J783=1,TrackingWorksheet!$G788+14&lt;=WeeklySummary!$C$7),1,0))</f>
        <v/>
      </c>
      <c r="BJ783" s="4" t="str">
        <f>IF(B783=1,"",IF(AND(T783=1,TrackingWorksheet!$I788+14&lt;=WeeklySummary!$C$7),1,0))</f>
        <v/>
      </c>
      <c r="BK783" s="4" t="str">
        <f>IF(B783=1,"",IF(AND(T783=1,TrackingWorksheet!$G788+14&lt;=WeeklySummary!$C$7),1,0))</f>
        <v/>
      </c>
      <c r="BL783" s="4">
        <f t="shared" si="191"/>
        <v>0</v>
      </c>
    </row>
    <row r="784" spans="2:64" x14ac:dyDescent="0.25">
      <c r="B784" s="27">
        <f>IF(AND(ISBLANK(TrackingWorksheet!B789),ISBLANK(TrackingWorksheet!C789),ISBLANK(TrackingWorksheet!G789),ISBLANK(TrackingWorksheet!H789),
ISBLANK(TrackingWorksheet!I789),ISBLANK(TrackingWorksheet!J789),ISBLANK(TrackingWorksheet!M789),
ISBLANK(TrackingWorksheet!N791)),1,0)</f>
        <v>1</v>
      </c>
      <c r="C784" s="12" t="str">
        <f>IF(B784=1,"",TrackingWorksheet!F789)</f>
        <v/>
      </c>
      <c r="D784" s="20" t="str">
        <f>IF(B784=1,"",IF(AND(TrackingWorksheet!B789&lt;&gt;"",TrackingWorksheet!B789&lt;=WeeklySummary!$C$7,OR(TrackingWorksheet!C789="",TrackingWorksheet!C789&gt;=WeeklySummary!$C$6)),1,0))</f>
        <v/>
      </c>
      <c r="E784" s="10" t="str">
        <f>IF(B784=1,"",IF(AND(TrackingWorksheet!G789 &lt;&gt;"",TrackingWorksheet!G789&lt;=WeeklySummary!$C$7, TrackingWorksheet!H789=Lists!$D$4), "Y", "N"))</f>
        <v/>
      </c>
      <c r="F784" s="10" t="str">
        <f>IF(B784=1,"",IF(AND(TrackingWorksheet!I789 &lt;&gt;"", TrackingWorksheet!I789&lt;=WeeklySummary!$C$7, TrackingWorksheet!J789=Lists!$D$4), "Y", "N"))</f>
        <v/>
      </c>
      <c r="G784" s="10" t="str">
        <f>IF(B784=1,"",IF(AND(TrackingWorksheet!G789 &lt;&gt;"",TrackingWorksheet!G789&lt;=WeeklySummary!$C$7, TrackingWorksheet!H789=Lists!$D$5), "Y", "N"))</f>
        <v/>
      </c>
      <c r="H784" s="10" t="str">
        <f>IF(B784=1,"",IF(AND(TrackingWorksheet!I789 &lt;&gt;"", TrackingWorksheet!I789&lt;=WeeklySummary!$C$7, TrackingWorksheet!J789=Lists!$D$5), "Y", "N"))</f>
        <v/>
      </c>
      <c r="I784" s="20" t="str">
        <f>IF(B784=1,"",IF(AND(TrackingWorksheet!G789 &lt;&gt;"", TrackingWorksheet!G789&lt;=WeeklySummary!$C$7, TrackingWorksheet!H789=Lists!$D$6), 1, 0))</f>
        <v/>
      </c>
      <c r="J784" s="20" t="str">
        <f t="shared" si="183"/>
        <v/>
      </c>
      <c r="K784" s="10" t="str">
        <f>IF(B784=1,"",IF(AND(TrackingWorksheet!I789&lt;=WeeklySummary!$C$7,TrackingWorksheet!K789="YES"),0,IF(AND(AND(OR(E784="Y",F784="Y"),E784&lt;&gt;F784),G784&lt;&gt;"Y", H784&lt;&gt;"Y"), 1, 0)))</f>
        <v/>
      </c>
      <c r="L784" s="20" t="str">
        <f t="shared" si="184"/>
        <v/>
      </c>
      <c r="M784" s="10" t="str">
        <f t="shared" si="185"/>
        <v/>
      </c>
      <c r="N784" s="20" t="str">
        <f t="shared" si="186"/>
        <v/>
      </c>
      <c r="O784" s="10" t="str">
        <f>IF(B784=1,"",IF(AND(TrackingWorksheet!I789&lt;=WeeklySummary!$C$7,TrackingWorksheet!K789="YES"),0,IF(AND(AND(OR(G784="Y",H784="Y"),G784&lt;&gt;H784),E784&lt;&gt;"Y", F784&lt;&gt;"Y"), 1, 0)))</f>
        <v/>
      </c>
      <c r="P784" s="20" t="str">
        <f t="shared" si="187"/>
        <v/>
      </c>
      <c r="Q784" s="10" t="str">
        <f t="shared" si="188"/>
        <v/>
      </c>
      <c r="R784" s="10" t="str">
        <f t="shared" si="189"/>
        <v/>
      </c>
      <c r="S784" s="10" t="str">
        <f>IF(B784=1,"",IF(AND(OR(AND(TrackingWorksheet!H789=Lists!$D$7,TrackingWorksheet!H789=TrackingWorksheet!J789),TrackingWorksheet!H789&lt;&gt;TrackingWorksheet!J789),TrackingWorksheet!K789="YES",TrackingWorksheet!H789&lt;&gt;Lists!$D$6,TrackingWorksheet!G789&lt;=WeeklySummary!$C$7,TrackingWorksheet!I789&lt;=WeeklySummary!$C$7),1,0))</f>
        <v/>
      </c>
      <c r="T784" s="10" t="str">
        <f t="shared" si="190"/>
        <v/>
      </c>
      <c r="U784" s="10" t="str">
        <f>IF($B784=1,"",IF(TrackingWorksheet!$K789="YES",1, 0)*D784)</f>
        <v/>
      </c>
      <c r="V784" s="20">
        <f t="shared" si="179"/>
        <v>0</v>
      </c>
      <c r="W784" s="20">
        <f t="shared" si="180"/>
        <v>0</v>
      </c>
      <c r="X784" s="10" t="str">
        <f>IF($B784=1,"",IF(AND(TrackingWorksheet!$L789&lt;&gt;"", TrackingWorksheet!$L789&gt;=WeeklySummary!$C$6,TrackingWorksheet!$L789&lt;=WeeklySummary!$C$7,OR(TrackingWorksheet!$H789=Lists!$D$4,TrackingWorksheet!$J789=Lists!$D$4)), 1, 0))</f>
        <v/>
      </c>
      <c r="Y784" s="10" t="str">
        <f>IF($B784=1,"",IF(AND(TrackingWorksheet!$L789&lt;&gt;"", TrackingWorksheet!$L789&gt;=WeeklySummary!$C$6,TrackingWorksheet!$L789&lt;=WeeklySummary!$C$7,OR(TrackingWorksheet!$H789=Lists!$D$5,TrackingWorksheet!$J789=Lists!$D$5)), 1, 0))</f>
        <v/>
      </c>
      <c r="Z784" s="10" t="str">
        <f>IF($B784=1,"",IF(AND(TrackingWorksheet!$L789&lt;&gt;"", TrackingWorksheet!$L789&gt;=WeeklySummary!$C$6,TrackingWorksheet!$L789&lt;=WeeklySummary!$C$7,OR(TrackingWorksheet!$H789=Lists!$D$6,TrackingWorksheet!$J789=Lists!$D$6)), 1, 0))</f>
        <v/>
      </c>
      <c r="AA784" s="19" t="str">
        <f>IF(B784=1,"",IF(AND(TrackingWorksheet!M789&lt;&gt;"",TrackingWorksheet!M789&lt;=WeeklySummary!$C$7),1,0)*D784)</f>
        <v/>
      </c>
      <c r="AB784" s="19" t="str">
        <f>IF(B784=1,"",IF(AND(TrackingWorksheet!N789&lt;&gt;"",TrackingWorksheet!N789&lt;=WeeklySummary!$C$7),1,0)*D784)</f>
        <v/>
      </c>
      <c r="AC784" s="19" t="str">
        <f>IF(B784=1,"",TrackingWorksheet!T789)</f>
        <v/>
      </c>
      <c r="AD784" s="19" t="str">
        <f>IF(B784=1,"",IF(D784*AND(TrackingWorksheet!S789&gt;=Calculations!$BD$3,TrackingWorksheet!U789="",TrackingWorksheet!K789="YES"),1,0))</f>
        <v/>
      </c>
      <c r="AE784" s="19" t="str">
        <f>IF($B784=1,"",IF(AND(TrackingWorksheet!$S789&gt;$BE$3,TrackingWorksheet!$T789=Lists!$P$4),1, 0)*D784)</f>
        <v/>
      </c>
      <c r="AF784" s="19" t="str">
        <f>IF($B784=1,"",IF(AND(TrackingWorksheet!$U789&gt;$BE$3,TrackingWorksheet!$V789=Lists!$P$4),1, 0)*D784)</f>
        <v/>
      </c>
      <c r="AG784" s="19" t="str">
        <f>IF($B784=1,"",IF(AND(TrackingWorksheet!$W789&gt;$BE$3,TrackingWorksheet!$X789=Lists!$P$4),1, 0)*D784)</f>
        <v/>
      </c>
      <c r="AH784" s="19" t="str">
        <f>IF($B784=1,"",IF(AND(TrackingWorksheet!$Y789&gt;$BE$3,TrackingWorksheet!$Z789=Lists!$P$4),1, 0)*D784)</f>
        <v/>
      </c>
      <c r="AI784" s="19" t="str">
        <f>IF($B784=1,"",IF(AND(TrackingWorksheet!$AA789&gt;$BE$3,TrackingWorksheet!$AB789=Lists!$P$4),1, 0)*D784)</f>
        <v/>
      </c>
      <c r="AJ784" s="19" t="str">
        <f>IF($B784=1,"",IF(AND(TrackingWorksheet!$S789&gt;$BE$3,TrackingWorksheet!$T789=Lists!$P$5),1, 0)*D784)</f>
        <v/>
      </c>
      <c r="AK784" s="19" t="str">
        <f>IF($B784=1,"",IF(AND(TrackingWorksheet!$U789&gt;$BE$3,TrackingWorksheet!$V789=Lists!$P$5),1, 0)*D784)</f>
        <v/>
      </c>
      <c r="AL784" s="19" t="str">
        <f>IF($B784=1,"",IF(AND(TrackingWorksheet!$W789&gt;$BE$3,TrackingWorksheet!$X789=Lists!$P$5),1, 0)*D784)</f>
        <v/>
      </c>
      <c r="AM784" s="19" t="str">
        <f>IF($B784=1,"",IF(AND(TrackingWorksheet!$Y789&gt;$BE$3,TrackingWorksheet!$Z789=Lists!$P$5),1, 0)*D784)</f>
        <v/>
      </c>
      <c r="AN784" s="19" t="str">
        <f>IF($B784=1,"",IF(AND(TrackingWorksheet!$AA789&gt;$BE$3,TrackingWorksheet!$AB789=Lists!$P$5),1, 0)*D784)</f>
        <v/>
      </c>
      <c r="AO784" s="19" t="str">
        <f>IF($B784=1,"",IF(AND(TrackingWorksheet!$S789&gt;$BE$3,TrackingWorksheet!$T789=Lists!$P$6),1, 0)*D784)</f>
        <v/>
      </c>
      <c r="AP784" s="19" t="str">
        <f>IF($B784=1,"",IF(AND(TrackingWorksheet!$U789&gt;$BE$3,TrackingWorksheet!$V789=Lists!$P$6),1, 0)*D784)</f>
        <v/>
      </c>
      <c r="AQ784" s="19" t="str">
        <f>IF($B784=1,"",IF(AND(TrackingWorksheet!$W789&gt;$BE$3,TrackingWorksheet!$X789=Lists!$P$6),1, 0)*D784)</f>
        <v/>
      </c>
      <c r="AR784" s="19" t="str">
        <f>IF($B784=1,"",IF(AND(TrackingWorksheet!$Y789&gt;$BE$3,TrackingWorksheet!$Z789=Lists!$P$6),1, 0)*D784)</f>
        <v/>
      </c>
      <c r="AS784" s="19" t="str">
        <f>IF($B784=1,"",IF(AND(TrackingWorksheet!$AA789&gt;$BE$3,TrackingWorksheet!$AB789=Lists!$P$6),1, 0)*D784)</f>
        <v/>
      </c>
      <c r="AT784" s="19">
        <f t="shared" si="181"/>
        <v>0</v>
      </c>
      <c r="AU784" s="19" t="str">
        <f>IF(B784=1,"",IF(AND(TrackingWorksheet!K789="",TrackingWorksheet!M789="", TrackingWorksheet!N789="", TrackingWorksheet!S789="", TrackingWorksheet!V789="", TrackingWorksheet!W789="", TrackingWorksheet!Y789="", TrackingWorksheet!AA789="", V784=1),1,0)*D784)</f>
        <v/>
      </c>
      <c r="AV784" s="19" t="str">
        <f>IF(B784=1,"",IF(D784*AND(TrackingWorksheet!U789&gt;Calculations!$BE$3,TrackingWorksheet!K789="YES"),1,0))</f>
        <v/>
      </c>
      <c r="AW784" s="19" t="str">
        <f>IF(B784=1,"",IF(D784*AND(TrackingWorksheet!W789&gt;Calculations!$BE$3,TrackingWorksheet!K789="YES"),1,0))</f>
        <v/>
      </c>
      <c r="AX784" s="19">
        <f t="shared" si="182"/>
        <v>0</v>
      </c>
      <c r="AY784" s="19">
        <f t="shared" si="178"/>
        <v>0</v>
      </c>
      <c r="AZ784" s="27" t="str">
        <f>IF(B784=1,"",IF(TrackingWorksheet!Q789="","",TrackingWorksheet!Q789))</f>
        <v/>
      </c>
      <c r="BB784" s="4"/>
      <c r="BC784" s="4"/>
      <c r="BD784" s="4"/>
      <c r="BE784" s="4"/>
      <c r="BF784" s="4"/>
      <c r="BG784" s="4" t="str">
        <f>IF(B784=1,"",IF(AND(N784=1,TrackingWorksheet!$I789+14&lt;=WeeklySummary!$C$7),1,0))</f>
        <v/>
      </c>
      <c r="BH784" s="4" t="str">
        <f>IF(B784=1,"",IF(AND(R784=1,TrackingWorksheet!$I789+14&lt;=WeeklySummary!$C$7),1,0))</f>
        <v/>
      </c>
      <c r="BI784" s="4" t="str">
        <f>IF(B784=1,"",IF(AND(J784=1,TrackingWorksheet!$G789+14&lt;=WeeklySummary!$C$7),1,0))</f>
        <v/>
      </c>
      <c r="BJ784" s="4" t="str">
        <f>IF(B784=1,"",IF(AND(T784=1,TrackingWorksheet!$I789+14&lt;=WeeklySummary!$C$7),1,0))</f>
        <v/>
      </c>
      <c r="BK784" s="4" t="str">
        <f>IF(B784=1,"",IF(AND(T784=1,TrackingWorksheet!$G789+14&lt;=WeeklySummary!$C$7),1,0))</f>
        <v/>
      </c>
      <c r="BL784" s="4">
        <f t="shared" si="191"/>
        <v>0</v>
      </c>
    </row>
    <row r="785" spans="2:64" x14ac:dyDescent="0.25">
      <c r="B785" s="27">
        <f>IF(AND(ISBLANK(TrackingWorksheet!B790),ISBLANK(TrackingWorksheet!C790),ISBLANK(TrackingWorksheet!G790),ISBLANK(TrackingWorksheet!H790),
ISBLANK(TrackingWorksheet!I790),ISBLANK(TrackingWorksheet!J790),ISBLANK(TrackingWorksheet!M790),
ISBLANK(TrackingWorksheet!N792)),1,0)</f>
        <v>1</v>
      </c>
      <c r="C785" s="12" t="str">
        <f>IF(B785=1,"",TrackingWorksheet!F790)</f>
        <v/>
      </c>
      <c r="D785" s="20" t="str">
        <f>IF(B785=1,"",IF(AND(TrackingWorksheet!B790&lt;&gt;"",TrackingWorksheet!B790&lt;=WeeklySummary!$C$7,OR(TrackingWorksheet!C790="",TrackingWorksheet!C790&gt;=WeeklySummary!$C$6)),1,0))</f>
        <v/>
      </c>
      <c r="E785" s="10" t="str">
        <f>IF(B785=1,"",IF(AND(TrackingWorksheet!G790 &lt;&gt;"",TrackingWorksheet!G790&lt;=WeeklySummary!$C$7, TrackingWorksheet!H790=Lists!$D$4), "Y", "N"))</f>
        <v/>
      </c>
      <c r="F785" s="10" t="str">
        <f>IF(B785=1,"",IF(AND(TrackingWorksheet!I790 &lt;&gt;"", TrackingWorksheet!I790&lt;=WeeklySummary!$C$7, TrackingWorksheet!J790=Lists!$D$4), "Y", "N"))</f>
        <v/>
      </c>
      <c r="G785" s="10" t="str">
        <f>IF(B785=1,"",IF(AND(TrackingWorksheet!G790 &lt;&gt;"",TrackingWorksheet!G790&lt;=WeeklySummary!$C$7, TrackingWorksheet!H790=Lists!$D$5), "Y", "N"))</f>
        <v/>
      </c>
      <c r="H785" s="10" t="str">
        <f>IF(B785=1,"",IF(AND(TrackingWorksheet!I790 &lt;&gt;"", TrackingWorksheet!I790&lt;=WeeklySummary!$C$7, TrackingWorksheet!J790=Lists!$D$5), "Y", "N"))</f>
        <v/>
      </c>
      <c r="I785" s="20" t="str">
        <f>IF(B785=1,"",IF(AND(TrackingWorksheet!G790 &lt;&gt;"", TrackingWorksheet!G790&lt;=WeeklySummary!$C$7, TrackingWorksheet!H790=Lists!$D$6), 1, 0))</f>
        <v/>
      </c>
      <c r="J785" s="20" t="str">
        <f t="shared" si="183"/>
        <v/>
      </c>
      <c r="K785" s="10" t="str">
        <f>IF(B785=1,"",IF(AND(TrackingWorksheet!I790&lt;=WeeklySummary!$C$7,TrackingWorksheet!K790="YES"),0,IF(AND(AND(OR(E785="Y",F785="Y"),E785&lt;&gt;F785),G785&lt;&gt;"Y", H785&lt;&gt;"Y"), 1, 0)))</f>
        <v/>
      </c>
      <c r="L785" s="20" t="str">
        <f t="shared" si="184"/>
        <v/>
      </c>
      <c r="M785" s="10" t="str">
        <f t="shared" si="185"/>
        <v/>
      </c>
      <c r="N785" s="20" t="str">
        <f t="shared" si="186"/>
        <v/>
      </c>
      <c r="O785" s="10" t="str">
        <f>IF(B785=1,"",IF(AND(TrackingWorksheet!I790&lt;=WeeklySummary!$C$7,TrackingWorksheet!K790="YES"),0,IF(AND(AND(OR(G785="Y",H785="Y"),G785&lt;&gt;H785),E785&lt;&gt;"Y", F785&lt;&gt;"Y"), 1, 0)))</f>
        <v/>
      </c>
      <c r="P785" s="20" t="str">
        <f t="shared" si="187"/>
        <v/>
      </c>
      <c r="Q785" s="10" t="str">
        <f t="shared" si="188"/>
        <v/>
      </c>
      <c r="R785" s="10" t="str">
        <f t="shared" si="189"/>
        <v/>
      </c>
      <c r="S785" s="10" t="str">
        <f>IF(B785=1,"",IF(AND(OR(AND(TrackingWorksheet!H790=Lists!$D$7,TrackingWorksheet!H790=TrackingWorksheet!J790),TrackingWorksheet!H790&lt;&gt;TrackingWorksheet!J790),TrackingWorksheet!K790="YES",TrackingWorksheet!H790&lt;&gt;Lists!$D$6,TrackingWorksheet!G790&lt;=WeeklySummary!$C$7,TrackingWorksheet!I790&lt;=WeeklySummary!$C$7),1,0))</f>
        <v/>
      </c>
      <c r="T785" s="10" t="str">
        <f t="shared" si="190"/>
        <v/>
      </c>
      <c r="U785" s="10" t="str">
        <f>IF($B785=1,"",IF(TrackingWorksheet!$K790="YES",1, 0)*D785)</f>
        <v/>
      </c>
      <c r="V785" s="20">
        <f t="shared" si="179"/>
        <v>0</v>
      </c>
      <c r="W785" s="20">
        <f t="shared" si="180"/>
        <v>0</v>
      </c>
      <c r="X785" s="10" t="str">
        <f>IF($B785=1,"",IF(AND(TrackingWorksheet!$L790&lt;&gt;"", TrackingWorksheet!$L790&gt;=WeeklySummary!$C$6,TrackingWorksheet!$L790&lt;=WeeklySummary!$C$7,OR(TrackingWorksheet!$H790=Lists!$D$4,TrackingWorksheet!$J790=Lists!$D$4)), 1, 0))</f>
        <v/>
      </c>
      <c r="Y785" s="10" t="str">
        <f>IF($B785=1,"",IF(AND(TrackingWorksheet!$L790&lt;&gt;"", TrackingWorksheet!$L790&gt;=WeeklySummary!$C$6,TrackingWorksheet!$L790&lt;=WeeklySummary!$C$7,OR(TrackingWorksheet!$H790=Lists!$D$5,TrackingWorksheet!$J790=Lists!$D$5)), 1, 0))</f>
        <v/>
      </c>
      <c r="Z785" s="10" t="str">
        <f>IF($B785=1,"",IF(AND(TrackingWorksheet!$L790&lt;&gt;"", TrackingWorksheet!$L790&gt;=WeeklySummary!$C$6,TrackingWorksheet!$L790&lt;=WeeklySummary!$C$7,OR(TrackingWorksheet!$H790=Lists!$D$6,TrackingWorksheet!$J790=Lists!$D$6)), 1, 0))</f>
        <v/>
      </c>
      <c r="AA785" s="19" t="str">
        <f>IF(B785=1,"",IF(AND(TrackingWorksheet!M790&lt;&gt;"",TrackingWorksheet!M790&lt;=WeeklySummary!$C$7),1,0)*D785)</f>
        <v/>
      </c>
      <c r="AB785" s="19" t="str">
        <f>IF(B785=1,"",IF(AND(TrackingWorksheet!N790&lt;&gt;"",TrackingWorksheet!N790&lt;=WeeklySummary!$C$7),1,0)*D785)</f>
        <v/>
      </c>
      <c r="AC785" s="19" t="str">
        <f>IF(B785=1,"",TrackingWorksheet!T790)</f>
        <v/>
      </c>
      <c r="AD785" s="19" t="str">
        <f>IF(B785=1,"",IF(D785*AND(TrackingWorksheet!S790&gt;=Calculations!$BD$3,TrackingWorksheet!U790="",TrackingWorksheet!K790="YES"),1,0))</f>
        <v/>
      </c>
      <c r="AE785" s="19" t="str">
        <f>IF($B785=1,"",IF(AND(TrackingWorksheet!$S790&gt;$BE$3,TrackingWorksheet!$T790=Lists!$P$4),1, 0)*D785)</f>
        <v/>
      </c>
      <c r="AF785" s="19" t="str">
        <f>IF($B785=1,"",IF(AND(TrackingWorksheet!$U790&gt;$BE$3,TrackingWorksheet!$V790=Lists!$P$4),1, 0)*D785)</f>
        <v/>
      </c>
      <c r="AG785" s="19" t="str">
        <f>IF($B785=1,"",IF(AND(TrackingWorksheet!$W790&gt;$BE$3,TrackingWorksheet!$X790=Lists!$P$4),1, 0)*D785)</f>
        <v/>
      </c>
      <c r="AH785" s="19" t="str">
        <f>IF($B785=1,"",IF(AND(TrackingWorksheet!$Y790&gt;$BE$3,TrackingWorksheet!$Z790=Lists!$P$4),1, 0)*D785)</f>
        <v/>
      </c>
      <c r="AI785" s="19" t="str">
        <f>IF($B785=1,"",IF(AND(TrackingWorksheet!$AA790&gt;$BE$3,TrackingWorksheet!$AB790=Lists!$P$4),1, 0)*D785)</f>
        <v/>
      </c>
      <c r="AJ785" s="19" t="str">
        <f>IF($B785=1,"",IF(AND(TrackingWorksheet!$S790&gt;$BE$3,TrackingWorksheet!$T790=Lists!$P$5),1, 0)*D785)</f>
        <v/>
      </c>
      <c r="AK785" s="19" t="str">
        <f>IF($B785=1,"",IF(AND(TrackingWorksheet!$U790&gt;$BE$3,TrackingWorksheet!$V790=Lists!$P$5),1, 0)*D785)</f>
        <v/>
      </c>
      <c r="AL785" s="19" t="str">
        <f>IF($B785=1,"",IF(AND(TrackingWorksheet!$W790&gt;$BE$3,TrackingWorksheet!$X790=Lists!$P$5),1, 0)*D785)</f>
        <v/>
      </c>
      <c r="AM785" s="19" t="str">
        <f>IF($B785=1,"",IF(AND(TrackingWorksheet!$Y790&gt;$BE$3,TrackingWorksheet!$Z790=Lists!$P$5),1, 0)*D785)</f>
        <v/>
      </c>
      <c r="AN785" s="19" t="str">
        <f>IF($B785=1,"",IF(AND(TrackingWorksheet!$AA790&gt;$BE$3,TrackingWorksheet!$AB790=Lists!$P$5),1, 0)*D785)</f>
        <v/>
      </c>
      <c r="AO785" s="19" t="str">
        <f>IF($B785=1,"",IF(AND(TrackingWorksheet!$S790&gt;$BE$3,TrackingWorksheet!$T790=Lists!$P$6),1, 0)*D785)</f>
        <v/>
      </c>
      <c r="AP785" s="19" t="str">
        <f>IF($B785=1,"",IF(AND(TrackingWorksheet!$U790&gt;$BE$3,TrackingWorksheet!$V790=Lists!$P$6),1, 0)*D785)</f>
        <v/>
      </c>
      <c r="AQ785" s="19" t="str">
        <f>IF($B785=1,"",IF(AND(TrackingWorksheet!$W790&gt;$BE$3,TrackingWorksheet!$X790=Lists!$P$6),1, 0)*D785)</f>
        <v/>
      </c>
      <c r="AR785" s="19" t="str">
        <f>IF($B785=1,"",IF(AND(TrackingWorksheet!$Y790&gt;$BE$3,TrackingWorksheet!$Z790=Lists!$P$6),1, 0)*D785)</f>
        <v/>
      </c>
      <c r="AS785" s="19" t="str">
        <f>IF($B785=1,"",IF(AND(TrackingWorksheet!$AA790&gt;$BE$3,TrackingWorksheet!$AB790=Lists!$P$6),1, 0)*D785)</f>
        <v/>
      </c>
      <c r="AT785" s="19">
        <f t="shared" si="181"/>
        <v>0</v>
      </c>
      <c r="AU785" s="19" t="str">
        <f>IF(B785=1,"",IF(AND(TrackingWorksheet!K790="",TrackingWorksheet!M790="", TrackingWorksheet!N790="", TrackingWorksheet!S790="", TrackingWorksheet!V790="", TrackingWorksheet!W790="", TrackingWorksheet!Y790="", TrackingWorksheet!AA790="", V785=1),1,0)*D785)</f>
        <v/>
      </c>
      <c r="AV785" s="19" t="str">
        <f>IF(B785=1,"",IF(D785*AND(TrackingWorksheet!U790&gt;Calculations!$BE$3,TrackingWorksheet!K790="YES"),1,0))</f>
        <v/>
      </c>
      <c r="AW785" s="19" t="str">
        <f>IF(B785=1,"",IF(D785*AND(TrackingWorksheet!W790&gt;Calculations!$BE$3,TrackingWorksheet!K790="YES"),1,0))</f>
        <v/>
      </c>
      <c r="AX785" s="19">
        <f t="shared" si="182"/>
        <v>0</v>
      </c>
      <c r="AY785" s="19">
        <f t="shared" si="178"/>
        <v>0</v>
      </c>
      <c r="AZ785" s="27" t="str">
        <f>IF(B785=1,"",IF(TrackingWorksheet!Q790="","",TrackingWorksheet!Q790))</f>
        <v/>
      </c>
      <c r="BB785" s="4"/>
      <c r="BC785" s="4"/>
      <c r="BD785" s="4"/>
      <c r="BE785" s="4"/>
      <c r="BF785" s="4"/>
      <c r="BG785" s="4" t="str">
        <f>IF(B785=1,"",IF(AND(N785=1,TrackingWorksheet!$I790+14&lt;=WeeklySummary!$C$7),1,0))</f>
        <v/>
      </c>
      <c r="BH785" s="4" t="str">
        <f>IF(B785=1,"",IF(AND(R785=1,TrackingWorksheet!$I790+14&lt;=WeeklySummary!$C$7),1,0))</f>
        <v/>
      </c>
      <c r="BI785" s="4" t="str">
        <f>IF(B785=1,"",IF(AND(J785=1,TrackingWorksheet!$G790+14&lt;=WeeklySummary!$C$7),1,0))</f>
        <v/>
      </c>
      <c r="BJ785" s="4" t="str">
        <f>IF(B785=1,"",IF(AND(T785=1,TrackingWorksheet!$I790+14&lt;=WeeklySummary!$C$7),1,0))</f>
        <v/>
      </c>
      <c r="BK785" s="4" t="str">
        <f>IF(B785=1,"",IF(AND(T785=1,TrackingWorksheet!$G790+14&lt;=WeeklySummary!$C$7),1,0))</f>
        <v/>
      </c>
      <c r="BL785" s="4">
        <f t="shared" si="191"/>
        <v>0</v>
      </c>
    </row>
    <row r="786" spans="2:64" x14ac:dyDescent="0.25">
      <c r="B786" s="27">
        <f>IF(AND(ISBLANK(TrackingWorksheet!B791),ISBLANK(TrackingWorksheet!C791),ISBLANK(TrackingWorksheet!G791),ISBLANK(TrackingWorksheet!H791),
ISBLANK(TrackingWorksheet!I791),ISBLANK(TrackingWorksheet!J791),ISBLANK(TrackingWorksheet!M791),
ISBLANK(TrackingWorksheet!N793)),1,0)</f>
        <v>1</v>
      </c>
      <c r="C786" s="12" t="str">
        <f>IF(B786=1,"",TrackingWorksheet!F791)</f>
        <v/>
      </c>
      <c r="D786" s="20" t="str">
        <f>IF(B786=1,"",IF(AND(TrackingWorksheet!B791&lt;&gt;"",TrackingWorksheet!B791&lt;=WeeklySummary!$C$7,OR(TrackingWorksheet!C791="",TrackingWorksheet!C791&gt;=WeeklySummary!$C$6)),1,0))</f>
        <v/>
      </c>
      <c r="E786" s="10" t="str">
        <f>IF(B786=1,"",IF(AND(TrackingWorksheet!G791 &lt;&gt;"",TrackingWorksheet!G791&lt;=WeeklySummary!$C$7, TrackingWorksheet!H791=Lists!$D$4), "Y", "N"))</f>
        <v/>
      </c>
      <c r="F786" s="10" t="str">
        <f>IF(B786=1,"",IF(AND(TrackingWorksheet!I791 &lt;&gt;"", TrackingWorksheet!I791&lt;=WeeklySummary!$C$7, TrackingWorksheet!J791=Lists!$D$4), "Y", "N"))</f>
        <v/>
      </c>
      <c r="G786" s="10" t="str">
        <f>IF(B786=1,"",IF(AND(TrackingWorksheet!G791 &lt;&gt;"",TrackingWorksheet!G791&lt;=WeeklySummary!$C$7, TrackingWorksheet!H791=Lists!$D$5), "Y", "N"))</f>
        <v/>
      </c>
      <c r="H786" s="10" t="str">
        <f>IF(B786=1,"",IF(AND(TrackingWorksheet!I791 &lt;&gt;"", TrackingWorksheet!I791&lt;=WeeklySummary!$C$7, TrackingWorksheet!J791=Lists!$D$5), "Y", "N"))</f>
        <v/>
      </c>
      <c r="I786" s="20" t="str">
        <f>IF(B786=1,"",IF(AND(TrackingWorksheet!G791 &lt;&gt;"", TrackingWorksheet!G791&lt;=WeeklySummary!$C$7, TrackingWorksheet!H791=Lists!$D$6), 1, 0))</f>
        <v/>
      </c>
      <c r="J786" s="20" t="str">
        <f t="shared" si="183"/>
        <v/>
      </c>
      <c r="K786" s="10" t="str">
        <f>IF(B786=1,"",IF(AND(TrackingWorksheet!I791&lt;=WeeklySummary!$C$7,TrackingWorksheet!K791="YES"),0,IF(AND(AND(OR(E786="Y",F786="Y"),E786&lt;&gt;F786),G786&lt;&gt;"Y", H786&lt;&gt;"Y"), 1, 0)))</f>
        <v/>
      </c>
      <c r="L786" s="20" t="str">
        <f t="shared" si="184"/>
        <v/>
      </c>
      <c r="M786" s="10" t="str">
        <f t="shared" si="185"/>
        <v/>
      </c>
      <c r="N786" s="20" t="str">
        <f t="shared" si="186"/>
        <v/>
      </c>
      <c r="O786" s="10" t="str">
        <f>IF(B786=1,"",IF(AND(TrackingWorksheet!I791&lt;=WeeklySummary!$C$7,TrackingWorksheet!K791="YES"),0,IF(AND(AND(OR(G786="Y",H786="Y"),G786&lt;&gt;H786),E786&lt;&gt;"Y", F786&lt;&gt;"Y"), 1, 0)))</f>
        <v/>
      </c>
      <c r="P786" s="20" t="str">
        <f t="shared" si="187"/>
        <v/>
      </c>
      <c r="Q786" s="10" t="str">
        <f t="shared" si="188"/>
        <v/>
      </c>
      <c r="R786" s="10" t="str">
        <f t="shared" si="189"/>
        <v/>
      </c>
      <c r="S786" s="10" t="str">
        <f>IF(B786=1,"",IF(AND(OR(AND(TrackingWorksheet!H791=Lists!$D$7,TrackingWorksheet!H791=TrackingWorksheet!J791),TrackingWorksheet!H791&lt;&gt;TrackingWorksheet!J791),TrackingWorksheet!K791="YES",TrackingWorksheet!H791&lt;&gt;Lists!$D$6,TrackingWorksheet!G791&lt;=WeeklySummary!$C$7,TrackingWorksheet!I791&lt;=WeeklySummary!$C$7),1,0))</f>
        <v/>
      </c>
      <c r="T786" s="10" t="str">
        <f t="shared" si="190"/>
        <v/>
      </c>
      <c r="U786" s="10" t="str">
        <f>IF($B786=1,"",IF(TrackingWorksheet!$K791="YES",1, 0)*D786)</f>
        <v/>
      </c>
      <c r="V786" s="20">
        <f t="shared" si="179"/>
        <v>0</v>
      </c>
      <c r="W786" s="20">
        <f t="shared" si="180"/>
        <v>0</v>
      </c>
      <c r="X786" s="10" t="str">
        <f>IF($B786=1,"",IF(AND(TrackingWorksheet!$L791&lt;&gt;"", TrackingWorksheet!$L791&gt;=WeeklySummary!$C$6,TrackingWorksheet!$L791&lt;=WeeklySummary!$C$7,OR(TrackingWorksheet!$H791=Lists!$D$4,TrackingWorksheet!$J791=Lists!$D$4)), 1, 0))</f>
        <v/>
      </c>
      <c r="Y786" s="10" t="str">
        <f>IF($B786=1,"",IF(AND(TrackingWorksheet!$L791&lt;&gt;"", TrackingWorksheet!$L791&gt;=WeeklySummary!$C$6,TrackingWorksheet!$L791&lt;=WeeklySummary!$C$7,OR(TrackingWorksheet!$H791=Lists!$D$5,TrackingWorksheet!$J791=Lists!$D$5)), 1, 0))</f>
        <v/>
      </c>
      <c r="Z786" s="10" t="str">
        <f>IF($B786=1,"",IF(AND(TrackingWorksheet!$L791&lt;&gt;"", TrackingWorksheet!$L791&gt;=WeeklySummary!$C$6,TrackingWorksheet!$L791&lt;=WeeklySummary!$C$7,OR(TrackingWorksheet!$H791=Lists!$D$6,TrackingWorksheet!$J791=Lists!$D$6)), 1, 0))</f>
        <v/>
      </c>
      <c r="AA786" s="19" t="str">
        <f>IF(B786=1,"",IF(AND(TrackingWorksheet!M791&lt;&gt;"",TrackingWorksheet!M791&lt;=WeeklySummary!$C$7),1,0)*D786)</f>
        <v/>
      </c>
      <c r="AB786" s="19" t="str">
        <f>IF(B786=1,"",IF(AND(TrackingWorksheet!N791&lt;&gt;"",TrackingWorksheet!N791&lt;=WeeklySummary!$C$7),1,0)*D786)</f>
        <v/>
      </c>
      <c r="AC786" s="19" t="str">
        <f>IF(B786=1,"",TrackingWorksheet!T791)</f>
        <v/>
      </c>
      <c r="AD786" s="19" t="str">
        <f>IF(B786=1,"",IF(D786*AND(TrackingWorksheet!S791&gt;=Calculations!$BD$3,TrackingWorksheet!U791="",TrackingWorksheet!K791="YES"),1,0))</f>
        <v/>
      </c>
      <c r="AE786" s="19" t="str">
        <f>IF($B786=1,"",IF(AND(TrackingWorksheet!$S791&gt;$BE$3,TrackingWorksheet!$T791=Lists!$P$4),1, 0)*D786)</f>
        <v/>
      </c>
      <c r="AF786" s="19" t="str">
        <f>IF($B786=1,"",IF(AND(TrackingWorksheet!$U791&gt;$BE$3,TrackingWorksheet!$V791=Lists!$P$4),1, 0)*D786)</f>
        <v/>
      </c>
      <c r="AG786" s="19" t="str">
        <f>IF($B786=1,"",IF(AND(TrackingWorksheet!$W791&gt;$BE$3,TrackingWorksheet!$X791=Lists!$P$4),1, 0)*D786)</f>
        <v/>
      </c>
      <c r="AH786" s="19" t="str">
        <f>IF($B786=1,"",IF(AND(TrackingWorksheet!$Y791&gt;$BE$3,TrackingWorksheet!$Z791=Lists!$P$4),1, 0)*D786)</f>
        <v/>
      </c>
      <c r="AI786" s="19" t="str">
        <f>IF($B786=1,"",IF(AND(TrackingWorksheet!$AA791&gt;$BE$3,TrackingWorksheet!$AB791=Lists!$P$4),1, 0)*D786)</f>
        <v/>
      </c>
      <c r="AJ786" s="19" t="str">
        <f>IF($B786=1,"",IF(AND(TrackingWorksheet!$S791&gt;$BE$3,TrackingWorksheet!$T791=Lists!$P$5),1, 0)*D786)</f>
        <v/>
      </c>
      <c r="AK786" s="19" t="str">
        <f>IF($B786=1,"",IF(AND(TrackingWorksheet!$U791&gt;$BE$3,TrackingWorksheet!$V791=Lists!$P$5),1, 0)*D786)</f>
        <v/>
      </c>
      <c r="AL786" s="19" t="str">
        <f>IF($B786=1,"",IF(AND(TrackingWorksheet!$W791&gt;$BE$3,TrackingWorksheet!$X791=Lists!$P$5),1, 0)*D786)</f>
        <v/>
      </c>
      <c r="AM786" s="19" t="str">
        <f>IF($B786=1,"",IF(AND(TrackingWorksheet!$Y791&gt;$BE$3,TrackingWorksheet!$Z791=Lists!$P$5),1, 0)*D786)</f>
        <v/>
      </c>
      <c r="AN786" s="19" t="str">
        <f>IF($B786=1,"",IF(AND(TrackingWorksheet!$AA791&gt;$BE$3,TrackingWorksheet!$AB791=Lists!$P$5),1, 0)*D786)</f>
        <v/>
      </c>
      <c r="AO786" s="19" t="str">
        <f>IF($B786=1,"",IF(AND(TrackingWorksheet!$S791&gt;$BE$3,TrackingWorksheet!$T791=Lists!$P$6),1, 0)*D786)</f>
        <v/>
      </c>
      <c r="AP786" s="19" t="str">
        <f>IF($B786=1,"",IF(AND(TrackingWorksheet!$U791&gt;$BE$3,TrackingWorksheet!$V791=Lists!$P$6),1, 0)*D786)</f>
        <v/>
      </c>
      <c r="AQ786" s="19" t="str">
        <f>IF($B786=1,"",IF(AND(TrackingWorksheet!$W791&gt;$BE$3,TrackingWorksheet!$X791=Lists!$P$6),1, 0)*D786)</f>
        <v/>
      </c>
      <c r="AR786" s="19" t="str">
        <f>IF($B786=1,"",IF(AND(TrackingWorksheet!$Y791&gt;$BE$3,TrackingWorksheet!$Z791=Lists!$P$6),1, 0)*D786)</f>
        <v/>
      </c>
      <c r="AS786" s="19" t="str">
        <f>IF($B786=1,"",IF(AND(TrackingWorksheet!$AA791&gt;$BE$3,TrackingWorksheet!$AB791=Lists!$P$6),1, 0)*D786)</f>
        <v/>
      </c>
      <c r="AT786" s="19">
        <f t="shared" si="181"/>
        <v>0</v>
      </c>
      <c r="AU786" s="19" t="str">
        <f>IF(B786=1,"",IF(AND(TrackingWorksheet!K791="",TrackingWorksheet!M791="", TrackingWorksheet!N791="", TrackingWorksheet!S791="", TrackingWorksheet!V791="", TrackingWorksheet!W791="", TrackingWorksheet!Y791="", TrackingWorksheet!AA791="", V786=1),1,0)*D786)</f>
        <v/>
      </c>
      <c r="AV786" s="19" t="str">
        <f>IF(B786=1,"",IF(D786*AND(TrackingWorksheet!U791&gt;Calculations!$BE$3,TrackingWorksheet!K791="YES"),1,0))</f>
        <v/>
      </c>
      <c r="AW786" s="19" t="str">
        <f>IF(B786=1,"",IF(D786*AND(TrackingWorksheet!W791&gt;Calculations!$BE$3,TrackingWorksheet!K791="YES"),1,0))</f>
        <v/>
      </c>
      <c r="AX786" s="19">
        <f t="shared" si="182"/>
        <v>0</v>
      </c>
      <c r="AY786" s="19">
        <f t="shared" si="178"/>
        <v>0</v>
      </c>
      <c r="AZ786" s="27" t="str">
        <f>IF(B786=1,"",IF(TrackingWorksheet!Q791="","",TrackingWorksheet!Q791))</f>
        <v/>
      </c>
      <c r="BB786" s="4"/>
      <c r="BC786" s="4"/>
      <c r="BD786" s="4"/>
      <c r="BE786" s="4"/>
      <c r="BF786" s="4"/>
      <c r="BG786" s="4" t="str">
        <f>IF(B786=1,"",IF(AND(N786=1,TrackingWorksheet!$I791+14&lt;=WeeklySummary!$C$7),1,0))</f>
        <v/>
      </c>
      <c r="BH786" s="4" t="str">
        <f>IF(B786=1,"",IF(AND(R786=1,TrackingWorksheet!$I791+14&lt;=WeeklySummary!$C$7),1,0))</f>
        <v/>
      </c>
      <c r="BI786" s="4" t="str">
        <f>IF(B786=1,"",IF(AND(J786=1,TrackingWorksheet!$G791+14&lt;=WeeklySummary!$C$7),1,0))</f>
        <v/>
      </c>
      <c r="BJ786" s="4" t="str">
        <f>IF(B786=1,"",IF(AND(T786=1,TrackingWorksheet!$I791+14&lt;=WeeklySummary!$C$7),1,0))</f>
        <v/>
      </c>
      <c r="BK786" s="4" t="str">
        <f>IF(B786=1,"",IF(AND(T786=1,TrackingWorksheet!$G791+14&lt;=WeeklySummary!$C$7),1,0))</f>
        <v/>
      </c>
      <c r="BL786" s="4">
        <f t="shared" si="191"/>
        <v>0</v>
      </c>
    </row>
    <row r="787" spans="2:64" x14ac:dyDescent="0.25">
      <c r="B787" s="27">
        <f>IF(AND(ISBLANK(TrackingWorksheet!B792),ISBLANK(TrackingWorksheet!C792),ISBLANK(TrackingWorksheet!G792),ISBLANK(TrackingWorksheet!H792),
ISBLANK(TrackingWorksheet!I792),ISBLANK(TrackingWorksheet!J792),ISBLANK(TrackingWorksheet!M792),
ISBLANK(TrackingWorksheet!N794)),1,0)</f>
        <v>1</v>
      </c>
      <c r="C787" s="12" t="str">
        <f>IF(B787=1,"",TrackingWorksheet!F792)</f>
        <v/>
      </c>
      <c r="D787" s="20" t="str">
        <f>IF(B787=1,"",IF(AND(TrackingWorksheet!B792&lt;&gt;"",TrackingWorksheet!B792&lt;=WeeklySummary!$C$7,OR(TrackingWorksheet!C792="",TrackingWorksheet!C792&gt;=WeeklySummary!$C$6)),1,0))</f>
        <v/>
      </c>
      <c r="E787" s="10" t="str">
        <f>IF(B787=1,"",IF(AND(TrackingWorksheet!G792 &lt;&gt;"",TrackingWorksheet!G792&lt;=WeeklySummary!$C$7, TrackingWorksheet!H792=Lists!$D$4), "Y", "N"))</f>
        <v/>
      </c>
      <c r="F787" s="10" t="str">
        <f>IF(B787=1,"",IF(AND(TrackingWorksheet!I792 &lt;&gt;"", TrackingWorksheet!I792&lt;=WeeklySummary!$C$7, TrackingWorksheet!J792=Lists!$D$4), "Y", "N"))</f>
        <v/>
      </c>
      <c r="G787" s="10" t="str">
        <f>IF(B787=1,"",IF(AND(TrackingWorksheet!G792 &lt;&gt;"",TrackingWorksheet!G792&lt;=WeeklySummary!$C$7, TrackingWorksheet!H792=Lists!$D$5), "Y", "N"))</f>
        <v/>
      </c>
      <c r="H787" s="10" t="str">
        <f>IF(B787=1,"",IF(AND(TrackingWorksheet!I792 &lt;&gt;"", TrackingWorksheet!I792&lt;=WeeklySummary!$C$7, TrackingWorksheet!J792=Lists!$D$5), "Y", "N"))</f>
        <v/>
      </c>
      <c r="I787" s="20" t="str">
        <f>IF(B787=1,"",IF(AND(TrackingWorksheet!G792 &lt;&gt;"", TrackingWorksheet!G792&lt;=WeeklySummary!$C$7, TrackingWorksheet!H792=Lists!$D$6), 1, 0))</f>
        <v/>
      </c>
      <c r="J787" s="20" t="str">
        <f t="shared" si="183"/>
        <v/>
      </c>
      <c r="K787" s="10" t="str">
        <f>IF(B787=1,"",IF(AND(TrackingWorksheet!I792&lt;=WeeklySummary!$C$7,TrackingWorksheet!K792="YES"),0,IF(AND(AND(OR(E787="Y",F787="Y"),E787&lt;&gt;F787),G787&lt;&gt;"Y", H787&lt;&gt;"Y"), 1, 0)))</f>
        <v/>
      </c>
      <c r="L787" s="20" t="str">
        <f t="shared" si="184"/>
        <v/>
      </c>
      <c r="M787" s="10" t="str">
        <f t="shared" si="185"/>
        <v/>
      </c>
      <c r="N787" s="20" t="str">
        <f t="shared" si="186"/>
        <v/>
      </c>
      <c r="O787" s="10" t="str">
        <f>IF(B787=1,"",IF(AND(TrackingWorksheet!I792&lt;=WeeklySummary!$C$7,TrackingWorksheet!K792="YES"),0,IF(AND(AND(OR(G787="Y",H787="Y"),G787&lt;&gt;H787),E787&lt;&gt;"Y", F787&lt;&gt;"Y"), 1, 0)))</f>
        <v/>
      </c>
      <c r="P787" s="20" t="str">
        <f t="shared" si="187"/>
        <v/>
      </c>
      <c r="Q787" s="10" t="str">
        <f t="shared" si="188"/>
        <v/>
      </c>
      <c r="R787" s="10" t="str">
        <f t="shared" si="189"/>
        <v/>
      </c>
      <c r="S787" s="10" t="str">
        <f>IF(B787=1,"",IF(AND(OR(AND(TrackingWorksheet!H792=Lists!$D$7,TrackingWorksheet!H792=TrackingWorksheet!J792),TrackingWorksheet!H792&lt;&gt;TrackingWorksheet!J792),TrackingWorksheet!K792="YES",TrackingWorksheet!H792&lt;&gt;Lists!$D$6,TrackingWorksheet!G792&lt;=WeeklySummary!$C$7,TrackingWorksheet!I792&lt;=WeeklySummary!$C$7),1,0))</f>
        <v/>
      </c>
      <c r="T787" s="10" t="str">
        <f t="shared" si="190"/>
        <v/>
      </c>
      <c r="U787" s="10" t="str">
        <f>IF($B787=1,"",IF(TrackingWorksheet!$K792="YES",1, 0)*D787)</f>
        <v/>
      </c>
      <c r="V787" s="20">
        <f t="shared" si="179"/>
        <v>0</v>
      </c>
      <c r="W787" s="20">
        <f t="shared" si="180"/>
        <v>0</v>
      </c>
      <c r="X787" s="10" t="str">
        <f>IF($B787=1,"",IF(AND(TrackingWorksheet!$L792&lt;&gt;"", TrackingWorksheet!$L792&gt;=WeeklySummary!$C$6,TrackingWorksheet!$L792&lt;=WeeklySummary!$C$7,OR(TrackingWorksheet!$H792=Lists!$D$4,TrackingWorksheet!$J792=Lists!$D$4)), 1, 0))</f>
        <v/>
      </c>
      <c r="Y787" s="10" t="str">
        <f>IF($B787=1,"",IF(AND(TrackingWorksheet!$L792&lt;&gt;"", TrackingWorksheet!$L792&gt;=WeeklySummary!$C$6,TrackingWorksheet!$L792&lt;=WeeklySummary!$C$7,OR(TrackingWorksheet!$H792=Lists!$D$5,TrackingWorksheet!$J792=Lists!$D$5)), 1, 0))</f>
        <v/>
      </c>
      <c r="Z787" s="10" t="str">
        <f>IF($B787=1,"",IF(AND(TrackingWorksheet!$L792&lt;&gt;"", TrackingWorksheet!$L792&gt;=WeeklySummary!$C$6,TrackingWorksheet!$L792&lt;=WeeklySummary!$C$7,OR(TrackingWorksheet!$H792=Lists!$D$6,TrackingWorksheet!$J792=Lists!$D$6)), 1, 0))</f>
        <v/>
      </c>
      <c r="AA787" s="19" t="str">
        <f>IF(B787=1,"",IF(AND(TrackingWorksheet!M792&lt;&gt;"",TrackingWorksheet!M792&lt;=WeeklySummary!$C$7),1,0)*D787)</f>
        <v/>
      </c>
      <c r="AB787" s="19" t="str">
        <f>IF(B787=1,"",IF(AND(TrackingWorksheet!N792&lt;&gt;"",TrackingWorksheet!N792&lt;=WeeklySummary!$C$7),1,0)*D787)</f>
        <v/>
      </c>
      <c r="AC787" s="19" t="str">
        <f>IF(B787=1,"",TrackingWorksheet!T792)</f>
        <v/>
      </c>
      <c r="AD787" s="19" t="str">
        <f>IF(B787=1,"",IF(D787*AND(TrackingWorksheet!S792&gt;=Calculations!$BD$3,TrackingWorksheet!U792="",TrackingWorksheet!K792="YES"),1,0))</f>
        <v/>
      </c>
      <c r="AE787" s="19" t="str">
        <f>IF($B787=1,"",IF(AND(TrackingWorksheet!$S792&gt;$BE$3,TrackingWorksheet!$T792=Lists!$P$4),1, 0)*D787)</f>
        <v/>
      </c>
      <c r="AF787" s="19" t="str">
        <f>IF($B787=1,"",IF(AND(TrackingWorksheet!$U792&gt;$BE$3,TrackingWorksheet!$V792=Lists!$P$4),1, 0)*D787)</f>
        <v/>
      </c>
      <c r="AG787" s="19" t="str">
        <f>IF($B787=1,"",IF(AND(TrackingWorksheet!$W792&gt;$BE$3,TrackingWorksheet!$X792=Lists!$P$4),1, 0)*D787)</f>
        <v/>
      </c>
      <c r="AH787" s="19" t="str">
        <f>IF($B787=1,"",IF(AND(TrackingWorksheet!$Y792&gt;$BE$3,TrackingWorksheet!$Z792=Lists!$P$4),1, 0)*D787)</f>
        <v/>
      </c>
      <c r="AI787" s="19" t="str">
        <f>IF($B787=1,"",IF(AND(TrackingWorksheet!$AA792&gt;$BE$3,TrackingWorksheet!$AB792=Lists!$P$4),1, 0)*D787)</f>
        <v/>
      </c>
      <c r="AJ787" s="19" t="str">
        <f>IF($B787=1,"",IF(AND(TrackingWorksheet!$S792&gt;$BE$3,TrackingWorksheet!$T792=Lists!$P$5),1, 0)*D787)</f>
        <v/>
      </c>
      <c r="AK787" s="19" t="str">
        <f>IF($B787=1,"",IF(AND(TrackingWorksheet!$U792&gt;$BE$3,TrackingWorksheet!$V792=Lists!$P$5),1, 0)*D787)</f>
        <v/>
      </c>
      <c r="AL787" s="19" t="str">
        <f>IF($B787=1,"",IF(AND(TrackingWorksheet!$W792&gt;$BE$3,TrackingWorksheet!$X792=Lists!$P$5),1, 0)*D787)</f>
        <v/>
      </c>
      <c r="AM787" s="19" t="str">
        <f>IF($B787=1,"",IF(AND(TrackingWorksheet!$Y792&gt;$BE$3,TrackingWorksheet!$Z792=Lists!$P$5),1, 0)*D787)</f>
        <v/>
      </c>
      <c r="AN787" s="19" t="str">
        <f>IF($B787=1,"",IF(AND(TrackingWorksheet!$AA792&gt;$BE$3,TrackingWorksheet!$AB792=Lists!$P$5),1, 0)*D787)</f>
        <v/>
      </c>
      <c r="AO787" s="19" t="str">
        <f>IF($B787=1,"",IF(AND(TrackingWorksheet!$S792&gt;$BE$3,TrackingWorksheet!$T792=Lists!$P$6),1, 0)*D787)</f>
        <v/>
      </c>
      <c r="AP787" s="19" t="str">
        <f>IF($B787=1,"",IF(AND(TrackingWorksheet!$U792&gt;$BE$3,TrackingWorksheet!$V792=Lists!$P$6),1, 0)*D787)</f>
        <v/>
      </c>
      <c r="AQ787" s="19" t="str">
        <f>IF($B787=1,"",IF(AND(TrackingWorksheet!$W792&gt;$BE$3,TrackingWorksheet!$X792=Lists!$P$6),1, 0)*D787)</f>
        <v/>
      </c>
      <c r="AR787" s="19" t="str">
        <f>IF($B787=1,"",IF(AND(TrackingWorksheet!$Y792&gt;$BE$3,TrackingWorksheet!$Z792=Lists!$P$6),1, 0)*D787)</f>
        <v/>
      </c>
      <c r="AS787" s="19" t="str">
        <f>IF($B787=1,"",IF(AND(TrackingWorksheet!$AA792&gt;$BE$3,TrackingWorksheet!$AB792=Lists!$P$6),1, 0)*D787)</f>
        <v/>
      </c>
      <c r="AT787" s="19">
        <f t="shared" si="181"/>
        <v>0</v>
      </c>
      <c r="AU787" s="19" t="str">
        <f>IF(B787=1,"",IF(AND(TrackingWorksheet!K792="",TrackingWorksheet!M792="", TrackingWorksheet!N792="", TrackingWorksheet!S792="", TrackingWorksheet!V792="", TrackingWorksheet!W792="", TrackingWorksheet!Y792="", TrackingWorksheet!AA792="", V787=1),1,0)*D787)</f>
        <v/>
      </c>
      <c r="AV787" s="19" t="str">
        <f>IF(B787=1,"",IF(D787*AND(TrackingWorksheet!U792&gt;Calculations!$BE$3,TrackingWorksheet!K792="YES"),1,0))</f>
        <v/>
      </c>
      <c r="AW787" s="19" t="str">
        <f>IF(B787=1,"",IF(D787*AND(TrackingWorksheet!W792&gt;Calculations!$BE$3,TrackingWorksheet!K792="YES"),1,0))</f>
        <v/>
      </c>
      <c r="AX787" s="19">
        <f t="shared" si="182"/>
        <v>0</v>
      </c>
      <c r="AY787" s="19">
        <f t="shared" si="178"/>
        <v>0</v>
      </c>
      <c r="AZ787" s="27" t="str">
        <f>IF(B787=1,"",IF(TrackingWorksheet!Q792="","",TrackingWorksheet!Q792))</f>
        <v/>
      </c>
      <c r="BB787" s="4"/>
      <c r="BC787" s="4"/>
      <c r="BD787" s="4"/>
      <c r="BE787" s="4"/>
      <c r="BF787" s="4"/>
      <c r="BG787" s="4" t="str">
        <f>IF(B787=1,"",IF(AND(N787=1,TrackingWorksheet!$I792+14&lt;=WeeklySummary!$C$7),1,0))</f>
        <v/>
      </c>
      <c r="BH787" s="4" t="str">
        <f>IF(B787=1,"",IF(AND(R787=1,TrackingWorksheet!$I792+14&lt;=WeeklySummary!$C$7),1,0))</f>
        <v/>
      </c>
      <c r="BI787" s="4" t="str">
        <f>IF(B787=1,"",IF(AND(J787=1,TrackingWorksheet!$G792+14&lt;=WeeklySummary!$C$7),1,0))</f>
        <v/>
      </c>
      <c r="BJ787" s="4" t="str">
        <f>IF(B787=1,"",IF(AND(T787=1,TrackingWorksheet!$I792+14&lt;=WeeklySummary!$C$7),1,0))</f>
        <v/>
      </c>
      <c r="BK787" s="4" t="str">
        <f>IF(B787=1,"",IF(AND(T787=1,TrackingWorksheet!$G792+14&lt;=WeeklySummary!$C$7),1,0))</f>
        <v/>
      </c>
      <c r="BL787" s="4">
        <f t="shared" si="191"/>
        <v>0</v>
      </c>
    </row>
    <row r="788" spans="2:64" x14ac:dyDescent="0.25">
      <c r="B788" s="27">
        <f>IF(AND(ISBLANK(TrackingWorksheet!B793),ISBLANK(TrackingWorksheet!C793),ISBLANK(TrackingWorksheet!G793),ISBLANK(TrackingWorksheet!H793),
ISBLANK(TrackingWorksheet!I793),ISBLANK(TrackingWorksheet!J793),ISBLANK(TrackingWorksheet!M793),
ISBLANK(TrackingWorksheet!N795)),1,0)</f>
        <v>1</v>
      </c>
      <c r="C788" s="12" t="str">
        <f>IF(B788=1,"",TrackingWorksheet!F793)</f>
        <v/>
      </c>
      <c r="D788" s="20" t="str">
        <f>IF(B788=1,"",IF(AND(TrackingWorksheet!B793&lt;&gt;"",TrackingWorksheet!B793&lt;=WeeklySummary!$C$7,OR(TrackingWorksheet!C793="",TrackingWorksheet!C793&gt;=WeeklySummary!$C$6)),1,0))</f>
        <v/>
      </c>
      <c r="E788" s="10" t="str">
        <f>IF(B788=1,"",IF(AND(TrackingWorksheet!G793 &lt;&gt;"",TrackingWorksheet!G793&lt;=WeeklySummary!$C$7, TrackingWorksheet!H793=Lists!$D$4), "Y", "N"))</f>
        <v/>
      </c>
      <c r="F788" s="10" t="str">
        <f>IF(B788=1,"",IF(AND(TrackingWorksheet!I793 &lt;&gt;"", TrackingWorksheet!I793&lt;=WeeklySummary!$C$7, TrackingWorksheet!J793=Lists!$D$4), "Y", "N"))</f>
        <v/>
      </c>
      <c r="G788" s="10" t="str">
        <f>IF(B788=1,"",IF(AND(TrackingWorksheet!G793 &lt;&gt;"",TrackingWorksheet!G793&lt;=WeeklySummary!$C$7, TrackingWorksheet!H793=Lists!$D$5), "Y", "N"))</f>
        <v/>
      </c>
      <c r="H788" s="10" t="str">
        <f>IF(B788=1,"",IF(AND(TrackingWorksheet!I793 &lt;&gt;"", TrackingWorksheet!I793&lt;=WeeklySummary!$C$7, TrackingWorksheet!J793=Lists!$D$5), "Y", "N"))</f>
        <v/>
      </c>
      <c r="I788" s="20" t="str">
        <f>IF(B788=1,"",IF(AND(TrackingWorksheet!G793 &lt;&gt;"", TrackingWorksheet!G793&lt;=WeeklySummary!$C$7, TrackingWorksheet!H793=Lists!$D$6), 1, 0))</f>
        <v/>
      </c>
      <c r="J788" s="20" t="str">
        <f t="shared" si="183"/>
        <v/>
      </c>
      <c r="K788" s="10" t="str">
        <f>IF(B788=1,"",IF(AND(TrackingWorksheet!I793&lt;=WeeklySummary!$C$7,TrackingWorksheet!K793="YES"),0,IF(AND(AND(OR(E788="Y",F788="Y"),E788&lt;&gt;F788),G788&lt;&gt;"Y", H788&lt;&gt;"Y"), 1, 0)))</f>
        <v/>
      </c>
      <c r="L788" s="20" t="str">
        <f t="shared" si="184"/>
        <v/>
      </c>
      <c r="M788" s="10" t="str">
        <f t="shared" si="185"/>
        <v/>
      </c>
      <c r="N788" s="20" t="str">
        <f t="shared" si="186"/>
        <v/>
      </c>
      <c r="O788" s="10" t="str">
        <f>IF(B788=1,"",IF(AND(TrackingWorksheet!I793&lt;=WeeklySummary!$C$7,TrackingWorksheet!K793="YES"),0,IF(AND(AND(OR(G788="Y",H788="Y"),G788&lt;&gt;H788),E788&lt;&gt;"Y", F788&lt;&gt;"Y"), 1, 0)))</f>
        <v/>
      </c>
      <c r="P788" s="20" t="str">
        <f t="shared" si="187"/>
        <v/>
      </c>
      <c r="Q788" s="10" t="str">
        <f t="shared" si="188"/>
        <v/>
      </c>
      <c r="R788" s="10" t="str">
        <f t="shared" si="189"/>
        <v/>
      </c>
      <c r="S788" s="10" t="str">
        <f>IF(B788=1,"",IF(AND(OR(AND(TrackingWorksheet!H793=Lists!$D$7,TrackingWorksheet!H793=TrackingWorksheet!J793),TrackingWorksheet!H793&lt;&gt;TrackingWorksheet!J793),TrackingWorksheet!K793="YES",TrackingWorksheet!H793&lt;&gt;Lists!$D$6,TrackingWorksheet!G793&lt;=WeeklySummary!$C$7,TrackingWorksheet!I793&lt;=WeeklySummary!$C$7),1,0))</f>
        <v/>
      </c>
      <c r="T788" s="10" t="str">
        <f t="shared" si="190"/>
        <v/>
      </c>
      <c r="U788" s="10" t="str">
        <f>IF($B788=1,"",IF(TrackingWorksheet!$K793="YES",1, 0)*D788)</f>
        <v/>
      </c>
      <c r="V788" s="20">
        <f t="shared" si="179"/>
        <v>0</v>
      </c>
      <c r="W788" s="20">
        <f t="shared" si="180"/>
        <v>0</v>
      </c>
      <c r="X788" s="10" t="str">
        <f>IF($B788=1,"",IF(AND(TrackingWorksheet!$L793&lt;&gt;"", TrackingWorksheet!$L793&gt;=WeeklySummary!$C$6,TrackingWorksheet!$L793&lt;=WeeklySummary!$C$7,OR(TrackingWorksheet!$H793=Lists!$D$4,TrackingWorksheet!$J793=Lists!$D$4)), 1, 0))</f>
        <v/>
      </c>
      <c r="Y788" s="10" t="str">
        <f>IF($B788=1,"",IF(AND(TrackingWorksheet!$L793&lt;&gt;"", TrackingWorksheet!$L793&gt;=WeeklySummary!$C$6,TrackingWorksheet!$L793&lt;=WeeklySummary!$C$7,OR(TrackingWorksheet!$H793=Lists!$D$5,TrackingWorksheet!$J793=Lists!$D$5)), 1, 0))</f>
        <v/>
      </c>
      <c r="Z788" s="10" t="str">
        <f>IF($B788=1,"",IF(AND(TrackingWorksheet!$L793&lt;&gt;"", TrackingWorksheet!$L793&gt;=WeeklySummary!$C$6,TrackingWorksheet!$L793&lt;=WeeklySummary!$C$7,OR(TrackingWorksheet!$H793=Lists!$D$6,TrackingWorksheet!$J793=Lists!$D$6)), 1, 0))</f>
        <v/>
      </c>
      <c r="AA788" s="19" t="str">
        <f>IF(B788=1,"",IF(AND(TrackingWorksheet!M793&lt;&gt;"",TrackingWorksheet!M793&lt;=WeeklySummary!$C$7),1,0)*D788)</f>
        <v/>
      </c>
      <c r="AB788" s="19" t="str">
        <f>IF(B788=1,"",IF(AND(TrackingWorksheet!N793&lt;&gt;"",TrackingWorksheet!N793&lt;=WeeklySummary!$C$7),1,0)*D788)</f>
        <v/>
      </c>
      <c r="AC788" s="19" t="str">
        <f>IF(B788=1,"",TrackingWorksheet!T793)</f>
        <v/>
      </c>
      <c r="AD788" s="19" t="str">
        <f>IF(B788=1,"",IF(D788*AND(TrackingWorksheet!S793&gt;=Calculations!$BD$3,TrackingWorksheet!U793="",TrackingWorksheet!K793="YES"),1,0))</f>
        <v/>
      </c>
      <c r="AE788" s="19" t="str">
        <f>IF($B788=1,"",IF(AND(TrackingWorksheet!$S793&gt;$BE$3,TrackingWorksheet!$T793=Lists!$P$4),1, 0)*D788)</f>
        <v/>
      </c>
      <c r="AF788" s="19" t="str">
        <f>IF($B788=1,"",IF(AND(TrackingWorksheet!$U793&gt;$BE$3,TrackingWorksheet!$V793=Lists!$P$4),1, 0)*D788)</f>
        <v/>
      </c>
      <c r="AG788" s="19" t="str">
        <f>IF($B788=1,"",IF(AND(TrackingWorksheet!$W793&gt;$BE$3,TrackingWorksheet!$X793=Lists!$P$4),1, 0)*D788)</f>
        <v/>
      </c>
      <c r="AH788" s="19" t="str">
        <f>IF($B788=1,"",IF(AND(TrackingWorksheet!$Y793&gt;$BE$3,TrackingWorksheet!$Z793=Lists!$P$4),1, 0)*D788)</f>
        <v/>
      </c>
      <c r="AI788" s="19" t="str">
        <f>IF($B788=1,"",IF(AND(TrackingWorksheet!$AA793&gt;$BE$3,TrackingWorksheet!$AB793=Lists!$P$4),1, 0)*D788)</f>
        <v/>
      </c>
      <c r="AJ788" s="19" t="str">
        <f>IF($B788=1,"",IF(AND(TrackingWorksheet!$S793&gt;$BE$3,TrackingWorksheet!$T793=Lists!$P$5),1, 0)*D788)</f>
        <v/>
      </c>
      <c r="AK788" s="19" t="str">
        <f>IF($B788=1,"",IF(AND(TrackingWorksheet!$U793&gt;$BE$3,TrackingWorksheet!$V793=Lists!$P$5),1, 0)*D788)</f>
        <v/>
      </c>
      <c r="AL788" s="19" t="str">
        <f>IF($B788=1,"",IF(AND(TrackingWorksheet!$W793&gt;$BE$3,TrackingWorksheet!$X793=Lists!$P$5),1, 0)*D788)</f>
        <v/>
      </c>
      <c r="AM788" s="19" t="str">
        <f>IF($B788=1,"",IF(AND(TrackingWorksheet!$Y793&gt;$BE$3,TrackingWorksheet!$Z793=Lists!$P$5),1, 0)*D788)</f>
        <v/>
      </c>
      <c r="AN788" s="19" t="str">
        <f>IF($B788=1,"",IF(AND(TrackingWorksheet!$AA793&gt;$BE$3,TrackingWorksheet!$AB793=Lists!$P$5),1, 0)*D788)</f>
        <v/>
      </c>
      <c r="AO788" s="19" t="str">
        <f>IF($B788=1,"",IF(AND(TrackingWorksheet!$S793&gt;$BE$3,TrackingWorksheet!$T793=Lists!$P$6),1, 0)*D788)</f>
        <v/>
      </c>
      <c r="AP788" s="19" t="str">
        <f>IF($B788=1,"",IF(AND(TrackingWorksheet!$U793&gt;$BE$3,TrackingWorksheet!$V793=Lists!$P$6),1, 0)*D788)</f>
        <v/>
      </c>
      <c r="AQ788" s="19" t="str">
        <f>IF($B788=1,"",IF(AND(TrackingWorksheet!$W793&gt;$BE$3,TrackingWorksheet!$X793=Lists!$P$6),1, 0)*D788)</f>
        <v/>
      </c>
      <c r="AR788" s="19" t="str">
        <f>IF($B788=1,"",IF(AND(TrackingWorksheet!$Y793&gt;$BE$3,TrackingWorksheet!$Z793=Lists!$P$6),1, 0)*D788)</f>
        <v/>
      </c>
      <c r="AS788" s="19" t="str">
        <f>IF($B788=1,"",IF(AND(TrackingWorksheet!$AA793&gt;$BE$3,TrackingWorksheet!$AB793=Lists!$P$6),1, 0)*D788)</f>
        <v/>
      </c>
      <c r="AT788" s="19">
        <f t="shared" si="181"/>
        <v>0</v>
      </c>
      <c r="AU788" s="19" t="str">
        <f>IF(B788=1,"",IF(AND(TrackingWorksheet!K793="",TrackingWorksheet!M793="", TrackingWorksheet!N793="", TrackingWorksheet!S793="", TrackingWorksheet!V793="", TrackingWorksheet!W793="", TrackingWorksheet!Y793="", TrackingWorksheet!AA793="", V788=1),1,0)*D788)</f>
        <v/>
      </c>
      <c r="AV788" s="19" t="str">
        <f>IF(B788=1,"",IF(D788*AND(TrackingWorksheet!U793&gt;Calculations!$BE$3,TrackingWorksheet!K793="YES"),1,0))</f>
        <v/>
      </c>
      <c r="AW788" s="19" t="str">
        <f>IF(B788=1,"",IF(D788*AND(TrackingWorksheet!W793&gt;Calculations!$BE$3,TrackingWorksheet!K793="YES"),1,0))</f>
        <v/>
      </c>
      <c r="AX788" s="19">
        <f t="shared" si="182"/>
        <v>0</v>
      </c>
      <c r="AY788" s="19">
        <f t="shared" si="178"/>
        <v>0</v>
      </c>
      <c r="AZ788" s="27" t="str">
        <f>IF(B788=1,"",IF(TrackingWorksheet!Q793="","",TrackingWorksheet!Q793))</f>
        <v/>
      </c>
      <c r="BB788" s="4"/>
      <c r="BC788" s="4"/>
      <c r="BD788" s="4"/>
      <c r="BE788" s="4"/>
      <c r="BF788" s="4"/>
      <c r="BG788" s="4" t="str">
        <f>IF(B788=1,"",IF(AND(N788=1,TrackingWorksheet!$I793+14&lt;=WeeklySummary!$C$7),1,0))</f>
        <v/>
      </c>
      <c r="BH788" s="4" t="str">
        <f>IF(B788=1,"",IF(AND(R788=1,TrackingWorksheet!$I793+14&lt;=WeeklySummary!$C$7),1,0))</f>
        <v/>
      </c>
      <c r="BI788" s="4" t="str">
        <f>IF(B788=1,"",IF(AND(J788=1,TrackingWorksheet!$G793+14&lt;=WeeklySummary!$C$7),1,0))</f>
        <v/>
      </c>
      <c r="BJ788" s="4" t="str">
        <f>IF(B788=1,"",IF(AND(T788=1,TrackingWorksheet!$I793+14&lt;=WeeklySummary!$C$7),1,0))</f>
        <v/>
      </c>
      <c r="BK788" s="4" t="str">
        <f>IF(B788=1,"",IF(AND(T788=1,TrackingWorksheet!$G793+14&lt;=WeeklySummary!$C$7),1,0))</f>
        <v/>
      </c>
      <c r="BL788" s="4">
        <f t="shared" si="191"/>
        <v>0</v>
      </c>
    </row>
    <row r="789" spans="2:64" x14ac:dyDescent="0.25">
      <c r="B789" s="27">
        <f>IF(AND(ISBLANK(TrackingWorksheet!B794),ISBLANK(TrackingWorksheet!C794),ISBLANK(TrackingWorksheet!G794),ISBLANK(TrackingWorksheet!H794),
ISBLANK(TrackingWorksheet!I794),ISBLANK(TrackingWorksheet!J794),ISBLANK(TrackingWorksheet!M794),
ISBLANK(TrackingWorksheet!N796)),1,0)</f>
        <v>1</v>
      </c>
      <c r="C789" s="12" t="str">
        <f>IF(B789=1,"",TrackingWorksheet!F794)</f>
        <v/>
      </c>
      <c r="D789" s="20" t="str">
        <f>IF(B789=1,"",IF(AND(TrackingWorksheet!B794&lt;&gt;"",TrackingWorksheet!B794&lt;=WeeklySummary!$C$7,OR(TrackingWorksheet!C794="",TrackingWorksheet!C794&gt;=WeeklySummary!$C$6)),1,0))</f>
        <v/>
      </c>
      <c r="E789" s="10" t="str">
        <f>IF(B789=1,"",IF(AND(TrackingWorksheet!G794 &lt;&gt;"",TrackingWorksheet!G794&lt;=WeeklySummary!$C$7, TrackingWorksheet!H794=Lists!$D$4), "Y", "N"))</f>
        <v/>
      </c>
      <c r="F789" s="10" t="str">
        <f>IF(B789=1,"",IF(AND(TrackingWorksheet!I794 &lt;&gt;"", TrackingWorksheet!I794&lt;=WeeklySummary!$C$7, TrackingWorksheet!J794=Lists!$D$4), "Y", "N"))</f>
        <v/>
      </c>
      <c r="G789" s="10" t="str">
        <f>IF(B789=1,"",IF(AND(TrackingWorksheet!G794 &lt;&gt;"",TrackingWorksheet!G794&lt;=WeeklySummary!$C$7, TrackingWorksheet!H794=Lists!$D$5), "Y", "N"))</f>
        <v/>
      </c>
      <c r="H789" s="10" t="str">
        <f>IF(B789=1,"",IF(AND(TrackingWorksheet!I794 &lt;&gt;"", TrackingWorksheet!I794&lt;=WeeklySummary!$C$7, TrackingWorksheet!J794=Lists!$D$5), "Y", "N"))</f>
        <v/>
      </c>
      <c r="I789" s="20" t="str">
        <f>IF(B789=1,"",IF(AND(TrackingWorksheet!G794 &lt;&gt;"", TrackingWorksheet!G794&lt;=WeeklySummary!$C$7, TrackingWorksheet!H794=Lists!$D$6), 1, 0))</f>
        <v/>
      </c>
      <c r="J789" s="20" t="str">
        <f t="shared" si="183"/>
        <v/>
      </c>
      <c r="K789" s="10" t="str">
        <f>IF(B789=1,"",IF(AND(TrackingWorksheet!I794&lt;=WeeklySummary!$C$7,TrackingWorksheet!K794="YES"),0,IF(AND(AND(OR(E789="Y",F789="Y"),E789&lt;&gt;F789),G789&lt;&gt;"Y", H789&lt;&gt;"Y"), 1, 0)))</f>
        <v/>
      </c>
      <c r="L789" s="20" t="str">
        <f t="shared" si="184"/>
        <v/>
      </c>
      <c r="M789" s="10" t="str">
        <f t="shared" si="185"/>
        <v/>
      </c>
      <c r="N789" s="20" t="str">
        <f t="shared" si="186"/>
        <v/>
      </c>
      <c r="O789" s="10" t="str">
        <f>IF(B789=1,"",IF(AND(TrackingWorksheet!I794&lt;=WeeklySummary!$C$7,TrackingWorksheet!K794="YES"),0,IF(AND(AND(OR(G789="Y",H789="Y"),G789&lt;&gt;H789),E789&lt;&gt;"Y", F789&lt;&gt;"Y"), 1, 0)))</f>
        <v/>
      </c>
      <c r="P789" s="20" t="str">
        <f t="shared" si="187"/>
        <v/>
      </c>
      <c r="Q789" s="10" t="str">
        <f t="shared" si="188"/>
        <v/>
      </c>
      <c r="R789" s="10" t="str">
        <f t="shared" si="189"/>
        <v/>
      </c>
      <c r="S789" s="10" t="str">
        <f>IF(B789=1,"",IF(AND(OR(AND(TrackingWorksheet!H794=Lists!$D$7,TrackingWorksheet!H794=TrackingWorksheet!J794),TrackingWorksheet!H794&lt;&gt;TrackingWorksheet!J794),TrackingWorksheet!K794="YES",TrackingWorksheet!H794&lt;&gt;Lists!$D$6,TrackingWorksheet!G794&lt;=WeeklySummary!$C$7,TrackingWorksheet!I794&lt;=WeeklySummary!$C$7),1,0))</f>
        <v/>
      </c>
      <c r="T789" s="10" t="str">
        <f t="shared" si="190"/>
        <v/>
      </c>
      <c r="U789" s="10" t="str">
        <f>IF($B789=1,"",IF(TrackingWorksheet!$K794="YES",1, 0)*D789)</f>
        <v/>
      </c>
      <c r="V789" s="20">
        <f t="shared" si="179"/>
        <v>0</v>
      </c>
      <c r="W789" s="20">
        <f t="shared" si="180"/>
        <v>0</v>
      </c>
      <c r="X789" s="10" t="str">
        <f>IF($B789=1,"",IF(AND(TrackingWorksheet!$L794&lt;&gt;"", TrackingWorksheet!$L794&gt;=WeeklySummary!$C$6,TrackingWorksheet!$L794&lt;=WeeklySummary!$C$7,OR(TrackingWorksheet!$H794=Lists!$D$4,TrackingWorksheet!$J794=Lists!$D$4)), 1, 0))</f>
        <v/>
      </c>
      <c r="Y789" s="10" t="str">
        <f>IF($B789=1,"",IF(AND(TrackingWorksheet!$L794&lt;&gt;"", TrackingWorksheet!$L794&gt;=WeeklySummary!$C$6,TrackingWorksheet!$L794&lt;=WeeklySummary!$C$7,OR(TrackingWorksheet!$H794=Lists!$D$5,TrackingWorksheet!$J794=Lists!$D$5)), 1, 0))</f>
        <v/>
      </c>
      <c r="Z789" s="10" t="str">
        <f>IF($B789=1,"",IF(AND(TrackingWorksheet!$L794&lt;&gt;"", TrackingWorksheet!$L794&gt;=WeeklySummary!$C$6,TrackingWorksheet!$L794&lt;=WeeklySummary!$C$7,OR(TrackingWorksheet!$H794=Lists!$D$6,TrackingWorksheet!$J794=Lists!$D$6)), 1, 0))</f>
        <v/>
      </c>
      <c r="AA789" s="19" t="str">
        <f>IF(B789=1,"",IF(AND(TrackingWorksheet!M794&lt;&gt;"",TrackingWorksheet!M794&lt;=WeeklySummary!$C$7),1,0)*D789)</f>
        <v/>
      </c>
      <c r="AB789" s="19" t="str">
        <f>IF(B789=1,"",IF(AND(TrackingWorksheet!N794&lt;&gt;"",TrackingWorksheet!N794&lt;=WeeklySummary!$C$7),1,0)*D789)</f>
        <v/>
      </c>
      <c r="AC789" s="19" t="str">
        <f>IF(B789=1,"",TrackingWorksheet!T794)</f>
        <v/>
      </c>
      <c r="AD789" s="19" t="str">
        <f>IF(B789=1,"",IF(D789*AND(TrackingWorksheet!S794&gt;=Calculations!$BD$3,TrackingWorksheet!U794="",TrackingWorksheet!K794="YES"),1,0))</f>
        <v/>
      </c>
      <c r="AE789" s="19" t="str">
        <f>IF($B789=1,"",IF(AND(TrackingWorksheet!$S794&gt;$BE$3,TrackingWorksheet!$T794=Lists!$P$4),1, 0)*D789)</f>
        <v/>
      </c>
      <c r="AF789" s="19" t="str">
        <f>IF($B789=1,"",IF(AND(TrackingWorksheet!$U794&gt;$BE$3,TrackingWorksheet!$V794=Lists!$P$4),1, 0)*D789)</f>
        <v/>
      </c>
      <c r="AG789" s="19" t="str">
        <f>IF($B789=1,"",IF(AND(TrackingWorksheet!$W794&gt;$BE$3,TrackingWorksheet!$X794=Lists!$P$4),1, 0)*D789)</f>
        <v/>
      </c>
      <c r="AH789" s="19" t="str">
        <f>IF($B789=1,"",IF(AND(TrackingWorksheet!$Y794&gt;$BE$3,TrackingWorksheet!$Z794=Lists!$P$4),1, 0)*D789)</f>
        <v/>
      </c>
      <c r="AI789" s="19" t="str">
        <f>IF($B789=1,"",IF(AND(TrackingWorksheet!$AA794&gt;$BE$3,TrackingWorksheet!$AB794=Lists!$P$4),1, 0)*D789)</f>
        <v/>
      </c>
      <c r="AJ789" s="19" t="str">
        <f>IF($B789=1,"",IF(AND(TrackingWorksheet!$S794&gt;$BE$3,TrackingWorksheet!$T794=Lists!$P$5),1, 0)*D789)</f>
        <v/>
      </c>
      <c r="AK789" s="19" t="str">
        <f>IF($B789=1,"",IF(AND(TrackingWorksheet!$U794&gt;$BE$3,TrackingWorksheet!$V794=Lists!$P$5),1, 0)*D789)</f>
        <v/>
      </c>
      <c r="AL789" s="19" t="str">
        <f>IF($B789=1,"",IF(AND(TrackingWorksheet!$W794&gt;$BE$3,TrackingWorksheet!$X794=Lists!$P$5),1, 0)*D789)</f>
        <v/>
      </c>
      <c r="AM789" s="19" t="str">
        <f>IF($B789=1,"",IF(AND(TrackingWorksheet!$Y794&gt;$BE$3,TrackingWorksheet!$Z794=Lists!$P$5),1, 0)*D789)</f>
        <v/>
      </c>
      <c r="AN789" s="19" t="str">
        <f>IF($B789=1,"",IF(AND(TrackingWorksheet!$AA794&gt;$BE$3,TrackingWorksheet!$AB794=Lists!$P$5),1, 0)*D789)</f>
        <v/>
      </c>
      <c r="AO789" s="19" t="str">
        <f>IF($B789=1,"",IF(AND(TrackingWorksheet!$S794&gt;$BE$3,TrackingWorksheet!$T794=Lists!$P$6),1, 0)*D789)</f>
        <v/>
      </c>
      <c r="AP789" s="19" t="str">
        <f>IF($B789=1,"",IF(AND(TrackingWorksheet!$U794&gt;$BE$3,TrackingWorksheet!$V794=Lists!$P$6),1, 0)*D789)</f>
        <v/>
      </c>
      <c r="AQ789" s="19" t="str">
        <f>IF($B789=1,"",IF(AND(TrackingWorksheet!$W794&gt;$BE$3,TrackingWorksheet!$X794=Lists!$P$6),1, 0)*D789)</f>
        <v/>
      </c>
      <c r="AR789" s="19" t="str">
        <f>IF($B789=1,"",IF(AND(TrackingWorksheet!$Y794&gt;$BE$3,TrackingWorksheet!$Z794=Lists!$P$6),1, 0)*D789)</f>
        <v/>
      </c>
      <c r="AS789" s="19" t="str">
        <f>IF($B789=1,"",IF(AND(TrackingWorksheet!$AA794&gt;$BE$3,TrackingWorksheet!$AB794=Lists!$P$6),1, 0)*D789)</f>
        <v/>
      </c>
      <c r="AT789" s="19">
        <f t="shared" si="181"/>
        <v>0</v>
      </c>
      <c r="AU789" s="19" t="str">
        <f>IF(B789=1,"",IF(AND(TrackingWorksheet!K794="",TrackingWorksheet!M794="", TrackingWorksheet!N794="", TrackingWorksheet!S794="", TrackingWorksheet!V794="", TrackingWorksheet!W794="", TrackingWorksheet!Y794="", TrackingWorksheet!AA794="", V789=1),1,0)*D789)</f>
        <v/>
      </c>
      <c r="AV789" s="19" t="str">
        <f>IF(B789=1,"",IF(D789*AND(TrackingWorksheet!U794&gt;Calculations!$BE$3,TrackingWorksheet!K794="YES"),1,0))</f>
        <v/>
      </c>
      <c r="AW789" s="19" t="str">
        <f>IF(B789=1,"",IF(D789*AND(TrackingWorksheet!W794&gt;Calculations!$BE$3,TrackingWorksheet!K794="YES"),1,0))</f>
        <v/>
      </c>
      <c r="AX789" s="19">
        <f t="shared" si="182"/>
        <v>0</v>
      </c>
      <c r="AY789" s="19">
        <f t="shared" si="178"/>
        <v>0</v>
      </c>
      <c r="AZ789" s="27" t="str">
        <f>IF(B789=1,"",IF(TrackingWorksheet!Q794="","",TrackingWorksheet!Q794))</f>
        <v/>
      </c>
      <c r="BB789" s="4"/>
      <c r="BC789" s="4"/>
      <c r="BD789" s="4"/>
      <c r="BE789" s="4"/>
      <c r="BF789" s="4"/>
      <c r="BG789" s="4" t="str">
        <f>IF(B789=1,"",IF(AND(N789=1,TrackingWorksheet!$I794+14&lt;=WeeklySummary!$C$7),1,0))</f>
        <v/>
      </c>
      <c r="BH789" s="4" t="str">
        <f>IF(B789=1,"",IF(AND(R789=1,TrackingWorksheet!$I794+14&lt;=WeeklySummary!$C$7),1,0))</f>
        <v/>
      </c>
      <c r="BI789" s="4" t="str">
        <f>IF(B789=1,"",IF(AND(J789=1,TrackingWorksheet!$G794+14&lt;=WeeklySummary!$C$7),1,0))</f>
        <v/>
      </c>
      <c r="BJ789" s="4" t="str">
        <f>IF(B789=1,"",IF(AND(T789=1,TrackingWorksheet!$I794+14&lt;=WeeklySummary!$C$7),1,0))</f>
        <v/>
      </c>
      <c r="BK789" s="4" t="str">
        <f>IF(B789=1,"",IF(AND(T789=1,TrackingWorksheet!$G794+14&lt;=WeeklySummary!$C$7),1,0))</f>
        <v/>
      </c>
      <c r="BL789" s="4">
        <f t="shared" si="191"/>
        <v>0</v>
      </c>
    </row>
    <row r="790" spans="2:64" x14ac:dyDescent="0.25">
      <c r="B790" s="27">
        <f>IF(AND(ISBLANK(TrackingWorksheet!B795),ISBLANK(TrackingWorksheet!C795),ISBLANK(TrackingWorksheet!G795),ISBLANK(TrackingWorksheet!H795),
ISBLANK(TrackingWorksheet!I795),ISBLANK(TrackingWorksheet!J795),ISBLANK(TrackingWorksheet!M795),
ISBLANK(TrackingWorksheet!N797)),1,0)</f>
        <v>1</v>
      </c>
      <c r="C790" s="12" t="str">
        <f>IF(B790=1,"",TrackingWorksheet!F795)</f>
        <v/>
      </c>
      <c r="D790" s="20" t="str">
        <f>IF(B790=1,"",IF(AND(TrackingWorksheet!B795&lt;&gt;"",TrackingWorksheet!B795&lt;=WeeklySummary!$C$7,OR(TrackingWorksheet!C795="",TrackingWorksheet!C795&gt;=WeeklySummary!$C$6)),1,0))</f>
        <v/>
      </c>
      <c r="E790" s="10" t="str">
        <f>IF(B790=1,"",IF(AND(TrackingWorksheet!G795 &lt;&gt;"",TrackingWorksheet!G795&lt;=WeeklySummary!$C$7, TrackingWorksheet!H795=Lists!$D$4), "Y", "N"))</f>
        <v/>
      </c>
      <c r="F790" s="10" t="str">
        <f>IF(B790=1,"",IF(AND(TrackingWorksheet!I795 &lt;&gt;"", TrackingWorksheet!I795&lt;=WeeklySummary!$C$7, TrackingWorksheet!J795=Lists!$D$4), "Y", "N"))</f>
        <v/>
      </c>
      <c r="G790" s="10" t="str">
        <f>IF(B790=1,"",IF(AND(TrackingWorksheet!G795 &lt;&gt;"",TrackingWorksheet!G795&lt;=WeeklySummary!$C$7, TrackingWorksheet!H795=Lists!$D$5), "Y", "N"))</f>
        <v/>
      </c>
      <c r="H790" s="10" t="str">
        <f>IF(B790=1,"",IF(AND(TrackingWorksheet!I795 &lt;&gt;"", TrackingWorksheet!I795&lt;=WeeklySummary!$C$7, TrackingWorksheet!J795=Lists!$D$5), "Y", "N"))</f>
        <v/>
      </c>
      <c r="I790" s="20" t="str">
        <f>IF(B790=1,"",IF(AND(TrackingWorksheet!G795 &lt;&gt;"", TrackingWorksheet!G795&lt;=WeeklySummary!$C$7, TrackingWorksheet!H795=Lists!$D$6), 1, 0))</f>
        <v/>
      </c>
      <c r="J790" s="20" t="str">
        <f t="shared" si="183"/>
        <v/>
      </c>
      <c r="K790" s="10" t="str">
        <f>IF(B790=1,"",IF(AND(TrackingWorksheet!I795&lt;=WeeklySummary!$C$7,TrackingWorksheet!K795="YES"),0,IF(AND(AND(OR(E790="Y",F790="Y"),E790&lt;&gt;F790),G790&lt;&gt;"Y", H790&lt;&gt;"Y"), 1, 0)))</f>
        <v/>
      </c>
      <c r="L790" s="20" t="str">
        <f t="shared" si="184"/>
        <v/>
      </c>
      <c r="M790" s="10" t="str">
        <f t="shared" si="185"/>
        <v/>
      </c>
      <c r="N790" s="20" t="str">
        <f t="shared" si="186"/>
        <v/>
      </c>
      <c r="O790" s="10" t="str">
        <f>IF(B790=1,"",IF(AND(TrackingWorksheet!I795&lt;=WeeklySummary!$C$7,TrackingWorksheet!K795="YES"),0,IF(AND(AND(OR(G790="Y",H790="Y"),G790&lt;&gt;H790),E790&lt;&gt;"Y", F790&lt;&gt;"Y"), 1, 0)))</f>
        <v/>
      </c>
      <c r="P790" s="20" t="str">
        <f t="shared" si="187"/>
        <v/>
      </c>
      <c r="Q790" s="10" t="str">
        <f t="shared" si="188"/>
        <v/>
      </c>
      <c r="R790" s="10" t="str">
        <f t="shared" si="189"/>
        <v/>
      </c>
      <c r="S790" s="10" t="str">
        <f>IF(B790=1,"",IF(AND(OR(AND(TrackingWorksheet!H795=Lists!$D$7,TrackingWorksheet!H795=TrackingWorksheet!J795),TrackingWorksheet!H795&lt;&gt;TrackingWorksheet!J795),TrackingWorksheet!K795="YES",TrackingWorksheet!H795&lt;&gt;Lists!$D$6,TrackingWorksheet!G795&lt;=WeeklySummary!$C$7,TrackingWorksheet!I795&lt;=WeeklySummary!$C$7),1,0))</f>
        <v/>
      </c>
      <c r="T790" s="10" t="str">
        <f t="shared" si="190"/>
        <v/>
      </c>
      <c r="U790" s="10" t="str">
        <f>IF($B790=1,"",IF(TrackingWorksheet!$K795="YES",1, 0)*D790)</f>
        <v/>
      </c>
      <c r="V790" s="20">
        <f t="shared" si="179"/>
        <v>0</v>
      </c>
      <c r="W790" s="20">
        <f t="shared" si="180"/>
        <v>0</v>
      </c>
      <c r="X790" s="10" t="str">
        <f>IF($B790=1,"",IF(AND(TrackingWorksheet!$L795&lt;&gt;"", TrackingWorksheet!$L795&gt;=WeeklySummary!$C$6,TrackingWorksheet!$L795&lt;=WeeklySummary!$C$7,OR(TrackingWorksheet!$H795=Lists!$D$4,TrackingWorksheet!$J795=Lists!$D$4)), 1, 0))</f>
        <v/>
      </c>
      <c r="Y790" s="10" t="str">
        <f>IF($B790=1,"",IF(AND(TrackingWorksheet!$L795&lt;&gt;"", TrackingWorksheet!$L795&gt;=WeeklySummary!$C$6,TrackingWorksheet!$L795&lt;=WeeklySummary!$C$7,OR(TrackingWorksheet!$H795=Lists!$D$5,TrackingWorksheet!$J795=Lists!$D$5)), 1, 0))</f>
        <v/>
      </c>
      <c r="Z790" s="10" t="str">
        <f>IF($B790=1,"",IF(AND(TrackingWorksheet!$L795&lt;&gt;"", TrackingWorksheet!$L795&gt;=WeeklySummary!$C$6,TrackingWorksheet!$L795&lt;=WeeklySummary!$C$7,OR(TrackingWorksheet!$H795=Lists!$D$6,TrackingWorksheet!$J795=Lists!$D$6)), 1, 0))</f>
        <v/>
      </c>
      <c r="AA790" s="19" t="str">
        <f>IF(B790=1,"",IF(AND(TrackingWorksheet!M795&lt;&gt;"",TrackingWorksheet!M795&lt;=WeeklySummary!$C$7),1,0)*D790)</f>
        <v/>
      </c>
      <c r="AB790" s="19" t="str">
        <f>IF(B790=1,"",IF(AND(TrackingWorksheet!N795&lt;&gt;"",TrackingWorksheet!N795&lt;=WeeklySummary!$C$7),1,0)*D790)</f>
        <v/>
      </c>
      <c r="AC790" s="19" t="str">
        <f>IF(B790=1,"",TrackingWorksheet!T795)</f>
        <v/>
      </c>
      <c r="AD790" s="19" t="str">
        <f>IF(B790=1,"",IF(D790*AND(TrackingWorksheet!S795&gt;=Calculations!$BD$3,TrackingWorksheet!U795="",TrackingWorksheet!K795="YES"),1,0))</f>
        <v/>
      </c>
      <c r="AE790" s="19" t="str">
        <f>IF($B790=1,"",IF(AND(TrackingWorksheet!$S795&gt;$BE$3,TrackingWorksheet!$T795=Lists!$P$4),1, 0)*D790)</f>
        <v/>
      </c>
      <c r="AF790" s="19" t="str">
        <f>IF($B790=1,"",IF(AND(TrackingWorksheet!$U795&gt;$BE$3,TrackingWorksheet!$V795=Lists!$P$4),1, 0)*D790)</f>
        <v/>
      </c>
      <c r="AG790" s="19" t="str">
        <f>IF($B790=1,"",IF(AND(TrackingWorksheet!$W795&gt;$BE$3,TrackingWorksheet!$X795=Lists!$P$4),1, 0)*D790)</f>
        <v/>
      </c>
      <c r="AH790" s="19" t="str">
        <f>IF($B790=1,"",IF(AND(TrackingWorksheet!$Y795&gt;$BE$3,TrackingWorksheet!$Z795=Lists!$P$4),1, 0)*D790)</f>
        <v/>
      </c>
      <c r="AI790" s="19" t="str">
        <f>IF($B790=1,"",IF(AND(TrackingWorksheet!$AA795&gt;$BE$3,TrackingWorksheet!$AB795=Lists!$P$4),1, 0)*D790)</f>
        <v/>
      </c>
      <c r="AJ790" s="19" t="str">
        <f>IF($B790=1,"",IF(AND(TrackingWorksheet!$S795&gt;$BE$3,TrackingWorksheet!$T795=Lists!$P$5),1, 0)*D790)</f>
        <v/>
      </c>
      <c r="AK790" s="19" t="str">
        <f>IF($B790=1,"",IF(AND(TrackingWorksheet!$U795&gt;$BE$3,TrackingWorksheet!$V795=Lists!$P$5),1, 0)*D790)</f>
        <v/>
      </c>
      <c r="AL790" s="19" t="str">
        <f>IF($B790=1,"",IF(AND(TrackingWorksheet!$W795&gt;$BE$3,TrackingWorksheet!$X795=Lists!$P$5),1, 0)*D790)</f>
        <v/>
      </c>
      <c r="AM790" s="19" t="str">
        <f>IF($B790=1,"",IF(AND(TrackingWorksheet!$Y795&gt;$BE$3,TrackingWorksheet!$Z795=Lists!$P$5),1, 0)*D790)</f>
        <v/>
      </c>
      <c r="AN790" s="19" t="str">
        <f>IF($B790=1,"",IF(AND(TrackingWorksheet!$AA795&gt;$BE$3,TrackingWorksheet!$AB795=Lists!$P$5),1, 0)*D790)</f>
        <v/>
      </c>
      <c r="AO790" s="19" t="str">
        <f>IF($B790=1,"",IF(AND(TrackingWorksheet!$S795&gt;$BE$3,TrackingWorksheet!$T795=Lists!$P$6),1, 0)*D790)</f>
        <v/>
      </c>
      <c r="AP790" s="19" t="str">
        <f>IF($B790=1,"",IF(AND(TrackingWorksheet!$U795&gt;$BE$3,TrackingWorksheet!$V795=Lists!$P$6),1, 0)*D790)</f>
        <v/>
      </c>
      <c r="AQ790" s="19" t="str">
        <f>IF($B790=1,"",IF(AND(TrackingWorksheet!$W795&gt;$BE$3,TrackingWorksheet!$X795=Lists!$P$6),1, 0)*D790)</f>
        <v/>
      </c>
      <c r="AR790" s="19" t="str">
        <f>IF($B790=1,"",IF(AND(TrackingWorksheet!$Y795&gt;$BE$3,TrackingWorksheet!$Z795=Lists!$P$6),1, 0)*D790)</f>
        <v/>
      </c>
      <c r="AS790" s="19" t="str">
        <f>IF($B790=1,"",IF(AND(TrackingWorksheet!$AA795&gt;$BE$3,TrackingWorksheet!$AB795=Lists!$P$6),1, 0)*D790)</f>
        <v/>
      </c>
      <c r="AT790" s="19">
        <f t="shared" si="181"/>
        <v>0</v>
      </c>
      <c r="AU790" s="19" t="str">
        <f>IF(B790=1,"",IF(AND(TrackingWorksheet!K795="",TrackingWorksheet!M795="", TrackingWorksheet!N795="", TrackingWorksheet!S795="", TrackingWorksheet!V795="", TrackingWorksheet!W795="", TrackingWorksheet!Y795="", TrackingWorksheet!AA795="", V790=1),1,0)*D790)</f>
        <v/>
      </c>
      <c r="AV790" s="19" t="str">
        <f>IF(B790=1,"",IF(D790*AND(TrackingWorksheet!U795&gt;Calculations!$BE$3,TrackingWorksheet!K795="YES"),1,0))</f>
        <v/>
      </c>
      <c r="AW790" s="19" t="str">
        <f>IF(B790=1,"",IF(D790*AND(TrackingWorksheet!W795&gt;Calculations!$BE$3,TrackingWorksheet!K795="YES"),1,0))</f>
        <v/>
      </c>
      <c r="AX790" s="19">
        <f t="shared" si="182"/>
        <v>0</v>
      </c>
      <c r="AY790" s="19">
        <f t="shared" si="178"/>
        <v>0</v>
      </c>
      <c r="AZ790" s="27" t="str">
        <f>IF(B790=1,"",IF(TrackingWorksheet!Q795="","",TrackingWorksheet!Q795))</f>
        <v/>
      </c>
      <c r="BB790" s="4"/>
      <c r="BC790" s="4"/>
      <c r="BD790" s="4"/>
      <c r="BE790" s="4"/>
      <c r="BF790" s="4"/>
      <c r="BG790" s="4" t="str">
        <f>IF(B790=1,"",IF(AND(N790=1,TrackingWorksheet!$I795+14&lt;=WeeklySummary!$C$7),1,0))</f>
        <v/>
      </c>
      <c r="BH790" s="4" t="str">
        <f>IF(B790=1,"",IF(AND(R790=1,TrackingWorksheet!$I795+14&lt;=WeeklySummary!$C$7),1,0))</f>
        <v/>
      </c>
      <c r="BI790" s="4" t="str">
        <f>IF(B790=1,"",IF(AND(J790=1,TrackingWorksheet!$G795+14&lt;=WeeklySummary!$C$7),1,0))</f>
        <v/>
      </c>
      <c r="BJ790" s="4" t="str">
        <f>IF(B790=1,"",IF(AND(T790=1,TrackingWorksheet!$I795+14&lt;=WeeklySummary!$C$7),1,0))</f>
        <v/>
      </c>
      <c r="BK790" s="4" t="str">
        <f>IF(B790=1,"",IF(AND(T790=1,TrackingWorksheet!$G795+14&lt;=WeeklySummary!$C$7),1,0))</f>
        <v/>
      </c>
      <c r="BL790" s="4">
        <f t="shared" si="191"/>
        <v>0</v>
      </c>
    </row>
    <row r="791" spans="2:64" x14ac:dyDescent="0.25">
      <c r="B791" s="27">
        <f>IF(AND(ISBLANK(TrackingWorksheet!B796),ISBLANK(TrackingWorksheet!C796),ISBLANK(TrackingWorksheet!G796),ISBLANK(TrackingWorksheet!H796),
ISBLANK(TrackingWorksheet!I796),ISBLANK(TrackingWorksheet!J796),ISBLANK(TrackingWorksheet!M796),
ISBLANK(TrackingWorksheet!N798)),1,0)</f>
        <v>1</v>
      </c>
      <c r="C791" s="12" t="str">
        <f>IF(B791=1,"",TrackingWorksheet!F796)</f>
        <v/>
      </c>
      <c r="D791" s="20" t="str">
        <f>IF(B791=1,"",IF(AND(TrackingWorksheet!B796&lt;&gt;"",TrackingWorksheet!B796&lt;=WeeklySummary!$C$7,OR(TrackingWorksheet!C796="",TrackingWorksheet!C796&gt;=WeeklySummary!$C$6)),1,0))</f>
        <v/>
      </c>
      <c r="E791" s="10" t="str">
        <f>IF(B791=1,"",IF(AND(TrackingWorksheet!G796 &lt;&gt;"",TrackingWorksheet!G796&lt;=WeeklySummary!$C$7, TrackingWorksheet!H796=Lists!$D$4), "Y", "N"))</f>
        <v/>
      </c>
      <c r="F791" s="10" t="str">
        <f>IF(B791=1,"",IF(AND(TrackingWorksheet!I796 &lt;&gt;"", TrackingWorksheet!I796&lt;=WeeklySummary!$C$7, TrackingWorksheet!J796=Lists!$D$4), "Y", "N"))</f>
        <v/>
      </c>
      <c r="G791" s="10" t="str">
        <f>IF(B791=1,"",IF(AND(TrackingWorksheet!G796 &lt;&gt;"",TrackingWorksheet!G796&lt;=WeeklySummary!$C$7, TrackingWorksheet!H796=Lists!$D$5), "Y", "N"))</f>
        <v/>
      </c>
      <c r="H791" s="10" t="str">
        <f>IF(B791=1,"",IF(AND(TrackingWorksheet!I796 &lt;&gt;"", TrackingWorksheet!I796&lt;=WeeklySummary!$C$7, TrackingWorksheet!J796=Lists!$D$5), "Y", "N"))</f>
        <v/>
      </c>
      <c r="I791" s="20" t="str">
        <f>IF(B791=1,"",IF(AND(TrackingWorksheet!G796 &lt;&gt;"", TrackingWorksheet!G796&lt;=WeeklySummary!$C$7, TrackingWorksheet!H796=Lists!$D$6), 1, 0))</f>
        <v/>
      </c>
      <c r="J791" s="20" t="str">
        <f t="shared" si="183"/>
        <v/>
      </c>
      <c r="K791" s="10" t="str">
        <f>IF(B791=1,"",IF(AND(TrackingWorksheet!I796&lt;=WeeklySummary!$C$7,TrackingWorksheet!K796="YES"),0,IF(AND(AND(OR(E791="Y",F791="Y"),E791&lt;&gt;F791),G791&lt;&gt;"Y", H791&lt;&gt;"Y"), 1, 0)))</f>
        <v/>
      </c>
      <c r="L791" s="20" t="str">
        <f t="shared" si="184"/>
        <v/>
      </c>
      <c r="M791" s="10" t="str">
        <f t="shared" si="185"/>
        <v/>
      </c>
      <c r="N791" s="20" t="str">
        <f t="shared" si="186"/>
        <v/>
      </c>
      <c r="O791" s="10" t="str">
        <f>IF(B791=1,"",IF(AND(TrackingWorksheet!I796&lt;=WeeklySummary!$C$7,TrackingWorksheet!K796="YES"),0,IF(AND(AND(OR(G791="Y",H791="Y"),G791&lt;&gt;H791),E791&lt;&gt;"Y", F791&lt;&gt;"Y"), 1, 0)))</f>
        <v/>
      </c>
      <c r="P791" s="20" t="str">
        <f t="shared" si="187"/>
        <v/>
      </c>
      <c r="Q791" s="10" t="str">
        <f t="shared" si="188"/>
        <v/>
      </c>
      <c r="R791" s="10" t="str">
        <f t="shared" si="189"/>
        <v/>
      </c>
      <c r="S791" s="10" t="str">
        <f>IF(B791=1,"",IF(AND(OR(AND(TrackingWorksheet!H796=Lists!$D$7,TrackingWorksheet!H796=TrackingWorksheet!J796),TrackingWorksheet!H796&lt;&gt;TrackingWorksheet!J796),TrackingWorksheet!K796="YES",TrackingWorksheet!H796&lt;&gt;Lists!$D$6,TrackingWorksheet!G796&lt;=WeeklySummary!$C$7,TrackingWorksheet!I796&lt;=WeeklySummary!$C$7),1,0))</f>
        <v/>
      </c>
      <c r="T791" s="10" t="str">
        <f t="shared" si="190"/>
        <v/>
      </c>
      <c r="U791" s="10" t="str">
        <f>IF($B791=1,"",IF(TrackingWorksheet!$K796="YES",1, 0)*D791)</f>
        <v/>
      </c>
      <c r="V791" s="20">
        <f t="shared" si="179"/>
        <v>0</v>
      </c>
      <c r="W791" s="20">
        <f t="shared" si="180"/>
        <v>0</v>
      </c>
      <c r="X791" s="10" t="str">
        <f>IF($B791=1,"",IF(AND(TrackingWorksheet!$L796&lt;&gt;"", TrackingWorksheet!$L796&gt;=WeeklySummary!$C$6,TrackingWorksheet!$L796&lt;=WeeklySummary!$C$7,OR(TrackingWorksheet!$H796=Lists!$D$4,TrackingWorksheet!$J796=Lists!$D$4)), 1, 0))</f>
        <v/>
      </c>
      <c r="Y791" s="10" t="str">
        <f>IF($B791=1,"",IF(AND(TrackingWorksheet!$L796&lt;&gt;"", TrackingWorksheet!$L796&gt;=WeeklySummary!$C$6,TrackingWorksheet!$L796&lt;=WeeklySummary!$C$7,OR(TrackingWorksheet!$H796=Lists!$D$5,TrackingWorksheet!$J796=Lists!$D$5)), 1, 0))</f>
        <v/>
      </c>
      <c r="Z791" s="10" t="str">
        <f>IF($B791=1,"",IF(AND(TrackingWorksheet!$L796&lt;&gt;"", TrackingWorksheet!$L796&gt;=WeeklySummary!$C$6,TrackingWorksheet!$L796&lt;=WeeklySummary!$C$7,OR(TrackingWorksheet!$H796=Lists!$D$6,TrackingWorksheet!$J796=Lists!$D$6)), 1, 0))</f>
        <v/>
      </c>
      <c r="AA791" s="19" t="str">
        <f>IF(B791=1,"",IF(AND(TrackingWorksheet!M796&lt;&gt;"",TrackingWorksheet!M796&lt;=WeeklySummary!$C$7),1,0)*D791)</f>
        <v/>
      </c>
      <c r="AB791" s="19" t="str">
        <f>IF(B791=1,"",IF(AND(TrackingWorksheet!N796&lt;&gt;"",TrackingWorksheet!N796&lt;=WeeklySummary!$C$7),1,0)*D791)</f>
        <v/>
      </c>
      <c r="AC791" s="19" t="str">
        <f>IF(B791=1,"",TrackingWorksheet!T796)</f>
        <v/>
      </c>
      <c r="AD791" s="19" t="str">
        <f>IF(B791=1,"",IF(D791*AND(TrackingWorksheet!S796&gt;=Calculations!$BD$3,TrackingWorksheet!U796="",TrackingWorksheet!K796="YES"),1,0))</f>
        <v/>
      </c>
      <c r="AE791" s="19" t="str">
        <f>IF($B791=1,"",IF(AND(TrackingWorksheet!$S796&gt;$BE$3,TrackingWorksheet!$T796=Lists!$P$4),1, 0)*D791)</f>
        <v/>
      </c>
      <c r="AF791" s="19" t="str">
        <f>IF($B791=1,"",IF(AND(TrackingWorksheet!$U796&gt;$BE$3,TrackingWorksheet!$V796=Lists!$P$4),1, 0)*D791)</f>
        <v/>
      </c>
      <c r="AG791" s="19" t="str">
        <f>IF($B791=1,"",IF(AND(TrackingWorksheet!$W796&gt;$BE$3,TrackingWorksheet!$X796=Lists!$P$4),1, 0)*D791)</f>
        <v/>
      </c>
      <c r="AH791" s="19" t="str">
        <f>IF($B791=1,"",IF(AND(TrackingWorksheet!$Y796&gt;$BE$3,TrackingWorksheet!$Z796=Lists!$P$4),1, 0)*D791)</f>
        <v/>
      </c>
      <c r="AI791" s="19" t="str">
        <f>IF($B791=1,"",IF(AND(TrackingWorksheet!$AA796&gt;$BE$3,TrackingWorksheet!$AB796=Lists!$P$4),1, 0)*D791)</f>
        <v/>
      </c>
      <c r="AJ791" s="19" t="str">
        <f>IF($B791=1,"",IF(AND(TrackingWorksheet!$S796&gt;$BE$3,TrackingWorksheet!$T796=Lists!$P$5),1, 0)*D791)</f>
        <v/>
      </c>
      <c r="AK791" s="19" t="str">
        <f>IF($B791=1,"",IF(AND(TrackingWorksheet!$U796&gt;$BE$3,TrackingWorksheet!$V796=Lists!$P$5),1, 0)*D791)</f>
        <v/>
      </c>
      <c r="AL791" s="19" t="str">
        <f>IF($B791=1,"",IF(AND(TrackingWorksheet!$W796&gt;$BE$3,TrackingWorksheet!$X796=Lists!$P$5),1, 0)*D791)</f>
        <v/>
      </c>
      <c r="AM791" s="19" t="str">
        <f>IF($B791=1,"",IF(AND(TrackingWorksheet!$Y796&gt;$BE$3,TrackingWorksheet!$Z796=Lists!$P$5),1, 0)*D791)</f>
        <v/>
      </c>
      <c r="AN791" s="19" t="str">
        <f>IF($B791=1,"",IF(AND(TrackingWorksheet!$AA796&gt;$BE$3,TrackingWorksheet!$AB796=Lists!$P$5),1, 0)*D791)</f>
        <v/>
      </c>
      <c r="AO791" s="19" t="str">
        <f>IF($B791=1,"",IF(AND(TrackingWorksheet!$S796&gt;$BE$3,TrackingWorksheet!$T796=Lists!$P$6),1, 0)*D791)</f>
        <v/>
      </c>
      <c r="AP791" s="19" t="str">
        <f>IF($B791=1,"",IF(AND(TrackingWorksheet!$U796&gt;$BE$3,TrackingWorksheet!$V796=Lists!$P$6),1, 0)*D791)</f>
        <v/>
      </c>
      <c r="AQ791" s="19" t="str">
        <f>IF($B791=1,"",IF(AND(TrackingWorksheet!$W796&gt;$BE$3,TrackingWorksheet!$X796=Lists!$P$6),1, 0)*D791)</f>
        <v/>
      </c>
      <c r="AR791" s="19" t="str">
        <f>IF($B791=1,"",IF(AND(TrackingWorksheet!$Y796&gt;$BE$3,TrackingWorksheet!$Z796=Lists!$P$6),1, 0)*D791)</f>
        <v/>
      </c>
      <c r="AS791" s="19" t="str">
        <f>IF($B791=1,"",IF(AND(TrackingWorksheet!$AA796&gt;$BE$3,TrackingWorksheet!$AB796=Lists!$P$6),1, 0)*D791)</f>
        <v/>
      </c>
      <c r="AT791" s="19">
        <f t="shared" si="181"/>
        <v>0</v>
      </c>
      <c r="AU791" s="19" t="str">
        <f>IF(B791=1,"",IF(AND(TrackingWorksheet!K796="",TrackingWorksheet!M796="", TrackingWorksheet!N796="", TrackingWorksheet!S796="", TrackingWorksheet!V796="", TrackingWorksheet!W796="", TrackingWorksheet!Y796="", TrackingWorksheet!AA796="", V791=1),1,0)*D791)</f>
        <v/>
      </c>
      <c r="AV791" s="19" t="str">
        <f>IF(B791=1,"",IF(D791*AND(TrackingWorksheet!U796&gt;Calculations!$BE$3,TrackingWorksheet!K796="YES"),1,0))</f>
        <v/>
      </c>
      <c r="AW791" s="19" t="str">
        <f>IF(B791=1,"",IF(D791*AND(TrackingWorksheet!W796&gt;Calculations!$BE$3,TrackingWorksheet!K796="YES"),1,0))</f>
        <v/>
      </c>
      <c r="AX791" s="19">
        <f t="shared" si="182"/>
        <v>0</v>
      </c>
      <c r="AY791" s="19">
        <f t="shared" si="178"/>
        <v>0</v>
      </c>
      <c r="AZ791" s="27" t="str">
        <f>IF(B791=1,"",IF(TrackingWorksheet!Q796="","",TrackingWorksheet!Q796))</f>
        <v/>
      </c>
      <c r="BB791" s="4"/>
      <c r="BC791" s="4"/>
      <c r="BD791" s="4"/>
      <c r="BE791" s="4"/>
      <c r="BF791" s="4"/>
      <c r="BG791" s="4" t="str">
        <f>IF(B791=1,"",IF(AND(N791=1,TrackingWorksheet!$I796+14&lt;=WeeklySummary!$C$7),1,0))</f>
        <v/>
      </c>
      <c r="BH791" s="4" t="str">
        <f>IF(B791=1,"",IF(AND(R791=1,TrackingWorksheet!$I796+14&lt;=WeeklySummary!$C$7),1,0))</f>
        <v/>
      </c>
      <c r="BI791" s="4" t="str">
        <f>IF(B791=1,"",IF(AND(J791=1,TrackingWorksheet!$G796+14&lt;=WeeklySummary!$C$7),1,0))</f>
        <v/>
      </c>
      <c r="BJ791" s="4" t="str">
        <f>IF(B791=1,"",IF(AND(T791=1,TrackingWorksheet!$I796+14&lt;=WeeklySummary!$C$7),1,0))</f>
        <v/>
      </c>
      <c r="BK791" s="4" t="str">
        <f>IF(B791=1,"",IF(AND(T791=1,TrackingWorksheet!$G796+14&lt;=WeeklySummary!$C$7),1,0))</f>
        <v/>
      </c>
      <c r="BL791" s="4">
        <f t="shared" si="191"/>
        <v>0</v>
      </c>
    </row>
    <row r="792" spans="2:64" x14ac:dyDescent="0.25">
      <c r="B792" s="27">
        <f>IF(AND(ISBLANK(TrackingWorksheet!B797),ISBLANK(TrackingWorksheet!C797),ISBLANK(TrackingWorksheet!G797),ISBLANK(TrackingWorksheet!H797),
ISBLANK(TrackingWorksheet!I797),ISBLANK(TrackingWorksheet!J797),ISBLANK(TrackingWorksheet!M797),
ISBLANK(TrackingWorksheet!N799)),1,0)</f>
        <v>1</v>
      </c>
      <c r="C792" s="12" t="str">
        <f>IF(B792=1,"",TrackingWorksheet!F797)</f>
        <v/>
      </c>
      <c r="D792" s="20" t="str">
        <f>IF(B792=1,"",IF(AND(TrackingWorksheet!B797&lt;&gt;"",TrackingWorksheet!B797&lt;=WeeklySummary!$C$7,OR(TrackingWorksheet!C797="",TrackingWorksheet!C797&gt;=WeeklySummary!$C$6)),1,0))</f>
        <v/>
      </c>
      <c r="E792" s="10" t="str">
        <f>IF(B792=1,"",IF(AND(TrackingWorksheet!G797 &lt;&gt;"",TrackingWorksheet!G797&lt;=WeeklySummary!$C$7, TrackingWorksheet!H797=Lists!$D$4), "Y", "N"))</f>
        <v/>
      </c>
      <c r="F792" s="10" t="str">
        <f>IF(B792=1,"",IF(AND(TrackingWorksheet!I797 &lt;&gt;"", TrackingWorksheet!I797&lt;=WeeklySummary!$C$7, TrackingWorksheet!J797=Lists!$D$4), "Y", "N"))</f>
        <v/>
      </c>
      <c r="G792" s="10" t="str">
        <f>IF(B792=1,"",IF(AND(TrackingWorksheet!G797 &lt;&gt;"",TrackingWorksheet!G797&lt;=WeeklySummary!$C$7, TrackingWorksheet!H797=Lists!$D$5), "Y", "N"))</f>
        <v/>
      </c>
      <c r="H792" s="10" t="str">
        <f>IF(B792=1,"",IF(AND(TrackingWorksheet!I797 &lt;&gt;"", TrackingWorksheet!I797&lt;=WeeklySummary!$C$7, TrackingWorksheet!J797=Lists!$D$5), "Y", "N"))</f>
        <v/>
      </c>
      <c r="I792" s="20" t="str">
        <f>IF(B792=1,"",IF(AND(TrackingWorksheet!G797 &lt;&gt;"", TrackingWorksheet!G797&lt;=WeeklySummary!$C$7, TrackingWorksheet!H797=Lists!$D$6), 1, 0))</f>
        <v/>
      </c>
      <c r="J792" s="20" t="str">
        <f t="shared" si="183"/>
        <v/>
      </c>
      <c r="K792" s="10" t="str">
        <f>IF(B792=1,"",IF(AND(TrackingWorksheet!I797&lt;=WeeklySummary!$C$7,TrackingWorksheet!K797="YES"),0,IF(AND(AND(OR(E792="Y",F792="Y"),E792&lt;&gt;F792),G792&lt;&gt;"Y", H792&lt;&gt;"Y"), 1, 0)))</f>
        <v/>
      </c>
      <c r="L792" s="20" t="str">
        <f t="shared" si="184"/>
        <v/>
      </c>
      <c r="M792" s="10" t="str">
        <f t="shared" si="185"/>
        <v/>
      </c>
      <c r="N792" s="20" t="str">
        <f t="shared" si="186"/>
        <v/>
      </c>
      <c r="O792" s="10" t="str">
        <f>IF(B792=1,"",IF(AND(TrackingWorksheet!I797&lt;=WeeklySummary!$C$7,TrackingWorksheet!K797="YES"),0,IF(AND(AND(OR(G792="Y",H792="Y"),G792&lt;&gt;H792),E792&lt;&gt;"Y", F792&lt;&gt;"Y"), 1, 0)))</f>
        <v/>
      </c>
      <c r="P792" s="20" t="str">
        <f t="shared" si="187"/>
        <v/>
      </c>
      <c r="Q792" s="10" t="str">
        <f t="shared" si="188"/>
        <v/>
      </c>
      <c r="R792" s="10" t="str">
        <f t="shared" si="189"/>
        <v/>
      </c>
      <c r="S792" s="10" t="str">
        <f>IF(B792=1,"",IF(AND(OR(AND(TrackingWorksheet!H797=Lists!$D$7,TrackingWorksheet!H797=TrackingWorksheet!J797),TrackingWorksheet!H797&lt;&gt;TrackingWorksheet!J797),TrackingWorksheet!K797="YES",TrackingWorksheet!H797&lt;&gt;Lists!$D$6,TrackingWorksheet!G797&lt;=WeeklySummary!$C$7,TrackingWorksheet!I797&lt;=WeeklySummary!$C$7),1,0))</f>
        <v/>
      </c>
      <c r="T792" s="10" t="str">
        <f t="shared" si="190"/>
        <v/>
      </c>
      <c r="U792" s="10" t="str">
        <f>IF($B792=1,"",IF(TrackingWorksheet!$K797="YES",1, 0)*D792)</f>
        <v/>
      </c>
      <c r="V792" s="20">
        <f t="shared" si="179"/>
        <v>0</v>
      </c>
      <c r="W792" s="20">
        <f t="shared" si="180"/>
        <v>0</v>
      </c>
      <c r="X792" s="10" t="str">
        <f>IF($B792=1,"",IF(AND(TrackingWorksheet!$L797&lt;&gt;"", TrackingWorksheet!$L797&gt;=WeeklySummary!$C$6,TrackingWorksheet!$L797&lt;=WeeklySummary!$C$7,OR(TrackingWorksheet!$H797=Lists!$D$4,TrackingWorksheet!$J797=Lists!$D$4)), 1, 0))</f>
        <v/>
      </c>
      <c r="Y792" s="10" t="str">
        <f>IF($B792=1,"",IF(AND(TrackingWorksheet!$L797&lt;&gt;"", TrackingWorksheet!$L797&gt;=WeeklySummary!$C$6,TrackingWorksheet!$L797&lt;=WeeklySummary!$C$7,OR(TrackingWorksheet!$H797=Lists!$D$5,TrackingWorksheet!$J797=Lists!$D$5)), 1, 0))</f>
        <v/>
      </c>
      <c r="Z792" s="10" t="str">
        <f>IF($B792=1,"",IF(AND(TrackingWorksheet!$L797&lt;&gt;"", TrackingWorksheet!$L797&gt;=WeeklySummary!$C$6,TrackingWorksheet!$L797&lt;=WeeklySummary!$C$7,OR(TrackingWorksheet!$H797=Lists!$D$6,TrackingWorksheet!$J797=Lists!$D$6)), 1, 0))</f>
        <v/>
      </c>
      <c r="AA792" s="19" t="str">
        <f>IF(B792=1,"",IF(AND(TrackingWorksheet!M797&lt;&gt;"",TrackingWorksheet!M797&lt;=WeeklySummary!$C$7),1,0)*D792)</f>
        <v/>
      </c>
      <c r="AB792" s="19" t="str">
        <f>IF(B792=1,"",IF(AND(TrackingWorksheet!N797&lt;&gt;"",TrackingWorksheet!N797&lt;=WeeklySummary!$C$7),1,0)*D792)</f>
        <v/>
      </c>
      <c r="AC792" s="19" t="str">
        <f>IF(B792=1,"",TrackingWorksheet!T797)</f>
        <v/>
      </c>
      <c r="AD792" s="19" t="str">
        <f>IF(B792=1,"",IF(D792*AND(TrackingWorksheet!S797&gt;=Calculations!$BD$3,TrackingWorksheet!U797="",TrackingWorksheet!K797="YES"),1,0))</f>
        <v/>
      </c>
      <c r="AE792" s="19" t="str">
        <f>IF($B792=1,"",IF(AND(TrackingWorksheet!$S797&gt;$BE$3,TrackingWorksheet!$T797=Lists!$P$4),1, 0)*D792)</f>
        <v/>
      </c>
      <c r="AF792" s="19" t="str">
        <f>IF($B792=1,"",IF(AND(TrackingWorksheet!$U797&gt;$BE$3,TrackingWorksheet!$V797=Lists!$P$4),1, 0)*D792)</f>
        <v/>
      </c>
      <c r="AG792" s="19" t="str">
        <f>IF($B792=1,"",IF(AND(TrackingWorksheet!$W797&gt;$BE$3,TrackingWorksheet!$X797=Lists!$P$4),1, 0)*D792)</f>
        <v/>
      </c>
      <c r="AH792" s="19" t="str">
        <f>IF($B792=1,"",IF(AND(TrackingWorksheet!$Y797&gt;$BE$3,TrackingWorksheet!$Z797=Lists!$P$4),1, 0)*D792)</f>
        <v/>
      </c>
      <c r="AI792" s="19" t="str">
        <f>IF($B792=1,"",IF(AND(TrackingWorksheet!$AA797&gt;$BE$3,TrackingWorksheet!$AB797=Lists!$P$4),1, 0)*D792)</f>
        <v/>
      </c>
      <c r="AJ792" s="19" t="str">
        <f>IF($B792=1,"",IF(AND(TrackingWorksheet!$S797&gt;$BE$3,TrackingWorksheet!$T797=Lists!$P$5),1, 0)*D792)</f>
        <v/>
      </c>
      <c r="AK792" s="19" t="str">
        <f>IF($B792=1,"",IF(AND(TrackingWorksheet!$U797&gt;$BE$3,TrackingWorksheet!$V797=Lists!$P$5),1, 0)*D792)</f>
        <v/>
      </c>
      <c r="AL792" s="19" t="str">
        <f>IF($B792=1,"",IF(AND(TrackingWorksheet!$W797&gt;$BE$3,TrackingWorksheet!$X797=Lists!$P$5),1, 0)*D792)</f>
        <v/>
      </c>
      <c r="AM792" s="19" t="str">
        <f>IF($B792=1,"",IF(AND(TrackingWorksheet!$Y797&gt;$BE$3,TrackingWorksheet!$Z797=Lists!$P$5),1, 0)*D792)</f>
        <v/>
      </c>
      <c r="AN792" s="19" t="str">
        <f>IF($B792=1,"",IF(AND(TrackingWorksheet!$AA797&gt;$BE$3,TrackingWorksheet!$AB797=Lists!$P$5),1, 0)*D792)</f>
        <v/>
      </c>
      <c r="AO792" s="19" t="str">
        <f>IF($B792=1,"",IF(AND(TrackingWorksheet!$S797&gt;$BE$3,TrackingWorksheet!$T797=Lists!$P$6),1, 0)*D792)</f>
        <v/>
      </c>
      <c r="AP792" s="19" t="str">
        <f>IF($B792=1,"",IF(AND(TrackingWorksheet!$U797&gt;$BE$3,TrackingWorksheet!$V797=Lists!$P$6),1, 0)*D792)</f>
        <v/>
      </c>
      <c r="AQ792" s="19" t="str">
        <f>IF($B792=1,"",IF(AND(TrackingWorksheet!$W797&gt;$BE$3,TrackingWorksheet!$X797=Lists!$P$6),1, 0)*D792)</f>
        <v/>
      </c>
      <c r="AR792" s="19" t="str">
        <f>IF($B792=1,"",IF(AND(TrackingWorksheet!$Y797&gt;$BE$3,TrackingWorksheet!$Z797=Lists!$P$6),1, 0)*D792)</f>
        <v/>
      </c>
      <c r="AS792" s="19" t="str">
        <f>IF($B792=1,"",IF(AND(TrackingWorksheet!$AA797&gt;$BE$3,TrackingWorksheet!$AB797=Lists!$P$6),1, 0)*D792)</f>
        <v/>
      </c>
      <c r="AT792" s="19">
        <f t="shared" si="181"/>
        <v>0</v>
      </c>
      <c r="AU792" s="19" t="str">
        <f>IF(B792=1,"",IF(AND(TrackingWorksheet!K797="",TrackingWorksheet!M797="", TrackingWorksheet!N797="", TrackingWorksheet!S797="", TrackingWorksheet!V797="", TrackingWorksheet!W797="", TrackingWorksheet!Y797="", TrackingWorksheet!AA797="", V792=1),1,0)*D792)</f>
        <v/>
      </c>
      <c r="AV792" s="19" t="str">
        <f>IF(B792=1,"",IF(D792*AND(TrackingWorksheet!U797&gt;Calculations!$BE$3,TrackingWorksheet!K797="YES"),1,0))</f>
        <v/>
      </c>
      <c r="AW792" s="19" t="str">
        <f>IF(B792=1,"",IF(D792*AND(TrackingWorksheet!W797&gt;Calculations!$BE$3,TrackingWorksheet!K797="YES"),1,0))</f>
        <v/>
      </c>
      <c r="AX792" s="19">
        <f t="shared" si="182"/>
        <v>0</v>
      </c>
      <c r="AY792" s="19">
        <f t="shared" si="178"/>
        <v>0</v>
      </c>
      <c r="AZ792" s="27" t="str">
        <f>IF(B792=1,"",IF(TrackingWorksheet!Q797="","",TrackingWorksheet!Q797))</f>
        <v/>
      </c>
      <c r="BB792" s="4"/>
      <c r="BC792" s="4"/>
      <c r="BD792" s="4"/>
      <c r="BE792" s="4"/>
      <c r="BF792" s="4"/>
      <c r="BG792" s="4" t="str">
        <f>IF(B792=1,"",IF(AND(N792=1,TrackingWorksheet!$I797+14&lt;=WeeklySummary!$C$7),1,0))</f>
        <v/>
      </c>
      <c r="BH792" s="4" t="str">
        <f>IF(B792=1,"",IF(AND(R792=1,TrackingWorksheet!$I797+14&lt;=WeeklySummary!$C$7),1,0))</f>
        <v/>
      </c>
      <c r="BI792" s="4" t="str">
        <f>IF(B792=1,"",IF(AND(J792=1,TrackingWorksheet!$G797+14&lt;=WeeklySummary!$C$7),1,0))</f>
        <v/>
      </c>
      <c r="BJ792" s="4" t="str">
        <f>IF(B792=1,"",IF(AND(T792=1,TrackingWorksheet!$I797+14&lt;=WeeklySummary!$C$7),1,0))</f>
        <v/>
      </c>
      <c r="BK792" s="4" t="str">
        <f>IF(B792=1,"",IF(AND(T792=1,TrackingWorksheet!$G797+14&lt;=WeeklySummary!$C$7),1,0))</f>
        <v/>
      </c>
      <c r="BL792" s="4">
        <f t="shared" si="191"/>
        <v>0</v>
      </c>
    </row>
    <row r="793" spans="2:64" x14ac:dyDescent="0.25">
      <c r="B793" s="27">
        <f>IF(AND(ISBLANK(TrackingWorksheet!B798),ISBLANK(TrackingWorksheet!C798),ISBLANK(TrackingWorksheet!G798),ISBLANK(TrackingWorksheet!H798),
ISBLANK(TrackingWorksheet!I798),ISBLANK(TrackingWorksheet!J798),ISBLANK(TrackingWorksheet!M798),
ISBLANK(TrackingWorksheet!N800)),1,0)</f>
        <v>1</v>
      </c>
      <c r="C793" s="12" t="str">
        <f>IF(B793=1,"",TrackingWorksheet!F798)</f>
        <v/>
      </c>
      <c r="D793" s="20" t="str">
        <f>IF(B793=1,"",IF(AND(TrackingWorksheet!B798&lt;&gt;"",TrackingWorksheet!B798&lt;=WeeklySummary!$C$7,OR(TrackingWorksheet!C798="",TrackingWorksheet!C798&gt;=WeeklySummary!$C$6)),1,0))</f>
        <v/>
      </c>
      <c r="E793" s="10" t="str">
        <f>IF(B793=1,"",IF(AND(TrackingWorksheet!G798 &lt;&gt;"",TrackingWorksheet!G798&lt;=WeeklySummary!$C$7, TrackingWorksheet!H798=Lists!$D$4), "Y", "N"))</f>
        <v/>
      </c>
      <c r="F793" s="10" t="str">
        <f>IF(B793=1,"",IF(AND(TrackingWorksheet!I798 &lt;&gt;"", TrackingWorksheet!I798&lt;=WeeklySummary!$C$7, TrackingWorksheet!J798=Lists!$D$4), "Y", "N"))</f>
        <v/>
      </c>
      <c r="G793" s="10" t="str">
        <f>IF(B793=1,"",IF(AND(TrackingWorksheet!G798 &lt;&gt;"",TrackingWorksheet!G798&lt;=WeeklySummary!$C$7, TrackingWorksheet!H798=Lists!$D$5), "Y", "N"))</f>
        <v/>
      </c>
      <c r="H793" s="10" t="str">
        <f>IF(B793=1,"",IF(AND(TrackingWorksheet!I798 &lt;&gt;"", TrackingWorksheet!I798&lt;=WeeklySummary!$C$7, TrackingWorksheet!J798=Lists!$D$5), "Y", "N"))</f>
        <v/>
      </c>
      <c r="I793" s="20" t="str">
        <f>IF(B793=1,"",IF(AND(TrackingWorksheet!G798 &lt;&gt;"", TrackingWorksheet!G798&lt;=WeeklySummary!$C$7, TrackingWorksheet!H798=Lists!$D$6), 1, 0))</f>
        <v/>
      </c>
      <c r="J793" s="20" t="str">
        <f t="shared" si="183"/>
        <v/>
      </c>
      <c r="K793" s="10" t="str">
        <f>IF(B793=1,"",IF(AND(TrackingWorksheet!I798&lt;=WeeklySummary!$C$7,TrackingWorksheet!K798="YES"),0,IF(AND(AND(OR(E793="Y",F793="Y"),E793&lt;&gt;F793),G793&lt;&gt;"Y", H793&lt;&gt;"Y"), 1, 0)))</f>
        <v/>
      </c>
      <c r="L793" s="20" t="str">
        <f t="shared" si="184"/>
        <v/>
      </c>
      <c r="M793" s="10" t="str">
        <f t="shared" si="185"/>
        <v/>
      </c>
      <c r="N793" s="20" t="str">
        <f t="shared" si="186"/>
        <v/>
      </c>
      <c r="O793" s="10" t="str">
        <f>IF(B793=1,"",IF(AND(TrackingWorksheet!I798&lt;=WeeklySummary!$C$7,TrackingWorksheet!K798="YES"),0,IF(AND(AND(OR(G793="Y",H793="Y"),G793&lt;&gt;H793),E793&lt;&gt;"Y", F793&lt;&gt;"Y"), 1, 0)))</f>
        <v/>
      </c>
      <c r="P793" s="20" t="str">
        <f t="shared" si="187"/>
        <v/>
      </c>
      <c r="Q793" s="10" t="str">
        <f t="shared" si="188"/>
        <v/>
      </c>
      <c r="R793" s="10" t="str">
        <f t="shared" si="189"/>
        <v/>
      </c>
      <c r="S793" s="10" t="str">
        <f>IF(B793=1,"",IF(AND(OR(AND(TrackingWorksheet!H798=Lists!$D$7,TrackingWorksheet!H798=TrackingWorksheet!J798),TrackingWorksheet!H798&lt;&gt;TrackingWorksheet!J798),TrackingWorksheet!K798="YES",TrackingWorksheet!H798&lt;&gt;Lists!$D$6,TrackingWorksheet!G798&lt;=WeeklySummary!$C$7,TrackingWorksheet!I798&lt;=WeeklySummary!$C$7),1,0))</f>
        <v/>
      </c>
      <c r="T793" s="10" t="str">
        <f t="shared" si="190"/>
        <v/>
      </c>
      <c r="U793" s="10" t="str">
        <f>IF($B793=1,"",IF(TrackingWorksheet!$K798="YES",1, 0)*D793)</f>
        <v/>
      </c>
      <c r="V793" s="20">
        <f t="shared" si="179"/>
        <v>0</v>
      </c>
      <c r="W793" s="20">
        <f t="shared" si="180"/>
        <v>0</v>
      </c>
      <c r="X793" s="10" t="str">
        <f>IF($B793=1,"",IF(AND(TrackingWorksheet!$L798&lt;&gt;"", TrackingWorksheet!$L798&gt;=WeeklySummary!$C$6,TrackingWorksheet!$L798&lt;=WeeklySummary!$C$7,OR(TrackingWorksheet!$H798=Lists!$D$4,TrackingWorksheet!$J798=Lists!$D$4)), 1, 0))</f>
        <v/>
      </c>
      <c r="Y793" s="10" t="str">
        <f>IF($B793=1,"",IF(AND(TrackingWorksheet!$L798&lt;&gt;"", TrackingWorksheet!$L798&gt;=WeeklySummary!$C$6,TrackingWorksheet!$L798&lt;=WeeklySummary!$C$7,OR(TrackingWorksheet!$H798=Lists!$D$5,TrackingWorksheet!$J798=Lists!$D$5)), 1, 0))</f>
        <v/>
      </c>
      <c r="Z793" s="10" t="str">
        <f>IF($B793=1,"",IF(AND(TrackingWorksheet!$L798&lt;&gt;"", TrackingWorksheet!$L798&gt;=WeeklySummary!$C$6,TrackingWorksheet!$L798&lt;=WeeklySummary!$C$7,OR(TrackingWorksheet!$H798=Lists!$D$6,TrackingWorksheet!$J798=Lists!$D$6)), 1, 0))</f>
        <v/>
      </c>
      <c r="AA793" s="19" t="str">
        <f>IF(B793=1,"",IF(AND(TrackingWorksheet!M798&lt;&gt;"",TrackingWorksheet!M798&lt;=WeeklySummary!$C$7),1,0)*D793)</f>
        <v/>
      </c>
      <c r="AB793" s="19" t="str">
        <f>IF(B793=1,"",IF(AND(TrackingWorksheet!N798&lt;&gt;"",TrackingWorksheet!N798&lt;=WeeklySummary!$C$7),1,0)*D793)</f>
        <v/>
      </c>
      <c r="AC793" s="19" t="str">
        <f>IF(B793=1,"",TrackingWorksheet!T798)</f>
        <v/>
      </c>
      <c r="AD793" s="19" t="str">
        <f>IF(B793=1,"",IF(D793*AND(TrackingWorksheet!S798&gt;=Calculations!$BD$3,TrackingWorksheet!U798="",TrackingWorksheet!K798="YES"),1,0))</f>
        <v/>
      </c>
      <c r="AE793" s="19" t="str">
        <f>IF($B793=1,"",IF(AND(TrackingWorksheet!$S798&gt;$BE$3,TrackingWorksheet!$T798=Lists!$P$4),1, 0)*D793)</f>
        <v/>
      </c>
      <c r="AF793" s="19" t="str">
        <f>IF($B793=1,"",IF(AND(TrackingWorksheet!$U798&gt;$BE$3,TrackingWorksheet!$V798=Lists!$P$4),1, 0)*D793)</f>
        <v/>
      </c>
      <c r="AG793" s="19" t="str">
        <f>IF($B793=1,"",IF(AND(TrackingWorksheet!$W798&gt;$BE$3,TrackingWorksheet!$X798=Lists!$P$4),1, 0)*D793)</f>
        <v/>
      </c>
      <c r="AH793" s="19" t="str">
        <f>IF($B793=1,"",IF(AND(TrackingWorksheet!$Y798&gt;$BE$3,TrackingWorksheet!$Z798=Lists!$P$4),1, 0)*D793)</f>
        <v/>
      </c>
      <c r="AI793" s="19" t="str">
        <f>IF($B793=1,"",IF(AND(TrackingWorksheet!$AA798&gt;$BE$3,TrackingWorksheet!$AB798=Lists!$P$4),1, 0)*D793)</f>
        <v/>
      </c>
      <c r="AJ793" s="19" t="str">
        <f>IF($B793=1,"",IF(AND(TrackingWorksheet!$S798&gt;$BE$3,TrackingWorksheet!$T798=Lists!$P$5),1, 0)*D793)</f>
        <v/>
      </c>
      <c r="AK793" s="19" t="str">
        <f>IF($B793=1,"",IF(AND(TrackingWorksheet!$U798&gt;$BE$3,TrackingWorksheet!$V798=Lists!$P$5),1, 0)*D793)</f>
        <v/>
      </c>
      <c r="AL793" s="19" t="str">
        <f>IF($B793=1,"",IF(AND(TrackingWorksheet!$W798&gt;$BE$3,TrackingWorksheet!$X798=Lists!$P$5),1, 0)*D793)</f>
        <v/>
      </c>
      <c r="AM793" s="19" t="str">
        <f>IF($B793=1,"",IF(AND(TrackingWorksheet!$Y798&gt;$BE$3,TrackingWorksheet!$Z798=Lists!$P$5),1, 0)*D793)</f>
        <v/>
      </c>
      <c r="AN793" s="19" t="str">
        <f>IF($B793=1,"",IF(AND(TrackingWorksheet!$AA798&gt;$BE$3,TrackingWorksheet!$AB798=Lists!$P$5),1, 0)*D793)</f>
        <v/>
      </c>
      <c r="AO793" s="19" t="str">
        <f>IF($B793=1,"",IF(AND(TrackingWorksheet!$S798&gt;$BE$3,TrackingWorksheet!$T798=Lists!$P$6),1, 0)*D793)</f>
        <v/>
      </c>
      <c r="AP793" s="19" t="str">
        <f>IF($B793=1,"",IF(AND(TrackingWorksheet!$U798&gt;$BE$3,TrackingWorksheet!$V798=Lists!$P$6),1, 0)*D793)</f>
        <v/>
      </c>
      <c r="AQ793" s="19" t="str">
        <f>IF($B793=1,"",IF(AND(TrackingWorksheet!$W798&gt;$BE$3,TrackingWorksheet!$X798=Lists!$P$6),1, 0)*D793)</f>
        <v/>
      </c>
      <c r="AR793" s="19" t="str">
        <f>IF($B793=1,"",IF(AND(TrackingWorksheet!$Y798&gt;$BE$3,TrackingWorksheet!$Z798=Lists!$P$6),1, 0)*D793)</f>
        <v/>
      </c>
      <c r="AS793" s="19" t="str">
        <f>IF($B793=1,"",IF(AND(TrackingWorksheet!$AA798&gt;$BE$3,TrackingWorksheet!$AB798=Lists!$P$6),1, 0)*D793)</f>
        <v/>
      </c>
      <c r="AT793" s="19">
        <f t="shared" si="181"/>
        <v>0</v>
      </c>
      <c r="AU793" s="19" t="str">
        <f>IF(B793=1,"",IF(AND(TrackingWorksheet!K798="",TrackingWorksheet!M798="", TrackingWorksheet!N798="", TrackingWorksheet!S798="", TrackingWorksheet!V798="", TrackingWorksheet!W798="", TrackingWorksheet!Y798="", TrackingWorksheet!AA798="", V793=1),1,0)*D793)</f>
        <v/>
      </c>
      <c r="AV793" s="19" t="str">
        <f>IF(B793=1,"",IF(D793*AND(TrackingWorksheet!U798&gt;Calculations!$BE$3,TrackingWorksheet!K798="YES"),1,0))</f>
        <v/>
      </c>
      <c r="AW793" s="19" t="str">
        <f>IF(B793=1,"",IF(D793*AND(TrackingWorksheet!W798&gt;Calculations!$BE$3,TrackingWorksheet!K798="YES"),1,0))</f>
        <v/>
      </c>
      <c r="AX793" s="19">
        <f t="shared" si="182"/>
        <v>0</v>
      </c>
      <c r="AY793" s="19">
        <f t="shared" si="178"/>
        <v>0</v>
      </c>
      <c r="AZ793" s="27" t="str">
        <f>IF(B793=1,"",IF(TrackingWorksheet!Q798="","",TrackingWorksheet!Q798))</f>
        <v/>
      </c>
      <c r="BB793" s="4"/>
      <c r="BC793" s="4"/>
      <c r="BD793" s="4"/>
      <c r="BE793" s="4"/>
      <c r="BF793" s="4"/>
      <c r="BG793" s="4" t="str">
        <f>IF(B793=1,"",IF(AND(N793=1,TrackingWorksheet!$I798+14&lt;=WeeklySummary!$C$7),1,0))</f>
        <v/>
      </c>
      <c r="BH793" s="4" t="str">
        <f>IF(B793=1,"",IF(AND(R793=1,TrackingWorksheet!$I798+14&lt;=WeeklySummary!$C$7),1,0))</f>
        <v/>
      </c>
      <c r="BI793" s="4" t="str">
        <f>IF(B793=1,"",IF(AND(J793=1,TrackingWorksheet!$G798+14&lt;=WeeklySummary!$C$7),1,0))</f>
        <v/>
      </c>
      <c r="BJ793" s="4" t="str">
        <f>IF(B793=1,"",IF(AND(T793=1,TrackingWorksheet!$I798+14&lt;=WeeklySummary!$C$7),1,0))</f>
        <v/>
      </c>
      <c r="BK793" s="4" t="str">
        <f>IF(B793=1,"",IF(AND(T793=1,TrackingWorksheet!$G798+14&lt;=WeeklySummary!$C$7),1,0))</f>
        <v/>
      </c>
      <c r="BL793" s="4">
        <f t="shared" si="191"/>
        <v>0</v>
      </c>
    </row>
    <row r="794" spans="2:64" x14ac:dyDescent="0.25">
      <c r="B794" s="27">
        <f>IF(AND(ISBLANK(TrackingWorksheet!B799),ISBLANK(TrackingWorksheet!C799),ISBLANK(TrackingWorksheet!G799),ISBLANK(TrackingWorksheet!H799),
ISBLANK(TrackingWorksheet!I799),ISBLANK(TrackingWorksheet!J799),ISBLANK(TrackingWorksheet!M799),
ISBLANK(TrackingWorksheet!N801)),1,0)</f>
        <v>1</v>
      </c>
      <c r="C794" s="12" t="str">
        <f>IF(B794=1,"",TrackingWorksheet!F799)</f>
        <v/>
      </c>
      <c r="D794" s="20" t="str">
        <f>IF(B794=1,"",IF(AND(TrackingWorksheet!B799&lt;&gt;"",TrackingWorksheet!B799&lt;=WeeklySummary!$C$7,OR(TrackingWorksheet!C799="",TrackingWorksheet!C799&gt;=WeeklySummary!$C$6)),1,0))</f>
        <v/>
      </c>
      <c r="E794" s="10" t="str">
        <f>IF(B794=1,"",IF(AND(TrackingWorksheet!G799 &lt;&gt;"",TrackingWorksheet!G799&lt;=WeeklySummary!$C$7, TrackingWorksheet!H799=Lists!$D$4), "Y", "N"))</f>
        <v/>
      </c>
      <c r="F794" s="10" t="str">
        <f>IF(B794=1,"",IF(AND(TrackingWorksheet!I799 &lt;&gt;"", TrackingWorksheet!I799&lt;=WeeklySummary!$C$7, TrackingWorksheet!J799=Lists!$D$4), "Y", "N"))</f>
        <v/>
      </c>
      <c r="G794" s="10" t="str">
        <f>IF(B794=1,"",IF(AND(TrackingWorksheet!G799 &lt;&gt;"",TrackingWorksheet!G799&lt;=WeeklySummary!$C$7, TrackingWorksheet!H799=Lists!$D$5), "Y", "N"))</f>
        <v/>
      </c>
      <c r="H794" s="10" t="str">
        <f>IF(B794=1,"",IF(AND(TrackingWorksheet!I799 &lt;&gt;"", TrackingWorksheet!I799&lt;=WeeklySummary!$C$7, TrackingWorksheet!J799=Lists!$D$5), "Y", "N"))</f>
        <v/>
      </c>
      <c r="I794" s="20" t="str">
        <f>IF(B794=1,"",IF(AND(TrackingWorksheet!G799 &lt;&gt;"", TrackingWorksheet!G799&lt;=WeeklySummary!$C$7, TrackingWorksheet!H799=Lists!$D$6), 1, 0))</f>
        <v/>
      </c>
      <c r="J794" s="20" t="str">
        <f t="shared" si="183"/>
        <v/>
      </c>
      <c r="K794" s="10" t="str">
        <f>IF(B794=1,"",IF(AND(TrackingWorksheet!I799&lt;=WeeklySummary!$C$7,TrackingWorksheet!K799="YES"),0,IF(AND(AND(OR(E794="Y",F794="Y"),E794&lt;&gt;F794),G794&lt;&gt;"Y", H794&lt;&gt;"Y"), 1, 0)))</f>
        <v/>
      </c>
      <c r="L794" s="20" t="str">
        <f t="shared" si="184"/>
        <v/>
      </c>
      <c r="M794" s="10" t="str">
        <f t="shared" si="185"/>
        <v/>
      </c>
      <c r="N794" s="20" t="str">
        <f t="shared" si="186"/>
        <v/>
      </c>
      <c r="O794" s="10" t="str">
        <f>IF(B794=1,"",IF(AND(TrackingWorksheet!I799&lt;=WeeklySummary!$C$7,TrackingWorksheet!K799="YES"),0,IF(AND(AND(OR(G794="Y",H794="Y"),G794&lt;&gt;H794),E794&lt;&gt;"Y", F794&lt;&gt;"Y"), 1, 0)))</f>
        <v/>
      </c>
      <c r="P794" s="20" t="str">
        <f t="shared" si="187"/>
        <v/>
      </c>
      <c r="Q794" s="10" t="str">
        <f t="shared" si="188"/>
        <v/>
      </c>
      <c r="R794" s="10" t="str">
        <f t="shared" si="189"/>
        <v/>
      </c>
      <c r="S794" s="10" t="str">
        <f>IF(B794=1,"",IF(AND(OR(AND(TrackingWorksheet!H799=Lists!$D$7,TrackingWorksheet!H799=TrackingWorksheet!J799),TrackingWorksheet!H799&lt;&gt;TrackingWorksheet!J799),TrackingWorksheet!K799="YES",TrackingWorksheet!H799&lt;&gt;Lists!$D$6,TrackingWorksheet!G799&lt;=WeeklySummary!$C$7,TrackingWorksheet!I799&lt;=WeeklySummary!$C$7),1,0))</f>
        <v/>
      </c>
      <c r="T794" s="10" t="str">
        <f t="shared" si="190"/>
        <v/>
      </c>
      <c r="U794" s="10" t="str">
        <f>IF($B794=1,"",IF(TrackingWorksheet!$K799="YES",1, 0)*D794)</f>
        <v/>
      </c>
      <c r="V794" s="20">
        <f t="shared" si="179"/>
        <v>0</v>
      </c>
      <c r="W794" s="20">
        <f t="shared" si="180"/>
        <v>0</v>
      </c>
      <c r="X794" s="10" t="str">
        <f>IF($B794=1,"",IF(AND(TrackingWorksheet!$L799&lt;&gt;"", TrackingWorksheet!$L799&gt;=WeeklySummary!$C$6,TrackingWorksheet!$L799&lt;=WeeklySummary!$C$7,OR(TrackingWorksheet!$H799=Lists!$D$4,TrackingWorksheet!$J799=Lists!$D$4)), 1, 0))</f>
        <v/>
      </c>
      <c r="Y794" s="10" t="str">
        <f>IF($B794=1,"",IF(AND(TrackingWorksheet!$L799&lt;&gt;"", TrackingWorksheet!$L799&gt;=WeeklySummary!$C$6,TrackingWorksheet!$L799&lt;=WeeklySummary!$C$7,OR(TrackingWorksheet!$H799=Lists!$D$5,TrackingWorksheet!$J799=Lists!$D$5)), 1, 0))</f>
        <v/>
      </c>
      <c r="Z794" s="10" t="str">
        <f>IF($B794=1,"",IF(AND(TrackingWorksheet!$L799&lt;&gt;"", TrackingWorksheet!$L799&gt;=WeeklySummary!$C$6,TrackingWorksheet!$L799&lt;=WeeklySummary!$C$7,OR(TrackingWorksheet!$H799=Lists!$D$6,TrackingWorksheet!$J799=Lists!$D$6)), 1, 0))</f>
        <v/>
      </c>
      <c r="AA794" s="19" t="str">
        <f>IF(B794=1,"",IF(AND(TrackingWorksheet!M799&lt;&gt;"",TrackingWorksheet!M799&lt;=WeeklySummary!$C$7),1,0)*D794)</f>
        <v/>
      </c>
      <c r="AB794" s="19" t="str">
        <f>IF(B794=1,"",IF(AND(TrackingWorksheet!N799&lt;&gt;"",TrackingWorksheet!N799&lt;=WeeklySummary!$C$7),1,0)*D794)</f>
        <v/>
      </c>
      <c r="AC794" s="19" t="str">
        <f>IF(B794=1,"",TrackingWorksheet!T799)</f>
        <v/>
      </c>
      <c r="AD794" s="19" t="str">
        <f>IF(B794=1,"",IF(D794*AND(TrackingWorksheet!S799&gt;=Calculations!$BD$3,TrackingWorksheet!U799="",TrackingWorksheet!K799="YES"),1,0))</f>
        <v/>
      </c>
      <c r="AE794" s="19" t="str">
        <f>IF($B794=1,"",IF(AND(TrackingWorksheet!$S799&gt;$BE$3,TrackingWorksheet!$T799=Lists!$P$4),1, 0)*D794)</f>
        <v/>
      </c>
      <c r="AF794" s="19" t="str">
        <f>IF($B794=1,"",IF(AND(TrackingWorksheet!$U799&gt;$BE$3,TrackingWorksheet!$V799=Lists!$P$4),1, 0)*D794)</f>
        <v/>
      </c>
      <c r="AG794" s="19" t="str">
        <f>IF($B794=1,"",IF(AND(TrackingWorksheet!$W799&gt;$BE$3,TrackingWorksheet!$X799=Lists!$P$4),1, 0)*D794)</f>
        <v/>
      </c>
      <c r="AH794" s="19" t="str">
        <f>IF($B794=1,"",IF(AND(TrackingWorksheet!$Y799&gt;$BE$3,TrackingWorksheet!$Z799=Lists!$P$4),1, 0)*D794)</f>
        <v/>
      </c>
      <c r="AI794" s="19" t="str">
        <f>IF($B794=1,"",IF(AND(TrackingWorksheet!$AA799&gt;$BE$3,TrackingWorksheet!$AB799=Lists!$P$4),1, 0)*D794)</f>
        <v/>
      </c>
      <c r="AJ794" s="19" t="str">
        <f>IF($B794=1,"",IF(AND(TrackingWorksheet!$S799&gt;$BE$3,TrackingWorksheet!$T799=Lists!$P$5),1, 0)*D794)</f>
        <v/>
      </c>
      <c r="AK794" s="19" t="str">
        <f>IF($B794=1,"",IF(AND(TrackingWorksheet!$U799&gt;$BE$3,TrackingWorksheet!$V799=Lists!$P$5),1, 0)*D794)</f>
        <v/>
      </c>
      <c r="AL794" s="19" t="str">
        <f>IF($B794=1,"",IF(AND(TrackingWorksheet!$W799&gt;$BE$3,TrackingWorksheet!$X799=Lists!$P$5),1, 0)*D794)</f>
        <v/>
      </c>
      <c r="AM794" s="19" t="str">
        <f>IF($B794=1,"",IF(AND(TrackingWorksheet!$Y799&gt;$BE$3,TrackingWorksheet!$Z799=Lists!$P$5),1, 0)*D794)</f>
        <v/>
      </c>
      <c r="AN794" s="19" t="str">
        <f>IF($B794=1,"",IF(AND(TrackingWorksheet!$AA799&gt;$BE$3,TrackingWorksheet!$AB799=Lists!$P$5),1, 0)*D794)</f>
        <v/>
      </c>
      <c r="AO794" s="19" t="str">
        <f>IF($B794=1,"",IF(AND(TrackingWorksheet!$S799&gt;$BE$3,TrackingWorksheet!$T799=Lists!$P$6),1, 0)*D794)</f>
        <v/>
      </c>
      <c r="AP794" s="19" t="str">
        <f>IF($B794=1,"",IF(AND(TrackingWorksheet!$U799&gt;$BE$3,TrackingWorksheet!$V799=Lists!$P$6),1, 0)*D794)</f>
        <v/>
      </c>
      <c r="AQ794" s="19" t="str">
        <f>IF($B794=1,"",IF(AND(TrackingWorksheet!$W799&gt;$BE$3,TrackingWorksheet!$X799=Lists!$P$6),1, 0)*D794)</f>
        <v/>
      </c>
      <c r="AR794" s="19" t="str">
        <f>IF($B794=1,"",IF(AND(TrackingWorksheet!$Y799&gt;$BE$3,TrackingWorksheet!$Z799=Lists!$P$6),1, 0)*D794)</f>
        <v/>
      </c>
      <c r="AS794" s="19" t="str">
        <f>IF($B794=1,"",IF(AND(TrackingWorksheet!$AA799&gt;$BE$3,TrackingWorksheet!$AB799=Lists!$P$6),1, 0)*D794)</f>
        <v/>
      </c>
      <c r="AT794" s="19">
        <f t="shared" si="181"/>
        <v>0</v>
      </c>
      <c r="AU794" s="19" t="str">
        <f>IF(B794=1,"",IF(AND(TrackingWorksheet!K799="",TrackingWorksheet!M799="", TrackingWorksheet!N799="", TrackingWorksheet!S799="", TrackingWorksheet!V799="", TrackingWorksheet!W799="", TrackingWorksheet!Y799="", TrackingWorksheet!AA799="", V794=1),1,0)*D794)</f>
        <v/>
      </c>
      <c r="AV794" s="19" t="str">
        <f>IF(B794=1,"",IF(D794*AND(TrackingWorksheet!U799&gt;Calculations!$BE$3,TrackingWorksheet!K799="YES"),1,0))</f>
        <v/>
      </c>
      <c r="AW794" s="19" t="str">
        <f>IF(B794=1,"",IF(D794*AND(TrackingWorksheet!W799&gt;Calculations!$BE$3,TrackingWorksheet!K799="YES"),1,0))</f>
        <v/>
      </c>
      <c r="AX794" s="19">
        <f t="shared" si="182"/>
        <v>0</v>
      </c>
      <c r="AY794" s="19">
        <f t="shared" si="178"/>
        <v>0</v>
      </c>
      <c r="AZ794" s="27" t="str">
        <f>IF(B794=1,"",IF(TrackingWorksheet!Q799="","",TrackingWorksheet!Q799))</f>
        <v/>
      </c>
      <c r="BB794" s="4"/>
      <c r="BC794" s="4"/>
      <c r="BD794" s="4"/>
      <c r="BE794" s="4"/>
      <c r="BF794" s="4"/>
      <c r="BG794" s="4" t="str">
        <f>IF(B794=1,"",IF(AND(N794=1,TrackingWorksheet!$I799+14&lt;=WeeklySummary!$C$7),1,0))</f>
        <v/>
      </c>
      <c r="BH794" s="4" t="str">
        <f>IF(B794=1,"",IF(AND(R794=1,TrackingWorksheet!$I799+14&lt;=WeeklySummary!$C$7),1,0))</f>
        <v/>
      </c>
      <c r="BI794" s="4" t="str">
        <f>IF(B794=1,"",IF(AND(J794=1,TrackingWorksheet!$G799+14&lt;=WeeklySummary!$C$7),1,0))</f>
        <v/>
      </c>
      <c r="BJ794" s="4" t="str">
        <f>IF(B794=1,"",IF(AND(T794=1,TrackingWorksheet!$I799+14&lt;=WeeklySummary!$C$7),1,0))</f>
        <v/>
      </c>
      <c r="BK794" s="4" t="str">
        <f>IF(B794=1,"",IF(AND(T794=1,TrackingWorksheet!$G799+14&lt;=WeeklySummary!$C$7),1,0))</f>
        <v/>
      </c>
      <c r="BL794" s="4">
        <f t="shared" si="191"/>
        <v>0</v>
      </c>
    </row>
    <row r="795" spans="2:64" x14ac:dyDescent="0.25">
      <c r="B795" s="27">
        <f>IF(AND(ISBLANK(TrackingWorksheet!B800),ISBLANK(TrackingWorksheet!C800),ISBLANK(TrackingWorksheet!G800),ISBLANK(TrackingWorksheet!H800),
ISBLANK(TrackingWorksheet!I800),ISBLANK(TrackingWorksheet!J800),ISBLANK(TrackingWorksheet!M800),
ISBLANK(TrackingWorksheet!N802)),1,0)</f>
        <v>1</v>
      </c>
      <c r="C795" s="12" t="str">
        <f>IF(B795=1,"",TrackingWorksheet!F800)</f>
        <v/>
      </c>
      <c r="D795" s="20" t="str">
        <f>IF(B795=1,"",IF(AND(TrackingWorksheet!B800&lt;&gt;"",TrackingWorksheet!B800&lt;=WeeklySummary!$C$7,OR(TrackingWorksheet!C800="",TrackingWorksheet!C800&gt;=WeeklySummary!$C$6)),1,0))</f>
        <v/>
      </c>
      <c r="E795" s="10" t="str">
        <f>IF(B795=1,"",IF(AND(TrackingWorksheet!G800 &lt;&gt;"",TrackingWorksheet!G800&lt;=WeeklySummary!$C$7, TrackingWorksheet!H800=Lists!$D$4), "Y", "N"))</f>
        <v/>
      </c>
      <c r="F795" s="10" t="str">
        <f>IF(B795=1,"",IF(AND(TrackingWorksheet!I800 &lt;&gt;"", TrackingWorksheet!I800&lt;=WeeklySummary!$C$7, TrackingWorksheet!J800=Lists!$D$4), "Y", "N"))</f>
        <v/>
      </c>
      <c r="G795" s="10" t="str">
        <f>IF(B795=1,"",IF(AND(TrackingWorksheet!G800 &lt;&gt;"",TrackingWorksheet!G800&lt;=WeeklySummary!$C$7, TrackingWorksheet!H800=Lists!$D$5), "Y", "N"))</f>
        <v/>
      </c>
      <c r="H795" s="10" t="str">
        <f>IF(B795=1,"",IF(AND(TrackingWorksheet!I800 &lt;&gt;"", TrackingWorksheet!I800&lt;=WeeklySummary!$C$7, TrackingWorksheet!J800=Lists!$D$5), "Y", "N"))</f>
        <v/>
      </c>
      <c r="I795" s="20" t="str">
        <f>IF(B795=1,"",IF(AND(TrackingWorksheet!G800 &lt;&gt;"", TrackingWorksheet!G800&lt;=WeeklySummary!$C$7, TrackingWorksheet!H800=Lists!$D$6), 1, 0))</f>
        <v/>
      </c>
      <c r="J795" s="20" t="str">
        <f t="shared" si="183"/>
        <v/>
      </c>
      <c r="K795" s="10" t="str">
        <f>IF(B795=1,"",IF(AND(TrackingWorksheet!I800&lt;=WeeklySummary!$C$7,TrackingWorksheet!K800="YES"),0,IF(AND(AND(OR(E795="Y",F795="Y"),E795&lt;&gt;F795),G795&lt;&gt;"Y", H795&lt;&gt;"Y"), 1, 0)))</f>
        <v/>
      </c>
      <c r="L795" s="20" t="str">
        <f t="shared" si="184"/>
        <v/>
      </c>
      <c r="M795" s="10" t="str">
        <f t="shared" si="185"/>
        <v/>
      </c>
      <c r="N795" s="20" t="str">
        <f t="shared" si="186"/>
        <v/>
      </c>
      <c r="O795" s="10" t="str">
        <f>IF(B795=1,"",IF(AND(TrackingWorksheet!I800&lt;=WeeklySummary!$C$7,TrackingWorksheet!K800="YES"),0,IF(AND(AND(OR(G795="Y",H795="Y"),G795&lt;&gt;H795),E795&lt;&gt;"Y", F795&lt;&gt;"Y"), 1, 0)))</f>
        <v/>
      </c>
      <c r="P795" s="20" t="str">
        <f t="shared" si="187"/>
        <v/>
      </c>
      <c r="Q795" s="10" t="str">
        <f t="shared" si="188"/>
        <v/>
      </c>
      <c r="R795" s="10" t="str">
        <f t="shared" si="189"/>
        <v/>
      </c>
      <c r="S795" s="10" t="str">
        <f>IF(B795=1,"",IF(AND(OR(AND(TrackingWorksheet!H800=Lists!$D$7,TrackingWorksheet!H800=TrackingWorksheet!J800),TrackingWorksheet!H800&lt;&gt;TrackingWorksheet!J800),TrackingWorksheet!K800="YES",TrackingWorksheet!H800&lt;&gt;Lists!$D$6,TrackingWorksheet!G800&lt;=WeeklySummary!$C$7,TrackingWorksheet!I800&lt;=WeeklySummary!$C$7),1,0))</f>
        <v/>
      </c>
      <c r="T795" s="10" t="str">
        <f t="shared" si="190"/>
        <v/>
      </c>
      <c r="U795" s="10" t="str">
        <f>IF($B795=1,"",IF(TrackingWorksheet!$K800="YES",1, 0)*D795)</f>
        <v/>
      </c>
      <c r="V795" s="20">
        <f t="shared" si="179"/>
        <v>0</v>
      </c>
      <c r="W795" s="20">
        <f t="shared" si="180"/>
        <v>0</v>
      </c>
      <c r="X795" s="10" t="str">
        <f>IF($B795=1,"",IF(AND(TrackingWorksheet!$L800&lt;&gt;"", TrackingWorksheet!$L800&gt;=WeeklySummary!$C$6,TrackingWorksheet!$L800&lt;=WeeklySummary!$C$7,OR(TrackingWorksheet!$H800=Lists!$D$4,TrackingWorksheet!$J800=Lists!$D$4)), 1, 0))</f>
        <v/>
      </c>
      <c r="Y795" s="10" t="str">
        <f>IF($B795=1,"",IF(AND(TrackingWorksheet!$L800&lt;&gt;"", TrackingWorksheet!$L800&gt;=WeeklySummary!$C$6,TrackingWorksheet!$L800&lt;=WeeklySummary!$C$7,OR(TrackingWorksheet!$H800=Lists!$D$5,TrackingWorksheet!$J800=Lists!$D$5)), 1, 0))</f>
        <v/>
      </c>
      <c r="Z795" s="10" t="str">
        <f>IF($B795=1,"",IF(AND(TrackingWorksheet!$L800&lt;&gt;"", TrackingWorksheet!$L800&gt;=WeeklySummary!$C$6,TrackingWorksheet!$L800&lt;=WeeklySummary!$C$7,OR(TrackingWorksheet!$H800=Lists!$D$6,TrackingWorksheet!$J800=Lists!$D$6)), 1, 0))</f>
        <v/>
      </c>
      <c r="AA795" s="19" t="str">
        <f>IF(B795=1,"",IF(AND(TrackingWorksheet!M800&lt;&gt;"",TrackingWorksheet!M800&lt;=WeeklySummary!$C$7),1,0)*D795)</f>
        <v/>
      </c>
      <c r="AB795" s="19" t="str">
        <f>IF(B795=1,"",IF(AND(TrackingWorksheet!N800&lt;&gt;"",TrackingWorksheet!N800&lt;=WeeklySummary!$C$7),1,0)*D795)</f>
        <v/>
      </c>
      <c r="AC795" s="19" t="str">
        <f>IF(B795=1,"",TrackingWorksheet!T800)</f>
        <v/>
      </c>
      <c r="AD795" s="19" t="str">
        <f>IF(B795=1,"",IF(D795*AND(TrackingWorksheet!S800&gt;=Calculations!$BD$3,TrackingWorksheet!U800="",TrackingWorksheet!K800="YES"),1,0))</f>
        <v/>
      </c>
      <c r="AE795" s="19" t="str">
        <f>IF($B795=1,"",IF(AND(TrackingWorksheet!$S800&gt;$BE$3,TrackingWorksheet!$T800=Lists!$P$4),1, 0)*D795)</f>
        <v/>
      </c>
      <c r="AF795" s="19" t="str">
        <f>IF($B795=1,"",IF(AND(TrackingWorksheet!$U800&gt;$BE$3,TrackingWorksheet!$V800=Lists!$P$4),1, 0)*D795)</f>
        <v/>
      </c>
      <c r="AG795" s="19" t="str">
        <f>IF($B795=1,"",IF(AND(TrackingWorksheet!$W800&gt;$BE$3,TrackingWorksheet!$X800=Lists!$P$4),1, 0)*D795)</f>
        <v/>
      </c>
      <c r="AH795" s="19" t="str">
        <f>IF($B795=1,"",IF(AND(TrackingWorksheet!$Y800&gt;$BE$3,TrackingWorksheet!$Z800=Lists!$P$4),1, 0)*D795)</f>
        <v/>
      </c>
      <c r="AI795" s="19" t="str">
        <f>IF($B795=1,"",IF(AND(TrackingWorksheet!$AA800&gt;$BE$3,TrackingWorksheet!$AB800=Lists!$P$4),1, 0)*D795)</f>
        <v/>
      </c>
      <c r="AJ795" s="19" t="str">
        <f>IF($B795=1,"",IF(AND(TrackingWorksheet!$S800&gt;$BE$3,TrackingWorksheet!$T800=Lists!$P$5),1, 0)*D795)</f>
        <v/>
      </c>
      <c r="AK795" s="19" t="str">
        <f>IF($B795=1,"",IF(AND(TrackingWorksheet!$U800&gt;$BE$3,TrackingWorksheet!$V800=Lists!$P$5),1, 0)*D795)</f>
        <v/>
      </c>
      <c r="AL795" s="19" t="str">
        <f>IF($B795=1,"",IF(AND(TrackingWorksheet!$W800&gt;$BE$3,TrackingWorksheet!$X800=Lists!$P$5),1, 0)*D795)</f>
        <v/>
      </c>
      <c r="AM795" s="19" t="str">
        <f>IF($B795=1,"",IF(AND(TrackingWorksheet!$Y800&gt;$BE$3,TrackingWorksheet!$Z800=Lists!$P$5),1, 0)*D795)</f>
        <v/>
      </c>
      <c r="AN795" s="19" t="str">
        <f>IF($B795=1,"",IF(AND(TrackingWorksheet!$AA800&gt;$BE$3,TrackingWorksheet!$AB800=Lists!$P$5),1, 0)*D795)</f>
        <v/>
      </c>
      <c r="AO795" s="19" t="str">
        <f>IF($B795=1,"",IF(AND(TrackingWorksheet!$S800&gt;$BE$3,TrackingWorksheet!$T800=Lists!$P$6),1, 0)*D795)</f>
        <v/>
      </c>
      <c r="AP795" s="19" t="str">
        <f>IF($B795=1,"",IF(AND(TrackingWorksheet!$U800&gt;$BE$3,TrackingWorksheet!$V800=Lists!$P$6),1, 0)*D795)</f>
        <v/>
      </c>
      <c r="AQ795" s="19" t="str">
        <f>IF($B795=1,"",IF(AND(TrackingWorksheet!$W800&gt;$BE$3,TrackingWorksheet!$X800=Lists!$P$6),1, 0)*D795)</f>
        <v/>
      </c>
      <c r="AR795" s="19" t="str">
        <f>IF($B795=1,"",IF(AND(TrackingWorksheet!$Y800&gt;$BE$3,TrackingWorksheet!$Z800=Lists!$P$6),1, 0)*D795)</f>
        <v/>
      </c>
      <c r="AS795" s="19" t="str">
        <f>IF($B795=1,"",IF(AND(TrackingWorksheet!$AA800&gt;$BE$3,TrackingWorksheet!$AB800=Lists!$P$6),1, 0)*D795)</f>
        <v/>
      </c>
      <c r="AT795" s="19">
        <f t="shared" si="181"/>
        <v>0</v>
      </c>
      <c r="AU795" s="19" t="str">
        <f>IF(B795=1,"",IF(AND(TrackingWorksheet!K800="",TrackingWorksheet!M800="", TrackingWorksheet!N800="", TrackingWorksheet!S800="", TrackingWorksheet!V800="", TrackingWorksheet!W800="", TrackingWorksheet!Y800="", TrackingWorksheet!AA800="", V795=1),1,0)*D795)</f>
        <v/>
      </c>
      <c r="AV795" s="19" t="str">
        <f>IF(B795=1,"",IF(D795*AND(TrackingWorksheet!U800&gt;Calculations!$BE$3,TrackingWorksheet!K800="YES"),1,0))</f>
        <v/>
      </c>
      <c r="AW795" s="19" t="str">
        <f>IF(B795=1,"",IF(D795*AND(TrackingWorksheet!W800&gt;Calculations!$BE$3,TrackingWorksheet!K800="YES"),1,0))</f>
        <v/>
      </c>
      <c r="AX795" s="19">
        <f t="shared" si="182"/>
        <v>0</v>
      </c>
      <c r="AY795" s="19">
        <f t="shared" si="178"/>
        <v>0</v>
      </c>
      <c r="AZ795" s="27" t="str">
        <f>IF(B795=1,"",IF(TrackingWorksheet!Q800="","",TrackingWorksheet!Q800))</f>
        <v/>
      </c>
      <c r="BB795" s="4"/>
      <c r="BC795" s="4"/>
      <c r="BD795" s="4"/>
      <c r="BE795" s="4"/>
      <c r="BF795" s="4"/>
      <c r="BG795" s="4" t="str">
        <f>IF(B795=1,"",IF(AND(N795=1,TrackingWorksheet!$I800+14&lt;=WeeklySummary!$C$7),1,0))</f>
        <v/>
      </c>
      <c r="BH795" s="4" t="str">
        <f>IF(B795=1,"",IF(AND(R795=1,TrackingWorksheet!$I800+14&lt;=WeeklySummary!$C$7),1,0))</f>
        <v/>
      </c>
      <c r="BI795" s="4" t="str">
        <f>IF(B795=1,"",IF(AND(J795=1,TrackingWorksheet!$G800+14&lt;=WeeklySummary!$C$7),1,0))</f>
        <v/>
      </c>
      <c r="BJ795" s="4" t="str">
        <f>IF(B795=1,"",IF(AND(T795=1,TrackingWorksheet!$I800+14&lt;=WeeklySummary!$C$7),1,0))</f>
        <v/>
      </c>
      <c r="BK795" s="4" t="str">
        <f>IF(B795=1,"",IF(AND(T795=1,TrackingWorksheet!$G800+14&lt;=WeeklySummary!$C$7),1,0))</f>
        <v/>
      </c>
      <c r="BL795" s="4">
        <f t="shared" si="191"/>
        <v>0</v>
      </c>
    </row>
    <row r="796" spans="2:64" x14ac:dyDescent="0.25">
      <c r="B796" s="27">
        <f>IF(AND(ISBLANK(TrackingWorksheet!B801),ISBLANK(TrackingWorksheet!C801),ISBLANK(TrackingWorksheet!G801),ISBLANK(TrackingWorksheet!H801),
ISBLANK(TrackingWorksheet!I801),ISBLANK(TrackingWorksheet!J801),ISBLANK(TrackingWorksheet!M801),
ISBLANK(TrackingWorksheet!N803)),1,0)</f>
        <v>1</v>
      </c>
      <c r="C796" s="12" t="str">
        <f>IF(B796=1,"",TrackingWorksheet!F801)</f>
        <v/>
      </c>
      <c r="D796" s="20" t="str">
        <f>IF(B796=1,"",IF(AND(TrackingWorksheet!B801&lt;&gt;"",TrackingWorksheet!B801&lt;=WeeklySummary!$C$7,OR(TrackingWorksheet!C801="",TrackingWorksheet!C801&gt;=WeeklySummary!$C$6)),1,0))</f>
        <v/>
      </c>
      <c r="E796" s="10" t="str">
        <f>IF(B796=1,"",IF(AND(TrackingWorksheet!G801 &lt;&gt;"",TrackingWorksheet!G801&lt;=WeeklySummary!$C$7, TrackingWorksheet!H801=Lists!$D$4), "Y", "N"))</f>
        <v/>
      </c>
      <c r="F796" s="10" t="str">
        <f>IF(B796=1,"",IF(AND(TrackingWorksheet!I801 &lt;&gt;"", TrackingWorksheet!I801&lt;=WeeklySummary!$C$7, TrackingWorksheet!J801=Lists!$D$4), "Y", "N"))</f>
        <v/>
      </c>
      <c r="G796" s="10" t="str">
        <f>IF(B796=1,"",IF(AND(TrackingWorksheet!G801 &lt;&gt;"",TrackingWorksheet!G801&lt;=WeeklySummary!$C$7, TrackingWorksheet!H801=Lists!$D$5), "Y", "N"))</f>
        <v/>
      </c>
      <c r="H796" s="10" t="str">
        <f>IF(B796=1,"",IF(AND(TrackingWorksheet!I801 &lt;&gt;"", TrackingWorksheet!I801&lt;=WeeklySummary!$C$7, TrackingWorksheet!J801=Lists!$D$5), "Y", "N"))</f>
        <v/>
      </c>
      <c r="I796" s="20" t="str">
        <f>IF(B796=1,"",IF(AND(TrackingWorksheet!G801 &lt;&gt;"", TrackingWorksheet!G801&lt;=WeeklySummary!$C$7, TrackingWorksheet!H801=Lists!$D$6), 1, 0))</f>
        <v/>
      </c>
      <c r="J796" s="20" t="str">
        <f t="shared" si="183"/>
        <v/>
      </c>
      <c r="K796" s="10" t="str">
        <f>IF(B796=1,"",IF(AND(TrackingWorksheet!I801&lt;=WeeklySummary!$C$7,TrackingWorksheet!K801="YES"),0,IF(AND(AND(OR(E796="Y",F796="Y"),E796&lt;&gt;F796),G796&lt;&gt;"Y", H796&lt;&gt;"Y"), 1, 0)))</f>
        <v/>
      </c>
      <c r="L796" s="20" t="str">
        <f t="shared" si="184"/>
        <v/>
      </c>
      <c r="M796" s="10" t="str">
        <f t="shared" si="185"/>
        <v/>
      </c>
      <c r="N796" s="20" t="str">
        <f t="shared" si="186"/>
        <v/>
      </c>
      <c r="O796" s="10" t="str">
        <f>IF(B796=1,"",IF(AND(TrackingWorksheet!I801&lt;=WeeklySummary!$C$7,TrackingWorksheet!K801="YES"),0,IF(AND(AND(OR(G796="Y",H796="Y"),G796&lt;&gt;H796),E796&lt;&gt;"Y", F796&lt;&gt;"Y"), 1, 0)))</f>
        <v/>
      </c>
      <c r="P796" s="20" t="str">
        <f t="shared" si="187"/>
        <v/>
      </c>
      <c r="Q796" s="10" t="str">
        <f t="shared" si="188"/>
        <v/>
      </c>
      <c r="R796" s="10" t="str">
        <f t="shared" si="189"/>
        <v/>
      </c>
      <c r="S796" s="10" t="str">
        <f>IF(B796=1,"",IF(AND(OR(AND(TrackingWorksheet!H801=Lists!$D$7,TrackingWorksheet!H801=TrackingWorksheet!J801),TrackingWorksheet!H801&lt;&gt;TrackingWorksheet!J801),TrackingWorksheet!K801="YES",TrackingWorksheet!H801&lt;&gt;Lists!$D$6,TrackingWorksheet!G801&lt;=WeeklySummary!$C$7,TrackingWorksheet!I801&lt;=WeeklySummary!$C$7),1,0))</f>
        <v/>
      </c>
      <c r="T796" s="10" t="str">
        <f t="shared" si="190"/>
        <v/>
      </c>
      <c r="U796" s="10" t="str">
        <f>IF($B796=1,"",IF(TrackingWorksheet!$K801="YES",1, 0)*D796)</f>
        <v/>
      </c>
      <c r="V796" s="20">
        <f t="shared" si="179"/>
        <v>0</v>
      </c>
      <c r="W796" s="20">
        <f t="shared" si="180"/>
        <v>0</v>
      </c>
      <c r="X796" s="10" t="str">
        <f>IF($B796=1,"",IF(AND(TrackingWorksheet!$L801&lt;&gt;"", TrackingWorksheet!$L801&gt;=WeeklySummary!$C$6,TrackingWorksheet!$L801&lt;=WeeklySummary!$C$7,OR(TrackingWorksheet!$H801=Lists!$D$4,TrackingWorksheet!$J801=Lists!$D$4)), 1, 0))</f>
        <v/>
      </c>
      <c r="Y796" s="10" t="str">
        <f>IF($B796=1,"",IF(AND(TrackingWorksheet!$L801&lt;&gt;"", TrackingWorksheet!$L801&gt;=WeeklySummary!$C$6,TrackingWorksheet!$L801&lt;=WeeklySummary!$C$7,OR(TrackingWorksheet!$H801=Lists!$D$5,TrackingWorksheet!$J801=Lists!$D$5)), 1, 0))</f>
        <v/>
      </c>
      <c r="Z796" s="10" t="str">
        <f>IF($B796=1,"",IF(AND(TrackingWorksheet!$L801&lt;&gt;"", TrackingWorksheet!$L801&gt;=WeeklySummary!$C$6,TrackingWorksheet!$L801&lt;=WeeklySummary!$C$7,OR(TrackingWorksheet!$H801=Lists!$D$6,TrackingWorksheet!$J801=Lists!$D$6)), 1, 0))</f>
        <v/>
      </c>
      <c r="AA796" s="19" t="str">
        <f>IF(B796=1,"",IF(AND(TrackingWorksheet!M801&lt;&gt;"",TrackingWorksheet!M801&lt;=WeeklySummary!$C$7),1,0)*D796)</f>
        <v/>
      </c>
      <c r="AB796" s="19" t="str">
        <f>IF(B796=1,"",IF(AND(TrackingWorksheet!N801&lt;&gt;"",TrackingWorksheet!N801&lt;=WeeklySummary!$C$7),1,0)*D796)</f>
        <v/>
      </c>
      <c r="AC796" s="19" t="str">
        <f>IF(B796=1,"",TrackingWorksheet!T801)</f>
        <v/>
      </c>
      <c r="AD796" s="19" t="str">
        <f>IF(B796=1,"",IF(D796*AND(TrackingWorksheet!S801&gt;=Calculations!$BD$3,TrackingWorksheet!U801="",TrackingWorksheet!K801="YES"),1,0))</f>
        <v/>
      </c>
      <c r="AE796" s="19" t="str">
        <f>IF($B796=1,"",IF(AND(TrackingWorksheet!$S801&gt;$BE$3,TrackingWorksheet!$T801=Lists!$P$4),1, 0)*D796)</f>
        <v/>
      </c>
      <c r="AF796" s="19" t="str">
        <f>IF($B796=1,"",IF(AND(TrackingWorksheet!$U801&gt;$BE$3,TrackingWorksheet!$V801=Lists!$P$4),1, 0)*D796)</f>
        <v/>
      </c>
      <c r="AG796" s="19" t="str">
        <f>IF($B796=1,"",IF(AND(TrackingWorksheet!$W801&gt;$BE$3,TrackingWorksheet!$X801=Lists!$P$4),1, 0)*D796)</f>
        <v/>
      </c>
      <c r="AH796" s="19" t="str">
        <f>IF($B796=1,"",IF(AND(TrackingWorksheet!$Y801&gt;$BE$3,TrackingWorksheet!$Z801=Lists!$P$4),1, 0)*D796)</f>
        <v/>
      </c>
      <c r="AI796" s="19" t="str">
        <f>IF($B796=1,"",IF(AND(TrackingWorksheet!$AA801&gt;$BE$3,TrackingWorksheet!$AB801=Lists!$P$4),1, 0)*D796)</f>
        <v/>
      </c>
      <c r="AJ796" s="19" t="str">
        <f>IF($B796=1,"",IF(AND(TrackingWorksheet!$S801&gt;$BE$3,TrackingWorksheet!$T801=Lists!$P$5),1, 0)*D796)</f>
        <v/>
      </c>
      <c r="AK796" s="19" t="str">
        <f>IF($B796=1,"",IF(AND(TrackingWorksheet!$U801&gt;$BE$3,TrackingWorksheet!$V801=Lists!$P$5),1, 0)*D796)</f>
        <v/>
      </c>
      <c r="AL796" s="19" t="str">
        <f>IF($B796=1,"",IF(AND(TrackingWorksheet!$W801&gt;$BE$3,TrackingWorksheet!$X801=Lists!$P$5),1, 0)*D796)</f>
        <v/>
      </c>
      <c r="AM796" s="19" t="str">
        <f>IF($B796=1,"",IF(AND(TrackingWorksheet!$Y801&gt;$BE$3,TrackingWorksheet!$Z801=Lists!$P$5),1, 0)*D796)</f>
        <v/>
      </c>
      <c r="AN796" s="19" t="str">
        <f>IF($B796=1,"",IF(AND(TrackingWorksheet!$AA801&gt;$BE$3,TrackingWorksheet!$AB801=Lists!$P$5),1, 0)*D796)</f>
        <v/>
      </c>
      <c r="AO796" s="19" t="str">
        <f>IF($B796=1,"",IF(AND(TrackingWorksheet!$S801&gt;$BE$3,TrackingWorksheet!$T801=Lists!$P$6),1, 0)*D796)</f>
        <v/>
      </c>
      <c r="AP796" s="19" t="str">
        <f>IF($B796=1,"",IF(AND(TrackingWorksheet!$U801&gt;$BE$3,TrackingWorksheet!$V801=Lists!$P$6),1, 0)*D796)</f>
        <v/>
      </c>
      <c r="AQ796" s="19" t="str">
        <f>IF($B796=1,"",IF(AND(TrackingWorksheet!$W801&gt;$BE$3,TrackingWorksheet!$X801=Lists!$P$6),1, 0)*D796)</f>
        <v/>
      </c>
      <c r="AR796" s="19" t="str">
        <f>IF($B796=1,"",IF(AND(TrackingWorksheet!$Y801&gt;$BE$3,TrackingWorksheet!$Z801=Lists!$P$6),1, 0)*D796)</f>
        <v/>
      </c>
      <c r="AS796" s="19" t="str">
        <f>IF($B796=1,"",IF(AND(TrackingWorksheet!$AA801&gt;$BE$3,TrackingWorksheet!$AB801=Lists!$P$6),1, 0)*D796)</f>
        <v/>
      </c>
      <c r="AT796" s="19">
        <f t="shared" si="181"/>
        <v>0</v>
      </c>
      <c r="AU796" s="19" t="str">
        <f>IF(B796=1,"",IF(AND(TrackingWorksheet!K801="",TrackingWorksheet!M801="", TrackingWorksheet!N801="", TrackingWorksheet!S801="", TrackingWorksheet!V801="", TrackingWorksheet!W801="", TrackingWorksheet!Y801="", TrackingWorksheet!AA801="", V796=1),1,0)*D796)</f>
        <v/>
      </c>
      <c r="AV796" s="19" t="str">
        <f>IF(B796=1,"",IF(D796*AND(TrackingWorksheet!U801&gt;Calculations!$BE$3,TrackingWorksheet!K801="YES"),1,0))</f>
        <v/>
      </c>
      <c r="AW796" s="19" t="str">
        <f>IF(B796=1,"",IF(D796*AND(TrackingWorksheet!W801&gt;Calculations!$BE$3,TrackingWorksheet!K801="YES"),1,0))</f>
        <v/>
      </c>
      <c r="AX796" s="19">
        <f t="shared" si="182"/>
        <v>0</v>
      </c>
      <c r="AY796" s="19">
        <f t="shared" si="178"/>
        <v>0</v>
      </c>
      <c r="AZ796" s="27" t="str">
        <f>IF(B796=1,"",IF(TrackingWorksheet!Q801="","",TrackingWorksheet!Q801))</f>
        <v/>
      </c>
      <c r="BB796" s="4"/>
      <c r="BC796" s="4"/>
      <c r="BD796" s="4"/>
      <c r="BE796" s="4"/>
      <c r="BF796" s="4"/>
      <c r="BG796" s="4" t="str">
        <f>IF(B796=1,"",IF(AND(N796=1,TrackingWorksheet!$I801+14&lt;=WeeklySummary!$C$7),1,0))</f>
        <v/>
      </c>
      <c r="BH796" s="4" t="str">
        <f>IF(B796=1,"",IF(AND(R796=1,TrackingWorksheet!$I801+14&lt;=WeeklySummary!$C$7),1,0))</f>
        <v/>
      </c>
      <c r="BI796" s="4" t="str">
        <f>IF(B796=1,"",IF(AND(J796=1,TrackingWorksheet!$G801+14&lt;=WeeklySummary!$C$7),1,0))</f>
        <v/>
      </c>
      <c r="BJ796" s="4" t="str">
        <f>IF(B796=1,"",IF(AND(T796=1,TrackingWorksheet!$I801+14&lt;=WeeklySummary!$C$7),1,0))</f>
        <v/>
      </c>
      <c r="BK796" s="4" t="str">
        <f>IF(B796=1,"",IF(AND(T796=1,TrackingWorksheet!$G801+14&lt;=WeeklySummary!$C$7),1,0))</f>
        <v/>
      </c>
      <c r="BL796" s="4">
        <f t="shared" si="191"/>
        <v>0</v>
      </c>
    </row>
    <row r="797" spans="2:64" x14ac:dyDescent="0.25">
      <c r="B797" s="27">
        <f>IF(AND(ISBLANK(TrackingWorksheet!B802),ISBLANK(TrackingWorksheet!C802),ISBLANK(TrackingWorksheet!G802),ISBLANK(TrackingWorksheet!H802),
ISBLANK(TrackingWorksheet!I802),ISBLANK(TrackingWorksheet!J802),ISBLANK(TrackingWorksheet!M802),
ISBLANK(TrackingWorksheet!N804)),1,0)</f>
        <v>1</v>
      </c>
      <c r="C797" s="12" t="str">
        <f>IF(B797=1,"",TrackingWorksheet!F802)</f>
        <v/>
      </c>
      <c r="D797" s="20" t="str">
        <f>IF(B797=1,"",IF(AND(TrackingWorksheet!B802&lt;&gt;"",TrackingWorksheet!B802&lt;=WeeklySummary!$C$7,OR(TrackingWorksheet!C802="",TrackingWorksheet!C802&gt;=WeeklySummary!$C$6)),1,0))</f>
        <v/>
      </c>
      <c r="E797" s="10" t="str">
        <f>IF(B797=1,"",IF(AND(TrackingWorksheet!G802 &lt;&gt;"",TrackingWorksheet!G802&lt;=WeeklySummary!$C$7, TrackingWorksheet!H802=Lists!$D$4), "Y", "N"))</f>
        <v/>
      </c>
      <c r="F797" s="10" t="str">
        <f>IF(B797=1,"",IF(AND(TrackingWorksheet!I802 &lt;&gt;"", TrackingWorksheet!I802&lt;=WeeklySummary!$C$7, TrackingWorksheet!J802=Lists!$D$4), "Y", "N"))</f>
        <v/>
      </c>
      <c r="G797" s="10" t="str">
        <f>IF(B797=1,"",IF(AND(TrackingWorksheet!G802 &lt;&gt;"",TrackingWorksheet!G802&lt;=WeeklySummary!$C$7, TrackingWorksheet!H802=Lists!$D$5), "Y", "N"))</f>
        <v/>
      </c>
      <c r="H797" s="10" t="str">
        <f>IF(B797=1,"",IF(AND(TrackingWorksheet!I802 &lt;&gt;"", TrackingWorksheet!I802&lt;=WeeklySummary!$C$7, TrackingWorksheet!J802=Lists!$D$5), "Y", "N"))</f>
        <v/>
      </c>
      <c r="I797" s="20" t="str">
        <f>IF(B797=1,"",IF(AND(TrackingWorksheet!G802 &lt;&gt;"", TrackingWorksheet!G802&lt;=WeeklySummary!$C$7, TrackingWorksheet!H802=Lists!$D$6), 1, 0))</f>
        <v/>
      </c>
      <c r="J797" s="20" t="str">
        <f t="shared" si="183"/>
        <v/>
      </c>
      <c r="K797" s="10" t="str">
        <f>IF(B797=1,"",IF(AND(TrackingWorksheet!I802&lt;=WeeklySummary!$C$7,TrackingWorksheet!K802="YES"),0,IF(AND(AND(OR(E797="Y",F797="Y"),E797&lt;&gt;F797),G797&lt;&gt;"Y", H797&lt;&gt;"Y"), 1, 0)))</f>
        <v/>
      </c>
      <c r="L797" s="20" t="str">
        <f t="shared" si="184"/>
        <v/>
      </c>
      <c r="M797" s="10" t="str">
        <f t="shared" si="185"/>
        <v/>
      </c>
      <c r="N797" s="20" t="str">
        <f t="shared" si="186"/>
        <v/>
      </c>
      <c r="O797" s="10" t="str">
        <f>IF(B797=1,"",IF(AND(TrackingWorksheet!I802&lt;=WeeklySummary!$C$7,TrackingWorksheet!K802="YES"),0,IF(AND(AND(OR(G797="Y",H797="Y"),G797&lt;&gt;H797),E797&lt;&gt;"Y", F797&lt;&gt;"Y"), 1, 0)))</f>
        <v/>
      </c>
      <c r="P797" s="20" t="str">
        <f t="shared" si="187"/>
        <v/>
      </c>
      <c r="Q797" s="10" t="str">
        <f t="shared" si="188"/>
        <v/>
      </c>
      <c r="R797" s="10" t="str">
        <f t="shared" si="189"/>
        <v/>
      </c>
      <c r="S797" s="10" t="str">
        <f>IF(B797=1,"",IF(AND(OR(AND(TrackingWorksheet!H802=Lists!$D$7,TrackingWorksheet!H802=TrackingWorksheet!J802),TrackingWorksheet!H802&lt;&gt;TrackingWorksheet!J802),TrackingWorksheet!K802="YES",TrackingWorksheet!H802&lt;&gt;Lists!$D$6,TrackingWorksheet!G802&lt;=WeeklySummary!$C$7,TrackingWorksheet!I802&lt;=WeeklySummary!$C$7),1,0))</f>
        <v/>
      </c>
      <c r="T797" s="10" t="str">
        <f t="shared" si="190"/>
        <v/>
      </c>
      <c r="U797" s="10" t="str">
        <f>IF($B797=1,"",IF(TrackingWorksheet!$K802="YES",1, 0)*D797)</f>
        <v/>
      </c>
      <c r="V797" s="20">
        <f t="shared" si="179"/>
        <v>0</v>
      </c>
      <c r="W797" s="20">
        <f t="shared" si="180"/>
        <v>0</v>
      </c>
      <c r="X797" s="10" t="str">
        <f>IF($B797=1,"",IF(AND(TrackingWorksheet!$L802&lt;&gt;"", TrackingWorksheet!$L802&gt;=WeeklySummary!$C$6,TrackingWorksheet!$L802&lt;=WeeklySummary!$C$7,OR(TrackingWorksheet!$H802=Lists!$D$4,TrackingWorksheet!$J802=Lists!$D$4)), 1, 0))</f>
        <v/>
      </c>
      <c r="Y797" s="10" t="str">
        <f>IF($B797=1,"",IF(AND(TrackingWorksheet!$L802&lt;&gt;"", TrackingWorksheet!$L802&gt;=WeeklySummary!$C$6,TrackingWorksheet!$L802&lt;=WeeklySummary!$C$7,OR(TrackingWorksheet!$H802=Lists!$D$5,TrackingWorksheet!$J802=Lists!$D$5)), 1, 0))</f>
        <v/>
      </c>
      <c r="Z797" s="10" t="str">
        <f>IF($B797=1,"",IF(AND(TrackingWorksheet!$L802&lt;&gt;"", TrackingWorksheet!$L802&gt;=WeeklySummary!$C$6,TrackingWorksheet!$L802&lt;=WeeklySummary!$C$7,OR(TrackingWorksheet!$H802=Lists!$D$6,TrackingWorksheet!$J802=Lists!$D$6)), 1, 0))</f>
        <v/>
      </c>
      <c r="AA797" s="19" t="str">
        <f>IF(B797=1,"",IF(AND(TrackingWorksheet!M802&lt;&gt;"",TrackingWorksheet!M802&lt;=WeeklySummary!$C$7),1,0)*D797)</f>
        <v/>
      </c>
      <c r="AB797" s="19" t="str">
        <f>IF(B797=1,"",IF(AND(TrackingWorksheet!N802&lt;&gt;"",TrackingWorksheet!N802&lt;=WeeklySummary!$C$7),1,0)*D797)</f>
        <v/>
      </c>
      <c r="AC797" s="19" t="str">
        <f>IF(B797=1,"",TrackingWorksheet!T802)</f>
        <v/>
      </c>
      <c r="AD797" s="19" t="str">
        <f>IF(B797=1,"",IF(D797*AND(TrackingWorksheet!S802&gt;=Calculations!$BD$3,TrackingWorksheet!U802="",TrackingWorksheet!K802="YES"),1,0))</f>
        <v/>
      </c>
      <c r="AE797" s="19" t="str">
        <f>IF($B797=1,"",IF(AND(TrackingWorksheet!$S802&gt;$BE$3,TrackingWorksheet!$T802=Lists!$P$4),1, 0)*D797)</f>
        <v/>
      </c>
      <c r="AF797" s="19" t="str">
        <f>IF($B797=1,"",IF(AND(TrackingWorksheet!$U802&gt;$BE$3,TrackingWorksheet!$V802=Lists!$P$4),1, 0)*D797)</f>
        <v/>
      </c>
      <c r="AG797" s="19" t="str">
        <f>IF($B797=1,"",IF(AND(TrackingWorksheet!$W802&gt;$BE$3,TrackingWorksheet!$X802=Lists!$P$4),1, 0)*D797)</f>
        <v/>
      </c>
      <c r="AH797" s="19" t="str">
        <f>IF($B797=1,"",IF(AND(TrackingWorksheet!$Y802&gt;$BE$3,TrackingWorksheet!$Z802=Lists!$P$4),1, 0)*D797)</f>
        <v/>
      </c>
      <c r="AI797" s="19" t="str">
        <f>IF($B797=1,"",IF(AND(TrackingWorksheet!$AA802&gt;$BE$3,TrackingWorksheet!$AB802=Lists!$P$4),1, 0)*D797)</f>
        <v/>
      </c>
      <c r="AJ797" s="19" t="str">
        <f>IF($B797=1,"",IF(AND(TrackingWorksheet!$S802&gt;$BE$3,TrackingWorksheet!$T802=Lists!$P$5),1, 0)*D797)</f>
        <v/>
      </c>
      <c r="AK797" s="19" t="str">
        <f>IF($B797=1,"",IF(AND(TrackingWorksheet!$U802&gt;$BE$3,TrackingWorksheet!$V802=Lists!$P$5),1, 0)*D797)</f>
        <v/>
      </c>
      <c r="AL797" s="19" t="str">
        <f>IF($B797=1,"",IF(AND(TrackingWorksheet!$W802&gt;$BE$3,TrackingWorksheet!$X802=Lists!$P$5),1, 0)*D797)</f>
        <v/>
      </c>
      <c r="AM797" s="19" t="str">
        <f>IF($B797=1,"",IF(AND(TrackingWorksheet!$Y802&gt;$BE$3,TrackingWorksheet!$Z802=Lists!$P$5),1, 0)*D797)</f>
        <v/>
      </c>
      <c r="AN797" s="19" t="str">
        <f>IF($B797=1,"",IF(AND(TrackingWorksheet!$AA802&gt;$BE$3,TrackingWorksheet!$AB802=Lists!$P$5),1, 0)*D797)</f>
        <v/>
      </c>
      <c r="AO797" s="19" t="str">
        <f>IF($B797=1,"",IF(AND(TrackingWorksheet!$S802&gt;$BE$3,TrackingWorksheet!$T802=Lists!$P$6),1, 0)*D797)</f>
        <v/>
      </c>
      <c r="AP797" s="19" t="str">
        <f>IF($B797=1,"",IF(AND(TrackingWorksheet!$U802&gt;$BE$3,TrackingWorksheet!$V802=Lists!$P$6),1, 0)*D797)</f>
        <v/>
      </c>
      <c r="AQ797" s="19" t="str">
        <f>IF($B797=1,"",IF(AND(TrackingWorksheet!$W802&gt;$BE$3,TrackingWorksheet!$X802=Lists!$P$6),1, 0)*D797)</f>
        <v/>
      </c>
      <c r="AR797" s="19" t="str">
        <f>IF($B797=1,"",IF(AND(TrackingWorksheet!$Y802&gt;$BE$3,TrackingWorksheet!$Z802=Lists!$P$6),1, 0)*D797)</f>
        <v/>
      </c>
      <c r="AS797" s="19" t="str">
        <f>IF($B797=1,"",IF(AND(TrackingWorksheet!$AA802&gt;$BE$3,TrackingWorksheet!$AB802=Lists!$P$6),1, 0)*D797)</f>
        <v/>
      </c>
      <c r="AT797" s="19">
        <f t="shared" si="181"/>
        <v>0</v>
      </c>
      <c r="AU797" s="19" t="str">
        <f>IF(B797=1,"",IF(AND(TrackingWorksheet!K802="",TrackingWorksheet!M802="", TrackingWorksheet!N802="", TrackingWorksheet!S802="", TrackingWorksheet!V802="", TrackingWorksheet!W802="", TrackingWorksheet!Y802="", TrackingWorksheet!AA802="", V797=1),1,0)*D797)</f>
        <v/>
      </c>
      <c r="AV797" s="19" t="str">
        <f>IF(B797=1,"",IF(D797*AND(TrackingWorksheet!U802&gt;Calculations!$BE$3,TrackingWorksheet!K802="YES"),1,0))</f>
        <v/>
      </c>
      <c r="AW797" s="19" t="str">
        <f>IF(B797=1,"",IF(D797*AND(TrackingWorksheet!W802&gt;Calculations!$BE$3,TrackingWorksheet!K802="YES"),1,0))</f>
        <v/>
      </c>
      <c r="AX797" s="19">
        <f t="shared" si="182"/>
        <v>0</v>
      </c>
      <c r="AY797" s="19">
        <f t="shared" si="178"/>
        <v>0</v>
      </c>
      <c r="AZ797" s="27" t="str">
        <f>IF(B797=1,"",IF(TrackingWorksheet!Q802="","",TrackingWorksheet!Q802))</f>
        <v/>
      </c>
      <c r="BB797" s="4"/>
      <c r="BC797" s="4"/>
      <c r="BD797" s="4"/>
      <c r="BE797" s="4"/>
      <c r="BF797" s="4"/>
      <c r="BG797" s="4" t="str">
        <f>IF(B797=1,"",IF(AND(N797=1,TrackingWorksheet!$I802+14&lt;=WeeklySummary!$C$7),1,0))</f>
        <v/>
      </c>
      <c r="BH797" s="4" t="str">
        <f>IF(B797=1,"",IF(AND(R797=1,TrackingWorksheet!$I802+14&lt;=WeeklySummary!$C$7),1,0))</f>
        <v/>
      </c>
      <c r="BI797" s="4" t="str">
        <f>IF(B797=1,"",IF(AND(J797=1,TrackingWorksheet!$G802+14&lt;=WeeklySummary!$C$7),1,0))</f>
        <v/>
      </c>
      <c r="BJ797" s="4" t="str">
        <f>IF(B797=1,"",IF(AND(T797=1,TrackingWorksheet!$I802+14&lt;=WeeklySummary!$C$7),1,0))</f>
        <v/>
      </c>
      <c r="BK797" s="4" t="str">
        <f>IF(B797=1,"",IF(AND(T797=1,TrackingWorksheet!$G802+14&lt;=WeeklySummary!$C$7),1,0))</f>
        <v/>
      </c>
      <c r="BL797" s="4">
        <f t="shared" si="191"/>
        <v>0</v>
      </c>
    </row>
    <row r="798" spans="2:64" x14ac:dyDescent="0.25">
      <c r="B798" s="27">
        <f>IF(AND(ISBLANK(TrackingWorksheet!B803),ISBLANK(TrackingWorksheet!C803),ISBLANK(TrackingWorksheet!G803),ISBLANK(TrackingWorksheet!H803),
ISBLANK(TrackingWorksheet!I803),ISBLANK(TrackingWorksheet!J803),ISBLANK(TrackingWorksheet!M803),
ISBLANK(TrackingWorksheet!N805)),1,0)</f>
        <v>1</v>
      </c>
      <c r="C798" s="12" t="str">
        <f>IF(B798=1,"",TrackingWorksheet!F803)</f>
        <v/>
      </c>
      <c r="D798" s="20" t="str">
        <f>IF(B798=1,"",IF(AND(TrackingWorksheet!B803&lt;&gt;"",TrackingWorksheet!B803&lt;=WeeklySummary!$C$7,OR(TrackingWorksheet!C803="",TrackingWorksheet!C803&gt;=WeeklySummary!$C$6)),1,0))</f>
        <v/>
      </c>
      <c r="E798" s="10" t="str">
        <f>IF(B798=1,"",IF(AND(TrackingWorksheet!G803 &lt;&gt;"",TrackingWorksheet!G803&lt;=WeeklySummary!$C$7, TrackingWorksheet!H803=Lists!$D$4), "Y", "N"))</f>
        <v/>
      </c>
      <c r="F798" s="10" t="str">
        <f>IF(B798=1,"",IF(AND(TrackingWorksheet!I803 &lt;&gt;"", TrackingWorksheet!I803&lt;=WeeklySummary!$C$7, TrackingWorksheet!J803=Lists!$D$4), "Y", "N"))</f>
        <v/>
      </c>
      <c r="G798" s="10" t="str">
        <f>IF(B798=1,"",IF(AND(TrackingWorksheet!G803 &lt;&gt;"",TrackingWorksheet!G803&lt;=WeeklySummary!$C$7, TrackingWorksheet!H803=Lists!$D$5), "Y", "N"))</f>
        <v/>
      </c>
      <c r="H798" s="10" t="str">
        <f>IF(B798=1,"",IF(AND(TrackingWorksheet!I803 &lt;&gt;"", TrackingWorksheet!I803&lt;=WeeklySummary!$C$7, TrackingWorksheet!J803=Lists!$D$5), "Y", "N"))</f>
        <v/>
      </c>
      <c r="I798" s="20" t="str">
        <f>IF(B798=1,"",IF(AND(TrackingWorksheet!G803 &lt;&gt;"", TrackingWorksheet!G803&lt;=WeeklySummary!$C$7, TrackingWorksheet!H803=Lists!$D$6), 1, 0))</f>
        <v/>
      </c>
      <c r="J798" s="20" t="str">
        <f t="shared" si="183"/>
        <v/>
      </c>
      <c r="K798" s="10" t="str">
        <f>IF(B798=1,"",IF(AND(TrackingWorksheet!I803&lt;=WeeklySummary!$C$7,TrackingWorksheet!K803="YES"),0,IF(AND(AND(OR(E798="Y",F798="Y"),E798&lt;&gt;F798),G798&lt;&gt;"Y", H798&lt;&gt;"Y"), 1, 0)))</f>
        <v/>
      </c>
      <c r="L798" s="20" t="str">
        <f t="shared" si="184"/>
        <v/>
      </c>
      <c r="M798" s="10" t="str">
        <f t="shared" si="185"/>
        <v/>
      </c>
      <c r="N798" s="20" t="str">
        <f t="shared" si="186"/>
        <v/>
      </c>
      <c r="O798" s="10" t="str">
        <f>IF(B798=1,"",IF(AND(TrackingWorksheet!I803&lt;=WeeklySummary!$C$7,TrackingWorksheet!K803="YES"),0,IF(AND(AND(OR(G798="Y",H798="Y"),G798&lt;&gt;H798),E798&lt;&gt;"Y", F798&lt;&gt;"Y"), 1, 0)))</f>
        <v/>
      </c>
      <c r="P798" s="20" t="str">
        <f t="shared" si="187"/>
        <v/>
      </c>
      <c r="Q798" s="10" t="str">
        <f t="shared" si="188"/>
        <v/>
      </c>
      <c r="R798" s="10" t="str">
        <f t="shared" si="189"/>
        <v/>
      </c>
      <c r="S798" s="10" t="str">
        <f>IF(B798=1,"",IF(AND(OR(AND(TrackingWorksheet!H803=Lists!$D$7,TrackingWorksheet!H803=TrackingWorksheet!J803),TrackingWorksheet!H803&lt;&gt;TrackingWorksheet!J803),TrackingWorksheet!K803="YES",TrackingWorksheet!H803&lt;&gt;Lists!$D$6,TrackingWorksheet!G803&lt;=WeeklySummary!$C$7,TrackingWorksheet!I803&lt;=WeeklySummary!$C$7),1,0))</f>
        <v/>
      </c>
      <c r="T798" s="10" t="str">
        <f t="shared" si="190"/>
        <v/>
      </c>
      <c r="U798" s="10" t="str">
        <f>IF($B798=1,"",IF(TrackingWorksheet!$K803="YES",1, 0)*D798)</f>
        <v/>
      </c>
      <c r="V798" s="20">
        <f t="shared" si="179"/>
        <v>0</v>
      </c>
      <c r="W798" s="20">
        <f t="shared" si="180"/>
        <v>0</v>
      </c>
      <c r="X798" s="10" t="str">
        <f>IF($B798=1,"",IF(AND(TrackingWorksheet!$L803&lt;&gt;"", TrackingWorksheet!$L803&gt;=WeeklySummary!$C$6,TrackingWorksheet!$L803&lt;=WeeklySummary!$C$7,OR(TrackingWorksheet!$H803=Lists!$D$4,TrackingWorksheet!$J803=Lists!$D$4)), 1, 0))</f>
        <v/>
      </c>
      <c r="Y798" s="10" t="str">
        <f>IF($B798=1,"",IF(AND(TrackingWorksheet!$L803&lt;&gt;"", TrackingWorksheet!$L803&gt;=WeeklySummary!$C$6,TrackingWorksheet!$L803&lt;=WeeklySummary!$C$7,OR(TrackingWorksheet!$H803=Lists!$D$5,TrackingWorksheet!$J803=Lists!$D$5)), 1, 0))</f>
        <v/>
      </c>
      <c r="Z798" s="10" t="str">
        <f>IF($B798=1,"",IF(AND(TrackingWorksheet!$L803&lt;&gt;"", TrackingWorksheet!$L803&gt;=WeeklySummary!$C$6,TrackingWorksheet!$L803&lt;=WeeklySummary!$C$7,OR(TrackingWorksheet!$H803=Lists!$D$6,TrackingWorksheet!$J803=Lists!$D$6)), 1, 0))</f>
        <v/>
      </c>
      <c r="AA798" s="19" t="str">
        <f>IF(B798=1,"",IF(AND(TrackingWorksheet!M803&lt;&gt;"",TrackingWorksheet!M803&lt;=WeeklySummary!$C$7),1,0)*D798)</f>
        <v/>
      </c>
      <c r="AB798" s="19" t="str">
        <f>IF(B798=1,"",IF(AND(TrackingWorksheet!N803&lt;&gt;"",TrackingWorksheet!N803&lt;=WeeklySummary!$C$7),1,0)*D798)</f>
        <v/>
      </c>
      <c r="AC798" s="19" t="str">
        <f>IF(B798=1,"",TrackingWorksheet!T803)</f>
        <v/>
      </c>
      <c r="AD798" s="19" t="str">
        <f>IF(B798=1,"",IF(D798*AND(TrackingWorksheet!S803&gt;=Calculations!$BD$3,TrackingWorksheet!U803="",TrackingWorksheet!K803="YES"),1,0))</f>
        <v/>
      </c>
      <c r="AE798" s="19" t="str">
        <f>IF($B798=1,"",IF(AND(TrackingWorksheet!$S803&gt;$BE$3,TrackingWorksheet!$T803=Lists!$P$4),1, 0)*D798)</f>
        <v/>
      </c>
      <c r="AF798" s="19" t="str">
        <f>IF($B798=1,"",IF(AND(TrackingWorksheet!$U803&gt;$BE$3,TrackingWorksheet!$V803=Lists!$P$4),1, 0)*D798)</f>
        <v/>
      </c>
      <c r="AG798" s="19" t="str">
        <f>IF($B798=1,"",IF(AND(TrackingWorksheet!$W803&gt;$BE$3,TrackingWorksheet!$X803=Lists!$P$4),1, 0)*D798)</f>
        <v/>
      </c>
      <c r="AH798" s="19" t="str">
        <f>IF($B798=1,"",IF(AND(TrackingWorksheet!$Y803&gt;$BE$3,TrackingWorksheet!$Z803=Lists!$P$4),1, 0)*D798)</f>
        <v/>
      </c>
      <c r="AI798" s="19" t="str">
        <f>IF($B798=1,"",IF(AND(TrackingWorksheet!$AA803&gt;$BE$3,TrackingWorksheet!$AB803=Lists!$P$4),1, 0)*D798)</f>
        <v/>
      </c>
      <c r="AJ798" s="19" t="str">
        <f>IF($B798=1,"",IF(AND(TrackingWorksheet!$S803&gt;$BE$3,TrackingWorksheet!$T803=Lists!$P$5),1, 0)*D798)</f>
        <v/>
      </c>
      <c r="AK798" s="19" t="str">
        <f>IF($B798=1,"",IF(AND(TrackingWorksheet!$U803&gt;$BE$3,TrackingWorksheet!$V803=Lists!$P$5),1, 0)*D798)</f>
        <v/>
      </c>
      <c r="AL798" s="19" t="str">
        <f>IF($B798=1,"",IF(AND(TrackingWorksheet!$W803&gt;$BE$3,TrackingWorksheet!$X803=Lists!$P$5),1, 0)*D798)</f>
        <v/>
      </c>
      <c r="AM798" s="19" t="str">
        <f>IF($B798=1,"",IF(AND(TrackingWorksheet!$Y803&gt;$BE$3,TrackingWorksheet!$Z803=Lists!$P$5),1, 0)*D798)</f>
        <v/>
      </c>
      <c r="AN798" s="19" t="str">
        <f>IF($B798=1,"",IF(AND(TrackingWorksheet!$AA803&gt;$BE$3,TrackingWorksheet!$AB803=Lists!$P$5),1, 0)*D798)</f>
        <v/>
      </c>
      <c r="AO798" s="19" t="str">
        <f>IF($B798=1,"",IF(AND(TrackingWorksheet!$S803&gt;$BE$3,TrackingWorksheet!$T803=Lists!$P$6),1, 0)*D798)</f>
        <v/>
      </c>
      <c r="AP798" s="19" t="str">
        <f>IF($B798=1,"",IF(AND(TrackingWorksheet!$U803&gt;$BE$3,TrackingWorksheet!$V803=Lists!$P$6),1, 0)*D798)</f>
        <v/>
      </c>
      <c r="AQ798" s="19" t="str">
        <f>IF($B798=1,"",IF(AND(TrackingWorksheet!$W803&gt;$BE$3,TrackingWorksheet!$X803=Lists!$P$6),1, 0)*D798)</f>
        <v/>
      </c>
      <c r="AR798" s="19" t="str">
        <f>IF($B798=1,"",IF(AND(TrackingWorksheet!$Y803&gt;$BE$3,TrackingWorksheet!$Z803=Lists!$P$6),1, 0)*D798)</f>
        <v/>
      </c>
      <c r="AS798" s="19" t="str">
        <f>IF($B798=1,"",IF(AND(TrackingWorksheet!$AA803&gt;$BE$3,TrackingWorksheet!$AB803=Lists!$P$6),1, 0)*D798)</f>
        <v/>
      </c>
      <c r="AT798" s="19">
        <f t="shared" si="181"/>
        <v>0</v>
      </c>
      <c r="AU798" s="19" t="str">
        <f>IF(B798=1,"",IF(AND(TrackingWorksheet!K803="",TrackingWorksheet!M803="", TrackingWorksheet!N803="", TrackingWorksheet!S803="", TrackingWorksheet!V803="", TrackingWorksheet!W803="", TrackingWorksheet!Y803="", TrackingWorksheet!AA803="", V798=1),1,0)*D798)</f>
        <v/>
      </c>
      <c r="AV798" s="19" t="str">
        <f>IF(B798=1,"",IF(D798*AND(TrackingWorksheet!U803&gt;Calculations!$BE$3,TrackingWorksheet!K803="YES"),1,0))</f>
        <v/>
      </c>
      <c r="AW798" s="19" t="str">
        <f>IF(B798=1,"",IF(D798*AND(TrackingWorksheet!W803&gt;Calculations!$BE$3,TrackingWorksheet!K803="YES"),1,0))</f>
        <v/>
      </c>
      <c r="AX798" s="19">
        <f t="shared" si="182"/>
        <v>0</v>
      </c>
      <c r="AY798" s="19">
        <f t="shared" si="178"/>
        <v>0</v>
      </c>
      <c r="AZ798" s="27" t="str">
        <f>IF(B798=1,"",IF(TrackingWorksheet!Q803="","",TrackingWorksheet!Q803))</f>
        <v/>
      </c>
      <c r="BB798" s="4"/>
      <c r="BC798" s="4"/>
      <c r="BD798" s="4"/>
      <c r="BE798" s="4"/>
      <c r="BF798" s="4"/>
      <c r="BG798" s="4" t="str">
        <f>IF(B798=1,"",IF(AND(N798=1,TrackingWorksheet!$I803+14&lt;=WeeklySummary!$C$7),1,0))</f>
        <v/>
      </c>
      <c r="BH798" s="4" t="str">
        <f>IF(B798=1,"",IF(AND(R798=1,TrackingWorksheet!$I803+14&lt;=WeeklySummary!$C$7),1,0))</f>
        <v/>
      </c>
      <c r="BI798" s="4" t="str">
        <f>IF(B798=1,"",IF(AND(J798=1,TrackingWorksheet!$G803+14&lt;=WeeklySummary!$C$7),1,0))</f>
        <v/>
      </c>
      <c r="BJ798" s="4" t="str">
        <f>IF(B798=1,"",IF(AND(T798=1,TrackingWorksheet!$I803+14&lt;=WeeklySummary!$C$7),1,0))</f>
        <v/>
      </c>
      <c r="BK798" s="4" t="str">
        <f>IF(B798=1,"",IF(AND(T798=1,TrackingWorksheet!$G803+14&lt;=WeeklySummary!$C$7),1,0))</f>
        <v/>
      </c>
      <c r="BL798" s="4">
        <f t="shared" si="191"/>
        <v>0</v>
      </c>
    </row>
    <row r="799" spans="2:64" x14ac:dyDescent="0.25">
      <c r="B799" s="27">
        <f>IF(AND(ISBLANK(TrackingWorksheet!B804),ISBLANK(TrackingWorksheet!C804),ISBLANK(TrackingWorksheet!G804),ISBLANK(TrackingWorksheet!H804),
ISBLANK(TrackingWorksheet!I804),ISBLANK(TrackingWorksheet!J804),ISBLANK(TrackingWorksheet!M804),
ISBLANK(TrackingWorksheet!N806)),1,0)</f>
        <v>1</v>
      </c>
      <c r="C799" s="12" t="str">
        <f>IF(B799=1,"",TrackingWorksheet!F804)</f>
        <v/>
      </c>
      <c r="D799" s="20" t="str">
        <f>IF(B799=1,"",IF(AND(TrackingWorksheet!B804&lt;&gt;"",TrackingWorksheet!B804&lt;=WeeklySummary!$C$7,OR(TrackingWorksheet!C804="",TrackingWorksheet!C804&gt;=WeeklySummary!$C$6)),1,0))</f>
        <v/>
      </c>
      <c r="E799" s="10" t="str">
        <f>IF(B799=1,"",IF(AND(TrackingWorksheet!G804 &lt;&gt;"",TrackingWorksheet!G804&lt;=WeeklySummary!$C$7, TrackingWorksheet!H804=Lists!$D$4), "Y", "N"))</f>
        <v/>
      </c>
      <c r="F799" s="10" t="str">
        <f>IF(B799=1,"",IF(AND(TrackingWorksheet!I804 &lt;&gt;"", TrackingWorksheet!I804&lt;=WeeklySummary!$C$7, TrackingWorksheet!J804=Lists!$D$4), "Y", "N"))</f>
        <v/>
      </c>
      <c r="G799" s="10" t="str">
        <f>IF(B799=1,"",IF(AND(TrackingWorksheet!G804 &lt;&gt;"",TrackingWorksheet!G804&lt;=WeeklySummary!$C$7, TrackingWorksheet!H804=Lists!$D$5), "Y", "N"))</f>
        <v/>
      </c>
      <c r="H799" s="10" t="str">
        <f>IF(B799=1,"",IF(AND(TrackingWorksheet!I804 &lt;&gt;"", TrackingWorksheet!I804&lt;=WeeklySummary!$C$7, TrackingWorksheet!J804=Lists!$D$5), "Y", "N"))</f>
        <v/>
      </c>
      <c r="I799" s="20" t="str">
        <f>IF(B799=1,"",IF(AND(TrackingWorksheet!G804 &lt;&gt;"", TrackingWorksheet!G804&lt;=WeeklySummary!$C$7, TrackingWorksheet!H804=Lists!$D$6), 1, 0))</f>
        <v/>
      </c>
      <c r="J799" s="20" t="str">
        <f t="shared" si="183"/>
        <v/>
      </c>
      <c r="K799" s="10" t="str">
        <f>IF(B799=1,"",IF(AND(TrackingWorksheet!I804&lt;=WeeklySummary!$C$7,TrackingWorksheet!K804="YES"),0,IF(AND(AND(OR(E799="Y",F799="Y"),E799&lt;&gt;F799),G799&lt;&gt;"Y", H799&lt;&gt;"Y"), 1, 0)))</f>
        <v/>
      </c>
      <c r="L799" s="20" t="str">
        <f t="shared" si="184"/>
        <v/>
      </c>
      <c r="M799" s="10" t="str">
        <f t="shared" si="185"/>
        <v/>
      </c>
      <c r="N799" s="20" t="str">
        <f t="shared" si="186"/>
        <v/>
      </c>
      <c r="O799" s="10" t="str">
        <f>IF(B799=1,"",IF(AND(TrackingWorksheet!I804&lt;=WeeklySummary!$C$7,TrackingWorksheet!K804="YES"),0,IF(AND(AND(OR(G799="Y",H799="Y"),G799&lt;&gt;H799),E799&lt;&gt;"Y", F799&lt;&gt;"Y"), 1, 0)))</f>
        <v/>
      </c>
      <c r="P799" s="20" t="str">
        <f t="shared" si="187"/>
        <v/>
      </c>
      <c r="Q799" s="10" t="str">
        <f t="shared" si="188"/>
        <v/>
      </c>
      <c r="R799" s="10" t="str">
        <f t="shared" si="189"/>
        <v/>
      </c>
      <c r="S799" s="10" t="str">
        <f>IF(B799=1,"",IF(AND(OR(AND(TrackingWorksheet!H804=Lists!$D$7,TrackingWorksheet!H804=TrackingWorksheet!J804),TrackingWorksheet!H804&lt;&gt;TrackingWorksheet!J804),TrackingWorksheet!K804="YES",TrackingWorksheet!H804&lt;&gt;Lists!$D$6,TrackingWorksheet!G804&lt;=WeeklySummary!$C$7,TrackingWorksheet!I804&lt;=WeeklySummary!$C$7),1,0))</f>
        <v/>
      </c>
      <c r="T799" s="10" t="str">
        <f t="shared" si="190"/>
        <v/>
      </c>
      <c r="U799" s="10" t="str">
        <f>IF($B799=1,"",IF(TrackingWorksheet!$K804="YES",1, 0)*D799)</f>
        <v/>
      </c>
      <c r="V799" s="20">
        <f t="shared" si="179"/>
        <v>0</v>
      </c>
      <c r="W799" s="20">
        <f t="shared" si="180"/>
        <v>0</v>
      </c>
      <c r="X799" s="10" t="str">
        <f>IF($B799=1,"",IF(AND(TrackingWorksheet!$L804&lt;&gt;"", TrackingWorksheet!$L804&gt;=WeeklySummary!$C$6,TrackingWorksheet!$L804&lt;=WeeklySummary!$C$7,OR(TrackingWorksheet!$H804=Lists!$D$4,TrackingWorksheet!$J804=Lists!$D$4)), 1, 0))</f>
        <v/>
      </c>
      <c r="Y799" s="10" t="str">
        <f>IF($B799=1,"",IF(AND(TrackingWorksheet!$L804&lt;&gt;"", TrackingWorksheet!$L804&gt;=WeeklySummary!$C$6,TrackingWorksheet!$L804&lt;=WeeklySummary!$C$7,OR(TrackingWorksheet!$H804=Lists!$D$5,TrackingWorksheet!$J804=Lists!$D$5)), 1, 0))</f>
        <v/>
      </c>
      <c r="Z799" s="10" t="str">
        <f>IF($B799=1,"",IF(AND(TrackingWorksheet!$L804&lt;&gt;"", TrackingWorksheet!$L804&gt;=WeeklySummary!$C$6,TrackingWorksheet!$L804&lt;=WeeklySummary!$C$7,OR(TrackingWorksheet!$H804=Lists!$D$6,TrackingWorksheet!$J804=Lists!$D$6)), 1, 0))</f>
        <v/>
      </c>
      <c r="AA799" s="19" t="str">
        <f>IF(B799=1,"",IF(AND(TrackingWorksheet!M804&lt;&gt;"",TrackingWorksheet!M804&lt;=WeeklySummary!$C$7),1,0)*D799)</f>
        <v/>
      </c>
      <c r="AB799" s="19" t="str">
        <f>IF(B799=1,"",IF(AND(TrackingWorksheet!N804&lt;&gt;"",TrackingWorksheet!N804&lt;=WeeklySummary!$C$7),1,0)*D799)</f>
        <v/>
      </c>
      <c r="AC799" s="19" t="str">
        <f>IF(B799=1,"",TrackingWorksheet!T804)</f>
        <v/>
      </c>
      <c r="AD799" s="19" t="str">
        <f>IF(B799=1,"",IF(D799*AND(TrackingWorksheet!S804&gt;=Calculations!$BD$3,TrackingWorksheet!U804="",TrackingWorksheet!K804="YES"),1,0))</f>
        <v/>
      </c>
      <c r="AE799" s="19" t="str">
        <f>IF($B799=1,"",IF(AND(TrackingWorksheet!$S804&gt;$BE$3,TrackingWorksheet!$T804=Lists!$P$4),1, 0)*D799)</f>
        <v/>
      </c>
      <c r="AF799" s="19" t="str">
        <f>IF($B799=1,"",IF(AND(TrackingWorksheet!$U804&gt;$BE$3,TrackingWorksheet!$V804=Lists!$P$4),1, 0)*D799)</f>
        <v/>
      </c>
      <c r="AG799" s="19" t="str">
        <f>IF($B799=1,"",IF(AND(TrackingWorksheet!$W804&gt;$BE$3,TrackingWorksheet!$X804=Lists!$P$4),1, 0)*D799)</f>
        <v/>
      </c>
      <c r="AH799" s="19" t="str">
        <f>IF($B799=1,"",IF(AND(TrackingWorksheet!$Y804&gt;$BE$3,TrackingWorksheet!$Z804=Lists!$P$4),1, 0)*D799)</f>
        <v/>
      </c>
      <c r="AI799" s="19" t="str">
        <f>IF($B799=1,"",IF(AND(TrackingWorksheet!$AA804&gt;$BE$3,TrackingWorksheet!$AB804=Lists!$P$4),1, 0)*D799)</f>
        <v/>
      </c>
      <c r="AJ799" s="19" t="str">
        <f>IF($B799=1,"",IF(AND(TrackingWorksheet!$S804&gt;$BE$3,TrackingWorksheet!$T804=Lists!$P$5),1, 0)*D799)</f>
        <v/>
      </c>
      <c r="AK799" s="19" t="str">
        <f>IF($B799=1,"",IF(AND(TrackingWorksheet!$U804&gt;$BE$3,TrackingWorksheet!$V804=Lists!$P$5),1, 0)*D799)</f>
        <v/>
      </c>
      <c r="AL799" s="19" t="str">
        <f>IF($B799=1,"",IF(AND(TrackingWorksheet!$W804&gt;$BE$3,TrackingWorksheet!$X804=Lists!$P$5),1, 0)*D799)</f>
        <v/>
      </c>
      <c r="AM799" s="19" t="str">
        <f>IF($B799=1,"",IF(AND(TrackingWorksheet!$Y804&gt;$BE$3,TrackingWorksheet!$Z804=Lists!$P$5),1, 0)*D799)</f>
        <v/>
      </c>
      <c r="AN799" s="19" t="str">
        <f>IF($B799=1,"",IF(AND(TrackingWorksheet!$AA804&gt;$BE$3,TrackingWorksheet!$AB804=Lists!$P$5),1, 0)*D799)</f>
        <v/>
      </c>
      <c r="AO799" s="19" t="str">
        <f>IF($B799=1,"",IF(AND(TrackingWorksheet!$S804&gt;$BE$3,TrackingWorksheet!$T804=Lists!$P$6),1, 0)*D799)</f>
        <v/>
      </c>
      <c r="AP799" s="19" t="str">
        <f>IF($B799=1,"",IF(AND(TrackingWorksheet!$U804&gt;$BE$3,TrackingWorksheet!$V804=Lists!$P$6),1, 0)*D799)</f>
        <v/>
      </c>
      <c r="AQ799" s="19" t="str">
        <f>IF($B799=1,"",IF(AND(TrackingWorksheet!$W804&gt;$BE$3,TrackingWorksheet!$X804=Lists!$P$6),1, 0)*D799)</f>
        <v/>
      </c>
      <c r="AR799" s="19" t="str">
        <f>IF($B799=1,"",IF(AND(TrackingWorksheet!$Y804&gt;$BE$3,TrackingWorksheet!$Z804=Lists!$P$6),1, 0)*D799)</f>
        <v/>
      </c>
      <c r="AS799" s="19" t="str">
        <f>IF($B799=1,"",IF(AND(TrackingWorksheet!$AA804&gt;$BE$3,TrackingWorksheet!$AB804=Lists!$P$6),1, 0)*D799)</f>
        <v/>
      </c>
      <c r="AT799" s="19">
        <f t="shared" si="181"/>
        <v>0</v>
      </c>
      <c r="AU799" s="19" t="str">
        <f>IF(B799=1,"",IF(AND(TrackingWorksheet!K804="",TrackingWorksheet!M804="", TrackingWorksheet!N804="", TrackingWorksheet!S804="", TrackingWorksheet!V804="", TrackingWorksheet!W804="", TrackingWorksheet!Y804="", TrackingWorksheet!AA804="", V799=1),1,0)*D799)</f>
        <v/>
      </c>
      <c r="AV799" s="19" t="str">
        <f>IF(B799=1,"",IF(D799*AND(TrackingWorksheet!U804&gt;Calculations!$BE$3,TrackingWorksheet!K804="YES"),1,0))</f>
        <v/>
      </c>
      <c r="AW799" s="19" t="str">
        <f>IF(B799=1,"",IF(D799*AND(TrackingWorksheet!W804&gt;Calculations!$BE$3,TrackingWorksheet!K804="YES"),1,0))</f>
        <v/>
      </c>
      <c r="AX799" s="19">
        <f t="shared" si="182"/>
        <v>0</v>
      </c>
      <c r="AY799" s="19">
        <f t="shared" si="178"/>
        <v>0</v>
      </c>
      <c r="AZ799" s="27" t="str">
        <f>IF(B799=1,"",IF(TrackingWorksheet!Q804="","",TrackingWorksheet!Q804))</f>
        <v/>
      </c>
      <c r="BB799" s="4"/>
      <c r="BC799" s="4"/>
      <c r="BD799" s="4"/>
      <c r="BE799" s="4"/>
      <c r="BF799" s="4"/>
      <c r="BG799" s="4" t="str">
        <f>IF(B799=1,"",IF(AND(N799=1,TrackingWorksheet!$I804+14&lt;=WeeklySummary!$C$7),1,0))</f>
        <v/>
      </c>
      <c r="BH799" s="4" t="str">
        <f>IF(B799=1,"",IF(AND(R799=1,TrackingWorksheet!$I804+14&lt;=WeeklySummary!$C$7),1,0))</f>
        <v/>
      </c>
      <c r="BI799" s="4" t="str">
        <f>IF(B799=1,"",IF(AND(J799=1,TrackingWorksheet!$G804+14&lt;=WeeklySummary!$C$7),1,0))</f>
        <v/>
      </c>
      <c r="BJ799" s="4" t="str">
        <f>IF(B799=1,"",IF(AND(T799=1,TrackingWorksheet!$I804+14&lt;=WeeklySummary!$C$7),1,0))</f>
        <v/>
      </c>
      <c r="BK799" s="4" t="str">
        <f>IF(B799=1,"",IF(AND(T799=1,TrackingWorksheet!$G804+14&lt;=WeeklySummary!$C$7),1,0))</f>
        <v/>
      </c>
      <c r="BL799" s="4">
        <f t="shared" si="191"/>
        <v>0</v>
      </c>
    </row>
    <row r="800" spans="2:64" x14ac:dyDescent="0.25">
      <c r="B800" s="27">
        <f>IF(AND(ISBLANK(TrackingWorksheet!B805),ISBLANK(TrackingWorksheet!C805),ISBLANK(TrackingWorksheet!G805),ISBLANK(TrackingWorksheet!H805),
ISBLANK(TrackingWorksheet!I805),ISBLANK(TrackingWorksheet!J805),ISBLANK(TrackingWorksheet!M805),
ISBLANK(TrackingWorksheet!N807)),1,0)</f>
        <v>1</v>
      </c>
      <c r="C800" s="12" t="str">
        <f>IF(B800=1,"",TrackingWorksheet!F805)</f>
        <v/>
      </c>
      <c r="D800" s="20" t="str">
        <f>IF(B800=1,"",IF(AND(TrackingWorksheet!B805&lt;&gt;"",TrackingWorksheet!B805&lt;=WeeklySummary!$C$7,OR(TrackingWorksheet!C805="",TrackingWorksheet!C805&gt;=WeeklySummary!$C$6)),1,0))</f>
        <v/>
      </c>
      <c r="E800" s="10" t="str">
        <f>IF(B800=1,"",IF(AND(TrackingWorksheet!G805 &lt;&gt;"",TrackingWorksheet!G805&lt;=WeeklySummary!$C$7, TrackingWorksheet!H805=Lists!$D$4), "Y", "N"))</f>
        <v/>
      </c>
      <c r="F800" s="10" t="str">
        <f>IF(B800=1,"",IF(AND(TrackingWorksheet!I805 &lt;&gt;"", TrackingWorksheet!I805&lt;=WeeklySummary!$C$7, TrackingWorksheet!J805=Lists!$D$4), "Y", "N"))</f>
        <v/>
      </c>
      <c r="G800" s="10" t="str">
        <f>IF(B800=1,"",IF(AND(TrackingWorksheet!G805 &lt;&gt;"",TrackingWorksheet!G805&lt;=WeeklySummary!$C$7, TrackingWorksheet!H805=Lists!$D$5), "Y", "N"))</f>
        <v/>
      </c>
      <c r="H800" s="10" t="str">
        <f>IF(B800=1,"",IF(AND(TrackingWorksheet!I805 &lt;&gt;"", TrackingWorksheet!I805&lt;=WeeklySummary!$C$7, TrackingWorksheet!J805=Lists!$D$5), "Y", "N"))</f>
        <v/>
      </c>
      <c r="I800" s="20" t="str">
        <f>IF(B800=1,"",IF(AND(TrackingWorksheet!G805 &lt;&gt;"", TrackingWorksheet!G805&lt;=WeeklySummary!$C$7, TrackingWorksheet!H805=Lists!$D$6), 1, 0))</f>
        <v/>
      </c>
      <c r="J800" s="20" t="str">
        <f t="shared" si="183"/>
        <v/>
      </c>
      <c r="K800" s="10" t="str">
        <f>IF(B800=1,"",IF(AND(TrackingWorksheet!I805&lt;=WeeklySummary!$C$7,TrackingWorksheet!K805="YES"),0,IF(AND(AND(OR(E800="Y",F800="Y"),E800&lt;&gt;F800),G800&lt;&gt;"Y", H800&lt;&gt;"Y"), 1, 0)))</f>
        <v/>
      </c>
      <c r="L800" s="20" t="str">
        <f t="shared" si="184"/>
        <v/>
      </c>
      <c r="M800" s="10" t="str">
        <f t="shared" si="185"/>
        <v/>
      </c>
      <c r="N800" s="20" t="str">
        <f t="shared" si="186"/>
        <v/>
      </c>
      <c r="O800" s="10" t="str">
        <f>IF(B800=1,"",IF(AND(TrackingWorksheet!I805&lt;=WeeklySummary!$C$7,TrackingWorksheet!K805="YES"),0,IF(AND(AND(OR(G800="Y",H800="Y"),G800&lt;&gt;H800),E800&lt;&gt;"Y", F800&lt;&gt;"Y"), 1, 0)))</f>
        <v/>
      </c>
      <c r="P800" s="20" t="str">
        <f t="shared" si="187"/>
        <v/>
      </c>
      <c r="Q800" s="10" t="str">
        <f t="shared" si="188"/>
        <v/>
      </c>
      <c r="R800" s="10" t="str">
        <f t="shared" si="189"/>
        <v/>
      </c>
      <c r="S800" s="10" t="str">
        <f>IF(B800=1,"",IF(AND(OR(AND(TrackingWorksheet!H805=Lists!$D$7,TrackingWorksheet!H805=TrackingWorksheet!J805),TrackingWorksheet!H805&lt;&gt;TrackingWorksheet!J805),TrackingWorksheet!K805="YES",TrackingWorksheet!H805&lt;&gt;Lists!$D$6,TrackingWorksheet!G805&lt;=WeeklySummary!$C$7,TrackingWorksheet!I805&lt;=WeeklySummary!$C$7),1,0))</f>
        <v/>
      </c>
      <c r="T800" s="10" t="str">
        <f t="shared" si="190"/>
        <v/>
      </c>
      <c r="U800" s="10" t="str">
        <f>IF($B800=1,"",IF(TrackingWorksheet!$K805="YES",1, 0)*D800)</f>
        <v/>
      </c>
      <c r="V800" s="20">
        <f t="shared" si="179"/>
        <v>0</v>
      </c>
      <c r="W800" s="20">
        <f t="shared" si="180"/>
        <v>0</v>
      </c>
      <c r="X800" s="10" t="str">
        <f>IF($B800=1,"",IF(AND(TrackingWorksheet!$L805&lt;&gt;"", TrackingWorksheet!$L805&gt;=WeeklySummary!$C$6,TrackingWorksheet!$L805&lt;=WeeklySummary!$C$7,OR(TrackingWorksheet!$H805=Lists!$D$4,TrackingWorksheet!$J805=Lists!$D$4)), 1, 0))</f>
        <v/>
      </c>
      <c r="Y800" s="10" t="str">
        <f>IF($B800=1,"",IF(AND(TrackingWorksheet!$L805&lt;&gt;"", TrackingWorksheet!$L805&gt;=WeeklySummary!$C$6,TrackingWorksheet!$L805&lt;=WeeklySummary!$C$7,OR(TrackingWorksheet!$H805=Lists!$D$5,TrackingWorksheet!$J805=Lists!$D$5)), 1, 0))</f>
        <v/>
      </c>
      <c r="Z800" s="10" t="str">
        <f>IF($B800=1,"",IF(AND(TrackingWorksheet!$L805&lt;&gt;"", TrackingWorksheet!$L805&gt;=WeeklySummary!$C$6,TrackingWorksheet!$L805&lt;=WeeklySummary!$C$7,OR(TrackingWorksheet!$H805=Lists!$D$6,TrackingWorksheet!$J805=Lists!$D$6)), 1, 0))</f>
        <v/>
      </c>
      <c r="AA800" s="19" t="str">
        <f>IF(B800=1,"",IF(AND(TrackingWorksheet!M805&lt;&gt;"",TrackingWorksheet!M805&lt;=WeeklySummary!$C$7),1,0)*D800)</f>
        <v/>
      </c>
      <c r="AB800" s="19" t="str">
        <f>IF(B800=1,"",IF(AND(TrackingWorksheet!N805&lt;&gt;"",TrackingWorksheet!N805&lt;=WeeklySummary!$C$7),1,0)*D800)</f>
        <v/>
      </c>
      <c r="AC800" s="19" t="str">
        <f>IF(B800=1,"",TrackingWorksheet!T805)</f>
        <v/>
      </c>
      <c r="AD800" s="19" t="str">
        <f>IF(B800=1,"",IF(D800*AND(TrackingWorksheet!S805&gt;=Calculations!$BD$3,TrackingWorksheet!U805="",TrackingWorksheet!K805="YES"),1,0))</f>
        <v/>
      </c>
      <c r="AE800" s="19" t="str">
        <f>IF($B800=1,"",IF(AND(TrackingWorksheet!$S805&gt;$BE$3,TrackingWorksheet!$T805=Lists!$P$4),1, 0)*D800)</f>
        <v/>
      </c>
      <c r="AF800" s="19" t="str">
        <f>IF($B800=1,"",IF(AND(TrackingWorksheet!$U805&gt;$BE$3,TrackingWorksheet!$V805=Lists!$P$4),1, 0)*D800)</f>
        <v/>
      </c>
      <c r="AG800" s="19" t="str">
        <f>IF($B800=1,"",IF(AND(TrackingWorksheet!$W805&gt;$BE$3,TrackingWorksheet!$X805=Lists!$P$4),1, 0)*D800)</f>
        <v/>
      </c>
      <c r="AH800" s="19" t="str">
        <f>IF($B800=1,"",IF(AND(TrackingWorksheet!$Y805&gt;$BE$3,TrackingWorksheet!$Z805=Lists!$P$4),1, 0)*D800)</f>
        <v/>
      </c>
      <c r="AI800" s="19" t="str">
        <f>IF($B800=1,"",IF(AND(TrackingWorksheet!$AA805&gt;$BE$3,TrackingWorksheet!$AB805=Lists!$P$4),1, 0)*D800)</f>
        <v/>
      </c>
      <c r="AJ800" s="19" t="str">
        <f>IF($B800=1,"",IF(AND(TrackingWorksheet!$S805&gt;$BE$3,TrackingWorksheet!$T805=Lists!$P$5),1, 0)*D800)</f>
        <v/>
      </c>
      <c r="AK800" s="19" t="str">
        <f>IF($B800=1,"",IF(AND(TrackingWorksheet!$U805&gt;$BE$3,TrackingWorksheet!$V805=Lists!$P$5),1, 0)*D800)</f>
        <v/>
      </c>
      <c r="AL800" s="19" t="str">
        <f>IF($B800=1,"",IF(AND(TrackingWorksheet!$W805&gt;$BE$3,TrackingWorksheet!$X805=Lists!$P$5),1, 0)*D800)</f>
        <v/>
      </c>
      <c r="AM800" s="19" t="str">
        <f>IF($B800=1,"",IF(AND(TrackingWorksheet!$Y805&gt;$BE$3,TrackingWorksheet!$Z805=Lists!$P$5),1, 0)*D800)</f>
        <v/>
      </c>
      <c r="AN800" s="19" t="str">
        <f>IF($B800=1,"",IF(AND(TrackingWorksheet!$AA805&gt;$BE$3,TrackingWorksheet!$AB805=Lists!$P$5),1, 0)*D800)</f>
        <v/>
      </c>
      <c r="AO800" s="19" t="str">
        <f>IF($B800=1,"",IF(AND(TrackingWorksheet!$S805&gt;$BE$3,TrackingWorksheet!$T805=Lists!$P$6),1, 0)*D800)</f>
        <v/>
      </c>
      <c r="AP800" s="19" t="str">
        <f>IF($B800=1,"",IF(AND(TrackingWorksheet!$U805&gt;$BE$3,TrackingWorksheet!$V805=Lists!$P$6),1, 0)*D800)</f>
        <v/>
      </c>
      <c r="AQ800" s="19" t="str">
        <f>IF($B800=1,"",IF(AND(TrackingWorksheet!$W805&gt;$BE$3,TrackingWorksheet!$X805=Lists!$P$6),1, 0)*D800)</f>
        <v/>
      </c>
      <c r="AR800" s="19" t="str">
        <f>IF($B800=1,"",IF(AND(TrackingWorksheet!$Y805&gt;$BE$3,TrackingWorksheet!$Z805=Lists!$P$6),1, 0)*D800)</f>
        <v/>
      </c>
      <c r="AS800" s="19" t="str">
        <f>IF($B800=1,"",IF(AND(TrackingWorksheet!$AA805&gt;$BE$3,TrackingWorksheet!$AB805=Lists!$P$6),1, 0)*D800)</f>
        <v/>
      </c>
      <c r="AT800" s="19">
        <f t="shared" si="181"/>
        <v>0</v>
      </c>
      <c r="AU800" s="19" t="str">
        <f>IF(B800=1,"",IF(AND(TrackingWorksheet!K805="",TrackingWorksheet!M805="", TrackingWorksheet!N805="", TrackingWorksheet!S805="", TrackingWorksheet!V805="", TrackingWorksheet!W805="", TrackingWorksheet!Y805="", TrackingWorksheet!AA805="", V800=1),1,0)*D800)</f>
        <v/>
      </c>
      <c r="AV800" s="19" t="str">
        <f>IF(B800=1,"",IF(D800*AND(TrackingWorksheet!U805&gt;Calculations!$BE$3,TrackingWorksheet!K805="YES"),1,0))</f>
        <v/>
      </c>
      <c r="AW800" s="19" t="str">
        <f>IF(B800=1,"",IF(D800*AND(TrackingWorksheet!W805&gt;Calculations!$BE$3,TrackingWorksheet!K805="YES"),1,0))</f>
        <v/>
      </c>
      <c r="AX800" s="19">
        <f t="shared" si="182"/>
        <v>0</v>
      </c>
      <c r="AY800" s="19">
        <f t="shared" si="178"/>
        <v>0</v>
      </c>
      <c r="AZ800" s="27" t="str">
        <f>IF(B800=1,"",IF(TrackingWorksheet!Q805="","",TrackingWorksheet!Q805))</f>
        <v/>
      </c>
      <c r="BB800" s="4"/>
      <c r="BC800" s="4"/>
      <c r="BD800" s="4"/>
      <c r="BE800" s="4"/>
      <c r="BF800" s="4"/>
      <c r="BG800" s="4" t="str">
        <f>IF(B800=1,"",IF(AND(N800=1,TrackingWorksheet!$I805+14&lt;=WeeklySummary!$C$7),1,0))</f>
        <v/>
      </c>
      <c r="BH800" s="4" t="str">
        <f>IF(B800=1,"",IF(AND(R800=1,TrackingWorksheet!$I805+14&lt;=WeeklySummary!$C$7),1,0))</f>
        <v/>
      </c>
      <c r="BI800" s="4" t="str">
        <f>IF(B800=1,"",IF(AND(J800=1,TrackingWorksheet!$G805+14&lt;=WeeklySummary!$C$7),1,0))</f>
        <v/>
      </c>
      <c r="BJ800" s="4" t="str">
        <f>IF(B800=1,"",IF(AND(T800=1,TrackingWorksheet!$I805+14&lt;=WeeklySummary!$C$7),1,0))</f>
        <v/>
      </c>
      <c r="BK800" s="4" t="str">
        <f>IF(B800=1,"",IF(AND(T800=1,TrackingWorksheet!$G805+14&lt;=WeeklySummary!$C$7),1,0))</f>
        <v/>
      </c>
      <c r="BL800" s="4">
        <f t="shared" si="191"/>
        <v>0</v>
      </c>
    </row>
    <row r="801" spans="2:64" x14ac:dyDescent="0.25">
      <c r="B801" s="27">
        <f>IF(AND(ISBLANK(TrackingWorksheet!B806),ISBLANK(TrackingWorksheet!C806),ISBLANK(TrackingWorksheet!G806),ISBLANK(TrackingWorksheet!H806),
ISBLANK(TrackingWorksheet!I806),ISBLANK(TrackingWorksheet!J806),ISBLANK(TrackingWorksheet!M806),
ISBLANK(TrackingWorksheet!N808)),1,0)</f>
        <v>1</v>
      </c>
      <c r="C801" s="12" t="str">
        <f>IF(B801=1,"",TrackingWorksheet!F806)</f>
        <v/>
      </c>
      <c r="D801" s="20" t="str">
        <f>IF(B801=1,"",IF(AND(TrackingWorksheet!B806&lt;&gt;"",TrackingWorksheet!B806&lt;=WeeklySummary!$C$7,OR(TrackingWorksheet!C806="",TrackingWorksheet!C806&gt;=WeeklySummary!$C$6)),1,0))</f>
        <v/>
      </c>
      <c r="E801" s="10" t="str">
        <f>IF(B801=1,"",IF(AND(TrackingWorksheet!G806 &lt;&gt;"",TrackingWorksheet!G806&lt;=WeeklySummary!$C$7, TrackingWorksheet!H806=Lists!$D$4), "Y", "N"))</f>
        <v/>
      </c>
      <c r="F801" s="10" t="str">
        <f>IF(B801=1,"",IF(AND(TrackingWorksheet!I806 &lt;&gt;"", TrackingWorksheet!I806&lt;=WeeklySummary!$C$7, TrackingWorksheet!J806=Lists!$D$4), "Y", "N"))</f>
        <v/>
      </c>
      <c r="G801" s="10" t="str">
        <f>IF(B801=1,"",IF(AND(TrackingWorksheet!G806 &lt;&gt;"",TrackingWorksheet!G806&lt;=WeeklySummary!$C$7, TrackingWorksheet!H806=Lists!$D$5), "Y", "N"))</f>
        <v/>
      </c>
      <c r="H801" s="10" t="str">
        <f>IF(B801=1,"",IF(AND(TrackingWorksheet!I806 &lt;&gt;"", TrackingWorksheet!I806&lt;=WeeklySummary!$C$7, TrackingWorksheet!J806=Lists!$D$5), "Y", "N"))</f>
        <v/>
      </c>
      <c r="I801" s="20" t="str">
        <f>IF(B801=1,"",IF(AND(TrackingWorksheet!G806 &lt;&gt;"", TrackingWorksheet!G806&lt;=WeeklySummary!$C$7, TrackingWorksheet!H806=Lists!$D$6), 1, 0))</f>
        <v/>
      </c>
      <c r="J801" s="20" t="str">
        <f t="shared" si="183"/>
        <v/>
      </c>
      <c r="K801" s="10" t="str">
        <f>IF(B801=1,"",IF(AND(TrackingWorksheet!I806&lt;=WeeklySummary!$C$7,TrackingWorksheet!K806="YES"),0,IF(AND(AND(OR(E801="Y",F801="Y"),E801&lt;&gt;F801),G801&lt;&gt;"Y", H801&lt;&gt;"Y"), 1, 0)))</f>
        <v/>
      </c>
      <c r="L801" s="20" t="str">
        <f t="shared" si="184"/>
        <v/>
      </c>
      <c r="M801" s="10" t="str">
        <f t="shared" si="185"/>
        <v/>
      </c>
      <c r="N801" s="20" t="str">
        <f t="shared" si="186"/>
        <v/>
      </c>
      <c r="O801" s="10" t="str">
        <f>IF(B801=1,"",IF(AND(TrackingWorksheet!I806&lt;=WeeklySummary!$C$7,TrackingWorksheet!K806="YES"),0,IF(AND(AND(OR(G801="Y",H801="Y"),G801&lt;&gt;H801),E801&lt;&gt;"Y", F801&lt;&gt;"Y"), 1, 0)))</f>
        <v/>
      </c>
      <c r="P801" s="20" t="str">
        <f t="shared" si="187"/>
        <v/>
      </c>
      <c r="Q801" s="10" t="str">
        <f t="shared" si="188"/>
        <v/>
      </c>
      <c r="R801" s="10" t="str">
        <f t="shared" si="189"/>
        <v/>
      </c>
      <c r="S801" s="10" t="str">
        <f>IF(B801=1,"",IF(AND(OR(AND(TrackingWorksheet!H806=Lists!$D$7,TrackingWorksheet!H806=TrackingWorksheet!J806),TrackingWorksheet!H806&lt;&gt;TrackingWorksheet!J806),TrackingWorksheet!K806="YES",TrackingWorksheet!H806&lt;&gt;Lists!$D$6,TrackingWorksheet!G806&lt;=WeeklySummary!$C$7,TrackingWorksheet!I806&lt;=WeeklySummary!$C$7),1,0))</f>
        <v/>
      </c>
      <c r="T801" s="10" t="str">
        <f t="shared" si="190"/>
        <v/>
      </c>
      <c r="U801" s="10" t="str">
        <f>IF($B801=1,"",IF(TrackingWorksheet!$K806="YES",1, 0)*D801)</f>
        <v/>
      </c>
      <c r="V801" s="20">
        <f t="shared" si="179"/>
        <v>0</v>
      </c>
      <c r="W801" s="20">
        <f t="shared" si="180"/>
        <v>0</v>
      </c>
      <c r="X801" s="10" t="str">
        <f>IF($B801=1,"",IF(AND(TrackingWorksheet!$L806&lt;&gt;"", TrackingWorksheet!$L806&gt;=WeeklySummary!$C$6,TrackingWorksheet!$L806&lt;=WeeklySummary!$C$7,OR(TrackingWorksheet!$H806=Lists!$D$4,TrackingWorksheet!$J806=Lists!$D$4)), 1, 0))</f>
        <v/>
      </c>
      <c r="Y801" s="10" t="str">
        <f>IF($B801=1,"",IF(AND(TrackingWorksheet!$L806&lt;&gt;"", TrackingWorksheet!$L806&gt;=WeeklySummary!$C$6,TrackingWorksheet!$L806&lt;=WeeklySummary!$C$7,OR(TrackingWorksheet!$H806=Lists!$D$5,TrackingWorksheet!$J806=Lists!$D$5)), 1, 0))</f>
        <v/>
      </c>
      <c r="Z801" s="10" t="str">
        <f>IF($B801=1,"",IF(AND(TrackingWorksheet!$L806&lt;&gt;"", TrackingWorksheet!$L806&gt;=WeeklySummary!$C$6,TrackingWorksheet!$L806&lt;=WeeklySummary!$C$7,OR(TrackingWorksheet!$H806=Lists!$D$6,TrackingWorksheet!$J806=Lists!$D$6)), 1, 0))</f>
        <v/>
      </c>
      <c r="AA801" s="19" t="str">
        <f>IF(B801=1,"",IF(AND(TrackingWorksheet!M806&lt;&gt;"",TrackingWorksheet!M806&lt;=WeeklySummary!$C$7),1,0)*D801)</f>
        <v/>
      </c>
      <c r="AB801" s="19" t="str">
        <f>IF(B801=1,"",IF(AND(TrackingWorksheet!N806&lt;&gt;"",TrackingWorksheet!N806&lt;=WeeklySummary!$C$7),1,0)*D801)</f>
        <v/>
      </c>
      <c r="AC801" s="19" t="str">
        <f>IF(B801=1,"",TrackingWorksheet!T806)</f>
        <v/>
      </c>
      <c r="AD801" s="19" t="str">
        <f>IF(B801=1,"",IF(D801*AND(TrackingWorksheet!S806&gt;=Calculations!$BD$3,TrackingWorksheet!U806="",TrackingWorksheet!K806="YES"),1,0))</f>
        <v/>
      </c>
      <c r="AE801" s="19" t="str">
        <f>IF($B801=1,"",IF(AND(TrackingWorksheet!$S806&gt;$BE$3,TrackingWorksheet!$T806=Lists!$P$4),1, 0)*D801)</f>
        <v/>
      </c>
      <c r="AF801" s="19" t="str">
        <f>IF($B801=1,"",IF(AND(TrackingWorksheet!$U806&gt;$BE$3,TrackingWorksheet!$V806=Lists!$P$4),1, 0)*D801)</f>
        <v/>
      </c>
      <c r="AG801" s="19" t="str">
        <f>IF($B801=1,"",IF(AND(TrackingWorksheet!$W806&gt;$BE$3,TrackingWorksheet!$X806=Lists!$P$4),1, 0)*D801)</f>
        <v/>
      </c>
      <c r="AH801" s="19" t="str">
        <f>IF($B801=1,"",IF(AND(TrackingWorksheet!$Y806&gt;$BE$3,TrackingWorksheet!$Z806=Lists!$P$4),1, 0)*D801)</f>
        <v/>
      </c>
      <c r="AI801" s="19" t="str">
        <f>IF($B801=1,"",IF(AND(TrackingWorksheet!$AA806&gt;$BE$3,TrackingWorksheet!$AB806=Lists!$P$4),1, 0)*D801)</f>
        <v/>
      </c>
      <c r="AJ801" s="19" t="str">
        <f>IF($B801=1,"",IF(AND(TrackingWorksheet!$S806&gt;$BE$3,TrackingWorksheet!$T806=Lists!$P$5),1, 0)*D801)</f>
        <v/>
      </c>
      <c r="AK801" s="19" t="str">
        <f>IF($B801=1,"",IF(AND(TrackingWorksheet!$U806&gt;$BE$3,TrackingWorksheet!$V806=Lists!$P$5),1, 0)*D801)</f>
        <v/>
      </c>
      <c r="AL801" s="19" t="str">
        <f>IF($B801=1,"",IF(AND(TrackingWorksheet!$W806&gt;$BE$3,TrackingWorksheet!$X806=Lists!$P$5),1, 0)*D801)</f>
        <v/>
      </c>
      <c r="AM801" s="19" t="str">
        <f>IF($B801=1,"",IF(AND(TrackingWorksheet!$Y806&gt;$BE$3,TrackingWorksheet!$Z806=Lists!$P$5),1, 0)*D801)</f>
        <v/>
      </c>
      <c r="AN801" s="19" t="str">
        <f>IF($B801=1,"",IF(AND(TrackingWorksheet!$AA806&gt;$BE$3,TrackingWorksheet!$AB806=Lists!$P$5),1, 0)*D801)</f>
        <v/>
      </c>
      <c r="AO801" s="19" t="str">
        <f>IF($B801=1,"",IF(AND(TrackingWorksheet!$S806&gt;$BE$3,TrackingWorksheet!$T806=Lists!$P$6),1, 0)*D801)</f>
        <v/>
      </c>
      <c r="AP801" s="19" t="str">
        <f>IF($B801=1,"",IF(AND(TrackingWorksheet!$U806&gt;$BE$3,TrackingWorksheet!$V806=Lists!$P$6),1, 0)*D801)</f>
        <v/>
      </c>
      <c r="AQ801" s="19" t="str">
        <f>IF($B801=1,"",IF(AND(TrackingWorksheet!$W806&gt;$BE$3,TrackingWorksheet!$X806=Lists!$P$6),1, 0)*D801)</f>
        <v/>
      </c>
      <c r="AR801" s="19" t="str">
        <f>IF($B801=1,"",IF(AND(TrackingWorksheet!$Y806&gt;$BE$3,TrackingWorksheet!$Z806=Lists!$P$6),1, 0)*D801)</f>
        <v/>
      </c>
      <c r="AS801" s="19" t="str">
        <f>IF($B801=1,"",IF(AND(TrackingWorksheet!$AA806&gt;$BE$3,TrackingWorksheet!$AB806=Lists!$P$6),1, 0)*D801)</f>
        <v/>
      </c>
      <c r="AT801" s="19">
        <f t="shared" si="181"/>
        <v>0</v>
      </c>
      <c r="AU801" s="19" t="str">
        <f>IF(B801=1,"",IF(AND(TrackingWorksheet!K806="",TrackingWorksheet!M806="", TrackingWorksheet!N806="", TrackingWorksheet!S806="", TrackingWorksheet!V806="", TrackingWorksheet!W806="", TrackingWorksheet!Y806="", TrackingWorksheet!AA806="", V801=1),1,0)*D801)</f>
        <v/>
      </c>
      <c r="AV801" s="19" t="str">
        <f>IF(B801=1,"",IF(D801*AND(TrackingWorksheet!U806&gt;Calculations!$BE$3,TrackingWorksheet!K806="YES"),1,0))</f>
        <v/>
      </c>
      <c r="AW801" s="19" t="str">
        <f>IF(B801=1,"",IF(D801*AND(TrackingWorksheet!W806&gt;Calculations!$BE$3,TrackingWorksheet!K806="YES"),1,0))</f>
        <v/>
      </c>
      <c r="AX801" s="19">
        <f t="shared" si="182"/>
        <v>0</v>
      </c>
      <c r="AY801" s="19">
        <f t="shared" si="178"/>
        <v>0</v>
      </c>
      <c r="AZ801" s="27" t="str">
        <f>IF(B801=1,"",IF(TrackingWorksheet!Q806="","",TrackingWorksheet!Q806))</f>
        <v/>
      </c>
      <c r="BB801" s="4"/>
      <c r="BC801" s="4"/>
      <c r="BD801" s="4"/>
      <c r="BE801" s="4"/>
      <c r="BF801" s="4"/>
      <c r="BG801" s="4" t="str">
        <f>IF(B801=1,"",IF(AND(N801=1,TrackingWorksheet!$I806+14&lt;=WeeklySummary!$C$7),1,0))</f>
        <v/>
      </c>
      <c r="BH801" s="4" t="str">
        <f>IF(B801=1,"",IF(AND(R801=1,TrackingWorksheet!$I806+14&lt;=WeeklySummary!$C$7),1,0))</f>
        <v/>
      </c>
      <c r="BI801" s="4" t="str">
        <f>IF(B801=1,"",IF(AND(J801=1,TrackingWorksheet!$G806+14&lt;=WeeklySummary!$C$7),1,0))</f>
        <v/>
      </c>
      <c r="BJ801" s="4" t="str">
        <f>IF(B801=1,"",IF(AND(T801=1,TrackingWorksheet!$I806+14&lt;=WeeklySummary!$C$7),1,0))</f>
        <v/>
      </c>
      <c r="BK801" s="4" t="str">
        <f>IF(B801=1,"",IF(AND(T801=1,TrackingWorksheet!$G806+14&lt;=WeeklySummary!$C$7),1,0))</f>
        <v/>
      </c>
      <c r="BL801" s="4">
        <f t="shared" si="191"/>
        <v>0</v>
      </c>
    </row>
    <row r="802" spans="2:64" x14ac:dyDescent="0.25">
      <c r="B802" s="27">
        <f>IF(AND(ISBLANK(TrackingWorksheet!B807),ISBLANK(TrackingWorksheet!C807),ISBLANK(TrackingWorksheet!G807),ISBLANK(TrackingWorksheet!H807),
ISBLANK(TrackingWorksheet!I807),ISBLANK(TrackingWorksheet!J807),ISBLANK(TrackingWorksheet!M807),
ISBLANK(TrackingWorksheet!N809)),1,0)</f>
        <v>1</v>
      </c>
      <c r="C802" s="12" t="str">
        <f>IF(B802=1,"",TrackingWorksheet!F807)</f>
        <v/>
      </c>
      <c r="D802" s="20" t="str">
        <f>IF(B802=1,"",IF(AND(TrackingWorksheet!B807&lt;&gt;"",TrackingWorksheet!B807&lt;=WeeklySummary!$C$7,OR(TrackingWorksheet!C807="",TrackingWorksheet!C807&gt;=WeeklySummary!$C$6)),1,0))</f>
        <v/>
      </c>
      <c r="E802" s="10" t="str">
        <f>IF(B802=1,"",IF(AND(TrackingWorksheet!G807 &lt;&gt;"",TrackingWorksheet!G807&lt;=WeeklySummary!$C$7, TrackingWorksheet!H807=Lists!$D$4), "Y", "N"))</f>
        <v/>
      </c>
      <c r="F802" s="10" t="str">
        <f>IF(B802=1,"",IF(AND(TrackingWorksheet!I807 &lt;&gt;"", TrackingWorksheet!I807&lt;=WeeklySummary!$C$7, TrackingWorksheet!J807=Lists!$D$4), "Y", "N"))</f>
        <v/>
      </c>
      <c r="G802" s="10" t="str">
        <f>IF(B802=1,"",IF(AND(TrackingWorksheet!G807 &lt;&gt;"",TrackingWorksheet!G807&lt;=WeeklySummary!$C$7, TrackingWorksheet!H807=Lists!$D$5), "Y", "N"))</f>
        <v/>
      </c>
      <c r="H802" s="10" t="str">
        <f>IF(B802=1,"",IF(AND(TrackingWorksheet!I807 &lt;&gt;"", TrackingWorksheet!I807&lt;=WeeklySummary!$C$7, TrackingWorksheet!J807=Lists!$D$5), "Y", "N"))</f>
        <v/>
      </c>
      <c r="I802" s="20" t="str">
        <f>IF(B802=1,"",IF(AND(TrackingWorksheet!G807 &lt;&gt;"", TrackingWorksheet!G807&lt;=WeeklySummary!$C$7, TrackingWorksheet!H807=Lists!$D$6), 1, 0))</f>
        <v/>
      </c>
      <c r="J802" s="20" t="str">
        <f t="shared" si="183"/>
        <v/>
      </c>
      <c r="K802" s="10" t="str">
        <f>IF(B802=1,"",IF(AND(TrackingWorksheet!I807&lt;=WeeklySummary!$C$7,TrackingWorksheet!K807="YES"),0,IF(AND(AND(OR(E802="Y",F802="Y"),E802&lt;&gt;F802),G802&lt;&gt;"Y", H802&lt;&gt;"Y"), 1, 0)))</f>
        <v/>
      </c>
      <c r="L802" s="20" t="str">
        <f t="shared" si="184"/>
        <v/>
      </c>
      <c r="M802" s="10" t="str">
        <f t="shared" si="185"/>
        <v/>
      </c>
      <c r="N802" s="20" t="str">
        <f t="shared" si="186"/>
        <v/>
      </c>
      <c r="O802" s="10" t="str">
        <f>IF(B802=1,"",IF(AND(TrackingWorksheet!I807&lt;=WeeklySummary!$C$7,TrackingWorksheet!K807="YES"),0,IF(AND(AND(OR(G802="Y",H802="Y"),G802&lt;&gt;H802),E802&lt;&gt;"Y", F802&lt;&gt;"Y"), 1, 0)))</f>
        <v/>
      </c>
      <c r="P802" s="20" t="str">
        <f t="shared" si="187"/>
        <v/>
      </c>
      <c r="Q802" s="10" t="str">
        <f t="shared" si="188"/>
        <v/>
      </c>
      <c r="R802" s="10" t="str">
        <f t="shared" si="189"/>
        <v/>
      </c>
      <c r="S802" s="10" t="str">
        <f>IF(B802=1,"",IF(AND(OR(AND(TrackingWorksheet!H807=Lists!$D$7,TrackingWorksheet!H807=TrackingWorksheet!J807),TrackingWorksheet!H807&lt;&gt;TrackingWorksheet!J807),TrackingWorksheet!K807="YES",TrackingWorksheet!H807&lt;&gt;Lists!$D$6,TrackingWorksheet!G807&lt;=WeeklySummary!$C$7,TrackingWorksheet!I807&lt;=WeeklySummary!$C$7),1,0))</f>
        <v/>
      </c>
      <c r="T802" s="10" t="str">
        <f t="shared" si="190"/>
        <v/>
      </c>
      <c r="U802" s="10" t="str">
        <f>IF($B802=1,"",IF(TrackingWorksheet!$K807="YES",1, 0)*D802)</f>
        <v/>
      </c>
      <c r="V802" s="20">
        <f t="shared" si="179"/>
        <v>0</v>
      </c>
      <c r="W802" s="20">
        <f t="shared" si="180"/>
        <v>0</v>
      </c>
      <c r="X802" s="10" t="str">
        <f>IF($B802=1,"",IF(AND(TrackingWorksheet!$L807&lt;&gt;"", TrackingWorksheet!$L807&gt;=WeeklySummary!$C$6,TrackingWorksheet!$L807&lt;=WeeklySummary!$C$7,OR(TrackingWorksheet!$H807=Lists!$D$4,TrackingWorksheet!$J807=Lists!$D$4)), 1, 0))</f>
        <v/>
      </c>
      <c r="Y802" s="10" t="str">
        <f>IF($B802=1,"",IF(AND(TrackingWorksheet!$L807&lt;&gt;"", TrackingWorksheet!$L807&gt;=WeeklySummary!$C$6,TrackingWorksheet!$L807&lt;=WeeklySummary!$C$7,OR(TrackingWorksheet!$H807=Lists!$D$5,TrackingWorksheet!$J807=Lists!$D$5)), 1, 0))</f>
        <v/>
      </c>
      <c r="Z802" s="10" t="str">
        <f>IF($B802=1,"",IF(AND(TrackingWorksheet!$L807&lt;&gt;"", TrackingWorksheet!$L807&gt;=WeeklySummary!$C$6,TrackingWorksheet!$L807&lt;=WeeklySummary!$C$7,OR(TrackingWorksheet!$H807=Lists!$D$6,TrackingWorksheet!$J807=Lists!$D$6)), 1, 0))</f>
        <v/>
      </c>
      <c r="AA802" s="19" t="str">
        <f>IF(B802=1,"",IF(AND(TrackingWorksheet!M807&lt;&gt;"",TrackingWorksheet!M807&lt;=WeeklySummary!$C$7),1,0)*D802)</f>
        <v/>
      </c>
      <c r="AB802" s="19" t="str">
        <f>IF(B802=1,"",IF(AND(TrackingWorksheet!N807&lt;&gt;"",TrackingWorksheet!N807&lt;=WeeklySummary!$C$7),1,0)*D802)</f>
        <v/>
      </c>
      <c r="AC802" s="19" t="str">
        <f>IF(B802=1,"",TrackingWorksheet!T807)</f>
        <v/>
      </c>
      <c r="AD802" s="19" t="str">
        <f>IF(B802=1,"",IF(D802*AND(TrackingWorksheet!S807&gt;=Calculations!$BD$3,TrackingWorksheet!U807="",TrackingWorksheet!K807="YES"),1,0))</f>
        <v/>
      </c>
      <c r="AE802" s="19" t="str">
        <f>IF($B802=1,"",IF(AND(TrackingWorksheet!$S807&gt;$BE$3,TrackingWorksheet!$T807=Lists!$P$4),1, 0)*D802)</f>
        <v/>
      </c>
      <c r="AF802" s="19" t="str">
        <f>IF($B802=1,"",IF(AND(TrackingWorksheet!$U807&gt;$BE$3,TrackingWorksheet!$V807=Lists!$P$4),1, 0)*D802)</f>
        <v/>
      </c>
      <c r="AG802" s="19" t="str">
        <f>IF($B802=1,"",IF(AND(TrackingWorksheet!$W807&gt;$BE$3,TrackingWorksheet!$X807=Lists!$P$4),1, 0)*D802)</f>
        <v/>
      </c>
      <c r="AH802" s="19" t="str">
        <f>IF($B802=1,"",IF(AND(TrackingWorksheet!$Y807&gt;$BE$3,TrackingWorksheet!$Z807=Lists!$P$4),1, 0)*D802)</f>
        <v/>
      </c>
      <c r="AI802" s="19" t="str">
        <f>IF($B802=1,"",IF(AND(TrackingWorksheet!$AA807&gt;$BE$3,TrackingWorksheet!$AB807=Lists!$P$4),1, 0)*D802)</f>
        <v/>
      </c>
      <c r="AJ802" s="19" t="str">
        <f>IF($B802=1,"",IF(AND(TrackingWorksheet!$S807&gt;$BE$3,TrackingWorksheet!$T807=Lists!$P$5),1, 0)*D802)</f>
        <v/>
      </c>
      <c r="AK802" s="19" t="str">
        <f>IF($B802=1,"",IF(AND(TrackingWorksheet!$U807&gt;$BE$3,TrackingWorksheet!$V807=Lists!$P$5),1, 0)*D802)</f>
        <v/>
      </c>
      <c r="AL802" s="19" t="str">
        <f>IF($B802=1,"",IF(AND(TrackingWorksheet!$W807&gt;$BE$3,TrackingWorksheet!$X807=Lists!$P$5),1, 0)*D802)</f>
        <v/>
      </c>
      <c r="AM802" s="19" t="str">
        <f>IF($B802=1,"",IF(AND(TrackingWorksheet!$Y807&gt;$BE$3,TrackingWorksheet!$Z807=Lists!$P$5),1, 0)*D802)</f>
        <v/>
      </c>
      <c r="AN802" s="19" t="str">
        <f>IF($B802=1,"",IF(AND(TrackingWorksheet!$AA807&gt;$BE$3,TrackingWorksheet!$AB807=Lists!$P$5),1, 0)*D802)</f>
        <v/>
      </c>
      <c r="AO802" s="19" t="str">
        <f>IF($B802=1,"",IF(AND(TrackingWorksheet!$S807&gt;$BE$3,TrackingWorksheet!$T807=Lists!$P$6),1, 0)*D802)</f>
        <v/>
      </c>
      <c r="AP802" s="19" t="str">
        <f>IF($B802=1,"",IF(AND(TrackingWorksheet!$U807&gt;$BE$3,TrackingWorksheet!$V807=Lists!$P$6),1, 0)*D802)</f>
        <v/>
      </c>
      <c r="AQ802" s="19" t="str">
        <f>IF($B802=1,"",IF(AND(TrackingWorksheet!$W807&gt;$BE$3,TrackingWorksheet!$X807=Lists!$P$6),1, 0)*D802)</f>
        <v/>
      </c>
      <c r="AR802" s="19" t="str">
        <f>IF($B802=1,"",IF(AND(TrackingWorksheet!$Y807&gt;$BE$3,TrackingWorksheet!$Z807=Lists!$P$6),1, 0)*D802)</f>
        <v/>
      </c>
      <c r="AS802" s="19" t="str">
        <f>IF($B802=1,"",IF(AND(TrackingWorksheet!$AA807&gt;$BE$3,TrackingWorksheet!$AB807=Lists!$P$6),1, 0)*D802)</f>
        <v/>
      </c>
      <c r="AT802" s="19">
        <f t="shared" si="181"/>
        <v>0</v>
      </c>
      <c r="AU802" s="19" t="str">
        <f>IF(B802=1,"",IF(AND(TrackingWorksheet!K807="",TrackingWorksheet!M807="", TrackingWorksheet!N807="", TrackingWorksheet!S807="", TrackingWorksheet!V807="", TrackingWorksheet!W807="", TrackingWorksheet!Y807="", TrackingWorksheet!AA807="", V802=1),1,0)*D802)</f>
        <v/>
      </c>
      <c r="AV802" s="19" t="str">
        <f>IF(B802=1,"",IF(D802*AND(TrackingWorksheet!U807&gt;Calculations!$BE$3,TrackingWorksheet!K807="YES"),1,0))</f>
        <v/>
      </c>
      <c r="AW802" s="19" t="str">
        <f>IF(B802=1,"",IF(D802*AND(TrackingWorksheet!W807&gt;Calculations!$BE$3,TrackingWorksheet!K807="YES"),1,0))</f>
        <v/>
      </c>
      <c r="AX802" s="19">
        <f t="shared" si="182"/>
        <v>0</v>
      </c>
      <c r="AY802" s="19">
        <f t="shared" si="178"/>
        <v>0</v>
      </c>
      <c r="AZ802" s="27" t="str">
        <f>IF(B802=1,"",IF(TrackingWorksheet!Q807="","",TrackingWorksheet!Q807))</f>
        <v/>
      </c>
      <c r="BB802" s="4"/>
      <c r="BC802" s="4"/>
      <c r="BD802" s="4"/>
      <c r="BE802" s="4"/>
      <c r="BF802" s="4"/>
      <c r="BG802" s="4" t="str">
        <f>IF(B802=1,"",IF(AND(N802=1,TrackingWorksheet!$I807+14&lt;=WeeklySummary!$C$7),1,0))</f>
        <v/>
      </c>
      <c r="BH802" s="4" t="str">
        <f>IF(B802=1,"",IF(AND(R802=1,TrackingWorksheet!$I807+14&lt;=WeeklySummary!$C$7),1,0))</f>
        <v/>
      </c>
      <c r="BI802" s="4" t="str">
        <f>IF(B802=1,"",IF(AND(J802=1,TrackingWorksheet!$G807+14&lt;=WeeklySummary!$C$7),1,0))</f>
        <v/>
      </c>
      <c r="BJ802" s="4" t="str">
        <f>IF(B802=1,"",IF(AND(T802=1,TrackingWorksheet!$I807+14&lt;=WeeklySummary!$C$7),1,0))</f>
        <v/>
      </c>
      <c r="BK802" s="4" t="str">
        <f>IF(B802=1,"",IF(AND(T802=1,TrackingWorksheet!$G807+14&lt;=WeeklySummary!$C$7),1,0))</f>
        <v/>
      </c>
      <c r="BL802" s="4">
        <f t="shared" si="191"/>
        <v>0</v>
      </c>
    </row>
    <row r="803" spans="2:64" x14ac:dyDescent="0.25">
      <c r="B803" s="27">
        <f>IF(AND(ISBLANK(TrackingWorksheet!B808),ISBLANK(TrackingWorksheet!C808),ISBLANK(TrackingWorksheet!G808),ISBLANK(TrackingWorksheet!H808),
ISBLANK(TrackingWorksheet!I808),ISBLANK(TrackingWorksheet!J808),ISBLANK(TrackingWorksheet!M808),
ISBLANK(TrackingWorksheet!N810)),1,0)</f>
        <v>1</v>
      </c>
      <c r="C803" s="12" t="str">
        <f>IF(B803=1,"",TrackingWorksheet!F808)</f>
        <v/>
      </c>
      <c r="D803" s="20" t="str">
        <f>IF(B803=1,"",IF(AND(TrackingWorksheet!B808&lt;&gt;"",TrackingWorksheet!B808&lt;=WeeklySummary!$C$7,OR(TrackingWorksheet!C808="",TrackingWorksheet!C808&gt;=WeeklySummary!$C$6)),1,0))</f>
        <v/>
      </c>
      <c r="E803" s="10" t="str">
        <f>IF(B803=1,"",IF(AND(TrackingWorksheet!G808 &lt;&gt;"",TrackingWorksheet!G808&lt;=WeeklySummary!$C$7, TrackingWorksheet!H808=Lists!$D$4), "Y", "N"))</f>
        <v/>
      </c>
      <c r="F803" s="10" t="str">
        <f>IF(B803=1,"",IF(AND(TrackingWorksheet!I808 &lt;&gt;"", TrackingWorksheet!I808&lt;=WeeklySummary!$C$7, TrackingWorksheet!J808=Lists!$D$4), "Y", "N"))</f>
        <v/>
      </c>
      <c r="G803" s="10" t="str">
        <f>IF(B803=1,"",IF(AND(TrackingWorksheet!G808 &lt;&gt;"",TrackingWorksheet!G808&lt;=WeeklySummary!$C$7, TrackingWorksheet!H808=Lists!$D$5), "Y", "N"))</f>
        <v/>
      </c>
      <c r="H803" s="10" t="str">
        <f>IF(B803=1,"",IF(AND(TrackingWorksheet!I808 &lt;&gt;"", TrackingWorksheet!I808&lt;=WeeklySummary!$C$7, TrackingWorksheet!J808=Lists!$D$5), "Y", "N"))</f>
        <v/>
      </c>
      <c r="I803" s="20" t="str">
        <f>IF(B803=1,"",IF(AND(TrackingWorksheet!G808 &lt;&gt;"", TrackingWorksheet!G808&lt;=WeeklySummary!$C$7, TrackingWorksheet!H808=Lists!$D$6), 1, 0))</f>
        <v/>
      </c>
      <c r="J803" s="20" t="str">
        <f t="shared" si="183"/>
        <v/>
      </c>
      <c r="K803" s="10" t="str">
        <f>IF(B803=1,"",IF(AND(TrackingWorksheet!I808&lt;=WeeklySummary!$C$7,TrackingWorksheet!K808="YES"),0,IF(AND(AND(OR(E803="Y",F803="Y"),E803&lt;&gt;F803),G803&lt;&gt;"Y", H803&lt;&gt;"Y"), 1, 0)))</f>
        <v/>
      </c>
      <c r="L803" s="20" t="str">
        <f t="shared" si="184"/>
        <v/>
      </c>
      <c r="M803" s="10" t="str">
        <f t="shared" si="185"/>
        <v/>
      </c>
      <c r="N803" s="20" t="str">
        <f t="shared" si="186"/>
        <v/>
      </c>
      <c r="O803" s="10" t="str">
        <f>IF(B803=1,"",IF(AND(TrackingWorksheet!I808&lt;=WeeklySummary!$C$7,TrackingWorksheet!K808="YES"),0,IF(AND(AND(OR(G803="Y",H803="Y"),G803&lt;&gt;H803),E803&lt;&gt;"Y", F803&lt;&gt;"Y"), 1, 0)))</f>
        <v/>
      </c>
      <c r="P803" s="20" t="str">
        <f t="shared" si="187"/>
        <v/>
      </c>
      <c r="Q803" s="10" t="str">
        <f t="shared" si="188"/>
        <v/>
      </c>
      <c r="R803" s="10" t="str">
        <f t="shared" si="189"/>
        <v/>
      </c>
      <c r="S803" s="10" t="str">
        <f>IF(B803=1,"",IF(AND(OR(AND(TrackingWorksheet!H808=Lists!$D$7,TrackingWorksheet!H808=TrackingWorksheet!J808),TrackingWorksheet!H808&lt;&gt;TrackingWorksheet!J808),TrackingWorksheet!K808="YES",TrackingWorksheet!H808&lt;&gt;Lists!$D$6,TrackingWorksheet!G808&lt;=WeeklySummary!$C$7,TrackingWorksheet!I808&lt;=WeeklySummary!$C$7),1,0))</f>
        <v/>
      </c>
      <c r="T803" s="10" t="str">
        <f t="shared" si="190"/>
        <v/>
      </c>
      <c r="U803" s="10" t="str">
        <f>IF($B803=1,"",IF(TrackingWorksheet!$K808="YES",1, 0)*D803)</f>
        <v/>
      </c>
      <c r="V803" s="20">
        <f t="shared" si="179"/>
        <v>0</v>
      </c>
      <c r="W803" s="20">
        <f t="shared" si="180"/>
        <v>0</v>
      </c>
      <c r="X803" s="10" t="str">
        <f>IF($B803=1,"",IF(AND(TrackingWorksheet!$L808&lt;&gt;"", TrackingWorksheet!$L808&gt;=WeeklySummary!$C$6,TrackingWorksheet!$L808&lt;=WeeklySummary!$C$7,OR(TrackingWorksheet!$H808=Lists!$D$4,TrackingWorksheet!$J808=Lists!$D$4)), 1, 0))</f>
        <v/>
      </c>
      <c r="Y803" s="10" t="str">
        <f>IF($B803=1,"",IF(AND(TrackingWorksheet!$L808&lt;&gt;"", TrackingWorksheet!$L808&gt;=WeeklySummary!$C$6,TrackingWorksheet!$L808&lt;=WeeklySummary!$C$7,OR(TrackingWorksheet!$H808=Lists!$D$5,TrackingWorksheet!$J808=Lists!$D$5)), 1, 0))</f>
        <v/>
      </c>
      <c r="Z803" s="10" t="str">
        <f>IF($B803=1,"",IF(AND(TrackingWorksheet!$L808&lt;&gt;"", TrackingWorksheet!$L808&gt;=WeeklySummary!$C$6,TrackingWorksheet!$L808&lt;=WeeklySummary!$C$7,OR(TrackingWorksheet!$H808=Lists!$D$6,TrackingWorksheet!$J808=Lists!$D$6)), 1, 0))</f>
        <v/>
      </c>
      <c r="AA803" s="19" t="str">
        <f>IF(B803=1,"",IF(AND(TrackingWorksheet!M808&lt;&gt;"",TrackingWorksheet!M808&lt;=WeeklySummary!$C$7),1,0)*D803)</f>
        <v/>
      </c>
      <c r="AB803" s="19" t="str">
        <f>IF(B803=1,"",IF(AND(TrackingWorksheet!N808&lt;&gt;"",TrackingWorksheet!N808&lt;=WeeklySummary!$C$7),1,0)*D803)</f>
        <v/>
      </c>
      <c r="AC803" s="19" t="str">
        <f>IF(B803=1,"",TrackingWorksheet!T808)</f>
        <v/>
      </c>
      <c r="AD803" s="19" t="str">
        <f>IF(B803=1,"",IF(D803*AND(TrackingWorksheet!S808&gt;=Calculations!$BD$3,TrackingWorksheet!U808="",TrackingWorksheet!K808="YES"),1,0))</f>
        <v/>
      </c>
      <c r="AE803" s="19" t="str">
        <f>IF($B803=1,"",IF(AND(TrackingWorksheet!$S808&gt;$BE$3,TrackingWorksheet!$T808=Lists!$P$4),1, 0)*D803)</f>
        <v/>
      </c>
      <c r="AF803" s="19" t="str">
        <f>IF($B803=1,"",IF(AND(TrackingWorksheet!$U808&gt;$BE$3,TrackingWorksheet!$V808=Lists!$P$4),1, 0)*D803)</f>
        <v/>
      </c>
      <c r="AG803" s="19" t="str">
        <f>IF($B803=1,"",IF(AND(TrackingWorksheet!$W808&gt;$BE$3,TrackingWorksheet!$X808=Lists!$P$4),1, 0)*D803)</f>
        <v/>
      </c>
      <c r="AH803" s="19" t="str">
        <f>IF($B803=1,"",IF(AND(TrackingWorksheet!$Y808&gt;$BE$3,TrackingWorksheet!$Z808=Lists!$P$4),1, 0)*D803)</f>
        <v/>
      </c>
      <c r="AI803" s="19" t="str">
        <f>IF($B803=1,"",IF(AND(TrackingWorksheet!$AA808&gt;$BE$3,TrackingWorksheet!$AB808=Lists!$P$4),1, 0)*D803)</f>
        <v/>
      </c>
      <c r="AJ803" s="19" t="str">
        <f>IF($B803=1,"",IF(AND(TrackingWorksheet!$S808&gt;$BE$3,TrackingWorksheet!$T808=Lists!$P$5),1, 0)*D803)</f>
        <v/>
      </c>
      <c r="AK803" s="19" t="str">
        <f>IF($B803=1,"",IF(AND(TrackingWorksheet!$U808&gt;$BE$3,TrackingWorksheet!$V808=Lists!$P$5),1, 0)*D803)</f>
        <v/>
      </c>
      <c r="AL803" s="19" t="str">
        <f>IF($B803=1,"",IF(AND(TrackingWorksheet!$W808&gt;$BE$3,TrackingWorksheet!$X808=Lists!$P$5),1, 0)*D803)</f>
        <v/>
      </c>
      <c r="AM803" s="19" t="str">
        <f>IF($B803=1,"",IF(AND(TrackingWorksheet!$Y808&gt;$BE$3,TrackingWorksheet!$Z808=Lists!$P$5),1, 0)*D803)</f>
        <v/>
      </c>
      <c r="AN803" s="19" t="str">
        <f>IF($B803=1,"",IF(AND(TrackingWorksheet!$AA808&gt;$BE$3,TrackingWorksheet!$AB808=Lists!$P$5),1, 0)*D803)</f>
        <v/>
      </c>
      <c r="AO803" s="19" t="str">
        <f>IF($B803=1,"",IF(AND(TrackingWorksheet!$S808&gt;$BE$3,TrackingWorksheet!$T808=Lists!$P$6),1, 0)*D803)</f>
        <v/>
      </c>
      <c r="AP803" s="19" t="str">
        <f>IF($B803=1,"",IF(AND(TrackingWorksheet!$U808&gt;$BE$3,TrackingWorksheet!$V808=Lists!$P$6),1, 0)*D803)</f>
        <v/>
      </c>
      <c r="AQ803" s="19" t="str">
        <f>IF($B803=1,"",IF(AND(TrackingWorksheet!$W808&gt;$BE$3,TrackingWorksheet!$X808=Lists!$P$6),1, 0)*D803)</f>
        <v/>
      </c>
      <c r="AR803" s="19" t="str">
        <f>IF($B803=1,"",IF(AND(TrackingWorksheet!$Y808&gt;$BE$3,TrackingWorksheet!$Z808=Lists!$P$6),1, 0)*D803)</f>
        <v/>
      </c>
      <c r="AS803" s="19" t="str">
        <f>IF($B803=1,"",IF(AND(TrackingWorksheet!$AA808&gt;$BE$3,TrackingWorksheet!$AB808=Lists!$P$6),1, 0)*D803)</f>
        <v/>
      </c>
      <c r="AT803" s="19">
        <f t="shared" si="181"/>
        <v>0</v>
      </c>
      <c r="AU803" s="19" t="str">
        <f>IF(B803=1,"",IF(AND(TrackingWorksheet!K808="",TrackingWorksheet!M808="", TrackingWorksheet!N808="", TrackingWorksheet!S808="", TrackingWorksheet!V808="", TrackingWorksheet!W808="", TrackingWorksheet!Y808="", TrackingWorksheet!AA808="", V803=1),1,0)*D803)</f>
        <v/>
      </c>
      <c r="AV803" s="19" t="str">
        <f>IF(B803=1,"",IF(D803*AND(TrackingWorksheet!U808&gt;Calculations!$BE$3,TrackingWorksheet!K808="YES"),1,0))</f>
        <v/>
      </c>
      <c r="AW803" s="19" t="str">
        <f>IF(B803=1,"",IF(D803*AND(TrackingWorksheet!W808&gt;Calculations!$BE$3,TrackingWorksheet!K808="YES"),1,0))</f>
        <v/>
      </c>
      <c r="AX803" s="19">
        <f t="shared" si="182"/>
        <v>0</v>
      </c>
      <c r="AY803" s="19">
        <f t="shared" si="178"/>
        <v>0</v>
      </c>
      <c r="AZ803" s="27" t="str">
        <f>IF(B803=1,"",IF(TrackingWorksheet!Q808="","",TrackingWorksheet!Q808))</f>
        <v/>
      </c>
      <c r="BB803" s="4"/>
      <c r="BC803" s="4"/>
      <c r="BD803" s="4"/>
      <c r="BE803" s="4"/>
      <c r="BF803" s="4"/>
      <c r="BG803" s="4" t="str">
        <f>IF(B803=1,"",IF(AND(N803=1,TrackingWorksheet!$I808+14&lt;=WeeklySummary!$C$7),1,0))</f>
        <v/>
      </c>
      <c r="BH803" s="4" t="str">
        <f>IF(B803=1,"",IF(AND(R803=1,TrackingWorksheet!$I808+14&lt;=WeeklySummary!$C$7),1,0))</f>
        <v/>
      </c>
      <c r="BI803" s="4" t="str">
        <f>IF(B803=1,"",IF(AND(J803=1,TrackingWorksheet!$G808+14&lt;=WeeklySummary!$C$7),1,0))</f>
        <v/>
      </c>
      <c r="BJ803" s="4" t="str">
        <f>IF(B803=1,"",IF(AND(T803=1,TrackingWorksheet!$I808+14&lt;=WeeklySummary!$C$7),1,0))</f>
        <v/>
      </c>
      <c r="BK803" s="4" t="str">
        <f>IF(B803=1,"",IF(AND(T803=1,TrackingWorksheet!$G808+14&lt;=WeeklySummary!$C$7),1,0))</f>
        <v/>
      </c>
      <c r="BL803" s="4">
        <f t="shared" si="191"/>
        <v>0</v>
      </c>
    </row>
    <row r="804" spans="2:64" x14ac:dyDescent="0.25">
      <c r="B804" s="27">
        <f>IF(AND(ISBLANK(TrackingWorksheet!B809),ISBLANK(TrackingWorksheet!C809),ISBLANK(TrackingWorksheet!G809),ISBLANK(TrackingWorksheet!H809),
ISBLANK(TrackingWorksheet!I809),ISBLANK(TrackingWorksheet!J809),ISBLANK(TrackingWorksheet!M809),
ISBLANK(TrackingWorksheet!N811)),1,0)</f>
        <v>1</v>
      </c>
      <c r="C804" s="12" t="str">
        <f>IF(B804=1,"",TrackingWorksheet!F809)</f>
        <v/>
      </c>
      <c r="D804" s="20" t="str">
        <f>IF(B804=1,"",IF(AND(TrackingWorksheet!B809&lt;&gt;"",TrackingWorksheet!B809&lt;=WeeklySummary!$C$7,OR(TrackingWorksheet!C809="",TrackingWorksheet!C809&gt;=WeeklySummary!$C$6)),1,0))</f>
        <v/>
      </c>
      <c r="E804" s="10" t="str">
        <f>IF(B804=1,"",IF(AND(TrackingWorksheet!G809 &lt;&gt;"",TrackingWorksheet!G809&lt;=WeeklySummary!$C$7, TrackingWorksheet!H809=Lists!$D$4), "Y", "N"))</f>
        <v/>
      </c>
      <c r="F804" s="10" t="str">
        <f>IF(B804=1,"",IF(AND(TrackingWorksheet!I809 &lt;&gt;"", TrackingWorksheet!I809&lt;=WeeklySummary!$C$7, TrackingWorksheet!J809=Lists!$D$4), "Y", "N"))</f>
        <v/>
      </c>
      <c r="G804" s="10" t="str">
        <f>IF(B804=1,"",IF(AND(TrackingWorksheet!G809 &lt;&gt;"",TrackingWorksheet!G809&lt;=WeeklySummary!$C$7, TrackingWorksheet!H809=Lists!$D$5), "Y", "N"))</f>
        <v/>
      </c>
      <c r="H804" s="10" t="str">
        <f>IF(B804=1,"",IF(AND(TrackingWorksheet!I809 &lt;&gt;"", TrackingWorksheet!I809&lt;=WeeklySummary!$C$7, TrackingWorksheet!J809=Lists!$D$5), "Y", "N"))</f>
        <v/>
      </c>
      <c r="I804" s="20" t="str">
        <f>IF(B804=1,"",IF(AND(TrackingWorksheet!G809 &lt;&gt;"", TrackingWorksheet!G809&lt;=WeeklySummary!$C$7, TrackingWorksheet!H809=Lists!$D$6), 1, 0))</f>
        <v/>
      </c>
      <c r="J804" s="20" t="str">
        <f t="shared" si="183"/>
        <v/>
      </c>
      <c r="K804" s="10" t="str">
        <f>IF(B804=1,"",IF(AND(TrackingWorksheet!I809&lt;=WeeklySummary!$C$7,TrackingWorksheet!K809="YES"),0,IF(AND(AND(OR(E804="Y",F804="Y"),E804&lt;&gt;F804),G804&lt;&gt;"Y", H804&lt;&gt;"Y"), 1, 0)))</f>
        <v/>
      </c>
      <c r="L804" s="20" t="str">
        <f t="shared" si="184"/>
        <v/>
      </c>
      <c r="M804" s="10" t="str">
        <f t="shared" si="185"/>
        <v/>
      </c>
      <c r="N804" s="20" t="str">
        <f t="shared" si="186"/>
        <v/>
      </c>
      <c r="O804" s="10" t="str">
        <f>IF(B804=1,"",IF(AND(TrackingWorksheet!I809&lt;=WeeklySummary!$C$7,TrackingWorksheet!K809="YES"),0,IF(AND(AND(OR(G804="Y",H804="Y"),G804&lt;&gt;H804),E804&lt;&gt;"Y", F804&lt;&gt;"Y"), 1, 0)))</f>
        <v/>
      </c>
      <c r="P804" s="20" t="str">
        <f t="shared" si="187"/>
        <v/>
      </c>
      <c r="Q804" s="10" t="str">
        <f t="shared" si="188"/>
        <v/>
      </c>
      <c r="R804" s="10" t="str">
        <f t="shared" si="189"/>
        <v/>
      </c>
      <c r="S804" s="10" t="str">
        <f>IF(B804=1,"",IF(AND(OR(AND(TrackingWorksheet!H809=Lists!$D$7,TrackingWorksheet!H809=TrackingWorksheet!J809),TrackingWorksheet!H809&lt;&gt;TrackingWorksheet!J809),TrackingWorksheet!K809="YES",TrackingWorksheet!H809&lt;&gt;Lists!$D$6,TrackingWorksheet!G809&lt;=WeeklySummary!$C$7,TrackingWorksheet!I809&lt;=WeeklySummary!$C$7),1,0))</f>
        <v/>
      </c>
      <c r="T804" s="10" t="str">
        <f t="shared" si="190"/>
        <v/>
      </c>
      <c r="U804" s="10" t="str">
        <f>IF($B804=1,"",IF(TrackingWorksheet!$K809="YES",1, 0)*D804)</f>
        <v/>
      </c>
      <c r="V804" s="20">
        <f t="shared" si="179"/>
        <v>0</v>
      </c>
      <c r="W804" s="20">
        <f t="shared" si="180"/>
        <v>0</v>
      </c>
      <c r="X804" s="10" t="str">
        <f>IF($B804=1,"",IF(AND(TrackingWorksheet!$L809&lt;&gt;"", TrackingWorksheet!$L809&gt;=WeeklySummary!$C$6,TrackingWorksheet!$L809&lt;=WeeklySummary!$C$7,OR(TrackingWorksheet!$H809=Lists!$D$4,TrackingWorksheet!$J809=Lists!$D$4)), 1, 0))</f>
        <v/>
      </c>
      <c r="Y804" s="10" t="str">
        <f>IF($B804=1,"",IF(AND(TrackingWorksheet!$L809&lt;&gt;"", TrackingWorksheet!$L809&gt;=WeeklySummary!$C$6,TrackingWorksheet!$L809&lt;=WeeklySummary!$C$7,OR(TrackingWorksheet!$H809=Lists!$D$5,TrackingWorksheet!$J809=Lists!$D$5)), 1, 0))</f>
        <v/>
      </c>
      <c r="Z804" s="10" t="str">
        <f>IF($B804=1,"",IF(AND(TrackingWorksheet!$L809&lt;&gt;"", TrackingWorksheet!$L809&gt;=WeeklySummary!$C$6,TrackingWorksheet!$L809&lt;=WeeklySummary!$C$7,OR(TrackingWorksheet!$H809=Lists!$D$6,TrackingWorksheet!$J809=Lists!$D$6)), 1, 0))</f>
        <v/>
      </c>
      <c r="AA804" s="19" t="str">
        <f>IF(B804=1,"",IF(AND(TrackingWorksheet!M809&lt;&gt;"",TrackingWorksheet!M809&lt;=WeeklySummary!$C$7),1,0)*D804)</f>
        <v/>
      </c>
      <c r="AB804" s="19" t="str">
        <f>IF(B804=1,"",IF(AND(TrackingWorksheet!N809&lt;&gt;"",TrackingWorksheet!N809&lt;=WeeklySummary!$C$7),1,0)*D804)</f>
        <v/>
      </c>
      <c r="AC804" s="19" t="str">
        <f>IF(B804=1,"",TrackingWorksheet!T809)</f>
        <v/>
      </c>
      <c r="AD804" s="19" t="str">
        <f>IF(B804=1,"",IF(D804*AND(TrackingWorksheet!S809&gt;=Calculations!$BD$3,TrackingWorksheet!U809="",TrackingWorksheet!K809="YES"),1,0))</f>
        <v/>
      </c>
      <c r="AE804" s="19" t="str">
        <f>IF($B804=1,"",IF(AND(TrackingWorksheet!$S809&gt;$BE$3,TrackingWorksheet!$T809=Lists!$P$4),1, 0)*D804)</f>
        <v/>
      </c>
      <c r="AF804" s="19" t="str">
        <f>IF($B804=1,"",IF(AND(TrackingWorksheet!$U809&gt;$BE$3,TrackingWorksheet!$V809=Lists!$P$4),1, 0)*D804)</f>
        <v/>
      </c>
      <c r="AG804" s="19" t="str">
        <f>IF($B804=1,"",IF(AND(TrackingWorksheet!$W809&gt;$BE$3,TrackingWorksheet!$X809=Lists!$P$4),1, 0)*D804)</f>
        <v/>
      </c>
      <c r="AH804" s="19" t="str">
        <f>IF($B804=1,"",IF(AND(TrackingWorksheet!$Y809&gt;$BE$3,TrackingWorksheet!$Z809=Lists!$P$4),1, 0)*D804)</f>
        <v/>
      </c>
      <c r="AI804" s="19" t="str">
        <f>IF($B804=1,"",IF(AND(TrackingWorksheet!$AA809&gt;$BE$3,TrackingWorksheet!$AB809=Lists!$P$4),1, 0)*D804)</f>
        <v/>
      </c>
      <c r="AJ804" s="19" t="str">
        <f>IF($B804=1,"",IF(AND(TrackingWorksheet!$S809&gt;$BE$3,TrackingWorksheet!$T809=Lists!$P$5),1, 0)*D804)</f>
        <v/>
      </c>
      <c r="AK804" s="19" t="str">
        <f>IF($B804=1,"",IF(AND(TrackingWorksheet!$U809&gt;$BE$3,TrackingWorksheet!$V809=Lists!$P$5),1, 0)*D804)</f>
        <v/>
      </c>
      <c r="AL804" s="19" t="str">
        <f>IF($B804=1,"",IF(AND(TrackingWorksheet!$W809&gt;$BE$3,TrackingWorksheet!$X809=Lists!$P$5),1, 0)*D804)</f>
        <v/>
      </c>
      <c r="AM804" s="19" t="str">
        <f>IF($B804=1,"",IF(AND(TrackingWorksheet!$Y809&gt;$BE$3,TrackingWorksheet!$Z809=Lists!$P$5),1, 0)*D804)</f>
        <v/>
      </c>
      <c r="AN804" s="19" t="str">
        <f>IF($B804=1,"",IF(AND(TrackingWorksheet!$AA809&gt;$BE$3,TrackingWorksheet!$AB809=Lists!$P$5),1, 0)*D804)</f>
        <v/>
      </c>
      <c r="AO804" s="19" t="str">
        <f>IF($B804=1,"",IF(AND(TrackingWorksheet!$S809&gt;$BE$3,TrackingWorksheet!$T809=Lists!$P$6),1, 0)*D804)</f>
        <v/>
      </c>
      <c r="AP804" s="19" t="str">
        <f>IF($B804=1,"",IF(AND(TrackingWorksheet!$U809&gt;$BE$3,TrackingWorksheet!$V809=Lists!$P$6),1, 0)*D804)</f>
        <v/>
      </c>
      <c r="AQ804" s="19" t="str">
        <f>IF($B804=1,"",IF(AND(TrackingWorksheet!$W809&gt;$BE$3,TrackingWorksheet!$X809=Lists!$P$6),1, 0)*D804)</f>
        <v/>
      </c>
      <c r="AR804" s="19" t="str">
        <f>IF($B804=1,"",IF(AND(TrackingWorksheet!$Y809&gt;$BE$3,TrackingWorksheet!$Z809=Lists!$P$6),1, 0)*D804)</f>
        <v/>
      </c>
      <c r="AS804" s="19" t="str">
        <f>IF($B804=1,"",IF(AND(TrackingWorksheet!$AA809&gt;$BE$3,TrackingWorksheet!$AB809=Lists!$P$6),1, 0)*D804)</f>
        <v/>
      </c>
      <c r="AT804" s="19">
        <f t="shared" si="181"/>
        <v>0</v>
      </c>
      <c r="AU804" s="19" t="str">
        <f>IF(B804=1,"",IF(AND(TrackingWorksheet!K809="",TrackingWorksheet!M809="", TrackingWorksheet!N809="", TrackingWorksheet!S809="", TrackingWorksheet!V809="", TrackingWorksheet!W809="", TrackingWorksheet!Y809="", TrackingWorksheet!AA809="", V804=1),1,0)*D804)</f>
        <v/>
      </c>
      <c r="AV804" s="19" t="str">
        <f>IF(B804=1,"",IF(D804*AND(TrackingWorksheet!U809&gt;Calculations!$BE$3,TrackingWorksheet!K809="YES"),1,0))</f>
        <v/>
      </c>
      <c r="AW804" s="19" t="str">
        <f>IF(B804=1,"",IF(D804*AND(TrackingWorksheet!W809&gt;Calculations!$BE$3,TrackingWorksheet!K809="YES"),1,0))</f>
        <v/>
      </c>
      <c r="AX804" s="19">
        <f t="shared" si="182"/>
        <v>0</v>
      </c>
      <c r="AY804" s="19">
        <f t="shared" si="178"/>
        <v>0</v>
      </c>
      <c r="AZ804" s="27" t="str">
        <f>IF(B804=1,"",IF(TrackingWorksheet!Q809="","",TrackingWorksheet!Q809))</f>
        <v/>
      </c>
      <c r="BB804" s="4"/>
      <c r="BC804" s="4"/>
      <c r="BD804" s="4"/>
      <c r="BE804" s="4"/>
      <c r="BF804" s="4"/>
      <c r="BG804" s="4" t="str">
        <f>IF(B804=1,"",IF(AND(N804=1,TrackingWorksheet!$I809+14&lt;=WeeklySummary!$C$7),1,0))</f>
        <v/>
      </c>
      <c r="BH804" s="4" t="str">
        <f>IF(B804=1,"",IF(AND(R804=1,TrackingWorksheet!$I809+14&lt;=WeeklySummary!$C$7),1,0))</f>
        <v/>
      </c>
      <c r="BI804" s="4" t="str">
        <f>IF(B804=1,"",IF(AND(J804=1,TrackingWorksheet!$G809+14&lt;=WeeklySummary!$C$7),1,0))</f>
        <v/>
      </c>
      <c r="BJ804" s="4" t="str">
        <f>IF(B804=1,"",IF(AND(T804=1,TrackingWorksheet!$I809+14&lt;=WeeklySummary!$C$7),1,0))</f>
        <v/>
      </c>
      <c r="BK804" s="4" t="str">
        <f>IF(B804=1,"",IF(AND(T804=1,TrackingWorksheet!$G809+14&lt;=WeeklySummary!$C$7),1,0))</f>
        <v/>
      </c>
      <c r="BL804" s="4">
        <f t="shared" si="191"/>
        <v>0</v>
      </c>
    </row>
    <row r="805" spans="2:64" x14ac:dyDescent="0.25">
      <c r="B805" s="27">
        <f>IF(AND(ISBLANK(TrackingWorksheet!B810),ISBLANK(TrackingWorksheet!C810),ISBLANK(TrackingWorksheet!G810),ISBLANK(TrackingWorksheet!H810),
ISBLANK(TrackingWorksheet!I810),ISBLANK(TrackingWorksheet!J810),ISBLANK(TrackingWorksheet!M810),
ISBLANK(TrackingWorksheet!N812)),1,0)</f>
        <v>1</v>
      </c>
      <c r="C805" s="12" t="str">
        <f>IF(B805=1,"",TrackingWorksheet!F810)</f>
        <v/>
      </c>
      <c r="D805" s="20" t="str">
        <f>IF(B805=1,"",IF(AND(TrackingWorksheet!B810&lt;&gt;"",TrackingWorksheet!B810&lt;=WeeklySummary!$C$7,OR(TrackingWorksheet!C810="",TrackingWorksheet!C810&gt;=WeeklySummary!$C$6)),1,0))</f>
        <v/>
      </c>
      <c r="E805" s="10" t="str">
        <f>IF(B805=1,"",IF(AND(TrackingWorksheet!G810 &lt;&gt;"",TrackingWorksheet!G810&lt;=WeeklySummary!$C$7, TrackingWorksheet!H810=Lists!$D$4), "Y", "N"))</f>
        <v/>
      </c>
      <c r="F805" s="10" t="str">
        <f>IF(B805=1,"",IF(AND(TrackingWorksheet!I810 &lt;&gt;"", TrackingWorksheet!I810&lt;=WeeklySummary!$C$7, TrackingWorksheet!J810=Lists!$D$4), "Y", "N"))</f>
        <v/>
      </c>
      <c r="G805" s="10" t="str">
        <f>IF(B805=1,"",IF(AND(TrackingWorksheet!G810 &lt;&gt;"",TrackingWorksheet!G810&lt;=WeeklySummary!$C$7, TrackingWorksheet!H810=Lists!$D$5), "Y", "N"))</f>
        <v/>
      </c>
      <c r="H805" s="10" t="str">
        <f>IF(B805=1,"",IF(AND(TrackingWorksheet!I810 &lt;&gt;"", TrackingWorksheet!I810&lt;=WeeklySummary!$C$7, TrackingWorksheet!J810=Lists!$D$5), "Y", "N"))</f>
        <v/>
      </c>
      <c r="I805" s="20" t="str">
        <f>IF(B805=1,"",IF(AND(TrackingWorksheet!G810 &lt;&gt;"", TrackingWorksheet!G810&lt;=WeeklySummary!$C$7, TrackingWorksheet!H810=Lists!$D$6), 1, 0))</f>
        <v/>
      </c>
      <c r="J805" s="20" t="str">
        <f t="shared" si="183"/>
        <v/>
      </c>
      <c r="K805" s="10" t="str">
        <f>IF(B805=1,"",IF(AND(TrackingWorksheet!I810&lt;=WeeklySummary!$C$7,TrackingWorksheet!K810="YES"),0,IF(AND(AND(OR(E805="Y",F805="Y"),E805&lt;&gt;F805),G805&lt;&gt;"Y", H805&lt;&gt;"Y"), 1, 0)))</f>
        <v/>
      </c>
      <c r="L805" s="20" t="str">
        <f t="shared" si="184"/>
        <v/>
      </c>
      <c r="M805" s="10" t="str">
        <f t="shared" si="185"/>
        <v/>
      </c>
      <c r="N805" s="20" t="str">
        <f t="shared" si="186"/>
        <v/>
      </c>
      <c r="O805" s="10" t="str">
        <f>IF(B805=1,"",IF(AND(TrackingWorksheet!I810&lt;=WeeklySummary!$C$7,TrackingWorksheet!K810="YES"),0,IF(AND(AND(OR(G805="Y",H805="Y"),G805&lt;&gt;H805),E805&lt;&gt;"Y", F805&lt;&gt;"Y"), 1, 0)))</f>
        <v/>
      </c>
      <c r="P805" s="20" t="str">
        <f t="shared" si="187"/>
        <v/>
      </c>
      <c r="Q805" s="10" t="str">
        <f t="shared" si="188"/>
        <v/>
      </c>
      <c r="R805" s="10" t="str">
        <f t="shared" si="189"/>
        <v/>
      </c>
      <c r="S805" s="10" t="str">
        <f>IF(B805=1,"",IF(AND(OR(AND(TrackingWorksheet!H810=Lists!$D$7,TrackingWorksheet!H810=TrackingWorksheet!J810),TrackingWorksheet!H810&lt;&gt;TrackingWorksheet!J810),TrackingWorksheet!K810="YES",TrackingWorksheet!H810&lt;&gt;Lists!$D$6,TrackingWorksheet!G810&lt;=WeeklySummary!$C$7,TrackingWorksheet!I810&lt;=WeeklySummary!$C$7),1,0))</f>
        <v/>
      </c>
      <c r="T805" s="10" t="str">
        <f t="shared" si="190"/>
        <v/>
      </c>
      <c r="U805" s="10" t="str">
        <f>IF($B805=1,"",IF(TrackingWorksheet!$K810="YES",1, 0)*D805)</f>
        <v/>
      </c>
      <c r="V805" s="20">
        <f t="shared" si="179"/>
        <v>0</v>
      </c>
      <c r="W805" s="20">
        <f t="shared" si="180"/>
        <v>0</v>
      </c>
      <c r="X805" s="10" t="str">
        <f>IF($B805=1,"",IF(AND(TrackingWorksheet!$L810&lt;&gt;"", TrackingWorksheet!$L810&gt;=WeeklySummary!$C$6,TrackingWorksheet!$L810&lt;=WeeklySummary!$C$7,OR(TrackingWorksheet!$H810=Lists!$D$4,TrackingWorksheet!$J810=Lists!$D$4)), 1, 0))</f>
        <v/>
      </c>
      <c r="Y805" s="10" t="str">
        <f>IF($B805=1,"",IF(AND(TrackingWorksheet!$L810&lt;&gt;"", TrackingWorksheet!$L810&gt;=WeeklySummary!$C$6,TrackingWorksheet!$L810&lt;=WeeklySummary!$C$7,OR(TrackingWorksheet!$H810=Lists!$D$5,TrackingWorksheet!$J810=Lists!$D$5)), 1, 0))</f>
        <v/>
      </c>
      <c r="Z805" s="10" t="str">
        <f>IF($B805=1,"",IF(AND(TrackingWorksheet!$L810&lt;&gt;"", TrackingWorksheet!$L810&gt;=WeeklySummary!$C$6,TrackingWorksheet!$L810&lt;=WeeklySummary!$C$7,OR(TrackingWorksheet!$H810=Lists!$D$6,TrackingWorksheet!$J810=Lists!$D$6)), 1, 0))</f>
        <v/>
      </c>
      <c r="AA805" s="19" t="str">
        <f>IF(B805=1,"",IF(AND(TrackingWorksheet!M810&lt;&gt;"",TrackingWorksheet!M810&lt;=WeeklySummary!$C$7),1,0)*D805)</f>
        <v/>
      </c>
      <c r="AB805" s="19" t="str">
        <f>IF(B805=1,"",IF(AND(TrackingWorksheet!N810&lt;&gt;"",TrackingWorksheet!N810&lt;=WeeklySummary!$C$7),1,0)*D805)</f>
        <v/>
      </c>
      <c r="AC805" s="19" t="str">
        <f>IF(B805=1,"",TrackingWorksheet!T810)</f>
        <v/>
      </c>
      <c r="AD805" s="19" t="str">
        <f>IF(B805=1,"",IF(D805*AND(TrackingWorksheet!S810&gt;=Calculations!$BD$3,TrackingWorksheet!U810="",TrackingWorksheet!K810="YES"),1,0))</f>
        <v/>
      </c>
      <c r="AE805" s="19" t="str">
        <f>IF($B805=1,"",IF(AND(TrackingWorksheet!$S810&gt;$BE$3,TrackingWorksheet!$T810=Lists!$P$4),1, 0)*D805)</f>
        <v/>
      </c>
      <c r="AF805" s="19" t="str">
        <f>IF($B805=1,"",IF(AND(TrackingWorksheet!$U810&gt;$BE$3,TrackingWorksheet!$V810=Lists!$P$4),1, 0)*D805)</f>
        <v/>
      </c>
      <c r="AG805" s="19" t="str">
        <f>IF($B805=1,"",IF(AND(TrackingWorksheet!$W810&gt;$BE$3,TrackingWorksheet!$X810=Lists!$P$4),1, 0)*D805)</f>
        <v/>
      </c>
      <c r="AH805" s="19" t="str">
        <f>IF($B805=1,"",IF(AND(TrackingWorksheet!$Y810&gt;$BE$3,TrackingWorksheet!$Z810=Lists!$P$4),1, 0)*D805)</f>
        <v/>
      </c>
      <c r="AI805" s="19" t="str">
        <f>IF($B805=1,"",IF(AND(TrackingWorksheet!$AA810&gt;$BE$3,TrackingWorksheet!$AB810=Lists!$P$4),1, 0)*D805)</f>
        <v/>
      </c>
      <c r="AJ805" s="19" t="str">
        <f>IF($B805=1,"",IF(AND(TrackingWorksheet!$S810&gt;$BE$3,TrackingWorksheet!$T810=Lists!$P$5),1, 0)*D805)</f>
        <v/>
      </c>
      <c r="AK805" s="19" t="str">
        <f>IF($B805=1,"",IF(AND(TrackingWorksheet!$U810&gt;$BE$3,TrackingWorksheet!$V810=Lists!$P$5),1, 0)*D805)</f>
        <v/>
      </c>
      <c r="AL805" s="19" t="str">
        <f>IF($B805=1,"",IF(AND(TrackingWorksheet!$W810&gt;$BE$3,TrackingWorksheet!$X810=Lists!$P$5),1, 0)*D805)</f>
        <v/>
      </c>
      <c r="AM805" s="19" t="str">
        <f>IF($B805=1,"",IF(AND(TrackingWorksheet!$Y810&gt;$BE$3,TrackingWorksheet!$Z810=Lists!$P$5),1, 0)*D805)</f>
        <v/>
      </c>
      <c r="AN805" s="19" t="str">
        <f>IF($B805=1,"",IF(AND(TrackingWorksheet!$AA810&gt;$BE$3,TrackingWorksheet!$AB810=Lists!$P$5),1, 0)*D805)</f>
        <v/>
      </c>
      <c r="AO805" s="19" t="str">
        <f>IF($B805=1,"",IF(AND(TrackingWorksheet!$S810&gt;$BE$3,TrackingWorksheet!$T810=Lists!$P$6),1, 0)*D805)</f>
        <v/>
      </c>
      <c r="AP805" s="19" t="str">
        <f>IF($B805=1,"",IF(AND(TrackingWorksheet!$U810&gt;$BE$3,TrackingWorksheet!$V810=Lists!$P$6),1, 0)*D805)</f>
        <v/>
      </c>
      <c r="AQ805" s="19" t="str">
        <f>IF($B805=1,"",IF(AND(TrackingWorksheet!$W810&gt;$BE$3,TrackingWorksheet!$X810=Lists!$P$6),1, 0)*D805)</f>
        <v/>
      </c>
      <c r="AR805" s="19" t="str">
        <f>IF($B805=1,"",IF(AND(TrackingWorksheet!$Y810&gt;$BE$3,TrackingWorksheet!$Z810=Lists!$P$6),1, 0)*D805)</f>
        <v/>
      </c>
      <c r="AS805" s="19" t="str">
        <f>IF($B805=1,"",IF(AND(TrackingWorksheet!$AA810&gt;$BE$3,TrackingWorksheet!$AB810=Lists!$P$6),1, 0)*D805)</f>
        <v/>
      </c>
      <c r="AT805" s="19">
        <f t="shared" si="181"/>
        <v>0</v>
      </c>
      <c r="AU805" s="19" t="str">
        <f>IF(B805=1,"",IF(AND(TrackingWorksheet!K810="",TrackingWorksheet!M810="", TrackingWorksheet!N810="", TrackingWorksheet!S810="", TrackingWorksheet!V810="", TrackingWorksheet!W810="", TrackingWorksheet!Y810="", TrackingWorksheet!AA810="", V805=1),1,0)*D805)</f>
        <v/>
      </c>
      <c r="AV805" s="19" t="str">
        <f>IF(B805=1,"",IF(D805*AND(TrackingWorksheet!U810&gt;Calculations!$BE$3,TrackingWorksheet!K810="YES"),1,0))</f>
        <v/>
      </c>
      <c r="AW805" s="19" t="str">
        <f>IF(B805=1,"",IF(D805*AND(TrackingWorksheet!W810&gt;Calculations!$BE$3,TrackingWorksheet!K810="YES"),1,0))</f>
        <v/>
      </c>
      <c r="AX805" s="19">
        <f t="shared" si="182"/>
        <v>0</v>
      </c>
      <c r="AY805" s="19">
        <f t="shared" si="178"/>
        <v>0</v>
      </c>
      <c r="AZ805" s="27" t="str">
        <f>IF(B805=1,"",IF(TrackingWorksheet!Q810="","",TrackingWorksheet!Q810))</f>
        <v/>
      </c>
      <c r="BB805" s="4"/>
      <c r="BC805" s="4"/>
      <c r="BD805" s="4"/>
      <c r="BE805" s="4"/>
      <c r="BF805" s="4"/>
      <c r="BG805" s="4" t="str">
        <f>IF(B805=1,"",IF(AND(N805=1,TrackingWorksheet!$I810+14&lt;=WeeklySummary!$C$7),1,0))</f>
        <v/>
      </c>
      <c r="BH805" s="4" t="str">
        <f>IF(B805=1,"",IF(AND(R805=1,TrackingWorksheet!$I810+14&lt;=WeeklySummary!$C$7),1,0))</f>
        <v/>
      </c>
      <c r="BI805" s="4" t="str">
        <f>IF(B805=1,"",IF(AND(J805=1,TrackingWorksheet!$G810+14&lt;=WeeklySummary!$C$7),1,0))</f>
        <v/>
      </c>
      <c r="BJ805" s="4" t="str">
        <f>IF(B805=1,"",IF(AND(T805=1,TrackingWorksheet!$I810+14&lt;=WeeklySummary!$C$7),1,0))</f>
        <v/>
      </c>
      <c r="BK805" s="4" t="str">
        <f>IF(B805=1,"",IF(AND(T805=1,TrackingWorksheet!$G810+14&lt;=WeeklySummary!$C$7),1,0))</f>
        <v/>
      </c>
      <c r="BL805" s="4">
        <f t="shared" si="191"/>
        <v>0</v>
      </c>
    </row>
    <row r="806" spans="2:64" x14ac:dyDescent="0.25">
      <c r="B806" s="27">
        <f>IF(AND(ISBLANK(TrackingWorksheet!B811),ISBLANK(TrackingWorksheet!C811),ISBLANK(TrackingWorksheet!G811),ISBLANK(TrackingWorksheet!H811),
ISBLANK(TrackingWorksheet!I811),ISBLANK(TrackingWorksheet!J811),ISBLANK(TrackingWorksheet!M811),
ISBLANK(TrackingWorksheet!N813)),1,0)</f>
        <v>1</v>
      </c>
      <c r="C806" s="12" t="str">
        <f>IF(B806=1,"",TrackingWorksheet!F811)</f>
        <v/>
      </c>
      <c r="D806" s="20" t="str">
        <f>IF(B806=1,"",IF(AND(TrackingWorksheet!B811&lt;&gt;"",TrackingWorksheet!B811&lt;=WeeklySummary!$C$7,OR(TrackingWorksheet!C811="",TrackingWorksheet!C811&gt;=WeeklySummary!$C$6)),1,0))</f>
        <v/>
      </c>
      <c r="E806" s="10" t="str">
        <f>IF(B806=1,"",IF(AND(TrackingWorksheet!G811 &lt;&gt;"",TrackingWorksheet!G811&lt;=WeeklySummary!$C$7, TrackingWorksheet!H811=Lists!$D$4), "Y", "N"))</f>
        <v/>
      </c>
      <c r="F806" s="10" t="str">
        <f>IF(B806=1,"",IF(AND(TrackingWorksheet!I811 &lt;&gt;"", TrackingWorksheet!I811&lt;=WeeklySummary!$C$7, TrackingWorksheet!J811=Lists!$D$4), "Y", "N"))</f>
        <v/>
      </c>
      <c r="G806" s="10" t="str">
        <f>IF(B806=1,"",IF(AND(TrackingWorksheet!G811 &lt;&gt;"",TrackingWorksheet!G811&lt;=WeeklySummary!$C$7, TrackingWorksheet!H811=Lists!$D$5), "Y", "N"))</f>
        <v/>
      </c>
      <c r="H806" s="10" t="str">
        <f>IF(B806=1,"",IF(AND(TrackingWorksheet!I811 &lt;&gt;"", TrackingWorksheet!I811&lt;=WeeklySummary!$C$7, TrackingWorksheet!J811=Lists!$D$5), "Y", "N"))</f>
        <v/>
      </c>
      <c r="I806" s="20" t="str">
        <f>IF(B806=1,"",IF(AND(TrackingWorksheet!G811 &lt;&gt;"", TrackingWorksheet!G811&lt;=WeeklySummary!$C$7, TrackingWorksheet!H811=Lists!$D$6), 1, 0))</f>
        <v/>
      </c>
      <c r="J806" s="20" t="str">
        <f t="shared" si="183"/>
        <v/>
      </c>
      <c r="K806" s="10" t="str">
        <f>IF(B806=1,"",IF(AND(TrackingWorksheet!I811&lt;=WeeklySummary!$C$7,TrackingWorksheet!K811="YES"),0,IF(AND(AND(OR(E806="Y",F806="Y"),E806&lt;&gt;F806),G806&lt;&gt;"Y", H806&lt;&gt;"Y"), 1, 0)))</f>
        <v/>
      </c>
      <c r="L806" s="20" t="str">
        <f t="shared" si="184"/>
        <v/>
      </c>
      <c r="M806" s="10" t="str">
        <f t="shared" si="185"/>
        <v/>
      </c>
      <c r="N806" s="20" t="str">
        <f t="shared" si="186"/>
        <v/>
      </c>
      <c r="O806" s="10" t="str">
        <f>IF(B806=1,"",IF(AND(TrackingWorksheet!I811&lt;=WeeklySummary!$C$7,TrackingWorksheet!K811="YES"),0,IF(AND(AND(OR(G806="Y",H806="Y"),G806&lt;&gt;H806),E806&lt;&gt;"Y", F806&lt;&gt;"Y"), 1, 0)))</f>
        <v/>
      </c>
      <c r="P806" s="20" t="str">
        <f t="shared" si="187"/>
        <v/>
      </c>
      <c r="Q806" s="10" t="str">
        <f t="shared" si="188"/>
        <v/>
      </c>
      <c r="R806" s="10" t="str">
        <f t="shared" si="189"/>
        <v/>
      </c>
      <c r="S806" s="10" t="str">
        <f>IF(B806=1,"",IF(AND(OR(AND(TrackingWorksheet!H811=Lists!$D$7,TrackingWorksheet!H811=TrackingWorksheet!J811),TrackingWorksheet!H811&lt;&gt;TrackingWorksheet!J811),TrackingWorksheet!K811="YES",TrackingWorksheet!H811&lt;&gt;Lists!$D$6,TrackingWorksheet!G811&lt;=WeeklySummary!$C$7,TrackingWorksheet!I811&lt;=WeeklySummary!$C$7),1,0))</f>
        <v/>
      </c>
      <c r="T806" s="10" t="str">
        <f t="shared" si="190"/>
        <v/>
      </c>
      <c r="U806" s="10" t="str">
        <f>IF($B806=1,"",IF(TrackingWorksheet!$K811="YES",1, 0)*D806)</f>
        <v/>
      </c>
      <c r="V806" s="20">
        <f t="shared" si="179"/>
        <v>0</v>
      </c>
      <c r="W806" s="20">
        <f t="shared" si="180"/>
        <v>0</v>
      </c>
      <c r="X806" s="10" t="str">
        <f>IF($B806=1,"",IF(AND(TrackingWorksheet!$L811&lt;&gt;"", TrackingWorksheet!$L811&gt;=WeeklySummary!$C$6,TrackingWorksheet!$L811&lt;=WeeklySummary!$C$7,OR(TrackingWorksheet!$H811=Lists!$D$4,TrackingWorksheet!$J811=Lists!$D$4)), 1, 0))</f>
        <v/>
      </c>
      <c r="Y806" s="10" t="str">
        <f>IF($B806=1,"",IF(AND(TrackingWorksheet!$L811&lt;&gt;"", TrackingWorksheet!$L811&gt;=WeeklySummary!$C$6,TrackingWorksheet!$L811&lt;=WeeklySummary!$C$7,OR(TrackingWorksheet!$H811=Lists!$D$5,TrackingWorksheet!$J811=Lists!$D$5)), 1, 0))</f>
        <v/>
      </c>
      <c r="Z806" s="10" t="str">
        <f>IF($B806=1,"",IF(AND(TrackingWorksheet!$L811&lt;&gt;"", TrackingWorksheet!$L811&gt;=WeeklySummary!$C$6,TrackingWorksheet!$L811&lt;=WeeklySummary!$C$7,OR(TrackingWorksheet!$H811=Lists!$D$6,TrackingWorksheet!$J811=Lists!$D$6)), 1, 0))</f>
        <v/>
      </c>
      <c r="AA806" s="19" t="str">
        <f>IF(B806=1,"",IF(AND(TrackingWorksheet!M811&lt;&gt;"",TrackingWorksheet!M811&lt;=WeeklySummary!$C$7),1,0)*D806)</f>
        <v/>
      </c>
      <c r="AB806" s="19" t="str">
        <f>IF(B806=1,"",IF(AND(TrackingWorksheet!N811&lt;&gt;"",TrackingWorksheet!N811&lt;=WeeklySummary!$C$7),1,0)*D806)</f>
        <v/>
      </c>
      <c r="AC806" s="19" t="str">
        <f>IF(B806=1,"",TrackingWorksheet!T811)</f>
        <v/>
      </c>
      <c r="AD806" s="19" t="str">
        <f>IF(B806=1,"",IF(D806*AND(TrackingWorksheet!S811&gt;=Calculations!$BD$3,TrackingWorksheet!U811="",TrackingWorksheet!K811="YES"),1,0))</f>
        <v/>
      </c>
      <c r="AE806" s="19" t="str">
        <f>IF($B806=1,"",IF(AND(TrackingWorksheet!$S811&gt;$BE$3,TrackingWorksheet!$T811=Lists!$P$4),1, 0)*D806)</f>
        <v/>
      </c>
      <c r="AF806" s="19" t="str">
        <f>IF($B806=1,"",IF(AND(TrackingWorksheet!$U811&gt;$BE$3,TrackingWorksheet!$V811=Lists!$P$4),1, 0)*D806)</f>
        <v/>
      </c>
      <c r="AG806" s="19" t="str">
        <f>IF($B806=1,"",IF(AND(TrackingWorksheet!$W811&gt;$BE$3,TrackingWorksheet!$X811=Lists!$P$4),1, 0)*D806)</f>
        <v/>
      </c>
      <c r="AH806" s="19" t="str">
        <f>IF($B806=1,"",IF(AND(TrackingWorksheet!$Y811&gt;$BE$3,TrackingWorksheet!$Z811=Lists!$P$4),1, 0)*D806)</f>
        <v/>
      </c>
      <c r="AI806" s="19" t="str">
        <f>IF($B806=1,"",IF(AND(TrackingWorksheet!$AA811&gt;$BE$3,TrackingWorksheet!$AB811=Lists!$P$4),1, 0)*D806)</f>
        <v/>
      </c>
      <c r="AJ806" s="19" t="str">
        <f>IF($B806=1,"",IF(AND(TrackingWorksheet!$S811&gt;$BE$3,TrackingWorksheet!$T811=Lists!$P$5),1, 0)*D806)</f>
        <v/>
      </c>
      <c r="AK806" s="19" t="str">
        <f>IF($B806=1,"",IF(AND(TrackingWorksheet!$U811&gt;$BE$3,TrackingWorksheet!$V811=Lists!$P$5),1, 0)*D806)</f>
        <v/>
      </c>
      <c r="AL806" s="19" t="str">
        <f>IF($B806=1,"",IF(AND(TrackingWorksheet!$W811&gt;$BE$3,TrackingWorksheet!$X811=Lists!$P$5),1, 0)*D806)</f>
        <v/>
      </c>
      <c r="AM806" s="19" t="str">
        <f>IF($B806=1,"",IF(AND(TrackingWorksheet!$Y811&gt;$BE$3,TrackingWorksheet!$Z811=Lists!$P$5),1, 0)*D806)</f>
        <v/>
      </c>
      <c r="AN806" s="19" t="str">
        <f>IF($B806=1,"",IF(AND(TrackingWorksheet!$AA811&gt;$BE$3,TrackingWorksheet!$AB811=Lists!$P$5),1, 0)*D806)</f>
        <v/>
      </c>
      <c r="AO806" s="19" t="str">
        <f>IF($B806=1,"",IF(AND(TrackingWorksheet!$S811&gt;$BE$3,TrackingWorksheet!$T811=Lists!$P$6),1, 0)*D806)</f>
        <v/>
      </c>
      <c r="AP806" s="19" t="str">
        <f>IF($B806=1,"",IF(AND(TrackingWorksheet!$U811&gt;$BE$3,TrackingWorksheet!$V811=Lists!$P$6),1, 0)*D806)</f>
        <v/>
      </c>
      <c r="AQ806" s="19" t="str">
        <f>IF($B806=1,"",IF(AND(TrackingWorksheet!$W811&gt;$BE$3,TrackingWorksheet!$X811=Lists!$P$6),1, 0)*D806)</f>
        <v/>
      </c>
      <c r="AR806" s="19" t="str">
        <f>IF($B806=1,"",IF(AND(TrackingWorksheet!$Y811&gt;$BE$3,TrackingWorksheet!$Z811=Lists!$P$6),1, 0)*D806)</f>
        <v/>
      </c>
      <c r="AS806" s="19" t="str">
        <f>IF($B806=1,"",IF(AND(TrackingWorksheet!$AA811&gt;$BE$3,TrackingWorksheet!$AB811=Lists!$P$6),1, 0)*D806)</f>
        <v/>
      </c>
      <c r="AT806" s="19">
        <f t="shared" si="181"/>
        <v>0</v>
      </c>
      <c r="AU806" s="19" t="str">
        <f>IF(B806=1,"",IF(AND(TrackingWorksheet!K811="",TrackingWorksheet!M811="", TrackingWorksheet!N811="", TrackingWorksheet!S811="", TrackingWorksheet!V811="", TrackingWorksheet!W811="", TrackingWorksheet!Y811="", TrackingWorksheet!AA811="", V806=1),1,0)*D806)</f>
        <v/>
      </c>
      <c r="AV806" s="19" t="str">
        <f>IF(B806=1,"",IF(D806*AND(TrackingWorksheet!U811&gt;Calculations!$BE$3,TrackingWorksheet!K811="YES"),1,0))</f>
        <v/>
      </c>
      <c r="AW806" s="19" t="str">
        <f>IF(B806=1,"",IF(D806*AND(TrackingWorksheet!W811&gt;Calculations!$BE$3,TrackingWorksheet!K811="YES"),1,0))</f>
        <v/>
      </c>
      <c r="AX806" s="19">
        <f t="shared" si="182"/>
        <v>0</v>
      </c>
      <c r="AY806" s="19">
        <f t="shared" si="178"/>
        <v>0</v>
      </c>
      <c r="AZ806" s="27" t="str">
        <f>IF(B806=1,"",IF(TrackingWorksheet!Q811="","",TrackingWorksheet!Q811))</f>
        <v/>
      </c>
      <c r="BB806" s="4"/>
      <c r="BC806" s="4"/>
      <c r="BD806" s="4"/>
      <c r="BE806" s="4"/>
      <c r="BF806" s="4"/>
      <c r="BG806" s="4" t="str">
        <f>IF(B806=1,"",IF(AND(N806=1,TrackingWorksheet!$I811+14&lt;=WeeklySummary!$C$7),1,0))</f>
        <v/>
      </c>
      <c r="BH806" s="4" t="str">
        <f>IF(B806=1,"",IF(AND(R806=1,TrackingWorksheet!$I811+14&lt;=WeeklySummary!$C$7),1,0))</f>
        <v/>
      </c>
      <c r="BI806" s="4" t="str">
        <f>IF(B806=1,"",IF(AND(J806=1,TrackingWorksheet!$G811+14&lt;=WeeklySummary!$C$7),1,0))</f>
        <v/>
      </c>
      <c r="BJ806" s="4" t="str">
        <f>IF(B806=1,"",IF(AND(T806=1,TrackingWorksheet!$I811+14&lt;=WeeklySummary!$C$7),1,0))</f>
        <v/>
      </c>
      <c r="BK806" s="4" t="str">
        <f>IF(B806=1,"",IF(AND(T806=1,TrackingWorksheet!$G811+14&lt;=WeeklySummary!$C$7),1,0))</f>
        <v/>
      </c>
      <c r="BL806" s="4">
        <f t="shared" si="191"/>
        <v>0</v>
      </c>
    </row>
    <row r="807" spans="2:64" x14ac:dyDescent="0.25">
      <c r="B807" s="27">
        <f>IF(AND(ISBLANK(TrackingWorksheet!B812),ISBLANK(TrackingWorksheet!C812),ISBLANK(TrackingWorksheet!G812),ISBLANK(TrackingWorksheet!H812),
ISBLANK(TrackingWorksheet!I812),ISBLANK(TrackingWorksheet!J812),ISBLANK(TrackingWorksheet!M812),
ISBLANK(TrackingWorksheet!N814)),1,0)</f>
        <v>1</v>
      </c>
      <c r="C807" s="12" t="str">
        <f>IF(B807=1,"",TrackingWorksheet!F812)</f>
        <v/>
      </c>
      <c r="D807" s="20" t="str">
        <f>IF(B807=1,"",IF(AND(TrackingWorksheet!B812&lt;&gt;"",TrackingWorksheet!B812&lt;=WeeklySummary!$C$7,OR(TrackingWorksheet!C812="",TrackingWorksheet!C812&gt;=WeeklySummary!$C$6)),1,0))</f>
        <v/>
      </c>
      <c r="E807" s="10" t="str">
        <f>IF(B807=1,"",IF(AND(TrackingWorksheet!G812 &lt;&gt;"",TrackingWorksheet!G812&lt;=WeeklySummary!$C$7, TrackingWorksheet!H812=Lists!$D$4), "Y", "N"))</f>
        <v/>
      </c>
      <c r="F807" s="10" t="str">
        <f>IF(B807=1,"",IF(AND(TrackingWorksheet!I812 &lt;&gt;"", TrackingWorksheet!I812&lt;=WeeklySummary!$C$7, TrackingWorksheet!J812=Lists!$D$4), "Y", "N"))</f>
        <v/>
      </c>
      <c r="G807" s="10" t="str">
        <f>IF(B807=1,"",IF(AND(TrackingWorksheet!G812 &lt;&gt;"",TrackingWorksheet!G812&lt;=WeeklySummary!$C$7, TrackingWorksheet!H812=Lists!$D$5), "Y", "N"))</f>
        <v/>
      </c>
      <c r="H807" s="10" t="str">
        <f>IF(B807=1,"",IF(AND(TrackingWorksheet!I812 &lt;&gt;"", TrackingWorksheet!I812&lt;=WeeklySummary!$C$7, TrackingWorksheet!J812=Lists!$D$5), "Y", "N"))</f>
        <v/>
      </c>
      <c r="I807" s="20" t="str">
        <f>IF(B807=1,"",IF(AND(TrackingWorksheet!G812 &lt;&gt;"", TrackingWorksheet!G812&lt;=WeeklySummary!$C$7, TrackingWorksheet!H812=Lists!$D$6), 1, 0))</f>
        <v/>
      </c>
      <c r="J807" s="20" t="str">
        <f t="shared" si="183"/>
        <v/>
      </c>
      <c r="K807" s="10" t="str">
        <f>IF(B807=1,"",IF(AND(TrackingWorksheet!I812&lt;=WeeklySummary!$C$7,TrackingWorksheet!K812="YES"),0,IF(AND(AND(OR(E807="Y",F807="Y"),E807&lt;&gt;F807),G807&lt;&gt;"Y", H807&lt;&gt;"Y"), 1, 0)))</f>
        <v/>
      </c>
      <c r="L807" s="20" t="str">
        <f t="shared" si="184"/>
        <v/>
      </c>
      <c r="M807" s="10" t="str">
        <f t="shared" si="185"/>
        <v/>
      </c>
      <c r="N807" s="20" t="str">
        <f t="shared" si="186"/>
        <v/>
      </c>
      <c r="O807" s="10" t="str">
        <f>IF(B807=1,"",IF(AND(TrackingWorksheet!I812&lt;=WeeklySummary!$C$7,TrackingWorksheet!K812="YES"),0,IF(AND(AND(OR(G807="Y",H807="Y"),G807&lt;&gt;H807),E807&lt;&gt;"Y", F807&lt;&gt;"Y"), 1, 0)))</f>
        <v/>
      </c>
      <c r="P807" s="20" t="str">
        <f t="shared" si="187"/>
        <v/>
      </c>
      <c r="Q807" s="10" t="str">
        <f t="shared" si="188"/>
        <v/>
      </c>
      <c r="R807" s="10" t="str">
        <f t="shared" si="189"/>
        <v/>
      </c>
      <c r="S807" s="10" t="str">
        <f>IF(B807=1,"",IF(AND(OR(AND(TrackingWorksheet!H812=Lists!$D$7,TrackingWorksheet!H812=TrackingWorksheet!J812),TrackingWorksheet!H812&lt;&gt;TrackingWorksheet!J812),TrackingWorksheet!K812="YES",TrackingWorksheet!H812&lt;&gt;Lists!$D$6,TrackingWorksheet!G812&lt;=WeeklySummary!$C$7,TrackingWorksheet!I812&lt;=WeeklySummary!$C$7),1,0))</f>
        <v/>
      </c>
      <c r="T807" s="10" t="str">
        <f t="shared" si="190"/>
        <v/>
      </c>
      <c r="U807" s="10" t="str">
        <f>IF($B807=1,"",IF(TrackingWorksheet!$K812="YES",1, 0)*D807)</f>
        <v/>
      </c>
      <c r="V807" s="20">
        <f t="shared" si="179"/>
        <v>0</v>
      </c>
      <c r="W807" s="20">
        <f t="shared" si="180"/>
        <v>0</v>
      </c>
      <c r="X807" s="10" t="str">
        <f>IF($B807=1,"",IF(AND(TrackingWorksheet!$L812&lt;&gt;"", TrackingWorksheet!$L812&gt;=WeeklySummary!$C$6,TrackingWorksheet!$L812&lt;=WeeklySummary!$C$7,OR(TrackingWorksheet!$H812=Lists!$D$4,TrackingWorksheet!$J812=Lists!$D$4)), 1, 0))</f>
        <v/>
      </c>
      <c r="Y807" s="10" t="str">
        <f>IF($B807=1,"",IF(AND(TrackingWorksheet!$L812&lt;&gt;"", TrackingWorksheet!$L812&gt;=WeeklySummary!$C$6,TrackingWorksheet!$L812&lt;=WeeklySummary!$C$7,OR(TrackingWorksheet!$H812=Lists!$D$5,TrackingWorksheet!$J812=Lists!$D$5)), 1, 0))</f>
        <v/>
      </c>
      <c r="Z807" s="10" t="str">
        <f>IF($B807=1,"",IF(AND(TrackingWorksheet!$L812&lt;&gt;"", TrackingWorksheet!$L812&gt;=WeeklySummary!$C$6,TrackingWorksheet!$L812&lt;=WeeklySummary!$C$7,OR(TrackingWorksheet!$H812=Lists!$D$6,TrackingWorksheet!$J812=Lists!$D$6)), 1, 0))</f>
        <v/>
      </c>
      <c r="AA807" s="19" t="str">
        <f>IF(B807=1,"",IF(AND(TrackingWorksheet!M812&lt;&gt;"",TrackingWorksheet!M812&lt;=WeeklySummary!$C$7),1,0)*D807)</f>
        <v/>
      </c>
      <c r="AB807" s="19" t="str">
        <f>IF(B807=1,"",IF(AND(TrackingWorksheet!N812&lt;&gt;"",TrackingWorksheet!N812&lt;=WeeklySummary!$C$7),1,0)*D807)</f>
        <v/>
      </c>
      <c r="AC807" s="19" t="str">
        <f>IF(B807=1,"",TrackingWorksheet!T812)</f>
        <v/>
      </c>
      <c r="AD807" s="19" t="str">
        <f>IF(B807=1,"",IF(D807*AND(TrackingWorksheet!S812&gt;=Calculations!$BD$3,TrackingWorksheet!U812="",TrackingWorksheet!K812="YES"),1,0))</f>
        <v/>
      </c>
      <c r="AE807" s="19" t="str">
        <f>IF($B807=1,"",IF(AND(TrackingWorksheet!$S812&gt;$BE$3,TrackingWorksheet!$T812=Lists!$P$4),1, 0)*D807)</f>
        <v/>
      </c>
      <c r="AF807" s="19" t="str">
        <f>IF($B807=1,"",IF(AND(TrackingWorksheet!$U812&gt;$BE$3,TrackingWorksheet!$V812=Lists!$P$4),1, 0)*D807)</f>
        <v/>
      </c>
      <c r="AG807" s="19" t="str">
        <f>IF($B807=1,"",IF(AND(TrackingWorksheet!$W812&gt;$BE$3,TrackingWorksheet!$X812=Lists!$P$4),1, 0)*D807)</f>
        <v/>
      </c>
      <c r="AH807" s="19" t="str">
        <f>IF($B807=1,"",IF(AND(TrackingWorksheet!$Y812&gt;$BE$3,TrackingWorksheet!$Z812=Lists!$P$4),1, 0)*D807)</f>
        <v/>
      </c>
      <c r="AI807" s="19" t="str">
        <f>IF($B807=1,"",IF(AND(TrackingWorksheet!$AA812&gt;$BE$3,TrackingWorksheet!$AB812=Lists!$P$4),1, 0)*D807)</f>
        <v/>
      </c>
      <c r="AJ807" s="19" t="str">
        <f>IF($B807=1,"",IF(AND(TrackingWorksheet!$S812&gt;$BE$3,TrackingWorksheet!$T812=Lists!$P$5),1, 0)*D807)</f>
        <v/>
      </c>
      <c r="AK807" s="19" t="str">
        <f>IF($B807=1,"",IF(AND(TrackingWorksheet!$U812&gt;$BE$3,TrackingWorksheet!$V812=Lists!$P$5),1, 0)*D807)</f>
        <v/>
      </c>
      <c r="AL807" s="19" t="str">
        <f>IF($B807=1,"",IF(AND(TrackingWorksheet!$W812&gt;$BE$3,TrackingWorksheet!$X812=Lists!$P$5),1, 0)*D807)</f>
        <v/>
      </c>
      <c r="AM807" s="19" t="str">
        <f>IF($B807=1,"",IF(AND(TrackingWorksheet!$Y812&gt;$BE$3,TrackingWorksheet!$Z812=Lists!$P$5),1, 0)*D807)</f>
        <v/>
      </c>
      <c r="AN807" s="19" t="str">
        <f>IF($B807=1,"",IF(AND(TrackingWorksheet!$AA812&gt;$BE$3,TrackingWorksheet!$AB812=Lists!$P$5),1, 0)*D807)</f>
        <v/>
      </c>
      <c r="AO807" s="19" t="str">
        <f>IF($B807=1,"",IF(AND(TrackingWorksheet!$S812&gt;$BE$3,TrackingWorksheet!$T812=Lists!$P$6),1, 0)*D807)</f>
        <v/>
      </c>
      <c r="AP807" s="19" t="str">
        <f>IF($B807=1,"",IF(AND(TrackingWorksheet!$U812&gt;$BE$3,TrackingWorksheet!$V812=Lists!$P$6),1, 0)*D807)</f>
        <v/>
      </c>
      <c r="AQ807" s="19" t="str">
        <f>IF($B807=1,"",IF(AND(TrackingWorksheet!$W812&gt;$BE$3,TrackingWorksheet!$X812=Lists!$P$6),1, 0)*D807)</f>
        <v/>
      </c>
      <c r="AR807" s="19" t="str">
        <f>IF($B807=1,"",IF(AND(TrackingWorksheet!$Y812&gt;$BE$3,TrackingWorksheet!$Z812=Lists!$P$6),1, 0)*D807)</f>
        <v/>
      </c>
      <c r="AS807" s="19" t="str">
        <f>IF($B807=1,"",IF(AND(TrackingWorksheet!$AA812&gt;$BE$3,TrackingWorksheet!$AB812=Lists!$P$6),1, 0)*D807)</f>
        <v/>
      </c>
      <c r="AT807" s="19">
        <f t="shared" si="181"/>
        <v>0</v>
      </c>
      <c r="AU807" s="19" t="str">
        <f>IF(B807=1,"",IF(AND(TrackingWorksheet!K812="",TrackingWorksheet!M812="", TrackingWorksheet!N812="", TrackingWorksheet!S812="", TrackingWorksheet!V812="", TrackingWorksheet!W812="", TrackingWorksheet!Y812="", TrackingWorksheet!AA812="", V807=1),1,0)*D807)</f>
        <v/>
      </c>
      <c r="AV807" s="19" t="str">
        <f>IF(B807=1,"",IF(D807*AND(TrackingWorksheet!U812&gt;Calculations!$BE$3,TrackingWorksheet!K812="YES"),1,0))</f>
        <v/>
      </c>
      <c r="AW807" s="19" t="str">
        <f>IF(B807=1,"",IF(D807*AND(TrackingWorksheet!W812&gt;Calculations!$BE$3,TrackingWorksheet!K812="YES"),1,0))</f>
        <v/>
      </c>
      <c r="AX807" s="19">
        <f t="shared" si="182"/>
        <v>0</v>
      </c>
      <c r="AY807" s="19">
        <f t="shared" si="178"/>
        <v>0</v>
      </c>
      <c r="AZ807" s="27" t="str">
        <f>IF(B807=1,"",IF(TrackingWorksheet!Q812="","",TrackingWorksheet!Q812))</f>
        <v/>
      </c>
      <c r="BB807" s="4"/>
      <c r="BC807" s="4"/>
      <c r="BD807" s="4"/>
      <c r="BE807" s="4"/>
      <c r="BF807" s="4"/>
      <c r="BG807" s="4" t="str">
        <f>IF(B807=1,"",IF(AND(N807=1,TrackingWorksheet!$I812+14&lt;=WeeklySummary!$C$7),1,0))</f>
        <v/>
      </c>
      <c r="BH807" s="4" t="str">
        <f>IF(B807=1,"",IF(AND(R807=1,TrackingWorksheet!$I812+14&lt;=WeeklySummary!$C$7),1,0))</f>
        <v/>
      </c>
      <c r="BI807" s="4" t="str">
        <f>IF(B807=1,"",IF(AND(J807=1,TrackingWorksheet!$G812+14&lt;=WeeklySummary!$C$7),1,0))</f>
        <v/>
      </c>
      <c r="BJ807" s="4" t="str">
        <f>IF(B807=1,"",IF(AND(T807=1,TrackingWorksheet!$I812+14&lt;=WeeklySummary!$C$7),1,0))</f>
        <v/>
      </c>
      <c r="BK807" s="4" t="str">
        <f>IF(B807=1,"",IF(AND(T807=1,TrackingWorksheet!$G812+14&lt;=WeeklySummary!$C$7),1,0))</f>
        <v/>
      </c>
      <c r="BL807" s="4">
        <f t="shared" si="191"/>
        <v>0</v>
      </c>
    </row>
    <row r="808" spans="2:64" x14ac:dyDescent="0.25">
      <c r="B808" s="27">
        <f>IF(AND(ISBLANK(TrackingWorksheet!B813),ISBLANK(TrackingWorksheet!C813),ISBLANK(TrackingWorksheet!G813),ISBLANK(TrackingWorksheet!H813),
ISBLANK(TrackingWorksheet!I813),ISBLANK(TrackingWorksheet!J813),ISBLANK(TrackingWorksheet!M813),
ISBLANK(TrackingWorksheet!N815)),1,0)</f>
        <v>1</v>
      </c>
      <c r="C808" s="12" t="str">
        <f>IF(B808=1,"",TrackingWorksheet!F813)</f>
        <v/>
      </c>
      <c r="D808" s="20" t="str">
        <f>IF(B808=1,"",IF(AND(TrackingWorksheet!B813&lt;&gt;"",TrackingWorksheet!B813&lt;=WeeklySummary!$C$7,OR(TrackingWorksheet!C813="",TrackingWorksheet!C813&gt;=WeeklySummary!$C$6)),1,0))</f>
        <v/>
      </c>
      <c r="E808" s="10" t="str">
        <f>IF(B808=1,"",IF(AND(TrackingWorksheet!G813 &lt;&gt;"",TrackingWorksheet!G813&lt;=WeeklySummary!$C$7, TrackingWorksheet!H813=Lists!$D$4), "Y", "N"))</f>
        <v/>
      </c>
      <c r="F808" s="10" t="str">
        <f>IF(B808=1,"",IF(AND(TrackingWorksheet!I813 &lt;&gt;"", TrackingWorksheet!I813&lt;=WeeklySummary!$C$7, TrackingWorksheet!J813=Lists!$D$4), "Y", "N"))</f>
        <v/>
      </c>
      <c r="G808" s="10" t="str">
        <f>IF(B808=1,"",IF(AND(TrackingWorksheet!G813 &lt;&gt;"",TrackingWorksheet!G813&lt;=WeeklySummary!$C$7, TrackingWorksheet!H813=Lists!$D$5), "Y", "N"))</f>
        <v/>
      </c>
      <c r="H808" s="10" t="str">
        <f>IF(B808=1,"",IF(AND(TrackingWorksheet!I813 &lt;&gt;"", TrackingWorksheet!I813&lt;=WeeklySummary!$C$7, TrackingWorksheet!J813=Lists!$D$5), "Y", "N"))</f>
        <v/>
      </c>
      <c r="I808" s="20" t="str">
        <f>IF(B808=1,"",IF(AND(TrackingWorksheet!G813 &lt;&gt;"", TrackingWorksheet!G813&lt;=WeeklySummary!$C$7, TrackingWorksheet!H813=Lists!$D$6), 1, 0))</f>
        <v/>
      </c>
      <c r="J808" s="20" t="str">
        <f t="shared" si="183"/>
        <v/>
      </c>
      <c r="K808" s="10" t="str">
        <f>IF(B808=1,"",IF(AND(TrackingWorksheet!I813&lt;=WeeklySummary!$C$7,TrackingWorksheet!K813="YES"),0,IF(AND(AND(OR(E808="Y",F808="Y"),E808&lt;&gt;F808),G808&lt;&gt;"Y", H808&lt;&gt;"Y"), 1, 0)))</f>
        <v/>
      </c>
      <c r="L808" s="20" t="str">
        <f t="shared" si="184"/>
        <v/>
      </c>
      <c r="M808" s="10" t="str">
        <f t="shared" si="185"/>
        <v/>
      </c>
      <c r="N808" s="20" t="str">
        <f t="shared" si="186"/>
        <v/>
      </c>
      <c r="O808" s="10" t="str">
        <f>IF(B808=1,"",IF(AND(TrackingWorksheet!I813&lt;=WeeklySummary!$C$7,TrackingWorksheet!K813="YES"),0,IF(AND(AND(OR(G808="Y",H808="Y"),G808&lt;&gt;H808),E808&lt;&gt;"Y", F808&lt;&gt;"Y"), 1, 0)))</f>
        <v/>
      </c>
      <c r="P808" s="20" t="str">
        <f t="shared" si="187"/>
        <v/>
      </c>
      <c r="Q808" s="10" t="str">
        <f t="shared" si="188"/>
        <v/>
      </c>
      <c r="R808" s="10" t="str">
        <f t="shared" si="189"/>
        <v/>
      </c>
      <c r="S808" s="10" t="str">
        <f>IF(B808=1,"",IF(AND(OR(AND(TrackingWorksheet!H813=Lists!$D$7,TrackingWorksheet!H813=TrackingWorksheet!J813),TrackingWorksheet!H813&lt;&gt;TrackingWorksheet!J813),TrackingWorksheet!K813="YES",TrackingWorksheet!H813&lt;&gt;Lists!$D$6,TrackingWorksheet!G813&lt;=WeeklySummary!$C$7,TrackingWorksheet!I813&lt;=WeeklySummary!$C$7),1,0))</f>
        <v/>
      </c>
      <c r="T808" s="10" t="str">
        <f t="shared" si="190"/>
        <v/>
      </c>
      <c r="U808" s="10" t="str">
        <f>IF($B808=1,"",IF(TrackingWorksheet!$K813="YES",1, 0)*D808)</f>
        <v/>
      </c>
      <c r="V808" s="20">
        <f t="shared" si="179"/>
        <v>0</v>
      </c>
      <c r="W808" s="20">
        <f t="shared" si="180"/>
        <v>0</v>
      </c>
      <c r="X808" s="10" t="str">
        <f>IF($B808=1,"",IF(AND(TrackingWorksheet!$L813&lt;&gt;"", TrackingWorksheet!$L813&gt;=WeeklySummary!$C$6,TrackingWorksheet!$L813&lt;=WeeklySummary!$C$7,OR(TrackingWorksheet!$H813=Lists!$D$4,TrackingWorksheet!$J813=Lists!$D$4)), 1, 0))</f>
        <v/>
      </c>
      <c r="Y808" s="10" t="str">
        <f>IF($B808=1,"",IF(AND(TrackingWorksheet!$L813&lt;&gt;"", TrackingWorksheet!$L813&gt;=WeeklySummary!$C$6,TrackingWorksheet!$L813&lt;=WeeklySummary!$C$7,OR(TrackingWorksheet!$H813=Lists!$D$5,TrackingWorksheet!$J813=Lists!$D$5)), 1, 0))</f>
        <v/>
      </c>
      <c r="Z808" s="10" t="str">
        <f>IF($B808=1,"",IF(AND(TrackingWorksheet!$L813&lt;&gt;"", TrackingWorksheet!$L813&gt;=WeeklySummary!$C$6,TrackingWorksheet!$L813&lt;=WeeklySummary!$C$7,OR(TrackingWorksheet!$H813=Lists!$D$6,TrackingWorksheet!$J813=Lists!$D$6)), 1, 0))</f>
        <v/>
      </c>
      <c r="AA808" s="19" t="str">
        <f>IF(B808=1,"",IF(AND(TrackingWorksheet!M813&lt;&gt;"",TrackingWorksheet!M813&lt;=WeeklySummary!$C$7),1,0)*D808)</f>
        <v/>
      </c>
      <c r="AB808" s="19" t="str">
        <f>IF(B808=1,"",IF(AND(TrackingWorksheet!N813&lt;&gt;"",TrackingWorksheet!N813&lt;=WeeklySummary!$C$7),1,0)*D808)</f>
        <v/>
      </c>
      <c r="AC808" s="19" t="str">
        <f>IF(B808=1,"",TrackingWorksheet!T813)</f>
        <v/>
      </c>
      <c r="AD808" s="19" t="str">
        <f>IF(B808=1,"",IF(D808*AND(TrackingWorksheet!S813&gt;=Calculations!$BD$3,TrackingWorksheet!U813="",TrackingWorksheet!K813="YES"),1,0))</f>
        <v/>
      </c>
      <c r="AE808" s="19" t="str">
        <f>IF($B808=1,"",IF(AND(TrackingWorksheet!$S813&gt;$BE$3,TrackingWorksheet!$T813=Lists!$P$4),1, 0)*D808)</f>
        <v/>
      </c>
      <c r="AF808" s="19" t="str">
        <f>IF($B808=1,"",IF(AND(TrackingWorksheet!$U813&gt;$BE$3,TrackingWorksheet!$V813=Lists!$P$4),1, 0)*D808)</f>
        <v/>
      </c>
      <c r="AG808" s="19" t="str">
        <f>IF($B808=1,"",IF(AND(TrackingWorksheet!$W813&gt;$BE$3,TrackingWorksheet!$X813=Lists!$P$4),1, 0)*D808)</f>
        <v/>
      </c>
      <c r="AH808" s="19" t="str">
        <f>IF($B808=1,"",IF(AND(TrackingWorksheet!$Y813&gt;$BE$3,TrackingWorksheet!$Z813=Lists!$P$4),1, 0)*D808)</f>
        <v/>
      </c>
      <c r="AI808" s="19" t="str">
        <f>IF($B808=1,"",IF(AND(TrackingWorksheet!$AA813&gt;$BE$3,TrackingWorksheet!$AB813=Lists!$P$4),1, 0)*D808)</f>
        <v/>
      </c>
      <c r="AJ808" s="19" t="str">
        <f>IF($B808=1,"",IF(AND(TrackingWorksheet!$S813&gt;$BE$3,TrackingWorksheet!$T813=Lists!$P$5),1, 0)*D808)</f>
        <v/>
      </c>
      <c r="AK808" s="19" t="str">
        <f>IF($B808=1,"",IF(AND(TrackingWorksheet!$U813&gt;$BE$3,TrackingWorksheet!$V813=Lists!$P$5),1, 0)*D808)</f>
        <v/>
      </c>
      <c r="AL808" s="19" t="str">
        <f>IF($B808=1,"",IF(AND(TrackingWorksheet!$W813&gt;$BE$3,TrackingWorksheet!$X813=Lists!$P$5),1, 0)*D808)</f>
        <v/>
      </c>
      <c r="AM808" s="19" t="str">
        <f>IF($B808=1,"",IF(AND(TrackingWorksheet!$Y813&gt;$BE$3,TrackingWorksheet!$Z813=Lists!$P$5),1, 0)*D808)</f>
        <v/>
      </c>
      <c r="AN808" s="19" t="str">
        <f>IF($B808=1,"",IF(AND(TrackingWorksheet!$AA813&gt;$BE$3,TrackingWorksheet!$AB813=Lists!$P$5),1, 0)*D808)</f>
        <v/>
      </c>
      <c r="AO808" s="19" t="str">
        <f>IF($B808=1,"",IF(AND(TrackingWorksheet!$S813&gt;$BE$3,TrackingWorksheet!$T813=Lists!$P$6),1, 0)*D808)</f>
        <v/>
      </c>
      <c r="AP808" s="19" t="str">
        <f>IF($B808=1,"",IF(AND(TrackingWorksheet!$U813&gt;$BE$3,TrackingWorksheet!$V813=Lists!$P$6),1, 0)*D808)</f>
        <v/>
      </c>
      <c r="AQ808" s="19" t="str">
        <f>IF($B808=1,"",IF(AND(TrackingWorksheet!$W813&gt;$BE$3,TrackingWorksheet!$X813=Lists!$P$6),1, 0)*D808)</f>
        <v/>
      </c>
      <c r="AR808" s="19" t="str">
        <f>IF($B808=1,"",IF(AND(TrackingWorksheet!$Y813&gt;$BE$3,TrackingWorksheet!$Z813=Lists!$P$6),1, 0)*D808)</f>
        <v/>
      </c>
      <c r="AS808" s="19" t="str">
        <f>IF($B808=1,"",IF(AND(TrackingWorksheet!$AA813&gt;$BE$3,TrackingWorksheet!$AB813=Lists!$P$6),1, 0)*D808)</f>
        <v/>
      </c>
      <c r="AT808" s="19">
        <f t="shared" si="181"/>
        <v>0</v>
      </c>
      <c r="AU808" s="19" t="str">
        <f>IF(B808=1,"",IF(AND(TrackingWorksheet!K813="",TrackingWorksheet!M813="", TrackingWorksheet!N813="", TrackingWorksheet!S813="", TrackingWorksheet!V813="", TrackingWorksheet!W813="", TrackingWorksheet!Y813="", TrackingWorksheet!AA813="", V808=1),1,0)*D808)</f>
        <v/>
      </c>
      <c r="AV808" s="19" t="str">
        <f>IF(B808=1,"",IF(D808*AND(TrackingWorksheet!U813&gt;Calculations!$BE$3,TrackingWorksheet!K813="YES"),1,0))</f>
        <v/>
      </c>
      <c r="AW808" s="19" t="str">
        <f>IF(B808=1,"",IF(D808*AND(TrackingWorksheet!W813&gt;Calculations!$BE$3,TrackingWorksheet!K813="YES"),1,0))</f>
        <v/>
      </c>
      <c r="AX808" s="19">
        <f t="shared" si="182"/>
        <v>0</v>
      </c>
      <c r="AY808" s="19">
        <f t="shared" si="178"/>
        <v>0</v>
      </c>
      <c r="AZ808" s="27" t="str">
        <f>IF(B808=1,"",IF(TrackingWorksheet!Q813="","",TrackingWorksheet!Q813))</f>
        <v/>
      </c>
      <c r="BB808" s="4"/>
      <c r="BC808" s="4"/>
      <c r="BD808" s="4"/>
      <c r="BE808" s="4"/>
      <c r="BF808" s="4"/>
      <c r="BG808" s="4" t="str">
        <f>IF(B808=1,"",IF(AND(N808=1,TrackingWorksheet!$I813+14&lt;=WeeklySummary!$C$7),1,0))</f>
        <v/>
      </c>
      <c r="BH808" s="4" t="str">
        <f>IF(B808=1,"",IF(AND(R808=1,TrackingWorksheet!$I813+14&lt;=WeeklySummary!$C$7),1,0))</f>
        <v/>
      </c>
      <c r="BI808" s="4" t="str">
        <f>IF(B808=1,"",IF(AND(J808=1,TrackingWorksheet!$G813+14&lt;=WeeklySummary!$C$7),1,0))</f>
        <v/>
      </c>
      <c r="BJ808" s="4" t="str">
        <f>IF(B808=1,"",IF(AND(T808=1,TrackingWorksheet!$I813+14&lt;=WeeklySummary!$C$7),1,0))</f>
        <v/>
      </c>
      <c r="BK808" s="4" t="str">
        <f>IF(B808=1,"",IF(AND(T808=1,TrackingWorksheet!$G813+14&lt;=WeeklySummary!$C$7),1,0))</f>
        <v/>
      </c>
      <c r="BL808" s="4">
        <f t="shared" si="191"/>
        <v>0</v>
      </c>
    </row>
    <row r="809" spans="2:64" x14ac:dyDescent="0.25">
      <c r="B809" s="27">
        <f>IF(AND(ISBLANK(TrackingWorksheet!B814),ISBLANK(TrackingWorksheet!C814),ISBLANK(TrackingWorksheet!G814),ISBLANK(TrackingWorksheet!H814),
ISBLANK(TrackingWorksheet!I814),ISBLANK(TrackingWorksheet!J814),ISBLANK(TrackingWorksheet!M814),
ISBLANK(TrackingWorksheet!N816)),1,0)</f>
        <v>1</v>
      </c>
      <c r="C809" s="12" t="str">
        <f>IF(B809=1,"",TrackingWorksheet!F814)</f>
        <v/>
      </c>
      <c r="D809" s="20" t="str">
        <f>IF(B809=1,"",IF(AND(TrackingWorksheet!B814&lt;&gt;"",TrackingWorksheet!B814&lt;=WeeklySummary!$C$7,OR(TrackingWorksheet!C814="",TrackingWorksheet!C814&gt;=WeeklySummary!$C$6)),1,0))</f>
        <v/>
      </c>
      <c r="E809" s="10" t="str">
        <f>IF(B809=1,"",IF(AND(TrackingWorksheet!G814 &lt;&gt;"",TrackingWorksheet!G814&lt;=WeeklySummary!$C$7, TrackingWorksheet!H814=Lists!$D$4), "Y", "N"))</f>
        <v/>
      </c>
      <c r="F809" s="10" t="str">
        <f>IF(B809=1,"",IF(AND(TrackingWorksheet!I814 &lt;&gt;"", TrackingWorksheet!I814&lt;=WeeklySummary!$C$7, TrackingWorksheet!J814=Lists!$D$4), "Y", "N"))</f>
        <v/>
      </c>
      <c r="G809" s="10" t="str">
        <f>IF(B809=1,"",IF(AND(TrackingWorksheet!G814 &lt;&gt;"",TrackingWorksheet!G814&lt;=WeeklySummary!$C$7, TrackingWorksheet!H814=Lists!$D$5), "Y", "N"))</f>
        <v/>
      </c>
      <c r="H809" s="10" t="str">
        <f>IF(B809=1,"",IF(AND(TrackingWorksheet!I814 &lt;&gt;"", TrackingWorksheet!I814&lt;=WeeklySummary!$C$7, TrackingWorksheet!J814=Lists!$D$5), "Y", "N"))</f>
        <v/>
      </c>
      <c r="I809" s="20" t="str">
        <f>IF(B809=1,"",IF(AND(TrackingWorksheet!G814 &lt;&gt;"", TrackingWorksheet!G814&lt;=WeeklySummary!$C$7, TrackingWorksheet!H814=Lists!$D$6), 1, 0))</f>
        <v/>
      </c>
      <c r="J809" s="20" t="str">
        <f t="shared" si="183"/>
        <v/>
      </c>
      <c r="K809" s="10" t="str">
        <f>IF(B809=1,"",IF(AND(TrackingWorksheet!I814&lt;=WeeklySummary!$C$7,TrackingWorksheet!K814="YES"),0,IF(AND(AND(OR(E809="Y",F809="Y"),E809&lt;&gt;F809),G809&lt;&gt;"Y", H809&lt;&gt;"Y"), 1, 0)))</f>
        <v/>
      </c>
      <c r="L809" s="20" t="str">
        <f t="shared" si="184"/>
        <v/>
      </c>
      <c r="M809" s="10" t="str">
        <f t="shared" si="185"/>
        <v/>
      </c>
      <c r="N809" s="20" t="str">
        <f t="shared" si="186"/>
        <v/>
      </c>
      <c r="O809" s="10" t="str">
        <f>IF(B809=1,"",IF(AND(TrackingWorksheet!I814&lt;=WeeklySummary!$C$7,TrackingWorksheet!K814="YES"),0,IF(AND(AND(OR(G809="Y",H809="Y"),G809&lt;&gt;H809),E809&lt;&gt;"Y", F809&lt;&gt;"Y"), 1, 0)))</f>
        <v/>
      </c>
      <c r="P809" s="20" t="str">
        <f t="shared" si="187"/>
        <v/>
      </c>
      <c r="Q809" s="10" t="str">
        <f t="shared" si="188"/>
        <v/>
      </c>
      <c r="R809" s="10" t="str">
        <f t="shared" si="189"/>
        <v/>
      </c>
      <c r="S809" s="10" t="str">
        <f>IF(B809=1,"",IF(AND(OR(AND(TrackingWorksheet!H814=Lists!$D$7,TrackingWorksheet!H814=TrackingWorksheet!J814),TrackingWorksheet!H814&lt;&gt;TrackingWorksheet!J814),TrackingWorksheet!K814="YES",TrackingWorksheet!H814&lt;&gt;Lists!$D$6,TrackingWorksheet!G814&lt;=WeeklySummary!$C$7,TrackingWorksheet!I814&lt;=WeeklySummary!$C$7),1,0))</f>
        <v/>
      </c>
      <c r="T809" s="10" t="str">
        <f t="shared" si="190"/>
        <v/>
      </c>
      <c r="U809" s="10" t="str">
        <f>IF($B809=1,"",IF(TrackingWorksheet!$K814="YES",1, 0)*D809)</f>
        <v/>
      </c>
      <c r="V809" s="20">
        <f t="shared" si="179"/>
        <v>0</v>
      </c>
      <c r="W809" s="20">
        <f t="shared" si="180"/>
        <v>0</v>
      </c>
      <c r="X809" s="10" t="str">
        <f>IF($B809=1,"",IF(AND(TrackingWorksheet!$L814&lt;&gt;"", TrackingWorksheet!$L814&gt;=WeeklySummary!$C$6,TrackingWorksheet!$L814&lt;=WeeklySummary!$C$7,OR(TrackingWorksheet!$H814=Lists!$D$4,TrackingWorksheet!$J814=Lists!$D$4)), 1, 0))</f>
        <v/>
      </c>
      <c r="Y809" s="10" t="str">
        <f>IF($B809=1,"",IF(AND(TrackingWorksheet!$L814&lt;&gt;"", TrackingWorksheet!$L814&gt;=WeeklySummary!$C$6,TrackingWorksheet!$L814&lt;=WeeklySummary!$C$7,OR(TrackingWorksheet!$H814=Lists!$D$5,TrackingWorksheet!$J814=Lists!$D$5)), 1, 0))</f>
        <v/>
      </c>
      <c r="Z809" s="10" t="str">
        <f>IF($B809=1,"",IF(AND(TrackingWorksheet!$L814&lt;&gt;"", TrackingWorksheet!$L814&gt;=WeeklySummary!$C$6,TrackingWorksheet!$L814&lt;=WeeklySummary!$C$7,OR(TrackingWorksheet!$H814=Lists!$D$6,TrackingWorksheet!$J814=Lists!$D$6)), 1, 0))</f>
        <v/>
      </c>
      <c r="AA809" s="19" t="str">
        <f>IF(B809=1,"",IF(AND(TrackingWorksheet!M814&lt;&gt;"",TrackingWorksheet!M814&lt;=WeeklySummary!$C$7),1,0)*D809)</f>
        <v/>
      </c>
      <c r="AB809" s="19" t="str">
        <f>IF(B809=1,"",IF(AND(TrackingWorksheet!N814&lt;&gt;"",TrackingWorksheet!N814&lt;=WeeklySummary!$C$7),1,0)*D809)</f>
        <v/>
      </c>
      <c r="AC809" s="19" t="str">
        <f>IF(B809=1,"",TrackingWorksheet!T814)</f>
        <v/>
      </c>
      <c r="AD809" s="19" t="str">
        <f>IF(B809=1,"",IF(D809*AND(TrackingWorksheet!S814&gt;=Calculations!$BD$3,TrackingWorksheet!U814="",TrackingWorksheet!K814="YES"),1,0))</f>
        <v/>
      </c>
      <c r="AE809" s="19" t="str">
        <f>IF($B809=1,"",IF(AND(TrackingWorksheet!$S814&gt;$BE$3,TrackingWorksheet!$T814=Lists!$P$4),1, 0)*D809)</f>
        <v/>
      </c>
      <c r="AF809" s="19" t="str">
        <f>IF($B809=1,"",IF(AND(TrackingWorksheet!$U814&gt;$BE$3,TrackingWorksheet!$V814=Lists!$P$4),1, 0)*D809)</f>
        <v/>
      </c>
      <c r="AG809" s="19" t="str">
        <f>IF($B809=1,"",IF(AND(TrackingWorksheet!$W814&gt;$BE$3,TrackingWorksheet!$X814=Lists!$P$4),1, 0)*D809)</f>
        <v/>
      </c>
      <c r="AH809" s="19" t="str">
        <f>IF($B809=1,"",IF(AND(TrackingWorksheet!$Y814&gt;$BE$3,TrackingWorksheet!$Z814=Lists!$P$4),1, 0)*D809)</f>
        <v/>
      </c>
      <c r="AI809" s="19" t="str">
        <f>IF($B809=1,"",IF(AND(TrackingWorksheet!$AA814&gt;$BE$3,TrackingWorksheet!$AB814=Lists!$P$4),1, 0)*D809)</f>
        <v/>
      </c>
      <c r="AJ809" s="19" t="str">
        <f>IF($B809=1,"",IF(AND(TrackingWorksheet!$S814&gt;$BE$3,TrackingWorksheet!$T814=Lists!$P$5),1, 0)*D809)</f>
        <v/>
      </c>
      <c r="AK809" s="19" t="str">
        <f>IF($B809=1,"",IF(AND(TrackingWorksheet!$U814&gt;$BE$3,TrackingWorksheet!$V814=Lists!$P$5),1, 0)*D809)</f>
        <v/>
      </c>
      <c r="AL809" s="19" t="str">
        <f>IF($B809=1,"",IF(AND(TrackingWorksheet!$W814&gt;$BE$3,TrackingWorksheet!$X814=Lists!$P$5),1, 0)*D809)</f>
        <v/>
      </c>
      <c r="AM809" s="19" t="str">
        <f>IF($B809=1,"",IF(AND(TrackingWorksheet!$Y814&gt;$BE$3,TrackingWorksheet!$Z814=Lists!$P$5),1, 0)*D809)</f>
        <v/>
      </c>
      <c r="AN809" s="19" t="str">
        <f>IF($B809=1,"",IF(AND(TrackingWorksheet!$AA814&gt;$BE$3,TrackingWorksheet!$AB814=Lists!$P$5),1, 0)*D809)</f>
        <v/>
      </c>
      <c r="AO809" s="19" t="str">
        <f>IF($B809=1,"",IF(AND(TrackingWorksheet!$S814&gt;$BE$3,TrackingWorksheet!$T814=Lists!$P$6),1, 0)*D809)</f>
        <v/>
      </c>
      <c r="AP809" s="19" t="str">
        <f>IF($B809=1,"",IF(AND(TrackingWorksheet!$U814&gt;$BE$3,TrackingWorksheet!$V814=Lists!$P$6),1, 0)*D809)</f>
        <v/>
      </c>
      <c r="AQ809" s="19" t="str">
        <f>IF($B809=1,"",IF(AND(TrackingWorksheet!$W814&gt;$BE$3,TrackingWorksheet!$X814=Lists!$P$6),1, 0)*D809)</f>
        <v/>
      </c>
      <c r="AR809" s="19" t="str">
        <f>IF($B809=1,"",IF(AND(TrackingWorksheet!$Y814&gt;$BE$3,TrackingWorksheet!$Z814=Lists!$P$6),1, 0)*D809)</f>
        <v/>
      </c>
      <c r="AS809" s="19" t="str">
        <f>IF($B809=1,"",IF(AND(TrackingWorksheet!$AA814&gt;$BE$3,TrackingWorksheet!$AB814=Lists!$P$6),1, 0)*D809)</f>
        <v/>
      </c>
      <c r="AT809" s="19">
        <f t="shared" si="181"/>
        <v>0</v>
      </c>
      <c r="AU809" s="19" t="str">
        <f>IF(B809=1,"",IF(AND(TrackingWorksheet!K814="",TrackingWorksheet!M814="", TrackingWorksheet!N814="", TrackingWorksheet!S814="", TrackingWorksheet!V814="", TrackingWorksheet!W814="", TrackingWorksheet!Y814="", TrackingWorksheet!AA814="", V809=1),1,0)*D809)</f>
        <v/>
      </c>
      <c r="AV809" s="19" t="str">
        <f>IF(B809=1,"",IF(D809*AND(TrackingWorksheet!U814&gt;Calculations!$BE$3,TrackingWorksheet!K814="YES"),1,0))</f>
        <v/>
      </c>
      <c r="AW809" s="19" t="str">
        <f>IF(B809=1,"",IF(D809*AND(TrackingWorksheet!W814&gt;Calculations!$BE$3,TrackingWorksheet!K814="YES"),1,0))</f>
        <v/>
      </c>
      <c r="AX809" s="19">
        <f t="shared" si="182"/>
        <v>0</v>
      </c>
      <c r="AY809" s="19">
        <f t="shared" si="178"/>
        <v>0</v>
      </c>
      <c r="AZ809" s="27" t="str">
        <f>IF(B809=1,"",IF(TrackingWorksheet!Q814="","",TrackingWorksheet!Q814))</f>
        <v/>
      </c>
      <c r="BB809" s="4"/>
      <c r="BC809" s="4"/>
      <c r="BD809" s="4"/>
      <c r="BE809" s="4"/>
      <c r="BF809" s="4"/>
      <c r="BG809" s="4" t="str">
        <f>IF(B809=1,"",IF(AND(N809=1,TrackingWorksheet!$I814+14&lt;=WeeklySummary!$C$7),1,0))</f>
        <v/>
      </c>
      <c r="BH809" s="4" t="str">
        <f>IF(B809=1,"",IF(AND(R809=1,TrackingWorksheet!$I814+14&lt;=WeeklySummary!$C$7),1,0))</f>
        <v/>
      </c>
      <c r="BI809" s="4" t="str">
        <f>IF(B809=1,"",IF(AND(J809=1,TrackingWorksheet!$G814+14&lt;=WeeklySummary!$C$7),1,0))</f>
        <v/>
      </c>
      <c r="BJ809" s="4" t="str">
        <f>IF(B809=1,"",IF(AND(T809=1,TrackingWorksheet!$I814+14&lt;=WeeklySummary!$C$7),1,0))</f>
        <v/>
      </c>
      <c r="BK809" s="4" t="str">
        <f>IF(B809=1,"",IF(AND(T809=1,TrackingWorksheet!$G814+14&lt;=WeeklySummary!$C$7),1,0))</f>
        <v/>
      </c>
      <c r="BL809" s="4">
        <f t="shared" si="191"/>
        <v>0</v>
      </c>
    </row>
    <row r="810" spans="2:64" x14ac:dyDescent="0.25">
      <c r="B810" s="27">
        <f>IF(AND(ISBLANK(TrackingWorksheet!B815),ISBLANK(TrackingWorksheet!C815),ISBLANK(TrackingWorksheet!G815),ISBLANK(TrackingWorksheet!H815),
ISBLANK(TrackingWorksheet!I815),ISBLANK(TrackingWorksheet!J815),ISBLANK(TrackingWorksheet!M815),
ISBLANK(TrackingWorksheet!N817)),1,0)</f>
        <v>1</v>
      </c>
      <c r="C810" s="12" t="str">
        <f>IF(B810=1,"",TrackingWorksheet!F815)</f>
        <v/>
      </c>
      <c r="D810" s="20" t="str">
        <f>IF(B810=1,"",IF(AND(TrackingWorksheet!B815&lt;&gt;"",TrackingWorksheet!B815&lt;=WeeklySummary!$C$7,OR(TrackingWorksheet!C815="",TrackingWorksheet!C815&gt;=WeeklySummary!$C$6)),1,0))</f>
        <v/>
      </c>
      <c r="E810" s="10" t="str">
        <f>IF(B810=1,"",IF(AND(TrackingWorksheet!G815 &lt;&gt;"",TrackingWorksheet!G815&lt;=WeeklySummary!$C$7, TrackingWorksheet!H815=Lists!$D$4), "Y", "N"))</f>
        <v/>
      </c>
      <c r="F810" s="10" t="str">
        <f>IF(B810=1,"",IF(AND(TrackingWorksheet!I815 &lt;&gt;"", TrackingWorksheet!I815&lt;=WeeklySummary!$C$7, TrackingWorksheet!J815=Lists!$D$4), "Y", "N"))</f>
        <v/>
      </c>
      <c r="G810" s="10" t="str">
        <f>IF(B810=1,"",IF(AND(TrackingWorksheet!G815 &lt;&gt;"",TrackingWorksheet!G815&lt;=WeeklySummary!$C$7, TrackingWorksheet!H815=Lists!$D$5), "Y", "N"))</f>
        <v/>
      </c>
      <c r="H810" s="10" t="str">
        <f>IF(B810=1,"",IF(AND(TrackingWorksheet!I815 &lt;&gt;"", TrackingWorksheet!I815&lt;=WeeklySummary!$C$7, TrackingWorksheet!J815=Lists!$D$5), "Y", "N"))</f>
        <v/>
      </c>
      <c r="I810" s="20" t="str">
        <f>IF(B810=1,"",IF(AND(TrackingWorksheet!G815 &lt;&gt;"", TrackingWorksheet!G815&lt;=WeeklySummary!$C$7, TrackingWorksheet!H815=Lists!$D$6), 1, 0))</f>
        <v/>
      </c>
      <c r="J810" s="20" t="str">
        <f t="shared" si="183"/>
        <v/>
      </c>
      <c r="K810" s="10" t="str">
        <f>IF(B810=1,"",IF(AND(TrackingWorksheet!I815&lt;=WeeklySummary!$C$7,TrackingWorksheet!K815="YES"),0,IF(AND(AND(OR(E810="Y",F810="Y"),E810&lt;&gt;F810),G810&lt;&gt;"Y", H810&lt;&gt;"Y"), 1, 0)))</f>
        <v/>
      </c>
      <c r="L810" s="20" t="str">
        <f t="shared" si="184"/>
        <v/>
      </c>
      <c r="M810" s="10" t="str">
        <f t="shared" si="185"/>
        <v/>
      </c>
      <c r="N810" s="20" t="str">
        <f t="shared" si="186"/>
        <v/>
      </c>
      <c r="O810" s="10" t="str">
        <f>IF(B810=1,"",IF(AND(TrackingWorksheet!I815&lt;=WeeklySummary!$C$7,TrackingWorksheet!K815="YES"),0,IF(AND(AND(OR(G810="Y",H810="Y"),G810&lt;&gt;H810),E810&lt;&gt;"Y", F810&lt;&gt;"Y"), 1, 0)))</f>
        <v/>
      </c>
      <c r="P810" s="20" t="str">
        <f t="shared" si="187"/>
        <v/>
      </c>
      <c r="Q810" s="10" t="str">
        <f t="shared" si="188"/>
        <v/>
      </c>
      <c r="R810" s="10" t="str">
        <f t="shared" si="189"/>
        <v/>
      </c>
      <c r="S810" s="10" t="str">
        <f>IF(B810=1,"",IF(AND(OR(AND(TrackingWorksheet!H815=Lists!$D$7,TrackingWorksheet!H815=TrackingWorksheet!J815),TrackingWorksheet!H815&lt;&gt;TrackingWorksheet!J815),TrackingWorksheet!K815="YES",TrackingWorksheet!H815&lt;&gt;Lists!$D$6,TrackingWorksheet!G815&lt;=WeeklySummary!$C$7,TrackingWorksheet!I815&lt;=WeeklySummary!$C$7),1,0))</f>
        <v/>
      </c>
      <c r="T810" s="10" t="str">
        <f t="shared" si="190"/>
        <v/>
      </c>
      <c r="U810" s="10" t="str">
        <f>IF($B810=1,"",IF(TrackingWorksheet!$K815="YES",1, 0)*D810)</f>
        <v/>
      </c>
      <c r="V810" s="20">
        <f t="shared" si="179"/>
        <v>0</v>
      </c>
      <c r="W810" s="20">
        <f t="shared" si="180"/>
        <v>0</v>
      </c>
      <c r="X810" s="10" t="str">
        <f>IF($B810=1,"",IF(AND(TrackingWorksheet!$L815&lt;&gt;"", TrackingWorksheet!$L815&gt;=WeeklySummary!$C$6,TrackingWorksheet!$L815&lt;=WeeklySummary!$C$7,OR(TrackingWorksheet!$H815=Lists!$D$4,TrackingWorksheet!$J815=Lists!$D$4)), 1, 0))</f>
        <v/>
      </c>
      <c r="Y810" s="10" t="str">
        <f>IF($B810=1,"",IF(AND(TrackingWorksheet!$L815&lt;&gt;"", TrackingWorksheet!$L815&gt;=WeeklySummary!$C$6,TrackingWorksheet!$L815&lt;=WeeklySummary!$C$7,OR(TrackingWorksheet!$H815=Lists!$D$5,TrackingWorksheet!$J815=Lists!$D$5)), 1, 0))</f>
        <v/>
      </c>
      <c r="Z810" s="10" t="str">
        <f>IF($B810=1,"",IF(AND(TrackingWorksheet!$L815&lt;&gt;"", TrackingWorksheet!$L815&gt;=WeeklySummary!$C$6,TrackingWorksheet!$L815&lt;=WeeklySummary!$C$7,OR(TrackingWorksheet!$H815=Lists!$D$6,TrackingWorksheet!$J815=Lists!$D$6)), 1, 0))</f>
        <v/>
      </c>
      <c r="AA810" s="19" t="str">
        <f>IF(B810=1,"",IF(AND(TrackingWorksheet!M815&lt;&gt;"",TrackingWorksheet!M815&lt;=WeeklySummary!$C$7),1,0)*D810)</f>
        <v/>
      </c>
      <c r="AB810" s="19" t="str">
        <f>IF(B810=1,"",IF(AND(TrackingWorksheet!N815&lt;&gt;"",TrackingWorksheet!N815&lt;=WeeklySummary!$C$7),1,0)*D810)</f>
        <v/>
      </c>
      <c r="AC810" s="19" t="str">
        <f>IF(B810=1,"",TrackingWorksheet!T815)</f>
        <v/>
      </c>
      <c r="AD810" s="19" t="str">
        <f>IF(B810=1,"",IF(D810*AND(TrackingWorksheet!S815&gt;=Calculations!$BD$3,TrackingWorksheet!U815="",TrackingWorksheet!K815="YES"),1,0))</f>
        <v/>
      </c>
      <c r="AE810" s="19" t="str">
        <f>IF($B810=1,"",IF(AND(TrackingWorksheet!$S815&gt;$BE$3,TrackingWorksheet!$T815=Lists!$P$4),1, 0)*D810)</f>
        <v/>
      </c>
      <c r="AF810" s="19" t="str">
        <f>IF($B810=1,"",IF(AND(TrackingWorksheet!$U815&gt;$BE$3,TrackingWorksheet!$V815=Lists!$P$4),1, 0)*D810)</f>
        <v/>
      </c>
      <c r="AG810" s="19" t="str">
        <f>IF($B810=1,"",IF(AND(TrackingWorksheet!$W815&gt;$BE$3,TrackingWorksheet!$X815=Lists!$P$4),1, 0)*D810)</f>
        <v/>
      </c>
      <c r="AH810" s="19" t="str">
        <f>IF($B810=1,"",IF(AND(TrackingWorksheet!$Y815&gt;$BE$3,TrackingWorksheet!$Z815=Lists!$P$4),1, 0)*D810)</f>
        <v/>
      </c>
      <c r="AI810" s="19" t="str">
        <f>IF($B810=1,"",IF(AND(TrackingWorksheet!$AA815&gt;$BE$3,TrackingWorksheet!$AB815=Lists!$P$4),1, 0)*D810)</f>
        <v/>
      </c>
      <c r="AJ810" s="19" t="str">
        <f>IF($B810=1,"",IF(AND(TrackingWorksheet!$S815&gt;$BE$3,TrackingWorksheet!$T815=Lists!$P$5),1, 0)*D810)</f>
        <v/>
      </c>
      <c r="AK810" s="19" t="str">
        <f>IF($B810=1,"",IF(AND(TrackingWorksheet!$U815&gt;$BE$3,TrackingWorksheet!$V815=Lists!$P$5),1, 0)*D810)</f>
        <v/>
      </c>
      <c r="AL810" s="19" t="str">
        <f>IF($B810=1,"",IF(AND(TrackingWorksheet!$W815&gt;$BE$3,TrackingWorksheet!$X815=Lists!$P$5),1, 0)*D810)</f>
        <v/>
      </c>
      <c r="AM810" s="19" t="str">
        <f>IF($B810=1,"",IF(AND(TrackingWorksheet!$Y815&gt;$BE$3,TrackingWorksheet!$Z815=Lists!$P$5),1, 0)*D810)</f>
        <v/>
      </c>
      <c r="AN810" s="19" t="str">
        <f>IF($B810=1,"",IF(AND(TrackingWorksheet!$AA815&gt;$BE$3,TrackingWorksheet!$AB815=Lists!$P$5),1, 0)*D810)</f>
        <v/>
      </c>
      <c r="AO810" s="19" t="str">
        <f>IF($B810=1,"",IF(AND(TrackingWorksheet!$S815&gt;$BE$3,TrackingWorksheet!$T815=Lists!$P$6),1, 0)*D810)</f>
        <v/>
      </c>
      <c r="AP810" s="19" t="str">
        <f>IF($B810=1,"",IF(AND(TrackingWorksheet!$U815&gt;$BE$3,TrackingWorksheet!$V815=Lists!$P$6),1, 0)*D810)</f>
        <v/>
      </c>
      <c r="AQ810" s="19" t="str">
        <f>IF($B810=1,"",IF(AND(TrackingWorksheet!$W815&gt;$BE$3,TrackingWorksheet!$X815=Lists!$P$6),1, 0)*D810)</f>
        <v/>
      </c>
      <c r="AR810" s="19" t="str">
        <f>IF($B810=1,"",IF(AND(TrackingWorksheet!$Y815&gt;$BE$3,TrackingWorksheet!$Z815=Lists!$P$6),1, 0)*D810)</f>
        <v/>
      </c>
      <c r="AS810" s="19" t="str">
        <f>IF($B810=1,"",IF(AND(TrackingWorksheet!$AA815&gt;$BE$3,TrackingWorksheet!$AB815=Lists!$P$6),1, 0)*D810)</f>
        <v/>
      </c>
      <c r="AT810" s="19">
        <f t="shared" si="181"/>
        <v>0</v>
      </c>
      <c r="AU810" s="19" t="str">
        <f>IF(B810=1,"",IF(AND(TrackingWorksheet!K815="",TrackingWorksheet!M815="", TrackingWorksheet!N815="", TrackingWorksheet!S815="", TrackingWorksheet!V815="", TrackingWorksheet!W815="", TrackingWorksheet!Y815="", TrackingWorksheet!AA815="", V810=1),1,0)*D810)</f>
        <v/>
      </c>
      <c r="AV810" s="19" t="str">
        <f>IF(B810=1,"",IF(D810*AND(TrackingWorksheet!U815&gt;Calculations!$BE$3,TrackingWorksheet!K815="YES"),1,0))</f>
        <v/>
      </c>
      <c r="AW810" s="19" t="str">
        <f>IF(B810=1,"",IF(D810*AND(TrackingWorksheet!W815&gt;Calculations!$BE$3,TrackingWorksheet!K815="YES"),1,0))</f>
        <v/>
      </c>
      <c r="AX810" s="19">
        <f t="shared" si="182"/>
        <v>0</v>
      </c>
      <c r="AY810" s="19">
        <f t="shared" si="178"/>
        <v>0</v>
      </c>
      <c r="AZ810" s="27" t="str">
        <f>IF(B810=1,"",IF(TrackingWorksheet!Q815="","",TrackingWorksheet!Q815))</f>
        <v/>
      </c>
      <c r="BB810" s="4"/>
      <c r="BC810" s="4"/>
      <c r="BD810" s="4"/>
      <c r="BE810" s="4"/>
      <c r="BF810" s="4"/>
      <c r="BG810" s="4" t="str">
        <f>IF(B810=1,"",IF(AND(N810=1,TrackingWorksheet!$I815+14&lt;=WeeklySummary!$C$7),1,0))</f>
        <v/>
      </c>
      <c r="BH810" s="4" t="str">
        <f>IF(B810=1,"",IF(AND(R810=1,TrackingWorksheet!$I815+14&lt;=WeeklySummary!$C$7),1,0))</f>
        <v/>
      </c>
      <c r="BI810" s="4" t="str">
        <f>IF(B810=1,"",IF(AND(J810=1,TrackingWorksheet!$G815+14&lt;=WeeklySummary!$C$7),1,0))</f>
        <v/>
      </c>
      <c r="BJ810" s="4" t="str">
        <f>IF(B810=1,"",IF(AND(T810=1,TrackingWorksheet!$I815+14&lt;=WeeklySummary!$C$7),1,0))</f>
        <v/>
      </c>
      <c r="BK810" s="4" t="str">
        <f>IF(B810=1,"",IF(AND(T810=1,TrackingWorksheet!$G815+14&lt;=WeeklySummary!$C$7),1,0))</f>
        <v/>
      </c>
      <c r="BL810" s="4">
        <f t="shared" si="191"/>
        <v>0</v>
      </c>
    </row>
    <row r="811" spans="2:64" x14ac:dyDescent="0.25">
      <c r="B811" s="27">
        <f>IF(AND(ISBLANK(TrackingWorksheet!B816),ISBLANK(TrackingWorksheet!C816),ISBLANK(TrackingWorksheet!G816),ISBLANK(TrackingWorksheet!H816),
ISBLANK(TrackingWorksheet!I816),ISBLANK(TrackingWorksheet!J816),ISBLANK(TrackingWorksheet!M816),
ISBLANK(TrackingWorksheet!N818)),1,0)</f>
        <v>1</v>
      </c>
      <c r="C811" s="12" t="str">
        <f>IF(B811=1,"",TrackingWorksheet!F816)</f>
        <v/>
      </c>
      <c r="D811" s="20" t="str">
        <f>IF(B811=1,"",IF(AND(TrackingWorksheet!B816&lt;&gt;"",TrackingWorksheet!B816&lt;=WeeklySummary!$C$7,OR(TrackingWorksheet!C816="",TrackingWorksheet!C816&gt;=WeeklySummary!$C$6)),1,0))</f>
        <v/>
      </c>
      <c r="E811" s="10" t="str">
        <f>IF(B811=1,"",IF(AND(TrackingWorksheet!G816 &lt;&gt;"",TrackingWorksheet!G816&lt;=WeeklySummary!$C$7, TrackingWorksheet!H816=Lists!$D$4), "Y", "N"))</f>
        <v/>
      </c>
      <c r="F811" s="10" t="str">
        <f>IF(B811=1,"",IF(AND(TrackingWorksheet!I816 &lt;&gt;"", TrackingWorksheet!I816&lt;=WeeklySummary!$C$7, TrackingWorksheet!J816=Lists!$D$4), "Y", "N"))</f>
        <v/>
      </c>
      <c r="G811" s="10" t="str">
        <f>IF(B811=1,"",IF(AND(TrackingWorksheet!G816 &lt;&gt;"",TrackingWorksheet!G816&lt;=WeeklySummary!$C$7, TrackingWorksheet!H816=Lists!$D$5), "Y", "N"))</f>
        <v/>
      </c>
      <c r="H811" s="10" t="str">
        <f>IF(B811=1,"",IF(AND(TrackingWorksheet!I816 &lt;&gt;"", TrackingWorksheet!I816&lt;=WeeklySummary!$C$7, TrackingWorksheet!J816=Lists!$D$5), "Y", "N"))</f>
        <v/>
      </c>
      <c r="I811" s="20" t="str">
        <f>IF(B811=1,"",IF(AND(TrackingWorksheet!G816 &lt;&gt;"", TrackingWorksheet!G816&lt;=WeeklySummary!$C$7, TrackingWorksheet!H816=Lists!$D$6), 1, 0))</f>
        <v/>
      </c>
      <c r="J811" s="20" t="str">
        <f t="shared" si="183"/>
        <v/>
      </c>
      <c r="K811" s="10" t="str">
        <f>IF(B811=1,"",IF(AND(TrackingWorksheet!I816&lt;=WeeklySummary!$C$7,TrackingWorksheet!K816="YES"),0,IF(AND(AND(OR(E811="Y",F811="Y"),E811&lt;&gt;F811),G811&lt;&gt;"Y", H811&lt;&gt;"Y"), 1, 0)))</f>
        <v/>
      </c>
      <c r="L811" s="20" t="str">
        <f t="shared" si="184"/>
        <v/>
      </c>
      <c r="M811" s="10" t="str">
        <f t="shared" si="185"/>
        <v/>
      </c>
      <c r="N811" s="20" t="str">
        <f t="shared" si="186"/>
        <v/>
      </c>
      <c r="O811" s="10" t="str">
        <f>IF(B811=1,"",IF(AND(TrackingWorksheet!I816&lt;=WeeklySummary!$C$7,TrackingWorksheet!K816="YES"),0,IF(AND(AND(OR(G811="Y",H811="Y"),G811&lt;&gt;H811),E811&lt;&gt;"Y", F811&lt;&gt;"Y"), 1, 0)))</f>
        <v/>
      </c>
      <c r="P811" s="20" t="str">
        <f t="shared" si="187"/>
        <v/>
      </c>
      <c r="Q811" s="10" t="str">
        <f t="shared" si="188"/>
        <v/>
      </c>
      <c r="R811" s="10" t="str">
        <f t="shared" si="189"/>
        <v/>
      </c>
      <c r="S811" s="10" t="str">
        <f>IF(B811=1,"",IF(AND(OR(AND(TrackingWorksheet!H816=Lists!$D$7,TrackingWorksheet!H816=TrackingWorksheet!J816),TrackingWorksheet!H816&lt;&gt;TrackingWorksheet!J816),TrackingWorksheet!K816="YES",TrackingWorksheet!H816&lt;&gt;Lists!$D$6,TrackingWorksheet!G816&lt;=WeeklySummary!$C$7,TrackingWorksheet!I816&lt;=WeeklySummary!$C$7),1,0))</f>
        <v/>
      </c>
      <c r="T811" s="10" t="str">
        <f t="shared" si="190"/>
        <v/>
      </c>
      <c r="U811" s="10" t="str">
        <f>IF($B811=1,"",IF(TrackingWorksheet!$K816="YES",1, 0)*D811)</f>
        <v/>
      </c>
      <c r="V811" s="20">
        <f t="shared" si="179"/>
        <v>0</v>
      </c>
      <c r="W811" s="20">
        <f t="shared" si="180"/>
        <v>0</v>
      </c>
      <c r="X811" s="10" t="str">
        <f>IF($B811=1,"",IF(AND(TrackingWorksheet!$L816&lt;&gt;"", TrackingWorksheet!$L816&gt;=WeeklySummary!$C$6,TrackingWorksheet!$L816&lt;=WeeklySummary!$C$7,OR(TrackingWorksheet!$H816=Lists!$D$4,TrackingWorksheet!$J816=Lists!$D$4)), 1, 0))</f>
        <v/>
      </c>
      <c r="Y811" s="10" t="str">
        <f>IF($B811=1,"",IF(AND(TrackingWorksheet!$L816&lt;&gt;"", TrackingWorksheet!$L816&gt;=WeeklySummary!$C$6,TrackingWorksheet!$L816&lt;=WeeklySummary!$C$7,OR(TrackingWorksheet!$H816=Lists!$D$5,TrackingWorksheet!$J816=Lists!$D$5)), 1, 0))</f>
        <v/>
      </c>
      <c r="Z811" s="10" t="str">
        <f>IF($B811=1,"",IF(AND(TrackingWorksheet!$L816&lt;&gt;"", TrackingWorksheet!$L816&gt;=WeeklySummary!$C$6,TrackingWorksheet!$L816&lt;=WeeklySummary!$C$7,OR(TrackingWorksheet!$H816=Lists!$D$6,TrackingWorksheet!$J816=Lists!$D$6)), 1, 0))</f>
        <v/>
      </c>
      <c r="AA811" s="19" t="str">
        <f>IF(B811=1,"",IF(AND(TrackingWorksheet!M816&lt;&gt;"",TrackingWorksheet!M816&lt;=WeeklySummary!$C$7),1,0)*D811)</f>
        <v/>
      </c>
      <c r="AB811" s="19" t="str">
        <f>IF(B811=1,"",IF(AND(TrackingWorksheet!N816&lt;&gt;"",TrackingWorksheet!N816&lt;=WeeklySummary!$C$7),1,0)*D811)</f>
        <v/>
      </c>
      <c r="AC811" s="19" t="str">
        <f>IF(B811=1,"",TrackingWorksheet!T816)</f>
        <v/>
      </c>
      <c r="AD811" s="19" t="str">
        <f>IF(B811=1,"",IF(D811*AND(TrackingWorksheet!S816&gt;=Calculations!$BD$3,TrackingWorksheet!U816="",TrackingWorksheet!K816="YES"),1,0))</f>
        <v/>
      </c>
      <c r="AE811" s="19" t="str">
        <f>IF($B811=1,"",IF(AND(TrackingWorksheet!$S816&gt;$BE$3,TrackingWorksheet!$T816=Lists!$P$4),1, 0)*D811)</f>
        <v/>
      </c>
      <c r="AF811" s="19" t="str">
        <f>IF($B811=1,"",IF(AND(TrackingWorksheet!$U816&gt;$BE$3,TrackingWorksheet!$V816=Lists!$P$4),1, 0)*D811)</f>
        <v/>
      </c>
      <c r="AG811" s="19" t="str">
        <f>IF($B811=1,"",IF(AND(TrackingWorksheet!$W816&gt;$BE$3,TrackingWorksheet!$X816=Lists!$P$4),1, 0)*D811)</f>
        <v/>
      </c>
      <c r="AH811" s="19" t="str">
        <f>IF($B811=1,"",IF(AND(TrackingWorksheet!$Y816&gt;$BE$3,TrackingWorksheet!$Z816=Lists!$P$4),1, 0)*D811)</f>
        <v/>
      </c>
      <c r="AI811" s="19" t="str">
        <f>IF($B811=1,"",IF(AND(TrackingWorksheet!$AA816&gt;$BE$3,TrackingWorksheet!$AB816=Lists!$P$4),1, 0)*D811)</f>
        <v/>
      </c>
      <c r="AJ811" s="19" t="str">
        <f>IF($B811=1,"",IF(AND(TrackingWorksheet!$S816&gt;$BE$3,TrackingWorksheet!$T816=Lists!$P$5),1, 0)*D811)</f>
        <v/>
      </c>
      <c r="AK811" s="19" t="str">
        <f>IF($B811=1,"",IF(AND(TrackingWorksheet!$U816&gt;$BE$3,TrackingWorksheet!$V816=Lists!$P$5),1, 0)*D811)</f>
        <v/>
      </c>
      <c r="AL811" s="19" t="str">
        <f>IF($B811=1,"",IF(AND(TrackingWorksheet!$W816&gt;$BE$3,TrackingWorksheet!$X816=Lists!$P$5),1, 0)*D811)</f>
        <v/>
      </c>
      <c r="AM811" s="19" t="str">
        <f>IF($B811=1,"",IF(AND(TrackingWorksheet!$Y816&gt;$BE$3,TrackingWorksheet!$Z816=Lists!$P$5),1, 0)*D811)</f>
        <v/>
      </c>
      <c r="AN811" s="19" t="str">
        <f>IF($B811=1,"",IF(AND(TrackingWorksheet!$AA816&gt;$BE$3,TrackingWorksheet!$AB816=Lists!$P$5),1, 0)*D811)</f>
        <v/>
      </c>
      <c r="AO811" s="19" t="str">
        <f>IF($B811=1,"",IF(AND(TrackingWorksheet!$S816&gt;$BE$3,TrackingWorksheet!$T816=Lists!$P$6),1, 0)*D811)</f>
        <v/>
      </c>
      <c r="AP811" s="19" t="str">
        <f>IF($B811=1,"",IF(AND(TrackingWorksheet!$U816&gt;$BE$3,TrackingWorksheet!$V816=Lists!$P$6),1, 0)*D811)</f>
        <v/>
      </c>
      <c r="AQ811" s="19" t="str">
        <f>IF($B811=1,"",IF(AND(TrackingWorksheet!$W816&gt;$BE$3,TrackingWorksheet!$X816=Lists!$P$6),1, 0)*D811)</f>
        <v/>
      </c>
      <c r="AR811" s="19" t="str">
        <f>IF($B811=1,"",IF(AND(TrackingWorksheet!$Y816&gt;$BE$3,TrackingWorksheet!$Z816=Lists!$P$6),1, 0)*D811)</f>
        <v/>
      </c>
      <c r="AS811" s="19" t="str">
        <f>IF($B811=1,"",IF(AND(TrackingWorksheet!$AA816&gt;$BE$3,TrackingWorksheet!$AB816=Lists!$P$6),1, 0)*D811)</f>
        <v/>
      </c>
      <c r="AT811" s="19">
        <f t="shared" si="181"/>
        <v>0</v>
      </c>
      <c r="AU811" s="19" t="str">
        <f>IF(B811=1,"",IF(AND(TrackingWorksheet!K816="",TrackingWorksheet!M816="", TrackingWorksheet!N816="", TrackingWorksheet!S816="", TrackingWorksheet!V816="", TrackingWorksheet!W816="", TrackingWorksheet!Y816="", TrackingWorksheet!AA816="", V811=1),1,0)*D811)</f>
        <v/>
      </c>
      <c r="AV811" s="19" t="str">
        <f>IF(B811=1,"",IF(D811*AND(TrackingWorksheet!U816&gt;Calculations!$BE$3,TrackingWorksheet!K816="YES"),1,0))</f>
        <v/>
      </c>
      <c r="AW811" s="19" t="str">
        <f>IF(B811=1,"",IF(D811*AND(TrackingWorksheet!W816&gt;Calculations!$BE$3,TrackingWorksheet!K816="YES"),1,0))</f>
        <v/>
      </c>
      <c r="AX811" s="19">
        <f t="shared" si="182"/>
        <v>0</v>
      </c>
      <c r="AY811" s="19">
        <f t="shared" si="178"/>
        <v>0</v>
      </c>
      <c r="AZ811" s="27" t="str">
        <f>IF(B811=1,"",IF(TrackingWorksheet!Q816="","",TrackingWorksheet!Q816))</f>
        <v/>
      </c>
      <c r="BB811" s="4"/>
      <c r="BC811" s="4"/>
      <c r="BD811" s="4"/>
      <c r="BE811" s="4"/>
      <c r="BF811" s="4"/>
      <c r="BG811" s="4" t="str">
        <f>IF(B811=1,"",IF(AND(N811=1,TrackingWorksheet!$I816+14&lt;=WeeklySummary!$C$7),1,0))</f>
        <v/>
      </c>
      <c r="BH811" s="4" t="str">
        <f>IF(B811=1,"",IF(AND(R811=1,TrackingWorksheet!$I816+14&lt;=WeeklySummary!$C$7),1,0))</f>
        <v/>
      </c>
      <c r="BI811" s="4" t="str">
        <f>IF(B811=1,"",IF(AND(J811=1,TrackingWorksheet!$G816+14&lt;=WeeklySummary!$C$7),1,0))</f>
        <v/>
      </c>
      <c r="BJ811" s="4" t="str">
        <f>IF(B811=1,"",IF(AND(T811=1,TrackingWorksheet!$I816+14&lt;=WeeklySummary!$C$7),1,0))</f>
        <v/>
      </c>
      <c r="BK811" s="4" t="str">
        <f>IF(B811=1,"",IF(AND(T811=1,TrackingWorksheet!$G816+14&lt;=WeeklySummary!$C$7),1,0))</f>
        <v/>
      </c>
      <c r="BL811" s="4">
        <f t="shared" si="191"/>
        <v>0</v>
      </c>
    </row>
    <row r="812" spans="2:64" x14ac:dyDescent="0.25">
      <c r="B812" s="27">
        <f>IF(AND(ISBLANK(TrackingWorksheet!B817),ISBLANK(TrackingWorksheet!C817),ISBLANK(TrackingWorksheet!G817),ISBLANK(TrackingWorksheet!H817),
ISBLANK(TrackingWorksheet!I817),ISBLANK(TrackingWorksheet!J817),ISBLANK(TrackingWorksheet!M817),
ISBLANK(TrackingWorksheet!N819)),1,0)</f>
        <v>1</v>
      </c>
      <c r="C812" s="12" t="str">
        <f>IF(B812=1,"",TrackingWorksheet!F817)</f>
        <v/>
      </c>
      <c r="D812" s="20" t="str">
        <f>IF(B812=1,"",IF(AND(TrackingWorksheet!B817&lt;&gt;"",TrackingWorksheet!B817&lt;=WeeklySummary!$C$7,OR(TrackingWorksheet!C817="",TrackingWorksheet!C817&gt;=WeeklySummary!$C$6)),1,0))</f>
        <v/>
      </c>
      <c r="E812" s="10" t="str">
        <f>IF(B812=1,"",IF(AND(TrackingWorksheet!G817 &lt;&gt;"",TrackingWorksheet!G817&lt;=WeeklySummary!$C$7, TrackingWorksheet!H817=Lists!$D$4), "Y", "N"))</f>
        <v/>
      </c>
      <c r="F812" s="10" t="str">
        <f>IF(B812=1,"",IF(AND(TrackingWorksheet!I817 &lt;&gt;"", TrackingWorksheet!I817&lt;=WeeklySummary!$C$7, TrackingWorksheet!J817=Lists!$D$4), "Y", "N"))</f>
        <v/>
      </c>
      <c r="G812" s="10" t="str">
        <f>IF(B812=1,"",IF(AND(TrackingWorksheet!G817 &lt;&gt;"",TrackingWorksheet!G817&lt;=WeeklySummary!$C$7, TrackingWorksheet!H817=Lists!$D$5), "Y", "N"))</f>
        <v/>
      </c>
      <c r="H812" s="10" t="str">
        <f>IF(B812=1,"",IF(AND(TrackingWorksheet!I817 &lt;&gt;"", TrackingWorksheet!I817&lt;=WeeklySummary!$C$7, TrackingWorksheet!J817=Lists!$D$5), "Y", "N"))</f>
        <v/>
      </c>
      <c r="I812" s="20" t="str">
        <f>IF(B812=1,"",IF(AND(TrackingWorksheet!G817 &lt;&gt;"", TrackingWorksheet!G817&lt;=WeeklySummary!$C$7, TrackingWorksheet!H817=Lists!$D$6), 1, 0))</f>
        <v/>
      </c>
      <c r="J812" s="20" t="str">
        <f t="shared" si="183"/>
        <v/>
      </c>
      <c r="K812" s="10" t="str">
        <f>IF(B812=1,"",IF(AND(TrackingWorksheet!I817&lt;=WeeklySummary!$C$7,TrackingWorksheet!K817="YES"),0,IF(AND(AND(OR(E812="Y",F812="Y"),E812&lt;&gt;F812),G812&lt;&gt;"Y", H812&lt;&gt;"Y"), 1, 0)))</f>
        <v/>
      </c>
      <c r="L812" s="20" t="str">
        <f t="shared" si="184"/>
        <v/>
      </c>
      <c r="M812" s="10" t="str">
        <f t="shared" si="185"/>
        <v/>
      </c>
      <c r="N812" s="20" t="str">
        <f t="shared" si="186"/>
        <v/>
      </c>
      <c r="O812" s="10" t="str">
        <f>IF(B812=1,"",IF(AND(TrackingWorksheet!I817&lt;=WeeklySummary!$C$7,TrackingWorksheet!K817="YES"),0,IF(AND(AND(OR(G812="Y",H812="Y"),G812&lt;&gt;H812),E812&lt;&gt;"Y", F812&lt;&gt;"Y"), 1, 0)))</f>
        <v/>
      </c>
      <c r="P812" s="20" t="str">
        <f t="shared" si="187"/>
        <v/>
      </c>
      <c r="Q812" s="10" t="str">
        <f t="shared" si="188"/>
        <v/>
      </c>
      <c r="R812" s="10" t="str">
        <f t="shared" si="189"/>
        <v/>
      </c>
      <c r="S812" s="10" t="str">
        <f>IF(B812=1,"",IF(AND(OR(AND(TrackingWorksheet!H817=Lists!$D$7,TrackingWorksheet!H817=TrackingWorksheet!J817),TrackingWorksheet!H817&lt;&gt;TrackingWorksheet!J817),TrackingWorksheet!K817="YES",TrackingWorksheet!H817&lt;&gt;Lists!$D$6,TrackingWorksheet!G817&lt;=WeeklySummary!$C$7,TrackingWorksheet!I817&lt;=WeeklySummary!$C$7),1,0))</f>
        <v/>
      </c>
      <c r="T812" s="10" t="str">
        <f t="shared" si="190"/>
        <v/>
      </c>
      <c r="U812" s="10" t="str">
        <f>IF($B812=1,"",IF(TrackingWorksheet!$K817="YES",1, 0)*D812)</f>
        <v/>
      </c>
      <c r="V812" s="20">
        <f t="shared" si="179"/>
        <v>0</v>
      </c>
      <c r="W812" s="20">
        <f t="shared" si="180"/>
        <v>0</v>
      </c>
      <c r="X812" s="10" t="str">
        <f>IF($B812=1,"",IF(AND(TrackingWorksheet!$L817&lt;&gt;"", TrackingWorksheet!$L817&gt;=WeeklySummary!$C$6,TrackingWorksheet!$L817&lt;=WeeklySummary!$C$7,OR(TrackingWorksheet!$H817=Lists!$D$4,TrackingWorksheet!$J817=Lists!$D$4)), 1, 0))</f>
        <v/>
      </c>
      <c r="Y812" s="10" t="str">
        <f>IF($B812=1,"",IF(AND(TrackingWorksheet!$L817&lt;&gt;"", TrackingWorksheet!$L817&gt;=WeeklySummary!$C$6,TrackingWorksheet!$L817&lt;=WeeklySummary!$C$7,OR(TrackingWorksheet!$H817=Lists!$D$5,TrackingWorksheet!$J817=Lists!$D$5)), 1, 0))</f>
        <v/>
      </c>
      <c r="Z812" s="10" t="str">
        <f>IF($B812=1,"",IF(AND(TrackingWorksheet!$L817&lt;&gt;"", TrackingWorksheet!$L817&gt;=WeeklySummary!$C$6,TrackingWorksheet!$L817&lt;=WeeklySummary!$C$7,OR(TrackingWorksheet!$H817=Lists!$D$6,TrackingWorksheet!$J817=Lists!$D$6)), 1, 0))</f>
        <v/>
      </c>
      <c r="AA812" s="19" t="str">
        <f>IF(B812=1,"",IF(AND(TrackingWorksheet!M817&lt;&gt;"",TrackingWorksheet!M817&lt;=WeeklySummary!$C$7),1,0)*D812)</f>
        <v/>
      </c>
      <c r="AB812" s="19" t="str">
        <f>IF(B812=1,"",IF(AND(TrackingWorksheet!N817&lt;&gt;"",TrackingWorksheet!N817&lt;=WeeklySummary!$C$7),1,0)*D812)</f>
        <v/>
      </c>
      <c r="AC812" s="19" t="str">
        <f>IF(B812=1,"",TrackingWorksheet!T817)</f>
        <v/>
      </c>
      <c r="AD812" s="19" t="str">
        <f>IF(B812=1,"",IF(D812*AND(TrackingWorksheet!S817&gt;=Calculations!$BD$3,TrackingWorksheet!U817="",TrackingWorksheet!K817="YES"),1,0))</f>
        <v/>
      </c>
      <c r="AE812" s="19" t="str">
        <f>IF($B812=1,"",IF(AND(TrackingWorksheet!$S817&gt;$BE$3,TrackingWorksheet!$T817=Lists!$P$4),1, 0)*D812)</f>
        <v/>
      </c>
      <c r="AF812" s="19" t="str">
        <f>IF($B812=1,"",IF(AND(TrackingWorksheet!$U817&gt;$BE$3,TrackingWorksheet!$V817=Lists!$P$4),1, 0)*D812)</f>
        <v/>
      </c>
      <c r="AG812" s="19" t="str">
        <f>IF($B812=1,"",IF(AND(TrackingWorksheet!$W817&gt;$BE$3,TrackingWorksheet!$X817=Lists!$P$4),1, 0)*D812)</f>
        <v/>
      </c>
      <c r="AH812" s="19" t="str">
        <f>IF($B812=1,"",IF(AND(TrackingWorksheet!$Y817&gt;$BE$3,TrackingWorksheet!$Z817=Lists!$P$4),1, 0)*D812)</f>
        <v/>
      </c>
      <c r="AI812" s="19" t="str">
        <f>IF($B812=1,"",IF(AND(TrackingWorksheet!$AA817&gt;$BE$3,TrackingWorksheet!$AB817=Lists!$P$4),1, 0)*D812)</f>
        <v/>
      </c>
      <c r="AJ812" s="19" t="str">
        <f>IF($B812=1,"",IF(AND(TrackingWorksheet!$S817&gt;$BE$3,TrackingWorksheet!$T817=Lists!$P$5),1, 0)*D812)</f>
        <v/>
      </c>
      <c r="AK812" s="19" t="str">
        <f>IF($B812=1,"",IF(AND(TrackingWorksheet!$U817&gt;$BE$3,TrackingWorksheet!$V817=Lists!$P$5),1, 0)*D812)</f>
        <v/>
      </c>
      <c r="AL812" s="19" t="str">
        <f>IF($B812=1,"",IF(AND(TrackingWorksheet!$W817&gt;$BE$3,TrackingWorksheet!$X817=Lists!$P$5),1, 0)*D812)</f>
        <v/>
      </c>
      <c r="AM812" s="19" t="str">
        <f>IF($B812=1,"",IF(AND(TrackingWorksheet!$Y817&gt;$BE$3,TrackingWorksheet!$Z817=Lists!$P$5),1, 0)*D812)</f>
        <v/>
      </c>
      <c r="AN812" s="19" t="str">
        <f>IF($B812=1,"",IF(AND(TrackingWorksheet!$AA817&gt;$BE$3,TrackingWorksheet!$AB817=Lists!$P$5),1, 0)*D812)</f>
        <v/>
      </c>
      <c r="AO812" s="19" t="str">
        <f>IF($B812=1,"",IF(AND(TrackingWorksheet!$S817&gt;$BE$3,TrackingWorksheet!$T817=Lists!$P$6),1, 0)*D812)</f>
        <v/>
      </c>
      <c r="AP812" s="19" t="str">
        <f>IF($B812=1,"",IF(AND(TrackingWorksheet!$U817&gt;$BE$3,TrackingWorksheet!$V817=Lists!$P$6),1, 0)*D812)</f>
        <v/>
      </c>
      <c r="AQ812" s="19" t="str">
        <f>IF($B812=1,"",IF(AND(TrackingWorksheet!$W817&gt;$BE$3,TrackingWorksheet!$X817=Lists!$P$6),1, 0)*D812)</f>
        <v/>
      </c>
      <c r="AR812" s="19" t="str">
        <f>IF($B812=1,"",IF(AND(TrackingWorksheet!$Y817&gt;$BE$3,TrackingWorksheet!$Z817=Lists!$P$6),1, 0)*D812)</f>
        <v/>
      </c>
      <c r="AS812" s="19" t="str">
        <f>IF($B812=1,"",IF(AND(TrackingWorksheet!$AA817&gt;$BE$3,TrackingWorksheet!$AB817=Lists!$P$6),1, 0)*D812)</f>
        <v/>
      </c>
      <c r="AT812" s="19">
        <f t="shared" si="181"/>
        <v>0</v>
      </c>
      <c r="AU812" s="19" t="str">
        <f>IF(B812=1,"",IF(AND(TrackingWorksheet!K817="",TrackingWorksheet!M817="", TrackingWorksheet!N817="", TrackingWorksheet!S817="", TrackingWorksheet!V817="", TrackingWorksheet!W817="", TrackingWorksheet!Y817="", TrackingWorksheet!AA817="", V812=1),1,0)*D812)</f>
        <v/>
      </c>
      <c r="AV812" s="19" t="str">
        <f>IF(B812=1,"",IF(D812*AND(TrackingWorksheet!U817&gt;Calculations!$BE$3,TrackingWorksheet!K817="YES"),1,0))</f>
        <v/>
      </c>
      <c r="AW812" s="19" t="str">
        <f>IF(B812=1,"",IF(D812*AND(TrackingWorksheet!W817&gt;Calculations!$BE$3,TrackingWorksheet!K817="YES"),1,0))</f>
        <v/>
      </c>
      <c r="AX812" s="19">
        <f t="shared" si="182"/>
        <v>0</v>
      </c>
      <c r="AY812" s="19">
        <f t="shared" si="178"/>
        <v>0</v>
      </c>
      <c r="AZ812" s="27" t="str">
        <f>IF(B812=1,"",IF(TrackingWorksheet!Q817="","",TrackingWorksheet!Q817))</f>
        <v/>
      </c>
      <c r="BB812" s="4"/>
      <c r="BC812" s="4"/>
      <c r="BD812" s="4"/>
      <c r="BE812" s="4"/>
      <c r="BF812" s="4"/>
      <c r="BG812" s="4" t="str">
        <f>IF(B812=1,"",IF(AND(N812=1,TrackingWorksheet!$I817+14&lt;=WeeklySummary!$C$7),1,0))</f>
        <v/>
      </c>
      <c r="BH812" s="4" t="str">
        <f>IF(B812=1,"",IF(AND(R812=1,TrackingWorksheet!$I817+14&lt;=WeeklySummary!$C$7),1,0))</f>
        <v/>
      </c>
      <c r="BI812" s="4" t="str">
        <f>IF(B812=1,"",IF(AND(J812=1,TrackingWorksheet!$G817+14&lt;=WeeklySummary!$C$7),1,0))</f>
        <v/>
      </c>
      <c r="BJ812" s="4" t="str">
        <f>IF(B812=1,"",IF(AND(T812=1,TrackingWorksheet!$I817+14&lt;=WeeklySummary!$C$7),1,0))</f>
        <v/>
      </c>
      <c r="BK812" s="4" t="str">
        <f>IF(B812=1,"",IF(AND(T812=1,TrackingWorksheet!$G817+14&lt;=WeeklySummary!$C$7),1,0))</f>
        <v/>
      </c>
      <c r="BL812" s="4">
        <f t="shared" si="191"/>
        <v>0</v>
      </c>
    </row>
    <row r="813" spans="2:64" x14ac:dyDescent="0.25">
      <c r="B813" s="27">
        <f>IF(AND(ISBLANK(TrackingWorksheet!B818),ISBLANK(TrackingWorksheet!C818),ISBLANK(TrackingWorksheet!G818),ISBLANK(TrackingWorksheet!H818),
ISBLANK(TrackingWorksheet!I818),ISBLANK(TrackingWorksheet!J818),ISBLANK(TrackingWorksheet!M818),
ISBLANK(TrackingWorksheet!N820)),1,0)</f>
        <v>1</v>
      </c>
      <c r="C813" s="12" t="str">
        <f>IF(B813=1,"",TrackingWorksheet!F818)</f>
        <v/>
      </c>
      <c r="D813" s="20" t="str">
        <f>IF(B813=1,"",IF(AND(TrackingWorksheet!B818&lt;&gt;"",TrackingWorksheet!B818&lt;=WeeklySummary!$C$7,OR(TrackingWorksheet!C818="",TrackingWorksheet!C818&gt;=WeeklySummary!$C$6)),1,0))</f>
        <v/>
      </c>
      <c r="E813" s="10" t="str">
        <f>IF(B813=1,"",IF(AND(TrackingWorksheet!G818 &lt;&gt;"",TrackingWorksheet!G818&lt;=WeeklySummary!$C$7, TrackingWorksheet!H818=Lists!$D$4), "Y", "N"))</f>
        <v/>
      </c>
      <c r="F813" s="10" t="str">
        <f>IF(B813=1,"",IF(AND(TrackingWorksheet!I818 &lt;&gt;"", TrackingWorksheet!I818&lt;=WeeklySummary!$C$7, TrackingWorksheet!J818=Lists!$D$4), "Y", "N"))</f>
        <v/>
      </c>
      <c r="G813" s="10" t="str">
        <f>IF(B813=1,"",IF(AND(TrackingWorksheet!G818 &lt;&gt;"",TrackingWorksheet!G818&lt;=WeeklySummary!$C$7, TrackingWorksheet!H818=Lists!$D$5), "Y", "N"))</f>
        <v/>
      </c>
      <c r="H813" s="10" t="str">
        <f>IF(B813=1,"",IF(AND(TrackingWorksheet!I818 &lt;&gt;"", TrackingWorksheet!I818&lt;=WeeklySummary!$C$7, TrackingWorksheet!J818=Lists!$D$5), "Y", "N"))</f>
        <v/>
      </c>
      <c r="I813" s="20" t="str">
        <f>IF(B813=1,"",IF(AND(TrackingWorksheet!G818 &lt;&gt;"", TrackingWorksheet!G818&lt;=WeeklySummary!$C$7, TrackingWorksheet!H818=Lists!$D$6), 1, 0))</f>
        <v/>
      </c>
      <c r="J813" s="20" t="str">
        <f t="shared" si="183"/>
        <v/>
      </c>
      <c r="K813" s="10" t="str">
        <f>IF(B813=1,"",IF(AND(TrackingWorksheet!I818&lt;=WeeklySummary!$C$7,TrackingWorksheet!K818="YES"),0,IF(AND(AND(OR(E813="Y",F813="Y"),E813&lt;&gt;F813),G813&lt;&gt;"Y", H813&lt;&gt;"Y"), 1, 0)))</f>
        <v/>
      </c>
      <c r="L813" s="20" t="str">
        <f t="shared" si="184"/>
        <v/>
      </c>
      <c r="M813" s="10" t="str">
        <f t="shared" si="185"/>
        <v/>
      </c>
      <c r="N813" s="20" t="str">
        <f t="shared" si="186"/>
        <v/>
      </c>
      <c r="O813" s="10" t="str">
        <f>IF(B813=1,"",IF(AND(TrackingWorksheet!I818&lt;=WeeklySummary!$C$7,TrackingWorksheet!K818="YES"),0,IF(AND(AND(OR(G813="Y",H813="Y"),G813&lt;&gt;H813),E813&lt;&gt;"Y", F813&lt;&gt;"Y"), 1, 0)))</f>
        <v/>
      </c>
      <c r="P813" s="20" t="str">
        <f t="shared" si="187"/>
        <v/>
      </c>
      <c r="Q813" s="10" t="str">
        <f t="shared" si="188"/>
        <v/>
      </c>
      <c r="R813" s="10" t="str">
        <f t="shared" si="189"/>
        <v/>
      </c>
      <c r="S813" s="10" t="str">
        <f>IF(B813=1,"",IF(AND(OR(AND(TrackingWorksheet!H818=Lists!$D$7,TrackingWorksheet!H818=TrackingWorksheet!J818),TrackingWorksheet!H818&lt;&gt;TrackingWorksheet!J818),TrackingWorksheet!K818="YES",TrackingWorksheet!H818&lt;&gt;Lists!$D$6,TrackingWorksheet!G818&lt;=WeeklySummary!$C$7,TrackingWorksheet!I818&lt;=WeeklySummary!$C$7),1,0))</f>
        <v/>
      </c>
      <c r="T813" s="10" t="str">
        <f t="shared" si="190"/>
        <v/>
      </c>
      <c r="U813" s="10" t="str">
        <f>IF($B813=1,"",IF(TrackingWorksheet!$K818="YES",1, 0)*D813)</f>
        <v/>
      </c>
      <c r="V813" s="20">
        <f t="shared" si="179"/>
        <v>0</v>
      </c>
      <c r="W813" s="20">
        <f t="shared" si="180"/>
        <v>0</v>
      </c>
      <c r="X813" s="10" t="str">
        <f>IF($B813=1,"",IF(AND(TrackingWorksheet!$L818&lt;&gt;"", TrackingWorksheet!$L818&gt;=WeeklySummary!$C$6,TrackingWorksheet!$L818&lt;=WeeklySummary!$C$7,OR(TrackingWorksheet!$H818=Lists!$D$4,TrackingWorksheet!$J818=Lists!$D$4)), 1, 0))</f>
        <v/>
      </c>
      <c r="Y813" s="10" t="str">
        <f>IF($B813=1,"",IF(AND(TrackingWorksheet!$L818&lt;&gt;"", TrackingWorksheet!$L818&gt;=WeeklySummary!$C$6,TrackingWorksheet!$L818&lt;=WeeklySummary!$C$7,OR(TrackingWorksheet!$H818=Lists!$D$5,TrackingWorksheet!$J818=Lists!$D$5)), 1, 0))</f>
        <v/>
      </c>
      <c r="Z813" s="10" t="str">
        <f>IF($B813=1,"",IF(AND(TrackingWorksheet!$L818&lt;&gt;"", TrackingWorksheet!$L818&gt;=WeeklySummary!$C$6,TrackingWorksheet!$L818&lt;=WeeklySummary!$C$7,OR(TrackingWorksheet!$H818=Lists!$D$6,TrackingWorksheet!$J818=Lists!$D$6)), 1, 0))</f>
        <v/>
      </c>
      <c r="AA813" s="19" t="str">
        <f>IF(B813=1,"",IF(AND(TrackingWorksheet!M818&lt;&gt;"",TrackingWorksheet!M818&lt;=WeeklySummary!$C$7),1,0)*D813)</f>
        <v/>
      </c>
      <c r="AB813" s="19" t="str">
        <f>IF(B813=1,"",IF(AND(TrackingWorksheet!N818&lt;&gt;"",TrackingWorksheet!N818&lt;=WeeklySummary!$C$7),1,0)*D813)</f>
        <v/>
      </c>
      <c r="AC813" s="19" t="str">
        <f>IF(B813=1,"",TrackingWorksheet!T818)</f>
        <v/>
      </c>
      <c r="AD813" s="19" t="str">
        <f>IF(B813=1,"",IF(D813*AND(TrackingWorksheet!S818&gt;=Calculations!$BD$3,TrackingWorksheet!U818="",TrackingWorksheet!K818="YES"),1,0))</f>
        <v/>
      </c>
      <c r="AE813" s="19" t="str">
        <f>IF($B813=1,"",IF(AND(TrackingWorksheet!$S818&gt;$BE$3,TrackingWorksheet!$T818=Lists!$P$4),1, 0)*D813)</f>
        <v/>
      </c>
      <c r="AF813" s="19" t="str">
        <f>IF($B813=1,"",IF(AND(TrackingWorksheet!$U818&gt;$BE$3,TrackingWorksheet!$V818=Lists!$P$4),1, 0)*D813)</f>
        <v/>
      </c>
      <c r="AG813" s="19" t="str">
        <f>IF($B813=1,"",IF(AND(TrackingWorksheet!$W818&gt;$BE$3,TrackingWorksheet!$X818=Lists!$P$4),1, 0)*D813)</f>
        <v/>
      </c>
      <c r="AH813" s="19" t="str">
        <f>IF($B813=1,"",IF(AND(TrackingWorksheet!$Y818&gt;$BE$3,TrackingWorksheet!$Z818=Lists!$P$4),1, 0)*D813)</f>
        <v/>
      </c>
      <c r="AI813" s="19" t="str">
        <f>IF($B813=1,"",IF(AND(TrackingWorksheet!$AA818&gt;$BE$3,TrackingWorksheet!$AB818=Lists!$P$4),1, 0)*D813)</f>
        <v/>
      </c>
      <c r="AJ813" s="19" t="str">
        <f>IF($B813=1,"",IF(AND(TrackingWorksheet!$S818&gt;$BE$3,TrackingWorksheet!$T818=Lists!$P$5),1, 0)*D813)</f>
        <v/>
      </c>
      <c r="AK813" s="19" t="str">
        <f>IF($B813=1,"",IF(AND(TrackingWorksheet!$U818&gt;$BE$3,TrackingWorksheet!$V818=Lists!$P$5),1, 0)*D813)</f>
        <v/>
      </c>
      <c r="AL813" s="19" t="str">
        <f>IF($B813=1,"",IF(AND(TrackingWorksheet!$W818&gt;$BE$3,TrackingWorksheet!$X818=Lists!$P$5),1, 0)*D813)</f>
        <v/>
      </c>
      <c r="AM813" s="19" t="str">
        <f>IF($B813=1,"",IF(AND(TrackingWorksheet!$Y818&gt;$BE$3,TrackingWorksheet!$Z818=Lists!$P$5),1, 0)*D813)</f>
        <v/>
      </c>
      <c r="AN813" s="19" t="str">
        <f>IF($B813=1,"",IF(AND(TrackingWorksheet!$AA818&gt;$BE$3,TrackingWorksheet!$AB818=Lists!$P$5),1, 0)*D813)</f>
        <v/>
      </c>
      <c r="AO813" s="19" t="str">
        <f>IF($B813=1,"",IF(AND(TrackingWorksheet!$S818&gt;$BE$3,TrackingWorksheet!$T818=Lists!$P$6),1, 0)*D813)</f>
        <v/>
      </c>
      <c r="AP813" s="19" t="str">
        <f>IF($B813=1,"",IF(AND(TrackingWorksheet!$U818&gt;$BE$3,TrackingWorksheet!$V818=Lists!$P$6),1, 0)*D813)</f>
        <v/>
      </c>
      <c r="AQ813" s="19" t="str">
        <f>IF($B813=1,"",IF(AND(TrackingWorksheet!$W818&gt;$BE$3,TrackingWorksheet!$X818=Lists!$P$6),1, 0)*D813)</f>
        <v/>
      </c>
      <c r="AR813" s="19" t="str">
        <f>IF($B813=1,"",IF(AND(TrackingWorksheet!$Y818&gt;$BE$3,TrackingWorksheet!$Z818=Lists!$P$6),1, 0)*D813)</f>
        <v/>
      </c>
      <c r="AS813" s="19" t="str">
        <f>IF($B813=1,"",IF(AND(TrackingWorksheet!$AA818&gt;$BE$3,TrackingWorksheet!$AB818=Lists!$P$6),1, 0)*D813)</f>
        <v/>
      </c>
      <c r="AT813" s="19">
        <f t="shared" si="181"/>
        <v>0</v>
      </c>
      <c r="AU813" s="19" t="str">
        <f>IF(B813=1,"",IF(AND(TrackingWorksheet!K818="",TrackingWorksheet!M818="", TrackingWorksheet!N818="", TrackingWorksheet!S818="", TrackingWorksheet!V818="", TrackingWorksheet!W818="", TrackingWorksheet!Y818="", TrackingWorksheet!AA818="", V813=1),1,0)*D813)</f>
        <v/>
      </c>
      <c r="AV813" s="19" t="str">
        <f>IF(B813=1,"",IF(D813*AND(TrackingWorksheet!U818&gt;Calculations!$BE$3,TrackingWorksheet!K818="YES"),1,0))</f>
        <v/>
      </c>
      <c r="AW813" s="19" t="str">
        <f>IF(B813=1,"",IF(D813*AND(TrackingWorksheet!W818&gt;Calculations!$BE$3,TrackingWorksheet!K818="YES"),1,0))</f>
        <v/>
      </c>
      <c r="AX813" s="19">
        <f t="shared" si="182"/>
        <v>0</v>
      </c>
      <c r="AY813" s="19">
        <f t="shared" si="178"/>
        <v>0</v>
      </c>
      <c r="AZ813" s="27" t="str">
        <f>IF(B813=1,"",IF(TrackingWorksheet!Q818="","",TrackingWorksheet!Q818))</f>
        <v/>
      </c>
      <c r="BB813" s="4"/>
      <c r="BC813" s="4"/>
      <c r="BD813" s="4"/>
      <c r="BE813" s="4"/>
      <c r="BF813" s="4"/>
      <c r="BG813" s="4" t="str">
        <f>IF(B813=1,"",IF(AND(N813=1,TrackingWorksheet!$I818+14&lt;=WeeklySummary!$C$7),1,0))</f>
        <v/>
      </c>
      <c r="BH813" s="4" t="str">
        <f>IF(B813=1,"",IF(AND(R813=1,TrackingWorksheet!$I818+14&lt;=WeeklySummary!$C$7),1,0))</f>
        <v/>
      </c>
      <c r="BI813" s="4" t="str">
        <f>IF(B813=1,"",IF(AND(J813=1,TrackingWorksheet!$G818+14&lt;=WeeklySummary!$C$7),1,0))</f>
        <v/>
      </c>
      <c r="BJ813" s="4" t="str">
        <f>IF(B813=1,"",IF(AND(T813=1,TrackingWorksheet!$I818+14&lt;=WeeklySummary!$C$7),1,0))</f>
        <v/>
      </c>
      <c r="BK813" s="4" t="str">
        <f>IF(B813=1,"",IF(AND(T813=1,TrackingWorksheet!$G818+14&lt;=WeeklySummary!$C$7),1,0))</f>
        <v/>
      </c>
      <c r="BL813" s="4">
        <f t="shared" si="191"/>
        <v>0</v>
      </c>
    </row>
    <row r="814" spans="2:64" x14ac:dyDescent="0.25">
      <c r="B814" s="27">
        <f>IF(AND(ISBLANK(TrackingWorksheet!B819),ISBLANK(TrackingWorksheet!C819),ISBLANK(TrackingWorksheet!G819),ISBLANK(TrackingWorksheet!H819),
ISBLANK(TrackingWorksheet!I819),ISBLANK(TrackingWorksheet!J819),ISBLANK(TrackingWorksheet!M819),
ISBLANK(TrackingWorksheet!N821)),1,0)</f>
        <v>1</v>
      </c>
      <c r="C814" s="12" t="str">
        <f>IF(B814=1,"",TrackingWorksheet!F819)</f>
        <v/>
      </c>
      <c r="D814" s="20" t="str">
        <f>IF(B814=1,"",IF(AND(TrackingWorksheet!B819&lt;&gt;"",TrackingWorksheet!B819&lt;=WeeklySummary!$C$7,OR(TrackingWorksheet!C819="",TrackingWorksheet!C819&gt;=WeeklySummary!$C$6)),1,0))</f>
        <v/>
      </c>
      <c r="E814" s="10" t="str">
        <f>IF(B814=1,"",IF(AND(TrackingWorksheet!G819 &lt;&gt;"",TrackingWorksheet!G819&lt;=WeeklySummary!$C$7, TrackingWorksheet!H819=Lists!$D$4), "Y", "N"))</f>
        <v/>
      </c>
      <c r="F814" s="10" t="str">
        <f>IF(B814=1,"",IF(AND(TrackingWorksheet!I819 &lt;&gt;"", TrackingWorksheet!I819&lt;=WeeklySummary!$C$7, TrackingWorksheet!J819=Lists!$D$4), "Y", "N"))</f>
        <v/>
      </c>
      <c r="G814" s="10" t="str">
        <f>IF(B814=1,"",IF(AND(TrackingWorksheet!G819 &lt;&gt;"",TrackingWorksheet!G819&lt;=WeeklySummary!$C$7, TrackingWorksheet!H819=Lists!$D$5), "Y", "N"))</f>
        <v/>
      </c>
      <c r="H814" s="10" t="str">
        <f>IF(B814=1,"",IF(AND(TrackingWorksheet!I819 &lt;&gt;"", TrackingWorksheet!I819&lt;=WeeklySummary!$C$7, TrackingWorksheet!J819=Lists!$D$5), "Y", "N"))</f>
        <v/>
      </c>
      <c r="I814" s="20" t="str">
        <f>IF(B814=1,"",IF(AND(TrackingWorksheet!G819 &lt;&gt;"", TrackingWorksheet!G819&lt;=WeeklySummary!$C$7, TrackingWorksheet!H819=Lists!$D$6), 1, 0))</f>
        <v/>
      </c>
      <c r="J814" s="20" t="str">
        <f t="shared" si="183"/>
        <v/>
      </c>
      <c r="K814" s="10" t="str">
        <f>IF(B814=1,"",IF(AND(TrackingWorksheet!I819&lt;=WeeklySummary!$C$7,TrackingWorksheet!K819="YES"),0,IF(AND(AND(OR(E814="Y",F814="Y"),E814&lt;&gt;F814),G814&lt;&gt;"Y", H814&lt;&gt;"Y"), 1, 0)))</f>
        <v/>
      </c>
      <c r="L814" s="20" t="str">
        <f t="shared" si="184"/>
        <v/>
      </c>
      <c r="M814" s="10" t="str">
        <f t="shared" si="185"/>
        <v/>
      </c>
      <c r="N814" s="20" t="str">
        <f t="shared" si="186"/>
        <v/>
      </c>
      <c r="O814" s="10" t="str">
        <f>IF(B814=1,"",IF(AND(TrackingWorksheet!I819&lt;=WeeklySummary!$C$7,TrackingWorksheet!K819="YES"),0,IF(AND(AND(OR(G814="Y",H814="Y"),G814&lt;&gt;H814),E814&lt;&gt;"Y", F814&lt;&gt;"Y"), 1, 0)))</f>
        <v/>
      </c>
      <c r="P814" s="20" t="str">
        <f t="shared" si="187"/>
        <v/>
      </c>
      <c r="Q814" s="10" t="str">
        <f t="shared" si="188"/>
        <v/>
      </c>
      <c r="R814" s="10" t="str">
        <f t="shared" si="189"/>
        <v/>
      </c>
      <c r="S814" s="10" t="str">
        <f>IF(B814=1,"",IF(AND(OR(AND(TrackingWorksheet!H819=Lists!$D$7,TrackingWorksheet!H819=TrackingWorksheet!J819),TrackingWorksheet!H819&lt;&gt;TrackingWorksheet!J819),TrackingWorksheet!K819="YES",TrackingWorksheet!H819&lt;&gt;Lists!$D$6,TrackingWorksheet!G819&lt;=WeeklySummary!$C$7,TrackingWorksheet!I819&lt;=WeeklySummary!$C$7),1,0))</f>
        <v/>
      </c>
      <c r="T814" s="10" t="str">
        <f t="shared" si="190"/>
        <v/>
      </c>
      <c r="U814" s="10" t="str">
        <f>IF($B814=1,"",IF(TrackingWorksheet!$K819="YES",1, 0)*D814)</f>
        <v/>
      </c>
      <c r="V814" s="20">
        <f t="shared" si="179"/>
        <v>0</v>
      </c>
      <c r="W814" s="20">
        <f t="shared" si="180"/>
        <v>0</v>
      </c>
      <c r="X814" s="10" t="str">
        <f>IF($B814=1,"",IF(AND(TrackingWorksheet!$L819&lt;&gt;"", TrackingWorksheet!$L819&gt;=WeeklySummary!$C$6,TrackingWorksheet!$L819&lt;=WeeklySummary!$C$7,OR(TrackingWorksheet!$H819=Lists!$D$4,TrackingWorksheet!$J819=Lists!$D$4)), 1, 0))</f>
        <v/>
      </c>
      <c r="Y814" s="10" t="str">
        <f>IF($B814=1,"",IF(AND(TrackingWorksheet!$L819&lt;&gt;"", TrackingWorksheet!$L819&gt;=WeeklySummary!$C$6,TrackingWorksheet!$L819&lt;=WeeklySummary!$C$7,OR(TrackingWorksheet!$H819=Lists!$D$5,TrackingWorksheet!$J819=Lists!$D$5)), 1, 0))</f>
        <v/>
      </c>
      <c r="Z814" s="10" t="str">
        <f>IF($B814=1,"",IF(AND(TrackingWorksheet!$L819&lt;&gt;"", TrackingWorksheet!$L819&gt;=WeeklySummary!$C$6,TrackingWorksheet!$L819&lt;=WeeklySummary!$C$7,OR(TrackingWorksheet!$H819=Lists!$D$6,TrackingWorksheet!$J819=Lists!$D$6)), 1, 0))</f>
        <v/>
      </c>
      <c r="AA814" s="19" t="str">
        <f>IF(B814=1,"",IF(AND(TrackingWorksheet!M819&lt;&gt;"",TrackingWorksheet!M819&lt;=WeeklySummary!$C$7),1,0)*D814)</f>
        <v/>
      </c>
      <c r="AB814" s="19" t="str">
        <f>IF(B814=1,"",IF(AND(TrackingWorksheet!N819&lt;&gt;"",TrackingWorksheet!N819&lt;=WeeklySummary!$C$7),1,0)*D814)</f>
        <v/>
      </c>
      <c r="AC814" s="19" t="str">
        <f>IF(B814=1,"",TrackingWorksheet!T819)</f>
        <v/>
      </c>
      <c r="AD814" s="19" t="str">
        <f>IF(B814=1,"",IF(D814*AND(TrackingWorksheet!S819&gt;=Calculations!$BD$3,TrackingWorksheet!U819="",TrackingWorksheet!K819="YES"),1,0))</f>
        <v/>
      </c>
      <c r="AE814" s="19" t="str">
        <f>IF($B814=1,"",IF(AND(TrackingWorksheet!$S819&gt;$BE$3,TrackingWorksheet!$T819=Lists!$P$4),1, 0)*D814)</f>
        <v/>
      </c>
      <c r="AF814" s="19" t="str">
        <f>IF($B814=1,"",IF(AND(TrackingWorksheet!$U819&gt;$BE$3,TrackingWorksheet!$V819=Lists!$P$4),1, 0)*D814)</f>
        <v/>
      </c>
      <c r="AG814" s="19" t="str">
        <f>IF($B814=1,"",IF(AND(TrackingWorksheet!$W819&gt;$BE$3,TrackingWorksheet!$X819=Lists!$P$4),1, 0)*D814)</f>
        <v/>
      </c>
      <c r="AH814" s="19" t="str">
        <f>IF($B814=1,"",IF(AND(TrackingWorksheet!$Y819&gt;$BE$3,TrackingWorksheet!$Z819=Lists!$P$4),1, 0)*D814)</f>
        <v/>
      </c>
      <c r="AI814" s="19" t="str">
        <f>IF($B814=1,"",IF(AND(TrackingWorksheet!$AA819&gt;$BE$3,TrackingWorksheet!$AB819=Lists!$P$4),1, 0)*D814)</f>
        <v/>
      </c>
      <c r="AJ814" s="19" t="str">
        <f>IF($B814=1,"",IF(AND(TrackingWorksheet!$S819&gt;$BE$3,TrackingWorksheet!$T819=Lists!$P$5),1, 0)*D814)</f>
        <v/>
      </c>
      <c r="AK814" s="19" t="str">
        <f>IF($B814=1,"",IF(AND(TrackingWorksheet!$U819&gt;$BE$3,TrackingWorksheet!$V819=Lists!$P$5),1, 0)*D814)</f>
        <v/>
      </c>
      <c r="AL814" s="19" t="str">
        <f>IF($B814=1,"",IF(AND(TrackingWorksheet!$W819&gt;$BE$3,TrackingWorksheet!$X819=Lists!$P$5),1, 0)*D814)</f>
        <v/>
      </c>
      <c r="AM814" s="19" t="str">
        <f>IF($B814=1,"",IF(AND(TrackingWorksheet!$Y819&gt;$BE$3,TrackingWorksheet!$Z819=Lists!$P$5),1, 0)*D814)</f>
        <v/>
      </c>
      <c r="AN814" s="19" t="str">
        <f>IF($B814=1,"",IF(AND(TrackingWorksheet!$AA819&gt;$BE$3,TrackingWorksheet!$AB819=Lists!$P$5),1, 0)*D814)</f>
        <v/>
      </c>
      <c r="AO814" s="19" t="str">
        <f>IF($B814=1,"",IF(AND(TrackingWorksheet!$S819&gt;$BE$3,TrackingWorksheet!$T819=Lists!$P$6),1, 0)*D814)</f>
        <v/>
      </c>
      <c r="AP814" s="19" t="str">
        <f>IF($B814=1,"",IF(AND(TrackingWorksheet!$U819&gt;$BE$3,TrackingWorksheet!$V819=Lists!$P$6),1, 0)*D814)</f>
        <v/>
      </c>
      <c r="AQ814" s="19" t="str">
        <f>IF($B814=1,"",IF(AND(TrackingWorksheet!$W819&gt;$BE$3,TrackingWorksheet!$X819=Lists!$P$6),1, 0)*D814)</f>
        <v/>
      </c>
      <c r="AR814" s="19" t="str">
        <f>IF($B814=1,"",IF(AND(TrackingWorksheet!$Y819&gt;$BE$3,TrackingWorksheet!$Z819=Lists!$P$6),1, 0)*D814)</f>
        <v/>
      </c>
      <c r="AS814" s="19" t="str">
        <f>IF($B814=1,"",IF(AND(TrackingWorksheet!$AA819&gt;$BE$3,TrackingWorksheet!$AB819=Lists!$P$6),1, 0)*D814)</f>
        <v/>
      </c>
      <c r="AT814" s="19">
        <f t="shared" si="181"/>
        <v>0</v>
      </c>
      <c r="AU814" s="19" t="str">
        <f>IF(B814=1,"",IF(AND(TrackingWorksheet!K819="",TrackingWorksheet!M819="", TrackingWorksheet!N819="", TrackingWorksheet!S819="", TrackingWorksheet!V819="", TrackingWorksheet!W819="", TrackingWorksheet!Y819="", TrackingWorksheet!AA819="", V814=1),1,0)*D814)</f>
        <v/>
      </c>
      <c r="AV814" s="19" t="str">
        <f>IF(B814=1,"",IF(D814*AND(TrackingWorksheet!U819&gt;Calculations!$BE$3,TrackingWorksheet!K819="YES"),1,0))</f>
        <v/>
      </c>
      <c r="AW814" s="19" t="str">
        <f>IF(B814=1,"",IF(D814*AND(TrackingWorksheet!W819&gt;Calculations!$BE$3,TrackingWorksheet!K819="YES"),1,0))</f>
        <v/>
      </c>
      <c r="AX814" s="19">
        <f t="shared" si="182"/>
        <v>0</v>
      </c>
      <c r="AY814" s="19">
        <f t="shared" si="178"/>
        <v>0</v>
      </c>
      <c r="AZ814" s="27" t="str">
        <f>IF(B814=1,"",IF(TrackingWorksheet!Q819="","",TrackingWorksheet!Q819))</f>
        <v/>
      </c>
      <c r="BB814" s="4"/>
      <c r="BC814" s="4"/>
      <c r="BD814" s="4"/>
      <c r="BE814" s="4"/>
      <c r="BF814" s="4"/>
      <c r="BG814" s="4" t="str">
        <f>IF(B814=1,"",IF(AND(N814=1,TrackingWorksheet!$I819+14&lt;=WeeklySummary!$C$7),1,0))</f>
        <v/>
      </c>
      <c r="BH814" s="4" t="str">
        <f>IF(B814=1,"",IF(AND(R814=1,TrackingWorksheet!$I819+14&lt;=WeeklySummary!$C$7),1,0))</f>
        <v/>
      </c>
      <c r="BI814" s="4" t="str">
        <f>IF(B814=1,"",IF(AND(J814=1,TrackingWorksheet!$G819+14&lt;=WeeklySummary!$C$7),1,0))</f>
        <v/>
      </c>
      <c r="BJ814" s="4" t="str">
        <f>IF(B814=1,"",IF(AND(T814=1,TrackingWorksheet!$I819+14&lt;=WeeklySummary!$C$7),1,0))</f>
        <v/>
      </c>
      <c r="BK814" s="4" t="str">
        <f>IF(B814=1,"",IF(AND(T814=1,TrackingWorksheet!$G819+14&lt;=WeeklySummary!$C$7),1,0))</f>
        <v/>
      </c>
      <c r="BL814" s="4">
        <f t="shared" si="191"/>
        <v>0</v>
      </c>
    </row>
    <row r="815" spans="2:64" x14ac:dyDescent="0.25">
      <c r="B815" s="27">
        <f>IF(AND(ISBLANK(TrackingWorksheet!B820),ISBLANK(TrackingWorksheet!C820),ISBLANK(TrackingWorksheet!G820),ISBLANK(TrackingWorksheet!H820),
ISBLANK(TrackingWorksheet!I820),ISBLANK(TrackingWorksheet!J820),ISBLANK(TrackingWorksheet!M820),
ISBLANK(TrackingWorksheet!N822)),1,0)</f>
        <v>1</v>
      </c>
      <c r="C815" s="12" t="str">
        <f>IF(B815=1,"",TrackingWorksheet!F820)</f>
        <v/>
      </c>
      <c r="D815" s="20" t="str">
        <f>IF(B815=1,"",IF(AND(TrackingWorksheet!B820&lt;&gt;"",TrackingWorksheet!B820&lt;=WeeklySummary!$C$7,OR(TrackingWorksheet!C820="",TrackingWorksheet!C820&gt;=WeeklySummary!$C$6)),1,0))</f>
        <v/>
      </c>
      <c r="E815" s="10" t="str">
        <f>IF(B815=1,"",IF(AND(TrackingWorksheet!G820 &lt;&gt;"",TrackingWorksheet!G820&lt;=WeeklySummary!$C$7, TrackingWorksheet!H820=Lists!$D$4), "Y", "N"))</f>
        <v/>
      </c>
      <c r="F815" s="10" t="str">
        <f>IF(B815=1,"",IF(AND(TrackingWorksheet!I820 &lt;&gt;"", TrackingWorksheet!I820&lt;=WeeklySummary!$C$7, TrackingWorksheet!J820=Lists!$D$4), "Y", "N"))</f>
        <v/>
      </c>
      <c r="G815" s="10" t="str">
        <f>IF(B815=1,"",IF(AND(TrackingWorksheet!G820 &lt;&gt;"",TrackingWorksheet!G820&lt;=WeeklySummary!$C$7, TrackingWorksheet!H820=Lists!$D$5), "Y", "N"))</f>
        <v/>
      </c>
      <c r="H815" s="10" t="str">
        <f>IF(B815=1,"",IF(AND(TrackingWorksheet!I820 &lt;&gt;"", TrackingWorksheet!I820&lt;=WeeklySummary!$C$7, TrackingWorksheet!J820=Lists!$D$5), "Y", "N"))</f>
        <v/>
      </c>
      <c r="I815" s="20" t="str">
        <f>IF(B815=1,"",IF(AND(TrackingWorksheet!G820 &lt;&gt;"", TrackingWorksheet!G820&lt;=WeeklySummary!$C$7, TrackingWorksheet!H820=Lists!$D$6), 1, 0))</f>
        <v/>
      </c>
      <c r="J815" s="20" t="str">
        <f t="shared" si="183"/>
        <v/>
      </c>
      <c r="K815" s="10" t="str">
        <f>IF(B815=1,"",IF(AND(TrackingWorksheet!I820&lt;=WeeklySummary!$C$7,TrackingWorksheet!K820="YES"),0,IF(AND(AND(OR(E815="Y",F815="Y"),E815&lt;&gt;F815),G815&lt;&gt;"Y", H815&lt;&gt;"Y"), 1, 0)))</f>
        <v/>
      </c>
      <c r="L815" s="20" t="str">
        <f t="shared" si="184"/>
        <v/>
      </c>
      <c r="M815" s="10" t="str">
        <f t="shared" si="185"/>
        <v/>
      </c>
      <c r="N815" s="20" t="str">
        <f t="shared" si="186"/>
        <v/>
      </c>
      <c r="O815" s="10" t="str">
        <f>IF(B815=1,"",IF(AND(TrackingWorksheet!I820&lt;=WeeklySummary!$C$7,TrackingWorksheet!K820="YES"),0,IF(AND(AND(OR(G815="Y",H815="Y"),G815&lt;&gt;H815),E815&lt;&gt;"Y", F815&lt;&gt;"Y"), 1, 0)))</f>
        <v/>
      </c>
      <c r="P815" s="20" t="str">
        <f t="shared" si="187"/>
        <v/>
      </c>
      <c r="Q815" s="10" t="str">
        <f t="shared" si="188"/>
        <v/>
      </c>
      <c r="R815" s="10" t="str">
        <f t="shared" si="189"/>
        <v/>
      </c>
      <c r="S815" s="10" t="str">
        <f>IF(B815=1,"",IF(AND(OR(AND(TrackingWorksheet!H820=Lists!$D$7,TrackingWorksheet!H820=TrackingWorksheet!J820),TrackingWorksheet!H820&lt;&gt;TrackingWorksheet!J820),TrackingWorksheet!K820="YES",TrackingWorksheet!H820&lt;&gt;Lists!$D$6,TrackingWorksheet!G820&lt;=WeeklySummary!$C$7,TrackingWorksheet!I820&lt;=WeeklySummary!$C$7),1,0))</f>
        <v/>
      </c>
      <c r="T815" s="10" t="str">
        <f t="shared" si="190"/>
        <v/>
      </c>
      <c r="U815" s="10" t="str">
        <f>IF($B815=1,"",IF(TrackingWorksheet!$K820="YES",1, 0)*D815)</f>
        <v/>
      </c>
      <c r="V815" s="20">
        <f t="shared" si="179"/>
        <v>0</v>
      </c>
      <c r="W815" s="20">
        <f t="shared" si="180"/>
        <v>0</v>
      </c>
      <c r="X815" s="10" t="str">
        <f>IF($B815=1,"",IF(AND(TrackingWorksheet!$L820&lt;&gt;"", TrackingWorksheet!$L820&gt;=WeeklySummary!$C$6,TrackingWorksheet!$L820&lt;=WeeklySummary!$C$7,OR(TrackingWorksheet!$H820=Lists!$D$4,TrackingWorksheet!$J820=Lists!$D$4)), 1, 0))</f>
        <v/>
      </c>
      <c r="Y815" s="10" t="str">
        <f>IF($B815=1,"",IF(AND(TrackingWorksheet!$L820&lt;&gt;"", TrackingWorksheet!$L820&gt;=WeeklySummary!$C$6,TrackingWorksheet!$L820&lt;=WeeklySummary!$C$7,OR(TrackingWorksheet!$H820=Lists!$D$5,TrackingWorksheet!$J820=Lists!$D$5)), 1, 0))</f>
        <v/>
      </c>
      <c r="Z815" s="10" t="str">
        <f>IF($B815=1,"",IF(AND(TrackingWorksheet!$L820&lt;&gt;"", TrackingWorksheet!$L820&gt;=WeeklySummary!$C$6,TrackingWorksheet!$L820&lt;=WeeklySummary!$C$7,OR(TrackingWorksheet!$H820=Lists!$D$6,TrackingWorksheet!$J820=Lists!$D$6)), 1, 0))</f>
        <v/>
      </c>
      <c r="AA815" s="19" t="str">
        <f>IF(B815=1,"",IF(AND(TrackingWorksheet!M820&lt;&gt;"",TrackingWorksheet!M820&lt;=WeeklySummary!$C$7),1,0)*D815)</f>
        <v/>
      </c>
      <c r="AB815" s="19" t="str">
        <f>IF(B815=1,"",IF(AND(TrackingWorksheet!N820&lt;&gt;"",TrackingWorksheet!N820&lt;=WeeklySummary!$C$7),1,0)*D815)</f>
        <v/>
      </c>
      <c r="AC815" s="19" t="str">
        <f>IF(B815=1,"",TrackingWorksheet!T820)</f>
        <v/>
      </c>
      <c r="AD815" s="19" t="str">
        <f>IF(B815=1,"",IF(D815*AND(TrackingWorksheet!S820&gt;=Calculations!$BD$3,TrackingWorksheet!U820="",TrackingWorksheet!K820="YES"),1,0))</f>
        <v/>
      </c>
      <c r="AE815" s="19" t="str">
        <f>IF($B815=1,"",IF(AND(TrackingWorksheet!$S820&gt;$BE$3,TrackingWorksheet!$T820=Lists!$P$4),1, 0)*D815)</f>
        <v/>
      </c>
      <c r="AF815" s="19" t="str">
        <f>IF($B815=1,"",IF(AND(TrackingWorksheet!$U820&gt;$BE$3,TrackingWorksheet!$V820=Lists!$P$4),1, 0)*D815)</f>
        <v/>
      </c>
      <c r="AG815" s="19" t="str">
        <f>IF($B815=1,"",IF(AND(TrackingWorksheet!$W820&gt;$BE$3,TrackingWorksheet!$X820=Lists!$P$4),1, 0)*D815)</f>
        <v/>
      </c>
      <c r="AH815" s="19" t="str">
        <f>IF($B815=1,"",IF(AND(TrackingWorksheet!$Y820&gt;$BE$3,TrackingWorksheet!$Z820=Lists!$P$4),1, 0)*D815)</f>
        <v/>
      </c>
      <c r="AI815" s="19" t="str">
        <f>IF($B815=1,"",IF(AND(TrackingWorksheet!$AA820&gt;$BE$3,TrackingWorksheet!$AB820=Lists!$P$4),1, 0)*D815)</f>
        <v/>
      </c>
      <c r="AJ815" s="19" t="str">
        <f>IF($B815=1,"",IF(AND(TrackingWorksheet!$S820&gt;$BE$3,TrackingWorksheet!$T820=Lists!$P$5),1, 0)*D815)</f>
        <v/>
      </c>
      <c r="AK815" s="19" t="str">
        <f>IF($B815=1,"",IF(AND(TrackingWorksheet!$U820&gt;$BE$3,TrackingWorksheet!$V820=Lists!$P$5),1, 0)*D815)</f>
        <v/>
      </c>
      <c r="AL815" s="19" t="str">
        <f>IF($B815=1,"",IF(AND(TrackingWorksheet!$W820&gt;$BE$3,TrackingWorksheet!$X820=Lists!$P$5),1, 0)*D815)</f>
        <v/>
      </c>
      <c r="AM815" s="19" t="str">
        <f>IF($B815=1,"",IF(AND(TrackingWorksheet!$Y820&gt;$BE$3,TrackingWorksheet!$Z820=Lists!$P$5),1, 0)*D815)</f>
        <v/>
      </c>
      <c r="AN815" s="19" t="str">
        <f>IF($B815=1,"",IF(AND(TrackingWorksheet!$AA820&gt;$BE$3,TrackingWorksheet!$AB820=Lists!$P$5),1, 0)*D815)</f>
        <v/>
      </c>
      <c r="AO815" s="19" t="str">
        <f>IF($B815=1,"",IF(AND(TrackingWorksheet!$S820&gt;$BE$3,TrackingWorksheet!$T820=Lists!$P$6),1, 0)*D815)</f>
        <v/>
      </c>
      <c r="AP815" s="19" t="str">
        <f>IF($B815=1,"",IF(AND(TrackingWorksheet!$U820&gt;$BE$3,TrackingWorksheet!$V820=Lists!$P$6),1, 0)*D815)</f>
        <v/>
      </c>
      <c r="AQ815" s="19" t="str">
        <f>IF($B815=1,"",IF(AND(TrackingWorksheet!$W820&gt;$BE$3,TrackingWorksheet!$X820=Lists!$P$6),1, 0)*D815)</f>
        <v/>
      </c>
      <c r="AR815" s="19" t="str">
        <f>IF($B815=1,"",IF(AND(TrackingWorksheet!$Y820&gt;$BE$3,TrackingWorksheet!$Z820=Lists!$P$6),1, 0)*D815)</f>
        <v/>
      </c>
      <c r="AS815" s="19" t="str">
        <f>IF($B815=1,"",IF(AND(TrackingWorksheet!$AA820&gt;$BE$3,TrackingWorksheet!$AB820=Lists!$P$6),1, 0)*D815)</f>
        <v/>
      </c>
      <c r="AT815" s="19">
        <f t="shared" si="181"/>
        <v>0</v>
      </c>
      <c r="AU815" s="19" t="str">
        <f>IF(B815=1,"",IF(AND(TrackingWorksheet!K820="",TrackingWorksheet!M820="", TrackingWorksheet!N820="", TrackingWorksheet!S820="", TrackingWorksheet!V820="", TrackingWorksheet!W820="", TrackingWorksheet!Y820="", TrackingWorksheet!AA820="", V815=1),1,0)*D815)</f>
        <v/>
      </c>
      <c r="AV815" s="19" t="str">
        <f>IF(B815=1,"",IF(D815*AND(TrackingWorksheet!U820&gt;Calculations!$BE$3,TrackingWorksheet!K820="YES"),1,0))</f>
        <v/>
      </c>
      <c r="AW815" s="19" t="str">
        <f>IF(B815=1,"",IF(D815*AND(TrackingWorksheet!W820&gt;Calculations!$BE$3,TrackingWorksheet!K820="YES"),1,0))</f>
        <v/>
      </c>
      <c r="AX815" s="19">
        <f t="shared" si="182"/>
        <v>0</v>
      </c>
      <c r="AY815" s="19">
        <f t="shared" si="178"/>
        <v>0</v>
      </c>
      <c r="AZ815" s="27" t="str">
        <f>IF(B815=1,"",IF(TrackingWorksheet!Q820="","",TrackingWorksheet!Q820))</f>
        <v/>
      </c>
      <c r="BB815" s="4"/>
      <c r="BC815" s="4"/>
      <c r="BD815" s="4"/>
      <c r="BE815" s="4"/>
      <c r="BF815" s="4"/>
      <c r="BG815" s="4" t="str">
        <f>IF(B815=1,"",IF(AND(N815=1,TrackingWorksheet!$I820+14&lt;=WeeklySummary!$C$7),1,0))</f>
        <v/>
      </c>
      <c r="BH815" s="4" t="str">
        <f>IF(B815=1,"",IF(AND(R815=1,TrackingWorksheet!$I820+14&lt;=WeeklySummary!$C$7),1,0))</f>
        <v/>
      </c>
      <c r="BI815" s="4" t="str">
        <f>IF(B815=1,"",IF(AND(J815=1,TrackingWorksheet!$G820+14&lt;=WeeklySummary!$C$7),1,0))</f>
        <v/>
      </c>
      <c r="BJ815" s="4" t="str">
        <f>IF(B815=1,"",IF(AND(T815=1,TrackingWorksheet!$I820+14&lt;=WeeklySummary!$C$7),1,0))</f>
        <v/>
      </c>
      <c r="BK815" s="4" t="str">
        <f>IF(B815=1,"",IF(AND(T815=1,TrackingWorksheet!$G820+14&lt;=WeeklySummary!$C$7),1,0))</f>
        <v/>
      </c>
      <c r="BL815" s="4">
        <f t="shared" si="191"/>
        <v>0</v>
      </c>
    </row>
    <row r="816" spans="2:64" x14ac:dyDescent="0.25">
      <c r="B816" s="27">
        <f>IF(AND(ISBLANK(TrackingWorksheet!B821),ISBLANK(TrackingWorksheet!C821),ISBLANK(TrackingWorksheet!G821),ISBLANK(TrackingWorksheet!H821),
ISBLANK(TrackingWorksheet!I821),ISBLANK(TrackingWorksheet!J821),ISBLANK(TrackingWorksheet!M821),
ISBLANK(TrackingWorksheet!N823)),1,0)</f>
        <v>1</v>
      </c>
      <c r="C816" s="12" t="str">
        <f>IF(B816=1,"",TrackingWorksheet!F821)</f>
        <v/>
      </c>
      <c r="D816" s="20" t="str">
        <f>IF(B816=1,"",IF(AND(TrackingWorksheet!B821&lt;&gt;"",TrackingWorksheet!B821&lt;=WeeklySummary!$C$7,OR(TrackingWorksheet!C821="",TrackingWorksheet!C821&gt;=WeeklySummary!$C$6)),1,0))</f>
        <v/>
      </c>
      <c r="E816" s="10" t="str">
        <f>IF(B816=1,"",IF(AND(TrackingWorksheet!G821 &lt;&gt;"",TrackingWorksheet!G821&lt;=WeeklySummary!$C$7, TrackingWorksheet!H821=Lists!$D$4), "Y", "N"))</f>
        <v/>
      </c>
      <c r="F816" s="10" t="str">
        <f>IF(B816=1,"",IF(AND(TrackingWorksheet!I821 &lt;&gt;"", TrackingWorksheet!I821&lt;=WeeklySummary!$C$7, TrackingWorksheet!J821=Lists!$D$4), "Y", "N"))</f>
        <v/>
      </c>
      <c r="G816" s="10" t="str">
        <f>IF(B816=1,"",IF(AND(TrackingWorksheet!G821 &lt;&gt;"",TrackingWorksheet!G821&lt;=WeeklySummary!$C$7, TrackingWorksheet!H821=Lists!$D$5), "Y", "N"))</f>
        <v/>
      </c>
      <c r="H816" s="10" t="str">
        <f>IF(B816=1,"",IF(AND(TrackingWorksheet!I821 &lt;&gt;"", TrackingWorksheet!I821&lt;=WeeklySummary!$C$7, TrackingWorksheet!J821=Lists!$D$5), "Y", "N"))</f>
        <v/>
      </c>
      <c r="I816" s="20" t="str">
        <f>IF(B816=1,"",IF(AND(TrackingWorksheet!G821 &lt;&gt;"", TrackingWorksheet!G821&lt;=WeeklySummary!$C$7, TrackingWorksheet!H821=Lists!$D$6), 1, 0))</f>
        <v/>
      </c>
      <c r="J816" s="20" t="str">
        <f t="shared" si="183"/>
        <v/>
      </c>
      <c r="K816" s="10" t="str">
        <f>IF(B816=1,"",IF(AND(TrackingWorksheet!I821&lt;=WeeklySummary!$C$7,TrackingWorksheet!K821="YES"),0,IF(AND(AND(OR(E816="Y",F816="Y"),E816&lt;&gt;F816),G816&lt;&gt;"Y", H816&lt;&gt;"Y"), 1, 0)))</f>
        <v/>
      </c>
      <c r="L816" s="20" t="str">
        <f t="shared" si="184"/>
        <v/>
      </c>
      <c r="M816" s="10" t="str">
        <f t="shared" si="185"/>
        <v/>
      </c>
      <c r="N816" s="20" t="str">
        <f t="shared" si="186"/>
        <v/>
      </c>
      <c r="O816" s="10" t="str">
        <f>IF(B816=1,"",IF(AND(TrackingWorksheet!I821&lt;=WeeklySummary!$C$7,TrackingWorksheet!K821="YES"),0,IF(AND(AND(OR(G816="Y",H816="Y"),G816&lt;&gt;H816),E816&lt;&gt;"Y", F816&lt;&gt;"Y"), 1, 0)))</f>
        <v/>
      </c>
      <c r="P816" s="20" t="str">
        <f t="shared" si="187"/>
        <v/>
      </c>
      <c r="Q816" s="10" t="str">
        <f t="shared" si="188"/>
        <v/>
      </c>
      <c r="R816" s="10" t="str">
        <f t="shared" si="189"/>
        <v/>
      </c>
      <c r="S816" s="10" t="str">
        <f>IF(B816=1,"",IF(AND(OR(AND(TrackingWorksheet!H821=Lists!$D$7,TrackingWorksheet!H821=TrackingWorksheet!J821),TrackingWorksheet!H821&lt;&gt;TrackingWorksheet!J821),TrackingWorksheet!K821="YES",TrackingWorksheet!H821&lt;&gt;Lists!$D$6,TrackingWorksheet!G821&lt;=WeeklySummary!$C$7,TrackingWorksheet!I821&lt;=WeeklySummary!$C$7),1,0))</f>
        <v/>
      </c>
      <c r="T816" s="10" t="str">
        <f t="shared" si="190"/>
        <v/>
      </c>
      <c r="U816" s="10" t="str">
        <f>IF($B816=1,"",IF(TrackingWorksheet!$K821="YES",1, 0)*D816)</f>
        <v/>
      </c>
      <c r="V816" s="20">
        <f t="shared" si="179"/>
        <v>0</v>
      </c>
      <c r="W816" s="20">
        <f t="shared" si="180"/>
        <v>0</v>
      </c>
      <c r="X816" s="10" t="str">
        <f>IF($B816=1,"",IF(AND(TrackingWorksheet!$L821&lt;&gt;"", TrackingWorksheet!$L821&gt;=WeeklySummary!$C$6,TrackingWorksheet!$L821&lt;=WeeklySummary!$C$7,OR(TrackingWorksheet!$H821=Lists!$D$4,TrackingWorksheet!$J821=Lists!$D$4)), 1, 0))</f>
        <v/>
      </c>
      <c r="Y816" s="10" t="str">
        <f>IF($B816=1,"",IF(AND(TrackingWorksheet!$L821&lt;&gt;"", TrackingWorksheet!$L821&gt;=WeeklySummary!$C$6,TrackingWorksheet!$L821&lt;=WeeklySummary!$C$7,OR(TrackingWorksheet!$H821=Lists!$D$5,TrackingWorksheet!$J821=Lists!$D$5)), 1, 0))</f>
        <v/>
      </c>
      <c r="Z816" s="10" t="str">
        <f>IF($B816=1,"",IF(AND(TrackingWorksheet!$L821&lt;&gt;"", TrackingWorksheet!$L821&gt;=WeeklySummary!$C$6,TrackingWorksheet!$L821&lt;=WeeklySummary!$C$7,OR(TrackingWorksheet!$H821=Lists!$D$6,TrackingWorksheet!$J821=Lists!$D$6)), 1, 0))</f>
        <v/>
      </c>
      <c r="AA816" s="19" t="str">
        <f>IF(B816=1,"",IF(AND(TrackingWorksheet!M821&lt;&gt;"",TrackingWorksheet!M821&lt;=WeeklySummary!$C$7),1,0)*D816)</f>
        <v/>
      </c>
      <c r="AB816" s="19" t="str">
        <f>IF(B816=1,"",IF(AND(TrackingWorksheet!N821&lt;&gt;"",TrackingWorksheet!N821&lt;=WeeklySummary!$C$7),1,0)*D816)</f>
        <v/>
      </c>
      <c r="AC816" s="19" t="str">
        <f>IF(B816=1,"",TrackingWorksheet!T821)</f>
        <v/>
      </c>
      <c r="AD816" s="19" t="str">
        <f>IF(B816=1,"",IF(D816*AND(TrackingWorksheet!S821&gt;=Calculations!$BD$3,TrackingWorksheet!U821="",TrackingWorksheet!K821="YES"),1,0))</f>
        <v/>
      </c>
      <c r="AE816" s="19" t="str">
        <f>IF($B816=1,"",IF(AND(TrackingWorksheet!$S821&gt;$BE$3,TrackingWorksheet!$T821=Lists!$P$4),1, 0)*D816)</f>
        <v/>
      </c>
      <c r="AF816" s="19" t="str">
        <f>IF($B816=1,"",IF(AND(TrackingWorksheet!$U821&gt;$BE$3,TrackingWorksheet!$V821=Lists!$P$4),1, 0)*D816)</f>
        <v/>
      </c>
      <c r="AG816" s="19" t="str">
        <f>IF($B816=1,"",IF(AND(TrackingWorksheet!$W821&gt;$BE$3,TrackingWorksheet!$X821=Lists!$P$4),1, 0)*D816)</f>
        <v/>
      </c>
      <c r="AH816" s="19" t="str">
        <f>IF($B816=1,"",IF(AND(TrackingWorksheet!$Y821&gt;$BE$3,TrackingWorksheet!$Z821=Lists!$P$4),1, 0)*D816)</f>
        <v/>
      </c>
      <c r="AI816" s="19" t="str">
        <f>IF($B816=1,"",IF(AND(TrackingWorksheet!$AA821&gt;$BE$3,TrackingWorksheet!$AB821=Lists!$P$4),1, 0)*D816)</f>
        <v/>
      </c>
      <c r="AJ816" s="19" t="str">
        <f>IF($B816=1,"",IF(AND(TrackingWorksheet!$S821&gt;$BE$3,TrackingWorksheet!$T821=Lists!$P$5),1, 0)*D816)</f>
        <v/>
      </c>
      <c r="AK816" s="19" t="str">
        <f>IF($B816=1,"",IF(AND(TrackingWorksheet!$U821&gt;$BE$3,TrackingWorksheet!$V821=Lists!$P$5),1, 0)*D816)</f>
        <v/>
      </c>
      <c r="AL816" s="19" t="str">
        <f>IF($B816=1,"",IF(AND(TrackingWorksheet!$W821&gt;$BE$3,TrackingWorksheet!$X821=Lists!$P$5),1, 0)*D816)</f>
        <v/>
      </c>
      <c r="AM816" s="19" t="str">
        <f>IF($B816=1,"",IF(AND(TrackingWorksheet!$Y821&gt;$BE$3,TrackingWorksheet!$Z821=Lists!$P$5),1, 0)*D816)</f>
        <v/>
      </c>
      <c r="AN816" s="19" t="str">
        <f>IF($B816=1,"",IF(AND(TrackingWorksheet!$AA821&gt;$BE$3,TrackingWorksheet!$AB821=Lists!$P$5),1, 0)*D816)</f>
        <v/>
      </c>
      <c r="AO816" s="19" t="str">
        <f>IF($B816=1,"",IF(AND(TrackingWorksheet!$S821&gt;$BE$3,TrackingWorksheet!$T821=Lists!$P$6),1, 0)*D816)</f>
        <v/>
      </c>
      <c r="AP816" s="19" t="str">
        <f>IF($B816=1,"",IF(AND(TrackingWorksheet!$U821&gt;$BE$3,TrackingWorksheet!$V821=Lists!$P$6),1, 0)*D816)</f>
        <v/>
      </c>
      <c r="AQ816" s="19" t="str">
        <f>IF($B816=1,"",IF(AND(TrackingWorksheet!$W821&gt;$BE$3,TrackingWorksheet!$X821=Lists!$P$6),1, 0)*D816)</f>
        <v/>
      </c>
      <c r="AR816" s="19" t="str">
        <f>IF($B816=1,"",IF(AND(TrackingWorksheet!$Y821&gt;$BE$3,TrackingWorksheet!$Z821=Lists!$P$6),1, 0)*D816)</f>
        <v/>
      </c>
      <c r="AS816" s="19" t="str">
        <f>IF($B816=1,"",IF(AND(TrackingWorksheet!$AA821&gt;$BE$3,TrackingWorksheet!$AB821=Lists!$P$6),1, 0)*D816)</f>
        <v/>
      </c>
      <c r="AT816" s="19">
        <f t="shared" si="181"/>
        <v>0</v>
      </c>
      <c r="AU816" s="19" t="str">
        <f>IF(B816=1,"",IF(AND(TrackingWorksheet!K821="",TrackingWorksheet!M821="", TrackingWorksheet!N821="", TrackingWorksheet!S821="", TrackingWorksheet!V821="", TrackingWorksheet!W821="", TrackingWorksheet!Y821="", TrackingWorksheet!AA821="", V816=1),1,0)*D816)</f>
        <v/>
      </c>
      <c r="AV816" s="19" t="str">
        <f>IF(B816=1,"",IF(D816*AND(TrackingWorksheet!U821&gt;Calculations!$BE$3,TrackingWorksheet!K821="YES"),1,0))</f>
        <v/>
      </c>
      <c r="AW816" s="19" t="str">
        <f>IF(B816=1,"",IF(D816*AND(TrackingWorksheet!W821&gt;Calculations!$BE$3,TrackingWorksheet!K821="YES"),1,0))</f>
        <v/>
      </c>
      <c r="AX816" s="19">
        <f t="shared" si="182"/>
        <v>0</v>
      </c>
      <c r="AY816" s="19">
        <f t="shared" si="178"/>
        <v>0</v>
      </c>
      <c r="AZ816" s="27" t="str">
        <f>IF(B816=1,"",IF(TrackingWorksheet!Q821="","",TrackingWorksheet!Q821))</f>
        <v/>
      </c>
      <c r="BB816" s="4"/>
      <c r="BC816" s="4"/>
      <c r="BD816" s="4"/>
      <c r="BE816" s="4"/>
      <c r="BF816" s="4"/>
      <c r="BG816" s="4" t="str">
        <f>IF(B816=1,"",IF(AND(N816=1,TrackingWorksheet!$I821+14&lt;=WeeklySummary!$C$7),1,0))</f>
        <v/>
      </c>
      <c r="BH816" s="4" t="str">
        <f>IF(B816=1,"",IF(AND(R816=1,TrackingWorksheet!$I821+14&lt;=WeeklySummary!$C$7),1,0))</f>
        <v/>
      </c>
      <c r="BI816" s="4" t="str">
        <f>IF(B816=1,"",IF(AND(J816=1,TrackingWorksheet!$G821+14&lt;=WeeklySummary!$C$7),1,0))</f>
        <v/>
      </c>
      <c r="BJ816" s="4" t="str">
        <f>IF(B816=1,"",IF(AND(T816=1,TrackingWorksheet!$I821+14&lt;=WeeklySummary!$C$7),1,0))</f>
        <v/>
      </c>
      <c r="BK816" s="4" t="str">
        <f>IF(B816=1,"",IF(AND(T816=1,TrackingWorksheet!$G821+14&lt;=WeeklySummary!$C$7),1,0))</f>
        <v/>
      </c>
      <c r="BL816" s="4">
        <f t="shared" si="191"/>
        <v>0</v>
      </c>
    </row>
    <row r="817" spans="2:64" x14ac:dyDescent="0.25">
      <c r="B817" s="27">
        <f>IF(AND(ISBLANK(TrackingWorksheet!B822),ISBLANK(TrackingWorksheet!C822),ISBLANK(TrackingWorksheet!G822),ISBLANK(TrackingWorksheet!H822),
ISBLANK(TrackingWorksheet!I822),ISBLANK(TrackingWorksheet!J822),ISBLANK(TrackingWorksheet!M822),
ISBLANK(TrackingWorksheet!N824)),1,0)</f>
        <v>1</v>
      </c>
      <c r="C817" s="12" t="str">
        <f>IF(B817=1,"",TrackingWorksheet!F822)</f>
        <v/>
      </c>
      <c r="D817" s="20" t="str">
        <f>IF(B817=1,"",IF(AND(TrackingWorksheet!B822&lt;&gt;"",TrackingWorksheet!B822&lt;=WeeklySummary!$C$7,OR(TrackingWorksheet!C822="",TrackingWorksheet!C822&gt;=WeeklySummary!$C$6)),1,0))</f>
        <v/>
      </c>
      <c r="E817" s="10" t="str">
        <f>IF(B817=1,"",IF(AND(TrackingWorksheet!G822 &lt;&gt;"",TrackingWorksheet!G822&lt;=WeeklySummary!$C$7, TrackingWorksheet!H822=Lists!$D$4), "Y", "N"))</f>
        <v/>
      </c>
      <c r="F817" s="10" t="str">
        <f>IF(B817=1,"",IF(AND(TrackingWorksheet!I822 &lt;&gt;"", TrackingWorksheet!I822&lt;=WeeklySummary!$C$7, TrackingWorksheet!J822=Lists!$D$4), "Y", "N"))</f>
        <v/>
      </c>
      <c r="G817" s="10" t="str">
        <f>IF(B817=1,"",IF(AND(TrackingWorksheet!G822 &lt;&gt;"",TrackingWorksheet!G822&lt;=WeeklySummary!$C$7, TrackingWorksheet!H822=Lists!$D$5), "Y", "N"))</f>
        <v/>
      </c>
      <c r="H817" s="10" t="str">
        <f>IF(B817=1,"",IF(AND(TrackingWorksheet!I822 &lt;&gt;"", TrackingWorksheet!I822&lt;=WeeklySummary!$C$7, TrackingWorksheet!J822=Lists!$D$5), "Y", "N"))</f>
        <v/>
      </c>
      <c r="I817" s="20" t="str">
        <f>IF(B817=1,"",IF(AND(TrackingWorksheet!G822 &lt;&gt;"", TrackingWorksheet!G822&lt;=WeeklySummary!$C$7, TrackingWorksheet!H822=Lists!$D$6), 1, 0))</f>
        <v/>
      </c>
      <c r="J817" s="20" t="str">
        <f t="shared" si="183"/>
        <v/>
      </c>
      <c r="K817" s="10" t="str">
        <f>IF(B817=1,"",IF(AND(TrackingWorksheet!I822&lt;=WeeklySummary!$C$7,TrackingWorksheet!K822="YES"),0,IF(AND(AND(OR(E817="Y",F817="Y"),E817&lt;&gt;F817),G817&lt;&gt;"Y", H817&lt;&gt;"Y"), 1, 0)))</f>
        <v/>
      </c>
      <c r="L817" s="20" t="str">
        <f t="shared" si="184"/>
        <v/>
      </c>
      <c r="M817" s="10" t="str">
        <f t="shared" si="185"/>
        <v/>
      </c>
      <c r="N817" s="20" t="str">
        <f t="shared" si="186"/>
        <v/>
      </c>
      <c r="O817" s="10" t="str">
        <f>IF(B817=1,"",IF(AND(TrackingWorksheet!I822&lt;=WeeklySummary!$C$7,TrackingWorksheet!K822="YES"),0,IF(AND(AND(OR(G817="Y",H817="Y"),G817&lt;&gt;H817),E817&lt;&gt;"Y", F817&lt;&gt;"Y"), 1, 0)))</f>
        <v/>
      </c>
      <c r="P817" s="20" t="str">
        <f t="shared" si="187"/>
        <v/>
      </c>
      <c r="Q817" s="10" t="str">
        <f t="shared" si="188"/>
        <v/>
      </c>
      <c r="R817" s="10" t="str">
        <f t="shared" si="189"/>
        <v/>
      </c>
      <c r="S817" s="10" t="str">
        <f>IF(B817=1,"",IF(AND(OR(AND(TrackingWorksheet!H822=Lists!$D$7,TrackingWorksheet!H822=TrackingWorksheet!J822),TrackingWorksheet!H822&lt;&gt;TrackingWorksheet!J822),TrackingWorksheet!K822="YES",TrackingWorksheet!H822&lt;&gt;Lists!$D$6,TrackingWorksheet!G822&lt;=WeeklySummary!$C$7,TrackingWorksheet!I822&lt;=WeeklySummary!$C$7),1,0))</f>
        <v/>
      </c>
      <c r="T817" s="10" t="str">
        <f t="shared" si="190"/>
        <v/>
      </c>
      <c r="U817" s="10" t="str">
        <f>IF($B817=1,"",IF(TrackingWorksheet!$K822="YES",1, 0)*D817)</f>
        <v/>
      </c>
      <c r="V817" s="20">
        <f t="shared" si="179"/>
        <v>0</v>
      </c>
      <c r="W817" s="20">
        <f t="shared" si="180"/>
        <v>0</v>
      </c>
      <c r="X817" s="10" t="str">
        <f>IF($B817=1,"",IF(AND(TrackingWorksheet!$L822&lt;&gt;"", TrackingWorksheet!$L822&gt;=WeeklySummary!$C$6,TrackingWorksheet!$L822&lt;=WeeklySummary!$C$7,OR(TrackingWorksheet!$H822=Lists!$D$4,TrackingWorksheet!$J822=Lists!$D$4)), 1, 0))</f>
        <v/>
      </c>
      <c r="Y817" s="10" t="str">
        <f>IF($B817=1,"",IF(AND(TrackingWorksheet!$L822&lt;&gt;"", TrackingWorksheet!$L822&gt;=WeeklySummary!$C$6,TrackingWorksheet!$L822&lt;=WeeklySummary!$C$7,OR(TrackingWorksheet!$H822=Lists!$D$5,TrackingWorksheet!$J822=Lists!$D$5)), 1, 0))</f>
        <v/>
      </c>
      <c r="Z817" s="10" t="str">
        <f>IF($B817=1,"",IF(AND(TrackingWorksheet!$L822&lt;&gt;"", TrackingWorksheet!$L822&gt;=WeeklySummary!$C$6,TrackingWorksheet!$L822&lt;=WeeklySummary!$C$7,OR(TrackingWorksheet!$H822=Lists!$D$6,TrackingWorksheet!$J822=Lists!$D$6)), 1, 0))</f>
        <v/>
      </c>
      <c r="AA817" s="19" t="str">
        <f>IF(B817=1,"",IF(AND(TrackingWorksheet!M822&lt;&gt;"",TrackingWorksheet!M822&lt;=WeeklySummary!$C$7),1,0)*D817)</f>
        <v/>
      </c>
      <c r="AB817" s="19" t="str">
        <f>IF(B817=1,"",IF(AND(TrackingWorksheet!N822&lt;&gt;"",TrackingWorksheet!N822&lt;=WeeklySummary!$C$7),1,0)*D817)</f>
        <v/>
      </c>
      <c r="AC817" s="19" t="str">
        <f>IF(B817=1,"",TrackingWorksheet!T822)</f>
        <v/>
      </c>
      <c r="AD817" s="19" t="str">
        <f>IF(B817=1,"",IF(D817*AND(TrackingWorksheet!S822&gt;=Calculations!$BD$3,TrackingWorksheet!U822="",TrackingWorksheet!K822="YES"),1,0))</f>
        <v/>
      </c>
      <c r="AE817" s="19" t="str">
        <f>IF($B817=1,"",IF(AND(TrackingWorksheet!$S822&gt;$BE$3,TrackingWorksheet!$T822=Lists!$P$4),1, 0)*D817)</f>
        <v/>
      </c>
      <c r="AF817" s="19" t="str">
        <f>IF($B817=1,"",IF(AND(TrackingWorksheet!$U822&gt;$BE$3,TrackingWorksheet!$V822=Lists!$P$4),1, 0)*D817)</f>
        <v/>
      </c>
      <c r="AG817" s="19" t="str">
        <f>IF($B817=1,"",IF(AND(TrackingWorksheet!$W822&gt;$BE$3,TrackingWorksheet!$X822=Lists!$P$4),1, 0)*D817)</f>
        <v/>
      </c>
      <c r="AH817" s="19" t="str">
        <f>IF($B817=1,"",IF(AND(TrackingWorksheet!$Y822&gt;$BE$3,TrackingWorksheet!$Z822=Lists!$P$4),1, 0)*D817)</f>
        <v/>
      </c>
      <c r="AI817" s="19" t="str">
        <f>IF($B817=1,"",IF(AND(TrackingWorksheet!$AA822&gt;$BE$3,TrackingWorksheet!$AB822=Lists!$P$4),1, 0)*D817)</f>
        <v/>
      </c>
      <c r="AJ817" s="19" t="str">
        <f>IF($B817=1,"",IF(AND(TrackingWorksheet!$S822&gt;$BE$3,TrackingWorksheet!$T822=Lists!$P$5),1, 0)*D817)</f>
        <v/>
      </c>
      <c r="AK817" s="19" t="str">
        <f>IF($B817=1,"",IF(AND(TrackingWorksheet!$U822&gt;$BE$3,TrackingWorksheet!$V822=Lists!$P$5),1, 0)*D817)</f>
        <v/>
      </c>
      <c r="AL817" s="19" t="str">
        <f>IF($B817=1,"",IF(AND(TrackingWorksheet!$W822&gt;$BE$3,TrackingWorksheet!$X822=Lists!$P$5),1, 0)*D817)</f>
        <v/>
      </c>
      <c r="AM817" s="19" t="str">
        <f>IF($B817=1,"",IF(AND(TrackingWorksheet!$Y822&gt;$BE$3,TrackingWorksheet!$Z822=Lists!$P$5),1, 0)*D817)</f>
        <v/>
      </c>
      <c r="AN817" s="19" t="str">
        <f>IF($B817=1,"",IF(AND(TrackingWorksheet!$AA822&gt;$BE$3,TrackingWorksheet!$AB822=Lists!$P$5),1, 0)*D817)</f>
        <v/>
      </c>
      <c r="AO817" s="19" t="str">
        <f>IF($B817=1,"",IF(AND(TrackingWorksheet!$S822&gt;$BE$3,TrackingWorksheet!$T822=Lists!$P$6),1, 0)*D817)</f>
        <v/>
      </c>
      <c r="AP817" s="19" t="str">
        <f>IF($B817=1,"",IF(AND(TrackingWorksheet!$U822&gt;$BE$3,TrackingWorksheet!$V822=Lists!$P$6),1, 0)*D817)</f>
        <v/>
      </c>
      <c r="AQ817" s="19" t="str">
        <f>IF($B817=1,"",IF(AND(TrackingWorksheet!$W822&gt;$BE$3,TrackingWorksheet!$X822=Lists!$P$6),1, 0)*D817)</f>
        <v/>
      </c>
      <c r="AR817" s="19" t="str">
        <f>IF($B817=1,"",IF(AND(TrackingWorksheet!$Y822&gt;$BE$3,TrackingWorksheet!$Z822=Lists!$P$6),1, 0)*D817)</f>
        <v/>
      </c>
      <c r="AS817" s="19" t="str">
        <f>IF($B817=1,"",IF(AND(TrackingWorksheet!$AA822&gt;$BE$3,TrackingWorksheet!$AB822=Lists!$P$6),1, 0)*D817)</f>
        <v/>
      </c>
      <c r="AT817" s="19">
        <f t="shared" si="181"/>
        <v>0</v>
      </c>
      <c r="AU817" s="19" t="str">
        <f>IF(B817=1,"",IF(AND(TrackingWorksheet!K822="",TrackingWorksheet!M822="", TrackingWorksheet!N822="", TrackingWorksheet!S822="", TrackingWorksheet!V822="", TrackingWorksheet!W822="", TrackingWorksheet!Y822="", TrackingWorksheet!AA822="", V817=1),1,0)*D817)</f>
        <v/>
      </c>
      <c r="AV817" s="19" t="str">
        <f>IF(B817=1,"",IF(D817*AND(TrackingWorksheet!U822&gt;Calculations!$BE$3,TrackingWorksheet!K822="YES"),1,0))</f>
        <v/>
      </c>
      <c r="AW817" s="19" t="str">
        <f>IF(B817=1,"",IF(D817*AND(TrackingWorksheet!W822&gt;Calculations!$BE$3,TrackingWorksheet!K822="YES"),1,0))</f>
        <v/>
      </c>
      <c r="AX817" s="19">
        <f t="shared" si="182"/>
        <v>0</v>
      </c>
      <c r="AY817" s="19">
        <f t="shared" si="178"/>
        <v>0</v>
      </c>
      <c r="AZ817" s="27" t="str">
        <f>IF(B817=1,"",IF(TrackingWorksheet!Q822="","",TrackingWorksheet!Q822))</f>
        <v/>
      </c>
      <c r="BB817" s="4"/>
      <c r="BC817" s="4"/>
      <c r="BD817" s="4"/>
      <c r="BE817" s="4"/>
      <c r="BF817" s="4"/>
      <c r="BG817" s="4" t="str">
        <f>IF(B817=1,"",IF(AND(N817=1,TrackingWorksheet!$I822+14&lt;=WeeklySummary!$C$7),1,0))</f>
        <v/>
      </c>
      <c r="BH817" s="4" t="str">
        <f>IF(B817=1,"",IF(AND(R817=1,TrackingWorksheet!$I822+14&lt;=WeeklySummary!$C$7),1,0))</f>
        <v/>
      </c>
      <c r="BI817" s="4" t="str">
        <f>IF(B817=1,"",IF(AND(J817=1,TrackingWorksheet!$G822+14&lt;=WeeklySummary!$C$7),1,0))</f>
        <v/>
      </c>
      <c r="BJ817" s="4" t="str">
        <f>IF(B817=1,"",IF(AND(T817=1,TrackingWorksheet!$I822+14&lt;=WeeklySummary!$C$7),1,0))</f>
        <v/>
      </c>
      <c r="BK817" s="4" t="str">
        <f>IF(B817=1,"",IF(AND(T817=1,TrackingWorksheet!$G822+14&lt;=WeeklySummary!$C$7),1,0))</f>
        <v/>
      </c>
      <c r="BL817" s="4">
        <f t="shared" si="191"/>
        <v>0</v>
      </c>
    </row>
    <row r="818" spans="2:64" x14ac:dyDescent="0.25">
      <c r="B818" s="27">
        <f>IF(AND(ISBLANK(TrackingWorksheet!B823),ISBLANK(TrackingWorksheet!C823),ISBLANK(TrackingWorksheet!G823),ISBLANK(TrackingWorksheet!H823),
ISBLANK(TrackingWorksheet!I823),ISBLANK(TrackingWorksheet!J823),ISBLANK(TrackingWorksheet!M823),
ISBLANK(TrackingWorksheet!N825)),1,0)</f>
        <v>1</v>
      </c>
      <c r="C818" s="12" t="str">
        <f>IF(B818=1,"",TrackingWorksheet!F823)</f>
        <v/>
      </c>
      <c r="D818" s="20" t="str">
        <f>IF(B818=1,"",IF(AND(TrackingWorksheet!B823&lt;&gt;"",TrackingWorksheet!B823&lt;=WeeklySummary!$C$7,OR(TrackingWorksheet!C823="",TrackingWorksheet!C823&gt;=WeeklySummary!$C$6)),1,0))</f>
        <v/>
      </c>
      <c r="E818" s="10" t="str">
        <f>IF(B818=1,"",IF(AND(TrackingWorksheet!G823 &lt;&gt;"",TrackingWorksheet!G823&lt;=WeeklySummary!$C$7, TrackingWorksheet!H823=Lists!$D$4), "Y", "N"))</f>
        <v/>
      </c>
      <c r="F818" s="10" t="str">
        <f>IF(B818=1,"",IF(AND(TrackingWorksheet!I823 &lt;&gt;"", TrackingWorksheet!I823&lt;=WeeklySummary!$C$7, TrackingWorksheet!J823=Lists!$D$4), "Y", "N"))</f>
        <v/>
      </c>
      <c r="G818" s="10" t="str">
        <f>IF(B818=1,"",IF(AND(TrackingWorksheet!G823 &lt;&gt;"",TrackingWorksheet!G823&lt;=WeeklySummary!$C$7, TrackingWorksheet!H823=Lists!$D$5), "Y", "N"))</f>
        <v/>
      </c>
      <c r="H818" s="10" t="str">
        <f>IF(B818=1,"",IF(AND(TrackingWorksheet!I823 &lt;&gt;"", TrackingWorksheet!I823&lt;=WeeklySummary!$C$7, TrackingWorksheet!J823=Lists!$D$5), "Y", "N"))</f>
        <v/>
      </c>
      <c r="I818" s="20" t="str">
        <f>IF(B818=1,"",IF(AND(TrackingWorksheet!G823 &lt;&gt;"", TrackingWorksheet!G823&lt;=WeeklySummary!$C$7, TrackingWorksheet!H823=Lists!$D$6), 1, 0))</f>
        <v/>
      </c>
      <c r="J818" s="20" t="str">
        <f t="shared" si="183"/>
        <v/>
      </c>
      <c r="K818" s="10" t="str">
        <f>IF(B818=1,"",IF(AND(TrackingWorksheet!I823&lt;=WeeklySummary!$C$7,TrackingWorksheet!K823="YES"),0,IF(AND(AND(OR(E818="Y",F818="Y"),E818&lt;&gt;F818),G818&lt;&gt;"Y", H818&lt;&gt;"Y"), 1, 0)))</f>
        <v/>
      </c>
      <c r="L818" s="20" t="str">
        <f t="shared" si="184"/>
        <v/>
      </c>
      <c r="M818" s="10" t="str">
        <f t="shared" si="185"/>
        <v/>
      </c>
      <c r="N818" s="20" t="str">
        <f t="shared" si="186"/>
        <v/>
      </c>
      <c r="O818" s="10" t="str">
        <f>IF(B818=1,"",IF(AND(TrackingWorksheet!I823&lt;=WeeklySummary!$C$7,TrackingWorksheet!K823="YES"),0,IF(AND(AND(OR(G818="Y",H818="Y"),G818&lt;&gt;H818),E818&lt;&gt;"Y", F818&lt;&gt;"Y"), 1, 0)))</f>
        <v/>
      </c>
      <c r="P818" s="20" t="str">
        <f t="shared" si="187"/>
        <v/>
      </c>
      <c r="Q818" s="10" t="str">
        <f t="shared" si="188"/>
        <v/>
      </c>
      <c r="R818" s="10" t="str">
        <f t="shared" si="189"/>
        <v/>
      </c>
      <c r="S818" s="10" t="str">
        <f>IF(B818=1,"",IF(AND(OR(AND(TrackingWorksheet!H823=Lists!$D$7,TrackingWorksheet!H823=TrackingWorksheet!J823),TrackingWorksheet!H823&lt;&gt;TrackingWorksheet!J823),TrackingWorksheet!K823="YES",TrackingWorksheet!H823&lt;&gt;Lists!$D$6,TrackingWorksheet!G823&lt;=WeeklySummary!$C$7,TrackingWorksheet!I823&lt;=WeeklySummary!$C$7),1,0))</f>
        <v/>
      </c>
      <c r="T818" s="10" t="str">
        <f t="shared" si="190"/>
        <v/>
      </c>
      <c r="U818" s="10" t="str">
        <f>IF($B818=1,"",IF(TrackingWorksheet!$K823="YES",1, 0)*D818)</f>
        <v/>
      </c>
      <c r="V818" s="20">
        <f t="shared" si="179"/>
        <v>0</v>
      </c>
      <c r="W818" s="20">
        <f t="shared" si="180"/>
        <v>0</v>
      </c>
      <c r="X818" s="10" t="str">
        <f>IF($B818=1,"",IF(AND(TrackingWorksheet!$L823&lt;&gt;"", TrackingWorksheet!$L823&gt;=WeeklySummary!$C$6,TrackingWorksheet!$L823&lt;=WeeklySummary!$C$7,OR(TrackingWorksheet!$H823=Lists!$D$4,TrackingWorksheet!$J823=Lists!$D$4)), 1, 0))</f>
        <v/>
      </c>
      <c r="Y818" s="10" t="str">
        <f>IF($B818=1,"",IF(AND(TrackingWorksheet!$L823&lt;&gt;"", TrackingWorksheet!$L823&gt;=WeeklySummary!$C$6,TrackingWorksheet!$L823&lt;=WeeklySummary!$C$7,OR(TrackingWorksheet!$H823=Lists!$D$5,TrackingWorksheet!$J823=Lists!$D$5)), 1, 0))</f>
        <v/>
      </c>
      <c r="Z818" s="10" t="str">
        <f>IF($B818=1,"",IF(AND(TrackingWorksheet!$L823&lt;&gt;"", TrackingWorksheet!$L823&gt;=WeeklySummary!$C$6,TrackingWorksheet!$L823&lt;=WeeklySummary!$C$7,OR(TrackingWorksheet!$H823=Lists!$D$6,TrackingWorksheet!$J823=Lists!$D$6)), 1, 0))</f>
        <v/>
      </c>
      <c r="AA818" s="19" t="str">
        <f>IF(B818=1,"",IF(AND(TrackingWorksheet!M823&lt;&gt;"",TrackingWorksheet!M823&lt;=WeeklySummary!$C$7),1,0)*D818)</f>
        <v/>
      </c>
      <c r="AB818" s="19" t="str">
        <f>IF(B818=1,"",IF(AND(TrackingWorksheet!N823&lt;&gt;"",TrackingWorksheet!N823&lt;=WeeklySummary!$C$7),1,0)*D818)</f>
        <v/>
      </c>
      <c r="AC818" s="19" t="str">
        <f>IF(B818=1,"",TrackingWorksheet!T823)</f>
        <v/>
      </c>
      <c r="AD818" s="19" t="str">
        <f>IF(B818=1,"",IF(D818*AND(TrackingWorksheet!S823&gt;=Calculations!$BD$3,TrackingWorksheet!U823="",TrackingWorksheet!K823="YES"),1,0))</f>
        <v/>
      </c>
      <c r="AE818" s="19" t="str">
        <f>IF($B818=1,"",IF(AND(TrackingWorksheet!$S823&gt;$BE$3,TrackingWorksheet!$T823=Lists!$P$4),1, 0)*D818)</f>
        <v/>
      </c>
      <c r="AF818" s="19" t="str">
        <f>IF($B818=1,"",IF(AND(TrackingWorksheet!$U823&gt;$BE$3,TrackingWorksheet!$V823=Lists!$P$4),1, 0)*D818)</f>
        <v/>
      </c>
      <c r="AG818" s="19" t="str">
        <f>IF($B818=1,"",IF(AND(TrackingWorksheet!$W823&gt;$BE$3,TrackingWorksheet!$X823=Lists!$P$4),1, 0)*D818)</f>
        <v/>
      </c>
      <c r="AH818" s="19" t="str">
        <f>IF($B818=1,"",IF(AND(TrackingWorksheet!$Y823&gt;$BE$3,TrackingWorksheet!$Z823=Lists!$P$4),1, 0)*D818)</f>
        <v/>
      </c>
      <c r="AI818" s="19" t="str">
        <f>IF($B818=1,"",IF(AND(TrackingWorksheet!$AA823&gt;$BE$3,TrackingWorksheet!$AB823=Lists!$P$4),1, 0)*D818)</f>
        <v/>
      </c>
      <c r="AJ818" s="19" t="str">
        <f>IF($B818=1,"",IF(AND(TrackingWorksheet!$S823&gt;$BE$3,TrackingWorksheet!$T823=Lists!$P$5),1, 0)*D818)</f>
        <v/>
      </c>
      <c r="AK818" s="19" t="str">
        <f>IF($B818=1,"",IF(AND(TrackingWorksheet!$U823&gt;$BE$3,TrackingWorksheet!$V823=Lists!$P$5),1, 0)*D818)</f>
        <v/>
      </c>
      <c r="AL818" s="19" t="str">
        <f>IF($B818=1,"",IF(AND(TrackingWorksheet!$W823&gt;$BE$3,TrackingWorksheet!$X823=Lists!$P$5),1, 0)*D818)</f>
        <v/>
      </c>
      <c r="AM818" s="19" t="str">
        <f>IF($B818=1,"",IF(AND(TrackingWorksheet!$Y823&gt;$BE$3,TrackingWorksheet!$Z823=Lists!$P$5),1, 0)*D818)</f>
        <v/>
      </c>
      <c r="AN818" s="19" t="str">
        <f>IF($B818=1,"",IF(AND(TrackingWorksheet!$AA823&gt;$BE$3,TrackingWorksheet!$AB823=Lists!$P$5),1, 0)*D818)</f>
        <v/>
      </c>
      <c r="AO818" s="19" t="str">
        <f>IF($B818=1,"",IF(AND(TrackingWorksheet!$S823&gt;$BE$3,TrackingWorksheet!$T823=Lists!$P$6),1, 0)*D818)</f>
        <v/>
      </c>
      <c r="AP818" s="19" t="str">
        <f>IF($B818=1,"",IF(AND(TrackingWorksheet!$U823&gt;$BE$3,TrackingWorksheet!$V823=Lists!$P$6),1, 0)*D818)</f>
        <v/>
      </c>
      <c r="AQ818" s="19" t="str">
        <f>IF($B818=1,"",IF(AND(TrackingWorksheet!$W823&gt;$BE$3,TrackingWorksheet!$X823=Lists!$P$6),1, 0)*D818)</f>
        <v/>
      </c>
      <c r="AR818" s="19" t="str">
        <f>IF($B818=1,"",IF(AND(TrackingWorksheet!$Y823&gt;$BE$3,TrackingWorksheet!$Z823=Lists!$P$6),1, 0)*D818)</f>
        <v/>
      </c>
      <c r="AS818" s="19" t="str">
        <f>IF($B818=1,"",IF(AND(TrackingWorksheet!$AA823&gt;$BE$3,TrackingWorksheet!$AB823=Lists!$P$6),1, 0)*D818)</f>
        <v/>
      </c>
      <c r="AT818" s="19">
        <f t="shared" si="181"/>
        <v>0</v>
      </c>
      <c r="AU818" s="19" t="str">
        <f>IF(B818=1,"",IF(AND(TrackingWorksheet!K823="",TrackingWorksheet!M823="", TrackingWorksheet!N823="", TrackingWorksheet!S823="", TrackingWorksheet!V823="", TrackingWorksheet!W823="", TrackingWorksheet!Y823="", TrackingWorksheet!AA823="", V818=1),1,0)*D818)</f>
        <v/>
      </c>
      <c r="AV818" s="19" t="str">
        <f>IF(B818=1,"",IF(D818*AND(TrackingWorksheet!U823&gt;Calculations!$BE$3,TrackingWorksheet!K823="YES"),1,0))</f>
        <v/>
      </c>
      <c r="AW818" s="19" t="str">
        <f>IF(B818=1,"",IF(D818*AND(TrackingWorksheet!W823&gt;Calculations!$BE$3,TrackingWorksheet!K823="YES"),1,0))</f>
        <v/>
      </c>
      <c r="AX818" s="19">
        <f t="shared" si="182"/>
        <v>0</v>
      </c>
      <c r="AY818" s="19">
        <f t="shared" si="178"/>
        <v>0</v>
      </c>
      <c r="AZ818" s="27" t="str">
        <f>IF(B818=1,"",IF(TrackingWorksheet!Q823="","",TrackingWorksheet!Q823))</f>
        <v/>
      </c>
      <c r="BB818" s="4"/>
      <c r="BC818" s="4"/>
      <c r="BD818" s="4"/>
      <c r="BE818" s="4"/>
      <c r="BF818" s="4"/>
      <c r="BG818" s="4" t="str">
        <f>IF(B818=1,"",IF(AND(N818=1,TrackingWorksheet!$I823+14&lt;=WeeklySummary!$C$7),1,0))</f>
        <v/>
      </c>
      <c r="BH818" s="4" t="str">
        <f>IF(B818=1,"",IF(AND(R818=1,TrackingWorksheet!$I823+14&lt;=WeeklySummary!$C$7),1,0))</f>
        <v/>
      </c>
      <c r="BI818" s="4" t="str">
        <f>IF(B818=1,"",IF(AND(J818=1,TrackingWorksheet!$G823+14&lt;=WeeklySummary!$C$7),1,0))</f>
        <v/>
      </c>
      <c r="BJ818" s="4" t="str">
        <f>IF(B818=1,"",IF(AND(T818=1,TrackingWorksheet!$I823+14&lt;=WeeklySummary!$C$7),1,0))</f>
        <v/>
      </c>
      <c r="BK818" s="4" t="str">
        <f>IF(B818=1,"",IF(AND(T818=1,TrackingWorksheet!$G823+14&lt;=WeeklySummary!$C$7),1,0))</f>
        <v/>
      </c>
      <c r="BL818" s="4">
        <f t="shared" si="191"/>
        <v>0</v>
      </c>
    </row>
    <row r="819" spans="2:64" x14ac:dyDescent="0.25">
      <c r="B819" s="27">
        <f>IF(AND(ISBLANK(TrackingWorksheet!B824),ISBLANK(TrackingWorksheet!C824),ISBLANK(TrackingWorksheet!G824),ISBLANK(TrackingWorksheet!H824),
ISBLANK(TrackingWorksheet!I824),ISBLANK(TrackingWorksheet!J824),ISBLANK(TrackingWorksheet!M824),
ISBLANK(TrackingWorksheet!N826)),1,0)</f>
        <v>1</v>
      </c>
      <c r="C819" s="12" t="str">
        <f>IF(B819=1,"",TrackingWorksheet!F824)</f>
        <v/>
      </c>
      <c r="D819" s="20" t="str">
        <f>IF(B819=1,"",IF(AND(TrackingWorksheet!B824&lt;&gt;"",TrackingWorksheet!B824&lt;=WeeklySummary!$C$7,OR(TrackingWorksheet!C824="",TrackingWorksheet!C824&gt;=WeeklySummary!$C$6)),1,0))</f>
        <v/>
      </c>
      <c r="E819" s="10" t="str">
        <f>IF(B819=1,"",IF(AND(TrackingWorksheet!G824 &lt;&gt;"",TrackingWorksheet!G824&lt;=WeeklySummary!$C$7, TrackingWorksheet!H824=Lists!$D$4), "Y", "N"))</f>
        <v/>
      </c>
      <c r="F819" s="10" t="str">
        <f>IF(B819=1,"",IF(AND(TrackingWorksheet!I824 &lt;&gt;"", TrackingWorksheet!I824&lt;=WeeklySummary!$C$7, TrackingWorksheet!J824=Lists!$D$4), "Y", "N"))</f>
        <v/>
      </c>
      <c r="G819" s="10" t="str">
        <f>IF(B819=1,"",IF(AND(TrackingWorksheet!G824 &lt;&gt;"",TrackingWorksheet!G824&lt;=WeeklySummary!$C$7, TrackingWorksheet!H824=Lists!$D$5), "Y", "N"))</f>
        <v/>
      </c>
      <c r="H819" s="10" t="str">
        <f>IF(B819=1,"",IF(AND(TrackingWorksheet!I824 &lt;&gt;"", TrackingWorksheet!I824&lt;=WeeklySummary!$C$7, TrackingWorksheet!J824=Lists!$D$5), "Y", "N"))</f>
        <v/>
      </c>
      <c r="I819" s="20" t="str">
        <f>IF(B819=1,"",IF(AND(TrackingWorksheet!G824 &lt;&gt;"", TrackingWorksheet!G824&lt;=WeeklySummary!$C$7, TrackingWorksheet!H824=Lists!$D$6), 1, 0))</f>
        <v/>
      </c>
      <c r="J819" s="20" t="str">
        <f t="shared" si="183"/>
        <v/>
      </c>
      <c r="K819" s="10" t="str">
        <f>IF(B819=1,"",IF(AND(TrackingWorksheet!I824&lt;=WeeklySummary!$C$7,TrackingWorksheet!K824="YES"),0,IF(AND(AND(OR(E819="Y",F819="Y"),E819&lt;&gt;F819),G819&lt;&gt;"Y", H819&lt;&gt;"Y"), 1, 0)))</f>
        <v/>
      </c>
      <c r="L819" s="20" t="str">
        <f t="shared" si="184"/>
        <v/>
      </c>
      <c r="M819" s="10" t="str">
        <f t="shared" si="185"/>
        <v/>
      </c>
      <c r="N819" s="20" t="str">
        <f t="shared" si="186"/>
        <v/>
      </c>
      <c r="O819" s="10" t="str">
        <f>IF(B819=1,"",IF(AND(TrackingWorksheet!I824&lt;=WeeklySummary!$C$7,TrackingWorksheet!K824="YES"),0,IF(AND(AND(OR(G819="Y",H819="Y"),G819&lt;&gt;H819),E819&lt;&gt;"Y", F819&lt;&gt;"Y"), 1, 0)))</f>
        <v/>
      </c>
      <c r="P819" s="20" t="str">
        <f t="shared" si="187"/>
        <v/>
      </c>
      <c r="Q819" s="10" t="str">
        <f t="shared" si="188"/>
        <v/>
      </c>
      <c r="R819" s="10" t="str">
        <f t="shared" si="189"/>
        <v/>
      </c>
      <c r="S819" s="10" t="str">
        <f>IF(B819=1,"",IF(AND(OR(AND(TrackingWorksheet!H824=Lists!$D$7,TrackingWorksheet!H824=TrackingWorksheet!J824),TrackingWorksheet!H824&lt;&gt;TrackingWorksheet!J824),TrackingWorksheet!K824="YES",TrackingWorksheet!H824&lt;&gt;Lists!$D$6,TrackingWorksheet!G824&lt;=WeeklySummary!$C$7,TrackingWorksheet!I824&lt;=WeeklySummary!$C$7),1,0))</f>
        <v/>
      </c>
      <c r="T819" s="10" t="str">
        <f t="shared" si="190"/>
        <v/>
      </c>
      <c r="U819" s="10" t="str">
        <f>IF($B819=1,"",IF(TrackingWorksheet!$K824="YES",1, 0)*D819)</f>
        <v/>
      </c>
      <c r="V819" s="20">
        <f t="shared" si="179"/>
        <v>0</v>
      </c>
      <c r="W819" s="20">
        <f t="shared" si="180"/>
        <v>0</v>
      </c>
      <c r="X819" s="10" t="str">
        <f>IF($B819=1,"",IF(AND(TrackingWorksheet!$L824&lt;&gt;"", TrackingWorksheet!$L824&gt;=WeeklySummary!$C$6,TrackingWorksheet!$L824&lt;=WeeklySummary!$C$7,OR(TrackingWorksheet!$H824=Lists!$D$4,TrackingWorksheet!$J824=Lists!$D$4)), 1, 0))</f>
        <v/>
      </c>
      <c r="Y819" s="10" t="str">
        <f>IF($B819=1,"",IF(AND(TrackingWorksheet!$L824&lt;&gt;"", TrackingWorksheet!$L824&gt;=WeeklySummary!$C$6,TrackingWorksheet!$L824&lt;=WeeklySummary!$C$7,OR(TrackingWorksheet!$H824=Lists!$D$5,TrackingWorksheet!$J824=Lists!$D$5)), 1, 0))</f>
        <v/>
      </c>
      <c r="Z819" s="10" t="str">
        <f>IF($B819=1,"",IF(AND(TrackingWorksheet!$L824&lt;&gt;"", TrackingWorksheet!$L824&gt;=WeeklySummary!$C$6,TrackingWorksheet!$L824&lt;=WeeklySummary!$C$7,OR(TrackingWorksheet!$H824=Lists!$D$6,TrackingWorksheet!$J824=Lists!$D$6)), 1, 0))</f>
        <v/>
      </c>
      <c r="AA819" s="19" t="str">
        <f>IF(B819=1,"",IF(AND(TrackingWorksheet!M824&lt;&gt;"",TrackingWorksheet!M824&lt;=WeeklySummary!$C$7),1,0)*D819)</f>
        <v/>
      </c>
      <c r="AB819" s="19" t="str">
        <f>IF(B819=1,"",IF(AND(TrackingWorksheet!N824&lt;&gt;"",TrackingWorksheet!N824&lt;=WeeklySummary!$C$7),1,0)*D819)</f>
        <v/>
      </c>
      <c r="AC819" s="19" t="str">
        <f>IF(B819=1,"",TrackingWorksheet!T824)</f>
        <v/>
      </c>
      <c r="AD819" s="19" t="str">
        <f>IF(B819=1,"",IF(D819*AND(TrackingWorksheet!S824&gt;=Calculations!$BD$3,TrackingWorksheet!U824="",TrackingWorksheet!K824="YES"),1,0))</f>
        <v/>
      </c>
      <c r="AE819" s="19" t="str">
        <f>IF($B819=1,"",IF(AND(TrackingWorksheet!$S824&gt;$BE$3,TrackingWorksheet!$T824=Lists!$P$4),1, 0)*D819)</f>
        <v/>
      </c>
      <c r="AF819" s="19" t="str">
        <f>IF($B819=1,"",IF(AND(TrackingWorksheet!$U824&gt;$BE$3,TrackingWorksheet!$V824=Lists!$P$4),1, 0)*D819)</f>
        <v/>
      </c>
      <c r="AG819" s="19" t="str">
        <f>IF($B819=1,"",IF(AND(TrackingWorksheet!$W824&gt;$BE$3,TrackingWorksheet!$X824=Lists!$P$4),1, 0)*D819)</f>
        <v/>
      </c>
      <c r="AH819" s="19" t="str">
        <f>IF($B819=1,"",IF(AND(TrackingWorksheet!$Y824&gt;$BE$3,TrackingWorksheet!$Z824=Lists!$P$4),1, 0)*D819)</f>
        <v/>
      </c>
      <c r="AI819" s="19" t="str">
        <f>IF($B819=1,"",IF(AND(TrackingWorksheet!$AA824&gt;$BE$3,TrackingWorksheet!$AB824=Lists!$P$4),1, 0)*D819)</f>
        <v/>
      </c>
      <c r="AJ819" s="19" t="str">
        <f>IF($B819=1,"",IF(AND(TrackingWorksheet!$S824&gt;$BE$3,TrackingWorksheet!$T824=Lists!$P$5),1, 0)*D819)</f>
        <v/>
      </c>
      <c r="AK819" s="19" t="str">
        <f>IF($B819=1,"",IF(AND(TrackingWorksheet!$U824&gt;$BE$3,TrackingWorksheet!$V824=Lists!$P$5),1, 0)*D819)</f>
        <v/>
      </c>
      <c r="AL819" s="19" t="str">
        <f>IF($B819=1,"",IF(AND(TrackingWorksheet!$W824&gt;$BE$3,TrackingWorksheet!$X824=Lists!$P$5),1, 0)*D819)</f>
        <v/>
      </c>
      <c r="AM819" s="19" t="str">
        <f>IF($B819=1,"",IF(AND(TrackingWorksheet!$Y824&gt;$BE$3,TrackingWorksheet!$Z824=Lists!$P$5),1, 0)*D819)</f>
        <v/>
      </c>
      <c r="AN819" s="19" t="str">
        <f>IF($B819=1,"",IF(AND(TrackingWorksheet!$AA824&gt;$BE$3,TrackingWorksheet!$AB824=Lists!$P$5),1, 0)*D819)</f>
        <v/>
      </c>
      <c r="AO819" s="19" t="str">
        <f>IF($B819=1,"",IF(AND(TrackingWorksheet!$S824&gt;$BE$3,TrackingWorksheet!$T824=Lists!$P$6),1, 0)*D819)</f>
        <v/>
      </c>
      <c r="AP819" s="19" t="str">
        <f>IF($B819=1,"",IF(AND(TrackingWorksheet!$U824&gt;$BE$3,TrackingWorksheet!$V824=Lists!$P$6),1, 0)*D819)</f>
        <v/>
      </c>
      <c r="AQ819" s="19" t="str">
        <f>IF($B819=1,"",IF(AND(TrackingWorksheet!$W824&gt;$BE$3,TrackingWorksheet!$X824=Lists!$P$6),1, 0)*D819)</f>
        <v/>
      </c>
      <c r="AR819" s="19" t="str">
        <f>IF($B819=1,"",IF(AND(TrackingWorksheet!$Y824&gt;$BE$3,TrackingWorksheet!$Z824=Lists!$P$6),1, 0)*D819)</f>
        <v/>
      </c>
      <c r="AS819" s="19" t="str">
        <f>IF($B819=1,"",IF(AND(TrackingWorksheet!$AA824&gt;$BE$3,TrackingWorksheet!$AB824=Lists!$P$6),1, 0)*D819)</f>
        <v/>
      </c>
      <c r="AT819" s="19">
        <f t="shared" si="181"/>
        <v>0</v>
      </c>
      <c r="AU819" s="19" t="str">
        <f>IF(B819=1,"",IF(AND(TrackingWorksheet!K824="",TrackingWorksheet!M824="", TrackingWorksheet!N824="", TrackingWorksheet!S824="", TrackingWorksheet!V824="", TrackingWorksheet!W824="", TrackingWorksheet!Y824="", TrackingWorksheet!AA824="", V819=1),1,0)*D819)</f>
        <v/>
      </c>
      <c r="AV819" s="19" t="str">
        <f>IF(B819=1,"",IF(D819*AND(TrackingWorksheet!U824&gt;Calculations!$BE$3,TrackingWorksheet!K824="YES"),1,0))</f>
        <v/>
      </c>
      <c r="AW819" s="19" t="str">
        <f>IF(B819=1,"",IF(D819*AND(TrackingWorksheet!W824&gt;Calculations!$BE$3,TrackingWorksheet!K824="YES"),1,0))</f>
        <v/>
      </c>
      <c r="AX819" s="19">
        <f t="shared" si="182"/>
        <v>0</v>
      </c>
      <c r="AY819" s="19">
        <f t="shared" si="178"/>
        <v>0</v>
      </c>
      <c r="AZ819" s="27" t="str">
        <f>IF(B819=1,"",IF(TrackingWorksheet!Q824="","",TrackingWorksheet!Q824))</f>
        <v/>
      </c>
      <c r="BB819" s="4"/>
      <c r="BC819" s="4"/>
      <c r="BD819" s="4"/>
      <c r="BE819" s="4"/>
      <c r="BF819" s="4"/>
      <c r="BG819" s="4" t="str">
        <f>IF(B819=1,"",IF(AND(N819=1,TrackingWorksheet!$I824+14&lt;=WeeklySummary!$C$7),1,0))</f>
        <v/>
      </c>
      <c r="BH819" s="4" t="str">
        <f>IF(B819=1,"",IF(AND(R819=1,TrackingWorksheet!$I824+14&lt;=WeeklySummary!$C$7),1,0))</f>
        <v/>
      </c>
      <c r="BI819" s="4" t="str">
        <f>IF(B819=1,"",IF(AND(J819=1,TrackingWorksheet!$G824+14&lt;=WeeklySummary!$C$7),1,0))</f>
        <v/>
      </c>
      <c r="BJ819" s="4" t="str">
        <f>IF(B819=1,"",IF(AND(T819=1,TrackingWorksheet!$I824+14&lt;=WeeklySummary!$C$7),1,0))</f>
        <v/>
      </c>
      <c r="BK819" s="4" t="str">
        <f>IF(B819=1,"",IF(AND(T819=1,TrackingWorksheet!$G824+14&lt;=WeeklySummary!$C$7),1,0))</f>
        <v/>
      </c>
      <c r="BL819" s="4">
        <f t="shared" si="191"/>
        <v>0</v>
      </c>
    </row>
    <row r="820" spans="2:64" x14ac:dyDescent="0.25">
      <c r="B820" s="27">
        <f>IF(AND(ISBLANK(TrackingWorksheet!B825),ISBLANK(TrackingWorksheet!C825),ISBLANK(TrackingWorksheet!G825),ISBLANK(TrackingWorksheet!H825),
ISBLANK(TrackingWorksheet!I825),ISBLANK(TrackingWorksheet!J825),ISBLANK(TrackingWorksheet!M825),
ISBLANK(TrackingWorksheet!N827)),1,0)</f>
        <v>1</v>
      </c>
      <c r="C820" s="12" t="str">
        <f>IF(B820=1,"",TrackingWorksheet!F825)</f>
        <v/>
      </c>
      <c r="D820" s="20" t="str">
        <f>IF(B820=1,"",IF(AND(TrackingWorksheet!B825&lt;&gt;"",TrackingWorksheet!B825&lt;=WeeklySummary!$C$7,OR(TrackingWorksheet!C825="",TrackingWorksheet!C825&gt;=WeeklySummary!$C$6)),1,0))</f>
        <v/>
      </c>
      <c r="E820" s="10" t="str">
        <f>IF(B820=1,"",IF(AND(TrackingWorksheet!G825 &lt;&gt;"",TrackingWorksheet!G825&lt;=WeeklySummary!$C$7, TrackingWorksheet!H825=Lists!$D$4), "Y", "N"))</f>
        <v/>
      </c>
      <c r="F820" s="10" t="str">
        <f>IF(B820=1,"",IF(AND(TrackingWorksheet!I825 &lt;&gt;"", TrackingWorksheet!I825&lt;=WeeklySummary!$C$7, TrackingWorksheet!J825=Lists!$D$4), "Y", "N"))</f>
        <v/>
      </c>
      <c r="G820" s="10" t="str">
        <f>IF(B820=1,"",IF(AND(TrackingWorksheet!G825 &lt;&gt;"",TrackingWorksheet!G825&lt;=WeeklySummary!$C$7, TrackingWorksheet!H825=Lists!$D$5), "Y", "N"))</f>
        <v/>
      </c>
      <c r="H820" s="10" t="str">
        <f>IF(B820=1,"",IF(AND(TrackingWorksheet!I825 &lt;&gt;"", TrackingWorksheet!I825&lt;=WeeklySummary!$C$7, TrackingWorksheet!J825=Lists!$D$5), "Y", "N"))</f>
        <v/>
      </c>
      <c r="I820" s="20" t="str">
        <f>IF(B820=1,"",IF(AND(TrackingWorksheet!G825 &lt;&gt;"", TrackingWorksheet!G825&lt;=WeeklySummary!$C$7, TrackingWorksheet!H825=Lists!$D$6), 1, 0))</f>
        <v/>
      </c>
      <c r="J820" s="20" t="str">
        <f t="shared" si="183"/>
        <v/>
      </c>
      <c r="K820" s="10" t="str">
        <f>IF(B820=1,"",IF(AND(TrackingWorksheet!I825&lt;=WeeklySummary!$C$7,TrackingWorksheet!K825="YES"),0,IF(AND(AND(OR(E820="Y",F820="Y"),E820&lt;&gt;F820),G820&lt;&gt;"Y", H820&lt;&gt;"Y"), 1, 0)))</f>
        <v/>
      </c>
      <c r="L820" s="20" t="str">
        <f t="shared" si="184"/>
        <v/>
      </c>
      <c r="M820" s="10" t="str">
        <f t="shared" si="185"/>
        <v/>
      </c>
      <c r="N820" s="20" t="str">
        <f t="shared" si="186"/>
        <v/>
      </c>
      <c r="O820" s="10" t="str">
        <f>IF(B820=1,"",IF(AND(TrackingWorksheet!I825&lt;=WeeklySummary!$C$7,TrackingWorksheet!K825="YES"),0,IF(AND(AND(OR(G820="Y",H820="Y"),G820&lt;&gt;H820),E820&lt;&gt;"Y", F820&lt;&gt;"Y"), 1, 0)))</f>
        <v/>
      </c>
      <c r="P820" s="20" t="str">
        <f t="shared" si="187"/>
        <v/>
      </c>
      <c r="Q820" s="10" t="str">
        <f t="shared" si="188"/>
        <v/>
      </c>
      <c r="R820" s="10" t="str">
        <f t="shared" si="189"/>
        <v/>
      </c>
      <c r="S820" s="10" t="str">
        <f>IF(B820=1,"",IF(AND(OR(AND(TrackingWorksheet!H825=Lists!$D$7,TrackingWorksheet!H825=TrackingWorksheet!J825),TrackingWorksheet!H825&lt;&gt;TrackingWorksheet!J825),TrackingWorksheet!K825="YES",TrackingWorksheet!H825&lt;&gt;Lists!$D$6,TrackingWorksheet!G825&lt;=WeeklySummary!$C$7,TrackingWorksheet!I825&lt;=WeeklySummary!$C$7),1,0))</f>
        <v/>
      </c>
      <c r="T820" s="10" t="str">
        <f t="shared" si="190"/>
        <v/>
      </c>
      <c r="U820" s="10" t="str">
        <f>IF($B820=1,"",IF(TrackingWorksheet!$K825="YES",1, 0)*D820)</f>
        <v/>
      </c>
      <c r="V820" s="20">
        <f t="shared" si="179"/>
        <v>0</v>
      </c>
      <c r="W820" s="20">
        <f t="shared" si="180"/>
        <v>0</v>
      </c>
      <c r="X820" s="10" t="str">
        <f>IF($B820=1,"",IF(AND(TrackingWorksheet!$L825&lt;&gt;"", TrackingWorksheet!$L825&gt;=WeeklySummary!$C$6,TrackingWorksheet!$L825&lt;=WeeklySummary!$C$7,OR(TrackingWorksheet!$H825=Lists!$D$4,TrackingWorksheet!$J825=Lists!$D$4)), 1, 0))</f>
        <v/>
      </c>
      <c r="Y820" s="10" t="str">
        <f>IF($B820=1,"",IF(AND(TrackingWorksheet!$L825&lt;&gt;"", TrackingWorksheet!$L825&gt;=WeeklySummary!$C$6,TrackingWorksheet!$L825&lt;=WeeklySummary!$C$7,OR(TrackingWorksheet!$H825=Lists!$D$5,TrackingWorksheet!$J825=Lists!$D$5)), 1, 0))</f>
        <v/>
      </c>
      <c r="Z820" s="10" t="str">
        <f>IF($B820=1,"",IF(AND(TrackingWorksheet!$L825&lt;&gt;"", TrackingWorksheet!$L825&gt;=WeeklySummary!$C$6,TrackingWorksheet!$L825&lt;=WeeklySummary!$C$7,OR(TrackingWorksheet!$H825=Lists!$D$6,TrackingWorksheet!$J825=Lists!$D$6)), 1, 0))</f>
        <v/>
      </c>
      <c r="AA820" s="19" t="str">
        <f>IF(B820=1,"",IF(AND(TrackingWorksheet!M825&lt;&gt;"",TrackingWorksheet!M825&lt;=WeeklySummary!$C$7),1,0)*D820)</f>
        <v/>
      </c>
      <c r="AB820" s="19" t="str">
        <f>IF(B820=1,"",IF(AND(TrackingWorksheet!N825&lt;&gt;"",TrackingWorksheet!N825&lt;=WeeklySummary!$C$7),1,0)*D820)</f>
        <v/>
      </c>
      <c r="AC820" s="19" t="str">
        <f>IF(B820=1,"",TrackingWorksheet!T825)</f>
        <v/>
      </c>
      <c r="AD820" s="19" t="str">
        <f>IF(B820=1,"",IF(D820*AND(TrackingWorksheet!S825&gt;=Calculations!$BD$3,TrackingWorksheet!U825="",TrackingWorksheet!K825="YES"),1,0))</f>
        <v/>
      </c>
      <c r="AE820" s="19" t="str">
        <f>IF($B820=1,"",IF(AND(TrackingWorksheet!$S825&gt;$BE$3,TrackingWorksheet!$T825=Lists!$P$4),1, 0)*D820)</f>
        <v/>
      </c>
      <c r="AF820" s="19" t="str">
        <f>IF($B820=1,"",IF(AND(TrackingWorksheet!$U825&gt;$BE$3,TrackingWorksheet!$V825=Lists!$P$4),1, 0)*D820)</f>
        <v/>
      </c>
      <c r="AG820" s="19" t="str">
        <f>IF($B820=1,"",IF(AND(TrackingWorksheet!$W825&gt;$BE$3,TrackingWorksheet!$X825=Lists!$P$4),1, 0)*D820)</f>
        <v/>
      </c>
      <c r="AH820" s="19" t="str">
        <f>IF($B820=1,"",IF(AND(TrackingWorksheet!$Y825&gt;$BE$3,TrackingWorksheet!$Z825=Lists!$P$4),1, 0)*D820)</f>
        <v/>
      </c>
      <c r="AI820" s="19" t="str">
        <f>IF($B820=1,"",IF(AND(TrackingWorksheet!$AA825&gt;$BE$3,TrackingWorksheet!$AB825=Lists!$P$4),1, 0)*D820)</f>
        <v/>
      </c>
      <c r="AJ820" s="19" t="str">
        <f>IF($B820=1,"",IF(AND(TrackingWorksheet!$S825&gt;$BE$3,TrackingWorksheet!$T825=Lists!$P$5),1, 0)*D820)</f>
        <v/>
      </c>
      <c r="AK820" s="19" t="str">
        <f>IF($B820=1,"",IF(AND(TrackingWorksheet!$U825&gt;$BE$3,TrackingWorksheet!$V825=Lists!$P$5),1, 0)*D820)</f>
        <v/>
      </c>
      <c r="AL820" s="19" t="str">
        <f>IF($B820=1,"",IF(AND(TrackingWorksheet!$W825&gt;$BE$3,TrackingWorksheet!$X825=Lists!$P$5),1, 0)*D820)</f>
        <v/>
      </c>
      <c r="AM820" s="19" t="str">
        <f>IF($B820=1,"",IF(AND(TrackingWorksheet!$Y825&gt;$BE$3,TrackingWorksheet!$Z825=Lists!$P$5),1, 0)*D820)</f>
        <v/>
      </c>
      <c r="AN820" s="19" t="str">
        <f>IF($B820=1,"",IF(AND(TrackingWorksheet!$AA825&gt;$BE$3,TrackingWorksheet!$AB825=Lists!$P$5),1, 0)*D820)</f>
        <v/>
      </c>
      <c r="AO820" s="19" t="str">
        <f>IF($B820=1,"",IF(AND(TrackingWorksheet!$S825&gt;$BE$3,TrackingWorksheet!$T825=Lists!$P$6),1, 0)*D820)</f>
        <v/>
      </c>
      <c r="AP820" s="19" t="str">
        <f>IF($B820=1,"",IF(AND(TrackingWorksheet!$U825&gt;$BE$3,TrackingWorksheet!$V825=Lists!$P$6),1, 0)*D820)</f>
        <v/>
      </c>
      <c r="AQ820" s="19" t="str">
        <f>IF($B820=1,"",IF(AND(TrackingWorksheet!$W825&gt;$BE$3,TrackingWorksheet!$X825=Lists!$P$6),1, 0)*D820)</f>
        <v/>
      </c>
      <c r="AR820" s="19" t="str">
        <f>IF($B820=1,"",IF(AND(TrackingWorksheet!$Y825&gt;$BE$3,TrackingWorksheet!$Z825=Lists!$P$6),1, 0)*D820)</f>
        <v/>
      </c>
      <c r="AS820" s="19" t="str">
        <f>IF($B820=1,"",IF(AND(TrackingWorksheet!$AA825&gt;$BE$3,TrackingWorksheet!$AB825=Lists!$P$6),1, 0)*D820)</f>
        <v/>
      </c>
      <c r="AT820" s="19">
        <f t="shared" si="181"/>
        <v>0</v>
      </c>
      <c r="AU820" s="19" t="str">
        <f>IF(B820=1,"",IF(AND(TrackingWorksheet!K825="",TrackingWorksheet!M825="", TrackingWorksheet!N825="", TrackingWorksheet!S825="", TrackingWorksheet!V825="", TrackingWorksheet!W825="", TrackingWorksheet!Y825="", TrackingWorksheet!AA825="", V820=1),1,0)*D820)</f>
        <v/>
      </c>
      <c r="AV820" s="19" t="str">
        <f>IF(B820=1,"",IF(D820*AND(TrackingWorksheet!U825&gt;Calculations!$BE$3,TrackingWorksheet!K825="YES"),1,0))</f>
        <v/>
      </c>
      <c r="AW820" s="19" t="str">
        <f>IF(B820=1,"",IF(D820*AND(TrackingWorksheet!W825&gt;Calculations!$BE$3,TrackingWorksheet!K825="YES"),1,0))</f>
        <v/>
      </c>
      <c r="AX820" s="19">
        <f t="shared" si="182"/>
        <v>0</v>
      </c>
      <c r="AY820" s="19">
        <f t="shared" si="178"/>
        <v>0</v>
      </c>
      <c r="AZ820" s="27" t="str">
        <f>IF(B820=1,"",IF(TrackingWorksheet!Q825="","",TrackingWorksheet!Q825))</f>
        <v/>
      </c>
      <c r="BB820" s="4"/>
      <c r="BC820" s="4"/>
      <c r="BD820" s="4"/>
      <c r="BE820" s="4"/>
      <c r="BF820" s="4"/>
      <c r="BG820" s="4" t="str">
        <f>IF(B820=1,"",IF(AND(N820=1,TrackingWorksheet!$I825+14&lt;=WeeklySummary!$C$7),1,0))</f>
        <v/>
      </c>
      <c r="BH820" s="4" t="str">
        <f>IF(B820=1,"",IF(AND(R820=1,TrackingWorksheet!$I825+14&lt;=WeeklySummary!$C$7),1,0))</f>
        <v/>
      </c>
      <c r="BI820" s="4" t="str">
        <f>IF(B820=1,"",IF(AND(J820=1,TrackingWorksheet!$G825+14&lt;=WeeklySummary!$C$7),1,0))</f>
        <v/>
      </c>
      <c r="BJ820" s="4" t="str">
        <f>IF(B820=1,"",IF(AND(T820=1,TrackingWorksheet!$I825+14&lt;=WeeklySummary!$C$7),1,0))</f>
        <v/>
      </c>
      <c r="BK820" s="4" t="str">
        <f>IF(B820=1,"",IF(AND(T820=1,TrackingWorksheet!$G825+14&lt;=WeeklySummary!$C$7),1,0))</f>
        <v/>
      </c>
      <c r="BL820" s="4">
        <f t="shared" si="191"/>
        <v>0</v>
      </c>
    </row>
    <row r="821" spans="2:64" x14ac:dyDescent="0.25">
      <c r="B821" s="27">
        <f>IF(AND(ISBLANK(TrackingWorksheet!B826),ISBLANK(TrackingWorksheet!C826),ISBLANK(TrackingWorksheet!G826),ISBLANK(TrackingWorksheet!H826),
ISBLANK(TrackingWorksheet!I826),ISBLANK(TrackingWorksheet!J826),ISBLANK(TrackingWorksheet!M826),
ISBLANK(TrackingWorksheet!N828)),1,0)</f>
        <v>1</v>
      </c>
      <c r="C821" s="12" t="str">
        <f>IF(B821=1,"",TrackingWorksheet!F826)</f>
        <v/>
      </c>
      <c r="D821" s="20" t="str">
        <f>IF(B821=1,"",IF(AND(TrackingWorksheet!B826&lt;&gt;"",TrackingWorksheet!B826&lt;=WeeklySummary!$C$7,OR(TrackingWorksheet!C826="",TrackingWorksheet!C826&gt;=WeeklySummary!$C$6)),1,0))</f>
        <v/>
      </c>
      <c r="E821" s="10" t="str">
        <f>IF(B821=1,"",IF(AND(TrackingWorksheet!G826 &lt;&gt;"",TrackingWorksheet!G826&lt;=WeeklySummary!$C$7, TrackingWorksheet!H826=Lists!$D$4), "Y", "N"))</f>
        <v/>
      </c>
      <c r="F821" s="10" t="str">
        <f>IF(B821=1,"",IF(AND(TrackingWorksheet!I826 &lt;&gt;"", TrackingWorksheet!I826&lt;=WeeklySummary!$C$7, TrackingWorksheet!J826=Lists!$D$4), "Y", "N"))</f>
        <v/>
      </c>
      <c r="G821" s="10" t="str">
        <f>IF(B821=1,"",IF(AND(TrackingWorksheet!G826 &lt;&gt;"",TrackingWorksheet!G826&lt;=WeeklySummary!$C$7, TrackingWorksheet!H826=Lists!$D$5), "Y", "N"))</f>
        <v/>
      </c>
      <c r="H821" s="10" t="str">
        <f>IF(B821=1,"",IF(AND(TrackingWorksheet!I826 &lt;&gt;"", TrackingWorksheet!I826&lt;=WeeklySummary!$C$7, TrackingWorksheet!J826=Lists!$D$5), "Y", "N"))</f>
        <v/>
      </c>
      <c r="I821" s="20" t="str">
        <f>IF(B821=1,"",IF(AND(TrackingWorksheet!G826 &lt;&gt;"", TrackingWorksheet!G826&lt;=WeeklySummary!$C$7, TrackingWorksheet!H826=Lists!$D$6), 1, 0))</f>
        <v/>
      </c>
      <c r="J821" s="20" t="str">
        <f t="shared" si="183"/>
        <v/>
      </c>
      <c r="K821" s="10" t="str">
        <f>IF(B821=1,"",IF(AND(TrackingWorksheet!I826&lt;=WeeklySummary!$C$7,TrackingWorksheet!K826="YES"),0,IF(AND(AND(OR(E821="Y",F821="Y"),E821&lt;&gt;F821),G821&lt;&gt;"Y", H821&lt;&gt;"Y"), 1, 0)))</f>
        <v/>
      </c>
      <c r="L821" s="20" t="str">
        <f t="shared" si="184"/>
        <v/>
      </c>
      <c r="M821" s="10" t="str">
        <f t="shared" si="185"/>
        <v/>
      </c>
      <c r="N821" s="20" t="str">
        <f t="shared" si="186"/>
        <v/>
      </c>
      <c r="O821" s="10" t="str">
        <f>IF(B821=1,"",IF(AND(TrackingWorksheet!I826&lt;=WeeklySummary!$C$7,TrackingWorksheet!K826="YES"),0,IF(AND(AND(OR(G821="Y",H821="Y"),G821&lt;&gt;H821),E821&lt;&gt;"Y", F821&lt;&gt;"Y"), 1, 0)))</f>
        <v/>
      </c>
      <c r="P821" s="20" t="str">
        <f t="shared" si="187"/>
        <v/>
      </c>
      <c r="Q821" s="10" t="str">
        <f t="shared" si="188"/>
        <v/>
      </c>
      <c r="R821" s="10" t="str">
        <f t="shared" si="189"/>
        <v/>
      </c>
      <c r="S821" s="10" t="str">
        <f>IF(B821=1,"",IF(AND(OR(AND(TrackingWorksheet!H826=Lists!$D$7,TrackingWorksheet!H826=TrackingWorksheet!J826),TrackingWorksheet!H826&lt;&gt;TrackingWorksheet!J826),TrackingWorksheet!K826="YES",TrackingWorksheet!H826&lt;&gt;Lists!$D$6,TrackingWorksheet!G826&lt;=WeeklySummary!$C$7,TrackingWorksheet!I826&lt;=WeeklySummary!$C$7),1,0))</f>
        <v/>
      </c>
      <c r="T821" s="10" t="str">
        <f t="shared" si="190"/>
        <v/>
      </c>
      <c r="U821" s="10" t="str">
        <f>IF($B821=1,"",IF(TrackingWorksheet!$K826="YES",1, 0)*D821)</f>
        <v/>
      </c>
      <c r="V821" s="20">
        <f t="shared" si="179"/>
        <v>0</v>
      </c>
      <c r="W821" s="20">
        <f t="shared" si="180"/>
        <v>0</v>
      </c>
      <c r="X821" s="10" t="str">
        <f>IF($B821=1,"",IF(AND(TrackingWorksheet!$L826&lt;&gt;"", TrackingWorksheet!$L826&gt;=WeeklySummary!$C$6,TrackingWorksheet!$L826&lt;=WeeklySummary!$C$7,OR(TrackingWorksheet!$H826=Lists!$D$4,TrackingWorksheet!$J826=Lists!$D$4)), 1, 0))</f>
        <v/>
      </c>
      <c r="Y821" s="10" t="str">
        <f>IF($B821=1,"",IF(AND(TrackingWorksheet!$L826&lt;&gt;"", TrackingWorksheet!$L826&gt;=WeeklySummary!$C$6,TrackingWorksheet!$L826&lt;=WeeklySummary!$C$7,OR(TrackingWorksheet!$H826=Lists!$D$5,TrackingWorksheet!$J826=Lists!$D$5)), 1, 0))</f>
        <v/>
      </c>
      <c r="Z821" s="10" t="str">
        <f>IF($B821=1,"",IF(AND(TrackingWorksheet!$L826&lt;&gt;"", TrackingWorksheet!$L826&gt;=WeeklySummary!$C$6,TrackingWorksheet!$L826&lt;=WeeklySummary!$C$7,OR(TrackingWorksheet!$H826=Lists!$D$6,TrackingWorksheet!$J826=Lists!$D$6)), 1, 0))</f>
        <v/>
      </c>
      <c r="AA821" s="19" t="str">
        <f>IF(B821=1,"",IF(AND(TrackingWorksheet!M826&lt;&gt;"",TrackingWorksheet!M826&lt;=WeeklySummary!$C$7),1,0)*D821)</f>
        <v/>
      </c>
      <c r="AB821" s="19" t="str">
        <f>IF(B821=1,"",IF(AND(TrackingWorksheet!N826&lt;&gt;"",TrackingWorksheet!N826&lt;=WeeklySummary!$C$7),1,0)*D821)</f>
        <v/>
      </c>
      <c r="AC821" s="19" t="str">
        <f>IF(B821=1,"",TrackingWorksheet!T826)</f>
        <v/>
      </c>
      <c r="AD821" s="19" t="str">
        <f>IF(B821=1,"",IF(D821*AND(TrackingWorksheet!S826&gt;=Calculations!$BD$3,TrackingWorksheet!U826="",TrackingWorksheet!K826="YES"),1,0))</f>
        <v/>
      </c>
      <c r="AE821" s="19" t="str">
        <f>IF($B821=1,"",IF(AND(TrackingWorksheet!$S826&gt;$BE$3,TrackingWorksheet!$T826=Lists!$P$4),1, 0)*D821)</f>
        <v/>
      </c>
      <c r="AF821" s="19" t="str">
        <f>IF($B821=1,"",IF(AND(TrackingWorksheet!$U826&gt;$BE$3,TrackingWorksheet!$V826=Lists!$P$4),1, 0)*D821)</f>
        <v/>
      </c>
      <c r="AG821" s="19" t="str">
        <f>IF($B821=1,"",IF(AND(TrackingWorksheet!$W826&gt;$BE$3,TrackingWorksheet!$X826=Lists!$P$4),1, 0)*D821)</f>
        <v/>
      </c>
      <c r="AH821" s="19" t="str">
        <f>IF($B821=1,"",IF(AND(TrackingWorksheet!$Y826&gt;$BE$3,TrackingWorksheet!$Z826=Lists!$P$4),1, 0)*D821)</f>
        <v/>
      </c>
      <c r="AI821" s="19" t="str">
        <f>IF($B821=1,"",IF(AND(TrackingWorksheet!$AA826&gt;$BE$3,TrackingWorksheet!$AB826=Lists!$P$4),1, 0)*D821)</f>
        <v/>
      </c>
      <c r="AJ821" s="19" t="str">
        <f>IF($B821=1,"",IF(AND(TrackingWorksheet!$S826&gt;$BE$3,TrackingWorksheet!$T826=Lists!$P$5),1, 0)*D821)</f>
        <v/>
      </c>
      <c r="AK821" s="19" t="str">
        <f>IF($B821=1,"",IF(AND(TrackingWorksheet!$U826&gt;$BE$3,TrackingWorksheet!$V826=Lists!$P$5),1, 0)*D821)</f>
        <v/>
      </c>
      <c r="AL821" s="19" t="str">
        <f>IF($B821=1,"",IF(AND(TrackingWorksheet!$W826&gt;$BE$3,TrackingWorksheet!$X826=Lists!$P$5),1, 0)*D821)</f>
        <v/>
      </c>
      <c r="AM821" s="19" t="str">
        <f>IF($B821=1,"",IF(AND(TrackingWorksheet!$Y826&gt;$BE$3,TrackingWorksheet!$Z826=Lists!$P$5),1, 0)*D821)</f>
        <v/>
      </c>
      <c r="AN821" s="19" t="str">
        <f>IF($B821=1,"",IF(AND(TrackingWorksheet!$AA826&gt;$BE$3,TrackingWorksheet!$AB826=Lists!$P$5),1, 0)*D821)</f>
        <v/>
      </c>
      <c r="AO821" s="19" t="str">
        <f>IF($B821=1,"",IF(AND(TrackingWorksheet!$S826&gt;$BE$3,TrackingWorksheet!$T826=Lists!$P$6),1, 0)*D821)</f>
        <v/>
      </c>
      <c r="AP821" s="19" t="str">
        <f>IF($B821=1,"",IF(AND(TrackingWorksheet!$U826&gt;$BE$3,TrackingWorksheet!$V826=Lists!$P$6),1, 0)*D821)</f>
        <v/>
      </c>
      <c r="AQ821" s="19" t="str">
        <f>IF($B821=1,"",IF(AND(TrackingWorksheet!$W826&gt;$BE$3,TrackingWorksheet!$X826=Lists!$P$6),1, 0)*D821)</f>
        <v/>
      </c>
      <c r="AR821" s="19" t="str">
        <f>IF($B821=1,"",IF(AND(TrackingWorksheet!$Y826&gt;$BE$3,TrackingWorksheet!$Z826=Lists!$P$6),1, 0)*D821)</f>
        <v/>
      </c>
      <c r="AS821" s="19" t="str">
        <f>IF($B821=1,"",IF(AND(TrackingWorksheet!$AA826&gt;$BE$3,TrackingWorksheet!$AB826=Lists!$P$6),1, 0)*D821)</f>
        <v/>
      </c>
      <c r="AT821" s="19">
        <f t="shared" si="181"/>
        <v>0</v>
      </c>
      <c r="AU821" s="19" t="str">
        <f>IF(B821=1,"",IF(AND(TrackingWorksheet!K826="",TrackingWorksheet!M826="", TrackingWorksheet!N826="", TrackingWorksheet!S826="", TrackingWorksheet!V826="", TrackingWorksheet!W826="", TrackingWorksheet!Y826="", TrackingWorksheet!AA826="", V821=1),1,0)*D821)</f>
        <v/>
      </c>
      <c r="AV821" s="19" t="str">
        <f>IF(B821=1,"",IF(D821*AND(TrackingWorksheet!U826&gt;Calculations!$BE$3,TrackingWorksheet!K826="YES"),1,0))</f>
        <v/>
      </c>
      <c r="AW821" s="19" t="str">
        <f>IF(B821=1,"",IF(D821*AND(TrackingWorksheet!W826&gt;Calculations!$BE$3,TrackingWorksheet!K826="YES"),1,0))</f>
        <v/>
      </c>
      <c r="AX821" s="19">
        <f t="shared" si="182"/>
        <v>0</v>
      </c>
      <c r="AY821" s="19">
        <f t="shared" si="178"/>
        <v>0</v>
      </c>
      <c r="AZ821" s="27" t="str">
        <f>IF(B821=1,"",IF(TrackingWorksheet!Q826="","",TrackingWorksheet!Q826))</f>
        <v/>
      </c>
      <c r="BB821" s="4"/>
      <c r="BC821" s="4"/>
      <c r="BD821" s="4"/>
      <c r="BE821" s="4"/>
      <c r="BF821" s="4"/>
      <c r="BG821" s="4" t="str">
        <f>IF(B821=1,"",IF(AND(N821=1,TrackingWorksheet!$I826+14&lt;=WeeklySummary!$C$7),1,0))</f>
        <v/>
      </c>
      <c r="BH821" s="4" t="str">
        <f>IF(B821=1,"",IF(AND(R821=1,TrackingWorksheet!$I826+14&lt;=WeeklySummary!$C$7),1,0))</f>
        <v/>
      </c>
      <c r="BI821" s="4" t="str">
        <f>IF(B821=1,"",IF(AND(J821=1,TrackingWorksheet!$G826+14&lt;=WeeklySummary!$C$7),1,0))</f>
        <v/>
      </c>
      <c r="BJ821" s="4" t="str">
        <f>IF(B821=1,"",IF(AND(T821=1,TrackingWorksheet!$I826+14&lt;=WeeklySummary!$C$7),1,0))</f>
        <v/>
      </c>
      <c r="BK821" s="4" t="str">
        <f>IF(B821=1,"",IF(AND(T821=1,TrackingWorksheet!$G826+14&lt;=WeeklySummary!$C$7),1,0))</f>
        <v/>
      </c>
      <c r="BL821" s="4">
        <f t="shared" si="191"/>
        <v>0</v>
      </c>
    </row>
    <row r="822" spans="2:64" x14ac:dyDescent="0.25">
      <c r="B822" s="27">
        <f>IF(AND(ISBLANK(TrackingWorksheet!B827),ISBLANK(TrackingWorksheet!C827),ISBLANK(TrackingWorksheet!G827),ISBLANK(TrackingWorksheet!H827),
ISBLANK(TrackingWorksheet!I827),ISBLANK(TrackingWorksheet!J827),ISBLANK(TrackingWorksheet!M827),
ISBLANK(TrackingWorksheet!N829)),1,0)</f>
        <v>1</v>
      </c>
      <c r="C822" s="12" t="str">
        <f>IF(B822=1,"",TrackingWorksheet!F827)</f>
        <v/>
      </c>
      <c r="D822" s="20" t="str">
        <f>IF(B822=1,"",IF(AND(TrackingWorksheet!B827&lt;&gt;"",TrackingWorksheet!B827&lt;=WeeklySummary!$C$7,OR(TrackingWorksheet!C827="",TrackingWorksheet!C827&gt;=WeeklySummary!$C$6)),1,0))</f>
        <v/>
      </c>
      <c r="E822" s="10" t="str">
        <f>IF(B822=1,"",IF(AND(TrackingWorksheet!G827 &lt;&gt;"",TrackingWorksheet!G827&lt;=WeeklySummary!$C$7, TrackingWorksheet!H827=Lists!$D$4), "Y", "N"))</f>
        <v/>
      </c>
      <c r="F822" s="10" t="str">
        <f>IF(B822=1,"",IF(AND(TrackingWorksheet!I827 &lt;&gt;"", TrackingWorksheet!I827&lt;=WeeklySummary!$C$7, TrackingWorksheet!J827=Lists!$D$4), "Y", "N"))</f>
        <v/>
      </c>
      <c r="G822" s="10" t="str">
        <f>IF(B822=1,"",IF(AND(TrackingWorksheet!G827 &lt;&gt;"",TrackingWorksheet!G827&lt;=WeeklySummary!$C$7, TrackingWorksheet!H827=Lists!$D$5), "Y", "N"))</f>
        <v/>
      </c>
      <c r="H822" s="10" t="str">
        <f>IF(B822=1,"",IF(AND(TrackingWorksheet!I827 &lt;&gt;"", TrackingWorksheet!I827&lt;=WeeklySummary!$C$7, TrackingWorksheet!J827=Lists!$D$5), "Y", "N"))</f>
        <v/>
      </c>
      <c r="I822" s="20" t="str">
        <f>IF(B822=1,"",IF(AND(TrackingWorksheet!G827 &lt;&gt;"", TrackingWorksheet!G827&lt;=WeeklySummary!$C$7, TrackingWorksheet!H827=Lists!$D$6), 1, 0))</f>
        <v/>
      </c>
      <c r="J822" s="20" t="str">
        <f t="shared" si="183"/>
        <v/>
      </c>
      <c r="K822" s="10" t="str">
        <f>IF(B822=1,"",IF(AND(TrackingWorksheet!I827&lt;=WeeklySummary!$C$7,TrackingWorksheet!K827="YES"),0,IF(AND(AND(OR(E822="Y",F822="Y"),E822&lt;&gt;F822),G822&lt;&gt;"Y", H822&lt;&gt;"Y"), 1, 0)))</f>
        <v/>
      </c>
      <c r="L822" s="20" t="str">
        <f t="shared" si="184"/>
        <v/>
      </c>
      <c r="M822" s="10" t="str">
        <f t="shared" si="185"/>
        <v/>
      </c>
      <c r="N822" s="20" t="str">
        <f t="shared" si="186"/>
        <v/>
      </c>
      <c r="O822" s="10" t="str">
        <f>IF(B822=1,"",IF(AND(TrackingWorksheet!I827&lt;=WeeklySummary!$C$7,TrackingWorksheet!K827="YES"),0,IF(AND(AND(OR(G822="Y",H822="Y"),G822&lt;&gt;H822),E822&lt;&gt;"Y", F822&lt;&gt;"Y"), 1, 0)))</f>
        <v/>
      </c>
      <c r="P822" s="20" t="str">
        <f t="shared" si="187"/>
        <v/>
      </c>
      <c r="Q822" s="10" t="str">
        <f t="shared" si="188"/>
        <v/>
      </c>
      <c r="R822" s="10" t="str">
        <f t="shared" si="189"/>
        <v/>
      </c>
      <c r="S822" s="10" t="str">
        <f>IF(B822=1,"",IF(AND(OR(AND(TrackingWorksheet!H827=Lists!$D$7,TrackingWorksheet!H827=TrackingWorksheet!J827),TrackingWorksheet!H827&lt;&gt;TrackingWorksheet!J827),TrackingWorksheet!K827="YES",TrackingWorksheet!H827&lt;&gt;Lists!$D$6,TrackingWorksheet!G827&lt;=WeeklySummary!$C$7,TrackingWorksheet!I827&lt;=WeeklySummary!$C$7),1,0))</f>
        <v/>
      </c>
      <c r="T822" s="10" t="str">
        <f t="shared" si="190"/>
        <v/>
      </c>
      <c r="U822" s="10" t="str">
        <f>IF($B822=1,"",IF(TrackingWorksheet!$K827="YES",1, 0)*D822)</f>
        <v/>
      </c>
      <c r="V822" s="20">
        <f t="shared" si="179"/>
        <v>0</v>
      </c>
      <c r="W822" s="20">
        <f t="shared" si="180"/>
        <v>0</v>
      </c>
      <c r="X822" s="10" t="str">
        <f>IF($B822=1,"",IF(AND(TrackingWorksheet!$L827&lt;&gt;"", TrackingWorksheet!$L827&gt;=WeeklySummary!$C$6,TrackingWorksheet!$L827&lt;=WeeklySummary!$C$7,OR(TrackingWorksheet!$H827=Lists!$D$4,TrackingWorksheet!$J827=Lists!$D$4)), 1, 0))</f>
        <v/>
      </c>
      <c r="Y822" s="10" t="str">
        <f>IF($B822=1,"",IF(AND(TrackingWorksheet!$L827&lt;&gt;"", TrackingWorksheet!$L827&gt;=WeeklySummary!$C$6,TrackingWorksheet!$L827&lt;=WeeklySummary!$C$7,OR(TrackingWorksheet!$H827=Lists!$D$5,TrackingWorksheet!$J827=Lists!$D$5)), 1, 0))</f>
        <v/>
      </c>
      <c r="Z822" s="10" t="str">
        <f>IF($B822=1,"",IF(AND(TrackingWorksheet!$L827&lt;&gt;"", TrackingWorksheet!$L827&gt;=WeeklySummary!$C$6,TrackingWorksheet!$L827&lt;=WeeklySummary!$C$7,OR(TrackingWorksheet!$H827=Lists!$D$6,TrackingWorksheet!$J827=Lists!$D$6)), 1, 0))</f>
        <v/>
      </c>
      <c r="AA822" s="19" t="str">
        <f>IF(B822=1,"",IF(AND(TrackingWorksheet!M827&lt;&gt;"",TrackingWorksheet!M827&lt;=WeeklySummary!$C$7),1,0)*D822)</f>
        <v/>
      </c>
      <c r="AB822" s="19" t="str">
        <f>IF(B822=1,"",IF(AND(TrackingWorksheet!N827&lt;&gt;"",TrackingWorksheet!N827&lt;=WeeklySummary!$C$7),1,0)*D822)</f>
        <v/>
      </c>
      <c r="AC822" s="19" t="str">
        <f>IF(B822=1,"",TrackingWorksheet!T827)</f>
        <v/>
      </c>
      <c r="AD822" s="19" t="str">
        <f>IF(B822=1,"",IF(D822*AND(TrackingWorksheet!S827&gt;=Calculations!$BD$3,TrackingWorksheet!U827="",TrackingWorksheet!K827="YES"),1,0))</f>
        <v/>
      </c>
      <c r="AE822" s="19" t="str">
        <f>IF($B822=1,"",IF(AND(TrackingWorksheet!$S827&gt;$BE$3,TrackingWorksheet!$T827=Lists!$P$4),1, 0)*D822)</f>
        <v/>
      </c>
      <c r="AF822" s="19" t="str">
        <f>IF($B822=1,"",IF(AND(TrackingWorksheet!$U827&gt;$BE$3,TrackingWorksheet!$V827=Lists!$P$4),1, 0)*D822)</f>
        <v/>
      </c>
      <c r="AG822" s="19" t="str">
        <f>IF($B822=1,"",IF(AND(TrackingWorksheet!$W827&gt;$BE$3,TrackingWorksheet!$X827=Lists!$P$4),1, 0)*D822)</f>
        <v/>
      </c>
      <c r="AH822" s="19" t="str">
        <f>IF($B822=1,"",IF(AND(TrackingWorksheet!$Y827&gt;$BE$3,TrackingWorksheet!$Z827=Lists!$P$4),1, 0)*D822)</f>
        <v/>
      </c>
      <c r="AI822" s="19" t="str">
        <f>IF($B822=1,"",IF(AND(TrackingWorksheet!$AA827&gt;$BE$3,TrackingWorksheet!$AB827=Lists!$P$4),1, 0)*D822)</f>
        <v/>
      </c>
      <c r="AJ822" s="19" t="str">
        <f>IF($B822=1,"",IF(AND(TrackingWorksheet!$S827&gt;$BE$3,TrackingWorksheet!$T827=Lists!$P$5),1, 0)*D822)</f>
        <v/>
      </c>
      <c r="AK822" s="19" t="str">
        <f>IF($B822=1,"",IF(AND(TrackingWorksheet!$U827&gt;$BE$3,TrackingWorksheet!$V827=Lists!$P$5),1, 0)*D822)</f>
        <v/>
      </c>
      <c r="AL822" s="19" t="str">
        <f>IF($B822=1,"",IF(AND(TrackingWorksheet!$W827&gt;$BE$3,TrackingWorksheet!$X827=Lists!$P$5),1, 0)*D822)</f>
        <v/>
      </c>
      <c r="AM822" s="19" t="str">
        <f>IF($B822=1,"",IF(AND(TrackingWorksheet!$Y827&gt;$BE$3,TrackingWorksheet!$Z827=Lists!$P$5),1, 0)*D822)</f>
        <v/>
      </c>
      <c r="AN822" s="19" t="str">
        <f>IF($B822=1,"",IF(AND(TrackingWorksheet!$AA827&gt;$BE$3,TrackingWorksheet!$AB827=Lists!$P$5),1, 0)*D822)</f>
        <v/>
      </c>
      <c r="AO822" s="19" t="str">
        <f>IF($B822=1,"",IF(AND(TrackingWorksheet!$S827&gt;$BE$3,TrackingWorksheet!$T827=Lists!$P$6),1, 0)*D822)</f>
        <v/>
      </c>
      <c r="AP822" s="19" t="str">
        <f>IF($B822=1,"",IF(AND(TrackingWorksheet!$U827&gt;$BE$3,TrackingWorksheet!$V827=Lists!$P$6),1, 0)*D822)</f>
        <v/>
      </c>
      <c r="AQ822" s="19" t="str">
        <f>IF($B822=1,"",IF(AND(TrackingWorksheet!$W827&gt;$BE$3,TrackingWorksheet!$X827=Lists!$P$6),1, 0)*D822)</f>
        <v/>
      </c>
      <c r="AR822" s="19" t="str">
        <f>IF($B822=1,"",IF(AND(TrackingWorksheet!$Y827&gt;$BE$3,TrackingWorksheet!$Z827=Lists!$P$6),1, 0)*D822)</f>
        <v/>
      </c>
      <c r="AS822" s="19" t="str">
        <f>IF($B822=1,"",IF(AND(TrackingWorksheet!$AA827&gt;$BE$3,TrackingWorksheet!$AB827=Lists!$P$6),1, 0)*D822)</f>
        <v/>
      </c>
      <c r="AT822" s="19">
        <f t="shared" si="181"/>
        <v>0</v>
      </c>
      <c r="AU822" s="19" t="str">
        <f>IF(B822=1,"",IF(AND(TrackingWorksheet!K827="",TrackingWorksheet!M827="", TrackingWorksheet!N827="", TrackingWorksheet!S827="", TrackingWorksheet!V827="", TrackingWorksheet!W827="", TrackingWorksheet!Y827="", TrackingWorksheet!AA827="", V822=1),1,0)*D822)</f>
        <v/>
      </c>
      <c r="AV822" s="19" t="str">
        <f>IF(B822=1,"",IF(D822*AND(TrackingWorksheet!U827&gt;Calculations!$BE$3,TrackingWorksheet!K827="YES"),1,0))</f>
        <v/>
      </c>
      <c r="AW822" s="19" t="str">
        <f>IF(B822=1,"",IF(D822*AND(TrackingWorksheet!W827&gt;Calculations!$BE$3,TrackingWorksheet!K827="YES"),1,0))</f>
        <v/>
      </c>
      <c r="AX822" s="19">
        <f t="shared" si="182"/>
        <v>0</v>
      </c>
      <c r="AY822" s="19">
        <f t="shared" si="178"/>
        <v>0</v>
      </c>
      <c r="AZ822" s="27" t="str">
        <f>IF(B822=1,"",IF(TrackingWorksheet!Q827="","",TrackingWorksheet!Q827))</f>
        <v/>
      </c>
      <c r="BB822" s="4"/>
      <c r="BC822" s="4"/>
      <c r="BD822" s="4"/>
      <c r="BE822" s="4"/>
      <c r="BF822" s="4"/>
      <c r="BG822" s="4" t="str">
        <f>IF(B822=1,"",IF(AND(N822=1,TrackingWorksheet!$I827+14&lt;=WeeklySummary!$C$7),1,0))</f>
        <v/>
      </c>
      <c r="BH822" s="4" t="str">
        <f>IF(B822=1,"",IF(AND(R822=1,TrackingWorksheet!$I827+14&lt;=WeeklySummary!$C$7),1,0))</f>
        <v/>
      </c>
      <c r="BI822" s="4" t="str">
        <f>IF(B822=1,"",IF(AND(J822=1,TrackingWorksheet!$G827+14&lt;=WeeklySummary!$C$7),1,0))</f>
        <v/>
      </c>
      <c r="BJ822" s="4" t="str">
        <f>IF(B822=1,"",IF(AND(T822=1,TrackingWorksheet!$I827+14&lt;=WeeklySummary!$C$7),1,0))</f>
        <v/>
      </c>
      <c r="BK822" s="4" t="str">
        <f>IF(B822=1,"",IF(AND(T822=1,TrackingWorksheet!$G827+14&lt;=WeeklySummary!$C$7),1,0))</f>
        <v/>
      </c>
      <c r="BL822" s="4">
        <f t="shared" si="191"/>
        <v>0</v>
      </c>
    </row>
    <row r="823" spans="2:64" x14ac:dyDescent="0.25">
      <c r="B823" s="27">
        <f>IF(AND(ISBLANK(TrackingWorksheet!B828),ISBLANK(TrackingWorksheet!C828),ISBLANK(TrackingWorksheet!G828),ISBLANK(TrackingWorksheet!H828),
ISBLANK(TrackingWorksheet!I828),ISBLANK(TrackingWorksheet!J828),ISBLANK(TrackingWorksheet!M828),
ISBLANK(TrackingWorksheet!N830)),1,0)</f>
        <v>1</v>
      </c>
      <c r="C823" s="12" t="str">
        <f>IF(B823=1,"",TrackingWorksheet!F828)</f>
        <v/>
      </c>
      <c r="D823" s="20" t="str">
        <f>IF(B823=1,"",IF(AND(TrackingWorksheet!B828&lt;&gt;"",TrackingWorksheet!B828&lt;=WeeklySummary!$C$7,OR(TrackingWorksheet!C828="",TrackingWorksheet!C828&gt;=WeeklySummary!$C$6)),1,0))</f>
        <v/>
      </c>
      <c r="E823" s="10" t="str">
        <f>IF(B823=1,"",IF(AND(TrackingWorksheet!G828 &lt;&gt;"",TrackingWorksheet!G828&lt;=WeeklySummary!$C$7, TrackingWorksheet!H828=Lists!$D$4), "Y", "N"))</f>
        <v/>
      </c>
      <c r="F823" s="10" t="str">
        <f>IF(B823=1,"",IF(AND(TrackingWorksheet!I828 &lt;&gt;"", TrackingWorksheet!I828&lt;=WeeklySummary!$C$7, TrackingWorksheet!J828=Lists!$D$4), "Y", "N"))</f>
        <v/>
      </c>
      <c r="G823" s="10" t="str">
        <f>IF(B823=1,"",IF(AND(TrackingWorksheet!G828 &lt;&gt;"",TrackingWorksheet!G828&lt;=WeeklySummary!$C$7, TrackingWorksheet!H828=Lists!$D$5), "Y", "N"))</f>
        <v/>
      </c>
      <c r="H823" s="10" t="str">
        <f>IF(B823=1,"",IF(AND(TrackingWorksheet!I828 &lt;&gt;"", TrackingWorksheet!I828&lt;=WeeklySummary!$C$7, TrackingWorksheet!J828=Lists!$D$5), "Y", "N"))</f>
        <v/>
      </c>
      <c r="I823" s="20" t="str">
        <f>IF(B823=1,"",IF(AND(TrackingWorksheet!G828 &lt;&gt;"", TrackingWorksheet!G828&lt;=WeeklySummary!$C$7, TrackingWorksheet!H828=Lists!$D$6), 1, 0))</f>
        <v/>
      </c>
      <c r="J823" s="20" t="str">
        <f t="shared" si="183"/>
        <v/>
      </c>
      <c r="K823" s="10" t="str">
        <f>IF(B823=1,"",IF(AND(TrackingWorksheet!I828&lt;=WeeklySummary!$C$7,TrackingWorksheet!K828="YES"),0,IF(AND(AND(OR(E823="Y",F823="Y"),E823&lt;&gt;F823),G823&lt;&gt;"Y", H823&lt;&gt;"Y"), 1, 0)))</f>
        <v/>
      </c>
      <c r="L823" s="20" t="str">
        <f t="shared" si="184"/>
        <v/>
      </c>
      <c r="M823" s="10" t="str">
        <f t="shared" si="185"/>
        <v/>
      </c>
      <c r="N823" s="20" t="str">
        <f t="shared" si="186"/>
        <v/>
      </c>
      <c r="O823" s="10" t="str">
        <f>IF(B823=1,"",IF(AND(TrackingWorksheet!I828&lt;=WeeklySummary!$C$7,TrackingWorksheet!K828="YES"),0,IF(AND(AND(OR(G823="Y",H823="Y"),G823&lt;&gt;H823),E823&lt;&gt;"Y", F823&lt;&gt;"Y"), 1, 0)))</f>
        <v/>
      </c>
      <c r="P823" s="20" t="str">
        <f t="shared" si="187"/>
        <v/>
      </c>
      <c r="Q823" s="10" t="str">
        <f t="shared" si="188"/>
        <v/>
      </c>
      <c r="R823" s="10" t="str">
        <f t="shared" si="189"/>
        <v/>
      </c>
      <c r="S823" s="10" t="str">
        <f>IF(B823=1,"",IF(AND(OR(AND(TrackingWorksheet!H828=Lists!$D$7,TrackingWorksheet!H828=TrackingWorksheet!J828),TrackingWorksheet!H828&lt;&gt;TrackingWorksheet!J828),TrackingWorksheet!K828="YES",TrackingWorksheet!H828&lt;&gt;Lists!$D$6,TrackingWorksheet!G828&lt;=WeeklySummary!$C$7,TrackingWorksheet!I828&lt;=WeeklySummary!$C$7),1,0))</f>
        <v/>
      </c>
      <c r="T823" s="10" t="str">
        <f t="shared" si="190"/>
        <v/>
      </c>
      <c r="U823" s="10" t="str">
        <f>IF($B823=1,"",IF(TrackingWorksheet!$K828="YES",1, 0)*D823)</f>
        <v/>
      </c>
      <c r="V823" s="20">
        <f t="shared" si="179"/>
        <v>0</v>
      </c>
      <c r="W823" s="20">
        <f t="shared" si="180"/>
        <v>0</v>
      </c>
      <c r="X823" s="10" t="str">
        <f>IF($B823=1,"",IF(AND(TrackingWorksheet!$L828&lt;&gt;"", TrackingWorksheet!$L828&gt;=WeeklySummary!$C$6,TrackingWorksheet!$L828&lt;=WeeklySummary!$C$7,OR(TrackingWorksheet!$H828=Lists!$D$4,TrackingWorksheet!$J828=Lists!$D$4)), 1, 0))</f>
        <v/>
      </c>
      <c r="Y823" s="10" t="str">
        <f>IF($B823=1,"",IF(AND(TrackingWorksheet!$L828&lt;&gt;"", TrackingWorksheet!$L828&gt;=WeeklySummary!$C$6,TrackingWorksheet!$L828&lt;=WeeklySummary!$C$7,OR(TrackingWorksheet!$H828=Lists!$D$5,TrackingWorksheet!$J828=Lists!$D$5)), 1, 0))</f>
        <v/>
      </c>
      <c r="Z823" s="10" t="str">
        <f>IF($B823=1,"",IF(AND(TrackingWorksheet!$L828&lt;&gt;"", TrackingWorksheet!$L828&gt;=WeeklySummary!$C$6,TrackingWorksheet!$L828&lt;=WeeklySummary!$C$7,OR(TrackingWorksheet!$H828=Lists!$D$6,TrackingWorksheet!$J828=Lists!$D$6)), 1, 0))</f>
        <v/>
      </c>
      <c r="AA823" s="19" t="str">
        <f>IF(B823=1,"",IF(AND(TrackingWorksheet!M828&lt;&gt;"",TrackingWorksheet!M828&lt;=WeeklySummary!$C$7),1,0)*D823)</f>
        <v/>
      </c>
      <c r="AB823" s="19" t="str">
        <f>IF(B823=1,"",IF(AND(TrackingWorksheet!N828&lt;&gt;"",TrackingWorksheet!N828&lt;=WeeklySummary!$C$7),1,0)*D823)</f>
        <v/>
      </c>
      <c r="AC823" s="19" t="str">
        <f>IF(B823=1,"",TrackingWorksheet!T828)</f>
        <v/>
      </c>
      <c r="AD823" s="19" t="str">
        <f>IF(B823=1,"",IF(D823*AND(TrackingWorksheet!S828&gt;=Calculations!$BD$3,TrackingWorksheet!U828="",TrackingWorksheet!K828="YES"),1,0))</f>
        <v/>
      </c>
      <c r="AE823" s="19" t="str">
        <f>IF($B823=1,"",IF(AND(TrackingWorksheet!$S828&gt;$BE$3,TrackingWorksheet!$T828=Lists!$P$4),1, 0)*D823)</f>
        <v/>
      </c>
      <c r="AF823" s="19" t="str">
        <f>IF($B823=1,"",IF(AND(TrackingWorksheet!$U828&gt;$BE$3,TrackingWorksheet!$V828=Lists!$P$4),1, 0)*D823)</f>
        <v/>
      </c>
      <c r="AG823" s="19" t="str">
        <f>IF($B823=1,"",IF(AND(TrackingWorksheet!$W828&gt;$BE$3,TrackingWorksheet!$X828=Lists!$P$4),1, 0)*D823)</f>
        <v/>
      </c>
      <c r="AH823" s="19" t="str">
        <f>IF($B823=1,"",IF(AND(TrackingWorksheet!$Y828&gt;$BE$3,TrackingWorksheet!$Z828=Lists!$P$4),1, 0)*D823)</f>
        <v/>
      </c>
      <c r="AI823" s="19" t="str">
        <f>IF($B823=1,"",IF(AND(TrackingWorksheet!$AA828&gt;$BE$3,TrackingWorksheet!$AB828=Lists!$P$4),1, 0)*D823)</f>
        <v/>
      </c>
      <c r="AJ823" s="19" t="str">
        <f>IF($B823=1,"",IF(AND(TrackingWorksheet!$S828&gt;$BE$3,TrackingWorksheet!$T828=Lists!$P$5),1, 0)*D823)</f>
        <v/>
      </c>
      <c r="AK823" s="19" t="str">
        <f>IF($B823=1,"",IF(AND(TrackingWorksheet!$U828&gt;$BE$3,TrackingWorksheet!$V828=Lists!$P$5),1, 0)*D823)</f>
        <v/>
      </c>
      <c r="AL823" s="19" t="str">
        <f>IF($B823=1,"",IF(AND(TrackingWorksheet!$W828&gt;$BE$3,TrackingWorksheet!$X828=Lists!$P$5),1, 0)*D823)</f>
        <v/>
      </c>
      <c r="AM823" s="19" t="str">
        <f>IF($B823=1,"",IF(AND(TrackingWorksheet!$Y828&gt;$BE$3,TrackingWorksheet!$Z828=Lists!$P$5),1, 0)*D823)</f>
        <v/>
      </c>
      <c r="AN823" s="19" t="str">
        <f>IF($B823=1,"",IF(AND(TrackingWorksheet!$AA828&gt;$BE$3,TrackingWorksheet!$AB828=Lists!$P$5),1, 0)*D823)</f>
        <v/>
      </c>
      <c r="AO823" s="19" t="str">
        <f>IF($B823=1,"",IF(AND(TrackingWorksheet!$S828&gt;$BE$3,TrackingWorksheet!$T828=Lists!$P$6),1, 0)*D823)</f>
        <v/>
      </c>
      <c r="AP823" s="19" t="str">
        <f>IF($B823=1,"",IF(AND(TrackingWorksheet!$U828&gt;$BE$3,TrackingWorksheet!$V828=Lists!$P$6),1, 0)*D823)</f>
        <v/>
      </c>
      <c r="AQ823" s="19" t="str">
        <f>IF($B823=1,"",IF(AND(TrackingWorksheet!$W828&gt;$BE$3,TrackingWorksheet!$X828=Lists!$P$6),1, 0)*D823)</f>
        <v/>
      </c>
      <c r="AR823" s="19" t="str">
        <f>IF($B823=1,"",IF(AND(TrackingWorksheet!$Y828&gt;$BE$3,TrackingWorksheet!$Z828=Lists!$P$6),1, 0)*D823)</f>
        <v/>
      </c>
      <c r="AS823" s="19" t="str">
        <f>IF($B823=1,"",IF(AND(TrackingWorksheet!$AA828&gt;$BE$3,TrackingWorksheet!$AB828=Lists!$P$6),1, 0)*D823)</f>
        <v/>
      </c>
      <c r="AT823" s="19">
        <f t="shared" si="181"/>
        <v>0</v>
      </c>
      <c r="AU823" s="19" t="str">
        <f>IF(B823=1,"",IF(AND(TrackingWorksheet!K828="",TrackingWorksheet!M828="", TrackingWorksheet!N828="", TrackingWorksheet!S828="", TrackingWorksheet!V828="", TrackingWorksheet!W828="", TrackingWorksheet!Y828="", TrackingWorksheet!AA828="", V823=1),1,0)*D823)</f>
        <v/>
      </c>
      <c r="AV823" s="19" t="str">
        <f>IF(B823=1,"",IF(D823*AND(TrackingWorksheet!U828&gt;Calculations!$BE$3,TrackingWorksheet!K828="YES"),1,0))</f>
        <v/>
      </c>
      <c r="AW823" s="19" t="str">
        <f>IF(B823=1,"",IF(D823*AND(TrackingWorksheet!W828&gt;Calculations!$BE$3,TrackingWorksheet!K828="YES"),1,0))</f>
        <v/>
      </c>
      <c r="AX823" s="19">
        <f t="shared" si="182"/>
        <v>0</v>
      </c>
      <c r="AY823" s="19">
        <f t="shared" si="178"/>
        <v>0</v>
      </c>
      <c r="AZ823" s="27" t="str">
        <f>IF(B823=1,"",IF(TrackingWorksheet!Q828="","",TrackingWorksheet!Q828))</f>
        <v/>
      </c>
      <c r="BB823" s="4"/>
      <c r="BC823" s="4"/>
      <c r="BD823" s="4"/>
      <c r="BE823" s="4"/>
      <c r="BF823" s="4"/>
      <c r="BG823" s="4" t="str">
        <f>IF(B823=1,"",IF(AND(N823=1,TrackingWorksheet!$I828+14&lt;=WeeklySummary!$C$7),1,0))</f>
        <v/>
      </c>
      <c r="BH823" s="4" t="str">
        <f>IF(B823=1,"",IF(AND(R823=1,TrackingWorksheet!$I828+14&lt;=WeeklySummary!$C$7),1,0))</f>
        <v/>
      </c>
      <c r="BI823" s="4" t="str">
        <f>IF(B823=1,"",IF(AND(J823=1,TrackingWorksheet!$G828+14&lt;=WeeklySummary!$C$7),1,0))</f>
        <v/>
      </c>
      <c r="BJ823" s="4" t="str">
        <f>IF(B823=1,"",IF(AND(T823=1,TrackingWorksheet!$I828+14&lt;=WeeklySummary!$C$7),1,0))</f>
        <v/>
      </c>
      <c r="BK823" s="4" t="str">
        <f>IF(B823=1,"",IF(AND(T823=1,TrackingWorksheet!$G828+14&lt;=WeeklySummary!$C$7),1,0))</f>
        <v/>
      </c>
      <c r="BL823" s="4">
        <f t="shared" si="191"/>
        <v>0</v>
      </c>
    </row>
    <row r="824" spans="2:64" x14ac:dyDescent="0.25">
      <c r="B824" s="27">
        <f>IF(AND(ISBLANK(TrackingWorksheet!B829),ISBLANK(TrackingWorksheet!C829),ISBLANK(TrackingWorksheet!G829),ISBLANK(TrackingWorksheet!H829),
ISBLANK(TrackingWorksheet!I829),ISBLANK(TrackingWorksheet!J829),ISBLANK(TrackingWorksheet!M829),
ISBLANK(TrackingWorksheet!N831)),1,0)</f>
        <v>1</v>
      </c>
      <c r="C824" s="12" t="str">
        <f>IF(B824=1,"",TrackingWorksheet!F829)</f>
        <v/>
      </c>
      <c r="D824" s="20" t="str">
        <f>IF(B824=1,"",IF(AND(TrackingWorksheet!B829&lt;&gt;"",TrackingWorksheet!B829&lt;=WeeklySummary!$C$7,OR(TrackingWorksheet!C829="",TrackingWorksheet!C829&gt;=WeeklySummary!$C$6)),1,0))</f>
        <v/>
      </c>
      <c r="E824" s="10" t="str">
        <f>IF(B824=1,"",IF(AND(TrackingWorksheet!G829 &lt;&gt;"",TrackingWorksheet!G829&lt;=WeeklySummary!$C$7, TrackingWorksheet!H829=Lists!$D$4), "Y", "N"))</f>
        <v/>
      </c>
      <c r="F824" s="10" t="str">
        <f>IF(B824=1,"",IF(AND(TrackingWorksheet!I829 &lt;&gt;"", TrackingWorksheet!I829&lt;=WeeklySummary!$C$7, TrackingWorksheet!J829=Lists!$D$4), "Y", "N"))</f>
        <v/>
      </c>
      <c r="G824" s="10" t="str">
        <f>IF(B824=1,"",IF(AND(TrackingWorksheet!G829 &lt;&gt;"",TrackingWorksheet!G829&lt;=WeeklySummary!$C$7, TrackingWorksheet!H829=Lists!$D$5), "Y", "N"))</f>
        <v/>
      </c>
      <c r="H824" s="10" t="str">
        <f>IF(B824=1,"",IF(AND(TrackingWorksheet!I829 &lt;&gt;"", TrackingWorksheet!I829&lt;=WeeklySummary!$C$7, TrackingWorksheet!J829=Lists!$D$5), "Y", "N"))</f>
        <v/>
      </c>
      <c r="I824" s="20" t="str">
        <f>IF(B824=1,"",IF(AND(TrackingWorksheet!G829 &lt;&gt;"", TrackingWorksheet!G829&lt;=WeeklySummary!$C$7, TrackingWorksheet!H829=Lists!$D$6), 1, 0))</f>
        <v/>
      </c>
      <c r="J824" s="20" t="str">
        <f t="shared" si="183"/>
        <v/>
      </c>
      <c r="K824" s="10" t="str">
        <f>IF(B824=1,"",IF(AND(TrackingWorksheet!I829&lt;=WeeklySummary!$C$7,TrackingWorksheet!K829="YES"),0,IF(AND(AND(OR(E824="Y",F824="Y"),E824&lt;&gt;F824),G824&lt;&gt;"Y", H824&lt;&gt;"Y"), 1, 0)))</f>
        <v/>
      </c>
      <c r="L824" s="20" t="str">
        <f t="shared" si="184"/>
        <v/>
      </c>
      <c r="M824" s="10" t="str">
        <f t="shared" si="185"/>
        <v/>
      </c>
      <c r="N824" s="20" t="str">
        <f t="shared" si="186"/>
        <v/>
      </c>
      <c r="O824" s="10" t="str">
        <f>IF(B824=1,"",IF(AND(TrackingWorksheet!I829&lt;=WeeklySummary!$C$7,TrackingWorksheet!K829="YES"),0,IF(AND(AND(OR(G824="Y",H824="Y"),G824&lt;&gt;H824),E824&lt;&gt;"Y", F824&lt;&gt;"Y"), 1, 0)))</f>
        <v/>
      </c>
      <c r="P824" s="20" t="str">
        <f t="shared" si="187"/>
        <v/>
      </c>
      <c r="Q824" s="10" t="str">
        <f t="shared" si="188"/>
        <v/>
      </c>
      <c r="R824" s="10" t="str">
        <f t="shared" si="189"/>
        <v/>
      </c>
      <c r="S824" s="10" t="str">
        <f>IF(B824=1,"",IF(AND(OR(AND(TrackingWorksheet!H829=Lists!$D$7,TrackingWorksheet!H829=TrackingWorksheet!J829),TrackingWorksheet!H829&lt;&gt;TrackingWorksheet!J829),TrackingWorksheet!K829="YES",TrackingWorksheet!H829&lt;&gt;Lists!$D$6,TrackingWorksheet!G829&lt;=WeeklySummary!$C$7,TrackingWorksheet!I829&lt;=WeeklySummary!$C$7),1,0))</f>
        <v/>
      </c>
      <c r="T824" s="10" t="str">
        <f t="shared" si="190"/>
        <v/>
      </c>
      <c r="U824" s="10" t="str">
        <f>IF($B824=1,"",IF(TrackingWorksheet!$K829="YES",1, 0)*D824)</f>
        <v/>
      </c>
      <c r="V824" s="20">
        <f t="shared" si="179"/>
        <v>0</v>
      </c>
      <c r="W824" s="20">
        <f t="shared" si="180"/>
        <v>0</v>
      </c>
      <c r="X824" s="10" t="str">
        <f>IF($B824=1,"",IF(AND(TrackingWorksheet!$L829&lt;&gt;"", TrackingWorksheet!$L829&gt;=WeeklySummary!$C$6,TrackingWorksheet!$L829&lt;=WeeklySummary!$C$7,OR(TrackingWorksheet!$H829=Lists!$D$4,TrackingWorksheet!$J829=Lists!$D$4)), 1, 0))</f>
        <v/>
      </c>
      <c r="Y824" s="10" t="str">
        <f>IF($B824=1,"",IF(AND(TrackingWorksheet!$L829&lt;&gt;"", TrackingWorksheet!$L829&gt;=WeeklySummary!$C$6,TrackingWorksheet!$L829&lt;=WeeklySummary!$C$7,OR(TrackingWorksheet!$H829=Lists!$D$5,TrackingWorksheet!$J829=Lists!$D$5)), 1, 0))</f>
        <v/>
      </c>
      <c r="Z824" s="10" t="str">
        <f>IF($B824=1,"",IF(AND(TrackingWorksheet!$L829&lt;&gt;"", TrackingWorksheet!$L829&gt;=WeeklySummary!$C$6,TrackingWorksheet!$L829&lt;=WeeklySummary!$C$7,OR(TrackingWorksheet!$H829=Lists!$D$6,TrackingWorksheet!$J829=Lists!$D$6)), 1, 0))</f>
        <v/>
      </c>
      <c r="AA824" s="19" t="str">
        <f>IF(B824=1,"",IF(AND(TrackingWorksheet!M829&lt;&gt;"",TrackingWorksheet!M829&lt;=WeeklySummary!$C$7),1,0)*D824)</f>
        <v/>
      </c>
      <c r="AB824" s="19" t="str">
        <f>IF(B824=1,"",IF(AND(TrackingWorksheet!N829&lt;&gt;"",TrackingWorksheet!N829&lt;=WeeklySummary!$C$7),1,0)*D824)</f>
        <v/>
      </c>
      <c r="AC824" s="19" t="str">
        <f>IF(B824=1,"",TrackingWorksheet!T829)</f>
        <v/>
      </c>
      <c r="AD824" s="19" t="str">
        <f>IF(B824=1,"",IF(D824*AND(TrackingWorksheet!S829&gt;=Calculations!$BD$3,TrackingWorksheet!U829="",TrackingWorksheet!K829="YES"),1,0))</f>
        <v/>
      </c>
      <c r="AE824" s="19" t="str">
        <f>IF($B824=1,"",IF(AND(TrackingWorksheet!$S829&gt;$BE$3,TrackingWorksheet!$T829=Lists!$P$4),1, 0)*D824)</f>
        <v/>
      </c>
      <c r="AF824" s="19" t="str">
        <f>IF($B824=1,"",IF(AND(TrackingWorksheet!$U829&gt;$BE$3,TrackingWorksheet!$V829=Lists!$P$4),1, 0)*D824)</f>
        <v/>
      </c>
      <c r="AG824" s="19" t="str">
        <f>IF($B824=1,"",IF(AND(TrackingWorksheet!$W829&gt;$BE$3,TrackingWorksheet!$X829=Lists!$P$4),1, 0)*D824)</f>
        <v/>
      </c>
      <c r="AH824" s="19" t="str">
        <f>IF($B824=1,"",IF(AND(TrackingWorksheet!$Y829&gt;$BE$3,TrackingWorksheet!$Z829=Lists!$P$4),1, 0)*D824)</f>
        <v/>
      </c>
      <c r="AI824" s="19" t="str">
        <f>IF($B824=1,"",IF(AND(TrackingWorksheet!$AA829&gt;$BE$3,TrackingWorksheet!$AB829=Lists!$P$4),1, 0)*D824)</f>
        <v/>
      </c>
      <c r="AJ824" s="19" t="str">
        <f>IF($B824=1,"",IF(AND(TrackingWorksheet!$S829&gt;$BE$3,TrackingWorksheet!$T829=Lists!$P$5),1, 0)*D824)</f>
        <v/>
      </c>
      <c r="AK824" s="19" t="str">
        <f>IF($B824=1,"",IF(AND(TrackingWorksheet!$U829&gt;$BE$3,TrackingWorksheet!$V829=Lists!$P$5),1, 0)*D824)</f>
        <v/>
      </c>
      <c r="AL824" s="19" t="str">
        <f>IF($B824=1,"",IF(AND(TrackingWorksheet!$W829&gt;$BE$3,TrackingWorksheet!$X829=Lists!$P$5),1, 0)*D824)</f>
        <v/>
      </c>
      <c r="AM824" s="19" t="str">
        <f>IF($B824=1,"",IF(AND(TrackingWorksheet!$Y829&gt;$BE$3,TrackingWorksheet!$Z829=Lists!$P$5),1, 0)*D824)</f>
        <v/>
      </c>
      <c r="AN824" s="19" t="str">
        <f>IF($B824=1,"",IF(AND(TrackingWorksheet!$AA829&gt;$BE$3,TrackingWorksheet!$AB829=Lists!$P$5),1, 0)*D824)</f>
        <v/>
      </c>
      <c r="AO824" s="19" t="str">
        <f>IF($B824=1,"",IF(AND(TrackingWorksheet!$S829&gt;$BE$3,TrackingWorksheet!$T829=Lists!$P$6),1, 0)*D824)</f>
        <v/>
      </c>
      <c r="AP824" s="19" t="str">
        <f>IF($B824=1,"",IF(AND(TrackingWorksheet!$U829&gt;$BE$3,TrackingWorksheet!$V829=Lists!$P$6),1, 0)*D824)</f>
        <v/>
      </c>
      <c r="AQ824" s="19" t="str">
        <f>IF($B824=1,"",IF(AND(TrackingWorksheet!$W829&gt;$BE$3,TrackingWorksheet!$X829=Lists!$P$6),1, 0)*D824)</f>
        <v/>
      </c>
      <c r="AR824" s="19" t="str">
        <f>IF($B824=1,"",IF(AND(TrackingWorksheet!$Y829&gt;$BE$3,TrackingWorksheet!$Z829=Lists!$P$6),1, 0)*D824)</f>
        <v/>
      </c>
      <c r="AS824" s="19" t="str">
        <f>IF($B824=1,"",IF(AND(TrackingWorksheet!$AA829&gt;$BE$3,TrackingWorksheet!$AB829=Lists!$P$6),1, 0)*D824)</f>
        <v/>
      </c>
      <c r="AT824" s="19">
        <f t="shared" si="181"/>
        <v>0</v>
      </c>
      <c r="AU824" s="19" t="str">
        <f>IF(B824=1,"",IF(AND(TrackingWorksheet!K829="",TrackingWorksheet!M829="", TrackingWorksheet!N829="", TrackingWorksheet!S829="", TrackingWorksheet!V829="", TrackingWorksheet!W829="", TrackingWorksheet!Y829="", TrackingWorksheet!AA829="", V824=1),1,0)*D824)</f>
        <v/>
      </c>
      <c r="AV824" s="19" t="str">
        <f>IF(B824=1,"",IF(D824*AND(TrackingWorksheet!U829&gt;Calculations!$BE$3,TrackingWorksheet!K829="YES"),1,0))</f>
        <v/>
      </c>
      <c r="AW824" s="19" t="str">
        <f>IF(B824=1,"",IF(D824*AND(TrackingWorksheet!W829&gt;Calculations!$BE$3,TrackingWorksheet!K829="YES"),1,0))</f>
        <v/>
      </c>
      <c r="AX824" s="19">
        <f t="shared" si="182"/>
        <v>0</v>
      </c>
      <c r="AY824" s="19">
        <f t="shared" si="178"/>
        <v>0</v>
      </c>
      <c r="AZ824" s="27" t="str">
        <f>IF(B824=1,"",IF(TrackingWorksheet!Q829="","",TrackingWorksheet!Q829))</f>
        <v/>
      </c>
      <c r="BB824" s="4"/>
      <c r="BC824" s="4"/>
      <c r="BD824" s="4"/>
      <c r="BE824" s="4"/>
      <c r="BF824" s="4"/>
      <c r="BG824" s="4" t="str">
        <f>IF(B824=1,"",IF(AND(N824=1,TrackingWorksheet!$I829+14&lt;=WeeklySummary!$C$7),1,0))</f>
        <v/>
      </c>
      <c r="BH824" s="4" t="str">
        <f>IF(B824=1,"",IF(AND(R824=1,TrackingWorksheet!$I829+14&lt;=WeeklySummary!$C$7),1,0))</f>
        <v/>
      </c>
      <c r="BI824" s="4" t="str">
        <f>IF(B824=1,"",IF(AND(J824=1,TrackingWorksheet!$G829+14&lt;=WeeklySummary!$C$7),1,0))</f>
        <v/>
      </c>
      <c r="BJ824" s="4" t="str">
        <f>IF(B824=1,"",IF(AND(T824=1,TrackingWorksheet!$I829+14&lt;=WeeklySummary!$C$7),1,0))</f>
        <v/>
      </c>
      <c r="BK824" s="4" t="str">
        <f>IF(B824=1,"",IF(AND(T824=1,TrackingWorksheet!$G829+14&lt;=WeeklySummary!$C$7),1,0))</f>
        <v/>
      </c>
      <c r="BL824" s="4">
        <f t="shared" si="191"/>
        <v>0</v>
      </c>
    </row>
    <row r="825" spans="2:64" x14ac:dyDescent="0.25">
      <c r="B825" s="27">
        <f>IF(AND(ISBLANK(TrackingWorksheet!B830),ISBLANK(TrackingWorksheet!C830),ISBLANK(TrackingWorksheet!G830),ISBLANK(TrackingWorksheet!H830),
ISBLANK(TrackingWorksheet!I830),ISBLANK(TrackingWorksheet!J830),ISBLANK(TrackingWorksheet!M830),
ISBLANK(TrackingWorksheet!N832)),1,0)</f>
        <v>1</v>
      </c>
      <c r="C825" s="12" t="str">
        <f>IF(B825=1,"",TrackingWorksheet!F830)</f>
        <v/>
      </c>
      <c r="D825" s="20" t="str">
        <f>IF(B825=1,"",IF(AND(TrackingWorksheet!B830&lt;&gt;"",TrackingWorksheet!B830&lt;=WeeklySummary!$C$7,OR(TrackingWorksheet!C830="",TrackingWorksheet!C830&gt;=WeeklySummary!$C$6)),1,0))</f>
        <v/>
      </c>
      <c r="E825" s="10" t="str">
        <f>IF(B825=1,"",IF(AND(TrackingWorksheet!G830 &lt;&gt;"",TrackingWorksheet!G830&lt;=WeeklySummary!$C$7, TrackingWorksheet!H830=Lists!$D$4), "Y", "N"))</f>
        <v/>
      </c>
      <c r="F825" s="10" t="str">
        <f>IF(B825=1,"",IF(AND(TrackingWorksheet!I830 &lt;&gt;"", TrackingWorksheet!I830&lt;=WeeklySummary!$C$7, TrackingWorksheet!J830=Lists!$D$4), "Y", "N"))</f>
        <v/>
      </c>
      <c r="G825" s="10" t="str">
        <f>IF(B825=1,"",IF(AND(TrackingWorksheet!G830 &lt;&gt;"",TrackingWorksheet!G830&lt;=WeeklySummary!$C$7, TrackingWorksheet!H830=Lists!$D$5), "Y", "N"))</f>
        <v/>
      </c>
      <c r="H825" s="10" t="str">
        <f>IF(B825=1,"",IF(AND(TrackingWorksheet!I830 &lt;&gt;"", TrackingWorksheet!I830&lt;=WeeklySummary!$C$7, TrackingWorksheet!J830=Lists!$D$5), "Y", "N"))</f>
        <v/>
      </c>
      <c r="I825" s="20" t="str">
        <f>IF(B825=1,"",IF(AND(TrackingWorksheet!G830 &lt;&gt;"", TrackingWorksheet!G830&lt;=WeeklySummary!$C$7, TrackingWorksheet!H830=Lists!$D$6), 1, 0))</f>
        <v/>
      </c>
      <c r="J825" s="20" t="str">
        <f t="shared" si="183"/>
        <v/>
      </c>
      <c r="K825" s="10" t="str">
        <f>IF(B825=1,"",IF(AND(TrackingWorksheet!I830&lt;=WeeklySummary!$C$7,TrackingWorksheet!K830="YES"),0,IF(AND(AND(OR(E825="Y",F825="Y"),E825&lt;&gt;F825),G825&lt;&gt;"Y", H825&lt;&gt;"Y"), 1, 0)))</f>
        <v/>
      </c>
      <c r="L825" s="20" t="str">
        <f t="shared" si="184"/>
        <v/>
      </c>
      <c r="M825" s="10" t="str">
        <f t="shared" si="185"/>
        <v/>
      </c>
      <c r="N825" s="20" t="str">
        <f t="shared" si="186"/>
        <v/>
      </c>
      <c r="O825" s="10" t="str">
        <f>IF(B825=1,"",IF(AND(TrackingWorksheet!I830&lt;=WeeklySummary!$C$7,TrackingWorksheet!K830="YES"),0,IF(AND(AND(OR(G825="Y",H825="Y"),G825&lt;&gt;H825),E825&lt;&gt;"Y", F825&lt;&gt;"Y"), 1, 0)))</f>
        <v/>
      </c>
      <c r="P825" s="20" t="str">
        <f t="shared" si="187"/>
        <v/>
      </c>
      <c r="Q825" s="10" t="str">
        <f t="shared" si="188"/>
        <v/>
      </c>
      <c r="R825" s="10" t="str">
        <f t="shared" si="189"/>
        <v/>
      </c>
      <c r="S825" s="10" t="str">
        <f>IF(B825=1,"",IF(AND(OR(AND(TrackingWorksheet!H830=Lists!$D$7,TrackingWorksheet!H830=TrackingWorksheet!J830),TrackingWorksheet!H830&lt;&gt;TrackingWorksheet!J830),TrackingWorksheet!K830="YES",TrackingWorksheet!H830&lt;&gt;Lists!$D$6,TrackingWorksheet!G830&lt;=WeeklySummary!$C$7,TrackingWorksheet!I830&lt;=WeeklySummary!$C$7),1,0))</f>
        <v/>
      </c>
      <c r="T825" s="10" t="str">
        <f t="shared" si="190"/>
        <v/>
      </c>
      <c r="U825" s="10" t="str">
        <f>IF($B825=1,"",IF(TrackingWorksheet!$K830="YES",1, 0)*D825)</f>
        <v/>
      </c>
      <c r="V825" s="20">
        <f t="shared" si="179"/>
        <v>0</v>
      </c>
      <c r="W825" s="20">
        <f t="shared" si="180"/>
        <v>0</v>
      </c>
      <c r="X825" s="10" t="str">
        <f>IF($B825=1,"",IF(AND(TrackingWorksheet!$L830&lt;&gt;"", TrackingWorksheet!$L830&gt;=WeeklySummary!$C$6,TrackingWorksheet!$L830&lt;=WeeklySummary!$C$7,OR(TrackingWorksheet!$H830=Lists!$D$4,TrackingWorksheet!$J830=Lists!$D$4)), 1, 0))</f>
        <v/>
      </c>
      <c r="Y825" s="10" t="str">
        <f>IF($B825=1,"",IF(AND(TrackingWorksheet!$L830&lt;&gt;"", TrackingWorksheet!$L830&gt;=WeeklySummary!$C$6,TrackingWorksheet!$L830&lt;=WeeklySummary!$C$7,OR(TrackingWorksheet!$H830=Lists!$D$5,TrackingWorksheet!$J830=Lists!$D$5)), 1, 0))</f>
        <v/>
      </c>
      <c r="Z825" s="10" t="str">
        <f>IF($B825=1,"",IF(AND(TrackingWorksheet!$L830&lt;&gt;"", TrackingWorksheet!$L830&gt;=WeeklySummary!$C$6,TrackingWorksheet!$L830&lt;=WeeklySummary!$C$7,OR(TrackingWorksheet!$H830=Lists!$D$6,TrackingWorksheet!$J830=Lists!$D$6)), 1, 0))</f>
        <v/>
      </c>
      <c r="AA825" s="19" t="str">
        <f>IF(B825=1,"",IF(AND(TrackingWorksheet!M830&lt;&gt;"",TrackingWorksheet!M830&lt;=WeeklySummary!$C$7),1,0)*D825)</f>
        <v/>
      </c>
      <c r="AB825" s="19" t="str">
        <f>IF(B825=1,"",IF(AND(TrackingWorksheet!N830&lt;&gt;"",TrackingWorksheet!N830&lt;=WeeklySummary!$C$7),1,0)*D825)</f>
        <v/>
      </c>
      <c r="AC825" s="19" t="str">
        <f>IF(B825=1,"",TrackingWorksheet!T830)</f>
        <v/>
      </c>
      <c r="AD825" s="19" t="str">
        <f>IF(B825=1,"",IF(D825*AND(TrackingWorksheet!S830&gt;=Calculations!$BD$3,TrackingWorksheet!U830="",TrackingWorksheet!K830="YES"),1,0))</f>
        <v/>
      </c>
      <c r="AE825" s="19" t="str">
        <f>IF($B825=1,"",IF(AND(TrackingWorksheet!$S830&gt;$BE$3,TrackingWorksheet!$T830=Lists!$P$4),1, 0)*D825)</f>
        <v/>
      </c>
      <c r="AF825" s="19" t="str">
        <f>IF($B825=1,"",IF(AND(TrackingWorksheet!$U830&gt;$BE$3,TrackingWorksheet!$V830=Lists!$P$4),1, 0)*D825)</f>
        <v/>
      </c>
      <c r="AG825" s="19" t="str">
        <f>IF($B825=1,"",IF(AND(TrackingWorksheet!$W830&gt;$BE$3,TrackingWorksheet!$X830=Lists!$P$4),1, 0)*D825)</f>
        <v/>
      </c>
      <c r="AH825" s="19" t="str">
        <f>IF($B825=1,"",IF(AND(TrackingWorksheet!$Y830&gt;$BE$3,TrackingWorksheet!$Z830=Lists!$P$4),1, 0)*D825)</f>
        <v/>
      </c>
      <c r="AI825" s="19" t="str">
        <f>IF($B825=1,"",IF(AND(TrackingWorksheet!$AA830&gt;$BE$3,TrackingWorksheet!$AB830=Lists!$P$4),1, 0)*D825)</f>
        <v/>
      </c>
      <c r="AJ825" s="19" t="str">
        <f>IF($B825=1,"",IF(AND(TrackingWorksheet!$S830&gt;$BE$3,TrackingWorksheet!$T830=Lists!$P$5),1, 0)*D825)</f>
        <v/>
      </c>
      <c r="AK825" s="19" t="str">
        <f>IF($B825=1,"",IF(AND(TrackingWorksheet!$U830&gt;$BE$3,TrackingWorksheet!$V830=Lists!$P$5),1, 0)*D825)</f>
        <v/>
      </c>
      <c r="AL825" s="19" t="str">
        <f>IF($B825=1,"",IF(AND(TrackingWorksheet!$W830&gt;$BE$3,TrackingWorksheet!$X830=Lists!$P$5),1, 0)*D825)</f>
        <v/>
      </c>
      <c r="AM825" s="19" t="str">
        <f>IF($B825=1,"",IF(AND(TrackingWorksheet!$Y830&gt;$BE$3,TrackingWorksheet!$Z830=Lists!$P$5),1, 0)*D825)</f>
        <v/>
      </c>
      <c r="AN825" s="19" t="str">
        <f>IF($B825=1,"",IF(AND(TrackingWorksheet!$AA830&gt;$BE$3,TrackingWorksheet!$AB830=Lists!$P$5),1, 0)*D825)</f>
        <v/>
      </c>
      <c r="AO825" s="19" t="str">
        <f>IF($B825=1,"",IF(AND(TrackingWorksheet!$S830&gt;$BE$3,TrackingWorksheet!$T830=Lists!$P$6),1, 0)*D825)</f>
        <v/>
      </c>
      <c r="AP825" s="19" t="str">
        <f>IF($B825=1,"",IF(AND(TrackingWorksheet!$U830&gt;$BE$3,TrackingWorksheet!$V830=Lists!$P$6),1, 0)*D825)</f>
        <v/>
      </c>
      <c r="AQ825" s="19" t="str">
        <f>IF($B825=1,"",IF(AND(TrackingWorksheet!$W830&gt;$BE$3,TrackingWorksheet!$X830=Lists!$P$6),1, 0)*D825)</f>
        <v/>
      </c>
      <c r="AR825" s="19" t="str">
        <f>IF($B825=1,"",IF(AND(TrackingWorksheet!$Y830&gt;$BE$3,TrackingWorksheet!$Z830=Lists!$P$6),1, 0)*D825)</f>
        <v/>
      </c>
      <c r="AS825" s="19" t="str">
        <f>IF($B825=1,"",IF(AND(TrackingWorksheet!$AA830&gt;$BE$3,TrackingWorksheet!$AB830=Lists!$P$6),1, 0)*D825)</f>
        <v/>
      </c>
      <c r="AT825" s="19">
        <f t="shared" si="181"/>
        <v>0</v>
      </c>
      <c r="AU825" s="19" t="str">
        <f>IF(B825=1,"",IF(AND(TrackingWorksheet!K830="",TrackingWorksheet!M830="", TrackingWorksheet!N830="", TrackingWorksheet!S830="", TrackingWorksheet!V830="", TrackingWorksheet!W830="", TrackingWorksheet!Y830="", TrackingWorksheet!AA830="", V825=1),1,0)*D825)</f>
        <v/>
      </c>
      <c r="AV825" s="19" t="str">
        <f>IF(B825=1,"",IF(D825*AND(TrackingWorksheet!U830&gt;Calculations!$BE$3,TrackingWorksheet!K830="YES"),1,0))</f>
        <v/>
      </c>
      <c r="AW825" s="19" t="str">
        <f>IF(B825=1,"",IF(D825*AND(TrackingWorksheet!W830&gt;Calculations!$BE$3,TrackingWorksheet!K830="YES"),1,0))</f>
        <v/>
      </c>
      <c r="AX825" s="19">
        <f t="shared" si="182"/>
        <v>0</v>
      </c>
      <c r="AY825" s="19">
        <f t="shared" si="178"/>
        <v>0</v>
      </c>
      <c r="AZ825" s="27" t="str">
        <f>IF(B825=1,"",IF(TrackingWorksheet!Q830="","",TrackingWorksheet!Q830))</f>
        <v/>
      </c>
      <c r="BB825" s="4"/>
      <c r="BC825" s="4"/>
      <c r="BD825" s="4"/>
      <c r="BE825" s="4"/>
      <c r="BF825" s="4"/>
      <c r="BG825" s="4" t="str">
        <f>IF(B825=1,"",IF(AND(N825=1,TrackingWorksheet!$I830+14&lt;=WeeklySummary!$C$7),1,0))</f>
        <v/>
      </c>
      <c r="BH825" s="4" t="str">
        <f>IF(B825=1,"",IF(AND(R825=1,TrackingWorksheet!$I830+14&lt;=WeeklySummary!$C$7),1,0))</f>
        <v/>
      </c>
      <c r="BI825" s="4" t="str">
        <f>IF(B825=1,"",IF(AND(J825=1,TrackingWorksheet!$G830+14&lt;=WeeklySummary!$C$7),1,0))</f>
        <v/>
      </c>
      <c r="BJ825" s="4" t="str">
        <f>IF(B825=1,"",IF(AND(T825=1,TrackingWorksheet!$I830+14&lt;=WeeklySummary!$C$7),1,0))</f>
        <v/>
      </c>
      <c r="BK825" s="4" t="str">
        <f>IF(B825=1,"",IF(AND(T825=1,TrackingWorksheet!$G830+14&lt;=WeeklySummary!$C$7),1,0))</f>
        <v/>
      </c>
      <c r="BL825" s="4">
        <f t="shared" si="191"/>
        <v>0</v>
      </c>
    </row>
    <row r="826" spans="2:64" x14ac:dyDescent="0.25">
      <c r="B826" s="27">
        <f>IF(AND(ISBLANK(TrackingWorksheet!B831),ISBLANK(TrackingWorksheet!C831),ISBLANK(TrackingWorksheet!G831),ISBLANK(TrackingWorksheet!H831),
ISBLANK(TrackingWorksheet!I831),ISBLANK(TrackingWorksheet!J831),ISBLANK(TrackingWorksheet!M831),
ISBLANK(TrackingWorksheet!N833)),1,0)</f>
        <v>1</v>
      </c>
      <c r="C826" s="12" t="str">
        <f>IF(B826=1,"",TrackingWorksheet!F831)</f>
        <v/>
      </c>
      <c r="D826" s="20" t="str">
        <f>IF(B826=1,"",IF(AND(TrackingWorksheet!B831&lt;&gt;"",TrackingWorksheet!B831&lt;=WeeklySummary!$C$7,OR(TrackingWorksheet!C831="",TrackingWorksheet!C831&gt;=WeeklySummary!$C$6)),1,0))</f>
        <v/>
      </c>
      <c r="E826" s="10" t="str">
        <f>IF(B826=1,"",IF(AND(TrackingWorksheet!G831 &lt;&gt;"",TrackingWorksheet!G831&lt;=WeeklySummary!$C$7, TrackingWorksheet!H831=Lists!$D$4), "Y", "N"))</f>
        <v/>
      </c>
      <c r="F826" s="10" t="str">
        <f>IF(B826=1,"",IF(AND(TrackingWorksheet!I831 &lt;&gt;"", TrackingWorksheet!I831&lt;=WeeklySummary!$C$7, TrackingWorksheet!J831=Lists!$D$4), "Y", "N"))</f>
        <v/>
      </c>
      <c r="G826" s="10" t="str">
        <f>IF(B826=1,"",IF(AND(TrackingWorksheet!G831 &lt;&gt;"",TrackingWorksheet!G831&lt;=WeeklySummary!$C$7, TrackingWorksheet!H831=Lists!$D$5), "Y", "N"))</f>
        <v/>
      </c>
      <c r="H826" s="10" t="str">
        <f>IF(B826=1,"",IF(AND(TrackingWorksheet!I831 &lt;&gt;"", TrackingWorksheet!I831&lt;=WeeklySummary!$C$7, TrackingWorksheet!J831=Lists!$D$5), "Y", "N"))</f>
        <v/>
      </c>
      <c r="I826" s="20" t="str">
        <f>IF(B826=1,"",IF(AND(TrackingWorksheet!G831 &lt;&gt;"", TrackingWorksheet!G831&lt;=WeeklySummary!$C$7, TrackingWorksheet!H831=Lists!$D$6), 1, 0))</f>
        <v/>
      </c>
      <c r="J826" s="20" t="str">
        <f t="shared" si="183"/>
        <v/>
      </c>
      <c r="K826" s="10" t="str">
        <f>IF(B826=1,"",IF(AND(TrackingWorksheet!I831&lt;=WeeklySummary!$C$7,TrackingWorksheet!K831="YES"),0,IF(AND(AND(OR(E826="Y",F826="Y"),E826&lt;&gt;F826),G826&lt;&gt;"Y", H826&lt;&gt;"Y"), 1, 0)))</f>
        <v/>
      </c>
      <c r="L826" s="20" t="str">
        <f t="shared" si="184"/>
        <v/>
      </c>
      <c r="M826" s="10" t="str">
        <f t="shared" si="185"/>
        <v/>
      </c>
      <c r="N826" s="20" t="str">
        <f t="shared" si="186"/>
        <v/>
      </c>
      <c r="O826" s="10" t="str">
        <f>IF(B826=1,"",IF(AND(TrackingWorksheet!I831&lt;=WeeklySummary!$C$7,TrackingWorksheet!K831="YES"),0,IF(AND(AND(OR(G826="Y",H826="Y"),G826&lt;&gt;H826),E826&lt;&gt;"Y", F826&lt;&gt;"Y"), 1, 0)))</f>
        <v/>
      </c>
      <c r="P826" s="20" t="str">
        <f t="shared" si="187"/>
        <v/>
      </c>
      <c r="Q826" s="10" t="str">
        <f t="shared" si="188"/>
        <v/>
      </c>
      <c r="R826" s="10" t="str">
        <f t="shared" si="189"/>
        <v/>
      </c>
      <c r="S826" s="10" t="str">
        <f>IF(B826=1,"",IF(AND(OR(AND(TrackingWorksheet!H831=Lists!$D$7,TrackingWorksheet!H831=TrackingWorksheet!J831),TrackingWorksheet!H831&lt;&gt;TrackingWorksheet!J831),TrackingWorksheet!K831="YES",TrackingWorksheet!H831&lt;&gt;Lists!$D$6,TrackingWorksheet!G831&lt;=WeeklySummary!$C$7,TrackingWorksheet!I831&lt;=WeeklySummary!$C$7),1,0))</f>
        <v/>
      </c>
      <c r="T826" s="10" t="str">
        <f t="shared" si="190"/>
        <v/>
      </c>
      <c r="U826" s="10" t="str">
        <f>IF($B826=1,"",IF(TrackingWorksheet!$K831="YES",1, 0)*D826)</f>
        <v/>
      </c>
      <c r="V826" s="20">
        <f t="shared" si="179"/>
        <v>0</v>
      </c>
      <c r="W826" s="20">
        <f t="shared" si="180"/>
        <v>0</v>
      </c>
      <c r="X826" s="10" t="str">
        <f>IF($B826=1,"",IF(AND(TrackingWorksheet!$L831&lt;&gt;"", TrackingWorksheet!$L831&gt;=WeeklySummary!$C$6,TrackingWorksheet!$L831&lt;=WeeklySummary!$C$7,OR(TrackingWorksheet!$H831=Lists!$D$4,TrackingWorksheet!$J831=Lists!$D$4)), 1, 0))</f>
        <v/>
      </c>
      <c r="Y826" s="10" t="str">
        <f>IF($B826=1,"",IF(AND(TrackingWorksheet!$L831&lt;&gt;"", TrackingWorksheet!$L831&gt;=WeeklySummary!$C$6,TrackingWorksheet!$L831&lt;=WeeklySummary!$C$7,OR(TrackingWorksheet!$H831=Lists!$D$5,TrackingWorksheet!$J831=Lists!$D$5)), 1, 0))</f>
        <v/>
      </c>
      <c r="Z826" s="10" t="str">
        <f>IF($B826=1,"",IF(AND(TrackingWorksheet!$L831&lt;&gt;"", TrackingWorksheet!$L831&gt;=WeeklySummary!$C$6,TrackingWorksheet!$L831&lt;=WeeklySummary!$C$7,OR(TrackingWorksheet!$H831=Lists!$D$6,TrackingWorksheet!$J831=Lists!$D$6)), 1, 0))</f>
        <v/>
      </c>
      <c r="AA826" s="19" t="str">
        <f>IF(B826=1,"",IF(AND(TrackingWorksheet!M831&lt;&gt;"",TrackingWorksheet!M831&lt;=WeeklySummary!$C$7),1,0)*D826)</f>
        <v/>
      </c>
      <c r="AB826" s="19" t="str">
        <f>IF(B826=1,"",IF(AND(TrackingWorksheet!N831&lt;&gt;"",TrackingWorksheet!N831&lt;=WeeklySummary!$C$7),1,0)*D826)</f>
        <v/>
      </c>
      <c r="AC826" s="19" t="str">
        <f>IF(B826=1,"",TrackingWorksheet!T831)</f>
        <v/>
      </c>
      <c r="AD826" s="19" t="str">
        <f>IF(B826=1,"",IF(D826*AND(TrackingWorksheet!S831&gt;=Calculations!$BD$3,TrackingWorksheet!U831="",TrackingWorksheet!K831="YES"),1,0))</f>
        <v/>
      </c>
      <c r="AE826" s="19" t="str">
        <f>IF($B826=1,"",IF(AND(TrackingWorksheet!$S831&gt;$BE$3,TrackingWorksheet!$T831=Lists!$P$4),1, 0)*D826)</f>
        <v/>
      </c>
      <c r="AF826" s="19" t="str">
        <f>IF($B826=1,"",IF(AND(TrackingWorksheet!$U831&gt;$BE$3,TrackingWorksheet!$V831=Lists!$P$4),1, 0)*D826)</f>
        <v/>
      </c>
      <c r="AG826" s="19" t="str">
        <f>IF($B826=1,"",IF(AND(TrackingWorksheet!$W831&gt;$BE$3,TrackingWorksheet!$X831=Lists!$P$4),1, 0)*D826)</f>
        <v/>
      </c>
      <c r="AH826" s="19" t="str">
        <f>IF($B826=1,"",IF(AND(TrackingWorksheet!$Y831&gt;$BE$3,TrackingWorksheet!$Z831=Lists!$P$4),1, 0)*D826)</f>
        <v/>
      </c>
      <c r="AI826" s="19" t="str">
        <f>IF($B826=1,"",IF(AND(TrackingWorksheet!$AA831&gt;$BE$3,TrackingWorksheet!$AB831=Lists!$P$4),1, 0)*D826)</f>
        <v/>
      </c>
      <c r="AJ826" s="19" t="str">
        <f>IF($B826=1,"",IF(AND(TrackingWorksheet!$S831&gt;$BE$3,TrackingWorksheet!$T831=Lists!$P$5),1, 0)*D826)</f>
        <v/>
      </c>
      <c r="AK826" s="19" t="str">
        <f>IF($B826=1,"",IF(AND(TrackingWorksheet!$U831&gt;$BE$3,TrackingWorksheet!$V831=Lists!$P$5),1, 0)*D826)</f>
        <v/>
      </c>
      <c r="AL826" s="19" t="str">
        <f>IF($B826=1,"",IF(AND(TrackingWorksheet!$W831&gt;$BE$3,TrackingWorksheet!$X831=Lists!$P$5),1, 0)*D826)</f>
        <v/>
      </c>
      <c r="AM826" s="19" t="str">
        <f>IF($B826=1,"",IF(AND(TrackingWorksheet!$Y831&gt;$BE$3,TrackingWorksheet!$Z831=Lists!$P$5),1, 0)*D826)</f>
        <v/>
      </c>
      <c r="AN826" s="19" t="str">
        <f>IF($B826=1,"",IF(AND(TrackingWorksheet!$AA831&gt;$BE$3,TrackingWorksheet!$AB831=Lists!$P$5),1, 0)*D826)</f>
        <v/>
      </c>
      <c r="AO826" s="19" t="str">
        <f>IF($B826=1,"",IF(AND(TrackingWorksheet!$S831&gt;$BE$3,TrackingWorksheet!$T831=Lists!$P$6),1, 0)*D826)</f>
        <v/>
      </c>
      <c r="AP826" s="19" t="str">
        <f>IF($B826=1,"",IF(AND(TrackingWorksheet!$U831&gt;$BE$3,TrackingWorksheet!$V831=Lists!$P$6),1, 0)*D826)</f>
        <v/>
      </c>
      <c r="AQ826" s="19" t="str">
        <f>IF($B826=1,"",IF(AND(TrackingWorksheet!$W831&gt;$BE$3,TrackingWorksheet!$X831=Lists!$P$6),1, 0)*D826)</f>
        <v/>
      </c>
      <c r="AR826" s="19" t="str">
        <f>IF($B826=1,"",IF(AND(TrackingWorksheet!$Y831&gt;$BE$3,TrackingWorksheet!$Z831=Lists!$P$6),1, 0)*D826)</f>
        <v/>
      </c>
      <c r="AS826" s="19" t="str">
        <f>IF($B826=1,"",IF(AND(TrackingWorksheet!$AA831&gt;$BE$3,TrackingWorksheet!$AB831=Lists!$P$6),1, 0)*D826)</f>
        <v/>
      </c>
      <c r="AT826" s="19">
        <f t="shared" si="181"/>
        <v>0</v>
      </c>
      <c r="AU826" s="19" t="str">
        <f>IF(B826=1,"",IF(AND(TrackingWorksheet!K831="",TrackingWorksheet!M831="", TrackingWorksheet!N831="", TrackingWorksheet!S831="", TrackingWorksheet!V831="", TrackingWorksheet!W831="", TrackingWorksheet!Y831="", TrackingWorksheet!AA831="", V826=1),1,0)*D826)</f>
        <v/>
      </c>
      <c r="AV826" s="19" t="str">
        <f>IF(B826=1,"",IF(D826*AND(TrackingWorksheet!U831&gt;Calculations!$BE$3,TrackingWorksheet!K831="YES"),1,0))</f>
        <v/>
      </c>
      <c r="AW826" s="19" t="str">
        <f>IF(B826=1,"",IF(D826*AND(TrackingWorksheet!W831&gt;Calculations!$BE$3,TrackingWorksheet!K831="YES"),1,0))</f>
        <v/>
      </c>
      <c r="AX826" s="19">
        <f t="shared" si="182"/>
        <v>0</v>
      </c>
      <c r="AY826" s="19">
        <f t="shared" si="178"/>
        <v>0</v>
      </c>
      <c r="AZ826" s="27" t="str">
        <f>IF(B826=1,"",IF(TrackingWorksheet!Q831="","",TrackingWorksheet!Q831))</f>
        <v/>
      </c>
      <c r="BB826" s="4"/>
      <c r="BC826" s="4"/>
      <c r="BD826" s="4"/>
      <c r="BE826" s="4"/>
      <c r="BF826" s="4"/>
      <c r="BG826" s="4" t="str">
        <f>IF(B826=1,"",IF(AND(N826=1,TrackingWorksheet!$I831+14&lt;=WeeklySummary!$C$7),1,0))</f>
        <v/>
      </c>
      <c r="BH826" s="4" t="str">
        <f>IF(B826=1,"",IF(AND(R826=1,TrackingWorksheet!$I831+14&lt;=WeeklySummary!$C$7),1,0))</f>
        <v/>
      </c>
      <c r="BI826" s="4" t="str">
        <f>IF(B826=1,"",IF(AND(J826=1,TrackingWorksheet!$G831+14&lt;=WeeklySummary!$C$7),1,0))</f>
        <v/>
      </c>
      <c r="BJ826" s="4" t="str">
        <f>IF(B826=1,"",IF(AND(T826=1,TrackingWorksheet!$I831+14&lt;=WeeklySummary!$C$7),1,0))</f>
        <v/>
      </c>
      <c r="BK826" s="4" t="str">
        <f>IF(B826=1,"",IF(AND(T826=1,TrackingWorksheet!$G831+14&lt;=WeeklySummary!$C$7),1,0))</f>
        <v/>
      </c>
      <c r="BL826" s="4">
        <f t="shared" si="191"/>
        <v>0</v>
      </c>
    </row>
    <row r="827" spans="2:64" x14ac:dyDescent="0.25">
      <c r="B827" s="27">
        <f>IF(AND(ISBLANK(TrackingWorksheet!B832),ISBLANK(TrackingWorksheet!C832),ISBLANK(TrackingWorksheet!G832),ISBLANK(TrackingWorksheet!H832),
ISBLANK(TrackingWorksheet!I832),ISBLANK(TrackingWorksheet!J832),ISBLANK(TrackingWorksheet!M832),
ISBLANK(TrackingWorksheet!N834)),1,0)</f>
        <v>1</v>
      </c>
      <c r="C827" s="12" t="str">
        <f>IF(B827=1,"",TrackingWorksheet!F832)</f>
        <v/>
      </c>
      <c r="D827" s="20" t="str">
        <f>IF(B827=1,"",IF(AND(TrackingWorksheet!B832&lt;&gt;"",TrackingWorksheet!B832&lt;=WeeklySummary!$C$7,OR(TrackingWorksheet!C832="",TrackingWorksheet!C832&gt;=WeeklySummary!$C$6)),1,0))</f>
        <v/>
      </c>
      <c r="E827" s="10" t="str">
        <f>IF(B827=1,"",IF(AND(TrackingWorksheet!G832 &lt;&gt;"",TrackingWorksheet!G832&lt;=WeeklySummary!$C$7, TrackingWorksheet!H832=Lists!$D$4), "Y", "N"))</f>
        <v/>
      </c>
      <c r="F827" s="10" t="str">
        <f>IF(B827=1,"",IF(AND(TrackingWorksheet!I832 &lt;&gt;"", TrackingWorksheet!I832&lt;=WeeklySummary!$C$7, TrackingWorksheet!J832=Lists!$D$4), "Y", "N"))</f>
        <v/>
      </c>
      <c r="G827" s="10" t="str">
        <f>IF(B827=1,"",IF(AND(TrackingWorksheet!G832 &lt;&gt;"",TrackingWorksheet!G832&lt;=WeeklySummary!$C$7, TrackingWorksheet!H832=Lists!$D$5), "Y", "N"))</f>
        <v/>
      </c>
      <c r="H827" s="10" t="str">
        <f>IF(B827=1,"",IF(AND(TrackingWorksheet!I832 &lt;&gt;"", TrackingWorksheet!I832&lt;=WeeklySummary!$C$7, TrackingWorksheet!J832=Lists!$D$5), "Y", "N"))</f>
        <v/>
      </c>
      <c r="I827" s="20" t="str">
        <f>IF(B827=1,"",IF(AND(TrackingWorksheet!G832 &lt;&gt;"", TrackingWorksheet!G832&lt;=WeeklySummary!$C$7, TrackingWorksheet!H832=Lists!$D$6), 1, 0))</f>
        <v/>
      </c>
      <c r="J827" s="20" t="str">
        <f t="shared" si="183"/>
        <v/>
      </c>
      <c r="K827" s="10" t="str">
        <f>IF(B827=1,"",IF(AND(TrackingWorksheet!I832&lt;=WeeklySummary!$C$7,TrackingWorksheet!K832="YES"),0,IF(AND(AND(OR(E827="Y",F827="Y"),E827&lt;&gt;F827),G827&lt;&gt;"Y", H827&lt;&gt;"Y"), 1, 0)))</f>
        <v/>
      </c>
      <c r="L827" s="20" t="str">
        <f t="shared" si="184"/>
        <v/>
      </c>
      <c r="M827" s="10" t="str">
        <f t="shared" si="185"/>
        <v/>
      </c>
      <c r="N827" s="20" t="str">
        <f t="shared" si="186"/>
        <v/>
      </c>
      <c r="O827" s="10" t="str">
        <f>IF(B827=1,"",IF(AND(TrackingWorksheet!I832&lt;=WeeklySummary!$C$7,TrackingWorksheet!K832="YES"),0,IF(AND(AND(OR(G827="Y",H827="Y"),G827&lt;&gt;H827),E827&lt;&gt;"Y", F827&lt;&gt;"Y"), 1, 0)))</f>
        <v/>
      </c>
      <c r="P827" s="20" t="str">
        <f t="shared" si="187"/>
        <v/>
      </c>
      <c r="Q827" s="10" t="str">
        <f t="shared" si="188"/>
        <v/>
      </c>
      <c r="R827" s="10" t="str">
        <f t="shared" si="189"/>
        <v/>
      </c>
      <c r="S827" s="10" t="str">
        <f>IF(B827=1,"",IF(AND(OR(AND(TrackingWorksheet!H832=Lists!$D$7,TrackingWorksheet!H832=TrackingWorksheet!J832),TrackingWorksheet!H832&lt;&gt;TrackingWorksheet!J832),TrackingWorksheet!K832="YES",TrackingWorksheet!H832&lt;&gt;Lists!$D$6,TrackingWorksheet!G832&lt;=WeeklySummary!$C$7,TrackingWorksheet!I832&lt;=WeeklySummary!$C$7),1,0))</f>
        <v/>
      </c>
      <c r="T827" s="10" t="str">
        <f t="shared" si="190"/>
        <v/>
      </c>
      <c r="U827" s="10" t="str">
        <f>IF($B827=1,"",IF(TrackingWorksheet!$K832="YES",1, 0)*D827)</f>
        <v/>
      </c>
      <c r="V827" s="20">
        <f t="shared" si="179"/>
        <v>0</v>
      </c>
      <c r="W827" s="20">
        <f t="shared" si="180"/>
        <v>0</v>
      </c>
      <c r="X827" s="10" t="str">
        <f>IF($B827=1,"",IF(AND(TrackingWorksheet!$L832&lt;&gt;"", TrackingWorksheet!$L832&gt;=WeeklySummary!$C$6,TrackingWorksheet!$L832&lt;=WeeklySummary!$C$7,OR(TrackingWorksheet!$H832=Lists!$D$4,TrackingWorksheet!$J832=Lists!$D$4)), 1, 0))</f>
        <v/>
      </c>
      <c r="Y827" s="10" t="str">
        <f>IF($B827=1,"",IF(AND(TrackingWorksheet!$L832&lt;&gt;"", TrackingWorksheet!$L832&gt;=WeeklySummary!$C$6,TrackingWorksheet!$L832&lt;=WeeklySummary!$C$7,OR(TrackingWorksheet!$H832=Lists!$D$5,TrackingWorksheet!$J832=Lists!$D$5)), 1, 0))</f>
        <v/>
      </c>
      <c r="Z827" s="10" t="str">
        <f>IF($B827=1,"",IF(AND(TrackingWorksheet!$L832&lt;&gt;"", TrackingWorksheet!$L832&gt;=WeeklySummary!$C$6,TrackingWorksheet!$L832&lt;=WeeklySummary!$C$7,OR(TrackingWorksheet!$H832=Lists!$D$6,TrackingWorksheet!$J832=Lists!$D$6)), 1, 0))</f>
        <v/>
      </c>
      <c r="AA827" s="19" t="str">
        <f>IF(B827=1,"",IF(AND(TrackingWorksheet!M832&lt;&gt;"",TrackingWorksheet!M832&lt;=WeeklySummary!$C$7),1,0)*D827)</f>
        <v/>
      </c>
      <c r="AB827" s="19" t="str">
        <f>IF(B827=1,"",IF(AND(TrackingWorksheet!N832&lt;&gt;"",TrackingWorksheet!N832&lt;=WeeklySummary!$C$7),1,0)*D827)</f>
        <v/>
      </c>
      <c r="AC827" s="19" t="str">
        <f>IF(B827=1,"",TrackingWorksheet!T832)</f>
        <v/>
      </c>
      <c r="AD827" s="19" t="str">
        <f>IF(B827=1,"",IF(D827*AND(TrackingWorksheet!S832&gt;=Calculations!$BD$3,TrackingWorksheet!U832="",TrackingWorksheet!K832="YES"),1,0))</f>
        <v/>
      </c>
      <c r="AE827" s="19" t="str">
        <f>IF($B827=1,"",IF(AND(TrackingWorksheet!$S832&gt;$BE$3,TrackingWorksheet!$T832=Lists!$P$4),1, 0)*D827)</f>
        <v/>
      </c>
      <c r="AF827" s="19" t="str">
        <f>IF($B827=1,"",IF(AND(TrackingWorksheet!$U832&gt;$BE$3,TrackingWorksheet!$V832=Lists!$P$4),1, 0)*D827)</f>
        <v/>
      </c>
      <c r="AG827" s="19" t="str">
        <f>IF($B827=1,"",IF(AND(TrackingWorksheet!$W832&gt;$BE$3,TrackingWorksheet!$X832=Lists!$P$4),1, 0)*D827)</f>
        <v/>
      </c>
      <c r="AH827" s="19" t="str">
        <f>IF($B827=1,"",IF(AND(TrackingWorksheet!$Y832&gt;$BE$3,TrackingWorksheet!$Z832=Lists!$P$4),1, 0)*D827)</f>
        <v/>
      </c>
      <c r="AI827" s="19" t="str">
        <f>IF($B827=1,"",IF(AND(TrackingWorksheet!$AA832&gt;$BE$3,TrackingWorksheet!$AB832=Lists!$P$4),1, 0)*D827)</f>
        <v/>
      </c>
      <c r="AJ827" s="19" t="str">
        <f>IF($B827=1,"",IF(AND(TrackingWorksheet!$S832&gt;$BE$3,TrackingWorksheet!$T832=Lists!$P$5),1, 0)*D827)</f>
        <v/>
      </c>
      <c r="AK827" s="19" t="str">
        <f>IF($B827=1,"",IF(AND(TrackingWorksheet!$U832&gt;$BE$3,TrackingWorksheet!$V832=Lists!$P$5),1, 0)*D827)</f>
        <v/>
      </c>
      <c r="AL827" s="19" t="str">
        <f>IF($B827=1,"",IF(AND(TrackingWorksheet!$W832&gt;$BE$3,TrackingWorksheet!$X832=Lists!$P$5),1, 0)*D827)</f>
        <v/>
      </c>
      <c r="AM827" s="19" t="str">
        <f>IF($B827=1,"",IF(AND(TrackingWorksheet!$Y832&gt;$BE$3,TrackingWorksheet!$Z832=Lists!$P$5),1, 0)*D827)</f>
        <v/>
      </c>
      <c r="AN827" s="19" t="str">
        <f>IF($B827=1,"",IF(AND(TrackingWorksheet!$AA832&gt;$BE$3,TrackingWorksheet!$AB832=Lists!$P$5),1, 0)*D827)</f>
        <v/>
      </c>
      <c r="AO827" s="19" t="str">
        <f>IF($B827=1,"",IF(AND(TrackingWorksheet!$S832&gt;$BE$3,TrackingWorksheet!$T832=Lists!$P$6),1, 0)*D827)</f>
        <v/>
      </c>
      <c r="AP827" s="19" t="str">
        <f>IF($B827=1,"",IF(AND(TrackingWorksheet!$U832&gt;$BE$3,TrackingWorksheet!$V832=Lists!$P$6),1, 0)*D827)</f>
        <v/>
      </c>
      <c r="AQ827" s="19" t="str">
        <f>IF($B827=1,"",IF(AND(TrackingWorksheet!$W832&gt;$BE$3,TrackingWorksheet!$X832=Lists!$P$6),1, 0)*D827)</f>
        <v/>
      </c>
      <c r="AR827" s="19" t="str">
        <f>IF($B827=1,"",IF(AND(TrackingWorksheet!$Y832&gt;$BE$3,TrackingWorksheet!$Z832=Lists!$P$6),1, 0)*D827)</f>
        <v/>
      </c>
      <c r="AS827" s="19" t="str">
        <f>IF($B827=1,"",IF(AND(TrackingWorksheet!$AA832&gt;$BE$3,TrackingWorksheet!$AB832=Lists!$P$6),1, 0)*D827)</f>
        <v/>
      </c>
      <c r="AT827" s="19">
        <f t="shared" si="181"/>
        <v>0</v>
      </c>
      <c r="AU827" s="19" t="str">
        <f>IF(B827=1,"",IF(AND(TrackingWorksheet!K832="",TrackingWorksheet!M832="", TrackingWorksheet!N832="", TrackingWorksheet!S832="", TrackingWorksheet!V832="", TrackingWorksheet!W832="", TrackingWorksheet!Y832="", TrackingWorksheet!AA832="", V827=1),1,0)*D827)</f>
        <v/>
      </c>
      <c r="AV827" s="19" t="str">
        <f>IF(B827=1,"",IF(D827*AND(TrackingWorksheet!U832&gt;Calculations!$BE$3,TrackingWorksheet!K832="YES"),1,0))</f>
        <v/>
      </c>
      <c r="AW827" s="19" t="str">
        <f>IF(B827=1,"",IF(D827*AND(TrackingWorksheet!W832&gt;Calculations!$BE$3,TrackingWorksheet!K832="YES"),1,0))</f>
        <v/>
      </c>
      <c r="AX827" s="19">
        <f t="shared" si="182"/>
        <v>0</v>
      </c>
      <c r="AY827" s="19">
        <f t="shared" si="178"/>
        <v>0</v>
      </c>
      <c r="AZ827" s="27" t="str">
        <f>IF(B827=1,"",IF(TrackingWorksheet!Q832="","",TrackingWorksheet!Q832))</f>
        <v/>
      </c>
      <c r="BB827" s="4"/>
      <c r="BC827" s="4"/>
      <c r="BD827" s="4"/>
      <c r="BE827" s="4"/>
      <c r="BF827" s="4"/>
      <c r="BG827" s="4" t="str">
        <f>IF(B827=1,"",IF(AND(N827=1,TrackingWorksheet!$I832+14&lt;=WeeklySummary!$C$7),1,0))</f>
        <v/>
      </c>
      <c r="BH827" s="4" t="str">
        <f>IF(B827=1,"",IF(AND(R827=1,TrackingWorksheet!$I832+14&lt;=WeeklySummary!$C$7),1,0))</f>
        <v/>
      </c>
      <c r="BI827" s="4" t="str">
        <f>IF(B827=1,"",IF(AND(J827=1,TrackingWorksheet!$G832+14&lt;=WeeklySummary!$C$7),1,0))</f>
        <v/>
      </c>
      <c r="BJ827" s="4" t="str">
        <f>IF(B827=1,"",IF(AND(T827=1,TrackingWorksheet!$I832+14&lt;=WeeklySummary!$C$7),1,0))</f>
        <v/>
      </c>
      <c r="BK827" s="4" t="str">
        <f>IF(B827=1,"",IF(AND(T827=1,TrackingWorksheet!$G832+14&lt;=WeeklySummary!$C$7),1,0))</f>
        <v/>
      </c>
      <c r="BL827" s="4">
        <f t="shared" si="191"/>
        <v>0</v>
      </c>
    </row>
    <row r="828" spans="2:64" x14ac:dyDescent="0.25">
      <c r="B828" s="27">
        <f>IF(AND(ISBLANK(TrackingWorksheet!B833),ISBLANK(TrackingWorksheet!C833),ISBLANK(TrackingWorksheet!G833),ISBLANK(TrackingWorksheet!H833),
ISBLANK(TrackingWorksheet!I833),ISBLANK(TrackingWorksheet!J833),ISBLANK(TrackingWorksheet!M833),
ISBLANK(TrackingWorksheet!N835)),1,0)</f>
        <v>1</v>
      </c>
      <c r="C828" s="12" t="str">
        <f>IF(B828=1,"",TrackingWorksheet!F833)</f>
        <v/>
      </c>
      <c r="D828" s="20" t="str">
        <f>IF(B828=1,"",IF(AND(TrackingWorksheet!B833&lt;&gt;"",TrackingWorksheet!B833&lt;=WeeklySummary!$C$7,OR(TrackingWorksheet!C833="",TrackingWorksheet!C833&gt;=WeeklySummary!$C$6)),1,0))</f>
        <v/>
      </c>
      <c r="E828" s="10" t="str">
        <f>IF(B828=1,"",IF(AND(TrackingWorksheet!G833 &lt;&gt;"",TrackingWorksheet!G833&lt;=WeeklySummary!$C$7, TrackingWorksheet!H833=Lists!$D$4), "Y", "N"))</f>
        <v/>
      </c>
      <c r="F828" s="10" t="str">
        <f>IF(B828=1,"",IF(AND(TrackingWorksheet!I833 &lt;&gt;"", TrackingWorksheet!I833&lt;=WeeklySummary!$C$7, TrackingWorksheet!J833=Lists!$D$4), "Y", "N"))</f>
        <v/>
      </c>
      <c r="G828" s="10" t="str">
        <f>IF(B828=1,"",IF(AND(TrackingWorksheet!G833 &lt;&gt;"",TrackingWorksheet!G833&lt;=WeeklySummary!$C$7, TrackingWorksheet!H833=Lists!$D$5), "Y", "N"))</f>
        <v/>
      </c>
      <c r="H828" s="10" t="str">
        <f>IF(B828=1,"",IF(AND(TrackingWorksheet!I833 &lt;&gt;"", TrackingWorksheet!I833&lt;=WeeklySummary!$C$7, TrackingWorksheet!J833=Lists!$D$5), "Y", "N"))</f>
        <v/>
      </c>
      <c r="I828" s="20" t="str">
        <f>IF(B828=1,"",IF(AND(TrackingWorksheet!G833 &lt;&gt;"", TrackingWorksheet!G833&lt;=WeeklySummary!$C$7, TrackingWorksheet!H833=Lists!$D$6), 1, 0))</f>
        <v/>
      </c>
      <c r="J828" s="20" t="str">
        <f t="shared" si="183"/>
        <v/>
      </c>
      <c r="K828" s="10" t="str">
        <f>IF(B828=1,"",IF(AND(TrackingWorksheet!I833&lt;=WeeklySummary!$C$7,TrackingWorksheet!K833="YES"),0,IF(AND(AND(OR(E828="Y",F828="Y"),E828&lt;&gt;F828),G828&lt;&gt;"Y", H828&lt;&gt;"Y"), 1, 0)))</f>
        <v/>
      </c>
      <c r="L828" s="20" t="str">
        <f t="shared" si="184"/>
        <v/>
      </c>
      <c r="M828" s="10" t="str">
        <f t="shared" si="185"/>
        <v/>
      </c>
      <c r="N828" s="20" t="str">
        <f t="shared" si="186"/>
        <v/>
      </c>
      <c r="O828" s="10" t="str">
        <f>IF(B828=1,"",IF(AND(TrackingWorksheet!I833&lt;=WeeklySummary!$C$7,TrackingWorksheet!K833="YES"),0,IF(AND(AND(OR(G828="Y",H828="Y"),G828&lt;&gt;H828),E828&lt;&gt;"Y", F828&lt;&gt;"Y"), 1, 0)))</f>
        <v/>
      </c>
      <c r="P828" s="20" t="str">
        <f t="shared" si="187"/>
        <v/>
      </c>
      <c r="Q828" s="10" t="str">
        <f t="shared" si="188"/>
        <v/>
      </c>
      <c r="R828" s="10" t="str">
        <f t="shared" si="189"/>
        <v/>
      </c>
      <c r="S828" s="10" t="str">
        <f>IF(B828=1,"",IF(AND(OR(AND(TrackingWorksheet!H833=Lists!$D$7,TrackingWorksheet!H833=TrackingWorksheet!J833),TrackingWorksheet!H833&lt;&gt;TrackingWorksheet!J833),TrackingWorksheet!K833="YES",TrackingWorksheet!H833&lt;&gt;Lists!$D$6,TrackingWorksheet!G833&lt;=WeeklySummary!$C$7,TrackingWorksheet!I833&lt;=WeeklySummary!$C$7),1,0))</f>
        <v/>
      </c>
      <c r="T828" s="10" t="str">
        <f t="shared" si="190"/>
        <v/>
      </c>
      <c r="U828" s="10" t="str">
        <f>IF($B828=1,"",IF(TrackingWorksheet!$K833="YES",1, 0)*D828)</f>
        <v/>
      </c>
      <c r="V828" s="20">
        <f t="shared" si="179"/>
        <v>0</v>
      </c>
      <c r="W828" s="20">
        <f t="shared" si="180"/>
        <v>0</v>
      </c>
      <c r="X828" s="10" t="str">
        <f>IF($B828=1,"",IF(AND(TrackingWorksheet!$L833&lt;&gt;"", TrackingWorksheet!$L833&gt;=WeeklySummary!$C$6,TrackingWorksheet!$L833&lt;=WeeklySummary!$C$7,OR(TrackingWorksheet!$H833=Lists!$D$4,TrackingWorksheet!$J833=Lists!$D$4)), 1, 0))</f>
        <v/>
      </c>
      <c r="Y828" s="10" t="str">
        <f>IF($B828=1,"",IF(AND(TrackingWorksheet!$L833&lt;&gt;"", TrackingWorksheet!$L833&gt;=WeeklySummary!$C$6,TrackingWorksheet!$L833&lt;=WeeklySummary!$C$7,OR(TrackingWorksheet!$H833=Lists!$D$5,TrackingWorksheet!$J833=Lists!$D$5)), 1, 0))</f>
        <v/>
      </c>
      <c r="Z828" s="10" t="str">
        <f>IF($B828=1,"",IF(AND(TrackingWorksheet!$L833&lt;&gt;"", TrackingWorksheet!$L833&gt;=WeeklySummary!$C$6,TrackingWorksheet!$L833&lt;=WeeklySummary!$C$7,OR(TrackingWorksheet!$H833=Lists!$D$6,TrackingWorksheet!$J833=Lists!$D$6)), 1, 0))</f>
        <v/>
      </c>
      <c r="AA828" s="19" t="str">
        <f>IF(B828=1,"",IF(AND(TrackingWorksheet!M833&lt;&gt;"",TrackingWorksheet!M833&lt;=WeeklySummary!$C$7),1,0)*D828)</f>
        <v/>
      </c>
      <c r="AB828" s="19" t="str">
        <f>IF(B828=1,"",IF(AND(TrackingWorksheet!N833&lt;&gt;"",TrackingWorksheet!N833&lt;=WeeklySummary!$C$7),1,0)*D828)</f>
        <v/>
      </c>
      <c r="AC828" s="19" t="str">
        <f>IF(B828=1,"",TrackingWorksheet!T833)</f>
        <v/>
      </c>
      <c r="AD828" s="19" t="str">
        <f>IF(B828=1,"",IF(D828*AND(TrackingWorksheet!S833&gt;=Calculations!$BD$3,TrackingWorksheet!U833="",TrackingWorksheet!K833="YES"),1,0))</f>
        <v/>
      </c>
      <c r="AE828" s="19" t="str">
        <f>IF($B828=1,"",IF(AND(TrackingWorksheet!$S833&gt;$BE$3,TrackingWorksheet!$T833=Lists!$P$4),1, 0)*D828)</f>
        <v/>
      </c>
      <c r="AF828" s="19" t="str">
        <f>IF($B828=1,"",IF(AND(TrackingWorksheet!$U833&gt;$BE$3,TrackingWorksheet!$V833=Lists!$P$4),1, 0)*D828)</f>
        <v/>
      </c>
      <c r="AG828" s="19" t="str">
        <f>IF($B828=1,"",IF(AND(TrackingWorksheet!$W833&gt;$BE$3,TrackingWorksheet!$X833=Lists!$P$4),1, 0)*D828)</f>
        <v/>
      </c>
      <c r="AH828" s="19" t="str">
        <f>IF($B828=1,"",IF(AND(TrackingWorksheet!$Y833&gt;$BE$3,TrackingWorksheet!$Z833=Lists!$P$4),1, 0)*D828)</f>
        <v/>
      </c>
      <c r="AI828" s="19" t="str">
        <f>IF($B828=1,"",IF(AND(TrackingWorksheet!$AA833&gt;$BE$3,TrackingWorksheet!$AB833=Lists!$P$4),1, 0)*D828)</f>
        <v/>
      </c>
      <c r="AJ828" s="19" t="str">
        <f>IF($B828=1,"",IF(AND(TrackingWorksheet!$S833&gt;$BE$3,TrackingWorksheet!$T833=Lists!$P$5),1, 0)*D828)</f>
        <v/>
      </c>
      <c r="AK828" s="19" t="str">
        <f>IF($B828=1,"",IF(AND(TrackingWorksheet!$U833&gt;$BE$3,TrackingWorksheet!$V833=Lists!$P$5),1, 0)*D828)</f>
        <v/>
      </c>
      <c r="AL828" s="19" t="str">
        <f>IF($B828=1,"",IF(AND(TrackingWorksheet!$W833&gt;$BE$3,TrackingWorksheet!$X833=Lists!$P$5),1, 0)*D828)</f>
        <v/>
      </c>
      <c r="AM828" s="19" t="str">
        <f>IF($B828=1,"",IF(AND(TrackingWorksheet!$Y833&gt;$BE$3,TrackingWorksheet!$Z833=Lists!$P$5),1, 0)*D828)</f>
        <v/>
      </c>
      <c r="AN828" s="19" t="str">
        <f>IF($B828=1,"",IF(AND(TrackingWorksheet!$AA833&gt;$BE$3,TrackingWorksheet!$AB833=Lists!$P$5),1, 0)*D828)</f>
        <v/>
      </c>
      <c r="AO828" s="19" t="str">
        <f>IF($B828=1,"",IF(AND(TrackingWorksheet!$S833&gt;$BE$3,TrackingWorksheet!$T833=Lists!$P$6),1, 0)*D828)</f>
        <v/>
      </c>
      <c r="AP828" s="19" t="str">
        <f>IF($B828=1,"",IF(AND(TrackingWorksheet!$U833&gt;$BE$3,TrackingWorksheet!$V833=Lists!$P$6),1, 0)*D828)</f>
        <v/>
      </c>
      <c r="AQ828" s="19" t="str">
        <f>IF($B828=1,"",IF(AND(TrackingWorksheet!$W833&gt;$BE$3,TrackingWorksheet!$X833=Lists!$P$6),1, 0)*D828)</f>
        <v/>
      </c>
      <c r="AR828" s="19" t="str">
        <f>IF($B828=1,"",IF(AND(TrackingWorksheet!$Y833&gt;$BE$3,TrackingWorksheet!$Z833=Lists!$P$6),1, 0)*D828)</f>
        <v/>
      </c>
      <c r="AS828" s="19" t="str">
        <f>IF($B828=1,"",IF(AND(TrackingWorksheet!$AA833&gt;$BE$3,TrackingWorksheet!$AB833=Lists!$P$6),1, 0)*D828)</f>
        <v/>
      </c>
      <c r="AT828" s="19">
        <f t="shared" si="181"/>
        <v>0</v>
      </c>
      <c r="AU828" s="19" t="str">
        <f>IF(B828=1,"",IF(AND(TrackingWorksheet!K833="",TrackingWorksheet!M833="", TrackingWorksheet!N833="", TrackingWorksheet!S833="", TrackingWorksheet!V833="", TrackingWorksheet!W833="", TrackingWorksheet!Y833="", TrackingWorksheet!AA833="", V828=1),1,0)*D828)</f>
        <v/>
      </c>
      <c r="AV828" s="19" t="str">
        <f>IF(B828=1,"",IF(D828*AND(TrackingWorksheet!U833&gt;Calculations!$BE$3,TrackingWorksheet!K833="YES"),1,0))</f>
        <v/>
      </c>
      <c r="AW828" s="19" t="str">
        <f>IF(B828=1,"",IF(D828*AND(TrackingWorksheet!W833&gt;Calculations!$BE$3,TrackingWorksheet!K833="YES"),1,0))</f>
        <v/>
      </c>
      <c r="AX828" s="19">
        <f t="shared" si="182"/>
        <v>0</v>
      </c>
      <c r="AY828" s="19">
        <f t="shared" si="178"/>
        <v>0</v>
      </c>
      <c r="AZ828" s="27" t="str">
        <f>IF(B828=1,"",IF(TrackingWorksheet!Q833="","",TrackingWorksheet!Q833))</f>
        <v/>
      </c>
      <c r="BB828" s="4"/>
      <c r="BC828" s="4"/>
      <c r="BD828" s="4"/>
      <c r="BE828" s="4"/>
      <c r="BF828" s="4"/>
      <c r="BG828" s="4" t="str">
        <f>IF(B828=1,"",IF(AND(N828=1,TrackingWorksheet!$I833+14&lt;=WeeklySummary!$C$7),1,0))</f>
        <v/>
      </c>
      <c r="BH828" s="4" t="str">
        <f>IF(B828=1,"",IF(AND(R828=1,TrackingWorksheet!$I833+14&lt;=WeeklySummary!$C$7),1,0))</f>
        <v/>
      </c>
      <c r="BI828" s="4" t="str">
        <f>IF(B828=1,"",IF(AND(J828=1,TrackingWorksheet!$G833+14&lt;=WeeklySummary!$C$7),1,0))</f>
        <v/>
      </c>
      <c r="BJ828" s="4" t="str">
        <f>IF(B828=1,"",IF(AND(T828=1,TrackingWorksheet!$I833+14&lt;=WeeklySummary!$C$7),1,0))</f>
        <v/>
      </c>
      <c r="BK828" s="4" t="str">
        <f>IF(B828=1,"",IF(AND(T828=1,TrackingWorksheet!$G833+14&lt;=WeeklySummary!$C$7),1,0))</f>
        <v/>
      </c>
      <c r="BL828" s="4">
        <f t="shared" si="191"/>
        <v>0</v>
      </c>
    </row>
    <row r="829" spans="2:64" x14ac:dyDescent="0.25">
      <c r="B829" s="27">
        <f>IF(AND(ISBLANK(TrackingWorksheet!B834),ISBLANK(TrackingWorksheet!C834),ISBLANK(TrackingWorksheet!G834),ISBLANK(TrackingWorksheet!H834),
ISBLANK(TrackingWorksheet!I834),ISBLANK(TrackingWorksheet!J834),ISBLANK(TrackingWorksheet!M834),
ISBLANK(TrackingWorksheet!N836)),1,0)</f>
        <v>1</v>
      </c>
      <c r="C829" s="12" t="str">
        <f>IF(B829=1,"",TrackingWorksheet!F834)</f>
        <v/>
      </c>
      <c r="D829" s="20" t="str">
        <f>IF(B829=1,"",IF(AND(TrackingWorksheet!B834&lt;&gt;"",TrackingWorksheet!B834&lt;=WeeklySummary!$C$7,OR(TrackingWorksheet!C834="",TrackingWorksheet!C834&gt;=WeeklySummary!$C$6)),1,0))</f>
        <v/>
      </c>
      <c r="E829" s="10" t="str">
        <f>IF(B829=1,"",IF(AND(TrackingWorksheet!G834 &lt;&gt;"",TrackingWorksheet!G834&lt;=WeeklySummary!$C$7, TrackingWorksheet!H834=Lists!$D$4), "Y", "N"))</f>
        <v/>
      </c>
      <c r="F829" s="10" t="str">
        <f>IF(B829=1,"",IF(AND(TrackingWorksheet!I834 &lt;&gt;"", TrackingWorksheet!I834&lt;=WeeklySummary!$C$7, TrackingWorksheet!J834=Lists!$D$4), "Y", "N"))</f>
        <v/>
      </c>
      <c r="G829" s="10" t="str">
        <f>IF(B829=1,"",IF(AND(TrackingWorksheet!G834 &lt;&gt;"",TrackingWorksheet!G834&lt;=WeeklySummary!$C$7, TrackingWorksheet!H834=Lists!$D$5), "Y", "N"))</f>
        <v/>
      </c>
      <c r="H829" s="10" t="str">
        <f>IF(B829=1,"",IF(AND(TrackingWorksheet!I834 &lt;&gt;"", TrackingWorksheet!I834&lt;=WeeklySummary!$C$7, TrackingWorksheet!J834=Lists!$D$5), "Y", "N"))</f>
        <v/>
      </c>
      <c r="I829" s="20" t="str">
        <f>IF(B829=1,"",IF(AND(TrackingWorksheet!G834 &lt;&gt;"", TrackingWorksheet!G834&lt;=WeeklySummary!$C$7, TrackingWorksheet!H834=Lists!$D$6), 1, 0))</f>
        <v/>
      </c>
      <c r="J829" s="20" t="str">
        <f t="shared" si="183"/>
        <v/>
      </c>
      <c r="K829" s="10" t="str">
        <f>IF(B829=1,"",IF(AND(TrackingWorksheet!I834&lt;=WeeklySummary!$C$7,TrackingWorksheet!K834="YES"),0,IF(AND(AND(OR(E829="Y",F829="Y"),E829&lt;&gt;F829),G829&lt;&gt;"Y", H829&lt;&gt;"Y"), 1, 0)))</f>
        <v/>
      </c>
      <c r="L829" s="20" t="str">
        <f t="shared" si="184"/>
        <v/>
      </c>
      <c r="M829" s="10" t="str">
        <f t="shared" si="185"/>
        <v/>
      </c>
      <c r="N829" s="20" t="str">
        <f t="shared" si="186"/>
        <v/>
      </c>
      <c r="O829" s="10" t="str">
        <f>IF(B829=1,"",IF(AND(TrackingWorksheet!I834&lt;=WeeklySummary!$C$7,TrackingWorksheet!K834="YES"),0,IF(AND(AND(OR(G829="Y",H829="Y"),G829&lt;&gt;H829),E829&lt;&gt;"Y", F829&lt;&gt;"Y"), 1, 0)))</f>
        <v/>
      </c>
      <c r="P829" s="20" t="str">
        <f t="shared" si="187"/>
        <v/>
      </c>
      <c r="Q829" s="10" t="str">
        <f t="shared" si="188"/>
        <v/>
      </c>
      <c r="R829" s="10" t="str">
        <f t="shared" si="189"/>
        <v/>
      </c>
      <c r="S829" s="10" t="str">
        <f>IF(B829=1,"",IF(AND(OR(AND(TrackingWorksheet!H834=Lists!$D$7,TrackingWorksheet!H834=TrackingWorksheet!J834),TrackingWorksheet!H834&lt;&gt;TrackingWorksheet!J834),TrackingWorksheet!K834="YES",TrackingWorksheet!H834&lt;&gt;Lists!$D$6,TrackingWorksheet!G834&lt;=WeeklySummary!$C$7,TrackingWorksheet!I834&lt;=WeeklySummary!$C$7),1,0))</f>
        <v/>
      </c>
      <c r="T829" s="10" t="str">
        <f t="shared" si="190"/>
        <v/>
      </c>
      <c r="U829" s="10" t="str">
        <f>IF($B829=1,"",IF(TrackingWorksheet!$K834="YES",1, 0)*D829)</f>
        <v/>
      </c>
      <c r="V829" s="20">
        <f t="shared" si="179"/>
        <v>0</v>
      </c>
      <c r="W829" s="20">
        <f t="shared" si="180"/>
        <v>0</v>
      </c>
      <c r="X829" s="10" t="str">
        <f>IF($B829=1,"",IF(AND(TrackingWorksheet!$L834&lt;&gt;"", TrackingWorksheet!$L834&gt;=WeeklySummary!$C$6,TrackingWorksheet!$L834&lt;=WeeklySummary!$C$7,OR(TrackingWorksheet!$H834=Lists!$D$4,TrackingWorksheet!$J834=Lists!$D$4)), 1, 0))</f>
        <v/>
      </c>
      <c r="Y829" s="10" t="str">
        <f>IF($B829=1,"",IF(AND(TrackingWorksheet!$L834&lt;&gt;"", TrackingWorksheet!$L834&gt;=WeeklySummary!$C$6,TrackingWorksheet!$L834&lt;=WeeklySummary!$C$7,OR(TrackingWorksheet!$H834=Lists!$D$5,TrackingWorksheet!$J834=Lists!$D$5)), 1, 0))</f>
        <v/>
      </c>
      <c r="Z829" s="10" t="str">
        <f>IF($B829=1,"",IF(AND(TrackingWorksheet!$L834&lt;&gt;"", TrackingWorksheet!$L834&gt;=WeeklySummary!$C$6,TrackingWorksheet!$L834&lt;=WeeklySummary!$C$7,OR(TrackingWorksheet!$H834=Lists!$D$6,TrackingWorksheet!$J834=Lists!$D$6)), 1, 0))</f>
        <v/>
      </c>
      <c r="AA829" s="19" t="str">
        <f>IF(B829=1,"",IF(AND(TrackingWorksheet!M834&lt;&gt;"",TrackingWorksheet!M834&lt;=WeeklySummary!$C$7),1,0)*D829)</f>
        <v/>
      </c>
      <c r="AB829" s="19" t="str">
        <f>IF(B829=1,"",IF(AND(TrackingWorksheet!N834&lt;&gt;"",TrackingWorksheet!N834&lt;=WeeklySummary!$C$7),1,0)*D829)</f>
        <v/>
      </c>
      <c r="AC829" s="19" t="str">
        <f>IF(B829=1,"",TrackingWorksheet!T834)</f>
        <v/>
      </c>
      <c r="AD829" s="19" t="str">
        <f>IF(B829=1,"",IF(D829*AND(TrackingWorksheet!S834&gt;=Calculations!$BD$3,TrackingWorksheet!U834="",TrackingWorksheet!K834="YES"),1,0))</f>
        <v/>
      </c>
      <c r="AE829" s="19" t="str">
        <f>IF($B829=1,"",IF(AND(TrackingWorksheet!$S834&gt;$BE$3,TrackingWorksheet!$T834=Lists!$P$4),1, 0)*D829)</f>
        <v/>
      </c>
      <c r="AF829" s="19" t="str">
        <f>IF($B829=1,"",IF(AND(TrackingWorksheet!$U834&gt;$BE$3,TrackingWorksheet!$V834=Lists!$P$4),1, 0)*D829)</f>
        <v/>
      </c>
      <c r="AG829" s="19" t="str">
        <f>IF($B829=1,"",IF(AND(TrackingWorksheet!$W834&gt;$BE$3,TrackingWorksheet!$X834=Lists!$P$4),1, 0)*D829)</f>
        <v/>
      </c>
      <c r="AH829" s="19" t="str">
        <f>IF($B829=1,"",IF(AND(TrackingWorksheet!$Y834&gt;$BE$3,TrackingWorksheet!$Z834=Lists!$P$4),1, 0)*D829)</f>
        <v/>
      </c>
      <c r="AI829" s="19" t="str">
        <f>IF($B829=1,"",IF(AND(TrackingWorksheet!$AA834&gt;$BE$3,TrackingWorksheet!$AB834=Lists!$P$4),1, 0)*D829)</f>
        <v/>
      </c>
      <c r="AJ829" s="19" t="str">
        <f>IF($B829=1,"",IF(AND(TrackingWorksheet!$S834&gt;$BE$3,TrackingWorksheet!$T834=Lists!$P$5),1, 0)*D829)</f>
        <v/>
      </c>
      <c r="AK829" s="19" t="str">
        <f>IF($B829=1,"",IF(AND(TrackingWorksheet!$U834&gt;$BE$3,TrackingWorksheet!$V834=Lists!$P$5),1, 0)*D829)</f>
        <v/>
      </c>
      <c r="AL829" s="19" t="str">
        <f>IF($B829=1,"",IF(AND(TrackingWorksheet!$W834&gt;$BE$3,TrackingWorksheet!$X834=Lists!$P$5),1, 0)*D829)</f>
        <v/>
      </c>
      <c r="AM829" s="19" t="str">
        <f>IF($B829=1,"",IF(AND(TrackingWorksheet!$Y834&gt;$BE$3,TrackingWorksheet!$Z834=Lists!$P$5),1, 0)*D829)</f>
        <v/>
      </c>
      <c r="AN829" s="19" t="str">
        <f>IF($B829=1,"",IF(AND(TrackingWorksheet!$AA834&gt;$BE$3,TrackingWorksheet!$AB834=Lists!$P$5),1, 0)*D829)</f>
        <v/>
      </c>
      <c r="AO829" s="19" t="str">
        <f>IF($B829=1,"",IF(AND(TrackingWorksheet!$S834&gt;$BE$3,TrackingWorksheet!$T834=Lists!$P$6),1, 0)*D829)</f>
        <v/>
      </c>
      <c r="AP829" s="19" t="str">
        <f>IF($B829=1,"",IF(AND(TrackingWorksheet!$U834&gt;$BE$3,TrackingWorksheet!$V834=Lists!$P$6),1, 0)*D829)</f>
        <v/>
      </c>
      <c r="AQ829" s="19" t="str">
        <f>IF($B829=1,"",IF(AND(TrackingWorksheet!$W834&gt;$BE$3,TrackingWorksheet!$X834=Lists!$P$6),1, 0)*D829)</f>
        <v/>
      </c>
      <c r="AR829" s="19" t="str">
        <f>IF($B829=1,"",IF(AND(TrackingWorksheet!$Y834&gt;$BE$3,TrackingWorksheet!$Z834=Lists!$P$6),1, 0)*D829)</f>
        <v/>
      </c>
      <c r="AS829" s="19" t="str">
        <f>IF($B829=1,"",IF(AND(TrackingWorksheet!$AA834&gt;$BE$3,TrackingWorksheet!$AB834=Lists!$P$6),1, 0)*D829)</f>
        <v/>
      </c>
      <c r="AT829" s="19">
        <f t="shared" si="181"/>
        <v>0</v>
      </c>
      <c r="AU829" s="19" t="str">
        <f>IF(B829=1,"",IF(AND(TrackingWorksheet!K834="",TrackingWorksheet!M834="", TrackingWorksheet!N834="", TrackingWorksheet!S834="", TrackingWorksheet!V834="", TrackingWorksheet!W834="", TrackingWorksheet!Y834="", TrackingWorksheet!AA834="", V829=1),1,0)*D829)</f>
        <v/>
      </c>
      <c r="AV829" s="19" t="str">
        <f>IF(B829=1,"",IF(D829*AND(TrackingWorksheet!U834&gt;Calculations!$BE$3,TrackingWorksheet!K834="YES"),1,0))</f>
        <v/>
      </c>
      <c r="AW829" s="19" t="str">
        <f>IF(B829=1,"",IF(D829*AND(TrackingWorksheet!W834&gt;Calculations!$BE$3,TrackingWorksheet!K834="YES"),1,0))</f>
        <v/>
      </c>
      <c r="AX829" s="19">
        <f t="shared" si="182"/>
        <v>0</v>
      </c>
      <c r="AY829" s="19">
        <f t="shared" si="178"/>
        <v>0</v>
      </c>
      <c r="AZ829" s="27" t="str">
        <f>IF(B829=1,"",IF(TrackingWorksheet!Q834="","",TrackingWorksheet!Q834))</f>
        <v/>
      </c>
      <c r="BB829" s="4"/>
      <c r="BC829" s="4"/>
      <c r="BD829" s="4"/>
      <c r="BE829" s="4"/>
      <c r="BF829" s="4"/>
      <c r="BG829" s="4" t="str">
        <f>IF(B829=1,"",IF(AND(N829=1,TrackingWorksheet!$I834+14&lt;=WeeklySummary!$C$7),1,0))</f>
        <v/>
      </c>
      <c r="BH829" s="4" t="str">
        <f>IF(B829=1,"",IF(AND(R829=1,TrackingWorksheet!$I834+14&lt;=WeeklySummary!$C$7),1,0))</f>
        <v/>
      </c>
      <c r="BI829" s="4" t="str">
        <f>IF(B829=1,"",IF(AND(J829=1,TrackingWorksheet!$G834+14&lt;=WeeklySummary!$C$7),1,0))</f>
        <v/>
      </c>
      <c r="BJ829" s="4" t="str">
        <f>IF(B829=1,"",IF(AND(T829=1,TrackingWorksheet!$I834+14&lt;=WeeklySummary!$C$7),1,0))</f>
        <v/>
      </c>
      <c r="BK829" s="4" t="str">
        <f>IF(B829=1,"",IF(AND(T829=1,TrackingWorksheet!$G834+14&lt;=WeeklySummary!$C$7),1,0))</f>
        <v/>
      </c>
      <c r="BL829" s="4">
        <f t="shared" si="191"/>
        <v>0</v>
      </c>
    </row>
    <row r="830" spans="2:64" x14ac:dyDescent="0.25">
      <c r="B830" s="27">
        <f>IF(AND(ISBLANK(TrackingWorksheet!B835),ISBLANK(TrackingWorksheet!C835),ISBLANK(TrackingWorksheet!G835),ISBLANK(TrackingWorksheet!H835),
ISBLANK(TrackingWorksheet!I835),ISBLANK(TrackingWorksheet!J835),ISBLANK(TrackingWorksheet!M835),
ISBLANK(TrackingWorksheet!N837)),1,0)</f>
        <v>1</v>
      </c>
      <c r="C830" s="12" t="str">
        <f>IF(B830=1,"",TrackingWorksheet!F835)</f>
        <v/>
      </c>
      <c r="D830" s="20" t="str">
        <f>IF(B830=1,"",IF(AND(TrackingWorksheet!B835&lt;&gt;"",TrackingWorksheet!B835&lt;=WeeklySummary!$C$7,OR(TrackingWorksheet!C835="",TrackingWorksheet!C835&gt;=WeeklySummary!$C$6)),1,0))</f>
        <v/>
      </c>
      <c r="E830" s="10" t="str">
        <f>IF(B830=1,"",IF(AND(TrackingWorksheet!G835 &lt;&gt;"",TrackingWorksheet!G835&lt;=WeeklySummary!$C$7, TrackingWorksheet!H835=Lists!$D$4), "Y", "N"))</f>
        <v/>
      </c>
      <c r="F830" s="10" t="str">
        <f>IF(B830=1,"",IF(AND(TrackingWorksheet!I835 &lt;&gt;"", TrackingWorksheet!I835&lt;=WeeklySummary!$C$7, TrackingWorksheet!J835=Lists!$D$4), "Y", "N"))</f>
        <v/>
      </c>
      <c r="G830" s="10" t="str">
        <f>IF(B830=1,"",IF(AND(TrackingWorksheet!G835 &lt;&gt;"",TrackingWorksheet!G835&lt;=WeeklySummary!$C$7, TrackingWorksheet!H835=Lists!$D$5), "Y", "N"))</f>
        <v/>
      </c>
      <c r="H830" s="10" t="str">
        <f>IF(B830=1,"",IF(AND(TrackingWorksheet!I835 &lt;&gt;"", TrackingWorksheet!I835&lt;=WeeklySummary!$C$7, TrackingWorksheet!J835=Lists!$D$5), "Y", "N"))</f>
        <v/>
      </c>
      <c r="I830" s="20" t="str">
        <f>IF(B830=1,"",IF(AND(TrackingWorksheet!G835 &lt;&gt;"", TrackingWorksheet!G835&lt;=WeeklySummary!$C$7, TrackingWorksheet!H835=Lists!$D$6), 1, 0))</f>
        <v/>
      </c>
      <c r="J830" s="20" t="str">
        <f t="shared" si="183"/>
        <v/>
      </c>
      <c r="K830" s="10" t="str">
        <f>IF(B830=1,"",IF(AND(TrackingWorksheet!I835&lt;=WeeklySummary!$C$7,TrackingWorksheet!K835="YES"),0,IF(AND(AND(OR(E830="Y",F830="Y"),E830&lt;&gt;F830),G830&lt;&gt;"Y", H830&lt;&gt;"Y"), 1, 0)))</f>
        <v/>
      </c>
      <c r="L830" s="20" t="str">
        <f t="shared" si="184"/>
        <v/>
      </c>
      <c r="M830" s="10" t="str">
        <f t="shared" si="185"/>
        <v/>
      </c>
      <c r="N830" s="20" t="str">
        <f t="shared" si="186"/>
        <v/>
      </c>
      <c r="O830" s="10" t="str">
        <f>IF(B830=1,"",IF(AND(TrackingWorksheet!I835&lt;=WeeklySummary!$C$7,TrackingWorksheet!K835="YES"),0,IF(AND(AND(OR(G830="Y",H830="Y"),G830&lt;&gt;H830),E830&lt;&gt;"Y", F830&lt;&gt;"Y"), 1, 0)))</f>
        <v/>
      </c>
      <c r="P830" s="20" t="str">
        <f t="shared" si="187"/>
        <v/>
      </c>
      <c r="Q830" s="10" t="str">
        <f t="shared" si="188"/>
        <v/>
      </c>
      <c r="R830" s="10" t="str">
        <f t="shared" si="189"/>
        <v/>
      </c>
      <c r="S830" s="10" t="str">
        <f>IF(B830=1,"",IF(AND(OR(AND(TrackingWorksheet!H835=Lists!$D$7,TrackingWorksheet!H835=TrackingWorksheet!J835),TrackingWorksheet!H835&lt;&gt;TrackingWorksheet!J835),TrackingWorksheet!K835="YES",TrackingWorksheet!H835&lt;&gt;Lists!$D$6,TrackingWorksheet!G835&lt;=WeeklySummary!$C$7,TrackingWorksheet!I835&lt;=WeeklySummary!$C$7),1,0))</f>
        <v/>
      </c>
      <c r="T830" s="10" t="str">
        <f t="shared" si="190"/>
        <v/>
      </c>
      <c r="U830" s="10" t="str">
        <f>IF($B830=1,"",IF(TrackingWorksheet!$K835="YES",1, 0)*D830)</f>
        <v/>
      </c>
      <c r="V830" s="20">
        <f t="shared" si="179"/>
        <v>0</v>
      </c>
      <c r="W830" s="20">
        <f t="shared" si="180"/>
        <v>0</v>
      </c>
      <c r="X830" s="10" t="str">
        <f>IF($B830=1,"",IF(AND(TrackingWorksheet!$L835&lt;&gt;"", TrackingWorksheet!$L835&gt;=WeeklySummary!$C$6,TrackingWorksheet!$L835&lt;=WeeklySummary!$C$7,OR(TrackingWorksheet!$H835=Lists!$D$4,TrackingWorksheet!$J835=Lists!$D$4)), 1, 0))</f>
        <v/>
      </c>
      <c r="Y830" s="10" t="str">
        <f>IF($B830=1,"",IF(AND(TrackingWorksheet!$L835&lt;&gt;"", TrackingWorksheet!$L835&gt;=WeeklySummary!$C$6,TrackingWorksheet!$L835&lt;=WeeklySummary!$C$7,OR(TrackingWorksheet!$H835=Lists!$D$5,TrackingWorksheet!$J835=Lists!$D$5)), 1, 0))</f>
        <v/>
      </c>
      <c r="Z830" s="10" t="str">
        <f>IF($B830=1,"",IF(AND(TrackingWorksheet!$L835&lt;&gt;"", TrackingWorksheet!$L835&gt;=WeeklySummary!$C$6,TrackingWorksheet!$L835&lt;=WeeklySummary!$C$7,OR(TrackingWorksheet!$H835=Lists!$D$6,TrackingWorksheet!$J835=Lists!$D$6)), 1, 0))</f>
        <v/>
      </c>
      <c r="AA830" s="19" t="str">
        <f>IF(B830=1,"",IF(AND(TrackingWorksheet!M835&lt;&gt;"",TrackingWorksheet!M835&lt;=WeeklySummary!$C$7),1,0)*D830)</f>
        <v/>
      </c>
      <c r="AB830" s="19" t="str">
        <f>IF(B830=1,"",IF(AND(TrackingWorksheet!N835&lt;&gt;"",TrackingWorksheet!N835&lt;=WeeklySummary!$C$7),1,0)*D830)</f>
        <v/>
      </c>
      <c r="AC830" s="19" t="str">
        <f>IF(B830=1,"",TrackingWorksheet!T835)</f>
        <v/>
      </c>
      <c r="AD830" s="19" t="str">
        <f>IF(B830=1,"",IF(D830*AND(TrackingWorksheet!S835&gt;=Calculations!$BD$3,TrackingWorksheet!U835="",TrackingWorksheet!K835="YES"),1,0))</f>
        <v/>
      </c>
      <c r="AE830" s="19" t="str">
        <f>IF($B830=1,"",IF(AND(TrackingWorksheet!$S835&gt;$BE$3,TrackingWorksheet!$T835=Lists!$P$4),1, 0)*D830)</f>
        <v/>
      </c>
      <c r="AF830" s="19" t="str">
        <f>IF($B830=1,"",IF(AND(TrackingWorksheet!$U835&gt;$BE$3,TrackingWorksheet!$V835=Lists!$P$4),1, 0)*D830)</f>
        <v/>
      </c>
      <c r="AG830" s="19" t="str">
        <f>IF($B830=1,"",IF(AND(TrackingWorksheet!$W835&gt;$BE$3,TrackingWorksheet!$X835=Lists!$P$4),1, 0)*D830)</f>
        <v/>
      </c>
      <c r="AH830" s="19" t="str">
        <f>IF($B830=1,"",IF(AND(TrackingWorksheet!$Y835&gt;$BE$3,TrackingWorksheet!$Z835=Lists!$P$4),1, 0)*D830)</f>
        <v/>
      </c>
      <c r="AI830" s="19" t="str">
        <f>IF($B830=1,"",IF(AND(TrackingWorksheet!$AA835&gt;$BE$3,TrackingWorksheet!$AB835=Lists!$P$4),1, 0)*D830)</f>
        <v/>
      </c>
      <c r="AJ830" s="19" t="str">
        <f>IF($B830=1,"",IF(AND(TrackingWorksheet!$S835&gt;$BE$3,TrackingWorksheet!$T835=Lists!$P$5),1, 0)*D830)</f>
        <v/>
      </c>
      <c r="AK830" s="19" t="str">
        <f>IF($B830=1,"",IF(AND(TrackingWorksheet!$U835&gt;$BE$3,TrackingWorksheet!$V835=Lists!$P$5),1, 0)*D830)</f>
        <v/>
      </c>
      <c r="AL830" s="19" t="str">
        <f>IF($B830=1,"",IF(AND(TrackingWorksheet!$W835&gt;$BE$3,TrackingWorksheet!$X835=Lists!$P$5),1, 0)*D830)</f>
        <v/>
      </c>
      <c r="AM830" s="19" t="str">
        <f>IF($B830=1,"",IF(AND(TrackingWorksheet!$Y835&gt;$BE$3,TrackingWorksheet!$Z835=Lists!$P$5),1, 0)*D830)</f>
        <v/>
      </c>
      <c r="AN830" s="19" t="str">
        <f>IF($B830=1,"",IF(AND(TrackingWorksheet!$AA835&gt;$BE$3,TrackingWorksheet!$AB835=Lists!$P$5),1, 0)*D830)</f>
        <v/>
      </c>
      <c r="AO830" s="19" t="str">
        <f>IF($B830=1,"",IF(AND(TrackingWorksheet!$S835&gt;$BE$3,TrackingWorksheet!$T835=Lists!$P$6),1, 0)*D830)</f>
        <v/>
      </c>
      <c r="AP830" s="19" t="str">
        <f>IF($B830=1,"",IF(AND(TrackingWorksheet!$U835&gt;$BE$3,TrackingWorksheet!$V835=Lists!$P$6),1, 0)*D830)</f>
        <v/>
      </c>
      <c r="AQ830" s="19" t="str">
        <f>IF($B830=1,"",IF(AND(TrackingWorksheet!$W835&gt;$BE$3,TrackingWorksheet!$X835=Lists!$P$6),1, 0)*D830)</f>
        <v/>
      </c>
      <c r="AR830" s="19" t="str">
        <f>IF($B830=1,"",IF(AND(TrackingWorksheet!$Y835&gt;$BE$3,TrackingWorksheet!$Z835=Lists!$P$6),1, 0)*D830)</f>
        <v/>
      </c>
      <c r="AS830" s="19" t="str">
        <f>IF($B830=1,"",IF(AND(TrackingWorksheet!$AA835&gt;$BE$3,TrackingWorksheet!$AB835=Lists!$P$6),1, 0)*D830)</f>
        <v/>
      </c>
      <c r="AT830" s="19">
        <f t="shared" si="181"/>
        <v>0</v>
      </c>
      <c r="AU830" s="19" t="str">
        <f>IF(B830=1,"",IF(AND(TrackingWorksheet!K835="",TrackingWorksheet!M835="", TrackingWorksheet!N835="", TrackingWorksheet!S835="", TrackingWorksheet!V835="", TrackingWorksheet!W835="", TrackingWorksheet!Y835="", TrackingWorksheet!AA835="", V830=1),1,0)*D830)</f>
        <v/>
      </c>
      <c r="AV830" s="19" t="str">
        <f>IF(B830=1,"",IF(D830*AND(TrackingWorksheet!U835&gt;Calculations!$BE$3,TrackingWorksheet!K835="YES"),1,0))</f>
        <v/>
      </c>
      <c r="AW830" s="19" t="str">
        <f>IF(B830=1,"",IF(D830*AND(TrackingWorksheet!W835&gt;Calculations!$BE$3,TrackingWorksheet!K835="YES"),1,0))</f>
        <v/>
      </c>
      <c r="AX830" s="19">
        <f t="shared" si="182"/>
        <v>0</v>
      </c>
      <c r="AY830" s="19">
        <f t="shared" si="178"/>
        <v>0</v>
      </c>
      <c r="AZ830" s="27" t="str">
        <f>IF(B830=1,"",IF(TrackingWorksheet!Q835="","",TrackingWorksheet!Q835))</f>
        <v/>
      </c>
      <c r="BB830" s="4"/>
      <c r="BC830" s="4"/>
      <c r="BD830" s="4"/>
      <c r="BE830" s="4"/>
      <c r="BF830" s="4"/>
      <c r="BG830" s="4" t="str">
        <f>IF(B830=1,"",IF(AND(N830=1,TrackingWorksheet!$I835+14&lt;=WeeklySummary!$C$7),1,0))</f>
        <v/>
      </c>
      <c r="BH830" s="4" t="str">
        <f>IF(B830=1,"",IF(AND(R830=1,TrackingWorksheet!$I835+14&lt;=WeeklySummary!$C$7),1,0))</f>
        <v/>
      </c>
      <c r="BI830" s="4" t="str">
        <f>IF(B830=1,"",IF(AND(J830=1,TrackingWorksheet!$G835+14&lt;=WeeklySummary!$C$7),1,0))</f>
        <v/>
      </c>
      <c r="BJ830" s="4" t="str">
        <f>IF(B830=1,"",IF(AND(T830=1,TrackingWorksheet!$I835+14&lt;=WeeklySummary!$C$7),1,0))</f>
        <v/>
      </c>
      <c r="BK830" s="4" t="str">
        <f>IF(B830=1,"",IF(AND(T830=1,TrackingWorksheet!$G835+14&lt;=WeeklySummary!$C$7),1,0))</f>
        <v/>
      </c>
      <c r="BL830" s="4">
        <f t="shared" si="191"/>
        <v>0</v>
      </c>
    </row>
    <row r="831" spans="2:64" x14ac:dyDescent="0.25">
      <c r="B831" s="27">
        <f>IF(AND(ISBLANK(TrackingWorksheet!B836),ISBLANK(TrackingWorksheet!C836),ISBLANK(TrackingWorksheet!G836),ISBLANK(TrackingWorksheet!H836),
ISBLANK(TrackingWorksheet!I836),ISBLANK(TrackingWorksheet!J836),ISBLANK(TrackingWorksheet!M836),
ISBLANK(TrackingWorksheet!N838)),1,0)</f>
        <v>1</v>
      </c>
      <c r="C831" s="12" t="str">
        <f>IF(B831=1,"",TrackingWorksheet!F836)</f>
        <v/>
      </c>
      <c r="D831" s="20" t="str">
        <f>IF(B831=1,"",IF(AND(TrackingWorksheet!B836&lt;&gt;"",TrackingWorksheet!B836&lt;=WeeklySummary!$C$7,OR(TrackingWorksheet!C836="",TrackingWorksheet!C836&gt;=WeeklySummary!$C$6)),1,0))</f>
        <v/>
      </c>
      <c r="E831" s="10" t="str">
        <f>IF(B831=1,"",IF(AND(TrackingWorksheet!G836 &lt;&gt;"",TrackingWorksheet!G836&lt;=WeeklySummary!$C$7, TrackingWorksheet!H836=Lists!$D$4), "Y", "N"))</f>
        <v/>
      </c>
      <c r="F831" s="10" t="str">
        <f>IF(B831=1,"",IF(AND(TrackingWorksheet!I836 &lt;&gt;"", TrackingWorksheet!I836&lt;=WeeklySummary!$C$7, TrackingWorksheet!J836=Lists!$D$4), "Y", "N"))</f>
        <v/>
      </c>
      <c r="G831" s="10" t="str">
        <f>IF(B831=1,"",IF(AND(TrackingWorksheet!G836 &lt;&gt;"",TrackingWorksheet!G836&lt;=WeeklySummary!$C$7, TrackingWorksheet!H836=Lists!$D$5), "Y", "N"))</f>
        <v/>
      </c>
      <c r="H831" s="10" t="str">
        <f>IF(B831=1,"",IF(AND(TrackingWorksheet!I836 &lt;&gt;"", TrackingWorksheet!I836&lt;=WeeklySummary!$C$7, TrackingWorksheet!J836=Lists!$D$5), "Y", "N"))</f>
        <v/>
      </c>
      <c r="I831" s="20" t="str">
        <f>IF(B831=1,"",IF(AND(TrackingWorksheet!G836 &lt;&gt;"", TrackingWorksheet!G836&lt;=WeeklySummary!$C$7, TrackingWorksheet!H836=Lists!$D$6), 1, 0))</f>
        <v/>
      </c>
      <c r="J831" s="20" t="str">
        <f t="shared" si="183"/>
        <v/>
      </c>
      <c r="K831" s="10" t="str">
        <f>IF(B831=1,"",IF(AND(TrackingWorksheet!I836&lt;=WeeklySummary!$C$7,TrackingWorksheet!K836="YES"),0,IF(AND(AND(OR(E831="Y",F831="Y"),E831&lt;&gt;F831),G831&lt;&gt;"Y", H831&lt;&gt;"Y"), 1, 0)))</f>
        <v/>
      </c>
      <c r="L831" s="20" t="str">
        <f t="shared" si="184"/>
        <v/>
      </c>
      <c r="M831" s="10" t="str">
        <f t="shared" si="185"/>
        <v/>
      </c>
      <c r="N831" s="20" t="str">
        <f t="shared" si="186"/>
        <v/>
      </c>
      <c r="O831" s="10" t="str">
        <f>IF(B831=1,"",IF(AND(TrackingWorksheet!I836&lt;=WeeklySummary!$C$7,TrackingWorksheet!K836="YES"),0,IF(AND(AND(OR(G831="Y",H831="Y"),G831&lt;&gt;H831),E831&lt;&gt;"Y", F831&lt;&gt;"Y"), 1, 0)))</f>
        <v/>
      </c>
      <c r="P831" s="20" t="str">
        <f t="shared" si="187"/>
        <v/>
      </c>
      <c r="Q831" s="10" t="str">
        <f t="shared" si="188"/>
        <v/>
      </c>
      <c r="R831" s="10" t="str">
        <f t="shared" si="189"/>
        <v/>
      </c>
      <c r="S831" s="10" t="str">
        <f>IF(B831=1,"",IF(AND(OR(AND(TrackingWorksheet!H836=Lists!$D$7,TrackingWorksheet!H836=TrackingWorksheet!J836),TrackingWorksheet!H836&lt;&gt;TrackingWorksheet!J836),TrackingWorksheet!K836="YES",TrackingWorksheet!H836&lt;&gt;Lists!$D$6,TrackingWorksheet!G836&lt;=WeeklySummary!$C$7,TrackingWorksheet!I836&lt;=WeeklySummary!$C$7),1,0))</f>
        <v/>
      </c>
      <c r="T831" s="10" t="str">
        <f t="shared" si="190"/>
        <v/>
      </c>
      <c r="U831" s="10" t="str">
        <f>IF($B831=1,"",IF(TrackingWorksheet!$K836="YES",1, 0)*D831)</f>
        <v/>
      </c>
      <c r="V831" s="20">
        <f t="shared" si="179"/>
        <v>0</v>
      </c>
      <c r="W831" s="20">
        <f t="shared" si="180"/>
        <v>0</v>
      </c>
      <c r="X831" s="10" t="str">
        <f>IF($B831=1,"",IF(AND(TrackingWorksheet!$L836&lt;&gt;"", TrackingWorksheet!$L836&gt;=WeeklySummary!$C$6,TrackingWorksheet!$L836&lt;=WeeklySummary!$C$7,OR(TrackingWorksheet!$H836=Lists!$D$4,TrackingWorksheet!$J836=Lists!$D$4)), 1, 0))</f>
        <v/>
      </c>
      <c r="Y831" s="10" t="str">
        <f>IF($B831=1,"",IF(AND(TrackingWorksheet!$L836&lt;&gt;"", TrackingWorksheet!$L836&gt;=WeeklySummary!$C$6,TrackingWorksheet!$L836&lt;=WeeklySummary!$C$7,OR(TrackingWorksheet!$H836=Lists!$D$5,TrackingWorksheet!$J836=Lists!$D$5)), 1, 0))</f>
        <v/>
      </c>
      <c r="Z831" s="10" t="str">
        <f>IF($B831=1,"",IF(AND(TrackingWorksheet!$L836&lt;&gt;"", TrackingWorksheet!$L836&gt;=WeeklySummary!$C$6,TrackingWorksheet!$L836&lt;=WeeklySummary!$C$7,OR(TrackingWorksheet!$H836=Lists!$D$6,TrackingWorksheet!$J836=Lists!$D$6)), 1, 0))</f>
        <v/>
      </c>
      <c r="AA831" s="19" t="str">
        <f>IF(B831=1,"",IF(AND(TrackingWorksheet!M836&lt;&gt;"",TrackingWorksheet!M836&lt;=WeeklySummary!$C$7),1,0)*D831)</f>
        <v/>
      </c>
      <c r="AB831" s="19" t="str">
        <f>IF(B831=1,"",IF(AND(TrackingWorksheet!N836&lt;&gt;"",TrackingWorksheet!N836&lt;=WeeklySummary!$C$7),1,0)*D831)</f>
        <v/>
      </c>
      <c r="AC831" s="19" t="str">
        <f>IF(B831=1,"",TrackingWorksheet!T836)</f>
        <v/>
      </c>
      <c r="AD831" s="19" t="str">
        <f>IF(B831=1,"",IF(D831*AND(TrackingWorksheet!S836&gt;=Calculations!$BD$3,TrackingWorksheet!U836="",TrackingWorksheet!K836="YES"),1,0))</f>
        <v/>
      </c>
      <c r="AE831" s="19" t="str">
        <f>IF($B831=1,"",IF(AND(TrackingWorksheet!$S836&gt;$BE$3,TrackingWorksheet!$T836=Lists!$P$4),1, 0)*D831)</f>
        <v/>
      </c>
      <c r="AF831" s="19" t="str">
        <f>IF($B831=1,"",IF(AND(TrackingWorksheet!$U836&gt;$BE$3,TrackingWorksheet!$V836=Lists!$P$4),1, 0)*D831)</f>
        <v/>
      </c>
      <c r="AG831" s="19" t="str">
        <f>IF($B831=1,"",IF(AND(TrackingWorksheet!$W836&gt;$BE$3,TrackingWorksheet!$X836=Lists!$P$4),1, 0)*D831)</f>
        <v/>
      </c>
      <c r="AH831" s="19" t="str">
        <f>IF($B831=1,"",IF(AND(TrackingWorksheet!$Y836&gt;$BE$3,TrackingWorksheet!$Z836=Lists!$P$4),1, 0)*D831)</f>
        <v/>
      </c>
      <c r="AI831" s="19" t="str">
        <f>IF($B831=1,"",IF(AND(TrackingWorksheet!$AA836&gt;$BE$3,TrackingWorksheet!$AB836=Lists!$P$4),1, 0)*D831)</f>
        <v/>
      </c>
      <c r="AJ831" s="19" t="str">
        <f>IF($B831=1,"",IF(AND(TrackingWorksheet!$S836&gt;$BE$3,TrackingWorksheet!$T836=Lists!$P$5),1, 0)*D831)</f>
        <v/>
      </c>
      <c r="AK831" s="19" t="str">
        <f>IF($B831=1,"",IF(AND(TrackingWorksheet!$U836&gt;$BE$3,TrackingWorksheet!$V836=Lists!$P$5),1, 0)*D831)</f>
        <v/>
      </c>
      <c r="AL831" s="19" t="str">
        <f>IF($B831=1,"",IF(AND(TrackingWorksheet!$W836&gt;$BE$3,TrackingWorksheet!$X836=Lists!$P$5),1, 0)*D831)</f>
        <v/>
      </c>
      <c r="AM831" s="19" t="str">
        <f>IF($B831=1,"",IF(AND(TrackingWorksheet!$Y836&gt;$BE$3,TrackingWorksheet!$Z836=Lists!$P$5),1, 0)*D831)</f>
        <v/>
      </c>
      <c r="AN831" s="19" t="str">
        <f>IF($B831=1,"",IF(AND(TrackingWorksheet!$AA836&gt;$BE$3,TrackingWorksheet!$AB836=Lists!$P$5),1, 0)*D831)</f>
        <v/>
      </c>
      <c r="AO831" s="19" t="str">
        <f>IF($B831=1,"",IF(AND(TrackingWorksheet!$S836&gt;$BE$3,TrackingWorksheet!$T836=Lists!$P$6),1, 0)*D831)</f>
        <v/>
      </c>
      <c r="AP831" s="19" t="str">
        <f>IF($B831=1,"",IF(AND(TrackingWorksheet!$U836&gt;$BE$3,TrackingWorksheet!$V836=Lists!$P$6),1, 0)*D831)</f>
        <v/>
      </c>
      <c r="AQ831" s="19" t="str">
        <f>IF($B831=1,"",IF(AND(TrackingWorksheet!$W836&gt;$BE$3,TrackingWorksheet!$X836=Lists!$P$6),1, 0)*D831)</f>
        <v/>
      </c>
      <c r="AR831" s="19" t="str">
        <f>IF($B831=1,"",IF(AND(TrackingWorksheet!$Y836&gt;$BE$3,TrackingWorksheet!$Z836=Lists!$P$6),1, 0)*D831)</f>
        <v/>
      </c>
      <c r="AS831" s="19" t="str">
        <f>IF($B831=1,"",IF(AND(TrackingWorksheet!$AA836&gt;$BE$3,TrackingWorksheet!$AB836=Lists!$P$6),1, 0)*D831)</f>
        <v/>
      </c>
      <c r="AT831" s="19">
        <f t="shared" si="181"/>
        <v>0</v>
      </c>
      <c r="AU831" s="19" t="str">
        <f>IF(B831=1,"",IF(AND(TrackingWorksheet!K836="",TrackingWorksheet!M836="", TrackingWorksheet!N836="", TrackingWorksheet!S836="", TrackingWorksheet!V836="", TrackingWorksheet!W836="", TrackingWorksheet!Y836="", TrackingWorksheet!AA836="", V831=1),1,0)*D831)</f>
        <v/>
      </c>
      <c r="AV831" s="19" t="str">
        <f>IF(B831=1,"",IF(D831*AND(TrackingWorksheet!U836&gt;Calculations!$BE$3,TrackingWorksheet!K836="YES"),1,0))</f>
        <v/>
      </c>
      <c r="AW831" s="19" t="str">
        <f>IF(B831=1,"",IF(D831*AND(TrackingWorksheet!W836&gt;Calculations!$BE$3,TrackingWorksheet!K836="YES"),1,0))</f>
        <v/>
      </c>
      <c r="AX831" s="19">
        <f t="shared" si="182"/>
        <v>0</v>
      </c>
      <c r="AY831" s="19">
        <f t="shared" si="178"/>
        <v>0</v>
      </c>
      <c r="AZ831" s="27" t="str">
        <f>IF(B831=1,"",IF(TrackingWorksheet!Q836="","",TrackingWorksheet!Q836))</f>
        <v/>
      </c>
      <c r="BB831" s="4"/>
      <c r="BC831" s="4"/>
      <c r="BD831" s="4"/>
      <c r="BE831" s="4"/>
      <c r="BF831" s="4"/>
      <c r="BG831" s="4" t="str">
        <f>IF(B831=1,"",IF(AND(N831=1,TrackingWorksheet!$I836+14&lt;=WeeklySummary!$C$7),1,0))</f>
        <v/>
      </c>
      <c r="BH831" s="4" t="str">
        <f>IF(B831=1,"",IF(AND(R831=1,TrackingWorksheet!$I836+14&lt;=WeeklySummary!$C$7),1,0))</f>
        <v/>
      </c>
      <c r="BI831" s="4" t="str">
        <f>IF(B831=1,"",IF(AND(J831=1,TrackingWorksheet!$G836+14&lt;=WeeklySummary!$C$7),1,0))</f>
        <v/>
      </c>
      <c r="BJ831" s="4" t="str">
        <f>IF(B831=1,"",IF(AND(T831=1,TrackingWorksheet!$I836+14&lt;=WeeklySummary!$C$7),1,0))</f>
        <v/>
      </c>
      <c r="BK831" s="4" t="str">
        <f>IF(B831=1,"",IF(AND(T831=1,TrackingWorksheet!$G836+14&lt;=WeeklySummary!$C$7),1,0))</f>
        <v/>
      </c>
      <c r="BL831" s="4">
        <f t="shared" si="191"/>
        <v>0</v>
      </c>
    </row>
    <row r="832" spans="2:64" x14ac:dyDescent="0.25">
      <c r="B832" s="27">
        <f>IF(AND(ISBLANK(TrackingWorksheet!B837),ISBLANK(TrackingWorksheet!C837),ISBLANK(TrackingWorksheet!G837),ISBLANK(TrackingWorksheet!H837),
ISBLANK(TrackingWorksheet!I837),ISBLANK(TrackingWorksheet!J837),ISBLANK(TrackingWorksheet!M837),
ISBLANK(TrackingWorksheet!N839)),1,0)</f>
        <v>1</v>
      </c>
      <c r="C832" s="12" t="str">
        <f>IF(B832=1,"",TrackingWorksheet!F837)</f>
        <v/>
      </c>
      <c r="D832" s="20" t="str">
        <f>IF(B832=1,"",IF(AND(TrackingWorksheet!B837&lt;&gt;"",TrackingWorksheet!B837&lt;=WeeklySummary!$C$7,OR(TrackingWorksheet!C837="",TrackingWorksheet!C837&gt;=WeeklySummary!$C$6)),1,0))</f>
        <v/>
      </c>
      <c r="E832" s="10" t="str">
        <f>IF(B832=1,"",IF(AND(TrackingWorksheet!G837 &lt;&gt;"",TrackingWorksheet!G837&lt;=WeeklySummary!$C$7, TrackingWorksheet!H837=Lists!$D$4), "Y", "N"))</f>
        <v/>
      </c>
      <c r="F832" s="10" t="str">
        <f>IF(B832=1,"",IF(AND(TrackingWorksheet!I837 &lt;&gt;"", TrackingWorksheet!I837&lt;=WeeklySummary!$C$7, TrackingWorksheet!J837=Lists!$D$4), "Y", "N"))</f>
        <v/>
      </c>
      <c r="G832" s="10" t="str">
        <f>IF(B832=1,"",IF(AND(TrackingWorksheet!G837 &lt;&gt;"",TrackingWorksheet!G837&lt;=WeeklySummary!$C$7, TrackingWorksheet!H837=Lists!$D$5), "Y", "N"))</f>
        <v/>
      </c>
      <c r="H832" s="10" t="str">
        <f>IF(B832=1,"",IF(AND(TrackingWorksheet!I837 &lt;&gt;"", TrackingWorksheet!I837&lt;=WeeklySummary!$C$7, TrackingWorksheet!J837=Lists!$D$5), "Y", "N"))</f>
        <v/>
      </c>
      <c r="I832" s="20" t="str">
        <f>IF(B832=1,"",IF(AND(TrackingWorksheet!G837 &lt;&gt;"", TrackingWorksheet!G837&lt;=WeeklySummary!$C$7, TrackingWorksheet!H837=Lists!$D$6), 1, 0))</f>
        <v/>
      </c>
      <c r="J832" s="20" t="str">
        <f t="shared" si="183"/>
        <v/>
      </c>
      <c r="K832" s="10" t="str">
        <f>IF(B832=1,"",IF(AND(TrackingWorksheet!I837&lt;=WeeklySummary!$C$7,TrackingWorksheet!K837="YES"),0,IF(AND(AND(OR(E832="Y",F832="Y"),E832&lt;&gt;F832),G832&lt;&gt;"Y", H832&lt;&gt;"Y"), 1, 0)))</f>
        <v/>
      </c>
      <c r="L832" s="20" t="str">
        <f t="shared" si="184"/>
        <v/>
      </c>
      <c r="M832" s="10" t="str">
        <f t="shared" si="185"/>
        <v/>
      </c>
      <c r="N832" s="20" t="str">
        <f t="shared" si="186"/>
        <v/>
      </c>
      <c r="O832" s="10" t="str">
        <f>IF(B832=1,"",IF(AND(TrackingWorksheet!I837&lt;=WeeklySummary!$C$7,TrackingWorksheet!K837="YES"),0,IF(AND(AND(OR(G832="Y",H832="Y"),G832&lt;&gt;H832),E832&lt;&gt;"Y", F832&lt;&gt;"Y"), 1, 0)))</f>
        <v/>
      </c>
      <c r="P832" s="20" t="str">
        <f t="shared" si="187"/>
        <v/>
      </c>
      <c r="Q832" s="10" t="str">
        <f t="shared" si="188"/>
        <v/>
      </c>
      <c r="R832" s="10" t="str">
        <f t="shared" si="189"/>
        <v/>
      </c>
      <c r="S832" s="10" t="str">
        <f>IF(B832=1,"",IF(AND(OR(AND(TrackingWorksheet!H837=Lists!$D$7,TrackingWorksheet!H837=TrackingWorksheet!J837),TrackingWorksheet!H837&lt;&gt;TrackingWorksheet!J837),TrackingWorksheet!K837="YES",TrackingWorksheet!H837&lt;&gt;Lists!$D$6,TrackingWorksheet!G837&lt;=WeeklySummary!$C$7,TrackingWorksheet!I837&lt;=WeeklySummary!$C$7),1,0))</f>
        <v/>
      </c>
      <c r="T832" s="10" t="str">
        <f t="shared" si="190"/>
        <v/>
      </c>
      <c r="U832" s="10" t="str">
        <f>IF($B832=1,"",IF(TrackingWorksheet!$K837="YES",1, 0)*D832)</f>
        <v/>
      </c>
      <c r="V832" s="20">
        <f t="shared" si="179"/>
        <v>0</v>
      </c>
      <c r="W832" s="20">
        <f t="shared" si="180"/>
        <v>0</v>
      </c>
      <c r="X832" s="10" t="str">
        <f>IF($B832=1,"",IF(AND(TrackingWorksheet!$L837&lt;&gt;"", TrackingWorksheet!$L837&gt;=WeeklySummary!$C$6,TrackingWorksheet!$L837&lt;=WeeklySummary!$C$7,OR(TrackingWorksheet!$H837=Lists!$D$4,TrackingWorksheet!$J837=Lists!$D$4)), 1, 0))</f>
        <v/>
      </c>
      <c r="Y832" s="10" t="str">
        <f>IF($B832=1,"",IF(AND(TrackingWorksheet!$L837&lt;&gt;"", TrackingWorksheet!$L837&gt;=WeeklySummary!$C$6,TrackingWorksheet!$L837&lt;=WeeklySummary!$C$7,OR(TrackingWorksheet!$H837=Lists!$D$5,TrackingWorksheet!$J837=Lists!$D$5)), 1, 0))</f>
        <v/>
      </c>
      <c r="Z832" s="10" t="str">
        <f>IF($B832=1,"",IF(AND(TrackingWorksheet!$L837&lt;&gt;"", TrackingWorksheet!$L837&gt;=WeeklySummary!$C$6,TrackingWorksheet!$L837&lt;=WeeklySummary!$C$7,OR(TrackingWorksheet!$H837=Lists!$D$6,TrackingWorksheet!$J837=Lists!$D$6)), 1, 0))</f>
        <v/>
      </c>
      <c r="AA832" s="19" t="str">
        <f>IF(B832=1,"",IF(AND(TrackingWorksheet!M837&lt;&gt;"",TrackingWorksheet!M837&lt;=WeeklySummary!$C$7),1,0)*D832)</f>
        <v/>
      </c>
      <c r="AB832" s="19" t="str">
        <f>IF(B832=1,"",IF(AND(TrackingWorksheet!N837&lt;&gt;"",TrackingWorksheet!N837&lt;=WeeklySummary!$C$7),1,0)*D832)</f>
        <v/>
      </c>
      <c r="AC832" s="19" t="str">
        <f>IF(B832=1,"",TrackingWorksheet!T837)</f>
        <v/>
      </c>
      <c r="AD832" s="19" t="str">
        <f>IF(B832=1,"",IF(D832*AND(TrackingWorksheet!S837&gt;=Calculations!$BD$3,TrackingWorksheet!U837="",TrackingWorksheet!K837="YES"),1,0))</f>
        <v/>
      </c>
      <c r="AE832" s="19" t="str">
        <f>IF($B832=1,"",IF(AND(TrackingWorksheet!$S837&gt;$BE$3,TrackingWorksheet!$T837=Lists!$P$4),1, 0)*D832)</f>
        <v/>
      </c>
      <c r="AF832" s="19" t="str">
        <f>IF($B832=1,"",IF(AND(TrackingWorksheet!$U837&gt;$BE$3,TrackingWorksheet!$V837=Lists!$P$4),1, 0)*D832)</f>
        <v/>
      </c>
      <c r="AG832" s="19" t="str">
        <f>IF($B832=1,"",IF(AND(TrackingWorksheet!$W837&gt;$BE$3,TrackingWorksheet!$X837=Lists!$P$4),1, 0)*D832)</f>
        <v/>
      </c>
      <c r="AH832" s="19" t="str">
        <f>IF($B832=1,"",IF(AND(TrackingWorksheet!$Y837&gt;$BE$3,TrackingWorksheet!$Z837=Lists!$P$4),1, 0)*D832)</f>
        <v/>
      </c>
      <c r="AI832" s="19" t="str">
        <f>IF($B832=1,"",IF(AND(TrackingWorksheet!$AA837&gt;$BE$3,TrackingWorksheet!$AB837=Lists!$P$4),1, 0)*D832)</f>
        <v/>
      </c>
      <c r="AJ832" s="19" t="str">
        <f>IF($B832=1,"",IF(AND(TrackingWorksheet!$S837&gt;$BE$3,TrackingWorksheet!$T837=Lists!$P$5),1, 0)*D832)</f>
        <v/>
      </c>
      <c r="AK832" s="19" t="str">
        <f>IF($B832=1,"",IF(AND(TrackingWorksheet!$U837&gt;$BE$3,TrackingWorksheet!$V837=Lists!$P$5),1, 0)*D832)</f>
        <v/>
      </c>
      <c r="AL832" s="19" t="str">
        <f>IF($B832=1,"",IF(AND(TrackingWorksheet!$W837&gt;$BE$3,TrackingWorksheet!$X837=Lists!$P$5),1, 0)*D832)</f>
        <v/>
      </c>
      <c r="AM832" s="19" t="str">
        <f>IF($B832=1,"",IF(AND(TrackingWorksheet!$Y837&gt;$BE$3,TrackingWorksheet!$Z837=Lists!$P$5),1, 0)*D832)</f>
        <v/>
      </c>
      <c r="AN832" s="19" t="str">
        <f>IF($B832=1,"",IF(AND(TrackingWorksheet!$AA837&gt;$BE$3,TrackingWorksheet!$AB837=Lists!$P$5),1, 0)*D832)</f>
        <v/>
      </c>
      <c r="AO832" s="19" t="str">
        <f>IF($B832=1,"",IF(AND(TrackingWorksheet!$S837&gt;$BE$3,TrackingWorksheet!$T837=Lists!$P$6),1, 0)*D832)</f>
        <v/>
      </c>
      <c r="AP832" s="19" t="str">
        <f>IF($B832=1,"",IF(AND(TrackingWorksheet!$U837&gt;$BE$3,TrackingWorksheet!$V837=Lists!$P$6),1, 0)*D832)</f>
        <v/>
      </c>
      <c r="AQ832" s="19" t="str">
        <f>IF($B832=1,"",IF(AND(TrackingWorksheet!$W837&gt;$BE$3,TrackingWorksheet!$X837=Lists!$P$6),1, 0)*D832)</f>
        <v/>
      </c>
      <c r="AR832" s="19" t="str">
        <f>IF($B832=1,"",IF(AND(TrackingWorksheet!$Y837&gt;$BE$3,TrackingWorksheet!$Z837=Lists!$P$6),1, 0)*D832)</f>
        <v/>
      </c>
      <c r="AS832" s="19" t="str">
        <f>IF($B832=1,"",IF(AND(TrackingWorksheet!$AA837&gt;$BE$3,TrackingWorksheet!$AB837=Lists!$P$6),1, 0)*D832)</f>
        <v/>
      </c>
      <c r="AT832" s="19">
        <f t="shared" si="181"/>
        <v>0</v>
      </c>
      <c r="AU832" s="19" t="str">
        <f>IF(B832=1,"",IF(AND(TrackingWorksheet!K837="",TrackingWorksheet!M837="", TrackingWorksheet!N837="", TrackingWorksheet!S837="", TrackingWorksheet!V837="", TrackingWorksheet!W837="", TrackingWorksheet!Y837="", TrackingWorksheet!AA837="", V832=1),1,0)*D832)</f>
        <v/>
      </c>
      <c r="AV832" s="19" t="str">
        <f>IF(B832=1,"",IF(D832*AND(TrackingWorksheet!U837&gt;Calculations!$BE$3,TrackingWorksheet!K837="YES"),1,0))</f>
        <v/>
      </c>
      <c r="AW832" s="19" t="str">
        <f>IF(B832=1,"",IF(D832*AND(TrackingWorksheet!W837&gt;Calculations!$BE$3,TrackingWorksheet!K837="YES"),1,0))</f>
        <v/>
      </c>
      <c r="AX832" s="19">
        <f t="shared" si="182"/>
        <v>0</v>
      </c>
      <c r="AY832" s="19">
        <f t="shared" si="178"/>
        <v>0</v>
      </c>
      <c r="AZ832" s="27" t="str">
        <f>IF(B832=1,"",IF(TrackingWorksheet!Q837="","",TrackingWorksheet!Q837))</f>
        <v/>
      </c>
      <c r="BB832" s="4"/>
      <c r="BC832" s="4"/>
      <c r="BD832" s="4"/>
      <c r="BE832" s="4"/>
      <c r="BF832" s="4"/>
      <c r="BG832" s="4" t="str">
        <f>IF(B832=1,"",IF(AND(N832=1,TrackingWorksheet!$I837+14&lt;=WeeklySummary!$C$7),1,0))</f>
        <v/>
      </c>
      <c r="BH832" s="4" t="str">
        <f>IF(B832=1,"",IF(AND(R832=1,TrackingWorksheet!$I837+14&lt;=WeeklySummary!$C$7),1,0))</f>
        <v/>
      </c>
      <c r="BI832" s="4" t="str">
        <f>IF(B832=1,"",IF(AND(J832=1,TrackingWorksheet!$G837+14&lt;=WeeklySummary!$C$7),1,0))</f>
        <v/>
      </c>
      <c r="BJ832" s="4" t="str">
        <f>IF(B832=1,"",IF(AND(T832=1,TrackingWorksheet!$I837+14&lt;=WeeklySummary!$C$7),1,0))</f>
        <v/>
      </c>
      <c r="BK832" s="4" t="str">
        <f>IF(B832=1,"",IF(AND(T832=1,TrackingWorksheet!$G837+14&lt;=WeeklySummary!$C$7),1,0))</f>
        <v/>
      </c>
      <c r="BL832" s="4">
        <f t="shared" si="191"/>
        <v>0</v>
      </c>
    </row>
    <row r="833" spans="2:64" x14ac:dyDescent="0.25">
      <c r="B833" s="27">
        <f>IF(AND(ISBLANK(TrackingWorksheet!B838),ISBLANK(TrackingWorksheet!C838),ISBLANK(TrackingWorksheet!G838),ISBLANK(TrackingWorksheet!H838),
ISBLANK(TrackingWorksheet!I838),ISBLANK(TrackingWorksheet!J838),ISBLANK(TrackingWorksheet!M838),
ISBLANK(TrackingWorksheet!N840)),1,0)</f>
        <v>1</v>
      </c>
      <c r="C833" s="12" t="str">
        <f>IF(B833=1,"",TrackingWorksheet!F838)</f>
        <v/>
      </c>
      <c r="D833" s="20" t="str">
        <f>IF(B833=1,"",IF(AND(TrackingWorksheet!B838&lt;&gt;"",TrackingWorksheet!B838&lt;=WeeklySummary!$C$7,OR(TrackingWorksheet!C838="",TrackingWorksheet!C838&gt;=WeeklySummary!$C$6)),1,0))</f>
        <v/>
      </c>
      <c r="E833" s="10" t="str">
        <f>IF(B833=1,"",IF(AND(TrackingWorksheet!G838 &lt;&gt;"",TrackingWorksheet!G838&lt;=WeeklySummary!$C$7, TrackingWorksheet!H838=Lists!$D$4), "Y", "N"))</f>
        <v/>
      </c>
      <c r="F833" s="10" t="str">
        <f>IF(B833=1,"",IF(AND(TrackingWorksheet!I838 &lt;&gt;"", TrackingWorksheet!I838&lt;=WeeklySummary!$C$7, TrackingWorksheet!J838=Lists!$D$4), "Y", "N"))</f>
        <v/>
      </c>
      <c r="G833" s="10" t="str">
        <f>IF(B833=1,"",IF(AND(TrackingWorksheet!G838 &lt;&gt;"",TrackingWorksheet!G838&lt;=WeeklySummary!$C$7, TrackingWorksheet!H838=Lists!$D$5), "Y", "N"))</f>
        <v/>
      </c>
      <c r="H833" s="10" t="str">
        <f>IF(B833=1,"",IF(AND(TrackingWorksheet!I838 &lt;&gt;"", TrackingWorksheet!I838&lt;=WeeklySummary!$C$7, TrackingWorksheet!J838=Lists!$D$5), "Y", "N"))</f>
        <v/>
      </c>
      <c r="I833" s="20" t="str">
        <f>IF(B833=1,"",IF(AND(TrackingWorksheet!G838 &lt;&gt;"", TrackingWorksheet!G838&lt;=WeeklySummary!$C$7, TrackingWorksheet!H838=Lists!$D$6), 1, 0))</f>
        <v/>
      </c>
      <c r="J833" s="20" t="str">
        <f t="shared" si="183"/>
        <v/>
      </c>
      <c r="K833" s="10" t="str">
        <f>IF(B833=1,"",IF(AND(TrackingWorksheet!I838&lt;=WeeklySummary!$C$7,TrackingWorksheet!K838="YES"),0,IF(AND(AND(OR(E833="Y",F833="Y"),E833&lt;&gt;F833),G833&lt;&gt;"Y", H833&lt;&gt;"Y"), 1, 0)))</f>
        <v/>
      </c>
      <c r="L833" s="20" t="str">
        <f t="shared" si="184"/>
        <v/>
      </c>
      <c r="M833" s="10" t="str">
        <f t="shared" si="185"/>
        <v/>
      </c>
      <c r="N833" s="20" t="str">
        <f t="shared" si="186"/>
        <v/>
      </c>
      <c r="O833" s="10" t="str">
        <f>IF(B833=1,"",IF(AND(TrackingWorksheet!I838&lt;=WeeklySummary!$C$7,TrackingWorksheet!K838="YES"),0,IF(AND(AND(OR(G833="Y",H833="Y"),G833&lt;&gt;H833),E833&lt;&gt;"Y", F833&lt;&gt;"Y"), 1, 0)))</f>
        <v/>
      </c>
      <c r="P833" s="20" t="str">
        <f t="shared" si="187"/>
        <v/>
      </c>
      <c r="Q833" s="10" t="str">
        <f t="shared" si="188"/>
        <v/>
      </c>
      <c r="R833" s="10" t="str">
        <f t="shared" si="189"/>
        <v/>
      </c>
      <c r="S833" s="10" t="str">
        <f>IF(B833=1,"",IF(AND(OR(AND(TrackingWorksheet!H838=Lists!$D$7,TrackingWorksheet!H838=TrackingWorksheet!J838),TrackingWorksheet!H838&lt;&gt;TrackingWorksheet!J838),TrackingWorksheet!K838="YES",TrackingWorksheet!H838&lt;&gt;Lists!$D$6,TrackingWorksheet!G838&lt;=WeeklySummary!$C$7,TrackingWorksheet!I838&lt;=WeeklySummary!$C$7),1,0))</f>
        <v/>
      </c>
      <c r="T833" s="10" t="str">
        <f t="shared" si="190"/>
        <v/>
      </c>
      <c r="U833" s="10" t="str">
        <f>IF($B833=1,"",IF(TrackingWorksheet!$K838="YES",1, 0)*D833)</f>
        <v/>
      </c>
      <c r="V833" s="20">
        <f t="shared" si="179"/>
        <v>0</v>
      </c>
      <c r="W833" s="20">
        <f t="shared" si="180"/>
        <v>0</v>
      </c>
      <c r="X833" s="10" t="str">
        <f>IF($B833=1,"",IF(AND(TrackingWorksheet!$L838&lt;&gt;"", TrackingWorksheet!$L838&gt;=WeeklySummary!$C$6,TrackingWorksheet!$L838&lt;=WeeklySummary!$C$7,OR(TrackingWorksheet!$H838=Lists!$D$4,TrackingWorksheet!$J838=Lists!$D$4)), 1, 0))</f>
        <v/>
      </c>
      <c r="Y833" s="10" t="str">
        <f>IF($B833=1,"",IF(AND(TrackingWorksheet!$L838&lt;&gt;"", TrackingWorksheet!$L838&gt;=WeeklySummary!$C$6,TrackingWorksheet!$L838&lt;=WeeklySummary!$C$7,OR(TrackingWorksheet!$H838=Lists!$D$5,TrackingWorksheet!$J838=Lists!$D$5)), 1, 0))</f>
        <v/>
      </c>
      <c r="Z833" s="10" t="str">
        <f>IF($B833=1,"",IF(AND(TrackingWorksheet!$L838&lt;&gt;"", TrackingWorksheet!$L838&gt;=WeeklySummary!$C$6,TrackingWorksheet!$L838&lt;=WeeklySummary!$C$7,OR(TrackingWorksheet!$H838=Lists!$D$6,TrackingWorksheet!$J838=Lists!$D$6)), 1, 0))</f>
        <v/>
      </c>
      <c r="AA833" s="19" t="str">
        <f>IF(B833=1,"",IF(AND(TrackingWorksheet!M838&lt;&gt;"",TrackingWorksheet!M838&lt;=WeeklySummary!$C$7),1,0)*D833)</f>
        <v/>
      </c>
      <c r="AB833" s="19" t="str">
        <f>IF(B833=1,"",IF(AND(TrackingWorksheet!N838&lt;&gt;"",TrackingWorksheet!N838&lt;=WeeklySummary!$C$7),1,0)*D833)</f>
        <v/>
      </c>
      <c r="AC833" s="19" t="str">
        <f>IF(B833=1,"",TrackingWorksheet!T838)</f>
        <v/>
      </c>
      <c r="AD833" s="19" t="str">
        <f>IF(B833=1,"",IF(D833*AND(TrackingWorksheet!S838&gt;=Calculations!$BD$3,TrackingWorksheet!U838="",TrackingWorksheet!K838="YES"),1,0))</f>
        <v/>
      </c>
      <c r="AE833" s="19" t="str">
        <f>IF($B833=1,"",IF(AND(TrackingWorksheet!$S838&gt;$BE$3,TrackingWorksheet!$T838=Lists!$P$4),1, 0)*D833)</f>
        <v/>
      </c>
      <c r="AF833" s="19" t="str">
        <f>IF($B833=1,"",IF(AND(TrackingWorksheet!$U838&gt;$BE$3,TrackingWorksheet!$V838=Lists!$P$4),1, 0)*D833)</f>
        <v/>
      </c>
      <c r="AG833" s="19" t="str">
        <f>IF($B833=1,"",IF(AND(TrackingWorksheet!$W838&gt;$BE$3,TrackingWorksheet!$X838=Lists!$P$4),1, 0)*D833)</f>
        <v/>
      </c>
      <c r="AH833" s="19" t="str">
        <f>IF($B833=1,"",IF(AND(TrackingWorksheet!$Y838&gt;$BE$3,TrackingWorksheet!$Z838=Lists!$P$4),1, 0)*D833)</f>
        <v/>
      </c>
      <c r="AI833" s="19" t="str">
        <f>IF($B833=1,"",IF(AND(TrackingWorksheet!$AA838&gt;$BE$3,TrackingWorksheet!$AB838=Lists!$P$4),1, 0)*D833)</f>
        <v/>
      </c>
      <c r="AJ833" s="19" t="str">
        <f>IF($B833=1,"",IF(AND(TrackingWorksheet!$S838&gt;$BE$3,TrackingWorksheet!$T838=Lists!$P$5),1, 0)*D833)</f>
        <v/>
      </c>
      <c r="AK833" s="19" t="str">
        <f>IF($B833=1,"",IF(AND(TrackingWorksheet!$U838&gt;$BE$3,TrackingWorksheet!$V838=Lists!$P$5),1, 0)*D833)</f>
        <v/>
      </c>
      <c r="AL833" s="19" t="str">
        <f>IF($B833=1,"",IF(AND(TrackingWorksheet!$W838&gt;$BE$3,TrackingWorksheet!$X838=Lists!$P$5),1, 0)*D833)</f>
        <v/>
      </c>
      <c r="AM833" s="19" t="str">
        <f>IF($B833=1,"",IF(AND(TrackingWorksheet!$Y838&gt;$BE$3,TrackingWorksheet!$Z838=Lists!$P$5),1, 0)*D833)</f>
        <v/>
      </c>
      <c r="AN833" s="19" t="str">
        <f>IF($B833=1,"",IF(AND(TrackingWorksheet!$AA838&gt;$BE$3,TrackingWorksheet!$AB838=Lists!$P$5),1, 0)*D833)</f>
        <v/>
      </c>
      <c r="AO833" s="19" t="str">
        <f>IF($B833=1,"",IF(AND(TrackingWorksheet!$S838&gt;$BE$3,TrackingWorksheet!$T838=Lists!$P$6),1, 0)*D833)</f>
        <v/>
      </c>
      <c r="AP833" s="19" t="str">
        <f>IF($B833=1,"",IF(AND(TrackingWorksheet!$U838&gt;$BE$3,TrackingWorksheet!$V838=Lists!$P$6),1, 0)*D833)</f>
        <v/>
      </c>
      <c r="AQ833" s="19" t="str">
        <f>IF($B833=1,"",IF(AND(TrackingWorksheet!$W838&gt;$BE$3,TrackingWorksheet!$X838=Lists!$P$6),1, 0)*D833)</f>
        <v/>
      </c>
      <c r="AR833" s="19" t="str">
        <f>IF($B833=1,"",IF(AND(TrackingWorksheet!$Y838&gt;$BE$3,TrackingWorksheet!$Z838=Lists!$P$6),1, 0)*D833)</f>
        <v/>
      </c>
      <c r="AS833" s="19" t="str">
        <f>IF($B833=1,"",IF(AND(TrackingWorksheet!$AA838&gt;$BE$3,TrackingWorksheet!$AB838=Lists!$P$6),1, 0)*D833)</f>
        <v/>
      </c>
      <c r="AT833" s="19">
        <f t="shared" si="181"/>
        <v>0</v>
      </c>
      <c r="AU833" s="19" t="str">
        <f>IF(B833=1,"",IF(AND(TrackingWorksheet!K838="",TrackingWorksheet!M838="", TrackingWorksheet!N838="", TrackingWorksheet!S838="", TrackingWorksheet!V838="", TrackingWorksheet!W838="", TrackingWorksheet!Y838="", TrackingWorksheet!AA838="", V833=1),1,0)*D833)</f>
        <v/>
      </c>
      <c r="AV833" s="19" t="str">
        <f>IF(B833=1,"",IF(D833*AND(TrackingWorksheet!U838&gt;Calculations!$BE$3,TrackingWorksheet!K838="YES"),1,0))</f>
        <v/>
      </c>
      <c r="AW833" s="19" t="str">
        <f>IF(B833=1,"",IF(D833*AND(TrackingWorksheet!W838&gt;Calculations!$BE$3,TrackingWorksheet!K838="YES"),1,0))</f>
        <v/>
      </c>
      <c r="AX833" s="19">
        <f t="shared" si="182"/>
        <v>0</v>
      </c>
      <c r="AY833" s="19">
        <f t="shared" si="178"/>
        <v>0</v>
      </c>
      <c r="AZ833" s="27" t="str">
        <f>IF(B833=1,"",IF(TrackingWorksheet!Q838="","",TrackingWorksheet!Q838))</f>
        <v/>
      </c>
      <c r="BB833" s="4"/>
      <c r="BC833" s="4"/>
      <c r="BD833" s="4"/>
      <c r="BE833" s="4"/>
      <c r="BF833" s="4"/>
      <c r="BG833" s="4" t="str">
        <f>IF(B833=1,"",IF(AND(N833=1,TrackingWorksheet!$I838+14&lt;=WeeklySummary!$C$7),1,0))</f>
        <v/>
      </c>
      <c r="BH833" s="4" t="str">
        <f>IF(B833=1,"",IF(AND(R833=1,TrackingWorksheet!$I838+14&lt;=WeeklySummary!$C$7),1,0))</f>
        <v/>
      </c>
      <c r="BI833" s="4" t="str">
        <f>IF(B833=1,"",IF(AND(J833=1,TrackingWorksheet!$G838+14&lt;=WeeklySummary!$C$7),1,0))</f>
        <v/>
      </c>
      <c r="BJ833" s="4" t="str">
        <f>IF(B833=1,"",IF(AND(T833=1,TrackingWorksheet!$I838+14&lt;=WeeklySummary!$C$7),1,0))</f>
        <v/>
      </c>
      <c r="BK833" s="4" t="str">
        <f>IF(B833=1,"",IF(AND(T833=1,TrackingWorksheet!$G838+14&lt;=WeeklySummary!$C$7),1,0))</f>
        <v/>
      </c>
      <c r="BL833" s="4">
        <f t="shared" si="191"/>
        <v>0</v>
      </c>
    </row>
    <row r="834" spans="2:64" x14ac:dyDescent="0.25">
      <c r="B834" s="27">
        <f>IF(AND(ISBLANK(TrackingWorksheet!B839),ISBLANK(TrackingWorksheet!C839),ISBLANK(TrackingWorksheet!G839),ISBLANK(TrackingWorksheet!H839),
ISBLANK(TrackingWorksheet!I839),ISBLANK(TrackingWorksheet!J839),ISBLANK(TrackingWorksheet!M839),
ISBLANK(TrackingWorksheet!N841)),1,0)</f>
        <v>1</v>
      </c>
      <c r="C834" s="12" t="str">
        <f>IF(B834=1,"",TrackingWorksheet!F839)</f>
        <v/>
      </c>
      <c r="D834" s="20" t="str">
        <f>IF(B834=1,"",IF(AND(TrackingWorksheet!B839&lt;&gt;"",TrackingWorksheet!B839&lt;=WeeklySummary!$C$7,OR(TrackingWorksheet!C839="",TrackingWorksheet!C839&gt;=WeeklySummary!$C$6)),1,0))</f>
        <v/>
      </c>
      <c r="E834" s="10" t="str">
        <f>IF(B834=1,"",IF(AND(TrackingWorksheet!G839 &lt;&gt;"",TrackingWorksheet!G839&lt;=WeeklySummary!$C$7, TrackingWorksheet!H839=Lists!$D$4), "Y", "N"))</f>
        <v/>
      </c>
      <c r="F834" s="10" t="str">
        <f>IF(B834=1,"",IF(AND(TrackingWorksheet!I839 &lt;&gt;"", TrackingWorksheet!I839&lt;=WeeklySummary!$C$7, TrackingWorksheet!J839=Lists!$D$4), "Y", "N"))</f>
        <v/>
      </c>
      <c r="G834" s="10" t="str">
        <f>IF(B834=1,"",IF(AND(TrackingWorksheet!G839 &lt;&gt;"",TrackingWorksheet!G839&lt;=WeeklySummary!$C$7, TrackingWorksheet!H839=Lists!$D$5), "Y", "N"))</f>
        <v/>
      </c>
      <c r="H834" s="10" t="str">
        <f>IF(B834=1,"",IF(AND(TrackingWorksheet!I839 &lt;&gt;"", TrackingWorksheet!I839&lt;=WeeklySummary!$C$7, TrackingWorksheet!J839=Lists!$D$5), "Y", "N"))</f>
        <v/>
      </c>
      <c r="I834" s="20" t="str">
        <f>IF(B834=1,"",IF(AND(TrackingWorksheet!G839 &lt;&gt;"", TrackingWorksheet!G839&lt;=WeeklySummary!$C$7, TrackingWorksheet!H839=Lists!$D$6), 1, 0))</f>
        <v/>
      </c>
      <c r="J834" s="20" t="str">
        <f t="shared" si="183"/>
        <v/>
      </c>
      <c r="K834" s="10" t="str">
        <f>IF(B834=1,"",IF(AND(TrackingWorksheet!I839&lt;=WeeklySummary!$C$7,TrackingWorksheet!K839="YES"),0,IF(AND(AND(OR(E834="Y",F834="Y"),E834&lt;&gt;F834),G834&lt;&gt;"Y", H834&lt;&gt;"Y"), 1, 0)))</f>
        <v/>
      </c>
      <c r="L834" s="20" t="str">
        <f t="shared" si="184"/>
        <v/>
      </c>
      <c r="M834" s="10" t="str">
        <f t="shared" si="185"/>
        <v/>
      </c>
      <c r="N834" s="20" t="str">
        <f t="shared" si="186"/>
        <v/>
      </c>
      <c r="O834" s="10" t="str">
        <f>IF(B834=1,"",IF(AND(TrackingWorksheet!I839&lt;=WeeklySummary!$C$7,TrackingWorksheet!K839="YES"),0,IF(AND(AND(OR(G834="Y",H834="Y"),G834&lt;&gt;H834),E834&lt;&gt;"Y", F834&lt;&gt;"Y"), 1, 0)))</f>
        <v/>
      </c>
      <c r="P834" s="20" t="str">
        <f t="shared" si="187"/>
        <v/>
      </c>
      <c r="Q834" s="10" t="str">
        <f t="shared" si="188"/>
        <v/>
      </c>
      <c r="R834" s="10" t="str">
        <f t="shared" si="189"/>
        <v/>
      </c>
      <c r="S834" s="10" t="str">
        <f>IF(B834=1,"",IF(AND(OR(AND(TrackingWorksheet!H839=Lists!$D$7,TrackingWorksheet!H839=TrackingWorksheet!J839),TrackingWorksheet!H839&lt;&gt;TrackingWorksheet!J839),TrackingWorksheet!K839="YES",TrackingWorksheet!H839&lt;&gt;Lists!$D$6,TrackingWorksheet!G839&lt;=WeeklySummary!$C$7,TrackingWorksheet!I839&lt;=WeeklySummary!$C$7),1,0))</f>
        <v/>
      </c>
      <c r="T834" s="10" t="str">
        <f t="shared" si="190"/>
        <v/>
      </c>
      <c r="U834" s="10" t="str">
        <f>IF($B834=1,"",IF(TrackingWorksheet!$K839="YES",1, 0)*D834)</f>
        <v/>
      </c>
      <c r="V834" s="20">
        <f t="shared" si="179"/>
        <v>0</v>
      </c>
      <c r="W834" s="20">
        <f t="shared" si="180"/>
        <v>0</v>
      </c>
      <c r="X834" s="10" t="str">
        <f>IF($B834=1,"",IF(AND(TrackingWorksheet!$L839&lt;&gt;"", TrackingWorksheet!$L839&gt;=WeeklySummary!$C$6,TrackingWorksheet!$L839&lt;=WeeklySummary!$C$7,OR(TrackingWorksheet!$H839=Lists!$D$4,TrackingWorksheet!$J839=Lists!$D$4)), 1, 0))</f>
        <v/>
      </c>
      <c r="Y834" s="10" t="str">
        <f>IF($B834=1,"",IF(AND(TrackingWorksheet!$L839&lt;&gt;"", TrackingWorksheet!$L839&gt;=WeeklySummary!$C$6,TrackingWorksheet!$L839&lt;=WeeklySummary!$C$7,OR(TrackingWorksheet!$H839=Lists!$D$5,TrackingWorksheet!$J839=Lists!$D$5)), 1, 0))</f>
        <v/>
      </c>
      <c r="Z834" s="10" t="str">
        <f>IF($B834=1,"",IF(AND(TrackingWorksheet!$L839&lt;&gt;"", TrackingWorksheet!$L839&gt;=WeeklySummary!$C$6,TrackingWorksheet!$L839&lt;=WeeklySummary!$C$7,OR(TrackingWorksheet!$H839=Lists!$D$6,TrackingWorksheet!$J839=Lists!$D$6)), 1, 0))</f>
        <v/>
      </c>
      <c r="AA834" s="19" t="str">
        <f>IF(B834=1,"",IF(AND(TrackingWorksheet!M839&lt;&gt;"",TrackingWorksheet!M839&lt;=WeeklySummary!$C$7),1,0)*D834)</f>
        <v/>
      </c>
      <c r="AB834" s="19" t="str">
        <f>IF(B834=1,"",IF(AND(TrackingWorksheet!N839&lt;&gt;"",TrackingWorksheet!N839&lt;=WeeklySummary!$C$7),1,0)*D834)</f>
        <v/>
      </c>
      <c r="AC834" s="19" t="str">
        <f>IF(B834=1,"",TrackingWorksheet!T839)</f>
        <v/>
      </c>
      <c r="AD834" s="19" t="str">
        <f>IF(B834=1,"",IF(D834*AND(TrackingWorksheet!S839&gt;=Calculations!$BD$3,TrackingWorksheet!U839="",TrackingWorksheet!K839="YES"),1,0))</f>
        <v/>
      </c>
      <c r="AE834" s="19" t="str">
        <f>IF($B834=1,"",IF(AND(TrackingWorksheet!$S839&gt;$BE$3,TrackingWorksheet!$T839=Lists!$P$4),1, 0)*D834)</f>
        <v/>
      </c>
      <c r="AF834" s="19" t="str">
        <f>IF($B834=1,"",IF(AND(TrackingWorksheet!$U839&gt;$BE$3,TrackingWorksheet!$V839=Lists!$P$4),1, 0)*D834)</f>
        <v/>
      </c>
      <c r="AG834" s="19" t="str">
        <f>IF($B834=1,"",IF(AND(TrackingWorksheet!$W839&gt;$BE$3,TrackingWorksheet!$X839=Lists!$P$4),1, 0)*D834)</f>
        <v/>
      </c>
      <c r="AH834" s="19" t="str">
        <f>IF($B834=1,"",IF(AND(TrackingWorksheet!$Y839&gt;$BE$3,TrackingWorksheet!$Z839=Lists!$P$4),1, 0)*D834)</f>
        <v/>
      </c>
      <c r="AI834" s="19" t="str">
        <f>IF($B834=1,"",IF(AND(TrackingWorksheet!$AA839&gt;$BE$3,TrackingWorksheet!$AB839=Lists!$P$4),1, 0)*D834)</f>
        <v/>
      </c>
      <c r="AJ834" s="19" t="str">
        <f>IF($B834=1,"",IF(AND(TrackingWorksheet!$S839&gt;$BE$3,TrackingWorksheet!$T839=Lists!$P$5),1, 0)*D834)</f>
        <v/>
      </c>
      <c r="AK834" s="19" t="str">
        <f>IF($B834=1,"",IF(AND(TrackingWorksheet!$U839&gt;$BE$3,TrackingWorksheet!$V839=Lists!$P$5),1, 0)*D834)</f>
        <v/>
      </c>
      <c r="AL834" s="19" t="str">
        <f>IF($B834=1,"",IF(AND(TrackingWorksheet!$W839&gt;$BE$3,TrackingWorksheet!$X839=Lists!$P$5),1, 0)*D834)</f>
        <v/>
      </c>
      <c r="AM834" s="19" t="str">
        <f>IF($B834=1,"",IF(AND(TrackingWorksheet!$Y839&gt;$BE$3,TrackingWorksheet!$Z839=Lists!$P$5),1, 0)*D834)</f>
        <v/>
      </c>
      <c r="AN834" s="19" t="str">
        <f>IF($B834=1,"",IF(AND(TrackingWorksheet!$AA839&gt;$BE$3,TrackingWorksheet!$AB839=Lists!$P$5),1, 0)*D834)</f>
        <v/>
      </c>
      <c r="AO834" s="19" t="str">
        <f>IF($B834=1,"",IF(AND(TrackingWorksheet!$S839&gt;$BE$3,TrackingWorksheet!$T839=Lists!$P$6),1, 0)*D834)</f>
        <v/>
      </c>
      <c r="AP834" s="19" t="str">
        <f>IF($B834=1,"",IF(AND(TrackingWorksheet!$U839&gt;$BE$3,TrackingWorksheet!$V839=Lists!$P$6),1, 0)*D834)</f>
        <v/>
      </c>
      <c r="AQ834" s="19" t="str">
        <f>IF($B834=1,"",IF(AND(TrackingWorksheet!$W839&gt;$BE$3,TrackingWorksheet!$X839=Lists!$P$6),1, 0)*D834)</f>
        <v/>
      </c>
      <c r="AR834" s="19" t="str">
        <f>IF($B834=1,"",IF(AND(TrackingWorksheet!$Y839&gt;$BE$3,TrackingWorksheet!$Z839=Lists!$P$6),1, 0)*D834)</f>
        <v/>
      </c>
      <c r="AS834" s="19" t="str">
        <f>IF($B834=1,"",IF(AND(TrackingWorksheet!$AA839&gt;$BE$3,TrackingWorksheet!$AB839=Lists!$P$6),1, 0)*D834)</f>
        <v/>
      </c>
      <c r="AT834" s="19">
        <f t="shared" si="181"/>
        <v>0</v>
      </c>
      <c r="AU834" s="19" t="str">
        <f>IF(B834=1,"",IF(AND(TrackingWorksheet!K839="",TrackingWorksheet!M839="", TrackingWorksheet!N839="", TrackingWorksheet!S839="", TrackingWorksheet!V839="", TrackingWorksheet!W839="", TrackingWorksheet!Y839="", TrackingWorksheet!AA839="", V834=1),1,0)*D834)</f>
        <v/>
      </c>
      <c r="AV834" s="19" t="str">
        <f>IF(B834=1,"",IF(D834*AND(TrackingWorksheet!U839&gt;Calculations!$BE$3,TrackingWorksheet!K839="YES"),1,0))</f>
        <v/>
      </c>
      <c r="AW834" s="19" t="str">
        <f>IF(B834=1,"",IF(D834*AND(TrackingWorksheet!W839&gt;Calculations!$BE$3,TrackingWorksheet!K839="YES"),1,0))</f>
        <v/>
      </c>
      <c r="AX834" s="19">
        <f t="shared" si="182"/>
        <v>0</v>
      </c>
      <c r="AY834" s="19">
        <f t="shared" si="178"/>
        <v>0</v>
      </c>
      <c r="AZ834" s="27" t="str">
        <f>IF(B834=1,"",IF(TrackingWorksheet!Q839="","",TrackingWorksheet!Q839))</f>
        <v/>
      </c>
      <c r="BB834" s="4"/>
      <c r="BC834" s="4"/>
      <c r="BD834" s="4"/>
      <c r="BE834" s="4"/>
      <c r="BF834" s="4"/>
      <c r="BG834" s="4" t="str">
        <f>IF(B834=1,"",IF(AND(N834=1,TrackingWorksheet!$I839+14&lt;=WeeklySummary!$C$7),1,0))</f>
        <v/>
      </c>
      <c r="BH834" s="4" t="str">
        <f>IF(B834=1,"",IF(AND(R834=1,TrackingWorksheet!$I839+14&lt;=WeeklySummary!$C$7),1,0))</f>
        <v/>
      </c>
      <c r="BI834" s="4" t="str">
        <f>IF(B834=1,"",IF(AND(J834=1,TrackingWorksheet!$G839+14&lt;=WeeklySummary!$C$7),1,0))</f>
        <v/>
      </c>
      <c r="BJ834" s="4" t="str">
        <f>IF(B834=1,"",IF(AND(T834=1,TrackingWorksheet!$I839+14&lt;=WeeklySummary!$C$7),1,0))</f>
        <v/>
      </c>
      <c r="BK834" s="4" t="str">
        <f>IF(B834=1,"",IF(AND(T834=1,TrackingWorksheet!$G839+14&lt;=WeeklySummary!$C$7),1,0))</f>
        <v/>
      </c>
      <c r="BL834" s="4">
        <f t="shared" si="191"/>
        <v>0</v>
      </c>
    </row>
    <row r="835" spans="2:64" x14ac:dyDescent="0.25">
      <c r="B835" s="27">
        <f>IF(AND(ISBLANK(TrackingWorksheet!B840),ISBLANK(TrackingWorksheet!C840),ISBLANK(TrackingWorksheet!G840),ISBLANK(TrackingWorksheet!H840),
ISBLANK(TrackingWorksheet!I840),ISBLANK(TrackingWorksheet!J840),ISBLANK(TrackingWorksheet!M840),
ISBLANK(TrackingWorksheet!N842)),1,0)</f>
        <v>1</v>
      </c>
      <c r="C835" s="12" t="str">
        <f>IF(B835=1,"",TrackingWorksheet!F840)</f>
        <v/>
      </c>
      <c r="D835" s="20" t="str">
        <f>IF(B835=1,"",IF(AND(TrackingWorksheet!B840&lt;&gt;"",TrackingWorksheet!B840&lt;=WeeklySummary!$C$7,OR(TrackingWorksheet!C840="",TrackingWorksheet!C840&gt;=WeeklySummary!$C$6)),1,0))</f>
        <v/>
      </c>
      <c r="E835" s="10" t="str">
        <f>IF(B835=1,"",IF(AND(TrackingWorksheet!G840 &lt;&gt;"",TrackingWorksheet!G840&lt;=WeeklySummary!$C$7, TrackingWorksheet!H840=Lists!$D$4), "Y", "N"))</f>
        <v/>
      </c>
      <c r="F835" s="10" t="str">
        <f>IF(B835=1,"",IF(AND(TrackingWorksheet!I840 &lt;&gt;"", TrackingWorksheet!I840&lt;=WeeklySummary!$C$7, TrackingWorksheet!J840=Lists!$D$4), "Y", "N"))</f>
        <v/>
      </c>
      <c r="G835" s="10" t="str">
        <f>IF(B835=1,"",IF(AND(TrackingWorksheet!G840 &lt;&gt;"",TrackingWorksheet!G840&lt;=WeeklySummary!$C$7, TrackingWorksheet!H840=Lists!$D$5), "Y", "N"))</f>
        <v/>
      </c>
      <c r="H835" s="10" t="str">
        <f>IF(B835=1,"",IF(AND(TrackingWorksheet!I840 &lt;&gt;"", TrackingWorksheet!I840&lt;=WeeklySummary!$C$7, TrackingWorksheet!J840=Lists!$D$5), "Y", "N"))</f>
        <v/>
      </c>
      <c r="I835" s="20" t="str">
        <f>IF(B835=1,"",IF(AND(TrackingWorksheet!G840 &lt;&gt;"", TrackingWorksheet!G840&lt;=WeeklySummary!$C$7, TrackingWorksheet!H840=Lists!$D$6), 1, 0))</f>
        <v/>
      </c>
      <c r="J835" s="20" t="str">
        <f t="shared" si="183"/>
        <v/>
      </c>
      <c r="K835" s="10" t="str">
        <f>IF(B835=1,"",IF(AND(TrackingWorksheet!I840&lt;=WeeklySummary!$C$7,TrackingWorksheet!K840="YES"),0,IF(AND(AND(OR(E835="Y",F835="Y"),E835&lt;&gt;F835),G835&lt;&gt;"Y", H835&lt;&gt;"Y"), 1, 0)))</f>
        <v/>
      </c>
      <c r="L835" s="20" t="str">
        <f t="shared" si="184"/>
        <v/>
      </c>
      <c r="M835" s="10" t="str">
        <f t="shared" si="185"/>
        <v/>
      </c>
      <c r="N835" s="20" t="str">
        <f t="shared" si="186"/>
        <v/>
      </c>
      <c r="O835" s="10" t="str">
        <f>IF(B835=1,"",IF(AND(TrackingWorksheet!I840&lt;=WeeklySummary!$C$7,TrackingWorksheet!K840="YES"),0,IF(AND(AND(OR(G835="Y",H835="Y"),G835&lt;&gt;H835),E835&lt;&gt;"Y", F835&lt;&gt;"Y"), 1, 0)))</f>
        <v/>
      </c>
      <c r="P835" s="20" t="str">
        <f t="shared" si="187"/>
        <v/>
      </c>
      <c r="Q835" s="10" t="str">
        <f t="shared" si="188"/>
        <v/>
      </c>
      <c r="R835" s="10" t="str">
        <f t="shared" si="189"/>
        <v/>
      </c>
      <c r="S835" s="10" t="str">
        <f>IF(B835=1,"",IF(AND(OR(AND(TrackingWorksheet!H840=Lists!$D$7,TrackingWorksheet!H840=TrackingWorksheet!J840),TrackingWorksheet!H840&lt;&gt;TrackingWorksheet!J840),TrackingWorksheet!K840="YES",TrackingWorksheet!H840&lt;&gt;Lists!$D$6,TrackingWorksheet!G840&lt;=WeeklySummary!$C$7,TrackingWorksheet!I840&lt;=WeeklySummary!$C$7),1,0))</f>
        <v/>
      </c>
      <c r="T835" s="10" t="str">
        <f t="shared" si="190"/>
        <v/>
      </c>
      <c r="U835" s="10" t="str">
        <f>IF($B835=1,"",IF(TrackingWorksheet!$K840="YES",1, 0)*D835)</f>
        <v/>
      </c>
      <c r="V835" s="20">
        <f t="shared" si="179"/>
        <v>0</v>
      </c>
      <c r="W835" s="20">
        <f t="shared" si="180"/>
        <v>0</v>
      </c>
      <c r="X835" s="10" t="str">
        <f>IF($B835=1,"",IF(AND(TrackingWorksheet!$L840&lt;&gt;"", TrackingWorksheet!$L840&gt;=WeeklySummary!$C$6,TrackingWorksheet!$L840&lt;=WeeklySummary!$C$7,OR(TrackingWorksheet!$H840=Lists!$D$4,TrackingWorksheet!$J840=Lists!$D$4)), 1, 0))</f>
        <v/>
      </c>
      <c r="Y835" s="10" t="str">
        <f>IF($B835=1,"",IF(AND(TrackingWorksheet!$L840&lt;&gt;"", TrackingWorksheet!$L840&gt;=WeeklySummary!$C$6,TrackingWorksheet!$L840&lt;=WeeklySummary!$C$7,OR(TrackingWorksheet!$H840=Lists!$D$5,TrackingWorksheet!$J840=Lists!$D$5)), 1, 0))</f>
        <v/>
      </c>
      <c r="Z835" s="10" t="str">
        <f>IF($B835=1,"",IF(AND(TrackingWorksheet!$L840&lt;&gt;"", TrackingWorksheet!$L840&gt;=WeeklySummary!$C$6,TrackingWorksheet!$L840&lt;=WeeklySummary!$C$7,OR(TrackingWorksheet!$H840=Lists!$D$6,TrackingWorksheet!$J840=Lists!$D$6)), 1, 0))</f>
        <v/>
      </c>
      <c r="AA835" s="19" t="str">
        <f>IF(B835=1,"",IF(AND(TrackingWorksheet!M840&lt;&gt;"",TrackingWorksheet!M840&lt;=WeeklySummary!$C$7),1,0)*D835)</f>
        <v/>
      </c>
      <c r="AB835" s="19" t="str">
        <f>IF(B835=1,"",IF(AND(TrackingWorksheet!N840&lt;&gt;"",TrackingWorksheet!N840&lt;=WeeklySummary!$C$7),1,0)*D835)</f>
        <v/>
      </c>
      <c r="AC835" s="19" t="str">
        <f>IF(B835=1,"",TrackingWorksheet!T840)</f>
        <v/>
      </c>
      <c r="AD835" s="19" t="str">
        <f>IF(B835=1,"",IF(D835*AND(TrackingWorksheet!S840&gt;=Calculations!$BD$3,TrackingWorksheet!U840="",TrackingWorksheet!K840="YES"),1,0))</f>
        <v/>
      </c>
      <c r="AE835" s="19" t="str">
        <f>IF($B835=1,"",IF(AND(TrackingWorksheet!$S840&gt;$BE$3,TrackingWorksheet!$T840=Lists!$P$4),1, 0)*D835)</f>
        <v/>
      </c>
      <c r="AF835" s="19" t="str">
        <f>IF($B835=1,"",IF(AND(TrackingWorksheet!$U840&gt;$BE$3,TrackingWorksheet!$V840=Lists!$P$4),1, 0)*D835)</f>
        <v/>
      </c>
      <c r="AG835" s="19" t="str">
        <f>IF($B835=1,"",IF(AND(TrackingWorksheet!$W840&gt;$BE$3,TrackingWorksheet!$X840=Lists!$P$4),1, 0)*D835)</f>
        <v/>
      </c>
      <c r="AH835" s="19" t="str">
        <f>IF($B835=1,"",IF(AND(TrackingWorksheet!$Y840&gt;$BE$3,TrackingWorksheet!$Z840=Lists!$P$4),1, 0)*D835)</f>
        <v/>
      </c>
      <c r="AI835" s="19" t="str">
        <f>IF($B835=1,"",IF(AND(TrackingWorksheet!$AA840&gt;$BE$3,TrackingWorksheet!$AB840=Lists!$P$4),1, 0)*D835)</f>
        <v/>
      </c>
      <c r="AJ835" s="19" t="str">
        <f>IF($B835=1,"",IF(AND(TrackingWorksheet!$S840&gt;$BE$3,TrackingWorksheet!$T840=Lists!$P$5),1, 0)*D835)</f>
        <v/>
      </c>
      <c r="AK835" s="19" t="str">
        <f>IF($B835=1,"",IF(AND(TrackingWorksheet!$U840&gt;$BE$3,TrackingWorksheet!$V840=Lists!$P$5),1, 0)*D835)</f>
        <v/>
      </c>
      <c r="AL835" s="19" t="str">
        <f>IF($B835=1,"",IF(AND(TrackingWorksheet!$W840&gt;$BE$3,TrackingWorksheet!$X840=Lists!$P$5),1, 0)*D835)</f>
        <v/>
      </c>
      <c r="AM835" s="19" t="str">
        <f>IF($B835=1,"",IF(AND(TrackingWorksheet!$Y840&gt;$BE$3,TrackingWorksheet!$Z840=Lists!$P$5),1, 0)*D835)</f>
        <v/>
      </c>
      <c r="AN835" s="19" t="str">
        <f>IF($B835=1,"",IF(AND(TrackingWorksheet!$AA840&gt;$BE$3,TrackingWorksheet!$AB840=Lists!$P$5),1, 0)*D835)</f>
        <v/>
      </c>
      <c r="AO835" s="19" t="str">
        <f>IF($B835=1,"",IF(AND(TrackingWorksheet!$S840&gt;$BE$3,TrackingWorksheet!$T840=Lists!$P$6),1, 0)*D835)</f>
        <v/>
      </c>
      <c r="AP835" s="19" t="str">
        <f>IF($B835=1,"",IF(AND(TrackingWorksheet!$U840&gt;$BE$3,TrackingWorksheet!$V840=Lists!$P$6),1, 0)*D835)</f>
        <v/>
      </c>
      <c r="AQ835" s="19" t="str">
        <f>IF($B835=1,"",IF(AND(TrackingWorksheet!$W840&gt;$BE$3,TrackingWorksheet!$X840=Lists!$P$6),1, 0)*D835)</f>
        <v/>
      </c>
      <c r="AR835" s="19" t="str">
        <f>IF($B835=1,"",IF(AND(TrackingWorksheet!$Y840&gt;$BE$3,TrackingWorksheet!$Z840=Lists!$P$6),1, 0)*D835)</f>
        <v/>
      </c>
      <c r="AS835" s="19" t="str">
        <f>IF($B835=1,"",IF(AND(TrackingWorksheet!$AA840&gt;$BE$3,TrackingWorksheet!$AB840=Lists!$P$6),1, 0)*D835)</f>
        <v/>
      </c>
      <c r="AT835" s="19">
        <f t="shared" si="181"/>
        <v>0</v>
      </c>
      <c r="AU835" s="19" t="str">
        <f>IF(B835=1,"",IF(AND(TrackingWorksheet!K840="",TrackingWorksheet!M840="", TrackingWorksheet!N840="", TrackingWorksheet!S840="", TrackingWorksheet!V840="", TrackingWorksheet!W840="", TrackingWorksheet!Y840="", TrackingWorksheet!AA840="", V835=1),1,0)*D835)</f>
        <v/>
      </c>
      <c r="AV835" s="19" t="str">
        <f>IF(B835=1,"",IF(D835*AND(TrackingWorksheet!U840&gt;Calculations!$BE$3,TrackingWorksheet!K840="YES"),1,0))</f>
        <v/>
      </c>
      <c r="AW835" s="19" t="str">
        <f>IF(B835=1,"",IF(D835*AND(TrackingWorksheet!W840&gt;Calculations!$BE$3,TrackingWorksheet!K840="YES"),1,0))</f>
        <v/>
      </c>
      <c r="AX835" s="19">
        <f t="shared" si="182"/>
        <v>0</v>
      </c>
      <c r="AY835" s="19">
        <f t="shared" ref="AY835:AY898" si="192">MAX(AD835,AX835)</f>
        <v>0</v>
      </c>
      <c r="AZ835" s="27" t="str">
        <f>IF(B835=1,"",IF(TrackingWorksheet!Q840="","",TrackingWorksheet!Q840))</f>
        <v/>
      </c>
      <c r="BB835" s="4"/>
      <c r="BC835" s="4"/>
      <c r="BD835" s="4"/>
      <c r="BE835" s="4"/>
      <c r="BF835" s="4"/>
      <c r="BG835" s="4" t="str">
        <f>IF(B835=1,"",IF(AND(N835=1,TrackingWorksheet!$I840+14&lt;=WeeklySummary!$C$7),1,0))</f>
        <v/>
      </c>
      <c r="BH835" s="4" t="str">
        <f>IF(B835=1,"",IF(AND(R835=1,TrackingWorksheet!$I840+14&lt;=WeeklySummary!$C$7),1,0))</f>
        <v/>
      </c>
      <c r="BI835" s="4" t="str">
        <f>IF(B835=1,"",IF(AND(J835=1,TrackingWorksheet!$G840+14&lt;=WeeklySummary!$C$7),1,0))</f>
        <v/>
      </c>
      <c r="BJ835" s="4" t="str">
        <f>IF(B835=1,"",IF(AND(T835=1,TrackingWorksheet!$I840+14&lt;=WeeklySummary!$C$7),1,0))</f>
        <v/>
      </c>
      <c r="BK835" s="4" t="str">
        <f>IF(B835=1,"",IF(AND(T835=1,TrackingWorksheet!$G840+14&lt;=WeeklySummary!$C$7),1,0))</f>
        <v/>
      </c>
      <c r="BL835" s="4">
        <f t="shared" si="191"/>
        <v>0</v>
      </c>
    </row>
    <row r="836" spans="2:64" x14ac:dyDescent="0.25">
      <c r="B836" s="27">
        <f>IF(AND(ISBLANK(TrackingWorksheet!B841),ISBLANK(TrackingWorksheet!C841),ISBLANK(TrackingWorksheet!G841),ISBLANK(TrackingWorksheet!H841),
ISBLANK(TrackingWorksheet!I841),ISBLANK(TrackingWorksheet!J841),ISBLANK(TrackingWorksheet!M841),
ISBLANK(TrackingWorksheet!N843)),1,0)</f>
        <v>1</v>
      </c>
      <c r="C836" s="12" t="str">
        <f>IF(B836=1,"",TrackingWorksheet!F841)</f>
        <v/>
      </c>
      <c r="D836" s="20" t="str">
        <f>IF(B836=1,"",IF(AND(TrackingWorksheet!B841&lt;&gt;"",TrackingWorksheet!B841&lt;=WeeklySummary!$C$7,OR(TrackingWorksheet!C841="",TrackingWorksheet!C841&gt;=WeeklySummary!$C$6)),1,0))</f>
        <v/>
      </c>
      <c r="E836" s="10" t="str">
        <f>IF(B836=1,"",IF(AND(TrackingWorksheet!G841 &lt;&gt;"",TrackingWorksheet!G841&lt;=WeeklySummary!$C$7, TrackingWorksheet!H841=Lists!$D$4), "Y", "N"))</f>
        <v/>
      </c>
      <c r="F836" s="10" t="str">
        <f>IF(B836=1,"",IF(AND(TrackingWorksheet!I841 &lt;&gt;"", TrackingWorksheet!I841&lt;=WeeklySummary!$C$7, TrackingWorksheet!J841=Lists!$D$4), "Y", "N"))</f>
        <v/>
      </c>
      <c r="G836" s="10" t="str">
        <f>IF(B836=1,"",IF(AND(TrackingWorksheet!G841 &lt;&gt;"",TrackingWorksheet!G841&lt;=WeeklySummary!$C$7, TrackingWorksheet!H841=Lists!$D$5), "Y", "N"))</f>
        <v/>
      </c>
      <c r="H836" s="10" t="str">
        <f>IF(B836=1,"",IF(AND(TrackingWorksheet!I841 &lt;&gt;"", TrackingWorksheet!I841&lt;=WeeklySummary!$C$7, TrackingWorksheet!J841=Lists!$D$5), "Y", "N"))</f>
        <v/>
      </c>
      <c r="I836" s="20" t="str">
        <f>IF(B836=1,"",IF(AND(TrackingWorksheet!G841 &lt;&gt;"", TrackingWorksheet!G841&lt;=WeeklySummary!$C$7, TrackingWorksheet!H841=Lists!$D$6), 1, 0))</f>
        <v/>
      </c>
      <c r="J836" s="20" t="str">
        <f t="shared" si="183"/>
        <v/>
      </c>
      <c r="K836" s="10" t="str">
        <f>IF(B836=1,"",IF(AND(TrackingWorksheet!I841&lt;=WeeklySummary!$C$7,TrackingWorksheet!K841="YES"),0,IF(AND(AND(OR(E836="Y",F836="Y"),E836&lt;&gt;F836),G836&lt;&gt;"Y", H836&lt;&gt;"Y"), 1, 0)))</f>
        <v/>
      </c>
      <c r="L836" s="20" t="str">
        <f t="shared" si="184"/>
        <v/>
      </c>
      <c r="M836" s="10" t="str">
        <f t="shared" si="185"/>
        <v/>
      </c>
      <c r="N836" s="20" t="str">
        <f t="shared" si="186"/>
        <v/>
      </c>
      <c r="O836" s="10" t="str">
        <f>IF(B836=1,"",IF(AND(TrackingWorksheet!I841&lt;=WeeklySummary!$C$7,TrackingWorksheet!K841="YES"),0,IF(AND(AND(OR(G836="Y",H836="Y"),G836&lt;&gt;H836),E836&lt;&gt;"Y", F836&lt;&gt;"Y"), 1, 0)))</f>
        <v/>
      </c>
      <c r="P836" s="20" t="str">
        <f t="shared" si="187"/>
        <v/>
      </c>
      <c r="Q836" s="10" t="str">
        <f t="shared" si="188"/>
        <v/>
      </c>
      <c r="R836" s="10" t="str">
        <f t="shared" si="189"/>
        <v/>
      </c>
      <c r="S836" s="10" t="str">
        <f>IF(B836=1,"",IF(AND(OR(AND(TrackingWorksheet!H841=Lists!$D$7,TrackingWorksheet!H841=TrackingWorksheet!J841),TrackingWorksheet!H841&lt;&gt;TrackingWorksheet!J841),TrackingWorksheet!K841="YES",TrackingWorksheet!H841&lt;&gt;Lists!$D$6,TrackingWorksheet!G841&lt;=WeeklySummary!$C$7,TrackingWorksheet!I841&lt;=WeeklySummary!$C$7),1,0))</f>
        <v/>
      </c>
      <c r="T836" s="10" t="str">
        <f t="shared" si="190"/>
        <v/>
      </c>
      <c r="U836" s="10" t="str">
        <f>IF($B836=1,"",IF(TrackingWorksheet!$K841="YES",1, 0)*D836)</f>
        <v/>
      </c>
      <c r="V836" s="20">
        <f t="shared" ref="V836:V899" si="193">MAX(L836,P836)</f>
        <v>0</v>
      </c>
      <c r="W836" s="20">
        <f t="shared" ref="W836:W899" si="194" xml:space="preserve"> MAX(N836,R836,T836,J836,AT836, U836)</f>
        <v>0</v>
      </c>
      <c r="X836" s="10" t="str">
        <f>IF($B836=1,"",IF(AND(TrackingWorksheet!$L841&lt;&gt;"", TrackingWorksheet!$L841&gt;=WeeklySummary!$C$6,TrackingWorksheet!$L841&lt;=WeeklySummary!$C$7,OR(TrackingWorksheet!$H841=Lists!$D$4,TrackingWorksheet!$J841=Lists!$D$4)), 1, 0))</f>
        <v/>
      </c>
      <c r="Y836" s="10" t="str">
        <f>IF($B836=1,"",IF(AND(TrackingWorksheet!$L841&lt;&gt;"", TrackingWorksheet!$L841&gt;=WeeklySummary!$C$6,TrackingWorksheet!$L841&lt;=WeeklySummary!$C$7,OR(TrackingWorksheet!$H841=Lists!$D$5,TrackingWorksheet!$J841=Lists!$D$5)), 1, 0))</f>
        <v/>
      </c>
      <c r="Z836" s="10" t="str">
        <f>IF($B836=1,"",IF(AND(TrackingWorksheet!$L841&lt;&gt;"", TrackingWorksheet!$L841&gt;=WeeklySummary!$C$6,TrackingWorksheet!$L841&lt;=WeeklySummary!$C$7,OR(TrackingWorksheet!$H841=Lists!$D$6,TrackingWorksheet!$J841=Lists!$D$6)), 1, 0))</f>
        <v/>
      </c>
      <c r="AA836" s="19" t="str">
        <f>IF(B836=1,"",IF(AND(TrackingWorksheet!M841&lt;&gt;"",TrackingWorksheet!M841&lt;=WeeklySummary!$C$7),1,0)*D836)</f>
        <v/>
      </c>
      <c r="AB836" s="19" t="str">
        <f>IF(B836=1,"",IF(AND(TrackingWorksheet!N841&lt;&gt;"",TrackingWorksheet!N841&lt;=WeeklySummary!$C$7),1,0)*D836)</f>
        <v/>
      </c>
      <c r="AC836" s="19" t="str">
        <f>IF(B836=1,"",TrackingWorksheet!T841)</f>
        <v/>
      </c>
      <c r="AD836" s="19" t="str">
        <f>IF(B836=1,"",IF(D836*AND(TrackingWorksheet!S841&gt;=Calculations!$BD$3,TrackingWorksheet!U841="",TrackingWorksheet!K841="YES"),1,0))</f>
        <v/>
      </c>
      <c r="AE836" s="19" t="str">
        <f>IF($B836=1,"",IF(AND(TrackingWorksheet!$S841&gt;$BE$3,TrackingWorksheet!$T841=Lists!$P$4),1, 0)*D836)</f>
        <v/>
      </c>
      <c r="AF836" s="19" t="str">
        <f>IF($B836=1,"",IF(AND(TrackingWorksheet!$U841&gt;$BE$3,TrackingWorksheet!$V841=Lists!$P$4),1, 0)*D836)</f>
        <v/>
      </c>
      <c r="AG836" s="19" t="str">
        <f>IF($B836=1,"",IF(AND(TrackingWorksheet!$W841&gt;$BE$3,TrackingWorksheet!$X841=Lists!$P$4),1, 0)*D836)</f>
        <v/>
      </c>
      <c r="AH836" s="19" t="str">
        <f>IF($B836=1,"",IF(AND(TrackingWorksheet!$Y841&gt;$BE$3,TrackingWorksheet!$Z841=Lists!$P$4),1, 0)*D836)</f>
        <v/>
      </c>
      <c r="AI836" s="19" t="str">
        <f>IF($B836=1,"",IF(AND(TrackingWorksheet!$AA841&gt;$BE$3,TrackingWorksheet!$AB841=Lists!$P$4),1, 0)*D836)</f>
        <v/>
      </c>
      <c r="AJ836" s="19" t="str">
        <f>IF($B836=1,"",IF(AND(TrackingWorksheet!$S841&gt;$BE$3,TrackingWorksheet!$T841=Lists!$P$5),1, 0)*D836)</f>
        <v/>
      </c>
      <c r="AK836" s="19" t="str">
        <f>IF($B836=1,"",IF(AND(TrackingWorksheet!$U841&gt;$BE$3,TrackingWorksheet!$V841=Lists!$P$5),1, 0)*D836)</f>
        <v/>
      </c>
      <c r="AL836" s="19" t="str">
        <f>IF($B836=1,"",IF(AND(TrackingWorksheet!$W841&gt;$BE$3,TrackingWorksheet!$X841=Lists!$P$5),1, 0)*D836)</f>
        <v/>
      </c>
      <c r="AM836" s="19" t="str">
        <f>IF($B836=1,"",IF(AND(TrackingWorksheet!$Y841&gt;$BE$3,TrackingWorksheet!$Z841=Lists!$P$5),1, 0)*D836)</f>
        <v/>
      </c>
      <c r="AN836" s="19" t="str">
        <f>IF($B836=1,"",IF(AND(TrackingWorksheet!$AA841&gt;$BE$3,TrackingWorksheet!$AB841=Lists!$P$5),1, 0)*D836)</f>
        <v/>
      </c>
      <c r="AO836" s="19" t="str">
        <f>IF($B836=1,"",IF(AND(TrackingWorksheet!$S841&gt;$BE$3,TrackingWorksheet!$T841=Lists!$P$6),1, 0)*D836)</f>
        <v/>
      </c>
      <c r="AP836" s="19" t="str">
        <f>IF($B836=1,"",IF(AND(TrackingWorksheet!$U841&gt;$BE$3,TrackingWorksheet!$V841=Lists!$P$6),1, 0)*D836)</f>
        <v/>
      </c>
      <c r="AQ836" s="19" t="str">
        <f>IF($B836=1,"",IF(AND(TrackingWorksheet!$W841&gt;$BE$3,TrackingWorksheet!$X841=Lists!$P$6),1, 0)*D836)</f>
        <v/>
      </c>
      <c r="AR836" s="19" t="str">
        <f>IF($B836=1,"",IF(AND(TrackingWorksheet!$Y841&gt;$BE$3,TrackingWorksheet!$Z841=Lists!$P$6),1, 0)*D836)</f>
        <v/>
      </c>
      <c r="AS836" s="19" t="str">
        <f>IF($B836=1,"",IF(AND(TrackingWorksheet!$AA841&gt;$BE$3,TrackingWorksheet!$AB841=Lists!$P$6),1, 0)*D836)</f>
        <v/>
      </c>
      <c r="AT836" s="19">
        <f t="shared" ref="AT836:AT899" si="195">MAX(AE836:AS836)</f>
        <v>0</v>
      </c>
      <c r="AU836" s="19" t="str">
        <f>IF(B836=1,"",IF(AND(TrackingWorksheet!K841="",TrackingWorksheet!M841="", TrackingWorksheet!N841="", TrackingWorksheet!S841="", TrackingWorksheet!V841="", TrackingWorksheet!W841="", TrackingWorksheet!Y841="", TrackingWorksheet!AA841="", V836=1),1,0)*D836)</f>
        <v/>
      </c>
      <c r="AV836" s="19" t="str">
        <f>IF(B836=1,"",IF(D836*AND(TrackingWorksheet!U841&gt;Calculations!$BE$3,TrackingWorksheet!K841="YES"),1,0))</f>
        <v/>
      </c>
      <c r="AW836" s="19" t="str">
        <f>IF(B836=1,"",IF(D836*AND(TrackingWorksheet!W841&gt;Calculations!$BE$3,TrackingWorksheet!K841="YES"),1,0))</f>
        <v/>
      </c>
      <c r="AX836" s="19">
        <f t="shared" ref="AX836:AX899" si="196">MAX(AV836:AW836)</f>
        <v>0</v>
      </c>
      <c r="AY836" s="19">
        <f t="shared" si="192"/>
        <v>0</v>
      </c>
      <c r="AZ836" s="27" t="str">
        <f>IF(B836=1,"",IF(TrackingWorksheet!Q841="","",TrackingWorksheet!Q841))</f>
        <v/>
      </c>
      <c r="BB836" s="4"/>
      <c r="BC836" s="4"/>
      <c r="BD836" s="4"/>
      <c r="BE836" s="4"/>
      <c r="BF836" s="4"/>
      <c r="BG836" s="4" t="str">
        <f>IF(B836=1,"",IF(AND(N836=1,TrackingWorksheet!$I841+14&lt;=WeeklySummary!$C$7),1,0))</f>
        <v/>
      </c>
      <c r="BH836" s="4" t="str">
        <f>IF(B836=1,"",IF(AND(R836=1,TrackingWorksheet!$I841+14&lt;=WeeklySummary!$C$7),1,0))</f>
        <v/>
      </c>
      <c r="BI836" s="4" t="str">
        <f>IF(B836=1,"",IF(AND(J836=1,TrackingWorksheet!$G841+14&lt;=WeeklySummary!$C$7),1,0))</f>
        <v/>
      </c>
      <c r="BJ836" s="4" t="str">
        <f>IF(B836=1,"",IF(AND(T836=1,TrackingWorksheet!$I841+14&lt;=WeeklySummary!$C$7),1,0))</f>
        <v/>
      </c>
      <c r="BK836" s="4" t="str">
        <f>IF(B836=1,"",IF(AND(T836=1,TrackingWorksheet!$G841+14&lt;=WeeklySummary!$C$7),1,0))</f>
        <v/>
      </c>
      <c r="BL836" s="4">
        <f t="shared" si="191"/>
        <v>0</v>
      </c>
    </row>
    <row r="837" spans="2:64" x14ac:dyDescent="0.25">
      <c r="B837" s="27">
        <f>IF(AND(ISBLANK(TrackingWorksheet!B842),ISBLANK(TrackingWorksheet!C842),ISBLANK(TrackingWorksheet!G842),ISBLANK(TrackingWorksheet!H842),
ISBLANK(TrackingWorksheet!I842),ISBLANK(TrackingWorksheet!J842),ISBLANK(TrackingWorksheet!M842),
ISBLANK(TrackingWorksheet!N844)),1,0)</f>
        <v>1</v>
      </c>
      <c r="C837" s="12" t="str">
        <f>IF(B837=1,"",TrackingWorksheet!F842)</f>
        <v/>
      </c>
      <c r="D837" s="20" t="str">
        <f>IF(B837=1,"",IF(AND(TrackingWorksheet!B842&lt;&gt;"",TrackingWorksheet!B842&lt;=WeeklySummary!$C$7,OR(TrackingWorksheet!C842="",TrackingWorksheet!C842&gt;=WeeklySummary!$C$6)),1,0))</f>
        <v/>
      </c>
      <c r="E837" s="10" t="str">
        <f>IF(B837=1,"",IF(AND(TrackingWorksheet!G842 &lt;&gt;"",TrackingWorksheet!G842&lt;=WeeklySummary!$C$7, TrackingWorksheet!H842=Lists!$D$4), "Y", "N"))</f>
        <v/>
      </c>
      <c r="F837" s="10" t="str">
        <f>IF(B837=1,"",IF(AND(TrackingWorksheet!I842 &lt;&gt;"", TrackingWorksheet!I842&lt;=WeeklySummary!$C$7, TrackingWorksheet!J842=Lists!$D$4), "Y", "N"))</f>
        <v/>
      </c>
      <c r="G837" s="10" t="str">
        <f>IF(B837=1,"",IF(AND(TrackingWorksheet!G842 &lt;&gt;"",TrackingWorksheet!G842&lt;=WeeklySummary!$C$7, TrackingWorksheet!H842=Lists!$D$5), "Y", "N"))</f>
        <v/>
      </c>
      <c r="H837" s="10" t="str">
        <f>IF(B837=1,"",IF(AND(TrackingWorksheet!I842 &lt;&gt;"", TrackingWorksheet!I842&lt;=WeeklySummary!$C$7, TrackingWorksheet!J842=Lists!$D$5), "Y", "N"))</f>
        <v/>
      </c>
      <c r="I837" s="20" t="str">
        <f>IF(B837=1,"",IF(AND(TrackingWorksheet!G842 &lt;&gt;"", TrackingWorksheet!G842&lt;=WeeklySummary!$C$7, TrackingWorksheet!H842=Lists!$D$6), 1, 0))</f>
        <v/>
      </c>
      <c r="J837" s="20" t="str">
        <f t="shared" ref="J837:J900" si="197">IF(B837=1,"",I837*D837)</f>
        <v/>
      </c>
      <c r="K837" s="10" t="str">
        <f>IF(B837=1,"",IF(AND(TrackingWorksheet!I842&lt;=WeeklySummary!$C$7,TrackingWorksheet!K842="YES"),0,IF(AND(AND(OR(E837="Y",F837="Y"),E837&lt;&gt;F837),G837&lt;&gt;"Y", H837&lt;&gt;"Y"), 1, 0)))</f>
        <v/>
      </c>
      <c r="L837" s="20" t="str">
        <f t="shared" ref="L837:L900" si="198">IF(B837=1,"",K837*D837)</f>
        <v/>
      </c>
      <c r="M837" s="10" t="str">
        <f t="shared" ref="M837:M900" si="199">IF(B837=1,"",IF(AND(E837="Y", F837="Y"), 1, 0))</f>
        <v/>
      </c>
      <c r="N837" s="20" t="str">
        <f t="shared" ref="N837:N900" si="200">IF(B837=1,"",M837*D837)</f>
        <v/>
      </c>
      <c r="O837" s="10" t="str">
        <f>IF(B837=1,"",IF(AND(TrackingWorksheet!I842&lt;=WeeklySummary!$C$7,TrackingWorksheet!K842="YES"),0,IF(AND(AND(OR(G837="Y",H837="Y"),G837&lt;&gt;H837),E837&lt;&gt;"Y", F837&lt;&gt;"Y"), 1, 0)))</f>
        <v/>
      </c>
      <c r="P837" s="20" t="str">
        <f t="shared" ref="P837:P900" si="201">IF(B837=1,"",O837*D837)</f>
        <v/>
      </c>
      <c r="Q837" s="10" t="str">
        <f t="shared" ref="Q837:Q900" si="202">IF(B837=1,"",IF(AND(G837="Y", H837="Y"), 1, 0))</f>
        <v/>
      </c>
      <c r="R837" s="10" t="str">
        <f t="shared" ref="R837:R900" si="203">IF(B837=1,"",Q837*D837)</f>
        <v/>
      </c>
      <c r="S837" s="10" t="str">
        <f>IF(B837=1,"",IF(AND(OR(AND(TrackingWorksheet!H842=Lists!$D$7,TrackingWorksheet!H842=TrackingWorksheet!J842),TrackingWorksheet!H842&lt;&gt;TrackingWorksheet!J842),TrackingWorksheet!K842="YES",TrackingWorksheet!H842&lt;&gt;Lists!$D$6,TrackingWorksheet!G842&lt;=WeeklySummary!$C$7,TrackingWorksheet!I842&lt;=WeeklySummary!$C$7),1,0))</f>
        <v/>
      </c>
      <c r="T837" s="10" t="str">
        <f t="shared" ref="T837:T900" si="204">IF(B837=1,"",S837*D837)</f>
        <v/>
      </c>
      <c r="U837" s="10" t="str">
        <f>IF($B837=1,"",IF(TrackingWorksheet!$K842="YES",1, 0)*D837)</f>
        <v/>
      </c>
      <c r="V837" s="20">
        <f t="shared" si="193"/>
        <v>0</v>
      </c>
      <c r="W837" s="20">
        <f t="shared" si="194"/>
        <v>0</v>
      </c>
      <c r="X837" s="10" t="str">
        <f>IF($B837=1,"",IF(AND(TrackingWorksheet!$L842&lt;&gt;"", TrackingWorksheet!$L842&gt;=WeeklySummary!$C$6,TrackingWorksheet!$L842&lt;=WeeklySummary!$C$7,OR(TrackingWorksheet!$H842=Lists!$D$4,TrackingWorksheet!$J842=Lists!$D$4)), 1, 0))</f>
        <v/>
      </c>
      <c r="Y837" s="10" t="str">
        <f>IF($B837=1,"",IF(AND(TrackingWorksheet!$L842&lt;&gt;"", TrackingWorksheet!$L842&gt;=WeeklySummary!$C$6,TrackingWorksheet!$L842&lt;=WeeklySummary!$C$7,OR(TrackingWorksheet!$H842=Lists!$D$5,TrackingWorksheet!$J842=Lists!$D$5)), 1, 0))</f>
        <v/>
      </c>
      <c r="Z837" s="10" t="str">
        <f>IF($B837=1,"",IF(AND(TrackingWorksheet!$L842&lt;&gt;"", TrackingWorksheet!$L842&gt;=WeeklySummary!$C$6,TrackingWorksheet!$L842&lt;=WeeklySummary!$C$7,OR(TrackingWorksheet!$H842=Lists!$D$6,TrackingWorksheet!$J842=Lists!$D$6)), 1, 0))</f>
        <v/>
      </c>
      <c r="AA837" s="19" t="str">
        <f>IF(B837=1,"",IF(AND(TrackingWorksheet!M842&lt;&gt;"",TrackingWorksheet!M842&lt;=WeeklySummary!$C$7),1,0)*D837)</f>
        <v/>
      </c>
      <c r="AB837" s="19" t="str">
        <f>IF(B837=1,"",IF(AND(TrackingWorksheet!N842&lt;&gt;"",TrackingWorksheet!N842&lt;=WeeklySummary!$C$7),1,0)*D837)</f>
        <v/>
      </c>
      <c r="AC837" s="19" t="str">
        <f>IF(B837=1,"",TrackingWorksheet!T842)</f>
        <v/>
      </c>
      <c r="AD837" s="19" t="str">
        <f>IF(B837=1,"",IF(D837*AND(TrackingWorksheet!S842&gt;=Calculations!$BD$3,TrackingWorksheet!U842="",TrackingWorksheet!K842="YES"),1,0))</f>
        <v/>
      </c>
      <c r="AE837" s="19" t="str">
        <f>IF($B837=1,"",IF(AND(TrackingWorksheet!$S842&gt;$BE$3,TrackingWorksheet!$T842=Lists!$P$4),1, 0)*D837)</f>
        <v/>
      </c>
      <c r="AF837" s="19" t="str">
        <f>IF($B837=1,"",IF(AND(TrackingWorksheet!$U842&gt;$BE$3,TrackingWorksheet!$V842=Lists!$P$4),1, 0)*D837)</f>
        <v/>
      </c>
      <c r="AG837" s="19" t="str">
        <f>IF($B837=1,"",IF(AND(TrackingWorksheet!$W842&gt;$BE$3,TrackingWorksheet!$X842=Lists!$P$4),1, 0)*D837)</f>
        <v/>
      </c>
      <c r="AH837" s="19" t="str">
        <f>IF($B837=1,"",IF(AND(TrackingWorksheet!$Y842&gt;$BE$3,TrackingWorksheet!$Z842=Lists!$P$4),1, 0)*D837)</f>
        <v/>
      </c>
      <c r="AI837" s="19" t="str">
        <f>IF($B837=1,"",IF(AND(TrackingWorksheet!$AA842&gt;$BE$3,TrackingWorksheet!$AB842=Lists!$P$4),1, 0)*D837)</f>
        <v/>
      </c>
      <c r="AJ837" s="19" t="str">
        <f>IF($B837=1,"",IF(AND(TrackingWorksheet!$S842&gt;$BE$3,TrackingWorksheet!$T842=Lists!$P$5),1, 0)*D837)</f>
        <v/>
      </c>
      <c r="AK837" s="19" t="str">
        <f>IF($B837=1,"",IF(AND(TrackingWorksheet!$U842&gt;$BE$3,TrackingWorksheet!$V842=Lists!$P$5),1, 0)*D837)</f>
        <v/>
      </c>
      <c r="AL837" s="19" t="str">
        <f>IF($B837=1,"",IF(AND(TrackingWorksheet!$W842&gt;$BE$3,TrackingWorksheet!$X842=Lists!$P$5),1, 0)*D837)</f>
        <v/>
      </c>
      <c r="AM837" s="19" t="str">
        <f>IF($B837=1,"",IF(AND(TrackingWorksheet!$Y842&gt;$BE$3,TrackingWorksheet!$Z842=Lists!$P$5),1, 0)*D837)</f>
        <v/>
      </c>
      <c r="AN837" s="19" t="str">
        <f>IF($B837=1,"",IF(AND(TrackingWorksheet!$AA842&gt;$BE$3,TrackingWorksheet!$AB842=Lists!$P$5),1, 0)*D837)</f>
        <v/>
      </c>
      <c r="AO837" s="19" t="str">
        <f>IF($B837=1,"",IF(AND(TrackingWorksheet!$S842&gt;$BE$3,TrackingWorksheet!$T842=Lists!$P$6),1, 0)*D837)</f>
        <v/>
      </c>
      <c r="AP837" s="19" t="str">
        <f>IF($B837=1,"",IF(AND(TrackingWorksheet!$U842&gt;$BE$3,TrackingWorksheet!$V842=Lists!$P$6),1, 0)*D837)</f>
        <v/>
      </c>
      <c r="AQ837" s="19" t="str">
        <f>IF($B837=1,"",IF(AND(TrackingWorksheet!$W842&gt;$BE$3,TrackingWorksheet!$X842=Lists!$P$6),1, 0)*D837)</f>
        <v/>
      </c>
      <c r="AR837" s="19" t="str">
        <f>IF($B837=1,"",IF(AND(TrackingWorksheet!$Y842&gt;$BE$3,TrackingWorksheet!$Z842=Lists!$P$6),1, 0)*D837)</f>
        <v/>
      </c>
      <c r="AS837" s="19" t="str">
        <f>IF($B837=1,"",IF(AND(TrackingWorksheet!$AA842&gt;$BE$3,TrackingWorksheet!$AB842=Lists!$P$6),1, 0)*D837)</f>
        <v/>
      </c>
      <c r="AT837" s="19">
        <f t="shared" si="195"/>
        <v>0</v>
      </c>
      <c r="AU837" s="19" t="str">
        <f>IF(B837=1,"",IF(AND(TrackingWorksheet!K842="",TrackingWorksheet!M842="", TrackingWorksheet!N842="", TrackingWorksheet!S842="", TrackingWorksheet!V842="", TrackingWorksheet!W842="", TrackingWorksheet!Y842="", TrackingWorksheet!AA842="", V837=1),1,0)*D837)</f>
        <v/>
      </c>
      <c r="AV837" s="19" t="str">
        <f>IF(B837=1,"",IF(D837*AND(TrackingWorksheet!U842&gt;Calculations!$BE$3,TrackingWorksheet!K842="YES"),1,0))</f>
        <v/>
      </c>
      <c r="AW837" s="19" t="str">
        <f>IF(B837=1,"",IF(D837*AND(TrackingWorksheet!W842&gt;Calculations!$BE$3,TrackingWorksheet!K842="YES"),1,0))</f>
        <v/>
      </c>
      <c r="AX837" s="19">
        <f t="shared" si="196"/>
        <v>0</v>
      </c>
      <c r="AY837" s="19">
        <f t="shared" si="192"/>
        <v>0</v>
      </c>
      <c r="AZ837" s="27" t="str">
        <f>IF(B837=1,"",IF(TrackingWorksheet!Q842="","",TrackingWorksheet!Q842))</f>
        <v/>
      </c>
      <c r="BB837" s="4"/>
      <c r="BC837" s="4"/>
      <c r="BD837" s="4"/>
      <c r="BE837" s="4"/>
      <c r="BF837" s="4"/>
      <c r="BG837" s="4" t="str">
        <f>IF(B837=1,"",IF(AND(N837=1,TrackingWorksheet!$I842+14&lt;=WeeklySummary!$C$7),1,0))</f>
        <v/>
      </c>
      <c r="BH837" s="4" t="str">
        <f>IF(B837=1,"",IF(AND(R837=1,TrackingWorksheet!$I842+14&lt;=WeeklySummary!$C$7),1,0))</f>
        <v/>
      </c>
      <c r="BI837" s="4" t="str">
        <f>IF(B837=1,"",IF(AND(J837=1,TrackingWorksheet!$G842+14&lt;=WeeklySummary!$C$7),1,0))</f>
        <v/>
      </c>
      <c r="BJ837" s="4" t="str">
        <f>IF(B837=1,"",IF(AND(T837=1,TrackingWorksheet!$I842+14&lt;=WeeklySummary!$C$7),1,0))</f>
        <v/>
      </c>
      <c r="BK837" s="4" t="str">
        <f>IF(B837=1,"",IF(AND(T837=1,TrackingWorksheet!$G842+14&lt;=WeeklySummary!$C$7),1,0))</f>
        <v/>
      </c>
      <c r="BL837" s="4">
        <f t="shared" ref="BL837:BL900" si="205">MAX(BG837:BK837)</f>
        <v>0</v>
      </c>
    </row>
    <row r="838" spans="2:64" x14ac:dyDescent="0.25">
      <c r="B838" s="27">
        <f>IF(AND(ISBLANK(TrackingWorksheet!B843),ISBLANK(TrackingWorksheet!C843),ISBLANK(TrackingWorksheet!G843),ISBLANK(TrackingWorksheet!H843),
ISBLANK(TrackingWorksheet!I843),ISBLANK(TrackingWorksheet!J843),ISBLANK(TrackingWorksheet!M843),
ISBLANK(TrackingWorksheet!N845)),1,0)</f>
        <v>1</v>
      </c>
      <c r="C838" s="12" t="str">
        <f>IF(B838=1,"",TrackingWorksheet!F843)</f>
        <v/>
      </c>
      <c r="D838" s="20" t="str">
        <f>IF(B838=1,"",IF(AND(TrackingWorksheet!B843&lt;&gt;"",TrackingWorksheet!B843&lt;=WeeklySummary!$C$7,OR(TrackingWorksheet!C843="",TrackingWorksheet!C843&gt;=WeeklySummary!$C$6)),1,0))</f>
        <v/>
      </c>
      <c r="E838" s="10" t="str">
        <f>IF(B838=1,"",IF(AND(TrackingWorksheet!G843 &lt;&gt;"",TrackingWorksheet!G843&lt;=WeeklySummary!$C$7, TrackingWorksheet!H843=Lists!$D$4), "Y", "N"))</f>
        <v/>
      </c>
      <c r="F838" s="10" t="str">
        <f>IF(B838=1,"",IF(AND(TrackingWorksheet!I843 &lt;&gt;"", TrackingWorksheet!I843&lt;=WeeklySummary!$C$7, TrackingWorksheet!J843=Lists!$D$4), "Y", "N"))</f>
        <v/>
      </c>
      <c r="G838" s="10" t="str">
        <f>IF(B838=1,"",IF(AND(TrackingWorksheet!G843 &lt;&gt;"",TrackingWorksheet!G843&lt;=WeeklySummary!$C$7, TrackingWorksheet!H843=Lists!$D$5), "Y", "N"))</f>
        <v/>
      </c>
      <c r="H838" s="10" t="str">
        <f>IF(B838=1,"",IF(AND(TrackingWorksheet!I843 &lt;&gt;"", TrackingWorksheet!I843&lt;=WeeklySummary!$C$7, TrackingWorksheet!J843=Lists!$D$5), "Y", "N"))</f>
        <v/>
      </c>
      <c r="I838" s="20" t="str">
        <f>IF(B838=1,"",IF(AND(TrackingWorksheet!G843 &lt;&gt;"", TrackingWorksheet!G843&lt;=WeeklySummary!$C$7, TrackingWorksheet!H843=Lists!$D$6), 1, 0))</f>
        <v/>
      </c>
      <c r="J838" s="20" t="str">
        <f t="shared" si="197"/>
        <v/>
      </c>
      <c r="K838" s="10" t="str">
        <f>IF(B838=1,"",IF(AND(TrackingWorksheet!I843&lt;=WeeklySummary!$C$7,TrackingWorksheet!K843="YES"),0,IF(AND(AND(OR(E838="Y",F838="Y"),E838&lt;&gt;F838),G838&lt;&gt;"Y", H838&lt;&gt;"Y"), 1, 0)))</f>
        <v/>
      </c>
      <c r="L838" s="20" t="str">
        <f t="shared" si="198"/>
        <v/>
      </c>
      <c r="M838" s="10" t="str">
        <f t="shared" si="199"/>
        <v/>
      </c>
      <c r="N838" s="20" t="str">
        <f t="shared" si="200"/>
        <v/>
      </c>
      <c r="O838" s="10" t="str">
        <f>IF(B838=1,"",IF(AND(TrackingWorksheet!I843&lt;=WeeklySummary!$C$7,TrackingWorksheet!K843="YES"),0,IF(AND(AND(OR(G838="Y",H838="Y"),G838&lt;&gt;H838),E838&lt;&gt;"Y", F838&lt;&gt;"Y"), 1, 0)))</f>
        <v/>
      </c>
      <c r="P838" s="20" t="str">
        <f t="shared" si="201"/>
        <v/>
      </c>
      <c r="Q838" s="10" t="str">
        <f t="shared" si="202"/>
        <v/>
      </c>
      <c r="R838" s="10" t="str">
        <f t="shared" si="203"/>
        <v/>
      </c>
      <c r="S838" s="10" t="str">
        <f>IF(B838=1,"",IF(AND(OR(AND(TrackingWorksheet!H843=Lists!$D$7,TrackingWorksheet!H843=TrackingWorksheet!J843),TrackingWorksheet!H843&lt;&gt;TrackingWorksheet!J843),TrackingWorksheet!K843="YES",TrackingWorksheet!H843&lt;&gt;Lists!$D$6,TrackingWorksheet!G843&lt;=WeeklySummary!$C$7,TrackingWorksheet!I843&lt;=WeeklySummary!$C$7),1,0))</f>
        <v/>
      </c>
      <c r="T838" s="10" t="str">
        <f t="shared" si="204"/>
        <v/>
      </c>
      <c r="U838" s="10" t="str">
        <f>IF($B838=1,"",IF(TrackingWorksheet!$K843="YES",1, 0)*D838)</f>
        <v/>
      </c>
      <c r="V838" s="20">
        <f t="shared" si="193"/>
        <v>0</v>
      </c>
      <c r="W838" s="20">
        <f t="shared" si="194"/>
        <v>0</v>
      </c>
      <c r="X838" s="10" t="str">
        <f>IF($B838=1,"",IF(AND(TrackingWorksheet!$L843&lt;&gt;"", TrackingWorksheet!$L843&gt;=WeeklySummary!$C$6,TrackingWorksheet!$L843&lt;=WeeklySummary!$C$7,OR(TrackingWorksheet!$H843=Lists!$D$4,TrackingWorksheet!$J843=Lists!$D$4)), 1, 0))</f>
        <v/>
      </c>
      <c r="Y838" s="10" t="str">
        <f>IF($B838=1,"",IF(AND(TrackingWorksheet!$L843&lt;&gt;"", TrackingWorksheet!$L843&gt;=WeeklySummary!$C$6,TrackingWorksheet!$L843&lt;=WeeklySummary!$C$7,OR(TrackingWorksheet!$H843=Lists!$D$5,TrackingWorksheet!$J843=Lists!$D$5)), 1, 0))</f>
        <v/>
      </c>
      <c r="Z838" s="10" t="str">
        <f>IF($B838=1,"",IF(AND(TrackingWorksheet!$L843&lt;&gt;"", TrackingWorksheet!$L843&gt;=WeeklySummary!$C$6,TrackingWorksheet!$L843&lt;=WeeklySummary!$C$7,OR(TrackingWorksheet!$H843=Lists!$D$6,TrackingWorksheet!$J843=Lists!$D$6)), 1, 0))</f>
        <v/>
      </c>
      <c r="AA838" s="19" t="str">
        <f>IF(B838=1,"",IF(AND(TrackingWorksheet!M843&lt;&gt;"",TrackingWorksheet!M843&lt;=WeeklySummary!$C$7),1,0)*D838)</f>
        <v/>
      </c>
      <c r="AB838" s="19" t="str">
        <f>IF(B838=1,"",IF(AND(TrackingWorksheet!N843&lt;&gt;"",TrackingWorksheet!N843&lt;=WeeklySummary!$C$7),1,0)*D838)</f>
        <v/>
      </c>
      <c r="AC838" s="19" t="str">
        <f>IF(B838=1,"",TrackingWorksheet!T843)</f>
        <v/>
      </c>
      <c r="AD838" s="19" t="str">
        <f>IF(B838=1,"",IF(D838*AND(TrackingWorksheet!S843&gt;=Calculations!$BD$3,TrackingWorksheet!U843="",TrackingWorksheet!K843="YES"),1,0))</f>
        <v/>
      </c>
      <c r="AE838" s="19" t="str">
        <f>IF($B838=1,"",IF(AND(TrackingWorksheet!$S843&gt;$BE$3,TrackingWorksheet!$T843=Lists!$P$4),1, 0)*D838)</f>
        <v/>
      </c>
      <c r="AF838" s="19" t="str">
        <f>IF($B838=1,"",IF(AND(TrackingWorksheet!$U843&gt;$BE$3,TrackingWorksheet!$V843=Lists!$P$4),1, 0)*D838)</f>
        <v/>
      </c>
      <c r="AG838" s="19" t="str">
        <f>IF($B838=1,"",IF(AND(TrackingWorksheet!$W843&gt;$BE$3,TrackingWorksheet!$X843=Lists!$P$4),1, 0)*D838)</f>
        <v/>
      </c>
      <c r="AH838" s="19" t="str">
        <f>IF($B838=1,"",IF(AND(TrackingWorksheet!$Y843&gt;$BE$3,TrackingWorksheet!$Z843=Lists!$P$4),1, 0)*D838)</f>
        <v/>
      </c>
      <c r="AI838" s="19" t="str">
        <f>IF($B838=1,"",IF(AND(TrackingWorksheet!$AA843&gt;$BE$3,TrackingWorksheet!$AB843=Lists!$P$4),1, 0)*D838)</f>
        <v/>
      </c>
      <c r="AJ838" s="19" t="str">
        <f>IF($B838=1,"",IF(AND(TrackingWorksheet!$S843&gt;$BE$3,TrackingWorksheet!$T843=Lists!$P$5),1, 0)*D838)</f>
        <v/>
      </c>
      <c r="AK838" s="19" t="str">
        <f>IF($B838=1,"",IF(AND(TrackingWorksheet!$U843&gt;$BE$3,TrackingWorksheet!$V843=Lists!$P$5),1, 0)*D838)</f>
        <v/>
      </c>
      <c r="AL838" s="19" t="str">
        <f>IF($B838=1,"",IF(AND(TrackingWorksheet!$W843&gt;$BE$3,TrackingWorksheet!$X843=Lists!$P$5),1, 0)*D838)</f>
        <v/>
      </c>
      <c r="AM838" s="19" t="str">
        <f>IF($B838=1,"",IF(AND(TrackingWorksheet!$Y843&gt;$BE$3,TrackingWorksheet!$Z843=Lists!$P$5),1, 0)*D838)</f>
        <v/>
      </c>
      <c r="AN838" s="19" t="str">
        <f>IF($B838=1,"",IF(AND(TrackingWorksheet!$AA843&gt;$BE$3,TrackingWorksheet!$AB843=Lists!$P$5),1, 0)*D838)</f>
        <v/>
      </c>
      <c r="AO838" s="19" t="str">
        <f>IF($B838=1,"",IF(AND(TrackingWorksheet!$S843&gt;$BE$3,TrackingWorksheet!$T843=Lists!$P$6),1, 0)*D838)</f>
        <v/>
      </c>
      <c r="AP838" s="19" t="str">
        <f>IF($B838=1,"",IF(AND(TrackingWorksheet!$U843&gt;$BE$3,TrackingWorksheet!$V843=Lists!$P$6),1, 0)*D838)</f>
        <v/>
      </c>
      <c r="AQ838" s="19" t="str">
        <f>IF($B838=1,"",IF(AND(TrackingWorksheet!$W843&gt;$BE$3,TrackingWorksheet!$X843=Lists!$P$6),1, 0)*D838)</f>
        <v/>
      </c>
      <c r="AR838" s="19" t="str">
        <f>IF($B838=1,"",IF(AND(TrackingWorksheet!$Y843&gt;$BE$3,TrackingWorksheet!$Z843=Lists!$P$6),1, 0)*D838)</f>
        <v/>
      </c>
      <c r="AS838" s="19" t="str">
        <f>IF($B838=1,"",IF(AND(TrackingWorksheet!$AA843&gt;$BE$3,TrackingWorksheet!$AB843=Lists!$P$6),1, 0)*D838)</f>
        <v/>
      </c>
      <c r="AT838" s="19">
        <f t="shared" si="195"/>
        <v>0</v>
      </c>
      <c r="AU838" s="19" t="str">
        <f>IF(B838=1,"",IF(AND(TrackingWorksheet!K843="",TrackingWorksheet!M843="", TrackingWorksheet!N843="", TrackingWorksheet!S843="", TrackingWorksheet!V843="", TrackingWorksheet!W843="", TrackingWorksheet!Y843="", TrackingWorksheet!AA843="", V838=1),1,0)*D838)</f>
        <v/>
      </c>
      <c r="AV838" s="19" t="str">
        <f>IF(B838=1,"",IF(D838*AND(TrackingWorksheet!U843&gt;Calculations!$BE$3,TrackingWorksheet!K843="YES"),1,0))</f>
        <v/>
      </c>
      <c r="AW838" s="19" t="str">
        <f>IF(B838=1,"",IF(D838*AND(TrackingWorksheet!W843&gt;Calculations!$BE$3,TrackingWorksheet!K843="YES"),1,0))</f>
        <v/>
      </c>
      <c r="AX838" s="19">
        <f t="shared" si="196"/>
        <v>0</v>
      </c>
      <c r="AY838" s="19">
        <f t="shared" si="192"/>
        <v>0</v>
      </c>
      <c r="AZ838" s="27" t="str">
        <f>IF(B838=1,"",IF(TrackingWorksheet!Q843="","",TrackingWorksheet!Q843))</f>
        <v/>
      </c>
      <c r="BB838" s="4"/>
      <c r="BC838" s="4"/>
      <c r="BD838" s="4"/>
      <c r="BE838" s="4"/>
      <c r="BF838" s="4"/>
      <c r="BG838" s="4" t="str">
        <f>IF(B838=1,"",IF(AND(N838=1,TrackingWorksheet!$I843+14&lt;=WeeklySummary!$C$7),1,0))</f>
        <v/>
      </c>
      <c r="BH838" s="4" t="str">
        <f>IF(B838=1,"",IF(AND(R838=1,TrackingWorksheet!$I843+14&lt;=WeeklySummary!$C$7),1,0))</f>
        <v/>
      </c>
      <c r="BI838" s="4" t="str">
        <f>IF(B838=1,"",IF(AND(J838=1,TrackingWorksheet!$G843+14&lt;=WeeklySummary!$C$7),1,0))</f>
        <v/>
      </c>
      <c r="BJ838" s="4" t="str">
        <f>IF(B838=1,"",IF(AND(T838=1,TrackingWorksheet!$I843+14&lt;=WeeklySummary!$C$7),1,0))</f>
        <v/>
      </c>
      <c r="BK838" s="4" t="str">
        <f>IF(B838=1,"",IF(AND(T838=1,TrackingWorksheet!$G843+14&lt;=WeeklySummary!$C$7),1,0))</f>
        <v/>
      </c>
      <c r="BL838" s="4">
        <f t="shared" si="205"/>
        <v>0</v>
      </c>
    </row>
    <row r="839" spans="2:64" x14ac:dyDescent="0.25">
      <c r="B839" s="27">
        <f>IF(AND(ISBLANK(TrackingWorksheet!B844),ISBLANK(TrackingWorksheet!C844),ISBLANK(TrackingWorksheet!G844),ISBLANK(TrackingWorksheet!H844),
ISBLANK(TrackingWorksheet!I844),ISBLANK(TrackingWorksheet!J844),ISBLANK(TrackingWorksheet!M844),
ISBLANK(TrackingWorksheet!N846)),1,0)</f>
        <v>1</v>
      </c>
      <c r="C839" s="12" t="str">
        <f>IF(B839=1,"",TrackingWorksheet!F844)</f>
        <v/>
      </c>
      <c r="D839" s="20" t="str">
        <f>IF(B839=1,"",IF(AND(TrackingWorksheet!B844&lt;&gt;"",TrackingWorksheet!B844&lt;=WeeklySummary!$C$7,OR(TrackingWorksheet!C844="",TrackingWorksheet!C844&gt;=WeeklySummary!$C$6)),1,0))</f>
        <v/>
      </c>
      <c r="E839" s="10" t="str">
        <f>IF(B839=1,"",IF(AND(TrackingWorksheet!G844 &lt;&gt;"",TrackingWorksheet!G844&lt;=WeeklySummary!$C$7, TrackingWorksheet!H844=Lists!$D$4), "Y", "N"))</f>
        <v/>
      </c>
      <c r="F839" s="10" t="str">
        <f>IF(B839=1,"",IF(AND(TrackingWorksheet!I844 &lt;&gt;"", TrackingWorksheet!I844&lt;=WeeklySummary!$C$7, TrackingWorksheet!J844=Lists!$D$4), "Y", "N"))</f>
        <v/>
      </c>
      <c r="G839" s="10" t="str">
        <f>IF(B839=1,"",IF(AND(TrackingWorksheet!G844 &lt;&gt;"",TrackingWorksheet!G844&lt;=WeeklySummary!$C$7, TrackingWorksheet!H844=Lists!$D$5), "Y", "N"))</f>
        <v/>
      </c>
      <c r="H839" s="10" t="str">
        <f>IF(B839=1,"",IF(AND(TrackingWorksheet!I844 &lt;&gt;"", TrackingWorksheet!I844&lt;=WeeklySummary!$C$7, TrackingWorksheet!J844=Lists!$D$5), "Y", "N"))</f>
        <v/>
      </c>
      <c r="I839" s="20" t="str">
        <f>IF(B839=1,"",IF(AND(TrackingWorksheet!G844 &lt;&gt;"", TrackingWorksheet!G844&lt;=WeeklySummary!$C$7, TrackingWorksheet!H844=Lists!$D$6), 1, 0))</f>
        <v/>
      </c>
      <c r="J839" s="20" t="str">
        <f t="shared" si="197"/>
        <v/>
      </c>
      <c r="K839" s="10" t="str">
        <f>IF(B839=1,"",IF(AND(TrackingWorksheet!I844&lt;=WeeklySummary!$C$7,TrackingWorksheet!K844="YES"),0,IF(AND(AND(OR(E839="Y",F839="Y"),E839&lt;&gt;F839),G839&lt;&gt;"Y", H839&lt;&gt;"Y"), 1, 0)))</f>
        <v/>
      </c>
      <c r="L839" s="20" t="str">
        <f t="shared" si="198"/>
        <v/>
      </c>
      <c r="M839" s="10" t="str">
        <f t="shared" si="199"/>
        <v/>
      </c>
      <c r="N839" s="20" t="str">
        <f t="shared" si="200"/>
        <v/>
      </c>
      <c r="O839" s="10" t="str">
        <f>IF(B839=1,"",IF(AND(TrackingWorksheet!I844&lt;=WeeklySummary!$C$7,TrackingWorksheet!K844="YES"),0,IF(AND(AND(OR(G839="Y",H839="Y"),G839&lt;&gt;H839),E839&lt;&gt;"Y", F839&lt;&gt;"Y"), 1, 0)))</f>
        <v/>
      </c>
      <c r="P839" s="20" t="str">
        <f t="shared" si="201"/>
        <v/>
      </c>
      <c r="Q839" s="10" t="str">
        <f t="shared" si="202"/>
        <v/>
      </c>
      <c r="R839" s="10" t="str">
        <f t="shared" si="203"/>
        <v/>
      </c>
      <c r="S839" s="10" t="str">
        <f>IF(B839=1,"",IF(AND(OR(AND(TrackingWorksheet!H844=Lists!$D$7,TrackingWorksheet!H844=TrackingWorksheet!J844),TrackingWorksheet!H844&lt;&gt;TrackingWorksheet!J844),TrackingWorksheet!K844="YES",TrackingWorksheet!H844&lt;&gt;Lists!$D$6,TrackingWorksheet!G844&lt;=WeeklySummary!$C$7,TrackingWorksheet!I844&lt;=WeeklySummary!$C$7),1,0))</f>
        <v/>
      </c>
      <c r="T839" s="10" t="str">
        <f t="shared" si="204"/>
        <v/>
      </c>
      <c r="U839" s="10" t="str">
        <f>IF($B839=1,"",IF(TrackingWorksheet!$K844="YES",1, 0)*D839)</f>
        <v/>
      </c>
      <c r="V839" s="20">
        <f t="shared" si="193"/>
        <v>0</v>
      </c>
      <c r="W839" s="20">
        <f t="shared" si="194"/>
        <v>0</v>
      </c>
      <c r="X839" s="10" t="str">
        <f>IF($B839=1,"",IF(AND(TrackingWorksheet!$L844&lt;&gt;"", TrackingWorksheet!$L844&gt;=WeeklySummary!$C$6,TrackingWorksheet!$L844&lt;=WeeklySummary!$C$7,OR(TrackingWorksheet!$H844=Lists!$D$4,TrackingWorksheet!$J844=Lists!$D$4)), 1, 0))</f>
        <v/>
      </c>
      <c r="Y839" s="10" t="str">
        <f>IF($B839=1,"",IF(AND(TrackingWorksheet!$L844&lt;&gt;"", TrackingWorksheet!$L844&gt;=WeeklySummary!$C$6,TrackingWorksheet!$L844&lt;=WeeklySummary!$C$7,OR(TrackingWorksheet!$H844=Lists!$D$5,TrackingWorksheet!$J844=Lists!$D$5)), 1, 0))</f>
        <v/>
      </c>
      <c r="Z839" s="10" t="str">
        <f>IF($B839=1,"",IF(AND(TrackingWorksheet!$L844&lt;&gt;"", TrackingWorksheet!$L844&gt;=WeeklySummary!$C$6,TrackingWorksheet!$L844&lt;=WeeklySummary!$C$7,OR(TrackingWorksheet!$H844=Lists!$D$6,TrackingWorksheet!$J844=Lists!$D$6)), 1, 0))</f>
        <v/>
      </c>
      <c r="AA839" s="19" t="str">
        <f>IF(B839=1,"",IF(AND(TrackingWorksheet!M844&lt;&gt;"",TrackingWorksheet!M844&lt;=WeeklySummary!$C$7),1,0)*D839)</f>
        <v/>
      </c>
      <c r="AB839" s="19" t="str">
        <f>IF(B839=1,"",IF(AND(TrackingWorksheet!N844&lt;&gt;"",TrackingWorksheet!N844&lt;=WeeklySummary!$C$7),1,0)*D839)</f>
        <v/>
      </c>
      <c r="AC839" s="19" t="str">
        <f>IF(B839=1,"",TrackingWorksheet!T844)</f>
        <v/>
      </c>
      <c r="AD839" s="19" t="str">
        <f>IF(B839=1,"",IF(D839*AND(TrackingWorksheet!S844&gt;=Calculations!$BD$3,TrackingWorksheet!U844="",TrackingWorksheet!K844="YES"),1,0))</f>
        <v/>
      </c>
      <c r="AE839" s="19" t="str">
        <f>IF($B839=1,"",IF(AND(TrackingWorksheet!$S844&gt;$BE$3,TrackingWorksheet!$T844=Lists!$P$4),1, 0)*D839)</f>
        <v/>
      </c>
      <c r="AF839" s="19" t="str">
        <f>IF($B839=1,"",IF(AND(TrackingWorksheet!$U844&gt;$BE$3,TrackingWorksheet!$V844=Lists!$P$4),1, 0)*D839)</f>
        <v/>
      </c>
      <c r="AG839" s="19" t="str">
        <f>IF($B839=1,"",IF(AND(TrackingWorksheet!$W844&gt;$BE$3,TrackingWorksheet!$X844=Lists!$P$4),1, 0)*D839)</f>
        <v/>
      </c>
      <c r="AH839" s="19" t="str">
        <f>IF($B839=1,"",IF(AND(TrackingWorksheet!$Y844&gt;$BE$3,TrackingWorksheet!$Z844=Lists!$P$4),1, 0)*D839)</f>
        <v/>
      </c>
      <c r="AI839" s="19" t="str">
        <f>IF($B839=1,"",IF(AND(TrackingWorksheet!$AA844&gt;$BE$3,TrackingWorksheet!$AB844=Lists!$P$4),1, 0)*D839)</f>
        <v/>
      </c>
      <c r="AJ839" s="19" t="str">
        <f>IF($B839=1,"",IF(AND(TrackingWorksheet!$S844&gt;$BE$3,TrackingWorksheet!$T844=Lists!$P$5),1, 0)*D839)</f>
        <v/>
      </c>
      <c r="AK839" s="19" t="str">
        <f>IF($B839=1,"",IF(AND(TrackingWorksheet!$U844&gt;$BE$3,TrackingWorksheet!$V844=Lists!$P$5),1, 0)*D839)</f>
        <v/>
      </c>
      <c r="AL839" s="19" t="str">
        <f>IF($B839=1,"",IF(AND(TrackingWorksheet!$W844&gt;$BE$3,TrackingWorksheet!$X844=Lists!$P$5),1, 0)*D839)</f>
        <v/>
      </c>
      <c r="AM839" s="19" t="str">
        <f>IF($B839=1,"",IF(AND(TrackingWorksheet!$Y844&gt;$BE$3,TrackingWorksheet!$Z844=Lists!$P$5),1, 0)*D839)</f>
        <v/>
      </c>
      <c r="AN839" s="19" t="str">
        <f>IF($B839=1,"",IF(AND(TrackingWorksheet!$AA844&gt;$BE$3,TrackingWorksheet!$AB844=Lists!$P$5),1, 0)*D839)</f>
        <v/>
      </c>
      <c r="AO839" s="19" t="str">
        <f>IF($B839=1,"",IF(AND(TrackingWorksheet!$S844&gt;$BE$3,TrackingWorksheet!$T844=Lists!$P$6),1, 0)*D839)</f>
        <v/>
      </c>
      <c r="AP839" s="19" t="str">
        <f>IF($B839=1,"",IF(AND(TrackingWorksheet!$U844&gt;$BE$3,TrackingWorksheet!$V844=Lists!$P$6),1, 0)*D839)</f>
        <v/>
      </c>
      <c r="AQ839" s="19" t="str">
        <f>IF($B839=1,"",IF(AND(TrackingWorksheet!$W844&gt;$BE$3,TrackingWorksheet!$X844=Lists!$P$6),1, 0)*D839)</f>
        <v/>
      </c>
      <c r="AR839" s="19" t="str">
        <f>IF($B839=1,"",IF(AND(TrackingWorksheet!$Y844&gt;$BE$3,TrackingWorksheet!$Z844=Lists!$P$6),1, 0)*D839)</f>
        <v/>
      </c>
      <c r="AS839" s="19" t="str">
        <f>IF($B839=1,"",IF(AND(TrackingWorksheet!$AA844&gt;$BE$3,TrackingWorksheet!$AB844=Lists!$P$6),1, 0)*D839)</f>
        <v/>
      </c>
      <c r="AT839" s="19">
        <f t="shared" si="195"/>
        <v>0</v>
      </c>
      <c r="AU839" s="19" t="str">
        <f>IF(B839=1,"",IF(AND(TrackingWorksheet!K844="",TrackingWorksheet!M844="", TrackingWorksheet!N844="", TrackingWorksheet!S844="", TrackingWorksheet!V844="", TrackingWorksheet!W844="", TrackingWorksheet!Y844="", TrackingWorksheet!AA844="", V839=1),1,0)*D839)</f>
        <v/>
      </c>
      <c r="AV839" s="19" t="str">
        <f>IF(B839=1,"",IF(D839*AND(TrackingWorksheet!U844&gt;Calculations!$BE$3,TrackingWorksheet!K844="YES"),1,0))</f>
        <v/>
      </c>
      <c r="AW839" s="19" t="str">
        <f>IF(B839=1,"",IF(D839*AND(TrackingWorksheet!W844&gt;Calculations!$BE$3,TrackingWorksheet!K844="YES"),1,0))</f>
        <v/>
      </c>
      <c r="AX839" s="19">
        <f t="shared" si="196"/>
        <v>0</v>
      </c>
      <c r="AY839" s="19">
        <f t="shared" si="192"/>
        <v>0</v>
      </c>
      <c r="AZ839" s="27" t="str">
        <f>IF(B839=1,"",IF(TrackingWorksheet!Q844="","",TrackingWorksheet!Q844))</f>
        <v/>
      </c>
      <c r="BB839" s="4"/>
      <c r="BC839" s="4"/>
      <c r="BD839" s="4"/>
      <c r="BE839" s="4"/>
      <c r="BF839" s="4"/>
      <c r="BG839" s="4" t="str">
        <f>IF(B839=1,"",IF(AND(N839=1,TrackingWorksheet!$I844+14&lt;=WeeklySummary!$C$7),1,0))</f>
        <v/>
      </c>
      <c r="BH839" s="4" t="str">
        <f>IF(B839=1,"",IF(AND(R839=1,TrackingWorksheet!$I844+14&lt;=WeeklySummary!$C$7),1,0))</f>
        <v/>
      </c>
      <c r="BI839" s="4" t="str">
        <f>IF(B839=1,"",IF(AND(J839=1,TrackingWorksheet!$G844+14&lt;=WeeklySummary!$C$7),1,0))</f>
        <v/>
      </c>
      <c r="BJ839" s="4" t="str">
        <f>IF(B839=1,"",IF(AND(T839=1,TrackingWorksheet!$I844+14&lt;=WeeklySummary!$C$7),1,0))</f>
        <v/>
      </c>
      <c r="BK839" s="4" t="str">
        <f>IF(B839=1,"",IF(AND(T839=1,TrackingWorksheet!$G844+14&lt;=WeeklySummary!$C$7),1,0))</f>
        <v/>
      </c>
      <c r="BL839" s="4">
        <f t="shared" si="205"/>
        <v>0</v>
      </c>
    </row>
    <row r="840" spans="2:64" x14ac:dyDescent="0.25">
      <c r="B840" s="27">
        <f>IF(AND(ISBLANK(TrackingWorksheet!B845),ISBLANK(TrackingWorksheet!C845),ISBLANK(TrackingWorksheet!G845),ISBLANK(TrackingWorksheet!H845),
ISBLANK(TrackingWorksheet!I845),ISBLANK(TrackingWorksheet!J845),ISBLANK(TrackingWorksheet!M845),
ISBLANK(TrackingWorksheet!N847)),1,0)</f>
        <v>1</v>
      </c>
      <c r="C840" s="12" t="str">
        <f>IF(B840=1,"",TrackingWorksheet!F845)</f>
        <v/>
      </c>
      <c r="D840" s="20" t="str">
        <f>IF(B840=1,"",IF(AND(TrackingWorksheet!B845&lt;&gt;"",TrackingWorksheet!B845&lt;=WeeklySummary!$C$7,OR(TrackingWorksheet!C845="",TrackingWorksheet!C845&gt;=WeeklySummary!$C$6)),1,0))</f>
        <v/>
      </c>
      <c r="E840" s="10" t="str">
        <f>IF(B840=1,"",IF(AND(TrackingWorksheet!G845 &lt;&gt;"",TrackingWorksheet!G845&lt;=WeeklySummary!$C$7, TrackingWorksheet!H845=Lists!$D$4), "Y", "N"))</f>
        <v/>
      </c>
      <c r="F840" s="10" t="str">
        <f>IF(B840=1,"",IF(AND(TrackingWorksheet!I845 &lt;&gt;"", TrackingWorksheet!I845&lt;=WeeklySummary!$C$7, TrackingWorksheet!J845=Lists!$D$4), "Y", "N"))</f>
        <v/>
      </c>
      <c r="G840" s="10" t="str">
        <f>IF(B840=1,"",IF(AND(TrackingWorksheet!G845 &lt;&gt;"",TrackingWorksheet!G845&lt;=WeeklySummary!$C$7, TrackingWorksheet!H845=Lists!$D$5), "Y", "N"))</f>
        <v/>
      </c>
      <c r="H840" s="10" t="str">
        <f>IF(B840=1,"",IF(AND(TrackingWorksheet!I845 &lt;&gt;"", TrackingWorksheet!I845&lt;=WeeklySummary!$C$7, TrackingWorksheet!J845=Lists!$D$5), "Y", "N"))</f>
        <v/>
      </c>
      <c r="I840" s="20" t="str">
        <f>IF(B840=1,"",IF(AND(TrackingWorksheet!G845 &lt;&gt;"", TrackingWorksheet!G845&lt;=WeeklySummary!$C$7, TrackingWorksheet!H845=Lists!$D$6), 1, 0))</f>
        <v/>
      </c>
      <c r="J840" s="20" t="str">
        <f t="shared" si="197"/>
        <v/>
      </c>
      <c r="K840" s="10" t="str">
        <f>IF(B840=1,"",IF(AND(TrackingWorksheet!I845&lt;=WeeklySummary!$C$7,TrackingWorksheet!K845="YES"),0,IF(AND(AND(OR(E840="Y",F840="Y"),E840&lt;&gt;F840),G840&lt;&gt;"Y", H840&lt;&gt;"Y"), 1, 0)))</f>
        <v/>
      </c>
      <c r="L840" s="20" t="str">
        <f t="shared" si="198"/>
        <v/>
      </c>
      <c r="M840" s="10" t="str">
        <f t="shared" si="199"/>
        <v/>
      </c>
      <c r="N840" s="20" t="str">
        <f t="shared" si="200"/>
        <v/>
      </c>
      <c r="O840" s="10" t="str">
        <f>IF(B840=1,"",IF(AND(TrackingWorksheet!I845&lt;=WeeklySummary!$C$7,TrackingWorksheet!K845="YES"),0,IF(AND(AND(OR(G840="Y",H840="Y"),G840&lt;&gt;H840),E840&lt;&gt;"Y", F840&lt;&gt;"Y"), 1, 0)))</f>
        <v/>
      </c>
      <c r="P840" s="20" t="str">
        <f t="shared" si="201"/>
        <v/>
      </c>
      <c r="Q840" s="10" t="str">
        <f t="shared" si="202"/>
        <v/>
      </c>
      <c r="R840" s="10" t="str">
        <f t="shared" si="203"/>
        <v/>
      </c>
      <c r="S840" s="10" t="str">
        <f>IF(B840=1,"",IF(AND(OR(AND(TrackingWorksheet!H845=Lists!$D$7,TrackingWorksheet!H845=TrackingWorksheet!J845),TrackingWorksheet!H845&lt;&gt;TrackingWorksheet!J845),TrackingWorksheet!K845="YES",TrackingWorksheet!H845&lt;&gt;Lists!$D$6,TrackingWorksheet!G845&lt;=WeeklySummary!$C$7,TrackingWorksheet!I845&lt;=WeeklySummary!$C$7),1,0))</f>
        <v/>
      </c>
      <c r="T840" s="10" t="str">
        <f t="shared" si="204"/>
        <v/>
      </c>
      <c r="U840" s="10" t="str">
        <f>IF($B840=1,"",IF(TrackingWorksheet!$K845="YES",1, 0)*D840)</f>
        <v/>
      </c>
      <c r="V840" s="20">
        <f t="shared" si="193"/>
        <v>0</v>
      </c>
      <c r="W840" s="20">
        <f t="shared" si="194"/>
        <v>0</v>
      </c>
      <c r="X840" s="10" t="str">
        <f>IF($B840=1,"",IF(AND(TrackingWorksheet!$L845&lt;&gt;"", TrackingWorksheet!$L845&gt;=WeeklySummary!$C$6,TrackingWorksheet!$L845&lt;=WeeklySummary!$C$7,OR(TrackingWorksheet!$H845=Lists!$D$4,TrackingWorksheet!$J845=Lists!$D$4)), 1, 0))</f>
        <v/>
      </c>
      <c r="Y840" s="10" t="str">
        <f>IF($B840=1,"",IF(AND(TrackingWorksheet!$L845&lt;&gt;"", TrackingWorksheet!$L845&gt;=WeeklySummary!$C$6,TrackingWorksheet!$L845&lt;=WeeklySummary!$C$7,OR(TrackingWorksheet!$H845=Lists!$D$5,TrackingWorksheet!$J845=Lists!$D$5)), 1, 0))</f>
        <v/>
      </c>
      <c r="Z840" s="10" t="str">
        <f>IF($B840=1,"",IF(AND(TrackingWorksheet!$L845&lt;&gt;"", TrackingWorksheet!$L845&gt;=WeeklySummary!$C$6,TrackingWorksheet!$L845&lt;=WeeklySummary!$C$7,OR(TrackingWorksheet!$H845=Lists!$D$6,TrackingWorksheet!$J845=Lists!$D$6)), 1, 0))</f>
        <v/>
      </c>
      <c r="AA840" s="19" t="str">
        <f>IF(B840=1,"",IF(AND(TrackingWorksheet!M845&lt;&gt;"",TrackingWorksheet!M845&lt;=WeeklySummary!$C$7),1,0)*D840)</f>
        <v/>
      </c>
      <c r="AB840" s="19" t="str">
        <f>IF(B840=1,"",IF(AND(TrackingWorksheet!N845&lt;&gt;"",TrackingWorksheet!N845&lt;=WeeklySummary!$C$7),1,0)*D840)</f>
        <v/>
      </c>
      <c r="AC840" s="19" t="str">
        <f>IF(B840=1,"",TrackingWorksheet!T845)</f>
        <v/>
      </c>
      <c r="AD840" s="19" t="str">
        <f>IF(B840=1,"",IF(D840*AND(TrackingWorksheet!S845&gt;=Calculations!$BD$3,TrackingWorksheet!U845="",TrackingWorksheet!K845="YES"),1,0))</f>
        <v/>
      </c>
      <c r="AE840" s="19" t="str">
        <f>IF($B840=1,"",IF(AND(TrackingWorksheet!$S845&gt;$BE$3,TrackingWorksheet!$T845=Lists!$P$4),1, 0)*D840)</f>
        <v/>
      </c>
      <c r="AF840" s="19" t="str">
        <f>IF($B840=1,"",IF(AND(TrackingWorksheet!$U845&gt;$BE$3,TrackingWorksheet!$V845=Lists!$P$4),1, 0)*D840)</f>
        <v/>
      </c>
      <c r="AG840" s="19" t="str">
        <f>IF($B840=1,"",IF(AND(TrackingWorksheet!$W845&gt;$BE$3,TrackingWorksheet!$X845=Lists!$P$4),1, 0)*D840)</f>
        <v/>
      </c>
      <c r="AH840" s="19" t="str">
        <f>IF($B840=1,"",IF(AND(TrackingWorksheet!$Y845&gt;$BE$3,TrackingWorksheet!$Z845=Lists!$P$4),1, 0)*D840)</f>
        <v/>
      </c>
      <c r="AI840" s="19" t="str">
        <f>IF($B840=1,"",IF(AND(TrackingWorksheet!$AA845&gt;$BE$3,TrackingWorksheet!$AB845=Lists!$P$4),1, 0)*D840)</f>
        <v/>
      </c>
      <c r="AJ840" s="19" t="str">
        <f>IF($B840=1,"",IF(AND(TrackingWorksheet!$S845&gt;$BE$3,TrackingWorksheet!$T845=Lists!$P$5),1, 0)*D840)</f>
        <v/>
      </c>
      <c r="AK840" s="19" t="str">
        <f>IF($B840=1,"",IF(AND(TrackingWorksheet!$U845&gt;$BE$3,TrackingWorksheet!$V845=Lists!$P$5),1, 0)*D840)</f>
        <v/>
      </c>
      <c r="AL840" s="19" t="str">
        <f>IF($B840=1,"",IF(AND(TrackingWorksheet!$W845&gt;$BE$3,TrackingWorksheet!$X845=Lists!$P$5),1, 0)*D840)</f>
        <v/>
      </c>
      <c r="AM840" s="19" t="str">
        <f>IF($B840=1,"",IF(AND(TrackingWorksheet!$Y845&gt;$BE$3,TrackingWorksheet!$Z845=Lists!$P$5),1, 0)*D840)</f>
        <v/>
      </c>
      <c r="AN840" s="19" t="str">
        <f>IF($B840=1,"",IF(AND(TrackingWorksheet!$AA845&gt;$BE$3,TrackingWorksheet!$AB845=Lists!$P$5),1, 0)*D840)</f>
        <v/>
      </c>
      <c r="AO840" s="19" t="str">
        <f>IF($B840=1,"",IF(AND(TrackingWorksheet!$S845&gt;$BE$3,TrackingWorksheet!$T845=Lists!$P$6),1, 0)*D840)</f>
        <v/>
      </c>
      <c r="AP840" s="19" t="str">
        <f>IF($B840=1,"",IF(AND(TrackingWorksheet!$U845&gt;$BE$3,TrackingWorksheet!$V845=Lists!$P$6),1, 0)*D840)</f>
        <v/>
      </c>
      <c r="AQ840" s="19" t="str">
        <f>IF($B840=1,"",IF(AND(TrackingWorksheet!$W845&gt;$BE$3,TrackingWorksheet!$X845=Lists!$P$6),1, 0)*D840)</f>
        <v/>
      </c>
      <c r="AR840" s="19" t="str">
        <f>IF($B840=1,"",IF(AND(TrackingWorksheet!$Y845&gt;$BE$3,TrackingWorksheet!$Z845=Lists!$P$6),1, 0)*D840)</f>
        <v/>
      </c>
      <c r="AS840" s="19" t="str">
        <f>IF($B840=1,"",IF(AND(TrackingWorksheet!$AA845&gt;$BE$3,TrackingWorksheet!$AB845=Lists!$P$6),1, 0)*D840)</f>
        <v/>
      </c>
      <c r="AT840" s="19">
        <f t="shared" si="195"/>
        <v>0</v>
      </c>
      <c r="AU840" s="19" t="str">
        <f>IF(B840=1,"",IF(AND(TrackingWorksheet!K845="",TrackingWorksheet!M845="", TrackingWorksheet!N845="", TrackingWorksheet!S845="", TrackingWorksheet!V845="", TrackingWorksheet!W845="", TrackingWorksheet!Y845="", TrackingWorksheet!AA845="", V840=1),1,0)*D840)</f>
        <v/>
      </c>
      <c r="AV840" s="19" t="str">
        <f>IF(B840=1,"",IF(D840*AND(TrackingWorksheet!U845&gt;Calculations!$BE$3,TrackingWorksheet!K845="YES"),1,0))</f>
        <v/>
      </c>
      <c r="AW840" s="19" t="str">
        <f>IF(B840=1,"",IF(D840*AND(TrackingWorksheet!W845&gt;Calculations!$BE$3,TrackingWorksheet!K845="YES"),1,0))</f>
        <v/>
      </c>
      <c r="AX840" s="19">
        <f t="shared" si="196"/>
        <v>0</v>
      </c>
      <c r="AY840" s="19">
        <f t="shared" si="192"/>
        <v>0</v>
      </c>
      <c r="AZ840" s="27" t="str">
        <f>IF(B840=1,"",IF(TrackingWorksheet!Q845="","",TrackingWorksheet!Q845))</f>
        <v/>
      </c>
      <c r="BB840" s="4"/>
      <c r="BC840" s="4"/>
      <c r="BD840" s="4"/>
      <c r="BE840" s="4"/>
      <c r="BF840" s="4"/>
      <c r="BG840" s="4" t="str">
        <f>IF(B840=1,"",IF(AND(N840=1,TrackingWorksheet!$I845+14&lt;=WeeklySummary!$C$7),1,0))</f>
        <v/>
      </c>
      <c r="BH840" s="4" t="str">
        <f>IF(B840=1,"",IF(AND(R840=1,TrackingWorksheet!$I845+14&lt;=WeeklySummary!$C$7),1,0))</f>
        <v/>
      </c>
      <c r="BI840" s="4" t="str">
        <f>IF(B840=1,"",IF(AND(J840=1,TrackingWorksheet!$G845+14&lt;=WeeklySummary!$C$7),1,0))</f>
        <v/>
      </c>
      <c r="BJ840" s="4" t="str">
        <f>IF(B840=1,"",IF(AND(T840=1,TrackingWorksheet!$I845+14&lt;=WeeklySummary!$C$7),1,0))</f>
        <v/>
      </c>
      <c r="BK840" s="4" t="str">
        <f>IF(B840=1,"",IF(AND(T840=1,TrackingWorksheet!$G845+14&lt;=WeeklySummary!$C$7),1,0))</f>
        <v/>
      </c>
      <c r="BL840" s="4">
        <f t="shared" si="205"/>
        <v>0</v>
      </c>
    </row>
    <row r="841" spans="2:64" x14ac:dyDescent="0.25">
      <c r="B841" s="27">
        <f>IF(AND(ISBLANK(TrackingWorksheet!B846),ISBLANK(TrackingWorksheet!C846),ISBLANK(TrackingWorksheet!G846),ISBLANK(TrackingWorksheet!H846),
ISBLANK(TrackingWorksheet!I846),ISBLANK(TrackingWorksheet!J846),ISBLANK(TrackingWorksheet!M846),
ISBLANK(TrackingWorksheet!N848)),1,0)</f>
        <v>1</v>
      </c>
      <c r="C841" s="12" t="str">
        <f>IF(B841=1,"",TrackingWorksheet!F846)</f>
        <v/>
      </c>
      <c r="D841" s="20" t="str">
        <f>IF(B841=1,"",IF(AND(TrackingWorksheet!B846&lt;&gt;"",TrackingWorksheet!B846&lt;=WeeklySummary!$C$7,OR(TrackingWorksheet!C846="",TrackingWorksheet!C846&gt;=WeeklySummary!$C$6)),1,0))</f>
        <v/>
      </c>
      <c r="E841" s="10" t="str">
        <f>IF(B841=1,"",IF(AND(TrackingWorksheet!G846 &lt;&gt;"",TrackingWorksheet!G846&lt;=WeeklySummary!$C$7, TrackingWorksheet!H846=Lists!$D$4), "Y", "N"))</f>
        <v/>
      </c>
      <c r="F841" s="10" t="str">
        <f>IF(B841=1,"",IF(AND(TrackingWorksheet!I846 &lt;&gt;"", TrackingWorksheet!I846&lt;=WeeklySummary!$C$7, TrackingWorksheet!J846=Lists!$D$4), "Y", "N"))</f>
        <v/>
      </c>
      <c r="G841" s="10" t="str">
        <f>IF(B841=1,"",IF(AND(TrackingWorksheet!G846 &lt;&gt;"",TrackingWorksheet!G846&lt;=WeeklySummary!$C$7, TrackingWorksheet!H846=Lists!$D$5), "Y", "N"))</f>
        <v/>
      </c>
      <c r="H841" s="10" t="str">
        <f>IF(B841=1,"",IF(AND(TrackingWorksheet!I846 &lt;&gt;"", TrackingWorksheet!I846&lt;=WeeklySummary!$C$7, TrackingWorksheet!J846=Lists!$D$5), "Y", "N"))</f>
        <v/>
      </c>
      <c r="I841" s="20" t="str">
        <f>IF(B841=1,"",IF(AND(TrackingWorksheet!G846 &lt;&gt;"", TrackingWorksheet!G846&lt;=WeeklySummary!$C$7, TrackingWorksheet!H846=Lists!$D$6), 1, 0))</f>
        <v/>
      </c>
      <c r="J841" s="20" t="str">
        <f t="shared" si="197"/>
        <v/>
      </c>
      <c r="K841" s="10" t="str">
        <f>IF(B841=1,"",IF(AND(TrackingWorksheet!I846&lt;=WeeklySummary!$C$7,TrackingWorksheet!K846="YES"),0,IF(AND(AND(OR(E841="Y",F841="Y"),E841&lt;&gt;F841),G841&lt;&gt;"Y", H841&lt;&gt;"Y"), 1, 0)))</f>
        <v/>
      </c>
      <c r="L841" s="20" t="str">
        <f t="shared" si="198"/>
        <v/>
      </c>
      <c r="M841" s="10" t="str">
        <f t="shared" si="199"/>
        <v/>
      </c>
      <c r="N841" s="20" t="str">
        <f t="shared" si="200"/>
        <v/>
      </c>
      <c r="O841" s="10" t="str">
        <f>IF(B841=1,"",IF(AND(TrackingWorksheet!I846&lt;=WeeklySummary!$C$7,TrackingWorksheet!K846="YES"),0,IF(AND(AND(OR(G841="Y",H841="Y"),G841&lt;&gt;H841),E841&lt;&gt;"Y", F841&lt;&gt;"Y"), 1, 0)))</f>
        <v/>
      </c>
      <c r="P841" s="20" t="str">
        <f t="shared" si="201"/>
        <v/>
      </c>
      <c r="Q841" s="10" t="str">
        <f t="shared" si="202"/>
        <v/>
      </c>
      <c r="R841" s="10" t="str">
        <f t="shared" si="203"/>
        <v/>
      </c>
      <c r="S841" s="10" t="str">
        <f>IF(B841=1,"",IF(AND(OR(AND(TrackingWorksheet!H846=Lists!$D$7,TrackingWorksheet!H846=TrackingWorksheet!J846),TrackingWorksheet!H846&lt;&gt;TrackingWorksheet!J846),TrackingWorksheet!K846="YES",TrackingWorksheet!H846&lt;&gt;Lists!$D$6,TrackingWorksheet!G846&lt;=WeeklySummary!$C$7,TrackingWorksheet!I846&lt;=WeeklySummary!$C$7),1,0))</f>
        <v/>
      </c>
      <c r="T841" s="10" t="str">
        <f t="shared" si="204"/>
        <v/>
      </c>
      <c r="U841" s="10" t="str">
        <f>IF($B841=1,"",IF(TrackingWorksheet!$K846="YES",1, 0)*D841)</f>
        <v/>
      </c>
      <c r="V841" s="20">
        <f t="shared" si="193"/>
        <v>0</v>
      </c>
      <c r="W841" s="20">
        <f t="shared" si="194"/>
        <v>0</v>
      </c>
      <c r="X841" s="10" t="str">
        <f>IF($B841=1,"",IF(AND(TrackingWorksheet!$L846&lt;&gt;"", TrackingWorksheet!$L846&gt;=WeeklySummary!$C$6,TrackingWorksheet!$L846&lt;=WeeklySummary!$C$7,OR(TrackingWorksheet!$H846=Lists!$D$4,TrackingWorksheet!$J846=Lists!$D$4)), 1, 0))</f>
        <v/>
      </c>
      <c r="Y841" s="10" t="str">
        <f>IF($B841=1,"",IF(AND(TrackingWorksheet!$L846&lt;&gt;"", TrackingWorksheet!$L846&gt;=WeeklySummary!$C$6,TrackingWorksheet!$L846&lt;=WeeklySummary!$C$7,OR(TrackingWorksheet!$H846=Lists!$D$5,TrackingWorksheet!$J846=Lists!$D$5)), 1, 0))</f>
        <v/>
      </c>
      <c r="Z841" s="10" t="str">
        <f>IF($B841=1,"",IF(AND(TrackingWorksheet!$L846&lt;&gt;"", TrackingWorksheet!$L846&gt;=WeeklySummary!$C$6,TrackingWorksheet!$L846&lt;=WeeklySummary!$C$7,OR(TrackingWorksheet!$H846=Lists!$D$6,TrackingWorksheet!$J846=Lists!$D$6)), 1, 0))</f>
        <v/>
      </c>
      <c r="AA841" s="19" t="str">
        <f>IF(B841=1,"",IF(AND(TrackingWorksheet!M846&lt;&gt;"",TrackingWorksheet!M846&lt;=WeeklySummary!$C$7),1,0)*D841)</f>
        <v/>
      </c>
      <c r="AB841" s="19" t="str">
        <f>IF(B841=1,"",IF(AND(TrackingWorksheet!N846&lt;&gt;"",TrackingWorksheet!N846&lt;=WeeklySummary!$C$7),1,0)*D841)</f>
        <v/>
      </c>
      <c r="AC841" s="19" t="str">
        <f>IF(B841=1,"",TrackingWorksheet!T846)</f>
        <v/>
      </c>
      <c r="AD841" s="19" t="str">
        <f>IF(B841=1,"",IF(D841*AND(TrackingWorksheet!S846&gt;=Calculations!$BD$3,TrackingWorksheet!U846="",TrackingWorksheet!K846="YES"),1,0))</f>
        <v/>
      </c>
      <c r="AE841" s="19" t="str">
        <f>IF($B841=1,"",IF(AND(TrackingWorksheet!$S846&gt;$BE$3,TrackingWorksheet!$T846=Lists!$P$4),1, 0)*D841)</f>
        <v/>
      </c>
      <c r="AF841" s="19" t="str">
        <f>IF($B841=1,"",IF(AND(TrackingWorksheet!$U846&gt;$BE$3,TrackingWorksheet!$V846=Lists!$P$4),1, 0)*D841)</f>
        <v/>
      </c>
      <c r="AG841" s="19" t="str">
        <f>IF($B841=1,"",IF(AND(TrackingWorksheet!$W846&gt;$BE$3,TrackingWorksheet!$X846=Lists!$P$4),1, 0)*D841)</f>
        <v/>
      </c>
      <c r="AH841" s="19" t="str">
        <f>IF($B841=1,"",IF(AND(TrackingWorksheet!$Y846&gt;$BE$3,TrackingWorksheet!$Z846=Lists!$P$4),1, 0)*D841)</f>
        <v/>
      </c>
      <c r="AI841" s="19" t="str">
        <f>IF($B841=1,"",IF(AND(TrackingWorksheet!$AA846&gt;$BE$3,TrackingWorksheet!$AB846=Lists!$P$4),1, 0)*D841)</f>
        <v/>
      </c>
      <c r="AJ841" s="19" t="str">
        <f>IF($B841=1,"",IF(AND(TrackingWorksheet!$S846&gt;$BE$3,TrackingWorksheet!$T846=Lists!$P$5),1, 0)*D841)</f>
        <v/>
      </c>
      <c r="AK841" s="19" t="str">
        <f>IF($B841=1,"",IF(AND(TrackingWorksheet!$U846&gt;$BE$3,TrackingWorksheet!$V846=Lists!$P$5),1, 0)*D841)</f>
        <v/>
      </c>
      <c r="AL841" s="19" t="str">
        <f>IF($B841=1,"",IF(AND(TrackingWorksheet!$W846&gt;$BE$3,TrackingWorksheet!$X846=Lists!$P$5),1, 0)*D841)</f>
        <v/>
      </c>
      <c r="AM841" s="19" t="str">
        <f>IF($B841=1,"",IF(AND(TrackingWorksheet!$Y846&gt;$BE$3,TrackingWorksheet!$Z846=Lists!$P$5),1, 0)*D841)</f>
        <v/>
      </c>
      <c r="AN841" s="19" t="str">
        <f>IF($B841=1,"",IF(AND(TrackingWorksheet!$AA846&gt;$BE$3,TrackingWorksheet!$AB846=Lists!$P$5),1, 0)*D841)</f>
        <v/>
      </c>
      <c r="AO841" s="19" t="str">
        <f>IF($B841=1,"",IF(AND(TrackingWorksheet!$S846&gt;$BE$3,TrackingWorksheet!$T846=Lists!$P$6),1, 0)*D841)</f>
        <v/>
      </c>
      <c r="AP841" s="19" t="str">
        <f>IF($B841=1,"",IF(AND(TrackingWorksheet!$U846&gt;$BE$3,TrackingWorksheet!$V846=Lists!$P$6),1, 0)*D841)</f>
        <v/>
      </c>
      <c r="AQ841" s="19" t="str">
        <f>IF($B841=1,"",IF(AND(TrackingWorksheet!$W846&gt;$BE$3,TrackingWorksheet!$X846=Lists!$P$6),1, 0)*D841)</f>
        <v/>
      </c>
      <c r="AR841" s="19" t="str">
        <f>IF($B841=1,"",IF(AND(TrackingWorksheet!$Y846&gt;$BE$3,TrackingWorksheet!$Z846=Lists!$P$6),1, 0)*D841)</f>
        <v/>
      </c>
      <c r="AS841" s="19" t="str">
        <f>IF($B841=1,"",IF(AND(TrackingWorksheet!$AA846&gt;$BE$3,TrackingWorksheet!$AB846=Lists!$P$6),1, 0)*D841)</f>
        <v/>
      </c>
      <c r="AT841" s="19">
        <f t="shared" si="195"/>
        <v>0</v>
      </c>
      <c r="AU841" s="19" t="str">
        <f>IF(B841=1,"",IF(AND(TrackingWorksheet!K846="",TrackingWorksheet!M846="", TrackingWorksheet!N846="", TrackingWorksheet!S846="", TrackingWorksheet!V846="", TrackingWorksheet!W846="", TrackingWorksheet!Y846="", TrackingWorksheet!AA846="", V841=1),1,0)*D841)</f>
        <v/>
      </c>
      <c r="AV841" s="19" t="str">
        <f>IF(B841=1,"",IF(D841*AND(TrackingWorksheet!U846&gt;Calculations!$BE$3,TrackingWorksheet!K846="YES"),1,0))</f>
        <v/>
      </c>
      <c r="AW841" s="19" t="str">
        <f>IF(B841=1,"",IF(D841*AND(TrackingWorksheet!W846&gt;Calculations!$BE$3,TrackingWorksheet!K846="YES"),1,0))</f>
        <v/>
      </c>
      <c r="AX841" s="19">
        <f t="shared" si="196"/>
        <v>0</v>
      </c>
      <c r="AY841" s="19">
        <f t="shared" si="192"/>
        <v>0</v>
      </c>
      <c r="AZ841" s="27" t="str">
        <f>IF(B841=1,"",IF(TrackingWorksheet!Q846="","",TrackingWorksheet!Q846))</f>
        <v/>
      </c>
      <c r="BB841" s="4"/>
      <c r="BC841" s="4"/>
      <c r="BD841" s="4"/>
      <c r="BE841" s="4"/>
      <c r="BF841" s="4"/>
      <c r="BG841" s="4" t="str">
        <f>IF(B841=1,"",IF(AND(N841=1,TrackingWorksheet!$I846+14&lt;=WeeklySummary!$C$7),1,0))</f>
        <v/>
      </c>
      <c r="BH841" s="4" t="str">
        <f>IF(B841=1,"",IF(AND(R841=1,TrackingWorksheet!$I846+14&lt;=WeeklySummary!$C$7),1,0))</f>
        <v/>
      </c>
      <c r="BI841" s="4" t="str">
        <f>IF(B841=1,"",IF(AND(J841=1,TrackingWorksheet!$G846+14&lt;=WeeklySummary!$C$7),1,0))</f>
        <v/>
      </c>
      <c r="BJ841" s="4" t="str">
        <f>IF(B841=1,"",IF(AND(T841=1,TrackingWorksheet!$I846+14&lt;=WeeklySummary!$C$7),1,0))</f>
        <v/>
      </c>
      <c r="BK841" s="4" t="str">
        <f>IF(B841=1,"",IF(AND(T841=1,TrackingWorksheet!$G846+14&lt;=WeeklySummary!$C$7),1,0))</f>
        <v/>
      </c>
      <c r="BL841" s="4">
        <f t="shared" si="205"/>
        <v>0</v>
      </c>
    </row>
    <row r="842" spans="2:64" x14ac:dyDescent="0.25">
      <c r="B842" s="27">
        <f>IF(AND(ISBLANK(TrackingWorksheet!B847),ISBLANK(TrackingWorksheet!C847),ISBLANK(TrackingWorksheet!G847),ISBLANK(TrackingWorksheet!H847),
ISBLANK(TrackingWorksheet!I847),ISBLANK(TrackingWorksheet!J847),ISBLANK(TrackingWorksheet!M847),
ISBLANK(TrackingWorksheet!N849)),1,0)</f>
        <v>1</v>
      </c>
      <c r="C842" s="12" t="str">
        <f>IF(B842=1,"",TrackingWorksheet!F847)</f>
        <v/>
      </c>
      <c r="D842" s="20" t="str">
        <f>IF(B842=1,"",IF(AND(TrackingWorksheet!B847&lt;&gt;"",TrackingWorksheet!B847&lt;=WeeklySummary!$C$7,OR(TrackingWorksheet!C847="",TrackingWorksheet!C847&gt;=WeeklySummary!$C$6)),1,0))</f>
        <v/>
      </c>
      <c r="E842" s="10" t="str">
        <f>IF(B842=1,"",IF(AND(TrackingWorksheet!G847 &lt;&gt;"",TrackingWorksheet!G847&lt;=WeeklySummary!$C$7, TrackingWorksheet!H847=Lists!$D$4), "Y", "N"))</f>
        <v/>
      </c>
      <c r="F842" s="10" t="str">
        <f>IF(B842=1,"",IF(AND(TrackingWorksheet!I847 &lt;&gt;"", TrackingWorksheet!I847&lt;=WeeklySummary!$C$7, TrackingWorksheet!J847=Lists!$D$4), "Y", "N"))</f>
        <v/>
      </c>
      <c r="G842" s="10" t="str">
        <f>IF(B842=1,"",IF(AND(TrackingWorksheet!G847 &lt;&gt;"",TrackingWorksheet!G847&lt;=WeeklySummary!$C$7, TrackingWorksheet!H847=Lists!$D$5), "Y", "N"))</f>
        <v/>
      </c>
      <c r="H842" s="10" t="str">
        <f>IF(B842=1,"",IF(AND(TrackingWorksheet!I847 &lt;&gt;"", TrackingWorksheet!I847&lt;=WeeklySummary!$C$7, TrackingWorksheet!J847=Lists!$D$5), "Y", "N"))</f>
        <v/>
      </c>
      <c r="I842" s="20" t="str">
        <f>IF(B842=1,"",IF(AND(TrackingWorksheet!G847 &lt;&gt;"", TrackingWorksheet!G847&lt;=WeeklySummary!$C$7, TrackingWorksheet!H847=Lists!$D$6), 1, 0))</f>
        <v/>
      </c>
      <c r="J842" s="20" t="str">
        <f t="shared" si="197"/>
        <v/>
      </c>
      <c r="K842" s="10" t="str">
        <f>IF(B842=1,"",IF(AND(TrackingWorksheet!I847&lt;=WeeklySummary!$C$7,TrackingWorksheet!K847="YES"),0,IF(AND(AND(OR(E842="Y",F842="Y"),E842&lt;&gt;F842),G842&lt;&gt;"Y", H842&lt;&gt;"Y"), 1, 0)))</f>
        <v/>
      </c>
      <c r="L842" s="20" t="str">
        <f t="shared" si="198"/>
        <v/>
      </c>
      <c r="M842" s="10" t="str">
        <f t="shared" si="199"/>
        <v/>
      </c>
      <c r="N842" s="20" t="str">
        <f t="shared" si="200"/>
        <v/>
      </c>
      <c r="O842" s="10" t="str">
        <f>IF(B842=1,"",IF(AND(TrackingWorksheet!I847&lt;=WeeklySummary!$C$7,TrackingWorksheet!K847="YES"),0,IF(AND(AND(OR(G842="Y",H842="Y"),G842&lt;&gt;H842),E842&lt;&gt;"Y", F842&lt;&gt;"Y"), 1, 0)))</f>
        <v/>
      </c>
      <c r="P842" s="20" t="str">
        <f t="shared" si="201"/>
        <v/>
      </c>
      <c r="Q842" s="10" t="str">
        <f t="shared" si="202"/>
        <v/>
      </c>
      <c r="R842" s="10" t="str">
        <f t="shared" si="203"/>
        <v/>
      </c>
      <c r="S842" s="10" t="str">
        <f>IF(B842=1,"",IF(AND(OR(AND(TrackingWorksheet!H847=Lists!$D$7,TrackingWorksheet!H847=TrackingWorksheet!J847),TrackingWorksheet!H847&lt;&gt;TrackingWorksheet!J847),TrackingWorksheet!K847="YES",TrackingWorksheet!H847&lt;&gt;Lists!$D$6,TrackingWorksheet!G847&lt;=WeeklySummary!$C$7,TrackingWorksheet!I847&lt;=WeeklySummary!$C$7),1,0))</f>
        <v/>
      </c>
      <c r="T842" s="10" t="str">
        <f t="shared" si="204"/>
        <v/>
      </c>
      <c r="U842" s="10" t="str">
        <f>IF($B842=1,"",IF(TrackingWorksheet!$K847="YES",1, 0)*D842)</f>
        <v/>
      </c>
      <c r="V842" s="20">
        <f t="shared" si="193"/>
        <v>0</v>
      </c>
      <c r="W842" s="20">
        <f t="shared" si="194"/>
        <v>0</v>
      </c>
      <c r="X842" s="10" t="str">
        <f>IF($B842=1,"",IF(AND(TrackingWorksheet!$L847&lt;&gt;"", TrackingWorksheet!$L847&gt;=WeeklySummary!$C$6,TrackingWorksheet!$L847&lt;=WeeklySummary!$C$7,OR(TrackingWorksheet!$H847=Lists!$D$4,TrackingWorksheet!$J847=Lists!$D$4)), 1, 0))</f>
        <v/>
      </c>
      <c r="Y842" s="10" t="str">
        <f>IF($B842=1,"",IF(AND(TrackingWorksheet!$L847&lt;&gt;"", TrackingWorksheet!$L847&gt;=WeeklySummary!$C$6,TrackingWorksheet!$L847&lt;=WeeklySummary!$C$7,OR(TrackingWorksheet!$H847=Lists!$D$5,TrackingWorksheet!$J847=Lists!$D$5)), 1, 0))</f>
        <v/>
      </c>
      <c r="Z842" s="10" t="str">
        <f>IF($B842=1,"",IF(AND(TrackingWorksheet!$L847&lt;&gt;"", TrackingWorksheet!$L847&gt;=WeeklySummary!$C$6,TrackingWorksheet!$L847&lt;=WeeklySummary!$C$7,OR(TrackingWorksheet!$H847=Lists!$D$6,TrackingWorksheet!$J847=Lists!$D$6)), 1, 0))</f>
        <v/>
      </c>
      <c r="AA842" s="19" t="str">
        <f>IF(B842=1,"",IF(AND(TrackingWorksheet!M847&lt;&gt;"",TrackingWorksheet!M847&lt;=WeeklySummary!$C$7),1,0)*D842)</f>
        <v/>
      </c>
      <c r="AB842" s="19" t="str">
        <f>IF(B842=1,"",IF(AND(TrackingWorksheet!N847&lt;&gt;"",TrackingWorksheet!N847&lt;=WeeklySummary!$C$7),1,0)*D842)</f>
        <v/>
      </c>
      <c r="AC842" s="19" t="str">
        <f>IF(B842=1,"",TrackingWorksheet!T847)</f>
        <v/>
      </c>
      <c r="AD842" s="19" t="str">
        <f>IF(B842=1,"",IF(D842*AND(TrackingWorksheet!S847&gt;=Calculations!$BD$3,TrackingWorksheet!U847="",TrackingWorksheet!K847="YES"),1,0))</f>
        <v/>
      </c>
      <c r="AE842" s="19" t="str">
        <f>IF($B842=1,"",IF(AND(TrackingWorksheet!$S847&gt;$BE$3,TrackingWorksheet!$T847=Lists!$P$4),1, 0)*D842)</f>
        <v/>
      </c>
      <c r="AF842" s="19" t="str">
        <f>IF($B842=1,"",IF(AND(TrackingWorksheet!$U847&gt;$BE$3,TrackingWorksheet!$V847=Lists!$P$4),1, 0)*D842)</f>
        <v/>
      </c>
      <c r="AG842" s="19" t="str">
        <f>IF($B842=1,"",IF(AND(TrackingWorksheet!$W847&gt;$BE$3,TrackingWorksheet!$X847=Lists!$P$4),1, 0)*D842)</f>
        <v/>
      </c>
      <c r="AH842" s="19" t="str">
        <f>IF($B842=1,"",IF(AND(TrackingWorksheet!$Y847&gt;$BE$3,TrackingWorksheet!$Z847=Lists!$P$4),1, 0)*D842)</f>
        <v/>
      </c>
      <c r="AI842" s="19" t="str">
        <f>IF($B842=1,"",IF(AND(TrackingWorksheet!$AA847&gt;$BE$3,TrackingWorksheet!$AB847=Lists!$P$4),1, 0)*D842)</f>
        <v/>
      </c>
      <c r="AJ842" s="19" t="str">
        <f>IF($B842=1,"",IF(AND(TrackingWorksheet!$S847&gt;$BE$3,TrackingWorksheet!$T847=Lists!$P$5),1, 0)*D842)</f>
        <v/>
      </c>
      <c r="AK842" s="19" t="str">
        <f>IF($B842=1,"",IF(AND(TrackingWorksheet!$U847&gt;$BE$3,TrackingWorksheet!$V847=Lists!$P$5),1, 0)*D842)</f>
        <v/>
      </c>
      <c r="AL842" s="19" t="str">
        <f>IF($B842=1,"",IF(AND(TrackingWorksheet!$W847&gt;$BE$3,TrackingWorksheet!$X847=Lists!$P$5),1, 0)*D842)</f>
        <v/>
      </c>
      <c r="AM842" s="19" t="str">
        <f>IF($B842=1,"",IF(AND(TrackingWorksheet!$Y847&gt;$BE$3,TrackingWorksheet!$Z847=Lists!$P$5),1, 0)*D842)</f>
        <v/>
      </c>
      <c r="AN842" s="19" t="str">
        <f>IF($B842=1,"",IF(AND(TrackingWorksheet!$AA847&gt;$BE$3,TrackingWorksheet!$AB847=Lists!$P$5),1, 0)*D842)</f>
        <v/>
      </c>
      <c r="AO842" s="19" t="str">
        <f>IF($B842=1,"",IF(AND(TrackingWorksheet!$S847&gt;$BE$3,TrackingWorksheet!$T847=Lists!$P$6),1, 0)*D842)</f>
        <v/>
      </c>
      <c r="AP842" s="19" t="str">
        <f>IF($B842=1,"",IF(AND(TrackingWorksheet!$U847&gt;$BE$3,TrackingWorksheet!$V847=Lists!$P$6),1, 0)*D842)</f>
        <v/>
      </c>
      <c r="AQ842" s="19" t="str">
        <f>IF($B842=1,"",IF(AND(TrackingWorksheet!$W847&gt;$BE$3,TrackingWorksheet!$X847=Lists!$P$6),1, 0)*D842)</f>
        <v/>
      </c>
      <c r="AR842" s="19" t="str">
        <f>IF($B842=1,"",IF(AND(TrackingWorksheet!$Y847&gt;$BE$3,TrackingWorksheet!$Z847=Lists!$P$6),1, 0)*D842)</f>
        <v/>
      </c>
      <c r="AS842" s="19" t="str">
        <f>IF($B842=1,"",IF(AND(TrackingWorksheet!$AA847&gt;$BE$3,TrackingWorksheet!$AB847=Lists!$P$6),1, 0)*D842)</f>
        <v/>
      </c>
      <c r="AT842" s="19">
        <f t="shared" si="195"/>
        <v>0</v>
      </c>
      <c r="AU842" s="19" t="str">
        <f>IF(B842=1,"",IF(AND(TrackingWorksheet!K847="",TrackingWorksheet!M847="", TrackingWorksheet!N847="", TrackingWorksheet!S847="", TrackingWorksheet!V847="", TrackingWorksheet!W847="", TrackingWorksheet!Y847="", TrackingWorksheet!AA847="", V842=1),1,0)*D842)</f>
        <v/>
      </c>
      <c r="AV842" s="19" t="str">
        <f>IF(B842=1,"",IF(D842*AND(TrackingWorksheet!U847&gt;Calculations!$BE$3,TrackingWorksheet!K847="YES"),1,0))</f>
        <v/>
      </c>
      <c r="AW842" s="19" t="str">
        <f>IF(B842=1,"",IF(D842*AND(TrackingWorksheet!W847&gt;Calculations!$BE$3,TrackingWorksheet!K847="YES"),1,0))</f>
        <v/>
      </c>
      <c r="AX842" s="19">
        <f t="shared" si="196"/>
        <v>0</v>
      </c>
      <c r="AY842" s="19">
        <f t="shared" si="192"/>
        <v>0</v>
      </c>
      <c r="AZ842" s="27" t="str">
        <f>IF(B842=1,"",IF(TrackingWorksheet!Q847="","",TrackingWorksheet!Q847))</f>
        <v/>
      </c>
      <c r="BB842" s="4"/>
      <c r="BC842" s="4"/>
      <c r="BD842" s="4"/>
      <c r="BE842" s="4"/>
      <c r="BF842" s="4"/>
      <c r="BG842" s="4" t="str">
        <f>IF(B842=1,"",IF(AND(N842=1,TrackingWorksheet!$I847+14&lt;=WeeklySummary!$C$7),1,0))</f>
        <v/>
      </c>
      <c r="BH842" s="4" t="str">
        <f>IF(B842=1,"",IF(AND(R842=1,TrackingWorksheet!$I847+14&lt;=WeeklySummary!$C$7),1,0))</f>
        <v/>
      </c>
      <c r="BI842" s="4" t="str">
        <f>IF(B842=1,"",IF(AND(J842=1,TrackingWorksheet!$G847+14&lt;=WeeklySummary!$C$7),1,0))</f>
        <v/>
      </c>
      <c r="BJ842" s="4" t="str">
        <f>IF(B842=1,"",IF(AND(T842=1,TrackingWorksheet!$I847+14&lt;=WeeklySummary!$C$7),1,0))</f>
        <v/>
      </c>
      <c r="BK842" s="4" t="str">
        <f>IF(B842=1,"",IF(AND(T842=1,TrackingWorksheet!$G847+14&lt;=WeeklySummary!$C$7),1,0))</f>
        <v/>
      </c>
      <c r="BL842" s="4">
        <f t="shared" si="205"/>
        <v>0</v>
      </c>
    </row>
    <row r="843" spans="2:64" x14ac:dyDescent="0.25">
      <c r="B843" s="27">
        <f>IF(AND(ISBLANK(TrackingWorksheet!B848),ISBLANK(TrackingWorksheet!C848),ISBLANK(TrackingWorksheet!G848),ISBLANK(TrackingWorksheet!H848),
ISBLANK(TrackingWorksheet!I848),ISBLANK(TrackingWorksheet!J848),ISBLANK(TrackingWorksheet!M848),
ISBLANK(TrackingWorksheet!N850)),1,0)</f>
        <v>1</v>
      </c>
      <c r="C843" s="12" t="str">
        <f>IF(B843=1,"",TrackingWorksheet!F848)</f>
        <v/>
      </c>
      <c r="D843" s="20" t="str">
        <f>IF(B843=1,"",IF(AND(TrackingWorksheet!B848&lt;&gt;"",TrackingWorksheet!B848&lt;=WeeklySummary!$C$7,OR(TrackingWorksheet!C848="",TrackingWorksheet!C848&gt;=WeeklySummary!$C$6)),1,0))</f>
        <v/>
      </c>
      <c r="E843" s="10" t="str">
        <f>IF(B843=1,"",IF(AND(TrackingWorksheet!G848 &lt;&gt;"",TrackingWorksheet!G848&lt;=WeeklySummary!$C$7, TrackingWorksheet!H848=Lists!$D$4), "Y", "N"))</f>
        <v/>
      </c>
      <c r="F843" s="10" t="str">
        <f>IF(B843=1,"",IF(AND(TrackingWorksheet!I848 &lt;&gt;"", TrackingWorksheet!I848&lt;=WeeklySummary!$C$7, TrackingWorksheet!J848=Lists!$D$4), "Y", "N"))</f>
        <v/>
      </c>
      <c r="G843" s="10" t="str">
        <f>IF(B843=1,"",IF(AND(TrackingWorksheet!G848 &lt;&gt;"",TrackingWorksheet!G848&lt;=WeeklySummary!$C$7, TrackingWorksheet!H848=Lists!$D$5), "Y", "N"))</f>
        <v/>
      </c>
      <c r="H843" s="10" t="str">
        <f>IF(B843=1,"",IF(AND(TrackingWorksheet!I848 &lt;&gt;"", TrackingWorksheet!I848&lt;=WeeklySummary!$C$7, TrackingWorksheet!J848=Lists!$D$5), "Y", "N"))</f>
        <v/>
      </c>
      <c r="I843" s="20" t="str">
        <f>IF(B843=1,"",IF(AND(TrackingWorksheet!G848 &lt;&gt;"", TrackingWorksheet!G848&lt;=WeeklySummary!$C$7, TrackingWorksheet!H848=Lists!$D$6), 1, 0))</f>
        <v/>
      </c>
      <c r="J843" s="20" t="str">
        <f t="shared" si="197"/>
        <v/>
      </c>
      <c r="K843" s="10" t="str">
        <f>IF(B843=1,"",IF(AND(TrackingWorksheet!I848&lt;=WeeklySummary!$C$7,TrackingWorksheet!K848="YES"),0,IF(AND(AND(OR(E843="Y",F843="Y"),E843&lt;&gt;F843),G843&lt;&gt;"Y", H843&lt;&gt;"Y"), 1, 0)))</f>
        <v/>
      </c>
      <c r="L843" s="20" t="str">
        <f t="shared" si="198"/>
        <v/>
      </c>
      <c r="M843" s="10" t="str">
        <f t="shared" si="199"/>
        <v/>
      </c>
      <c r="N843" s="20" t="str">
        <f t="shared" si="200"/>
        <v/>
      </c>
      <c r="O843" s="10" t="str">
        <f>IF(B843=1,"",IF(AND(TrackingWorksheet!I848&lt;=WeeklySummary!$C$7,TrackingWorksheet!K848="YES"),0,IF(AND(AND(OR(G843="Y",H843="Y"),G843&lt;&gt;H843),E843&lt;&gt;"Y", F843&lt;&gt;"Y"), 1, 0)))</f>
        <v/>
      </c>
      <c r="P843" s="20" t="str">
        <f t="shared" si="201"/>
        <v/>
      </c>
      <c r="Q843" s="10" t="str">
        <f t="shared" si="202"/>
        <v/>
      </c>
      <c r="R843" s="10" t="str">
        <f t="shared" si="203"/>
        <v/>
      </c>
      <c r="S843" s="10" t="str">
        <f>IF(B843=1,"",IF(AND(OR(AND(TrackingWorksheet!H848=Lists!$D$7,TrackingWorksheet!H848=TrackingWorksheet!J848),TrackingWorksheet!H848&lt;&gt;TrackingWorksheet!J848),TrackingWorksheet!K848="YES",TrackingWorksheet!H848&lt;&gt;Lists!$D$6,TrackingWorksheet!G848&lt;=WeeklySummary!$C$7,TrackingWorksheet!I848&lt;=WeeklySummary!$C$7),1,0))</f>
        <v/>
      </c>
      <c r="T843" s="10" t="str">
        <f t="shared" si="204"/>
        <v/>
      </c>
      <c r="U843" s="10" t="str">
        <f>IF($B843=1,"",IF(TrackingWorksheet!$K848="YES",1, 0)*D843)</f>
        <v/>
      </c>
      <c r="V843" s="20">
        <f t="shared" si="193"/>
        <v>0</v>
      </c>
      <c r="W843" s="20">
        <f t="shared" si="194"/>
        <v>0</v>
      </c>
      <c r="X843" s="10" t="str">
        <f>IF($B843=1,"",IF(AND(TrackingWorksheet!$L848&lt;&gt;"", TrackingWorksheet!$L848&gt;=WeeklySummary!$C$6,TrackingWorksheet!$L848&lt;=WeeklySummary!$C$7,OR(TrackingWorksheet!$H848=Lists!$D$4,TrackingWorksheet!$J848=Lists!$D$4)), 1, 0))</f>
        <v/>
      </c>
      <c r="Y843" s="10" t="str">
        <f>IF($B843=1,"",IF(AND(TrackingWorksheet!$L848&lt;&gt;"", TrackingWorksheet!$L848&gt;=WeeklySummary!$C$6,TrackingWorksheet!$L848&lt;=WeeklySummary!$C$7,OR(TrackingWorksheet!$H848=Lists!$D$5,TrackingWorksheet!$J848=Lists!$D$5)), 1, 0))</f>
        <v/>
      </c>
      <c r="Z843" s="10" t="str">
        <f>IF($B843=1,"",IF(AND(TrackingWorksheet!$L848&lt;&gt;"", TrackingWorksheet!$L848&gt;=WeeklySummary!$C$6,TrackingWorksheet!$L848&lt;=WeeklySummary!$C$7,OR(TrackingWorksheet!$H848=Lists!$D$6,TrackingWorksheet!$J848=Lists!$D$6)), 1, 0))</f>
        <v/>
      </c>
      <c r="AA843" s="19" t="str">
        <f>IF(B843=1,"",IF(AND(TrackingWorksheet!M848&lt;&gt;"",TrackingWorksheet!M848&lt;=WeeklySummary!$C$7),1,0)*D843)</f>
        <v/>
      </c>
      <c r="AB843" s="19" t="str">
        <f>IF(B843=1,"",IF(AND(TrackingWorksheet!N848&lt;&gt;"",TrackingWorksheet!N848&lt;=WeeklySummary!$C$7),1,0)*D843)</f>
        <v/>
      </c>
      <c r="AC843" s="19" t="str">
        <f>IF(B843=1,"",TrackingWorksheet!T848)</f>
        <v/>
      </c>
      <c r="AD843" s="19" t="str">
        <f>IF(B843=1,"",IF(D843*AND(TrackingWorksheet!S848&gt;=Calculations!$BD$3,TrackingWorksheet!U848="",TrackingWorksheet!K848="YES"),1,0))</f>
        <v/>
      </c>
      <c r="AE843" s="19" t="str">
        <f>IF($B843=1,"",IF(AND(TrackingWorksheet!$S848&gt;$BE$3,TrackingWorksheet!$T848=Lists!$P$4),1, 0)*D843)</f>
        <v/>
      </c>
      <c r="AF843" s="19" t="str">
        <f>IF($B843=1,"",IF(AND(TrackingWorksheet!$U848&gt;$BE$3,TrackingWorksheet!$V848=Lists!$P$4),1, 0)*D843)</f>
        <v/>
      </c>
      <c r="AG843" s="19" t="str">
        <f>IF($B843=1,"",IF(AND(TrackingWorksheet!$W848&gt;$BE$3,TrackingWorksheet!$X848=Lists!$P$4),1, 0)*D843)</f>
        <v/>
      </c>
      <c r="AH843" s="19" t="str">
        <f>IF($B843=1,"",IF(AND(TrackingWorksheet!$Y848&gt;$BE$3,TrackingWorksheet!$Z848=Lists!$P$4),1, 0)*D843)</f>
        <v/>
      </c>
      <c r="AI843" s="19" t="str">
        <f>IF($B843=1,"",IF(AND(TrackingWorksheet!$AA848&gt;$BE$3,TrackingWorksheet!$AB848=Lists!$P$4),1, 0)*D843)</f>
        <v/>
      </c>
      <c r="AJ843" s="19" t="str">
        <f>IF($B843=1,"",IF(AND(TrackingWorksheet!$S848&gt;$BE$3,TrackingWorksheet!$T848=Lists!$P$5),1, 0)*D843)</f>
        <v/>
      </c>
      <c r="AK843" s="19" t="str">
        <f>IF($B843=1,"",IF(AND(TrackingWorksheet!$U848&gt;$BE$3,TrackingWorksheet!$V848=Lists!$P$5),1, 0)*D843)</f>
        <v/>
      </c>
      <c r="AL843" s="19" t="str">
        <f>IF($B843=1,"",IF(AND(TrackingWorksheet!$W848&gt;$BE$3,TrackingWorksheet!$X848=Lists!$P$5),1, 0)*D843)</f>
        <v/>
      </c>
      <c r="AM843" s="19" t="str">
        <f>IF($B843=1,"",IF(AND(TrackingWorksheet!$Y848&gt;$BE$3,TrackingWorksheet!$Z848=Lists!$P$5),1, 0)*D843)</f>
        <v/>
      </c>
      <c r="AN843" s="19" t="str">
        <f>IF($B843=1,"",IF(AND(TrackingWorksheet!$AA848&gt;$BE$3,TrackingWorksheet!$AB848=Lists!$P$5),1, 0)*D843)</f>
        <v/>
      </c>
      <c r="AO843" s="19" t="str">
        <f>IF($B843=1,"",IF(AND(TrackingWorksheet!$S848&gt;$BE$3,TrackingWorksheet!$T848=Lists!$P$6),1, 0)*D843)</f>
        <v/>
      </c>
      <c r="AP843" s="19" t="str">
        <f>IF($B843=1,"",IF(AND(TrackingWorksheet!$U848&gt;$BE$3,TrackingWorksheet!$V848=Lists!$P$6),1, 0)*D843)</f>
        <v/>
      </c>
      <c r="AQ843" s="19" t="str">
        <f>IF($B843=1,"",IF(AND(TrackingWorksheet!$W848&gt;$BE$3,TrackingWorksheet!$X848=Lists!$P$6),1, 0)*D843)</f>
        <v/>
      </c>
      <c r="AR843" s="19" t="str">
        <f>IF($B843=1,"",IF(AND(TrackingWorksheet!$Y848&gt;$BE$3,TrackingWorksheet!$Z848=Lists!$P$6),1, 0)*D843)</f>
        <v/>
      </c>
      <c r="AS843" s="19" t="str">
        <f>IF($B843=1,"",IF(AND(TrackingWorksheet!$AA848&gt;$BE$3,TrackingWorksheet!$AB848=Lists!$P$6),1, 0)*D843)</f>
        <v/>
      </c>
      <c r="AT843" s="19">
        <f t="shared" si="195"/>
        <v>0</v>
      </c>
      <c r="AU843" s="19" t="str">
        <f>IF(B843=1,"",IF(AND(TrackingWorksheet!K848="",TrackingWorksheet!M848="", TrackingWorksheet!N848="", TrackingWorksheet!S848="", TrackingWorksheet!V848="", TrackingWorksheet!W848="", TrackingWorksheet!Y848="", TrackingWorksheet!AA848="", V843=1),1,0)*D843)</f>
        <v/>
      </c>
      <c r="AV843" s="19" t="str">
        <f>IF(B843=1,"",IF(D843*AND(TrackingWorksheet!U848&gt;Calculations!$BE$3,TrackingWorksheet!K848="YES"),1,0))</f>
        <v/>
      </c>
      <c r="AW843" s="19" t="str">
        <f>IF(B843=1,"",IF(D843*AND(TrackingWorksheet!W848&gt;Calculations!$BE$3,TrackingWorksheet!K848="YES"),1,0))</f>
        <v/>
      </c>
      <c r="AX843" s="19">
        <f t="shared" si="196"/>
        <v>0</v>
      </c>
      <c r="AY843" s="19">
        <f t="shared" si="192"/>
        <v>0</v>
      </c>
      <c r="AZ843" s="27" t="str">
        <f>IF(B843=1,"",IF(TrackingWorksheet!Q848="","",TrackingWorksheet!Q848))</f>
        <v/>
      </c>
      <c r="BB843" s="4"/>
      <c r="BC843" s="4"/>
      <c r="BD843" s="4"/>
      <c r="BE843" s="4"/>
      <c r="BF843" s="4"/>
      <c r="BG843" s="4" t="str">
        <f>IF(B843=1,"",IF(AND(N843=1,TrackingWorksheet!$I848+14&lt;=WeeklySummary!$C$7),1,0))</f>
        <v/>
      </c>
      <c r="BH843" s="4" t="str">
        <f>IF(B843=1,"",IF(AND(R843=1,TrackingWorksheet!$I848+14&lt;=WeeklySummary!$C$7),1,0))</f>
        <v/>
      </c>
      <c r="BI843" s="4" t="str">
        <f>IF(B843=1,"",IF(AND(J843=1,TrackingWorksheet!$G848+14&lt;=WeeklySummary!$C$7),1,0))</f>
        <v/>
      </c>
      <c r="BJ843" s="4" t="str">
        <f>IF(B843=1,"",IF(AND(T843=1,TrackingWorksheet!$I848+14&lt;=WeeklySummary!$C$7),1,0))</f>
        <v/>
      </c>
      <c r="BK843" s="4" t="str">
        <f>IF(B843=1,"",IF(AND(T843=1,TrackingWorksheet!$G848+14&lt;=WeeklySummary!$C$7),1,0))</f>
        <v/>
      </c>
      <c r="BL843" s="4">
        <f t="shared" si="205"/>
        <v>0</v>
      </c>
    </row>
    <row r="844" spans="2:64" x14ac:dyDescent="0.25">
      <c r="B844" s="27">
        <f>IF(AND(ISBLANK(TrackingWorksheet!B849),ISBLANK(TrackingWorksheet!C849),ISBLANK(TrackingWorksheet!G849),ISBLANK(TrackingWorksheet!H849),
ISBLANK(TrackingWorksheet!I849),ISBLANK(TrackingWorksheet!J849),ISBLANK(TrackingWorksheet!M849),
ISBLANK(TrackingWorksheet!N851)),1,0)</f>
        <v>1</v>
      </c>
      <c r="C844" s="12" t="str">
        <f>IF(B844=1,"",TrackingWorksheet!F849)</f>
        <v/>
      </c>
      <c r="D844" s="20" t="str">
        <f>IF(B844=1,"",IF(AND(TrackingWorksheet!B849&lt;&gt;"",TrackingWorksheet!B849&lt;=WeeklySummary!$C$7,OR(TrackingWorksheet!C849="",TrackingWorksheet!C849&gt;=WeeklySummary!$C$6)),1,0))</f>
        <v/>
      </c>
      <c r="E844" s="10" t="str">
        <f>IF(B844=1,"",IF(AND(TrackingWorksheet!G849 &lt;&gt;"",TrackingWorksheet!G849&lt;=WeeklySummary!$C$7, TrackingWorksheet!H849=Lists!$D$4), "Y", "N"))</f>
        <v/>
      </c>
      <c r="F844" s="10" t="str">
        <f>IF(B844=1,"",IF(AND(TrackingWorksheet!I849 &lt;&gt;"", TrackingWorksheet!I849&lt;=WeeklySummary!$C$7, TrackingWorksheet!J849=Lists!$D$4), "Y", "N"))</f>
        <v/>
      </c>
      <c r="G844" s="10" t="str">
        <f>IF(B844=1,"",IF(AND(TrackingWorksheet!G849 &lt;&gt;"",TrackingWorksheet!G849&lt;=WeeklySummary!$C$7, TrackingWorksheet!H849=Lists!$D$5), "Y", "N"))</f>
        <v/>
      </c>
      <c r="H844" s="10" t="str">
        <f>IF(B844=1,"",IF(AND(TrackingWorksheet!I849 &lt;&gt;"", TrackingWorksheet!I849&lt;=WeeklySummary!$C$7, TrackingWorksheet!J849=Lists!$D$5), "Y", "N"))</f>
        <v/>
      </c>
      <c r="I844" s="20" t="str">
        <f>IF(B844=1,"",IF(AND(TrackingWorksheet!G849 &lt;&gt;"", TrackingWorksheet!G849&lt;=WeeklySummary!$C$7, TrackingWorksheet!H849=Lists!$D$6), 1, 0))</f>
        <v/>
      </c>
      <c r="J844" s="20" t="str">
        <f t="shared" si="197"/>
        <v/>
      </c>
      <c r="K844" s="10" t="str">
        <f>IF(B844=1,"",IF(AND(TrackingWorksheet!I849&lt;=WeeklySummary!$C$7,TrackingWorksheet!K849="YES"),0,IF(AND(AND(OR(E844="Y",F844="Y"),E844&lt;&gt;F844),G844&lt;&gt;"Y", H844&lt;&gt;"Y"), 1, 0)))</f>
        <v/>
      </c>
      <c r="L844" s="20" t="str">
        <f t="shared" si="198"/>
        <v/>
      </c>
      <c r="M844" s="10" t="str">
        <f t="shared" si="199"/>
        <v/>
      </c>
      <c r="N844" s="20" t="str">
        <f t="shared" si="200"/>
        <v/>
      </c>
      <c r="O844" s="10" t="str">
        <f>IF(B844=1,"",IF(AND(TrackingWorksheet!I849&lt;=WeeklySummary!$C$7,TrackingWorksheet!K849="YES"),0,IF(AND(AND(OR(G844="Y",H844="Y"),G844&lt;&gt;H844),E844&lt;&gt;"Y", F844&lt;&gt;"Y"), 1, 0)))</f>
        <v/>
      </c>
      <c r="P844" s="20" t="str">
        <f t="shared" si="201"/>
        <v/>
      </c>
      <c r="Q844" s="10" t="str">
        <f t="shared" si="202"/>
        <v/>
      </c>
      <c r="R844" s="10" t="str">
        <f t="shared" si="203"/>
        <v/>
      </c>
      <c r="S844" s="10" t="str">
        <f>IF(B844=1,"",IF(AND(OR(AND(TrackingWorksheet!H849=Lists!$D$7,TrackingWorksheet!H849=TrackingWorksheet!J849),TrackingWorksheet!H849&lt;&gt;TrackingWorksheet!J849),TrackingWorksheet!K849="YES",TrackingWorksheet!H849&lt;&gt;Lists!$D$6,TrackingWorksheet!G849&lt;=WeeklySummary!$C$7,TrackingWorksheet!I849&lt;=WeeklySummary!$C$7),1,0))</f>
        <v/>
      </c>
      <c r="T844" s="10" t="str">
        <f t="shared" si="204"/>
        <v/>
      </c>
      <c r="U844" s="10" t="str">
        <f>IF($B844=1,"",IF(TrackingWorksheet!$K849="YES",1, 0)*D844)</f>
        <v/>
      </c>
      <c r="V844" s="20">
        <f t="shared" si="193"/>
        <v>0</v>
      </c>
      <c r="W844" s="20">
        <f t="shared" si="194"/>
        <v>0</v>
      </c>
      <c r="X844" s="10" t="str">
        <f>IF($B844=1,"",IF(AND(TrackingWorksheet!$L849&lt;&gt;"", TrackingWorksheet!$L849&gt;=WeeklySummary!$C$6,TrackingWorksheet!$L849&lt;=WeeklySummary!$C$7,OR(TrackingWorksheet!$H849=Lists!$D$4,TrackingWorksheet!$J849=Lists!$D$4)), 1, 0))</f>
        <v/>
      </c>
      <c r="Y844" s="10" t="str">
        <f>IF($B844=1,"",IF(AND(TrackingWorksheet!$L849&lt;&gt;"", TrackingWorksheet!$L849&gt;=WeeklySummary!$C$6,TrackingWorksheet!$L849&lt;=WeeklySummary!$C$7,OR(TrackingWorksheet!$H849=Lists!$D$5,TrackingWorksheet!$J849=Lists!$D$5)), 1, 0))</f>
        <v/>
      </c>
      <c r="Z844" s="10" t="str">
        <f>IF($B844=1,"",IF(AND(TrackingWorksheet!$L849&lt;&gt;"", TrackingWorksheet!$L849&gt;=WeeklySummary!$C$6,TrackingWorksheet!$L849&lt;=WeeklySummary!$C$7,OR(TrackingWorksheet!$H849=Lists!$D$6,TrackingWorksheet!$J849=Lists!$D$6)), 1, 0))</f>
        <v/>
      </c>
      <c r="AA844" s="19" t="str">
        <f>IF(B844=1,"",IF(AND(TrackingWorksheet!M849&lt;&gt;"",TrackingWorksheet!M849&lt;=WeeklySummary!$C$7),1,0)*D844)</f>
        <v/>
      </c>
      <c r="AB844" s="19" t="str">
        <f>IF(B844=1,"",IF(AND(TrackingWorksheet!N849&lt;&gt;"",TrackingWorksheet!N849&lt;=WeeklySummary!$C$7),1,0)*D844)</f>
        <v/>
      </c>
      <c r="AC844" s="19" t="str">
        <f>IF(B844=1,"",TrackingWorksheet!T849)</f>
        <v/>
      </c>
      <c r="AD844" s="19" t="str">
        <f>IF(B844=1,"",IF(D844*AND(TrackingWorksheet!S849&gt;=Calculations!$BD$3,TrackingWorksheet!U849="",TrackingWorksheet!K849="YES"),1,0))</f>
        <v/>
      </c>
      <c r="AE844" s="19" t="str">
        <f>IF($B844=1,"",IF(AND(TrackingWorksheet!$S849&gt;$BE$3,TrackingWorksheet!$T849=Lists!$P$4),1, 0)*D844)</f>
        <v/>
      </c>
      <c r="AF844" s="19" t="str">
        <f>IF($B844=1,"",IF(AND(TrackingWorksheet!$U849&gt;$BE$3,TrackingWorksheet!$V849=Lists!$P$4),1, 0)*D844)</f>
        <v/>
      </c>
      <c r="AG844" s="19" t="str">
        <f>IF($B844=1,"",IF(AND(TrackingWorksheet!$W849&gt;$BE$3,TrackingWorksheet!$X849=Lists!$P$4),1, 0)*D844)</f>
        <v/>
      </c>
      <c r="AH844" s="19" t="str">
        <f>IF($B844=1,"",IF(AND(TrackingWorksheet!$Y849&gt;$BE$3,TrackingWorksheet!$Z849=Lists!$P$4),1, 0)*D844)</f>
        <v/>
      </c>
      <c r="AI844" s="19" t="str">
        <f>IF($B844=1,"",IF(AND(TrackingWorksheet!$AA849&gt;$BE$3,TrackingWorksheet!$AB849=Lists!$P$4),1, 0)*D844)</f>
        <v/>
      </c>
      <c r="AJ844" s="19" t="str">
        <f>IF($B844=1,"",IF(AND(TrackingWorksheet!$S849&gt;$BE$3,TrackingWorksheet!$T849=Lists!$P$5),1, 0)*D844)</f>
        <v/>
      </c>
      <c r="AK844" s="19" t="str">
        <f>IF($B844=1,"",IF(AND(TrackingWorksheet!$U849&gt;$BE$3,TrackingWorksheet!$V849=Lists!$P$5),1, 0)*D844)</f>
        <v/>
      </c>
      <c r="AL844" s="19" t="str">
        <f>IF($B844=1,"",IF(AND(TrackingWorksheet!$W849&gt;$BE$3,TrackingWorksheet!$X849=Lists!$P$5),1, 0)*D844)</f>
        <v/>
      </c>
      <c r="AM844" s="19" t="str">
        <f>IF($B844=1,"",IF(AND(TrackingWorksheet!$Y849&gt;$BE$3,TrackingWorksheet!$Z849=Lists!$P$5),1, 0)*D844)</f>
        <v/>
      </c>
      <c r="AN844" s="19" t="str">
        <f>IF($B844=1,"",IF(AND(TrackingWorksheet!$AA849&gt;$BE$3,TrackingWorksheet!$AB849=Lists!$P$5),1, 0)*D844)</f>
        <v/>
      </c>
      <c r="AO844" s="19" t="str">
        <f>IF($B844=1,"",IF(AND(TrackingWorksheet!$S849&gt;$BE$3,TrackingWorksheet!$T849=Lists!$P$6),1, 0)*D844)</f>
        <v/>
      </c>
      <c r="AP844" s="19" t="str">
        <f>IF($B844=1,"",IF(AND(TrackingWorksheet!$U849&gt;$BE$3,TrackingWorksheet!$V849=Lists!$P$6),1, 0)*D844)</f>
        <v/>
      </c>
      <c r="AQ844" s="19" t="str">
        <f>IF($B844=1,"",IF(AND(TrackingWorksheet!$W849&gt;$BE$3,TrackingWorksheet!$X849=Lists!$P$6),1, 0)*D844)</f>
        <v/>
      </c>
      <c r="AR844" s="19" t="str">
        <f>IF($B844=1,"",IF(AND(TrackingWorksheet!$Y849&gt;$BE$3,TrackingWorksheet!$Z849=Lists!$P$6),1, 0)*D844)</f>
        <v/>
      </c>
      <c r="AS844" s="19" t="str">
        <f>IF($B844=1,"",IF(AND(TrackingWorksheet!$AA849&gt;$BE$3,TrackingWorksheet!$AB849=Lists!$P$6),1, 0)*D844)</f>
        <v/>
      </c>
      <c r="AT844" s="19">
        <f t="shared" si="195"/>
        <v>0</v>
      </c>
      <c r="AU844" s="19" t="str">
        <f>IF(B844=1,"",IF(AND(TrackingWorksheet!K849="",TrackingWorksheet!M849="", TrackingWorksheet!N849="", TrackingWorksheet!S849="", TrackingWorksheet!V849="", TrackingWorksheet!W849="", TrackingWorksheet!Y849="", TrackingWorksheet!AA849="", V844=1),1,0)*D844)</f>
        <v/>
      </c>
      <c r="AV844" s="19" t="str">
        <f>IF(B844=1,"",IF(D844*AND(TrackingWorksheet!U849&gt;Calculations!$BE$3,TrackingWorksheet!K849="YES"),1,0))</f>
        <v/>
      </c>
      <c r="AW844" s="19" t="str">
        <f>IF(B844=1,"",IF(D844*AND(TrackingWorksheet!W849&gt;Calculations!$BE$3,TrackingWorksheet!K849="YES"),1,0))</f>
        <v/>
      </c>
      <c r="AX844" s="19">
        <f t="shared" si="196"/>
        <v>0</v>
      </c>
      <c r="AY844" s="19">
        <f t="shared" si="192"/>
        <v>0</v>
      </c>
      <c r="AZ844" s="27" t="str">
        <f>IF(B844=1,"",IF(TrackingWorksheet!Q849="","",TrackingWorksheet!Q849))</f>
        <v/>
      </c>
      <c r="BB844" s="4"/>
      <c r="BC844" s="4"/>
      <c r="BD844" s="4"/>
      <c r="BE844" s="4"/>
      <c r="BF844" s="4"/>
      <c r="BG844" s="4" t="str">
        <f>IF(B844=1,"",IF(AND(N844=1,TrackingWorksheet!$I849+14&lt;=WeeklySummary!$C$7),1,0))</f>
        <v/>
      </c>
      <c r="BH844" s="4" t="str">
        <f>IF(B844=1,"",IF(AND(R844=1,TrackingWorksheet!$I849+14&lt;=WeeklySummary!$C$7),1,0))</f>
        <v/>
      </c>
      <c r="BI844" s="4" t="str">
        <f>IF(B844=1,"",IF(AND(J844=1,TrackingWorksheet!$G849+14&lt;=WeeklySummary!$C$7),1,0))</f>
        <v/>
      </c>
      <c r="BJ844" s="4" t="str">
        <f>IF(B844=1,"",IF(AND(T844=1,TrackingWorksheet!$I849+14&lt;=WeeklySummary!$C$7),1,0))</f>
        <v/>
      </c>
      <c r="BK844" s="4" t="str">
        <f>IF(B844=1,"",IF(AND(T844=1,TrackingWorksheet!$G849+14&lt;=WeeklySummary!$C$7),1,0))</f>
        <v/>
      </c>
      <c r="BL844" s="4">
        <f t="shared" si="205"/>
        <v>0</v>
      </c>
    </row>
    <row r="845" spans="2:64" x14ac:dyDescent="0.25">
      <c r="B845" s="27">
        <f>IF(AND(ISBLANK(TrackingWorksheet!B850),ISBLANK(TrackingWorksheet!C850),ISBLANK(TrackingWorksheet!G850),ISBLANK(TrackingWorksheet!H850),
ISBLANK(TrackingWorksheet!I850),ISBLANK(TrackingWorksheet!J850),ISBLANK(TrackingWorksheet!M850),
ISBLANK(TrackingWorksheet!N852)),1,0)</f>
        <v>1</v>
      </c>
      <c r="C845" s="12" t="str">
        <f>IF(B845=1,"",TrackingWorksheet!F850)</f>
        <v/>
      </c>
      <c r="D845" s="20" t="str">
        <f>IF(B845=1,"",IF(AND(TrackingWorksheet!B850&lt;&gt;"",TrackingWorksheet!B850&lt;=WeeklySummary!$C$7,OR(TrackingWorksheet!C850="",TrackingWorksheet!C850&gt;=WeeklySummary!$C$6)),1,0))</f>
        <v/>
      </c>
      <c r="E845" s="10" t="str">
        <f>IF(B845=1,"",IF(AND(TrackingWorksheet!G850 &lt;&gt;"",TrackingWorksheet!G850&lt;=WeeklySummary!$C$7, TrackingWorksheet!H850=Lists!$D$4), "Y", "N"))</f>
        <v/>
      </c>
      <c r="F845" s="10" t="str">
        <f>IF(B845=1,"",IF(AND(TrackingWorksheet!I850 &lt;&gt;"", TrackingWorksheet!I850&lt;=WeeklySummary!$C$7, TrackingWorksheet!J850=Lists!$D$4), "Y", "N"))</f>
        <v/>
      </c>
      <c r="G845" s="10" t="str">
        <f>IF(B845=1,"",IF(AND(TrackingWorksheet!G850 &lt;&gt;"",TrackingWorksheet!G850&lt;=WeeklySummary!$C$7, TrackingWorksheet!H850=Lists!$D$5), "Y", "N"))</f>
        <v/>
      </c>
      <c r="H845" s="10" t="str">
        <f>IF(B845=1,"",IF(AND(TrackingWorksheet!I850 &lt;&gt;"", TrackingWorksheet!I850&lt;=WeeklySummary!$C$7, TrackingWorksheet!J850=Lists!$D$5), "Y", "N"))</f>
        <v/>
      </c>
      <c r="I845" s="20" t="str">
        <f>IF(B845=1,"",IF(AND(TrackingWorksheet!G850 &lt;&gt;"", TrackingWorksheet!G850&lt;=WeeklySummary!$C$7, TrackingWorksheet!H850=Lists!$D$6), 1, 0))</f>
        <v/>
      </c>
      <c r="J845" s="20" t="str">
        <f t="shared" si="197"/>
        <v/>
      </c>
      <c r="K845" s="10" t="str">
        <f>IF(B845=1,"",IF(AND(TrackingWorksheet!I850&lt;=WeeklySummary!$C$7,TrackingWorksheet!K850="YES"),0,IF(AND(AND(OR(E845="Y",F845="Y"),E845&lt;&gt;F845),G845&lt;&gt;"Y", H845&lt;&gt;"Y"), 1, 0)))</f>
        <v/>
      </c>
      <c r="L845" s="20" t="str">
        <f t="shared" si="198"/>
        <v/>
      </c>
      <c r="M845" s="10" t="str">
        <f t="shared" si="199"/>
        <v/>
      </c>
      <c r="N845" s="20" t="str">
        <f t="shared" si="200"/>
        <v/>
      </c>
      <c r="O845" s="10" t="str">
        <f>IF(B845=1,"",IF(AND(TrackingWorksheet!I850&lt;=WeeklySummary!$C$7,TrackingWorksheet!K850="YES"),0,IF(AND(AND(OR(G845="Y",H845="Y"),G845&lt;&gt;H845),E845&lt;&gt;"Y", F845&lt;&gt;"Y"), 1, 0)))</f>
        <v/>
      </c>
      <c r="P845" s="20" t="str">
        <f t="shared" si="201"/>
        <v/>
      </c>
      <c r="Q845" s="10" t="str">
        <f t="shared" si="202"/>
        <v/>
      </c>
      <c r="R845" s="10" t="str">
        <f t="shared" si="203"/>
        <v/>
      </c>
      <c r="S845" s="10" t="str">
        <f>IF(B845=1,"",IF(AND(OR(AND(TrackingWorksheet!H850=Lists!$D$7,TrackingWorksheet!H850=TrackingWorksheet!J850),TrackingWorksheet!H850&lt;&gt;TrackingWorksheet!J850),TrackingWorksheet!K850="YES",TrackingWorksheet!H850&lt;&gt;Lists!$D$6,TrackingWorksheet!G850&lt;=WeeklySummary!$C$7,TrackingWorksheet!I850&lt;=WeeklySummary!$C$7),1,0))</f>
        <v/>
      </c>
      <c r="T845" s="10" t="str">
        <f t="shared" si="204"/>
        <v/>
      </c>
      <c r="U845" s="10" t="str">
        <f>IF($B845=1,"",IF(TrackingWorksheet!$K850="YES",1, 0)*D845)</f>
        <v/>
      </c>
      <c r="V845" s="20">
        <f t="shared" si="193"/>
        <v>0</v>
      </c>
      <c r="W845" s="20">
        <f t="shared" si="194"/>
        <v>0</v>
      </c>
      <c r="X845" s="10" t="str">
        <f>IF($B845=1,"",IF(AND(TrackingWorksheet!$L850&lt;&gt;"", TrackingWorksheet!$L850&gt;=WeeklySummary!$C$6,TrackingWorksheet!$L850&lt;=WeeklySummary!$C$7,OR(TrackingWorksheet!$H850=Lists!$D$4,TrackingWorksheet!$J850=Lists!$D$4)), 1, 0))</f>
        <v/>
      </c>
      <c r="Y845" s="10" t="str">
        <f>IF($B845=1,"",IF(AND(TrackingWorksheet!$L850&lt;&gt;"", TrackingWorksheet!$L850&gt;=WeeklySummary!$C$6,TrackingWorksheet!$L850&lt;=WeeklySummary!$C$7,OR(TrackingWorksheet!$H850=Lists!$D$5,TrackingWorksheet!$J850=Lists!$D$5)), 1, 0))</f>
        <v/>
      </c>
      <c r="Z845" s="10" t="str">
        <f>IF($B845=1,"",IF(AND(TrackingWorksheet!$L850&lt;&gt;"", TrackingWorksheet!$L850&gt;=WeeklySummary!$C$6,TrackingWorksheet!$L850&lt;=WeeklySummary!$C$7,OR(TrackingWorksheet!$H850=Lists!$D$6,TrackingWorksheet!$J850=Lists!$D$6)), 1, 0))</f>
        <v/>
      </c>
      <c r="AA845" s="19" t="str">
        <f>IF(B845=1,"",IF(AND(TrackingWorksheet!M850&lt;&gt;"",TrackingWorksheet!M850&lt;=WeeklySummary!$C$7),1,0)*D845)</f>
        <v/>
      </c>
      <c r="AB845" s="19" t="str">
        <f>IF(B845=1,"",IF(AND(TrackingWorksheet!N850&lt;&gt;"",TrackingWorksheet!N850&lt;=WeeklySummary!$C$7),1,0)*D845)</f>
        <v/>
      </c>
      <c r="AC845" s="19" t="str">
        <f>IF(B845=1,"",TrackingWorksheet!T850)</f>
        <v/>
      </c>
      <c r="AD845" s="19" t="str">
        <f>IF(B845=1,"",IF(D845*AND(TrackingWorksheet!S850&gt;=Calculations!$BD$3,TrackingWorksheet!U850="",TrackingWorksheet!K850="YES"),1,0))</f>
        <v/>
      </c>
      <c r="AE845" s="19" t="str">
        <f>IF($B845=1,"",IF(AND(TrackingWorksheet!$S850&gt;$BE$3,TrackingWorksheet!$T850=Lists!$P$4),1, 0)*D845)</f>
        <v/>
      </c>
      <c r="AF845" s="19" t="str">
        <f>IF($B845=1,"",IF(AND(TrackingWorksheet!$U850&gt;$BE$3,TrackingWorksheet!$V850=Lists!$P$4),1, 0)*D845)</f>
        <v/>
      </c>
      <c r="AG845" s="19" t="str">
        <f>IF($B845=1,"",IF(AND(TrackingWorksheet!$W850&gt;$BE$3,TrackingWorksheet!$X850=Lists!$P$4),1, 0)*D845)</f>
        <v/>
      </c>
      <c r="AH845" s="19" t="str">
        <f>IF($B845=1,"",IF(AND(TrackingWorksheet!$Y850&gt;$BE$3,TrackingWorksheet!$Z850=Lists!$P$4),1, 0)*D845)</f>
        <v/>
      </c>
      <c r="AI845" s="19" t="str">
        <f>IF($B845=1,"",IF(AND(TrackingWorksheet!$AA850&gt;$BE$3,TrackingWorksheet!$AB850=Lists!$P$4),1, 0)*D845)</f>
        <v/>
      </c>
      <c r="AJ845" s="19" t="str">
        <f>IF($B845=1,"",IF(AND(TrackingWorksheet!$S850&gt;$BE$3,TrackingWorksheet!$T850=Lists!$P$5),1, 0)*D845)</f>
        <v/>
      </c>
      <c r="AK845" s="19" t="str">
        <f>IF($B845=1,"",IF(AND(TrackingWorksheet!$U850&gt;$BE$3,TrackingWorksheet!$V850=Lists!$P$5),1, 0)*D845)</f>
        <v/>
      </c>
      <c r="AL845" s="19" t="str">
        <f>IF($B845=1,"",IF(AND(TrackingWorksheet!$W850&gt;$BE$3,TrackingWorksheet!$X850=Lists!$P$5),1, 0)*D845)</f>
        <v/>
      </c>
      <c r="AM845" s="19" t="str">
        <f>IF($B845=1,"",IF(AND(TrackingWorksheet!$Y850&gt;$BE$3,TrackingWorksheet!$Z850=Lists!$P$5),1, 0)*D845)</f>
        <v/>
      </c>
      <c r="AN845" s="19" t="str">
        <f>IF($B845=1,"",IF(AND(TrackingWorksheet!$AA850&gt;$BE$3,TrackingWorksheet!$AB850=Lists!$P$5),1, 0)*D845)</f>
        <v/>
      </c>
      <c r="AO845" s="19" t="str">
        <f>IF($B845=1,"",IF(AND(TrackingWorksheet!$S850&gt;$BE$3,TrackingWorksheet!$T850=Lists!$P$6),1, 0)*D845)</f>
        <v/>
      </c>
      <c r="AP845" s="19" t="str">
        <f>IF($B845=1,"",IF(AND(TrackingWorksheet!$U850&gt;$BE$3,TrackingWorksheet!$V850=Lists!$P$6),1, 0)*D845)</f>
        <v/>
      </c>
      <c r="AQ845" s="19" t="str">
        <f>IF($B845=1,"",IF(AND(TrackingWorksheet!$W850&gt;$BE$3,TrackingWorksheet!$X850=Lists!$P$6),1, 0)*D845)</f>
        <v/>
      </c>
      <c r="AR845" s="19" t="str">
        <f>IF($B845=1,"",IF(AND(TrackingWorksheet!$Y850&gt;$BE$3,TrackingWorksheet!$Z850=Lists!$P$6),1, 0)*D845)</f>
        <v/>
      </c>
      <c r="AS845" s="19" t="str">
        <f>IF($B845=1,"",IF(AND(TrackingWorksheet!$AA850&gt;$BE$3,TrackingWorksheet!$AB850=Lists!$P$6),1, 0)*D845)</f>
        <v/>
      </c>
      <c r="AT845" s="19">
        <f t="shared" si="195"/>
        <v>0</v>
      </c>
      <c r="AU845" s="19" t="str">
        <f>IF(B845=1,"",IF(AND(TrackingWorksheet!K850="",TrackingWorksheet!M850="", TrackingWorksheet!N850="", TrackingWorksheet!S850="", TrackingWorksheet!V850="", TrackingWorksheet!W850="", TrackingWorksheet!Y850="", TrackingWorksheet!AA850="", V845=1),1,0)*D845)</f>
        <v/>
      </c>
      <c r="AV845" s="19" t="str">
        <f>IF(B845=1,"",IF(D845*AND(TrackingWorksheet!U850&gt;Calculations!$BE$3,TrackingWorksheet!K850="YES"),1,0))</f>
        <v/>
      </c>
      <c r="AW845" s="19" t="str">
        <f>IF(B845=1,"",IF(D845*AND(TrackingWorksheet!W850&gt;Calculations!$BE$3,TrackingWorksheet!K850="YES"),1,0))</f>
        <v/>
      </c>
      <c r="AX845" s="19">
        <f t="shared" si="196"/>
        <v>0</v>
      </c>
      <c r="AY845" s="19">
        <f t="shared" si="192"/>
        <v>0</v>
      </c>
      <c r="AZ845" s="27" t="str">
        <f>IF(B845=1,"",IF(TrackingWorksheet!Q850="","",TrackingWorksheet!Q850))</f>
        <v/>
      </c>
      <c r="BB845" s="4"/>
      <c r="BC845" s="4"/>
      <c r="BD845" s="4"/>
      <c r="BE845" s="4"/>
      <c r="BF845" s="4"/>
      <c r="BG845" s="4" t="str">
        <f>IF(B845=1,"",IF(AND(N845=1,TrackingWorksheet!$I850+14&lt;=WeeklySummary!$C$7),1,0))</f>
        <v/>
      </c>
      <c r="BH845" s="4" t="str">
        <f>IF(B845=1,"",IF(AND(R845=1,TrackingWorksheet!$I850+14&lt;=WeeklySummary!$C$7),1,0))</f>
        <v/>
      </c>
      <c r="BI845" s="4" t="str">
        <f>IF(B845=1,"",IF(AND(J845=1,TrackingWorksheet!$G850+14&lt;=WeeklySummary!$C$7),1,0))</f>
        <v/>
      </c>
      <c r="BJ845" s="4" t="str">
        <f>IF(B845=1,"",IF(AND(T845=1,TrackingWorksheet!$I850+14&lt;=WeeklySummary!$C$7),1,0))</f>
        <v/>
      </c>
      <c r="BK845" s="4" t="str">
        <f>IF(B845=1,"",IF(AND(T845=1,TrackingWorksheet!$G850+14&lt;=WeeklySummary!$C$7),1,0))</f>
        <v/>
      </c>
      <c r="BL845" s="4">
        <f t="shared" si="205"/>
        <v>0</v>
      </c>
    </row>
    <row r="846" spans="2:64" x14ac:dyDescent="0.25">
      <c r="B846" s="27">
        <f>IF(AND(ISBLANK(TrackingWorksheet!B851),ISBLANK(TrackingWorksheet!C851),ISBLANK(TrackingWorksheet!G851),ISBLANK(TrackingWorksheet!H851),
ISBLANK(TrackingWorksheet!I851),ISBLANK(TrackingWorksheet!J851),ISBLANK(TrackingWorksheet!M851),
ISBLANK(TrackingWorksheet!N853)),1,0)</f>
        <v>1</v>
      </c>
      <c r="C846" s="12" t="str">
        <f>IF(B846=1,"",TrackingWorksheet!F851)</f>
        <v/>
      </c>
      <c r="D846" s="20" t="str">
        <f>IF(B846=1,"",IF(AND(TrackingWorksheet!B851&lt;&gt;"",TrackingWorksheet!B851&lt;=WeeklySummary!$C$7,OR(TrackingWorksheet!C851="",TrackingWorksheet!C851&gt;=WeeklySummary!$C$6)),1,0))</f>
        <v/>
      </c>
      <c r="E846" s="10" t="str">
        <f>IF(B846=1,"",IF(AND(TrackingWorksheet!G851 &lt;&gt;"",TrackingWorksheet!G851&lt;=WeeklySummary!$C$7, TrackingWorksheet!H851=Lists!$D$4), "Y", "N"))</f>
        <v/>
      </c>
      <c r="F846" s="10" t="str">
        <f>IF(B846=1,"",IF(AND(TrackingWorksheet!I851 &lt;&gt;"", TrackingWorksheet!I851&lt;=WeeklySummary!$C$7, TrackingWorksheet!J851=Lists!$D$4), "Y", "N"))</f>
        <v/>
      </c>
      <c r="G846" s="10" t="str">
        <f>IF(B846=1,"",IF(AND(TrackingWorksheet!G851 &lt;&gt;"",TrackingWorksheet!G851&lt;=WeeklySummary!$C$7, TrackingWorksheet!H851=Lists!$D$5), "Y", "N"))</f>
        <v/>
      </c>
      <c r="H846" s="10" t="str">
        <f>IF(B846=1,"",IF(AND(TrackingWorksheet!I851 &lt;&gt;"", TrackingWorksheet!I851&lt;=WeeklySummary!$C$7, TrackingWorksheet!J851=Lists!$D$5), "Y", "N"))</f>
        <v/>
      </c>
      <c r="I846" s="20" t="str">
        <f>IF(B846=1,"",IF(AND(TrackingWorksheet!G851 &lt;&gt;"", TrackingWorksheet!G851&lt;=WeeklySummary!$C$7, TrackingWorksheet!H851=Lists!$D$6), 1, 0))</f>
        <v/>
      </c>
      <c r="J846" s="20" t="str">
        <f t="shared" si="197"/>
        <v/>
      </c>
      <c r="K846" s="10" t="str">
        <f>IF(B846=1,"",IF(AND(TrackingWorksheet!I851&lt;=WeeklySummary!$C$7,TrackingWorksheet!K851="YES"),0,IF(AND(AND(OR(E846="Y",F846="Y"),E846&lt;&gt;F846),G846&lt;&gt;"Y", H846&lt;&gt;"Y"), 1, 0)))</f>
        <v/>
      </c>
      <c r="L846" s="20" t="str">
        <f t="shared" si="198"/>
        <v/>
      </c>
      <c r="M846" s="10" t="str">
        <f t="shared" si="199"/>
        <v/>
      </c>
      <c r="N846" s="20" t="str">
        <f t="shared" si="200"/>
        <v/>
      </c>
      <c r="O846" s="10" t="str">
        <f>IF(B846=1,"",IF(AND(TrackingWorksheet!I851&lt;=WeeklySummary!$C$7,TrackingWorksheet!K851="YES"),0,IF(AND(AND(OR(G846="Y",H846="Y"),G846&lt;&gt;H846),E846&lt;&gt;"Y", F846&lt;&gt;"Y"), 1, 0)))</f>
        <v/>
      </c>
      <c r="P846" s="20" t="str">
        <f t="shared" si="201"/>
        <v/>
      </c>
      <c r="Q846" s="10" t="str">
        <f t="shared" si="202"/>
        <v/>
      </c>
      <c r="R846" s="10" t="str">
        <f t="shared" si="203"/>
        <v/>
      </c>
      <c r="S846" s="10" t="str">
        <f>IF(B846=1,"",IF(AND(OR(AND(TrackingWorksheet!H851=Lists!$D$7,TrackingWorksheet!H851=TrackingWorksheet!J851),TrackingWorksheet!H851&lt;&gt;TrackingWorksheet!J851),TrackingWorksheet!K851="YES",TrackingWorksheet!H851&lt;&gt;Lists!$D$6,TrackingWorksheet!G851&lt;=WeeklySummary!$C$7,TrackingWorksheet!I851&lt;=WeeklySummary!$C$7),1,0))</f>
        <v/>
      </c>
      <c r="T846" s="10" t="str">
        <f t="shared" si="204"/>
        <v/>
      </c>
      <c r="U846" s="10" t="str">
        <f>IF($B846=1,"",IF(TrackingWorksheet!$K851="YES",1, 0)*D846)</f>
        <v/>
      </c>
      <c r="V846" s="20">
        <f t="shared" si="193"/>
        <v>0</v>
      </c>
      <c r="W846" s="20">
        <f t="shared" si="194"/>
        <v>0</v>
      </c>
      <c r="X846" s="10" t="str">
        <f>IF($B846=1,"",IF(AND(TrackingWorksheet!$L851&lt;&gt;"", TrackingWorksheet!$L851&gt;=WeeklySummary!$C$6,TrackingWorksheet!$L851&lt;=WeeklySummary!$C$7,OR(TrackingWorksheet!$H851=Lists!$D$4,TrackingWorksheet!$J851=Lists!$D$4)), 1, 0))</f>
        <v/>
      </c>
      <c r="Y846" s="10" t="str">
        <f>IF($B846=1,"",IF(AND(TrackingWorksheet!$L851&lt;&gt;"", TrackingWorksheet!$L851&gt;=WeeklySummary!$C$6,TrackingWorksheet!$L851&lt;=WeeklySummary!$C$7,OR(TrackingWorksheet!$H851=Lists!$D$5,TrackingWorksheet!$J851=Lists!$D$5)), 1, 0))</f>
        <v/>
      </c>
      <c r="Z846" s="10" t="str">
        <f>IF($B846=1,"",IF(AND(TrackingWorksheet!$L851&lt;&gt;"", TrackingWorksheet!$L851&gt;=WeeklySummary!$C$6,TrackingWorksheet!$L851&lt;=WeeklySummary!$C$7,OR(TrackingWorksheet!$H851=Lists!$D$6,TrackingWorksheet!$J851=Lists!$D$6)), 1, 0))</f>
        <v/>
      </c>
      <c r="AA846" s="19" t="str">
        <f>IF(B846=1,"",IF(AND(TrackingWorksheet!M851&lt;&gt;"",TrackingWorksheet!M851&lt;=WeeklySummary!$C$7),1,0)*D846)</f>
        <v/>
      </c>
      <c r="AB846" s="19" t="str">
        <f>IF(B846=1,"",IF(AND(TrackingWorksheet!N851&lt;&gt;"",TrackingWorksheet!N851&lt;=WeeklySummary!$C$7),1,0)*D846)</f>
        <v/>
      </c>
      <c r="AC846" s="19" t="str">
        <f>IF(B846=1,"",TrackingWorksheet!T851)</f>
        <v/>
      </c>
      <c r="AD846" s="19" t="str">
        <f>IF(B846=1,"",IF(D846*AND(TrackingWorksheet!S851&gt;=Calculations!$BD$3,TrackingWorksheet!U851="",TrackingWorksheet!K851="YES"),1,0))</f>
        <v/>
      </c>
      <c r="AE846" s="19" t="str">
        <f>IF($B846=1,"",IF(AND(TrackingWorksheet!$S851&gt;$BE$3,TrackingWorksheet!$T851=Lists!$P$4),1, 0)*D846)</f>
        <v/>
      </c>
      <c r="AF846" s="19" t="str">
        <f>IF($B846=1,"",IF(AND(TrackingWorksheet!$U851&gt;$BE$3,TrackingWorksheet!$V851=Lists!$P$4),1, 0)*D846)</f>
        <v/>
      </c>
      <c r="AG846" s="19" t="str">
        <f>IF($B846=1,"",IF(AND(TrackingWorksheet!$W851&gt;$BE$3,TrackingWorksheet!$X851=Lists!$P$4),1, 0)*D846)</f>
        <v/>
      </c>
      <c r="AH846" s="19" t="str">
        <f>IF($B846=1,"",IF(AND(TrackingWorksheet!$Y851&gt;$BE$3,TrackingWorksheet!$Z851=Lists!$P$4),1, 0)*D846)</f>
        <v/>
      </c>
      <c r="AI846" s="19" t="str">
        <f>IF($B846=1,"",IF(AND(TrackingWorksheet!$AA851&gt;$BE$3,TrackingWorksheet!$AB851=Lists!$P$4),1, 0)*D846)</f>
        <v/>
      </c>
      <c r="AJ846" s="19" t="str">
        <f>IF($B846=1,"",IF(AND(TrackingWorksheet!$S851&gt;$BE$3,TrackingWorksheet!$T851=Lists!$P$5),1, 0)*D846)</f>
        <v/>
      </c>
      <c r="AK846" s="19" t="str">
        <f>IF($B846=1,"",IF(AND(TrackingWorksheet!$U851&gt;$BE$3,TrackingWorksheet!$V851=Lists!$P$5),1, 0)*D846)</f>
        <v/>
      </c>
      <c r="AL846" s="19" t="str">
        <f>IF($B846=1,"",IF(AND(TrackingWorksheet!$W851&gt;$BE$3,TrackingWorksheet!$X851=Lists!$P$5),1, 0)*D846)</f>
        <v/>
      </c>
      <c r="AM846" s="19" t="str">
        <f>IF($B846=1,"",IF(AND(TrackingWorksheet!$Y851&gt;$BE$3,TrackingWorksheet!$Z851=Lists!$P$5),1, 0)*D846)</f>
        <v/>
      </c>
      <c r="AN846" s="19" t="str">
        <f>IF($B846=1,"",IF(AND(TrackingWorksheet!$AA851&gt;$BE$3,TrackingWorksheet!$AB851=Lists!$P$5),1, 0)*D846)</f>
        <v/>
      </c>
      <c r="AO846" s="19" t="str">
        <f>IF($B846=1,"",IF(AND(TrackingWorksheet!$S851&gt;$BE$3,TrackingWorksheet!$T851=Lists!$P$6),1, 0)*D846)</f>
        <v/>
      </c>
      <c r="AP846" s="19" t="str">
        <f>IF($B846=1,"",IF(AND(TrackingWorksheet!$U851&gt;$BE$3,TrackingWorksheet!$V851=Lists!$P$6),1, 0)*D846)</f>
        <v/>
      </c>
      <c r="AQ846" s="19" t="str">
        <f>IF($B846=1,"",IF(AND(TrackingWorksheet!$W851&gt;$BE$3,TrackingWorksheet!$X851=Lists!$P$6),1, 0)*D846)</f>
        <v/>
      </c>
      <c r="AR846" s="19" t="str">
        <f>IF($B846=1,"",IF(AND(TrackingWorksheet!$Y851&gt;$BE$3,TrackingWorksheet!$Z851=Lists!$P$6),1, 0)*D846)</f>
        <v/>
      </c>
      <c r="AS846" s="19" t="str">
        <f>IF($B846=1,"",IF(AND(TrackingWorksheet!$AA851&gt;$BE$3,TrackingWorksheet!$AB851=Lists!$P$6),1, 0)*D846)</f>
        <v/>
      </c>
      <c r="AT846" s="19">
        <f t="shared" si="195"/>
        <v>0</v>
      </c>
      <c r="AU846" s="19" t="str">
        <f>IF(B846=1,"",IF(AND(TrackingWorksheet!K851="",TrackingWorksheet!M851="", TrackingWorksheet!N851="", TrackingWorksheet!S851="", TrackingWorksheet!V851="", TrackingWorksheet!W851="", TrackingWorksheet!Y851="", TrackingWorksheet!AA851="", V846=1),1,0)*D846)</f>
        <v/>
      </c>
      <c r="AV846" s="19" t="str">
        <f>IF(B846=1,"",IF(D846*AND(TrackingWorksheet!U851&gt;Calculations!$BE$3,TrackingWorksheet!K851="YES"),1,0))</f>
        <v/>
      </c>
      <c r="AW846" s="19" t="str">
        <f>IF(B846=1,"",IF(D846*AND(TrackingWorksheet!W851&gt;Calculations!$BE$3,TrackingWorksheet!K851="YES"),1,0))</f>
        <v/>
      </c>
      <c r="AX846" s="19">
        <f t="shared" si="196"/>
        <v>0</v>
      </c>
      <c r="AY846" s="19">
        <f t="shared" si="192"/>
        <v>0</v>
      </c>
      <c r="AZ846" s="27" t="str">
        <f>IF(B846=1,"",IF(TrackingWorksheet!Q851="","",TrackingWorksheet!Q851))</f>
        <v/>
      </c>
      <c r="BB846" s="4"/>
      <c r="BC846" s="4"/>
      <c r="BD846" s="4"/>
      <c r="BE846" s="4"/>
      <c r="BF846" s="4"/>
      <c r="BG846" s="4" t="str">
        <f>IF(B846=1,"",IF(AND(N846=1,TrackingWorksheet!$I851+14&lt;=WeeklySummary!$C$7),1,0))</f>
        <v/>
      </c>
      <c r="BH846" s="4" t="str">
        <f>IF(B846=1,"",IF(AND(R846=1,TrackingWorksheet!$I851+14&lt;=WeeklySummary!$C$7),1,0))</f>
        <v/>
      </c>
      <c r="BI846" s="4" t="str">
        <f>IF(B846=1,"",IF(AND(J846=1,TrackingWorksheet!$G851+14&lt;=WeeklySummary!$C$7),1,0))</f>
        <v/>
      </c>
      <c r="BJ846" s="4" t="str">
        <f>IF(B846=1,"",IF(AND(T846=1,TrackingWorksheet!$I851+14&lt;=WeeklySummary!$C$7),1,0))</f>
        <v/>
      </c>
      <c r="BK846" s="4" t="str">
        <f>IF(B846=1,"",IF(AND(T846=1,TrackingWorksheet!$G851+14&lt;=WeeklySummary!$C$7),1,0))</f>
        <v/>
      </c>
      <c r="BL846" s="4">
        <f t="shared" si="205"/>
        <v>0</v>
      </c>
    </row>
    <row r="847" spans="2:64" x14ac:dyDescent="0.25">
      <c r="B847" s="27">
        <f>IF(AND(ISBLANK(TrackingWorksheet!B852),ISBLANK(TrackingWorksheet!C852),ISBLANK(TrackingWorksheet!G852),ISBLANK(TrackingWorksheet!H852),
ISBLANK(TrackingWorksheet!I852),ISBLANK(TrackingWorksheet!J852),ISBLANK(TrackingWorksheet!M852),
ISBLANK(TrackingWorksheet!N854)),1,0)</f>
        <v>1</v>
      </c>
      <c r="C847" s="12" t="str">
        <f>IF(B847=1,"",TrackingWorksheet!F852)</f>
        <v/>
      </c>
      <c r="D847" s="20" t="str">
        <f>IF(B847=1,"",IF(AND(TrackingWorksheet!B852&lt;&gt;"",TrackingWorksheet!B852&lt;=WeeklySummary!$C$7,OR(TrackingWorksheet!C852="",TrackingWorksheet!C852&gt;=WeeklySummary!$C$6)),1,0))</f>
        <v/>
      </c>
      <c r="E847" s="10" t="str">
        <f>IF(B847=1,"",IF(AND(TrackingWorksheet!G852 &lt;&gt;"",TrackingWorksheet!G852&lt;=WeeklySummary!$C$7, TrackingWorksheet!H852=Lists!$D$4), "Y", "N"))</f>
        <v/>
      </c>
      <c r="F847" s="10" t="str">
        <f>IF(B847=1,"",IF(AND(TrackingWorksheet!I852 &lt;&gt;"", TrackingWorksheet!I852&lt;=WeeklySummary!$C$7, TrackingWorksheet!J852=Lists!$D$4), "Y", "N"))</f>
        <v/>
      </c>
      <c r="G847" s="10" t="str">
        <f>IF(B847=1,"",IF(AND(TrackingWorksheet!G852 &lt;&gt;"",TrackingWorksheet!G852&lt;=WeeklySummary!$C$7, TrackingWorksheet!H852=Lists!$D$5), "Y", "N"))</f>
        <v/>
      </c>
      <c r="H847" s="10" t="str">
        <f>IF(B847=1,"",IF(AND(TrackingWorksheet!I852 &lt;&gt;"", TrackingWorksheet!I852&lt;=WeeklySummary!$C$7, TrackingWorksheet!J852=Lists!$D$5), "Y", "N"))</f>
        <v/>
      </c>
      <c r="I847" s="20" t="str">
        <f>IF(B847=1,"",IF(AND(TrackingWorksheet!G852 &lt;&gt;"", TrackingWorksheet!G852&lt;=WeeklySummary!$C$7, TrackingWorksheet!H852=Lists!$D$6), 1, 0))</f>
        <v/>
      </c>
      <c r="J847" s="20" t="str">
        <f t="shared" si="197"/>
        <v/>
      </c>
      <c r="K847" s="10" t="str">
        <f>IF(B847=1,"",IF(AND(TrackingWorksheet!I852&lt;=WeeklySummary!$C$7,TrackingWorksheet!K852="YES"),0,IF(AND(AND(OR(E847="Y",F847="Y"),E847&lt;&gt;F847),G847&lt;&gt;"Y", H847&lt;&gt;"Y"), 1, 0)))</f>
        <v/>
      </c>
      <c r="L847" s="20" t="str">
        <f t="shared" si="198"/>
        <v/>
      </c>
      <c r="M847" s="10" t="str">
        <f t="shared" si="199"/>
        <v/>
      </c>
      <c r="N847" s="20" t="str">
        <f t="shared" si="200"/>
        <v/>
      </c>
      <c r="O847" s="10" t="str">
        <f>IF(B847=1,"",IF(AND(TrackingWorksheet!I852&lt;=WeeklySummary!$C$7,TrackingWorksheet!K852="YES"),0,IF(AND(AND(OR(G847="Y",H847="Y"),G847&lt;&gt;H847),E847&lt;&gt;"Y", F847&lt;&gt;"Y"), 1, 0)))</f>
        <v/>
      </c>
      <c r="P847" s="20" t="str">
        <f t="shared" si="201"/>
        <v/>
      </c>
      <c r="Q847" s="10" t="str">
        <f t="shared" si="202"/>
        <v/>
      </c>
      <c r="R847" s="10" t="str">
        <f t="shared" si="203"/>
        <v/>
      </c>
      <c r="S847" s="10" t="str">
        <f>IF(B847=1,"",IF(AND(OR(AND(TrackingWorksheet!H852=Lists!$D$7,TrackingWorksheet!H852=TrackingWorksheet!J852),TrackingWorksheet!H852&lt;&gt;TrackingWorksheet!J852),TrackingWorksheet!K852="YES",TrackingWorksheet!H852&lt;&gt;Lists!$D$6,TrackingWorksheet!G852&lt;=WeeklySummary!$C$7,TrackingWorksheet!I852&lt;=WeeklySummary!$C$7),1,0))</f>
        <v/>
      </c>
      <c r="T847" s="10" t="str">
        <f t="shared" si="204"/>
        <v/>
      </c>
      <c r="U847" s="10" t="str">
        <f>IF($B847=1,"",IF(TrackingWorksheet!$K852="YES",1, 0)*D847)</f>
        <v/>
      </c>
      <c r="V847" s="20">
        <f t="shared" si="193"/>
        <v>0</v>
      </c>
      <c r="W847" s="20">
        <f t="shared" si="194"/>
        <v>0</v>
      </c>
      <c r="X847" s="10" t="str">
        <f>IF($B847=1,"",IF(AND(TrackingWorksheet!$L852&lt;&gt;"", TrackingWorksheet!$L852&gt;=WeeklySummary!$C$6,TrackingWorksheet!$L852&lt;=WeeklySummary!$C$7,OR(TrackingWorksheet!$H852=Lists!$D$4,TrackingWorksheet!$J852=Lists!$D$4)), 1, 0))</f>
        <v/>
      </c>
      <c r="Y847" s="10" t="str">
        <f>IF($B847=1,"",IF(AND(TrackingWorksheet!$L852&lt;&gt;"", TrackingWorksheet!$L852&gt;=WeeklySummary!$C$6,TrackingWorksheet!$L852&lt;=WeeklySummary!$C$7,OR(TrackingWorksheet!$H852=Lists!$D$5,TrackingWorksheet!$J852=Lists!$D$5)), 1, 0))</f>
        <v/>
      </c>
      <c r="Z847" s="10" t="str">
        <f>IF($B847=1,"",IF(AND(TrackingWorksheet!$L852&lt;&gt;"", TrackingWorksheet!$L852&gt;=WeeklySummary!$C$6,TrackingWorksheet!$L852&lt;=WeeklySummary!$C$7,OR(TrackingWorksheet!$H852=Lists!$D$6,TrackingWorksheet!$J852=Lists!$D$6)), 1, 0))</f>
        <v/>
      </c>
      <c r="AA847" s="19" t="str">
        <f>IF(B847=1,"",IF(AND(TrackingWorksheet!M852&lt;&gt;"",TrackingWorksheet!M852&lt;=WeeklySummary!$C$7),1,0)*D847)</f>
        <v/>
      </c>
      <c r="AB847" s="19" t="str">
        <f>IF(B847=1,"",IF(AND(TrackingWorksheet!N852&lt;&gt;"",TrackingWorksheet!N852&lt;=WeeklySummary!$C$7),1,0)*D847)</f>
        <v/>
      </c>
      <c r="AC847" s="19" t="str">
        <f>IF(B847=1,"",TrackingWorksheet!T852)</f>
        <v/>
      </c>
      <c r="AD847" s="19" t="str">
        <f>IF(B847=1,"",IF(D847*AND(TrackingWorksheet!S852&gt;=Calculations!$BD$3,TrackingWorksheet!U852="",TrackingWorksheet!K852="YES"),1,0))</f>
        <v/>
      </c>
      <c r="AE847" s="19" t="str">
        <f>IF($B847=1,"",IF(AND(TrackingWorksheet!$S852&gt;$BE$3,TrackingWorksheet!$T852=Lists!$P$4),1, 0)*D847)</f>
        <v/>
      </c>
      <c r="AF847" s="19" t="str">
        <f>IF($B847=1,"",IF(AND(TrackingWorksheet!$U852&gt;$BE$3,TrackingWorksheet!$V852=Lists!$P$4),1, 0)*D847)</f>
        <v/>
      </c>
      <c r="AG847" s="19" t="str">
        <f>IF($B847=1,"",IF(AND(TrackingWorksheet!$W852&gt;$BE$3,TrackingWorksheet!$X852=Lists!$P$4),1, 0)*D847)</f>
        <v/>
      </c>
      <c r="AH847" s="19" t="str">
        <f>IF($B847=1,"",IF(AND(TrackingWorksheet!$Y852&gt;$BE$3,TrackingWorksheet!$Z852=Lists!$P$4),1, 0)*D847)</f>
        <v/>
      </c>
      <c r="AI847" s="19" t="str">
        <f>IF($B847=1,"",IF(AND(TrackingWorksheet!$AA852&gt;$BE$3,TrackingWorksheet!$AB852=Lists!$P$4),1, 0)*D847)</f>
        <v/>
      </c>
      <c r="AJ847" s="19" t="str">
        <f>IF($B847=1,"",IF(AND(TrackingWorksheet!$S852&gt;$BE$3,TrackingWorksheet!$T852=Lists!$P$5),1, 0)*D847)</f>
        <v/>
      </c>
      <c r="AK847" s="19" t="str">
        <f>IF($B847=1,"",IF(AND(TrackingWorksheet!$U852&gt;$BE$3,TrackingWorksheet!$V852=Lists!$P$5),1, 0)*D847)</f>
        <v/>
      </c>
      <c r="AL847" s="19" t="str">
        <f>IF($B847=1,"",IF(AND(TrackingWorksheet!$W852&gt;$BE$3,TrackingWorksheet!$X852=Lists!$P$5),1, 0)*D847)</f>
        <v/>
      </c>
      <c r="AM847" s="19" t="str">
        <f>IF($B847=1,"",IF(AND(TrackingWorksheet!$Y852&gt;$BE$3,TrackingWorksheet!$Z852=Lists!$P$5),1, 0)*D847)</f>
        <v/>
      </c>
      <c r="AN847" s="19" t="str">
        <f>IF($B847=1,"",IF(AND(TrackingWorksheet!$AA852&gt;$BE$3,TrackingWorksheet!$AB852=Lists!$P$5),1, 0)*D847)</f>
        <v/>
      </c>
      <c r="AO847" s="19" t="str">
        <f>IF($B847=1,"",IF(AND(TrackingWorksheet!$S852&gt;$BE$3,TrackingWorksheet!$T852=Lists!$P$6),1, 0)*D847)</f>
        <v/>
      </c>
      <c r="AP847" s="19" t="str">
        <f>IF($B847=1,"",IF(AND(TrackingWorksheet!$U852&gt;$BE$3,TrackingWorksheet!$V852=Lists!$P$6),1, 0)*D847)</f>
        <v/>
      </c>
      <c r="AQ847" s="19" t="str">
        <f>IF($B847=1,"",IF(AND(TrackingWorksheet!$W852&gt;$BE$3,TrackingWorksheet!$X852=Lists!$P$6),1, 0)*D847)</f>
        <v/>
      </c>
      <c r="AR847" s="19" t="str">
        <f>IF($B847=1,"",IF(AND(TrackingWorksheet!$Y852&gt;$BE$3,TrackingWorksheet!$Z852=Lists!$P$6),1, 0)*D847)</f>
        <v/>
      </c>
      <c r="AS847" s="19" t="str">
        <f>IF($B847=1,"",IF(AND(TrackingWorksheet!$AA852&gt;$BE$3,TrackingWorksheet!$AB852=Lists!$P$6),1, 0)*D847)</f>
        <v/>
      </c>
      <c r="AT847" s="19">
        <f t="shared" si="195"/>
        <v>0</v>
      </c>
      <c r="AU847" s="19" t="str">
        <f>IF(B847=1,"",IF(AND(TrackingWorksheet!K852="",TrackingWorksheet!M852="", TrackingWorksheet!N852="", TrackingWorksheet!S852="", TrackingWorksheet!V852="", TrackingWorksheet!W852="", TrackingWorksheet!Y852="", TrackingWorksheet!AA852="", V847=1),1,0)*D847)</f>
        <v/>
      </c>
      <c r="AV847" s="19" t="str">
        <f>IF(B847=1,"",IF(D847*AND(TrackingWorksheet!U852&gt;Calculations!$BE$3,TrackingWorksheet!K852="YES"),1,0))</f>
        <v/>
      </c>
      <c r="AW847" s="19" t="str">
        <f>IF(B847=1,"",IF(D847*AND(TrackingWorksheet!W852&gt;Calculations!$BE$3,TrackingWorksheet!K852="YES"),1,0))</f>
        <v/>
      </c>
      <c r="AX847" s="19">
        <f t="shared" si="196"/>
        <v>0</v>
      </c>
      <c r="AY847" s="19">
        <f t="shared" si="192"/>
        <v>0</v>
      </c>
      <c r="AZ847" s="27" t="str">
        <f>IF(B847=1,"",IF(TrackingWorksheet!Q852="","",TrackingWorksheet!Q852))</f>
        <v/>
      </c>
      <c r="BB847" s="4"/>
      <c r="BC847" s="4"/>
      <c r="BD847" s="4"/>
      <c r="BE847" s="4"/>
      <c r="BF847" s="4"/>
      <c r="BG847" s="4" t="str">
        <f>IF(B847=1,"",IF(AND(N847=1,TrackingWorksheet!$I852+14&lt;=WeeklySummary!$C$7),1,0))</f>
        <v/>
      </c>
      <c r="BH847" s="4" t="str">
        <f>IF(B847=1,"",IF(AND(R847=1,TrackingWorksheet!$I852+14&lt;=WeeklySummary!$C$7),1,0))</f>
        <v/>
      </c>
      <c r="BI847" s="4" t="str">
        <f>IF(B847=1,"",IF(AND(J847=1,TrackingWorksheet!$G852+14&lt;=WeeklySummary!$C$7),1,0))</f>
        <v/>
      </c>
      <c r="BJ847" s="4" t="str">
        <f>IF(B847=1,"",IF(AND(T847=1,TrackingWorksheet!$I852+14&lt;=WeeklySummary!$C$7),1,0))</f>
        <v/>
      </c>
      <c r="BK847" s="4" t="str">
        <f>IF(B847=1,"",IF(AND(T847=1,TrackingWorksheet!$G852+14&lt;=WeeklySummary!$C$7),1,0))</f>
        <v/>
      </c>
      <c r="BL847" s="4">
        <f t="shared" si="205"/>
        <v>0</v>
      </c>
    </row>
    <row r="848" spans="2:64" x14ac:dyDescent="0.25">
      <c r="B848" s="27">
        <f>IF(AND(ISBLANK(TrackingWorksheet!B853),ISBLANK(TrackingWorksheet!C853),ISBLANK(TrackingWorksheet!G853),ISBLANK(TrackingWorksheet!H853),
ISBLANK(TrackingWorksheet!I853),ISBLANK(TrackingWorksheet!J853),ISBLANK(TrackingWorksheet!M853),
ISBLANK(TrackingWorksheet!N855)),1,0)</f>
        <v>1</v>
      </c>
      <c r="C848" s="12" t="str">
        <f>IF(B848=1,"",TrackingWorksheet!F853)</f>
        <v/>
      </c>
      <c r="D848" s="20" t="str">
        <f>IF(B848=1,"",IF(AND(TrackingWorksheet!B853&lt;&gt;"",TrackingWorksheet!B853&lt;=WeeklySummary!$C$7,OR(TrackingWorksheet!C853="",TrackingWorksheet!C853&gt;=WeeklySummary!$C$6)),1,0))</f>
        <v/>
      </c>
      <c r="E848" s="10" t="str">
        <f>IF(B848=1,"",IF(AND(TrackingWorksheet!G853 &lt;&gt;"",TrackingWorksheet!G853&lt;=WeeklySummary!$C$7, TrackingWorksheet!H853=Lists!$D$4), "Y", "N"))</f>
        <v/>
      </c>
      <c r="F848" s="10" t="str">
        <f>IF(B848=1,"",IF(AND(TrackingWorksheet!I853 &lt;&gt;"", TrackingWorksheet!I853&lt;=WeeklySummary!$C$7, TrackingWorksheet!J853=Lists!$D$4), "Y", "N"))</f>
        <v/>
      </c>
      <c r="G848" s="10" t="str">
        <f>IF(B848=1,"",IF(AND(TrackingWorksheet!G853 &lt;&gt;"",TrackingWorksheet!G853&lt;=WeeklySummary!$C$7, TrackingWorksheet!H853=Lists!$D$5), "Y", "N"))</f>
        <v/>
      </c>
      <c r="H848" s="10" t="str">
        <f>IF(B848=1,"",IF(AND(TrackingWorksheet!I853 &lt;&gt;"", TrackingWorksheet!I853&lt;=WeeklySummary!$C$7, TrackingWorksheet!J853=Lists!$D$5), "Y", "N"))</f>
        <v/>
      </c>
      <c r="I848" s="20" t="str">
        <f>IF(B848=1,"",IF(AND(TrackingWorksheet!G853 &lt;&gt;"", TrackingWorksheet!G853&lt;=WeeklySummary!$C$7, TrackingWorksheet!H853=Lists!$D$6), 1, 0))</f>
        <v/>
      </c>
      <c r="J848" s="20" t="str">
        <f t="shared" si="197"/>
        <v/>
      </c>
      <c r="K848" s="10" t="str">
        <f>IF(B848=1,"",IF(AND(TrackingWorksheet!I853&lt;=WeeklySummary!$C$7,TrackingWorksheet!K853="YES"),0,IF(AND(AND(OR(E848="Y",F848="Y"),E848&lt;&gt;F848),G848&lt;&gt;"Y", H848&lt;&gt;"Y"), 1, 0)))</f>
        <v/>
      </c>
      <c r="L848" s="20" t="str">
        <f t="shared" si="198"/>
        <v/>
      </c>
      <c r="M848" s="10" t="str">
        <f t="shared" si="199"/>
        <v/>
      </c>
      <c r="N848" s="20" t="str">
        <f t="shared" si="200"/>
        <v/>
      </c>
      <c r="O848" s="10" t="str">
        <f>IF(B848=1,"",IF(AND(TrackingWorksheet!I853&lt;=WeeklySummary!$C$7,TrackingWorksheet!K853="YES"),0,IF(AND(AND(OR(G848="Y",H848="Y"),G848&lt;&gt;H848),E848&lt;&gt;"Y", F848&lt;&gt;"Y"), 1, 0)))</f>
        <v/>
      </c>
      <c r="P848" s="20" t="str">
        <f t="shared" si="201"/>
        <v/>
      </c>
      <c r="Q848" s="10" t="str">
        <f t="shared" si="202"/>
        <v/>
      </c>
      <c r="R848" s="10" t="str">
        <f t="shared" si="203"/>
        <v/>
      </c>
      <c r="S848" s="10" t="str">
        <f>IF(B848=1,"",IF(AND(OR(AND(TrackingWorksheet!H853=Lists!$D$7,TrackingWorksheet!H853=TrackingWorksheet!J853),TrackingWorksheet!H853&lt;&gt;TrackingWorksheet!J853),TrackingWorksheet!K853="YES",TrackingWorksheet!H853&lt;&gt;Lists!$D$6,TrackingWorksheet!G853&lt;=WeeklySummary!$C$7,TrackingWorksheet!I853&lt;=WeeklySummary!$C$7),1,0))</f>
        <v/>
      </c>
      <c r="T848" s="10" t="str">
        <f t="shared" si="204"/>
        <v/>
      </c>
      <c r="U848" s="10" t="str">
        <f>IF($B848=1,"",IF(TrackingWorksheet!$K853="YES",1, 0)*D848)</f>
        <v/>
      </c>
      <c r="V848" s="20">
        <f t="shared" si="193"/>
        <v>0</v>
      </c>
      <c r="W848" s="20">
        <f t="shared" si="194"/>
        <v>0</v>
      </c>
      <c r="X848" s="10" t="str">
        <f>IF($B848=1,"",IF(AND(TrackingWorksheet!$L853&lt;&gt;"", TrackingWorksheet!$L853&gt;=WeeklySummary!$C$6,TrackingWorksheet!$L853&lt;=WeeklySummary!$C$7,OR(TrackingWorksheet!$H853=Lists!$D$4,TrackingWorksheet!$J853=Lists!$D$4)), 1, 0))</f>
        <v/>
      </c>
      <c r="Y848" s="10" t="str">
        <f>IF($B848=1,"",IF(AND(TrackingWorksheet!$L853&lt;&gt;"", TrackingWorksheet!$L853&gt;=WeeklySummary!$C$6,TrackingWorksheet!$L853&lt;=WeeklySummary!$C$7,OR(TrackingWorksheet!$H853=Lists!$D$5,TrackingWorksheet!$J853=Lists!$D$5)), 1, 0))</f>
        <v/>
      </c>
      <c r="Z848" s="10" t="str">
        <f>IF($B848=1,"",IF(AND(TrackingWorksheet!$L853&lt;&gt;"", TrackingWorksheet!$L853&gt;=WeeklySummary!$C$6,TrackingWorksheet!$L853&lt;=WeeklySummary!$C$7,OR(TrackingWorksheet!$H853=Lists!$D$6,TrackingWorksheet!$J853=Lists!$D$6)), 1, 0))</f>
        <v/>
      </c>
      <c r="AA848" s="19" t="str">
        <f>IF(B848=1,"",IF(AND(TrackingWorksheet!M853&lt;&gt;"",TrackingWorksheet!M853&lt;=WeeklySummary!$C$7),1,0)*D848)</f>
        <v/>
      </c>
      <c r="AB848" s="19" t="str">
        <f>IF(B848=1,"",IF(AND(TrackingWorksheet!N853&lt;&gt;"",TrackingWorksheet!N853&lt;=WeeklySummary!$C$7),1,0)*D848)</f>
        <v/>
      </c>
      <c r="AC848" s="19" t="str">
        <f>IF(B848=1,"",TrackingWorksheet!T853)</f>
        <v/>
      </c>
      <c r="AD848" s="19" t="str">
        <f>IF(B848=1,"",IF(D848*AND(TrackingWorksheet!S853&gt;=Calculations!$BD$3,TrackingWorksheet!U853="",TrackingWorksheet!K853="YES"),1,0))</f>
        <v/>
      </c>
      <c r="AE848" s="19" t="str">
        <f>IF($B848=1,"",IF(AND(TrackingWorksheet!$S853&gt;$BE$3,TrackingWorksheet!$T853=Lists!$P$4),1, 0)*D848)</f>
        <v/>
      </c>
      <c r="AF848" s="19" t="str">
        <f>IF($B848=1,"",IF(AND(TrackingWorksheet!$U853&gt;$BE$3,TrackingWorksheet!$V853=Lists!$P$4),1, 0)*D848)</f>
        <v/>
      </c>
      <c r="AG848" s="19" t="str">
        <f>IF($B848=1,"",IF(AND(TrackingWorksheet!$W853&gt;$BE$3,TrackingWorksheet!$X853=Lists!$P$4),1, 0)*D848)</f>
        <v/>
      </c>
      <c r="AH848" s="19" t="str">
        <f>IF($B848=1,"",IF(AND(TrackingWorksheet!$Y853&gt;$BE$3,TrackingWorksheet!$Z853=Lists!$P$4),1, 0)*D848)</f>
        <v/>
      </c>
      <c r="AI848" s="19" t="str">
        <f>IF($B848=1,"",IF(AND(TrackingWorksheet!$AA853&gt;$BE$3,TrackingWorksheet!$AB853=Lists!$P$4),1, 0)*D848)</f>
        <v/>
      </c>
      <c r="AJ848" s="19" t="str">
        <f>IF($B848=1,"",IF(AND(TrackingWorksheet!$S853&gt;$BE$3,TrackingWorksheet!$T853=Lists!$P$5),1, 0)*D848)</f>
        <v/>
      </c>
      <c r="AK848" s="19" t="str">
        <f>IF($B848=1,"",IF(AND(TrackingWorksheet!$U853&gt;$BE$3,TrackingWorksheet!$V853=Lists!$P$5),1, 0)*D848)</f>
        <v/>
      </c>
      <c r="AL848" s="19" t="str">
        <f>IF($B848=1,"",IF(AND(TrackingWorksheet!$W853&gt;$BE$3,TrackingWorksheet!$X853=Lists!$P$5),1, 0)*D848)</f>
        <v/>
      </c>
      <c r="AM848" s="19" t="str">
        <f>IF($B848=1,"",IF(AND(TrackingWorksheet!$Y853&gt;$BE$3,TrackingWorksheet!$Z853=Lists!$P$5),1, 0)*D848)</f>
        <v/>
      </c>
      <c r="AN848" s="19" t="str">
        <f>IF($B848=1,"",IF(AND(TrackingWorksheet!$AA853&gt;$BE$3,TrackingWorksheet!$AB853=Lists!$P$5),1, 0)*D848)</f>
        <v/>
      </c>
      <c r="AO848" s="19" t="str">
        <f>IF($B848=1,"",IF(AND(TrackingWorksheet!$S853&gt;$BE$3,TrackingWorksheet!$T853=Lists!$P$6),1, 0)*D848)</f>
        <v/>
      </c>
      <c r="AP848" s="19" t="str">
        <f>IF($B848=1,"",IF(AND(TrackingWorksheet!$U853&gt;$BE$3,TrackingWorksheet!$V853=Lists!$P$6),1, 0)*D848)</f>
        <v/>
      </c>
      <c r="AQ848" s="19" t="str">
        <f>IF($B848=1,"",IF(AND(TrackingWorksheet!$W853&gt;$BE$3,TrackingWorksheet!$X853=Lists!$P$6),1, 0)*D848)</f>
        <v/>
      </c>
      <c r="AR848" s="19" t="str">
        <f>IF($B848=1,"",IF(AND(TrackingWorksheet!$Y853&gt;$BE$3,TrackingWorksheet!$Z853=Lists!$P$6),1, 0)*D848)</f>
        <v/>
      </c>
      <c r="AS848" s="19" t="str">
        <f>IF($B848=1,"",IF(AND(TrackingWorksheet!$AA853&gt;$BE$3,TrackingWorksheet!$AB853=Lists!$P$6),1, 0)*D848)</f>
        <v/>
      </c>
      <c r="AT848" s="19">
        <f t="shared" si="195"/>
        <v>0</v>
      </c>
      <c r="AU848" s="19" t="str">
        <f>IF(B848=1,"",IF(AND(TrackingWorksheet!K853="",TrackingWorksheet!M853="", TrackingWorksheet!N853="", TrackingWorksheet!S853="", TrackingWorksheet!V853="", TrackingWorksheet!W853="", TrackingWorksheet!Y853="", TrackingWorksheet!AA853="", V848=1),1,0)*D848)</f>
        <v/>
      </c>
      <c r="AV848" s="19" t="str">
        <f>IF(B848=1,"",IF(D848*AND(TrackingWorksheet!U853&gt;Calculations!$BE$3,TrackingWorksheet!K853="YES"),1,0))</f>
        <v/>
      </c>
      <c r="AW848" s="19" t="str">
        <f>IF(B848=1,"",IF(D848*AND(TrackingWorksheet!W853&gt;Calculations!$BE$3,TrackingWorksheet!K853="YES"),1,0))</f>
        <v/>
      </c>
      <c r="AX848" s="19">
        <f t="shared" si="196"/>
        <v>0</v>
      </c>
      <c r="AY848" s="19">
        <f t="shared" si="192"/>
        <v>0</v>
      </c>
      <c r="AZ848" s="27" t="str">
        <f>IF(B848=1,"",IF(TrackingWorksheet!Q853="","",TrackingWorksheet!Q853))</f>
        <v/>
      </c>
      <c r="BB848" s="4"/>
      <c r="BC848" s="4"/>
      <c r="BD848" s="4"/>
      <c r="BE848" s="4"/>
      <c r="BF848" s="4"/>
      <c r="BG848" s="4" t="str">
        <f>IF(B848=1,"",IF(AND(N848=1,TrackingWorksheet!$I853+14&lt;=WeeklySummary!$C$7),1,0))</f>
        <v/>
      </c>
      <c r="BH848" s="4" t="str">
        <f>IF(B848=1,"",IF(AND(R848=1,TrackingWorksheet!$I853+14&lt;=WeeklySummary!$C$7),1,0))</f>
        <v/>
      </c>
      <c r="BI848" s="4" t="str">
        <f>IF(B848=1,"",IF(AND(J848=1,TrackingWorksheet!$G853+14&lt;=WeeklySummary!$C$7),1,0))</f>
        <v/>
      </c>
      <c r="BJ848" s="4" t="str">
        <f>IF(B848=1,"",IF(AND(T848=1,TrackingWorksheet!$I853+14&lt;=WeeklySummary!$C$7),1,0))</f>
        <v/>
      </c>
      <c r="BK848" s="4" t="str">
        <f>IF(B848=1,"",IF(AND(T848=1,TrackingWorksheet!$G853+14&lt;=WeeklySummary!$C$7),1,0))</f>
        <v/>
      </c>
      <c r="BL848" s="4">
        <f t="shared" si="205"/>
        <v>0</v>
      </c>
    </row>
    <row r="849" spans="2:64" x14ac:dyDescent="0.25">
      <c r="B849" s="27">
        <f>IF(AND(ISBLANK(TrackingWorksheet!B854),ISBLANK(TrackingWorksheet!C854),ISBLANK(TrackingWorksheet!G854),ISBLANK(TrackingWorksheet!H854),
ISBLANK(TrackingWorksheet!I854),ISBLANK(TrackingWorksheet!J854),ISBLANK(TrackingWorksheet!M854),
ISBLANK(TrackingWorksheet!N856)),1,0)</f>
        <v>1</v>
      </c>
      <c r="C849" s="12" t="str">
        <f>IF(B849=1,"",TrackingWorksheet!F854)</f>
        <v/>
      </c>
      <c r="D849" s="20" t="str">
        <f>IF(B849=1,"",IF(AND(TrackingWorksheet!B854&lt;&gt;"",TrackingWorksheet!B854&lt;=WeeklySummary!$C$7,OR(TrackingWorksheet!C854="",TrackingWorksheet!C854&gt;=WeeklySummary!$C$6)),1,0))</f>
        <v/>
      </c>
      <c r="E849" s="10" t="str">
        <f>IF(B849=1,"",IF(AND(TrackingWorksheet!G854 &lt;&gt;"",TrackingWorksheet!G854&lt;=WeeklySummary!$C$7, TrackingWorksheet!H854=Lists!$D$4), "Y", "N"))</f>
        <v/>
      </c>
      <c r="F849" s="10" t="str">
        <f>IF(B849=1,"",IF(AND(TrackingWorksheet!I854 &lt;&gt;"", TrackingWorksheet!I854&lt;=WeeklySummary!$C$7, TrackingWorksheet!J854=Lists!$D$4), "Y", "N"))</f>
        <v/>
      </c>
      <c r="G849" s="10" t="str">
        <f>IF(B849=1,"",IF(AND(TrackingWorksheet!G854 &lt;&gt;"",TrackingWorksheet!G854&lt;=WeeklySummary!$C$7, TrackingWorksheet!H854=Lists!$D$5), "Y", "N"))</f>
        <v/>
      </c>
      <c r="H849" s="10" t="str">
        <f>IF(B849=1,"",IF(AND(TrackingWorksheet!I854 &lt;&gt;"", TrackingWorksheet!I854&lt;=WeeklySummary!$C$7, TrackingWorksheet!J854=Lists!$D$5), "Y", "N"))</f>
        <v/>
      </c>
      <c r="I849" s="20" t="str">
        <f>IF(B849=1,"",IF(AND(TrackingWorksheet!G854 &lt;&gt;"", TrackingWorksheet!G854&lt;=WeeklySummary!$C$7, TrackingWorksheet!H854=Lists!$D$6), 1, 0))</f>
        <v/>
      </c>
      <c r="J849" s="20" t="str">
        <f t="shared" si="197"/>
        <v/>
      </c>
      <c r="K849" s="10" t="str">
        <f>IF(B849=1,"",IF(AND(TrackingWorksheet!I854&lt;=WeeklySummary!$C$7,TrackingWorksheet!K854="YES"),0,IF(AND(AND(OR(E849="Y",F849="Y"),E849&lt;&gt;F849),G849&lt;&gt;"Y", H849&lt;&gt;"Y"), 1, 0)))</f>
        <v/>
      </c>
      <c r="L849" s="20" t="str">
        <f t="shared" si="198"/>
        <v/>
      </c>
      <c r="M849" s="10" t="str">
        <f t="shared" si="199"/>
        <v/>
      </c>
      <c r="N849" s="20" t="str">
        <f t="shared" si="200"/>
        <v/>
      </c>
      <c r="O849" s="10" t="str">
        <f>IF(B849=1,"",IF(AND(TrackingWorksheet!I854&lt;=WeeklySummary!$C$7,TrackingWorksheet!K854="YES"),0,IF(AND(AND(OR(G849="Y",H849="Y"),G849&lt;&gt;H849),E849&lt;&gt;"Y", F849&lt;&gt;"Y"), 1, 0)))</f>
        <v/>
      </c>
      <c r="P849" s="20" t="str">
        <f t="shared" si="201"/>
        <v/>
      </c>
      <c r="Q849" s="10" t="str">
        <f t="shared" si="202"/>
        <v/>
      </c>
      <c r="R849" s="10" t="str">
        <f t="shared" si="203"/>
        <v/>
      </c>
      <c r="S849" s="10" t="str">
        <f>IF(B849=1,"",IF(AND(OR(AND(TrackingWorksheet!H854=Lists!$D$7,TrackingWorksheet!H854=TrackingWorksheet!J854),TrackingWorksheet!H854&lt;&gt;TrackingWorksheet!J854),TrackingWorksheet!K854="YES",TrackingWorksheet!H854&lt;&gt;Lists!$D$6,TrackingWorksheet!G854&lt;=WeeklySummary!$C$7,TrackingWorksheet!I854&lt;=WeeklySummary!$C$7),1,0))</f>
        <v/>
      </c>
      <c r="T849" s="10" t="str">
        <f t="shared" si="204"/>
        <v/>
      </c>
      <c r="U849" s="10" t="str">
        <f>IF($B849=1,"",IF(TrackingWorksheet!$K854="YES",1, 0)*D849)</f>
        <v/>
      </c>
      <c r="V849" s="20">
        <f t="shared" si="193"/>
        <v>0</v>
      </c>
      <c r="W849" s="20">
        <f t="shared" si="194"/>
        <v>0</v>
      </c>
      <c r="X849" s="10" t="str">
        <f>IF($B849=1,"",IF(AND(TrackingWorksheet!$L854&lt;&gt;"", TrackingWorksheet!$L854&gt;=WeeklySummary!$C$6,TrackingWorksheet!$L854&lt;=WeeklySummary!$C$7,OR(TrackingWorksheet!$H854=Lists!$D$4,TrackingWorksheet!$J854=Lists!$D$4)), 1, 0))</f>
        <v/>
      </c>
      <c r="Y849" s="10" t="str">
        <f>IF($B849=1,"",IF(AND(TrackingWorksheet!$L854&lt;&gt;"", TrackingWorksheet!$L854&gt;=WeeklySummary!$C$6,TrackingWorksheet!$L854&lt;=WeeklySummary!$C$7,OR(TrackingWorksheet!$H854=Lists!$D$5,TrackingWorksheet!$J854=Lists!$D$5)), 1, 0))</f>
        <v/>
      </c>
      <c r="Z849" s="10" t="str">
        <f>IF($B849=1,"",IF(AND(TrackingWorksheet!$L854&lt;&gt;"", TrackingWorksheet!$L854&gt;=WeeklySummary!$C$6,TrackingWorksheet!$L854&lt;=WeeklySummary!$C$7,OR(TrackingWorksheet!$H854=Lists!$D$6,TrackingWorksheet!$J854=Lists!$D$6)), 1, 0))</f>
        <v/>
      </c>
      <c r="AA849" s="19" t="str">
        <f>IF(B849=1,"",IF(AND(TrackingWorksheet!M854&lt;&gt;"",TrackingWorksheet!M854&lt;=WeeklySummary!$C$7),1,0)*D849)</f>
        <v/>
      </c>
      <c r="AB849" s="19" t="str">
        <f>IF(B849=1,"",IF(AND(TrackingWorksheet!N854&lt;&gt;"",TrackingWorksheet!N854&lt;=WeeklySummary!$C$7),1,0)*D849)</f>
        <v/>
      </c>
      <c r="AC849" s="19" t="str">
        <f>IF(B849=1,"",TrackingWorksheet!T854)</f>
        <v/>
      </c>
      <c r="AD849" s="19" t="str">
        <f>IF(B849=1,"",IF(D849*AND(TrackingWorksheet!S854&gt;=Calculations!$BD$3,TrackingWorksheet!U854="",TrackingWorksheet!K854="YES"),1,0))</f>
        <v/>
      </c>
      <c r="AE849" s="19" t="str">
        <f>IF($B849=1,"",IF(AND(TrackingWorksheet!$S854&gt;$BE$3,TrackingWorksheet!$T854=Lists!$P$4),1, 0)*D849)</f>
        <v/>
      </c>
      <c r="AF849" s="19" t="str">
        <f>IF($B849=1,"",IF(AND(TrackingWorksheet!$U854&gt;$BE$3,TrackingWorksheet!$V854=Lists!$P$4),1, 0)*D849)</f>
        <v/>
      </c>
      <c r="AG849" s="19" t="str">
        <f>IF($B849=1,"",IF(AND(TrackingWorksheet!$W854&gt;$BE$3,TrackingWorksheet!$X854=Lists!$P$4),1, 0)*D849)</f>
        <v/>
      </c>
      <c r="AH849" s="19" t="str">
        <f>IF($B849=1,"",IF(AND(TrackingWorksheet!$Y854&gt;$BE$3,TrackingWorksheet!$Z854=Lists!$P$4),1, 0)*D849)</f>
        <v/>
      </c>
      <c r="AI849" s="19" t="str">
        <f>IF($B849=1,"",IF(AND(TrackingWorksheet!$AA854&gt;$BE$3,TrackingWorksheet!$AB854=Lists!$P$4),1, 0)*D849)</f>
        <v/>
      </c>
      <c r="AJ849" s="19" t="str">
        <f>IF($B849=1,"",IF(AND(TrackingWorksheet!$S854&gt;$BE$3,TrackingWorksheet!$T854=Lists!$P$5),1, 0)*D849)</f>
        <v/>
      </c>
      <c r="AK849" s="19" t="str">
        <f>IF($B849=1,"",IF(AND(TrackingWorksheet!$U854&gt;$BE$3,TrackingWorksheet!$V854=Lists!$P$5),1, 0)*D849)</f>
        <v/>
      </c>
      <c r="AL849" s="19" t="str">
        <f>IF($B849=1,"",IF(AND(TrackingWorksheet!$W854&gt;$BE$3,TrackingWorksheet!$X854=Lists!$P$5),1, 0)*D849)</f>
        <v/>
      </c>
      <c r="AM849" s="19" t="str">
        <f>IF($B849=1,"",IF(AND(TrackingWorksheet!$Y854&gt;$BE$3,TrackingWorksheet!$Z854=Lists!$P$5),1, 0)*D849)</f>
        <v/>
      </c>
      <c r="AN849" s="19" t="str">
        <f>IF($B849=1,"",IF(AND(TrackingWorksheet!$AA854&gt;$BE$3,TrackingWorksheet!$AB854=Lists!$P$5),1, 0)*D849)</f>
        <v/>
      </c>
      <c r="AO849" s="19" t="str">
        <f>IF($B849=1,"",IF(AND(TrackingWorksheet!$S854&gt;$BE$3,TrackingWorksheet!$T854=Lists!$P$6),1, 0)*D849)</f>
        <v/>
      </c>
      <c r="AP849" s="19" t="str">
        <f>IF($B849=1,"",IF(AND(TrackingWorksheet!$U854&gt;$BE$3,TrackingWorksheet!$V854=Lists!$P$6),1, 0)*D849)</f>
        <v/>
      </c>
      <c r="AQ849" s="19" t="str">
        <f>IF($B849=1,"",IF(AND(TrackingWorksheet!$W854&gt;$BE$3,TrackingWorksheet!$X854=Lists!$P$6),1, 0)*D849)</f>
        <v/>
      </c>
      <c r="AR849" s="19" t="str">
        <f>IF($B849=1,"",IF(AND(TrackingWorksheet!$Y854&gt;$BE$3,TrackingWorksheet!$Z854=Lists!$P$6),1, 0)*D849)</f>
        <v/>
      </c>
      <c r="AS849" s="19" t="str">
        <f>IF($B849=1,"",IF(AND(TrackingWorksheet!$AA854&gt;$BE$3,TrackingWorksheet!$AB854=Lists!$P$6),1, 0)*D849)</f>
        <v/>
      </c>
      <c r="AT849" s="19">
        <f t="shared" si="195"/>
        <v>0</v>
      </c>
      <c r="AU849" s="19" t="str">
        <f>IF(B849=1,"",IF(AND(TrackingWorksheet!K854="",TrackingWorksheet!M854="", TrackingWorksheet!N854="", TrackingWorksheet!S854="", TrackingWorksheet!V854="", TrackingWorksheet!W854="", TrackingWorksheet!Y854="", TrackingWorksheet!AA854="", V849=1),1,0)*D849)</f>
        <v/>
      </c>
      <c r="AV849" s="19" t="str">
        <f>IF(B849=1,"",IF(D849*AND(TrackingWorksheet!U854&gt;Calculations!$BE$3,TrackingWorksheet!K854="YES"),1,0))</f>
        <v/>
      </c>
      <c r="AW849" s="19" t="str">
        <f>IF(B849=1,"",IF(D849*AND(TrackingWorksheet!W854&gt;Calculations!$BE$3,TrackingWorksheet!K854="YES"),1,0))</f>
        <v/>
      </c>
      <c r="AX849" s="19">
        <f t="shared" si="196"/>
        <v>0</v>
      </c>
      <c r="AY849" s="19">
        <f t="shared" si="192"/>
        <v>0</v>
      </c>
      <c r="AZ849" s="27" t="str">
        <f>IF(B849=1,"",IF(TrackingWorksheet!Q854="","",TrackingWorksheet!Q854))</f>
        <v/>
      </c>
      <c r="BB849" s="4"/>
      <c r="BC849" s="4"/>
      <c r="BD849" s="4"/>
      <c r="BE849" s="4"/>
      <c r="BF849" s="4"/>
      <c r="BG849" s="4" t="str">
        <f>IF(B849=1,"",IF(AND(N849=1,TrackingWorksheet!$I854+14&lt;=WeeklySummary!$C$7),1,0))</f>
        <v/>
      </c>
      <c r="BH849" s="4" t="str">
        <f>IF(B849=1,"",IF(AND(R849=1,TrackingWorksheet!$I854+14&lt;=WeeklySummary!$C$7),1,0))</f>
        <v/>
      </c>
      <c r="BI849" s="4" t="str">
        <f>IF(B849=1,"",IF(AND(J849=1,TrackingWorksheet!$G854+14&lt;=WeeklySummary!$C$7),1,0))</f>
        <v/>
      </c>
      <c r="BJ849" s="4" t="str">
        <f>IF(B849=1,"",IF(AND(T849=1,TrackingWorksheet!$I854+14&lt;=WeeklySummary!$C$7),1,0))</f>
        <v/>
      </c>
      <c r="BK849" s="4" t="str">
        <f>IF(B849=1,"",IF(AND(T849=1,TrackingWorksheet!$G854+14&lt;=WeeklySummary!$C$7),1,0))</f>
        <v/>
      </c>
      <c r="BL849" s="4">
        <f t="shared" si="205"/>
        <v>0</v>
      </c>
    </row>
    <row r="850" spans="2:64" x14ac:dyDescent="0.25">
      <c r="B850" s="27">
        <f>IF(AND(ISBLANK(TrackingWorksheet!B855),ISBLANK(TrackingWorksheet!C855),ISBLANK(TrackingWorksheet!G855),ISBLANK(TrackingWorksheet!H855),
ISBLANK(TrackingWorksheet!I855),ISBLANK(TrackingWorksheet!J855),ISBLANK(TrackingWorksheet!M855),
ISBLANK(TrackingWorksheet!N857)),1,0)</f>
        <v>1</v>
      </c>
      <c r="C850" s="12" t="str">
        <f>IF(B850=1,"",TrackingWorksheet!F855)</f>
        <v/>
      </c>
      <c r="D850" s="20" t="str">
        <f>IF(B850=1,"",IF(AND(TrackingWorksheet!B855&lt;&gt;"",TrackingWorksheet!B855&lt;=WeeklySummary!$C$7,OR(TrackingWorksheet!C855="",TrackingWorksheet!C855&gt;=WeeklySummary!$C$6)),1,0))</f>
        <v/>
      </c>
      <c r="E850" s="10" t="str">
        <f>IF(B850=1,"",IF(AND(TrackingWorksheet!G855 &lt;&gt;"",TrackingWorksheet!G855&lt;=WeeklySummary!$C$7, TrackingWorksheet!H855=Lists!$D$4), "Y", "N"))</f>
        <v/>
      </c>
      <c r="F850" s="10" t="str">
        <f>IF(B850=1,"",IF(AND(TrackingWorksheet!I855 &lt;&gt;"", TrackingWorksheet!I855&lt;=WeeklySummary!$C$7, TrackingWorksheet!J855=Lists!$D$4), "Y", "N"))</f>
        <v/>
      </c>
      <c r="G850" s="10" t="str">
        <f>IF(B850=1,"",IF(AND(TrackingWorksheet!G855 &lt;&gt;"",TrackingWorksheet!G855&lt;=WeeklySummary!$C$7, TrackingWorksheet!H855=Lists!$D$5), "Y", "N"))</f>
        <v/>
      </c>
      <c r="H850" s="10" t="str">
        <f>IF(B850=1,"",IF(AND(TrackingWorksheet!I855 &lt;&gt;"", TrackingWorksheet!I855&lt;=WeeklySummary!$C$7, TrackingWorksheet!J855=Lists!$D$5), "Y", "N"))</f>
        <v/>
      </c>
      <c r="I850" s="20" t="str">
        <f>IF(B850=1,"",IF(AND(TrackingWorksheet!G855 &lt;&gt;"", TrackingWorksheet!G855&lt;=WeeklySummary!$C$7, TrackingWorksheet!H855=Lists!$D$6), 1, 0))</f>
        <v/>
      </c>
      <c r="J850" s="20" t="str">
        <f t="shared" si="197"/>
        <v/>
      </c>
      <c r="K850" s="10" t="str">
        <f>IF(B850=1,"",IF(AND(TrackingWorksheet!I855&lt;=WeeklySummary!$C$7,TrackingWorksheet!K855="YES"),0,IF(AND(AND(OR(E850="Y",F850="Y"),E850&lt;&gt;F850),G850&lt;&gt;"Y", H850&lt;&gt;"Y"), 1, 0)))</f>
        <v/>
      </c>
      <c r="L850" s="20" t="str">
        <f t="shared" si="198"/>
        <v/>
      </c>
      <c r="M850" s="10" t="str">
        <f t="shared" si="199"/>
        <v/>
      </c>
      <c r="N850" s="20" t="str">
        <f t="shared" si="200"/>
        <v/>
      </c>
      <c r="O850" s="10" t="str">
        <f>IF(B850=1,"",IF(AND(TrackingWorksheet!I855&lt;=WeeklySummary!$C$7,TrackingWorksheet!K855="YES"),0,IF(AND(AND(OR(G850="Y",H850="Y"),G850&lt;&gt;H850),E850&lt;&gt;"Y", F850&lt;&gt;"Y"), 1, 0)))</f>
        <v/>
      </c>
      <c r="P850" s="20" t="str">
        <f t="shared" si="201"/>
        <v/>
      </c>
      <c r="Q850" s="10" t="str">
        <f t="shared" si="202"/>
        <v/>
      </c>
      <c r="R850" s="10" t="str">
        <f t="shared" si="203"/>
        <v/>
      </c>
      <c r="S850" s="10" t="str">
        <f>IF(B850=1,"",IF(AND(OR(AND(TrackingWorksheet!H855=Lists!$D$7,TrackingWorksheet!H855=TrackingWorksheet!J855),TrackingWorksheet!H855&lt;&gt;TrackingWorksheet!J855),TrackingWorksheet!K855="YES",TrackingWorksheet!H855&lt;&gt;Lists!$D$6,TrackingWorksheet!G855&lt;=WeeklySummary!$C$7,TrackingWorksheet!I855&lt;=WeeklySummary!$C$7),1,0))</f>
        <v/>
      </c>
      <c r="T850" s="10" t="str">
        <f t="shared" si="204"/>
        <v/>
      </c>
      <c r="U850" s="10" t="str">
        <f>IF($B850=1,"",IF(TrackingWorksheet!$K855="YES",1, 0)*D850)</f>
        <v/>
      </c>
      <c r="V850" s="20">
        <f t="shared" si="193"/>
        <v>0</v>
      </c>
      <c r="W850" s="20">
        <f t="shared" si="194"/>
        <v>0</v>
      </c>
      <c r="X850" s="10" t="str">
        <f>IF($B850=1,"",IF(AND(TrackingWorksheet!$L855&lt;&gt;"", TrackingWorksheet!$L855&gt;=WeeklySummary!$C$6,TrackingWorksheet!$L855&lt;=WeeklySummary!$C$7,OR(TrackingWorksheet!$H855=Lists!$D$4,TrackingWorksheet!$J855=Lists!$D$4)), 1, 0))</f>
        <v/>
      </c>
      <c r="Y850" s="10" t="str">
        <f>IF($B850=1,"",IF(AND(TrackingWorksheet!$L855&lt;&gt;"", TrackingWorksheet!$L855&gt;=WeeklySummary!$C$6,TrackingWorksheet!$L855&lt;=WeeklySummary!$C$7,OR(TrackingWorksheet!$H855=Lists!$D$5,TrackingWorksheet!$J855=Lists!$D$5)), 1, 0))</f>
        <v/>
      </c>
      <c r="Z850" s="10" t="str">
        <f>IF($B850=1,"",IF(AND(TrackingWorksheet!$L855&lt;&gt;"", TrackingWorksheet!$L855&gt;=WeeklySummary!$C$6,TrackingWorksheet!$L855&lt;=WeeklySummary!$C$7,OR(TrackingWorksheet!$H855=Lists!$D$6,TrackingWorksheet!$J855=Lists!$D$6)), 1, 0))</f>
        <v/>
      </c>
      <c r="AA850" s="19" t="str">
        <f>IF(B850=1,"",IF(AND(TrackingWorksheet!M855&lt;&gt;"",TrackingWorksheet!M855&lt;=WeeklySummary!$C$7),1,0)*D850)</f>
        <v/>
      </c>
      <c r="AB850" s="19" t="str">
        <f>IF(B850=1,"",IF(AND(TrackingWorksheet!N855&lt;&gt;"",TrackingWorksheet!N855&lt;=WeeklySummary!$C$7),1,0)*D850)</f>
        <v/>
      </c>
      <c r="AC850" s="19" t="str">
        <f>IF(B850=1,"",TrackingWorksheet!T855)</f>
        <v/>
      </c>
      <c r="AD850" s="19" t="str">
        <f>IF(B850=1,"",IF(D850*AND(TrackingWorksheet!S855&gt;=Calculations!$BD$3,TrackingWorksheet!U855="",TrackingWorksheet!K855="YES"),1,0))</f>
        <v/>
      </c>
      <c r="AE850" s="19" t="str">
        <f>IF($B850=1,"",IF(AND(TrackingWorksheet!$S855&gt;$BE$3,TrackingWorksheet!$T855=Lists!$P$4),1, 0)*D850)</f>
        <v/>
      </c>
      <c r="AF850" s="19" t="str">
        <f>IF($B850=1,"",IF(AND(TrackingWorksheet!$U855&gt;$BE$3,TrackingWorksheet!$V855=Lists!$P$4),1, 0)*D850)</f>
        <v/>
      </c>
      <c r="AG850" s="19" t="str">
        <f>IF($B850=1,"",IF(AND(TrackingWorksheet!$W855&gt;$BE$3,TrackingWorksheet!$X855=Lists!$P$4),1, 0)*D850)</f>
        <v/>
      </c>
      <c r="AH850" s="19" t="str">
        <f>IF($B850=1,"",IF(AND(TrackingWorksheet!$Y855&gt;$BE$3,TrackingWorksheet!$Z855=Lists!$P$4),1, 0)*D850)</f>
        <v/>
      </c>
      <c r="AI850" s="19" t="str">
        <f>IF($B850=1,"",IF(AND(TrackingWorksheet!$AA855&gt;$BE$3,TrackingWorksheet!$AB855=Lists!$P$4),1, 0)*D850)</f>
        <v/>
      </c>
      <c r="AJ850" s="19" t="str">
        <f>IF($B850=1,"",IF(AND(TrackingWorksheet!$S855&gt;$BE$3,TrackingWorksheet!$T855=Lists!$P$5),1, 0)*D850)</f>
        <v/>
      </c>
      <c r="AK850" s="19" t="str">
        <f>IF($B850=1,"",IF(AND(TrackingWorksheet!$U855&gt;$BE$3,TrackingWorksheet!$V855=Lists!$P$5),1, 0)*D850)</f>
        <v/>
      </c>
      <c r="AL850" s="19" t="str">
        <f>IF($B850=1,"",IF(AND(TrackingWorksheet!$W855&gt;$BE$3,TrackingWorksheet!$X855=Lists!$P$5),1, 0)*D850)</f>
        <v/>
      </c>
      <c r="AM850" s="19" t="str">
        <f>IF($B850=1,"",IF(AND(TrackingWorksheet!$Y855&gt;$BE$3,TrackingWorksheet!$Z855=Lists!$P$5),1, 0)*D850)</f>
        <v/>
      </c>
      <c r="AN850" s="19" t="str">
        <f>IF($B850=1,"",IF(AND(TrackingWorksheet!$AA855&gt;$BE$3,TrackingWorksheet!$AB855=Lists!$P$5),1, 0)*D850)</f>
        <v/>
      </c>
      <c r="AO850" s="19" t="str">
        <f>IF($B850=1,"",IF(AND(TrackingWorksheet!$S855&gt;$BE$3,TrackingWorksheet!$T855=Lists!$P$6),1, 0)*D850)</f>
        <v/>
      </c>
      <c r="AP850" s="19" t="str">
        <f>IF($B850=1,"",IF(AND(TrackingWorksheet!$U855&gt;$BE$3,TrackingWorksheet!$V855=Lists!$P$6),1, 0)*D850)</f>
        <v/>
      </c>
      <c r="AQ850" s="19" t="str">
        <f>IF($B850=1,"",IF(AND(TrackingWorksheet!$W855&gt;$BE$3,TrackingWorksheet!$X855=Lists!$P$6),1, 0)*D850)</f>
        <v/>
      </c>
      <c r="AR850" s="19" t="str">
        <f>IF($B850=1,"",IF(AND(TrackingWorksheet!$Y855&gt;$BE$3,TrackingWorksheet!$Z855=Lists!$P$6),1, 0)*D850)</f>
        <v/>
      </c>
      <c r="AS850" s="19" t="str">
        <f>IF($B850=1,"",IF(AND(TrackingWorksheet!$AA855&gt;$BE$3,TrackingWorksheet!$AB855=Lists!$P$6),1, 0)*D850)</f>
        <v/>
      </c>
      <c r="AT850" s="19">
        <f t="shared" si="195"/>
        <v>0</v>
      </c>
      <c r="AU850" s="19" t="str">
        <f>IF(B850=1,"",IF(AND(TrackingWorksheet!K855="",TrackingWorksheet!M855="", TrackingWorksheet!N855="", TrackingWorksheet!S855="", TrackingWorksheet!V855="", TrackingWorksheet!W855="", TrackingWorksheet!Y855="", TrackingWorksheet!AA855="", V850=1),1,0)*D850)</f>
        <v/>
      </c>
      <c r="AV850" s="19" t="str">
        <f>IF(B850=1,"",IF(D850*AND(TrackingWorksheet!U855&gt;Calculations!$BE$3,TrackingWorksheet!K855="YES"),1,0))</f>
        <v/>
      </c>
      <c r="AW850" s="19" t="str">
        <f>IF(B850=1,"",IF(D850*AND(TrackingWorksheet!W855&gt;Calculations!$BE$3,TrackingWorksheet!K855="YES"),1,0))</f>
        <v/>
      </c>
      <c r="AX850" s="19">
        <f t="shared" si="196"/>
        <v>0</v>
      </c>
      <c r="AY850" s="19">
        <f t="shared" si="192"/>
        <v>0</v>
      </c>
      <c r="AZ850" s="27" t="str">
        <f>IF(B850=1,"",IF(TrackingWorksheet!Q855="","",TrackingWorksheet!Q855))</f>
        <v/>
      </c>
      <c r="BB850" s="4"/>
      <c r="BC850" s="4"/>
      <c r="BD850" s="4"/>
      <c r="BE850" s="4"/>
      <c r="BF850" s="4"/>
      <c r="BG850" s="4" t="str">
        <f>IF(B850=1,"",IF(AND(N850=1,TrackingWorksheet!$I855+14&lt;=WeeklySummary!$C$7),1,0))</f>
        <v/>
      </c>
      <c r="BH850" s="4" t="str">
        <f>IF(B850=1,"",IF(AND(R850=1,TrackingWorksheet!$I855+14&lt;=WeeklySummary!$C$7),1,0))</f>
        <v/>
      </c>
      <c r="BI850" s="4" t="str">
        <f>IF(B850=1,"",IF(AND(J850=1,TrackingWorksheet!$G855+14&lt;=WeeklySummary!$C$7),1,0))</f>
        <v/>
      </c>
      <c r="BJ850" s="4" t="str">
        <f>IF(B850=1,"",IF(AND(T850=1,TrackingWorksheet!$I855+14&lt;=WeeklySummary!$C$7),1,0))</f>
        <v/>
      </c>
      <c r="BK850" s="4" t="str">
        <f>IF(B850=1,"",IF(AND(T850=1,TrackingWorksheet!$G855+14&lt;=WeeklySummary!$C$7),1,0))</f>
        <v/>
      </c>
      <c r="BL850" s="4">
        <f t="shared" si="205"/>
        <v>0</v>
      </c>
    </row>
    <row r="851" spans="2:64" x14ac:dyDescent="0.25">
      <c r="B851" s="27">
        <f>IF(AND(ISBLANK(TrackingWorksheet!B856),ISBLANK(TrackingWorksheet!C856),ISBLANK(TrackingWorksheet!G856),ISBLANK(TrackingWorksheet!H856),
ISBLANK(TrackingWorksheet!I856),ISBLANK(TrackingWorksheet!J856),ISBLANK(TrackingWorksheet!M856),
ISBLANK(TrackingWorksheet!N858)),1,0)</f>
        <v>1</v>
      </c>
      <c r="C851" s="12" t="str">
        <f>IF(B851=1,"",TrackingWorksheet!F856)</f>
        <v/>
      </c>
      <c r="D851" s="20" t="str">
        <f>IF(B851=1,"",IF(AND(TrackingWorksheet!B856&lt;&gt;"",TrackingWorksheet!B856&lt;=WeeklySummary!$C$7,OR(TrackingWorksheet!C856="",TrackingWorksheet!C856&gt;=WeeklySummary!$C$6)),1,0))</f>
        <v/>
      </c>
      <c r="E851" s="10" t="str">
        <f>IF(B851=1,"",IF(AND(TrackingWorksheet!G856 &lt;&gt;"",TrackingWorksheet!G856&lt;=WeeklySummary!$C$7, TrackingWorksheet!H856=Lists!$D$4), "Y", "N"))</f>
        <v/>
      </c>
      <c r="F851" s="10" t="str">
        <f>IF(B851=1,"",IF(AND(TrackingWorksheet!I856 &lt;&gt;"", TrackingWorksheet!I856&lt;=WeeklySummary!$C$7, TrackingWorksheet!J856=Lists!$D$4), "Y", "N"))</f>
        <v/>
      </c>
      <c r="G851" s="10" t="str">
        <f>IF(B851=1,"",IF(AND(TrackingWorksheet!G856 &lt;&gt;"",TrackingWorksheet!G856&lt;=WeeklySummary!$C$7, TrackingWorksheet!H856=Lists!$D$5), "Y", "N"))</f>
        <v/>
      </c>
      <c r="H851" s="10" t="str">
        <f>IF(B851=1,"",IF(AND(TrackingWorksheet!I856 &lt;&gt;"", TrackingWorksheet!I856&lt;=WeeklySummary!$C$7, TrackingWorksheet!J856=Lists!$D$5), "Y", "N"))</f>
        <v/>
      </c>
      <c r="I851" s="20" t="str">
        <f>IF(B851=1,"",IF(AND(TrackingWorksheet!G856 &lt;&gt;"", TrackingWorksheet!G856&lt;=WeeklySummary!$C$7, TrackingWorksheet!H856=Lists!$D$6), 1, 0))</f>
        <v/>
      </c>
      <c r="J851" s="20" t="str">
        <f t="shared" si="197"/>
        <v/>
      </c>
      <c r="K851" s="10" t="str">
        <f>IF(B851=1,"",IF(AND(TrackingWorksheet!I856&lt;=WeeklySummary!$C$7,TrackingWorksheet!K856="YES"),0,IF(AND(AND(OR(E851="Y",F851="Y"),E851&lt;&gt;F851),G851&lt;&gt;"Y", H851&lt;&gt;"Y"), 1, 0)))</f>
        <v/>
      </c>
      <c r="L851" s="20" t="str">
        <f t="shared" si="198"/>
        <v/>
      </c>
      <c r="M851" s="10" t="str">
        <f t="shared" si="199"/>
        <v/>
      </c>
      <c r="N851" s="20" t="str">
        <f t="shared" si="200"/>
        <v/>
      </c>
      <c r="O851" s="10" t="str">
        <f>IF(B851=1,"",IF(AND(TrackingWorksheet!I856&lt;=WeeklySummary!$C$7,TrackingWorksheet!K856="YES"),0,IF(AND(AND(OR(G851="Y",H851="Y"),G851&lt;&gt;H851),E851&lt;&gt;"Y", F851&lt;&gt;"Y"), 1, 0)))</f>
        <v/>
      </c>
      <c r="P851" s="20" t="str">
        <f t="shared" si="201"/>
        <v/>
      </c>
      <c r="Q851" s="10" t="str">
        <f t="shared" si="202"/>
        <v/>
      </c>
      <c r="R851" s="10" t="str">
        <f t="shared" si="203"/>
        <v/>
      </c>
      <c r="S851" s="10" t="str">
        <f>IF(B851=1,"",IF(AND(OR(AND(TrackingWorksheet!H856=Lists!$D$7,TrackingWorksheet!H856=TrackingWorksheet!J856),TrackingWorksheet!H856&lt;&gt;TrackingWorksheet!J856),TrackingWorksheet!K856="YES",TrackingWorksheet!H856&lt;&gt;Lists!$D$6,TrackingWorksheet!G856&lt;=WeeklySummary!$C$7,TrackingWorksheet!I856&lt;=WeeklySummary!$C$7),1,0))</f>
        <v/>
      </c>
      <c r="T851" s="10" t="str">
        <f t="shared" si="204"/>
        <v/>
      </c>
      <c r="U851" s="10" t="str">
        <f>IF($B851=1,"",IF(TrackingWorksheet!$K856="YES",1, 0)*D851)</f>
        <v/>
      </c>
      <c r="V851" s="20">
        <f t="shared" si="193"/>
        <v>0</v>
      </c>
      <c r="W851" s="20">
        <f t="shared" si="194"/>
        <v>0</v>
      </c>
      <c r="X851" s="10" t="str">
        <f>IF($B851=1,"",IF(AND(TrackingWorksheet!$L856&lt;&gt;"", TrackingWorksheet!$L856&gt;=WeeklySummary!$C$6,TrackingWorksheet!$L856&lt;=WeeklySummary!$C$7,OR(TrackingWorksheet!$H856=Lists!$D$4,TrackingWorksheet!$J856=Lists!$D$4)), 1, 0))</f>
        <v/>
      </c>
      <c r="Y851" s="10" t="str">
        <f>IF($B851=1,"",IF(AND(TrackingWorksheet!$L856&lt;&gt;"", TrackingWorksheet!$L856&gt;=WeeklySummary!$C$6,TrackingWorksheet!$L856&lt;=WeeklySummary!$C$7,OR(TrackingWorksheet!$H856=Lists!$D$5,TrackingWorksheet!$J856=Lists!$D$5)), 1, 0))</f>
        <v/>
      </c>
      <c r="Z851" s="10" t="str">
        <f>IF($B851=1,"",IF(AND(TrackingWorksheet!$L856&lt;&gt;"", TrackingWorksheet!$L856&gt;=WeeklySummary!$C$6,TrackingWorksheet!$L856&lt;=WeeklySummary!$C$7,OR(TrackingWorksheet!$H856=Lists!$D$6,TrackingWorksheet!$J856=Lists!$D$6)), 1, 0))</f>
        <v/>
      </c>
      <c r="AA851" s="19" t="str">
        <f>IF(B851=1,"",IF(AND(TrackingWorksheet!M856&lt;&gt;"",TrackingWorksheet!M856&lt;=WeeklySummary!$C$7),1,0)*D851)</f>
        <v/>
      </c>
      <c r="AB851" s="19" t="str">
        <f>IF(B851=1,"",IF(AND(TrackingWorksheet!N856&lt;&gt;"",TrackingWorksheet!N856&lt;=WeeklySummary!$C$7),1,0)*D851)</f>
        <v/>
      </c>
      <c r="AC851" s="19" t="str">
        <f>IF(B851=1,"",TrackingWorksheet!T856)</f>
        <v/>
      </c>
      <c r="AD851" s="19" t="str">
        <f>IF(B851=1,"",IF(D851*AND(TrackingWorksheet!S856&gt;=Calculations!$BD$3,TrackingWorksheet!U856="",TrackingWorksheet!K856="YES"),1,0))</f>
        <v/>
      </c>
      <c r="AE851" s="19" t="str">
        <f>IF($B851=1,"",IF(AND(TrackingWorksheet!$S856&gt;$BE$3,TrackingWorksheet!$T856=Lists!$P$4),1, 0)*D851)</f>
        <v/>
      </c>
      <c r="AF851" s="19" t="str">
        <f>IF($B851=1,"",IF(AND(TrackingWorksheet!$U856&gt;$BE$3,TrackingWorksheet!$V856=Lists!$P$4),1, 0)*D851)</f>
        <v/>
      </c>
      <c r="AG851" s="19" t="str">
        <f>IF($B851=1,"",IF(AND(TrackingWorksheet!$W856&gt;$BE$3,TrackingWorksheet!$X856=Lists!$P$4),1, 0)*D851)</f>
        <v/>
      </c>
      <c r="AH851" s="19" t="str">
        <f>IF($B851=1,"",IF(AND(TrackingWorksheet!$Y856&gt;$BE$3,TrackingWorksheet!$Z856=Lists!$P$4),1, 0)*D851)</f>
        <v/>
      </c>
      <c r="AI851" s="19" t="str">
        <f>IF($B851=1,"",IF(AND(TrackingWorksheet!$AA856&gt;$BE$3,TrackingWorksheet!$AB856=Lists!$P$4),1, 0)*D851)</f>
        <v/>
      </c>
      <c r="AJ851" s="19" t="str">
        <f>IF($B851=1,"",IF(AND(TrackingWorksheet!$S856&gt;$BE$3,TrackingWorksheet!$T856=Lists!$P$5),1, 0)*D851)</f>
        <v/>
      </c>
      <c r="AK851" s="19" t="str">
        <f>IF($B851=1,"",IF(AND(TrackingWorksheet!$U856&gt;$BE$3,TrackingWorksheet!$V856=Lists!$P$5),1, 0)*D851)</f>
        <v/>
      </c>
      <c r="AL851" s="19" t="str">
        <f>IF($B851=1,"",IF(AND(TrackingWorksheet!$W856&gt;$BE$3,TrackingWorksheet!$X856=Lists!$P$5),1, 0)*D851)</f>
        <v/>
      </c>
      <c r="AM851" s="19" t="str">
        <f>IF($B851=1,"",IF(AND(TrackingWorksheet!$Y856&gt;$BE$3,TrackingWorksheet!$Z856=Lists!$P$5),1, 0)*D851)</f>
        <v/>
      </c>
      <c r="AN851" s="19" t="str">
        <f>IF($B851=1,"",IF(AND(TrackingWorksheet!$AA856&gt;$BE$3,TrackingWorksheet!$AB856=Lists!$P$5),1, 0)*D851)</f>
        <v/>
      </c>
      <c r="AO851" s="19" t="str">
        <f>IF($B851=1,"",IF(AND(TrackingWorksheet!$S856&gt;$BE$3,TrackingWorksheet!$T856=Lists!$P$6),1, 0)*D851)</f>
        <v/>
      </c>
      <c r="AP851" s="19" t="str">
        <f>IF($B851=1,"",IF(AND(TrackingWorksheet!$U856&gt;$BE$3,TrackingWorksheet!$V856=Lists!$P$6),1, 0)*D851)</f>
        <v/>
      </c>
      <c r="AQ851" s="19" t="str">
        <f>IF($B851=1,"",IF(AND(TrackingWorksheet!$W856&gt;$BE$3,TrackingWorksheet!$X856=Lists!$P$6),1, 0)*D851)</f>
        <v/>
      </c>
      <c r="AR851" s="19" t="str">
        <f>IF($B851=1,"",IF(AND(TrackingWorksheet!$Y856&gt;$BE$3,TrackingWorksheet!$Z856=Lists!$P$6),1, 0)*D851)</f>
        <v/>
      </c>
      <c r="AS851" s="19" t="str">
        <f>IF($B851=1,"",IF(AND(TrackingWorksheet!$AA856&gt;$BE$3,TrackingWorksheet!$AB856=Lists!$P$6),1, 0)*D851)</f>
        <v/>
      </c>
      <c r="AT851" s="19">
        <f t="shared" si="195"/>
        <v>0</v>
      </c>
      <c r="AU851" s="19" t="str">
        <f>IF(B851=1,"",IF(AND(TrackingWorksheet!K856="",TrackingWorksheet!M856="", TrackingWorksheet!N856="", TrackingWorksheet!S856="", TrackingWorksheet!V856="", TrackingWorksheet!W856="", TrackingWorksheet!Y856="", TrackingWorksheet!AA856="", V851=1),1,0)*D851)</f>
        <v/>
      </c>
      <c r="AV851" s="19" t="str">
        <f>IF(B851=1,"",IF(D851*AND(TrackingWorksheet!U856&gt;Calculations!$BE$3,TrackingWorksheet!K856="YES"),1,0))</f>
        <v/>
      </c>
      <c r="AW851" s="19" t="str">
        <f>IF(B851=1,"",IF(D851*AND(TrackingWorksheet!W856&gt;Calculations!$BE$3,TrackingWorksheet!K856="YES"),1,0))</f>
        <v/>
      </c>
      <c r="AX851" s="19">
        <f t="shared" si="196"/>
        <v>0</v>
      </c>
      <c r="AY851" s="19">
        <f t="shared" si="192"/>
        <v>0</v>
      </c>
      <c r="AZ851" s="27" t="str">
        <f>IF(B851=1,"",IF(TrackingWorksheet!Q856="","",TrackingWorksheet!Q856))</f>
        <v/>
      </c>
      <c r="BB851" s="4"/>
      <c r="BC851" s="4"/>
      <c r="BD851" s="4"/>
      <c r="BE851" s="4"/>
      <c r="BF851" s="4"/>
      <c r="BG851" s="4" t="str">
        <f>IF(B851=1,"",IF(AND(N851=1,TrackingWorksheet!$I856+14&lt;=WeeklySummary!$C$7),1,0))</f>
        <v/>
      </c>
      <c r="BH851" s="4" t="str">
        <f>IF(B851=1,"",IF(AND(R851=1,TrackingWorksheet!$I856+14&lt;=WeeklySummary!$C$7),1,0))</f>
        <v/>
      </c>
      <c r="BI851" s="4" t="str">
        <f>IF(B851=1,"",IF(AND(J851=1,TrackingWorksheet!$G856+14&lt;=WeeklySummary!$C$7),1,0))</f>
        <v/>
      </c>
      <c r="BJ851" s="4" t="str">
        <f>IF(B851=1,"",IF(AND(T851=1,TrackingWorksheet!$I856+14&lt;=WeeklySummary!$C$7),1,0))</f>
        <v/>
      </c>
      <c r="BK851" s="4" t="str">
        <f>IF(B851=1,"",IF(AND(T851=1,TrackingWorksheet!$G856+14&lt;=WeeklySummary!$C$7),1,0))</f>
        <v/>
      </c>
      <c r="BL851" s="4">
        <f t="shared" si="205"/>
        <v>0</v>
      </c>
    </row>
    <row r="852" spans="2:64" x14ac:dyDescent="0.25">
      <c r="B852" s="27">
        <f>IF(AND(ISBLANK(TrackingWorksheet!B857),ISBLANK(TrackingWorksheet!C857),ISBLANK(TrackingWorksheet!G857),ISBLANK(TrackingWorksheet!H857),
ISBLANK(TrackingWorksheet!I857),ISBLANK(TrackingWorksheet!J857),ISBLANK(TrackingWorksheet!M857),
ISBLANK(TrackingWorksheet!N859)),1,0)</f>
        <v>1</v>
      </c>
      <c r="C852" s="12" t="str">
        <f>IF(B852=1,"",TrackingWorksheet!F857)</f>
        <v/>
      </c>
      <c r="D852" s="20" t="str">
        <f>IF(B852=1,"",IF(AND(TrackingWorksheet!B857&lt;&gt;"",TrackingWorksheet!B857&lt;=WeeklySummary!$C$7,OR(TrackingWorksheet!C857="",TrackingWorksheet!C857&gt;=WeeklySummary!$C$6)),1,0))</f>
        <v/>
      </c>
      <c r="E852" s="10" t="str">
        <f>IF(B852=1,"",IF(AND(TrackingWorksheet!G857 &lt;&gt;"",TrackingWorksheet!G857&lt;=WeeklySummary!$C$7, TrackingWorksheet!H857=Lists!$D$4), "Y", "N"))</f>
        <v/>
      </c>
      <c r="F852" s="10" t="str">
        <f>IF(B852=1,"",IF(AND(TrackingWorksheet!I857 &lt;&gt;"", TrackingWorksheet!I857&lt;=WeeklySummary!$C$7, TrackingWorksheet!J857=Lists!$D$4), "Y", "N"))</f>
        <v/>
      </c>
      <c r="G852" s="10" t="str">
        <f>IF(B852=1,"",IF(AND(TrackingWorksheet!G857 &lt;&gt;"",TrackingWorksheet!G857&lt;=WeeklySummary!$C$7, TrackingWorksheet!H857=Lists!$D$5), "Y", "N"))</f>
        <v/>
      </c>
      <c r="H852" s="10" t="str">
        <f>IF(B852=1,"",IF(AND(TrackingWorksheet!I857 &lt;&gt;"", TrackingWorksheet!I857&lt;=WeeklySummary!$C$7, TrackingWorksheet!J857=Lists!$D$5), "Y", "N"))</f>
        <v/>
      </c>
      <c r="I852" s="20" t="str">
        <f>IF(B852=1,"",IF(AND(TrackingWorksheet!G857 &lt;&gt;"", TrackingWorksheet!G857&lt;=WeeklySummary!$C$7, TrackingWorksheet!H857=Lists!$D$6), 1, 0))</f>
        <v/>
      </c>
      <c r="J852" s="20" t="str">
        <f t="shared" si="197"/>
        <v/>
      </c>
      <c r="K852" s="10" t="str">
        <f>IF(B852=1,"",IF(AND(TrackingWorksheet!I857&lt;=WeeklySummary!$C$7,TrackingWorksheet!K857="YES"),0,IF(AND(AND(OR(E852="Y",F852="Y"),E852&lt;&gt;F852),G852&lt;&gt;"Y", H852&lt;&gt;"Y"), 1, 0)))</f>
        <v/>
      </c>
      <c r="L852" s="20" t="str">
        <f t="shared" si="198"/>
        <v/>
      </c>
      <c r="M852" s="10" t="str">
        <f t="shared" si="199"/>
        <v/>
      </c>
      <c r="N852" s="20" t="str">
        <f t="shared" si="200"/>
        <v/>
      </c>
      <c r="O852" s="10" t="str">
        <f>IF(B852=1,"",IF(AND(TrackingWorksheet!I857&lt;=WeeklySummary!$C$7,TrackingWorksheet!K857="YES"),0,IF(AND(AND(OR(G852="Y",H852="Y"),G852&lt;&gt;H852),E852&lt;&gt;"Y", F852&lt;&gt;"Y"), 1, 0)))</f>
        <v/>
      </c>
      <c r="P852" s="20" t="str">
        <f t="shared" si="201"/>
        <v/>
      </c>
      <c r="Q852" s="10" t="str">
        <f t="shared" si="202"/>
        <v/>
      </c>
      <c r="R852" s="10" t="str">
        <f t="shared" si="203"/>
        <v/>
      </c>
      <c r="S852" s="10" t="str">
        <f>IF(B852=1,"",IF(AND(OR(AND(TrackingWorksheet!H857=Lists!$D$7,TrackingWorksheet!H857=TrackingWorksheet!J857),TrackingWorksheet!H857&lt;&gt;TrackingWorksheet!J857),TrackingWorksheet!K857="YES",TrackingWorksheet!H857&lt;&gt;Lists!$D$6,TrackingWorksheet!G857&lt;=WeeklySummary!$C$7,TrackingWorksheet!I857&lt;=WeeklySummary!$C$7),1,0))</f>
        <v/>
      </c>
      <c r="T852" s="10" t="str">
        <f t="shared" si="204"/>
        <v/>
      </c>
      <c r="U852" s="10" t="str">
        <f>IF($B852=1,"",IF(TrackingWorksheet!$K857="YES",1, 0)*D852)</f>
        <v/>
      </c>
      <c r="V852" s="20">
        <f t="shared" si="193"/>
        <v>0</v>
      </c>
      <c r="W852" s="20">
        <f t="shared" si="194"/>
        <v>0</v>
      </c>
      <c r="X852" s="10" t="str">
        <f>IF($B852=1,"",IF(AND(TrackingWorksheet!$L857&lt;&gt;"", TrackingWorksheet!$L857&gt;=WeeklySummary!$C$6,TrackingWorksheet!$L857&lt;=WeeklySummary!$C$7,OR(TrackingWorksheet!$H857=Lists!$D$4,TrackingWorksheet!$J857=Lists!$D$4)), 1, 0))</f>
        <v/>
      </c>
      <c r="Y852" s="10" t="str">
        <f>IF($B852=1,"",IF(AND(TrackingWorksheet!$L857&lt;&gt;"", TrackingWorksheet!$L857&gt;=WeeklySummary!$C$6,TrackingWorksheet!$L857&lt;=WeeklySummary!$C$7,OR(TrackingWorksheet!$H857=Lists!$D$5,TrackingWorksheet!$J857=Lists!$D$5)), 1, 0))</f>
        <v/>
      </c>
      <c r="Z852" s="10" t="str">
        <f>IF($B852=1,"",IF(AND(TrackingWorksheet!$L857&lt;&gt;"", TrackingWorksheet!$L857&gt;=WeeklySummary!$C$6,TrackingWorksheet!$L857&lt;=WeeklySummary!$C$7,OR(TrackingWorksheet!$H857=Lists!$D$6,TrackingWorksheet!$J857=Lists!$D$6)), 1, 0))</f>
        <v/>
      </c>
      <c r="AA852" s="19" t="str">
        <f>IF(B852=1,"",IF(AND(TrackingWorksheet!M857&lt;&gt;"",TrackingWorksheet!M857&lt;=WeeklySummary!$C$7),1,0)*D852)</f>
        <v/>
      </c>
      <c r="AB852" s="19" t="str">
        <f>IF(B852=1,"",IF(AND(TrackingWorksheet!N857&lt;&gt;"",TrackingWorksheet!N857&lt;=WeeklySummary!$C$7),1,0)*D852)</f>
        <v/>
      </c>
      <c r="AC852" s="19" t="str">
        <f>IF(B852=1,"",TrackingWorksheet!T857)</f>
        <v/>
      </c>
      <c r="AD852" s="19" t="str">
        <f>IF(B852=1,"",IF(D852*AND(TrackingWorksheet!S857&gt;=Calculations!$BD$3,TrackingWorksheet!U857="",TrackingWorksheet!K857="YES"),1,0))</f>
        <v/>
      </c>
      <c r="AE852" s="19" t="str">
        <f>IF($B852=1,"",IF(AND(TrackingWorksheet!$S857&gt;$BE$3,TrackingWorksheet!$T857=Lists!$P$4),1, 0)*D852)</f>
        <v/>
      </c>
      <c r="AF852" s="19" t="str">
        <f>IF($B852=1,"",IF(AND(TrackingWorksheet!$U857&gt;$BE$3,TrackingWorksheet!$V857=Lists!$P$4),1, 0)*D852)</f>
        <v/>
      </c>
      <c r="AG852" s="19" t="str">
        <f>IF($B852=1,"",IF(AND(TrackingWorksheet!$W857&gt;$BE$3,TrackingWorksheet!$X857=Lists!$P$4),1, 0)*D852)</f>
        <v/>
      </c>
      <c r="AH852" s="19" t="str">
        <f>IF($B852=1,"",IF(AND(TrackingWorksheet!$Y857&gt;$BE$3,TrackingWorksheet!$Z857=Lists!$P$4),1, 0)*D852)</f>
        <v/>
      </c>
      <c r="AI852" s="19" t="str">
        <f>IF($B852=1,"",IF(AND(TrackingWorksheet!$AA857&gt;$BE$3,TrackingWorksheet!$AB857=Lists!$P$4),1, 0)*D852)</f>
        <v/>
      </c>
      <c r="AJ852" s="19" t="str">
        <f>IF($B852=1,"",IF(AND(TrackingWorksheet!$S857&gt;$BE$3,TrackingWorksheet!$T857=Lists!$P$5),1, 0)*D852)</f>
        <v/>
      </c>
      <c r="AK852" s="19" t="str">
        <f>IF($B852=1,"",IF(AND(TrackingWorksheet!$U857&gt;$BE$3,TrackingWorksheet!$V857=Lists!$P$5),1, 0)*D852)</f>
        <v/>
      </c>
      <c r="AL852" s="19" t="str">
        <f>IF($B852=1,"",IF(AND(TrackingWorksheet!$W857&gt;$BE$3,TrackingWorksheet!$X857=Lists!$P$5),1, 0)*D852)</f>
        <v/>
      </c>
      <c r="AM852" s="19" t="str">
        <f>IF($B852=1,"",IF(AND(TrackingWorksheet!$Y857&gt;$BE$3,TrackingWorksheet!$Z857=Lists!$P$5),1, 0)*D852)</f>
        <v/>
      </c>
      <c r="AN852" s="19" t="str">
        <f>IF($B852=1,"",IF(AND(TrackingWorksheet!$AA857&gt;$BE$3,TrackingWorksheet!$AB857=Lists!$P$5),1, 0)*D852)</f>
        <v/>
      </c>
      <c r="AO852" s="19" t="str">
        <f>IF($B852=1,"",IF(AND(TrackingWorksheet!$S857&gt;$BE$3,TrackingWorksheet!$T857=Lists!$P$6),1, 0)*D852)</f>
        <v/>
      </c>
      <c r="AP852" s="19" t="str">
        <f>IF($B852=1,"",IF(AND(TrackingWorksheet!$U857&gt;$BE$3,TrackingWorksheet!$V857=Lists!$P$6),1, 0)*D852)</f>
        <v/>
      </c>
      <c r="AQ852" s="19" t="str">
        <f>IF($B852=1,"",IF(AND(TrackingWorksheet!$W857&gt;$BE$3,TrackingWorksheet!$X857=Lists!$P$6),1, 0)*D852)</f>
        <v/>
      </c>
      <c r="AR852" s="19" t="str">
        <f>IF($B852=1,"",IF(AND(TrackingWorksheet!$Y857&gt;$BE$3,TrackingWorksheet!$Z857=Lists!$P$6),1, 0)*D852)</f>
        <v/>
      </c>
      <c r="AS852" s="19" t="str">
        <f>IF($B852=1,"",IF(AND(TrackingWorksheet!$AA857&gt;$BE$3,TrackingWorksheet!$AB857=Lists!$P$6),1, 0)*D852)</f>
        <v/>
      </c>
      <c r="AT852" s="19">
        <f t="shared" si="195"/>
        <v>0</v>
      </c>
      <c r="AU852" s="19" t="str">
        <f>IF(B852=1,"",IF(AND(TrackingWorksheet!K857="",TrackingWorksheet!M857="", TrackingWorksheet!N857="", TrackingWorksheet!S857="", TrackingWorksheet!V857="", TrackingWorksheet!W857="", TrackingWorksheet!Y857="", TrackingWorksheet!AA857="", V852=1),1,0)*D852)</f>
        <v/>
      </c>
      <c r="AV852" s="19" t="str">
        <f>IF(B852=1,"",IF(D852*AND(TrackingWorksheet!U857&gt;Calculations!$BE$3,TrackingWorksheet!K857="YES"),1,0))</f>
        <v/>
      </c>
      <c r="AW852" s="19" t="str">
        <f>IF(B852=1,"",IF(D852*AND(TrackingWorksheet!W857&gt;Calculations!$BE$3,TrackingWorksheet!K857="YES"),1,0))</f>
        <v/>
      </c>
      <c r="AX852" s="19">
        <f t="shared" si="196"/>
        <v>0</v>
      </c>
      <c r="AY852" s="19">
        <f t="shared" si="192"/>
        <v>0</v>
      </c>
      <c r="AZ852" s="27" t="str">
        <f>IF(B852=1,"",IF(TrackingWorksheet!Q857="","",TrackingWorksheet!Q857))</f>
        <v/>
      </c>
      <c r="BB852" s="4"/>
      <c r="BC852" s="4"/>
      <c r="BD852" s="4"/>
      <c r="BE852" s="4"/>
      <c r="BF852" s="4"/>
      <c r="BG852" s="4" t="str">
        <f>IF(B852=1,"",IF(AND(N852=1,TrackingWorksheet!$I857+14&lt;=WeeklySummary!$C$7),1,0))</f>
        <v/>
      </c>
      <c r="BH852" s="4" t="str">
        <f>IF(B852=1,"",IF(AND(R852=1,TrackingWorksheet!$I857+14&lt;=WeeklySummary!$C$7),1,0))</f>
        <v/>
      </c>
      <c r="BI852" s="4" t="str">
        <f>IF(B852=1,"",IF(AND(J852=1,TrackingWorksheet!$G857+14&lt;=WeeklySummary!$C$7),1,0))</f>
        <v/>
      </c>
      <c r="BJ852" s="4" t="str">
        <f>IF(B852=1,"",IF(AND(T852=1,TrackingWorksheet!$I857+14&lt;=WeeklySummary!$C$7),1,0))</f>
        <v/>
      </c>
      <c r="BK852" s="4" t="str">
        <f>IF(B852=1,"",IF(AND(T852=1,TrackingWorksheet!$G857+14&lt;=WeeklySummary!$C$7),1,0))</f>
        <v/>
      </c>
      <c r="BL852" s="4">
        <f t="shared" si="205"/>
        <v>0</v>
      </c>
    </row>
    <row r="853" spans="2:64" x14ac:dyDescent="0.25">
      <c r="B853" s="27">
        <f>IF(AND(ISBLANK(TrackingWorksheet!B858),ISBLANK(TrackingWorksheet!C858),ISBLANK(TrackingWorksheet!G858),ISBLANK(TrackingWorksheet!H858),
ISBLANK(TrackingWorksheet!I858),ISBLANK(TrackingWorksheet!J858),ISBLANK(TrackingWorksheet!M858),
ISBLANK(TrackingWorksheet!N860)),1,0)</f>
        <v>1</v>
      </c>
      <c r="C853" s="12" t="str">
        <f>IF(B853=1,"",TrackingWorksheet!F858)</f>
        <v/>
      </c>
      <c r="D853" s="20" t="str">
        <f>IF(B853=1,"",IF(AND(TrackingWorksheet!B858&lt;&gt;"",TrackingWorksheet!B858&lt;=WeeklySummary!$C$7,OR(TrackingWorksheet!C858="",TrackingWorksheet!C858&gt;=WeeklySummary!$C$6)),1,0))</f>
        <v/>
      </c>
      <c r="E853" s="10" t="str">
        <f>IF(B853=1,"",IF(AND(TrackingWorksheet!G858 &lt;&gt;"",TrackingWorksheet!G858&lt;=WeeklySummary!$C$7, TrackingWorksheet!H858=Lists!$D$4), "Y", "N"))</f>
        <v/>
      </c>
      <c r="F853" s="10" t="str">
        <f>IF(B853=1,"",IF(AND(TrackingWorksheet!I858 &lt;&gt;"", TrackingWorksheet!I858&lt;=WeeklySummary!$C$7, TrackingWorksheet!J858=Lists!$D$4), "Y", "N"))</f>
        <v/>
      </c>
      <c r="G853" s="10" t="str">
        <f>IF(B853=1,"",IF(AND(TrackingWorksheet!G858 &lt;&gt;"",TrackingWorksheet!G858&lt;=WeeklySummary!$C$7, TrackingWorksheet!H858=Lists!$D$5), "Y", "N"))</f>
        <v/>
      </c>
      <c r="H853" s="10" t="str">
        <f>IF(B853=1,"",IF(AND(TrackingWorksheet!I858 &lt;&gt;"", TrackingWorksheet!I858&lt;=WeeklySummary!$C$7, TrackingWorksheet!J858=Lists!$D$5), "Y", "N"))</f>
        <v/>
      </c>
      <c r="I853" s="20" t="str">
        <f>IF(B853=1,"",IF(AND(TrackingWorksheet!G858 &lt;&gt;"", TrackingWorksheet!G858&lt;=WeeklySummary!$C$7, TrackingWorksheet!H858=Lists!$D$6), 1, 0))</f>
        <v/>
      </c>
      <c r="J853" s="20" t="str">
        <f t="shared" si="197"/>
        <v/>
      </c>
      <c r="K853" s="10" t="str">
        <f>IF(B853=1,"",IF(AND(TrackingWorksheet!I858&lt;=WeeklySummary!$C$7,TrackingWorksheet!K858="YES"),0,IF(AND(AND(OR(E853="Y",F853="Y"),E853&lt;&gt;F853),G853&lt;&gt;"Y", H853&lt;&gt;"Y"), 1, 0)))</f>
        <v/>
      </c>
      <c r="L853" s="20" t="str">
        <f t="shared" si="198"/>
        <v/>
      </c>
      <c r="M853" s="10" t="str">
        <f t="shared" si="199"/>
        <v/>
      </c>
      <c r="N853" s="20" t="str">
        <f t="shared" si="200"/>
        <v/>
      </c>
      <c r="O853" s="10" t="str">
        <f>IF(B853=1,"",IF(AND(TrackingWorksheet!I858&lt;=WeeklySummary!$C$7,TrackingWorksheet!K858="YES"),0,IF(AND(AND(OR(G853="Y",H853="Y"),G853&lt;&gt;H853),E853&lt;&gt;"Y", F853&lt;&gt;"Y"), 1, 0)))</f>
        <v/>
      </c>
      <c r="P853" s="20" t="str">
        <f t="shared" si="201"/>
        <v/>
      </c>
      <c r="Q853" s="10" t="str">
        <f t="shared" si="202"/>
        <v/>
      </c>
      <c r="R853" s="10" t="str">
        <f t="shared" si="203"/>
        <v/>
      </c>
      <c r="S853" s="10" t="str">
        <f>IF(B853=1,"",IF(AND(OR(AND(TrackingWorksheet!H858=Lists!$D$7,TrackingWorksheet!H858=TrackingWorksheet!J858),TrackingWorksheet!H858&lt;&gt;TrackingWorksheet!J858),TrackingWorksheet!K858="YES",TrackingWorksheet!H858&lt;&gt;Lists!$D$6,TrackingWorksheet!G858&lt;=WeeklySummary!$C$7,TrackingWorksheet!I858&lt;=WeeklySummary!$C$7),1,0))</f>
        <v/>
      </c>
      <c r="T853" s="10" t="str">
        <f t="shared" si="204"/>
        <v/>
      </c>
      <c r="U853" s="10" t="str">
        <f>IF($B853=1,"",IF(TrackingWorksheet!$K858="YES",1, 0)*D853)</f>
        <v/>
      </c>
      <c r="V853" s="20">
        <f t="shared" si="193"/>
        <v>0</v>
      </c>
      <c r="W853" s="20">
        <f t="shared" si="194"/>
        <v>0</v>
      </c>
      <c r="X853" s="10" t="str">
        <f>IF($B853=1,"",IF(AND(TrackingWorksheet!$L858&lt;&gt;"", TrackingWorksheet!$L858&gt;=WeeklySummary!$C$6,TrackingWorksheet!$L858&lt;=WeeklySummary!$C$7,OR(TrackingWorksheet!$H858=Lists!$D$4,TrackingWorksheet!$J858=Lists!$D$4)), 1, 0))</f>
        <v/>
      </c>
      <c r="Y853" s="10" t="str">
        <f>IF($B853=1,"",IF(AND(TrackingWorksheet!$L858&lt;&gt;"", TrackingWorksheet!$L858&gt;=WeeklySummary!$C$6,TrackingWorksheet!$L858&lt;=WeeklySummary!$C$7,OR(TrackingWorksheet!$H858=Lists!$D$5,TrackingWorksheet!$J858=Lists!$D$5)), 1, 0))</f>
        <v/>
      </c>
      <c r="Z853" s="10" t="str">
        <f>IF($B853=1,"",IF(AND(TrackingWorksheet!$L858&lt;&gt;"", TrackingWorksheet!$L858&gt;=WeeklySummary!$C$6,TrackingWorksheet!$L858&lt;=WeeklySummary!$C$7,OR(TrackingWorksheet!$H858=Lists!$D$6,TrackingWorksheet!$J858=Lists!$D$6)), 1, 0))</f>
        <v/>
      </c>
      <c r="AA853" s="19" t="str">
        <f>IF(B853=1,"",IF(AND(TrackingWorksheet!M858&lt;&gt;"",TrackingWorksheet!M858&lt;=WeeklySummary!$C$7),1,0)*D853)</f>
        <v/>
      </c>
      <c r="AB853" s="19" t="str">
        <f>IF(B853=1,"",IF(AND(TrackingWorksheet!N858&lt;&gt;"",TrackingWorksheet!N858&lt;=WeeklySummary!$C$7),1,0)*D853)</f>
        <v/>
      </c>
      <c r="AC853" s="19" t="str">
        <f>IF(B853=1,"",TrackingWorksheet!T858)</f>
        <v/>
      </c>
      <c r="AD853" s="19" t="str">
        <f>IF(B853=1,"",IF(D853*AND(TrackingWorksheet!S858&gt;=Calculations!$BD$3,TrackingWorksheet!U858="",TrackingWorksheet!K858="YES"),1,0))</f>
        <v/>
      </c>
      <c r="AE853" s="19" t="str">
        <f>IF($B853=1,"",IF(AND(TrackingWorksheet!$S858&gt;$BE$3,TrackingWorksheet!$T858=Lists!$P$4),1, 0)*D853)</f>
        <v/>
      </c>
      <c r="AF853" s="19" t="str">
        <f>IF($B853=1,"",IF(AND(TrackingWorksheet!$U858&gt;$BE$3,TrackingWorksheet!$V858=Lists!$P$4),1, 0)*D853)</f>
        <v/>
      </c>
      <c r="AG853" s="19" t="str">
        <f>IF($B853=1,"",IF(AND(TrackingWorksheet!$W858&gt;$BE$3,TrackingWorksheet!$X858=Lists!$P$4),1, 0)*D853)</f>
        <v/>
      </c>
      <c r="AH853" s="19" t="str">
        <f>IF($B853=1,"",IF(AND(TrackingWorksheet!$Y858&gt;$BE$3,TrackingWorksheet!$Z858=Lists!$P$4),1, 0)*D853)</f>
        <v/>
      </c>
      <c r="AI853" s="19" t="str">
        <f>IF($B853=1,"",IF(AND(TrackingWorksheet!$AA858&gt;$BE$3,TrackingWorksheet!$AB858=Lists!$P$4),1, 0)*D853)</f>
        <v/>
      </c>
      <c r="AJ853" s="19" t="str">
        <f>IF($B853=1,"",IF(AND(TrackingWorksheet!$S858&gt;$BE$3,TrackingWorksheet!$T858=Lists!$P$5),1, 0)*D853)</f>
        <v/>
      </c>
      <c r="AK853" s="19" t="str">
        <f>IF($B853=1,"",IF(AND(TrackingWorksheet!$U858&gt;$BE$3,TrackingWorksheet!$V858=Lists!$P$5),1, 0)*D853)</f>
        <v/>
      </c>
      <c r="AL853" s="19" t="str">
        <f>IF($B853=1,"",IF(AND(TrackingWorksheet!$W858&gt;$BE$3,TrackingWorksheet!$X858=Lists!$P$5),1, 0)*D853)</f>
        <v/>
      </c>
      <c r="AM853" s="19" t="str">
        <f>IF($B853=1,"",IF(AND(TrackingWorksheet!$Y858&gt;$BE$3,TrackingWorksheet!$Z858=Lists!$P$5),1, 0)*D853)</f>
        <v/>
      </c>
      <c r="AN853" s="19" t="str">
        <f>IF($B853=1,"",IF(AND(TrackingWorksheet!$AA858&gt;$BE$3,TrackingWorksheet!$AB858=Lists!$P$5),1, 0)*D853)</f>
        <v/>
      </c>
      <c r="AO853" s="19" t="str">
        <f>IF($B853=1,"",IF(AND(TrackingWorksheet!$S858&gt;$BE$3,TrackingWorksheet!$T858=Lists!$P$6),1, 0)*D853)</f>
        <v/>
      </c>
      <c r="AP853" s="19" t="str">
        <f>IF($B853=1,"",IF(AND(TrackingWorksheet!$U858&gt;$BE$3,TrackingWorksheet!$V858=Lists!$P$6),1, 0)*D853)</f>
        <v/>
      </c>
      <c r="AQ853" s="19" t="str">
        <f>IF($B853=1,"",IF(AND(TrackingWorksheet!$W858&gt;$BE$3,TrackingWorksheet!$X858=Lists!$P$6),1, 0)*D853)</f>
        <v/>
      </c>
      <c r="AR853" s="19" t="str">
        <f>IF($B853=1,"",IF(AND(TrackingWorksheet!$Y858&gt;$BE$3,TrackingWorksheet!$Z858=Lists!$P$6),1, 0)*D853)</f>
        <v/>
      </c>
      <c r="AS853" s="19" t="str">
        <f>IF($B853=1,"",IF(AND(TrackingWorksheet!$AA858&gt;$BE$3,TrackingWorksheet!$AB858=Lists!$P$6),1, 0)*D853)</f>
        <v/>
      </c>
      <c r="AT853" s="19">
        <f t="shared" si="195"/>
        <v>0</v>
      </c>
      <c r="AU853" s="19" t="str">
        <f>IF(B853=1,"",IF(AND(TrackingWorksheet!K858="",TrackingWorksheet!M858="", TrackingWorksheet!N858="", TrackingWorksheet!S858="", TrackingWorksheet!V858="", TrackingWorksheet!W858="", TrackingWorksheet!Y858="", TrackingWorksheet!AA858="", V853=1),1,0)*D853)</f>
        <v/>
      </c>
      <c r="AV853" s="19" t="str">
        <f>IF(B853=1,"",IF(D853*AND(TrackingWorksheet!U858&gt;Calculations!$BE$3,TrackingWorksheet!K858="YES"),1,0))</f>
        <v/>
      </c>
      <c r="AW853" s="19" t="str">
        <f>IF(B853=1,"",IF(D853*AND(TrackingWorksheet!W858&gt;Calculations!$BE$3,TrackingWorksheet!K858="YES"),1,0))</f>
        <v/>
      </c>
      <c r="AX853" s="19">
        <f t="shared" si="196"/>
        <v>0</v>
      </c>
      <c r="AY853" s="19">
        <f t="shared" si="192"/>
        <v>0</v>
      </c>
      <c r="AZ853" s="27" t="str">
        <f>IF(B853=1,"",IF(TrackingWorksheet!Q858="","",TrackingWorksheet!Q858))</f>
        <v/>
      </c>
      <c r="BB853" s="4"/>
      <c r="BC853" s="4"/>
      <c r="BD853" s="4"/>
      <c r="BE853" s="4"/>
      <c r="BF853" s="4"/>
      <c r="BG853" s="4" t="str">
        <f>IF(B853=1,"",IF(AND(N853=1,TrackingWorksheet!$I858+14&lt;=WeeklySummary!$C$7),1,0))</f>
        <v/>
      </c>
      <c r="BH853" s="4" t="str">
        <f>IF(B853=1,"",IF(AND(R853=1,TrackingWorksheet!$I858+14&lt;=WeeklySummary!$C$7),1,0))</f>
        <v/>
      </c>
      <c r="BI853" s="4" t="str">
        <f>IF(B853=1,"",IF(AND(J853=1,TrackingWorksheet!$G858+14&lt;=WeeklySummary!$C$7),1,0))</f>
        <v/>
      </c>
      <c r="BJ853" s="4" t="str">
        <f>IF(B853=1,"",IF(AND(T853=1,TrackingWorksheet!$I858+14&lt;=WeeklySummary!$C$7),1,0))</f>
        <v/>
      </c>
      <c r="BK853" s="4" t="str">
        <f>IF(B853=1,"",IF(AND(T853=1,TrackingWorksheet!$G858+14&lt;=WeeklySummary!$C$7),1,0))</f>
        <v/>
      </c>
      <c r="BL853" s="4">
        <f t="shared" si="205"/>
        <v>0</v>
      </c>
    </row>
    <row r="854" spans="2:64" x14ac:dyDescent="0.25">
      <c r="B854" s="27">
        <f>IF(AND(ISBLANK(TrackingWorksheet!B859),ISBLANK(TrackingWorksheet!C859),ISBLANK(TrackingWorksheet!G859),ISBLANK(TrackingWorksheet!H859),
ISBLANK(TrackingWorksheet!I859),ISBLANK(TrackingWorksheet!J859),ISBLANK(TrackingWorksheet!M859),
ISBLANK(TrackingWorksheet!N861)),1,0)</f>
        <v>1</v>
      </c>
      <c r="C854" s="12" t="str">
        <f>IF(B854=1,"",TrackingWorksheet!F859)</f>
        <v/>
      </c>
      <c r="D854" s="20" t="str">
        <f>IF(B854=1,"",IF(AND(TrackingWorksheet!B859&lt;&gt;"",TrackingWorksheet!B859&lt;=WeeklySummary!$C$7,OR(TrackingWorksheet!C859="",TrackingWorksheet!C859&gt;=WeeklySummary!$C$6)),1,0))</f>
        <v/>
      </c>
      <c r="E854" s="10" t="str">
        <f>IF(B854=1,"",IF(AND(TrackingWorksheet!G859 &lt;&gt;"",TrackingWorksheet!G859&lt;=WeeklySummary!$C$7, TrackingWorksheet!H859=Lists!$D$4), "Y", "N"))</f>
        <v/>
      </c>
      <c r="F854" s="10" t="str">
        <f>IF(B854=1,"",IF(AND(TrackingWorksheet!I859 &lt;&gt;"", TrackingWorksheet!I859&lt;=WeeklySummary!$C$7, TrackingWorksheet!J859=Lists!$D$4), "Y", "N"))</f>
        <v/>
      </c>
      <c r="G854" s="10" t="str">
        <f>IF(B854=1,"",IF(AND(TrackingWorksheet!G859 &lt;&gt;"",TrackingWorksheet!G859&lt;=WeeklySummary!$C$7, TrackingWorksheet!H859=Lists!$D$5), "Y", "N"))</f>
        <v/>
      </c>
      <c r="H854" s="10" t="str">
        <f>IF(B854=1,"",IF(AND(TrackingWorksheet!I859 &lt;&gt;"", TrackingWorksheet!I859&lt;=WeeklySummary!$C$7, TrackingWorksheet!J859=Lists!$D$5), "Y", "N"))</f>
        <v/>
      </c>
      <c r="I854" s="20" t="str">
        <f>IF(B854=1,"",IF(AND(TrackingWorksheet!G859 &lt;&gt;"", TrackingWorksheet!G859&lt;=WeeklySummary!$C$7, TrackingWorksheet!H859=Lists!$D$6), 1, 0))</f>
        <v/>
      </c>
      <c r="J854" s="20" t="str">
        <f t="shared" si="197"/>
        <v/>
      </c>
      <c r="K854" s="10" t="str">
        <f>IF(B854=1,"",IF(AND(TrackingWorksheet!I859&lt;=WeeklySummary!$C$7,TrackingWorksheet!K859="YES"),0,IF(AND(AND(OR(E854="Y",F854="Y"),E854&lt;&gt;F854),G854&lt;&gt;"Y", H854&lt;&gt;"Y"), 1, 0)))</f>
        <v/>
      </c>
      <c r="L854" s="20" t="str">
        <f t="shared" si="198"/>
        <v/>
      </c>
      <c r="M854" s="10" t="str">
        <f t="shared" si="199"/>
        <v/>
      </c>
      <c r="N854" s="20" t="str">
        <f t="shared" si="200"/>
        <v/>
      </c>
      <c r="O854" s="10" t="str">
        <f>IF(B854=1,"",IF(AND(TrackingWorksheet!I859&lt;=WeeklySummary!$C$7,TrackingWorksheet!K859="YES"),0,IF(AND(AND(OR(G854="Y",H854="Y"),G854&lt;&gt;H854),E854&lt;&gt;"Y", F854&lt;&gt;"Y"), 1, 0)))</f>
        <v/>
      </c>
      <c r="P854" s="20" t="str">
        <f t="shared" si="201"/>
        <v/>
      </c>
      <c r="Q854" s="10" t="str">
        <f t="shared" si="202"/>
        <v/>
      </c>
      <c r="R854" s="10" t="str">
        <f t="shared" si="203"/>
        <v/>
      </c>
      <c r="S854" s="10" t="str">
        <f>IF(B854=1,"",IF(AND(OR(AND(TrackingWorksheet!H859=Lists!$D$7,TrackingWorksheet!H859=TrackingWorksheet!J859),TrackingWorksheet!H859&lt;&gt;TrackingWorksheet!J859),TrackingWorksheet!K859="YES",TrackingWorksheet!H859&lt;&gt;Lists!$D$6,TrackingWorksheet!G859&lt;=WeeklySummary!$C$7,TrackingWorksheet!I859&lt;=WeeklySummary!$C$7),1,0))</f>
        <v/>
      </c>
      <c r="T854" s="10" t="str">
        <f t="shared" si="204"/>
        <v/>
      </c>
      <c r="U854" s="10" t="str">
        <f>IF($B854=1,"",IF(TrackingWorksheet!$K859="YES",1, 0)*D854)</f>
        <v/>
      </c>
      <c r="V854" s="20">
        <f t="shared" si="193"/>
        <v>0</v>
      </c>
      <c r="W854" s="20">
        <f t="shared" si="194"/>
        <v>0</v>
      </c>
      <c r="X854" s="10" t="str">
        <f>IF($B854=1,"",IF(AND(TrackingWorksheet!$L859&lt;&gt;"", TrackingWorksheet!$L859&gt;=WeeklySummary!$C$6,TrackingWorksheet!$L859&lt;=WeeklySummary!$C$7,OR(TrackingWorksheet!$H859=Lists!$D$4,TrackingWorksheet!$J859=Lists!$D$4)), 1, 0))</f>
        <v/>
      </c>
      <c r="Y854" s="10" t="str">
        <f>IF($B854=1,"",IF(AND(TrackingWorksheet!$L859&lt;&gt;"", TrackingWorksheet!$L859&gt;=WeeklySummary!$C$6,TrackingWorksheet!$L859&lt;=WeeklySummary!$C$7,OR(TrackingWorksheet!$H859=Lists!$D$5,TrackingWorksheet!$J859=Lists!$D$5)), 1, 0))</f>
        <v/>
      </c>
      <c r="Z854" s="10" t="str">
        <f>IF($B854=1,"",IF(AND(TrackingWorksheet!$L859&lt;&gt;"", TrackingWorksheet!$L859&gt;=WeeklySummary!$C$6,TrackingWorksheet!$L859&lt;=WeeklySummary!$C$7,OR(TrackingWorksheet!$H859=Lists!$D$6,TrackingWorksheet!$J859=Lists!$D$6)), 1, 0))</f>
        <v/>
      </c>
      <c r="AA854" s="19" t="str">
        <f>IF(B854=1,"",IF(AND(TrackingWorksheet!M859&lt;&gt;"",TrackingWorksheet!M859&lt;=WeeklySummary!$C$7),1,0)*D854)</f>
        <v/>
      </c>
      <c r="AB854" s="19" t="str">
        <f>IF(B854=1,"",IF(AND(TrackingWorksheet!N859&lt;&gt;"",TrackingWorksheet!N859&lt;=WeeklySummary!$C$7),1,0)*D854)</f>
        <v/>
      </c>
      <c r="AC854" s="19" t="str">
        <f>IF(B854=1,"",TrackingWorksheet!T859)</f>
        <v/>
      </c>
      <c r="AD854" s="19" t="str">
        <f>IF(B854=1,"",IF(D854*AND(TrackingWorksheet!S859&gt;=Calculations!$BD$3,TrackingWorksheet!U859="",TrackingWorksheet!K859="YES"),1,0))</f>
        <v/>
      </c>
      <c r="AE854" s="19" t="str">
        <f>IF($B854=1,"",IF(AND(TrackingWorksheet!$S859&gt;$BE$3,TrackingWorksheet!$T859=Lists!$P$4),1, 0)*D854)</f>
        <v/>
      </c>
      <c r="AF854" s="19" t="str">
        <f>IF($B854=1,"",IF(AND(TrackingWorksheet!$U859&gt;$BE$3,TrackingWorksheet!$V859=Lists!$P$4),1, 0)*D854)</f>
        <v/>
      </c>
      <c r="AG854" s="19" t="str">
        <f>IF($B854=1,"",IF(AND(TrackingWorksheet!$W859&gt;$BE$3,TrackingWorksheet!$X859=Lists!$P$4),1, 0)*D854)</f>
        <v/>
      </c>
      <c r="AH854" s="19" t="str">
        <f>IF($B854=1,"",IF(AND(TrackingWorksheet!$Y859&gt;$BE$3,TrackingWorksheet!$Z859=Lists!$P$4),1, 0)*D854)</f>
        <v/>
      </c>
      <c r="AI854" s="19" t="str">
        <f>IF($B854=1,"",IF(AND(TrackingWorksheet!$AA859&gt;$BE$3,TrackingWorksheet!$AB859=Lists!$P$4),1, 0)*D854)</f>
        <v/>
      </c>
      <c r="AJ854" s="19" t="str">
        <f>IF($B854=1,"",IF(AND(TrackingWorksheet!$S859&gt;$BE$3,TrackingWorksheet!$T859=Lists!$P$5),1, 0)*D854)</f>
        <v/>
      </c>
      <c r="AK854" s="19" t="str">
        <f>IF($B854=1,"",IF(AND(TrackingWorksheet!$U859&gt;$BE$3,TrackingWorksheet!$V859=Lists!$P$5),1, 0)*D854)</f>
        <v/>
      </c>
      <c r="AL854" s="19" t="str">
        <f>IF($B854=1,"",IF(AND(TrackingWorksheet!$W859&gt;$BE$3,TrackingWorksheet!$X859=Lists!$P$5),1, 0)*D854)</f>
        <v/>
      </c>
      <c r="AM854" s="19" t="str">
        <f>IF($B854=1,"",IF(AND(TrackingWorksheet!$Y859&gt;$BE$3,TrackingWorksheet!$Z859=Lists!$P$5),1, 0)*D854)</f>
        <v/>
      </c>
      <c r="AN854" s="19" t="str">
        <f>IF($B854=1,"",IF(AND(TrackingWorksheet!$AA859&gt;$BE$3,TrackingWorksheet!$AB859=Lists!$P$5),1, 0)*D854)</f>
        <v/>
      </c>
      <c r="AO854" s="19" t="str">
        <f>IF($B854=1,"",IF(AND(TrackingWorksheet!$S859&gt;$BE$3,TrackingWorksheet!$T859=Lists!$P$6),1, 0)*D854)</f>
        <v/>
      </c>
      <c r="AP854" s="19" t="str">
        <f>IF($B854=1,"",IF(AND(TrackingWorksheet!$U859&gt;$BE$3,TrackingWorksheet!$V859=Lists!$P$6),1, 0)*D854)</f>
        <v/>
      </c>
      <c r="AQ854" s="19" t="str">
        <f>IF($B854=1,"",IF(AND(TrackingWorksheet!$W859&gt;$BE$3,TrackingWorksheet!$X859=Lists!$P$6),1, 0)*D854)</f>
        <v/>
      </c>
      <c r="AR854" s="19" t="str">
        <f>IF($B854=1,"",IF(AND(TrackingWorksheet!$Y859&gt;$BE$3,TrackingWorksheet!$Z859=Lists!$P$6),1, 0)*D854)</f>
        <v/>
      </c>
      <c r="AS854" s="19" t="str">
        <f>IF($B854=1,"",IF(AND(TrackingWorksheet!$AA859&gt;$BE$3,TrackingWorksheet!$AB859=Lists!$P$6),1, 0)*D854)</f>
        <v/>
      </c>
      <c r="AT854" s="19">
        <f t="shared" si="195"/>
        <v>0</v>
      </c>
      <c r="AU854" s="19" t="str">
        <f>IF(B854=1,"",IF(AND(TrackingWorksheet!K859="",TrackingWorksheet!M859="", TrackingWorksheet!N859="", TrackingWorksheet!S859="", TrackingWorksheet!V859="", TrackingWorksheet!W859="", TrackingWorksheet!Y859="", TrackingWorksheet!AA859="", V854=1),1,0)*D854)</f>
        <v/>
      </c>
      <c r="AV854" s="19" t="str">
        <f>IF(B854=1,"",IF(D854*AND(TrackingWorksheet!U859&gt;Calculations!$BE$3,TrackingWorksheet!K859="YES"),1,0))</f>
        <v/>
      </c>
      <c r="AW854" s="19" t="str">
        <f>IF(B854=1,"",IF(D854*AND(TrackingWorksheet!W859&gt;Calculations!$BE$3,TrackingWorksheet!K859="YES"),1,0))</f>
        <v/>
      </c>
      <c r="AX854" s="19">
        <f t="shared" si="196"/>
        <v>0</v>
      </c>
      <c r="AY854" s="19">
        <f t="shared" si="192"/>
        <v>0</v>
      </c>
      <c r="AZ854" s="27" t="str">
        <f>IF(B854=1,"",IF(TrackingWorksheet!Q859="","",TrackingWorksheet!Q859))</f>
        <v/>
      </c>
      <c r="BB854" s="4"/>
      <c r="BC854" s="4"/>
      <c r="BD854" s="4"/>
      <c r="BE854" s="4"/>
      <c r="BF854" s="4"/>
      <c r="BG854" s="4" t="str">
        <f>IF(B854=1,"",IF(AND(N854=1,TrackingWorksheet!$I859+14&lt;=WeeklySummary!$C$7),1,0))</f>
        <v/>
      </c>
      <c r="BH854" s="4" t="str">
        <f>IF(B854=1,"",IF(AND(R854=1,TrackingWorksheet!$I859+14&lt;=WeeklySummary!$C$7),1,0))</f>
        <v/>
      </c>
      <c r="BI854" s="4" t="str">
        <f>IF(B854=1,"",IF(AND(J854=1,TrackingWorksheet!$G859+14&lt;=WeeklySummary!$C$7),1,0))</f>
        <v/>
      </c>
      <c r="BJ854" s="4" t="str">
        <f>IF(B854=1,"",IF(AND(T854=1,TrackingWorksheet!$I859+14&lt;=WeeklySummary!$C$7),1,0))</f>
        <v/>
      </c>
      <c r="BK854" s="4" t="str">
        <f>IF(B854=1,"",IF(AND(T854=1,TrackingWorksheet!$G859+14&lt;=WeeklySummary!$C$7),1,0))</f>
        <v/>
      </c>
      <c r="BL854" s="4">
        <f t="shared" si="205"/>
        <v>0</v>
      </c>
    </row>
    <row r="855" spans="2:64" x14ac:dyDescent="0.25">
      <c r="B855" s="27">
        <f>IF(AND(ISBLANK(TrackingWorksheet!B860),ISBLANK(TrackingWorksheet!C860),ISBLANK(TrackingWorksheet!G860),ISBLANK(TrackingWorksheet!H860),
ISBLANK(TrackingWorksheet!I860),ISBLANK(TrackingWorksheet!J860),ISBLANK(TrackingWorksheet!M860),
ISBLANK(TrackingWorksheet!N862)),1,0)</f>
        <v>1</v>
      </c>
      <c r="C855" s="12" t="str">
        <f>IF(B855=1,"",TrackingWorksheet!F860)</f>
        <v/>
      </c>
      <c r="D855" s="20" t="str">
        <f>IF(B855=1,"",IF(AND(TrackingWorksheet!B860&lt;&gt;"",TrackingWorksheet!B860&lt;=WeeklySummary!$C$7,OR(TrackingWorksheet!C860="",TrackingWorksheet!C860&gt;=WeeklySummary!$C$6)),1,0))</f>
        <v/>
      </c>
      <c r="E855" s="10" t="str">
        <f>IF(B855=1,"",IF(AND(TrackingWorksheet!G860 &lt;&gt;"",TrackingWorksheet!G860&lt;=WeeklySummary!$C$7, TrackingWorksheet!H860=Lists!$D$4), "Y", "N"))</f>
        <v/>
      </c>
      <c r="F855" s="10" t="str">
        <f>IF(B855=1,"",IF(AND(TrackingWorksheet!I860 &lt;&gt;"", TrackingWorksheet!I860&lt;=WeeklySummary!$C$7, TrackingWorksheet!J860=Lists!$D$4), "Y", "N"))</f>
        <v/>
      </c>
      <c r="G855" s="10" t="str">
        <f>IF(B855=1,"",IF(AND(TrackingWorksheet!G860 &lt;&gt;"",TrackingWorksheet!G860&lt;=WeeklySummary!$C$7, TrackingWorksheet!H860=Lists!$D$5), "Y", "N"))</f>
        <v/>
      </c>
      <c r="H855" s="10" t="str">
        <f>IF(B855=1,"",IF(AND(TrackingWorksheet!I860 &lt;&gt;"", TrackingWorksheet!I860&lt;=WeeklySummary!$C$7, TrackingWorksheet!J860=Lists!$D$5), "Y", "N"))</f>
        <v/>
      </c>
      <c r="I855" s="20" t="str">
        <f>IF(B855=1,"",IF(AND(TrackingWorksheet!G860 &lt;&gt;"", TrackingWorksheet!G860&lt;=WeeklySummary!$C$7, TrackingWorksheet!H860=Lists!$D$6), 1, 0))</f>
        <v/>
      </c>
      <c r="J855" s="20" t="str">
        <f t="shared" si="197"/>
        <v/>
      </c>
      <c r="K855" s="10" t="str">
        <f>IF(B855=1,"",IF(AND(TrackingWorksheet!I860&lt;=WeeklySummary!$C$7,TrackingWorksheet!K860="YES"),0,IF(AND(AND(OR(E855="Y",F855="Y"),E855&lt;&gt;F855),G855&lt;&gt;"Y", H855&lt;&gt;"Y"), 1, 0)))</f>
        <v/>
      </c>
      <c r="L855" s="20" t="str">
        <f t="shared" si="198"/>
        <v/>
      </c>
      <c r="M855" s="10" t="str">
        <f t="shared" si="199"/>
        <v/>
      </c>
      <c r="N855" s="20" t="str">
        <f t="shared" si="200"/>
        <v/>
      </c>
      <c r="O855" s="10" t="str">
        <f>IF(B855=1,"",IF(AND(TrackingWorksheet!I860&lt;=WeeklySummary!$C$7,TrackingWorksheet!K860="YES"),0,IF(AND(AND(OR(G855="Y",H855="Y"),G855&lt;&gt;H855),E855&lt;&gt;"Y", F855&lt;&gt;"Y"), 1, 0)))</f>
        <v/>
      </c>
      <c r="P855" s="20" t="str">
        <f t="shared" si="201"/>
        <v/>
      </c>
      <c r="Q855" s="10" t="str">
        <f t="shared" si="202"/>
        <v/>
      </c>
      <c r="R855" s="10" t="str">
        <f t="shared" si="203"/>
        <v/>
      </c>
      <c r="S855" s="10" t="str">
        <f>IF(B855=1,"",IF(AND(OR(AND(TrackingWorksheet!H860=Lists!$D$7,TrackingWorksheet!H860=TrackingWorksheet!J860),TrackingWorksheet!H860&lt;&gt;TrackingWorksheet!J860),TrackingWorksheet!K860="YES",TrackingWorksheet!H860&lt;&gt;Lists!$D$6,TrackingWorksheet!G860&lt;=WeeklySummary!$C$7,TrackingWorksheet!I860&lt;=WeeklySummary!$C$7),1,0))</f>
        <v/>
      </c>
      <c r="T855" s="10" t="str">
        <f t="shared" si="204"/>
        <v/>
      </c>
      <c r="U855" s="10" t="str">
        <f>IF($B855=1,"",IF(TrackingWorksheet!$K860="YES",1, 0)*D855)</f>
        <v/>
      </c>
      <c r="V855" s="20">
        <f t="shared" si="193"/>
        <v>0</v>
      </c>
      <c r="W855" s="20">
        <f t="shared" si="194"/>
        <v>0</v>
      </c>
      <c r="X855" s="10" t="str">
        <f>IF($B855=1,"",IF(AND(TrackingWorksheet!$L860&lt;&gt;"", TrackingWorksheet!$L860&gt;=WeeklySummary!$C$6,TrackingWorksheet!$L860&lt;=WeeklySummary!$C$7,OR(TrackingWorksheet!$H860=Lists!$D$4,TrackingWorksheet!$J860=Lists!$D$4)), 1, 0))</f>
        <v/>
      </c>
      <c r="Y855" s="10" t="str">
        <f>IF($B855=1,"",IF(AND(TrackingWorksheet!$L860&lt;&gt;"", TrackingWorksheet!$L860&gt;=WeeklySummary!$C$6,TrackingWorksheet!$L860&lt;=WeeklySummary!$C$7,OR(TrackingWorksheet!$H860=Lists!$D$5,TrackingWorksheet!$J860=Lists!$D$5)), 1, 0))</f>
        <v/>
      </c>
      <c r="Z855" s="10" t="str">
        <f>IF($B855=1,"",IF(AND(TrackingWorksheet!$L860&lt;&gt;"", TrackingWorksheet!$L860&gt;=WeeklySummary!$C$6,TrackingWorksheet!$L860&lt;=WeeklySummary!$C$7,OR(TrackingWorksheet!$H860=Lists!$D$6,TrackingWorksheet!$J860=Lists!$D$6)), 1, 0))</f>
        <v/>
      </c>
      <c r="AA855" s="19" t="str">
        <f>IF(B855=1,"",IF(AND(TrackingWorksheet!M860&lt;&gt;"",TrackingWorksheet!M860&lt;=WeeklySummary!$C$7),1,0)*D855)</f>
        <v/>
      </c>
      <c r="AB855" s="19" t="str">
        <f>IF(B855=1,"",IF(AND(TrackingWorksheet!N860&lt;&gt;"",TrackingWorksheet!N860&lt;=WeeklySummary!$C$7),1,0)*D855)</f>
        <v/>
      </c>
      <c r="AC855" s="19" t="str">
        <f>IF(B855=1,"",TrackingWorksheet!T860)</f>
        <v/>
      </c>
      <c r="AD855" s="19" t="str">
        <f>IF(B855=1,"",IF(D855*AND(TrackingWorksheet!S860&gt;=Calculations!$BD$3,TrackingWorksheet!U860="",TrackingWorksheet!K860="YES"),1,0))</f>
        <v/>
      </c>
      <c r="AE855" s="19" t="str">
        <f>IF($B855=1,"",IF(AND(TrackingWorksheet!$S860&gt;$BE$3,TrackingWorksheet!$T860=Lists!$P$4),1, 0)*D855)</f>
        <v/>
      </c>
      <c r="AF855" s="19" t="str">
        <f>IF($B855=1,"",IF(AND(TrackingWorksheet!$U860&gt;$BE$3,TrackingWorksheet!$V860=Lists!$P$4),1, 0)*D855)</f>
        <v/>
      </c>
      <c r="AG855" s="19" t="str">
        <f>IF($B855=1,"",IF(AND(TrackingWorksheet!$W860&gt;$BE$3,TrackingWorksheet!$X860=Lists!$P$4),1, 0)*D855)</f>
        <v/>
      </c>
      <c r="AH855" s="19" t="str">
        <f>IF($B855=1,"",IF(AND(TrackingWorksheet!$Y860&gt;$BE$3,TrackingWorksheet!$Z860=Lists!$P$4),1, 0)*D855)</f>
        <v/>
      </c>
      <c r="AI855" s="19" t="str">
        <f>IF($B855=1,"",IF(AND(TrackingWorksheet!$AA860&gt;$BE$3,TrackingWorksheet!$AB860=Lists!$P$4),1, 0)*D855)</f>
        <v/>
      </c>
      <c r="AJ855" s="19" t="str">
        <f>IF($B855=1,"",IF(AND(TrackingWorksheet!$S860&gt;$BE$3,TrackingWorksheet!$T860=Lists!$P$5),1, 0)*D855)</f>
        <v/>
      </c>
      <c r="AK855" s="19" t="str">
        <f>IF($B855=1,"",IF(AND(TrackingWorksheet!$U860&gt;$BE$3,TrackingWorksheet!$V860=Lists!$P$5),1, 0)*D855)</f>
        <v/>
      </c>
      <c r="AL855" s="19" t="str">
        <f>IF($B855=1,"",IF(AND(TrackingWorksheet!$W860&gt;$BE$3,TrackingWorksheet!$X860=Lists!$P$5),1, 0)*D855)</f>
        <v/>
      </c>
      <c r="AM855" s="19" t="str">
        <f>IF($B855=1,"",IF(AND(TrackingWorksheet!$Y860&gt;$BE$3,TrackingWorksheet!$Z860=Lists!$P$5),1, 0)*D855)</f>
        <v/>
      </c>
      <c r="AN855" s="19" t="str">
        <f>IF($B855=1,"",IF(AND(TrackingWorksheet!$AA860&gt;$BE$3,TrackingWorksheet!$AB860=Lists!$P$5),1, 0)*D855)</f>
        <v/>
      </c>
      <c r="AO855" s="19" t="str">
        <f>IF($B855=1,"",IF(AND(TrackingWorksheet!$S860&gt;$BE$3,TrackingWorksheet!$T860=Lists!$P$6),1, 0)*D855)</f>
        <v/>
      </c>
      <c r="AP855" s="19" t="str">
        <f>IF($B855=1,"",IF(AND(TrackingWorksheet!$U860&gt;$BE$3,TrackingWorksheet!$V860=Lists!$P$6),1, 0)*D855)</f>
        <v/>
      </c>
      <c r="AQ855" s="19" t="str">
        <f>IF($B855=1,"",IF(AND(TrackingWorksheet!$W860&gt;$BE$3,TrackingWorksheet!$X860=Lists!$P$6),1, 0)*D855)</f>
        <v/>
      </c>
      <c r="AR855" s="19" t="str">
        <f>IF($B855=1,"",IF(AND(TrackingWorksheet!$Y860&gt;$BE$3,TrackingWorksheet!$Z860=Lists!$P$6),1, 0)*D855)</f>
        <v/>
      </c>
      <c r="AS855" s="19" t="str">
        <f>IF($B855=1,"",IF(AND(TrackingWorksheet!$AA860&gt;$BE$3,TrackingWorksheet!$AB860=Lists!$P$6),1, 0)*D855)</f>
        <v/>
      </c>
      <c r="AT855" s="19">
        <f t="shared" si="195"/>
        <v>0</v>
      </c>
      <c r="AU855" s="19" t="str">
        <f>IF(B855=1,"",IF(AND(TrackingWorksheet!K860="",TrackingWorksheet!M860="", TrackingWorksheet!N860="", TrackingWorksheet!S860="", TrackingWorksheet!V860="", TrackingWorksheet!W860="", TrackingWorksheet!Y860="", TrackingWorksheet!AA860="", V855=1),1,0)*D855)</f>
        <v/>
      </c>
      <c r="AV855" s="19" t="str">
        <f>IF(B855=1,"",IF(D855*AND(TrackingWorksheet!U860&gt;Calculations!$BE$3,TrackingWorksheet!K860="YES"),1,0))</f>
        <v/>
      </c>
      <c r="AW855" s="19" t="str">
        <f>IF(B855=1,"",IF(D855*AND(TrackingWorksheet!W860&gt;Calculations!$BE$3,TrackingWorksheet!K860="YES"),1,0))</f>
        <v/>
      </c>
      <c r="AX855" s="19">
        <f t="shared" si="196"/>
        <v>0</v>
      </c>
      <c r="AY855" s="19">
        <f t="shared" si="192"/>
        <v>0</v>
      </c>
      <c r="AZ855" s="27" t="str">
        <f>IF(B855=1,"",IF(TrackingWorksheet!Q860="","",TrackingWorksheet!Q860))</f>
        <v/>
      </c>
      <c r="BB855" s="4"/>
      <c r="BC855" s="4"/>
      <c r="BD855" s="4"/>
      <c r="BE855" s="4"/>
      <c r="BF855" s="4"/>
      <c r="BG855" s="4" t="str">
        <f>IF(B855=1,"",IF(AND(N855=1,TrackingWorksheet!$I860+14&lt;=WeeklySummary!$C$7),1,0))</f>
        <v/>
      </c>
      <c r="BH855" s="4" t="str">
        <f>IF(B855=1,"",IF(AND(R855=1,TrackingWorksheet!$I860+14&lt;=WeeklySummary!$C$7),1,0))</f>
        <v/>
      </c>
      <c r="BI855" s="4" t="str">
        <f>IF(B855=1,"",IF(AND(J855=1,TrackingWorksheet!$G860+14&lt;=WeeklySummary!$C$7),1,0))</f>
        <v/>
      </c>
      <c r="BJ855" s="4" t="str">
        <f>IF(B855=1,"",IF(AND(T855=1,TrackingWorksheet!$I860+14&lt;=WeeklySummary!$C$7),1,0))</f>
        <v/>
      </c>
      <c r="BK855" s="4" t="str">
        <f>IF(B855=1,"",IF(AND(T855=1,TrackingWorksheet!$G860+14&lt;=WeeklySummary!$C$7),1,0))</f>
        <v/>
      </c>
      <c r="BL855" s="4">
        <f t="shared" si="205"/>
        <v>0</v>
      </c>
    </row>
    <row r="856" spans="2:64" x14ac:dyDescent="0.25">
      <c r="B856" s="27">
        <f>IF(AND(ISBLANK(TrackingWorksheet!B861),ISBLANK(TrackingWorksheet!C861),ISBLANK(TrackingWorksheet!G861),ISBLANK(TrackingWorksheet!H861),
ISBLANK(TrackingWorksheet!I861),ISBLANK(TrackingWorksheet!J861),ISBLANK(TrackingWorksheet!M861),
ISBLANK(TrackingWorksheet!N863)),1,0)</f>
        <v>1</v>
      </c>
      <c r="C856" s="12" t="str">
        <f>IF(B856=1,"",TrackingWorksheet!F861)</f>
        <v/>
      </c>
      <c r="D856" s="20" t="str">
        <f>IF(B856=1,"",IF(AND(TrackingWorksheet!B861&lt;&gt;"",TrackingWorksheet!B861&lt;=WeeklySummary!$C$7,OR(TrackingWorksheet!C861="",TrackingWorksheet!C861&gt;=WeeklySummary!$C$6)),1,0))</f>
        <v/>
      </c>
      <c r="E856" s="10" t="str">
        <f>IF(B856=1,"",IF(AND(TrackingWorksheet!G861 &lt;&gt;"",TrackingWorksheet!G861&lt;=WeeklySummary!$C$7, TrackingWorksheet!H861=Lists!$D$4), "Y", "N"))</f>
        <v/>
      </c>
      <c r="F856" s="10" t="str">
        <f>IF(B856=1,"",IF(AND(TrackingWorksheet!I861 &lt;&gt;"", TrackingWorksheet!I861&lt;=WeeklySummary!$C$7, TrackingWorksheet!J861=Lists!$D$4), "Y", "N"))</f>
        <v/>
      </c>
      <c r="G856" s="10" t="str">
        <f>IF(B856=1,"",IF(AND(TrackingWorksheet!G861 &lt;&gt;"",TrackingWorksheet!G861&lt;=WeeklySummary!$C$7, TrackingWorksheet!H861=Lists!$D$5), "Y", "N"))</f>
        <v/>
      </c>
      <c r="H856" s="10" t="str">
        <f>IF(B856=1,"",IF(AND(TrackingWorksheet!I861 &lt;&gt;"", TrackingWorksheet!I861&lt;=WeeklySummary!$C$7, TrackingWorksheet!J861=Lists!$D$5), "Y", "N"))</f>
        <v/>
      </c>
      <c r="I856" s="20" t="str">
        <f>IF(B856=1,"",IF(AND(TrackingWorksheet!G861 &lt;&gt;"", TrackingWorksheet!G861&lt;=WeeklySummary!$C$7, TrackingWorksheet!H861=Lists!$D$6), 1, 0))</f>
        <v/>
      </c>
      <c r="J856" s="20" t="str">
        <f t="shared" si="197"/>
        <v/>
      </c>
      <c r="K856" s="10" t="str">
        <f>IF(B856=1,"",IF(AND(TrackingWorksheet!I861&lt;=WeeklySummary!$C$7,TrackingWorksheet!K861="YES"),0,IF(AND(AND(OR(E856="Y",F856="Y"),E856&lt;&gt;F856),G856&lt;&gt;"Y", H856&lt;&gt;"Y"), 1, 0)))</f>
        <v/>
      </c>
      <c r="L856" s="20" t="str">
        <f t="shared" si="198"/>
        <v/>
      </c>
      <c r="M856" s="10" t="str">
        <f t="shared" si="199"/>
        <v/>
      </c>
      <c r="N856" s="20" t="str">
        <f t="shared" si="200"/>
        <v/>
      </c>
      <c r="O856" s="10" t="str">
        <f>IF(B856=1,"",IF(AND(TrackingWorksheet!I861&lt;=WeeklySummary!$C$7,TrackingWorksheet!K861="YES"),0,IF(AND(AND(OR(G856="Y",H856="Y"),G856&lt;&gt;H856),E856&lt;&gt;"Y", F856&lt;&gt;"Y"), 1, 0)))</f>
        <v/>
      </c>
      <c r="P856" s="20" t="str">
        <f t="shared" si="201"/>
        <v/>
      </c>
      <c r="Q856" s="10" t="str">
        <f t="shared" si="202"/>
        <v/>
      </c>
      <c r="R856" s="10" t="str">
        <f t="shared" si="203"/>
        <v/>
      </c>
      <c r="S856" s="10" t="str">
        <f>IF(B856=1,"",IF(AND(OR(AND(TrackingWorksheet!H861=Lists!$D$7,TrackingWorksheet!H861=TrackingWorksheet!J861),TrackingWorksheet!H861&lt;&gt;TrackingWorksheet!J861),TrackingWorksheet!K861="YES",TrackingWorksheet!H861&lt;&gt;Lists!$D$6,TrackingWorksheet!G861&lt;=WeeklySummary!$C$7,TrackingWorksheet!I861&lt;=WeeklySummary!$C$7),1,0))</f>
        <v/>
      </c>
      <c r="T856" s="10" t="str">
        <f t="shared" si="204"/>
        <v/>
      </c>
      <c r="U856" s="10" t="str">
        <f>IF($B856=1,"",IF(TrackingWorksheet!$K861="YES",1, 0)*D856)</f>
        <v/>
      </c>
      <c r="V856" s="20">
        <f t="shared" si="193"/>
        <v>0</v>
      </c>
      <c r="W856" s="20">
        <f t="shared" si="194"/>
        <v>0</v>
      </c>
      <c r="X856" s="10" t="str">
        <f>IF($B856=1,"",IF(AND(TrackingWorksheet!$L861&lt;&gt;"", TrackingWorksheet!$L861&gt;=WeeklySummary!$C$6,TrackingWorksheet!$L861&lt;=WeeklySummary!$C$7,OR(TrackingWorksheet!$H861=Lists!$D$4,TrackingWorksheet!$J861=Lists!$D$4)), 1, 0))</f>
        <v/>
      </c>
      <c r="Y856" s="10" t="str">
        <f>IF($B856=1,"",IF(AND(TrackingWorksheet!$L861&lt;&gt;"", TrackingWorksheet!$L861&gt;=WeeklySummary!$C$6,TrackingWorksheet!$L861&lt;=WeeklySummary!$C$7,OR(TrackingWorksheet!$H861=Lists!$D$5,TrackingWorksheet!$J861=Lists!$D$5)), 1, 0))</f>
        <v/>
      </c>
      <c r="Z856" s="10" t="str">
        <f>IF($B856=1,"",IF(AND(TrackingWorksheet!$L861&lt;&gt;"", TrackingWorksheet!$L861&gt;=WeeklySummary!$C$6,TrackingWorksheet!$L861&lt;=WeeklySummary!$C$7,OR(TrackingWorksheet!$H861=Lists!$D$6,TrackingWorksheet!$J861=Lists!$D$6)), 1, 0))</f>
        <v/>
      </c>
      <c r="AA856" s="19" t="str">
        <f>IF(B856=1,"",IF(AND(TrackingWorksheet!M861&lt;&gt;"",TrackingWorksheet!M861&lt;=WeeklySummary!$C$7),1,0)*D856)</f>
        <v/>
      </c>
      <c r="AB856" s="19" t="str">
        <f>IF(B856=1,"",IF(AND(TrackingWorksheet!N861&lt;&gt;"",TrackingWorksheet!N861&lt;=WeeklySummary!$C$7),1,0)*D856)</f>
        <v/>
      </c>
      <c r="AC856" s="19" t="str">
        <f>IF(B856=1,"",TrackingWorksheet!T861)</f>
        <v/>
      </c>
      <c r="AD856" s="19" t="str">
        <f>IF(B856=1,"",IF(D856*AND(TrackingWorksheet!S861&gt;=Calculations!$BD$3,TrackingWorksheet!U861="",TrackingWorksheet!K861="YES"),1,0))</f>
        <v/>
      </c>
      <c r="AE856" s="19" t="str">
        <f>IF($B856=1,"",IF(AND(TrackingWorksheet!$S861&gt;$BE$3,TrackingWorksheet!$T861=Lists!$P$4),1, 0)*D856)</f>
        <v/>
      </c>
      <c r="AF856" s="19" t="str">
        <f>IF($B856=1,"",IF(AND(TrackingWorksheet!$U861&gt;$BE$3,TrackingWorksheet!$V861=Lists!$P$4),1, 0)*D856)</f>
        <v/>
      </c>
      <c r="AG856" s="19" t="str">
        <f>IF($B856=1,"",IF(AND(TrackingWorksheet!$W861&gt;$BE$3,TrackingWorksheet!$X861=Lists!$P$4),1, 0)*D856)</f>
        <v/>
      </c>
      <c r="AH856" s="19" t="str">
        <f>IF($B856=1,"",IF(AND(TrackingWorksheet!$Y861&gt;$BE$3,TrackingWorksheet!$Z861=Lists!$P$4),1, 0)*D856)</f>
        <v/>
      </c>
      <c r="AI856" s="19" t="str">
        <f>IF($B856=1,"",IF(AND(TrackingWorksheet!$AA861&gt;$BE$3,TrackingWorksheet!$AB861=Lists!$P$4),1, 0)*D856)</f>
        <v/>
      </c>
      <c r="AJ856" s="19" t="str">
        <f>IF($B856=1,"",IF(AND(TrackingWorksheet!$S861&gt;$BE$3,TrackingWorksheet!$T861=Lists!$P$5),1, 0)*D856)</f>
        <v/>
      </c>
      <c r="AK856" s="19" t="str">
        <f>IF($B856=1,"",IF(AND(TrackingWorksheet!$U861&gt;$BE$3,TrackingWorksheet!$V861=Lists!$P$5),1, 0)*D856)</f>
        <v/>
      </c>
      <c r="AL856" s="19" t="str">
        <f>IF($B856=1,"",IF(AND(TrackingWorksheet!$W861&gt;$BE$3,TrackingWorksheet!$X861=Lists!$P$5),1, 0)*D856)</f>
        <v/>
      </c>
      <c r="AM856" s="19" t="str">
        <f>IF($B856=1,"",IF(AND(TrackingWorksheet!$Y861&gt;$BE$3,TrackingWorksheet!$Z861=Lists!$P$5),1, 0)*D856)</f>
        <v/>
      </c>
      <c r="AN856" s="19" t="str">
        <f>IF($B856=1,"",IF(AND(TrackingWorksheet!$AA861&gt;$BE$3,TrackingWorksheet!$AB861=Lists!$P$5),1, 0)*D856)</f>
        <v/>
      </c>
      <c r="AO856" s="19" t="str">
        <f>IF($B856=1,"",IF(AND(TrackingWorksheet!$S861&gt;$BE$3,TrackingWorksheet!$T861=Lists!$P$6),1, 0)*D856)</f>
        <v/>
      </c>
      <c r="AP856" s="19" t="str">
        <f>IF($B856=1,"",IF(AND(TrackingWorksheet!$U861&gt;$BE$3,TrackingWorksheet!$V861=Lists!$P$6),1, 0)*D856)</f>
        <v/>
      </c>
      <c r="AQ856" s="19" t="str">
        <f>IF($B856=1,"",IF(AND(TrackingWorksheet!$W861&gt;$BE$3,TrackingWorksheet!$X861=Lists!$P$6),1, 0)*D856)</f>
        <v/>
      </c>
      <c r="AR856" s="19" t="str">
        <f>IF($B856=1,"",IF(AND(TrackingWorksheet!$Y861&gt;$BE$3,TrackingWorksheet!$Z861=Lists!$P$6),1, 0)*D856)</f>
        <v/>
      </c>
      <c r="AS856" s="19" t="str">
        <f>IF($B856=1,"",IF(AND(TrackingWorksheet!$AA861&gt;$BE$3,TrackingWorksheet!$AB861=Lists!$P$6),1, 0)*D856)</f>
        <v/>
      </c>
      <c r="AT856" s="19">
        <f t="shared" si="195"/>
        <v>0</v>
      </c>
      <c r="AU856" s="19" t="str">
        <f>IF(B856=1,"",IF(AND(TrackingWorksheet!K861="",TrackingWorksheet!M861="", TrackingWorksheet!N861="", TrackingWorksheet!S861="", TrackingWorksheet!V861="", TrackingWorksheet!W861="", TrackingWorksheet!Y861="", TrackingWorksheet!AA861="", V856=1),1,0)*D856)</f>
        <v/>
      </c>
      <c r="AV856" s="19" t="str">
        <f>IF(B856=1,"",IF(D856*AND(TrackingWorksheet!U861&gt;Calculations!$BE$3,TrackingWorksheet!K861="YES"),1,0))</f>
        <v/>
      </c>
      <c r="AW856" s="19" t="str">
        <f>IF(B856=1,"",IF(D856*AND(TrackingWorksheet!W861&gt;Calculations!$BE$3,TrackingWorksheet!K861="YES"),1,0))</f>
        <v/>
      </c>
      <c r="AX856" s="19">
        <f t="shared" si="196"/>
        <v>0</v>
      </c>
      <c r="AY856" s="19">
        <f t="shared" si="192"/>
        <v>0</v>
      </c>
      <c r="AZ856" s="27" t="str">
        <f>IF(B856=1,"",IF(TrackingWorksheet!Q861="","",TrackingWorksheet!Q861))</f>
        <v/>
      </c>
      <c r="BB856" s="4"/>
      <c r="BC856" s="4"/>
      <c r="BD856" s="4"/>
      <c r="BE856" s="4"/>
      <c r="BF856" s="4"/>
      <c r="BG856" s="4" t="str">
        <f>IF(B856=1,"",IF(AND(N856=1,TrackingWorksheet!$I861+14&lt;=WeeklySummary!$C$7),1,0))</f>
        <v/>
      </c>
      <c r="BH856" s="4" t="str">
        <f>IF(B856=1,"",IF(AND(R856=1,TrackingWorksheet!$I861+14&lt;=WeeklySummary!$C$7),1,0))</f>
        <v/>
      </c>
      <c r="BI856" s="4" t="str">
        <f>IF(B856=1,"",IF(AND(J856=1,TrackingWorksheet!$G861+14&lt;=WeeklySummary!$C$7),1,0))</f>
        <v/>
      </c>
      <c r="BJ856" s="4" t="str">
        <f>IF(B856=1,"",IF(AND(T856=1,TrackingWorksheet!$I861+14&lt;=WeeklySummary!$C$7),1,0))</f>
        <v/>
      </c>
      <c r="BK856" s="4" t="str">
        <f>IF(B856=1,"",IF(AND(T856=1,TrackingWorksheet!$G861+14&lt;=WeeklySummary!$C$7),1,0))</f>
        <v/>
      </c>
      <c r="BL856" s="4">
        <f t="shared" si="205"/>
        <v>0</v>
      </c>
    </row>
    <row r="857" spans="2:64" x14ac:dyDescent="0.25">
      <c r="B857" s="27">
        <f>IF(AND(ISBLANK(TrackingWorksheet!B862),ISBLANK(TrackingWorksheet!C862),ISBLANK(TrackingWorksheet!G862),ISBLANK(TrackingWorksheet!H862),
ISBLANK(TrackingWorksheet!I862),ISBLANK(TrackingWorksheet!J862),ISBLANK(TrackingWorksheet!M862),
ISBLANK(TrackingWorksheet!N864)),1,0)</f>
        <v>1</v>
      </c>
      <c r="C857" s="12" t="str">
        <f>IF(B857=1,"",TrackingWorksheet!F862)</f>
        <v/>
      </c>
      <c r="D857" s="20" t="str">
        <f>IF(B857=1,"",IF(AND(TrackingWorksheet!B862&lt;&gt;"",TrackingWorksheet!B862&lt;=WeeklySummary!$C$7,OR(TrackingWorksheet!C862="",TrackingWorksheet!C862&gt;=WeeklySummary!$C$6)),1,0))</f>
        <v/>
      </c>
      <c r="E857" s="10" t="str">
        <f>IF(B857=1,"",IF(AND(TrackingWorksheet!G862 &lt;&gt;"",TrackingWorksheet!G862&lt;=WeeklySummary!$C$7, TrackingWorksheet!H862=Lists!$D$4), "Y", "N"))</f>
        <v/>
      </c>
      <c r="F857" s="10" t="str">
        <f>IF(B857=1,"",IF(AND(TrackingWorksheet!I862 &lt;&gt;"", TrackingWorksheet!I862&lt;=WeeklySummary!$C$7, TrackingWorksheet!J862=Lists!$D$4), "Y", "N"))</f>
        <v/>
      </c>
      <c r="G857" s="10" t="str">
        <f>IF(B857=1,"",IF(AND(TrackingWorksheet!G862 &lt;&gt;"",TrackingWorksheet!G862&lt;=WeeklySummary!$C$7, TrackingWorksheet!H862=Lists!$D$5), "Y", "N"))</f>
        <v/>
      </c>
      <c r="H857" s="10" t="str">
        <f>IF(B857=1,"",IF(AND(TrackingWorksheet!I862 &lt;&gt;"", TrackingWorksheet!I862&lt;=WeeklySummary!$C$7, TrackingWorksheet!J862=Lists!$D$5), "Y", "N"))</f>
        <v/>
      </c>
      <c r="I857" s="20" t="str">
        <f>IF(B857=1,"",IF(AND(TrackingWorksheet!G862 &lt;&gt;"", TrackingWorksheet!G862&lt;=WeeklySummary!$C$7, TrackingWorksheet!H862=Lists!$D$6), 1, 0))</f>
        <v/>
      </c>
      <c r="J857" s="20" t="str">
        <f t="shared" si="197"/>
        <v/>
      </c>
      <c r="K857" s="10" t="str">
        <f>IF(B857=1,"",IF(AND(TrackingWorksheet!I862&lt;=WeeklySummary!$C$7,TrackingWorksheet!K862="YES"),0,IF(AND(AND(OR(E857="Y",F857="Y"),E857&lt;&gt;F857),G857&lt;&gt;"Y", H857&lt;&gt;"Y"), 1, 0)))</f>
        <v/>
      </c>
      <c r="L857" s="20" t="str">
        <f t="shared" si="198"/>
        <v/>
      </c>
      <c r="M857" s="10" t="str">
        <f t="shared" si="199"/>
        <v/>
      </c>
      <c r="N857" s="20" t="str">
        <f t="shared" si="200"/>
        <v/>
      </c>
      <c r="O857" s="10" t="str">
        <f>IF(B857=1,"",IF(AND(TrackingWorksheet!I862&lt;=WeeklySummary!$C$7,TrackingWorksheet!K862="YES"),0,IF(AND(AND(OR(G857="Y",H857="Y"),G857&lt;&gt;H857),E857&lt;&gt;"Y", F857&lt;&gt;"Y"), 1, 0)))</f>
        <v/>
      </c>
      <c r="P857" s="20" t="str">
        <f t="shared" si="201"/>
        <v/>
      </c>
      <c r="Q857" s="10" t="str">
        <f t="shared" si="202"/>
        <v/>
      </c>
      <c r="R857" s="10" t="str">
        <f t="shared" si="203"/>
        <v/>
      </c>
      <c r="S857" s="10" t="str">
        <f>IF(B857=1,"",IF(AND(OR(AND(TrackingWorksheet!H862=Lists!$D$7,TrackingWorksheet!H862=TrackingWorksheet!J862),TrackingWorksheet!H862&lt;&gt;TrackingWorksheet!J862),TrackingWorksheet!K862="YES",TrackingWorksheet!H862&lt;&gt;Lists!$D$6,TrackingWorksheet!G862&lt;=WeeklySummary!$C$7,TrackingWorksheet!I862&lt;=WeeklySummary!$C$7),1,0))</f>
        <v/>
      </c>
      <c r="T857" s="10" t="str">
        <f t="shared" si="204"/>
        <v/>
      </c>
      <c r="U857" s="10" t="str">
        <f>IF($B857=1,"",IF(TrackingWorksheet!$K862="YES",1, 0)*D857)</f>
        <v/>
      </c>
      <c r="V857" s="20">
        <f t="shared" si="193"/>
        <v>0</v>
      </c>
      <c r="W857" s="20">
        <f t="shared" si="194"/>
        <v>0</v>
      </c>
      <c r="X857" s="10" t="str">
        <f>IF($B857=1,"",IF(AND(TrackingWorksheet!$L862&lt;&gt;"", TrackingWorksheet!$L862&gt;=WeeklySummary!$C$6,TrackingWorksheet!$L862&lt;=WeeklySummary!$C$7,OR(TrackingWorksheet!$H862=Lists!$D$4,TrackingWorksheet!$J862=Lists!$D$4)), 1, 0))</f>
        <v/>
      </c>
      <c r="Y857" s="10" t="str">
        <f>IF($B857=1,"",IF(AND(TrackingWorksheet!$L862&lt;&gt;"", TrackingWorksheet!$L862&gt;=WeeklySummary!$C$6,TrackingWorksheet!$L862&lt;=WeeklySummary!$C$7,OR(TrackingWorksheet!$H862=Lists!$D$5,TrackingWorksheet!$J862=Lists!$D$5)), 1, 0))</f>
        <v/>
      </c>
      <c r="Z857" s="10" t="str">
        <f>IF($B857=1,"",IF(AND(TrackingWorksheet!$L862&lt;&gt;"", TrackingWorksheet!$L862&gt;=WeeklySummary!$C$6,TrackingWorksheet!$L862&lt;=WeeklySummary!$C$7,OR(TrackingWorksheet!$H862=Lists!$D$6,TrackingWorksheet!$J862=Lists!$D$6)), 1, 0))</f>
        <v/>
      </c>
      <c r="AA857" s="19" t="str">
        <f>IF(B857=1,"",IF(AND(TrackingWorksheet!M862&lt;&gt;"",TrackingWorksheet!M862&lt;=WeeklySummary!$C$7),1,0)*D857)</f>
        <v/>
      </c>
      <c r="AB857" s="19" t="str">
        <f>IF(B857=1,"",IF(AND(TrackingWorksheet!N862&lt;&gt;"",TrackingWorksheet!N862&lt;=WeeklySummary!$C$7),1,0)*D857)</f>
        <v/>
      </c>
      <c r="AC857" s="19" t="str">
        <f>IF(B857=1,"",TrackingWorksheet!T862)</f>
        <v/>
      </c>
      <c r="AD857" s="19" t="str">
        <f>IF(B857=1,"",IF(D857*AND(TrackingWorksheet!S862&gt;=Calculations!$BD$3,TrackingWorksheet!U862="",TrackingWorksheet!K862="YES"),1,0))</f>
        <v/>
      </c>
      <c r="AE857" s="19" t="str">
        <f>IF($B857=1,"",IF(AND(TrackingWorksheet!$S862&gt;$BE$3,TrackingWorksheet!$T862=Lists!$P$4),1, 0)*D857)</f>
        <v/>
      </c>
      <c r="AF857" s="19" t="str">
        <f>IF($B857=1,"",IF(AND(TrackingWorksheet!$U862&gt;$BE$3,TrackingWorksheet!$V862=Lists!$P$4),1, 0)*D857)</f>
        <v/>
      </c>
      <c r="AG857" s="19" t="str">
        <f>IF($B857=1,"",IF(AND(TrackingWorksheet!$W862&gt;$BE$3,TrackingWorksheet!$X862=Lists!$P$4),1, 0)*D857)</f>
        <v/>
      </c>
      <c r="AH857" s="19" t="str">
        <f>IF($B857=1,"",IF(AND(TrackingWorksheet!$Y862&gt;$BE$3,TrackingWorksheet!$Z862=Lists!$P$4),1, 0)*D857)</f>
        <v/>
      </c>
      <c r="AI857" s="19" t="str">
        <f>IF($B857=1,"",IF(AND(TrackingWorksheet!$AA862&gt;$BE$3,TrackingWorksheet!$AB862=Lists!$P$4),1, 0)*D857)</f>
        <v/>
      </c>
      <c r="AJ857" s="19" t="str">
        <f>IF($B857=1,"",IF(AND(TrackingWorksheet!$S862&gt;$BE$3,TrackingWorksheet!$T862=Lists!$P$5),1, 0)*D857)</f>
        <v/>
      </c>
      <c r="AK857" s="19" t="str">
        <f>IF($B857=1,"",IF(AND(TrackingWorksheet!$U862&gt;$BE$3,TrackingWorksheet!$V862=Lists!$P$5),1, 0)*D857)</f>
        <v/>
      </c>
      <c r="AL857" s="19" t="str">
        <f>IF($B857=1,"",IF(AND(TrackingWorksheet!$W862&gt;$BE$3,TrackingWorksheet!$X862=Lists!$P$5),1, 0)*D857)</f>
        <v/>
      </c>
      <c r="AM857" s="19" t="str">
        <f>IF($B857=1,"",IF(AND(TrackingWorksheet!$Y862&gt;$BE$3,TrackingWorksheet!$Z862=Lists!$P$5),1, 0)*D857)</f>
        <v/>
      </c>
      <c r="AN857" s="19" t="str">
        <f>IF($B857=1,"",IF(AND(TrackingWorksheet!$AA862&gt;$BE$3,TrackingWorksheet!$AB862=Lists!$P$5),1, 0)*D857)</f>
        <v/>
      </c>
      <c r="AO857" s="19" t="str">
        <f>IF($B857=1,"",IF(AND(TrackingWorksheet!$S862&gt;$BE$3,TrackingWorksheet!$T862=Lists!$P$6),1, 0)*D857)</f>
        <v/>
      </c>
      <c r="AP857" s="19" t="str">
        <f>IF($B857=1,"",IF(AND(TrackingWorksheet!$U862&gt;$BE$3,TrackingWorksheet!$V862=Lists!$P$6),1, 0)*D857)</f>
        <v/>
      </c>
      <c r="AQ857" s="19" t="str">
        <f>IF($B857=1,"",IF(AND(TrackingWorksheet!$W862&gt;$BE$3,TrackingWorksheet!$X862=Lists!$P$6),1, 0)*D857)</f>
        <v/>
      </c>
      <c r="AR857" s="19" t="str">
        <f>IF($B857=1,"",IF(AND(TrackingWorksheet!$Y862&gt;$BE$3,TrackingWorksheet!$Z862=Lists!$P$6),1, 0)*D857)</f>
        <v/>
      </c>
      <c r="AS857" s="19" t="str">
        <f>IF($B857=1,"",IF(AND(TrackingWorksheet!$AA862&gt;$BE$3,TrackingWorksheet!$AB862=Lists!$P$6),1, 0)*D857)</f>
        <v/>
      </c>
      <c r="AT857" s="19">
        <f t="shared" si="195"/>
        <v>0</v>
      </c>
      <c r="AU857" s="19" t="str">
        <f>IF(B857=1,"",IF(AND(TrackingWorksheet!K862="",TrackingWorksheet!M862="", TrackingWorksheet!N862="", TrackingWorksheet!S862="", TrackingWorksheet!V862="", TrackingWorksheet!W862="", TrackingWorksheet!Y862="", TrackingWorksheet!AA862="", V857=1),1,0)*D857)</f>
        <v/>
      </c>
      <c r="AV857" s="19" t="str">
        <f>IF(B857=1,"",IF(D857*AND(TrackingWorksheet!U862&gt;Calculations!$BE$3,TrackingWorksheet!K862="YES"),1,0))</f>
        <v/>
      </c>
      <c r="AW857" s="19" t="str">
        <f>IF(B857=1,"",IF(D857*AND(TrackingWorksheet!W862&gt;Calculations!$BE$3,TrackingWorksheet!K862="YES"),1,0))</f>
        <v/>
      </c>
      <c r="AX857" s="19">
        <f t="shared" si="196"/>
        <v>0</v>
      </c>
      <c r="AY857" s="19">
        <f t="shared" si="192"/>
        <v>0</v>
      </c>
      <c r="AZ857" s="27" t="str">
        <f>IF(B857=1,"",IF(TrackingWorksheet!Q862="","",TrackingWorksheet!Q862))</f>
        <v/>
      </c>
      <c r="BB857" s="4"/>
      <c r="BC857" s="4"/>
      <c r="BD857" s="4"/>
      <c r="BE857" s="4"/>
      <c r="BF857" s="4"/>
      <c r="BG857" s="4" t="str">
        <f>IF(B857=1,"",IF(AND(N857=1,TrackingWorksheet!$I862+14&lt;=WeeklySummary!$C$7),1,0))</f>
        <v/>
      </c>
      <c r="BH857" s="4" t="str">
        <f>IF(B857=1,"",IF(AND(R857=1,TrackingWorksheet!$I862+14&lt;=WeeklySummary!$C$7),1,0))</f>
        <v/>
      </c>
      <c r="BI857" s="4" t="str">
        <f>IF(B857=1,"",IF(AND(J857=1,TrackingWorksheet!$G862+14&lt;=WeeklySummary!$C$7),1,0))</f>
        <v/>
      </c>
      <c r="BJ857" s="4" t="str">
        <f>IF(B857=1,"",IF(AND(T857=1,TrackingWorksheet!$I862+14&lt;=WeeklySummary!$C$7),1,0))</f>
        <v/>
      </c>
      <c r="BK857" s="4" t="str">
        <f>IF(B857=1,"",IF(AND(T857=1,TrackingWorksheet!$G862+14&lt;=WeeklySummary!$C$7),1,0))</f>
        <v/>
      </c>
      <c r="BL857" s="4">
        <f t="shared" si="205"/>
        <v>0</v>
      </c>
    </row>
    <row r="858" spans="2:64" x14ac:dyDescent="0.25">
      <c r="B858" s="27">
        <f>IF(AND(ISBLANK(TrackingWorksheet!B863),ISBLANK(TrackingWorksheet!C863),ISBLANK(TrackingWorksheet!G863),ISBLANK(TrackingWorksheet!H863),
ISBLANK(TrackingWorksheet!I863),ISBLANK(TrackingWorksheet!J863),ISBLANK(TrackingWorksheet!M863),
ISBLANK(TrackingWorksheet!N865)),1,0)</f>
        <v>1</v>
      </c>
      <c r="C858" s="12" t="str">
        <f>IF(B858=1,"",TrackingWorksheet!F863)</f>
        <v/>
      </c>
      <c r="D858" s="20" t="str">
        <f>IF(B858=1,"",IF(AND(TrackingWorksheet!B863&lt;&gt;"",TrackingWorksheet!B863&lt;=WeeklySummary!$C$7,OR(TrackingWorksheet!C863="",TrackingWorksheet!C863&gt;=WeeklySummary!$C$6)),1,0))</f>
        <v/>
      </c>
      <c r="E858" s="10" t="str">
        <f>IF(B858=1,"",IF(AND(TrackingWorksheet!G863 &lt;&gt;"",TrackingWorksheet!G863&lt;=WeeklySummary!$C$7, TrackingWorksheet!H863=Lists!$D$4), "Y", "N"))</f>
        <v/>
      </c>
      <c r="F858" s="10" t="str">
        <f>IF(B858=1,"",IF(AND(TrackingWorksheet!I863 &lt;&gt;"", TrackingWorksheet!I863&lt;=WeeklySummary!$C$7, TrackingWorksheet!J863=Lists!$D$4), "Y", "N"))</f>
        <v/>
      </c>
      <c r="G858" s="10" t="str">
        <f>IF(B858=1,"",IF(AND(TrackingWorksheet!G863 &lt;&gt;"",TrackingWorksheet!G863&lt;=WeeklySummary!$C$7, TrackingWorksheet!H863=Lists!$D$5), "Y", "N"))</f>
        <v/>
      </c>
      <c r="H858" s="10" t="str">
        <f>IF(B858=1,"",IF(AND(TrackingWorksheet!I863 &lt;&gt;"", TrackingWorksheet!I863&lt;=WeeklySummary!$C$7, TrackingWorksheet!J863=Lists!$D$5), "Y", "N"))</f>
        <v/>
      </c>
      <c r="I858" s="20" t="str">
        <f>IF(B858=1,"",IF(AND(TrackingWorksheet!G863 &lt;&gt;"", TrackingWorksheet!G863&lt;=WeeklySummary!$C$7, TrackingWorksheet!H863=Lists!$D$6), 1, 0))</f>
        <v/>
      </c>
      <c r="J858" s="20" t="str">
        <f t="shared" si="197"/>
        <v/>
      </c>
      <c r="K858" s="10" t="str">
        <f>IF(B858=1,"",IF(AND(TrackingWorksheet!I863&lt;=WeeklySummary!$C$7,TrackingWorksheet!K863="YES"),0,IF(AND(AND(OR(E858="Y",F858="Y"),E858&lt;&gt;F858),G858&lt;&gt;"Y", H858&lt;&gt;"Y"), 1, 0)))</f>
        <v/>
      </c>
      <c r="L858" s="20" t="str">
        <f t="shared" si="198"/>
        <v/>
      </c>
      <c r="M858" s="10" t="str">
        <f t="shared" si="199"/>
        <v/>
      </c>
      <c r="N858" s="20" t="str">
        <f t="shared" si="200"/>
        <v/>
      </c>
      <c r="O858" s="10" t="str">
        <f>IF(B858=1,"",IF(AND(TrackingWorksheet!I863&lt;=WeeklySummary!$C$7,TrackingWorksheet!K863="YES"),0,IF(AND(AND(OR(G858="Y",H858="Y"),G858&lt;&gt;H858),E858&lt;&gt;"Y", F858&lt;&gt;"Y"), 1, 0)))</f>
        <v/>
      </c>
      <c r="P858" s="20" t="str">
        <f t="shared" si="201"/>
        <v/>
      </c>
      <c r="Q858" s="10" t="str">
        <f t="shared" si="202"/>
        <v/>
      </c>
      <c r="R858" s="10" t="str">
        <f t="shared" si="203"/>
        <v/>
      </c>
      <c r="S858" s="10" t="str">
        <f>IF(B858=1,"",IF(AND(OR(AND(TrackingWorksheet!H863=Lists!$D$7,TrackingWorksheet!H863=TrackingWorksheet!J863),TrackingWorksheet!H863&lt;&gt;TrackingWorksheet!J863),TrackingWorksheet!K863="YES",TrackingWorksheet!H863&lt;&gt;Lists!$D$6,TrackingWorksheet!G863&lt;=WeeklySummary!$C$7,TrackingWorksheet!I863&lt;=WeeklySummary!$C$7),1,0))</f>
        <v/>
      </c>
      <c r="T858" s="10" t="str">
        <f t="shared" si="204"/>
        <v/>
      </c>
      <c r="U858" s="10" t="str">
        <f>IF($B858=1,"",IF(TrackingWorksheet!$K863="YES",1, 0)*D858)</f>
        <v/>
      </c>
      <c r="V858" s="20">
        <f t="shared" si="193"/>
        <v>0</v>
      </c>
      <c r="W858" s="20">
        <f t="shared" si="194"/>
        <v>0</v>
      </c>
      <c r="X858" s="10" t="str">
        <f>IF($B858=1,"",IF(AND(TrackingWorksheet!$L863&lt;&gt;"", TrackingWorksheet!$L863&gt;=WeeklySummary!$C$6,TrackingWorksheet!$L863&lt;=WeeklySummary!$C$7,OR(TrackingWorksheet!$H863=Lists!$D$4,TrackingWorksheet!$J863=Lists!$D$4)), 1, 0))</f>
        <v/>
      </c>
      <c r="Y858" s="10" t="str">
        <f>IF($B858=1,"",IF(AND(TrackingWorksheet!$L863&lt;&gt;"", TrackingWorksheet!$L863&gt;=WeeklySummary!$C$6,TrackingWorksheet!$L863&lt;=WeeklySummary!$C$7,OR(TrackingWorksheet!$H863=Lists!$D$5,TrackingWorksheet!$J863=Lists!$D$5)), 1, 0))</f>
        <v/>
      </c>
      <c r="Z858" s="10" t="str">
        <f>IF($B858=1,"",IF(AND(TrackingWorksheet!$L863&lt;&gt;"", TrackingWorksheet!$L863&gt;=WeeklySummary!$C$6,TrackingWorksheet!$L863&lt;=WeeklySummary!$C$7,OR(TrackingWorksheet!$H863=Lists!$D$6,TrackingWorksheet!$J863=Lists!$D$6)), 1, 0))</f>
        <v/>
      </c>
      <c r="AA858" s="19" t="str">
        <f>IF(B858=1,"",IF(AND(TrackingWorksheet!M863&lt;&gt;"",TrackingWorksheet!M863&lt;=WeeklySummary!$C$7),1,0)*D858)</f>
        <v/>
      </c>
      <c r="AB858" s="19" t="str">
        <f>IF(B858=1,"",IF(AND(TrackingWorksheet!N863&lt;&gt;"",TrackingWorksheet!N863&lt;=WeeklySummary!$C$7),1,0)*D858)</f>
        <v/>
      </c>
      <c r="AC858" s="19" t="str">
        <f>IF(B858=1,"",TrackingWorksheet!T863)</f>
        <v/>
      </c>
      <c r="AD858" s="19" t="str">
        <f>IF(B858=1,"",IF(D858*AND(TrackingWorksheet!S863&gt;=Calculations!$BD$3,TrackingWorksheet!U863="",TrackingWorksheet!K863="YES"),1,0))</f>
        <v/>
      </c>
      <c r="AE858" s="19" t="str">
        <f>IF($B858=1,"",IF(AND(TrackingWorksheet!$S863&gt;$BE$3,TrackingWorksheet!$T863=Lists!$P$4),1, 0)*D858)</f>
        <v/>
      </c>
      <c r="AF858" s="19" t="str">
        <f>IF($B858=1,"",IF(AND(TrackingWorksheet!$U863&gt;$BE$3,TrackingWorksheet!$V863=Lists!$P$4),1, 0)*D858)</f>
        <v/>
      </c>
      <c r="AG858" s="19" t="str">
        <f>IF($B858=1,"",IF(AND(TrackingWorksheet!$W863&gt;$BE$3,TrackingWorksheet!$X863=Lists!$P$4),1, 0)*D858)</f>
        <v/>
      </c>
      <c r="AH858" s="19" t="str">
        <f>IF($B858=1,"",IF(AND(TrackingWorksheet!$Y863&gt;$BE$3,TrackingWorksheet!$Z863=Lists!$P$4),1, 0)*D858)</f>
        <v/>
      </c>
      <c r="AI858" s="19" t="str">
        <f>IF($B858=1,"",IF(AND(TrackingWorksheet!$AA863&gt;$BE$3,TrackingWorksheet!$AB863=Lists!$P$4),1, 0)*D858)</f>
        <v/>
      </c>
      <c r="AJ858" s="19" t="str">
        <f>IF($B858=1,"",IF(AND(TrackingWorksheet!$S863&gt;$BE$3,TrackingWorksheet!$T863=Lists!$P$5),1, 0)*D858)</f>
        <v/>
      </c>
      <c r="AK858" s="19" t="str">
        <f>IF($B858=1,"",IF(AND(TrackingWorksheet!$U863&gt;$BE$3,TrackingWorksheet!$V863=Lists!$P$5),1, 0)*D858)</f>
        <v/>
      </c>
      <c r="AL858" s="19" t="str">
        <f>IF($B858=1,"",IF(AND(TrackingWorksheet!$W863&gt;$BE$3,TrackingWorksheet!$X863=Lists!$P$5),1, 0)*D858)</f>
        <v/>
      </c>
      <c r="AM858" s="19" t="str">
        <f>IF($B858=1,"",IF(AND(TrackingWorksheet!$Y863&gt;$BE$3,TrackingWorksheet!$Z863=Lists!$P$5),1, 0)*D858)</f>
        <v/>
      </c>
      <c r="AN858" s="19" t="str">
        <f>IF($B858=1,"",IF(AND(TrackingWorksheet!$AA863&gt;$BE$3,TrackingWorksheet!$AB863=Lists!$P$5),1, 0)*D858)</f>
        <v/>
      </c>
      <c r="AO858" s="19" t="str">
        <f>IF($B858=1,"",IF(AND(TrackingWorksheet!$S863&gt;$BE$3,TrackingWorksheet!$T863=Lists!$P$6),1, 0)*D858)</f>
        <v/>
      </c>
      <c r="AP858" s="19" t="str">
        <f>IF($B858=1,"",IF(AND(TrackingWorksheet!$U863&gt;$BE$3,TrackingWorksheet!$V863=Lists!$P$6),1, 0)*D858)</f>
        <v/>
      </c>
      <c r="AQ858" s="19" t="str">
        <f>IF($B858=1,"",IF(AND(TrackingWorksheet!$W863&gt;$BE$3,TrackingWorksheet!$X863=Lists!$P$6),1, 0)*D858)</f>
        <v/>
      </c>
      <c r="AR858" s="19" t="str">
        <f>IF($B858=1,"",IF(AND(TrackingWorksheet!$Y863&gt;$BE$3,TrackingWorksheet!$Z863=Lists!$P$6),1, 0)*D858)</f>
        <v/>
      </c>
      <c r="AS858" s="19" t="str">
        <f>IF($B858=1,"",IF(AND(TrackingWorksheet!$AA863&gt;$BE$3,TrackingWorksheet!$AB863=Lists!$P$6),1, 0)*D858)</f>
        <v/>
      </c>
      <c r="AT858" s="19">
        <f t="shared" si="195"/>
        <v>0</v>
      </c>
      <c r="AU858" s="19" t="str">
        <f>IF(B858=1,"",IF(AND(TrackingWorksheet!K863="",TrackingWorksheet!M863="", TrackingWorksheet!N863="", TrackingWorksheet!S863="", TrackingWorksheet!V863="", TrackingWorksheet!W863="", TrackingWorksheet!Y863="", TrackingWorksheet!AA863="", V858=1),1,0)*D858)</f>
        <v/>
      </c>
      <c r="AV858" s="19" t="str">
        <f>IF(B858=1,"",IF(D858*AND(TrackingWorksheet!U863&gt;Calculations!$BE$3,TrackingWorksheet!K863="YES"),1,0))</f>
        <v/>
      </c>
      <c r="AW858" s="19" t="str">
        <f>IF(B858=1,"",IF(D858*AND(TrackingWorksheet!W863&gt;Calculations!$BE$3,TrackingWorksheet!K863="YES"),1,0))</f>
        <v/>
      </c>
      <c r="AX858" s="19">
        <f t="shared" si="196"/>
        <v>0</v>
      </c>
      <c r="AY858" s="19">
        <f t="shared" si="192"/>
        <v>0</v>
      </c>
      <c r="AZ858" s="27" t="str">
        <f>IF(B858=1,"",IF(TrackingWorksheet!Q863="","",TrackingWorksheet!Q863))</f>
        <v/>
      </c>
      <c r="BB858" s="4"/>
      <c r="BC858" s="4"/>
      <c r="BD858" s="4"/>
      <c r="BE858" s="4"/>
      <c r="BF858" s="4"/>
      <c r="BG858" s="4" t="str">
        <f>IF(B858=1,"",IF(AND(N858=1,TrackingWorksheet!$I863+14&lt;=WeeklySummary!$C$7),1,0))</f>
        <v/>
      </c>
      <c r="BH858" s="4" t="str">
        <f>IF(B858=1,"",IF(AND(R858=1,TrackingWorksheet!$I863+14&lt;=WeeklySummary!$C$7),1,0))</f>
        <v/>
      </c>
      <c r="BI858" s="4" t="str">
        <f>IF(B858=1,"",IF(AND(J858=1,TrackingWorksheet!$G863+14&lt;=WeeklySummary!$C$7),1,0))</f>
        <v/>
      </c>
      <c r="BJ858" s="4" t="str">
        <f>IF(B858=1,"",IF(AND(T858=1,TrackingWorksheet!$I863+14&lt;=WeeklySummary!$C$7),1,0))</f>
        <v/>
      </c>
      <c r="BK858" s="4" t="str">
        <f>IF(B858=1,"",IF(AND(T858=1,TrackingWorksheet!$G863+14&lt;=WeeklySummary!$C$7),1,0))</f>
        <v/>
      </c>
      <c r="BL858" s="4">
        <f t="shared" si="205"/>
        <v>0</v>
      </c>
    </row>
    <row r="859" spans="2:64" x14ac:dyDescent="0.25">
      <c r="B859" s="27">
        <f>IF(AND(ISBLANK(TrackingWorksheet!B864),ISBLANK(TrackingWorksheet!C864),ISBLANK(TrackingWorksheet!G864),ISBLANK(TrackingWorksheet!H864),
ISBLANK(TrackingWorksheet!I864),ISBLANK(TrackingWorksheet!J864),ISBLANK(TrackingWorksheet!M864),
ISBLANK(TrackingWorksheet!N866)),1,0)</f>
        <v>1</v>
      </c>
      <c r="C859" s="12" t="str">
        <f>IF(B859=1,"",TrackingWorksheet!F864)</f>
        <v/>
      </c>
      <c r="D859" s="20" t="str">
        <f>IF(B859=1,"",IF(AND(TrackingWorksheet!B864&lt;&gt;"",TrackingWorksheet!B864&lt;=WeeklySummary!$C$7,OR(TrackingWorksheet!C864="",TrackingWorksheet!C864&gt;=WeeklySummary!$C$6)),1,0))</f>
        <v/>
      </c>
      <c r="E859" s="10" t="str">
        <f>IF(B859=1,"",IF(AND(TrackingWorksheet!G864 &lt;&gt;"",TrackingWorksheet!G864&lt;=WeeklySummary!$C$7, TrackingWorksheet!H864=Lists!$D$4), "Y", "N"))</f>
        <v/>
      </c>
      <c r="F859" s="10" t="str">
        <f>IF(B859=1,"",IF(AND(TrackingWorksheet!I864 &lt;&gt;"", TrackingWorksheet!I864&lt;=WeeklySummary!$C$7, TrackingWorksheet!J864=Lists!$D$4), "Y", "N"))</f>
        <v/>
      </c>
      <c r="G859" s="10" t="str">
        <f>IF(B859=1,"",IF(AND(TrackingWorksheet!G864 &lt;&gt;"",TrackingWorksheet!G864&lt;=WeeklySummary!$C$7, TrackingWorksheet!H864=Lists!$D$5), "Y", "N"))</f>
        <v/>
      </c>
      <c r="H859" s="10" t="str">
        <f>IF(B859=1,"",IF(AND(TrackingWorksheet!I864 &lt;&gt;"", TrackingWorksheet!I864&lt;=WeeklySummary!$C$7, TrackingWorksheet!J864=Lists!$D$5), "Y", "N"))</f>
        <v/>
      </c>
      <c r="I859" s="20" t="str">
        <f>IF(B859=1,"",IF(AND(TrackingWorksheet!G864 &lt;&gt;"", TrackingWorksheet!G864&lt;=WeeklySummary!$C$7, TrackingWorksheet!H864=Lists!$D$6), 1, 0))</f>
        <v/>
      </c>
      <c r="J859" s="20" t="str">
        <f t="shared" si="197"/>
        <v/>
      </c>
      <c r="K859" s="10" t="str">
        <f>IF(B859=1,"",IF(AND(TrackingWorksheet!I864&lt;=WeeklySummary!$C$7,TrackingWorksheet!K864="YES"),0,IF(AND(AND(OR(E859="Y",F859="Y"),E859&lt;&gt;F859),G859&lt;&gt;"Y", H859&lt;&gt;"Y"), 1, 0)))</f>
        <v/>
      </c>
      <c r="L859" s="20" t="str">
        <f t="shared" si="198"/>
        <v/>
      </c>
      <c r="M859" s="10" t="str">
        <f t="shared" si="199"/>
        <v/>
      </c>
      <c r="N859" s="20" t="str">
        <f t="shared" si="200"/>
        <v/>
      </c>
      <c r="O859" s="10" t="str">
        <f>IF(B859=1,"",IF(AND(TrackingWorksheet!I864&lt;=WeeklySummary!$C$7,TrackingWorksheet!K864="YES"),0,IF(AND(AND(OR(G859="Y",H859="Y"),G859&lt;&gt;H859),E859&lt;&gt;"Y", F859&lt;&gt;"Y"), 1, 0)))</f>
        <v/>
      </c>
      <c r="P859" s="20" t="str">
        <f t="shared" si="201"/>
        <v/>
      </c>
      <c r="Q859" s="10" t="str">
        <f t="shared" si="202"/>
        <v/>
      </c>
      <c r="R859" s="10" t="str">
        <f t="shared" si="203"/>
        <v/>
      </c>
      <c r="S859" s="10" t="str">
        <f>IF(B859=1,"",IF(AND(OR(AND(TrackingWorksheet!H864=Lists!$D$7,TrackingWorksheet!H864=TrackingWorksheet!J864),TrackingWorksheet!H864&lt;&gt;TrackingWorksheet!J864),TrackingWorksheet!K864="YES",TrackingWorksheet!H864&lt;&gt;Lists!$D$6,TrackingWorksheet!G864&lt;=WeeklySummary!$C$7,TrackingWorksheet!I864&lt;=WeeklySummary!$C$7),1,0))</f>
        <v/>
      </c>
      <c r="T859" s="10" t="str">
        <f t="shared" si="204"/>
        <v/>
      </c>
      <c r="U859" s="10" t="str">
        <f>IF($B859=1,"",IF(TrackingWorksheet!$K864="YES",1, 0)*D859)</f>
        <v/>
      </c>
      <c r="V859" s="20">
        <f t="shared" si="193"/>
        <v>0</v>
      </c>
      <c r="W859" s="20">
        <f t="shared" si="194"/>
        <v>0</v>
      </c>
      <c r="X859" s="10" t="str">
        <f>IF($B859=1,"",IF(AND(TrackingWorksheet!$L864&lt;&gt;"", TrackingWorksheet!$L864&gt;=WeeklySummary!$C$6,TrackingWorksheet!$L864&lt;=WeeklySummary!$C$7,OR(TrackingWorksheet!$H864=Lists!$D$4,TrackingWorksheet!$J864=Lists!$D$4)), 1, 0))</f>
        <v/>
      </c>
      <c r="Y859" s="10" t="str">
        <f>IF($B859=1,"",IF(AND(TrackingWorksheet!$L864&lt;&gt;"", TrackingWorksheet!$L864&gt;=WeeklySummary!$C$6,TrackingWorksheet!$L864&lt;=WeeklySummary!$C$7,OR(TrackingWorksheet!$H864=Lists!$D$5,TrackingWorksheet!$J864=Lists!$D$5)), 1, 0))</f>
        <v/>
      </c>
      <c r="Z859" s="10" t="str">
        <f>IF($B859=1,"",IF(AND(TrackingWorksheet!$L864&lt;&gt;"", TrackingWorksheet!$L864&gt;=WeeklySummary!$C$6,TrackingWorksheet!$L864&lt;=WeeklySummary!$C$7,OR(TrackingWorksheet!$H864=Lists!$D$6,TrackingWorksheet!$J864=Lists!$D$6)), 1, 0))</f>
        <v/>
      </c>
      <c r="AA859" s="19" t="str">
        <f>IF(B859=1,"",IF(AND(TrackingWorksheet!M864&lt;&gt;"",TrackingWorksheet!M864&lt;=WeeklySummary!$C$7),1,0)*D859)</f>
        <v/>
      </c>
      <c r="AB859" s="19" t="str">
        <f>IF(B859=1,"",IF(AND(TrackingWorksheet!N864&lt;&gt;"",TrackingWorksheet!N864&lt;=WeeklySummary!$C$7),1,0)*D859)</f>
        <v/>
      </c>
      <c r="AC859" s="19" t="str">
        <f>IF(B859=1,"",TrackingWorksheet!T864)</f>
        <v/>
      </c>
      <c r="AD859" s="19" t="str">
        <f>IF(B859=1,"",IF(D859*AND(TrackingWorksheet!S864&gt;=Calculations!$BD$3,TrackingWorksheet!U864="",TrackingWorksheet!K864="YES"),1,0))</f>
        <v/>
      </c>
      <c r="AE859" s="19" t="str">
        <f>IF($B859=1,"",IF(AND(TrackingWorksheet!$S864&gt;$BE$3,TrackingWorksheet!$T864=Lists!$P$4),1, 0)*D859)</f>
        <v/>
      </c>
      <c r="AF859" s="19" t="str">
        <f>IF($B859=1,"",IF(AND(TrackingWorksheet!$U864&gt;$BE$3,TrackingWorksheet!$V864=Lists!$P$4),1, 0)*D859)</f>
        <v/>
      </c>
      <c r="AG859" s="19" t="str">
        <f>IF($B859=1,"",IF(AND(TrackingWorksheet!$W864&gt;$BE$3,TrackingWorksheet!$X864=Lists!$P$4),1, 0)*D859)</f>
        <v/>
      </c>
      <c r="AH859" s="19" t="str">
        <f>IF($B859=1,"",IF(AND(TrackingWorksheet!$Y864&gt;$BE$3,TrackingWorksheet!$Z864=Lists!$P$4),1, 0)*D859)</f>
        <v/>
      </c>
      <c r="AI859" s="19" t="str">
        <f>IF($B859=1,"",IF(AND(TrackingWorksheet!$AA864&gt;$BE$3,TrackingWorksheet!$AB864=Lists!$P$4),1, 0)*D859)</f>
        <v/>
      </c>
      <c r="AJ859" s="19" t="str">
        <f>IF($B859=1,"",IF(AND(TrackingWorksheet!$S864&gt;$BE$3,TrackingWorksheet!$T864=Lists!$P$5),1, 0)*D859)</f>
        <v/>
      </c>
      <c r="AK859" s="19" t="str">
        <f>IF($B859=1,"",IF(AND(TrackingWorksheet!$U864&gt;$BE$3,TrackingWorksheet!$V864=Lists!$P$5),1, 0)*D859)</f>
        <v/>
      </c>
      <c r="AL859" s="19" t="str">
        <f>IF($B859=1,"",IF(AND(TrackingWorksheet!$W864&gt;$BE$3,TrackingWorksheet!$X864=Lists!$P$5),1, 0)*D859)</f>
        <v/>
      </c>
      <c r="AM859" s="19" t="str">
        <f>IF($B859=1,"",IF(AND(TrackingWorksheet!$Y864&gt;$BE$3,TrackingWorksheet!$Z864=Lists!$P$5),1, 0)*D859)</f>
        <v/>
      </c>
      <c r="AN859" s="19" t="str">
        <f>IF($B859=1,"",IF(AND(TrackingWorksheet!$AA864&gt;$BE$3,TrackingWorksheet!$AB864=Lists!$P$5),1, 0)*D859)</f>
        <v/>
      </c>
      <c r="AO859" s="19" t="str">
        <f>IF($B859=1,"",IF(AND(TrackingWorksheet!$S864&gt;$BE$3,TrackingWorksheet!$T864=Lists!$P$6),1, 0)*D859)</f>
        <v/>
      </c>
      <c r="AP859" s="19" t="str">
        <f>IF($B859=1,"",IF(AND(TrackingWorksheet!$U864&gt;$BE$3,TrackingWorksheet!$V864=Lists!$P$6),1, 0)*D859)</f>
        <v/>
      </c>
      <c r="AQ859" s="19" t="str">
        <f>IF($B859=1,"",IF(AND(TrackingWorksheet!$W864&gt;$BE$3,TrackingWorksheet!$X864=Lists!$P$6),1, 0)*D859)</f>
        <v/>
      </c>
      <c r="AR859" s="19" t="str">
        <f>IF($B859=1,"",IF(AND(TrackingWorksheet!$Y864&gt;$BE$3,TrackingWorksheet!$Z864=Lists!$P$6),1, 0)*D859)</f>
        <v/>
      </c>
      <c r="AS859" s="19" t="str">
        <f>IF($B859=1,"",IF(AND(TrackingWorksheet!$AA864&gt;$BE$3,TrackingWorksheet!$AB864=Lists!$P$6),1, 0)*D859)</f>
        <v/>
      </c>
      <c r="AT859" s="19">
        <f t="shared" si="195"/>
        <v>0</v>
      </c>
      <c r="AU859" s="19" t="str">
        <f>IF(B859=1,"",IF(AND(TrackingWorksheet!K864="",TrackingWorksheet!M864="", TrackingWorksheet!N864="", TrackingWorksheet!S864="", TrackingWorksheet!V864="", TrackingWorksheet!W864="", TrackingWorksheet!Y864="", TrackingWorksheet!AA864="", V859=1),1,0)*D859)</f>
        <v/>
      </c>
      <c r="AV859" s="19" t="str">
        <f>IF(B859=1,"",IF(D859*AND(TrackingWorksheet!U864&gt;Calculations!$BE$3,TrackingWorksheet!K864="YES"),1,0))</f>
        <v/>
      </c>
      <c r="AW859" s="19" t="str">
        <f>IF(B859=1,"",IF(D859*AND(TrackingWorksheet!W864&gt;Calculations!$BE$3,TrackingWorksheet!K864="YES"),1,0))</f>
        <v/>
      </c>
      <c r="AX859" s="19">
        <f t="shared" si="196"/>
        <v>0</v>
      </c>
      <c r="AY859" s="19">
        <f t="shared" si="192"/>
        <v>0</v>
      </c>
      <c r="AZ859" s="27" t="str">
        <f>IF(B859=1,"",IF(TrackingWorksheet!Q864="","",TrackingWorksheet!Q864))</f>
        <v/>
      </c>
      <c r="BB859" s="4"/>
      <c r="BC859" s="4"/>
      <c r="BD859" s="4"/>
      <c r="BE859" s="4"/>
      <c r="BF859" s="4"/>
      <c r="BG859" s="4" t="str">
        <f>IF(B859=1,"",IF(AND(N859=1,TrackingWorksheet!$I864+14&lt;=WeeklySummary!$C$7),1,0))</f>
        <v/>
      </c>
      <c r="BH859" s="4" t="str">
        <f>IF(B859=1,"",IF(AND(R859=1,TrackingWorksheet!$I864+14&lt;=WeeklySummary!$C$7),1,0))</f>
        <v/>
      </c>
      <c r="BI859" s="4" t="str">
        <f>IF(B859=1,"",IF(AND(J859=1,TrackingWorksheet!$G864+14&lt;=WeeklySummary!$C$7),1,0))</f>
        <v/>
      </c>
      <c r="BJ859" s="4" t="str">
        <f>IF(B859=1,"",IF(AND(T859=1,TrackingWorksheet!$I864+14&lt;=WeeklySummary!$C$7),1,0))</f>
        <v/>
      </c>
      <c r="BK859" s="4" t="str">
        <f>IF(B859=1,"",IF(AND(T859=1,TrackingWorksheet!$G864+14&lt;=WeeklySummary!$C$7),1,0))</f>
        <v/>
      </c>
      <c r="BL859" s="4">
        <f t="shared" si="205"/>
        <v>0</v>
      </c>
    </row>
    <row r="860" spans="2:64" x14ac:dyDescent="0.25">
      <c r="B860" s="27">
        <f>IF(AND(ISBLANK(TrackingWorksheet!B865),ISBLANK(TrackingWorksheet!C865),ISBLANK(TrackingWorksheet!G865),ISBLANK(TrackingWorksheet!H865),
ISBLANK(TrackingWorksheet!I865),ISBLANK(TrackingWorksheet!J865),ISBLANK(TrackingWorksheet!M865),
ISBLANK(TrackingWorksheet!N867)),1,0)</f>
        <v>1</v>
      </c>
      <c r="C860" s="12" t="str">
        <f>IF(B860=1,"",TrackingWorksheet!F865)</f>
        <v/>
      </c>
      <c r="D860" s="20" t="str">
        <f>IF(B860=1,"",IF(AND(TrackingWorksheet!B865&lt;&gt;"",TrackingWorksheet!B865&lt;=WeeklySummary!$C$7,OR(TrackingWorksheet!C865="",TrackingWorksheet!C865&gt;=WeeklySummary!$C$6)),1,0))</f>
        <v/>
      </c>
      <c r="E860" s="10" t="str">
        <f>IF(B860=1,"",IF(AND(TrackingWorksheet!G865 &lt;&gt;"",TrackingWorksheet!G865&lt;=WeeklySummary!$C$7, TrackingWorksheet!H865=Lists!$D$4), "Y", "N"))</f>
        <v/>
      </c>
      <c r="F860" s="10" t="str">
        <f>IF(B860=1,"",IF(AND(TrackingWorksheet!I865 &lt;&gt;"", TrackingWorksheet!I865&lt;=WeeklySummary!$C$7, TrackingWorksheet!J865=Lists!$D$4), "Y", "N"))</f>
        <v/>
      </c>
      <c r="G860" s="10" t="str">
        <f>IF(B860=1,"",IF(AND(TrackingWorksheet!G865 &lt;&gt;"",TrackingWorksheet!G865&lt;=WeeklySummary!$C$7, TrackingWorksheet!H865=Lists!$D$5), "Y", "N"))</f>
        <v/>
      </c>
      <c r="H860" s="10" t="str">
        <f>IF(B860=1,"",IF(AND(TrackingWorksheet!I865 &lt;&gt;"", TrackingWorksheet!I865&lt;=WeeklySummary!$C$7, TrackingWorksheet!J865=Lists!$D$5), "Y", "N"))</f>
        <v/>
      </c>
      <c r="I860" s="20" t="str">
        <f>IF(B860=1,"",IF(AND(TrackingWorksheet!G865 &lt;&gt;"", TrackingWorksheet!G865&lt;=WeeklySummary!$C$7, TrackingWorksheet!H865=Lists!$D$6), 1, 0))</f>
        <v/>
      </c>
      <c r="J860" s="20" t="str">
        <f t="shared" si="197"/>
        <v/>
      </c>
      <c r="K860" s="10" t="str">
        <f>IF(B860=1,"",IF(AND(TrackingWorksheet!I865&lt;=WeeklySummary!$C$7,TrackingWorksheet!K865="YES"),0,IF(AND(AND(OR(E860="Y",F860="Y"),E860&lt;&gt;F860),G860&lt;&gt;"Y", H860&lt;&gt;"Y"), 1, 0)))</f>
        <v/>
      </c>
      <c r="L860" s="20" t="str">
        <f t="shared" si="198"/>
        <v/>
      </c>
      <c r="M860" s="10" t="str">
        <f t="shared" si="199"/>
        <v/>
      </c>
      <c r="N860" s="20" t="str">
        <f t="shared" si="200"/>
        <v/>
      </c>
      <c r="O860" s="10" t="str">
        <f>IF(B860=1,"",IF(AND(TrackingWorksheet!I865&lt;=WeeklySummary!$C$7,TrackingWorksheet!K865="YES"),0,IF(AND(AND(OR(G860="Y",H860="Y"),G860&lt;&gt;H860),E860&lt;&gt;"Y", F860&lt;&gt;"Y"), 1, 0)))</f>
        <v/>
      </c>
      <c r="P860" s="20" t="str">
        <f t="shared" si="201"/>
        <v/>
      </c>
      <c r="Q860" s="10" t="str">
        <f t="shared" si="202"/>
        <v/>
      </c>
      <c r="R860" s="10" t="str">
        <f t="shared" si="203"/>
        <v/>
      </c>
      <c r="S860" s="10" t="str">
        <f>IF(B860=1,"",IF(AND(OR(AND(TrackingWorksheet!H865=Lists!$D$7,TrackingWorksheet!H865=TrackingWorksheet!J865),TrackingWorksheet!H865&lt;&gt;TrackingWorksheet!J865),TrackingWorksheet!K865="YES",TrackingWorksheet!H865&lt;&gt;Lists!$D$6,TrackingWorksheet!G865&lt;=WeeklySummary!$C$7,TrackingWorksheet!I865&lt;=WeeklySummary!$C$7),1,0))</f>
        <v/>
      </c>
      <c r="T860" s="10" t="str">
        <f t="shared" si="204"/>
        <v/>
      </c>
      <c r="U860" s="10" t="str">
        <f>IF($B860=1,"",IF(TrackingWorksheet!$K865="YES",1, 0)*D860)</f>
        <v/>
      </c>
      <c r="V860" s="20">
        <f t="shared" si="193"/>
        <v>0</v>
      </c>
      <c r="W860" s="20">
        <f t="shared" si="194"/>
        <v>0</v>
      </c>
      <c r="X860" s="10" t="str">
        <f>IF($B860=1,"",IF(AND(TrackingWorksheet!$L865&lt;&gt;"", TrackingWorksheet!$L865&gt;=WeeklySummary!$C$6,TrackingWorksheet!$L865&lt;=WeeklySummary!$C$7,OR(TrackingWorksheet!$H865=Lists!$D$4,TrackingWorksheet!$J865=Lists!$D$4)), 1, 0))</f>
        <v/>
      </c>
      <c r="Y860" s="10" t="str">
        <f>IF($B860=1,"",IF(AND(TrackingWorksheet!$L865&lt;&gt;"", TrackingWorksheet!$L865&gt;=WeeklySummary!$C$6,TrackingWorksheet!$L865&lt;=WeeklySummary!$C$7,OR(TrackingWorksheet!$H865=Lists!$D$5,TrackingWorksheet!$J865=Lists!$D$5)), 1, 0))</f>
        <v/>
      </c>
      <c r="Z860" s="10" t="str">
        <f>IF($B860=1,"",IF(AND(TrackingWorksheet!$L865&lt;&gt;"", TrackingWorksheet!$L865&gt;=WeeklySummary!$C$6,TrackingWorksheet!$L865&lt;=WeeklySummary!$C$7,OR(TrackingWorksheet!$H865=Lists!$D$6,TrackingWorksheet!$J865=Lists!$D$6)), 1, 0))</f>
        <v/>
      </c>
      <c r="AA860" s="19" t="str">
        <f>IF(B860=1,"",IF(AND(TrackingWorksheet!M865&lt;&gt;"",TrackingWorksheet!M865&lt;=WeeklySummary!$C$7),1,0)*D860)</f>
        <v/>
      </c>
      <c r="AB860" s="19" t="str">
        <f>IF(B860=1,"",IF(AND(TrackingWorksheet!N865&lt;&gt;"",TrackingWorksheet!N865&lt;=WeeklySummary!$C$7),1,0)*D860)</f>
        <v/>
      </c>
      <c r="AC860" s="19" t="str">
        <f>IF(B860=1,"",TrackingWorksheet!T865)</f>
        <v/>
      </c>
      <c r="AD860" s="19" t="str">
        <f>IF(B860=1,"",IF(D860*AND(TrackingWorksheet!S865&gt;=Calculations!$BD$3,TrackingWorksheet!U865="",TrackingWorksheet!K865="YES"),1,0))</f>
        <v/>
      </c>
      <c r="AE860" s="19" t="str">
        <f>IF($B860=1,"",IF(AND(TrackingWorksheet!$S865&gt;$BE$3,TrackingWorksheet!$T865=Lists!$P$4),1, 0)*D860)</f>
        <v/>
      </c>
      <c r="AF860" s="19" t="str">
        <f>IF($B860=1,"",IF(AND(TrackingWorksheet!$U865&gt;$BE$3,TrackingWorksheet!$V865=Lists!$P$4),1, 0)*D860)</f>
        <v/>
      </c>
      <c r="AG860" s="19" t="str">
        <f>IF($B860=1,"",IF(AND(TrackingWorksheet!$W865&gt;$BE$3,TrackingWorksheet!$X865=Lists!$P$4),1, 0)*D860)</f>
        <v/>
      </c>
      <c r="AH860" s="19" t="str">
        <f>IF($B860=1,"",IF(AND(TrackingWorksheet!$Y865&gt;$BE$3,TrackingWorksheet!$Z865=Lists!$P$4),1, 0)*D860)</f>
        <v/>
      </c>
      <c r="AI860" s="19" t="str">
        <f>IF($B860=1,"",IF(AND(TrackingWorksheet!$AA865&gt;$BE$3,TrackingWorksheet!$AB865=Lists!$P$4),1, 0)*D860)</f>
        <v/>
      </c>
      <c r="AJ860" s="19" t="str">
        <f>IF($B860=1,"",IF(AND(TrackingWorksheet!$S865&gt;$BE$3,TrackingWorksheet!$T865=Lists!$P$5),1, 0)*D860)</f>
        <v/>
      </c>
      <c r="AK860" s="19" t="str">
        <f>IF($B860=1,"",IF(AND(TrackingWorksheet!$U865&gt;$BE$3,TrackingWorksheet!$V865=Lists!$P$5),1, 0)*D860)</f>
        <v/>
      </c>
      <c r="AL860" s="19" t="str">
        <f>IF($B860=1,"",IF(AND(TrackingWorksheet!$W865&gt;$BE$3,TrackingWorksheet!$X865=Lists!$P$5),1, 0)*D860)</f>
        <v/>
      </c>
      <c r="AM860" s="19" t="str">
        <f>IF($B860=1,"",IF(AND(TrackingWorksheet!$Y865&gt;$BE$3,TrackingWorksheet!$Z865=Lists!$P$5),1, 0)*D860)</f>
        <v/>
      </c>
      <c r="AN860" s="19" t="str">
        <f>IF($B860=1,"",IF(AND(TrackingWorksheet!$AA865&gt;$BE$3,TrackingWorksheet!$AB865=Lists!$P$5),1, 0)*D860)</f>
        <v/>
      </c>
      <c r="AO860" s="19" t="str">
        <f>IF($B860=1,"",IF(AND(TrackingWorksheet!$S865&gt;$BE$3,TrackingWorksheet!$T865=Lists!$P$6),1, 0)*D860)</f>
        <v/>
      </c>
      <c r="AP860" s="19" t="str">
        <f>IF($B860=1,"",IF(AND(TrackingWorksheet!$U865&gt;$BE$3,TrackingWorksheet!$V865=Lists!$P$6),1, 0)*D860)</f>
        <v/>
      </c>
      <c r="AQ860" s="19" t="str">
        <f>IF($B860=1,"",IF(AND(TrackingWorksheet!$W865&gt;$BE$3,TrackingWorksheet!$X865=Lists!$P$6),1, 0)*D860)</f>
        <v/>
      </c>
      <c r="AR860" s="19" t="str">
        <f>IF($B860=1,"",IF(AND(TrackingWorksheet!$Y865&gt;$BE$3,TrackingWorksheet!$Z865=Lists!$P$6),1, 0)*D860)</f>
        <v/>
      </c>
      <c r="AS860" s="19" t="str">
        <f>IF($B860=1,"",IF(AND(TrackingWorksheet!$AA865&gt;$BE$3,TrackingWorksheet!$AB865=Lists!$P$6),1, 0)*D860)</f>
        <v/>
      </c>
      <c r="AT860" s="19">
        <f t="shared" si="195"/>
        <v>0</v>
      </c>
      <c r="AU860" s="19" t="str">
        <f>IF(B860=1,"",IF(AND(TrackingWorksheet!K865="",TrackingWorksheet!M865="", TrackingWorksheet!N865="", TrackingWorksheet!S865="", TrackingWorksheet!V865="", TrackingWorksheet!W865="", TrackingWorksheet!Y865="", TrackingWorksheet!AA865="", V860=1),1,0)*D860)</f>
        <v/>
      </c>
      <c r="AV860" s="19" t="str">
        <f>IF(B860=1,"",IF(D860*AND(TrackingWorksheet!U865&gt;Calculations!$BE$3,TrackingWorksheet!K865="YES"),1,0))</f>
        <v/>
      </c>
      <c r="AW860" s="19" t="str">
        <f>IF(B860=1,"",IF(D860*AND(TrackingWorksheet!W865&gt;Calculations!$BE$3,TrackingWorksheet!K865="YES"),1,0))</f>
        <v/>
      </c>
      <c r="AX860" s="19">
        <f t="shared" si="196"/>
        <v>0</v>
      </c>
      <c r="AY860" s="19">
        <f t="shared" si="192"/>
        <v>0</v>
      </c>
      <c r="AZ860" s="27" t="str">
        <f>IF(B860=1,"",IF(TrackingWorksheet!Q865="","",TrackingWorksheet!Q865))</f>
        <v/>
      </c>
      <c r="BB860" s="4"/>
      <c r="BC860" s="4"/>
      <c r="BD860" s="4"/>
      <c r="BE860" s="4"/>
      <c r="BF860" s="4"/>
      <c r="BG860" s="4" t="str">
        <f>IF(B860=1,"",IF(AND(N860=1,TrackingWorksheet!$I865+14&lt;=WeeklySummary!$C$7),1,0))</f>
        <v/>
      </c>
      <c r="BH860" s="4" t="str">
        <f>IF(B860=1,"",IF(AND(R860=1,TrackingWorksheet!$I865+14&lt;=WeeklySummary!$C$7),1,0))</f>
        <v/>
      </c>
      <c r="BI860" s="4" t="str">
        <f>IF(B860=1,"",IF(AND(J860=1,TrackingWorksheet!$G865+14&lt;=WeeklySummary!$C$7),1,0))</f>
        <v/>
      </c>
      <c r="BJ860" s="4" t="str">
        <f>IF(B860=1,"",IF(AND(T860=1,TrackingWorksheet!$I865+14&lt;=WeeklySummary!$C$7),1,0))</f>
        <v/>
      </c>
      <c r="BK860" s="4" t="str">
        <f>IF(B860=1,"",IF(AND(T860=1,TrackingWorksheet!$G865+14&lt;=WeeklySummary!$C$7),1,0))</f>
        <v/>
      </c>
      <c r="BL860" s="4">
        <f t="shared" si="205"/>
        <v>0</v>
      </c>
    </row>
    <row r="861" spans="2:64" x14ac:dyDescent="0.25">
      <c r="B861" s="27">
        <f>IF(AND(ISBLANK(TrackingWorksheet!B866),ISBLANK(TrackingWorksheet!C866),ISBLANK(TrackingWorksheet!G866),ISBLANK(TrackingWorksheet!H866),
ISBLANK(TrackingWorksheet!I866),ISBLANK(TrackingWorksheet!J866),ISBLANK(TrackingWorksheet!M866),
ISBLANK(TrackingWorksheet!N868)),1,0)</f>
        <v>1</v>
      </c>
      <c r="C861" s="12" t="str">
        <f>IF(B861=1,"",TrackingWorksheet!F866)</f>
        <v/>
      </c>
      <c r="D861" s="20" t="str">
        <f>IF(B861=1,"",IF(AND(TrackingWorksheet!B866&lt;&gt;"",TrackingWorksheet!B866&lt;=WeeklySummary!$C$7,OR(TrackingWorksheet!C866="",TrackingWorksheet!C866&gt;=WeeklySummary!$C$6)),1,0))</f>
        <v/>
      </c>
      <c r="E861" s="10" t="str">
        <f>IF(B861=1,"",IF(AND(TrackingWorksheet!G866 &lt;&gt;"",TrackingWorksheet!G866&lt;=WeeklySummary!$C$7, TrackingWorksheet!H866=Lists!$D$4), "Y", "N"))</f>
        <v/>
      </c>
      <c r="F861" s="10" t="str">
        <f>IF(B861=1,"",IF(AND(TrackingWorksheet!I866 &lt;&gt;"", TrackingWorksheet!I866&lt;=WeeklySummary!$C$7, TrackingWorksheet!J866=Lists!$D$4), "Y", "N"))</f>
        <v/>
      </c>
      <c r="G861" s="10" t="str">
        <f>IF(B861=1,"",IF(AND(TrackingWorksheet!G866 &lt;&gt;"",TrackingWorksheet!G866&lt;=WeeklySummary!$C$7, TrackingWorksheet!H866=Lists!$D$5), "Y", "N"))</f>
        <v/>
      </c>
      <c r="H861" s="10" t="str">
        <f>IF(B861=1,"",IF(AND(TrackingWorksheet!I866 &lt;&gt;"", TrackingWorksheet!I866&lt;=WeeklySummary!$C$7, TrackingWorksheet!J866=Lists!$D$5), "Y", "N"))</f>
        <v/>
      </c>
      <c r="I861" s="20" t="str">
        <f>IF(B861=1,"",IF(AND(TrackingWorksheet!G866 &lt;&gt;"", TrackingWorksheet!G866&lt;=WeeklySummary!$C$7, TrackingWorksheet!H866=Lists!$D$6), 1, 0))</f>
        <v/>
      </c>
      <c r="J861" s="20" t="str">
        <f t="shared" si="197"/>
        <v/>
      </c>
      <c r="K861" s="10" t="str">
        <f>IF(B861=1,"",IF(AND(TrackingWorksheet!I866&lt;=WeeklySummary!$C$7,TrackingWorksheet!K866="YES"),0,IF(AND(AND(OR(E861="Y",F861="Y"),E861&lt;&gt;F861),G861&lt;&gt;"Y", H861&lt;&gt;"Y"), 1, 0)))</f>
        <v/>
      </c>
      <c r="L861" s="20" t="str">
        <f t="shared" si="198"/>
        <v/>
      </c>
      <c r="M861" s="10" t="str">
        <f t="shared" si="199"/>
        <v/>
      </c>
      <c r="N861" s="20" t="str">
        <f t="shared" si="200"/>
        <v/>
      </c>
      <c r="O861" s="10" t="str">
        <f>IF(B861=1,"",IF(AND(TrackingWorksheet!I866&lt;=WeeklySummary!$C$7,TrackingWorksheet!K866="YES"),0,IF(AND(AND(OR(G861="Y",H861="Y"),G861&lt;&gt;H861),E861&lt;&gt;"Y", F861&lt;&gt;"Y"), 1, 0)))</f>
        <v/>
      </c>
      <c r="P861" s="20" t="str">
        <f t="shared" si="201"/>
        <v/>
      </c>
      <c r="Q861" s="10" t="str">
        <f t="shared" si="202"/>
        <v/>
      </c>
      <c r="R861" s="10" t="str">
        <f t="shared" si="203"/>
        <v/>
      </c>
      <c r="S861" s="10" t="str">
        <f>IF(B861=1,"",IF(AND(OR(AND(TrackingWorksheet!H866=Lists!$D$7,TrackingWorksheet!H866=TrackingWorksheet!J866),TrackingWorksheet!H866&lt;&gt;TrackingWorksheet!J866),TrackingWorksheet!K866="YES",TrackingWorksheet!H866&lt;&gt;Lists!$D$6,TrackingWorksheet!G866&lt;=WeeklySummary!$C$7,TrackingWorksheet!I866&lt;=WeeklySummary!$C$7),1,0))</f>
        <v/>
      </c>
      <c r="T861" s="10" t="str">
        <f t="shared" si="204"/>
        <v/>
      </c>
      <c r="U861" s="10" t="str">
        <f>IF($B861=1,"",IF(TrackingWorksheet!$K866="YES",1, 0)*D861)</f>
        <v/>
      </c>
      <c r="V861" s="20">
        <f t="shared" si="193"/>
        <v>0</v>
      </c>
      <c r="W861" s="20">
        <f t="shared" si="194"/>
        <v>0</v>
      </c>
      <c r="X861" s="10" t="str">
        <f>IF($B861=1,"",IF(AND(TrackingWorksheet!$L866&lt;&gt;"", TrackingWorksheet!$L866&gt;=WeeklySummary!$C$6,TrackingWorksheet!$L866&lt;=WeeklySummary!$C$7,OR(TrackingWorksheet!$H866=Lists!$D$4,TrackingWorksheet!$J866=Lists!$D$4)), 1, 0))</f>
        <v/>
      </c>
      <c r="Y861" s="10" t="str">
        <f>IF($B861=1,"",IF(AND(TrackingWorksheet!$L866&lt;&gt;"", TrackingWorksheet!$L866&gt;=WeeklySummary!$C$6,TrackingWorksheet!$L866&lt;=WeeklySummary!$C$7,OR(TrackingWorksheet!$H866=Lists!$D$5,TrackingWorksheet!$J866=Lists!$D$5)), 1, 0))</f>
        <v/>
      </c>
      <c r="Z861" s="10" t="str">
        <f>IF($B861=1,"",IF(AND(TrackingWorksheet!$L866&lt;&gt;"", TrackingWorksheet!$L866&gt;=WeeklySummary!$C$6,TrackingWorksheet!$L866&lt;=WeeklySummary!$C$7,OR(TrackingWorksheet!$H866=Lists!$D$6,TrackingWorksheet!$J866=Lists!$D$6)), 1, 0))</f>
        <v/>
      </c>
      <c r="AA861" s="19" t="str">
        <f>IF(B861=1,"",IF(AND(TrackingWorksheet!M866&lt;&gt;"",TrackingWorksheet!M866&lt;=WeeklySummary!$C$7),1,0)*D861)</f>
        <v/>
      </c>
      <c r="AB861" s="19" t="str">
        <f>IF(B861=1,"",IF(AND(TrackingWorksheet!N866&lt;&gt;"",TrackingWorksheet!N866&lt;=WeeklySummary!$C$7),1,0)*D861)</f>
        <v/>
      </c>
      <c r="AC861" s="19" t="str">
        <f>IF(B861=1,"",TrackingWorksheet!T866)</f>
        <v/>
      </c>
      <c r="AD861" s="19" t="str">
        <f>IF(B861=1,"",IF(D861*AND(TrackingWorksheet!S866&gt;=Calculations!$BD$3,TrackingWorksheet!U866="",TrackingWorksheet!K866="YES"),1,0))</f>
        <v/>
      </c>
      <c r="AE861" s="19" t="str">
        <f>IF($B861=1,"",IF(AND(TrackingWorksheet!$S866&gt;$BE$3,TrackingWorksheet!$T866=Lists!$P$4),1, 0)*D861)</f>
        <v/>
      </c>
      <c r="AF861" s="19" t="str">
        <f>IF($B861=1,"",IF(AND(TrackingWorksheet!$U866&gt;$BE$3,TrackingWorksheet!$V866=Lists!$P$4),1, 0)*D861)</f>
        <v/>
      </c>
      <c r="AG861" s="19" t="str">
        <f>IF($B861=1,"",IF(AND(TrackingWorksheet!$W866&gt;$BE$3,TrackingWorksheet!$X866=Lists!$P$4),1, 0)*D861)</f>
        <v/>
      </c>
      <c r="AH861" s="19" t="str">
        <f>IF($B861=1,"",IF(AND(TrackingWorksheet!$Y866&gt;$BE$3,TrackingWorksheet!$Z866=Lists!$P$4),1, 0)*D861)</f>
        <v/>
      </c>
      <c r="AI861" s="19" t="str">
        <f>IF($B861=1,"",IF(AND(TrackingWorksheet!$AA866&gt;$BE$3,TrackingWorksheet!$AB866=Lists!$P$4),1, 0)*D861)</f>
        <v/>
      </c>
      <c r="AJ861" s="19" t="str">
        <f>IF($B861=1,"",IF(AND(TrackingWorksheet!$S866&gt;$BE$3,TrackingWorksheet!$T866=Lists!$P$5),1, 0)*D861)</f>
        <v/>
      </c>
      <c r="AK861" s="19" t="str">
        <f>IF($B861=1,"",IF(AND(TrackingWorksheet!$U866&gt;$BE$3,TrackingWorksheet!$V866=Lists!$P$5),1, 0)*D861)</f>
        <v/>
      </c>
      <c r="AL861" s="19" t="str">
        <f>IF($B861=1,"",IF(AND(TrackingWorksheet!$W866&gt;$BE$3,TrackingWorksheet!$X866=Lists!$P$5),1, 0)*D861)</f>
        <v/>
      </c>
      <c r="AM861" s="19" t="str">
        <f>IF($B861=1,"",IF(AND(TrackingWorksheet!$Y866&gt;$BE$3,TrackingWorksheet!$Z866=Lists!$P$5),1, 0)*D861)</f>
        <v/>
      </c>
      <c r="AN861" s="19" t="str">
        <f>IF($B861=1,"",IF(AND(TrackingWorksheet!$AA866&gt;$BE$3,TrackingWorksheet!$AB866=Lists!$P$5),1, 0)*D861)</f>
        <v/>
      </c>
      <c r="AO861" s="19" t="str">
        <f>IF($B861=1,"",IF(AND(TrackingWorksheet!$S866&gt;$BE$3,TrackingWorksheet!$T866=Lists!$P$6),1, 0)*D861)</f>
        <v/>
      </c>
      <c r="AP861" s="19" t="str">
        <f>IF($B861=1,"",IF(AND(TrackingWorksheet!$U866&gt;$BE$3,TrackingWorksheet!$V866=Lists!$P$6),1, 0)*D861)</f>
        <v/>
      </c>
      <c r="AQ861" s="19" t="str">
        <f>IF($B861=1,"",IF(AND(TrackingWorksheet!$W866&gt;$BE$3,TrackingWorksheet!$X866=Lists!$P$6),1, 0)*D861)</f>
        <v/>
      </c>
      <c r="AR861" s="19" t="str">
        <f>IF($B861=1,"",IF(AND(TrackingWorksheet!$Y866&gt;$BE$3,TrackingWorksheet!$Z866=Lists!$P$6),1, 0)*D861)</f>
        <v/>
      </c>
      <c r="AS861" s="19" t="str">
        <f>IF($B861=1,"",IF(AND(TrackingWorksheet!$AA866&gt;$BE$3,TrackingWorksheet!$AB866=Lists!$P$6),1, 0)*D861)</f>
        <v/>
      </c>
      <c r="AT861" s="19">
        <f t="shared" si="195"/>
        <v>0</v>
      </c>
      <c r="AU861" s="19" t="str">
        <f>IF(B861=1,"",IF(AND(TrackingWorksheet!K866="",TrackingWorksheet!M866="", TrackingWorksheet!N866="", TrackingWorksheet!S866="", TrackingWorksheet!V866="", TrackingWorksheet!W866="", TrackingWorksheet!Y866="", TrackingWorksheet!AA866="", V861=1),1,0)*D861)</f>
        <v/>
      </c>
      <c r="AV861" s="19" t="str">
        <f>IF(B861=1,"",IF(D861*AND(TrackingWorksheet!U866&gt;Calculations!$BE$3,TrackingWorksheet!K866="YES"),1,0))</f>
        <v/>
      </c>
      <c r="AW861" s="19" t="str">
        <f>IF(B861=1,"",IF(D861*AND(TrackingWorksheet!W866&gt;Calculations!$BE$3,TrackingWorksheet!K866="YES"),1,0))</f>
        <v/>
      </c>
      <c r="AX861" s="19">
        <f t="shared" si="196"/>
        <v>0</v>
      </c>
      <c r="AY861" s="19">
        <f t="shared" si="192"/>
        <v>0</v>
      </c>
      <c r="AZ861" s="27" t="str">
        <f>IF(B861=1,"",IF(TrackingWorksheet!Q866="","",TrackingWorksheet!Q866))</f>
        <v/>
      </c>
      <c r="BB861" s="4"/>
      <c r="BC861" s="4"/>
      <c r="BD861" s="4"/>
      <c r="BE861" s="4"/>
      <c r="BF861" s="4"/>
      <c r="BG861" s="4" t="str">
        <f>IF(B861=1,"",IF(AND(N861=1,TrackingWorksheet!$I866+14&lt;=WeeklySummary!$C$7),1,0))</f>
        <v/>
      </c>
      <c r="BH861" s="4" t="str">
        <f>IF(B861=1,"",IF(AND(R861=1,TrackingWorksheet!$I866+14&lt;=WeeklySummary!$C$7),1,0))</f>
        <v/>
      </c>
      <c r="BI861" s="4" t="str">
        <f>IF(B861=1,"",IF(AND(J861=1,TrackingWorksheet!$G866+14&lt;=WeeklySummary!$C$7),1,0))</f>
        <v/>
      </c>
      <c r="BJ861" s="4" t="str">
        <f>IF(B861=1,"",IF(AND(T861=1,TrackingWorksheet!$I866+14&lt;=WeeklySummary!$C$7),1,0))</f>
        <v/>
      </c>
      <c r="BK861" s="4" t="str">
        <f>IF(B861=1,"",IF(AND(T861=1,TrackingWorksheet!$G866+14&lt;=WeeklySummary!$C$7),1,0))</f>
        <v/>
      </c>
      <c r="BL861" s="4">
        <f t="shared" si="205"/>
        <v>0</v>
      </c>
    </row>
    <row r="862" spans="2:64" x14ac:dyDescent="0.25">
      <c r="B862" s="27">
        <f>IF(AND(ISBLANK(TrackingWorksheet!B867),ISBLANK(TrackingWorksheet!C867),ISBLANK(TrackingWorksheet!G867),ISBLANK(TrackingWorksheet!H867),
ISBLANK(TrackingWorksheet!I867),ISBLANK(TrackingWorksheet!J867),ISBLANK(TrackingWorksheet!M867),
ISBLANK(TrackingWorksheet!N869)),1,0)</f>
        <v>1</v>
      </c>
      <c r="C862" s="12" t="str">
        <f>IF(B862=1,"",TrackingWorksheet!F867)</f>
        <v/>
      </c>
      <c r="D862" s="20" t="str">
        <f>IF(B862=1,"",IF(AND(TrackingWorksheet!B867&lt;&gt;"",TrackingWorksheet!B867&lt;=WeeklySummary!$C$7,OR(TrackingWorksheet!C867="",TrackingWorksheet!C867&gt;=WeeklySummary!$C$6)),1,0))</f>
        <v/>
      </c>
      <c r="E862" s="10" t="str">
        <f>IF(B862=1,"",IF(AND(TrackingWorksheet!G867 &lt;&gt;"",TrackingWorksheet!G867&lt;=WeeklySummary!$C$7, TrackingWorksheet!H867=Lists!$D$4), "Y", "N"))</f>
        <v/>
      </c>
      <c r="F862" s="10" t="str">
        <f>IF(B862=1,"",IF(AND(TrackingWorksheet!I867 &lt;&gt;"", TrackingWorksheet!I867&lt;=WeeklySummary!$C$7, TrackingWorksheet!J867=Lists!$D$4), "Y", "N"))</f>
        <v/>
      </c>
      <c r="G862" s="10" t="str">
        <f>IF(B862=1,"",IF(AND(TrackingWorksheet!G867 &lt;&gt;"",TrackingWorksheet!G867&lt;=WeeklySummary!$C$7, TrackingWorksheet!H867=Lists!$D$5), "Y", "N"))</f>
        <v/>
      </c>
      <c r="H862" s="10" t="str">
        <f>IF(B862=1,"",IF(AND(TrackingWorksheet!I867 &lt;&gt;"", TrackingWorksheet!I867&lt;=WeeklySummary!$C$7, TrackingWorksheet!J867=Lists!$D$5), "Y", "N"))</f>
        <v/>
      </c>
      <c r="I862" s="20" t="str">
        <f>IF(B862=1,"",IF(AND(TrackingWorksheet!G867 &lt;&gt;"", TrackingWorksheet!G867&lt;=WeeklySummary!$C$7, TrackingWorksheet!H867=Lists!$D$6), 1, 0))</f>
        <v/>
      </c>
      <c r="J862" s="20" t="str">
        <f t="shared" si="197"/>
        <v/>
      </c>
      <c r="K862" s="10" t="str">
        <f>IF(B862=1,"",IF(AND(TrackingWorksheet!I867&lt;=WeeklySummary!$C$7,TrackingWorksheet!K867="YES"),0,IF(AND(AND(OR(E862="Y",F862="Y"),E862&lt;&gt;F862),G862&lt;&gt;"Y", H862&lt;&gt;"Y"), 1, 0)))</f>
        <v/>
      </c>
      <c r="L862" s="20" t="str">
        <f t="shared" si="198"/>
        <v/>
      </c>
      <c r="M862" s="10" t="str">
        <f t="shared" si="199"/>
        <v/>
      </c>
      <c r="N862" s="20" t="str">
        <f t="shared" si="200"/>
        <v/>
      </c>
      <c r="O862" s="10" t="str">
        <f>IF(B862=1,"",IF(AND(TrackingWorksheet!I867&lt;=WeeklySummary!$C$7,TrackingWorksheet!K867="YES"),0,IF(AND(AND(OR(G862="Y",H862="Y"),G862&lt;&gt;H862),E862&lt;&gt;"Y", F862&lt;&gt;"Y"), 1, 0)))</f>
        <v/>
      </c>
      <c r="P862" s="20" t="str">
        <f t="shared" si="201"/>
        <v/>
      </c>
      <c r="Q862" s="10" t="str">
        <f t="shared" si="202"/>
        <v/>
      </c>
      <c r="R862" s="10" t="str">
        <f t="shared" si="203"/>
        <v/>
      </c>
      <c r="S862" s="10" t="str">
        <f>IF(B862=1,"",IF(AND(OR(AND(TrackingWorksheet!H867=Lists!$D$7,TrackingWorksheet!H867=TrackingWorksheet!J867),TrackingWorksheet!H867&lt;&gt;TrackingWorksheet!J867),TrackingWorksheet!K867="YES",TrackingWorksheet!H867&lt;&gt;Lists!$D$6,TrackingWorksheet!G867&lt;=WeeklySummary!$C$7,TrackingWorksheet!I867&lt;=WeeklySummary!$C$7),1,0))</f>
        <v/>
      </c>
      <c r="T862" s="10" t="str">
        <f t="shared" si="204"/>
        <v/>
      </c>
      <c r="U862" s="10" t="str">
        <f>IF($B862=1,"",IF(TrackingWorksheet!$K867="YES",1, 0)*D862)</f>
        <v/>
      </c>
      <c r="V862" s="20">
        <f t="shared" si="193"/>
        <v>0</v>
      </c>
      <c r="W862" s="20">
        <f t="shared" si="194"/>
        <v>0</v>
      </c>
      <c r="X862" s="10" t="str">
        <f>IF($B862=1,"",IF(AND(TrackingWorksheet!$L867&lt;&gt;"", TrackingWorksheet!$L867&gt;=WeeklySummary!$C$6,TrackingWorksheet!$L867&lt;=WeeklySummary!$C$7,OR(TrackingWorksheet!$H867=Lists!$D$4,TrackingWorksheet!$J867=Lists!$D$4)), 1, 0))</f>
        <v/>
      </c>
      <c r="Y862" s="10" t="str">
        <f>IF($B862=1,"",IF(AND(TrackingWorksheet!$L867&lt;&gt;"", TrackingWorksheet!$L867&gt;=WeeklySummary!$C$6,TrackingWorksheet!$L867&lt;=WeeklySummary!$C$7,OR(TrackingWorksheet!$H867=Lists!$D$5,TrackingWorksheet!$J867=Lists!$D$5)), 1, 0))</f>
        <v/>
      </c>
      <c r="Z862" s="10" t="str">
        <f>IF($B862=1,"",IF(AND(TrackingWorksheet!$L867&lt;&gt;"", TrackingWorksheet!$L867&gt;=WeeklySummary!$C$6,TrackingWorksheet!$L867&lt;=WeeklySummary!$C$7,OR(TrackingWorksheet!$H867=Lists!$D$6,TrackingWorksheet!$J867=Lists!$D$6)), 1, 0))</f>
        <v/>
      </c>
      <c r="AA862" s="19" t="str">
        <f>IF(B862=1,"",IF(AND(TrackingWorksheet!M867&lt;&gt;"",TrackingWorksheet!M867&lt;=WeeklySummary!$C$7),1,0)*D862)</f>
        <v/>
      </c>
      <c r="AB862" s="19" t="str">
        <f>IF(B862=1,"",IF(AND(TrackingWorksheet!N867&lt;&gt;"",TrackingWorksheet!N867&lt;=WeeklySummary!$C$7),1,0)*D862)</f>
        <v/>
      </c>
      <c r="AC862" s="19" t="str">
        <f>IF(B862=1,"",TrackingWorksheet!T867)</f>
        <v/>
      </c>
      <c r="AD862" s="19" t="str">
        <f>IF(B862=1,"",IF(D862*AND(TrackingWorksheet!S867&gt;=Calculations!$BD$3,TrackingWorksheet!U867="",TrackingWorksheet!K867="YES"),1,0))</f>
        <v/>
      </c>
      <c r="AE862" s="19" t="str">
        <f>IF($B862=1,"",IF(AND(TrackingWorksheet!$S867&gt;$BE$3,TrackingWorksheet!$T867=Lists!$P$4),1, 0)*D862)</f>
        <v/>
      </c>
      <c r="AF862" s="19" t="str">
        <f>IF($B862=1,"",IF(AND(TrackingWorksheet!$U867&gt;$BE$3,TrackingWorksheet!$V867=Lists!$P$4),1, 0)*D862)</f>
        <v/>
      </c>
      <c r="AG862" s="19" t="str">
        <f>IF($B862=1,"",IF(AND(TrackingWorksheet!$W867&gt;$BE$3,TrackingWorksheet!$X867=Lists!$P$4),1, 0)*D862)</f>
        <v/>
      </c>
      <c r="AH862" s="19" t="str">
        <f>IF($B862=1,"",IF(AND(TrackingWorksheet!$Y867&gt;$BE$3,TrackingWorksheet!$Z867=Lists!$P$4),1, 0)*D862)</f>
        <v/>
      </c>
      <c r="AI862" s="19" t="str">
        <f>IF($B862=1,"",IF(AND(TrackingWorksheet!$AA867&gt;$BE$3,TrackingWorksheet!$AB867=Lists!$P$4),1, 0)*D862)</f>
        <v/>
      </c>
      <c r="AJ862" s="19" t="str">
        <f>IF($B862=1,"",IF(AND(TrackingWorksheet!$S867&gt;$BE$3,TrackingWorksheet!$T867=Lists!$P$5),1, 0)*D862)</f>
        <v/>
      </c>
      <c r="AK862" s="19" t="str">
        <f>IF($B862=1,"",IF(AND(TrackingWorksheet!$U867&gt;$BE$3,TrackingWorksheet!$V867=Lists!$P$5),1, 0)*D862)</f>
        <v/>
      </c>
      <c r="AL862" s="19" t="str">
        <f>IF($B862=1,"",IF(AND(TrackingWorksheet!$W867&gt;$BE$3,TrackingWorksheet!$X867=Lists!$P$5),1, 0)*D862)</f>
        <v/>
      </c>
      <c r="AM862" s="19" t="str">
        <f>IF($B862=1,"",IF(AND(TrackingWorksheet!$Y867&gt;$BE$3,TrackingWorksheet!$Z867=Lists!$P$5),1, 0)*D862)</f>
        <v/>
      </c>
      <c r="AN862" s="19" t="str">
        <f>IF($B862=1,"",IF(AND(TrackingWorksheet!$AA867&gt;$BE$3,TrackingWorksheet!$AB867=Lists!$P$5),1, 0)*D862)</f>
        <v/>
      </c>
      <c r="AO862" s="19" t="str">
        <f>IF($B862=1,"",IF(AND(TrackingWorksheet!$S867&gt;$BE$3,TrackingWorksheet!$T867=Lists!$P$6),1, 0)*D862)</f>
        <v/>
      </c>
      <c r="AP862" s="19" t="str">
        <f>IF($B862=1,"",IF(AND(TrackingWorksheet!$U867&gt;$BE$3,TrackingWorksheet!$V867=Lists!$P$6),1, 0)*D862)</f>
        <v/>
      </c>
      <c r="AQ862" s="19" t="str">
        <f>IF($B862=1,"",IF(AND(TrackingWorksheet!$W867&gt;$BE$3,TrackingWorksheet!$X867=Lists!$P$6),1, 0)*D862)</f>
        <v/>
      </c>
      <c r="AR862" s="19" t="str">
        <f>IF($B862=1,"",IF(AND(TrackingWorksheet!$Y867&gt;$BE$3,TrackingWorksheet!$Z867=Lists!$P$6),1, 0)*D862)</f>
        <v/>
      </c>
      <c r="AS862" s="19" t="str">
        <f>IF($B862=1,"",IF(AND(TrackingWorksheet!$AA867&gt;$BE$3,TrackingWorksheet!$AB867=Lists!$P$6),1, 0)*D862)</f>
        <v/>
      </c>
      <c r="AT862" s="19">
        <f t="shared" si="195"/>
        <v>0</v>
      </c>
      <c r="AU862" s="19" t="str">
        <f>IF(B862=1,"",IF(AND(TrackingWorksheet!K867="",TrackingWorksheet!M867="", TrackingWorksheet!N867="", TrackingWorksheet!S867="", TrackingWorksheet!V867="", TrackingWorksheet!W867="", TrackingWorksheet!Y867="", TrackingWorksheet!AA867="", V862=1),1,0)*D862)</f>
        <v/>
      </c>
      <c r="AV862" s="19" t="str">
        <f>IF(B862=1,"",IF(D862*AND(TrackingWorksheet!U867&gt;Calculations!$BE$3,TrackingWorksheet!K867="YES"),1,0))</f>
        <v/>
      </c>
      <c r="AW862" s="19" t="str">
        <f>IF(B862=1,"",IF(D862*AND(TrackingWorksheet!W867&gt;Calculations!$BE$3,TrackingWorksheet!K867="YES"),1,0))</f>
        <v/>
      </c>
      <c r="AX862" s="19">
        <f t="shared" si="196"/>
        <v>0</v>
      </c>
      <c r="AY862" s="19">
        <f t="shared" si="192"/>
        <v>0</v>
      </c>
      <c r="AZ862" s="27" t="str">
        <f>IF(B862=1,"",IF(TrackingWorksheet!Q867="","",TrackingWorksheet!Q867))</f>
        <v/>
      </c>
      <c r="BB862" s="4"/>
      <c r="BC862" s="4"/>
      <c r="BD862" s="4"/>
      <c r="BE862" s="4"/>
      <c r="BF862" s="4"/>
      <c r="BG862" s="4" t="str">
        <f>IF(B862=1,"",IF(AND(N862=1,TrackingWorksheet!$I867+14&lt;=WeeklySummary!$C$7),1,0))</f>
        <v/>
      </c>
      <c r="BH862" s="4" t="str">
        <f>IF(B862=1,"",IF(AND(R862=1,TrackingWorksheet!$I867+14&lt;=WeeklySummary!$C$7),1,0))</f>
        <v/>
      </c>
      <c r="BI862" s="4" t="str">
        <f>IF(B862=1,"",IF(AND(J862=1,TrackingWorksheet!$G867+14&lt;=WeeklySummary!$C$7),1,0))</f>
        <v/>
      </c>
      <c r="BJ862" s="4" t="str">
        <f>IF(B862=1,"",IF(AND(T862=1,TrackingWorksheet!$I867+14&lt;=WeeklySummary!$C$7),1,0))</f>
        <v/>
      </c>
      <c r="BK862" s="4" t="str">
        <f>IF(B862=1,"",IF(AND(T862=1,TrackingWorksheet!$G867+14&lt;=WeeklySummary!$C$7),1,0))</f>
        <v/>
      </c>
      <c r="BL862" s="4">
        <f t="shared" si="205"/>
        <v>0</v>
      </c>
    </row>
    <row r="863" spans="2:64" x14ac:dyDescent="0.25">
      <c r="B863" s="27">
        <f>IF(AND(ISBLANK(TrackingWorksheet!B868),ISBLANK(TrackingWorksheet!C868),ISBLANK(TrackingWorksheet!G868),ISBLANK(TrackingWorksheet!H868),
ISBLANK(TrackingWorksheet!I868),ISBLANK(TrackingWorksheet!J868),ISBLANK(TrackingWorksheet!M868),
ISBLANK(TrackingWorksheet!N870)),1,0)</f>
        <v>1</v>
      </c>
      <c r="C863" s="12" t="str">
        <f>IF(B863=1,"",TrackingWorksheet!F868)</f>
        <v/>
      </c>
      <c r="D863" s="20" t="str">
        <f>IF(B863=1,"",IF(AND(TrackingWorksheet!B868&lt;&gt;"",TrackingWorksheet!B868&lt;=WeeklySummary!$C$7,OR(TrackingWorksheet!C868="",TrackingWorksheet!C868&gt;=WeeklySummary!$C$6)),1,0))</f>
        <v/>
      </c>
      <c r="E863" s="10" t="str">
        <f>IF(B863=1,"",IF(AND(TrackingWorksheet!G868 &lt;&gt;"",TrackingWorksheet!G868&lt;=WeeklySummary!$C$7, TrackingWorksheet!H868=Lists!$D$4), "Y", "N"))</f>
        <v/>
      </c>
      <c r="F863" s="10" t="str">
        <f>IF(B863=1,"",IF(AND(TrackingWorksheet!I868 &lt;&gt;"", TrackingWorksheet!I868&lt;=WeeklySummary!$C$7, TrackingWorksheet!J868=Lists!$D$4), "Y", "N"))</f>
        <v/>
      </c>
      <c r="G863" s="10" t="str">
        <f>IF(B863=1,"",IF(AND(TrackingWorksheet!G868 &lt;&gt;"",TrackingWorksheet!G868&lt;=WeeklySummary!$C$7, TrackingWorksheet!H868=Lists!$D$5), "Y", "N"))</f>
        <v/>
      </c>
      <c r="H863" s="10" t="str">
        <f>IF(B863=1,"",IF(AND(TrackingWorksheet!I868 &lt;&gt;"", TrackingWorksheet!I868&lt;=WeeklySummary!$C$7, TrackingWorksheet!J868=Lists!$D$5), "Y", "N"))</f>
        <v/>
      </c>
      <c r="I863" s="20" t="str">
        <f>IF(B863=1,"",IF(AND(TrackingWorksheet!G868 &lt;&gt;"", TrackingWorksheet!G868&lt;=WeeklySummary!$C$7, TrackingWorksheet!H868=Lists!$D$6), 1, 0))</f>
        <v/>
      </c>
      <c r="J863" s="20" t="str">
        <f t="shared" si="197"/>
        <v/>
      </c>
      <c r="K863" s="10" t="str">
        <f>IF(B863=1,"",IF(AND(TrackingWorksheet!I868&lt;=WeeklySummary!$C$7,TrackingWorksheet!K868="YES"),0,IF(AND(AND(OR(E863="Y",F863="Y"),E863&lt;&gt;F863),G863&lt;&gt;"Y", H863&lt;&gt;"Y"), 1, 0)))</f>
        <v/>
      </c>
      <c r="L863" s="20" t="str">
        <f t="shared" si="198"/>
        <v/>
      </c>
      <c r="M863" s="10" t="str">
        <f t="shared" si="199"/>
        <v/>
      </c>
      <c r="N863" s="20" t="str">
        <f t="shared" si="200"/>
        <v/>
      </c>
      <c r="O863" s="10" t="str">
        <f>IF(B863=1,"",IF(AND(TrackingWorksheet!I868&lt;=WeeklySummary!$C$7,TrackingWorksheet!K868="YES"),0,IF(AND(AND(OR(G863="Y",H863="Y"),G863&lt;&gt;H863),E863&lt;&gt;"Y", F863&lt;&gt;"Y"), 1, 0)))</f>
        <v/>
      </c>
      <c r="P863" s="20" t="str">
        <f t="shared" si="201"/>
        <v/>
      </c>
      <c r="Q863" s="10" t="str">
        <f t="shared" si="202"/>
        <v/>
      </c>
      <c r="R863" s="10" t="str">
        <f t="shared" si="203"/>
        <v/>
      </c>
      <c r="S863" s="10" t="str">
        <f>IF(B863=1,"",IF(AND(OR(AND(TrackingWorksheet!H868=Lists!$D$7,TrackingWorksheet!H868=TrackingWorksheet!J868),TrackingWorksheet!H868&lt;&gt;TrackingWorksheet!J868),TrackingWorksheet!K868="YES",TrackingWorksheet!H868&lt;&gt;Lists!$D$6,TrackingWorksheet!G868&lt;=WeeklySummary!$C$7,TrackingWorksheet!I868&lt;=WeeklySummary!$C$7),1,0))</f>
        <v/>
      </c>
      <c r="T863" s="10" t="str">
        <f t="shared" si="204"/>
        <v/>
      </c>
      <c r="U863" s="10" t="str">
        <f>IF($B863=1,"",IF(TrackingWorksheet!$K868="YES",1, 0)*D863)</f>
        <v/>
      </c>
      <c r="V863" s="20">
        <f t="shared" si="193"/>
        <v>0</v>
      </c>
      <c r="W863" s="20">
        <f t="shared" si="194"/>
        <v>0</v>
      </c>
      <c r="X863" s="10" t="str">
        <f>IF($B863=1,"",IF(AND(TrackingWorksheet!$L868&lt;&gt;"", TrackingWorksheet!$L868&gt;=WeeklySummary!$C$6,TrackingWorksheet!$L868&lt;=WeeklySummary!$C$7,OR(TrackingWorksheet!$H868=Lists!$D$4,TrackingWorksheet!$J868=Lists!$D$4)), 1, 0))</f>
        <v/>
      </c>
      <c r="Y863" s="10" t="str">
        <f>IF($B863=1,"",IF(AND(TrackingWorksheet!$L868&lt;&gt;"", TrackingWorksheet!$L868&gt;=WeeklySummary!$C$6,TrackingWorksheet!$L868&lt;=WeeklySummary!$C$7,OR(TrackingWorksheet!$H868=Lists!$D$5,TrackingWorksheet!$J868=Lists!$D$5)), 1, 0))</f>
        <v/>
      </c>
      <c r="Z863" s="10" t="str">
        <f>IF($B863=1,"",IF(AND(TrackingWorksheet!$L868&lt;&gt;"", TrackingWorksheet!$L868&gt;=WeeklySummary!$C$6,TrackingWorksheet!$L868&lt;=WeeklySummary!$C$7,OR(TrackingWorksheet!$H868=Lists!$D$6,TrackingWorksheet!$J868=Lists!$D$6)), 1, 0))</f>
        <v/>
      </c>
      <c r="AA863" s="19" t="str">
        <f>IF(B863=1,"",IF(AND(TrackingWorksheet!M868&lt;&gt;"",TrackingWorksheet!M868&lt;=WeeklySummary!$C$7),1,0)*D863)</f>
        <v/>
      </c>
      <c r="AB863" s="19" t="str">
        <f>IF(B863=1,"",IF(AND(TrackingWorksheet!N868&lt;&gt;"",TrackingWorksheet!N868&lt;=WeeklySummary!$C$7),1,0)*D863)</f>
        <v/>
      </c>
      <c r="AC863" s="19" t="str">
        <f>IF(B863=1,"",TrackingWorksheet!T868)</f>
        <v/>
      </c>
      <c r="AD863" s="19" t="str">
        <f>IF(B863=1,"",IF(D863*AND(TrackingWorksheet!S868&gt;=Calculations!$BD$3,TrackingWorksheet!U868="",TrackingWorksheet!K868="YES"),1,0))</f>
        <v/>
      </c>
      <c r="AE863" s="19" t="str">
        <f>IF($B863=1,"",IF(AND(TrackingWorksheet!$S868&gt;$BE$3,TrackingWorksheet!$T868=Lists!$P$4),1, 0)*D863)</f>
        <v/>
      </c>
      <c r="AF863" s="19" t="str">
        <f>IF($B863=1,"",IF(AND(TrackingWorksheet!$U868&gt;$BE$3,TrackingWorksheet!$V868=Lists!$P$4),1, 0)*D863)</f>
        <v/>
      </c>
      <c r="AG863" s="19" t="str">
        <f>IF($B863=1,"",IF(AND(TrackingWorksheet!$W868&gt;$BE$3,TrackingWorksheet!$X868=Lists!$P$4),1, 0)*D863)</f>
        <v/>
      </c>
      <c r="AH863" s="19" t="str">
        <f>IF($B863=1,"",IF(AND(TrackingWorksheet!$Y868&gt;$BE$3,TrackingWorksheet!$Z868=Lists!$P$4),1, 0)*D863)</f>
        <v/>
      </c>
      <c r="AI863" s="19" t="str">
        <f>IF($B863=1,"",IF(AND(TrackingWorksheet!$AA868&gt;$BE$3,TrackingWorksheet!$AB868=Lists!$P$4),1, 0)*D863)</f>
        <v/>
      </c>
      <c r="AJ863" s="19" t="str">
        <f>IF($B863=1,"",IF(AND(TrackingWorksheet!$S868&gt;$BE$3,TrackingWorksheet!$T868=Lists!$P$5),1, 0)*D863)</f>
        <v/>
      </c>
      <c r="AK863" s="19" t="str">
        <f>IF($B863=1,"",IF(AND(TrackingWorksheet!$U868&gt;$BE$3,TrackingWorksheet!$V868=Lists!$P$5),1, 0)*D863)</f>
        <v/>
      </c>
      <c r="AL863" s="19" t="str">
        <f>IF($B863=1,"",IF(AND(TrackingWorksheet!$W868&gt;$BE$3,TrackingWorksheet!$X868=Lists!$P$5),1, 0)*D863)</f>
        <v/>
      </c>
      <c r="AM863" s="19" t="str">
        <f>IF($B863=1,"",IF(AND(TrackingWorksheet!$Y868&gt;$BE$3,TrackingWorksheet!$Z868=Lists!$P$5),1, 0)*D863)</f>
        <v/>
      </c>
      <c r="AN863" s="19" t="str">
        <f>IF($B863=1,"",IF(AND(TrackingWorksheet!$AA868&gt;$BE$3,TrackingWorksheet!$AB868=Lists!$P$5),1, 0)*D863)</f>
        <v/>
      </c>
      <c r="AO863" s="19" t="str">
        <f>IF($B863=1,"",IF(AND(TrackingWorksheet!$S868&gt;$BE$3,TrackingWorksheet!$T868=Lists!$P$6),1, 0)*D863)</f>
        <v/>
      </c>
      <c r="AP863" s="19" t="str">
        <f>IF($B863=1,"",IF(AND(TrackingWorksheet!$U868&gt;$BE$3,TrackingWorksheet!$V868=Lists!$P$6),1, 0)*D863)</f>
        <v/>
      </c>
      <c r="AQ863" s="19" t="str">
        <f>IF($B863=1,"",IF(AND(TrackingWorksheet!$W868&gt;$BE$3,TrackingWorksheet!$X868=Lists!$P$6),1, 0)*D863)</f>
        <v/>
      </c>
      <c r="AR863" s="19" t="str">
        <f>IF($B863=1,"",IF(AND(TrackingWorksheet!$Y868&gt;$BE$3,TrackingWorksheet!$Z868=Lists!$P$6),1, 0)*D863)</f>
        <v/>
      </c>
      <c r="AS863" s="19" t="str">
        <f>IF($B863=1,"",IF(AND(TrackingWorksheet!$AA868&gt;$BE$3,TrackingWorksheet!$AB868=Lists!$P$6),1, 0)*D863)</f>
        <v/>
      </c>
      <c r="AT863" s="19">
        <f t="shared" si="195"/>
        <v>0</v>
      </c>
      <c r="AU863" s="19" t="str">
        <f>IF(B863=1,"",IF(AND(TrackingWorksheet!K868="",TrackingWorksheet!M868="", TrackingWorksheet!N868="", TrackingWorksheet!S868="", TrackingWorksheet!V868="", TrackingWorksheet!W868="", TrackingWorksheet!Y868="", TrackingWorksheet!AA868="", V863=1),1,0)*D863)</f>
        <v/>
      </c>
      <c r="AV863" s="19" t="str">
        <f>IF(B863=1,"",IF(D863*AND(TrackingWorksheet!U868&gt;Calculations!$BE$3,TrackingWorksheet!K868="YES"),1,0))</f>
        <v/>
      </c>
      <c r="AW863" s="19" t="str">
        <f>IF(B863=1,"",IF(D863*AND(TrackingWorksheet!W868&gt;Calculations!$BE$3,TrackingWorksheet!K868="YES"),1,0))</f>
        <v/>
      </c>
      <c r="AX863" s="19">
        <f t="shared" si="196"/>
        <v>0</v>
      </c>
      <c r="AY863" s="19">
        <f t="shared" si="192"/>
        <v>0</v>
      </c>
      <c r="AZ863" s="27" t="str">
        <f>IF(B863=1,"",IF(TrackingWorksheet!Q868="","",TrackingWorksheet!Q868))</f>
        <v/>
      </c>
      <c r="BB863" s="4"/>
      <c r="BC863" s="4"/>
      <c r="BD863" s="4"/>
      <c r="BE863" s="4"/>
      <c r="BF863" s="4"/>
      <c r="BG863" s="4" t="str">
        <f>IF(B863=1,"",IF(AND(N863=1,TrackingWorksheet!$I868+14&lt;=WeeklySummary!$C$7),1,0))</f>
        <v/>
      </c>
      <c r="BH863" s="4" t="str">
        <f>IF(B863=1,"",IF(AND(R863=1,TrackingWorksheet!$I868+14&lt;=WeeklySummary!$C$7),1,0))</f>
        <v/>
      </c>
      <c r="BI863" s="4" t="str">
        <f>IF(B863=1,"",IF(AND(J863=1,TrackingWorksheet!$G868+14&lt;=WeeklySummary!$C$7),1,0))</f>
        <v/>
      </c>
      <c r="BJ863" s="4" t="str">
        <f>IF(B863=1,"",IF(AND(T863=1,TrackingWorksheet!$I868+14&lt;=WeeklySummary!$C$7),1,0))</f>
        <v/>
      </c>
      <c r="BK863" s="4" t="str">
        <f>IF(B863=1,"",IF(AND(T863=1,TrackingWorksheet!$G868+14&lt;=WeeklySummary!$C$7),1,0))</f>
        <v/>
      </c>
      <c r="BL863" s="4">
        <f t="shared" si="205"/>
        <v>0</v>
      </c>
    </row>
    <row r="864" spans="2:64" x14ac:dyDescent="0.25">
      <c r="B864" s="27">
        <f>IF(AND(ISBLANK(TrackingWorksheet!B869),ISBLANK(TrackingWorksheet!C869),ISBLANK(TrackingWorksheet!G869),ISBLANK(TrackingWorksheet!H869),
ISBLANK(TrackingWorksheet!I869),ISBLANK(TrackingWorksheet!J869),ISBLANK(TrackingWorksheet!M869),
ISBLANK(TrackingWorksheet!N871)),1,0)</f>
        <v>1</v>
      </c>
      <c r="C864" s="12" t="str">
        <f>IF(B864=1,"",TrackingWorksheet!F869)</f>
        <v/>
      </c>
      <c r="D864" s="20" t="str">
        <f>IF(B864=1,"",IF(AND(TrackingWorksheet!B869&lt;&gt;"",TrackingWorksheet!B869&lt;=WeeklySummary!$C$7,OR(TrackingWorksheet!C869="",TrackingWorksheet!C869&gt;=WeeklySummary!$C$6)),1,0))</f>
        <v/>
      </c>
      <c r="E864" s="10" t="str">
        <f>IF(B864=1,"",IF(AND(TrackingWorksheet!G869 &lt;&gt;"",TrackingWorksheet!G869&lt;=WeeklySummary!$C$7, TrackingWorksheet!H869=Lists!$D$4), "Y", "N"))</f>
        <v/>
      </c>
      <c r="F864" s="10" t="str">
        <f>IF(B864=1,"",IF(AND(TrackingWorksheet!I869 &lt;&gt;"", TrackingWorksheet!I869&lt;=WeeklySummary!$C$7, TrackingWorksheet!J869=Lists!$D$4), "Y", "N"))</f>
        <v/>
      </c>
      <c r="G864" s="10" t="str">
        <f>IF(B864=1,"",IF(AND(TrackingWorksheet!G869 &lt;&gt;"",TrackingWorksheet!G869&lt;=WeeklySummary!$C$7, TrackingWorksheet!H869=Lists!$D$5), "Y", "N"))</f>
        <v/>
      </c>
      <c r="H864" s="10" t="str">
        <f>IF(B864=1,"",IF(AND(TrackingWorksheet!I869 &lt;&gt;"", TrackingWorksheet!I869&lt;=WeeklySummary!$C$7, TrackingWorksheet!J869=Lists!$D$5), "Y", "N"))</f>
        <v/>
      </c>
      <c r="I864" s="20" t="str">
        <f>IF(B864=1,"",IF(AND(TrackingWorksheet!G869 &lt;&gt;"", TrackingWorksheet!G869&lt;=WeeklySummary!$C$7, TrackingWorksheet!H869=Lists!$D$6), 1, 0))</f>
        <v/>
      </c>
      <c r="J864" s="20" t="str">
        <f t="shared" si="197"/>
        <v/>
      </c>
      <c r="K864" s="10" t="str">
        <f>IF(B864=1,"",IF(AND(TrackingWorksheet!I869&lt;=WeeklySummary!$C$7,TrackingWorksheet!K869="YES"),0,IF(AND(AND(OR(E864="Y",F864="Y"),E864&lt;&gt;F864),G864&lt;&gt;"Y", H864&lt;&gt;"Y"), 1, 0)))</f>
        <v/>
      </c>
      <c r="L864" s="20" t="str">
        <f t="shared" si="198"/>
        <v/>
      </c>
      <c r="M864" s="10" t="str">
        <f t="shared" si="199"/>
        <v/>
      </c>
      <c r="N864" s="20" t="str">
        <f t="shared" si="200"/>
        <v/>
      </c>
      <c r="O864" s="10" t="str">
        <f>IF(B864=1,"",IF(AND(TrackingWorksheet!I869&lt;=WeeklySummary!$C$7,TrackingWorksheet!K869="YES"),0,IF(AND(AND(OR(G864="Y",H864="Y"),G864&lt;&gt;H864),E864&lt;&gt;"Y", F864&lt;&gt;"Y"), 1, 0)))</f>
        <v/>
      </c>
      <c r="P864" s="20" t="str">
        <f t="shared" si="201"/>
        <v/>
      </c>
      <c r="Q864" s="10" t="str">
        <f t="shared" si="202"/>
        <v/>
      </c>
      <c r="R864" s="10" t="str">
        <f t="shared" si="203"/>
        <v/>
      </c>
      <c r="S864" s="10" t="str">
        <f>IF(B864=1,"",IF(AND(OR(AND(TrackingWorksheet!H869=Lists!$D$7,TrackingWorksheet!H869=TrackingWorksheet!J869),TrackingWorksheet!H869&lt;&gt;TrackingWorksheet!J869),TrackingWorksheet!K869="YES",TrackingWorksheet!H869&lt;&gt;Lists!$D$6,TrackingWorksheet!G869&lt;=WeeklySummary!$C$7,TrackingWorksheet!I869&lt;=WeeklySummary!$C$7),1,0))</f>
        <v/>
      </c>
      <c r="T864" s="10" t="str">
        <f t="shared" si="204"/>
        <v/>
      </c>
      <c r="U864" s="10" t="str">
        <f>IF($B864=1,"",IF(TrackingWorksheet!$K869="YES",1, 0)*D864)</f>
        <v/>
      </c>
      <c r="V864" s="20">
        <f t="shared" si="193"/>
        <v>0</v>
      </c>
      <c r="W864" s="20">
        <f t="shared" si="194"/>
        <v>0</v>
      </c>
      <c r="X864" s="10" t="str">
        <f>IF($B864=1,"",IF(AND(TrackingWorksheet!$L869&lt;&gt;"", TrackingWorksheet!$L869&gt;=WeeklySummary!$C$6,TrackingWorksheet!$L869&lt;=WeeklySummary!$C$7,OR(TrackingWorksheet!$H869=Lists!$D$4,TrackingWorksheet!$J869=Lists!$D$4)), 1, 0))</f>
        <v/>
      </c>
      <c r="Y864" s="10" t="str">
        <f>IF($B864=1,"",IF(AND(TrackingWorksheet!$L869&lt;&gt;"", TrackingWorksheet!$L869&gt;=WeeklySummary!$C$6,TrackingWorksheet!$L869&lt;=WeeklySummary!$C$7,OR(TrackingWorksheet!$H869=Lists!$D$5,TrackingWorksheet!$J869=Lists!$D$5)), 1, 0))</f>
        <v/>
      </c>
      <c r="Z864" s="10" t="str">
        <f>IF($B864=1,"",IF(AND(TrackingWorksheet!$L869&lt;&gt;"", TrackingWorksheet!$L869&gt;=WeeklySummary!$C$6,TrackingWorksheet!$L869&lt;=WeeklySummary!$C$7,OR(TrackingWorksheet!$H869=Lists!$D$6,TrackingWorksheet!$J869=Lists!$D$6)), 1, 0))</f>
        <v/>
      </c>
      <c r="AA864" s="19" t="str">
        <f>IF(B864=1,"",IF(AND(TrackingWorksheet!M869&lt;&gt;"",TrackingWorksheet!M869&lt;=WeeklySummary!$C$7),1,0)*D864)</f>
        <v/>
      </c>
      <c r="AB864" s="19" t="str">
        <f>IF(B864=1,"",IF(AND(TrackingWorksheet!N869&lt;&gt;"",TrackingWorksheet!N869&lt;=WeeklySummary!$C$7),1,0)*D864)</f>
        <v/>
      </c>
      <c r="AC864" s="19" t="str">
        <f>IF(B864=1,"",TrackingWorksheet!T869)</f>
        <v/>
      </c>
      <c r="AD864" s="19" t="str">
        <f>IF(B864=1,"",IF(D864*AND(TrackingWorksheet!S869&gt;=Calculations!$BD$3,TrackingWorksheet!U869="",TrackingWorksheet!K869="YES"),1,0))</f>
        <v/>
      </c>
      <c r="AE864" s="19" t="str">
        <f>IF($B864=1,"",IF(AND(TrackingWorksheet!$S869&gt;$BE$3,TrackingWorksheet!$T869=Lists!$P$4),1, 0)*D864)</f>
        <v/>
      </c>
      <c r="AF864" s="19" t="str">
        <f>IF($B864=1,"",IF(AND(TrackingWorksheet!$U869&gt;$BE$3,TrackingWorksheet!$V869=Lists!$P$4),1, 0)*D864)</f>
        <v/>
      </c>
      <c r="AG864" s="19" t="str">
        <f>IF($B864=1,"",IF(AND(TrackingWorksheet!$W869&gt;$BE$3,TrackingWorksheet!$X869=Lists!$P$4),1, 0)*D864)</f>
        <v/>
      </c>
      <c r="AH864" s="19" t="str">
        <f>IF($B864=1,"",IF(AND(TrackingWorksheet!$Y869&gt;$BE$3,TrackingWorksheet!$Z869=Lists!$P$4),1, 0)*D864)</f>
        <v/>
      </c>
      <c r="AI864" s="19" t="str">
        <f>IF($B864=1,"",IF(AND(TrackingWorksheet!$AA869&gt;$BE$3,TrackingWorksheet!$AB869=Lists!$P$4),1, 0)*D864)</f>
        <v/>
      </c>
      <c r="AJ864" s="19" t="str">
        <f>IF($B864=1,"",IF(AND(TrackingWorksheet!$S869&gt;$BE$3,TrackingWorksheet!$T869=Lists!$P$5),1, 0)*D864)</f>
        <v/>
      </c>
      <c r="AK864" s="19" t="str">
        <f>IF($B864=1,"",IF(AND(TrackingWorksheet!$U869&gt;$BE$3,TrackingWorksheet!$V869=Lists!$P$5),1, 0)*D864)</f>
        <v/>
      </c>
      <c r="AL864" s="19" t="str">
        <f>IF($B864=1,"",IF(AND(TrackingWorksheet!$W869&gt;$BE$3,TrackingWorksheet!$X869=Lists!$P$5),1, 0)*D864)</f>
        <v/>
      </c>
      <c r="AM864" s="19" t="str">
        <f>IF($B864=1,"",IF(AND(TrackingWorksheet!$Y869&gt;$BE$3,TrackingWorksheet!$Z869=Lists!$P$5),1, 0)*D864)</f>
        <v/>
      </c>
      <c r="AN864" s="19" t="str">
        <f>IF($B864=1,"",IF(AND(TrackingWorksheet!$AA869&gt;$BE$3,TrackingWorksheet!$AB869=Lists!$P$5),1, 0)*D864)</f>
        <v/>
      </c>
      <c r="AO864" s="19" t="str">
        <f>IF($B864=1,"",IF(AND(TrackingWorksheet!$S869&gt;$BE$3,TrackingWorksheet!$T869=Lists!$P$6),1, 0)*D864)</f>
        <v/>
      </c>
      <c r="AP864" s="19" t="str">
        <f>IF($B864=1,"",IF(AND(TrackingWorksheet!$U869&gt;$BE$3,TrackingWorksheet!$V869=Lists!$P$6),1, 0)*D864)</f>
        <v/>
      </c>
      <c r="AQ864" s="19" t="str">
        <f>IF($B864=1,"",IF(AND(TrackingWorksheet!$W869&gt;$BE$3,TrackingWorksheet!$X869=Lists!$P$6),1, 0)*D864)</f>
        <v/>
      </c>
      <c r="AR864" s="19" t="str">
        <f>IF($B864=1,"",IF(AND(TrackingWorksheet!$Y869&gt;$BE$3,TrackingWorksheet!$Z869=Lists!$P$6),1, 0)*D864)</f>
        <v/>
      </c>
      <c r="AS864" s="19" t="str">
        <f>IF($B864=1,"",IF(AND(TrackingWorksheet!$AA869&gt;$BE$3,TrackingWorksheet!$AB869=Lists!$P$6),1, 0)*D864)</f>
        <v/>
      </c>
      <c r="AT864" s="19">
        <f t="shared" si="195"/>
        <v>0</v>
      </c>
      <c r="AU864" s="19" t="str">
        <f>IF(B864=1,"",IF(AND(TrackingWorksheet!K869="",TrackingWorksheet!M869="", TrackingWorksheet!N869="", TrackingWorksheet!S869="", TrackingWorksheet!V869="", TrackingWorksheet!W869="", TrackingWorksheet!Y869="", TrackingWorksheet!AA869="", V864=1),1,0)*D864)</f>
        <v/>
      </c>
      <c r="AV864" s="19" t="str">
        <f>IF(B864=1,"",IF(D864*AND(TrackingWorksheet!U869&gt;Calculations!$BE$3,TrackingWorksheet!K869="YES"),1,0))</f>
        <v/>
      </c>
      <c r="AW864" s="19" t="str">
        <f>IF(B864=1,"",IF(D864*AND(TrackingWorksheet!W869&gt;Calculations!$BE$3,TrackingWorksheet!K869="YES"),1,0))</f>
        <v/>
      </c>
      <c r="AX864" s="19">
        <f t="shared" si="196"/>
        <v>0</v>
      </c>
      <c r="AY864" s="19">
        <f t="shared" si="192"/>
        <v>0</v>
      </c>
      <c r="AZ864" s="27" t="str">
        <f>IF(B864=1,"",IF(TrackingWorksheet!Q869="","",TrackingWorksheet!Q869))</f>
        <v/>
      </c>
      <c r="BB864" s="4"/>
      <c r="BC864" s="4"/>
      <c r="BD864" s="4"/>
      <c r="BE864" s="4"/>
      <c r="BF864" s="4"/>
      <c r="BG864" s="4" t="str">
        <f>IF(B864=1,"",IF(AND(N864=1,TrackingWorksheet!$I869+14&lt;=WeeklySummary!$C$7),1,0))</f>
        <v/>
      </c>
      <c r="BH864" s="4" t="str">
        <f>IF(B864=1,"",IF(AND(R864=1,TrackingWorksheet!$I869+14&lt;=WeeklySummary!$C$7),1,0))</f>
        <v/>
      </c>
      <c r="BI864" s="4" t="str">
        <f>IF(B864=1,"",IF(AND(J864=1,TrackingWorksheet!$G869+14&lt;=WeeklySummary!$C$7),1,0))</f>
        <v/>
      </c>
      <c r="BJ864" s="4" t="str">
        <f>IF(B864=1,"",IF(AND(T864=1,TrackingWorksheet!$I869+14&lt;=WeeklySummary!$C$7),1,0))</f>
        <v/>
      </c>
      <c r="BK864" s="4" t="str">
        <f>IF(B864=1,"",IF(AND(T864=1,TrackingWorksheet!$G869+14&lt;=WeeklySummary!$C$7),1,0))</f>
        <v/>
      </c>
      <c r="BL864" s="4">
        <f t="shared" si="205"/>
        <v>0</v>
      </c>
    </row>
    <row r="865" spans="2:64" x14ac:dyDescent="0.25">
      <c r="B865" s="27">
        <f>IF(AND(ISBLANK(TrackingWorksheet!B870),ISBLANK(TrackingWorksheet!C870),ISBLANK(TrackingWorksheet!G870),ISBLANK(TrackingWorksheet!H870),
ISBLANK(TrackingWorksheet!I870),ISBLANK(TrackingWorksheet!J870),ISBLANK(TrackingWorksheet!M870),
ISBLANK(TrackingWorksheet!N872)),1,0)</f>
        <v>1</v>
      </c>
      <c r="C865" s="12" t="str">
        <f>IF(B865=1,"",TrackingWorksheet!F870)</f>
        <v/>
      </c>
      <c r="D865" s="20" t="str">
        <f>IF(B865=1,"",IF(AND(TrackingWorksheet!B870&lt;&gt;"",TrackingWorksheet!B870&lt;=WeeklySummary!$C$7,OR(TrackingWorksheet!C870="",TrackingWorksheet!C870&gt;=WeeklySummary!$C$6)),1,0))</f>
        <v/>
      </c>
      <c r="E865" s="10" t="str">
        <f>IF(B865=1,"",IF(AND(TrackingWorksheet!G870 &lt;&gt;"",TrackingWorksheet!G870&lt;=WeeklySummary!$C$7, TrackingWorksheet!H870=Lists!$D$4), "Y", "N"))</f>
        <v/>
      </c>
      <c r="F865" s="10" t="str">
        <f>IF(B865=1,"",IF(AND(TrackingWorksheet!I870 &lt;&gt;"", TrackingWorksheet!I870&lt;=WeeklySummary!$C$7, TrackingWorksheet!J870=Lists!$D$4), "Y", "N"))</f>
        <v/>
      </c>
      <c r="G865" s="10" t="str">
        <f>IF(B865=1,"",IF(AND(TrackingWorksheet!G870 &lt;&gt;"",TrackingWorksheet!G870&lt;=WeeklySummary!$C$7, TrackingWorksheet!H870=Lists!$D$5), "Y", "N"))</f>
        <v/>
      </c>
      <c r="H865" s="10" t="str">
        <f>IF(B865=1,"",IF(AND(TrackingWorksheet!I870 &lt;&gt;"", TrackingWorksheet!I870&lt;=WeeklySummary!$C$7, TrackingWorksheet!J870=Lists!$D$5), "Y", "N"))</f>
        <v/>
      </c>
      <c r="I865" s="20" t="str">
        <f>IF(B865=1,"",IF(AND(TrackingWorksheet!G870 &lt;&gt;"", TrackingWorksheet!G870&lt;=WeeklySummary!$C$7, TrackingWorksheet!H870=Lists!$D$6), 1, 0))</f>
        <v/>
      </c>
      <c r="J865" s="20" t="str">
        <f t="shared" si="197"/>
        <v/>
      </c>
      <c r="K865" s="10" t="str">
        <f>IF(B865=1,"",IF(AND(TrackingWorksheet!I870&lt;=WeeklySummary!$C$7,TrackingWorksheet!K870="YES"),0,IF(AND(AND(OR(E865="Y",F865="Y"),E865&lt;&gt;F865),G865&lt;&gt;"Y", H865&lt;&gt;"Y"), 1, 0)))</f>
        <v/>
      </c>
      <c r="L865" s="20" t="str">
        <f t="shared" si="198"/>
        <v/>
      </c>
      <c r="M865" s="10" t="str">
        <f t="shared" si="199"/>
        <v/>
      </c>
      <c r="N865" s="20" t="str">
        <f t="shared" si="200"/>
        <v/>
      </c>
      <c r="O865" s="10" t="str">
        <f>IF(B865=1,"",IF(AND(TrackingWorksheet!I870&lt;=WeeklySummary!$C$7,TrackingWorksheet!K870="YES"),0,IF(AND(AND(OR(G865="Y",H865="Y"),G865&lt;&gt;H865),E865&lt;&gt;"Y", F865&lt;&gt;"Y"), 1, 0)))</f>
        <v/>
      </c>
      <c r="P865" s="20" t="str">
        <f t="shared" si="201"/>
        <v/>
      </c>
      <c r="Q865" s="10" t="str">
        <f t="shared" si="202"/>
        <v/>
      </c>
      <c r="R865" s="10" t="str">
        <f t="shared" si="203"/>
        <v/>
      </c>
      <c r="S865" s="10" t="str">
        <f>IF(B865=1,"",IF(AND(OR(AND(TrackingWorksheet!H870=Lists!$D$7,TrackingWorksheet!H870=TrackingWorksheet!J870),TrackingWorksheet!H870&lt;&gt;TrackingWorksheet!J870),TrackingWorksheet!K870="YES",TrackingWorksheet!H870&lt;&gt;Lists!$D$6,TrackingWorksheet!G870&lt;=WeeklySummary!$C$7,TrackingWorksheet!I870&lt;=WeeklySummary!$C$7),1,0))</f>
        <v/>
      </c>
      <c r="T865" s="10" t="str">
        <f t="shared" si="204"/>
        <v/>
      </c>
      <c r="U865" s="10" t="str">
        <f>IF($B865=1,"",IF(TrackingWorksheet!$K870="YES",1, 0)*D865)</f>
        <v/>
      </c>
      <c r="V865" s="20">
        <f t="shared" si="193"/>
        <v>0</v>
      </c>
      <c r="W865" s="20">
        <f t="shared" si="194"/>
        <v>0</v>
      </c>
      <c r="X865" s="10" t="str">
        <f>IF($B865=1,"",IF(AND(TrackingWorksheet!$L870&lt;&gt;"", TrackingWorksheet!$L870&gt;=WeeklySummary!$C$6,TrackingWorksheet!$L870&lt;=WeeklySummary!$C$7,OR(TrackingWorksheet!$H870=Lists!$D$4,TrackingWorksheet!$J870=Lists!$D$4)), 1, 0))</f>
        <v/>
      </c>
      <c r="Y865" s="10" t="str">
        <f>IF($B865=1,"",IF(AND(TrackingWorksheet!$L870&lt;&gt;"", TrackingWorksheet!$L870&gt;=WeeklySummary!$C$6,TrackingWorksheet!$L870&lt;=WeeklySummary!$C$7,OR(TrackingWorksheet!$H870=Lists!$D$5,TrackingWorksheet!$J870=Lists!$D$5)), 1, 0))</f>
        <v/>
      </c>
      <c r="Z865" s="10" t="str">
        <f>IF($B865=1,"",IF(AND(TrackingWorksheet!$L870&lt;&gt;"", TrackingWorksheet!$L870&gt;=WeeklySummary!$C$6,TrackingWorksheet!$L870&lt;=WeeklySummary!$C$7,OR(TrackingWorksheet!$H870=Lists!$D$6,TrackingWorksheet!$J870=Lists!$D$6)), 1, 0))</f>
        <v/>
      </c>
      <c r="AA865" s="19" t="str">
        <f>IF(B865=1,"",IF(AND(TrackingWorksheet!M870&lt;&gt;"",TrackingWorksheet!M870&lt;=WeeklySummary!$C$7),1,0)*D865)</f>
        <v/>
      </c>
      <c r="AB865" s="19" t="str">
        <f>IF(B865=1,"",IF(AND(TrackingWorksheet!N870&lt;&gt;"",TrackingWorksheet!N870&lt;=WeeklySummary!$C$7),1,0)*D865)</f>
        <v/>
      </c>
      <c r="AC865" s="19" t="str">
        <f>IF(B865=1,"",TrackingWorksheet!T870)</f>
        <v/>
      </c>
      <c r="AD865" s="19" t="str">
        <f>IF(B865=1,"",IF(D865*AND(TrackingWorksheet!S870&gt;=Calculations!$BD$3,TrackingWorksheet!U870="",TrackingWorksheet!K870="YES"),1,0))</f>
        <v/>
      </c>
      <c r="AE865" s="19" t="str">
        <f>IF($B865=1,"",IF(AND(TrackingWorksheet!$S870&gt;$BE$3,TrackingWorksheet!$T870=Lists!$P$4),1, 0)*D865)</f>
        <v/>
      </c>
      <c r="AF865" s="19" t="str">
        <f>IF($B865=1,"",IF(AND(TrackingWorksheet!$U870&gt;$BE$3,TrackingWorksheet!$V870=Lists!$P$4),1, 0)*D865)</f>
        <v/>
      </c>
      <c r="AG865" s="19" t="str">
        <f>IF($B865=1,"",IF(AND(TrackingWorksheet!$W870&gt;$BE$3,TrackingWorksheet!$X870=Lists!$P$4),1, 0)*D865)</f>
        <v/>
      </c>
      <c r="AH865" s="19" t="str">
        <f>IF($B865=1,"",IF(AND(TrackingWorksheet!$Y870&gt;$BE$3,TrackingWorksheet!$Z870=Lists!$P$4),1, 0)*D865)</f>
        <v/>
      </c>
      <c r="AI865" s="19" t="str">
        <f>IF($B865=1,"",IF(AND(TrackingWorksheet!$AA870&gt;$BE$3,TrackingWorksheet!$AB870=Lists!$P$4),1, 0)*D865)</f>
        <v/>
      </c>
      <c r="AJ865" s="19" t="str">
        <f>IF($B865=1,"",IF(AND(TrackingWorksheet!$S870&gt;$BE$3,TrackingWorksheet!$T870=Lists!$P$5),1, 0)*D865)</f>
        <v/>
      </c>
      <c r="AK865" s="19" t="str">
        <f>IF($B865=1,"",IF(AND(TrackingWorksheet!$U870&gt;$BE$3,TrackingWorksheet!$V870=Lists!$P$5),1, 0)*D865)</f>
        <v/>
      </c>
      <c r="AL865" s="19" t="str">
        <f>IF($B865=1,"",IF(AND(TrackingWorksheet!$W870&gt;$BE$3,TrackingWorksheet!$X870=Lists!$P$5),1, 0)*D865)</f>
        <v/>
      </c>
      <c r="AM865" s="19" t="str">
        <f>IF($B865=1,"",IF(AND(TrackingWorksheet!$Y870&gt;$BE$3,TrackingWorksheet!$Z870=Lists!$P$5),1, 0)*D865)</f>
        <v/>
      </c>
      <c r="AN865" s="19" t="str">
        <f>IF($B865=1,"",IF(AND(TrackingWorksheet!$AA870&gt;$BE$3,TrackingWorksheet!$AB870=Lists!$P$5),1, 0)*D865)</f>
        <v/>
      </c>
      <c r="AO865" s="19" t="str">
        <f>IF($B865=1,"",IF(AND(TrackingWorksheet!$S870&gt;$BE$3,TrackingWorksheet!$T870=Lists!$P$6),1, 0)*D865)</f>
        <v/>
      </c>
      <c r="AP865" s="19" t="str">
        <f>IF($B865=1,"",IF(AND(TrackingWorksheet!$U870&gt;$BE$3,TrackingWorksheet!$V870=Lists!$P$6),1, 0)*D865)</f>
        <v/>
      </c>
      <c r="AQ865" s="19" t="str">
        <f>IF($B865=1,"",IF(AND(TrackingWorksheet!$W870&gt;$BE$3,TrackingWorksheet!$X870=Lists!$P$6),1, 0)*D865)</f>
        <v/>
      </c>
      <c r="AR865" s="19" t="str">
        <f>IF($B865=1,"",IF(AND(TrackingWorksheet!$Y870&gt;$BE$3,TrackingWorksheet!$Z870=Lists!$P$6),1, 0)*D865)</f>
        <v/>
      </c>
      <c r="AS865" s="19" t="str">
        <f>IF($B865=1,"",IF(AND(TrackingWorksheet!$AA870&gt;$BE$3,TrackingWorksheet!$AB870=Lists!$P$6),1, 0)*D865)</f>
        <v/>
      </c>
      <c r="AT865" s="19">
        <f t="shared" si="195"/>
        <v>0</v>
      </c>
      <c r="AU865" s="19" t="str">
        <f>IF(B865=1,"",IF(AND(TrackingWorksheet!K870="",TrackingWorksheet!M870="", TrackingWorksheet!N870="", TrackingWorksheet!S870="", TrackingWorksheet!V870="", TrackingWorksheet!W870="", TrackingWorksheet!Y870="", TrackingWorksheet!AA870="", V865=1),1,0)*D865)</f>
        <v/>
      </c>
      <c r="AV865" s="19" t="str">
        <f>IF(B865=1,"",IF(D865*AND(TrackingWorksheet!U870&gt;Calculations!$BE$3,TrackingWorksheet!K870="YES"),1,0))</f>
        <v/>
      </c>
      <c r="AW865" s="19" t="str">
        <f>IF(B865=1,"",IF(D865*AND(TrackingWorksheet!W870&gt;Calculations!$BE$3,TrackingWorksheet!K870="YES"),1,0))</f>
        <v/>
      </c>
      <c r="AX865" s="19">
        <f t="shared" si="196"/>
        <v>0</v>
      </c>
      <c r="AY865" s="19">
        <f t="shared" si="192"/>
        <v>0</v>
      </c>
      <c r="AZ865" s="27" t="str">
        <f>IF(B865=1,"",IF(TrackingWorksheet!Q870="","",TrackingWorksheet!Q870))</f>
        <v/>
      </c>
      <c r="BB865" s="4"/>
      <c r="BC865" s="4"/>
      <c r="BD865" s="4"/>
      <c r="BE865" s="4"/>
      <c r="BF865" s="4"/>
      <c r="BG865" s="4" t="str">
        <f>IF(B865=1,"",IF(AND(N865=1,TrackingWorksheet!$I870+14&lt;=WeeklySummary!$C$7),1,0))</f>
        <v/>
      </c>
      <c r="BH865" s="4" t="str">
        <f>IF(B865=1,"",IF(AND(R865=1,TrackingWorksheet!$I870+14&lt;=WeeklySummary!$C$7),1,0))</f>
        <v/>
      </c>
      <c r="BI865" s="4" t="str">
        <f>IF(B865=1,"",IF(AND(J865=1,TrackingWorksheet!$G870+14&lt;=WeeklySummary!$C$7),1,0))</f>
        <v/>
      </c>
      <c r="BJ865" s="4" t="str">
        <f>IF(B865=1,"",IF(AND(T865=1,TrackingWorksheet!$I870+14&lt;=WeeklySummary!$C$7),1,0))</f>
        <v/>
      </c>
      <c r="BK865" s="4" t="str">
        <f>IF(B865=1,"",IF(AND(T865=1,TrackingWorksheet!$G870+14&lt;=WeeklySummary!$C$7),1,0))</f>
        <v/>
      </c>
      <c r="BL865" s="4">
        <f t="shared" si="205"/>
        <v>0</v>
      </c>
    </row>
    <row r="866" spans="2:64" x14ac:dyDescent="0.25">
      <c r="B866" s="27">
        <f>IF(AND(ISBLANK(TrackingWorksheet!B871),ISBLANK(TrackingWorksheet!C871),ISBLANK(TrackingWorksheet!G871),ISBLANK(TrackingWorksheet!H871),
ISBLANK(TrackingWorksheet!I871),ISBLANK(TrackingWorksheet!J871),ISBLANK(TrackingWorksheet!M871),
ISBLANK(TrackingWorksheet!N873)),1,0)</f>
        <v>1</v>
      </c>
      <c r="C866" s="12" t="str">
        <f>IF(B866=1,"",TrackingWorksheet!F871)</f>
        <v/>
      </c>
      <c r="D866" s="20" t="str">
        <f>IF(B866=1,"",IF(AND(TrackingWorksheet!B871&lt;&gt;"",TrackingWorksheet!B871&lt;=WeeklySummary!$C$7,OR(TrackingWorksheet!C871="",TrackingWorksheet!C871&gt;=WeeklySummary!$C$6)),1,0))</f>
        <v/>
      </c>
      <c r="E866" s="10" t="str">
        <f>IF(B866=1,"",IF(AND(TrackingWorksheet!G871 &lt;&gt;"",TrackingWorksheet!G871&lt;=WeeklySummary!$C$7, TrackingWorksheet!H871=Lists!$D$4), "Y", "N"))</f>
        <v/>
      </c>
      <c r="F866" s="10" t="str">
        <f>IF(B866=1,"",IF(AND(TrackingWorksheet!I871 &lt;&gt;"", TrackingWorksheet!I871&lt;=WeeklySummary!$C$7, TrackingWorksheet!J871=Lists!$D$4), "Y", "N"))</f>
        <v/>
      </c>
      <c r="G866" s="10" t="str">
        <f>IF(B866=1,"",IF(AND(TrackingWorksheet!G871 &lt;&gt;"",TrackingWorksheet!G871&lt;=WeeklySummary!$C$7, TrackingWorksheet!H871=Lists!$D$5), "Y", "N"))</f>
        <v/>
      </c>
      <c r="H866" s="10" t="str">
        <f>IF(B866=1,"",IF(AND(TrackingWorksheet!I871 &lt;&gt;"", TrackingWorksheet!I871&lt;=WeeklySummary!$C$7, TrackingWorksheet!J871=Lists!$D$5), "Y", "N"))</f>
        <v/>
      </c>
      <c r="I866" s="20" t="str">
        <f>IF(B866=1,"",IF(AND(TrackingWorksheet!G871 &lt;&gt;"", TrackingWorksheet!G871&lt;=WeeklySummary!$C$7, TrackingWorksheet!H871=Lists!$D$6), 1, 0))</f>
        <v/>
      </c>
      <c r="J866" s="20" t="str">
        <f t="shared" si="197"/>
        <v/>
      </c>
      <c r="K866" s="10" t="str">
        <f>IF(B866=1,"",IF(AND(TrackingWorksheet!I871&lt;=WeeklySummary!$C$7,TrackingWorksheet!K871="YES"),0,IF(AND(AND(OR(E866="Y",F866="Y"),E866&lt;&gt;F866),G866&lt;&gt;"Y", H866&lt;&gt;"Y"), 1, 0)))</f>
        <v/>
      </c>
      <c r="L866" s="20" t="str">
        <f t="shared" si="198"/>
        <v/>
      </c>
      <c r="M866" s="10" t="str">
        <f t="shared" si="199"/>
        <v/>
      </c>
      <c r="N866" s="20" t="str">
        <f t="shared" si="200"/>
        <v/>
      </c>
      <c r="O866" s="10" t="str">
        <f>IF(B866=1,"",IF(AND(TrackingWorksheet!I871&lt;=WeeklySummary!$C$7,TrackingWorksheet!K871="YES"),0,IF(AND(AND(OR(G866="Y",H866="Y"),G866&lt;&gt;H866),E866&lt;&gt;"Y", F866&lt;&gt;"Y"), 1, 0)))</f>
        <v/>
      </c>
      <c r="P866" s="20" t="str">
        <f t="shared" si="201"/>
        <v/>
      </c>
      <c r="Q866" s="10" t="str">
        <f t="shared" si="202"/>
        <v/>
      </c>
      <c r="R866" s="10" t="str">
        <f t="shared" si="203"/>
        <v/>
      </c>
      <c r="S866" s="10" t="str">
        <f>IF(B866=1,"",IF(AND(OR(AND(TrackingWorksheet!H871=Lists!$D$7,TrackingWorksheet!H871=TrackingWorksheet!J871),TrackingWorksheet!H871&lt;&gt;TrackingWorksheet!J871),TrackingWorksheet!K871="YES",TrackingWorksheet!H871&lt;&gt;Lists!$D$6,TrackingWorksheet!G871&lt;=WeeklySummary!$C$7,TrackingWorksheet!I871&lt;=WeeklySummary!$C$7),1,0))</f>
        <v/>
      </c>
      <c r="T866" s="10" t="str">
        <f t="shared" si="204"/>
        <v/>
      </c>
      <c r="U866" s="10" t="str">
        <f>IF($B866=1,"",IF(TrackingWorksheet!$K871="YES",1, 0)*D866)</f>
        <v/>
      </c>
      <c r="V866" s="20">
        <f t="shared" si="193"/>
        <v>0</v>
      </c>
      <c r="W866" s="20">
        <f t="shared" si="194"/>
        <v>0</v>
      </c>
      <c r="X866" s="10" t="str">
        <f>IF($B866=1,"",IF(AND(TrackingWorksheet!$L871&lt;&gt;"", TrackingWorksheet!$L871&gt;=WeeklySummary!$C$6,TrackingWorksheet!$L871&lt;=WeeklySummary!$C$7,OR(TrackingWorksheet!$H871=Lists!$D$4,TrackingWorksheet!$J871=Lists!$D$4)), 1, 0))</f>
        <v/>
      </c>
      <c r="Y866" s="10" t="str">
        <f>IF($B866=1,"",IF(AND(TrackingWorksheet!$L871&lt;&gt;"", TrackingWorksheet!$L871&gt;=WeeklySummary!$C$6,TrackingWorksheet!$L871&lt;=WeeklySummary!$C$7,OR(TrackingWorksheet!$H871=Lists!$D$5,TrackingWorksheet!$J871=Lists!$D$5)), 1, 0))</f>
        <v/>
      </c>
      <c r="Z866" s="10" t="str">
        <f>IF($B866=1,"",IF(AND(TrackingWorksheet!$L871&lt;&gt;"", TrackingWorksheet!$L871&gt;=WeeklySummary!$C$6,TrackingWorksheet!$L871&lt;=WeeklySummary!$C$7,OR(TrackingWorksheet!$H871=Lists!$D$6,TrackingWorksheet!$J871=Lists!$D$6)), 1, 0))</f>
        <v/>
      </c>
      <c r="AA866" s="19" t="str">
        <f>IF(B866=1,"",IF(AND(TrackingWorksheet!M871&lt;&gt;"",TrackingWorksheet!M871&lt;=WeeklySummary!$C$7),1,0)*D866)</f>
        <v/>
      </c>
      <c r="AB866" s="19" t="str">
        <f>IF(B866=1,"",IF(AND(TrackingWorksheet!N871&lt;&gt;"",TrackingWorksheet!N871&lt;=WeeklySummary!$C$7),1,0)*D866)</f>
        <v/>
      </c>
      <c r="AC866" s="19" t="str">
        <f>IF(B866=1,"",TrackingWorksheet!T871)</f>
        <v/>
      </c>
      <c r="AD866" s="19" t="str">
        <f>IF(B866=1,"",IF(D866*AND(TrackingWorksheet!S871&gt;=Calculations!$BD$3,TrackingWorksheet!U871="",TrackingWorksheet!K871="YES"),1,0))</f>
        <v/>
      </c>
      <c r="AE866" s="19" t="str">
        <f>IF($B866=1,"",IF(AND(TrackingWorksheet!$S871&gt;$BE$3,TrackingWorksheet!$T871=Lists!$P$4),1, 0)*D866)</f>
        <v/>
      </c>
      <c r="AF866" s="19" t="str">
        <f>IF($B866=1,"",IF(AND(TrackingWorksheet!$U871&gt;$BE$3,TrackingWorksheet!$V871=Lists!$P$4),1, 0)*D866)</f>
        <v/>
      </c>
      <c r="AG866" s="19" t="str">
        <f>IF($B866=1,"",IF(AND(TrackingWorksheet!$W871&gt;$BE$3,TrackingWorksheet!$X871=Lists!$P$4),1, 0)*D866)</f>
        <v/>
      </c>
      <c r="AH866" s="19" t="str">
        <f>IF($B866=1,"",IF(AND(TrackingWorksheet!$Y871&gt;$BE$3,TrackingWorksheet!$Z871=Lists!$P$4),1, 0)*D866)</f>
        <v/>
      </c>
      <c r="AI866" s="19" t="str">
        <f>IF($B866=1,"",IF(AND(TrackingWorksheet!$AA871&gt;$BE$3,TrackingWorksheet!$AB871=Lists!$P$4),1, 0)*D866)</f>
        <v/>
      </c>
      <c r="AJ866" s="19" t="str">
        <f>IF($B866=1,"",IF(AND(TrackingWorksheet!$S871&gt;$BE$3,TrackingWorksheet!$T871=Lists!$P$5),1, 0)*D866)</f>
        <v/>
      </c>
      <c r="AK866" s="19" t="str">
        <f>IF($B866=1,"",IF(AND(TrackingWorksheet!$U871&gt;$BE$3,TrackingWorksheet!$V871=Lists!$P$5),1, 0)*D866)</f>
        <v/>
      </c>
      <c r="AL866" s="19" t="str">
        <f>IF($B866=1,"",IF(AND(TrackingWorksheet!$W871&gt;$BE$3,TrackingWorksheet!$X871=Lists!$P$5),1, 0)*D866)</f>
        <v/>
      </c>
      <c r="AM866" s="19" t="str">
        <f>IF($B866=1,"",IF(AND(TrackingWorksheet!$Y871&gt;$BE$3,TrackingWorksheet!$Z871=Lists!$P$5),1, 0)*D866)</f>
        <v/>
      </c>
      <c r="AN866" s="19" t="str">
        <f>IF($B866=1,"",IF(AND(TrackingWorksheet!$AA871&gt;$BE$3,TrackingWorksheet!$AB871=Lists!$P$5),1, 0)*D866)</f>
        <v/>
      </c>
      <c r="AO866" s="19" t="str">
        <f>IF($B866=1,"",IF(AND(TrackingWorksheet!$S871&gt;$BE$3,TrackingWorksheet!$T871=Lists!$P$6),1, 0)*D866)</f>
        <v/>
      </c>
      <c r="AP866" s="19" t="str">
        <f>IF($B866=1,"",IF(AND(TrackingWorksheet!$U871&gt;$BE$3,TrackingWorksheet!$V871=Lists!$P$6),1, 0)*D866)</f>
        <v/>
      </c>
      <c r="AQ866" s="19" t="str">
        <f>IF($B866=1,"",IF(AND(TrackingWorksheet!$W871&gt;$BE$3,TrackingWorksheet!$X871=Lists!$P$6),1, 0)*D866)</f>
        <v/>
      </c>
      <c r="AR866" s="19" t="str">
        <f>IF($B866=1,"",IF(AND(TrackingWorksheet!$Y871&gt;$BE$3,TrackingWorksheet!$Z871=Lists!$P$6),1, 0)*D866)</f>
        <v/>
      </c>
      <c r="AS866" s="19" t="str">
        <f>IF($B866=1,"",IF(AND(TrackingWorksheet!$AA871&gt;$BE$3,TrackingWorksheet!$AB871=Lists!$P$6),1, 0)*D866)</f>
        <v/>
      </c>
      <c r="AT866" s="19">
        <f t="shared" si="195"/>
        <v>0</v>
      </c>
      <c r="AU866" s="19" t="str">
        <f>IF(B866=1,"",IF(AND(TrackingWorksheet!K871="",TrackingWorksheet!M871="", TrackingWorksheet!N871="", TrackingWorksheet!S871="", TrackingWorksheet!V871="", TrackingWorksheet!W871="", TrackingWorksheet!Y871="", TrackingWorksheet!AA871="", V866=1),1,0)*D866)</f>
        <v/>
      </c>
      <c r="AV866" s="19" t="str">
        <f>IF(B866=1,"",IF(D866*AND(TrackingWorksheet!U871&gt;Calculations!$BE$3,TrackingWorksheet!K871="YES"),1,0))</f>
        <v/>
      </c>
      <c r="AW866" s="19" t="str">
        <f>IF(B866=1,"",IF(D866*AND(TrackingWorksheet!W871&gt;Calculations!$BE$3,TrackingWorksheet!K871="YES"),1,0))</f>
        <v/>
      </c>
      <c r="AX866" s="19">
        <f t="shared" si="196"/>
        <v>0</v>
      </c>
      <c r="AY866" s="19">
        <f t="shared" si="192"/>
        <v>0</v>
      </c>
      <c r="AZ866" s="27" t="str">
        <f>IF(B866=1,"",IF(TrackingWorksheet!Q871="","",TrackingWorksheet!Q871))</f>
        <v/>
      </c>
      <c r="BB866" s="4"/>
      <c r="BC866" s="4"/>
      <c r="BD866" s="4"/>
      <c r="BE866" s="4"/>
      <c r="BF866" s="4"/>
      <c r="BG866" s="4" t="str">
        <f>IF(B866=1,"",IF(AND(N866=1,TrackingWorksheet!$I871+14&lt;=WeeklySummary!$C$7),1,0))</f>
        <v/>
      </c>
      <c r="BH866" s="4" t="str">
        <f>IF(B866=1,"",IF(AND(R866=1,TrackingWorksheet!$I871+14&lt;=WeeklySummary!$C$7),1,0))</f>
        <v/>
      </c>
      <c r="BI866" s="4" t="str">
        <f>IF(B866=1,"",IF(AND(J866=1,TrackingWorksheet!$G871+14&lt;=WeeklySummary!$C$7),1,0))</f>
        <v/>
      </c>
      <c r="BJ866" s="4" t="str">
        <f>IF(B866=1,"",IF(AND(T866=1,TrackingWorksheet!$I871+14&lt;=WeeklySummary!$C$7),1,0))</f>
        <v/>
      </c>
      <c r="BK866" s="4" t="str">
        <f>IF(B866=1,"",IF(AND(T866=1,TrackingWorksheet!$G871+14&lt;=WeeklySummary!$C$7),1,0))</f>
        <v/>
      </c>
      <c r="BL866" s="4">
        <f t="shared" si="205"/>
        <v>0</v>
      </c>
    </row>
    <row r="867" spans="2:64" x14ac:dyDescent="0.25">
      <c r="B867" s="27">
        <f>IF(AND(ISBLANK(TrackingWorksheet!B872),ISBLANK(TrackingWorksheet!C872),ISBLANK(TrackingWorksheet!G872),ISBLANK(TrackingWorksheet!H872),
ISBLANK(TrackingWorksheet!I872),ISBLANK(TrackingWorksheet!J872),ISBLANK(TrackingWorksheet!M872),
ISBLANK(TrackingWorksheet!N874)),1,0)</f>
        <v>1</v>
      </c>
      <c r="C867" s="12" t="str">
        <f>IF(B867=1,"",TrackingWorksheet!F872)</f>
        <v/>
      </c>
      <c r="D867" s="20" t="str">
        <f>IF(B867=1,"",IF(AND(TrackingWorksheet!B872&lt;&gt;"",TrackingWorksheet!B872&lt;=WeeklySummary!$C$7,OR(TrackingWorksheet!C872="",TrackingWorksheet!C872&gt;=WeeklySummary!$C$6)),1,0))</f>
        <v/>
      </c>
      <c r="E867" s="10" t="str">
        <f>IF(B867=1,"",IF(AND(TrackingWorksheet!G872 &lt;&gt;"",TrackingWorksheet!G872&lt;=WeeklySummary!$C$7, TrackingWorksheet!H872=Lists!$D$4), "Y", "N"))</f>
        <v/>
      </c>
      <c r="F867" s="10" t="str">
        <f>IF(B867=1,"",IF(AND(TrackingWorksheet!I872 &lt;&gt;"", TrackingWorksheet!I872&lt;=WeeklySummary!$C$7, TrackingWorksheet!J872=Lists!$D$4), "Y", "N"))</f>
        <v/>
      </c>
      <c r="G867" s="10" t="str">
        <f>IF(B867=1,"",IF(AND(TrackingWorksheet!G872 &lt;&gt;"",TrackingWorksheet!G872&lt;=WeeklySummary!$C$7, TrackingWorksheet!H872=Lists!$D$5), "Y", "N"))</f>
        <v/>
      </c>
      <c r="H867" s="10" t="str">
        <f>IF(B867=1,"",IF(AND(TrackingWorksheet!I872 &lt;&gt;"", TrackingWorksheet!I872&lt;=WeeklySummary!$C$7, TrackingWorksheet!J872=Lists!$D$5), "Y", "N"))</f>
        <v/>
      </c>
      <c r="I867" s="20" t="str">
        <f>IF(B867=1,"",IF(AND(TrackingWorksheet!G872 &lt;&gt;"", TrackingWorksheet!G872&lt;=WeeklySummary!$C$7, TrackingWorksheet!H872=Lists!$D$6), 1, 0))</f>
        <v/>
      </c>
      <c r="J867" s="20" t="str">
        <f t="shared" si="197"/>
        <v/>
      </c>
      <c r="K867" s="10" t="str">
        <f>IF(B867=1,"",IF(AND(TrackingWorksheet!I872&lt;=WeeklySummary!$C$7,TrackingWorksheet!K872="YES"),0,IF(AND(AND(OR(E867="Y",F867="Y"),E867&lt;&gt;F867),G867&lt;&gt;"Y", H867&lt;&gt;"Y"), 1, 0)))</f>
        <v/>
      </c>
      <c r="L867" s="20" t="str">
        <f t="shared" si="198"/>
        <v/>
      </c>
      <c r="M867" s="10" t="str">
        <f t="shared" si="199"/>
        <v/>
      </c>
      <c r="N867" s="20" t="str">
        <f t="shared" si="200"/>
        <v/>
      </c>
      <c r="O867" s="10" t="str">
        <f>IF(B867=1,"",IF(AND(TrackingWorksheet!I872&lt;=WeeklySummary!$C$7,TrackingWorksheet!K872="YES"),0,IF(AND(AND(OR(G867="Y",H867="Y"),G867&lt;&gt;H867),E867&lt;&gt;"Y", F867&lt;&gt;"Y"), 1, 0)))</f>
        <v/>
      </c>
      <c r="P867" s="20" t="str">
        <f t="shared" si="201"/>
        <v/>
      </c>
      <c r="Q867" s="10" t="str">
        <f t="shared" si="202"/>
        <v/>
      </c>
      <c r="R867" s="10" t="str">
        <f t="shared" si="203"/>
        <v/>
      </c>
      <c r="S867" s="10" t="str">
        <f>IF(B867=1,"",IF(AND(OR(AND(TrackingWorksheet!H872=Lists!$D$7,TrackingWorksheet!H872=TrackingWorksheet!J872),TrackingWorksheet!H872&lt;&gt;TrackingWorksheet!J872),TrackingWorksheet!K872="YES",TrackingWorksheet!H872&lt;&gt;Lists!$D$6,TrackingWorksheet!G872&lt;=WeeklySummary!$C$7,TrackingWorksheet!I872&lt;=WeeklySummary!$C$7),1,0))</f>
        <v/>
      </c>
      <c r="T867" s="10" t="str">
        <f t="shared" si="204"/>
        <v/>
      </c>
      <c r="U867" s="10" t="str">
        <f>IF($B867=1,"",IF(TrackingWorksheet!$K872="YES",1, 0)*D867)</f>
        <v/>
      </c>
      <c r="V867" s="20">
        <f t="shared" si="193"/>
        <v>0</v>
      </c>
      <c r="W867" s="20">
        <f t="shared" si="194"/>
        <v>0</v>
      </c>
      <c r="X867" s="10" t="str">
        <f>IF($B867=1,"",IF(AND(TrackingWorksheet!$L872&lt;&gt;"", TrackingWorksheet!$L872&gt;=WeeklySummary!$C$6,TrackingWorksheet!$L872&lt;=WeeklySummary!$C$7,OR(TrackingWorksheet!$H872=Lists!$D$4,TrackingWorksheet!$J872=Lists!$D$4)), 1, 0))</f>
        <v/>
      </c>
      <c r="Y867" s="10" t="str">
        <f>IF($B867=1,"",IF(AND(TrackingWorksheet!$L872&lt;&gt;"", TrackingWorksheet!$L872&gt;=WeeklySummary!$C$6,TrackingWorksheet!$L872&lt;=WeeklySummary!$C$7,OR(TrackingWorksheet!$H872=Lists!$D$5,TrackingWorksheet!$J872=Lists!$D$5)), 1, 0))</f>
        <v/>
      </c>
      <c r="Z867" s="10" t="str">
        <f>IF($B867=1,"",IF(AND(TrackingWorksheet!$L872&lt;&gt;"", TrackingWorksheet!$L872&gt;=WeeklySummary!$C$6,TrackingWorksheet!$L872&lt;=WeeklySummary!$C$7,OR(TrackingWorksheet!$H872=Lists!$D$6,TrackingWorksheet!$J872=Lists!$D$6)), 1, 0))</f>
        <v/>
      </c>
      <c r="AA867" s="19" t="str">
        <f>IF(B867=1,"",IF(AND(TrackingWorksheet!M872&lt;&gt;"",TrackingWorksheet!M872&lt;=WeeklySummary!$C$7),1,0)*D867)</f>
        <v/>
      </c>
      <c r="AB867" s="19" t="str">
        <f>IF(B867=1,"",IF(AND(TrackingWorksheet!N872&lt;&gt;"",TrackingWorksheet!N872&lt;=WeeklySummary!$C$7),1,0)*D867)</f>
        <v/>
      </c>
      <c r="AC867" s="19" t="str">
        <f>IF(B867=1,"",TrackingWorksheet!T872)</f>
        <v/>
      </c>
      <c r="AD867" s="19" t="str">
        <f>IF(B867=1,"",IF(D867*AND(TrackingWorksheet!S872&gt;=Calculations!$BD$3,TrackingWorksheet!U872="",TrackingWorksheet!K872="YES"),1,0))</f>
        <v/>
      </c>
      <c r="AE867" s="19" t="str">
        <f>IF($B867=1,"",IF(AND(TrackingWorksheet!$S872&gt;$BE$3,TrackingWorksheet!$T872=Lists!$P$4),1, 0)*D867)</f>
        <v/>
      </c>
      <c r="AF867" s="19" t="str">
        <f>IF($B867=1,"",IF(AND(TrackingWorksheet!$U872&gt;$BE$3,TrackingWorksheet!$V872=Lists!$P$4),1, 0)*D867)</f>
        <v/>
      </c>
      <c r="AG867" s="19" t="str">
        <f>IF($B867=1,"",IF(AND(TrackingWorksheet!$W872&gt;$BE$3,TrackingWorksheet!$X872=Lists!$P$4),1, 0)*D867)</f>
        <v/>
      </c>
      <c r="AH867" s="19" t="str">
        <f>IF($B867=1,"",IF(AND(TrackingWorksheet!$Y872&gt;$BE$3,TrackingWorksheet!$Z872=Lists!$P$4),1, 0)*D867)</f>
        <v/>
      </c>
      <c r="AI867" s="19" t="str">
        <f>IF($B867=1,"",IF(AND(TrackingWorksheet!$AA872&gt;$BE$3,TrackingWorksheet!$AB872=Lists!$P$4),1, 0)*D867)</f>
        <v/>
      </c>
      <c r="AJ867" s="19" t="str">
        <f>IF($B867=1,"",IF(AND(TrackingWorksheet!$S872&gt;$BE$3,TrackingWorksheet!$T872=Lists!$P$5),1, 0)*D867)</f>
        <v/>
      </c>
      <c r="AK867" s="19" t="str">
        <f>IF($B867=1,"",IF(AND(TrackingWorksheet!$U872&gt;$BE$3,TrackingWorksheet!$V872=Lists!$P$5),1, 0)*D867)</f>
        <v/>
      </c>
      <c r="AL867" s="19" t="str">
        <f>IF($B867=1,"",IF(AND(TrackingWorksheet!$W872&gt;$BE$3,TrackingWorksheet!$X872=Lists!$P$5),1, 0)*D867)</f>
        <v/>
      </c>
      <c r="AM867" s="19" t="str">
        <f>IF($B867=1,"",IF(AND(TrackingWorksheet!$Y872&gt;$BE$3,TrackingWorksheet!$Z872=Lists!$P$5),1, 0)*D867)</f>
        <v/>
      </c>
      <c r="AN867" s="19" t="str">
        <f>IF($B867=1,"",IF(AND(TrackingWorksheet!$AA872&gt;$BE$3,TrackingWorksheet!$AB872=Lists!$P$5),1, 0)*D867)</f>
        <v/>
      </c>
      <c r="AO867" s="19" t="str">
        <f>IF($B867=1,"",IF(AND(TrackingWorksheet!$S872&gt;$BE$3,TrackingWorksheet!$T872=Lists!$P$6),1, 0)*D867)</f>
        <v/>
      </c>
      <c r="AP867" s="19" t="str">
        <f>IF($B867=1,"",IF(AND(TrackingWorksheet!$U872&gt;$BE$3,TrackingWorksheet!$V872=Lists!$P$6),1, 0)*D867)</f>
        <v/>
      </c>
      <c r="AQ867" s="19" t="str">
        <f>IF($B867=1,"",IF(AND(TrackingWorksheet!$W872&gt;$BE$3,TrackingWorksheet!$X872=Lists!$P$6),1, 0)*D867)</f>
        <v/>
      </c>
      <c r="AR867" s="19" t="str">
        <f>IF($B867=1,"",IF(AND(TrackingWorksheet!$Y872&gt;$BE$3,TrackingWorksheet!$Z872=Lists!$P$6),1, 0)*D867)</f>
        <v/>
      </c>
      <c r="AS867" s="19" t="str">
        <f>IF($B867=1,"",IF(AND(TrackingWorksheet!$AA872&gt;$BE$3,TrackingWorksheet!$AB872=Lists!$P$6),1, 0)*D867)</f>
        <v/>
      </c>
      <c r="AT867" s="19">
        <f t="shared" si="195"/>
        <v>0</v>
      </c>
      <c r="AU867" s="19" t="str">
        <f>IF(B867=1,"",IF(AND(TrackingWorksheet!K872="",TrackingWorksheet!M872="", TrackingWorksheet!N872="", TrackingWorksheet!S872="", TrackingWorksheet!V872="", TrackingWorksheet!W872="", TrackingWorksheet!Y872="", TrackingWorksheet!AA872="", V867=1),1,0)*D867)</f>
        <v/>
      </c>
      <c r="AV867" s="19" t="str">
        <f>IF(B867=1,"",IF(D867*AND(TrackingWorksheet!U872&gt;Calculations!$BE$3,TrackingWorksheet!K872="YES"),1,0))</f>
        <v/>
      </c>
      <c r="AW867" s="19" t="str">
        <f>IF(B867=1,"",IF(D867*AND(TrackingWorksheet!W872&gt;Calculations!$BE$3,TrackingWorksheet!K872="YES"),1,0))</f>
        <v/>
      </c>
      <c r="AX867" s="19">
        <f t="shared" si="196"/>
        <v>0</v>
      </c>
      <c r="AY867" s="19">
        <f t="shared" si="192"/>
        <v>0</v>
      </c>
      <c r="AZ867" s="27" t="str">
        <f>IF(B867=1,"",IF(TrackingWorksheet!Q872="","",TrackingWorksheet!Q872))</f>
        <v/>
      </c>
      <c r="BB867" s="4"/>
      <c r="BC867" s="4"/>
      <c r="BD867" s="4"/>
      <c r="BE867" s="4"/>
      <c r="BF867" s="4"/>
      <c r="BG867" s="4" t="str">
        <f>IF(B867=1,"",IF(AND(N867=1,TrackingWorksheet!$I872+14&lt;=WeeklySummary!$C$7),1,0))</f>
        <v/>
      </c>
      <c r="BH867" s="4" t="str">
        <f>IF(B867=1,"",IF(AND(R867=1,TrackingWorksheet!$I872+14&lt;=WeeklySummary!$C$7),1,0))</f>
        <v/>
      </c>
      <c r="BI867" s="4" t="str">
        <f>IF(B867=1,"",IF(AND(J867=1,TrackingWorksheet!$G872+14&lt;=WeeklySummary!$C$7),1,0))</f>
        <v/>
      </c>
      <c r="BJ867" s="4" t="str">
        <f>IF(B867=1,"",IF(AND(T867=1,TrackingWorksheet!$I872+14&lt;=WeeklySummary!$C$7),1,0))</f>
        <v/>
      </c>
      <c r="BK867" s="4" t="str">
        <f>IF(B867=1,"",IF(AND(T867=1,TrackingWorksheet!$G872+14&lt;=WeeklySummary!$C$7),1,0))</f>
        <v/>
      </c>
      <c r="BL867" s="4">
        <f t="shared" si="205"/>
        <v>0</v>
      </c>
    </row>
    <row r="868" spans="2:64" x14ac:dyDescent="0.25">
      <c r="B868" s="27">
        <f>IF(AND(ISBLANK(TrackingWorksheet!B873),ISBLANK(TrackingWorksheet!C873),ISBLANK(TrackingWorksheet!G873),ISBLANK(TrackingWorksheet!H873),
ISBLANK(TrackingWorksheet!I873),ISBLANK(TrackingWorksheet!J873),ISBLANK(TrackingWorksheet!M873),
ISBLANK(TrackingWorksheet!N875)),1,0)</f>
        <v>1</v>
      </c>
      <c r="C868" s="12" t="str">
        <f>IF(B868=1,"",TrackingWorksheet!F873)</f>
        <v/>
      </c>
      <c r="D868" s="20" t="str">
        <f>IF(B868=1,"",IF(AND(TrackingWorksheet!B873&lt;&gt;"",TrackingWorksheet!B873&lt;=WeeklySummary!$C$7,OR(TrackingWorksheet!C873="",TrackingWorksheet!C873&gt;=WeeklySummary!$C$6)),1,0))</f>
        <v/>
      </c>
      <c r="E868" s="10" t="str">
        <f>IF(B868=1,"",IF(AND(TrackingWorksheet!G873 &lt;&gt;"",TrackingWorksheet!G873&lt;=WeeklySummary!$C$7, TrackingWorksheet!H873=Lists!$D$4), "Y", "N"))</f>
        <v/>
      </c>
      <c r="F868" s="10" t="str">
        <f>IF(B868=1,"",IF(AND(TrackingWorksheet!I873 &lt;&gt;"", TrackingWorksheet!I873&lt;=WeeklySummary!$C$7, TrackingWorksheet!J873=Lists!$D$4), "Y", "N"))</f>
        <v/>
      </c>
      <c r="G868" s="10" t="str">
        <f>IF(B868=1,"",IF(AND(TrackingWorksheet!G873 &lt;&gt;"",TrackingWorksheet!G873&lt;=WeeklySummary!$C$7, TrackingWorksheet!H873=Lists!$D$5), "Y", "N"))</f>
        <v/>
      </c>
      <c r="H868" s="10" t="str">
        <f>IF(B868=1,"",IF(AND(TrackingWorksheet!I873 &lt;&gt;"", TrackingWorksheet!I873&lt;=WeeklySummary!$C$7, TrackingWorksheet!J873=Lists!$D$5), "Y", "N"))</f>
        <v/>
      </c>
      <c r="I868" s="20" t="str">
        <f>IF(B868=1,"",IF(AND(TrackingWorksheet!G873 &lt;&gt;"", TrackingWorksheet!G873&lt;=WeeklySummary!$C$7, TrackingWorksheet!H873=Lists!$D$6), 1, 0))</f>
        <v/>
      </c>
      <c r="J868" s="20" t="str">
        <f t="shared" si="197"/>
        <v/>
      </c>
      <c r="K868" s="10" t="str">
        <f>IF(B868=1,"",IF(AND(TrackingWorksheet!I873&lt;=WeeklySummary!$C$7,TrackingWorksheet!K873="YES"),0,IF(AND(AND(OR(E868="Y",F868="Y"),E868&lt;&gt;F868),G868&lt;&gt;"Y", H868&lt;&gt;"Y"), 1, 0)))</f>
        <v/>
      </c>
      <c r="L868" s="20" t="str">
        <f t="shared" si="198"/>
        <v/>
      </c>
      <c r="M868" s="10" t="str">
        <f t="shared" si="199"/>
        <v/>
      </c>
      <c r="N868" s="20" t="str">
        <f t="shared" si="200"/>
        <v/>
      </c>
      <c r="O868" s="10" t="str">
        <f>IF(B868=1,"",IF(AND(TrackingWorksheet!I873&lt;=WeeklySummary!$C$7,TrackingWorksheet!K873="YES"),0,IF(AND(AND(OR(G868="Y",H868="Y"),G868&lt;&gt;H868),E868&lt;&gt;"Y", F868&lt;&gt;"Y"), 1, 0)))</f>
        <v/>
      </c>
      <c r="P868" s="20" t="str">
        <f t="shared" si="201"/>
        <v/>
      </c>
      <c r="Q868" s="10" t="str">
        <f t="shared" si="202"/>
        <v/>
      </c>
      <c r="R868" s="10" t="str">
        <f t="shared" si="203"/>
        <v/>
      </c>
      <c r="S868" s="10" t="str">
        <f>IF(B868=1,"",IF(AND(OR(AND(TrackingWorksheet!H873=Lists!$D$7,TrackingWorksheet!H873=TrackingWorksheet!J873),TrackingWorksheet!H873&lt;&gt;TrackingWorksheet!J873),TrackingWorksheet!K873="YES",TrackingWorksheet!H873&lt;&gt;Lists!$D$6,TrackingWorksheet!G873&lt;=WeeklySummary!$C$7,TrackingWorksheet!I873&lt;=WeeklySummary!$C$7),1,0))</f>
        <v/>
      </c>
      <c r="T868" s="10" t="str">
        <f t="shared" si="204"/>
        <v/>
      </c>
      <c r="U868" s="10" t="str">
        <f>IF($B868=1,"",IF(TrackingWorksheet!$K873="YES",1, 0)*D868)</f>
        <v/>
      </c>
      <c r="V868" s="20">
        <f t="shared" si="193"/>
        <v>0</v>
      </c>
      <c r="W868" s="20">
        <f t="shared" si="194"/>
        <v>0</v>
      </c>
      <c r="X868" s="10" t="str">
        <f>IF($B868=1,"",IF(AND(TrackingWorksheet!$L873&lt;&gt;"", TrackingWorksheet!$L873&gt;=WeeklySummary!$C$6,TrackingWorksheet!$L873&lt;=WeeklySummary!$C$7,OR(TrackingWorksheet!$H873=Lists!$D$4,TrackingWorksheet!$J873=Lists!$D$4)), 1, 0))</f>
        <v/>
      </c>
      <c r="Y868" s="10" t="str">
        <f>IF($B868=1,"",IF(AND(TrackingWorksheet!$L873&lt;&gt;"", TrackingWorksheet!$L873&gt;=WeeklySummary!$C$6,TrackingWorksheet!$L873&lt;=WeeklySummary!$C$7,OR(TrackingWorksheet!$H873=Lists!$D$5,TrackingWorksheet!$J873=Lists!$D$5)), 1, 0))</f>
        <v/>
      </c>
      <c r="Z868" s="10" t="str">
        <f>IF($B868=1,"",IF(AND(TrackingWorksheet!$L873&lt;&gt;"", TrackingWorksheet!$L873&gt;=WeeklySummary!$C$6,TrackingWorksheet!$L873&lt;=WeeklySummary!$C$7,OR(TrackingWorksheet!$H873=Lists!$D$6,TrackingWorksheet!$J873=Lists!$D$6)), 1, 0))</f>
        <v/>
      </c>
      <c r="AA868" s="19" t="str">
        <f>IF(B868=1,"",IF(AND(TrackingWorksheet!M873&lt;&gt;"",TrackingWorksheet!M873&lt;=WeeklySummary!$C$7),1,0)*D868)</f>
        <v/>
      </c>
      <c r="AB868" s="19" t="str">
        <f>IF(B868=1,"",IF(AND(TrackingWorksheet!N873&lt;&gt;"",TrackingWorksheet!N873&lt;=WeeklySummary!$C$7),1,0)*D868)</f>
        <v/>
      </c>
      <c r="AC868" s="19" t="str">
        <f>IF(B868=1,"",TrackingWorksheet!T873)</f>
        <v/>
      </c>
      <c r="AD868" s="19" t="str">
        <f>IF(B868=1,"",IF(D868*AND(TrackingWorksheet!S873&gt;=Calculations!$BD$3,TrackingWorksheet!U873="",TrackingWorksheet!K873="YES"),1,0))</f>
        <v/>
      </c>
      <c r="AE868" s="19" t="str">
        <f>IF($B868=1,"",IF(AND(TrackingWorksheet!$S873&gt;$BE$3,TrackingWorksheet!$T873=Lists!$P$4),1, 0)*D868)</f>
        <v/>
      </c>
      <c r="AF868" s="19" t="str">
        <f>IF($B868=1,"",IF(AND(TrackingWorksheet!$U873&gt;$BE$3,TrackingWorksheet!$V873=Lists!$P$4),1, 0)*D868)</f>
        <v/>
      </c>
      <c r="AG868" s="19" t="str">
        <f>IF($B868=1,"",IF(AND(TrackingWorksheet!$W873&gt;$BE$3,TrackingWorksheet!$X873=Lists!$P$4),1, 0)*D868)</f>
        <v/>
      </c>
      <c r="AH868" s="19" t="str">
        <f>IF($B868=1,"",IF(AND(TrackingWorksheet!$Y873&gt;$BE$3,TrackingWorksheet!$Z873=Lists!$P$4),1, 0)*D868)</f>
        <v/>
      </c>
      <c r="AI868" s="19" t="str">
        <f>IF($B868=1,"",IF(AND(TrackingWorksheet!$AA873&gt;$BE$3,TrackingWorksheet!$AB873=Lists!$P$4),1, 0)*D868)</f>
        <v/>
      </c>
      <c r="AJ868" s="19" t="str">
        <f>IF($B868=1,"",IF(AND(TrackingWorksheet!$S873&gt;$BE$3,TrackingWorksheet!$T873=Lists!$P$5),1, 0)*D868)</f>
        <v/>
      </c>
      <c r="AK868" s="19" t="str">
        <f>IF($B868=1,"",IF(AND(TrackingWorksheet!$U873&gt;$BE$3,TrackingWorksheet!$V873=Lists!$P$5),1, 0)*D868)</f>
        <v/>
      </c>
      <c r="AL868" s="19" t="str">
        <f>IF($B868=1,"",IF(AND(TrackingWorksheet!$W873&gt;$BE$3,TrackingWorksheet!$X873=Lists!$P$5),1, 0)*D868)</f>
        <v/>
      </c>
      <c r="AM868" s="19" t="str">
        <f>IF($B868=1,"",IF(AND(TrackingWorksheet!$Y873&gt;$BE$3,TrackingWorksheet!$Z873=Lists!$P$5),1, 0)*D868)</f>
        <v/>
      </c>
      <c r="AN868" s="19" t="str">
        <f>IF($B868=1,"",IF(AND(TrackingWorksheet!$AA873&gt;$BE$3,TrackingWorksheet!$AB873=Lists!$P$5),1, 0)*D868)</f>
        <v/>
      </c>
      <c r="AO868" s="19" t="str">
        <f>IF($B868=1,"",IF(AND(TrackingWorksheet!$S873&gt;$BE$3,TrackingWorksheet!$T873=Lists!$P$6),1, 0)*D868)</f>
        <v/>
      </c>
      <c r="AP868" s="19" t="str">
        <f>IF($B868=1,"",IF(AND(TrackingWorksheet!$U873&gt;$BE$3,TrackingWorksheet!$V873=Lists!$P$6),1, 0)*D868)</f>
        <v/>
      </c>
      <c r="AQ868" s="19" t="str">
        <f>IF($B868=1,"",IF(AND(TrackingWorksheet!$W873&gt;$BE$3,TrackingWorksheet!$X873=Lists!$P$6),1, 0)*D868)</f>
        <v/>
      </c>
      <c r="AR868" s="19" t="str">
        <f>IF($B868=1,"",IF(AND(TrackingWorksheet!$Y873&gt;$BE$3,TrackingWorksheet!$Z873=Lists!$P$6),1, 0)*D868)</f>
        <v/>
      </c>
      <c r="AS868" s="19" t="str">
        <f>IF($B868=1,"",IF(AND(TrackingWorksheet!$AA873&gt;$BE$3,TrackingWorksheet!$AB873=Lists!$P$6),1, 0)*D868)</f>
        <v/>
      </c>
      <c r="AT868" s="19">
        <f t="shared" si="195"/>
        <v>0</v>
      </c>
      <c r="AU868" s="19" t="str">
        <f>IF(B868=1,"",IF(AND(TrackingWorksheet!K873="",TrackingWorksheet!M873="", TrackingWorksheet!N873="", TrackingWorksheet!S873="", TrackingWorksheet!V873="", TrackingWorksheet!W873="", TrackingWorksheet!Y873="", TrackingWorksheet!AA873="", V868=1),1,0)*D868)</f>
        <v/>
      </c>
      <c r="AV868" s="19" t="str">
        <f>IF(B868=1,"",IF(D868*AND(TrackingWorksheet!U873&gt;Calculations!$BE$3,TrackingWorksheet!K873="YES"),1,0))</f>
        <v/>
      </c>
      <c r="AW868" s="19" t="str">
        <f>IF(B868=1,"",IF(D868*AND(TrackingWorksheet!W873&gt;Calculations!$BE$3,TrackingWorksheet!K873="YES"),1,0))</f>
        <v/>
      </c>
      <c r="AX868" s="19">
        <f t="shared" si="196"/>
        <v>0</v>
      </c>
      <c r="AY868" s="19">
        <f t="shared" si="192"/>
        <v>0</v>
      </c>
      <c r="AZ868" s="27" t="str">
        <f>IF(B868=1,"",IF(TrackingWorksheet!Q873="","",TrackingWorksheet!Q873))</f>
        <v/>
      </c>
      <c r="BB868" s="4"/>
      <c r="BC868" s="4"/>
      <c r="BD868" s="4"/>
      <c r="BE868" s="4"/>
      <c r="BF868" s="4"/>
      <c r="BG868" s="4" t="str">
        <f>IF(B868=1,"",IF(AND(N868=1,TrackingWorksheet!$I873+14&lt;=WeeklySummary!$C$7),1,0))</f>
        <v/>
      </c>
      <c r="BH868" s="4" t="str">
        <f>IF(B868=1,"",IF(AND(R868=1,TrackingWorksheet!$I873+14&lt;=WeeklySummary!$C$7),1,0))</f>
        <v/>
      </c>
      <c r="BI868" s="4" t="str">
        <f>IF(B868=1,"",IF(AND(J868=1,TrackingWorksheet!$G873+14&lt;=WeeklySummary!$C$7),1,0))</f>
        <v/>
      </c>
      <c r="BJ868" s="4" t="str">
        <f>IF(B868=1,"",IF(AND(T868=1,TrackingWorksheet!$I873+14&lt;=WeeklySummary!$C$7),1,0))</f>
        <v/>
      </c>
      <c r="BK868" s="4" t="str">
        <f>IF(B868=1,"",IF(AND(T868=1,TrackingWorksheet!$G873+14&lt;=WeeklySummary!$C$7),1,0))</f>
        <v/>
      </c>
      <c r="BL868" s="4">
        <f t="shared" si="205"/>
        <v>0</v>
      </c>
    </row>
    <row r="869" spans="2:64" x14ac:dyDescent="0.25">
      <c r="B869" s="27">
        <f>IF(AND(ISBLANK(TrackingWorksheet!B874),ISBLANK(TrackingWorksheet!C874),ISBLANK(TrackingWorksheet!G874),ISBLANK(TrackingWorksheet!H874),
ISBLANK(TrackingWorksheet!I874),ISBLANK(TrackingWorksheet!J874),ISBLANK(TrackingWorksheet!M874),
ISBLANK(TrackingWorksheet!N876)),1,0)</f>
        <v>1</v>
      </c>
      <c r="C869" s="12" t="str">
        <f>IF(B869=1,"",TrackingWorksheet!F874)</f>
        <v/>
      </c>
      <c r="D869" s="20" t="str">
        <f>IF(B869=1,"",IF(AND(TrackingWorksheet!B874&lt;&gt;"",TrackingWorksheet!B874&lt;=WeeklySummary!$C$7,OR(TrackingWorksheet!C874="",TrackingWorksheet!C874&gt;=WeeklySummary!$C$6)),1,0))</f>
        <v/>
      </c>
      <c r="E869" s="10" t="str">
        <f>IF(B869=1,"",IF(AND(TrackingWorksheet!G874 &lt;&gt;"",TrackingWorksheet!G874&lt;=WeeklySummary!$C$7, TrackingWorksheet!H874=Lists!$D$4), "Y", "N"))</f>
        <v/>
      </c>
      <c r="F869" s="10" t="str">
        <f>IF(B869=1,"",IF(AND(TrackingWorksheet!I874 &lt;&gt;"", TrackingWorksheet!I874&lt;=WeeklySummary!$C$7, TrackingWorksheet!J874=Lists!$D$4), "Y", "N"))</f>
        <v/>
      </c>
      <c r="G869" s="10" t="str">
        <f>IF(B869=1,"",IF(AND(TrackingWorksheet!G874 &lt;&gt;"",TrackingWorksheet!G874&lt;=WeeklySummary!$C$7, TrackingWorksheet!H874=Lists!$D$5), "Y", "N"))</f>
        <v/>
      </c>
      <c r="H869" s="10" t="str">
        <f>IF(B869=1,"",IF(AND(TrackingWorksheet!I874 &lt;&gt;"", TrackingWorksheet!I874&lt;=WeeklySummary!$C$7, TrackingWorksheet!J874=Lists!$D$5), "Y", "N"))</f>
        <v/>
      </c>
      <c r="I869" s="20" t="str">
        <f>IF(B869=1,"",IF(AND(TrackingWorksheet!G874 &lt;&gt;"", TrackingWorksheet!G874&lt;=WeeklySummary!$C$7, TrackingWorksheet!H874=Lists!$D$6), 1, 0))</f>
        <v/>
      </c>
      <c r="J869" s="20" t="str">
        <f t="shared" si="197"/>
        <v/>
      </c>
      <c r="K869" s="10" t="str">
        <f>IF(B869=1,"",IF(AND(TrackingWorksheet!I874&lt;=WeeklySummary!$C$7,TrackingWorksheet!K874="YES"),0,IF(AND(AND(OR(E869="Y",F869="Y"),E869&lt;&gt;F869),G869&lt;&gt;"Y", H869&lt;&gt;"Y"), 1, 0)))</f>
        <v/>
      </c>
      <c r="L869" s="20" t="str">
        <f t="shared" si="198"/>
        <v/>
      </c>
      <c r="M869" s="10" t="str">
        <f t="shared" si="199"/>
        <v/>
      </c>
      <c r="N869" s="20" t="str">
        <f t="shared" si="200"/>
        <v/>
      </c>
      <c r="O869" s="10" t="str">
        <f>IF(B869=1,"",IF(AND(TrackingWorksheet!I874&lt;=WeeklySummary!$C$7,TrackingWorksheet!K874="YES"),0,IF(AND(AND(OR(G869="Y",H869="Y"),G869&lt;&gt;H869),E869&lt;&gt;"Y", F869&lt;&gt;"Y"), 1, 0)))</f>
        <v/>
      </c>
      <c r="P869" s="20" t="str">
        <f t="shared" si="201"/>
        <v/>
      </c>
      <c r="Q869" s="10" t="str">
        <f t="shared" si="202"/>
        <v/>
      </c>
      <c r="R869" s="10" t="str">
        <f t="shared" si="203"/>
        <v/>
      </c>
      <c r="S869" s="10" t="str">
        <f>IF(B869=1,"",IF(AND(OR(AND(TrackingWorksheet!H874=Lists!$D$7,TrackingWorksheet!H874=TrackingWorksheet!J874),TrackingWorksheet!H874&lt;&gt;TrackingWorksheet!J874),TrackingWorksheet!K874="YES",TrackingWorksheet!H874&lt;&gt;Lists!$D$6,TrackingWorksheet!G874&lt;=WeeklySummary!$C$7,TrackingWorksheet!I874&lt;=WeeklySummary!$C$7),1,0))</f>
        <v/>
      </c>
      <c r="T869" s="10" t="str">
        <f t="shared" si="204"/>
        <v/>
      </c>
      <c r="U869" s="10" t="str">
        <f>IF($B869=1,"",IF(TrackingWorksheet!$K874="YES",1, 0)*D869)</f>
        <v/>
      </c>
      <c r="V869" s="20">
        <f t="shared" si="193"/>
        <v>0</v>
      </c>
      <c r="W869" s="20">
        <f t="shared" si="194"/>
        <v>0</v>
      </c>
      <c r="X869" s="10" t="str">
        <f>IF($B869=1,"",IF(AND(TrackingWorksheet!$L874&lt;&gt;"", TrackingWorksheet!$L874&gt;=WeeklySummary!$C$6,TrackingWorksheet!$L874&lt;=WeeklySummary!$C$7,OR(TrackingWorksheet!$H874=Lists!$D$4,TrackingWorksheet!$J874=Lists!$D$4)), 1, 0))</f>
        <v/>
      </c>
      <c r="Y869" s="10" t="str">
        <f>IF($B869=1,"",IF(AND(TrackingWorksheet!$L874&lt;&gt;"", TrackingWorksheet!$L874&gt;=WeeklySummary!$C$6,TrackingWorksheet!$L874&lt;=WeeklySummary!$C$7,OR(TrackingWorksheet!$H874=Lists!$D$5,TrackingWorksheet!$J874=Lists!$D$5)), 1, 0))</f>
        <v/>
      </c>
      <c r="Z869" s="10" t="str">
        <f>IF($B869=1,"",IF(AND(TrackingWorksheet!$L874&lt;&gt;"", TrackingWorksheet!$L874&gt;=WeeklySummary!$C$6,TrackingWorksheet!$L874&lt;=WeeklySummary!$C$7,OR(TrackingWorksheet!$H874=Lists!$D$6,TrackingWorksheet!$J874=Lists!$D$6)), 1, 0))</f>
        <v/>
      </c>
      <c r="AA869" s="19" t="str">
        <f>IF(B869=1,"",IF(AND(TrackingWorksheet!M874&lt;&gt;"",TrackingWorksheet!M874&lt;=WeeklySummary!$C$7),1,0)*D869)</f>
        <v/>
      </c>
      <c r="AB869" s="19" t="str">
        <f>IF(B869=1,"",IF(AND(TrackingWorksheet!N874&lt;&gt;"",TrackingWorksheet!N874&lt;=WeeklySummary!$C$7),1,0)*D869)</f>
        <v/>
      </c>
      <c r="AC869" s="19" t="str">
        <f>IF(B869=1,"",TrackingWorksheet!T874)</f>
        <v/>
      </c>
      <c r="AD869" s="19" t="str">
        <f>IF(B869=1,"",IF(D869*AND(TrackingWorksheet!S874&gt;=Calculations!$BD$3,TrackingWorksheet!U874="",TrackingWorksheet!K874="YES"),1,0))</f>
        <v/>
      </c>
      <c r="AE869" s="19" t="str">
        <f>IF($B869=1,"",IF(AND(TrackingWorksheet!$S874&gt;$BE$3,TrackingWorksheet!$T874=Lists!$P$4),1, 0)*D869)</f>
        <v/>
      </c>
      <c r="AF869" s="19" t="str">
        <f>IF($B869=1,"",IF(AND(TrackingWorksheet!$U874&gt;$BE$3,TrackingWorksheet!$V874=Lists!$P$4),1, 0)*D869)</f>
        <v/>
      </c>
      <c r="AG869" s="19" t="str">
        <f>IF($B869=1,"",IF(AND(TrackingWorksheet!$W874&gt;$BE$3,TrackingWorksheet!$X874=Lists!$P$4),1, 0)*D869)</f>
        <v/>
      </c>
      <c r="AH869" s="19" t="str">
        <f>IF($B869=1,"",IF(AND(TrackingWorksheet!$Y874&gt;$BE$3,TrackingWorksheet!$Z874=Lists!$P$4),1, 0)*D869)</f>
        <v/>
      </c>
      <c r="AI869" s="19" t="str">
        <f>IF($B869=1,"",IF(AND(TrackingWorksheet!$AA874&gt;$BE$3,TrackingWorksheet!$AB874=Lists!$P$4),1, 0)*D869)</f>
        <v/>
      </c>
      <c r="AJ869" s="19" t="str">
        <f>IF($B869=1,"",IF(AND(TrackingWorksheet!$S874&gt;$BE$3,TrackingWorksheet!$T874=Lists!$P$5),1, 0)*D869)</f>
        <v/>
      </c>
      <c r="AK869" s="19" t="str">
        <f>IF($B869=1,"",IF(AND(TrackingWorksheet!$U874&gt;$BE$3,TrackingWorksheet!$V874=Lists!$P$5),1, 0)*D869)</f>
        <v/>
      </c>
      <c r="AL869" s="19" t="str">
        <f>IF($B869=1,"",IF(AND(TrackingWorksheet!$W874&gt;$BE$3,TrackingWorksheet!$X874=Lists!$P$5),1, 0)*D869)</f>
        <v/>
      </c>
      <c r="AM869" s="19" t="str">
        <f>IF($B869=1,"",IF(AND(TrackingWorksheet!$Y874&gt;$BE$3,TrackingWorksheet!$Z874=Lists!$P$5),1, 0)*D869)</f>
        <v/>
      </c>
      <c r="AN869" s="19" t="str">
        <f>IF($B869=1,"",IF(AND(TrackingWorksheet!$AA874&gt;$BE$3,TrackingWorksheet!$AB874=Lists!$P$5),1, 0)*D869)</f>
        <v/>
      </c>
      <c r="AO869" s="19" t="str">
        <f>IF($B869=1,"",IF(AND(TrackingWorksheet!$S874&gt;$BE$3,TrackingWorksheet!$T874=Lists!$P$6),1, 0)*D869)</f>
        <v/>
      </c>
      <c r="AP869" s="19" t="str">
        <f>IF($B869=1,"",IF(AND(TrackingWorksheet!$U874&gt;$BE$3,TrackingWorksheet!$V874=Lists!$P$6),1, 0)*D869)</f>
        <v/>
      </c>
      <c r="AQ869" s="19" t="str">
        <f>IF($B869=1,"",IF(AND(TrackingWorksheet!$W874&gt;$BE$3,TrackingWorksheet!$X874=Lists!$P$6),1, 0)*D869)</f>
        <v/>
      </c>
      <c r="AR869" s="19" t="str">
        <f>IF($B869=1,"",IF(AND(TrackingWorksheet!$Y874&gt;$BE$3,TrackingWorksheet!$Z874=Lists!$P$6),1, 0)*D869)</f>
        <v/>
      </c>
      <c r="AS869" s="19" t="str">
        <f>IF($B869=1,"",IF(AND(TrackingWorksheet!$AA874&gt;$BE$3,TrackingWorksheet!$AB874=Lists!$P$6),1, 0)*D869)</f>
        <v/>
      </c>
      <c r="AT869" s="19">
        <f t="shared" si="195"/>
        <v>0</v>
      </c>
      <c r="AU869" s="19" t="str">
        <f>IF(B869=1,"",IF(AND(TrackingWorksheet!K874="",TrackingWorksheet!M874="", TrackingWorksheet!N874="", TrackingWorksheet!S874="", TrackingWorksheet!V874="", TrackingWorksheet!W874="", TrackingWorksheet!Y874="", TrackingWorksheet!AA874="", V869=1),1,0)*D869)</f>
        <v/>
      </c>
      <c r="AV869" s="19" t="str">
        <f>IF(B869=1,"",IF(D869*AND(TrackingWorksheet!U874&gt;Calculations!$BE$3,TrackingWorksheet!K874="YES"),1,0))</f>
        <v/>
      </c>
      <c r="AW869" s="19" t="str">
        <f>IF(B869=1,"",IF(D869*AND(TrackingWorksheet!W874&gt;Calculations!$BE$3,TrackingWorksheet!K874="YES"),1,0))</f>
        <v/>
      </c>
      <c r="AX869" s="19">
        <f t="shared" si="196"/>
        <v>0</v>
      </c>
      <c r="AY869" s="19">
        <f t="shared" si="192"/>
        <v>0</v>
      </c>
      <c r="AZ869" s="27" t="str">
        <f>IF(B869=1,"",IF(TrackingWorksheet!Q874="","",TrackingWorksheet!Q874))</f>
        <v/>
      </c>
      <c r="BB869" s="4"/>
      <c r="BC869" s="4"/>
      <c r="BD869" s="4"/>
      <c r="BE869" s="4"/>
      <c r="BF869" s="4"/>
      <c r="BG869" s="4" t="str">
        <f>IF(B869=1,"",IF(AND(N869=1,TrackingWorksheet!$I874+14&lt;=WeeklySummary!$C$7),1,0))</f>
        <v/>
      </c>
      <c r="BH869" s="4" t="str">
        <f>IF(B869=1,"",IF(AND(R869=1,TrackingWorksheet!$I874+14&lt;=WeeklySummary!$C$7),1,0))</f>
        <v/>
      </c>
      <c r="BI869" s="4" t="str">
        <f>IF(B869=1,"",IF(AND(J869=1,TrackingWorksheet!$G874+14&lt;=WeeklySummary!$C$7),1,0))</f>
        <v/>
      </c>
      <c r="BJ869" s="4" t="str">
        <f>IF(B869=1,"",IF(AND(T869=1,TrackingWorksheet!$I874+14&lt;=WeeklySummary!$C$7),1,0))</f>
        <v/>
      </c>
      <c r="BK869" s="4" t="str">
        <f>IF(B869=1,"",IF(AND(T869=1,TrackingWorksheet!$G874+14&lt;=WeeklySummary!$C$7),1,0))</f>
        <v/>
      </c>
      <c r="BL869" s="4">
        <f t="shared" si="205"/>
        <v>0</v>
      </c>
    </row>
    <row r="870" spans="2:64" x14ac:dyDescent="0.25">
      <c r="B870" s="27">
        <f>IF(AND(ISBLANK(TrackingWorksheet!B875),ISBLANK(TrackingWorksheet!C875),ISBLANK(TrackingWorksheet!G875),ISBLANK(TrackingWorksheet!H875),
ISBLANK(TrackingWorksheet!I875),ISBLANK(TrackingWorksheet!J875),ISBLANK(TrackingWorksheet!M875),
ISBLANK(TrackingWorksheet!N877)),1,0)</f>
        <v>1</v>
      </c>
      <c r="C870" s="12" t="str">
        <f>IF(B870=1,"",TrackingWorksheet!F875)</f>
        <v/>
      </c>
      <c r="D870" s="20" t="str">
        <f>IF(B870=1,"",IF(AND(TrackingWorksheet!B875&lt;&gt;"",TrackingWorksheet!B875&lt;=WeeklySummary!$C$7,OR(TrackingWorksheet!C875="",TrackingWorksheet!C875&gt;=WeeklySummary!$C$6)),1,0))</f>
        <v/>
      </c>
      <c r="E870" s="10" t="str">
        <f>IF(B870=1,"",IF(AND(TrackingWorksheet!G875 &lt;&gt;"",TrackingWorksheet!G875&lt;=WeeklySummary!$C$7, TrackingWorksheet!H875=Lists!$D$4), "Y", "N"))</f>
        <v/>
      </c>
      <c r="F870" s="10" t="str">
        <f>IF(B870=1,"",IF(AND(TrackingWorksheet!I875 &lt;&gt;"", TrackingWorksheet!I875&lt;=WeeklySummary!$C$7, TrackingWorksheet!J875=Lists!$D$4), "Y", "N"))</f>
        <v/>
      </c>
      <c r="G870" s="10" t="str">
        <f>IF(B870=1,"",IF(AND(TrackingWorksheet!G875 &lt;&gt;"",TrackingWorksheet!G875&lt;=WeeklySummary!$C$7, TrackingWorksheet!H875=Lists!$D$5), "Y", "N"))</f>
        <v/>
      </c>
      <c r="H870" s="10" t="str">
        <f>IF(B870=1,"",IF(AND(TrackingWorksheet!I875 &lt;&gt;"", TrackingWorksheet!I875&lt;=WeeklySummary!$C$7, TrackingWorksheet!J875=Lists!$D$5), "Y", "N"))</f>
        <v/>
      </c>
      <c r="I870" s="20" t="str">
        <f>IF(B870=1,"",IF(AND(TrackingWorksheet!G875 &lt;&gt;"", TrackingWorksheet!G875&lt;=WeeklySummary!$C$7, TrackingWorksheet!H875=Lists!$D$6), 1, 0))</f>
        <v/>
      </c>
      <c r="J870" s="20" t="str">
        <f t="shared" si="197"/>
        <v/>
      </c>
      <c r="K870" s="10" t="str">
        <f>IF(B870=1,"",IF(AND(TrackingWorksheet!I875&lt;=WeeklySummary!$C$7,TrackingWorksheet!K875="YES"),0,IF(AND(AND(OR(E870="Y",F870="Y"),E870&lt;&gt;F870),G870&lt;&gt;"Y", H870&lt;&gt;"Y"), 1, 0)))</f>
        <v/>
      </c>
      <c r="L870" s="20" t="str">
        <f t="shared" si="198"/>
        <v/>
      </c>
      <c r="M870" s="10" t="str">
        <f t="shared" si="199"/>
        <v/>
      </c>
      <c r="N870" s="20" t="str">
        <f t="shared" si="200"/>
        <v/>
      </c>
      <c r="O870" s="10" t="str">
        <f>IF(B870=1,"",IF(AND(TrackingWorksheet!I875&lt;=WeeklySummary!$C$7,TrackingWorksheet!K875="YES"),0,IF(AND(AND(OR(G870="Y",H870="Y"),G870&lt;&gt;H870),E870&lt;&gt;"Y", F870&lt;&gt;"Y"), 1, 0)))</f>
        <v/>
      </c>
      <c r="P870" s="20" t="str">
        <f t="shared" si="201"/>
        <v/>
      </c>
      <c r="Q870" s="10" t="str">
        <f t="shared" si="202"/>
        <v/>
      </c>
      <c r="R870" s="10" t="str">
        <f t="shared" si="203"/>
        <v/>
      </c>
      <c r="S870" s="10" t="str">
        <f>IF(B870=1,"",IF(AND(OR(AND(TrackingWorksheet!H875=Lists!$D$7,TrackingWorksheet!H875=TrackingWorksheet!J875),TrackingWorksheet!H875&lt;&gt;TrackingWorksheet!J875),TrackingWorksheet!K875="YES",TrackingWorksheet!H875&lt;&gt;Lists!$D$6,TrackingWorksheet!G875&lt;=WeeklySummary!$C$7,TrackingWorksheet!I875&lt;=WeeklySummary!$C$7),1,0))</f>
        <v/>
      </c>
      <c r="T870" s="10" t="str">
        <f t="shared" si="204"/>
        <v/>
      </c>
      <c r="U870" s="10" t="str">
        <f>IF($B870=1,"",IF(TrackingWorksheet!$K875="YES",1, 0)*D870)</f>
        <v/>
      </c>
      <c r="V870" s="20">
        <f t="shared" si="193"/>
        <v>0</v>
      </c>
      <c r="W870" s="20">
        <f t="shared" si="194"/>
        <v>0</v>
      </c>
      <c r="X870" s="10" t="str">
        <f>IF($B870=1,"",IF(AND(TrackingWorksheet!$L875&lt;&gt;"", TrackingWorksheet!$L875&gt;=WeeklySummary!$C$6,TrackingWorksheet!$L875&lt;=WeeklySummary!$C$7,OR(TrackingWorksheet!$H875=Lists!$D$4,TrackingWorksheet!$J875=Lists!$D$4)), 1, 0))</f>
        <v/>
      </c>
      <c r="Y870" s="10" t="str">
        <f>IF($B870=1,"",IF(AND(TrackingWorksheet!$L875&lt;&gt;"", TrackingWorksheet!$L875&gt;=WeeklySummary!$C$6,TrackingWorksheet!$L875&lt;=WeeklySummary!$C$7,OR(TrackingWorksheet!$H875=Lists!$D$5,TrackingWorksheet!$J875=Lists!$D$5)), 1, 0))</f>
        <v/>
      </c>
      <c r="Z870" s="10" t="str">
        <f>IF($B870=1,"",IF(AND(TrackingWorksheet!$L875&lt;&gt;"", TrackingWorksheet!$L875&gt;=WeeklySummary!$C$6,TrackingWorksheet!$L875&lt;=WeeklySummary!$C$7,OR(TrackingWorksheet!$H875=Lists!$D$6,TrackingWorksheet!$J875=Lists!$D$6)), 1, 0))</f>
        <v/>
      </c>
      <c r="AA870" s="19" t="str">
        <f>IF(B870=1,"",IF(AND(TrackingWorksheet!M875&lt;&gt;"",TrackingWorksheet!M875&lt;=WeeklySummary!$C$7),1,0)*D870)</f>
        <v/>
      </c>
      <c r="AB870" s="19" t="str">
        <f>IF(B870=1,"",IF(AND(TrackingWorksheet!N875&lt;&gt;"",TrackingWorksheet!N875&lt;=WeeklySummary!$C$7),1,0)*D870)</f>
        <v/>
      </c>
      <c r="AC870" s="19" t="str">
        <f>IF(B870=1,"",TrackingWorksheet!T875)</f>
        <v/>
      </c>
      <c r="AD870" s="19" t="str">
        <f>IF(B870=1,"",IF(D870*AND(TrackingWorksheet!S875&gt;=Calculations!$BD$3,TrackingWorksheet!U875="",TrackingWorksheet!K875="YES"),1,0))</f>
        <v/>
      </c>
      <c r="AE870" s="19" t="str">
        <f>IF($B870=1,"",IF(AND(TrackingWorksheet!$S875&gt;$BE$3,TrackingWorksheet!$T875=Lists!$P$4),1, 0)*D870)</f>
        <v/>
      </c>
      <c r="AF870" s="19" t="str">
        <f>IF($B870=1,"",IF(AND(TrackingWorksheet!$U875&gt;$BE$3,TrackingWorksheet!$V875=Lists!$P$4),1, 0)*D870)</f>
        <v/>
      </c>
      <c r="AG870" s="19" t="str">
        <f>IF($B870=1,"",IF(AND(TrackingWorksheet!$W875&gt;$BE$3,TrackingWorksheet!$X875=Lists!$P$4),1, 0)*D870)</f>
        <v/>
      </c>
      <c r="AH870" s="19" t="str">
        <f>IF($B870=1,"",IF(AND(TrackingWorksheet!$Y875&gt;$BE$3,TrackingWorksheet!$Z875=Lists!$P$4),1, 0)*D870)</f>
        <v/>
      </c>
      <c r="AI870" s="19" t="str">
        <f>IF($B870=1,"",IF(AND(TrackingWorksheet!$AA875&gt;$BE$3,TrackingWorksheet!$AB875=Lists!$P$4),1, 0)*D870)</f>
        <v/>
      </c>
      <c r="AJ870" s="19" t="str">
        <f>IF($B870=1,"",IF(AND(TrackingWorksheet!$S875&gt;$BE$3,TrackingWorksheet!$T875=Lists!$P$5),1, 0)*D870)</f>
        <v/>
      </c>
      <c r="AK870" s="19" t="str">
        <f>IF($B870=1,"",IF(AND(TrackingWorksheet!$U875&gt;$BE$3,TrackingWorksheet!$V875=Lists!$P$5),1, 0)*D870)</f>
        <v/>
      </c>
      <c r="AL870" s="19" t="str">
        <f>IF($B870=1,"",IF(AND(TrackingWorksheet!$W875&gt;$BE$3,TrackingWorksheet!$X875=Lists!$P$5),1, 0)*D870)</f>
        <v/>
      </c>
      <c r="AM870" s="19" t="str">
        <f>IF($B870=1,"",IF(AND(TrackingWorksheet!$Y875&gt;$BE$3,TrackingWorksheet!$Z875=Lists!$P$5),1, 0)*D870)</f>
        <v/>
      </c>
      <c r="AN870" s="19" t="str">
        <f>IF($B870=1,"",IF(AND(TrackingWorksheet!$AA875&gt;$BE$3,TrackingWorksheet!$AB875=Lists!$P$5),1, 0)*D870)</f>
        <v/>
      </c>
      <c r="AO870" s="19" t="str">
        <f>IF($B870=1,"",IF(AND(TrackingWorksheet!$S875&gt;$BE$3,TrackingWorksheet!$T875=Lists!$P$6),1, 0)*D870)</f>
        <v/>
      </c>
      <c r="AP870" s="19" t="str">
        <f>IF($B870=1,"",IF(AND(TrackingWorksheet!$U875&gt;$BE$3,TrackingWorksheet!$V875=Lists!$P$6),1, 0)*D870)</f>
        <v/>
      </c>
      <c r="AQ870" s="19" t="str">
        <f>IF($B870=1,"",IF(AND(TrackingWorksheet!$W875&gt;$BE$3,TrackingWorksheet!$X875=Lists!$P$6),1, 0)*D870)</f>
        <v/>
      </c>
      <c r="AR870" s="19" t="str">
        <f>IF($B870=1,"",IF(AND(TrackingWorksheet!$Y875&gt;$BE$3,TrackingWorksheet!$Z875=Lists!$P$6),1, 0)*D870)</f>
        <v/>
      </c>
      <c r="AS870" s="19" t="str">
        <f>IF($B870=1,"",IF(AND(TrackingWorksheet!$AA875&gt;$BE$3,TrackingWorksheet!$AB875=Lists!$P$6),1, 0)*D870)</f>
        <v/>
      </c>
      <c r="AT870" s="19">
        <f t="shared" si="195"/>
        <v>0</v>
      </c>
      <c r="AU870" s="19" t="str">
        <f>IF(B870=1,"",IF(AND(TrackingWorksheet!K875="",TrackingWorksheet!M875="", TrackingWorksheet!N875="", TrackingWorksheet!S875="", TrackingWorksheet!V875="", TrackingWorksheet!W875="", TrackingWorksheet!Y875="", TrackingWorksheet!AA875="", V870=1),1,0)*D870)</f>
        <v/>
      </c>
      <c r="AV870" s="19" t="str">
        <f>IF(B870=1,"",IF(D870*AND(TrackingWorksheet!U875&gt;Calculations!$BE$3,TrackingWorksheet!K875="YES"),1,0))</f>
        <v/>
      </c>
      <c r="AW870" s="19" t="str">
        <f>IF(B870=1,"",IF(D870*AND(TrackingWorksheet!W875&gt;Calculations!$BE$3,TrackingWorksheet!K875="YES"),1,0))</f>
        <v/>
      </c>
      <c r="AX870" s="19">
        <f t="shared" si="196"/>
        <v>0</v>
      </c>
      <c r="AY870" s="19">
        <f t="shared" si="192"/>
        <v>0</v>
      </c>
      <c r="AZ870" s="27" t="str">
        <f>IF(B870=1,"",IF(TrackingWorksheet!Q875="","",TrackingWorksheet!Q875))</f>
        <v/>
      </c>
      <c r="BB870" s="4"/>
      <c r="BC870" s="4"/>
      <c r="BD870" s="4"/>
      <c r="BE870" s="4"/>
      <c r="BF870" s="4"/>
      <c r="BG870" s="4" t="str">
        <f>IF(B870=1,"",IF(AND(N870=1,TrackingWorksheet!$I875+14&lt;=WeeklySummary!$C$7),1,0))</f>
        <v/>
      </c>
      <c r="BH870" s="4" t="str">
        <f>IF(B870=1,"",IF(AND(R870=1,TrackingWorksheet!$I875+14&lt;=WeeklySummary!$C$7),1,0))</f>
        <v/>
      </c>
      <c r="BI870" s="4" t="str">
        <f>IF(B870=1,"",IF(AND(J870=1,TrackingWorksheet!$G875+14&lt;=WeeklySummary!$C$7),1,0))</f>
        <v/>
      </c>
      <c r="BJ870" s="4" t="str">
        <f>IF(B870=1,"",IF(AND(T870=1,TrackingWorksheet!$I875+14&lt;=WeeklySummary!$C$7),1,0))</f>
        <v/>
      </c>
      <c r="BK870" s="4" t="str">
        <f>IF(B870=1,"",IF(AND(T870=1,TrackingWorksheet!$G875+14&lt;=WeeklySummary!$C$7),1,0))</f>
        <v/>
      </c>
      <c r="BL870" s="4">
        <f t="shared" si="205"/>
        <v>0</v>
      </c>
    </row>
    <row r="871" spans="2:64" x14ac:dyDescent="0.25">
      <c r="B871" s="27">
        <f>IF(AND(ISBLANK(TrackingWorksheet!B876),ISBLANK(TrackingWorksheet!C876),ISBLANK(TrackingWorksheet!G876),ISBLANK(TrackingWorksheet!H876),
ISBLANK(TrackingWorksheet!I876),ISBLANK(TrackingWorksheet!J876),ISBLANK(TrackingWorksheet!M876),
ISBLANK(TrackingWorksheet!N878)),1,0)</f>
        <v>1</v>
      </c>
      <c r="C871" s="12" t="str">
        <f>IF(B871=1,"",TrackingWorksheet!F876)</f>
        <v/>
      </c>
      <c r="D871" s="20" t="str">
        <f>IF(B871=1,"",IF(AND(TrackingWorksheet!B876&lt;&gt;"",TrackingWorksheet!B876&lt;=WeeklySummary!$C$7,OR(TrackingWorksheet!C876="",TrackingWorksheet!C876&gt;=WeeklySummary!$C$6)),1,0))</f>
        <v/>
      </c>
      <c r="E871" s="10" t="str">
        <f>IF(B871=1,"",IF(AND(TrackingWorksheet!G876 &lt;&gt;"",TrackingWorksheet!G876&lt;=WeeklySummary!$C$7, TrackingWorksheet!H876=Lists!$D$4), "Y", "N"))</f>
        <v/>
      </c>
      <c r="F871" s="10" t="str">
        <f>IF(B871=1,"",IF(AND(TrackingWorksheet!I876 &lt;&gt;"", TrackingWorksheet!I876&lt;=WeeklySummary!$C$7, TrackingWorksheet!J876=Lists!$D$4), "Y", "N"))</f>
        <v/>
      </c>
      <c r="G871" s="10" t="str">
        <f>IF(B871=1,"",IF(AND(TrackingWorksheet!G876 &lt;&gt;"",TrackingWorksheet!G876&lt;=WeeklySummary!$C$7, TrackingWorksheet!H876=Lists!$D$5), "Y", "N"))</f>
        <v/>
      </c>
      <c r="H871" s="10" t="str">
        <f>IF(B871=1,"",IF(AND(TrackingWorksheet!I876 &lt;&gt;"", TrackingWorksheet!I876&lt;=WeeklySummary!$C$7, TrackingWorksheet!J876=Lists!$D$5), "Y", "N"))</f>
        <v/>
      </c>
      <c r="I871" s="20" t="str">
        <f>IF(B871=1,"",IF(AND(TrackingWorksheet!G876 &lt;&gt;"", TrackingWorksheet!G876&lt;=WeeklySummary!$C$7, TrackingWorksheet!H876=Lists!$D$6), 1, 0))</f>
        <v/>
      </c>
      <c r="J871" s="20" t="str">
        <f t="shared" si="197"/>
        <v/>
      </c>
      <c r="K871" s="10" t="str">
        <f>IF(B871=1,"",IF(AND(TrackingWorksheet!I876&lt;=WeeklySummary!$C$7,TrackingWorksheet!K876="YES"),0,IF(AND(AND(OR(E871="Y",F871="Y"),E871&lt;&gt;F871),G871&lt;&gt;"Y", H871&lt;&gt;"Y"), 1, 0)))</f>
        <v/>
      </c>
      <c r="L871" s="20" t="str">
        <f t="shared" si="198"/>
        <v/>
      </c>
      <c r="M871" s="10" t="str">
        <f t="shared" si="199"/>
        <v/>
      </c>
      <c r="N871" s="20" t="str">
        <f t="shared" si="200"/>
        <v/>
      </c>
      <c r="O871" s="10" t="str">
        <f>IF(B871=1,"",IF(AND(TrackingWorksheet!I876&lt;=WeeklySummary!$C$7,TrackingWorksheet!K876="YES"),0,IF(AND(AND(OR(G871="Y",H871="Y"),G871&lt;&gt;H871),E871&lt;&gt;"Y", F871&lt;&gt;"Y"), 1, 0)))</f>
        <v/>
      </c>
      <c r="P871" s="20" t="str">
        <f t="shared" si="201"/>
        <v/>
      </c>
      <c r="Q871" s="10" t="str">
        <f t="shared" si="202"/>
        <v/>
      </c>
      <c r="R871" s="10" t="str">
        <f t="shared" si="203"/>
        <v/>
      </c>
      <c r="S871" s="10" t="str">
        <f>IF(B871=1,"",IF(AND(OR(AND(TrackingWorksheet!H876=Lists!$D$7,TrackingWorksheet!H876=TrackingWorksheet!J876),TrackingWorksheet!H876&lt;&gt;TrackingWorksheet!J876),TrackingWorksheet!K876="YES",TrackingWorksheet!H876&lt;&gt;Lists!$D$6,TrackingWorksheet!G876&lt;=WeeklySummary!$C$7,TrackingWorksheet!I876&lt;=WeeklySummary!$C$7),1,0))</f>
        <v/>
      </c>
      <c r="T871" s="10" t="str">
        <f t="shared" si="204"/>
        <v/>
      </c>
      <c r="U871" s="10" t="str">
        <f>IF($B871=1,"",IF(TrackingWorksheet!$K876="YES",1, 0)*D871)</f>
        <v/>
      </c>
      <c r="V871" s="20">
        <f t="shared" si="193"/>
        <v>0</v>
      </c>
      <c r="W871" s="20">
        <f t="shared" si="194"/>
        <v>0</v>
      </c>
      <c r="X871" s="10" t="str">
        <f>IF($B871=1,"",IF(AND(TrackingWorksheet!$L876&lt;&gt;"", TrackingWorksheet!$L876&gt;=WeeklySummary!$C$6,TrackingWorksheet!$L876&lt;=WeeklySummary!$C$7,OR(TrackingWorksheet!$H876=Lists!$D$4,TrackingWorksheet!$J876=Lists!$D$4)), 1, 0))</f>
        <v/>
      </c>
      <c r="Y871" s="10" t="str">
        <f>IF($B871=1,"",IF(AND(TrackingWorksheet!$L876&lt;&gt;"", TrackingWorksheet!$L876&gt;=WeeklySummary!$C$6,TrackingWorksheet!$L876&lt;=WeeklySummary!$C$7,OR(TrackingWorksheet!$H876=Lists!$D$5,TrackingWorksheet!$J876=Lists!$D$5)), 1, 0))</f>
        <v/>
      </c>
      <c r="Z871" s="10" t="str">
        <f>IF($B871=1,"",IF(AND(TrackingWorksheet!$L876&lt;&gt;"", TrackingWorksheet!$L876&gt;=WeeklySummary!$C$6,TrackingWorksheet!$L876&lt;=WeeklySummary!$C$7,OR(TrackingWorksheet!$H876=Lists!$D$6,TrackingWorksheet!$J876=Lists!$D$6)), 1, 0))</f>
        <v/>
      </c>
      <c r="AA871" s="19" t="str">
        <f>IF(B871=1,"",IF(AND(TrackingWorksheet!M876&lt;&gt;"",TrackingWorksheet!M876&lt;=WeeklySummary!$C$7),1,0)*D871)</f>
        <v/>
      </c>
      <c r="AB871" s="19" t="str">
        <f>IF(B871=1,"",IF(AND(TrackingWorksheet!N876&lt;&gt;"",TrackingWorksheet!N876&lt;=WeeklySummary!$C$7),1,0)*D871)</f>
        <v/>
      </c>
      <c r="AC871" s="19" t="str">
        <f>IF(B871=1,"",TrackingWorksheet!T876)</f>
        <v/>
      </c>
      <c r="AD871" s="19" t="str">
        <f>IF(B871=1,"",IF(D871*AND(TrackingWorksheet!S876&gt;=Calculations!$BD$3,TrackingWorksheet!U876="",TrackingWorksheet!K876="YES"),1,0))</f>
        <v/>
      </c>
      <c r="AE871" s="19" t="str">
        <f>IF($B871=1,"",IF(AND(TrackingWorksheet!$S876&gt;$BE$3,TrackingWorksheet!$T876=Lists!$P$4),1, 0)*D871)</f>
        <v/>
      </c>
      <c r="AF871" s="19" t="str">
        <f>IF($B871=1,"",IF(AND(TrackingWorksheet!$U876&gt;$BE$3,TrackingWorksheet!$V876=Lists!$P$4),1, 0)*D871)</f>
        <v/>
      </c>
      <c r="AG871" s="19" t="str">
        <f>IF($B871=1,"",IF(AND(TrackingWorksheet!$W876&gt;$BE$3,TrackingWorksheet!$X876=Lists!$P$4),1, 0)*D871)</f>
        <v/>
      </c>
      <c r="AH871" s="19" t="str">
        <f>IF($B871=1,"",IF(AND(TrackingWorksheet!$Y876&gt;$BE$3,TrackingWorksheet!$Z876=Lists!$P$4),1, 0)*D871)</f>
        <v/>
      </c>
      <c r="AI871" s="19" t="str">
        <f>IF($B871=1,"",IF(AND(TrackingWorksheet!$AA876&gt;$BE$3,TrackingWorksheet!$AB876=Lists!$P$4),1, 0)*D871)</f>
        <v/>
      </c>
      <c r="AJ871" s="19" t="str">
        <f>IF($B871=1,"",IF(AND(TrackingWorksheet!$S876&gt;$BE$3,TrackingWorksheet!$T876=Lists!$P$5),1, 0)*D871)</f>
        <v/>
      </c>
      <c r="AK871" s="19" t="str">
        <f>IF($B871=1,"",IF(AND(TrackingWorksheet!$U876&gt;$BE$3,TrackingWorksheet!$V876=Lists!$P$5),1, 0)*D871)</f>
        <v/>
      </c>
      <c r="AL871" s="19" t="str">
        <f>IF($B871=1,"",IF(AND(TrackingWorksheet!$W876&gt;$BE$3,TrackingWorksheet!$X876=Lists!$P$5),1, 0)*D871)</f>
        <v/>
      </c>
      <c r="AM871" s="19" t="str">
        <f>IF($B871=1,"",IF(AND(TrackingWorksheet!$Y876&gt;$BE$3,TrackingWorksheet!$Z876=Lists!$P$5),1, 0)*D871)</f>
        <v/>
      </c>
      <c r="AN871" s="19" t="str">
        <f>IF($B871=1,"",IF(AND(TrackingWorksheet!$AA876&gt;$BE$3,TrackingWorksheet!$AB876=Lists!$P$5),1, 0)*D871)</f>
        <v/>
      </c>
      <c r="AO871" s="19" t="str">
        <f>IF($B871=1,"",IF(AND(TrackingWorksheet!$S876&gt;$BE$3,TrackingWorksheet!$T876=Lists!$P$6),1, 0)*D871)</f>
        <v/>
      </c>
      <c r="AP871" s="19" t="str">
        <f>IF($B871=1,"",IF(AND(TrackingWorksheet!$U876&gt;$BE$3,TrackingWorksheet!$V876=Lists!$P$6),1, 0)*D871)</f>
        <v/>
      </c>
      <c r="AQ871" s="19" t="str">
        <f>IF($B871=1,"",IF(AND(TrackingWorksheet!$W876&gt;$BE$3,TrackingWorksheet!$X876=Lists!$P$6),1, 0)*D871)</f>
        <v/>
      </c>
      <c r="AR871" s="19" t="str">
        <f>IF($B871=1,"",IF(AND(TrackingWorksheet!$Y876&gt;$BE$3,TrackingWorksheet!$Z876=Lists!$P$6),1, 0)*D871)</f>
        <v/>
      </c>
      <c r="AS871" s="19" t="str">
        <f>IF($B871=1,"",IF(AND(TrackingWorksheet!$AA876&gt;$BE$3,TrackingWorksheet!$AB876=Lists!$P$6),1, 0)*D871)</f>
        <v/>
      </c>
      <c r="AT871" s="19">
        <f t="shared" si="195"/>
        <v>0</v>
      </c>
      <c r="AU871" s="19" t="str">
        <f>IF(B871=1,"",IF(AND(TrackingWorksheet!K876="",TrackingWorksheet!M876="", TrackingWorksheet!N876="", TrackingWorksheet!S876="", TrackingWorksheet!V876="", TrackingWorksheet!W876="", TrackingWorksheet!Y876="", TrackingWorksheet!AA876="", V871=1),1,0)*D871)</f>
        <v/>
      </c>
      <c r="AV871" s="19" t="str">
        <f>IF(B871=1,"",IF(D871*AND(TrackingWorksheet!U876&gt;Calculations!$BE$3,TrackingWorksheet!K876="YES"),1,0))</f>
        <v/>
      </c>
      <c r="AW871" s="19" t="str">
        <f>IF(B871=1,"",IF(D871*AND(TrackingWorksheet!W876&gt;Calculations!$BE$3,TrackingWorksheet!K876="YES"),1,0))</f>
        <v/>
      </c>
      <c r="AX871" s="19">
        <f t="shared" si="196"/>
        <v>0</v>
      </c>
      <c r="AY871" s="19">
        <f t="shared" si="192"/>
        <v>0</v>
      </c>
      <c r="AZ871" s="27" t="str">
        <f>IF(B871=1,"",IF(TrackingWorksheet!Q876="","",TrackingWorksheet!Q876))</f>
        <v/>
      </c>
      <c r="BB871" s="4"/>
      <c r="BC871" s="4"/>
      <c r="BD871" s="4"/>
      <c r="BE871" s="4"/>
      <c r="BF871" s="4"/>
      <c r="BG871" s="4" t="str">
        <f>IF(B871=1,"",IF(AND(N871=1,TrackingWorksheet!$I876+14&lt;=WeeklySummary!$C$7),1,0))</f>
        <v/>
      </c>
      <c r="BH871" s="4" t="str">
        <f>IF(B871=1,"",IF(AND(R871=1,TrackingWorksheet!$I876+14&lt;=WeeklySummary!$C$7),1,0))</f>
        <v/>
      </c>
      <c r="BI871" s="4" t="str">
        <f>IF(B871=1,"",IF(AND(J871=1,TrackingWorksheet!$G876+14&lt;=WeeklySummary!$C$7),1,0))</f>
        <v/>
      </c>
      <c r="BJ871" s="4" t="str">
        <f>IF(B871=1,"",IF(AND(T871=1,TrackingWorksheet!$I876+14&lt;=WeeklySummary!$C$7),1,0))</f>
        <v/>
      </c>
      <c r="BK871" s="4" t="str">
        <f>IF(B871=1,"",IF(AND(T871=1,TrackingWorksheet!$G876+14&lt;=WeeklySummary!$C$7),1,0))</f>
        <v/>
      </c>
      <c r="BL871" s="4">
        <f t="shared" si="205"/>
        <v>0</v>
      </c>
    </row>
    <row r="872" spans="2:64" x14ac:dyDescent="0.25">
      <c r="B872" s="27">
        <f>IF(AND(ISBLANK(TrackingWorksheet!B877),ISBLANK(TrackingWorksheet!C877),ISBLANK(TrackingWorksheet!G877),ISBLANK(TrackingWorksheet!H877),
ISBLANK(TrackingWorksheet!I877),ISBLANK(TrackingWorksheet!J877),ISBLANK(TrackingWorksheet!M877),
ISBLANK(TrackingWorksheet!N879)),1,0)</f>
        <v>1</v>
      </c>
      <c r="C872" s="12" t="str">
        <f>IF(B872=1,"",TrackingWorksheet!F877)</f>
        <v/>
      </c>
      <c r="D872" s="20" t="str">
        <f>IF(B872=1,"",IF(AND(TrackingWorksheet!B877&lt;&gt;"",TrackingWorksheet!B877&lt;=WeeklySummary!$C$7,OR(TrackingWorksheet!C877="",TrackingWorksheet!C877&gt;=WeeklySummary!$C$6)),1,0))</f>
        <v/>
      </c>
      <c r="E872" s="10" t="str">
        <f>IF(B872=1,"",IF(AND(TrackingWorksheet!G877 &lt;&gt;"",TrackingWorksheet!G877&lt;=WeeklySummary!$C$7, TrackingWorksheet!H877=Lists!$D$4), "Y", "N"))</f>
        <v/>
      </c>
      <c r="F872" s="10" t="str">
        <f>IF(B872=1,"",IF(AND(TrackingWorksheet!I877 &lt;&gt;"", TrackingWorksheet!I877&lt;=WeeklySummary!$C$7, TrackingWorksheet!J877=Lists!$D$4), "Y", "N"))</f>
        <v/>
      </c>
      <c r="G872" s="10" t="str">
        <f>IF(B872=1,"",IF(AND(TrackingWorksheet!G877 &lt;&gt;"",TrackingWorksheet!G877&lt;=WeeklySummary!$C$7, TrackingWorksheet!H877=Lists!$D$5), "Y", "N"))</f>
        <v/>
      </c>
      <c r="H872" s="10" t="str">
        <f>IF(B872=1,"",IF(AND(TrackingWorksheet!I877 &lt;&gt;"", TrackingWorksheet!I877&lt;=WeeklySummary!$C$7, TrackingWorksheet!J877=Lists!$D$5), "Y", "N"))</f>
        <v/>
      </c>
      <c r="I872" s="20" t="str">
        <f>IF(B872=1,"",IF(AND(TrackingWorksheet!G877 &lt;&gt;"", TrackingWorksheet!G877&lt;=WeeklySummary!$C$7, TrackingWorksheet!H877=Lists!$D$6), 1, 0))</f>
        <v/>
      </c>
      <c r="J872" s="20" t="str">
        <f t="shared" si="197"/>
        <v/>
      </c>
      <c r="K872" s="10" t="str">
        <f>IF(B872=1,"",IF(AND(TrackingWorksheet!I877&lt;=WeeklySummary!$C$7,TrackingWorksheet!K877="YES"),0,IF(AND(AND(OR(E872="Y",F872="Y"),E872&lt;&gt;F872),G872&lt;&gt;"Y", H872&lt;&gt;"Y"), 1, 0)))</f>
        <v/>
      </c>
      <c r="L872" s="20" t="str">
        <f t="shared" si="198"/>
        <v/>
      </c>
      <c r="M872" s="10" t="str">
        <f t="shared" si="199"/>
        <v/>
      </c>
      <c r="N872" s="20" t="str">
        <f t="shared" si="200"/>
        <v/>
      </c>
      <c r="O872" s="10" t="str">
        <f>IF(B872=1,"",IF(AND(TrackingWorksheet!I877&lt;=WeeklySummary!$C$7,TrackingWorksheet!K877="YES"),0,IF(AND(AND(OR(G872="Y",H872="Y"),G872&lt;&gt;H872),E872&lt;&gt;"Y", F872&lt;&gt;"Y"), 1, 0)))</f>
        <v/>
      </c>
      <c r="P872" s="20" t="str">
        <f t="shared" si="201"/>
        <v/>
      </c>
      <c r="Q872" s="10" t="str">
        <f t="shared" si="202"/>
        <v/>
      </c>
      <c r="R872" s="10" t="str">
        <f t="shared" si="203"/>
        <v/>
      </c>
      <c r="S872" s="10" t="str">
        <f>IF(B872=1,"",IF(AND(OR(AND(TrackingWorksheet!H877=Lists!$D$7,TrackingWorksheet!H877=TrackingWorksheet!J877),TrackingWorksheet!H877&lt;&gt;TrackingWorksheet!J877),TrackingWorksheet!K877="YES",TrackingWorksheet!H877&lt;&gt;Lists!$D$6,TrackingWorksheet!G877&lt;=WeeklySummary!$C$7,TrackingWorksheet!I877&lt;=WeeklySummary!$C$7),1,0))</f>
        <v/>
      </c>
      <c r="T872" s="10" t="str">
        <f t="shared" si="204"/>
        <v/>
      </c>
      <c r="U872" s="10" t="str">
        <f>IF($B872=1,"",IF(TrackingWorksheet!$K877="YES",1, 0)*D872)</f>
        <v/>
      </c>
      <c r="V872" s="20">
        <f t="shared" si="193"/>
        <v>0</v>
      </c>
      <c r="W872" s="20">
        <f t="shared" si="194"/>
        <v>0</v>
      </c>
      <c r="X872" s="10" t="str">
        <f>IF($B872=1,"",IF(AND(TrackingWorksheet!$L877&lt;&gt;"", TrackingWorksheet!$L877&gt;=WeeklySummary!$C$6,TrackingWorksheet!$L877&lt;=WeeklySummary!$C$7,OR(TrackingWorksheet!$H877=Lists!$D$4,TrackingWorksheet!$J877=Lists!$D$4)), 1, 0))</f>
        <v/>
      </c>
      <c r="Y872" s="10" t="str">
        <f>IF($B872=1,"",IF(AND(TrackingWorksheet!$L877&lt;&gt;"", TrackingWorksheet!$L877&gt;=WeeklySummary!$C$6,TrackingWorksheet!$L877&lt;=WeeklySummary!$C$7,OR(TrackingWorksheet!$H877=Lists!$D$5,TrackingWorksheet!$J877=Lists!$D$5)), 1, 0))</f>
        <v/>
      </c>
      <c r="Z872" s="10" t="str">
        <f>IF($B872=1,"",IF(AND(TrackingWorksheet!$L877&lt;&gt;"", TrackingWorksheet!$L877&gt;=WeeklySummary!$C$6,TrackingWorksheet!$L877&lt;=WeeklySummary!$C$7,OR(TrackingWorksheet!$H877=Lists!$D$6,TrackingWorksheet!$J877=Lists!$D$6)), 1, 0))</f>
        <v/>
      </c>
      <c r="AA872" s="19" t="str">
        <f>IF(B872=1,"",IF(AND(TrackingWorksheet!M877&lt;&gt;"",TrackingWorksheet!M877&lt;=WeeklySummary!$C$7),1,0)*D872)</f>
        <v/>
      </c>
      <c r="AB872" s="19" t="str">
        <f>IF(B872=1,"",IF(AND(TrackingWorksheet!N877&lt;&gt;"",TrackingWorksheet!N877&lt;=WeeklySummary!$C$7),1,0)*D872)</f>
        <v/>
      </c>
      <c r="AC872" s="19" t="str">
        <f>IF(B872=1,"",TrackingWorksheet!T877)</f>
        <v/>
      </c>
      <c r="AD872" s="19" t="str">
        <f>IF(B872=1,"",IF(D872*AND(TrackingWorksheet!S877&gt;=Calculations!$BD$3,TrackingWorksheet!U877="",TrackingWorksheet!K877="YES"),1,0))</f>
        <v/>
      </c>
      <c r="AE872" s="19" t="str">
        <f>IF($B872=1,"",IF(AND(TrackingWorksheet!$S877&gt;$BE$3,TrackingWorksheet!$T877=Lists!$P$4),1, 0)*D872)</f>
        <v/>
      </c>
      <c r="AF872" s="19" t="str">
        <f>IF($B872=1,"",IF(AND(TrackingWorksheet!$U877&gt;$BE$3,TrackingWorksheet!$V877=Lists!$P$4),1, 0)*D872)</f>
        <v/>
      </c>
      <c r="AG872" s="19" t="str">
        <f>IF($B872=1,"",IF(AND(TrackingWorksheet!$W877&gt;$BE$3,TrackingWorksheet!$X877=Lists!$P$4),1, 0)*D872)</f>
        <v/>
      </c>
      <c r="AH872" s="19" t="str">
        <f>IF($B872=1,"",IF(AND(TrackingWorksheet!$Y877&gt;$BE$3,TrackingWorksheet!$Z877=Lists!$P$4),1, 0)*D872)</f>
        <v/>
      </c>
      <c r="AI872" s="19" t="str">
        <f>IF($B872=1,"",IF(AND(TrackingWorksheet!$AA877&gt;$BE$3,TrackingWorksheet!$AB877=Lists!$P$4),1, 0)*D872)</f>
        <v/>
      </c>
      <c r="AJ872" s="19" t="str">
        <f>IF($B872=1,"",IF(AND(TrackingWorksheet!$S877&gt;$BE$3,TrackingWorksheet!$T877=Lists!$P$5),1, 0)*D872)</f>
        <v/>
      </c>
      <c r="AK872" s="19" t="str">
        <f>IF($B872=1,"",IF(AND(TrackingWorksheet!$U877&gt;$BE$3,TrackingWorksheet!$V877=Lists!$P$5),1, 0)*D872)</f>
        <v/>
      </c>
      <c r="AL872" s="19" t="str">
        <f>IF($B872=1,"",IF(AND(TrackingWorksheet!$W877&gt;$BE$3,TrackingWorksheet!$X877=Lists!$P$5),1, 0)*D872)</f>
        <v/>
      </c>
      <c r="AM872" s="19" t="str">
        <f>IF($B872=1,"",IF(AND(TrackingWorksheet!$Y877&gt;$BE$3,TrackingWorksheet!$Z877=Lists!$P$5),1, 0)*D872)</f>
        <v/>
      </c>
      <c r="AN872" s="19" t="str">
        <f>IF($B872=1,"",IF(AND(TrackingWorksheet!$AA877&gt;$BE$3,TrackingWorksheet!$AB877=Lists!$P$5),1, 0)*D872)</f>
        <v/>
      </c>
      <c r="AO872" s="19" t="str">
        <f>IF($B872=1,"",IF(AND(TrackingWorksheet!$S877&gt;$BE$3,TrackingWorksheet!$T877=Lists!$P$6),1, 0)*D872)</f>
        <v/>
      </c>
      <c r="AP872" s="19" t="str">
        <f>IF($B872=1,"",IF(AND(TrackingWorksheet!$U877&gt;$BE$3,TrackingWorksheet!$V877=Lists!$P$6),1, 0)*D872)</f>
        <v/>
      </c>
      <c r="AQ872" s="19" t="str">
        <f>IF($B872=1,"",IF(AND(TrackingWorksheet!$W877&gt;$BE$3,TrackingWorksheet!$X877=Lists!$P$6),1, 0)*D872)</f>
        <v/>
      </c>
      <c r="AR872" s="19" t="str">
        <f>IF($B872=1,"",IF(AND(TrackingWorksheet!$Y877&gt;$BE$3,TrackingWorksheet!$Z877=Lists!$P$6),1, 0)*D872)</f>
        <v/>
      </c>
      <c r="AS872" s="19" t="str">
        <f>IF($B872=1,"",IF(AND(TrackingWorksheet!$AA877&gt;$BE$3,TrackingWorksheet!$AB877=Lists!$P$6),1, 0)*D872)</f>
        <v/>
      </c>
      <c r="AT872" s="19">
        <f t="shared" si="195"/>
        <v>0</v>
      </c>
      <c r="AU872" s="19" t="str">
        <f>IF(B872=1,"",IF(AND(TrackingWorksheet!K877="",TrackingWorksheet!M877="", TrackingWorksheet!N877="", TrackingWorksheet!S877="", TrackingWorksheet!V877="", TrackingWorksheet!W877="", TrackingWorksheet!Y877="", TrackingWorksheet!AA877="", V872=1),1,0)*D872)</f>
        <v/>
      </c>
      <c r="AV872" s="19" t="str">
        <f>IF(B872=1,"",IF(D872*AND(TrackingWorksheet!U877&gt;Calculations!$BE$3,TrackingWorksheet!K877="YES"),1,0))</f>
        <v/>
      </c>
      <c r="AW872" s="19" t="str">
        <f>IF(B872=1,"",IF(D872*AND(TrackingWorksheet!W877&gt;Calculations!$BE$3,TrackingWorksheet!K877="YES"),1,0))</f>
        <v/>
      </c>
      <c r="AX872" s="19">
        <f t="shared" si="196"/>
        <v>0</v>
      </c>
      <c r="AY872" s="19">
        <f t="shared" si="192"/>
        <v>0</v>
      </c>
      <c r="AZ872" s="27" t="str">
        <f>IF(B872=1,"",IF(TrackingWorksheet!Q877="","",TrackingWorksheet!Q877))</f>
        <v/>
      </c>
      <c r="BB872" s="4"/>
      <c r="BC872" s="4"/>
      <c r="BD872" s="4"/>
      <c r="BE872" s="4"/>
      <c r="BF872" s="4"/>
      <c r="BG872" s="4" t="str">
        <f>IF(B872=1,"",IF(AND(N872=1,TrackingWorksheet!$I877+14&lt;=WeeklySummary!$C$7),1,0))</f>
        <v/>
      </c>
      <c r="BH872" s="4" t="str">
        <f>IF(B872=1,"",IF(AND(R872=1,TrackingWorksheet!$I877+14&lt;=WeeklySummary!$C$7),1,0))</f>
        <v/>
      </c>
      <c r="BI872" s="4" t="str">
        <f>IF(B872=1,"",IF(AND(J872=1,TrackingWorksheet!$G877+14&lt;=WeeklySummary!$C$7),1,0))</f>
        <v/>
      </c>
      <c r="BJ872" s="4" t="str">
        <f>IF(B872=1,"",IF(AND(T872=1,TrackingWorksheet!$I877+14&lt;=WeeklySummary!$C$7),1,0))</f>
        <v/>
      </c>
      <c r="BK872" s="4" t="str">
        <f>IF(B872=1,"",IF(AND(T872=1,TrackingWorksheet!$G877+14&lt;=WeeklySummary!$C$7),1,0))</f>
        <v/>
      </c>
      <c r="BL872" s="4">
        <f t="shared" si="205"/>
        <v>0</v>
      </c>
    </row>
    <row r="873" spans="2:64" x14ac:dyDescent="0.25">
      <c r="B873" s="27">
        <f>IF(AND(ISBLANK(TrackingWorksheet!B878),ISBLANK(TrackingWorksheet!C878),ISBLANK(TrackingWorksheet!G878),ISBLANK(TrackingWorksheet!H878),
ISBLANK(TrackingWorksheet!I878),ISBLANK(TrackingWorksheet!J878),ISBLANK(TrackingWorksheet!M878),
ISBLANK(TrackingWorksheet!N880)),1,0)</f>
        <v>1</v>
      </c>
      <c r="C873" s="12" t="str">
        <f>IF(B873=1,"",TrackingWorksheet!F878)</f>
        <v/>
      </c>
      <c r="D873" s="20" t="str">
        <f>IF(B873=1,"",IF(AND(TrackingWorksheet!B878&lt;&gt;"",TrackingWorksheet!B878&lt;=WeeklySummary!$C$7,OR(TrackingWorksheet!C878="",TrackingWorksheet!C878&gt;=WeeklySummary!$C$6)),1,0))</f>
        <v/>
      </c>
      <c r="E873" s="10" t="str">
        <f>IF(B873=1,"",IF(AND(TrackingWorksheet!G878 &lt;&gt;"",TrackingWorksheet!G878&lt;=WeeklySummary!$C$7, TrackingWorksheet!H878=Lists!$D$4), "Y", "N"))</f>
        <v/>
      </c>
      <c r="F873" s="10" t="str">
        <f>IF(B873=1,"",IF(AND(TrackingWorksheet!I878 &lt;&gt;"", TrackingWorksheet!I878&lt;=WeeklySummary!$C$7, TrackingWorksheet!J878=Lists!$D$4), "Y", "N"))</f>
        <v/>
      </c>
      <c r="G873" s="10" t="str">
        <f>IF(B873=1,"",IF(AND(TrackingWorksheet!G878 &lt;&gt;"",TrackingWorksheet!G878&lt;=WeeklySummary!$C$7, TrackingWorksheet!H878=Lists!$D$5), "Y", "N"))</f>
        <v/>
      </c>
      <c r="H873" s="10" t="str">
        <f>IF(B873=1,"",IF(AND(TrackingWorksheet!I878 &lt;&gt;"", TrackingWorksheet!I878&lt;=WeeklySummary!$C$7, TrackingWorksheet!J878=Lists!$D$5), "Y", "N"))</f>
        <v/>
      </c>
      <c r="I873" s="20" t="str">
        <f>IF(B873=1,"",IF(AND(TrackingWorksheet!G878 &lt;&gt;"", TrackingWorksheet!G878&lt;=WeeklySummary!$C$7, TrackingWorksheet!H878=Lists!$D$6), 1, 0))</f>
        <v/>
      </c>
      <c r="J873" s="20" t="str">
        <f t="shared" si="197"/>
        <v/>
      </c>
      <c r="K873" s="10" t="str">
        <f>IF(B873=1,"",IF(AND(TrackingWorksheet!I878&lt;=WeeklySummary!$C$7,TrackingWorksheet!K878="YES"),0,IF(AND(AND(OR(E873="Y",F873="Y"),E873&lt;&gt;F873),G873&lt;&gt;"Y", H873&lt;&gt;"Y"), 1, 0)))</f>
        <v/>
      </c>
      <c r="L873" s="20" t="str">
        <f t="shared" si="198"/>
        <v/>
      </c>
      <c r="M873" s="10" t="str">
        <f t="shared" si="199"/>
        <v/>
      </c>
      <c r="N873" s="20" t="str">
        <f t="shared" si="200"/>
        <v/>
      </c>
      <c r="O873" s="10" t="str">
        <f>IF(B873=1,"",IF(AND(TrackingWorksheet!I878&lt;=WeeklySummary!$C$7,TrackingWorksheet!K878="YES"),0,IF(AND(AND(OR(G873="Y",H873="Y"),G873&lt;&gt;H873),E873&lt;&gt;"Y", F873&lt;&gt;"Y"), 1, 0)))</f>
        <v/>
      </c>
      <c r="P873" s="20" t="str">
        <f t="shared" si="201"/>
        <v/>
      </c>
      <c r="Q873" s="10" t="str">
        <f t="shared" si="202"/>
        <v/>
      </c>
      <c r="R873" s="10" t="str">
        <f t="shared" si="203"/>
        <v/>
      </c>
      <c r="S873" s="10" t="str">
        <f>IF(B873=1,"",IF(AND(OR(AND(TrackingWorksheet!H878=Lists!$D$7,TrackingWorksheet!H878=TrackingWorksheet!J878),TrackingWorksheet!H878&lt;&gt;TrackingWorksheet!J878),TrackingWorksheet!K878="YES",TrackingWorksheet!H878&lt;&gt;Lists!$D$6,TrackingWorksheet!G878&lt;=WeeklySummary!$C$7,TrackingWorksheet!I878&lt;=WeeklySummary!$C$7),1,0))</f>
        <v/>
      </c>
      <c r="T873" s="10" t="str">
        <f t="shared" si="204"/>
        <v/>
      </c>
      <c r="U873" s="10" t="str">
        <f>IF($B873=1,"",IF(TrackingWorksheet!$K878="YES",1, 0)*D873)</f>
        <v/>
      </c>
      <c r="V873" s="20">
        <f t="shared" si="193"/>
        <v>0</v>
      </c>
      <c r="W873" s="20">
        <f t="shared" si="194"/>
        <v>0</v>
      </c>
      <c r="X873" s="10" t="str">
        <f>IF($B873=1,"",IF(AND(TrackingWorksheet!$L878&lt;&gt;"", TrackingWorksheet!$L878&gt;=WeeklySummary!$C$6,TrackingWorksheet!$L878&lt;=WeeklySummary!$C$7,OR(TrackingWorksheet!$H878=Lists!$D$4,TrackingWorksheet!$J878=Lists!$D$4)), 1, 0))</f>
        <v/>
      </c>
      <c r="Y873" s="10" t="str">
        <f>IF($B873=1,"",IF(AND(TrackingWorksheet!$L878&lt;&gt;"", TrackingWorksheet!$L878&gt;=WeeklySummary!$C$6,TrackingWorksheet!$L878&lt;=WeeklySummary!$C$7,OR(TrackingWorksheet!$H878=Lists!$D$5,TrackingWorksheet!$J878=Lists!$D$5)), 1, 0))</f>
        <v/>
      </c>
      <c r="Z873" s="10" t="str">
        <f>IF($B873=1,"",IF(AND(TrackingWorksheet!$L878&lt;&gt;"", TrackingWorksheet!$L878&gt;=WeeklySummary!$C$6,TrackingWorksheet!$L878&lt;=WeeklySummary!$C$7,OR(TrackingWorksheet!$H878=Lists!$D$6,TrackingWorksheet!$J878=Lists!$D$6)), 1, 0))</f>
        <v/>
      </c>
      <c r="AA873" s="19" t="str">
        <f>IF(B873=1,"",IF(AND(TrackingWorksheet!M878&lt;&gt;"",TrackingWorksheet!M878&lt;=WeeklySummary!$C$7),1,0)*D873)</f>
        <v/>
      </c>
      <c r="AB873" s="19" t="str">
        <f>IF(B873=1,"",IF(AND(TrackingWorksheet!N878&lt;&gt;"",TrackingWorksheet!N878&lt;=WeeklySummary!$C$7),1,0)*D873)</f>
        <v/>
      </c>
      <c r="AC873" s="19" t="str">
        <f>IF(B873=1,"",TrackingWorksheet!T878)</f>
        <v/>
      </c>
      <c r="AD873" s="19" t="str">
        <f>IF(B873=1,"",IF(D873*AND(TrackingWorksheet!S878&gt;=Calculations!$BD$3,TrackingWorksheet!U878="",TrackingWorksheet!K878="YES"),1,0))</f>
        <v/>
      </c>
      <c r="AE873" s="19" t="str">
        <f>IF($B873=1,"",IF(AND(TrackingWorksheet!$S878&gt;$BE$3,TrackingWorksheet!$T878=Lists!$P$4),1, 0)*D873)</f>
        <v/>
      </c>
      <c r="AF873" s="19" t="str">
        <f>IF($B873=1,"",IF(AND(TrackingWorksheet!$U878&gt;$BE$3,TrackingWorksheet!$V878=Lists!$P$4),1, 0)*D873)</f>
        <v/>
      </c>
      <c r="AG873" s="19" t="str">
        <f>IF($B873=1,"",IF(AND(TrackingWorksheet!$W878&gt;$BE$3,TrackingWorksheet!$X878=Lists!$P$4),1, 0)*D873)</f>
        <v/>
      </c>
      <c r="AH873" s="19" t="str">
        <f>IF($B873=1,"",IF(AND(TrackingWorksheet!$Y878&gt;$BE$3,TrackingWorksheet!$Z878=Lists!$P$4),1, 0)*D873)</f>
        <v/>
      </c>
      <c r="AI873" s="19" t="str">
        <f>IF($B873=1,"",IF(AND(TrackingWorksheet!$AA878&gt;$BE$3,TrackingWorksheet!$AB878=Lists!$P$4),1, 0)*D873)</f>
        <v/>
      </c>
      <c r="AJ873" s="19" t="str">
        <f>IF($B873=1,"",IF(AND(TrackingWorksheet!$S878&gt;$BE$3,TrackingWorksheet!$T878=Lists!$P$5),1, 0)*D873)</f>
        <v/>
      </c>
      <c r="AK873" s="19" t="str">
        <f>IF($B873=1,"",IF(AND(TrackingWorksheet!$U878&gt;$BE$3,TrackingWorksheet!$V878=Lists!$P$5),1, 0)*D873)</f>
        <v/>
      </c>
      <c r="AL873" s="19" t="str">
        <f>IF($B873=1,"",IF(AND(TrackingWorksheet!$W878&gt;$BE$3,TrackingWorksheet!$X878=Lists!$P$5),1, 0)*D873)</f>
        <v/>
      </c>
      <c r="AM873" s="19" t="str">
        <f>IF($B873=1,"",IF(AND(TrackingWorksheet!$Y878&gt;$BE$3,TrackingWorksheet!$Z878=Lists!$P$5),1, 0)*D873)</f>
        <v/>
      </c>
      <c r="AN873" s="19" t="str">
        <f>IF($B873=1,"",IF(AND(TrackingWorksheet!$AA878&gt;$BE$3,TrackingWorksheet!$AB878=Lists!$P$5),1, 0)*D873)</f>
        <v/>
      </c>
      <c r="AO873" s="19" t="str">
        <f>IF($B873=1,"",IF(AND(TrackingWorksheet!$S878&gt;$BE$3,TrackingWorksheet!$T878=Lists!$P$6),1, 0)*D873)</f>
        <v/>
      </c>
      <c r="AP873" s="19" t="str">
        <f>IF($B873=1,"",IF(AND(TrackingWorksheet!$U878&gt;$BE$3,TrackingWorksheet!$V878=Lists!$P$6),1, 0)*D873)</f>
        <v/>
      </c>
      <c r="AQ873" s="19" t="str">
        <f>IF($B873=1,"",IF(AND(TrackingWorksheet!$W878&gt;$BE$3,TrackingWorksheet!$X878=Lists!$P$6),1, 0)*D873)</f>
        <v/>
      </c>
      <c r="AR873" s="19" t="str">
        <f>IF($B873=1,"",IF(AND(TrackingWorksheet!$Y878&gt;$BE$3,TrackingWorksheet!$Z878=Lists!$P$6),1, 0)*D873)</f>
        <v/>
      </c>
      <c r="AS873" s="19" t="str">
        <f>IF($B873=1,"",IF(AND(TrackingWorksheet!$AA878&gt;$BE$3,TrackingWorksheet!$AB878=Lists!$P$6),1, 0)*D873)</f>
        <v/>
      </c>
      <c r="AT873" s="19">
        <f t="shared" si="195"/>
        <v>0</v>
      </c>
      <c r="AU873" s="19" t="str">
        <f>IF(B873=1,"",IF(AND(TrackingWorksheet!K878="",TrackingWorksheet!M878="", TrackingWorksheet!N878="", TrackingWorksheet!S878="", TrackingWorksheet!V878="", TrackingWorksheet!W878="", TrackingWorksheet!Y878="", TrackingWorksheet!AA878="", V873=1),1,0)*D873)</f>
        <v/>
      </c>
      <c r="AV873" s="19" t="str">
        <f>IF(B873=1,"",IF(D873*AND(TrackingWorksheet!U878&gt;Calculations!$BE$3,TrackingWorksheet!K878="YES"),1,0))</f>
        <v/>
      </c>
      <c r="AW873" s="19" t="str">
        <f>IF(B873=1,"",IF(D873*AND(TrackingWorksheet!W878&gt;Calculations!$BE$3,TrackingWorksheet!K878="YES"),1,0))</f>
        <v/>
      </c>
      <c r="AX873" s="19">
        <f t="shared" si="196"/>
        <v>0</v>
      </c>
      <c r="AY873" s="19">
        <f t="shared" si="192"/>
        <v>0</v>
      </c>
      <c r="AZ873" s="27" t="str">
        <f>IF(B873=1,"",IF(TrackingWorksheet!Q878="","",TrackingWorksheet!Q878))</f>
        <v/>
      </c>
      <c r="BB873" s="4"/>
      <c r="BC873" s="4"/>
      <c r="BD873" s="4"/>
      <c r="BE873" s="4"/>
      <c r="BF873" s="4"/>
      <c r="BG873" s="4" t="str">
        <f>IF(B873=1,"",IF(AND(N873=1,TrackingWorksheet!$I878+14&lt;=WeeklySummary!$C$7),1,0))</f>
        <v/>
      </c>
      <c r="BH873" s="4" t="str">
        <f>IF(B873=1,"",IF(AND(R873=1,TrackingWorksheet!$I878+14&lt;=WeeklySummary!$C$7),1,0))</f>
        <v/>
      </c>
      <c r="BI873" s="4" t="str">
        <f>IF(B873=1,"",IF(AND(J873=1,TrackingWorksheet!$G878+14&lt;=WeeklySummary!$C$7),1,0))</f>
        <v/>
      </c>
      <c r="BJ873" s="4" t="str">
        <f>IF(B873=1,"",IF(AND(T873=1,TrackingWorksheet!$I878+14&lt;=WeeklySummary!$C$7),1,0))</f>
        <v/>
      </c>
      <c r="BK873" s="4" t="str">
        <f>IF(B873=1,"",IF(AND(T873=1,TrackingWorksheet!$G878+14&lt;=WeeklySummary!$C$7),1,0))</f>
        <v/>
      </c>
      <c r="BL873" s="4">
        <f t="shared" si="205"/>
        <v>0</v>
      </c>
    </row>
    <row r="874" spans="2:64" x14ac:dyDescent="0.25">
      <c r="B874" s="27">
        <f>IF(AND(ISBLANK(TrackingWorksheet!B879),ISBLANK(TrackingWorksheet!C879),ISBLANK(TrackingWorksheet!G879),ISBLANK(TrackingWorksheet!H879),
ISBLANK(TrackingWorksheet!I879),ISBLANK(TrackingWorksheet!J879),ISBLANK(TrackingWorksheet!M879),
ISBLANK(TrackingWorksheet!N881)),1,0)</f>
        <v>1</v>
      </c>
      <c r="C874" s="12" t="str">
        <f>IF(B874=1,"",TrackingWorksheet!F879)</f>
        <v/>
      </c>
      <c r="D874" s="20" t="str">
        <f>IF(B874=1,"",IF(AND(TrackingWorksheet!B879&lt;&gt;"",TrackingWorksheet!B879&lt;=WeeklySummary!$C$7,OR(TrackingWorksheet!C879="",TrackingWorksheet!C879&gt;=WeeklySummary!$C$6)),1,0))</f>
        <v/>
      </c>
      <c r="E874" s="10" t="str">
        <f>IF(B874=1,"",IF(AND(TrackingWorksheet!G879 &lt;&gt;"",TrackingWorksheet!G879&lt;=WeeklySummary!$C$7, TrackingWorksheet!H879=Lists!$D$4), "Y", "N"))</f>
        <v/>
      </c>
      <c r="F874" s="10" t="str">
        <f>IF(B874=1,"",IF(AND(TrackingWorksheet!I879 &lt;&gt;"", TrackingWorksheet!I879&lt;=WeeklySummary!$C$7, TrackingWorksheet!J879=Lists!$D$4), "Y", "N"))</f>
        <v/>
      </c>
      <c r="G874" s="10" t="str">
        <f>IF(B874=1,"",IF(AND(TrackingWorksheet!G879 &lt;&gt;"",TrackingWorksheet!G879&lt;=WeeklySummary!$C$7, TrackingWorksheet!H879=Lists!$D$5), "Y", "N"))</f>
        <v/>
      </c>
      <c r="H874" s="10" t="str">
        <f>IF(B874=1,"",IF(AND(TrackingWorksheet!I879 &lt;&gt;"", TrackingWorksheet!I879&lt;=WeeklySummary!$C$7, TrackingWorksheet!J879=Lists!$D$5), "Y", "N"))</f>
        <v/>
      </c>
      <c r="I874" s="20" t="str">
        <f>IF(B874=1,"",IF(AND(TrackingWorksheet!G879 &lt;&gt;"", TrackingWorksheet!G879&lt;=WeeklySummary!$C$7, TrackingWorksheet!H879=Lists!$D$6), 1, 0))</f>
        <v/>
      </c>
      <c r="J874" s="20" t="str">
        <f t="shared" si="197"/>
        <v/>
      </c>
      <c r="K874" s="10" t="str">
        <f>IF(B874=1,"",IF(AND(TrackingWorksheet!I879&lt;=WeeklySummary!$C$7,TrackingWorksheet!K879="YES"),0,IF(AND(AND(OR(E874="Y",F874="Y"),E874&lt;&gt;F874),G874&lt;&gt;"Y", H874&lt;&gt;"Y"), 1, 0)))</f>
        <v/>
      </c>
      <c r="L874" s="20" t="str">
        <f t="shared" si="198"/>
        <v/>
      </c>
      <c r="M874" s="10" t="str">
        <f t="shared" si="199"/>
        <v/>
      </c>
      <c r="N874" s="20" t="str">
        <f t="shared" si="200"/>
        <v/>
      </c>
      <c r="O874" s="10" t="str">
        <f>IF(B874=1,"",IF(AND(TrackingWorksheet!I879&lt;=WeeklySummary!$C$7,TrackingWorksheet!K879="YES"),0,IF(AND(AND(OR(G874="Y",H874="Y"),G874&lt;&gt;H874),E874&lt;&gt;"Y", F874&lt;&gt;"Y"), 1, 0)))</f>
        <v/>
      </c>
      <c r="P874" s="20" t="str">
        <f t="shared" si="201"/>
        <v/>
      </c>
      <c r="Q874" s="10" t="str">
        <f t="shared" si="202"/>
        <v/>
      </c>
      <c r="R874" s="10" t="str">
        <f t="shared" si="203"/>
        <v/>
      </c>
      <c r="S874" s="10" t="str">
        <f>IF(B874=1,"",IF(AND(OR(AND(TrackingWorksheet!H879=Lists!$D$7,TrackingWorksheet!H879=TrackingWorksheet!J879),TrackingWorksheet!H879&lt;&gt;TrackingWorksheet!J879),TrackingWorksheet!K879="YES",TrackingWorksheet!H879&lt;&gt;Lists!$D$6,TrackingWorksheet!G879&lt;=WeeklySummary!$C$7,TrackingWorksheet!I879&lt;=WeeklySummary!$C$7),1,0))</f>
        <v/>
      </c>
      <c r="T874" s="10" t="str">
        <f t="shared" si="204"/>
        <v/>
      </c>
      <c r="U874" s="10" t="str">
        <f>IF($B874=1,"",IF(TrackingWorksheet!$K879="YES",1, 0)*D874)</f>
        <v/>
      </c>
      <c r="V874" s="20">
        <f t="shared" si="193"/>
        <v>0</v>
      </c>
      <c r="W874" s="20">
        <f t="shared" si="194"/>
        <v>0</v>
      </c>
      <c r="X874" s="10" t="str">
        <f>IF($B874=1,"",IF(AND(TrackingWorksheet!$L879&lt;&gt;"", TrackingWorksheet!$L879&gt;=WeeklySummary!$C$6,TrackingWorksheet!$L879&lt;=WeeklySummary!$C$7,OR(TrackingWorksheet!$H879=Lists!$D$4,TrackingWorksheet!$J879=Lists!$D$4)), 1, 0))</f>
        <v/>
      </c>
      <c r="Y874" s="10" t="str">
        <f>IF($B874=1,"",IF(AND(TrackingWorksheet!$L879&lt;&gt;"", TrackingWorksheet!$L879&gt;=WeeklySummary!$C$6,TrackingWorksheet!$L879&lt;=WeeklySummary!$C$7,OR(TrackingWorksheet!$H879=Lists!$D$5,TrackingWorksheet!$J879=Lists!$D$5)), 1, 0))</f>
        <v/>
      </c>
      <c r="Z874" s="10" t="str">
        <f>IF($B874=1,"",IF(AND(TrackingWorksheet!$L879&lt;&gt;"", TrackingWorksheet!$L879&gt;=WeeklySummary!$C$6,TrackingWorksheet!$L879&lt;=WeeklySummary!$C$7,OR(TrackingWorksheet!$H879=Lists!$D$6,TrackingWorksheet!$J879=Lists!$D$6)), 1, 0))</f>
        <v/>
      </c>
      <c r="AA874" s="19" t="str">
        <f>IF(B874=1,"",IF(AND(TrackingWorksheet!M879&lt;&gt;"",TrackingWorksheet!M879&lt;=WeeklySummary!$C$7),1,0)*D874)</f>
        <v/>
      </c>
      <c r="AB874" s="19" t="str">
        <f>IF(B874=1,"",IF(AND(TrackingWorksheet!N879&lt;&gt;"",TrackingWorksheet!N879&lt;=WeeklySummary!$C$7),1,0)*D874)</f>
        <v/>
      </c>
      <c r="AC874" s="19" t="str">
        <f>IF(B874=1,"",TrackingWorksheet!T879)</f>
        <v/>
      </c>
      <c r="AD874" s="19" t="str">
        <f>IF(B874=1,"",IF(D874*AND(TrackingWorksheet!S879&gt;=Calculations!$BD$3,TrackingWorksheet!U879="",TrackingWorksheet!K879="YES"),1,0))</f>
        <v/>
      </c>
      <c r="AE874" s="19" t="str">
        <f>IF($B874=1,"",IF(AND(TrackingWorksheet!$S879&gt;$BE$3,TrackingWorksheet!$T879=Lists!$P$4),1, 0)*D874)</f>
        <v/>
      </c>
      <c r="AF874" s="19" t="str">
        <f>IF($B874=1,"",IF(AND(TrackingWorksheet!$U879&gt;$BE$3,TrackingWorksheet!$V879=Lists!$P$4),1, 0)*D874)</f>
        <v/>
      </c>
      <c r="AG874" s="19" t="str">
        <f>IF($B874=1,"",IF(AND(TrackingWorksheet!$W879&gt;$BE$3,TrackingWorksheet!$X879=Lists!$P$4),1, 0)*D874)</f>
        <v/>
      </c>
      <c r="AH874" s="19" t="str">
        <f>IF($B874=1,"",IF(AND(TrackingWorksheet!$Y879&gt;$BE$3,TrackingWorksheet!$Z879=Lists!$P$4),1, 0)*D874)</f>
        <v/>
      </c>
      <c r="AI874" s="19" t="str">
        <f>IF($B874=1,"",IF(AND(TrackingWorksheet!$AA879&gt;$BE$3,TrackingWorksheet!$AB879=Lists!$P$4),1, 0)*D874)</f>
        <v/>
      </c>
      <c r="AJ874" s="19" t="str">
        <f>IF($B874=1,"",IF(AND(TrackingWorksheet!$S879&gt;$BE$3,TrackingWorksheet!$T879=Lists!$P$5),1, 0)*D874)</f>
        <v/>
      </c>
      <c r="AK874" s="19" t="str">
        <f>IF($B874=1,"",IF(AND(TrackingWorksheet!$U879&gt;$BE$3,TrackingWorksheet!$V879=Lists!$P$5),1, 0)*D874)</f>
        <v/>
      </c>
      <c r="AL874" s="19" t="str">
        <f>IF($B874=1,"",IF(AND(TrackingWorksheet!$W879&gt;$BE$3,TrackingWorksheet!$X879=Lists!$P$5),1, 0)*D874)</f>
        <v/>
      </c>
      <c r="AM874" s="19" t="str">
        <f>IF($B874=1,"",IF(AND(TrackingWorksheet!$Y879&gt;$BE$3,TrackingWorksheet!$Z879=Lists!$P$5),1, 0)*D874)</f>
        <v/>
      </c>
      <c r="AN874" s="19" t="str">
        <f>IF($B874=1,"",IF(AND(TrackingWorksheet!$AA879&gt;$BE$3,TrackingWorksheet!$AB879=Lists!$P$5),1, 0)*D874)</f>
        <v/>
      </c>
      <c r="AO874" s="19" t="str">
        <f>IF($B874=1,"",IF(AND(TrackingWorksheet!$S879&gt;$BE$3,TrackingWorksheet!$T879=Lists!$P$6),1, 0)*D874)</f>
        <v/>
      </c>
      <c r="AP874" s="19" t="str">
        <f>IF($B874=1,"",IF(AND(TrackingWorksheet!$U879&gt;$BE$3,TrackingWorksheet!$V879=Lists!$P$6),1, 0)*D874)</f>
        <v/>
      </c>
      <c r="AQ874" s="19" t="str">
        <f>IF($B874=1,"",IF(AND(TrackingWorksheet!$W879&gt;$BE$3,TrackingWorksheet!$X879=Lists!$P$6),1, 0)*D874)</f>
        <v/>
      </c>
      <c r="AR874" s="19" t="str">
        <f>IF($B874=1,"",IF(AND(TrackingWorksheet!$Y879&gt;$BE$3,TrackingWorksheet!$Z879=Lists!$P$6),1, 0)*D874)</f>
        <v/>
      </c>
      <c r="AS874" s="19" t="str">
        <f>IF($B874=1,"",IF(AND(TrackingWorksheet!$AA879&gt;$BE$3,TrackingWorksheet!$AB879=Lists!$P$6),1, 0)*D874)</f>
        <v/>
      </c>
      <c r="AT874" s="19">
        <f t="shared" si="195"/>
        <v>0</v>
      </c>
      <c r="AU874" s="19" t="str">
        <f>IF(B874=1,"",IF(AND(TrackingWorksheet!K879="",TrackingWorksheet!M879="", TrackingWorksheet!N879="", TrackingWorksheet!S879="", TrackingWorksheet!V879="", TrackingWorksheet!W879="", TrackingWorksheet!Y879="", TrackingWorksheet!AA879="", V874=1),1,0)*D874)</f>
        <v/>
      </c>
      <c r="AV874" s="19" t="str">
        <f>IF(B874=1,"",IF(D874*AND(TrackingWorksheet!U879&gt;Calculations!$BE$3,TrackingWorksheet!K879="YES"),1,0))</f>
        <v/>
      </c>
      <c r="AW874" s="19" t="str">
        <f>IF(B874=1,"",IF(D874*AND(TrackingWorksheet!W879&gt;Calculations!$BE$3,TrackingWorksheet!K879="YES"),1,0))</f>
        <v/>
      </c>
      <c r="AX874" s="19">
        <f t="shared" si="196"/>
        <v>0</v>
      </c>
      <c r="AY874" s="19">
        <f t="shared" si="192"/>
        <v>0</v>
      </c>
      <c r="AZ874" s="27" t="str">
        <f>IF(B874=1,"",IF(TrackingWorksheet!Q879="","",TrackingWorksheet!Q879))</f>
        <v/>
      </c>
      <c r="BB874" s="4"/>
      <c r="BC874" s="4"/>
      <c r="BD874" s="4"/>
      <c r="BE874" s="4"/>
      <c r="BF874" s="4"/>
      <c r="BG874" s="4" t="str">
        <f>IF(B874=1,"",IF(AND(N874=1,TrackingWorksheet!$I879+14&lt;=WeeklySummary!$C$7),1,0))</f>
        <v/>
      </c>
      <c r="BH874" s="4" t="str">
        <f>IF(B874=1,"",IF(AND(R874=1,TrackingWorksheet!$I879+14&lt;=WeeklySummary!$C$7),1,0))</f>
        <v/>
      </c>
      <c r="BI874" s="4" t="str">
        <f>IF(B874=1,"",IF(AND(J874=1,TrackingWorksheet!$G879+14&lt;=WeeklySummary!$C$7),1,0))</f>
        <v/>
      </c>
      <c r="BJ874" s="4" t="str">
        <f>IF(B874=1,"",IF(AND(T874=1,TrackingWorksheet!$I879+14&lt;=WeeklySummary!$C$7),1,0))</f>
        <v/>
      </c>
      <c r="BK874" s="4" t="str">
        <f>IF(B874=1,"",IF(AND(T874=1,TrackingWorksheet!$G879+14&lt;=WeeklySummary!$C$7),1,0))</f>
        <v/>
      </c>
      <c r="BL874" s="4">
        <f t="shared" si="205"/>
        <v>0</v>
      </c>
    </row>
    <row r="875" spans="2:64" x14ac:dyDescent="0.25">
      <c r="B875" s="27">
        <f>IF(AND(ISBLANK(TrackingWorksheet!B880),ISBLANK(TrackingWorksheet!C880),ISBLANK(TrackingWorksheet!G880),ISBLANK(TrackingWorksheet!H880),
ISBLANK(TrackingWorksheet!I880),ISBLANK(TrackingWorksheet!J880),ISBLANK(TrackingWorksheet!M880),
ISBLANK(TrackingWorksheet!N882)),1,0)</f>
        <v>1</v>
      </c>
      <c r="C875" s="12" t="str">
        <f>IF(B875=1,"",TrackingWorksheet!F880)</f>
        <v/>
      </c>
      <c r="D875" s="20" t="str">
        <f>IF(B875=1,"",IF(AND(TrackingWorksheet!B880&lt;&gt;"",TrackingWorksheet!B880&lt;=WeeklySummary!$C$7,OR(TrackingWorksheet!C880="",TrackingWorksheet!C880&gt;=WeeklySummary!$C$6)),1,0))</f>
        <v/>
      </c>
      <c r="E875" s="10" t="str">
        <f>IF(B875=1,"",IF(AND(TrackingWorksheet!G880 &lt;&gt;"",TrackingWorksheet!G880&lt;=WeeklySummary!$C$7, TrackingWorksheet!H880=Lists!$D$4), "Y", "N"))</f>
        <v/>
      </c>
      <c r="F875" s="10" t="str">
        <f>IF(B875=1,"",IF(AND(TrackingWorksheet!I880 &lt;&gt;"", TrackingWorksheet!I880&lt;=WeeklySummary!$C$7, TrackingWorksheet!J880=Lists!$D$4), "Y", "N"))</f>
        <v/>
      </c>
      <c r="G875" s="10" t="str">
        <f>IF(B875=1,"",IF(AND(TrackingWorksheet!G880 &lt;&gt;"",TrackingWorksheet!G880&lt;=WeeklySummary!$C$7, TrackingWorksheet!H880=Lists!$D$5), "Y", "N"))</f>
        <v/>
      </c>
      <c r="H875" s="10" t="str">
        <f>IF(B875=1,"",IF(AND(TrackingWorksheet!I880 &lt;&gt;"", TrackingWorksheet!I880&lt;=WeeklySummary!$C$7, TrackingWorksheet!J880=Lists!$D$5), "Y", "N"))</f>
        <v/>
      </c>
      <c r="I875" s="20" t="str">
        <f>IF(B875=1,"",IF(AND(TrackingWorksheet!G880 &lt;&gt;"", TrackingWorksheet!G880&lt;=WeeklySummary!$C$7, TrackingWorksheet!H880=Lists!$D$6), 1, 0))</f>
        <v/>
      </c>
      <c r="J875" s="20" t="str">
        <f t="shared" si="197"/>
        <v/>
      </c>
      <c r="K875" s="10" t="str">
        <f>IF(B875=1,"",IF(AND(TrackingWorksheet!I880&lt;=WeeklySummary!$C$7,TrackingWorksheet!K880="YES"),0,IF(AND(AND(OR(E875="Y",F875="Y"),E875&lt;&gt;F875),G875&lt;&gt;"Y", H875&lt;&gt;"Y"), 1, 0)))</f>
        <v/>
      </c>
      <c r="L875" s="20" t="str">
        <f t="shared" si="198"/>
        <v/>
      </c>
      <c r="M875" s="10" t="str">
        <f t="shared" si="199"/>
        <v/>
      </c>
      <c r="N875" s="20" t="str">
        <f t="shared" si="200"/>
        <v/>
      </c>
      <c r="O875" s="10" t="str">
        <f>IF(B875=1,"",IF(AND(TrackingWorksheet!I880&lt;=WeeklySummary!$C$7,TrackingWorksheet!K880="YES"),0,IF(AND(AND(OR(G875="Y",H875="Y"),G875&lt;&gt;H875),E875&lt;&gt;"Y", F875&lt;&gt;"Y"), 1, 0)))</f>
        <v/>
      </c>
      <c r="P875" s="20" t="str">
        <f t="shared" si="201"/>
        <v/>
      </c>
      <c r="Q875" s="10" t="str">
        <f t="shared" si="202"/>
        <v/>
      </c>
      <c r="R875" s="10" t="str">
        <f t="shared" si="203"/>
        <v/>
      </c>
      <c r="S875" s="10" t="str">
        <f>IF(B875=1,"",IF(AND(OR(AND(TrackingWorksheet!H880=Lists!$D$7,TrackingWorksheet!H880=TrackingWorksheet!J880),TrackingWorksheet!H880&lt;&gt;TrackingWorksheet!J880),TrackingWorksheet!K880="YES",TrackingWorksheet!H880&lt;&gt;Lists!$D$6,TrackingWorksheet!G880&lt;=WeeklySummary!$C$7,TrackingWorksheet!I880&lt;=WeeklySummary!$C$7),1,0))</f>
        <v/>
      </c>
      <c r="T875" s="10" t="str">
        <f t="shared" si="204"/>
        <v/>
      </c>
      <c r="U875" s="10" t="str">
        <f>IF($B875=1,"",IF(TrackingWorksheet!$K880="YES",1, 0)*D875)</f>
        <v/>
      </c>
      <c r="V875" s="20">
        <f t="shared" si="193"/>
        <v>0</v>
      </c>
      <c r="W875" s="20">
        <f t="shared" si="194"/>
        <v>0</v>
      </c>
      <c r="X875" s="10" t="str">
        <f>IF($B875=1,"",IF(AND(TrackingWorksheet!$L880&lt;&gt;"", TrackingWorksheet!$L880&gt;=WeeklySummary!$C$6,TrackingWorksheet!$L880&lt;=WeeklySummary!$C$7,OR(TrackingWorksheet!$H880=Lists!$D$4,TrackingWorksheet!$J880=Lists!$D$4)), 1, 0))</f>
        <v/>
      </c>
      <c r="Y875" s="10" t="str">
        <f>IF($B875=1,"",IF(AND(TrackingWorksheet!$L880&lt;&gt;"", TrackingWorksheet!$L880&gt;=WeeklySummary!$C$6,TrackingWorksheet!$L880&lt;=WeeklySummary!$C$7,OR(TrackingWorksheet!$H880=Lists!$D$5,TrackingWorksheet!$J880=Lists!$D$5)), 1, 0))</f>
        <v/>
      </c>
      <c r="Z875" s="10" t="str">
        <f>IF($B875=1,"",IF(AND(TrackingWorksheet!$L880&lt;&gt;"", TrackingWorksheet!$L880&gt;=WeeklySummary!$C$6,TrackingWorksheet!$L880&lt;=WeeklySummary!$C$7,OR(TrackingWorksheet!$H880=Lists!$D$6,TrackingWorksheet!$J880=Lists!$D$6)), 1, 0))</f>
        <v/>
      </c>
      <c r="AA875" s="19" t="str">
        <f>IF(B875=1,"",IF(AND(TrackingWorksheet!M880&lt;&gt;"",TrackingWorksheet!M880&lt;=WeeklySummary!$C$7),1,0)*D875)</f>
        <v/>
      </c>
      <c r="AB875" s="19" t="str">
        <f>IF(B875=1,"",IF(AND(TrackingWorksheet!N880&lt;&gt;"",TrackingWorksheet!N880&lt;=WeeklySummary!$C$7),1,0)*D875)</f>
        <v/>
      </c>
      <c r="AC875" s="19" t="str">
        <f>IF(B875=1,"",TrackingWorksheet!T880)</f>
        <v/>
      </c>
      <c r="AD875" s="19" t="str">
        <f>IF(B875=1,"",IF(D875*AND(TrackingWorksheet!S880&gt;=Calculations!$BD$3,TrackingWorksheet!U880="",TrackingWorksheet!K880="YES"),1,0))</f>
        <v/>
      </c>
      <c r="AE875" s="19" t="str">
        <f>IF($B875=1,"",IF(AND(TrackingWorksheet!$S880&gt;$BE$3,TrackingWorksheet!$T880=Lists!$P$4),1, 0)*D875)</f>
        <v/>
      </c>
      <c r="AF875" s="19" t="str">
        <f>IF($B875=1,"",IF(AND(TrackingWorksheet!$U880&gt;$BE$3,TrackingWorksheet!$V880=Lists!$P$4),1, 0)*D875)</f>
        <v/>
      </c>
      <c r="AG875" s="19" t="str">
        <f>IF($B875=1,"",IF(AND(TrackingWorksheet!$W880&gt;$BE$3,TrackingWorksheet!$X880=Lists!$P$4),1, 0)*D875)</f>
        <v/>
      </c>
      <c r="AH875" s="19" t="str">
        <f>IF($B875=1,"",IF(AND(TrackingWorksheet!$Y880&gt;$BE$3,TrackingWorksheet!$Z880=Lists!$P$4),1, 0)*D875)</f>
        <v/>
      </c>
      <c r="AI875" s="19" t="str">
        <f>IF($B875=1,"",IF(AND(TrackingWorksheet!$AA880&gt;$BE$3,TrackingWorksheet!$AB880=Lists!$P$4),1, 0)*D875)</f>
        <v/>
      </c>
      <c r="AJ875" s="19" t="str">
        <f>IF($B875=1,"",IF(AND(TrackingWorksheet!$S880&gt;$BE$3,TrackingWorksheet!$T880=Lists!$P$5),1, 0)*D875)</f>
        <v/>
      </c>
      <c r="AK875" s="19" t="str">
        <f>IF($B875=1,"",IF(AND(TrackingWorksheet!$U880&gt;$BE$3,TrackingWorksheet!$V880=Lists!$P$5),1, 0)*D875)</f>
        <v/>
      </c>
      <c r="AL875" s="19" t="str">
        <f>IF($B875=1,"",IF(AND(TrackingWorksheet!$W880&gt;$BE$3,TrackingWorksheet!$X880=Lists!$P$5),1, 0)*D875)</f>
        <v/>
      </c>
      <c r="AM875" s="19" t="str">
        <f>IF($B875=1,"",IF(AND(TrackingWorksheet!$Y880&gt;$BE$3,TrackingWorksheet!$Z880=Lists!$P$5),1, 0)*D875)</f>
        <v/>
      </c>
      <c r="AN875" s="19" t="str">
        <f>IF($B875=1,"",IF(AND(TrackingWorksheet!$AA880&gt;$BE$3,TrackingWorksheet!$AB880=Lists!$P$5),1, 0)*D875)</f>
        <v/>
      </c>
      <c r="AO875" s="19" t="str">
        <f>IF($B875=1,"",IF(AND(TrackingWorksheet!$S880&gt;$BE$3,TrackingWorksheet!$T880=Lists!$P$6),1, 0)*D875)</f>
        <v/>
      </c>
      <c r="AP875" s="19" t="str">
        <f>IF($B875=1,"",IF(AND(TrackingWorksheet!$U880&gt;$BE$3,TrackingWorksheet!$V880=Lists!$P$6),1, 0)*D875)</f>
        <v/>
      </c>
      <c r="AQ875" s="19" t="str">
        <f>IF($B875=1,"",IF(AND(TrackingWorksheet!$W880&gt;$BE$3,TrackingWorksheet!$X880=Lists!$P$6),1, 0)*D875)</f>
        <v/>
      </c>
      <c r="AR875" s="19" t="str">
        <f>IF($B875=1,"",IF(AND(TrackingWorksheet!$Y880&gt;$BE$3,TrackingWorksheet!$Z880=Lists!$P$6),1, 0)*D875)</f>
        <v/>
      </c>
      <c r="AS875" s="19" t="str">
        <f>IF($B875=1,"",IF(AND(TrackingWorksheet!$AA880&gt;$BE$3,TrackingWorksheet!$AB880=Lists!$P$6),1, 0)*D875)</f>
        <v/>
      </c>
      <c r="AT875" s="19">
        <f t="shared" si="195"/>
        <v>0</v>
      </c>
      <c r="AU875" s="19" t="str">
        <f>IF(B875=1,"",IF(AND(TrackingWorksheet!K880="",TrackingWorksheet!M880="", TrackingWorksheet!N880="", TrackingWorksheet!S880="", TrackingWorksheet!V880="", TrackingWorksheet!W880="", TrackingWorksheet!Y880="", TrackingWorksheet!AA880="", V875=1),1,0)*D875)</f>
        <v/>
      </c>
      <c r="AV875" s="19" t="str">
        <f>IF(B875=1,"",IF(D875*AND(TrackingWorksheet!U880&gt;Calculations!$BE$3,TrackingWorksheet!K880="YES"),1,0))</f>
        <v/>
      </c>
      <c r="AW875" s="19" t="str">
        <f>IF(B875=1,"",IF(D875*AND(TrackingWorksheet!W880&gt;Calculations!$BE$3,TrackingWorksheet!K880="YES"),1,0))</f>
        <v/>
      </c>
      <c r="AX875" s="19">
        <f t="shared" si="196"/>
        <v>0</v>
      </c>
      <c r="AY875" s="19">
        <f t="shared" si="192"/>
        <v>0</v>
      </c>
      <c r="AZ875" s="27" t="str">
        <f>IF(B875=1,"",IF(TrackingWorksheet!Q880="","",TrackingWorksheet!Q880))</f>
        <v/>
      </c>
      <c r="BB875" s="4"/>
      <c r="BC875" s="4"/>
      <c r="BD875" s="4"/>
      <c r="BE875" s="4"/>
      <c r="BF875" s="4"/>
      <c r="BG875" s="4" t="str">
        <f>IF(B875=1,"",IF(AND(N875=1,TrackingWorksheet!$I880+14&lt;=WeeklySummary!$C$7),1,0))</f>
        <v/>
      </c>
      <c r="BH875" s="4" t="str">
        <f>IF(B875=1,"",IF(AND(R875=1,TrackingWorksheet!$I880+14&lt;=WeeklySummary!$C$7),1,0))</f>
        <v/>
      </c>
      <c r="BI875" s="4" t="str">
        <f>IF(B875=1,"",IF(AND(J875=1,TrackingWorksheet!$G880+14&lt;=WeeklySummary!$C$7),1,0))</f>
        <v/>
      </c>
      <c r="BJ875" s="4" t="str">
        <f>IF(B875=1,"",IF(AND(T875=1,TrackingWorksheet!$I880+14&lt;=WeeklySummary!$C$7),1,0))</f>
        <v/>
      </c>
      <c r="BK875" s="4" t="str">
        <f>IF(B875=1,"",IF(AND(T875=1,TrackingWorksheet!$G880+14&lt;=WeeklySummary!$C$7),1,0))</f>
        <v/>
      </c>
      <c r="BL875" s="4">
        <f t="shared" si="205"/>
        <v>0</v>
      </c>
    </row>
    <row r="876" spans="2:64" x14ac:dyDescent="0.25">
      <c r="B876" s="27">
        <f>IF(AND(ISBLANK(TrackingWorksheet!B881),ISBLANK(TrackingWorksheet!C881),ISBLANK(TrackingWorksheet!G881),ISBLANK(TrackingWorksheet!H881),
ISBLANK(TrackingWorksheet!I881),ISBLANK(TrackingWorksheet!J881),ISBLANK(TrackingWorksheet!M881),
ISBLANK(TrackingWorksheet!N883)),1,0)</f>
        <v>1</v>
      </c>
      <c r="C876" s="12" t="str">
        <f>IF(B876=1,"",TrackingWorksheet!F881)</f>
        <v/>
      </c>
      <c r="D876" s="20" t="str">
        <f>IF(B876=1,"",IF(AND(TrackingWorksheet!B881&lt;&gt;"",TrackingWorksheet!B881&lt;=WeeklySummary!$C$7,OR(TrackingWorksheet!C881="",TrackingWorksheet!C881&gt;=WeeklySummary!$C$6)),1,0))</f>
        <v/>
      </c>
      <c r="E876" s="10" t="str">
        <f>IF(B876=1,"",IF(AND(TrackingWorksheet!G881 &lt;&gt;"",TrackingWorksheet!G881&lt;=WeeklySummary!$C$7, TrackingWorksheet!H881=Lists!$D$4), "Y", "N"))</f>
        <v/>
      </c>
      <c r="F876" s="10" t="str">
        <f>IF(B876=1,"",IF(AND(TrackingWorksheet!I881 &lt;&gt;"", TrackingWorksheet!I881&lt;=WeeklySummary!$C$7, TrackingWorksheet!J881=Lists!$D$4), "Y", "N"))</f>
        <v/>
      </c>
      <c r="G876" s="10" t="str">
        <f>IF(B876=1,"",IF(AND(TrackingWorksheet!G881 &lt;&gt;"",TrackingWorksheet!G881&lt;=WeeklySummary!$C$7, TrackingWorksheet!H881=Lists!$D$5), "Y", "N"))</f>
        <v/>
      </c>
      <c r="H876" s="10" t="str">
        <f>IF(B876=1,"",IF(AND(TrackingWorksheet!I881 &lt;&gt;"", TrackingWorksheet!I881&lt;=WeeklySummary!$C$7, TrackingWorksheet!J881=Lists!$D$5), "Y", "N"))</f>
        <v/>
      </c>
      <c r="I876" s="20" t="str">
        <f>IF(B876=1,"",IF(AND(TrackingWorksheet!G881 &lt;&gt;"", TrackingWorksheet!G881&lt;=WeeklySummary!$C$7, TrackingWorksheet!H881=Lists!$D$6), 1, 0))</f>
        <v/>
      </c>
      <c r="J876" s="20" t="str">
        <f t="shared" si="197"/>
        <v/>
      </c>
      <c r="K876" s="10" t="str">
        <f>IF(B876=1,"",IF(AND(TrackingWorksheet!I881&lt;=WeeklySummary!$C$7,TrackingWorksheet!K881="YES"),0,IF(AND(AND(OR(E876="Y",F876="Y"),E876&lt;&gt;F876),G876&lt;&gt;"Y", H876&lt;&gt;"Y"), 1, 0)))</f>
        <v/>
      </c>
      <c r="L876" s="20" t="str">
        <f t="shared" si="198"/>
        <v/>
      </c>
      <c r="M876" s="10" t="str">
        <f t="shared" si="199"/>
        <v/>
      </c>
      <c r="N876" s="20" t="str">
        <f t="shared" si="200"/>
        <v/>
      </c>
      <c r="O876" s="10" t="str">
        <f>IF(B876=1,"",IF(AND(TrackingWorksheet!I881&lt;=WeeklySummary!$C$7,TrackingWorksheet!K881="YES"),0,IF(AND(AND(OR(G876="Y",H876="Y"),G876&lt;&gt;H876),E876&lt;&gt;"Y", F876&lt;&gt;"Y"), 1, 0)))</f>
        <v/>
      </c>
      <c r="P876" s="20" t="str">
        <f t="shared" si="201"/>
        <v/>
      </c>
      <c r="Q876" s="10" t="str">
        <f t="shared" si="202"/>
        <v/>
      </c>
      <c r="R876" s="10" t="str">
        <f t="shared" si="203"/>
        <v/>
      </c>
      <c r="S876" s="10" t="str">
        <f>IF(B876=1,"",IF(AND(OR(AND(TrackingWorksheet!H881=Lists!$D$7,TrackingWorksheet!H881=TrackingWorksheet!J881),TrackingWorksheet!H881&lt;&gt;TrackingWorksheet!J881),TrackingWorksheet!K881="YES",TrackingWorksheet!H881&lt;&gt;Lists!$D$6,TrackingWorksheet!G881&lt;=WeeklySummary!$C$7,TrackingWorksheet!I881&lt;=WeeklySummary!$C$7),1,0))</f>
        <v/>
      </c>
      <c r="T876" s="10" t="str">
        <f t="shared" si="204"/>
        <v/>
      </c>
      <c r="U876" s="10" t="str">
        <f>IF($B876=1,"",IF(TrackingWorksheet!$K881="YES",1, 0)*D876)</f>
        <v/>
      </c>
      <c r="V876" s="20">
        <f t="shared" si="193"/>
        <v>0</v>
      </c>
      <c r="W876" s="20">
        <f t="shared" si="194"/>
        <v>0</v>
      </c>
      <c r="X876" s="10" t="str">
        <f>IF($B876=1,"",IF(AND(TrackingWorksheet!$L881&lt;&gt;"", TrackingWorksheet!$L881&gt;=WeeklySummary!$C$6,TrackingWorksheet!$L881&lt;=WeeklySummary!$C$7,OR(TrackingWorksheet!$H881=Lists!$D$4,TrackingWorksheet!$J881=Lists!$D$4)), 1, 0))</f>
        <v/>
      </c>
      <c r="Y876" s="10" t="str">
        <f>IF($B876=1,"",IF(AND(TrackingWorksheet!$L881&lt;&gt;"", TrackingWorksheet!$L881&gt;=WeeklySummary!$C$6,TrackingWorksheet!$L881&lt;=WeeklySummary!$C$7,OR(TrackingWorksheet!$H881=Lists!$D$5,TrackingWorksheet!$J881=Lists!$D$5)), 1, 0))</f>
        <v/>
      </c>
      <c r="Z876" s="10" t="str">
        <f>IF($B876=1,"",IF(AND(TrackingWorksheet!$L881&lt;&gt;"", TrackingWorksheet!$L881&gt;=WeeklySummary!$C$6,TrackingWorksheet!$L881&lt;=WeeklySummary!$C$7,OR(TrackingWorksheet!$H881=Lists!$D$6,TrackingWorksheet!$J881=Lists!$D$6)), 1, 0))</f>
        <v/>
      </c>
      <c r="AA876" s="19" t="str">
        <f>IF(B876=1,"",IF(AND(TrackingWorksheet!M881&lt;&gt;"",TrackingWorksheet!M881&lt;=WeeklySummary!$C$7),1,0)*D876)</f>
        <v/>
      </c>
      <c r="AB876" s="19" t="str">
        <f>IF(B876=1,"",IF(AND(TrackingWorksheet!N881&lt;&gt;"",TrackingWorksheet!N881&lt;=WeeklySummary!$C$7),1,0)*D876)</f>
        <v/>
      </c>
      <c r="AC876" s="19" t="str">
        <f>IF(B876=1,"",TrackingWorksheet!T881)</f>
        <v/>
      </c>
      <c r="AD876" s="19" t="str">
        <f>IF(B876=1,"",IF(D876*AND(TrackingWorksheet!S881&gt;=Calculations!$BD$3,TrackingWorksheet!U881="",TrackingWorksheet!K881="YES"),1,0))</f>
        <v/>
      </c>
      <c r="AE876" s="19" t="str">
        <f>IF($B876=1,"",IF(AND(TrackingWorksheet!$S881&gt;$BE$3,TrackingWorksheet!$T881=Lists!$P$4),1, 0)*D876)</f>
        <v/>
      </c>
      <c r="AF876" s="19" t="str">
        <f>IF($B876=1,"",IF(AND(TrackingWorksheet!$U881&gt;$BE$3,TrackingWorksheet!$V881=Lists!$P$4),1, 0)*D876)</f>
        <v/>
      </c>
      <c r="AG876" s="19" t="str">
        <f>IF($B876=1,"",IF(AND(TrackingWorksheet!$W881&gt;$BE$3,TrackingWorksheet!$X881=Lists!$P$4),1, 0)*D876)</f>
        <v/>
      </c>
      <c r="AH876" s="19" t="str">
        <f>IF($B876=1,"",IF(AND(TrackingWorksheet!$Y881&gt;$BE$3,TrackingWorksheet!$Z881=Lists!$P$4),1, 0)*D876)</f>
        <v/>
      </c>
      <c r="AI876" s="19" t="str">
        <f>IF($B876=1,"",IF(AND(TrackingWorksheet!$AA881&gt;$BE$3,TrackingWorksheet!$AB881=Lists!$P$4),1, 0)*D876)</f>
        <v/>
      </c>
      <c r="AJ876" s="19" t="str">
        <f>IF($B876=1,"",IF(AND(TrackingWorksheet!$S881&gt;$BE$3,TrackingWorksheet!$T881=Lists!$P$5),1, 0)*D876)</f>
        <v/>
      </c>
      <c r="AK876" s="19" t="str">
        <f>IF($B876=1,"",IF(AND(TrackingWorksheet!$U881&gt;$BE$3,TrackingWorksheet!$V881=Lists!$P$5),1, 0)*D876)</f>
        <v/>
      </c>
      <c r="AL876" s="19" t="str">
        <f>IF($B876=1,"",IF(AND(TrackingWorksheet!$W881&gt;$BE$3,TrackingWorksheet!$X881=Lists!$P$5),1, 0)*D876)</f>
        <v/>
      </c>
      <c r="AM876" s="19" t="str">
        <f>IF($B876=1,"",IF(AND(TrackingWorksheet!$Y881&gt;$BE$3,TrackingWorksheet!$Z881=Lists!$P$5),1, 0)*D876)</f>
        <v/>
      </c>
      <c r="AN876" s="19" t="str">
        <f>IF($B876=1,"",IF(AND(TrackingWorksheet!$AA881&gt;$BE$3,TrackingWorksheet!$AB881=Lists!$P$5),1, 0)*D876)</f>
        <v/>
      </c>
      <c r="AO876" s="19" t="str">
        <f>IF($B876=1,"",IF(AND(TrackingWorksheet!$S881&gt;$BE$3,TrackingWorksheet!$T881=Lists!$P$6),1, 0)*D876)</f>
        <v/>
      </c>
      <c r="AP876" s="19" t="str">
        <f>IF($B876=1,"",IF(AND(TrackingWorksheet!$U881&gt;$BE$3,TrackingWorksheet!$V881=Lists!$P$6),1, 0)*D876)</f>
        <v/>
      </c>
      <c r="AQ876" s="19" t="str">
        <f>IF($B876=1,"",IF(AND(TrackingWorksheet!$W881&gt;$BE$3,TrackingWorksheet!$X881=Lists!$P$6),1, 0)*D876)</f>
        <v/>
      </c>
      <c r="AR876" s="19" t="str">
        <f>IF($B876=1,"",IF(AND(TrackingWorksheet!$Y881&gt;$BE$3,TrackingWorksheet!$Z881=Lists!$P$6),1, 0)*D876)</f>
        <v/>
      </c>
      <c r="AS876" s="19" t="str">
        <f>IF($B876=1,"",IF(AND(TrackingWorksheet!$AA881&gt;$BE$3,TrackingWorksheet!$AB881=Lists!$P$6),1, 0)*D876)</f>
        <v/>
      </c>
      <c r="AT876" s="19">
        <f t="shared" si="195"/>
        <v>0</v>
      </c>
      <c r="AU876" s="19" t="str">
        <f>IF(B876=1,"",IF(AND(TrackingWorksheet!K881="",TrackingWorksheet!M881="", TrackingWorksheet!N881="", TrackingWorksheet!S881="", TrackingWorksheet!V881="", TrackingWorksheet!W881="", TrackingWorksheet!Y881="", TrackingWorksheet!AA881="", V876=1),1,0)*D876)</f>
        <v/>
      </c>
      <c r="AV876" s="19" t="str">
        <f>IF(B876=1,"",IF(D876*AND(TrackingWorksheet!U881&gt;Calculations!$BE$3,TrackingWorksheet!K881="YES"),1,0))</f>
        <v/>
      </c>
      <c r="AW876" s="19" t="str">
        <f>IF(B876=1,"",IF(D876*AND(TrackingWorksheet!W881&gt;Calculations!$BE$3,TrackingWorksheet!K881="YES"),1,0))</f>
        <v/>
      </c>
      <c r="AX876" s="19">
        <f t="shared" si="196"/>
        <v>0</v>
      </c>
      <c r="AY876" s="19">
        <f t="shared" si="192"/>
        <v>0</v>
      </c>
      <c r="AZ876" s="27" t="str">
        <f>IF(B876=1,"",IF(TrackingWorksheet!Q881="","",TrackingWorksheet!Q881))</f>
        <v/>
      </c>
      <c r="BB876" s="4"/>
      <c r="BC876" s="4"/>
      <c r="BD876" s="4"/>
      <c r="BE876" s="4"/>
      <c r="BF876" s="4"/>
      <c r="BG876" s="4" t="str">
        <f>IF(B876=1,"",IF(AND(N876=1,TrackingWorksheet!$I881+14&lt;=WeeklySummary!$C$7),1,0))</f>
        <v/>
      </c>
      <c r="BH876" s="4" t="str">
        <f>IF(B876=1,"",IF(AND(R876=1,TrackingWorksheet!$I881+14&lt;=WeeklySummary!$C$7),1,0))</f>
        <v/>
      </c>
      <c r="BI876" s="4" t="str">
        <f>IF(B876=1,"",IF(AND(J876=1,TrackingWorksheet!$G881+14&lt;=WeeklySummary!$C$7),1,0))</f>
        <v/>
      </c>
      <c r="BJ876" s="4" t="str">
        <f>IF(B876=1,"",IF(AND(T876=1,TrackingWorksheet!$I881+14&lt;=WeeklySummary!$C$7),1,0))</f>
        <v/>
      </c>
      <c r="BK876" s="4" t="str">
        <f>IF(B876=1,"",IF(AND(T876=1,TrackingWorksheet!$G881+14&lt;=WeeklySummary!$C$7),1,0))</f>
        <v/>
      </c>
      <c r="BL876" s="4">
        <f t="shared" si="205"/>
        <v>0</v>
      </c>
    </row>
    <row r="877" spans="2:64" x14ac:dyDescent="0.25">
      <c r="B877" s="27">
        <f>IF(AND(ISBLANK(TrackingWorksheet!B882),ISBLANK(TrackingWorksheet!C882),ISBLANK(TrackingWorksheet!G882),ISBLANK(TrackingWorksheet!H882),
ISBLANK(TrackingWorksheet!I882),ISBLANK(TrackingWorksheet!J882),ISBLANK(TrackingWorksheet!M882),
ISBLANK(TrackingWorksheet!N884)),1,0)</f>
        <v>1</v>
      </c>
      <c r="C877" s="12" t="str">
        <f>IF(B877=1,"",TrackingWorksheet!F882)</f>
        <v/>
      </c>
      <c r="D877" s="20" t="str">
        <f>IF(B877=1,"",IF(AND(TrackingWorksheet!B882&lt;&gt;"",TrackingWorksheet!B882&lt;=WeeklySummary!$C$7,OR(TrackingWorksheet!C882="",TrackingWorksheet!C882&gt;=WeeklySummary!$C$6)),1,0))</f>
        <v/>
      </c>
      <c r="E877" s="10" t="str">
        <f>IF(B877=1,"",IF(AND(TrackingWorksheet!G882 &lt;&gt;"",TrackingWorksheet!G882&lt;=WeeklySummary!$C$7, TrackingWorksheet!H882=Lists!$D$4), "Y", "N"))</f>
        <v/>
      </c>
      <c r="F877" s="10" t="str">
        <f>IF(B877=1,"",IF(AND(TrackingWorksheet!I882 &lt;&gt;"", TrackingWorksheet!I882&lt;=WeeklySummary!$C$7, TrackingWorksheet!J882=Lists!$D$4), "Y", "N"))</f>
        <v/>
      </c>
      <c r="G877" s="10" t="str">
        <f>IF(B877=1,"",IF(AND(TrackingWorksheet!G882 &lt;&gt;"",TrackingWorksheet!G882&lt;=WeeklySummary!$C$7, TrackingWorksheet!H882=Lists!$D$5), "Y", "N"))</f>
        <v/>
      </c>
      <c r="H877" s="10" t="str">
        <f>IF(B877=1,"",IF(AND(TrackingWorksheet!I882 &lt;&gt;"", TrackingWorksheet!I882&lt;=WeeklySummary!$C$7, TrackingWorksheet!J882=Lists!$D$5), "Y", "N"))</f>
        <v/>
      </c>
      <c r="I877" s="20" t="str">
        <f>IF(B877=1,"",IF(AND(TrackingWorksheet!G882 &lt;&gt;"", TrackingWorksheet!G882&lt;=WeeklySummary!$C$7, TrackingWorksheet!H882=Lists!$D$6), 1, 0))</f>
        <v/>
      </c>
      <c r="J877" s="20" t="str">
        <f t="shared" si="197"/>
        <v/>
      </c>
      <c r="K877" s="10" t="str">
        <f>IF(B877=1,"",IF(AND(TrackingWorksheet!I882&lt;=WeeklySummary!$C$7,TrackingWorksheet!K882="YES"),0,IF(AND(AND(OR(E877="Y",F877="Y"),E877&lt;&gt;F877),G877&lt;&gt;"Y", H877&lt;&gt;"Y"), 1, 0)))</f>
        <v/>
      </c>
      <c r="L877" s="20" t="str">
        <f t="shared" si="198"/>
        <v/>
      </c>
      <c r="M877" s="10" t="str">
        <f t="shared" si="199"/>
        <v/>
      </c>
      <c r="N877" s="20" t="str">
        <f t="shared" si="200"/>
        <v/>
      </c>
      <c r="O877" s="10" t="str">
        <f>IF(B877=1,"",IF(AND(TrackingWorksheet!I882&lt;=WeeklySummary!$C$7,TrackingWorksheet!K882="YES"),0,IF(AND(AND(OR(G877="Y",H877="Y"),G877&lt;&gt;H877),E877&lt;&gt;"Y", F877&lt;&gt;"Y"), 1, 0)))</f>
        <v/>
      </c>
      <c r="P877" s="20" t="str">
        <f t="shared" si="201"/>
        <v/>
      </c>
      <c r="Q877" s="10" t="str">
        <f t="shared" si="202"/>
        <v/>
      </c>
      <c r="R877" s="10" t="str">
        <f t="shared" si="203"/>
        <v/>
      </c>
      <c r="S877" s="10" t="str">
        <f>IF(B877=1,"",IF(AND(OR(AND(TrackingWorksheet!H882=Lists!$D$7,TrackingWorksheet!H882=TrackingWorksheet!J882),TrackingWorksheet!H882&lt;&gt;TrackingWorksheet!J882),TrackingWorksheet!K882="YES",TrackingWorksheet!H882&lt;&gt;Lists!$D$6,TrackingWorksheet!G882&lt;=WeeklySummary!$C$7,TrackingWorksheet!I882&lt;=WeeklySummary!$C$7),1,0))</f>
        <v/>
      </c>
      <c r="T877" s="10" t="str">
        <f t="shared" si="204"/>
        <v/>
      </c>
      <c r="U877" s="10" t="str">
        <f>IF($B877=1,"",IF(TrackingWorksheet!$K882="YES",1, 0)*D877)</f>
        <v/>
      </c>
      <c r="V877" s="20">
        <f t="shared" si="193"/>
        <v>0</v>
      </c>
      <c r="W877" s="20">
        <f t="shared" si="194"/>
        <v>0</v>
      </c>
      <c r="X877" s="10" t="str">
        <f>IF($B877=1,"",IF(AND(TrackingWorksheet!$L882&lt;&gt;"", TrackingWorksheet!$L882&gt;=WeeklySummary!$C$6,TrackingWorksheet!$L882&lt;=WeeklySummary!$C$7,OR(TrackingWorksheet!$H882=Lists!$D$4,TrackingWorksheet!$J882=Lists!$D$4)), 1, 0))</f>
        <v/>
      </c>
      <c r="Y877" s="10" t="str">
        <f>IF($B877=1,"",IF(AND(TrackingWorksheet!$L882&lt;&gt;"", TrackingWorksheet!$L882&gt;=WeeklySummary!$C$6,TrackingWorksheet!$L882&lt;=WeeklySummary!$C$7,OR(TrackingWorksheet!$H882=Lists!$D$5,TrackingWorksheet!$J882=Lists!$D$5)), 1, 0))</f>
        <v/>
      </c>
      <c r="Z877" s="10" t="str">
        <f>IF($B877=1,"",IF(AND(TrackingWorksheet!$L882&lt;&gt;"", TrackingWorksheet!$L882&gt;=WeeklySummary!$C$6,TrackingWorksheet!$L882&lt;=WeeklySummary!$C$7,OR(TrackingWorksheet!$H882=Lists!$D$6,TrackingWorksheet!$J882=Lists!$D$6)), 1, 0))</f>
        <v/>
      </c>
      <c r="AA877" s="19" t="str">
        <f>IF(B877=1,"",IF(AND(TrackingWorksheet!M882&lt;&gt;"",TrackingWorksheet!M882&lt;=WeeklySummary!$C$7),1,0)*D877)</f>
        <v/>
      </c>
      <c r="AB877" s="19" t="str">
        <f>IF(B877=1,"",IF(AND(TrackingWorksheet!N882&lt;&gt;"",TrackingWorksheet!N882&lt;=WeeklySummary!$C$7),1,0)*D877)</f>
        <v/>
      </c>
      <c r="AC877" s="19" t="str">
        <f>IF(B877=1,"",TrackingWorksheet!T882)</f>
        <v/>
      </c>
      <c r="AD877" s="19" t="str">
        <f>IF(B877=1,"",IF(D877*AND(TrackingWorksheet!S882&gt;=Calculations!$BD$3,TrackingWorksheet!U882="",TrackingWorksheet!K882="YES"),1,0))</f>
        <v/>
      </c>
      <c r="AE877" s="19" t="str">
        <f>IF($B877=1,"",IF(AND(TrackingWorksheet!$S882&gt;$BE$3,TrackingWorksheet!$T882=Lists!$P$4),1, 0)*D877)</f>
        <v/>
      </c>
      <c r="AF877" s="19" t="str">
        <f>IF($B877=1,"",IF(AND(TrackingWorksheet!$U882&gt;$BE$3,TrackingWorksheet!$V882=Lists!$P$4),1, 0)*D877)</f>
        <v/>
      </c>
      <c r="AG877" s="19" t="str">
        <f>IF($B877=1,"",IF(AND(TrackingWorksheet!$W882&gt;$BE$3,TrackingWorksheet!$X882=Lists!$P$4),1, 0)*D877)</f>
        <v/>
      </c>
      <c r="AH877" s="19" t="str">
        <f>IF($B877=1,"",IF(AND(TrackingWorksheet!$Y882&gt;$BE$3,TrackingWorksheet!$Z882=Lists!$P$4),1, 0)*D877)</f>
        <v/>
      </c>
      <c r="AI877" s="19" t="str">
        <f>IF($B877=1,"",IF(AND(TrackingWorksheet!$AA882&gt;$BE$3,TrackingWorksheet!$AB882=Lists!$P$4),1, 0)*D877)</f>
        <v/>
      </c>
      <c r="AJ877" s="19" t="str">
        <f>IF($B877=1,"",IF(AND(TrackingWorksheet!$S882&gt;$BE$3,TrackingWorksheet!$T882=Lists!$P$5),1, 0)*D877)</f>
        <v/>
      </c>
      <c r="AK877" s="19" t="str">
        <f>IF($B877=1,"",IF(AND(TrackingWorksheet!$U882&gt;$BE$3,TrackingWorksheet!$V882=Lists!$P$5),1, 0)*D877)</f>
        <v/>
      </c>
      <c r="AL877" s="19" t="str">
        <f>IF($B877=1,"",IF(AND(TrackingWorksheet!$W882&gt;$BE$3,TrackingWorksheet!$X882=Lists!$P$5),1, 0)*D877)</f>
        <v/>
      </c>
      <c r="AM877" s="19" t="str">
        <f>IF($B877=1,"",IF(AND(TrackingWorksheet!$Y882&gt;$BE$3,TrackingWorksheet!$Z882=Lists!$P$5),1, 0)*D877)</f>
        <v/>
      </c>
      <c r="AN877" s="19" t="str">
        <f>IF($B877=1,"",IF(AND(TrackingWorksheet!$AA882&gt;$BE$3,TrackingWorksheet!$AB882=Lists!$P$5),1, 0)*D877)</f>
        <v/>
      </c>
      <c r="AO877" s="19" t="str">
        <f>IF($B877=1,"",IF(AND(TrackingWorksheet!$S882&gt;$BE$3,TrackingWorksheet!$T882=Lists!$P$6),1, 0)*D877)</f>
        <v/>
      </c>
      <c r="AP877" s="19" t="str">
        <f>IF($B877=1,"",IF(AND(TrackingWorksheet!$U882&gt;$BE$3,TrackingWorksheet!$V882=Lists!$P$6),1, 0)*D877)</f>
        <v/>
      </c>
      <c r="AQ877" s="19" t="str">
        <f>IF($B877=1,"",IF(AND(TrackingWorksheet!$W882&gt;$BE$3,TrackingWorksheet!$X882=Lists!$P$6),1, 0)*D877)</f>
        <v/>
      </c>
      <c r="AR877" s="19" t="str">
        <f>IF($B877=1,"",IF(AND(TrackingWorksheet!$Y882&gt;$BE$3,TrackingWorksheet!$Z882=Lists!$P$6),1, 0)*D877)</f>
        <v/>
      </c>
      <c r="AS877" s="19" t="str">
        <f>IF($B877=1,"",IF(AND(TrackingWorksheet!$AA882&gt;$BE$3,TrackingWorksheet!$AB882=Lists!$P$6),1, 0)*D877)</f>
        <v/>
      </c>
      <c r="AT877" s="19">
        <f t="shared" si="195"/>
        <v>0</v>
      </c>
      <c r="AU877" s="19" t="str">
        <f>IF(B877=1,"",IF(AND(TrackingWorksheet!K882="",TrackingWorksheet!M882="", TrackingWorksheet!N882="", TrackingWorksheet!S882="", TrackingWorksheet!V882="", TrackingWorksheet!W882="", TrackingWorksheet!Y882="", TrackingWorksheet!AA882="", V877=1),1,0)*D877)</f>
        <v/>
      </c>
      <c r="AV877" s="19" t="str">
        <f>IF(B877=1,"",IF(D877*AND(TrackingWorksheet!U882&gt;Calculations!$BE$3,TrackingWorksheet!K882="YES"),1,0))</f>
        <v/>
      </c>
      <c r="AW877" s="19" t="str">
        <f>IF(B877=1,"",IF(D877*AND(TrackingWorksheet!W882&gt;Calculations!$BE$3,TrackingWorksheet!K882="YES"),1,0))</f>
        <v/>
      </c>
      <c r="AX877" s="19">
        <f t="shared" si="196"/>
        <v>0</v>
      </c>
      <c r="AY877" s="19">
        <f t="shared" si="192"/>
        <v>0</v>
      </c>
      <c r="AZ877" s="27" t="str">
        <f>IF(B877=1,"",IF(TrackingWorksheet!Q882="","",TrackingWorksheet!Q882))</f>
        <v/>
      </c>
      <c r="BB877" s="4"/>
      <c r="BC877" s="4"/>
      <c r="BD877" s="4"/>
      <c r="BE877" s="4"/>
      <c r="BF877" s="4"/>
      <c r="BG877" s="4" t="str">
        <f>IF(B877=1,"",IF(AND(N877=1,TrackingWorksheet!$I882+14&lt;=WeeklySummary!$C$7),1,0))</f>
        <v/>
      </c>
      <c r="BH877" s="4" t="str">
        <f>IF(B877=1,"",IF(AND(R877=1,TrackingWorksheet!$I882+14&lt;=WeeklySummary!$C$7),1,0))</f>
        <v/>
      </c>
      <c r="BI877" s="4" t="str">
        <f>IF(B877=1,"",IF(AND(J877=1,TrackingWorksheet!$G882+14&lt;=WeeklySummary!$C$7),1,0))</f>
        <v/>
      </c>
      <c r="BJ877" s="4" t="str">
        <f>IF(B877=1,"",IF(AND(T877=1,TrackingWorksheet!$I882+14&lt;=WeeklySummary!$C$7),1,0))</f>
        <v/>
      </c>
      <c r="BK877" s="4" t="str">
        <f>IF(B877=1,"",IF(AND(T877=1,TrackingWorksheet!$G882+14&lt;=WeeklySummary!$C$7),1,0))</f>
        <v/>
      </c>
      <c r="BL877" s="4">
        <f t="shared" si="205"/>
        <v>0</v>
      </c>
    </row>
    <row r="878" spans="2:64" x14ac:dyDescent="0.25">
      <c r="B878" s="27">
        <f>IF(AND(ISBLANK(TrackingWorksheet!B883),ISBLANK(TrackingWorksheet!C883),ISBLANK(TrackingWorksheet!G883),ISBLANK(TrackingWorksheet!H883),
ISBLANK(TrackingWorksheet!I883),ISBLANK(TrackingWorksheet!J883),ISBLANK(TrackingWorksheet!M883),
ISBLANK(TrackingWorksheet!N885)),1,0)</f>
        <v>1</v>
      </c>
      <c r="C878" s="12" t="str">
        <f>IF(B878=1,"",TrackingWorksheet!F883)</f>
        <v/>
      </c>
      <c r="D878" s="20" t="str">
        <f>IF(B878=1,"",IF(AND(TrackingWorksheet!B883&lt;&gt;"",TrackingWorksheet!B883&lt;=WeeklySummary!$C$7,OR(TrackingWorksheet!C883="",TrackingWorksheet!C883&gt;=WeeklySummary!$C$6)),1,0))</f>
        <v/>
      </c>
      <c r="E878" s="10" t="str">
        <f>IF(B878=1,"",IF(AND(TrackingWorksheet!G883 &lt;&gt;"",TrackingWorksheet!G883&lt;=WeeklySummary!$C$7, TrackingWorksheet!H883=Lists!$D$4), "Y", "N"))</f>
        <v/>
      </c>
      <c r="F878" s="10" t="str">
        <f>IF(B878=1,"",IF(AND(TrackingWorksheet!I883 &lt;&gt;"", TrackingWorksheet!I883&lt;=WeeklySummary!$C$7, TrackingWorksheet!J883=Lists!$D$4), "Y", "N"))</f>
        <v/>
      </c>
      <c r="G878" s="10" t="str">
        <f>IF(B878=1,"",IF(AND(TrackingWorksheet!G883 &lt;&gt;"",TrackingWorksheet!G883&lt;=WeeklySummary!$C$7, TrackingWorksheet!H883=Lists!$D$5), "Y", "N"))</f>
        <v/>
      </c>
      <c r="H878" s="10" t="str">
        <f>IF(B878=1,"",IF(AND(TrackingWorksheet!I883 &lt;&gt;"", TrackingWorksheet!I883&lt;=WeeklySummary!$C$7, TrackingWorksheet!J883=Lists!$D$5), "Y", "N"))</f>
        <v/>
      </c>
      <c r="I878" s="20" t="str">
        <f>IF(B878=1,"",IF(AND(TrackingWorksheet!G883 &lt;&gt;"", TrackingWorksheet!G883&lt;=WeeklySummary!$C$7, TrackingWorksheet!H883=Lists!$D$6), 1, 0))</f>
        <v/>
      </c>
      <c r="J878" s="20" t="str">
        <f t="shared" si="197"/>
        <v/>
      </c>
      <c r="K878" s="10" t="str">
        <f>IF(B878=1,"",IF(AND(TrackingWorksheet!I883&lt;=WeeklySummary!$C$7,TrackingWorksheet!K883="YES"),0,IF(AND(AND(OR(E878="Y",F878="Y"),E878&lt;&gt;F878),G878&lt;&gt;"Y", H878&lt;&gt;"Y"), 1, 0)))</f>
        <v/>
      </c>
      <c r="L878" s="20" t="str">
        <f t="shared" si="198"/>
        <v/>
      </c>
      <c r="M878" s="10" t="str">
        <f t="shared" si="199"/>
        <v/>
      </c>
      <c r="N878" s="20" t="str">
        <f t="shared" si="200"/>
        <v/>
      </c>
      <c r="O878" s="10" t="str">
        <f>IF(B878=1,"",IF(AND(TrackingWorksheet!I883&lt;=WeeklySummary!$C$7,TrackingWorksheet!K883="YES"),0,IF(AND(AND(OR(G878="Y",H878="Y"),G878&lt;&gt;H878),E878&lt;&gt;"Y", F878&lt;&gt;"Y"), 1, 0)))</f>
        <v/>
      </c>
      <c r="P878" s="20" t="str">
        <f t="shared" si="201"/>
        <v/>
      </c>
      <c r="Q878" s="10" t="str">
        <f t="shared" si="202"/>
        <v/>
      </c>
      <c r="R878" s="10" t="str">
        <f t="shared" si="203"/>
        <v/>
      </c>
      <c r="S878" s="10" t="str">
        <f>IF(B878=1,"",IF(AND(OR(AND(TrackingWorksheet!H883=Lists!$D$7,TrackingWorksheet!H883=TrackingWorksheet!J883),TrackingWorksheet!H883&lt;&gt;TrackingWorksheet!J883),TrackingWorksheet!K883="YES",TrackingWorksheet!H883&lt;&gt;Lists!$D$6,TrackingWorksheet!G883&lt;=WeeklySummary!$C$7,TrackingWorksheet!I883&lt;=WeeklySummary!$C$7),1,0))</f>
        <v/>
      </c>
      <c r="T878" s="10" t="str">
        <f t="shared" si="204"/>
        <v/>
      </c>
      <c r="U878" s="10" t="str">
        <f>IF($B878=1,"",IF(TrackingWorksheet!$K883="YES",1, 0)*D878)</f>
        <v/>
      </c>
      <c r="V878" s="20">
        <f t="shared" si="193"/>
        <v>0</v>
      </c>
      <c r="W878" s="20">
        <f t="shared" si="194"/>
        <v>0</v>
      </c>
      <c r="X878" s="10" t="str">
        <f>IF($B878=1,"",IF(AND(TrackingWorksheet!$L883&lt;&gt;"", TrackingWorksheet!$L883&gt;=WeeklySummary!$C$6,TrackingWorksheet!$L883&lt;=WeeklySummary!$C$7,OR(TrackingWorksheet!$H883=Lists!$D$4,TrackingWorksheet!$J883=Lists!$D$4)), 1, 0))</f>
        <v/>
      </c>
      <c r="Y878" s="10" t="str">
        <f>IF($B878=1,"",IF(AND(TrackingWorksheet!$L883&lt;&gt;"", TrackingWorksheet!$L883&gt;=WeeklySummary!$C$6,TrackingWorksheet!$L883&lt;=WeeklySummary!$C$7,OR(TrackingWorksheet!$H883=Lists!$D$5,TrackingWorksheet!$J883=Lists!$D$5)), 1, 0))</f>
        <v/>
      </c>
      <c r="Z878" s="10" t="str">
        <f>IF($B878=1,"",IF(AND(TrackingWorksheet!$L883&lt;&gt;"", TrackingWorksheet!$L883&gt;=WeeklySummary!$C$6,TrackingWorksheet!$L883&lt;=WeeklySummary!$C$7,OR(TrackingWorksheet!$H883=Lists!$D$6,TrackingWorksheet!$J883=Lists!$D$6)), 1, 0))</f>
        <v/>
      </c>
      <c r="AA878" s="19" t="str">
        <f>IF(B878=1,"",IF(AND(TrackingWorksheet!M883&lt;&gt;"",TrackingWorksheet!M883&lt;=WeeklySummary!$C$7),1,0)*D878)</f>
        <v/>
      </c>
      <c r="AB878" s="19" t="str">
        <f>IF(B878=1,"",IF(AND(TrackingWorksheet!N883&lt;&gt;"",TrackingWorksheet!N883&lt;=WeeklySummary!$C$7),1,0)*D878)</f>
        <v/>
      </c>
      <c r="AC878" s="19" t="str">
        <f>IF(B878=1,"",TrackingWorksheet!T883)</f>
        <v/>
      </c>
      <c r="AD878" s="19" t="str">
        <f>IF(B878=1,"",IF(D878*AND(TrackingWorksheet!S883&gt;=Calculations!$BD$3,TrackingWorksheet!U883="",TrackingWorksheet!K883="YES"),1,0))</f>
        <v/>
      </c>
      <c r="AE878" s="19" t="str">
        <f>IF($B878=1,"",IF(AND(TrackingWorksheet!$S883&gt;$BE$3,TrackingWorksheet!$T883=Lists!$P$4),1, 0)*D878)</f>
        <v/>
      </c>
      <c r="AF878" s="19" t="str">
        <f>IF($B878=1,"",IF(AND(TrackingWorksheet!$U883&gt;$BE$3,TrackingWorksheet!$V883=Lists!$P$4),1, 0)*D878)</f>
        <v/>
      </c>
      <c r="AG878" s="19" t="str">
        <f>IF($B878=1,"",IF(AND(TrackingWorksheet!$W883&gt;$BE$3,TrackingWorksheet!$X883=Lists!$P$4),1, 0)*D878)</f>
        <v/>
      </c>
      <c r="AH878" s="19" t="str">
        <f>IF($B878=1,"",IF(AND(TrackingWorksheet!$Y883&gt;$BE$3,TrackingWorksheet!$Z883=Lists!$P$4),1, 0)*D878)</f>
        <v/>
      </c>
      <c r="AI878" s="19" t="str">
        <f>IF($B878=1,"",IF(AND(TrackingWorksheet!$AA883&gt;$BE$3,TrackingWorksheet!$AB883=Lists!$P$4),1, 0)*D878)</f>
        <v/>
      </c>
      <c r="AJ878" s="19" t="str">
        <f>IF($B878=1,"",IF(AND(TrackingWorksheet!$S883&gt;$BE$3,TrackingWorksheet!$T883=Lists!$P$5),1, 0)*D878)</f>
        <v/>
      </c>
      <c r="AK878" s="19" t="str">
        <f>IF($B878=1,"",IF(AND(TrackingWorksheet!$U883&gt;$BE$3,TrackingWorksheet!$V883=Lists!$P$5),1, 0)*D878)</f>
        <v/>
      </c>
      <c r="AL878" s="19" t="str">
        <f>IF($B878=1,"",IF(AND(TrackingWorksheet!$W883&gt;$BE$3,TrackingWorksheet!$X883=Lists!$P$5),1, 0)*D878)</f>
        <v/>
      </c>
      <c r="AM878" s="19" t="str">
        <f>IF($B878=1,"",IF(AND(TrackingWorksheet!$Y883&gt;$BE$3,TrackingWorksheet!$Z883=Lists!$P$5),1, 0)*D878)</f>
        <v/>
      </c>
      <c r="AN878" s="19" t="str">
        <f>IF($B878=1,"",IF(AND(TrackingWorksheet!$AA883&gt;$BE$3,TrackingWorksheet!$AB883=Lists!$P$5),1, 0)*D878)</f>
        <v/>
      </c>
      <c r="AO878" s="19" t="str">
        <f>IF($B878=1,"",IF(AND(TrackingWorksheet!$S883&gt;$BE$3,TrackingWorksheet!$T883=Lists!$P$6),1, 0)*D878)</f>
        <v/>
      </c>
      <c r="AP878" s="19" t="str">
        <f>IF($B878=1,"",IF(AND(TrackingWorksheet!$U883&gt;$BE$3,TrackingWorksheet!$V883=Lists!$P$6),1, 0)*D878)</f>
        <v/>
      </c>
      <c r="AQ878" s="19" t="str">
        <f>IF($B878=1,"",IF(AND(TrackingWorksheet!$W883&gt;$BE$3,TrackingWorksheet!$X883=Lists!$P$6),1, 0)*D878)</f>
        <v/>
      </c>
      <c r="AR878" s="19" t="str">
        <f>IF($B878=1,"",IF(AND(TrackingWorksheet!$Y883&gt;$BE$3,TrackingWorksheet!$Z883=Lists!$P$6),1, 0)*D878)</f>
        <v/>
      </c>
      <c r="AS878" s="19" t="str">
        <f>IF($B878=1,"",IF(AND(TrackingWorksheet!$AA883&gt;$BE$3,TrackingWorksheet!$AB883=Lists!$P$6),1, 0)*D878)</f>
        <v/>
      </c>
      <c r="AT878" s="19">
        <f t="shared" si="195"/>
        <v>0</v>
      </c>
      <c r="AU878" s="19" t="str">
        <f>IF(B878=1,"",IF(AND(TrackingWorksheet!K883="",TrackingWorksheet!M883="", TrackingWorksheet!N883="", TrackingWorksheet!S883="", TrackingWorksheet!V883="", TrackingWorksheet!W883="", TrackingWorksheet!Y883="", TrackingWorksheet!AA883="", V878=1),1,0)*D878)</f>
        <v/>
      </c>
      <c r="AV878" s="19" t="str">
        <f>IF(B878=1,"",IF(D878*AND(TrackingWorksheet!U883&gt;Calculations!$BE$3,TrackingWorksheet!K883="YES"),1,0))</f>
        <v/>
      </c>
      <c r="AW878" s="19" t="str">
        <f>IF(B878=1,"",IF(D878*AND(TrackingWorksheet!W883&gt;Calculations!$BE$3,TrackingWorksheet!K883="YES"),1,0))</f>
        <v/>
      </c>
      <c r="AX878" s="19">
        <f t="shared" si="196"/>
        <v>0</v>
      </c>
      <c r="AY878" s="19">
        <f t="shared" si="192"/>
        <v>0</v>
      </c>
      <c r="AZ878" s="27" t="str">
        <f>IF(B878=1,"",IF(TrackingWorksheet!Q883="","",TrackingWorksheet!Q883))</f>
        <v/>
      </c>
      <c r="BB878" s="4"/>
      <c r="BC878" s="4"/>
      <c r="BD878" s="4"/>
      <c r="BE878" s="4"/>
      <c r="BF878" s="4"/>
      <c r="BG878" s="4" t="str">
        <f>IF(B878=1,"",IF(AND(N878=1,TrackingWorksheet!$I883+14&lt;=WeeklySummary!$C$7),1,0))</f>
        <v/>
      </c>
      <c r="BH878" s="4" t="str">
        <f>IF(B878=1,"",IF(AND(R878=1,TrackingWorksheet!$I883+14&lt;=WeeklySummary!$C$7),1,0))</f>
        <v/>
      </c>
      <c r="BI878" s="4" t="str">
        <f>IF(B878=1,"",IF(AND(J878=1,TrackingWorksheet!$G883+14&lt;=WeeklySummary!$C$7),1,0))</f>
        <v/>
      </c>
      <c r="BJ878" s="4" t="str">
        <f>IF(B878=1,"",IF(AND(T878=1,TrackingWorksheet!$I883+14&lt;=WeeklySummary!$C$7),1,0))</f>
        <v/>
      </c>
      <c r="BK878" s="4" t="str">
        <f>IF(B878=1,"",IF(AND(T878=1,TrackingWorksheet!$G883+14&lt;=WeeklySummary!$C$7),1,0))</f>
        <v/>
      </c>
      <c r="BL878" s="4">
        <f t="shared" si="205"/>
        <v>0</v>
      </c>
    </row>
    <row r="879" spans="2:64" x14ac:dyDescent="0.25">
      <c r="B879" s="27">
        <f>IF(AND(ISBLANK(TrackingWorksheet!B884),ISBLANK(TrackingWorksheet!C884),ISBLANK(TrackingWorksheet!G884),ISBLANK(TrackingWorksheet!H884),
ISBLANK(TrackingWorksheet!I884),ISBLANK(TrackingWorksheet!J884),ISBLANK(TrackingWorksheet!M884),
ISBLANK(TrackingWorksheet!N886)),1,0)</f>
        <v>1</v>
      </c>
      <c r="C879" s="12" t="str">
        <f>IF(B879=1,"",TrackingWorksheet!F884)</f>
        <v/>
      </c>
      <c r="D879" s="20" t="str">
        <f>IF(B879=1,"",IF(AND(TrackingWorksheet!B884&lt;&gt;"",TrackingWorksheet!B884&lt;=WeeklySummary!$C$7,OR(TrackingWorksheet!C884="",TrackingWorksheet!C884&gt;=WeeklySummary!$C$6)),1,0))</f>
        <v/>
      </c>
      <c r="E879" s="10" t="str">
        <f>IF(B879=1,"",IF(AND(TrackingWorksheet!G884 &lt;&gt;"",TrackingWorksheet!G884&lt;=WeeklySummary!$C$7, TrackingWorksheet!H884=Lists!$D$4), "Y", "N"))</f>
        <v/>
      </c>
      <c r="F879" s="10" t="str">
        <f>IF(B879=1,"",IF(AND(TrackingWorksheet!I884 &lt;&gt;"", TrackingWorksheet!I884&lt;=WeeklySummary!$C$7, TrackingWorksheet!J884=Lists!$D$4), "Y", "N"))</f>
        <v/>
      </c>
      <c r="G879" s="10" t="str">
        <f>IF(B879=1,"",IF(AND(TrackingWorksheet!G884 &lt;&gt;"",TrackingWorksheet!G884&lt;=WeeklySummary!$C$7, TrackingWorksheet!H884=Lists!$D$5), "Y", "N"))</f>
        <v/>
      </c>
      <c r="H879" s="10" t="str">
        <f>IF(B879=1,"",IF(AND(TrackingWorksheet!I884 &lt;&gt;"", TrackingWorksheet!I884&lt;=WeeklySummary!$C$7, TrackingWorksheet!J884=Lists!$D$5), "Y", "N"))</f>
        <v/>
      </c>
      <c r="I879" s="20" t="str">
        <f>IF(B879=1,"",IF(AND(TrackingWorksheet!G884 &lt;&gt;"", TrackingWorksheet!G884&lt;=WeeklySummary!$C$7, TrackingWorksheet!H884=Lists!$D$6), 1, 0))</f>
        <v/>
      </c>
      <c r="J879" s="20" t="str">
        <f t="shared" si="197"/>
        <v/>
      </c>
      <c r="K879" s="10" t="str">
        <f>IF(B879=1,"",IF(AND(TrackingWorksheet!I884&lt;=WeeklySummary!$C$7,TrackingWorksheet!K884="YES"),0,IF(AND(AND(OR(E879="Y",F879="Y"),E879&lt;&gt;F879),G879&lt;&gt;"Y", H879&lt;&gt;"Y"), 1, 0)))</f>
        <v/>
      </c>
      <c r="L879" s="20" t="str">
        <f t="shared" si="198"/>
        <v/>
      </c>
      <c r="M879" s="10" t="str">
        <f t="shared" si="199"/>
        <v/>
      </c>
      <c r="N879" s="20" t="str">
        <f t="shared" si="200"/>
        <v/>
      </c>
      <c r="O879" s="10" t="str">
        <f>IF(B879=1,"",IF(AND(TrackingWorksheet!I884&lt;=WeeklySummary!$C$7,TrackingWorksheet!K884="YES"),0,IF(AND(AND(OR(G879="Y",H879="Y"),G879&lt;&gt;H879),E879&lt;&gt;"Y", F879&lt;&gt;"Y"), 1, 0)))</f>
        <v/>
      </c>
      <c r="P879" s="20" t="str">
        <f t="shared" si="201"/>
        <v/>
      </c>
      <c r="Q879" s="10" t="str">
        <f t="shared" si="202"/>
        <v/>
      </c>
      <c r="R879" s="10" t="str">
        <f t="shared" si="203"/>
        <v/>
      </c>
      <c r="S879" s="10" t="str">
        <f>IF(B879=1,"",IF(AND(OR(AND(TrackingWorksheet!H884=Lists!$D$7,TrackingWorksheet!H884=TrackingWorksheet!J884),TrackingWorksheet!H884&lt;&gt;TrackingWorksheet!J884),TrackingWorksheet!K884="YES",TrackingWorksheet!H884&lt;&gt;Lists!$D$6,TrackingWorksheet!G884&lt;=WeeklySummary!$C$7,TrackingWorksheet!I884&lt;=WeeklySummary!$C$7),1,0))</f>
        <v/>
      </c>
      <c r="T879" s="10" t="str">
        <f t="shared" si="204"/>
        <v/>
      </c>
      <c r="U879" s="10" t="str">
        <f>IF($B879=1,"",IF(TrackingWorksheet!$K884="YES",1, 0)*D879)</f>
        <v/>
      </c>
      <c r="V879" s="20">
        <f t="shared" si="193"/>
        <v>0</v>
      </c>
      <c r="W879" s="20">
        <f t="shared" si="194"/>
        <v>0</v>
      </c>
      <c r="X879" s="10" t="str">
        <f>IF($B879=1,"",IF(AND(TrackingWorksheet!$L884&lt;&gt;"", TrackingWorksheet!$L884&gt;=WeeklySummary!$C$6,TrackingWorksheet!$L884&lt;=WeeklySummary!$C$7,OR(TrackingWorksheet!$H884=Lists!$D$4,TrackingWorksheet!$J884=Lists!$D$4)), 1, 0))</f>
        <v/>
      </c>
      <c r="Y879" s="10" t="str">
        <f>IF($B879=1,"",IF(AND(TrackingWorksheet!$L884&lt;&gt;"", TrackingWorksheet!$L884&gt;=WeeklySummary!$C$6,TrackingWorksheet!$L884&lt;=WeeklySummary!$C$7,OR(TrackingWorksheet!$H884=Lists!$D$5,TrackingWorksheet!$J884=Lists!$D$5)), 1, 0))</f>
        <v/>
      </c>
      <c r="Z879" s="10" t="str">
        <f>IF($B879=1,"",IF(AND(TrackingWorksheet!$L884&lt;&gt;"", TrackingWorksheet!$L884&gt;=WeeklySummary!$C$6,TrackingWorksheet!$L884&lt;=WeeklySummary!$C$7,OR(TrackingWorksheet!$H884=Lists!$D$6,TrackingWorksheet!$J884=Lists!$D$6)), 1, 0))</f>
        <v/>
      </c>
      <c r="AA879" s="19" t="str">
        <f>IF(B879=1,"",IF(AND(TrackingWorksheet!M884&lt;&gt;"",TrackingWorksheet!M884&lt;=WeeklySummary!$C$7),1,0)*D879)</f>
        <v/>
      </c>
      <c r="AB879" s="19" t="str">
        <f>IF(B879=1,"",IF(AND(TrackingWorksheet!N884&lt;&gt;"",TrackingWorksheet!N884&lt;=WeeklySummary!$C$7),1,0)*D879)</f>
        <v/>
      </c>
      <c r="AC879" s="19" t="str">
        <f>IF(B879=1,"",TrackingWorksheet!T884)</f>
        <v/>
      </c>
      <c r="AD879" s="19" t="str">
        <f>IF(B879=1,"",IF(D879*AND(TrackingWorksheet!S884&gt;=Calculations!$BD$3,TrackingWorksheet!U884="",TrackingWorksheet!K884="YES"),1,0))</f>
        <v/>
      </c>
      <c r="AE879" s="19" t="str">
        <f>IF($B879=1,"",IF(AND(TrackingWorksheet!$S884&gt;$BE$3,TrackingWorksheet!$T884=Lists!$P$4),1, 0)*D879)</f>
        <v/>
      </c>
      <c r="AF879" s="19" t="str">
        <f>IF($B879=1,"",IF(AND(TrackingWorksheet!$U884&gt;$BE$3,TrackingWorksheet!$V884=Lists!$P$4),1, 0)*D879)</f>
        <v/>
      </c>
      <c r="AG879" s="19" t="str">
        <f>IF($B879=1,"",IF(AND(TrackingWorksheet!$W884&gt;$BE$3,TrackingWorksheet!$X884=Lists!$P$4),1, 0)*D879)</f>
        <v/>
      </c>
      <c r="AH879" s="19" t="str">
        <f>IF($B879=1,"",IF(AND(TrackingWorksheet!$Y884&gt;$BE$3,TrackingWorksheet!$Z884=Lists!$P$4),1, 0)*D879)</f>
        <v/>
      </c>
      <c r="AI879" s="19" t="str">
        <f>IF($B879=1,"",IF(AND(TrackingWorksheet!$AA884&gt;$BE$3,TrackingWorksheet!$AB884=Lists!$P$4),1, 0)*D879)</f>
        <v/>
      </c>
      <c r="AJ879" s="19" t="str">
        <f>IF($B879=1,"",IF(AND(TrackingWorksheet!$S884&gt;$BE$3,TrackingWorksheet!$T884=Lists!$P$5),1, 0)*D879)</f>
        <v/>
      </c>
      <c r="AK879" s="19" t="str">
        <f>IF($B879=1,"",IF(AND(TrackingWorksheet!$U884&gt;$BE$3,TrackingWorksheet!$V884=Lists!$P$5),1, 0)*D879)</f>
        <v/>
      </c>
      <c r="AL879" s="19" t="str">
        <f>IF($B879=1,"",IF(AND(TrackingWorksheet!$W884&gt;$BE$3,TrackingWorksheet!$X884=Lists!$P$5),1, 0)*D879)</f>
        <v/>
      </c>
      <c r="AM879" s="19" t="str">
        <f>IF($B879=1,"",IF(AND(TrackingWorksheet!$Y884&gt;$BE$3,TrackingWorksheet!$Z884=Lists!$P$5),1, 0)*D879)</f>
        <v/>
      </c>
      <c r="AN879" s="19" t="str">
        <f>IF($B879=1,"",IF(AND(TrackingWorksheet!$AA884&gt;$BE$3,TrackingWorksheet!$AB884=Lists!$P$5),1, 0)*D879)</f>
        <v/>
      </c>
      <c r="AO879" s="19" t="str">
        <f>IF($B879=1,"",IF(AND(TrackingWorksheet!$S884&gt;$BE$3,TrackingWorksheet!$T884=Lists!$P$6),1, 0)*D879)</f>
        <v/>
      </c>
      <c r="AP879" s="19" t="str">
        <f>IF($B879=1,"",IF(AND(TrackingWorksheet!$U884&gt;$BE$3,TrackingWorksheet!$V884=Lists!$P$6),1, 0)*D879)</f>
        <v/>
      </c>
      <c r="AQ879" s="19" t="str">
        <f>IF($B879=1,"",IF(AND(TrackingWorksheet!$W884&gt;$BE$3,TrackingWorksheet!$X884=Lists!$P$6),1, 0)*D879)</f>
        <v/>
      </c>
      <c r="AR879" s="19" t="str">
        <f>IF($B879=1,"",IF(AND(TrackingWorksheet!$Y884&gt;$BE$3,TrackingWorksheet!$Z884=Lists!$P$6),1, 0)*D879)</f>
        <v/>
      </c>
      <c r="AS879" s="19" t="str">
        <f>IF($B879=1,"",IF(AND(TrackingWorksheet!$AA884&gt;$BE$3,TrackingWorksheet!$AB884=Lists!$P$6),1, 0)*D879)</f>
        <v/>
      </c>
      <c r="AT879" s="19">
        <f t="shared" si="195"/>
        <v>0</v>
      </c>
      <c r="AU879" s="19" t="str">
        <f>IF(B879=1,"",IF(AND(TrackingWorksheet!K884="",TrackingWorksheet!M884="", TrackingWorksheet!N884="", TrackingWorksheet!S884="", TrackingWorksheet!V884="", TrackingWorksheet!W884="", TrackingWorksheet!Y884="", TrackingWorksheet!AA884="", V879=1),1,0)*D879)</f>
        <v/>
      </c>
      <c r="AV879" s="19" t="str">
        <f>IF(B879=1,"",IF(D879*AND(TrackingWorksheet!U884&gt;Calculations!$BE$3,TrackingWorksheet!K884="YES"),1,0))</f>
        <v/>
      </c>
      <c r="AW879" s="19" t="str">
        <f>IF(B879=1,"",IF(D879*AND(TrackingWorksheet!W884&gt;Calculations!$BE$3,TrackingWorksheet!K884="YES"),1,0))</f>
        <v/>
      </c>
      <c r="AX879" s="19">
        <f t="shared" si="196"/>
        <v>0</v>
      </c>
      <c r="AY879" s="19">
        <f t="shared" si="192"/>
        <v>0</v>
      </c>
      <c r="AZ879" s="27" t="str">
        <f>IF(B879=1,"",IF(TrackingWorksheet!Q884="","",TrackingWorksheet!Q884))</f>
        <v/>
      </c>
      <c r="BB879" s="4"/>
      <c r="BC879" s="4"/>
      <c r="BD879" s="4"/>
      <c r="BE879" s="4"/>
      <c r="BF879" s="4"/>
      <c r="BG879" s="4" t="str">
        <f>IF(B879=1,"",IF(AND(N879=1,TrackingWorksheet!$I884+14&lt;=WeeklySummary!$C$7),1,0))</f>
        <v/>
      </c>
      <c r="BH879" s="4" t="str">
        <f>IF(B879=1,"",IF(AND(R879=1,TrackingWorksheet!$I884+14&lt;=WeeklySummary!$C$7),1,0))</f>
        <v/>
      </c>
      <c r="BI879" s="4" t="str">
        <f>IF(B879=1,"",IF(AND(J879=1,TrackingWorksheet!$G884+14&lt;=WeeklySummary!$C$7),1,0))</f>
        <v/>
      </c>
      <c r="BJ879" s="4" t="str">
        <f>IF(B879=1,"",IF(AND(T879=1,TrackingWorksheet!$I884+14&lt;=WeeklySummary!$C$7),1,0))</f>
        <v/>
      </c>
      <c r="BK879" s="4" t="str">
        <f>IF(B879=1,"",IF(AND(T879=1,TrackingWorksheet!$G884+14&lt;=WeeklySummary!$C$7),1,0))</f>
        <v/>
      </c>
      <c r="BL879" s="4">
        <f t="shared" si="205"/>
        <v>0</v>
      </c>
    </row>
    <row r="880" spans="2:64" x14ac:dyDescent="0.25">
      <c r="B880" s="27">
        <f>IF(AND(ISBLANK(TrackingWorksheet!B885),ISBLANK(TrackingWorksheet!C885),ISBLANK(TrackingWorksheet!G885),ISBLANK(TrackingWorksheet!H885),
ISBLANK(TrackingWorksheet!I885),ISBLANK(TrackingWorksheet!J885),ISBLANK(TrackingWorksheet!M885),
ISBLANK(TrackingWorksheet!N887)),1,0)</f>
        <v>1</v>
      </c>
      <c r="C880" s="12" t="str">
        <f>IF(B880=1,"",TrackingWorksheet!F885)</f>
        <v/>
      </c>
      <c r="D880" s="20" t="str">
        <f>IF(B880=1,"",IF(AND(TrackingWorksheet!B885&lt;&gt;"",TrackingWorksheet!B885&lt;=WeeklySummary!$C$7,OR(TrackingWorksheet!C885="",TrackingWorksheet!C885&gt;=WeeklySummary!$C$6)),1,0))</f>
        <v/>
      </c>
      <c r="E880" s="10" t="str">
        <f>IF(B880=1,"",IF(AND(TrackingWorksheet!G885 &lt;&gt;"",TrackingWorksheet!G885&lt;=WeeklySummary!$C$7, TrackingWorksheet!H885=Lists!$D$4), "Y", "N"))</f>
        <v/>
      </c>
      <c r="F880" s="10" t="str">
        <f>IF(B880=1,"",IF(AND(TrackingWorksheet!I885 &lt;&gt;"", TrackingWorksheet!I885&lt;=WeeklySummary!$C$7, TrackingWorksheet!J885=Lists!$D$4), "Y", "N"))</f>
        <v/>
      </c>
      <c r="G880" s="10" t="str">
        <f>IF(B880=1,"",IF(AND(TrackingWorksheet!G885 &lt;&gt;"",TrackingWorksheet!G885&lt;=WeeklySummary!$C$7, TrackingWorksheet!H885=Lists!$D$5), "Y", "N"))</f>
        <v/>
      </c>
      <c r="H880" s="10" t="str">
        <f>IF(B880=1,"",IF(AND(TrackingWorksheet!I885 &lt;&gt;"", TrackingWorksheet!I885&lt;=WeeklySummary!$C$7, TrackingWorksheet!J885=Lists!$D$5), "Y", "N"))</f>
        <v/>
      </c>
      <c r="I880" s="20" t="str">
        <f>IF(B880=1,"",IF(AND(TrackingWorksheet!G885 &lt;&gt;"", TrackingWorksheet!G885&lt;=WeeklySummary!$C$7, TrackingWorksheet!H885=Lists!$D$6), 1, 0))</f>
        <v/>
      </c>
      <c r="J880" s="20" t="str">
        <f t="shared" si="197"/>
        <v/>
      </c>
      <c r="K880" s="10" t="str">
        <f>IF(B880=1,"",IF(AND(TrackingWorksheet!I885&lt;=WeeklySummary!$C$7,TrackingWorksheet!K885="YES"),0,IF(AND(AND(OR(E880="Y",F880="Y"),E880&lt;&gt;F880),G880&lt;&gt;"Y", H880&lt;&gt;"Y"), 1, 0)))</f>
        <v/>
      </c>
      <c r="L880" s="20" t="str">
        <f t="shared" si="198"/>
        <v/>
      </c>
      <c r="M880" s="10" t="str">
        <f t="shared" si="199"/>
        <v/>
      </c>
      <c r="N880" s="20" t="str">
        <f t="shared" si="200"/>
        <v/>
      </c>
      <c r="O880" s="10" t="str">
        <f>IF(B880=1,"",IF(AND(TrackingWorksheet!I885&lt;=WeeklySummary!$C$7,TrackingWorksheet!K885="YES"),0,IF(AND(AND(OR(G880="Y",H880="Y"),G880&lt;&gt;H880),E880&lt;&gt;"Y", F880&lt;&gt;"Y"), 1, 0)))</f>
        <v/>
      </c>
      <c r="P880" s="20" t="str">
        <f t="shared" si="201"/>
        <v/>
      </c>
      <c r="Q880" s="10" t="str">
        <f t="shared" si="202"/>
        <v/>
      </c>
      <c r="R880" s="10" t="str">
        <f t="shared" si="203"/>
        <v/>
      </c>
      <c r="S880" s="10" t="str">
        <f>IF(B880=1,"",IF(AND(OR(AND(TrackingWorksheet!H885=Lists!$D$7,TrackingWorksheet!H885=TrackingWorksheet!J885),TrackingWorksheet!H885&lt;&gt;TrackingWorksheet!J885),TrackingWorksheet!K885="YES",TrackingWorksheet!H885&lt;&gt;Lists!$D$6,TrackingWorksheet!G885&lt;=WeeklySummary!$C$7,TrackingWorksheet!I885&lt;=WeeklySummary!$C$7),1,0))</f>
        <v/>
      </c>
      <c r="T880" s="10" t="str">
        <f t="shared" si="204"/>
        <v/>
      </c>
      <c r="U880" s="10" t="str">
        <f>IF($B880=1,"",IF(TrackingWorksheet!$K885="YES",1, 0)*D880)</f>
        <v/>
      </c>
      <c r="V880" s="20">
        <f t="shared" si="193"/>
        <v>0</v>
      </c>
      <c r="W880" s="20">
        <f t="shared" si="194"/>
        <v>0</v>
      </c>
      <c r="X880" s="10" t="str">
        <f>IF($B880=1,"",IF(AND(TrackingWorksheet!$L885&lt;&gt;"", TrackingWorksheet!$L885&gt;=WeeklySummary!$C$6,TrackingWorksheet!$L885&lt;=WeeklySummary!$C$7,OR(TrackingWorksheet!$H885=Lists!$D$4,TrackingWorksheet!$J885=Lists!$D$4)), 1, 0))</f>
        <v/>
      </c>
      <c r="Y880" s="10" t="str">
        <f>IF($B880=1,"",IF(AND(TrackingWorksheet!$L885&lt;&gt;"", TrackingWorksheet!$L885&gt;=WeeklySummary!$C$6,TrackingWorksheet!$L885&lt;=WeeklySummary!$C$7,OR(TrackingWorksheet!$H885=Lists!$D$5,TrackingWorksheet!$J885=Lists!$D$5)), 1, 0))</f>
        <v/>
      </c>
      <c r="Z880" s="10" t="str">
        <f>IF($B880=1,"",IF(AND(TrackingWorksheet!$L885&lt;&gt;"", TrackingWorksheet!$L885&gt;=WeeklySummary!$C$6,TrackingWorksheet!$L885&lt;=WeeklySummary!$C$7,OR(TrackingWorksheet!$H885=Lists!$D$6,TrackingWorksheet!$J885=Lists!$D$6)), 1, 0))</f>
        <v/>
      </c>
      <c r="AA880" s="19" t="str">
        <f>IF(B880=1,"",IF(AND(TrackingWorksheet!M885&lt;&gt;"",TrackingWorksheet!M885&lt;=WeeklySummary!$C$7),1,0)*D880)</f>
        <v/>
      </c>
      <c r="AB880" s="19" t="str">
        <f>IF(B880=1,"",IF(AND(TrackingWorksheet!N885&lt;&gt;"",TrackingWorksheet!N885&lt;=WeeklySummary!$C$7),1,0)*D880)</f>
        <v/>
      </c>
      <c r="AC880" s="19" t="str">
        <f>IF(B880=1,"",TrackingWorksheet!T885)</f>
        <v/>
      </c>
      <c r="AD880" s="19" t="str">
        <f>IF(B880=1,"",IF(D880*AND(TrackingWorksheet!S885&gt;=Calculations!$BD$3,TrackingWorksheet!U885="",TrackingWorksheet!K885="YES"),1,0))</f>
        <v/>
      </c>
      <c r="AE880" s="19" t="str">
        <f>IF($B880=1,"",IF(AND(TrackingWorksheet!$S885&gt;$BE$3,TrackingWorksheet!$T885=Lists!$P$4),1, 0)*D880)</f>
        <v/>
      </c>
      <c r="AF880" s="19" t="str">
        <f>IF($B880=1,"",IF(AND(TrackingWorksheet!$U885&gt;$BE$3,TrackingWorksheet!$V885=Lists!$P$4),1, 0)*D880)</f>
        <v/>
      </c>
      <c r="AG880" s="19" t="str">
        <f>IF($B880=1,"",IF(AND(TrackingWorksheet!$W885&gt;$BE$3,TrackingWorksheet!$X885=Lists!$P$4),1, 0)*D880)</f>
        <v/>
      </c>
      <c r="AH880" s="19" t="str">
        <f>IF($B880=1,"",IF(AND(TrackingWorksheet!$Y885&gt;$BE$3,TrackingWorksheet!$Z885=Lists!$P$4),1, 0)*D880)</f>
        <v/>
      </c>
      <c r="AI880" s="19" t="str">
        <f>IF($B880=1,"",IF(AND(TrackingWorksheet!$AA885&gt;$BE$3,TrackingWorksheet!$AB885=Lists!$P$4),1, 0)*D880)</f>
        <v/>
      </c>
      <c r="AJ880" s="19" t="str">
        <f>IF($B880=1,"",IF(AND(TrackingWorksheet!$S885&gt;$BE$3,TrackingWorksheet!$T885=Lists!$P$5),1, 0)*D880)</f>
        <v/>
      </c>
      <c r="AK880" s="19" t="str">
        <f>IF($B880=1,"",IF(AND(TrackingWorksheet!$U885&gt;$BE$3,TrackingWorksheet!$V885=Lists!$P$5),1, 0)*D880)</f>
        <v/>
      </c>
      <c r="AL880" s="19" t="str">
        <f>IF($B880=1,"",IF(AND(TrackingWorksheet!$W885&gt;$BE$3,TrackingWorksheet!$X885=Lists!$P$5),1, 0)*D880)</f>
        <v/>
      </c>
      <c r="AM880" s="19" t="str">
        <f>IF($B880=1,"",IF(AND(TrackingWorksheet!$Y885&gt;$BE$3,TrackingWorksheet!$Z885=Lists!$P$5),1, 0)*D880)</f>
        <v/>
      </c>
      <c r="AN880" s="19" t="str">
        <f>IF($B880=1,"",IF(AND(TrackingWorksheet!$AA885&gt;$BE$3,TrackingWorksheet!$AB885=Lists!$P$5),1, 0)*D880)</f>
        <v/>
      </c>
      <c r="AO880" s="19" t="str">
        <f>IF($B880=1,"",IF(AND(TrackingWorksheet!$S885&gt;$BE$3,TrackingWorksheet!$T885=Lists!$P$6),1, 0)*D880)</f>
        <v/>
      </c>
      <c r="AP880" s="19" t="str">
        <f>IF($B880=1,"",IF(AND(TrackingWorksheet!$U885&gt;$BE$3,TrackingWorksheet!$V885=Lists!$P$6),1, 0)*D880)</f>
        <v/>
      </c>
      <c r="AQ880" s="19" t="str">
        <f>IF($B880=1,"",IF(AND(TrackingWorksheet!$W885&gt;$BE$3,TrackingWorksheet!$X885=Lists!$P$6),1, 0)*D880)</f>
        <v/>
      </c>
      <c r="AR880" s="19" t="str">
        <f>IF($B880=1,"",IF(AND(TrackingWorksheet!$Y885&gt;$BE$3,TrackingWorksheet!$Z885=Lists!$P$6),1, 0)*D880)</f>
        <v/>
      </c>
      <c r="AS880" s="19" t="str">
        <f>IF($B880=1,"",IF(AND(TrackingWorksheet!$AA885&gt;$BE$3,TrackingWorksheet!$AB885=Lists!$P$6),1, 0)*D880)</f>
        <v/>
      </c>
      <c r="AT880" s="19">
        <f t="shared" si="195"/>
        <v>0</v>
      </c>
      <c r="AU880" s="19" t="str">
        <f>IF(B880=1,"",IF(AND(TrackingWorksheet!K885="",TrackingWorksheet!M885="", TrackingWorksheet!N885="", TrackingWorksheet!S885="", TrackingWorksheet!V885="", TrackingWorksheet!W885="", TrackingWorksheet!Y885="", TrackingWorksheet!AA885="", V880=1),1,0)*D880)</f>
        <v/>
      </c>
      <c r="AV880" s="19" t="str">
        <f>IF(B880=1,"",IF(D880*AND(TrackingWorksheet!U885&gt;Calculations!$BE$3,TrackingWorksheet!K885="YES"),1,0))</f>
        <v/>
      </c>
      <c r="AW880" s="19" t="str">
        <f>IF(B880=1,"",IF(D880*AND(TrackingWorksheet!W885&gt;Calculations!$BE$3,TrackingWorksheet!K885="YES"),1,0))</f>
        <v/>
      </c>
      <c r="AX880" s="19">
        <f t="shared" si="196"/>
        <v>0</v>
      </c>
      <c r="AY880" s="19">
        <f t="shared" si="192"/>
        <v>0</v>
      </c>
      <c r="AZ880" s="27" t="str">
        <f>IF(B880=1,"",IF(TrackingWorksheet!Q885="","",TrackingWorksheet!Q885))</f>
        <v/>
      </c>
      <c r="BB880" s="4"/>
      <c r="BC880" s="4"/>
      <c r="BD880" s="4"/>
      <c r="BE880" s="4"/>
      <c r="BF880" s="4"/>
      <c r="BG880" s="4" t="str">
        <f>IF(B880=1,"",IF(AND(N880=1,TrackingWorksheet!$I885+14&lt;=WeeklySummary!$C$7),1,0))</f>
        <v/>
      </c>
      <c r="BH880" s="4" t="str">
        <f>IF(B880=1,"",IF(AND(R880=1,TrackingWorksheet!$I885+14&lt;=WeeklySummary!$C$7),1,0))</f>
        <v/>
      </c>
      <c r="BI880" s="4" t="str">
        <f>IF(B880=1,"",IF(AND(J880=1,TrackingWorksheet!$G885+14&lt;=WeeklySummary!$C$7),1,0))</f>
        <v/>
      </c>
      <c r="BJ880" s="4" t="str">
        <f>IF(B880=1,"",IF(AND(T880=1,TrackingWorksheet!$I885+14&lt;=WeeklySummary!$C$7),1,0))</f>
        <v/>
      </c>
      <c r="BK880" s="4" t="str">
        <f>IF(B880=1,"",IF(AND(T880=1,TrackingWorksheet!$G885+14&lt;=WeeklySummary!$C$7),1,0))</f>
        <v/>
      </c>
      <c r="BL880" s="4">
        <f t="shared" si="205"/>
        <v>0</v>
      </c>
    </row>
    <row r="881" spans="2:64" x14ac:dyDescent="0.25">
      <c r="B881" s="27">
        <f>IF(AND(ISBLANK(TrackingWorksheet!B886),ISBLANK(TrackingWorksheet!C886),ISBLANK(TrackingWorksheet!G886),ISBLANK(TrackingWorksheet!H886),
ISBLANK(TrackingWorksheet!I886),ISBLANK(TrackingWorksheet!J886),ISBLANK(TrackingWorksheet!M886),
ISBLANK(TrackingWorksheet!N888)),1,0)</f>
        <v>1</v>
      </c>
      <c r="C881" s="12" t="str">
        <f>IF(B881=1,"",TrackingWorksheet!F886)</f>
        <v/>
      </c>
      <c r="D881" s="20" t="str">
        <f>IF(B881=1,"",IF(AND(TrackingWorksheet!B886&lt;&gt;"",TrackingWorksheet!B886&lt;=WeeklySummary!$C$7,OR(TrackingWorksheet!C886="",TrackingWorksheet!C886&gt;=WeeklySummary!$C$6)),1,0))</f>
        <v/>
      </c>
      <c r="E881" s="10" t="str">
        <f>IF(B881=1,"",IF(AND(TrackingWorksheet!G886 &lt;&gt;"",TrackingWorksheet!G886&lt;=WeeklySummary!$C$7, TrackingWorksheet!H886=Lists!$D$4), "Y", "N"))</f>
        <v/>
      </c>
      <c r="F881" s="10" t="str">
        <f>IF(B881=1,"",IF(AND(TrackingWorksheet!I886 &lt;&gt;"", TrackingWorksheet!I886&lt;=WeeklySummary!$C$7, TrackingWorksheet!J886=Lists!$D$4), "Y", "N"))</f>
        <v/>
      </c>
      <c r="G881" s="10" t="str">
        <f>IF(B881=1,"",IF(AND(TrackingWorksheet!G886 &lt;&gt;"",TrackingWorksheet!G886&lt;=WeeklySummary!$C$7, TrackingWorksheet!H886=Lists!$D$5), "Y", "N"))</f>
        <v/>
      </c>
      <c r="H881" s="10" t="str">
        <f>IF(B881=1,"",IF(AND(TrackingWorksheet!I886 &lt;&gt;"", TrackingWorksheet!I886&lt;=WeeklySummary!$C$7, TrackingWorksheet!J886=Lists!$D$5), "Y", "N"))</f>
        <v/>
      </c>
      <c r="I881" s="20" t="str">
        <f>IF(B881=1,"",IF(AND(TrackingWorksheet!G886 &lt;&gt;"", TrackingWorksheet!G886&lt;=WeeklySummary!$C$7, TrackingWorksheet!H886=Lists!$D$6), 1, 0))</f>
        <v/>
      </c>
      <c r="J881" s="20" t="str">
        <f t="shared" si="197"/>
        <v/>
      </c>
      <c r="K881" s="10" t="str">
        <f>IF(B881=1,"",IF(AND(TrackingWorksheet!I886&lt;=WeeklySummary!$C$7,TrackingWorksheet!K886="YES"),0,IF(AND(AND(OR(E881="Y",F881="Y"),E881&lt;&gt;F881),G881&lt;&gt;"Y", H881&lt;&gt;"Y"), 1, 0)))</f>
        <v/>
      </c>
      <c r="L881" s="20" t="str">
        <f t="shared" si="198"/>
        <v/>
      </c>
      <c r="M881" s="10" t="str">
        <f t="shared" si="199"/>
        <v/>
      </c>
      <c r="N881" s="20" t="str">
        <f t="shared" si="200"/>
        <v/>
      </c>
      <c r="O881" s="10" t="str">
        <f>IF(B881=1,"",IF(AND(TrackingWorksheet!I886&lt;=WeeklySummary!$C$7,TrackingWorksheet!K886="YES"),0,IF(AND(AND(OR(G881="Y",H881="Y"),G881&lt;&gt;H881),E881&lt;&gt;"Y", F881&lt;&gt;"Y"), 1, 0)))</f>
        <v/>
      </c>
      <c r="P881" s="20" t="str">
        <f t="shared" si="201"/>
        <v/>
      </c>
      <c r="Q881" s="10" t="str">
        <f t="shared" si="202"/>
        <v/>
      </c>
      <c r="R881" s="10" t="str">
        <f t="shared" si="203"/>
        <v/>
      </c>
      <c r="S881" s="10" t="str">
        <f>IF(B881=1,"",IF(AND(OR(AND(TrackingWorksheet!H886=Lists!$D$7,TrackingWorksheet!H886=TrackingWorksheet!J886),TrackingWorksheet!H886&lt;&gt;TrackingWorksheet!J886),TrackingWorksheet!K886="YES",TrackingWorksheet!H886&lt;&gt;Lists!$D$6,TrackingWorksheet!G886&lt;=WeeklySummary!$C$7,TrackingWorksheet!I886&lt;=WeeklySummary!$C$7),1,0))</f>
        <v/>
      </c>
      <c r="T881" s="10" t="str">
        <f t="shared" si="204"/>
        <v/>
      </c>
      <c r="U881" s="10" t="str">
        <f>IF($B881=1,"",IF(TrackingWorksheet!$K886="YES",1, 0)*D881)</f>
        <v/>
      </c>
      <c r="V881" s="20">
        <f t="shared" si="193"/>
        <v>0</v>
      </c>
      <c r="W881" s="20">
        <f t="shared" si="194"/>
        <v>0</v>
      </c>
      <c r="X881" s="10" t="str">
        <f>IF($B881=1,"",IF(AND(TrackingWorksheet!$L886&lt;&gt;"", TrackingWorksheet!$L886&gt;=WeeklySummary!$C$6,TrackingWorksheet!$L886&lt;=WeeklySummary!$C$7,OR(TrackingWorksheet!$H886=Lists!$D$4,TrackingWorksheet!$J886=Lists!$D$4)), 1, 0))</f>
        <v/>
      </c>
      <c r="Y881" s="10" t="str">
        <f>IF($B881=1,"",IF(AND(TrackingWorksheet!$L886&lt;&gt;"", TrackingWorksheet!$L886&gt;=WeeklySummary!$C$6,TrackingWorksheet!$L886&lt;=WeeklySummary!$C$7,OR(TrackingWorksheet!$H886=Lists!$D$5,TrackingWorksheet!$J886=Lists!$D$5)), 1, 0))</f>
        <v/>
      </c>
      <c r="Z881" s="10" t="str">
        <f>IF($B881=1,"",IF(AND(TrackingWorksheet!$L886&lt;&gt;"", TrackingWorksheet!$L886&gt;=WeeklySummary!$C$6,TrackingWorksheet!$L886&lt;=WeeklySummary!$C$7,OR(TrackingWorksheet!$H886=Lists!$D$6,TrackingWorksheet!$J886=Lists!$D$6)), 1, 0))</f>
        <v/>
      </c>
      <c r="AA881" s="19" t="str">
        <f>IF(B881=1,"",IF(AND(TrackingWorksheet!M886&lt;&gt;"",TrackingWorksheet!M886&lt;=WeeklySummary!$C$7),1,0)*D881)</f>
        <v/>
      </c>
      <c r="AB881" s="19" t="str">
        <f>IF(B881=1,"",IF(AND(TrackingWorksheet!N886&lt;&gt;"",TrackingWorksheet!N886&lt;=WeeklySummary!$C$7),1,0)*D881)</f>
        <v/>
      </c>
      <c r="AC881" s="19" t="str">
        <f>IF(B881=1,"",TrackingWorksheet!T886)</f>
        <v/>
      </c>
      <c r="AD881" s="19" t="str">
        <f>IF(B881=1,"",IF(D881*AND(TrackingWorksheet!S886&gt;=Calculations!$BD$3,TrackingWorksheet!U886="",TrackingWorksheet!K886="YES"),1,0))</f>
        <v/>
      </c>
      <c r="AE881" s="19" t="str">
        <f>IF($B881=1,"",IF(AND(TrackingWorksheet!$S886&gt;$BE$3,TrackingWorksheet!$T886=Lists!$P$4),1, 0)*D881)</f>
        <v/>
      </c>
      <c r="AF881" s="19" t="str">
        <f>IF($B881=1,"",IF(AND(TrackingWorksheet!$U886&gt;$BE$3,TrackingWorksheet!$V886=Lists!$P$4),1, 0)*D881)</f>
        <v/>
      </c>
      <c r="AG881" s="19" t="str">
        <f>IF($B881=1,"",IF(AND(TrackingWorksheet!$W886&gt;$BE$3,TrackingWorksheet!$X886=Lists!$P$4),1, 0)*D881)</f>
        <v/>
      </c>
      <c r="AH881" s="19" t="str">
        <f>IF($B881=1,"",IF(AND(TrackingWorksheet!$Y886&gt;$BE$3,TrackingWorksheet!$Z886=Lists!$P$4),1, 0)*D881)</f>
        <v/>
      </c>
      <c r="AI881" s="19" t="str">
        <f>IF($B881=1,"",IF(AND(TrackingWorksheet!$AA886&gt;$BE$3,TrackingWorksheet!$AB886=Lists!$P$4),1, 0)*D881)</f>
        <v/>
      </c>
      <c r="AJ881" s="19" t="str">
        <f>IF($B881=1,"",IF(AND(TrackingWorksheet!$S886&gt;$BE$3,TrackingWorksheet!$T886=Lists!$P$5),1, 0)*D881)</f>
        <v/>
      </c>
      <c r="AK881" s="19" t="str">
        <f>IF($B881=1,"",IF(AND(TrackingWorksheet!$U886&gt;$BE$3,TrackingWorksheet!$V886=Lists!$P$5),1, 0)*D881)</f>
        <v/>
      </c>
      <c r="AL881" s="19" t="str">
        <f>IF($B881=1,"",IF(AND(TrackingWorksheet!$W886&gt;$BE$3,TrackingWorksheet!$X886=Lists!$P$5),1, 0)*D881)</f>
        <v/>
      </c>
      <c r="AM881" s="19" t="str">
        <f>IF($B881=1,"",IF(AND(TrackingWorksheet!$Y886&gt;$BE$3,TrackingWorksheet!$Z886=Lists!$P$5),1, 0)*D881)</f>
        <v/>
      </c>
      <c r="AN881" s="19" t="str">
        <f>IF($B881=1,"",IF(AND(TrackingWorksheet!$AA886&gt;$BE$3,TrackingWorksheet!$AB886=Lists!$P$5),1, 0)*D881)</f>
        <v/>
      </c>
      <c r="AO881" s="19" t="str">
        <f>IF($B881=1,"",IF(AND(TrackingWorksheet!$S886&gt;$BE$3,TrackingWorksheet!$T886=Lists!$P$6),1, 0)*D881)</f>
        <v/>
      </c>
      <c r="AP881" s="19" t="str">
        <f>IF($B881=1,"",IF(AND(TrackingWorksheet!$U886&gt;$BE$3,TrackingWorksheet!$V886=Lists!$P$6),1, 0)*D881)</f>
        <v/>
      </c>
      <c r="AQ881" s="19" t="str">
        <f>IF($B881=1,"",IF(AND(TrackingWorksheet!$W886&gt;$BE$3,TrackingWorksheet!$X886=Lists!$P$6),1, 0)*D881)</f>
        <v/>
      </c>
      <c r="AR881" s="19" t="str">
        <f>IF($B881=1,"",IF(AND(TrackingWorksheet!$Y886&gt;$BE$3,TrackingWorksheet!$Z886=Lists!$P$6),1, 0)*D881)</f>
        <v/>
      </c>
      <c r="AS881" s="19" t="str">
        <f>IF($B881=1,"",IF(AND(TrackingWorksheet!$AA886&gt;$BE$3,TrackingWorksheet!$AB886=Lists!$P$6),1, 0)*D881)</f>
        <v/>
      </c>
      <c r="AT881" s="19">
        <f t="shared" si="195"/>
        <v>0</v>
      </c>
      <c r="AU881" s="19" t="str">
        <f>IF(B881=1,"",IF(AND(TrackingWorksheet!K886="",TrackingWorksheet!M886="", TrackingWorksheet!N886="", TrackingWorksheet!S886="", TrackingWorksheet!V886="", TrackingWorksheet!W886="", TrackingWorksheet!Y886="", TrackingWorksheet!AA886="", V881=1),1,0)*D881)</f>
        <v/>
      </c>
      <c r="AV881" s="19" t="str">
        <f>IF(B881=1,"",IF(D881*AND(TrackingWorksheet!U886&gt;Calculations!$BE$3,TrackingWorksheet!K886="YES"),1,0))</f>
        <v/>
      </c>
      <c r="AW881" s="19" t="str">
        <f>IF(B881=1,"",IF(D881*AND(TrackingWorksheet!W886&gt;Calculations!$BE$3,TrackingWorksheet!K886="YES"),1,0))</f>
        <v/>
      </c>
      <c r="AX881" s="19">
        <f t="shared" si="196"/>
        <v>0</v>
      </c>
      <c r="AY881" s="19">
        <f t="shared" si="192"/>
        <v>0</v>
      </c>
      <c r="AZ881" s="27" t="str">
        <f>IF(B881=1,"",IF(TrackingWorksheet!Q886="","",TrackingWorksheet!Q886))</f>
        <v/>
      </c>
      <c r="BB881" s="4"/>
      <c r="BC881" s="4"/>
      <c r="BD881" s="4"/>
      <c r="BE881" s="4"/>
      <c r="BF881" s="4"/>
      <c r="BG881" s="4" t="str">
        <f>IF(B881=1,"",IF(AND(N881=1,TrackingWorksheet!$I886+14&lt;=WeeklySummary!$C$7),1,0))</f>
        <v/>
      </c>
      <c r="BH881" s="4" t="str">
        <f>IF(B881=1,"",IF(AND(R881=1,TrackingWorksheet!$I886+14&lt;=WeeklySummary!$C$7),1,0))</f>
        <v/>
      </c>
      <c r="BI881" s="4" t="str">
        <f>IF(B881=1,"",IF(AND(J881=1,TrackingWorksheet!$G886+14&lt;=WeeklySummary!$C$7),1,0))</f>
        <v/>
      </c>
      <c r="BJ881" s="4" t="str">
        <f>IF(B881=1,"",IF(AND(T881=1,TrackingWorksheet!$I886+14&lt;=WeeklySummary!$C$7),1,0))</f>
        <v/>
      </c>
      <c r="BK881" s="4" t="str">
        <f>IF(B881=1,"",IF(AND(T881=1,TrackingWorksheet!$G886+14&lt;=WeeklySummary!$C$7),1,0))</f>
        <v/>
      </c>
      <c r="BL881" s="4">
        <f t="shared" si="205"/>
        <v>0</v>
      </c>
    </row>
    <row r="882" spans="2:64" x14ac:dyDescent="0.25">
      <c r="B882" s="27">
        <f>IF(AND(ISBLANK(TrackingWorksheet!B887),ISBLANK(TrackingWorksheet!C887),ISBLANK(TrackingWorksheet!G887),ISBLANK(TrackingWorksheet!H887),
ISBLANK(TrackingWorksheet!I887),ISBLANK(TrackingWorksheet!J887),ISBLANK(TrackingWorksheet!M887),
ISBLANK(TrackingWorksheet!N889)),1,0)</f>
        <v>1</v>
      </c>
      <c r="C882" s="12" t="str">
        <f>IF(B882=1,"",TrackingWorksheet!F887)</f>
        <v/>
      </c>
      <c r="D882" s="20" t="str">
        <f>IF(B882=1,"",IF(AND(TrackingWorksheet!B887&lt;&gt;"",TrackingWorksheet!B887&lt;=WeeklySummary!$C$7,OR(TrackingWorksheet!C887="",TrackingWorksheet!C887&gt;=WeeklySummary!$C$6)),1,0))</f>
        <v/>
      </c>
      <c r="E882" s="10" t="str">
        <f>IF(B882=1,"",IF(AND(TrackingWorksheet!G887 &lt;&gt;"",TrackingWorksheet!G887&lt;=WeeklySummary!$C$7, TrackingWorksheet!H887=Lists!$D$4), "Y", "N"))</f>
        <v/>
      </c>
      <c r="F882" s="10" t="str">
        <f>IF(B882=1,"",IF(AND(TrackingWorksheet!I887 &lt;&gt;"", TrackingWorksheet!I887&lt;=WeeklySummary!$C$7, TrackingWorksheet!J887=Lists!$D$4), "Y", "N"))</f>
        <v/>
      </c>
      <c r="G882" s="10" t="str">
        <f>IF(B882=1,"",IF(AND(TrackingWorksheet!G887 &lt;&gt;"",TrackingWorksheet!G887&lt;=WeeklySummary!$C$7, TrackingWorksheet!H887=Lists!$D$5), "Y", "N"))</f>
        <v/>
      </c>
      <c r="H882" s="10" t="str">
        <f>IF(B882=1,"",IF(AND(TrackingWorksheet!I887 &lt;&gt;"", TrackingWorksheet!I887&lt;=WeeklySummary!$C$7, TrackingWorksheet!J887=Lists!$D$5), "Y", "N"))</f>
        <v/>
      </c>
      <c r="I882" s="20" t="str">
        <f>IF(B882=1,"",IF(AND(TrackingWorksheet!G887 &lt;&gt;"", TrackingWorksheet!G887&lt;=WeeklySummary!$C$7, TrackingWorksheet!H887=Lists!$D$6), 1, 0))</f>
        <v/>
      </c>
      <c r="J882" s="20" t="str">
        <f t="shared" si="197"/>
        <v/>
      </c>
      <c r="K882" s="10" t="str">
        <f>IF(B882=1,"",IF(AND(TrackingWorksheet!I887&lt;=WeeklySummary!$C$7,TrackingWorksheet!K887="YES"),0,IF(AND(AND(OR(E882="Y",F882="Y"),E882&lt;&gt;F882),G882&lt;&gt;"Y", H882&lt;&gt;"Y"), 1, 0)))</f>
        <v/>
      </c>
      <c r="L882" s="20" t="str">
        <f t="shared" si="198"/>
        <v/>
      </c>
      <c r="M882" s="10" t="str">
        <f t="shared" si="199"/>
        <v/>
      </c>
      <c r="N882" s="20" t="str">
        <f t="shared" si="200"/>
        <v/>
      </c>
      <c r="O882" s="10" t="str">
        <f>IF(B882=1,"",IF(AND(TrackingWorksheet!I887&lt;=WeeklySummary!$C$7,TrackingWorksheet!K887="YES"),0,IF(AND(AND(OR(G882="Y",H882="Y"),G882&lt;&gt;H882),E882&lt;&gt;"Y", F882&lt;&gt;"Y"), 1, 0)))</f>
        <v/>
      </c>
      <c r="P882" s="20" t="str">
        <f t="shared" si="201"/>
        <v/>
      </c>
      <c r="Q882" s="10" t="str">
        <f t="shared" si="202"/>
        <v/>
      </c>
      <c r="R882" s="10" t="str">
        <f t="shared" si="203"/>
        <v/>
      </c>
      <c r="S882" s="10" t="str">
        <f>IF(B882=1,"",IF(AND(OR(AND(TrackingWorksheet!H887=Lists!$D$7,TrackingWorksheet!H887=TrackingWorksheet!J887),TrackingWorksheet!H887&lt;&gt;TrackingWorksheet!J887),TrackingWorksheet!K887="YES",TrackingWorksheet!H887&lt;&gt;Lists!$D$6,TrackingWorksheet!G887&lt;=WeeklySummary!$C$7,TrackingWorksheet!I887&lt;=WeeklySummary!$C$7),1,0))</f>
        <v/>
      </c>
      <c r="T882" s="10" t="str">
        <f t="shared" si="204"/>
        <v/>
      </c>
      <c r="U882" s="10" t="str">
        <f>IF($B882=1,"",IF(TrackingWorksheet!$K887="YES",1, 0)*D882)</f>
        <v/>
      </c>
      <c r="V882" s="20">
        <f t="shared" si="193"/>
        <v>0</v>
      </c>
      <c r="W882" s="20">
        <f t="shared" si="194"/>
        <v>0</v>
      </c>
      <c r="X882" s="10" t="str">
        <f>IF($B882=1,"",IF(AND(TrackingWorksheet!$L887&lt;&gt;"", TrackingWorksheet!$L887&gt;=WeeklySummary!$C$6,TrackingWorksheet!$L887&lt;=WeeklySummary!$C$7,OR(TrackingWorksheet!$H887=Lists!$D$4,TrackingWorksheet!$J887=Lists!$D$4)), 1, 0))</f>
        <v/>
      </c>
      <c r="Y882" s="10" t="str">
        <f>IF($B882=1,"",IF(AND(TrackingWorksheet!$L887&lt;&gt;"", TrackingWorksheet!$L887&gt;=WeeklySummary!$C$6,TrackingWorksheet!$L887&lt;=WeeklySummary!$C$7,OR(TrackingWorksheet!$H887=Lists!$D$5,TrackingWorksheet!$J887=Lists!$D$5)), 1, 0))</f>
        <v/>
      </c>
      <c r="Z882" s="10" t="str">
        <f>IF($B882=1,"",IF(AND(TrackingWorksheet!$L887&lt;&gt;"", TrackingWorksheet!$L887&gt;=WeeklySummary!$C$6,TrackingWorksheet!$L887&lt;=WeeklySummary!$C$7,OR(TrackingWorksheet!$H887=Lists!$D$6,TrackingWorksheet!$J887=Lists!$D$6)), 1, 0))</f>
        <v/>
      </c>
      <c r="AA882" s="19" t="str">
        <f>IF(B882=1,"",IF(AND(TrackingWorksheet!M887&lt;&gt;"",TrackingWorksheet!M887&lt;=WeeklySummary!$C$7),1,0)*D882)</f>
        <v/>
      </c>
      <c r="AB882" s="19" t="str">
        <f>IF(B882=1,"",IF(AND(TrackingWorksheet!N887&lt;&gt;"",TrackingWorksheet!N887&lt;=WeeklySummary!$C$7),1,0)*D882)</f>
        <v/>
      </c>
      <c r="AC882" s="19" t="str">
        <f>IF(B882=1,"",TrackingWorksheet!T887)</f>
        <v/>
      </c>
      <c r="AD882" s="19" t="str">
        <f>IF(B882=1,"",IF(D882*AND(TrackingWorksheet!S887&gt;=Calculations!$BD$3,TrackingWorksheet!U887="",TrackingWorksheet!K887="YES"),1,0))</f>
        <v/>
      </c>
      <c r="AE882" s="19" t="str">
        <f>IF($B882=1,"",IF(AND(TrackingWorksheet!$S887&gt;$BE$3,TrackingWorksheet!$T887=Lists!$P$4),1, 0)*D882)</f>
        <v/>
      </c>
      <c r="AF882" s="19" t="str">
        <f>IF($B882=1,"",IF(AND(TrackingWorksheet!$U887&gt;$BE$3,TrackingWorksheet!$V887=Lists!$P$4),1, 0)*D882)</f>
        <v/>
      </c>
      <c r="AG882" s="19" t="str">
        <f>IF($B882=1,"",IF(AND(TrackingWorksheet!$W887&gt;$BE$3,TrackingWorksheet!$X887=Lists!$P$4),1, 0)*D882)</f>
        <v/>
      </c>
      <c r="AH882" s="19" t="str">
        <f>IF($B882=1,"",IF(AND(TrackingWorksheet!$Y887&gt;$BE$3,TrackingWorksheet!$Z887=Lists!$P$4),1, 0)*D882)</f>
        <v/>
      </c>
      <c r="AI882" s="19" t="str">
        <f>IF($B882=1,"",IF(AND(TrackingWorksheet!$AA887&gt;$BE$3,TrackingWorksheet!$AB887=Lists!$P$4),1, 0)*D882)</f>
        <v/>
      </c>
      <c r="AJ882" s="19" t="str">
        <f>IF($B882=1,"",IF(AND(TrackingWorksheet!$S887&gt;$BE$3,TrackingWorksheet!$T887=Lists!$P$5),1, 0)*D882)</f>
        <v/>
      </c>
      <c r="AK882" s="19" t="str">
        <f>IF($B882=1,"",IF(AND(TrackingWorksheet!$U887&gt;$BE$3,TrackingWorksheet!$V887=Lists!$P$5),1, 0)*D882)</f>
        <v/>
      </c>
      <c r="AL882" s="19" t="str">
        <f>IF($B882=1,"",IF(AND(TrackingWorksheet!$W887&gt;$BE$3,TrackingWorksheet!$X887=Lists!$P$5),1, 0)*D882)</f>
        <v/>
      </c>
      <c r="AM882" s="19" t="str">
        <f>IF($B882=1,"",IF(AND(TrackingWorksheet!$Y887&gt;$BE$3,TrackingWorksheet!$Z887=Lists!$P$5),1, 0)*D882)</f>
        <v/>
      </c>
      <c r="AN882" s="19" t="str">
        <f>IF($B882=1,"",IF(AND(TrackingWorksheet!$AA887&gt;$BE$3,TrackingWorksheet!$AB887=Lists!$P$5),1, 0)*D882)</f>
        <v/>
      </c>
      <c r="AO882" s="19" t="str">
        <f>IF($B882=1,"",IF(AND(TrackingWorksheet!$S887&gt;$BE$3,TrackingWorksheet!$T887=Lists!$P$6),1, 0)*D882)</f>
        <v/>
      </c>
      <c r="AP882" s="19" t="str">
        <f>IF($B882=1,"",IF(AND(TrackingWorksheet!$U887&gt;$BE$3,TrackingWorksheet!$V887=Lists!$P$6),1, 0)*D882)</f>
        <v/>
      </c>
      <c r="AQ882" s="19" t="str">
        <f>IF($B882=1,"",IF(AND(TrackingWorksheet!$W887&gt;$BE$3,TrackingWorksheet!$X887=Lists!$P$6),1, 0)*D882)</f>
        <v/>
      </c>
      <c r="AR882" s="19" t="str">
        <f>IF($B882=1,"",IF(AND(TrackingWorksheet!$Y887&gt;$BE$3,TrackingWorksheet!$Z887=Lists!$P$6),1, 0)*D882)</f>
        <v/>
      </c>
      <c r="AS882" s="19" t="str">
        <f>IF($B882=1,"",IF(AND(TrackingWorksheet!$AA887&gt;$BE$3,TrackingWorksheet!$AB887=Lists!$P$6),1, 0)*D882)</f>
        <v/>
      </c>
      <c r="AT882" s="19">
        <f t="shared" si="195"/>
        <v>0</v>
      </c>
      <c r="AU882" s="19" t="str">
        <f>IF(B882=1,"",IF(AND(TrackingWorksheet!K887="",TrackingWorksheet!M887="", TrackingWorksheet!N887="", TrackingWorksheet!S887="", TrackingWorksheet!V887="", TrackingWorksheet!W887="", TrackingWorksheet!Y887="", TrackingWorksheet!AA887="", V882=1),1,0)*D882)</f>
        <v/>
      </c>
      <c r="AV882" s="19" t="str">
        <f>IF(B882=1,"",IF(D882*AND(TrackingWorksheet!U887&gt;Calculations!$BE$3,TrackingWorksheet!K887="YES"),1,0))</f>
        <v/>
      </c>
      <c r="AW882" s="19" t="str">
        <f>IF(B882=1,"",IF(D882*AND(TrackingWorksheet!W887&gt;Calculations!$BE$3,TrackingWorksheet!K887="YES"),1,0))</f>
        <v/>
      </c>
      <c r="AX882" s="19">
        <f t="shared" si="196"/>
        <v>0</v>
      </c>
      <c r="AY882" s="19">
        <f t="shared" si="192"/>
        <v>0</v>
      </c>
      <c r="AZ882" s="27" t="str">
        <f>IF(B882=1,"",IF(TrackingWorksheet!Q887="","",TrackingWorksheet!Q887))</f>
        <v/>
      </c>
      <c r="BB882" s="4"/>
      <c r="BC882" s="4"/>
      <c r="BD882" s="4"/>
      <c r="BE882" s="4"/>
      <c r="BF882" s="4"/>
      <c r="BG882" s="4" t="str">
        <f>IF(B882=1,"",IF(AND(N882=1,TrackingWorksheet!$I887+14&lt;=WeeklySummary!$C$7),1,0))</f>
        <v/>
      </c>
      <c r="BH882" s="4" t="str">
        <f>IF(B882=1,"",IF(AND(R882=1,TrackingWorksheet!$I887+14&lt;=WeeklySummary!$C$7),1,0))</f>
        <v/>
      </c>
      <c r="BI882" s="4" t="str">
        <f>IF(B882=1,"",IF(AND(J882=1,TrackingWorksheet!$G887+14&lt;=WeeklySummary!$C$7),1,0))</f>
        <v/>
      </c>
      <c r="BJ882" s="4" t="str">
        <f>IF(B882=1,"",IF(AND(T882=1,TrackingWorksheet!$I887+14&lt;=WeeklySummary!$C$7),1,0))</f>
        <v/>
      </c>
      <c r="BK882" s="4" t="str">
        <f>IF(B882=1,"",IF(AND(T882=1,TrackingWorksheet!$G887+14&lt;=WeeklySummary!$C$7),1,0))</f>
        <v/>
      </c>
      <c r="BL882" s="4">
        <f t="shared" si="205"/>
        <v>0</v>
      </c>
    </row>
    <row r="883" spans="2:64" x14ac:dyDescent="0.25">
      <c r="B883" s="27">
        <f>IF(AND(ISBLANK(TrackingWorksheet!B888),ISBLANK(TrackingWorksheet!C888),ISBLANK(TrackingWorksheet!G888),ISBLANK(TrackingWorksheet!H888),
ISBLANK(TrackingWorksheet!I888),ISBLANK(TrackingWorksheet!J888),ISBLANK(TrackingWorksheet!M888),
ISBLANK(TrackingWorksheet!N890)),1,0)</f>
        <v>1</v>
      </c>
      <c r="C883" s="12" t="str">
        <f>IF(B883=1,"",TrackingWorksheet!F888)</f>
        <v/>
      </c>
      <c r="D883" s="20" t="str">
        <f>IF(B883=1,"",IF(AND(TrackingWorksheet!B888&lt;&gt;"",TrackingWorksheet!B888&lt;=WeeklySummary!$C$7,OR(TrackingWorksheet!C888="",TrackingWorksheet!C888&gt;=WeeklySummary!$C$6)),1,0))</f>
        <v/>
      </c>
      <c r="E883" s="10" t="str">
        <f>IF(B883=1,"",IF(AND(TrackingWorksheet!G888 &lt;&gt;"",TrackingWorksheet!G888&lt;=WeeklySummary!$C$7, TrackingWorksheet!H888=Lists!$D$4), "Y", "N"))</f>
        <v/>
      </c>
      <c r="F883" s="10" t="str">
        <f>IF(B883=1,"",IF(AND(TrackingWorksheet!I888 &lt;&gt;"", TrackingWorksheet!I888&lt;=WeeklySummary!$C$7, TrackingWorksheet!J888=Lists!$D$4), "Y", "N"))</f>
        <v/>
      </c>
      <c r="G883" s="10" t="str">
        <f>IF(B883=1,"",IF(AND(TrackingWorksheet!G888 &lt;&gt;"",TrackingWorksheet!G888&lt;=WeeklySummary!$C$7, TrackingWorksheet!H888=Lists!$D$5), "Y", "N"))</f>
        <v/>
      </c>
      <c r="H883" s="10" t="str">
        <f>IF(B883=1,"",IF(AND(TrackingWorksheet!I888 &lt;&gt;"", TrackingWorksheet!I888&lt;=WeeklySummary!$C$7, TrackingWorksheet!J888=Lists!$D$5), "Y", "N"))</f>
        <v/>
      </c>
      <c r="I883" s="20" t="str">
        <f>IF(B883=1,"",IF(AND(TrackingWorksheet!G888 &lt;&gt;"", TrackingWorksheet!G888&lt;=WeeklySummary!$C$7, TrackingWorksheet!H888=Lists!$D$6), 1, 0))</f>
        <v/>
      </c>
      <c r="J883" s="20" t="str">
        <f t="shared" si="197"/>
        <v/>
      </c>
      <c r="K883" s="10" t="str">
        <f>IF(B883=1,"",IF(AND(TrackingWorksheet!I888&lt;=WeeklySummary!$C$7,TrackingWorksheet!K888="YES"),0,IF(AND(AND(OR(E883="Y",F883="Y"),E883&lt;&gt;F883),G883&lt;&gt;"Y", H883&lt;&gt;"Y"), 1, 0)))</f>
        <v/>
      </c>
      <c r="L883" s="20" t="str">
        <f t="shared" si="198"/>
        <v/>
      </c>
      <c r="M883" s="10" t="str">
        <f t="shared" si="199"/>
        <v/>
      </c>
      <c r="N883" s="20" t="str">
        <f t="shared" si="200"/>
        <v/>
      </c>
      <c r="O883" s="10" t="str">
        <f>IF(B883=1,"",IF(AND(TrackingWorksheet!I888&lt;=WeeklySummary!$C$7,TrackingWorksheet!K888="YES"),0,IF(AND(AND(OR(G883="Y",H883="Y"),G883&lt;&gt;H883),E883&lt;&gt;"Y", F883&lt;&gt;"Y"), 1, 0)))</f>
        <v/>
      </c>
      <c r="P883" s="20" t="str">
        <f t="shared" si="201"/>
        <v/>
      </c>
      <c r="Q883" s="10" t="str">
        <f t="shared" si="202"/>
        <v/>
      </c>
      <c r="R883" s="10" t="str">
        <f t="shared" si="203"/>
        <v/>
      </c>
      <c r="S883" s="10" t="str">
        <f>IF(B883=1,"",IF(AND(OR(AND(TrackingWorksheet!H888=Lists!$D$7,TrackingWorksheet!H888=TrackingWorksheet!J888),TrackingWorksheet!H888&lt;&gt;TrackingWorksheet!J888),TrackingWorksheet!K888="YES",TrackingWorksheet!H888&lt;&gt;Lists!$D$6,TrackingWorksheet!G888&lt;=WeeklySummary!$C$7,TrackingWorksheet!I888&lt;=WeeklySummary!$C$7),1,0))</f>
        <v/>
      </c>
      <c r="T883" s="10" t="str">
        <f t="shared" si="204"/>
        <v/>
      </c>
      <c r="U883" s="10" t="str">
        <f>IF($B883=1,"",IF(TrackingWorksheet!$K888="YES",1, 0)*D883)</f>
        <v/>
      </c>
      <c r="V883" s="20">
        <f t="shared" si="193"/>
        <v>0</v>
      </c>
      <c r="W883" s="20">
        <f t="shared" si="194"/>
        <v>0</v>
      </c>
      <c r="X883" s="10" t="str">
        <f>IF($B883=1,"",IF(AND(TrackingWorksheet!$L888&lt;&gt;"", TrackingWorksheet!$L888&gt;=WeeklySummary!$C$6,TrackingWorksheet!$L888&lt;=WeeklySummary!$C$7,OR(TrackingWorksheet!$H888=Lists!$D$4,TrackingWorksheet!$J888=Lists!$D$4)), 1, 0))</f>
        <v/>
      </c>
      <c r="Y883" s="10" t="str">
        <f>IF($B883=1,"",IF(AND(TrackingWorksheet!$L888&lt;&gt;"", TrackingWorksheet!$L888&gt;=WeeklySummary!$C$6,TrackingWorksheet!$L888&lt;=WeeklySummary!$C$7,OR(TrackingWorksheet!$H888=Lists!$D$5,TrackingWorksheet!$J888=Lists!$D$5)), 1, 0))</f>
        <v/>
      </c>
      <c r="Z883" s="10" t="str">
        <f>IF($B883=1,"",IF(AND(TrackingWorksheet!$L888&lt;&gt;"", TrackingWorksheet!$L888&gt;=WeeklySummary!$C$6,TrackingWorksheet!$L888&lt;=WeeklySummary!$C$7,OR(TrackingWorksheet!$H888=Lists!$D$6,TrackingWorksheet!$J888=Lists!$D$6)), 1, 0))</f>
        <v/>
      </c>
      <c r="AA883" s="19" t="str">
        <f>IF(B883=1,"",IF(AND(TrackingWorksheet!M888&lt;&gt;"",TrackingWorksheet!M888&lt;=WeeklySummary!$C$7),1,0)*D883)</f>
        <v/>
      </c>
      <c r="AB883" s="19" t="str">
        <f>IF(B883=1,"",IF(AND(TrackingWorksheet!N888&lt;&gt;"",TrackingWorksheet!N888&lt;=WeeklySummary!$C$7),1,0)*D883)</f>
        <v/>
      </c>
      <c r="AC883" s="19" t="str">
        <f>IF(B883=1,"",TrackingWorksheet!T888)</f>
        <v/>
      </c>
      <c r="AD883" s="19" t="str">
        <f>IF(B883=1,"",IF(D883*AND(TrackingWorksheet!S888&gt;=Calculations!$BD$3,TrackingWorksheet!U888="",TrackingWorksheet!K888="YES"),1,0))</f>
        <v/>
      </c>
      <c r="AE883" s="19" t="str">
        <f>IF($B883=1,"",IF(AND(TrackingWorksheet!$S888&gt;$BE$3,TrackingWorksheet!$T888=Lists!$P$4),1, 0)*D883)</f>
        <v/>
      </c>
      <c r="AF883" s="19" t="str">
        <f>IF($B883=1,"",IF(AND(TrackingWorksheet!$U888&gt;$BE$3,TrackingWorksheet!$V888=Lists!$P$4),1, 0)*D883)</f>
        <v/>
      </c>
      <c r="AG883" s="19" t="str">
        <f>IF($B883=1,"",IF(AND(TrackingWorksheet!$W888&gt;$BE$3,TrackingWorksheet!$X888=Lists!$P$4),1, 0)*D883)</f>
        <v/>
      </c>
      <c r="AH883" s="19" t="str">
        <f>IF($B883=1,"",IF(AND(TrackingWorksheet!$Y888&gt;$BE$3,TrackingWorksheet!$Z888=Lists!$P$4),1, 0)*D883)</f>
        <v/>
      </c>
      <c r="AI883" s="19" t="str">
        <f>IF($B883=1,"",IF(AND(TrackingWorksheet!$AA888&gt;$BE$3,TrackingWorksheet!$AB888=Lists!$P$4),1, 0)*D883)</f>
        <v/>
      </c>
      <c r="AJ883" s="19" t="str">
        <f>IF($B883=1,"",IF(AND(TrackingWorksheet!$S888&gt;$BE$3,TrackingWorksheet!$T888=Lists!$P$5),1, 0)*D883)</f>
        <v/>
      </c>
      <c r="AK883" s="19" t="str">
        <f>IF($B883=1,"",IF(AND(TrackingWorksheet!$U888&gt;$BE$3,TrackingWorksheet!$V888=Lists!$P$5),1, 0)*D883)</f>
        <v/>
      </c>
      <c r="AL883" s="19" t="str">
        <f>IF($B883=1,"",IF(AND(TrackingWorksheet!$W888&gt;$BE$3,TrackingWorksheet!$X888=Lists!$P$5),1, 0)*D883)</f>
        <v/>
      </c>
      <c r="AM883" s="19" t="str">
        <f>IF($B883=1,"",IF(AND(TrackingWorksheet!$Y888&gt;$BE$3,TrackingWorksheet!$Z888=Lists!$P$5),1, 0)*D883)</f>
        <v/>
      </c>
      <c r="AN883" s="19" t="str">
        <f>IF($B883=1,"",IF(AND(TrackingWorksheet!$AA888&gt;$BE$3,TrackingWorksheet!$AB888=Lists!$P$5),1, 0)*D883)</f>
        <v/>
      </c>
      <c r="AO883" s="19" t="str">
        <f>IF($B883=1,"",IF(AND(TrackingWorksheet!$S888&gt;$BE$3,TrackingWorksheet!$T888=Lists!$P$6),1, 0)*D883)</f>
        <v/>
      </c>
      <c r="AP883" s="19" t="str">
        <f>IF($B883=1,"",IF(AND(TrackingWorksheet!$U888&gt;$BE$3,TrackingWorksheet!$V888=Lists!$P$6),1, 0)*D883)</f>
        <v/>
      </c>
      <c r="AQ883" s="19" t="str">
        <f>IF($B883=1,"",IF(AND(TrackingWorksheet!$W888&gt;$BE$3,TrackingWorksheet!$X888=Lists!$P$6),1, 0)*D883)</f>
        <v/>
      </c>
      <c r="AR883" s="19" t="str">
        <f>IF($B883=1,"",IF(AND(TrackingWorksheet!$Y888&gt;$BE$3,TrackingWorksheet!$Z888=Lists!$P$6),1, 0)*D883)</f>
        <v/>
      </c>
      <c r="AS883" s="19" t="str">
        <f>IF($B883=1,"",IF(AND(TrackingWorksheet!$AA888&gt;$BE$3,TrackingWorksheet!$AB888=Lists!$P$6),1, 0)*D883)</f>
        <v/>
      </c>
      <c r="AT883" s="19">
        <f t="shared" si="195"/>
        <v>0</v>
      </c>
      <c r="AU883" s="19" t="str">
        <f>IF(B883=1,"",IF(AND(TrackingWorksheet!K888="",TrackingWorksheet!M888="", TrackingWorksheet!N888="", TrackingWorksheet!S888="", TrackingWorksheet!V888="", TrackingWorksheet!W888="", TrackingWorksheet!Y888="", TrackingWorksheet!AA888="", V883=1),1,0)*D883)</f>
        <v/>
      </c>
      <c r="AV883" s="19" t="str">
        <f>IF(B883=1,"",IF(D883*AND(TrackingWorksheet!U888&gt;Calculations!$BE$3,TrackingWorksheet!K888="YES"),1,0))</f>
        <v/>
      </c>
      <c r="AW883" s="19" t="str">
        <f>IF(B883=1,"",IF(D883*AND(TrackingWorksheet!W888&gt;Calculations!$BE$3,TrackingWorksheet!K888="YES"),1,0))</f>
        <v/>
      </c>
      <c r="AX883" s="19">
        <f t="shared" si="196"/>
        <v>0</v>
      </c>
      <c r="AY883" s="19">
        <f t="shared" si="192"/>
        <v>0</v>
      </c>
      <c r="AZ883" s="27" t="str">
        <f>IF(B883=1,"",IF(TrackingWorksheet!Q888="","",TrackingWorksheet!Q888))</f>
        <v/>
      </c>
      <c r="BB883" s="4"/>
      <c r="BC883" s="4"/>
      <c r="BD883" s="4"/>
      <c r="BE883" s="4"/>
      <c r="BF883" s="4"/>
      <c r="BG883" s="4" t="str">
        <f>IF(B883=1,"",IF(AND(N883=1,TrackingWorksheet!$I888+14&lt;=WeeklySummary!$C$7),1,0))</f>
        <v/>
      </c>
      <c r="BH883" s="4" t="str">
        <f>IF(B883=1,"",IF(AND(R883=1,TrackingWorksheet!$I888+14&lt;=WeeklySummary!$C$7),1,0))</f>
        <v/>
      </c>
      <c r="BI883" s="4" t="str">
        <f>IF(B883=1,"",IF(AND(J883=1,TrackingWorksheet!$G888+14&lt;=WeeklySummary!$C$7),1,0))</f>
        <v/>
      </c>
      <c r="BJ883" s="4" t="str">
        <f>IF(B883=1,"",IF(AND(T883=1,TrackingWorksheet!$I888+14&lt;=WeeklySummary!$C$7),1,0))</f>
        <v/>
      </c>
      <c r="BK883" s="4" t="str">
        <f>IF(B883=1,"",IF(AND(T883=1,TrackingWorksheet!$G888+14&lt;=WeeklySummary!$C$7),1,0))</f>
        <v/>
      </c>
      <c r="BL883" s="4">
        <f t="shared" si="205"/>
        <v>0</v>
      </c>
    </row>
    <row r="884" spans="2:64" x14ac:dyDescent="0.25">
      <c r="B884" s="27">
        <f>IF(AND(ISBLANK(TrackingWorksheet!B889),ISBLANK(TrackingWorksheet!C889),ISBLANK(TrackingWorksheet!G889),ISBLANK(TrackingWorksheet!H889),
ISBLANK(TrackingWorksheet!I889),ISBLANK(TrackingWorksheet!J889),ISBLANK(TrackingWorksheet!M889),
ISBLANK(TrackingWorksheet!N891)),1,0)</f>
        <v>1</v>
      </c>
      <c r="C884" s="12" t="str">
        <f>IF(B884=1,"",TrackingWorksheet!F889)</f>
        <v/>
      </c>
      <c r="D884" s="20" t="str">
        <f>IF(B884=1,"",IF(AND(TrackingWorksheet!B889&lt;&gt;"",TrackingWorksheet!B889&lt;=WeeklySummary!$C$7,OR(TrackingWorksheet!C889="",TrackingWorksheet!C889&gt;=WeeklySummary!$C$6)),1,0))</f>
        <v/>
      </c>
      <c r="E884" s="10" t="str">
        <f>IF(B884=1,"",IF(AND(TrackingWorksheet!G889 &lt;&gt;"",TrackingWorksheet!G889&lt;=WeeklySummary!$C$7, TrackingWorksheet!H889=Lists!$D$4), "Y", "N"))</f>
        <v/>
      </c>
      <c r="F884" s="10" t="str">
        <f>IF(B884=1,"",IF(AND(TrackingWorksheet!I889 &lt;&gt;"", TrackingWorksheet!I889&lt;=WeeklySummary!$C$7, TrackingWorksheet!J889=Lists!$D$4), "Y", "N"))</f>
        <v/>
      </c>
      <c r="G884" s="10" t="str">
        <f>IF(B884=1,"",IF(AND(TrackingWorksheet!G889 &lt;&gt;"",TrackingWorksheet!G889&lt;=WeeklySummary!$C$7, TrackingWorksheet!H889=Lists!$D$5), "Y", "N"))</f>
        <v/>
      </c>
      <c r="H884" s="10" t="str">
        <f>IF(B884=1,"",IF(AND(TrackingWorksheet!I889 &lt;&gt;"", TrackingWorksheet!I889&lt;=WeeklySummary!$C$7, TrackingWorksheet!J889=Lists!$D$5), "Y", "N"))</f>
        <v/>
      </c>
      <c r="I884" s="20" t="str">
        <f>IF(B884=1,"",IF(AND(TrackingWorksheet!G889 &lt;&gt;"", TrackingWorksheet!G889&lt;=WeeklySummary!$C$7, TrackingWorksheet!H889=Lists!$D$6), 1, 0))</f>
        <v/>
      </c>
      <c r="J884" s="20" t="str">
        <f t="shared" si="197"/>
        <v/>
      </c>
      <c r="K884" s="10" t="str">
        <f>IF(B884=1,"",IF(AND(TrackingWorksheet!I889&lt;=WeeklySummary!$C$7,TrackingWorksheet!K889="YES"),0,IF(AND(AND(OR(E884="Y",F884="Y"),E884&lt;&gt;F884),G884&lt;&gt;"Y", H884&lt;&gt;"Y"), 1, 0)))</f>
        <v/>
      </c>
      <c r="L884" s="20" t="str">
        <f t="shared" si="198"/>
        <v/>
      </c>
      <c r="M884" s="10" t="str">
        <f t="shared" si="199"/>
        <v/>
      </c>
      <c r="N884" s="20" t="str">
        <f t="shared" si="200"/>
        <v/>
      </c>
      <c r="O884" s="10" t="str">
        <f>IF(B884=1,"",IF(AND(TrackingWorksheet!I889&lt;=WeeklySummary!$C$7,TrackingWorksheet!K889="YES"),0,IF(AND(AND(OR(G884="Y",H884="Y"),G884&lt;&gt;H884),E884&lt;&gt;"Y", F884&lt;&gt;"Y"), 1, 0)))</f>
        <v/>
      </c>
      <c r="P884" s="20" t="str">
        <f t="shared" si="201"/>
        <v/>
      </c>
      <c r="Q884" s="10" t="str">
        <f t="shared" si="202"/>
        <v/>
      </c>
      <c r="R884" s="10" t="str">
        <f t="shared" si="203"/>
        <v/>
      </c>
      <c r="S884" s="10" t="str">
        <f>IF(B884=1,"",IF(AND(OR(AND(TrackingWorksheet!H889=Lists!$D$7,TrackingWorksheet!H889=TrackingWorksheet!J889),TrackingWorksheet!H889&lt;&gt;TrackingWorksheet!J889),TrackingWorksheet!K889="YES",TrackingWorksheet!H889&lt;&gt;Lists!$D$6,TrackingWorksheet!G889&lt;=WeeklySummary!$C$7,TrackingWorksheet!I889&lt;=WeeklySummary!$C$7),1,0))</f>
        <v/>
      </c>
      <c r="T884" s="10" t="str">
        <f t="shared" si="204"/>
        <v/>
      </c>
      <c r="U884" s="10" t="str">
        <f>IF($B884=1,"",IF(TrackingWorksheet!$K889="YES",1, 0)*D884)</f>
        <v/>
      </c>
      <c r="V884" s="20">
        <f t="shared" si="193"/>
        <v>0</v>
      </c>
      <c r="W884" s="20">
        <f t="shared" si="194"/>
        <v>0</v>
      </c>
      <c r="X884" s="10" t="str">
        <f>IF($B884=1,"",IF(AND(TrackingWorksheet!$L889&lt;&gt;"", TrackingWorksheet!$L889&gt;=WeeklySummary!$C$6,TrackingWorksheet!$L889&lt;=WeeklySummary!$C$7,OR(TrackingWorksheet!$H889=Lists!$D$4,TrackingWorksheet!$J889=Lists!$D$4)), 1, 0))</f>
        <v/>
      </c>
      <c r="Y884" s="10" t="str">
        <f>IF($B884=1,"",IF(AND(TrackingWorksheet!$L889&lt;&gt;"", TrackingWorksheet!$L889&gt;=WeeklySummary!$C$6,TrackingWorksheet!$L889&lt;=WeeklySummary!$C$7,OR(TrackingWorksheet!$H889=Lists!$D$5,TrackingWorksheet!$J889=Lists!$D$5)), 1, 0))</f>
        <v/>
      </c>
      <c r="Z884" s="10" t="str">
        <f>IF($B884=1,"",IF(AND(TrackingWorksheet!$L889&lt;&gt;"", TrackingWorksheet!$L889&gt;=WeeklySummary!$C$6,TrackingWorksheet!$L889&lt;=WeeklySummary!$C$7,OR(TrackingWorksheet!$H889=Lists!$D$6,TrackingWorksheet!$J889=Lists!$D$6)), 1, 0))</f>
        <v/>
      </c>
      <c r="AA884" s="19" t="str">
        <f>IF(B884=1,"",IF(AND(TrackingWorksheet!M889&lt;&gt;"",TrackingWorksheet!M889&lt;=WeeklySummary!$C$7),1,0)*D884)</f>
        <v/>
      </c>
      <c r="AB884" s="19" t="str">
        <f>IF(B884=1,"",IF(AND(TrackingWorksheet!N889&lt;&gt;"",TrackingWorksheet!N889&lt;=WeeklySummary!$C$7),1,0)*D884)</f>
        <v/>
      </c>
      <c r="AC884" s="19" t="str">
        <f>IF(B884=1,"",TrackingWorksheet!T889)</f>
        <v/>
      </c>
      <c r="AD884" s="19" t="str">
        <f>IF(B884=1,"",IF(D884*AND(TrackingWorksheet!S889&gt;=Calculations!$BD$3,TrackingWorksheet!U889="",TrackingWorksheet!K889="YES"),1,0))</f>
        <v/>
      </c>
      <c r="AE884" s="19" t="str">
        <f>IF($B884=1,"",IF(AND(TrackingWorksheet!$S889&gt;$BE$3,TrackingWorksheet!$T889=Lists!$P$4),1, 0)*D884)</f>
        <v/>
      </c>
      <c r="AF884" s="19" t="str">
        <f>IF($B884=1,"",IF(AND(TrackingWorksheet!$U889&gt;$BE$3,TrackingWorksheet!$V889=Lists!$P$4),1, 0)*D884)</f>
        <v/>
      </c>
      <c r="AG884" s="19" t="str">
        <f>IF($B884=1,"",IF(AND(TrackingWorksheet!$W889&gt;$BE$3,TrackingWorksheet!$X889=Lists!$P$4),1, 0)*D884)</f>
        <v/>
      </c>
      <c r="AH884" s="19" t="str">
        <f>IF($B884=1,"",IF(AND(TrackingWorksheet!$Y889&gt;$BE$3,TrackingWorksheet!$Z889=Lists!$P$4),1, 0)*D884)</f>
        <v/>
      </c>
      <c r="AI884" s="19" t="str">
        <f>IF($B884=1,"",IF(AND(TrackingWorksheet!$AA889&gt;$BE$3,TrackingWorksheet!$AB889=Lists!$P$4),1, 0)*D884)</f>
        <v/>
      </c>
      <c r="AJ884" s="19" t="str">
        <f>IF($B884=1,"",IF(AND(TrackingWorksheet!$S889&gt;$BE$3,TrackingWorksheet!$T889=Lists!$P$5),1, 0)*D884)</f>
        <v/>
      </c>
      <c r="AK884" s="19" t="str">
        <f>IF($B884=1,"",IF(AND(TrackingWorksheet!$U889&gt;$BE$3,TrackingWorksheet!$V889=Lists!$P$5),1, 0)*D884)</f>
        <v/>
      </c>
      <c r="AL884" s="19" t="str">
        <f>IF($B884=1,"",IF(AND(TrackingWorksheet!$W889&gt;$BE$3,TrackingWorksheet!$X889=Lists!$P$5),1, 0)*D884)</f>
        <v/>
      </c>
      <c r="AM884" s="19" t="str">
        <f>IF($B884=1,"",IF(AND(TrackingWorksheet!$Y889&gt;$BE$3,TrackingWorksheet!$Z889=Lists!$P$5),1, 0)*D884)</f>
        <v/>
      </c>
      <c r="AN884" s="19" t="str">
        <f>IF($B884=1,"",IF(AND(TrackingWorksheet!$AA889&gt;$BE$3,TrackingWorksheet!$AB889=Lists!$P$5),1, 0)*D884)</f>
        <v/>
      </c>
      <c r="AO884" s="19" t="str">
        <f>IF($B884=1,"",IF(AND(TrackingWorksheet!$S889&gt;$BE$3,TrackingWorksheet!$T889=Lists!$P$6),1, 0)*D884)</f>
        <v/>
      </c>
      <c r="AP884" s="19" t="str">
        <f>IF($B884=1,"",IF(AND(TrackingWorksheet!$U889&gt;$BE$3,TrackingWorksheet!$V889=Lists!$P$6),1, 0)*D884)</f>
        <v/>
      </c>
      <c r="AQ884" s="19" t="str">
        <f>IF($B884=1,"",IF(AND(TrackingWorksheet!$W889&gt;$BE$3,TrackingWorksheet!$X889=Lists!$P$6),1, 0)*D884)</f>
        <v/>
      </c>
      <c r="AR884" s="19" t="str">
        <f>IF($B884=1,"",IF(AND(TrackingWorksheet!$Y889&gt;$BE$3,TrackingWorksheet!$Z889=Lists!$P$6),1, 0)*D884)</f>
        <v/>
      </c>
      <c r="AS884" s="19" t="str">
        <f>IF($B884=1,"",IF(AND(TrackingWorksheet!$AA889&gt;$BE$3,TrackingWorksheet!$AB889=Lists!$P$6),1, 0)*D884)</f>
        <v/>
      </c>
      <c r="AT884" s="19">
        <f t="shared" si="195"/>
        <v>0</v>
      </c>
      <c r="AU884" s="19" t="str">
        <f>IF(B884=1,"",IF(AND(TrackingWorksheet!K889="",TrackingWorksheet!M889="", TrackingWorksheet!N889="", TrackingWorksheet!S889="", TrackingWorksheet!V889="", TrackingWorksheet!W889="", TrackingWorksheet!Y889="", TrackingWorksheet!AA889="", V884=1),1,0)*D884)</f>
        <v/>
      </c>
      <c r="AV884" s="19" t="str">
        <f>IF(B884=1,"",IF(D884*AND(TrackingWorksheet!U889&gt;Calculations!$BE$3,TrackingWorksheet!K889="YES"),1,0))</f>
        <v/>
      </c>
      <c r="AW884" s="19" t="str">
        <f>IF(B884=1,"",IF(D884*AND(TrackingWorksheet!W889&gt;Calculations!$BE$3,TrackingWorksheet!K889="YES"),1,0))</f>
        <v/>
      </c>
      <c r="AX884" s="19">
        <f t="shared" si="196"/>
        <v>0</v>
      </c>
      <c r="AY884" s="19">
        <f t="shared" si="192"/>
        <v>0</v>
      </c>
      <c r="AZ884" s="27" t="str">
        <f>IF(B884=1,"",IF(TrackingWorksheet!Q889="","",TrackingWorksheet!Q889))</f>
        <v/>
      </c>
      <c r="BB884" s="4"/>
      <c r="BC884" s="4"/>
      <c r="BD884" s="4"/>
      <c r="BE884" s="4"/>
      <c r="BF884" s="4"/>
      <c r="BG884" s="4" t="str">
        <f>IF(B884=1,"",IF(AND(N884=1,TrackingWorksheet!$I889+14&lt;=WeeklySummary!$C$7),1,0))</f>
        <v/>
      </c>
      <c r="BH884" s="4" t="str">
        <f>IF(B884=1,"",IF(AND(R884=1,TrackingWorksheet!$I889+14&lt;=WeeklySummary!$C$7),1,0))</f>
        <v/>
      </c>
      <c r="BI884" s="4" t="str">
        <f>IF(B884=1,"",IF(AND(J884=1,TrackingWorksheet!$G889+14&lt;=WeeklySummary!$C$7),1,0))</f>
        <v/>
      </c>
      <c r="BJ884" s="4" t="str">
        <f>IF(B884=1,"",IF(AND(T884=1,TrackingWorksheet!$I889+14&lt;=WeeklySummary!$C$7),1,0))</f>
        <v/>
      </c>
      <c r="BK884" s="4" t="str">
        <f>IF(B884=1,"",IF(AND(T884=1,TrackingWorksheet!$G889+14&lt;=WeeklySummary!$C$7),1,0))</f>
        <v/>
      </c>
      <c r="BL884" s="4">
        <f t="shared" si="205"/>
        <v>0</v>
      </c>
    </row>
    <row r="885" spans="2:64" x14ac:dyDescent="0.25">
      <c r="B885" s="27">
        <f>IF(AND(ISBLANK(TrackingWorksheet!B890),ISBLANK(TrackingWorksheet!C890),ISBLANK(TrackingWorksheet!G890),ISBLANK(TrackingWorksheet!H890),
ISBLANK(TrackingWorksheet!I890),ISBLANK(TrackingWorksheet!J890),ISBLANK(TrackingWorksheet!M890),
ISBLANK(TrackingWorksheet!N892)),1,0)</f>
        <v>1</v>
      </c>
      <c r="C885" s="12" t="str">
        <f>IF(B885=1,"",TrackingWorksheet!F890)</f>
        <v/>
      </c>
      <c r="D885" s="20" t="str">
        <f>IF(B885=1,"",IF(AND(TrackingWorksheet!B890&lt;&gt;"",TrackingWorksheet!B890&lt;=WeeklySummary!$C$7,OR(TrackingWorksheet!C890="",TrackingWorksheet!C890&gt;=WeeklySummary!$C$6)),1,0))</f>
        <v/>
      </c>
      <c r="E885" s="10" t="str">
        <f>IF(B885=1,"",IF(AND(TrackingWorksheet!G890 &lt;&gt;"",TrackingWorksheet!G890&lt;=WeeklySummary!$C$7, TrackingWorksheet!H890=Lists!$D$4), "Y", "N"))</f>
        <v/>
      </c>
      <c r="F885" s="10" t="str">
        <f>IF(B885=1,"",IF(AND(TrackingWorksheet!I890 &lt;&gt;"", TrackingWorksheet!I890&lt;=WeeklySummary!$C$7, TrackingWorksheet!J890=Lists!$D$4), "Y", "N"))</f>
        <v/>
      </c>
      <c r="G885" s="10" t="str">
        <f>IF(B885=1,"",IF(AND(TrackingWorksheet!G890 &lt;&gt;"",TrackingWorksheet!G890&lt;=WeeklySummary!$C$7, TrackingWorksheet!H890=Lists!$D$5), "Y", "N"))</f>
        <v/>
      </c>
      <c r="H885" s="10" t="str">
        <f>IF(B885=1,"",IF(AND(TrackingWorksheet!I890 &lt;&gt;"", TrackingWorksheet!I890&lt;=WeeklySummary!$C$7, TrackingWorksheet!J890=Lists!$D$5), "Y", "N"))</f>
        <v/>
      </c>
      <c r="I885" s="20" t="str">
        <f>IF(B885=1,"",IF(AND(TrackingWorksheet!G890 &lt;&gt;"", TrackingWorksheet!G890&lt;=WeeklySummary!$C$7, TrackingWorksheet!H890=Lists!$D$6), 1, 0))</f>
        <v/>
      </c>
      <c r="J885" s="20" t="str">
        <f t="shared" si="197"/>
        <v/>
      </c>
      <c r="K885" s="10" t="str">
        <f>IF(B885=1,"",IF(AND(TrackingWorksheet!I890&lt;=WeeklySummary!$C$7,TrackingWorksheet!K890="YES"),0,IF(AND(AND(OR(E885="Y",F885="Y"),E885&lt;&gt;F885),G885&lt;&gt;"Y", H885&lt;&gt;"Y"), 1, 0)))</f>
        <v/>
      </c>
      <c r="L885" s="20" t="str">
        <f t="shared" si="198"/>
        <v/>
      </c>
      <c r="M885" s="10" t="str">
        <f t="shared" si="199"/>
        <v/>
      </c>
      <c r="N885" s="20" t="str">
        <f t="shared" si="200"/>
        <v/>
      </c>
      <c r="O885" s="10" t="str">
        <f>IF(B885=1,"",IF(AND(TrackingWorksheet!I890&lt;=WeeklySummary!$C$7,TrackingWorksheet!K890="YES"),0,IF(AND(AND(OR(G885="Y",H885="Y"),G885&lt;&gt;H885),E885&lt;&gt;"Y", F885&lt;&gt;"Y"), 1, 0)))</f>
        <v/>
      </c>
      <c r="P885" s="20" t="str">
        <f t="shared" si="201"/>
        <v/>
      </c>
      <c r="Q885" s="10" t="str">
        <f t="shared" si="202"/>
        <v/>
      </c>
      <c r="R885" s="10" t="str">
        <f t="shared" si="203"/>
        <v/>
      </c>
      <c r="S885" s="10" t="str">
        <f>IF(B885=1,"",IF(AND(OR(AND(TrackingWorksheet!H890=Lists!$D$7,TrackingWorksheet!H890=TrackingWorksheet!J890),TrackingWorksheet!H890&lt;&gt;TrackingWorksheet!J890),TrackingWorksheet!K890="YES",TrackingWorksheet!H890&lt;&gt;Lists!$D$6,TrackingWorksheet!G890&lt;=WeeklySummary!$C$7,TrackingWorksheet!I890&lt;=WeeklySummary!$C$7),1,0))</f>
        <v/>
      </c>
      <c r="T885" s="10" t="str">
        <f t="shared" si="204"/>
        <v/>
      </c>
      <c r="U885" s="10" t="str">
        <f>IF($B885=1,"",IF(TrackingWorksheet!$K890="YES",1, 0)*D885)</f>
        <v/>
      </c>
      <c r="V885" s="20">
        <f t="shared" si="193"/>
        <v>0</v>
      </c>
      <c r="W885" s="20">
        <f t="shared" si="194"/>
        <v>0</v>
      </c>
      <c r="X885" s="10" t="str">
        <f>IF($B885=1,"",IF(AND(TrackingWorksheet!$L890&lt;&gt;"", TrackingWorksheet!$L890&gt;=WeeklySummary!$C$6,TrackingWorksheet!$L890&lt;=WeeklySummary!$C$7,OR(TrackingWorksheet!$H890=Lists!$D$4,TrackingWorksheet!$J890=Lists!$D$4)), 1, 0))</f>
        <v/>
      </c>
      <c r="Y885" s="10" t="str">
        <f>IF($B885=1,"",IF(AND(TrackingWorksheet!$L890&lt;&gt;"", TrackingWorksheet!$L890&gt;=WeeklySummary!$C$6,TrackingWorksheet!$L890&lt;=WeeklySummary!$C$7,OR(TrackingWorksheet!$H890=Lists!$D$5,TrackingWorksheet!$J890=Lists!$D$5)), 1, 0))</f>
        <v/>
      </c>
      <c r="Z885" s="10" t="str">
        <f>IF($B885=1,"",IF(AND(TrackingWorksheet!$L890&lt;&gt;"", TrackingWorksheet!$L890&gt;=WeeklySummary!$C$6,TrackingWorksheet!$L890&lt;=WeeklySummary!$C$7,OR(TrackingWorksheet!$H890=Lists!$D$6,TrackingWorksheet!$J890=Lists!$D$6)), 1, 0))</f>
        <v/>
      </c>
      <c r="AA885" s="19" t="str">
        <f>IF(B885=1,"",IF(AND(TrackingWorksheet!M890&lt;&gt;"",TrackingWorksheet!M890&lt;=WeeklySummary!$C$7),1,0)*D885)</f>
        <v/>
      </c>
      <c r="AB885" s="19" t="str">
        <f>IF(B885=1,"",IF(AND(TrackingWorksheet!N890&lt;&gt;"",TrackingWorksheet!N890&lt;=WeeklySummary!$C$7),1,0)*D885)</f>
        <v/>
      </c>
      <c r="AC885" s="19" t="str">
        <f>IF(B885=1,"",TrackingWorksheet!T890)</f>
        <v/>
      </c>
      <c r="AD885" s="19" t="str">
        <f>IF(B885=1,"",IF(D885*AND(TrackingWorksheet!S890&gt;=Calculations!$BD$3,TrackingWorksheet!U890="",TrackingWorksheet!K890="YES"),1,0))</f>
        <v/>
      </c>
      <c r="AE885" s="19" t="str">
        <f>IF($B885=1,"",IF(AND(TrackingWorksheet!$S890&gt;$BE$3,TrackingWorksheet!$T890=Lists!$P$4),1, 0)*D885)</f>
        <v/>
      </c>
      <c r="AF885" s="19" t="str">
        <f>IF($B885=1,"",IF(AND(TrackingWorksheet!$U890&gt;$BE$3,TrackingWorksheet!$V890=Lists!$P$4),1, 0)*D885)</f>
        <v/>
      </c>
      <c r="AG885" s="19" t="str">
        <f>IF($B885=1,"",IF(AND(TrackingWorksheet!$W890&gt;$BE$3,TrackingWorksheet!$X890=Lists!$P$4),1, 0)*D885)</f>
        <v/>
      </c>
      <c r="AH885" s="19" t="str">
        <f>IF($B885=1,"",IF(AND(TrackingWorksheet!$Y890&gt;$BE$3,TrackingWorksheet!$Z890=Lists!$P$4),1, 0)*D885)</f>
        <v/>
      </c>
      <c r="AI885" s="19" t="str">
        <f>IF($B885=1,"",IF(AND(TrackingWorksheet!$AA890&gt;$BE$3,TrackingWorksheet!$AB890=Lists!$P$4),1, 0)*D885)</f>
        <v/>
      </c>
      <c r="AJ885" s="19" t="str">
        <f>IF($B885=1,"",IF(AND(TrackingWorksheet!$S890&gt;$BE$3,TrackingWorksheet!$T890=Lists!$P$5),1, 0)*D885)</f>
        <v/>
      </c>
      <c r="AK885" s="19" t="str">
        <f>IF($B885=1,"",IF(AND(TrackingWorksheet!$U890&gt;$BE$3,TrackingWorksheet!$V890=Lists!$P$5),1, 0)*D885)</f>
        <v/>
      </c>
      <c r="AL885" s="19" t="str">
        <f>IF($B885=1,"",IF(AND(TrackingWorksheet!$W890&gt;$BE$3,TrackingWorksheet!$X890=Lists!$P$5),1, 0)*D885)</f>
        <v/>
      </c>
      <c r="AM885" s="19" t="str">
        <f>IF($B885=1,"",IF(AND(TrackingWorksheet!$Y890&gt;$BE$3,TrackingWorksheet!$Z890=Lists!$P$5),1, 0)*D885)</f>
        <v/>
      </c>
      <c r="AN885" s="19" t="str">
        <f>IF($B885=1,"",IF(AND(TrackingWorksheet!$AA890&gt;$BE$3,TrackingWorksheet!$AB890=Lists!$P$5),1, 0)*D885)</f>
        <v/>
      </c>
      <c r="AO885" s="19" t="str">
        <f>IF($B885=1,"",IF(AND(TrackingWorksheet!$S890&gt;$BE$3,TrackingWorksheet!$T890=Lists!$P$6),1, 0)*D885)</f>
        <v/>
      </c>
      <c r="AP885" s="19" t="str">
        <f>IF($B885=1,"",IF(AND(TrackingWorksheet!$U890&gt;$BE$3,TrackingWorksheet!$V890=Lists!$P$6),1, 0)*D885)</f>
        <v/>
      </c>
      <c r="AQ885" s="19" t="str">
        <f>IF($B885=1,"",IF(AND(TrackingWorksheet!$W890&gt;$BE$3,TrackingWorksheet!$X890=Lists!$P$6),1, 0)*D885)</f>
        <v/>
      </c>
      <c r="AR885" s="19" t="str">
        <f>IF($B885=1,"",IF(AND(TrackingWorksheet!$Y890&gt;$BE$3,TrackingWorksheet!$Z890=Lists!$P$6),1, 0)*D885)</f>
        <v/>
      </c>
      <c r="AS885" s="19" t="str">
        <f>IF($B885=1,"",IF(AND(TrackingWorksheet!$AA890&gt;$BE$3,TrackingWorksheet!$AB890=Lists!$P$6),1, 0)*D885)</f>
        <v/>
      </c>
      <c r="AT885" s="19">
        <f t="shared" si="195"/>
        <v>0</v>
      </c>
      <c r="AU885" s="19" t="str">
        <f>IF(B885=1,"",IF(AND(TrackingWorksheet!K890="",TrackingWorksheet!M890="", TrackingWorksheet!N890="", TrackingWorksheet!S890="", TrackingWorksheet!V890="", TrackingWorksheet!W890="", TrackingWorksheet!Y890="", TrackingWorksheet!AA890="", V885=1),1,0)*D885)</f>
        <v/>
      </c>
      <c r="AV885" s="19" t="str">
        <f>IF(B885=1,"",IF(D885*AND(TrackingWorksheet!U890&gt;Calculations!$BE$3,TrackingWorksheet!K890="YES"),1,0))</f>
        <v/>
      </c>
      <c r="AW885" s="19" t="str">
        <f>IF(B885=1,"",IF(D885*AND(TrackingWorksheet!W890&gt;Calculations!$BE$3,TrackingWorksheet!K890="YES"),1,0))</f>
        <v/>
      </c>
      <c r="AX885" s="19">
        <f t="shared" si="196"/>
        <v>0</v>
      </c>
      <c r="AY885" s="19">
        <f t="shared" si="192"/>
        <v>0</v>
      </c>
      <c r="AZ885" s="27" t="str">
        <f>IF(B885=1,"",IF(TrackingWorksheet!Q890="","",TrackingWorksheet!Q890))</f>
        <v/>
      </c>
      <c r="BB885" s="4"/>
      <c r="BC885" s="4"/>
      <c r="BD885" s="4"/>
      <c r="BE885" s="4"/>
      <c r="BF885" s="4"/>
      <c r="BG885" s="4" t="str">
        <f>IF(B885=1,"",IF(AND(N885=1,TrackingWorksheet!$I890+14&lt;=WeeklySummary!$C$7),1,0))</f>
        <v/>
      </c>
      <c r="BH885" s="4" t="str">
        <f>IF(B885=1,"",IF(AND(R885=1,TrackingWorksheet!$I890+14&lt;=WeeklySummary!$C$7),1,0))</f>
        <v/>
      </c>
      <c r="BI885" s="4" t="str">
        <f>IF(B885=1,"",IF(AND(J885=1,TrackingWorksheet!$G890+14&lt;=WeeklySummary!$C$7),1,0))</f>
        <v/>
      </c>
      <c r="BJ885" s="4" t="str">
        <f>IF(B885=1,"",IF(AND(T885=1,TrackingWorksheet!$I890+14&lt;=WeeklySummary!$C$7),1,0))</f>
        <v/>
      </c>
      <c r="BK885" s="4" t="str">
        <f>IF(B885=1,"",IF(AND(T885=1,TrackingWorksheet!$G890+14&lt;=WeeklySummary!$C$7),1,0))</f>
        <v/>
      </c>
      <c r="BL885" s="4">
        <f t="shared" si="205"/>
        <v>0</v>
      </c>
    </row>
    <row r="886" spans="2:64" x14ac:dyDescent="0.25">
      <c r="B886" s="27">
        <f>IF(AND(ISBLANK(TrackingWorksheet!B891),ISBLANK(TrackingWorksheet!C891),ISBLANK(TrackingWorksheet!G891),ISBLANK(TrackingWorksheet!H891),
ISBLANK(TrackingWorksheet!I891),ISBLANK(TrackingWorksheet!J891),ISBLANK(TrackingWorksheet!M891),
ISBLANK(TrackingWorksheet!N893)),1,0)</f>
        <v>1</v>
      </c>
      <c r="C886" s="12" t="str">
        <f>IF(B886=1,"",TrackingWorksheet!F891)</f>
        <v/>
      </c>
      <c r="D886" s="20" t="str">
        <f>IF(B886=1,"",IF(AND(TrackingWorksheet!B891&lt;&gt;"",TrackingWorksheet!B891&lt;=WeeklySummary!$C$7,OR(TrackingWorksheet!C891="",TrackingWorksheet!C891&gt;=WeeklySummary!$C$6)),1,0))</f>
        <v/>
      </c>
      <c r="E886" s="10" t="str">
        <f>IF(B886=1,"",IF(AND(TrackingWorksheet!G891 &lt;&gt;"",TrackingWorksheet!G891&lt;=WeeklySummary!$C$7, TrackingWorksheet!H891=Lists!$D$4), "Y", "N"))</f>
        <v/>
      </c>
      <c r="F886" s="10" t="str">
        <f>IF(B886=1,"",IF(AND(TrackingWorksheet!I891 &lt;&gt;"", TrackingWorksheet!I891&lt;=WeeklySummary!$C$7, TrackingWorksheet!J891=Lists!$D$4), "Y", "N"))</f>
        <v/>
      </c>
      <c r="G886" s="10" t="str">
        <f>IF(B886=1,"",IF(AND(TrackingWorksheet!G891 &lt;&gt;"",TrackingWorksheet!G891&lt;=WeeklySummary!$C$7, TrackingWorksheet!H891=Lists!$D$5), "Y", "N"))</f>
        <v/>
      </c>
      <c r="H886" s="10" t="str">
        <f>IF(B886=1,"",IF(AND(TrackingWorksheet!I891 &lt;&gt;"", TrackingWorksheet!I891&lt;=WeeklySummary!$C$7, TrackingWorksheet!J891=Lists!$D$5), "Y", "N"))</f>
        <v/>
      </c>
      <c r="I886" s="20" t="str">
        <f>IF(B886=1,"",IF(AND(TrackingWorksheet!G891 &lt;&gt;"", TrackingWorksheet!G891&lt;=WeeklySummary!$C$7, TrackingWorksheet!H891=Lists!$D$6), 1, 0))</f>
        <v/>
      </c>
      <c r="J886" s="20" t="str">
        <f t="shared" si="197"/>
        <v/>
      </c>
      <c r="K886" s="10" t="str">
        <f>IF(B886=1,"",IF(AND(TrackingWorksheet!I891&lt;=WeeklySummary!$C$7,TrackingWorksheet!K891="YES"),0,IF(AND(AND(OR(E886="Y",F886="Y"),E886&lt;&gt;F886),G886&lt;&gt;"Y", H886&lt;&gt;"Y"), 1, 0)))</f>
        <v/>
      </c>
      <c r="L886" s="20" t="str">
        <f t="shared" si="198"/>
        <v/>
      </c>
      <c r="M886" s="10" t="str">
        <f t="shared" si="199"/>
        <v/>
      </c>
      <c r="N886" s="20" t="str">
        <f t="shared" si="200"/>
        <v/>
      </c>
      <c r="O886" s="10" t="str">
        <f>IF(B886=1,"",IF(AND(TrackingWorksheet!I891&lt;=WeeklySummary!$C$7,TrackingWorksheet!K891="YES"),0,IF(AND(AND(OR(G886="Y",H886="Y"),G886&lt;&gt;H886),E886&lt;&gt;"Y", F886&lt;&gt;"Y"), 1, 0)))</f>
        <v/>
      </c>
      <c r="P886" s="20" t="str">
        <f t="shared" si="201"/>
        <v/>
      </c>
      <c r="Q886" s="10" t="str">
        <f t="shared" si="202"/>
        <v/>
      </c>
      <c r="R886" s="10" t="str">
        <f t="shared" si="203"/>
        <v/>
      </c>
      <c r="S886" s="10" t="str">
        <f>IF(B886=1,"",IF(AND(OR(AND(TrackingWorksheet!H891=Lists!$D$7,TrackingWorksheet!H891=TrackingWorksheet!J891),TrackingWorksheet!H891&lt;&gt;TrackingWorksheet!J891),TrackingWorksheet!K891="YES",TrackingWorksheet!H891&lt;&gt;Lists!$D$6,TrackingWorksheet!G891&lt;=WeeklySummary!$C$7,TrackingWorksheet!I891&lt;=WeeklySummary!$C$7),1,0))</f>
        <v/>
      </c>
      <c r="T886" s="10" t="str">
        <f t="shared" si="204"/>
        <v/>
      </c>
      <c r="U886" s="10" t="str">
        <f>IF($B886=1,"",IF(TrackingWorksheet!$K891="YES",1, 0)*D886)</f>
        <v/>
      </c>
      <c r="V886" s="20">
        <f t="shared" si="193"/>
        <v>0</v>
      </c>
      <c r="W886" s="20">
        <f t="shared" si="194"/>
        <v>0</v>
      </c>
      <c r="X886" s="10" t="str">
        <f>IF($B886=1,"",IF(AND(TrackingWorksheet!$L891&lt;&gt;"", TrackingWorksheet!$L891&gt;=WeeklySummary!$C$6,TrackingWorksheet!$L891&lt;=WeeklySummary!$C$7,OR(TrackingWorksheet!$H891=Lists!$D$4,TrackingWorksheet!$J891=Lists!$D$4)), 1, 0))</f>
        <v/>
      </c>
      <c r="Y886" s="10" t="str">
        <f>IF($B886=1,"",IF(AND(TrackingWorksheet!$L891&lt;&gt;"", TrackingWorksheet!$L891&gt;=WeeklySummary!$C$6,TrackingWorksheet!$L891&lt;=WeeklySummary!$C$7,OR(TrackingWorksheet!$H891=Lists!$D$5,TrackingWorksheet!$J891=Lists!$D$5)), 1, 0))</f>
        <v/>
      </c>
      <c r="Z886" s="10" t="str">
        <f>IF($B886=1,"",IF(AND(TrackingWorksheet!$L891&lt;&gt;"", TrackingWorksheet!$L891&gt;=WeeklySummary!$C$6,TrackingWorksheet!$L891&lt;=WeeklySummary!$C$7,OR(TrackingWorksheet!$H891=Lists!$D$6,TrackingWorksheet!$J891=Lists!$D$6)), 1, 0))</f>
        <v/>
      </c>
      <c r="AA886" s="19" t="str">
        <f>IF(B886=1,"",IF(AND(TrackingWorksheet!M891&lt;&gt;"",TrackingWorksheet!M891&lt;=WeeklySummary!$C$7),1,0)*D886)</f>
        <v/>
      </c>
      <c r="AB886" s="19" t="str">
        <f>IF(B886=1,"",IF(AND(TrackingWorksheet!N891&lt;&gt;"",TrackingWorksheet!N891&lt;=WeeklySummary!$C$7),1,0)*D886)</f>
        <v/>
      </c>
      <c r="AC886" s="19" t="str">
        <f>IF(B886=1,"",TrackingWorksheet!T891)</f>
        <v/>
      </c>
      <c r="AD886" s="19" t="str">
        <f>IF(B886=1,"",IF(D886*AND(TrackingWorksheet!S891&gt;=Calculations!$BD$3,TrackingWorksheet!U891="",TrackingWorksheet!K891="YES"),1,0))</f>
        <v/>
      </c>
      <c r="AE886" s="19" t="str">
        <f>IF($B886=1,"",IF(AND(TrackingWorksheet!$S891&gt;$BE$3,TrackingWorksheet!$T891=Lists!$P$4),1, 0)*D886)</f>
        <v/>
      </c>
      <c r="AF886" s="19" t="str">
        <f>IF($B886=1,"",IF(AND(TrackingWorksheet!$U891&gt;$BE$3,TrackingWorksheet!$V891=Lists!$P$4),1, 0)*D886)</f>
        <v/>
      </c>
      <c r="AG886" s="19" t="str">
        <f>IF($B886=1,"",IF(AND(TrackingWorksheet!$W891&gt;$BE$3,TrackingWorksheet!$X891=Lists!$P$4),1, 0)*D886)</f>
        <v/>
      </c>
      <c r="AH886" s="19" t="str">
        <f>IF($B886=1,"",IF(AND(TrackingWorksheet!$Y891&gt;$BE$3,TrackingWorksheet!$Z891=Lists!$P$4),1, 0)*D886)</f>
        <v/>
      </c>
      <c r="AI886" s="19" t="str">
        <f>IF($B886=1,"",IF(AND(TrackingWorksheet!$AA891&gt;$BE$3,TrackingWorksheet!$AB891=Lists!$P$4),1, 0)*D886)</f>
        <v/>
      </c>
      <c r="AJ886" s="19" t="str">
        <f>IF($B886=1,"",IF(AND(TrackingWorksheet!$S891&gt;$BE$3,TrackingWorksheet!$T891=Lists!$P$5),1, 0)*D886)</f>
        <v/>
      </c>
      <c r="AK886" s="19" t="str">
        <f>IF($B886=1,"",IF(AND(TrackingWorksheet!$U891&gt;$BE$3,TrackingWorksheet!$V891=Lists!$P$5),1, 0)*D886)</f>
        <v/>
      </c>
      <c r="AL886" s="19" t="str">
        <f>IF($B886=1,"",IF(AND(TrackingWorksheet!$W891&gt;$BE$3,TrackingWorksheet!$X891=Lists!$P$5),1, 0)*D886)</f>
        <v/>
      </c>
      <c r="AM886" s="19" t="str">
        <f>IF($B886=1,"",IF(AND(TrackingWorksheet!$Y891&gt;$BE$3,TrackingWorksheet!$Z891=Lists!$P$5),1, 0)*D886)</f>
        <v/>
      </c>
      <c r="AN886" s="19" t="str">
        <f>IF($B886=1,"",IF(AND(TrackingWorksheet!$AA891&gt;$BE$3,TrackingWorksheet!$AB891=Lists!$P$5),1, 0)*D886)</f>
        <v/>
      </c>
      <c r="AO886" s="19" t="str">
        <f>IF($B886=1,"",IF(AND(TrackingWorksheet!$S891&gt;$BE$3,TrackingWorksheet!$T891=Lists!$P$6),1, 0)*D886)</f>
        <v/>
      </c>
      <c r="AP886" s="19" t="str">
        <f>IF($B886=1,"",IF(AND(TrackingWorksheet!$U891&gt;$BE$3,TrackingWorksheet!$V891=Lists!$P$6),1, 0)*D886)</f>
        <v/>
      </c>
      <c r="AQ886" s="19" t="str">
        <f>IF($B886=1,"",IF(AND(TrackingWorksheet!$W891&gt;$BE$3,TrackingWorksheet!$X891=Lists!$P$6),1, 0)*D886)</f>
        <v/>
      </c>
      <c r="AR886" s="19" t="str">
        <f>IF($B886=1,"",IF(AND(TrackingWorksheet!$Y891&gt;$BE$3,TrackingWorksheet!$Z891=Lists!$P$6),1, 0)*D886)</f>
        <v/>
      </c>
      <c r="AS886" s="19" t="str">
        <f>IF($B886=1,"",IF(AND(TrackingWorksheet!$AA891&gt;$BE$3,TrackingWorksheet!$AB891=Lists!$P$6),1, 0)*D886)</f>
        <v/>
      </c>
      <c r="AT886" s="19">
        <f t="shared" si="195"/>
        <v>0</v>
      </c>
      <c r="AU886" s="19" t="str">
        <f>IF(B886=1,"",IF(AND(TrackingWorksheet!K891="",TrackingWorksheet!M891="", TrackingWorksheet!N891="", TrackingWorksheet!S891="", TrackingWorksheet!V891="", TrackingWorksheet!W891="", TrackingWorksheet!Y891="", TrackingWorksheet!AA891="", V886=1),1,0)*D886)</f>
        <v/>
      </c>
      <c r="AV886" s="19" t="str">
        <f>IF(B886=1,"",IF(D886*AND(TrackingWorksheet!U891&gt;Calculations!$BE$3,TrackingWorksheet!K891="YES"),1,0))</f>
        <v/>
      </c>
      <c r="AW886" s="19" t="str">
        <f>IF(B886=1,"",IF(D886*AND(TrackingWorksheet!W891&gt;Calculations!$BE$3,TrackingWorksheet!K891="YES"),1,0))</f>
        <v/>
      </c>
      <c r="AX886" s="19">
        <f t="shared" si="196"/>
        <v>0</v>
      </c>
      <c r="AY886" s="19">
        <f t="shared" si="192"/>
        <v>0</v>
      </c>
      <c r="AZ886" s="27" t="str">
        <f>IF(B886=1,"",IF(TrackingWorksheet!Q891="","",TrackingWorksheet!Q891))</f>
        <v/>
      </c>
      <c r="BB886" s="4"/>
      <c r="BC886" s="4"/>
      <c r="BD886" s="4"/>
      <c r="BE886" s="4"/>
      <c r="BF886" s="4"/>
      <c r="BG886" s="4" t="str">
        <f>IF(B886=1,"",IF(AND(N886=1,TrackingWorksheet!$I891+14&lt;=WeeklySummary!$C$7),1,0))</f>
        <v/>
      </c>
      <c r="BH886" s="4" t="str">
        <f>IF(B886=1,"",IF(AND(R886=1,TrackingWorksheet!$I891+14&lt;=WeeklySummary!$C$7),1,0))</f>
        <v/>
      </c>
      <c r="BI886" s="4" t="str">
        <f>IF(B886=1,"",IF(AND(J886=1,TrackingWorksheet!$G891+14&lt;=WeeklySummary!$C$7),1,0))</f>
        <v/>
      </c>
      <c r="BJ886" s="4" t="str">
        <f>IF(B886=1,"",IF(AND(T886=1,TrackingWorksheet!$I891+14&lt;=WeeklySummary!$C$7),1,0))</f>
        <v/>
      </c>
      <c r="BK886" s="4" t="str">
        <f>IF(B886=1,"",IF(AND(T886=1,TrackingWorksheet!$G891+14&lt;=WeeklySummary!$C$7),1,0))</f>
        <v/>
      </c>
      <c r="BL886" s="4">
        <f t="shared" si="205"/>
        <v>0</v>
      </c>
    </row>
    <row r="887" spans="2:64" x14ac:dyDescent="0.25">
      <c r="B887" s="27">
        <f>IF(AND(ISBLANK(TrackingWorksheet!B892),ISBLANK(TrackingWorksheet!C892),ISBLANK(TrackingWorksheet!G892),ISBLANK(TrackingWorksheet!H892),
ISBLANK(TrackingWorksheet!I892),ISBLANK(TrackingWorksheet!J892),ISBLANK(TrackingWorksheet!M892),
ISBLANK(TrackingWorksheet!N894)),1,0)</f>
        <v>1</v>
      </c>
      <c r="C887" s="12" t="str">
        <f>IF(B887=1,"",TrackingWorksheet!F892)</f>
        <v/>
      </c>
      <c r="D887" s="20" t="str">
        <f>IF(B887=1,"",IF(AND(TrackingWorksheet!B892&lt;&gt;"",TrackingWorksheet!B892&lt;=WeeklySummary!$C$7,OR(TrackingWorksheet!C892="",TrackingWorksheet!C892&gt;=WeeklySummary!$C$6)),1,0))</f>
        <v/>
      </c>
      <c r="E887" s="10" t="str">
        <f>IF(B887=1,"",IF(AND(TrackingWorksheet!G892 &lt;&gt;"",TrackingWorksheet!G892&lt;=WeeklySummary!$C$7, TrackingWorksheet!H892=Lists!$D$4), "Y", "N"))</f>
        <v/>
      </c>
      <c r="F887" s="10" t="str">
        <f>IF(B887=1,"",IF(AND(TrackingWorksheet!I892 &lt;&gt;"", TrackingWorksheet!I892&lt;=WeeklySummary!$C$7, TrackingWorksheet!J892=Lists!$D$4), "Y", "N"))</f>
        <v/>
      </c>
      <c r="G887" s="10" t="str">
        <f>IF(B887=1,"",IF(AND(TrackingWorksheet!G892 &lt;&gt;"",TrackingWorksheet!G892&lt;=WeeklySummary!$C$7, TrackingWorksheet!H892=Lists!$D$5), "Y", "N"))</f>
        <v/>
      </c>
      <c r="H887" s="10" t="str">
        <f>IF(B887=1,"",IF(AND(TrackingWorksheet!I892 &lt;&gt;"", TrackingWorksheet!I892&lt;=WeeklySummary!$C$7, TrackingWorksheet!J892=Lists!$D$5), "Y", "N"))</f>
        <v/>
      </c>
      <c r="I887" s="20" t="str">
        <f>IF(B887=1,"",IF(AND(TrackingWorksheet!G892 &lt;&gt;"", TrackingWorksheet!G892&lt;=WeeklySummary!$C$7, TrackingWorksheet!H892=Lists!$D$6), 1, 0))</f>
        <v/>
      </c>
      <c r="J887" s="20" t="str">
        <f t="shared" si="197"/>
        <v/>
      </c>
      <c r="K887" s="10" t="str">
        <f>IF(B887=1,"",IF(AND(TrackingWorksheet!I892&lt;=WeeklySummary!$C$7,TrackingWorksheet!K892="YES"),0,IF(AND(AND(OR(E887="Y",F887="Y"),E887&lt;&gt;F887),G887&lt;&gt;"Y", H887&lt;&gt;"Y"), 1, 0)))</f>
        <v/>
      </c>
      <c r="L887" s="20" t="str">
        <f t="shared" si="198"/>
        <v/>
      </c>
      <c r="M887" s="10" t="str">
        <f t="shared" si="199"/>
        <v/>
      </c>
      <c r="N887" s="20" t="str">
        <f t="shared" si="200"/>
        <v/>
      </c>
      <c r="O887" s="10" t="str">
        <f>IF(B887=1,"",IF(AND(TrackingWorksheet!I892&lt;=WeeklySummary!$C$7,TrackingWorksheet!K892="YES"),0,IF(AND(AND(OR(G887="Y",H887="Y"),G887&lt;&gt;H887),E887&lt;&gt;"Y", F887&lt;&gt;"Y"), 1, 0)))</f>
        <v/>
      </c>
      <c r="P887" s="20" t="str">
        <f t="shared" si="201"/>
        <v/>
      </c>
      <c r="Q887" s="10" t="str">
        <f t="shared" si="202"/>
        <v/>
      </c>
      <c r="R887" s="10" t="str">
        <f t="shared" si="203"/>
        <v/>
      </c>
      <c r="S887" s="10" t="str">
        <f>IF(B887=1,"",IF(AND(OR(AND(TrackingWorksheet!H892=Lists!$D$7,TrackingWorksheet!H892=TrackingWorksheet!J892),TrackingWorksheet!H892&lt;&gt;TrackingWorksheet!J892),TrackingWorksheet!K892="YES",TrackingWorksheet!H892&lt;&gt;Lists!$D$6,TrackingWorksheet!G892&lt;=WeeklySummary!$C$7,TrackingWorksheet!I892&lt;=WeeklySummary!$C$7),1,0))</f>
        <v/>
      </c>
      <c r="T887" s="10" t="str">
        <f t="shared" si="204"/>
        <v/>
      </c>
      <c r="U887" s="10" t="str">
        <f>IF($B887=1,"",IF(TrackingWorksheet!$K892="YES",1, 0)*D887)</f>
        <v/>
      </c>
      <c r="V887" s="20">
        <f t="shared" si="193"/>
        <v>0</v>
      </c>
      <c r="W887" s="20">
        <f t="shared" si="194"/>
        <v>0</v>
      </c>
      <c r="X887" s="10" t="str">
        <f>IF($B887=1,"",IF(AND(TrackingWorksheet!$L892&lt;&gt;"", TrackingWorksheet!$L892&gt;=WeeklySummary!$C$6,TrackingWorksheet!$L892&lt;=WeeklySummary!$C$7,OR(TrackingWorksheet!$H892=Lists!$D$4,TrackingWorksheet!$J892=Lists!$D$4)), 1, 0))</f>
        <v/>
      </c>
      <c r="Y887" s="10" t="str">
        <f>IF($B887=1,"",IF(AND(TrackingWorksheet!$L892&lt;&gt;"", TrackingWorksheet!$L892&gt;=WeeklySummary!$C$6,TrackingWorksheet!$L892&lt;=WeeklySummary!$C$7,OR(TrackingWorksheet!$H892=Lists!$D$5,TrackingWorksheet!$J892=Lists!$D$5)), 1, 0))</f>
        <v/>
      </c>
      <c r="Z887" s="10" t="str">
        <f>IF($B887=1,"",IF(AND(TrackingWorksheet!$L892&lt;&gt;"", TrackingWorksheet!$L892&gt;=WeeklySummary!$C$6,TrackingWorksheet!$L892&lt;=WeeklySummary!$C$7,OR(TrackingWorksheet!$H892=Lists!$D$6,TrackingWorksheet!$J892=Lists!$D$6)), 1, 0))</f>
        <v/>
      </c>
      <c r="AA887" s="19" t="str">
        <f>IF(B887=1,"",IF(AND(TrackingWorksheet!M892&lt;&gt;"",TrackingWorksheet!M892&lt;=WeeklySummary!$C$7),1,0)*D887)</f>
        <v/>
      </c>
      <c r="AB887" s="19" t="str">
        <f>IF(B887=1,"",IF(AND(TrackingWorksheet!N892&lt;&gt;"",TrackingWorksheet!N892&lt;=WeeklySummary!$C$7),1,0)*D887)</f>
        <v/>
      </c>
      <c r="AC887" s="19" t="str">
        <f>IF(B887=1,"",TrackingWorksheet!T892)</f>
        <v/>
      </c>
      <c r="AD887" s="19" t="str">
        <f>IF(B887=1,"",IF(D887*AND(TrackingWorksheet!S892&gt;=Calculations!$BD$3,TrackingWorksheet!U892="",TrackingWorksheet!K892="YES"),1,0))</f>
        <v/>
      </c>
      <c r="AE887" s="19" t="str">
        <f>IF($B887=1,"",IF(AND(TrackingWorksheet!$S892&gt;$BE$3,TrackingWorksheet!$T892=Lists!$P$4),1, 0)*D887)</f>
        <v/>
      </c>
      <c r="AF887" s="19" t="str">
        <f>IF($B887=1,"",IF(AND(TrackingWorksheet!$U892&gt;$BE$3,TrackingWorksheet!$V892=Lists!$P$4),1, 0)*D887)</f>
        <v/>
      </c>
      <c r="AG887" s="19" t="str">
        <f>IF($B887=1,"",IF(AND(TrackingWorksheet!$W892&gt;$BE$3,TrackingWorksheet!$X892=Lists!$P$4),1, 0)*D887)</f>
        <v/>
      </c>
      <c r="AH887" s="19" t="str">
        <f>IF($B887=1,"",IF(AND(TrackingWorksheet!$Y892&gt;$BE$3,TrackingWorksheet!$Z892=Lists!$P$4),1, 0)*D887)</f>
        <v/>
      </c>
      <c r="AI887" s="19" t="str">
        <f>IF($B887=1,"",IF(AND(TrackingWorksheet!$AA892&gt;$BE$3,TrackingWorksheet!$AB892=Lists!$P$4),1, 0)*D887)</f>
        <v/>
      </c>
      <c r="AJ887" s="19" t="str">
        <f>IF($B887=1,"",IF(AND(TrackingWorksheet!$S892&gt;$BE$3,TrackingWorksheet!$T892=Lists!$P$5),1, 0)*D887)</f>
        <v/>
      </c>
      <c r="AK887" s="19" t="str">
        <f>IF($B887=1,"",IF(AND(TrackingWorksheet!$U892&gt;$BE$3,TrackingWorksheet!$V892=Lists!$P$5),1, 0)*D887)</f>
        <v/>
      </c>
      <c r="AL887" s="19" t="str">
        <f>IF($B887=1,"",IF(AND(TrackingWorksheet!$W892&gt;$BE$3,TrackingWorksheet!$X892=Lists!$P$5),1, 0)*D887)</f>
        <v/>
      </c>
      <c r="AM887" s="19" t="str">
        <f>IF($B887=1,"",IF(AND(TrackingWorksheet!$Y892&gt;$BE$3,TrackingWorksheet!$Z892=Lists!$P$5),1, 0)*D887)</f>
        <v/>
      </c>
      <c r="AN887" s="19" t="str">
        <f>IF($B887=1,"",IF(AND(TrackingWorksheet!$AA892&gt;$BE$3,TrackingWorksheet!$AB892=Lists!$P$5),1, 0)*D887)</f>
        <v/>
      </c>
      <c r="AO887" s="19" t="str">
        <f>IF($B887=1,"",IF(AND(TrackingWorksheet!$S892&gt;$BE$3,TrackingWorksheet!$T892=Lists!$P$6),1, 0)*D887)</f>
        <v/>
      </c>
      <c r="AP887" s="19" t="str">
        <f>IF($B887=1,"",IF(AND(TrackingWorksheet!$U892&gt;$BE$3,TrackingWorksheet!$V892=Lists!$P$6),1, 0)*D887)</f>
        <v/>
      </c>
      <c r="AQ887" s="19" t="str">
        <f>IF($B887=1,"",IF(AND(TrackingWorksheet!$W892&gt;$BE$3,TrackingWorksheet!$X892=Lists!$P$6),1, 0)*D887)</f>
        <v/>
      </c>
      <c r="AR887" s="19" t="str">
        <f>IF($B887=1,"",IF(AND(TrackingWorksheet!$Y892&gt;$BE$3,TrackingWorksheet!$Z892=Lists!$P$6),1, 0)*D887)</f>
        <v/>
      </c>
      <c r="AS887" s="19" t="str">
        <f>IF($B887=1,"",IF(AND(TrackingWorksheet!$AA892&gt;$BE$3,TrackingWorksheet!$AB892=Lists!$P$6),1, 0)*D887)</f>
        <v/>
      </c>
      <c r="AT887" s="19">
        <f t="shared" si="195"/>
        <v>0</v>
      </c>
      <c r="AU887" s="19" t="str">
        <f>IF(B887=1,"",IF(AND(TrackingWorksheet!K892="",TrackingWorksheet!M892="", TrackingWorksheet!N892="", TrackingWorksheet!S892="", TrackingWorksheet!V892="", TrackingWorksheet!W892="", TrackingWorksheet!Y892="", TrackingWorksheet!AA892="", V887=1),1,0)*D887)</f>
        <v/>
      </c>
      <c r="AV887" s="19" t="str">
        <f>IF(B887=1,"",IF(D887*AND(TrackingWorksheet!U892&gt;Calculations!$BE$3,TrackingWorksheet!K892="YES"),1,0))</f>
        <v/>
      </c>
      <c r="AW887" s="19" t="str">
        <f>IF(B887=1,"",IF(D887*AND(TrackingWorksheet!W892&gt;Calculations!$BE$3,TrackingWorksheet!K892="YES"),1,0))</f>
        <v/>
      </c>
      <c r="AX887" s="19">
        <f t="shared" si="196"/>
        <v>0</v>
      </c>
      <c r="AY887" s="19">
        <f t="shared" si="192"/>
        <v>0</v>
      </c>
      <c r="AZ887" s="27" t="str">
        <f>IF(B887=1,"",IF(TrackingWorksheet!Q892="","",TrackingWorksheet!Q892))</f>
        <v/>
      </c>
      <c r="BB887" s="4"/>
      <c r="BC887" s="4"/>
      <c r="BD887" s="4"/>
      <c r="BE887" s="4"/>
      <c r="BF887" s="4"/>
      <c r="BG887" s="4" t="str">
        <f>IF(B887=1,"",IF(AND(N887=1,TrackingWorksheet!$I892+14&lt;=WeeklySummary!$C$7),1,0))</f>
        <v/>
      </c>
      <c r="BH887" s="4" t="str">
        <f>IF(B887=1,"",IF(AND(R887=1,TrackingWorksheet!$I892+14&lt;=WeeklySummary!$C$7),1,0))</f>
        <v/>
      </c>
      <c r="BI887" s="4" t="str">
        <f>IF(B887=1,"",IF(AND(J887=1,TrackingWorksheet!$G892+14&lt;=WeeklySummary!$C$7),1,0))</f>
        <v/>
      </c>
      <c r="BJ887" s="4" t="str">
        <f>IF(B887=1,"",IF(AND(T887=1,TrackingWorksheet!$I892+14&lt;=WeeklySummary!$C$7),1,0))</f>
        <v/>
      </c>
      <c r="BK887" s="4" t="str">
        <f>IF(B887=1,"",IF(AND(T887=1,TrackingWorksheet!$G892+14&lt;=WeeklySummary!$C$7),1,0))</f>
        <v/>
      </c>
      <c r="BL887" s="4">
        <f t="shared" si="205"/>
        <v>0</v>
      </c>
    </row>
    <row r="888" spans="2:64" x14ac:dyDescent="0.25">
      <c r="B888" s="27">
        <f>IF(AND(ISBLANK(TrackingWorksheet!B893),ISBLANK(TrackingWorksheet!C893),ISBLANK(TrackingWorksheet!G893),ISBLANK(TrackingWorksheet!H893),
ISBLANK(TrackingWorksheet!I893),ISBLANK(TrackingWorksheet!J893),ISBLANK(TrackingWorksheet!M893),
ISBLANK(TrackingWorksheet!N895)),1,0)</f>
        <v>1</v>
      </c>
      <c r="C888" s="12" t="str">
        <f>IF(B888=1,"",TrackingWorksheet!F893)</f>
        <v/>
      </c>
      <c r="D888" s="20" t="str">
        <f>IF(B888=1,"",IF(AND(TrackingWorksheet!B893&lt;&gt;"",TrackingWorksheet!B893&lt;=WeeklySummary!$C$7,OR(TrackingWorksheet!C893="",TrackingWorksheet!C893&gt;=WeeklySummary!$C$6)),1,0))</f>
        <v/>
      </c>
      <c r="E888" s="10" t="str">
        <f>IF(B888=1,"",IF(AND(TrackingWorksheet!G893 &lt;&gt;"",TrackingWorksheet!G893&lt;=WeeklySummary!$C$7, TrackingWorksheet!H893=Lists!$D$4), "Y", "N"))</f>
        <v/>
      </c>
      <c r="F888" s="10" t="str">
        <f>IF(B888=1,"",IF(AND(TrackingWorksheet!I893 &lt;&gt;"", TrackingWorksheet!I893&lt;=WeeklySummary!$C$7, TrackingWorksheet!J893=Lists!$D$4), "Y", "N"))</f>
        <v/>
      </c>
      <c r="G888" s="10" t="str">
        <f>IF(B888=1,"",IF(AND(TrackingWorksheet!G893 &lt;&gt;"",TrackingWorksheet!G893&lt;=WeeklySummary!$C$7, TrackingWorksheet!H893=Lists!$D$5), "Y", "N"))</f>
        <v/>
      </c>
      <c r="H888" s="10" t="str">
        <f>IF(B888=1,"",IF(AND(TrackingWorksheet!I893 &lt;&gt;"", TrackingWorksheet!I893&lt;=WeeklySummary!$C$7, TrackingWorksheet!J893=Lists!$D$5), "Y", "N"))</f>
        <v/>
      </c>
      <c r="I888" s="20" t="str">
        <f>IF(B888=1,"",IF(AND(TrackingWorksheet!G893 &lt;&gt;"", TrackingWorksheet!G893&lt;=WeeklySummary!$C$7, TrackingWorksheet!H893=Lists!$D$6), 1, 0))</f>
        <v/>
      </c>
      <c r="J888" s="20" t="str">
        <f t="shared" si="197"/>
        <v/>
      </c>
      <c r="K888" s="10" t="str">
        <f>IF(B888=1,"",IF(AND(TrackingWorksheet!I893&lt;=WeeklySummary!$C$7,TrackingWorksheet!K893="YES"),0,IF(AND(AND(OR(E888="Y",F888="Y"),E888&lt;&gt;F888),G888&lt;&gt;"Y", H888&lt;&gt;"Y"), 1, 0)))</f>
        <v/>
      </c>
      <c r="L888" s="20" t="str">
        <f t="shared" si="198"/>
        <v/>
      </c>
      <c r="M888" s="10" t="str">
        <f t="shared" si="199"/>
        <v/>
      </c>
      <c r="N888" s="20" t="str">
        <f t="shared" si="200"/>
        <v/>
      </c>
      <c r="O888" s="10" t="str">
        <f>IF(B888=1,"",IF(AND(TrackingWorksheet!I893&lt;=WeeklySummary!$C$7,TrackingWorksheet!K893="YES"),0,IF(AND(AND(OR(G888="Y",H888="Y"),G888&lt;&gt;H888),E888&lt;&gt;"Y", F888&lt;&gt;"Y"), 1, 0)))</f>
        <v/>
      </c>
      <c r="P888" s="20" t="str">
        <f t="shared" si="201"/>
        <v/>
      </c>
      <c r="Q888" s="10" t="str">
        <f t="shared" si="202"/>
        <v/>
      </c>
      <c r="R888" s="10" t="str">
        <f t="shared" si="203"/>
        <v/>
      </c>
      <c r="S888" s="10" t="str">
        <f>IF(B888=1,"",IF(AND(OR(AND(TrackingWorksheet!H893=Lists!$D$7,TrackingWorksheet!H893=TrackingWorksheet!J893),TrackingWorksheet!H893&lt;&gt;TrackingWorksheet!J893),TrackingWorksheet!K893="YES",TrackingWorksheet!H893&lt;&gt;Lists!$D$6,TrackingWorksheet!G893&lt;=WeeklySummary!$C$7,TrackingWorksheet!I893&lt;=WeeklySummary!$C$7),1,0))</f>
        <v/>
      </c>
      <c r="T888" s="10" t="str">
        <f t="shared" si="204"/>
        <v/>
      </c>
      <c r="U888" s="10" t="str">
        <f>IF($B888=1,"",IF(TrackingWorksheet!$K893="YES",1, 0)*D888)</f>
        <v/>
      </c>
      <c r="V888" s="20">
        <f t="shared" si="193"/>
        <v>0</v>
      </c>
      <c r="W888" s="20">
        <f t="shared" si="194"/>
        <v>0</v>
      </c>
      <c r="X888" s="10" t="str">
        <f>IF($B888=1,"",IF(AND(TrackingWorksheet!$L893&lt;&gt;"", TrackingWorksheet!$L893&gt;=WeeklySummary!$C$6,TrackingWorksheet!$L893&lt;=WeeklySummary!$C$7,OR(TrackingWorksheet!$H893=Lists!$D$4,TrackingWorksheet!$J893=Lists!$D$4)), 1, 0))</f>
        <v/>
      </c>
      <c r="Y888" s="10" t="str">
        <f>IF($B888=1,"",IF(AND(TrackingWorksheet!$L893&lt;&gt;"", TrackingWorksheet!$L893&gt;=WeeklySummary!$C$6,TrackingWorksheet!$L893&lt;=WeeklySummary!$C$7,OR(TrackingWorksheet!$H893=Lists!$D$5,TrackingWorksheet!$J893=Lists!$D$5)), 1, 0))</f>
        <v/>
      </c>
      <c r="Z888" s="10" t="str">
        <f>IF($B888=1,"",IF(AND(TrackingWorksheet!$L893&lt;&gt;"", TrackingWorksheet!$L893&gt;=WeeklySummary!$C$6,TrackingWorksheet!$L893&lt;=WeeklySummary!$C$7,OR(TrackingWorksheet!$H893=Lists!$D$6,TrackingWorksheet!$J893=Lists!$D$6)), 1, 0))</f>
        <v/>
      </c>
      <c r="AA888" s="19" t="str">
        <f>IF(B888=1,"",IF(AND(TrackingWorksheet!M893&lt;&gt;"",TrackingWorksheet!M893&lt;=WeeklySummary!$C$7),1,0)*D888)</f>
        <v/>
      </c>
      <c r="AB888" s="19" t="str">
        <f>IF(B888=1,"",IF(AND(TrackingWorksheet!N893&lt;&gt;"",TrackingWorksheet!N893&lt;=WeeklySummary!$C$7),1,0)*D888)</f>
        <v/>
      </c>
      <c r="AC888" s="19" t="str">
        <f>IF(B888=1,"",TrackingWorksheet!T893)</f>
        <v/>
      </c>
      <c r="AD888" s="19" t="str">
        <f>IF(B888=1,"",IF(D888*AND(TrackingWorksheet!S893&gt;=Calculations!$BD$3,TrackingWorksheet!U893="",TrackingWorksheet!K893="YES"),1,0))</f>
        <v/>
      </c>
      <c r="AE888" s="19" t="str">
        <f>IF($B888=1,"",IF(AND(TrackingWorksheet!$S893&gt;$BE$3,TrackingWorksheet!$T893=Lists!$P$4),1, 0)*D888)</f>
        <v/>
      </c>
      <c r="AF888" s="19" t="str">
        <f>IF($B888=1,"",IF(AND(TrackingWorksheet!$U893&gt;$BE$3,TrackingWorksheet!$V893=Lists!$P$4),1, 0)*D888)</f>
        <v/>
      </c>
      <c r="AG888" s="19" t="str">
        <f>IF($B888=1,"",IF(AND(TrackingWorksheet!$W893&gt;$BE$3,TrackingWorksheet!$X893=Lists!$P$4),1, 0)*D888)</f>
        <v/>
      </c>
      <c r="AH888" s="19" t="str">
        <f>IF($B888=1,"",IF(AND(TrackingWorksheet!$Y893&gt;$BE$3,TrackingWorksheet!$Z893=Lists!$P$4),1, 0)*D888)</f>
        <v/>
      </c>
      <c r="AI888" s="19" t="str">
        <f>IF($B888=1,"",IF(AND(TrackingWorksheet!$AA893&gt;$BE$3,TrackingWorksheet!$AB893=Lists!$P$4),1, 0)*D888)</f>
        <v/>
      </c>
      <c r="AJ888" s="19" t="str">
        <f>IF($B888=1,"",IF(AND(TrackingWorksheet!$S893&gt;$BE$3,TrackingWorksheet!$T893=Lists!$P$5),1, 0)*D888)</f>
        <v/>
      </c>
      <c r="AK888" s="19" t="str">
        <f>IF($B888=1,"",IF(AND(TrackingWorksheet!$U893&gt;$BE$3,TrackingWorksheet!$V893=Lists!$P$5),1, 0)*D888)</f>
        <v/>
      </c>
      <c r="AL888" s="19" t="str">
        <f>IF($B888=1,"",IF(AND(TrackingWorksheet!$W893&gt;$BE$3,TrackingWorksheet!$X893=Lists!$P$5),1, 0)*D888)</f>
        <v/>
      </c>
      <c r="AM888" s="19" t="str">
        <f>IF($B888=1,"",IF(AND(TrackingWorksheet!$Y893&gt;$BE$3,TrackingWorksheet!$Z893=Lists!$P$5),1, 0)*D888)</f>
        <v/>
      </c>
      <c r="AN888" s="19" t="str">
        <f>IF($B888=1,"",IF(AND(TrackingWorksheet!$AA893&gt;$BE$3,TrackingWorksheet!$AB893=Lists!$P$5),1, 0)*D888)</f>
        <v/>
      </c>
      <c r="AO888" s="19" t="str">
        <f>IF($B888=1,"",IF(AND(TrackingWorksheet!$S893&gt;$BE$3,TrackingWorksheet!$T893=Lists!$P$6),1, 0)*D888)</f>
        <v/>
      </c>
      <c r="AP888" s="19" t="str">
        <f>IF($B888=1,"",IF(AND(TrackingWorksheet!$U893&gt;$BE$3,TrackingWorksheet!$V893=Lists!$P$6),1, 0)*D888)</f>
        <v/>
      </c>
      <c r="AQ888" s="19" t="str">
        <f>IF($B888=1,"",IF(AND(TrackingWorksheet!$W893&gt;$BE$3,TrackingWorksheet!$X893=Lists!$P$6),1, 0)*D888)</f>
        <v/>
      </c>
      <c r="AR888" s="19" t="str">
        <f>IF($B888=1,"",IF(AND(TrackingWorksheet!$Y893&gt;$BE$3,TrackingWorksheet!$Z893=Lists!$P$6),1, 0)*D888)</f>
        <v/>
      </c>
      <c r="AS888" s="19" t="str">
        <f>IF($B888=1,"",IF(AND(TrackingWorksheet!$AA893&gt;$BE$3,TrackingWorksheet!$AB893=Lists!$P$6),1, 0)*D888)</f>
        <v/>
      </c>
      <c r="AT888" s="19">
        <f t="shared" si="195"/>
        <v>0</v>
      </c>
      <c r="AU888" s="19" t="str">
        <f>IF(B888=1,"",IF(AND(TrackingWorksheet!K893="",TrackingWorksheet!M893="", TrackingWorksheet!N893="", TrackingWorksheet!S893="", TrackingWorksheet!V893="", TrackingWorksheet!W893="", TrackingWorksheet!Y893="", TrackingWorksheet!AA893="", V888=1),1,0)*D888)</f>
        <v/>
      </c>
      <c r="AV888" s="19" t="str">
        <f>IF(B888=1,"",IF(D888*AND(TrackingWorksheet!U893&gt;Calculations!$BE$3,TrackingWorksheet!K893="YES"),1,0))</f>
        <v/>
      </c>
      <c r="AW888" s="19" t="str">
        <f>IF(B888=1,"",IF(D888*AND(TrackingWorksheet!W893&gt;Calculations!$BE$3,TrackingWorksheet!K893="YES"),1,0))</f>
        <v/>
      </c>
      <c r="AX888" s="19">
        <f t="shared" si="196"/>
        <v>0</v>
      </c>
      <c r="AY888" s="19">
        <f t="shared" si="192"/>
        <v>0</v>
      </c>
      <c r="AZ888" s="27" t="str">
        <f>IF(B888=1,"",IF(TrackingWorksheet!Q893="","",TrackingWorksheet!Q893))</f>
        <v/>
      </c>
      <c r="BB888" s="4"/>
      <c r="BC888" s="4"/>
      <c r="BD888" s="4"/>
      <c r="BE888" s="4"/>
      <c r="BF888" s="4"/>
      <c r="BG888" s="4" t="str">
        <f>IF(B888=1,"",IF(AND(N888=1,TrackingWorksheet!$I893+14&lt;=WeeklySummary!$C$7),1,0))</f>
        <v/>
      </c>
      <c r="BH888" s="4" t="str">
        <f>IF(B888=1,"",IF(AND(R888=1,TrackingWorksheet!$I893+14&lt;=WeeklySummary!$C$7),1,0))</f>
        <v/>
      </c>
      <c r="BI888" s="4" t="str">
        <f>IF(B888=1,"",IF(AND(J888=1,TrackingWorksheet!$G893+14&lt;=WeeklySummary!$C$7),1,0))</f>
        <v/>
      </c>
      <c r="BJ888" s="4" t="str">
        <f>IF(B888=1,"",IF(AND(T888=1,TrackingWorksheet!$I893+14&lt;=WeeklySummary!$C$7),1,0))</f>
        <v/>
      </c>
      <c r="BK888" s="4" t="str">
        <f>IF(B888=1,"",IF(AND(T888=1,TrackingWorksheet!$G893+14&lt;=WeeklySummary!$C$7),1,0))</f>
        <v/>
      </c>
      <c r="BL888" s="4">
        <f t="shared" si="205"/>
        <v>0</v>
      </c>
    </row>
    <row r="889" spans="2:64" x14ac:dyDescent="0.25">
      <c r="B889" s="27">
        <f>IF(AND(ISBLANK(TrackingWorksheet!B894),ISBLANK(TrackingWorksheet!C894),ISBLANK(TrackingWorksheet!G894),ISBLANK(TrackingWorksheet!H894),
ISBLANK(TrackingWorksheet!I894),ISBLANK(TrackingWorksheet!J894),ISBLANK(TrackingWorksheet!M894),
ISBLANK(TrackingWorksheet!N896)),1,0)</f>
        <v>1</v>
      </c>
      <c r="C889" s="12" t="str">
        <f>IF(B889=1,"",TrackingWorksheet!F894)</f>
        <v/>
      </c>
      <c r="D889" s="20" t="str">
        <f>IF(B889=1,"",IF(AND(TrackingWorksheet!B894&lt;&gt;"",TrackingWorksheet!B894&lt;=WeeklySummary!$C$7,OR(TrackingWorksheet!C894="",TrackingWorksheet!C894&gt;=WeeklySummary!$C$6)),1,0))</f>
        <v/>
      </c>
      <c r="E889" s="10" t="str">
        <f>IF(B889=1,"",IF(AND(TrackingWorksheet!G894 &lt;&gt;"",TrackingWorksheet!G894&lt;=WeeklySummary!$C$7, TrackingWorksheet!H894=Lists!$D$4), "Y", "N"))</f>
        <v/>
      </c>
      <c r="F889" s="10" t="str">
        <f>IF(B889=1,"",IF(AND(TrackingWorksheet!I894 &lt;&gt;"", TrackingWorksheet!I894&lt;=WeeklySummary!$C$7, TrackingWorksheet!J894=Lists!$D$4), "Y", "N"))</f>
        <v/>
      </c>
      <c r="G889" s="10" t="str">
        <f>IF(B889=1,"",IF(AND(TrackingWorksheet!G894 &lt;&gt;"",TrackingWorksheet!G894&lt;=WeeklySummary!$C$7, TrackingWorksheet!H894=Lists!$D$5), "Y", "N"))</f>
        <v/>
      </c>
      <c r="H889" s="10" t="str">
        <f>IF(B889=1,"",IF(AND(TrackingWorksheet!I894 &lt;&gt;"", TrackingWorksheet!I894&lt;=WeeklySummary!$C$7, TrackingWorksheet!J894=Lists!$D$5), "Y", "N"))</f>
        <v/>
      </c>
      <c r="I889" s="20" t="str">
        <f>IF(B889=1,"",IF(AND(TrackingWorksheet!G894 &lt;&gt;"", TrackingWorksheet!G894&lt;=WeeklySummary!$C$7, TrackingWorksheet!H894=Lists!$D$6), 1, 0))</f>
        <v/>
      </c>
      <c r="J889" s="20" t="str">
        <f t="shared" si="197"/>
        <v/>
      </c>
      <c r="K889" s="10" t="str">
        <f>IF(B889=1,"",IF(AND(TrackingWorksheet!I894&lt;=WeeklySummary!$C$7,TrackingWorksheet!K894="YES"),0,IF(AND(AND(OR(E889="Y",F889="Y"),E889&lt;&gt;F889),G889&lt;&gt;"Y", H889&lt;&gt;"Y"), 1, 0)))</f>
        <v/>
      </c>
      <c r="L889" s="20" t="str">
        <f t="shared" si="198"/>
        <v/>
      </c>
      <c r="M889" s="10" t="str">
        <f t="shared" si="199"/>
        <v/>
      </c>
      <c r="N889" s="20" t="str">
        <f t="shared" si="200"/>
        <v/>
      </c>
      <c r="O889" s="10" t="str">
        <f>IF(B889=1,"",IF(AND(TrackingWorksheet!I894&lt;=WeeklySummary!$C$7,TrackingWorksheet!K894="YES"),0,IF(AND(AND(OR(G889="Y",H889="Y"),G889&lt;&gt;H889),E889&lt;&gt;"Y", F889&lt;&gt;"Y"), 1, 0)))</f>
        <v/>
      </c>
      <c r="P889" s="20" t="str">
        <f t="shared" si="201"/>
        <v/>
      </c>
      <c r="Q889" s="10" t="str">
        <f t="shared" si="202"/>
        <v/>
      </c>
      <c r="R889" s="10" t="str">
        <f t="shared" si="203"/>
        <v/>
      </c>
      <c r="S889" s="10" t="str">
        <f>IF(B889=1,"",IF(AND(OR(AND(TrackingWorksheet!H894=Lists!$D$7,TrackingWorksheet!H894=TrackingWorksheet!J894),TrackingWorksheet!H894&lt;&gt;TrackingWorksheet!J894),TrackingWorksheet!K894="YES",TrackingWorksheet!H894&lt;&gt;Lists!$D$6,TrackingWorksheet!G894&lt;=WeeklySummary!$C$7,TrackingWorksheet!I894&lt;=WeeklySummary!$C$7),1,0))</f>
        <v/>
      </c>
      <c r="T889" s="10" t="str">
        <f t="shared" si="204"/>
        <v/>
      </c>
      <c r="U889" s="10" t="str">
        <f>IF($B889=1,"",IF(TrackingWorksheet!$K894="YES",1, 0)*D889)</f>
        <v/>
      </c>
      <c r="V889" s="20">
        <f t="shared" si="193"/>
        <v>0</v>
      </c>
      <c r="W889" s="20">
        <f t="shared" si="194"/>
        <v>0</v>
      </c>
      <c r="X889" s="10" t="str">
        <f>IF($B889=1,"",IF(AND(TrackingWorksheet!$L894&lt;&gt;"", TrackingWorksheet!$L894&gt;=WeeklySummary!$C$6,TrackingWorksheet!$L894&lt;=WeeklySummary!$C$7,OR(TrackingWorksheet!$H894=Lists!$D$4,TrackingWorksheet!$J894=Lists!$D$4)), 1, 0))</f>
        <v/>
      </c>
      <c r="Y889" s="10" t="str">
        <f>IF($B889=1,"",IF(AND(TrackingWorksheet!$L894&lt;&gt;"", TrackingWorksheet!$L894&gt;=WeeklySummary!$C$6,TrackingWorksheet!$L894&lt;=WeeklySummary!$C$7,OR(TrackingWorksheet!$H894=Lists!$D$5,TrackingWorksheet!$J894=Lists!$D$5)), 1, 0))</f>
        <v/>
      </c>
      <c r="Z889" s="10" t="str">
        <f>IF($B889=1,"",IF(AND(TrackingWorksheet!$L894&lt;&gt;"", TrackingWorksheet!$L894&gt;=WeeklySummary!$C$6,TrackingWorksheet!$L894&lt;=WeeklySummary!$C$7,OR(TrackingWorksheet!$H894=Lists!$D$6,TrackingWorksheet!$J894=Lists!$D$6)), 1, 0))</f>
        <v/>
      </c>
      <c r="AA889" s="19" t="str">
        <f>IF(B889=1,"",IF(AND(TrackingWorksheet!M894&lt;&gt;"",TrackingWorksheet!M894&lt;=WeeklySummary!$C$7),1,0)*D889)</f>
        <v/>
      </c>
      <c r="AB889" s="19" t="str">
        <f>IF(B889=1,"",IF(AND(TrackingWorksheet!N894&lt;&gt;"",TrackingWorksheet!N894&lt;=WeeklySummary!$C$7),1,0)*D889)</f>
        <v/>
      </c>
      <c r="AC889" s="19" t="str">
        <f>IF(B889=1,"",TrackingWorksheet!T894)</f>
        <v/>
      </c>
      <c r="AD889" s="19" t="str">
        <f>IF(B889=1,"",IF(D889*AND(TrackingWorksheet!S894&gt;=Calculations!$BD$3,TrackingWorksheet!U894="",TrackingWorksheet!K894="YES"),1,0))</f>
        <v/>
      </c>
      <c r="AE889" s="19" t="str">
        <f>IF($B889=1,"",IF(AND(TrackingWorksheet!$S894&gt;$BE$3,TrackingWorksheet!$T894=Lists!$P$4),1, 0)*D889)</f>
        <v/>
      </c>
      <c r="AF889" s="19" t="str">
        <f>IF($B889=1,"",IF(AND(TrackingWorksheet!$U894&gt;$BE$3,TrackingWorksheet!$V894=Lists!$P$4),1, 0)*D889)</f>
        <v/>
      </c>
      <c r="AG889" s="19" t="str">
        <f>IF($B889=1,"",IF(AND(TrackingWorksheet!$W894&gt;$BE$3,TrackingWorksheet!$X894=Lists!$P$4),1, 0)*D889)</f>
        <v/>
      </c>
      <c r="AH889" s="19" t="str">
        <f>IF($B889=1,"",IF(AND(TrackingWorksheet!$Y894&gt;$BE$3,TrackingWorksheet!$Z894=Lists!$P$4),1, 0)*D889)</f>
        <v/>
      </c>
      <c r="AI889" s="19" t="str">
        <f>IF($B889=1,"",IF(AND(TrackingWorksheet!$AA894&gt;$BE$3,TrackingWorksheet!$AB894=Lists!$P$4),1, 0)*D889)</f>
        <v/>
      </c>
      <c r="AJ889" s="19" t="str">
        <f>IF($B889=1,"",IF(AND(TrackingWorksheet!$S894&gt;$BE$3,TrackingWorksheet!$T894=Lists!$P$5),1, 0)*D889)</f>
        <v/>
      </c>
      <c r="AK889" s="19" t="str">
        <f>IF($B889=1,"",IF(AND(TrackingWorksheet!$U894&gt;$BE$3,TrackingWorksheet!$V894=Lists!$P$5),1, 0)*D889)</f>
        <v/>
      </c>
      <c r="AL889" s="19" t="str">
        <f>IF($B889=1,"",IF(AND(TrackingWorksheet!$W894&gt;$BE$3,TrackingWorksheet!$X894=Lists!$P$5),1, 0)*D889)</f>
        <v/>
      </c>
      <c r="AM889" s="19" t="str">
        <f>IF($B889=1,"",IF(AND(TrackingWorksheet!$Y894&gt;$BE$3,TrackingWorksheet!$Z894=Lists!$P$5),1, 0)*D889)</f>
        <v/>
      </c>
      <c r="AN889" s="19" t="str">
        <f>IF($B889=1,"",IF(AND(TrackingWorksheet!$AA894&gt;$BE$3,TrackingWorksheet!$AB894=Lists!$P$5),1, 0)*D889)</f>
        <v/>
      </c>
      <c r="AO889" s="19" t="str">
        <f>IF($B889=1,"",IF(AND(TrackingWorksheet!$S894&gt;$BE$3,TrackingWorksheet!$T894=Lists!$P$6),1, 0)*D889)</f>
        <v/>
      </c>
      <c r="AP889" s="19" t="str">
        <f>IF($B889=1,"",IF(AND(TrackingWorksheet!$U894&gt;$BE$3,TrackingWorksheet!$V894=Lists!$P$6),1, 0)*D889)</f>
        <v/>
      </c>
      <c r="AQ889" s="19" t="str">
        <f>IF($B889=1,"",IF(AND(TrackingWorksheet!$W894&gt;$BE$3,TrackingWorksheet!$X894=Lists!$P$6),1, 0)*D889)</f>
        <v/>
      </c>
      <c r="AR889" s="19" t="str">
        <f>IF($B889=1,"",IF(AND(TrackingWorksheet!$Y894&gt;$BE$3,TrackingWorksheet!$Z894=Lists!$P$6),1, 0)*D889)</f>
        <v/>
      </c>
      <c r="AS889" s="19" t="str">
        <f>IF($B889=1,"",IF(AND(TrackingWorksheet!$AA894&gt;$BE$3,TrackingWorksheet!$AB894=Lists!$P$6),1, 0)*D889)</f>
        <v/>
      </c>
      <c r="AT889" s="19">
        <f t="shared" si="195"/>
        <v>0</v>
      </c>
      <c r="AU889" s="19" t="str">
        <f>IF(B889=1,"",IF(AND(TrackingWorksheet!K894="",TrackingWorksheet!M894="", TrackingWorksheet!N894="", TrackingWorksheet!S894="", TrackingWorksheet!V894="", TrackingWorksheet!W894="", TrackingWorksheet!Y894="", TrackingWorksheet!AA894="", V889=1),1,0)*D889)</f>
        <v/>
      </c>
      <c r="AV889" s="19" t="str">
        <f>IF(B889=1,"",IF(D889*AND(TrackingWorksheet!U894&gt;Calculations!$BE$3,TrackingWorksheet!K894="YES"),1,0))</f>
        <v/>
      </c>
      <c r="AW889" s="19" t="str">
        <f>IF(B889=1,"",IF(D889*AND(TrackingWorksheet!W894&gt;Calculations!$BE$3,TrackingWorksheet!K894="YES"),1,0))</f>
        <v/>
      </c>
      <c r="AX889" s="19">
        <f t="shared" si="196"/>
        <v>0</v>
      </c>
      <c r="AY889" s="19">
        <f t="shared" si="192"/>
        <v>0</v>
      </c>
      <c r="AZ889" s="27" t="str">
        <f>IF(B889=1,"",IF(TrackingWorksheet!Q894="","",TrackingWorksheet!Q894))</f>
        <v/>
      </c>
      <c r="BB889" s="4"/>
      <c r="BC889" s="4"/>
      <c r="BD889" s="4"/>
      <c r="BE889" s="4"/>
      <c r="BF889" s="4"/>
      <c r="BG889" s="4" t="str">
        <f>IF(B889=1,"",IF(AND(N889=1,TrackingWorksheet!$I894+14&lt;=WeeklySummary!$C$7),1,0))</f>
        <v/>
      </c>
      <c r="BH889" s="4" t="str">
        <f>IF(B889=1,"",IF(AND(R889=1,TrackingWorksheet!$I894+14&lt;=WeeklySummary!$C$7),1,0))</f>
        <v/>
      </c>
      <c r="BI889" s="4" t="str">
        <f>IF(B889=1,"",IF(AND(J889=1,TrackingWorksheet!$G894+14&lt;=WeeklySummary!$C$7),1,0))</f>
        <v/>
      </c>
      <c r="BJ889" s="4" t="str">
        <f>IF(B889=1,"",IF(AND(T889=1,TrackingWorksheet!$I894+14&lt;=WeeklySummary!$C$7),1,0))</f>
        <v/>
      </c>
      <c r="BK889" s="4" t="str">
        <f>IF(B889=1,"",IF(AND(T889=1,TrackingWorksheet!$G894+14&lt;=WeeklySummary!$C$7),1,0))</f>
        <v/>
      </c>
      <c r="BL889" s="4">
        <f t="shared" si="205"/>
        <v>0</v>
      </c>
    </row>
    <row r="890" spans="2:64" x14ac:dyDescent="0.25">
      <c r="B890" s="27">
        <f>IF(AND(ISBLANK(TrackingWorksheet!B895),ISBLANK(TrackingWorksheet!C895),ISBLANK(TrackingWorksheet!G895),ISBLANK(TrackingWorksheet!H895),
ISBLANK(TrackingWorksheet!I895),ISBLANK(TrackingWorksheet!J895),ISBLANK(TrackingWorksheet!M895),
ISBLANK(TrackingWorksheet!N897)),1,0)</f>
        <v>1</v>
      </c>
      <c r="C890" s="12" t="str">
        <f>IF(B890=1,"",TrackingWorksheet!F895)</f>
        <v/>
      </c>
      <c r="D890" s="20" t="str">
        <f>IF(B890=1,"",IF(AND(TrackingWorksheet!B895&lt;&gt;"",TrackingWorksheet!B895&lt;=WeeklySummary!$C$7,OR(TrackingWorksheet!C895="",TrackingWorksheet!C895&gt;=WeeklySummary!$C$6)),1,0))</f>
        <v/>
      </c>
      <c r="E890" s="10" t="str">
        <f>IF(B890=1,"",IF(AND(TrackingWorksheet!G895 &lt;&gt;"",TrackingWorksheet!G895&lt;=WeeklySummary!$C$7, TrackingWorksheet!H895=Lists!$D$4), "Y", "N"))</f>
        <v/>
      </c>
      <c r="F890" s="10" t="str">
        <f>IF(B890=1,"",IF(AND(TrackingWorksheet!I895 &lt;&gt;"", TrackingWorksheet!I895&lt;=WeeklySummary!$C$7, TrackingWorksheet!J895=Lists!$D$4), "Y", "N"))</f>
        <v/>
      </c>
      <c r="G890" s="10" t="str">
        <f>IF(B890=1,"",IF(AND(TrackingWorksheet!G895 &lt;&gt;"",TrackingWorksheet!G895&lt;=WeeklySummary!$C$7, TrackingWorksheet!H895=Lists!$D$5), "Y", "N"))</f>
        <v/>
      </c>
      <c r="H890" s="10" t="str">
        <f>IF(B890=1,"",IF(AND(TrackingWorksheet!I895 &lt;&gt;"", TrackingWorksheet!I895&lt;=WeeklySummary!$C$7, TrackingWorksheet!J895=Lists!$D$5), "Y", "N"))</f>
        <v/>
      </c>
      <c r="I890" s="20" t="str">
        <f>IF(B890=1,"",IF(AND(TrackingWorksheet!G895 &lt;&gt;"", TrackingWorksheet!G895&lt;=WeeklySummary!$C$7, TrackingWorksheet!H895=Lists!$D$6), 1, 0))</f>
        <v/>
      </c>
      <c r="J890" s="20" t="str">
        <f t="shared" si="197"/>
        <v/>
      </c>
      <c r="K890" s="10" t="str">
        <f>IF(B890=1,"",IF(AND(TrackingWorksheet!I895&lt;=WeeklySummary!$C$7,TrackingWorksheet!K895="YES"),0,IF(AND(AND(OR(E890="Y",F890="Y"),E890&lt;&gt;F890),G890&lt;&gt;"Y", H890&lt;&gt;"Y"), 1, 0)))</f>
        <v/>
      </c>
      <c r="L890" s="20" t="str">
        <f t="shared" si="198"/>
        <v/>
      </c>
      <c r="M890" s="10" t="str">
        <f t="shared" si="199"/>
        <v/>
      </c>
      <c r="N890" s="20" t="str">
        <f t="shared" si="200"/>
        <v/>
      </c>
      <c r="O890" s="10" t="str">
        <f>IF(B890=1,"",IF(AND(TrackingWorksheet!I895&lt;=WeeklySummary!$C$7,TrackingWorksheet!K895="YES"),0,IF(AND(AND(OR(G890="Y",H890="Y"),G890&lt;&gt;H890),E890&lt;&gt;"Y", F890&lt;&gt;"Y"), 1, 0)))</f>
        <v/>
      </c>
      <c r="P890" s="20" t="str">
        <f t="shared" si="201"/>
        <v/>
      </c>
      <c r="Q890" s="10" t="str">
        <f t="shared" si="202"/>
        <v/>
      </c>
      <c r="R890" s="10" t="str">
        <f t="shared" si="203"/>
        <v/>
      </c>
      <c r="S890" s="10" t="str">
        <f>IF(B890=1,"",IF(AND(OR(AND(TrackingWorksheet!H895=Lists!$D$7,TrackingWorksheet!H895=TrackingWorksheet!J895),TrackingWorksheet!H895&lt;&gt;TrackingWorksheet!J895),TrackingWorksheet!K895="YES",TrackingWorksheet!H895&lt;&gt;Lists!$D$6,TrackingWorksheet!G895&lt;=WeeklySummary!$C$7,TrackingWorksheet!I895&lt;=WeeklySummary!$C$7),1,0))</f>
        <v/>
      </c>
      <c r="T890" s="10" t="str">
        <f t="shared" si="204"/>
        <v/>
      </c>
      <c r="U890" s="10" t="str">
        <f>IF($B890=1,"",IF(TrackingWorksheet!$K895="YES",1, 0)*D890)</f>
        <v/>
      </c>
      <c r="V890" s="20">
        <f t="shared" si="193"/>
        <v>0</v>
      </c>
      <c r="W890" s="20">
        <f t="shared" si="194"/>
        <v>0</v>
      </c>
      <c r="X890" s="10" t="str">
        <f>IF($B890=1,"",IF(AND(TrackingWorksheet!$L895&lt;&gt;"", TrackingWorksheet!$L895&gt;=WeeklySummary!$C$6,TrackingWorksheet!$L895&lt;=WeeklySummary!$C$7,OR(TrackingWorksheet!$H895=Lists!$D$4,TrackingWorksheet!$J895=Lists!$D$4)), 1, 0))</f>
        <v/>
      </c>
      <c r="Y890" s="10" t="str">
        <f>IF($B890=1,"",IF(AND(TrackingWorksheet!$L895&lt;&gt;"", TrackingWorksheet!$L895&gt;=WeeklySummary!$C$6,TrackingWorksheet!$L895&lt;=WeeklySummary!$C$7,OR(TrackingWorksheet!$H895=Lists!$D$5,TrackingWorksheet!$J895=Lists!$D$5)), 1, 0))</f>
        <v/>
      </c>
      <c r="Z890" s="10" t="str">
        <f>IF($B890=1,"",IF(AND(TrackingWorksheet!$L895&lt;&gt;"", TrackingWorksheet!$L895&gt;=WeeklySummary!$C$6,TrackingWorksheet!$L895&lt;=WeeklySummary!$C$7,OR(TrackingWorksheet!$H895=Lists!$D$6,TrackingWorksheet!$J895=Lists!$D$6)), 1, 0))</f>
        <v/>
      </c>
      <c r="AA890" s="19" t="str">
        <f>IF(B890=1,"",IF(AND(TrackingWorksheet!M895&lt;&gt;"",TrackingWorksheet!M895&lt;=WeeklySummary!$C$7),1,0)*D890)</f>
        <v/>
      </c>
      <c r="AB890" s="19" t="str">
        <f>IF(B890=1,"",IF(AND(TrackingWorksheet!N895&lt;&gt;"",TrackingWorksheet!N895&lt;=WeeklySummary!$C$7),1,0)*D890)</f>
        <v/>
      </c>
      <c r="AC890" s="19" t="str">
        <f>IF(B890=1,"",TrackingWorksheet!T895)</f>
        <v/>
      </c>
      <c r="AD890" s="19" t="str">
        <f>IF(B890=1,"",IF(D890*AND(TrackingWorksheet!S895&gt;=Calculations!$BD$3,TrackingWorksheet!U895="",TrackingWorksheet!K895="YES"),1,0))</f>
        <v/>
      </c>
      <c r="AE890" s="19" t="str">
        <f>IF($B890=1,"",IF(AND(TrackingWorksheet!$S895&gt;$BE$3,TrackingWorksheet!$T895=Lists!$P$4),1, 0)*D890)</f>
        <v/>
      </c>
      <c r="AF890" s="19" t="str">
        <f>IF($B890=1,"",IF(AND(TrackingWorksheet!$U895&gt;$BE$3,TrackingWorksheet!$V895=Lists!$P$4),1, 0)*D890)</f>
        <v/>
      </c>
      <c r="AG890" s="19" t="str">
        <f>IF($B890=1,"",IF(AND(TrackingWorksheet!$W895&gt;$BE$3,TrackingWorksheet!$X895=Lists!$P$4),1, 0)*D890)</f>
        <v/>
      </c>
      <c r="AH890" s="19" t="str">
        <f>IF($B890=1,"",IF(AND(TrackingWorksheet!$Y895&gt;$BE$3,TrackingWorksheet!$Z895=Lists!$P$4),1, 0)*D890)</f>
        <v/>
      </c>
      <c r="AI890" s="19" t="str">
        <f>IF($B890=1,"",IF(AND(TrackingWorksheet!$AA895&gt;$BE$3,TrackingWorksheet!$AB895=Lists!$P$4),1, 0)*D890)</f>
        <v/>
      </c>
      <c r="AJ890" s="19" t="str">
        <f>IF($B890=1,"",IF(AND(TrackingWorksheet!$S895&gt;$BE$3,TrackingWorksheet!$T895=Lists!$P$5),1, 0)*D890)</f>
        <v/>
      </c>
      <c r="AK890" s="19" t="str">
        <f>IF($B890=1,"",IF(AND(TrackingWorksheet!$U895&gt;$BE$3,TrackingWorksheet!$V895=Lists!$P$5),1, 0)*D890)</f>
        <v/>
      </c>
      <c r="AL890" s="19" t="str">
        <f>IF($B890=1,"",IF(AND(TrackingWorksheet!$W895&gt;$BE$3,TrackingWorksheet!$X895=Lists!$P$5),1, 0)*D890)</f>
        <v/>
      </c>
      <c r="AM890" s="19" t="str">
        <f>IF($B890=1,"",IF(AND(TrackingWorksheet!$Y895&gt;$BE$3,TrackingWorksheet!$Z895=Lists!$P$5),1, 0)*D890)</f>
        <v/>
      </c>
      <c r="AN890" s="19" t="str">
        <f>IF($B890=1,"",IF(AND(TrackingWorksheet!$AA895&gt;$BE$3,TrackingWorksheet!$AB895=Lists!$P$5),1, 0)*D890)</f>
        <v/>
      </c>
      <c r="AO890" s="19" t="str">
        <f>IF($B890=1,"",IF(AND(TrackingWorksheet!$S895&gt;$BE$3,TrackingWorksheet!$T895=Lists!$P$6),1, 0)*D890)</f>
        <v/>
      </c>
      <c r="AP890" s="19" t="str">
        <f>IF($B890=1,"",IF(AND(TrackingWorksheet!$U895&gt;$BE$3,TrackingWorksheet!$V895=Lists!$P$6),1, 0)*D890)</f>
        <v/>
      </c>
      <c r="AQ890" s="19" t="str">
        <f>IF($B890=1,"",IF(AND(TrackingWorksheet!$W895&gt;$BE$3,TrackingWorksheet!$X895=Lists!$P$6),1, 0)*D890)</f>
        <v/>
      </c>
      <c r="AR890" s="19" t="str">
        <f>IF($B890=1,"",IF(AND(TrackingWorksheet!$Y895&gt;$BE$3,TrackingWorksheet!$Z895=Lists!$P$6),1, 0)*D890)</f>
        <v/>
      </c>
      <c r="AS890" s="19" t="str">
        <f>IF($B890=1,"",IF(AND(TrackingWorksheet!$AA895&gt;$BE$3,TrackingWorksheet!$AB895=Lists!$P$6),1, 0)*D890)</f>
        <v/>
      </c>
      <c r="AT890" s="19">
        <f t="shared" si="195"/>
        <v>0</v>
      </c>
      <c r="AU890" s="19" t="str">
        <f>IF(B890=1,"",IF(AND(TrackingWorksheet!K895="",TrackingWorksheet!M895="", TrackingWorksheet!N895="", TrackingWorksheet!S895="", TrackingWorksheet!V895="", TrackingWorksheet!W895="", TrackingWorksheet!Y895="", TrackingWorksheet!AA895="", V890=1),1,0)*D890)</f>
        <v/>
      </c>
      <c r="AV890" s="19" t="str">
        <f>IF(B890=1,"",IF(D890*AND(TrackingWorksheet!U895&gt;Calculations!$BE$3,TrackingWorksheet!K895="YES"),1,0))</f>
        <v/>
      </c>
      <c r="AW890" s="19" t="str">
        <f>IF(B890=1,"",IF(D890*AND(TrackingWorksheet!W895&gt;Calculations!$BE$3,TrackingWorksheet!K895="YES"),1,0))</f>
        <v/>
      </c>
      <c r="AX890" s="19">
        <f t="shared" si="196"/>
        <v>0</v>
      </c>
      <c r="AY890" s="19">
        <f t="shared" si="192"/>
        <v>0</v>
      </c>
      <c r="AZ890" s="27" t="str">
        <f>IF(B890=1,"",IF(TrackingWorksheet!Q895="","",TrackingWorksheet!Q895))</f>
        <v/>
      </c>
      <c r="BB890" s="4"/>
      <c r="BC890" s="4"/>
      <c r="BD890" s="4"/>
      <c r="BE890" s="4"/>
      <c r="BF890" s="4"/>
      <c r="BG890" s="4" t="str">
        <f>IF(B890=1,"",IF(AND(N890=1,TrackingWorksheet!$I895+14&lt;=WeeklySummary!$C$7),1,0))</f>
        <v/>
      </c>
      <c r="BH890" s="4" t="str">
        <f>IF(B890=1,"",IF(AND(R890=1,TrackingWorksheet!$I895+14&lt;=WeeklySummary!$C$7),1,0))</f>
        <v/>
      </c>
      <c r="BI890" s="4" t="str">
        <f>IF(B890=1,"",IF(AND(J890=1,TrackingWorksheet!$G895+14&lt;=WeeklySummary!$C$7),1,0))</f>
        <v/>
      </c>
      <c r="BJ890" s="4" t="str">
        <f>IF(B890=1,"",IF(AND(T890=1,TrackingWorksheet!$I895+14&lt;=WeeklySummary!$C$7),1,0))</f>
        <v/>
      </c>
      <c r="BK890" s="4" t="str">
        <f>IF(B890=1,"",IF(AND(T890=1,TrackingWorksheet!$G895+14&lt;=WeeklySummary!$C$7),1,0))</f>
        <v/>
      </c>
      <c r="BL890" s="4">
        <f t="shared" si="205"/>
        <v>0</v>
      </c>
    </row>
    <row r="891" spans="2:64" x14ac:dyDescent="0.25">
      <c r="B891" s="27">
        <f>IF(AND(ISBLANK(TrackingWorksheet!B896),ISBLANK(TrackingWorksheet!C896),ISBLANK(TrackingWorksheet!G896),ISBLANK(TrackingWorksheet!H896),
ISBLANK(TrackingWorksheet!I896),ISBLANK(TrackingWorksheet!J896),ISBLANK(TrackingWorksheet!M896),
ISBLANK(TrackingWorksheet!N898)),1,0)</f>
        <v>1</v>
      </c>
      <c r="C891" s="12" t="str">
        <f>IF(B891=1,"",TrackingWorksheet!F896)</f>
        <v/>
      </c>
      <c r="D891" s="20" t="str">
        <f>IF(B891=1,"",IF(AND(TrackingWorksheet!B896&lt;&gt;"",TrackingWorksheet!B896&lt;=WeeklySummary!$C$7,OR(TrackingWorksheet!C896="",TrackingWorksheet!C896&gt;=WeeklySummary!$C$6)),1,0))</f>
        <v/>
      </c>
      <c r="E891" s="10" t="str">
        <f>IF(B891=1,"",IF(AND(TrackingWorksheet!G896 &lt;&gt;"",TrackingWorksheet!G896&lt;=WeeklySummary!$C$7, TrackingWorksheet!H896=Lists!$D$4), "Y", "N"))</f>
        <v/>
      </c>
      <c r="F891" s="10" t="str">
        <f>IF(B891=1,"",IF(AND(TrackingWorksheet!I896 &lt;&gt;"", TrackingWorksheet!I896&lt;=WeeklySummary!$C$7, TrackingWorksheet!J896=Lists!$D$4), "Y", "N"))</f>
        <v/>
      </c>
      <c r="G891" s="10" t="str">
        <f>IF(B891=1,"",IF(AND(TrackingWorksheet!G896 &lt;&gt;"",TrackingWorksheet!G896&lt;=WeeklySummary!$C$7, TrackingWorksheet!H896=Lists!$D$5), "Y", "N"))</f>
        <v/>
      </c>
      <c r="H891" s="10" t="str">
        <f>IF(B891=1,"",IF(AND(TrackingWorksheet!I896 &lt;&gt;"", TrackingWorksheet!I896&lt;=WeeklySummary!$C$7, TrackingWorksheet!J896=Lists!$D$5), "Y", "N"))</f>
        <v/>
      </c>
      <c r="I891" s="20" t="str">
        <f>IF(B891=1,"",IF(AND(TrackingWorksheet!G896 &lt;&gt;"", TrackingWorksheet!G896&lt;=WeeklySummary!$C$7, TrackingWorksheet!H896=Lists!$D$6), 1, 0))</f>
        <v/>
      </c>
      <c r="J891" s="20" t="str">
        <f t="shared" si="197"/>
        <v/>
      </c>
      <c r="K891" s="10" t="str">
        <f>IF(B891=1,"",IF(AND(TrackingWorksheet!I896&lt;=WeeklySummary!$C$7,TrackingWorksheet!K896="YES"),0,IF(AND(AND(OR(E891="Y",F891="Y"),E891&lt;&gt;F891),G891&lt;&gt;"Y", H891&lt;&gt;"Y"), 1, 0)))</f>
        <v/>
      </c>
      <c r="L891" s="20" t="str">
        <f t="shared" si="198"/>
        <v/>
      </c>
      <c r="M891" s="10" t="str">
        <f t="shared" si="199"/>
        <v/>
      </c>
      <c r="N891" s="20" t="str">
        <f t="shared" si="200"/>
        <v/>
      </c>
      <c r="O891" s="10" t="str">
        <f>IF(B891=1,"",IF(AND(TrackingWorksheet!I896&lt;=WeeklySummary!$C$7,TrackingWorksheet!K896="YES"),0,IF(AND(AND(OR(G891="Y",H891="Y"),G891&lt;&gt;H891),E891&lt;&gt;"Y", F891&lt;&gt;"Y"), 1, 0)))</f>
        <v/>
      </c>
      <c r="P891" s="20" t="str">
        <f t="shared" si="201"/>
        <v/>
      </c>
      <c r="Q891" s="10" t="str">
        <f t="shared" si="202"/>
        <v/>
      </c>
      <c r="R891" s="10" t="str">
        <f t="shared" si="203"/>
        <v/>
      </c>
      <c r="S891" s="10" t="str">
        <f>IF(B891=1,"",IF(AND(OR(AND(TrackingWorksheet!H896=Lists!$D$7,TrackingWorksheet!H896=TrackingWorksheet!J896),TrackingWorksheet!H896&lt;&gt;TrackingWorksheet!J896),TrackingWorksheet!K896="YES",TrackingWorksheet!H896&lt;&gt;Lists!$D$6,TrackingWorksheet!G896&lt;=WeeklySummary!$C$7,TrackingWorksheet!I896&lt;=WeeklySummary!$C$7),1,0))</f>
        <v/>
      </c>
      <c r="T891" s="10" t="str">
        <f t="shared" si="204"/>
        <v/>
      </c>
      <c r="U891" s="10" t="str">
        <f>IF($B891=1,"",IF(TrackingWorksheet!$K896="YES",1, 0)*D891)</f>
        <v/>
      </c>
      <c r="V891" s="20">
        <f t="shared" si="193"/>
        <v>0</v>
      </c>
      <c r="W891" s="20">
        <f t="shared" si="194"/>
        <v>0</v>
      </c>
      <c r="X891" s="10" t="str">
        <f>IF($B891=1,"",IF(AND(TrackingWorksheet!$L896&lt;&gt;"", TrackingWorksheet!$L896&gt;=WeeklySummary!$C$6,TrackingWorksheet!$L896&lt;=WeeklySummary!$C$7,OR(TrackingWorksheet!$H896=Lists!$D$4,TrackingWorksheet!$J896=Lists!$D$4)), 1, 0))</f>
        <v/>
      </c>
      <c r="Y891" s="10" t="str">
        <f>IF($B891=1,"",IF(AND(TrackingWorksheet!$L896&lt;&gt;"", TrackingWorksheet!$L896&gt;=WeeklySummary!$C$6,TrackingWorksheet!$L896&lt;=WeeklySummary!$C$7,OR(TrackingWorksheet!$H896=Lists!$D$5,TrackingWorksheet!$J896=Lists!$D$5)), 1, 0))</f>
        <v/>
      </c>
      <c r="Z891" s="10" t="str">
        <f>IF($B891=1,"",IF(AND(TrackingWorksheet!$L896&lt;&gt;"", TrackingWorksheet!$L896&gt;=WeeklySummary!$C$6,TrackingWorksheet!$L896&lt;=WeeklySummary!$C$7,OR(TrackingWorksheet!$H896=Lists!$D$6,TrackingWorksheet!$J896=Lists!$D$6)), 1, 0))</f>
        <v/>
      </c>
      <c r="AA891" s="19" t="str">
        <f>IF(B891=1,"",IF(AND(TrackingWorksheet!M896&lt;&gt;"",TrackingWorksheet!M896&lt;=WeeklySummary!$C$7),1,0)*D891)</f>
        <v/>
      </c>
      <c r="AB891" s="19" t="str">
        <f>IF(B891=1,"",IF(AND(TrackingWorksheet!N896&lt;&gt;"",TrackingWorksheet!N896&lt;=WeeklySummary!$C$7),1,0)*D891)</f>
        <v/>
      </c>
      <c r="AC891" s="19" t="str">
        <f>IF(B891=1,"",TrackingWorksheet!T896)</f>
        <v/>
      </c>
      <c r="AD891" s="19" t="str">
        <f>IF(B891=1,"",IF(D891*AND(TrackingWorksheet!S896&gt;=Calculations!$BD$3,TrackingWorksheet!U896="",TrackingWorksheet!K896="YES"),1,0))</f>
        <v/>
      </c>
      <c r="AE891" s="19" t="str">
        <f>IF($B891=1,"",IF(AND(TrackingWorksheet!$S896&gt;$BE$3,TrackingWorksheet!$T896=Lists!$P$4),1, 0)*D891)</f>
        <v/>
      </c>
      <c r="AF891" s="19" t="str">
        <f>IF($B891=1,"",IF(AND(TrackingWorksheet!$U896&gt;$BE$3,TrackingWorksheet!$V896=Lists!$P$4),1, 0)*D891)</f>
        <v/>
      </c>
      <c r="AG891" s="19" t="str">
        <f>IF($B891=1,"",IF(AND(TrackingWorksheet!$W896&gt;$BE$3,TrackingWorksheet!$X896=Lists!$P$4),1, 0)*D891)</f>
        <v/>
      </c>
      <c r="AH891" s="19" t="str">
        <f>IF($B891=1,"",IF(AND(TrackingWorksheet!$Y896&gt;$BE$3,TrackingWorksheet!$Z896=Lists!$P$4),1, 0)*D891)</f>
        <v/>
      </c>
      <c r="AI891" s="19" t="str">
        <f>IF($B891=1,"",IF(AND(TrackingWorksheet!$AA896&gt;$BE$3,TrackingWorksheet!$AB896=Lists!$P$4),1, 0)*D891)</f>
        <v/>
      </c>
      <c r="AJ891" s="19" t="str">
        <f>IF($B891=1,"",IF(AND(TrackingWorksheet!$S896&gt;$BE$3,TrackingWorksheet!$T896=Lists!$P$5),1, 0)*D891)</f>
        <v/>
      </c>
      <c r="AK891" s="19" t="str">
        <f>IF($B891=1,"",IF(AND(TrackingWorksheet!$U896&gt;$BE$3,TrackingWorksheet!$V896=Lists!$P$5),1, 0)*D891)</f>
        <v/>
      </c>
      <c r="AL891" s="19" t="str">
        <f>IF($B891=1,"",IF(AND(TrackingWorksheet!$W896&gt;$BE$3,TrackingWorksheet!$X896=Lists!$P$5),1, 0)*D891)</f>
        <v/>
      </c>
      <c r="AM891" s="19" t="str">
        <f>IF($B891=1,"",IF(AND(TrackingWorksheet!$Y896&gt;$BE$3,TrackingWorksheet!$Z896=Lists!$P$5),1, 0)*D891)</f>
        <v/>
      </c>
      <c r="AN891" s="19" t="str">
        <f>IF($B891=1,"",IF(AND(TrackingWorksheet!$AA896&gt;$BE$3,TrackingWorksheet!$AB896=Lists!$P$5),1, 0)*D891)</f>
        <v/>
      </c>
      <c r="AO891" s="19" t="str">
        <f>IF($B891=1,"",IF(AND(TrackingWorksheet!$S896&gt;$BE$3,TrackingWorksheet!$T896=Lists!$P$6),1, 0)*D891)</f>
        <v/>
      </c>
      <c r="AP891" s="19" t="str">
        <f>IF($B891=1,"",IF(AND(TrackingWorksheet!$U896&gt;$BE$3,TrackingWorksheet!$V896=Lists!$P$6),1, 0)*D891)</f>
        <v/>
      </c>
      <c r="AQ891" s="19" t="str">
        <f>IF($B891=1,"",IF(AND(TrackingWorksheet!$W896&gt;$BE$3,TrackingWorksheet!$X896=Lists!$P$6),1, 0)*D891)</f>
        <v/>
      </c>
      <c r="AR891" s="19" t="str">
        <f>IF($B891=1,"",IF(AND(TrackingWorksheet!$Y896&gt;$BE$3,TrackingWorksheet!$Z896=Lists!$P$6),1, 0)*D891)</f>
        <v/>
      </c>
      <c r="AS891" s="19" t="str">
        <f>IF($B891=1,"",IF(AND(TrackingWorksheet!$AA896&gt;$BE$3,TrackingWorksheet!$AB896=Lists!$P$6),1, 0)*D891)</f>
        <v/>
      </c>
      <c r="AT891" s="19">
        <f t="shared" si="195"/>
        <v>0</v>
      </c>
      <c r="AU891" s="19" t="str">
        <f>IF(B891=1,"",IF(AND(TrackingWorksheet!K896="",TrackingWorksheet!M896="", TrackingWorksheet!N896="", TrackingWorksheet!S896="", TrackingWorksheet!V896="", TrackingWorksheet!W896="", TrackingWorksheet!Y896="", TrackingWorksheet!AA896="", V891=1),1,0)*D891)</f>
        <v/>
      </c>
      <c r="AV891" s="19" t="str">
        <f>IF(B891=1,"",IF(D891*AND(TrackingWorksheet!U896&gt;Calculations!$BE$3,TrackingWorksheet!K896="YES"),1,0))</f>
        <v/>
      </c>
      <c r="AW891" s="19" t="str">
        <f>IF(B891=1,"",IF(D891*AND(TrackingWorksheet!W896&gt;Calculations!$BE$3,TrackingWorksheet!K896="YES"),1,0))</f>
        <v/>
      </c>
      <c r="AX891" s="19">
        <f t="shared" si="196"/>
        <v>0</v>
      </c>
      <c r="AY891" s="19">
        <f t="shared" si="192"/>
        <v>0</v>
      </c>
      <c r="AZ891" s="27" t="str">
        <f>IF(B891=1,"",IF(TrackingWorksheet!Q896="","",TrackingWorksheet!Q896))</f>
        <v/>
      </c>
      <c r="BB891" s="4"/>
      <c r="BC891" s="4"/>
      <c r="BD891" s="4"/>
      <c r="BE891" s="4"/>
      <c r="BF891" s="4"/>
      <c r="BG891" s="4" t="str">
        <f>IF(B891=1,"",IF(AND(N891=1,TrackingWorksheet!$I896+14&lt;=WeeklySummary!$C$7),1,0))</f>
        <v/>
      </c>
      <c r="BH891" s="4" t="str">
        <f>IF(B891=1,"",IF(AND(R891=1,TrackingWorksheet!$I896+14&lt;=WeeklySummary!$C$7),1,0))</f>
        <v/>
      </c>
      <c r="BI891" s="4" t="str">
        <f>IF(B891=1,"",IF(AND(J891=1,TrackingWorksheet!$G896+14&lt;=WeeklySummary!$C$7),1,0))</f>
        <v/>
      </c>
      <c r="BJ891" s="4" t="str">
        <f>IF(B891=1,"",IF(AND(T891=1,TrackingWorksheet!$I896+14&lt;=WeeklySummary!$C$7),1,0))</f>
        <v/>
      </c>
      <c r="BK891" s="4" t="str">
        <f>IF(B891=1,"",IF(AND(T891=1,TrackingWorksheet!$G896+14&lt;=WeeklySummary!$C$7),1,0))</f>
        <v/>
      </c>
      <c r="BL891" s="4">
        <f t="shared" si="205"/>
        <v>0</v>
      </c>
    </row>
    <row r="892" spans="2:64" x14ac:dyDescent="0.25">
      <c r="B892" s="27">
        <f>IF(AND(ISBLANK(TrackingWorksheet!B897),ISBLANK(TrackingWorksheet!C897),ISBLANK(TrackingWorksheet!G897),ISBLANK(TrackingWorksheet!H897),
ISBLANK(TrackingWorksheet!I897),ISBLANK(TrackingWorksheet!J897),ISBLANK(TrackingWorksheet!M897),
ISBLANK(TrackingWorksheet!N899)),1,0)</f>
        <v>1</v>
      </c>
      <c r="C892" s="12" t="str">
        <f>IF(B892=1,"",TrackingWorksheet!F897)</f>
        <v/>
      </c>
      <c r="D892" s="20" t="str">
        <f>IF(B892=1,"",IF(AND(TrackingWorksheet!B897&lt;&gt;"",TrackingWorksheet!B897&lt;=WeeklySummary!$C$7,OR(TrackingWorksheet!C897="",TrackingWorksheet!C897&gt;=WeeklySummary!$C$6)),1,0))</f>
        <v/>
      </c>
      <c r="E892" s="10" t="str">
        <f>IF(B892=1,"",IF(AND(TrackingWorksheet!G897 &lt;&gt;"",TrackingWorksheet!G897&lt;=WeeklySummary!$C$7, TrackingWorksheet!H897=Lists!$D$4), "Y", "N"))</f>
        <v/>
      </c>
      <c r="F892" s="10" t="str">
        <f>IF(B892=1,"",IF(AND(TrackingWorksheet!I897 &lt;&gt;"", TrackingWorksheet!I897&lt;=WeeklySummary!$C$7, TrackingWorksheet!J897=Lists!$D$4), "Y", "N"))</f>
        <v/>
      </c>
      <c r="G892" s="10" t="str">
        <f>IF(B892=1,"",IF(AND(TrackingWorksheet!G897 &lt;&gt;"",TrackingWorksheet!G897&lt;=WeeklySummary!$C$7, TrackingWorksheet!H897=Lists!$D$5), "Y", "N"))</f>
        <v/>
      </c>
      <c r="H892" s="10" t="str">
        <f>IF(B892=1,"",IF(AND(TrackingWorksheet!I897 &lt;&gt;"", TrackingWorksheet!I897&lt;=WeeklySummary!$C$7, TrackingWorksheet!J897=Lists!$D$5), "Y", "N"))</f>
        <v/>
      </c>
      <c r="I892" s="20" t="str">
        <f>IF(B892=1,"",IF(AND(TrackingWorksheet!G897 &lt;&gt;"", TrackingWorksheet!G897&lt;=WeeklySummary!$C$7, TrackingWorksheet!H897=Lists!$D$6), 1, 0))</f>
        <v/>
      </c>
      <c r="J892" s="20" t="str">
        <f t="shared" si="197"/>
        <v/>
      </c>
      <c r="K892" s="10" t="str">
        <f>IF(B892=1,"",IF(AND(TrackingWorksheet!I897&lt;=WeeklySummary!$C$7,TrackingWorksheet!K897="YES"),0,IF(AND(AND(OR(E892="Y",F892="Y"),E892&lt;&gt;F892),G892&lt;&gt;"Y", H892&lt;&gt;"Y"), 1, 0)))</f>
        <v/>
      </c>
      <c r="L892" s="20" t="str">
        <f t="shared" si="198"/>
        <v/>
      </c>
      <c r="M892" s="10" t="str">
        <f t="shared" si="199"/>
        <v/>
      </c>
      <c r="N892" s="20" t="str">
        <f t="shared" si="200"/>
        <v/>
      </c>
      <c r="O892" s="10" t="str">
        <f>IF(B892=1,"",IF(AND(TrackingWorksheet!I897&lt;=WeeklySummary!$C$7,TrackingWorksheet!K897="YES"),0,IF(AND(AND(OR(G892="Y",H892="Y"),G892&lt;&gt;H892),E892&lt;&gt;"Y", F892&lt;&gt;"Y"), 1, 0)))</f>
        <v/>
      </c>
      <c r="P892" s="20" t="str">
        <f t="shared" si="201"/>
        <v/>
      </c>
      <c r="Q892" s="10" t="str">
        <f t="shared" si="202"/>
        <v/>
      </c>
      <c r="R892" s="10" t="str">
        <f t="shared" si="203"/>
        <v/>
      </c>
      <c r="S892" s="10" t="str">
        <f>IF(B892=1,"",IF(AND(OR(AND(TrackingWorksheet!H897=Lists!$D$7,TrackingWorksheet!H897=TrackingWorksheet!J897),TrackingWorksheet!H897&lt;&gt;TrackingWorksheet!J897),TrackingWorksheet!K897="YES",TrackingWorksheet!H897&lt;&gt;Lists!$D$6,TrackingWorksheet!G897&lt;=WeeklySummary!$C$7,TrackingWorksheet!I897&lt;=WeeklySummary!$C$7),1,0))</f>
        <v/>
      </c>
      <c r="T892" s="10" t="str">
        <f t="shared" si="204"/>
        <v/>
      </c>
      <c r="U892" s="10" t="str">
        <f>IF($B892=1,"",IF(TrackingWorksheet!$K897="YES",1, 0)*D892)</f>
        <v/>
      </c>
      <c r="V892" s="20">
        <f t="shared" si="193"/>
        <v>0</v>
      </c>
      <c r="W892" s="20">
        <f t="shared" si="194"/>
        <v>0</v>
      </c>
      <c r="X892" s="10" t="str">
        <f>IF($B892=1,"",IF(AND(TrackingWorksheet!$L897&lt;&gt;"", TrackingWorksheet!$L897&gt;=WeeklySummary!$C$6,TrackingWorksheet!$L897&lt;=WeeklySummary!$C$7,OR(TrackingWorksheet!$H897=Lists!$D$4,TrackingWorksheet!$J897=Lists!$D$4)), 1, 0))</f>
        <v/>
      </c>
      <c r="Y892" s="10" t="str">
        <f>IF($B892=1,"",IF(AND(TrackingWorksheet!$L897&lt;&gt;"", TrackingWorksheet!$L897&gt;=WeeklySummary!$C$6,TrackingWorksheet!$L897&lt;=WeeklySummary!$C$7,OR(TrackingWorksheet!$H897=Lists!$D$5,TrackingWorksheet!$J897=Lists!$D$5)), 1, 0))</f>
        <v/>
      </c>
      <c r="Z892" s="10" t="str">
        <f>IF($B892=1,"",IF(AND(TrackingWorksheet!$L897&lt;&gt;"", TrackingWorksheet!$L897&gt;=WeeklySummary!$C$6,TrackingWorksheet!$L897&lt;=WeeklySummary!$C$7,OR(TrackingWorksheet!$H897=Lists!$D$6,TrackingWorksheet!$J897=Lists!$D$6)), 1, 0))</f>
        <v/>
      </c>
      <c r="AA892" s="19" t="str">
        <f>IF(B892=1,"",IF(AND(TrackingWorksheet!M897&lt;&gt;"",TrackingWorksheet!M897&lt;=WeeklySummary!$C$7),1,0)*D892)</f>
        <v/>
      </c>
      <c r="AB892" s="19" t="str">
        <f>IF(B892=1,"",IF(AND(TrackingWorksheet!N897&lt;&gt;"",TrackingWorksheet!N897&lt;=WeeklySummary!$C$7),1,0)*D892)</f>
        <v/>
      </c>
      <c r="AC892" s="19" t="str">
        <f>IF(B892=1,"",TrackingWorksheet!T897)</f>
        <v/>
      </c>
      <c r="AD892" s="19" t="str">
        <f>IF(B892=1,"",IF(D892*AND(TrackingWorksheet!S897&gt;=Calculations!$BD$3,TrackingWorksheet!U897="",TrackingWorksheet!K897="YES"),1,0))</f>
        <v/>
      </c>
      <c r="AE892" s="19" t="str">
        <f>IF($B892=1,"",IF(AND(TrackingWorksheet!$S897&gt;$BE$3,TrackingWorksheet!$T897=Lists!$P$4),1, 0)*D892)</f>
        <v/>
      </c>
      <c r="AF892" s="19" t="str">
        <f>IF($B892=1,"",IF(AND(TrackingWorksheet!$U897&gt;$BE$3,TrackingWorksheet!$V897=Lists!$P$4),1, 0)*D892)</f>
        <v/>
      </c>
      <c r="AG892" s="19" t="str">
        <f>IF($B892=1,"",IF(AND(TrackingWorksheet!$W897&gt;$BE$3,TrackingWorksheet!$X897=Lists!$P$4),1, 0)*D892)</f>
        <v/>
      </c>
      <c r="AH892" s="19" t="str">
        <f>IF($B892=1,"",IF(AND(TrackingWorksheet!$Y897&gt;$BE$3,TrackingWorksheet!$Z897=Lists!$P$4),1, 0)*D892)</f>
        <v/>
      </c>
      <c r="AI892" s="19" t="str">
        <f>IF($B892=1,"",IF(AND(TrackingWorksheet!$AA897&gt;$BE$3,TrackingWorksheet!$AB897=Lists!$P$4),1, 0)*D892)</f>
        <v/>
      </c>
      <c r="AJ892" s="19" t="str">
        <f>IF($B892=1,"",IF(AND(TrackingWorksheet!$S897&gt;$BE$3,TrackingWorksheet!$T897=Lists!$P$5),1, 0)*D892)</f>
        <v/>
      </c>
      <c r="AK892" s="19" t="str">
        <f>IF($B892=1,"",IF(AND(TrackingWorksheet!$U897&gt;$BE$3,TrackingWorksheet!$V897=Lists!$P$5),1, 0)*D892)</f>
        <v/>
      </c>
      <c r="AL892" s="19" t="str">
        <f>IF($B892=1,"",IF(AND(TrackingWorksheet!$W897&gt;$BE$3,TrackingWorksheet!$X897=Lists!$P$5),1, 0)*D892)</f>
        <v/>
      </c>
      <c r="AM892" s="19" t="str">
        <f>IF($B892=1,"",IF(AND(TrackingWorksheet!$Y897&gt;$BE$3,TrackingWorksheet!$Z897=Lists!$P$5),1, 0)*D892)</f>
        <v/>
      </c>
      <c r="AN892" s="19" t="str">
        <f>IF($B892=1,"",IF(AND(TrackingWorksheet!$AA897&gt;$BE$3,TrackingWorksheet!$AB897=Lists!$P$5),1, 0)*D892)</f>
        <v/>
      </c>
      <c r="AO892" s="19" t="str">
        <f>IF($B892=1,"",IF(AND(TrackingWorksheet!$S897&gt;$BE$3,TrackingWorksheet!$T897=Lists!$P$6),1, 0)*D892)</f>
        <v/>
      </c>
      <c r="AP892" s="19" t="str">
        <f>IF($B892=1,"",IF(AND(TrackingWorksheet!$U897&gt;$BE$3,TrackingWorksheet!$V897=Lists!$P$6),1, 0)*D892)</f>
        <v/>
      </c>
      <c r="AQ892" s="19" t="str">
        <f>IF($B892=1,"",IF(AND(TrackingWorksheet!$W897&gt;$BE$3,TrackingWorksheet!$X897=Lists!$P$6),1, 0)*D892)</f>
        <v/>
      </c>
      <c r="AR892" s="19" t="str">
        <f>IF($B892=1,"",IF(AND(TrackingWorksheet!$Y897&gt;$BE$3,TrackingWorksheet!$Z897=Lists!$P$6),1, 0)*D892)</f>
        <v/>
      </c>
      <c r="AS892" s="19" t="str">
        <f>IF($B892=1,"",IF(AND(TrackingWorksheet!$AA897&gt;$BE$3,TrackingWorksheet!$AB897=Lists!$P$6),1, 0)*D892)</f>
        <v/>
      </c>
      <c r="AT892" s="19">
        <f t="shared" si="195"/>
        <v>0</v>
      </c>
      <c r="AU892" s="19" t="str">
        <f>IF(B892=1,"",IF(AND(TrackingWorksheet!K897="",TrackingWorksheet!M897="", TrackingWorksheet!N897="", TrackingWorksheet!S897="", TrackingWorksheet!V897="", TrackingWorksheet!W897="", TrackingWorksheet!Y897="", TrackingWorksheet!AA897="", V892=1),1,0)*D892)</f>
        <v/>
      </c>
      <c r="AV892" s="19" t="str">
        <f>IF(B892=1,"",IF(D892*AND(TrackingWorksheet!U897&gt;Calculations!$BE$3,TrackingWorksheet!K897="YES"),1,0))</f>
        <v/>
      </c>
      <c r="AW892" s="19" t="str">
        <f>IF(B892=1,"",IF(D892*AND(TrackingWorksheet!W897&gt;Calculations!$BE$3,TrackingWorksheet!K897="YES"),1,0))</f>
        <v/>
      </c>
      <c r="AX892" s="19">
        <f t="shared" si="196"/>
        <v>0</v>
      </c>
      <c r="AY892" s="19">
        <f t="shared" si="192"/>
        <v>0</v>
      </c>
      <c r="AZ892" s="27" t="str">
        <f>IF(B892=1,"",IF(TrackingWorksheet!Q897="","",TrackingWorksheet!Q897))</f>
        <v/>
      </c>
      <c r="BB892" s="4"/>
      <c r="BC892" s="4"/>
      <c r="BD892" s="4"/>
      <c r="BE892" s="4"/>
      <c r="BF892" s="4"/>
      <c r="BG892" s="4" t="str">
        <f>IF(B892=1,"",IF(AND(N892=1,TrackingWorksheet!$I897+14&lt;=WeeklySummary!$C$7),1,0))</f>
        <v/>
      </c>
      <c r="BH892" s="4" t="str">
        <f>IF(B892=1,"",IF(AND(R892=1,TrackingWorksheet!$I897+14&lt;=WeeklySummary!$C$7),1,0))</f>
        <v/>
      </c>
      <c r="BI892" s="4" t="str">
        <f>IF(B892=1,"",IF(AND(J892=1,TrackingWorksheet!$G897+14&lt;=WeeklySummary!$C$7),1,0))</f>
        <v/>
      </c>
      <c r="BJ892" s="4" t="str">
        <f>IF(B892=1,"",IF(AND(T892=1,TrackingWorksheet!$I897+14&lt;=WeeklySummary!$C$7),1,0))</f>
        <v/>
      </c>
      <c r="BK892" s="4" t="str">
        <f>IF(B892=1,"",IF(AND(T892=1,TrackingWorksheet!$G897+14&lt;=WeeklySummary!$C$7),1,0))</f>
        <v/>
      </c>
      <c r="BL892" s="4">
        <f t="shared" si="205"/>
        <v>0</v>
      </c>
    </row>
    <row r="893" spans="2:64" x14ac:dyDescent="0.25">
      <c r="B893" s="27">
        <f>IF(AND(ISBLANK(TrackingWorksheet!B898),ISBLANK(TrackingWorksheet!C898),ISBLANK(TrackingWorksheet!G898),ISBLANK(TrackingWorksheet!H898),
ISBLANK(TrackingWorksheet!I898),ISBLANK(TrackingWorksheet!J898),ISBLANK(TrackingWorksheet!M898),
ISBLANK(TrackingWorksheet!N900)),1,0)</f>
        <v>1</v>
      </c>
      <c r="C893" s="12" t="str">
        <f>IF(B893=1,"",TrackingWorksheet!F898)</f>
        <v/>
      </c>
      <c r="D893" s="20" t="str">
        <f>IF(B893=1,"",IF(AND(TrackingWorksheet!B898&lt;&gt;"",TrackingWorksheet!B898&lt;=WeeklySummary!$C$7,OR(TrackingWorksheet!C898="",TrackingWorksheet!C898&gt;=WeeklySummary!$C$6)),1,0))</f>
        <v/>
      </c>
      <c r="E893" s="10" t="str">
        <f>IF(B893=1,"",IF(AND(TrackingWorksheet!G898 &lt;&gt;"",TrackingWorksheet!G898&lt;=WeeklySummary!$C$7, TrackingWorksheet!H898=Lists!$D$4), "Y", "N"))</f>
        <v/>
      </c>
      <c r="F893" s="10" t="str">
        <f>IF(B893=1,"",IF(AND(TrackingWorksheet!I898 &lt;&gt;"", TrackingWorksheet!I898&lt;=WeeklySummary!$C$7, TrackingWorksheet!J898=Lists!$D$4), "Y", "N"))</f>
        <v/>
      </c>
      <c r="G893" s="10" t="str">
        <f>IF(B893=1,"",IF(AND(TrackingWorksheet!G898 &lt;&gt;"",TrackingWorksheet!G898&lt;=WeeklySummary!$C$7, TrackingWorksheet!H898=Lists!$D$5), "Y", "N"))</f>
        <v/>
      </c>
      <c r="H893" s="10" t="str">
        <f>IF(B893=1,"",IF(AND(TrackingWorksheet!I898 &lt;&gt;"", TrackingWorksheet!I898&lt;=WeeklySummary!$C$7, TrackingWorksheet!J898=Lists!$D$5), "Y", "N"))</f>
        <v/>
      </c>
      <c r="I893" s="20" t="str">
        <f>IF(B893=1,"",IF(AND(TrackingWorksheet!G898 &lt;&gt;"", TrackingWorksheet!G898&lt;=WeeklySummary!$C$7, TrackingWorksheet!H898=Lists!$D$6), 1, 0))</f>
        <v/>
      </c>
      <c r="J893" s="20" t="str">
        <f t="shared" si="197"/>
        <v/>
      </c>
      <c r="K893" s="10" t="str">
        <f>IF(B893=1,"",IF(AND(TrackingWorksheet!I898&lt;=WeeklySummary!$C$7,TrackingWorksheet!K898="YES"),0,IF(AND(AND(OR(E893="Y",F893="Y"),E893&lt;&gt;F893),G893&lt;&gt;"Y", H893&lt;&gt;"Y"), 1, 0)))</f>
        <v/>
      </c>
      <c r="L893" s="20" t="str">
        <f t="shared" si="198"/>
        <v/>
      </c>
      <c r="M893" s="10" t="str">
        <f t="shared" si="199"/>
        <v/>
      </c>
      <c r="N893" s="20" t="str">
        <f t="shared" si="200"/>
        <v/>
      </c>
      <c r="O893" s="10" t="str">
        <f>IF(B893=1,"",IF(AND(TrackingWorksheet!I898&lt;=WeeklySummary!$C$7,TrackingWorksheet!K898="YES"),0,IF(AND(AND(OR(G893="Y",H893="Y"),G893&lt;&gt;H893),E893&lt;&gt;"Y", F893&lt;&gt;"Y"), 1, 0)))</f>
        <v/>
      </c>
      <c r="P893" s="20" t="str">
        <f t="shared" si="201"/>
        <v/>
      </c>
      <c r="Q893" s="10" t="str">
        <f t="shared" si="202"/>
        <v/>
      </c>
      <c r="R893" s="10" t="str">
        <f t="shared" si="203"/>
        <v/>
      </c>
      <c r="S893" s="10" t="str">
        <f>IF(B893=1,"",IF(AND(OR(AND(TrackingWorksheet!H898=Lists!$D$7,TrackingWorksheet!H898=TrackingWorksheet!J898),TrackingWorksheet!H898&lt;&gt;TrackingWorksheet!J898),TrackingWorksheet!K898="YES",TrackingWorksheet!H898&lt;&gt;Lists!$D$6,TrackingWorksheet!G898&lt;=WeeklySummary!$C$7,TrackingWorksheet!I898&lt;=WeeklySummary!$C$7),1,0))</f>
        <v/>
      </c>
      <c r="T893" s="10" t="str">
        <f t="shared" si="204"/>
        <v/>
      </c>
      <c r="U893" s="10" t="str">
        <f>IF($B893=1,"",IF(TrackingWorksheet!$K898="YES",1, 0)*D893)</f>
        <v/>
      </c>
      <c r="V893" s="20">
        <f t="shared" si="193"/>
        <v>0</v>
      </c>
      <c r="W893" s="20">
        <f t="shared" si="194"/>
        <v>0</v>
      </c>
      <c r="X893" s="10" t="str">
        <f>IF($B893=1,"",IF(AND(TrackingWorksheet!$L898&lt;&gt;"", TrackingWorksheet!$L898&gt;=WeeklySummary!$C$6,TrackingWorksheet!$L898&lt;=WeeklySummary!$C$7,OR(TrackingWorksheet!$H898=Lists!$D$4,TrackingWorksheet!$J898=Lists!$D$4)), 1, 0))</f>
        <v/>
      </c>
      <c r="Y893" s="10" t="str">
        <f>IF($B893=1,"",IF(AND(TrackingWorksheet!$L898&lt;&gt;"", TrackingWorksheet!$L898&gt;=WeeklySummary!$C$6,TrackingWorksheet!$L898&lt;=WeeklySummary!$C$7,OR(TrackingWorksheet!$H898=Lists!$D$5,TrackingWorksheet!$J898=Lists!$D$5)), 1, 0))</f>
        <v/>
      </c>
      <c r="Z893" s="10" t="str">
        <f>IF($B893=1,"",IF(AND(TrackingWorksheet!$L898&lt;&gt;"", TrackingWorksheet!$L898&gt;=WeeklySummary!$C$6,TrackingWorksheet!$L898&lt;=WeeklySummary!$C$7,OR(TrackingWorksheet!$H898=Lists!$D$6,TrackingWorksheet!$J898=Lists!$D$6)), 1, 0))</f>
        <v/>
      </c>
      <c r="AA893" s="19" t="str">
        <f>IF(B893=1,"",IF(AND(TrackingWorksheet!M898&lt;&gt;"",TrackingWorksheet!M898&lt;=WeeklySummary!$C$7),1,0)*D893)</f>
        <v/>
      </c>
      <c r="AB893" s="19" t="str">
        <f>IF(B893=1,"",IF(AND(TrackingWorksheet!N898&lt;&gt;"",TrackingWorksheet!N898&lt;=WeeklySummary!$C$7),1,0)*D893)</f>
        <v/>
      </c>
      <c r="AC893" s="19" t="str">
        <f>IF(B893=1,"",TrackingWorksheet!T898)</f>
        <v/>
      </c>
      <c r="AD893" s="19" t="str">
        <f>IF(B893=1,"",IF(D893*AND(TrackingWorksheet!S898&gt;=Calculations!$BD$3,TrackingWorksheet!U898="",TrackingWorksheet!K898="YES"),1,0))</f>
        <v/>
      </c>
      <c r="AE893" s="19" t="str">
        <f>IF($B893=1,"",IF(AND(TrackingWorksheet!$S898&gt;$BE$3,TrackingWorksheet!$T898=Lists!$P$4),1, 0)*D893)</f>
        <v/>
      </c>
      <c r="AF893" s="19" t="str">
        <f>IF($B893=1,"",IF(AND(TrackingWorksheet!$U898&gt;$BE$3,TrackingWorksheet!$V898=Lists!$P$4),1, 0)*D893)</f>
        <v/>
      </c>
      <c r="AG893" s="19" t="str">
        <f>IF($B893=1,"",IF(AND(TrackingWorksheet!$W898&gt;$BE$3,TrackingWorksheet!$X898=Lists!$P$4),1, 0)*D893)</f>
        <v/>
      </c>
      <c r="AH893" s="19" t="str">
        <f>IF($B893=1,"",IF(AND(TrackingWorksheet!$Y898&gt;$BE$3,TrackingWorksheet!$Z898=Lists!$P$4),1, 0)*D893)</f>
        <v/>
      </c>
      <c r="AI893" s="19" t="str">
        <f>IF($B893=1,"",IF(AND(TrackingWorksheet!$AA898&gt;$BE$3,TrackingWorksheet!$AB898=Lists!$P$4),1, 0)*D893)</f>
        <v/>
      </c>
      <c r="AJ893" s="19" t="str">
        <f>IF($B893=1,"",IF(AND(TrackingWorksheet!$S898&gt;$BE$3,TrackingWorksheet!$T898=Lists!$P$5),1, 0)*D893)</f>
        <v/>
      </c>
      <c r="AK893" s="19" t="str">
        <f>IF($B893=1,"",IF(AND(TrackingWorksheet!$U898&gt;$BE$3,TrackingWorksheet!$V898=Lists!$P$5),1, 0)*D893)</f>
        <v/>
      </c>
      <c r="AL893" s="19" t="str">
        <f>IF($B893=1,"",IF(AND(TrackingWorksheet!$W898&gt;$BE$3,TrackingWorksheet!$X898=Lists!$P$5),1, 0)*D893)</f>
        <v/>
      </c>
      <c r="AM893" s="19" t="str">
        <f>IF($B893=1,"",IF(AND(TrackingWorksheet!$Y898&gt;$BE$3,TrackingWorksheet!$Z898=Lists!$P$5),1, 0)*D893)</f>
        <v/>
      </c>
      <c r="AN893" s="19" t="str">
        <f>IF($B893=1,"",IF(AND(TrackingWorksheet!$AA898&gt;$BE$3,TrackingWorksheet!$AB898=Lists!$P$5),1, 0)*D893)</f>
        <v/>
      </c>
      <c r="AO893" s="19" t="str">
        <f>IF($B893=1,"",IF(AND(TrackingWorksheet!$S898&gt;$BE$3,TrackingWorksheet!$T898=Lists!$P$6),1, 0)*D893)</f>
        <v/>
      </c>
      <c r="AP893" s="19" t="str">
        <f>IF($B893=1,"",IF(AND(TrackingWorksheet!$U898&gt;$BE$3,TrackingWorksheet!$V898=Lists!$P$6),1, 0)*D893)</f>
        <v/>
      </c>
      <c r="AQ893" s="19" t="str">
        <f>IF($B893=1,"",IF(AND(TrackingWorksheet!$W898&gt;$BE$3,TrackingWorksheet!$X898=Lists!$P$6),1, 0)*D893)</f>
        <v/>
      </c>
      <c r="AR893" s="19" t="str">
        <f>IF($B893=1,"",IF(AND(TrackingWorksheet!$Y898&gt;$BE$3,TrackingWorksheet!$Z898=Lists!$P$6),1, 0)*D893)</f>
        <v/>
      </c>
      <c r="AS893" s="19" t="str">
        <f>IF($B893=1,"",IF(AND(TrackingWorksheet!$AA898&gt;$BE$3,TrackingWorksheet!$AB898=Lists!$P$6),1, 0)*D893)</f>
        <v/>
      </c>
      <c r="AT893" s="19">
        <f t="shared" si="195"/>
        <v>0</v>
      </c>
      <c r="AU893" s="19" t="str">
        <f>IF(B893=1,"",IF(AND(TrackingWorksheet!K898="",TrackingWorksheet!M898="", TrackingWorksheet!N898="", TrackingWorksheet!S898="", TrackingWorksheet!V898="", TrackingWorksheet!W898="", TrackingWorksheet!Y898="", TrackingWorksheet!AA898="", V893=1),1,0)*D893)</f>
        <v/>
      </c>
      <c r="AV893" s="19" t="str">
        <f>IF(B893=1,"",IF(D893*AND(TrackingWorksheet!U898&gt;Calculations!$BE$3,TrackingWorksheet!K898="YES"),1,0))</f>
        <v/>
      </c>
      <c r="AW893" s="19" t="str">
        <f>IF(B893=1,"",IF(D893*AND(TrackingWorksheet!W898&gt;Calculations!$BE$3,TrackingWorksheet!K898="YES"),1,0))</f>
        <v/>
      </c>
      <c r="AX893" s="19">
        <f t="shared" si="196"/>
        <v>0</v>
      </c>
      <c r="AY893" s="19">
        <f t="shared" si="192"/>
        <v>0</v>
      </c>
      <c r="AZ893" s="27" t="str">
        <f>IF(B893=1,"",IF(TrackingWorksheet!Q898="","",TrackingWorksheet!Q898))</f>
        <v/>
      </c>
      <c r="BB893" s="4"/>
      <c r="BC893" s="4"/>
      <c r="BD893" s="4"/>
      <c r="BE893" s="4"/>
      <c r="BF893" s="4"/>
      <c r="BG893" s="4" t="str">
        <f>IF(B893=1,"",IF(AND(N893=1,TrackingWorksheet!$I898+14&lt;=WeeklySummary!$C$7),1,0))</f>
        <v/>
      </c>
      <c r="BH893" s="4" t="str">
        <f>IF(B893=1,"",IF(AND(R893=1,TrackingWorksheet!$I898+14&lt;=WeeklySummary!$C$7),1,0))</f>
        <v/>
      </c>
      <c r="BI893" s="4" t="str">
        <f>IF(B893=1,"",IF(AND(J893=1,TrackingWorksheet!$G898+14&lt;=WeeklySummary!$C$7),1,0))</f>
        <v/>
      </c>
      <c r="BJ893" s="4" t="str">
        <f>IF(B893=1,"",IF(AND(T893=1,TrackingWorksheet!$I898+14&lt;=WeeklySummary!$C$7),1,0))</f>
        <v/>
      </c>
      <c r="BK893" s="4" t="str">
        <f>IF(B893=1,"",IF(AND(T893=1,TrackingWorksheet!$G898+14&lt;=WeeklySummary!$C$7),1,0))</f>
        <v/>
      </c>
      <c r="BL893" s="4">
        <f t="shared" si="205"/>
        <v>0</v>
      </c>
    </row>
    <row r="894" spans="2:64" x14ac:dyDescent="0.25">
      <c r="B894" s="27">
        <f>IF(AND(ISBLANK(TrackingWorksheet!B899),ISBLANK(TrackingWorksheet!C899),ISBLANK(TrackingWorksheet!G899),ISBLANK(TrackingWorksheet!H899),
ISBLANK(TrackingWorksheet!I899),ISBLANK(TrackingWorksheet!J899),ISBLANK(TrackingWorksheet!M899),
ISBLANK(TrackingWorksheet!N901)),1,0)</f>
        <v>1</v>
      </c>
      <c r="C894" s="12" t="str">
        <f>IF(B894=1,"",TrackingWorksheet!F899)</f>
        <v/>
      </c>
      <c r="D894" s="20" t="str">
        <f>IF(B894=1,"",IF(AND(TrackingWorksheet!B899&lt;&gt;"",TrackingWorksheet!B899&lt;=WeeklySummary!$C$7,OR(TrackingWorksheet!C899="",TrackingWorksheet!C899&gt;=WeeklySummary!$C$6)),1,0))</f>
        <v/>
      </c>
      <c r="E894" s="10" t="str">
        <f>IF(B894=1,"",IF(AND(TrackingWorksheet!G899 &lt;&gt;"",TrackingWorksheet!G899&lt;=WeeklySummary!$C$7, TrackingWorksheet!H899=Lists!$D$4), "Y", "N"))</f>
        <v/>
      </c>
      <c r="F894" s="10" t="str">
        <f>IF(B894=1,"",IF(AND(TrackingWorksheet!I899 &lt;&gt;"", TrackingWorksheet!I899&lt;=WeeklySummary!$C$7, TrackingWorksheet!J899=Lists!$D$4), "Y", "N"))</f>
        <v/>
      </c>
      <c r="G894" s="10" t="str">
        <f>IF(B894=1,"",IF(AND(TrackingWorksheet!G899 &lt;&gt;"",TrackingWorksheet!G899&lt;=WeeklySummary!$C$7, TrackingWorksheet!H899=Lists!$D$5), "Y", "N"))</f>
        <v/>
      </c>
      <c r="H894" s="10" t="str">
        <f>IF(B894=1,"",IF(AND(TrackingWorksheet!I899 &lt;&gt;"", TrackingWorksheet!I899&lt;=WeeklySummary!$C$7, TrackingWorksheet!J899=Lists!$D$5), "Y", "N"))</f>
        <v/>
      </c>
      <c r="I894" s="20" t="str">
        <f>IF(B894=1,"",IF(AND(TrackingWorksheet!G899 &lt;&gt;"", TrackingWorksheet!G899&lt;=WeeklySummary!$C$7, TrackingWorksheet!H899=Lists!$D$6), 1, 0))</f>
        <v/>
      </c>
      <c r="J894" s="20" t="str">
        <f t="shared" si="197"/>
        <v/>
      </c>
      <c r="K894" s="10" t="str">
        <f>IF(B894=1,"",IF(AND(TrackingWorksheet!I899&lt;=WeeklySummary!$C$7,TrackingWorksheet!K899="YES"),0,IF(AND(AND(OR(E894="Y",F894="Y"),E894&lt;&gt;F894),G894&lt;&gt;"Y", H894&lt;&gt;"Y"), 1, 0)))</f>
        <v/>
      </c>
      <c r="L894" s="20" t="str">
        <f t="shared" si="198"/>
        <v/>
      </c>
      <c r="M894" s="10" t="str">
        <f t="shared" si="199"/>
        <v/>
      </c>
      <c r="N894" s="20" t="str">
        <f t="shared" si="200"/>
        <v/>
      </c>
      <c r="O894" s="10" t="str">
        <f>IF(B894=1,"",IF(AND(TrackingWorksheet!I899&lt;=WeeklySummary!$C$7,TrackingWorksheet!K899="YES"),0,IF(AND(AND(OR(G894="Y",H894="Y"),G894&lt;&gt;H894),E894&lt;&gt;"Y", F894&lt;&gt;"Y"), 1, 0)))</f>
        <v/>
      </c>
      <c r="P894" s="20" t="str">
        <f t="shared" si="201"/>
        <v/>
      </c>
      <c r="Q894" s="10" t="str">
        <f t="shared" si="202"/>
        <v/>
      </c>
      <c r="R894" s="10" t="str">
        <f t="shared" si="203"/>
        <v/>
      </c>
      <c r="S894" s="10" t="str">
        <f>IF(B894=1,"",IF(AND(OR(AND(TrackingWorksheet!H899=Lists!$D$7,TrackingWorksheet!H899=TrackingWorksheet!J899),TrackingWorksheet!H899&lt;&gt;TrackingWorksheet!J899),TrackingWorksheet!K899="YES",TrackingWorksheet!H899&lt;&gt;Lists!$D$6,TrackingWorksheet!G899&lt;=WeeklySummary!$C$7,TrackingWorksheet!I899&lt;=WeeklySummary!$C$7),1,0))</f>
        <v/>
      </c>
      <c r="T894" s="10" t="str">
        <f t="shared" si="204"/>
        <v/>
      </c>
      <c r="U894" s="10" t="str">
        <f>IF($B894=1,"",IF(TrackingWorksheet!$K899="YES",1, 0)*D894)</f>
        <v/>
      </c>
      <c r="V894" s="20">
        <f t="shared" si="193"/>
        <v>0</v>
      </c>
      <c r="W894" s="20">
        <f t="shared" si="194"/>
        <v>0</v>
      </c>
      <c r="X894" s="10" t="str">
        <f>IF($B894=1,"",IF(AND(TrackingWorksheet!$L899&lt;&gt;"", TrackingWorksheet!$L899&gt;=WeeklySummary!$C$6,TrackingWorksheet!$L899&lt;=WeeklySummary!$C$7,OR(TrackingWorksheet!$H899=Lists!$D$4,TrackingWorksheet!$J899=Lists!$D$4)), 1, 0))</f>
        <v/>
      </c>
      <c r="Y894" s="10" t="str">
        <f>IF($B894=1,"",IF(AND(TrackingWorksheet!$L899&lt;&gt;"", TrackingWorksheet!$L899&gt;=WeeklySummary!$C$6,TrackingWorksheet!$L899&lt;=WeeklySummary!$C$7,OR(TrackingWorksheet!$H899=Lists!$D$5,TrackingWorksheet!$J899=Lists!$D$5)), 1, 0))</f>
        <v/>
      </c>
      <c r="Z894" s="10" t="str">
        <f>IF($B894=1,"",IF(AND(TrackingWorksheet!$L899&lt;&gt;"", TrackingWorksheet!$L899&gt;=WeeklySummary!$C$6,TrackingWorksheet!$L899&lt;=WeeklySummary!$C$7,OR(TrackingWorksheet!$H899=Lists!$D$6,TrackingWorksheet!$J899=Lists!$D$6)), 1, 0))</f>
        <v/>
      </c>
      <c r="AA894" s="19" t="str">
        <f>IF(B894=1,"",IF(AND(TrackingWorksheet!M899&lt;&gt;"",TrackingWorksheet!M899&lt;=WeeklySummary!$C$7),1,0)*D894)</f>
        <v/>
      </c>
      <c r="AB894" s="19" t="str">
        <f>IF(B894=1,"",IF(AND(TrackingWorksheet!N899&lt;&gt;"",TrackingWorksheet!N899&lt;=WeeklySummary!$C$7),1,0)*D894)</f>
        <v/>
      </c>
      <c r="AC894" s="19" t="str">
        <f>IF(B894=1,"",TrackingWorksheet!T899)</f>
        <v/>
      </c>
      <c r="AD894" s="19" t="str">
        <f>IF(B894=1,"",IF(D894*AND(TrackingWorksheet!S899&gt;=Calculations!$BD$3,TrackingWorksheet!U899="",TrackingWorksheet!K899="YES"),1,0))</f>
        <v/>
      </c>
      <c r="AE894" s="19" t="str">
        <f>IF($B894=1,"",IF(AND(TrackingWorksheet!$S899&gt;$BE$3,TrackingWorksheet!$T899=Lists!$P$4),1, 0)*D894)</f>
        <v/>
      </c>
      <c r="AF894" s="19" t="str">
        <f>IF($B894=1,"",IF(AND(TrackingWorksheet!$U899&gt;$BE$3,TrackingWorksheet!$V899=Lists!$P$4),1, 0)*D894)</f>
        <v/>
      </c>
      <c r="AG894" s="19" t="str">
        <f>IF($B894=1,"",IF(AND(TrackingWorksheet!$W899&gt;$BE$3,TrackingWorksheet!$X899=Lists!$P$4),1, 0)*D894)</f>
        <v/>
      </c>
      <c r="AH894" s="19" t="str">
        <f>IF($B894=1,"",IF(AND(TrackingWorksheet!$Y899&gt;$BE$3,TrackingWorksheet!$Z899=Lists!$P$4),1, 0)*D894)</f>
        <v/>
      </c>
      <c r="AI894" s="19" t="str">
        <f>IF($B894=1,"",IF(AND(TrackingWorksheet!$AA899&gt;$BE$3,TrackingWorksheet!$AB899=Lists!$P$4),1, 0)*D894)</f>
        <v/>
      </c>
      <c r="AJ894" s="19" t="str">
        <f>IF($B894=1,"",IF(AND(TrackingWorksheet!$S899&gt;$BE$3,TrackingWorksheet!$T899=Lists!$P$5),1, 0)*D894)</f>
        <v/>
      </c>
      <c r="AK894" s="19" t="str">
        <f>IF($B894=1,"",IF(AND(TrackingWorksheet!$U899&gt;$BE$3,TrackingWorksheet!$V899=Lists!$P$5),1, 0)*D894)</f>
        <v/>
      </c>
      <c r="AL894" s="19" t="str">
        <f>IF($B894=1,"",IF(AND(TrackingWorksheet!$W899&gt;$BE$3,TrackingWorksheet!$X899=Lists!$P$5),1, 0)*D894)</f>
        <v/>
      </c>
      <c r="AM894" s="19" t="str">
        <f>IF($B894=1,"",IF(AND(TrackingWorksheet!$Y899&gt;$BE$3,TrackingWorksheet!$Z899=Lists!$P$5),1, 0)*D894)</f>
        <v/>
      </c>
      <c r="AN894" s="19" t="str">
        <f>IF($B894=1,"",IF(AND(TrackingWorksheet!$AA899&gt;$BE$3,TrackingWorksheet!$AB899=Lists!$P$5),1, 0)*D894)</f>
        <v/>
      </c>
      <c r="AO894" s="19" t="str">
        <f>IF($B894=1,"",IF(AND(TrackingWorksheet!$S899&gt;$BE$3,TrackingWorksheet!$T899=Lists!$P$6),1, 0)*D894)</f>
        <v/>
      </c>
      <c r="AP894" s="19" t="str">
        <f>IF($B894=1,"",IF(AND(TrackingWorksheet!$U899&gt;$BE$3,TrackingWorksheet!$V899=Lists!$P$6),1, 0)*D894)</f>
        <v/>
      </c>
      <c r="AQ894" s="19" t="str">
        <f>IF($B894=1,"",IF(AND(TrackingWorksheet!$W899&gt;$BE$3,TrackingWorksheet!$X899=Lists!$P$6),1, 0)*D894)</f>
        <v/>
      </c>
      <c r="AR894" s="19" t="str">
        <f>IF($B894=1,"",IF(AND(TrackingWorksheet!$Y899&gt;$BE$3,TrackingWorksheet!$Z899=Lists!$P$6),1, 0)*D894)</f>
        <v/>
      </c>
      <c r="AS894" s="19" t="str">
        <f>IF($B894=1,"",IF(AND(TrackingWorksheet!$AA899&gt;$BE$3,TrackingWorksheet!$AB899=Lists!$P$6),1, 0)*D894)</f>
        <v/>
      </c>
      <c r="AT894" s="19">
        <f t="shared" si="195"/>
        <v>0</v>
      </c>
      <c r="AU894" s="19" t="str">
        <f>IF(B894=1,"",IF(AND(TrackingWorksheet!K899="",TrackingWorksheet!M899="", TrackingWorksheet!N899="", TrackingWorksheet!S899="", TrackingWorksheet!V899="", TrackingWorksheet!W899="", TrackingWorksheet!Y899="", TrackingWorksheet!AA899="", V894=1),1,0)*D894)</f>
        <v/>
      </c>
      <c r="AV894" s="19" t="str">
        <f>IF(B894=1,"",IF(D894*AND(TrackingWorksheet!U899&gt;Calculations!$BE$3,TrackingWorksheet!K899="YES"),1,0))</f>
        <v/>
      </c>
      <c r="AW894" s="19" t="str">
        <f>IF(B894=1,"",IF(D894*AND(TrackingWorksheet!W899&gt;Calculations!$BE$3,TrackingWorksheet!K899="YES"),1,0))</f>
        <v/>
      </c>
      <c r="AX894" s="19">
        <f t="shared" si="196"/>
        <v>0</v>
      </c>
      <c r="AY894" s="19">
        <f t="shared" si="192"/>
        <v>0</v>
      </c>
      <c r="AZ894" s="27" t="str">
        <f>IF(B894=1,"",IF(TrackingWorksheet!Q899="","",TrackingWorksheet!Q899))</f>
        <v/>
      </c>
      <c r="BB894" s="4"/>
      <c r="BC894" s="4"/>
      <c r="BD894" s="4"/>
      <c r="BE894" s="4"/>
      <c r="BF894" s="4"/>
      <c r="BG894" s="4" t="str">
        <f>IF(B894=1,"",IF(AND(N894=1,TrackingWorksheet!$I899+14&lt;=WeeklySummary!$C$7),1,0))</f>
        <v/>
      </c>
      <c r="BH894" s="4" t="str">
        <f>IF(B894=1,"",IF(AND(R894=1,TrackingWorksheet!$I899+14&lt;=WeeklySummary!$C$7),1,0))</f>
        <v/>
      </c>
      <c r="BI894" s="4" t="str">
        <f>IF(B894=1,"",IF(AND(J894=1,TrackingWorksheet!$G899+14&lt;=WeeklySummary!$C$7),1,0))</f>
        <v/>
      </c>
      <c r="BJ894" s="4" t="str">
        <f>IF(B894=1,"",IF(AND(T894=1,TrackingWorksheet!$I899+14&lt;=WeeklySummary!$C$7),1,0))</f>
        <v/>
      </c>
      <c r="BK894" s="4" t="str">
        <f>IF(B894=1,"",IF(AND(T894=1,TrackingWorksheet!$G899+14&lt;=WeeklySummary!$C$7),1,0))</f>
        <v/>
      </c>
      <c r="BL894" s="4">
        <f t="shared" si="205"/>
        <v>0</v>
      </c>
    </row>
    <row r="895" spans="2:64" x14ac:dyDescent="0.25">
      <c r="B895" s="27">
        <f>IF(AND(ISBLANK(TrackingWorksheet!B900),ISBLANK(TrackingWorksheet!C900),ISBLANK(TrackingWorksheet!G900),ISBLANK(TrackingWorksheet!H900),
ISBLANK(TrackingWorksheet!I900),ISBLANK(TrackingWorksheet!J900),ISBLANK(TrackingWorksheet!M900),
ISBLANK(TrackingWorksheet!N902)),1,0)</f>
        <v>1</v>
      </c>
      <c r="C895" s="12" t="str">
        <f>IF(B895=1,"",TrackingWorksheet!F900)</f>
        <v/>
      </c>
      <c r="D895" s="20" t="str">
        <f>IF(B895=1,"",IF(AND(TrackingWorksheet!B900&lt;&gt;"",TrackingWorksheet!B900&lt;=WeeklySummary!$C$7,OR(TrackingWorksheet!C900="",TrackingWorksheet!C900&gt;=WeeklySummary!$C$6)),1,0))</f>
        <v/>
      </c>
      <c r="E895" s="10" t="str">
        <f>IF(B895=1,"",IF(AND(TrackingWorksheet!G900 &lt;&gt;"",TrackingWorksheet!G900&lt;=WeeklySummary!$C$7, TrackingWorksheet!H900=Lists!$D$4), "Y", "N"))</f>
        <v/>
      </c>
      <c r="F895" s="10" t="str">
        <f>IF(B895=1,"",IF(AND(TrackingWorksheet!I900 &lt;&gt;"", TrackingWorksheet!I900&lt;=WeeklySummary!$C$7, TrackingWorksheet!J900=Lists!$D$4), "Y", "N"))</f>
        <v/>
      </c>
      <c r="G895" s="10" t="str">
        <f>IF(B895=1,"",IF(AND(TrackingWorksheet!G900 &lt;&gt;"",TrackingWorksheet!G900&lt;=WeeklySummary!$C$7, TrackingWorksheet!H900=Lists!$D$5), "Y", "N"))</f>
        <v/>
      </c>
      <c r="H895" s="10" t="str">
        <f>IF(B895=1,"",IF(AND(TrackingWorksheet!I900 &lt;&gt;"", TrackingWorksheet!I900&lt;=WeeklySummary!$C$7, TrackingWorksheet!J900=Lists!$D$5), "Y", "N"))</f>
        <v/>
      </c>
      <c r="I895" s="20" t="str">
        <f>IF(B895=1,"",IF(AND(TrackingWorksheet!G900 &lt;&gt;"", TrackingWorksheet!G900&lt;=WeeklySummary!$C$7, TrackingWorksheet!H900=Lists!$D$6), 1, 0))</f>
        <v/>
      </c>
      <c r="J895" s="20" t="str">
        <f t="shared" si="197"/>
        <v/>
      </c>
      <c r="K895" s="10" t="str">
        <f>IF(B895=1,"",IF(AND(TrackingWorksheet!I900&lt;=WeeklySummary!$C$7,TrackingWorksheet!K900="YES"),0,IF(AND(AND(OR(E895="Y",F895="Y"),E895&lt;&gt;F895),G895&lt;&gt;"Y", H895&lt;&gt;"Y"), 1, 0)))</f>
        <v/>
      </c>
      <c r="L895" s="20" t="str">
        <f t="shared" si="198"/>
        <v/>
      </c>
      <c r="M895" s="10" t="str">
        <f t="shared" si="199"/>
        <v/>
      </c>
      <c r="N895" s="20" t="str">
        <f t="shared" si="200"/>
        <v/>
      </c>
      <c r="O895" s="10" t="str">
        <f>IF(B895=1,"",IF(AND(TrackingWorksheet!I900&lt;=WeeklySummary!$C$7,TrackingWorksheet!K900="YES"),0,IF(AND(AND(OR(G895="Y",H895="Y"),G895&lt;&gt;H895),E895&lt;&gt;"Y", F895&lt;&gt;"Y"), 1, 0)))</f>
        <v/>
      </c>
      <c r="P895" s="20" t="str">
        <f t="shared" si="201"/>
        <v/>
      </c>
      <c r="Q895" s="10" t="str">
        <f t="shared" si="202"/>
        <v/>
      </c>
      <c r="R895" s="10" t="str">
        <f t="shared" si="203"/>
        <v/>
      </c>
      <c r="S895" s="10" t="str">
        <f>IF(B895=1,"",IF(AND(OR(AND(TrackingWorksheet!H900=Lists!$D$7,TrackingWorksheet!H900=TrackingWorksheet!J900),TrackingWorksheet!H900&lt;&gt;TrackingWorksheet!J900),TrackingWorksheet!K900="YES",TrackingWorksheet!H900&lt;&gt;Lists!$D$6,TrackingWorksheet!G900&lt;=WeeklySummary!$C$7,TrackingWorksheet!I900&lt;=WeeklySummary!$C$7),1,0))</f>
        <v/>
      </c>
      <c r="T895" s="10" t="str">
        <f t="shared" si="204"/>
        <v/>
      </c>
      <c r="U895" s="10" t="str">
        <f>IF($B895=1,"",IF(TrackingWorksheet!$K900="YES",1, 0)*D895)</f>
        <v/>
      </c>
      <c r="V895" s="20">
        <f t="shared" si="193"/>
        <v>0</v>
      </c>
      <c r="W895" s="20">
        <f t="shared" si="194"/>
        <v>0</v>
      </c>
      <c r="X895" s="10" t="str">
        <f>IF($B895=1,"",IF(AND(TrackingWorksheet!$L900&lt;&gt;"", TrackingWorksheet!$L900&gt;=WeeklySummary!$C$6,TrackingWorksheet!$L900&lt;=WeeklySummary!$C$7,OR(TrackingWorksheet!$H900=Lists!$D$4,TrackingWorksheet!$J900=Lists!$D$4)), 1, 0))</f>
        <v/>
      </c>
      <c r="Y895" s="10" t="str">
        <f>IF($B895=1,"",IF(AND(TrackingWorksheet!$L900&lt;&gt;"", TrackingWorksheet!$L900&gt;=WeeklySummary!$C$6,TrackingWorksheet!$L900&lt;=WeeklySummary!$C$7,OR(TrackingWorksheet!$H900=Lists!$D$5,TrackingWorksheet!$J900=Lists!$D$5)), 1, 0))</f>
        <v/>
      </c>
      <c r="Z895" s="10" t="str">
        <f>IF($B895=1,"",IF(AND(TrackingWorksheet!$L900&lt;&gt;"", TrackingWorksheet!$L900&gt;=WeeklySummary!$C$6,TrackingWorksheet!$L900&lt;=WeeklySummary!$C$7,OR(TrackingWorksheet!$H900=Lists!$D$6,TrackingWorksheet!$J900=Lists!$D$6)), 1, 0))</f>
        <v/>
      </c>
      <c r="AA895" s="19" t="str">
        <f>IF(B895=1,"",IF(AND(TrackingWorksheet!M900&lt;&gt;"",TrackingWorksheet!M900&lt;=WeeklySummary!$C$7),1,0)*D895)</f>
        <v/>
      </c>
      <c r="AB895" s="19" t="str">
        <f>IF(B895=1,"",IF(AND(TrackingWorksheet!N900&lt;&gt;"",TrackingWorksheet!N900&lt;=WeeklySummary!$C$7),1,0)*D895)</f>
        <v/>
      </c>
      <c r="AC895" s="19" t="str">
        <f>IF(B895=1,"",TrackingWorksheet!T900)</f>
        <v/>
      </c>
      <c r="AD895" s="19" t="str">
        <f>IF(B895=1,"",IF(D895*AND(TrackingWorksheet!S900&gt;=Calculations!$BD$3,TrackingWorksheet!U900="",TrackingWorksheet!K900="YES"),1,0))</f>
        <v/>
      </c>
      <c r="AE895" s="19" t="str">
        <f>IF($B895=1,"",IF(AND(TrackingWorksheet!$S900&gt;$BE$3,TrackingWorksheet!$T900=Lists!$P$4),1, 0)*D895)</f>
        <v/>
      </c>
      <c r="AF895" s="19" t="str">
        <f>IF($B895=1,"",IF(AND(TrackingWorksheet!$U900&gt;$BE$3,TrackingWorksheet!$V900=Lists!$P$4),1, 0)*D895)</f>
        <v/>
      </c>
      <c r="AG895" s="19" t="str">
        <f>IF($B895=1,"",IF(AND(TrackingWorksheet!$W900&gt;$BE$3,TrackingWorksheet!$X900=Lists!$P$4),1, 0)*D895)</f>
        <v/>
      </c>
      <c r="AH895" s="19" t="str">
        <f>IF($B895=1,"",IF(AND(TrackingWorksheet!$Y900&gt;$BE$3,TrackingWorksheet!$Z900=Lists!$P$4),1, 0)*D895)</f>
        <v/>
      </c>
      <c r="AI895" s="19" t="str">
        <f>IF($B895=1,"",IF(AND(TrackingWorksheet!$AA900&gt;$BE$3,TrackingWorksheet!$AB900=Lists!$P$4),1, 0)*D895)</f>
        <v/>
      </c>
      <c r="AJ895" s="19" t="str">
        <f>IF($B895=1,"",IF(AND(TrackingWorksheet!$S900&gt;$BE$3,TrackingWorksheet!$T900=Lists!$P$5),1, 0)*D895)</f>
        <v/>
      </c>
      <c r="AK895" s="19" t="str">
        <f>IF($B895=1,"",IF(AND(TrackingWorksheet!$U900&gt;$BE$3,TrackingWorksheet!$V900=Lists!$P$5),1, 0)*D895)</f>
        <v/>
      </c>
      <c r="AL895" s="19" t="str">
        <f>IF($B895=1,"",IF(AND(TrackingWorksheet!$W900&gt;$BE$3,TrackingWorksheet!$X900=Lists!$P$5),1, 0)*D895)</f>
        <v/>
      </c>
      <c r="AM895" s="19" t="str">
        <f>IF($B895=1,"",IF(AND(TrackingWorksheet!$Y900&gt;$BE$3,TrackingWorksheet!$Z900=Lists!$P$5),1, 0)*D895)</f>
        <v/>
      </c>
      <c r="AN895" s="19" t="str">
        <f>IF($B895=1,"",IF(AND(TrackingWorksheet!$AA900&gt;$BE$3,TrackingWorksheet!$AB900=Lists!$P$5),1, 0)*D895)</f>
        <v/>
      </c>
      <c r="AO895" s="19" t="str">
        <f>IF($B895=1,"",IF(AND(TrackingWorksheet!$S900&gt;$BE$3,TrackingWorksheet!$T900=Lists!$P$6),1, 0)*D895)</f>
        <v/>
      </c>
      <c r="AP895" s="19" t="str">
        <f>IF($B895=1,"",IF(AND(TrackingWorksheet!$U900&gt;$BE$3,TrackingWorksheet!$V900=Lists!$P$6),1, 0)*D895)</f>
        <v/>
      </c>
      <c r="AQ895" s="19" t="str">
        <f>IF($B895=1,"",IF(AND(TrackingWorksheet!$W900&gt;$BE$3,TrackingWorksheet!$X900=Lists!$P$6),1, 0)*D895)</f>
        <v/>
      </c>
      <c r="AR895" s="19" t="str">
        <f>IF($B895=1,"",IF(AND(TrackingWorksheet!$Y900&gt;$BE$3,TrackingWorksheet!$Z900=Lists!$P$6),1, 0)*D895)</f>
        <v/>
      </c>
      <c r="AS895" s="19" t="str">
        <f>IF($B895=1,"",IF(AND(TrackingWorksheet!$AA900&gt;$BE$3,TrackingWorksheet!$AB900=Lists!$P$6),1, 0)*D895)</f>
        <v/>
      </c>
      <c r="AT895" s="19">
        <f t="shared" si="195"/>
        <v>0</v>
      </c>
      <c r="AU895" s="19" t="str">
        <f>IF(B895=1,"",IF(AND(TrackingWorksheet!K900="",TrackingWorksheet!M900="", TrackingWorksheet!N900="", TrackingWorksheet!S900="", TrackingWorksheet!V900="", TrackingWorksheet!W900="", TrackingWorksheet!Y900="", TrackingWorksheet!AA900="", V895=1),1,0)*D895)</f>
        <v/>
      </c>
      <c r="AV895" s="19" t="str">
        <f>IF(B895=1,"",IF(D895*AND(TrackingWorksheet!U900&gt;Calculations!$BE$3,TrackingWorksheet!K900="YES"),1,0))</f>
        <v/>
      </c>
      <c r="AW895" s="19" t="str">
        <f>IF(B895=1,"",IF(D895*AND(TrackingWorksheet!W900&gt;Calculations!$BE$3,TrackingWorksheet!K900="YES"),1,0))</f>
        <v/>
      </c>
      <c r="AX895" s="19">
        <f t="shared" si="196"/>
        <v>0</v>
      </c>
      <c r="AY895" s="19">
        <f t="shared" si="192"/>
        <v>0</v>
      </c>
      <c r="AZ895" s="27" t="str">
        <f>IF(B895=1,"",IF(TrackingWorksheet!Q900="","",TrackingWorksheet!Q900))</f>
        <v/>
      </c>
      <c r="BB895" s="4"/>
      <c r="BC895" s="4"/>
      <c r="BD895" s="4"/>
      <c r="BE895" s="4"/>
      <c r="BF895" s="4"/>
      <c r="BG895" s="4" t="str">
        <f>IF(B895=1,"",IF(AND(N895=1,TrackingWorksheet!$I900+14&lt;=WeeklySummary!$C$7),1,0))</f>
        <v/>
      </c>
      <c r="BH895" s="4" t="str">
        <f>IF(B895=1,"",IF(AND(R895=1,TrackingWorksheet!$I900+14&lt;=WeeklySummary!$C$7),1,0))</f>
        <v/>
      </c>
      <c r="BI895" s="4" t="str">
        <f>IF(B895=1,"",IF(AND(J895=1,TrackingWorksheet!$G900+14&lt;=WeeklySummary!$C$7),1,0))</f>
        <v/>
      </c>
      <c r="BJ895" s="4" t="str">
        <f>IF(B895=1,"",IF(AND(T895=1,TrackingWorksheet!$I900+14&lt;=WeeklySummary!$C$7),1,0))</f>
        <v/>
      </c>
      <c r="BK895" s="4" t="str">
        <f>IF(B895=1,"",IF(AND(T895=1,TrackingWorksheet!$G900+14&lt;=WeeklySummary!$C$7),1,0))</f>
        <v/>
      </c>
      <c r="BL895" s="4">
        <f t="shared" si="205"/>
        <v>0</v>
      </c>
    </row>
    <row r="896" spans="2:64" x14ac:dyDescent="0.25">
      <c r="B896" s="27">
        <f>IF(AND(ISBLANK(TrackingWorksheet!B901),ISBLANK(TrackingWorksheet!C901),ISBLANK(TrackingWorksheet!G901),ISBLANK(TrackingWorksheet!H901),
ISBLANK(TrackingWorksheet!I901),ISBLANK(TrackingWorksheet!J901),ISBLANK(TrackingWorksheet!M901),
ISBLANK(TrackingWorksheet!N903)),1,0)</f>
        <v>1</v>
      </c>
      <c r="C896" s="12" t="str">
        <f>IF(B896=1,"",TrackingWorksheet!F901)</f>
        <v/>
      </c>
      <c r="D896" s="20" t="str">
        <f>IF(B896=1,"",IF(AND(TrackingWorksheet!B901&lt;&gt;"",TrackingWorksheet!B901&lt;=WeeklySummary!$C$7,OR(TrackingWorksheet!C901="",TrackingWorksheet!C901&gt;=WeeklySummary!$C$6)),1,0))</f>
        <v/>
      </c>
      <c r="E896" s="10" t="str">
        <f>IF(B896=1,"",IF(AND(TrackingWorksheet!G901 &lt;&gt;"",TrackingWorksheet!G901&lt;=WeeklySummary!$C$7, TrackingWorksheet!H901=Lists!$D$4), "Y", "N"))</f>
        <v/>
      </c>
      <c r="F896" s="10" t="str">
        <f>IF(B896=1,"",IF(AND(TrackingWorksheet!I901 &lt;&gt;"", TrackingWorksheet!I901&lt;=WeeklySummary!$C$7, TrackingWorksheet!J901=Lists!$D$4), "Y", "N"))</f>
        <v/>
      </c>
      <c r="G896" s="10" t="str">
        <f>IF(B896=1,"",IF(AND(TrackingWorksheet!G901 &lt;&gt;"",TrackingWorksheet!G901&lt;=WeeklySummary!$C$7, TrackingWorksheet!H901=Lists!$D$5), "Y", "N"))</f>
        <v/>
      </c>
      <c r="H896" s="10" t="str">
        <f>IF(B896=1,"",IF(AND(TrackingWorksheet!I901 &lt;&gt;"", TrackingWorksheet!I901&lt;=WeeklySummary!$C$7, TrackingWorksheet!J901=Lists!$D$5), "Y", "N"))</f>
        <v/>
      </c>
      <c r="I896" s="20" t="str">
        <f>IF(B896=1,"",IF(AND(TrackingWorksheet!G901 &lt;&gt;"", TrackingWorksheet!G901&lt;=WeeklySummary!$C$7, TrackingWorksheet!H901=Lists!$D$6), 1, 0))</f>
        <v/>
      </c>
      <c r="J896" s="20" t="str">
        <f t="shared" si="197"/>
        <v/>
      </c>
      <c r="K896" s="10" t="str">
        <f>IF(B896=1,"",IF(AND(TrackingWorksheet!I901&lt;=WeeklySummary!$C$7,TrackingWorksheet!K901="YES"),0,IF(AND(AND(OR(E896="Y",F896="Y"),E896&lt;&gt;F896),G896&lt;&gt;"Y", H896&lt;&gt;"Y"), 1, 0)))</f>
        <v/>
      </c>
      <c r="L896" s="20" t="str">
        <f t="shared" si="198"/>
        <v/>
      </c>
      <c r="M896" s="10" t="str">
        <f t="shared" si="199"/>
        <v/>
      </c>
      <c r="N896" s="20" t="str">
        <f t="shared" si="200"/>
        <v/>
      </c>
      <c r="O896" s="10" t="str">
        <f>IF(B896=1,"",IF(AND(TrackingWorksheet!I901&lt;=WeeklySummary!$C$7,TrackingWorksheet!K901="YES"),0,IF(AND(AND(OR(G896="Y",H896="Y"),G896&lt;&gt;H896),E896&lt;&gt;"Y", F896&lt;&gt;"Y"), 1, 0)))</f>
        <v/>
      </c>
      <c r="P896" s="20" t="str">
        <f t="shared" si="201"/>
        <v/>
      </c>
      <c r="Q896" s="10" t="str">
        <f t="shared" si="202"/>
        <v/>
      </c>
      <c r="R896" s="10" t="str">
        <f t="shared" si="203"/>
        <v/>
      </c>
      <c r="S896" s="10" t="str">
        <f>IF(B896=1,"",IF(AND(OR(AND(TrackingWorksheet!H901=Lists!$D$7,TrackingWorksheet!H901=TrackingWorksheet!J901),TrackingWorksheet!H901&lt;&gt;TrackingWorksheet!J901),TrackingWorksheet!K901="YES",TrackingWorksheet!H901&lt;&gt;Lists!$D$6,TrackingWorksheet!G901&lt;=WeeklySummary!$C$7,TrackingWorksheet!I901&lt;=WeeklySummary!$C$7),1,0))</f>
        <v/>
      </c>
      <c r="T896" s="10" t="str">
        <f t="shared" si="204"/>
        <v/>
      </c>
      <c r="U896" s="10" t="str">
        <f>IF($B896=1,"",IF(TrackingWorksheet!$K901="YES",1, 0)*D896)</f>
        <v/>
      </c>
      <c r="V896" s="20">
        <f t="shared" si="193"/>
        <v>0</v>
      </c>
      <c r="W896" s="20">
        <f t="shared" si="194"/>
        <v>0</v>
      </c>
      <c r="X896" s="10" t="str">
        <f>IF($B896=1,"",IF(AND(TrackingWorksheet!$L901&lt;&gt;"", TrackingWorksheet!$L901&gt;=WeeklySummary!$C$6,TrackingWorksheet!$L901&lt;=WeeklySummary!$C$7,OR(TrackingWorksheet!$H901=Lists!$D$4,TrackingWorksheet!$J901=Lists!$D$4)), 1, 0))</f>
        <v/>
      </c>
      <c r="Y896" s="10" t="str">
        <f>IF($B896=1,"",IF(AND(TrackingWorksheet!$L901&lt;&gt;"", TrackingWorksheet!$L901&gt;=WeeklySummary!$C$6,TrackingWorksheet!$L901&lt;=WeeklySummary!$C$7,OR(TrackingWorksheet!$H901=Lists!$D$5,TrackingWorksheet!$J901=Lists!$D$5)), 1, 0))</f>
        <v/>
      </c>
      <c r="Z896" s="10" t="str">
        <f>IF($B896=1,"",IF(AND(TrackingWorksheet!$L901&lt;&gt;"", TrackingWorksheet!$L901&gt;=WeeklySummary!$C$6,TrackingWorksheet!$L901&lt;=WeeklySummary!$C$7,OR(TrackingWorksheet!$H901=Lists!$D$6,TrackingWorksheet!$J901=Lists!$D$6)), 1, 0))</f>
        <v/>
      </c>
      <c r="AA896" s="19" t="str">
        <f>IF(B896=1,"",IF(AND(TrackingWorksheet!M901&lt;&gt;"",TrackingWorksheet!M901&lt;=WeeklySummary!$C$7),1,0)*D896)</f>
        <v/>
      </c>
      <c r="AB896" s="19" t="str">
        <f>IF(B896=1,"",IF(AND(TrackingWorksheet!N901&lt;&gt;"",TrackingWorksheet!N901&lt;=WeeklySummary!$C$7),1,0)*D896)</f>
        <v/>
      </c>
      <c r="AC896" s="19" t="str">
        <f>IF(B896=1,"",TrackingWorksheet!T901)</f>
        <v/>
      </c>
      <c r="AD896" s="19" t="str">
        <f>IF(B896=1,"",IF(D896*AND(TrackingWorksheet!S901&gt;=Calculations!$BD$3,TrackingWorksheet!U901="",TrackingWorksheet!K901="YES"),1,0))</f>
        <v/>
      </c>
      <c r="AE896" s="19" t="str">
        <f>IF($B896=1,"",IF(AND(TrackingWorksheet!$S901&gt;$BE$3,TrackingWorksheet!$T901=Lists!$P$4),1, 0)*D896)</f>
        <v/>
      </c>
      <c r="AF896" s="19" t="str">
        <f>IF($B896=1,"",IF(AND(TrackingWorksheet!$U901&gt;$BE$3,TrackingWorksheet!$V901=Lists!$P$4),1, 0)*D896)</f>
        <v/>
      </c>
      <c r="AG896" s="19" t="str">
        <f>IF($B896=1,"",IF(AND(TrackingWorksheet!$W901&gt;$BE$3,TrackingWorksheet!$X901=Lists!$P$4),1, 0)*D896)</f>
        <v/>
      </c>
      <c r="AH896" s="19" t="str">
        <f>IF($B896=1,"",IF(AND(TrackingWorksheet!$Y901&gt;$BE$3,TrackingWorksheet!$Z901=Lists!$P$4),1, 0)*D896)</f>
        <v/>
      </c>
      <c r="AI896" s="19" t="str">
        <f>IF($B896=1,"",IF(AND(TrackingWorksheet!$AA901&gt;$BE$3,TrackingWorksheet!$AB901=Lists!$P$4),1, 0)*D896)</f>
        <v/>
      </c>
      <c r="AJ896" s="19" t="str">
        <f>IF($B896=1,"",IF(AND(TrackingWorksheet!$S901&gt;$BE$3,TrackingWorksheet!$T901=Lists!$P$5),1, 0)*D896)</f>
        <v/>
      </c>
      <c r="AK896" s="19" t="str">
        <f>IF($B896=1,"",IF(AND(TrackingWorksheet!$U901&gt;$BE$3,TrackingWorksheet!$V901=Lists!$P$5),1, 0)*D896)</f>
        <v/>
      </c>
      <c r="AL896" s="19" t="str">
        <f>IF($B896=1,"",IF(AND(TrackingWorksheet!$W901&gt;$BE$3,TrackingWorksheet!$X901=Lists!$P$5),1, 0)*D896)</f>
        <v/>
      </c>
      <c r="AM896" s="19" t="str">
        <f>IF($B896=1,"",IF(AND(TrackingWorksheet!$Y901&gt;$BE$3,TrackingWorksheet!$Z901=Lists!$P$5),1, 0)*D896)</f>
        <v/>
      </c>
      <c r="AN896" s="19" t="str">
        <f>IF($B896=1,"",IF(AND(TrackingWorksheet!$AA901&gt;$BE$3,TrackingWorksheet!$AB901=Lists!$P$5),1, 0)*D896)</f>
        <v/>
      </c>
      <c r="AO896" s="19" t="str">
        <f>IF($B896=1,"",IF(AND(TrackingWorksheet!$S901&gt;$BE$3,TrackingWorksheet!$T901=Lists!$P$6),1, 0)*D896)</f>
        <v/>
      </c>
      <c r="AP896" s="19" t="str">
        <f>IF($B896=1,"",IF(AND(TrackingWorksheet!$U901&gt;$BE$3,TrackingWorksheet!$V901=Lists!$P$6),1, 0)*D896)</f>
        <v/>
      </c>
      <c r="AQ896" s="19" t="str">
        <f>IF($B896=1,"",IF(AND(TrackingWorksheet!$W901&gt;$BE$3,TrackingWorksheet!$X901=Lists!$P$6),1, 0)*D896)</f>
        <v/>
      </c>
      <c r="AR896" s="19" t="str">
        <f>IF($B896=1,"",IF(AND(TrackingWorksheet!$Y901&gt;$BE$3,TrackingWorksheet!$Z901=Lists!$P$6),1, 0)*D896)</f>
        <v/>
      </c>
      <c r="AS896" s="19" t="str">
        <f>IF($B896=1,"",IF(AND(TrackingWorksheet!$AA901&gt;$BE$3,TrackingWorksheet!$AB901=Lists!$P$6),1, 0)*D896)</f>
        <v/>
      </c>
      <c r="AT896" s="19">
        <f t="shared" si="195"/>
        <v>0</v>
      </c>
      <c r="AU896" s="19" t="str">
        <f>IF(B896=1,"",IF(AND(TrackingWorksheet!K901="",TrackingWorksheet!M901="", TrackingWorksheet!N901="", TrackingWorksheet!S901="", TrackingWorksheet!V901="", TrackingWorksheet!W901="", TrackingWorksheet!Y901="", TrackingWorksheet!AA901="", V896=1),1,0)*D896)</f>
        <v/>
      </c>
      <c r="AV896" s="19" t="str">
        <f>IF(B896=1,"",IF(D896*AND(TrackingWorksheet!U901&gt;Calculations!$BE$3,TrackingWorksheet!K901="YES"),1,0))</f>
        <v/>
      </c>
      <c r="AW896" s="19" t="str">
        <f>IF(B896=1,"",IF(D896*AND(TrackingWorksheet!W901&gt;Calculations!$BE$3,TrackingWorksheet!K901="YES"),1,0))</f>
        <v/>
      </c>
      <c r="AX896" s="19">
        <f t="shared" si="196"/>
        <v>0</v>
      </c>
      <c r="AY896" s="19">
        <f t="shared" si="192"/>
        <v>0</v>
      </c>
      <c r="AZ896" s="27" t="str">
        <f>IF(B896=1,"",IF(TrackingWorksheet!Q901="","",TrackingWorksheet!Q901))</f>
        <v/>
      </c>
      <c r="BB896" s="4"/>
      <c r="BC896" s="4"/>
      <c r="BD896" s="4"/>
      <c r="BE896" s="4"/>
      <c r="BF896" s="4"/>
      <c r="BG896" s="4" t="str">
        <f>IF(B896=1,"",IF(AND(N896=1,TrackingWorksheet!$I901+14&lt;=WeeklySummary!$C$7),1,0))</f>
        <v/>
      </c>
      <c r="BH896" s="4" t="str">
        <f>IF(B896=1,"",IF(AND(R896=1,TrackingWorksheet!$I901+14&lt;=WeeklySummary!$C$7),1,0))</f>
        <v/>
      </c>
      <c r="BI896" s="4" t="str">
        <f>IF(B896=1,"",IF(AND(J896=1,TrackingWorksheet!$G901+14&lt;=WeeklySummary!$C$7),1,0))</f>
        <v/>
      </c>
      <c r="BJ896" s="4" t="str">
        <f>IF(B896=1,"",IF(AND(T896=1,TrackingWorksheet!$I901+14&lt;=WeeklySummary!$C$7),1,0))</f>
        <v/>
      </c>
      <c r="BK896" s="4" t="str">
        <f>IF(B896=1,"",IF(AND(T896=1,TrackingWorksheet!$G901+14&lt;=WeeklySummary!$C$7),1,0))</f>
        <v/>
      </c>
      <c r="BL896" s="4">
        <f t="shared" si="205"/>
        <v>0</v>
      </c>
    </row>
    <row r="897" spans="2:64" x14ac:dyDescent="0.25">
      <c r="B897" s="27">
        <f>IF(AND(ISBLANK(TrackingWorksheet!B902),ISBLANK(TrackingWorksheet!C902),ISBLANK(TrackingWorksheet!G902),ISBLANK(TrackingWorksheet!H902),
ISBLANK(TrackingWorksheet!I902),ISBLANK(TrackingWorksheet!J902),ISBLANK(TrackingWorksheet!M902),
ISBLANK(TrackingWorksheet!N904)),1,0)</f>
        <v>1</v>
      </c>
      <c r="C897" s="12" t="str">
        <f>IF(B897=1,"",TrackingWorksheet!F902)</f>
        <v/>
      </c>
      <c r="D897" s="20" t="str">
        <f>IF(B897=1,"",IF(AND(TrackingWorksheet!B902&lt;&gt;"",TrackingWorksheet!B902&lt;=WeeklySummary!$C$7,OR(TrackingWorksheet!C902="",TrackingWorksheet!C902&gt;=WeeklySummary!$C$6)),1,0))</f>
        <v/>
      </c>
      <c r="E897" s="10" t="str">
        <f>IF(B897=1,"",IF(AND(TrackingWorksheet!G902 &lt;&gt;"",TrackingWorksheet!G902&lt;=WeeklySummary!$C$7, TrackingWorksheet!H902=Lists!$D$4), "Y", "N"))</f>
        <v/>
      </c>
      <c r="F897" s="10" t="str">
        <f>IF(B897=1,"",IF(AND(TrackingWorksheet!I902 &lt;&gt;"", TrackingWorksheet!I902&lt;=WeeklySummary!$C$7, TrackingWorksheet!J902=Lists!$D$4), "Y", "N"))</f>
        <v/>
      </c>
      <c r="G897" s="10" t="str">
        <f>IF(B897=1,"",IF(AND(TrackingWorksheet!G902 &lt;&gt;"",TrackingWorksheet!G902&lt;=WeeklySummary!$C$7, TrackingWorksheet!H902=Lists!$D$5), "Y", "N"))</f>
        <v/>
      </c>
      <c r="H897" s="10" t="str">
        <f>IF(B897=1,"",IF(AND(TrackingWorksheet!I902 &lt;&gt;"", TrackingWorksheet!I902&lt;=WeeklySummary!$C$7, TrackingWorksheet!J902=Lists!$D$5), "Y", "N"))</f>
        <v/>
      </c>
      <c r="I897" s="20" t="str">
        <f>IF(B897=1,"",IF(AND(TrackingWorksheet!G902 &lt;&gt;"", TrackingWorksheet!G902&lt;=WeeklySummary!$C$7, TrackingWorksheet!H902=Lists!$D$6), 1, 0))</f>
        <v/>
      </c>
      <c r="J897" s="20" t="str">
        <f t="shared" si="197"/>
        <v/>
      </c>
      <c r="K897" s="10" t="str">
        <f>IF(B897=1,"",IF(AND(TrackingWorksheet!I902&lt;=WeeklySummary!$C$7,TrackingWorksheet!K902="YES"),0,IF(AND(AND(OR(E897="Y",F897="Y"),E897&lt;&gt;F897),G897&lt;&gt;"Y", H897&lt;&gt;"Y"), 1, 0)))</f>
        <v/>
      </c>
      <c r="L897" s="20" t="str">
        <f t="shared" si="198"/>
        <v/>
      </c>
      <c r="M897" s="10" t="str">
        <f t="shared" si="199"/>
        <v/>
      </c>
      <c r="N897" s="20" t="str">
        <f t="shared" si="200"/>
        <v/>
      </c>
      <c r="O897" s="10" t="str">
        <f>IF(B897=1,"",IF(AND(TrackingWorksheet!I902&lt;=WeeklySummary!$C$7,TrackingWorksheet!K902="YES"),0,IF(AND(AND(OR(G897="Y",H897="Y"),G897&lt;&gt;H897),E897&lt;&gt;"Y", F897&lt;&gt;"Y"), 1, 0)))</f>
        <v/>
      </c>
      <c r="P897" s="20" t="str">
        <f t="shared" si="201"/>
        <v/>
      </c>
      <c r="Q897" s="10" t="str">
        <f t="shared" si="202"/>
        <v/>
      </c>
      <c r="R897" s="10" t="str">
        <f t="shared" si="203"/>
        <v/>
      </c>
      <c r="S897" s="10" t="str">
        <f>IF(B897=1,"",IF(AND(OR(AND(TrackingWorksheet!H902=Lists!$D$7,TrackingWorksheet!H902=TrackingWorksheet!J902),TrackingWorksheet!H902&lt;&gt;TrackingWorksheet!J902),TrackingWorksheet!K902="YES",TrackingWorksheet!H902&lt;&gt;Lists!$D$6,TrackingWorksheet!G902&lt;=WeeklySummary!$C$7,TrackingWorksheet!I902&lt;=WeeklySummary!$C$7),1,0))</f>
        <v/>
      </c>
      <c r="T897" s="10" t="str">
        <f t="shared" si="204"/>
        <v/>
      </c>
      <c r="U897" s="10" t="str">
        <f>IF($B897=1,"",IF(TrackingWorksheet!$K902="YES",1, 0)*D897)</f>
        <v/>
      </c>
      <c r="V897" s="20">
        <f t="shared" si="193"/>
        <v>0</v>
      </c>
      <c r="W897" s="20">
        <f t="shared" si="194"/>
        <v>0</v>
      </c>
      <c r="X897" s="10" t="str">
        <f>IF($B897=1,"",IF(AND(TrackingWorksheet!$L902&lt;&gt;"", TrackingWorksheet!$L902&gt;=WeeklySummary!$C$6,TrackingWorksheet!$L902&lt;=WeeklySummary!$C$7,OR(TrackingWorksheet!$H902=Lists!$D$4,TrackingWorksheet!$J902=Lists!$D$4)), 1, 0))</f>
        <v/>
      </c>
      <c r="Y897" s="10" t="str">
        <f>IF($B897=1,"",IF(AND(TrackingWorksheet!$L902&lt;&gt;"", TrackingWorksheet!$L902&gt;=WeeklySummary!$C$6,TrackingWorksheet!$L902&lt;=WeeklySummary!$C$7,OR(TrackingWorksheet!$H902=Lists!$D$5,TrackingWorksheet!$J902=Lists!$D$5)), 1, 0))</f>
        <v/>
      </c>
      <c r="Z897" s="10" t="str">
        <f>IF($B897=1,"",IF(AND(TrackingWorksheet!$L902&lt;&gt;"", TrackingWorksheet!$L902&gt;=WeeklySummary!$C$6,TrackingWorksheet!$L902&lt;=WeeklySummary!$C$7,OR(TrackingWorksheet!$H902=Lists!$D$6,TrackingWorksheet!$J902=Lists!$D$6)), 1, 0))</f>
        <v/>
      </c>
      <c r="AA897" s="19" t="str">
        <f>IF(B897=1,"",IF(AND(TrackingWorksheet!M902&lt;&gt;"",TrackingWorksheet!M902&lt;=WeeklySummary!$C$7),1,0)*D897)</f>
        <v/>
      </c>
      <c r="AB897" s="19" t="str">
        <f>IF(B897=1,"",IF(AND(TrackingWorksheet!N902&lt;&gt;"",TrackingWorksheet!N902&lt;=WeeklySummary!$C$7),1,0)*D897)</f>
        <v/>
      </c>
      <c r="AC897" s="19" t="str">
        <f>IF(B897=1,"",TrackingWorksheet!T902)</f>
        <v/>
      </c>
      <c r="AD897" s="19" t="str">
        <f>IF(B897=1,"",IF(D897*AND(TrackingWorksheet!S902&gt;=Calculations!$BD$3,TrackingWorksheet!U902="",TrackingWorksheet!K902="YES"),1,0))</f>
        <v/>
      </c>
      <c r="AE897" s="19" t="str">
        <f>IF($B897=1,"",IF(AND(TrackingWorksheet!$S902&gt;$BE$3,TrackingWorksheet!$T902=Lists!$P$4),1, 0)*D897)</f>
        <v/>
      </c>
      <c r="AF897" s="19" t="str">
        <f>IF($B897=1,"",IF(AND(TrackingWorksheet!$U902&gt;$BE$3,TrackingWorksheet!$V902=Lists!$P$4),1, 0)*D897)</f>
        <v/>
      </c>
      <c r="AG897" s="19" t="str">
        <f>IF($B897=1,"",IF(AND(TrackingWorksheet!$W902&gt;$BE$3,TrackingWorksheet!$X902=Lists!$P$4),1, 0)*D897)</f>
        <v/>
      </c>
      <c r="AH897" s="19" t="str">
        <f>IF($B897=1,"",IF(AND(TrackingWorksheet!$Y902&gt;$BE$3,TrackingWorksheet!$Z902=Lists!$P$4),1, 0)*D897)</f>
        <v/>
      </c>
      <c r="AI897" s="19" t="str">
        <f>IF($B897=1,"",IF(AND(TrackingWorksheet!$AA902&gt;$BE$3,TrackingWorksheet!$AB902=Lists!$P$4),1, 0)*D897)</f>
        <v/>
      </c>
      <c r="AJ897" s="19" t="str">
        <f>IF($B897=1,"",IF(AND(TrackingWorksheet!$S902&gt;$BE$3,TrackingWorksheet!$T902=Lists!$P$5),1, 0)*D897)</f>
        <v/>
      </c>
      <c r="AK897" s="19" t="str">
        <f>IF($B897=1,"",IF(AND(TrackingWorksheet!$U902&gt;$BE$3,TrackingWorksheet!$V902=Lists!$P$5),1, 0)*D897)</f>
        <v/>
      </c>
      <c r="AL897" s="19" t="str">
        <f>IF($B897=1,"",IF(AND(TrackingWorksheet!$W902&gt;$BE$3,TrackingWorksheet!$X902=Lists!$P$5),1, 0)*D897)</f>
        <v/>
      </c>
      <c r="AM897" s="19" t="str">
        <f>IF($B897=1,"",IF(AND(TrackingWorksheet!$Y902&gt;$BE$3,TrackingWorksheet!$Z902=Lists!$P$5),1, 0)*D897)</f>
        <v/>
      </c>
      <c r="AN897" s="19" t="str">
        <f>IF($B897=1,"",IF(AND(TrackingWorksheet!$AA902&gt;$BE$3,TrackingWorksheet!$AB902=Lists!$P$5),1, 0)*D897)</f>
        <v/>
      </c>
      <c r="AO897" s="19" t="str">
        <f>IF($B897=1,"",IF(AND(TrackingWorksheet!$S902&gt;$BE$3,TrackingWorksheet!$T902=Lists!$P$6),1, 0)*D897)</f>
        <v/>
      </c>
      <c r="AP897" s="19" t="str">
        <f>IF($B897=1,"",IF(AND(TrackingWorksheet!$U902&gt;$BE$3,TrackingWorksheet!$V902=Lists!$P$6),1, 0)*D897)</f>
        <v/>
      </c>
      <c r="AQ897" s="19" t="str">
        <f>IF($B897=1,"",IF(AND(TrackingWorksheet!$W902&gt;$BE$3,TrackingWorksheet!$X902=Lists!$P$6),1, 0)*D897)</f>
        <v/>
      </c>
      <c r="AR897" s="19" t="str">
        <f>IF($B897=1,"",IF(AND(TrackingWorksheet!$Y902&gt;$BE$3,TrackingWorksheet!$Z902=Lists!$P$6),1, 0)*D897)</f>
        <v/>
      </c>
      <c r="AS897" s="19" t="str">
        <f>IF($B897=1,"",IF(AND(TrackingWorksheet!$AA902&gt;$BE$3,TrackingWorksheet!$AB902=Lists!$P$6),1, 0)*D897)</f>
        <v/>
      </c>
      <c r="AT897" s="19">
        <f t="shared" si="195"/>
        <v>0</v>
      </c>
      <c r="AU897" s="19" t="str">
        <f>IF(B897=1,"",IF(AND(TrackingWorksheet!K902="",TrackingWorksheet!M902="", TrackingWorksheet!N902="", TrackingWorksheet!S902="", TrackingWorksheet!V902="", TrackingWorksheet!W902="", TrackingWorksheet!Y902="", TrackingWorksheet!AA902="", V897=1),1,0)*D897)</f>
        <v/>
      </c>
      <c r="AV897" s="19" t="str">
        <f>IF(B897=1,"",IF(D897*AND(TrackingWorksheet!U902&gt;Calculations!$BE$3,TrackingWorksheet!K902="YES"),1,0))</f>
        <v/>
      </c>
      <c r="AW897" s="19" t="str">
        <f>IF(B897=1,"",IF(D897*AND(TrackingWorksheet!W902&gt;Calculations!$BE$3,TrackingWorksheet!K902="YES"),1,0))</f>
        <v/>
      </c>
      <c r="AX897" s="19">
        <f t="shared" si="196"/>
        <v>0</v>
      </c>
      <c r="AY897" s="19">
        <f t="shared" si="192"/>
        <v>0</v>
      </c>
      <c r="AZ897" s="27" t="str">
        <f>IF(B897=1,"",IF(TrackingWorksheet!Q902="","",TrackingWorksheet!Q902))</f>
        <v/>
      </c>
      <c r="BB897" s="4"/>
      <c r="BC897" s="4"/>
      <c r="BD897" s="4"/>
      <c r="BE897" s="4"/>
      <c r="BF897" s="4"/>
      <c r="BG897" s="4" t="str">
        <f>IF(B897=1,"",IF(AND(N897=1,TrackingWorksheet!$I902+14&lt;=WeeklySummary!$C$7),1,0))</f>
        <v/>
      </c>
      <c r="BH897" s="4" t="str">
        <f>IF(B897=1,"",IF(AND(R897=1,TrackingWorksheet!$I902+14&lt;=WeeklySummary!$C$7),1,0))</f>
        <v/>
      </c>
      <c r="BI897" s="4" t="str">
        <f>IF(B897=1,"",IF(AND(J897=1,TrackingWorksheet!$G902+14&lt;=WeeklySummary!$C$7),1,0))</f>
        <v/>
      </c>
      <c r="BJ897" s="4" t="str">
        <f>IF(B897=1,"",IF(AND(T897=1,TrackingWorksheet!$I902+14&lt;=WeeklySummary!$C$7),1,0))</f>
        <v/>
      </c>
      <c r="BK897" s="4" t="str">
        <f>IF(B897=1,"",IF(AND(T897=1,TrackingWorksheet!$G902+14&lt;=WeeklySummary!$C$7),1,0))</f>
        <v/>
      </c>
      <c r="BL897" s="4">
        <f t="shared" si="205"/>
        <v>0</v>
      </c>
    </row>
    <row r="898" spans="2:64" x14ac:dyDescent="0.25">
      <c r="B898" s="27">
        <f>IF(AND(ISBLANK(TrackingWorksheet!B903),ISBLANK(TrackingWorksheet!C903),ISBLANK(TrackingWorksheet!G903),ISBLANK(TrackingWorksheet!H903),
ISBLANK(TrackingWorksheet!I903),ISBLANK(TrackingWorksheet!J903),ISBLANK(TrackingWorksheet!M903),
ISBLANK(TrackingWorksheet!N905)),1,0)</f>
        <v>1</v>
      </c>
      <c r="C898" s="12" t="str">
        <f>IF(B898=1,"",TrackingWorksheet!F903)</f>
        <v/>
      </c>
      <c r="D898" s="20" t="str">
        <f>IF(B898=1,"",IF(AND(TrackingWorksheet!B903&lt;&gt;"",TrackingWorksheet!B903&lt;=WeeklySummary!$C$7,OR(TrackingWorksheet!C903="",TrackingWorksheet!C903&gt;=WeeklySummary!$C$6)),1,0))</f>
        <v/>
      </c>
      <c r="E898" s="10" t="str">
        <f>IF(B898=1,"",IF(AND(TrackingWorksheet!G903 &lt;&gt;"",TrackingWorksheet!G903&lt;=WeeklySummary!$C$7, TrackingWorksheet!H903=Lists!$D$4), "Y", "N"))</f>
        <v/>
      </c>
      <c r="F898" s="10" t="str">
        <f>IF(B898=1,"",IF(AND(TrackingWorksheet!I903 &lt;&gt;"", TrackingWorksheet!I903&lt;=WeeklySummary!$C$7, TrackingWorksheet!J903=Lists!$D$4), "Y", "N"))</f>
        <v/>
      </c>
      <c r="G898" s="10" t="str">
        <f>IF(B898=1,"",IF(AND(TrackingWorksheet!G903 &lt;&gt;"",TrackingWorksheet!G903&lt;=WeeklySummary!$C$7, TrackingWorksheet!H903=Lists!$D$5), "Y", "N"))</f>
        <v/>
      </c>
      <c r="H898" s="10" t="str">
        <f>IF(B898=1,"",IF(AND(TrackingWorksheet!I903 &lt;&gt;"", TrackingWorksheet!I903&lt;=WeeklySummary!$C$7, TrackingWorksheet!J903=Lists!$D$5), "Y", "N"))</f>
        <v/>
      </c>
      <c r="I898" s="20" t="str">
        <f>IF(B898=1,"",IF(AND(TrackingWorksheet!G903 &lt;&gt;"", TrackingWorksheet!G903&lt;=WeeklySummary!$C$7, TrackingWorksheet!H903=Lists!$D$6), 1, 0))</f>
        <v/>
      </c>
      <c r="J898" s="20" t="str">
        <f t="shared" si="197"/>
        <v/>
      </c>
      <c r="K898" s="10" t="str">
        <f>IF(B898=1,"",IF(AND(TrackingWorksheet!I903&lt;=WeeklySummary!$C$7,TrackingWorksheet!K903="YES"),0,IF(AND(AND(OR(E898="Y",F898="Y"),E898&lt;&gt;F898),G898&lt;&gt;"Y", H898&lt;&gt;"Y"), 1, 0)))</f>
        <v/>
      </c>
      <c r="L898" s="20" t="str">
        <f t="shared" si="198"/>
        <v/>
      </c>
      <c r="M898" s="10" t="str">
        <f t="shared" si="199"/>
        <v/>
      </c>
      <c r="N898" s="20" t="str">
        <f t="shared" si="200"/>
        <v/>
      </c>
      <c r="O898" s="10" t="str">
        <f>IF(B898=1,"",IF(AND(TrackingWorksheet!I903&lt;=WeeklySummary!$C$7,TrackingWorksheet!K903="YES"),0,IF(AND(AND(OR(G898="Y",H898="Y"),G898&lt;&gt;H898),E898&lt;&gt;"Y", F898&lt;&gt;"Y"), 1, 0)))</f>
        <v/>
      </c>
      <c r="P898" s="20" t="str">
        <f t="shared" si="201"/>
        <v/>
      </c>
      <c r="Q898" s="10" t="str">
        <f t="shared" si="202"/>
        <v/>
      </c>
      <c r="R898" s="10" t="str">
        <f t="shared" si="203"/>
        <v/>
      </c>
      <c r="S898" s="10" t="str">
        <f>IF(B898=1,"",IF(AND(OR(AND(TrackingWorksheet!H903=Lists!$D$7,TrackingWorksheet!H903=TrackingWorksheet!J903),TrackingWorksheet!H903&lt;&gt;TrackingWorksheet!J903),TrackingWorksheet!K903="YES",TrackingWorksheet!H903&lt;&gt;Lists!$D$6,TrackingWorksheet!G903&lt;=WeeklySummary!$C$7,TrackingWorksheet!I903&lt;=WeeklySummary!$C$7),1,0))</f>
        <v/>
      </c>
      <c r="T898" s="10" t="str">
        <f t="shared" si="204"/>
        <v/>
      </c>
      <c r="U898" s="10" t="str">
        <f>IF($B898=1,"",IF(TrackingWorksheet!$K903="YES",1, 0)*D898)</f>
        <v/>
      </c>
      <c r="V898" s="20">
        <f t="shared" si="193"/>
        <v>0</v>
      </c>
      <c r="W898" s="20">
        <f t="shared" si="194"/>
        <v>0</v>
      </c>
      <c r="X898" s="10" t="str">
        <f>IF($B898=1,"",IF(AND(TrackingWorksheet!$L903&lt;&gt;"", TrackingWorksheet!$L903&gt;=WeeklySummary!$C$6,TrackingWorksheet!$L903&lt;=WeeklySummary!$C$7,OR(TrackingWorksheet!$H903=Lists!$D$4,TrackingWorksheet!$J903=Lists!$D$4)), 1, 0))</f>
        <v/>
      </c>
      <c r="Y898" s="10" t="str">
        <f>IF($B898=1,"",IF(AND(TrackingWorksheet!$L903&lt;&gt;"", TrackingWorksheet!$L903&gt;=WeeklySummary!$C$6,TrackingWorksheet!$L903&lt;=WeeklySummary!$C$7,OR(TrackingWorksheet!$H903=Lists!$D$5,TrackingWorksheet!$J903=Lists!$D$5)), 1, 0))</f>
        <v/>
      </c>
      <c r="Z898" s="10" t="str">
        <f>IF($B898=1,"",IF(AND(TrackingWorksheet!$L903&lt;&gt;"", TrackingWorksheet!$L903&gt;=WeeklySummary!$C$6,TrackingWorksheet!$L903&lt;=WeeklySummary!$C$7,OR(TrackingWorksheet!$H903=Lists!$D$6,TrackingWorksheet!$J903=Lists!$D$6)), 1, 0))</f>
        <v/>
      </c>
      <c r="AA898" s="19" t="str">
        <f>IF(B898=1,"",IF(AND(TrackingWorksheet!M903&lt;&gt;"",TrackingWorksheet!M903&lt;=WeeklySummary!$C$7),1,0)*D898)</f>
        <v/>
      </c>
      <c r="AB898" s="19" t="str">
        <f>IF(B898=1,"",IF(AND(TrackingWorksheet!N903&lt;&gt;"",TrackingWorksheet!N903&lt;=WeeklySummary!$C$7),1,0)*D898)</f>
        <v/>
      </c>
      <c r="AC898" s="19" t="str">
        <f>IF(B898=1,"",TrackingWorksheet!T903)</f>
        <v/>
      </c>
      <c r="AD898" s="19" t="str">
        <f>IF(B898=1,"",IF(D898*AND(TrackingWorksheet!S903&gt;=Calculations!$BD$3,TrackingWorksheet!U903="",TrackingWorksheet!K903="YES"),1,0))</f>
        <v/>
      </c>
      <c r="AE898" s="19" t="str">
        <f>IF($B898=1,"",IF(AND(TrackingWorksheet!$S903&gt;$BE$3,TrackingWorksheet!$T903=Lists!$P$4),1, 0)*D898)</f>
        <v/>
      </c>
      <c r="AF898" s="19" t="str">
        <f>IF($B898=1,"",IF(AND(TrackingWorksheet!$U903&gt;$BE$3,TrackingWorksheet!$V903=Lists!$P$4),1, 0)*D898)</f>
        <v/>
      </c>
      <c r="AG898" s="19" t="str">
        <f>IF($B898=1,"",IF(AND(TrackingWorksheet!$W903&gt;$BE$3,TrackingWorksheet!$X903=Lists!$P$4),1, 0)*D898)</f>
        <v/>
      </c>
      <c r="AH898" s="19" t="str">
        <f>IF($B898=1,"",IF(AND(TrackingWorksheet!$Y903&gt;$BE$3,TrackingWorksheet!$Z903=Lists!$P$4),1, 0)*D898)</f>
        <v/>
      </c>
      <c r="AI898" s="19" t="str">
        <f>IF($B898=1,"",IF(AND(TrackingWorksheet!$AA903&gt;$BE$3,TrackingWorksheet!$AB903=Lists!$P$4),1, 0)*D898)</f>
        <v/>
      </c>
      <c r="AJ898" s="19" t="str">
        <f>IF($B898=1,"",IF(AND(TrackingWorksheet!$S903&gt;$BE$3,TrackingWorksheet!$T903=Lists!$P$5),1, 0)*D898)</f>
        <v/>
      </c>
      <c r="AK898" s="19" t="str">
        <f>IF($B898=1,"",IF(AND(TrackingWorksheet!$U903&gt;$BE$3,TrackingWorksheet!$V903=Lists!$P$5),1, 0)*D898)</f>
        <v/>
      </c>
      <c r="AL898" s="19" t="str">
        <f>IF($B898=1,"",IF(AND(TrackingWorksheet!$W903&gt;$BE$3,TrackingWorksheet!$X903=Lists!$P$5),1, 0)*D898)</f>
        <v/>
      </c>
      <c r="AM898" s="19" t="str">
        <f>IF($B898=1,"",IF(AND(TrackingWorksheet!$Y903&gt;$BE$3,TrackingWorksheet!$Z903=Lists!$P$5),1, 0)*D898)</f>
        <v/>
      </c>
      <c r="AN898" s="19" t="str">
        <f>IF($B898=1,"",IF(AND(TrackingWorksheet!$AA903&gt;$BE$3,TrackingWorksheet!$AB903=Lists!$P$5),1, 0)*D898)</f>
        <v/>
      </c>
      <c r="AO898" s="19" t="str">
        <f>IF($B898=1,"",IF(AND(TrackingWorksheet!$S903&gt;$BE$3,TrackingWorksheet!$T903=Lists!$P$6),1, 0)*D898)</f>
        <v/>
      </c>
      <c r="AP898" s="19" t="str">
        <f>IF($B898=1,"",IF(AND(TrackingWorksheet!$U903&gt;$BE$3,TrackingWorksheet!$V903=Lists!$P$6),1, 0)*D898)</f>
        <v/>
      </c>
      <c r="AQ898" s="19" t="str">
        <f>IF($B898=1,"",IF(AND(TrackingWorksheet!$W903&gt;$BE$3,TrackingWorksheet!$X903=Lists!$P$6),1, 0)*D898)</f>
        <v/>
      </c>
      <c r="AR898" s="19" t="str">
        <f>IF($B898=1,"",IF(AND(TrackingWorksheet!$Y903&gt;$BE$3,TrackingWorksheet!$Z903=Lists!$P$6),1, 0)*D898)</f>
        <v/>
      </c>
      <c r="AS898" s="19" t="str">
        <f>IF($B898=1,"",IF(AND(TrackingWorksheet!$AA903&gt;$BE$3,TrackingWorksheet!$AB903=Lists!$P$6),1, 0)*D898)</f>
        <v/>
      </c>
      <c r="AT898" s="19">
        <f t="shared" si="195"/>
        <v>0</v>
      </c>
      <c r="AU898" s="19" t="str">
        <f>IF(B898=1,"",IF(AND(TrackingWorksheet!K903="",TrackingWorksheet!M903="", TrackingWorksheet!N903="", TrackingWorksheet!S903="", TrackingWorksheet!V903="", TrackingWorksheet!W903="", TrackingWorksheet!Y903="", TrackingWorksheet!AA903="", V898=1),1,0)*D898)</f>
        <v/>
      </c>
      <c r="AV898" s="19" t="str">
        <f>IF(B898=1,"",IF(D898*AND(TrackingWorksheet!U903&gt;Calculations!$BE$3,TrackingWorksheet!K903="YES"),1,0))</f>
        <v/>
      </c>
      <c r="AW898" s="19" t="str">
        <f>IF(B898=1,"",IF(D898*AND(TrackingWorksheet!W903&gt;Calculations!$BE$3,TrackingWorksheet!K903="YES"),1,0))</f>
        <v/>
      </c>
      <c r="AX898" s="19">
        <f t="shared" si="196"/>
        <v>0</v>
      </c>
      <c r="AY898" s="19">
        <f t="shared" si="192"/>
        <v>0</v>
      </c>
      <c r="AZ898" s="27" t="str">
        <f>IF(B898=1,"",IF(TrackingWorksheet!Q903="","",TrackingWorksheet!Q903))</f>
        <v/>
      </c>
      <c r="BB898" s="4"/>
      <c r="BC898" s="4"/>
      <c r="BD898" s="4"/>
      <c r="BE898" s="4"/>
      <c r="BF898" s="4"/>
      <c r="BG898" s="4" t="str">
        <f>IF(B898=1,"",IF(AND(N898=1,TrackingWorksheet!$I903+14&lt;=WeeklySummary!$C$7),1,0))</f>
        <v/>
      </c>
      <c r="BH898" s="4" t="str">
        <f>IF(B898=1,"",IF(AND(R898=1,TrackingWorksheet!$I903+14&lt;=WeeklySummary!$C$7),1,0))</f>
        <v/>
      </c>
      <c r="BI898" s="4" t="str">
        <f>IF(B898=1,"",IF(AND(J898=1,TrackingWorksheet!$G903+14&lt;=WeeklySummary!$C$7),1,0))</f>
        <v/>
      </c>
      <c r="BJ898" s="4" t="str">
        <f>IF(B898=1,"",IF(AND(T898=1,TrackingWorksheet!$I903+14&lt;=WeeklySummary!$C$7),1,0))</f>
        <v/>
      </c>
      <c r="BK898" s="4" t="str">
        <f>IF(B898=1,"",IF(AND(T898=1,TrackingWorksheet!$G903+14&lt;=WeeklySummary!$C$7),1,0))</f>
        <v/>
      </c>
      <c r="BL898" s="4">
        <f t="shared" si="205"/>
        <v>0</v>
      </c>
    </row>
    <row r="899" spans="2:64" x14ac:dyDescent="0.25">
      <c r="B899" s="27">
        <f>IF(AND(ISBLANK(TrackingWorksheet!B904),ISBLANK(TrackingWorksheet!C904),ISBLANK(TrackingWorksheet!G904),ISBLANK(TrackingWorksheet!H904),
ISBLANK(TrackingWorksheet!I904),ISBLANK(TrackingWorksheet!J904),ISBLANK(TrackingWorksheet!M904),
ISBLANK(TrackingWorksheet!N906)),1,0)</f>
        <v>1</v>
      </c>
      <c r="C899" s="12" t="str">
        <f>IF(B899=1,"",TrackingWorksheet!F904)</f>
        <v/>
      </c>
      <c r="D899" s="20" t="str">
        <f>IF(B899=1,"",IF(AND(TrackingWorksheet!B904&lt;&gt;"",TrackingWorksheet!B904&lt;=WeeklySummary!$C$7,OR(TrackingWorksheet!C904="",TrackingWorksheet!C904&gt;=WeeklySummary!$C$6)),1,0))</f>
        <v/>
      </c>
      <c r="E899" s="10" t="str">
        <f>IF(B899=1,"",IF(AND(TrackingWorksheet!G904 &lt;&gt;"",TrackingWorksheet!G904&lt;=WeeklySummary!$C$7, TrackingWorksheet!H904=Lists!$D$4), "Y", "N"))</f>
        <v/>
      </c>
      <c r="F899" s="10" t="str">
        <f>IF(B899=1,"",IF(AND(TrackingWorksheet!I904 &lt;&gt;"", TrackingWorksheet!I904&lt;=WeeklySummary!$C$7, TrackingWorksheet!J904=Lists!$D$4), "Y", "N"))</f>
        <v/>
      </c>
      <c r="G899" s="10" t="str">
        <f>IF(B899=1,"",IF(AND(TrackingWorksheet!G904 &lt;&gt;"",TrackingWorksheet!G904&lt;=WeeklySummary!$C$7, TrackingWorksheet!H904=Lists!$D$5), "Y", "N"))</f>
        <v/>
      </c>
      <c r="H899" s="10" t="str">
        <f>IF(B899=1,"",IF(AND(TrackingWorksheet!I904 &lt;&gt;"", TrackingWorksheet!I904&lt;=WeeklySummary!$C$7, TrackingWorksheet!J904=Lists!$D$5), "Y", "N"))</f>
        <v/>
      </c>
      <c r="I899" s="20" t="str">
        <f>IF(B899=1,"",IF(AND(TrackingWorksheet!G904 &lt;&gt;"", TrackingWorksheet!G904&lt;=WeeklySummary!$C$7, TrackingWorksheet!H904=Lists!$D$6), 1, 0))</f>
        <v/>
      </c>
      <c r="J899" s="20" t="str">
        <f t="shared" si="197"/>
        <v/>
      </c>
      <c r="K899" s="10" t="str">
        <f>IF(B899=1,"",IF(AND(TrackingWorksheet!I904&lt;=WeeklySummary!$C$7,TrackingWorksheet!K904="YES"),0,IF(AND(AND(OR(E899="Y",F899="Y"),E899&lt;&gt;F899),G899&lt;&gt;"Y", H899&lt;&gt;"Y"), 1, 0)))</f>
        <v/>
      </c>
      <c r="L899" s="20" t="str">
        <f t="shared" si="198"/>
        <v/>
      </c>
      <c r="M899" s="10" t="str">
        <f t="shared" si="199"/>
        <v/>
      </c>
      <c r="N899" s="20" t="str">
        <f t="shared" si="200"/>
        <v/>
      </c>
      <c r="O899" s="10" t="str">
        <f>IF(B899=1,"",IF(AND(TrackingWorksheet!I904&lt;=WeeklySummary!$C$7,TrackingWorksheet!K904="YES"),0,IF(AND(AND(OR(G899="Y",H899="Y"),G899&lt;&gt;H899),E899&lt;&gt;"Y", F899&lt;&gt;"Y"), 1, 0)))</f>
        <v/>
      </c>
      <c r="P899" s="20" t="str">
        <f t="shared" si="201"/>
        <v/>
      </c>
      <c r="Q899" s="10" t="str">
        <f t="shared" si="202"/>
        <v/>
      </c>
      <c r="R899" s="10" t="str">
        <f t="shared" si="203"/>
        <v/>
      </c>
      <c r="S899" s="10" t="str">
        <f>IF(B899=1,"",IF(AND(OR(AND(TrackingWorksheet!H904=Lists!$D$7,TrackingWorksheet!H904=TrackingWorksheet!J904),TrackingWorksheet!H904&lt;&gt;TrackingWorksheet!J904),TrackingWorksheet!K904="YES",TrackingWorksheet!H904&lt;&gt;Lists!$D$6,TrackingWorksheet!G904&lt;=WeeklySummary!$C$7,TrackingWorksheet!I904&lt;=WeeklySummary!$C$7),1,0))</f>
        <v/>
      </c>
      <c r="T899" s="10" t="str">
        <f t="shared" si="204"/>
        <v/>
      </c>
      <c r="U899" s="10" t="str">
        <f>IF($B899=1,"",IF(TrackingWorksheet!$K904="YES",1, 0)*D899)</f>
        <v/>
      </c>
      <c r="V899" s="20">
        <f t="shared" si="193"/>
        <v>0</v>
      </c>
      <c r="W899" s="20">
        <f t="shared" si="194"/>
        <v>0</v>
      </c>
      <c r="X899" s="10" t="str">
        <f>IF($B899=1,"",IF(AND(TrackingWorksheet!$L904&lt;&gt;"", TrackingWorksheet!$L904&gt;=WeeklySummary!$C$6,TrackingWorksheet!$L904&lt;=WeeklySummary!$C$7,OR(TrackingWorksheet!$H904=Lists!$D$4,TrackingWorksheet!$J904=Lists!$D$4)), 1, 0))</f>
        <v/>
      </c>
      <c r="Y899" s="10" t="str">
        <f>IF($B899=1,"",IF(AND(TrackingWorksheet!$L904&lt;&gt;"", TrackingWorksheet!$L904&gt;=WeeklySummary!$C$6,TrackingWorksheet!$L904&lt;=WeeklySummary!$C$7,OR(TrackingWorksheet!$H904=Lists!$D$5,TrackingWorksheet!$J904=Lists!$D$5)), 1, 0))</f>
        <v/>
      </c>
      <c r="Z899" s="10" t="str">
        <f>IF($B899=1,"",IF(AND(TrackingWorksheet!$L904&lt;&gt;"", TrackingWorksheet!$L904&gt;=WeeklySummary!$C$6,TrackingWorksheet!$L904&lt;=WeeklySummary!$C$7,OR(TrackingWorksheet!$H904=Lists!$D$6,TrackingWorksheet!$J904=Lists!$D$6)), 1, 0))</f>
        <v/>
      </c>
      <c r="AA899" s="19" t="str">
        <f>IF(B899=1,"",IF(AND(TrackingWorksheet!M904&lt;&gt;"",TrackingWorksheet!M904&lt;=WeeklySummary!$C$7),1,0)*D899)</f>
        <v/>
      </c>
      <c r="AB899" s="19" t="str">
        <f>IF(B899=1,"",IF(AND(TrackingWorksheet!N904&lt;&gt;"",TrackingWorksheet!N904&lt;=WeeklySummary!$C$7),1,0)*D899)</f>
        <v/>
      </c>
      <c r="AC899" s="19" t="str">
        <f>IF(B899=1,"",TrackingWorksheet!T904)</f>
        <v/>
      </c>
      <c r="AD899" s="19" t="str">
        <f>IF(B899=1,"",IF(D899*AND(TrackingWorksheet!S904&gt;=Calculations!$BD$3,TrackingWorksheet!U904="",TrackingWorksheet!K904="YES"),1,0))</f>
        <v/>
      </c>
      <c r="AE899" s="19" t="str">
        <f>IF($B899=1,"",IF(AND(TrackingWorksheet!$S904&gt;$BE$3,TrackingWorksheet!$T904=Lists!$P$4),1, 0)*D899)</f>
        <v/>
      </c>
      <c r="AF899" s="19" t="str">
        <f>IF($B899=1,"",IF(AND(TrackingWorksheet!$U904&gt;$BE$3,TrackingWorksheet!$V904=Lists!$P$4),1, 0)*D899)</f>
        <v/>
      </c>
      <c r="AG899" s="19" t="str">
        <f>IF($B899=1,"",IF(AND(TrackingWorksheet!$W904&gt;$BE$3,TrackingWorksheet!$X904=Lists!$P$4),1, 0)*D899)</f>
        <v/>
      </c>
      <c r="AH899" s="19" t="str">
        <f>IF($B899=1,"",IF(AND(TrackingWorksheet!$Y904&gt;$BE$3,TrackingWorksheet!$Z904=Lists!$P$4),1, 0)*D899)</f>
        <v/>
      </c>
      <c r="AI899" s="19" t="str">
        <f>IF($B899=1,"",IF(AND(TrackingWorksheet!$AA904&gt;$BE$3,TrackingWorksheet!$AB904=Lists!$P$4),1, 0)*D899)</f>
        <v/>
      </c>
      <c r="AJ899" s="19" t="str">
        <f>IF($B899=1,"",IF(AND(TrackingWorksheet!$S904&gt;$BE$3,TrackingWorksheet!$T904=Lists!$P$5),1, 0)*D899)</f>
        <v/>
      </c>
      <c r="AK899" s="19" t="str">
        <f>IF($B899=1,"",IF(AND(TrackingWorksheet!$U904&gt;$BE$3,TrackingWorksheet!$V904=Lists!$P$5),1, 0)*D899)</f>
        <v/>
      </c>
      <c r="AL899" s="19" t="str">
        <f>IF($B899=1,"",IF(AND(TrackingWorksheet!$W904&gt;$BE$3,TrackingWorksheet!$X904=Lists!$P$5),1, 0)*D899)</f>
        <v/>
      </c>
      <c r="AM899" s="19" t="str">
        <f>IF($B899=1,"",IF(AND(TrackingWorksheet!$Y904&gt;$BE$3,TrackingWorksheet!$Z904=Lists!$P$5),1, 0)*D899)</f>
        <v/>
      </c>
      <c r="AN899" s="19" t="str">
        <f>IF($B899=1,"",IF(AND(TrackingWorksheet!$AA904&gt;$BE$3,TrackingWorksheet!$AB904=Lists!$P$5),1, 0)*D899)</f>
        <v/>
      </c>
      <c r="AO899" s="19" t="str">
        <f>IF($B899=1,"",IF(AND(TrackingWorksheet!$S904&gt;$BE$3,TrackingWorksheet!$T904=Lists!$P$6),1, 0)*D899)</f>
        <v/>
      </c>
      <c r="AP899" s="19" t="str">
        <f>IF($B899=1,"",IF(AND(TrackingWorksheet!$U904&gt;$BE$3,TrackingWorksheet!$V904=Lists!$P$6),1, 0)*D899)</f>
        <v/>
      </c>
      <c r="AQ899" s="19" t="str">
        <f>IF($B899=1,"",IF(AND(TrackingWorksheet!$W904&gt;$BE$3,TrackingWorksheet!$X904=Lists!$P$6),1, 0)*D899)</f>
        <v/>
      </c>
      <c r="AR899" s="19" t="str">
        <f>IF($B899=1,"",IF(AND(TrackingWorksheet!$Y904&gt;$BE$3,TrackingWorksheet!$Z904=Lists!$P$6),1, 0)*D899)</f>
        <v/>
      </c>
      <c r="AS899" s="19" t="str">
        <f>IF($B899=1,"",IF(AND(TrackingWorksheet!$AA904&gt;$BE$3,TrackingWorksheet!$AB904=Lists!$P$6),1, 0)*D899)</f>
        <v/>
      </c>
      <c r="AT899" s="19">
        <f t="shared" si="195"/>
        <v>0</v>
      </c>
      <c r="AU899" s="19" t="str">
        <f>IF(B899=1,"",IF(AND(TrackingWorksheet!K904="",TrackingWorksheet!M904="", TrackingWorksheet!N904="", TrackingWorksheet!S904="", TrackingWorksheet!V904="", TrackingWorksheet!W904="", TrackingWorksheet!Y904="", TrackingWorksheet!AA904="", V899=1),1,0)*D899)</f>
        <v/>
      </c>
      <c r="AV899" s="19" t="str">
        <f>IF(B899=1,"",IF(D899*AND(TrackingWorksheet!U904&gt;Calculations!$BE$3,TrackingWorksheet!K904="YES"),1,0))</f>
        <v/>
      </c>
      <c r="AW899" s="19" t="str">
        <f>IF(B899=1,"",IF(D899*AND(TrackingWorksheet!W904&gt;Calculations!$BE$3,TrackingWorksheet!K904="YES"),1,0))</f>
        <v/>
      </c>
      <c r="AX899" s="19">
        <f t="shared" si="196"/>
        <v>0</v>
      </c>
      <c r="AY899" s="19">
        <f t="shared" ref="AY899:AY962" si="206">MAX(AD899,AX899)</f>
        <v>0</v>
      </c>
      <c r="AZ899" s="27" t="str">
        <f>IF(B899=1,"",IF(TrackingWorksheet!Q904="","",TrackingWorksheet!Q904))</f>
        <v/>
      </c>
      <c r="BB899" s="4"/>
      <c r="BC899" s="4"/>
      <c r="BD899" s="4"/>
      <c r="BE899" s="4"/>
      <c r="BF899" s="4"/>
      <c r="BG899" s="4" t="str">
        <f>IF(B899=1,"",IF(AND(N899=1,TrackingWorksheet!$I904+14&lt;=WeeklySummary!$C$7),1,0))</f>
        <v/>
      </c>
      <c r="BH899" s="4" t="str">
        <f>IF(B899=1,"",IF(AND(R899=1,TrackingWorksheet!$I904+14&lt;=WeeklySummary!$C$7),1,0))</f>
        <v/>
      </c>
      <c r="BI899" s="4" t="str">
        <f>IF(B899=1,"",IF(AND(J899=1,TrackingWorksheet!$G904+14&lt;=WeeklySummary!$C$7),1,0))</f>
        <v/>
      </c>
      <c r="BJ899" s="4" t="str">
        <f>IF(B899=1,"",IF(AND(T899=1,TrackingWorksheet!$I904+14&lt;=WeeklySummary!$C$7),1,0))</f>
        <v/>
      </c>
      <c r="BK899" s="4" t="str">
        <f>IF(B899=1,"",IF(AND(T899=1,TrackingWorksheet!$G904+14&lt;=WeeklySummary!$C$7),1,0))</f>
        <v/>
      </c>
      <c r="BL899" s="4">
        <f t="shared" si="205"/>
        <v>0</v>
      </c>
    </row>
    <row r="900" spans="2:64" x14ac:dyDescent="0.25">
      <c r="B900" s="27">
        <f>IF(AND(ISBLANK(TrackingWorksheet!B905),ISBLANK(TrackingWorksheet!C905),ISBLANK(TrackingWorksheet!G905),ISBLANK(TrackingWorksheet!H905),
ISBLANK(TrackingWorksheet!I905),ISBLANK(TrackingWorksheet!J905),ISBLANK(TrackingWorksheet!M905),
ISBLANK(TrackingWorksheet!N907)),1,0)</f>
        <v>1</v>
      </c>
      <c r="C900" s="12" t="str">
        <f>IF(B900=1,"",TrackingWorksheet!F905)</f>
        <v/>
      </c>
      <c r="D900" s="20" t="str">
        <f>IF(B900=1,"",IF(AND(TrackingWorksheet!B905&lt;&gt;"",TrackingWorksheet!B905&lt;=WeeklySummary!$C$7,OR(TrackingWorksheet!C905="",TrackingWorksheet!C905&gt;=WeeklySummary!$C$6)),1,0))</f>
        <v/>
      </c>
      <c r="E900" s="10" t="str">
        <f>IF(B900=1,"",IF(AND(TrackingWorksheet!G905 &lt;&gt;"",TrackingWorksheet!G905&lt;=WeeklySummary!$C$7, TrackingWorksheet!H905=Lists!$D$4), "Y", "N"))</f>
        <v/>
      </c>
      <c r="F900" s="10" t="str">
        <f>IF(B900=1,"",IF(AND(TrackingWorksheet!I905 &lt;&gt;"", TrackingWorksheet!I905&lt;=WeeklySummary!$C$7, TrackingWorksheet!J905=Lists!$D$4), "Y", "N"))</f>
        <v/>
      </c>
      <c r="G900" s="10" t="str">
        <f>IF(B900=1,"",IF(AND(TrackingWorksheet!G905 &lt;&gt;"",TrackingWorksheet!G905&lt;=WeeklySummary!$C$7, TrackingWorksheet!H905=Lists!$D$5), "Y", "N"))</f>
        <v/>
      </c>
      <c r="H900" s="10" t="str">
        <f>IF(B900=1,"",IF(AND(TrackingWorksheet!I905 &lt;&gt;"", TrackingWorksheet!I905&lt;=WeeklySummary!$C$7, TrackingWorksheet!J905=Lists!$D$5), "Y", "N"))</f>
        <v/>
      </c>
      <c r="I900" s="20" t="str">
        <f>IF(B900=1,"",IF(AND(TrackingWorksheet!G905 &lt;&gt;"", TrackingWorksheet!G905&lt;=WeeklySummary!$C$7, TrackingWorksheet!H905=Lists!$D$6), 1, 0))</f>
        <v/>
      </c>
      <c r="J900" s="20" t="str">
        <f t="shared" si="197"/>
        <v/>
      </c>
      <c r="K900" s="10" t="str">
        <f>IF(B900=1,"",IF(AND(TrackingWorksheet!I905&lt;=WeeklySummary!$C$7,TrackingWorksheet!K905="YES"),0,IF(AND(AND(OR(E900="Y",F900="Y"),E900&lt;&gt;F900),G900&lt;&gt;"Y", H900&lt;&gt;"Y"), 1, 0)))</f>
        <v/>
      </c>
      <c r="L900" s="20" t="str">
        <f t="shared" si="198"/>
        <v/>
      </c>
      <c r="M900" s="10" t="str">
        <f t="shared" si="199"/>
        <v/>
      </c>
      <c r="N900" s="20" t="str">
        <f t="shared" si="200"/>
        <v/>
      </c>
      <c r="O900" s="10" t="str">
        <f>IF(B900=1,"",IF(AND(TrackingWorksheet!I905&lt;=WeeklySummary!$C$7,TrackingWorksheet!K905="YES"),0,IF(AND(AND(OR(G900="Y",H900="Y"),G900&lt;&gt;H900),E900&lt;&gt;"Y", F900&lt;&gt;"Y"), 1, 0)))</f>
        <v/>
      </c>
      <c r="P900" s="20" t="str">
        <f t="shared" si="201"/>
        <v/>
      </c>
      <c r="Q900" s="10" t="str">
        <f t="shared" si="202"/>
        <v/>
      </c>
      <c r="R900" s="10" t="str">
        <f t="shared" si="203"/>
        <v/>
      </c>
      <c r="S900" s="10" t="str">
        <f>IF(B900=1,"",IF(AND(OR(AND(TrackingWorksheet!H905=Lists!$D$7,TrackingWorksheet!H905=TrackingWorksheet!J905),TrackingWorksheet!H905&lt;&gt;TrackingWorksheet!J905),TrackingWorksheet!K905="YES",TrackingWorksheet!H905&lt;&gt;Lists!$D$6,TrackingWorksheet!G905&lt;=WeeklySummary!$C$7,TrackingWorksheet!I905&lt;=WeeklySummary!$C$7),1,0))</f>
        <v/>
      </c>
      <c r="T900" s="10" t="str">
        <f t="shared" si="204"/>
        <v/>
      </c>
      <c r="U900" s="10" t="str">
        <f>IF($B900=1,"",IF(TrackingWorksheet!$K905="YES",1, 0)*D900)</f>
        <v/>
      </c>
      <c r="V900" s="20">
        <f t="shared" ref="V900:V963" si="207">MAX(L900,P900)</f>
        <v>0</v>
      </c>
      <c r="W900" s="20">
        <f t="shared" ref="W900:W963" si="208" xml:space="preserve"> MAX(N900,R900,T900,J900,AT900, U900)</f>
        <v>0</v>
      </c>
      <c r="X900" s="10" t="str">
        <f>IF($B900=1,"",IF(AND(TrackingWorksheet!$L905&lt;&gt;"", TrackingWorksheet!$L905&gt;=WeeklySummary!$C$6,TrackingWorksheet!$L905&lt;=WeeklySummary!$C$7,OR(TrackingWorksheet!$H905=Lists!$D$4,TrackingWorksheet!$J905=Lists!$D$4)), 1, 0))</f>
        <v/>
      </c>
      <c r="Y900" s="10" t="str">
        <f>IF($B900=1,"",IF(AND(TrackingWorksheet!$L905&lt;&gt;"", TrackingWorksheet!$L905&gt;=WeeklySummary!$C$6,TrackingWorksheet!$L905&lt;=WeeklySummary!$C$7,OR(TrackingWorksheet!$H905=Lists!$D$5,TrackingWorksheet!$J905=Lists!$D$5)), 1, 0))</f>
        <v/>
      </c>
      <c r="Z900" s="10" t="str">
        <f>IF($B900=1,"",IF(AND(TrackingWorksheet!$L905&lt;&gt;"", TrackingWorksheet!$L905&gt;=WeeklySummary!$C$6,TrackingWorksheet!$L905&lt;=WeeklySummary!$C$7,OR(TrackingWorksheet!$H905=Lists!$D$6,TrackingWorksheet!$J905=Lists!$D$6)), 1, 0))</f>
        <v/>
      </c>
      <c r="AA900" s="19" t="str">
        <f>IF(B900=1,"",IF(AND(TrackingWorksheet!M905&lt;&gt;"",TrackingWorksheet!M905&lt;=WeeklySummary!$C$7),1,0)*D900)</f>
        <v/>
      </c>
      <c r="AB900" s="19" t="str">
        <f>IF(B900=1,"",IF(AND(TrackingWorksheet!N905&lt;&gt;"",TrackingWorksheet!N905&lt;=WeeklySummary!$C$7),1,0)*D900)</f>
        <v/>
      </c>
      <c r="AC900" s="19" t="str">
        <f>IF(B900=1,"",TrackingWorksheet!T905)</f>
        <v/>
      </c>
      <c r="AD900" s="19" t="str">
        <f>IF(B900=1,"",IF(D900*AND(TrackingWorksheet!S905&gt;=Calculations!$BD$3,TrackingWorksheet!U905="",TrackingWorksheet!K905="YES"),1,0))</f>
        <v/>
      </c>
      <c r="AE900" s="19" t="str">
        <f>IF($B900=1,"",IF(AND(TrackingWorksheet!$S905&gt;$BE$3,TrackingWorksheet!$T905=Lists!$P$4),1, 0)*D900)</f>
        <v/>
      </c>
      <c r="AF900" s="19" t="str">
        <f>IF($B900=1,"",IF(AND(TrackingWorksheet!$U905&gt;$BE$3,TrackingWorksheet!$V905=Lists!$P$4),1, 0)*D900)</f>
        <v/>
      </c>
      <c r="AG900" s="19" t="str">
        <f>IF($B900=1,"",IF(AND(TrackingWorksheet!$W905&gt;$BE$3,TrackingWorksheet!$X905=Lists!$P$4),1, 0)*D900)</f>
        <v/>
      </c>
      <c r="AH900" s="19" t="str">
        <f>IF($B900=1,"",IF(AND(TrackingWorksheet!$Y905&gt;$BE$3,TrackingWorksheet!$Z905=Lists!$P$4),1, 0)*D900)</f>
        <v/>
      </c>
      <c r="AI900" s="19" t="str">
        <f>IF($B900=1,"",IF(AND(TrackingWorksheet!$AA905&gt;$BE$3,TrackingWorksheet!$AB905=Lists!$P$4),1, 0)*D900)</f>
        <v/>
      </c>
      <c r="AJ900" s="19" t="str">
        <f>IF($B900=1,"",IF(AND(TrackingWorksheet!$S905&gt;$BE$3,TrackingWorksheet!$T905=Lists!$P$5),1, 0)*D900)</f>
        <v/>
      </c>
      <c r="AK900" s="19" t="str">
        <f>IF($B900=1,"",IF(AND(TrackingWorksheet!$U905&gt;$BE$3,TrackingWorksheet!$V905=Lists!$P$5),1, 0)*D900)</f>
        <v/>
      </c>
      <c r="AL900" s="19" t="str">
        <f>IF($B900=1,"",IF(AND(TrackingWorksheet!$W905&gt;$BE$3,TrackingWorksheet!$X905=Lists!$P$5),1, 0)*D900)</f>
        <v/>
      </c>
      <c r="AM900" s="19" t="str">
        <f>IF($B900=1,"",IF(AND(TrackingWorksheet!$Y905&gt;$BE$3,TrackingWorksheet!$Z905=Lists!$P$5),1, 0)*D900)</f>
        <v/>
      </c>
      <c r="AN900" s="19" t="str">
        <f>IF($B900=1,"",IF(AND(TrackingWorksheet!$AA905&gt;$BE$3,TrackingWorksheet!$AB905=Lists!$P$5),1, 0)*D900)</f>
        <v/>
      </c>
      <c r="AO900" s="19" t="str">
        <f>IF($B900=1,"",IF(AND(TrackingWorksheet!$S905&gt;$BE$3,TrackingWorksheet!$T905=Lists!$P$6),1, 0)*D900)</f>
        <v/>
      </c>
      <c r="AP900" s="19" t="str">
        <f>IF($B900=1,"",IF(AND(TrackingWorksheet!$U905&gt;$BE$3,TrackingWorksheet!$V905=Lists!$P$6),1, 0)*D900)</f>
        <v/>
      </c>
      <c r="AQ900" s="19" t="str">
        <f>IF($B900=1,"",IF(AND(TrackingWorksheet!$W905&gt;$BE$3,TrackingWorksheet!$X905=Lists!$P$6),1, 0)*D900)</f>
        <v/>
      </c>
      <c r="AR900" s="19" t="str">
        <f>IF($B900=1,"",IF(AND(TrackingWorksheet!$Y905&gt;$BE$3,TrackingWorksheet!$Z905=Lists!$P$6),1, 0)*D900)</f>
        <v/>
      </c>
      <c r="AS900" s="19" t="str">
        <f>IF($B900=1,"",IF(AND(TrackingWorksheet!$AA905&gt;$BE$3,TrackingWorksheet!$AB905=Lists!$P$6),1, 0)*D900)</f>
        <v/>
      </c>
      <c r="AT900" s="19">
        <f t="shared" ref="AT900:AT963" si="209">MAX(AE900:AS900)</f>
        <v>0</v>
      </c>
      <c r="AU900" s="19" t="str">
        <f>IF(B900=1,"",IF(AND(TrackingWorksheet!K905="",TrackingWorksheet!M905="", TrackingWorksheet!N905="", TrackingWorksheet!S905="", TrackingWorksheet!V905="", TrackingWorksheet!W905="", TrackingWorksheet!Y905="", TrackingWorksheet!AA905="", V900=1),1,0)*D900)</f>
        <v/>
      </c>
      <c r="AV900" s="19" t="str">
        <f>IF(B900=1,"",IF(D900*AND(TrackingWorksheet!U905&gt;Calculations!$BE$3,TrackingWorksheet!K905="YES"),1,0))</f>
        <v/>
      </c>
      <c r="AW900" s="19" t="str">
        <f>IF(B900=1,"",IF(D900*AND(TrackingWorksheet!W905&gt;Calculations!$BE$3,TrackingWorksheet!K905="YES"),1,0))</f>
        <v/>
      </c>
      <c r="AX900" s="19">
        <f t="shared" ref="AX900:AX963" si="210">MAX(AV900:AW900)</f>
        <v>0</v>
      </c>
      <c r="AY900" s="19">
        <f t="shared" si="206"/>
        <v>0</v>
      </c>
      <c r="AZ900" s="27" t="str">
        <f>IF(B900=1,"",IF(TrackingWorksheet!Q905="","",TrackingWorksheet!Q905))</f>
        <v/>
      </c>
      <c r="BB900" s="4"/>
      <c r="BC900" s="4"/>
      <c r="BD900" s="4"/>
      <c r="BE900" s="4"/>
      <c r="BF900" s="4"/>
      <c r="BG900" s="4" t="str">
        <f>IF(B900=1,"",IF(AND(N900=1,TrackingWorksheet!$I905+14&lt;=WeeklySummary!$C$7),1,0))</f>
        <v/>
      </c>
      <c r="BH900" s="4" t="str">
        <f>IF(B900=1,"",IF(AND(R900=1,TrackingWorksheet!$I905+14&lt;=WeeklySummary!$C$7),1,0))</f>
        <v/>
      </c>
      <c r="BI900" s="4" t="str">
        <f>IF(B900=1,"",IF(AND(J900=1,TrackingWorksheet!$G905+14&lt;=WeeklySummary!$C$7),1,0))</f>
        <v/>
      </c>
      <c r="BJ900" s="4" t="str">
        <f>IF(B900=1,"",IF(AND(T900=1,TrackingWorksheet!$I905+14&lt;=WeeklySummary!$C$7),1,0))</f>
        <v/>
      </c>
      <c r="BK900" s="4" t="str">
        <f>IF(B900=1,"",IF(AND(T900=1,TrackingWorksheet!$G905+14&lt;=WeeklySummary!$C$7),1,0))</f>
        <v/>
      </c>
      <c r="BL900" s="4">
        <f t="shared" si="205"/>
        <v>0</v>
      </c>
    </row>
    <row r="901" spans="2:64" x14ac:dyDescent="0.25">
      <c r="B901" s="27">
        <f>IF(AND(ISBLANK(TrackingWorksheet!B906),ISBLANK(TrackingWorksheet!C906),ISBLANK(TrackingWorksheet!G906),ISBLANK(TrackingWorksheet!H906),
ISBLANK(TrackingWorksheet!I906),ISBLANK(TrackingWorksheet!J906),ISBLANK(TrackingWorksheet!M906),
ISBLANK(TrackingWorksheet!N908)),1,0)</f>
        <v>1</v>
      </c>
      <c r="C901" s="12" t="str">
        <f>IF(B901=1,"",TrackingWorksheet!F906)</f>
        <v/>
      </c>
      <c r="D901" s="20" t="str">
        <f>IF(B901=1,"",IF(AND(TrackingWorksheet!B906&lt;&gt;"",TrackingWorksheet!B906&lt;=WeeklySummary!$C$7,OR(TrackingWorksheet!C906="",TrackingWorksheet!C906&gt;=WeeklySummary!$C$6)),1,0))</f>
        <v/>
      </c>
      <c r="E901" s="10" t="str">
        <f>IF(B901=1,"",IF(AND(TrackingWorksheet!G906 &lt;&gt;"",TrackingWorksheet!G906&lt;=WeeklySummary!$C$7, TrackingWorksheet!H906=Lists!$D$4), "Y", "N"))</f>
        <v/>
      </c>
      <c r="F901" s="10" t="str">
        <f>IF(B901=1,"",IF(AND(TrackingWorksheet!I906 &lt;&gt;"", TrackingWorksheet!I906&lt;=WeeklySummary!$C$7, TrackingWorksheet!J906=Lists!$D$4), "Y", "N"))</f>
        <v/>
      </c>
      <c r="G901" s="10" t="str">
        <f>IF(B901=1,"",IF(AND(TrackingWorksheet!G906 &lt;&gt;"",TrackingWorksheet!G906&lt;=WeeklySummary!$C$7, TrackingWorksheet!H906=Lists!$D$5), "Y", "N"))</f>
        <v/>
      </c>
      <c r="H901" s="10" t="str">
        <f>IF(B901=1,"",IF(AND(TrackingWorksheet!I906 &lt;&gt;"", TrackingWorksheet!I906&lt;=WeeklySummary!$C$7, TrackingWorksheet!J906=Lists!$D$5), "Y", "N"))</f>
        <v/>
      </c>
      <c r="I901" s="20" t="str">
        <f>IF(B901=1,"",IF(AND(TrackingWorksheet!G906 &lt;&gt;"", TrackingWorksheet!G906&lt;=WeeklySummary!$C$7, TrackingWorksheet!H906=Lists!$D$6), 1, 0))</f>
        <v/>
      </c>
      <c r="J901" s="20" t="str">
        <f t="shared" ref="J901:J964" si="211">IF(B901=1,"",I901*D901)</f>
        <v/>
      </c>
      <c r="K901" s="10" t="str">
        <f>IF(B901=1,"",IF(AND(TrackingWorksheet!I906&lt;=WeeklySummary!$C$7,TrackingWorksheet!K906="YES"),0,IF(AND(AND(OR(E901="Y",F901="Y"),E901&lt;&gt;F901),G901&lt;&gt;"Y", H901&lt;&gt;"Y"), 1, 0)))</f>
        <v/>
      </c>
      <c r="L901" s="20" t="str">
        <f t="shared" ref="L901:L964" si="212">IF(B901=1,"",K901*D901)</f>
        <v/>
      </c>
      <c r="M901" s="10" t="str">
        <f t="shared" ref="M901:M964" si="213">IF(B901=1,"",IF(AND(E901="Y", F901="Y"), 1, 0))</f>
        <v/>
      </c>
      <c r="N901" s="20" t="str">
        <f t="shared" ref="N901:N964" si="214">IF(B901=1,"",M901*D901)</f>
        <v/>
      </c>
      <c r="O901" s="10" t="str">
        <f>IF(B901=1,"",IF(AND(TrackingWorksheet!I906&lt;=WeeklySummary!$C$7,TrackingWorksheet!K906="YES"),0,IF(AND(AND(OR(G901="Y",H901="Y"),G901&lt;&gt;H901),E901&lt;&gt;"Y", F901&lt;&gt;"Y"), 1, 0)))</f>
        <v/>
      </c>
      <c r="P901" s="20" t="str">
        <f t="shared" ref="P901:P964" si="215">IF(B901=1,"",O901*D901)</f>
        <v/>
      </c>
      <c r="Q901" s="10" t="str">
        <f t="shared" ref="Q901:Q964" si="216">IF(B901=1,"",IF(AND(G901="Y", H901="Y"), 1, 0))</f>
        <v/>
      </c>
      <c r="R901" s="10" t="str">
        <f t="shared" ref="R901:R964" si="217">IF(B901=1,"",Q901*D901)</f>
        <v/>
      </c>
      <c r="S901" s="10" t="str">
        <f>IF(B901=1,"",IF(AND(OR(AND(TrackingWorksheet!H906=Lists!$D$7,TrackingWorksheet!H906=TrackingWorksheet!J906),TrackingWorksheet!H906&lt;&gt;TrackingWorksheet!J906),TrackingWorksheet!K906="YES",TrackingWorksheet!H906&lt;&gt;Lists!$D$6,TrackingWorksheet!G906&lt;=WeeklySummary!$C$7,TrackingWorksheet!I906&lt;=WeeklySummary!$C$7),1,0))</f>
        <v/>
      </c>
      <c r="T901" s="10" t="str">
        <f t="shared" ref="T901:T964" si="218">IF(B901=1,"",S901*D901)</f>
        <v/>
      </c>
      <c r="U901" s="10" t="str">
        <f>IF($B901=1,"",IF(TrackingWorksheet!$K906="YES",1, 0)*D901)</f>
        <v/>
      </c>
      <c r="V901" s="20">
        <f t="shared" si="207"/>
        <v>0</v>
      </c>
      <c r="W901" s="20">
        <f t="shared" si="208"/>
        <v>0</v>
      </c>
      <c r="X901" s="10" t="str">
        <f>IF($B901=1,"",IF(AND(TrackingWorksheet!$L906&lt;&gt;"", TrackingWorksheet!$L906&gt;=WeeklySummary!$C$6,TrackingWorksheet!$L906&lt;=WeeklySummary!$C$7,OR(TrackingWorksheet!$H906=Lists!$D$4,TrackingWorksheet!$J906=Lists!$D$4)), 1, 0))</f>
        <v/>
      </c>
      <c r="Y901" s="10" t="str">
        <f>IF($B901=1,"",IF(AND(TrackingWorksheet!$L906&lt;&gt;"", TrackingWorksheet!$L906&gt;=WeeklySummary!$C$6,TrackingWorksheet!$L906&lt;=WeeklySummary!$C$7,OR(TrackingWorksheet!$H906=Lists!$D$5,TrackingWorksheet!$J906=Lists!$D$5)), 1, 0))</f>
        <v/>
      </c>
      <c r="Z901" s="10" t="str">
        <f>IF($B901=1,"",IF(AND(TrackingWorksheet!$L906&lt;&gt;"", TrackingWorksheet!$L906&gt;=WeeklySummary!$C$6,TrackingWorksheet!$L906&lt;=WeeklySummary!$C$7,OR(TrackingWorksheet!$H906=Lists!$D$6,TrackingWorksheet!$J906=Lists!$D$6)), 1, 0))</f>
        <v/>
      </c>
      <c r="AA901" s="19" t="str">
        <f>IF(B901=1,"",IF(AND(TrackingWorksheet!M906&lt;&gt;"",TrackingWorksheet!M906&lt;=WeeklySummary!$C$7),1,0)*D901)</f>
        <v/>
      </c>
      <c r="AB901" s="19" t="str">
        <f>IF(B901=1,"",IF(AND(TrackingWorksheet!N906&lt;&gt;"",TrackingWorksheet!N906&lt;=WeeklySummary!$C$7),1,0)*D901)</f>
        <v/>
      </c>
      <c r="AC901" s="19" t="str">
        <f>IF(B901=1,"",TrackingWorksheet!T906)</f>
        <v/>
      </c>
      <c r="AD901" s="19" t="str">
        <f>IF(B901=1,"",IF(D901*AND(TrackingWorksheet!S906&gt;=Calculations!$BD$3,TrackingWorksheet!U906="",TrackingWorksheet!K906="YES"),1,0))</f>
        <v/>
      </c>
      <c r="AE901" s="19" t="str">
        <f>IF($B901=1,"",IF(AND(TrackingWorksheet!$S906&gt;$BE$3,TrackingWorksheet!$T906=Lists!$P$4),1, 0)*D901)</f>
        <v/>
      </c>
      <c r="AF901" s="19" t="str">
        <f>IF($B901=1,"",IF(AND(TrackingWorksheet!$U906&gt;$BE$3,TrackingWorksheet!$V906=Lists!$P$4),1, 0)*D901)</f>
        <v/>
      </c>
      <c r="AG901" s="19" t="str">
        <f>IF($B901=1,"",IF(AND(TrackingWorksheet!$W906&gt;$BE$3,TrackingWorksheet!$X906=Lists!$P$4),1, 0)*D901)</f>
        <v/>
      </c>
      <c r="AH901" s="19" t="str">
        <f>IF($B901=1,"",IF(AND(TrackingWorksheet!$Y906&gt;$BE$3,TrackingWorksheet!$Z906=Lists!$P$4),1, 0)*D901)</f>
        <v/>
      </c>
      <c r="AI901" s="19" t="str">
        <f>IF($B901=1,"",IF(AND(TrackingWorksheet!$AA906&gt;$BE$3,TrackingWorksheet!$AB906=Lists!$P$4),1, 0)*D901)</f>
        <v/>
      </c>
      <c r="AJ901" s="19" t="str">
        <f>IF($B901=1,"",IF(AND(TrackingWorksheet!$S906&gt;$BE$3,TrackingWorksheet!$T906=Lists!$P$5),1, 0)*D901)</f>
        <v/>
      </c>
      <c r="AK901" s="19" t="str">
        <f>IF($B901=1,"",IF(AND(TrackingWorksheet!$U906&gt;$BE$3,TrackingWorksheet!$V906=Lists!$P$5),1, 0)*D901)</f>
        <v/>
      </c>
      <c r="AL901" s="19" t="str">
        <f>IF($B901=1,"",IF(AND(TrackingWorksheet!$W906&gt;$BE$3,TrackingWorksheet!$X906=Lists!$P$5),1, 0)*D901)</f>
        <v/>
      </c>
      <c r="AM901" s="19" t="str">
        <f>IF($B901=1,"",IF(AND(TrackingWorksheet!$Y906&gt;$BE$3,TrackingWorksheet!$Z906=Lists!$P$5),1, 0)*D901)</f>
        <v/>
      </c>
      <c r="AN901" s="19" t="str">
        <f>IF($B901=1,"",IF(AND(TrackingWorksheet!$AA906&gt;$BE$3,TrackingWorksheet!$AB906=Lists!$P$5),1, 0)*D901)</f>
        <v/>
      </c>
      <c r="AO901" s="19" t="str">
        <f>IF($B901=1,"",IF(AND(TrackingWorksheet!$S906&gt;$BE$3,TrackingWorksheet!$T906=Lists!$P$6),1, 0)*D901)</f>
        <v/>
      </c>
      <c r="AP901" s="19" t="str">
        <f>IF($B901=1,"",IF(AND(TrackingWorksheet!$U906&gt;$BE$3,TrackingWorksheet!$V906=Lists!$P$6),1, 0)*D901)</f>
        <v/>
      </c>
      <c r="AQ901" s="19" t="str">
        <f>IF($B901=1,"",IF(AND(TrackingWorksheet!$W906&gt;$BE$3,TrackingWorksheet!$X906=Lists!$P$6),1, 0)*D901)</f>
        <v/>
      </c>
      <c r="AR901" s="19" t="str">
        <f>IF($B901=1,"",IF(AND(TrackingWorksheet!$Y906&gt;$BE$3,TrackingWorksheet!$Z906=Lists!$P$6),1, 0)*D901)</f>
        <v/>
      </c>
      <c r="AS901" s="19" t="str">
        <f>IF($B901=1,"",IF(AND(TrackingWorksheet!$AA906&gt;$BE$3,TrackingWorksheet!$AB906=Lists!$P$6),1, 0)*D901)</f>
        <v/>
      </c>
      <c r="AT901" s="19">
        <f t="shared" si="209"/>
        <v>0</v>
      </c>
      <c r="AU901" s="19" t="str">
        <f>IF(B901=1,"",IF(AND(TrackingWorksheet!K906="",TrackingWorksheet!M906="", TrackingWorksheet!N906="", TrackingWorksheet!S906="", TrackingWorksheet!V906="", TrackingWorksheet!W906="", TrackingWorksheet!Y906="", TrackingWorksheet!AA906="", V901=1),1,0)*D901)</f>
        <v/>
      </c>
      <c r="AV901" s="19" t="str">
        <f>IF(B901=1,"",IF(D901*AND(TrackingWorksheet!U906&gt;Calculations!$BE$3,TrackingWorksheet!K906="YES"),1,0))</f>
        <v/>
      </c>
      <c r="AW901" s="19" t="str">
        <f>IF(B901=1,"",IF(D901*AND(TrackingWorksheet!W906&gt;Calculations!$BE$3,TrackingWorksheet!K906="YES"),1,0))</f>
        <v/>
      </c>
      <c r="AX901" s="19">
        <f t="shared" si="210"/>
        <v>0</v>
      </c>
      <c r="AY901" s="19">
        <f t="shared" si="206"/>
        <v>0</v>
      </c>
      <c r="AZ901" s="27" t="str">
        <f>IF(B901=1,"",IF(TrackingWorksheet!Q906="","",TrackingWorksheet!Q906))</f>
        <v/>
      </c>
      <c r="BB901" s="4"/>
      <c r="BC901" s="4"/>
      <c r="BD901" s="4"/>
      <c r="BE901" s="4"/>
      <c r="BF901" s="4"/>
      <c r="BG901" s="4" t="str">
        <f>IF(B901=1,"",IF(AND(N901=1,TrackingWorksheet!$I906+14&lt;=WeeklySummary!$C$7),1,0))</f>
        <v/>
      </c>
      <c r="BH901" s="4" t="str">
        <f>IF(B901=1,"",IF(AND(R901=1,TrackingWorksheet!$I906+14&lt;=WeeklySummary!$C$7),1,0))</f>
        <v/>
      </c>
      <c r="BI901" s="4" t="str">
        <f>IF(B901=1,"",IF(AND(J901=1,TrackingWorksheet!$G906+14&lt;=WeeklySummary!$C$7),1,0))</f>
        <v/>
      </c>
      <c r="BJ901" s="4" t="str">
        <f>IF(B901=1,"",IF(AND(T901=1,TrackingWorksheet!$I906+14&lt;=WeeklySummary!$C$7),1,0))</f>
        <v/>
      </c>
      <c r="BK901" s="4" t="str">
        <f>IF(B901=1,"",IF(AND(T901=1,TrackingWorksheet!$G906+14&lt;=WeeklySummary!$C$7),1,0))</f>
        <v/>
      </c>
      <c r="BL901" s="4">
        <f t="shared" ref="BL901:BL964" si="219">MAX(BG901:BK901)</f>
        <v>0</v>
      </c>
    </row>
    <row r="902" spans="2:64" x14ac:dyDescent="0.25">
      <c r="B902" s="27">
        <f>IF(AND(ISBLANK(TrackingWorksheet!B907),ISBLANK(TrackingWorksheet!C907),ISBLANK(TrackingWorksheet!G907),ISBLANK(TrackingWorksheet!H907),
ISBLANK(TrackingWorksheet!I907),ISBLANK(TrackingWorksheet!J907),ISBLANK(TrackingWorksheet!M907),
ISBLANK(TrackingWorksheet!N909)),1,0)</f>
        <v>1</v>
      </c>
      <c r="C902" s="12" t="str">
        <f>IF(B902=1,"",TrackingWorksheet!F907)</f>
        <v/>
      </c>
      <c r="D902" s="20" t="str">
        <f>IF(B902=1,"",IF(AND(TrackingWorksheet!B907&lt;&gt;"",TrackingWorksheet!B907&lt;=WeeklySummary!$C$7,OR(TrackingWorksheet!C907="",TrackingWorksheet!C907&gt;=WeeklySummary!$C$6)),1,0))</f>
        <v/>
      </c>
      <c r="E902" s="10" t="str">
        <f>IF(B902=1,"",IF(AND(TrackingWorksheet!G907 &lt;&gt;"",TrackingWorksheet!G907&lt;=WeeklySummary!$C$7, TrackingWorksheet!H907=Lists!$D$4), "Y", "N"))</f>
        <v/>
      </c>
      <c r="F902" s="10" t="str">
        <f>IF(B902=1,"",IF(AND(TrackingWorksheet!I907 &lt;&gt;"", TrackingWorksheet!I907&lt;=WeeklySummary!$C$7, TrackingWorksheet!J907=Lists!$D$4), "Y", "N"))</f>
        <v/>
      </c>
      <c r="G902" s="10" t="str">
        <f>IF(B902=1,"",IF(AND(TrackingWorksheet!G907 &lt;&gt;"",TrackingWorksheet!G907&lt;=WeeklySummary!$C$7, TrackingWorksheet!H907=Lists!$D$5), "Y", "N"))</f>
        <v/>
      </c>
      <c r="H902" s="10" t="str">
        <f>IF(B902=1,"",IF(AND(TrackingWorksheet!I907 &lt;&gt;"", TrackingWorksheet!I907&lt;=WeeklySummary!$C$7, TrackingWorksheet!J907=Lists!$D$5), "Y", "N"))</f>
        <v/>
      </c>
      <c r="I902" s="20" t="str">
        <f>IF(B902=1,"",IF(AND(TrackingWorksheet!G907 &lt;&gt;"", TrackingWorksheet!G907&lt;=WeeklySummary!$C$7, TrackingWorksheet!H907=Lists!$D$6), 1, 0))</f>
        <v/>
      </c>
      <c r="J902" s="20" t="str">
        <f t="shared" si="211"/>
        <v/>
      </c>
      <c r="K902" s="10" t="str">
        <f>IF(B902=1,"",IF(AND(TrackingWorksheet!I907&lt;=WeeklySummary!$C$7,TrackingWorksheet!K907="YES"),0,IF(AND(AND(OR(E902="Y",F902="Y"),E902&lt;&gt;F902),G902&lt;&gt;"Y", H902&lt;&gt;"Y"), 1, 0)))</f>
        <v/>
      </c>
      <c r="L902" s="20" t="str">
        <f t="shared" si="212"/>
        <v/>
      </c>
      <c r="M902" s="10" t="str">
        <f t="shared" si="213"/>
        <v/>
      </c>
      <c r="N902" s="20" t="str">
        <f t="shared" si="214"/>
        <v/>
      </c>
      <c r="O902" s="10" t="str">
        <f>IF(B902=1,"",IF(AND(TrackingWorksheet!I907&lt;=WeeklySummary!$C$7,TrackingWorksheet!K907="YES"),0,IF(AND(AND(OR(G902="Y",H902="Y"),G902&lt;&gt;H902),E902&lt;&gt;"Y", F902&lt;&gt;"Y"), 1, 0)))</f>
        <v/>
      </c>
      <c r="P902" s="20" t="str">
        <f t="shared" si="215"/>
        <v/>
      </c>
      <c r="Q902" s="10" t="str">
        <f t="shared" si="216"/>
        <v/>
      </c>
      <c r="R902" s="10" t="str">
        <f t="shared" si="217"/>
        <v/>
      </c>
      <c r="S902" s="10" t="str">
        <f>IF(B902=1,"",IF(AND(OR(AND(TrackingWorksheet!H907=Lists!$D$7,TrackingWorksheet!H907=TrackingWorksheet!J907),TrackingWorksheet!H907&lt;&gt;TrackingWorksheet!J907),TrackingWorksheet!K907="YES",TrackingWorksheet!H907&lt;&gt;Lists!$D$6,TrackingWorksheet!G907&lt;=WeeklySummary!$C$7,TrackingWorksheet!I907&lt;=WeeklySummary!$C$7),1,0))</f>
        <v/>
      </c>
      <c r="T902" s="10" t="str">
        <f t="shared" si="218"/>
        <v/>
      </c>
      <c r="U902" s="10" t="str">
        <f>IF($B902=1,"",IF(TrackingWorksheet!$K907="YES",1, 0)*D902)</f>
        <v/>
      </c>
      <c r="V902" s="20">
        <f t="shared" si="207"/>
        <v>0</v>
      </c>
      <c r="W902" s="20">
        <f t="shared" si="208"/>
        <v>0</v>
      </c>
      <c r="X902" s="10" t="str">
        <f>IF($B902=1,"",IF(AND(TrackingWorksheet!$L907&lt;&gt;"", TrackingWorksheet!$L907&gt;=WeeklySummary!$C$6,TrackingWorksheet!$L907&lt;=WeeklySummary!$C$7,OR(TrackingWorksheet!$H907=Lists!$D$4,TrackingWorksheet!$J907=Lists!$D$4)), 1, 0))</f>
        <v/>
      </c>
      <c r="Y902" s="10" t="str">
        <f>IF($B902=1,"",IF(AND(TrackingWorksheet!$L907&lt;&gt;"", TrackingWorksheet!$L907&gt;=WeeklySummary!$C$6,TrackingWorksheet!$L907&lt;=WeeklySummary!$C$7,OR(TrackingWorksheet!$H907=Lists!$D$5,TrackingWorksheet!$J907=Lists!$D$5)), 1, 0))</f>
        <v/>
      </c>
      <c r="Z902" s="10" t="str">
        <f>IF($B902=1,"",IF(AND(TrackingWorksheet!$L907&lt;&gt;"", TrackingWorksheet!$L907&gt;=WeeklySummary!$C$6,TrackingWorksheet!$L907&lt;=WeeklySummary!$C$7,OR(TrackingWorksheet!$H907=Lists!$D$6,TrackingWorksheet!$J907=Lists!$D$6)), 1, 0))</f>
        <v/>
      </c>
      <c r="AA902" s="19" t="str">
        <f>IF(B902=1,"",IF(AND(TrackingWorksheet!M907&lt;&gt;"",TrackingWorksheet!M907&lt;=WeeklySummary!$C$7),1,0)*D902)</f>
        <v/>
      </c>
      <c r="AB902" s="19" t="str">
        <f>IF(B902=1,"",IF(AND(TrackingWorksheet!N907&lt;&gt;"",TrackingWorksheet!N907&lt;=WeeklySummary!$C$7),1,0)*D902)</f>
        <v/>
      </c>
      <c r="AC902" s="19" t="str">
        <f>IF(B902=1,"",TrackingWorksheet!T907)</f>
        <v/>
      </c>
      <c r="AD902" s="19" t="str">
        <f>IF(B902=1,"",IF(D902*AND(TrackingWorksheet!S907&gt;=Calculations!$BD$3,TrackingWorksheet!U907="",TrackingWorksheet!K907="YES"),1,0))</f>
        <v/>
      </c>
      <c r="AE902" s="19" t="str">
        <f>IF($B902=1,"",IF(AND(TrackingWorksheet!$S907&gt;$BE$3,TrackingWorksheet!$T907=Lists!$P$4),1, 0)*D902)</f>
        <v/>
      </c>
      <c r="AF902" s="19" t="str">
        <f>IF($B902=1,"",IF(AND(TrackingWorksheet!$U907&gt;$BE$3,TrackingWorksheet!$V907=Lists!$P$4),1, 0)*D902)</f>
        <v/>
      </c>
      <c r="AG902" s="19" t="str">
        <f>IF($B902=1,"",IF(AND(TrackingWorksheet!$W907&gt;$BE$3,TrackingWorksheet!$X907=Lists!$P$4),1, 0)*D902)</f>
        <v/>
      </c>
      <c r="AH902" s="19" t="str">
        <f>IF($B902=1,"",IF(AND(TrackingWorksheet!$Y907&gt;$BE$3,TrackingWorksheet!$Z907=Lists!$P$4),1, 0)*D902)</f>
        <v/>
      </c>
      <c r="AI902" s="19" t="str">
        <f>IF($B902=1,"",IF(AND(TrackingWorksheet!$AA907&gt;$BE$3,TrackingWorksheet!$AB907=Lists!$P$4),1, 0)*D902)</f>
        <v/>
      </c>
      <c r="AJ902" s="19" t="str">
        <f>IF($B902=1,"",IF(AND(TrackingWorksheet!$S907&gt;$BE$3,TrackingWorksheet!$T907=Lists!$P$5),1, 0)*D902)</f>
        <v/>
      </c>
      <c r="AK902" s="19" t="str">
        <f>IF($B902=1,"",IF(AND(TrackingWorksheet!$U907&gt;$BE$3,TrackingWorksheet!$V907=Lists!$P$5),1, 0)*D902)</f>
        <v/>
      </c>
      <c r="AL902" s="19" t="str">
        <f>IF($B902=1,"",IF(AND(TrackingWorksheet!$W907&gt;$BE$3,TrackingWorksheet!$X907=Lists!$P$5),1, 0)*D902)</f>
        <v/>
      </c>
      <c r="AM902" s="19" t="str">
        <f>IF($B902=1,"",IF(AND(TrackingWorksheet!$Y907&gt;$BE$3,TrackingWorksheet!$Z907=Lists!$P$5),1, 0)*D902)</f>
        <v/>
      </c>
      <c r="AN902" s="19" t="str">
        <f>IF($B902=1,"",IF(AND(TrackingWorksheet!$AA907&gt;$BE$3,TrackingWorksheet!$AB907=Lists!$P$5),1, 0)*D902)</f>
        <v/>
      </c>
      <c r="AO902" s="19" t="str">
        <f>IF($B902=1,"",IF(AND(TrackingWorksheet!$S907&gt;$BE$3,TrackingWorksheet!$T907=Lists!$P$6),1, 0)*D902)</f>
        <v/>
      </c>
      <c r="AP902" s="19" t="str">
        <f>IF($B902=1,"",IF(AND(TrackingWorksheet!$U907&gt;$BE$3,TrackingWorksheet!$V907=Lists!$P$6),1, 0)*D902)</f>
        <v/>
      </c>
      <c r="AQ902" s="19" t="str">
        <f>IF($B902=1,"",IF(AND(TrackingWorksheet!$W907&gt;$BE$3,TrackingWorksheet!$X907=Lists!$P$6),1, 0)*D902)</f>
        <v/>
      </c>
      <c r="AR902" s="19" t="str">
        <f>IF($B902=1,"",IF(AND(TrackingWorksheet!$Y907&gt;$BE$3,TrackingWorksheet!$Z907=Lists!$P$6),1, 0)*D902)</f>
        <v/>
      </c>
      <c r="AS902" s="19" t="str">
        <f>IF($B902=1,"",IF(AND(TrackingWorksheet!$AA907&gt;$BE$3,TrackingWorksheet!$AB907=Lists!$P$6),1, 0)*D902)</f>
        <v/>
      </c>
      <c r="AT902" s="19">
        <f t="shared" si="209"/>
        <v>0</v>
      </c>
      <c r="AU902" s="19" t="str">
        <f>IF(B902=1,"",IF(AND(TrackingWorksheet!K907="",TrackingWorksheet!M907="", TrackingWorksheet!N907="", TrackingWorksheet!S907="", TrackingWorksheet!V907="", TrackingWorksheet!W907="", TrackingWorksheet!Y907="", TrackingWorksheet!AA907="", V902=1),1,0)*D902)</f>
        <v/>
      </c>
      <c r="AV902" s="19" t="str">
        <f>IF(B902=1,"",IF(D902*AND(TrackingWorksheet!U907&gt;Calculations!$BE$3,TrackingWorksheet!K907="YES"),1,0))</f>
        <v/>
      </c>
      <c r="AW902" s="19" t="str">
        <f>IF(B902=1,"",IF(D902*AND(TrackingWorksheet!W907&gt;Calculations!$BE$3,TrackingWorksheet!K907="YES"),1,0))</f>
        <v/>
      </c>
      <c r="AX902" s="19">
        <f t="shared" si="210"/>
        <v>0</v>
      </c>
      <c r="AY902" s="19">
        <f t="shared" si="206"/>
        <v>0</v>
      </c>
      <c r="AZ902" s="27" t="str">
        <f>IF(B902=1,"",IF(TrackingWorksheet!Q907="","",TrackingWorksheet!Q907))</f>
        <v/>
      </c>
      <c r="BB902" s="4"/>
      <c r="BC902" s="4"/>
      <c r="BD902" s="4"/>
      <c r="BE902" s="4"/>
      <c r="BF902" s="4"/>
      <c r="BG902" s="4" t="str">
        <f>IF(B902=1,"",IF(AND(N902=1,TrackingWorksheet!$I907+14&lt;=WeeklySummary!$C$7),1,0))</f>
        <v/>
      </c>
      <c r="BH902" s="4" t="str">
        <f>IF(B902=1,"",IF(AND(R902=1,TrackingWorksheet!$I907+14&lt;=WeeklySummary!$C$7),1,0))</f>
        <v/>
      </c>
      <c r="BI902" s="4" t="str">
        <f>IF(B902=1,"",IF(AND(J902=1,TrackingWorksheet!$G907+14&lt;=WeeklySummary!$C$7),1,0))</f>
        <v/>
      </c>
      <c r="BJ902" s="4" t="str">
        <f>IF(B902=1,"",IF(AND(T902=1,TrackingWorksheet!$I907+14&lt;=WeeklySummary!$C$7),1,0))</f>
        <v/>
      </c>
      <c r="BK902" s="4" t="str">
        <f>IF(B902=1,"",IF(AND(T902=1,TrackingWorksheet!$G907+14&lt;=WeeklySummary!$C$7),1,0))</f>
        <v/>
      </c>
      <c r="BL902" s="4">
        <f t="shared" si="219"/>
        <v>0</v>
      </c>
    </row>
    <row r="903" spans="2:64" x14ac:dyDescent="0.25">
      <c r="B903" s="27">
        <f>IF(AND(ISBLANK(TrackingWorksheet!B908),ISBLANK(TrackingWorksheet!C908),ISBLANK(TrackingWorksheet!G908),ISBLANK(TrackingWorksheet!H908),
ISBLANK(TrackingWorksheet!I908),ISBLANK(TrackingWorksheet!J908),ISBLANK(TrackingWorksheet!M908),
ISBLANK(TrackingWorksheet!N910)),1,0)</f>
        <v>1</v>
      </c>
      <c r="C903" s="12" t="str">
        <f>IF(B903=1,"",TrackingWorksheet!F908)</f>
        <v/>
      </c>
      <c r="D903" s="20" t="str">
        <f>IF(B903=1,"",IF(AND(TrackingWorksheet!B908&lt;&gt;"",TrackingWorksheet!B908&lt;=WeeklySummary!$C$7,OR(TrackingWorksheet!C908="",TrackingWorksheet!C908&gt;=WeeklySummary!$C$6)),1,0))</f>
        <v/>
      </c>
      <c r="E903" s="10" t="str">
        <f>IF(B903=1,"",IF(AND(TrackingWorksheet!G908 &lt;&gt;"",TrackingWorksheet!G908&lt;=WeeklySummary!$C$7, TrackingWorksheet!H908=Lists!$D$4), "Y", "N"))</f>
        <v/>
      </c>
      <c r="F903" s="10" t="str">
        <f>IF(B903=1,"",IF(AND(TrackingWorksheet!I908 &lt;&gt;"", TrackingWorksheet!I908&lt;=WeeklySummary!$C$7, TrackingWorksheet!J908=Lists!$D$4), "Y", "N"))</f>
        <v/>
      </c>
      <c r="G903" s="10" t="str">
        <f>IF(B903=1,"",IF(AND(TrackingWorksheet!G908 &lt;&gt;"",TrackingWorksheet!G908&lt;=WeeklySummary!$C$7, TrackingWorksheet!H908=Lists!$D$5), "Y", "N"))</f>
        <v/>
      </c>
      <c r="H903" s="10" t="str">
        <f>IF(B903=1,"",IF(AND(TrackingWorksheet!I908 &lt;&gt;"", TrackingWorksheet!I908&lt;=WeeklySummary!$C$7, TrackingWorksheet!J908=Lists!$D$5), "Y", "N"))</f>
        <v/>
      </c>
      <c r="I903" s="20" t="str">
        <f>IF(B903=1,"",IF(AND(TrackingWorksheet!G908 &lt;&gt;"", TrackingWorksheet!G908&lt;=WeeklySummary!$C$7, TrackingWorksheet!H908=Lists!$D$6), 1, 0))</f>
        <v/>
      </c>
      <c r="J903" s="20" t="str">
        <f t="shared" si="211"/>
        <v/>
      </c>
      <c r="K903" s="10" t="str">
        <f>IF(B903=1,"",IF(AND(TrackingWorksheet!I908&lt;=WeeklySummary!$C$7,TrackingWorksheet!K908="YES"),0,IF(AND(AND(OR(E903="Y",F903="Y"),E903&lt;&gt;F903),G903&lt;&gt;"Y", H903&lt;&gt;"Y"), 1, 0)))</f>
        <v/>
      </c>
      <c r="L903" s="20" t="str">
        <f t="shared" si="212"/>
        <v/>
      </c>
      <c r="M903" s="10" t="str">
        <f t="shared" si="213"/>
        <v/>
      </c>
      <c r="N903" s="20" t="str">
        <f t="shared" si="214"/>
        <v/>
      </c>
      <c r="O903" s="10" t="str">
        <f>IF(B903=1,"",IF(AND(TrackingWorksheet!I908&lt;=WeeklySummary!$C$7,TrackingWorksheet!K908="YES"),0,IF(AND(AND(OR(G903="Y",H903="Y"),G903&lt;&gt;H903),E903&lt;&gt;"Y", F903&lt;&gt;"Y"), 1, 0)))</f>
        <v/>
      </c>
      <c r="P903" s="20" t="str">
        <f t="shared" si="215"/>
        <v/>
      </c>
      <c r="Q903" s="10" t="str">
        <f t="shared" si="216"/>
        <v/>
      </c>
      <c r="R903" s="10" t="str">
        <f t="shared" si="217"/>
        <v/>
      </c>
      <c r="S903" s="10" t="str">
        <f>IF(B903=1,"",IF(AND(OR(AND(TrackingWorksheet!H908=Lists!$D$7,TrackingWorksheet!H908=TrackingWorksheet!J908),TrackingWorksheet!H908&lt;&gt;TrackingWorksheet!J908),TrackingWorksheet!K908="YES",TrackingWorksheet!H908&lt;&gt;Lists!$D$6,TrackingWorksheet!G908&lt;=WeeklySummary!$C$7,TrackingWorksheet!I908&lt;=WeeklySummary!$C$7),1,0))</f>
        <v/>
      </c>
      <c r="T903" s="10" t="str">
        <f t="shared" si="218"/>
        <v/>
      </c>
      <c r="U903" s="10" t="str">
        <f>IF($B903=1,"",IF(TrackingWorksheet!$K908="YES",1, 0)*D903)</f>
        <v/>
      </c>
      <c r="V903" s="20">
        <f t="shared" si="207"/>
        <v>0</v>
      </c>
      <c r="W903" s="20">
        <f t="shared" si="208"/>
        <v>0</v>
      </c>
      <c r="X903" s="10" t="str">
        <f>IF($B903=1,"",IF(AND(TrackingWorksheet!$L908&lt;&gt;"", TrackingWorksheet!$L908&gt;=WeeklySummary!$C$6,TrackingWorksheet!$L908&lt;=WeeklySummary!$C$7,OR(TrackingWorksheet!$H908=Lists!$D$4,TrackingWorksheet!$J908=Lists!$D$4)), 1, 0))</f>
        <v/>
      </c>
      <c r="Y903" s="10" t="str">
        <f>IF($B903=1,"",IF(AND(TrackingWorksheet!$L908&lt;&gt;"", TrackingWorksheet!$L908&gt;=WeeklySummary!$C$6,TrackingWorksheet!$L908&lt;=WeeklySummary!$C$7,OR(TrackingWorksheet!$H908=Lists!$D$5,TrackingWorksheet!$J908=Lists!$D$5)), 1, 0))</f>
        <v/>
      </c>
      <c r="Z903" s="10" t="str">
        <f>IF($B903=1,"",IF(AND(TrackingWorksheet!$L908&lt;&gt;"", TrackingWorksheet!$L908&gt;=WeeklySummary!$C$6,TrackingWorksheet!$L908&lt;=WeeklySummary!$C$7,OR(TrackingWorksheet!$H908=Lists!$D$6,TrackingWorksheet!$J908=Lists!$D$6)), 1, 0))</f>
        <v/>
      </c>
      <c r="AA903" s="19" t="str">
        <f>IF(B903=1,"",IF(AND(TrackingWorksheet!M908&lt;&gt;"",TrackingWorksheet!M908&lt;=WeeklySummary!$C$7),1,0)*D903)</f>
        <v/>
      </c>
      <c r="AB903" s="19" t="str">
        <f>IF(B903=1,"",IF(AND(TrackingWorksheet!N908&lt;&gt;"",TrackingWorksheet!N908&lt;=WeeklySummary!$C$7),1,0)*D903)</f>
        <v/>
      </c>
      <c r="AC903" s="19" t="str">
        <f>IF(B903=1,"",TrackingWorksheet!T908)</f>
        <v/>
      </c>
      <c r="AD903" s="19" t="str">
        <f>IF(B903=1,"",IF(D903*AND(TrackingWorksheet!S908&gt;=Calculations!$BD$3,TrackingWorksheet!U908="",TrackingWorksheet!K908="YES"),1,0))</f>
        <v/>
      </c>
      <c r="AE903" s="19" t="str">
        <f>IF($B903=1,"",IF(AND(TrackingWorksheet!$S908&gt;$BE$3,TrackingWorksheet!$T908=Lists!$P$4),1, 0)*D903)</f>
        <v/>
      </c>
      <c r="AF903" s="19" t="str">
        <f>IF($B903=1,"",IF(AND(TrackingWorksheet!$U908&gt;$BE$3,TrackingWorksheet!$V908=Lists!$P$4),1, 0)*D903)</f>
        <v/>
      </c>
      <c r="AG903" s="19" t="str">
        <f>IF($B903=1,"",IF(AND(TrackingWorksheet!$W908&gt;$BE$3,TrackingWorksheet!$X908=Lists!$P$4),1, 0)*D903)</f>
        <v/>
      </c>
      <c r="AH903" s="19" t="str">
        <f>IF($B903=1,"",IF(AND(TrackingWorksheet!$Y908&gt;$BE$3,TrackingWorksheet!$Z908=Lists!$P$4),1, 0)*D903)</f>
        <v/>
      </c>
      <c r="AI903" s="19" t="str">
        <f>IF($B903=1,"",IF(AND(TrackingWorksheet!$AA908&gt;$BE$3,TrackingWorksheet!$AB908=Lists!$P$4),1, 0)*D903)</f>
        <v/>
      </c>
      <c r="AJ903" s="19" t="str">
        <f>IF($B903=1,"",IF(AND(TrackingWorksheet!$S908&gt;$BE$3,TrackingWorksheet!$T908=Lists!$P$5),1, 0)*D903)</f>
        <v/>
      </c>
      <c r="AK903" s="19" t="str">
        <f>IF($B903=1,"",IF(AND(TrackingWorksheet!$U908&gt;$BE$3,TrackingWorksheet!$V908=Lists!$P$5),1, 0)*D903)</f>
        <v/>
      </c>
      <c r="AL903" s="19" t="str">
        <f>IF($B903=1,"",IF(AND(TrackingWorksheet!$W908&gt;$BE$3,TrackingWorksheet!$X908=Lists!$P$5),1, 0)*D903)</f>
        <v/>
      </c>
      <c r="AM903" s="19" t="str">
        <f>IF($B903=1,"",IF(AND(TrackingWorksheet!$Y908&gt;$BE$3,TrackingWorksheet!$Z908=Lists!$P$5),1, 0)*D903)</f>
        <v/>
      </c>
      <c r="AN903" s="19" t="str">
        <f>IF($B903=1,"",IF(AND(TrackingWorksheet!$AA908&gt;$BE$3,TrackingWorksheet!$AB908=Lists!$P$5),1, 0)*D903)</f>
        <v/>
      </c>
      <c r="AO903" s="19" t="str">
        <f>IF($B903=1,"",IF(AND(TrackingWorksheet!$S908&gt;$BE$3,TrackingWorksheet!$T908=Lists!$P$6),1, 0)*D903)</f>
        <v/>
      </c>
      <c r="AP903" s="19" t="str">
        <f>IF($B903=1,"",IF(AND(TrackingWorksheet!$U908&gt;$BE$3,TrackingWorksheet!$V908=Lists!$P$6),1, 0)*D903)</f>
        <v/>
      </c>
      <c r="AQ903" s="19" t="str">
        <f>IF($B903=1,"",IF(AND(TrackingWorksheet!$W908&gt;$BE$3,TrackingWorksheet!$X908=Lists!$P$6),1, 0)*D903)</f>
        <v/>
      </c>
      <c r="AR903" s="19" t="str">
        <f>IF($B903=1,"",IF(AND(TrackingWorksheet!$Y908&gt;$BE$3,TrackingWorksheet!$Z908=Lists!$P$6),1, 0)*D903)</f>
        <v/>
      </c>
      <c r="AS903" s="19" t="str">
        <f>IF($B903=1,"",IF(AND(TrackingWorksheet!$AA908&gt;$BE$3,TrackingWorksheet!$AB908=Lists!$P$6),1, 0)*D903)</f>
        <v/>
      </c>
      <c r="AT903" s="19">
        <f t="shared" si="209"/>
        <v>0</v>
      </c>
      <c r="AU903" s="19" t="str">
        <f>IF(B903=1,"",IF(AND(TrackingWorksheet!K908="",TrackingWorksheet!M908="", TrackingWorksheet!N908="", TrackingWorksheet!S908="", TrackingWorksheet!V908="", TrackingWorksheet!W908="", TrackingWorksheet!Y908="", TrackingWorksheet!AA908="", V903=1),1,0)*D903)</f>
        <v/>
      </c>
      <c r="AV903" s="19" t="str">
        <f>IF(B903=1,"",IF(D903*AND(TrackingWorksheet!U908&gt;Calculations!$BE$3,TrackingWorksheet!K908="YES"),1,0))</f>
        <v/>
      </c>
      <c r="AW903" s="19" t="str">
        <f>IF(B903=1,"",IF(D903*AND(TrackingWorksheet!W908&gt;Calculations!$BE$3,TrackingWorksheet!K908="YES"),1,0))</f>
        <v/>
      </c>
      <c r="AX903" s="19">
        <f t="shared" si="210"/>
        <v>0</v>
      </c>
      <c r="AY903" s="19">
        <f t="shared" si="206"/>
        <v>0</v>
      </c>
      <c r="AZ903" s="27" t="str">
        <f>IF(B903=1,"",IF(TrackingWorksheet!Q908="","",TrackingWorksheet!Q908))</f>
        <v/>
      </c>
      <c r="BB903" s="4"/>
      <c r="BC903" s="4"/>
      <c r="BD903" s="4"/>
      <c r="BE903" s="4"/>
      <c r="BF903" s="4"/>
      <c r="BG903" s="4" t="str">
        <f>IF(B903=1,"",IF(AND(N903=1,TrackingWorksheet!$I908+14&lt;=WeeklySummary!$C$7),1,0))</f>
        <v/>
      </c>
      <c r="BH903" s="4" t="str">
        <f>IF(B903=1,"",IF(AND(R903=1,TrackingWorksheet!$I908+14&lt;=WeeklySummary!$C$7),1,0))</f>
        <v/>
      </c>
      <c r="BI903" s="4" t="str">
        <f>IF(B903=1,"",IF(AND(J903=1,TrackingWorksheet!$G908+14&lt;=WeeklySummary!$C$7),1,0))</f>
        <v/>
      </c>
      <c r="BJ903" s="4" t="str">
        <f>IF(B903=1,"",IF(AND(T903=1,TrackingWorksheet!$I908+14&lt;=WeeklySummary!$C$7),1,0))</f>
        <v/>
      </c>
      <c r="BK903" s="4" t="str">
        <f>IF(B903=1,"",IF(AND(T903=1,TrackingWorksheet!$G908+14&lt;=WeeklySummary!$C$7),1,0))</f>
        <v/>
      </c>
      <c r="BL903" s="4">
        <f t="shared" si="219"/>
        <v>0</v>
      </c>
    </row>
    <row r="904" spans="2:64" x14ac:dyDescent="0.25">
      <c r="B904" s="27">
        <f>IF(AND(ISBLANK(TrackingWorksheet!B909),ISBLANK(TrackingWorksheet!C909),ISBLANK(TrackingWorksheet!G909),ISBLANK(TrackingWorksheet!H909),
ISBLANK(TrackingWorksheet!I909),ISBLANK(TrackingWorksheet!J909),ISBLANK(TrackingWorksheet!M909),
ISBLANK(TrackingWorksheet!N911)),1,0)</f>
        <v>1</v>
      </c>
      <c r="C904" s="12" t="str">
        <f>IF(B904=1,"",TrackingWorksheet!F909)</f>
        <v/>
      </c>
      <c r="D904" s="20" t="str">
        <f>IF(B904=1,"",IF(AND(TrackingWorksheet!B909&lt;&gt;"",TrackingWorksheet!B909&lt;=WeeklySummary!$C$7,OR(TrackingWorksheet!C909="",TrackingWorksheet!C909&gt;=WeeklySummary!$C$6)),1,0))</f>
        <v/>
      </c>
      <c r="E904" s="10" t="str">
        <f>IF(B904=1,"",IF(AND(TrackingWorksheet!G909 &lt;&gt;"",TrackingWorksheet!G909&lt;=WeeklySummary!$C$7, TrackingWorksheet!H909=Lists!$D$4), "Y", "N"))</f>
        <v/>
      </c>
      <c r="F904" s="10" t="str">
        <f>IF(B904=1,"",IF(AND(TrackingWorksheet!I909 &lt;&gt;"", TrackingWorksheet!I909&lt;=WeeklySummary!$C$7, TrackingWorksheet!J909=Lists!$D$4), "Y", "N"))</f>
        <v/>
      </c>
      <c r="G904" s="10" t="str">
        <f>IF(B904=1,"",IF(AND(TrackingWorksheet!G909 &lt;&gt;"",TrackingWorksheet!G909&lt;=WeeklySummary!$C$7, TrackingWorksheet!H909=Lists!$D$5), "Y", "N"))</f>
        <v/>
      </c>
      <c r="H904" s="10" t="str">
        <f>IF(B904=1,"",IF(AND(TrackingWorksheet!I909 &lt;&gt;"", TrackingWorksheet!I909&lt;=WeeklySummary!$C$7, TrackingWorksheet!J909=Lists!$D$5), "Y", "N"))</f>
        <v/>
      </c>
      <c r="I904" s="20" t="str">
        <f>IF(B904=1,"",IF(AND(TrackingWorksheet!G909 &lt;&gt;"", TrackingWorksheet!G909&lt;=WeeklySummary!$C$7, TrackingWorksheet!H909=Lists!$D$6), 1, 0))</f>
        <v/>
      </c>
      <c r="J904" s="20" t="str">
        <f t="shared" si="211"/>
        <v/>
      </c>
      <c r="K904" s="10" t="str">
        <f>IF(B904=1,"",IF(AND(TrackingWorksheet!I909&lt;=WeeklySummary!$C$7,TrackingWorksheet!K909="YES"),0,IF(AND(AND(OR(E904="Y",F904="Y"),E904&lt;&gt;F904),G904&lt;&gt;"Y", H904&lt;&gt;"Y"), 1, 0)))</f>
        <v/>
      </c>
      <c r="L904" s="20" t="str">
        <f t="shared" si="212"/>
        <v/>
      </c>
      <c r="M904" s="10" t="str">
        <f t="shared" si="213"/>
        <v/>
      </c>
      <c r="N904" s="20" t="str">
        <f t="shared" si="214"/>
        <v/>
      </c>
      <c r="O904" s="10" t="str">
        <f>IF(B904=1,"",IF(AND(TrackingWorksheet!I909&lt;=WeeklySummary!$C$7,TrackingWorksheet!K909="YES"),0,IF(AND(AND(OR(G904="Y",H904="Y"),G904&lt;&gt;H904),E904&lt;&gt;"Y", F904&lt;&gt;"Y"), 1, 0)))</f>
        <v/>
      </c>
      <c r="P904" s="20" t="str">
        <f t="shared" si="215"/>
        <v/>
      </c>
      <c r="Q904" s="10" t="str">
        <f t="shared" si="216"/>
        <v/>
      </c>
      <c r="R904" s="10" t="str">
        <f t="shared" si="217"/>
        <v/>
      </c>
      <c r="S904" s="10" t="str">
        <f>IF(B904=1,"",IF(AND(OR(AND(TrackingWorksheet!H909=Lists!$D$7,TrackingWorksheet!H909=TrackingWorksheet!J909),TrackingWorksheet!H909&lt;&gt;TrackingWorksheet!J909),TrackingWorksheet!K909="YES",TrackingWorksheet!H909&lt;&gt;Lists!$D$6,TrackingWorksheet!G909&lt;=WeeklySummary!$C$7,TrackingWorksheet!I909&lt;=WeeklySummary!$C$7),1,0))</f>
        <v/>
      </c>
      <c r="T904" s="10" t="str">
        <f t="shared" si="218"/>
        <v/>
      </c>
      <c r="U904" s="10" t="str">
        <f>IF($B904=1,"",IF(TrackingWorksheet!$K909="YES",1, 0)*D904)</f>
        <v/>
      </c>
      <c r="V904" s="20">
        <f t="shared" si="207"/>
        <v>0</v>
      </c>
      <c r="W904" s="20">
        <f t="shared" si="208"/>
        <v>0</v>
      </c>
      <c r="X904" s="10" t="str">
        <f>IF($B904=1,"",IF(AND(TrackingWorksheet!$L909&lt;&gt;"", TrackingWorksheet!$L909&gt;=WeeklySummary!$C$6,TrackingWorksheet!$L909&lt;=WeeklySummary!$C$7,OR(TrackingWorksheet!$H909=Lists!$D$4,TrackingWorksheet!$J909=Lists!$D$4)), 1, 0))</f>
        <v/>
      </c>
      <c r="Y904" s="10" t="str">
        <f>IF($B904=1,"",IF(AND(TrackingWorksheet!$L909&lt;&gt;"", TrackingWorksheet!$L909&gt;=WeeklySummary!$C$6,TrackingWorksheet!$L909&lt;=WeeklySummary!$C$7,OR(TrackingWorksheet!$H909=Lists!$D$5,TrackingWorksheet!$J909=Lists!$D$5)), 1, 0))</f>
        <v/>
      </c>
      <c r="Z904" s="10" t="str">
        <f>IF($B904=1,"",IF(AND(TrackingWorksheet!$L909&lt;&gt;"", TrackingWorksheet!$L909&gt;=WeeklySummary!$C$6,TrackingWorksheet!$L909&lt;=WeeklySummary!$C$7,OR(TrackingWorksheet!$H909=Lists!$D$6,TrackingWorksheet!$J909=Lists!$D$6)), 1, 0))</f>
        <v/>
      </c>
      <c r="AA904" s="19" t="str">
        <f>IF(B904=1,"",IF(AND(TrackingWorksheet!M909&lt;&gt;"",TrackingWorksheet!M909&lt;=WeeklySummary!$C$7),1,0)*D904)</f>
        <v/>
      </c>
      <c r="AB904" s="19" t="str">
        <f>IF(B904=1,"",IF(AND(TrackingWorksheet!N909&lt;&gt;"",TrackingWorksheet!N909&lt;=WeeklySummary!$C$7),1,0)*D904)</f>
        <v/>
      </c>
      <c r="AC904" s="19" t="str">
        <f>IF(B904=1,"",TrackingWorksheet!T909)</f>
        <v/>
      </c>
      <c r="AD904" s="19" t="str">
        <f>IF(B904=1,"",IF(D904*AND(TrackingWorksheet!S909&gt;=Calculations!$BD$3,TrackingWorksheet!U909="",TrackingWorksheet!K909="YES"),1,0))</f>
        <v/>
      </c>
      <c r="AE904" s="19" t="str">
        <f>IF($B904=1,"",IF(AND(TrackingWorksheet!$S909&gt;$BE$3,TrackingWorksheet!$T909=Lists!$P$4),1, 0)*D904)</f>
        <v/>
      </c>
      <c r="AF904" s="19" t="str">
        <f>IF($B904=1,"",IF(AND(TrackingWorksheet!$U909&gt;$BE$3,TrackingWorksheet!$V909=Lists!$P$4),1, 0)*D904)</f>
        <v/>
      </c>
      <c r="AG904" s="19" t="str">
        <f>IF($B904=1,"",IF(AND(TrackingWorksheet!$W909&gt;$BE$3,TrackingWorksheet!$X909=Lists!$P$4),1, 0)*D904)</f>
        <v/>
      </c>
      <c r="AH904" s="19" t="str">
        <f>IF($B904=1,"",IF(AND(TrackingWorksheet!$Y909&gt;$BE$3,TrackingWorksheet!$Z909=Lists!$P$4),1, 0)*D904)</f>
        <v/>
      </c>
      <c r="AI904" s="19" t="str">
        <f>IF($B904=1,"",IF(AND(TrackingWorksheet!$AA909&gt;$BE$3,TrackingWorksheet!$AB909=Lists!$P$4),1, 0)*D904)</f>
        <v/>
      </c>
      <c r="AJ904" s="19" t="str">
        <f>IF($B904=1,"",IF(AND(TrackingWorksheet!$S909&gt;$BE$3,TrackingWorksheet!$T909=Lists!$P$5),1, 0)*D904)</f>
        <v/>
      </c>
      <c r="AK904" s="19" t="str">
        <f>IF($B904=1,"",IF(AND(TrackingWorksheet!$U909&gt;$BE$3,TrackingWorksheet!$V909=Lists!$P$5),1, 0)*D904)</f>
        <v/>
      </c>
      <c r="AL904" s="19" t="str">
        <f>IF($B904=1,"",IF(AND(TrackingWorksheet!$W909&gt;$BE$3,TrackingWorksheet!$X909=Lists!$P$5),1, 0)*D904)</f>
        <v/>
      </c>
      <c r="AM904" s="19" t="str">
        <f>IF($B904=1,"",IF(AND(TrackingWorksheet!$Y909&gt;$BE$3,TrackingWorksheet!$Z909=Lists!$P$5),1, 0)*D904)</f>
        <v/>
      </c>
      <c r="AN904" s="19" t="str">
        <f>IF($B904=1,"",IF(AND(TrackingWorksheet!$AA909&gt;$BE$3,TrackingWorksheet!$AB909=Lists!$P$5),1, 0)*D904)</f>
        <v/>
      </c>
      <c r="AO904" s="19" t="str">
        <f>IF($B904=1,"",IF(AND(TrackingWorksheet!$S909&gt;$BE$3,TrackingWorksheet!$T909=Lists!$P$6),1, 0)*D904)</f>
        <v/>
      </c>
      <c r="AP904" s="19" t="str">
        <f>IF($B904=1,"",IF(AND(TrackingWorksheet!$U909&gt;$BE$3,TrackingWorksheet!$V909=Lists!$P$6),1, 0)*D904)</f>
        <v/>
      </c>
      <c r="AQ904" s="19" t="str">
        <f>IF($B904=1,"",IF(AND(TrackingWorksheet!$W909&gt;$BE$3,TrackingWorksheet!$X909=Lists!$P$6),1, 0)*D904)</f>
        <v/>
      </c>
      <c r="AR904" s="19" t="str">
        <f>IF($B904=1,"",IF(AND(TrackingWorksheet!$Y909&gt;$BE$3,TrackingWorksheet!$Z909=Lists!$P$6),1, 0)*D904)</f>
        <v/>
      </c>
      <c r="AS904" s="19" t="str">
        <f>IF($B904=1,"",IF(AND(TrackingWorksheet!$AA909&gt;$BE$3,TrackingWorksheet!$AB909=Lists!$P$6),1, 0)*D904)</f>
        <v/>
      </c>
      <c r="AT904" s="19">
        <f t="shared" si="209"/>
        <v>0</v>
      </c>
      <c r="AU904" s="19" t="str">
        <f>IF(B904=1,"",IF(AND(TrackingWorksheet!K909="",TrackingWorksheet!M909="", TrackingWorksheet!N909="", TrackingWorksheet!S909="", TrackingWorksheet!V909="", TrackingWorksheet!W909="", TrackingWorksheet!Y909="", TrackingWorksheet!AA909="", V904=1),1,0)*D904)</f>
        <v/>
      </c>
      <c r="AV904" s="19" t="str">
        <f>IF(B904=1,"",IF(D904*AND(TrackingWorksheet!U909&gt;Calculations!$BE$3,TrackingWorksheet!K909="YES"),1,0))</f>
        <v/>
      </c>
      <c r="AW904" s="19" t="str">
        <f>IF(B904=1,"",IF(D904*AND(TrackingWorksheet!W909&gt;Calculations!$BE$3,TrackingWorksheet!K909="YES"),1,0))</f>
        <v/>
      </c>
      <c r="AX904" s="19">
        <f t="shared" si="210"/>
        <v>0</v>
      </c>
      <c r="AY904" s="19">
        <f t="shared" si="206"/>
        <v>0</v>
      </c>
      <c r="AZ904" s="27" t="str">
        <f>IF(B904=1,"",IF(TrackingWorksheet!Q909="","",TrackingWorksheet!Q909))</f>
        <v/>
      </c>
      <c r="BB904" s="4"/>
      <c r="BC904" s="4"/>
      <c r="BD904" s="4"/>
      <c r="BE904" s="4"/>
      <c r="BF904" s="4"/>
      <c r="BG904" s="4" t="str">
        <f>IF(B904=1,"",IF(AND(N904=1,TrackingWorksheet!$I909+14&lt;=WeeklySummary!$C$7),1,0))</f>
        <v/>
      </c>
      <c r="BH904" s="4" t="str">
        <f>IF(B904=1,"",IF(AND(R904=1,TrackingWorksheet!$I909+14&lt;=WeeklySummary!$C$7),1,0))</f>
        <v/>
      </c>
      <c r="BI904" s="4" t="str">
        <f>IF(B904=1,"",IF(AND(J904=1,TrackingWorksheet!$G909+14&lt;=WeeklySummary!$C$7),1,0))</f>
        <v/>
      </c>
      <c r="BJ904" s="4" t="str">
        <f>IF(B904=1,"",IF(AND(T904=1,TrackingWorksheet!$I909+14&lt;=WeeklySummary!$C$7),1,0))</f>
        <v/>
      </c>
      <c r="BK904" s="4" t="str">
        <f>IF(B904=1,"",IF(AND(T904=1,TrackingWorksheet!$G909+14&lt;=WeeklySummary!$C$7),1,0))</f>
        <v/>
      </c>
      <c r="BL904" s="4">
        <f t="shared" si="219"/>
        <v>0</v>
      </c>
    </row>
    <row r="905" spans="2:64" x14ac:dyDescent="0.25">
      <c r="B905" s="27">
        <f>IF(AND(ISBLANK(TrackingWorksheet!B910),ISBLANK(TrackingWorksheet!C910),ISBLANK(TrackingWorksheet!G910),ISBLANK(TrackingWorksheet!H910),
ISBLANK(TrackingWorksheet!I910),ISBLANK(TrackingWorksheet!J910),ISBLANK(TrackingWorksheet!M910),
ISBLANK(TrackingWorksheet!N912)),1,0)</f>
        <v>1</v>
      </c>
      <c r="C905" s="12" t="str">
        <f>IF(B905=1,"",TrackingWorksheet!F910)</f>
        <v/>
      </c>
      <c r="D905" s="20" t="str">
        <f>IF(B905=1,"",IF(AND(TrackingWorksheet!B910&lt;&gt;"",TrackingWorksheet!B910&lt;=WeeklySummary!$C$7,OR(TrackingWorksheet!C910="",TrackingWorksheet!C910&gt;=WeeklySummary!$C$6)),1,0))</f>
        <v/>
      </c>
      <c r="E905" s="10" t="str">
        <f>IF(B905=1,"",IF(AND(TrackingWorksheet!G910 &lt;&gt;"",TrackingWorksheet!G910&lt;=WeeklySummary!$C$7, TrackingWorksheet!H910=Lists!$D$4), "Y", "N"))</f>
        <v/>
      </c>
      <c r="F905" s="10" t="str">
        <f>IF(B905=1,"",IF(AND(TrackingWorksheet!I910 &lt;&gt;"", TrackingWorksheet!I910&lt;=WeeklySummary!$C$7, TrackingWorksheet!J910=Lists!$D$4), "Y", "N"))</f>
        <v/>
      </c>
      <c r="G905" s="10" t="str">
        <f>IF(B905=1,"",IF(AND(TrackingWorksheet!G910 &lt;&gt;"",TrackingWorksheet!G910&lt;=WeeklySummary!$C$7, TrackingWorksheet!H910=Lists!$D$5), "Y", "N"))</f>
        <v/>
      </c>
      <c r="H905" s="10" t="str">
        <f>IF(B905=1,"",IF(AND(TrackingWorksheet!I910 &lt;&gt;"", TrackingWorksheet!I910&lt;=WeeklySummary!$C$7, TrackingWorksheet!J910=Lists!$D$5), "Y", "N"))</f>
        <v/>
      </c>
      <c r="I905" s="20" t="str">
        <f>IF(B905=1,"",IF(AND(TrackingWorksheet!G910 &lt;&gt;"", TrackingWorksheet!G910&lt;=WeeklySummary!$C$7, TrackingWorksheet!H910=Lists!$D$6), 1, 0))</f>
        <v/>
      </c>
      <c r="J905" s="20" t="str">
        <f t="shared" si="211"/>
        <v/>
      </c>
      <c r="K905" s="10" t="str">
        <f>IF(B905=1,"",IF(AND(TrackingWorksheet!I910&lt;=WeeklySummary!$C$7,TrackingWorksheet!K910="YES"),0,IF(AND(AND(OR(E905="Y",F905="Y"),E905&lt;&gt;F905),G905&lt;&gt;"Y", H905&lt;&gt;"Y"), 1, 0)))</f>
        <v/>
      </c>
      <c r="L905" s="20" t="str">
        <f t="shared" si="212"/>
        <v/>
      </c>
      <c r="M905" s="10" t="str">
        <f t="shared" si="213"/>
        <v/>
      </c>
      <c r="N905" s="20" t="str">
        <f t="shared" si="214"/>
        <v/>
      </c>
      <c r="O905" s="10" t="str">
        <f>IF(B905=1,"",IF(AND(TrackingWorksheet!I910&lt;=WeeklySummary!$C$7,TrackingWorksheet!K910="YES"),0,IF(AND(AND(OR(G905="Y",H905="Y"),G905&lt;&gt;H905),E905&lt;&gt;"Y", F905&lt;&gt;"Y"), 1, 0)))</f>
        <v/>
      </c>
      <c r="P905" s="20" t="str">
        <f t="shared" si="215"/>
        <v/>
      </c>
      <c r="Q905" s="10" t="str">
        <f t="shared" si="216"/>
        <v/>
      </c>
      <c r="R905" s="10" t="str">
        <f t="shared" si="217"/>
        <v/>
      </c>
      <c r="S905" s="10" t="str">
        <f>IF(B905=1,"",IF(AND(OR(AND(TrackingWorksheet!H910=Lists!$D$7,TrackingWorksheet!H910=TrackingWorksheet!J910),TrackingWorksheet!H910&lt;&gt;TrackingWorksheet!J910),TrackingWorksheet!K910="YES",TrackingWorksheet!H910&lt;&gt;Lists!$D$6,TrackingWorksheet!G910&lt;=WeeklySummary!$C$7,TrackingWorksheet!I910&lt;=WeeklySummary!$C$7),1,0))</f>
        <v/>
      </c>
      <c r="T905" s="10" t="str">
        <f t="shared" si="218"/>
        <v/>
      </c>
      <c r="U905" s="10" t="str">
        <f>IF($B905=1,"",IF(TrackingWorksheet!$K910="YES",1, 0)*D905)</f>
        <v/>
      </c>
      <c r="V905" s="20">
        <f t="shared" si="207"/>
        <v>0</v>
      </c>
      <c r="W905" s="20">
        <f t="shared" si="208"/>
        <v>0</v>
      </c>
      <c r="X905" s="10" t="str">
        <f>IF($B905=1,"",IF(AND(TrackingWorksheet!$L910&lt;&gt;"", TrackingWorksheet!$L910&gt;=WeeklySummary!$C$6,TrackingWorksheet!$L910&lt;=WeeklySummary!$C$7,OR(TrackingWorksheet!$H910=Lists!$D$4,TrackingWorksheet!$J910=Lists!$D$4)), 1, 0))</f>
        <v/>
      </c>
      <c r="Y905" s="10" t="str">
        <f>IF($B905=1,"",IF(AND(TrackingWorksheet!$L910&lt;&gt;"", TrackingWorksheet!$L910&gt;=WeeklySummary!$C$6,TrackingWorksheet!$L910&lt;=WeeklySummary!$C$7,OR(TrackingWorksheet!$H910=Lists!$D$5,TrackingWorksheet!$J910=Lists!$D$5)), 1, 0))</f>
        <v/>
      </c>
      <c r="Z905" s="10" t="str">
        <f>IF($B905=1,"",IF(AND(TrackingWorksheet!$L910&lt;&gt;"", TrackingWorksheet!$L910&gt;=WeeklySummary!$C$6,TrackingWorksheet!$L910&lt;=WeeklySummary!$C$7,OR(TrackingWorksheet!$H910=Lists!$D$6,TrackingWorksheet!$J910=Lists!$D$6)), 1, 0))</f>
        <v/>
      </c>
      <c r="AA905" s="19" t="str">
        <f>IF(B905=1,"",IF(AND(TrackingWorksheet!M910&lt;&gt;"",TrackingWorksheet!M910&lt;=WeeklySummary!$C$7),1,0)*D905)</f>
        <v/>
      </c>
      <c r="AB905" s="19" t="str">
        <f>IF(B905=1,"",IF(AND(TrackingWorksheet!N910&lt;&gt;"",TrackingWorksheet!N910&lt;=WeeklySummary!$C$7),1,0)*D905)</f>
        <v/>
      </c>
      <c r="AC905" s="19" t="str">
        <f>IF(B905=1,"",TrackingWorksheet!T910)</f>
        <v/>
      </c>
      <c r="AD905" s="19" t="str">
        <f>IF(B905=1,"",IF(D905*AND(TrackingWorksheet!S910&gt;=Calculations!$BD$3,TrackingWorksheet!U910="",TrackingWorksheet!K910="YES"),1,0))</f>
        <v/>
      </c>
      <c r="AE905" s="19" t="str">
        <f>IF($B905=1,"",IF(AND(TrackingWorksheet!$S910&gt;$BE$3,TrackingWorksheet!$T910=Lists!$P$4),1, 0)*D905)</f>
        <v/>
      </c>
      <c r="AF905" s="19" t="str">
        <f>IF($B905=1,"",IF(AND(TrackingWorksheet!$U910&gt;$BE$3,TrackingWorksheet!$V910=Lists!$P$4),1, 0)*D905)</f>
        <v/>
      </c>
      <c r="AG905" s="19" t="str">
        <f>IF($B905=1,"",IF(AND(TrackingWorksheet!$W910&gt;$BE$3,TrackingWorksheet!$X910=Lists!$P$4),1, 0)*D905)</f>
        <v/>
      </c>
      <c r="AH905" s="19" t="str">
        <f>IF($B905=1,"",IF(AND(TrackingWorksheet!$Y910&gt;$BE$3,TrackingWorksheet!$Z910=Lists!$P$4),1, 0)*D905)</f>
        <v/>
      </c>
      <c r="AI905" s="19" t="str">
        <f>IF($B905=1,"",IF(AND(TrackingWorksheet!$AA910&gt;$BE$3,TrackingWorksheet!$AB910=Lists!$P$4),1, 0)*D905)</f>
        <v/>
      </c>
      <c r="AJ905" s="19" t="str">
        <f>IF($B905=1,"",IF(AND(TrackingWorksheet!$S910&gt;$BE$3,TrackingWorksheet!$T910=Lists!$P$5),1, 0)*D905)</f>
        <v/>
      </c>
      <c r="AK905" s="19" t="str">
        <f>IF($B905=1,"",IF(AND(TrackingWorksheet!$U910&gt;$BE$3,TrackingWorksheet!$V910=Lists!$P$5),1, 0)*D905)</f>
        <v/>
      </c>
      <c r="AL905" s="19" t="str">
        <f>IF($B905=1,"",IF(AND(TrackingWorksheet!$W910&gt;$BE$3,TrackingWorksheet!$X910=Lists!$P$5),1, 0)*D905)</f>
        <v/>
      </c>
      <c r="AM905" s="19" t="str">
        <f>IF($B905=1,"",IF(AND(TrackingWorksheet!$Y910&gt;$BE$3,TrackingWorksheet!$Z910=Lists!$P$5),1, 0)*D905)</f>
        <v/>
      </c>
      <c r="AN905" s="19" t="str">
        <f>IF($B905=1,"",IF(AND(TrackingWorksheet!$AA910&gt;$BE$3,TrackingWorksheet!$AB910=Lists!$P$5),1, 0)*D905)</f>
        <v/>
      </c>
      <c r="AO905" s="19" t="str">
        <f>IF($B905=1,"",IF(AND(TrackingWorksheet!$S910&gt;$BE$3,TrackingWorksheet!$T910=Lists!$P$6),1, 0)*D905)</f>
        <v/>
      </c>
      <c r="AP905" s="19" t="str">
        <f>IF($B905=1,"",IF(AND(TrackingWorksheet!$U910&gt;$BE$3,TrackingWorksheet!$V910=Lists!$P$6),1, 0)*D905)</f>
        <v/>
      </c>
      <c r="AQ905" s="19" t="str">
        <f>IF($B905=1,"",IF(AND(TrackingWorksheet!$W910&gt;$BE$3,TrackingWorksheet!$X910=Lists!$P$6),1, 0)*D905)</f>
        <v/>
      </c>
      <c r="AR905" s="19" t="str">
        <f>IF($B905=1,"",IF(AND(TrackingWorksheet!$Y910&gt;$BE$3,TrackingWorksheet!$Z910=Lists!$P$6),1, 0)*D905)</f>
        <v/>
      </c>
      <c r="AS905" s="19" t="str">
        <f>IF($B905=1,"",IF(AND(TrackingWorksheet!$AA910&gt;$BE$3,TrackingWorksheet!$AB910=Lists!$P$6),1, 0)*D905)</f>
        <v/>
      </c>
      <c r="AT905" s="19">
        <f t="shared" si="209"/>
        <v>0</v>
      </c>
      <c r="AU905" s="19" t="str">
        <f>IF(B905=1,"",IF(AND(TrackingWorksheet!K910="",TrackingWorksheet!M910="", TrackingWorksheet!N910="", TrackingWorksheet!S910="", TrackingWorksheet!V910="", TrackingWorksheet!W910="", TrackingWorksheet!Y910="", TrackingWorksheet!AA910="", V905=1),1,0)*D905)</f>
        <v/>
      </c>
      <c r="AV905" s="19" t="str">
        <f>IF(B905=1,"",IF(D905*AND(TrackingWorksheet!U910&gt;Calculations!$BE$3,TrackingWorksheet!K910="YES"),1,0))</f>
        <v/>
      </c>
      <c r="AW905" s="19" t="str">
        <f>IF(B905=1,"",IF(D905*AND(TrackingWorksheet!W910&gt;Calculations!$BE$3,TrackingWorksheet!K910="YES"),1,0))</f>
        <v/>
      </c>
      <c r="AX905" s="19">
        <f t="shared" si="210"/>
        <v>0</v>
      </c>
      <c r="AY905" s="19">
        <f t="shared" si="206"/>
        <v>0</v>
      </c>
      <c r="AZ905" s="27" t="str">
        <f>IF(B905=1,"",IF(TrackingWorksheet!Q910="","",TrackingWorksheet!Q910))</f>
        <v/>
      </c>
      <c r="BB905" s="4"/>
      <c r="BC905" s="4"/>
      <c r="BD905" s="4"/>
      <c r="BE905" s="4"/>
      <c r="BF905" s="4"/>
      <c r="BG905" s="4" t="str">
        <f>IF(B905=1,"",IF(AND(N905=1,TrackingWorksheet!$I910+14&lt;=WeeklySummary!$C$7),1,0))</f>
        <v/>
      </c>
      <c r="BH905" s="4" t="str">
        <f>IF(B905=1,"",IF(AND(R905=1,TrackingWorksheet!$I910+14&lt;=WeeklySummary!$C$7),1,0))</f>
        <v/>
      </c>
      <c r="BI905" s="4" t="str">
        <f>IF(B905=1,"",IF(AND(J905=1,TrackingWorksheet!$G910+14&lt;=WeeklySummary!$C$7),1,0))</f>
        <v/>
      </c>
      <c r="BJ905" s="4" t="str">
        <f>IF(B905=1,"",IF(AND(T905=1,TrackingWorksheet!$I910+14&lt;=WeeklySummary!$C$7),1,0))</f>
        <v/>
      </c>
      <c r="BK905" s="4" t="str">
        <f>IF(B905=1,"",IF(AND(T905=1,TrackingWorksheet!$G910+14&lt;=WeeklySummary!$C$7),1,0))</f>
        <v/>
      </c>
      <c r="BL905" s="4">
        <f t="shared" si="219"/>
        <v>0</v>
      </c>
    </row>
    <row r="906" spans="2:64" x14ac:dyDescent="0.25">
      <c r="B906" s="27">
        <f>IF(AND(ISBLANK(TrackingWorksheet!B911),ISBLANK(TrackingWorksheet!C911),ISBLANK(TrackingWorksheet!G911),ISBLANK(TrackingWorksheet!H911),
ISBLANK(TrackingWorksheet!I911),ISBLANK(TrackingWorksheet!J911),ISBLANK(TrackingWorksheet!M911),
ISBLANK(TrackingWorksheet!N913)),1,0)</f>
        <v>1</v>
      </c>
      <c r="C906" s="12" t="str">
        <f>IF(B906=1,"",TrackingWorksheet!F911)</f>
        <v/>
      </c>
      <c r="D906" s="20" t="str">
        <f>IF(B906=1,"",IF(AND(TrackingWorksheet!B911&lt;&gt;"",TrackingWorksheet!B911&lt;=WeeklySummary!$C$7,OR(TrackingWorksheet!C911="",TrackingWorksheet!C911&gt;=WeeklySummary!$C$6)),1,0))</f>
        <v/>
      </c>
      <c r="E906" s="10" t="str">
        <f>IF(B906=1,"",IF(AND(TrackingWorksheet!G911 &lt;&gt;"",TrackingWorksheet!G911&lt;=WeeklySummary!$C$7, TrackingWorksheet!H911=Lists!$D$4), "Y", "N"))</f>
        <v/>
      </c>
      <c r="F906" s="10" t="str">
        <f>IF(B906=1,"",IF(AND(TrackingWorksheet!I911 &lt;&gt;"", TrackingWorksheet!I911&lt;=WeeklySummary!$C$7, TrackingWorksheet!J911=Lists!$D$4), "Y", "N"))</f>
        <v/>
      </c>
      <c r="G906" s="10" t="str">
        <f>IF(B906=1,"",IF(AND(TrackingWorksheet!G911 &lt;&gt;"",TrackingWorksheet!G911&lt;=WeeklySummary!$C$7, TrackingWorksheet!H911=Lists!$D$5), "Y", "N"))</f>
        <v/>
      </c>
      <c r="H906" s="10" t="str">
        <f>IF(B906=1,"",IF(AND(TrackingWorksheet!I911 &lt;&gt;"", TrackingWorksheet!I911&lt;=WeeklySummary!$C$7, TrackingWorksheet!J911=Lists!$D$5), "Y", "N"))</f>
        <v/>
      </c>
      <c r="I906" s="20" t="str">
        <f>IF(B906=1,"",IF(AND(TrackingWorksheet!G911 &lt;&gt;"", TrackingWorksheet!G911&lt;=WeeklySummary!$C$7, TrackingWorksheet!H911=Lists!$D$6), 1, 0))</f>
        <v/>
      </c>
      <c r="J906" s="20" t="str">
        <f t="shared" si="211"/>
        <v/>
      </c>
      <c r="K906" s="10" t="str">
        <f>IF(B906=1,"",IF(AND(TrackingWorksheet!I911&lt;=WeeklySummary!$C$7,TrackingWorksheet!K911="YES"),0,IF(AND(AND(OR(E906="Y",F906="Y"),E906&lt;&gt;F906),G906&lt;&gt;"Y", H906&lt;&gt;"Y"), 1, 0)))</f>
        <v/>
      </c>
      <c r="L906" s="20" t="str">
        <f t="shared" si="212"/>
        <v/>
      </c>
      <c r="M906" s="10" t="str">
        <f t="shared" si="213"/>
        <v/>
      </c>
      <c r="N906" s="20" t="str">
        <f t="shared" si="214"/>
        <v/>
      </c>
      <c r="O906" s="10" t="str">
        <f>IF(B906=1,"",IF(AND(TrackingWorksheet!I911&lt;=WeeklySummary!$C$7,TrackingWorksheet!K911="YES"),0,IF(AND(AND(OR(G906="Y",H906="Y"),G906&lt;&gt;H906),E906&lt;&gt;"Y", F906&lt;&gt;"Y"), 1, 0)))</f>
        <v/>
      </c>
      <c r="P906" s="20" t="str">
        <f t="shared" si="215"/>
        <v/>
      </c>
      <c r="Q906" s="10" t="str">
        <f t="shared" si="216"/>
        <v/>
      </c>
      <c r="R906" s="10" t="str">
        <f t="shared" si="217"/>
        <v/>
      </c>
      <c r="S906" s="10" t="str">
        <f>IF(B906=1,"",IF(AND(OR(AND(TrackingWorksheet!H911=Lists!$D$7,TrackingWorksheet!H911=TrackingWorksheet!J911),TrackingWorksheet!H911&lt;&gt;TrackingWorksheet!J911),TrackingWorksheet!K911="YES",TrackingWorksheet!H911&lt;&gt;Lists!$D$6,TrackingWorksheet!G911&lt;=WeeklySummary!$C$7,TrackingWorksheet!I911&lt;=WeeklySummary!$C$7),1,0))</f>
        <v/>
      </c>
      <c r="T906" s="10" t="str">
        <f t="shared" si="218"/>
        <v/>
      </c>
      <c r="U906" s="10" t="str">
        <f>IF($B906=1,"",IF(TrackingWorksheet!$K911="YES",1, 0)*D906)</f>
        <v/>
      </c>
      <c r="V906" s="20">
        <f t="shared" si="207"/>
        <v>0</v>
      </c>
      <c r="W906" s="20">
        <f t="shared" si="208"/>
        <v>0</v>
      </c>
      <c r="X906" s="10" t="str">
        <f>IF($B906=1,"",IF(AND(TrackingWorksheet!$L911&lt;&gt;"", TrackingWorksheet!$L911&gt;=WeeklySummary!$C$6,TrackingWorksheet!$L911&lt;=WeeklySummary!$C$7,OR(TrackingWorksheet!$H911=Lists!$D$4,TrackingWorksheet!$J911=Lists!$D$4)), 1, 0))</f>
        <v/>
      </c>
      <c r="Y906" s="10" t="str">
        <f>IF($B906=1,"",IF(AND(TrackingWorksheet!$L911&lt;&gt;"", TrackingWorksheet!$L911&gt;=WeeklySummary!$C$6,TrackingWorksheet!$L911&lt;=WeeklySummary!$C$7,OR(TrackingWorksheet!$H911=Lists!$D$5,TrackingWorksheet!$J911=Lists!$D$5)), 1, 0))</f>
        <v/>
      </c>
      <c r="Z906" s="10" t="str">
        <f>IF($B906=1,"",IF(AND(TrackingWorksheet!$L911&lt;&gt;"", TrackingWorksheet!$L911&gt;=WeeklySummary!$C$6,TrackingWorksheet!$L911&lt;=WeeklySummary!$C$7,OR(TrackingWorksheet!$H911=Lists!$D$6,TrackingWorksheet!$J911=Lists!$D$6)), 1, 0))</f>
        <v/>
      </c>
      <c r="AA906" s="19" t="str">
        <f>IF(B906=1,"",IF(AND(TrackingWorksheet!M911&lt;&gt;"",TrackingWorksheet!M911&lt;=WeeklySummary!$C$7),1,0)*D906)</f>
        <v/>
      </c>
      <c r="AB906" s="19" t="str">
        <f>IF(B906=1,"",IF(AND(TrackingWorksheet!N911&lt;&gt;"",TrackingWorksheet!N911&lt;=WeeklySummary!$C$7),1,0)*D906)</f>
        <v/>
      </c>
      <c r="AC906" s="19" t="str">
        <f>IF(B906=1,"",TrackingWorksheet!T911)</f>
        <v/>
      </c>
      <c r="AD906" s="19" t="str">
        <f>IF(B906=1,"",IF(D906*AND(TrackingWorksheet!S911&gt;=Calculations!$BD$3,TrackingWorksheet!U911="",TrackingWorksheet!K911="YES"),1,0))</f>
        <v/>
      </c>
      <c r="AE906" s="19" t="str">
        <f>IF($B906=1,"",IF(AND(TrackingWorksheet!$S911&gt;$BE$3,TrackingWorksheet!$T911=Lists!$P$4),1, 0)*D906)</f>
        <v/>
      </c>
      <c r="AF906" s="19" t="str">
        <f>IF($B906=1,"",IF(AND(TrackingWorksheet!$U911&gt;$BE$3,TrackingWorksheet!$V911=Lists!$P$4),1, 0)*D906)</f>
        <v/>
      </c>
      <c r="AG906" s="19" t="str">
        <f>IF($B906=1,"",IF(AND(TrackingWorksheet!$W911&gt;$BE$3,TrackingWorksheet!$X911=Lists!$P$4),1, 0)*D906)</f>
        <v/>
      </c>
      <c r="AH906" s="19" t="str">
        <f>IF($B906=1,"",IF(AND(TrackingWorksheet!$Y911&gt;$BE$3,TrackingWorksheet!$Z911=Lists!$P$4),1, 0)*D906)</f>
        <v/>
      </c>
      <c r="AI906" s="19" t="str">
        <f>IF($B906=1,"",IF(AND(TrackingWorksheet!$AA911&gt;$BE$3,TrackingWorksheet!$AB911=Lists!$P$4),1, 0)*D906)</f>
        <v/>
      </c>
      <c r="AJ906" s="19" t="str">
        <f>IF($B906=1,"",IF(AND(TrackingWorksheet!$S911&gt;$BE$3,TrackingWorksheet!$T911=Lists!$P$5),1, 0)*D906)</f>
        <v/>
      </c>
      <c r="AK906" s="19" t="str">
        <f>IF($B906=1,"",IF(AND(TrackingWorksheet!$U911&gt;$BE$3,TrackingWorksheet!$V911=Lists!$P$5),1, 0)*D906)</f>
        <v/>
      </c>
      <c r="AL906" s="19" t="str">
        <f>IF($B906=1,"",IF(AND(TrackingWorksheet!$W911&gt;$BE$3,TrackingWorksheet!$X911=Lists!$P$5),1, 0)*D906)</f>
        <v/>
      </c>
      <c r="AM906" s="19" t="str">
        <f>IF($B906=1,"",IF(AND(TrackingWorksheet!$Y911&gt;$BE$3,TrackingWorksheet!$Z911=Lists!$P$5),1, 0)*D906)</f>
        <v/>
      </c>
      <c r="AN906" s="19" t="str">
        <f>IF($B906=1,"",IF(AND(TrackingWorksheet!$AA911&gt;$BE$3,TrackingWorksheet!$AB911=Lists!$P$5),1, 0)*D906)</f>
        <v/>
      </c>
      <c r="AO906" s="19" t="str">
        <f>IF($B906=1,"",IF(AND(TrackingWorksheet!$S911&gt;$BE$3,TrackingWorksheet!$T911=Lists!$P$6),1, 0)*D906)</f>
        <v/>
      </c>
      <c r="AP906" s="19" t="str">
        <f>IF($B906=1,"",IF(AND(TrackingWorksheet!$U911&gt;$BE$3,TrackingWorksheet!$V911=Lists!$P$6),1, 0)*D906)</f>
        <v/>
      </c>
      <c r="AQ906" s="19" t="str">
        <f>IF($B906=1,"",IF(AND(TrackingWorksheet!$W911&gt;$BE$3,TrackingWorksheet!$X911=Lists!$P$6),1, 0)*D906)</f>
        <v/>
      </c>
      <c r="AR906" s="19" t="str">
        <f>IF($B906=1,"",IF(AND(TrackingWorksheet!$Y911&gt;$BE$3,TrackingWorksheet!$Z911=Lists!$P$6),1, 0)*D906)</f>
        <v/>
      </c>
      <c r="AS906" s="19" t="str">
        <f>IF($B906=1,"",IF(AND(TrackingWorksheet!$AA911&gt;$BE$3,TrackingWorksheet!$AB911=Lists!$P$6),1, 0)*D906)</f>
        <v/>
      </c>
      <c r="AT906" s="19">
        <f t="shared" si="209"/>
        <v>0</v>
      </c>
      <c r="AU906" s="19" t="str">
        <f>IF(B906=1,"",IF(AND(TrackingWorksheet!K911="",TrackingWorksheet!M911="", TrackingWorksheet!N911="", TrackingWorksheet!S911="", TrackingWorksheet!V911="", TrackingWorksheet!W911="", TrackingWorksheet!Y911="", TrackingWorksheet!AA911="", V906=1),1,0)*D906)</f>
        <v/>
      </c>
      <c r="AV906" s="19" t="str">
        <f>IF(B906=1,"",IF(D906*AND(TrackingWorksheet!U911&gt;Calculations!$BE$3,TrackingWorksheet!K911="YES"),1,0))</f>
        <v/>
      </c>
      <c r="AW906" s="19" t="str">
        <f>IF(B906=1,"",IF(D906*AND(TrackingWorksheet!W911&gt;Calculations!$BE$3,TrackingWorksheet!K911="YES"),1,0))</f>
        <v/>
      </c>
      <c r="AX906" s="19">
        <f t="shared" si="210"/>
        <v>0</v>
      </c>
      <c r="AY906" s="19">
        <f t="shared" si="206"/>
        <v>0</v>
      </c>
      <c r="AZ906" s="27" t="str">
        <f>IF(B906=1,"",IF(TrackingWorksheet!Q911="","",TrackingWorksheet!Q911))</f>
        <v/>
      </c>
      <c r="BB906" s="4"/>
      <c r="BC906" s="4"/>
      <c r="BD906" s="4"/>
      <c r="BE906" s="4"/>
      <c r="BF906" s="4"/>
      <c r="BG906" s="4" t="str">
        <f>IF(B906=1,"",IF(AND(N906=1,TrackingWorksheet!$I911+14&lt;=WeeklySummary!$C$7),1,0))</f>
        <v/>
      </c>
      <c r="BH906" s="4" t="str">
        <f>IF(B906=1,"",IF(AND(R906=1,TrackingWorksheet!$I911+14&lt;=WeeklySummary!$C$7),1,0))</f>
        <v/>
      </c>
      <c r="BI906" s="4" t="str">
        <f>IF(B906=1,"",IF(AND(J906=1,TrackingWorksheet!$G911+14&lt;=WeeklySummary!$C$7),1,0))</f>
        <v/>
      </c>
      <c r="BJ906" s="4" t="str">
        <f>IF(B906=1,"",IF(AND(T906=1,TrackingWorksheet!$I911+14&lt;=WeeklySummary!$C$7),1,0))</f>
        <v/>
      </c>
      <c r="BK906" s="4" t="str">
        <f>IF(B906=1,"",IF(AND(T906=1,TrackingWorksheet!$G911+14&lt;=WeeklySummary!$C$7),1,0))</f>
        <v/>
      </c>
      <c r="BL906" s="4">
        <f t="shared" si="219"/>
        <v>0</v>
      </c>
    </row>
    <row r="907" spans="2:64" x14ac:dyDescent="0.25">
      <c r="B907" s="27">
        <f>IF(AND(ISBLANK(TrackingWorksheet!B912),ISBLANK(TrackingWorksheet!C912),ISBLANK(TrackingWorksheet!G912),ISBLANK(TrackingWorksheet!H912),
ISBLANK(TrackingWorksheet!I912),ISBLANK(TrackingWorksheet!J912),ISBLANK(TrackingWorksheet!M912),
ISBLANK(TrackingWorksheet!N914)),1,0)</f>
        <v>1</v>
      </c>
      <c r="C907" s="12" t="str">
        <f>IF(B907=1,"",TrackingWorksheet!F912)</f>
        <v/>
      </c>
      <c r="D907" s="20" t="str">
        <f>IF(B907=1,"",IF(AND(TrackingWorksheet!B912&lt;&gt;"",TrackingWorksheet!B912&lt;=WeeklySummary!$C$7,OR(TrackingWorksheet!C912="",TrackingWorksheet!C912&gt;=WeeklySummary!$C$6)),1,0))</f>
        <v/>
      </c>
      <c r="E907" s="10" t="str">
        <f>IF(B907=1,"",IF(AND(TrackingWorksheet!G912 &lt;&gt;"",TrackingWorksheet!G912&lt;=WeeklySummary!$C$7, TrackingWorksheet!H912=Lists!$D$4), "Y", "N"))</f>
        <v/>
      </c>
      <c r="F907" s="10" t="str">
        <f>IF(B907=1,"",IF(AND(TrackingWorksheet!I912 &lt;&gt;"", TrackingWorksheet!I912&lt;=WeeklySummary!$C$7, TrackingWorksheet!J912=Lists!$D$4), "Y", "N"))</f>
        <v/>
      </c>
      <c r="G907" s="10" t="str">
        <f>IF(B907=1,"",IF(AND(TrackingWorksheet!G912 &lt;&gt;"",TrackingWorksheet!G912&lt;=WeeklySummary!$C$7, TrackingWorksheet!H912=Lists!$D$5), "Y", "N"))</f>
        <v/>
      </c>
      <c r="H907" s="10" t="str">
        <f>IF(B907=1,"",IF(AND(TrackingWorksheet!I912 &lt;&gt;"", TrackingWorksheet!I912&lt;=WeeklySummary!$C$7, TrackingWorksheet!J912=Lists!$D$5), "Y", "N"))</f>
        <v/>
      </c>
      <c r="I907" s="20" t="str">
        <f>IF(B907=1,"",IF(AND(TrackingWorksheet!G912 &lt;&gt;"", TrackingWorksheet!G912&lt;=WeeklySummary!$C$7, TrackingWorksheet!H912=Lists!$D$6), 1, 0))</f>
        <v/>
      </c>
      <c r="J907" s="20" t="str">
        <f t="shared" si="211"/>
        <v/>
      </c>
      <c r="K907" s="10" t="str">
        <f>IF(B907=1,"",IF(AND(TrackingWorksheet!I912&lt;=WeeklySummary!$C$7,TrackingWorksheet!K912="YES"),0,IF(AND(AND(OR(E907="Y",F907="Y"),E907&lt;&gt;F907),G907&lt;&gt;"Y", H907&lt;&gt;"Y"), 1, 0)))</f>
        <v/>
      </c>
      <c r="L907" s="20" t="str">
        <f t="shared" si="212"/>
        <v/>
      </c>
      <c r="M907" s="10" t="str">
        <f t="shared" si="213"/>
        <v/>
      </c>
      <c r="N907" s="20" t="str">
        <f t="shared" si="214"/>
        <v/>
      </c>
      <c r="O907" s="10" t="str">
        <f>IF(B907=1,"",IF(AND(TrackingWorksheet!I912&lt;=WeeklySummary!$C$7,TrackingWorksheet!K912="YES"),0,IF(AND(AND(OR(G907="Y",H907="Y"),G907&lt;&gt;H907),E907&lt;&gt;"Y", F907&lt;&gt;"Y"), 1, 0)))</f>
        <v/>
      </c>
      <c r="P907" s="20" t="str">
        <f t="shared" si="215"/>
        <v/>
      </c>
      <c r="Q907" s="10" t="str">
        <f t="shared" si="216"/>
        <v/>
      </c>
      <c r="R907" s="10" t="str">
        <f t="shared" si="217"/>
        <v/>
      </c>
      <c r="S907" s="10" t="str">
        <f>IF(B907=1,"",IF(AND(OR(AND(TrackingWorksheet!H912=Lists!$D$7,TrackingWorksheet!H912=TrackingWorksheet!J912),TrackingWorksheet!H912&lt;&gt;TrackingWorksheet!J912),TrackingWorksheet!K912="YES",TrackingWorksheet!H912&lt;&gt;Lists!$D$6,TrackingWorksheet!G912&lt;=WeeklySummary!$C$7,TrackingWorksheet!I912&lt;=WeeklySummary!$C$7),1,0))</f>
        <v/>
      </c>
      <c r="T907" s="10" t="str">
        <f t="shared" si="218"/>
        <v/>
      </c>
      <c r="U907" s="10" t="str">
        <f>IF($B907=1,"",IF(TrackingWorksheet!$K912="YES",1, 0)*D907)</f>
        <v/>
      </c>
      <c r="V907" s="20">
        <f t="shared" si="207"/>
        <v>0</v>
      </c>
      <c r="W907" s="20">
        <f t="shared" si="208"/>
        <v>0</v>
      </c>
      <c r="X907" s="10" t="str">
        <f>IF($B907=1,"",IF(AND(TrackingWorksheet!$L912&lt;&gt;"", TrackingWorksheet!$L912&gt;=WeeklySummary!$C$6,TrackingWorksheet!$L912&lt;=WeeklySummary!$C$7,OR(TrackingWorksheet!$H912=Lists!$D$4,TrackingWorksheet!$J912=Lists!$D$4)), 1, 0))</f>
        <v/>
      </c>
      <c r="Y907" s="10" t="str">
        <f>IF($B907=1,"",IF(AND(TrackingWorksheet!$L912&lt;&gt;"", TrackingWorksheet!$L912&gt;=WeeklySummary!$C$6,TrackingWorksheet!$L912&lt;=WeeklySummary!$C$7,OR(TrackingWorksheet!$H912=Lists!$D$5,TrackingWorksheet!$J912=Lists!$D$5)), 1, 0))</f>
        <v/>
      </c>
      <c r="Z907" s="10" t="str">
        <f>IF($B907=1,"",IF(AND(TrackingWorksheet!$L912&lt;&gt;"", TrackingWorksheet!$L912&gt;=WeeklySummary!$C$6,TrackingWorksheet!$L912&lt;=WeeklySummary!$C$7,OR(TrackingWorksheet!$H912=Lists!$D$6,TrackingWorksheet!$J912=Lists!$D$6)), 1, 0))</f>
        <v/>
      </c>
      <c r="AA907" s="19" t="str">
        <f>IF(B907=1,"",IF(AND(TrackingWorksheet!M912&lt;&gt;"",TrackingWorksheet!M912&lt;=WeeklySummary!$C$7),1,0)*D907)</f>
        <v/>
      </c>
      <c r="AB907" s="19" t="str">
        <f>IF(B907=1,"",IF(AND(TrackingWorksheet!N912&lt;&gt;"",TrackingWorksheet!N912&lt;=WeeklySummary!$C$7),1,0)*D907)</f>
        <v/>
      </c>
      <c r="AC907" s="19" t="str">
        <f>IF(B907=1,"",TrackingWorksheet!T912)</f>
        <v/>
      </c>
      <c r="AD907" s="19" t="str">
        <f>IF(B907=1,"",IF(D907*AND(TrackingWorksheet!S912&gt;=Calculations!$BD$3,TrackingWorksheet!U912="",TrackingWorksheet!K912="YES"),1,0))</f>
        <v/>
      </c>
      <c r="AE907" s="19" t="str">
        <f>IF($B907=1,"",IF(AND(TrackingWorksheet!$S912&gt;$BE$3,TrackingWorksheet!$T912=Lists!$P$4),1, 0)*D907)</f>
        <v/>
      </c>
      <c r="AF907" s="19" t="str">
        <f>IF($B907=1,"",IF(AND(TrackingWorksheet!$U912&gt;$BE$3,TrackingWorksheet!$V912=Lists!$P$4),1, 0)*D907)</f>
        <v/>
      </c>
      <c r="AG907" s="19" t="str">
        <f>IF($B907=1,"",IF(AND(TrackingWorksheet!$W912&gt;$BE$3,TrackingWorksheet!$X912=Lists!$P$4),1, 0)*D907)</f>
        <v/>
      </c>
      <c r="AH907" s="19" t="str">
        <f>IF($B907=1,"",IF(AND(TrackingWorksheet!$Y912&gt;$BE$3,TrackingWorksheet!$Z912=Lists!$P$4),1, 0)*D907)</f>
        <v/>
      </c>
      <c r="AI907" s="19" t="str">
        <f>IF($B907=1,"",IF(AND(TrackingWorksheet!$AA912&gt;$BE$3,TrackingWorksheet!$AB912=Lists!$P$4),1, 0)*D907)</f>
        <v/>
      </c>
      <c r="AJ907" s="19" t="str">
        <f>IF($B907=1,"",IF(AND(TrackingWorksheet!$S912&gt;$BE$3,TrackingWorksheet!$T912=Lists!$P$5),1, 0)*D907)</f>
        <v/>
      </c>
      <c r="AK907" s="19" t="str">
        <f>IF($B907=1,"",IF(AND(TrackingWorksheet!$U912&gt;$BE$3,TrackingWorksheet!$V912=Lists!$P$5),1, 0)*D907)</f>
        <v/>
      </c>
      <c r="AL907" s="19" t="str">
        <f>IF($B907=1,"",IF(AND(TrackingWorksheet!$W912&gt;$BE$3,TrackingWorksheet!$X912=Lists!$P$5),1, 0)*D907)</f>
        <v/>
      </c>
      <c r="AM907" s="19" t="str">
        <f>IF($B907=1,"",IF(AND(TrackingWorksheet!$Y912&gt;$BE$3,TrackingWorksheet!$Z912=Lists!$P$5),1, 0)*D907)</f>
        <v/>
      </c>
      <c r="AN907" s="19" t="str">
        <f>IF($B907=1,"",IF(AND(TrackingWorksheet!$AA912&gt;$BE$3,TrackingWorksheet!$AB912=Lists!$P$5),1, 0)*D907)</f>
        <v/>
      </c>
      <c r="AO907" s="19" t="str">
        <f>IF($B907=1,"",IF(AND(TrackingWorksheet!$S912&gt;$BE$3,TrackingWorksheet!$T912=Lists!$P$6),1, 0)*D907)</f>
        <v/>
      </c>
      <c r="AP907" s="19" t="str">
        <f>IF($B907=1,"",IF(AND(TrackingWorksheet!$U912&gt;$BE$3,TrackingWorksheet!$V912=Lists!$P$6),1, 0)*D907)</f>
        <v/>
      </c>
      <c r="AQ907" s="19" t="str">
        <f>IF($B907=1,"",IF(AND(TrackingWorksheet!$W912&gt;$BE$3,TrackingWorksheet!$X912=Lists!$P$6),1, 0)*D907)</f>
        <v/>
      </c>
      <c r="AR907" s="19" t="str">
        <f>IF($B907=1,"",IF(AND(TrackingWorksheet!$Y912&gt;$BE$3,TrackingWorksheet!$Z912=Lists!$P$6),1, 0)*D907)</f>
        <v/>
      </c>
      <c r="AS907" s="19" t="str">
        <f>IF($B907=1,"",IF(AND(TrackingWorksheet!$AA912&gt;$BE$3,TrackingWorksheet!$AB912=Lists!$P$6),1, 0)*D907)</f>
        <v/>
      </c>
      <c r="AT907" s="19">
        <f t="shared" si="209"/>
        <v>0</v>
      </c>
      <c r="AU907" s="19" t="str">
        <f>IF(B907=1,"",IF(AND(TrackingWorksheet!K912="",TrackingWorksheet!M912="", TrackingWorksheet!N912="", TrackingWorksheet!S912="", TrackingWorksheet!V912="", TrackingWorksheet!W912="", TrackingWorksheet!Y912="", TrackingWorksheet!AA912="", V907=1),1,0)*D907)</f>
        <v/>
      </c>
      <c r="AV907" s="19" t="str">
        <f>IF(B907=1,"",IF(D907*AND(TrackingWorksheet!U912&gt;Calculations!$BE$3,TrackingWorksheet!K912="YES"),1,0))</f>
        <v/>
      </c>
      <c r="AW907" s="19" t="str">
        <f>IF(B907=1,"",IF(D907*AND(TrackingWorksheet!W912&gt;Calculations!$BE$3,TrackingWorksheet!K912="YES"),1,0))</f>
        <v/>
      </c>
      <c r="AX907" s="19">
        <f t="shared" si="210"/>
        <v>0</v>
      </c>
      <c r="AY907" s="19">
        <f t="shared" si="206"/>
        <v>0</v>
      </c>
      <c r="AZ907" s="27" t="str">
        <f>IF(B907=1,"",IF(TrackingWorksheet!Q912="","",TrackingWorksheet!Q912))</f>
        <v/>
      </c>
      <c r="BB907" s="4"/>
      <c r="BC907" s="4"/>
      <c r="BD907" s="4"/>
      <c r="BE907" s="4"/>
      <c r="BF907" s="4"/>
      <c r="BG907" s="4" t="str">
        <f>IF(B907=1,"",IF(AND(N907=1,TrackingWorksheet!$I912+14&lt;=WeeklySummary!$C$7),1,0))</f>
        <v/>
      </c>
      <c r="BH907" s="4" t="str">
        <f>IF(B907=1,"",IF(AND(R907=1,TrackingWorksheet!$I912+14&lt;=WeeklySummary!$C$7),1,0))</f>
        <v/>
      </c>
      <c r="BI907" s="4" t="str">
        <f>IF(B907=1,"",IF(AND(J907=1,TrackingWorksheet!$G912+14&lt;=WeeklySummary!$C$7),1,0))</f>
        <v/>
      </c>
      <c r="BJ907" s="4" t="str">
        <f>IF(B907=1,"",IF(AND(T907=1,TrackingWorksheet!$I912+14&lt;=WeeklySummary!$C$7),1,0))</f>
        <v/>
      </c>
      <c r="BK907" s="4" t="str">
        <f>IF(B907=1,"",IF(AND(T907=1,TrackingWorksheet!$G912+14&lt;=WeeklySummary!$C$7),1,0))</f>
        <v/>
      </c>
      <c r="BL907" s="4">
        <f t="shared" si="219"/>
        <v>0</v>
      </c>
    </row>
    <row r="908" spans="2:64" x14ac:dyDescent="0.25">
      <c r="B908" s="27">
        <f>IF(AND(ISBLANK(TrackingWorksheet!B913),ISBLANK(TrackingWorksheet!C913),ISBLANK(TrackingWorksheet!G913),ISBLANK(TrackingWorksheet!H913),
ISBLANK(TrackingWorksheet!I913),ISBLANK(TrackingWorksheet!J913),ISBLANK(TrackingWorksheet!M913),
ISBLANK(TrackingWorksheet!N915)),1,0)</f>
        <v>1</v>
      </c>
      <c r="C908" s="12" t="str">
        <f>IF(B908=1,"",TrackingWorksheet!F913)</f>
        <v/>
      </c>
      <c r="D908" s="20" t="str">
        <f>IF(B908=1,"",IF(AND(TrackingWorksheet!B913&lt;&gt;"",TrackingWorksheet!B913&lt;=WeeklySummary!$C$7,OR(TrackingWorksheet!C913="",TrackingWorksheet!C913&gt;=WeeklySummary!$C$6)),1,0))</f>
        <v/>
      </c>
      <c r="E908" s="10" t="str">
        <f>IF(B908=1,"",IF(AND(TrackingWorksheet!G913 &lt;&gt;"",TrackingWorksheet!G913&lt;=WeeklySummary!$C$7, TrackingWorksheet!H913=Lists!$D$4), "Y", "N"))</f>
        <v/>
      </c>
      <c r="F908" s="10" t="str">
        <f>IF(B908=1,"",IF(AND(TrackingWorksheet!I913 &lt;&gt;"", TrackingWorksheet!I913&lt;=WeeklySummary!$C$7, TrackingWorksheet!J913=Lists!$D$4), "Y", "N"))</f>
        <v/>
      </c>
      <c r="G908" s="10" t="str">
        <f>IF(B908=1,"",IF(AND(TrackingWorksheet!G913 &lt;&gt;"",TrackingWorksheet!G913&lt;=WeeklySummary!$C$7, TrackingWorksheet!H913=Lists!$D$5), "Y", "N"))</f>
        <v/>
      </c>
      <c r="H908" s="10" t="str">
        <f>IF(B908=1,"",IF(AND(TrackingWorksheet!I913 &lt;&gt;"", TrackingWorksheet!I913&lt;=WeeklySummary!$C$7, TrackingWorksheet!J913=Lists!$D$5), "Y", "N"))</f>
        <v/>
      </c>
      <c r="I908" s="20" t="str">
        <f>IF(B908=1,"",IF(AND(TrackingWorksheet!G913 &lt;&gt;"", TrackingWorksheet!G913&lt;=WeeklySummary!$C$7, TrackingWorksheet!H913=Lists!$D$6), 1, 0))</f>
        <v/>
      </c>
      <c r="J908" s="20" t="str">
        <f t="shared" si="211"/>
        <v/>
      </c>
      <c r="K908" s="10" t="str">
        <f>IF(B908=1,"",IF(AND(TrackingWorksheet!I913&lt;=WeeklySummary!$C$7,TrackingWorksheet!K913="YES"),0,IF(AND(AND(OR(E908="Y",F908="Y"),E908&lt;&gt;F908),G908&lt;&gt;"Y", H908&lt;&gt;"Y"), 1, 0)))</f>
        <v/>
      </c>
      <c r="L908" s="20" t="str">
        <f t="shared" si="212"/>
        <v/>
      </c>
      <c r="M908" s="10" t="str">
        <f t="shared" si="213"/>
        <v/>
      </c>
      <c r="N908" s="20" t="str">
        <f t="shared" si="214"/>
        <v/>
      </c>
      <c r="O908" s="10" t="str">
        <f>IF(B908=1,"",IF(AND(TrackingWorksheet!I913&lt;=WeeklySummary!$C$7,TrackingWorksheet!K913="YES"),0,IF(AND(AND(OR(G908="Y",H908="Y"),G908&lt;&gt;H908),E908&lt;&gt;"Y", F908&lt;&gt;"Y"), 1, 0)))</f>
        <v/>
      </c>
      <c r="P908" s="20" t="str">
        <f t="shared" si="215"/>
        <v/>
      </c>
      <c r="Q908" s="10" t="str">
        <f t="shared" si="216"/>
        <v/>
      </c>
      <c r="R908" s="10" t="str">
        <f t="shared" si="217"/>
        <v/>
      </c>
      <c r="S908" s="10" t="str">
        <f>IF(B908=1,"",IF(AND(OR(AND(TrackingWorksheet!H913=Lists!$D$7,TrackingWorksheet!H913=TrackingWorksheet!J913),TrackingWorksheet!H913&lt;&gt;TrackingWorksheet!J913),TrackingWorksheet!K913="YES",TrackingWorksheet!H913&lt;&gt;Lists!$D$6,TrackingWorksheet!G913&lt;=WeeklySummary!$C$7,TrackingWorksheet!I913&lt;=WeeklySummary!$C$7),1,0))</f>
        <v/>
      </c>
      <c r="T908" s="10" t="str">
        <f t="shared" si="218"/>
        <v/>
      </c>
      <c r="U908" s="10" t="str">
        <f>IF($B908=1,"",IF(TrackingWorksheet!$K913="YES",1, 0)*D908)</f>
        <v/>
      </c>
      <c r="V908" s="20">
        <f t="shared" si="207"/>
        <v>0</v>
      </c>
      <c r="W908" s="20">
        <f t="shared" si="208"/>
        <v>0</v>
      </c>
      <c r="X908" s="10" t="str">
        <f>IF($B908=1,"",IF(AND(TrackingWorksheet!$L913&lt;&gt;"", TrackingWorksheet!$L913&gt;=WeeklySummary!$C$6,TrackingWorksheet!$L913&lt;=WeeklySummary!$C$7,OR(TrackingWorksheet!$H913=Lists!$D$4,TrackingWorksheet!$J913=Lists!$D$4)), 1, 0))</f>
        <v/>
      </c>
      <c r="Y908" s="10" t="str">
        <f>IF($B908=1,"",IF(AND(TrackingWorksheet!$L913&lt;&gt;"", TrackingWorksheet!$L913&gt;=WeeklySummary!$C$6,TrackingWorksheet!$L913&lt;=WeeklySummary!$C$7,OR(TrackingWorksheet!$H913=Lists!$D$5,TrackingWorksheet!$J913=Lists!$D$5)), 1, 0))</f>
        <v/>
      </c>
      <c r="Z908" s="10" t="str">
        <f>IF($B908=1,"",IF(AND(TrackingWorksheet!$L913&lt;&gt;"", TrackingWorksheet!$L913&gt;=WeeklySummary!$C$6,TrackingWorksheet!$L913&lt;=WeeklySummary!$C$7,OR(TrackingWorksheet!$H913=Lists!$D$6,TrackingWorksheet!$J913=Lists!$D$6)), 1, 0))</f>
        <v/>
      </c>
      <c r="AA908" s="19" t="str">
        <f>IF(B908=1,"",IF(AND(TrackingWorksheet!M913&lt;&gt;"",TrackingWorksheet!M913&lt;=WeeklySummary!$C$7),1,0)*D908)</f>
        <v/>
      </c>
      <c r="AB908" s="19" t="str">
        <f>IF(B908=1,"",IF(AND(TrackingWorksheet!N913&lt;&gt;"",TrackingWorksheet!N913&lt;=WeeklySummary!$C$7),1,0)*D908)</f>
        <v/>
      </c>
      <c r="AC908" s="19" t="str">
        <f>IF(B908=1,"",TrackingWorksheet!T913)</f>
        <v/>
      </c>
      <c r="AD908" s="19" t="str">
        <f>IF(B908=1,"",IF(D908*AND(TrackingWorksheet!S913&gt;=Calculations!$BD$3,TrackingWorksheet!U913="",TrackingWorksheet!K913="YES"),1,0))</f>
        <v/>
      </c>
      <c r="AE908" s="19" t="str">
        <f>IF($B908=1,"",IF(AND(TrackingWorksheet!$S913&gt;$BE$3,TrackingWorksheet!$T913=Lists!$P$4),1, 0)*D908)</f>
        <v/>
      </c>
      <c r="AF908" s="19" t="str">
        <f>IF($B908=1,"",IF(AND(TrackingWorksheet!$U913&gt;$BE$3,TrackingWorksheet!$V913=Lists!$P$4),1, 0)*D908)</f>
        <v/>
      </c>
      <c r="AG908" s="19" t="str">
        <f>IF($B908=1,"",IF(AND(TrackingWorksheet!$W913&gt;$BE$3,TrackingWorksheet!$X913=Lists!$P$4),1, 0)*D908)</f>
        <v/>
      </c>
      <c r="AH908" s="19" t="str">
        <f>IF($B908=1,"",IF(AND(TrackingWorksheet!$Y913&gt;$BE$3,TrackingWorksheet!$Z913=Lists!$P$4),1, 0)*D908)</f>
        <v/>
      </c>
      <c r="AI908" s="19" t="str">
        <f>IF($B908=1,"",IF(AND(TrackingWorksheet!$AA913&gt;$BE$3,TrackingWorksheet!$AB913=Lists!$P$4),1, 0)*D908)</f>
        <v/>
      </c>
      <c r="AJ908" s="19" t="str">
        <f>IF($B908=1,"",IF(AND(TrackingWorksheet!$S913&gt;$BE$3,TrackingWorksheet!$T913=Lists!$P$5),1, 0)*D908)</f>
        <v/>
      </c>
      <c r="AK908" s="19" t="str">
        <f>IF($B908=1,"",IF(AND(TrackingWorksheet!$U913&gt;$BE$3,TrackingWorksheet!$V913=Lists!$P$5),1, 0)*D908)</f>
        <v/>
      </c>
      <c r="AL908" s="19" t="str">
        <f>IF($B908=1,"",IF(AND(TrackingWorksheet!$W913&gt;$BE$3,TrackingWorksheet!$X913=Lists!$P$5),1, 0)*D908)</f>
        <v/>
      </c>
      <c r="AM908" s="19" t="str">
        <f>IF($B908=1,"",IF(AND(TrackingWorksheet!$Y913&gt;$BE$3,TrackingWorksheet!$Z913=Lists!$P$5),1, 0)*D908)</f>
        <v/>
      </c>
      <c r="AN908" s="19" t="str">
        <f>IF($B908=1,"",IF(AND(TrackingWorksheet!$AA913&gt;$BE$3,TrackingWorksheet!$AB913=Lists!$P$5),1, 0)*D908)</f>
        <v/>
      </c>
      <c r="AO908" s="19" t="str">
        <f>IF($B908=1,"",IF(AND(TrackingWorksheet!$S913&gt;$BE$3,TrackingWorksheet!$T913=Lists!$P$6),1, 0)*D908)</f>
        <v/>
      </c>
      <c r="AP908" s="19" t="str">
        <f>IF($B908=1,"",IF(AND(TrackingWorksheet!$U913&gt;$BE$3,TrackingWorksheet!$V913=Lists!$P$6),1, 0)*D908)</f>
        <v/>
      </c>
      <c r="AQ908" s="19" t="str">
        <f>IF($B908=1,"",IF(AND(TrackingWorksheet!$W913&gt;$BE$3,TrackingWorksheet!$X913=Lists!$P$6),1, 0)*D908)</f>
        <v/>
      </c>
      <c r="AR908" s="19" t="str">
        <f>IF($B908=1,"",IF(AND(TrackingWorksheet!$Y913&gt;$BE$3,TrackingWorksheet!$Z913=Lists!$P$6),1, 0)*D908)</f>
        <v/>
      </c>
      <c r="AS908" s="19" t="str">
        <f>IF($B908=1,"",IF(AND(TrackingWorksheet!$AA913&gt;$BE$3,TrackingWorksheet!$AB913=Lists!$P$6),1, 0)*D908)</f>
        <v/>
      </c>
      <c r="AT908" s="19">
        <f t="shared" si="209"/>
        <v>0</v>
      </c>
      <c r="AU908" s="19" t="str">
        <f>IF(B908=1,"",IF(AND(TrackingWorksheet!K913="",TrackingWorksheet!M913="", TrackingWorksheet!N913="", TrackingWorksheet!S913="", TrackingWorksheet!V913="", TrackingWorksheet!W913="", TrackingWorksheet!Y913="", TrackingWorksheet!AA913="", V908=1),1,0)*D908)</f>
        <v/>
      </c>
      <c r="AV908" s="19" t="str">
        <f>IF(B908=1,"",IF(D908*AND(TrackingWorksheet!U913&gt;Calculations!$BE$3,TrackingWorksheet!K913="YES"),1,0))</f>
        <v/>
      </c>
      <c r="AW908" s="19" t="str">
        <f>IF(B908=1,"",IF(D908*AND(TrackingWorksheet!W913&gt;Calculations!$BE$3,TrackingWorksheet!K913="YES"),1,0))</f>
        <v/>
      </c>
      <c r="AX908" s="19">
        <f t="shared" si="210"/>
        <v>0</v>
      </c>
      <c r="AY908" s="19">
        <f t="shared" si="206"/>
        <v>0</v>
      </c>
      <c r="AZ908" s="27" t="str">
        <f>IF(B908=1,"",IF(TrackingWorksheet!Q913="","",TrackingWorksheet!Q913))</f>
        <v/>
      </c>
      <c r="BB908" s="4"/>
      <c r="BC908" s="4"/>
      <c r="BD908" s="4"/>
      <c r="BE908" s="4"/>
      <c r="BF908" s="4"/>
      <c r="BG908" s="4" t="str">
        <f>IF(B908=1,"",IF(AND(N908=1,TrackingWorksheet!$I913+14&lt;=WeeklySummary!$C$7),1,0))</f>
        <v/>
      </c>
      <c r="BH908" s="4" t="str">
        <f>IF(B908=1,"",IF(AND(R908=1,TrackingWorksheet!$I913+14&lt;=WeeklySummary!$C$7),1,0))</f>
        <v/>
      </c>
      <c r="BI908" s="4" t="str">
        <f>IF(B908=1,"",IF(AND(J908=1,TrackingWorksheet!$G913+14&lt;=WeeklySummary!$C$7),1,0))</f>
        <v/>
      </c>
      <c r="BJ908" s="4" t="str">
        <f>IF(B908=1,"",IF(AND(T908=1,TrackingWorksheet!$I913+14&lt;=WeeklySummary!$C$7),1,0))</f>
        <v/>
      </c>
      <c r="BK908" s="4" t="str">
        <f>IF(B908=1,"",IF(AND(T908=1,TrackingWorksheet!$G913+14&lt;=WeeklySummary!$C$7),1,0))</f>
        <v/>
      </c>
      <c r="BL908" s="4">
        <f t="shared" si="219"/>
        <v>0</v>
      </c>
    </row>
    <row r="909" spans="2:64" x14ac:dyDescent="0.25">
      <c r="B909" s="27">
        <f>IF(AND(ISBLANK(TrackingWorksheet!B914),ISBLANK(TrackingWorksheet!C914),ISBLANK(TrackingWorksheet!G914),ISBLANK(TrackingWorksheet!H914),
ISBLANK(TrackingWorksheet!I914),ISBLANK(TrackingWorksheet!J914),ISBLANK(TrackingWorksheet!M914),
ISBLANK(TrackingWorksheet!N916)),1,0)</f>
        <v>1</v>
      </c>
      <c r="C909" s="12" t="str">
        <f>IF(B909=1,"",TrackingWorksheet!F914)</f>
        <v/>
      </c>
      <c r="D909" s="20" t="str">
        <f>IF(B909=1,"",IF(AND(TrackingWorksheet!B914&lt;&gt;"",TrackingWorksheet!B914&lt;=WeeklySummary!$C$7,OR(TrackingWorksheet!C914="",TrackingWorksheet!C914&gt;=WeeklySummary!$C$6)),1,0))</f>
        <v/>
      </c>
      <c r="E909" s="10" t="str">
        <f>IF(B909=1,"",IF(AND(TrackingWorksheet!G914 &lt;&gt;"",TrackingWorksheet!G914&lt;=WeeklySummary!$C$7, TrackingWorksheet!H914=Lists!$D$4), "Y", "N"))</f>
        <v/>
      </c>
      <c r="F909" s="10" t="str">
        <f>IF(B909=1,"",IF(AND(TrackingWorksheet!I914 &lt;&gt;"", TrackingWorksheet!I914&lt;=WeeklySummary!$C$7, TrackingWorksheet!J914=Lists!$D$4), "Y", "N"))</f>
        <v/>
      </c>
      <c r="G909" s="10" t="str">
        <f>IF(B909=1,"",IF(AND(TrackingWorksheet!G914 &lt;&gt;"",TrackingWorksheet!G914&lt;=WeeklySummary!$C$7, TrackingWorksheet!H914=Lists!$D$5), "Y", "N"))</f>
        <v/>
      </c>
      <c r="H909" s="10" t="str">
        <f>IF(B909=1,"",IF(AND(TrackingWorksheet!I914 &lt;&gt;"", TrackingWorksheet!I914&lt;=WeeklySummary!$C$7, TrackingWorksheet!J914=Lists!$D$5), "Y", "N"))</f>
        <v/>
      </c>
      <c r="I909" s="20" t="str">
        <f>IF(B909=1,"",IF(AND(TrackingWorksheet!G914 &lt;&gt;"", TrackingWorksheet!G914&lt;=WeeklySummary!$C$7, TrackingWorksheet!H914=Lists!$D$6), 1, 0))</f>
        <v/>
      </c>
      <c r="J909" s="20" t="str">
        <f t="shared" si="211"/>
        <v/>
      </c>
      <c r="K909" s="10" t="str">
        <f>IF(B909=1,"",IF(AND(TrackingWorksheet!I914&lt;=WeeklySummary!$C$7,TrackingWorksheet!K914="YES"),0,IF(AND(AND(OR(E909="Y",F909="Y"),E909&lt;&gt;F909),G909&lt;&gt;"Y", H909&lt;&gt;"Y"), 1, 0)))</f>
        <v/>
      </c>
      <c r="L909" s="20" t="str">
        <f t="shared" si="212"/>
        <v/>
      </c>
      <c r="M909" s="10" t="str">
        <f t="shared" si="213"/>
        <v/>
      </c>
      <c r="N909" s="20" t="str">
        <f t="shared" si="214"/>
        <v/>
      </c>
      <c r="O909" s="10" t="str">
        <f>IF(B909=1,"",IF(AND(TrackingWorksheet!I914&lt;=WeeklySummary!$C$7,TrackingWorksheet!K914="YES"),0,IF(AND(AND(OR(G909="Y",H909="Y"),G909&lt;&gt;H909),E909&lt;&gt;"Y", F909&lt;&gt;"Y"), 1, 0)))</f>
        <v/>
      </c>
      <c r="P909" s="20" t="str">
        <f t="shared" si="215"/>
        <v/>
      </c>
      <c r="Q909" s="10" t="str">
        <f t="shared" si="216"/>
        <v/>
      </c>
      <c r="R909" s="10" t="str">
        <f t="shared" si="217"/>
        <v/>
      </c>
      <c r="S909" s="10" t="str">
        <f>IF(B909=1,"",IF(AND(OR(AND(TrackingWorksheet!H914=Lists!$D$7,TrackingWorksheet!H914=TrackingWorksheet!J914),TrackingWorksheet!H914&lt;&gt;TrackingWorksheet!J914),TrackingWorksheet!K914="YES",TrackingWorksheet!H914&lt;&gt;Lists!$D$6,TrackingWorksheet!G914&lt;=WeeklySummary!$C$7,TrackingWorksheet!I914&lt;=WeeklySummary!$C$7),1,0))</f>
        <v/>
      </c>
      <c r="T909" s="10" t="str">
        <f t="shared" si="218"/>
        <v/>
      </c>
      <c r="U909" s="10" t="str">
        <f>IF($B909=1,"",IF(TrackingWorksheet!$K914="YES",1, 0)*D909)</f>
        <v/>
      </c>
      <c r="V909" s="20">
        <f t="shared" si="207"/>
        <v>0</v>
      </c>
      <c r="W909" s="20">
        <f t="shared" si="208"/>
        <v>0</v>
      </c>
      <c r="X909" s="10" t="str">
        <f>IF($B909=1,"",IF(AND(TrackingWorksheet!$L914&lt;&gt;"", TrackingWorksheet!$L914&gt;=WeeklySummary!$C$6,TrackingWorksheet!$L914&lt;=WeeklySummary!$C$7,OR(TrackingWorksheet!$H914=Lists!$D$4,TrackingWorksheet!$J914=Lists!$D$4)), 1, 0))</f>
        <v/>
      </c>
      <c r="Y909" s="10" t="str">
        <f>IF($B909=1,"",IF(AND(TrackingWorksheet!$L914&lt;&gt;"", TrackingWorksheet!$L914&gt;=WeeklySummary!$C$6,TrackingWorksheet!$L914&lt;=WeeklySummary!$C$7,OR(TrackingWorksheet!$H914=Lists!$D$5,TrackingWorksheet!$J914=Lists!$D$5)), 1, 0))</f>
        <v/>
      </c>
      <c r="Z909" s="10" t="str">
        <f>IF($B909=1,"",IF(AND(TrackingWorksheet!$L914&lt;&gt;"", TrackingWorksheet!$L914&gt;=WeeklySummary!$C$6,TrackingWorksheet!$L914&lt;=WeeklySummary!$C$7,OR(TrackingWorksheet!$H914=Lists!$D$6,TrackingWorksheet!$J914=Lists!$D$6)), 1, 0))</f>
        <v/>
      </c>
      <c r="AA909" s="19" t="str">
        <f>IF(B909=1,"",IF(AND(TrackingWorksheet!M914&lt;&gt;"",TrackingWorksheet!M914&lt;=WeeklySummary!$C$7),1,0)*D909)</f>
        <v/>
      </c>
      <c r="AB909" s="19" t="str">
        <f>IF(B909=1,"",IF(AND(TrackingWorksheet!N914&lt;&gt;"",TrackingWorksheet!N914&lt;=WeeklySummary!$C$7),1,0)*D909)</f>
        <v/>
      </c>
      <c r="AC909" s="19" t="str">
        <f>IF(B909=1,"",TrackingWorksheet!T914)</f>
        <v/>
      </c>
      <c r="AD909" s="19" t="str">
        <f>IF(B909=1,"",IF(D909*AND(TrackingWorksheet!S914&gt;=Calculations!$BD$3,TrackingWorksheet!U914="",TrackingWorksheet!K914="YES"),1,0))</f>
        <v/>
      </c>
      <c r="AE909" s="19" t="str">
        <f>IF($B909=1,"",IF(AND(TrackingWorksheet!$S914&gt;$BE$3,TrackingWorksheet!$T914=Lists!$P$4),1, 0)*D909)</f>
        <v/>
      </c>
      <c r="AF909" s="19" t="str">
        <f>IF($B909=1,"",IF(AND(TrackingWorksheet!$U914&gt;$BE$3,TrackingWorksheet!$V914=Lists!$P$4),1, 0)*D909)</f>
        <v/>
      </c>
      <c r="AG909" s="19" t="str">
        <f>IF($B909=1,"",IF(AND(TrackingWorksheet!$W914&gt;$BE$3,TrackingWorksheet!$X914=Lists!$P$4),1, 0)*D909)</f>
        <v/>
      </c>
      <c r="AH909" s="19" t="str">
        <f>IF($B909=1,"",IF(AND(TrackingWorksheet!$Y914&gt;$BE$3,TrackingWorksheet!$Z914=Lists!$P$4),1, 0)*D909)</f>
        <v/>
      </c>
      <c r="AI909" s="19" t="str">
        <f>IF($B909=1,"",IF(AND(TrackingWorksheet!$AA914&gt;$BE$3,TrackingWorksheet!$AB914=Lists!$P$4),1, 0)*D909)</f>
        <v/>
      </c>
      <c r="AJ909" s="19" t="str">
        <f>IF($B909=1,"",IF(AND(TrackingWorksheet!$S914&gt;$BE$3,TrackingWorksheet!$T914=Lists!$P$5),1, 0)*D909)</f>
        <v/>
      </c>
      <c r="AK909" s="19" t="str">
        <f>IF($B909=1,"",IF(AND(TrackingWorksheet!$U914&gt;$BE$3,TrackingWorksheet!$V914=Lists!$P$5),1, 0)*D909)</f>
        <v/>
      </c>
      <c r="AL909" s="19" t="str">
        <f>IF($B909=1,"",IF(AND(TrackingWorksheet!$W914&gt;$BE$3,TrackingWorksheet!$X914=Lists!$P$5),1, 0)*D909)</f>
        <v/>
      </c>
      <c r="AM909" s="19" t="str">
        <f>IF($B909=1,"",IF(AND(TrackingWorksheet!$Y914&gt;$BE$3,TrackingWorksheet!$Z914=Lists!$P$5),1, 0)*D909)</f>
        <v/>
      </c>
      <c r="AN909" s="19" t="str">
        <f>IF($B909=1,"",IF(AND(TrackingWorksheet!$AA914&gt;$BE$3,TrackingWorksheet!$AB914=Lists!$P$5),1, 0)*D909)</f>
        <v/>
      </c>
      <c r="AO909" s="19" t="str">
        <f>IF($B909=1,"",IF(AND(TrackingWorksheet!$S914&gt;$BE$3,TrackingWorksheet!$T914=Lists!$P$6),1, 0)*D909)</f>
        <v/>
      </c>
      <c r="AP909" s="19" t="str">
        <f>IF($B909=1,"",IF(AND(TrackingWorksheet!$U914&gt;$BE$3,TrackingWorksheet!$V914=Lists!$P$6),1, 0)*D909)</f>
        <v/>
      </c>
      <c r="AQ909" s="19" t="str">
        <f>IF($B909=1,"",IF(AND(TrackingWorksheet!$W914&gt;$BE$3,TrackingWorksheet!$X914=Lists!$P$6),1, 0)*D909)</f>
        <v/>
      </c>
      <c r="AR909" s="19" t="str">
        <f>IF($B909=1,"",IF(AND(TrackingWorksheet!$Y914&gt;$BE$3,TrackingWorksheet!$Z914=Lists!$P$6),1, 0)*D909)</f>
        <v/>
      </c>
      <c r="AS909" s="19" t="str">
        <f>IF($B909=1,"",IF(AND(TrackingWorksheet!$AA914&gt;$BE$3,TrackingWorksheet!$AB914=Lists!$P$6),1, 0)*D909)</f>
        <v/>
      </c>
      <c r="AT909" s="19">
        <f t="shared" si="209"/>
        <v>0</v>
      </c>
      <c r="AU909" s="19" t="str">
        <f>IF(B909=1,"",IF(AND(TrackingWorksheet!K914="",TrackingWorksheet!M914="", TrackingWorksheet!N914="", TrackingWorksheet!S914="", TrackingWorksheet!V914="", TrackingWorksheet!W914="", TrackingWorksheet!Y914="", TrackingWorksheet!AA914="", V909=1),1,0)*D909)</f>
        <v/>
      </c>
      <c r="AV909" s="19" t="str">
        <f>IF(B909=1,"",IF(D909*AND(TrackingWorksheet!U914&gt;Calculations!$BE$3,TrackingWorksheet!K914="YES"),1,0))</f>
        <v/>
      </c>
      <c r="AW909" s="19" t="str">
        <f>IF(B909=1,"",IF(D909*AND(TrackingWorksheet!W914&gt;Calculations!$BE$3,TrackingWorksheet!K914="YES"),1,0))</f>
        <v/>
      </c>
      <c r="AX909" s="19">
        <f t="shared" si="210"/>
        <v>0</v>
      </c>
      <c r="AY909" s="19">
        <f t="shared" si="206"/>
        <v>0</v>
      </c>
      <c r="AZ909" s="27" t="str">
        <f>IF(B909=1,"",IF(TrackingWorksheet!Q914="","",TrackingWorksheet!Q914))</f>
        <v/>
      </c>
      <c r="BB909" s="4"/>
      <c r="BC909" s="4"/>
      <c r="BD909" s="4"/>
      <c r="BE909" s="4"/>
      <c r="BF909" s="4"/>
      <c r="BG909" s="4" t="str">
        <f>IF(B909=1,"",IF(AND(N909=1,TrackingWorksheet!$I914+14&lt;=WeeklySummary!$C$7),1,0))</f>
        <v/>
      </c>
      <c r="BH909" s="4" t="str">
        <f>IF(B909=1,"",IF(AND(R909=1,TrackingWorksheet!$I914+14&lt;=WeeklySummary!$C$7),1,0))</f>
        <v/>
      </c>
      <c r="BI909" s="4" t="str">
        <f>IF(B909=1,"",IF(AND(J909=1,TrackingWorksheet!$G914+14&lt;=WeeklySummary!$C$7),1,0))</f>
        <v/>
      </c>
      <c r="BJ909" s="4" t="str">
        <f>IF(B909=1,"",IF(AND(T909=1,TrackingWorksheet!$I914+14&lt;=WeeklySummary!$C$7),1,0))</f>
        <v/>
      </c>
      <c r="BK909" s="4" t="str">
        <f>IF(B909=1,"",IF(AND(T909=1,TrackingWorksheet!$G914+14&lt;=WeeklySummary!$C$7),1,0))</f>
        <v/>
      </c>
      <c r="BL909" s="4">
        <f t="shared" si="219"/>
        <v>0</v>
      </c>
    </row>
    <row r="910" spans="2:64" x14ac:dyDescent="0.25">
      <c r="B910" s="27">
        <f>IF(AND(ISBLANK(TrackingWorksheet!B915),ISBLANK(TrackingWorksheet!C915),ISBLANK(TrackingWorksheet!G915),ISBLANK(TrackingWorksheet!H915),
ISBLANK(TrackingWorksheet!I915),ISBLANK(TrackingWorksheet!J915),ISBLANK(TrackingWorksheet!M915),
ISBLANK(TrackingWorksheet!N917)),1,0)</f>
        <v>1</v>
      </c>
      <c r="C910" s="12" t="str">
        <f>IF(B910=1,"",TrackingWorksheet!F915)</f>
        <v/>
      </c>
      <c r="D910" s="20" t="str">
        <f>IF(B910=1,"",IF(AND(TrackingWorksheet!B915&lt;&gt;"",TrackingWorksheet!B915&lt;=WeeklySummary!$C$7,OR(TrackingWorksheet!C915="",TrackingWorksheet!C915&gt;=WeeklySummary!$C$6)),1,0))</f>
        <v/>
      </c>
      <c r="E910" s="10" t="str">
        <f>IF(B910=1,"",IF(AND(TrackingWorksheet!G915 &lt;&gt;"",TrackingWorksheet!G915&lt;=WeeklySummary!$C$7, TrackingWorksheet!H915=Lists!$D$4), "Y", "N"))</f>
        <v/>
      </c>
      <c r="F910" s="10" t="str">
        <f>IF(B910=1,"",IF(AND(TrackingWorksheet!I915 &lt;&gt;"", TrackingWorksheet!I915&lt;=WeeklySummary!$C$7, TrackingWorksheet!J915=Lists!$D$4), "Y", "N"))</f>
        <v/>
      </c>
      <c r="G910" s="10" t="str">
        <f>IF(B910=1,"",IF(AND(TrackingWorksheet!G915 &lt;&gt;"",TrackingWorksheet!G915&lt;=WeeklySummary!$C$7, TrackingWorksheet!H915=Lists!$D$5), "Y", "N"))</f>
        <v/>
      </c>
      <c r="H910" s="10" t="str">
        <f>IF(B910=1,"",IF(AND(TrackingWorksheet!I915 &lt;&gt;"", TrackingWorksheet!I915&lt;=WeeklySummary!$C$7, TrackingWorksheet!J915=Lists!$D$5), "Y", "N"))</f>
        <v/>
      </c>
      <c r="I910" s="20" t="str">
        <f>IF(B910=1,"",IF(AND(TrackingWorksheet!G915 &lt;&gt;"", TrackingWorksheet!G915&lt;=WeeklySummary!$C$7, TrackingWorksheet!H915=Lists!$D$6), 1, 0))</f>
        <v/>
      </c>
      <c r="J910" s="20" t="str">
        <f t="shared" si="211"/>
        <v/>
      </c>
      <c r="K910" s="10" t="str">
        <f>IF(B910=1,"",IF(AND(TrackingWorksheet!I915&lt;=WeeklySummary!$C$7,TrackingWorksheet!K915="YES"),0,IF(AND(AND(OR(E910="Y",F910="Y"),E910&lt;&gt;F910),G910&lt;&gt;"Y", H910&lt;&gt;"Y"), 1, 0)))</f>
        <v/>
      </c>
      <c r="L910" s="20" t="str">
        <f t="shared" si="212"/>
        <v/>
      </c>
      <c r="M910" s="10" t="str">
        <f t="shared" si="213"/>
        <v/>
      </c>
      <c r="N910" s="20" t="str">
        <f t="shared" si="214"/>
        <v/>
      </c>
      <c r="O910" s="10" t="str">
        <f>IF(B910=1,"",IF(AND(TrackingWorksheet!I915&lt;=WeeklySummary!$C$7,TrackingWorksheet!K915="YES"),0,IF(AND(AND(OR(G910="Y",H910="Y"),G910&lt;&gt;H910),E910&lt;&gt;"Y", F910&lt;&gt;"Y"), 1, 0)))</f>
        <v/>
      </c>
      <c r="P910" s="20" t="str">
        <f t="shared" si="215"/>
        <v/>
      </c>
      <c r="Q910" s="10" t="str">
        <f t="shared" si="216"/>
        <v/>
      </c>
      <c r="R910" s="10" t="str">
        <f t="shared" si="217"/>
        <v/>
      </c>
      <c r="S910" s="10" t="str">
        <f>IF(B910=1,"",IF(AND(OR(AND(TrackingWorksheet!H915=Lists!$D$7,TrackingWorksheet!H915=TrackingWorksheet!J915),TrackingWorksheet!H915&lt;&gt;TrackingWorksheet!J915),TrackingWorksheet!K915="YES",TrackingWorksheet!H915&lt;&gt;Lists!$D$6,TrackingWorksheet!G915&lt;=WeeklySummary!$C$7,TrackingWorksheet!I915&lt;=WeeklySummary!$C$7),1,0))</f>
        <v/>
      </c>
      <c r="T910" s="10" t="str">
        <f t="shared" si="218"/>
        <v/>
      </c>
      <c r="U910" s="10" t="str">
        <f>IF($B910=1,"",IF(TrackingWorksheet!$K915="YES",1, 0)*D910)</f>
        <v/>
      </c>
      <c r="V910" s="20">
        <f t="shared" si="207"/>
        <v>0</v>
      </c>
      <c r="W910" s="20">
        <f t="shared" si="208"/>
        <v>0</v>
      </c>
      <c r="X910" s="10" t="str">
        <f>IF($B910=1,"",IF(AND(TrackingWorksheet!$L915&lt;&gt;"", TrackingWorksheet!$L915&gt;=WeeklySummary!$C$6,TrackingWorksheet!$L915&lt;=WeeklySummary!$C$7,OR(TrackingWorksheet!$H915=Lists!$D$4,TrackingWorksheet!$J915=Lists!$D$4)), 1, 0))</f>
        <v/>
      </c>
      <c r="Y910" s="10" t="str">
        <f>IF($B910=1,"",IF(AND(TrackingWorksheet!$L915&lt;&gt;"", TrackingWorksheet!$L915&gt;=WeeklySummary!$C$6,TrackingWorksheet!$L915&lt;=WeeklySummary!$C$7,OR(TrackingWorksheet!$H915=Lists!$D$5,TrackingWorksheet!$J915=Lists!$D$5)), 1, 0))</f>
        <v/>
      </c>
      <c r="Z910" s="10" t="str">
        <f>IF($B910=1,"",IF(AND(TrackingWorksheet!$L915&lt;&gt;"", TrackingWorksheet!$L915&gt;=WeeklySummary!$C$6,TrackingWorksheet!$L915&lt;=WeeklySummary!$C$7,OR(TrackingWorksheet!$H915=Lists!$D$6,TrackingWorksheet!$J915=Lists!$D$6)), 1, 0))</f>
        <v/>
      </c>
      <c r="AA910" s="19" t="str">
        <f>IF(B910=1,"",IF(AND(TrackingWorksheet!M915&lt;&gt;"",TrackingWorksheet!M915&lt;=WeeklySummary!$C$7),1,0)*D910)</f>
        <v/>
      </c>
      <c r="AB910" s="19" t="str">
        <f>IF(B910=1,"",IF(AND(TrackingWorksheet!N915&lt;&gt;"",TrackingWorksheet!N915&lt;=WeeklySummary!$C$7),1,0)*D910)</f>
        <v/>
      </c>
      <c r="AC910" s="19" t="str">
        <f>IF(B910=1,"",TrackingWorksheet!T915)</f>
        <v/>
      </c>
      <c r="AD910" s="19" t="str">
        <f>IF(B910=1,"",IF(D910*AND(TrackingWorksheet!S915&gt;=Calculations!$BD$3,TrackingWorksheet!U915="",TrackingWorksheet!K915="YES"),1,0))</f>
        <v/>
      </c>
      <c r="AE910" s="19" t="str">
        <f>IF($B910=1,"",IF(AND(TrackingWorksheet!$S915&gt;$BE$3,TrackingWorksheet!$T915=Lists!$P$4),1, 0)*D910)</f>
        <v/>
      </c>
      <c r="AF910" s="19" t="str">
        <f>IF($B910=1,"",IF(AND(TrackingWorksheet!$U915&gt;$BE$3,TrackingWorksheet!$V915=Lists!$P$4),1, 0)*D910)</f>
        <v/>
      </c>
      <c r="AG910" s="19" t="str">
        <f>IF($B910=1,"",IF(AND(TrackingWorksheet!$W915&gt;$BE$3,TrackingWorksheet!$X915=Lists!$P$4),1, 0)*D910)</f>
        <v/>
      </c>
      <c r="AH910" s="19" t="str">
        <f>IF($B910=1,"",IF(AND(TrackingWorksheet!$Y915&gt;$BE$3,TrackingWorksheet!$Z915=Lists!$P$4),1, 0)*D910)</f>
        <v/>
      </c>
      <c r="AI910" s="19" t="str">
        <f>IF($B910=1,"",IF(AND(TrackingWorksheet!$AA915&gt;$BE$3,TrackingWorksheet!$AB915=Lists!$P$4),1, 0)*D910)</f>
        <v/>
      </c>
      <c r="AJ910" s="19" t="str">
        <f>IF($B910=1,"",IF(AND(TrackingWorksheet!$S915&gt;$BE$3,TrackingWorksheet!$T915=Lists!$P$5),1, 0)*D910)</f>
        <v/>
      </c>
      <c r="AK910" s="19" t="str">
        <f>IF($B910=1,"",IF(AND(TrackingWorksheet!$U915&gt;$BE$3,TrackingWorksheet!$V915=Lists!$P$5),1, 0)*D910)</f>
        <v/>
      </c>
      <c r="AL910" s="19" t="str">
        <f>IF($B910=1,"",IF(AND(TrackingWorksheet!$W915&gt;$BE$3,TrackingWorksheet!$X915=Lists!$P$5),1, 0)*D910)</f>
        <v/>
      </c>
      <c r="AM910" s="19" t="str">
        <f>IF($B910=1,"",IF(AND(TrackingWorksheet!$Y915&gt;$BE$3,TrackingWorksheet!$Z915=Lists!$P$5),1, 0)*D910)</f>
        <v/>
      </c>
      <c r="AN910" s="19" t="str">
        <f>IF($B910=1,"",IF(AND(TrackingWorksheet!$AA915&gt;$BE$3,TrackingWorksheet!$AB915=Lists!$P$5),1, 0)*D910)</f>
        <v/>
      </c>
      <c r="AO910" s="19" t="str">
        <f>IF($B910=1,"",IF(AND(TrackingWorksheet!$S915&gt;$BE$3,TrackingWorksheet!$T915=Lists!$P$6),1, 0)*D910)</f>
        <v/>
      </c>
      <c r="AP910" s="19" t="str">
        <f>IF($B910=1,"",IF(AND(TrackingWorksheet!$U915&gt;$BE$3,TrackingWorksheet!$V915=Lists!$P$6),1, 0)*D910)</f>
        <v/>
      </c>
      <c r="AQ910" s="19" t="str">
        <f>IF($B910=1,"",IF(AND(TrackingWorksheet!$W915&gt;$BE$3,TrackingWorksheet!$X915=Lists!$P$6),1, 0)*D910)</f>
        <v/>
      </c>
      <c r="AR910" s="19" t="str">
        <f>IF($B910=1,"",IF(AND(TrackingWorksheet!$Y915&gt;$BE$3,TrackingWorksheet!$Z915=Lists!$P$6),1, 0)*D910)</f>
        <v/>
      </c>
      <c r="AS910" s="19" t="str">
        <f>IF($B910=1,"",IF(AND(TrackingWorksheet!$AA915&gt;$BE$3,TrackingWorksheet!$AB915=Lists!$P$6),1, 0)*D910)</f>
        <v/>
      </c>
      <c r="AT910" s="19">
        <f t="shared" si="209"/>
        <v>0</v>
      </c>
      <c r="AU910" s="19" t="str">
        <f>IF(B910=1,"",IF(AND(TrackingWorksheet!K915="",TrackingWorksheet!M915="", TrackingWorksheet!N915="", TrackingWorksheet!S915="", TrackingWorksheet!V915="", TrackingWorksheet!W915="", TrackingWorksheet!Y915="", TrackingWorksheet!AA915="", V910=1),1,0)*D910)</f>
        <v/>
      </c>
      <c r="AV910" s="19" t="str">
        <f>IF(B910=1,"",IF(D910*AND(TrackingWorksheet!U915&gt;Calculations!$BE$3,TrackingWorksheet!K915="YES"),1,0))</f>
        <v/>
      </c>
      <c r="AW910" s="19" t="str">
        <f>IF(B910=1,"",IF(D910*AND(TrackingWorksheet!W915&gt;Calculations!$BE$3,TrackingWorksheet!K915="YES"),1,0))</f>
        <v/>
      </c>
      <c r="AX910" s="19">
        <f t="shared" si="210"/>
        <v>0</v>
      </c>
      <c r="AY910" s="19">
        <f t="shared" si="206"/>
        <v>0</v>
      </c>
      <c r="AZ910" s="27" t="str">
        <f>IF(B910=1,"",IF(TrackingWorksheet!Q915="","",TrackingWorksheet!Q915))</f>
        <v/>
      </c>
      <c r="BB910" s="4"/>
      <c r="BC910" s="4"/>
      <c r="BD910" s="4"/>
      <c r="BE910" s="4"/>
      <c r="BF910" s="4"/>
      <c r="BG910" s="4" t="str">
        <f>IF(B910=1,"",IF(AND(N910=1,TrackingWorksheet!$I915+14&lt;=WeeklySummary!$C$7),1,0))</f>
        <v/>
      </c>
      <c r="BH910" s="4" t="str">
        <f>IF(B910=1,"",IF(AND(R910=1,TrackingWorksheet!$I915+14&lt;=WeeklySummary!$C$7),1,0))</f>
        <v/>
      </c>
      <c r="BI910" s="4" t="str">
        <f>IF(B910=1,"",IF(AND(J910=1,TrackingWorksheet!$G915+14&lt;=WeeklySummary!$C$7),1,0))</f>
        <v/>
      </c>
      <c r="BJ910" s="4" t="str">
        <f>IF(B910=1,"",IF(AND(T910=1,TrackingWorksheet!$I915+14&lt;=WeeklySummary!$C$7),1,0))</f>
        <v/>
      </c>
      <c r="BK910" s="4" t="str">
        <f>IF(B910=1,"",IF(AND(T910=1,TrackingWorksheet!$G915+14&lt;=WeeklySummary!$C$7),1,0))</f>
        <v/>
      </c>
      <c r="BL910" s="4">
        <f t="shared" si="219"/>
        <v>0</v>
      </c>
    </row>
    <row r="911" spans="2:64" x14ac:dyDescent="0.25">
      <c r="B911" s="27">
        <f>IF(AND(ISBLANK(TrackingWorksheet!B916),ISBLANK(TrackingWorksheet!C916),ISBLANK(TrackingWorksheet!G916),ISBLANK(TrackingWorksheet!H916),
ISBLANK(TrackingWorksheet!I916),ISBLANK(TrackingWorksheet!J916),ISBLANK(TrackingWorksheet!M916),
ISBLANK(TrackingWorksheet!N918)),1,0)</f>
        <v>1</v>
      </c>
      <c r="C911" s="12" t="str">
        <f>IF(B911=1,"",TrackingWorksheet!F916)</f>
        <v/>
      </c>
      <c r="D911" s="20" t="str">
        <f>IF(B911=1,"",IF(AND(TrackingWorksheet!B916&lt;&gt;"",TrackingWorksheet!B916&lt;=WeeklySummary!$C$7,OR(TrackingWorksheet!C916="",TrackingWorksheet!C916&gt;=WeeklySummary!$C$6)),1,0))</f>
        <v/>
      </c>
      <c r="E911" s="10" t="str">
        <f>IF(B911=1,"",IF(AND(TrackingWorksheet!G916 &lt;&gt;"",TrackingWorksheet!G916&lt;=WeeklySummary!$C$7, TrackingWorksheet!H916=Lists!$D$4), "Y", "N"))</f>
        <v/>
      </c>
      <c r="F911" s="10" t="str">
        <f>IF(B911=1,"",IF(AND(TrackingWorksheet!I916 &lt;&gt;"", TrackingWorksheet!I916&lt;=WeeklySummary!$C$7, TrackingWorksheet!J916=Lists!$D$4), "Y", "N"))</f>
        <v/>
      </c>
      <c r="G911" s="10" t="str">
        <f>IF(B911=1,"",IF(AND(TrackingWorksheet!G916 &lt;&gt;"",TrackingWorksheet!G916&lt;=WeeklySummary!$C$7, TrackingWorksheet!H916=Lists!$D$5), "Y", "N"))</f>
        <v/>
      </c>
      <c r="H911" s="10" t="str">
        <f>IF(B911=1,"",IF(AND(TrackingWorksheet!I916 &lt;&gt;"", TrackingWorksheet!I916&lt;=WeeklySummary!$C$7, TrackingWorksheet!J916=Lists!$D$5), "Y", "N"))</f>
        <v/>
      </c>
      <c r="I911" s="20" t="str">
        <f>IF(B911=1,"",IF(AND(TrackingWorksheet!G916 &lt;&gt;"", TrackingWorksheet!G916&lt;=WeeklySummary!$C$7, TrackingWorksheet!H916=Lists!$D$6), 1, 0))</f>
        <v/>
      </c>
      <c r="J911" s="20" t="str">
        <f t="shared" si="211"/>
        <v/>
      </c>
      <c r="K911" s="10" t="str">
        <f>IF(B911=1,"",IF(AND(TrackingWorksheet!I916&lt;=WeeklySummary!$C$7,TrackingWorksheet!K916="YES"),0,IF(AND(AND(OR(E911="Y",F911="Y"),E911&lt;&gt;F911),G911&lt;&gt;"Y", H911&lt;&gt;"Y"), 1, 0)))</f>
        <v/>
      </c>
      <c r="L911" s="20" t="str">
        <f t="shared" si="212"/>
        <v/>
      </c>
      <c r="M911" s="10" t="str">
        <f t="shared" si="213"/>
        <v/>
      </c>
      <c r="N911" s="20" t="str">
        <f t="shared" si="214"/>
        <v/>
      </c>
      <c r="O911" s="10" t="str">
        <f>IF(B911=1,"",IF(AND(TrackingWorksheet!I916&lt;=WeeklySummary!$C$7,TrackingWorksheet!K916="YES"),0,IF(AND(AND(OR(G911="Y",H911="Y"),G911&lt;&gt;H911),E911&lt;&gt;"Y", F911&lt;&gt;"Y"), 1, 0)))</f>
        <v/>
      </c>
      <c r="P911" s="20" t="str">
        <f t="shared" si="215"/>
        <v/>
      </c>
      <c r="Q911" s="10" t="str">
        <f t="shared" si="216"/>
        <v/>
      </c>
      <c r="R911" s="10" t="str">
        <f t="shared" si="217"/>
        <v/>
      </c>
      <c r="S911" s="10" t="str">
        <f>IF(B911=1,"",IF(AND(OR(AND(TrackingWorksheet!H916=Lists!$D$7,TrackingWorksheet!H916=TrackingWorksheet!J916),TrackingWorksheet!H916&lt;&gt;TrackingWorksheet!J916),TrackingWorksheet!K916="YES",TrackingWorksheet!H916&lt;&gt;Lists!$D$6,TrackingWorksheet!G916&lt;=WeeklySummary!$C$7,TrackingWorksheet!I916&lt;=WeeklySummary!$C$7),1,0))</f>
        <v/>
      </c>
      <c r="T911" s="10" t="str">
        <f t="shared" si="218"/>
        <v/>
      </c>
      <c r="U911" s="10" t="str">
        <f>IF($B911=1,"",IF(TrackingWorksheet!$K916="YES",1, 0)*D911)</f>
        <v/>
      </c>
      <c r="V911" s="20">
        <f t="shared" si="207"/>
        <v>0</v>
      </c>
      <c r="W911" s="20">
        <f t="shared" si="208"/>
        <v>0</v>
      </c>
      <c r="X911" s="10" t="str">
        <f>IF($B911=1,"",IF(AND(TrackingWorksheet!$L916&lt;&gt;"", TrackingWorksheet!$L916&gt;=WeeklySummary!$C$6,TrackingWorksheet!$L916&lt;=WeeklySummary!$C$7,OR(TrackingWorksheet!$H916=Lists!$D$4,TrackingWorksheet!$J916=Lists!$D$4)), 1, 0))</f>
        <v/>
      </c>
      <c r="Y911" s="10" t="str">
        <f>IF($B911=1,"",IF(AND(TrackingWorksheet!$L916&lt;&gt;"", TrackingWorksheet!$L916&gt;=WeeklySummary!$C$6,TrackingWorksheet!$L916&lt;=WeeklySummary!$C$7,OR(TrackingWorksheet!$H916=Lists!$D$5,TrackingWorksheet!$J916=Lists!$D$5)), 1, 0))</f>
        <v/>
      </c>
      <c r="Z911" s="10" t="str">
        <f>IF($B911=1,"",IF(AND(TrackingWorksheet!$L916&lt;&gt;"", TrackingWorksheet!$L916&gt;=WeeklySummary!$C$6,TrackingWorksheet!$L916&lt;=WeeklySummary!$C$7,OR(TrackingWorksheet!$H916=Lists!$D$6,TrackingWorksheet!$J916=Lists!$D$6)), 1, 0))</f>
        <v/>
      </c>
      <c r="AA911" s="19" t="str">
        <f>IF(B911=1,"",IF(AND(TrackingWorksheet!M916&lt;&gt;"",TrackingWorksheet!M916&lt;=WeeklySummary!$C$7),1,0)*D911)</f>
        <v/>
      </c>
      <c r="AB911" s="19" t="str">
        <f>IF(B911=1,"",IF(AND(TrackingWorksheet!N916&lt;&gt;"",TrackingWorksheet!N916&lt;=WeeklySummary!$C$7),1,0)*D911)</f>
        <v/>
      </c>
      <c r="AC911" s="19" t="str">
        <f>IF(B911=1,"",TrackingWorksheet!T916)</f>
        <v/>
      </c>
      <c r="AD911" s="19" t="str">
        <f>IF(B911=1,"",IF(D911*AND(TrackingWorksheet!S916&gt;=Calculations!$BD$3,TrackingWorksheet!U916="",TrackingWorksheet!K916="YES"),1,0))</f>
        <v/>
      </c>
      <c r="AE911" s="19" t="str">
        <f>IF($B911=1,"",IF(AND(TrackingWorksheet!$S916&gt;$BE$3,TrackingWorksheet!$T916=Lists!$P$4),1, 0)*D911)</f>
        <v/>
      </c>
      <c r="AF911" s="19" t="str">
        <f>IF($B911=1,"",IF(AND(TrackingWorksheet!$U916&gt;$BE$3,TrackingWorksheet!$V916=Lists!$P$4),1, 0)*D911)</f>
        <v/>
      </c>
      <c r="AG911" s="19" t="str">
        <f>IF($B911=1,"",IF(AND(TrackingWorksheet!$W916&gt;$BE$3,TrackingWorksheet!$X916=Lists!$P$4),1, 0)*D911)</f>
        <v/>
      </c>
      <c r="AH911" s="19" t="str">
        <f>IF($B911=1,"",IF(AND(TrackingWorksheet!$Y916&gt;$BE$3,TrackingWorksheet!$Z916=Lists!$P$4),1, 0)*D911)</f>
        <v/>
      </c>
      <c r="AI911" s="19" t="str">
        <f>IF($B911=1,"",IF(AND(TrackingWorksheet!$AA916&gt;$BE$3,TrackingWorksheet!$AB916=Lists!$P$4),1, 0)*D911)</f>
        <v/>
      </c>
      <c r="AJ911" s="19" t="str">
        <f>IF($B911=1,"",IF(AND(TrackingWorksheet!$S916&gt;$BE$3,TrackingWorksheet!$T916=Lists!$P$5),1, 0)*D911)</f>
        <v/>
      </c>
      <c r="AK911" s="19" t="str">
        <f>IF($B911=1,"",IF(AND(TrackingWorksheet!$U916&gt;$BE$3,TrackingWorksheet!$V916=Lists!$P$5),1, 0)*D911)</f>
        <v/>
      </c>
      <c r="AL911" s="19" t="str">
        <f>IF($B911=1,"",IF(AND(TrackingWorksheet!$W916&gt;$BE$3,TrackingWorksheet!$X916=Lists!$P$5),1, 0)*D911)</f>
        <v/>
      </c>
      <c r="AM911" s="19" t="str">
        <f>IF($B911=1,"",IF(AND(TrackingWorksheet!$Y916&gt;$BE$3,TrackingWorksheet!$Z916=Lists!$P$5),1, 0)*D911)</f>
        <v/>
      </c>
      <c r="AN911" s="19" t="str">
        <f>IF($B911=1,"",IF(AND(TrackingWorksheet!$AA916&gt;$BE$3,TrackingWorksheet!$AB916=Lists!$P$5),1, 0)*D911)</f>
        <v/>
      </c>
      <c r="AO911" s="19" t="str">
        <f>IF($B911=1,"",IF(AND(TrackingWorksheet!$S916&gt;$BE$3,TrackingWorksheet!$T916=Lists!$P$6),1, 0)*D911)</f>
        <v/>
      </c>
      <c r="AP911" s="19" t="str">
        <f>IF($B911=1,"",IF(AND(TrackingWorksheet!$U916&gt;$BE$3,TrackingWorksheet!$V916=Lists!$P$6),1, 0)*D911)</f>
        <v/>
      </c>
      <c r="AQ911" s="19" t="str">
        <f>IF($B911=1,"",IF(AND(TrackingWorksheet!$W916&gt;$BE$3,TrackingWorksheet!$X916=Lists!$P$6),1, 0)*D911)</f>
        <v/>
      </c>
      <c r="AR911" s="19" t="str">
        <f>IF($B911=1,"",IF(AND(TrackingWorksheet!$Y916&gt;$BE$3,TrackingWorksheet!$Z916=Lists!$P$6),1, 0)*D911)</f>
        <v/>
      </c>
      <c r="AS911" s="19" t="str">
        <f>IF($B911=1,"",IF(AND(TrackingWorksheet!$AA916&gt;$BE$3,TrackingWorksheet!$AB916=Lists!$P$6),1, 0)*D911)</f>
        <v/>
      </c>
      <c r="AT911" s="19">
        <f t="shared" si="209"/>
        <v>0</v>
      </c>
      <c r="AU911" s="19" t="str">
        <f>IF(B911=1,"",IF(AND(TrackingWorksheet!K916="",TrackingWorksheet!M916="", TrackingWorksheet!N916="", TrackingWorksheet!S916="", TrackingWorksheet!V916="", TrackingWorksheet!W916="", TrackingWorksheet!Y916="", TrackingWorksheet!AA916="", V911=1),1,0)*D911)</f>
        <v/>
      </c>
      <c r="AV911" s="19" t="str">
        <f>IF(B911=1,"",IF(D911*AND(TrackingWorksheet!U916&gt;Calculations!$BE$3,TrackingWorksheet!K916="YES"),1,0))</f>
        <v/>
      </c>
      <c r="AW911" s="19" t="str">
        <f>IF(B911=1,"",IF(D911*AND(TrackingWorksheet!W916&gt;Calculations!$BE$3,TrackingWorksheet!K916="YES"),1,0))</f>
        <v/>
      </c>
      <c r="AX911" s="19">
        <f t="shared" si="210"/>
        <v>0</v>
      </c>
      <c r="AY911" s="19">
        <f t="shared" si="206"/>
        <v>0</v>
      </c>
      <c r="AZ911" s="27" t="str">
        <f>IF(B911=1,"",IF(TrackingWorksheet!Q916="","",TrackingWorksheet!Q916))</f>
        <v/>
      </c>
      <c r="BB911" s="4"/>
      <c r="BC911" s="4"/>
      <c r="BD911" s="4"/>
      <c r="BE911" s="4"/>
      <c r="BF911" s="4"/>
      <c r="BG911" s="4" t="str">
        <f>IF(B911=1,"",IF(AND(N911=1,TrackingWorksheet!$I916+14&lt;=WeeklySummary!$C$7),1,0))</f>
        <v/>
      </c>
      <c r="BH911" s="4" t="str">
        <f>IF(B911=1,"",IF(AND(R911=1,TrackingWorksheet!$I916+14&lt;=WeeklySummary!$C$7),1,0))</f>
        <v/>
      </c>
      <c r="BI911" s="4" t="str">
        <f>IF(B911=1,"",IF(AND(J911=1,TrackingWorksheet!$G916+14&lt;=WeeklySummary!$C$7),1,0))</f>
        <v/>
      </c>
      <c r="BJ911" s="4" t="str">
        <f>IF(B911=1,"",IF(AND(T911=1,TrackingWorksheet!$I916+14&lt;=WeeklySummary!$C$7),1,0))</f>
        <v/>
      </c>
      <c r="BK911" s="4" t="str">
        <f>IF(B911=1,"",IF(AND(T911=1,TrackingWorksheet!$G916+14&lt;=WeeklySummary!$C$7),1,0))</f>
        <v/>
      </c>
      <c r="BL911" s="4">
        <f t="shared" si="219"/>
        <v>0</v>
      </c>
    </row>
    <row r="912" spans="2:64" x14ac:dyDescent="0.25">
      <c r="B912" s="27">
        <f>IF(AND(ISBLANK(TrackingWorksheet!B917),ISBLANK(TrackingWorksheet!C917),ISBLANK(TrackingWorksheet!G917),ISBLANK(TrackingWorksheet!H917),
ISBLANK(TrackingWorksheet!I917),ISBLANK(TrackingWorksheet!J917),ISBLANK(TrackingWorksheet!M917),
ISBLANK(TrackingWorksheet!N919)),1,0)</f>
        <v>1</v>
      </c>
      <c r="C912" s="12" t="str">
        <f>IF(B912=1,"",TrackingWorksheet!F917)</f>
        <v/>
      </c>
      <c r="D912" s="20" t="str">
        <f>IF(B912=1,"",IF(AND(TrackingWorksheet!B917&lt;&gt;"",TrackingWorksheet!B917&lt;=WeeklySummary!$C$7,OR(TrackingWorksheet!C917="",TrackingWorksheet!C917&gt;=WeeklySummary!$C$6)),1,0))</f>
        <v/>
      </c>
      <c r="E912" s="10" t="str">
        <f>IF(B912=1,"",IF(AND(TrackingWorksheet!G917 &lt;&gt;"",TrackingWorksheet!G917&lt;=WeeklySummary!$C$7, TrackingWorksheet!H917=Lists!$D$4), "Y", "N"))</f>
        <v/>
      </c>
      <c r="F912" s="10" t="str">
        <f>IF(B912=1,"",IF(AND(TrackingWorksheet!I917 &lt;&gt;"", TrackingWorksheet!I917&lt;=WeeklySummary!$C$7, TrackingWorksheet!J917=Lists!$D$4), "Y", "N"))</f>
        <v/>
      </c>
      <c r="G912" s="10" t="str">
        <f>IF(B912=1,"",IF(AND(TrackingWorksheet!G917 &lt;&gt;"",TrackingWorksheet!G917&lt;=WeeklySummary!$C$7, TrackingWorksheet!H917=Lists!$D$5), "Y", "N"))</f>
        <v/>
      </c>
      <c r="H912" s="10" t="str">
        <f>IF(B912=1,"",IF(AND(TrackingWorksheet!I917 &lt;&gt;"", TrackingWorksheet!I917&lt;=WeeklySummary!$C$7, TrackingWorksheet!J917=Lists!$D$5), "Y", "N"))</f>
        <v/>
      </c>
      <c r="I912" s="20" t="str">
        <f>IF(B912=1,"",IF(AND(TrackingWorksheet!G917 &lt;&gt;"", TrackingWorksheet!G917&lt;=WeeklySummary!$C$7, TrackingWorksheet!H917=Lists!$D$6), 1, 0))</f>
        <v/>
      </c>
      <c r="J912" s="20" t="str">
        <f t="shared" si="211"/>
        <v/>
      </c>
      <c r="K912" s="10" t="str">
        <f>IF(B912=1,"",IF(AND(TrackingWorksheet!I917&lt;=WeeklySummary!$C$7,TrackingWorksheet!K917="YES"),0,IF(AND(AND(OR(E912="Y",F912="Y"),E912&lt;&gt;F912),G912&lt;&gt;"Y", H912&lt;&gt;"Y"), 1, 0)))</f>
        <v/>
      </c>
      <c r="L912" s="20" t="str">
        <f t="shared" si="212"/>
        <v/>
      </c>
      <c r="M912" s="10" t="str">
        <f t="shared" si="213"/>
        <v/>
      </c>
      <c r="N912" s="20" t="str">
        <f t="shared" si="214"/>
        <v/>
      </c>
      <c r="O912" s="10" t="str">
        <f>IF(B912=1,"",IF(AND(TrackingWorksheet!I917&lt;=WeeklySummary!$C$7,TrackingWorksheet!K917="YES"),0,IF(AND(AND(OR(G912="Y",H912="Y"),G912&lt;&gt;H912),E912&lt;&gt;"Y", F912&lt;&gt;"Y"), 1, 0)))</f>
        <v/>
      </c>
      <c r="P912" s="20" t="str">
        <f t="shared" si="215"/>
        <v/>
      </c>
      <c r="Q912" s="10" t="str">
        <f t="shared" si="216"/>
        <v/>
      </c>
      <c r="R912" s="10" t="str">
        <f t="shared" si="217"/>
        <v/>
      </c>
      <c r="S912" s="10" t="str">
        <f>IF(B912=1,"",IF(AND(OR(AND(TrackingWorksheet!H917=Lists!$D$7,TrackingWorksheet!H917=TrackingWorksheet!J917),TrackingWorksheet!H917&lt;&gt;TrackingWorksheet!J917),TrackingWorksheet!K917="YES",TrackingWorksheet!H917&lt;&gt;Lists!$D$6,TrackingWorksheet!G917&lt;=WeeklySummary!$C$7,TrackingWorksheet!I917&lt;=WeeklySummary!$C$7),1,0))</f>
        <v/>
      </c>
      <c r="T912" s="10" t="str">
        <f t="shared" si="218"/>
        <v/>
      </c>
      <c r="U912" s="10" t="str">
        <f>IF($B912=1,"",IF(TrackingWorksheet!$K917="YES",1, 0)*D912)</f>
        <v/>
      </c>
      <c r="V912" s="20">
        <f t="shared" si="207"/>
        <v>0</v>
      </c>
      <c r="W912" s="20">
        <f t="shared" si="208"/>
        <v>0</v>
      </c>
      <c r="X912" s="10" t="str">
        <f>IF($B912=1,"",IF(AND(TrackingWorksheet!$L917&lt;&gt;"", TrackingWorksheet!$L917&gt;=WeeklySummary!$C$6,TrackingWorksheet!$L917&lt;=WeeklySummary!$C$7,OR(TrackingWorksheet!$H917=Lists!$D$4,TrackingWorksheet!$J917=Lists!$D$4)), 1, 0))</f>
        <v/>
      </c>
      <c r="Y912" s="10" t="str">
        <f>IF($B912=1,"",IF(AND(TrackingWorksheet!$L917&lt;&gt;"", TrackingWorksheet!$L917&gt;=WeeklySummary!$C$6,TrackingWorksheet!$L917&lt;=WeeklySummary!$C$7,OR(TrackingWorksheet!$H917=Lists!$D$5,TrackingWorksheet!$J917=Lists!$D$5)), 1, 0))</f>
        <v/>
      </c>
      <c r="Z912" s="10" t="str">
        <f>IF($B912=1,"",IF(AND(TrackingWorksheet!$L917&lt;&gt;"", TrackingWorksheet!$L917&gt;=WeeklySummary!$C$6,TrackingWorksheet!$L917&lt;=WeeklySummary!$C$7,OR(TrackingWorksheet!$H917=Lists!$D$6,TrackingWorksheet!$J917=Lists!$D$6)), 1, 0))</f>
        <v/>
      </c>
      <c r="AA912" s="19" t="str">
        <f>IF(B912=1,"",IF(AND(TrackingWorksheet!M917&lt;&gt;"",TrackingWorksheet!M917&lt;=WeeklySummary!$C$7),1,0)*D912)</f>
        <v/>
      </c>
      <c r="AB912" s="19" t="str">
        <f>IF(B912=1,"",IF(AND(TrackingWorksheet!N917&lt;&gt;"",TrackingWorksheet!N917&lt;=WeeklySummary!$C$7),1,0)*D912)</f>
        <v/>
      </c>
      <c r="AC912" s="19" t="str">
        <f>IF(B912=1,"",TrackingWorksheet!T917)</f>
        <v/>
      </c>
      <c r="AD912" s="19" t="str">
        <f>IF(B912=1,"",IF(D912*AND(TrackingWorksheet!S917&gt;=Calculations!$BD$3,TrackingWorksheet!U917="",TrackingWorksheet!K917="YES"),1,0))</f>
        <v/>
      </c>
      <c r="AE912" s="19" t="str">
        <f>IF($B912=1,"",IF(AND(TrackingWorksheet!$S917&gt;$BE$3,TrackingWorksheet!$T917=Lists!$P$4),1, 0)*D912)</f>
        <v/>
      </c>
      <c r="AF912" s="19" t="str">
        <f>IF($B912=1,"",IF(AND(TrackingWorksheet!$U917&gt;$BE$3,TrackingWorksheet!$V917=Lists!$P$4),1, 0)*D912)</f>
        <v/>
      </c>
      <c r="AG912" s="19" t="str">
        <f>IF($B912=1,"",IF(AND(TrackingWorksheet!$W917&gt;$BE$3,TrackingWorksheet!$X917=Lists!$P$4),1, 0)*D912)</f>
        <v/>
      </c>
      <c r="AH912" s="19" t="str">
        <f>IF($B912=1,"",IF(AND(TrackingWorksheet!$Y917&gt;$BE$3,TrackingWorksheet!$Z917=Lists!$P$4),1, 0)*D912)</f>
        <v/>
      </c>
      <c r="AI912" s="19" t="str">
        <f>IF($B912=1,"",IF(AND(TrackingWorksheet!$AA917&gt;$BE$3,TrackingWorksheet!$AB917=Lists!$P$4),1, 0)*D912)</f>
        <v/>
      </c>
      <c r="AJ912" s="19" t="str">
        <f>IF($B912=1,"",IF(AND(TrackingWorksheet!$S917&gt;$BE$3,TrackingWorksheet!$T917=Lists!$P$5),1, 0)*D912)</f>
        <v/>
      </c>
      <c r="AK912" s="19" t="str">
        <f>IF($B912=1,"",IF(AND(TrackingWorksheet!$U917&gt;$BE$3,TrackingWorksheet!$V917=Lists!$P$5),1, 0)*D912)</f>
        <v/>
      </c>
      <c r="AL912" s="19" t="str">
        <f>IF($B912=1,"",IF(AND(TrackingWorksheet!$W917&gt;$BE$3,TrackingWorksheet!$X917=Lists!$P$5),1, 0)*D912)</f>
        <v/>
      </c>
      <c r="AM912" s="19" t="str">
        <f>IF($B912=1,"",IF(AND(TrackingWorksheet!$Y917&gt;$BE$3,TrackingWorksheet!$Z917=Lists!$P$5),1, 0)*D912)</f>
        <v/>
      </c>
      <c r="AN912" s="19" t="str">
        <f>IF($B912=1,"",IF(AND(TrackingWorksheet!$AA917&gt;$BE$3,TrackingWorksheet!$AB917=Lists!$P$5),1, 0)*D912)</f>
        <v/>
      </c>
      <c r="AO912" s="19" t="str">
        <f>IF($B912=1,"",IF(AND(TrackingWorksheet!$S917&gt;$BE$3,TrackingWorksheet!$T917=Lists!$P$6),1, 0)*D912)</f>
        <v/>
      </c>
      <c r="AP912" s="19" t="str">
        <f>IF($B912=1,"",IF(AND(TrackingWorksheet!$U917&gt;$BE$3,TrackingWorksheet!$V917=Lists!$P$6),1, 0)*D912)</f>
        <v/>
      </c>
      <c r="AQ912" s="19" t="str">
        <f>IF($B912=1,"",IF(AND(TrackingWorksheet!$W917&gt;$BE$3,TrackingWorksheet!$X917=Lists!$P$6),1, 0)*D912)</f>
        <v/>
      </c>
      <c r="AR912" s="19" t="str">
        <f>IF($B912=1,"",IF(AND(TrackingWorksheet!$Y917&gt;$BE$3,TrackingWorksheet!$Z917=Lists!$P$6),1, 0)*D912)</f>
        <v/>
      </c>
      <c r="AS912" s="19" t="str">
        <f>IF($B912=1,"",IF(AND(TrackingWorksheet!$AA917&gt;$BE$3,TrackingWorksheet!$AB917=Lists!$P$6),1, 0)*D912)</f>
        <v/>
      </c>
      <c r="AT912" s="19">
        <f t="shared" si="209"/>
        <v>0</v>
      </c>
      <c r="AU912" s="19" t="str">
        <f>IF(B912=1,"",IF(AND(TrackingWorksheet!K917="",TrackingWorksheet!M917="", TrackingWorksheet!N917="", TrackingWorksheet!S917="", TrackingWorksheet!V917="", TrackingWorksheet!W917="", TrackingWorksheet!Y917="", TrackingWorksheet!AA917="", V912=1),1,0)*D912)</f>
        <v/>
      </c>
      <c r="AV912" s="19" t="str">
        <f>IF(B912=1,"",IF(D912*AND(TrackingWorksheet!U917&gt;Calculations!$BE$3,TrackingWorksheet!K917="YES"),1,0))</f>
        <v/>
      </c>
      <c r="AW912" s="19" t="str">
        <f>IF(B912=1,"",IF(D912*AND(TrackingWorksheet!W917&gt;Calculations!$BE$3,TrackingWorksheet!K917="YES"),1,0))</f>
        <v/>
      </c>
      <c r="AX912" s="19">
        <f t="shared" si="210"/>
        <v>0</v>
      </c>
      <c r="AY912" s="19">
        <f t="shared" si="206"/>
        <v>0</v>
      </c>
      <c r="AZ912" s="27" t="str">
        <f>IF(B912=1,"",IF(TrackingWorksheet!Q917="","",TrackingWorksheet!Q917))</f>
        <v/>
      </c>
      <c r="BB912" s="4"/>
      <c r="BC912" s="4"/>
      <c r="BD912" s="4"/>
      <c r="BE912" s="4"/>
      <c r="BF912" s="4"/>
      <c r="BG912" s="4" t="str">
        <f>IF(B912=1,"",IF(AND(N912=1,TrackingWorksheet!$I917+14&lt;=WeeklySummary!$C$7),1,0))</f>
        <v/>
      </c>
      <c r="BH912" s="4" t="str">
        <f>IF(B912=1,"",IF(AND(R912=1,TrackingWorksheet!$I917+14&lt;=WeeklySummary!$C$7),1,0))</f>
        <v/>
      </c>
      <c r="BI912" s="4" t="str">
        <f>IF(B912=1,"",IF(AND(J912=1,TrackingWorksheet!$G917+14&lt;=WeeklySummary!$C$7),1,0))</f>
        <v/>
      </c>
      <c r="BJ912" s="4" t="str">
        <f>IF(B912=1,"",IF(AND(T912=1,TrackingWorksheet!$I917+14&lt;=WeeklySummary!$C$7),1,0))</f>
        <v/>
      </c>
      <c r="BK912" s="4" t="str">
        <f>IF(B912=1,"",IF(AND(T912=1,TrackingWorksheet!$G917+14&lt;=WeeklySummary!$C$7),1,0))</f>
        <v/>
      </c>
      <c r="BL912" s="4">
        <f t="shared" si="219"/>
        <v>0</v>
      </c>
    </row>
    <row r="913" spans="2:64" x14ac:dyDescent="0.25">
      <c r="B913" s="27">
        <f>IF(AND(ISBLANK(TrackingWorksheet!B918),ISBLANK(TrackingWorksheet!C918),ISBLANK(TrackingWorksheet!G918),ISBLANK(TrackingWorksheet!H918),
ISBLANK(TrackingWorksheet!I918),ISBLANK(TrackingWorksheet!J918),ISBLANK(TrackingWorksheet!M918),
ISBLANK(TrackingWorksheet!N920)),1,0)</f>
        <v>1</v>
      </c>
      <c r="C913" s="12" t="str">
        <f>IF(B913=1,"",TrackingWorksheet!F918)</f>
        <v/>
      </c>
      <c r="D913" s="20" t="str">
        <f>IF(B913=1,"",IF(AND(TrackingWorksheet!B918&lt;&gt;"",TrackingWorksheet!B918&lt;=WeeklySummary!$C$7,OR(TrackingWorksheet!C918="",TrackingWorksheet!C918&gt;=WeeklySummary!$C$6)),1,0))</f>
        <v/>
      </c>
      <c r="E913" s="10" t="str">
        <f>IF(B913=1,"",IF(AND(TrackingWorksheet!G918 &lt;&gt;"",TrackingWorksheet!G918&lt;=WeeklySummary!$C$7, TrackingWorksheet!H918=Lists!$D$4), "Y", "N"))</f>
        <v/>
      </c>
      <c r="F913" s="10" t="str">
        <f>IF(B913=1,"",IF(AND(TrackingWorksheet!I918 &lt;&gt;"", TrackingWorksheet!I918&lt;=WeeklySummary!$C$7, TrackingWorksheet!J918=Lists!$D$4), "Y", "N"))</f>
        <v/>
      </c>
      <c r="G913" s="10" t="str">
        <f>IF(B913=1,"",IF(AND(TrackingWorksheet!G918 &lt;&gt;"",TrackingWorksheet!G918&lt;=WeeklySummary!$C$7, TrackingWorksheet!H918=Lists!$D$5), "Y", "N"))</f>
        <v/>
      </c>
      <c r="H913" s="10" t="str">
        <f>IF(B913=1,"",IF(AND(TrackingWorksheet!I918 &lt;&gt;"", TrackingWorksheet!I918&lt;=WeeklySummary!$C$7, TrackingWorksheet!J918=Lists!$D$5), "Y", "N"))</f>
        <v/>
      </c>
      <c r="I913" s="20" t="str">
        <f>IF(B913=1,"",IF(AND(TrackingWorksheet!G918 &lt;&gt;"", TrackingWorksheet!G918&lt;=WeeklySummary!$C$7, TrackingWorksheet!H918=Lists!$D$6), 1, 0))</f>
        <v/>
      </c>
      <c r="J913" s="20" t="str">
        <f t="shared" si="211"/>
        <v/>
      </c>
      <c r="K913" s="10" t="str">
        <f>IF(B913=1,"",IF(AND(TrackingWorksheet!I918&lt;=WeeklySummary!$C$7,TrackingWorksheet!K918="YES"),0,IF(AND(AND(OR(E913="Y",F913="Y"),E913&lt;&gt;F913),G913&lt;&gt;"Y", H913&lt;&gt;"Y"), 1, 0)))</f>
        <v/>
      </c>
      <c r="L913" s="20" t="str">
        <f t="shared" si="212"/>
        <v/>
      </c>
      <c r="M913" s="10" t="str">
        <f t="shared" si="213"/>
        <v/>
      </c>
      <c r="N913" s="20" t="str">
        <f t="shared" si="214"/>
        <v/>
      </c>
      <c r="O913" s="10" t="str">
        <f>IF(B913=1,"",IF(AND(TrackingWorksheet!I918&lt;=WeeklySummary!$C$7,TrackingWorksheet!K918="YES"),0,IF(AND(AND(OR(G913="Y",H913="Y"),G913&lt;&gt;H913),E913&lt;&gt;"Y", F913&lt;&gt;"Y"), 1, 0)))</f>
        <v/>
      </c>
      <c r="P913" s="20" t="str">
        <f t="shared" si="215"/>
        <v/>
      </c>
      <c r="Q913" s="10" t="str">
        <f t="shared" si="216"/>
        <v/>
      </c>
      <c r="R913" s="10" t="str">
        <f t="shared" si="217"/>
        <v/>
      </c>
      <c r="S913" s="10" t="str">
        <f>IF(B913=1,"",IF(AND(OR(AND(TrackingWorksheet!H918=Lists!$D$7,TrackingWorksheet!H918=TrackingWorksheet!J918),TrackingWorksheet!H918&lt;&gt;TrackingWorksheet!J918),TrackingWorksheet!K918="YES",TrackingWorksheet!H918&lt;&gt;Lists!$D$6,TrackingWorksheet!G918&lt;=WeeklySummary!$C$7,TrackingWorksheet!I918&lt;=WeeklySummary!$C$7),1,0))</f>
        <v/>
      </c>
      <c r="T913" s="10" t="str">
        <f t="shared" si="218"/>
        <v/>
      </c>
      <c r="U913" s="10" t="str">
        <f>IF($B913=1,"",IF(TrackingWorksheet!$K918="YES",1, 0)*D913)</f>
        <v/>
      </c>
      <c r="V913" s="20">
        <f t="shared" si="207"/>
        <v>0</v>
      </c>
      <c r="W913" s="20">
        <f t="shared" si="208"/>
        <v>0</v>
      </c>
      <c r="X913" s="10" t="str">
        <f>IF($B913=1,"",IF(AND(TrackingWorksheet!$L918&lt;&gt;"", TrackingWorksheet!$L918&gt;=WeeklySummary!$C$6,TrackingWorksheet!$L918&lt;=WeeklySummary!$C$7,OR(TrackingWorksheet!$H918=Lists!$D$4,TrackingWorksheet!$J918=Lists!$D$4)), 1, 0))</f>
        <v/>
      </c>
      <c r="Y913" s="10" t="str">
        <f>IF($B913=1,"",IF(AND(TrackingWorksheet!$L918&lt;&gt;"", TrackingWorksheet!$L918&gt;=WeeklySummary!$C$6,TrackingWorksheet!$L918&lt;=WeeklySummary!$C$7,OR(TrackingWorksheet!$H918=Lists!$D$5,TrackingWorksheet!$J918=Lists!$D$5)), 1, 0))</f>
        <v/>
      </c>
      <c r="Z913" s="10" t="str">
        <f>IF($B913=1,"",IF(AND(TrackingWorksheet!$L918&lt;&gt;"", TrackingWorksheet!$L918&gt;=WeeklySummary!$C$6,TrackingWorksheet!$L918&lt;=WeeklySummary!$C$7,OR(TrackingWorksheet!$H918=Lists!$D$6,TrackingWorksheet!$J918=Lists!$D$6)), 1, 0))</f>
        <v/>
      </c>
      <c r="AA913" s="19" t="str">
        <f>IF(B913=1,"",IF(AND(TrackingWorksheet!M918&lt;&gt;"",TrackingWorksheet!M918&lt;=WeeklySummary!$C$7),1,0)*D913)</f>
        <v/>
      </c>
      <c r="AB913" s="19" t="str">
        <f>IF(B913=1,"",IF(AND(TrackingWorksheet!N918&lt;&gt;"",TrackingWorksheet!N918&lt;=WeeklySummary!$C$7),1,0)*D913)</f>
        <v/>
      </c>
      <c r="AC913" s="19" t="str">
        <f>IF(B913=1,"",TrackingWorksheet!T918)</f>
        <v/>
      </c>
      <c r="AD913" s="19" t="str">
        <f>IF(B913=1,"",IF(D913*AND(TrackingWorksheet!S918&gt;=Calculations!$BD$3,TrackingWorksheet!U918="",TrackingWorksheet!K918="YES"),1,0))</f>
        <v/>
      </c>
      <c r="AE913" s="19" t="str">
        <f>IF($B913=1,"",IF(AND(TrackingWorksheet!$S918&gt;$BE$3,TrackingWorksheet!$T918=Lists!$P$4),1, 0)*D913)</f>
        <v/>
      </c>
      <c r="AF913" s="19" t="str">
        <f>IF($B913=1,"",IF(AND(TrackingWorksheet!$U918&gt;$BE$3,TrackingWorksheet!$V918=Lists!$P$4),1, 0)*D913)</f>
        <v/>
      </c>
      <c r="AG913" s="19" t="str">
        <f>IF($B913=1,"",IF(AND(TrackingWorksheet!$W918&gt;$BE$3,TrackingWorksheet!$X918=Lists!$P$4),1, 0)*D913)</f>
        <v/>
      </c>
      <c r="AH913" s="19" t="str">
        <f>IF($B913=1,"",IF(AND(TrackingWorksheet!$Y918&gt;$BE$3,TrackingWorksheet!$Z918=Lists!$P$4),1, 0)*D913)</f>
        <v/>
      </c>
      <c r="AI913" s="19" t="str">
        <f>IF($B913=1,"",IF(AND(TrackingWorksheet!$AA918&gt;$BE$3,TrackingWorksheet!$AB918=Lists!$P$4),1, 0)*D913)</f>
        <v/>
      </c>
      <c r="AJ913" s="19" t="str">
        <f>IF($B913=1,"",IF(AND(TrackingWorksheet!$S918&gt;$BE$3,TrackingWorksheet!$T918=Lists!$P$5),1, 0)*D913)</f>
        <v/>
      </c>
      <c r="AK913" s="19" t="str">
        <f>IF($B913=1,"",IF(AND(TrackingWorksheet!$U918&gt;$BE$3,TrackingWorksheet!$V918=Lists!$P$5),1, 0)*D913)</f>
        <v/>
      </c>
      <c r="AL913" s="19" t="str">
        <f>IF($B913=1,"",IF(AND(TrackingWorksheet!$W918&gt;$BE$3,TrackingWorksheet!$X918=Lists!$P$5),1, 0)*D913)</f>
        <v/>
      </c>
      <c r="AM913" s="19" t="str">
        <f>IF($B913=1,"",IF(AND(TrackingWorksheet!$Y918&gt;$BE$3,TrackingWorksheet!$Z918=Lists!$P$5),1, 0)*D913)</f>
        <v/>
      </c>
      <c r="AN913" s="19" t="str">
        <f>IF($B913=1,"",IF(AND(TrackingWorksheet!$AA918&gt;$BE$3,TrackingWorksheet!$AB918=Lists!$P$5),1, 0)*D913)</f>
        <v/>
      </c>
      <c r="AO913" s="19" t="str">
        <f>IF($B913=1,"",IF(AND(TrackingWorksheet!$S918&gt;$BE$3,TrackingWorksheet!$T918=Lists!$P$6),1, 0)*D913)</f>
        <v/>
      </c>
      <c r="AP913" s="19" t="str">
        <f>IF($B913=1,"",IF(AND(TrackingWorksheet!$U918&gt;$BE$3,TrackingWorksheet!$V918=Lists!$P$6),1, 0)*D913)</f>
        <v/>
      </c>
      <c r="AQ913" s="19" t="str">
        <f>IF($B913=1,"",IF(AND(TrackingWorksheet!$W918&gt;$BE$3,TrackingWorksheet!$X918=Lists!$P$6),1, 0)*D913)</f>
        <v/>
      </c>
      <c r="AR913" s="19" t="str">
        <f>IF($B913=1,"",IF(AND(TrackingWorksheet!$Y918&gt;$BE$3,TrackingWorksheet!$Z918=Lists!$P$6),1, 0)*D913)</f>
        <v/>
      </c>
      <c r="AS913" s="19" t="str">
        <f>IF($B913=1,"",IF(AND(TrackingWorksheet!$AA918&gt;$BE$3,TrackingWorksheet!$AB918=Lists!$P$6),1, 0)*D913)</f>
        <v/>
      </c>
      <c r="AT913" s="19">
        <f t="shared" si="209"/>
        <v>0</v>
      </c>
      <c r="AU913" s="19" t="str">
        <f>IF(B913=1,"",IF(AND(TrackingWorksheet!K918="",TrackingWorksheet!M918="", TrackingWorksheet!N918="", TrackingWorksheet!S918="", TrackingWorksheet!V918="", TrackingWorksheet!W918="", TrackingWorksheet!Y918="", TrackingWorksheet!AA918="", V913=1),1,0)*D913)</f>
        <v/>
      </c>
      <c r="AV913" s="19" t="str">
        <f>IF(B913=1,"",IF(D913*AND(TrackingWorksheet!U918&gt;Calculations!$BE$3,TrackingWorksheet!K918="YES"),1,0))</f>
        <v/>
      </c>
      <c r="AW913" s="19" t="str">
        <f>IF(B913=1,"",IF(D913*AND(TrackingWorksheet!W918&gt;Calculations!$BE$3,TrackingWorksheet!K918="YES"),1,0))</f>
        <v/>
      </c>
      <c r="AX913" s="19">
        <f t="shared" si="210"/>
        <v>0</v>
      </c>
      <c r="AY913" s="19">
        <f t="shared" si="206"/>
        <v>0</v>
      </c>
      <c r="AZ913" s="27" t="str">
        <f>IF(B913=1,"",IF(TrackingWorksheet!Q918="","",TrackingWorksheet!Q918))</f>
        <v/>
      </c>
      <c r="BB913" s="4"/>
      <c r="BC913" s="4"/>
      <c r="BD913" s="4"/>
      <c r="BE913" s="4"/>
      <c r="BF913" s="4"/>
      <c r="BG913" s="4" t="str">
        <f>IF(B913=1,"",IF(AND(N913=1,TrackingWorksheet!$I918+14&lt;=WeeklySummary!$C$7),1,0))</f>
        <v/>
      </c>
      <c r="BH913" s="4" t="str">
        <f>IF(B913=1,"",IF(AND(R913=1,TrackingWorksheet!$I918+14&lt;=WeeklySummary!$C$7),1,0))</f>
        <v/>
      </c>
      <c r="BI913" s="4" t="str">
        <f>IF(B913=1,"",IF(AND(J913=1,TrackingWorksheet!$G918+14&lt;=WeeklySummary!$C$7),1,0))</f>
        <v/>
      </c>
      <c r="BJ913" s="4" t="str">
        <f>IF(B913=1,"",IF(AND(T913=1,TrackingWorksheet!$I918+14&lt;=WeeklySummary!$C$7),1,0))</f>
        <v/>
      </c>
      <c r="BK913" s="4" t="str">
        <f>IF(B913=1,"",IF(AND(T913=1,TrackingWorksheet!$G918+14&lt;=WeeklySummary!$C$7),1,0))</f>
        <v/>
      </c>
      <c r="BL913" s="4">
        <f t="shared" si="219"/>
        <v>0</v>
      </c>
    </row>
    <row r="914" spans="2:64" x14ac:dyDescent="0.25">
      <c r="B914" s="27">
        <f>IF(AND(ISBLANK(TrackingWorksheet!B919),ISBLANK(TrackingWorksheet!C919),ISBLANK(TrackingWorksheet!G919),ISBLANK(TrackingWorksheet!H919),
ISBLANK(TrackingWorksheet!I919),ISBLANK(TrackingWorksheet!J919),ISBLANK(TrackingWorksheet!M919),
ISBLANK(TrackingWorksheet!N921)),1,0)</f>
        <v>1</v>
      </c>
      <c r="C914" s="12" t="str">
        <f>IF(B914=1,"",TrackingWorksheet!F919)</f>
        <v/>
      </c>
      <c r="D914" s="20" t="str">
        <f>IF(B914=1,"",IF(AND(TrackingWorksheet!B919&lt;&gt;"",TrackingWorksheet!B919&lt;=WeeklySummary!$C$7,OR(TrackingWorksheet!C919="",TrackingWorksheet!C919&gt;=WeeklySummary!$C$6)),1,0))</f>
        <v/>
      </c>
      <c r="E914" s="10" t="str">
        <f>IF(B914=1,"",IF(AND(TrackingWorksheet!G919 &lt;&gt;"",TrackingWorksheet!G919&lt;=WeeklySummary!$C$7, TrackingWorksheet!H919=Lists!$D$4), "Y", "N"))</f>
        <v/>
      </c>
      <c r="F914" s="10" t="str">
        <f>IF(B914=1,"",IF(AND(TrackingWorksheet!I919 &lt;&gt;"", TrackingWorksheet!I919&lt;=WeeklySummary!$C$7, TrackingWorksheet!J919=Lists!$D$4), "Y", "N"))</f>
        <v/>
      </c>
      <c r="G914" s="10" t="str">
        <f>IF(B914=1,"",IF(AND(TrackingWorksheet!G919 &lt;&gt;"",TrackingWorksheet!G919&lt;=WeeklySummary!$C$7, TrackingWorksheet!H919=Lists!$D$5), "Y", "N"))</f>
        <v/>
      </c>
      <c r="H914" s="10" t="str">
        <f>IF(B914=1,"",IF(AND(TrackingWorksheet!I919 &lt;&gt;"", TrackingWorksheet!I919&lt;=WeeklySummary!$C$7, TrackingWorksheet!J919=Lists!$D$5), "Y", "N"))</f>
        <v/>
      </c>
      <c r="I914" s="20" t="str">
        <f>IF(B914=1,"",IF(AND(TrackingWorksheet!G919 &lt;&gt;"", TrackingWorksheet!G919&lt;=WeeklySummary!$C$7, TrackingWorksheet!H919=Lists!$D$6), 1, 0))</f>
        <v/>
      </c>
      <c r="J914" s="20" t="str">
        <f t="shared" si="211"/>
        <v/>
      </c>
      <c r="K914" s="10" t="str">
        <f>IF(B914=1,"",IF(AND(TrackingWorksheet!I919&lt;=WeeklySummary!$C$7,TrackingWorksheet!K919="YES"),0,IF(AND(AND(OR(E914="Y",F914="Y"),E914&lt;&gt;F914),G914&lt;&gt;"Y", H914&lt;&gt;"Y"), 1, 0)))</f>
        <v/>
      </c>
      <c r="L914" s="20" t="str">
        <f t="shared" si="212"/>
        <v/>
      </c>
      <c r="M914" s="10" t="str">
        <f t="shared" si="213"/>
        <v/>
      </c>
      <c r="N914" s="20" t="str">
        <f t="shared" si="214"/>
        <v/>
      </c>
      <c r="O914" s="10" t="str">
        <f>IF(B914=1,"",IF(AND(TrackingWorksheet!I919&lt;=WeeklySummary!$C$7,TrackingWorksheet!K919="YES"),0,IF(AND(AND(OR(G914="Y",H914="Y"),G914&lt;&gt;H914),E914&lt;&gt;"Y", F914&lt;&gt;"Y"), 1, 0)))</f>
        <v/>
      </c>
      <c r="P914" s="20" t="str">
        <f t="shared" si="215"/>
        <v/>
      </c>
      <c r="Q914" s="10" t="str">
        <f t="shared" si="216"/>
        <v/>
      </c>
      <c r="R914" s="10" t="str">
        <f t="shared" si="217"/>
        <v/>
      </c>
      <c r="S914" s="10" t="str">
        <f>IF(B914=1,"",IF(AND(OR(AND(TrackingWorksheet!H919=Lists!$D$7,TrackingWorksheet!H919=TrackingWorksheet!J919),TrackingWorksheet!H919&lt;&gt;TrackingWorksheet!J919),TrackingWorksheet!K919="YES",TrackingWorksheet!H919&lt;&gt;Lists!$D$6,TrackingWorksheet!G919&lt;=WeeklySummary!$C$7,TrackingWorksheet!I919&lt;=WeeklySummary!$C$7),1,0))</f>
        <v/>
      </c>
      <c r="T914" s="10" t="str">
        <f t="shared" si="218"/>
        <v/>
      </c>
      <c r="U914" s="10" t="str">
        <f>IF($B914=1,"",IF(TrackingWorksheet!$K919="YES",1, 0)*D914)</f>
        <v/>
      </c>
      <c r="V914" s="20">
        <f t="shared" si="207"/>
        <v>0</v>
      </c>
      <c r="W914" s="20">
        <f t="shared" si="208"/>
        <v>0</v>
      </c>
      <c r="X914" s="10" t="str">
        <f>IF($B914=1,"",IF(AND(TrackingWorksheet!$L919&lt;&gt;"", TrackingWorksheet!$L919&gt;=WeeklySummary!$C$6,TrackingWorksheet!$L919&lt;=WeeklySummary!$C$7,OR(TrackingWorksheet!$H919=Lists!$D$4,TrackingWorksheet!$J919=Lists!$D$4)), 1, 0))</f>
        <v/>
      </c>
      <c r="Y914" s="10" t="str">
        <f>IF($B914=1,"",IF(AND(TrackingWorksheet!$L919&lt;&gt;"", TrackingWorksheet!$L919&gt;=WeeklySummary!$C$6,TrackingWorksheet!$L919&lt;=WeeklySummary!$C$7,OR(TrackingWorksheet!$H919=Lists!$D$5,TrackingWorksheet!$J919=Lists!$D$5)), 1, 0))</f>
        <v/>
      </c>
      <c r="Z914" s="10" t="str">
        <f>IF($B914=1,"",IF(AND(TrackingWorksheet!$L919&lt;&gt;"", TrackingWorksheet!$L919&gt;=WeeklySummary!$C$6,TrackingWorksheet!$L919&lt;=WeeklySummary!$C$7,OR(TrackingWorksheet!$H919=Lists!$D$6,TrackingWorksheet!$J919=Lists!$D$6)), 1, 0))</f>
        <v/>
      </c>
      <c r="AA914" s="19" t="str">
        <f>IF(B914=1,"",IF(AND(TrackingWorksheet!M919&lt;&gt;"",TrackingWorksheet!M919&lt;=WeeklySummary!$C$7),1,0)*D914)</f>
        <v/>
      </c>
      <c r="AB914" s="19" t="str">
        <f>IF(B914=1,"",IF(AND(TrackingWorksheet!N919&lt;&gt;"",TrackingWorksheet!N919&lt;=WeeklySummary!$C$7),1,0)*D914)</f>
        <v/>
      </c>
      <c r="AC914" s="19" t="str">
        <f>IF(B914=1,"",TrackingWorksheet!T919)</f>
        <v/>
      </c>
      <c r="AD914" s="19" t="str">
        <f>IF(B914=1,"",IF(D914*AND(TrackingWorksheet!S919&gt;=Calculations!$BD$3,TrackingWorksheet!U919="",TrackingWorksheet!K919="YES"),1,0))</f>
        <v/>
      </c>
      <c r="AE914" s="19" t="str">
        <f>IF($B914=1,"",IF(AND(TrackingWorksheet!$S919&gt;$BE$3,TrackingWorksheet!$T919=Lists!$P$4),1, 0)*D914)</f>
        <v/>
      </c>
      <c r="AF914" s="19" t="str">
        <f>IF($B914=1,"",IF(AND(TrackingWorksheet!$U919&gt;$BE$3,TrackingWorksheet!$V919=Lists!$P$4),1, 0)*D914)</f>
        <v/>
      </c>
      <c r="AG914" s="19" t="str">
        <f>IF($B914=1,"",IF(AND(TrackingWorksheet!$W919&gt;$BE$3,TrackingWorksheet!$X919=Lists!$P$4),1, 0)*D914)</f>
        <v/>
      </c>
      <c r="AH914" s="19" t="str">
        <f>IF($B914=1,"",IF(AND(TrackingWorksheet!$Y919&gt;$BE$3,TrackingWorksheet!$Z919=Lists!$P$4),1, 0)*D914)</f>
        <v/>
      </c>
      <c r="AI914" s="19" t="str">
        <f>IF($B914=1,"",IF(AND(TrackingWorksheet!$AA919&gt;$BE$3,TrackingWorksheet!$AB919=Lists!$P$4),1, 0)*D914)</f>
        <v/>
      </c>
      <c r="AJ914" s="19" t="str">
        <f>IF($B914=1,"",IF(AND(TrackingWorksheet!$S919&gt;$BE$3,TrackingWorksheet!$T919=Lists!$P$5),1, 0)*D914)</f>
        <v/>
      </c>
      <c r="AK914" s="19" t="str">
        <f>IF($B914=1,"",IF(AND(TrackingWorksheet!$U919&gt;$BE$3,TrackingWorksheet!$V919=Lists!$P$5),1, 0)*D914)</f>
        <v/>
      </c>
      <c r="AL914" s="19" t="str">
        <f>IF($B914=1,"",IF(AND(TrackingWorksheet!$W919&gt;$BE$3,TrackingWorksheet!$X919=Lists!$P$5),1, 0)*D914)</f>
        <v/>
      </c>
      <c r="AM914" s="19" t="str">
        <f>IF($B914=1,"",IF(AND(TrackingWorksheet!$Y919&gt;$BE$3,TrackingWorksheet!$Z919=Lists!$P$5),1, 0)*D914)</f>
        <v/>
      </c>
      <c r="AN914" s="19" t="str">
        <f>IF($B914=1,"",IF(AND(TrackingWorksheet!$AA919&gt;$BE$3,TrackingWorksheet!$AB919=Lists!$P$5),1, 0)*D914)</f>
        <v/>
      </c>
      <c r="AO914" s="19" t="str">
        <f>IF($B914=1,"",IF(AND(TrackingWorksheet!$S919&gt;$BE$3,TrackingWorksheet!$T919=Lists!$P$6),1, 0)*D914)</f>
        <v/>
      </c>
      <c r="AP914" s="19" t="str">
        <f>IF($B914=1,"",IF(AND(TrackingWorksheet!$U919&gt;$BE$3,TrackingWorksheet!$V919=Lists!$P$6),1, 0)*D914)</f>
        <v/>
      </c>
      <c r="AQ914" s="19" t="str">
        <f>IF($B914=1,"",IF(AND(TrackingWorksheet!$W919&gt;$BE$3,TrackingWorksheet!$X919=Lists!$P$6),1, 0)*D914)</f>
        <v/>
      </c>
      <c r="AR914" s="19" t="str">
        <f>IF($B914=1,"",IF(AND(TrackingWorksheet!$Y919&gt;$BE$3,TrackingWorksheet!$Z919=Lists!$P$6),1, 0)*D914)</f>
        <v/>
      </c>
      <c r="AS914" s="19" t="str">
        <f>IF($B914=1,"",IF(AND(TrackingWorksheet!$AA919&gt;$BE$3,TrackingWorksheet!$AB919=Lists!$P$6),1, 0)*D914)</f>
        <v/>
      </c>
      <c r="AT914" s="19">
        <f t="shared" si="209"/>
        <v>0</v>
      </c>
      <c r="AU914" s="19" t="str">
        <f>IF(B914=1,"",IF(AND(TrackingWorksheet!K919="",TrackingWorksheet!M919="", TrackingWorksheet!N919="", TrackingWorksheet!S919="", TrackingWorksheet!V919="", TrackingWorksheet!W919="", TrackingWorksheet!Y919="", TrackingWorksheet!AA919="", V914=1),1,0)*D914)</f>
        <v/>
      </c>
      <c r="AV914" s="19" t="str">
        <f>IF(B914=1,"",IF(D914*AND(TrackingWorksheet!U919&gt;Calculations!$BE$3,TrackingWorksheet!K919="YES"),1,0))</f>
        <v/>
      </c>
      <c r="AW914" s="19" t="str">
        <f>IF(B914=1,"",IF(D914*AND(TrackingWorksheet!W919&gt;Calculations!$BE$3,TrackingWorksheet!K919="YES"),1,0))</f>
        <v/>
      </c>
      <c r="AX914" s="19">
        <f t="shared" si="210"/>
        <v>0</v>
      </c>
      <c r="AY914" s="19">
        <f t="shared" si="206"/>
        <v>0</v>
      </c>
      <c r="AZ914" s="27" t="str">
        <f>IF(B914=1,"",IF(TrackingWorksheet!Q919="","",TrackingWorksheet!Q919))</f>
        <v/>
      </c>
      <c r="BB914" s="4"/>
      <c r="BC914" s="4"/>
      <c r="BD914" s="4"/>
      <c r="BE914" s="4"/>
      <c r="BF914" s="4"/>
      <c r="BG914" s="4" t="str">
        <f>IF(B914=1,"",IF(AND(N914=1,TrackingWorksheet!$I919+14&lt;=WeeklySummary!$C$7),1,0))</f>
        <v/>
      </c>
      <c r="BH914" s="4" t="str">
        <f>IF(B914=1,"",IF(AND(R914=1,TrackingWorksheet!$I919+14&lt;=WeeklySummary!$C$7),1,0))</f>
        <v/>
      </c>
      <c r="BI914" s="4" t="str">
        <f>IF(B914=1,"",IF(AND(J914=1,TrackingWorksheet!$G919+14&lt;=WeeklySummary!$C$7),1,0))</f>
        <v/>
      </c>
      <c r="BJ914" s="4" t="str">
        <f>IF(B914=1,"",IF(AND(T914=1,TrackingWorksheet!$I919+14&lt;=WeeklySummary!$C$7),1,0))</f>
        <v/>
      </c>
      <c r="BK914" s="4" t="str">
        <f>IF(B914=1,"",IF(AND(T914=1,TrackingWorksheet!$G919+14&lt;=WeeklySummary!$C$7),1,0))</f>
        <v/>
      </c>
      <c r="BL914" s="4">
        <f t="shared" si="219"/>
        <v>0</v>
      </c>
    </row>
    <row r="915" spans="2:64" x14ac:dyDescent="0.25">
      <c r="B915" s="27">
        <f>IF(AND(ISBLANK(TrackingWorksheet!B920),ISBLANK(TrackingWorksheet!C920),ISBLANK(TrackingWorksheet!G920),ISBLANK(TrackingWorksheet!H920),
ISBLANK(TrackingWorksheet!I920),ISBLANK(TrackingWorksheet!J920),ISBLANK(TrackingWorksheet!M920),
ISBLANK(TrackingWorksheet!N922)),1,0)</f>
        <v>1</v>
      </c>
      <c r="C915" s="12" t="str">
        <f>IF(B915=1,"",TrackingWorksheet!F920)</f>
        <v/>
      </c>
      <c r="D915" s="20" t="str">
        <f>IF(B915=1,"",IF(AND(TrackingWorksheet!B920&lt;&gt;"",TrackingWorksheet!B920&lt;=WeeklySummary!$C$7,OR(TrackingWorksheet!C920="",TrackingWorksheet!C920&gt;=WeeklySummary!$C$6)),1,0))</f>
        <v/>
      </c>
      <c r="E915" s="10" t="str">
        <f>IF(B915=1,"",IF(AND(TrackingWorksheet!G920 &lt;&gt;"",TrackingWorksheet!G920&lt;=WeeklySummary!$C$7, TrackingWorksheet!H920=Lists!$D$4), "Y", "N"))</f>
        <v/>
      </c>
      <c r="F915" s="10" t="str">
        <f>IF(B915=1,"",IF(AND(TrackingWorksheet!I920 &lt;&gt;"", TrackingWorksheet!I920&lt;=WeeklySummary!$C$7, TrackingWorksheet!J920=Lists!$D$4), "Y", "N"))</f>
        <v/>
      </c>
      <c r="G915" s="10" t="str">
        <f>IF(B915=1,"",IF(AND(TrackingWorksheet!G920 &lt;&gt;"",TrackingWorksheet!G920&lt;=WeeklySummary!$C$7, TrackingWorksheet!H920=Lists!$D$5), "Y", "N"))</f>
        <v/>
      </c>
      <c r="H915" s="10" t="str">
        <f>IF(B915=1,"",IF(AND(TrackingWorksheet!I920 &lt;&gt;"", TrackingWorksheet!I920&lt;=WeeklySummary!$C$7, TrackingWorksheet!J920=Lists!$D$5), "Y", "N"))</f>
        <v/>
      </c>
      <c r="I915" s="20" t="str">
        <f>IF(B915=1,"",IF(AND(TrackingWorksheet!G920 &lt;&gt;"", TrackingWorksheet!G920&lt;=WeeklySummary!$C$7, TrackingWorksheet!H920=Lists!$D$6), 1, 0))</f>
        <v/>
      </c>
      <c r="J915" s="20" t="str">
        <f t="shared" si="211"/>
        <v/>
      </c>
      <c r="K915" s="10" t="str">
        <f>IF(B915=1,"",IF(AND(TrackingWorksheet!I920&lt;=WeeklySummary!$C$7,TrackingWorksheet!K920="YES"),0,IF(AND(AND(OR(E915="Y",F915="Y"),E915&lt;&gt;F915),G915&lt;&gt;"Y", H915&lt;&gt;"Y"), 1, 0)))</f>
        <v/>
      </c>
      <c r="L915" s="20" t="str">
        <f t="shared" si="212"/>
        <v/>
      </c>
      <c r="M915" s="10" t="str">
        <f t="shared" si="213"/>
        <v/>
      </c>
      <c r="N915" s="20" t="str">
        <f t="shared" si="214"/>
        <v/>
      </c>
      <c r="O915" s="10" t="str">
        <f>IF(B915=1,"",IF(AND(TrackingWorksheet!I920&lt;=WeeklySummary!$C$7,TrackingWorksheet!K920="YES"),0,IF(AND(AND(OR(G915="Y",H915="Y"),G915&lt;&gt;H915),E915&lt;&gt;"Y", F915&lt;&gt;"Y"), 1, 0)))</f>
        <v/>
      </c>
      <c r="P915" s="20" t="str">
        <f t="shared" si="215"/>
        <v/>
      </c>
      <c r="Q915" s="10" t="str">
        <f t="shared" si="216"/>
        <v/>
      </c>
      <c r="R915" s="10" t="str">
        <f t="shared" si="217"/>
        <v/>
      </c>
      <c r="S915" s="10" t="str">
        <f>IF(B915=1,"",IF(AND(OR(AND(TrackingWorksheet!H920=Lists!$D$7,TrackingWorksheet!H920=TrackingWorksheet!J920),TrackingWorksheet!H920&lt;&gt;TrackingWorksheet!J920),TrackingWorksheet!K920="YES",TrackingWorksheet!H920&lt;&gt;Lists!$D$6,TrackingWorksheet!G920&lt;=WeeklySummary!$C$7,TrackingWorksheet!I920&lt;=WeeklySummary!$C$7),1,0))</f>
        <v/>
      </c>
      <c r="T915" s="10" t="str">
        <f t="shared" si="218"/>
        <v/>
      </c>
      <c r="U915" s="10" t="str">
        <f>IF($B915=1,"",IF(TrackingWorksheet!$K920="YES",1, 0)*D915)</f>
        <v/>
      </c>
      <c r="V915" s="20">
        <f t="shared" si="207"/>
        <v>0</v>
      </c>
      <c r="W915" s="20">
        <f t="shared" si="208"/>
        <v>0</v>
      </c>
      <c r="X915" s="10" t="str">
        <f>IF($B915=1,"",IF(AND(TrackingWorksheet!$L920&lt;&gt;"", TrackingWorksheet!$L920&gt;=WeeklySummary!$C$6,TrackingWorksheet!$L920&lt;=WeeklySummary!$C$7,OR(TrackingWorksheet!$H920=Lists!$D$4,TrackingWorksheet!$J920=Lists!$D$4)), 1, 0))</f>
        <v/>
      </c>
      <c r="Y915" s="10" t="str">
        <f>IF($B915=1,"",IF(AND(TrackingWorksheet!$L920&lt;&gt;"", TrackingWorksheet!$L920&gt;=WeeklySummary!$C$6,TrackingWorksheet!$L920&lt;=WeeklySummary!$C$7,OR(TrackingWorksheet!$H920=Lists!$D$5,TrackingWorksheet!$J920=Lists!$D$5)), 1, 0))</f>
        <v/>
      </c>
      <c r="Z915" s="10" t="str">
        <f>IF($B915=1,"",IF(AND(TrackingWorksheet!$L920&lt;&gt;"", TrackingWorksheet!$L920&gt;=WeeklySummary!$C$6,TrackingWorksheet!$L920&lt;=WeeklySummary!$C$7,OR(TrackingWorksheet!$H920=Lists!$D$6,TrackingWorksheet!$J920=Lists!$D$6)), 1, 0))</f>
        <v/>
      </c>
      <c r="AA915" s="19" t="str">
        <f>IF(B915=1,"",IF(AND(TrackingWorksheet!M920&lt;&gt;"",TrackingWorksheet!M920&lt;=WeeklySummary!$C$7),1,0)*D915)</f>
        <v/>
      </c>
      <c r="AB915" s="19" t="str">
        <f>IF(B915=1,"",IF(AND(TrackingWorksheet!N920&lt;&gt;"",TrackingWorksheet!N920&lt;=WeeklySummary!$C$7),1,0)*D915)</f>
        <v/>
      </c>
      <c r="AC915" s="19" t="str">
        <f>IF(B915=1,"",TrackingWorksheet!T920)</f>
        <v/>
      </c>
      <c r="AD915" s="19" t="str">
        <f>IF(B915=1,"",IF(D915*AND(TrackingWorksheet!S920&gt;=Calculations!$BD$3,TrackingWorksheet!U920="",TrackingWorksheet!K920="YES"),1,0))</f>
        <v/>
      </c>
      <c r="AE915" s="19" t="str">
        <f>IF($B915=1,"",IF(AND(TrackingWorksheet!$S920&gt;$BE$3,TrackingWorksheet!$T920=Lists!$P$4),1, 0)*D915)</f>
        <v/>
      </c>
      <c r="AF915" s="19" t="str">
        <f>IF($B915=1,"",IF(AND(TrackingWorksheet!$U920&gt;$BE$3,TrackingWorksheet!$V920=Lists!$P$4),1, 0)*D915)</f>
        <v/>
      </c>
      <c r="AG915" s="19" t="str">
        <f>IF($B915=1,"",IF(AND(TrackingWorksheet!$W920&gt;$BE$3,TrackingWorksheet!$X920=Lists!$P$4),1, 0)*D915)</f>
        <v/>
      </c>
      <c r="AH915" s="19" t="str">
        <f>IF($B915=1,"",IF(AND(TrackingWorksheet!$Y920&gt;$BE$3,TrackingWorksheet!$Z920=Lists!$P$4),1, 0)*D915)</f>
        <v/>
      </c>
      <c r="AI915" s="19" t="str">
        <f>IF($B915=1,"",IF(AND(TrackingWorksheet!$AA920&gt;$BE$3,TrackingWorksheet!$AB920=Lists!$P$4),1, 0)*D915)</f>
        <v/>
      </c>
      <c r="AJ915" s="19" t="str">
        <f>IF($B915=1,"",IF(AND(TrackingWorksheet!$S920&gt;$BE$3,TrackingWorksheet!$T920=Lists!$P$5),1, 0)*D915)</f>
        <v/>
      </c>
      <c r="AK915" s="19" t="str">
        <f>IF($B915=1,"",IF(AND(TrackingWorksheet!$U920&gt;$BE$3,TrackingWorksheet!$V920=Lists!$P$5),1, 0)*D915)</f>
        <v/>
      </c>
      <c r="AL915" s="19" t="str">
        <f>IF($B915=1,"",IF(AND(TrackingWorksheet!$W920&gt;$BE$3,TrackingWorksheet!$X920=Lists!$P$5),1, 0)*D915)</f>
        <v/>
      </c>
      <c r="AM915" s="19" t="str">
        <f>IF($B915=1,"",IF(AND(TrackingWorksheet!$Y920&gt;$BE$3,TrackingWorksheet!$Z920=Lists!$P$5),1, 0)*D915)</f>
        <v/>
      </c>
      <c r="AN915" s="19" t="str">
        <f>IF($B915=1,"",IF(AND(TrackingWorksheet!$AA920&gt;$BE$3,TrackingWorksheet!$AB920=Lists!$P$5),1, 0)*D915)</f>
        <v/>
      </c>
      <c r="AO915" s="19" t="str">
        <f>IF($B915=1,"",IF(AND(TrackingWorksheet!$S920&gt;$BE$3,TrackingWorksheet!$T920=Lists!$P$6),1, 0)*D915)</f>
        <v/>
      </c>
      <c r="AP915" s="19" t="str">
        <f>IF($B915=1,"",IF(AND(TrackingWorksheet!$U920&gt;$BE$3,TrackingWorksheet!$V920=Lists!$P$6),1, 0)*D915)</f>
        <v/>
      </c>
      <c r="AQ915" s="19" t="str">
        <f>IF($B915=1,"",IF(AND(TrackingWorksheet!$W920&gt;$BE$3,TrackingWorksheet!$X920=Lists!$P$6),1, 0)*D915)</f>
        <v/>
      </c>
      <c r="AR915" s="19" t="str">
        <f>IF($B915=1,"",IF(AND(TrackingWorksheet!$Y920&gt;$BE$3,TrackingWorksheet!$Z920=Lists!$P$6),1, 0)*D915)</f>
        <v/>
      </c>
      <c r="AS915" s="19" t="str">
        <f>IF($B915=1,"",IF(AND(TrackingWorksheet!$AA920&gt;$BE$3,TrackingWorksheet!$AB920=Lists!$P$6),1, 0)*D915)</f>
        <v/>
      </c>
      <c r="AT915" s="19">
        <f t="shared" si="209"/>
        <v>0</v>
      </c>
      <c r="AU915" s="19" t="str">
        <f>IF(B915=1,"",IF(AND(TrackingWorksheet!K920="",TrackingWorksheet!M920="", TrackingWorksheet!N920="", TrackingWorksheet!S920="", TrackingWorksheet!V920="", TrackingWorksheet!W920="", TrackingWorksheet!Y920="", TrackingWorksheet!AA920="", V915=1),1,0)*D915)</f>
        <v/>
      </c>
      <c r="AV915" s="19" t="str">
        <f>IF(B915=1,"",IF(D915*AND(TrackingWorksheet!U920&gt;Calculations!$BE$3,TrackingWorksheet!K920="YES"),1,0))</f>
        <v/>
      </c>
      <c r="AW915" s="19" t="str">
        <f>IF(B915=1,"",IF(D915*AND(TrackingWorksheet!W920&gt;Calculations!$BE$3,TrackingWorksheet!K920="YES"),1,0))</f>
        <v/>
      </c>
      <c r="AX915" s="19">
        <f t="shared" si="210"/>
        <v>0</v>
      </c>
      <c r="AY915" s="19">
        <f t="shared" si="206"/>
        <v>0</v>
      </c>
      <c r="AZ915" s="27" t="str">
        <f>IF(B915=1,"",IF(TrackingWorksheet!Q920="","",TrackingWorksheet!Q920))</f>
        <v/>
      </c>
      <c r="BB915" s="4"/>
      <c r="BC915" s="4"/>
      <c r="BD915" s="4"/>
      <c r="BE915" s="4"/>
      <c r="BF915" s="4"/>
      <c r="BG915" s="4" t="str">
        <f>IF(B915=1,"",IF(AND(N915=1,TrackingWorksheet!$I920+14&lt;=WeeklySummary!$C$7),1,0))</f>
        <v/>
      </c>
      <c r="BH915" s="4" t="str">
        <f>IF(B915=1,"",IF(AND(R915=1,TrackingWorksheet!$I920+14&lt;=WeeklySummary!$C$7),1,0))</f>
        <v/>
      </c>
      <c r="BI915" s="4" t="str">
        <f>IF(B915=1,"",IF(AND(J915=1,TrackingWorksheet!$G920+14&lt;=WeeklySummary!$C$7),1,0))</f>
        <v/>
      </c>
      <c r="BJ915" s="4" t="str">
        <f>IF(B915=1,"",IF(AND(T915=1,TrackingWorksheet!$I920+14&lt;=WeeklySummary!$C$7),1,0))</f>
        <v/>
      </c>
      <c r="BK915" s="4" t="str">
        <f>IF(B915=1,"",IF(AND(T915=1,TrackingWorksheet!$G920+14&lt;=WeeklySummary!$C$7),1,0))</f>
        <v/>
      </c>
      <c r="BL915" s="4">
        <f t="shared" si="219"/>
        <v>0</v>
      </c>
    </row>
    <row r="916" spans="2:64" x14ac:dyDescent="0.25">
      <c r="B916" s="27">
        <f>IF(AND(ISBLANK(TrackingWorksheet!B921),ISBLANK(TrackingWorksheet!C921),ISBLANK(TrackingWorksheet!G921),ISBLANK(TrackingWorksheet!H921),
ISBLANK(TrackingWorksheet!I921),ISBLANK(TrackingWorksheet!J921),ISBLANK(TrackingWorksheet!M921),
ISBLANK(TrackingWorksheet!N923)),1,0)</f>
        <v>1</v>
      </c>
      <c r="C916" s="12" t="str">
        <f>IF(B916=1,"",TrackingWorksheet!F921)</f>
        <v/>
      </c>
      <c r="D916" s="20" t="str">
        <f>IF(B916=1,"",IF(AND(TrackingWorksheet!B921&lt;&gt;"",TrackingWorksheet!B921&lt;=WeeklySummary!$C$7,OR(TrackingWorksheet!C921="",TrackingWorksheet!C921&gt;=WeeklySummary!$C$6)),1,0))</f>
        <v/>
      </c>
      <c r="E916" s="10" t="str">
        <f>IF(B916=1,"",IF(AND(TrackingWorksheet!G921 &lt;&gt;"",TrackingWorksheet!G921&lt;=WeeklySummary!$C$7, TrackingWorksheet!H921=Lists!$D$4), "Y", "N"))</f>
        <v/>
      </c>
      <c r="F916" s="10" t="str">
        <f>IF(B916=1,"",IF(AND(TrackingWorksheet!I921 &lt;&gt;"", TrackingWorksheet!I921&lt;=WeeklySummary!$C$7, TrackingWorksheet!J921=Lists!$D$4), "Y", "N"))</f>
        <v/>
      </c>
      <c r="G916" s="10" t="str">
        <f>IF(B916=1,"",IF(AND(TrackingWorksheet!G921 &lt;&gt;"",TrackingWorksheet!G921&lt;=WeeklySummary!$C$7, TrackingWorksheet!H921=Lists!$D$5), "Y", "N"))</f>
        <v/>
      </c>
      <c r="H916" s="10" t="str">
        <f>IF(B916=1,"",IF(AND(TrackingWorksheet!I921 &lt;&gt;"", TrackingWorksheet!I921&lt;=WeeklySummary!$C$7, TrackingWorksheet!J921=Lists!$D$5), "Y", "N"))</f>
        <v/>
      </c>
      <c r="I916" s="20" t="str">
        <f>IF(B916=1,"",IF(AND(TrackingWorksheet!G921 &lt;&gt;"", TrackingWorksheet!G921&lt;=WeeklySummary!$C$7, TrackingWorksheet!H921=Lists!$D$6), 1, 0))</f>
        <v/>
      </c>
      <c r="J916" s="20" t="str">
        <f t="shared" si="211"/>
        <v/>
      </c>
      <c r="K916" s="10" t="str">
        <f>IF(B916=1,"",IF(AND(TrackingWorksheet!I921&lt;=WeeklySummary!$C$7,TrackingWorksheet!K921="YES"),0,IF(AND(AND(OR(E916="Y",F916="Y"),E916&lt;&gt;F916),G916&lt;&gt;"Y", H916&lt;&gt;"Y"), 1, 0)))</f>
        <v/>
      </c>
      <c r="L916" s="20" t="str">
        <f t="shared" si="212"/>
        <v/>
      </c>
      <c r="M916" s="10" t="str">
        <f t="shared" si="213"/>
        <v/>
      </c>
      <c r="N916" s="20" t="str">
        <f t="shared" si="214"/>
        <v/>
      </c>
      <c r="O916" s="10" t="str">
        <f>IF(B916=1,"",IF(AND(TrackingWorksheet!I921&lt;=WeeklySummary!$C$7,TrackingWorksheet!K921="YES"),0,IF(AND(AND(OR(G916="Y",H916="Y"),G916&lt;&gt;H916),E916&lt;&gt;"Y", F916&lt;&gt;"Y"), 1, 0)))</f>
        <v/>
      </c>
      <c r="P916" s="20" t="str">
        <f t="shared" si="215"/>
        <v/>
      </c>
      <c r="Q916" s="10" t="str">
        <f t="shared" si="216"/>
        <v/>
      </c>
      <c r="R916" s="10" t="str">
        <f t="shared" si="217"/>
        <v/>
      </c>
      <c r="S916" s="10" t="str">
        <f>IF(B916=1,"",IF(AND(OR(AND(TrackingWorksheet!H921=Lists!$D$7,TrackingWorksheet!H921=TrackingWorksheet!J921),TrackingWorksheet!H921&lt;&gt;TrackingWorksheet!J921),TrackingWorksheet!K921="YES",TrackingWorksheet!H921&lt;&gt;Lists!$D$6,TrackingWorksheet!G921&lt;=WeeklySummary!$C$7,TrackingWorksheet!I921&lt;=WeeklySummary!$C$7),1,0))</f>
        <v/>
      </c>
      <c r="T916" s="10" t="str">
        <f t="shared" si="218"/>
        <v/>
      </c>
      <c r="U916" s="10" t="str">
        <f>IF($B916=1,"",IF(TrackingWorksheet!$K921="YES",1, 0)*D916)</f>
        <v/>
      </c>
      <c r="V916" s="20">
        <f t="shared" si="207"/>
        <v>0</v>
      </c>
      <c r="W916" s="20">
        <f t="shared" si="208"/>
        <v>0</v>
      </c>
      <c r="X916" s="10" t="str">
        <f>IF($B916=1,"",IF(AND(TrackingWorksheet!$L921&lt;&gt;"", TrackingWorksheet!$L921&gt;=WeeklySummary!$C$6,TrackingWorksheet!$L921&lt;=WeeklySummary!$C$7,OR(TrackingWorksheet!$H921=Lists!$D$4,TrackingWorksheet!$J921=Lists!$D$4)), 1, 0))</f>
        <v/>
      </c>
      <c r="Y916" s="10" t="str">
        <f>IF($B916=1,"",IF(AND(TrackingWorksheet!$L921&lt;&gt;"", TrackingWorksheet!$L921&gt;=WeeklySummary!$C$6,TrackingWorksheet!$L921&lt;=WeeklySummary!$C$7,OR(TrackingWorksheet!$H921=Lists!$D$5,TrackingWorksheet!$J921=Lists!$D$5)), 1, 0))</f>
        <v/>
      </c>
      <c r="Z916" s="10" t="str">
        <f>IF($B916=1,"",IF(AND(TrackingWorksheet!$L921&lt;&gt;"", TrackingWorksheet!$L921&gt;=WeeklySummary!$C$6,TrackingWorksheet!$L921&lt;=WeeklySummary!$C$7,OR(TrackingWorksheet!$H921=Lists!$D$6,TrackingWorksheet!$J921=Lists!$D$6)), 1, 0))</f>
        <v/>
      </c>
      <c r="AA916" s="19" t="str">
        <f>IF(B916=1,"",IF(AND(TrackingWorksheet!M921&lt;&gt;"",TrackingWorksheet!M921&lt;=WeeklySummary!$C$7),1,0)*D916)</f>
        <v/>
      </c>
      <c r="AB916" s="19" t="str">
        <f>IF(B916=1,"",IF(AND(TrackingWorksheet!N921&lt;&gt;"",TrackingWorksheet!N921&lt;=WeeklySummary!$C$7),1,0)*D916)</f>
        <v/>
      </c>
      <c r="AC916" s="19" t="str">
        <f>IF(B916=1,"",TrackingWorksheet!T921)</f>
        <v/>
      </c>
      <c r="AD916" s="19" t="str">
        <f>IF(B916=1,"",IF(D916*AND(TrackingWorksheet!S921&gt;=Calculations!$BD$3,TrackingWorksheet!U921="",TrackingWorksheet!K921="YES"),1,0))</f>
        <v/>
      </c>
      <c r="AE916" s="19" t="str">
        <f>IF($B916=1,"",IF(AND(TrackingWorksheet!$S921&gt;$BE$3,TrackingWorksheet!$T921=Lists!$P$4),1, 0)*D916)</f>
        <v/>
      </c>
      <c r="AF916" s="19" t="str">
        <f>IF($B916=1,"",IF(AND(TrackingWorksheet!$U921&gt;$BE$3,TrackingWorksheet!$V921=Lists!$P$4),1, 0)*D916)</f>
        <v/>
      </c>
      <c r="AG916" s="19" t="str">
        <f>IF($B916=1,"",IF(AND(TrackingWorksheet!$W921&gt;$BE$3,TrackingWorksheet!$X921=Lists!$P$4),1, 0)*D916)</f>
        <v/>
      </c>
      <c r="AH916" s="19" t="str">
        <f>IF($B916=1,"",IF(AND(TrackingWorksheet!$Y921&gt;$BE$3,TrackingWorksheet!$Z921=Lists!$P$4),1, 0)*D916)</f>
        <v/>
      </c>
      <c r="AI916" s="19" t="str">
        <f>IF($B916=1,"",IF(AND(TrackingWorksheet!$AA921&gt;$BE$3,TrackingWorksheet!$AB921=Lists!$P$4),1, 0)*D916)</f>
        <v/>
      </c>
      <c r="AJ916" s="19" t="str">
        <f>IF($B916=1,"",IF(AND(TrackingWorksheet!$S921&gt;$BE$3,TrackingWorksheet!$T921=Lists!$P$5),1, 0)*D916)</f>
        <v/>
      </c>
      <c r="AK916" s="19" t="str">
        <f>IF($B916=1,"",IF(AND(TrackingWorksheet!$U921&gt;$BE$3,TrackingWorksheet!$V921=Lists!$P$5),1, 0)*D916)</f>
        <v/>
      </c>
      <c r="AL916" s="19" t="str">
        <f>IF($B916=1,"",IF(AND(TrackingWorksheet!$W921&gt;$BE$3,TrackingWorksheet!$X921=Lists!$P$5),1, 0)*D916)</f>
        <v/>
      </c>
      <c r="AM916" s="19" t="str">
        <f>IF($B916=1,"",IF(AND(TrackingWorksheet!$Y921&gt;$BE$3,TrackingWorksheet!$Z921=Lists!$P$5),1, 0)*D916)</f>
        <v/>
      </c>
      <c r="AN916" s="19" t="str">
        <f>IF($B916=1,"",IF(AND(TrackingWorksheet!$AA921&gt;$BE$3,TrackingWorksheet!$AB921=Lists!$P$5),1, 0)*D916)</f>
        <v/>
      </c>
      <c r="AO916" s="19" t="str">
        <f>IF($B916=1,"",IF(AND(TrackingWorksheet!$S921&gt;$BE$3,TrackingWorksheet!$T921=Lists!$P$6),1, 0)*D916)</f>
        <v/>
      </c>
      <c r="AP916" s="19" t="str">
        <f>IF($B916=1,"",IF(AND(TrackingWorksheet!$U921&gt;$BE$3,TrackingWorksheet!$V921=Lists!$P$6),1, 0)*D916)</f>
        <v/>
      </c>
      <c r="AQ916" s="19" t="str">
        <f>IF($B916=1,"",IF(AND(TrackingWorksheet!$W921&gt;$BE$3,TrackingWorksheet!$X921=Lists!$P$6),1, 0)*D916)</f>
        <v/>
      </c>
      <c r="AR916" s="19" t="str">
        <f>IF($B916=1,"",IF(AND(TrackingWorksheet!$Y921&gt;$BE$3,TrackingWorksheet!$Z921=Lists!$P$6),1, 0)*D916)</f>
        <v/>
      </c>
      <c r="AS916" s="19" t="str">
        <f>IF($B916=1,"",IF(AND(TrackingWorksheet!$AA921&gt;$BE$3,TrackingWorksheet!$AB921=Lists!$P$6),1, 0)*D916)</f>
        <v/>
      </c>
      <c r="AT916" s="19">
        <f t="shared" si="209"/>
        <v>0</v>
      </c>
      <c r="AU916" s="19" t="str">
        <f>IF(B916=1,"",IF(AND(TrackingWorksheet!K921="",TrackingWorksheet!M921="", TrackingWorksheet!N921="", TrackingWorksheet!S921="", TrackingWorksheet!V921="", TrackingWorksheet!W921="", TrackingWorksheet!Y921="", TrackingWorksheet!AA921="", V916=1),1,0)*D916)</f>
        <v/>
      </c>
      <c r="AV916" s="19" t="str">
        <f>IF(B916=1,"",IF(D916*AND(TrackingWorksheet!U921&gt;Calculations!$BE$3,TrackingWorksheet!K921="YES"),1,0))</f>
        <v/>
      </c>
      <c r="AW916" s="19" t="str">
        <f>IF(B916=1,"",IF(D916*AND(TrackingWorksheet!W921&gt;Calculations!$BE$3,TrackingWorksheet!K921="YES"),1,0))</f>
        <v/>
      </c>
      <c r="AX916" s="19">
        <f t="shared" si="210"/>
        <v>0</v>
      </c>
      <c r="AY916" s="19">
        <f t="shared" si="206"/>
        <v>0</v>
      </c>
      <c r="AZ916" s="27" t="str">
        <f>IF(B916=1,"",IF(TrackingWorksheet!Q921="","",TrackingWorksheet!Q921))</f>
        <v/>
      </c>
      <c r="BB916" s="4"/>
      <c r="BC916" s="4"/>
      <c r="BD916" s="4"/>
      <c r="BE916" s="4"/>
      <c r="BF916" s="4"/>
      <c r="BG916" s="4" t="str">
        <f>IF(B916=1,"",IF(AND(N916=1,TrackingWorksheet!$I921+14&lt;=WeeklySummary!$C$7),1,0))</f>
        <v/>
      </c>
      <c r="BH916" s="4" t="str">
        <f>IF(B916=1,"",IF(AND(R916=1,TrackingWorksheet!$I921+14&lt;=WeeklySummary!$C$7),1,0))</f>
        <v/>
      </c>
      <c r="BI916" s="4" t="str">
        <f>IF(B916=1,"",IF(AND(J916=1,TrackingWorksheet!$G921+14&lt;=WeeklySummary!$C$7),1,0))</f>
        <v/>
      </c>
      <c r="BJ916" s="4" t="str">
        <f>IF(B916=1,"",IF(AND(T916=1,TrackingWorksheet!$I921+14&lt;=WeeklySummary!$C$7),1,0))</f>
        <v/>
      </c>
      <c r="BK916" s="4" t="str">
        <f>IF(B916=1,"",IF(AND(T916=1,TrackingWorksheet!$G921+14&lt;=WeeklySummary!$C$7),1,0))</f>
        <v/>
      </c>
      <c r="BL916" s="4">
        <f t="shared" si="219"/>
        <v>0</v>
      </c>
    </row>
    <row r="917" spans="2:64" x14ac:dyDescent="0.25">
      <c r="B917" s="27">
        <f>IF(AND(ISBLANK(TrackingWorksheet!B922),ISBLANK(TrackingWorksheet!C922),ISBLANK(TrackingWorksheet!G922),ISBLANK(TrackingWorksheet!H922),
ISBLANK(TrackingWorksheet!I922),ISBLANK(TrackingWorksheet!J922),ISBLANK(TrackingWorksheet!M922),
ISBLANK(TrackingWorksheet!N924)),1,0)</f>
        <v>1</v>
      </c>
      <c r="C917" s="12" t="str">
        <f>IF(B917=1,"",TrackingWorksheet!F922)</f>
        <v/>
      </c>
      <c r="D917" s="20" t="str">
        <f>IF(B917=1,"",IF(AND(TrackingWorksheet!B922&lt;&gt;"",TrackingWorksheet!B922&lt;=WeeklySummary!$C$7,OR(TrackingWorksheet!C922="",TrackingWorksheet!C922&gt;=WeeklySummary!$C$6)),1,0))</f>
        <v/>
      </c>
      <c r="E917" s="10" t="str">
        <f>IF(B917=1,"",IF(AND(TrackingWorksheet!G922 &lt;&gt;"",TrackingWorksheet!G922&lt;=WeeklySummary!$C$7, TrackingWorksheet!H922=Lists!$D$4), "Y", "N"))</f>
        <v/>
      </c>
      <c r="F917" s="10" t="str">
        <f>IF(B917=1,"",IF(AND(TrackingWorksheet!I922 &lt;&gt;"", TrackingWorksheet!I922&lt;=WeeklySummary!$C$7, TrackingWorksheet!J922=Lists!$D$4), "Y", "N"))</f>
        <v/>
      </c>
      <c r="G917" s="10" t="str">
        <f>IF(B917=1,"",IF(AND(TrackingWorksheet!G922 &lt;&gt;"",TrackingWorksheet!G922&lt;=WeeklySummary!$C$7, TrackingWorksheet!H922=Lists!$D$5), "Y", "N"))</f>
        <v/>
      </c>
      <c r="H917" s="10" t="str">
        <f>IF(B917=1,"",IF(AND(TrackingWorksheet!I922 &lt;&gt;"", TrackingWorksheet!I922&lt;=WeeklySummary!$C$7, TrackingWorksheet!J922=Lists!$D$5), "Y", "N"))</f>
        <v/>
      </c>
      <c r="I917" s="20" t="str">
        <f>IF(B917=1,"",IF(AND(TrackingWorksheet!G922 &lt;&gt;"", TrackingWorksheet!G922&lt;=WeeklySummary!$C$7, TrackingWorksheet!H922=Lists!$D$6), 1, 0))</f>
        <v/>
      </c>
      <c r="J917" s="20" t="str">
        <f t="shared" si="211"/>
        <v/>
      </c>
      <c r="K917" s="10" t="str">
        <f>IF(B917=1,"",IF(AND(TrackingWorksheet!I922&lt;=WeeklySummary!$C$7,TrackingWorksheet!K922="YES"),0,IF(AND(AND(OR(E917="Y",F917="Y"),E917&lt;&gt;F917),G917&lt;&gt;"Y", H917&lt;&gt;"Y"), 1, 0)))</f>
        <v/>
      </c>
      <c r="L917" s="20" t="str">
        <f t="shared" si="212"/>
        <v/>
      </c>
      <c r="M917" s="10" t="str">
        <f t="shared" si="213"/>
        <v/>
      </c>
      <c r="N917" s="20" t="str">
        <f t="shared" si="214"/>
        <v/>
      </c>
      <c r="O917" s="10" t="str">
        <f>IF(B917=1,"",IF(AND(TrackingWorksheet!I922&lt;=WeeklySummary!$C$7,TrackingWorksheet!K922="YES"),0,IF(AND(AND(OR(G917="Y",H917="Y"),G917&lt;&gt;H917),E917&lt;&gt;"Y", F917&lt;&gt;"Y"), 1, 0)))</f>
        <v/>
      </c>
      <c r="P917" s="20" t="str">
        <f t="shared" si="215"/>
        <v/>
      </c>
      <c r="Q917" s="10" t="str">
        <f t="shared" si="216"/>
        <v/>
      </c>
      <c r="R917" s="10" t="str">
        <f t="shared" si="217"/>
        <v/>
      </c>
      <c r="S917" s="10" t="str">
        <f>IF(B917=1,"",IF(AND(OR(AND(TrackingWorksheet!H922=Lists!$D$7,TrackingWorksheet!H922=TrackingWorksheet!J922),TrackingWorksheet!H922&lt;&gt;TrackingWorksheet!J922),TrackingWorksheet!K922="YES",TrackingWorksheet!H922&lt;&gt;Lists!$D$6,TrackingWorksheet!G922&lt;=WeeklySummary!$C$7,TrackingWorksheet!I922&lt;=WeeklySummary!$C$7),1,0))</f>
        <v/>
      </c>
      <c r="T917" s="10" t="str">
        <f t="shared" si="218"/>
        <v/>
      </c>
      <c r="U917" s="10" t="str">
        <f>IF($B917=1,"",IF(TrackingWorksheet!$K922="YES",1, 0)*D917)</f>
        <v/>
      </c>
      <c r="V917" s="20">
        <f t="shared" si="207"/>
        <v>0</v>
      </c>
      <c r="W917" s="20">
        <f t="shared" si="208"/>
        <v>0</v>
      </c>
      <c r="X917" s="10" t="str">
        <f>IF($B917=1,"",IF(AND(TrackingWorksheet!$L922&lt;&gt;"", TrackingWorksheet!$L922&gt;=WeeklySummary!$C$6,TrackingWorksheet!$L922&lt;=WeeklySummary!$C$7,OR(TrackingWorksheet!$H922=Lists!$D$4,TrackingWorksheet!$J922=Lists!$D$4)), 1, 0))</f>
        <v/>
      </c>
      <c r="Y917" s="10" t="str">
        <f>IF($B917=1,"",IF(AND(TrackingWorksheet!$L922&lt;&gt;"", TrackingWorksheet!$L922&gt;=WeeklySummary!$C$6,TrackingWorksheet!$L922&lt;=WeeklySummary!$C$7,OR(TrackingWorksheet!$H922=Lists!$D$5,TrackingWorksheet!$J922=Lists!$D$5)), 1, 0))</f>
        <v/>
      </c>
      <c r="Z917" s="10" t="str">
        <f>IF($B917=1,"",IF(AND(TrackingWorksheet!$L922&lt;&gt;"", TrackingWorksheet!$L922&gt;=WeeklySummary!$C$6,TrackingWorksheet!$L922&lt;=WeeklySummary!$C$7,OR(TrackingWorksheet!$H922=Lists!$D$6,TrackingWorksheet!$J922=Lists!$D$6)), 1, 0))</f>
        <v/>
      </c>
      <c r="AA917" s="19" t="str">
        <f>IF(B917=1,"",IF(AND(TrackingWorksheet!M922&lt;&gt;"",TrackingWorksheet!M922&lt;=WeeklySummary!$C$7),1,0)*D917)</f>
        <v/>
      </c>
      <c r="AB917" s="19" t="str">
        <f>IF(B917=1,"",IF(AND(TrackingWorksheet!N922&lt;&gt;"",TrackingWorksheet!N922&lt;=WeeklySummary!$C$7),1,0)*D917)</f>
        <v/>
      </c>
      <c r="AC917" s="19" t="str">
        <f>IF(B917=1,"",TrackingWorksheet!T922)</f>
        <v/>
      </c>
      <c r="AD917" s="19" t="str">
        <f>IF(B917=1,"",IF(D917*AND(TrackingWorksheet!S922&gt;=Calculations!$BD$3,TrackingWorksheet!U922="",TrackingWorksheet!K922="YES"),1,0))</f>
        <v/>
      </c>
      <c r="AE917" s="19" t="str">
        <f>IF($B917=1,"",IF(AND(TrackingWorksheet!$S922&gt;$BE$3,TrackingWorksheet!$T922=Lists!$P$4),1, 0)*D917)</f>
        <v/>
      </c>
      <c r="AF917" s="19" t="str">
        <f>IF($B917=1,"",IF(AND(TrackingWorksheet!$U922&gt;$BE$3,TrackingWorksheet!$V922=Lists!$P$4),1, 0)*D917)</f>
        <v/>
      </c>
      <c r="AG917" s="19" t="str">
        <f>IF($B917=1,"",IF(AND(TrackingWorksheet!$W922&gt;$BE$3,TrackingWorksheet!$X922=Lists!$P$4),1, 0)*D917)</f>
        <v/>
      </c>
      <c r="AH917" s="19" t="str">
        <f>IF($B917=1,"",IF(AND(TrackingWorksheet!$Y922&gt;$BE$3,TrackingWorksheet!$Z922=Lists!$P$4),1, 0)*D917)</f>
        <v/>
      </c>
      <c r="AI917" s="19" t="str">
        <f>IF($B917=1,"",IF(AND(TrackingWorksheet!$AA922&gt;$BE$3,TrackingWorksheet!$AB922=Lists!$P$4),1, 0)*D917)</f>
        <v/>
      </c>
      <c r="AJ917" s="19" t="str">
        <f>IF($B917=1,"",IF(AND(TrackingWorksheet!$S922&gt;$BE$3,TrackingWorksheet!$T922=Lists!$P$5),1, 0)*D917)</f>
        <v/>
      </c>
      <c r="AK917" s="19" t="str">
        <f>IF($B917=1,"",IF(AND(TrackingWorksheet!$U922&gt;$BE$3,TrackingWorksheet!$V922=Lists!$P$5),1, 0)*D917)</f>
        <v/>
      </c>
      <c r="AL917" s="19" t="str">
        <f>IF($B917=1,"",IF(AND(TrackingWorksheet!$W922&gt;$BE$3,TrackingWorksheet!$X922=Lists!$P$5),1, 0)*D917)</f>
        <v/>
      </c>
      <c r="AM917" s="19" t="str">
        <f>IF($B917=1,"",IF(AND(TrackingWorksheet!$Y922&gt;$BE$3,TrackingWorksheet!$Z922=Lists!$P$5),1, 0)*D917)</f>
        <v/>
      </c>
      <c r="AN917" s="19" t="str">
        <f>IF($B917=1,"",IF(AND(TrackingWorksheet!$AA922&gt;$BE$3,TrackingWorksheet!$AB922=Lists!$P$5),1, 0)*D917)</f>
        <v/>
      </c>
      <c r="AO917" s="19" t="str">
        <f>IF($B917=1,"",IF(AND(TrackingWorksheet!$S922&gt;$BE$3,TrackingWorksheet!$T922=Lists!$P$6),1, 0)*D917)</f>
        <v/>
      </c>
      <c r="AP917" s="19" t="str">
        <f>IF($B917=1,"",IF(AND(TrackingWorksheet!$U922&gt;$BE$3,TrackingWorksheet!$V922=Lists!$P$6),1, 0)*D917)</f>
        <v/>
      </c>
      <c r="AQ917" s="19" t="str">
        <f>IF($B917=1,"",IF(AND(TrackingWorksheet!$W922&gt;$BE$3,TrackingWorksheet!$X922=Lists!$P$6),1, 0)*D917)</f>
        <v/>
      </c>
      <c r="AR917" s="19" t="str">
        <f>IF($B917=1,"",IF(AND(TrackingWorksheet!$Y922&gt;$BE$3,TrackingWorksheet!$Z922=Lists!$P$6),1, 0)*D917)</f>
        <v/>
      </c>
      <c r="AS917" s="19" t="str">
        <f>IF($B917=1,"",IF(AND(TrackingWorksheet!$AA922&gt;$BE$3,TrackingWorksheet!$AB922=Lists!$P$6),1, 0)*D917)</f>
        <v/>
      </c>
      <c r="AT917" s="19">
        <f t="shared" si="209"/>
        <v>0</v>
      </c>
      <c r="AU917" s="19" t="str">
        <f>IF(B917=1,"",IF(AND(TrackingWorksheet!K922="",TrackingWorksheet!M922="", TrackingWorksheet!N922="", TrackingWorksheet!S922="", TrackingWorksheet!V922="", TrackingWorksheet!W922="", TrackingWorksheet!Y922="", TrackingWorksheet!AA922="", V917=1),1,0)*D917)</f>
        <v/>
      </c>
      <c r="AV917" s="19" t="str">
        <f>IF(B917=1,"",IF(D917*AND(TrackingWorksheet!U922&gt;Calculations!$BE$3,TrackingWorksheet!K922="YES"),1,0))</f>
        <v/>
      </c>
      <c r="AW917" s="19" t="str">
        <f>IF(B917=1,"",IF(D917*AND(TrackingWorksheet!W922&gt;Calculations!$BE$3,TrackingWorksheet!K922="YES"),1,0))</f>
        <v/>
      </c>
      <c r="AX917" s="19">
        <f t="shared" si="210"/>
        <v>0</v>
      </c>
      <c r="AY917" s="19">
        <f t="shared" si="206"/>
        <v>0</v>
      </c>
      <c r="AZ917" s="27" t="str">
        <f>IF(B917=1,"",IF(TrackingWorksheet!Q922="","",TrackingWorksheet!Q922))</f>
        <v/>
      </c>
      <c r="BB917" s="4"/>
      <c r="BC917" s="4"/>
      <c r="BD917" s="4"/>
      <c r="BE917" s="4"/>
      <c r="BF917" s="4"/>
      <c r="BG917" s="4" t="str">
        <f>IF(B917=1,"",IF(AND(N917=1,TrackingWorksheet!$I922+14&lt;=WeeklySummary!$C$7),1,0))</f>
        <v/>
      </c>
      <c r="BH917" s="4" t="str">
        <f>IF(B917=1,"",IF(AND(R917=1,TrackingWorksheet!$I922+14&lt;=WeeklySummary!$C$7),1,0))</f>
        <v/>
      </c>
      <c r="BI917" s="4" t="str">
        <f>IF(B917=1,"",IF(AND(J917=1,TrackingWorksheet!$G922+14&lt;=WeeklySummary!$C$7),1,0))</f>
        <v/>
      </c>
      <c r="BJ917" s="4" t="str">
        <f>IF(B917=1,"",IF(AND(T917=1,TrackingWorksheet!$I922+14&lt;=WeeklySummary!$C$7),1,0))</f>
        <v/>
      </c>
      <c r="BK917" s="4" t="str">
        <f>IF(B917=1,"",IF(AND(T917=1,TrackingWorksheet!$G922+14&lt;=WeeklySummary!$C$7),1,0))</f>
        <v/>
      </c>
      <c r="BL917" s="4">
        <f t="shared" si="219"/>
        <v>0</v>
      </c>
    </row>
    <row r="918" spans="2:64" x14ac:dyDescent="0.25">
      <c r="B918" s="27">
        <f>IF(AND(ISBLANK(TrackingWorksheet!B923),ISBLANK(TrackingWorksheet!C923),ISBLANK(TrackingWorksheet!G923),ISBLANK(TrackingWorksheet!H923),
ISBLANK(TrackingWorksheet!I923),ISBLANK(TrackingWorksheet!J923),ISBLANK(TrackingWorksheet!M923),
ISBLANK(TrackingWorksheet!N925)),1,0)</f>
        <v>1</v>
      </c>
      <c r="C918" s="12" t="str">
        <f>IF(B918=1,"",TrackingWorksheet!F923)</f>
        <v/>
      </c>
      <c r="D918" s="20" t="str">
        <f>IF(B918=1,"",IF(AND(TrackingWorksheet!B923&lt;&gt;"",TrackingWorksheet!B923&lt;=WeeklySummary!$C$7,OR(TrackingWorksheet!C923="",TrackingWorksheet!C923&gt;=WeeklySummary!$C$6)),1,0))</f>
        <v/>
      </c>
      <c r="E918" s="10" t="str">
        <f>IF(B918=1,"",IF(AND(TrackingWorksheet!G923 &lt;&gt;"",TrackingWorksheet!G923&lt;=WeeklySummary!$C$7, TrackingWorksheet!H923=Lists!$D$4), "Y", "N"))</f>
        <v/>
      </c>
      <c r="F918" s="10" t="str">
        <f>IF(B918=1,"",IF(AND(TrackingWorksheet!I923 &lt;&gt;"", TrackingWorksheet!I923&lt;=WeeklySummary!$C$7, TrackingWorksheet!J923=Lists!$D$4), "Y", "N"))</f>
        <v/>
      </c>
      <c r="G918" s="10" t="str">
        <f>IF(B918=1,"",IF(AND(TrackingWorksheet!G923 &lt;&gt;"",TrackingWorksheet!G923&lt;=WeeklySummary!$C$7, TrackingWorksheet!H923=Lists!$D$5), "Y", "N"))</f>
        <v/>
      </c>
      <c r="H918" s="10" t="str">
        <f>IF(B918=1,"",IF(AND(TrackingWorksheet!I923 &lt;&gt;"", TrackingWorksheet!I923&lt;=WeeklySummary!$C$7, TrackingWorksheet!J923=Lists!$D$5), "Y", "N"))</f>
        <v/>
      </c>
      <c r="I918" s="20" t="str">
        <f>IF(B918=1,"",IF(AND(TrackingWorksheet!G923 &lt;&gt;"", TrackingWorksheet!G923&lt;=WeeklySummary!$C$7, TrackingWorksheet!H923=Lists!$D$6), 1, 0))</f>
        <v/>
      </c>
      <c r="J918" s="20" t="str">
        <f t="shared" si="211"/>
        <v/>
      </c>
      <c r="K918" s="10" t="str">
        <f>IF(B918=1,"",IF(AND(TrackingWorksheet!I923&lt;=WeeklySummary!$C$7,TrackingWorksheet!K923="YES"),0,IF(AND(AND(OR(E918="Y",F918="Y"),E918&lt;&gt;F918),G918&lt;&gt;"Y", H918&lt;&gt;"Y"), 1, 0)))</f>
        <v/>
      </c>
      <c r="L918" s="20" t="str">
        <f t="shared" si="212"/>
        <v/>
      </c>
      <c r="M918" s="10" t="str">
        <f t="shared" si="213"/>
        <v/>
      </c>
      <c r="N918" s="20" t="str">
        <f t="shared" si="214"/>
        <v/>
      </c>
      <c r="O918" s="10" t="str">
        <f>IF(B918=1,"",IF(AND(TrackingWorksheet!I923&lt;=WeeklySummary!$C$7,TrackingWorksheet!K923="YES"),0,IF(AND(AND(OR(G918="Y",H918="Y"),G918&lt;&gt;H918),E918&lt;&gt;"Y", F918&lt;&gt;"Y"), 1, 0)))</f>
        <v/>
      </c>
      <c r="P918" s="20" t="str">
        <f t="shared" si="215"/>
        <v/>
      </c>
      <c r="Q918" s="10" t="str">
        <f t="shared" si="216"/>
        <v/>
      </c>
      <c r="R918" s="10" t="str">
        <f t="shared" si="217"/>
        <v/>
      </c>
      <c r="S918" s="10" t="str">
        <f>IF(B918=1,"",IF(AND(OR(AND(TrackingWorksheet!H923=Lists!$D$7,TrackingWorksheet!H923=TrackingWorksheet!J923),TrackingWorksheet!H923&lt;&gt;TrackingWorksheet!J923),TrackingWorksheet!K923="YES",TrackingWorksheet!H923&lt;&gt;Lists!$D$6,TrackingWorksheet!G923&lt;=WeeklySummary!$C$7,TrackingWorksheet!I923&lt;=WeeklySummary!$C$7),1,0))</f>
        <v/>
      </c>
      <c r="T918" s="10" t="str">
        <f t="shared" si="218"/>
        <v/>
      </c>
      <c r="U918" s="10" t="str">
        <f>IF($B918=1,"",IF(TrackingWorksheet!$K923="YES",1, 0)*D918)</f>
        <v/>
      </c>
      <c r="V918" s="20">
        <f t="shared" si="207"/>
        <v>0</v>
      </c>
      <c r="W918" s="20">
        <f t="shared" si="208"/>
        <v>0</v>
      </c>
      <c r="X918" s="10" t="str">
        <f>IF($B918=1,"",IF(AND(TrackingWorksheet!$L923&lt;&gt;"", TrackingWorksheet!$L923&gt;=WeeklySummary!$C$6,TrackingWorksheet!$L923&lt;=WeeklySummary!$C$7,OR(TrackingWorksheet!$H923=Lists!$D$4,TrackingWorksheet!$J923=Lists!$D$4)), 1, 0))</f>
        <v/>
      </c>
      <c r="Y918" s="10" t="str">
        <f>IF($B918=1,"",IF(AND(TrackingWorksheet!$L923&lt;&gt;"", TrackingWorksheet!$L923&gt;=WeeklySummary!$C$6,TrackingWorksheet!$L923&lt;=WeeklySummary!$C$7,OR(TrackingWorksheet!$H923=Lists!$D$5,TrackingWorksheet!$J923=Lists!$D$5)), 1, 0))</f>
        <v/>
      </c>
      <c r="Z918" s="10" t="str">
        <f>IF($B918=1,"",IF(AND(TrackingWorksheet!$L923&lt;&gt;"", TrackingWorksheet!$L923&gt;=WeeklySummary!$C$6,TrackingWorksheet!$L923&lt;=WeeklySummary!$C$7,OR(TrackingWorksheet!$H923=Lists!$D$6,TrackingWorksheet!$J923=Lists!$D$6)), 1, 0))</f>
        <v/>
      </c>
      <c r="AA918" s="19" t="str">
        <f>IF(B918=1,"",IF(AND(TrackingWorksheet!M923&lt;&gt;"",TrackingWorksheet!M923&lt;=WeeklySummary!$C$7),1,0)*D918)</f>
        <v/>
      </c>
      <c r="AB918" s="19" t="str">
        <f>IF(B918=1,"",IF(AND(TrackingWorksheet!N923&lt;&gt;"",TrackingWorksheet!N923&lt;=WeeklySummary!$C$7),1,0)*D918)</f>
        <v/>
      </c>
      <c r="AC918" s="19" t="str">
        <f>IF(B918=1,"",TrackingWorksheet!T923)</f>
        <v/>
      </c>
      <c r="AD918" s="19" t="str">
        <f>IF(B918=1,"",IF(D918*AND(TrackingWorksheet!S923&gt;=Calculations!$BD$3,TrackingWorksheet!U923="",TrackingWorksheet!K923="YES"),1,0))</f>
        <v/>
      </c>
      <c r="AE918" s="19" t="str">
        <f>IF($B918=1,"",IF(AND(TrackingWorksheet!$S923&gt;$BE$3,TrackingWorksheet!$T923=Lists!$P$4),1, 0)*D918)</f>
        <v/>
      </c>
      <c r="AF918" s="19" t="str">
        <f>IF($B918=1,"",IF(AND(TrackingWorksheet!$U923&gt;$BE$3,TrackingWorksheet!$V923=Lists!$P$4),1, 0)*D918)</f>
        <v/>
      </c>
      <c r="AG918" s="19" t="str">
        <f>IF($B918=1,"",IF(AND(TrackingWorksheet!$W923&gt;$BE$3,TrackingWorksheet!$X923=Lists!$P$4),1, 0)*D918)</f>
        <v/>
      </c>
      <c r="AH918" s="19" t="str">
        <f>IF($B918=1,"",IF(AND(TrackingWorksheet!$Y923&gt;$BE$3,TrackingWorksheet!$Z923=Lists!$P$4),1, 0)*D918)</f>
        <v/>
      </c>
      <c r="AI918" s="19" t="str">
        <f>IF($B918=1,"",IF(AND(TrackingWorksheet!$AA923&gt;$BE$3,TrackingWorksheet!$AB923=Lists!$P$4),1, 0)*D918)</f>
        <v/>
      </c>
      <c r="AJ918" s="19" t="str">
        <f>IF($B918=1,"",IF(AND(TrackingWorksheet!$S923&gt;$BE$3,TrackingWorksheet!$T923=Lists!$P$5),1, 0)*D918)</f>
        <v/>
      </c>
      <c r="AK918" s="19" t="str">
        <f>IF($B918=1,"",IF(AND(TrackingWorksheet!$U923&gt;$BE$3,TrackingWorksheet!$V923=Lists!$P$5),1, 0)*D918)</f>
        <v/>
      </c>
      <c r="AL918" s="19" t="str">
        <f>IF($B918=1,"",IF(AND(TrackingWorksheet!$W923&gt;$BE$3,TrackingWorksheet!$X923=Lists!$P$5),1, 0)*D918)</f>
        <v/>
      </c>
      <c r="AM918" s="19" t="str">
        <f>IF($B918=1,"",IF(AND(TrackingWorksheet!$Y923&gt;$BE$3,TrackingWorksheet!$Z923=Lists!$P$5),1, 0)*D918)</f>
        <v/>
      </c>
      <c r="AN918" s="19" t="str">
        <f>IF($B918=1,"",IF(AND(TrackingWorksheet!$AA923&gt;$BE$3,TrackingWorksheet!$AB923=Lists!$P$5),1, 0)*D918)</f>
        <v/>
      </c>
      <c r="AO918" s="19" t="str">
        <f>IF($B918=1,"",IF(AND(TrackingWorksheet!$S923&gt;$BE$3,TrackingWorksheet!$T923=Lists!$P$6),1, 0)*D918)</f>
        <v/>
      </c>
      <c r="AP918" s="19" t="str">
        <f>IF($B918=1,"",IF(AND(TrackingWorksheet!$U923&gt;$BE$3,TrackingWorksheet!$V923=Lists!$P$6),1, 0)*D918)</f>
        <v/>
      </c>
      <c r="AQ918" s="19" t="str">
        <f>IF($B918=1,"",IF(AND(TrackingWorksheet!$W923&gt;$BE$3,TrackingWorksheet!$X923=Lists!$P$6),1, 0)*D918)</f>
        <v/>
      </c>
      <c r="AR918" s="19" t="str">
        <f>IF($B918=1,"",IF(AND(TrackingWorksheet!$Y923&gt;$BE$3,TrackingWorksheet!$Z923=Lists!$P$6),1, 0)*D918)</f>
        <v/>
      </c>
      <c r="AS918" s="19" t="str">
        <f>IF($B918=1,"",IF(AND(TrackingWorksheet!$AA923&gt;$BE$3,TrackingWorksheet!$AB923=Lists!$P$6),1, 0)*D918)</f>
        <v/>
      </c>
      <c r="AT918" s="19">
        <f t="shared" si="209"/>
        <v>0</v>
      </c>
      <c r="AU918" s="19" t="str">
        <f>IF(B918=1,"",IF(AND(TrackingWorksheet!K923="",TrackingWorksheet!M923="", TrackingWorksheet!N923="", TrackingWorksheet!S923="", TrackingWorksheet!V923="", TrackingWorksheet!W923="", TrackingWorksheet!Y923="", TrackingWorksheet!AA923="", V918=1),1,0)*D918)</f>
        <v/>
      </c>
      <c r="AV918" s="19" t="str">
        <f>IF(B918=1,"",IF(D918*AND(TrackingWorksheet!U923&gt;Calculations!$BE$3,TrackingWorksheet!K923="YES"),1,0))</f>
        <v/>
      </c>
      <c r="AW918" s="19" t="str">
        <f>IF(B918=1,"",IF(D918*AND(TrackingWorksheet!W923&gt;Calculations!$BE$3,TrackingWorksheet!K923="YES"),1,0))</f>
        <v/>
      </c>
      <c r="AX918" s="19">
        <f t="shared" si="210"/>
        <v>0</v>
      </c>
      <c r="AY918" s="19">
        <f t="shared" si="206"/>
        <v>0</v>
      </c>
      <c r="AZ918" s="27" t="str">
        <f>IF(B918=1,"",IF(TrackingWorksheet!Q923="","",TrackingWorksheet!Q923))</f>
        <v/>
      </c>
      <c r="BB918" s="4"/>
      <c r="BC918" s="4"/>
      <c r="BD918" s="4"/>
      <c r="BE918" s="4"/>
      <c r="BF918" s="4"/>
      <c r="BG918" s="4" t="str">
        <f>IF(B918=1,"",IF(AND(N918=1,TrackingWorksheet!$I923+14&lt;=WeeklySummary!$C$7),1,0))</f>
        <v/>
      </c>
      <c r="BH918" s="4" t="str">
        <f>IF(B918=1,"",IF(AND(R918=1,TrackingWorksheet!$I923+14&lt;=WeeklySummary!$C$7),1,0))</f>
        <v/>
      </c>
      <c r="BI918" s="4" t="str">
        <f>IF(B918=1,"",IF(AND(J918=1,TrackingWorksheet!$G923+14&lt;=WeeklySummary!$C$7),1,0))</f>
        <v/>
      </c>
      <c r="BJ918" s="4" t="str">
        <f>IF(B918=1,"",IF(AND(T918=1,TrackingWorksheet!$I923+14&lt;=WeeklySummary!$C$7),1,0))</f>
        <v/>
      </c>
      <c r="BK918" s="4" t="str">
        <f>IF(B918=1,"",IF(AND(T918=1,TrackingWorksheet!$G923+14&lt;=WeeklySummary!$C$7),1,0))</f>
        <v/>
      </c>
      <c r="BL918" s="4">
        <f t="shared" si="219"/>
        <v>0</v>
      </c>
    </row>
    <row r="919" spans="2:64" x14ac:dyDescent="0.25">
      <c r="B919" s="27">
        <f>IF(AND(ISBLANK(TrackingWorksheet!B924),ISBLANK(TrackingWorksheet!C924),ISBLANK(TrackingWorksheet!G924),ISBLANK(TrackingWorksheet!H924),
ISBLANK(TrackingWorksheet!I924),ISBLANK(TrackingWorksheet!J924),ISBLANK(TrackingWorksheet!M924),
ISBLANK(TrackingWorksheet!N926)),1,0)</f>
        <v>1</v>
      </c>
      <c r="C919" s="12" t="str">
        <f>IF(B919=1,"",TrackingWorksheet!F924)</f>
        <v/>
      </c>
      <c r="D919" s="20" t="str">
        <f>IF(B919=1,"",IF(AND(TrackingWorksheet!B924&lt;&gt;"",TrackingWorksheet!B924&lt;=WeeklySummary!$C$7,OR(TrackingWorksheet!C924="",TrackingWorksheet!C924&gt;=WeeklySummary!$C$6)),1,0))</f>
        <v/>
      </c>
      <c r="E919" s="10" t="str">
        <f>IF(B919=1,"",IF(AND(TrackingWorksheet!G924 &lt;&gt;"",TrackingWorksheet!G924&lt;=WeeklySummary!$C$7, TrackingWorksheet!H924=Lists!$D$4), "Y", "N"))</f>
        <v/>
      </c>
      <c r="F919" s="10" t="str">
        <f>IF(B919=1,"",IF(AND(TrackingWorksheet!I924 &lt;&gt;"", TrackingWorksheet!I924&lt;=WeeklySummary!$C$7, TrackingWorksheet!J924=Lists!$D$4), "Y", "N"))</f>
        <v/>
      </c>
      <c r="G919" s="10" t="str">
        <f>IF(B919=1,"",IF(AND(TrackingWorksheet!G924 &lt;&gt;"",TrackingWorksheet!G924&lt;=WeeklySummary!$C$7, TrackingWorksheet!H924=Lists!$D$5), "Y", "N"))</f>
        <v/>
      </c>
      <c r="H919" s="10" t="str">
        <f>IF(B919=1,"",IF(AND(TrackingWorksheet!I924 &lt;&gt;"", TrackingWorksheet!I924&lt;=WeeklySummary!$C$7, TrackingWorksheet!J924=Lists!$D$5), "Y", "N"))</f>
        <v/>
      </c>
      <c r="I919" s="20" t="str">
        <f>IF(B919=1,"",IF(AND(TrackingWorksheet!G924 &lt;&gt;"", TrackingWorksheet!G924&lt;=WeeklySummary!$C$7, TrackingWorksheet!H924=Lists!$D$6), 1, 0))</f>
        <v/>
      </c>
      <c r="J919" s="20" t="str">
        <f t="shared" si="211"/>
        <v/>
      </c>
      <c r="K919" s="10" t="str">
        <f>IF(B919=1,"",IF(AND(TrackingWorksheet!I924&lt;=WeeklySummary!$C$7,TrackingWorksheet!K924="YES"),0,IF(AND(AND(OR(E919="Y",F919="Y"),E919&lt;&gt;F919),G919&lt;&gt;"Y", H919&lt;&gt;"Y"), 1, 0)))</f>
        <v/>
      </c>
      <c r="L919" s="20" t="str">
        <f t="shared" si="212"/>
        <v/>
      </c>
      <c r="M919" s="10" t="str">
        <f t="shared" si="213"/>
        <v/>
      </c>
      <c r="N919" s="20" t="str">
        <f t="shared" si="214"/>
        <v/>
      </c>
      <c r="O919" s="10" t="str">
        <f>IF(B919=1,"",IF(AND(TrackingWorksheet!I924&lt;=WeeklySummary!$C$7,TrackingWorksheet!K924="YES"),0,IF(AND(AND(OR(G919="Y",H919="Y"),G919&lt;&gt;H919),E919&lt;&gt;"Y", F919&lt;&gt;"Y"), 1, 0)))</f>
        <v/>
      </c>
      <c r="P919" s="20" t="str">
        <f t="shared" si="215"/>
        <v/>
      </c>
      <c r="Q919" s="10" t="str">
        <f t="shared" si="216"/>
        <v/>
      </c>
      <c r="R919" s="10" t="str">
        <f t="shared" si="217"/>
        <v/>
      </c>
      <c r="S919" s="10" t="str">
        <f>IF(B919=1,"",IF(AND(OR(AND(TrackingWorksheet!H924=Lists!$D$7,TrackingWorksheet!H924=TrackingWorksheet!J924),TrackingWorksheet!H924&lt;&gt;TrackingWorksheet!J924),TrackingWorksheet!K924="YES",TrackingWorksheet!H924&lt;&gt;Lists!$D$6,TrackingWorksheet!G924&lt;=WeeklySummary!$C$7,TrackingWorksheet!I924&lt;=WeeklySummary!$C$7),1,0))</f>
        <v/>
      </c>
      <c r="T919" s="10" t="str">
        <f t="shared" si="218"/>
        <v/>
      </c>
      <c r="U919" s="10" t="str">
        <f>IF($B919=1,"",IF(TrackingWorksheet!$K924="YES",1, 0)*D919)</f>
        <v/>
      </c>
      <c r="V919" s="20">
        <f t="shared" si="207"/>
        <v>0</v>
      </c>
      <c r="W919" s="20">
        <f t="shared" si="208"/>
        <v>0</v>
      </c>
      <c r="X919" s="10" t="str">
        <f>IF($B919=1,"",IF(AND(TrackingWorksheet!$L924&lt;&gt;"", TrackingWorksheet!$L924&gt;=WeeklySummary!$C$6,TrackingWorksheet!$L924&lt;=WeeklySummary!$C$7,OR(TrackingWorksheet!$H924=Lists!$D$4,TrackingWorksheet!$J924=Lists!$D$4)), 1, 0))</f>
        <v/>
      </c>
      <c r="Y919" s="10" t="str">
        <f>IF($B919=1,"",IF(AND(TrackingWorksheet!$L924&lt;&gt;"", TrackingWorksheet!$L924&gt;=WeeklySummary!$C$6,TrackingWorksheet!$L924&lt;=WeeklySummary!$C$7,OR(TrackingWorksheet!$H924=Lists!$D$5,TrackingWorksheet!$J924=Lists!$D$5)), 1, 0))</f>
        <v/>
      </c>
      <c r="Z919" s="10" t="str">
        <f>IF($B919=1,"",IF(AND(TrackingWorksheet!$L924&lt;&gt;"", TrackingWorksheet!$L924&gt;=WeeklySummary!$C$6,TrackingWorksheet!$L924&lt;=WeeklySummary!$C$7,OR(TrackingWorksheet!$H924=Lists!$D$6,TrackingWorksheet!$J924=Lists!$D$6)), 1, 0))</f>
        <v/>
      </c>
      <c r="AA919" s="19" t="str">
        <f>IF(B919=1,"",IF(AND(TrackingWorksheet!M924&lt;&gt;"",TrackingWorksheet!M924&lt;=WeeklySummary!$C$7),1,0)*D919)</f>
        <v/>
      </c>
      <c r="AB919" s="19" t="str">
        <f>IF(B919=1,"",IF(AND(TrackingWorksheet!N924&lt;&gt;"",TrackingWorksheet!N924&lt;=WeeklySummary!$C$7),1,0)*D919)</f>
        <v/>
      </c>
      <c r="AC919" s="19" t="str">
        <f>IF(B919=1,"",TrackingWorksheet!T924)</f>
        <v/>
      </c>
      <c r="AD919" s="19" t="str">
        <f>IF(B919=1,"",IF(D919*AND(TrackingWorksheet!S924&gt;=Calculations!$BD$3,TrackingWorksheet!U924="",TrackingWorksheet!K924="YES"),1,0))</f>
        <v/>
      </c>
      <c r="AE919" s="19" t="str">
        <f>IF($B919=1,"",IF(AND(TrackingWorksheet!$S924&gt;$BE$3,TrackingWorksheet!$T924=Lists!$P$4),1, 0)*D919)</f>
        <v/>
      </c>
      <c r="AF919" s="19" t="str">
        <f>IF($B919=1,"",IF(AND(TrackingWorksheet!$U924&gt;$BE$3,TrackingWorksheet!$V924=Lists!$P$4),1, 0)*D919)</f>
        <v/>
      </c>
      <c r="AG919" s="19" t="str">
        <f>IF($B919=1,"",IF(AND(TrackingWorksheet!$W924&gt;$BE$3,TrackingWorksheet!$X924=Lists!$P$4),1, 0)*D919)</f>
        <v/>
      </c>
      <c r="AH919" s="19" t="str">
        <f>IF($B919=1,"",IF(AND(TrackingWorksheet!$Y924&gt;$BE$3,TrackingWorksheet!$Z924=Lists!$P$4),1, 0)*D919)</f>
        <v/>
      </c>
      <c r="AI919" s="19" t="str">
        <f>IF($B919=1,"",IF(AND(TrackingWorksheet!$AA924&gt;$BE$3,TrackingWorksheet!$AB924=Lists!$P$4),1, 0)*D919)</f>
        <v/>
      </c>
      <c r="AJ919" s="19" t="str">
        <f>IF($B919=1,"",IF(AND(TrackingWorksheet!$S924&gt;$BE$3,TrackingWorksheet!$T924=Lists!$P$5),1, 0)*D919)</f>
        <v/>
      </c>
      <c r="AK919" s="19" t="str">
        <f>IF($B919=1,"",IF(AND(TrackingWorksheet!$U924&gt;$BE$3,TrackingWorksheet!$V924=Lists!$P$5),1, 0)*D919)</f>
        <v/>
      </c>
      <c r="AL919" s="19" t="str">
        <f>IF($B919=1,"",IF(AND(TrackingWorksheet!$W924&gt;$BE$3,TrackingWorksheet!$X924=Lists!$P$5),1, 0)*D919)</f>
        <v/>
      </c>
      <c r="AM919" s="19" t="str">
        <f>IF($B919=1,"",IF(AND(TrackingWorksheet!$Y924&gt;$BE$3,TrackingWorksheet!$Z924=Lists!$P$5),1, 0)*D919)</f>
        <v/>
      </c>
      <c r="AN919" s="19" t="str">
        <f>IF($B919=1,"",IF(AND(TrackingWorksheet!$AA924&gt;$BE$3,TrackingWorksheet!$AB924=Lists!$P$5),1, 0)*D919)</f>
        <v/>
      </c>
      <c r="AO919" s="19" t="str">
        <f>IF($B919=1,"",IF(AND(TrackingWorksheet!$S924&gt;$BE$3,TrackingWorksheet!$T924=Lists!$P$6),1, 0)*D919)</f>
        <v/>
      </c>
      <c r="AP919" s="19" t="str">
        <f>IF($B919=1,"",IF(AND(TrackingWorksheet!$U924&gt;$BE$3,TrackingWorksheet!$V924=Lists!$P$6),1, 0)*D919)</f>
        <v/>
      </c>
      <c r="AQ919" s="19" t="str">
        <f>IF($B919=1,"",IF(AND(TrackingWorksheet!$W924&gt;$BE$3,TrackingWorksheet!$X924=Lists!$P$6),1, 0)*D919)</f>
        <v/>
      </c>
      <c r="AR919" s="19" t="str">
        <f>IF($B919=1,"",IF(AND(TrackingWorksheet!$Y924&gt;$BE$3,TrackingWorksheet!$Z924=Lists!$P$6),1, 0)*D919)</f>
        <v/>
      </c>
      <c r="AS919" s="19" t="str">
        <f>IF($B919=1,"",IF(AND(TrackingWorksheet!$AA924&gt;$BE$3,TrackingWorksheet!$AB924=Lists!$P$6),1, 0)*D919)</f>
        <v/>
      </c>
      <c r="AT919" s="19">
        <f t="shared" si="209"/>
        <v>0</v>
      </c>
      <c r="AU919" s="19" t="str">
        <f>IF(B919=1,"",IF(AND(TrackingWorksheet!K924="",TrackingWorksheet!M924="", TrackingWorksheet!N924="", TrackingWorksheet!S924="", TrackingWorksheet!V924="", TrackingWorksheet!W924="", TrackingWorksheet!Y924="", TrackingWorksheet!AA924="", V919=1),1,0)*D919)</f>
        <v/>
      </c>
      <c r="AV919" s="19" t="str">
        <f>IF(B919=1,"",IF(D919*AND(TrackingWorksheet!U924&gt;Calculations!$BE$3,TrackingWorksheet!K924="YES"),1,0))</f>
        <v/>
      </c>
      <c r="AW919" s="19" t="str">
        <f>IF(B919=1,"",IF(D919*AND(TrackingWorksheet!W924&gt;Calculations!$BE$3,TrackingWorksheet!K924="YES"),1,0))</f>
        <v/>
      </c>
      <c r="AX919" s="19">
        <f t="shared" si="210"/>
        <v>0</v>
      </c>
      <c r="AY919" s="19">
        <f t="shared" si="206"/>
        <v>0</v>
      </c>
      <c r="AZ919" s="27" t="str">
        <f>IF(B919=1,"",IF(TrackingWorksheet!Q924="","",TrackingWorksheet!Q924))</f>
        <v/>
      </c>
      <c r="BB919" s="4"/>
      <c r="BC919" s="4"/>
      <c r="BD919" s="4"/>
      <c r="BE919" s="4"/>
      <c r="BF919" s="4"/>
      <c r="BG919" s="4" t="str">
        <f>IF(B919=1,"",IF(AND(N919=1,TrackingWorksheet!$I924+14&lt;=WeeklySummary!$C$7),1,0))</f>
        <v/>
      </c>
      <c r="BH919" s="4" t="str">
        <f>IF(B919=1,"",IF(AND(R919=1,TrackingWorksheet!$I924+14&lt;=WeeklySummary!$C$7),1,0))</f>
        <v/>
      </c>
      <c r="BI919" s="4" t="str">
        <f>IF(B919=1,"",IF(AND(J919=1,TrackingWorksheet!$G924+14&lt;=WeeklySummary!$C$7),1,0))</f>
        <v/>
      </c>
      <c r="BJ919" s="4" t="str">
        <f>IF(B919=1,"",IF(AND(T919=1,TrackingWorksheet!$I924+14&lt;=WeeklySummary!$C$7),1,0))</f>
        <v/>
      </c>
      <c r="BK919" s="4" t="str">
        <f>IF(B919=1,"",IF(AND(T919=1,TrackingWorksheet!$G924+14&lt;=WeeklySummary!$C$7),1,0))</f>
        <v/>
      </c>
      <c r="BL919" s="4">
        <f t="shared" si="219"/>
        <v>0</v>
      </c>
    </row>
    <row r="920" spans="2:64" x14ac:dyDescent="0.25">
      <c r="B920" s="27">
        <f>IF(AND(ISBLANK(TrackingWorksheet!B925),ISBLANK(TrackingWorksheet!C925),ISBLANK(TrackingWorksheet!G925),ISBLANK(TrackingWorksheet!H925),
ISBLANK(TrackingWorksheet!I925),ISBLANK(TrackingWorksheet!J925),ISBLANK(TrackingWorksheet!M925),
ISBLANK(TrackingWorksheet!N927)),1,0)</f>
        <v>1</v>
      </c>
      <c r="C920" s="12" t="str">
        <f>IF(B920=1,"",TrackingWorksheet!F925)</f>
        <v/>
      </c>
      <c r="D920" s="20" t="str">
        <f>IF(B920=1,"",IF(AND(TrackingWorksheet!B925&lt;&gt;"",TrackingWorksheet!B925&lt;=WeeklySummary!$C$7,OR(TrackingWorksheet!C925="",TrackingWorksheet!C925&gt;=WeeklySummary!$C$6)),1,0))</f>
        <v/>
      </c>
      <c r="E920" s="10" t="str">
        <f>IF(B920=1,"",IF(AND(TrackingWorksheet!G925 &lt;&gt;"",TrackingWorksheet!G925&lt;=WeeklySummary!$C$7, TrackingWorksheet!H925=Lists!$D$4), "Y", "N"))</f>
        <v/>
      </c>
      <c r="F920" s="10" t="str">
        <f>IF(B920=1,"",IF(AND(TrackingWorksheet!I925 &lt;&gt;"", TrackingWorksheet!I925&lt;=WeeklySummary!$C$7, TrackingWorksheet!J925=Lists!$D$4), "Y", "N"))</f>
        <v/>
      </c>
      <c r="G920" s="10" t="str">
        <f>IF(B920=1,"",IF(AND(TrackingWorksheet!G925 &lt;&gt;"",TrackingWorksheet!G925&lt;=WeeklySummary!$C$7, TrackingWorksheet!H925=Lists!$D$5), "Y", "N"))</f>
        <v/>
      </c>
      <c r="H920" s="10" t="str">
        <f>IF(B920=1,"",IF(AND(TrackingWorksheet!I925 &lt;&gt;"", TrackingWorksheet!I925&lt;=WeeklySummary!$C$7, TrackingWorksheet!J925=Lists!$D$5), "Y", "N"))</f>
        <v/>
      </c>
      <c r="I920" s="20" t="str">
        <f>IF(B920=1,"",IF(AND(TrackingWorksheet!G925 &lt;&gt;"", TrackingWorksheet!G925&lt;=WeeklySummary!$C$7, TrackingWorksheet!H925=Lists!$D$6), 1, 0))</f>
        <v/>
      </c>
      <c r="J920" s="20" t="str">
        <f t="shared" si="211"/>
        <v/>
      </c>
      <c r="K920" s="10" t="str">
        <f>IF(B920=1,"",IF(AND(TrackingWorksheet!I925&lt;=WeeklySummary!$C$7,TrackingWorksheet!K925="YES"),0,IF(AND(AND(OR(E920="Y",F920="Y"),E920&lt;&gt;F920),G920&lt;&gt;"Y", H920&lt;&gt;"Y"), 1, 0)))</f>
        <v/>
      </c>
      <c r="L920" s="20" t="str">
        <f t="shared" si="212"/>
        <v/>
      </c>
      <c r="M920" s="10" t="str">
        <f t="shared" si="213"/>
        <v/>
      </c>
      <c r="N920" s="20" t="str">
        <f t="shared" si="214"/>
        <v/>
      </c>
      <c r="O920" s="10" t="str">
        <f>IF(B920=1,"",IF(AND(TrackingWorksheet!I925&lt;=WeeklySummary!$C$7,TrackingWorksheet!K925="YES"),0,IF(AND(AND(OR(G920="Y",H920="Y"),G920&lt;&gt;H920),E920&lt;&gt;"Y", F920&lt;&gt;"Y"), 1, 0)))</f>
        <v/>
      </c>
      <c r="P920" s="20" t="str">
        <f t="shared" si="215"/>
        <v/>
      </c>
      <c r="Q920" s="10" t="str">
        <f t="shared" si="216"/>
        <v/>
      </c>
      <c r="R920" s="10" t="str">
        <f t="shared" si="217"/>
        <v/>
      </c>
      <c r="S920" s="10" t="str">
        <f>IF(B920=1,"",IF(AND(OR(AND(TrackingWorksheet!H925=Lists!$D$7,TrackingWorksheet!H925=TrackingWorksheet!J925),TrackingWorksheet!H925&lt;&gt;TrackingWorksheet!J925),TrackingWorksheet!K925="YES",TrackingWorksheet!H925&lt;&gt;Lists!$D$6,TrackingWorksheet!G925&lt;=WeeklySummary!$C$7,TrackingWorksheet!I925&lt;=WeeklySummary!$C$7),1,0))</f>
        <v/>
      </c>
      <c r="T920" s="10" t="str">
        <f t="shared" si="218"/>
        <v/>
      </c>
      <c r="U920" s="10" t="str">
        <f>IF($B920=1,"",IF(TrackingWorksheet!$K925="YES",1, 0)*D920)</f>
        <v/>
      </c>
      <c r="V920" s="20">
        <f t="shared" si="207"/>
        <v>0</v>
      </c>
      <c r="W920" s="20">
        <f t="shared" si="208"/>
        <v>0</v>
      </c>
      <c r="X920" s="10" t="str">
        <f>IF($B920=1,"",IF(AND(TrackingWorksheet!$L925&lt;&gt;"", TrackingWorksheet!$L925&gt;=WeeklySummary!$C$6,TrackingWorksheet!$L925&lt;=WeeklySummary!$C$7,OR(TrackingWorksheet!$H925=Lists!$D$4,TrackingWorksheet!$J925=Lists!$D$4)), 1, 0))</f>
        <v/>
      </c>
      <c r="Y920" s="10" t="str">
        <f>IF($B920=1,"",IF(AND(TrackingWorksheet!$L925&lt;&gt;"", TrackingWorksheet!$L925&gt;=WeeklySummary!$C$6,TrackingWorksheet!$L925&lt;=WeeklySummary!$C$7,OR(TrackingWorksheet!$H925=Lists!$D$5,TrackingWorksheet!$J925=Lists!$D$5)), 1, 0))</f>
        <v/>
      </c>
      <c r="Z920" s="10" t="str">
        <f>IF($B920=1,"",IF(AND(TrackingWorksheet!$L925&lt;&gt;"", TrackingWorksheet!$L925&gt;=WeeklySummary!$C$6,TrackingWorksheet!$L925&lt;=WeeklySummary!$C$7,OR(TrackingWorksheet!$H925=Lists!$D$6,TrackingWorksheet!$J925=Lists!$D$6)), 1, 0))</f>
        <v/>
      </c>
      <c r="AA920" s="19" t="str">
        <f>IF(B920=1,"",IF(AND(TrackingWorksheet!M925&lt;&gt;"",TrackingWorksheet!M925&lt;=WeeklySummary!$C$7),1,0)*D920)</f>
        <v/>
      </c>
      <c r="AB920" s="19" t="str">
        <f>IF(B920=1,"",IF(AND(TrackingWorksheet!N925&lt;&gt;"",TrackingWorksheet!N925&lt;=WeeklySummary!$C$7),1,0)*D920)</f>
        <v/>
      </c>
      <c r="AC920" s="19" t="str">
        <f>IF(B920=1,"",TrackingWorksheet!T925)</f>
        <v/>
      </c>
      <c r="AD920" s="19" t="str">
        <f>IF(B920=1,"",IF(D920*AND(TrackingWorksheet!S925&gt;=Calculations!$BD$3,TrackingWorksheet!U925="",TrackingWorksheet!K925="YES"),1,0))</f>
        <v/>
      </c>
      <c r="AE920" s="19" t="str">
        <f>IF($B920=1,"",IF(AND(TrackingWorksheet!$S925&gt;$BE$3,TrackingWorksheet!$T925=Lists!$P$4),1, 0)*D920)</f>
        <v/>
      </c>
      <c r="AF920" s="19" t="str">
        <f>IF($B920=1,"",IF(AND(TrackingWorksheet!$U925&gt;$BE$3,TrackingWorksheet!$V925=Lists!$P$4),1, 0)*D920)</f>
        <v/>
      </c>
      <c r="AG920" s="19" t="str">
        <f>IF($B920=1,"",IF(AND(TrackingWorksheet!$W925&gt;$BE$3,TrackingWorksheet!$X925=Lists!$P$4),1, 0)*D920)</f>
        <v/>
      </c>
      <c r="AH920" s="19" t="str">
        <f>IF($B920=1,"",IF(AND(TrackingWorksheet!$Y925&gt;$BE$3,TrackingWorksheet!$Z925=Lists!$P$4),1, 0)*D920)</f>
        <v/>
      </c>
      <c r="AI920" s="19" t="str">
        <f>IF($B920=1,"",IF(AND(TrackingWorksheet!$AA925&gt;$BE$3,TrackingWorksheet!$AB925=Lists!$P$4),1, 0)*D920)</f>
        <v/>
      </c>
      <c r="AJ920" s="19" t="str">
        <f>IF($B920=1,"",IF(AND(TrackingWorksheet!$S925&gt;$BE$3,TrackingWorksheet!$T925=Lists!$P$5),1, 0)*D920)</f>
        <v/>
      </c>
      <c r="AK920" s="19" t="str">
        <f>IF($B920=1,"",IF(AND(TrackingWorksheet!$U925&gt;$BE$3,TrackingWorksheet!$V925=Lists!$P$5),1, 0)*D920)</f>
        <v/>
      </c>
      <c r="AL920" s="19" t="str">
        <f>IF($B920=1,"",IF(AND(TrackingWorksheet!$W925&gt;$BE$3,TrackingWorksheet!$X925=Lists!$P$5),1, 0)*D920)</f>
        <v/>
      </c>
      <c r="AM920" s="19" t="str">
        <f>IF($B920=1,"",IF(AND(TrackingWorksheet!$Y925&gt;$BE$3,TrackingWorksheet!$Z925=Lists!$P$5),1, 0)*D920)</f>
        <v/>
      </c>
      <c r="AN920" s="19" t="str">
        <f>IF($B920=1,"",IF(AND(TrackingWorksheet!$AA925&gt;$BE$3,TrackingWorksheet!$AB925=Lists!$P$5),1, 0)*D920)</f>
        <v/>
      </c>
      <c r="AO920" s="19" t="str">
        <f>IF($B920=1,"",IF(AND(TrackingWorksheet!$S925&gt;$BE$3,TrackingWorksheet!$T925=Lists!$P$6),1, 0)*D920)</f>
        <v/>
      </c>
      <c r="AP920" s="19" t="str">
        <f>IF($B920=1,"",IF(AND(TrackingWorksheet!$U925&gt;$BE$3,TrackingWorksheet!$V925=Lists!$P$6),1, 0)*D920)</f>
        <v/>
      </c>
      <c r="AQ920" s="19" t="str">
        <f>IF($B920=1,"",IF(AND(TrackingWorksheet!$W925&gt;$BE$3,TrackingWorksheet!$X925=Lists!$P$6),1, 0)*D920)</f>
        <v/>
      </c>
      <c r="AR920" s="19" t="str">
        <f>IF($B920=1,"",IF(AND(TrackingWorksheet!$Y925&gt;$BE$3,TrackingWorksheet!$Z925=Lists!$P$6),1, 0)*D920)</f>
        <v/>
      </c>
      <c r="AS920" s="19" t="str">
        <f>IF($B920=1,"",IF(AND(TrackingWorksheet!$AA925&gt;$BE$3,TrackingWorksheet!$AB925=Lists!$P$6),1, 0)*D920)</f>
        <v/>
      </c>
      <c r="AT920" s="19">
        <f t="shared" si="209"/>
        <v>0</v>
      </c>
      <c r="AU920" s="19" t="str">
        <f>IF(B920=1,"",IF(AND(TrackingWorksheet!K925="",TrackingWorksheet!M925="", TrackingWorksheet!N925="", TrackingWorksheet!S925="", TrackingWorksheet!V925="", TrackingWorksheet!W925="", TrackingWorksheet!Y925="", TrackingWorksheet!AA925="", V920=1),1,0)*D920)</f>
        <v/>
      </c>
      <c r="AV920" s="19" t="str">
        <f>IF(B920=1,"",IF(D920*AND(TrackingWorksheet!U925&gt;Calculations!$BE$3,TrackingWorksheet!K925="YES"),1,0))</f>
        <v/>
      </c>
      <c r="AW920" s="19" t="str">
        <f>IF(B920=1,"",IF(D920*AND(TrackingWorksheet!W925&gt;Calculations!$BE$3,TrackingWorksheet!K925="YES"),1,0))</f>
        <v/>
      </c>
      <c r="AX920" s="19">
        <f t="shared" si="210"/>
        <v>0</v>
      </c>
      <c r="AY920" s="19">
        <f t="shared" si="206"/>
        <v>0</v>
      </c>
      <c r="AZ920" s="27" t="str">
        <f>IF(B920=1,"",IF(TrackingWorksheet!Q925="","",TrackingWorksheet!Q925))</f>
        <v/>
      </c>
      <c r="BB920" s="4"/>
      <c r="BC920" s="4"/>
      <c r="BD920" s="4"/>
      <c r="BE920" s="4"/>
      <c r="BF920" s="4"/>
      <c r="BG920" s="4" t="str">
        <f>IF(B920=1,"",IF(AND(N920=1,TrackingWorksheet!$I925+14&lt;=WeeklySummary!$C$7),1,0))</f>
        <v/>
      </c>
      <c r="BH920" s="4" t="str">
        <f>IF(B920=1,"",IF(AND(R920=1,TrackingWorksheet!$I925+14&lt;=WeeklySummary!$C$7),1,0))</f>
        <v/>
      </c>
      <c r="BI920" s="4" t="str">
        <f>IF(B920=1,"",IF(AND(J920=1,TrackingWorksheet!$G925+14&lt;=WeeklySummary!$C$7),1,0))</f>
        <v/>
      </c>
      <c r="BJ920" s="4" t="str">
        <f>IF(B920=1,"",IF(AND(T920=1,TrackingWorksheet!$I925+14&lt;=WeeklySummary!$C$7),1,0))</f>
        <v/>
      </c>
      <c r="BK920" s="4" t="str">
        <f>IF(B920=1,"",IF(AND(T920=1,TrackingWorksheet!$G925+14&lt;=WeeklySummary!$C$7),1,0))</f>
        <v/>
      </c>
      <c r="BL920" s="4">
        <f t="shared" si="219"/>
        <v>0</v>
      </c>
    </row>
    <row r="921" spans="2:64" x14ac:dyDescent="0.25">
      <c r="B921" s="27">
        <f>IF(AND(ISBLANK(TrackingWorksheet!B926),ISBLANK(TrackingWorksheet!C926),ISBLANK(TrackingWorksheet!G926),ISBLANK(TrackingWorksheet!H926),
ISBLANK(TrackingWorksheet!I926),ISBLANK(TrackingWorksheet!J926),ISBLANK(TrackingWorksheet!M926),
ISBLANK(TrackingWorksheet!N928)),1,0)</f>
        <v>1</v>
      </c>
      <c r="C921" s="12" t="str">
        <f>IF(B921=1,"",TrackingWorksheet!F926)</f>
        <v/>
      </c>
      <c r="D921" s="20" t="str">
        <f>IF(B921=1,"",IF(AND(TrackingWorksheet!B926&lt;&gt;"",TrackingWorksheet!B926&lt;=WeeklySummary!$C$7,OR(TrackingWorksheet!C926="",TrackingWorksheet!C926&gt;=WeeklySummary!$C$6)),1,0))</f>
        <v/>
      </c>
      <c r="E921" s="10" t="str">
        <f>IF(B921=1,"",IF(AND(TrackingWorksheet!G926 &lt;&gt;"",TrackingWorksheet!G926&lt;=WeeklySummary!$C$7, TrackingWorksheet!H926=Lists!$D$4), "Y", "N"))</f>
        <v/>
      </c>
      <c r="F921" s="10" t="str">
        <f>IF(B921=1,"",IF(AND(TrackingWorksheet!I926 &lt;&gt;"", TrackingWorksheet!I926&lt;=WeeklySummary!$C$7, TrackingWorksheet!J926=Lists!$D$4), "Y", "N"))</f>
        <v/>
      </c>
      <c r="G921" s="10" t="str">
        <f>IF(B921=1,"",IF(AND(TrackingWorksheet!G926 &lt;&gt;"",TrackingWorksheet!G926&lt;=WeeklySummary!$C$7, TrackingWorksheet!H926=Lists!$D$5), "Y", "N"))</f>
        <v/>
      </c>
      <c r="H921" s="10" t="str">
        <f>IF(B921=1,"",IF(AND(TrackingWorksheet!I926 &lt;&gt;"", TrackingWorksheet!I926&lt;=WeeklySummary!$C$7, TrackingWorksheet!J926=Lists!$D$5), "Y", "N"))</f>
        <v/>
      </c>
      <c r="I921" s="20" t="str">
        <f>IF(B921=1,"",IF(AND(TrackingWorksheet!G926 &lt;&gt;"", TrackingWorksheet!G926&lt;=WeeklySummary!$C$7, TrackingWorksheet!H926=Lists!$D$6), 1, 0))</f>
        <v/>
      </c>
      <c r="J921" s="20" t="str">
        <f t="shared" si="211"/>
        <v/>
      </c>
      <c r="K921" s="10" t="str">
        <f>IF(B921=1,"",IF(AND(TrackingWorksheet!I926&lt;=WeeklySummary!$C$7,TrackingWorksheet!K926="YES"),0,IF(AND(AND(OR(E921="Y",F921="Y"),E921&lt;&gt;F921),G921&lt;&gt;"Y", H921&lt;&gt;"Y"), 1, 0)))</f>
        <v/>
      </c>
      <c r="L921" s="20" t="str">
        <f t="shared" si="212"/>
        <v/>
      </c>
      <c r="M921" s="10" t="str">
        <f t="shared" si="213"/>
        <v/>
      </c>
      <c r="N921" s="20" t="str">
        <f t="shared" si="214"/>
        <v/>
      </c>
      <c r="O921" s="10" t="str">
        <f>IF(B921=1,"",IF(AND(TrackingWorksheet!I926&lt;=WeeklySummary!$C$7,TrackingWorksheet!K926="YES"),0,IF(AND(AND(OR(G921="Y",H921="Y"),G921&lt;&gt;H921),E921&lt;&gt;"Y", F921&lt;&gt;"Y"), 1, 0)))</f>
        <v/>
      </c>
      <c r="P921" s="20" t="str">
        <f t="shared" si="215"/>
        <v/>
      </c>
      <c r="Q921" s="10" t="str">
        <f t="shared" si="216"/>
        <v/>
      </c>
      <c r="R921" s="10" t="str">
        <f t="shared" si="217"/>
        <v/>
      </c>
      <c r="S921" s="10" t="str">
        <f>IF(B921=1,"",IF(AND(OR(AND(TrackingWorksheet!H926=Lists!$D$7,TrackingWorksheet!H926=TrackingWorksheet!J926),TrackingWorksheet!H926&lt;&gt;TrackingWorksheet!J926),TrackingWorksheet!K926="YES",TrackingWorksheet!H926&lt;&gt;Lists!$D$6,TrackingWorksheet!G926&lt;=WeeklySummary!$C$7,TrackingWorksheet!I926&lt;=WeeklySummary!$C$7),1,0))</f>
        <v/>
      </c>
      <c r="T921" s="10" t="str">
        <f t="shared" si="218"/>
        <v/>
      </c>
      <c r="U921" s="10" t="str">
        <f>IF($B921=1,"",IF(TrackingWorksheet!$K926="YES",1, 0)*D921)</f>
        <v/>
      </c>
      <c r="V921" s="20">
        <f t="shared" si="207"/>
        <v>0</v>
      </c>
      <c r="W921" s="20">
        <f t="shared" si="208"/>
        <v>0</v>
      </c>
      <c r="X921" s="10" t="str">
        <f>IF($B921=1,"",IF(AND(TrackingWorksheet!$L926&lt;&gt;"", TrackingWorksheet!$L926&gt;=WeeklySummary!$C$6,TrackingWorksheet!$L926&lt;=WeeklySummary!$C$7,OR(TrackingWorksheet!$H926=Lists!$D$4,TrackingWorksheet!$J926=Lists!$D$4)), 1, 0))</f>
        <v/>
      </c>
      <c r="Y921" s="10" t="str">
        <f>IF($B921=1,"",IF(AND(TrackingWorksheet!$L926&lt;&gt;"", TrackingWorksheet!$L926&gt;=WeeklySummary!$C$6,TrackingWorksheet!$L926&lt;=WeeklySummary!$C$7,OR(TrackingWorksheet!$H926=Lists!$D$5,TrackingWorksheet!$J926=Lists!$D$5)), 1, 0))</f>
        <v/>
      </c>
      <c r="Z921" s="10" t="str">
        <f>IF($B921=1,"",IF(AND(TrackingWorksheet!$L926&lt;&gt;"", TrackingWorksheet!$L926&gt;=WeeklySummary!$C$6,TrackingWorksheet!$L926&lt;=WeeklySummary!$C$7,OR(TrackingWorksheet!$H926=Lists!$D$6,TrackingWorksheet!$J926=Lists!$D$6)), 1, 0))</f>
        <v/>
      </c>
      <c r="AA921" s="19" t="str">
        <f>IF(B921=1,"",IF(AND(TrackingWorksheet!M926&lt;&gt;"",TrackingWorksheet!M926&lt;=WeeklySummary!$C$7),1,0)*D921)</f>
        <v/>
      </c>
      <c r="AB921" s="19" t="str">
        <f>IF(B921=1,"",IF(AND(TrackingWorksheet!N926&lt;&gt;"",TrackingWorksheet!N926&lt;=WeeklySummary!$C$7),1,0)*D921)</f>
        <v/>
      </c>
      <c r="AC921" s="19" t="str">
        <f>IF(B921=1,"",TrackingWorksheet!T926)</f>
        <v/>
      </c>
      <c r="AD921" s="19" t="str">
        <f>IF(B921=1,"",IF(D921*AND(TrackingWorksheet!S926&gt;=Calculations!$BD$3,TrackingWorksheet!U926="",TrackingWorksheet!K926="YES"),1,0))</f>
        <v/>
      </c>
      <c r="AE921" s="19" t="str">
        <f>IF($B921=1,"",IF(AND(TrackingWorksheet!$S926&gt;$BE$3,TrackingWorksheet!$T926=Lists!$P$4),1, 0)*D921)</f>
        <v/>
      </c>
      <c r="AF921" s="19" t="str">
        <f>IF($B921=1,"",IF(AND(TrackingWorksheet!$U926&gt;$BE$3,TrackingWorksheet!$V926=Lists!$P$4),1, 0)*D921)</f>
        <v/>
      </c>
      <c r="AG921" s="19" t="str">
        <f>IF($B921=1,"",IF(AND(TrackingWorksheet!$W926&gt;$BE$3,TrackingWorksheet!$X926=Lists!$P$4),1, 0)*D921)</f>
        <v/>
      </c>
      <c r="AH921" s="19" t="str">
        <f>IF($B921=1,"",IF(AND(TrackingWorksheet!$Y926&gt;$BE$3,TrackingWorksheet!$Z926=Lists!$P$4),1, 0)*D921)</f>
        <v/>
      </c>
      <c r="AI921" s="19" t="str">
        <f>IF($B921=1,"",IF(AND(TrackingWorksheet!$AA926&gt;$BE$3,TrackingWorksheet!$AB926=Lists!$P$4),1, 0)*D921)</f>
        <v/>
      </c>
      <c r="AJ921" s="19" t="str">
        <f>IF($B921=1,"",IF(AND(TrackingWorksheet!$S926&gt;$BE$3,TrackingWorksheet!$T926=Lists!$P$5),1, 0)*D921)</f>
        <v/>
      </c>
      <c r="AK921" s="19" t="str">
        <f>IF($B921=1,"",IF(AND(TrackingWorksheet!$U926&gt;$BE$3,TrackingWorksheet!$V926=Lists!$P$5),1, 0)*D921)</f>
        <v/>
      </c>
      <c r="AL921" s="19" t="str">
        <f>IF($B921=1,"",IF(AND(TrackingWorksheet!$W926&gt;$BE$3,TrackingWorksheet!$X926=Lists!$P$5),1, 0)*D921)</f>
        <v/>
      </c>
      <c r="AM921" s="19" t="str">
        <f>IF($B921=1,"",IF(AND(TrackingWorksheet!$Y926&gt;$BE$3,TrackingWorksheet!$Z926=Lists!$P$5),1, 0)*D921)</f>
        <v/>
      </c>
      <c r="AN921" s="19" t="str">
        <f>IF($B921=1,"",IF(AND(TrackingWorksheet!$AA926&gt;$BE$3,TrackingWorksheet!$AB926=Lists!$P$5),1, 0)*D921)</f>
        <v/>
      </c>
      <c r="AO921" s="19" t="str">
        <f>IF($B921=1,"",IF(AND(TrackingWorksheet!$S926&gt;$BE$3,TrackingWorksheet!$T926=Lists!$P$6),1, 0)*D921)</f>
        <v/>
      </c>
      <c r="AP921" s="19" t="str">
        <f>IF($B921=1,"",IF(AND(TrackingWorksheet!$U926&gt;$BE$3,TrackingWorksheet!$V926=Lists!$P$6),1, 0)*D921)</f>
        <v/>
      </c>
      <c r="AQ921" s="19" t="str">
        <f>IF($B921=1,"",IF(AND(TrackingWorksheet!$W926&gt;$BE$3,TrackingWorksheet!$X926=Lists!$P$6),1, 0)*D921)</f>
        <v/>
      </c>
      <c r="AR921" s="19" t="str">
        <f>IF($B921=1,"",IF(AND(TrackingWorksheet!$Y926&gt;$BE$3,TrackingWorksheet!$Z926=Lists!$P$6),1, 0)*D921)</f>
        <v/>
      </c>
      <c r="AS921" s="19" t="str">
        <f>IF($B921=1,"",IF(AND(TrackingWorksheet!$AA926&gt;$BE$3,TrackingWorksheet!$AB926=Lists!$P$6),1, 0)*D921)</f>
        <v/>
      </c>
      <c r="AT921" s="19">
        <f t="shared" si="209"/>
        <v>0</v>
      </c>
      <c r="AU921" s="19" t="str">
        <f>IF(B921=1,"",IF(AND(TrackingWorksheet!K926="",TrackingWorksheet!M926="", TrackingWorksheet!N926="", TrackingWorksheet!S926="", TrackingWorksheet!V926="", TrackingWorksheet!W926="", TrackingWorksheet!Y926="", TrackingWorksheet!AA926="", V921=1),1,0)*D921)</f>
        <v/>
      </c>
      <c r="AV921" s="19" t="str">
        <f>IF(B921=1,"",IF(D921*AND(TrackingWorksheet!U926&gt;Calculations!$BE$3,TrackingWorksheet!K926="YES"),1,0))</f>
        <v/>
      </c>
      <c r="AW921" s="19" t="str">
        <f>IF(B921=1,"",IF(D921*AND(TrackingWorksheet!W926&gt;Calculations!$BE$3,TrackingWorksheet!K926="YES"),1,0))</f>
        <v/>
      </c>
      <c r="AX921" s="19">
        <f t="shared" si="210"/>
        <v>0</v>
      </c>
      <c r="AY921" s="19">
        <f t="shared" si="206"/>
        <v>0</v>
      </c>
      <c r="AZ921" s="27" t="str">
        <f>IF(B921=1,"",IF(TrackingWorksheet!Q926="","",TrackingWorksheet!Q926))</f>
        <v/>
      </c>
      <c r="BB921" s="4"/>
      <c r="BC921" s="4"/>
      <c r="BD921" s="4"/>
      <c r="BE921" s="4"/>
      <c r="BF921" s="4"/>
      <c r="BG921" s="4" t="str">
        <f>IF(B921=1,"",IF(AND(N921=1,TrackingWorksheet!$I926+14&lt;=WeeklySummary!$C$7),1,0))</f>
        <v/>
      </c>
      <c r="BH921" s="4" t="str">
        <f>IF(B921=1,"",IF(AND(R921=1,TrackingWorksheet!$I926+14&lt;=WeeklySummary!$C$7),1,0))</f>
        <v/>
      </c>
      <c r="BI921" s="4" t="str">
        <f>IF(B921=1,"",IF(AND(J921=1,TrackingWorksheet!$G926+14&lt;=WeeklySummary!$C$7),1,0))</f>
        <v/>
      </c>
      <c r="BJ921" s="4" t="str">
        <f>IF(B921=1,"",IF(AND(T921=1,TrackingWorksheet!$I926+14&lt;=WeeklySummary!$C$7),1,0))</f>
        <v/>
      </c>
      <c r="BK921" s="4" t="str">
        <f>IF(B921=1,"",IF(AND(T921=1,TrackingWorksheet!$G926+14&lt;=WeeklySummary!$C$7),1,0))</f>
        <v/>
      </c>
      <c r="BL921" s="4">
        <f t="shared" si="219"/>
        <v>0</v>
      </c>
    </row>
    <row r="922" spans="2:64" x14ac:dyDescent="0.25">
      <c r="B922" s="27">
        <f>IF(AND(ISBLANK(TrackingWorksheet!B927),ISBLANK(TrackingWorksheet!C927),ISBLANK(TrackingWorksheet!G927),ISBLANK(TrackingWorksheet!H927),
ISBLANK(TrackingWorksheet!I927),ISBLANK(TrackingWorksheet!J927),ISBLANK(TrackingWorksheet!M927),
ISBLANK(TrackingWorksheet!N929)),1,0)</f>
        <v>1</v>
      </c>
      <c r="C922" s="12" t="str">
        <f>IF(B922=1,"",TrackingWorksheet!F927)</f>
        <v/>
      </c>
      <c r="D922" s="20" t="str">
        <f>IF(B922=1,"",IF(AND(TrackingWorksheet!B927&lt;&gt;"",TrackingWorksheet!B927&lt;=WeeklySummary!$C$7,OR(TrackingWorksheet!C927="",TrackingWorksheet!C927&gt;=WeeklySummary!$C$6)),1,0))</f>
        <v/>
      </c>
      <c r="E922" s="10" t="str">
        <f>IF(B922=1,"",IF(AND(TrackingWorksheet!G927 &lt;&gt;"",TrackingWorksheet!G927&lt;=WeeklySummary!$C$7, TrackingWorksheet!H927=Lists!$D$4), "Y", "N"))</f>
        <v/>
      </c>
      <c r="F922" s="10" t="str">
        <f>IF(B922=1,"",IF(AND(TrackingWorksheet!I927 &lt;&gt;"", TrackingWorksheet!I927&lt;=WeeklySummary!$C$7, TrackingWorksheet!J927=Lists!$D$4), "Y", "N"))</f>
        <v/>
      </c>
      <c r="G922" s="10" t="str">
        <f>IF(B922=1,"",IF(AND(TrackingWorksheet!G927 &lt;&gt;"",TrackingWorksheet!G927&lt;=WeeklySummary!$C$7, TrackingWorksheet!H927=Lists!$D$5), "Y", "N"))</f>
        <v/>
      </c>
      <c r="H922" s="10" t="str">
        <f>IF(B922=1,"",IF(AND(TrackingWorksheet!I927 &lt;&gt;"", TrackingWorksheet!I927&lt;=WeeklySummary!$C$7, TrackingWorksheet!J927=Lists!$D$5), "Y", "N"))</f>
        <v/>
      </c>
      <c r="I922" s="20" t="str">
        <f>IF(B922=1,"",IF(AND(TrackingWorksheet!G927 &lt;&gt;"", TrackingWorksheet!G927&lt;=WeeklySummary!$C$7, TrackingWorksheet!H927=Lists!$D$6), 1, 0))</f>
        <v/>
      </c>
      <c r="J922" s="20" t="str">
        <f t="shared" si="211"/>
        <v/>
      </c>
      <c r="K922" s="10" t="str">
        <f>IF(B922=1,"",IF(AND(TrackingWorksheet!I927&lt;=WeeklySummary!$C$7,TrackingWorksheet!K927="YES"),0,IF(AND(AND(OR(E922="Y",F922="Y"),E922&lt;&gt;F922),G922&lt;&gt;"Y", H922&lt;&gt;"Y"), 1, 0)))</f>
        <v/>
      </c>
      <c r="L922" s="20" t="str">
        <f t="shared" si="212"/>
        <v/>
      </c>
      <c r="M922" s="10" t="str">
        <f t="shared" si="213"/>
        <v/>
      </c>
      <c r="N922" s="20" t="str">
        <f t="shared" si="214"/>
        <v/>
      </c>
      <c r="O922" s="10" t="str">
        <f>IF(B922=1,"",IF(AND(TrackingWorksheet!I927&lt;=WeeklySummary!$C$7,TrackingWorksheet!K927="YES"),0,IF(AND(AND(OR(G922="Y",H922="Y"),G922&lt;&gt;H922),E922&lt;&gt;"Y", F922&lt;&gt;"Y"), 1, 0)))</f>
        <v/>
      </c>
      <c r="P922" s="20" t="str">
        <f t="shared" si="215"/>
        <v/>
      </c>
      <c r="Q922" s="10" t="str">
        <f t="shared" si="216"/>
        <v/>
      </c>
      <c r="R922" s="10" t="str">
        <f t="shared" si="217"/>
        <v/>
      </c>
      <c r="S922" s="10" t="str">
        <f>IF(B922=1,"",IF(AND(OR(AND(TrackingWorksheet!H927=Lists!$D$7,TrackingWorksheet!H927=TrackingWorksheet!J927),TrackingWorksheet!H927&lt;&gt;TrackingWorksheet!J927),TrackingWorksheet!K927="YES",TrackingWorksheet!H927&lt;&gt;Lists!$D$6,TrackingWorksheet!G927&lt;=WeeklySummary!$C$7,TrackingWorksheet!I927&lt;=WeeklySummary!$C$7),1,0))</f>
        <v/>
      </c>
      <c r="T922" s="10" t="str">
        <f t="shared" si="218"/>
        <v/>
      </c>
      <c r="U922" s="10" t="str">
        <f>IF($B922=1,"",IF(TrackingWorksheet!$K927="YES",1, 0)*D922)</f>
        <v/>
      </c>
      <c r="V922" s="20">
        <f t="shared" si="207"/>
        <v>0</v>
      </c>
      <c r="W922" s="20">
        <f t="shared" si="208"/>
        <v>0</v>
      </c>
      <c r="X922" s="10" t="str">
        <f>IF($B922=1,"",IF(AND(TrackingWorksheet!$L927&lt;&gt;"", TrackingWorksheet!$L927&gt;=WeeklySummary!$C$6,TrackingWorksheet!$L927&lt;=WeeklySummary!$C$7,OR(TrackingWorksheet!$H927=Lists!$D$4,TrackingWorksheet!$J927=Lists!$D$4)), 1, 0))</f>
        <v/>
      </c>
      <c r="Y922" s="10" t="str">
        <f>IF($B922=1,"",IF(AND(TrackingWorksheet!$L927&lt;&gt;"", TrackingWorksheet!$L927&gt;=WeeklySummary!$C$6,TrackingWorksheet!$L927&lt;=WeeklySummary!$C$7,OR(TrackingWorksheet!$H927=Lists!$D$5,TrackingWorksheet!$J927=Lists!$D$5)), 1, 0))</f>
        <v/>
      </c>
      <c r="Z922" s="10" t="str">
        <f>IF($B922=1,"",IF(AND(TrackingWorksheet!$L927&lt;&gt;"", TrackingWorksheet!$L927&gt;=WeeklySummary!$C$6,TrackingWorksheet!$L927&lt;=WeeklySummary!$C$7,OR(TrackingWorksheet!$H927=Lists!$D$6,TrackingWorksheet!$J927=Lists!$D$6)), 1, 0))</f>
        <v/>
      </c>
      <c r="AA922" s="19" t="str">
        <f>IF(B922=1,"",IF(AND(TrackingWorksheet!M927&lt;&gt;"",TrackingWorksheet!M927&lt;=WeeklySummary!$C$7),1,0)*D922)</f>
        <v/>
      </c>
      <c r="AB922" s="19" t="str">
        <f>IF(B922=1,"",IF(AND(TrackingWorksheet!N927&lt;&gt;"",TrackingWorksheet!N927&lt;=WeeklySummary!$C$7),1,0)*D922)</f>
        <v/>
      </c>
      <c r="AC922" s="19" t="str">
        <f>IF(B922=1,"",TrackingWorksheet!T927)</f>
        <v/>
      </c>
      <c r="AD922" s="19" t="str">
        <f>IF(B922=1,"",IF(D922*AND(TrackingWorksheet!S927&gt;=Calculations!$BD$3,TrackingWorksheet!U927="",TrackingWorksheet!K927="YES"),1,0))</f>
        <v/>
      </c>
      <c r="AE922" s="19" t="str">
        <f>IF($B922=1,"",IF(AND(TrackingWorksheet!$S927&gt;$BE$3,TrackingWorksheet!$T927=Lists!$P$4),1, 0)*D922)</f>
        <v/>
      </c>
      <c r="AF922" s="19" t="str">
        <f>IF($B922=1,"",IF(AND(TrackingWorksheet!$U927&gt;$BE$3,TrackingWorksheet!$V927=Lists!$P$4),1, 0)*D922)</f>
        <v/>
      </c>
      <c r="AG922" s="19" t="str">
        <f>IF($B922=1,"",IF(AND(TrackingWorksheet!$W927&gt;$BE$3,TrackingWorksheet!$X927=Lists!$P$4),1, 0)*D922)</f>
        <v/>
      </c>
      <c r="AH922" s="19" t="str">
        <f>IF($B922=1,"",IF(AND(TrackingWorksheet!$Y927&gt;$BE$3,TrackingWorksheet!$Z927=Lists!$P$4),1, 0)*D922)</f>
        <v/>
      </c>
      <c r="AI922" s="19" t="str">
        <f>IF($B922=1,"",IF(AND(TrackingWorksheet!$AA927&gt;$BE$3,TrackingWorksheet!$AB927=Lists!$P$4),1, 0)*D922)</f>
        <v/>
      </c>
      <c r="AJ922" s="19" t="str">
        <f>IF($B922=1,"",IF(AND(TrackingWorksheet!$S927&gt;$BE$3,TrackingWorksheet!$T927=Lists!$P$5),1, 0)*D922)</f>
        <v/>
      </c>
      <c r="AK922" s="19" t="str">
        <f>IF($B922=1,"",IF(AND(TrackingWorksheet!$U927&gt;$BE$3,TrackingWorksheet!$V927=Lists!$P$5),1, 0)*D922)</f>
        <v/>
      </c>
      <c r="AL922" s="19" t="str">
        <f>IF($B922=1,"",IF(AND(TrackingWorksheet!$W927&gt;$BE$3,TrackingWorksheet!$X927=Lists!$P$5),1, 0)*D922)</f>
        <v/>
      </c>
      <c r="AM922" s="19" t="str">
        <f>IF($B922=1,"",IF(AND(TrackingWorksheet!$Y927&gt;$BE$3,TrackingWorksheet!$Z927=Lists!$P$5),1, 0)*D922)</f>
        <v/>
      </c>
      <c r="AN922" s="19" t="str">
        <f>IF($B922=1,"",IF(AND(TrackingWorksheet!$AA927&gt;$BE$3,TrackingWorksheet!$AB927=Lists!$P$5),1, 0)*D922)</f>
        <v/>
      </c>
      <c r="AO922" s="19" t="str">
        <f>IF($B922=1,"",IF(AND(TrackingWorksheet!$S927&gt;$BE$3,TrackingWorksheet!$T927=Lists!$P$6),1, 0)*D922)</f>
        <v/>
      </c>
      <c r="AP922" s="19" t="str">
        <f>IF($B922=1,"",IF(AND(TrackingWorksheet!$U927&gt;$BE$3,TrackingWorksheet!$V927=Lists!$P$6),1, 0)*D922)</f>
        <v/>
      </c>
      <c r="AQ922" s="19" t="str">
        <f>IF($B922=1,"",IF(AND(TrackingWorksheet!$W927&gt;$BE$3,TrackingWorksheet!$X927=Lists!$P$6),1, 0)*D922)</f>
        <v/>
      </c>
      <c r="AR922" s="19" t="str">
        <f>IF($B922=1,"",IF(AND(TrackingWorksheet!$Y927&gt;$BE$3,TrackingWorksheet!$Z927=Lists!$P$6),1, 0)*D922)</f>
        <v/>
      </c>
      <c r="AS922" s="19" t="str">
        <f>IF($B922=1,"",IF(AND(TrackingWorksheet!$AA927&gt;$BE$3,TrackingWorksheet!$AB927=Lists!$P$6),1, 0)*D922)</f>
        <v/>
      </c>
      <c r="AT922" s="19">
        <f t="shared" si="209"/>
        <v>0</v>
      </c>
      <c r="AU922" s="19" t="str">
        <f>IF(B922=1,"",IF(AND(TrackingWorksheet!K927="",TrackingWorksheet!M927="", TrackingWorksheet!N927="", TrackingWorksheet!S927="", TrackingWorksheet!V927="", TrackingWorksheet!W927="", TrackingWorksheet!Y927="", TrackingWorksheet!AA927="", V922=1),1,0)*D922)</f>
        <v/>
      </c>
      <c r="AV922" s="19" t="str">
        <f>IF(B922=1,"",IF(D922*AND(TrackingWorksheet!U927&gt;Calculations!$BE$3,TrackingWorksheet!K927="YES"),1,0))</f>
        <v/>
      </c>
      <c r="AW922" s="19" t="str">
        <f>IF(B922=1,"",IF(D922*AND(TrackingWorksheet!W927&gt;Calculations!$BE$3,TrackingWorksheet!K927="YES"),1,0))</f>
        <v/>
      </c>
      <c r="AX922" s="19">
        <f t="shared" si="210"/>
        <v>0</v>
      </c>
      <c r="AY922" s="19">
        <f t="shared" si="206"/>
        <v>0</v>
      </c>
      <c r="AZ922" s="27" t="str">
        <f>IF(B922=1,"",IF(TrackingWorksheet!Q927="","",TrackingWorksheet!Q927))</f>
        <v/>
      </c>
      <c r="BB922" s="4"/>
      <c r="BC922" s="4"/>
      <c r="BD922" s="4"/>
      <c r="BE922" s="4"/>
      <c r="BF922" s="4"/>
      <c r="BG922" s="4" t="str">
        <f>IF(B922=1,"",IF(AND(N922=1,TrackingWorksheet!$I927+14&lt;=WeeklySummary!$C$7),1,0))</f>
        <v/>
      </c>
      <c r="BH922" s="4" t="str">
        <f>IF(B922=1,"",IF(AND(R922=1,TrackingWorksheet!$I927+14&lt;=WeeklySummary!$C$7),1,0))</f>
        <v/>
      </c>
      <c r="BI922" s="4" t="str">
        <f>IF(B922=1,"",IF(AND(J922=1,TrackingWorksheet!$G927+14&lt;=WeeklySummary!$C$7),1,0))</f>
        <v/>
      </c>
      <c r="BJ922" s="4" t="str">
        <f>IF(B922=1,"",IF(AND(T922=1,TrackingWorksheet!$I927+14&lt;=WeeklySummary!$C$7),1,0))</f>
        <v/>
      </c>
      <c r="BK922" s="4" t="str">
        <f>IF(B922=1,"",IF(AND(T922=1,TrackingWorksheet!$G927+14&lt;=WeeklySummary!$C$7),1,0))</f>
        <v/>
      </c>
      <c r="BL922" s="4">
        <f t="shared" si="219"/>
        <v>0</v>
      </c>
    </row>
    <row r="923" spans="2:64" x14ac:dyDescent="0.25">
      <c r="B923" s="27">
        <f>IF(AND(ISBLANK(TrackingWorksheet!B928),ISBLANK(TrackingWorksheet!C928),ISBLANK(TrackingWorksheet!G928),ISBLANK(TrackingWorksheet!H928),
ISBLANK(TrackingWorksheet!I928),ISBLANK(TrackingWorksheet!J928),ISBLANK(TrackingWorksheet!M928),
ISBLANK(TrackingWorksheet!N930)),1,0)</f>
        <v>1</v>
      </c>
      <c r="C923" s="12" t="str">
        <f>IF(B923=1,"",TrackingWorksheet!F928)</f>
        <v/>
      </c>
      <c r="D923" s="20" t="str">
        <f>IF(B923=1,"",IF(AND(TrackingWorksheet!B928&lt;&gt;"",TrackingWorksheet!B928&lt;=WeeklySummary!$C$7,OR(TrackingWorksheet!C928="",TrackingWorksheet!C928&gt;=WeeklySummary!$C$6)),1,0))</f>
        <v/>
      </c>
      <c r="E923" s="10" t="str">
        <f>IF(B923=1,"",IF(AND(TrackingWorksheet!G928 &lt;&gt;"",TrackingWorksheet!G928&lt;=WeeklySummary!$C$7, TrackingWorksheet!H928=Lists!$D$4), "Y", "N"))</f>
        <v/>
      </c>
      <c r="F923" s="10" t="str">
        <f>IF(B923=1,"",IF(AND(TrackingWorksheet!I928 &lt;&gt;"", TrackingWorksheet!I928&lt;=WeeklySummary!$C$7, TrackingWorksheet!J928=Lists!$D$4), "Y", "N"))</f>
        <v/>
      </c>
      <c r="G923" s="10" t="str">
        <f>IF(B923=1,"",IF(AND(TrackingWorksheet!G928 &lt;&gt;"",TrackingWorksheet!G928&lt;=WeeklySummary!$C$7, TrackingWorksheet!H928=Lists!$D$5), "Y", "N"))</f>
        <v/>
      </c>
      <c r="H923" s="10" t="str">
        <f>IF(B923=1,"",IF(AND(TrackingWorksheet!I928 &lt;&gt;"", TrackingWorksheet!I928&lt;=WeeklySummary!$C$7, TrackingWorksheet!J928=Lists!$D$5), "Y", "N"))</f>
        <v/>
      </c>
      <c r="I923" s="20" t="str">
        <f>IF(B923=1,"",IF(AND(TrackingWorksheet!G928 &lt;&gt;"", TrackingWorksheet!G928&lt;=WeeklySummary!$C$7, TrackingWorksheet!H928=Lists!$D$6), 1, 0))</f>
        <v/>
      </c>
      <c r="J923" s="20" t="str">
        <f t="shared" si="211"/>
        <v/>
      </c>
      <c r="K923" s="10" t="str">
        <f>IF(B923=1,"",IF(AND(TrackingWorksheet!I928&lt;=WeeklySummary!$C$7,TrackingWorksheet!K928="YES"),0,IF(AND(AND(OR(E923="Y",F923="Y"),E923&lt;&gt;F923),G923&lt;&gt;"Y", H923&lt;&gt;"Y"), 1, 0)))</f>
        <v/>
      </c>
      <c r="L923" s="20" t="str">
        <f t="shared" si="212"/>
        <v/>
      </c>
      <c r="M923" s="10" t="str">
        <f t="shared" si="213"/>
        <v/>
      </c>
      <c r="N923" s="20" t="str">
        <f t="shared" si="214"/>
        <v/>
      </c>
      <c r="O923" s="10" t="str">
        <f>IF(B923=1,"",IF(AND(TrackingWorksheet!I928&lt;=WeeklySummary!$C$7,TrackingWorksheet!K928="YES"),0,IF(AND(AND(OR(G923="Y",H923="Y"),G923&lt;&gt;H923),E923&lt;&gt;"Y", F923&lt;&gt;"Y"), 1, 0)))</f>
        <v/>
      </c>
      <c r="P923" s="20" t="str">
        <f t="shared" si="215"/>
        <v/>
      </c>
      <c r="Q923" s="10" t="str">
        <f t="shared" si="216"/>
        <v/>
      </c>
      <c r="R923" s="10" t="str">
        <f t="shared" si="217"/>
        <v/>
      </c>
      <c r="S923" s="10" t="str">
        <f>IF(B923=1,"",IF(AND(OR(AND(TrackingWorksheet!H928=Lists!$D$7,TrackingWorksheet!H928=TrackingWorksheet!J928),TrackingWorksheet!H928&lt;&gt;TrackingWorksheet!J928),TrackingWorksheet!K928="YES",TrackingWorksheet!H928&lt;&gt;Lists!$D$6,TrackingWorksheet!G928&lt;=WeeklySummary!$C$7,TrackingWorksheet!I928&lt;=WeeklySummary!$C$7),1,0))</f>
        <v/>
      </c>
      <c r="T923" s="10" t="str">
        <f t="shared" si="218"/>
        <v/>
      </c>
      <c r="U923" s="10" t="str">
        <f>IF($B923=1,"",IF(TrackingWorksheet!$K928="YES",1, 0)*D923)</f>
        <v/>
      </c>
      <c r="V923" s="20">
        <f t="shared" si="207"/>
        <v>0</v>
      </c>
      <c r="W923" s="20">
        <f t="shared" si="208"/>
        <v>0</v>
      </c>
      <c r="X923" s="10" t="str">
        <f>IF($B923=1,"",IF(AND(TrackingWorksheet!$L928&lt;&gt;"", TrackingWorksheet!$L928&gt;=WeeklySummary!$C$6,TrackingWorksheet!$L928&lt;=WeeklySummary!$C$7,OR(TrackingWorksheet!$H928=Lists!$D$4,TrackingWorksheet!$J928=Lists!$D$4)), 1, 0))</f>
        <v/>
      </c>
      <c r="Y923" s="10" t="str">
        <f>IF($B923=1,"",IF(AND(TrackingWorksheet!$L928&lt;&gt;"", TrackingWorksheet!$L928&gt;=WeeklySummary!$C$6,TrackingWorksheet!$L928&lt;=WeeklySummary!$C$7,OR(TrackingWorksheet!$H928=Lists!$D$5,TrackingWorksheet!$J928=Lists!$D$5)), 1, 0))</f>
        <v/>
      </c>
      <c r="Z923" s="10" t="str">
        <f>IF($B923=1,"",IF(AND(TrackingWorksheet!$L928&lt;&gt;"", TrackingWorksheet!$L928&gt;=WeeklySummary!$C$6,TrackingWorksheet!$L928&lt;=WeeklySummary!$C$7,OR(TrackingWorksheet!$H928=Lists!$D$6,TrackingWorksheet!$J928=Lists!$D$6)), 1, 0))</f>
        <v/>
      </c>
      <c r="AA923" s="19" t="str">
        <f>IF(B923=1,"",IF(AND(TrackingWorksheet!M928&lt;&gt;"",TrackingWorksheet!M928&lt;=WeeklySummary!$C$7),1,0)*D923)</f>
        <v/>
      </c>
      <c r="AB923" s="19" t="str">
        <f>IF(B923=1,"",IF(AND(TrackingWorksheet!N928&lt;&gt;"",TrackingWorksheet!N928&lt;=WeeklySummary!$C$7),1,0)*D923)</f>
        <v/>
      </c>
      <c r="AC923" s="19" t="str">
        <f>IF(B923=1,"",TrackingWorksheet!T928)</f>
        <v/>
      </c>
      <c r="AD923" s="19" t="str">
        <f>IF(B923=1,"",IF(D923*AND(TrackingWorksheet!S928&gt;=Calculations!$BD$3,TrackingWorksheet!U928="",TrackingWorksheet!K928="YES"),1,0))</f>
        <v/>
      </c>
      <c r="AE923" s="19" t="str">
        <f>IF($B923=1,"",IF(AND(TrackingWorksheet!$S928&gt;$BE$3,TrackingWorksheet!$T928=Lists!$P$4),1, 0)*D923)</f>
        <v/>
      </c>
      <c r="AF923" s="19" t="str">
        <f>IF($B923=1,"",IF(AND(TrackingWorksheet!$U928&gt;$BE$3,TrackingWorksheet!$V928=Lists!$P$4),1, 0)*D923)</f>
        <v/>
      </c>
      <c r="AG923" s="19" t="str">
        <f>IF($B923=1,"",IF(AND(TrackingWorksheet!$W928&gt;$BE$3,TrackingWorksheet!$X928=Lists!$P$4),1, 0)*D923)</f>
        <v/>
      </c>
      <c r="AH923" s="19" t="str">
        <f>IF($B923=1,"",IF(AND(TrackingWorksheet!$Y928&gt;$BE$3,TrackingWorksheet!$Z928=Lists!$P$4),1, 0)*D923)</f>
        <v/>
      </c>
      <c r="AI923" s="19" t="str">
        <f>IF($B923=1,"",IF(AND(TrackingWorksheet!$AA928&gt;$BE$3,TrackingWorksheet!$AB928=Lists!$P$4),1, 0)*D923)</f>
        <v/>
      </c>
      <c r="AJ923" s="19" t="str">
        <f>IF($B923=1,"",IF(AND(TrackingWorksheet!$S928&gt;$BE$3,TrackingWorksheet!$T928=Lists!$P$5),1, 0)*D923)</f>
        <v/>
      </c>
      <c r="AK923" s="19" t="str">
        <f>IF($B923=1,"",IF(AND(TrackingWorksheet!$U928&gt;$BE$3,TrackingWorksheet!$V928=Lists!$P$5),1, 0)*D923)</f>
        <v/>
      </c>
      <c r="AL923" s="19" t="str">
        <f>IF($B923=1,"",IF(AND(TrackingWorksheet!$W928&gt;$BE$3,TrackingWorksheet!$X928=Lists!$P$5),1, 0)*D923)</f>
        <v/>
      </c>
      <c r="AM923" s="19" t="str">
        <f>IF($B923=1,"",IF(AND(TrackingWorksheet!$Y928&gt;$BE$3,TrackingWorksheet!$Z928=Lists!$P$5),1, 0)*D923)</f>
        <v/>
      </c>
      <c r="AN923" s="19" t="str">
        <f>IF($B923=1,"",IF(AND(TrackingWorksheet!$AA928&gt;$BE$3,TrackingWorksheet!$AB928=Lists!$P$5),1, 0)*D923)</f>
        <v/>
      </c>
      <c r="AO923" s="19" t="str">
        <f>IF($B923=1,"",IF(AND(TrackingWorksheet!$S928&gt;$BE$3,TrackingWorksheet!$T928=Lists!$P$6),1, 0)*D923)</f>
        <v/>
      </c>
      <c r="AP923" s="19" t="str">
        <f>IF($B923=1,"",IF(AND(TrackingWorksheet!$U928&gt;$BE$3,TrackingWorksheet!$V928=Lists!$P$6),1, 0)*D923)</f>
        <v/>
      </c>
      <c r="AQ923" s="19" t="str">
        <f>IF($B923=1,"",IF(AND(TrackingWorksheet!$W928&gt;$BE$3,TrackingWorksheet!$X928=Lists!$P$6),1, 0)*D923)</f>
        <v/>
      </c>
      <c r="AR923" s="19" t="str">
        <f>IF($B923=1,"",IF(AND(TrackingWorksheet!$Y928&gt;$BE$3,TrackingWorksheet!$Z928=Lists!$P$6),1, 0)*D923)</f>
        <v/>
      </c>
      <c r="AS923" s="19" t="str">
        <f>IF($B923=1,"",IF(AND(TrackingWorksheet!$AA928&gt;$BE$3,TrackingWorksheet!$AB928=Lists!$P$6),1, 0)*D923)</f>
        <v/>
      </c>
      <c r="AT923" s="19">
        <f t="shared" si="209"/>
        <v>0</v>
      </c>
      <c r="AU923" s="19" t="str">
        <f>IF(B923=1,"",IF(AND(TrackingWorksheet!K928="",TrackingWorksheet!M928="", TrackingWorksheet!N928="", TrackingWorksheet!S928="", TrackingWorksheet!V928="", TrackingWorksheet!W928="", TrackingWorksheet!Y928="", TrackingWorksheet!AA928="", V923=1),1,0)*D923)</f>
        <v/>
      </c>
      <c r="AV923" s="19" t="str">
        <f>IF(B923=1,"",IF(D923*AND(TrackingWorksheet!U928&gt;Calculations!$BE$3,TrackingWorksheet!K928="YES"),1,0))</f>
        <v/>
      </c>
      <c r="AW923" s="19" t="str">
        <f>IF(B923=1,"",IF(D923*AND(TrackingWorksheet!W928&gt;Calculations!$BE$3,TrackingWorksheet!K928="YES"),1,0))</f>
        <v/>
      </c>
      <c r="AX923" s="19">
        <f t="shared" si="210"/>
        <v>0</v>
      </c>
      <c r="AY923" s="19">
        <f t="shared" si="206"/>
        <v>0</v>
      </c>
      <c r="AZ923" s="27" t="str">
        <f>IF(B923=1,"",IF(TrackingWorksheet!Q928="","",TrackingWorksheet!Q928))</f>
        <v/>
      </c>
      <c r="BB923" s="4"/>
      <c r="BC923" s="4"/>
      <c r="BD923" s="4"/>
      <c r="BE923" s="4"/>
      <c r="BF923" s="4"/>
      <c r="BG923" s="4" t="str">
        <f>IF(B923=1,"",IF(AND(N923=1,TrackingWorksheet!$I928+14&lt;=WeeklySummary!$C$7),1,0))</f>
        <v/>
      </c>
      <c r="BH923" s="4" t="str">
        <f>IF(B923=1,"",IF(AND(R923=1,TrackingWorksheet!$I928+14&lt;=WeeklySummary!$C$7),1,0))</f>
        <v/>
      </c>
      <c r="BI923" s="4" t="str">
        <f>IF(B923=1,"",IF(AND(J923=1,TrackingWorksheet!$G928+14&lt;=WeeklySummary!$C$7),1,0))</f>
        <v/>
      </c>
      <c r="BJ923" s="4" t="str">
        <f>IF(B923=1,"",IF(AND(T923=1,TrackingWorksheet!$I928+14&lt;=WeeklySummary!$C$7),1,0))</f>
        <v/>
      </c>
      <c r="BK923" s="4" t="str">
        <f>IF(B923=1,"",IF(AND(T923=1,TrackingWorksheet!$G928+14&lt;=WeeklySummary!$C$7),1,0))</f>
        <v/>
      </c>
      <c r="BL923" s="4">
        <f t="shared" si="219"/>
        <v>0</v>
      </c>
    </row>
    <row r="924" spans="2:64" x14ac:dyDescent="0.25">
      <c r="B924" s="27">
        <f>IF(AND(ISBLANK(TrackingWorksheet!B929),ISBLANK(TrackingWorksheet!C929),ISBLANK(TrackingWorksheet!G929),ISBLANK(TrackingWorksheet!H929),
ISBLANK(TrackingWorksheet!I929),ISBLANK(TrackingWorksheet!J929),ISBLANK(TrackingWorksheet!M929),
ISBLANK(TrackingWorksheet!N931)),1,0)</f>
        <v>1</v>
      </c>
      <c r="C924" s="12" t="str">
        <f>IF(B924=1,"",TrackingWorksheet!F929)</f>
        <v/>
      </c>
      <c r="D924" s="20" t="str">
        <f>IF(B924=1,"",IF(AND(TrackingWorksheet!B929&lt;&gt;"",TrackingWorksheet!B929&lt;=WeeklySummary!$C$7,OR(TrackingWorksheet!C929="",TrackingWorksheet!C929&gt;=WeeklySummary!$C$6)),1,0))</f>
        <v/>
      </c>
      <c r="E924" s="10" t="str">
        <f>IF(B924=1,"",IF(AND(TrackingWorksheet!G929 &lt;&gt;"",TrackingWorksheet!G929&lt;=WeeklySummary!$C$7, TrackingWorksheet!H929=Lists!$D$4), "Y", "N"))</f>
        <v/>
      </c>
      <c r="F924" s="10" t="str">
        <f>IF(B924=1,"",IF(AND(TrackingWorksheet!I929 &lt;&gt;"", TrackingWorksheet!I929&lt;=WeeklySummary!$C$7, TrackingWorksheet!J929=Lists!$D$4), "Y", "N"))</f>
        <v/>
      </c>
      <c r="G924" s="10" t="str">
        <f>IF(B924=1,"",IF(AND(TrackingWorksheet!G929 &lt;&gt;"",TrackingWorksheet!G929&lt;=WeeklySummary!$C$7, TrackingWorksheet!H929=Lists!$D$5), "Y", "N"))</f>
        <v/>
      </c>
      <c r="H924" s="10" t="str">
        <f>IF(B924=1,"",IF(AND(TrackingWorksheet!I929 &lt;&gt;"", TrackingWorksheet!I929&lt;=WeeklySummary!$C$7, TrackingWorksheet!J929=Lists!$D$5), "Y", "N"))</f>
        <v/>
      </c>
      <c r="I924" s="20" t="str">
        <f>IF(B924=1,"",IF(AND(TrackingWorksheet!G929 &lt;&gt;"", TrackingWorksheet!G929&lt;=WeeklySummary!$C$7, TrackingWorksheet!H929=Lists!$D$6), 1, 0))</f>
        <v/>
      </c>
      <c r="J924" s="20" t="str">
        <f t="shared" si="211"/>
        <v/>
      </c>
      <c r="K924" s="10" t="str">
        <f>IF(B924=1,"",IF(AND(TrackingWorksheet!I929&lt;=WeeklySummary!$C$7,TrackingWorksheet!K929="YES"),0,IF(AND(AND(OR(E924="Y",F924="Y"),E924&lt;&gt;F924),G924&lt;&gt;"Y", H924&lt;&gt;"Y"), 1, 0)))</f>
        <v/>
      </c>
      <c r="L924" s="20" t="str">
        <f t="shared" si="212"/>
        <v/>
      </c>
      <c r="M924" s="10" t="str">
        <f t="shared" si="213"/>
        <v/>
      </c>
      <c r="N924" s="20" t="str">
        <f t="shared" si="214"/>
        <v/>
      </c>
      <c r="O924" s="10" t="str">
        <f>IF(B924=1,"",IF(AND(TrackingWorksheet!I929&lt;=WeeklySummary!$C$7,TrackingWorksheet!K929="YES"),0,IF(AND(AND(OR(G924="Y",H924="Y"),G924&lt;&gt;H924),E924&lt;&gt;"Y", F924&lt;&gt;"Y"), 1, 0)))</f>
        <v/>
      </c>
      <c r="P924" s="20" t="str">
        <f t="shared" si="215"/>
        <v/>
      </c>
      <c r="Q924" s="10" t="str">
        <f t="shared" si="216"/>
        <v/>
      </c>
      <c r="R924" s="10" t="str">
        <f t="shared" si="217"/>
        <v/>
      </c>
      <c r="S924" s="10" t="str">
        <f>IF(B924=1,"",IF(AND(OR(AND(TrackingWorksheet!H929=Lists!$D$7,TrackingWorksheet!H929=TrackingWorksheet!J929),TrackingWorksheet!H929&lt;&gt;TrackingWorksheet!J929),TrackingWorksheet!K929="YES",TrackingWorksheet!H929&lt;&gt;Lists!$D$6,TrackingWorksheet!G929&lt;=WeeklySummary!$C$7,TrackingWorksheet!I929&lt;=WeeklySummary!$C$7),1,0))</f>
        <v/>
      </c>
      <c r="T924" s="10" t="str">
        <f t="shared" si="218"/>
        <v/>
      </c>
      <c r="U924" s="10" t="str">
        <f>IF($B924=1,"",IF(TrackingWorksheet!$K929="YES",1, 0)*D924)</f>
        <v/>
      </c>
      <c r="V924" s="20">
        <f t="shared" si="207"/>
        <v>0</v>
      </c>
      <c r="W924" s="20">
        <f t="shared" si="208"/>
        <v>0</v>
      </c>
      <c r="X924" s="10" t="str">
        <f>IF($B924=1,"",IF(AND(TrackingWorksheet!$L929&lt;&gt;"", TrackingWorksheet!$L929&gt;=WeeklySummary!$C$6,TrackingWorksheet!$L929&lt;=WeeklySummary!$C$7,OR(TrackingWorksheet!$H929=Lists!$D$4,TrackingWorksheet!$J929=Lists!$D$4)), 1, 0))</f>
        <v/>
      </c>
      <c r="Y924" s="10" t="str">
        <f>IF($B924=1,"",IF(AND(TrackingWorksheet!$L929&lt;&gt;"", TrackingWorksheet!$L929&gt;=WeeklySummary!$C$6,TrackingWorksheet!$L929&lt;=WeeklySummary!$C$7,OR(TrackingWorksheet!$H929=Lists!$D$5,TrackingWorksheet!$J929=Lists!$D$5)), 1, 0))</f>
        <v/>
      </c>
      <c r="Z924" s="10" t="str">
        <f>IF($B924=1,"",IF(AND(TrackingWorksheet!$L929&lt;&gt;"", TrackingWorksheet!$L929&gt;=WeeklySummary!$C$6,TrackingWorksheet!$L929&lt;=WeeklySummary!$C$7,OR(TrackingWorksheet!$H929=Lists!$D$6,TrackingWorksheet!$J929=Lists!$D$6)), 1, 0))</f>
        <v/>
      </c>
      <c r="AA924" s="19" t="str">
        <f>IF(B924=1,"",IF(AND(TrackingWorksheet!M929&lt;&gt;"",TrackingWorksheet!M929&lt;=WeeklySummary!$C$7),1,0)*D924)</f>
        <v/>
      </c>
      <c r="AB924" s="19" t="str">
        <f>IF(B924=1,"",IF(AND(TrackingWorksheet!N929&lt;&gt;"",TrackingWorksheet!N929&lt;=WeeklySummary!$C$7),1,0)*D924)</f>
        <v/>
      </c>
      <c r="AC924" s="19" t="str">
        <f>IF(B924=1,"",TrackingWorksheet!T929)</f>
        <v/>
      </c>
      <c r="AD924" s="19" t="str">
        <f>IF(B924=1,"",IF(D924*AND(TrackingWorksheet!S929&gt;=Calculations!$BD$3,TrackingWorksheet!U929="",TrackingWorksheet!K929="YES"),1,0))</f>
        <v/>
      </c>
      <c r="AE924" s="19" t="str">
        <f>IF($B924=1,"",IF(AND(TrackingWorksheet!$S929&gt;$BE$3,TrackingWorksheet!$T929=Lists!$P$4),1, 0)*D924)</f>
        <v/>
      </c>
      <c r="AF924" s="19" t="str">
        <f>IF($B924=1,"",IF(AND(TrackingWorksheet!$U929&gt;$BE$3,TrackingWorksheet!$V929=Lists!$P$4),1, 0)*D924)</f>
        <v/>
      </c>
      <c r="AG924" s="19" t="str">
        <f>IF($B924=1,"",IF(AND(TrackingWorksheet!$W929&gt;$BE$3,TrackingWorksheet!$X929=Lists!$P$4),1, 0)*D924)</f>
        <v/>
      </c>
      <c r="AH924" s="19" t="str">
        <f>IF($B924=1,"",IF(AND(TrackingWorksheet!$Y929&gt;$BE$3,TrackingWorksheet!$Z929=Lists!$P$4),1, 0)*D924)</f>
        <v/>
      </c>
      <c r="AI924" s="19" t="str">
        <f>IF($B924=1,"",IF(AND(TrackingWorksheet!$AA929&gt;$BE$3,TrackingWorksheet!$AB929=Lists!$P$4),1, 0)*D924)</f>
        <v/>
      </c>
      <c r="AJ924" s="19" t="str">
        <f>IF($B924=1,"",IF(AND(TrackingWorksheet!$S929&gt;$BE$3,TrackingWorksheet!$T929=Lists!$P$5),1, 0)*D924)</f>
        <v/>
      </c>
      <c r="AK924" s="19" t="str">
        <f>IF($B924=1,"",IF(AND(TrackingWorksheet!$U929&gt;$BE$3,TrackingWorksheet!$V929=Lists!$P$5),1, 0)*D924)</f>
        <v/>
      </c>
      <c r="AL924" s="19" t="str">
        <f>IF($B924=1,"",IF(AND(TrackingWorksheet!$W929&gt;$BE$3,TrackingWorksheet!$X929=Lists!$P$5),1, 0)*D924)</f>
        <v/>
      </c>
      <c r="AM924" s="19" t="str">
        <f>IF($B924=1,"",IF(AND(TrackingWorksheet!$Y929&gt;$BE$3,TrackingWorksheet!$Z929=Lists!$P$5),1, 0)*D924)</f>
        <v/>
      </c>
      <c r="AN924" s="19" t="str">
        <f>IF($B924=1,"",IF(AND(TrackingWorksheet!$AA929&gt;$BE$3,TrackingWorksheet!$AB929=Lists!$P$5),1, 0)*D924)</f>
        <v/>
      </c>
      <c r="AO924" s="19" t="str">
        <f>IF($B924=1,"",IF(AND(TrackingWorksheet!$S929&gt;$BE$3,TrackingWorksheet!$T929=Lists!$P$6),1, 0)*D924)</f>
        <v/>
      </c>
      <c r="AP924" s="19" t="str">
        <f>IF($B924=1,"",IF(AND(TrackingWorksheet!$U929&gt;$BE$3,TrackingWorksheet!$V929=Lists!$P$6),1, 0)*D924)</f>
        <v/>
      </c>
      <c r="AQ924" s="19" t="str">
        <f>IF($B924=1,"",IF(AND(TrackingWorksheet!$W929&gt;$BE$3,TrackingWorksheet!$X929=Lists!$P$6),1, 0)*D924)</f>
        <v/>
      </c>
      <c r="AR924" s="19" t="str">
        <f>IF($B924=1,"",IF(AND(TrackingWorksheet!$Y929&gt;$BE$3,TrackingWorksheet!$Z929=Lists!$P$6),1, 0)*D924)</f>
        <v/>
      </c>
      <c r="AS924" s="19" t="str">
        <f>IF($B924=1,"",IF(AND(TrackingWorksheet!$AA929&gt;$BE$3,TrackingWorksheet!$AB929=Lists!$P$6),1, 0)*D924)</f>
        <v/>
      </c>
      <c r="AT924" s="19">
        <f t="shared" si="209"/>
        <v>0</v>
      </c>
      <c r="AU924" s="19" t="str">
        <f>IF(B924=1,"",IF(AND(TrackingWorksheet!K929="",TrackingWorksheet!M929="", TrackingWorksheet!N929="", TrackingWorksheet!S929="", TrackingWorksheet!V929="", TrackingWorksheet!W929="", TrackingWorksheet!Y929="", TrackingWorksheet!AA929="", V924=1),1,0)*D924)</f>
        <v/>
      </c>
      <c r="AV924" s="19" t="str">
        <f>IF(B924=1,"",IF(D924*AND(TrackingWorksheet!U929&gt;Calculations!$BE$3,TrackingWorksheet!K929="YES"),1,0))</f>
        <v/>
      </c>
      <c r="AW924" s="19" t="str">
        <f>IF(B924=1,"",IF(D924*AND(TrackingWorksheet!W929&gt;Calculations!$BE$3,TrackingWorksheet!K929="YES"),1,0))</f>
        <v/>
      </c>
      <c r="AX924" s="19">
        <f t="shared" si="210"/>
        <v>0</v>
      </c>
      <c r="AY924" s="19">
        <f t="shared" si="206"/>
        <v>0</v>
      </c>
      <c r="AZ924" s="27" t="str">
        <f>IF(B924=1,"",IF(TrackingWorksheet!Q929="","",TrackingWorksheet!Q929))</f>
        <v/>
      </c>
      <c r="BB924" s="4"/>
      <c r="BC924" s="4"/>
      <c r="BD924" s="4"/>
      <c r="BE924" s="4"/>
      <c r="BF924" s="4"/>
      <c r="BG924" s="4" t="str">
        <f>IF(B924=1,"",IF(AND(N924=1,TrackingWorksheet!$I929+14&lt;=WeeklySummary!$C$7),1,0))</f>
        <v/>
      </c>
      <c r="BH924" s="4" t="str">
        <f>IF(B924=1,"",IF(AND(R924=1,TrackingWorksheet!$I929+14&lt;=WeeklySummary!$C$7),1,0))</f>
        <v/>
      </c>
      <c r="BI924" s="4" t="str">
        <f>IF(B924=1,"",IF(AND(J924=1,TrackingWorksheet!$G929+14&lt;=WeeklySummary!$C$7),1,0))</f>
        <v/>
      </c>
      <c r="BJ924" s="4" t="str">
        <f>IF(B924=1,"",IF(AND(T924=1,TrackingWorksheet!$I929+14&lt;=WeeklySummary!$C$7),1,0))</f>
        <v/>
      </c>
      <c r="BK924" s="4" t="str">
        <f>IF(B924=1,"",IF(AND(T924=1,TrackingWorksheet!$G929+14&lt;=WeeklySummary!$C$7),1,0))</f>
        <v/>
      </c>
      <c r="BL924" s="4">
        <f t="shared" si="219"/>
        <v>0</v>
      </c>
    </row>
    <row r="925" spans="2:64" x14ac:dyDescent="0.25">
      <c r="B925" s="27">
        <f>IF(AND(ISBLANK(TrackingWorksheet!B930),ISBLANK(TrackingWorksheet!C930),ISBLANK(TrackingWorksheet!G930),ISBLANK(TrackingWorksheet!H930),
ISBLANK(TrackingWorksheet!I930),ISBLANK(TrackingWorksheet!J930),ISBLANK(TrackingWorksheet!M930),
ISBLANK(TrackingWorksheet!N932)),1,0)</f>
        <v>1</v>
      </c>
      <c r="C925" s="12" t="str">
        <f>IF(B925=1,"",TrackingWorksheet!F930)</f>
        <v/>
      </c>
      <c r="D925" s="20" t="str">
        <f>IF(B925=1,"",IF(AND(TrackingWorksheet!B930&lt;&gt;"",TrackingWorksheet!B930&lt;=WeeklySummary!$C$7,OR(TrackingWorksheet!C930="",TrackingWorksheet!C930&gt;=WeeklySummary!$C$6)),1,0))</f>
        <v/>
      </c>
      <c r="E925" s="10" t="str">
        <f>IF(B925=1,"",IF(AND(TrackingWorksheet!G930 &lt;&gt;"",TrackingWorksheet!G930&lt;=WeeklySummary!$C$7, TrackingWorksheet!H930=Lists!$D$4), "Y", "N"))</f>
        <v/>
      </c>
      <c r="F925" s="10" t="str">
        <f>IF(B925=1,"",IF(AND(TrackingWorksheet!I930 &lt;&gt;"", TrackingWorksheet!I930&lt;=WeeklySummary!$C$7, TrackingWorksheet!J930=Lists!$D$4), "Y", "N"))</f>
        <v/>
      </c>
      <c r="G925" s="10" t="str">
        <f>IF(B925=1,"",IF(AND(TrackingWorksheet!G930 &lt;&gt;"",TrackingWorksheet!G930&lt;=WeeklySummary!$C$7, TrackingWorksheet!H930=Lists!$D$5), "Y", "N"))</f>
        <v/>
      </c>
      <c r="H925" s="10" t="str">
        <f>IF(B925=1,"",IF(AND(TrackingWorksheet!I930 &lt;&gt;"", TrackingWorksheet!I930&lt;=WeeklySummary!$C$7, TrackingWorksheet!J930=Lists!$D$5), "Y", "N"))</f>
        <v/>
      </c>
      <c r="I925" s="20" t="str">
        <f>IF(B925=1,"",IF(AND(TrackingWorksheet!G930 &lt;&gt;"", TrackingWorksheet!G930&lt;=WeeklySummary!$C$7, TrackingWorksheet!H930=Lists!$D$6), 1, 0))</f>
        <v/>
      </c>
      <c r="J925" s="20" t="str">
        <f t="shared" si="211"/>
        <v/>
      </c>
      <c r="K925" s="10" t="str">
        <f>IF(B925=1,"",IF(AND(TrackingWorksheet!I930&lt;=WeeklySummary!$C$7,TrackingWorksheet!K930="YES"),0,IF(AND(AND(OR(E925="Y",F925="Y"),E925&lt;&gt;F925),G925&lt;&gt;"Y", H925&lt;&gt;"Y"), 1, 0)))</f>
        <v/>
      </c>
      <c r="L925" s="20" t="str">
        <f t="shared" si="212"/>
        <v/>
      </c>
      <c r="M925" s="10" t="str">
        <f t="shared" si="213"/>
        <v/>
      </c>
      <c r="N925" s="20" t="str">
        <f t="shared" si="214"/>
        <v/>
      </c>
      <c r="O925" s="10" t="str">
        <f>IF(B925=1,"",IF(AND(TrackingWorksheet!I930&lt;=WeeklySummary!$C$7,TrackingWorksheet!K930="YES"),0,IF(AND(AND(OR(G925="Y",H925="Y"),G925&lt;&gt;H925),E925&lt;&gt;"Y", F925&lt;&gt;"Y"), 1, 0)))</f>
        <v/>
      </c>
      <c r="P925" s="20" t="str">
        <f t="shared" si="215"/>
        <v/>
      </c>
      <c r="Q925" s="10" t="str">
        <f t="shared" si="216"/>
        <v/>
      </c>
      <c r="R925" s="10" t="str">
        <f t="shared" si="217"/>
        <v/>
      </c>
      <c r="S925" s="10" t="str">
        <f>IF(B925=1,"",IF(AND(OR(AND(TrackingWorksheet!H930=Lists!$D$7,TrackingWorksheet!H930=TrackingWorksheet!J930),TrackingWorksheet!H930&lt;&gt;TrackingWorksheet!J930),TrackingWorksheet!K930="YES",TrackingWorksheet!H930&lt;&gt;Lists!$D$6,TrackingWorksheet!G930&lt;=WeeklySummary!$C$7,TrackingWorksheet!I930&lt;=WeeklySummary!$C$7),1,0))</f>
        <v/>
      </c>
      <c r="T925" s="10" t="str">
        <f t="shared" si="218"/>
        <v/>
      </c>
      <c r="U925" s="10" t="str">
        <f>IF($B925=1,"",IF(TrackingWorksheet!$K930="YES",1, 0)*D925)</f>
        <v/>
      </c>
      <c r="V925" s="20">
        <f t="shared" si="207"/>
        <v>0</v>
      </c>
      <c r="W925" s="20">
        <f t="shared" si="208"/>
        <v>0</v>
      </c>
      <c r="X925" s="10" t="str">
        <f>IF($B925=1,"",IF(AND(TrackingWorksheet!$L930&lt;&gt;"", TrackingWorksheet!$L930&gt;=WeeklySummary!$C$6,TrackingWorksheet!$L930&lt;=WeeklySummary!$C$7,OR(TrackingWorksheet!$H930=Lists!$D$4,TrackingWorksheet!$J930=Lists!$D$4)), 1, 0))</f>
        <v/>
      </c>
      <c r="Y925" s="10" t="str">
        <f>IF($B925=1,"",IF(AND(TrackingWorksheet!$L930&lt;&gt;"", TrackingWorksheet!$L930&gt;=WeeklySummary!$C$6,TrackingWorksheet!$L930&lt;=WeeklySummary!$C$7,OR(TrackingWorksheet!$H930=Lists!$D$5,TrackingWorksheet!$J930=Lists!$D$5)), 1, 0))</f>
        <v/>
      </c>
      <c r="Z925" s="10" t="str">
        <f>IF($B925=1,"",IF(AND(TrackingWorksheet!$L930&lt;&gt;"", TrackingWorksheet!$L930&gt;=WeeklySummary!$C$6,TrackingWorksheet!$L930&lt;=WeeklySummary!$C$7,OR(TrackingWorksheet!$H930=Lists!$D$6,TrackingWorksheet!$J930=Lists!$D$6)), 1, 0))</f>
        <v/>
      </c>
      <c r="AA925" s="19" t="str">
        <f>IF(B925=1,"",IF(AND(TrackingWorksheet!M930&lt;&gt;"",TrackingWorksheet!M930&lt;=WeeklySummary!$C$7),1,0)*D925)</f>
        <v/>
      </c>
      <c r="AB925" s="19" t="str">
        <f>IF(B925=1,"",IF(AND(TrackingWorksheet!N930&lt;&gt;"",TrackingWorksheet!N930&lt;=WeeklySummary!$C$7),1,0)*D925)</f>
        <v/>
      </c>
      <c r="AC925" s="19" t="str">
        <f>IF(B925=1,"",TrackingWorksheet!T930)</f>
        <v/>
      </c>
      <c r="AD925" s="19" t="str">
        <f>IF(B925=1,"",IF(D925*AND(TrackingWorksheet!S930&gt;=Calculations!$BD$3,TrackingWorksheet!U930="",TrackingWorksheet!K930="YES"),1,0))</f>
        <v/>
      </c>
      <c r="AE925" s="19" t="str">
        <f>IF($B925=1,"",IF(AND(TrackingWorksheet!$S930&gt;$BE$3,TrackingWorksheet!$T930=Lists!$P$4),1, 0)*D925)</f>
        <v/>
      </c>
      <c r="AF925" s="19" t="str">
        <f>IF($B925=1,"",IF(AND(TrackingWorksheet!$U930&gt;$BE$3,TrackingWorksheet!$V930=Lists!$P$4),1, 0)*D925)</f>
        <v/>
      </c>
      <c r="AG925" s="19" t="str">
        <f>IF($B925=1,"",IF(AND(TrackingWorksheet!$W930&gt;$BE$3,TrackingWorksheet!$X930=Lists!$P$4),1, 0)*D925)</f>
        <v/>
      </c>
      <c r="AH925" s="19" t="str">
        <f>IF($B925=1,"",IF(AND(TrackingWorksheet!$Y930&gt;$BE$3,TrackingWorksheet!$Z930=Lists!$P$4),1, 0)*D925)</f>
        <v/>
      </c>
      <c r="AI925" s="19" t="str">
        <f>IF($B925=1,"",IF(AND(TrackingWorksheet!$AA930&gt;$BE$3,TrackingWorksheet!$AB930=Lists!$P$4),1, 0)*D925)</f>
        <v/>
      </c>
      <c r="AJ925" s="19" t="str">
        <f>IF($B925=1,"",IF(AND(TrackingWorksheet!$S930&gt;$BE$3,TrackingWorksheet!$T930=Lists!$P$5),1, 0)*D925)</f>
        <v/>
      </c>
      <c r="AK925" s="19" t="str">
        <f>IF($B925=1,"",IF(AND(TrackingWorksheet!$U930&gt;$BE$3,TrackingWorksheet!$V930=Lists!$P$5),1, 0)*D925)</f>
        <v/>
      </c>
      <c r="AL925" s="19" t="str">
        <f>IF($B925=1,"",IF(AND(TrackingWorksheet!$W930&gt;$BE$3,TrackingWorksheet!$X930=Lists!$P$5),1, 0)*D925)</f>
        <v/>
      </c>
      <c r="AM925" s="19" t="str">
        <f>IF($B925=1,"",IF(AND(TrackingWorksheet!$Y930&gt;$BE$3,TrackingWorksheet!$Z930=Lists!$P$5),1, 0)*D925)</f>
        <v/>
      </c>
      <c r="AN925" s="19" t="str">
        <f>IF($B925=1,"",IF(AND(TrackingWorksheet!$AA930&gt;$BE$3,TrackingWorksheet!$AB930=Lists!$P$5),1, 0)*D925)</f>
        <v/>
      </c>
      <c r="AO925" s="19" t="str">
        <f>IF($B925=1,"",IF(AND(TrackingWorksheet!$S930&gt;$BE$3,TrackingWorksheet!$T930=Lists!$P$6),1, 0)*D925)</f>
        <v/>
      </c>
      <c r="AP925" s="19" t="str">
        <f>IF($B925=1,"",IF(AND(TrackingWorksheet!$U930&gt;$BE$3,TrackingWorksheet!$V930=Lists!$P$6),1, 0)*D925)</f>
        <v/>
      </c>
      <c r="AQ925" s="19" t="str">
        <f>IF($B925=1,"",IF(AND(TrackingWorksheet!$W930&gt;$BE$3,TrackingWorksheet!$X930=Lists!$P$6),1, 0)*D925)</f>
        <v/>
      </c>
      <c r="AR925" s="19" t="str">
        <f>IF($B925=1,"",IF(AND(TrackingWorksheet!$Y930&gt;$BE$3,TrackingWorksheet!$Z930=Lists!$P$6),1, 0)*D925)</f>
        <v/>
      </c>
      <c r="AS925" s="19" t="str">
        <f>IF($B925=1,"",IF(AND(TrackingWorksheet!$AA930&gt;$BE$3,TrackingWorksheet!$AB930=Lists!$P$6),1, 0)*D925)</f>
        <v/>
      </c>
      <c r="AT925" s="19">
        <f t="shared" si="209"/>
        <v>0</v>
      </c>
      <c r="AU925" s="19" t="str">
        <f>IF(B925=1,"",IF(AND(TrackingWorksheet!K930="",TrackingWorksheet!M930="", TrackingWorksheet!N930="", TrackingWorksheet!S930="", TrackingWorksheet!V930="", TrackingWorksheet!W930="", TrackingWorksheet!Y930="", TrackingWorksheet!AA930="", V925=1),1,0)*D925)</f>
        <v/>
      </c>
      <c r="AV925" s="19" t="str">
        <f>IF(B925=1,"",IF(D925*AND(TrackingWorksheet!U930&gt;Calculations!$BE$3,TrackingWorksheet!K930="YES"),1,0))</f>
        <v/>
      </c>
      <c r="AW925" s="19" t="str">
        <f>IF(B925=1,"",IF(D925*AND(TrackingWorksheet!W930&gt;Calculations!$BE$3,TrackingWorksheet!K930="YES"),1,0))</f>
        <v/>
      </c>
      <c r="AX925" s="19">
        <f t="shared" si="210"/>
        <v>0</v>
      </c>
      <c r="AY925" s="19">
        <f t="shared" si="206"/>
        <v>0</v>
      </c>
      <c r="AZ925" s="27" t="str">
        <f>IF(B925=1,"",IF(TrackingWorksheet!Q930="","",TrackingWorksheet!Q930))</f>
        <v/>
      </c>
      <c r="BB925" s="4"/>
      <c r="BC925" s="4"/>
      <c r="BD925" s="4"/>
      <c r="BE925" s="4"/>
      <c r="BF925" s="4"/>
      <c r="BG925" s="4" t="str">
        <f>IF(B925=1,"",IF(AND(N925=1,TrackingWorksheet!$I930+14&lt;=WeeklySummary!$C$7),1,0))</f>
        <v/>
      </c>
      <c r="BH925" s="4" t="str">
        <f>IF(B925=1,"",IF(AND(R925=1,TrackingWorksheet!$I930+14&lt;=WeeklySummary!$C$7),1,0))</f>
        <v/>
      </c>
      <c r="BI925" s="4" t="str">
        <f>IF(B925=1,"",IF(AND(J925=1,TrackingWorksheet!$G930+14&lt;=WeeklySummary!$C$7),1,0))</f>
        <v/>
      </c>
      <c r="BJ925" s="4" t="str">
        <f>IF(B925=1,"",IF(AND(T925=1,TrackingWorksheet!$I930+14&lt;=WeeklySummary!$C$7),1,0))</f>
        <v/>
      </c>
      <c r="BK925" s="4" t="str">
        <f>IF(B925=1,"",IF(AND(T925=1,TrackingWorksheet!$G930+14&lt;=WeeklySummary!$C$7),1,0))</f>
        <v/>
      </c>
      <c r="BL925" s="4">
        <f t="shared" si="219"/>
        <v>0</v>
      </c>
    </row>
    <row r="926" spans="2:64" x14ac:dyDescent="0.25">
      <c r="B926" s="27">
        <f>IF(AND(ISBLANK(TrackingWorksheet!B931),ISBLANK(TrackingWorksheet!C931),ISBLANK(TrackingWorksheet!G931),ISBLANK(TrackingWorksheet!H931),
ISBLANK(TrackingWorksheet!I931),ISBLANK(TrackingWorksheet!J931),ISBLANK(TrackingWorksheet!M931),
ISBLANK(TrackingWorksheet!N933)),1,0)</f>
        <v>1</v>
      </c>
      <c r="C926" s="12" t="str">
        <f>IF(B926=1,"",TrackingWorksheet!F931)</f>
        <v/>
      </c>
      <c r="D926" s="20" t="str">
        <f>IF(B926=1,"",IF(AND(TrackingWorksheet!B931&lt;&gt;"",TrackingWorksheet!B931&lt;=WeeklySummary!$C$7,OR(TrackingWorksheet!C931="",TrackingWorksheet!C931&gt;=WeeklySummary!$C$6)),1,0))</f>
        <v/>
      </c>
      <c r="E926" s="10" t="str">
        <f>IF(B926=1,"",IF(AND(TrackingWorksheet!G931 &lt;&gt;"",TrackingWorksheet!G931&lt;=WeeklySummary!$C$7, TrackingWorksheet!H931=Lists!$D$4), "Y", "N"))</f>
        <v/>
      </c>
      <c r="F926" s="10" t="str">
        <f>IF(B926=1,"",IF(AND(TrackingWorksheet!I931 &lt;&gt;"", TrackingWorksheet!I931&lt;=WeeklySummary!$C$7, TrackingWorksheet!J931=Lists!$D$4), "Y", "N"))</f>
        <v/>
      </c>
      <c r="G926" s="10" t="str">
        <f>IF(B926=1,"",IF(AND(TrackingWorksheet!G931 &lt;&gt;"",TrackingWorksheet!G931&lt;=WeeklySummary!$C$7, TrackingWorksheet!H931=Lists!$D$5), "Y", "N"))</f>
        <v/>
      </c>
      <c r="H926" s="10" t="str">
        <f>IF(B926=1,"",IF(AND(TrackingWorksheet!I931 &lt;&gt;"", TrackingWorksheet!I931&lt;=WeeklySummary!$C$7, TrackingWorksheet!J931=Lists!$D$5), "Y", "N"))</f>
        <v/>
      </c>
      <c r="I926" s="20" t="str">
        <f>IF(B926=1,"",IF(AND(TrackingWorksheet!G931 &lt;&gt;"", TrackingWorksheet!G931&lt;=WeeklySummary!$C$7, TrackingWorksheet!H931=Lists!$D$6), 1, 0))</f>
        <v/>
      </c>
      <c r="J926" s="20" t="str">
        <f t="shared" si="211"/>
        <v/>
      </c>
      <c r="K926" s="10" t="str">
        <f>IF(B926=1,"",IF(AND(TrackingWorksheet!I931&lt;=WeeklySummary!$C$7,TrackingWorksheet!K931="YES"),0,IF(AND(AND(OR(E926="Y",F926="Y"),E926&lt;&gt;F926),G926&lt;&gt;"Y", H926&lt;&gt;"Y"), 1, 0)))</f>
        <v/>
      </c>
      <c r="L926" s="20" t="str">
        <f t="shared" si="212"/>
        <v/>
      </c>
      <c r="M926" s="10" t="str">
        <f t="shared" si="213"/>
        <v/>
      </c>
      <c r="N926" s="20" t="str">
        <f t="shared" si="214"/>
        <v/>
      </c>
      <c r="O926" s="10" t="str">
        <f>IF(B926=1,"",IF(AND(TrackingWorksheet!I931&lt;=WeeklySummary!$C$7,TrackingWorksheet!K931="YES"),0,IF(AND(AND(OR(G926="Y",H926="Y"),G926&lt;&gt;H926),E926&lt;&gt;"Y", F926&lt;&gt;"Y"), 1, 0)))</f>
        <v/>
      </c>
      <c r="P926" s="20" t="str">
        <f t="shared" si="215"/>
        <v/>
      </c>
      <c r="Q926" s="10" t="str">
        <f t="shared" si="216"/>
        <v/>
      </c>
      <c r="R926" s="10" t="str">
        <f t="shared" si="217"/>
        <v/>
      </c>
      <c r="S926" s="10" t="str">
        <f>IF(B926=1,"",IF(AND(OR(AND(TrackingWorksheet!H931=Lists!$D$7,TrackingWorksheet!H931=TrackingWorksheet!J931),TrackingWorksheet!H931&lt;&gt;TrackingWorksheet!J931),TrackingWorksheet!K931="YES",TrackingWorksheet!H931&lt;&gt;Lists!$D$6,TrackingWorksheet!G931&lt;=WeeklySummary!$C$7,TrackingWorksheet!I931&lt;=WeeklySummary!$C$7),1,0))</f>
        <v/>
      </c>
      <c r="T926" s="10" t="str">
        <f t="shared" si="218"/>
        <v/>
      </c>
      <c r="U926" s="10" t="str">
        <f>IF($B926=1,"",IF(TrackingWorksheet!$K931="YES",1, 0)*D926)</f>
        <v/>
      </c>
      <c r="V926" s="20">
        <f t="shared" si="207"/>
        <v>0</v>
      </c>
      <c r="W926" s="20">
        <f t="shared" si="208"/>
        <v>0</v>
      </c>
      <c r="X926" s="10" t="str">
        <f>IF($B926=1,"",IF(AND(TrackingWorksheet!$L931&lt;&gt;"", TrackingWorksheet!$L931&gt;=WeeklySummary!$C$6,TrackingWorksheet!$L931&lt;=WeeklySummary!$C$7,OR(TrackingWorksheet!$H931=Lists!$D$4,TrackingWorksheet!$J931=Lists!$D$4)), 1, 0))</f>
        <v/>
      </c>
      <c r="Y926" s="10" t="str">
        <f>IF($B926=1,"",IF(AND(TrackingWorksheet!$L931&lt;&gt;"", TrackingWorksheet!$L931&gt;=WeeklySummary!$C$6,TrackingWorksheet!$L931&lt;=WeeklySummary!$C$7,OR(TrackingWorksheet!$H931=Lists!$D$5,TrackingWorksheet!$J931=Lists!$D$5)), 1, 0))</f>
        <v/>
      </c>
      <c r="Z926" s="10" t="str">
        <f>IF($B926=1,"",IF(AND(TrackingWorksheet!$L931&lt;&gt;"", TrackingWorksheet!$L931&gt;=WeeklySummary!$C$6,TrackingWorksheet!$L931&lt;=WeeklySummary!$C$7,OR(TrackingWorksheet!$H931=Lists!$D$6,TrackingWorksheet!$J931=Lists!$D$6)), 1, 0))</f>
        <v/>
      </c>
      <c r="AA926" s="19" t="str">
        <f>IF(B926=1,"",IF(AND(TrackingWorksheet!M931&lt;&gt;"",TrackingWorksheet!M931&lt;=WeeklySummary!$C$7),1,0)*D926)</f>
        <v/>
      </c>
      <c r="AB926" s="19" t="str">
        <f>IF(B926=1,"",IF(AND(TrackingWorksheet!N931&lt;&gt;"",TrackingWorksheet!N931&lt;=WeeklySummary!$C$7),1,0)*D926)</f>
        <v/>
      </c>
      <c r="AC926" s="19" t="str">
        <f>IF(B926=1,"",TrackingWorksheet!T931)</f>
        <v/>
      </c>
      <c r="AD926" s="19" t="str">
        <f>IF(B926=1,"",IF(D926*AND(TrackingWorksheet!S931&gt;=Calculations!$BD$3,TrackingWorksheet!U931="",TrackingWorksheet!K931="YES"),1,0))</f>
        <v/>
      </c>
      <c r="AE926" s="19" t="str">
        <f>IF($B926=1,"",IF(AND(TrackingWorksheet!$S931&gt;$BE$3,TrackingWorksheet!$T931=Lists!$P$4),1, 0)*D926)</f>
        <v/>
      </c>
      <c r="AF926" s="19" t="str">
        <f>IF($B926=1,"",IF(AND(TrackingWorksheet!$U931&gt;$BE$3,TrackingWorksheet!$V931=Lists!$P$4),1, 0)*D926)</f>
        <v/>
      </c>
      <c r="AG926" s="19" t="str">
        <f>IF($B926=1,"",IF(AND(TrackingWorksheet!$W931&gt;$BE$3,TrackingWorksheet!$X931=Lists!$P$4),1, 0)*D926)</f>
        <v/>
      </c>
      <c r="AH926" s="19" t="str">
        <f>IF($B926=1,"",IF(AND(TrackingWorksheet!$Y931&gt;$BE$3,TrackingWorksheet!$Z931=Lists!$P$4),1, 0)*D926)</f>
        <v/>
      </c>
      <c r="AI926" s="19" t="str">
        <f>IF($B926=1,"",IF(AND(TrackingWorksheet!$AA931&gt;$BE$3,TrackingWorksheet!$AB931=Lists!$P$4),1, 0)*D926)</f>
        <v/>
      </c>
      <c r="AJ926" s="19" t="str">
        <f>IF($B926=1,"",IF(AND(TrackingWorksheet!$S931&gt;$BE$3,TrackingWorksheet!$T931=Lists!$P$5),1, 0)*D926)</f>
        <v/>
      </c>
      <c r="AK926" s="19" t="str">
        <f>IF($B926=1,"",IF(AND(TrackingWorksheet!$U931&gt;$BE$3,TrackingWorksheet!$V931=Lists!$P$5),1, 0)*D926)</f>
        <v/>
      </c>
      <c r="AL926" s="19" t="str">
        <f>IF($B926=1,"",IF(AND(TrackingWorksheet!$W931&gt;$BE$3,TrackingWorksheet!$X931=Lists!$P$5),1, 0)*D926)</f>
        <v/>
      </c>
      <c r="AM926" s="19" t="str">
        <f>IF($B926=1,"",IF(AND(TrackingWorksheet!$Y931&gt;$BE$3,TrackingWorksheet!$Z931=Lists!$P$5),1, 0)*D926)</f>
        <v/>
      </c>
      <c r="AN926" s="19" t="str">
        <f>IF($B926=1,"",IF(AND(TrackingWorksheet!$AA931&gt;$BE$3,TrackingWorksheet!$AB931=Lists!$P$5),1, 0)*D926)</f>
        <v/>
      </c>
      <c r="AO926" s="19" t="str">
        <f>IF($B926=1,"",IF(AND(TrackingWorksheet!$S931&gt;$BE$3,TrackingWorksheet!$T931=Lists!$P$6),1, 0)*D926)</f>
        <v/>
      </c>
      <c r="AP926" s="19" t="str">
        <f>IF($B926=1,"",IF(AND(TrackingWorksheet!$U931&gt;$BE$3,TrackingWorksheet!$V931=Lists!$P$6),1, 0)*D926)</f>
        <v/>
      </c>
      <c r="AQ926" s="19" t="str">
        <f>IF($B926=1,"",IF(AND(TrackingWorksheet!$W931&gt;$BE$3,TrackingWorksheet!$X931=Lists!$P$6),1, 0)*D926)</f>
        <v/>
      </c>
      <c r="AR926" s="19" t="str">
        <f>IF($B926=1,"",IF(AND(TrackingWorksheet!$Y931&gt;$BE$3,TrackingWorksheet!$Z931=Lists!$P$6),1, 0)*D926)</f>
        <v/>
      </c>
      <c r="AS926" s="19" t="str">
        <f>IF($B926=1,"",IF(AND(TrackingWorksheet!$AA931&gt;$BE$3,TrackingWorksheet!$AB931=Lists!$P$6),1, 0)*D926)</f>
        <v/>
      </c>
      <c r="AT926" s="19">
        <f t="shared" si="209"/>
        <v>0</v>
      </c>
      <c r="AU926" s="19" t="str">
        <f>IF(B926=1,"",IF(AND(TrackingWorksheet!K931="",TrackingWorksheet!M931="", TrackingWorksheet!N931="", TrackingWorksheet!S931="", TrackingWorksheet!V931="", TrackingWorksheet!W931="", TrackingWorksheet!Y931="", TrackingWorksheet!AA931="", V926=1),1,0)*D926)</f>
        <v/>
      </c>
      <c r="AV926" s="19" t="str">
        <f>IF(B926=1,"",IF(D926*AND(TrackingWorksheet!U931&gt;Calculations!$BE$3,TrackingWorksheet!K931="YES"),1,0))</f>
        <v/>
      </c>
      <c r="AW926" s="19" t="str">
        <f>IF(B926=1,"",IF(D926*AND(TrackingWorksheet!W931&gt;Calculations!$BE$3,TrackingWorksheet!K931="YES"),1,0))</f>
        <v/>
      </c>
      <c r="AX926" s="19">
        <f t="shared" si="210"/>
        <v>0</v>
      </c>
      <c r="AY926" s="19">
        <f t="shared" si="206"/>
        <v>0</v>
      </c>
      <c r="AZ926" s="27" t="str">
        <f>IF(B926=1,"",IF(TrackingWorksheet!Q931="","",TrackingWorksheet!Q931))</f>
        <v/>
      </c>
      <c r="BB926" s="4"/>
      <c r="BC926" s="4"/>
      <c r="BD926" s="4"/>
      <c r="BE926" s="4"/>
      <c r="BF926" s="4"/>
      <c r="BG926" s="4" t="str">
        <f>IF(B926=1,"",IF(AND(N926=1,TrackingWorksheet!$I931+14&lt;=WeeklySummary!$C$7),1,0))</f>
        <v/>
      </c>
      <c r="BH926" s="4" t="str">
        <f>IF(B926=1,"",IF(AND(R926=1,TrackingWorksheet!$I931+14&lt;=WeeklySummary!$C$7),1,0))</f>
        <v/>
      </c>
      <c r="BI926" s="4" t="str">
        <f>IF(B926=1,"",IF(AND(J926=1,TrackingWorksheet!$G931+14&lt;=WeeklySummary!$C$7),1,0))</f>
        <v/>
      </c>
      <c r="BJ926" s="4" t="str">
        <f>IF(B926=1,"",IF(AND(T926=1,TrackingWorksheet!$I931+14&lt;=WeeklySummary!$C$7),1,0))</f>
        <v/>
      </c>
      <c r="BK926" s="4" t="str">
        <f>IF(B926=1,"",IF(AND(T926=1,TrackingWorksheet!$G931+14&lt;=WeeklySummary!$C$7),1,0))</f>
        <v/>
      </c>
      <c r="BL926" s="4">
        <f t="shared" si="219"/>
        <v>0</v>
      </c>
    </row>
    <row r="927" spans="2:64" x14ac:dyDescent="0.25">
      <c r="B927" s="27">
        <f>IF(AND(ISBLANK(TrackingWorksheet!B932),ISBLANK(TrackingWorksheet!C932),ISBLANK(TrackingWorksheet!G932),ISBLANK(TrackingWorksheet!H932),
ISBLANK(TrackingWorksheet!I932),ISBLANK(TrackingWorksheet!J932),ISBLANK(TrackingWorksheet!M932),
ISBLANK(TrackingWorksheet!N934)),1,0)</f>
        <v>1</v>
      </c>
      <c r="C927" s="12" t="str">
        <f>IF(B927=1,"",TrackingWorksheet!F932)</f>
        <v/>
      </c>
      <c r="D927" s="20" t="str">
        <f>IF(B927=1,"",IF(AND(TrackingWorksheet!B932&lt;&gt;"",TrackingWorksheet!B932&lt;=WeeklySummary!$C$7,OR(TrackingWorksheet!C932="",TrackingWorksheet!C932&gt;=WeeklySummary!$C$6)),1,0))</f>
        <v/>
      </c>
      <c r="E927" s="10" t="str">
        <f>IF(B927=1,"",IF(AND(TrackingWorksheet!G932 &lt;&gt;"",TrackingWorksheet!G932&lt;=WeeklySummary!$C$7, TrackingWorksheet!H932=Lists!$D$4), "Y", "N"))</f>
        <v/>
      </c>
      <c r="F927" s="10" t="str">
        <f>IF(B927=1,"",IF(AND(TrackingWorksheet!I932 &lt;&gt;"", TrackingWorksheet!I932&lt;=WeeklySummary!$C$7, TrackingWorksheet!J932=Lists!$D$4), "Y", "N"))</f>
        <v/>
      </c>
      <c r="G927" s="10" t="str">
        <f>IF(B927=1,"",IF(AND(TrackingWorksheet!G932 &lt;&gt;"",TrackingWorksheet!G932&lt;=WeeklySummary!$C$7, TrackingWorksheet!H932=Lists!$D$5), "Y", "N"))</f>
        <v/>
      </c>
      <c r="H927" s="10" t="str">
        <f>IF(B927=1,"",IF(AND(TrackingWorksheet!I932 &lt;&gt;"", TrackingWorksheet!I932&lt;=WeeklySummary!$C$7, TrackingWorksheet!J932=Lists!$D$5), "Y", "N"))</f>
        <v/>
      </c>
      <c r="I927" s="20" t="str">
        <f>IF(B927=1,"",IF(AND(TrackingWorksheet!G932 &lt;&gt;"", TrackingWorksheet!G932&lt;=WeeklySummary!$C$7, TrackingWorksheet!H932=Lists!$D$6), 1, 0))</f>
        <v/>
      </c>
      <c r="J927" s="20" t="str">
        <f t="shared" si="211"/>
        <v/>
      </c>
      <c r="K927" s="10" t="str">
        <f>IF(B927=1,"",IF(AND(TrackingWorksheet!I932&lt;=WeeklySummary!$C$7,TrackingWorksheet!K932="YES"),0,IF(AND(AND(OR(E927="Y",F927="Y"),E927&lt;&gt;F927),G927&lt;&gt;"Y", H927&lt;&gt;"Y"), 1, 0)))</f>
        <v/>
      </c>
      <c r="L927" s="20" t="str">
        <f t="shared" si="212"/>
        <v/>
      </c>
      <c r="M927" s="10" t="str">
        <f t="shared" si="213"/>
        <v/>
      </c>
      <c r="N927" s="20" t="str">
        <f t="shared" si="214"/>
        <v/>
      </c>
      <c r="O927" s="10" t="str">
        <f>IF(B927=1,"",IF(AND(TrackingWorksheet!I932&lt;=WeeklySummary!$C$7,TrackingWorksheet!K932="YES"),0,IF(AND(AND(OR(G927="Y",H927="Y"),G927&lt;&gt;H927),E927&lt;&gt;"Y", F927&lt;&gt;"Y"), 1, 0)))</f>
        <v/>
      </c>
      <c r="P927" s="20" t="str">
        <f t="shared" si="215"/>
        <v/>
      </c>
      <c r="Q927" s="10" t="str">
        <f t="shared" si="216"/>
        <v/>
      </c>
      <c r="R927" s="10" t="str">
        <f t="shared" si="217"/>
        <v/>
      </c>
      <c r="S927" s="10" t="str">
        <f>IF(B927=1,"",IF(AND(OR(AND(TrackingWorksheet!H932=Lists!$D$7,TrackingWorksheet!H932=TrackingWorksheet!J932),TrackingWorksheet!H932&lt;&gt;TrackingWorksheet!J932),TrackingWorksheet!K932="YES",TrackingWorksheet!H932&lt;&gt;Lists!$D$6,TrackingWorksheet!G932&lt;=WeeklySummary!$C$7,TrackingWorksheet!I932&lt;=WeeklySummary!$C$7),1,0))</f>
        <v/>
      </c>
      <c r="T927" s="10" t="str">
        <f t="shared" si="218"/>
        <v/>
      </c>
      <c r="U927" s="10" t="str">
        <f>IF($B927=1,"",IF(TrackingWorksheet!$K932="YES",1, 0)*D927)</f>
        <v/>
      </c>
      <c r="V927" s="20">
        <f t="shared" si="207"/>
        <v>0</v>
      </c>
      <c r="W927" s="20">
        <f t="shared" si="208"/>
        <v>0</v>
      </c>
      <c r="X927" s="10" t="str">
        <f>IF($B927=1,"",IF(AND(TrackingWorksheet!$L932&lt;&gt;"", TrackingWorksheet!$L932&gt;=WeeklySummary!$C$6,TrackingWorksheet!$L932&lt;=WeeklySummary!$C$7,OR(TrackingWorksheet!$H932=Lists!$D$4,TrackingWorksheet!$J932=Lists!$D$4)), 1, 0))</f>
        <v/>
      </c>
      <c r="Y927" s="10" t="str">
        <f>IF($B927=1,"",IF(AND(TrackingWorksheet!$L932&lt;&gt;"", TrackingWorksheet!$L932&gt;=WeeklySummary!$C$6,TrackingWorksheet!$L932&lt;=WeeklySummary!$C$7,OR(TrackingWorksheet!$H932=Lists!$D$5,TrackingWorksheet!$J932=Lists!$D$5)), 1, 0))</f>
        <v/>
      </c>
      <c r="Z927" s="10" t="str">
        <f>IF($B927=1,"",IF(AND(TrackingWorksheet!$L932&lt;&gt;"", TrackingWorksheet!$L932&gt;=WeeklySummary!$C$6,TrackingWorksheet!$L932&lt;=WeeklySummary!$C$7,OR(TrackingWorksheet!$H932=Lists!$D$6,TrackingWorksheet!$J932=Lists!$D$6)), 1, 0))</f>
        <v/>
      </c>
      <c r="AA927" s="19" t="str">
        <f>IF(B927=1,"",IF(AND(TrackingWorksheet!M932&lt;&gt;"",TrackingWorksheet!M932&lt;=WeeklySummary!$C$7),1,0)*D927)</f>
        <v/>
      </c>
      <c r="AB927" s="19" t="str">
        <f>IF(B927=1,"",IF(AND(TrackingWorksheet!N932&lt;&gt;"",TrackingWorksheet!N932&lt;=WeeklySummary!$C$7),1,0)*D927)</f>
        <v/>
      </c>
      <c r="AC927" s="19" t="str">
        <f>IF(B927=1,"",TrackingWorksheet!T932)</f>
        <v/>
      </c>
      <c r="AD927" s="19" t="str">
        <f>IF(B927=1,"",IF(D927*AND(TrackingWorksheet!S932&gt;=Calculations!$BD$3,TrackingWorksheet!U932="",TrackingWorksheet!K932="YES"),1,0))</f>
        <v/>
      </c>
      <c r="AE927" s="19" t="str">
        <f>IF($B927=1,"",IF(AND(TrackingWorksheet!$S932&gt;$BE$3,TrackingWorksheet!$T932=Lists!$P$4),1, 0)*D927)</f>
        <v/>
      </c>
      <c r="AF927" s="19" t="str">
        <f>IF($B927=1,"",IF(AND(TrackingWorksheet!$U932&gt;$BE$3,TrackingWorksheet!$V932=Lists!$P$4),1, 0)*D927)</f>
        <v/>
      </c>
      <c r="AG927" s="19" t="str">
        <f>IF($B927=1,"",IF(AND(TrackingWorksheet!$W932&gt;$BE$3,TrackingWorksheet!$X932=Lists!$P$4),1, 0)*D927)</f>
        <v/>
      </c>
      <c r="AH927" s="19" t="str">
        <f>IF($B927=1,"",IF(AND(TrackingWorksheet!$Y932&gt;$BE$3,TrackingWorksheet!$Z932=Lists!$P$4),1, 0)*D927)</f>
        <v/>
      </c>
      <c r="AI927" s="19" t="str">
        <f>IF($B927=1,"",IF(AND(TrackingWorksheet!$AA932&gt;$BE$3,TrackingWorksheet!$AB932=Lists!$P$4),1, 0)*D927)</f>
        <v/>
      </c>
      <c r="AJ927" s="19" t="str">
        <f>IF($B927=1,"",IF(AND(TrackingWorksheet!$S932&gt;$BE$3,TrackingWorksheet!$T932=Lists!$P$5),1, 0)*D927)</f>
        <v/>
      </c>
      <c r="AK927" s="19" t="str">
        <f>IF($B927=1,"",IF(AND(TrackingWorksheet!$U932&gt;$BE$3,TrackingWorksheet!$V932=Lists!$P$5),1, 0)*D927)</f>
        <v/>
      </c>
      <c r="AL927" s="19" t="str">
        <f>IF($B927=1,"",IF(AND(TrackingWorksheet!$W932&gt;$BE$3,TrackingWorksheet!$X932=Lists!$P$5),1, 0)*D927)</f>
        <v/>
      </c>
      <c r="AM927" s="19" t="str">
        <f>IF($B927=1,"",IF(AND(TrackingWorksheet!$Y932&gt;$BE$3,TrackingWorksheet!$Z932=Lists!$P$5),1, 0)*D927)</f>
        <v/>
      </c>
      <c r="AN927" s="19" t="str">
        <f>IF($B927=1,"",IF(AND(TrackingWorksheet!$AA932&gt;$BE$3,TrackingWorksheet!$AB932=Lists!$P$5),1, 0)*D927)</f>
        <v/>
      </c>
      <c r="AO927" s="19" t="str">
        <f>IF($B927=1,"",IF(AND(TrackingWorksheet!$S932&gt;$BE$3,TrackingWorksheet!$T932=Lists!$P$6),1, 0)*D927)</f>
        <v/>
      </c>
      <c r="AP927" s="19" t="str">
        <f>IF($B927=1,"",IF(AND(TrackingWorksheet!$U932&gt;$BE$3,TrackingWorksheet!$V932=Lists!$P$6),1, 0)*D927)</f>
        <v/>
      </c>
      <c r="AQ927" s="19" t="str">
        <f>IF($B927=1,"",IF(AND(TrackingWorksheet!$W932&gt;$BE$3,TrackingWorksheet!$X932=Lists!$P$6),1, 0)*D927)</f>
        <v/>
      </c>
      <c r="AR927" s="19" t="str">
        <f>IF($B927=1,"",IF(AND(TrackingWorksheet!$Y932&gt;$BE$3,TrackingWorksheet!$Z932=Lists!$P$6),1, 0)*D927)</f>
        <v/>
      </c>
      <c r="AS927" s="19" t="str">
        <f>IF($B927=1,"",IF(AND(TrackingWorksheet!$AA932&gt;$BE$3,TrackingWorksheet!$AB932=Lists!$P$6),1, 0)*D927)</f>
        <v/>
      </c>
      <c r="AT927" s="19">
        <f t="shared" si="209"/>
        <v>0</v>
      </c>
      <c r="AU927" s="19" t="str">
        <f>IF(B927=1,"",IF(AND(TrackingWorksheet!K932="",TrackingWorksheet!M932="", TrackingWorksheet!N932="", TrackingWorksheet!S932="", TrackingWorksheet!V932="", TrackingWorksheet!W932="", TrackingWorksheet!Y932="", TrackingWorksheet!AA932="", V927=1),1,0)*D927)</f>
        <v/>
      </c>
      <c r="AV927" s="19" t="str">
        <f>IF(B927=1,"",IF(D927*AND(TrackingWorksheet!U932&gt;Calculations!$BE$3,TrackingWorksheet!K932="YES"),1,0))</f>
        <v/>
      </c>
      <c r="AW927" s="19" t="str">
        <f>IF(B927=1,"",IF(D927*AND(TrackingWorksheet!W932&gt;Calculations!$BE$3,TrackingWorksheet!K932="YES"),1,0))</f>
        <v/>
      </c>
      <c r="AX927" s="19">
        <f t="shared" si="210"/>
        <v>0</v>
      </c>
      <c r="AY927" s="19">
        <f t="shared" si="206"/>
        <v>0</v>
      </c>
      <c r="AZ927" s="27" t="str">
        <f>IF(B927=1,"",IF(TrackingWorksheet!Q932="","",TrackingWorksheet!Q932))</f>
        <v/>
      </c>
      <c r="BB927" s="4"/>
      <c r="BC927" s="4"/>
      <c r="BD927" s="4"/>
      <c r="BE927" s="4"/>
      <c r="BF927" s="4"/>
      <c r="BG927" s="4" t="str">
        <f>IF(B927=1,"",IF(AND(N927=1,TrackingWorksheet!$I932+14&lt;=WeeklySummary!$C$7),1,0))</f>
        <v/>
      </c>
      <c r="BH927" s="4" t="str">
        <f>IF(B927=1,"",IF(AND(R927=1,TrackingWorksheet!$I932+14&lt;=WeeklySummary!$C$7),1,0))</f>
        <v/>
      </c>
      <c r="BI927" s="4" t="str">
        <f>IF(B927=1,"",IF(AND(J927=1,TrackingWorksheet!$G932+14&lt;=WeeklySummary!$C$7),1,0))</f>
        <v/>
      </c>
      <c r="BJ927" s="4" t="str">
        <f>IF(B927=1,"",IF(AND(T927=1,TrackingWorksheet!$I932+14&lt;=WeeklySummary!$C$7),1,0))</f>
        <v/>
      </c>
      <c r="BK927" s="4" t="str">
        <f>IF(B927=1,"",IF(AND(T927=1,TrackingWorksheet!$G932+14&lt;=WeeklySummary!$C$7),1,0))</f>
        <v/>
      </c>
      <c r="BL927" s="4">
        <f t="shared" si="219"/>
        <v>0</v>
      </c>
    </row>
    <row r="928" spans="2:64" x14ac:dyDescent="0.25">
      <c r="B928" s="27">
        <f>IF(AND(ISBLANK(TrackingWorksheet!B933),ISBLANK(TrackingWorksheet!C933),ISBLANK(TrackingWorksheet!G933),ISBLANK(TrackingWorksheet!H933),
ISBLANK(TrackingWorksheet!I933),ISBLANK(TrackingWorksheet!J933),ISBLANK(TrackingWorksheet!M933),
ISBLANK(TrackingWorksheet!N935)),1,0)</f>
        <v>1</v>
      </c>
      <c r="C928" s="12" t="str">
        <f>IF(B928=1,"",TrackingWorksheet!F933)</f>
        <v/>
      </c>
      <c r="D928" s="20" t="str">
        <f>IF(B928=1,"",IF(AND(TrackingWorksheet!B933&lt;&gt;"",TrackingWorksheet!B933&lt;=WeeklySummary!$C$7,OR(TrackingWorksheet!C933="",TrackingWorksheet!C933&gt;=WeeklySummary!$C$6)),1,0))</f>
        <v/>
      </c>
      <c r="E928" s="10" t="str">
        <f>IF(B928=1,"",IF(AND(TrackingWorksheet!G933 &lt;&gt;"",TrackingWorksheet!G933&lt;=WeeklySummary!$C$7, TrackingWorksheet!H933=Lists!$D$4), "Y", "N"))</f>
        <v/>
      </c>
      <c r="F928" s="10" t="str">
        <f>IF(B928=1,"",IF(AND(TrackingWorksheet!I933 &lt;&gt;"", TrackingWorksheet!I933&lt;=WeeklySummary!$C$7, TrackingWorksheet!J933=Lists!$D$4), "Y", "N"))</f>
        <v/>
      </c>
      <c r="G928" s="10" t="str">
        <f>IF(B928=1,"",IF(AND(TrackingWorksheet!G933 &lt;&gt;"",TrackingWorksheet!G933&lt;=WeeklySummary!$C$7, TrackingWorksheet!H933=Lists!$D$5), "Y", "N"))</f>
        <v/>
      </c>
      <c r="H928" s="10" t="str">
        <f>IF(B928=1,"",IF(AND(TrackingWorksheet!I933 &lt;&gt;"", TrackingWorksheet!I933&lt;=WeeklySummary!$C$7, TrackingWorksheet!J933=Lists!$D$5), "Y", "N"))</f>
        <v/>
      </c>
      <c r="I928" s="20" t="str">
        <f>IF(B928=1,"",IF(AND(TrackingWorksheet!G933 &lt;&gt;"", TrackingWorksheet!G933&lt;=WeeklySummary!$C$7, TrackingWorksheet!H933=Lists!$D$6), 1, 0))</f>
        <v/>
      </c>
      <c r="J928" s="20" t="str">
        <f t="shared" si="211"/>
        <v/>
      </c>
      <c r="K928" s="10" t="str">
        <f>IF(B928=1,"",IF(AND(TrackingWorksheet!I933&lt;=WeeklySummary!$C$7,TrackingWorksheet!K933="YES"),0,IF(AND(AND(OR(E928="Y",F928="Y"),E928&lt;&gt;F928),G928&lt;&gt;"Y", H928&lt;&gt;"Y"), 1, 0)))</f>
        <v/>
      </c>
      <c r="L928" s="20" t="str">
        <f t="shared" si="212"/>
        <v/>
      </c>
      <c r="M928" s="10" t="str">
        <f t="shared" si="213"/>
        <v/>
      </c>
      <c r="N928" s="20" t="str">
        <f t="shared" si="214"/>
        <v/>
      </c>
      <c r="O928" s="10" t="str">
        <f>IF(B928=1,"",IF(AND(TrackingWorksheet!I933&lt;=WeeklySummary!$C$7,TrackingWorksheet!K933="YES"),0,IF(AND(AND(OR(G928="Y",H928="Y"),G928&lt;&gt;H928),E928&lt;&gt;"Y", F928&lt;&gt;"Y"), 1, 0)))</f>
        <v/>
      </c>
      <c r="P928" s="20" t="str">
        <f t="shared" si="215"/>
        <v/>
      </c>
      <c r="Q928" s="10" t="str">
        <f t="shared" si="216"/>
        <v/>
      </c>
      <c r="R928" s="10" t="str">
        <f t="shared" si="217"/>
        <v/>
      </c>
      <c r="S928" s="10" t="str">
        <f>IF(B928=1,"",IF(AND(OR(AND(TrackingWorksheet!H933=Lists!$D$7,TrackingWorksheet!H933=TrackingWorksheet!J933),TrackingWorksheet!H933&lt;&gt;TrackingWorksheet!J933),TrackingWorksheet!K933="YES",TrackingWorksheet!H933&lt;&gt;Lists!$D$6,TrackingWorksheet!G933&lt;=WeeklySummary!$C$7,TrackingWorksheet!I933&lt;=WeeklySummary!$C$7),1,0))</f>
        <v/>
      </c>
      <c r="T928" s="10" t="str">
        <f t="shared" si="218"/>
        <v/>
      </c>
      <c r="U928" s="10" t="str">
        <f>IF($B928=1,"",IF(TrackingWorksheet!$K933="YES",1, 0)*D928)</f>
        <v/>
      </c>
      <c r="V928" s="20">
        <f t="shared" si="207"/>
        <v>0</v>
      </c>
      <c r="W928" s="20">
        <f t="shared" si="208"/>
        <v>0</v>
      </c>
      <c r="X928" s="10" t="str">
        <f>IF($B928=1,"",IF(AND(TrackingWorksheet!$L933&lt;&gt;"", TrackingWorksheet!$L933&gt;=WeeklySummary!$C$6,TrackingWorksheet!$L933&lt;=WeeklySummary!$C$7,OR(TrackingWorksheet!$H933=Lists!$D$4,TrackingWorksheet!$J933=Lists!$D$4)), 1, 0))</f>
        <v/>
      </c>
      <c r="Y928" s="10" t="str">
        <f>IF($B928=1,"",IF(AND(TrackingWorksheet!$L933&lt;&gt;"", TrackingWorksheet!$L933&gt;=WeeklySummary!$C$6,TrackingWorksheet!$L933&lt;=WeeklySummary!$C$7,OR(TrackingWorksheet!$H933=Lists!$D$5,TrackingWorksheet!$J933=Lists!$D$5)), 1, 0))</f>
        <v/>
      </c>
      <c r="Z928" s="10" t="str">
        <f>IF($B928=1,"",IF(AND(TrackingWorksheet!$L933&lt;&gt;"", TrackingWorksheet!$L933&gt;=WeeklySummary!$C$6,TrackingWorksheet!$L933&lt;=WeeklySummary!$C$7,OR(TrackingWorksheet!$H933=Lists!$D$6,TrackingWorksheet!$J933=Lists!$D$6)), 1, 0))</f>
        <v/>
      </c>
      <c r="AA928" s="19" t="str">
        <f>IF(B928=1,"",IF(AND(TrackingWorksheet!M933&lt;&gt;"",TrackingWorksheet!M933&lt;=WeeklySummary!$C$7),1,0)*D928)</f>
        <v/>
      </c>
      <c r="AB928" s="19" t="str">
        <f>IF(B928=1,"",IF(AND(TrackingWorksheet!N933&lt;&gt;"",TrackingWorksheet!N933&lt;=WeeklySummary!$C$7),1,0)*D928)</f>
        <v/>
      </c>
      <c r="AC928" s="19" t="str">
        <f>IF(B928=1,"",TrackingWorksheet!T933)</f>
        <v/>
      </c>
      <c r="AD928" s="19" t="str">
        <f>IF(B928=1,"",IF(D928*AND(TrackingWorksheet!S933&gt;=Calculations!$BD$3,TrackingWorksheet!U933="",TrackingWorksheet!K933="YES"),1,0))</f>
        <v/>
      </c>
      <c r="AE928" s="19" t="str">
        <f>IF($B928=1,"",IF(AND(TrackingWorksheet!$S933&gt;$BE$3,TrackingWorksheet!$T933=Lists!$P$4),1, 0)*D928)</f>
        <v/>
      </c>
      <c r="AF928" s="19" t="str">
        <f>IF($B928=1,"",IF(AND(TrackingWorksheet!$U933&gt;$BE$3,TrackingWorksheet!$V933=Lists!$P$4),1, 0)*D928)</f>
        <v/>
      </c>
      <c r="AG928" s="19" t="str">
        <f>IF($B928=1,"",IF(AND(TrackingWorksheet!$W933&gt;$BE$3,TrackingWorksheet!$X933=Lists!$P$4),1, 0)*D928)</f>
        <v/>
      </c>
      <c r="AH928" s="19" t="str">
        <f>IF($B928=1,"",IF(AND(TrackingWorksheet!$Y933&gt;$BE$3,TrackingWorksheet!$Z933=Lists!$P$4),1, 0)*D928)</f>
        <v/>
      </c>
      <c r="AI928" s="19" t="str">
        <f>IF($B928=1,"",IF(AND(TrackingWorksheet!$AA933&gt;$BE$3,TrackingWorksheet!$AB933=Lists!$P$4),1, 0)*D928)</f>
        <v/>
      </c>
      <c r="AJ928" s="19" t="str">
        <f>IF($B928=1,"",IF(AND(TrackingWorksheet!$S933&gt;$BE$3,TrackingWorksheet!$T933=Lists!$P$5),1, 0)*D928)</f>
        <v/>
      </c>
      <c r="AK928" s="19" t="str">
        <f>IF($B928=1,"",IF(AND(TrackingWorksheet!$U933&gt;$BE$3,TrackingWorksheet!$V933=Lists!$P$5),1, 0)*D928)</f>
        <v/>
      </c>
      <c r="AL928" s="19" t="str">
        <f>IF($B928=1,"",IF(AND(TrackingWorksheet!$W933&gt;$BE$3,TrackingWorksheet!$X933=Lists!$P$5),1, 0)*D928)</f>
        <v/>
      </c>
      <c r="AM928" s="19" t="str">
        <f>IF($B928=1,"",IF(AND(TrackingWorksheet!$Y933&gt;$BE$3,TrackingWorksheet!$Z933=Lists!$P$5),1, 0)*D928)</f>
        <v/>
      </c>
      <c r="AN928" s="19" t="str">
        <f>IF($B928=1,"",IF(AND(TrackingWorksheet!$AA933&gt;$BE$3,TrackingWorksheet!$AB933=Lists!$P$5),1, 0)*D928)</f>
        <v/>
      </c>
      <c r="AO928" s="19" t="str">
        <f>IF($B928=1,"",IF(AND(TrackingWorksheet!$S933&gt;$BE$3,TrackingWorksheet!$T933=Lists!$P$6),1, 0)*D928)</f>
        <v/>
      </c>
      <c r="AP928" s="19" t="str">
        <f>IF($B928=1,"",IF(AND(TrackingWorksheet!$U933&gt;$BE$3,TrackingWorksheet!$V933=Lists!$P$6),1, 0)*D928)</f>
        <v/>
      </c>
      <c r="AQ928" s="19" t="str">
        <f>IF($B928=1,"",IF(AND(TrackingWorksheet!$W933&gt;$BE$3,TrackingWorksheet!$X933=Lists!$P$6),1, 0)*D928)</f>
        <v/>
      </c>
      <c r="AR928" s="19" t="str">
        <f>IF($B928=1,"",IF(AND(TrackingWorksheet!$Y933&gt;$BE$3,TrackingWorksheet!$Z933=Lists!$P$6),1, 0)*D928)</f>
        <v/>
      </c>
      <c r="AS928" s="19" t="str">
        <f>IF($B928=1,"",IF(AND(TrackingWorksheet!$AA933&gt;$BE$3,TrackingWorksheet!$AB933=Lists!$P$6),1, 0)*D928)</f>
        <v/>
      </c>
      <c r="AT928" s="19">
        <f t="shared" si="209"/>
        <v>0</v>
      </c>
      <c r="AU928" s="19" t="str">
        <f>IF(B928=1,"",IF(AND(TrackingWorksheet!K933="",TrackingWorksheet!M933="", TrackingWorksheet!N933="", TrackingWorksheet!S933="", TrackingWorksheet!V933="", TrackingWorksheet!W933="", TrackingWorksheet!Y933="", TrackingWorksheet!AA933="", V928=1),1,0)*D928)</f>
        <v/>
      </c>
      <c r="AV928" s="19" t="str">
        <f>IF(B928=1,"",IF(D928*AND(TrackingWorksheet!U933&gt;Calculations!$BE$3,TrackingWorksheet!K933="YES"),1,0))</f>
        <v/>
      </c>
      <c r="AW928" s="19" t="str">
        <f>IF(B928=1,"",IF(D928*AND(TrackingWorksheet!W933&gt;Calculations!$BE$3,TrackingWorksheet!K933="YES"),1,0))</f>
        <v/>
      </c>
      <c r="AX928" s="19">
        <f t="shared" si="210"/>
        <v>0</v>
      </c>
      <c r="AY928" s="19">
        <f t="shared" si="206"/>
        <v>0</v>
      </c>
      <c r="AZ928" s="27" t="str">
        <f>IF(B928=1,"",IF(TrackingWorksheet!Q933="","",TrackingWorksheet!Q933))</f>
        <v/>
      </c>
      <c r="BB928" s="4"/>
      <c r="BC928" s="4"/>
      <c r="BD928" s="4"/>
      <c r="BE928" s="4"/>
      <c r="BF928" s="4"/>
      <c r="BG928" s="4" t="str">
        <f>IF(B928=1,"",IF(AND(N928=1,TrackingWorksheet!$I933+14&lt;=WeeklySummary!$C$7),1,0))</f>
        <v/>
      </c>
      <c r="BH928" s="4" t="str">
        <f>IF(B928=1,"",IF(AND(R928=1,TrackingWorksheet!$I933+14&lt;=WeeklySummary!$C$7),1,0))</f>
        <v/>
      </c>
      <c r="BI928" s="4" t="str">
        <f>IF(B928=1,"",IF(AND(J928=1,TrackingWorksheet!$G933+14&lt;=WeeklySummary!$C$7),1,0))</f>
        <v/>
      </c>
      <c r="BJ928" s="4" t="str">
        <f>IF(B928=1,"",IF(AND(T928=1,TrackingWorksheet!$I933+14&lt;=WeeklySummary!$C$7),1,0))</f>
        <v/>
      </c>
      <c r="BK928" s="4" t="str">
        <f>IF(B928=1,"",IF(AND(T928=1,TrackingWorksheet!$G933+14&lt;=WeeklySummary!$C$7),1,0))</f>
        <v/>
      </c>
      <c r="BL928" s="4">
        <f t="shared" si="219"/>
        <v>0</v>
      </c>
    </row>
    <row r="929" spans="2:64" x14ac:dyDescent="0.25">
      <c r="B929" s="27">
        <f>IF(AND(ISBLANK(TrackingWorksheet!B934),ISBLANK(TrackingWorksheet!C934),ISBLANK(TrackingWorksheet!G934),ISBLANK(TrackingWorksheet!H934),
ISBLANK(TrackingWorksheet!I934),ISBLANK(TrackingWorksheet!J934),ISBLANK(TrackingWorksheet!M934),
ISBLANK(TrackingWorksheet!N936)),1,0)</f>
        <v>1</v>
      </c>
      <c r="C929" s="12" t="str">
        <f>IF(B929=1,"",TrackingWorksheet!F934)</f>
        <v/>
      </c>
      <c r="D929" s="20" t="str">
        <f>IF(B929=1,"",IF(AND(TrackingWorksheet!B934&lt;&gt;"",TrackingWorksheet!B934&lt;=WeeklySummary!$C$7,OR(TrackingWorksheet!C934="",TrackingWorksheet!C934&gt;=WeeklySummary!$C$6)),1,0))</f>
        <v/>
      </c>
      <c r="E929" s="10" t="str">
        <f>IF(B929=1,"",IF(AND(TrackingWorksheet!G934 &lt;&gt;"",TrackingWorksheet!G934&lt;=WeeklySummary!$C$7, TrackingWorksheet!H934=Lists!$D$4), "Y", "N"))</f>
        <v/>
      </c>
      <c r="F929" s="10" t="str">
        <f>IF(B929=1,"",IF(AND(TrackingWorksheet!I934 &lt;&gt;"", TrackingWorksheet!I934&lt;=WeeklySummary!$C$7, TrackingWorksheet!J934=Lists!$D$4), "Y", "N"))</f>
        <v/>
      </c>
      <c r="G929" s="10" t="str">
        <f>IF(B929=1,"",IF(AND(TrackingWorksheet!G934 &lt;&gt;"",TrackingWorksheet!G934&lt;=WeeklySummary!$C$7, TrackingWorksheet!H934=Lists!$D$5), "Y", "N"))</f>
        <v/>
      </c>
      <c r="H929" s="10" t="str">
        <f>IF(B929=1,"",IF(AND(TrackingWorksheet!I934 &lt;&gt;"", TrackingWorksheet!I934&lt;=WeeklySummary!$C$7, TrackingWorksheet!J934=Lists!$D$5), "Y", "N"))</f>
        <v/>
      </c>
      <c r="I929" s="20" t="str">
        <f>IF(B929=1,"",IF(AND(TrackingWorksheet!G934 &lt;&gt;"", TrackingWorksheet!G934&lt;=WeeklySummary!$C$7, TrackingWorksheet!H934=Lists!$D$6), 1, 0))</f>
        <v/>
      </c>
      <c r="J929" s="20" t="str">
        <f t="shared" si="211"/>
        <v/>
      </c>
      <c r="K929" s="10" t="str">
        <f>IF(B929=1,"",IF(AND(TrackingWorksheet!I934&lt;=WeeklySummary!$C$7,TrackingWorksheet!K934="YES"),0,IF(AND(AND(OR(E929="Y",F929="Y"),E929&lt;&gt;F929),G929&lt;&gt;"Y", H929&lt;&gt;"Y"), 1, 0)))</f>
        <v/>
      </c>
      <c r="L929" s="20" t="str">
        <f t="shared" si="212"/>
        <v/>
      </c>
      <c r="M929" s="10" t="str">
        <f t="shared" si="213"/>
        <v/>
      </c>
      <c r="N929" s="20" t="str">
        <f t="shared" si="214"/>
        <v/>
      </c>
      <c r="O929" s="10" t="str">
        <f>IF(B929=1,"",IF(AND(TrackingWorksheet!I934&lt;=WeeklySummary!$C$7,TrackingWorksheet!K934="YES"),0,IF(AND(AND(OR(G929="Y",H929="Y"),G929&lt;&gt;H929),E929&lt;&gt;"Y", F929&lt;&gt;"Y"), 1, 0)))</f>
        <v/>
      </c>
      <c r="P929" s="20" t="str">
        <f t="shared" si="215"/>
        <v/>
      </c>
      <c r="Q929" s="10" t="str">
        <f t="shared" si="216"/>
        <v/>
      </c>
      <c r="R929" s="10" t="str">
        <f t="shared" si="217"/>
        <v/>
      </c>
      <c r="S929" s="10" t="str">
        <f>IF(B929=1,"",IF(AND(OR(AND(TrackingWorksheet!H934=Lists!$D$7,TrackingWorksheet!H934=TrackingWorksheet!J934),TrackingWorksheet!H934&lt;&gt;TrackingWorksheet!J934),TrackingWorksheet!K934="YES",TrackingWorksheet!H934&lt;&gt;Lists!$D$6,TrackingWorksheet!G934&lt;=WeeklySummary!$C$7,TrackingWorksheet!I934&lt;=WeeklySummary!$C$7),1,0))</f>
        <v/>
      </c>
      <c r="T929" s="10" t="str">
        <f t="shared" si="218"/>
        <v/>
      </c>
      <c r="U929" s="10" t="str">
        <f>IF($B929=1,"",IF(TrackingWorksheet!$K934="YES",1, 0)*D929)</f>
        <v/>
      </c>
      <c r="V929" s="20">
        <f t="shared" si="207"/>
        <v>0</v>
      </c>
      <c r="W929" s="20">
        <f t="shared" si="208"/>
        <v>0</v>
      </c>
      <c r="X929" s="10" t="str">
        <f>IF($B929=1,"",IF(AND(TrackingWorksheet!$L934&lt;&gt;"", TrackingWorksheet!$L934&gt;=WeeklySummary!$C$6,TrackingWorksheet!$L934&lt;=WeeklySummary!$C$7,OR(TrackingWorksheet!$H934=Lists!$D$4,TrackingWorksheet!$J934=Lists!$D$4)), 1, 0))</f>
        <v/>
      </c>
      <c r="Y929" s="10" t="str">
        <f>IF($B929=1,"",IF(AND(TrackingWorksheet!$L934&lt;&gt;"", TrackingWorksheet!$L934&gt;=WeeklySummary!$C$6,TrackingWorksheet!$L934&lt;=WeeklySummary!$C$7,OR(TrackingWorksheet!$H934=Lists!$D$5,TrackingWorksheet!$J934=Lists!$D$5)), 1, 0))</f>
        <v/>
      </c>
      <c r="Z929" s="10" t="str">
        <f>IF($B929=1,"",IF(AND(TrackingWorksheet!$L934&lt;&gt;"", TrackingWorksheet!$L934&gt;=WeeklySummary!$C$6,TrackingWorksheet!$L934&lt;=WeeklySummary!$C$7,OR(TrackingWorksheet!$H934=Lists!$D$6,TrackingWorksheet!$J934=Lists!$D$6)), 1, 0))</f>
        <v/>
      </c>
      <c r="AA929" s="19" t="str">
        <f>IF(B929=1,"",IF(AND(TrackingWorksheet!M934&lt;&gt;"",TrackingWorksheet!M934&lt;=WeeklySummary!$C$7),1,0)*D929)</f>
        <v/>
      </c>
      <c r="AB929" s="19" t="str">
        <f>IF(B929=1,"",IF(AND(TrackingWorksheet!N934&lt;&gt;"",TrackingWorksheet!N934&lt;=WeeklySummary!$C$7),1,0)*D929)</f>
        <v/>
      </c>
      <c r="AC929" s="19" t="str">
        <f>IF(B929=1,"",TrackingWorksheet!T934)</f>
        <v/>
      </c>
      <c r="AD929" s="19" t="str">
        <f>IF(B929=1,"",IF(D929*AND(TrackingWorksheet!S934&gt;=Calculations!$BD$3,TrackingWorksheet!U934="",TrackingWorksheet!K934="YES"),1,0))</f>
        <v/>
      </c>
      <c r="AE929" s="19" t="str">
        <f>IF($B929=1,"",IF(AND(TrackingWorksheet!$S934&gt;$BE$3,TrackingWorksheet!$T934=Lists!$P$4),1, 0)*D929)</f>
        <v/>
      </c>
      <c r="AF929" s="19" t="str">
        <f>IF($B929=1,"",IF(AND(TrackingWorksheet!$U934&gt;$BE$3,TrackingWorksheet!$V934=Lists!$P$4),1, 0)*D929)</f>
        <v/>
      </c>
      <c r="AG929" s="19" t="str">
        <f>IF($B929=1,"",IF(AND(TrackingWorksheet!$W934&gt;$BE$3,TrackingWorksheet!$X934=Lists!$P$4),1, 0)*D929)</f>
        <v/>
      </c>
      <c r="AH929" s="19" t="str">
        <f>IF($B929=1,"",IF(AND(TrackingWorksheet!$Y934&gt;$BE$3,TrackingWorksheet!$Z934=Lists!$P$4),1, 0)*D929)</f>
        <v/>
      </c>
      <c r="AI929" s="19" t="str">
        <f>IF($B929=1,"",IF(AND(TrackingWorksheet!$AA934&gt;$BE$3,TrackingWorksheet!$AB934=Lists!$P$4),1, 0)*D929)</f>
        <v/>
      </c>
      <c r="AJ929" s="19" t="str">
        <f>IF($B929=1,"",IF(AND(TrackingWorksheet!$S934&gt;$BE$3,TrackingWorksheet!$T934=Lists!$P$5),1, 0)*D929)</f>
        <v/>
      </c>
      <c r="AK929" s="19" t="str">
        <f>IF($B929=1,"",IF(AND(TrackingWorksheet!$U934&gt;$BE$3,TrackingWorksheet!$V934=Lists!$P$5),1, 0)*D929)</f>
        <v/>
      </c>
      <c r="AL929" s="19" t="str">
        <f>IF($B929=1,"",IF(AND(TrackingWorksheet!$W934&gt;$BE$3,TrackingWorksheet!$X934=Lists!$P$5),1, 0)*D929)</f>
        <v/>
      </c>
      <c r="AM929" s="19" t="str">
        <f>IF($B929=1,"",IF(AND(TrackingWorksheet!$Y934&gt;$BE$3,TrackingWorksheet!$Z934=Lists!$P$5),1, 0)*D929)</f>
        <v/>
      </c>
      <c r="AN929" s="19" t="str">
        <f>IF($B929=1,"",IF(AND(TrackingWorksheet!$AA934&gt;$BE$3,TrackingWorksheet!$AB934=Lists!$P$5),1, 0)*D929)</f>
        <v/>
      </c>
      <c r="AO929" s="19" t="str">
        <f>IF($B929=1,"",IF(AND(TrackingWorksheet!$S934&gt;$BE$3,TrackingWorksheet!$T934=Lists!$P$6),1, 0)*D929)</f>
        <v/>
      </c>
      <c r="AP929" s="19" t="str">
        <f>IF($B929=1,"",IF(AND(TrackingWorksheet!$U934&gt;$BE$3,TrackingWorksheet!$V934=Lists!$P$6),1, 0)*D929)</f>
        <v/>
      </c>
      <c r="AQ929" s="19" t="str">
        <f>IF($B929=1,"",IF(AND(TrackingWorksheet!$W934&gt;$BE$3,TrackingWorksheet!$X934=Lists!$P$6),1, 0)*D929)</f>
        <v/>
      </c>
      <c r="AR929" s="19" t="str">
        <f>IF($B929=1,"",IF(AND(TrackingWorksheet!$Y934&gt;$BE$3,TrackingWorksheet!$Z934=Lists!$P$6),1, 0)*D929)</f>
        <v/>
      </c>
      <c r="AS929" s="19" t="str">
        <f>IF($B929=1,"",IF(AND(TrackingWorksheet!$AA934&gt;$BE$3,TrackingWorksheet!$AB934=Lists!$P$6),1, 0)*D929)</f>
        <v/>
      </c>
      <c r="AT929" s="19">
        <f t="shared" si="209"/>
        <v>0</v>
      </c>
      <c r="AU929" s="19" t="str">
        <f>IF(B929=1,"",IF(AND(TrackingWorksheet!K934="",TrackingWorksheet!M934="", TrackingWorksheet!N934="", TrackingWorksheet!S934="", TrackingWorksheet!V934="", TrackingWorksheet!W934="", TrackingWorksheet!Y934="", TrackingWorksheet!AA934="", V929=1),1,0)*D929)</f>
        <v/>
      </c>
      <c r="AV929" s="19" t="str">
        <f>IF(B929=1,"",IF(D929*AND(TrackingWorksheet!U934&gt;Calculations!$BE$3,TrackingWorksheet!K934="YES"),1,0))</f>
        <v/>
      </c>
      <c r="AW929" s="19" t="str">
        <f>IF(B929=1,"",IF(D929*AND(TrackingWorksheet!W934&gt;Calculations!$BE$3,TrackingWorksheet!K934="YES"),1,0))</f>
        <v/>
      </c>
      <c r="AX929" s="19">
        <f t="shared" si="210"/>
        <v>0</v>
      </c>
      <c r="AY929" s="19">
        <f t="shared" si="206"/>
        <v>0</v>
      </c>
      <c r="AZ929" s="27" t="str">
        <f>IF(B929=1,"",IF(TrackingWorksheet!Q934="","",TrackingWorksheet!Q934))</f>
        <v/>
      </c>
      <c r="BB929" s="4"/>
      <c r="BC929" s="4"/>
      <c r="BD929" s="4"/>
      <c r="BE929" s="4"/>
      <c r="BF929" s="4"/>
      <c r="BG929" s="4" t="str">
        <f>IF(B929=1,"",IF(AND(N929=1,TrackingWorksheet!$I934+14&lt;=WeeklySummary!$C$7),1,0))</f>
        <v/>
      </c>
      <c r="BH929" s="4" t="str">
        <f>IF(B929=1,"",IF(AND(R929=1,TrackingWorksheet!$I934+14&lt;=WeeklySummary!$C$7),1,0))</f>
        <v/>
      </c>
      <c r="BI929" s="4" t="str">
        <f>IF(B929=1,"",IF(AND(J929=1,TrackingWorksheet!$G934+14&lt;=WeeklySummary!$C$7),1,0))</f>
        <v/>
      </c>
      <c r="BJ929" s="4" t="str">
        <f>IF(B929=1,"",IF(AND(T929=1,TrackingWorksheet!$I934+14&lt;=WeeklySummary!$C$7),1,0))</f>
        <v/>
      </c>
      <c r="BK929" s="4" t="str">
        <f>IF(B929=1,"",IF(AND(T929=1,TrackingWorksheet!$G934+14&lt;=WeeklySummary!$C$7),1,0))</f>
        <v/>
      </c>
      <c r="BL929" s="4">
        <f t="shared" si="219"/>
        <v>0</v>
      </c>
    </row>
    <row r="930" spans="2:64" x14ac:dyDescent="0.25">
      <c r="B930" s="27">
        <f>IF(AND(ISBLANK(TrackingWorksheet!B935),ISBLANK(TrackingWorksheet!C935),ISBLANK(TrackingWorksheet!G935),ISBLANK(TrackingWorksheet!H935),
ISBLANK(TrackingWorksheet!I935),ISBLANK(TrackingWorksheet!J935),ISBLANK(TrackingWorksheet!M935),
ISBLANK(TrackingWorksheet!N937)),1,0)</f>
        <v>1</v>
      </c>
      <c r="C930" s="12" t="str">
        <f>IF(B930=1,"",TrackingWorksheet!F935)</f>
        <v/>
      </c>
      <c r="D930" s="20" t="str">
        <f>IF(B930=1,"",IF(AND(TrackingWorksheet!B935&lt;&gt;"",TrackingWorksheet!B935&lt;=WeeklySummary!$C$7,OR(TrackingWorksheet!C935="",TrackingWorksheet!C935&gt;=WeeklySummary!$C$6)),1,0))</f>
        <v/>
      </c>
      <c r="E930" s="10" t="str">
        <f>IF(B930=1,"",IF(AND(TrackingWorksheet!G935 &lt;&gt;"",TrackingWorksheet!G935&lt;=WeeklySummary!$C$7, TrackingWorksheet!H935=Lists!$D$4), "Y", "N"))</f>
        <v/>
      </c>
      <c r="F930" s="10" t="str">
        <f>IF(B930=1,"",IF(AND(TrackingWorksheet!I935 &lt;&gt;"", TrackingWorksheet!I935&lt;=WeeklySummary!$C$7, TrackingWorksheet!J935=Lists!$D$4), "Y", "N"))</f>
        <v/>
      </c>
      <c r="G930" s="10" t="str">
        <f>IF(B930=1,"",IF(AND(TrackingWorksheet!G935 &lt;&gt;"",TrackingWorksheet!G935&lt;=WeeklySummary!$C$7, TrackingWorksheet!H935=Lists!$D$5), "Y", "N"))</f>
        <v/>
      </c>
      <c r="H930" s="10" t="str">
        <f>IF(B930=1,"",IF(AND(TrackingWorksheet!I935 &lt;&gt;"", TrackingWorksheet!I935&lt;=WeeklySummary!$C$7, TrackingWorksheet!J935=Lists!$D$5), "Y", "N"))</f>
        <v/>
      </c>
      <c r="I930" s="20" t="str">
        <f>IF(B930=1,"",IF(AND(TrackingWorksheet!G935 &lt;&gt;"", TrackingWorksheet!G935&lt;=WeeklySummary!$C$7, TrackingWorksheet!H935=Lists!$D$6), 1, 0))</f>
        <v/>
      </c>
      <c r="J930" s="20" t="str">
        <f t="shared" si="211"/>
        <v/>
      </c>
      <c r="K930" s="10" t="str">
        <f>IF(B930=1,"",IF(AND(TrackingWorksheet!I935&lt;=WeeklySummary!$C$7,TrackingWorksheet!K935="YES"),0,IF(AND(AND(OR(E930="Y",F930="Y"),E930&lt;&gt;F930),G930&lt;&gt;"Y", H930&lt;&gt;"Y"), 1, 0)))</f>
        <v/>
      </c>
      <c r="L930" s="20" t="str">
        <f t="shared" si="212"/>
        <v/>
      </c>
      <c r="M930" s="10" t="str">
        <f t="shared" si="213"/>
        <v/>
      </c>
      <c r="N930" s="20" t="str">
        <f t="shared" si="214"/>
        <v/>
      </c>
      <c r="O930" s="10" t="str">
        <f>IF(B930=1,"",IF(AND(TrackingWorksheet!I935&lt;=WeeklySummary!$C$7,TrackingWorksheet!K935="YES"),0,IF(AND(AND(OR(G930="Y",H930="Y"),G930&lt;&gt;H930),E930&lt;&gt;"Y", F930&lt;&gt;"Y"), 1, 0)))</f>
        <v/>
      </c>
      <c r="P930" s="20" t="str">
        <f t="shared" si="215"/>
        <v/>
      </c>
      <c r="Q930" s="10" t="str">
        <f t="shared" si="216"/>
        <v/>
      </c>
      <c r="R930" s="10" t="str">
        <f t="shared" si="217"/>
        <v/>
      </c>
      <c r="S930" s="10" t="str">
        <f>IF(B930=1,"",IF(AND(OR(AND(TrackingWorksheet!H935=Lists!$D$7,TrackingWorksheet!H935=TrackingWorksheet!J935),TrackingWorksheet!H935&lt;&gt;TrackingWorksheet!J935),TrackingWorksheet!K935="YES",TrackingWorksheet!H935&lt;&gt;Lists!$D$6,TrackingWorksheet!G935&lt;=WeeklySummary!$C$7,TrackingWorksheet!I935&lt;=WeeklySummary!$C$7),1,0))</f>
        <v/>
      </c>
      <c r="T930" s="10" t="str">
        <f t="shared" si="218"/>
        <v/>
      </c>
      <c r="U930" s="10" t="str">
        <f>IF($B930=1,"",IF(TrackingWorksheet!$K935="YES",1, 0)*D930)</f>
        <v/>
      </c>
      <c r="V930" s="20">
        <f t="shared" si="207"/>
        <v>0</v>
      </c>
      <c r="W930" s="20">
        <f t="shared" si="208"/>
        <v>0</v>
      </c>
      <c r="X930" s="10" t="str">
        <f>IF($B930=1,"",IF(AND(TrackingWorksheet!$L935&lt;&gt;"", TrackingWorksheet!$L935&gt;=WeeklySummary!$C$6,TrackingWorksheet!$L935&lt;=WeeklySummary!$C$7,OR(TrackingWorksheet!$H935=Lists!$D$4,TrackingWorksheet!$J935=Lists!$D$4)), 1, 0))</f>
        <v/>
      </c>
      <c r="Y930" s="10" t="str">
        <f>IF($B930=1,"",IF(AND(TrackingWorksheet!$L935&lt;&gt;"", TrackingWorksheet!$L935&gt;=WeeklySummary!$C$6,TrackingWorksheet!$L935&lt;=WeeklySummary!$C$7,OR(TrackingWorksheet!$H935=Lists!$D$5,TrackingWorksheet!$J935=Lists!$D$5)), 1, 0))</f>
        <v/>
      </c>
      <c r="Z930" s="10" t="str">
        <f>IF($B930=1,"",IF(AND(TrackingWorksheet!$L935&lt;&gt;"", TrackingWorksheet!$L935&gt;=WeeklySummary!$C$6,TrackingWorksheet!$L935&lt;=WeeklySummary!$C$7,OR(TrackingWorksheet!$H935=Lists!$D$6,TrackingWorksheet!$J935=Lists!$D$6)), 1, 0))</f>
        <v/>
      </c>
      <c r="AA930" s="19" t="str">
        <f>IF(B930=1,"",IF(AND(TrackingWorksheet!M935&lt;&gt;"",TrackingWorksheet!M935&lt;=WeeklySummary!$C$7),1,0)*D930)</f>
        <v/>
      </c>
      <c r="AB930" s="19" t="str">
        <f>IF(B930=1,"",IF(AND(TrackingWorksheet!N935&lt;&gt;"",TrackingWorksheet!N935&lt;=WeeklySummary!$C$7),1,0)*D930)</f>
        <v/>
      </c>
      <c r="AC930" s="19" t="str">
        <f>IF(B930=1,"",TrackingWorksheet!T935)</f>
        <v/>
      </c>
      <c r="AD930" s="19" t="str">
        <f>IF(B930=1,"",IF(D930*AND(TrackingWorksheet!S935&gt;=Calculations!$BD$3,TrackingWorksheet!U935="",TrackingWorksheet!K935="YES"),1,0))</f>
        <v/>
      </c>
      <c r="AE930" s="19" t="str">
        <f>IF($B930=1,"",IF(AND(TrackingWorksheet!$S935&gt;$BE$3,TrackingWorksheet!$T935=Lists!$P$4),1, 0)*D930)</f>
        <v/>
      </c>
      <c r="AF930" s="19" t="str">
        <f>IF($B930=1,"",IF(AND(TrackingWorksheet!$U935&gt;$BE$3,TrackingWorksheet!$V935=Lists!$P$4),1, 0)*D930)</f>
        <v/>
      </c>
      <c r="AG930" s="19" t="str">
        <f>IF($B930=1,"",IF(AND(TrackingWorksheet!$W935&gt;$BE$3,TrackingWorksheet!$X935=Lists!$P$4),1, 0)*D930)</f>
        <v/>
      </c>
      <c r="AH930" s="19" t="str">
        <f>IF($B930=1,"",IF(AND(TrackingWorksheet!$Y935&gt;$BE$3,TrackingWorksheet!$Z935=Lists!$P$4),1, 0)*D930)</f>
        <v/>
      </c>
      <c r="AI930" s="19" t="str">
        <f>IF($B930=1,"",IF(AND(TrackingWorksheet!$AA935&gt;$BE$3,TrackingWorksheet!$AB935=Lists!$P$4),1, 0)*D930)</f>
        <v/>
      </c>
      <c r="AJ930" s="19" t="str">
        <f>IF($B930=1,"",IF(AND(TrackingWorksheet!$S935&gt;$BE$3,TrackingWorksheet!$T935=Lists!$P$5),1, 0)*D930)</f>
        <v/>
      </c>
      <c r="AK930" s="19" t="str">
        <f>IF($B930=1,"",IF(AND(TrackingWorksheet!$U935&gt;$BE$3,TrackingWorksheet!$V935=Lists!$P$5),1, 0)*D930)</f>
        <v/>
      </c>
      <c r="AL930" s="19" t="str">
        <f>IF($B930=1,"",IF(AND(TrackingWorksheet!$W935&gt;$BE$3,TrackingWorksheet!$X935=Lists!$P$5),1, 0)*D930)</f>
        <v/>
      </c>
      <c r="AM930" s="19" t="str">
        <f>IF($B930=1,"",IF(AND(TrackingWorksheet!$Y935&gt;$BE$3,TrackingWorksheet!$Z935=Lists!$P$5),1, 0)*D930)</f>
        <v/>
      </c>
      <c r="AN930" s="19" t="str">
        <f>IF($B930=1,"",IF(AND(TrackingWorksheet!$AA935&gt;$BE$3,TrackingWorksheet!$AB935=Lists!$P$5),1, 0)*D930)</f>
        <v/>
      </c>
      <c r="AO930" s="19" t="str">
        <f>IF($B930=1,"",IF(AND(TrackingWorksheet!$S935&gt;$BE$3,TrackingWorksheet!$T935=Lists!$P$6),1, 0)*D930)</f>
        <v/>
      </c>
      <c r="AP930" s="19" t="str">
        <f>IF($B930=1,"",IF(AND(TrackingWorksheet!$U935&gt;$BE$3,TrackingWorksheet!$V935=Lists!$P$6),1, 0)*D930)</f>
        <v/>
      </c>
      <c r="AQ930" s="19" t="str">
        <f>IF($B930=1,"",IF(AND(TrackingWorksheet!$W935&gt;$BE$3,TrackingWorksheet!$X935=Lists!$P$6),1, 0)*D930)</f>
        <v/>
      </c>
      <c r="AR930" s="19" t="str">
        <f>IF($B930=1,"",IF(AND(TrackingWorksheet!$Y935&gt;$BE$3,TrackingWorksheet!$Z935=Lists!$P$6),1, 0)*D930)</f>
        <v/>
      </c>
      <c r="AS930" s="19" t="str">
        <f>IF($B930=1,"",IF(AND(TrackingWorksheet!$AA935&gt;$BE$3,TrackingWorksheet!$AB935=Lists!$P$6),1, 0)*D930)</f>
        <v/>
      </c>
      <c r="AT930" s="19">
        <f t="shared" si="209"/>
        <v>0</v>
      </c>
      <c r="AU930" s="19" t="str">
        <f>IF(B930=1,"",IF(AND(TrackingWorksheet!K935="",TrackingWorksheet!M935="", TrackingWorksheet!N935="", TrackingWorksheet!S935="", TrackingWorksheet!V935="", TrackingWorksheet!W935="", TrackingWorksheet!Y935="", TrackingWorksheet!AA935="", V930=1),1,0)*D930)</f>
        <v/>
      </c>
      <c r="AV930" s="19" t="str">
        <f>IF(B930=1,"",IF(D930*AND(TrackingWorksheet!U935&gt;Calculations!$BE$3,TrackingWorksheet!K935="YES"),1,0))</f>
        <v/>
      </c>
      <c r="AW930" s="19" t="str">
        <f>IF(B930=1,"",IF(D930*AND(TrackingWorksheet!W935&gt;Calculations!$BE$3,TrackingWorksheet!K935="YES"),1,0))</f>
        <v/>
      </c>
      <c r="AX930" s="19">
        <f t="shared" si="210"/>
        <v>0</v>
      </c>
      <c r="AY930" s="19">
        <f t="shared" si="206"/>
        <v>0</v>
      </c>
      <c r="AZ930" s="27" t="str">
        <f>IF(B930=1,"",IF(TrackingWorksheet!Q935="","",TrackingWorksheet!Q935))</f>
        <v/>
      </c>
      <c r="BB930" s="4"/>
      <c r="BC930" s="4"/>
      <c r="BD930" s="4"/>
      <c r="BE930" s="4"/>
      <c r="BF930" s="4"/>
      <c r="BG930" s="4" t="str">
        <f>IF(B930=1,"",IF(AND(N930=1,TrackingWorksheet!$I935+14&lt;=WeeklySummary!$C$7),1,0))</f>
        <v/>
      </c>
      <c r="BH930" s="4" t="str">
        <f>IF(B930=1,"",IF(AND(R930=1,TrackingWorksheet!$I935+14&lt;=WeeklySummary!$C$7),1,0))</f>
        <v/>
      </c>
      <c r="BI930" s="4" t="str">
        <f>IF(B930=1,"",IF(AND(J930=1,TrackingWorksheet!$G935+14&lt;=WeeklySummary!$C$7),1,0))</f>
        <v/>
      </c>
      <c r="BJ930" s="4" t="str">
        <f>IF(B930=1,"",IF(AND(T930=1,TrackingWorksheet!$I935+14&lt;=WeeklySummary!$C$7),1,0))</f>
        <v/>
      </c>
      <c r="BK930" s="4" t="str">
        <f>IF(B930=1,"",IF(AND(T930=1,TrackingWorksheet!$G935+14&lt;=WeeklySummary!$C$7),1,0))</f>
        <v/>
      </c>
      <c r="BL930" s="4">
        <f t="shared" si="219"/>
        <v>0</v>
      </c>
    </row>
    <row r="931" spans="2:64" x14ac:dyDescent="0.25">
      <c r="B931" s="27">
        <f>IF(AND(ISBLANK(TrackingWorksheet!B936),ISBLANK(TrackingWorksheet!C936),ISBLANK(TrackingWorksheet!G936),ISBLANK(TrackingWorksheet!H936),
ISBLANK(TrackingWorksheet!I936),ISBLANK(TrackingWorksheet!J936),ISBLANK(TrackingWorksheet!M936),
ISBLANK(TrackingWorksheet!N938)),1,0)</f>
        <v>1</v>
      </c>
      <c r="C931" s="12" t="str">
        <f>IF(B931=1,"",TrackingWorksheet!F936)</f>
        <v/>
      </c>
      <c r="D931" s="20" t="str">
        <f>IF(B931=1,"",IF(AND(TrackingWorksheet!B936&lt;&gt;"",TrackingWorksheet!B936&lt;=WeeklySummary!$C$7,OR(TrackingWorksheet!C936="",TrackingWorksheet!C936&gt;=WeeklySummary!$C$6)),1,0))</f>
        <v/>
      </c>
      <c r="E931" s="10" t="str">
        <f>IF(B931=1,"",IF(AND(TrackingWorksheet!G936 &lt;&gt;"",TrackingWorksheet!G936&lt;=WeeklySummary!$C$7, TrackingWorksheet!H936=Lists!$D$4), "Y", "N"))</f>
        <v/>
      </c>
      <c r="F931" s="10" t="str">
        <f>IF(B931=1,"",IF(AND(TrackingWorksheet!I936 &lt;&gt;"", TrackingWorksheet!I936&lt;=WeeklySummary!$C$7, TrackingWorksheet!J936=Lists!$D$4), "Y", "N"))</f>
        <v/>
      </c>
      <c r="G931" s="10" t="str">
        <f>IF(B931=1,"",IF(AND(TrackingWorksheet!G936 &lt;&gt;"",TrackingWorksheet!G936&lt;=WeeklySummary!$C$7, TrackingWorksheet!H936=Lists!$D$5), "Y", "N"))</f>
        <v/>
      </c>
      <c r="H931" s="10" t="str">
        <f>IF(B931=1,"",IF(AND(TrackingWorksheet!I936 &lt;&gt;"", TrackingWorksheet!I936&lt;=WeeklySummary!$C$7, TrackingWorksheet!J936=Lists!$D$5), "Y", "N"))</f>
        <v/>
      </c>
      <c r="I931" s="20" t="str">
        <f>IF(B931=1,"",IF(AND(TrackingWorksheet!G936 &lt;&gt;"", TrackingWorksheet!G936&lt;=WeeklySummary!$C$7, TrackingWorksheet!H936=Lists!$D$6), 1, 0))</f>
        <v/>
      </c>
      <c r="J931" s="20" t="str">
        <f t="shared" si="211"/>
        <v/>
      </c>
      <c r="K931" s="10" t="str">
        <f>IF(B931=1,"",IF(AND(TrackingWorksheet!I936&lt;=WeeklySummary!$C$7,TrackingWorksheet!K936="YES"),0,IF(AND(AND(OR(E931="Y",F931="Y"),E931&lt;&gt;F931),G931&lt;&gt;"Y", H931&lt;&gt;"Y"), 1, 0)))</f>
        <v/>
      </c>
      <c r="L931" s="20" t="str">
        <f t="shared" si="212"/>
        <v/>
      </c>
      <c r="M931" s="10" t="str">
        <f t="shared" si="213"/>
        <v/>
      </c>
      <c r="N931" s="20" t="str">
        <f t="shared" si="214"/>
        <v/>
      </c>
      <c r="O931" s="10" t="str">
        <f>IF(B931=1,"",IF(AND(TrackingWorksheet!I936&lt;=WeeklySummary!$C$7,TrackingWorksheet!K936="YES"),0,IF(AND(AND(OR(G931="Y",H931="Y"),G931&lt;&gt;H931),E931&lt;&gt;"Y", F931&lt;&gt;"Y"), 1, 0)))</f>
        <v/>
      </c>
      <c r="P931" s="20" t="str">
        <f t="shared" si="215"/>
        <v/>
      </c>
      <c r="Q931" s="10" t="str">
        <f t="shared" si="216"/>
        <v/>
      </c>
      <c r="R931" s="10" t="str">
        <f t="shared" si="217"/>
        <v/>
      </c>
      <c r="S931" s="10" t="str">
        <f>IF(B931=1,"",IF(AND(OR(AND(TrackingWorksheet!H936=Lists!$D$7,TrackingWorksheet!H936=TrackingWorksheet!J936),TrackingWorksheet!H936&lt;&gt;TrackingWorksheet!J936),TrackingWorksheet!K936="YES",TrackingWorksheet!H936&lt;&gt;Lists!$D$6,TrackingWorksheet!G936&lt;=WeeklySummary!$C$7,TrackingWorksheet!I936&lt;=WeeklySummary!$C$7),1,0))</f>
        <v/>
      </c>
      <c r="T931" s="10" t="str">
        <f t="shared" si="218"/>
        <v/>
      </c>
      <c r="U931" s="10" t="str">
        <f>IF($B931=1,"",IF(TrackingWorksheet!$K936="YES",1, 0)*D931)</f>
        <v/>
      </c>
      <c r="V931" s="20">
        <f t="shared" si="207"/>
        <v>0</v>
      </c>
      <c r="W931" s="20">
        <f t="shared" si="208"/>
        <v>0</v>
      </c>
      <c r="X931" s="10" t="str">
        <f>IF($B931=1,"",IF(AND(TrackingWorksheet!$L936&lt;&gt;"", TrackingWorksheet!$L936&gt;=WeeklySummary!$C$6,TrackingWorksheet!$L936&lt;=WeeklySummary!$C$7,OR(TrackingWorksheet!$H936=Lists!$D$4,TrackingWorksheet!$J936=Lists!$D$4)), 1, 0))</f>
        <v/>
      </c>
      <c r="Y931" s="10" t="str">
        <f>IF($B931=1,"",IF(AND(TrackingWorksheet!$L936&lt;&gt;"", TrackingWorksheet!$L936&gt;=WeeklySummary!$C$6,TrackingWorksheet!$L936&lt;=WeeklySummary!$C$7,OR(TrackingWorksheet!$H936=Lists!$D$5,TrackingWorksheet!$J936=Lists!$D$5)), 1, 0))</f>
        <v/>
      </c>
      <c r="Z931" s="10" t="str">
        <f>IF($B931=1,"",IF(AND(TrackingWorksheet!$L936&lt;&gt;"", TrackingWorksheet!$L936&gt;=WeeklySummary!$C$6,TrackingWorksheet!$L936&lt;=WeeklySummary!$C$7,OR(TrackingWorksheet!$H936=Lists!$D$6,TrackingWorksheet!$J936=Lists!$D$6)), 1, 0))</f>
        <v/>
      </c>
      <c r="AA931" s="19" t="str">
        <f>IF(B931=1,"",IF(AND(TrackingWorksheet!M936&lt;&gt;"",TrackingWorksheet!M936&lt;=WeeklySummary!$C$7),1,0)*D931)</f>
        <v/>
      </c>
      <c r="AB931" s="19" t="str">
        <f>IF(B931=1,"",IF(AND(TrackingWorksheet!N936&lt;&gt;"",TrackingWorksheet!N936&lt;=WeeklySummary!$C$7),1,0)*D931)</f>
        <v/>
      </c>
      <c r="AC931" s="19" t="str">
        <f>IF(B931=1,"",TrackingWorksheet!T936)</f>
        <v/>
      </c>
      <c r="AD931" s="19" t="str">
        <f>IF(B931=1,"",IF(D931*AND(TrackingWorksheet!S936&gt;=Calculations!$BD$3,TrackingWorksheet!U936="",TrackingWorksheet!K936="YES"),1,0))</f>
        <v/>
      </c>
      <c r="AE931" s="19" t="str">
        <f>IF($B931=1,"",IF(AND(TrackingWorksheet!$S936&gt;$BE$3,TrackingWorksheet!$T936=Lists!$P$4),1, 0)*D931)</f>
        <v/>
      </c>
      <c r="AF931" s="19" t="str">
        <f>IF($B931=1,"",IF(AND(TrackingWorksheet!$U936&gt;$BE$3,TrackingWorksheet!$V936=Lists!$P$4),1, 0)*D931)</f>
        <v/>
      </c>
      <c r="AG931" s="19" t="str">
        <f>IF($B931=1,"",IF(AND(TrackingWorksheet!$W936&gt;$BE$3,TrackingWorksheet!$X936=Lists!$P$4),1, 0)*D931)</f>
        <v/>
      </c>
      <c r="AH931" s="19" t="str">
        <f>IF($B931=1,"",IF(AND(TrackingWorksheet!$Y936&gt;$BE$3,TrackingWorksheet!$Z936=Lists!$P$4),1, 0)*D931)</f>
        <v/>
      </c>
      <c r="AI931" s="19" t="str">
        <f>IF($B931=1,"",IF(AND(TrackingWorksheet!$AA936&gt;$BE$3,TrackingWorksheet!$AB936=Lists!$P$4),1, 0)*D931)</f>
        <v/>
      </c>
      <c r="AJ931" s="19" t="str">
        <f>IF($B931=1,"",IF(AND(TrackingWorksheet!$S936&gt;$BE$3,TrackingWorksheet!$T936=Lists!$P$5),1, 0)*D931)</f>
        <v/>
      </c>
      <c r="AK931" s="19" t="str">
        <f>IF($B931=1,"",IF(AND(TrackingWorksheet!$U936&gt;$BE$3,TrackingWorksheet!$V936=Lists!$P$5),1, 0)*D931)</f>
        <v/>
      </c>
      <c r="AL931" s="19" t="str">
        <f>IF($B931=1,"",IF(AND(TrackingWorksheet!$W936&gt;$BE$3,TrackingWorksheet!$X936=Lists!$P$5),1, 0)*D931)</f>
        <v/>
      </c>
      <c r="AM931" s="19" t="str">
        <f>IF($B931=1,"",IF(AND(TrackingWorksheet!$Y936&gt;$BE$3,TrackingWorksheet!$Z936=Lists!$P$5),1, 0)*D931)</f>
        <v/>
      </c>
      <c r="AN931" s="19" t="str">
        <f>IF($B931=1,"",IF(AND(TrackingWorksheet!$AA936&gt;$BE$3,TrackingWorksheet!$AB936=Lists!$P$5),1, 0)*D931)</f>
        <v/>
      </c>
      <c r="AO931" s="19" t="str">
        <f>IF($B931=1,"",IF(AND(TrackingWorksheet!$S936&gt;$BE$3,TrackingWorksheet!$T936=Lists!$P$6),1, 0)*D931)</f>
        <v/>
      </c>
      <c r="AP931" s="19" t="str">
        <f>IF($B931=1,"",IF(AND(TrackingWorksheet!$U936&gt;$BE$3,TrackingWorksheet!$V936=Lists!$P$6),1, 0)*D931)</f>
        <v/>
      </c>
      <c r="AQ931" s="19" t="str">
        <f>IF($B931=1,"",IF(AND(TrackingWorksheet!$W936&gt;$BE$3,TrackingWorksheet!$X936=Lists!$P$6),1, 0)*D931)</f>
        <v/>
      </c>
      <c r="AR931" s="19" t="str">
        <f>IF($B931=1,"",IF(AND(TrackingWorksheet!$Y936&gt;$BE$3,TrackingWorksheet!$Z936=Lists!$P$6),1, 0)*D931)</f>
        <v/>
      </c>
      <c r="AS931" s="19" t="str">
        <f>IF($B931=1,"",IF(AND(TrackingWorksheet!$AA936&gt;$BE$3,TrackingWorksheet!$AB936=Lists!$P$6),1, 0)*D931)</f>
        <v/>
      </c>
      <c r="AT931" s="19">
        <f t="shared" si="209"/>
        <v>0</v>
      </c>
      <c r="AU931" s="19" t="str">
        <f>IF(B931=1,"",IF(AND(TrackingWorksheet!K936="",TrackingWorksheet!M936="", TrackingWorksheet!N936="", TrackingWorksheet!S936="", TrackingWorksheet!V936="", TrackingWorksheet!W936="", TrackingWorksheet!Y936="", TrackingWorksheet!AA936="", V931=1),1,0)*D931)</f>
        <v/>
      </c>
      <c r="AV931" s="19" t="str">
        <f>IF(B931=1,"",IF(D931*AND(TrackingWorksheet!U936&gt;Calculations!$BE$3,TrackingWorksheet!K936="YES"),1,0))</f>
        <v/>
      </c>
      <c r="AW931" s="19" t="str">
        <f>IF(B931=1,"",IF(D931*AND(TrackingWorksheet!W936&gt;Calculations!$BE$3,TrackingWorksheet!K936="YES"),1,0))</f>
        <v/>
      </c>
      <c r="AX931" s="19">
        <f t="shared" si="210"/>
        <v>0</v>
      </c>
      <c r="AY931" s="19">
        <f t="shared" si="206"/>
        <v>0</v>
      </c>
      <c r="AZ931" s="27" t="str">
        <f>IF(B931=1,"",IF(TrackingWorksheet!Q936="","",TrackingWorksheet!Q936))</f>
        <v/>
      </c>
      <c r="BB931" s="4"/>
      <c r="BC931" s="4"/>
      <c r="BD931" s="4"/>
      <c r="BE931" s="4"/>
      <c r="BF931" s="4"/>
      <c r="BG931" s="4" t="str">
        <f>IF(B931=1,"",IF(AND(N931=1,TrackingWorksheet!$I936+14&lt;=WeeklySummary!$C$7),1,0))</f>
        <v/>
      </c>
      <c r="BH931" s="4" t="str">
        <f>IF(B931=1,"",IF(AND(R931=1,TrackingWorksheet!$I936+14&lt;=WeeklySummary!$C$7),1,0))</f>
        <v/>
      </c>
      <c r="BI931" s="4" t="str">
        <f>IF(B931=1,"",IF(AND(J931=1,TrackingWorksheet!$G936+14&lt;=WeeklySummary!$C$7),1,0))</f>
        <v/>
      </c>
      <c r="BJ931" s="4" t="str">
        <f>IF(B931=1,"",IF(AND(T931=1,TrackingWorksheet!$I936+14&lt;=WeeklySummary!$C$7),1,0))</f>
        <v/>
      </c>
      <c r="BK931" s="4" t="str">
        <f>IF(B931=1,"",IF(AND(T931=1,TrackingWorksheet!$G936+14&lt;=WeeklySummary!$C$7),1,0))</f>
        <v/>
      </c>
      <c r="BL931" s="4">
        <f t="shared" si="219"/>
        <v>0</v>
      </c>
    </row>
    <row r="932" spans="2:64" x14ac:dyDescent="0.25">
      <c r="B932" s="27">
        <f>IF(AND(ISBLANK(TrackingWorksheet!B937),ISBLANK(TrackingWorksheet!C937),ISBLANK(TrackingWorksheet!G937),ISBLANK(TrackingWorksheet!H937),
ISBLANK(TrackingWorksheet!I937),ISBLANK(TrackingWorksheet!J937),ISBLANK(TrackingWorksheet!M937),
ISBLANK(TrackingWorksheet!N939)),1,0)</f>
        <v>1</v>
      </c>
      <c r="C932" s="12" t="str">
        <f>IF(B932=1,"",TrackingWorksheet!F937)</f>
        <v/>
      </c>
      <c r="D932" s="20" t="str">
        <f>IF(B932=1,"",IF(AND(TrackingWorksheet!B937&lt;&gt;"",TrackingWorksheet!B937&lt;=WeeklySummary!$C$7,OR(TrackingWorksheet!C937="",TrackingWorksheet!C937&gt;=WeeklySummary!$C$6)),1,0))</f>
        <v/>
      </c>
      <c r="E932" s="10" t="str">
        <f>IF(B932=1,"",IF(AND(TrackingWorksheet!G937 &lt;&gt;"",TrackingWorksheet!G937&lt;=WeeklySummary!$C$7, TrackingWorksheet!H937=Lists!$D$4), "Y", "N"))</f>
        <v/>
      </c>
      <c r="F932" s="10" t="str">
        <f>IF(B932=1,"",IF(AND(TrackingWorksheet!I937 &lt;&gt;"", TrackingWorksheet!I937&lt;=WeeklySummary!$C$7, TrackingWorksheet!J937=Lists!$D$4), "Y", "N"))</f>
        <v/>
      </c>
      <c r="G932" s="10" t="str">
        <f>IF(B932=1,"",IF(AND(TrackingWorksheet!G937 &lt;&gt;"",TrackingWorksheet!G937&lt;=WeeklySummary!$C$7, TrackingWorksheet!H937=Lists!$D$5), "Y", "N"))</f>
        <v/>
      </c>
      <c r="H932" s="10" t="str">
        <f>IF(B932=1,"",IF(AND(TrackingWorksheet!I937 &lt;&gt;"", TrackingWorksheet!I937&lt;=WeeklySummary!$C$7, TrackingWorksheet!J937=Lists!$D$5), "Y", "N"))</f>
        <v/>
      </c>
      <c r="I932" s="20" t="str">
        <f>IF(B932=1,"",IF(AND(TrackingWorksheet!G937 &lt;&gt;"", TrackingWorksheet!G937&lt;=WeeklySummary!$C$7, TrackingWorksheet!H937=Lists!$D$6), 1, 0))</f>
        <v/>
      </c>
      <c r="J932" s="20" t="str">
        <f t="shared" si="211"/>
        <v/>
      </c>
      <c r="K932" s="10" t="str">
        <f>IF(B932=1,"",IF(AND(TrackingWorksheet!I937&lt;=WeeklySummary!$C$7,TrackingWorksheet!K937="YES"),0,IF(AND(AND(OR(E932="Y",F932="Y"),E932&lt;&gt;F932),G932&lt;&gt;"Y", H932&lt;&gt;"Y"), 1, 0)))</f>
        <v/>
      </c>
      <c r="L932" s="20" t="str">
        <f t="shared" si="212"/>
        <v/>
      </c>
      <c r="M932" s="10" t="str">
        <f t="shared" si="213"/>
        <v/>
      </c>
      <c r="N932" s="20" t="str">
        <f t="shared" si="214"/>
        <v/>
      </c>
      <c r="O932" s="10" t="str">
        <f>IF(B932=1,"",IF(AND(TrackingWorksheet!I937&lt;=WeeklySummary!$C$7,TrackingWorksheet!K937="YES"),0,IF(AND(AND(OR(G932="Y",H932="Y"),G932&lt;&gt;H932),E932&lt;&gt;"Y", F932&lt;&gt;"Y"), 1, 0)))</f>
        <v/>
      </c>
      <c r="P932" s="20" t="str">
        <f t="shared" si="215"/>
        <v/>
      </c>
      <c r="Q932" s="10" t="str">
        <f t="shared" si="216"/>
        <v/>
      </c>
      <c r="R932" s="10" t="str">
        <f t="shared" si="217"/>
        <v/>
      </c>
      <c r="S932" s="10" t="str">
        <f>IF(B932=1,"",IF(AND(OR(AND(TrackingWorksheet!H937=Lists!$D$7,TrackingWorksheet!H937=TrackingWorksheet!J937),TrackingWorksheet!H937&lt;&gt;TrackingWorksheet!J937),TrackingWorksheet!K937="YES",TrackingWorksheet!H937&lt;&gt;Lists!$D$6,TrackingWorksheet!G937&lt;=WeeklySummary!$C$7,TrackingWorksheet!I937&lt;=WeeklySummary!$C$7),1,0))</f>
        <v/>
      </c>
      <c r="T932" s="10" t="str">
        <f t="shared" si="218"/>
        <v/>
      </c>
      <c r="U932" s="10" t="str">
        <f>IF($B932=1,"",IF(TrackingWorksheet!$K937="YES",1, 0)*D932)</f>
        <v/>
      </c>
      <c r="V932" s="20">
        <f t="shared" si="207"/>
        <v>0</v>
      </c>
      <c r="W932" s="20">
        <f t="shared" si="208"/>
        <v>0</v>
      </c>
      <c r="X932" s="10" t="str">
        <f>IF($B932=1,"",IF(AND(TrackingWorksheet!$L937&lt;&gt;"", TrackingWorksheet!$L937&gt;=WeeklySummary!$C$6,TrackingWorksheet!$L937&lt;=WeeklySummary!$C$7,OR(TrackingWorksheet!$H937=Lists!$D$4,TrackingWorksheet!$J937=Lists!$D$4)), 1, 0))</f>
        <v/>
      </c>
      <c r="Y932" s="10" t="str">
        <f>IF($B932=1,"",IF(AND(TrackingWorksheet!$L937&lt;&gt;"", TrackingWorksheet!$L937&gt;=WeeklySummary!$C$6,TrackingWorksheet!$L937&lt;=WeeklySummary!$C$7,OR(TrackingWorksheet!$H937=Lists!$D$5,TrackingWorksheet!$J937=Lists!$D$5)), 1, 0))</f>
        <v/>
      </c>
      <c r="Z932" s="10" t="str">
        <f>IF($B932=1,"",IF(AND(TrackingWorksheet!$L937&lt;&gt;"", TrackingWorksheet!$L937&gt;=WeeklySummary!$C$6,TrackingWorksheet!$L937&lt;=WeeklySummary!$C$7,OR(TrackingWorksheet!$H937=Lists!$D$6,TrackingWorksheet!$J937=Lists!$D$6)), 1, 0))</f>
        <v/>
      </c>
      <c r="AA932" s="19" t="str">
        <f>IF(B932=1,"",IF(AND(TrackingWorksheet!M937&lt;&gt;"",TrackingWorksheet!M937&lt;=WeeklySummary!$C$7),1,0)*D932)</f>
        <v/>
      </c>
      <c r="AB932" s="19" t="str">
        <f>IF(B932=1,"",IF(AND(TrackingWorksheet!N937&lt;&gt;"",TrackingWorksheet!N937&lt;=WeeklySummary!$C$7),1,0)*D932)</f>
        <v/>
      </c>
      <c r="AC932" s="19" t="str">
        <f>IF(B932=1,"",TrackingWorksheet!T937)</f>
        <v/>
      </c>
      <c r="AD932" s="19" t="str">
        <f>IF(B932=1,"",IF(D932*AND(TrackingWorksheet!S937&gt;=Calculations!$BD$3,TrackingWorksheet!U937="",TrackingWorksheet!K937="YES"),1,0))</f>
        <v/>
      </c>
      <c r="AE932" s="19" t="str">
        <f>IF($B932=1,"",IF(AND(TrackingWorksheet!$S937&gt;$BE$3,TrackingWorksheet!$T937=Lists!$P$4),1, 0)*D932)</f>
        <v/>
      </c>
      <c r="AF932" s="19" t="str">
        <f>IF($B932=1,"",IF(AND(TrackingWorksheet!$U937&gt;$BE$3,TrackingWorksheet!$V937=Lists!$P$4),1, 0)*D932)</f>
        <v/>
      </c>
      <c r="AG932" s="19" t="str">
        <f>IF($B932=1,"",IF(AND(TrackingWorksheet!$W937&gt;$BE$3,TrackingWorksheet!$X937=Lists!$P$4),1, 0)*D932)</f>
        <v/>
      </c>
      <c r="AH932" s="19" t="str">
        <f>IF($B932=1,"",IF(AND(TrackingWorksheet!$Y937&gt;$BE$3,TrackingWorksheet!$Z937=Lists!$P$4),1, 0)*D932)</f>
        <v/>
      </c>
      <c r="AI932" s="19" t="str">
        <f>IF($B932=1,"",IF(AND(TrackingWorksheet!$AA937&gt;$BE$3,TrackingWorksheet!$AB937=Lists!$P$4),1, 0)*D932)</f>
        <v/>
      </c>
      <c r="AJ932" s="19" t="str">
        <f>IF($B932=1,"",IF(AND(TrackingWorksheet!$S937&gt;$BE$3,TrackingWorksheet!$T937=Lists!$P$5),1, 0)*D932)</f>
        <v/>
      </c>
      <c r="AK932" s="19" t="str">
        <f>IF($B932=1,"",IF(AND(TrackingWorksheet!$U937&gt;$BE$3,TrackingWorksheet!$V937=Lists!$P$5),1, 0)*D932)</f>
        <v/>
      </c>
      <c r="AL932" s="19" t="str">
        <f>IF($B932=1,"",IF(AND(TrackingWorksheet!$W937&gt;$BE$3,TrackingWorksheet!$X937=Lists!$P$5),1, 0)*D932)</f>
        <v/>
      </c>
      <c r="AM932" s="19" t="str">
        <f>IF($B932=1,"",IF(AND(TrackingWorksheet!$Y937&gt;$BE$3,TrackingWorksheet!$Z937=Lists!$P$5),1, 0)*D932)</f>
        <v/>
      </c>
      <c r="AN932" s="19" t="str">
        <f>IF($B932=1,"",IF(AND(TrackingWorksheet!$AA937&gt;$BE$3,TrackingWorksheet!$AB937=Lists!$P$5),1, 0)*D932)</f>
        <v/>
      </c>
      <c r="AO932" s="19" t="str">
        <f>IF($B932=1,"",IF(AND(TrackingWorksheet!$S937&gt;$BE$3,TrackingWorksheet!$T937=Lists!$P$6),1, 0)*D932)</f>
        <v/>
      </c>
      <c r="AP932" s="19" t="str">
        <f>IF($B932=1,"",IF(AND(TrackingWorksheet!$U937&gt;$BE$3,TrackingWorksheet!$V937=Lists!$P$6),1, 0)*D932)</f>
        <v/>
      </c>
      <c r="AQ932" s="19" t="str">
        <f>IF($B932=1,"",IF(AND(TrackingWorksheet!$W937&gt;$BE$3,TrackingWorksheet!$X937=Lists!$P$6),1, 0)*D932)</f>
        <v/>
      </c>
      <c r="AR932" s="19" t="str">
        <f>IF($B932=1,"",IF(AND(TrackingWorksheet!$Y937&gt;$BE$3,TrackingWorksheet!$Z937=Lists!$P$6),1, 0)*D932)</f>
        <v/>
      </c>
      <c r="AS932" s="19" t="str">
        <f>IF($B932=1,"",IF(AND(TrackingWorksheet!$AA937&gt;$BE$3,TrackingWorksheet!$AB937=Lists!$P$6),1, 0)*D932)</f>
        <v/>
      </c>
      <c r="AT932" s="19">
        <f t="shared" si="209"/>
        <v>0</v>
      </c>
      <c r="AU932" s="19" t="str">
        <f>IF(B932=1,"",IF(AND(TrackingWorksheet!K937="",TrackingWorksheet!M937="", TrackingWorksheet!N937="", TrackingWorksheet!S937="", TrackingWorksheet!V937="", TrackingWorksheet!W937="", TrackingWorksheet!Y937="", TrackingWorksheet!AA937="", V932=1),1,0)*D932)</f>
        <v/>
      </c>
      <c r="AV932" s="19" t="str">
        <f>IF(B932=1,"",IF(D932*AND(TrackingWorksheet!U937&gt;Calculations!$BE$3,TrackingWorksheet!K937="YES"),1,0))</f>
        <v/>
      </c>
      <c r="AW932" s="19" t="str">
        <f>IF(B932=1,"",IF(D932*AND(TrackingWorksheet!W937&gt;Calculations!$BE$3,TrackingWorksheet!K937="YES"),1,0))</f>
        <v/>
      </c>
      <c r="AX932" s="19">
        <f t="shared" si="210"/>
        <v>0</v>
      </c>
      <c r="AY932" s="19">
        <f t="shared" si="206"/>
        <v>0</v>
      </c>
      <c r="AZ932" s="27" t="str">
        <f>IF(B932=1,"",IF(TrackingWorksheet!Q937="","",TrackingWorksheet!Q937))</f>
        <v/>
      </c>
      <c r="BB932" s="4"/>
      <c r="BC932" s="4"/>
      <c r="BD932" s="4"/>
      <c r="BE932" s="4"/>
      <c r="BF932" s="4"/>
      <c r="BG932" s="4" t="str">
        <f>IF(B932=1,"",IF(AND(N932=1,TrackingWorksheet!$I937+14&lt;=WeeklySummary!$C$7),1,0))</f>
        <v/>
      </c>
      <c r="BH932" s="4" t="str">
        <f>IF(B932=1,"",IF(AND(R932=1,TrackingWorksheet!$I937+14&lt;=WeeklySummary!$C$7),1,0))</f>
        <v/>
      </c>
      <c r="BI932" s="4" t="str">
        <f>IF(B932=1,"",IF(AND(J932=1,TrackingWorksheet!$G937+14&lt;=WeeklySummary!$C$7),1,0))</f>
        <v/>
      </c>
      <c r="BJ932" s="4" t="str">
        <f>IF(B932=1,"",IF(AND(T932=1,TrackingWorksheet!$I937+14&lt;=WeeklySummary!$C$7),1,0))</f>
        <v/>
      </c>
      <c r="BK932" s="4" t="str">
        <f>IF(B932=1,"",IF(AND(T932=1,TrackingWorksheet!$G937+14&lt;=WeeklySummary!$C$7),1,0))</f>
        <v/>
      </c>
      <c r="BL932" s="4">
        <f t="shared" si="219"/>
        <v>0</v>
      </c>
    </row>
    <row r="933" spans="2:64" x14ac:dyDescent="0.25">
      <c r="B933" s="27">
        <f>IF(AND(ISBLANK(TrackingWorksheet!B938),ISBLANK(TrackingWorksheet!C938),ISBLANK(TrackingWorksheet!G938),ISBLANK(TrackingWorksheet!H938),
ISBLANK(TrackingWorksheet!I938),ISBLANK(TrackingWorksheet!J938),ISBLANK(TrackingWorksheet!M938),
ISBLANK(TrackingWorksheet!N940)),1,0)</f>
        <v>1</v>
      </c>
      <c r="C933" s="12" t="str">
        <f>IF(B933=1,"",TrackingWorksheet!F938)</f>
        <v/>
      </c>
      <c r="D933" s="20" t="str">
        <f>IF(B933=1,"",IF(AND(TrackingWorksheet!B938&lt;&gt;"",TrackingWorksheet!B938&lt;=WeeklySummary!$C$7,OR(TrackingWorksheet!C938="",TrackingWorksheet!C938&gt;=WeeklySummary!$C$6)),1,0))</f>
        <v/>
      </c>
      <c r="E933" s="10" t="str">
        <f>IF(B933=1,"",IF(AND(TrackingWorksheet!G938 &lt;&gt;"",TrackingWorksheet!G938&lt;=WeeklySummary!$C$7, TrackingWorksheet!H938=Lists!$D$4), "Y", "N"))</f>
        <v/>
      </c>
      <c r="F933" s="10" t="str">
        <f>IF(B933=1,"",IF(AND(TrackingWorksheet!I938 &lt;&gt;"", TrackingWorksheet!I938&lt;=WeeklySummary!$C$7, TrackingWorksheet!J938=Lists!$D$4), "Y", "N"))</f>
        <v/>
      </c>
      <c r="G933" s="10" t="str">
        <f>IF(B933=1,"",IF(AND(TrackingWorksheet!G938 &lt;&gt;"",TrackingWorksheet!G938&lt;=WeeklySummary!$C$7, TrackingWorksheet!H938=Lists!$D$5), "Y", "N"))</f>
        <v/>
      </c>
      <c r="H933" s="10" t="str">
        <f>IF(B933=1,"",IF(AND(TrackingWorksheet!I938 &lt;&gt;"", TrackingWorksheet!I938&lt;=WeeklySummary!$C$7, TrackingWorksheet!J938=Lists!$D$5), "Y", "N"))</f>
        <v/>
      </c>
      <c r="I933" s="20" t="str">
        <f>IF(B933=1,"",IF(AND(TrackingWorksheet!G938 &lt;&gt;"", TrackingWorksheet!G938&lt;=WeeklySummary!$C$7, TrackingWorksheet!H938=Lists!$D$6), 1, 0))</f>
        <v/>
      </c>
      <c r="J933" s="20" t="str">
        <f t="shared" si="211"/>
        <v/>
      </c>
      <c r="K933" s="10" t="str">
        <f>IF(B933=1,"",IF(AND(TrackingWorksheet!I938&lt;=WeeklySummary!$C$7,TrackingWorksheet!K938="YES"),0,IF(AND(AND(OR(E933="Y",F933="Y"),E933&lt;&gt;F933),G933&lt;&gt;"Y", H933&lt;&gt;"Y"), 1, 0)))</f>
        <v/>
      </c>
      <c r="L933" s="20" t="str">
        <f t="shared" si="212"/>
        <v/>
      </c>
      <c r="M933" s="10" t="str">
        <f t="shared" si="213"/>
        <v/>
      </c>
      <c r="N933" s="20" t="str">
        <f t="shared" si="214"/>
        <v/>
      </c>
      <c r="O933" s="10" t="str">
        <f>IF(B933=1,"",IF(AND(TrackingWorksheet!I938&lt;=WeeklySummary!$C$7,TrackingWorksheet!K938="YES"),0,IF(AND(AND(OR(G933="Y",H933="Y"),G933&lt;&gt;H933),E933&lt;&gt;"Y", F933&lt;&gt;"Y"), 1, 0)))</f>
        <v/>
      </c>
      <c r="P933" s="20" t="str">
        <f t="shared" si="215"/>
        <v/>
      </c>
      <c r="Q933" s="10" t="str">
        <f t="shared" si="216"/>
        <v/>
      </c>
      <c r="R933" s="10" t="str">
        <f t="shared" si="217"/>
        <v/>
      </c>
      <c r="S933" s="10" t="str">
        <f>IF(B933=1,"",IF(AND(OR(AND(TrackingWorksheet!H938=Lists!$D$7,TrackingWorksheet!H938=TrackingWorksheet!J938),TrackingWorksheet!H938&lt;&gt;TrackingWorksheet!J938),TrackingWorksheet!K938="YES",TrackingWorksheet!H938&lt;&gt;Lists!$D$6,TrackingWorksheet!G938&lt;=WeeklySummary!$C$7,TrackingWorksheet!I938&lt;=WeeklySummary!$C$7),1,0))</f>
        <v/>
      </c>
      <c r="T933" s="10" t="str">
        <f t="shared" si="218"/>
        <v/>
      </c>
      <c r="U933" s="10" t="str">
        <f>IF($B933=1,"",IF(TrackingWorksheet!$K938="YES",1, 0)*D933)</f>
        <v/>
      </c>
      <c r="V933" s="20">
        <f t="shared" si="207"/>
        <v>0</v>
      </c>
      <c r="W933" s="20">
        <f t="shared" si="208"/>
        <v>0</v>
      </c>
      <c r="X933" s="10" t="str">
        <f>IF($B933=1,"",IF(AND(TrackingWorksheet!$L938&lt;&gt;"", TrackingWorksheet!$L938&gt;=WeeklySummary!$C$6,TrackingWorksheet!$L938&lt;=WeeklySummary!$C$7,OR(TrackingWorksheet!$H938=Lists!$D$4,TrackingWorksheet!$J938=Lists!$D$4)), 1, 0))</f>
        <v/>
      </c>
      <c r="Y933" s="10" t="str">
        <f>IF($B933=1,"",IF(AND(TrackingWorksheet!$L938&lt;&gt;"", TrackingWorksheet!$L938&gt;=WeeklySummary!$C$6,TrackingWorksheet!$L938&lt;=WeeklySummary!$C$7,OR(TrackingWorksheet!$H938=Lists!$D$5,TrackingWorksheet!$J938=Lists!$D$5)), 1, 0))</f>
        <v/>
      </c>
      <c r="Z933" s="10" t="str">
        <f>IF($B933=1,"",IF(AND(TrackingWorksheet!$L938&lt;&gt;"", TrackingWorksheet!$L938&gt;=WeeklySummary!$C$6,TrackingWorksheet!$L938&lt;=WeeklySummary!$C$7,OR(TrackingWorksheet!$H938=Lists!$D$6,TrackingWorksheet!$J938=Lists!$D$6)), 1, 0))</f>
        <v/>
      </c>
      <c r="AA933" s="19" t="str">
        <f>IF(B933=1,"",IF(AND(TrackingWorksheet!M938&lt;&gt;"",TrackingWorksheet!M938&lt;=WeeklySummary!$C$7),1,0)*D933)</f>
        <v/>
      </c>
      <c r="AB933" s="19" t="str">
        <f>IF(B933=1,"",IF(AND(TrackingWorksheet!N938&lt;&gt;"",TrackingWorksheet!N938&lt;=WeeklySummary!$C$7),1,0)*D933)</f>
        <v/>
      </c>
      <c r="AC933" s="19" t="str">
        <f>IF(B933=1,"",TrackingWorksheet!T938)</f>
        <v/>
      </c>
      <c r="AD933" s="19" t="str">
        <f>IF(B933=1,"",IF(D933*AND(TrackingWorksheet!S938&gt;=Calculations!$BD$3,TrackingWorksheet!U938="",TrackingWorksheet!K938="YES"),1,0))</f>
        <v/>
      </c>
      <c r="AE933" s="19" t="str">
        <f>IF($B933=1,"",IF(AND(TrackingWorksheet!$S938&gt;$BE$3,TrackingWorksheet!$T938=Lists!$P$4),1, 0)*D933)</f>
        <v/>
      </c>
      <c r="AF933" s="19" t="str">
        <f>IF($B933=1,"",IF(AND(TrackingWorksheet!$U938&gt;$BE$3,TrackingWorksheet!$V938=Lists!$P$4),1, 0)*D933)</f>
        <v/>
      </c>
      <c r="AG933" s="19" t="str">
        <f>IF($B933=1,"",IF(AND(TrackingWorksheet!$W938&gt;$BE$3,TrackingWorksheet!$X938=Lists!$P$4),1, 0)*D933)</f>
        <v/>
      </c>
      <c r="AH933" s="19" t="str">
        <f>IF($B933=1,"",IF(AND(TrackingWorksheet!$Y938&gt;$BE$3,TrackingWorksheet!$Z938=Lists!$P$4),1, 0)*D933)</f>
        <v/>
      </c>
      <c r="AI933" s="19" t="str">
        <f>IF($B933=1,"",IF(AND(TrackingWorksheet!$AA938&gt;$BE$3,TrackingWorksheet!$AB938=Lists!$P$4),1, 0)*D933)</f>
        <v/>
      </c>
      <c r="AJ933" s="19" t="str">
        <f>IF($B933=1,"",IF(AND(TrackingWorksheet!$S938&gt;$BE$3,TrackingWorksheet!$T938=Lists!$P$5),1, 0)*D933)</f>
        <v/>
      </c>
      <c r="AK933" s="19" t="str">
        <f>IF($B933=1,"",IF(AND(TrackingWorksheet!$U938&gt;$BE$3,TrackingWorksheet!$V938=Lists!$P$5),1, 0)*D933)</f>
        <v/>
      </c>
      <c r="AL933" s="19" t="str">
        <f>IF($B933=1,"",IF(AND(TrackingWorksheet!$W938&gt;$BE$3,TrackingWorksheet!$X938=Lists!$P$5),1, 0)*D933)</f>
        <v/>
      </c>
      <c r="AM933" s="19" t="str">
        <f>IF($B933=1,"",IF(AND(TrackingWorksheet!$Y938&gt;$BE$3,TrackingWorksheet!$Z938=Lists!$P$5),1, 0)*D933)</f>
        <v/>
      </c>
      <c r="AN933" s="19" t="str">
        <f>IF($B933=1,"",IF(AND(TrackingWorksheet!$AA938&gt;$BE$3,TrackingWorksheet!$AB938=Lists!$P$5),1, 0)*D933)</f>
        <v/>
      </c>
      <c r="AO933" s="19" t="str">
        <f>IF($B933=1,"",IF(AND(TrackingWorksheet!$S938&gt;$BE$3,TrackingWorksheet!$T938=Lists!$P$6),1, 0)*D933)</f>
        <v/>
      </c>
      <c r="AP933" s="19" t="str">
        <f>IF($B933=1,"",IF(AND(TrackingWorksheet!$U938&gt;$BE$3,TrackingWorksheet!$V938=Lists!$P$6),1, 0)*D933)</f>
        <v/>
      </c>
      <c r="AQ933" s="19" t="str">
        <f>IF($B933=1,"",IF(AND(TrackingWorksheet!$W938&gt;$BE$3,TrackingWorksheet!$X938=Lists!$P$6),1, 0)*D933)</f>
        <v/>
      </c>
      <c r="AR933" s="19" t="str">
        <f>IF($B933=1,"",IF(AND(TrackingWorksheet!$Y938&gt;$BE$3,TrackingWorksheet!$Z938=Lists!$P$6),1, 0)*D933)</f>
        <v/>
      </c>
      <c r="AS933" s="19" t="str">
        <f>IF($B933=1,"",IF(AND(TrackingWorksheet!$AA938&gt;$BE$3,TrackingWorksheet!$AB938=Lists!$P$6),1, 0)*D933)</f>
        <v/>
      </c>
      <c r="AT933" s="19">
        <f t="shared" si="209"/>
        <v>0</v>
      </c>
      <c r="AU933" s="19" t="str">
        <f>IF(B933=1,"",IF(AND(TrackingWorksheet!K938="",TrackingWorksheet!M938="", TrackingWorksheet!N938="", TrackingWorksheet!S938="", TrackingWorksheet!V938="", TrackingWorksheet!W938="", TrackingWorksheet!Y938="", TrackingWorksheet!AA938="", V933=1),1,0)*D933)</f>
        <v/>
      </c>
      <c r="AV933" s="19" t="str">
        <f>IF(B933=1,"",IF(D933*AND(TrackingWorksheet!U938&gt;Calculations!$BE$3,TrackingWorksheet!K938="YES"),1,0))</f>
        <v/>
      </c>
      <c r="AW933" s="19" t="str">
        <f>IF(B933=1,"",IF(D933*AND(TrackingWorksheet!W938&gt;Calculations!$BE$3,TrackingWorksheet!K938="YES"),1,0))</f>
        <v/>
      </c>
      <c r="AX933" s="19">
        <f t="shared" si="210"/>
        <v>0</v>
      </c>
      <c r="AY933" s="19">
        <f t="shared" si="206"/>
        <v>0</v>
      </c>
      <c r="AZ933" s="27" t="str">
        <f>IF(B933=1,"",IF(TrackingWorksheet!Q938="","",TrackingWorksheet!Q938))</f>
        <v/>
      </c>
      <c r="BB933" s="4"/>
      <c r="BC933" s="4"/>
      <c r="BD933" s="4"/>
      <c r="BE933" s="4"/>
      <c r="BF933" s="4"/>
      <c r="BG933" s="4" t="str">
        <f>IF(B933=1,"",IF(AND(N933=1,TrackingWorksheet!$I938+14&lt;=WeeklySummary!$C$7),1,0))</f>
        <v/>
      </c>
      <c r="BH933" s="4" t="str">
        <f>IF(B933=1,"",IF(AND(R933=1,TrackingWorksheet!$I938+14&lt;=WeeklySummary!$C$7),1,0))</f>
        <v/>
      </c>
      <c r="BI933" s="4" t="str">
        <f>IF(B933=1,"",IF(AND(J933=1,TrackingWorksheet!$G938+14&lt;=WeeklySummary!$C$7),1,0))</f>
        <v/>
      </c>
      <c r="BJ933" s="4" t="str">
        <f>IF(B933=1,"",IF(AND(T933=1,TrackingWorksheet!$I938+14&lt;=WeeklySummary!$C$7),1,0))</f>
        <v/>
      </c>
      <c r="BK933" s="4" t="str">
        <f>IF(B933=1,"",IF(AND(T933=1,TrackingWorksheet!$G938+14&lt;=WeeklySummary!$C$7),1,0))</f>
        <v/>
      </c>
      <c r="BL933" s="4">
        <f t="shared" si="219"/>
        <v>0</v>
      </c>
    </row>
    <row r="934" spans="2:64" x14ac:dyDescent="0.25">
      <c r="B934" s="27">
        <f>IF(AND(ISBLANK(TrackingWorksheet!B939),ISBLANK(TrackingWorksheet!C939),ISBLANK(TrackingWorksheet!G939),ISBLANK(TrackingWorksheet!H939),
ISBLANK(TrackingWorksheet!I939),ISBLANK(TrackingWorksheet!J939),ISBLANK(TrackingWorksheet!M939),
ISBLANK(TrackingWorksheet!N941)),1,0)</f>
        <v>1</v>
      </c>
      <c r="C934" s="12" t="str">
        <f>IF(B934=1,"",TrackingWorksheet!F939)</f>
        <v/>
      </c>
      <c r="D934" s="20" t="str">
        <f>IF(B934=1,"",IF(AND(TrackingWorksheet!B939&lt;&gt;"",TrackingWorksheet!B939&lt;=WeeklySummary!$C$7,OR(TrackingWorksheet!C939="",TrackingWorksheet!C939&gt;=WeeklySummary!$C$6)),1,0))</f>
        <v/>
      </c>
      <c r="E934" s="10" t="str">
        <f>IF(B934=1,"",IF(AND(TrackingWorksheet!G939 &lt;&gt;"",TrackingWorksheet!G939&lt;=WeeklySummary!$C$7, TrackingWorksheet!H939=Lists!$D$4), "Y", "N"))</f>
        <v/>
      </c>
      <c r="F934" s="10" t="str">
        <f>IF(B934=1,"",IF(AND(TrackingWorksheet!I939 &lt;&gt;"", TrackingWorksheet!I939&lt;=WeeklySummary!$C$7, TrackingWorksheet!J939=Lists!$D$4), "Y", "N"))</f>
        <v/>
      </c>
      <c r="G934" s="10" t="str">
        <f>IF(B934=1,"",IF(AND(TrackingWorksheet!G939 &lt;&gt;"",TrackingWorksheet!G939&lt;=WeeklySummary!$C$7, TrackingWorksheet!H939=Lists!$D$5), "Y", "N"))</f>
        <v/>
      </c>
      <c r="H934" s="10" t="str">
        <f>IF(B934=1,"",IF(AND(TrackingWorksheet!I939 &lt;&gt;"", TrackingWorksheet!I939&lt;=WeeklySummary!$C$7, TrackingWorksheet!J939=Lists!$D$5), "Y", "N"))</f>
        <v/>
      </c>
      <c r="I934" s="20" t="str">
        <f>IF(B934=1,"",IF(AND(TrackingWorksheet!G939 &lt;&gt;"", TrackingWorksheet!G939&lt;=WeeklySummary!$C$7, TrackingWorksheet!H939=Lists!$D$6), 1, 0))</f>
        <v/>
      </c>
      <c r="J934" s="20" t="str">
        <f t="shared" si="211"/>
        <v/>
      </c>
      <c r="K934" s="10" t="str">
        <f>IF(B934=1,"",IF(AND(TrackingWorksheet!I939&lt;=WeeklySummary!$C$7,TrackingWorksheet!K939="YES"),0,IF(AND(AND(OR(E934="Y",F934="Y"),E934&lt;&gt;F934),G934&lt;&gt;"Y", H934&lt;&gt;"Y"), 1, 0)))</f>
        <v/>
      </c>
      <c r="L934" s="20" t="str">
        <f t="shared" si="212"/>
        <v/>
      </c>
      <c r="M934" s="10" t="str">
        <f t="shared" si="213"/>
        <v/>
      </c>
      <c r="N934" s="20" t="str">
        <f t="shared" si="214"/>
        <v/>
      </c>
      <c r="O934" s="10" t="str">
        <f>IF(B934=1,"",IF(AND(TrackingWorksheet!I939&lt;=WeeklySummary!$C$7,TrackingWorksheet!K939="YES"),0,IF(AND(AND(OR(G934="Y",H934="Y"),G934&lt;&gt;H934),E934&lt;&gt;"Y", F934&lt;&gt;"Y"), 1, 0)))</f>
        <v/>
      </c>
      <c r="P934" s="20" t="str">
        <f t="shared" si="215"/>
        <v/>
      </c>
      <c r="Q934" s="10" t="str">
        <f t="shared" si="216"/>
        <v/>
      </c>
      <c r="R934" s="10" t="str">
        <f t="shared" si="217"/>
        <v/>
      </c>
      <c r="S934" s="10" t="str">
        <f>IF(B934=1,"",IF(AND(OR(AND(TrackingWorksheet!H939=Lists!$D$7,TrackingWorksheet!H939=TrackingWorksheet!J939),TrackingWorksheet!H939&lt;&gt;TrackingWorksheet!J939),TrackingWorksheet!K939="YES",TrackingWorksheet!H939&lt;&gt;Lists!$D$6,TrackingWorksheet!G939&lt;=WeeklySummary!$C$7,TrackingWorksheet!I939&lt;=WeeklySummary!$C$7),1,0))</f>
        <v/>
      </c>
      <c r="T934" s="10" t="str">
        <f t="shared" si="218"/>
        <v/>
      </c>
      <c r="U934" s="10" t="str">
        <f>IF($B934=1,"",IF(TrackingWorksheet!$K939="YES",1, 0)*D934)</f>
        <v/>
      </c>
      <c r="V934" s="20">
        <f t="shared" si="207"/>
        <v>0</v>
      </c>
      <c r="W934" s="20">
        <f t="shared" si="208"/>
        <v>0</v>
      </c>
      <c r="X934" s="10" t="str">
        <f>IF($B934=1,"",IF(AND(TrackingWorksheet!$L939&lt;&gt;"", TrackingWorksheet!$L939&gt;=WeeklySummary!$C$6,TrackingWorksheet!$L939&lt;=WeeklySummary!$C$7,OR(TrackingWorksheet!$H939=Lists!$D$4,TrackingWorksheet!$J939=Lists!$D$4)), 1, 0))</f>
        <v/>
      </c>
      <c r="Y934" s="10" t="str">
        <f>IF($B934=1,"",IF(AND(TrackingWorksheet!$L939&lt;&gt;"", TrackingWorksheet!$L939&gt;=WeeklySummary!$C$6,TrackingWorksheet!$L939&lt;=WeeklySummary!$C$7,OR(TrackingWorksheet!$H939=Lists!$D$5,TrackingWorksheet!$J939=Lists!$D$5)), 1, 0))</f>
        <v/>
      </c>
      <c r="Z934" s="10" t="str">
        <f>IF($B934=1,"",IF(AND(TrackingWorksheet!$L939&lt;&gt;"", TrackingWorksheet!$L939&gt;=WeeklySummary!$C$6,TrackingWorksheet!$L939&lt;=WeeklySummary!$C$7,OR(TrackingWorksheet!$H939=Lists!$D$6,TrackingWorksheet!$J939=Lists!$D$6)), 1, 0))</f>
        <v/>
      </c>
      <c r="AA934" s="19" t="str">
        <f>IF(B934=1,"",IF(AND(TrackingWorksheet!M939&lt;&gt;"",TrackingWorksheet!M939&lt;=WeeklySummary!$C$7),1,0)*D934)</f>
        <v/>
      </c>
      <c r="AB934" s="19" t="str">
        <f>IF(B934=1,"",IF(AND(TrackingWorksheet!N939&lt;&gt;"",TrackingWorksheet!N939&lt;=WeeklySummary!$C$7),1,0)*D934)</f>
        <v/>
      </c>
      <c r="AC934" s="19" t="str">
        <f>IF(B934=1,"",TrackingWorksheet!T939)</f>
        <v/>
      </c>
      <c r="AD934" s="19" t="str">
        <f>IF(B934=1,"",IF(D934*AND(TrackingWorksheet!S939&gt;=Calculations!$BD$3,TrackingWorksheet!U939="",TrackingWorksheet!K939="YES"),1,0))</f>
        <v/>
      </c>
      <c r="AE934" s="19" t="str">
        <f>IF($B934=1,"",IF(AND(TrackingWorksheet!$S939&gt;$BE$3,TrackingWorksheet!$T939=Lists!$P$4),1, 0)*D934)</f>
        <v/>
      </c>
      <c r="AF934" s="19" t="str">
        <f>IF($B934=1,"",IF(AND(TrackingWorksheet!$U939&gt;$BE$3,TrackingWorksheet!$V939=Lists!$P$4),1, 0)*D934)</f>
        <v/>
      </c>
      <c r="AG934" s="19" t="str">
        <f>IF($B934=1,"",IF(AND(TrackingWorksheet!$W939&gt;$BE$3,TrackingWorksheet!$X939=Lists!$P$4),1, 0)*D934)</f>
        <v/>
      </c>
      <c r="AH934" s="19" t="str">
        <f>IF($B934=1,"",IF(AND(TrackingWorksheet!$Y939&gt;$BE$3,TrackingWorksheet!$Z939=Lists!$P$4),1, 0)*D934)</f>
        <v/>
      </c>
      <c r="AI934" s="19" t="str">
        <f>IF($B934=1,"",IF(AND(TrackingWorksheet!$AA939&gt;$BE$3,TrackingWorksheet!$AB939=Lists!$P$4),1, 0)*D934)</f>
        <v/>
      </c>
      <c r="AJ934" s="19" t="str">
        <f>IF($B934=1,"",IF(AND(TrackingWorksheet!$S939&gt;$BE$3,TrackingWorksheet!$T939=Lists!$P$5),1, 0)*D934)</f>
        <v/>
      </c>
      <c r="AK934" s="19" t="str">
        <f>IF($B934=1,"",IF(AND(TrackingWorksheet!$U939&gt;$BE$3,TrackingWorksheet!$V939=Lists!$P$5),1, 0)*D934)</f>
        <v/>
      </c>
      <c r="AL934" s="19" t="str">
        <f>IF($B934=1,"",IF(AND(TrackingWorksheet!$W939&gt;$BE$3,TrackingWorksheet!$X939=Lists!$P$5),1, 0)*D934)</f>
        <v/>
      </c>
      <c r="AM934" s="19" t="str">
        <f>IF($B934=1,"",IF(AND(TrackingWorksheet!$Y939&gt;$BE$3,TrackingWorksheet!$Z939=Lists!$P$5),1, 0)*D934)</f>
        <v/>
      </c>
      <c r="AN934" s="19" t="str">
        <f>IF($B934=1,"",IF(AND(TrackingWorksheet!$AA939&gt;$BE$3,TrackingWorksheet!$AB939=Lists!$P$5),1, 0)*D934)</f>
        <v/>
      </c>
      <c r="AO934" s="19" t="str">
        <f>IF($B934=1,"",IF(AND(TrackingWorksheet!$S939&gt;$BE$3,TrackingWorksheet!$T939=Lists!$P$6),1, 0)*D934)</f>
        <v/>
      </c>
      <c r="AP934" s="19" t="str">
        <f>IF($B934=1,"",IF(AND(TrackingWorksheet!$U939&gt;$BE$3,TrackingWorksheet!$V939=Lists!$P$6),1, 0)*D934)</f>
        <v/>
      </c>
      <c r="AQ934" s="19" t="str">
        <f>IF($B934=1,"",IF(AND(TrackingWorksheet!$W939&gt;$BE$3,TrackingWorksheet!$X939=Lists!$P$6),1, 0)*D934)</f>
        <v/>
      </c>
      <c r="AR934" s="19" t="str">
        <f>IF($B934=1,"",IF(AND(TrackingWorksheet!$Y939&gt;$BE$3,TrackingWorksheet!$Z939=Lists!$P$6),1, 0)*D934)</f>
        <v/>
      </c>
      <c r="AS934" s="19" t="str">
        <f>IF($B934=1,"",IF(AND(TrackingWorksheet!$AA939&gt;$BE$3,TrackingWorksheet!$AB939=Lists!$P$6),1, 0)*D934)</f>
        <v/>
      </c>
      <c r="AT934" s="19">
        <f t="shared" si="209"/>
        <v>0</v>
      </c>
      <c r="AU934" s="19" t="str">
        <f>IF(B934=1,"",IF(AND(TrackingWorksheet!K939="",TrackingWorksheet!M939="", TrackingWorksheet!N939="", TrackingWorksheet!S939="", TrackingWorksheet!V939="", TrackingWorksheet!W939="", TrackingWorksheet!Y939="", TrackingWorksheet!AA939="", V934=1),1,0)*D934)</f>
        <v/>
      </c>
      <c r="AV934" s="19" t="str">
        <f>IF(B934=1,"",IF(D934*AND(TrackingWorksheet!U939&gt;Calculations!$BE$3,TrackingWorksheet!K939="YES"),1,0))</f>
        <v/>
      </c>
      <c r="AW934" s="19" t="str">
        <f>IF(B934=1,"",IF(D934*AND(TrackingWorksheet!W939&gt;Calculations!$BE$3,TrackingWorksheet!K939="YES"),1,0))</f>
        <v/>
      </c>
      <c r="AX934" s="19">
        <f t="shared" si="210"/>
        <v>0</v>
      </c>
      <c r="AY934" s="19">
        <f t="shared" si="206"/>
        <v>0</v>
      </c>
      <c r="AZ934" s="27" t="str">
        <f>IF(B934=1,"",IF(TrackingWorksheet!Q939="","",TrackingWorksheet!Q939))</f>
        <v/>
      </c>
      <c r="BB934" s="4"/>
      <c r="BC934" s="4"/>
      <c r="BD934" s="4"/>
      <c r="BE934" s="4"/>
      <c r="BF934" s="4"/>
      <c r="BG934" s="4" t="str">
        <f>IF(B934=1,"",IF(AND(N934=1,TrackingWorksheet!$I939+14&lt;=WeeklySummary!$C$7),1,0))</f>
        <v/>
      </c>
      <c r="BH934" s="4" t="str">
        <f>IF(B934=1,"",IF(AND(R934=1,TrackingWorksheet!$I939+14&lt;=WeeklySummary!$C$7),1,0))</f>
        <v/>
      </c>
      <c r="BI934" s="4" t="str">
        <f>IF(B934=1,"",IF(AND(J934=1,TrackingWorksheet!$G939+14&lt;=WeeklySummary!$C$7),1,0))</f>
        <v/>
      </c>
      <c r="BJ934" s="4" t="str">
        <f>IF(B934=1,"",IF(AND(T934=1,TrackingWorksheet!$I939+14&lt;=WeeklySummary!$C$7),1,0))</f>
        <v/>
      </c>
      <c r="BK934" s="4" t="str">
        <f>IF(B934=1,"",IF(AND(T934=1,TrackingWorksheet!$G939+14&lt;=WeeklySummary!$C$7),1,0))</f>
        <v/>
      </c>
      <c r="BL934" s="4">
        <f t="shared" si="219"/>
        <v>0</v>
      </c>
    </row>
    <row r="935" spans="2:64" x14ac:dyDescent="0.25">
      <c r="B935" s="27">
        <f>IF(AND(ISBLANK(TrackingWorksheet!B940),ISBLANK(TrackingWorksheet!C940),ISBLANK(TrackingWorksheet!G940),ISBLANK(TrackingWorksheet!H940),
ISBLANK(TrackingWorksheet!I940),ISBLANK(TrackingWorksheet!J940),ISBLANK(TrackingWorksheet!M940),
ISBLANK(TrackingWorksheet!N942)),1,0)</f>
        <v>1</v>
      </c>
      <c r="C935" s="12" t="str">
        <f>IF(B935=1,"",TrackingWorksheet!F940)</f>
        <v/>
      </c>
      <c r="D935" s="20" t="str">
        <f>IF(B935=1,"",IF(AND(TrackingWorksheet!B940&lt;&gt;"",TrackingWorksheet!B940&lt;=WeeklySummary!$C$7,OR(TrackingWorksheet!C940="",TrackingWorksheet!C940&gt;=WeeklySummary!$C$6)),1,0))</f>
        <v/>
      </c>
      <c r="E935" s="10" t="str">
        <f>IF(B935=1,"",IF(AND(TrackingWorksheet!G940 &lt;&gt;"",TrackingWorksheet!G940&lt;=WeeklySummary!$C$7, TrackingWorksheet!H940=Lists!$D$4), "Y", "N"))</f>
        <v/>
      </c>
      <c r="F935" s="10" t="str">
        <f>IF(B935=1,"",IF(AND(TrackingWorksheet!I940 &lt;&gt;"", TrackingWorksheet!I940&lt;=WeeklySummary!$C$7, TrackingWorksheet!J940=Lists!$D$4), "Y", "N"))</f>
        <v/>
      </c>
      <c r="G935" s="10" t="str">
        <f>IF(B935=1,"",IF(AND(TrackingWorksheet!G940 &lt;&gt;"",TrackingWorksheet!G940&lt;=WeeklySummary!$C$7, TrackingWorksheet!H940=Lists!$D$5), "Y", "N"))</f>
        <v/>
      </c>
      <c r="H935" s="10" t="str">
        <f>IF(B935=1,"",IF(AND(TrackingWorksheet!I940 &lt;&gt;"", TrackingWorksheet!I940&lt;=WeeklySummary!$C$7, TrackingWorksheet!J940=Lists!$D$5), "Y", "N"))</f>
        <v/>
      </c>
      <c r="I935" s="20" t="str">
        <f>IF(B935=1,"",IF(AND(TrackingWorksheet!G940 &lt;&gt;"", TrackingWorksheet!G940&lt;=WeeklySummary!$C$7, TrackingWorksheet!H940=Lists!$D$6), 1, 0))</f>
        <v/>
      </c>
      <c r="J935" s="20" t="str">
        <f t="shared" si="211"/>
        <v/>
      </c>
      <c r="K935" s="10" t="str">
        <f>IF(B935=1,"",IF(AND(TrackingWorksheet!I940&lt;=WeeklySummary!$C$7,TrackingWorksheet!K940="YES"),0,IF(AND(AND(OR(E935="Y",F935="Y"),E935&lt;&gt;F935),G935&lt;&gt;"Y", H935&lt;&gt;"Y"), 1, 0)))</f>
        <v/>
      </c>
      <c r="L935" s="20" t="str">
        <f t="shared" si="212"/>
        <v/>
      </c>
      <c r="M935" s="10" t="str">
        <f t="shared" si="213"/>
        <v/>
      </c>
      <c r="N935" s="20" t="str">
        <f t="shared" si="214"/>
        <v/>
      </c>
      <c r="O935" s="10" t="str">
        <f>IF(B935=1,"",IF(AND(TrackingWorksheet!I940&lt;=WeeklySummary!$C$7,TrackingWorksheet!K940="YES"),0,IF(AND(AND(OR(G935="Y",H935="Y"),G935&lt;&gt;H935),E935&lt;&gt;"Y", F935&lt;&gt;"Y"), 1, 0)))</f>
        <v/>
      </c>
      <c r="P935" s="20" t="str">
        <f t="shared" si="215"/>
        <v/>
      </c>
      <c r="Q935" s="10" t="str">
        <f t="shared" si="216"/>
        <v/>
      </c>
      <c r="R935" s="10" t="str">
        <f t="shared" si="217"/>
        <v/>
      </c>
      <c r="S935" s="10" t="str">
        <f>IF(B935=1,"",IF(AND(OR(AND(TrackingWorksheet!H940=Lists!$D$7,TrackingWorksheet!H940=TrackingWorksheet!J940),TrackingWorksheet!H940&lt;&gt;TrackingWorksheet!J940),TrackingWorksheet!K940="YES",TrackingWorksheet!H940&lt;&gt;Lists!$D$6,TrackingWorksheet!G940&lt;=WeeklySummary!$C$7,TrackingWorksheet!I940&lt;=WeeklySummary!$C$7),1,0))</f>
        <v/>
      </c>
      <c r="T935" s="10" t="str">
        <f t="shared" si="218"/>
        <v/>
      </c>
      <c r="U935" s="10" t="str">
        <f>IF($B935=1,"",IF(TrackingWorksheet!$K940="YES",1, 0)*D935)</f>
        <v/>
      </c>
      <c r="V935" s="20">
        <f t="shared" si="207"/>
        <v>0</v>
      </c>
      <c r="W935" s="20">
        <f t="shared" si="208"/>
        <v>0</v>
      </c>
      <c r="X935" s="10" t="str">
        <f>IF($B935=1,"",IF(AND(TrackingWorksheet!$L940&lt;&gt;"", TrackingWorksheet!$L940&gt;=WeeklySummary!$C$6,TrackingWorksheet!$L940&lt;=WeeklySummary!$C$7,OR(TrackingWorksheet!$H940=Lists!$D$4,TrackingWorksheet!$J940=Lists!$D$4)), 1, 0))</f>
        <v/>
      </c>
      <c r="Y935" s="10" t="str">
        <f>IF($B935=1,"",IF(AND(TrackingWorksheet!$L940&lt;&gt;"", TrackingWorksheet!$L940&gt;=WeeklySummary!$C$6,TrackingWorksheet!$L940&lt;=WeeklySummary!$C$7,OR(TrackingWorksheet!$H940=Lists!$D$5,TrackingWorksheet!$J940=Lists!$D$5)), 1, 0))</f>
        <v/>
      </c>
      <c r="Z935" s="10" t="str">
        <f>IF($B935=1,"",IF(AND(TrackingWorksheet!$L940&lt;&gt;"", TrackingWorksheet!$L940&gt;=WeeklySummary!$C$6,TrackingWorksheet!$L940&lt;=WeeklySummary!$C$7,OR(TrackingWorksheet!$H940=Lists!$D$6,TrackingWorksheet!$J940=Lists!$D$6)), 1, 0))</f>
        <v/>
      </c>
      <c r="AA935" s="19" t="str">
        <f>IF(B935=1,"",IF(AND(TrackingWorksheet!M940&lt;&gt;"",TrackingWorksheet!M940&lt;=WeeklySummary!$C$7),1,0)*D935)</f>
        <v/>
      </c>
      <c r="AB935" s="19" t="str">
        <f>IF(B935=1,"",IF(AND(TrackingWorksheet!N940&lt;&gt;"",TrackingWorksheet!N940&lt;=WeeklySummary!$C$7),1,0)*D935)</f>
        <v/>
      </c>
      <c r="AC935" s="19" t="str">
        <f>IF(B935=1,"",TrackingWorksheet!T940)</f>
        <v/>
      </c>
      <c r="AD935" s="19" t="str">
        <f>IF(B935=1,"",IF(D935*AND(TrackingWorksheet!S940&gt;=Calculations!$BD$3,TrackingWorksheet!U940="",TrackingWorksheet!K940="YES"),1,0))</f>
        <v/>
      </c>
      <c r="AE935" s="19" t="str">
        <f>IF($B935=1,"",IF(AND(TrackingWorksheet!$S940&gt;$BE$3,TrackingWorksheet!$T940=Lists!$P$4),1, 0)*D935)</f>
        <v/>
      </c>
      <c r="AF935" s="19" t="str">
        <f>IF($B935=1,"",IF(AND(TrackingWorksheet!$U940&gt;$BE$3,TrackingWorksheet!$V940=Lists!$P$4),1, 0)*D935)</f>
        <v/>
      </c>
      <c r="AG935" s="19" t="str">
        <f>IF($B935=1,"",IF(AND(TrackingWorksheet!$W940&gt;$BE$3,TrackingWorksheet!$X940=Lists!$P$4),1, 0)*D935)</f>
        <v/>
      </c>
      <c r="AH935" s="19" t="str">
        <f>IF($B935=1,"",IF(AND(TrackingWorksheet!$Y940&gt;$BE$3,TrackingWorksheet!$Z940=Lists!$P$4),1, 0)*D935)</f>
        <v/>
      </c>
      <c r="AI935" s="19" t="str">
        <f>IF($B935=1,"",IF(AND(TrackingWorksheet!$AA940&gt;$BE$3,TrackingWorksheet!$AB940=Lists!$P$4),1, 0)*D935)</f>
        <v/>
      </c>
      <c r="AJ935" s="19" t="str">
        <f>IF($B935=1,"",IF(AND(TrackingWorksheet!$S940&gt;$BE$3,TrackingWorksheet!$T940=Lists!$P$5),1, 0)*D935)</f>
        <v/>
      </c>
      <c r="AK935" s="19" t="str">
        <f>IF($B935=1,"",IF(AND(TrackingWorksheet!$U940&gt;$BE$3,TrackingWorksheet!$V940=Lists!$P$5),1, 0)*D935)</f>
        <v/>
      </c>
      <c r="AL935" s="19" t="str">
        <f>IF($B935=1,"",IF(AND(TrackingWorksheet!$W940&gt;$BE$3,TrackingWorksheet!$X940=Lists!$P$5),1, 0)*D935)</f>
        <v/>
      </c>
      <c r="AM935" s="19" t="str">
        <f>IF($B935=1,"",IF(AND(TrackingWorksheet!$Y940&gt;$BE$3,TrackingWorksheet!$Z940=Lists!$P$5),1, 0)*D935)</f>
        <v/>
      </c>
      <c r="AN935" s="19" t="str">
        <f>IF($B935=1,"",IF(AND(TrackingWorksheet!$AA940&gt;$BE$3,TrackingWorksheet!$AB940=Lists!$P$5),1, 0)*D935)</f>
        <v/>
      </c>
      <c r="AO935" s="19" t="str">
        <f>IF($B935=1,"",IF(AND(TrackingWorksheet!$S940&gt;$BE$3,TrackingWorksheet!$T940=Lists!$P$6),1, 0)*D935)</f>
        <v/>
      </c>
      <c r="AP935" s="19" t="str">
        <f>IF($B935=1,"",IF(AND(TrackingWorksheet!$U940&gt;$BE$3,TrackingWorksheet!$V940=Lists!$P$6),1, 0)*D935)</f>
        <v/>
      </c>
      <c r="AQ935" s="19" t="str">
        <f>IF($B935=1,"",IF(AND(TrackingWorksheet!$W940&gt;$BE$3,TrackingWorksheet!$X940=Lists!$P$6),1, 0)*D935)</f>
        <v/>
      </c>
      <c r="AR935" s="19" t="str">
        <f>IF($B935=1,"",IF(AND(TrackingWorksheet!$Y940&gt;$BE$3,TrackingWorksheet!$Z940=Lists!$P$6),1, 0)*D935)</f>
        <v/>
      </c>
      <c r="AS935" s="19" t="str">
        <f>IF($B935=1,"",IF(AND(TrackingWorksheet!$AA940&gt;$BE$3,TrackingWorksheet!$AB940=Lists!$P$6),1, 0)*D935)</f>
        <v/>
      </c>
      <c r="AT935" s="19">
        <f t="shared" si="209"/>
        <v>0</v>
      </c>
      <c r="AU935" s="19" t="str">
        <f>IF(B935=1,"",IF(AND(TrackingWorksheet!K940="",TrackingWorksheet!M940="", TrackingWorksheet!N940="", TrackingWorksheet!S940="", TrackingWorksheet!V940="", TrackingWorksheet!W940="", TrackingWorksheet!Y940="", TrackingWorksheet!AA940="", V935=1),1,0)*D935)</f>
        <v/>
      </c>
      <c r="AV935" s="19" t="str">
        <f>IF(B935=1,"",IF(D935*AND(TrackingWorksheet!U940&gt;Calculations!$BE$3,TrackingWorksheet!K940="YES"),1,0))</f>
        <v/>
      </c>
      <c r="AW935" s="19" t="str">
        <f>IF(B935=1,"",IF(D935*AND(TrackingWorksheet!W940&gt;Calculations!$BE$3,TrackingWorksheet!K940="YES"),1,0))</f>
        <v/>
      </c>
      <c r="AX935" s="19">
        <f t="shared" si="210"/>
        <v>0</v>
      </c>
      <c r="AY935" s="19">
        <f t="shared" si="206"/>
        <v>0</v>
      </c>
      <c r="AZ935" s="27" t="str">
        <f>IF(B935=1,"",IF(TrackingWorksheet!Q940="","",TrackingWorksheet!Q940))</f>
        <v/>
      </c>
      <c r="BB935" s="4"/>
      <c r="BC935" s="4"/>
      <c r="BD935" s="4"/>
      <c r="BE935" s="4"/>
      <c r="BF935" s="4"/>
      <c r="BG935" s="4" t="str">
        <f>IF(B935=1,"",IF(AND(N935=1,TrackingWorksheet!$I940+14&lt;=WeeklySummary!$C$7),1,0))</f>
        <v/>
      </c>
      <c r="BH935" s="4" t="str">
        <f>IF(B935=1,"",IF(AND(R935=1,TrackingWorksheet!$I940+14&lt;=WeeklySummary!$C$7),1,0))</f>
        <v/>
      </c>
      <c r="BI935" s="4" t="str">
        <f>IF(B935=1,"",IF(AND(J935=1,TrackingWorksheet!$G940+14&lt;=WeeklySummary!$C$7),1,0))</f>
        <v/>
      </c>
      <c r="BJ935" s="4" t="str">
        <f>IF(B935=1,"",IF(AND(T935=1,TrackingWorksheet!$I940+14&lt;=WeeklySummary!$C$7),1,0))</f>
        <v/>
      </c>
      <c r="BK935" s="4" t="str">
        <f>IF(B935=1,"",IF(AND(T935=1,TrackingWorksheet!$G940+14&lt;=WeeklySummary!$C$7),1,0))</f>
        <v/>
      </c>
      <c r="BL935" s="4">
        <f t="shared" si="219"/>
        <v>0</v>
      </c>
    </row>
    <row r="936" spans="2:64" x14ac:dyDescent="0.25">
      <c r="B936" s="27">
        <f>IF(AND(ISBLANK(TrackingWorksheet!B941),ISBLANK(TrackingWorksheet!C941),ISBLANK(TrackingWorksheet!G941),ISBLANK(TrackingWorksheet!H941),
ISBLANK(TrackingWorksheet!I941),ISBLANK(TrackingWorksheet!J941),ISBLANK(TrackingWorksheet!M941),
ISBLANK(TrackingWorksheet!N943)),1,0)</f>
        <v>1</v>
      </c>
      <c r="C936" s="12" t="str">
        <f>IF(B936=1,"",TrackingWorksheet!F941)</f>
        <v/>
      </c>
      <c r="D936" s="20" t="str">
        <f>IF(B936=1,"",IF(AND(TrackingWorksheet!B941&lt;&gt;"",TrackingWorksheet!B941&lt;=WeeklySummary!$C$7,OR(TrackingWorksheet!C941="",TrackingWorksheet!C941&gt;=WeeklySummary!$C$6)),1,0))</f>
        <v/>
      </c>
      <c r="E936" s="10" t="str">
        <f>IF(B936=1,"",IF(AND(TrackingWorksheet!G941 &lt;&gt;"",TrackingWorksheet!G941&lt;=WeeklySummary!$C$7, TrackingWorksheet!H941=Lists!$D$4), "Y", "N"))</f>
        <v/>
      </c>
      <c r="F936" s="10" t="str">
        <f>IF(B936=1,"",IF(AND(TrackingWorksheet!I941 &lt;&gt;"", TrackingWorksheet!I941&lt;=WeeklySummary!$C$7, TrackingWorksheet!J941=Lists!$D$4), "Y", "N"))</f>
        <v/>
      </c>
      <c r="G936" s="10" t="str">
        <f>IF(B936=1,"",IF(AND(TrackingWorksheet!G941 &lt;&gt;"",TrackingWorksheet!G941&lt;=WeeklySummary!$C$7, TrackingWorksheet!H941=Lists!$D$5), "Y", "N"))</f>
        <v/>
      </c>
      <c r="H936" s="10" t="str">
        <f>IF(B936=1,"",IF(AND(TrackingWorksheet!I941 &lt;&gt;"", TrackingWorksheet!I941&lt;=WeeklySummary!$C$7, TrackingWorksheet!J941=Lists!$D$5), "Y", "N"))</f>
        <v/>
      </c>
      <c r="I936" s="20" t="str">
        <f>IF(B936=1,"",IF(AND(TrackingWorksheet!G941 &lt;&gt;"", TrackingWorksheet!G941&lt;=WeeklySummary!$C$7, TrackingWorksheet!H941=Lists!$D$6), 1, 0))</f>
        <v/>
      </c>
      <c r="J936" s="20" t="str">
        <f t="shared" si="211"/>
        <v/>
      </c>
      <c r="K936" s="10" t="str">
        <f>IF(B936=1,"",IF(AND(TrackingWorksheet!I941&lt;=WeeklySummary!$C$7,TrackingWorksheet!K941="YES"),0,IF(AND(AND(OR(E936="Y",F936="Y"),E936&lt;&gt;F936),G936&lt;&gt;"Y", H936&lt;&gt;"Y"), 1, 0)))</f>
        <v/>
      </c>
      <c r="L936" s="20" t="str">
        <f t="shared" si="212"/>
        <v/>
      </c>
      <c r="M936" s="10" t="str">
        <f t="shared" si="213"/>
        <v/>
      </c>
      <c r="N936" s="20" t="str">
        <f t="shared" si="214"/>
        <v/>
      </c>
      <c r="O936" s="10" t="str">
        <f>IF(B936=1,"",IF(AND(TrackingWorksheet!I941&lt;=WeeklySummary!$C$7,TrackingWorksheet!K941="YES"),0,IF(AND(AND(OR(G936="Y",H936="Y"),G936&lt;&gt;H936),E936&lt;&gt;"Y", F936&lt;&gt;"Y"), 1, 0)))</f>
        <v/>
      </c>
      <c r="P936" s="20" t="str">
        <f t="shared" si="215"/>
        <v/>
      </c>
      <c r="Q936" s="10" t="str">
        <f t="shared" si="216"/>
        <v/>
      </c>
      <c r="R936" s="10" t="str">
        <f t="shared" si="217"/>
        <v/>
      </c>
      <c r="S936" s="10" t="str">
        <f>IF(B936=1,"",IF(AND(OR(AND(TrackingWorksheet!H941=Lists!$D$7,TrackingWorksheet!H941=TrackingWorksheet!J941),TrackingWorksheet!H941&lt;&gt;TrackingWorksheet!J941),TrackingWorksheet!K941="YES",TrackingWorksheet!H941&lt;&gt;Lists!$D$6,TrackingWorksheet!G941&lt;=WeeklySummary!$C$7,TrackingWorksheet!I941&lt;=WeeklySummary!$C$7),1,0))</f>
        <v/>
      </c>
      <c r="T936" s="10" t="str">
        <f t="shared" si="218"/>
        <v/>
      </c>
      <c r="U936" s="10" t="str">
        <f>IF($B936=1,"",IF(TrackingWorksheet!$K941="YES",1, 0)*D936)</f>
        <v/>
      </c>
      <c r="V936" s="20">
        <f t="shared" si="207"/>
        <v>0</v>
      </c>
      <c r="W936" s="20">
        <f t="shared" si="208"/>
        <v>0</v>
      </c>
      <c r="X936" s="10" t="str">
        <f>IF($B936=1,"",IF(AND(TrackingWorksheet!$L941&lt;&gt;"", TrackingWorksheet!$L941&gt;=WeeklySummary!$C$6,TrackingWorksheet!$L941&lt;=WeeklySummary!$C$7,OR(TrackingWorksheet!$H941=Lists!$D$4,TrackingWorksheet!$J941=Lists!$D$4)), 1, 0))</f>
        <v/>
      </c>
      <c r="Y936" s="10" t="str">
        <f>IF($B936=1,"",IF(AND(TrackingWorksheet!$L941&lt;&gt;"", TrackingWorksheet!$L941&gt;=WeeklySummary!$C$6,TrackingWorksheet!$L941&lt;=WeeklySummary!$C$7,OR(TrackingWorksheet!$H941=Lists!$D$5,TrackingWorksheet!$J941=Lists!$D$5)), 1, 0))</f>
        <v/>
      </c>
      <c r="Z936" s="10" t="str">
        <f>IF($B936=1,"",IF(AND(TrackingWorksheet!$L941&lt;&gt;"", TrackingWorksheet!$L941&gt;=WeeklySummary!$C$6,TrackingWorksheet!$L941&lt;=WeeklySummary!$C$7,OR(TrackingWorksheet!$H941=Lists!$D$6,TrackingWorksheet!$J941=Lists!$D$6)), 1, 0))</f>
        <v/>
      </c>
      <c r="AA936" s="19" t="str">
        <f>IF(B936=1,"",IF(AND(TrackingWorksheet!M941&lt;&gt;"",TrackingWorksheet!M941&lt;=WeeklySummary!$C$7),1,0)*D936)</f>
        <v/>
      </c>
      <c r="AB936" s="19" t="str">
        <f>IF(B936=1,"",IF(AND(TrackingWorksheet!N941&lt;&gt;"",TrackingWorksheet!N941&lt;=WeeklySummary!$C$7),1,0)*D936)</f>
        <v/>
      </c>
      <c r="AC936" s="19" t="str">
        <f>IF(B936=1,"",TrackingWorksheet!T941)</f>
        <v/>
      </c>
      <c r="AD936" s="19" t="str">
        <f>IF(B936=1,"",IF(D936*AND(TrackingWorksheet!S941&gt;=Calculations!$BD$3,TrackingWorksheet!U941="",TrackingWorksheet!K941="YES"),1,0))</f>
        <v/>
      </c>
      <c r="AE936" s="19" t="str">
        <f>IF($B936=1,"",IF(AND(TrackingWorksheet!$S941&gt;$BE$3,TrackingWorksheet!$T941=Lists!$P$4),1, 0)*D936)</f>
        <v/>
      </c>
      <c r="AF936" s="19" t="str">
        <f>IF($B936=1,"",IF(AND(TrackingWorksheet!$U941&gt;$BE$3,TrackingWorksheet!$V941=Lists!$P$4),1, 0)*D936)</f>
        <v/>
      </c>
      <c r="AG936" s="19" t="str">
        <f>IF($B936=1,"",IF(AND(TrackingWorksheet!$W941&gt;$BE$3,TrackingWorksheet!$X941=Lists!$P$4),1, 0)*D936)</f>
        <v/>
      </c>
      <c r="AH936" s="19" t="str">
        <f>IF($B936=1,"",IF(AND(TrackingWorksheet!$Y941&gt;$BE$3,TrackingWorksheet!$Z941=Lists!$P$4),1, 0)*D936)</f>
        <v/>
      </c>
      <c r="AI936" s="19" t="str">
        <f>IF($B936=1,"",IF(AND(TrackingWorksheet!$AA941&gt;$BE$3,TrackingWorksheet!$AB941=Lists!$P$4),1, 0)*D936)</f>
        <v/>
      </c>
      <c r="AJ936" s="19" t="str">
        <f>IF($B936=1,"",IF(AND(TrackingWorksheet!$S941&gt;$BE$3,TrackingWorksheet!$T941=Lists!$P$5),1, 0)*D936)</f>
        <v/>
      </c>
      <c r="AK936" s="19" t="str">
        <f>IF($B936=1,"",IF(AND(TrackingWorksheet!$U941&gt;$BE$3,TrackingWorksheet!$V941=Lists!$P$5),1, 0)*D936)</f>
        <v/>
      </c>
      <c r="AL936" s="19" t="str">
        <f>IF($B936=1,"",IF(AND(TrackingWorksheet!$W941&gt;$BE$3,TrackingWorksheet!$X941=Lists!$P$5),1, 0)*D936)</f>
        <v/>
      </c>
      <c r="AM936" s="19" t="str">
        <f>IF($B936=1,"",IF(AND(TrackingWorksheet!$Y941&gt;$BE$3,TrackingWorksheet!$Z941=Lists!$P$5),1, 0)*D936)</f>
        <v/>
      </c>
      <c r="AN936" s="19" t="str">
        <f>IF($B936=1,"",IF(AND(TrackingWorksheet!$AA941&gt;$BE$3,TrackingWorksheet!$AB941=Lists!$P$5),1, 0)*D936)</f>
        <v/>
      </c>
      <c r="AO936" s="19" t="str">
        <f>IF($B936=1,"",IF(AND(TrackingWorksheet!$S941&gt;$BE$3,TrackingWorksheet!$T941=Lists!$P$6),1, 0)*D936)</f>
        <v/>
      </c>
      <c r="AP936" s="19" t="str">
        <f>IF($B936=1,"",IF(AND(TrackingWorksheet!$U941&gt;$BE$3,TrackingWorksheet!$V941=Lists!$P$6),1, 0)*D936)</f>
        <v/>
      </c>
      <c r="AQ936" s="19" t="str">
        <f>IF($B936=1,"",IF(AND(TrackingWorksheet!$W941&gt;$BE$3,TrackingWorksheet!$X941=Lists!$P$6),1, 0)*D936)</f>
        <v/>
      </c>
      <c r="AR936" s="19" t="str">
        <f>IF($B936=1,"",IF(AND(TrackingWorksheet!$Y941&gt;$BE$3,TrackingWorksheet!$Z941=Lists!$P$6),1, 0)*D936)</f>
        <v/>
      </c>
      <c r="AS936" s="19" t="str">
        <f>IF($B936=1,"",IF(AND(TrackingWorksheet!$AA941&gt;$BE$3,TrackingWorksheet!$AB941=Lists!$P$6),1, 0)*D936)</f>
        <v/>
      </c>
      <c r="AT936" s="19">
        <f t="shared" si="209"/>
        <v>0</v>
      </c>
      <c r="AU936" s="19" t="str">
        <f>IF(B936=1,"",IF(AND(TrackingWorksheet!K941="",TrackingWorksheet!M941="", TrackingWorksheet!N941="", TrackingWorksheet!S941="", TrackingWorksheet!V941="", TrackingWorksheet!W941="", TrackingWorksheet!Y941="", TrackingWorksheet!AA941="", V936=1),1,0)*D936)</f>
        <v/>
      </c>
      <c r="AV936" s="19" t="str">
        <f>IF(B936=1,"",IF(D936*AND(TrackingWorksheet!U941&gt;Calculations!$BE$3,TrackingWorksheet!K941="YES"),1,0))</f>
        <v/>
      </c>
      <c r="AW936" s="19" t="str">
        <f>IF(B936=1,"",IF(D936*AND(TrackingWorksheet!W941&gt;Calculations!$BE$3,TrackingWorksheet!K941="YES"),1,0))</f>
        <v/>
      </c>
      <c r="AX936" s="19">
        <f t="shared" si="210"/>
        <v>0</v>
      </c>
      <c r="AY936" s="19">
        <f t="shared" si="206"/>
        <v>0</v>
      </c>
      <c r="AZ936" s="27" t="str">
        <f>IF(B936=1,"",IF(TrackingWorksheet!Q941="","",TrackingWorksheet!Q941))</f>
        <v/>
      </c>
      <c r="BB936" s="4"/>
      <c r="BC936" s="4"/>
      <c r="BD936" s="4"/>
      <c r="BE936" s="4"/>
      <c r="BF936" s="4"/>
      <c r="BG936" s="4" t="str">
        <f>IF(B936=1,"",IF(AND(N936=1,TrackingWorksheet!$I941+14&lt;=WeeklySummary!$C$7),1,0))</f>
        <v/>
      </c>
      <c r="BH936" s="4" t="str">
        <f>IF(B936=1,"",IF(AND(R936=1,TrackingWorksheet!$I941+14&lt;=WeeklySummary!$C$7),1,0))</f>
        <v/>
      </c>
      <c r="BI936" s="4" t="str">
        <f>IF(B936=1,"",IF(AND(J936=1,TrackingWorksheet!$G941+14&lt;=WeeklySummary!$C$7),1,0))</f>
        <v/>
      </c>
      <c r="BJ936" s="4" t="str">
        <f>IF(B936=1,"",IF(AND(T936=1,TrackingWorksheet!$I941+14&lt;=WeeklySummary!$C$7),1,0))</f>
        <v/>
      </c>
      <c r="BK936" s="4" t="str">
        <f>IF(B936=1,"",IF(AND(T936=1,TrackingWorksheet!$G941+14&lt;=WeeklySummary!$C$7),1,0))</f>
        <v/>
      </c>
      <c r="BL936" s="4">
        <f t="shared" si="219"/>
        <v>0</v>
      </c>
    </row>
    <row r="937" spans="2:64" x14ac:dyDescent="0.25">
      <c r="B937" s="27">
        <f>IF(AND(ISBLANK(TrackingWorksheet!B942),ISBLANK(TrackingWorksheet!C942),ISBLANK(TrackingWorksheet!G942),ISBLANK(TrackingWorksheet!H942),
ISBLANK(TrackingWorksheet!I942),ISBLANK(TrackingWorksheet!J942),ISBLANK(TrackingWorksheet!M942),
ISBLANK(TrackingWorksheet!N944)),1,0)</f>
        <v>1</v>
      </c>
      <c r="C937" s="12" t="str">
        <f>IF(B937=1,"",TrackingWorksheet!F942)</f>
        <v/>
      </c>
      <c r="D937" s="20" t="str">
        <f>IF(B937=1,"",IF(AND(TrackingWorksheet!B942&lt;&gt;"",TrackingWorksheet!B942&lt;=WeeklySummary!$C$7,OR(TrackingWorksheet!C942="",TrackingWorksheet!C942&gt;=WeeklySummary!$C$6)),1,0))</f>
        <v/>
      </c>
      <c r="E937" s="10" t="str">
        <f>IF(B937=1,"",IF(AND(TrackingWorksheet!G942 &lt;&gt;"",TrackingWorksheet!G942&lt;=WeeklySummary!$C$7, TrackingWorksheet!H942=Lists!$D$4), "Y", "N"))</f>
        <v/>
      </c>
      <c r="F937" s="10" t="str">
        <f>IF(B937=1,"",IF(AND(TrackingWorksheet!I942 &lt;&gt;"", TrackingWorksheet!I942&lt;=WeeklySummary!$C$7, TrackingWorksheet!J942=Lists!$D$4), "Y", "N"))</f>
        <v/>
      </c>
      <c r="G937" s="10" t="str">
        <f>IF(B937=1,"",IF(AND(TrackingWorksheet!G942 &lt;&gt;"",TrackingWorksheet!G942&lt;=WeeklySummary!$C$7, TrackingWorksheet!H942=Lists!$D$5), "Y", "N"))</f>
        <v/>
      </c>
      <c r="H937" s="10" t="str">
        <f>IF(B937=1,"",IF(AND(TrackingWorksheet!I942 &lt;&gt;"", TrackingWorksheet!I942&lt;=WeeklySummary!$C$7, TrackingWorksheet!J942=Lists!$D$5), "Y", "N"))</f>
        <v/>
      </c>
      <c r="I937" s="20" t="str">
        <f>IF(B937=1,"",IF(AND(TrackingWorksheet!G942 &lt;&gt;"", TrackingWorksheet!G942&lt;=WeeklySummary!$C$7, TrackingWorksheet!H942=Lists!$D$6), 1, 0))</f>
        <v/>
      </c>
      <c r="J937" s="20" t="str">
        <f t="shared" si="211"/>
        <v/>
      </c>
      <c r="K937" s="10" t="str">
        <f>IF(B937=1,"",IF(AND(TrackingWorksheet!I942&lt;=WeeklySummary!$C$7,TrackingWorksheet!K942="YES"),0,IF(AND(AND(OR(E937="Y",F937="Y"),E937&lt;&gt;F937),G937&lt;&gt;"Y", H937&lt;&gt;"Y"), 1, 0)))</f>
        <v/>
      </c>
      <c r="L937" s="20" t="str">
        <f t="shared" si="212"/>
        <v/>
      </c>
      <c r="M937" s="10" t="str">
        <f t="shared" si="213"/>
        <v/>
      </c>
      <c r="N937" s="20" t="str">
        <f t="shared" si="214"/>
        <v/>
      </c>
      <c r="O937" s="10" t="str">
        <f>IF(B937=1,"",IF(AND(TrackingWorksheet!I942&lt;=WeeklySummary!$C$7,TrackingWorksheet!K942="YES"),0,IF(AND(AND(OR(G937="Y",H937="Y"),G937&lt;&gt;H937),E937&lt;&gt;"Y", F937&lt;&gt;"Y"), 1, 0)))</f>
        <v/>
      </c>
      <c r="P937" s="20" t="str">
        <f t="shared" si="215"/>
        <v/>
      </c>
      <c r="Q937" s="10" t="str">
        <f t="shared" si="216"/>
        <v/>
      </c>
      <c r="R937" s="10" t="str">
        <f t="shared" si="217"/>
        <v/>
      </c>
      <c r="S937" s="10" t="str">
        <f>IF(B937=1,"",IF(AND(OR(AND(TrackingWorksheet!H942=Lists!$D$7,TrackingWorksheet!H942=TrackingWorksheet!J942),TrackingWorksheet!H942&lt;&gt;TrackingWorksheet!J942),TrackingWorksheet!K942="YES",TrackingWorksheet!H942&lt;&gt;Lists!$D$6,TrackingWorksheet!G942&lt;=WeeklySummary!$C$7,TrackingWorksheet!I942&lt;=WeeklySummary!$C$7),1,0))</f>
        <v/>
      </c>
      <c r="T937" s="10" t="str">
        <f t="shared" si="218"/>
        <v/>
      </c>
      <c r="U937" s="10" t="str">
        <f>IF($B937=1,"",IF(TrackingWorksheet!$K942="YES",1, 0)*D937)</f>
        <v/>
      </c>
      <c r="V937" s="20">
        <f t="shared" si="207"/>
        <v>0</v>
      </c>
      <c r="W937" s="20">
        <f t="shared" si="208"/>
        <v>0</v>
      </c>
      <c r="X937" s="10" t="str">
        <f>IF($B937=1,"",IF(AND(TrackingWorksheet!$L942&lt;&gt;"", TrackingWorksheet!$L942&gt;=WeeklySummary!$C$6,TrackingWorksheet!$L942&lt;=WeeklySummary!$C$7,OR(TrackingWorksheet!$H942=Lists!$D$4,TrackingWorksheet!$J942=Lists!$D$4)), 1, 0))</f>
        <v/>
      </c>
      <c r="Y937" s="10" t="str">
        <f>IF($B937=1,"",IF(AND(TrackingWorksheet!$L942&lt;&gt;"", TrackingWorksheet!$L942&gt;=WeeklySummary!$C$6,TrackingWorksheet!$L942&lt;=WeeklySummary!$C$7,OR(TrackingWorksheet!$H942=Lists!$D$5,TrackingWorksheet!$J942=Lists!$D$5)), 1, 0))</f>
        <v/>
      </c>
      <c r="Z937" s="10" t="str">
        <f>IF($B937=1,"",IF(AND(TrackingWorksheet!$L942&lt;&gt;"", TrackingWorksheet!$L942&gt;=WeeklySummary!$C$6,TrackingWorksheet!$L942&lt;=WeeklySummary!$C$7,OR(TrackingWorksheet!$H942=Lists!$D$6,TrackingWorksheet!$J942=Lists!$D$6)), 1, 0))</f>
        <v/>
      </c>
      <c r="AA937" s="19" t="str">
        <f>IF(B937=1,"",IF(AND(TrackingWorksheet!M942&lt;&gt;"",TrackingWorksheet!M942&lt;=WeeklySummary!$C$7),1,0)*D937)</f>
        <v/>
      </c>
      <c r="AB937" s="19" t="str">
        <f>IF(B937=1,"",IF(AND(TrackingWorksheet!N942&lt;&gt;"",TrackingWorksheet!N942&lt;=WeeklySummary!$C$7),1,0)*D937)</f>
        <v/>
      </c>
      <c r="AC937" s="19" t="str">
        <f>IF(B937=1,"",TrackingWorksheet!T942)</f>
        <v/>
      </c>
      <c r="AD937" s="19" t="str">
        <f>IF(B937=1,"",IF(D937*AND(TrackingWorksheet!S942&gt;=Calculations!$BD$3,TrackingWorksheet!U942="",TrackingWorksheet!K942="YES"),1,0))</f>
        <v/>
      </c>
      <c r="AE937" s="19" t="str">
        <f>IF($B937=1,"",IF(AND(TrackingWorksheet!$S942&gt;$BE$3,TrackingWorksheet!$T942=Lists!$P$4),1, 0)*D937)</f>
        <v/>
      </c>
      <c r="AF937" s="19" t="str">
        <f>IF($B937=1,"",IF(AND(TrackingWorksheet!$U942&gt;$BE$3,TrackingWorksheet!$V942=Lists!$P$4),1, 0)*D937)</f>
        <v/>
      </c>
      <c r="AG937" s="19" t="str">
        <f>IF($B937=1,"",IF(AND(TrackingWorksheet!$W942&gt;$BE$3,TrackingWorksheet!$X942=Lists!$P$4),1, 0)*D937)</f>
        <v/>
      </c>
      <c r="AH937" s="19" t="str">
        <f>IF($B937=1,"",IF(AND(TrackingWorksheet!$Y942&gt;$BE$3,TrackingWorksheet!$Z942=Lists!$P$4),1, 0)*D937)</f>
        <v/>
      </c>
      <c r="AI937" s="19" t="str">
        <f>IF($B937=1,"",IF(AND(TrackingWorksheet!$AA942&gt;$BE$3,TrackingWorksheet!$AB942=Lists!$P$4),1, 0)*D937)</f>
        <v/>
      </c>
      <c r="AJ937" s="19" t="str">
        <f>IF($B937=1,"",IF(AND(TrackingWorksheet!$S942&gt;$BE$3,TrackingWorksheet!$T942=Lists!$P$5),1, 0)*D937)</f>
        <v/>
      </c>
      <c r="AK937" s="19" t="str">
        <f>IF($B937=1,"",IF(AND(TrackingWorksheet!$U942&gt;$BE$3,TrackingWorksheet!$V942=Lists!$P$5),1, 0)*D937)</f>
        <v/>
      </c>
      <c r="AL937" s="19" t="str">
        <f>IF($B937=1,"",IF(AND(TrackingWorksheet!$W942&gt;$BE$3,TrackingWorksheet!$X942=Lists!$P$5),1, 0)*D937)</f>
        <v/>
      </c>
      <c r="AM937" s="19" t="str">
        <f>IF($B937=1,"",IF(AND(TrackingWorksheet!$Y942&gt;$BE$3,TrackingWorksheet!$Z942=Lists!$P$5),1, 0)*D937)</f>
        <v/>
      </c>
      <c r="AN937" s="19" t="str">
        <f>IF($B937=1,"",IF(AND(TrackingWorksheet!$AA942&gt;$BE$3,TrackingWorksheet!$AB942=Lists!$P$5),1, 0)*D937)</f>
        <v/>
      </c>
      <c r="AO937" s="19" t="str">
        <f>IF($B937=1,"",IF(AND(TrackingWorksheet!$S942&gt;$BE$3,TrackingWorksheet!$T942=Lists!$P$6),1, 0)*D937)</f>
        <v/>
      </c>
      <c r="AP937" s="19" t="str">
        <f>IF($B937=1,"",IF(AND(TrackingWorksheet!$U942&gt;$BE$3,TrackingWorksheet!$V942=Lists!$P$6),1, 0)*D937)</f>
        <v/>
      </c>
      <c r="AQ937" s="19" t="str">
        <f>IF($B937=1,"",IF(AND(TrackingWorksheet!$W942&gt;$BE$3,TrackingWorksheet!$X942=Lists!$P$6),1, 0)*D937)</f>
        <v/>
      </c>
      <c r="AR937" s="19" t="str">
        <f>IF($B937=1,"",IF(AND(TrackingWorksheet!$Y942&gt;$BE$3,TrackingWorksheet!$Z942=Lists!$P$6),1, 0)*D937)</f>
        <v/>
      </c>
      <c r="AS937" s="19" t="str">
        <f>IF($B937=1,"",IF(AND(TrackingWorksheet!$AA942&gt;$BE$3,TrackingWorksheet!$AB942=Lists!$P$6),1, 0)*D937)</f>
        <v/>
      </c>
      <c r="AT937" s="19">
        <f t="shared" si="209"/>
        <v>0</v>
      </c>
      <c r="AU937" s="19" t="str">
        <f>IF(B937=1,"",IF(AND(TrackingWorksheet!K942="",TrackingWorksheet!M942="", TrackingWorksheet!N942="", TrackingWorksheet!S942="", TrackingWorksheet!V942="", TrackingWorksheet!W942="", TrackingWorksheet!Y942="", TrackingWorksheet!AA942="", V937=1),1,0)*D937)</f>
        <v/>
      </c>
      <c r="AV937" s="19" t="str">
        <f>IF(B937=1,"",IF(D937*AND(TrackingWorksheet!U942&gt;Calculations!$BE$3,TrackingWorksheet!K942="YES"),1,0))</f>
        <v/>
      </c>
      <c r="AW937" s="19" t="str">
        <f>IF(B937=1,"",IF(D937*AND(TrackingWorksheet!W942&gt;Calculations!$BE$3,TrackingWorksheet!K942="YES"),1,0))</f>
        <v/>
      </c>
      <c r="AX937" s="19">
        <f t="shared" si="210"/>
        <v>0</v>
      </c>
      <c r="AY937" s="19">
        <f t="shared" si="206"/>
        <v>0</v>
      </c>
      <c r="AZ937" s="27" t="str">
        <f>IF(B937=1,"",IF(TrackingWorksheet!Q942="","",TrackingWorksheet!Q942))</f>
        <v/>
      </c>
      <c r="BB937" s="4"/>
      <c r="BC937" s="4"/>
      <c r="BD937" s="4"/>
      <c r="BE937" s="4"/>
      <c r="BF937" s="4"/>
      <c r="BG937" s="4" t="str">
        <f>IF(B937=1,"",IF(AND(N937=1,TrackingWorksheet!$I942+14&lt;=WeeklySummary!$C$7),1,0))</f>
        <v/>
      </c>
      <c r="BH937" s="4" t="str">
        <f>IF(B937=1,"",IF(AND(R937=1,TrackingWorksheet!$I942+14&lt;=WeeklySummary!$C$7),1,0))</f>
        <v/>
      </c>
      <c r="BI937" s="4" t="str">
        <f>IF(B937=1,"",IF(AND(J937=1,TrackingWorksheet!$G942+14&lt;=WeeklySummary!$C$7),1,0))</f>
        <v/>
      </c>
      <c r="BJ937" s="4" t="str">
        <f>IF(B937=1,"",IF(AND(T937=1,TrackingWorksheet!$I942+14&lt;=WeeklySummary!$C$7),1,0))</f>
        <v/>
      </c>
      <c r="BK937" s="4" t="str">
        <f>IF(B937=1,"",IF(AND(T937=1,TrackingWorksheet!$G942+14&lt;=WeeklySummary!$C$7),1,0))</f>
        <v/>
      </c>
      <c r="BL937" s="4">
        <f t="shared" si="219"/>
        <v>0</v>
      </c>
    </row>
    <row r="938" spans="2:64" x14ac:dyDescent="0.25">
      <c r="B938" s="27">
        <f>IF(AND(ISBLANK(TrackingWorksheet!B943),ISBLANK(TrackingWorksheet!C943),ISBLANK(TrackingWorksheet!G943),ISBLANK(TrackingWorksheet!H943),
ISBLANK(TrackingWorksheet!I943),ISBLANK(TrackingWorksheet!J943),ISBLANK(TrackingWorksheet!M943),
ISBLANK(TrackingWorksheet!N945)),1,0)</f>
        <v>1</v>
      </c>
      <c r="C938" s="12" t="str">
        <f>IF(B938=1,"",TrackingWorksheet!F943)</f>
        <v/>
      </c>
      <c r="D938" s="20" t="str">
        <f>IF(B938=1,"",IF(AND(TrackingWorksheet!B943&lt;&gt;"",TrackingWorksheet!B943&lt;=WeeklySummary!$C$7,OR(TrackingWorksheet!C943="",TrackingWorksheet!C943&gt;=WeeklySummary!$C$6)),1,0))</f>
        <v/>
      </c>
      <c r="E938" s="10" t="str">
        <f>IF(B938=1,"",IF(AND(TrackingWorksheet!G943 &lt;&gt;"",TrackingWorksheet!G943&lt;=WeeklySummary!$C$7, TrackingWorksheet!H943=Lists!$D$4), "Y", "N"))</f>
        <v/>
      </c>
      <c r="F938" s="10" t="str">
        <f>IF(B938=1,"",IF(AND(TrackingWorksheet!I943 &lt;&gt;"", TrackingWorksheet!I943&lt;=WeeklySummary!$C$7, TrackingWorksheet!J943=Lists!$D$4), "Y", "N"))</f>
        <v/>
      </c>
      <c r="G938" s="10" t="str">
        <f>IF(B938=1,"",IF(AND(TrackingWorksheet!G943 &lt;&gt;"",TrackingWorksheet!G943&lt;=WeeklySummary!$C$7, TrackingWorksheet!H943=Lists!$D$5), "Y", "N"))</f>
        <v/>
      </c>
      <c r="H938" s="10" t="str">
        <f>IF(B938=1,"",IF(AND(TrackingWorksheet!I943 &lt;&gt;"", TrackingWorksheet!I943&lt;=WeeklySummary!$C$7, TrackingWorksheet!J943=Lists!$D$5), "Y", "N"))</f>
        <v/>
      </c>
      <c r="I938" s="20" t="str">
        <f>IF(B938=1,"",IF(AND(TrackingWorksheet!G943 &lt;&gt;"", TrackingWorksheet!G943&lt;=WeeklySummary!$C$7, TrackingWorksheet!H943=Lists!$D$6), 1, 0))</f>
        <v/>
      </c>
      <c r="J938" s="20" t="str">
        <f t="shared" si="211"/>
        <v/>
      </c>
      <c r="K938" s="10" t="str">
        <f>IF(B938=1,"",IF(AND(TrackingWorksheet!I943&lt;=WeeklySummary!$C$7,TrackingWorksheet!K943="YES"),0,IF(AND(AND(OR(E938="Y",F938="Y"),E938&lt;&gt;F938),G938&lt;&gt;"Y", H938&lt;&gt;"Y"), 1, 0)))</f>
        <v/>
      </c>
      <c r="L938" s="20" t="str">
        <f t="shared" si="212"/>
        <v/>
      </c>
      <c r="M938" s="10" t="str">
        <f t="shared" si="213"/>
        <v/>
      </c>
      <c r="N938" s="20" t="str">
        <f t="shared" si="214"/>
        <v/>
      </c>
      <c r="O938" s="10" t="str">
        <f>IF(B938=1,"",IF(AND(TrackingWorksheet!I943&lt;=WeeklySummary!$C$7,TrackingWorksheet!K943="YES"),0,IF(AND(AND(OR(G938="Y",H938="Y"),G938&lt;&gt;H938),E938&lt;&gt;"Y", F938&lt;&gt;"Y"), 1, 0)))</f>
        <v/>
      </c>
      <c r="P938" s="20" t="str">
        <f t="shared" si="215"/>
        <v/>
      </c>
      <c r="Q938" s="10" t="str">
        <f t="shared" si="216"/>
        <v/>
      </c>
      <c r="R938" s="10" t="str">
        <f t="shared" si="217"/>
        <v/>
      </c>
      <c r="S938" s="10" t="str">
        <f>IF(B938=1,"",IF(AND(OR(AND(TrackingWorksheet!H943=Lists!$D$7,TrackingWorksheet!H943=TrackingWorksheet!J943),TrackingWorksheet!H943&lt;&gt;TrackingWorksheet!J943),TrackingWorksheet!K943="YES",TrackingWorksheet!H943&lt;&gt;Lists!$D$6,TrackingWorksheet!G943&lt;=WeeklySummary!$C$7,TrackingWorksheet!I943&lt;=WeeklySummary!$C$7),1,0))</f>
        <v/>
      </c>
      <c r="T938" s="10" t="str">
        <f t="shared" si="218"/>
        <v/>
      </c>
      <c r="U938" s="10" t="str">
        <f>IF($B938=1,"",IF(TrackingWorksheet!$K943="YES",1, 0)*D938)</f>
        <v/>
      </c>
      <c r="V938" s="20">
        <f t="shared" si="207"/>
        <v>0</v>
      </c>
      <c r="W938" s="20">
        <f t="shared" si="208"/>
        <v>0</v>
      </c>
      <c r="X938" s="10" t="str">
        <f>IF($B938=1,"",IF(AND(TrackingWorksheet!$L943&lt;&gt;"", TrackingWorksheet!$L943&gt;=WeeklySummary!$C$6,TrackingWorksheet!$L943&lt;=WeeklySummary!$C$7,OR(TrackingWorksheet!$H943=Lists!$D$4,TrackingWorksheet!$J943=Lists!$D$4)), 1, 0))</f>
        <v/>
      </c>
      <c r="Y938" s="10" t="str">
        <f>IF($B938=1,"",IF(AND(TrackingWorksheet!$L943&lt;&gt;"", TrackingWorksheet!$L943&gt;=WeeklySummary!$C$6,TrackingWorksheet!$L943&lt;=WeeklySummary!$C$7,OR(TrackingWorksheet!$H943=Lists!$D$5,TrackingWorksheet!$J943=Lists!$D$5)), 1, 0))</f>
        <v/>
      </c>
      <c r="Z938" s="10" t="str">
        <f>IF($B938=1,"",IF(AND(TrackingWorksheet!$L943&lt;&gt;"", TrackingWorksheet!$L943&gt;=WeeklySummary!$C$6,TrackingWorksheet!$L943&lt;=WeeklySummary!$C$7,OR(TrackingWorksheet!$H943=Lists!$D$6,TrackingWorksheet!$J943=Lists!$D$6)), 1, 0))</f>
        <v/>
      </c>
      <c r="AA938" s="19" t="str">
        <f>IF(B938=1,"",IF(AND(TrackingWorksheet!M943&lt;&gt;"",TrackingWorksheet!M943&lt;=WeeklySummary!$C$7),1,0)*D938)</f>
        <v/>
      </c>
      <c r="AB938" s="19" t="str">
        <f>IF(B938=1,"",IF(AND(TrackingWorksheet!N943&lt;&gt;"",TrackingWorksheet!N943&lt;=WeeklySummary!$C$7),1,0)*D938)</f>
        <v/>
      </c>
      <c r="AC938" s="19" t="str">
        <f>IF(B938=1,"",TrackingWorksheet!T943)</f>
        <v/>
      </c>
      <c r="AD938" s="19" t="str">
        <f>IF(B938=1,"",IF(D938*AND(TrackingWorksheet!S943&gt;=Calculations!$BD$3,TrackingWorksheet!U943="",TrackingWorksheet!K943="YES"),1,0))</f>
        <v/>
      </c>
      <c r="AE938" s="19" t="str">
        <f>IF($B938=1,"",IF(AND(TrackingWorksheet!$S943&gt;$BE$3,TrackingWorksheet!$T943=Lists!$P$4),1, 0)*D938)</f>
        <v/>
      </c>
      <c r="AF938" s="19" t="str">
        <f>IF($B938=1,"",IF(AND(TrackingWorksheet!$U943&gt;$BE$3,TrackingWorksheet!$V943=Lists!$P$4),1, 0)*D938)</f>
        <v/>
      </c>
      <c r="AG938" s="19" t="str">
        <f>IF($B938=1,"",IF(AND(TrackingWorksheet!$W943&gt;$BE$3,TrackingWorksheet!$X943=Lists!$P$4),1, 0)*D938)</f>
        <v/>
      </c>
      <c r="AH938" s="19" t="str">
        <f>IF($B938=1,"",IF(AND(TrackingWorksheet!$Y943&gt;$BE$3,TrackingWorksheet!$Z943=Lists!$P$4),1, 0)*D938)</f>
        <v/>
      </c>
      <c r="AI938" s="19" t="str">
        <f>IF($B938=1,"",IF(AND(TrackingWorksheet!$AA943&gt;$BE$3,TrackingWorksheet!$AB943=Lists!$P$4),1, 0)*D938)</f>
        <v/>
      </c>
      <c r="AJ938" s="19" t="str">
        <f>IF($B938=1,"",IF(AND(TrackingWorksheet!$S943&gt;$BE$3,TrackingWorksheet!$T943=Lists!$P$5),1, 0)*D938)</f>
        <v/>
      </c>
      <c r="AK938" s="19" t="str">
        <f>IF($B938=1,"",IF(AND(TrackingWorksheet!$U943&gt;$BE$3,TrackingWorksheet!$V943=Lists!$P$5),1, 0)*D938)</f>
        <v/>
      </c>
      <c r="AL938" s="19" t="str">
        <f>IF($B938=1,"",IF(AND(TrackingWorksheet!$W943&gt;$BE$3,TrackingWorksheet!$X943=Lists!$P$5),1, 0)*D938)</f>
        <v/>
      </c>
      <c r="AM938" s="19" t="str">
        <f>IF($B938=1,"",IF(AND(TrackingWorksheet!$Y943&gt;$BE$3,TrackingWorksheet!$Z943=Lists!$P$5),1, 0)*D938)</f>
        <v/>
      </c>
      <c r="AN938" s="19" t="str">
        <f>IF($B938=1,"",IF(AND(TrackingWorksheet!$AA943&gt;$BE$3,TrackingWorksheet!$AB943=Lists!$P$5),1, 0)*D938)</f>
        <v/>
      </c>
      <c r="AO938" s="19" t="str">
        <f>IF($B938=1,"",IF(AND(TrackingWorksheet!$S943&gt;$BE$3,TrackingWorksheet!$T943=Lists!$P$6),1, 0)*D938)</f>
        <v/>
      </c>
      <c r="AP938" s="19" t="str">
        <f>IF($B938=1,"",IF(AND(TrackingWorksheet!$U943&gt;$BE$3,TrackingWorksheet!$V943=Lists!$P$6),1, 0)*D938)</f>
        <v/>
      </c>
      <c r="AQ938" s="19" t="str">
        <f>IF($B938=1,"",IF(AND(TrackingWorksheet!$W943&gt;$BE$3,TrackingWorksheet!$X943=Lists!$P$6),1, 0)*D938)</f>
        <v/>
      </c>
      <c r="AR938" s="19" t="str">
        <f>IF($B938=1,"",IF(AND(TrackingWorksheet!$Y943&gt;$BE$3,TrackingWorksheet!$Z943=Lists!$P$6),1, 0)*D938)</f>
        <v/>
      </c>
      <c r="AS938" s="19" t="str">
        <f>IF($B938=1,"",IF(AND(TrackingWorksheet!$AA943&gt;$BE$3,TrackingWorksheet!$AB943=Lists!$P$6),1, 0)*D938)</f>
        <v/>
      </c>
      <c r="AT938" s="19">
        <f t="shared" si="209"/>
        <v>0</v>
      </c>
      <c r="AU938" s="19" t="str">
        <f>IF(B938=1,"",IF(AND(TrackingWorksheet!K943="",TrackingWorksheet!M943="", TrackingWorksheet!N943="", TrackingWorksheet!S943="", TrackingWorksheet!V943="", TrackingWorksheet!W943="", TrackingWorksheet!Y943="", TrackingWorksheet!AA943="", V938=1),1,0)*D938)</f>
        <v/>
      </c>
      <c r="AV938" s="19" t="str">
        <f>IF(B938=1,"",IF(D938*AND(TrackingWorksheet!U943&gt;Calculations!$BE$3,TrackingWorksheet!K943="YES"),1,0))</f>
        <v/>
      </c>
      <c r="AW938" s="19" t="str">
        <f>IF(B938=1,"",IF(D938*AND(TrackingWorksheet!W943&gt;Calculations!$BE$3,TrackingWorksheet!K943="YES"),1,0))</f>
        <v/>
      </c>
      <c r="AX938" s="19">
        <f t="shared" si="210"/>
        <v>0</v>
      </c>
      <c r="AY938" s="19">
        <f t="shared" si="206"/>
        <v>0</v>
      </c>
      <c r="AZ938" s="27" t="str">
        <f>IF(B938=1,"",IF(TrackingWorksheet!Q943="","",TrackingWorksheet!Q943))</f>
        <v/>
      </c>
      <c r="BB938" s="4"/>
      <c r="BC938" s="4"/>
      <c r="BD938" s="4"/>
      <c r="BE938" s="4"/>
      <c r="BF938" s="4"/>
      <c r="BG938" s="4" t="str">
        <f>IF(B938=1,"",IF(AND(N938=1,TrackingWorksheet!$I943+14&lt;=WeeklySummary!$C$7),1,0))</f>
        <v/>
      </c>
      <c r="BH938" s="4" t="str">
        <f>IF(B938=1,"",IF(AND(R938=1,TrackingWorksheet!$I943+14&lt;=WeeklySummary!$C$7),1,0))</f>
        <v/>
      </c>
      <c r="BI938" s="4" t="str">
        <f>IF(B938=1,"",IF(AND(J938=1,TrackingWorksheet!$G943+14&lt;=WeeklySummary!$C$7),1,0))</f>
        <v/>
      </c>
      <c r="BJ938" s="4" t="str">
        <f>IF(B938=1,"",IF(AND(T938=1,TrackingWorksheet!$I943+14&lt;=WeeklySummary!$C$7),1,0))</f>
        <v/>
      </c>
      <c r="BK938" s="4" t="str">
        <f>IF(B938=1,"",IF(AND(T938=1,TrackingWorksheet!$G943+14&lt;=WeeklySummary!$C$7),1,0))</f>
        <v/>
      </c>
      <c r="BL938" s="4">
        <f t="shared" si="219"/>
        <v>0</v>
      </c>
    </row>
    <row r="939" spans="2:64" x14ac:dyDescent="0.25">
      <c r="B939" s="27">
        <f>IF(AND(ISBLANK(TrackingWorksheet!B944),ISBLANK(TrackingWorksheet!C944),ISBLANK(TrackingWorksheet!G944),ISBLANK(TrackingWorksheet!H944),
ISBLANK(TrackingWorksheet!I944),ISBLANK(TrackingWorksheet!J944),ISBLANK(TrackingWorksheet!M944),
ISBLANK(TrackingWorksheet!N946)),1,0)</f>
        <v>1</v>
      </c>
      <c r="C939" s="12" t="str">
        <f>IF(B939=1,"",TrackingWorksheet!F944)</f>
        <v/>
      </c>
      <c r="D939" s="20" t="str">
        <f>IF(B939=1,"",IF(AND(TrackingWorksheet!B944&lt;&gt;"",TrackingWorksheet!B944&lt;=WeeklySummary!$C$7,OR(TrackingWorksheet!C944="",TrackingWorksheet!C944&gt;=WeeklySummary!$C$6)),1,0))</f>
        <v/>
      </c>
      <c r="E939" s="10" t="str">
        <f>IF(B939=1,"",IF(AND(TrackingWorksheet!G944 &lt;&gt;"",TrackingWorksheet!G944&lt;=WeeklySummary!$C$7, TrackingWorksheet!H944=Lists!$D$4), "Y", "N"))</f>
        <v/>
      </c>
      <c r="F939" s="10" t="str">
        <f>IF(B939=1,"",IF(AND(TrackingWorksheet!I944 &lt;&gt;"", TrackingWorksheet!I944&lt;=WeeklySummary!$C$7, TrackingWorksheet!J944=Lists!$D$4), "Y", "N"))</f>
        <v/>
      </c>
      <c r="G939" s="10" t="str">
        <f>IF(B939=1,"",IF(AND(TrackingWorksheet!G944 &lt;&gt;"",TrackingWorksheet!G944&lt;=WeeklySummary!$C$7, TrackingWorksheet!H944=Lists!$D$5), "Y", "N"))</f>
        <v/>
      </c>
      <c r="H939" s="10" t="str">
        <f>IF(B939=1,"",IF(AND(TrackingWorksheet!I944 &lt;&gt;"", TrackingWorksheet!I944&lt;=WeeklySummary!$C$7, TrackingWorksheet!J944=Lists!$D$5), "Y", "N"))</f>
        <v/>
      </c>
      <c r="I939" s="20" t="str">
        <f>IF(B939=1,"",IF(AND(TrackingWorksheet!G944 &lt;&gt;"", TrackingWorksheet!G944&lt;=WeeklySummary!$C$7, TrackingWorksheet!H944=Lists!$D$6), 1, 0))</f>
        <v/>
      </c>
      <c r="J939" s="20" t="str">
        <f t="shared" si="211"/>
        <v/>
      </c>
      <c r="K939" s="10" t="str">
        <f>IF(B939=1,"",IF(AND(TrackingWorksheet!I944&lt;=WeeklySummary!$C$7,TrackingWorksheet!K944="YES"),0,IF(AND(AND(OR(E939="Y",F939="Y"),E939&lt;&gt;F939),G939&lt;&gt;"Y", H939&lt;&gt;"Y"), 1, 0)))</f>
        <v/>
      </c>
      <c r="L939" s="20" t="str">
        <f t="shared" si="212"/>
        <v/>
      </c>
      <c r="M939" s="10" t="str">
        <f t="shared" si="213"/>
        <v/>
      </c>
      <c r="N939" s="20" t="str">
        <f t="shared" si="214"/>
        <v/>
      </c>
      <c r="O939" s="10" t="str">
        <f>IF(B939=1,"",IF(AND(TrackingWorksheet!I944&lt;=WeeklySummary!$C$7,TrackingWorksheet!K944="YES"),0,IF(AND(AND(OR(G939="Y",H939="Y"),G939&lt;&gt;H939),E939&lt;&gt;"Y", F939&lt;&gt;"Y"), 1, 0)))</f>
        <v/>
      </c>
      <c r="P939" s="20" t="str">
        <f t="shared" si="215"/>
        <v/>
      </c>
      <c r="Q939" s="10" t="str">
        <f t="shared" si="216"/>
        <v/>
      </c>
      <c r="R939" s="10" t="str">
        <f t="shared" si="217"/>
        <v/>
      </c>
      <c r="S939" s="10" t="str">
        <f>IF(B939=1,"",IF(AND(OR(AND(TrackingWorksheet!H944=Lists!$D$7,TrackingWorksheet!H944=TrackingWorksheet!J944),TrackingWorksheet!H944&lt;&gt;TrackingWorksheet!J944),TrackingWorksheet!K944="YES",TrackingWorksheet!H944&lt;&gt;Lists!$D$6,TrackingWorksheet!G944&lt;=WeeklySummary!$C$7,TrackingWorksheet!I944&lt;=WeeklySummary!$C$7),1,0))</f>
        <v/>
      </c>
      <c r="T939" s="10" t="str">
        <f t="shared" si="218"/>
        <v/>
      </c>
      <c r="U939" s="10" t="str">
        <f>IF($B939=1,"",IF(TrackingWorksheet!$K944="YES",1, 0)*D939)</f>
        <v/>
      </c>
      <c r="V939" s="20">
        <f t="shared" si="207"/>
        <v>0</v>
      </c>
      <c r="W939" s="20">
        <f t="shared" si="208"/>
        <v>0</v>
      </c>
      <c r="X939" s="10" t="str">
        <f>IF($B939=1,"",IF(AND(TrackingWorksheet!$L944&lt;&gt;"", TrackingWorksheet!$L944&gt;=WeeklySummary!$C$6,TrackingWorksheet!$L944&lt;=WeeklySummary!$C$7,OR(TrackingWorksheet!$H944=Lists!$D$4,TrackingWorksheet!$J944=Lists!$D$4)), 1, 0))</f>
        <v/>
      </c>
      <c r="Y939" s="10" t="str">
        <f>IF($B939=1,"",IF(AND(TrackingWorksheet!$L944&lt;&gt;"", TrackingWorksheet!$L944&gt;=WeeklySummary!$C$6,TrackingWorksheet!$L944&lt;=WeeklySummary!$C$7,OR(TrackingWorksheet!$H944=Lists!$D$5,TrackingWorksheet!$J944=Lists!$D$5)), 1, 0))</f>
        <v/>
      </c>
      <c r="Z939" s="10" t="str">
        <f>IF($B939=1,"",IF(AND(TrackingWorksheet!$L944&lt;&gt;"", TrackingWorksheet!$L944&gt;=WeeklySummary!$C$6,TrackingWorksheet!$L944&lt;=WeeklySummary!$C$7,OR(TrackingWorksheet!$H944=Lists!$D$6,TrackingWorksheet!$J944=Lists!$D$6)), 1, 0))</f>
        <v/>
      </c>
      <c r="AA939" s="19" t="str">
        <f>IF(B939=1,"",IF(AND(TrackingWorksheet!M944&lt;&gt;"",TrackingWorksheet!M944&lt;=WeeklySummary!$C$7),1,0)*D939)</f>
        <v/>
      </c>
      <c r="AB939" s="19" t="str">
        <f>IF(B939=1,"",IF(AND(TrackingWorksheet!N944&lt;&gt;"",TrackingWorksheet!N944&lt;=WeeklySummary!$C$7),1,0)*D939)</f>
        <v/>
      </c>
      <c r="AC939" s="19" t="str">
        <f>IF(B939=1,"",TrackingWorksheet!T944)</f>
        <v/>
      </c>
      <c r="AD939" s="19" t="str">
        <f>IF(B939=1,"",IF(D939*AND(TrackingWorksheet!S944&gt;=Calculations!$BD$3,TrackingWorksheet!U944="",TrackingWorksheet!K944="YES"),1,0))</f>
        <v/>
      </c>
      <c r="AE939" s="19" t="str">
        <f>IF($B939=1,"",IF(AND(TrackingWorksheet!$S944&gt;$BE$3,TrackingWorksheet!$T944=Lists!$P$4),1, 0)*D939)</f>
        <v/>
      </c>
      <c r="AF939" s="19" t="str">
        <f>IF($B939=1,"",IF(AND(TrackingWorksheet!$U944&gt;$BE$3,TrackingWorksheet!$V944=Lists!$P$4),1, 0)*D939)</f>
        <v/>
      </c>
      <c r="AG939" s="19" t="str">
        <f>IF($B939=1,"",IF(AND(TrackingWorksheet!$W944&gt;$BE$3,TrackingWorksheet!$X944=Lists!$P$4),1, 0)*D939)</f>
        <v/>
      </c>
      <c r="AH939" s="19" t="str">
        <f>IF($B939=1,"",IF(AND(TrackingWorksheet!$Y944&gt;$BE$3,TrackingWorksheet!$Z944=Lists!$P$4),1, 0)*D939)</f>
        <v/>
      </c>
      <c r="AI939" s="19" t="str">
        <f>IF($B939=1,"",IF(AND(TrackingWorksheet!$AA944&gt;$BE$3,TrackingWorksheet!$AB944=Lists!$P$4),1, 0)*D939)</f>
        <v/>
      </c>
      <c r="AJ939" s="19" t="str">
        <f>IF($B939=1,"",IF(AND(TrackingWorksheet!$S944&gt;$BE$3,TrackingWorksheet!$T944=Lists!$P$5),1, 0)*D939)</f>
        <v/>
      </c>
      <c r="AK939" s="19" t="str">
        <f>IF($B939=1,"",IF(AND(TrackingWorksheet!$U944&gt;$BE$3,TrackingWorksheet!$V944=Lists!$P$5),1, 0)*D939)</f>
        <v/>
      </c>
      <c r="AL939" s="19" t="str">
        <f>IF($B939=1,"",IF(AND(TrackingWorksheet!$W944&gt;$BE$3,TrackingWorksheet!$X944=Lists!$P$5),1, 0)*D939)</f>
        <v/>
      </c>
      <c r="AM939" s="19" t="str">
        <f>IF($B939=1,"",IF(AND(TrackingWorksheet!$Y944&gt;$BE$3,TrackingWorksheet!$Z944=Lists!$P$5),1, 0)*D939)</f>
        <v/>
      </c>
      <c r="AN939" s="19" t="str">
        <f>IF($B939=1,"",IF(AND(TrackingWorksheet!$AA944&gt;$BE$3,TrackingWorksheet!$AB944=Lists!$P$5),1, 0)*D939)</f>
        <v/>
      </c>
      <c r="AO939" s="19" t="str">
        <f>IF($B939=1,"",IF(AND(TrackingWorksheet!$S944&gt;$BE$3,TrackingWorksheet!$T944=Lists!$P$6),1, 0)*D939)</f>
        <v/>
      </c>
      <c r="AP939" s="19" t="str">
        <f>IF($B939=1,"",IF(AND(TrackingWorksheet!$U944&gt;$BE$3,TrackingWorksheet!$V944=Lists!$P$6),1, 0)*D939)</f>
        <v/>
      </c>
      <c r="AQ939" s="19" t="str">
        <f>IF($B939=1,"",IF(AND(TrackingWorksheet!$W944&gt;$BE$3,TrackingWorksheet!$X944=Lists!$P$6),1, 0)*D939)</f>
        <v/>
      </c>
      <c r="AR939" s="19" t="str">
        <f>IF($B939=1,"",IF(AND(TrackingWorksheet!$Y944&gt;$BE$3,TrackingWorksheet!$Z944=Lists!$P$6),1, 0)*D939)</f>
        <v/>
      </c>
      <c r="AS939" s="19" t="str">
        <f>IF($B939=1,"",IF(AND(TrackingWorksheet!$AA944&gt;$BE$3,TrackingWorksheet!$AB944=Lists!$P$6),1, 0)*D939)</f>
        <v/>
      </c>
      <c r="AT939" s="19">
        <f t="shared" si="209"/>
        <v>0</v>
      </c>
      <c r="AU939" s="19" t="str">
        <f>IF(B939=1,"",IF(AND(TrackingWorksheet!K944="",TrackingWorksheet!M944="", TrackingWorksheet!N944="", TrackingWorksheet!S944="", TrackingWorksheet!V944="", TrackingWorksheet!W944="", TrackingWorksheet!Y944="", TrackingWorksheet!AA944="", V939=1),1,0)*D939)</f>
        <v/>
      </c>
      <c r="AV939" s="19" t="str">
        <f>IF(B939=1,"",IF(D939*AND(TrackingWorksheet!U944&gt;Calculations!$BE$3,TrackingWorksheet!K944="YES"),1,0))</f>
        <v/>
      </c>
      <c r="AW939" s="19" t="str">
        <f>IF(B939=1,"",IF(D939*AND(TrackingWorksheet!W944&gt;Calculations!$BE$3,TrackingWorksheet!K944="YES"),1,0))</f>
        <v/>
      </c>
      <c r="AX939" s="19">
        <f t="shared" si="210"/>
        <v>0</v>
      </c>
      <c r="AY939" s="19">
        <f t="shared" si="206"/>
        <v>0</v>
      </c>
      <c r="AZ939" s="27" t="str">
        <f>IF(B939=1,"",IF(TrackingWorksheet!Q944="","",TrackingWorksheet!Q944))</f>
        <v/>
      </c>
      <c r="BB939" s="4"/>
      <c r="BC939" s="4"/>
      <c r="BD939" s="4"/>
      <c r="BE939" s="4"/>
      <c r="BF939" s="4"/>
      <c r="BG939" s="4" t="str">
        <f>IF(B939=1,"",IF(AND(N939=1,TrackingWorksheet!$I944+14&lt;=WeeklySummary!$C$7),1,0))</f>
        <v/>
      </c>
      <c r="BH939" s="4" t="str">
        <f>IF(B939=1,"",IF(AND(R939=1,TrackingWorksheet!$I944+14&lt;=WeeklySummary!$C$7),1,0))</f>
        <v/>
      </c>
      <c r="BI939" s="4" t="str">
        <f>IF(B939=1,"",IF(AND(J939=1,TrackingWorksheet!$G944+14&lt;=WeeklySummary!$C$7),1,0))</f>
        <v/>
      </c>
      <c r="BJ939" s="4" t="str">
        <f>IF(B939=1,"",IF(AND(T939=1,TrackingWorksheet!$I944+14&lt;=WeeklySummary!$C$7),1,0))</f>
        <v/>
      </c>
      <c r="BK939" s="4" t="str">
        <f>IF(B939=1,"",IF(AND(T939=1,TrackingWorksheet!$G944+14&lt;=WeeklySummary!$C$7),1,0))</f>
        <v/>
      </c>
      <c r="BL939" s="4">
        <f t="shared" si="219"/>
        <v>0</v>
      </c>
    </row>
    <row r="940" spans="2:64" x14ac:dyDescent="0.25">
      <c r="B940" s="27">
        <f>IF(AND(ISBLANK(TrackingWorksheet!B945),ISBLANK(TrackingWorksheet!C945),ISBLANK(TrackingWorksheet!G945),ISBLANK(TrackingWorksheet!H945),
ISBLANK(TrackingWorksheet!I945),ISBLANK(TrackingWorksheet!J945),ISBLANK(TrackingWorksheet!M945),
ISBLANK(TrackingWorksheet!N947)),1,0)</f>
        <v>1</v>
      </c>
      <c r="C940" s="12" t="str">
        <f>IF(B940=1,"",TrackingWorksheet!F945)</f>
        <v/>
      </c>
      <c r="D940" s="20" t="str">
        <f>IF(B940=1,"",IF(AND(TrackingWorksheet!B945&lt;&gt;"",TrackingWorksheet!B945&lt;=WeeklySummary!$C$7,OR(TrackingWorksheet!C945="",TrackingWorksheet!C945&gt;=WeeklySummary!$C$6)),1,0))</f>
        <v/>
      </c>
      <c r="E940" s="10" t="str">
        <f>IF(B940=1,"",IF(AND(TrackingWorksheet!G945 &lt;&gt;"",TrackingWorksheet!G945&lt;=WeeklySummary!$C$7, TrackingWorksheet!H945=Lists!$D$4), "Y", "N"))</f>
        <v/>
      </c>
      <c r="F940" s="10" t="str">
        <f>IF(B940=1,"",IF(AND(TrackingWorksheet!I945 &lt;&gt;"", TrackingWorksheet!I945&lt;=WeeklySummary!$C$7, TrackingWorksheet!J945=Lists!$D$4), "Y", "N"))</f>
        <v/>
      </c>
      <c r="G940" s="10" t="str">
        <f>IF(B940=1,"",IF(AND(TrackingWorksheet!G945 &lt;&gt;"",TrackingWorksheet!G945&lt;=WeeklySummary!$C$7, TrackingWorksheet!H945=Lists!$D$5), "Y", "N"))</f>
        <v/>
      </c>
      <c r="H940" s="10" t="str">
        <f>IF(B940=1,"",IF(AND(TrackingWorksheet!I945 &lt;&gt;"", TrackingWorksheet!I945&lt;=WeeklySummary!$C$7, TrackingWorksheet!J945=Lists!$D$5), "Y", "N"))</f>
        <v/>
      </c>
      <c r="I940" s="20" t="str">
        <f>IF(B940=1,"",IF(AND(TrackingWorksheet!G945 &lt;&gt;"", TrackingWorksheet!G945&lt;=WeeklySummary!$C$7, TrackingWorksheet!H945=Lists!$D$6), 1, 0))</f>
        <v/>
      </c>
      <c r="J940" s="20" t="str">
        <f t="shared" si="211"/>
        <v/>
      </c>
      <c r="K940" s="10" t="str">
        <f>IF(B940=1,"",IF(AND(TrackingWorksheet!I945&lt;=WeeklySummary!$C$7,TrackingWorksheet!K945="YES"),0,IF(AND(AND(OR(E940="Y",F940="Y"),E940&lt;&gt;F940),G940&lt;&gt;"Y", H940&lt;&gt;"Y"), 1, 0)))</f>
        <v/>
      </c>
      <c r="L940" s="20" t="str">
        <f t="shared" si="212"/>
        <v/>
      </c>
      <c r="M940" s="10" t="str">
        <f t="shared" si="213"/>
        <v/>
      </c>
      <c r="N940" s="20" t="str">
        <f t="shared" si="214"/>
        <v/>
      </c>
      <c r="O940" s="10" t="str">
        <f>IF(B940=1,"",IF(AND(TrackingWorksheet!I945&lt;=WeeklySummary!$C$7,TrackingWorksheet!K945="YES"),0,IF(AND(AND(OR(G940="Y",H940="Y"),G940&lt;&gt;H940),E940&lt;&gt;"Y", F940&lt;&gt;"Y"), 1, 0)))</f>
        <v/>
      </c>
      <c r="P940" s="20" t="str">
        <f t="shared" si="215"/>
        <v/>
      </c>
      <c r="Q940" s="10" t="str">
        <f t="shared" si="216"/>
        <v/>
      </c>
      <c r="R940" s="10" t="str">
        <f t="shared" si="217"/>
        <v/>
      </c>
      <c r="S940" s="10" t="str">
        <f>IF(B940=1,"",IF(AND(OR(AND(TrackingWorksheet!H945=Lists!$D$7,TrackingWorksheet!H945=TrackingWorksheet!J945),TrackingWorksheet!H945&lt;&gt;TrackingWorksheet!J945),TrackingWorksheet!K945="YES",TrackingWorksheet!H945&lt;&gt;Lists!$D$6,TrackingWorksheet!G945&lt;=WeeklySummary!$C$7,TrackingWorksheet!I945&lt;=WeeklySummary!$C$7),1,0))</f>
        <v/>
      </c>
      <c r="T940" s="10" t="str">
        <f t="shared" si="218"/>
        <v/>
      </c>
      <c r="U940" s="10" t="str">
        <f>IF($B940=1,"",IF(TrackingWorksheet!$K945="YES",1, 0)*D940)</f>
        <v/>
      </c>
      <c r="V940" s="20">
        <f t="shared" si="207"/>
        <v>0</v>
      </c>
      <c r="W940" s="20">
        <f t="shared" si="208"/>
        <v>0</v>
      </c>
      <c r="X940" s="10" t="str">
        <f>IF($B940=1,"",IF(AND(TrackingWorksheet!$L945&lt;&gt;"", TrackingWorksheet!$L945&gt;=WeeklySummary!$C$6,TrackingWorksheet!$L945&lt;=WeeklySummary!$C$7,OR(TrackingWorksheet!$H945=Lists!$D$4,TrackingWorksheet!$J945=Lists!$D$4)), 1, 0))</f>
        <v/>
      </c>
      <c r="Y940" s="10" t="str">
        <f>IF($B940=1,"",IF(AND(TrackingWorksheet!$L945&lt;&gt;"", TrackingWorksheet!$L945&gt;=WeeklySummary!$C$6,TrackingWorksheet!$L945&lt;=WeeklySummary!$C$7,OR(TrackingWorksheet!$H945=Lists!$D$5,TrackingWorksheet!$J945=Lists!$D$5)), 1, 0))</f>
        <v/>
      </c>
      <c r="Z940" s="10" t="str">
        <f>IF($B940=1,"",IF(AND(TrackingWorksheet!$L945&lt;&gt;"", TrackingWorksheet!$L945&gt;=WeeklySummary!$C$6,TrackingWorksheet!$L945&lt;=WeeklySummary!$C$7,OR(TrackingWorksheet!$H945=Lists!$D$6,TrackingWorksheet!$J945=Lists!$D$6)), 1, 0))</f>
        <v/>
      </c>
      <c r="AA940" s="19" t="str">
        <f>IF(B940=1,"",IF(AND(TrackingWorksheet!M945&lt;&gt;"",TrackingWorksheet!M945&lt;=WeeklySummary!$C$7),1,0)*D940)</f>
        <v/>
      </c>
      <c r="AB940" s="19" t="str">
        <f>IF(B940=1,"",IF(AND(TrackingWorksheet!N945&lt;&gt;"",TrackingWorksheet!N945&lt;=WeeklySummary!$C$7),1,0)*D940)</f>
        <v/>
      </c>
      <c r="AC940" s="19" t="str">
        <f>IF(B940=1,"",TrackingWorksheet!T945)</f>
        <v/>
      </c>
      <c r="AD940" s="19" t="str">
        <f>IF(B940=1,"",IF(D940*AND(TrackingWorksheet!S945&gt;=Calculations!$BD$3,TrackingWorksheet!U945="",TrackingWorksheet!K945="YES"),1,0))</f>
        <v/>
      </c>
      <c r="AE940" s="19" t="str">
        <f>IF($B940=1,"",IF(AND(TrackingWorksheet!$S945&gt;$BE$3,TrackingWorksheet!$T945=Lists!$P$4),1, 0)*D940)</f>
        <v/>
      </c>
      <c r="AF940" s="19" t="str">
        <f>IF($B940=1,"",IF(AND(TrackingWorksheet!$U945&gt;$BE$3,TrackingWorksheet!$V945=Lists!$P$4),1, 0)*D940)</f>
        <v/>
      </c>
      <c r="AG940" s="19" t="str">
        <f>IF($B940=1,"",IF(AND(TrackingWorksheet!$W945&gt;$BE$3,TrackingWorksheet!$X945=Lists!$P$4),1, 0)*D940)</f>
        <v/>
      </c>
      <c r="AH940" s="19" t="str">
        <f>IF($B940=1,"",IF(AND(TrackingWorksheet!$Y945&gt;$BE$3,TrackingWorksheet!$Z945=Lists!$P$4),1, 0)*D940)</f>
        <v/>
      </c>
      <c r="AI940" s="19" t="str">
        <f>IF($B940=1,"",IF(AND(TrackingWorksheet!$AA945&gt;$BE$3,TrackingWorksheet!$AB945=Lists!$P$4),1, 0)*D940)</f>
        <v/>
      </c>
      <c r="AJ940" s="19" t="str">
        <f>IF($B940=1,"",IF(AND(TrackingWorksheet!$S945&gt;$BE$3,TrackingWorksheet!$T945=Lists!$P$5),1, 0)*D940)</f>
        <v/>
      </c>
      <c r="AK940" s="19" t="str">
        <f>IF($B940=1,"",IF(AND(TrackingWorksheet!$U945&gt;$BE$3,TrackingWorksheet!$V945=Lists!$P$5),1, 0)*D940)</f>
        <v/>
      </c>
      <c r="AL940" s="19" t="str">
        <f>IF($B940=1,"",IF(AND(TrackingWorksheet!$W945&gt;$BE$3,TrackingWorksheet!$X945=Lists!$P$5),1, 0)*D940)</f>
        <v/>
      </c>
      <c r="AM940" s="19" t="str">
        <f>IF($B940=1,"",IF(AND(TrackingWorksheet!$Y945&gt;$BE$3,TrackingWorksheet!$Z945=Lists!$P$5),1, 0)*D940)</f>
        <v/>
      </c>
      <c r="AN940" s="19" t="str">
        <f>IF($B940=1,"",IF(AND(TrackingWorksheet!$AA945&gt;$BE$3,TrackingWorksheet!$AB945=Lists!$P$5),1, 0)*D940)</f>
        <v/>
      </c>
      <c r="AO940" s="19" t="str">
        <f>IF($B940=1,"",IF(AND(TrackingWorksheet!$S945&gt;$BE$3,TrackingWorksheet!$T945=Lists!$P$6),1, 0)*D940)</f>
        <v/>
      </c>
      <c r="AP940" s="19" t="str">
        <f>IF($B940=1,"",IF(AND(TrackingWorksheet!$U945&gt;$BE$3,TrackingWorksheet!$V945=Lists!$P$6),1, 0)*D940)</f>
        <v/>
      </c>
      <c r="AQ940" s="19" t="str">
        <f>IF($B940=1,"",IF(AND(TrackingWorksheet!$W945&gt;$BE$3,TrackingWorksheet!$X945=Lists!$P$6),1, 0)*D940)</f>
        <v/>
      </c>
      <c r="AR940" s="19" t="str">
        <f>IF($B940=1,"",IF(AND(TrackingWorksheet!$Y945&gt;$BE$3,TrackingWorksheet!$Z945=Lists!$P$6),1, 0)*D940)</f>
        <v/>
      </c>
      <c r="AS940" s="19" t="str">
        <f>IF($B940=1,"",IF(AND(TrackingWorksheet!$AA945&gt;$BE$3,TrackingWorksheet!$AB945=Lists!$P$6),1, 0)*D940)</f>
        <v/>
      </c>
      <c r="AT940" s="19">
        <f t="shared" si="209"/>
        <v>0</v>
      </c>
      <c r="AU940" s="19" t="str">
        <f>IF(B940=1,"",IF(AND(TrackingWorksheet!K945="",TrackingWorksheet!M945="", TrackingWorksheet!N945="", TrackingWorksheet!S945="", TrackingWorksheet!V945="", TrackingWorksheet!W945="", TrackingWorksheet!Y945="", TrackingWorksheet!AA945="", V940=1),1,0)*D940)</f>
        <v/>
      </c>
      <c r="AV940" s="19" t="str">
        <f>IF(B940=1,"",IF(D940*AND(TrackingWorksheet!U945&gt;Calculations!$BE$3,TrackingWorksheet!K945="YES"),1,0))</f>
        <v/>
      </c>
      <c r="AW940" s="19" t="str">
        <f>IF(B940=1,"",IF(D940*AND(TrackingWorksheet!W945&gt;Calculations!$BE$3,TrackingWorksheet!K945="YES"),1,0))</f>
        <v/>
      </c>
      <c r="AX940" s="19">
        <f t="shared" si="210"/>
        <v>0</v>
      </c>
      <c r="AY940" s="19">
        <f t="shared" si="206"/>
        <v>0</v>
      </c>
      <c r="AZ940" s="27" t="str">
        <f>IF(B940=1,"",IF(TrackingWorksheet!Q945="","",TrackingWorksheet!Q945))</f>
        <v/>
      </c>
      <c r="BB940" s="4"/>
      <c r="BC940" s="4"/>
      <c r="BD940" s="4"/>
      <c r="BE940" s="4"/>
      <c r="BF940" s="4"/>
      <c r="BG940" s="4" t="str">
        <f>IF(B940=1,"",IF(AND(N940=1,TrackingWorksheet!$I945+14&lt;=WeeklySummary!$C$7),1,0))</f>
        <v/>
      </c>
      <c r="BH940" s="4" t="str">
        <f>IF(B940=1,"",IF(AND(R940=1,TrackingWorksheet!$I945+14&lt;=WeeklySummary!$C$7),1,0))</f>
        <v/>
      </c>
      <c r="BI940" s="4" t="str">
        <f>IF(B940=1,"",IF(AND(J940=1,TrackingWorksheet!$G945+14&lt;=WeeklySummary!$C$7),1,0))</f>
        <v/>
      </c>
      <c r="BJ940" s="4" t="str">
        <f>IF(B940=1,"",IF(AND(T940=1,TrackingWorksheet!$I945+14&lt;=WeeklySummary!$C$7),1,0))</f>
        <v/>
      </c>
      <c r="BK940" s="4" t="str">
        <f>IF(B940=1,"",IF(AND(T940=1,TrackingWorksheet!$G945+14&lt;=WeeklySummary!$C$7),1,0))</f>
        <v/>
      </c>
      <c r="BL940" s="4">
        <f t="shared" si="219"/>
        <v>0</v>
      </c>
    </row>
    <row r="941" spans="2:64" x14ac:dyDescent="0.25">
      <c r="B941" s="27">
        <f>IF(AND(ISBLANK(TrackingWorksheet!B946),ISBLANK(TrackingWorksheet!C946),ISBLANK(TrackingWorksheet!G946),ISBLANK(TrackingWorksheet!H946),
ISBLANK(TrackingWorksheet!I946),ISBLANK(TrackingWorksheet!J946),ISBLANK(TrackingWorksheet!M946),
ISBLANK(TrackingWorksheet!N948)),1,0)</f>
        <v>1</v>
      </c>
      <c r="C941" s="12" t="str">
        <f>IF(B941=1,"",TrackingWorksheet!F946)</f>
        <v/>
      </c>
      <c r="D941" s="20" t="str">
        <f>IF(B941=1,"",IF(AND(TrackingWorksheet!B946&lt;&gt;"",TrackingWorksheet!B946&lt;=WeeklySummary!$C$7,OR(TrackingWorksheet!C946="",TrackingWorksheet!C946&gt;=WeeklySummary!$C$6)),1,0))</f>
        <v/>
      </c>
      <c r="E941" s="10" t="str">
        <f>IF(B941=1,"",IF(AND(TrackingWorksheet!G946 &lt;&gt;"",TrackingWorksheet!G946&lt;=WeeklySummary!$C$7, TrackingWorksheet!H946=Lists!$D$4), "Y", "N"))</f>
        <v/>
      </c>
      <c r="F941" s="10" t="str">
        <f>IF(B941=1,"",IF(AND(TrackingWorksheet!I946 &lt;&gt;"", TrackingWorksheet!I946&lt;=WeeklySummary!$C$7, TrackingWorksheet!J946=Lists!$D$4), "Y", "N"))</f>
        <v/>
      </c>
      <c r="G941" s="10" t="str">
        <f>IF(B941=1,"",IF(AND(TrackingWorksheet!G946 &lt;&gt;"",TrackingWorksheet!G946&lt;=WeeklySummary!$C$7, TrackingWorksheet!H946=Lists!$D$5), "Y", "N"))</f>
        <v/>
      </c>
      <c r="H941" s="10" t="str">
        <f>IF(B941=1,"",IF(AND(TrackingWorksheet!I946 &lt;&gt;"", TrackingWorksheet!I946&lt;=WeeklySummary!$C$7, TrackingWorksheet!J946=Lists!$D$5), "Y", "N"))</f>
        <v/>
      </c>
      <c r="I941" s="20" t="str">
        <f>IF(B941=1,"",IF(AND(TrackingWorksheet!G946 &lt;&gt;"", TrackingWorksheet!G946&lt;=WeeklySummary!$C$7, TrackingWorksheet!H946=Lists!$D$6), 1, 0))</f>
        <v/>
      </c>
      <c r="J941" s="20" t="str">
        <f t="shared" si="211"/>
        <v/>
      </c>
      <c r="K941" s="10" t="str">
        <f>IF(B941=1,"",IF(AND(TrackingWorksheet!I946&lt;=WeeklySummary!$C$7,TrackingWorksheet!K946="YES"),0,IF(AND(AND(OR(E941="Y",F941="Y"),E941&lt;&gt;F941),G941&lt;&gt;"Y", H941&lt;&gt;"Y"), 1, 0)))</f>
        <v/>
      </c>
      <c r="L941" s="20" t="str">
        <f t="shared" si="212"/>
        <v/>
      </c>
      <c r="M941" s="10" t="str">
        <f t="shared" si="213"/>
        <v/>
      </c>
      <c r="N941" s="20" t="str">
        <f t="shared" si="214"/>
        <v/>
      </c>
      <c r="O941" s="10" t="str">
        <f>IF(B941=1,"",IF(AND(TrackingWorksheet!I946&lt;=WeeklySummary!$C$7,TrackingWorksheet!K946="YES"),0,IF(AND(AND(OR(G941="Y",H941="Y"),G941&lt;&gt;H941),E941&lt;&gt;"Y", F941&lt;&gt;"Y"), 1, 0)))</f>
        <v/>
      </c>
      <c r="P941" s="20" t="str">
        <f t="shared" si="215"/>
        <v/>
      </c>
      <c r="Q941" s="10" t="str">
        <f t="shared" si="216"/>
        <v/>
      </c>
      <c r="R941" s="10" t="str">
        <f t="shared" si="217"/>
        <v/>
      </c>
      <c r="S941" s="10" t="str">
        <f>IF(B941=1,"",IF(AND(OR(AND(TrackingWorksheet!H946=Lists!$D$7,TrackingWorksheet!H946=TrackingWorksheet!J946),TrackingWorksheet!H946&lt;&gt;TrackingWorksheet!J946),TrackingWorksheet!K946="YES",TrackingWorksheet!H946&lt;&gt;Lists!$D$6,TrackingWorksheet!G946&lt;=WeeklySummary!$C$7,TrackingWorksheet!I946&lt;=WeeklySummary!$C$7),1,0))</f>
        <v/>
      </c>
      <c r="T941" s="10" t="str">
        <f t="shared" si="218"/>
        <v/>
      </c>
      <c r="U941" s="10" t="str">
        <f>IF($B941=1,"",IF(TrackingWorksheet!$K946="YES",1, 0)*D941)</f>
        <v/>
      </c>
      <c r="V941" s="20">
        <f t="shared" si="207"/>
        <v>0</v>
      </c>
      <c r="W941" s="20">
        <f t="shared" si="208"/>
        <v>0</v>
      </c>
      <c r="X941" s="10" t="str">
        <f>IF($B941=1,"",IF(AND(TrackingWorksheet!$L946&lt;&gt;"", TrackingWorksheet!$L946&gt;=WeeklySummary!$C$6,TrackingWorksheet!$L946&lt;=WeeklySummary!$C$7,OR(TrackingWorksheet!$H946=Lists!$D$4,TrackingWorksheet!$J946=Lists!$D$4)), 1, 0))</f>
        <v/>
      </c>
      <c r="Y941" s="10" t="str">
        <f>IF($B941=1,"",IF(AND(TrackingWorksheet!$L946&lt;&gt;"", TrackingWorksheet!$L946&gt;=WeeklySummary!$C$6,TrackingWorksheet!$L946&lt;=WeeklySummary!$C$7,OR(TrackingWorksheet!$H946=Lists!$D$5,TrackingWorksheet!$J946=Lists!$D$5)), 1, 0))</f>
        <v/>
      </c>
      <c r="Z941" s="10" t="str">
        <f>IF($B941=1,"",IF(AND(TrackingWorksheet!$L946&lt;&gt;"", TrackingWorksheet!$L946&gt;=WeeklySummary!$C$6,TrackingWorksheet!$L946&lt;=WeeklySummary!$C$7,OR(TrackingWorksheet!$H946=Lists!$D$6,TrackingWorksheet!$J946=Lists!$D$6)), 1, 0))</f>
        <v/>
      </c>
      <c r="AA941" s="19" t="str">
        <f>IF(B941=1,"",IF(AND(TrackingWorksheet!M946&lt;&gt;"",TrackingWorksheet!M946&lt;=WeeklySummary!$C$7),1,0)*D941)</f>
        <v/>
      </c>
      <c r="AB941" s="19" t="str">
        <f>IF(B941=1,"",IF(AND(TrackingWorksheet!N946&lt;&gt;"",TrackingWorksheet!N946&lt;=WeeklySummary!$C$7),1,0)*D941)</f>
        <v/>
      </c>
      <c r="AC941" s="19" t="str">
        <f>IF(B941=1,"",TrackingWorksheet!T946)</f>
        <v/>
      </c>
      <c r="AD941" s="19" t="str">
        <f>IF(B941=1,"",IF(D941*AND(TrackingWorksheet!S946&gt;=Calculations!$BD$3,TrackingWorksheet!U946="",TrackingWorksheet!K946="YES"),1,0))</f>
        <v/>
      </c>
      <c r="AE941" s="19" t="str">
        <f>IF($B941=1,"",IF(AND(TrackingWorksheet!$S946&gt;$BE$3,TrackingWorksheet!$T946=Lists!$P$4),1, 0)*D941)</f>
        <v/>
      </c>
      <c r="AF941" s="19" t="str">
        <f>IF($B941=1,"",IF(AND(TrackingWorksheet!$U946&gt;$BE$3,TrackingWorksheet!$V946=Lists!$P$4),1, 0)*D941)</f>
        <v/>
      </c>
      <c r="AG941" s="19" t="str">
        <f>IF($B941=1,"",IF(AND(TrackingWorksheet!$W946&gt;$BE$3,TrackingWorksheet!$X946=Lists!$P$4),1, 0)*D941)</f>
        <v/>
      </c>
      <c r="AH941" s="19" t="str">
        <f>IF($B941=1,"",IF(AND(TrackingWorksheet!$Y946&gt;$BE$3,TrackingWorksheet!$Z946=Lists!$P$4),1, 0)*D941)</f>
        <v/>
      </c>
      <c r="AI941" s="19" t="str">
        <f>IF($B941=1,"",IF(AND(TrackingWorksheet!$AA946&gt;$BE$3,TrackingWorksheet!$AB946=Lists!$P$4),1, 0)*D941)</f>
        <v/>
      </c>
      <c r="AJ941" s="19" t="str">
        <f>IF($B941=1,"",IF(AND(TrackingWorksheet!$S946&gt;$BE$3,TrackingWorksheet!$T946=Lists!$P$5),1, 0)*D941)</f>
        <v/>
      </c>
      <c r="AK941" s="19" t="str">
        <f>IF($B941=1,"",IF(AND(TrackingWorksheet!$U946&gt;$BE$3,TrackingWorksheet!$V946=Lists!$P$5),1, 0)*D941)</f>
        <v/>
      </c>
      <c r="AL941" s="19" t="str">
        <f>IF($B941=1,"",IF(AND(TrackingWorksheet!$W946&gt;$BE$3,TrackingWorksheet!$X946=Lists!$P$5),1, 0)*D941)</f>
        <v/>
      </c>
      <c r="AM941" s="19" t="str">
        <f>IF($B941=1,"",IF(AND(TrackingWorksheet!$Y946&gt;$BE$3,TrackingWorksheet!$Z946=Lists!$P$5),1, 0)*D941)</f>
        <v/>
      </c>
      <c r="AN941" s="19" t="str">
        <f>IF($B941=1,"",IF(AND(TrackingWorksheet!$AA946&gt;$BE$3,TrackingWorksheet!$AB946=Lists!$P$5),1, 0)*D941)</f>
        <v/>
      </c>
      <c r="AO941" s="19" t="str">
        <f>IF($B941=1,"",IF(AND(TrackingWorksheet!$S946&gt;$BE$3,TrackingWorksheet!$T946=Lists!$P$6),1, 0)*D941)</f>
        <v/>
      </c>
      <c r="AP941" s="19" t="str">
        <f>IF($B941=1,"",IF(AND(TrackingWorksheet!$U946&gt;$BE$3,TrackingWorksheet!$V946=Lists!$P$6),1, 0)*D941)</f>
        <v/>
      </c>
      <c r="AQ941" s="19" t="str">
        <f>IF($B941=1,"",IF(AND(TrackingWorksheet!$W946&gt;$BE$3,TrackingWorksheet!$X946=Lists!$P$6),1, 0)*D941)</f>
        <v/>
      </c>
      <c r="AR941" s="19" t="str">
        <f>IF($B941=1,"",IF(AND(TrackingWorksheet!$Y946&gt;$BE$3,TrackingWorksheet!$Z946=Lists!$P$6),1, 0)*D941)</f>
        <v/>
      </c>
      <c r="AS941" s="19" t="str">
        <f>IF($B941=1,"",IF(AND(TrackingWorksheet!$AA946&gt;$BE$3,TrackingWorksheet!$AB946=Lists!$P$6),1, 0)*D941)</f>
        <v/>
      </c>
      <c r="AT941" s="19">
        <f t="shared" si="209"/>
        <v>0</v>
      </c>
      <c r="AU941" s="19" t="str">
        <f>IF(B941=1,"",IF(AND(TrackingWorksheet!K946="",TrackingWorksheet!M946="", TrackingWorksheet!N946="", TrackingWorksheet!S946="", TrackingWorksheet!V946="", TrackingWorksheet!W946="", TrackingWorksheet!Y946="", TrackingWorksheet!AA946="", V941=1),1,0)*D941)</f>
        <v/>
      </c>
      <c r="AV941" s="19" t="str">
        <f>IF(B941=1,"",IF(D941*AND(TrackingWorksheet!U946&gt;Calculations!$BE$3,TrackingWorksheet!K946="YES"),1,0))</f>
        <v/>
      </c>
      <c r="AW941" s="19" t="str">
        <f>IF(B941=1,"",IF(D941*AND(TrackingWorksheet!W946&gt;Calculations!$BE$3,TrackingWorksheet!K946="YES"),1,0))</f>
        <v/>
      </c>
      <c r="AX941" s="19">
        <f t="shared" si="210"/>
        <v>0</v>
      </c>
      <c r="AY941" s="19">
        <f t="shared" si="206"/>
        <v>0</v>
      </c>
      <c r="AZ941" s="27" t="str">
        <f>IF(B941=1,"",IF(TrackingWorksheet!Q946="","",TrackingWorksheet!Q946))</f>
        <v/>
      </c>
      <c r="BB941" s="4"/>
      <c r="BC941" s="4"/>
      <c r="BD941" s="4"/>
      <c r="BE941" s="4"/>
      <c r="BF941" s="4"/>
      <c r="BG941" s="4" t="str">
        <f>IF(B941=1,"",IF(AND(N941=1,TrackingWorksheet!$I946+14&lt;=WeeklySummary!$C$7),1,0))</f>
        <v/>
      </c>
      <c r="BH941" s="4" t="str">
        <f>IF(B941=1,"",IF(AND(R941=1,TrackingWorksheet!$I946+14&lt;=WeeklySummary!$C$7),1,0))</f>
        <v/>
      </c>
      <c r="BI941" s="4" t="str">
        <f>IF(B941=1,"",IF(AND(J941=1,TrackingWorksheet!$G946+14&lt;=WeeklySummary!$C$7),1,0))</f>
        <v/>
      </c>
      <c r="BJ941" s="4" t="str">
        <f>IF(B941=1,"",IF(AND(T941=1,TrackingWorksheet!$I946+14&lt;=WeeklySummary!$C$7),1,0))</f>
        <v/>
      </c>
      <c r="BK941" s="4" t="str">
        <f>IF(B941=1,"",IF(AND(T941=1,TrackingWorksheet!$G946+14&lt;=WeeklySummary!$C$7),1,0))</f>
        <v/>
      </c>
      <c r="BL941" s="4">
        <f t="shared" si="219"/>
        <v>0</v>
      </c>
    </row>
    <row r="942" spans="2:64" x14ac:dyDescent="0.25">
      <c r="B942" s="27">
        <f>IF(AND(ISBLANK(TrackingWorksheet!B947),ISBLANK(TrackingWorksheet!C947),ISBLANK(TrackingWorksheet!G947),ISBLANK(TrackingWorksheet!H947),
ISBLANK(TrackingWorksheet!I947),ISBLANK(TrackingWorksheet!J947),ISBLANK(TrackingWorksheet!M947),
ISBLANK(TrackingWorksheet!N949)),1,0)</f>
        <v>1</v>
      </c>
      <c r="C942" s="12" t="str">
        <f>IF(B942=1,"",TrackingWorksheet!F947)</f>
        <v/>
      </c>
      <c r="D942" s="20" t="str">
        <f>IF(B942=1,"",IF(AND(TrackingWorksheet!B947&lt;&gt;"",TrackingWorksheet!B947&lt;=WeeklySummary!$C$7,OR(TrackingWorksheet!C947="",TrackingWorksheet!C947&gt;=WeeklySummary!$C$6)),1,0))</f>
        <v/>
      </c>
      <c r="E942" s="10" t="str">
        <f>IF(B942=1,"",IF(AND(TrackingWorksheet!G947 &lt;&gt;"",TrackingWorksheet!G947&lt;=WeeklySummary!$C$7, TrackingWorksheet!H947=Lists!$D$4), "Y", "N"))</f>
        <v/>
      </c>
      <c r="F942" s="10" t="str">
        <f>IF(B942=1,"",IF(AND(TrackingWorksheet!I947 &lt;&gt;"", TrackingWorksheet!I947&lt;=WeeklySummary!$C$7, TrackingWorksheet!J947=Lists!$D$4), "Y", "N"))</f>
        <v/>
      </c>
      <c r="G942" s="10" t="str">
        <f>IF(B942=1,"",IF(AND(TrackingWorksheet!G947 &lt;&gt;"",TrackingWorksheet!G947&lt;=WeeklySummary!$C$7, TrackingWorksheet!H947=Lists!$D$5), "Y", "N"))</f>
        <v/>
      </c>
      <c r="H942" s="10" t="str">
        <f>IF(B942=1,"",IF(AND(TrackingWorksheet!I947 &lt;&gt;"", TrackingWorksheet!I947&lt;=WeeklySummary!$C$7, TrackingWorksheet!J947=Lists!$D$5), "Y", "N"))</f>
        <v/>
      </c>
      <c r="I942" s="20" t="str">
        <f>IF(B942=1,"",IF(AND(TrackingWorksheet!G947 &lt;&gt;"", TrackingWorksheet!G947&lt;=WeeklySummary!$C$7, TrackingWorksheet!H947=Lists!$D$6), 1, 0))</f>
        <v/>
      </c>
      <c r="J942" s="20" t="str">
        <f t="shared" si="211"/>
        <v/>
      </c>
      <c r="K942" s="10" t="str">
        <f>IF(B942=1,"",IF(AND(TrackingWorksheet!I947&lt;=WeeklySummary!$C$7,TrackingWorksheet!K947="YES"),0,IF(AND(AND(OR(E942="Y",F942="Y"),E942&lt;&gt;F942),G942&lt;&gt;"Y", H942&lt;&gt;"Y"), 1, 0)))</f>
        <v/>
      </c>
      <c r="L942" s="20" t="str">
        <f t="shared" si="212"/>
        <v/>
      </c>
      <c r="M942" s="10" t="str">
        <f t="shared" si="213"/>
        <v/>
      </c>
      <c r="N942" s="20" t="str">
        <f t="shared" si="214"/>
        <v/>
      </c>
      <c r="O942" s="10" t="str">
        <f>IF(B942=1,"",IF(AND(TrackingWorksheet!I947&lt;=WeeklySummary!$C$7,TrackingWorksheet!K947="YES"),0,IF(AND(AND(OR(G942="Y",H942="Y"),G942&lt;&gt;H942),E942&lt;&gt;"Y", F942&lt;&gt;"Y"), 1, 0)))</f>
        <v/>
      </c>
      <c r="P942" s="20" t="str">
        <f t="shared" si="215"/>
        <v/>
      </c>
      <c r="Q942" s="10" t="str">
        <f t="shared" si="216"/>
        <v/>
      </c>
      <c r="R942" s="10" t="str">
        <f t="shared" si="217"/>
        <v/>
      </c>
      <c r="S942" s="10" t="str">
        <f>IF(B942=1,"",IF(AND(OR(AND(TrackingWorksheet!H947=Lists!$D$7,TrackingWorksheet!H947=TrackingWorksheet!J947),TrackingWorksheet!H947&lt;&gt;TrackingWorksheet!J947),TrackingWorksheet!K947="YES",TrackingWorksheet!H947&lt;&gt;Lists!$D$6,TrackingWorksheet!G947&lt;=WeeklySummary!$C$7,TrackingWorksheet!I947&lt;=WeeklySummary!$C$7),1,0))</f>
        <v/>
      </c>
      <c r="T942" s="10" t="str">
        <f t="shared" si="218"/>
        <v/>
      </c>
      <c r="U942" s="10" t="str">
        <f>IF($B942=1,"",IF(TrackingWorksheet!$K947="YES",1, 0)*D942)</f>
        <v/>
      </c>
      <c r="V942" s="20">
        <f t="shared" si="207"/>
        <v>0</v>
      </c>
      <c r="W942" s="20">
        <f t="shared" si="208"/>
        <v>0</v>
      </c>
      <c r="X942" s="10" t="str">
        <f>IF($B942=1,"",IF(AND(TrackingWorksheet!$L947&lt;&gt;"", TrackingWorksheet!$L947&gt;=WeeklySummary!$C$6,TrackingWorksheet!$L947&lt;=WeeklySummary!$C$7,OR(TrackingWorksheet!$H947=Lists!$D$4,TrackingWorksheet!$J947=Lists!$D$4)), 1, 0))</f>
        <v/>
      </c>
      <c r="Y942" s="10" t="str">
        <f>IF($B942=1,"",IF(AND(TrackingWorksheet!$L947&lt;&gt;"", TrackingWorksheet!$L947&gt;=WeeklySummary!$C$6,TrackingWorksheet!$L947&lt;=WeeklySummary!$C$7,OR(TrackingWorksheet!$H947=Lists!$D$5,TrackingWorksheet!$J947=Lists!$D$5)), 1, 0))</f>
        <v/>
      </c>
      <c r="Z942" s="10" t="str">
        <f>IF($B942=1,"",IF(AND(TrackingWorksheet!$L947&lt;&gt;"", TrackingWorksheet!$L947&gt;=WeeklySummary!$C$6,TrackingWorksheet!$L947&lt;=WeeklySummary!$C$7,OR(TrackingWorksheet!$H947=Lists!$D$6,TrackingWorksheet!$J947=Lists!$D$6)), 1, 0))</f>
        <v/>
      </c>
      <c r="AA942" s="19" t="str">
        <f>IF(B942=1,"",IF(AND(TrackingWorksheet!M947&lt;&gt;"",TrackingWorksheet!M947&lt;=WeeklySummary!$C$7),1,0)*D942)</f>
        <v/>
      </c>
      <c r="AB942" s="19" t="str">
        <f>IF(B942=1,"",IF(AND(TrackingWorksheet!N947&lt;&gt;"",TrackingWorksheet!N947&lt;=WeeklySummary!$C$7),1,0)*D942)</f>
        <v/>
      </c>
      <c r="AC942" s="19" t="str">
        <f>IF(B942=1,"",TrackingWorksheet!T947)</f>
        <v/>
      </c>
      <c r="AD942" s="19" t="str">
        <f>IF(B942=1,"",IF(D942*AND(TrackingWorksheet!S947&gt;=Calculations!$BD$3,TrackingWorksheet!U947="",TrackingWorksheet!K947="YES"),1,0))</f>
        <v/>
      </c>
      <c r="AE942" s="19" t="str">
        <f>IF($B942=1,"",IF(AND(TrackingWorksheet!$S947&gt;$BE$3,TrackingWorksheet!$T947=Lists!$P$4),1, 0)*D942)</f>
        <v/>
      </c>
      <c r="AF942" s="19" t="str">
        <f>IF($B942=1,"",IF(AND(TrackingWorksheet!$U947&gt;$BE$3,TrackingWorksheet!$V947=Lists!$P$4),1, 0)*D942)</f>
        <v/>
      </c>
      <c r="AG942" s="19" t="str">
        <f>IF($B942=1,"",IF(AND(TrackingWorksheet!$W947&gt;$BE$3,TrackingWorksheet!$X947=Lists!$P$4),1, 0)*D942)</f>
        <v/>
      </c>
      <c r="AH942" s="19" t="str">
        <f>IF($B942=1,"",IF(AND(TrackingWorksheet!$Y947&gt;$BE$3,TrackingWorksheet!$Z947=Lists!$P$4),1, 0)*D942)</f>
        <v/>
      </c>
      <c r="AI942" s="19" t="str">
        <f>IF($B942=1,"",IF(AND(TrackingWorksheet!$AA947&gt;$BE$3,TrackingWorksheet!$AB947=Lists!$P$4),1, 0)*D942)</f>
        <v/>
      </c>
      <c r="AJ942" s="19" t="str">
        <f>IF($B942=1,"",IF(AND(TrackingWorksheet!$S947&gt;$BE$3,TrackingWorksheet!$T947=Lists!$P$5),1, 0)*D942)</f>
        <v/>
      </c>
      <c r="AK942" s="19" t="str">
        <f>IF($B942=1,"",IF(AND(TrackingWorksheet!$U947&gt;$BE$3,TrackingWorksheet!$V947=Lists!$P$5),1, 0)*D942)</f>
        <v/>
      </c>
      <c r="AL942" s="19" t="str">
        <f>IF($B942=1,"",IF(AND(TrackingWorksheet!$W947&gt;$BE$3,TrackingWorksheet!$X947=Lists!$P$5),1, 0)*D942)</f>
        <v/>
      </c>
      <c r="AM942" s="19" t="str">
        <f>IF($B942=1,"",IF(AND(TrackingWorksheet!$Y947&gt;$BE$3,TrackingWorksheet!$Z947=Lists!$P$5),1, 0)*D942)</f>
        <v/>
      </c>
      <c r="AN942" s="19" t="str">
        <f>IF($B942=1,"",IF(AND(TrackingWorksheet!$AA947&gt;$BE$3,TrackingWorksheet!$AB947=Lists!$P$5),1, 0)*D942)</f>
        <v/>
      </c>
      <c r="AO942" s="19" t="str">
        <f>IF($B942=1,"",IF(AND(TrackingWorksheet!$S947&gt;$BE$3,TrackingWorksheet!$T947=Lists!$P$6),1, 0)*D942)</f>
        <v/>
      </c>
      <c r="AP942" s="19" t="str">
        <f>IF($B942=1,"",IF(AND(TrackingWorksheet!$U947&gt;$BE$3,TrackingWorksheet!$V947=Lists!$P$6),1, 0)*D942)</f>
        <v/>
      </c>
      <c r="AQ942" s="19" t="str">
        <f>IF($B942=1,"",IF(AND(TrackingWorksheet!$W947&gt;$BE$3,TrackingWorksheet!$X947=Lists!$P$6),1, 0)*D942)</f>
        <v/>
      </c>
      <c r="AR942" s="19" t="str">
        <f>IF($B942=1,"",IF(AND(TrackingWorksheet!$Y947&gt;$BE$3,TrackingWorksheet!$Z947=Lists!$P$6),1, 0)*D942)</f>
        <v/>
      </c>
      <c r="AS942" s="19" t="str">
        <f>IF($B942=1,"",IF(AND(TrackingWorksheet!$AA947&gt;$BE$3,TrackingWorksheet!$AB947=Lists!$P$6),1, 0)*D942)</f>
        <v/>
      </c>
      <c r="AT942" s="19">
        <f t="shared" si="209"/>
        <v>0</v>
      </c>
      <c r="AU942" s="19" t="str">
        <f>IF(B942=1,"",IF(AND(TrackingWorksheet!K947="",TrackingWorksheet!M947="", TrackingWorksheet!N947="", TrackingWorksheet!S947="", TrackingWorksheet!V947="", TrackingWorksheet!W947="", TrackingWorksheet!Y947="", TrackingWorksheet!AA947="", V942=1),1,0)*D942)</f>
        <v/>
      </c>
      <c r="AV942" s="19" t="str">
        <f>IF(B942=1,"",IF(D942*AND(TrackingWorksheet!U947&gt;Calculations!$BE$3,TrackingWorksheet!K947="YES"),1,0))</f>
        <v/>
      </c>
      <c r="AW942" s="19" t="str">
        <f>IF(B942=1,"",IF(D942*AND(TrackingWorksheet!W947&gt;Calculations!$BE$3,TrackingWorksheet!K947="YES"),1,0))</f>
        <v/>
      </c>
      <c r="AX942" s="19">
        <f t="shared" si="210"/>
        <v>0</v>
      </c>
      <c r="AY942" s="19">
        <f t="shared" si="206"/>
        <v>0</v>
      </c>
      <c r="AZ942" s="27" t="str">
        <f>IF(B942=1,"",IF(TrackingWorksheet!Q947="","",TrackingWorksheet!Q947))</f>
        <v/>
      </c>
      <c r="BB942" s="4"/>
      <c r="BC942" s="4"/>
      <c r="BD942" s="4"/>
      <c r="BE942" s="4"/>
      <c r="BF942" s="4"/>
      <c r="BG942" s="4" t="str">
        <f>IF(B942=1,"",IF(AND(N942=1,TrackingWorksheet!$I947+14&lt;=WeeklySummary!$C$7),1,0))</f>
        <v/>
      </c>
      <c r="BH942" s="4" t="str">
        <f>IF(B942=1,"",IF(AND(R942=1,TrackingWorksheet!$I947+14&lt;=WeeklySummary!$C$7),1,0))</f>
        <v/>
      </c>
      <c r="BI942" s="4" t="str">
        <f>IF(B942=1,"",IF(AND(J942=1,TrackingWorksheet!$G947+14&lt;=WeeklySummary!$C$7),1,0))</f>
        <v/>
      </c>
      <c r="BJ942" s="4" t="str">
        <f>IF(B942=1,"",IF(AND(T942=1,TrackingWorksheet!$I947+14&lt;=WeeklySummary!$C$7),1,0))</f>
        <v/>
      </c>
      <c r="BK942" s="4" t="str">
        <f>IF(B942=1,"",IF(AND(T942=1,TrackingWorksheet!$G947+14&lt;=WeeklySummary!$C$7),1,0))</f>
        <v/>
      </c>
      <c r="BL942" s="4">
        <f t="shared" si="219"/>
        <v>0</v>
      </c>
    </row>
    <row r="943" spans="2:64" x14ac:dyDescent="0.25">
      <c r="B943" s="27">
        <f>IF(AND(ISBLANK(TrackingWorksheet!B948),ISBLANK(TrackingWorksheet!C948),ISBLANK(TrackingWorksheet!G948),ISBLANK(TrackingWorksheet!H948),
ISBLANK(TrackingWorksheet!I948),ISBLANK(TrackingWorksheet!J948),ISBLANK(TrackingWorksheet!M948),
ISBLANK(TrackingWorksheet!N950)),1,0)</f>
        <v>1</v>
      </c>
      <c r="C943" s="12" t="str">
        <f>IF(B943=1,"",TrackingWorksheet!F948)</f>
        <v/>
      </c>
      <c r="D943" s="20" t="str">
        <f>IF(B943=1,"",IF(AND(TrackingWorksheet!B948&lt;&gt;"",TrackingWorksheet!B948&lt;=WeeklySummary!$C$7,OR(TrackingWorksheet!C948="",TrackingWorksheet!C948&gt;=WeeklySummary!$C$6)),1,0))</f>
        <v/>
      </c>
      <c r="E943" s="10" t="str">
        <f>IF(B943=1,"",IF(AND(TrackingWorksheet!G948 &lt;&gt;"",TrackingWorksheet!G948&lt;=WeeklySummary!$C$7, TrackingWorksheet!H948=Lists!$D$4), "Y", "N"))</f>
        <v/>
      </c>
      <c r="F943" s="10" t="str">
        <f>IF(B943=1,"",IF(AND(TrackingWorksheet!I948 &lt;&gt;"", TrackingWorksheet!I948&lt;=WeeklySummary!$C$7, TrackingWorksheet!J948=Lists!$D$4), "Y", "N"))</f>
        <v/>
      </c>
      <c r="G943" s="10" t="str">
        <f>IF(B943=1,"",IF(AND(TrackingWorksheet!G948 &lt;&gt;"",TrackingWorksheet!G948&lt;=WeeklySummary!$C$7, TrackingWorksheet!H948=Lists!$D$5), "Y", "N"))</f>
        <v/>
      </c>
      <c r="H943" s="10" t="str">
        <f>IF(B943=1,"",IF(AND(TrackingWorksheet!I948 &lt;&gt;"", TrackingWorksheet!I948&lt;=WeeklySummary!$C$7, TrackingWorksheet!J948=Lists!$D$5), "Y", "N"))</f>
        <v/>
      </c>
      <c r="I943" s="20" t="str">
        <f>IF(B943=1,"",IF(AND(TrackingWorksheet!G948 &lt;&gt;"", TrackingWorksheet!G948&lt;=WeeklySummary!$C$7, TrackingWorksheet!H948=Lists!$D$6), 1, 0))</f>
        <v/>
      </c>
      <c r="J943" s="20" t="str">
        <f t="shared" si="211"/>
        <v/>
      </c>
      <c r="K943" s="10" t="str">
        <f>IF(B943=1,"",IF(AND(TrackingWorksheet!I948&lt;=WeeklySummary!$C$7,TrackingWorksheet!K948="YES"),0,IF(AND(AND(OR(E943="Y",F943="Y"),E943&lt;&gt;F943),G943&lt;&gt;"Y", H943&lt;&gt;"Y"), 1, 0)))</f>
        <v/>
      </c>
      <c r="L943" s="20" t="str">
        <f t="shared" si="212"/>
        <v/>
      </c>
      <c r="M943" s="10" t="str">
        <f t="shared" si="213"/>
        <v/>
      </c>
      <c r="N943" s="20" t="str">
        <f t="shared" si="214"/>
        <v/>
      </c>
      <c r="O943" s="10" t="str">
        <f>IF(B943=1,"",IF(AND(TrackingWorksheet!I948&lt;=WeeklySummary!$C$7,TrackingWorksheet!K948="YES"),0,IF(AND(AND(OR(G943="Y",H943="Y"),G943&lt;&gt;H943),E943&lt;&gt;"Y", F943&lt;&gt;"Y"), 1, 0)))</f>
        <v/>
      </c>
      <c r="P943" s="20" t="str">
        <f t="shared" si="215"/>
        <v/>
      </c>
      <c r="Q943" s="10" t="str">
        <f t="shared" si="216"/>
        <v/>
      </c>
      <c r="R943" s="10" t="str">
        <f t="shared" si="217"/>
        <v/>
      </c>
      <c r="S943" s="10" t="str">
        <f>IF(B943=1,"",IF(AND(OR(AND(TrackingWorksheet!H948=Lists!$D$7,TrackingWorksheet!H948=TrackingWorksheet!J948),TrackingWorksheet!H948&lt;&gt;TrackingWorksheet!J948),TrackingWorksheet!K948="YES",TrackingWorksheet!H948&lt;&gt;Lists!$D$6,TrackingWorksheet!G948&lt;=WeeklySummary!$C$7,TrackingWorksheet!I948&lt;=WeeklySummary!$C$7),1,0))</f>
        <v/>
      </c>
      <c r="T943" s="10" t="str">
        <f t="shared" si="218"/>
        <v/>
      </c>
      <c r="U943" s="10" t="str">
        <f>IF($B943=1,"",IF(TrackingWorksheet!$K948="YES",1, 0)*D943)</f>
        <v/>
      </c>
      <c r="V943" s="20">
        <f t="shared" si="207"/>
        <v>0</v>
      </c>
      <c r="W943" s="20">
        <f t="shared" si="208"/>
        <v>0</v>
      </c>
      <c r="X943" s="10" t="str">
        <f>IF($B943=1,"",IF(AND(TrackingWorksheet!$L948&lt;&gt;"", TrackingWorksheet!$L948&gt;=WeeklySummary!$C$6,TrackingWorksheet!$L948&lt;=WeeklySummary!$C$7,OR(TrackingWorksheet!$H948=Lists!$D$4,TrackingWorksheet!$J948=Lists!$D$4)), 1, 0))</f>
        <v/>
      </c>
      <c r="Y943" s="10" t="str">
        <f>IF($B943=1,"",IF(AND(TrackingWorksheet!$L948&lt;&gt;"", TrackingWorksheet!$L948&gt;=WeeklySummary!$C$6,TrackingWorksheet!$L948&lt;=WeeklySummary!$C$7,OR(TrackingWorksheet!$H948=Lists!$D$5,TrackingWorksheet!$J948=Lists!$D$5)), 1, 0))</f>
        <v/>
      </c>
      <c r="Z943" s="10" t="str">
        <f>IF($B943=1,"",IF(AND(TrackingWorksheet!$L948&lt;&gt;"", TrackingWorksheet!$L948&gt;=WeeklySummary!$C$6,TrackingWorksheet!$L948&lt;=WeeklySummary!$C$7,OR(TrackingWorksheet!$H948=Lists!$D$6,TrackingWorksheet!$J948=Lists!$D$6)), 1, 0))</f>
        <v/>
      </c>
      <c r="AA943" s="19" t="str">
        <f>IF(B943=1,"",IF(AND(TrackingWorksheet!M948&lt;&gt;"",TrackingWorksheet!M948&lt;=WeeklySummary!$C$7),1,0)*D943)</f>
        <v/>
      </c>
      <c r="AB943" s="19" t="str">
        <f>IF(B943=1,"",IF(AND(TrackingWorksheet!N948&lt;&gt;"",TrackingWorksheet!N948&lt;=WeeklySummary!$C$7),1,0)*D943)</f>
        <v/>
      </c>
      <c r="AC943" s="19" t="str">
        <f>IF(B943=1,"",TrackingWorksheet!T948)</f>
        <v/>
      </c>
      <c r="AD943" s="19" t="str">
        <f>IF(B943=1,"",IF(D943*AND(TrackingWorksheet!S948&gt;=Calculations!$BD$3,TrackingWorksheet!U948="",TrackingWorksheet!K948="YES"),1,0))</f>
        <v/>
      </c>
      <c r="AE943" s="19" t="str">
        <f>IF($B943=1,"",IF(AND(TrackingWorksheet!$S948&gt;$BE$3,TrackingWorksheet!$T948=Lists!$P$4),1, 0)*D943)</f>
        <v/>
      </c>
      <c r="AF943" s="19" t="str">
        <f>IF($B943=1,"",IF(AND(TrackingWorksheet!$U948&gt;$BE$3,TrackingWorksheet!$V948=Lists!$P$4),1, 0)*D943)</f>
        <v/>
      </c>
      <c r="AG943" s="19" t="str">
        <f>IF($B943=1,"",IF(AND(TrackingWorksheet!$W948&gt;$BE$3,TrackingWorksheet!$X948=Lists!$P$4),1, 0)*D943)</f>
        <v/>
      </c>
      <c r="AH943" s="19" t="str">
        <f>IF($B943=1,"",IF(AND(TrackingWorksheet!$Y948&gt;$BE$3,TrackingWorksheet!$Z948=Lists!$P$4),1, 0)*D943)</f>
        <v/>
      </c>
      <c r="AI943" s="19" t="str">
        <f>IF($B943=1,"",IF(AND(TrackingWorksheet!$AA948&gt;$BE$3,TrackingWorksheet!$AB948=Lists!$P$4),1, 0)*D943)</f>
        <v/>
      </c>
      <c r="AJ943" s="19" t="str">
        <f>IF($B943=1,"",IF(AND(TrackingWorksheet!$S948&gt;$BE$3,TrackingWorksheet!$T948=Lists!$P$5),1, 0)*D943)</f>
        <v/>
      </c>
      <c r="AK943" s="19" t="str">
        <f>IF($B943=1,"",IF(AND(TrackingWorksheet!$U948&gt;$BE$3,TrackingWorksheet!$V948=Lists!$P$5),1, 0)*D943)</f>
        <v/>
      </c>
      <c r="AL943" s="19" t="str">
        <f>IF($B943=1,"",IF(AND(TrackingWorksheet!$W948&gt;$BE$3,TrackingWorksheet!$X948=Lists!$P$5),1, 0)*D943)</f>
        <v/>
      </c>
      <c r="AM943" s="19" t="str">
        <f>IF($B943=1,"",IF(AND(TrackingWorksheet!$Y948&gt;$BE$3,TrackingWorksheet!$Z948=Lists!$P$5),1, 0)*D943)</f>
        <v/>
      </c>
      <c r="AN943" s="19" t="str">
        <f>IF($B943=1,"",IF(AND(TrackingWorksheet!$AA948&gt;$BE$3,TrackingWorksheet!$AB948=Lists!$P$5),1, 0)*D943)</f>
        <v/>
      </c>
      <c r="AO943" s="19" t="str">
        <f>IF($B943=1,"",IF(AND(TrackingWorksheet!$S948&gt;$BE$3,TrackingWorksheet!$T948=Lists!$P$6),1, 0)*D943)</f>
        <v/>
      </c>
      <c r="AP943" s="19" t="str">
        <f>IF($B943=1,"",IF(AND(TrackingWorksheet!$U948&gt;$BE$3,TrackingWorksheet!$V948=Lists!$P$6),1, 0)*D943)</f>
        <v/>
      </c>
      <c r="AQ943" s="19" t="str">
        <f>IF($B943=1,"",IF(AND(TrackingWorksheet!$W948&gt;$BE$3,TrackingWorksheet!$X948=Lists!$P$6),1, 0)*D943)</f>
        <v/>
      </c>
      <c r="AR943" s="19" t="str">
        <f>IF($B943=1,"",IF(AND(TrackingWorksheet!$Y948&gt;$BE$3,TrackingWorksheet!$Z948=Lists!$P$6),1, 0)*D943)</f>
        <v/>
      </c>
      <c r="AS943" s="19" t="str">
        <f>IF($B943=1,"",IF(AND(TrackingWorksheet!$AA948&gt;$BE$3,TrackingWorksheet!$AB948=Lists!$P$6),1, 0)*D943)</f>
        <v/>
      </c>
      <c r="AT943" s="19">
        <f t="shared" si="209"/>
        <v>0</v>
      </c>
      <c r="AU943" s="19" t="str">
        <f>IF(B943=1,"",IF(AND(TrackingWorksheet!K948="",TrackingWorksheet!M948="", TrackingWorksheet!N948="", TrackingWorksheet!S948="", TrackingWorksheet!V948="", TrackingWorksheet!W948="", TrackingWorksheet!Y948="", TrackingWorksheet!AA948="", V943=1),1,0)*D943)</f>
        <v/>
      </c>
      <c r="AV943" s="19" t="str">
        <f>IF(B943=1,"",IF(D943*AND(TrackingWorksheet!U948&gt;Calculations!$BE$3,TrackingWorksheet!K948="YES"),1,0))</f>
        <v/>
      </c>
      <c r="AW943" s="19" t="str">
        <f>IF(B943=1,"",IF(D943*AND(TrackingWorksheet!W948&gt;Calculations!$BE$3,TrackingWorksheet!K948="YES"),1,0))</f>
        <v/>
      </c>
      <c r="AX943" s="19">
        <f t="shared" si="210"/>
        <v>0</v>
      </c>
      <c r="AY943" s="19">
        <f t="shared" si="206"/>
        <v>0</v>
      </c>
      <c r="AZ943" s="27" t="str">
        <f>IF(B943=1,"",IF(TrackingWorksheet!Q948="","",TrackingWorksheet!Q948))</f>
        <v/>
      </c>
      <c r="BB943" s="4"/>
      <c r="BC943" s="4"/>
      <c r="BD943" s="4"/>
      <c r="BE943" s="4"/>
      <c r="BF943" s="4"/>
      <c r="BG943" s="4" t="str">
        <f>IF(B943=1,"",IF(AND(N943=1,TrackingWorksheet!$I948+14&lt;=WeeklySummary!$C$7),1,0))</f>
        <v/>
      </c>
      <c r="BH943" s="4" t="str">
        <f>IF(B943=1,"",IF(AND(R943=1,TrackingWorksheet!$I948+14&lt;=WeeklySummary!$C$7),1,0))</f>
        <v/>
      </c>
      <c r="BI943" s="4" t="str">
        <f>IF(B943=1,"",IF(AND(J943=1,TrackingWorksheet!$G948+14&lt;=WeeklySummary!$C$7),1,0))</f>
        <v/>
      </c>
      <c r="BJ943" s="4" t="str">
        <f>IF(B943=1,"",IF(AND(T943=1,TrackingWorksheet!$I948+14&lt;=WeeklySummary!$C$7),1,0))</f>
        <v/>
      </c>
      <c r="BK943" s="4" t="str">
        <f>IF(B943=1,"",IF(AND(T943=1,TrackingWorksheet!$G948+14&lt;=WeeklySummary!$C$7),1,0))</f>
        <v/>
      </c>
      <c r="BL943" s="4">
        <f t="shared" si="219"/>
        <v>0</v>
      </c>
    </row>
    <row r="944" spans="2:64" x14ac:dyDescent="0.25">
      <c r="B944" s="27">
        <f>IF(AND(ISBLANK(TrackingWorksheet!B949),ISBLANK(TrackingWorksheet!C949),ISBLANK(TrackingWorksheet!G949),ISBLANK(TrackingWorksheet!H949),
ISBLANK(TrackingWorksheet!I949),ISBLANK(TrackingWorksheet!J949),ISBLANK(TrackingWorksheet!M949),
ISBLANK(TrackingWorksheet!N951)),1,0)</f>
        <v>1</v>
      </c>
      <c r="C944" s="12" t="str">
        <f>IF(B944=1,"",TrackingWorksheet!F949)</f>
        <v/>
      </c>
      <c r="D944" s="20" t="str">
        <f>IF(B944=1,"",IF(AND(TrackingWorksheet!B949&lt;&gt;"",TrackingWorksheet!B949&lt;=WeeklySummary!$C$7,OR(TrackingWorksheet!C949="",TrackingWorksheet!C949&gt;=WeeklySummary!$C$6)),1,0))</f>
        <v/>
      </c>
      <c r="E944" s="10" t="str">
        <f>IF(B944=1,"",IF(AND(TrackingWorksheet!G949 &lt;&gt;"",TrackingWorksheet!G949&lt;=WeeklySummary!$C$7, TrackingWorksheet!H949=Lists!$D$4), "Y", "N"))</f>
        <v/>
      </c>
      <c r="F944" s="10" t="str">
        <f>IF(B944=1,"",IF(AND(TrackingWorksheet!I949 &lt;&gt;"", TrackingWorksheet!I949&lt;=WeeklySummary!$C$7, TrackingWorksheet!J949=Lists!$D$4), "Y", "N"))</f>
        <v/>
      </c>
      <c r="G944" s="10" t="str">
        <f>IF(B944=1,"",IF(AND(TrackingWorksheet!G949 &lt;&gt;"",TrackingWorksheet!G949&lt;=WeeklySummary!$C$7, TrackingWorksheet!H949=Lists!$D$5), "Y", "N"))</f>
        <v/>
      </c>
      <c r="H944" s="10" t="str">
        <f>IF(B944=1,"",IF(AND(TrackingWorksheet!I949 &lt;&gt;"", TrackingWorksheet!I949&lt;=WeeklySummary!$C$7, TrackingWorksheet!J949=Lists!$D$5), "Y", "N"))</f>
        <v/>
      </c>
      <c r="I944" s="20" t="str">
        <f>IF(B944=1,"",IF(AND(TrackingWorksheet!G949 &lt;&gt;"", TrackingWorksheet!G949&lt;=WeeklySummary!$C$7, TrackingWorksheet!H949=Lists!$D$6), 1, 0))</f>
        <v/>
      </c>
      <c r="J944" s="20" t="str">
        <f t="shared" si="211"/>
        <v/>
      </c>
      <c r="K944" s="10" t="str">
        <f>IF(B944=1,"",IF(AND(TrackingWorksheet!I949&lt;=WeeklySummary!$C$7,TrackingWorksheet!K949="YES"),0,IF(AND(AND(OR(E944="Y",F944="Y"),E944&lt;&gt;F944),G944&lt;&gt;"Y", H944&lt;&gt;"Y"), 1, 0)))</f>
        <v/>
      </c>
      <c r="L944" s="20" t="str">
        <f t="shared" si="212"/>
        <v/>
      </c>
      <c r="M944" s="10" t="str">
        <f t="shared" si="213"/>
        <v/>
      </c>
      <c r="N944" s="20" t="str">
        <f t="shared" si="214"/>
        <v/>
      </c>
      <c r="O944" s="10" t="str">
        <f>IF(B944=1,"",IF(AND(TrackingWorksheet!I949&lt;=WeeklySummary!$C$7,TrackingWorksheet!K949="YES"),0,IF(AND(AND(OR(G944="Y",H944="Y"),G944&lt;&gt;H944),E944&lt;&gt;"Y", F944&lt;&gt;"Y"), 1, 0)))</f>
        <v/>
      </c>
      <c r="P944" s="20" t="str">
        <f t="shared" si="215"/>
        <v/>
      </c>
      <c r="Q944" s="10" t="str">
        <f t="shared" si="216"/>
        <v/>
      </c>
      <c r="R944" s="10" t="str">
        <f t="shared" si="217"/>
        <v/>
      </c>
      <c r="S944" s="10" t="str">
        <f>IF(B944=1,"",IF(AND(OR(AND(TrackingWorksheet!H949=Lists!$D$7,TrackingWorksheet!H949=TrackingWorksheet!J949),TrackingWorksheet!H949&lt;&gt;TrackingWorksheet!J949),TrackingWorksheet!K949="YES",TrackingWorksheet!H949&lt;&gt;Lists!$D$6,TrackingWorksheet!G949&lt;=WeeklySummary!$C$7,TrackingWorksheet!I949&lt;=WeeklySummary!$C$7),1,0))</f>
        <v/>
      </c>
      <c r="T944" s="10" t="str">
        <f t="shared" si="218"/>
        <v/>
      </c>
      <c r="U944" s="10" t="str">
        <f>IF($B944=1,"",IF(TrackingWorksheet!$K949="YES",1, 0)*D944)</f>
        <v/>
      </c>
      <c r="V944" s="20">
        <f t="shared" si="207"/>
        <v>0</v>
      </c>
      <c r="W944" s="20">
        <f t="shared" si="208"/>
        <v>0</v>
      </c>
      <c r="X944" s="10" t="str">
        <f>IF($B944=1,"",IF(AND(TrackingWorksheet!$L949&lt;&gt;"", TrackingWorksheet!$L949&gt;=WeeklySummary!$C$6,TrackingWorksheet!$L949&lt;=WeeklySummary!$C$7,OR(TrackingWorksheet!$H949=Lists!$D$4,TrackingWorksheet!$J949=Lists!$D$4)), 1, 0))</f>
        <v/>
      </c>
      <c r="Y944" s="10" t="str">
        <f>IF($B944=1,"",IF(AND(TrackingWorksheet!$L949&lt;&gt;"", TrackingWorksheet!$L949&gt;=WeeklySummary!$C$6,TrackingWorksheet!$L949&lt;=WeeklySummary!$C$7,OR(TrackingWorksheet!$H949=Lists!$D$5,TrackingWorksheet!$J949=Lists!$D$5)), 1, 0))</f>
        <v/>
      </c>
      <c r="Z944" s="10" t="str">
        <f>IF($B944=1,"",IF(AND(TrackingWorksheet!$L949&lt;&gt;"", TrackingWorksheet!$L949&gt;=WeeklySummary!$C$6,TrackingWorksheet!$L949&lt;=WeeklySummary!$C$7,OR(TrackingWorksheet!$H949=Lists!$D$6,TrackingWorksheet!$J949=Lists!$D$6)), 1, 0))</f>
        <v/>
      </c>
      <c r="AA944" s="19" t="str">
        <f>IF(B944=1,"",IF(AND(TrackingWorksheet!M949&lt;&gt;"",TrackingWorksheet!M949&lt;=WeeklySummary!$C$7),1,0)*D944)</f>
        <v/>
      </c>
      <c r="AB944" s="19" t="str">
        <f>IF(B944=1,"",IF(AND(TrackingWorksheet!N949&lt;&gt;"",TrackingWorksheet!N949&lt;=WeeklySummary!$C$7),1,0)*D944)</f>
        <v/>
      </c>
      <c r="AC944" s="19" t="str">
        <f>IF(B944=1,"",TrackingWorksheet!T949)</f>
        <v/>
      </c>
      <c r="AD944" s="19" t="str">
        <f>IF(B944=1,"",IF(D944*AND(TrackingWorksheet!S949&gt;=Calculations!$BD$3,TrackingWorksheet!U949="",TrackingWorksheet!K949="YES"),1,0))</f>
        <v/>
      </c>
      <c r="AE944" s="19" t="str">
        <f>IF($B944=1,"",IF(AND(TrackingWorksheet!$S949&gt;$BE$3,TrackingWorksheet!$T949=Lists!$P$4),1, 0)*D944)</f>
        <v/>
      </c>
      <c r="AF944" s="19" t="str">
        <f>IF($B944=1,"",IF(AND(TrackingWorksheet!$U949&gt;$BE$3,TrackingWorksheet!$V949=Lists!$P$4),1, 0)*D944)</f>
        <v/>
      </c>
      <c r="AG944" s="19" t="str">
        <f>IF($B944=1,"",IF(AND(TrackingWorksheet!$W949&gt;$BE$3,TrackingWorksheet!$X949=Lists!$P$4),1, 0)*D944)</f>
        <v/>
      </c>
      <c r="AH944" s="19" t="str">
        <f>IF($B944=1,"",IF(AND(TrackingWorksheet!$Y949&gt;$BE$3,TrackingWorksheet!$Z949=Lists!$P$4),1, 0)*D944)</f>
        <v/>
      </c>
      <c r="AI944" s="19" t="str">
        <f>IF($B944=1,"",IF(AND(TrackingWorksheet!$AA949&gt;$BE$3,TrackingWorksheet!$AB949=Lists!$P$4),1, 0)*D944)</f>
        <v/>
      </c>
      <c r="AJ944" s="19" t="str">
        <f>IF($B944=1,"",IF(AND(TrackingWorksheet!$S949&gt;$BE$3,TrackingWorksheet!$T949=Lists!$P$5),1, 0)*D944)</f>
        <v/>
      </c>
      <c r="AK944" s="19" t="str">
        <f>IF($B944=1,"",IF(AND(TrackingWorksheet!$U949&gt;$BE$3,TrackingWorksheet!$V949=Lists!$P$5),1, 0)*D944)</f>
        <v/>
      </c>
      <c r="AL944" s="19" t="str">
        <f>IF($B944=1,"",IF(AND(TrackingWorksheet!$W949&gt;$BE$3,TrackingWorksheet!$X949=Lists!$P$5),1, 0)*D944)</f>
        <v/>
      </c>
      <c r="AM944" s="19" t="str">
        <f>IF($B944=1,"",IF(AND(TrackingWorksheet!$Y949&gt;$BE$3,TrackingWorksheet!$Z949=Lists!$P$5),1, 0)*D944)</f>
        <v/>
      </c>
      <c r="AN944" s="19" t="str">
        <f>IF($B944=1,"",IF(AND(TrackingWorksheet!$AA949&gt;$BE$3,TrackingWorksheet!$AB949=Lists!$P$5),1, 0)*D944)</f>
        <v/>
      </c>
      <c r="AO944" s="19" t="str">
        <f>IF($B944=1,"",IF(AND(TrackingWorksheet!$S949&gt;$BE$3,TrackingWorksheet!$T949=Lists!$P$6),1, 0)*D944)</f>
        <v/>
      </c>
      <c r="AP944" s="19" t="str">
        <f>IF($B944=1,"",IF(AND(TrackingWorksheet!$U949&gt;$BE$3,TrackingWorksheet!$V949=Lists!$P$6),1, 0)*D944)</f>
        <v/>
      </c>
      <c r="AQ944" s="19" t="str">
        <f>IF($B944=1,"",IF(AND(TrackingWorksheet!$W949&gt;$BE$3,TrackingWorksheet!$X949=Lists!$P$6),1, 0)*D944)</f>
        <v/>
      </c>
      <c r="AR944" s="19" t="str">
        <f>IF($B944=1,"",IF(AND(TrackingWorksheet!$Y949&gt;$BE$3,TrackingWorksheet!$Z949=Lists!$P$6),1, 0)*D944)</f>
        <v/>
      </c>
      <c r="AS944" s="19" t="str">
        <f>IF($B944=1,"",IF(AND(TrackingWorksheet!$AA949&gt;$BE$3,TrackingWorksheet!$AB949=Lists!$P$6),1, 0)*D944)</f>
        <v/>
      </c>
      <c r="AT944" s="19">
        <f t="shared" si="209"/>
        <v>0</v>
      </c>
      <c r="AU944" s="19" t="str">
        <f>IF(B944=1,"",IF(AND(TrackingWorksheet!K949="",TrackingWorksheet!M949="", TrackingWorksheet!N949="", TrackingWorksheet!S949="", TrackingWorksheet!V949="", TrackingWorksheet!W949="", TrackingWorksheet!Y949="", TrackingWorksheet!AA949="", V944=1),1,0)*D944)</f>
        <v/>
      </c>
      <c r="AV944" s="19" t="str">
        <f>IF(B944=1,"",IF(D944*AND(TrackingWorksheet!U949&gt;Calculations!$BE$3,TrackingWorksheet!K949="YES"),1,0))</f>
        <v/>
      </c>
      <c r="AW944" s="19" t="str">
        <f>IF(B944=1,"",IF(D944*AND(TrackingWorksheet!W949&gt;Calculations!$BE$3,TrackingWorksheet!K949="YES"),1,0))</f>
        <v/>
      </c>
      <c r="AX944" s="19">
        <f t="shared" si="210"/>
        <v>0</v>
      </c>
      <c r="AY944" s="19">
        <f t="shared" si="206"/>
        <v>0</v>
      </c>
      <c r="AZ944" s="27" t="str">
        <f>IF(B944=1,"",IF(TrackingWorksheet!Q949="","",TrackingWorksheet!Q949))</f>
        <v/>
      </c>
      <c r="BB944" s="4"/>
      <c r="BC944" s="4"/>
      <c r="BD944" s="4"/>
      <c r="BE944" s="4"/>
      <c r="BF944" s="4"/>
      <c r="BG944" s="4" t="str">
        <f>IF(B944=1,"",IF(AND(N944=1,TrackingWorksheet!$I949+14&lt;=WeeklySummary!$C$7),1,0))</f>
        <v/>
      </c>
      <c r="BH944" s="4" t="str">
        <f>IF(B944=1,"",IF(AND(R944=1,TrackingWorksheet!$I949+14&lt;=WeeklySummary!$C$7),1,0))</f>
        <v/>
      </c>
      <c r="BI944" s="4" t="str">
        <f>IF(B944=1,"",IF(AND(J944=1,TrackingWorksheet!$G949+14&lt;=WeeklySummary!$C$7),1,0))</f>
        <v/>
      </c>
      <c r="BJ944" s="4" t="str">
        <f>IF(B944=1,"",IF(AND(T944=1,TrackingWorksheet!$I949+14&lt;=WeeklySummary!$C$7),1,0))</f>
        <v/>
      </c>
      <c r="BK944" s="4" t="str">
        <f>IF(B944=1,"",IF(AND(T944=1,TrackingWorksheet!$G949+14&lt;=WeeklySummary!$C$7),1,0))</f>
        <v/>
      </c>
      <c r="BL944" s="4">
        <f t="shared" si="219"/>
        <v>0</v>
      </c>
    </row>
    <row r="945" spans="2:64" x14ac:dyDescent="0.25">
      <c r="B945" s="27">
        <f>IF(AND(ISBLANK(TrackingWorksheet!B950),ISBLANK(TrackingWorksheet!C950),ISBLANK(TrackingWorksheet!G950),ISBLANK(TrackingWorksheet!H950),
ISBLANK(TrackingWorksheet!I950),ISBLANK(TrackingWorksheet!J950),ISBLANK(TrackingWorksheet!M950),
ISBLANK(TrackingWorksheet!N952)),1,0)</f>
        <v>1</v>
      </c>
      <c r="C945" s="12" t="str">
        <f>IF(B945=1,"",TrackingWorksheet!F950)</f>
        <v/>
      </c>
      <c r="D945" s="20" t="str">
        <f>IF(B945=1,"",IF(AND(TrackingWorksheet!B950&lt;&gt;"",TrackingWorksheet!B950&lt;=WeeklySummary!$C$7,OR(TrackingWorksheet!C950="",TrackingWorksheet!C950&gt;=WeeklySummary!$C$6)),1,0))</f>
        <v/>
      </c>
      <c r="E945" s="10" t="str">
        <f>IF(B945=1,"",IF(AND(TrackingWorksheet!G950 &lt;&gt;"",TrackingWorksheet!G950&lt;=WeeklySummary!$C$7, TrackingWorksheet!H950=Lists!$D$4), "Y", "N"))</f>
        <v/>
      </c>
      <c r="F945" s="10" t="str">
        <f>IF(B945=1,"",IF(AND(TrackingWorksheet!I950 &lt;&gt;"", TrackingWorksheet!I950&lt;=WeeklySummary!$C$7, TrackingWorksheet!J950=Lists!$D$4), "Y", "N"))</f>
        <v/>
      </c>
      <c r="G945" s="10" t="str">
        <f>IF(B945=1,"",IF(AND(TrackingWorksheet!G950 &lt;&gt;"",TrackingWorksheet!G950&lt;=WeeklySummary!$C$7, TrackingWorksheet!H950=Lists!$D$5), "Y", "N"))</f>
        <v/>
      </c>
      <c r="H945" s="10" t="str">
        <f>IF(B945=1,"",IF(AND(TrackingWorksheet!I950 &lt;&gt;"", TrackingWorksheet!I950&lt;=WeeklySummary!$C$7, TrackingWorksheet!J950=Lists!$D$5), "Y", "N"))</f>
        <v/>
      </c>
      <c r="I945" s="20" t="str">
        <f>IF(B945=1,"",IF(AND(TrackingWorksheet!G950 &lt;&gt;"", TrackingWorksheet!G950&lt;=WeeklySummary!$C$7, TrackingWorksheet!H950=Lists!$D$6), 1, 0))</f>
        <v/>
      </c>
      <c r="J945" s="20" t="str">
        <f t="shared" si="211"/>
        <v/>
      </c>
      <c r="K945" s="10" t="str">
        <f>IF(B945=1,"",IF(AND(TrackingWorksheet!I950&lt;=WeeklySummary!$C$7,TrackingWorksheet!K950="YES"),0,IF(AND(AND(OR(E945="Y",F945="Y"),E945&lt;&gt;F945),G945&lt;&gt;"Y", H945&lt;&gt;"Y"), 1, 0)))</f>
        <v/>
      </c>
      <c r="L945" s="20" t="str">
        <f t="shared" si="212"/>
        <v/>
      </c>
      <c r="M945" s="10" t="str">
        <f t="shared" si="213"/>
        <v/>
      </c>
      <c r="N945" s="20" t="str">
        <f t="shared" si="214"/>
        <v/>
      </c>
      <c r="O945" s="10" t="str">
        <f>IF(B945=1,"",IF(AND(TrackingWorksheet!I950&lt;=WeeklySummary!$C$7,TrackingWorksheet!K950="YES"),0,IF(AND(AND(OR(G945="Y",H945="Y"),G945&lt;&gt;H945),E945&lt;&gt;"Y", F945&lt;&gt;"Y"), 1, 0)))</f>
        <v/>
      </c>
      <c r="P945" s="20" t="str">
        <f t="shared" si="215"/>
        <v/>
      </c>
      <c r="Q945" s="10" t="str">
        <f t="shared" si="216"/>
        <v/>
      </c>
      <c r="R945" s="10" t="str">
        <f t="shared" si="217"/>
        <v/>
      </c>
      <c r="S945" s="10" t="str">
        <f>IF(B945=1,"",IF(AND(OR(AND(TrackingWorksheet!H950=Lists!$D$7,TrackingWorksheet!H950=TrackingWorksheet!J950),TrackingWorksheet!H950&lt;&gt;TrackingWorksheet!J950),TrackingWorksheet!K950="YES",TrackingWorksheet!H950&lt;&gt;Lists!$D$6,TrackingWorksheet!G950&lt;=WeeklySummary!$C$7,TrackingWorksheet!I950&lt;=WeeklySummary!$C$7),1,0))</f>
        <v/>
      </c>
      <c r="T945" s="10" t="str">
        <f t="shared" si="218"/>
        <v/>
      </c>
      <c r="U945" s="10" t="str">
        <f>IF($B945=1,"",IF(TrackingWorksheet!$K950="YES",1, 0)*D945)</f>
        <v/>
      </c>
      <c r="V945" s="20">
        <f t="shared" si="207"/>
        <v>0</v>
      </c>
      <c r="W945" s="20">
        <f t="shared" si="208"/>
        <v>0</v>
      </c>
      <c r="X945" s="10" t="str">
        <f>IF($B945=1,"",IF(AND(TrackingWorksheet!$L950&lt;&gt;"", TrackingWorksheet!$L950&gt;=WeeklySummary!$C$6,TrackingWorksheet!$L950&lt;=WeeklySummary!$C$7,OR(TrackingWorksheet!$H950=Lists!$D$4,TrackingWorksheet!$J950=Lists!$D$4)), 1, 0))</f>
        <v/>
      </c>
      <c r="Y945" s="10" t="str">
        <f>IF($B945=1,"",IF(AND(TrackingWorksheet!$L950&lt;&gt;"", TrackingWorksheet!$L950&gt;=WeeklySummary!$C$6,TrackingWorksheet!$L950&lt;=WeeklySummary!$C$7,OR(TrackingWorksheet!$H950=Lists!$D$5,TrackingWorksheet!$J950=Lists!$D$5)), 1, 0))</f>
        <v/>
      </c>
      <c r="Z945" s="10" t="str">
        <f>IF($B945=1,"",IF(AND(TrackingWorksheet!$L950&lt;&gt;"", TrackingWorksheet!$L950&gt;=WeeklySummary!$C$6,TrackingWorksheet!$L950&lt;=WeeklySummary!$C$7,OR(TrackingWorksheet!$H950=Lists!$D$6,TrackingWorksheet!$J950=Lists!$D$6)), 1, 0))</f>
        <v/>
      </c>
      <c r="AA945" s="19" t="str">
        <f>IF(B945=1,"",IF(AND(TrackingWorksheet!M950&lt;&gt;"",TrackingWorksheet!M950&lt;=WeeklySummary!$C$7),1,0)*D945)</f>
        <v/>
      </c>
      <c r="AB945" s="19" t="str">
        <f>IF(B945=1,"",IF(AND(TrackingWorksheet!N950&lt;&gt;"",TrackingWorksheet!N950&lt;=WeeklySummary!$C$7),1,0)*D945)</f>
        <v/>
      </c>
      <c r="AC945" s="19" t="str">
        <f>IF(B945=1,"",TrackingWorksheet!T950)</f>
        <v/>
      </c>
      <c r="AD945" s="19" t="str">
        <f>IF(B945=1,"",IF(D945*AND(TrackingWorksheet!S950&gt;=Calculations!$BD$3,TrackingWorksheet!U950="",TrackingWorksheet!K950="YES"),1,0))</f>
        <v/>
      </c>
      <c r="AE945" s="19" t="str">
        <f>IF($B945=1,"",IF(AND(TrackingWorksheet!$S950&gt;$BE$3,TrackingWorksheet!$T950=Lists!$P$4),1, 0)*D945)</f>
        <v/>
      </c>
      <c r="AF945" s="19" t="str">
        <f>IF($B945=1,"",IF(AND(TrackingWorksheet!$U950&gt;$BE$3,TrackingWorksheet!$V950=Lists!$P$4),1, 0)*D945)</f>
        <v/>
      </c>
      <c r="AG945" s="19" t="str">
        <f>IF($B945=1,"",IF(AND(TrackingWorksheet!$W950&gt;$BE$3,TrackingWorksheet!$X950=Lists!$P$4),1, 0)*D945)</f>
        <v/>
      </c>
      <c r="AH945" s="19" t="str">
        <f>IF($B945=1,"",IF(AND(TrackingWorksheet!$Y950&gt;$BE$3,TrackingWorksheet!$Z950=Lists!$P$4),1, 0)*D945)</f>
        <v/>
      </c>
      <c r="AI945" s="19" t="str">
        <f>IF($B945=1,"",IF(AND(TrackingWorksheet!$AA950&gt;$BE$3,TrackingWorksheet!$AB950=Lists!$P$4),1, 0)*D945)</f>
        <v/>
      </c>
      <c r="AJ945" s="19" t="str">
        <f>IF($B945=1,"",IF(AND(TrackingWorksheet!$S950&gt;$BE$3,TrackingWorksheet!$T950=Lists!$P$5),1, 0)*D945)</f>
        <v/>
      </c>
      <c r="AK945" s="19" t="str">
        <f>IF($B945=1,"",IF(AND(TrackingWorksheet!$U950&gt;$BE$3,TrackingWorksheet!$V950=Lists!$P$5),1, 0)*D945)</f>
        <v/>
      </c>
      <c r="AL945" s="19" t="str">
        <f>IF($B945=1,"",IF(AND(TrackingWorksheet!$W950&gt;$BE$3,TrackingWorksheet!$X950=Lists!$P$5),1, 0)*D945)</f>
        <v/>
      </c>
      <c r="AM945" s="19" t="str">
        <f>IF($B945=1,"",IF(AND(TrackingWorksheet!$Y950&gt;$BE$3,TrackingWorksheet!$Z950=Lists!$P$5),1, 0)*D945)</f>
        <v/>
      </c>
      <c r="AN945" s="19" t="str">
        <f>IF($B945=1,"",IF(AND(TrackingWorksheet!$AA950&gt;$BE$3,TrackingWorksheet!$AB950=Lists!$P$5),1, 0)*D945)</f>
        <v/>
      </c>
      <c r="AO945" s="19" t="str">
        <f>IF($B945=1,"",IF(AND(TrackingWorksheet!$S950&gt;$BE$3,TrackingWorksheet!$T950=Lists!$P$6),1, 0)*D945)</f>
        <v/>
      </c>
      <c r="AP945" s="19" t="str">
        <f>IF($B945=1,"",IF(AND(TrackingWorksheet!$U950&gt;$BE$3,TrackingWorksheet!$V950=Lists!$P$6),1, 0)*D945)</f>
        <v/>
      </c>
      <c r="AQ945" s="19" t="str">
        <f>IF($B945=1,"",IF(AND(TrackingWorksheet!$W950&gt;$BE$3,TrackingWorksheet!$X950=Lists!$P$6),1, 0)*D945)</f>
        <v/>
      </c>
      <c r="AR945" s="19" t="str">
        <f>IF($B945=1,"",IF(AND(TrackingWorksheet!$Y950&gt;$BE$3,TrackingWorksheet!$Z950=Lists!$P$6),1, 0)*D945)</f>
        <v/>
      </c>
      <c r="AS945" s="19" t="str">
        <f>IF($B945=1,"",IF(AND(TrackingWorksheet!$AA950&gt;$BE$3,TrackingWorksheet!$AB950=Lists!$P$6),1, 0)*D945)</f>
        <v/>
      </c>
      <c r="AT945" s="19">
        <f t="shared" si="209"/>
        <v>0</v>
      </c>
      <c r="AU945" s="19" t="str">
        <f>IF(B945=1,"",IF(AND(TrackingWorksheet!K950="",TrackingWorksheet!M950="", TrackingWorksheet!N950="", TrackingWorksheet!S950="", TrackingWorksheet!V950="", TrackingWorksheet!W950="", TrackingWorksheet!Y950="", TrackingWorksheet!AA950="", V945=1),1,0)*D945)</f>
        <v/>
      </c>
      <c r="AV945" s="19" t="str">
        <f>IF(B945=1,"",IF(D945*AND(TrackingWorksheet!U950&gt;Calculations!$BE$3,TrackingWorksheet!K950="YES"),1,0))</f>
        <v/>
      </c>
      <c r="AW945" s="19" t="str">
        <f>IF(B945=1,"",IF(D945*AND(TrackingWorksheet!W950&gt;Calculations!$BE$3,TrackingWorksheet!K950="YES"),1,0))</f>
        <v/>
      </c>
      <c r="AX945" s="19">
        <f t="shared" si="210"/>
        <v>0</v>
      </c>
      <c r="AY945" s="19">
        <f t="shared" si="206"/>
        <v>0</v>
      </c>
      <c r="AZ945" s="27" t="str">
        <f>IF(B945=1,"",IF(TrackingWorksheet!Q950="","",TrackingWorksheet!Q950))</f>
        <v/>
      </c>
      <c r="BB945" s="4"/>
      <c r="BC945" s="4"/>
      <c r="BD945" s="4"/>
      <c r="BE945" s="4"/>
      <c r="BF945" s="4"/>
      <c r="BG945" s="4" t="str">
        <f>IF(B945=1,"",IF(AND(N945=1,TrackingWorksheet!$I950+14&lt;=WeeklySummary!$C$7),1,0))</f>
        <v/>
      </c>
      <c r="BH945" s="4" t="str">
        <f>IF(B945=1,"",IF(AND(R945=1,TrackingWorksheet!$I950+14&lt;=WeeklySummary!$C$7),1,0))</f>
        <v/>
      </c>
      <c r="BI945" s="4" t="str">
        <f>IF(B945=1,"",IF(AND(J945=1,TrackingWorksheet!$G950+14&lt;=WeeklySummary!$C$7),1,0))</f>
        <v/>
      </c>
      <c r="BJ945" s="4" t="str">
        <f>IF(B945=1,"",IF(AND(T945=1,TrackingWorksheet!$I950+14&lt;=WeeklySummary!$C$7),1,0))</f>
        <v/>
      </c>
      <c r="BK945" s="4" t="str">
        <f>IF(B945=1,"",IF(AND(T945=1,TrackingWorksheet!$G950+14&lt;=WeeklySummary!$C$7),1,0))</f>
        <v/>
      </c>
      <c r="BL945" s="4">
        <f t="shared" si="219"/>
        <v>0</v>
      </c>
    </row>
    <row r="946" spans="2:64" x14ac:dyDescent="0.25">
      <c r="B946" s="27">
        <f>IF(AND(ISBLANK(TrackingWorksheet!B951),ISBLANK(TrackingWorksheet!C951),ISBLANK(TrackingWorksheet!G951),ISBLANK(TrackingWorksheet!H951),
ISBLANK(TrackingWorksheet!I951),ISBLANK(TrackingWorksheet!J951),ISBLANK(TrackingWorksheet!M951),
ISBLANK(TrackingWorksheet!N953)),1,0)</f>
        <v>1</v>
      </c>
      <c r="C946" s="12" t="str">
        <f>IF(B946=1,"",TrackingWorksheet!F951)</f>
        <v/>
      </c>
      <c r="D946" s="20" t="str">
        <f>IF(B946=1,"",IF(AND(TrackingWorksheet!B951&lt;&gt;"",TrackingWorksheet!B951&lt;=WeeklySummary!$C$7,OR(TrackingWorksheet!C951="",TrackingWorksheet!C951&gt;=WeeklySummary!$C$6)),1,0))</f>
        <v/>
      </c>
      <c r="E946" s="10" t="str">
        <f>IF(B946=1,"",IF(AND(TrackingWorksheet!G951 &lt;&gt;"",TrackingWorksheet!G951&lt;=WeeklySummary!$C$7, TrackingWorksheet!H951=Lists!$D$4), "Y", "N"))</f>
        <v/>
      </c>
      <c r="F946" s="10" t="str">
        <f>IF(B946=1,"",IF(AND(TrackingWorksheet!I951 &lt;&gt;"", TrackingWorksheet!I951&lt;=WeeklySummary!$C$7, TrackingWorksheet!J951=Lists!$D$4), "Y", "N"))</f>
        <v/>
      </c>
      <c r="G946" s="10" t="str">
        <f>IF(B946=1,"",IF(AND(TrackingWorksheet!G951 &lt;&gt;"",TrackingWorksheet!G951&lt;=WeeklySummary!$C$7, TrackingWorksheet!H951=Lists!$D$5), "Y", "N"))</f>
        <v/>
      </c>
      <c r="H946" s="10" t="str">
        <f>IF(B946=1,"",IF(AND(TrackingWorksheet!I951 &lt;&gt;"", TrackingWorksheet!I951&lt;=WeeklySummary!$C$7, TrackingWorksheet!J951=Lists!$D$5), "Y", "N"))</f>
        <v/>
      </c>
      <c r="I946" s="20" t="str">
        <f>IF(B946=1,"",IF(AND(TrackingWorksheet!G951 &lt;&gt;"", TrackingWorksheet!G951&lt;=WeeklySummary!$C$7, TrackingWorksheet!H951=Lists!$D$6), 1, 0))</f>
        <v/>
      </c>
      <c r="J946" s="20" t="str">
        <f t="shared" si="211"/>
        <v/>
      </c>
      <c r="K946" s="10" t="str">
        <f>IF(B946=1,"",IF(AND(TrackingWorksheet!I951&lt;=WeeklySummary!$C$7,TrackingWorksheet!K951="YES"),0,IF(AND(AND(OR(E946="Y",F946="Y"),E946&lt;&gt;F946),G946&lt;&gt;"Y", H946&lt;&gt;"Y"), 1, 0)))</f>
        <v/>
      </c>
      <c r="L946" s="20" t="str">
        <f t="shared" si="212"/>
        <v/>
      </c>
      <c r="M946" s="10" t="str">
        <f t="shared" si="213"/>
        <v/>
      </c>
      <c r="N946" s="20" t="str">
        <f t="shared" si="214"/>
        <v/>
      </c>
      <c r="O946" s="10" t="str">
        <f>IF(B946=1,"",IF(AND(TrackingWorksheet!I951&lt;=WeeklySummary!$C$7,TrackingWorksheet!K951="YES"),0,IF(AND(AND(OR(G946="Y",H946="Y"),G946&lt;&gt;H946),E946&lt;&gt;"Y", F946&lt;&gt;"Y"), 1, 0)))</f>
        <v/>
      </c>
      <c r="P946" s="20" t="str">
        <f t="shared" si="215"/>
        <v/>
      </c>
      <c r="Q946" s="10" t="str">
        <f t="shared" si="216"/>
        <v/>
      </c>
      <c r="R946" s="10" t="str">
        <f t="shared" si="217"/>
        <v/>
      </c>
      <c r="S946" s="10" t="str">
        <f>IF(B946=1,"",IF(AND(OR(AND(TrackingWorksheet!H951=Lists!$D$7,TrackingWorksheet!H951=TrackingWorksheet!J951),TrackingWorksheet!H951&lt;&gt;TrackingWorksheet!J951),TrackingWorksheet!K951="YES",TrackingWorksheet!H951&lt;&gt;Lists!$D$6,TrackingWorksheet!G951&lt;=WeeklySummary!$C$7,TrackingWorksheet!I951&lt;=WeeklySummary!$C$7),1,0))</f>
        <v/>
      </c>
      <c r="T946" s="10" t="str">
        <f t="shared" si="218"/>
        <v/>
      </c>
      <c r="U946" s="10" t="str">
        <f>IF($B946=1,"",IF(TrackingWorksheet!$K951="YES",1, 0)*D946)</f>
        <v/>
      </c>
      <c r="V946" s="20">
        <f t="shared" si="207"/>
        <v>0</v>
      </c>
      <c r="W946" s="20">
        <f t="shared" si="208"/>
        <v>0</v>
      </c>
      <c r="X946" s="10" t="str">
        <f>IF($B946=1,"",IF(AND(TrackingWorksheet!$L951&lt;&gt;"", TrackingWorksheet!$L951&gt;=WeeklySummary!$C$6,TrackingWorksheet!$L951&lt;=WeeklySummary!$C$7,OR(TrackingWorksheet!$H951=Lists!$D$4,TrackingWorksheet!$J951=Lists!$D$4)), 1, 0))</f>
        <v/>
      </c>
      <c r="Y946" s="10" t="str">
        <f>IF($B946=1,"",IF(AND(TrackingWorksheet!$L951&lt;&gt;"", TrackingWorksheet!$L951&gt;=WeeklySummary!$C$6,TrackingWorksheet!$L951&lt;=WeeklySummary!$C$7,OR(TrackingWorksheet!$H951=Lists!$D$5,TrackingWorksheet!$J951=Lists!$D$5)), 1, 0))</f>
        <v/>
      </c>
      <c r="Z946" s="10" t="str">
        <f>IF($B946=1,"",IF(AND(TrackingWorksheet!$L951&lt;&gt;"", TrackingWorksheet!$L951&gt;=WeeklySummary!$C$6,TrackingWorksheet!$L951&lt;=WeeklySummary!$C$7,OR(TrackingWorksheet!$H951=Lists!$D$6,TrackingWorksheet!$J951=Lists!$D$6)), 1, 0))</f>
        <v/>
      </c>
      <c r="AA946" s="19" t="str">
        <f>IF(B946=1,"",IF(AND(TrackingWorksheet!M951&lt;&gt;"",TrackingWorksheet!M951&lt;=WeeklySummary!$C$7),1,0)*D946)</f>
        <v/>
      </c>
      <c r="AB946" s="19" t="str">
        <f>IF(B946=1,"",IF(AND(TrackingWorksheet!N951&lt;&gt;"",TrackingWorksheet!N951&lt;=WeeklySummary!$C$7),1,0)*D946)</f>
        <v/>
      </c>
      <c r="AC946" s="19" t="str">
        <f>IF(B946=1,"",TrackingWorksheet!T951)</f>
        <v/>
      </c>
      <c r="AD946" s="19" t="str">
        <f>IF(B946=1,"",IF(D946*AND(TrackingWorksheet!S951&gt;=Calculations!$BD$3,TrackingWorksheet!U951="",TrackingWorksheet!K951="YES"),1,0))</f>
        <v/>
      </c>
      <c r="AE946" s="19" t="str">
        <f>IF($B946=1,"",IF(AND(TrackingWorksheet!$S951&gt;$BE$3,TrackingWorksheet!$T951=Lists!$P$4),1, 0)*D946)</f>
        <v/>
      </c>
      <c r="AF946" s="19" t="str">
        <f>IF($B946=1,"",IF(AND(TrackingWorksheet!$U951&gt;$BE$3,TrackingWorksheet!$V951=Lists!$P$4),1, 0)*D946)</f>
        <v/>
      </c>
      <c r="AG946" s="19" t="str">
        <f>IF($B946=1,"",IF(AND(TrackingWorksheet!$W951&gt;$BE$3,TrackingWorksheet!$X951=Lists!$P$4),1, 0)*D946)</f>
        <v/>
      </c>
      <c r="AH946" s="19" t="str">
        <f>IF($B946=1,"",IF(AND(TrackingWorksheet!$Y951&gt;$BE$3,TrackingWorksheet!$Z951=Lists!$P$4),1, 0)*D946)</f>
        <v/>
      </c>
      <c r="AI946" s="19" t="str">
        <f>IF($B946=1,"",IF(AND(TrackingWorksheet!$AA951&gt;$BE$3,TrackingWorksheet!$AB951=Lists!$P$4),1, 0)*D946)</f>
        <v/>
      </c>
      <c r="AJ946" s="19" t="str">
        <f>IF($B946=1,"",IF(AND(TrackingWorksheet!$S951&gt;$BE$3,TrackingWorksheet!$T951=Lists!$P$5),1, 0)*D946)</f>
        <v/>
      </c>
      <c r="AK946" s="19" t="str">
        <f>IF($B946=1,"",IF(AND(TrackingWorksheet!$U951&gt;$BE$3,TrackingWorksheet!$V951=Lists!$P$5),1, 0)*D946)</f>
        <v/>
      </c>
      <c r="AL946" s="19" t="str">
        <f>IF($B946=1,"",IF(AND(TrackingWorksheet!$W951&gt;$BE$3,TrackingWorksheet!$X951=Lists!$P$5),1, 0)*D946)</f>
        <v/>
      </c>
      <c r="AM946" s="19" t="str">
        <f>IF($B946=1,"",IF(AND(TrackingWorksheet!$Y951&gt;$BE$3,TrackingWorksheet!$Z951=Lists!$P$5),1, 0)*D946)</f>
        <v/>
      </c>
      <c r="AN946" s="19" t="str">
        <f>IF($B946=1,"",IF(AND(TrackingWorksheet!$AA951&gt;$BE$3,TrackingWorksheet!$AB951=Lists!$P$5),1, 0)*D946)</f>
        <v/>
      </c>
      <c r="AO946" s="19" t="str">
        <f>IF($B946=1,"",IF(AND(TrackingWorksheet!$S951&gt;$BE$3,TrackingWorksheet!$T951=Lists!$P$6),1, 0)*D946)</f>
        <v/>
      </c>
      <c r="AP946" s="19" t="str">
        <f>IF($B946=1,"",IF(AND(TrackingWorksheet!$U951&gt;$BE$3,TrackingWorksheet!$V951=Lists!$P$6),1, 0)*D946)</f>
        <v/>
      </c>
      <c r="AQ946" s="19" t="str">
        <f>IF($B946=1,"",IF(AND(TrackingWorksheet!$W951&gt;$BE$3,TrackingWorksheet!$X951=Lists!$P$6),1, 0)*D946)</f>
        <v/>
      </c>
      <c r="AR946" s="19" t="str">
        <f>IF($B946=1,"",IF(AND(TrackingWorksheet!$Y951&gt;$BE$3,TrackingWorksheet!$Z951=Lists!$P$6),1, 0)*D946)</f>
        <v/>
      </c>
      <c r="AS946" s="19" t="str">
        <f>IF($B946=1,"",IF(AND(TrackingWorksheet!$AA951&gt;$BE$3,TrackingWorksheet!$AB951=Lists!$P$6),1, 0)*D946)</f>
        <v/>
      </c>
      <c r="AT946" s="19">
        <f t="shared" si="209"/>
        <v>0</v>
      </c>
      <c r="AU946" s="19" t="str">
        <f>IF(B946=1,"",IF(AND(TrackingWorksheet!K951="",TrackingWorksheet!M951="", TrackingWorksheet!N951="", TrackingWorksheet!S951="", TrackingWorksheet!V951="", TrackingWorksheet!W951="", TrackingWorksheet!Y951="", TrackingWorksheet!AA951="", V946=1),1,0)*D946)</f>
        <v/>
      </c>
      <c r="AV946" s="19" t="str">
        <f>IF(B946=1,"",IF(D946*AND(TrackingWorksheet!U951&gt;Calculations!$BE$3,TrackingWorksheet!K951="YES"),1,0))</f>
        <v/>
      </c>
      <c r="AW946" s="19" t="str">
        <f>IF(B946=1,"",IF(D946*AND(TrackingWorksheet!W951&gt;Calculations!$BE$3,TrackingWorksheet!K951="YES"),1,0))</f>
        <v/>
      </c>
      <c r="AX946" s="19">
        <f t="shared" si="210"/>
        <v>0</v>
      </c>
      <c r="AY946" s="19">
        <f t="shared" si="206"/>
        <v>0</v>
      </c>
      <c r="AZ946" s="27" t="str">
        <f>IF(B946=1,"",IF(TrackingWorksheet!Q951="","",TrackingWorksheet!Q951))</f>
        <v/>
      </c>
      <c r="BB946" s="4"/>
      <c r="BC946" s="4"/>
      <c r="BD946" s="4"/>
      <c r="BE946" s="4"/>
      <c r="BF946" s="4"/>
      <c r="BG946" s="4" t="str">
        <f>IF(B946=1,"",IF(AND(N946=1,TrackingWorksheet!$I951+14&lt;=WeeklySummary!$C$7),1,0))</f>
        <v/>
      </c>
      <c r="BH946" s="4" t="str">
        <f>IF(B946=1,"",IF(AND(R946=1,TrackingWorksheet!$I951+14&lt;=WeeklySummary!$C$7),1,0))</f>
        <v/>
      </c>
      <c r="BI946" s="4" t="str">
        <f>IF(B946=1,"",IF(AND(J946=1,TrackingWorksheet!$G951+14&lt;=WeeklySummary!$C$7),1,0))</f>
        <v/>
      </c>
      <c r="BJ946" s="4" t="str">
        <f>IF(B946=1,"",IF(AND(T946=1,TrackingWorksheet!$I951+14&lt;=WeeklySummary!$C$7),1,0))</f>
        <v/>
      </c>
      <c r="BK946" s="4" t="str">
        <f>IF(B946=1,"",IF(AND(T946=1,TrackingWorksheet!$G951+14&lt;=WeeklySummary!$C$7),1,0))</f>
        <v/>
      </c>
      <c r="BL946" s="4">
        <f t="shared" si="219"/>
        <v>0</v>
      </c>
    </row>
    <row r="947" spans="2:64" x14ac:dyDescent="0.25">
      <c r="B947" s="27">
        <f>IF(AND(ISBLANK(TrackingWorksheet!B952),ISBLANK(TrackingWorksheet!C952),ISBLANK(TrackingWorksheet!G952),ISBLANK(TrackingWorksheet!H952),
ISBLANK(TrackingWorksheet!I952),ISBLANK(TrackingWorksheet!J952),ISBLANK(TrackingWorksheet!M952),
ISBLANK(TrackingWorksheet!N954)),1,0)</f>
        <v>1</v>
      </c>
      <c r="C947" s="12" t="str">
        <f>IF(B947=1,"",TrackingWorksheet!F952)</f>
        <v/>
      </c>
      <c r="D947" s="20" t="str">
        <f>IF(B947=1,"",IF(AND(TrackingWorksheet!B952&lt;&gt;"",TrackingWorksheet!B952&lt;=WeeklySummary!$C$7,OR(TrackingWorksheet!C952="",TrackingWorksheet!C952&gt;=WeeklySummary!$C$6)),1,0))</f>
        <v/>
      </c>
      <c r="E947" s="10" t="str">
        <f>IF(B947=1,"",IF(AND(TrackingWorksheet!G952 &lt;&gt;"",TrackingWorksheet!G952&lt;=WeeklySummary!$C$7, TrackingWorksheet!H952=Lists!$D$4), "Y", "N"))</f>
        <v/>
      </c>
      <c r="F947" s="10" t="str">
        <f>IF(B947=1,"",IF(AND(TrackingWorksheet!I952 &lt;&gt;"", TrackingWorksheet!I952&lt;=WeeklySummary!$C$7, TrackingWorksheet!J952=Lists!$D$4), "Y", "N"))</f>
        <v/>
      </c>
      <c r="G947" s="10" t="str">
        <f>IF(B947=1,"",IF(AND(TrackingWorksheet!G952 &lt;&gt;"",TrackingWorksheet!G952&lt;=WeeklySummary!$C$7, TrackingWorksheet!H952=Lists!$D$5), "Y", "N"))</f>
        <v/>
      </c>
      <c r="H947" s="10" t="str">
        <f>IF(B947=1,"",IF(AND(TrackingWorksheet!I952 &lt;&gt;"", TrackingWorksheet!I952&lt;=WeeklySummary!$C$7, TrackingWorksheet!J952=Lists!$D$5), "Y", "N"))</f>
        <v/>
      </c>
      <c r="I947" s="20" t="str">
        <f>IF(B947=1,"",IF(AND(TrackingWorksheet!G952 &lt;&gt;"", TrackingWorksheet!G952&lt;=WeeklySummary!$C$7, TrackingWorksheet!H952=Lists!$D$6), 1, 0))</f>
        <v/>
      </c>
      <c r="J947" s="20" t="str">
        <f t="shared" si="211"/>
        <v/>
      </c>
      <c r="K947" s="10" t="str">
        <f>IF(B947=1,"",IF(AND(TrackingWorksheet!I952&lt;=WeeklySummary!$C$7,TrackingWorksheet!K952="YES"),0,IF(AND(AND(OR(E947="Y",F947="Y"),E947&lt;&gt;F947),G947&lt;&gt;"Y", H947&lt;&gt;"Y"), 1, 0)))</f>
        <v/>
      </c>
      <c r="L947" s="20" t="str">
        <f t="shared" si="212"/>
        <v/>
      </c>
      <c r="M947" s="10" t="str">
        <f t="shared" si="213"/>
        <v/>
      </c>
      <c r="N947" s="20" t="str">
        <f t="shared" si="214"/>
        <v/>
      </c>
      <c r="O947" s="10" t="str">
        <f>IF(B947=1,"",IF(AND(TrackingWorksheet!I952&lt;=WeeklySummary!$C$7,TrackingWorksheet!K952="YES"),0,IF(AND(AND(OR(G947="Y",H947="Y"),G947&lt;&gt;H947),E947&lt;&gt;"Y", F947&lt;&gt;"Y"), 1, 0)))</f>
        <v/>
      </c>
      <c r="P947" s="20" t="str">
        <f t="shared" si="215"/>
        <v/>
      </c>
      <c r="Q947" s="10" t="str">
        <f t="shared" si="216"/>
        <v/>
      </c>
      <c r="R947" s="10" t="str">
        <f t="shared" si="217"/>
        <v/>
      </c>
      <c r="S947" s="10" t="str">
        <f>IF(B947=1,"",IF(AND(OR(AND(TrackingWorksheet!H952=Lists!$D$7,TrackingWorksheet!H952=TrackingWorksheet!J952),TrackingWorksheet!H952&lt;&gt;TrackingWorksheet!J952),TrackingWorksheet!K952="YES",TrackingWorksheet!H952&lt;&gt;Lists!$D$6,TrackingWorksheet!G952&lt;=WeeklySummary!$C$7,TrackingWorksheet!I952&lt;=WeeklySummary!$C$7),1,0))</f>
        <v/>
      </c>
      <c r="T947" s="10" t="str">
        <f t="shared" si="218"/>
        <v/>
      </c>
      <c r="U947" s="10" t="str">
        <f>IF($B947=1,"",IF(TrackingWorksheet!$K952="YES",1, 0)*D947)</f>
        <v/>
      </c>
      <c r="V947" s="20">
        <f t="shared" si="207"/>
        <v>0</v>
      </c>
      <c r="W947" s="20">
        <f t="shared" si="208"/>
        <v>0</v>
      </c>
      <c r="X947" s="10" t="str">
        <f>IF($B947=1,"",IF(AND(TrackingWorksheet!$L952&lt;&gt;"", TrackingWorksheet!$L952&gt;=WeeklySummary!$C$6,TrackingWorksheet!$L952&lt;=WeeklySummary!$C$7,OR(TrackingWorksheet!$H952=Lists!$D$4,TrackingWorksheet!$J952=Lists!$D$4)), 1, 0))</f>
        <v/>
      </c>
      <c r="Y947" s="10" t="str">
        <f>IF($B947=1,"",IF(AND(TrackingWorksheet!$L952&lt;&gt;"", TrackingWorksheet!$L952&gt;=WeeklySummary!$C$6,TrackingWorksheet!$L952&lt;=WeeklySummary!$C$7,OR(TrackingWorksheet!$H952=Lists!$D$5,TrackingWorksheet!$J952=Lists!$D$5)), 1, 0))</f>
        <v/>
      </c>
      <c r="Z947" s="10" t="str">
        <f>IF($B947=1,"",IF(AND(TrackingWorksheet!$L952&lt;&gt;"", TrackingWorksheet!$L952&gt;=WeeklySummary!$C$6,TrackingWorksheet!$L952&lt;=WeeklySummary!$C$7,OR(TrackingWorksheet!$H952=Lists!$D$6,TrackingWorksheet!$J952=Lists!$D$6)), 1, 0))</f>
        <v/>
      </c>
      <c r="AA947" s="19" t="str">
        <f>IF(B947=1,"",IF(AND(TrackingWorksheet!M952&lt;&gt;"",TrackingWorksheet!M952&lt;=WeeklySummary!$C$7),1,0)*D947)</f>
        <v/>
      </c>
      <c r="AB947" s="19" t="str">
        <f>IF(B947=1,"",IF(AND(TrackingWorksheet!N952&lt;&gt;"",TrackingWorksheet!N952&lt;=WeeklySummary!$C$7),1,0)*D947)</f>
        <v/>
      </c>
      <c r="AC947" s="19" t="str">
        <f>IF(B947=1,"",TrackingWorksheet!T952)</f>
        <v/>
      </c>
      <c r="AD947" s="19" t="str">
        <f>IF(B947=1,"",IF(D947*AND(TrackingWorksheet!S952&gt;=Calculations!$BD$3,TrackingWorksheet!U952="",TrackingWorksheet!K952="YES"),1,0))</f>
        <v/>
      </c>
      <c r="AE947" s="19" t="str">
        <f>IF($B947=1,"",IF(AND(TrackingWorksheet!$S952&gt;$BE$3,TrackingWorksheet!$T952=Lists!$P$4),1, 0)*D947)</f>
        <v/>
      </c>
      <c r="AF947" s="19" t="str">
        <f>IF($B947=1,"",IF(AND(TrackingWorksheet!$U952&gt;$BE$3,TrackingWorksheet!$V952=Lists!$P$4),1, 0)*D947)</f>
        <v/>
      </c>
      <c r="AG947" s="19" t="str">
        <f>IF($B947=1,"",IF(AND(TrackingWorksheet!$W952&gt;$BE$3,TrackingWorksheet!$X952=Lists!$P$4),1, 0)*D947)</f>
        <v/>
      </c>
      <c r="AH947" s="19" t="str">
        <f>IF($B947=1,"",IF(AND(TrackingWorksheet!$Y952&gt;$BE$3,TrackingWorksheet!$Z952=Lists!$P$4),1, 0)*D947)</f>
        <v/>
      </c>
      <c r="AI947" s="19" t="str">
        <f>IF($B947=1,"",IF(AND(TrackingWorksheet!$AA952&gt;$BE$3,TrackingWorksheet!$AB952=Lists!$P$4),1, 0)*D947)</f>
        <v/>
      </c>
      <c r="AJ947" s="19" t="str">
        <f>IF($B947=1,"",IF(AND(TrackingWorksheet!$S952&gt;$BE$3,TrackingWorksheet!$T952=Lists!$P$5),1, 0)*D947)</f>
        <v/>
      </c>
      <c r="AK947" s="19" t="str">
        <f>IF($B947=1,"",IF(AND(TrackingWorksheet!$U952&gt;$BE$3,TrackingWorksheet!$V952=Lists!$P$5),1, 0)*D947)</f>
        <v/>
      </c>
      <c r="AL947" s="19" t="str">
        <f>IF($B947=1,"",IF(AND(TrackingWorksheet!$W952&gt;$BE$3,TrackingWorksheet!$X952=Lists!$P$5),1, 0)*D947)</f>
        <v/>
      </c>
      <c r="AM947" s="19" t="str">
        <f>IF($B947=1,"",IF(AND(TrackingWorksheet!$Y952&gt;$BE$3,TrackingWorksheet!$Z952=Lists!$P$5),1, 0)*D947)</f>
        <v/>
      </c>
      <c r="AN947" s="19" t="str">
        <f>IF($B947=1,"",IF(AND(TrackingWorksheet!$AA952&gt;$BE$3,TrackingWorksheet!$AB952=Lists!$P$5),1, 0)*D947)</f>
        <v/>
      </c>
      <c r="AO947" s="19" t="str">
        <f>IF($B947=1,"",IF(AND(TrackingWorksheet!$S952&gt;$BE$3,TrackingWorksheet!$T952=Lists!$P$6),1, 0)*D947)</f>
        <v/>
      </c>
      <c r="AP947" s="19" t="str">
        <f>IF($B947=1,"",IF(AND(TrackingWorksheet!$U952&gt;$BE$3,TrackingWorksheet!$V952=Lists!$P$6),1, 0)*D947)</f>
        <v/>
      </c>
      <c r="AQ947" s="19" t="str">
        <f>IF($B947=1,"",IF(AND(TrackingWorksheet!$W952&gt;$BE$3,TrackingWorksheet!$X952=Lists!$P$6),1, 0)*D947)</f>
        <v/>
      </c>
      <c r="AR947" s="19" t="str">
        <f>IF($B947=1,"",IF(AND(TrackingWorksheet!$Y952&gt;$BE$3,TrackingWorksheet!$Z952=Lists!$P$6),1, 0)*D947)</f>
        <v/>
      </c>
      <c r="AS947" s="19" t="str">
        <f>IF($B947=1,"",IF(AND(TrackingWorksheet!$AA952&gt;$BE$3,TrackingWorksheet!$AB952=Lists!$P$6),1, 0)*D947)</f>
        <v/>
      </c>
      <c r="AT947" s="19">
        <f t="shared" si="209"/>
        <v>0</v>
      </c>
      <c r="AU947" s="19" t="str">
        <f>IF(B947=1,"",IF(AND(TrackingWorksheet!K952="",TrackingWorksheet!M952="", TrackingWorksheet!N952="", TrackingWorksheet!S952="", TrackingWorksheet!V952="", TrackingWorksheet!W952="", TrackingWorksheet!Y952="", TrackingWorksheet!AA952="", V947=1),1,0)*D947)</f>
        <v/>
      </c>
      <c r="AV947" s="19" t="str">
        <f>IF(B947=1,"",IF(D947*AND(TrackingWorksheet!U952&gt;Calculations!$BE$3,TrackingWorksheet!K952="YES"),1,0))</f>
        <v/>
      </c>
      <c r="AW947" s="19" t="str">
        <f>IF(B947=1,"",IF(D947*AND(TrackingWorksheet!W952&gt;Calculations!$BE$3,TrackingWorksheet!K952="YES"),1,0))</f>
        <v/>
      </c>
      <c r="AX947" s="19">
        <f t="shared" si="210"/>
        <v>0</v>
      </c>
      <c r="AY947" s="19">
        <f t="shared" si="206"/>
        <v>0</v>
      </c>
      <c r="AZ947" s="27" t="str">
        <f>IF(B947=1,"",IF(TrackingWorksheet!Q952="","",TrackingWorksheet!Q952))</f>
        <v/>
      </c>
      <c r="BB947" s="4"/>
      <c r="BC947" s="4"/>
      <c r="BD947" s="4"/>
      <c r="BE947" s="4"/>
      <c r="BF947" s="4"/>
      <c r="BG947" s="4" t="str">
        <f>IF(B947=1,"",IF(AND(N947=1,TrackingWorksheet!$I952+14&lt;=WeeklySummary!$C$7),1,0))</f>
        <v/>
      </c>
      <c r="BH947" s="4" t="str">
        <f>IF(B947=1,"",IF(AND(R947=1,TrackingWorksheet!$I952+14&lt;=WeeklySummary!$C$7),1,0))</f>
        <v/>
      </c>
      <c r="BI947" s="4" t="str">
        <f>IF(B947=1,"",IF(AND(J947=1,TrackingWorksheet!$G952+14&lt;=WeeklySummary!$C$7),1,0))</f>
        <v/>
      </c>
      <c r="BJ947" s="4" t="str">
        <f>IF(B947=1,"",IF(AND(T947=1,TrackingWorksheet!$I952+14&lt;=WeeklySummary!$C$7),1,0))</f>
        <v/>
      </c>
      <c r="BK947" s="4" t="str">
        <f>IF(B947=1,"",IF(AND(T947=1,TrackingWorksheet!$G952+14&lt;=WeeklySummary!$C$7),1,0))</f>
        <v/>
      </c>
      <c r="BL947" s="4">
        <f t="shared" si="219"/>
        <v>0</v>
      </c>
    </row>
    <row r="948" spans="2:64" x14ac:dyDescent="0.25">
      <c r="B948" s="27">
        <f>IF(AND(ISBLANK(TrackingWorksheet!B953),ISBLANK(TrackingWorksheet!C953),ISBLANK(TrackingWorksheet!G953),ISBLANK(TrackingWorksheet!H953),
ISBLANK(TrackingWorksheet!I953),ISBLANK(TrackingWorksheet!J953),ISBLANK(TrackingWorksheet!M953),
ISBLANK(TrackingWorksheet!N955)),1,0)</f>
        <v>1</v>
      </c>
      <c r="C948" s="12" t="str">
        <f>IF(B948=1,"",TrackingWorksheet!F953)</f>
        <v/>
      </c>
      <c r="D948" s="20" t="str">
        <f>IF(B948=1,"",IF(AND(TrackingWorksheet!B953&lt;&gt;"",TrackingWorksheet!B953&lt;=WeeklySummary!$C$7,OR(TrackingWorksheet!C953="",TrackingWorksheet!C953&gt;=WeeklySummary!$C$6)),1,0))</f>
        <v/>
      </c>
      <c r="E948" s="10" t="str">
        <f>IF(B948=1,"",IF(AND(TrackingWorksheet!G953 &lt;&gt;"",TrackingWorksheet!G953&lt;=WeeklySummary!$C$7, TrackingWorksheet!H953=Lists!$D$4), "Y", "N"))</f>
        <v/>
      </c>
      <c r="F948" s="10" t="str">
        <f>IF(B948=1,"",IF(AND(TrackingWorksheet!I953 &lt;&gt;"", TrackingWorksheet!I953&lt;=WeeklySummary!$C$7, TrackingWorksheet!J953=Lists!$D$4), "Y", "N"))</f>
        <v/>
      </c>
      <c r="G948" s="10" t="str">
        <f>IF(B948=1,"",IF(AND(TrackingWorksheet!G953 &lt;&gt;"",TrackingWorksheet!G953&lt;=WeeklySummary!$C$7, TrackingWorksheet!H953=Lists!$D$5), "Y", "N"))</f>
        <v/>
      </c>
      <c r="H948" s="10" t="str">
        <f>IF(B948=1,"",IF(AND(TrackingWorksheet!I953 &lt;&gt;"", TrackingWorksheet!I953&lt;=WeeklySummary!$C$7, TrackingWorksheet!J953=Lists!$D$5), "Y", "N"))</f>
        <v/>
      </c>
      <c r="I948" s="20" t="str">
        <f>IF(B948=1,"",IF(AND(TrackingWorksheet!G953 &lt;&gt;"", TrackingWorksheet!G953&lt;=WeeklySummary!$C$7, TrackingWorksheet!H953=Lists!$D$6), 1, 0))</f>
        <v/>
      </c>
      <c r="J948" s="20" t="str">
        <f t="shared" si="211"/>
        <v/>
      </c>
      <c r="K948" s="10" t="str">
        <f>IF(B948=1,"",IF(AND(TrackingWorksheet!I953&lt;=WeeklySummary!$C$7,TrackingWorksheet!K953="YES"),0,IF(AND(AND(OR(E948="Y",F948="Y"),E948&lt;&gt;F948),G948&lt;&gt;"Y", H948&lt;&gt;"Y"), 1, 0)))</f>
        <v/>
      </c>
      <c r="L948" s="20" t="str">
        <f t="shared" si="212"/>
        <v/>
      </c>
      <c r="M948" s="10" t="str">
        <f t="shared" si="213"/>
        <v/>
      </c>
      <c r="N948" s="20" t="str">
        <f t="shared" si="214"/>
        <v/>
      </c>
      <c r="O948" s="10" t="str">
        <f>IF(B948=1,"",IF(AND(TrackingWorksheet!I953&lt;=WeeklySummary!$C$7,TrackingWorksheet!K953="YES"),0,IF(AND(AND(OR(G948="Y",H948="Y"),G948&lt;&gt;H948),E948&lt;&gt;"Y", F948&lt;&gt;"Y"), 1, 0)))</f>
        <v/>
      </c>
      <c r="P948" s="20" t="str">
        <f t="shared" si="215"/>
        <v/>
      </c>
      <c r="Q948" s="10" t="str">
        <f t="shared" si="216"/>
        <v/>
      </c>
      <c r="R948" s="10" t="str">
        <f t="shared" si="217"/>
        <v/>
      </c>
      <c r="S948" s="10" t="str">
        <f>IF(B948=1,"",IF(AND(OR(AND(TrackingWorksheet!H953=Lists!$D$7,TrackingWorksheet!H953=TrackingWorksheet!J953),TrackingWorksheet!H953&lt;&gt;TrackingWorksheet!J953),TrackingWorksheet!K953="YES",TrackingWorksheet!H953&lt;&gt;Lists!$D$6,TrackingWorksheet!G953&lt;=WeeklySummary!$C$7,TrackingWorksheet!I953&lt;=WeeklySummary!$C$7),1,0))</f>
        <v/>
      </c>
      <c r="T948" s="10" t="str">
        <f t="shared" si="218"/>
        <v/>
      </c>
      <c r="U948" s="10" t="str">
        <f>IF($B948=1,"",IF(TrackingWorksheet!$K953="YES",1, 0)*D948)</f>
        <v/>
      </c>
      <c r="V948" s="20">
        <f t="shared" si="207"/>
        <v>0</v>
      </c>
      <c r="W948" s="20">
        <f t="shared" si="208"/>
        <v>0</v>
      </c>
      <c r="X948" s="10" t="str">
        <f>IF($B948=1,"",IF(AND(TrackingWorksheet!$L953&lt;&gt;"", TrackingWorksheet!$L953&gt;=WeeklySummary!$C$6,TrackingWorksheet!$L953&lt;=WeeklySummary!$C$7,OR(TrackingWorksheet!$H953=Lists!$D$4,TrackingWorksheet!$J953=Lists!$D$4)), 1, 0))</f>
        <v/>
      </c>
      <c r="Y948" s="10" t="str">
        <f>IF($B948=1,"",IF(AND(TrackingWorksheet!$L953&lt;&gt;"", TrackingWorksheet!$L953&gt;=WeeklySummary!$C$6,TrackingWorksheet!$L953&lt;=WeeklySummary!$C$7,OR(TrackingWorksheet!$H953=Lists!$D$5,TrackingWorksheet!$J953=Lists!$D$5)), 1, 0))</f>
        <v/>
      </c>
      <c r="Z948" s="10" t="str">
        <f>IF($B948=1,"",IF(AND(TrackingWorksheet!$L953&lt;&gt;"", TrackingWorksheet!$L953&gt;=WeeklySummary!$C$6,TrackingWorksheet!$L953&lt;=WeeklySummary!$C$7,OR(TrackingWorksheet!$H953=Lists!$D$6,TrackingWorksheet!$J953=Lists!$D$6)), 1, 0))</f>
        <v/>
      </c>
      <c r="AA948" s="19" t="str">
        <f>IF(B948=1,"",IF(AND(TrackingWorksheet!M953&lt;&gt;"",TrackingWorksheet!M953&lt;=WeeklySummary!$C$7),1,0)*D948)</f>
        <v/>
      </c>
      <c r="AB948" s="19" t="str">
        <f>IF(B948=1,"",IF(AND(TrackingWorksheet!N953&lt;&gt;"",TrackingWorksheet!N953&lt;=WeeklySummary!$C$7),1,0)*D948)</f>
        <v/>
      </c>
      <c r="AC948" s="19" t="str">
        <f>IF(B948=1,"",TrackingWorksheet!T953)</f>
        <v/>
      </c>
      <c r="AD948" s="19" t="str">
        <f>IF(B948=1,"",IF(D948*AND(TrackingWorksheet!S953&gt;=Calculations!$BD$3,TrackingWorksheet!U953="",TrackingWorksheet!K953="YES"),1,0))</f>
        <v/>
      </c>
      <c r="AE948" s="19" t="str">
        <f>IF($B948=1,"",IF(AND(TrackingWorksheet!$S953&gt;$BE$3,TrackingWorksheet!$T953=Lists!$P$4),1, 0)*D948)</f>
        <v/>
      </c>
      <c r="AF948" s="19" t="str">
        <f>IF($B948=1,"",IF(AND(TrackingWorksheet!$U953&gt;$BE$3,TrackingWorksheet!$V953=Lists!$P$4),1, 0)*D948)</f>
        <v/>
      </c>
      <c r="AG948" s="19" t="str">
        <f>IF($B948=1,"",IF(AND(TrackingWorksheet!$W953&gt;$BE$3,TrackingWorksheet!$X953=Lists!$P$4),1, 0)*D948)</f>
        <v/>
      </c>
      <c r="AH948" s="19" t="str">
        <f>IF($B948=1,"",IF(AND(TrackingWorksheet!$Y953&gt;$BE$3,TrackingWorksheet!$Z953=Lists!$P$4),1, 0)*D948)</f>
        <v/>
      </c>
      <c r="AI948" s="19" t="str">
        <f>IF($B948=1,"",IF(AND(TrackingWorksheet!$AA953&gt;$BE$3,TrackingWorksheet!$AB953=Lists!$P$4),1, 0)*D948)</f>
        <v/>
      </c>
      <c r="AJ948" s="19" t="str">
        <f>IF($B948=1,"",IF(AND(TrackingWorksheet!$S953&gt;$BE$3,TrackingWorksheet!$T953=Lists!$P$5),1, 0)*D948)</f>
        <v/>
      </c>
      <c r="AK948" s="19" t="str">
        <f>IF($B948=1,"",IF(AND(TrackingWorksheet!$U953&gt;$BE$3,TrackingWorksheet!$V953=Lists!$P$5),1, 0)*D948)</f>
        <v/>
      </c>
      <c r="AL948" s="19" t="str">
        <f>IF($B948=1,"",IF(AND(TrackingWorksheet!$W953&gt;$BE$3,TrackingWorksheet!$X953=Lists!$P$5),1, 0)*D948)</f>
        <v/>
      </c>
      <c r="AM948" s="19" t="str">
        <f>IF($B948=1,"",IF(AND(TrackingWorksheet!$Y953&gt;$BE$3,TrackingWorksheet!$Z953=Lists!$P$5),1, 0)*D948)</f>
        <v/>
      </c>
      <c r="AN948" s="19" t="str">
        <f>IF($B948=1,"",IF(AND(TrackingWorksheet!$AA953&gt;$BE$3,TrackingWorksheet!$AB953=Lists!$P$5),1, 0)*D948)</f>
        <v/>
      </c>
      <c r="AO948" s="19" t="str">
        <f>IF($B948=1,"",IF(AND(TrackingWorksheet!$S953&gt;$BE$3,TrackingWorksheet!$T953=Lists!$P$6),1, 0)*D948)</f>
        <v/>
      </c>
      <c r="AP948" s="19" t="str">
        <f>IF($B948=1,"",IF(AND(TrackingWorksheet!$U953&gt;$BE$3,TrackingWorksheet!$V953=Lists!$P$6),1, 0)*D948)</f>
        <v/>
      </c>
      <c r="AQ948" s="19" t="str">
        <f>IF($B948=1,"",IF(AND(TrackingWorksheet!$W953&gt;$BE$3,TrackingWorksheet!$X953=Lists!$P$6),1, 0)*D948)</f>
        <v/>
      </c>
      <c r="AR948" s="19" t="str">
        <f>IF($B948=1,"",IF(AND(TrackingWorksheet!$Y953&gt;$BE$3,TrackingWorksheet!$Z953=Lists!$P$6),1, 0)*D948)</f>
        <v/>
      </c>
      <c r="AS948" s="19" t="str">
        <f>IF($B948=1,"",IF(AND(TrackingWorksheet!$AA953&gt;$BE$3,TrackingWorksheet!$AB953=Lists!$P$6),1, 0)*D948)</f>
        <v/>
      </c>
      <c r="AT948" s="19">
        <f t="shared" si="209"/>
        <v>0</v>
      </c>
      <c r="AU948" s="19" t="str">
        <f>IF(B948=1,"",IF(AND(TrackingWorksheet!K953="",TrackingWorksheet!M953="", TrackingWorksheet!N953="", TrackingWorksheet!S953="", TrackingWorksheet!V953="", TrackingWorksheet!W953="", TrackingWorksheet!Y953="", TrackingWorksheet!AA953="", V948=1),1,0)*D948)</f>
        <v/>
      </c>
      <c r="AV948" s="19" t="str">
        <f>IF(B948=1,"",IF(D948*AND(TrackingWorksheet!U953&gt;Calculations!$BE$3,TrackingWorksheet!K953="YES"),1,0))</f>
        <v/>
      </c>
      <c r="AW948" s="19" t="str">
        <f>IF(B948=1,"",IF(D948*AND(TrackingWorksheet!W953&gt;Calculations!$BE$3,TrackingWorksheet!K953="YES"),1,0))</f>
        <v/>
      </c>
      <c r="AX948" s="19">
        <f t="shared" si="210"/>
        <v>0</v>
      </c>
      <c r="AY948" s="19">
        <f t="shared" si="206"/>
        <v>0</v>
      </c>
      <c r="AZ948" s="27" t="str">
        <f>IF(B948=1,"",IF(TrackingWorksheet!Q953="","",TrackingWorksheet!Q953))</f>
        <v/>
      </c>
      <c r="BB948" s="4"/>
      <c r="BC948" s="4"/>
      <c r="BD948" s="4"/>
      <c r="BE948" s="4"/>
      <c r="BF948" s="4"/>
      <c r="BG948" s="4" t="str">
        <f>IF(B948=1,"",IF(AND(N948=1,TrackingWorksheet!$I953+14&lt;=WeeklySummary!$C$7),1,0))</f>
        <v/>
      </c>
      <c r="BH948" s="4" t="str">
        <f>IF(B948=1,"",IF(AND(R948=1,TrackingWorksheet!$I953+14&lt;=WeeklySummary!$C$7),1,0))</f>
        <v/>
      </c>
      <c r="BI948" s="4" t="str">
        <f>IF(B948=1,"",IF(AND(J948=1,TrackingWorksheet!$G953+14&lt;=WeeklySummary!$C$7),1,0))</f>
        <v/>
      </c>
      <c r="BJ948" s="4" t="str">
        <f>IF(B948=1,"",IF(AND(T948=1,TrackingWorksheet!$I953+14&lt;=WeeklySummary!$C$7),1,0))</f>
        <v/>
      </c>
      <c r="BK948" s="4" t="str">
        <f>IF(B948=1,"",IF(AND(T948=1,TrackingWorksheet!$G953+14&lt;=WeeklySummary!$C$7),1,0))</f>
        <v/>
      </c>
      <c r="BL948" s="4">
        <f t="shared" si="219"/>
        <v>0</v>
      </c>
    </row>
    <row r="949" spans="2:64" x14ac:dyDescent="0.25">
      <c r="B949" s="27">
        <f>IF(AND(ISBLANK(TrackingWorksheet!B954),ISBLANK(TrackingWorksheet!C954),ISBLANK(TrackingWorksheet!G954),ISBLANK(TrackingWorksheet!H954),
ISBLANK(TrackingWorksheet!I954),ISBLANK(TrackingWorksheet!J954),ISBLANK(TrackingWorksheet!M954),
ISBLANK(TrackingWorksheet!N956)),1,0)</f>
        <v>1</v>
      </c>
      <c r="C949" s="12" t="str">
        <f>IF(B949=1,"",TrackingWorksheet!F954)</f>
        <v/>
      </c>
      <c r="D949" s="20" t="str">
        <f>IF(B949=1,"",IF(AND(TrackingWorksheet!B954&lt;&gt;"",TrackingWorksheet!B954&lt;=WeeklySummary!$C$7,OR(TrackingWorksheet!C954="",TrackingWorksheet!C954&gt;=WeeklySummary!$C$6)),1,0))</f>
        <v/>
      </c>
      <c r="E949" s="10" t="str">
        <f>IF(B949=1,"",IF(AND(TrackingWorksheet!G954 &lt;&gt;"",TrackingWorksheet!G954&lt;=WeeklySummary!$C$7, TrackingWorksheet!H954=Lists!$D$4), "Y", "N"))</f>
        <v/>
      </c>
      <c r="F949" s="10" t="str">
        <f>IF(B949=1,"",IF(AND(TrackingWorksheet!I954 &lt;&gt;"", TrackingWorksheet!I954&lt;=WeeklySummary!$C$7, TrackingWorksheet!J954=Lists!$D$4), "Y", "N"))</f>
        <v/>
      </c>
      <c r="G949" s="10" t="str">
        <f>IF(B949=1,"",IF(AND(TrackingWorksheet!G954 &lt;&gt;"",TrackingWorksheet!G954&lt;=WeeklySummary!$C$7, TrackingWorksheet!H954=Lists!$D$5), "Y", "N"))</f>
        <v/>
      </c>
      <c r="H949" s="10" t="str">
        <f>IF(B949=1,"",IF(AND(TrackingWorksheet!I954 &lt;&gt;"", TrackingWorksheet!I954&lt;=WeeklySummary!$C$7, TrackingWorksheet!J954=Lists!$D$5), "Y", "N"))</f>
        <v/>
      </c>
      <c r="I949" s="20" t="str">
        <f>IF(B949=1,"",IF(AND(TrackingWorksheet!G954 &lt;&gt;"", TrackingWorksheet!G954&lt;=WeeklySummary!$C$7, TrackingWorksheet!H954=Lists!$D$6), 1, 0))</f>
        <v/>
      </c>
      <c r="J949" s="20" t="str">
        <f t="shared" si="211"/>
        <v/>
      </c>
      <c r="K949" s="10" t="str">
        <f>IF(B949=1,"",IF(AND(TrackingWorksheet!I954&lt;=WeeklySummary!$C$7,TrackingWorksheet!K954="YES"),0,IF(AND(AND(OR(E949="Y",F949="Y"),E949&lt;&gt;F949),G949&lt;&gt;"Y", H949&lt;&gt;"Y"), 1, 0)))</f>
        <v/>
      </c>
      <c r="L949" s="20" t="str">
        <f t="shared" si="212"/>
        <v/>
      </c>
      <c r="M949" s="10" t="str">
        <f t="shared" si="213"/>
        <v/>
      </c>
      <c r="N949" s="20" t="str">
        <f t="shared" si="214"/>
        <v/>
      </c>
      <c r="O949" s="10" t="str">
        <f>IF(B949=1,"",IF(AND(TrackingWorksheet!I954&lt;=WeeklySummary!$C$7,TrackingWorksheet!K954="YES"),0,IF(AND(AND(OR(G949="Y",H949="Y"),G949&lt;&gt;H949),E949&lt;&gt;"Y", F949&lt;&gt;"Y"), 1, 0)))</f>
        <v/>
      </c>
      <c r="P949" s="20" t="str">
        <f t="shared" si="215"/>
        <v/>
      </c>
      <c r="Q949" s="10" t="str">
        <f t="shared" si="216"/>
        <v/>
      </c>
      <c r="R949" s="10" t="str">
        <f t="shared" si="217"/>
        <v/>
      </c>
      <c r="S949" s="10" t="str">
        <f>IF(B949=1,"",IF(AND(OR(AND(TrackingWorksheet!H954=Lists!$D$7,TrackingWorksheet!H954=TrackingWorksheet!J954),TrackingWorksheet!H954&lt;&gt;TrackingWorksheet!J954),TrackingWorksheet!K954="YES",TrackingWorksheet!H954&lt;&gt;Lists!$D$6,TrackingWorksheet!G954&lt;=WeeklySummary!$C$7,TrackingWorksheet!I954&lt;=WeeklySummary!$C$7),1,0))</f>
        <v/>
      </c>
      <c r="T949" s="10" t="str">
        <f t="shared" si="218"/>
        <v/>
      </c>
      <c r="U949" s="10" t="str">
        <f>IF($B949=1,"",IF(TrackingWorksheet!$K954="YES",1, 0)*D949)</f>
        <v/>
      </c>
      <c r="V949" s="20">
        <f t="shared" si="207"/>
        <v>0</v>
      </c>
      <c r="W949" s="20">
        <f t="shared" si="208"/>
        <v>0</v>
      </c>
      <c r="X949" s="10" t="str">
        <f>IF($B949=1,"",IF(AND(TrackingWorksheet!$L954&lt;&gt;"", TrackingWorksheet!$L954&gt;=WeeklySummary!$C$6,TrackingWorksheet!$L954&lt;=WeeklySummary!$C$7,OR(TrackingWorksheet!$H954=Lists!$D$4,TrackingWorksheet!$J954=Lists!$D$4)), 1, 0))</f>
        <v/>
      </c>
      <c r="Y949" s="10" t="str">
        <f>IF($B949=1,"",IF(AND(TrackingWorksheet!$L954&lt;&gt;"", TrackingWorksheet!$L954&gt;=WeeklySummary!$C$6,TrackingWorksheet!$L954&lt;=WeeklySummary!$C$7,OR(TrackingWorksheet!$H954=Lists!$D$5,TrackingWorksheet!$J954=Lists!$D$5)), 1, 0))</f>
        <v/>
      </c>
      <c r="Z949" s="10" t="str">
        <f>IF($B949=1,"",IF(AND(TrackingWorksheet!$L954&lt;&gt;"", TrackingWorksheet!$L954&gt;=WeeklySummary!$C$6,TrackingWorksheet!$L954&lt;=WeeklySummary!$C$7,OR(TrackingWorksheet!$H954=Lists!$D$6,TrackingWorksheet!$J954=Lists!$D$6)), 1, 0))</f>
        <v/>
      </c>
      <c r="AA949" s="19" t="str">
        <f>IF(B949=1,"",IF(AND(TrackingWorksheet!M954&lt;&gt;"",TrackingWorksheet!M954&lt;=WeeklySummary!$C$7),1,0)*D949)</f>
        <v/>
      </c>
      <c r="AB949" s="19" t="str">
        <f>IF(B949=1,"",IF(AND(TrackingWorksheet!N954&lt;&gt;"",TrackingWorksheet!N954&lt;=WeeklySummary!$C$7),1,0)*D949)</f>
        <v/>
      </c>
      <c r="AC949" s="19" t="str">
        <f>IF(B949=1,"",TrackingWorksheet!T954)</f>
        <v/>
      </c>
      <c r="AD949" s="19" t="str">
        <f>IF(B949=1,"",IF(D949*AND(TrackingWorksheet!S954&gt;=Calculations!$BD$3,TrackingWorksheet!U954="",TrackingWorksheet!K954="YES"),1,0))</f>
        <v/>
      </c>
      <c r="AE949" s="19" t="str">
        <f>IF($B949=1,"",IF(AND(TrackingWorksheet!$S954&gt;$BE$3,TrackingWorksheet!$T954=Lists!$P$4),1, 0)*D949)</f>
        <v/>
      </c>
      <c r="AF949" s="19" t="str">
        <f>IF($B949=1,"",IF(AND(TrackingWorksheet!$U954&gt;$BE$3,TrackingWorksheet!$V954=Lists!$P$4),1, 0)*D949)</f>
        <v/>
      </c>
      <c r="AG949" s="19" t="str">
        <f>IF($B949=1,"",IF(AND(TrackingWorksheet!$W954&gt;$BE$3,TrackingWorksheet!$X954=Lists!$P$4),1, 0)*D949)</f>
        <v/>
      </c>
      <c r="AH949" s="19" t="str">
        <f>IF($B949=1,"",IF(AND(TrackingWorksheet!$Y954&gt;$BE$3,TrackingWorksheet!$Z954=Lists!$P$4),1, 0)*D949)</f>
        <v/>
      </c>
      <c r="AI949" s="19" t="str">
        <f>IF($B949=1,"",IF(AND(TrackingWorksheet!$AA954&gt;$BE$3,TrackingWorksheet!$AB954=Lists!$P$4),1, 0)*D949)</f>
        <v/>
      </c>
      <c r="AJ949" s="19" t="str">
        <f>IF($B949=1,"",IF(AND(TrackingWorksheet!$S954&gt;$BE$3,TrackingWorksheet!$T954=Lists!$P$5),1, 0)*D949)</f>
        <v/>
      </c>
      <c r="AK949" s="19" t="str">
        <f>IF($B949=1,"",IF(AND(TrackingWorksheet!$U954&gt;$BE$3,TrackingWorksheet!$V954=Lists!$P$5),1, 0)*D949)</f>
        <v/>
      </c>
      <c r="AL949" s="19" t="str">
        <f>IF($B949=1,"",IF(AND(TrackingWorksheet!$W954&gt;$BE$3,TrackingWorksheet!$X954=Lists!$P$5),1, 0)*D949)</f>
        <v/>
      </c>
      <c r="AM949" s="19" t="str">
        <f>IF($B949=1,"",IF(AND(TrackingWorksheet!$Y954&gt;$BE$3,TrackingWorksheet!$Z954=Lists!$P$5),1, 0)*D949)</f>
        <v/>
      </c>
      <c r="AN949" s="19" t="str">
        <f>IF($B949=1,"",IF(AND(TrackingWorksheet!$AA954&gt;$BE$3,TrackingWorksheet!$AB954=Lists!$P$5),1, 0)*D949)</f>
        <v/>
      </c>
      <c r="AO949" s="19" t="str">
        <f>IF($B949=1,"",IF(AND(TrackingWorksheet!$S954&gt;$BE$3,TrackingWorksheet!$T954=Lists!$P$6),1, 0)*D949)</f>
        <v/>
      </c>
      <c r="AP949" s="19" t="str">
        <f>IF($B949=1,"",IF(AND(TrackingWorksheet!$U954&gt;$BE$3,TrackingWorksheet!$V954=Lists!$P$6),1, 0)*D949)</f>
        <v/>
      </c>
      <c r="AQ949" s="19" t="str">
        <f>IF($B949=1,"",IF(AND(TrackingWorksheet!$W954&gt;$BE$3,TrackingWorksheet!$X954=Lists!$P$6),1, 0)*D949)</f>
        <v/>
      </c>
      <c r="AR949" s="19" t="str">
        <f>IF($B949=1,"",IF(AND(TrackingWorksheet!$Y954&gt;$BE$3,TrackingWorksheet!$Z954=Lists!$P$6),1, 0)*D949)</f>
        <v/>
      </c>
      <c r="AS949" s="19" t="str">
        <f>IF($B949=1,"",IF(AND(TrackingWorksheet!$AA954&gt;$BE$3,TrackingWorksheet!$AB954=Lists!$P$6),1, 0)*D949)</f>
        <v/>
      </c>
      <c r="AT949" s="19">
        <f t="shared" si="209"/>
        <v>0</v>
      </c>
      <c r="AU949" s="19" t="str">
        <f>IF(B949=1,"",IF(AND(TrackingWorksheet!K954="",TrackingWorksheet!M954="", TrackingWorksheet!N954="", TrackingWorksheet!S954="", TrackingWorksheet!V954="", TrackingWorksheet!W954="", TrackingWorksheet!Y954="", TrackingWorksheet!AA954="", V949=1),1,0)*D949)</f>
        <v/>
      </c>
      <c r="AV949" s="19" t="str">
        <f>IF(B949=1,"",IF(D949*AND(TrackingWorksheet!U954&gt;Calculations!$BE$3,TrackingWorksheet!K954="YES"),1,0))</f>
        <v/>
      </c>
      <c r="AW949" s="19" t="str">
        <f>IF(B949=1,"",IF(D949*AND(TrackingWorksheet!W954&gt;Calculations!$BE$3,TrackingWorksheet!K954="YES"),1,0))</f>
        <v/>
      </c>
      <c r="AX949" s="19">
        <f t="shared" si="210"/>
        <v>0</v>
      </c>
      <c r="AY949" s="19">
        <f t="shared" si="206"/>
        <v>0</v>
      </c>
      <c r="AZ949" s="27" t="str">
        <f>IF(B949=1,"",IF(TrackingWorksheet!Q954="","",TrackingWorksheet!Q954))</f>
        <v/>
      </c>
      <c r="BB949" s="4"/>
      <c r="BC949" s="4"/>
      <c r="BD949" s="4"/>
      <c r="BE949" s="4"/>
      <c r="BF949" s="4"/>
      <c r="BG949" s="4" t="str">
        <f>IF(B949=1,"",IF(AND(N949=1,TrackingWorksheet!$I954+14&lt;=WeeklySummary!$C$7),1,0))</f>
        <v/>
      </c>
      <c r="BH949" s="4" t="str">
        <f>IF(B949=1,"",IF(AND(R949=1,TrackingWorksheet!$I954+14&lt;=WeeklySummary!$C$7),1,0))</f>
        <v/>
      </c>
      <c r="BI949" s="4" t="str">
        <f>IF(B949=1,"",IF(AND(J949=1,TrackingWorksheet!$G954+14&lt;=WeeklySummary!$C$7),1,0))</f>
        <v/>
      </c>
      <c r="BJ949" s="4" t="str">
        <f>IF(B949=1,"",IF(AND(T949=1,TrackingWorksheet!$I954+14&lt;=WeeklySummary!$C$7),1,0))</f>
        <v/>
      </c>
      <c r="BK949" s="4" t="str">
        <f>IF(B949=1,"",IF(AND(T949=1,TrackingWorksheet!$G954+14&lt;=WeeklySummary!$C$7),1,0))</f>
        <v/>
      </c>
      <c r="BL949" s="4">
        <f t="shared" si="219"/>
        <v>0</v>
      </c>
    </row>
    <row r="950" spans="2:64" x14ac:dyDescent="0.25">
      <c r="B950" s="27">
        <f>IF(AND(ISBLANK(TrackingWorksheet!B955),ISBLANK(TrackingWorksheet!C955),ISBLANK(TrackingWorksheet!G955),ISBLANK(TrackingWorksheet!H955),
ISBLANK(TrackingWorksheet!I955),ISBLANK(TrackingWorksheet!J955),ISBLANK(TrackingWorksheet!M955),
ISBLANK(TrackingWorksheet!N957)),1,0)</f>
        <v>1</v>
      </c>
      <c r="C950" s="12" t="str">
        <f>IF(B950=1,"",TrackingWorksheet!F955)</f>
        <v/>
      </c>
      <c r="D950" s="20" t="str">
        <f>IF(B950=1,"",IF(AND(TrackingWorksheet!B955&lt;&gt;"",TrackingWorksheet!B955&lt;=WeeklySummary!$C$7,OR(TrackingWorksheet!C955="",TrackingWorksheet!C955&gt;=WeeklySummary!$C$6)),1,0))</f>
        <v/>
      </c>
      <c r="E950" s="10" t="str">
        <f>IF(B950=1,"",IF(AND(TrackingWorksheet!G955 &lt;&gt;"",TrackingWorksheet!G955&lt;=WeeklySummary!$C$7, TrackingWorksheet!H955=Lists!$D$4), "Y", "N"))</f>
        <v/>
      </c>
      <c r="F950" s="10" t="str">
        <f>IF(B950=1,"",IF(AND(TrackingWorksheet!I955 &lt;&gt;"", TrackingWorksheet!I955&lt;=WeeklySummary!$C$7, TrackingWorksheet!J955=Lists!$D$4), "Y", "N"))</f>
        <v/>
      </c>
      <c r="G950" s="10" t="str">
        <f>IF(B950=1,"",IF(AND(TrackingWorksheet!G955 &lt;&gt;"",TrackingWorksheet!G955&lt;=WeeklySummary!$C$7, TrackingWorksheet!H955=Lists!$D$5), "Y", "N"))</f>
        <v/>
      </c>
      <c r="H950" s="10" t="str">
        <f>IF(B950=1,"",IF(AND(TrackingWorksheet!I955 &lt;&gt;"", TrackingWorksheet!I955&lt;=WeeklySummary!$C$7, TrackingWorksheet!J955=Lists!$D$5), "Y", "N"))</f>
        <v/>
      </c>
      <c r="I950" s="20" t="str">
        <f>IF(B950=1,"",IF(AND(TrackingWorksheet!G955 &lt;&gt;"", TrackingWorksheet!G955&lt;=WeeklySummary!$C$7, TrackingWorksheet!H955=Lists!$D$6), 1, 0))</f>
        <v/>
      </c>
      <c r="J950" s="20" t="str">
        <f t="shared" si="211"/>
        <v/>
      </c>
      <c r="K950" s="10" t="str">
        <f>IF(B950=1,"",IF(AND(TrackingWorksheet!I955&lt;=WeeklySummary!$C$7,TrackingWorksheet!K955="YES"),0,IF(AND(AND(OR(E950="Y",F950="Y"),E950&lt;&gt;F950),G950&lt;&gt;"Y", H950&lt;&gt;"Y"), 1, 0)))</f>
        <v/>
      </c>
      <c r="L950" s="20" t="str">
        <f t="shared" si="212"/>
        <v/>
      </c>
      <c r="M950" s="10" t="str">
        <f t="shared" si="213"/>
        <v/>
      </c>
      <c r="N950" s="20" t="str">
        <f t="shared" si="214"/>
        <v/>
      </c>
      <c r="O950" s="10" t="str">
        <f>IF(B950=1,"",IF(AND(TrackingWorksheet!I955&lt;=WeeklySummary!$C$7,TrackingWorksheet!K955="YES"),0,IF(AND(AND(OR(G950="Y",H950="Y"),G950&lt;&gt;H950),E950&lt;&gt;"Y", F950&lt;&gt;"Y"), 1, 0)))</f>
        <v/>
      </c>
      <c r="P950" s="20" t="str">
        <f t="shared" si="215"/>
        <v/>
      </c>
      <c r="Q950" s="10" t="str">
        <f t="shared" si="216"/>
        <v/>
      </c>
      <c r="R950" s="10" t="str">
        <f t="shared" si="217"/>
        <v/>
      </c>
      <c r="S950" s="10" t="str">
        <f>IF(B950=1,"",IF(AND(OR(AND(TrackingWorksheet!H955=Lists!$D$7,TrackingWorksheet!H955=TrackingWorksheet!J955),TrackingWorksheet!H955&lt;&gt;TrackingWorksheet!J955),TrackingWorksheet!K955="YES",TrackingWorksheet!H955&lt;&gt;Lists!$D$6,TrackingWorksheet!G955&lt;=WeeklySummary!$C$7,TrackingWorksheet!I955&lt;=WeeklySummary!$C$7),1,0))</f>
        <v/>
      </c>
      <c r="T950" s="10" t="str">
        <f t="shared" si="218"/>
        <v/>
      </c>
      <c r="U950" s="10" t="str">
        <f>IF($B950=1,"",IF(TrackingWorksheet!$K955="YES",1, 0)*D950)</f>
        <v/>
      </c>
      <c r="V950" s="20">
        <f t="shared" si="207"/>
        <v>0</v>
      </c>
      <c r="W950" s="20">
        <f t="shared" si="208"/>
        <v>0</v>
      </c>
      <c r="X950" s="10" t="str">
        <f>IF($B950=1,"",IF(AND(TrackingWorksheet!$L955&lt;&gt;"", TrackingWorksheet!$L955&gt;=WeeklySummary!$C$6,TrackingWorksheet!$L955&lt;=WeeklySummary!$C$7,OR(TrackingWorksheet!$H955=Lists!$D$4,TrackingWorksheet!$J955=Lists!$D$4)), 1, 0))</f>
        <v/>
      </c>
      <c r="Y950" s="10" t="str">
        <f>IF($B950=1,"",IF(AND(TrackingWorksheet!$L955&lt;&gt;"", TrackingWorksheet!$L955&gt;=WeeklySummary!$C$6,TrackingWorksheet!$L955&lt;=WeeklySummary!$C$7,OR(TrackingWorksheet!$H955=Lists!$D$5,TrackingWorksheet!$J955=Lists!$D$5)), 1, 0))</f>
        <v/>
      </c>
      <c r="Z950" s="10" t="str">
        <f>IF($B950=1,"",IF(AND(TrackingWorksheet!$L955&lt;&gt;"", TrackingWorksheet!$L955&gt;=WeeklySummary!$C$6,TrackingWorksheet!$L955&lt;=WeeklySummary!$C$7,OR(TrackingWorksheet!$H955=Lists!$D$6,TrackingWorksheet!$J955=Lists!$D$6)), 1, 0))</f>
        <v/>
      </c>
      <c r="AA950" s="19" t="str">
        <f>IF(B950=1,"",IF(AND(TrackingWorksheet!M955&lt;&gt;"",TrackingWorksheet!M955&lt;=WeeklySummary!$C$7),1,0)*D950)</f>
        <v/>
      </c>
      <c r="AB950" s="19" t="str">
        <f>IF(B950=1,"",IF(AND(TrackingWorksheet!N955&lt;&gt;"",TrackingWorksheet!N955&lt;=WeeklySummary!$C$7),1,0)*D950)</f>
        <v/>
      </c>
      <c r="AC950" s="19" t="str">
        <f>IF(B950=1,"",TrackingWorksheet!T955)</f>
        <v/>
      </c>
      <c r="AD950" s="19" t="str">
        <f>IF(B950=1,"",IF(D950*AND(TrackingWorksheet!S955&gt;=Calculations!$BD$3,TrackingWorksheet!U955="",TrackingWorksheet!K955="YES"),1,0))</f>
        <v/>
      </c>
      <c r="AE950" s="19" t="str">
        <f>IF($B950=1,"",IF(AND(TrackingWorksheet!$S955&gt;$BE$3,TrackingWorksheet!$T955=Lists!$P$4),1, 0)*D950)</f>
        <v/>
      </c>
      <c r="AF950" s="19" t="str">
        <f>IF($B950=1,"",IF(AND(TrackingWorksheet!$U955&gt;$BE$3,TrackingWorksheet!$V955=Lists!$P$4),1, 0)*D950)</f>
        <v/>
      </c>
      <c r="AG950" s="19" t="str">
        <f>IF($B950=1,"",IF(AND(TrackingWorksheet!$W955&gt;$BE$3,TrackingWorksheet!$X955=Lists!$P$4),1, 0)*D950)</f>
        <v/>
      </c>
      <c r="AH950" s="19" t="str">
        <f>IF($B950=1,"",IF(AND(TrackingWorksheet!$Y955&gt;$BE$3,TrackingWorksheet!$Z955=Lists!$P$4),1, 0)*D950)</f>
        <v/>
      </c>
      <c r="AI950" s="19" t="str">
        <f>IF($B950=1,"",IF(AND(TrackingWorksheet!$AA955&gt;$BE$3,TrackingWorksheet!$AB955=Lists!$P$4),1, 0)*D950)</f>
        <v/>
      </c>
      <c r="AJ950" s="19" t="str">
        <f>IF($B950=1,"",IF(AND(TrackingWorksheet!$S955&gt;$BE$3,TrackingWorksheet!$T955=Lists!$P$5),1, 0)*D950)</f>
        <v/>
      </c>
      <c r="AK950" s="19" t="str">
        <f>IF($B950=1,"",IF(AND(TrackingWorksheet!$U955&gt;$BE$3,TrackingWorksheet!$V955=Lists!$P$5),1, 0)*D950)</f>
        <v/>
      </c>
      <c r="AL950" s="19" t="str">
        <f>IF($B950=1,"",IF(AND(TrackingWorksheet!$W955&gt;$BE$3,TrackingWorksheet!$X955=Lists!$P$5),1, 0)*D950)</f>
        <v/>
      </c>
      <c r="AM950" s="19" t="str">
        <f>IF($B950=1,"",IF(AND(TrackingWorksheet!$Y955&gt;$BE$3,TrackingWorksheet!$Z955=Lists!$P$5),1, 0)*D950)</f>
        <v/>
      </c>
      <c r="AN950" s="19" t="str">
        <f>IF($B950=1,"",IF(AND(TrackingWorksheet!$AA955&gt;$BE$3,TrackingWorksheet!$AB955=Lists!$P$5),1, 0)*D950)</f>
        <v/>
      </c>
      <c r="AO950" s="19" t="str">
        <f>IF($B950=1,"",IF(AND(TrackingWorksheet!$S955&gt;$BE$3,TrackingWorksheet!$T955=Lists!$P$6),1, 0)*D950)</f>
        <v/>
      </c>
      <c r="AP950" s="19" t="str">
        <f>IF($B950=1,"",IF(AND(TrackingWorksheet!$U955&gt;$BE$3,TrackingWorksheet!$V955=Lists!$P$6),1, 0)*D950)</f>
        <v/>
      </c>
      <c r="AQ950" s="19" t="str">
        <f>IF($B950=1,"",IF(AND(TrackingWorksheet!$W955&gt;$BE$3,TrackingWorksheet!$X955=Lists!$P$6),1, 0)*D950)</f>
        <v/>
      </c>
      <c r="AR950" s="19" t="str">
        <f>IF($B950=1,"",IF(AND(TrackingWorksheet!$Y955&gt;$BE$3,TrackingWorksheet!$Z955=Lists!$P$6),1, 0)*D950)</f>
        <v/>
      </c>
      <c r="AS950" s="19" t="str">
        <f>IF($B950=1,"",IF(AND(TrackingWorksheet!$AA955&gt;$BE$3,TrackingWorksheet!$AB955=Lists!$P$6),1, 0)*D950)</f>
        <v/>
      </c>
      <c r="AT950" s="19">
        <f t="shared" si="209"/>
        <v>0</v>
      </c>
      <c r="AU950" s="19" t="str">
        <f>IF(B950=1,"",IF(AND(TrackingWorksheet!K955="",TrackingWorksheet!M955="", TrackingWorksheet!N955="", TrackingWorksheet!S955="", TrackingWorksheet!V955="", TrackingWorksheet!W955="", TrackingWorksheet!Y955="", TrackingWorksheet!AA955="", V950=1),1,0)*D950)</f>
        <v/>
      </c>
      <c r="AV950" s="19" t="str">
        <f>IF(B950=1,"",IF(D950*AND(TrackingWorksheet!U955&gt;Calculations!$BE$3,TrackingWorksheet!K955="YES"),1,0))</f>
        <v/>
      </c>
      <c r="AW950" s="19" t="str">
        <f>IF(B950=1,"",IF(D950*AND(TrackingWorksheet!W955&gt;Calculations!$BE$3,TrackingWorksheet!K955="YES"),1,0))</f>
        <v/>
      </c>
      <c r="AX950" s="19">
        <f t="shared" si="210"/>
        <v>0</v>
      </c>
      <c r="AY950" s="19">
        <f t="shared" si="206"/>
        <v>0</v>
      </c>
      <c r="AZ950" s="27" t="str">
        <f>IF(B950=1,"",IF(TrackingWorksheet!Q955="","",TrackingWorksheet!Q955))</f>
        <v/>
      </c>
      <c r="BB950" s="4"/>
      <c r="BC950" s="4"/>
      <c r="BD950" s="4"/>
      <c r="BE950" s="4"/>
      <c r="BF950" s="4"/>
      <c r="BG950" s="4" t="str">
        <f>IF(B950=1,"",IF(AND(N950=1,TrackingWorksheet!$I955+14&lt;=WeeklySummary!$C$7),1,0))</f>
        <v/>
      </c>
      <c r="BH950" s="4" t="str">
        <f>IF(B950=1,"",IF(AND(R950=1,TrackingWorksheet!$I955+14&lt;=WeeklySummary!$C$7),1,0))</f>
        <v/>
      </c>
      <c r="BI950" s="4" t="str">
        <f>IF(B950=1,"",IF(AND(J950=1,TrackingWorksheet!$G955+14&lt;=WeeklySummary!$C$7),1,0))</f>
        <v/>
      </c>
      <c r="BJ950" s="4" t="str">
        <f>IF(B950=1,"",IF(AND(T950=1,TrackingWorksheet!$I955+14&lt;=WeeklySummary!$C$7),1,0))</f>
        <v/>
      </c>
      <c r="BK950" s="4" t="str">
        <f>IF(B950=1,"",IF(AND(T950=1,TrackingWorksheet!$G955+14&lt;=WeeklySummary!$C$7),1,0))</f>
        <v/>
      </c>
      <c r="BL950" s="4">
        <f t="shared" si="219"/>
        <v>0</v>
      </c>
    </row>
    <row r="951" spans="2:64" x14ac:dyDescent="0.25">
      <c r="B951" s="27">
        <f>IF(AND(ISBLANK(TrackingWorksheet!B956),ISBLANK(TrackingWorksheet!C956),ISBLANK(TrackingWorksheet!G956),ISBLANK(TrackingWorksheet!H956),
ISBLANK(TrackingWorksheet!I956),ISBLANK(TrackingWorksheet!J956),ISBLANK(TrackingWorksheet!M956),
ISBLANK(TrackingWorksheet!N958)),1,0)</f>
        <v>1</v>
      </c>
      <c r="C951" s="12" t="str">
        <f>IF(B951=1,"",TrackingWorksheet!F956)</f>
        <v/>
      </c>
      <c r="D951" s="20" t="str">
        <f>IF(B951=1,"",IF(AND(TrackingWorksheet!B956&lt;&gt;"",TrackingWorksheet!B956&lt;=WeeklySummary!$C$7,OR(TrackingWorksheet!C956="",TrackingWorksheet!C956&gt;=WeeklySummary!$C$6)),1,0))</f>
        <v/>
      </c>
      <c r="E951" s="10" t="str">
        <f>IF(B951=1,"",IF(AND(TrackingWorksheet!G956 &lt;&gt;"",TrackingWorksheet!G956&lt;=WeeklySummary!$C$7, TrackingWorksheet!H956=Lists!$D$4), "Y", "N"))</f>
        <v/>
      </c>
      <c r="F951" s="10" t="str">
        <f>IF(B951=1,"",IF(AND(TrackingWorksheet!I956 &lt;&gt;"", TrackingWorksheet!I956&lt;=WeeklySummary!$C$7, TrackingWorksheet!J956=Lists!$D$4), "Y", "N"))</f>
        <v/>
      </c>
      <c r="G951" s="10" t="str">
        <f>IF(B951=1,"",IF(AND(TrackingWorksheet!G956 &lt;&gt;"",TrackingWorksheet!G956&lt;=WeeklySummary!$C$7, TrackingWorksheet!H956=Lists!$D$5), "Y", "N"))</f>
        <v/>
      </c>
      <c r="H951" s="10" t="str">
        <f>IF(B951=1,"",IF(AND(TrackingWorksheet!I956 &lt;&gt;"", TrackingWorksheet!I956&lt;=WeeklySummary!$C$7, TrackingWorksheet!J956=Lists!$D$5), "Y", "N"))</f>
        <v/>
      </c>
      <c r="I951" s="20" t="str">
        <f>IF(B951=1,"",IF(AND(TrackingWorksheet!G956 &lt;&gt;"", TrackingWorksheet!G956&lt;=WeeklySummary!$C$7, TrackingWorksheet!H956=Lists!$D$6), 1, 0))</f>
        <v/>
      </c>
      <c r="J951" s="20" t="str">
        <f t="shared" si="211"/>
        <v/>
      </c>
      <c r="K951" s="10" t="str">
        <f>IF(B951=1,"",IF(AND(TrackingWorksheet!I956&lt;=WeeklySummary!$C$7,TrackingWorksheet!K956="YES"),0,IF(AND(AND(OR(E951="Y",F951="Y"),E951&lt;&gt;F951),G951&lt;&gt;"Y", H951&lt;&gt;"Y"), 1, 0)))</f>
        <v/>
      </c>
      <c r="L951" s="20" t="str">
        <f t="shared" si="212"/>
        <v/>
      </c>
      <c r="M951" s="10" t="str">
        <f t="shared" si="213"/>
        <v/>
      </c>
      <c r="N951" s="20" t="str">
        <f t="shared" si="214"/>
        <v/>
      </c>
      <c r="O951" s="10" t="str">
        <f>IF(B951=1,"",IF(AND(TrackingWorksheet!I956&lt;=WeeklySummary!$C$7,TrackingWorksheet!K956="YES"),0,IF(AND(AND(OR(G951="Y",H951="Y"),G951&lt;&gt;H951),E951&lt;&gt;"Y", F951&lt;&gt;"Y"), 1, 0)))</f>
        <v/>
      </c>
      <c r="P951" s="20" t="str">
        <f t="shared" si="215"/>
        <v/>
      </c>
      <c r="Q951" s="10" t="str">
        <f t="shared" si="216"/>
        <v/>
      </c>
      <c r="R951" s="10" t="str">
        <f t="shared" si="217"/>
        <v/>
      </c>
      <c r="S951" s="10" t="str">
        <f>IF(B951=1,"",IF(AND(OR(AND(TrackingWorksheet!H956=Lists!$D$7,TrackingWorksheet!H956=TrackingWorksheet!J956),TrackingWorksheet!H956&lt;&gt;TrackingWorksheet!J956),TrackingWorksheet!K956="YES",TrackingWorksheet!H956&lt;&gt;Lists!$D$6,TrackingWorksheet!G956&lt;=WeeklySummary!$C$7,TrackingWorksheet!I956&lt;=WeeklySummary!$C$7),1,0))</f>
        <v/>
      </c>
      <c r="T951" s="10" t="str">
        <f t="shared" si="218"/>
        <v/>
      </c>
      <c r="U951" s="10" t="str">
        <f>IF($B951=1,"",IF(TrackingWorksheet!$K956="YES",1, 0)*D951)</f>
        <v/>
      </c>
      <c r="V951" s="20">
        <f t="shared" si="207"/>
        <v>0</v>
      </c>
      <c r="W951" s="20">
        <f t="shared" si="208"/>
        <v>0</v>
      </c>
      <c r="X951" s="10" t="str">
        <f>IF($B951=1,"",IF(AND(TrackingWorksheet!$L956&lt;&gt;"", TrackingWorksheet!$L956&gt;=WeeklySummary!$C$6,TrackingWorksheet!$L956&lt;=WeeklySummary!$C$7,OR(TrackingWorksheet!$H956=Lists!$D$4,TrackingWorksheet!$J956=Lists!$D$4)), 1, 0))</f>
        <v/>
      </c>
      <c r="Y951" s="10" t="str">
        <f>IF($B951=1,"",IF(AND(TrackingWorksheet!$L956&lt;&gt;"", TrackingWorksheet!$L956&gt;=WeeklySummary!$C$6,TrackingWorksheet!$L956&lt;=WeeklySummary!$C$7,OR(TrackingWorksheet!$H956=Lists!$D$5,TrackingWorksheet!$J956=Lists!$D$5)), 1, 0))</f>
        <v/>
      </c>
      <c r="Z951" s="10" t="str">
        <f>IF($B951=1,"",IF(AND(TrackingWorksheet!$L956&lt;&gt;"", TrackingWorksheet!$L956&gt;=WeeklySummary!$C$6,TrackingWorksheet!$L956&lt;=WeeklySummary!$C$7,OR(TrackingWorksheet!$H956=Lists!$D$6,TrackingWorksheet!$J956=Lists!$D$6)), 1, 0))</f>
        <v/>
      </c>
      <c r="AA951" s="19" t="str">
        <f>IF(B951=1,"",IF(AND(TrackingWorksheet!M956&lt;&gt;"",TrackingWorksheet!M956&lt;=WeeklySummary!$C$7),1,0)*D951)</f>
        <v/>
      </c>
      <c r="AB951" s="19" t="str">
        <f>IF(B951=1,"",IF(AND(TrackingWorksheet!N956&lt;&gt;"",TrackingWorksheet!N956&lt;=WeeklySummary!$C$7),1,0)*D951)</f>
        <v/>
      </c>
      <c r="AC951" s="19" t="str">
        <f>IF(B951=1,"",TrackingWorksheet!T956)</f>
        <v/>
      </c>
      <c r="AD951" s="19" t="str">
        <f>IF(B951=1,"",IF(D951*AND(TrackingWorksheet!S956&gt;=Calculations!$BD$3,TrackingWorksheet!U956="",TrackingWorksheet!K956="YES"),1,0))</f>
        <v/>
      </c>
      <c r="AE951" s="19" t="str">
        <f>IF($B951=1,"",IF(AND(TrackingWorksheet!$S956&gt;$BE$3,TrackingWorksheet!$T956=Lists!$P$4),1, 0)*D951)</f>
        <v/>
      </c>
      <c r="AF951" s="19" t="str">
        <f>IF($B951=1,"",IF(AND(TrackingWorksheet!$U956&gt;$BE$3,TrackingWorksheet!$V956=Lists!$P$4),1, 0)*D951)</f>
        <v/>
      </c>
      <c r="AG951" s="19" t="str">
        <f>IF($B951=1,"",IF(AND(TrackingWorksheet!$W956&gt;$BE$3,TrackingWorksheet!$X956=Lists!$P$4),1, 0)*D951)</f>
        <v/>
      </c>
      <c r="AH951" s="19" t="str">
        <f>IF($B951=1,"",IF(AND(TrackingWorksheet!$Y956&gt;$BE$3,TrackingWorksheet!$Z956=Lists!$P$4),1, 0)*D951)</f>
        <v/>
      </c>
      <c r="AI951" s="19" t="str">
        <f>IF($B951=1,"",IF(AND(TrackingWorksheet!$AA956&gt;$BE$3,TrackingWorksheet!$AB956=Lists!$P$4),1, 0)*D951)</f>
        <v/>
      </c>
      <c r="AJ951" s="19" t="str">
        <f>IF($B951=1,"",IF(AND(TrackingWorksheet!$S956&gt;$BE$3,TrackingWorksheet!$T956=Lists!$P$5),1, 0)*D951)</f>
        <v/>
      </c>
      <c r="AK951" s="19" t="str">
        <f>IF($B951=1,"",IF(AND(TrackingWorksheet!$U956&gt;$BE$3,TrackingWorksheet!$V956=Lists!$P$5),1, 0)*D951)</f>
        <v/>
      </c>
      <c r="AL951" s="19" t="str">
        <f>IF($B951=1,"",IF(AND(TrackingWorksheet!$W956&gt;$BE$3,TrackingWorksheet!$X956=Lists!$P$5),1, 0)*D951)</f>
        <v/>
      </c>
      <c r="AM951" s="19" t="str">
        <f>IF($B951=1,"",IF(AND(TrackingWorksheet!$Y956&gt;$BE$3,TrackingWorksheet!$Z956=Lists!$P$5),1, 0)*D951)</f>
        <v/>
      </c>
      <c r="AN951" s="19" t="str">
        <f>IF($B951=1,"",IF(AND(TrackingWorksheet!$AA956&gt;$BE$3,TrackingWorksheet!$AB956=Lists!$P$5),1, 0)*D951)</f>
        <v/>
      </c>
      <c r="AO951" s="19" t="str">
        <f>IF($B951=1,"",IF(AND(TrackingWorksheet!$S956&gt;$BE$3,TrackingWorksheet!$T956=Lists!$P$6),1, 0)*D951)</f>
        <v/>
      </c>
      <c r="AP951" s="19" t="str">
        <f>IF($B951=1,"",IF(AND(TrackingWorksheet!$U956&gt;$BE$3,TrackingWorksheet!$V956=Lists!$P$6),1, 0)*D951)</f>
        <v/>
      </c>
      <c r="AQ951" s="19" t="str">
        <f>IF($B951=1,"",IF(AND(TrackingWorksheet!$W956&gt;$BE$3,TrackingWorksheet!$X956=Lists!$P$6),1, 0)*D951)</f>
        <v/>
      </c>
      <c r="AR951" s="19" t="str">
        <f>IF($B951=1,"",IF(AND(TrackingWorksheet!$Y956&gt;$BE$3,TrackingWorksheet!$Z956=Lists!$P$6),1, 0)*D951)</f>
        <v/>
      </c>
      <c r="AS951" s="19" t="str">
        <f>IF($B951=1,"",IF(AND(TrackingWorksheet!$AA956&gt;$BE$3,TrackingWorksheet!$AB956=Lists!$P$6),1, 0)*D951)</f>
        <v/>
      </c>
      <c r="AT951" s="19">
        <f t="shared" si="209"/>
        <v>0</v>
      </c>
      <c r="AU951" s="19" t="str">
        <f>IF(B951=1,"",IF(AND(TrackingWorksheet!K956="",TrackingWorksheet!M956="", TrackingWorksheet!N956="", TrackingWorksheet!S956="", TrackingWorksheet!V956="", TrackingWorksheet!W956="", TrackingWorksheet!Y956="", TrackingWorksheet!AA956="", V951=1),1,0)*D951)</f>
        <v/>
      </c>
      <c r="AV951" s="19" t="str">
        <f>IF(B951=1,"",IF(D951*AND(TrackingWorksheet!U956&gt;Calculations!$BE$3,TrackingWorksheet!K956="YES"),1,0))</f>
        <v/>
      </c>
      <c r="AW951" s="19" t="str">
        <f>IF(B951=1,"",IF(D951*AND(TrackingWorksheet!W956&gt;Calculations!$BE$3,TrackingWorksheet!K956="YES"),1,0))</f>
        <v/>
      </c>
      <c r="AX951" s="19">
        <f t="shared" si="210"/>
        <v>0</v>
      </c>
      <c r="AY951" s="19">
        <f t="shared" si="206"/>
        <v>0</v>
      </c>
      <c r="AZ951" s="27" t="str">
        <f>IF(B951=1,"",IF(TrackingWorksheet!Q956="","",TrackingWorksheet!Q956))</f>
        <v/>
      </c>
      <c r="BB951" s="4"/>
      <c r="BC951" s="4"/>
      <c r="BD951" s="4"/>
      <c r="BE951" s="4"/>
      <c r="BF951" s="4"/>
      <c r="BG951" s="4" t="str">
        <f>IF(B951=1,"",IF(AND(N951=1,TrackingWorksheet!$I956+14&lt;=WeeklySummary!$C$7),1,0))</f>
        <v/>
      </c>
      <c r="BH951" s="4" t="str">
        <f>IF(B951=1,"",IF(AND(R951=1,TrackingWorksheet!$I956+14&lt;=WeeklySummary!$C$7),1,0))</f>
        <v/>
      </c>
      <c r="BI951" s="4" t="str">
        <f>IF(B951=1,"",IF(AND(J951=1,TrackingWorksheet!$G956+14&lt;=WeeklySummary!$C$7),1,0))</f>
        <v/>
      </c>
      <c r="BJ951" s="4" t="str">
        <f>IF(B951=1,"",IF(AND(T951=1,TrackingWorksheet!$I956+14&lt;=WeeklySummary!$C$7),1,0))</f>
        <v/>
      </c>
      <c r="BK951" s="4" t="str">
        <f>IF(B951=1,"",IF(AND(T951=1,TrackingWorksheet!$G956+14&lt;=WeeklySummary!$C$7),1,0))</f>
        <v/>
      </c>
      <c r="BL951" s="4">
        <f t="shared" si="219"/>
        <v>0</v>
      </c>
    </row>
    <row r="952" spans="2:64" x14ac:dyDescent="0.25">
      <c r="B952" s="27">
        <f>IF(AND(ISBLANK(TrackingWorksheet!B957),ISBLANK(TrackingWorksheet!C957),ISBLANK(TrackingWorksheet!G957),ISBLANK(TrackingWorksheet!H957),
ISBLANK(TrackingWorksheet!I957),ISBLANK(TrackingWorksheet!J957),ISBLANK(TrackingWorksheet!M957),
ISBLANK(TrackingWorksheet!N959)),1,0)</f>
        <v>1</v>
      </c>
      <c r="C952" s="12" t="str">
        <f>IF(B952=1,"",TrackingWorksheet!F957)</f>
        <v/>
      </c>
      <c r="D952" s="20" t="str">
        <f>IF(B952=1,"",IF(AND(TrackingWorksheet!B957&lt;&gt;"",TrackingWorksheet!B957&lt;=WeeklySummary!$C$7,OR(TrackingWorksheet!C957="",TrackingWorksheet!C957&gt;=WeeklySummary!$C$6)),1,0))</f>
        <v/>
      </c>
      <c r="E952" s="10" t="str">
        <f>IF(B952=1,"",IF(AND(TrackingWorksheet!G957 &lt;&gt;"",TrackingWorksheet!G957&lt;=WeeklySummary!$C$7, TrackingWorksheet!H957=Lists!$D$4), "Y", "N"))</f>
        <v/>
      </c>
      <c r="F952" s="10" t="str">
        <f>IF(B952=1,"",IF(AND(TrackingWorksheet!I957 &lt;&gt;"", TrackingWorksheet!I957&lt;=WeeklySummary!$C$7, TrackingWorksheet!J957=Lists!$D$4), "Y", "N"))</f>
        <v/>
      </c>
      <c r="G952" s="10" t="str">
        <f>IF(B952=1,"",IF(AND(TrackingWorksheet!G957 &lt;&gt;"",TrackingWorksheet!G957&lt;=WeeklySummary!$C$7, TrackingWorksheet!H957=Lists!$D$5), "Y", "N"))</f>
        <v/>
      </c>
      <c r="H952" s="10" t="str">
        <f>IF(B952=1,"",IF(AND(TrackingWorksheet!I957 &lt;&gt;"", TrackingWorksheet!I957&lt;=WeeklySummary!$C$7, TrackingWorksheet!J957=Lists!$D$5), "Y", "N"))</f>
        <v/>
      </c>
      <c r="I952" s="20" t="str">
        <f>IF(B952=1,"",IF(AND(TrackingWorksheet!G957 &lt;&gt;"", TrackingWorksheet!G957&lt;=WeeklySummary!$C$7, TrackingWorksheet!H957=Lists!$D$6), 1, 0))</f>
        <v/>
      </c>
      <c r="J952" s="20" t="str">
        <f t="shared" si="211"/>
        <v/>
      </c>
      <c r="K952" s="10" t="str">
        <f>IF(B952=1,"",IF(AND(TrackingWorksheet!I957&lt;=WeeklySummary!$C$7,TrackingWorksheet!K957="YES"),0,IF(AND(AND(OR(E952="Y",F952="Y"),E952&lt;&gt;F952),G952&lt;&gt;"Y", H952&lt;&gt;"Y"), 1, 0)))</f>
        <v/>
      </c>
      <c r="L952" s="20" t="str">
        <f t="shared" si="212"/>
        <v/>
      </c>
      <c r="M952" s="10" t="str">
        <f t="shared" si="213"/>
        <v/>
      </c>
      <c r="N952" s="20" t="str">
        <f t="shared" si="214"/>
        <v/>
      </c>
      <c r="O952" s="10" t="str">
        <f>IF(B952=1,"",IF(AND(TrackingWorksheet!I957&lt;=WeeklySummary!$C$7,TrackingWorksheet!K957="YES"),0,IF(AND(AND(OR(G952="Y",H952="Y"),G952&lt;&gt;H952),E952&lt;&gt;"Y", F952&lt;&gt;"Y"), 1, 0)))</f>
        <v/>
      </c>
      <c r="P952" s="20" t="str">
        <f t="shared" si="215"/>
        <v/>
      </c>
      <c r="Q952" s="10" t="str">
        <f t="shared" si="216"/>
        <v/>
      </c>
      <c r="R952" s="10" t="str">
        <f t="shared" si="217"/>
        <v/>
      </c>
      <c r="S952" s="10" t="str">
        <f>IF(B952=1,"",IF(AND(OR(AND(TrackingWorksheet!H957=Lists!$D$7,TrackingWorksheet!H957=TrackingWorksheet!J957),TrackingWorksheet!H957&lt;&gt;TrackingWorksheet!J957),TrackingWorksheet!K957="YES",TrackingWorksheet!H957&lt;&gt;Lists!$D$6,TrackingWorksheet!G957&lt;=WeeklySummary!$C$7,TrackingWorksheet!I957&lt;=WeeklySummary!$C$7),1,0))</f>
        <v/>
      </c>
      <c r="T952" s="10" t="str">
        <f t="shared" si="218"/>
        <v/>
      </c>
      <c r="U952" s="10" t="str">
        <f>IF($B952=1,"",IF(TrackingWorksheet!$K957="YES",1, 0)*D952)</f>
        <v/>
      </c>
      <c r="V952" s="20">
        <f t="shared" si="207"/>
        <v>0</v>
      </c>
      <c r="W952" s="20">
        <f t="shared" si="208"/>
        <v>0</v>
      </c>
      <c r="X952" s="10" t="str">
        <f>IF($B952=1,"",IF(AND(TrackingWorksheet!$L957&lt;&gt;"", TrackingWorksheet!$L957&gt;=WeeklySummary!$C$6,TrackingWorksheet!$L957&lt;=WeeklySummary!$C$7,OR(TrackingWorksheet!$H957=Lists!$D$4,TrackingWorksheet!$J957=Lists!$D$4)), 1, 0))</f>
        <v/>
      </c>
      <c r="Y952" s="10" t="str">
        <f>IF($B952=1,"",IF(AND(TrackingWorksheet!$L957&lt;&gt;"", TrackingWorksheet!$L957&gt;=WeeklySummary!$C$6,TrackingWorksheet!$L957&lt;=WeeklySummary!$C$7,OR(TrackingWorksheet!$H957=Lists!$D$5,TrackingWorksheet!$J957=Lists!$D$5)), 1, 0))</f>
        <v/>
      </c>
      <c r="Z952" s="10" t="str">
        <f>IF($B952=1,"",IF(AND(TrackingWorksheet!$L957&lt;&gt;"", TrackingWorksheet!$L957&gt;=WeeklySummary!$C$6,TrackingWorksheet!$L957&lt;=WeeklySummary!$C$7,OR(TrackingWorksheet!$H957=Lists!$D$6,TrackingWorksheet!$J957=Lists!$D$6)), 1, 0))</f>
        <v/>
      </c>
      <c r="AA952" s="19" t="str">
        <f>IF(B952=1,"",IF(AND(TrackingWorksheet!M957&lt;&gt;"",TrackingWorksheet!M957&lt;=WeeklySummary!$C$7),1,0)*D952)</f>
        <v/>
      </c>
      <c r="AB952" s="19" t="str">
        <f>IF(B952=1,"",IF(AND(TrackingWorksheet!N957&lt;&gt;"",TrackingWorksheet!N957&lt;=WeeklySummary!$C$7),1,0)*D952)</f>
        <v/>
      </c>
      <c r="AC952" s="19" t="str">
        <f>IF(B952=1,"",TrackingWorksheet!T957)</f>
        <v/>
      </c>
      <c r="AD952" s="19" t="str">
        <f>IF(B952=1,"",IF(D952*AND(TrackingWorksheet!S957&gt;=Calculations!$BD$3,TrackingWorksheet!U957="",TrackingWorksheet!K957="YES"),1,0))</f>
        <v/>
      </c>
      <c r="AE952" s="19" t="str">
        <f>IF($B952=1,"",IF(AND(TrackingWorksheet!$S957&gt;$BE$3,TrackingWorksheet!$T957=Lists!$P$4),1, 0)*D952)</f>
        <v/>
      </c>
      <c r="AF952" s="19" t="str">
        <f>IF($B952=1,"",IF(AND(TrackingWorksheet!$U957&gt;$BE$3,TrackingWorksheet!$V957=Lists!$P$4),1, 0)*D952)</f>
        <v/>
      </c>
      <c r="AG952" s="19" t="str">
        <f>IF($B952=1,"",IF(AND(TrackingWorksheet!$W957&gt;$BE$3,TrackingWorksheet!$X957=Lists!$P$4),1, 0)*D952)</f>
        <v/>
      </c>
      <c r="AH952" s="19" t="str">
        <f>IF($B952=1,"",IF(AND(TrackingWorksheet!$Y957&gt;$BE$3,TrackingWorksheet!$Z957=Lists!$P$4),1, 0)*D952)</f>
        <v/>
      </c>
      <c r="AI952" s="19" t="str">
        <f>IF($B952=1,"",IF(AND(TrackingWorksheet!$AA957&gt;$BE$3,TrackingWorksheet!$AB957=Lists!$P$4),1, 0)*D952)</f>
        <v/>
      </c>
      <c r="AJ952" s="19" t="str">
        <f>IF($B952=1,"",IF(AND(TrackingWorksheet!$S957&gt;$BE$3,TrackingWorksheet!$T957=Lists!$P$5),1, 0)*D952)</f>
        <v/>
      </c>
      <c r="AK952" s="19" t="str">
        <f>IF($B952=1,"",IF(AND(TrackingWorksheet!$U957&gt;$BE$3,TrackingWorksheet!$V957=Lists!$P$5),1, 0)*D952)</f>
        <v/>
      </c>
      <c r="AL952" s="19" t="str">
        <f>IF($B952=1,"",IF(AND(TrackingWorksheet!$W957&gt;$BE$3,TrackingWorksheet!$X957=Lists!$P$5),1, 0)*D952)</f>
        <v/>
      </c>
      <c r="AM952" s="19" t="str">
        <f>IF($B952=1,"",IF(AND(TrackingWorksheet!$Y957&gt;$BE$3,TrackingWorksheet!$Z957=Lists!$P$5),1, 0)*D952)</f>
        <v/>
      </c>
      <c r="AN952" s="19" t="str">
        <f>IF($B952=1,"",IF(AND(TrackingWorksheet!$AA957&gt;$BE$3,TrackingWorksheet!$AB957=Lists!$P$5),1, 0)*D952)</f>
        <v/>
      </c>
      <c r="AO952" s="19" t="str">
        <f>IF($B952=1,"",IF(AND(TrackingWorksheet!$S957&gt;$BE$3,TrackingWorksheet!$T957=Lists!$P$6),1, 0)*D952)</f>
        <v/>
      </c>
      <c r="AP952" s="19" t="str">
        <f>IF($B952=1,"",IF(AND(TrackingWorksheet!$U957&gt;$BE$3,TrackingWorksheet!$V957=Lists!$P$6),1, 0)*D952)</f>
        <v/>
      </c>
      <c r="AQ952" s="19" t="str">
        <f>IF($B952=1,"",IF(AND(TrackingWorksheet!$W957&gt;$BE$3,TrackingWorksheet!$X957=Lists!$P$6),1, 0)*D952)</f>
        <v/>
      </c>
      <c r="AR952" s="19" t="str">
        <f>IF($B952=1,"",IF(AND(TrackingWorksheet!$Y957&gt;$BE$3,TrackingWorksheet!$Z957=Lists!$P$6),1, 0)*D952)</f>
        <v/>
      </c>
      <c r="AS952" s="19" t="str">
        <f>IF($B952=1,"",IF(AND(TrackingWorksheet!$AA957&gt;$BE$3,TrackingWorksheet!$AB957=Lists!$P$6),1, 0)*D952)</f>
        <v/>
      </c>
      <c r="AT952" s="19">
        <f t="shared" si="209"/>
        <v>0</v>
      </c>
      <c r="AU952" s="19" t="str">
        <f>IF(B952=1,"",IF(AND(TrackingWorksheet!K957="",TrackingWorksheet!M957="", TrackingWorksheet!N957="", TrackingWorksheet!S957="", TrackingWorksheet!V957="", TrackingWorksheet!W957="", TrackingWorksheet!Y957="", TrackingWorksheet!AA957="", V952=1),1,0)*D952)</f>
        <v/>
      </c>
      <c r="AV952" s="19" t="str">
        <f>IF(B952=1,"",IF(D952*AND(TrackingWorksheet!U957&gt;Calculations!$BE$3,TrackingWorksheet!K957="YES"),1,0))</f>
        <v/>
      </c>
      <c r="AW952" s="19" t="str">
        <f>IF(B952=1,"",IF(D952*AND(TrackingWorksheet!W957&gt;Calculations!$BE$3,TrackingWorksheet!K957="YES"),1,0))</f>
        <v/>
      </c>
      <c r="AX952" s="19">
        <f t="shared" si="210"/>
        <v>0</v>
      </c>
      <c r="AY952" s="19">
        <f t="shared" si="206"/>
        <v>0</v>
      </c>
      <c r="AZ952" s="27" t="str">
        <f>IF(B952=1,"",IF(TrackingWorksheet!Q957="","",TrackingWorksheet!Q957))</f>
        <v/>
      </c>
      <c r="BB952" s="4"/>
      <c r="BC952" s="4"/>
      <c r="BD952" s="4"/>
      <c r="BE952" s="4"/>
      <c r="BF952" s="4"/>
      <c r="BG952" s="4" t="str">
        <f>IF(B952=1,"",IF(AND(N952=1,TrackingWorksheet!$I957+14&lt;=WeeklySummary!$C$7),1,0))</f>
        <v/>
      </c>
      <c r="BH952" s="4" t="str">
        <f>IF(B952=1,"",IF(AND(R952=1,TrackingWorksheet!$I957+14&lt;=WeeklySummary!$C$7),1,0))</f>
        <v/>
      </c>
      <c r="BI952" s="4" t="str">
        <f>IF(B952=1,"",IF(AND(J952=1,TrackingWorksheet!$G957+14&lt;=WeeklySummary!$C$7),1,0))</f>
        <v/>
      </c>
      <c r="BJ952" s="4" t="str">
        <f>IF(B952=1,"",IF(AND(T952=1,TrackingWorksheet!$I957+14&lt;=WeeklySummary!$C$7),1,0))</f>
        <v/>
      </c>
      <c r="BK952" s="4" t="str">
        <f>IF(B952=1,"",IF(AND(T952=1,TrackingWorksheet!$G957+14&lt;=WeeklySummary!$C$7),1,0))</f>
        <v/>
      </c>
      <c r="BL952" s="4">
        <f t="shared" si="219"/>
        <v>0</v>
      </c>
    </row>
    <row r="953" spans="2:64" x14ac:dyDescent="0.25">
      <c r="B953" s="27">
        <f>IF(AND(ISBLANK(TrackingWorksheet!B958),ISBLANK(TrackingWorksheet!C958),ISBLANK(TrackingWorksheet!G958),ISBLANK(TrackingWorksheet!H958),
ISBLANK(TrackingWorksheet!I958),ISBLANK(TrackingWorksheet!J958),ISBLANK(TrackingWorksheet!M958),
ISBLANK(TrackingWorksheet!N960)),1,0)</f>
        <v>1</v>
      </c>
      <c r="C953" s="12" t="str">
        <f>IF(B953=1,"",TrackingWorksheet!F958)</f>
        <v/>
      </c>
      <c r="D953" s="20" t="str">
        <f>IF(B953=1,"",IF(AND(TrackingWorksheet!B958&lt;&gt;"",TrackingWorksheet!B958&lt;=WeeklySummary!$C$7,OR(TrackingWorksheet!C958="",TrackingWorksheet!C958&gt;=WeeklySummary!$C$6)),1,0))</f>
        <v/>
      </c>
      <c r="E953" s="10" t="str">
        <f>IF(B953=1,"",IF(AND(TrackingWorksheet!G958 &lt;&gt;"",TrackingWorksheet!G958&lt;=WeeklySummary!$C$7, TrackingWorksheet!H958=Lists!$D$4), "Y", "N"))</f>
        <v/>
      </c>
      <c r="F953" s="10" t="str">
        <f>IF(B953=1,"",IF(AND(TrackingWorksheet!I958 &lt;&gt;"", TrackingWorksheet!I958&lt;=WeeklySummary!$C$7, TrackingWorksheet!J958=Lists!$D$4), "Y", "N"))</f>
        <v/>
      </c>
      <c r="G953" s="10" t="str">
        <f>IF(B953=1,"",IF(AND(TrackingWorksheet!G958 &lt;&gt;"",TrackingWorksheet!G958&lt;=WeeklySummary!$C$7, TrackingWorksheet!H958=Lists!$D$5), "Y", "N"))</f>
        <v/>
      </c>
      <c r="H953" s="10" t="str">
        <f>IF(B953=1,"",IF(AND(TrackingWorksheet!I958 &lt;&gt;"", TrackingWorksheet!I958&lt;=WeeklySummary!$C$7, TrackingWorksheet!J958=Lists!$D$5), "Y", "N"))</f>
        <v/>
      </c>
      <c r="I953" s="20" t="str">
        <f>IF(B953=1,"",IF(AND(TrackingWorksheet!G958 &lt;&gt;"", TrackingWorksheet!G958&lt;=WeeklySummary!$C$7, TrackingWorksheet!H958=Lists!$D$6), 1, 0))</f>
        <v/>
      </c>
      <c r="J953" s="20" t="str">
        <f t="shared" si="211"/>
        <v/>
      </c>
      <c r="K953" s="10" t="str">
        <f>IF(B953=1,"",IF(AND(TrackingWorksheet!I958&lt;=WeeklySummary!$C$7,TrackingWorksheet!K958="YES"),0,IF(AND(AND(OR(E953="Y",F953="Y"),E953&lt;&gt;F953),G953&lt;&gt;"Y", H953&lt;&gt;"Y"), 1, 0)))</f>
        <v/>
      </c>
      <c r="L953" s="20" t="str">
        <f t="shared" si="212"/>
        <v/>
      </c>
      <c r="M953" s="10" t="str">
        <f t="shared" si="213"/>
        <v/>
      </c>
      <c r="N953" s="20" t="str">
        <f t="shared" si="214"/>
        <v/>
      </c>
      <c r="O953" s="10" t="str">
        <f>IF(B953=1,"",IF(AND(TrackingWorksheet!I958&lt;=WeeklySummary!$C$7,TrackingWorksheet!K958="YES"),0,IF(AND(AND(OR(G953="Y",H953="Y"),G953&lt;&gt;H953),E953&lt;&gt;"Y", F953&lt;&gt;"Y"), 1, 0)))</f>
        <v/>
      </c>
      <c r="P953" s="20" t="str">
        <f t="shared" si="215"/>
        <v/>
      </c>
      <c r="Q953" s="10" t="str">
        <f t="shared" si="216"/>
        <v/>
      </c>
      <c r="R953" s="10" t="str">
        <f t="shared" si="217"/>
        <v/>
      </c>
      <c r="S953" s="10" t="str">
        <f>IF(B953=1,"",IF(AND(OR(AND(TrackingWorksheet!H958=Lists!$D$7,TrackingWorksheet!H958=TrackingWorksheet!J958),TrackingWorksheet!H958&lt;&gt;TrackingWorksheet!J958),TrackingWorksheet!K958="YES",TrackingWorksheet!H958&lt;&gt;Lists!$D$6,TrackingWorksheet!G958&lt;=WeeklySummary!$C$7,TrackingWorksheet!I958&lt;=WeeklySummary!$C$7),1,0))</f>
        <v/>
      </c>
      <c r="T953" s="10" t="str">
        <f t="shared" si="218"/>
        <v/>
      </c>
      <c r="U953" s="10" t="str">
        <f>IF($B953=1,"",IF(TrackingWorksheet!$K958="YES",1, 0)*D953)</f>
        <v/>
      </c>
      <c r="V953" s="20">
        <f t="shared" si="207"/>
        <v>0</v>
      </c>
      <c r="W953" s="20">
        <f t="shared" si="208"/>
        <v>0</v>
      </c>
      <c r="X953" s="10" t="str">
        <f>IF($B953=1,"",IF(AND(TrackingWorksheet!$L958&lt;&gt;"", TrackingWorksheet!$L958&gt;=WeeklySummary!$C$6,TrackingWorksheet!$L958&lt;=WeeklySummary!$C$7,OR(TrackingWorksheet!$H958=Lists!$D$4,TrackingWorksheet!$J958=Lists!$D$4)), 1, 0))</f>
        <v/>
      </c>
      <c r="Y953" s="10" t="str">
        <f>IF($B953=1,"",IF(AND(TrackingWorksheet!$L958&lt;&gt;"", TrackingWorksheet!$L958&gt;=WeeklySummary!$C$6,TrackingWorksheet!$L958&lt;=WeeklySummary!$C$7,OR(TrackingWorksheet!$H958=Lists!$D$5,TrackingWorksheet!$J958=Lists!$D$5)), 1, 0))</f>
        <v/>
      </c>
      <c r="Z953" s="10" t="str">
        <f>IF($B953=1,"",IF(AND(TrackingWorksheet!$L958&lt;&gt;"", TrackingWorksheet!$L958&gt;=WeeklySummary!$C$6,TrackingWorksheet!$L958&lt;=WeeklySummary!$C$7,OR(TrackingWorksheet!$H958=Lists!$D$6,TrackingWorksheet!$J958=Lists!$D$6)), 1, 0))</f>
        <v/>
      </c>
      <c r="AA953" s="19" t="str">
        <f>IF(B953=1,"",IF(AND(TrackingWorksheet!M958&lt;&gt;"",TrackingWorksheet!M958&lt;=WeeklySummary!$C$7),1,0)*D953)</f>
        <v/>
      </c>
      <c r="AB953" s="19" t="str">
        <f>IF(B953=1,"",IF(AND(TrackingWorksheet!N958&lt;&gt;"",TrackingWorksheet!N958&lt;=WeeklySummary!$C$7),1,0)*D953)</f>
        <v/>
      </c>
      <c r="AC953" s="19" t="str">
        <f>IF(B953=1,"",TrackingWorksheet!T958)</f>
        <v/>
      </c>
      <c r="AD953" s="19" t="str">
        <f>IF(B953=1,"",IF(D953*AND(TrackingWorksheet!S958&gt;=Calculations!$BD$3,TrackingWorksheet!U958="",TrackingWorksheet!K958="YES"),1,0))</f>
        <v/>
      </c>
      <c r="AE953" s="19" t="str">
        <f>IF($B953=1,"",IF(AND(TrackingWorksheet!$S958&gt;$BE$3,TrackingWorksheet!$T958=Lists!$P$4),1, 0)*D953)</f>
        <v/>
      </c>
      <c r="AF953" s="19" t="str">
        <f>IF($B953=1,"",IF(AND(TrackingWorksheet!$U958&gt;$BE$3,TrackingWorksheet!$V958=Lists!$P$4),1, 0)*D953)</f>
        <v/>
      </c>
      <c r="AG953" s="19" t="str">
        <f>IF($B953=1,"",IF(AND(TrackingWorksheet!$W958&gt;$BE$3,TrackingWorksheet!$X958=Lists!$P$4),1, 0)*D953)</f>
        <v/>
      </c>
      <c r="AH953" s="19" t="str">
        <f>IF($B953=1,"",IF(AND(TrackingWorksheet!$Y958&gt;$BE$3,TrackingWorksheet!$Z958=Lists!$P$4),1, 0)*D953)</f>
        <v/>
      </c>
      <c r="AI953" s="19" t="str">
        <f>IF($B953=1,"",IF(AND(TrackingWorksheet!$AA958&gt;$BE$3,TrackingWorksheet!$AB958=Lists!$P$4),1, 0)*D953)</f>
        <v/>
      </c>
      <c r="AJ953" s="19" t="str">
        <f>IF($B953=1,"",IF(AND(TrackingWorksheet!$S958&gt;$BE$3,TrackingWorksheet!$T958=Lists!$P$5),1, 0)*D953)</f>
        <v/>
      </c>
      <c r="AK953" s="19" t="str">
        <f>IF($B953=1,"",IF(AND(TrackingWorksheet!$U958&gt;$BE$3,TrackingWorksheet!$V958=Lists!$P$5),1, 0)*D953)</f>
        <v/>
      </c>
      <c r="AL953" s="19" t="str">
        <f>IF($B953=1,"",IF(AND(TrackingWorksheet!$W958&gt;$BE$3,TrackingWorksheet!$X958=Lists!$P$5),1, 0)*D953)</f>
        <v/>
      </c>
      <c r="AM953" s="19" t="str">
        <f>IF($B953=1,"",IF(AND(TrackingWorksheet!$Y958&gt;$BE$3,TrackingWorksheet!$Z958=Lists!$P$5),1, 0)*D953)</f>
        <v/>
      </c>
      <c r="AN953" s="19" t="str">
        <f>IF($B953=1,"",IF(AND(TrackingWorksheet!$AA958&gt;$BE$3,TrackingWorksheet!$AB958=Lists!$P$5),1, 0)*D953)</f>
        <v/>
      </c>
      <c r="AO953" s="19" t="str">
        <f>IF($B953=1,"",IF(AND(TrackingWorksheet!$S958&gt;$BE$3,TrackingWorksheet!$T958=Lists!$P$6),1, 0)*D953)</f>
        <v/>
      </c>
      <c r="AP953" s="19" t="str">
        <f>IF($B953=1,"",IF(AND(TrackingWorksheet!$U958&gt;$BE$3,TrackingWorksheet!$V958=Lists!$P$6),1, 0)*D953)</f>
        <v/>
      </c>
      <c r="AQ953" s="19" t="str">
        <f>IF($B953=1,"",IF(AND(TrackingWorksheet!$W958&gt;$BE$3,TrackingWorksheet!$X958=Lists!$P$6),1, 0)*D953)</f>
        <v/>
      </c>
      <c r="AR953" s="19" t="str">
        <f>IF($B953=1,"",IF(AND(TrackingWorksheet!$Y958&gt;$BE$3,TrackingWorksheet!$Z958=Lists!$P$6),1, 0)*D953)</f>
        <v/>
      </c>
      <c r="AS953" s="19" t="str">
        <f>IF($B953=1,"",IF(AND(TrackingWorksheet!$AA958&gt;$BE$3,TrackingWorksheet!$AB958=Lists!$P$6),1, 0)*D953)</f>
        <v/>
      </c>
      <c r="AT953" s="19">
        <f t="shared" si="209"/>
        <v>0</v>
      </c>
      <c r="AU953" s="19" t="str">
        <f>IF(B953=1,"",IF(AND(TrackingWorksheet!K958="",TrackingWorksheet!M958="", TrackingWorksheet!N958="", TrackingWorksheet!S958="", TrackingWorksheet!V958="", TrackingWorksheet!W958="", TrackingWorksheet!Y958="", TrackingWorksheet!AA958="", V953=1),1,0)*D953)</f>
        <v/>
      </c>
      <c r="AV953" s="19" t="str">
        <f>IF(B953=1,"",IF(D953*AND(TrackingWorksheet!U958&gt;Calculations!$BE$3,TrackingWorksheet!K958="YES"),1,0))</f>
        <v/>
      </c>
      <c r="AW953" s="19" t="str">
        <f>IF(B953=1,"",IF(D953*AND(TrackingWorksheet!W958&gt;Calculations!$BE$3,TrackingWorksheet!K958="YES"),1,0))</f>
        <v/>
      </c>
      <c r="AX953" s="19">
        <f t="shared" si="210"/>
        <v>0</v>
      </c>
      <c r="AY953" s="19">
        <f t="shared" si="206"/>
        <v>0</v>
      </c>
      <c r="AZ953" s="27" t="str">
        <f>IF(B953=1,"",IF(TrackingWorksheet!Q958="","",TrackingWorksheet!Q958))</f>
        <v/>
      </c>
      <c r="BB953" s="4"/>
      <c r="BC953" s="4"/>
      <c r="BD953" s="4"/>
      <c r="BE953" s="4"/>
      <c r="BF953" s="4"/>
      <c r="BG953" s="4" t="str">
        <f>IF(B953=1,"",IF(AND(N953=1,TrackingWorksheet!$I958+14&lt;=WeeklySummary!$C$7),1,0))</f>
        <v/>
      </c>
      <c r="BH953" s="4" t="str">
        <f>IF(B953=1,"",IF(AND(R953=1,TrackingWorksheet!$I958+14&lt;=WeeklySummary!$C$7),1,0))</f>
        <v/>
      </c>
      <c r="BI953" s="4" t="str">
        <f>IF(B953=1,"",IF(AND(J953=1,TrackingWorksheet!$G958+14&lt;=WeeklySummary!$C$7),1,0))</f>
        <v/>
      </c>
      <c r="BJ953" s="4" t="str">
        <f>IF(B953=1,"",IF(AND(T953=1,TrackingWorksheet!$I958+14&lt;=WeeklySummary!$C$7),1,0))</f>
        <v/>
      </c>
      <c r="BK953" s="4" t="str">
        <f>IF(B953=1,"",IF(AND(T953=1,TrackingWorksheet!$G958+14&lt;=WeeklySummary!$C$7),1,0))</f>
        <v/>
      </c>
      <c r="BL953" s="4">
        <f t="shared" si="219"/>
        <v>0</v>
      </c>
    </row>
    <row r="954" spans="2:64" x14ac:dyDescent="0.25">
      <c r="B954" s="27">
        <f>IF(AND(ISBLANK(TrackingWorksheet!B959),ISBLANK(TrackingWorksheet!C959),ISBLANK(TrackingWorksheet!G959),ISBLANK(TrackingWorksheet!H959),
ISBLANK(TrackingWorksheet!I959),ISBLANK(TrackingWorksheet!J959),ISBLANK(TrackingWorksheet!M959),
ISBLANK(TrackingWorksheet!N961)),1,0)</f>
        <v>1</v>
      </c>
      <c r="C954" s="12" t="str">
        <f>IF(B954=1,"",TrackingWorksheet!F959)</f>
        <v/>
      </c>
      <c r="D954" s="20" t="str">
        <f>IF(B954=1,"",IF(AND(TrackingWorksheet!B959&lt;&gt;"",TrackingWorksheet!B959&lt;=WeeklySummary!$C$7,OR(TrackingWorksheet!C959="",TrackingWorksheet!C959&gt;=WeeklySummary!$C$6)),1,0))</f>
        <v/>
      </c>
      <c r="E954" s="10" t="str">
        <f>IF(B954=1,"",IF(AND(TrackingWorksheet!G959 &lt;&gt;"",TrackingWorksheet!G959&lt;=WeeklySummary!$C$7, TrackingWorksheet!H959=Lists!$D$4), "Y", "N"))</f>
        <v/>
      </c>
      <c r="F954" s="10" t="str">
        <f>IF(B954=1,"",IF(AND(TrackingWorksheet!I959 &lt;&gt;"", TrackingWorksheet!I959&lt;=WeeklySummary!$C$7, TrackingWorksheet!J959=Lists!$D$4), "Y", "N"))</f>
        <v/>
      </c>
      <c r="G954" s="10" t="str">
        <f>IF(B954=1,"",IF(AND(TrackingWorksheet!G959 &lt;&gt;"",TrackingWorksheet!G959&lt;=WeeklySummary!$C$7, TrackingWorksheet!H959=Lists!$D$5), "Y", "N"))</f>
        <v/>
      </c>
      <c r="H954" s="10" t="str">
        <f>IF(B954=1,"",IF(AND(TrackingWorksheet!I959 &lt;&gt;"", TrackingWorksheet!I959&lt;=WeeklySummary!$C$7, TrackingWorksheet!J959=Lists!$D$5), "Y", "N"))</f>
        <v/>
      </c>
      <c r="I954" s="20" t="str">
        <f>IF(B954=1,"",IF(AND(TrackingWorksheet!G959 &lt;&gt;"", TrackingWorksheet!G959&lt;=WeeklySummary!$C$7, TrackingWorksheet!H959=Lists!$D$6), 1, 0))</f>
        <v/>
      </c>
      <c r="J954" s="20" t="str">
        <f t="shared" si="211"/>
        <v/>
      </c>
      <c r="K954" s="10" t="str">
        <f>IF(B954=1,"",IF(AND(TrackingWorksheet!I959&lt;=WeeklySummary!$C$7,TrackingWorksheet!K959="YES"),0,IF(AND(AND(OR(E954="Y",F954="Y"),E954&lt;&gt;F954),G954&lt;&gt;"Y", H954&lt;&gt;"Y"), 1, 0)))</f>
        <v/>
      </c>
      <c r="L954" s="20" t="str">
        <f t="shared" si="212"/>
        <v/>
      </c>
      <c r="M954" s="10" t="str">
        <f t="shared" si="213"/>
        <v/>
      </c>
      <c r="N954" s="20" t="str">
        <f t="shared" si="214"/>
        <v/>
      </c>
      <c r="O954" s="10" t="str">
        <f>IF(B954=1,"",IF(AND(TrackingWorksheet!I959&lt;=WeeklySummary!$C$7,TrackingWorksheet!K959="YES"),0,IF(AND(AND(OR(G954="Y",H954="Y"),G954&lt;&gt;H954),E954&lt;&gt;"Y", F954&lt;&gt;"Y"), 1, 0)))</f>
        <v/>
      </c>
      <c r="P954" s="20" t="str">
        <f t="shared" si="215"/>
        <v/>
      </c>
      <c r="Q954" s="10" t="str">
        <f t="shared" si="216"/>
        <v/>
      </c>
      <c r="R954" s="10" t="str">
        <f t="shared" si="217"/>
        <v/>
      </c>
      <c r="S954" s="10" t="str">
        <f>IF(B954=1,"",IF(AND(OR(AND(TrackingWorksheet!H959=Lists!$D$7,TrackingWorksheet!H959=TrackingWorksheet!J959),TrackingWorksheet!H959&lt;&gt;TrackingWorksheet!J959),TrackingWorksheet!K959="YES",TrackingWorksheet!H959&lt;&gt;Lists!$D$6,TrackingWorksheet!G959&lt;=WeeklySummary!$C$7,TrackingWorksheet!I959&lt;=WeeklySummary!$C$7),1,0))</f>
        <v/>
      </c>
      <c r="T954" s="10" t="str">
        <f t="shared" si="218"/>
        <v/>
      </c>
      <c r="U954" s="10" t="str">
        <f>IF($B954=1,"",IF(TrackingWorksheet!$K959="YES",1, 0)*D954)</f>
        <v/>
      </c>
      <c r="V954" s="20">
        <f t="shared" si="207"/>
        <v>0</v>
      </c>
      <c r="W954" s="20">
        <f t="shared" si="208"/>
        <v>0</v>
      </c>
      <c r="X954" s="10" t="str">
        <f>IF($B954=1,"",IF(AND(TrackingWorksheet!$L959&lt;&gt;"", TrackingWorksheet!$L959&gt;=WeeklySummary!$C$6,TrackingWorksheet!$L959&lt;=WeeklySummary!$C$7,OR(TrackingWorksheet!$H959=Lists!$D$4,TrackingWorksheet!$J959=Lists!$D$4)), 1, 0))</f>
        <v/>
      </c>
      <c r="Y954" s="10" t="str">
        <f>IF($B954=1,"",IF(AND(TrackingWorksheet!$L959&lt;&gt;"", TrackingWorksheet!$L959&gt;=WeeklySummary!$C$6,TrackingWorksheet!$L959&lt;=WeeklySummary!$C$7,OR(TrackingWorksheet!$H959=Lists!$D$5,TrackingWorksheet!$J959=Lists!$D$5)), 1, 0))</f>
        <v/>
      </c>
      <c r="Z954" s="10" t="str">
        <f>IF($B954=1,"",IF(AND(TrackingWorksheet!$L959&lt;&gt;"", TrackingWorksheet!$L959&gt;=WeeklySummary!$C$6,TrackingWorksheet!$L959&lt;=WeeklySummary!$C$7,OR(TrackingWorksheet!$H959=Lists!$D$6,TrackingWorksheet!$J959=Lists!$D$6)), 1, 0))</f>
        <v/>
      </c>
      <c r="AA954" s="19" t="str">
        <f>IF(B954=1,"",IF(AND(TrackingWorksheet!M959&lt;&gt;"",TrackingWorksheet!M959&lt;=WeeklySummary!$C$7),1,0)*D954)</f>
        <v/>
      </c>
      <c r="AB954" s="19" t="str">
        <f>IF(B954=1,"",IF(AND(TrackingWorksheet!N959&lt;&gt;"",TrackingWorksheet!N959&lt;=WeeklySummary!$C$7),1,0)*D954)</f>
        <v/>
      </c>
      <c r="AC954" s="19" t="str">
        <f>IF(B954=1,"",TrackingWorksheet!T959)</f>
        <v/>
      </c>
      <c r="AD954" s="19" t="str">
        <f>IF(B954=1,"",IF(D954*AND(TrackingWorksheet!S959&gt;=Calculations!$BD$3,TrackingWorksheet!U959="",TrackingWorksheet!K959="YES"),1,0))</f>
        <v/>
      </c>
      <c r="AE954" s="19" t="str">
        <f>IF($B954=1,"",IF(AND(TrackingWorksheet!$S959&gt;$BE$3,TrackingWorksheet!$T959=Lists!$P$4),1, 0)*D954)</f>
        <v/>
      </c>
      <c r="AF954" s="19" t="str">
        <f>IF($B954=1,"",IF(AND(TrackingWorksheet!$U959&gt;$BE$3,TrackingWorksheet!$V959=Lists!$P$4),1, 0)*D954)</f>
        <v/>
      </c>
      <c r="AG954" s="19" t="str">
        <f>IF($B954=1,"",IF(AND(TrackingWorksheet!$W959&gt;$BE$3,TrackingWorksheet!$X959=Lists!$P$4),1, 0)*D954)</f>
        <v/>
      </c>
      <c r="AH954" s="19" t="str">
        <f>IF($B954=1,"",IF(AND(TrackingWorksheet!$Y959&gt;$BE$3,TrackingWorksheet!$Z959=Lists!$P$4),1, 0)*D954)</f>
        <v/>
      </c>
      <c r="AI954" s="19" t="str">
        <f>IF($B954=1,"",IF(AND(TrackingWorksheet!$AA959&gt;$BE$3,TrackingWorksheet!$AB959=Lists!$P$4),1, 0)*D954)</f>
        <v/>
      </c>
      <c r="AJ954" s="19" t="str">
        <f>IF($B954=1,"",IF(AND(TrackingWorksheet!$S959&gt;$BE$3,TrackingWorksheet!$T959=Lists!$P$5),1, 0)*D954)</f>
        <v/>
      </c>
      <c r="AK954" s="19" t="str">
        <f>IF($B954=1,"",IF(AND(TrackingWorksheet!$U959&gt;$BE$3,TrackingWorksheet!$V959=Lists!$P$5),1, 0)*D954)</f>
        <v/>
      </c>
      <c r="AL954" s="19" t="str">
        <f>IF($B954=1,"",IF(AND(TrackingWorksheet!$W959&gt;$BE$3,TrackingWorksheet!$X959=Lists!$P$5),1, 0)*D954)</f>
        <v/>
      </c>
      <c r="AM954" s="19" t="str">
        <f>IF($B954=1,"",IF(AND(TrackingWorksheet!$Y959&gt;$BE$3,TrackingWorksheet!$Z959=Lists!$P$5),1, 0)*D954)</f>
        <v/>
      </c>
      <c r="AN954" s="19" t="str">
        <f>IF($B954=1,"",IF(AND(TrackingWorksheet!$AA959&gt;$BE$3,TrackingWorksheet!$AB959=Lists!$P$5),1, 0)*D954)</f>
        <v/>
      </c>
      <c r="AO954" s="19" t="str">
        <f>IF($B954=1,"",IF(AND(TrackingWorksheet!$S959&gt;$BE$3,TrackingWorksheet!$T959=Lists!$P$6),1, 0)*D954)</f>
        <v/>
      </c>
      <c r="AP954" s="19" t="str">
        <f>IF($B954=1,"",IF(AND(TrackingWorksheet!$U959&gt;$BE$3,TrackingWorksheet!$V959=Lists!$P$6),1, 0)*D954)</f>
        <v/>
      </c>
      <c r="AQ954" s="19" t="str">
        <f>IF($B954=1,"",IF(AND(TrackingWorksheet!$W959&gt;$BE$3,TrackingWorksheet!$X959=Lists!$P$6),1, 0)*D954)</f>
        <v/>
      </c>
      <c r="AR954" s="19" t="str">
        <f>IF($B954=1,"",IF(AND(TrackingWorksheet!$Y959&gt;$BE$3,TrackingWorksheet!$Z959=Lists!$P$6),1, 0)*D954)</f>
        <v/>
      </c>
      <c r="AS954" s="19" t="str">
        <f>IF($B954=1,"",IF(AND(TrackingWorksheet!$AA959&gt;$BE$3,TrackingWorksheet!$AB959=Lists!$P$6),1, 0)*D954)</f>
        <v/>
      </c>
      <c r="AT954" s="19">
        <f t="shared" si="209"/>
        <v>0</v>
      </c>
      <c r="AU954" s="19" t="str">
        <f>IF(B954=1,"",IF(AND(TrackingWorksheet!K959="",TrackingWorksheet!M959="", TrackingWorksheet!N959="", TrackingWorksheet!S959="", TrackingWorksheet!V959="", TrackingWorksheet!W959="", TrackingWorksheet!Y959="", TrackingWorksheet!AA959="", V954=1),1,0)*D954)</f>
        <v/>
      </c>
      <c r="AV954" s="19" t="str">
        <f>IF(B954=1,"",IF(D954*AND(TrackingWorksheet!U959&gt;Calculations!$BE$3,TrackingWorksheet!K959="YES"),1,0))</f>
        <v/>
      </c>
      <c r="AW954" s="19" t="str">
        <f>IF(B954=1,"",IF(D954*AND(TrackingWorksheet!W959&gt;Calculations!$BE$3,TrackingWorksheet!K959="YES"),1,0))</f>
        <v/>
      </c>
      <c r="AX954" s="19">
        <f t="shared" si="210"/>
        <v>0</v>
      </c>
      <c r="AY954" s="19">
        <f t="shared" si="206"/>
        <v>0</v>
      </c>
      <c r="AZ954" s="27" t="str">
        <f>IF(B954=1,"",IF(TrackingWorksheet!Q959="","",TrackingWorksheet!Q959))</f>
        <v/>
      </c>
      <c r="BB954" s="4"/>
      <c r="BC954" s="4"/>
      <c r="BD954" s="4"/>
      <c r="BE954" s="4"/>
      <c r="BF954" s="4"/>
      <c r="BG954" s="4" t="str">
        <f>IF(B954=1,"",IF(AND(N954=1,TrackingWorksheet!$I959+14&lt;=WeeklySummary!$C$7),1,0))</f>
        <v/>
      </c>
      <c r="BH954" s="4" t="str">
        <f>IF(B954=1,"",IF(AND(R954=1,TrackingWorksheet!$I959+14&lt;=WeeklySummary!$C$7),1,0))</f>
        <v/>
      </c>
      <c r="BI954" s="4" t="str">
        <f>IF(B954=1,"",IF(AND(J954=1,TrackingWorksheet!$G959+14&lt;=WeeklySummary!$C$7),1,0))</f>
        <v/>
      </c>
      <c r="BJ954" s="4" t="str">
        <f>IF(B954=1,"",IF(AND(T954=1,TrackingWorksheet!$I959+14&lt;=WeeklySummary!$C$7),1,0))</f>
        <v/>
      </c>
      <c r="BK954" s="4" t="str">
        <f>IF(B954=1,"",IF(AND(T954=1,TrackingWorksheet!$G959+14&lt;=WeeklySummary!$C$7),1,0))</f>
        <v/>
      </c>
      <c r="BL954" s="4">
        <f t="shared" si="219"/>
        <v>0</v>
      </c>
    </row>
    <row r="955" spans="2:64" x14ac:dyDescent="0.25">
      <c r="B955" s="27">
        <f>IF(AND(ISBLANK(TrackingWorksheet!B960),ISBLANK(TrackingWorksheet!C960),ISBLANK(TrackingWorksheet!G960),ISBLANK(TrackingWorksheet!H960),
ISBLANK(TrackingWorksheet!I960),ISBLANK(TrackingWorksheet!J960),ISBLANK(TrackingWorksheet!M960),
ISBLANK(TrackingWorksheet!N962)),1,0)</f>
        <v>1</v>
      </c>
      <c r="C955" s="12" t="str">
        <f>IF(B955=1,"",TrackingWorksheet!F960)</f>
        <v/>
      </c>
      <c r="D955" s="20" t="str">
        <f>IF(B955=1,"",IF(AND(TrackingWorksheet!B960&lt;&gt;"",TrackingWorksheet!B960&lt;=WeeklySummary!$C$7,OR(TrackingWorksheet!C960="",TrackingWorksheet!C960&gt;=WeeklySummary!$C$6)),1,0))</f>
        <v/>
      </c>
      <c r="E955" s="10" t="str">
        <f>IF(B955=1,"",IF(AND(TrackingWorksheet!G960 &lt;&gt;"",TrackingWorksheet!G960&lt;=WeeklySummary!$C$7, TrackingWorksheet!H960=Lists!$D$4), "Y", "N"))</f>
        <v/>
      </c>
      <c r="F955" s="10" t="str">
        <f>IF(B955=1,"",IF(AND(TrackingWorksheet!I960 &lt;&gt;"", TrackingWorksheet!I960&lt;=WeeklySummary!$C$7, TrackingWorksheet!J960=Lists!$D$4), "Y", "N"))</f>
        <v/>
      </c>
      <c r="G955" s="10" t="str">
        <f>IF(B955=1,"",IF(AND(TrackingWorksheet!G960 &lt;&gt;"",TrackingWorksheet!G960&lt;=WeeklySummary!$C$7, TrackingWorksheet!H960=Lists!$D$5), "Y", "N"))</f>
        <v/>
      </c>
      <c r="H955" s="10" t="str">
        <f>IF(B955=1,"",IF(AND(TrackingWorksheet!I960 &lt;&gt;"", TrackingWorksheet!I960&lt;=WeeklySummary!$C$7, TrackingWorksheet!J960=Lists!$D$5), "Y", "N"))</f>
        <v/>
      </c>
      <c r="I955" s="20" t="str">
        <f>IF(B955=1,"",IF(AND(TrackingWorksheet!G960 &lt;&gt;"", TrackingWorksheet!G960&lt;=WeeklySummary!$C$7, TrackingWorksheet!H960=Lists!$D$6), 1, 0))</f>
        <v/>
      </c>
      <c r="J955" s="20" t="str">
        <f t="shared" si="211"/>
        <v/>
      </c>
      <c r="K955" s="10" t="str">
        <f>IF(B955=1,"",IF(AND(TrackingWorksheet!I960&lt;=WeeklySummary!$C$7,TrackingWorksheet!K960="YES"),0,IF(AND(AND(OR(E955="Y",F955="Y"),E955&lt;&gt;F955),G955&lt;&gt;"Y", H955&lt;&gt;"Y"), 1, 0)))</f>
        <v/>
      </c>
      <c r="L955" s="20" t="str">
        <f t="shared" si="212"/>
        <v/>
      </c>
      <c r="M955" s="10" t="str">
        <f t="shared" si="213"/>
        <v/>
      </c>
      <c r="N955" s="20" t="str">
        <f t="shared" si="214"/>
        <v/>
      </c>
      <c r="O955" s="10" t="str">
        <f>IF(B955=1,"",IF(AND(TrackingWorksheet!I960&lt;=WeeklySummary!$C$7,TrackingWorksheet!K960="YES"),0,IF(AND(AND(OR(G955="Y",H955="Y"),G955&lt;&gt;H955),E955&lt;&gt;"Y", F955&lt;&gt;"Y"), 1, 0)))</f>
        <v/>
      </c>
      <c r="P955" s="20" t="str">
        <f t="shared" si="215"/>
        <v/>
      </c>
      <c r="Q955" s="10" t="str">
        <f t="shared" si="216"/>
        <v/>
      </c>
      <c r="R955" s="10" t="str">
        <f t="shared" si="217"/>
        <v/>
      </c>
      <c r="S955" s="10" t="str">
        <f>IF(B955=1,"",IF(AND(OR(AND(TrackingWorksheet!H960=Lists!$D$7,TrackingWorksheet!H960=TrackingWorksheet!J960),TrackingWorksheet!H960&lt;&gt;TrackingWorksheet!J960),TrackingWorksheet!K960="YES",TrackingWorksheet!H960&lt;&gt;Lists!$D$6,TrackingWorksheet!G960&lt;=WeeklySummary!$C$7,TrackingWorksheet!I960&lt;=WeeklySummary!$C$7),1,0))</f>
        <v/>
      </c>
      <c r="T955" s="10" t="str">
        <f t="shared" si="218"/>
        <v/>
      </c>
      <c r="U955" s="10" t="str">
        <f>IF($B955=1,"",IF(TrackingWorksheet!$K960="YES",1, 0)*D955)</f>
        <v/>
      </c>
      <c r="V955" s="20">
        <f t="shared" si="207"/>
        <v>0</v>
      </c>
      <c r="W955" s="20">
        <f t="shared" si="208"/>
        <v>0</v>
      </c>
      <c r="X955" s="10" t="str">
        <f>IF($B955=1,"",IF(AND(TrackingWorksheet!$L960&lt;&gt;"", TrackingWorksheet!$L960&gt;=WeeklySummary!$C$6,TrackingWorksheet!$L960&lt;=WeeklySummary!$C$7,OR(TrackingWorksheet!$H960=Lists!$D$4,TrackingWorksheet!$J960=Lists!$D$4)), 1, 0))</f>
        <v/>
      </c>
      <c r="Y955" s="10" t="str">
        <f>IF($B955=1,"",IF(AND(TrackingWorksheet!$L960&lt;&gt;"", TrackingWorksheet!$L960&gt;=WeeklySummary!$C$6,TrackingWorksheet!$L960&lt;=WeeklySummary!$C$7,OR(TrackingWorksheet!$H960=Lists!$D$5,TrackingWorksheet!$J960=Lists!$D$5)), 1, 0))</f>
        <v/>
      </c>
      <c r="Z955" s="10" t="str">
        <f>IF($B955=1,"",IF(AND(TrackingWorksheet!$L960&lt;&gt;"", TrackingWorksheet!$L960&gt;=WeeklySummary!$C$6,TrackingWorksheet!$L960&lt;=WeeklySummary!$C$7,OR(TrackingWorksheet!$H960=Lists!$D$6,TrackingWorksheet!$J960=Lists!$D$6)), 1, 0))</f>
        <v/>
      </c>
      <c r="AA955" s="19" t="str">
        <f>IF(B955=1,"",IF(AND(TrackingWorksheet!M960&lt;&gt;"",TrackingWorksheet!M960&lt;=WeeklySummary!$C$7),1,0)*D955)</f>
        <v/>
      </c>
      <c r="AB955" s="19" t="str">
        <f>IF(B955=1,"",IF(AND(TrackingWorksheet!N960&lt;&gt;"",TrackingWorksheet!N960&lt;=WeeklySummary!$C$7),1,0)*D955)</f>
        <v/>
      </c>
      <c r="AC955" s="19" t="str">
        <f>IF(B955=1,"",TrackingWorksheet!T960)</f>
        <v/>
      </c>
      <c r="AD955" s="19" t="str">
        <f>IF(B955=1,"",IF(D955*AND(TrackingWorksheet!S960&gt;=Calculations!$BD$3,TrackingWorksheet!U960="",TrackingWorksheet!K960="YES"),1,0))</f>
        <v/>
      </c>
      <c r="AE955" s="19" t="str">
        <f>IF($B955=1,"",IF(AND(TrackingWorksheet!$S960&gt;$BE$3,TrackingWorksheet!$T960=Lists!$P$4),1, 0)*D955)</f>
        <v/>
      </c>
      <c r="AF955" s="19" t="str">
        <f>IF($B955=1,"",IF(AND(TrackingWorksheet!$U960&gt;$BE$3,TrackingWorksheet!$V960=Lists!$P$4),1, 0)*D955)</f>
        <v/>
      </c>
      <c r="AG955" s="19" t="str">
        <f>IF($B955=1,"",IF(AND(TrackingWorksheet!$W960&gt;$BE$3,TrackingWorksheet!$X960=Lists!$P$4),1, 0)*D955)</f>
        <v/>
      </c>
      <c r="AH955" s="19" t="str">
        <f>IF($B955=1,"",IF(AND(TrackingWorksheet!$Y960&gt;$BE$3,TrackingWorksheet!$Z960=Lists!$P$4),1, 0)*D955)</f>
        <v/>
      </c>
      <c r="AI955" s="19" t="str">
        <f>IF($B955=1,"",IF(AND(TrackingWorksheet!$AA960&gt;$BE$3,TrackingWorksheet!$AB960=Lists!$P$4),1, 0)*D955)</f>
        <v/>
      </c>
      <c r="AJ955" s="19" t="str">
        <f>IF($B955=1,"",IF(AND(TrackingWorksheet!$S960&gt;$BE$3,TrackingWorksheet!$T960=Lists!$P$5),1, 0)*D955)</f>
        <v/>
      </c>
      <c r="AK955" s="19" t="str">
        <f>IF($B955=1,"",IF(AND(TrackingWorksheet!$U960&gt;$BE$3,TrackingWorksheet!$V960=Lists!$P$5),1, 0)*D955)</f>
        <v/>
      </c>
      <c r="AL955" s="19" t="str">
        <f>IF($B955=1,"",IF(AND(TrackingWorksheet!$W960&gt;$BE$3,TrackingWorksheet!$X960=Lists!$P$5),1, 0)*D955)</f>
        <v/>
      </c>
      <c r="AM955" s="19" t="str">
        <f>IF($B955=1,"",IF(AND(TrackingWorksheet!$Y960&gt;$BE$3,TrackingWorksheet!$Z960=Lists!$P$5),1, 0)*D955)</f>
        <v/>
      </c>
      <c r="AN955" s="19" t="str">
        <f>IF($B955=1,"",IF(AND(TrackingWorksheet!$AA960&gt;$BE$3,TrackingWorksheet!$AB960=Lists!$P$5),1, 0)*D955)</f>
        <v/>
      </c>
      <c r="AO955" s="19" t="str">
        <f>IF($B955=1,"",IF(AND(TrackingWorksheet!$S960&gt;$BE$3,TrackingWorksheet!$T960=Lists!$P$6),1, 0)*D955)</f>
        <v/>
      </c>
      <c r="AP955" s="19" t="str">
        <f>IF($B955=1,"",IF(AND(TrackingWorksheet!$U960&gt;$BE$3,TrackingWorksheet!$V960=Lists!$P$6),1, 0)*D955)</f>
        <v/>
      </c>
      <c r="AQ955" s="19" t="str">
        <f>IF($B955=1,"",IF(AND(TrackingWorksheet!$W960&gt;$BE$3,TrackingWorksheet!$X960=Lists!$P$6),1, 0)*D955)</f>
        <v/>
      </c>
      <c r="AR955" s="19" t="str">
        <f>IF($B955=1,"",IF(AND(TrackingWorksheet!$Y960&gt;$BE$3,TrackingWorksheet!$Z960=Lists!$P$6),1, 0)*D955)</f>
        <v/>
      </c>
      <c r="AS955" s="19" t="str">
        <f>IF($B955=1,"",IF(AND(TrackingWorksheet!$AA960&gt;$BE$3,TrackingWorksheet!$AB960=Lists!$P$6),1, 0)*D955)</f>
        <v/>
      </c>
      <c r="AT955" s="19">
        <f t="shared" si="209"/>
        <v>0</v>
      </c>
      <c r="AU955" s="19" t="str">
        <f>IF(B955=1,"",IF(AND(TrackingWorksheet!K960="",TrackingWorksheet!M960="", TrackingWorksheet!N960="", TrackingWorksheet!S960="", TrackingWorksheet!V960="", TrackingWorksheet!W960="", TrackingWorksheet!Y960="", TrackingWorksheet!AA960="", V955=1),1,0)*D955)</f>
        <v/>
      </c>
      <c r="AV955" s="19" t="str">
        <f>IF(B955=1,"",IF(D955*AND(TrackingWorksheet!U960&gt;Calculations!$BE$3,TrackingWorksheet!K960="YES"),1,0))</f>
        <v/>
      </c>
      <c r="AW955" s="19" t="str">
        <f>IF(B955=1,"",IF(D955*AND(TrackingWorksheet!W960&gt;Calculations!$BE$3,TrackingWorksheet!K960="YES"),1,0))</f>
        <v/>
      </c>
      <c r="AX955" s="19">
        <f t="shared" si="210"/>
        <v>0</v>
      </c>
      <c r="AY955" s="19">
        <f t="shared" si="206"/>
        <v>0</v>
      </c>
      <c r="AZ955" s="27" t="str">
        <f>IF(B955=1,"",IF(TrackingWorksheet!Q960="","",TrackingWorksheet!Q960))</f>
        <v/>
      </c>
      <c r="BB955" s="4"/>
      <c r="BC955" s="4"/>
      <c r="BD955" s="4"/>
      <c r="BE955" s="4"/>
      <c r="BF955" s="4"/>
      <c r="BG955" s="4" t="str">
        <f>IF(B955=1,"",IF(AND(N955=1,TrackingWorksheet!$I960+14&lt;=WeeklySummary!$C$7),1,0))</f>
        <v/>
      </c>
      <c r="BH955" s="4" t="str">
        <f>IF(B955=1,"",IF(AND(R955=1,TrackingWorksheet!$I960+14&lt;=WeeklySummary!$C$7),1,0))</f>
        <v/>
      </c>
      <c r="BI955" s="4" t="str">
        <f>IF(B955=1,"",IF(AND(J955=1,TrackingWorksheet!$G960+14&lt;=WeeklySummary!$C$7),1,0))</f>
        <v/>
      </c>
      <c r="BJ955" s="4" t="str">
        <f>IF(B955=1,"",IF(AND(T955=1,TrackingWorksheet!$I960+14&lt;=WeeklySummary!$C$7),1,0))</f>
        <v/>
      </c>
      <c r="BK955" s="4" t="str">
        <f>IF(B955=1,"",IF(AND(T955=1,TrackingWorksheet!$G960+14&lt;=WeeklySummary!$C$7),1,0))</f>
        <v/>
      </c>
      <c r="BL955" s="4">
        <f t="shared" si="219"/>
        <v>0</v>
      </c>
    </row>
    <row r="956" spans="2:64" x14ac:dyDescent="0.25">
      <c r="B956" s="27">
        <f>IF(AND(ISBLANK(TrackingWorksheet!B961),ISBLANK(TrackingWorksheet!C961),ISBLANK(TrackingWorksheet!G961),ISBLANK(TrackingWorksheet!H961),
ISBLANK(TrackingWorksheet!I961),ISBLANK(TrackingWorksheet!J961),ISBLANK(TrackingWorksheet!M961),
ISBLANK(TrackingWorksheet!N963)),1,0)</f>
        <v>1</v>
      </c>
      <c r="C956" s="12" t="str">
        <f>IF(B956=1,"",TrackingWorksheet!F961)</f>
        <v/>
      </c>
      <c r="D956" s="20" t="str">
        <f>IF(B956=1,"",IF(AND(TrackingWorksheet!B961&lt;&gt;"",TrackingWorksheet!B961&lt;=WeeklySummary!$C$7,OR(TrackingWorksheet!C961="",TrackingWorksheet!C961&gt;=WeeklySummary!$C$6)),1,0))</f>
        <v/>
      </c>
      <c r="E956" s="10" t="str">
        <f>IF(B956=1,"",IF(AND(TrackingWorksheet!G961 &lt;&gt;"",TrackingWorksheet!G961&lt;=WeeklySummary!$C$7, TrackingWorksheet!H961=Lists!$D$4), "Y", "N"))</f>
        <v/>
      </c>
      <c r="F956" s="10" t="str">
        <f>IF(B956=1,"",IF(AND(TrackingWorksheet!I961 &lt;&gt;"", TrackingWorksheet!I961&lt;=WeeklySummary!$C$7, TrackingWorksheet!J961=Lists!$D$4), "Y", "N"))</f>
        <v/>
      </c>
      <c r="G956" s="10" t="str">
        <f>IF(B956=1,"",IF(AND(TrackingWorksheet!G961 &lt;&gt;"",TrackingWorksheet!G961&lt;=WeeklySummary!$C$7, TrackingWorksheet!H961=Lists!$D$5), "Y", "N"))</f>
        <v/>
      </c>
      <c r="H956" s="10" t="str">
        <f>IF(B956=1,"",IF(AND(TrackingWorksheet!I961 &lt;&gt;"", TrackingWorksheet!I961&lt;=WeeklySummary!$C$7, TrackingWorksheet!J961=Lists!$D$5), "Y", "N"))</f>
        <v/>
      </c>
      <c r="I956" s="20" t="str">
        <f>IF(B956=1,"",IF(AND(TrackingWorksheet!G961 &lt;&gt;"", TrackingWorksheet!G961&lt;=WeeklySummary!$C$7, TrackingWorksheet!H961=Lists!$D$6), 1, 0))</f>
        <v/>
      </c>
      <c r="J956" s="20" t="str">
        <f t="shared" si="211"/>
        <v/>
      </c>
      <c r="K956" s="10" t="str">
        <f>IF(B956=1,"",IF(AND(TrackingWorksheet!I961&lt;=WeeklySummary!$C$7,TrackingWorksheet!K961="YES"),0,IF(AND(AND(OR(E956="Y",F956="Y"),E956&lt;&gt;F956),G956&lt;&gt;"Y", H956&lt;&gt;"Y"), 1, 0)))</f>
        <v/>
      </c>
      <c r="L956" s="20" t="str">
        <f t="shared" si="212"/>
        <v/>
      </c>
      <c r="M956" s="10" t="str">
        <f t="shared" si="213"/>
        <v/>
      </c>
      <c r="N956" s="20" t="str">
        <f t="shared" si="214"/>
        <v/>
      </c>
      <c r="O956" s="10" t="str">
        <f>IF(B956=1,"",IF(AND(TrackingWorksheet!I961&lt;=WeeklySummary!$C$7,TrackingWorksheet!K961="YES"),0,IF(AND(AND(OR(G956="Y",H956="Y"),G956&lt;&gt;H956),E956&lt;&gt;"Y", F956&lt;&gt;"Y"), 1, 0)))</f>
        <v/>
      </c>
      <c r="P956" s="20" t="str">
        <f t="shared" si="215"/>
        <v/>
      </c>
      <c r="Q956" s="10" t="str">
        <f t="shared" si="216"/>
        <v/>
      </c>
      <c r="R956" s="10" t="str">
        <f t="shared" si="217"/>
        <v/>
      </c>
      <c r="S956" s="10" t="str">
        <f>IF(B956=1,"",IF(AND(OR(AND(TrackingWorksheet!H961=Lists!$D$7,TrackingWorksheet!H961=TrackingWorksheet!J961),TrackingWorksheet!H961&lt;&gt;TrackingWorksheet!J961),TrackingWorksheet!K961="YES",TrackingWorksheet!H961&lt;&gt;Lists!$D$6,TrackingWorksheet!G961&lt;=WeeklySummary!$C$7,TrackingWorksheet!I961&lt;=WeeklySummary!$C$7),1,0))</f>
        <v/>
      </c>
      <c r="T956" s="10" t="str">
        <f t="shared" si="218"/>
        <v/>
      </c>
      <c r="U956" s="10" t="str">
        <f>IF($B956=1,"",IF(TrackingWorksheet!$K961="YES",1, 0)*D956)</f>
        <v/>
      </c>
      <c r="V956" s="20">
        <f t="shared" si="207"/>
        <v>0</v>
      </c>
      <c r="W956" s="20">
        <f t="shared" si="208"/>
        <v>0</v>
      </c>
      <c r="X956" s="10" t="str">
        <f>IF($B956=1,"",IF(AND(TrackingWorksheet!$L961&lt;&gt;"", TrackingWorksheet!$L961&gt;=WeeklySummary!$C$6,TrackingWorksheet!$L961&lt;=WeeklySummary!$C$7,OR(TrackingWorksheet!$H961=Lists!$D$4,TrackingWorksheet!$J961=Lists!$D$4)), 1, 0))</f>
        <v/>
      </c>
      <c r="Y956" s="10" t="str">
        <f>IF($B956=1,"",IF(AND(TrackingWorksheet!$L961&lt;&gt;"", TrackingWorksheet!$L961&gt;=WeeklySummary!$C$6,TrackingWorksheet!$L961&lt;=WeeklySummary!$C$7,OR(TrackingWorksheet!$H961=Lists!$D$5,TrackingWorksheet!$J961=Lists!$D$5)), 1, 0))</f>
        <v/>
      </c>
      <c r="Z956" s="10" t="str">
        <f>IF($B956=1,"",IF(AND(TrackingWorksheet!$L961&lt;&gt;"", TrackingWorksheet!$L961&gt;=WeeklySummary!$C$6,TrackingWorksheet!$L961&lt;=WeeklySummary!$C$7,OR(TrackingWorksheet!$H961=Lists!$D$6,TrackingWorksheet!$J961=Lists!$D$6)), 1, 0))</f>
        <v/>
      </c>
      <c r="AA956" s="19" t="str">
        <f>IF(B956=1,"",IF(AND(TrackingWorksheet!M961&lt;&gt;"",TrackingWorksheet!M961&lt;=WeeklySummary!$C$7),1,0)*D956)</f>
        <v/>
      </c>
      <c r="AB956" s="19" t="str">
        <f>IF(B956=1,"",IF(AND(TrackingWorksheet!N961&lt;&gt;"",TrackingWorksheet!N961&lt;=WeeklySummary!$C$7),1,0)*D956)</f>
        <v/>
      </c>
      <c r="AC956" s="19" t="str">
        <f>IF(B956=1,"",TrackingWorksheet!T961)</f>
        <v/>
      </c>
      <c r="AD956" s="19" t="str">
        <f>IF(B956=1,"",IF(D956*AND(TrackingWorksheet!S961&gt;=Calculations!$BD$3,TrackingWorksheet!U961="",TrackingWorksheet!K961="YES"),1,0))</f>
        <v/>
      </c>
      <c r="AE956" s="19" t="str">
        <f>IF($B956=1,"",IF(AND(TrackingWorksheet!$S961&gt;$BE$3,TrackingWorksheet!$T961=Lists!$P$4),1, 0)*D956)</f>
        <v/>
      </c>
      <c r="AF956" s="19" t="str">
        <f>IF($B956=1,"",IF(AND(TrackingWorksheet!$U961&gt;$BE$3,TrackingWorksheet!$V961=Lists!$P$4),1, 0)*D956)</f>
        <v/>
      </c>
      <c r="AG956" s="19" t="str">
        <f>IF($B956=1,"",IF(AND(TrackingWorksheet!$W961&gt;$BE$3,TrackingWorksheet!$X961=Lists!$P$4),1, 0)*D956)</f>
        <v/>
      </c>
      <c r="AH956" s="19" t="str">
        <f>IF($B956=1,"",IF(AND(TrackingWorksheet!$Y961&gt;$BE$3,TrackingWorksheet!$Z961=Lists!$P$4),1, 0)*D956)</f>
        <v/>
      </c>
      <c r="AI956" s="19" t="str">
        <f>IF($B956=1,"",IF(AND(TrackingWorksheet!$AA961&gt;$BE$3,TrackingWorksheet!$AB961=Lists!$P$4),1, 0)*D956)</f>
        <v/>
      </c>
      <c r="AJ956" s="19" t="str">
        <f>IF($B956=1,"",IF(AND(TrackingWorksheet!$S961&gt;$BE$3,TrackingWorksheet!$T961=Lists!$P$5),1, 0)*D956)</f>
        <v/>
      </c>
      <c r="AK956" s="19" t="str">
        <f>IF($B956=1,"",IF(AND(TrackingWorksheet!$U961&gt;$BE$3,TrackingWorksheet!$V961=Lists!$P$5),1, 0)*D956)</f>
        <v/>
      </c>
      <c r="AL956" s="19" t="str">
        <f>IF($B956=1,"",IF(AND(TrackingWorksheet!$W961&gt;$BE$3,TrackingWorksheet!$X961=Lists!$P$5),1, 0)*D956)</f>
        <v/>
      </c>
      <c r="AM956" s="19" t="str">
        <f>IF($B956=1,"",IF(AND(TrackingWorksheet!$Y961&gt;$BE$3,TrackingWorksheet!$Z961=Lists!$P$5),1, 0)*D956)</f>
        <v/>
      </c>
      <c r="AN956" s="19" t="str">
        <f>IF($B956=1,"",IF(AND(TrackingWorksheet!$AA961&gt;$BE$3,TrackingWorksheet!$AB961=Lists!$P$5),1, 0)*D956)</f>
        <v/>
      </c>
      <c r="AO956" s="19" t="str">
        <f>IF($B956=1,"",IF(AND(TrackingWorksheet!$S961&gt;$BE$3,TrackingWorksheet!$T961=Lists!$P$6),1, 0)*D956)</f>
        <v/>
      </c>
      <c r="AP956" s="19" t="str">
        <f>IF($B956=1,"",IF(AND(TrackingWorksheet!$U961&gt;$BE$3,TrackingWorksheet!$V961=Lists!$P$6),1, 0)*D956)</f>
        <v/>
      </c>
      <c r="AQ956" s="19" t="str">
        <f>IF($B956=1,"",IF(AND(TrackingWorksheet!$W961&gt;$BE$3,TrackingWorksheet!$X961=Lists!$P$6),1, 0)*D956)</f>
        <v/>
      </c>
      <c r="AR956" s="19" t="str">
        <f>IF($B956=1,"",IF(AND(TrackingWorksheet!$Y961&gt;$BE$3,TrackingWorksheet!$Z961=Lists!$P$6),1, 0)*D956)</f>
        <v/>
      </c>
      <c r="AS956" s="19" t="str">
        <f>IF($B956=1,"",IF(AND(TrackingWorksheet!$AA961&gt;$BE$3,TrackingWorksheet!$AB961=Lists!$P$6),1, 0)*D956)</f>
        <v/>
      </c>
      <c r="AT956" s="19">
        <f t="shared" si="209"/>
        <v>0</v>
      </c>
      <c r="AU956" s="19" t="str">
        <f>IF(B956=1,"",IF(AND(TrackingWorksheet!K961="",TrackingWorksheet!M961="", TrackingWorksheet!N961="", TrackingWorksheet!S961="", TrackingWorksheet!V961="", TrackingWorksheet!W961="", TrackingWorksheet!Y961="", TrackingWorksheet!AA961="", V956=1),1,0)*D956)</f>
        <v/>
      </c>
      <c r="AV956" s="19" t="str">
        <f>IF(B956=1,"",IF(D956*AND(TrackingWorksheet!U961&gt;Calculations!$BE$3,TrackingWorksheet!K961="YES"),1,0))</f>
        <v/>
      </c>
      <c r="AW956" s="19" t="str">
        <f>IF(B956=1,"",IF(D956*AND(TrackingWorksheet!W961&gt;Calculations!$BE$3,TrackingWorksheet!K961="YES"),1,0))</f>
        <v/>
      </c>
      <c r="AX956" s="19">
        <f t="shared" si="210"/>
        <v>0</v>
      </c>
      <c r="AY956" s="19">
        <f t="shared" si="206"/>
        <v>0</v>
      </c>
      <c r="AZ956" s="27" t="str">
        <f>IF(B956=1,"",IF(TrackingWorksheet!Q961="","",TrackingWorksheet!Q961))</f>
        <v/>
      </c>
      <c r="BB956" s="4"/>
      <c r="BC956" s="4"/>
      <c r="BD956" s="4"/>
      <c r="BE956" s="4"/>
      <c r="BF956" s="4"/>
      <c r="BG956" s="4" t="str">
        <f>IF(B956=1,"",IF(AND(N956=1,TrackingWorksheet!$I961+14&lt;=WeeklySummary!$C$7),1,0))</f>
        <v/>
      </c>
      <c r="BH956" s="4" t="str">
        <f>IF(B956=1,"",IF(AND(R956=1,TrackingWorksheet!$I961+14&lt;=WeeklySummary!$C$7),1,0))</f>
        <v/>
      </c>
      <c r="BI956" s="4" t="str">
        <f>IF(B956=1,"",IF(AND(J956=1,TrackingWorksheet!$G961+14&lt;=WeeklySummary!$C$7),1,0))</f>
        <v/>
      </c>
      <c r="BJ956" s="4" t="str">
        <f>IF(B956=1,"",IF(AND(T956=1,TrackingWorksheet!$I961+14&lt;=WeeklySummary!$C$7),1,0))</f>
        <v/>
      </c>
      <c r="BK956" s="4" t="str">
        <f>IF(B956=1,"",IF(AND(T956=1,TrackingWorksheet!$G961+14&lt;=WeeklySummary!$C$7),1,0))</f>
        <v/>
      </c>
      <c r="BL956" s="4">
        <f t="shared" si="219"/>
        <v>0</v>
      </c>
    </row>
    <row r="957" spans="2:64" x14ac:dyDescent="0.25">
      <c r="B957" s="27">
        <f>IF(AND(ISBLANK(TrackingWorksheet!B962),ISBLANK(TrackingWorksheet!C962),ISBLANK(TrackingWorksheet!G962),ISBLANK(TrackingWorksheet!H962),
ISBLANK(TrackingWorksheet!I962),ISBLANK(TrackingWorksheet!J962),ISBLANK(TrackingWorksheet!M962),
ISBLANK(TrackingWorksheet!N964)),1,0)</f>
        <v>1</v>
      </c>
      <c r="C957" s="12" t="str">
        <f>IF(B957=1,"",TrackingWorksheet!F962)</f>
        <v/>
      </c>
      <c r="D957" s="20" t="str">
        <f>IF(B957=1,"",IF(AND(TrackingWorksheet!B962&lt;&gt;"",TrackingWorksheet!B962&lt;=WeeklySummary!$C$7,OR(TrackingWorksheet!C962="",TrackingWorksheet!C962&gt;=WeeklySummary!$C$6)),1,0))</f>
        <v/>
      </c>
      <c r="E957" s="10" t="str">
        <f>IF(B957=1,"",IF(AND(TrackingWorksheet!G962 &lt;&gt;"",TrackingWorksheet!G962&lt;=WeeklySummary!$C$7, TrackingWorksheet!H962=Lists!$D$4), "Y", "N"))</f>
        <v/>
      </c>
      <c r="F957" s="10" t="str">
        <f>IF(B957=1,"",IF(AND(TrackingWorksheet!I962 &lt;&gt;"", TrackingWorksheet!I962&lt;=WeeklySummary!$C$7, TrackingWorksheet!J962=Lists!$D$4), "Y", "N"))</f>
        <v/>
      </c>
      <c r="G957" s="10" t="str">
        <f>IF(B957=1,"",IF(AND(TrackingWorksheet!G962 &lt;&gt;"",TrackingWorksheet!G962&lt;=WeeklySummary!$C$7, TrackingWorksheet!H962=Lists!$D$5), "Y", "N"))</f>
        <v/>
      </c>
      <c r="H957" s="10" t="str">
        <f>IF(B957=1,"",IF(AND(TrackingWorksheet!I962 &lt;&gt;"", TrackingWorksheet!I962&lt;=WeeklySummary!$C$7, TrackingWorksheet!J962=Lists!$D$5), "Y", "N"))</f>
        <v/>
      </c>
      <c r="I957" s="20" t="str">
        <f>IF(B957=1,"",IF(AND(TrackingWorksheet!G962 &lt;&gt;"", TrackingWorksheet!G962&lt;=WeeklySummary!$C$7, TrackingWorksheet!H962=Lists!$D$6), 1, 0))</f>
        <v/>
      </c>
      <c r="J957" s="20" t="str">
        <f t="shared" si="211"/>
        <v/>
      </c>
      <c r="K957" s="10" t="str">
        <f>IF(B957=1,"",IF(AND(TrackingWorksheet!I962&lt;=WeeklySummary!$C$7,TrackingWorksheet!K962="YES"),0,IF(AND(AND(OR(E957="Y",F957="Y"),E957&lt;&gt;F957),G957&lt;&gt;"Y", H957&lt;&gt;"Y"), 1, 0)))</f>
        <v/>
      </c>
      <c r="L957" s="20" t="str">
        <f t="shared" si="212"/>
        <v/>
      </c>
      <c r="M957" s="10" t="str">
        <f t="shared" si="213"/>
        <v/>
      </c>
      <c r="N957" s="20" t="str">
        <f t="shared" si="214"/>
        <v/>
      </c>
      <c r="O957" s="10" t="str">
        <f>IF(B957=1,"",IF(AND(TrackingWorksheet!I962&lt;=WeeklySummary!$C$7,TrackingWorksheet!K962="YES"),0,IF(AND(AND(OR(G957="Y",H957="Y"),G957&lt;&gt;H957),E957&lt;&gt;"Y", F957&lt;&gt;"Y"), 1, 0)))</f>
        <v/>
      </c>
      <c r="P957" s="20" t="str">
        <f t="shared" si="215"/>
        <v/>
      </c>
      <c r="Q957" s="10" t="str">
        <f t="shared" si="216"/>
        <v/>
      </c>
      <c r="R957" s="10" t="str">
        <f t="shared" si="217"/>
        <v/>
      </c>
      <c r="S957" s="10" t="str">
        <f>IF(B957=1,"",IF(AND(OR(AND(TrackingWorksheet!H962=Lists!$D$7,TrackingWorksheet!H962=TrackingWorksheet!J962),TrackingWorksheet!H962&lt;&gt;TrackingWorksheet!J962),TrackingWorksheet!K962="YES",TrackingWorksheet!H962&lt;&gt;Lists!$D$6,TrackingWorksheet!G962&lt;=WeeklySummary!$C$7,TrackingWorksheet!I962&lt;=WeeklySummary!$C$7),1,0))</f>
        <v/>
      </c>
      <c r="T957" s="10" t="str">
        <f t="shared" si="218"/>
        <v/>
      </c>
      <c r="U957" s="10" t="str">
        <f>IF($B957=1,"",IF(TrackingWorksheet!$K962="YES",1, 0)*D957)</f>
        <v/>
      </c>
      <c r="V957" s="20">
        <f t="shared" si="207"/>
        <v>0</v>
      </c>
      <c r="W957" s="20">
        <f t="shared" si="208"/>
        <v>0</v>
      </c>
      <c r="X957" s="10" t="str">
        <f>IF($B957=1,"",IF(AND(TrackingWorksheet!$L962&lt;&gt;"", TrackingWorksheet!$L962&gt;=WeeklySummary!$C$6,TrackingWorksheet!$L962&lt;=WeeklySummary!$C$7,OR(TrackingWorksheet!$H962=Lists!$D$4,TrackingWorksheet!$J962=Lists!$D$4)), 1, 0))</f>
        <v/>
      </c>
      <c r="Y957" s="10" t="str">
        <f>IF($B957=1,"",IF(AND(TrackingWorksheet!$L962&lt;&gt;"", TrackingWorksheet!$L962&gt;=WeeklySummary!$C$6,TrackingWorksheet!$L962&lt;=WeeklySummary!$C$7,OR(TrackingWorksheet!$H962=Lists!$D$5,TrackingWorksheet!$J962=Lists!$D$5)), 1, 0))</f>
        <v/>
      </c>
      <c r="Z957" s="10" t="str">
        <f>IF($B957=1,"",IF(AND(TrackingWorksheet!$L962&lt;&gt;"", TrackingWorksheet!$L962&gt;=WeeklySummary!$C$6,TrackingWorksheet!$L962&lt;=WeeklySummary!$C$7,OR(TrackingWorksheet!$H962=Lists!$D$6,TrackingWorksheet!$J962=Lists!$D$6)), 1, 0))</f>
        <v/>
      </c>
      <c r="AA957" s="19" t="str">
        <f>IF(B957=1,"",IF(AND(TrackingWorksheet!M962&lt;&gt;"",TrackingWorksheet!M962&lt;=WeeklySummary!$C$7),1,0)*D957)</f>
        <v/>
      </c>
      <c r="AB957" s="19" t="str">
        <f>IF(B957=1,"",IF(AND(TrackingWorksheet!N962&lt;&gt;"",TrackingWorksheet!N962&lt;=WeeklySummary!$C$7),1,0)*D957)</f>
        <v/>
      </c>
      <c r="AC957" s="19" t="str">
        <f>IF(B957=1,"",TrackingWorksheet!T962)</f>
        <v/>
      </c>
      <c r="AD957" s="19" t="str">
        <f>IF(B957=1,"",IF(D957*AND(TrackingWorksheet!S962&gt;=Calculations!$BD$3,TrackingWorksheet!U962="",TrackingWorksheet!K962="YES"),1,0))</f>
        <v/>
      </c>
      <c r="AE957" s="19" t="str">
        <f>IF($B957=1,"",IF(AND(TrackingWorksheet!$S962&gt;$BE$3,TrackingWorksheet!$T962=Lists!$P$4),1, 0)*D957)</f>
        <v/>
      </c>
      <c r="AF957" s="19" t="str">
        <f>IF($B957=1,"",IF(AND(TrackingWorksheet!$U962&gt;$BE$3,TrackingWorksheet!$V962=Lists!$P$4),1, 0)*D957)</f>
        <v/>
      </c>
      <c r="AG957" s="19" t="str">
        <f>IF($B957=1,"",IF(AND(TrackingWorksheet!$W962&gt;$BE$3,TrackingWorksheet!$X962=Lists!$P$4),1, 0)*D957)</f>
        <v/>
      </c>
      <c r="AH957" s="19" t="str">
        <f>IF($B957=1,"",IF(AND(TrackingWorksheet!$Y962&gt;$BE$3,TrackingWorksheet!$Z962=Lists!$P$4),1, 0)*D957)</f>
        <v/>
      </c>
      <c r="AI957" s="19" t="str">
        <f>IF($B957=1,"",IF(AND(TrackingWorksheet!$AA962&gt;$BE$3,TrackingWorksheet!$AB962=Lists!$P$4),1, 0)*D957)</f>
        <v/>
      </c>
      <c r="AJ957" s="19" t="str">
        <f>IF($B957=1,"",IF(AND(TrackingWorksheet!$S962&gt;$BE$3,TrackingWorksheet!$T962=Lists!$P$5),1, 0)*D957)</f>
        <v/>
      </c>
      <c r="AK957" s="19" t="str">
        <f>IF($B957=1,"",IF(AND(TrackingWorksheet!$U962&gt;$BE$3,TrackingWorksheet!$V962=Lists!$P$5),1, 0)*D957)</f>
        <v/>
      </c>
      <c r="AL957" s="19" t="str">
        <f>IF($B957=1,"",IF(AND(TrackingWorksheet!$W962&gt;$BE$3,TrackingWorksheet!$X962=Lists!$P$5),1, 0)*D957)</f>
        <v/>
      </c>
      <c r="AM957" s="19" t="str">
        <f>IF($B957=1,"",IF(AND(TrackingWorksheet!$Y962&gt;$BE$3,TrackingWorksheet!$Z962=Lists!$P$5),1, 0)*D957)</f>
        <v/>
      </c>
      <c r="AN957" s="19" t="str">
        <f>IF($B957=1,"",IF(AND(TrackingWorksheet!$AA962&gt;$BE$3,TrackingWorksheet!$AB962=Lists!$P$5),1, 0)*D957)</f>
        <v/>
      </c>
      <c r="AO957" s="19" t="str">
        <f>IF($B957=1,"",IF(AND(TrackingWorksheet!$S962&gt;$BE$3,TrackingWorksheet!$T962=Lists!$P$6),1, 0)*D957)</f>
        <v/>
      </c>
      <c r="AP957" s="19" t="str">
        <f>IF($B957=1,"",IF(AND(TrackingWorksheet!$U962&gt;$BE$3,TrackingWorksheet!$V962=Lists!$P$6),1, 0)*D957)</f>
        <v/>
      </c>
      <c r="AQ957" s="19" t="str">
        <f>IF($B957=1,"",IF(AND(TrackingWorksheet!$W962&gt;$BE$3,TrackingWorksheet!$X962=Lists!$P$6),1, 0)*D957)</f>
        <v/>
      </c>
      <c r="AR957" s="19" t="str">
        <f>IF($B957=1,"",IF(AND(TrackingWorksheet!$Y962&gt;$BE$3,TrackingWorksheet!$Z962=Lists!$P$6),1, 0)*D957)</f>
        <v/>
      </c>
      <c r="AS957" s="19" t="str">
        <f>IF($B957=1,"",IF(AND(TrackingWorksheet!$AA962&gt;$BE$3,TrackingWorksheet!$AB962=Lists!$P$6),1, 0)*D957)</f>
        <v/>
      </c>
      <c r="AT957" s="19">
        <f t="shared" si="209"/>
        <v>0</v>
      </c>
      <c r="AU957" s="19" t="str">
        <f>IF(B957=1,"",IF(AND(TrackingWorksheet!K962="",TrackingWorksheet!M962="", TrackingWorksheet!N962="", TrackingWorksheet!S962="", TrackingWorksheet!V962="", TrackingWorksheet!W962="", TrackingWorksheet!Y962="", TrackingWorksheet!AA962="", V957=1),1,0)*D957)</f>
        <v/>
      </c>
      <c r="AV957" s="19" t="str">
        <f>IF(B957=1,"",IF(D957*AND(TrackingWorksheet!U962&gt;Calculations!$BE$3,TrackingWorksheet!K962="YES"),1,0))</f>
        <v/>
      </c>
      <c r="AW957" s="19" t="str">
        <f>IF(B957=1,"",IF(D957*AND(TrackingWorksheet!W962&gt;Calculations!$BE$3,TrackingWorksheet!K962="YES"),1,0))</f>
        <v/>
      </c>
      <c r="AX957" s="19">
        <f t="shared" si="210"/>
        <v>0</v>
      </c>
      <c r="AY957" s="19">
        <f t="shared" si="206"/>
        <v>0</v>
      </c>
      <c r="AZ957" s="27" t="str">
        <f>IF(B957=1,"",IF(TrackingWorksheet!Q962="","",TrackingWorksheet!Q962))</f>
        <v/>
      </c>
      <c r="BB957" s="4"/>
      <c r="BC957" s="4"/>
      <c r="BD957" s="4"/>
      <c r="BE957" s="4"/>
      <c r="BF957" s="4"/>
      <c r="BG957" s="4" t="str">
        <f>IF(B957=1,"",IF(AND(N957=1,TrackingWorksheet!$I962+14&lt;=WeeklySummary!$C$7),1,0))</f>
        <v/>
      </c>
      <c r="BH957" s="4" t="str">
        <f>IF(B957=1,"",IF(AND(R957=1,TrackingWorksheet!$I962+14&lt;=WeeklySummary!$C$7),1,0))</f>
        <v/>
      </c>
      <c r="BI957" s="4" t="str">
        <f>IF(B957=1,"",IF(AND(J957=1,TrackingWorksheet!$G962+14&lt;=WeeklySummary!$C$7),1,0))</f>
        <v/>
      </c>
      <c r="BJ957" s="4" t="str">
        <f>IF(B957=1,"",IF(AND(T957=1,TrackingWorksheet!$I962+14&lt;=WeeklySummary!$C$7),1,0))</f>
        <v/>
      </c>
      <c r="BK957" s="4" t="str">
        <f>IF(B957=1,"",IF(AND(T957=1,TrackingWorksheet!$G962+14&lt;=WeeklySummary!$C$7),1,0))</f>
        <v/>
      </c>
      <c r="BL957" s="4">
        <f t="shared" si="219"/>
        <v>0</v>
      </c>
    </row>
    <row r="958" spans="2:64" x14ac:dyDescent="0.25">
      <c r="B958" s="27">
        <f>IF(AND(ISBLANK(TrackingWorksheet!B963),ISBLANK(TrackingWorksheet!C963),ISBLANK(TrackingWorksheet!G963),ISBLANK(TrackingWorksheet!H963),
ISBLANK(TrackingWorksheet!I963),ISBLANK(TrackingWorksheet!J963),ISBLANK(TrackingWorksheet!M963),
ISBLANK(TrackingWorksheet!N965)),1,0)</f>
        <v>1</v>
      </c>
      <c r="C958" s="12" t="str">
        <f>IF(B958=1,"",TrackingWorksheet!F963)</f>
        <v/>
      </c>
      <c r="D958" s="20" t="str">
        <f>IF(B958=1,"",IF(AND(TrackingWorksheet!B963&lt;&gt;"",TrackingWorksheet!B963&lt;=WeeklySummary!$C$7,OR(TrackingWorksheet!C963="",TrackingWorksheet!C963&gt;=WeeklySummary!$C$6)),1,0))</f>
        <v/>
      </c>
      <c r="E958" s="10" t="str">
        <f>IF(B958=1,"",IF(AND(TrackingWorksheet!G963 &lt;&gt;"",TrackingWorksheet!G963&lt;=WeeklySummary!$C$7, TrackingWorksheet!H963=Lists!$D$4), "Y", "N"))</f>
        <v/>
      </c>
      <c r="F958" s="10" t="str">
        <f>IF(B958=1,"",IF(AND(TrackingWorksheet!I963 &lt;&gt;"", TrackingWorksheet!I963&lt;=WeeklySummary!$C$7, TrackingWorksheet!J963=Lists!$D$4), "Y", "N"))</f>
        <v/>
      </c>
      <c r="G958" s="10" t="str">
        <f>IF(B958=1,"",IF(AND(TrackingWorksheet!G963 &lt;&gt;"",TrackingWorksheet!G963&lt;=WeeklySummary!$C$7, TrackingWorksheet!H963=Lists!$D$5), "Y", "N"))</f>
        <v/>
      </c>
      <c r="H958" s="10" t="str">
        <f>IF(B958=1,"",IF(AND(TrackingWorksheet!I963 &lt;&gt;"", TrackingWorksheet!I963&lt;=WeeklySummary!$C$7, TrackingWorksheet!J963=Lists!$D$5), "Y", "N"))</f>
        <v/>
      </c>
      <c r="I958" s="20" t="str">
        <f>IF(B958=1,"",IF(AND(TrackingWorksheet!G963 &lt;&gt;"", TrackingWorksheet!G963&lt;=WeeklySummary!$C$7, TrackingWorksheet!H963=Lists!$D$6), 1, 0))</f>
        <v/>
      </c>
      <c r="J958" s="20" t="str">
        <f t="shared" si="211"/>
        <v/>
      </c>
      <c r="K958" s="10" t="str">
        <f>IF(B958=1,"",IF(AND(TrackingWorksheet!I963&lt;=WeeklySummary!$C$7,TrackingWorksheet!K963="YES"),0,IF(AND(AND(OR(E958="Y",F958="Y"),E958&lt;&gt;F958),G958&lt;&gt;"Y", H958&lt;&gt;"Y"), 1, 0)))</f>
        <v/>
      </c>
      <c r="L958" s="20" t="str">
        <f t="shared" si="212"/>
        <v/>
      </c>
      <c r="M958" s="10" t="str">
        <f t="shared" si="213"/>
        <v/>
      </c>
      <c r="N958" s="20" t="str">
        <f t="shared" si="214"/>
        <v/>
      </c>
      <c r="O958" s="10" t="str">
        <f>IF(B958=1,"",IF(AND(TrackingWorksheet!I963&lt;=WeeklySummary!$C$7,TrackingWorksheet!K963="YES"),0,IF(AND(AND(OR(G958="Y",H958="Y"),G958&lt;&gt;H958),E958&lt;&gt;"Y", F958&lt;&gt;"Y"), 1, 0)))</f>
        <v/>
      </c>
      <c r="P958" s="20" t="str">
        <f t="shared" si="215"/>
        <v/>
      </c>
      <c r="Q958" s="10" t="str">
        <f t="shared" si="216"/>
        <v/>
      </c>
      <c r="R958" s="10" t="str">
        <f t="shared" si="217"/>
        <v/>
      </c>
      <c r="S958" s="10" t="str">
        <f>IF(B958=1,"",IF(AND(OR(AND(TrackingWorksheet!H963=Lists!$D$7,TrackingWorksheet!H963=TrackingWorksheet!J963),TrackingWorksheet!H963&lt;&gt;TrackingWorksheet!J963),TrackingWorksheet!K963="YES",TrackingWorksheet!H963&lt;&gt;Lists!$D$6,TrackingWorksheet!G963&lt;=WeeklySummary!$C$7,TrackingWorksheet!I963&lt;=WeeklySummary!$C$7),1,0))</f>
        <v/>
      </c>
      <c r="T958" s="10" t="str">
        <f t="shared" si="218"/>
        <v/>
      </c>
      <c r="U958" s="10" t="str">
        <f>IF($B958=1,"",IF(TrackingWorksheet!$K963="YES",1, 0)*D958)</f>
        <v/>
      </c>
      <c r="V958" s="20">
        <f t="shared" si="207"/>
        <v>0</v>
      </c>
      <c r="W958" s="20">
        <f t="shared" si="208"/>
        <v>0</v>
      </c>
      <c r="X958" s="10" t="str">
        <f>IF($B958=1,"",IF(AND(TrackingWorksheet!$L963&lt;&gt;"", TrackingWorksheet!$L963&gt;=WeeklySummary!$C$6,TrackingWorksheet!$L963&lt;=WeeklySummary!$C$7,OR(TrackingWorksheet!$H963=Lists!$D$4,TrackingWorksheet!$J963=Lists!$D$4)), 1, 0))</f>
        <v/>
      </c>
      <c r="Y958" s="10" t="str">
        <f>IF($B958=1,"",IF(AND(TrackingWorksheet!$L963&lt;&gt;"", TrackingWorksheet!$L963&gt;=WeeklySummary!$C$6,TrackingWorksheet!$L963&lt;=WeeklySummary!$C$7,OR(TrackingWorksheet!$H963=Lists!$D$5,TrackingWorksheet!$J963=Lists!$D$5)), 1, 0))</f>
        <v/>
      </c>
      <c r="Z958" s="10" t="str">
        <f>IF($B958=1,"",IF(AND(TrackingWorksheet!$L963&lt;&gt;"", TrackingWorksheet!$L963&gt;=WeeklySummary!$C$6,TrackingWorksheet!$L963&lt;=WeeklySummary!$C$7,OR(TrackingWorksheet!$H963=Lists!$D$6,TrackingWorksheet!$J963=Lists!$D$6)), 1, 0))</f>
        <v/>
      </c>
      <c r="AA958" s="19" t="str">
        <f>IF(B958=1,"",IF(AND(TrackingWorksheet!M963&lt;&gt;"",TrackingWorksheet!M963&lt;=WeeklySummary!$C$7),1,0)*D958)</f>
        <v/>
      </c>
      <c r="AB958" s="19" t="str">
        <f>IF(B958=1,"",IF(AND(TrackingWorksheet!N963&lt;&gt;"",TrackingWorksheet!N963&lt;=WeeklySummary!$C$7),1,0)*D958)</f>
        <v/>
      </c>
      <c r="AC958" s="19" t="str">
        <f>IF(B958=1,"",TrackingWorksheet!T963)</f>
        <v/>
      </c>
      <c r="AD958" s="19" t="str">
        <f>IF(B958=1,"",IF(D958*AND(TrackingWorksheet!S963&gt;=Calculations!$BD$3,TrackingWorksheet!U963="",TrackingWorksheet!K963="YES"),1,0))</f>
        <v/>
      </c>
      <c r="AE958" s="19" t="str">
        <f>IF($B958=1,"",IF(AND(TrackingWorksheet!$S963&gt;$BE$3,TrackingWorksheet!$T963=Lists!$P$4),1, 0)*D958)</f>
        <v/>
      </c>
      <c r="AF958" s="19" t="str">
        <f>IF($B958=1,"",IF(AND(TrackingWorksheet!$U963&gt;$BE$3,TrackingWorksheet!$V963=Lists!$P$4),1, 0)*D958)</f>
        <v/>
      </c>
      <c r="AG958" s="19" t="str">
        <f>IF($B958=1,"",IF(AND(TrackingWorksheet!$W963&gt;$BE$3,TrackingWorksheet!$X963=Lists!$P$4),1, 0)*D958)</f>
        <v/>
      </c>
      <c r="AH958" s="19" t="str">
        <f>IF($B958=1,"",IF(AND(TrackingWorksheet!$Y963&gt;$BE$3,TrackingWorksheet!$Z963=Lists!$P$4),1, 0)*D958)</f>
        <v/>
      </c>
      <c r="AI958" s="19" t="str">
        <f>IF($B958=1,"",IF(AND(TrackingWorksheet!$AA963&gt;$BE$3,TrackingWorksheet!$AB963=Lists!$P$4),1, 0)*D958)</f>
        <v/>
      </c>
      <c r="AJ958" s="19" t="str">
        <f>IF($B958=1,"",IF(AND(TrackingWorksheet!$S963&gt;$BE$3,TrackingWorksheet!$T963=Lists!$P$5),1, 0)*D958)</f>
        <v/>
      </c>
      <c r="AK958" s="19" t="str">
        <f>IF($B958=1,"",IF(AND(TrackingWorksheet!$U963&gt;$BE$3,TrackingWorksheet!$V963=Lists!$P$5),1, 0)*D958)</f>
        <v/>
      </c>
      <c r="AL958" s="19" t="str">
        <f>IF($B958=1,"",IF(AND(TrackingWorksheet!$W963&gt;$BE$3,TrackingWorksheet!$X963=Lists!$P$5),1, 0)*D958)</f>
        <v/>
      </c>
      <c r="AM958" s="19" t="str">
        <f>IF($B958=1,"",IF(AND(TrackingWorksheet!$Y963&gt;$BE$3,TrackingWorksheet!$Z963=Lists!$P$5),1, 0)*D958)</f>
        <v/>
      </c>
      <c r="AN958" s="19" t="str">
        <f>IF($B958=1,"",IF(AND(TrackingWorksheet!$AA963&gt;$BE$3,TrackingWorksheet!$AB963=Lists!$P$5),1, 0)*D958)</f>
        <v/>
      </c>
      <c r="AO958" s="19" t="str">
        <f>IF($B958=1,"",IF(AND(TrackingWorksheet!$S963&gt;$BE$3,TrackingWorksheet!$T963=Lists!$P$6),1, 0)*D958)</f>
        <v/>
      </c>
      <c r="AP958" s="19" t="str">
        <f>IF($B958=1,"",IF(AND(TrackingWorksheet!$U963&gt;$BE$3,TrackingWorksheet!$V963=Lists!$P$6),1, 0)*D958)</f>
        <v/>
      </c>
      <c r="AQ958" s="19" t="str">
        <f>IF($B958=1,"",IF(AND(TrackingWorksheet!$W963&gt;$BE$3,TrackingWorksheet!$X963=Lists!$P$6),1, 0)*D958)</f>
        <v/>
      </c>
      <c r="AR958" s="19" t="str">
        <f>IF($B958=1,"",IF(AND(TrackingWorksheet!$Y963&gt;$BE$3,TrackingWorksheet!$Z963=Lists!$P$6),1, 0)*D958)</f>
        <v/>
      </c>
      <c r="AS958" s="19" t="str">
        <f>IF($B958=1,"",IF(AND(TrackingWorksheet!$AA963&gt;$BE$3,TrackingWorksheet!$AB963=Lists!$P$6),1, 0)*D958)</f>
        <v/>
      </c>
      <c r="AT958" s="19">
        <f t="shared" si="209"/>
        <v>0</v>
      </c>
      <c r="AU958" s="19" t="str">
        <f>IF(B958=1,"",IF(AND(TrackingWorksheet!K963="",TrackingWorksheet!M963="", TrackingWorksheet!N963="", TrackingWorksheet!S963="", TrackingWorksheet!V963="", TrackingWorksheet!W963="", TrackingWorksheet!Y963="", TrackingWorksheet!AA963="", V958=1),1,0)*D958)</f>
        <v/>
      </c>
      <c r="AV958" s="19" t="str">
        <f>IF(B958=1,"",IF(D958*AND(TrackingWorksheet!U963&gt;Calculations!$BE$3,TrackingWorksheet!K963="YES"),1,0))</f>
        <v/>
      </c>
      <c r="AW958" s="19" t="str">
        <f>IF(B958=1,"",IF(D958*AND(TrackingWorksheet!W963&gt;Calculations!$BE$3,TrackingWorksheet!K963="YES"),1,0))</f>
        <v/>
      </c>
      <c r="AX958" s="19">
        <f t="shared" si="210"/>
        <v>0</v>
      </c>
      <c r="AY958" s="19">
        <f t="shared" si="206"/>
        <v>0</v>
      </c>
      <c r="AZ958" s="27" t="str">
        <f>IF(B958=1,"",IF(TrackingWorksheet!Q963="","",TrackingWorksheet!Q963))</f>
        <v/>
      </c>
      <c r="BB958" s="4"/>
      <c r="BC958" s="4"/>
      <c r="BD958" s="4"/>
      <c r="BE958" s="4"/>
      <c r="BF958" s="4"/>
      <c r="BG958" s="4" t="str">
        <f>IF(B958=1,"",IF(AND(N958=1,TrackingWorksheet!$I963+14&lt;=WeeklySummary!$C$7),1,0))</f>
        <v/>
      </c>
      <c r="BH958" s="4" t="str">
        <f>IF(B958=1,"",IF(AND(R958=1,TrackingWorksheet!$I963+14&lt;=WeeklySummary!$C$7),1,0))</f>
        <v/>
      </c>
      <c r="BI958" s="4" t="str">
        <f>IF(B958=1,"",IF(AND(J958=1,TrackingWorksheet!$G963+14&lt;=WeeklySummary!$C$7),1,0))</f>
        <v/>
      </c>
      <c r="BJ958" s="4" t="str">
        <f>IF(B958=1,"",IF(AND(T958=1,TrackingWorksheet!$I963+14&lt;=WeeklySummary!$C$7),1,0))</f>
        <v/>
      </c>
      <c r="BK958" s="4" t="str">
        <f>IF(B958=1,"",IF(AND(T958=1,TrackingWorksheet!$G963+14&lt;=WeeklySummary!$C$7),1,0))</f>
        <v/>
      </c>
      <c r="BL958" s="4">
        <f t="shared" si="219"/>
        <v>0</v>
      </c>
    </row>
    <row r="959" spans="2:64" x14ac:dyDescent="0.25">
      <c r="B959" s="27">
        <f>IF(AND(ISBLANK(TrackingWorksheet!B964),ISBLANK(TrackingWorksheet!C964),ISBLANK(TrackingWorksheet!G964),ISBLANK(TrackingWorksheet!H964),
ISBLANK(TrackingWorksheet!I964),ISBLANK(TrackingWorksheet!J964),ISBLANK(TrackingWorksheet!M964),
ISBLANK(TrackingWorksheet!N966)),1,0)</f>
        <v>1</v>
      </c>
      <c r="C959" s="12" t="str">
        <f>IF(B959=1,"",TrackingWorksheet!F964)</f>
        <v/>
      </c>
      <c r="D959" s="20" t="str">
        <f>IF(B959=1,"",IF(AND(TrackingWorksheet!B964&lt;&gt;"",TrackingWorksheet!B964&lt;=WeeklySummary!$C$7,OR(TrackingWorksheet!C964="",TrackingWorksheet!C964&gt;=WeeklySummary!$C$6)),1,0))</f>
        <v/>
      </c>
      <c r="E959" s="10" t="str">
        <f>IF(B959=1,"",IF(AND(TrackingWorksheet!G964 &lt;&gt;"",TrackingWorksheet!G964&lt;=WeeklySummary!$C$7, TrackingWorksheet!H964=Lists!$D$4), "Y", "N"))</f>
        <v/>
      </c>
      <c r="F959" s="10" t="str">
        <f>IF(B959=1,"",IF(AND(TrackingWorksheet!I964 &lt;&gt;"", TrackingWorksheet!I964&lt;=WeeklySummary!$C$7, TrackingWorksheet!J964=Lists!$D$4), "Y", "N"))</f>
        <v/>
      </c>
      <c r="G959" s="10" t="str">
        <f>IF(B959=1,"",IF(AND(TrackingWorksheet!G964 &lt;&gt;"",TrackingWorksheet!G964&lt;=WeeklySummary!$C$7, TrackingWorksheet!H964=Lists!$D$5), "Y", "N"))</f>
        <v/>
      </c>
      <c r="H959" s="10" t="str">
        <f>IF(B959=1,"",IF(AND(TrackingWorksheet!I964 &lt;&gt;"", TrackingWorksheet!I964&lt;=WeeklySummary!$C$7, TrackingWorksheet!J964=Lists!$D$5), "Y", "N"))</f>
        <v/>
      </c>
      <c r="I959" s="20" t="str">
        <f>IF(B959=1,"",IF(AND(TrackingWorksheet!G964 &lt;&gt;"", TrackingWorksheet!G964&lt;=WeeklySummary!$C$7, TrackingWorksheet!H964=Lists!$D$6), 1, 0))</f>
        <v/>
      </c>
      <c r="J959" s="20" t="str">
        <f t="shared" si="211"/>
        <v/>
      </c>
      <c r="K959" s="10" t="str">
        <f>IF(B959=1,"",IF(AND(TrackingWorksheet!I964&lt;=WeeklySummary!$C$7,TrackingWorksheet!K964="YES"),0,IF(AND(AND(OR(E959="Y",F959="Y"),E959&lt;&gt;F959),G959&lt;&gt;"Y", H959&lt;&gt;"Y"), 1, 0)))</f>
        <v/>
      </c>
      <c r="L959" s="20" t="str">
        <f t="shared" si="212"/>
        <v/>
      </c>
      <c r="M959" s="10" t="str">
        <f t="shared" si="213"/>
        <v/>
      </c>
      <c r="N959" s="20" t="str">
        <f t="shared" si="214"/>
        <v/>
      </c>
      <c r="O959" s="10" t="str">
        <f>IF(B959=1,"",IF(AND(TrackingWorksheet!I964&lt;=WeeklySummary!$C$7,TrackingWorksheet!K964="YES"),0,IF(AND(AND(OR(G959="Y",H959="Y"),G959&lt;&gt;H959),E959&lt;&gt;"Y", F959&lt;&gt;"Y"), 1, 0)))</f>
        <v/>
      </c>
      <c r="P959" s="20" t="str">
        <f t="shared" si="215"/>
        <v/>
      </c>
      <c r="Q959" s="10" t="str">
        <f t="shared" si="216"/>
        <v/>
      </c>
      <c r="R959" s="10" t="str">
        <f t="shared" si="217"/>
        <v/>
      </c>
      <c r="S959" s="10" t="str">
        <f>IF(B959=1,"",IF(AND(OR(AND(TrackingWorksheet!H964=Lists!$D$7,TrackingWorksheet!H964=TrackingWorksheet!J964),TrackingWorksheet!H964&lt;&gt;TrackingWorksheet!J964),TrackingWorksheet!K964="YES",TrackingWorksheet!H964&lt;&gt;Lists!$D$6,TrackingWorksheet!G964&lt;=WeeklySummary!$C$7,TrackingWorksheet!I964&lt;=WeeklySummary!$C$7),1,0))</f>
        <v/>
      </c>
      <c r="T959" s="10" t="str">
        <f t="shared" si="218"/>
        <v/>
      </c>
      <c r="U959" s="10" t="str">
        <f>IF($B959=1,"",IF(TrackingWorksheet!$K964="YES",1, 0)*D959)</f>
        <v/>
      </c>
      <c r="V959" s="20">
        <f t="shared" si="207"/>
        <v>0</v>
      </c>
      <c r="W959" s="20">
        <f t="shared" si="208"/>
        <v>0</v>
      </c>
      <c r="X959" s="10" t="str">
        <f>IF($B959=1,"",IF(AND(TrackingWorksheet!$L964&lt;&gt;"", TrackingWorksheet!$L964&gt;=WeeklySummary!$C$6,TrackingWorksheet!$L964&lt;=WeeklySummary!$C$7,OR(TrackingWorksheet!$H964=Lists!$D$4,TrackingWorksheet!$J964=Lists!$D$4)), 1, 0))</f>
        <v/>
      </c>
      <c r="Y959" s="10" t="str">
        <f>IF($B959=1,"",IF(AND(TrackingWorksheet!$L964&lt;&gt;"", TrackingWorksheet!$L964&gt;=WeeklySummary!$C$6,TrackingWorksheet!$L964&lt;=WeeklySummary!$C$7,OR(TrackingWorksheet!$H964=Lists!$D$5,TrackingWorksheet!$J964=Lists!$D$5)), 1, 0))</f>
        <v/>
      </c>
      <c r="Z959" s="10" t="str">
        <f>IF($B959=1,"",IF(AND(TrackingWorksheet!$L964&lt;&gt;"", TrackingWorksheet!$L964&gt;=WeeklySummary!$C$6,TrackingWorksheet!$L964&lt;=WeeklySummary!$C$7,OR(TrackingWorksheet!$H964=Lists!$D$6,TrackingWorksheet!$J964=Lists!$D$6)), 1, 0))</f>
        <v/>
      </c>
      <c r="AA959" s="19" t="str">
        <f>IF(B959=1,"",IF(AND(TrackingWorksheet!M964&lt;&gt;"",TrackingWorksheet!M964&lt;=WeeklySummary!$C$7),1,0)*D959)</f>
        <v/>
      </c>
      <c r="AB959" s="19" t="str">
        <f>IF(B959=1,"",IF(AND(TrackingWorksheet!N964&lt;&gt;"",TrackingWorksheet!N964&lt;=WeeklySummary!$C$7),1,0)*D959)</f>
        <v/>
      </c>
      <c r="AC959" s="19" t="str">
        <f>IF(B959=1,"",TrackingWorksheet!T964)</f>
        <v/>
      </c>
      <c r="AD959" s="19" t="str">
        <f>IF(B959=1,"",IF(D959*AND(TrackingWorksheet!S964&gt;=Calculations!$BD$3,TrackingWorksheet!U964="",TrackingWorksheet!K964="YES"),1,0))</f>
        <v/>
      </c>
      <c r="AE959" s="19" t="str">
        <f>IF($B959=1,"",IF(AND(TrackingWorksheet!$S964&gt;$BE$3,TrackingWorksheet!$T964=Lists!$P$4),1, 0)*D959)</f>
        <v/>
      </c>
      <c r="AF959" s="19" t="str">
        <f>IF($B959=1,"",IF(AND(TrackingWorksheet!$U964&gt;$BE$3,TrackingWorksheet!$V964=Lists!$P$4),1, 0)*D959)</f>
        <v/>
      </c>
      <c r="AG959" s="19" t="str">
        <f>IF($B959=1,"",IF(AND(TrackingWorksheet!$W964&gt;$BE$3,TrackingWorksheet!$X964=Lists!$P$4),1, 0)*D959)</f>
        <v/>
      </c>
      <c r="AH959" s="19" t="str">
        <f>IF($B959=1,"",IF(AND(TrackingWorksheet!$Y964&gt;$BE$3,TrackingWorksheet!$Z964=Lists!$P$4),1, 0)*D959)</f>
        <v/>
      </c>
      <c r="AI959" s="19" t="str">
        <f>IF($B959=1,"",IF(AND(TrackingWorksheet!$AA964&gt;$BE$3,TrackingWorksheet!$AB964=Lists!$P$4),1, 0)*D959)</f>
        <v/>
      </c>
      <c r="AJ959" s="19" t="str">
        <f>IF($B959=1,"",IF(AND(TrackingWorksheet!$S964&gt;$BE$3,TrackingWorksheet!$T964=Lists!$P$5),1, 0)*D959)</f>
        <v/>
      </c>
      <c r="AK959" s="19" t="str">
        <f>IF($B959=1,"",IF(AND(TrackingWorksheet!$U964&gt;$BE$3,TrackingWorksheet!$V964=Lists!$P$5),1, 0)*D959)</f>
        <v/>
      </c>
      <c r="AL959" s="19" t="str">
        <f>IF($B959=1,"",IF(AND(TrackingWorksheet!$W964&gt;$BE$3,TrackingWorksheet!$X964=Lists!$P$5),1, 0)*D959)</f>
        <v/>
      </c>
      <c r="AM959" s="19" t="str">
        <f>IF($B959=1,"",IF(AND(TrackingWorksheet!$Y964&gt;$BE$3,TrackingWorksheet!$Z964=Lists!$P$5),1, 0)*D959)</f>
        <v/>
      </c>
      <c r="AN959" s="19" t="str">
        <f>IF($B959=1,"",IF(AND(TrackingWorksheet!$AA964&gt;$BE$3,TrackingWorksheet!$AB964=Lists!$P$5),1, 0)*D959)</f>
        <v/>
      </c>
      <c r="AO959" s="19" t="str">
        <f>IF($B959=1,"",IF(AND(TrackingWorksheet!$S964&gt;$BE$3,TrackingWorksheet!$T964=Lists!$P$6),1, 0)*D959)</f>
        <v/>
      </c>
      <c r="AP959" s="19" t="str">
        <f>IF($B959=1,"",IF(AND(TrackingWorksheet!$U964&gt;$BE$3,TrackingWorksheet!$V964=Lists!$P$6),1, 0)*D959)</f>
        <v/>
      </c>
      <c r="AQ959" s="19" t="str">
        <f>IF($B959=1,"",IF(AND(TrackingWorksheet!$W964&gt;$BE$3,TrackingWorksheet!$X964=Lists!$P$6),1, 0)*D959)</f>
        <v/>
      </c>
      <c r="AR959" s="19" t="str">
        <f>IF($B959=1,"",IF(AND(TrackingWorksheet!$Y964&gt;$BE$3,TrackingWorksheet!$Z964=Lists!$P$6),1, 0)*D959)</f>
        <v/>
      </c>
      <c r="AS959" s="19" t="str">
        <f>IF($B959=1,"",IF(AND(TrackingWorksheet!$AA964&gt;$BE$3,TrackingWorksheet!$AB964=Lists!$P$6),1, 0)*D959)</f>
        <v/>
      </c>
      <c r="AT959" s="19">
        <f t="shared" si="209"/>
        <v>0</v>
      </c>
      <c r="AU959" s="19" t="str">
        <f>IF(B959=1,"",IF(AND(TrackingWorksheet!K964="",TrackingWorksheet!M964="", TrackingWorksheet!N964="", TrackingWorksheet!S964="", TrackingWorksheet!V964="", TrackingWorksheet!W964="", TrackingWorksheet!Y964="", TrackingWorksheet!AA964="", V959=1),1,0)*D959)</f>
        <v/>
      </c>
      <c r="AV959" s="19" t="str">
        <f>IF(B959=1,"",IF(D959*AND(TrackingWorksheet!U964&gt;Calculations!$BE$3,TrackingWorksheet!K964="YES"),1,0))</f>
        <v/>
      </c>
      <c r="AW959" s="19" t="str">
        <f>IF(B959=1,"",IF(D959*AND(TrackingWorksheet!W964&gt;Calculations!$BE$3,TrackingWorksheet!K964="YES"),1,0))</f>
        <v/>
      </c>
      <c r="AX959" s="19">
        <f t="shared" si="210"/>
        <v>0</v>
      </c>
      <c r="AY959" s="19">
        <f t="shared" si="206"/>
        <v>0</v>
      </c>
      <c r="AZ959" s="27" t="str">
        <f>IF(B959=1,"",IF(TrackingWorksheet!Q964="","",TrackingWorksheet!Q964))</f>
        <v/>
      </c>
      <c r="BB959" s="4"/>
      <c r="BC959" s="4"/>
      <c r="BD959" s="4"/>
      <c r="BE959" s="4"/>
      <c r="BF959" s="4"/>
      <c r="BG959" s="4" t="str">
        <f>IF(B959=1,"",IF(AND(N959=1,TrackingWorksheet!$I964+14&lt;=WeeklySummary!$C$7),1,0))</f>
        <v/>
      </c>
      <c r="BH959" s="4" t="str">
        <f>IF(B959=1,"",IF(AND(R959=1,TrackingWorksheet!$I964+14&lt;=WeeklySummary!$C$7),1,0))</f>
        <v/>
      </c>
      <c r="BI959" s="4" t="str">
        <f>IF(B959=1,"",IF(AND(J959=1,TrackingWorksheet!$G964+14&lt;=WeeklySummary!$C$7),1,0))</f>
        <v/>
      </c>
      <c r="BJ959" s="4" t="str">
        <f>IF(B959=1,"",IF(AND(T959=1,TrackingWorksheet!$I964+14&lt;=WeeklySummary!$C$7),1,0))</f>
        <v/>
      </c>
      <c r="BK959" s="4" t="str">
        <f>IF(B959=1,"",IF(AND(T959=1,TrackingWorksheet!$G964+14&lt;=WeeklySummary!$C$7),1,0))</f>
        <v/>
      </c>
      <c r="BL959" s="4">
        <f t="shared" si="219"/>
        <v>0</v>
      </c>
    </row>
    <row r="960" spans="2:64" x14ac:dyDescent="0.25">
      <c r="B960" s="27">
        <f>IF(AND(ISBLANK(TrackingWorksheet!B965),ISBLANK(TrackingWorksheet!C965),ISBLANK(TrackingWorksheet!G965),ISBLANK(TrackingWorksheet!H965),
ISBLANK(TrackingWorksheet!I965),ISBLANK(TrackingWorksheet!J965),ISBLANK(TrackingWorksheet!M965),
ISBLANK(TrackingWorksheet!N967)),1,0)</f>
        <v>1</v>
      </c>
      <c r="C960" s="12" t="str">
        <f>IF(B960=1,"",TrackingWorksheet!F965)</f>
        <v/>
      </c>
      <c r="D960" s="20" t="str">
        <f>IF(B960=1,"",IF(AND(TrackingWorksheet!B965&lt;&gt;"",TrackingWorksheet!B965&lt;=WeeklySummary!$C$7,OR(TrackingWorksheet!C965="",TrackingWorksheet!C965&gt;=WeeklySummary!$C$6)),1,0))</f>
        <v/>
      </c>
      <c r="E960" s="10" t="str">
        <f>IF(B960=1,"",IF(AND(TrackingWorksheet!G965 &lt;&gt;"",TrackingWorksheet!G965&lt;=WeeklySummary!$C$7, TrackingWorksheet!H965=Lists!$D$4), "Y", "N"))</f>
        <v/>
      </c>
      <c r="F960" s="10" t="str">
        <f>IF(B960=1,"",IF(AND(TrackingWorksheet!I965 &lt;&gt;"", TrackingWorksheet!I965&lt;=WeeklySummary!$C$7, TrackingWorksheet!J965=Lists!$D$4), "Y", "N"))</f>
        <v/>
      </c>
      <c r="G960" s="10" t="str">
        <f>IF(B960=1,"",IF(AND(TrackingWorksheet!G965 &lt;&gt;"",TrackingWorksheet!G965&lt;=WeeklySummary!$C$7, TrackingWorksheet!H965=Lists!$D$5), "Y", "N"))</f>
        <v/>
      </c>
      <c r="H960" s="10" t="str">
        <f>IF(B960=1,"",IF(AND(TrackingWorksheet!I965 &lt;&gt;"", TrackingWorksheet!I965&lt;=WeeklySummary!$C$7, TrackingWorksheet!J965=Lists!$D$5), "Y", "N"))</f>
        <v/>
      </c>
      <c r="I960" s="20" t="str">
        <f>IF(B960=1,"",IF(AND(TrackingWorksheet!G965 &lt;&gt;"", TrackingWorksheet!G965&lt;=WeeklySummary!$C$7, TrackingWorksheet!H965=Lists!$D$6), 1, 0))</f>
        <v/>
      </c>
      <c r="J960" s="20" t="str">
        <f t="shared" si="211"/>
        <v/>
      </c>
      <c r="K960" s="10" t="str">
        <f>IF(B960=1,"",IF(AND(TrackingWorksheet!I965&lt;=WeeklySummary!$C$7,TrackingWorksheet!K965="YES"),0,IF(AND(AND(OR(E960="Y",F960="Y"),E960&lt;&gt;F960),G960&lt;&gt;"Y", H960&lt;&gt;"Y"), 1, 0)))</f>
        <v/>
      </c>
      <c r="L960" s="20" t="str">
        <f t="shared" si="212"/>
        <v/>
      </c>
      <c r="M960" s="10" t="str">
        <f t="shared" si="213"/>
        <v/>
      </c>
      <c r="N960" s="20" t="str">
        <f t="shared" si="214"/>
        <v/>
      </c>
      <c r="O960" s="10" t="str">
        <f>IF(B960=1,"",IF(AND(TrackingWorksheet!I965&lt;=WeeklySummary!$C$7,TrackingWorksheet!K965="YES"),0,IF(AND(AND(OR(G960="Y",H960="Y"),G960&lt;&gt;H960),E960&lt;&gt;"Y", F960&lt;&gt;"Y"), 1, 0)))</f>
        <v/>
      </c>
      <c r="P960" s="20" t="str">
        <f t="shared" si="215"/>
        <v/>
      </c>
      <c r="Q960" s="10" t="str">
        <f t="shared" si="216"/>
        <v/>
      </c>
      <c r="R960" s="10" t="str">
        <f t="shared" si="217"/>
        <v/>
      </c>
      <c r="S960" s="10" t="str">
        <f>IF(B960=1,"",IF(AND(OR(AND(TrackingWorksheet!H965=Lists!$D$7,TrackingWorksheet!H965=TrackingWorksheet!J965),TrackingWorksheet!H965&lt;&gt;TrackingWorksheet!J965),TrackingWorksheet!K965="YES",TrackingWorksheet!H965&lt;&gt;Lists!$D$6,TrackingWorksheet!G965&lt;=WeeklySummary!$C$7,TrackingWorksheet!I965&lt;=WeeklySummary!$C$7),1,0))</f>
        <v/>
      </c>
      <c r="T960" s="10" t="str">
        <f t="shared" si="218"/>
        <v/>
      </c>
      <c r="U960" s="10" t="str">
        <f>IF($B960=1,"",IF(TrackingWorksheet!$K965="YES",1, 0)*D960)</f>
        <v/>
      </c>
      <c r="V960" s="20">
        <f t="shared" si="207"/>
        <v>0</v>
      </c>
      <c r="W960" s="20">
        <f t="shared" si="208"/>
        <v>0</v>
      </c>
      <c r="X960" s="10" t="str">
        <f>IF($B960=1,"",IF(AND(TrackingWorksheet!$L965&lt;&gt;"", TrackingWorksheet!$L965&gt;=WeeklySummary!$C$6,TrackingWorksheet!$L965&lt;=WeeklySummary!$C$7,OR(TrackingWorksheet!$H965=Lists!$D$4,TrackingWorksheet!$J965=Lists!$D$4)), 1, 0))</f>
        <v/>
      </c>
      <c r="Y960" s="10" t="str">
        <f>IF($B960=1,"",IF(AND(TrackingWorksheet!$L965&lt;&gt;"", TrackingWorksheet!$L965&gt;=WeeklySummary!$C$6,TrackingWorksheet!$L965&lt;=WeeklySummary!$C$7,OR(TrackingWorksheet!$H965=Lists!$D$5,TrackingWorksheet!$J965=Lists!$D$5)), 1, 0))</f>
        <v/>
      </c>
      <c r="Z960" s="10" t="str">
        <f>IF($B960=1,"",IF(AND(TrackingWorksheet!$L965&lt;&gt;"", TrackingWorksheet!$L965&gt;=WeeklySummary!$C$6,TrackingWorksheet!$L965&lt;=WeeklySummary!$C$7,OR(TrackingWorksheet!$H965=Lists!$D$6,TrackingWorksheet!$J965=Lists!$D$6)), 1, 0))</f>
        <v/>
      </c>
      <c r="AA960" s="19" t="str">
        <f>IF(B960=1,"",IF(AND(TrackingWorksheet!M965&lt;&gt;"",TrackingWorksheet!M965&lt;=WeeklySummary!$C$7),1,0)*D960)</f>
        <v/>
      </c>
      <c r="AB960" s="19" t="str">
        <f>IF(B960=1,"",IF(AND(TrackingWorksheet!N965&lt;&gt;"",TrackingWorksheet!N965&lt;=WeeklySummary!$C$7),1,0)*D960)</f>
        <v/>
      </c>
      <c r="AC960" s="19" t="str">
        <f>IF(B960=1,"",TrackingWorksheet!T965)</f>
        <v/>
      </c>
      <c r="AD960" s="19" t="str">
        <f>IF(B960=1,"",IF(D960*AND(TrackingWorksheet!S965&gt;=Calculations!$BD$3,TrackingWorksheet!U965="",TrackingWorksheet!K965="YES"),1,0))</f>
        <v/>
      </c>
      <c r="AE960" s="19" t="str">
        <f>IF($B960=1,"",IF(AND(TrackingWorksheet!$S965&gt;$BE$3,TrackingWorksheet!$T965=Lists!$P$4),1, 0)*D960)</f>
        <v/>
      </c>
      <c r="AF960" s="19" t="str">
        <f>IF($B960=1,"",IF(AND(TrackingWorksheet!$U965&gt;$BE$3,TrackingWorksheet!$V965=Lists!$P$4),1, 0)*D960)</f>
        <v/>
      </c>
      <c r="AG960" s="19" t="str">
        <f>IF($B960=1,"",IF(AND(TrackingWorksheet!$W965&gt;$BE$3,TrackingWorksheet!$X965=Lists!$P$4),1, 0)*D960)</f>
        <v/>
      </c>
      <c r="AH960" s="19" t="str">
        <f>IF($B960=1,"",IF(AND(TrackingWorksheet!$Y965&gt;$BE$3,TrackingWorksheet!$Z965=Lists!$P$4),1, 0)*D960)</f>
        <v/>
      </c>
      <c r="AI960" s="19" t="str">
        <f>IF($B960=1,"",IF(AND(TrackingWorksheet!$AA965&gt;$BE$3,TrackingWorksheet!$AB965=Lists!$P$4),1, 0)*D960)</f>
        <v/>
      </c>
      <c r="AJ960" s="19" t="str">
        <f>IF($B960=1,"",IF(AND(TrackingWorksheet!$S965&gt;$BE$3,TrackingWorksheet!$T965=Lists!$P$5),1, 0)*D960)</f>
        <v/>
      </c>
      <c r="AK960" s="19" t="str">
        <f>IF($B960=1,"",IF(AND(TrackingWorksheet!$U965&gt;$BE$3,TrackingWorksheet!$V965=Lists!$P$5),1, 0)*D960)</f>
        <v/>
      </c>
      <c r="AL960" s="19" t="str">
        <f>IF($B960=1,"",IF(AND(TrackingWorksheet!$W965&gt;$BE$3,TrackingWorksheet!$X965=Lists!$P$5),1, 0)*D960)</f>
        <v/>
      </c>
      <c r="AM960" s="19" t="str">
        <f>IF($B960=1,"",IF(AND(TrackingWorksheet!$Y965&gt;$BE$3,TrackingWorksheet!$Z965=Lists!$P$5),1, 0)*D960)</f>
        <v/>
      </c>
      <c r="AN960" s="19" t="str">
        <f>IF($B960=1,"",IF(AND(TrackingWorksheet!$AA965&gt;$BE$3,TrackingWorksheet!$AB965=Lists!$P$5),1, 0)*D960)</f>
        <v/>
      </c>
      <c r="AO960" s="19" t="str">
        <f>IF($B960=1,"",IF(AND(TrackingWorksheet!$S965&gt;$BE$3,TrackingWorksheet!$T965=Lists!$P$6),1, 0)*D960)</f>
        <v/>
      </c>
      <c r="AP960" s="19" t="str">
        <f>IF($B960=1,"",IF(AND(TrackingWorksheet!$U965&gt;$BE$3,TrackingWorksheet!$V965=Lists!$P$6),1, 0)*D960)</f>
        <v/>
      </c>
      <c r="AQ960" s="19" t="str">
        <f>IF($B960=1,"",IF(AND(TrackingWorksheet!$W965&gt;$BE$3,TrackingWorksheet!$X965=Lists!$P$6),1, 0)*D960)</f>
        <v/>
      </c>
      <c r="AR960" s="19" t="str">
        <f>IF($B960=1,"",IF(AND(TrackingWorksheet!$Y965&gt;$BE$3,TrackingWorksheet!$Z965=Lists!$P$6),1, 0)*D960)</f>
        <v/>
      </c>
      <c r="AS960" s="19" t="str">
        <f>IF($B960=1,"",IF(AND(TrackingWorksheet!$AA965&gt;$BE$3,TrackingWorksheet!$AB965=Lists!$P$6),1, 0)*D960)</f>
        <v/>
      </c>
      <c r="AT960" s="19">
        <f t="shared" si="209"/>
        <v>0</v>
      </c>
      <c r="AU960" s="19" t="str">
        <f>IF(B960=1,"",IF(AND(TrackingWorksheet!K965="",TrackingWorksheet!M965="", TrackingWorksheet!N965="", TrackingWorksheet!S965="", TrackingWorksheet!V965="", TrackingWorksheet!W965="", TrackingWorksheet!Y965="", TrackingWorksheet!AA965="", V960=1),1,0)*D960)</f>
        <v/>
      </c>
      <c r="AV960" s="19" t="str">
        <f>IF(B960=1,"",IF(D960*AND(TrackingWorksheet!U965&gt;Calculations!$BE$3,TrackingWorksheet!K965="YES"),1,0))</f>
        <v/>
      </c>
      <c r="AW960" s="19" t="str">
        <f>IF(B960=1,"",IF(D960*AND(TrackingWorksheet!W965&gt;Calculations!$BE$3,TrackingWorksheet!K965="YES"),1,0))</f>
        <v/>
      </c>
      <c r="AX960" s="19">
        <f t="shared" si="210"/>
        <v>0</v>
      </c>
      <c r="AY960" s="19">
        <f t="shared" si="206"/>
        <v>0</v>
      </c>
      <c r="AZ960" s="27" t="str">
        <f>IF(B960=1,"",IF(TrackingWorksheet!Q965="","",TrackingWorksheet!Q965))</f>
        <v/>
      </c>
      <c r="BB960" s="4"/>
      <c r="BC960" s="4"/>
      <c r="BD960" s="4"/>
      <c r="BE960" s="4"/>
      <c r="BF960" s="4"/>
      <c r="BG960" s="4" t="str">
        <f>IF(B960=1,"",IF(AND(N960=1,TrackingWorksheet!$I965+14&lt;=WeeklySummary!$C$7),1,0))</f>
        <v/>
      </c>
      <c r="BH960" s="4" t="str">
        <f>IF(B960=1,"",IF(AND(R960=1,TrackingWorksheet!$I965+14&lt;=WeeklySummary!$C$7),1,0))</f>
        <v/>
      </c>
      <c r="BI960" s="4" t="str">
        <f>IF(B960=1,"",IF(AND(J960=1,TrackingWorksheet!$G965+14&lt;=WeeklySummary!$C$7),1,0))</f>
        <v/>
      </c>
      <c r="BJ960" s="4" t="str">
        <f>IF(B960=1,"",IF(AND(T960=1,TrackingWorksheet!$I965+14&lt;=WeeklySummary!$C$7),1,0))</f>
        <v/>
      </c>
      <c r="BK960" s="4" t="str">
        <f>IF(B960=1,"",IF(AND(T960=1,TrackingWorksheet!$G965+14&lt;=WeeklySummary!$C$7),1,0))</f>
        <v/>
      </c>
      <c r="BL960" s="4">
        <f t="shared" si="219"/>
        <v>0</v>
      </c>
    </row>
    <row r="961" spans="2:64" x14ac:dyDescent="0.25">
      <c r="B961" s="27">
        <f>IF(AND(ISBLANK(TrackingWorksheet!B966),ISBLANK(TrackingWorksheet!C966),ISBLANK(TrackingWorksheet!G966),ISBLANK(TrackingWorksheet!H966),
ISBLANK(TrackingWorksheet!I966),ISBLANK(TrackingWorksheet!J966),ISBLANK(TrackingWorksheet!M966),
ISBLANK(TrackingWorksheet!N968)),1,0)</f>
        <v>1</v>
      </c>
      <c r="C961" s="12" t="str">
        <f>IF(B961=1,"",TrackingWorksheet!F966)</f>
        <v/>
      </c>
      <c r="D961" s="20" t="str">
        <f>IF(B961=1,"",IF(AND(TrackingWorksheet!B966&lt;&gt;"",TrackingWorksheet!B966&lt;=WeeklySummary!$C$7,OR(TrackingWorksheet!C966="",TrackingWorksheet!C966&gt;=WeeklySummary!$C$6)),1,0))</f>
        <v/>
      </c>
      <c r="E961" s="10" t="str">
        <f>IF(B961=1,"",IF(AND(TrackingWorksheet!G966 &lt;&gt;"",TrackingWorksheet!G966&lt;=WeeklySummary!$C$7, TrackingWorksheet!H966=Lists!$D$4), "Y", "N"))</f>
        <v/>
      </c>
      <c r="F961" s="10" t="str">
        <f>IF(B961=1,"",IF(AND(TrackingWorksheet!I966 &lt;&gt;"", TrackingWorksheet!I966&lt;=WeeklySummary!$C$7, TrackingWorksheet!J966=Lists!$D$4), "Y", "N"))</f>
        <v/>
      </c>
      <c r="G961" s="10" t="str">
        <f>IF(B961=1,"",IF(AND(TrackingWorksheet!G966 &lt;&gt;"",TrackingWorksheet!G966&lt;=WeeklySummary!$C$7, TrackingWorksheet!H966=Lists!$D$5), "Y", "N"))</f>
        <v/>
      </c>
      <c r="H961" s="10" t="str">
        <f>IF(B961=1,"",IF(AND(TrackingWorksheet!I966 &lt;&gt;"", TrackingWorksheet!I966&lt;=WeeklySummary!$C$7, TrackingWorksheet!J966=Lists!$D$5), "Y", "N"))</f>
        <v/>
      </c>
      <c r="I961" s="20" t="str">
        <f>IF(B961=1,"",IF(AND(TrackingWorksheet!G966 &lt;&gt;"", TrackingWorksheet!G966&lt;=WeeklySummary!$C$7, TrackingWorksheet!H966=Lists!$D$6), 1, 0))</f>
        <v/>
      </c>
      <c r="J961" s="20" t="str">
        <f t="shared" si="211"/>
        <v/>
      </c>
      <c r="K961" s="10" t="str">
        <f>IF(B961=1,"",IF(AND(TrackingWorksheet!I966&lt;=WeeklySummary!$C$7,TrackingWorksheet!K966="YES"),0,IF(AND(AND(OR(E961="Y",F961="Y"),E961&lt;&gt;F961),G961&lt;&gt;"Y", H961&lt;&gt;"Y"), 1, 0)))</f>
        <v/>
      </c>
      <c r="L961" s="20" t="str">
        <f t="shared" si="212"/>
        <v/>
      </c>
      <c r="M961" s="10" t="str">
        <f t="shared" si="213"/>
        <v/>
      </c>
      <c r="N961" s="20" t="str">
        <f t="shared" si="214"/>
        <v/>
      </c>
      <c r="O961" s="10" t="str">
        <f>IF(B961=1,"",IF(AND(TrackingWorksheet!I966&lt;=WeeklySummary!$C$7,TrackingWorksheet!K966="YES"),0,IF(AND(AND(OR(G961="Y",H961="Y"),G961&lt;&gt;H961),E961&lt;&gt;"Y", F961&lt;&gt;"Y"), 1, 0)))</f>
        <v/>
      </c>
      <c r="P961" s="20" t="str">
        <f t="shared" si="215"/>
        <v/>
      </c>
      <c r="Q961" s="10" t="str">
        <f t="shared" si="216"/>
        <v/>
      </c>
      <c r="R961" s="10" t="str">
        <f t="shared" si="217"/>
        <v/>
      </c>
      <c r="S961" s="10" t="str">
        <f>IF(B961=1,"",IF(AND(OR(AND(TrackingWorksheet!H966=Lists!$D$7,TrackingWorksheet!H966=TrackingWorksheet!J966),TrackingWorksheet!H966&lt;&gt;TrackingWorksheet!J966),TrackingWorksheet!K966="YES",TrackingWorksheet!H966&lt;&gt;Lists!$D$6,TrackingWorksheet!G966&lt;=WeeklySummary!$C$7,TrackingWorksheet!I966&lt;=WeeklySummary!$C$7),1,0))</f>
        <v/>
      </c>
      <c r="T961" s="10" t="str">
        <f t="shared" si="218"/>
        <v/>
      </c>
      <c r="U961" s="10" t="str">
        <f>IF($B961=1,"",IF(TrackingWorksheet!$K966="YES",1, 0)*D961)</f>
        <v/>
      </c>
      <c r="V961" s="20">
        <f t="shared" si="207"/>
        <v>0</v>
      </c>
      <c r="W961" s="20">
        <f t="shared" si="208"/>
        <v>0</v>
      </c>
      <c r="X961" s="10" t="str">
        <f>IF($B961=1,"",IF(AND(TrackingWorksheet!$L966&lt;&gt;"", TrackingWorksheet!$L966&gt;=WeeklySummary!$C$6,TrackingWorksheet!$L966&lt;=WeeklySummary!$C$7,OR(TrackingWorksheet!$H966=Lists!$D$4,TrackingWorksheet!$J966=Lists!$D$4)), 1, 0))</f>
        <v/>
      </c>
      <c r="Y961" s="10" t="str">
        <f>IF($B961=1,"",IF(AND(TrackingWorksheet!$L966&lt;&gt;"", TrackingWorksheet!$L966&gt;=WeeklySummary!$C$6,TrackingWorksheet!$L966&lt;=WeeklySummary!$C$7,OR(TrackingWorksheet!$H966=Lists!$D$5,TrackingWorksheet!$J966=Lists!$D$5)), 1, 0))</f>
        <v/>
      </c>
      <c r="Z961" s="10" t="str">
        <f>IF($B961=1,"",IF(AND(TrackingWorksheet!$L966&lt;&gt;"", TrackingWorksheet!$L966&gt;=WeeklySummary!$C$6,TrackingWorksheet!$L966&lt;=WeeklySummary!$C$7,OR(TrackingWorksheet!$H966=Lists!$D$6,TrackingWorksheet!$J966=Lists!$D$6)), 1, 0))</f>
        <v/>
      </c>
      <c r="AA961" s="19" t="str">
        <f>IF(B961=1,"",IF(AND(TrackingWorksheet!M966&lt;&gt;"",TrackingWorksheet!M966&lt;=WeeklySummary!$C$7),1,0)*D961)</f>
        <v/>
      </c>
      <c r="AB961" s="19" t="str">
        <f>IF(B961=1,"",IF(AND(TrackingWorksheet!N966&lt;&gt;"",TrackingWorksheet!N966&lt;=WeeklySummary!$C$7),1,0)*D961)</f>
        <v/>
      </c>
      <c r="AC961" s="19" t="str">
        <f>IF(B961=1,"",TrackingWorksheet!T966)</f>
        <v/>
      </c>
      <c r="AD961" s="19" t="str">
        <f>IF(B961=1,"",IF(D961*AND(TrackingWorksheet!S966&gt;=Calculations!$BD$3,TrackingWorksheet!U966="",TrackingWorksheet!K966="YES"),1,0))</f>
        <v/>
      </c>
      <c r="AE961" s="19" t="str">
        <f>IF($B961=1,"",IF(AND(TrackingWorksheet!$S966&gt;$BE$3,TrackingWorksheet!$T966=Lists!$P$4),1, 0)*D961)</f>
        <v/>
      </c>
      <c r="AF961" s="19" t="str">
        <f>IF($B961=1,"",IF(AND(TrackingWorksheet!$U966&gt;$BE$3,TrackingWorksheet!$V966=Lists!$P$4),1, 0)*D961)</f>
        <v/>
      </c>
      <c r="AG961" s="19" t="str">
        <f>IF($B961=1,"",IF(AND(TrackingWorksheet!$W966&gt;$BE$3,TrackingWorksheet!$X966=Lists!$P$4),1, 0)*D961)</f>
        <v/>
      </c>
      <c r="AH961" s="19" t="str">
        <f>IF($B961=1,"",IF(AND(TrackingWorksheet!$Y966&gt;$BE$3,TrackingWorksheet!$Z966=Lists!$P$4),1, 0)*D961)</f>
        <v/>
      </c>
      <c r="AI961" s="19" t="str">
        <f>IF($B961=1,"",IF(AND(TrackingWorksheet!$AA966&gt;$BE$3,TrackingWorksheet!$AB966=Lists!$P$4),1, 0)*D961)</f>
        <v/>
      </c>
      <c r="AJ961" s="19" t="str">
        <f>IF($B961=1,"",IF(AND(TrackingWorksheet!$S966&gt;$BE$3,TrackingWorksheet!$T966=Lists!$P$5),1, 0)*D961)</f>
        <v/>
      </c>
      <c r="AK961" s="19" t="str">
        <f>IF($B961=1,"",IF(AND(TrackingWorksheet!$U966&gt;$BE$3,TrackingWorksheet!$V966=Lists!$P$5),1, 0)*D961)</f>
        <v/>
      </c>
      <c r="AL961" s="19" t="str">
        <f>IF($B961=1,"",IF(AND(TrackingWorksheet!$W966&gt;$BE$3,TrackingWorksheet!$X966=Lists!$P$5),1, 0)*D961)</f>
        <v/>
      </c>
      <c r="AM961" s="19" t="str">
        <f>IF($B961=1,"",IF(AND(TrackingWorksheet!$Y966&gt;$BE$3,TrackingWorksheet!$Z966=Lists!$P$5),1, 0)*D961)</f>
        <v/>
      </c>
      <c r="AN961" s="19" t="str">
        <f>IF($B961=1,"",IF(AND(TrackingWorksheet!$AA966&gt;$BE$3,TrackingWorksheet!$AB966=Lists!$P$5),1, 0)*D961)</f>
        <v/>
      </c>
      <c r="AO961" s="19" t="str">
        <f>IF($B961=1,"",IF(AND(TrackingWorksheet!$S966&gt;$BE$3,TrackingWorksheet!$T966=Lists!$P$6),1, 0)*D961)</f>
        <v/>
      </c>
      <c r="AP961" s="19" t="str">
        <f>IF($B961=1,"",IF(AND(TrackingWorksheet!$U966&gt;$BE$3,TrackingWorksheet!$V966=Lists!$P$6),1, 0)*D961)</f>
        <v/>
      </c>
      <c r="AQ961" s="19" t="str">
        <f>IF($B961=1,"",IF(AND(TrackingWorksheet!$W966&gt;$BE$3,TrackingWorksheet!$X966=Lists!$P$6),1, 0)*D961)</f>
        <v/>
      </c>
      <c r="AR961" s="19" t="str">
        <f>IF($B961=1,"",IF(AND(TrackingWorksheet!$Y966&gt;$BE$3,TrackingWorksheet!$Z966=Lists!$P$6),1, 0)*D961)</f>
        <v/>
      </c>
      <c r="AS961" s="19" t="str">
        <f>IF($B961=1,"",IF(AND(TrackingWorksheet!$AA966&gt;$BE$3,TrackingWorksheet!$AB966=Lists!$P$6),1, 0)*D961)</f>
        <v/>
      </c>
      <c r="AT961" s="19">
        <f t="shared" si="209"/>
        <v>0</v>
      </c>
      <c r="AU961" s="19" t="str">
        <f>IF(B961=1,"",IF(AND(TrackingWorksheet!K966="",TrackingWorksheet!M966="", TrackingWorksheet!N966="", TrackingWorksheet!S966="", TrackingWorksheet!V966="", TrackingWorksheet!W966="", TrackingWorksheet!Y966="", TrackingWorksheet!AA966="", V961=1),1,0)*D961)</f>
        <v/>
      </c>
      <c r="AV961" s="19" t="str">
        <f>IF(B961=1,"",IF(D961*AND(TrackingWorksheet!U966&gt;Calculations!$BE$3,TrackingWorksheet!K966="YES"),1,0))</f>
        <v/>
      </c>
      <c r="AW961" s="19" t="str">
        <f>IF(B961=1,"",IF(D961*AND(TrackingWorksheet!W966&gt;Calculations!$BE$3,TrackingWorksheet!K966="YES"),1,0))</f>
        <v/>
      </c>
      <c r="AX961" s="19">
        <f t="shared" si="210"/>
        <v>0</v>
      </c>
      <c r="AY961" s="19">
        <f t="shared" si="206"/>
        <v>0</v>
      </c>
      <c r="AZ961" s="27" t="str">
        <f>IF(B961=1,"",IF(TrackingWorksheet!Q966="","",TrackingWorksheet!Q966))</f>
        <v/>
      </c>
      <c r="BB961" s="4"/>
      <c r="BC961" s="4"/>
      <c r="BD961" s="4"/>
      <c r="BE961" s="4"/>
      <c r="BF961" s="4"/>
      <c r="BG961" s="4" t="str">
        <f>IF(B961=1,"",IF(AND(N961=1,TrackingWorksheet!$I966+14&lt;=WeeklySummary!$C$7),1,0))</f>
        <v/>
      </c>
      <c r="BH961" s="4" t="str">
        <f>IF(B961=1,"",IF(AND(R961=1,TrackingWorksheet!$I966+14&lt;=WeeklySummary!$C$7),1,0))</f>
        <v/>
      </c>
      <c r="BI961" s="4" t="str">
        <f>IF(B961=1,"",IF(AND(J961=1,TrackingWorksheet!$G966+14&lt;=WeeklySummary!$C$7),1,0))</f>
        <v/>
      </c>
      <c r="BJ961" s="4" t="str">
        <f>IF(B961=1,"",IF(AND(T961=1,TrackingWorksheet!$I966+14&lt;=WeeklySummary!$C$7),1,0))</f>
        <v/>
      </c>
      <c r="BK961" s="4" t="str">
        <f>IF(B961=1,"",IF(AND(T961=1,TrackingWorksheet!$G966+14&lt;=WeeklySummary!$C$7),1,0))</f>
        <v/>
      </c>
      <c r="BL961" s="4">
        <f t="shared" si="219"/>
        <v>0</v>
      </c>
    </row>
    <row r="962" spans="2:64" x14ac:dyDescent="0.25">
      <c r="B962" s="27">
        <f>IF(AND(ISBLANK(TrackingWorksheet!B967),ISBLANK(TrackingWorksheet!C967),ISBLANK(TrackingWorksheet!G967),ISBLANK(TrackingWorksheet!H967),
ISBLANK(TrackingWorksheet!I967),ISBLANK(TrackingWorksheet!J967),ISBLANK(TrackingWorksheet!M967),
ISBLANK(TrackingWorksheet!N969)),1,0)</f>
        <v>1</v>
      </c>
      <c r="C962" s="12" t="str">
        <f>IF(B962=1,"",TrackingWorksheet!F967)</f>
        <v/>
      </c>
      <c r="D962" s="20" t="str">
        <f>IF(B962=1,"",IF(AND(TrackingWorksheet!B967&lt;&gt;"",TrackingWorksheet!B967&lt;=WeeklySummary!$C$7,OR(TrackingWorksheet!C967="",TrackingWorksheet!C967&gt;=WeeklySummary!$C$6)),1,0))</f>
        <v/>
      </c>
      <c r="E962" s="10" t="str">
        <f>IF(B962=1,"",IF(AND(TrackingWorksheet!G967 &lt;&gt;"",TrackingWorksheet!G967&lt;=WeeklySummary!$C$7, TrackingWorksheet!H967=Lists!$D$4), "Y", "N"))</f>
        <v/>
      </c>
      <c r="F962" s="10" t="str">
        <f>IF(B962=1,"",IF(AND(TrackingWorksheet!I967 &lt;&gt;"", TrackingWorksheet!I967&lt;=WeeklySummary!$C$7, TrackingWorksheet!J967=Lists!$D$4), "Y", "N"))</f>
        <v/>
      </c>
      <c r="G962" s="10" t="str">
        <f>IF(B962=1,"",IF(AND(TrackingWorksheet!G967 &lt;&gt;"",TrackingWorksheet!G967&lt;=WeeklySummary!$C$7, TrackingWorksheet!H967=Lists!$D$5), "Y", "N"))</f>
        <v/>
      </c>
      <c r="H962" s="10" t="str">
        <f>IF(B962=1,"",IF(AND(TrackingWorksheet!I967 &lt;&gt;"", TrackingWorksheet!I967&lt;=WeeklySummary!$C$7, TrackingWorksheet!J967=Lists!$D$5), "Y", "N"))</f>
        <v/>
      </c>
      <c r="I962" s="20" t="str">
        <f>IF(B962=1,"",IF(AND(TrackingWorksheet!G967 &lt;&gt;"", TrackingWorksheet!G967&lt;=WeeklySummary!$C$7, TrackingWorksheet!H967=Lists!$D$6), 1, 0))</f>
        <v/>
      </c>
      <c r="J962" s="20" t="str">
        <f t="shared" si="211"/>
        <v/>
      </c>
      <c r="K962" s="10" t="str">
        <f>IF(B962=1,"",IF(AND(TrackingWorksheet!I967&lt;=WeeklySummary!$C$7,TrackingWorksheet!K967="YES"),0,IF(AND(AND(OR(E962="Y",F962="Y"),E962&lt;&gt;F962),G962&lt;&gt;"Y", H962&lt;&gt;"Y"), 1, 0)))</f>
        <v/>
      </c>
      <c r="L962" s="20" t="str">
        <f t="shared" si="212"/>
        <v/>
      </c>
      <c r="M962" s="10" t="str">
        <f t="shared" si="213"/>
        <v/>
      </c>
      <c r="N962" s="20" t="str">
        <f t="shared" si="214"/>
        <v/>
      </c>
      <c r="O962" s="10" t="str">
        <f>IF(B962=1,"",IF(AND(TrackingWorksheet!I967&lt;=WeeklySummary!$C$7,TrackingWorksheet!K967="YES"),0,IF(AND(AND(OR(G962="Y",H962="Y"),G962&lt;&gt;H962),E962&lt;&gt;"Y", F962&lt;&gt;"Y"), 1, 0)))</f>
        <v/>
      </c>
      <c r="P962" s="20" t="str">
        <f t="shared" si="215"/>
        <v/>
      </c>
      <c r="Q962" s="10" t="str">
        <f t="shared" si="216"/>
        <v/>
      </c>
      <c r="R962" s="10" t="str">
        <f t="shared" si="217"/>
        <v/>
      </c>
      <c r="S962" s="10" t="str">
        <f>IF(B962=1,"",IF(AND(OR(AND(TrackingWorksheet!H967=Lists!$D$7,TrackingWorksheet!H967=TrackingWorksheet!J967),TrackingWorksheet!H967&lt;&gt;TrackingWorksheet!J967),TrackingWorksheet!K967="YES",TrackingWorksheet!H967&lt;&gt;Lists!$D$6,TrackingWorksheet!G967&lt;=WeeklySummary!$C$7,TrackingWorksheet!I967&lt;=WeeklySummary!$C$7),1,0))</f>
        <v/>
      </c>
      <c r="T962" s="10" t="str">
        <f t="shared" si="218"/>
        <v/>
      </c>
      <c r="U962" s="10" t="str">
        <f>IF($B962=1,"",IF(TrackingWorksheet!$K967="YES",1, 0)*D962)</f>
        <v/>
      </c>
      <c r="V962" s="20">
        <f t="shared" si="207"/>
        <v>0</v>
      </c>
      <c r="W962" s="20">
        <f t="shared" si="208"/>
        <v>0</v>
      </c>
      <c r="X962" s="10" t="str">
        <f>IF($B962=1,"",IF(AND(TrackingWorksheet!$L967&lt;&gt;"", TrackingWorksheet!$L967&gt;=WeeklySummary!$C$6,TrackingWorksheet!$L967&lt;=WeeklySummary!$C$7,OR(TrackingWorksheet!$H967=Lists!$D$4,TrackingWorksheet!$J967=Lists!$D$4)), 1, 0))</f>
        <v/>
      </c>
      <c r="Y962" s="10" t="str">
        <f>IF($B962=1,"",IF(AND(TrackingWorksheet!$L967&lt;&gt;"", TrackingWorksheet!$L967&gt;=WeeklySummary!$C$6,TrackingWorksheet!$L967&lt;=WeeklySummary!$C$7,OR(TrackingWorksheet!$H967=Lists!$D$5,TrackingWorksheet!$J967=Lists!$D$5)), 1, 0))</f>
        <v/>
      </c>
      <c r="Z962" s="10" t="str">
        <f>IF($B962=1,"",IF(AND(TrackingWorksheet!$L967&lt;&gt;"", TrackingWorksheet!$L967&gt;=WeeklySummary!$C$6,TrackingWorksheet!$L967&lt;=WeeklySummary!$C$7,OR(TrackingWorksheet!$H967=Lists!$D$6,TrackingWorksheet!$J967=Lists!$D$6)), 1, 0))</f>
        <v/>
      </c>
      <c r="AA962" s="19" t="str">
        <f>IF(B962=1,"",IF(AND(TrackingWorksheet!M967&lt;&gt;"",TrackingWorksheet!M967&lt;=WeeklySummary!$C$7),1,0)*D962)</f>
        <v/>
      </c>
      <c r="AB962" s="19" t="str">
        <f>IF(B962=1,"",IF(AND(TrackingWorksheet!N967&lt;&gt;"",TrackingWorksheet!N967&lt;=WeeklySummary!$C$7),1,0)*D962)</f>
        <v/>
      </c>
      <c r="AC962" s="19" t="str">
        <f>IF(B962=1,"",TrackingWorksheet!T967)</f>
        <v/>
      </c>
      <c r="AD962" s="19" t="str">
        <f>IF(B962=1,"",IF(D962*AND(TrackingWorksheet!S967&gt;=Calculations!$BD$3,TrackingWorksheet!U967="",TrackingWorksheet!K967="YES"),1,0))</f>
        <v/>
      </c>
      <c r="AE962" s="19" t="str">
        <f>IF($B962=1,"",IF(AND(TrackingWorksheet!$S967&gt;$BE$3,TrackingWorksheet!$T967=Lists!$P$4),1, 0)*D962)</f>
        <v/>
      </c>
      <c r="AF962" s="19" t="str">
        <f>IF($B962=1,"",IF(AND(TrackingWorksheet!$U967&gt;$BE$3,TrackingWorksheet!$V967=Lists!$P$4),1, 0)*D962)</f>
        <v/>
      </c>
      <c r="AG962" s="19" t="str">
        <f>IF($B962=1,"",IF(AND(TrackingWorksheet!$W967&gt;$BE$3,TrackingWorksheet!$X967=Lists!$P$4),1, 0)*D962)</f>
        <v/>
      </c>
      <c r="AH962" s="19" t="str">
        <f>IF($B962=1,"",IF(AND(TrackingWorksheet!$Y967&gt;$BE$3,TrackingWorksheet!$Z967=Lists!$P$4),1, 0)*D962)</f>
        <v/>
      </c>
      <c r="AI962" s="19" t="str">
        <f>IF($B962=1,"",IF(AND(TrackingWorksheet!$AA967&gt;$BE$3,TrackingWorksheet!$AB967=Lists!$P$4),1, 0)*D962)</f>
        <v/>
      </c>
      <c r="AJ962" s="19" t="str">
        <f>IF($B962=1,"",IF(AND(TrackingWorksheet!$S967&gt;$BE$3,TrackingWorksheet!$T967=Lists!$P$5),1, 0)*D962)</f>
        <v/>
      </c>
      <c r="AK962" s="19" t="str">
        <f>IF($B962=1,"",IF(AND(TrackingWorksheet!$U967&gt;$BE$3,TrackingWorksheet!$V967=Lists!$P$5),1, 0)*D962)</f>
        <v/>
      </c>
      <c r="AL962" s="19" t="str">
        <f>IF($B962=1,"",IF(AND(TrackingWorksheet!$W967&gt;$BE$3,TrackingWorksheet!$X967=Lists!$P$5),1, 0)*D962)</f>
        <v/>
      </c>
      <c r="AM962" s="19" t="str">
        <f>IF($B962=1,"",IF(AND(TrackingWorksheet!$Y967&gt;$BE$3,TrackingWorksheet!$Z967=Lists!$P$5),1, 0)*D962)</f>
        <v/>
      </c>
      <c r="AN962" s="19" t="str">
        <f>IF($B962=1,"",IF(AND(TrackingWorksheet!$AA967&gt;$BE$3,TrackingWorksheet!$AB967=Lists!$P$5),1, 0)*D962)</f>
        <v/>
      </c>
      <c r="AO962" s="19" t="str">
        <f>IF($B962=1,"",IF(AND(TrackingWorksheet!$S967&gt;$BE$3,TrackingWorksheet!$T967=Lists!$P$6),1, 0)*D962)</f>
        <v/>
      </c>
      <c r="AP962" s="19" t="str">
        <f>IF($B962=1,"",IF(AND(TrackingWorksheet!$U967&gt;$BE$3,TrackingWorksheet!$V967=Lists!$P$6),1, 0)*D962)</f>
        <v/>
      </c>
      <c r="AQ962" s="19" t="str">
        <f>IF($B962=1,"",IF(AND(TrackingWorksheet!$W967&gt;$BE$3,TrackingWorksheet!$X967=Lists!$P$6),1, 0)*D962)</f>
        <v/>
      </c>
      <c r="AR962" s="19" t="str">
        <f>IF($B962=1,"",IF(AND(TrackingWorksheet!$Y967&gt;$BE$3,TrackingWorksheet!$Z967=Lists!$P$6),1, 0)*D962)</f>
        <v/>
      </c>
      <c r="AS962" s="19" t="str">
        <f>IF($B962=1,"",IF(AND(TrackingWorksheet!$AA967&gt;$BE$3,TrackingWorksheet!$AB967=Lists!$P$6),1, 0)*D962)</f>
        <v/>
      </c>
      <c r="AT962" s="19">
        <f t="shared" si="209"/>
        <v>0</v>
      </c>
      <c r="AU962" s="19" t="str">
        <f>IF(B962=1,"",IF(AND(TrackingWorksheet!K967="",TrackingWorksheet!M967="", TrackingWorksheet!N967="", TrackingWorksheet!S967="", TrackingWorksheet!V967="", TrackingWorksheet!W967="", TrackingWorksheet!Y967="", TrackingWorksheet!AA967="", V962=1),1,0)*D962)</f>
        <v/>
      </c>
      <c r="AV962" s="19" t="str">
        <f>IF(B962=1,"",IF(D962*AND(TrackingWorksheet!U967&gt;Calculations!$BE$3,TrackingWorksheet!K967="YES"),1,0))</f>
        <v/>
      </c>
      <c r="AW962" s="19" t="str">
        <f>IF(B962=1,"",IF(D962*AND(TrackingWorksheet!W967&gt;Calculations!$BE$3,TrackingWorksheet!K967="YES"),1,0))</f>
        <v/>
      </c>
      <c r="AX962" s="19">
        <f t="shared" si="210"/>
        <v>0</v>
      </c>
      <c r="AY962" s="19">
        <f t="shared" si="206"/>
        <v>0</v>
      </c>
      <c r="AZ962" s="27" t="str">
        <f>IF(B962=1,"",IF(TrackingWorksheet!Q967="","",TrackingWorksheet!Q967))</f>
        <v/>
      </c>
      <c r="BB962" s="4"/>
      <c r="BC962" s="4"/>
      <c r="BD962" s="4"/>
      <c r="BE962" s="4"/>
      <c r="BF962" s="4"/>
      <c r="BG962" s="4" t="str">
        <f>IF(B962=1,"",IF(AND(N962=1,TrackingWorksheet!$I967+14&lt;=WeeklySummary!$C$7),1,0))</f>
        <v/>
      </c>
      <c r="BH962" s="4" t="str">
        <f>IF(B962=1,"",IF(AND(R962=1,TrackingWorksheet!$I967+14&lt;=WeeklySummary!$C$7),1,0))</f>
        <v/>
      </c>
      <c r="BI962" s="4" t="str">
        <f>IF(B962=1,"",IF(AND(J962=1,TrackingWorksheet!$G967+14&lt;=WeeklySummary!$C$7),1,0))</f>
        <v/>
      </c>
      <c r="BJ962" s="4" t="str">
        <f>IF(B962=1,"",IF(AND(T962=1,TrackingWorksheet!$I967+14&lt;=WeeklySummary!$C$7),1,0))</f>
        <v/>
      </c>
      <c r="BK962" s="4" t="str">
        <f>IF(B962=1,"",IF(AND(T962=1,TrackingWorksheet!$G967+14&lt;=WeeklySummary!$C$7),1,0))</f>
        <v/>
      </c>
      <c r="BL962" s="4">
        <f t="shared" si="219"/>
        <v>0</v>
      </c>
    </row>
    <row r="963" spans="2:64" x14ac:dyDescent="0.25">
      <c r="B963" s="27">
        <f>IF(AND(ISBLANK(TrackingWorksheet!B968),ISBLANK(TrackingWorksheet!C968),ISBLANK(TrackingWorksheet!G968),ISBLANK(TrackingWorksheet!H968),
ISBLANK(TrackingWorksheet!I968),ISBLANK(TrackingWorksheet!J968),ISBLANK(TrackingWorksheet!M968),
ISBLANK(TrackingWorksheet!N970)),1,0)</f>
        <v>1</v>
      </c>
      <c r="C963" s="12" t="str">
        <f>IF(B963=1,"",TrackingWorksheet!F968)</f>
        <v/>
      </c>
      <c r="D963" s="20" t="str">
        <f>IF(B963=1,"",IF(AND(TrackingWorksheet!B968&lt;&gt;"",TrackingWorksheet!B968&lt;=WeeklySummary!$C$7,OR(TrackingWorksheet!C968="",TrackingWorksheet!C968&gt;=WeeklySummary!$C$6)),1,0))</f>
        <v/>
      </c>
      <c r="E963" s="10" t="str">
        <f>IF(B963=1,"",IF(AND(TrackingWorksheet!G968 &lt;&gt;"",TrackingWorksheet!G968&lt;=WeeklySummary!$C$7, TrackingWorksheet!H968=Lists!$D$4), "Y", "N"))</f>
        <v/>
      </c>
      <c r="F963" s="10" t="str">
        <f>IF(B963=1,"",IF(AND(TrackingWorksheet!I968 &lt;&gt;"", TrackingWorksheet!I968&lt;=WeeklySummary!$C$7, TrackingWorksheet!J968=Lists!$D$4), "Y", "N"))</f>
        <v/>
      </c>
      <c r="G963" s="10" t="str">
        <f>IF(B963=1,"",IF(AND(TrackingWorksheet!G968 &lt;&gt;"",TrackingWorksheet!G968&lt;=WeeklySummary!$C$7, TrackingWorksheet!H968=Lists!$D$5), "Y", "N"))</f>
        <v/>
      </c>
      <c r="H963" s="10" t="str">
        <f>IF(B963=1,"",IF(AND(TrackingWorksheet!I968 &lt;&gt;"", TrackingWorksheet!I968&lt;=WeeklySummary!$C$7, TrackingWorksheet!J968=Lists!$D$5), "Y", "N"))</f>
        <v/>
      </c>
      <c r="I963" s="20" t="str">
        <f>IF(B963=1,"",IF(AND(TrackingWorksheet!G968 &lt;&gt;"", TrackingWorksheet!G968&lt;=WeeklySummary!$C$7, TrackingWorksheet!H968=Lists!$D$6), 1, 0))</f>
        <v/>
      </c>
      <c r="J963" s="20" t="str">
        <f t="shared" si="211"/>
        <v/>
      </c>
      <c r="K963" s="10" t="str">
        <f>IF(B963=1,"",IF(AND(TrackingWorksheet!I968&lt;=WeeklySummary!$C$7,TrackingWorksheet!K968="YES"),0,IF(AND(AND(OR(E963="Y",F963="Y"),E963&lt;&gt;F963),G963&lt;&gt;"Y", H963&lt;&gt;"Y"), 1, 0)))</f>
        <v/>
      </c>
      <c r="L963" s="20" t="str">
        <f t="shared" si="212"/>
        <v/>
      </c>
      <c r="M963" s="10" t="str">
        <f t="shared" si="213"/>
        <v/>
      </c>
      <c r="N963" s="20" t="str">
        <f t="shared" si="214"/>
        <v/>
      </c>
      <c r="O963" s="10" t="str">
        <f>IF(B963=1,"",IF(AND(TrackingWorksheet!I968&lt;=WeeklySummary!$C$7,TrackingWorksheet!K968="YES"),0,IF(AND(AND(OR(G963="Y",H963="Y"),G963&lt;&gt;H963),E963&lt;&gt;"Y", F963&lt;&gt;"Y"), 1, 0)))</f>
        <v/>
      </c>
      <c r="P963" s="20" t="str">
        <f t="shared" si="215"/>
        <v/>
      </c>
      <c r="Q963" s="10" t="str">
        <f t="shared" si="216"/>
        <v/>
      </c>
      <c r="R963" s="10" t="str">
        <f t="shared" si="217"/>
        <v/>
      </c>
      <c r="S963" s="10" t="str">
        <f>IF(B963=1,"",IF(AND(OR(AND(TrackingWorksheet!H968=Lists!$D$7,TrackingWorksheet!H968=TrackingWorksheet!J968),TrackingWorksheet!H968&lt;&gt;TrackingWorksheet!J968),TrackingWorksheet!K968="YES",TrackingWorksheet!H968&lt;&gt;Lists!$D$6,TrackingWorksheet!G968&lt;=WeeklySummary!$C$7,TrackingWorksheet!I968&lt;=WeeklySummary!$C$7),1,0))</f>
        <v/>
      </c>
      <c r="T963" s="10" t="str">
        <f t="shared" si="218"/>
        <v/>
      </c>
      <c r="U963" s="10" t="str">
        <f>IF($B963=1,"",IF(TrackingWorksheet!$K968="YES",1, 0)*D963)</f>
        <v/>
      </c>
      <c r="V963" s="20">
        <f t="shared" si="207"/>
        <v>0</v>
      </c>
      <c r="W963" s="20">
        <f t="shared" si="208"/>
        <v>0</v>
      </c>
      <c r="X963" s="10" t="str">
        <f>IF($B963=1,"",IF(AND(TrackingWorksheet!$L968&lt;&gt;"", TrackingWorksheet!$L968&gt;=WeeklySummary!$C$6,TrackingWorksheet!$L968&lt;=WeeklySummary!$C$7,OR(TrackingWorksheet!$H968=Lists!$D$4,TrackingWorksheet!$J968=Lists!$D$4)), 1, 0))</f>
        <v/>
      </c>
      <c r="Y963" s="10" t="str">
        <f>IF($B963=1,"",IF(AND(TrackingWorksheet!$L968&lt;&gt;"", TrackingWorksheet!$L968&gt;=WeeklySummary!$C$6,TrackingWorksheet!$L968&lt;=WeeklySummary!$C$7,OR(TrackingWorksheet!$H968=Lists!$D$5,TrackingWorksheet!$J968=Lists!$D$5)), 1, 0))</f>
        <v/>
      </c>
      <c r="Z963" s="10" t="str">
        <f>IF($B963=1,"",IF(AND(TrackingWorksheet!$L968&lt;&gt;"", TrackingWorksheet!$L968&gt;=WeeklySummary!$C$6,TrackingWorksheet!$L968&lt;=WeeklySummary!$C$7,OR(TrackingWorksheet!$H968=Lists!$D$6,TrackingWorksheet!$J968=Lists!$D$6)), 1, 0))</f>
        <v/>
      </c>
      <c r="AA963" s="19" t="str">
        <f>IF(B963=1,"",IF(AND(TrackingWorksheet!M968&lt;&gt;"",TrackingWorksheet!M968&lt;=WeeklySummary!$C$7),1,0)*D963)</f>
        <v/>
      </c>
      <c r="AB963" s="19" t="str">
        <f>IF(B963=1,"",IF(AND(TrackingWorksheet!N968&lt;&gt;"",TrackingWorksheet!N968&lt;=WeeklySummary!$C$7),1,0)*D963)</f>
        <v/>
      </c>
      <c r="AC963" s="19" t="str">
        <f>IF(B963=1,"",TrackingWorksheet!T968)</f>
        <v/>
      </c>
      <c r="AD963" s="19" t="str">
        <f>IF(B963=1,"",IF(D963*AND(TrackingWorksheet!S968&gt;=Calculations!$BD$3,TrackingWorksheet!U968="",TrackingWorksheet!K968="YES"),1,0))</f>
        <v/>
      </c>
      <c r="AE963" s="19" t="str">
        <f>IF($B963=1,"",IF(AND(TrackingWorksheet!$S968&gt;$BE$3,TrackingWorksheet!$T968=Lists!$P$4),1, 0)*D963)</f>
        <v/>
      </c>
      <c r="AF963" s="19" t="str">
        <f>IF($B963=1,"",IF(AND(TrackingWorksheet!$U968&gt;$BE$3,TrackingWorksheet!$V968=Lists!$P$4),1, 0)*D963)</f>
        <v/>
      </c>
      <c r="AG963" s="19" t="str">
        <f>IF($B963=1,"",IF(AND(TrackingWorksheet!$W968&gt;$BE$3,TrackingWorksheet!$X968=Lists!$P$4),1, 0)*D963)</f>
        <v/>
      </c>
      <c r="AH963" s="19" t="str">
        <f>IF($B963=1,"",IF(AND(TrackingWorksheet!$Y968&gt;$BE$3,TrackingWorksheet!$Z968=Lists!$P$4),1, 0)*D963)</f>
        <v/>
      </c>
      <c r="AI963" s="19" t="str">
        <f>IF($B963=1,"",IF(AND(TrackingWorksheet!$AA968&gt;$BE$3,TrackingWorksheet!$AB968=Lists!$P$4),1, 0)*D963)</f>
        <v/>
      </c>
      <c r="AJ963" s="19" t="str">
        <f>IF($B963=1,"",IF(AND(TrackingWorksheet!$S968&gt;$BE$3,TrackingWorksheet!$T968=Lists!$P$5),1, 0)*D963)</f>
        <v/>
      </c>
      <c r="AK963" s="19" t="str">
        <f>IF($B963=1,"",IF(AND(TrackingWorksheet!$U968&gt;$BE$3,TrackingWorksheet!$V968=Lists!$P$5),1, 0)*D963)</f>
        <v/>
      </c>
      <c r="AL963" s="19" t="str">
        <f>IF($B963=1,"",IF(AND(TrackingWorksheet!$W968&gt;$BE$3,TrackingWorksheet!$X968=Lists!$P$5),1, 0)*D963)</f>
        <v/>
      </c>
      <c r="AM963" s="19" t="str">
        <f>IF($B963=1,"",IF(AND(TrackingWorksheet!$Y968&gt;$BE$3,TrackingWorksheet!$Z968=Lists!$P$5),1, 0)*D963)</f>
        <v/>
      </c>
      <c r="AN963" s="19" t="str">
        <f>IF($B963=1,"",IF(AND(TrackingWorksheet!$AA968&gt;$BE$3,TrackingWorksheet!$AB968=Lists!$P$5),1, 0)*D963)</f>
        <v/>
      </c>
      <c r="AO963" s="19" t="str">
        <f>IF($B963=1,"",IF(AND(TrackingWorksheet!$S968&gt;$BE$3,TrackingWorksheet!$T968=Lists!$P$6),1, 0)*D963)</f>
        <v/>
      </c>
      <c r="AP963" s="19" t="str">
        <f>IF($B963=1,"",IF(AND(TrackingWorksheet!$U968&gt;$BE$3,TrackingWorksheet!$V968=Lists!$P$6),1, 0)*D963)</f>
        <v/>
      </c>
      <c r="AQ963" s="19" t="str">
        <f>IF($B963=1,"",IF(AND(TrackingWorksheet!$W968&gt;$BE$3,TrackingWorksheet!$X968=Lists!$P$6),1, 0)*D963)</f>
        <v/>
      </c>
      <c r="AR963" s="19" t="str">
        <f>IF($B963=1,"",IF(AND(TrackingWorksheet!$Y968&gt;$BE$3,TrackingWorksheet!$Z968=Lists!$P$6),1, 0)*D963)</f>
        <v/>
      </c>
      <c r="AS963" s="19" t="str">
        <f>IF($B963=1,"",IF(AND(TrackingWorksheet!$AA968&gt;$BE$3,TrackingWorksheet!$AB968=Lists!$P$6),1, 0)*D963)</f>
        <v/>
      </c>
      <c r="AT963" s="19">
        <f t="shared" si="209"/>
        <v>0</v>
      </c>
      <c r="AU963" s="19" t="str">
        <f>IF(B963=1,"",IF(AND(TrackingWorksheet!K968="",TrackingWorksheet!M968="", TrackingWorksheet!N968="", TrackingWorksheet!S968="", TrackingWorksheet!V968="", TrackingWorksheet!W968="", TrackingWorksheet!Y968="", TrackingWorksheet!AA968="", V963=1),1,0)*D963)</f>
        <v/>
      </c>
      <c r="AV963" s="19" t="str">
        <f>IF(B963=1,"",IF(D963*AND(TrackingWorksheet!U968&gt;Calculations!$BE$3,TrackingWorksheet!K968="YES"),1,0))</f>
        <v/>
      </c>
      <c r="AW963" s="19" t="str">
        <f>IF(B963=1,"",IF(D963*AND(TrackingWorksheet!W968&gt;Calculations!$BE$3,TrackingWorksheet!K968="YES"),1,0))</f>
        <v/>
      </c>
      <c r="AX963" s="19">
        <f t="shared" si="210"/>
        <v>0</v>
      </c>
      <c r="AY963" s="19">
        <f t="shared" ref="AY963:AY1026" si="220">MAX(AD963,AX963)</f>
        <v>0</v>
      </c>
      <c r="AZ963" s="27" t="str">
        <f>IF(B963=1,"",IF(TrackingWorksheet!Q968="","",TrackingWorksheet!Q968))</f>
        <v/>
      </c>
      <c r="BB963" s="4"/>
      <c r="BC963" s="4"/>
      <c r="BD963" s="4"/>
      <c r="BE963" s="4"/>
      <c r="BF963" s="4"/>
      <c r="BG963" s="4" t="str">
        <f>IF(B963=1,"",IF(AND(N963=1,TrackingWorksheet!$I968+14&lt;=WeeklySummary!$C$7),1,0))</f>
        <v/>
      </c>
      <c r="BH963" s="4" t="str">
        <f>IF(B963=1,"",IF(AND(R963=1,TrackingWorksheet!$I968+14&lt;=WeeklySummary!$C$7),1,0))</f>
        <v/>
      </c>
      <c r="BI963" s="4" t="str">
        <f>IF(B963=1,"",IF(AND(J963=1,TrackingWorksheet!$G968+14&lt;=WeeklySummary!$C$7),1,0))</f>
        <v/>
      </c>
      <c r="BJ963" s="4" t="str">
        <f>IF(B963=1,"",IF(AND(T963=1,TrackingWorksheet!$I968+14&lt;=WeeklySummary!$C$7),1,0))</f>
        <v/>
      </c>
      <c r="BK963" s="4" t="str">
        <f>IF(B963=1,"",IF(AND(T963=1,TrackingWorksheet!$G968+14&lt;=WeeklySummary!$C$7),1,0))</f>
        <v/>
      </c>
      <c r="BL963" s="4">
        <f t="shared" si="219"/>
        <v>0</v>
      </c>
    </row>
    <row r="964" spans="2:64" x14ac:dyDescent="0.25">
      <c r="B964" s="27">
        <f>IF(AND(ISBLANK(TrackingWorksheet!B969),ISBLANK(TrackingWorksheet!C969),ISBLANK(TrackingWorksheet!G969),ISBLANK(TrackingWorksheet!H969),
ISBLANK(TrackingWorksheet!I969),ISBLANK(TrackingWorksheet!J969),ISBLANK(TrackingWorksheet!M969),
ISBLANK(TrackingWorksheet!N971)),1,0)</f>
        <v>1</v>
      </c>
      <c r="C964" s="12" t="str">
        <f>IF(B964=1,"",TrackingWorksheet!F969)</f>
        <v/>
      </c>
      <c r="D964" s="20" t="str">
        <f>IF(B964=1,"",IF(AND(TrackingWorksheet!B969&lt;&gt;"",TrackingWorksheet!B969&lt;=WeeklySummary!$C$7,OR(TrackingWorksheet!C969="",TrackingWorksheet!C969&gt;=WeeklySummary!$C$6)),1,0))</f>
        <v/>
      </c>
      <c r="E964" s="10" t="str">
        <f>IF(B964=1,"",IF(AND(TrackingWorksheet!G969 &lt;&gt;"",TrackingWorksheet!G969&lt;=WeeklySummary!$C$7, TrackingWorksheet!H969=Lists!$D$4), "Y", "N"))</f>
        <v/>
      </c>
      <c r="F964" s="10" t="str">
        <f>IF(B964=1,"",IF(AND(TrackingWorksheet!I969 &lt;&gt;"", TrackingWorksheet!I969&lt;=WeeklySummary!$C$7, TrackingWorksheet!J969=Lists!$D$4), "Y", "N"))</f>
        <v/>
      </c>
      <c r="G964" s="10" t="str">
        <f>IF(B964=1,"",IF(AND(TrackingWorksheet!G969 &lt;&gt;"",TrackingWorksheet!G969&lt;=WeeklySummary!$C$7, TrackingWorksheet!H969=Lists!$D$5), "Y", "N"))</f>
        <v/>
      </c>
      <c r="H964" s="10" t="str">
        <f>IF(B964=1,"",IF(AND(TrackingWorksheet!I969 &lt;&gt;"", TrackingWorksheet!I969&lt;=WeeklySummary!$C$7, TrackingWorksheet!J969=Lists!$D$5), "Y", "N"))</f>
        <v/>
      </c>
      <c r="I964" s="20" t="str">
        <f>IF(B964=1,"",IF(AND(TrackingWorksheet!G969 &lt;&gt;"", TrackingWorksheet!G969&lt;=WeeklySummary!$C$7, TrackingWorksheet!H969=Lists!$D$6), 1, 0))</f>
        <v/>
      </c>
      <c r="J964" s="20" t="str">
        <f t="shared" si="211"/>
        <v/>
      </c>
      <c r="K964" s="10" t="str">
        <f>IF(B964=1,"",IF(AND(TrackingWorksheet!I969&lt;=WeeklySummary!$C$7,TrackingWorksheet!K969="YES"),0,IF(AND(AND(OR(E964="Y",F964="Y"),E964&lt;&gt;F964),G964&lt;&gt;"Y", H964&lt;&gt;"Y"), 1, 0)))</f>
        <v/>
      </c>
      <c r="L964" s="20" t="str">
        <f t="shared" si="212"/>
        <v/>
      </c>
      <c r="M964" s="10" t="str">
        <f t="shared" si="213"/>
        <v/>
      </c>
      <c r="N964" s="20" t="str">
        <f t="shared" si="214"/>
        <v/>
      </c>
      <c r="O964" s="10" t="str">
        <f>IF(B964=1,"",IF(AND(TrackingWorksheet!I969&lt;=WeeklySummary!$C$7,TrackingWorksheet!K969="YES"),0,IF(AND(AND(OR(G964="Y",H964="Y"),G964&lt;&gt;H964),E964&lt;&gt;"Y", F964&lt;&gt;"Y"), 1, 0)))</f>
        <v/>
      </c>
      <c r="P964" s="20" t="str">
        <f t="shared" si="215"/>
        <v/>
      </c>
      <c r="Q964" s="10" t="str">
        <f t="shared" si="216"/>
        <v/>
      </c>
      <c r="R964" s="10" t="str">
        <f t="shared" si="217"/>
        <v/>
      </c>
      <c r="S964" s="10" t="str">
        <f>IF(B964=1,"",IF(AND(OR(AND(TrackingWorksheet!H969=Lists!$D$7,TrackingWorksheet!H969=TrackingWorksheet!J969),TrackingWorksheet!H969&lt;&gt;TrackingWorksheet!J969),TrackingWorksheet!K969="YES",TrackingWorksheet!H969&lt;&gt;Lists!$D$6,TrackingWorksheet!G969&lt;=WeeklySummary!$C$7,TrackingWorksheet!I969&lt;=WeeklySummary!$C$7),1,0))</f>
        <v/>
      </c>
      <c r="T964" s="10" t="str">
        <f t="shared" si="218"/>
        <v/>
      </c>
      <c r="U964" s="10" t="str">
        <f>IF($B964=1,"",IF(TrackingWorksheet!$K969="YES",1, 0)*D964)</f>
        <v/>
      </c>
      <c r="V964" s="20">
        <f t="shared" ref="V964:V1027" si="221">MAX(L964,P964)</f>
        <v>0</v>
      </c>
      <c r="W964" s="20">
        <f t="shared" ref="W964:W1027" si="222" xml:space="preserve"> MAX(N964,R964,T964,J964,AT964, U964)</f>
        <v>0</v>
      </c>
      <c r="X964" s="10" t="str">
        <f>IF($B964=1,"",IF(AND(TrackingWorksheet!$L969&lt;&gt;"", TrackingWorksheet!$L969&gt;=WeeklySummary!$C$6,TrackingWorksheet!$L969&lt;=WeeklySummary!$C$7,OR(TrackingWorksheet!$H969=Lists!$D$4,TrackingWorksheet!$J969=Lists!$D$4)), 1, 0))</f>
        <v/>
      </c>
      <c r="Y964" s="10" t="str">
        <f>IF($B964=1,"",IF(AND(TrackingWorksheet!$L969&lt;&gt;"", TrackingWorksheet!$L969&gt;=WeeklySummary!$C$6,TrackingWorksheet!$L969&lt;=WeeklySummary!$C$7,OR(TrackingWorksheet!$H969=Lists!$D$5,TrackingWorksheet!$J969=Lists!$D$5)), 1, 0))</f>
        <v/>
      </c>
      <c r="Z964" s="10" t="str">
        <f>IF($B964=1,"",IF(AND(TrackingWorksheet!$L969&lt;&gt;"", TrackingWorksheet!$L969&gt;=WeeklySummary!$C$6,TrackingWorksheet!$L969&lt;=WeeklySummary!$C$7,OR(TrackingWorksheet!$H969=Lists!$D$6,TrackingWorksheet!$J969=Lists!$D$6)), 1, 0))</f>
        <v/>
      </c>
      <c r="AA964" s="19" t="str">
        <f>IF(B964=1,"",IF(AND(TrackingWorksheet!M969&lt;&gt;"",TrackingWorksheet!M969&lt;=WeeklySummary!$C$7),1,0)*D964)</f>
        <v/>
      </c>
      <c r="AB964" s="19" t="str">
        <f>IF(B964=1,"",IF(AND(TrackingWorksheet!N969&lt;&gt;"",TrackingWorksheet!N969&lt;=WeeklySummary!$C$7),1,0)*D964)</f>
        <v/>
      </c>
      <c r="AC964" s="19" t="str">
        <f>IF(B964=1,"",TrackingWorksheet!T969)</f>
        <v/>
      </c>
      <c r="AD964" s="19" t="str">
        <f>IF(B964=1,"",IF(D964*AND(TrackingWorksheet!S969&gt;=Calculations!$BD$3,TrackingWorksheet!U969="",TrackingWorksheet!K969="YES"),1,0))</f>
        <v/>
      </c>
      <c r="AE964" s="19" t="str">
        <f>IF($B964=1,"",IF(AND(TrackingWorksheet!$S969&gt;$BE$3,TrackingWorksheet!$T969=Lists!$P$4),1, 0)*D964)</f>
        <v/>
      </c>
      <c r="AF964" s="19" t="str">
        <f>IF($B964=1,"",IF(AND(TrackingWorksheet!$U969&gt;$BE$3,TrackingWorksheet!$V969=Lists!$P$4),1, 0)*D964)</f>
        <v/>
      </c>
      <c r="AG964" s="19" t="str">
        <f>IF($B964=1,"",IF(AND(TrackingWorksheet!$W969&gt;$BE$3,TrackingWorksheet!$X969=Lists!$P$4),1, 0)*D964)</f>
        <v/>
      </c>
      <c r="AH964" s="19" t="str">
        <f>IF($B964=1,"",IF(AND(TrackingWorksheet!$Y969&gt;$BE$3,TrackingWorksheet!$Z969=Lists!$P$4),1, 0)*D964)</f>
        <v/>
      </c>
      <c r="AI964" s="19" t="str">
        <f>IF($B964=1,"",IF(AND(TrackingWorksheet!$AA969&gt;$BE$3,TrackingWorksheet!$AB969=Lists!$P$4),1, 0)*D964)</f>
        <v/>
      </c>
      <c r="AJ964" s="19" t="str">
        <f>IF($B964=1,"",IF(AND(TrackingWorksheet!$S969&gt;$BE$3,TrackingWorksheet!$T969=Lists!$P$5),1, 0)*D964)</f>
        <v/>
      </c>
      <c r="AK964" s="19" t="str">
        <f>IF($B964=1,"",IF(AND(TrackingWorksheet!$U969&gt;$BE$3,TrackingWorksheet!$V969=Lists!$P$5),1, 0)*D964)</f>
        <v/>
      </c>
      <c r="AL964" s="19" t="str">
        <f>IF($B964=1,"",IF(AND(TrackingWorksheet!$W969&gt;$BE$3,TrackingWorksheet!$X969=Lists!$P$5),1, 0)*D964)</f>
        <v/>
      </c>
      <c r="AM964" s="19" t="str">
        <f>IF($B964=1,"",IF(AND(TrackingWorksheet!$Y969&gt;$BE$3,TrackingWorksheet!$Z969=Lists!$P$5),1, 0)*D964)</f>
        <v/>
      </c>
      <c r="AN964" s="19" t="str">
        <f>IF($B964=1,"",IF(AND(TrackingWorksheet!$AA969&gt;$BE$3,TrackingWorksheet!$AB969=Lists!$P$5),1, 0)*D964)</f>
        <v/>
      </c>
      <c r="AO964" s="19" t="str">
        <f>IF($B964=1,"",IF(AND(TrackingWorksheet!$S969&gt;$BE$3,TrackingWorksheet!$T969=Lists!$P$6),1, 0)*D964)</f>
        <v/>
      </c>
      <c r="AP964" s="19" t="str">
        <f>IF($B964=1,"",IF(AND(TrackingWorksheet!$U969&gt;$BE$3,TrackingWorksheet!$V969=Lists!$P$6),1, 0)*D964)</f>
        <v/>
      </c>
      <c r="AQ964" s="19" t="str">
        <f>IF($B964=1,"",IF(AND(TrackingWorksheet!$W969&gt;$BE$3,TrackingWorksheet!$X969=Lists!$P$6),1, 0)*D964)</f>
        <v/>
      </c>
      <c r="AR964" s="19" t="str">
        <f>IF($B964=1,"",IF(AND(TrackingWorksheet!$Y969&gt;$BE$3,TrackingWorksheet!$Z969=Lists!$P$6),1, 0)*D964)</f>
        <v/>
      </c>
      <c r="AS964" s="19" t="str">
        <f>IF($B964=1,"",IF(AND(TrackingWorksheet!$AA969&gt;$BE$3,TrackingWorksheet!$AB969=Lists!$P$6),1, 0)*D964)</f>
        <v/>
      </c>
      <c r="AT964" s="19">
        <f t="shared" ref="AT964:AT1027" si="223">MAX(AE964:AS964)</f>
        <v>0</v>
      </c>
      <c r="AU964" s="19" t="str">
        <f>IF(B964=1,"",IF(AND(TrackingWorksheet!K969="",TrackingWorksheet!M969="", TrackingWorksheet!N969="", TrackingWorksheet!S969="", TrackingWorksheet!V969="", TrackingWorksheet!W969="", TrackingWorksheet!Y969="", TrackingWorksheet!AA969="", V964=1),1,0)*D964)</f>
        <v/>
      </c>
      <c r="AV964" s="19" t="str">
        <f>IF(B964=1,"",IF(D964*AND(TrackingWorksheet!U969&gt;Calculations!$BE$3,TrackingWorksheet!K969="YES"),1,0))</f>
        <v/>
      </c>
      <c r="AW964" s="19" t="str">
        <f>IF(B964=1,"",IF(D964*AND(TrackingWorksheet!W969&gt;Calculations!$BE$3,TrackingWorksheet!K969="YES"),1,0))</f>
        <v/>
      </c>
      <c r="AX964" s="19">
        <f t="shared" ref="AX964:AX1027" si="224">MAX(AV964:AW964)</f>
        <v>0</v>
      </c>
      <c r="AY964" s="19">
        <f t="shared" si="220"/>
        <v>0</v>
      </c>
      <c r="AZ964" s="27" t="str">
        <f>IF(B964=1,"",IF(TrackingWorksheet!Q969="","",TrackingWorksheet!Q969))</f>
        <v/>
      </c>
      <c r="BB964" s="4"/>
      <c r="BC964" s="4"/>
      <c r="BD964" s="4"/>
      <c r="BE964" s="4"/>
      <c r="BF964" s="4"/>
      <c r="BG964" s="4" t="str">
        <f>IF(B964=1,"",IF(AND(N964=1,TrackingWorksheet!$I969+14&lt;=WeeklySummary!$C$7),1,0))</f>
        <v/>
      </c>
      <c r="BH964" s="4" t="str">
        <f>IF(B964=1,"",IF(AND(R964=1,TrackingWorksheet!$I969+14&lt;=WeeklySummary!$C$7),1,0))</f>
        <v/>
      </c>
      <c r="BI964" s="4" t="str">
        <f>IF(B964=1,"",IF(AND(J964=1,TrackingWorksheet!$G969+14&lt;=WeeklySummary!$C$7),1,0))</f>
        <v/>
      </c>
      <c r="BJ964" s="4" t="str">
        <f>IF(B964=1,"",IF(AND(T964=1,TrackingWorksheet!$I969+14&lt;=WeeklySummary!$C$7),1,0))</f>
        <v/>
      </c>
      <c r="BK964" s="4" t="str">
        <f>IF(B964=1,"",IF(AND(T964=1,TrackingWorksheet!$G969+14&lt;=WeeklySummary!$C$7),1,0))</f>
        <v/>
      </c>
      <c r="BL964" s="4">
        <f t="shared" si="219"/>
        <v>0</v>
      </c>
    </row>
    <row r="965" spans="2:64" x14ac:dyDescent="0.25">
      <c r="B965" s="27">
        <f>IF(AND(ISBLANK(TrackingWorksheet!B970),ISBLANK(TrackingWorksheet!C970),ISBLANK(TrackingWorksheet!G970),ISBLANK(TrackingWorksheet!H970),
ISBLANK(TrackingWorksheet!I970),ISBLANK(TrackingWorksheet!J970),ISBLANK(TrackingWorksheet!M970),
ISBLANK(TrackingWorksheet!N972)),1,0)</f>
        <v>1</v>
      </c>
      <c r="C965" s="12" t="str">
        <f>IF(B965=1,"",TrackingWorksheet!F970)</f>
        <v/>
      </c>
      <c r="D965" s="20" t="str">
        <f>IF(B965=1,"",IF(AND(TrackingWorksheet!B970&lt;&gt;"",TrackingWorksheet!B970&lt;=WeeklySummary!$C$7,OR(TrackingWorksheet!C970="",TrackingWorksheet!C970&gt;=WeeklySummary!$C$6)),1,0))</f>
        <v/>
      </c>
      <c r="E965" s="10" t="str">
        <f>IF(B965=1,"",IF(AND(TrackingWorksheet!G970 &lt;&gt;"",TrackingWorksheet!G970&lt;=WeeklySummary!$C$7, TrackingWorksheet!H970=Lists!$D$4), "Y", "N"))</f>
        <v/>
      </c>
      <c r="F965" s="10" t="str">
        <f>IF(B965=1,"",IF(AND(TrackingWorksheet!I970 &lt;&gt;"", TrackingWorksheet!I970&lt;=WeeklySummary!$C$7, TrackingWorksheet!J970=Lists!$D$4), "Y", "N"))</f>
        <v/>
      </c>
      <c r="G965" s="10" t="str">
        <f>IF(B965=1,"",IF(AND(TrackingWorksheet!G970 &lt;&gt;"",TrackingWorksheet!G970&lt;=WeeklySummary!$C$7, TrackingWorksheet!H970=Lists!$D$5), "Y", "N"))</f>
        <v/>
      </c>
      <c r="H965" s="10" t="str">
        <f>IF(B965=1,"",IF(AND(TrackingWorksheet!I970 &lt;&gt;"", TrackingWorksheet!I970&lt;=WeeklySummary!$C$7, TrackingWorksheet!J970=Lists!$D$5), "Y", "N"))</f>
        <v/>
      </c>
      <c r="I965" s="20" t="str">
        <f>IF(B965=1,"",IF(AND(TrackingWorksheet!G970 &lt;&gt;"", TrackingWorksheet!G970&lt;=WeeklySummary!$C$7, TrackingWorksheet!H970=Lists!$D$6), 1, 0))</f>
        <v/>
      </c>
      <c r="J965" s="20" t="str">
        <f t="shared" ref="J965:J1028" si="225">IF(B965=1,"",I965*D965)</f>
        <v/>
      </c>
      <c r="K965" s="10" t="str">
        <f>IF(B965=1,"",IF(AND(TrackingWorksheet!I970&lt;=WeeklySummary!$C$7,TrackingWorksheet!K970="YES"),0,IF(AND(AND(OR(E965="Y",F965="Y"),E965&lt;&gt;F965),G965&lt;&gt;"Y", H965&lt;&gt;"Y"), 1, 0)))</f>
        <v/>
      </c>
      <c r="L965" s="20" t="str">
        <f t="shared" ref="L965:L1028" si="226">IF(B965=1,"",K965*D965)</f>
        <v/>
      </c>
      <c r="M965" s="10" t="str">
        <f t="shared" ref="M965:M1028" si="227">IF(B965=1,"",IF(AND(E965="Y", F965="Y"), 1, 0))</f>
        <v/>
      </c>
      <c r="N965" s="20" t="str">
        <f t="shared" ref="N965:N1028" si="228">IF(B965=1,"",M965*D965)</f>
        <v/>
      </c>
      <c r="O965" s="10" t="str">
        <f>IF(B965=1,"",IF(AND(TrackingWorksheet!I970&lt;=WeeklySummary!$C$7,TrackingWorksheet!K970="YES"),0,IF(AND(AND(OR(G965="Y",H965="Y"),G965&lt;&gt;H965),E965&lt;&gt;"Y", F965&lt;&gt;"Y"), 1, 0)))</f>
        <v/>
      </c>
      <c r="P965" s="20" t="str">
        <f t="shared" ref="P965:P1028" si="229">IF(B965=1,"",O965*D965)</f>
        <v/>
      </c>
      <c r="Q965" s="10" t="str">
        <f t="shared" ref="Q965:Q1028" si="230">IF(B965=1,"",IF(AND(G965="Y", H965="Y"), 1, 0))</f>
        <v/>
      </c>
      <c r="R965" s="10" t="str">
        <f t="shared" ref="R965:R1028" si="231">IF(B965=1,"",Q965*D965)</f>
        <v/>
      </c>
      <c r="S965" s="10" t="str">
        <f>IF(B965=1,"",IF(AND(OR(AND(TrackingWorksheet!H970=Lists!$D$7,TrackingWorksheet!H970=TrackingWorksheet!J970),TrackingWorksheet!H970&lt;&gt;TrackingWorksheet!J970),TrackingWorksheet!K970="YES",TrackingWorksheet!H970&lt;&gt;Lists!$D$6,TrackingWorksheet!G970&lt;=WeeklySummary!$C$7,TrackingWorksheet!I970&lt;=WeeklySummary!$C$7),1,0))</f>
        <v/>
      </c>
      <c r="T965" s="10" t="str">
        <f t="shared" ref="T965:T1028" si="232">IF(B965=1,"",S965*D965)</f>
        <v/>
      </c>
      <c r="U965" s="10" t="str">
        <f>IF($B965=1,"",IF(TrackingWorksheet!$K970="YES",1, 0)*D965)</f>
        <v/>
      </c>
      <c r="V965" s="20">
        <f t="shared" si="221"/>
        <v>0</v>
      </c>
      <c r="W965" s="20">
        <f t="shared" si="222"/>
        <v>0</v>
      </c>
      <c r="X965" s="10" t="str">
        <f>IF($B965=1,"",IF(AND(TrackingWorksheet!$L970&lt;&gt;"", TrackingWorksheet!$L970&gt;=WeeklySummary!$C$6,TrackingWorksheet!$L970&lt;=WeeklySummary!$C$7,OR(TrackingWorksheet!$H970=Lists!$D$4,TrackingWorksheet!$J970=Lists!$D$4)), 1, 0))</f>
        <v/>
      </c>
      <c r="Y965" s="10" t="str">
        <f>IF($B965=1,"",IF(AND(TrackingWorksheet!$L970&lt;&gt;"", TrackingWorksheet!$L970&gt;=WeeklySummary!$C$6,TrackingWorksheet!$L970&lt;=WeeklySummary!$C$7,OR(TrackingWorksheet!$H970=Lists!$D$5,TrackingWorksheet!$J970=Lists!$D$5)), 1, 0))</f>
        <v/>
      </c>
      <c r="Z965" s="10" t="str">
        <f>IF($B965=1,"",IF(AND(TrackingWorksheet!$L970&lt;&gt;"", TrackingWorksheet!$L970&gt;=WeeklySummary!$C$6,TrackingWorksheet!$L970&lt;=WeeklySummary!$C$7,OR(TrackingWorksheet!$H970=Lists!$D$6,TrackingWorksheet!$J970=Lists!$D$6)), 1, 0))</f>
        <v/>
      </c>
      <c r="AA965" s="19" t="str">
        <f>IF(B965=1,"",IF(AND(TrackingWorksheet!M970&lt;&gt;"",TrackingWorksheet!M970&lt;=WeeklySummary!$C$7),1,0)*D965)</f>
        <v/>
      </c>
      <c r="AB965" s="19" t="str">
        <f>IF(B965=1,"",IF(AND(TrackingWorksheet!N970&lt;&gt;"",TrackingWorksheet!N970&lt;=WeeklySummary!$C$7),1,0)*D965)</f>
        <v/>
      </c>
      <c r="AC965" s="19" t="str">
        <f>IF(B965=1,"",TrackingWorksheet!T970)</f>
        <v/>
      </c>
      <c r="AD965" s="19" t="str">
        <f>IF(B965=1,"",IF(D965*AND(TrackingWorksheet!S970&gt;=Calculations!$BD$3,TrackingWorksheet!U970="",TrackingWorksheet!K970="YES"),1,0))</f>
        <v/>
      </c>
      <c r="AE965" s="19" t="str">
        <f>IF($B965=1,"",IF(AND(TrackingWorksheet!$S970&gt;$BE$3,TrackingWorksheet!$T970=Lists!$P$4),1, 0)*D965)</f>
        <v/>
      </c>
      <c r="AF965" s="19" t="str">
        <f>IF($B965=1,"",IF(AND(TrackingWorksheet!$U970&gt;$BE$3,TrackingWorksheet!$V970=Lists!$P$4),1, 0)*D965)</f>
        <v/>
      </c>
      <c r="AG965" s="19" t="str">
        <f>IF($B965=1,"",IF(AND(TrackingWorksheet!$W970&gt;$BE$3,TrackingWorksheet!$X970=Lists!$P$4),1, 0)*D965)</f>
        <v/>
      </c>
      <c r="AH965" s="19" t="str">
        <f>IF($B965=1,"",IF(AND(TrackingWorksheet!$Y970&gt;$BE$3,TrackingWorksheet!$Z970=Lists!$P$4),1, 0)*D965)</f>
        <v/>
      </c>
      <c r="AI965" s="19" t="str">
        <f>IF($B965=1,"",IF(AND(TrackingWorksheet!$AA970&gt;$BE$3,TrackingWorksheet!$AB970=Lists!$P$4),1, 0)*D965)</f>
        <v/>
      </c>
      <c r="AJ965" s="19" t="str">
        <f>IF($B965=1,"",IF(AND(TrackingWorksheet!$S970&gt;$BE$3,TrackingWorksheet!$T970=Lists!$P$5),1, 0)*D965)</f>
        <v/>
      </c>
      <c r="AK965" s="19" t="str">
        <f>IF($B965=1,"",IF(AND(TrackingWorksheet!$U970&gt;$BE$3,TrackingWorksheet!$V970=Lists!$P$5),1, 0)*D965)</f>
        <v/>
      </c>
      <c r="AL965" s="19" t="str">
        <f>IF($B965=1,"",IF(AND(TrackingWorksheet!$W970&gt;$BE$3,TrackingWorksheet!$X970=Lists!$P$5),1, 0)*D965)</f>
        <v/>
      </c>
      <c r="AM965" s="19" t="str">
        <f>IF($B965=1,"",IF(AND(TrackingWorksheet!$Y970&gt;$BE$3,TrackingWorksheet!$Z970=Lists!$P$5),1, 0)*D965)</f>
        <v/>
      </c>
      <c r="AN965" s="19" t="str">
        <f>IF($B965=1,"",IF(AND(TrackingWorksheet!$AA970&gt;$BE$3,TrackingWorksheet!$AB970=Lists!$P$5),1, 0)*D965)</f>
        <v/>
      </c>
      <c r="AO965" s="19" t="str">
        <f>IF($B965=1,"",IF(AND(TrackingWorksheet!$S970&gt;$BE$3,TrackingWorksheet!$T970=Lists!$P$6),1, 0)*D965)</f>
        <v/>
      </c>
      <c r="AP965" s="19" t="str">
        <f>IF($B965=1,"",IF(AND(TrackingWorksheet!$U970&gt;$BE$3,TrackingWorksheet!$V970=Lists!$P$6),1, 0)*D965)</f>
        <v/>
      </c>
      <c r="AQ965" s="19" t="str">
        <f>IF($B965=1,"",IF(AND(TrackingWorksheet!$W970&gt;$BE$3,TrackingWorksheet!$X970=Lists!$P$6),1, 0)*D965)</f>
        <v/>
      </c>
      <c r="AR965" s="19" t="str">
        <f>IF($B965=1,"",IF(AND(TrackingWorksheet!$Y970&gt;$BE$3,TrackingWorksheet!$Z970=Lists!$P$6),1, 0)*D965)</f>
        <v/>
      </c>
      <c r="AS965" s="19" t="str">
        <f>IF($B965=1,"",IF(AND(TrackingWorksheet!$AA970&gt;$BE$3,TrackingWorksheet!$AB970=Lists!$P$6),1, 0)*D965)</f>
        <v/>
      </c>
      <c r="AT965" s="19">
        <f t="shared" si="223"/>
        <v>0</v>
      </c>
      <c r="AU965" s="19" t="str">
        <f>IF(B965=1,"",IF(AND(TrackingWorksheet!K970="",TrackingWorksheet!M970="", TrackingWorksheet!N970="", TrackingWorksheet!S970="", TrackingWorksheet!V970="", TrackingWorksheet!W970="", TrackingWorksheet!Y970="", TrackingWorksheet!AA970="", V965=1),1,0)*D965)</f>
        <v/>
      </c>
      <c r="AV965" s="19" t="str">
        <f>IF(B965=1,"",IF(D965*AND(TrackingWorksheet!U970&gt;Calculations!$BE$3,TrackingWorksheet!K970="YES"),1,0))</f>
        <v/>
      </c>
      <c r="AW965" s="19" t="str">
        <f>IF(B965=1,"",IF(D965*AND(TrackingWorksheet!W970&gt;Calculations!$BE$3,TrackingWorksheet!K970="YES"),1,0))</f>
        <v/>
      </c>
      <c r="AX965" s="19">
        <f t="shared" si="224"/>
        <v>0</v>
      </c>
      <c r="AY965" s="19">
        <f t="shared" si="220"/>
        <v>0</v>
      </c>
      <c r="AZ965" s="27" t="str">
        <f>IF(B965=1,"",IF(TrackingWorksheet!Q970="","",TrackingWorksheet!Q970))</f>
        <v/>
      </c>
      <c r="BB965" s="4"/>
      <c r="BC965" s="4"/>
      <c r="BD965" s="4"/>
      <c r="BE965" s="4"/>
      <c r="BF965" s="4"/>
      <c r="BG965" s="4" t="str">
        <f>IF(B965=1,"",IF(AND(N965=1,TrackingWorksheet!$I970+14&lt;=WeeklySummary!$C$7),1,0))</f>
        <v/>
      </c>
      <c r="BH965" s="4" t="str">
        <f>IF(B965=1,"",IF(AND(R965=1,TrackingWorksheet!$I970+14&lt;=WeeklySummary!$C$7),1,0))</f>
        <v/>
      </c>
      <c r="BI965" s="4" t="str">
        <f>IF(B965=1,"",IF(AND(J965=1,TrackingWorksheet!$G970+14&lt;=WeeklySummary!$C$7),1,0))</f>
        <v/>
      </c>
      <c r="BJ965" s="4" t="str">
        <f>IF(B965=1,"",IF(AND(T965=1,TrackingWorksheet!$I970+14&lt;=WeeklySummary!$C$7),1,0))</f>
        <v/>
      </c>
      <c r="BK965" s="4" t="str">
        <f>IF(B965=1,"",IF(AND(T965=1,TrackingWorksheet!$G970+14&lt;=WeeklySummary!$C$7),1,0))</f>
        <v/>
      </c>
      <c r="BL965" s="4">
        <f t="shared" ref="BL965:BL1028" si="233">MAX(BG965:BK965)</f>
        <v>0</v>
      </c>
    </row>
    <row r="966" spans="2:64" x14ac:dyDescent="0.25">
      <c r="B966" s="27">
        <f>IF(AND(ISBLANK(TrackingWorksheet!B971),ISBLANK(TrackingWorksheet!C971),ISBLANK(TrackingWorksheet!G971),ISBLANK(TrackingWorksheet!H971),
ISBLANK(TrackingWorksheet!I971),ISBLANK(TrackingWorksheet!J971),ISBLANK(TrackingWorksheet!M971),
ISBLANK(TrackingWorksheet!N973)),1,0)</f>
        <v>1</v>
      </c>
      <c r="C966" s="12" t="str">
        <f>IF(B966=1,"",TrackingWorksheet!F971)</f>
        <v/>
      </c>
      <c r="D966" s="20" t="str">
        <f>IF(B966=1,"",IF(AND(TrackingWorksheet!B971&lt;&gt;"",TrackingWorksheet!B971&lt;=WeeklySummary!$C$7,OR(TrackingWorksheet!C971="",TrackingWorksheet!C971&gt;=WeeklySummary!$C$6)),1,0))</f>
        <v/>
      </c>
      <c r="E966" s="10" t="str">
        <f>IF(B966=1,"",IF(AND(TrackingWorksheet!G971 &lt;&gt;"",TrackingWorksheet!G971&lt;=WeeklySummary!$C$7, TrackingWorksheet!H971=Lists!$D$4), "Y", "N"))</f>
        <v/>
      </c>
      <c r="F966" s="10" t="str">
        <f>IF(B966=1,"",IF(AND(TrackingWorksheet!I971 &lt;&gt;"", TrackingWorksheet!I971&lt;=WeeklySummary!$C$7, TrackingWorksheet!J971=Lists!$D$4), "Y", "N"))</f>
        <v/>
      </c>
      <c r="G966" s="10" t="str">
        <f>IF(B966=1,"",IF(AND(TrackingWorksheet!G971 &lt;&gt;"",TrackingWorksheet!G971&lt;=WeeklySummary!$C$7, TrackingWorksheet!H971=Lists!$D$5), "Y", "N"))</f>
        <v/>
      </c>
      <c r="H966" s="10" t="str">
        <f>IF(B966=1,"",IF(AND(TrackingWorksheet!I971 &lt;&gt;"", TrackingWorksheet!I971&lt;=WeeklySummary!$C$7, TrackingWorksheet!J971=Lists!$D$5), "Y", "N"))</f>
        <v/>
      </c>
      <c r="I966" s="20" t="str">
        <f>IF(B966=1,"",IF(AND(TrackingWorksheet!G971 &lt;&gt;"", TrackingWorksheet!G971&lt;=WeeklySummary!$C$7, TrackingWorksheet!H971=Lists!$D$6), 1, 0))</f>
        <v/>
      </c>
      <c r="J966" s="20" t="str">
        <f t="shared" si="225"/>
        <v/>
      </c>
      <c r="K966" s="10" t="str">
        <f>IF(B966=1,"",IF(AND(TrackingWorksheet!I971&lt;=WeeklySummary!$C$7,TrackingWorksheet!K971="YES"),0,IF(AND(AND(OR(E966="Y",F966="Y"),E966&lt;&gt;F966),G966&lt;&gt;"Y", H966&lt;&gt;"Y"), 1, 0)))</f>
        <v/>
      </c>
      <c r="L966" s="20" t="str">
        <f t="shared" si="226"/>
        <v/>
      </c>
      <c r="M966" s="10" t="str">
        <f t="shared" si="227"/>
        <v/>
      </c>
      <c r="N966" s="20" t="str">
        <f t="shared" si="228"/>
        <v/>
      </c>
      <c r="O966" s="10" t="str">
        <f>IF(B966=1,"",IF(AND(TrackingWorksheet!I971&lt;=WeeklySummary!$C$7,TrackingWorksheet!K971="YES"),0,IF(AND(AND(OR(G966="Y",H966="Y"),G966&lt;&gt;H966),E966&lt;&gt;"Y", F966&lt;&gt;"Y"), 1, 0)))</f>
        <v/>
      </c>
      <c r="P966" s="20" t="str">
        <f t="shared" si="229"/>
        <v/>
      </c>
      <c r="Q966" s="10" t="str">
        <f t="shared" si="230"/>
        <v/>
      </c>
      <c r="R966" s="10" t="str">
        <f t="shared" si="231"/>
        <v/>
      </c>
      <c r="S966" s="10" t="str">
        <f>IF(B966=1,"",IF(AND(OR(AND(TrackingWorksheet!H971=Lists!$D$7,TrackingWorksheet!H971=TrackingWorksheet!J971),TrackingWorksheet!H971&lt;&gt;TrackingWorksheet!J971),TrackingWorksheet!K971="YES",TrackingWorksheet!H971&lt;&gt;Lists!$D$6,TrackingWorksheet!G971&lt;=WeeklySummary!$C$7,TrackingWorksheet!I971&lt;=WeeklySummary!$C$7),1,0))</f>
        <v/>
      </c>
      <c r="T966" s="10" t="str">
        <f t="shared" si="232"/>
        <v/>
      </c>
      <c r="U966" s="10" t="str">
        <f>IF($B966=1,"",IF(TrackingWorksheet!$K971="YES",1, 0)*D966)</f>
        <v/>
      </c>
      <c r="V966" s="20">
        <f t="shared" si="221"/>
        <v>0</v>
      </c>
      <c r="W966" s="20">
        <f t="shared" si="222"/>
        <v>0</v>
      </c>
      <c r="X966" s="10" t="str">
        <f>IF($B966=1,"",IF(AND(TrackingWorksheet!$L971&lt;&gt;"", TrackingWorksheet!$L971&gt;=WeeklySummary!$C$6,TrackingWorksheet!$L971&lt;=WeeklySummary!$C$7,OR(TrackingWorksheet!$H971=Lists!$D$4,TrackingWorksheet!$J971=Lists!$D$4)), 1, 0))</f>
        <v/>
      </c>
      <c r="Y966" s="10" t="str">
        <f>IF($B966=1,"",IF(AND(TrackingWorksheet!$L971&lt;&gt;"", TrackingWorksheet!$L971&gt;=WeeklySummary!$C$6,TrackingWorksheet!$L971&lt;=WeeklySummary!$C$7,OR(TrackingWorksheet!$H971=Lists!$D$5,TrackingWorksheet!$J971=Lists!$D$5)), 1, 0))</f>
        <v/>
      </c>
      <c r="Z966" s="10" t="str">
        <f>IF($B966=1,"",IF(AND(TrackingWorksheet!$L971&lt;&gt;"", TrackingWorksheet!$L971&gt;=WeeklySummary!$C$6,TrackingWorksheet!$L971&lt;=WeeklySummary!$C$7,OR(TrackingWorksheet!$H971=Lists!$D$6,TrackingWorksheet!$J971=Lists!$D$6)), 1, 0))</f>
        <v/>
      </c>
      <c r="AA966" s="19" t="str">
        <f>IF(B966=1,"",IF(AND(TrackingWorksheet!M971&lt;&gt;"",TrackingWorksheet!M971&lt;=WeeklySummary!$C$7),1,0)*D966)</f>
        <v/>
      </c>
      <c r="AB966" s="19" t="str">
        <f>IF(B966=1,"",IF(AND(TrackingWorksheet!N971&lt;&gt;"",TrackingWorksheet!N971&lt;=WeeklySummary!$C$7),1,0)*D966)</f>
        <v/>
      </c>
      <c r="AC966" s="19" t="str">
        <f>IF(B966=1,"",TrackingWorksheet!T971)</f>
        <v/>
      </c>
      <c r="AD966" s="19" t="str">
        <f>IF(B966=1,"",IF(D966*AND(TrackingWorksheet!S971&gt;=Calculations!$BD$3,TrackingWorksheet!U971="",TrackingWorksheet!K971="YES"),1,0))</f>
        <v/>
      </c>
      <c r="AE966" s="19" t="str">
        <f>IF($B966=1,"",IF(AND(TrackingWorksheet!$S971&gt;$BE$3,TrackingWorksheet!$T971=Lists!$P$4),1, 0)*D966)</f>
        <v/>
      </c>
      <c r="AF966" s="19" t="str">
        <f>IF($B966=1,"",IF(AND(TrackingWorksheet!$U971&gt;$BE$3,TrackingWorksheet!$V971=Lists!$P$4),1, 0)*D966)</f>
        <v/>
      </c>
      <c r="AG966" s="19" t="str">
        <f>IF($B966=1,"",IF(AND(TrackingWorksheet!$W971&gt;$BE$3,TrackingWorksheet!$X971=Lists!$P$4),1, 0)*D966)</f>
        <v/>
      </c>
      <c r="AH966" s="19" t="str">
        <f>IF($B966=1,"",IF(AND(TrackingWorksheet!$Y971&gt;$BE$3,TrackingWorksheet!$Z971=Lists!$P$4),1, 0)*D966)</f>
        <v/>
      </c>
      <c r="AI966" s="19" t="str">
        <f>IF($B966=1,"",IF(AND(TrackingWorksheet!$AA971&gt;$BE$3,TrackingWorksheet!$AB971=Lists!$P$4),1, 0)*D966)</f>
        <v/>
      </c>
      <c r="AJ966" s="19" t="str">
        <f>IF($B966=1,"",IF(AND(TrackingWorksheet!$S971&gt;$BE$3,TrackingWorksheet!$T971=Lists!$P$5),1, 0)*D966)</f>
        <v/>
      </c>
      <c r="AK966" s="19" t="str">
        <f>IF($B966=1,"",IF(AND(TrackingWorksheet!$U971&gt;$BE$3,TrackingWorksheet!$V971=Lists!$P$5),1, 0)*D966)</f>
        <v/>
      </c>
      <c r="AL966" s="19" t="str">
        <f>IF($B966=1,"",IF(AND(TrackingWorksheet!$W971&gt;$BE$3,TrackingWorksheet!$X971=Lists!$P$5),1, 0)*D966)</f>
        <v/>
      </c>
      <c r="AM966" s="19" t="str">
        <f>IF($B966=1,"",IF(AND(TrackingWorksheet!$Y971&gt;$BE$3,TrackingWorksheet!$Z971=Lists!$P$5),1, 0)*D966)</f>
        <v/>
      </c>
      <c r="AN966" s="19" t="str">
        <f>IF($B966=1,"",IF(AND(TrackingWorksheet!$AA971&gt;$BE$3,TrackingWorksheet!$AB971=Lists!$P$5),1, 0)*D966)</f>
        <v/>
      </c>
      <c r="AO966" s="19" t="str">
        <f>IF($B966=1,"",IF(AND(TrackingWorksheet!$S971&gt;$BE$3,TrackingWorksheet!$T971=Lists!$P$6),1, 0)*D966)</f>
        <v/>
      </c>
      <c r="AP966" s="19" t="str">
        <f>IF($B966=1,"",IF(AND(TrackingWorksheet!$U971&gt;$BE$3,TrackingWorksheet!$V971=Lists!$P$6),1, 0)*D966)</f>
        <v/>
      </c>
      <c r="AQ966" s="19" t="str">
        <f>IF($B966=1,"",IF(AND(TrackingWorksheet!$W971&gt;$BE$3,TrackingWorksheet!$X971=Lists!$P$6),1, 0)*D966)</f>
        <v/>
      </c>
      <c r="AR966" s="19" t="str">
        <f>IF($B966=1,"",IF(AND(TrackingWorksheet!$Y971&gt;$BE$3,TrackingWorksheet!$Z971=Lists!$P$6),1, 0)*D966)</f>
        <v/>
      </c>
      <c r="AS966" s="19" t="str">
        <f>IF($B966=1,"",IF(AND(TrackingWorksheet!$AA971&gt;$BE$3,TrackingWorksheet!$AB971=Lists!$P$6),1, 0)*D966)</f>
        <v/>
      </c>
      <c r="AT966" s="19">
        <f t="shared" si="223"/>
        <v>0</v>
      </c>
      <c r="AU966" s="19" t="str">
        <f>IF(B966=1,"",IF(AND(TrackingWorksheet!K971="",TrackingWorksheet!M971="", TrackingWorksheet!N971="", TrackingWorksheet!S971="", TrackingWorksheet!V971="", TrackingWorksheet!W971="", TrackingWorksheet!Y971="", TrackingWorksheet!AA971="", V966=1),1,0)*D966)</f>
        <v/>
      </c>
      <c r="AV966" s="19" t="str">
        <f>IF(B966=1,"",IF(D966*AND(TrackingWorksheet!U971&gt;Calculations!$BE$3,TrackingWorksheet!K971="YES"),1,0))</f>
        <v/>
      </c>
      <c r="AW966" s="19" t="str">
        <f>IF(B966=1,"",IF(D966*AND(TrackingWorksheet!W971&gt;Calculations!$BE$3,TrackingWorksheet!K971="YES"),1,0))</f>
        <v/>
      </c>
      <c r="AX966" s="19">
        <f t="shared" si="224"/>
        <v>0</v>
      </c>
      <c r="AY966" s="19">
        <f t="shared" si="220"/>
        <v>0</v>
      </c>
      <c r="AZ966" s="27" t="str">
        <f>IF(B966=1,"",IF(TrackingWorksheet!Q971="","",TrackingWorksheet!Q971))</f>
        <v/>
      </c>
      <c r="BB966" s="4"/>
      <c r="BC966" s="4"/>
      <c r="BD966" s="4"/>
      <c r="BE966" s="4"/>
      <c r="BF966" s="4"/>
      <c r="BG966" s="4" t="str">
        <f>IF(B966=1,"",IF(AND(N966=1,TrackingWorksheet!$I971+14&lt;=WeeklySummary!$C$7),1,0))</f>
        <v/>
      </c>
      <c r="BH966" s="4" t="str">
        <f>IF(B966=1,"",IF(AND(R966=1,TrackingWorksheet!$I971+14&lt;=WeeklySummary!$C$7),1,0))</f>
        <v/>
      </c>
      <c r="BI966" s="4" t="str">
        <f>IF(B966=1,"",IF(AND(J966=1,TrackingWorksheet!$G971+14&lt;=WeeklySummary!$C$7),1,0))</f>
        <v/>
      </c>
      <c r="BJ966" s="4" t="str">
        <f>IF(B966=1,"",IF(AND(T966=1,TrackingWorksheet!$I971+14&lt;=WeeklySummary!$C$7),1,0))</f>
        <v/>
      </c>
      <c r="BK966" s="4" t="str">
        <f>IF(B966=1,"",IF(AND(T966=1,TrackingWorksheet!$G971+14&lt;=WeeklySummary!$C$7),1,0))</f>
        <v/>
      </c>
      <c r="BL966" s="4">
        <f t="shared" si="233"/>
        <v>0</v>
      </c>
    </row>
    <row r="967" spans="2:64" x14ac:dyDescent="0.25">
      <c r="B967" s="27">
        <f>IF(AND(ISBLANK(TrackingWorksheet!B972),ISBLANK(TrackingWorksheet!C972),ISBLANK(TrackingWorksheet!G972),ISBLANK(TrackingWorksheet!H972),
ISBLANK(TrackingWorksheet!I972),ISBLANK(TrackingWorksheet!J972),ISBLANK(TrackingWorksheet!M972),
ISBLANK(TrackingWorksheet!N974)),1,0)</f>
        <v>1</v>
      </c>
      <c r="C967" s="12" t="str">
        <f>IF(B967=1,"",TrackingWorksheet!F972)</f>
        <v/>
      </c>
      <c r="D967" s="20" t="str">
        <f>IF(B967=1,"",IF(AND(TrackingWorksheet!B972&lt;&gt;"",TrackingWorksheet!B972&lt;=WeeklySummary!$C$7,OR(TrackingWorksheet!C972="",TrackingWorksheet!C972&gt;=WeeklySummary!$C$6)),1,0))</f>
        <v/>
      </c>
      <c r="E967" s="10" t="str">
        <f>IF(B967=1,"",IF(AND(TrackingWorksheet!G972 &lt;&gt;"",TrackingWorksheet!G972&lt;=WeeklySummary!$C$7, TrackingWorksheet!H972=Lists!$D$4), "Y", "N"))</f>
        <v/>
      </c>
      <c r="F967" s="10" t="str">
        <f>IF(B967=1,"",IF(AND(TrackingWorksheet!I972 &lt;&gt;"", TrackingWorksheet!I972&lt;=WeeklySummary!$C$7, TrackingWorksheet!J972=Lists!$D$4), "Y", "N"))</f>
        <v/>
      </c>
      <c r="G967" s="10" t="str">
        <f>IF(B967=1,"",IF(AND(TrackingWorksheet!G972 &lt;&gt;"",TrackingWorksheet!G972&lt;=WeeklySummary!$C$7, TrackingWorksheet!H972=Lists!$D$5), "Y", "N"))</f>
        <v/>
      </c>
      <c r="H967" s="10" t="str">
        <f>IF(B967=1,"",IF(AND(TrackingWorksheet!I972 &lt;&gt;"", TrackingWorksheet!I972&lt;=WeeklySummary!$C$7, TrackingWorksheet!J972=Lists!$D$5), "Y", "N"))</f>
        <v/>
      </c>
      <c r="I967" s="20" t="str">
        <f>IF(B967=1,"",IF(AND(TrackingWorksheet!G972 &lt;&gt;"", TrackingWorksheet!G972&lt;=WeeklySummary!$C$7, TrackingWorksheet!H972=Lists!$D$6), 1, 0))</f>
        <v/>
      </c>
      <c r="J967" s="20" t="str">
        <f t="shared" si="225"/>
        <v/>
      </c>
      <c r="K967" s="10" t="str">
        <f>IF(B967=1,"",IF(AND(TrackingWorksheet!I972&lt;=WeeklySummary!$C$7,TrackingWorksheet!K972="YES"),0,IF(AND(AND(OR(E967="Y",F967="Y"),E967&lt;&gt;F967),G967&lt;&gt;"Y", H967&lt;&gt;"Y"), 1, 0)))</f>
        <v/>
      </c>
      <c r="L967" s="20" t="str">
        <f t="shared" si="226"/>
        <v/>
      </c>
      <c r="M967" s="10" t="str">
        <f t="shared" si="227"/>
        <v/>
      </c>
      <c r="N967" s="20" t="str">
        <f t="shared" si="228"/>
        <v/>
      </c>
      <c r="O967" s="10" t="str">
        <f>IF(B967=1,"",IF(AND(TrackingWorksheet!I972&lt;=WeeklySummary!$C$7,TrackingWorksheet!K972="YES"),0,IF(AND(AND(OR(G967="Y",H967="Y"),G967&lt;&gt;H967),E967&lt;&gt;"Y", F967&lt;&gt;"Y"), 1, 0)))</f>
        <v/>
      </c>
      <c r="P967" s="20" t="str">
        <f t="shared" si="229"/>
        <v/>
      </c>
      <c r="Q967" s="10" t="str">
        <f t="shared" si="230"/>
        <v/>
      </c>
      <c r="R967" s="10" t="str">
        <f t="shared" si="231"/>
        <v/>
      </c>
      <c r="S967" s="10" t="str">
        <f>IF(B967=1,"",IF(AND(OR(AND(TrackingWorksheet!H972=Lists!$D$7,TrackingWorksheet!H972=TrackingWorksheet!J972),TrackingWorksheet!H972&lt;&gt;TrackingWorksheet!J972),TrackingWorksheet!K972="YES",TrackingWorksheet!H972&lt;&gt;Lists!$D$6,TrackingWorksheet!G972&lt;=WeeklySummary!$C$7,TrackingWorksheet!I972&lt;=WeeklySummary!$C$7),1,0))</f>
        <v/>
      </c>
      <c r="T967" s="10" t="str">
        <f t="shared" si="232"/>
        <v/>
      </c>
      <c r="U967" s="10" t="str">
        <f>IF($B967=1,"",IF(TrackingWorksheet!$K972="YES",1, 0)*D967)</f>
        <v/>
      </c>
      <c r="V967" s="20">
        <f t="shared" si="221"/>
        <v>0</v>
      </c>
      <c r="W967" s="20">
        <f t="shared" si="222"/>
        <v>0</v>
      </c>
      <c r="X967" s="10" t="str">
        <f>IF($B967=1,"",IF(AND(TrackingWorksheet!$L972&lt;&gt;"", TrackingWorksheet!$L972&gt;=WeeklySummary!$C$6,TrackingWorksheet!$L972&lt;=WeeklySummary!$C$7,OR(TrackingWorksheet!$H972=Lists!$D$4,TrackingWorksheet!$J972=Lists!$D$4)), 1, 0))</f>
        <v/>
      </c>
      <c r="Y967" s="10" t="str">
        <f>IF($B967=1,"",IF(AND(TrackingWorksheet!$L972&lt;&gt;"", TrackingWorksheet!$L972&gt;=WeeklySummary!$C$6,TrackingWorksheet!$L972&lt;=WeeklySummary!$C$7,OR(TrackingWorksheet!$H972=Lists!$D$5,TrackingWorksheet!$J972=Lists!$D$5)), 1, 0))</f>
        <v/>
      </c>
      <c r="Z967" s="10" t="str">
        <f>IF($B967=1,"",IF(AND(TrackingWorksheet!$L972&lt;&gt;"", TrackingWorksheet!$L972&gt;=WeeklySummary!$C$6,TrackingWorksheet!$L972&lt;=WeeklySummary!$C$7,OR(TrackingWorksheet!$H972=Lists!$D$6,TrackingWorksheet!$J972=Lists!$D$6)), 1, 0))</f>
        <v/>
      </c>
      <c r="AA967" s="19" t="str">
        <f>IF(B967=1,"",IF(AND(TrackingWorksheet!M972&lt;&gt;"",TrackingWorksheet!M972&lt;=WeeklySummary!$C$7),1,0)*D967)</f>
        <v/>
      </c>
      <c r="AB967" s="19" t="str">
        <f>IF(B967=1,"",IF(AND(TrackingWorksheet!N972&lt;&gt;"",TrackingWorksheet!N972&lt;=WeeklySummary!$C$7),1,0)*D967)</f>
        <v/>
      </c>
      <c r="AC967" s="19" t="str">
        <f>IF(B967=1,"",TrackingWorksheet!T972)</f>
        <v/>
      </c>
      <c r="AD967" s="19" t="str">
        <f>IF(B967=1,"",IF(D967*AND(TrackingWorksheet!S972&gt;=Calculations!$BD$3,TrackingWorksheet!U972="",TrackingWorksheet!K972="YES"),1,0))</f>
        <v/>
      </c>
      <c r="AE967" s="19" t="str">
        <f>IF($B967=1,"",IF(AND(TrackingWorksheet!$S972&gt;$BE$3,TrackingWorksheet!$T972=Lists!$P$4),1, 0)*D967)</f>
        <v/>
      </c>
      <c r="AF967" s="19" t="str">
        <f>IF($B967=1,"",IF(AND(TrackingWorksheet!$U972&gt;$BE$3,TrackingWorksheet!$V972=Lists!$P$4),1, 0)*D967)</f>
        <v/>
      </c>
      <c r="AG967" s="19" t="str">
        <f>IF($B967=1,"",IF(AND(TrackingWorksheet!$W972&gt;$BE$3,TrackingWorksheet!$X972=Lists!$P$4),1, 0)*D967)</f>
        <v/>
      </c>
      <c r="AH967" s="19" t="str">
        <f>IF($B967=1,"",IF(AND(TrackingWorksheet!$Y972&gt;$BE$3,TrackingWorksheet!$Z972=Lists!$P$4),1, 0)*D967)</f>
        <v/>
      </c>
      <c r="AI967" s="19" t="str">
        <f>IF($B967=1,"",IF(AND(TrackingWorksheet!$AA972&gt;$BE$3,TrackingWorksheet!$AB972=Lists!$P$4),1, 0)*D967)</f>
        <v/>
      </c>
      <c r="AJ967" s="19" t="str">
        <f>IF($B967=1,"",IF(AND(TrackingWorksheet!$S972&gt;$BE$3,TrackingWorksheet!$T972=Lists!$P$5),1, 0)*D967)</f>
        <v/>
      </c>
      <c r="AK967" s="19" t="str">
        <f>IF($B967=1,"",IF(AND(TrackingWorksheet!$U972&gt;$BE$3,TrackingWorksheet!$V972=Lists!$P$5),1, 0)*D967)</f>
        <v/>
      </c>
      <c r="AL967" s="19" t="str">
        <f>IF($B967=1,"",IF(AND(TrackingWorksheet!$W972&gt;$BE$3,TrackingWorksheet!$X972=Lists!$P$5),1, 0)*D967)</f>
        <v/>
      </c>
      <c r="AM967" s="19" t="str">
        <f>IF($B967=1,"",IF(AND(TrackingWorksheet!$Y972&gt;$BE$3,TrackingWorksheet!$Z972=Lists!$P$5),1, 0)*D967)</f>
        <v/>
      </c>
      <c r="AN967" s="19" t="str">
        <f>IF($B967=1,"",IF(AND(TrackingWorksheet!$AA972&gt;$BE$3,TrackingWorksheet!$AB972=Lists!$P$5),1, 0)*D967)</f>
        <v/>
      </c>
      <c r="AO967" s="19" t="str">
        <f>IF($B967=1,"",IF(AND(TrackingWorksheet!$S972&gt;$BE$3,TrackingWorksheet!$T972=Lists!$P$6),1, 0)*D967)</f>
        <v/>
      </c>
      <c r="AP967" s="19" t="str">
        <f>IF($B967=1,"",IF(AND(TrackingWorksheet!$U972&gt;$BE$3,TrackingWorksheet!$V972=Lists!$P$6),1, 0)*D967)</f>
        <v/>
      </c>
      <c r="AQ967" s="19" t="str">
        <f>IF($B967=1,"",IF(AND(TrackingWorksheet!$W972&gt;$BE$3,TrackingWorksheet!$X972=Lists!$P$6),1, 0)*D967)</f>
        <v/>
      </c>
      <c r="AR967" s="19" t="str">
        <f>IF($B967=1,"",IF(AND(TrackingWorksheet!$Y972&gt;$BE$3,TrackingWorksheet!$Z972=Lists!$P$6),1, 0)*D967)</f>
        <v/>
      </c>
      <c r="AS967" s="19" t="str">
        <f>IF($B967=1,"",IF(AND(TrackingWorksheet!$AA972&gt;$BE$3,TrackingWorksheet!$AB972=Lists!$P$6),1, 0)*D967)</f>
        <v/>
      </c>
      <c r="AT967" s="19">
        <f t="shared" si="223"/>
        <v>0</v>
      </c>
      <c r="AU967" s="19" t="str">
        <f>IF(B967=1,"",IF(AND(TrackingWorksheet!K972="",TrackingWorksheet!M972="", TrackingWorksheet!N972="", TrackingWorksheet!S972="", TrackingWorksheet!V972="", TrackingWorksheet!W972="", TrackingWorksheet!Y972="", TrackingWorksheet!AA972="", V967=1),1,0)*D967)</f>
        <v/>
      </c>
      <c r="AV967" s="19" t="str">
        <f>IF(B967=1,"",IF(D967*AND(TrackingWorksheet!U972&gt;Calculations!$BE$3,TrackingWorksheet!K972="YES"),1,0))</f>
        <v/>
      </c>
      <c r="AW967" s="19" t="str">
        <f>IF(B967=1,"",IF(D967*AND(TrackingWorksheet!W972&gt;Calculations!$BE$3,TrackingWorksheet!K972="YES"),1,0))</f>
        <v/>
      </c>
      <c r="AX967" s="19">
        <f t="shared" si="224"/>
        <v>0</v>
      </c>
      <c r="AY967" s="19">
        <f t="shared" si="220"/>
        <v>0</v>
      </c>
      <c r="AZ967" s="27" t="str">
        <f>IF(B967=1,"",IF(TrackingWorksheet!Q972="","",TrackingWorksheet!Q972))</f>
        <v/>
      </c>
      <c r="BB967" s="4"/>
      <c r="BC967" s="4"/>
      <c r="BD967" s="4"/>
      <c r="BE967" s="4"/>
      <c r="BF967" s="4"/>
      <c r="BG967" s="4" t="str">
        <f>IF(B967=1,"",IF(AND(N967=1,TrackingWorksheet!$I972+14&lt;=WeeklySummary!$C$7),1,0))</f>
        <v/>
      </c>
      <c r="BH967" s="4" t="str">
        <f>IF(B967=1,"",IF(AND(R967=1,TrackingWorksheet!$I972+14&lt;=WeeklySummary!$C$7),1,0))</f>
        <v/>
      </c>
      <c r="BI967" s="4" t="str">
        <f>IF(B967=1,"",IF(AND(J967=1,TrackingWorksheet!$G972+14&lt;=WeeklySummary!$C$7),1,0))</f>
        <v/>
      </c>
      <c r="BJ967" s="4" t="str">
        <f>IF(B967=1,"",IF(AND(T967=1,TrackingWorksheet!$I972+14&lt;=WeeklySummary!$C$7),1,0))</f>
        <v/>
      </c>
      <c r="BK967" s="4" t="str">
        <f>IF(B967=1,"",IF(AND(T967=1,TrackingWorksheet!$G972+14&lt;=WeeklySummary!$C$7),1,0))</f>
        <v/>
      </c>
      <c r="BL967" s="4">
        <f t="shared" si="233"/>
        <v>0</v>
      </c>
    </row>
    <row r="968" spans="2:64" x14ac:dyDescent="0.25">
      <c r="B968" s="27">
        <f>IF(AND(ISBLANK(TrackingWorksheet!B973),ISBLANK(TrackingWorksheet!C973),ISBLANK(TrackingWorksheet!G973),ISBLANK(TrackingWorksheet!H973),
ISBLANK(TrackingWorksheet!I973),ISBLANK(TrackingWorksheet!J973),ISBLANK(TrackingWorksheet!M973),
ISBLANK(TrackingWorksheet!N975)),1,0)</f>
        <v>1</v>
      </c>
      <c r="C968" s="12" t="str">
        <f>IF(B968=1,"",TrackingWorksheet!F973)</f>
        <v/>
      </c>
      <c r="D968" s="20" t="str">
        <f>IF(B968=1,"",IF(AND(TrackingWorksheet!B973&lt;&gt;"",TrackingWorksheet!B973&lt;=WeeklySummary!$C$7,OR(TrackingWorksheet!C973="",TrackingWorksheet!C973&gt;=WeeklySummary!$C$6)),1,0))</f>
        <v/>
      </c>
      <c r="E968" s="10" t="str">
        <f>IF(B968=1,"",IF(AND(TrackingWorksheet!G973 &lt;&gt;"",TrackingWorksheet!G973&lt;=WeeklySummary!$C$7, TrackingWorksheet!H973=Lists!$D$4), "Y", "N"))</f>
        <v/>
      </c>
      <c r="F968" s="10" t="str">
        <f>IF(B968=1,"",IF(AND(TrackingWorksheet!I973 &lt;&gt;"", TrackingWorksheet!I973&lt;=WeeklySummary!$C$7, TrackingWorksheet!J973=Lists!$D$4), "Y", "N"))</f>
        <v/>
      </c>
      <c r="G968" s="10" t="str">
        <f>IF(B968=1,"",IF(AND(TrackingWorksheet!G973 &lt;&gt;"",TrackingWorksheet!G973&lt;=WeeklySummary!$C$7, TrackingWorksheet!H973=Lists!$D$5), "Y", "N"))</f>
        <v/>
      </c>
      <c r="H968" s="10" t="str">
        <f>IF(B968=1,"",IF(AND(TrackingWorksheet!I973 &lt;&gt;"", TrackingWorksheet!I973&lt;=WeeklySummary!$C$7, TrackingWorksheet!J973=Lists!$D$5), "Y", "N"))</f>
        <v/>
      </c>
      <c r="I968" s="20" t="str">
        <f>IF(B968=1,"",IF(AND(TrackingWorksheet!G973 &lt;&gt;"", TrackingWorksheet!G973&lt;=WeeklySummary!$C$7, TrackingWorksheet!H973=Lists!$D$6), 1, 0))</f>
        <v/>
      </c>
      <c r="J968" s="20" t="str">
        <f t="shared" si="225"/>
        <v/>
      </c>
      <c r="K968" s="10" t="str">
        <f>IF(B968=1,"",IF(AND(TrackingWorksheet!I973&lt;=WeeklySummary!$C$7,TrackingWorksheet!K973="YES"),0,IF(AND(AND(OR(E968="Y",F968="Y"),E968&lt;&gt;F968),G968&lt;&gt;"Y", H968&lt;&gt;"Y"), 1, 0)))</f>
        <v/>
      </c>
      <c r="L968" s="20" t="str">
        <f t="shared" si="226"/>
        <v/>
      </c>
      <c r="M968" s="10" t="str">
        <f t="shared" si="227"/>
        <v/>
      </c>
      <c r="N968" s="20" t="str">
        <f t="shared" si="228"/>
        <v/>
      </c>
      <c r="O968" s="10" t="str">
        <f>IF(B968=1,"",IF(AND(TrackingWorksheet!I973&lt;=WeeklySummary!$C$7,TrackingWorksheet!K973="YES"),0,IF(AND(AND(OR(G968="Y",H968="Y"),G968&lt;&gt;H968),E968&lt;&gt;"Y", F968&lt;&gt;"Y"), 1, 0)))</f>
        <v/>
      </c>
      <c r="P968" s="20" t="str">
        <f t="shared" si="229"/>
        <v/>
      </c>
      <c r="Q968" s="10" t="str">
        <f t="shared" si="230"/>
        <v/>
      </c>
      <c r="R968" s="10" t="str">
        <f t="shared" si="231"/>
        <v/>
      </c>
      <c r="S968" s="10" t="str">
        <f>IF(B968=1,"",IF(AND(OR(AND(TrackingWorksheet!H973=Lists!$D$7,TrackingWorksheet!H973=TrackingWorksheet!J973),TrackingWorksheet!H973&lt;&gt;TrackingWorksheet!J973),TrackingWorksheet!K973="YES",TrackingWorksheet!H973&lt;&gt;Lists!$D$6,TrackingWorksheet!G973&lt;=WeeklySummary!$C$7,TrackingWorksheet!I973&lt;=WeeklySummary!$C$7),1,0))</f>
        <v/>
      </c>
      <c r="T968" s="10" t="str">
        <f t="shared" si="232"/>
        <v/>
      </c>
      <c r="U968" s="10" t="str">
        <f>IF($B968=1,"",IF(TrackingWorksheet!$K973="YES",1, 0)*D968)</f>
        <v/>
      </c>
      <c r="V968" s="20">
        <f t="shared" si="221"/>
        <v>0</v>
      </c>
      <c r="W968" s="20">
        <f t="shared" si="222"/>
        <v>0</v>
      </c>
      <c r="X968" s="10" t="str">
        <f>IF($B968=1,"",IF(AND(TrackingWorksheet!$L973&lt;&gt;"", TrackingWorksheet!$L973&gt;=WeeklySummary!$C$6,TrackingWorksheet!$L973&lt;=WeeklySummary!$C$7,OR(TrackingWorksheet!$H973=Lists!$D$4,TrackingWorksheet!$J973=Lists!$D$4)), 1, 0))</f>
        <v/>
      </c>
      <c r="Y968" s="10" t="str">
        <f>IF($B968=1,"",IF(AND(TrackingWorksheet!$L973&lt;&gt;"", TrackingWorksheet!$L973&gt;=WeeklySummary!$C$6,TrackingWorksheet!$L973&lt;=WeeklySummary!$C$7,OR(TrackingWorksheet!$H973=Lists!$D$5,TrackingWorksheet!$J973=Lists!$D$5)), 1, 0))</f>
        <v/>
      </c>
      <c r="Z968" s="10" t="str">
        <f>IF($B968=1,"",IF(AND(TrackingWorksheet!$L973&lt;&gt;"", TrackingWorksheet!$L973&gt;=WeeklySummary!$C$6,TrackingWorksheet!$L973&lt;=WeeklySummary!$C$7,OR(TrackingWorksheet!$H973=Lists!$D$6,TrackingWorksheet!$J973=Lists!$D$6)), 1, 0))</f>
        <v/>
      </c>
      <c r="AA968" s="19" t="str">
        <f>IF(B968=1,"",IF(AND(TrackingWorksheet!M973&lt;&gt;"",TrackingWorksheet!M973&lt;=WeeklySummary!$C$7),1,0)*D968)</f>
        <v/>
      </c>
      <c r="AB968" s="19" t="str">
        <f>IF(B968=1,"",IF(AND(TrackingWorksheet!N973&lt;&gt;"",TrackingWorksheet!N973&lt;=WeeklySummary!$C$7),1,0)*D968)</f>
        <v/>
      </c>
      <c r="AC968" s="19" t="str">
        <f>IF(B968=1,"",TrackingWorksheet!T973)</f>
        <v/>
      </c>
      <c r="AD968" s="19" t="str">
        <f>IF(B968=1,"",IF(D968*AND(TrackingWorksheet!S973&gt;=Calculations!$BD$3,TrackingWorksheet!U973="",TrackingWorksheet!K973="YES"),1,0))</f>
        <v/>
      </c>
      <c r="AE968" s="19" t="str">
        <f>IF($B968=1,"",IF(AND(TrackingWorksheet!$S973&gt;$BE$3,TrackingWorksheet!$T973=Lists!$P$4),1, 0)*D968)</f>
        <v/>
      </c>
      <c r="AF968" s="19" t="str">
        <f>IF($B968=1,"",IF(AND(TrackingWorksheet!$U973&gt;$BE$3,TrackingWorksheet!$V973=Lists!$P$4),1, 0)*D968)</f>
        <v/>
      </c>
      <c r="AG968" s="19" t="str">
        <f>IF($B968=1,"",IF(AND(TrackingWorksheet!$W973&gt;$BE$3,TrackingWorksheet!$X973=Lists!$P$4),1, 0)*D968)</f>
        <v/>
      </c>
      <c r="AH968" s="19" t="str">
        <f>IF($B968=1,"",IF(AND(TrackingWorksheet!$Y973&gt;$BE$3,TrackingWorksheet!$Z973=Lists!$P$4),1, 0)*D968)</f>
        <v/>
      </c>
      <c r="AI968" s="19" t="str">
        <f>IF($B968=1,"",IF(AND(TrackingWorksheet!$AA973&gt;$BE$3,TrackingWorksheet!$AB973=Lists!$P$4),1, 0)*D968)</f>
        <v/>
      </c>
      <c r="AJ968" s="19" t="str">
        <f>IF($B968=1,"",IF(AND(TrackingWorksheet!$S973&gt;$BE$3,TrackingWorksheet!$T973=Lists!$P$5),1, 0)*D968)</f>
        <v/>
      </c>
      <c r="AK968" s="19" t="str">
        <f>IF($B968=1,"",IF(AND(TrackingWorksheet!$U973&gt;$BE$3,TrackingWorksheet!$V973=Lists!$P$5),1, 0)*D968)</f>
        <v/>
      </c>
      <c r="AL968" s="19" t="str">
        <f>IF($B968=1,"",IF(AND(TrackingWorksheet!$W973&gt;$BE$3,TrackingWorksheet!$X973=Lists!$P$5),1, 0)*D968)</f>
        <v/>
      </c>
      <c r="AM968" s="19" t="str">
        <f>IF($B968=1,"",IF(AND(TrackingWorksheet!$Y973&gt;$BE$3,TrackingWorksheet!$Z973=Lists!$P$5),1, 0)*D968)</f>
        <v/>
      </c>
      <c r="AN968" s="19" t="str">
        <f>IF($B968=1,"",IF(AND(TrackingWorksheet!$AA973&gt;$BE$3,TrackingWorksheet!$AB973=Lists!$P$5),1, 0)*D968)</f>
        <v/>
      </c>
      <c r="AO968" s="19" t="str">
        <f>IF($B968=1,"",IF(AND(TrackingWorksheet!$S973&gt;$BE$3,TrackingWorksheet!$T973=Lists!$P$6),1, 0)*D968)</f>
        <v/>
      </c>
      <c r="AP968" s="19" t="str">
        <f>IF($B968=1,"",IF(AND(TrackingWorksheet!$U973&gt;$BE$3,TrackingWorksheet!$V973=Lists!$P$6),1, 0)*D968)</f>
        <v/>
      </c>
      <c r="AQ968" s="19" t="str">
        <f>IF($B968=1,"",IF(AND(TrackingWorksheet!$W973&gt;$BE$3,TrackingWorksheet!$X973=Lists!$P$6),1, 0)*D968)</f>
        <v/>
      </c>
      <c r="AR968" s="19" t="str">
        <f>IF($B968=1,"",IF(AND(TrackingWorksheet!$Y973&gt;$BE$3,TrackingWorksheet!$Z973=Lists!$P$6),1, 0)*D968)</f>
        <v/>
      </c>
      <c r="AS968" s="19" t="str">
        <f>IF($B968=1,"",IF(AND(TrackingWorksheet!$AA973&gt;$BE$3,TrackingWorksheet!$AB973=Lists!$P$6),1, 0)*D968)</f>
        <v/>
      </c>
      <c r="AT968" s="19">
        <f t="shared" si="223"/>
        <v>0</v>
      </c>
      <c r="AU968" s="19" t="str">
        <f>IF(B968=1,"",IF(AND(TrackingWorksheet!K973="",TrackingWorksheet!M973="", TrackingWorksheet!N973="", TrackingWorksheet!S973="", TrackingWorksheet!V973="", TrackingWorksheet!W973="", TrackingWorksheet!Y973="", TrackingWorksheet!AA973="", V968=1),1,0)*D968)</f>
        <v/>
      </c>
      <c r="AV968" s="19" t="str">
        <f>IF(B968=1,"",IF(D968*AND(TrackingWorksheet!U973&gt;Calculations!$BE$3,TrackingWorksheet!K973="YES"),1,0))</f>
        <v/>
      </c>
      <c r="AW968" s="19" t="str">
        <f>IF(B968=1,"",IF(D968*AND(TrackingWorksheet!W973&gt;Calculations!$BE$3,TrackingWorksheet!K973="YES"),1,0))</f>
        <v/>
      </c>
      <c r="AX968" s="19">
        <f t="shared" si="224"/>
        <v>0</v>
      </c>
      <c r="AY968" s="19">
        <f t="shared" si="220"/>
        <v>0</v>
      </c>
      <c r="AZ968" s="27" t="str">
        <f>IF(B968=1,"",IF(TrackingWorksheet!Q973="","",TrackingWorksheet!Q973))</f>
        <v/>
      </c>
      <c r="BB968" s="4"/>
      <c r="BC968" s="4"/>
      <c r="BD968" s="4"/>
      <c r="BE968" s="4"/>
      <c r="BF968" s="4"/>
      <c r="BG968" s="4" t="str">
        <f>IF(B968=1,"",IF(AND(N968=1,TrackingWorksheet!$I973+14&lt;=WeeklySummary!$C$7),1,0))</f>
        <v/>
      </c>
      <c r="BH968" s="4" t="str">
        <f>IF(B968=1,"",IF(AND(R968=1,TrackingWorksheet!$I973+14&lt;=WeeklySummary!$C$7),1,0))</f>
        <v/>
      </c>
      <c r="BI968" s="4" t="str">
        <f>IF(B968=1,"",IF(AND(J968=1,TrackingWorksheet!$G973+14&lt;=WeeklySummary!$C$7),1,0))</f>
        <v/>
      </c>
      <c r="BJ968" s="4" t="str">
        <f>IF(B968=1,"",IF(AND(T968=1,TrackingWorksheet!$I973+14&lt;=WeeklySummary!$C$7),1,0))</f>
        <v/>
      </c>
      <c r="BK968" s="4" t="str">
        <f>IF(B968=1,"",IF(AND(T968=1,TrackingWorksheet!$G973+14&lt;=WeeklySummary!$C$7),1,0))</f>
        <v/>
      </c>
      <c r="BL968" s="4">
        <f t="shared" si="233"/>
        <v>0</v>
      </c>
    </row>
    <row r="969" spans="2:64" x14ac:dyDescent="0.25">
      <c r="B969" s="27">
        <f>IF(AND(ISBLANK(TrackingWorksheet!B974),ISBLANK(TrackingWorksheet!C974),ISBLANK(TrackingWorksheet!G974),ISBLANK(TrackingWorksheet!H974),
ISBLANK(TrackingWorksheet!I974),ISBLANK(TrackingWorksheet!J974),ISBLANK(TrackingWorksheet!M974),
ISBLANK(TrackingWorksheet!N976)),1,0)</f>
        <v>1</v>
      </c>
      <c r="C969" s="12" t="str">
        <f>IF(B969=1,"",TrackingWorksheet!F974)</f>
        <v/>
      </c>
      <c r="D969" s="20" t="str">
        <f>IF(B969=1,"",IF(AND(TrackingWorksheet!B974&lt;&gt;"",TrackingWorksheet!B974&lt;=WeeklySummary!$C$7,OR(TrackingWorksheet!C974="",TrackingWorksheet!C974&gt;=WeeklySummary!$C$6)),1,0))</f>
        <v/>
      </c>
      <c r="E969" s="10" t="str">
        <f>IF(B969=1,"",IF(AND(TrackingWorksheet!G974 &lt;&gt;"",TrackingWorksheet!G974&lt;=WeeklySummary!$C$7, TrackingWorksheet!H974=Lists!$D$4), "Y", "N"))</f>
        <v/>
      </c>
      <c r="F969" s="10" t="str">
        <f>IF(B969=1,"",IF(AND(TrackingWorksheet!I974 &lt;&gt;"", TrackingWorksheet!I974&lt;=WeeklySummary!$C$7, TrackingWorksheet!J974=Lists!$D$4), "Y", "N"))</f>
        <v/>
      </c>
      <c r="G969" s="10" t="str">
        <f>IF(B969=1,"",IF(AND(TrackingWorksheet!G974 &lt;&gt;"",TrackingWorksheet!G974&lt;=WeeklySummary!$C$7, TrackingWorksheet!H974=Lists!$D$5), "Y", "N"))</f>
        <v/>
      </c>
      <c r="H969" s="10" t="str">
        <f>IF(B969=1,"",IF(AND(TrackingWorksheet!I974 &lt;&gt;"", TrackingWorksheet!I974&lt;=WeeklySummary!$C$7, TrackingWorksheet!J974=Lists!$D$5), "Y", "N"))</f>
        <v/>
      </c>
      <c r="I969" s="20" t="str">
        <f>IF(B969=1,"",IF(AND(TrackingWorksheet!G974 &lt;&gt;"", TrackingWorksheet!G974&lt;=WeeklySummary!$C$7, TrackingWorksheet!H974=Lists!$D$6), 1, 0))</f>
        <v/>
      </c>
      <c r="J969" s="20" t="str">
        <f t="shared" si="225"/>
        <v/>
      </c>
      <c r="K969" s="10" t="str">
        <f>IF(B969=1,"",IF(AND(TrackingWorksheet!I974&lt;=WeeklySummary!$C$7,TrackingWorksheet!K974="YES"),0,IF(AND(AND(OR(E969="Y",F969="Y"),E969&lt;&gt;F969),G969&lt;&gt;"Y", H969&lt;&gt;"Y"), 1, 0)))</f>
        <v/>
      </c>
      <c r="L969" s="20" t="str">
        <f t="shared" si="226"/>
        <v/>
      </c>
      <c r="M969" s="10" t="str">
        <f t="shared" si="227"/>
        <v/>
      </c>
      <c r="N969" s="20" t="str">
        <f t="shared" si="228"/>
        <v/>
      </c>
      <c r="O969" s="10" t="str">
        <f>IF(B969=1,"",IF(AND(TrackingWorksheet!I974&lt;=WeeklySummary!$C$7,TrackingWorksheet!K974="YES"),0,IF(AND(AND(OR(G969="Y",H969="Y"),G969&lt;&gt;H969),E969&lt;&gt;"Y", F969&lt;&gt;"Y"), 1, 0)))</f>
        <v/>
      </c>
      <c r="P969" s="20" t="str">
        <f t="shared" si="229"/>
        <v/>
      </c>
      <c r="Q969" s="10" t="str">
        <f t="shared" si="230"/>
        <v/>
      </c>
      <c r="R969" s="10" t="str">
        <f t="shared" si="231"/>
        <v/>
      </c>
      <c r="S969" s="10" t="str">
        <f>IF(B969=1,"",IF(AND(OR(AND(TrackingWorksheet!H974=Lists!$D$7,TrackingWorksheet!H974=TrackingWorksheet!J974),TrackingWorksheet!H974&lt;&gt;TrackingWorksheet!J974),TrackingWorksheet!K974="YES",TrackingWorksheet!H974&lt;&gt;Lists!$D$6,TrackingWorksheet!G974&lt;=WeeklySummary!$C$7,TrackingWorksheet!I974&lt;=WeeklySummary!$C$7),1,0))</f>
        <v/>
      </c>
      <c r="T969" s="10" t="str">
        <f t="shared" si="232"/>
        <v/>
      </c>
      <c r="U969" s="10" t="str">
        <f>IF($B969=1,"",IF(TrackingWorksheet!$K974="YES",1, 0)*D969)</f>
        <v/>
      </c>
      <c r="V969" s="20">
        <f t="shared" si="221"/>
        <v>0</v>
      </c>
      <c r="W969" s="20">
        <f t="shared" si="222"/>
        <v>0</v>
      </c>
      <c r="X969" s="10" t="str">
        <f>IF($B969=1,"",IF(AND(TrackingWorksheet!$L974&lt;&gt;"", TrackingWorksheet!$L974&gt;=WeeklySummary!$C$6,TrackingWorksheet!$L974&lt;=WeeklySummary!$C$7,OR(TrackingWorksheet!$H974=Lists!$D$4,TrackingWorksheet!$J974=Lists!$D$4)), 1, 0))</f>
        <v/>
      </c>
      <c r="Y969" s="10" t="str">
        <f>IF($B969=1,"",IF(AND(TrackingWorksheet!$L974&lt;&gt;"", TrackingWorksheet!$L974&gt;=WeeklySummary!$C$6,TrackingWorksheet!$L974&lt;=WeeklySummary!$C$7,OR(TrackingWorksheet!$H974=Lists!$D$5,TrackingWorksheet!$J974=Lists!$D$5)), 1, 0))</f>
        <v/>
      </c>
      <c r="Z969" s="10" t="str">
        <f>IF($B969=1,"",IF(AND(TrackingWorksheet!$L974&lt;&gt;"", TrackingWorksheet!$L974&gt;=WeeklySummary!$C$6,TrackingWorksheet!$L974&lt;=WeeklySummary!$C$7,OR(TrackingWorksheet!$H974=Lists!$D$6,TrackingWorksheet!$J974=Lists!$D$6)), 1, 0))</f>
        <v/>
      </c>
      <c r="AA969" s="19" t="str">
        <f>IF(B969=1,"",IF(AND(TrackingWorksheet!M974&lt;&gt;"",TrackingWorksheet!M974&lt;=WeeklySummary!$C$7),1,0)*D969)</f>
        <v/>
      </c>
      <c r="AB969" s="19" t="str">
        <f>IF(B969=1,"",IF(AND(TrackingWorksheet!N974&lt;&gt;"",TrackingWorksheet!N974&lt;=WeeklySummary!$C$7),1,0)*D969)</f>
        <v/>
      </c>
      <c r="AC969" s="19" t="str">
        <f>IF(B969=1,"",TrackingWorksheet!T974)</f>
        <v/>
      </c>
      <c r="AD969" s="19" t="str">
        <f>IF(B969=1,"",IF(D969*AND(TrackingWorksheet!S974&gt;=Calculations!$BD$3,TrackingWorksheet!U974="",TrackingWorksheet!K974="YES"),1,0))</f>
        <v/>
      </c>
      <c r="AE969" s="19" t="str">
        <f>IF($B969=1,"",IF(AND(TrackingWorksheet!$S974&gt;$BE$3,TrackingWorksheet!$T974=Lists!$P$4),1, 0)*D969)</f>
        <v/>
      </c>
      <c r="AF969" s="19" t="str">
        <f>IF($B969=1,"",IF(AND(TrackingWorksheet!$U974&gt;$BE$3,TrackingWorksheet!$V974=Lists!$P$4),1, 0)*D969)</f>
        <v/>
      </c>
      <c r="AG969" s="19" t="str">
        <f>IF($B969=1,"",IF(AND(TrackingWorksheet!$W974&gt;$BE$3,TrackingWorksheet!$X974=Lists!$P$4),1, 0)*D969)</f>
        <v/>
      </c>
      <c r="AH969" s="19" t="str">
        <f>IF($B969=1,"",IF(AND(TrackingWorksheet!$Y974&gt;$BE$3,TrackingWorksheet!$Z974=Lists!$P$4),1, 0)*D969)</f>
        <v/>
      </c>
      <c r="AI969" s="19" t="str">
        <f>IF($B969=1,"",IF(AND(TrackingWorksheet!$AA974&gt;$BE$3,TrackingWorksheet!$AB974=Lists!$P$4),1, 0)*D969)</f>
        <v/>
      </c>
      <c r="AJ969" s="19" t="str">
        <f>IF($B969=1,"",IF(AND(TrackingWorksheet!$S974&gt;$BE$3,TrackingWorksheet!$T974=Lists!$P$5),1, 0)*D969)</f>
        <v/>
      </c>
      <c r="AK969" s="19" t="str">
        <f>IF($B969=1,"",IF(AND(TrackingWorksheet!$U974&gt;$BE$3,TrackingWorksheet!$V974=Lists!$P$5),1, 0)*D969)</f>
        <v/>
      </c>
      <c r="AL969" s="19" t="str">
        <f>IF($B969=1,"",IF(AND(TrackingWorksheet!$W974&gt;$BE$3,TrackingWorksheet!$X974=Lists!$P$5),1, 0)*D969)</f>
        <v/>
      </c>
      <c r="AM969" s="19" t="str">
        <f>IF($B969=1,"",IF(AND(TrackingWorksheet!$Y974&gt;$BE$3,TrackingWorksheet!$Z974=Lists!$P$5),1, 0)*D969)</f>
        <v/>
      </c>
      <c r="AN969" s="19" t="str">
        <f>IF($B969=1,"",IF(AND(TrackingWorksheet!$AA974&gt;$BE$3,TrackingWorksheet!$AB974=Lists!$P$5),1, 0)*D969)</f>
        <v/>
      </c>
      <c r="AO969" s="19" t="str">
        <f>IF($B969=1,"",IF(AND(TrackingWorksheet!$S974&gt;$BE$3,TrackingWorksheet!$T974=Lists!$P$6),1, 0)*D969)</f>
        <v/>
      </c>
      <c r="AP969" s="19" t="str">
        <f>IF($B969=1,"",IF(AND(TrackingWorksheet!$U974&gt;$BE$3,TrackingWorksheet!$V974=Lists!$P$6),1, 0)*D969)</f>
        <v/>
      </c>
      <c r="AQ969" s="19" t="str">
        <f>IF($B969=1,"",IF(AND(TrackingWorksheet!$W974&gt;$BE$3,TrackingWorksheet!$X974=Lists!$P$6),1, 0)*D969)</f>
        <v/>
      </c>
      <c r="AR969" s="19" t="str">
        <f>IF($B969=1,"",IF(AND(TrackingWorksheet!$Y974&gt;$BE$3,TrackingWorksheet!$Z974=Lists!$P$6),1, 0)*D969)</f>
        <v/>
      </c>
      <c r="AS969" s="19" t="str">
        <f>IF($B969=1,"",IF(AND(TrackingWorksheet!$AA974&gt;$BE$3,TrackingWorksheet!$AB974=Lists!$P$6),1, 0)*D969)</f>
        <v/>
      </c>
      <c r="AT969" s="19">
        <f t="shared" si="223"/>
        <v>0</v>
      </c>
      <c r="AU969" s="19" t="str">
        <f>IF(B969=1,"",IF(AND(TrackingWorksheet!K974="",TrackingWorksheet!M974="", TrackingWorksheet!N974="", TrackingWorksheet!S974="", TrackingWorksheet!V974="", TrackingWorksheet!W974="", TrackingWorksheet!Y974="", TrackingWorksheet!AA974="", V969=1),1,0)*D969)</f>
        <v/>
      </c>
      <c r="AV969" s="19" t="str">
        <f>IF(B969=1,"",IF(D969*AND(TrackingWorksheet!U974&gt;Calculations!$BE$3,TrackingWorksheet!K974="YES"),1,0))</f>
        <v/>
      </c>
      <c r="AW969" s="19" t="str">
        <f>IF(B969=1,"",IF(D969*AND(TrackingWorksheet!W974&gt;Calculations!$BE$3,TrackingWorksheet!K974="YES"),1,0))</f>
        <v/>
      </c>
      <c r="AX969" s="19">
        <f t="shared" si="224"/>
        <v>0</v>
      </c>
      <c r="AY969" s="19">
        <f t="shared" si="220"/>
        <v>0</v>
      </c>
      <c r="AZ969" s="27" t="str">
        <f>IF(B969=1,"",IF(TrackingWorksheet!Q974="","",TrackingWorksheet!Q974))</f>
        <v/>
      </c>
      <c r="BB969" s="4"/>
      <c r="BC969" s="4"/>
      <c r="BD969" s="4"/>
      <c r="BE969" s="4"/>
      <c r="BF969" s="4"/>
      <c r="BG969" s="4" t="str">
        <f>IF(B969=1,"",IF(AND(N969=1,TrackingWorksheet!$I974+14&lt;=WeeklySummary!$C$7),1,0))</f>
        <v/>
      </c>
      <c r="BH969" s="4" t="str">
        <f>IF(B969=1,"",IF(AND(R969=1,TrackingWorksheet!$I974+14&lt;=WeeklySummary!$C$7),1,0))</f>
        <v/>
      </c>
      <c r="BI969" s="4" t="str">
        <f>IF(B969=1,"",IF(AND(J969=1,TrackingWorksheet!$G974+14&lt;=WeeklySummary!$C$7),1,0))</f>
        <v/>
      </c>
      <c r="BJ969" s="4" t="str">
        <f>IF(B969=1,"",IF(AND(T969=1,TrackingWorksheet!$I974+14&lt;=WeeklySummary!$C$7),1,0))</f>
        <v/>
      </c>
      <c r="BK969" s="4" t="str">
        <f>IF(B969=1,"",IF(AND(T969=1,TrackingWorksheet!$G974+14&lt;=WeeklySummary!$C$7),1,0))</f>
        <v/>
      </c>
      <c r="BL969" s="4">
        <f t="shared" si="233"/>
        <v>0</v>
      </c>
    </row>
    <row r="970" spans="2:64" x14ac:dyDescent="0.25">
      <c r="B970" s="27">
        <f>IF(AND(ISBLANK(TrackingWorksheet!B975),ISBLANK(TrackingWorksheet!C975),ISBLANK(TrackingWorksheet!G975),ISBLANK(TrackingWorksheet!H975),
ISBLANK(TrackingWorksheet!I975),ISBLANK(TrackingWorksheet!J975),ISBLANK(TrackingWorksheet!M975),
ISBLANK(TrackingWorksheet!N977)),1,0)</f>
        <v>1</v>
      </c>
      <c r="C970" s="12" t="str">
        <f>IF(B970=1,"",TrackingWorksheet!F975)</f>
        <v/>
      </c>
      <c r="D970" s="20" t="str">
        <f>IF(B970=1,"",IF(AND(TrackingWorksheet!B975&lt;&gt;"",TrackingWorksheet!B975&lt;=WeeklySummary!$C$7,OR(TrackingWorksheet!C975="",TrackingWorksheet!C975&gt;=WeeklySummary!$C$6)),1,0))</f>
        <v/>
      </c>
      <c r="E970" s="10" t="str">
        <f>IF(B970=1,"",IF(AND(TrackingWorksheet!G975 &lt;&gt;"",TrackingWorksheet!G975&lt;=WeeklySummary!$C$7, TrackingWorksheet!H975=Lists!$D$4), "Y", "N"))</f>
        <v/>
      </c>
      <c r="F970" s="10" t="str">
        <f>IF(B970=1,"",IF(AND(TrackingWorksheet!I975 &lt;&gt;"", TrackingWorksheet!I975&lt;=WeeklySummary!$C$7, TrackingWorksheet!J975=Lists!$D$4), "Y", "N"))</f>
        <v/>
      </c>
      <c r="G970" s="10" t="str">
        <f>IF(B970=1,"",IF(AND(TrackingWorksheet!G975 &lt;&gt;"",TrackingWorksheet!G975&lt;=WeeklySummary!$C$7, TrackingWorksheet!H975=Lists!$D$5), "Y", "N"))</f>
        <v/>
      </c>
      <c r="H970" s="10" t="str">
        <f>IF(B970=1,"",IF(AND(TrackingWorksheet!I975 &lt;&gt;"", TrackingWorksheet!I975&lt;=WeeklySummary!$C$7, TrackingWorksheet!J975=Lists!$D$5), "Y", "N"))</f>
        <v/>
      </c>
      <c r="I970" s="20" t="str">
        <f>IF(B970=1,"",IF(AND(TrackingWorksheet!G975 &lt;&gt;"", TrackingWorksheet!G975&lt;=WeeklySummary!$C$7, TrackingWorksheet!H975=Lists!$D$6), 1, 0))</f>
        <v/>
      </c>
      <c r="J970" s="20" t="str">
        <f t="shared" si="225"/>
        <v/>
      </c>
      <c r="K970" s="10" t="str">
        <f>IF(B970=1,"",IF(AND(TrackingWorksheet!I975&lt;=WeeklySummary!$C$7,TrackingWorksheet!K975="YES"),0,IF(AND(AND(OR(E970="Y",F970="Y"),E970&lt;&gt;F970),G970&lt;&gt;"Y", H970&lt;&gt;"Y"), 1, 0)))</f>
        <v/>
      </c>
      <c r="L970" s="20" t="str">
        <f t="shared" si="226"/>
        <v/>
      </c>
      <c r="M970" s="10" t="str">
        <f t="shared" si="227"/>
        <v/>
      </c>
      <c r="N970" s="20" t="str">
        <f t="shared" si="228"/>
        <v/>
      </c>
      <c r="O970" s="10" t="str">
        <f>IF(B970=1,"",IF(AND(TrackingWorksheet!I975&lt;=WeeklySummary!$C$7,TrackingWorksheet!K975="YES"),0,IF(AND(AND(OR(G970="Y",H970="Y"),G970&lt;&gt;H970),E970&lt;&gt;"Y", F970&lt;&gt;"Y"), 1, 0)))</f>
        <v/>
      </c>
      <c r="P970" s="20" t="str">
        <f t="shared" si="229"/>
        <v/>
      </c>
      <c r="Q970" s="10" t="str">
        <f t="shared" si="230"/>
        <v/>
      </c>
      <c r="R970" s="10" t="str">
        <f t="shared" si="231"/>
        <v/>
      </c>
      <c r="S970" s="10" t="str">
        <f>IF(B970=1,"",IF(AND(OR(AND(TrackingWorksheet!H975=Lists!$D$7,TrackingWorksheet!H975=TrackingWorksheet!J975),TrackingWorksheet!H975&lt;&gt;TrackingWorksheet!J975),TrackingWorksheet!K975="YES",TrackingWorksheet!H975&lt;&gt;Lists!$D$6,TrackingWorksheet!G975&lt;=WeeklySummary!$C$7,TrackingWorksheet!I975&lt;=WeeklySummary!$C$7),1,0))</f>
        <v/>
      </c>
      <c r="T970" s="10" t="str">
        <f t="shared" si="232"/>
        <v/>
      </c>
      <c r="U970" s="10" t="str">
        <f>IF($B970=1,"",IF(TrackingWorksheet!$K975="YES",1, 0)*D970)</f>
        <v/>
      </c>
      <c r="V970" s="20">
        <f t="shared" si="221"/>
        <v>0</v>
      </c>
      <c r="W970" s="20">
        <f t="shared" si="222"/>
        <v>0</v>
      </c>
      <c r="X970" s="10" t="str">
        <f>IF($B970=1,"",IF(AND(TrackingWorksheet!$L975&lt;&gt;"", TrackingWorksheet!$L975&gt;=WeeklySummary!$C$6,TrackingWorksheet!$L975&lt;=WeeklySummary!$C$7,OR(TrackingWorksheet!$H975=Lists!$D$4,TrackingWorksheet!$J975=Lists!$D$4)), 1, 0))</f>
        <v/>
      </c>
      <c r="Y970" s="10" t="str">
        <f>IF($B970=1,"",IF(AND(TrackingWorksheet!$L975&lt;&gt;"", TrackingWorksheet!$L975&gt;=WeeklySummary!$C$6,TrackingWorksheet!$L975&lt;=WeeklySummary!$C$7,OR(TrackingWorksheet!$H975=Lists!$D$5,TrackingWorksheet!$J975=Lists!$D$5)), 1, 0))</f>
        <v/>
      </c>
      <c r="Z970" s="10" t="str">
        <f>IF($B970=1,"",IF(AND(TrackingWorksheet!$L975&lt;&gt;"", TrackingWorksheet!$L975&gt;=WeeklySummary!$C$6,TrackingWorksheet!$L975&lt;=WeeklySummary!$C$7,OR(TrackingWorksheet!$H975=Lists!$D$6,TrackingWorksheet!$J975=Lists!$D$6)), 1, 0))</f>
        <v/>
      </c>
      <c r="AA970" s="19" t="str">
        <f>IF(B970=1,"",IF(AND(TrackingWorksheet!M975&lt;&gt;"",TrackingWorksheet!M975&lt;=WeeklySummary!$C$7),1,0)*D970)</f>
        <v/>
      </c>
      <c r="AB970" s="19" t="str">
        <f>IF(B970=1,"",IF(AND(TrackingWorksheet!N975&lt;&gt;"",TrackingWorksheet!N975&lt;=WeeklySummary!$C$7),1,0)*D970)</f>
        <v/>
      </c>
      <c r="AC970" s="19" t="str">
        <f>IF(B970=1,"",TrackingWorksheet!T975)</f>
        <v/>
      </c>
      <c r="AD970" s="19" t="str">
        <f>IF(B970=1,"",IF(D970*AND(TrackingWorksheet!S975&gt;=Calculations!$BD$3,TrackingWorksheet!U975="",TrackingWorksheet!K975="YES"),1,0))</f>
        <v/>
      </c>
      <c r="AE970" s="19" t="str">
        <f>IF($B970=1,"",IF(AND(TrackingWorksheet!$S975&gt;$BE$3,TrackingWorksheet!$T975=Lists!$P$4),1, 0)*D970)</f>
        <v/>
      </c>
      <c r="AF970" s="19" t="str">
        <f>IF($B970=1,"",IF(AND(TrackingWorksheet!$U975&gt;$BE$3,TrackingWorksheet!$V975=Lists!$P$4),1, 0)*D970)</f>
        <v/>
      </c>
      <c r="AG970" s="19" t="str">
        <f>IF($B970=1,"",IF(AND(TrackingWorksheet!$W975&gt;$BE$3,TrackingWorksheet!$X975=Lists!$P$4),1, 0)*D970)</f>
        <v/>
      </c>
      <c r="AH970" s="19" t="str">
        <f>IF($B970=1,"",IF(AND(TrackingWorksheet!$Y975&gt;$BE$3,TrackingWorksheet!$Z975=Lists!$P$4),1, 0)*D970)</f>
        <v/>
      </c>
      <c r="AI970" s="19" t="str">
        <f>IF($B970=1,"",IF(AND(TrackingWorksheet!$AA975&gt;$BE$3,TrackingWorksheet!$AB975=Lists!$P$4),1, 0)*D970)</f>
        <v/>
      </c>
      <c r="AJ970" s="19" t="str">
        <f>IF($B970=1,"",IF(AND(TrackingWorksheet!$S975&gt;$BE$3,TrackingWorksheet!$T975=Lists!$P$5),1, 0)*D970)</f>
        <v/>
      </c>
      <c r="AK970" s="19" t="str">
        <f>IF($B970=1,"",IF(AND(TrackingWorksheet!$U975&gt;$BE$3,TrackingWorksheet!$V975=Lists!$P$5),1, 0)*D970)</f>
        <v/>
      </c>
      <c r="AL970" s="19" t="str">
        <f>IF($B970=1,"",IF(AND(TrackingWorksheet!$W975&gt;$BE$3,TrackingWorksheet!$X975=Lists!$P$5),1, 0)*D970)</f>
        <v/>
      </c>
      <c r="AM970" s="19" t="str">
        <f>IF($B970=1,"",IF(AND(TrackingWorksheet!$Y975&gt;$BE$3,TrackingWorksheet!$Z975=Lists!$P$5),1, 0)*D970)</f>
        <v/>
      </c>
      <c r="AN970" s="19" t="str">
        <f>IF($B970=1,"",IF(AND(TrackingWorksheet!$AA975&gt;$BE$3,TrackingWorksheet!$AB975=Lists!$P$5),1, 0)*D970)</f>
        <v/>
      </c>
      <c r="AO970" s="19" t="str">
        <f>IF($B970=1,"",IF(AND(TrackingWorksheet!$S975&gt;$BE$3,TrackingWorksheet!$T975=Lists!$P$6),1, 0)*D970)</f>
        <v/>
      </c>
      <c r="AP970" s="19" t="str">
        <f>IF($B970=1,"",IF(AND(TrackingWorksheet!$U975&gt;$BE$3,TrackingWorksheet!$V975=Lists!$P$6),1, 0)*D970)</f>
        <v/>
      </c>
      <c r="AQ970" s="19" t="str">
        <f>IF($B970=1,"",IF(AND(TrackingWorksheet!$W975&gt;$BE$3,TrackingWorksheet!$X975=Lists!$P$6),1, 0)*D970)</f>
        <v/>
      </c>
      <c r="AR970" s="19" t="str">
        <f>IF($B970=1,"",IF(AND(TrackingWorksheet!$Y975&gt;$BE$3,TrackingWorksheet!$Z975=Lists!$P$6),1, 0)*D970)</f>
        <v/>
      </c>
      <c r="AS970" s="19" t="str">
        <f>IF($B970=1,"",IF(AND(TrackingWorksheet!$AA975&gt;$BE$3,TrackingWorksheet!$AB975=Lists!$P$6),1, 0)*D970)</f>
        <v/>
      </c>
      <c r="AT970" s="19">
        <f t="shared" si="223"/>
        <v>0</v>
      </c>
      <c r="AU970" s="19" t="str">
        <f>IF(B970=1,"",IF(AND(TrackingWorksheet!K975="",TrackingWorksheet!M975="", TrackingWorksheet!N975="", TrackingWorksheet!S975="", TrackingWorksheet!V975="", TrackingWorksheet!W975="", TrackingWorksheet!Y975="", TrackingWorksheet!AA975="", V970=1),1,0)*D970)</f>
        <v/>
      </c>
      <c r="AV970" s="19" t="str">
        <f>IF(B970=1,"",IF(D970*AND(TrackingWorksheet!U975&gt;Calculations!$BE$3,TrackingWorksheet!K975="YES"),1,0))</f>
        <v/>
      </c>
      <c r="AW970" s="19" t="str">
        <f>IF(B970=1,"",IF(D970*AND(TrackingWorksheet!W975&gt;Calculations!$BE$3,TrackingWorksheet!K975="YES"),1,0))</f>
        <v/>
      </c>
      <c r="AX970" s="19">
        <f t="shared" si="224"/>
        <v>0</v>
      </c>
      <c r="AY970" s="19">
        <f t="shared" si="220"/>
        <v>0</v>
      </c>
      <c r="AZ970" s="27" t="str">
        <f>IF(B970=1,"",IF(TrackingWorksheet!Q975="","",TrackingWorksheet!Q975))</f>
        <v/>
      </c>
      <c r="BB970" s="4"/>
      <c r="BC970" s="4"/>
      <c r="BD970" s="4"/>
      <c r="BE970" s="4"/>
      <c r="BF970" s="4"/>
      <c r="BG970" s="4" t="str">
        <f>IF(B970=1,"",IF(AND(N970=1,TrackingWorksheet!$I975+14&lt;=WeeklySummary!$C$7),1,0))</f>
        <v/>
      </c>
      <c r="BH970" s="4" t="str">
        <f>IF(B970=1,"",IF(AND(R970=1,TrackingWorksheet!$I975+14&lt;=WeeklySummary!$C$7),1,0))</f>
        <v/>
      </c>
      <c r="BI970" s="4" t="str">
        <f>IF(B970=1,"",IF(AND(J970=1,TrackingWorksheet!$G975+14&lt;=WeeklySummary!$C$7),1,0))</f>
        <v/>
      </c>
      <c r="BJ970" s="4" t="str">
        <f>IF(B970=1,"",IF(AND(T970=1,TrackingWorksheet!$I975+14&lt;=WeeklySummary!$C$7),1,0))</f>
        <v/>
      </c>
      <c r="BK970" s="4" t="str">
        <f>IF(B970=1,"",IF(AND(T970=1,TrackingWorksheet!$G975+14&lt;=WeeklySummary!$C$7),1,0))</f>
        <v/>
      </c>
      <c r="BL970" s="4">
        <f t="shared" si="233"/>
        <v>0</v>
      </c>
    </row>
    <row r="971" spans="2:64" x14ac:dyDescent="0.25">
      <c r="B971" s="27">
        <f>IF(AND(ISBLANK(TrackingWorksheet!B976),ISBLANK(TrackingWorksheet!C976),ISBLANK(TrackingWorksheet!G976),ISBLANK(TrackingWorksheet!H976),
ISBLANK(TrackingWorksheet!I976),ISBLANK(TrackingWorksheet!J976),ISBLANK(TrackingWorksheet!M976),
ISBLANK(TrackingWorksheet!N978)),1,0)</f>
        <v>1</v>
      </c>
      <c r="C971" s="12" t="str">
        <f>IF(B971=1,"",TrackingWorksheet!F976)</f>
        <v/>
      </c>
      <c r="D971" s="20" t="str">
        <f>IF(B971=1,"",IF(AND(TrackingWorksheet!B976&lt;&gt;"",TrackingWorksheet!B976&lt;=WeeklySummary!$C$7,OR(TrackingWorksheet!C976="",TrackingWorksheet!C976&gt;=WeeklySummary!$C$6)),1,0))</f>
        <v/>
      </c>
      <c r="E971" s="10" t="str">
        <f>IF(B971=1,"",IF(AND(TrackingWorksheet!G976 &lt;&gt;"",TrackingWorksheet!G976&lt;=WeeklySummary!$C$7, TrackingWorksheet!H976=Lists!$D$4), "Y", "N"))</f>
        <v/>
      </c>
      <c r="F971" s="10" t="str">
        <f>IF(B971=1,"",IF(AND(TrackingWorksheet!I976 &lt;&gt;"", TrackingWorksheet!I976&lt;=WeeklySummary!$C$7, TrackingWorksheet!J976=Lists!$D$4), "Y", "N"))</f>
        <v/>
      </c>
      <c r="G971" s="10" t="str">
        <f>IF(B971=1,"",IF(AND(TrackingWorksheet!G976 &lt;&gt;"",TrackingWorksheet!G976&lt;=WeeklySummary!$C$7, TrackingWorksheet!H976=Lists!$D$5), "Y", "N"))</f>
        <v/>
      </c>
      <c r="H971" s="10" t="str">
        <f>IF(B971=1,"",IF(AND(TrackingWorksheet!I976 &lt;&gt;"", TrackingWorksheet!I976&lt;=WeeklySummary!$C$7, TrackingWorksheet!J976=Lists!$D$5), "Y", "N"))</f>
        <v/>
      </c>
      <c r="I971" s="20" t="str">
        <f>IF(B971=1,"",IF(AND(TrackingWorksheet!G976 &lt;&gt;"", TrackingWorksheet!G976&lt;=WeeklySummary!$C$7, TrackingWorksheet!H976=Lists!$D$6), 1, 0))</f>
        <v/>
      </c>
      <c r="J971" s="20" t="str">
        <f t="shared" si="225"/>
        <v/>
      </c>
      <c r="K971" s="10" t="str">
        <f>IF(B971=1,"",IF(AND(TrackingWorksheet!I976&lt;=WeeklySummary!$C$7,TrackingWorksheet!K976="YES"),0,IF(AND(AND(OR(E971="Y",F971="Y"),E971&lt;&gt;F971),G971&lt;&gt;"Y", H971&lt;&gt;"Y"), 1, 0)))</f>
        <v/>
      </c>
      <c r="L971" s="20" t="str">
        <f t="shared" si="226"/>
        <v/>
      </c>
      <c r="M971" s="10" t="str">
        <f t="shared" si="227"/>
        <v/>
      </c>
      <c r="N971" s="20" t="str">
        <f t="shared" si="228"/>
        <v/>
      </c>
      <c r="O971" s="10" t="str">
        <f>IF(B971=1,"",IF(AND(TrackingWorksheet!I976&lt;=WeeklySummary!$C$7,TrackingWorksheet!K976="YES"),0,IF(AND(AND(OR(G971="Y",H971="Y"),G971&lt;&gt;H971),E971&lt;&gt;"Y", F971&lt;&gt;"Y"), 1, 0)))</f>
        <v/>
      </c>
      <c r="P971" s="20" t="str">
        <f t="shared" si="229"/>
        <v/>
      </c>
      <c r="Q971" s="10" t="str">
        <f t="shared" si="230"/>
        <v/>
      </c>
      <c r="R971" s="10" t="str">
        <f t="shared" si="231"/>
        <v/>
      </c>
      <c r="S971" s="10" t="str">
        <f>IF(B971=1,"",IF(AND(OR(AND(TrackingWorksheet!H976=Lists!$D$7,TrackingWorksheet!H976=TrackingWorksheet!J976),TrackingWorksheet!H976&lt;&gt;TrackingWorksheet!J976),TrackingWorksheet!K976="YES",TrackingWorksheet!H976&lt;&gt;Lists!$D$6,TrackingWorksheet!G976&lt;=WeeklySummary!$C$7,TrackingWorksheet!I976&lt;=WeeklySummary!$C$7),1,0))</f>
        <v/>
      </c>
      <c r="T971" s="10" t="str">
        <f t="shared" si="232"/>
        <v/>
      </c>
      <c r="U971" s="10" t="str">
        <f>IF($B971=1,"",IF(TrackingWorksheet!$K976="YES",1, 0)*D971)</f>
        <v/>
      </c>
      <c r="V971" s="20">
        <f t="shared" si="221"/>
        <v>0</v>
      </c>
      <c r="W971" s="20">
        <f t="shared" si="222"/>
        <v>0</v>
      </c>
      <c r="X971" s="10" t="str">
        <f>IF($B971=1,"",IF(AND(TrackingWorksheet!$L976&lt;&gt;"", TrackingWorksheet!$L976&gt;=WeeklySummary!$C$6,TrackingWorksheet!$L976&lt;=WeeklySummary!$C$7,OR(TrackingWorksheet!$H976=Lists!$D$4,TrackingWorksheet!$J976=Lists!$D$4)), 1, 0))</f>
        <v/>
      </c>
      <c r="Y971" s="10" t="str">
        <f>IF($B971=1,"",IF(AND(TrackingWorksheet!$L976&lt;&gt;"", TrackingWorksheet!$L976&gt;=WeeklySummary!$C$6,TrackingWorksheet!$L976&lt;=WeeklySummary!$C$7,OR(TrackingWorksheet!$H976=Lists!$D$5,TrackingWorksheet!$J976=Lists!$D$5)), 1, 0))</f>
        <v/>
      </c>
      <c r="Z971" s="10" t="str">
        <f>IF($B971=1,"",IF(AND(TrackingWorksheet!$L976&lt;&gt;"", TrackingWorksheet!$L976&gt;=WeeklySummary!$C$6,TrackingWorksheet!$L976&lt;=WeeklySummary!$C$7,OR(TrackingWorksheet!$H976=Lists!$D$6,TrackingWorksheet!$J976=Lists!$D$6)), 1, 0))</f>
        <v/>
      </c>
      <c r="AA971" s="19" t="str">
        <f>IF(B971=1,"",IF(AND(TrackingWorksheet!M976&lt;&gt;"",TrackingWorksheet!M976&lt;=WeeklySummary!$C$7),1,0)*D971)</f>
        <v/>
      </c>
      <c r="AB971" s="19" t="str">
        <f>IF(B971=1,"",IF(AND(TrackingWorksheet!N976&lt;&gt;"",TrackingWorksheet!N976&lt;=WeeklySummary!$C$7),1,0)*D971)</f>
        <v/>
      </c>
      <c r="AC971" s="19" t="str">
        <f>IF(B971=1,"",TrackingWorksheet!T976)</f>
        <v/>
      </c>
      <c r="AD971" s="19" t="str">
        <f>IF(B971=1,"",IF(D971*AND(TrackingWorksheet!S976&gt;=Calculations!$BD$3,TrackingWorksheet!U976="",TrackingWorksheet!K976="YES"),1,0))</f>
        <v/>
      </c>
      <c r="AE971" s="19" t="str">
        <f>IF($B971=1,"",IF(AND(TrackingWorksheet!$S976&gt;$BE$3,TrackingWorksheet!$T976=Lists!$P$4),1, 0)*D971)</f>
        <v/>
      </c>
      <c r="AF971" s="19" t="str">
        <f>IF($B971=1,"",IF(AND(TrackingWorksheet!$U976&gt;$BE$3,TrackingWorksheet!$V976=Lists!$P$4),1, 0)*D971)</f>
        <v/>
      </c>
      <c r="AG971" s="19" t="str">
        <f>IF($B971=1,"",IF(AND(TrackingWorksheet!$W976&gt;$BE$3,TrackingWorksheet!$X976=Lists!$P$4),1, 0)*D971)</f>
        <v/>
      </c>
      <c r="AH971" s="19" t="str">
        <f>IF($B971=1,"",IF(AND(TrackingWorksheet!$Y976&gt;$BE$3,TrackingWorksheet!$Z976=Lists!$P$4),1, 0)*D971)</f>
        <v/>
      </c>
      <c r="AI971" s="19" t="str">
        <f>IF($B971=1,"",IF(AND(TrackingWorksheet!$AA976&gt;$BE$3,TrackingWorksheet!$AB976=Lists!$P$4),1, 0)*D971)</f>
        <v/>
      </c>
      <c r="AJ971" s="19" t="str">
        <f>IF($B971=1,"",IF(AND(TrackingWorksheet!$S976&gt;$BE$3,TrackingWorksheet!$T976=Lists!$P$5),1, 0)*D971)</f>
        <v/>
      </c>
      <c r="AK971" s="19" t="str">
        <f>IF($B971=1,"",IF(AND(TrackingWorksheet!$U976&gt;$BE$3,TrackingWorksheet!$V976=Lists!$P$5),1, 0)*D971)</f>
        <v/>
      </c>
      <c r="AL971" s="19" t="str">
        <f>IF($B971=1,"",IF(AND(TrackingWorksheet!$W976&gt;$BE$3,TrackingWorksheet!$X976=Lists!$P$5),1, 0)*D971)</f>
        <v/>
      </c>
      <c r="AM971" s="19" t="str">
        <f>IF($B971=1,"",IF(AND(TrackingWorksheet!$Y976&gt;$BE$3,TrackingWorksheet!$Z976=Lists!$P$5),1, 0)*D971)</f>
        <v/>
      </c>
      <c r="AN971" s="19" t="str">
        <f>IF($B971=1,"",IF(AND(TrackingWorksheet!$AA976&gt;$BE$3,TrackingWorksheet!$AB976=Lists!$P$5),1, 0)*D971)</f>
        <v/>
      </c>
      <c r="AO971" s="19" t="str">
        <f>IF($B971=1,"",IF(AND(TrackingWorksheet!$S976&gt;$BE$3,TrackingWorksheet!$T976=Lists!$P$6),1, 0)*D971)</f>
        <v/>
      </c>
      <c r="AP971" s="19" t="str">
        <f>IF($B971=1,"",IF(AND(TrackingWorksheet!$U976&gt;$BE$3,TrackingWorksheet!$V976=Lists!$P$6),1, 0)*D971)</f>
        <v/>
      </c>
      <c r="AQ971" s="19" t="str">
        <f>IF($B971=1,"",IF(AND(TrackingWorksheet!$W976&gt;$BE$3,TrackingWorksheet!$X976=Lists!$P$6),1, 0)*D971)</f>
        <v/>
      </c>
      <c r="AR971" s="19" t="str">
        <f>IF($B971=1,"",IF(AND(TrackingWorksheet!$Y976&gt;$BE$3,TrackingWorksheet!$Z976=Lists!$P$6),1, 0)*D971)</f>
        <v/>
      </c>
      <c r="AS971" s="19" t="str">
        <f>IF($B971=1,"",IF(AND(TrackingWorksheet!$AA976&gt;$BE$3,TrackingWorksheet!$AB976=Lists!$P$6),1, 0)*D971)</f>
        <v/>
      </c>
      <c r="AT971" s="19">
        <f t="shared" si="223"/>
        <v>0</v>
      </c>
      <c r="AU971" s="19" t="str">
        <f>IF(B971=1,"",IF(AND(TrackingWorksheet!K976="",TrackingWorksheet!M976="", TrackingWorksheet!N976="", TrackingWorksheet!S976="", TrackingWorksheet!V976="", TrackingWorksheet!W976="", TrackingWorksheet!Y976="", TrackingWorksheet!AA976="", V971=1),1,0)*D971)</f>
        <v/>
      </c>
      <c r="AV971" s="19" t="str">
        <f>IF(B971=1,"",IF(D971*AND(TrackingWorksheet!U976&gt;Calculations!$BE$3,TrackingWorksheet!K976="YES"),1,0))</f>
        <v/>
      </c>
      <c r="AW971" s="19" t="str">
        <f>IF(B971=1,"",IF(D971*AND(TrackingWorksheet!W976&gt;Calculations!$BE$3,TrackingWorksheet!K976="YES"),1,0))</f>
        <v/>
      </c>
      <c r="AX971" s="19">
        <f t="shared" si="224"/>
        <v>0</v>
      </c>
      <c r="AY971" s="19">
        <f t="shared" si="220"/>
        <v>0</v>
      </c>
      <c r="AZ971" s="27" t="str">
        <f>IF(B971=1,"",IF(TrackingWorksheet!Q976="","",TrackingWorksheet!Q976))</f>
        <v/>
      </c>
      <c r="BB971" s="4"/>
      <c r="BC971" s="4"/>
      <c r="BD971" s="4"/>
      <c r="BE971" s="4"/>
      <c r="BF971" s="4"/>
      <c r="BG971" s="4" t="str">
        <f>IF(B971=1,"",IF(AND(N971=1,TrackingWorksheet!$I976+14&lt;=WeeklySummary!$C$7),1,0))</f>
        <v/>
      </c>
      <c r="BH971" s="4" t="str">
        <f>IF(B971=1,"",IF(AND(R971=1,TrackingWorksheet!$I976+14&lt;=WeeklySummary!$C$7),1,0))</f>
        <v/>
      </c>
      <c r="BI971" s="4" t="str">
        <f>IF(B971=1,"",IF(AND(J971=1,TrackingWorksheet!$G976+14&lt;=WeeklySummary!$C$7),1,0))</f>
        <v/>
      </c>
      <c r="BJ971" s="4" t="str">
        <f>IF(B971=1,"",IF(AND(T971=1,TrackingWorksheet!$I976+14&lt;=WeeklySummary!$C$7),1,0))</f>
        <v/>
      </c>
      <c r="BK971" s="4" t="str">
        <f>IF(B971=1,"",IF(AND(T971=1,TrackingWorksheet!$G976+14&lt;=WeeklySummary!$C$7),1,0))</f>
        <v/>
      </c>
      <c r="BL971" s="4">
        <f t="shared" si="233"/>
        <v>0</v>
      </c>
    </row>
    <row r="972" spans="2:64" x14ac:dyDescent="0.25">
      <c r="B972" s="27">
        <f>IF(AND(ISBLANK(TrackingWorksheet!B977),ISBLANK(TrackingWorksheet!C977),ISBLANK(TrackingWorksheet!G977),ISBLANK(TrackingWorksheet!H977),
ISBLANK(TrackingWorksheet!I977),ISBLANK(TrackingWorksheet!J977),ISBLANK(TrackingWorksheet!M977),
ISBLANK(TrackingWorksheet!N979)),1,0)</f>
        <v>1</v>
      </c>
      <c r="C972" s="12" t="str">
        <f>IF(B972=1,"",TrackingWorksheet!F977)</f>
        <v/>
      </c>
      <c r="D972" s="20" t="str">
        <f>IF(B972=1,"",IF(AND(TrackingWorksheet!B977&lt;&gt;"",TrackingWorksheet!B977&lt;=WeeklySummary!$C$7,OR(TrackingWorksheet!C977="",TrackingWorksheet!C977&gt;=WeeklySummary!$C$6)),1,0))</f>
        <v/>
      </c>
      <c r="E972" s="10" t="str">
        <f>IF(B972=1,"",IF(AND(TrackingWorksheet!G977 &lt;&gt;"",TrackingWorksheet!G977&lt;=WeeklySummary!$C$7, TrackingWorksheet!H977=Lists!$D$4), "Y", "N"))</f>
        <v/>
      </c>
      <c r="F972" s="10" t="str">
        <f>IF(B972=1,"",IF(AND(TrackingWorksheet!I977 &lt;&gt;"", TrackingWorksheet!I977&lt;=WeeklySummary!$C$7, TrackingWorksheet!J977=Lists!$D$4), "Y", "N"))</f>
        <v/>
      </c>
      <c r="G972" s="10" t="str">
        <f>IF(B972=1,"",IF(AND(TrackingWorksheet!G977 &lt;&gt;"",TrackingWorksheet!G977&lt;=WeeklySummary!$C$7, TrackingWorksheet!H977=Lists!$D$5), "Y", "N"))</f>
        <v/>
      </c>
      <c r="H972" s="10" t="str">
        <f>IF(B972=1,"",IF(AND(TrackingWorksheet!I977 &lt;&gt;"", TrackingWorksheet!I977&lt;=WeeklySummary!$C$7, TrackingWorksheet!J977=Lists!$D$5), "Y", "N"))</f>
        <v/>
      </c>
      <c r="I972" s="20" t="str">
        <f>IF(B972=1,"",IF(AND(TrackingWorksheet!G977 &lt;&gt;"", TrackingWorksheet!G977&lt;=WeeklySummary!$C$7, TrackingWorksheet!H977=Lists!$D$6), 1, 0))</f>
        <v/>
      </c>
      <c r="J972" s="20" t="str">
        <f t="shared" si="225"/>
        <v/>
      </c>
      <c r="K972" s="10" t="str">
        <f>IF(B972=1,"",IF(AND(TrackingWorksheet!I977&lt;=WeeklySummary!$C$7,TrackingWorksheet!K977="YES"),0,IF(AND(AND(OR(E972="Y",F972="Y"),E972&lt;&gt;F972),G972&lt;&gt;"Y", H972&lt;&gt;"Y"), 1, 0)))</f>
        <v/>
      </c>
      <c r="L972" s="20" t="str">
        <f t="shared" si="226"/>
        <v/>
      </c>
      <c r="M972" s="10" t="str">
        <f t="shared" si="227"/>
        <v/>
      </c>
      <c r="N972" s="20" t="str">
        <f t="shared" si="228"/>
        <v/>
      </c>
      <c r="O972" s="10" t="str">
        <f>IF(B972=1,"",IF(AND(TrackingWorksheet!I977&lt;=WeeklySummary!$C$7,TrackingWorksheet!K977="YES"),0,IF(AND(AND(OR(G972="Y",H972="Y"),G972&lt;&gt;H972),E972&lt;&gt;"Y", F972&lt;&gt;"Y"), 1, 0)))</f>
        <v/>
      </c>
      <c r="P972" s="20" t="str">
        <f t="shared" si="229"/>
        <v/>
      </c>
      <c r="Q972" s="10" t="str">
        <f t="shared" si="230"/>
        <v/>
      </c>
      <c r="R972" s="10" t="str">
        <f t="shared" si="231"/>
        <v/>
      </c>
      <c r="S972" s="10" t="str">
        <f>IF(B972=1,"",IF(AND(OR(AND(TrackingWorksheet!H977=Lists!$D$7,TrackingWorksheet!H977=TrackingWorksheet!J977),TrackingWorksheet!H977&lt;&gt;TrackingWorksheet!J977),TrackingWorksheet!K977="YES",TrackingWorksheet!H977&lt;&gt;Lists!$D$6,TrackingWorksheet!G977&lt;=WeeklySummary!$C$7,TrackingWorksheet!I977&lt;=WeeklySummary!$C$7),1,0))</f>
        <v/>
      </c>
      <c r="T972" s="10" t="str">
        <f t="shared" si="232"/>
        <v/>
      </c>
      <c r="U972" s="10" t="str">
        <f>IF($B972=1,"",IF(TrackingWorksheet!$K977="YES",1, 0)*D972)</f>
        <v/>
      </c>
      <c r="V972" s="20">
        <f t="shared" si="221"/>
        <v>0</v>
      </c>
      <c r="W972" s="20">
        <f t="shared" si="222"/>
        <v>0</v>
      </c>
      <c r="X972" s="10" t="str">
        <f>IF($B972=1,"",IF(AND(TrackingWorksheet!$L977&lt;&gt;"", TrackingWorksheet!$L977&gt;=WeeklySummary!$C$6,TrackingWorksheet!$L977&lt;=WeeklySummary!$C$7,OR(TrackingWorksheet!$H977=Lists!$D$4,TrackingWorksheet!$J977=Lists!$D$4)), 1, 0))</f>
        <v/>
      </c>
      <c r="Y972" s="10" t="str">
        <f>IF($B972=1,"",IF(AND(TrackingWorksheet!$L977&lt;&gt;"", TrackingWorksheet!$L977&gt;=WeeklySummary!$C$6,TrackingWorksheet!$L977&lt;=WeeklySummary!$C$7,OR(TrackingWorksheet!$H977=Lists!$D$5,TrackingWorksheet!$J977=Lists!$D$5)), 1, 0))</f>
        <v/>
      </c>
      <c r="Z972" s="10" t="str">
        <f>IF($B972=1,"",IF(AND(TrackingWorksheet!$L977&lt;&gt;"", TrackingWorksheet!$L977&gt;=WeeklySummary!$C$6,TrackingWorksheet!$L977&lt;=WeeklySummary!$C$7,OR(TrackingWorksheet!$H977=Lists!$D$6,TrackingWorksheet!$J977=Lists!$D$6)), 1, 0))</f>
        <v/>
      </c>
      <c r="AA972" s="19" t="str">
        <f>IF(B972=1,"",IF(AND(TrackingWorksheet!M977&lt;&gt;"",TrackingWorksheet!M977&lt;=WeeklySummary!$C$7),1,0)*D972)</f>
        <v/>
      </c>
      <c r="AB972" s="19" t="str">
        <f>IF(B972=1,"",IF(AND(TrackingWorksheet!N977&lt;&gt;"",TrackingWorksheet!N977&lt;=WeeklySummary!$C$7),1,0)*D972)</f>
        <v/>
      </c>
      <c r="AC972" s="19" t="str">
        <f>IF(B972=1,"",TrackingWorksheet!T977)</f>
        <v/>
      </c>
      <c r="AD972" s="19" t="str">
        <f>IF(B972=1,"",IF(D972*AND(TrackingWorksheet!S977&gt;=Calculations!$BD$3,TrackingWorksheet!U977="",TrackingWorksheet!K977="YES"),1,0))</f>
        <v/>
      </c>
      <c r="AE972" s="19" t="str">
        <f>IF($B972=1,"",IF(AND(TrackingWorksheet!$S977&gt;$BE$3,TrackingWorksheet!$T977=Lists!$P$4),1, 0)*D972)</f>
        <v/>
      </c>
      <c r="AF972" s="19" t="str">
        <f>IF($B972=1,"",IF(AND(TrackingWorksheet!$U977&gt;$BE$3,TrackingWorksheet!$V977=Lists!$P$4),1, 0)*D972)</f>
        <v/>
      </c>
      <c r="AG972" s="19" t="str">
        <f>IF($B972=1,"",IF(AND(TrackingWorksheet!$W977&gt;$BE$3,TrackingWorksheet!$X977=Lists!$P$4),1, 0)*D972)</f>
        <v/>
      </c>
      <c r="AH972" s="19" t="str">
        <f>IF($B972=1,"",IF(AND(TrackingWorksheet!$Y977&gt;$BE$3,TrackingWorksheet!$Z977=Lists!$P$4),1, 0)*D972)</f>
        <v/>
      </c>
      <c r="AI972" s="19" t="str">
        <f>IF($B972=1,"",IF(AND(TrackingWorksheet!$AA977&gt;$BE$3,TrackingWorksheet!$AB977=Lists!$P$4),1, 0)*D972)</f>
        <v/>
      </c>
      <c r="AJ972" s="19" t="str">
        <f>IF($B972=1,"",IF(AND(TrackingWorksheet!$S977&gt;$BE$3,TrackingWorksheet!$T977=Lists!$P$5),1, 0)*D972)</f>
        <v/>
      </c>
      <c r="AK972" s="19" t="str">
        <f>IF($B972=1,"",IF(AND(TrackingWorksheet!$U977&gt;$BE$3,TrackingWorksheet!$V977=Lists!$P$5),1, 0)*D972)</f>
        <v/>
      </c>
      <c r="AL972" s="19" t="str">
        <f>IF($B972=1,"",IF(AND(TrackingWorksheet!$W977&gt;$BE$3,TrackingWorksheet!$X977=Lists!$P$5),1, 0)*D972)</f>
        <v/>
      </c>
      <c r="AM972" s="19" t="str">
        <f>IF($B972=1,"",IF(AND(TrackingWorksheet!$Y977&gt;$BE$3,TrackingWorksheet!$Z977=Lists!$P$5),1, 0)*D972)</f>
        <v/>
      </c>
      <c r="AN972" s="19" t="str">
        <f>IF($B972=1,"",IF(AND(TrackingWorksheet!$AA977&gt;$BE$3,TrackingWorksheet!$AB977=Lists!$P$5),1, 0)*D972)</f>
        <v/>
      </c>
      <c r="AO972" s="19" t="str">
        <f>IF($B972=1,"",IF(AND(TrackingWorksheet!$S977&gt;$BE$3,TrackingWorksheet!$T977=Lists!$P$6),1, 0)*D972)</f>
        <v/>
      </c>
      <c r="AP972" s="19" t="str">
        <f>IF($B972=1,"",IF(AND(TrackingWorksheet!$U977&gt;$BE$3,TrackingWorksheet!$V977=Lists!$P$6),1, 0)*D972)</f>
        <v/>
      </c>
      <c r="AQ972" s="19" t="str">
        <f>IF($B972=1,"",IF(AND(TrackingWorksheet!$W977&gt;$BE$3,TrackingWorksheet!$X977=Lists!$P$6),1, 0)*D972)</f>
        <v/>
      </c>
      <c r="AR972" s="19" t="str">
        <f>IF($B972=1,"",IF(AND(TrackingWorksheet!$Y977&gt;$BE$3,TrackingWorksheet!$Z977=Lists!$P$6),1, 0)*D972)</f>
        <v/>
      </c>
      <c r="AS972" s="19" t="str">
        <f>IF($B972=1,"",IF(AND(TrackingWorksheet!$AA977&gt;$BE$3,TrackingWorksheet!$AB977=Lists!$P$6),1, 0)*D972)</f>
        <v/>
      </c>
      <c r="AT972" s="19">
        <f t="shared" si="223"/>
        <v>0</v>
      </c>
      <c r="AU972" s="19" t="str">
        <f>IF(B972=1,"",IF(AND(TrackingWorksheet!K977="",TrackingWorksheet!M977="", TrackingWorksheet!N977="", TrackingWorksheet!S977="", TrackingWorksheet!V977="", TrackingWorksheet!W977="", TrackingWorksheet!Y977="", TrackingWorksheet!AA977="", V972=1),1,0)*D972)</f>
        <v/>
      </c>
      <c r="AV972" s="19" t="str">
        <f>IF(B972=1,"",IF(D972*AND(TrackingWorksheet!U977&gt;Calculations!$BE$3,TrackingWorksheet!K977="YES"),1,0))</f>
        <v/>
      </c>
      <c r="AW972" s="19" t="str">
        <f>IF(B972=1,"",IF(D972*AND(TrackingWorksheet!W977&gt;Calculations!$BE$3,TrackingWorksheet!K977="YES"),1,0))</f>
        <v/>
      </c>
      <c r="AX972" s="19">
        <f t="shared" si="224"/>
        <v>0</v>
      </c>
      <c r="AY972" s="19">
        <f t="shared" si="220"/>
        <v>0</v>
      </c>
      <c r="AZ972" s="27" t="str">
        <f>IF(B972=1,"",IF(TrackingWorksheet!Q977="","",TrackingWorksheet!Q977))</f>
        <v/>
      </c>
      <c r="BB972" s="4"/>
      <c r="BC972" s="4"/>
      <c r="BD972" s="4"/>
      <c r="BE972" s="4"/>
      <c r="BF972" s="4"/>
      <c r="BG972" s="4" t="str">
        <f>IF(B972=1,"",IF(AND(N972=1,TrackingWorksheet!$I977+14&lt;=WeeklySummary!$C$7),1,0))</f>
        <v/>
      </c>
      <c r="BH972" s="4" t="str">
        <f>IF(B972=1,"",IF(AND(R972=1,TrackingWorksheet!$I977+14&lt;=WeeklySummary!$C$7),1,0))</f>
        <v/>
      </c>
      <c r="BI972" s="4" t="str">
        <f>IF(B972=1,"",IF(AND(J972=1,TrackingWorksheet!$G977+14&lt;=WeeklySummary!$C$7),1,0))</f>
        <v/>
      </c>
      <c r="BJ972" s="4" t="str">
        <f>IF(B972=1,"",IF(AND(T972=1,TrackingWorksheet!$I977+14&lt;=WeeklySummary!$C$7),1,0))</f>
        <v/>
      </c>
      <c r="BK972" s="4" t="str">
        <f>IF(B972=1,"",IF(AND(T972=1,TrackingWorksheet!$G977+14&lt;=WeeklySummary!$C$7),1,0))</f>
        <v/>
      </c>
      <c r="BL972" s="4">
        <f t="shared" si="233"/>
        <v>0</v>
      </c>
    </row>
    <row r="973" spans="2:64" x14ac:dyDescent="0.25">
      <c r="B973" s="27">
        <f>IF(AND(ISBLANK(TrackingWorksheet!B978),ISBLANK(TrackingWorksheet!C978),ISBLANK(TrackingWorksheet!G978),ISBLANK(TrackingWorksheet!H978),
ISBLANK(TrackingWorksheet!I978),ISBLANK(TrackingWorksheet!J978),ISBLANK(TrackingWorksheet!M978),
ISBLANK(TrackingWorksheet!N980)),1,0)</f>
        <v>1</v>
      </c>
      <c r="C973" s="12" t="str">
        <f>IF(B973=1,"",TrackingWorksheet!F978)</f>
        <v/>
      </c>
      <c r="D973" s="20" t="str">
        <f>IF(B973=1,"",IF(AND(TrackingWorksheet!B978&lt;&gt;"",TrackingWorksheet!B978&lt;=WeeklySummary!$C$7,OR(TrackingWorksheet!C978="",TrackingWorksheet!C978&gt;=WeeklySummary!$C$6)),1,0))</f>
        <v/>
      </c>
      <c r="E973" s="10" t="str">
        <f>IF(B973=1,"",IF(AND(TrackingWorksheet!G978 &lt;&gt;"",TrackingWorksheet!G978&lt;=WeeklySummary!$C$7, TrackingWorksheet!H978=Lists!$D$4), "Y", "N"))</f>
        <v/>
      </c>
      <c r="F973" s="10" t="str">
        <f>IF(B973=1,"",IF(AND(TrackingWorksheet!I978 &lt;&gt;"", TrackingWorksheet!I978&lt;=WeeklySummary!$C$7, TrackingWorksheet!J978=Lists!$D$4), "Y", "N"))</f>
        <v/>
      </c>
      <c r="G973" s="10" t="str">
        <f>IF(B973=1,"",IF(AND(TrackingWorksheet!G978 &lt;&gt;"",TrackingWorksheet!G978&lt;=WeeklySummary!$C$7, TrackingWorksheet!H978=Lists!$D$5), "Y", "N"))</f>
        <v/>
      </c>
      <c r="H973" s="10" t="str">
        <f>IF(B973=1,"",IF(AND(TrackingWorksheet!I978 &lt;&gt;"", TrackingWorksheet!I978&lt;=WeeklySummary!$C$7, TrackingWorksheet!J978=Lists!$D$5), "Y", "N"))</f>
        <v/>
      </c>
      <c r="I973" s="20" t="str">
        <f>IF(B973=1,"",IF(AND(TrackingWorksheet!G978 &lt;&gt;"", TrackingWorksheet!G978&lt;=WeeklySummary!$C$7, TrackingWorksheet!H978=Lists!$D$6), 1, 0))</f>
        <v/>
      </c>
      <c r="J973" s="20" t="str">
        <f t="shared" si="225"/>
        <v/>
      </c>
      <c r="K973" s="10" t="str">
        <f>IF(B973=1,"",IF(AND(TrackingWorksheet!I978&lt;=WeeklySummary!$C$7,TrackingWorksheet!K978="YES"),0,IF(AND(AND(OR(E973="Y",F973="Y"),E973&lt;&gt;F973),G973&lt;&gt;"Y", H973&lt;&gt;"Y"), 1, 0)))</f>
        <v/>
      </c>
      <c r="L973" s="20" t="str">
        <f t="shared" si="226"/>
        <v/>
      </c>
      <c r="M973" s="10" t="str">
        <f t="shared" si="227"/>
        <v/>
      </c>
      <c r="N973" s="20" t="str">
        <f t="shared" si="228"/>
        <v/>
      </c>
      <c r="O973" s="10" t="str">
        <f>IF(B973=1,"",IF(AND(TrackingWorksheet!I978&lt;=WeeklySummary!$C$7,TrackingWorksheet!K978="YES"),0,IF(AND(AND(OR(G973="Y",H973="Y"),G973&lt;&gt;H973),E973&lt;&gt;"Y", F973&lt;&gt;"Y"), 1, 0)))</f>
        <v/>
      </c>
      <c r="P973" s="20" t="str">
        <f t="shared" si="229"/>
        <v/>
      </c>
      <c r="Q973" s="10" t="str">
        <f t="shared" si="230"/>
        <v/>
      </c>
      <c r="R973" s="10" t="str">
        <f t="shared" si="231"/>
        <v/>
      </c>
      <c r="S973" s="10" t="str">
        <f>IF(B973=1,"",IF(AND(OR(AND(TrackingWorksheet!H978=Lists!$D$7,TrackingWorksheet!H978=TrackingWorksheet!J978),TrackingWorksheet!H978&lt;&gt;TrackingWorksheet!J978),TrackingWorksheet!K978="YES",TrackingWorksheet!H978&lt;&gt;Lists!$D$6,TrackingWorksheet!G978&lt;=WeeklySummary!$C$7,TrackingWorksheet!I978&lt;=WeeklySummary!$C$7),1,0))</f>
        <v/>
      </c>
      <c r="T973" s="10" t="str">
        <f t="shared" si="232"/>
        <v/>
      </c>
      <c r="U973" s="10" t="str">
        <f>IF($B973=1,"",IF(TrackingWorksheet!$K978="YES",1, 0)*D973)</f>
        <v/>
      </c>
      <c r="V973" s="20">
        <f t="shared" si="221"/>
        <v>0</v>
      </c>
      <c r="W973" s="20">
        <f t="shared" si="222"/>
        <v>0</v>
      </c>
      <c r="X973" s="10" t="str">
        <f>IF($B973=1,"",IF(AND(TrackingWorksheet!$L978&lt;&gt;"", TrackingWorksheet!$L978&gt;=WeeklySummary!$C$6,TrackingWorksheet!$L978&lt;=WeeklySummary!$C$7,OR(TrackingWorksheet!$H978=Lists!$D$4,TrackingWorksheet!$J978=Lists!$D$4)), 1, 0))</f>
        <v/>
      </c>
      <c r="Y973" s="10" t="str">
        <f>IF($B973=1,"",IF(AND(TrackingWorksheet!$L978&lt;&gt;"", TrackingWorksheet!$L978&gt;=WeeklySummary!$C$6,TrackingWorksheet!$L978&lt;=WeeklySummary!$C$7,OR(TrackingWorksheet!$H978=Lists!$D$5,TrackingWorksheet!$J978=Lists!$D$5)), 1, 0))</f>
        <v/>
      </c>
      <c r="Z973" s="10" t="str">
        <f>IF($B973=1,"",IF(AND(TrackingWorksheet!$L978&lt;&gt;"", TrackingWorksheet!$L978&gt;=WeeklySummary!$C$6,TrackingWorksheet!$L978&lt;=WeeklySummary!$C$7,OR(TrackingWorksheet!$H978=Lists!$D$6,TrackingWorksheet!$J978=Lists!$D$6)), 1, 0))</f>
        <v/>
      </c>
      <c r="AA973" s="19" t="str">
        <f>IF(B973=1,"",IF(AND(TrackingWorksheet!M978&lt;&gt;"",TrackingWorksheet!M978&lt;=WeeklySummary!$C$7),1,0)*D973)</f>
        <v/>
      </c>
      <c r="AB973" s="19" t="str">
        <f>IF(B973=1,"",IF(AND(TrackingWorksheet!N978&lt;&gt;"",TrackingWorksheet!N978&lt;=WeeklySummary!$C$7),1,0)*D973)</f>
        <v/>
      </c>
      <c r="AC973" s="19" t="str">
        <f>IF(B973=1,"",TrackingWorksheet!T978)</f>
        <v/>
      </c>
      <c r="AD973" s="19" t="str">
        <f>IF(B973=1,"",IF(D973*AND(TrackingWorksheet!S978&gt;=Calculations!$BD$3,TrackingWorksheet!U978="",TrackingWorksheet!K978="YES"),1,0))</f>
        <v/>
      </c>
      <c r="AE973" s="19" t="str">
        <f>IF($B973=1,"",IF(AND(TrackingWorksheet!$S978&gt;$BE$3,TrackingWorksheet!$T978=Lists!$P$4),1, 0)*D973)</f>
        <v/>
      </c>
      <c r="AF973" s="19" t="str">
        <f>IF($B973=1,"",IF(AND(TrackingWorksheet!$U978&gt;$BE$3,TrackingWorksheet!$V978=Lists!$P$4),1, 0)*D973)</f>
        <v/>
      </c>
      <c r="AG973" s="19" t="str">
        <f>IF($B973=1,"",IF(AND(TrackingWorksheet!$W978&gt;$BE$3,TrackingWorksheet!$X978=Lists!$P$4),1, 0)*D973)</f>
        <v/>
      </c>
      <c r="AH973" s="19" t="str">
        <f>IF($B973=1,"",IF(AND(TrackingWorksheet!$Y978&gt;$BE$3,TrackingWorksheet!$Z978=Lists!$P$4),1, 0)*D973)</f>
        <v/>
      </c>
      <c r="AI973" s="19" t="str">
        <f>IF($B973=1,"",IF(AND(TrackingWorksheet!$AA978&gt;$BE$3,TrackingWorksheet!$AB978=Lists!$P$4),1, 0)*D973)</f>
        <v/>
      </c>
      <c r="AJ973" s="19" t="str">
        <f>IF($B973=1,"",IF(AND(TrackingWorksheet!$S978&gt;$BE$3,TrackingWorksheet!$T978=Lists!$P$5),1, 0)*D973)</f>
        <v/>
      </c>
      <c r="AK973" s="19" t="str">
        <f>IF($B973=1,"",IF(AND(TrackingWorksheet!$U978&gt;$BE$3,TrackingWorksheet!$V978=Lists!$P$5),1, 0)*D973)</f>
        <v/>
      </c>
      <c r="AL973" s="19" t="str">
        <f>IF($B973=1,"",IF(AND(TrackingWorksheet!$W978&gt;$BE$3,TrackingWorksheet!$X978=Lists!$P$5),1, 0)*D973)</f>
        <v/>
      </c>
      <c r="AM973" s="19" t="str">
        <f>IF($B973=1,"",IF(AND(TrackingWorksheet!$Y978&gt;$BE$3,TrackingWorksheet!$Z978=Lists!$P$5),1, 0)*D973)</f>
        <v/>
      </c>
      <c r="AN973" s="19" t="str">
        <f>IF($B973=1,"",IF(AND(TrackingWorksheet!$AA978&gt;$BE$3,TrackingWorksheet!$AB978=Lists!$P$5),1, 0)*D973)</f>
        <v/>
      </c>
      <c r="AO973" s="19" t="str">
        <f>IF($B973=1,"",IF(AND(TrackingWorksheet!$S978&gt;$BE$3,TrackingWorksheet!$T978=Lists!$P$6),1, 0)*D973)</f>
        <v/>
      </c>
      <c r="AP973" s="19" t="str">
        <f>IF($B973=1,"",IF(AND(TrackingWorksheet!$U978&gt;$BE$3,TrackingWorksheet!$V978=Lists!$P$6),1, 0)*D973)</f>
        <v/>
      </c>
      <c r="AQ973" s="19" t="str">
        <f>IF($B973=1,"",IF(AND(TrackingWorksheet!$W978&gt;$BE$3,TrackingWorksheet!$X978=Lists!$P$6),1, 0)*D973)</f>
        <v/>
      </c>
      <c r="AR973" s="19" t="str">
        <f>IF($B973=1,"",IF(AND(TrackingWorksheet!$Y978&gt;$BE$3,TrackingWorksheet!$Z978=Lists!$P$6),1, 0)*D973)</f>
        <v/>
      </c>
      <c r="AS973" s="19" t="str">
        <f>IF($B973=1,"",IF(AND(TrackingWorksheet!$AA978&gt;$BE$3,TrackingWorksheet!$AB978=Lists!$P$6),1, 0)*D973)</f>
        <v/>
      </c>
      <c r="AT973" s="19">
        <f t="shared" si="223"/>
        <v>0</v>
      </c>
      <c r="AU973" s="19" t="str">
        <f>IF(B973=1,"",IF(AND(TrackingWorksheet!K978="",TrackingWorksheet!M978="", TrackingWorksheet!N978="", TrackingWorksheet!S978="", TrackingWorksheet!V978="", TrackingWorksheet!W978="", TrackingWorksheet!Y978="", TrackingWorksheet!AA978="", V973=1),1,0)*D973)</f>
        <v/>
      </c>
      <c r="AV973" s="19" t="str">
        <f>IF(B973=1,"",IF(D973*AND(TrackingWorksheet!U978&gt;Calculations!$BE$3,TrackingWorksheet!K978="YES"),1,0))</f>
        <v/>
      </c>
      <c r="AW973" s="19" t="str">
        <f>IF(B973=1,"",IF(D973*AND(TrackingWorksheet!W978&gt;Calculations!$BE$3,TrackingWorksheet!K978="YES"),1,0))</f>
        <v/>
      </c>
      <c r="AX973" s="19">
        <f t="shared" si="224"/>
        <v>0</v>
      </c>
      <c r="AY973" s="19">
        <f t="shared" si="220"/>
        <v>0</v>
      </c>
      <c r="AZ973" s="27" t="str">
        <f>IF(B973=1,"",IF(TrackingWorksheet!Q978="","",TrackingWorksheet!Q978))</f>
        <v/>
      </c>
      <c r="BB973" s="4"/>
      <c r="BC973" s="4"/>
      <c r="BD973" s="4"/>
      <c r="BE973" s="4"/>
      <c r="BF973" s="4"/>
      <c r="BG973" s="4" t="str">
        <f>IF(B973=1,"",IF(AND(N973=1,TrackingWorksheet!$I978+14&lt;=WeeklySummary!$C$7),1,0))</f>
        <v/>
      </c>
      <c r="BH973" s="4" t="str">
        <f>IF(B973=1,"",IF(AND(R973=1,TrackingWorksheet!$I978+14&lt;=WeeklySummary!$C$7),1,0))</f>
        <v/>
      </c>
      <c r="BI973" s="4" t="str">
        <f>IF(B973=1,"",IF(AND(J973=1,TrackingWorksheet!$G978+14&lt;=WeeklySummary!$C$7),1,0))</f>
        <v/>
      </c>
      <c r="BJ973" s="4" t="str">
        <f>IF(B973=1,"",IF(AND(T973=1,TrackingWorksheet!$I978+14&lt;=WeeklySummary!$C$7),1,0))</f>
        <v/>
      </c>
      <c r="BK973" s="4" t="str">
        <f>IF(B973=1,"",IF(AND(T973=1,TrackingWorksheet!$G978+14&lt;=WeeklySummary!$C$7),1,0))</f>
        <v/>
      </c>
      <c r="BL973" s="4">
        <f t="shared" si="233"/>
        <v>0</v>
      </c>
    </row>
    <row r="974" spans="2:64" x14ac:dyDescent="0.25">
      <c r="B974" s="27">
        <f>IF(AND(ISBLANK(TrackingWorksheet!B979),ISBLANK(TrackingWorksheet!C979),ISBLANK(TrackingWorksheet!G979),ISBLANK(TrackingWorksheet!H979),
ISBLANK(TrackingWorksheet!I979),ISBLANK(TrackingWorksheet!J979),ISBLANK(TrackingWorksheet!M979),
ISBLANK(TrackingWorksheet!N981)),1,0)</f>
        <v>1</v>
      </c>
      <c r="C974" s="12" t="str">
        <f>IF(B974=1,"",TrackingWorksheet!F979)</f>
        <v/>
      </c>
      <c r="D974" s="20" t="str">
        <f>IF(B974=1,"",IF(AND(TrackingWorksheet!B979&lt;&gt;"",TrackingWorksheet!B979&lt;=WeeklySummary!$C$7,OR(TrackingWorksheet!C979="",TrackingWorksheet!C979&gt;=WeeklySummary!$C$6)),1,0))</f>
        <v/>
      </c>
      <c r="E974" s="10" t="str">
        <f>IF(B974=1,"",IF(AND(TrackingWorksheet!G979 &lt;&gt;"",TrackingWorksheet!G979&lt;=WeeklySummary!$C$7, TrackingWorksheet!H979=Lists!$D$4), "Y", "N"))</f>
        <v/>
      </c>
      <c r="F974" s="10" t="str">
        <f>IF(B974=1,"",IF(AND(TrackingWorksheet!I979 &lt;&gt;"", TrackingWorksheet!I979&lt;=WeeklySummary!$C$7, TrackingWorksheet!J979=Lists!$D$4), "Y", "N"))</f>
        <v/>
      </c>
      <c r="G974" s="10" t="str">
        <f>IF(B974=1,"",IF(AND(TrackingWorksheet!G979 &lt;&gt;"",TrackingWorksheet!G979&lt;=WeeklySummary!$C$7, TrackingWorksheet!H979=Lists!$D$5), "Y", "N"))</f>
        <v/>
      </c>
      <c r="H974" s="10" t="str">
        <f>IF(B974=1,"",IF(AND(TrackingWorksheet!I979 &lt;&gt;"", TrackingWorksheet!I979&lt;=WeeklySummary!$C$7, TrackingWorksheet!J979=Lists!$D$5), "Y", "N"))</f>
        <v/>
      </c>
      <c r="I974" s="20" t="str">
        <f>IF(B974=1,"",IF(AND(TrackingWorksheet!G979 &lt;&gt;"", TrackingWorksheet!G979&lt;=WeeklySummary!$C$7, TrackingWorksheet!H979=Lists!$D$6), 1, 0))</f>
        <v/>
      </c>
      <c r="J974" s="20" t="str">
        <f t="shared" si="225"/>
        <v/>
      </c>
      <c r="K974" s="10" t="str">
        <f>IF(B974=1,"",IF(AND(TrackingWorksheet!I979&lt;=WeeklySummary!$C$7,TrackingWorksheet!K979="YES"),0,IF(AND(AND(OR(E974="Y",F974="Y"),E974&lt;&gt;F974),G974&lt;&gt;"Y", H974&lt;&gt;"Y"), 1, 0)))</f>
        <v/>
      </c>
      <c r="L974" s="20" t="str">
        <f t="shared" si="226"/>
        <v/>
      </c>
      <c r="M974" s="10" t="str">
        <f t="shared" si="227"/>
        <v/>
      </c>
      <c r="N974" s="20" t="str">
        <f t="shared" si="228"/>
        <v/>
      </c>
      <c r="O974" s="10" t="str">
        <f>IF(B974=1,"",IF(AND(TrackingWorksheet!I979&lt;=WeeklySummary!$C$7,TrackingWorksheet!K979="YES"),0,IF(AND(AND(OR(G974="Y",H974="Y"),G974&lt;&gt;H974),E974&lt;&gt;"Y", F974&lt;&gt;"Y"), 1, 0)))</f>
        <v/>
      </c>
      <c r="P974" s="20" t="str">
        <f t="shared" si="229"/>
        <v/>
      </c>
      <c r="Q974" s="10" t="str">
        <f t="shared" si="230"/>
        <v/>
      </c>
      <c r="R974" s="10" t="str">
        <f t="shared" si="231"/>
        <v/>
      </c>
      <c r="S974" s="10" t="str">
        <f>IF(B974=1,"",IF(AND(OR(AND(TrackingWorksheet!H979=Lists!$D$7,TrackingWorksheet!H979=TrackingWorksheet!J979),TrackingWorksheet!H979&lt;&gt;TrackingWorksheet!J979),TrackingWorksheet!K979="YES",TrackingWorksheet!H979&lt;&gt;Lists!$D$6,TrackingWorksheet!G979&lt;=WeeklySummary!$C$7,TrackingWorksheet!I979&lt;=WeeklySummary!$C$7),1,0))</f>
        <v/>
      </c>
      <c r="T974" s="10" t="str">
        <f t="shared" si="232"/>
        <v/>
      </c>
      <c r="U974" s="10" t="str">
        <f>IF($B974=1,"",IF(TrackingWorksheet!$K979="YES",1, 0)*D974)</f>
        <v/>
      </c>
      <c r="V974" s="20">
        <f t="shared" si="221"/>
        <v>0</v>
      </c>
      <c r="W974" s="20">
        <f t="shared" si="222"/>
        <v>0</v>
      </c>
      <c r="X974" s="10" t="str">
        <f>IF($B974=1,"",IF(AND(TrackingWorksheet!$L979&lt;&gt;"", TrackingWorksheet!$L979&gt;=WeeklySummary!$C$6,TrackingWorksheet!$L979&lt;=WeeklySummary!$C$7,OR(TrackingWorksheet!$H979=Lists!$D$4,TrackingWorksheet!$J979=Lists!$D$4)), 1, 0))</f>
        <v/>
      </c>
      <c r="Y974" s="10" t="str">
        <f>IF($B974=1,"",IF(AND(TrackingWorksheet!$L979&lt;&gt;"", TrackingWorksheet!$L979&gt;=WeeklySummary!$C$6,TrackingWorksheet!$L979&lt;=WeeklySummary!$C$7,OR(TrackingWorksheet!$H979=Lists!$D$5,TrackingWorksheet!$J979=Lists!$D$5)), 1, 0))</f>
        <v/>
      </c>
      <c r="Z974" s="10" t="str">
        <f>IF($B974=1,"",IF(AND(TrackingWorksheet!$L979&lt;&gt;"", TrackingWorksheet!$L979&gt;=WeeklySummary!$C$6,TrackingWorksheet!$L979&lt;=WeeklySummary!$C$7,OR(TrackingWorksheet!$H979=Lists!$D$6,TrackingWorksheet!$J979=Lists!$D$6)), 1, 0))</f>
        <v/>
      </c>
      <c r="AA974" s="19" t="str">
        <f>IF(B974=1,"",IF(AND(TrackingWorksheet!M979&lt;&gt;"",TrackingWorksheet!M979&lt;=WeeklySummary!$C$7),1,0)*D974)</f>
        <v/>
      </c>
      <c r="AB974" s="19" t="str">
        <f>IF(B974=1,"",IF(AND(TrackingWorksheet!N979&lt;&gt;"",TrackingWorksheet!N979&lt;=WeeklySummary!$C$7),1,0)*D974)</f>
        <v/>
      </c>
      <c r="AC974" s="19" t="str">
        <f>IF(B974=1,"",TrackingWorksheet!T979)</f>
        <v/>
      </c>
      <c r="AD974" s="19" t="str">
        <f>IF(B974=1,"",IF(D974*AND(TrackingWorksheet!S979&gt;=Calculations!$BD$3,TrackingWorksheet!U979="",TrackingWorksheet!K979="YES"),1,0))</f>
        <v/>
      </c>
      <c r="AE974" s="19" t="str">
        <f>IF($B974=1,"",IF(AND(TrackingWorksheet!$S979&gt;$BE$3,TrackingWorksheet!$T979=Lists!$P$4),1, 0)*D974)</f>
        <v/>
      </c>
      <c r="AF974" s="19" t="str">
        <f>IF($B974=1,"",IF(AND(TrackingWorksheet!$U979&gt;$BE$3,TrackingWorksheet!$V979=Lists!$P$4),1, 0)*D974)</f>
        <v/>
      </c>
      <c r="AG974" s="19" t="str">
        <f>IF($B974=1,"",IF(AND(TrackingWorksheet!$W979&gt;$BE$3,TrackingWorksheet!$X979=Lists!$P$4),1, 0)*D974)</f>
        <v/>
      </c>
      <c r="AH974" s="19" t="str">
        <f>IF($B974=1,"",IF(AND(TrackingWorksheet!$Y979&gt;$BE$3,TrackingWorksheet!$Z979=Lists!$P$4),1, 0)*D974)</f>
        <v/>
      </c>
      <c r="AI974" s="19" t="str">
        <f>IF($B974=1,"",IF(AND(TrackingWorksheet!$AA979&gt;$BE$3,TrackingWorksheet!$AB979=Lists!$P$4),1, 0)*D974)</f>
        <v/>
      </c>
      <c r="AJ974" s="19" t="str">
        <f>IF($B974=1,"",IF(AND(TrackingWorksheet!$S979&gt;$BE$3,TrackingWorksheet!$T979=Lists!$P$5),1, 0)*D974)</f>
        <v/>
      </c>
      <c r="AK974" s="19" t="str">
        <f>IF($B974=1,"",IF(AND(TrackingWorksheet!$U979&gt;$BE$3,TrackingWorksheet!$V979=Lists!$P$5),1, 0)*D974)</f>
        <v/>
      </c>
      <c r="AL974" s="19" t="str">
        <f>IF($B974=1,"",IF(AND(TrackingWorksheet!$W979&gt;$BE$3,TrackingWorksheet!$X979=Lists!$P$5),1, 0)*D974)</f>
        <v/>
      </c>
      <c r="AM974" s="19" t="str">
        <f>IF($B974=1,"",IF(AND(TrackingWorksheet!$Y979&gt;$BE$3,TrackingWorksheet!$Z979=Lists!$P$5),1, 0)*D974)</f>
        <v/>
      </c>
      <c r="AN974" s="19" t="str">
        <f>IF($B974=1,"",IF(AND(TrackingWorksheet!$AA979&gt;$BE$3,TrackingWorksheet!$AB979=Lists!$P$5),1, 0)*D974)</f>
        <v/>
      </c>
      <c r="AO974" s="19" t="str">
        <f>IF($B974=1,"",IF(AND(TrackingWorksheet!$S979&gt;$BE$3,TrackingWorksheet!$T979=Lists!$P$6),1, 0)*D974)</f>
        <v/>
      </c>
      <c r="AP974" s="19" t="str">
        <f>IF($B974=1,"",IF(AND(TrackingWorksheet!$U979&gt;$BE$3,TrackingWorksheet!$V979=Lists!$P$6),1, 0)*D974)</f>
        <v/>
      </c>
      <c r="AQ974" s="19" t="str">
        <f>IF($B974=1,"",IF(AND(TrackingWorksheet!$W979&gt;$BE$3,TrackingWorksheet!$X979=Lists!$P$6),1, 0)*D974)</f>
        <v/>
      </c>
      <c r="AR974" s="19" t="str">
        <f>IF($B974=1,"",IF(AND(TrackingWorksheet!$Y979&gt;$BE$3,TrackingWorksheet!$Z979=Lists!$P$6),1, 0)*D974)</f>
        <v/>
      </c>
      <c r="AS974" s="19" t="str">
        <f>IF($B974=1,"",IF(AND(TrackingWorksheet!$AA979&gt;$BE$3,TrackingWorksheet!$AB979=Lists!$P$6),1, 0)*D974)</f>
        <v/>
      </c>
      <c r="AT974" s="19">
        <f t="shared" si="223"/>
        <v>0</v>
      </c>
      <c r="AU974" s="19" t="str">
        <f>IF(B974=1,"",IF(AND(TrackingWorksheet!K979="",TrackingWorksheet!M979="", TrackingWorksheet!N979="", TrackingWorksheet!S979="", TrackingWorksheet!V979="", TrackingWorksheet!W979="", TrackingWorksheet!Y979="", TrackingWorksheet!AA979="", V974=1),1,0)*D974)</f>
        <v/>
      </c>
      <c r="AV974" s="19" t="str">
        <f>IF(B974=1,"",IF(D974*AND(TrackingWorksheet!U979&gt;Calculations!$BE$3,TrackingWorksheet!K979="YES"),1,0))</f>
        <v/>
      </c>
      <c r="AW974" s="19" t="str">
        <f>IF(B974=1,"",IF(D974*AND(TrackingWorksheet!W979&gt;Calculations!$BE$3,TrackingWorksheet!K979="YES"),1,0))</f>
        <v/>
      </c>
      <c r="AX974" s="19">
        <f t="shared" si="224"/>
        <v>0</v>
      </c>
      <c r="AY974" s="19">
        <f t="shared" si="220"/>
        <v>0</v>
      </c>
      <c r="AZ974" s="27" t="str">
        <f>IF(B974=1,"",IF(TrackingWorksheet!Q979="","",TrackingWorksheet!Q979))</f>
        <v/>
      </c>
      <c r="BB974" s="4"/>
      <c r="BC974" s="4"/>
      <c r="BD974" s="4"/>
      <c r="BE974" s="4"/>
      <c r="BF974" s="4"/>
      <c r="BG974" s="4" t="str">
        <f>IF(B974=1,"",IF(AND(N974=1,TrackingWorksheet!$I979+14&lt;=WeeklySummary!$C$7),1,0))</f>
        <v/>
      </c>
      <c r="BH974" s="4" t="str">
        <f>IF(B974=1,"",IF(AND(R974=1,TrackingWorksheet!$I979+14&lt;=WeeklySummary!$C$7),1,0))</f>
        <v/>
      </c>
      <c r="BI974" s="4" t="str">
        <f>IF(B974=1,"",IF(AND(J974=1,TrackingWorksheet!$G979+14&lt;=WeeklySummary!$C$7),1,0))</f>
        <v/>
      </c>
      <c r="BJ974" s="4" t="str">
        <f>IF(B974=1,"",IF(AND(T974=1,TrackingWorksheet!$I979+14&lt;=WeeklySummary!$C$7),1,0))</f>
        <v/>
      </c>
      <c r="BK974" s="4" t="str">
        <f>IF(B974=1,"",IF(AND(T974=1,TrackingWorksheet!$G979+14&lt;=WeeklySummary!$C$7),1,0))</f>
        <v/>
      </c>
      <c r="BL974" s="4">
        <f t="shared" si="233"/>
        <v>0</v>
      </c>
    </row>
    <row r="975" spans="2:64" x14ac:dyDescent="0.25">
      <c r="B975" s="27">
        <f>IF(AND(ISBLANK(TrackingWorksheet!B980),ISBLANK(TrackingWorksheet!C980),ISBLANK(TrackingWorksheet!G980),ISBLANK(TrackingWorksheet!H980),
ISBLANK(TrackingWorksheet!I980),ISBLANK(TrackingWorksheet!J980),ISBLANK(TrackingWorksheet!M980),
ISBLANK(TrackingWorksheet!N982)),1,0)</f>
        <v>1</v>
      </c>
      <c r="C975" s="12" t="str">
        <f>IF(B975=1,"",TrackingWorksheet!F980)</f>
        <v/>
      </c>
      <c r="D975" s="20" t="str">
        <f>IF(B975=1,"",IF(AND(TrackingWorksheet!B980&lt;&gt;"",TrackingWorksheet!B980&lt;=WeeklySummary!$C$7,OR(TrackingWorksheet!C980="",TrackingWorksheet!C980&gt;=WeeklySummary!$C$6)),1,0))</f>
        <v/>
      </c>
      <c r="E975" s="10" t="str">
        <f>IF(B975=1,"",IF(AND(TrackingWorksheet!G980 &lt;&gt;"",TrackingWorksheet!G980&lt;=WeeklySummary!$C$7, TrackingWorksheet!H980=Lists!$D$4), "Y", "N"))</f>
        <v/>
      </c>
      <c r="F975" s="10" t="str">
        <f>IF(B975=1,"",IF(AND(TrackingWorksheet!I980 &lt;&gt;"", TrackingWorksheet!I980&lt;=WeeklySummary!$C$7, TrackingWorksheet!J980=Lists!$D$4), "Y", "N"))</f>
        <v/>
      </c>
      <c r="G975" s="10" t="str">
        <f>IF(B975=1,"",IF(AND(TrackingWorksheet!G980 &lt;&gt;"",TrackingWorksheet!G980&lt;=WeeklySummary!$C$7, TrackingWorksheet!H980=Lists!$D$5), "Y", "N"))</f>
        <v/>
      </c>
      <c r="H975" s="10" t="str">
        <f>IF(B975=1,"",IF(AND(TrackingWorksheet!I980 &lt;&gt;"", TrackingWorksheet!I980&lt;=WeeklySummary!$C$7, TrackingWorksheet!J980=Lists!$D$5), "Y", "N"))</f>
        <v/>
      </c>
      <c r="I975" s="20" t="str">
        <f>IF(B975=1,"",IF(AND(TrackingWorksheet!G980 &lt;&gt;"", TrackingWorksheet!G980&lt;=WeeklySummary!$C$7, TrackingWorksheet!H980=Lists!$D$6), 1, 0))</f>
        <v/>
      </c>
      <c r="J975" s="20" t="str">
        <f t="shared" si="225"/>
        <v/>
      </c>
      <c r="K975" s="10" t="str">
        <f>IF(B975=1,"",IF(AND(TrackingWorksheet!I980&lt;=WeeklySummary!$C$7,TrackingWorksheet!K980="YES"),0,IF(AND(AND(OR(E975="Y",F975="Y"),E975&lt;&gt;F975),G975&lt;&gt;"Y", H975&lt;&gt;"Y"), 1, 0)))</f>
        <v/>
      </c>
      <c r="L975" s="20" t="str">
        <f t="shared" si="226"/>
        <v/>
      </c>
      <c r="M975" s="10" t="str">
        <f t="shared" si="227"/>
        <v/>
      </c>
      <c r="N975" s="20" t="str">
        <f t="shared" si="228"/>
        <v/>
      </c>
      <c r="O975" s="10" t="str">
        <f>IF(B975=1,"",IF(AND(TrackingWorksheet!I980&lt;=WeeklySummary!$C$7,TrackingWorksheet!K980="YES"),0,IF(AND(AND(OR(G975="Y",H975="Y"),G975&lt;&gt;H975),E975&lt;&gt;"Y", F975&lt;&gt;"Y"), 1, 0)))</f>
        <v/>
      </c>
      <c r="P975" s="20" t="str">
        <f t="shared" si="229"/>
        <v/>
      </c>
      <c r="Q975" s="10" t="str">
        <f t="shared" si="230"/>
        <v/>
      </c>
      <c r="R975" s="10" t="str">
        <f t="shared" si="231"/>
        <v/>
      </c>
      <c r="S975" s="10" t="str">
        <f>IF(B975=1,"",IF(AND(OR(AND(TrackingWorksheet!H980=Lists!$D$7,TrackingWorksheet!H980=TrackingWorksheet!J980),TrackingWorksheet!H980&lt;&gt;TrackingWorksheet!J980),TrackingWorksheet!K980="YES",TrackingWorksheet!H980&lt;&gt;Lists!$D$6,TrackingWorksheet!G980&lt;=WeeklySummary!$C$7,TrackingWorksheet!I980&lt;=WeeklySummary!$C$7),1,0))</f>
        <v/>
      </c>
      <c r="T975" s="10" t="str">
        <f t="shared" si="232"/>
        <v/>
      </c>
      <c r="U975" s="10" t="str">
        <f>IF($B975=1,"",IF(TrackingWorksheet!$K980="YES",1, 0)*D975)</f>
        <v/>
      </c>
      <c r="V975" s="20">
        <f t="shared" si="221"/>
        <v>0</v>
      </c>
      <c r="W975" s="20">
        <f t="shared" si="222"/>
        <v>0</v>
      </c>
      <c r="X975" s="10" t="str">
        <f>IF($B975=1,"",IF(AND(TrackingWorksheet!$L980&lt;&gt;"", TrackingWorksheet!$L980&gt;=WeeklySummary!$C$6,TrackingWorksheet!$L980&lt;=WeeklySummary!$C$7,OR(TrackingWorksheet!$H980=Lists!$D$4,TrackingWorksheet!$J980=Lists!$D$4)), 1, 0))</f>
        <v/>
      </c>
      <c r="Y975" s="10" t="str">
        <f>IF($B975=1,"",IF(AND(TrackingWorksheet!$L980&lt;&gt;"", TrackingWorksheet!$L980&gt;=WeeklySummary!$C$6,TrackingWorksheet!$L980&lt;=WeeklySummary!$C$7,OR(TrackingWorksheet!$H980=Lists!$D$5,TrackingWorksheet!$J980=Lists!$D$5)), 1, 0))</f>
        <v/>
      </c>
      <c r="Z975" s="10" t="str">
        <f>IF($B975=1,"",IF(AND(TrackingWorksheet!$L980&lt;&gt;"", TrackingWorksheet!$L980&gt;=WeeklySummary!$C$6,TrackingWorksheet!$L980&lt;=WeeklySummary!$C$7,OR(TrackingWorksheet!$H980=Lists!$D$6,TrackingWorksheet!$J980=Lists!$D$6)), 1, 0))</f>
        <v/>
      </c>
      <c r="AA975" s="19" t="str">
        <f>IF(B975=1,"",IF(AND(TrackingWorksheet!M980&lt;&gt;"",TrackingWorksheet!M980&lt;=WeeklySummary!$C$7),1,0)*D975)</f>
        <v/>
      </c>
      <c r="AB975" s="19" t="str">
        <f>IF(B975=1,"",IF(AND(TrackingWorksheet!N980&lt;&gt;"",TrackingWorksheet!N980&lt;=WeeklySummary!$C$7),1,0)*D975)</f>
        <v/>
      </c>
      <c r="AC975" s="19" t="str">
        <f>IF(B975=1,"",TrackingWorksheet!T980)</f>
        <v/>
      </c>
      <c r="AD975" s="19" t="str">
        <f>IF(B975=1,"",IF(D975*AND(TrackingWorksheet!S980&gt;=Calculations!$BD$3,TrackingWorksheet!U980="",TrackingWorksheet!K980="YES"),1,0))</f>
        <v/>
      </c>
      <c r="AE975" s="19" t="str">
        <f>IF($B975=1,"",IF(AND(TrackingWorksheet!$S980&gt;$BE$3,TrackingWorksheet!$T980=Lists!$P$4),1, 0)*D975)</f>
        <v/>
      </c>
      <c r="AF975" s="19" t="str">
        <f>IF($B975=1,"",IF(AND(TrackingWorksheet!$U980&gt;$BE$3,TrackingWorksheet!$V980=Lists!$P$4),1, 0)*D975)</f>
        <v/>
      </c>
      <c r="AG975" s="19" t="str">
        <f>IF($B975=1,"",IF(AND(TrackingWorksheet!$W980&gt;$BE$3,TrackingWorksheet!$X980=Lists!$P$4),1, 0)*D975)</f>
        <v/>
      </c>
      <c r="AH975" s="19" t="str">
        <f>IF($B975=1,"",IF(AND(TrackingWorksheet!$Y980&gt;$BE$3,TrackingWorksheet!$Z980=Lists!$P$4),1, 0)*D975)</f>
        <v/>
      </c>
      <c r="AI975" s="19" t="str">
        <f>IF($B975=1,"",IF(AND(TrackingWorksheet!$AA980&gt;$BE$3,TrackingWorksheet!$AB980=Lists!$P$4),1, 0)*D975)</f>
        <v/>
      </c>
      <c r="AJ975" s="19" t="str">
        <f>IF($B975=1,"",IF(AND(TrackingWorksheet!$S980&gt;$BE$3,TrackingWorksheet!$T980=Lists!$P$5),1, 0)*D975)</f>
        <v/>
      </c>
      <c r="AK975" s="19" t="str">
        <f>IF($B975=1,"",IF(AND(TrackingWorksheet!$U980&gt;$BE$3,TrackingWorksheet!$V980=Lists!$P$5),1, 0)*D975)</f>
        <v/>
      </c>
      <c r="AL975" s="19" t="str">
        <f>IF($B975=1,"",IF(AND(TrackingWorksheet!$W980&gt;$BE$3,TrackingWorksheet!$X980=Lists!$P$5),1, 0)*D975)</f>
        <v/>
      </c>
      <c r="AM975" s="19" t="str">
        <f>IF($B975=1,"",IF(AND(TrackingWorksheet!$Y980&gt;$BE$3,TrackingWorksheet!$Z980=Lists!$P$5),1, 0)*D975)</f>
        <v/>
      </c>
      <c r="AN975" s="19" t="str">
        <f>IF($B975=1,"",IF(AND(TrackingWorksheet!$AA980&gt;$BE$3,TrackingWorksheet!$AB980=Lists!$P$5),1, 0)*D975)</f>
        <v/>
      </c>
      <c r="AO975" s="19" t="str">
        <f>IF($B975=1,"",IF(AND(TrackingWorksheet!$S980&gt;$BE$3,TrackingWorksheet!$T980=Lists!$P$6),1, 0)*D975)</f>
        <v/>
      </c>
      <c r="AP975" s="19" t="str">
        <f>IF($B975=1,"",IF(AND(TrackingWorksheet!$U980&gt;$BE$3,TrackingWorksheet!$V980=Lists!$P$6),1, 0)*D975)</f>
        <v/>
      </c>
      <c r="AQ975" s="19" t="str">
        <f>IF($B975=1,"",IF(AND(TrackingWorksheet!$W980&gt;$BE$3,TrackingWorksheet!$X980=Lists!$P$6),1, 0)*D975)</f>
        <v/>
      </c>
      <c r="AR975" s="19" t="str">
        <f>IF($B975=1,"",IF(AND(TrackingWorksheet!$Y980&gt;$BE$3,TrackingWorksheet!$Z980=Lists!$P$6),1, 0)*D975)</f>
        <v/>
      </c>
      <c r="AS975" s="19" t="str">
        <f>IF($B975=1,"",IF(AND(TrackingWorksheet!$AA980&gt;$BE$3,TrackingWorksheet!$AB980=Lists!$P$6),1, 0)*D975)</f>
        <v/>
      </c>
      <c r="AT975" s="19">
        <f t="shared" si="223"/>
        <v>0</v>
      </c>
      <c r="AU975" s="19" t="str">
        <f>IF(B975=1,"",IF(AND(TrackingWorksheet!K980="",TrackingWorksheet!M980="", TrackingWorksheet!N980="", TrackingWorksheet!S980="", TrackingWorksheet!V980="", TrackingWorksheet!W980="", TrackingWorksheet!Y980="", TrackingWorksheet!AA980="", V975=1),1,0)*D975)</f>
        <v/>
      </c>
      <c r="AV975" s="19" t="str">
        <f>IF(B975=1,"",IF(D975*AND(TrackingWorksheet!U980&gt;Calculations!$BE$3,TrackingWorksheet!K980="YES"),1,0))</f>
        <v/>
      </c>
      <c r="AW975" s="19" t="str">
        <f>IF(B975=1,"",IF(D975*AND(TrackingWorksheet!W980&gt;Calculations!$BE$3,TrackingWorksheet!K980="YES"),1,0))</f>
        <v/>
      </c>
      <c r="AX975" s="19">
        <f t="shared" si="224"/>
        <v>0</v>
      </c>
      <c r="AY975" s="19">
        <f t="shared" si="220"/>
        <v>0</v>
      </c>
      <c r="AZ975" s="27" t="str">
        <f>IF(B975=1,"",IF(TrackingWorksheet!Q980="","",TrackingWorksheet!Q980))</f>
        <v/>
      </c>
      <c r="BB975" s="4"/>
      <c r="BC975" s="4"/>
      <c r="BD975" s="4"/>
      <c r="BE975" s="4"/>
      <c r="BF975" s="4"/>
      <c r="BG975" s="4" t="str">
        <f>IF(B975=1,"",IF(AND(N975=1,TrackingWorksheet!$I980+14&lt;=WeeklySummary!$C$7),1,0))</f>
        <v/>
      </c>
      <c r="BH975" s="4" t="str">
        <f>IF(B975=1,"",IF(AND(R975=1,TrackingWorksheet!$I980+14&lt;=WeeklySummary!$C$7),1,0))</f>
        <v/>
      </c>
      <c r="BI975" s="4" t="str">
        <f>IF(B975=1,"",IF(AND(J975=1,TrackingWorksheet!$G980+14&lt;=WeeklySummary!$C$7),1,0))</f>
        <v/>
      </c>
      <c r="BJ975" s="4" t="str">
        <f>IF(B975=1,"",IF(AND(T975=1,TrackingWorksheet!$I980+14&lt;=WeeklySummary!$C$7),1,0))</f>
        <v/>
      </c>
      <c r="BK975" s="4" t="str">
        <f>IF(B975=1,"",IF(AND(T975=1,TrackingWorksheet!$G980+14&lt;=WeeklySummary!$C$7),1,0))</f>
        <v/>
      </c>
      <c r="BL975" s="4">
        <f t="shared" si="233"/>
        <v>0</v>
      </c>
    </row>
    <row r="976" spans="2:64" x14ac:dyDescent="0.25">
      <c r="B976" s="27">
        <f>IF(AND(ISBLANK(TrackingWorksheet!B981),ISBLANK(TrackingWorksheet!C981),ISBLANK(TrackingWorksheet!G981),ISBLANK(TrackingWorksheet!H981),
ISBLANK(TrackingWorksheet!I981),ISBLANK(TrackingWorksheet!J981),ISBLANK(TrackingWorksheet!M981),
ISBLANK(TrackingWorksheet!N983)),1,0)</f>
        <v>1</v>
      </c>
      <c r="C976" s="12" t="str">
        <f>IF(B976=1,"",TrackingWorksheet!F981)</f>
        <v/>
      </c>
      <c r="D976" s="20" t="str">
        <f>IF(B976=1,"",IF(AND(TrackingWorksheet!B981&lt;&gt;"",TrackingWorksheet!B981&lt;=WeeklySummary!$C$7,OR(TrackingWorksheet!C981="",TrackingWorksheet!C981&gt;=WeeklySummary!$C$6)),1,0))</f>
        <v/>
      </c>
      <c r="E976" s="10" t="str">
        <f>IF(B976=1,"",IF(AND(TrackingWorksheet!G981 &lt;&gt;"",TrackingWorksheet!G981&lt;=WeeklySummary!$C$7, TrackingWorksheet!H981=Lists!$D$4), "Y", "N"))</f>
        <v/>
      </c>
      <c r="F976" s="10" t="str">
        <f>IF(B976=1,"",IF(AND(TrackingWorksheet!I981 &lt;&gt;"", TrackingWorksheet!I981&lt;=WeeklySummary!$C$7, TrackingWorksheet!J981=Lists!$D$4), "Y", "N"))</f>
        <v/>
      </c>
      <c r="G976" s="10" t="str">
        <f>IF(B976=1,"",IF(AND(TrackingWorksheet!G981 &lt;&gt;"",TrackingWorksheet!G981&lt;=WeeklySummary!$C$7, TrackingWorksheet!H981=Lists!$D$5), "Y", "N"))</f>
        <v/>
      </c>
      <c r="H976" s="10" t="str">
        <f>IF(B976=1,"",IF(AND(TrackingWorksheet!I981 &lt;&gt;"", TrackingWorksheet!I981&lt;=WeeklySummary!$C$7, TrackingWorksheet!J981=Lists!$D$5), "Y", "N"))</f>
        <v/>
      </c>
      <c r="I976" s="20" t="str">
        <f>IF(B976=1,"",IF(AND(TrackingWorksheet!G981 &lt;&gt;"", TrackingWorksheet!G981&lt;=WeeklySummary!$C$7, TrackingWorksheet!H981=Lists!$D$6), 1, 0))</f>
        <v/>
      </c>
      <c r="J976" s="20" t="str">
        <f t="shared" si="225"/>
        <v/>
      </c>
      <c r="K976" s="10" t="str">
        <f>IF(B976=1,"",IF(AND(TrackingWorksheet!I981&lt;=WeeklySummary!$C$7,TrackingWorksheet!K981="YES"),0,IF(AND(AND(OR(E976="Y",F976="Y"),E976&lt;&gt;F976),G976&lt;&gt;"Y", H976&lt;&gt;"Y"), 1, 0)))</f>
        <v/>
      </c>
      <c r="L976" s="20" t="str">
        <f t="shared" si="226"/>
        <v/>
      </c>
      <c r="M976" s="10" t="str">
        <f t="shared" si="227"/>
        <v/>
      </c>
      <c r="N976" s="20" t="str">
        <f t="shared" si="228"/>
        <v/>
      </c>
      <c r="O976" s="10" t="str">
        <f>IF(B976=1,"",IF(AND(TrackingWorksheet!I981&lt;=WeeklySummary!$C$7,TrackingWorksheet!K981="YES"),0,IF(AND(AND(OR(G976="Y",H976="Y"),G976&lt;&gt;H976),E976&lt;&gt;"Y", F976&lt;&gt;"Y"), 1, 0)))</f>
        <v/>
      </c>
      <c r="P976" s="20" t="str">
        <f t="shared" si="229"/>
        <v/>
      </c>
      <c r="Q976" s="10" t="str">
        <f t="shared" si="230"/>
        <v/>
      </c>
      <c r="R976" s="10" t="str">
        <f t="shared" si="231"/>
        <v/>
      </c>
      <c r="S976" s="10" t="str">
        <f>IF(B976=1,"",IF(AND(OR(AND(TrackingWorksheet!H981=Lists!$D$7,TrackingWorksheet!H981=TrackingWorksheet!J981),TrackingWorksheet!H981&lt;&gt;TrackingWorksheet!J981),TrackingWorksheet!K981="YES",TrackingWorksheet!H981&lt;&gt;Lists!$D$6,TrackingWorksheet!G981&lt;=WeeklySummary!$C$7,TrackingWorksheet!I981&lt;=WeeklySummary!$C$7),1,0))</f>
        <v/>
      </c>
      <c r="T976" s="10" t="str">
        <f t="shared" si="232"/>
        <v/>
      </c>
      <c r="U976" s="10" t="str">
        <f>IF($B976=1,"",IF(TrackingWorksheet!$K981="YES",1, 0)*D976)</f>
        <v/>
      </c>
      <c r="V976" s="20">
        <f t="shared" si="221"/>
        <v>0</v>
      </c>
      <c r="W976" s="20">
        <f t="shared" si="222"/>
        <v>0</v>
      </c>
      <c r="X976" s="10" t="str">
        <f>IF($B976=1,"",IF(AND(TrackingWorksheet!$L981&lt;&gt;"", TrackingWorksheet!$L981&gt;=WeeklySummary!$C$6,TrackingWorksheet!$L981&lt;=WeeklySummary!$C$7,OR(TrackingWorksheet!$H981=Lists!$D$4,TrackingWorksheet!$J981=Lists!$D$4)), 1, 0))</f>
        <v/>
      </c>
      <c r="Y976" s="10" t="str">
        <f>IF($B976=1,"",IF(AND(TrackingWorksheet!$L981&lt;&gt;"", TrackingWorksheet!$L981&gt;=WeeklySummary!$C$6,TrackingWorksheet!$L981&lt;=WeeklySummary!$C$7,OR(TrackingWorksheet!$H981=Lists!$D$5,TrackingWorksheet!$J981=Lists!$D$5)), 1, 0))</f>
        <v/>
      </c>
      <c r="Z976" s="10" t="str">
        <f>IF($B976=1,"",IF(AND(TrackingWorksheet!$L981&lt;&gt;"", TrackingWorksheet!$L981&gt;=WeeklySummary!$C$6,TrackingWorksheet!$L981&lt;=WeeklySummary!$C$7,OR(TrackingWorksheet!$H981=Lists!$D$6,TrackingWorksheet!$J981=Lists!$D$6)), 1, 0))</f>
        <v/>
      </c>
      <c r="AA976" s="19" t="str">
        <f>IF(B976=1,"",IF(AND(TrackingWorksheet!M981&lt;&gt;"",TrackingWorksheet!M981&lt;=WeeklySummary!$C$7),1,0)*D976)</f>
        <v/>
      </c>
      <c r="AB976" s="19" t="str">
        <f>IF(B976=1,"",IF(AND(TrackingWorksheet!N981&lt;&gt;"",TrackingWorksheet!N981&lt;=WeeklySummary!$C$7),1,0)*D976)</f>
        <v/>
      </c>
      <c r="AC976" s="19" t="str">
        <f>IF(B976=1,"",TrackingWorksheet!T981)</f>
        <v/>
      </c>
      <c r="AD976" s="19" t="str">
        <f>IF(B976=1,"",IF(D976*AND(TrackingWorksheet!S981&gt;=Calculations!$BD$3,TrackingWorksheet!U981="",TrackingWorksheet!K981="YES"),1,0))</f>
        <v/>
      </c>
      <c r="AE976" s="19" t="str">
        <f>IF($B976=1,"",IF(AND(TrackingWorksheet!$S981&gt;$BE$3,TrackingWorksheet!$T981=Lists!$P$4),1, 0)*D976)</f>
        <v/>
      </c>
      <c r="AF976" s="19" t="str">
        <f>IF($B976=1,"",IF(AND(TrackingWorksheet!$U981&gt;$BE$3,TrackingWorksheet!$V981=Lists!$P$4),1, 0)*D976)</f>
        <v/>
      </c>
      <c r="AG976" s="19" t="str">
        <f>IF($B976=1,"",IF(AND(TrackingWorksheet!$W981&gt;$BE$3,TrackingWorksheet!$X981=Lists!$P$4),1, 0)*D976)</f>
        <v/>
      </c>
      <c r="AH976" s="19" t="str">
        <f>IF($B976=1,"",IF(AND(TrackingWorksheet!$Y981&gt;$BE$3,TrackingWorksheet!$Z981=Lists!$P$4),1, 0)*D976)</f>
        <v/>
      </c>
      <c r="AI976" s="19" t="str">
        <f>IF($B976=1,"",IF(AND(TrackingWorksheet!$AA981&gt;$BE$3,TrackingWorksheet!$AB981=Lists!$P$4),1, 0)*D976)</f>
        <v/>
      </c>
      <c r="AJ976" s="19" t="str">
        <f>IF($B976=1,"",IF(AND(TrackingWorksheet!$S981&gt;$BE$3,TrackingWorksheet!$T981=Lists!$P$5),1, 0)*D976)</f>
        <v/>
      </c>
      <c r="AK976" s="19" t="str">
        <f>IF($B976=1,"",IF(AND(TrackingWorksheet!$U981&gt;$BE$3,TrackingWorksheet!$V981=Lists!$P$5),1, 0)*D976)</f>
        <v/>
      </c>
      <c r="AL976" s="19" t="str">
        <f>IF($B976=1,"",IF(AND(TrackingWorksheet!$W981&gt;$BE$3,TrackingWorksheet!$X981=Lists!$P$5),1, 0)*D976)</f>
        <v/>
      </c>
      <c r="AM976" s="19" t="str">
        <f>IF($B976=1,"",IF(AND(TrackingWorksheet!$Y981&gt;$BE$3,TrackingWorksheet!$Z981=Lists!$P$5),1, 0)*D976)</f>
        <v/>
      </c>
      <c r="AN976" s="19" t="str">
        <f>IF($B976=1,"",IF(AND(TrackingWorksheet!$AA981&gt;$BE$3,TrackingWorksheet!$AB981=Lists!$P$5),1, 0)*D976)</f>
        <v/>
      </c>
      <c r="AO976" s="19" t="str">
        <f>IF($B976=1,"",IF(AND(TrackingWorksheet!$S981&gt;$BE$3,TrackingWorksheet!$T981=Lists!$P$6),1, 0)*D976)</f>
        <v/>
      </c>
      <c r="AP976" s="19" t="str">
        <f>IF($B976=1,"",IF(AND(TrackingWorksheet!$U981&gt;$BE$3,TrackingWorksheet!$V981=Lists!$P$6),1, 0)*D976)</f>
        <v/>
      </c>
      <c r="AQ976" s="19" t="str">
        <f>IF($B976=1,"",IF(AND(TrackingWorksheet!$W981&gt;$BE$3,TrackingWorksheet!$X981=Lists!$P$6),1, 0)*D976)</f>
        <v/>
      </c>
      <c r="AR976" s="19" t="str">
        <f>IF($B976=1,"",IF(AND(TrackingWorksheet!$Y981&gt;$BE$3,TrackingWorksheet!$Z981=Lists!$P$6),1, 0)*D976)</f>
        <v/>
      </c>
      <c r="AS976" s="19" t="str">
        <f>IF($B976=1,"",IF(AND(TrackingWorksheet!$AA981&gt;$BE$3,TrackingWorksheet!$AB981=Lists!$P$6),1, 0)*D976)</f>
        <v/>
      </c>
      <c r="AT976" s="19">
        <f t="shared" si="223"/>
        <v>0</v>
      </c>
      <c r="AU976" s="19" t="str">
        <f>IF(B976=1,"",IF(AND(TrackingWorksheet!K981="",TrackingWorksheet!M981="", TrackingWorksheet!N981="", TrackingWorksheet!S981="", TrackingWorksheet!V981="", TrackingWorksheet!W981="", TrackingWorksheet!Y981="", TrackingWorksheet!AA981="", V976=1),1,0)*D976)</f>
        <v/>
      </c>
      <c r="AV976" s="19" t="str">
        <f>IF(B976=1,"",IF(D976*AND(TrackingWorksheet!U981&gt;Calculations!$BE$3,TrackingWorksheet!K981="YES"),1,0))</f>
        <v/>
      </c>
      <c r="AW976" s="19" t="str">
        <f>IF(B976=1,"",IF(D976*AND(TrackingWorksheet!W981&gt;Calculations!$BE$3,TrackingWorksheet!K981="YES"),1,0))</f>
        <v/>
      </c>
      <c r="AX976" s="19">
        <f t="shared" si="224"/>
        <v>0</v>
      </c>
      <c r="AY976" s="19">
        <f t="shared" si="220"/>
        <v>0</v>
      </c>
      <c r="AZ976" s="27" t="str">
        <f>IF(B976=1,"",IF(TrackingWorksheet!Q981="","",TrackingWorksheet!Q981))</f>
        <v/>
      </c>
      <c r="BB976" s="4"/>
      <c r="BC976" s="4"/>
      <c r="BD976" s="4"/>
      <c r="BE976" s="4"/>
      <c r="BF976" s="4"/>
      <c r="BG976" s="4" t="str">
        <f>IF(B976=1,"",IF(AND(N976=1,TrackingWorksheet!$I981+14&lt;=WeeklySummary!$C$7),1,0))</f>
        <v/>
      </c>
      <c r="BH976" s="4" t="str">
        <f>IF(B976=1,"",IF(AND(R976=1,TrackingWorksheet!$I981+14&lt;=WeeklySummary!$C$7),1,0))</f>
        <v/>
      </c>
      <c r="BI976" s="4" t="str">
        <f>IF(B976=1,"",IF(AND(J976=1,TrackingWorksheet!$G981+14&lt;=WeeklySummary!$C$7),1,0))</f>
        <v/>
      </c>
      <c r="BJ976" s="4" t="str">
        <f>IF(B976=1,"",IF(AND(T976=1,TrackingWorksheet!$I981+14&lt;=WeeklySummary!$C$7),1,0))</f>
        <v/>
      </c>
      <c r="BK976" s="4" t="str">
        <f>IF(B976=1,"",IF(AND(T976=1,TrackingWorksheet!$G981+14&lt;=WeeklySummary!$C$7),1,0))</f>
        <v/>
      </c>
      <c r="BL976" s="4">
        <f t="shared" si="233"/>
        <v>0</v>
      </c>
    </row>
    <row r="977" spans="2:64" x14ac:dyDescent="0.25">
      <c r="B977" s="27">
        <f>IF(AND(ISBLANK(TrackingWorksheet!B982),ISBLANK(TrackingWorksheet!C982),ISBLANK(TrackingWorksheet!G982),ISBLANK(TrackingWorksheet!H982),
ISBLANK(TrackingWorksheet!I982),ISBLANK(TrackingWorksheet!J982),ISBLANK(TrackingWorksheet!M982),
ISBLANK(TrackingWorksheet!N984)),1,0)</f>
        <v>1</v>
      </c>
      <c r="C977" s="12" t="str">
        <f>IF(B977=1,"",TrackingWorksheet!F982)</f>
        <v/>
      </c>
      <c r="D977" s="20" t="str">
        <f>IF(B977=1,"",IF(AND(TrackingWorksheet!B982&lt;&gt;"",TrackingWorksheet!B982&lt;=WeeklySummary!$C$7,OR(TrackingWorksheet!C982="",TrackingWorksheet!C982&gt;=WeeklySummary!$C$6)),1,0))</f>
        <v/>
      </c>
      <c r="E977" s="10" t="str">
        <f>IF(B977=1,"",IF(AND(TrackingWorksheet!G982 &lt;&gt;"",TrackingWorksheet!G982&lt;=WeeklySummary!$C$7, TrackingWorksheet!H982=Lists!$D$4), "Y", "N"))</f>
        <v/>
      </c>
      <c r="F977" s="10" t="str">
        <f>IF(B977=1,"",IF(AND(TrackingWorksheet!I982 &lt;&gt;"", TrackingWorksheet!I982&lt;=WeeklySummary!$C$7, TrackingWorksheet!J982=Lists!$D$4), "Y", "N"))</f>
        <v/>
      </c>
      <c r="G977" s="10" t="str">
        <f>IF(B977=1,"",IF(AND(TrackingWorksheet!G982 &lt;&gt;"",TrackingWorksheet!G982&lt;=WeeklySummary!$C$7, TrackingWorksheet!H982=Lists!$D$5), "Y", "N"))</f>
        <v/>
      </c>
      <c r="H977" s="10" t="str">
        <f>IF(B977=1,"",IF(AND(TrackingWorksheet!I982 &lt;&gt;"", TrackingWorksheet!I982&lt;=WeeklySummary!$C$7, TrackingWorksheet!J982=Lists!$D$5), "Y", "N"))</f>
        <v/>
      </c>
      <c r="I977" s="20" t="str">
        <f>IF(B977=1,"",IF(AND(TrackingWorksheet!G982 &lt;&gt;"", TrackingWorksheet!G982&lt;=WeeklySummary!$C$7, TrackingWorksheet!H982=Lists!$D$6), 1, 0))</f>
        <v/>
      </c>
      <c r="J977" s="20" t="str">
        <f t="shared" si="225"/>
        <v/>
      </c>
      <c r="K977" s="10" t="str">
        <f>IF(B977=1,"",IF(AND(TrackingWorksheet!I982&lt;=WeeklySummary!$C$7,TrackingWorksheet!K982="YES"),0,IF(AND(AND(OR(E977="Y",F977="Y"),E977&lt;&gt;F977),G977&lt;&gt;"Y", H977&lt;&gt;"Y"), 1, 0)))</f>
        <v/>
      </c>
      <c r="L977" s="20" t="str">
        <f t="shared" si="226"/>
        <v/>
      </c>
      <c r="M977" s="10" t="str">
        <f t="shared" si="227"/>
        <v/>
      </c>
      <c r="N977" s="20" t="str">
        <f t="shared" si="228"/>
        <v/>
      </c>
      <c r="O977" s="10" t="str">
        <f>IF(B977=1,"",IF(AND(TrackingWorksheet!I982&lt;=WeeklySummary!$C$7,TrackingWorksheet!K982="YES"),0,IF(AND(AND(OR(G977="Y",H977="Y"),G977&lt;&gt;H977),E977&lt;&gt;"Y", F977&lt;&gt;"Y"), 1, 0)))</f>
        <v/>
      </c>
      <c r="P977" s="20" t="str">
        <f t="shared" si="229"/>
        <v/>
      </c>
      <c r="Q977" s="10" t="str">
        <f t="shared" si="230"/>
        <v/>
      </c>
      <c r="R977" s="10" t="str">
        <f t="shared" si="231"/>
        <v/>
      </c>
      <c r="S977" s="10" t="str">
        <f>IF(B977=1,"",IF(AND(OR(AND(TrackingWorksheet!H982=Lists!$D$7,TrackingWorksheet!H982=TrackingWorksheet!J982),TrackingWorksheet!H982&lt;&gt;TrackingWorksheet!J982),TrackingWorksheet!K982="YES",TrackingWorksheet!H982&lt;&gt;Lists!$D$6,TrackingWorksheet!G982&lt;=WeeklySummary!$C$7,TrackingWorksheet!I982&lt;=WeeklySummary!$C$7),1,0))</f>
        <v/>
      </c>
      <c r="T977" s="10" t="str">
        <f t="shared" si="232"/>
        <v/>
      </c>
      <c r="U977" s="10" t="str">
        <f>IF($B977=1,"",IF(TrackingWorksheet!$K982="YES",1, 0)*D977)</f>
        <v/>
      </c>
      <c r="V977" s="20">
        <f t="shared" si="221"/>
        <v>0</v>
      </c>
      <c r="W977" s="20">
        <f t="shared" si="222"/>
        <v>0</v>
      </c>
      <c r="X977" s="10" t="str">
        <f>IF($B977=1,"",IF(AND(TrackingWorksheet!$L982&lt;&gt;"", TrackingWorksheet!$L982&gt;=WeeklySummary!$C$6,TrackingWorksheet!$L982&lt;=WeeklySummary!$C$7,OR(TrackingWorksheet!$H982=Lists!$D$4,TrackingWorksheet!$J982=Lists!$D$4)), 1, 0))</f>
        <v/>
      </c>
      <c r="Y977" s="10" t="str">
        <f>IF($B977=1,"",IF(AND(TrackingWorksheet!$L982&lt;&gt;"", TrackingWorksheet!$L982&gt;=WeeklySummary!$C$6,TrackingWorksheet!$L982&lt;=WeeklySummary!$C$7,OR(TrackingWorksheet!$H982=Lists!$D$5,TrackingWorksheet!$J982=Lists!$D$5)), 1, 0))</f>
        <v/>
      </c>
      <c r="Z977" s="10" t="str">
        <f>IF($B977=1,"",IF(AND(TrackingWorksheet!$L982&lt;&gt;"", TrackingWorksheet!$L982&gt;=WeeklySummary!$C$6,TrackingWorksheet!$L982&lt;=WeeklySummary!$C$7,OR(TrackingWorksheet!$H982=Lists!$D$6,TrackingWorksheet!$J982=Lists!$D$6)), 1, 0))</f>
        <v/>
      </c>
      <c r="AA977" s="19" t="str">
        <f>IF(B977=1,"",IF(AND(TrackingWorksheet!M982&lt;&gt;"",TrackingWorksheet!M982&lt;=WeeklySummary!$C$7),1,0)*D977)</f>
        <v/>
      </c>
      <c r="AB977" s="19" t="str">
        <f>IF(B977=1,"",IF(AND(TrackingWorksheet!N982&lt;&gt;"",TrackingWorksheet!N982&lt;=WeeklySummary!$C$7),1,0)*D977)</f>
        <v/>
      </c>
      <c r="AC977" s="19" t="str">
        <f>IF(B977=1,"",TrackingWorksheet!T982)</f>
        <v/>
      </c>
      <c r="AD977" s="19" t="str">
        <f>IF(B977=1,"",IF(D977*AND(TrackingWorksheet!S982&gt;=Calculations!$BD$3,TrackingWorksheet!U982="",TrackingWorksheet!K982="YES"),1,0))</f>
        <v/>
      </c>
      <c r="AE977" s="19" t="str">
        <f>IF($B977=1,"",IF(AND(TrackingWorksheet!$S982&gt;$BE$3,TrackingWorksheet!$T982=Lists!$P$4),1, 0)*D977)</f>
        <v/>
      </c>
      <c r="AF977" s="19" t="str">
        <f>IF($B977=1,"",IF(AND(TrackingWorksheet!$U982&gt;$BE$3,TrackingWorksheet!$V982=Lists!$P$4),1, 0)*D977)</f>
        <v/>
      </c>
      <c r="AG977" s="19" t="str">
        <f>IF($B977=1,"",IF(AND(TrackingWorksheet!$W982&gt;$BE$3,TrackingWorksheet!$X982=Lists!$P$4),1, 0)*D977)</f>
        <v/>
      </c>
      <c r="AH977" s="19" t="str">
        <f>IF($B977=1,"",IF(AND(TrackingWorksheet!$Y982&gt;$BE$3,TrackingWorksheet!$Z982=Lists!$P$4),1, 0)*D977)</f>
        <v/>
      </c>
      <c r="AI977" s="19" t="str">
        <f>IF($B977=1,"",IF(AND(TrackingWorksheet!$AA982&gt;$BE$3,TrackingWorksheet!$AB982=Lists!$P$4),1, 0)*D977)</f>
        <v/>
      </c>
      <c r="AJ977" s="19" t="str">
        <f>IF($B977=1,"",IF(AND(TrackingWorksheet!$S982&gt;$BE$3,TrackingWorksheet!$T982=Lists!$P$5),1, 0)*D977)</f>
        <v/>
      </c>
      <c r="AK977" s="19" t="str">
        <f>IF($B977=1,"",IF(AND(TrackingWorksheet!$U982&gt;$BE$3,TrackingWorksheet!$V982=Lists!$P$5),1, 0)*D977)</f>
        <v/>
      </c>
      <c r="AL977" s="19" t="str">
        <f>IF($B977=1,"",IF(AND(TrackingWorksheet!$W982&gt;$BE$3,TrackingWorksheet!$X982=Lists!$P$5),1, 0)*D977)</f>
        <v/>
      </c>
      <c r="AM977" s="19" t="str">
        <f>IF($B977=1,"",IF(AND(TrackingWorksheet!$Y982&gt;$BE$3,TrackingWorksheet!$Z982=Lists!$P$5),1, 0)*D977)</f>
        <v/>
      </c>
      <c r="AN977" s="19" t="str">
        <f>IF($B977=1,"",IF(AND(TrackingWorksheet!$AA982&gt;$BE$3,TrackingWorksheet!$AB982=Lists!$P$5),1, 0)*D977)</f>
        <v/>
      </c>
      <c r="AO977" s="19" t="str">
        <f>IF($B977=1,"",IF(AND(TrackingWorksheet!$S982&gt;$BE$3,TrackingWorksheet!$T982=Lists!$P$6),1, 0)*D977)</f>
        <v/>
      </c>
      <c r="AP977" s="19" t="str">
        <f>IF($B977=1,"",IF(AND(TrackingWorksheet!$U982&gt;$BE$3,TrackingWorksheet!$V982=Lists!$P$6),1, 0)*D977)</f>
        <v/>
      </c>
      <c r="AQ977" s="19" t="str">
        <f>IF($B977=1,"",IF(AND(TrackingWorksheet!$W982&gt;$BE$3,TrackingWorksheet!$X982=Lists!$P$6),1, 0)*D977)</f>
        <v/>
      </c>
      <c r="AR977" s="19" t="str">
        <f>IF($B977=1,"",IF(AND(TrackingWorksheet!$Y982&gt;$BE$3,TrackingWorksheet!$Z982=Lists!$P$6),1, 0)*D977)</f>
        <v/>
      </c>
      <c r="AS977" s="19" t="str">
        <f>IF($B977=1,"",IF(AND(TrackingWorksheet!$AA982&gt;$BE$3,TrackingWorksheet!$AB982=Lists!$P$6),1, 0)*D977)</f>
        <v/>
      </c>
      <c r="AT977" s="19">
        <f t="shared" si="223"/>
        <v>0</v>
      </c>
      <c r="AU977" s="19" t="str">
        <f>IF(B977=1,"",IF(AND(TrackingWorksheet!K982="",TrackingWorksheet!M982="", TrackingWorksheet!N982="", TrackingWorksheet!S982="", TrackingWorksheet!V982="", TrackingWorksheet!W982="", TrackingWorksheet!Y982="", TrackingWorksheet!AA982="", V977=1),1,0)*D977)</f>
        <v/>
      </c>
      <c r="AV977" s="19" t="str">
        <f>IF(B977=1,"",IF(D977*AND(TrackingWorksheet!U982&gt;Calculations!$BE$3,TrackingWorksheet!K982="YES"),1,0))</f>
        <v/>
      </c>
      <c r="AW977" s="19" t="str">
        <f>IF(B977=1,"",IF(D977*AND(TrackingWorksheet!W982&gt;Calculations!$BE$3,TrackingWorksheet!K982="YES"),1,0))</f>
        <v/>
      </c>
      <c r="AX977" s="19">
        <f t="shared" si="224"/>
        <v>0</v>
      </c>
      <c r="AY977" s="19">
        <f t="shared" si="220"/>
        <v>0</v>
      </c>
      <c r="AZ977" s="27" t="str">
        <f>IF(B977=1,"",IF(TrackingWorksheet!Q982="","",TrackingWorksheet!Q982))</f>
        <v/>
      </c>
      <c r="BB977" s="4"/>
      <c r="BC977" s="4"/>
      <c r="BD977" s="4"/>
      <c r="BE977" s="4"/>
      <c r="BF977" s="4"/>
      <c r="BG977" s="4" t="str">
        <f>IF(B977=1,"",IF(AND(N977=1,TrackingWorksheet!$I982+14&lt;=WeeklySummary!$C$7),1,0))</f>
        <v/>
      </c>
      <c r="BH977" s="4" t="str">
        <f>IF(B977=1,"",IF(AND(R977=1,TrackingWorksheet!$I982+14&lt;=WeeklySummary!$C$7),1,0))</f>
        <v/>
      </c>
      <c r="BI977" s="4" t="str">
        <f>IF(B977=1,"",IF(AND(J977=1,TrackingWorksheet!$G982+14&lt;=WeeklySummary!$C$7),1,0))</f>
        <v/>
      </c>
      <c r="BJ977" s="4" t="str">
        <f>IF(B977=1,"",IF(AND(T977=1,TrackingWorksheet!$I982+14&lt;=WeeklySummary!$C$7),1,0))</f>
        <v/>
      </c>
      <c r="BK977" s="4" t="str">
        <f>IF(B977=1,"",IF(AND(T977=1,TrackingWorksheet!$G982+14&lt;=WeeklySummary!$C$7),1,0))</f>
        <v/>
      </c>
      <c r="BL977" s="4">
        <f t="shared" si="233"/>
        <v>0</v>
      </c>
    </row>
    <row r="978" spans="2:64" x14ac:dyDescent="0.25">
      <c r="B978" s="27">
        <f>IF(AND(ISBLANK(TrackingWorksheet!B983),ISBLANK(TrackingWorksheet!C983),ISBLANK(TrackingWorksheet!G983),ISBLANK(TrackingWorksheet!H983),
ISBLANK(TrackingWorksheet!I983),ISBLANK(TrackingWorksheet!J983),ISBLANK(TrackingWorksheet!M983),
ISBLANK(TrackingWorksheet!N985)),1,0)</f>
        <v>1</v>
      </c>
      <c r="C978" s="12" t="str">
        <f>IF(B978=1,"",TrackingWorksheet!F983)</f>
        <v/>
      </c>
      <c r="D978" s="20" t="str">
        <f>IF(B978=1,"",IF(AND(TrackingWorksheet!B983&lt;&gt;"",TrackingWorksheet!B983&lt;=WeeklySummary!$C$7,OR(TrackingWorksheet!C983="",TrackingWorksheet!C983&gt;=WeeklySummary!$C$6)),1,0))</f>
        <v/>
      </c>
      <c r="E978" s="10" t="str">
        <f>IF(B978=1,"",IF(AND(TrackingWorksheet!G983 &lt;&gt;"",TrackingWorksheet!G983&lt;=WeeklySummary!$C$7, TrackingWorksheet!H983=Lists!$D$4), "Y", "N"))</f>
        <v/>
      </c>
      <c r="F978" s="10" t="str">
        <f>IF(B978=1,"",IF(AND(TrackingWorksheet!I983 &lt;&gt;"", TrackingWorksheet!I983&lt;=WeeklySummary!$C$7, TrackingWorksheet!J983=Lists!$D$4), "Y", "N"))</f>
        <v/>
      </c>
      <c r="G978" s="10" t="str">
        <f>IF(B978=1,"",IF(AND(TrackingWorksheet!G983 &lt;&gt;"",TrackingWorksheet!G983&lt;=WeeklySummary!$C$7, TrackingWorksheet!H983=Lists!$D$5), "Y", "N"))</f>
        <v/>
      </c>
      <c r="H978" s="10" t="str">
        <f>IF(B978=1,"",IF(AND(TrackingWorksheet!I983 &lt;&gt;"", TrackingWorksheet!I983&lt;=WeeklySummary!$C$7, TrackingWorksheet!J983=Lists!$D$5), "Y", "N"))</f>
        <v/>
      </c>
      <c r="I978" s="20" t="str">
        <f>IF(B978=1,"",IF(AND(TrackingWorksheet!G983 &lt;&gt;"", TrackingWorksheet!G983&lt;=WeeklySummary!$C$7, TrackingWorksheet!H983=Lists!$D$6), 1, 0))</f>
        <v/>
      </c>
      <c r="J978" s="20" t="str">
        <f t="shared" si="225"/>
        <v/>
      </c>
      <c r="K978" s="10" t="str">
        <f>IF(B978=1,"",IF(AND(TrackingWorksheet!I983&lt;=WeeklySummary!$C$7,TrackingWorksheet!K983="YES"),0,IF(AND(AND(OR(E978="Y",F978="Y"),E978&lt;&gt;F978),G978&lt;&gt;"Y", H978&lt;&gt;"Y"), 1, 0)))</f>
        <v/>
      </c>
      <c r="L978" s="20" t="str">
        <f t="shared" si="226"/>
        <v/>
      </c>
      <c r="M978" s="10" t="str">
        <f t="shared" si="227"/>
        <v/>
      </c>
      <c r="N978" s="20" t="str">
        <f t="shared" si="228"/>
        <v/>
      </c>
      <c r="O978" s="10" t="str">
        <f>IF(B978=1,"",IF(AND(TrackingWorksheet!I983&lt;=WeeklySummary!$C$7,TrackingWorksheet!K983="YES"),0,IF(AND(AND(OR(G978="Y",H978="Y"),G978&lt;&gt;H978),E978&lt;&gt;"Y", F978&lt;&gt;"Y"), 1, 0)))</f>
        <v/>
      </c>
      <c r="P978" s="20" t="str">
        <f t="shared" si="229"/>
        <v/>
      </c>
      <c r="Q978" s="10" t="str">
        <f t="shared" si="230"/>
        <v/>
      </c>
      <c r="R978" s="10" t="str">
        <f t="shared" si="231"/>
        <v/>
      </c>
      <c r="S978" s="10" t="str">
        <f>IF(B978=1,"",IF(AND(OR(AND(TrackingWorksheet!H983=Lists!$D$7,TrackingWorksheet!H983=TrackingWorksheet!J983),TrackingWorksheet!H983&lt;&gt;TrackingWorksheet!J983),TrackingWorksheet!K983="YES",TrackingWorksheet!H983&lt;&gt;Lists!$D$6,TrackingWorksheet!G983&lt;=WeeklySummary!$C$7,TrackingWorksheet!I983&lt;=WeeklySummary!$C$7),1,0))</f>
        <v/>
      </c>
      <c r="T978" s="10" t="str">
        <f t="shared" si="232"/>
        <v/>
      </c>
      <c r="U978" s="10" t="str">
        <f>IF($B978=1,"",IF(TrackingWorksheet!$K983="YES",1, 0)*D978)</f>
        <v/>
      </c>
      <c r="V978" s="20">
        <f t="shared" si="221"/>
        <v>0</v>
      </c>
      <c r="W978" s="20">
        <f t="shared" si="222"/>
        <v>0</v>
      </c>
      <c r="X978" s="10" t="str">
        <f>IF($B978=1,"",IF(AND(TrackingWorksheet!$L983&lt;&gt;"", TrackingWorksheet!$L983&gt;=WeeklySummary!$C$6,TrackingWorksheet!$L983&lt;=WeeklySummary!$C$7,OR(TrackingWorksheet!$H983=Lists!$D$4,TrackingWorksheet!$J983=Lists!$D$4)), 1, 0))</f>
        <v/>
      </c>
      <c r="Y978" s="10" t="str">
        <f>IF($B978=1,"",IF(AND(TrackingWorksheet!$L983&lt;&gt;"", TrackingWorksheet!$L983&gt;=WeeklySummary!$C$6,TrackingWorksheet!$L983&lt;=WeeklySummary!$C$7,OR(TrackingWorksheet!$H983=Lists!$D$5,TrackingWorksheet!$J983=Lists!$D$5)), 1, 0))</f>
        <v/>
      </c>
      <c r="Z978" s="10" t="str">
        <f>IF($B978=1,"",IF(AND(TrackingWorksheet!$L983&lt;&gt;"", TrackingWorksheet!$L983&gt;=WeeklySummary!$C$6,TrackingWorksheet!$L983&lt;=WeeklySummary!$C$7,OR(TrackingWorksheet!$H983=Lists!$D$6,TrackingWorksheet!$J983=Lists!$D$6)), 1, 0))</f>
        <v/>
      </c>
      <c r="AA978" s="19" t="str">
        <f>IF(B978=1,"",IF(AND(TrackingWorksheet!M983&lt;&gt;"",TrackingWorksheet!M983&lt;=WeeklySummary!$C$7),1,0)*D978)</f>
        <v/>
      </c>
      <c r="AB978" s="19" t="str">
        <f>IF(B978=1,"",IF(AND(TrackingWorksheet!N983&lt;&gt;"",TrackingWorksheet!N983&lt;=WeeklySummary!$C$7),1,0)*D978)</f>
        <v/>
      </c>
      <c r="AC978" s="19" t="str">
        <f>IF(B978=1,"",TrackingWorksheet!T983)</f>
        <v/>
      </c>
      <c r="AD978" s="19" t="str">
        <f>IF(B978=1,"",IF(D978*AND(TrackingWorksheet!S983&gt;=Calculations!$BD$3,TrackingWorksheet!U983="",TrackingWorksheet!K983="YES"),1,0))</f>
        <v/>
      </c>
      <c r="AE978" s="19" t="str">
        <f>IF($B978=1,"",IF(AND(TrackingWorksheet!$S983&gt;$BE$3,TrackingWorksheet!$T983=Lists!$P$4),1, 0)*D978)</f>
        <v/>
      </c>
      <c r="AF978" s="19" t="str">
        <f>IF($B978=1,"",IF(AND(TrackingWorksheet!$U983&gt;$BE$3,TrackingWorksheet!$V983=Lists!$P$4),1, 0)*D978)</f>
        <v/>
      </c>
      <c r="AG978" s="19" t="str">
        <f>IF($B978=1,"",IF(AND(TrackingWorksheet!$W983&gt;$BE$3,TrackingWorksheet!$X983=Lists!$P$4),1, 0)*D978)</f>
        <v/>
      </c>
      <c r="AH978" s="19" t="str">
        <f>IF($B978=1,"",IF(AND(TrackingWorksheet!$Y983&gt;$BE$3,TrackingWorksheet!$Z983=Lists!$P$4),1, 0)*D978)</f>
        <v/>
      </c>
      <c r="AI978" s="19" t="str">
        <f>IF($B978=1,"",IF(AND(TrackingWorksheet!$AA983&gt;$BE$3,TrackingWorksheet!$AB983=Lists!$P$4),1, 0)*D978)</f>
        <v/>
      </c>
      <c r="AJ978" s="19" t="str">
        <f>IF($B978=1,"",IF(AND(TrackingWorksheet!$S983&gt;$BE$3,TrackingWorksheet!$T983=Lists!$P$5),1, 0)*D978)</f>
        <v/>
      </c>
      <c r="AK978" s="19" t="str">
        <f>IF($B978=1,"",IF(AND(TrackingWorksheet!$U983&gt;$BE$3,TrackingWorksheet!$V983=Lists!$P$5),1, 0)*D978)</f>
        <v/>
      </c>
      <c r="AL978" s="19" t="str">
        <f>IF($B978=1,"",IF(AND(TrackingWorksheet!$W983&gt;$BE$3,TrackingWorksheet!$X983=Lists!$P$5),1, 0)*D978)</f>
        <v/>
      </c>
      <c r="AM978" s="19" t="str">
        <f>IF($B978=1,"",IF(AND(TrackingWorksheet!$Y983&gt;$BE$3,TrackingWorksheet!$Z983=Lists!$P$5),1, 0)*D978)</f>
        <v/>
      </c>
      <c r="AN978" s="19" t="str">
        <f>IF($B978=1,"",IF(AND(TrackingWorksheet!$AA983&gt;$BE$3,TrackingWorksheet!$AB983=Lists!$P$5),1, 0)*D978)</f>
        <v/>
      </c>
      <c r="AO978" s="19" t="str">
        <f>IF($B978=1,"",IF(AND(TrackingWorksheet!$S983&gt;$BE$3,TrackingWorksheet!$T983=Lists!$P$6),1, 0)*D978)</f>
        <v/>
      </c>
      <c r="AP978" s="19" t="str">
        <f>IF($B978=1,"",IF(AND(TrackingWorksheet!$U983&gt;$BE$3,TrackingWorksheet!$V983=Lists!$P$6),1, 0)*D978)</f>
        <v/>
      </c>
      <c r="AQ978" s="19" t="str">
        <f>IF($B978=1,"",IF(AND(TrackingWorksheet!$W983&gt;$BE$3,TrackingWorksheet!$X983=Lists!$P$6),1, 0)*D978)</f>
        <v/>
      </c>
      <c r="AR978" s="19" t="str">
        <f>IF($B978=1,"",IF(AND(TrackingWorksheet!$Y983&gt;$BE$3,TrackingWorksheet!$Z983=Lists!$P$6),1, 0)*D978)</f>
        <v/>
      </c>
      <c r="AS978" s="19" t="str">
        <f>IF($B978=1,"",IF(AND(TrackingWorksheet!$AA983&gt;$BE$3,TrackingWorksheet!$AB983=Lists!$P$6),1, 0)*D978)</f>
        <v/>
      </c>
      <c r="AT978" s="19">
        <f t="shared" si="223"/>
        <v>0</v>
      </c>
      <c r="AU978" s="19" t="str">
        <f>IF(B978=1,"",IF(AND(TrackingWorksheet!K983="",TrackingWorksheet!M983="", TrackingWorksheet!N983="", TrackingWorksheet!S983="", TrackingWorksheet!V983="", TrackingWorksheet!W983="", TrackingWorksheet!Y983="", TrackingWorksheet!AA983="", V978=1),1,0)*D978)</f>
        <v/>
      </c>
      <c r="AV978" s="19" t="str">
        <f>IF(B978=1,"",IF(D978*AND(TrackingWorksheet!U983&gt;Calculations!$BE$3,TrackingWorksheet!K983="YES"),1,0))</f>
        <v/>
      </c>
      <c r="AW978" s="19" t="str">
        <f>IF(B978=1,"",IF(D978*AND(TrackingWorksheet!W983&gt;Calculations!$BE$3,TrackingWorksheet!K983="YES"),1,0))</f>
        <v/>
      </c>
      <c r="AX978" s="19">
        <f t="shared" si="224"/>
        <v>0</v>
      </c>
      <c r="AY978" s="19">
        <f t="shared" si="220"/>
        <v>0</v>
      </c>
      <c r="AZ978" s="27" t="str">
        <f>IF(B978=1,"",IF(TrackingWorksheet!Q983="","",TrackingWorksheet!Q983))</f>
        <v/>
      </c>
      <c r="BB978" s="4"/>
      <c r="BC978" s="4"/>
      <c r="BD978" s="4"/>
      <c r="BE978" s="4"/>
      <c r="BF978" s="4"/>
      <c r="BG978" s="4" t="str">
        <f>IF(B978=1,"",IF(AND(N978=1,TrackingWorksheet!$I983+14&lt;=WeeklySummary!$C$7),1,0))</f>
        <v/>
      </c>
      <c r="BH978" s="4" t="str">
        <f>IF(B978=1,"",IF(AND(R978=1,TrackingWorksheet!$I983+14&lt;=WeeklySummary!$C$7),1,0))</f>
        <v/>
      </c>
      <c r="BI978" s="4" t="str">
        <f>IF(B978=1,"",IF(AND(J978=1,TrackingWorksheet!$G983+14&lt;=WeeklySummary!$C$7),1,0))</f>
        <v/>
      </c>
      <c r="BJ978" s="4" t="str">
        <f>IF(B978=1,"",IF(AND(T978=1,TrackingWorksheet!$I983+14&lt;=WeeklySummary!$C$7),1,0))</f>
        <v/>
      </c>
      <c r="BK978" s="4" t="str">
        <f>IF(B978=1,"",IF(AND(T978=1,TrackingWorksheet!$G983+14&lt;=WeeklySummary!$C$7),1,0))</f>
        <v/>
      </c>
      <c r="BL978" s="4">
        <f t="shared" si="233"/>
        <v>0</v>
      </c>
    </row>
    <row r="979" spans="2:64" x14ac:dyDescent="0.25">
      <c r="B979" s="27">
        <f>IF(AND(ISBLANK(TrackingWorksheet!B984),ISBLANK(TrackingWorksheet!C984),ISBLANK(TrackingWorksheet!G984),ISBLANK(TrackingWorksheet!H984),
ISBLANK(TrackingWorksheet!I984),ISBLANK(TrackingWorksheet!J984),ISBLANK(TrackingWorksheet!M984),
ISBLANK(TrackingWorksheet!N986)),1,0)</f>
        <v>1</v>
      </c>
      <c r="C979" s="12" t="str">
        <f>IF(B979=1,"",TrackingWorksheet!F984)</f>
        <v/>
      </c>
      <c r="D979" s="20" t="str">
        <f>IF(B979=1,"",IF(AND(TrackingWorksheet!B984&lt;&gt;"",TrackingWorksheet!B984&lt;=WeeklySummary!$C$7,OR(TrackingWorksheet!C984="",TrackingWorksheet!C984&gt;=WeeklySummary!$C$6)),1,0))</f>
        <v/>
      </c>
      <c r="E979" s="10" t="str">
        <f>IF(B979=1,"",IF(AND(TrackingWorksheet!G984 &lt;&gt;"",TrackingWorksheet!G984&lt;=WeeklySummary!$C$7, TrackingWorksheet!H984=Lists!$D$4), "Y", "N"))</f>
        <v/>
      </c>
      <c r="F979" s="10" t="str">
        <f>IF(B979=1,"",IF(AND(TrackingWorksheet!I984 &lt;&gt;"", TrackingWorksheet!I984&lt;=WeeklySummary!$C$7, TrackingWorksheet!J984=Lists!$D$4), "Y", "N"))</f>
        <v/>
      </c>
      <c r="G979" s="10" t="str">
        <f>IF(B979=1,"",IF(AND(TrackingWorksheet!G984 &lt;&gt;"",TrackingWorksheet!G984&lt;=WeeklySummary!$C$7, TrackingWorksheet!H984=Lists!$D$5), "Y", "N"))</f>
        <v/>
      </c>
      <c r="H979" s="10" t="str">
        <f>IF(B979=1,"",IF(AND(TrackingWorksheet!I984 &lt;&gt;"", TrackingWorksheet!I984&lt;=WeeklySummary!$C$7, TrackingWorksheet!J984=Lists!$D$5), "Y", "N"))</f>
        <v/>
      </c>
      <c r="I979" s="20" t="str">
        <f>IF(B979=1,"",IF(AND(TrackingWorksheet!G984 &lt;&gt;"", TrackingWorksheet!G984&lt;=WeeklySummary!$C$7, TrackingWorksheet!H984=Lists!$D$6), 1, 0))</f>
        <v/>
      </c>
      <c r="J979" s="20" t="str">
        <f t="shared" si="225"/>
        <v/>
      </c>
      <c r="K979" s="10" t="str">
        <f>IF(B979=1,"",IF(AND(TrackingWorksheet!I984&lt;=WeeklySummary!$C$7,TrackingWorksheet!K984="YES"),0,IF(AND(AND(OR(E979="Y",F979="Y"),E979&lt;&gt;F979),G979&lt;&gt;"Y", H979&lt;&gt;"Y"), 1, 0)))</f>
        <v/>
      </c>
      <c r="L979" s="20" t="str">
        <f t="shared" si="226"/>
        <v/>
      </c>
      <c r="M979" s="10" t="str">
        <f t="shared" si="227"/>
        <v/>
      </c>
      <c r="N979" s="20" t="str">
        <f t="shared" si="228"/>
        <v/>
      </c>
      <c r="O979" s="10" t="str">
        <f>IF(B979=1,"",IF(AND(TrackingWorksheet!I984&lt;=WeeklySummary!$C$7,TrackingWorksheet!K984="YES"),0,IF(AND(AND(OR(G979="Y",H979="Y"),G979&lt;&gt;H979),E979&lt;&gt;"Y", F979&lt;&gt;"Y"), 1, 0)))</f>
        <v/>
      </c>
      <c r="P979" s="20" t="str">
        <f t="shared" si="229"/>
        <v/>
      </c>
      <c r="Q979" s="10" t="str">
        <f t="shared" si="230"/>
        <v/>
      </c>
      <c r="R979" s="10" t="str">
        <f t="shared" si="231"/>
        <v/>
      </c>
      <c r="S979" s="10" t="str">
        <f>IF(B979=1,"",IF(AND(OR(AND(TrackingWorksheet!H984=Lists!$D$7,TrackingWorksheet!H984=TrackingWorksheet!J984),TrackingWorksheet!H984&lt;&gt;TrackingWorksheet!J984),TrackingWorksheet!K984="YES",TrackingWorksheet!H984&lt;&gt;Lists!$D$6,TrackingWorksheet!G984&lt;=WeeklySummary!$C$7,TrackingWorksheet!I984&lt;=WeeklySummary!$C$7),1,0))</f>
        <v/>
      </c>
      <c r="T979" s="10" t="str">
        <f t="shared" si="232"/>
        <v/>
      </c>
      <c r="U979" s="10" t="str">
        <f>IF($B979=1,"",IF(TrackingWorksheet!$K984="YES",1, 0)*D979)</f>
        <v/>
      </c>
      <c r="V979" s="20">
        <f t="shared" si="221"/>
        <v>0</v>
      </c>
      <c r="W979" s="20">
        <f t="shared" si="222"/>
        <v>0</v>
      </c>
      <c r="X979" s="10" t="str">
        <f>IF($B979=1,"",IF(AND(TrackingWorksheet!$L984&lt;&gt;"", TrackingWorksheet!$L984&gt;=WeeklySummary!$C$6,TrackingWorksheet!$L984&lt;=WeeklySummary!$C$7,OR(TrackingWorksheet!$H984=Lists!$D$4,TrackingWorksheet!$J984=Lists!$D$4)), 1, 0))</f>
        <v/>
      </c>
      <c r="Y979" s="10" t="str">
        <f>IF($B979=1,"",IF(AND(TrackingWorksheet!$L984&lt;&gt;"", TrackingWorksheet!$L984&gt;=WeeklySummary!$C$6,TrackingWorksheet!$L984&lt;=WeeklySummary!$C$7,OR(TrackingWorksheet!$H984=Lists!$D$5,TrackingWorksheet!$J984=Lists!$D$5)), 1, 0))</f>
        <v/>
      </c>
      <c r="Z979" s="10" t="str">
        <f>IF($B979=1,"",IF(AND(TrackingWorksheet!$L984&lt;&gt;"", TrackingWorksheet!$L984&gt;=WeeklySummary!$C$6,TrackingWorksheet!$L984&lt;=WeeklySummary!$C$7,OR(TrackingWorksheet!$H984=Lists!$D$6,TrackingWorksheet!$J984=Lists!$D$6)), 1, 0))</f>
        <v/>
      </c>
      <c r="AA979" s="19" t="str">
        <f>IF(B979=1,"",IF(AND(TrackingWorksheet!M984&lt;&gt;"",TrackingWorksheet!M984&lt;=WeeklySummary!$C$7),1,0)*D979)</f>
        <v/>
      </c>
      <c r="AB979" s="19" t="str">
        <f>IF(B979=1,"",IF(AND(TrackingWorksheet!N984&lt;&gt;"",TrackingWorksheet!N984&lt;=WeeklySummary!$C$7),1,0)*D979)</f>
        <v/>
      </c>
      <c r="AC979" s="19" t="str">
        <f>IF(B979=1,"",TrackingWorksheet!T984)</f>
        <v/>
      </c>
      <c r="AD979" s="19" t="str">
        <f>IF(B979=1,"",IF(D979*AND(TrackingWorksheet!S984&gt;=Calculations!$BD$3,TrackingWorksheet!U984="",TrackingWorksheet!K984="YES"),1,0))</f>
        <v/>
      </c>
      <c r="AE979" s="19" t="str">
        <f>IF($B979=1,"",IF(AND(TrackingWorksheet!$S984&gt;$BE$3,TrackingWorksheet!$T984=Lists!$P$4),1, 0)*D979)</f>
        <v/>
      </c>
      <c r="AF979" s="19" t="str">
        <f>IF($B979=1,"",IF(AND(TrackingWorksheet!$U984&gt;$BE$3,TrackingWorksheet!$V984=Lists!$P$4),1, 0)*D979)</f>
        <v/>
      </c>
      <c r="AG979" s="19" t="str">
        <f>IF($B979=1,"",IF(AND(TrackingWorksheet!$W984&gt;$BE$3,TrackingWorksheet!$X984=Lists!$P$4),1, 0)*D979)</f>
        <v/>
      </c>
      <c r="AH979" s="19" t="str">
        <f>IF($B979=1,"",IF(AND(TrackingWorksheet!$Y984&gt;$BE$3,TrackingWorksheet!$Z984=Lists!$P$4),1, 0)*D979)</f>
        <v/>
      </c>
      <c r="AI979" s="19" t="str">
        <f>IF($B979=1,"",IF(AND(TrackingWorksheet!$AA984&gt;$BE$3,TrackingWorksheet!$AB984=Lists!$P$4),1, 0)*D979)</f>
        <v/>
      </c>
      <c r="AJ979" s="19" t="str">
        <f>IF($B979=1,"",IF(AND(TrackingWorksheet!$S984&gt;$BE$3,TrackingWorksheet!$T984=Lists!$P$5),1, 0)*D979)</f>
        <v/>
      </c>
      <c r="AK979" s="19" t="str">
        <f>IF($B979=1,"",IF(AND(TrackingWorksheet!$U984&gt;$BE$3,TrackingWorksheet!$V984=Lists!$P$5),1, 0)*D979)</f>
        <v/>
      </c>
      <c r="AL979" s="19" t="str">
        <f>IF($B979=1,"",IF(AND(TrackingWorksheet!$W984&gt;$BE$3,TrackingWorksheet!$X984=Lists!$P$5),1, 0)*D979)</f>
        <v/>
      </c>
      <c r="AM979" s="19" t="str">
        <f>IF($B979=1,"",IF(AND(TrackingWorksheet!$Y984&gt;$BE$3,TrackingWorksheet!$Z984=Lists!$P$5),1, 0)*D979)</f>
        <v/>
      </c>
      <c r="AN979" s="19" t="str">
        <f>IF($B979=1,"",IF(AND(TrackingWorksheet!$AA984&gt;$BE$3,TrackingWorksheet!$AB984=Lists!$P$5),1, 0)*D979)</f>
        <v/>
      </c>
      <c r="AO979" s="19" t="str">
        <f>IF($B979=1,"",IF(AND(TrackingWorksheet!$S984&gt;$BE$3,TrackingWorksheet!$T984=Lists!$P$6),1, 0)*D979)</f>
        <v/>
      </c>
      <c r="AP979" s="19" t="str">
        <f>IF($B979=1,"",IF(AND(TrackingWorksheet!$U984&gt;$BE$3,TrackingWorksheet!$V984=Lists!$P$6),1, 0)*D979)</f>
        <v/>
      </c>
      <c r="AQ979" s="19" t="str">
        <f>IF($B979=1,"",IF(AND(TrackingWorksheet!$W984&gt;$BE$3,TrackingWorksheet!$X984=Lists!$P$6),1, 0)*D979)</f>
        <v/>
      </c>
      <c r="AR979" s="19" t="str">
        <f>IF($B979=1,"",IF(AND(TrackingWorksheet!$Y984&gt;$BE$3,TrackingWorksheet!$Z984=Lists!$P$6),1, 0)*D979)</f>
        <v/>
      </c>
      <c r="AS979" s="19" t="str">
        <f>IF($B979=1,"",IF(AND(TrackingWorksheet!$AA984&gt;$BE$3,TrackingWorksheet!$AB984=Lists!$P$6),1, 0)*D979)</f>
        <v/>
      </c>
      <c r="AT979" s="19">
        <f t="shared" si="223"/>
        <v>0</v>
      </c>
      <c r="AU979" s="19" t="str">
        <f>IF(B979=1,"",IF(AND(TrackingWorksheet!K984="",TrackingWorksheet!M984="", TrackingWorksheet!N984="", TrackingWorksheet!S984="", TrackingWorksheet!V984="", TrackingWorksheet!W984="", TrackingWorksheet!Y984="", TrackingWorksheet!AA984="", V979=1),1,0)*D979)</f>
        <v/>
      </c>
      <c r="AV979" s="19" t="str">
        <f>IF(B979=1,"",IF(D979*AND(TrackingWorksheet!U984&gt;Calculations!$BE$3,TrackingWorksheet!K984="YES"),1,0))</f>
        <v/>
      </c>
      <c r="AW979" s="19" t="str">
        <f>IF(B979=1,"",IF(D979*AND(TrackingWorksheet!W984&gt;Calculations!$BE$3,TrackingWorksheet!K984="YES"),1,0))</f>
        <v/>
      </c>
      <c r="AX979" s="19">
        <f t="shared" si="224"/>
        <v>0</v>
      </c>
      <c r="AY979" s="19">
        <f t="shared" si="220"/>
        <v>0</v>
      </c>
      <c r="AZ979" s="27" t="str">
        <f>IF(B979=1,"",IF(TrackingWorksheet!Q984="","",TrackingWorksheet!Q984))</f>
        <v/>
      </c>
      <c r="BB979" s="4"/>
      <c r="BC979" s="4"/>
      <c r="BD979" s="4"/>
      <c r="BE979" s="4"/>
      <c r="BF979" s="4"/>
      <c r="BG979" s="4" t="str">
        <f>IF(B979=1,"",IF(AND(N979=1,TrackingWorksheet!$I984+14&lt;=WeeklySummary!$C$7),1,0))</f>
        <v/>
      </c>
      <c r="BH979" s="4" t="str">
        <f>IF(B979=1,"",IF(AND(R979=1,TrackingWorksheet!$I984+14&lt;=WeeklySummary!$C$7),1,0))</f>
        <v/>
      </c>
      <c r="BI979" s="4" t="str">
        <f>IF(B979=1,"",IF(AND(J979=1,TrackingWorksheet!$G984+14&lt;=WeeklySummary!$C$7),1,0))</f>
        <v/>
      </c>
      <c r="BJ979" s="4" t="str">
        <f>IF(B979=1,"",IF(AND(T979=1,TrackingWorksheet!$I984+14&lt;=WeeklySummary!$C$7),1,0))</f>
        <v/>
      </c>
      <c r="BK979" s="4" t="str">
        <f>IF(B979=1,"",IF(AND(T979=1,TrackingWorksheet!$G984+14&lt;=WeeklySummary!$C$7),1,0))</f>
        <v/>
      </c>
      <c r="BL979" s="4">
        <f t="shared" si="233"/>
        <v>0</v>
      </c>
    </row>
    <row r="980" spans="2:64" x14ac:dyDescent="0.25">
      <c r="B980" s="27">
        <f>IF(AND(ISBLANK(TrackingWorksheet!B985),ISBLANK(TrackingWorksheet!C985),ISBLANK(TrackingWorksheet!G985),ISBLANK(TrackingWorksheet!H985),
ISBLANK(TrackingWorksheet!I985),ISBLANK(TrackingWorksheet!J985),ISBLANK(TrackingWorksheet!M985),
ISBLANK(TrackingWorksheet!N987)),1,0)</f>
        <v>1</v>
      </c>
      <c r="C980" s="12" t="str">
        <f>IF(B980=1,"",TrackingWorksheet!F985)</f>
        <v/>
      </c>
      <c r="D980" s="20" t="str">
        <f>IF(B980=1,"",IF(AND(TrackingWorksheet!B985&lt;&gt;"",TrackingWorksheet!B985&lt;=WeeklySummary!$C$7,OR(TrackingWorksheet!C985="",TrackingWorksheet!C985&gt;=WeeklySummary!$C$6)),1,0))</f>
        <v/>
      </c>
      <c r="E980" s="10" t="str">
        <f>IF(B980=1,"",IF(AND(TrackingWorksheet!G985 &lt;&gt;"",TrackingWorksheet!G985&lt;=WeeklySummary!$C$7, TrackingWorksheet!H985=Lists!$D$4), "Y", "N"))</f>
        <v/>
      </c>
      <c r="F980" s="10" t="str">
        <f>IF(B980=1,"",IF(AND(TrackingWorksheet!I985 &lt;&gt;"", TrackingWorksheet!I985&lt;=WeeklySummary!$C$7, TrackingWorksheet!J985=Lists!$D$4), "Y", "N"))</f>
        <v/>
      </c>
      <c r="G980" s="10" t="str">
        <f>IF(B980=1,"",IF(AND(TrackingWorksheet!G985 &lt;&gt;"",TrackingWorksheet!G985&lt;=WeeklySummary!$C$7, TrackingWorksheet!H985=Lists!$D$5), "Y", "N"))</f>
        <v/>
      </c>
      <c r="H980" s="10" t="str">
        <f>IF(B980=1,"",IF(AND(TrackingWorksheet!I985 &lt;&gt;"", TrackingWorksheet!I985&lt;=WeeklySummary!$C$7, TrackingWorksheet!J985=Lists!$D$5), "Y", "N"))</f>
        <v/>
      </c>
      <c r="I980" s="20" t="str">
        <f>IF(B980=1,"",IF(AND(TrackingWorksheet!G985 &lt;&gt;"", TrackingWorksheet!G985&lt;=WeeklySummary!$C$7, TrackingWorksheet!H985=Lists!$D$6), 1, 0))</f>
        <v/>
      </c>
      <c r="J980" s="20" t="str">
        <f t="shared" si="225"/>
        <v/>
      </c>
      <c r="K980" s="10" t="str">
        <f>IF(B980=1,"",IF(AND(TrackingWorksheet!I985&lt;=WeeklySummary!$C$7,TrackingWorksheet!K985="YES"),0,IF(AND(AND(OR(E980="Y",F980="Y"),E980&lt;&gt;F980),G980&lt;&gt;"Y", H980&lt;&gt;"Y"), 1, 0)))</f>
        <v/>
      </c>
      <c r="L980" s="20" t="str">
        <f t="shared" si="226"/>
        <v/>
      </c>
      <c r="M980" s="10" t="str">
        <f t="shared" si="227"/>
        <v/>
      </c>
      <c r="N980" s="20" t="str">
        <f t="shared" si="228"/>
        <v/>
      </c>
      <c r="O980" s="10" t="str">
        <f>IF(B980=1,"",IF(AND(TrackingWorksheet!I985&lt;=WeeklySummary!$C$7,TrackingWorksheet!K985="YES"),0,IF(AND(AND(OR(G980="Y",H980="Y"),G980&lt;&gt;H980),E980&lt;&gt;"Y", F980&lt;&gt;"Y"), 1, 0)))</f>
        <v/>
      </c>
      <c r="P980" s="20" t="str">
        <f t="shared" si="229"/>
        <v/>
      </c>
      <c r="Q980" s="10" t="str">
        <f t="shared" si="230"/>
        <v/>
      </c>
      <c r="R980" s="10" t="str">
        <f t="shared" si="231"/>
        <v/>
      </c>
      <c r="S980" s="10" t="str">
        <f>IF(B980=1,"",IF(AND(OR(AND(TrackingWorksheet!H985=Lists!$D$7,TrackingWorksheet!H985=TrackingWorksheet!J985),TrackingWorksheet!H985&lt;&gt;TrackingWorksheet!J985),TrackingWorksheet!K985="YES",TrackingWorksheet!H985&lt;&gt;Lists!$D$6,TrackingWorksheet!G985&lt;=WeeklySummary!$C$7,TrackingWorksheet!I985&lt;=WeeklySummary!$C$7),1,0))</f>
        <v/>
      </c>
      <c r="T980" s="10" t="str">
        <f t="shared" si="232"/>
        <v/>
      </c>
      <c r="U980" s="10" t="str">
        <f>IF($B980=1,"",IF(TrackingWorksheet!$K985="YES",1, 0)*D980)</f>
        <v/>
      </c>
      <c r="V980" s="20">
        <f t="shared" si="221"/>
        <v>0</v>
      </c>
      <c r="W980" s="20">
        <f t="shared" si="222"/>
        <v>0</v>
      </c>
      <c r="X980" s="10" t="str">
        <f>IF($B980=1,"",IF(AND(TrackingWorksheet!$L985&lt;&gt;"", TrackingWorksheet!$L985&gt;=WeeklySummary!$C$6,TrackingWorksheet!$L985&lt;=WeeklySummary!$C$7,OR(TrackingWorksheet!$H985=Lists!$D$4,TrackingWorksheet!$J985=Lists!$D$4)), 1, 0))</f>
        <v/>
      </c>
      <c r="Y980" s="10" t="str">
        <f>IF($B980=1,"",IF(AND(TrackingWorksheet!$L985&lt;&gt;"", TrackingWorksheet!$L985&gt;=WeeklySummary!$C$6,TrackingWorksheet!$L985&lt;=WeeklySummary!$C$7,OR(TrackingWorksheet!$H985=Lists!$D$5,TrackingWorksheet!$J985=Lists!$D$5)), 1, 0))</f>
        <v/>
      </c>
      <c r="Z980" s="10" t="str">
        <f>IF($B980=1,"",IF(AND(TrackingWorksheet!$L985&lt;&gt;"", TrackingWorksheet!$L985&gt;=WeeklySummary!$C$6,TrackingWorksheet!$L985&lt;=WeeklySummary!$C$7,OR(TrackingWorksheet!$H985=Lists!$D$6,TrackingWorksheet!$J985=Lists!$D$6)), 1, 0))</f>
        <v/>
      </c>
      <c r="AA980" s="19" t="str">
        <f>IF(B980=1,"",IF(AND(TrackingWorksheet!M985&lt;&gt;"",TrackingWorksheet!M985&lt;=WeeklySummary!$C$7),1,0)*D980)</f>
        <v/>
      </c>
      <c r="AB980" s="19" t="str">
        <f>IF(B980=1,"",IF(AND(TrackingWorksheet!N985&lt;&gt;"",TrackingWorksheet!N985&lt;=WeeklySummary!$C$7),1,0)*D980)</f>
        <v/>
      </c>
      <c r="AC980" s="19" t="str">
        <f>IF(B980=1,"",TrackingWorksheet!T985)</f>
        <v/>
      </c>
      <c r="AD980" s="19" t="str">
        <f>IF(B980=1,"",IF(D980*AND(TrackingWorksheet!S985&gt;=Calculations!$BD$3,TrackingWorksheet!U985="",TrackingWorksheet!K985="YES"),1,0))</f>
        <v/>
      </c>
      <c r="AE980" s="19" t="str">
        <f>IF($B980=1,"",IF(AND(TrackingWorksheet!$S985&gt;$BE$3,TrackingWorksheet!$T985=Lists!$P$4),1, 0)*D980)</f>
        <v/>
      </c>
      <c r="AF980" s="19" t="str">
        <f>IF($B980=1,"",IF(AND(TrackingWorksheet!$U985&gt;$BE$3,TrackingWorksheet!$V985=Lists!$P$4),1, 0)*D980)</f>
        <v/>
      </c>
      <c r="AG980" s="19" t="str">
        <f>IF($B980=1,"",IF(AND(TrackingWorksheet!$W985&gt;$BE$3,TrackingWorksheet!$X985=Lists!$P$4),1, 0)*D980)</f>
        <v/>
      </c>
      <c r="AH980" s="19" t="str">
        <f>IF($B980=1,"",IF(AND(TrackingWorksheet!$Y985&gt;$BE$3,TrackingWorksheet!$Z985=Lists!$P$4),1, 0)*D980)</f>
        <v/>
      </c>
      <c r="AI980" s="19" t="str">
        <f>IF($B980=1,"",IF(AND(TrackingWorksheet!$AA985&gt;$BE$3,TrackingWorksheet!$AB985=Lists!$P$4),1, 0)*D980)</f>
        <v/>
      </c>
      <c r="AJ980" s="19" t="str">
        <f>IF($B980=1,"",IF(AND(TrackingWorksheet!$S985&gt;$BE$3,TrackingWorksheet!$T985=Lists!$P$5),1, 0)*D980)</f>
        <v/>
      </c>
      <c r="AK980" s="19" t="str">
        <f>IF($B980=1,"",IF(AND(TrackingWorksheet!$U985&gt;$BE$3,TrackingWorksheet!$V985=Lists!$P$5),1, 0)*D980)</f>
        <v/>
      </c>
      <c r="AL980" s="19" t="str">
        <f>IF($B980=1,"",IF(AND(TrackingWorksheet!$W985&gt;$BE$3,TrackingWorksheet!$X985=Lists!$P$5),1, 0)*D980)</f>
        <v/>
      </c>
      <c r="AM980" s="19" t="str">
        <f>IF($B980=1,"",IF(AND(TrackingWorksheet!$Y985&gt;$BE$3,TrackingWorksheet!$Z985=Lists!$P$5),1, 0)*D980)</f>
        <v/>
      </c>
      <c r="AN980" s="19" t="str">
        <f>IF($B980=1,"",IF(AND(TrackingWorksheet!$AA985&gt;$BE$3,TrackingWorksheet!$AB985=Lists!$P$5),1, 0)*D980)</f>
        <v/>
      </c>
      <c r="AO980" s="19" t="str">
        <f>IF($B980=1,"",IF(AND(TrackingWorksheet!$S985&gt;$BE$3,TrackingWorksheet!$T985=Lists!$P$6),1, 0)*D980)</f>
        <v/>
      </c>
      <c r="AP980" s="19" t="str">
        <f>IF($B980=1,"",IF(AND(TrackingWorksheet!$U985&gt;$BE$3,TrackingWorksheet!$V985=Lists!$P$6),1, 0)*D980)</f>
        <v/>
      </c>
      <c r="AQ980" s="19" t="str">
        <f>IF($B980=1,"",IF(AND(TrackingWorksheet!$W985&gt;$BE$3,TrackingWorksheet!$X985=Lists!$P$6),1, 0)*D980)</f>
        <v/>
      </c>
      <c r="AR980" s="19" t="str">
        <f>IF($B980=1,"",IF(AND(TrackingWorksheet!$Y985&gt;$BE$3,TrackingWorksheet!$Z985=Lists!$P$6),1, 0)*D980)</f>
        <v/>
      </c>
      <c r="AS980" s="19" t="str">
        <f>IF($B980=1,"",IF(AND(TrackingWorksheet!$AA985&gt;$BE$3,TrackingWorksheet!$AB985=Lists!$P$6),1, 0)*D980)</f>
        <v/>
      </c>
      <c r="AT980" s="19">
        <f t="shared" si="223"/>
        <v>0</v>
      </c>
      <c r="AU980" s="19" t="str">
        <f>IF(B980=1,"",IF(AND(TrackingWorksheet!K985="",TrackingWorksheet!M985="", TrackingWorksheet!N985="", TrackingWorksheet!S985="", TrackingWorksheet!V985="", TrackingWorksheet!W985="", TrackingWorksheet!Y985="", TrackingWorksheet!AA985="", V980=1),1,0)*D980)</f>
        <v/>
      </c>
      <c r="AV980" s="19" t="str">
        <f>IF(B980=1,"",IF(D980*AND(TrackingWorksheet!U985&gt;Calculations!$BE$3,TrackingWorksheet!K985="YES"),1,0))</f>
        <v/>
      </c>
      <c r="AW980" s="19" t="str">
        <f>IF(B980=1,"",IF(D980*AND(TrackingWorksheet!W985&gt;Calculations!$BE$3,TrackingWorksheet!K985="YES"),1,0))</f>
        <v/>
      </c>
      <c r="AX980" s="19">
        <f t="shared" si="224"/>
        <v>0</v>
      </c>
      <c r="AY980" s="19">
        <f t="shared" si="220"/>
        <v>0</v>
      </c>
      <c r="AZ980" s="27" t="str">
        <f>IF(B980=1,"",IF(TrackingWorksheet!Q985="","",TrackingWorksheet!Q985))</f>
        <v/>
      </c>
      <c r="BB980" s="4"/>
      <c r="BC980" s="4"/>
      <c r="BD980" s="4"/>
      <c r="BE980" s="4"/>
      <c r="BF980" s="4"/>
      <c r="BG980" s="4" t="str">
        <f>IF(B980=1,"",IF(AND(N980=1,TrackingWorksheet!$I985+14&lt;=WeeklySummary!$C$7),1,0))</f>
        <v/>
      </c>
      <c r="BH980" s="4" t="str">
        <f>IF(B980=1,"",IF(AND(R980=1,TrackingWorksheet!$I985+14&lt;=WeeklySummary!$C$7),1,0))</f>
        <v/>
      </c>
      <c r="BI980" s="4" t="str">
        <f>IF(B980=1,"",IF(AND(J980=1,TrackingWorksheet!$G985+14&lt;=WeeklySummary!$C$7),1,0))</f>
        <v/>
      </c>
      <c r="BJ980" s="4" t="str">
        <f>IF(B980=1,"",IF(AND(T980=1,TrackingWorksheet!$I985+14&lt;=WeeklySummary!$C$7),1,0))</f>
        <v/>
      </c>
      <c r="BK980" s="4" t="str">
        <f>IF(B980=1,"",IF(AND(T980=1,TrackingWorksheet!$G985+14&lt;=WeeklySummary!$C$7),1,0))</f>
        <v/>
      </c>
      <c r="BL980" s="4">
        <f t="shared" si="233"/>
        <v>0</v>
      </c>
    </row>
    <row r="981" spans="2:64" x14ac:dyDescent="0.25">
      <c r="B981" s="27">
        <f>IF(AND(ISBLANK(TrackingWorksheet!B986),ISBLANK(TrackingWorksheet!C986),ISBLANK(TrackingWorksheet!G986),ISBLANK(TrackingWorksheet!H986),
ISBLANK(TrackingWorksheet!I986),ISBLANK(TrackingWorksheet!J986),ISBLANK(TrackingWorksheet!M986),
ISBLANK(TrackingWorksheet!N988)),1,0)</f>
        <v>1</v>
      </c>
      <c r="C981" s="12" t="str">
        <f>IF(B981=1,"",TrackingWorksheet!F986)</f>
        <v/>
      </c>
      <c r="D981" s="20" t="str">
        <f>IF(B981=1,"",IF(AND(TrackingWorksheet!B986&lt;&gt;"",TrackingWorksheet!B986&lt;=WeeklySummary!$C$7,OR(TrackingWorksheet!C986="",TrackingWorksheet!C986&gt;=WeeklySummary!$C$6)),1,0))</f>
        <v/>
      </c>
      <c r="E981" s="10" t="str">
        <f>IF(B981=1,"",IF(AND(TrackingWorksheet!G986 &lt;&gt;"",TrackingWorksheet!G986&lt;=WeeklySummary!$C$7, TrackingWorksheet!H986=Lists!$D$4), "Y", "N"))</f>
        <v/>
      </c>
      <c r="F981" s="10" t="str">
        <f>IF(B981=1,"",IF(AND(TrackingWorksheet!I986 &lt;&gt;"", TrackingWorksheet!I986&lt;=WeeklySummary!$C$7, TrackingWorksheet!J986=Lists!$D$4), "Y", "N"))</f>
        <v/>
      </c>
      <c r="G981" s="10" t="str">
        <f>IF(B981=1,"",IF(AND(TrackingWorksheet!G986 &lt;&gt;"",TrackingWorksheet!G986&lt;=WeeklySummary!$C$7, TrackingWorksheet!H986=Lists!$D$5), "Y", "N"))</f>
        <v/>
      </c>
      <c r="H981" s="10" t="str">
        <f>IF(B981=1,"",IF(AND(TrackingWorksheet!I986 &lt;&gt;"", TrackingWorksheet!I986&lt;=WeeklySummary!$C$7, TrackingWorksheet!J986=Lists!$D$5), "Y", "N"))</f>
        <v/>
      </c>
      <c r="I981" s="20" t="str">
        <f>IF(B981=1,"",IF(AND(TrackingWorksheet!G986 &lt;&gt;"", TrackingWorksheet!G986&lt;=WeeklySummary!$C$7, TrackingWorksheet!H986=Lists!$D$6), 1, 0))</f>
        <v/>
      </c>
      <c r="J981" s="20" t="str">
        <f t="shared" si="225"/>
        <v/>
      </c>
      <c r="K981" s="10" t="str">
        <f>IF(B981=1,"",IF(AND(TrackingWorksheet!I986&lt;=WeeklySummary!$C$7,TrackingWorksheet!K986="YES"),0,IF(AND(AND(OR(E981="Y",F981="Y"),E981&lt;&gt;F981),G981&lt;&gt;"Y", H981&lt;&gt;"Y"), 1, 0)))</f>
        <v/>
      </c>
      <c r="L981" s="20" t="str">
        <f t="shared" si="226"/>
        <v/>
      </c>
      <c r="M981" s="10" t="str">
        <f t="shared" si="227"/>
        <v/>
      </c>
      <c r="N981" s="20" t="str">
        <f t="shared" si="228"/>
        <v/>
      </c>
      <c r="O981" s="10" t="str">
        <f>IF(B981=1,"",IF(AND(TrackingWorksheet!I986&lt;=WeeklySummary!$C$7,TrackingWorksheet!K986="YES"),0,IF(AND(AND(OR(G981="Y",H981="Y"),G981&lt;&gt;H981),E981&lt;&gt;"Y", F981&lt;&gt;"Y"), 1, 0)))</f>
        <v/>
      </c>
      <c r="P981" s="20" t="str">
        <f t="shared" si="229"/>
        <v/>
      </c>
      <c r="Q981" s="10" t="str">
        <f t="shared" si="230"/>
        <v/>
      </c>
      <c r="R981" s="10" t="str">
        <f t="shared" si="231"/>
        <v/>
      </c>
      <c r="S981" s="10" t="str">
        <f>IF(B981=1,"",IF(AND(OR(AND(TrackingWorksheet!H986=Lists!$D$7,TrackingWorksheet!H986=TrackingWorksheet!J986),TrackingWorksheet!H986&lt;&gt;TrackingWorksheet!J986),TrackingWorksheet!K986="YES",TrackingWorksheet!H986&lt;&gt;Lists!$D$6,TrackingWorksheet!G986&lt;=WeeklySummary!$C$7,TrackingWorksheet!I986&lt;=WeeklySummary!$C$7),1,0))</f>
        <v/>
      </c>
      <c r="T981" s="10" t="str">
        <f t="shared" si="232"/>
        <v/>
      </c>
      <c r="U981" s="10" t="str">
        <f>IF($B981=1,"",IF(TrackingWorksheet!$K986="YES",1, 0)*D981)</f>
        <v/>
      </c>
      <c r="V981" s="20">
        <f t="shared" si="221"/>
        <v>0</v>
      </c>
      <c r="W981" s="20">
        <f t="shared" si="222"/>
        <v>0</v>
      </c>
      <c r="X981" s="10" t="str">
        <f>IF($B981=1,"",IF(AND(TrackingWorksheet!$L986&lt;&gt;"", TrackingWorksheet!$L986&gt;=WeeklySummary!$C$6,TrackingWorksheet!$L986&lt;=WeeklySummary!$C$7,OR(TrackingWorksheet!$H986=Lists!$D$4,TrackingWorksheet!$J986=Lists!$D$4)), 1, 0))</f>
        <v/>
      </c>
      <c r="Y981" s="10" t="str">
        <f>IF($B981=1,"",IF(AND(TrackingWorksheet!$L986&lt;&gt;"", TrackingWorksheet!$L986&gt;=WeeklySummary!$C$6,TrackingWorksheet!$L986&lt;=WeeklySummary!$C$7,OR(TrackingWorksheet!$H986=Lists!$D$5,TrackingWorksheet!$J986=Lists!$D$5)), 1, 0))</f>
        <v/>
      </c>
      <c r="Z981" s="10" t="str">
        <f>IF($B981=1,"",IF(AND(TrackingWorksheet!$L986&lt;&gt;"", TrackingWorksheet!$L986&gt;=WeeklySummary!$C$6,TrackingWorksheet!$L986&lt;=WeeklySummary!$C$7,OR(TrackingWorksheet!$H986=Lists!$D$6,TrackingWorksheet!$J986=Lists!$D$6)), 1, 0))</f>
        <v/>
      </c>
      <c r="AA981" s="19" t="str">
        <f>IF(B981=1,"",IF(AND(TrackingWorksheet!M986&lt;&gt;"",TrackingWorksheet!M986&lt;=WeeklySummary!$C$7),1,0)*D981)</f>
        <v/>
      </c>
      <c r="AB981" s="19" t="str">
        <f>IF(B981=1,"",IF(AND(TrackingWorksheet!N986&lt;&gt;"",TrackingWorksheet!N986&lt;=WeeklySummary!$C$7),1,0)*D981)</f>
        <v/>
      </c>
      <c r="AC981" s="19" t="str">
        <f>IF(B981=1,"",TrackingWorksheet!T986)</f>
        <v/>
      </c>
      <c r="AD981" s="19" t="str">
        <f>IF(B981=1,"",IF(D981*AND(TrackingWorksheet!S986&gt;=Calculations!$BD$3,TrackingWorksheet!U986="",TrackingWorksheet!K986="YES"),1,0))</f>
        <v/>
      </c>
      <c r="AE981" s="19" t="str">
        <f>IF($B981=1,"",IF(AND(TrackingWorksheet!$S986&gt;$BE$3,TrackingWorksheet!$T986=Lists!$P$4),1, 0)*D981)</f>
        <v/>
      </c>
      <c r="AF981" s="19" t="str">
        <f>IF($B981=1,"",IF(AND(TrackingWorksheet!$U986&gt;$BE$3,TrackingWorksheet!$V986=Lists!$P$4),1, 0)*D981)</f>
        <v/>
      </c>
      <c r="AG981" s="19" t="str">
        <f>IF($B981=1,"",IF(AND(TrackingWorksheet!$W986&gt;$BE$3,TrackingWorksheet!$X986=Lists!$P$4),1, 0)*D981)</f>
        <v/>
      </c>
      <c r="AH981" s="19" t="str">
        <f>IF($B981=1,"",IF(AND(TrackingWorksheet!$Y986&gt;$BE$3,TrackingWorksheet!$Z986=Lists!$P$4),1, 0)*D981)</f>
        <v/>
      </c>
      <c r="AI981" s="19" t="str">
        <f>IF($B981=1,"",IF(AND(TrackingWorksheet!$AA986&gt;$BE$3,TrackingWorksheet!$AB986=Lists!$P$4),1, 0)*D981)</f>
        <v/>
      </c>
      <c r="AJ981" s="19" t="str">
        <f>IF($B981=1,"",IF(AND(TrackingWorksheet!$S986&gt;$BE$3,TrackingWorksheet!$T986=Lists!$P$5),1, 0)*D981)</f>
        <v/>
      </c>
      <c r="AK981" s="19" t="str">
        <f>IF($B981=1,"",IF(AND(TrackingWorksheet!$U986&gt;$BE$3,TrackingWorksheet!$V986=Lists!$P$5),1, 0)*D981)</f>
        <v/>
      </c>
      <c r="AL981" s="19" t="str">
        <f>IF($B981=1,"",IF(AND(TrackingWorksheet!$W986&gt;$BE$3,TrackingWorksheet!$X986=Lists!$P$5),1, 0)*D981)</f>
        <v/>
      </c>
      <c r="AM981" s="19" t="str">
        <f>IF($B981=1,"",IF(AND(TrackingWorksheet!$Y986&gt;$BE$3,TrackingWorksheet!$Z986=Lists!$P$5),1, 0)*D981)</f>
        <v/>
      </c>
      <c r="AN981" s="19" t="str">
        <f>IF($B981=1,"",IF(AND(TrackingWorksheet!$AA986&gt;$BE$3,TrackingWorksheet!$AB986=Lists!$P$5),1, 0)*D981)</f>
        <v/>
      </c>
      <c r="AO981" s="19" t="str">
        <f>IF($B981=1,"",IF(AND(TrackingWorksheet!$S986&gt;$BE$3,TrackingWorksheet!$T986=Lists!$P$6),1, 0)*D981)</f>
        <v/>
      </c>
      <c r="AP981" s="19" t="str">
        <f>IF($B981=1,"",IF(AND(TrackingWorksheet!$U986&gt;$BE$3,TrackingWorksheet!$V986=Lists!$P$6),1, 0)*D981)</f>
        <v/>
      </c>
      <c r="AQ981" s="19" t="str">
        <f>IF($B981=1,"",IF(AND(TrackingWorksheet!$W986&gt;$BE$3,TrackingWorksheet!$X986=Lists!$P$6),1, 0)*D981)</f>
        <v/>
      </c>
      <c r="AR981" s="19" t="str">
        <f>IF($B981=1,"",IF(AND(TrackingWorksheet!$Y986&gt;$BE$3,TrackingWorksheet!$Z986=Lists!$P$6),1, 0)*D981)</f>
        <v/>
      </c>
      <c r="AS981" s="19" t="str">
        <f>IF($B981=1,"",IF(AND(TrackingWorksheet!$AA986&gt;$BE$3,TrackingWorksheet!$AB986=Lists!$P$6),1, 0)*D981)</f>
        <v/>
      </c>
      <c r="AT981" s="19">
        <f t="shared" si="223"/>
        <v>0</v>
      </c>
      <c r="AU981" s="19" t="str">
        <f>IF(B981=1,"",IF(AND(TrackingWorksheet!K986="",TrackingWorksheet!M986="", TrackingWorksheet!N986="", TrackingWorksheet!S986="", TrackingWorksheet!V986="", TrackingWorksheet!W986="", TrackingWorksheet!Y986="", TrackingWorksheet!AA986="", V981=1),1,0)*D981)</f>
        <v/>
      </c>
      <c r="AV981" s="19" t="str">
        <f>IF(B981=1,"",IF(D981*AND(TrackingWorksheet!U986&gt;Calculations!$BE$3,TrackingWorksheet!K986="YES"),1,0))</f>
        <v/>
      </c>
      <c r="AW981" s="19" t="str">
        <f>IF(B981=1,"",IF(D981*AND(TrackingWorksheet!W986&gt;Calculations!$BE$3,TrackingWorksheet!K986="YES"),1,0))</f>
        <v/>
      </c>
      <c r="AX981" s="19">
        <f t="shared" si="224"/>
        <v>0</v>
      </c>
      <c r="AY981" s="19">
        <f t="shared" si="220"/>
        <v>0</v>
      </c>
      <c r="AZ981" s="27" t="str">
        <f>IF(B981=1,"",IF(TrackingWorksheet!Q986="","",TrackingWorksheet!Q986))</f>
        <v/>
      </c>
      <c r="BB981" s="4"/>
      <c r="BC981" s="4"/>
      <c r="BD981" s="4"/>
      <c r="BE981" s="4"/>
      <c r="BF981" s="4"/>
      <c r="BG981" s="4" t="str">
        <f>IF(B981=1,"",IF(AND(N981=1,TrackingWorksheet!$I986+14&lt;=WeeklySummary!$C$7),1,0))</f>
        <v/>
      </c>
      <c r="BH981" s="4" t="str">
        <f>IF(B981=1,"",IF(AND(R981=1,TrackingWorksheet!$I986+14&lt;=WeeklySummary!$C$7),1,0))</f>
        <v/>
      </c>
      <c r="BI981" s="4" t="str">
        <f>IF(B981=1,"",IF(AND(J981=1,TrackingWorksheet!$G986+14&lt;=WeeklySummary!$C$7),1,0))</f>
        <v/>
      </c>
      <c r="BJ981" s="4" t="str">
        <f>IF(B981=1,"",IF(AND(T981=1,TrackingWorksheet!$I986+14&lt;=WeeklySummary!$C$7),1,0))</f>
        <v/>
      </c>
      <c r="BK981" s="4" t="str">
        <f>IF(B981=1,"",IF(AND(T981=1,TrackingWorksheet!$G986+14&lt;=WeeklySummary!$C$7),1,0))</f>
        <v/>
      </c>
      <c r="BL981" s="4">
        <f t="shared" si="233"/>
        <v>0</v>
      </c>
    </row>
    <row r="982" spans="2:64" x14ac:dyDescent="0.25">
      <c r="B982" s="27">
        <f>IF(AND(ISBLANK(TrackingWorksheet!B987),ISBLANK(TrackingWorksheet!C987),ISBLANK(TrackingWorksheet!G987),ISBLANK(TrackingWorksheet!H987),
ISBLANK(TrackingWorksheet!I987),ISBLANK(TrackingWorksheet!J987),ISBLANK(TrackingWorksheet!M987),
ISBLANK(TrackingWorksheet!N989)),1,0)</f>
        <v>1</v>
      </c>
      <c r="C982" s="12" t="str">
        <f>IF(B982=1,"",TrackingWorksheet!F987)</f>
        <v/>
      </c>
      <c r="D982" s="20" t="str">
        <f>IF(B982=1,"",IF(AND(TrackingWorksheet!B987&lt;&gt;"",TrackingWorksheet!B987&lt;=WeeklySummary!$C$7,OR(TrackingWorksheet!C987="",TrackingWorksheet!C987&gt;=WeeklySummary!$C$6)),1,0))</f>
        <v/>
      </c>
      <c r="E982" s="10" t="str">
        <f>IF(B982=1,"",IF(AND(TrackingWorksheet!G987 &lt;&gt;"",TrackingWorksheet!G987&lt;=WeeklySummary!$C$7, TrackingWorksheet!H987=Lists!$D$4), "Y", "N"))</f>
        <v/>
      </c>
      <c r="F982" s="10" t="str">
        <f>IF(B982=1,"",IF(AND(TrackingWorksheet!I987 &lt;&gt;"", TrackingWorksheet!I987&lt;=WeeklySummary!$C$7, TrackingWorksheet!J987=Lists!$D$4), "Y", "N"))</f>
        <v/>
      </c>
      <c r="G982" s="10" t="str">
        <f>IF(B982=1,"",IF(AND(TrackingWorksheet!G987 &lt;&gt;"",TrackingWorksheet!G987&lt;=WeeklySummary!$C$7, TrackingWorksheet!H987=Lists!$D$5), "Y", "N"))</f>
        <v/>
      </c>
      <c r="H982" s="10" t="str">
        <f>IF(B982=1,"",IF(AND(TrackingWorksheet!I987 &lt;&gt;"", TrackingWorksheet!I987&lt;=WeeklySummary!$C$7, TrackingWorksheet!J987=Lists!$D$5), "Y", "N"))</f>
        <v/>
      </c>
      <c r="I982" s="20" t="str">
        <f>IF(B982=1,"",IF(AND(TrackingWorksheet!G987 &lt;&gt;"", TrackingWorksheet!G987&lt;=WeeklySummary!$C$7, TrackingWorksheet!H987=Lists!$D$6), 1, 0))</f>
        <v/>
      </c>
      <c r="J982" s="20" t="str">
        <f t="shared" si="225"/>
        <v/>
      </c>
      <c r="K982" s="10" t="str">
        <f>IF(B982=1,"",IF(AND(TrackingWorksheet!I987&lt;=WeeklySummary!$C$7,TrackingWorksheet!K987="YES"),0,IF(AND(AND(OR(E982="Y",F982="Y"),E982&lt;&gt;F982),G982&lt;&gt;"Y", H982&lt;&gt;"Y"), 1, 0)))</f>
        <v/>
      </c>
      <c r="L982" s="20" t="str">
        <f t="shared" si="226"/>
        <v/>
      </c>
      <c r="M982" s="10" t="str">
        <f t="shared" si="227"/>
        <v/>
      </c>
      <c r="N982" s="20" t="str">
        <f t="shared" si="228"/>
        <v/>
      </c>
      <c r="O982" s="10" t="str">
        <f>IF(B982=1,"",IF(AND(TrackingWorksheet!I987&lt;=WeeklySummary!$C$7,TrackingWorksheet!K987="YES"),0,IF(AND(AND(OR(G982="Y",H982="Y"),G982&lt;&gt;H982),E982&lt;&gt;"Y", F982&lt;&gt;"Y"), 1, 0)))</f>
        <v/>
      </c>
      <c r="P982" s="20" t="str">
        <f t="shared" si="229"/>
        <v/>
      </c>
      <c r="Q982" s="10" t="str">
        <f t="shared" si="230"/>
        <v/>
      </c>
      <c r="R982" s="10" t="str">
        <f t="shared" si="231"/>
        <v/>
      </c>
      <c r="S982" s="10" t="str">
        <f>IF(B982=1,"",IF(AND(OR(AND(TrackingWorksheet!H987=Lists!$D$7,TrackingWorksheet!H987=TrackingWorksheet!J987),TrackingWorksheet!H987&lt;&gt;TrackingWorksheet!J987),TrackingWorksheet!K987="YES",TrackingWorksheet!H987&lt;&gt;Lists!$D$6,TrackingWorksheet!G987&lt;=WeeklySummary!$C$7,TrackingWorksheet!I987&lt;=WeeklySummary!$C$7),1,0))</f>
        <v/>
      </c>
      <c r="T982" s="10" t="str">
        <f t="shared" si="232"/>
        <v/>
      </c>
      <c r="U982" s="10" t="str">
        <f>IF($B982=1,"",IF(TrackingWorksheet!$K987="YES",1, 0)*D982)</f>
        <v/>
      </c>
      <c r="V982" s="20">
        <f t="shared" si="221"/>
        <v>0</v>
      </c>
      <c r="W982" s="20">
        <f t="shared" si="222"/>
        <v>0</v>
      </c>
      <c r="X982" s="10" t="str">
        <f>IF($B982=1,"",IF(AND(TrackingWorksheet!$L987&lt;&gt;"", TrackingWorksheet!$L987&gt;=WeeklySummary!$C$6,TrackingWorksheet!$L987&lt;=WeeklySummary!$C$7,OR(TrackingWorksheet!$H987=Lists!$D$4,TrackingWorksheet!$J987=Lists!$D$4)), 1, 0))</f>
        <v/>
      </c>
      <c r="Y982" s="10" t="str">
        <f>IF($B982=1,"",IF(AND(TrackingWorksheet!$L987&lt;&gt;"", TrackingWorksheet!$L987&gt;=WeeklySummary!$C$6,TrackingWorksheet!$L987&lt;=WeeklySummary!$C$7,OR(TrackingWorksheet!$H987=Lists!$D$5,TrackingWorksheet!$J987=Lists!$D$5)), 1, 0))</f>
        <v/>
      </c>
      <c r="Z982" s="10" t="str">
        <f>IF($B982=1,"",IF(AND(TrackingWorksheet!$L987&lt;&gt;"", TrackingWorksheet!$L987&gt;=WeeklySummary!$C$6,TrackingWorksheet!$L987&lt;=WeeklySummary!$C$7,OR(TrackingWorksheet!$H987=Lists!$D$6,TrackingWorksheet!$J987=Lists!$D$6)), 1, 0))</f>
        <v/>
      </c>
      <c r="AA982" s="19" t="str">
        <f>IF(B982=1,"",IF(AND(TrackingWorksheet!M987&lt;&gt;"",TrackingWorksheet!M987&lt;=WeeklySummary!$C$7),1,0)*D982)</f>
        <v/>
      </c>
      <c r="AB982" s="19" t="str">
        <f>IF(B982=1,"",IF(AND(TrackingWorksheet!N987&lt;&gt;"",TrackingWorksheet!N987&lt;=WeeklySummary!$C$7),1,0)*D982)</f>
        <v/>
      </c>
      <c r="AC982" s="19" t="str">
        <f>IF(B982=1,"",TrackingWorksheet!T987)</f>
        <v/>
      </c>
      <c r="AD982" s="19" t="str">
        <f>IF(B982=1,"",IF(D982*AND(TrackingWorksheet!S987&gt;=Calculations!$BD$3,TrackingWorksheet!U987="",TrackingWorksheet!K987="YES"),1,0))</f>
        <v/>
      </c>
      <c r="AE982" s="19" t="str">
        <f>IF($B982=1,"",IF(AND(TrackingWorksheet!$S987&gt;$BE$3,TrackingWorksheet!$T987=Lists!$P$4),1, 0)*D982)</f>
        <v/>
      </c>
      <c r="AF982" s="19" t="str">
        <f>IF($B982=1,"",IF(AND(TrackingWorksheet!$U987&gt;$BE$3,TrackingWorksheet!$V987=Lists!$P$4),1, 0)*D982)</f>
        <v/>
      </c>
      <c r="AG982" s="19" t="str">
        <f>IF($B982=1,"",IF(AND(TrackingWorksheet!$W987&gt;$BE$3,TrackingWorksheet!$X987=Lists!$P$4),1, 0)*D982)</f>
        <v/>
      </c>
      <c r="AH982" s="19" t="str">
        <f>IF($B982=1,"",IF(AND(TrackingWorksheet!$Y987&gt;$BE$3,TrackingWorksheet!$Z987=Lists!$P$4),1, 0)*D982)</f>
        <v/>
      </c>
      <c r="AI982" s="19" t="str">
        <f>IF($B982=1,"",IF(AND(TrackingWorksheet!$AA987&gt;$BE$3,TrackingWorksheet!$AB987=Lists!$P$4),1, 0)*D982)</f>
        <v/>
      </c>
      <c r="AJ982" s="19" t="str">
        <f>IF($B982=1,"",IF(AND(TrackingWorksheet!$S987&gt;$BE$3,TrackingWorksheet!$T987=Lists!$P$5),1, 0)*D982)</f>
        <v/>
      </c>
      <c r="AK982" s="19" t="str">
        <f>IF($B982=1,"",IF(AND(TrackingWorksheet!$U987&gt;$BE$3,TrackingWorksheet!$V987=Lists!$P$5),1, 0)*D982)</f>
        <v/>
      </c>
      <c r="AL982" s="19" t="str">
        <f>IF($B982=1,"",IF(AND(TrackingWorksheet!$W987&gt;$BE$3,TrackingWorksheet!$X987=Lists!$P$5),1, 0)*D982)</f>
        <v/>
      </c>
      <c r="AM982" s="19" t="str">
        <f>IF($B982=1,"",IF(AND(TrackingWorksheet!$Y987&gt;$BE$3,TrackingWorksheet!$Z987=Lists!$P$5),1, 0)*D982)</f>
        <v/>
      </c>
      <c r="AN982" s="19" t="str">
        <f>IF($B982=1,"",IF(AND(TrackingWorksheet!$AA987&gt;$BE$3,TrackingWorksheet!$AB987=Lists!$P$5),1, 0)*D982)</f>
        <v/>
      </c>
      <c r="AO982" s="19" t="str">
        <f>IF($B982=1,"",IF(AND(TrackingWorksheet!$S987&gt;$BE$3,TrackingWorksheet!$T987=Lists!$P$6),1, 0)*D982)</f>
        <v/>
      </c>
      <c r="AP982" s="19" t="str">
        <f>IF($B982=1,"",IF(AND(TrackingWorksheet!$U987&gt;$BE$3,TrackingWorksheet!$V987=Lists!$P$6),1, 0)*D982)</f>
        <v/>
      </c>
      <c r="AQ982" s="19" t="str">
        <f>IF($B982=1,"",IF(AND(TrackingWorksheet!$W987&gt;$BE$3,TrackingWorksheet!$X987=Lists!$P$6),1, 0)*D982)</f>
        <v/>
      </c>
      <c r="AR982" s="19" t="str">
        <f>IF($B982=1,"",IF(AND(TrackingWorksheet!$Y987&gt;$BE$3,TrackingWorksheet!$Z987=Lists!$P$6),1, 0)*D982)</f>
        <v/>
      </c>
      <c r="AS982" s="19" t="str">
        <f>IF($B982=1,"",IF(AND(TrackingWorksheet!$AA987&gt;$BE$3,TrackingWorksheet!$AB987=Lists!$P$6),1, 0)*D982)</f>
        <v/>
      </c>
      <c r="AT982" s="19">
        <f t="shared" si="223"/>
        <v>0</v>
      </c>
      <c r="AU982" s="19" t="str">
        <f>IF(B982=1,"",IF(AND(TrackingWorksheet!K987="",TrackingWorksheet!M987="", TrackingWorksheet!N987="", TrackingWorksheet!S987="", TrackingWorksheet!V987="", TrackingWorksheet!W987="", TrackingWorksheet!Y987="", TrackingWorksheet!AA987="", V982=1),1,0)*D982)</f>
        <v/>
      </c>
      <c r="AV982" s="19" t="str">
        <f>IF(B982=1,"",IF(D982*AND(TrackingWorksheet!U987&gt;Calculations!$BE$3,TrackingWorksheet!K987="YES"),1,0))</f>
        <v/>
      </c>
      <c r="AW982" s="19" t="str">
        <f>IF(B982=1,"",IF(D982*AND(TrackingWorksheet!W987&gt;Calculations!$BE$3,TrackingWorksheet!K987="YES"),1,0))</f>
        <v/>
      </c>
      <c r="AX982" s="19">
        <f t="shared" si="224"/>
        <v>0</v>
      </c>
      <c r="AY982" s="19">
        <f t="shared" si="220"/>
        <v>0</v>
      </c>
      <c r="AZ982" s="27" t="str">
        <f>IF(B982=1,"",IF(TrackingWorksheet!Q987="","",TrackingWorksheet!Q987))</f>
        <v/>
      </c>
      <c r="BB982" s="4"/>
      <c r="BC982" s="4"/>
      <c r="BD982" s="4"/>
      <c r="BE982" s="4"/>
      <c r="BF982" s="4"/>
      <c r="BG982" s="4" t="str">
        <f>IF(B982=1,"",IF(AND(N982=1,TrackingWorksheet!$I987+14&lt;=WeeklySummary!$C$7),1,0))</f>
        <v/>
      </c>
      <c r="BH982" s="4" t="str">
        <f>IF(B982=1,"",IF(AND(R982=1,TrackingWorksheet!$I987+14&lt;=WeeklySummary!$C$7),1,0))</f>
        <v/>
      </c>
      <c r="BI982" s="4" t="str">
        <f>IF(B982=1,"",IF(AND(J982=1,TrackingWorksheet!$G987+14&lt;=WeeklySummary!$C$7),1,0))</f>
        <v/>
      </c>
      <c r="BJ982" s="4" t="str">
        <f>IF(B982=1,"",IF(AND(T982=1,TrackingWorksheet!$I987+14&lt;=WeeklySummary!$C$7),1,0))</f>
        <v/>
      </c>
      <c r="BK982" s="4" t="str">
        <f>IF(B982=1,"",IF(AND(T982=1,TrackingWorksheet!$G987+14&lt;=WeeklySummary!$C$7),1,0))</f>
        <v/>
      </c>
      <c r="BL982" s="4">
        <f t="shared" si="233"/>
        <v>0</v>
      </c>
    </row>
    <row r="983" spans="2:64" x14ac:dyDescent="0.25">
      <c r="B983" s="27">
        <f>IF(AND(ISBLANK(TrackingWorksheet!B988),ISBLANK(TrackingWorksheet!C988),ISBLANK(TrackingWorksheet!G988),ISBLANK(TrackingWorksheet!H988),
ISBLANK(TrackingWorksheet!I988),ISBLANK(TrackingWorksheet!J988),ISBLANK(TrackingWorksheet!M988),
ISBLANK(TrackingWorksheet!N990)),1,0)</f>
        <v>1</v>
      </c>
      <c r="C983" s="12" t="str">
        <f>IF(B983=1,"",TrackingWorksheet!F988)</f>
        <v/>
      </c>
      <c r="D983" s="20" t="str">
        <f>IF(B983=1,"",IF(AND(TrackingWorksheet!B988&lt;&gt;"",TrackingWorksheet!B988&lt;=WeeklySummary!$C$7,OR(TrackingWorksheet!C988="",TrackingWorksheet!C988&gt;=WeeklySummary!$C$6)),1,0))</f>
        <v/>
      </c>
      <c r="E983" s="10" t="str">
        <f>IF(B983=1,"",IF(AND(TrackingWorksheet!G988 &lt;&gt;"",TrackingWorksheet!G988&lt;=WeeklySummary!$C$7, TrackingWorksheet!H988=Lists!$D$4), "Y", "N"))</f>
        <v/>
      </c>
      <c r="F983" s="10" t="str">
        <f>IF(B983=1,"",IF(AND(TrackingWorksheet!I988 &lt;&gt;"", TrackingWorksheet!I988&lt;=WeeklySummary!$C$7, TrackingWorksheet!J988=Lists!$D$4), "Y", "N"))</f>
        <v/>
      </c>
      <c r="G983" s="10" t="str">
        <f>IF(B983=1,"",IF(AND(TrackingWorksheet!G988 &lt;&gt;"",TrackingWorksheet!G988&lt;=WeeklySummary!$C$7, TrackingWorksheet!H988=Lists!$D$5), "Y", "N"))</f>
        <v/>
      </c>
      <c r="H983" s="10" t="str">
        <f>IF(B983=1,"",IF(AND(TrackingWorksheet!I988 &lt;&gt;"", TrackingWorksheet!I988&lt;=WeeklySummary!$C$7, TrackingWorksheet!J988=Lists!$D$5), "Y", "N"))</f>
        <v/>
      </c>
      <c r="I983" s="20" t="str">
        <f>IF(B983=1,"",IF(AND(TrackingWorksheet!G988 &lt;&gt;"", TrackingWorksheet!G988&lt;=WeeklySummary!$C$7, TrackingWorksheet!H988=Lists!$D$6), 1, 0))</f>
        <v/>
      </c>
      <c r="J983" s="20" t="str">
        <f t="shared" si="225"/>
        <v/>
      </c>
      <c r="K983" s="10" t="str">
        <f>IF(B983=1,"",IF(AND(TrackingWorksheet!I988&lt;=WeeklySummary!$C$7,TrackingWorksheet!K988="YES"),0,IF(AND(AND(OR(E983="Y",F983="Y"),E983&lt;&gt;F983),G983&lt;&gt;"Y", H983&lt;&gt;"Y"), 1, 0)))</f>
        <v/>
      </c>
      <c r="L983" s="20" t="str">
        <f t="shared" si="226"/>
        <v/>
      </c>
      <c r="M983" s="10" t="str">
        <f t="shared" si="227"/>
        <v/>
      </c>
      <c r="N983" s="20" t="str">
        <f t="shared" si="228"/>
        <v/>
      </c>
      <c r="O983" s="10" t="str">
        <f>IF(B983=1,"",IF(AND(TrackingWorksheet!I988&lt;=WeeklySummary!$C$7,TrackingWorksheet!K988="YES"),0,IF(AND(AND(OR(G983="Y",H983="Y"),G983&lt;&gt;H983),E983&lt;&gt;"Y", F983&lt;&gt;"Y"), 1, 0)))</f>
        <v/>
      </c>
      <c r="P983" s="20" t="str">
        <f t="shared" si="229"/>
        <v/>
      </c>
      <c r="Q983" s="10" t="str">
        <f t="shared" si="230"/>
        <v/>
      </c>
      <c r="R983" s="10" t="str">
        <f t="shared" si="231"/>
        <v/>
      </c>
      <c r="S983" s="10" t="str">
        <f>IF(B983=1,"",IF(AND(OR(AND(TrackingWorksheet!H988=Lists!$D$7,TrackingWorksheet!H988=TrackingWorksheet!J988),TrackingWorksheet!H988&lt;&gt;TrackingWorksheet!J988),TrackingWorksheet!K988="YES",TrackingWorksheet!H988&lt;&gt;Lists!$D$6,TrackingWorksheet!G988&lt;=WeeklySummary!$C$7,TrackingWorksheet!I988&lt;=WeeklySummary!$C$7),1,0))</f>
        <v/>
      </c>
      <c r="T983" s="10" t="str">
        <f t="shared" si="232"/>
        <v/>
      </c>
      <c r="U983" s="10" t="str">
        <f>IF($B983=1,"",IF(TrackingWorksheet!$K988="YES",1, 0)*D983)</f>
        <v/>
      </c>
      <c r="V983" s="20">
        <f t="shared" si="221"/>
        <v>0</v>
      </c>
      <c r="W983" s="20">
        <f t="shared" si="222"/>
        <v>0</v>
      </c>
      <c r="X983" s="10" t="str">
        <f>IF($B983=1,"",IF(AND(TrackingWorksheet!$L988&lt;&gt;"", TrackingWorksheet!$L988&gt;=WeeklySummary!$C$6,TrackingWorksheet!$L988&lt;=WeeklySummary!$C$7,OR(TrackingWorksheet!$H988=Lists!$D$4,TrackingWorksheet!$J988=Lists!$D$4)), 1, 0))</f>
        <v/>
      </c>
      <c r="Y983" s="10" t="str">
        <f>IF($B983=1,"",IF(AND(TrackingWorksheet!$L988&lt;&gt;"", TrackingWorksheet!$L988&gt;=WeeklySummary!$C$6,TrackingWorksheet!$L988&lt;=WeeklySummary!$C$7,OR(TrackingWorksheet!$H988=Lists!$D$5,TrackingWorksheet!$J988=Lists!$D$5)), 1, 0))</f>
        <v/>
      </c>
      <c r="Z983" s="10" t="str">
        <f>IF($B983=1,"",IF(AND(TrackingWorksheet!$L988&lt;&gt;"", TrackingWorksheet!$L988&gt;=WeeklySummary!$C$6,TrackingWorksheet!$L988&lt;=WeeklySummary!$C$7,OR(TrackingWorksheet!$H988=Lists!$D$6,TrackingWorksheet!$J988=Lists!$D$6)), 1, 0))</f>
        <v/>
      </c>
      <c r="AA983" s="19" t="str">
        <f>IF(B983=1,"",IF(AND(TrackingWorksheet!M988&lt;&gt;"",TrackingWorksheet!M988&lt;=WeeklySummary!$C$7),1,0)*D983)</f>
        <v/>
      </c>
      <c r="AB983" s="19" t="str">
        <f>IF(B983=1,"",IF(AND(TrackingWorksheet!N988&lt;&gt;"",TrackingWorksheet!N988&lt;=WeeklySummary!$C$7),1,0)*D983)</f>
        <v/>
      </c>
      <c r="AC983" s="19" t="str">
        <f>IF(B983=1,"",TrackingWorksheet!T988)</f>
        <v/>
      </c>
      <c r="AD983" s="19" t="str">
        <f>IF(B983=1,"",IF(D983*AND(TrackingWorksheet!S988&gt;=Calculations!$BD$3,TrackingWorksheet!U988="",TrackingWorksheet!K988="YES"),1,0))</f>
        <v/>
      </c>
      <c r="AE983" s="19" t="str">
        <f>IF($B983=1,"",IF(AND(TrackingWorksheet!$S988&gt;$BE$3,TrackingWorksheet!$T988=Lists!$P$4),1, 0)*D983)</f>
        <v/>
      </c>
      <c r="AF983" s="19" t="str">
        <f>IF($B983=1,"",IF(AND(TrackingWorksheet!$U988&gt;$BE$3,TrackingWorksheet!$V988=Lists!$P$4),1, 0)*D983)</f>
        <v/>
      </c>
      <c r="AG983" s="19" t="str">
        <f>IF($B983=1,"",IF(AND(TrackingWorksheet!$W988&gt;$BE$3,TrackingWorksheet!$X988=Lists!$P$4),1, 0)*D983)</f>
        <v/>
      </c>
      <c r="AH983" s="19" t="str">
        <f>IF($B983=1,"",IF(AND(TrackingWorksheet!$Y988&gt;$BE$3,TrackingWorksheet!$Z988=Lists!$P$4),1, 0)*D983)</f>
        <v/>
      </c>
      <c r="AI983" s="19" t="str">
        <f>IF($B983=1,"",IF(AND(TrackingWorksheet!$AA988&gt;$BE$3,TrackingWorksheet!$AB988=Lists!$P$4),1, 0)*D983)</f>
        <v/>
      </c>
      <c r="AJ983" s="19" t="str">
        <f>IF($B983=1,"",IF(AND(TrackingWorksheet!$S988&gt;$BE$3,TrackingWorksheet!$T988=Lists!$P$5),1, 0)*D983)</f>
        <v/>
      </c>
      <c r="AK983" s="19" t="str">
        <f>IF($B983=1,"",IF(AND(TrackingWorksheet!$U988&gt;$BE$3,TrackingWorksheet!$V988=Lists!$P$5),1, 0)*D983)</f>
        <v/>
      </c>
      <c r="AL983" s="19" t="str">
        <f>IF($B983=1,"",IF(AND(TrackingWorksheet!$W988&gt;$BE$3,TrackingWorksheet!$X988=Lists!$P$5),1, 0)*D983)</f>
        <v/>
      </c>
      <c r="AM983" s="19" t="str">
        <f>IF($B983=1,"",IF(AND(TrackingWorksheet!$Y988&gt;$BE$3,TrackingWorksheet!$Z988=Lists!$P$5),1, 0)*D983)</f>
        <v/>
      </c>
      <c r="AN983" s="19" t="str">
        <f>IF($B983=1,"",IF(AND(TrackingWorksheet!$AA988&gt;$BE$3,TrackingWorksheet!$AB988=Lists!$P$5),1, 0)*D983)</f>
        <v/>
      </c>
      <c r="AO983" s="19" t="str">
        <f>IF($B983=1,"",IF(AND(TrackingWorksheet!$S988&gt;$BE$3,TrackingWorksheet!$T988=Lists!$P$6),1, 0)*D983)</f>
        <v/>
      </c>
      <c r="AP983" s="19" t="str">
        <f>IF($B983=1,"",IF(AND(TrackingWorksheet!$U988&gt;$BE$3,TrackingWorksheet!$V988=Lists!$P$6),1, 0)*D983)</f>
        <v/>
      </c>
      <c r="AQ983" s="19" t="str">
        <f>IF($B983=1,"",IF(AND(TrackingWorksheet!$W988&gt;$BE$3,TrackingWorksheet!$X988=Lists!$P$6),1, 0)*D983)</f>
        <v/>
      </c>
      <c r="AR983" s="19" t="str">
        <f>IF($B983=1,"",IF(AND(TrackingWorksheet!$Y988&gt;$BE$3,TrackingWorksheet!$Z988=Lists!$P$6),1, 0)*D983)</f>
        <v/>
      </c>
      <c r="AS983" s="19" t="str">
        <f>IF($B983=1,"",IF(AND(TrackingWorksheet!$AA988&gt;$BE$3,TrackingWorksheet!$AB988=Lists!$P$6),1, 0)*D983)</f>
        <v/>
      </c>
      <c r="AT983" s="19">
        <f t="shared" si="223"/>
        <v>0</v>
      </c>
      <c r="AU983" s="19" t="str">
        <f>IF(B983=1,"",IF(AND(TrackingWorksheet!K988="",TrackingWorksheet!M988="", TrackingWorksheet!N988="", TrackingWorksheet!S988="", TrackingWorksheet!V988="", TrackingWorksheet!W988="", TrackingWorksheet!Y988="", TrackingWorksheet!AA988="", V983=1),1,0)*D983)</f>
        <v/>
      </c>
      <c r="AV983" s="19" t="str">
        <f>IF(B983=1,"",IF(D983*AND(TrackingWorksheet!U988&gt;Calculations!$BE$3,TrackingWorksheet!K988="YES"),1,0))</f>
        <v/>
      </c>
      <c r="AW983" s="19" t="str">
        <f>IF(B983=1,"",IF(D983*AND(TrackingWorksheet!W988&gt;Calculations!$BE$3,TrackingWorksheet!K988="YES"),1,0))</f>
        <v/>
      </c>
      <c r="AX983" s="19">
        <f t="shared" si="224"/>
        <v>0</v>
      </c>
      <c r="AY983" s="19">
        <f t="shared" si="220"/>
        <v>0</v>
      </c>
      <c r="AZ983" s="27" t="str">
        <f>IF(B983=1,"",IF(TrackingWorksheet!Q988="","",TrackingWorksheet!Q988))</f>
        <v/>
      </c>
      <c r="BB983" s="4"/>
      <c r="BC983" s="4"/>
      <c r="BD983" s="4"/>
      <c r="BE983" s="4"/>
      <c r="BF983" s="4"/>
      <c r="BG983" s="4" t="str">
        <f>IF(B983=1,"",IF(AND(N983=1,TrackingWorksheet!$I988+14&lt;=WeeklySummary!$C$7),1,0))</f>
        <v/>
      </c>
      <c r="BH983" s="4" t="str">
        <f>IF(B983=1,"",IF(AND(R983=1,TrackingWorksheet!$I988+14&lt;=WeeklySummary!$C$7),1,0))</f>
        <v/>
      </c>
      <c r="BI983" s="4" t="str">
        <f>IF(B983=1,"",IF(AND(J983=1,TrackingWorksheet!$G988+14&lt;=WeeklySummary!$C$7),1,0))</f>
        <v/>
      </c>
      <c r="BJ983" s="4" t="str">
        <f>IF(B983=1,"",IF(AND(T983=1,TrackingWorksheet!$I988+14&lt;=WeeklySummary!$C$7),1,0))</f>
        <v/>
      </c>
      <c r="BK983" s="4" t="str">
        <f>IF(B983=1,"",IF(AND(T983=1,TrackingWorksheet!$G988+14&lt;=WeeklySummary!$C$7),1,0))</f>
        <v/>
      </c>
      <c r="BL983" s="4">
        <f t="shared" si="233"/>
        <v>0</v>
      </c>
    </row>
    <row r="984" spans="2:64" x14ac:dyDescent="0.25">
      <c r="B984" s="27">
        <f>IF(AND(ISBLANK(TrackingWorksheet!B989),ISBLANK(TrackingWorksheet!C989),ISBLANK(TrackingWorksheet!G989),ISBLANK(TrackingWorksheet!H989),
ISBLANK(TrackingWorksheet!I989),ISBLANK(TrackingWorksheet!J989),ISBLANK(TrackingWorksheet!M989),
ISBLANK(TrackingWorksheet!N991)),1,0)</f>
        <v>1</v>
      </c>
      <c r="C984" s="12" t="str">
        <f>IF(B984=1,"",TrackingWorksheet!F989)</f>
        <v/>
      </c>
      <c r="D984" s="20" t="str">
        <f>IF(B984=1,"",IF(AND(TrackingWorksheet!B989&lt;&gt;"",TrackingWorksheet!B989&lt;=WeeklySummary!$C$7,OR(TrackingWorksheet!C989="",TrackingWorksheet!C989&gt;=WeeklySummary!$C$6)),1,0))</f>
        <v/>
      </c>
      <c r="E984" s="10" t="str">
        <f>IF(B984=1,"",IF(AND(TrackingWorksheet!G989 &lt;&gt;"",TrackingWorksheet!G989&lt;=WeeklySummary!$C$7, TrackingWorksheet!H989=Lists!$D$4), "Y", "N"))</f>
        <v/>
      </c>
      <c r="F984" s="10" t="str">
        <f>IF(B984=1,"",IF(AND(TrackingWorksheet!I989 &lt;&gt;"", TrackingWorksheet!I989&lt;=WeeklySummary!$C$7, TrackingWorksheet!J989=Lists!$D$4), "Y", "N"))</f>
        <v/>
      </c>
      <c r="G984" s="10" t="str">
        <f>IF(B984=1,"",IF(AND(TrackingWorksheet!G989 &lt;&gt;"",TrackingWorksheet!G989&lt;=WeeklySummary!$C$7, TrackingWorksheet!H989=Lists!$D$5), "Y", "N"))</f>
        <v/>
      </c>
      <c r="H984" s="10" t="str">
        <f>IF(B984=1,"",IF(AND(TrackingWorksheet!I989 &lt;&gt;"", TrackingWorksheet!I989&lt;=WeeklySummary!$C$7, TrackingWorksheet!J989=Lists!$D$5), "Y", "N"))</f>
        <v/>
      </c>
      <c r="I984" s="20" t="str">
        <f>IF(B984=1,"",IF(AND(TrackingWorksheet!G989 &lt;&gt;"", TrackingWorksheet!G989&lt;=WeeklySummary!$C$7, TrackingWorksheet!H989=Lists!$D$6), 1, 0))</f>
        <v/>
      </c>
      <c r="J984" s="20" t="str">
        <f t="shared" si="225"/>
        <v/>
      </c>
      <c r="K984" s="10" t="str">
        <f>IF(B984=1,"",IF(AND(TrackingWorksheet!I989&lt;=WeeklySummary!$C$7,TrackingWorksheet!K989="YES"),0,IF(AND(AND(OR(E984="Y",F984="Y"),E984&lt;&gt;F984),G984&lt;&gt;"Y", H984&lt;&gt;"Y"), 1, 0)))</f>
        <v/>
      </c>
      <c r="L984" s="20" t="str">
        <f t="shared" si="226"/>
        <v/>
      </c>
      <c r="M984" s="10" t="str">
        <f t="shared" si="227"/>
        <v/>
      </c>
      <c r="N984" s="20" t="str">
        <f t="shared" si="228"/>
        <v/>
      </c>
      <c r="O984" s="10" t="str">
        <f>IF(B984=1,"",IF(AND(TrackingWorksheet!I989&lt;=WeeklySummary!$C$7,TrackingWorksheet!K989="YES"),0,IF(AND(AND(OR(G984="Y",H984="Y"),G984&lt;&gt;H984),E984&lt;&gt;"Y", F984&lt;&gt;"Y"), 1, 0)))</f>
        <v/>
      </c>
      <c r="P984" s="20" t="str">
        <f t="shared" si="229"/>
        <v/>
      </c>
      <c r="Q984" s="10" t="str">
        <f t="shared" si="230"/>
        <v/>
      </c>
      <c r="R984" s="10" t="str">
        <f t="shared" si="231"/>
        <v/>
      </c>
      <c r="S984" s="10" t="str">
        <f>IF(B984=1,"",IF(AND(OR(AND(TrackingWorksheet!H989=Lists!$D$7,TrackingWorksheet!H989=TrackingWorksheet!J989),TrackingWorksheet!H989&lt;&gt;TrackingWorksheet!J989),TrackingWorksheet!K989="YES",TrackingWorksheet!H989&lt;&gt;Lists!$D$6,TrackingWorksheet!G989&lt;=WeeklySummary!$C$7,TrackingWorksheet!I989&lt;=WeeklySummary!$C$7),1,0))</f>
        <v/>
      </c>
      <c r="T984" s="10" t="str">
        <f t="shared" si="232"/>
        <v/>
      </c>
      <c r="U984" s="10" t="str">
        <f>IF($B984=1,"",IF(TrackingWorksheet!$K989="YES",1, 0)*D984)</f>
        <v/>
      </c>
      <c r="V984" s="20">
        <f t="shared" si="221"/>
        <v>0</v>
      </c>
      <c r="W984" s="20">
        <f t="shared" si="222"/>
        <v>0</v>
      </c>
      <c r="X984" s="10" t="str">
        <f>IF($B984=1,"",IF(AND(TrackingWorksheet!$L989&lt;&gt;"", TrackingWorksheet!$L989&gt;=WeeklySummary!$C$6,TrackingWorksheet!$L989&lt;=WeeklySummary!$C$7,OR(TrackingWorksheet!$H989=Lists!$D$4,TrackingWorksheet!$J989=Lists!$D$4)), 1, 0))</f>
        <v/>
      </c>
      <c r="Y984" s="10" t="str">
        <f>IF($B984=1,"",IF(AND(TrackingWorksheet!$L989&lt;&gt;"", TrackingWorksheet!$L989&gt;=WeeklySummary!$C$6,TrackingWorksheet!$L989&lt;=WeeklySummary!$C$7,OR(TrackingWorksheet!$H989=Lists!$D$5,TrackingWorksheet!$J989=Lists!$D$5)), 1, 0))</f>
        <v/>
      </c>
      <c r="Z984" s="10" t="str">
        <f>IF($B984=1,"",IF(AND(TrackingWorksheet!$L989&lt;&gt;"", TrackingWorksheet!$L989&gt;=WeeklySummary!$C$6,TrackingWorksheet!$L989&lt;=WeeklySummary!$C$7,OR(TrackingWorksheet!$H989=Lists!$D$6,TrackingWorksheet!$J989=Lists!$D$6)), 1, 0))</f>
        <v/>
      </c>
      <c r="AA984" s="19" t="str">
        <f>IF(B984=1,"",IF(AND(TrackingWorksheet!M989&lt;&gt;"",TrackingWorksheet!M989&lt;=WeeklySummary!$C$7),1,0)*D984)</f>
        <v/>
      </c>
      <c r="AB984" s="19" t="str">
        <f>IF(B984=1,"",IF(AND(TrackingWorksheet!N989&lt;&gt;"",TrackingWorksheet!N989&lt;=WeeklySummary!$C$7),1,0)*D984)</f>
        <v/>
      </c>
      <c r="AC984" s="19" t="str">
        <f>IF(B984=1,"",TrackingWorksheet!T989)</f>
        <v/>
      </c>
      <c r="AD984" s="19" t="str">
        <f>IF(B984=1,"",IF(D984*AND(TrackingWorksheet!S989&gt;=Calculations!$BD$3,TrackingWorksheet!U989="",TrackingWorksheet!K989="YES"),1,0))</f>
        <v/>
      </c>
      <c r="AE984" s="19" t="str">
        <f>IF($B984=1,"",IF(AND(TrackingWorksheet!$S989&gt;$BE$3,TrackingWorksheet!$T989=Lists!$P$4),1, 0)*D984)</f>
        <v/>
      </c>
      <c r="AF984" s="19" t="str">
        <f>IF($B984=1,"",IF(AND(TrackingWorksheet!$U989&gt;$BE$3,TrackingWorksheet!$V989=Lists!$P$4),1, 0)*D984)</f>
        <v/>
      </c>
      <c r="AG984" s="19" t="str">
        <f>IF($B984=1,"",IF(AND(TrackingWorksheet!$W989&gt;$BE$3,TrackingWorksheet!$X989=Lists!$P$4),1, 0)*D984)</f>
        <v/>
      </c>
      <c r="AH984" s="19" t="str">
        <f>IF($B984=1,"",IF(AND(TrackingWorksheet!$Y989&gt;$BE$3,TrackingWorksheet!$Z989=Lists!$P$4),1, 0)*D984)</f>
        <v/>
      </c>
      <c r="AI984" s="19" t="str">
        <f>IF($B984=1,"",IF(AND(TrackingWorksheet!$AA989&gt;$BE$3,TrackingWorksheet!$AB989=Lists!$P$4),1, 0)*D984)</f>
        <v/>
      </c>
      <c r="AJ984" s="19" t="str">
        <f>IF($B984=1,"",IF(AND(TrackingWorksheet!$S989&gt;$BE$3,TrackingWorksheet!$T989=Lists!$P$5),1, 0)*D984)</f>
        <v/>
      </c>
      <c r="AK984" s="19" t="str">
        <f>IF($B984=1,"",IF(AND(TrackingWorksheet!$U989&gt;$BE$3,TrackingWorksheet!$V989=Lists!$P$5),1, 0)*D984)</f>
        <v/>
      </c>
      <c r="AL984" s="19" t="str">
        <f>IF($B984=1,"",IF(AND(TrackingWorksheet!$W989&gt;$BE$3,TrackingWorksheet!$X989=Lists!$P$5),1, 0)*D984)</f>
        <v/>
      </c>
      <c r="AM984" s="19" t="str">
        <f>IF($B984=1,"",IF(AND(TrackingWorksheet!$Y989&gt;$BE$3,TrackingWorksheet!$Z989=Lists!$P$5),1, 0)*D984)</f>
        <v/>
      </c>
      <c r="AN984" s="19" t="str">
        <f>IF($B984=1,"",IF(AND(TrackingWorksheet!$AA989&gt;$BE$3,TrackingWorksheet!$AB989=Lists!$P$5),1, 0)*D984)</f>
        <v/>
      </c>
      <c r="AO984" s="19" t="str">
        <f>IF($B984=1,"",IF(AND(TrackingWorksheet!$S989&gt;$BE$3,TrackingWorksheet!$T989=Lists!$P$6),1, 0)*D984)</f>
        <v/>
      </c>
      <c r="AP984" s="19" t="str">
        <f>IF($B984=1,"",IF(AND(TrackingWorksheet!$U989&gt;$BE$3,TrackingWorksheet!$V989=Lists!$P$6),1, 0)*D984)</f>
        <v/>
      </c>
      <c r="AQ984" s="19" t="str">
        <f>IF($B984=1,"",IF(AND(TrackingWorksheet!$W989&gt;$BE$3,TrackingWorksheet!$X989=Lists!$P$6),1, 0)*D984)</f>
        <v/>
      </c>
      <c r="AR984" s="19" t="str">
        <f>IF($B984=1,"",IF(AND(TrackingWorksheet!$Y989&gt;$BE$3,TrackingWorksheet!$Z989=Lists!$P$6),1, 0)*D984)</f>
        <v/>
      </c>
      <c r="AS984" s="19" t="str">
        <f>IF($B984=1,"",IF(AND(TrackingWorksheet!$AA989&gt;$BE$3,TrackingWorksheet!$AB989=Lists!$P$6),1, 0)*D984)</f>
        <v/>
      </c>
      <c r="AT984" s="19">
        <f t="shared" si="223"/>
        <v>0</v>
      </c>
      <c r="AU984" s="19" t="str">
        <f>IF(B984=1,"",IF(AND(TrackingWorksheet!K989="",TrackingWorksheet!M989="", TrackingWorksheet!N989="", TrackingWorksheet!S989="", TrackingWorksheet!V989="", TrackingWorksheet!W989="", TrackingWorksheet!Y989="", TrackingWorksheet!AA989="", V984=1),1,0)*D984)</f>
        <v/>
      </c>
      <c r="AV984" s="19" t="str">
        <f>IF(B984=1,"",IF(D984*AND(TrackingWorksheet!U989&gt;Calculations!$BE$3,TrackingWorksheet!K989="YES"),1,0))</f>
        <v/>
      </c>
      <c r="AW984" s="19" t="str">
        <f>IF(B984=1,"",IF(D984*AND(TrackingWorksheet!W989&gt;Calculations!$BE$3,TrackingWorksheet!K989="YES"),1,0))</f>
        <v/>
      </c>
      <c r="AX984" s="19">
        <f t="shared" si="224"/>
        <v>0</v>
      </c>
      <c r="AY984" s="19">
        <f t="shared" si="220"/>
        <v>0</v>
      </c>
      <c r="AZ984" s="27" t="str">
        <f>IF(B984=1,"",IF(TrackingWorksheet!Q989="","",TrackingWorksheet!Q989))</f>
        <v/>
      </c>
      <c r="BB984" s="4"/>
      <c r="BC984" s="4"/>
      <c r="BD984" s="4"/>
      <c r="BE984" s="4"/>
      <c r="BF984" s="4"/>
      <c r="BG984" s="4" t="str">
        <f>IF(B984=1,"",IF(AND(N984=1,TrackingWorksheet!$I989+14&lt;=WeeklySummary!$C$7),1,0))</f>
        <v/>
      </c>
      <c r="BH984" s="4" t="str">
        <f>IF(B984=1,"",IF(AND(R984=1,TrackingWorksheet!$I989+14&lt;=WeeklySummary!$C$7),1,0))</f>
        <v/>
      </c>
      <c r="BI984" s="4" t="str">
        <f>IF(B984=1,"",IF(AND(J984=1,TrackingWorksheet!$G989+14&lt;=WeeklySummary!$C$7),1,0))</f>
        <v/>
      </c>
      <c r="BJ984" s="4" t="str">
        <f>IF(B984=1,"",IF(AND(T984=1,TrackingWorksheet!$I989+14&lt;=WeeklySummary!$C$7),1,0))</f>
        <v/>
      </c>
      <c r="BK984" s="4" t="str">
        <f>IF(B984=1,"",IF(AND(T984=1,TrackingWorksheet!$G989+14&lt;=WeeklySummary!$C$7),1,0))</f>
        <v/>
      </c>
      <c r="BL984" s="4">
        <f t="shared" si="233"/>
        <v>0</v>
      </c>
    </row>
    <row r="985" spans="2:64" x14ac:dyDescent="0.25">
      <c r="B985" s="27">
        <f>IF(AND(ISBLANK(TrackingWorksheet!B990),ISBLANK(TrackingWorksheet!C990),ISBLANK(TrackingWorksheet!G990),ISBLANK(TrackingWorksheet!H990),
ISBLANK(TrackingWorksheet!I990),ISBLANK(TrackingWorksheet!J990),ISBLANK(TrackingWorksheet!M990),
ISBLANK(TrackingWorksheet!N992)),1,0)</f>
        <v>1</v>
      </c>
      <c r="C985" s="12" t="str">
        <f>IF(B985=1,"",TrackingWorksheet!F990)</f>
        <v/>
      </c>
      <c r="D985" s="20" t="str">
        <f>IF(B985=1,"",IF(AND(TrackingWorksheet!B990&lt;&gt;"",TrackingWorksheet!B990&lt;=WeeklySummary!$C$7,OR(TrackingWorksheet!C990="",TrackingWorksheet!C990&gt;=WeeklySummary!$C$6)),1,0))</f>
        <v/>
      </c>
      <c r="E985" s="10" t="str">
        <f>IF(B985=1,"",IF(AND(TrackingWorksheet!G990 &lt;&gt;"",TrackingWorksheet!G990&lt;=WeeklySummary!$C$7, TrackingWorksheet!H990=Lists!$D$4), "Y", "N"))</f>
        <v/>
      </c>
      <c r="F985" s="10" t="str">
        <f>IF(B985=1,"",IF(AND(TrackingWorksheet!I990 &lt;&gt;"", TrackingWorksheet!I990&lt;=WeeklySummary!$C$7, TrackingWorksheet!J990=Lists!$D$4), "Y", "N"))</f>
        <v/>
      </c>
      <c r="G985" s="10" t="str">
        <f>IF(B985=1,"",IF(AND(TrackingWorksheet!G990 &lt;&gt;"",TrackingWorksheet!G990&lt;=WeeklySummary!$C$7, TrackingWorksheet!H990=Lists!$D$5), "Y", "N"))</f>
        <v/>
      </c>
      <c r="H985" s="10" t="str">
        <f>IF(B985=1,"",IF(AND(TrackingWorksheet!I990 &lt;&gt;"", TrackingWorksheet!I990&lt;=WeeklySummary!$C$7, TrackingWorksheet!J990=Lists!$D$5), "Y", "N"))</f>
        <v/>
      </c>
      <c r="I985" s="20" t="str">
        <f>IF(B985=1,"",IF(AND(TrackingWorksheet!G990 &lt;&gt;"", TrackingWorksheet!G990&lt;=WeeklySummary!$C$7, TrackingWorksheet!H990=Lists!$D$6), 1, 0))</f>
        <v/>
      </c>
      <c r="J985" s="20" t="str">
        <f t="shared" si="225"/>
        <v/>
      </c>
      <c r="K985" s="10" t="str">
        <f>IF(B985=1,"",IF(AND(TrackingWorksheet!I990&lt;=WeeklySummary!$C$7,TrackingWorksheet!K990="YES"),0,IF(AND(AND(OR(E985="Y",F985="Y"),E985&lt;&gt;F985),G985&lt;&gt;"Y", H985&lt;&gt;"Y"), 1, 0)))</f>
        <v/>
      </c>
      <c r="L985" s="20" t="str">
        <f t="shared" si="226"/>
        <v/>
      </c>
      <c r="M985" s="10" t="str">
        <f t="shared" si="227"/>
        <v/>
      </c>
      <c r="N985" s="20" t="str">
        <f t="shared" si="228"/>
        <v/>
      </c>
      <c r="O985" s="10" t="str">
        <f>IF(B985=1,"",IF(AND(TrackingWorksheet!I990&lt;=WeeklySummary!$C$7,TrackingWorksheet!K990="YES"),0,IF(AND(AND(OR(G985="Y",H985="Y"),G985&lt;&gt;H985),E985&lt;&gt;"Y", F985&lt;&gt;"Y"), 1, 0)))</f>
        <v/>
      </c>
      <c r="P985" s="20" t="str">
        <f t="shared" si="229"/>
        <v/>
      </c>
      <c r="Q985" s="10" t="str">
        <f t="shared" si="230"/>
        <v/>
      </c>
      <c r="R985" s="10" t="str">
        <f t="shared" si="231"/>
        <v/>
      </c>
      <c r="S985" s="10" t="str">
        <f>IF(B985=1,"",IF(AND(OR(AND(TrackingWorksheet!H990=Lists!$D$7,TrackingWorksheet!H990=TrackingWorksheet!J990),TrackingWorksheet!H990&lt;&gt;TrackingWorksheet!J990),TrackingWorksheet!K990="YES",TrackingWorksheet!H990&lt;&gt;Lists!$D$6,TrackingWorksheet!G990&lt;=WeeklySummary!$C$7,TrackingWorksheet!I990&lt;=WeeklySummary!$C$7),1,0))</f>
        <v/>
      </c>
      <c r="T985" s="10" t="str">
        <f t="shared" si="232"/>
        <v/>
      </c>
      <c r="U985" s="10" t="str">
        <f>IF($B985=1,"",IF(TrackingWorksheet!$K990="YES",1, 0)*D985)</f>
        <v/>
      </c>
      <c r="V985" s="20">
        <f t="shared" si="221"/>
        <v>0</v>
      </c>
      <c r="W985" s="20">
        <f t="shared" si="222"/>
        <v>0</v>
      </c>
      <c r="X985" s="10" t="str">
        <f>IF($B985=1,"",IF(AND(TrackingWorksheet!$L990&lt;&gt;"", TrackingWorksheet!$L990&gt;=WeeklySummary!$C$6,TrackingWorksheet!$L990&lt;=WeeklySummary!$C$7,OR(TrackingWorksheet!$H990=Lists!$D$4,TrackingWorksheet!$J990=Lists!$D$4)), 1, 0))</f>
        <v/>
      </c>
      <c r="Y985" s="10" t="str">
        <f>IF($B985=1,"",IF(AND(TrackingWorksheet!$L990&lt;&gt;"", TrackingWorksheet!$L990&gt;=WeeklySummary!$C$6,TrackingWorksheet!$L990&lt;=WeeklySummary!$C$7,OR(TrackingWorksheet!$H990=Lists!$D$5,TrackingWorksheet!$J990=Lists!$D$5)), 1, 0))</f>
        <v/>
      </c>
      <c r="Z985" s="10" t="str">
        <f>IF($B985=1,"",IF(AND(TrackingWorksheet!$L990&lt;&gt;"", TrackingWorksheet!$L990&gt;=WeeklySummary!$C$6,TrackingWorksheet!$L990&lt;=WeeklySummary!$C$7,OR(TrackingWorksheet!$H990=Lists!$D$6,TrackingWorksheet!$J990=Lists!$D$6)), 1, 0))</f>
        <v/>
      </c>
      <c r="AA985" s="19" t="str">
        <f>IF(B985=1,"",IF(AND(TrackingWorksheet!M990&lt;&gt;"",TrackingWorksheet!M990&lt;=WeeklySummary!$C$7),1,0)*D985)</f>
        <v/>
      </c>
      <c r="AB985" s="19" t="str">
        <f>IF(B985=1,"",IF(AND(TrackingWorksheet!N990&lt;&gt;"",TrackingWorksheet!N990&lt;=WeeklySummary!$C$7),1,0)*D985)</f>
        <v/>
      </c>
      <c r="AC985" s="19" t="str">
        <f>IF(B985=1,"",TrackingWorksheet!T990)</f>
        <v/>
      </c>
      <c r="AD985" s="19" t="str">
        <f>IF(B985=1,"",IF(D985*AND(TrackingWorksheet!S990&gt;=Calculations!$BD$3,TrackingWorksheet!U990="",TrackingWorksheet!K990="YES"),1,0))</f>
        <v/>
      </c>
      <c r="AE985" s="19" t="str">
        <f>IF($B985=1,"",IF(AND(TrackingWorksheet!$S990&gt;$BE$3,TrackingWorksheet!$T990=Lists!$P$4),1, 0)*D985)</f>
        <v/>
      </c>
      <c r="AF985" s="19" t="str">
        <f>IF($B985=1,"",IF(AND(TrackingWorksheet!$U990&gt;$BE$3,TrackingWorksheet!$V990=Lists!$P$4),1, 0)*D985)</f>
        <v/>
      </c>
      <c r="AG985" s="19" t="str">
        <f>IF($B985=1,"",IF(AND(TrackingWorksheet!$W990&gt;$BE$3,TrackingWorksheet!$X990=Lists!$P$4),1, 0)*D985)</f>
        <v/>
      </c>
      <c r="AH985" s="19" t="str">
        <f>IF($B985=1,"",IF(AND(TrackingWorksheet!$Y990&gt;$BE$3,TrackingWorksheet!$Z990=Lists!$P$4),1, 0)*D985)</f>
        <v/>
      </c>
      <c r="AI985" s="19" t="str">
        <f>IF($B985=1,"",IF(AND(TrackingWorksheet!$AA990&gt;$BE$3,TrackingWorksheet!$AB990=Lists!$P$4),1, 0)*D985)</f>
        <v/>
      </c>
      <c r="AJ985" s="19" t="str">
        <f>IF($B985=1,"",IF(AND(TrackingWorksheet!$S990&gt;$BE$3,TrackingWorksheet!$T990=Lists!$P$5),1, 0)*D985)</f>
        <v/>
      </c>
      <c r="AK985" s="19" t="str">
        <f>IF($B985=1,"",IF(AND(TrackingWorksheet!$U990&gt;$BE$3,TrackingWorksheet!$V990=Lists!$P$5),1, 0)*D985)</f>
        <v/>
      </c>
      <c r="AL985" s="19" t="str">
        <f>IF($B985=1,"",IF(AND(TrackingWorksheet!$W990&gt;$BE$3,TrackingWorksheet!$X990=Lists!$P$5),1, 0)*D985)</f>
        <v/>
      </c>
      <c r="AM985" s="19" t="str">
        <f>IF($B985=1,"",IF(AND(TrackingWorksheet!$Y990&gt;$BE$3,TrackingWorksheet!$Z990=Lists!$P$5),1, 0)*D985)</f>
        <v/>
      </c>
      <c r="AN985" s="19" t="str">
        <f>IF($B985=1,"",IF(AND(TrackingWorksheet!$AA990&gt;$BE$3,TrackingWorksheet!$AB990=Lists!$P$5),1, 0)*D985)</f>
        <v/>
      </c>
      <c r="AO985" s="19" t="str">
        <f>IF($B985=1,"",IF(AND(TrackingWorksheet!$S990&gt;$BE$3,TrackingWorksheet!$T990=Lists!$P$6),1, 0)*D985)</f>
        <v/>
      </c>
      <c r="AP985" s="19" t="str">
        <f>IF($B985=1,"",IF(AND(TrackingWorksheet!$U990&gt;$BE$3,TrackingWorksheet!$V990=Lists!$P$6),1, 0)*D985)</f>
        <v/>
      </c>
      <c r="AQ985" s="19" t="str">
        <f>IF($B985=1,"",IF(AND(TrackingWorksheet!$W990&gt;$BE$3,TrackingWorksheet!$X990=Lists!$P$6),1, 0)*D985)</f>
        <v/>
      </c>
      <c r="AR985" s="19" t="str">
        <f>IF($B985=1,"",IF(AND(TrackingWorksheet!$Y990&gt;$BE$3,TrackingWorksheet!$Z990=Lists!$P$6),1, 0)*D985)</f>
        <v/>
      </c>
      <c r="AS985" s="19" t="str">
        <f>IF($B985=1,"",IF(AND(TrackingWorksheet!$AA990&gt;$BE$3,TrackingWorksheet!$AB990=Lists!$P$6),1, 0)*D985)</f>
        <v/>
      </c>
      <c r="AT985" s="19">
        <f t="shared" si="223"/>
        <v>0</v>
      </c>
      <c r="AU985" s="19" t="str">
        <f>IF(B985=1,"",IF(AND(TrackingWorksheet!K990="",TrackingWorksheet!M990="", TrackingWorksheet!N990="", TrackingWorksheet!S990="", TrackingWorksheet!V990="", TrackingWorksheet!W990="", TrackingWorksheet!Y990="", TrackingWorksheet!AA990="", V985=1),1,0)*D985)</f>
        <v/>
      </c>
      <c r="AV985" s="19" t="str">
        <f>IF(B985=1,"",IF(D985*AND(TrackingWorksheet!U990&gt;Calculations!$BE$3,TrackingWorksheet!K990="YES"),1,0))</f>
        <v/>
      </c>
      <c r="AW985" s="19" t="str">
        <f>IF(B985=1,"",IF(D985*AND(TrackingWorksheet!W990&gt;Calculations!$BE$3,TrackingWorksheet!K990="YES"),1,0))</f>
        <v/>
      </c>
      <c r="AX985" s="19">
        <f t="shared" si="224"/>
        <v>0</v>
      </c>
      <c r="AY985" s="19">
        <f t="shared" si="220"/>
        <v>0</v>
      </c>
      <c r="AZ985" s="27" t="str">
        <f>IF(B985=1,"",IF(TrackingWorksheet!Q990="","",TrackingWorksheet!Q990))</f>
        <v/>
      </c>
      <c r="BB985" s="4"/>
      <c r="BC985" s="4"/>
      <c r="BD985" s="4"/>
      <c r="BE985" s="4"/>
      <c r="BF985" s="4"/>
      <c r="BG985" s="4" t="str">
        <f>IF(B985=1,"",IF(AND(N985=1,TrackingWorksheet!$I990+14&lt;=WeeklySummary!$C$7),1,0))</f>
        <v/>
      </c>
      <c r="BH985" s="4" t="str">
        <f>IF(B985=1,"",IF(AND(R985=1,TrackingWorksheet!$I990+14&lt;=WeeklySummary!$C$7),1,0))</f>
        <v/>
      </c>
      <c r="BI985" s="4" t="str">
        <f>IF(B985=1,"",IF(AND(J985=1,TrackingWorksheet!$G990+14&lt;=WeeklySummary!$C$7),1,0))</f>
        <v/>
      </c>
      <c r="BJ985" s="4" t="str">
        <f>IF(B985=1,"",IF(AND(T985=1,TrackingWorksheet!$I990+14&lt;=WeeklySummary!$C$7),1,0))</f>
        <v/>
      </c>
      <c r="BK985" s="4" t="str">
        <f>IF(B985=1,"",IF(AND(T985=1,TrackingWorksheet!$G990+14&lt;=WeeklySummary!$C$7),1,0))</f>
        <v/>
      </c>
      <c r="BL985" s="4">
        <f t="shared" si="233"/>
        <v>0</v>
      </c>
    </row>
    <row r="986" spans="2:64" x14ac:dyDescent="0.25">
      <c r="B986" s="27">
        <f>IF(AND(ISBLANK(TrackingWorksheet!B991),ISBLANK(TrackingWorksheet!C991),ISBLANK(TrackingWorksheet!G991),ISBLANK(TrackingWorksheet!H991),
ISBLANK(TrackingWorksheet!I991),ISBLANK(TrackingWorksheet!J991),ISBLANK(TrackingWorksheet!M991),
ISBLANK(TrackingWorksheet!N993)),1,0)</f>
        <v>1</v>
      </c>
      <c r="C986" s="12" t="str">
        <f>IF(B986=1,"",TrackingWorksheet!F991)</f>
        <v/>
      </c>
      <c r="D986" s="20" t="str">
        <f>IF(B986=1,"",IF(AND(TrackingWorksheet!B991&lt;&gt;"",TrackingWorksheet!B991&lt;=WeeklySummary!$C$7,OR(TrackingWorksheet!C991="",TrackingWorksheet!C991&gt;=WeeklySummary!$C$6)),1,0))</f>
        <v/>
      </c>
      <c r="E986" s="10" t="str">
        <f>IF(B986=1,"",IF(AND(TrackingWorksheet!G991 &lt;&gt;"",TrackingWorksheet!G991&lt;=WeeklySummary!$C$7, TrackingWorksheet!H991=Lists!$D$4), "Y", "N"))</f>
        <v/>
      </c>
      <c r="F986" s="10" t="str">
        <f>IF(B986=1,"",IF(AND(TrackingWorksheet!I991 &lt;&gt;"", TrackingWorksheet!I991&lt;=WeeklySummary!$C$7, TrackingWorksheet!J991=Lists!$D$4), "Y", "N"))</f>
        <v/>
      </c>
      <c r="G986" s="10" t="str">
        <f>IF(B986=1,"",IF(AND(TrackingWorksheet!G991 &lt;&gt;"",TrackingWorksheet!G991&lt;=WeeklySummary!$C$7, TrackingWorksheet!H991=Lists!$D$5), "Y", "N"))</f>
        <v/>
      </c>
      <c r="H986" s="10" t="str">
        <f>IF(B986=1,"",IF(AND(TrackingWorksheet!I991 &lt;&gt;"", TrackingWorksheet!I991&lt;=WeeklySummary!$C$7, TrackingWorksheet!J991=Lists!$D$5), "Y", "N"))</f>
        <v/>
      </c>
      <c r="I986" s="20" t="str">
        <f>IF(B986=1,"",IF(AND(TrackingWorksheet!G991 &lt;&gt;"", TrackingWorksheet!G991&lt;=WeeklySummary!$C$7, TrackingWorksheet!H991=Lists!$D$6), 1, 0))</f>
        <v/>
      </c>
      <c r="J986" s="20" t="str">
        <f t="shared" si="225"/>
        <v/>
      </c>
      <c r="K986" s="10" t="str">
        <f>IF(B986=1,"",IF(AND(TrackingWorksheet!I991&lt;=WeeklySummary!$C$7,TrackingWorksheet!K991="YES"),0,IF(AND(AND(OR(E986="Y",F986="Y"),E986&lt;&gt;F986),G986&lt;&gt;"Y", H986&lt;&gt;"Y"), 1, 0)))</f>
        <v/>
      </c>
      <c r="L986" s="20" t="str">
        <f t="shared" si="226"/>
        <v/>
      </c>
      <c r="M986" s="10" t="str">
        <f t="shared" si="227"/>
        <v/>
      </c>
      <c r="N986" s="20" t="str">
        <f t="shared" si="228"/>
        <v/>
      </c>
      <c r="O986" s="10" t="str">
        <f>IF(B986=1,"",IF(AND(TrackingWorksheet!I991&lt;=WeeklySummary!$C$7,TrackingWorksheet!K991="YES"),0,IF(AND(AND(OR(G986="Y",H986="Y"),G986&lt;&gt;H986),E986&lt;&gt;"Y", F986&lt;&gt;"Y"), 1, 0)))</f>
        <v/>
      </c>
      <c r="P986" s="20" t="str">
        <f t="shared" si="229"/>
        <v/>
      </c>
      <c r="Q986" s="10" t="str">
        <f t="shared" si="230"/>
        <v/>
      </c>
      <c r="R986" s="10" t="str">
        <f t="shared" si="231"/>
        <v/>
      </c>
      <c r="S986" s="10" t="str">
        <f>IF(B986=1,"",IF(AND(OR(AND(TrackingWorksheet!H991=Lists!$D$7,TrackingWorksheet!H991=TrackingWorksheet!J991),TrackingWorksheet!H991&lt;&gt;TrackingWorksheet!J991),TrackingWorksheet!K991="YES",TrackingWorksheet!H991&lt;&gt;Lists!$D$6,TrackingWorksheet!G991&lt;=WeeklySummary!$C$7,TrackingWorksheet!I991&lt;=WeeklySummary!$C$7),1,0))</f>
        <v/>
      </c>
      <c r="T986" s="10" t="str">
        <f t="shared" si="232"/>
        <v/>
      </c>
      <c r="U986" s="10" t="str">
        <f>IF($B986=1,"",IF(TrackingWorksheet!$K991="YES",1, 0)*D986)</f>
        <v/>
      </c>
      <c r="V986" s="20">
        <f t="shared" si="221"/>
        <v>0</v>
      </c>
      <c r="W986" s="20">
        <f t="shared" si="222"/>
        <v>0</v>
      </c>
      <c r="X986" s="10" t="str">
        <f>IF($B986=1,"",IF(AND(TrackingWorksheet!$L991&lt;&gt;"", TrackingWorksheet!$L991&gt;=WeeklySummary!$C$6,TrackingWorksheet!$L991&lt;=WeeklySummary!$C$7,OR(TrackingWorksheet!$H991=Lists!$D$4,TrackingWorksheet!$J991=Lists!$D$4)), 1, 0))</f>
        <v/>
      </c>
      <c r="Y986" s="10" t="str">
        <f>IF($B986=1,"",IF(AND(TrackingWorksheet!$L991&lt;&gt;"", TrackingWorksheet!$L991&gt;=WeeklySummary!$C$6,TrackingWorksheet!$L991&lt;=WeeklySummary!$C$7,OR(TrackingWorksheet!$H991=Lists!$D$5,TrackingWorksheet!$J991=Lists!$D$5)), 1, 0))</f>
        <v/>
      </c>
      <c r="Z986" s="10" t="str">
        <f>IF($B986=1,"",IF(AND(TrackingWorksheet!$L991&lt;&gt;"", TrackingWorksheet!$L991&gt;=WeeklySummary!$C$6,TrackingWorksheet!$L991&lt;=WeeklySummary!$C$7,OR(TrackingWorksheet!$H991=Lists!$D$6,TrackingWorksheet!$J991=Lists!$D$6)), 1, 0))</f>
        <v/>
      </c>
      <c r="AA986" s="19" t="str">
        <f>IF(B986=1,"",IF(AND(TrackingWorksheet!M991&lt;&gt;"",TrackingWorksheet!M991&lt;=WeeklySummary!$C$7),1,0)*D986)</f>
        <v/>
      </c>
      <c r="AB986" s="19" t="str">
        <f>IF(B986=1,"",IF(AND(TrackingWorksheet!N991&lt;&gt;"",TrackingWorksheet!N991&lt;=WeeklySummary!$C$7),1,0)*D986)</f>
        <v/>
      </c>
      <c r="AC986" s="19" t="str">
        <f>IF(B986=1,"",TrackingWorksheet!T991)</f>
        <v/>
      </c>
      <c r="AD986" s="19" t="str">
        <f>IF(B986=1,"",IF(D986*AND(TrackingWorksheet!S991&gt;=Calculations!$BD$3,TrackingWorksheet!U991="",TrackingWorksheet!K991="YES"),1,0))</f>
        <v/>
      </c>
      <c r="AE986" s="19" t="str">
        <f>IF($B986=1,"",IF(AND(TrackingWorksheet!$S991&gt;$BE$3,TrackingWorksheet!$T991=Lists!$P$4),1, 0)*D986)</f>
        <v/>
      </c>
      <c r="AF986" s="19" t="str">
        <f>IF($B986=1,"",IF(AND(TrackingWorksheet!$U991&gt;$BE$3,TrackingWorksheet!$V991=Lists!$P$4),1, 0)*D986)</f>
        <v/>
      </c>
      <c r="AG986" s="19" t="str">
        <f>IF($B986=1,"",IF(AND(TrackingWorksheet!$W991&gt;$BE$3,TrackingWorksheet!$X991=Lists!$P$4),1, 0)*D986)</f>
        <v/>
      </c>
      <c r="AH986" s="19" t="str">
        <f>IF($B986=1,"",IF(AND(TrackingWorksheet!$Y991&gt;$BE$3,TrackingWorksheet!$Z991=Lists!$P$4),1, 0)*D986)</f>
        <v/>
      </c>
      <c r="AI986" s="19" t="str">
        <f>IF($B986=1,"",IF(AND(TrackingWorksheet!$AA991&gt;$BE$3,TrackingWorksheet!$AB991=Lists!$P$4),1, 0)*D986)</f>
        <v/>
      </c>
      <c r="AJ986" s="19" t="str">
        <f>IF($B986=1,"",IF(AND(TrackingWorksheet!$S991&gt;$BE$3,TrackingWorksheet!$T991=Lists!$P$5),1, 0)*D986)</f>
        <v/>
      </c>
      <c r="AK986" s="19" t="str">
        <f>IF($B986=1,"",IF(AND(TrackingWorksheet!$U991&gt;$BE$3,TrackingWorksheet!$V991=Lists!$P$5),1, 0)*D986)</f>
        <v/>
      </c>
      <c r="AL986" s="19" t="str">
        <f>IF($B986=1,"",IF(AND(TrackingWorksheet!$W991&gt;$BE$3,TrackingWorksheet!$X991=Lists!$P$5),1, 0)*D986)</f>
        <v/>
      </c>
      <c r="AM986" s="19" t="str">
        <f>IF($B986=1,"",IF(AND(TrackingWorksheet!$Y991&gt;$BE$3,TrackingWorksheet!$Z991=Lists!$P$5),1, 0)*D986)</f>
        <v/>
      </c>
      <c r="AN986" s="19" t="str">
        <f>IF($B986=1,"",IF(AND(TrackingWorksheet!$AA991&gt;$BE$3,TrackingWorksheet!$AB991=Lists!$P$5),1, 0)*D986)</f>
        <v/>
      </c>
      <c r="AO986" s="19" t="str">
        <f>IF($B986=1,"",IF(AND(TrackingWorksheet!$S991&gt;$BE$3,TrackingWorksheet!$T991=Lists!$P$6),1, 0)*D986)</f>
        <v/>
      </c>
      <c r="AP986" s="19" t="str">
        <f>IF($B986=1,"",IF(AND(TrackingWorksheet!$U991&gt;$BE$3,TrackingWorksheet!$V991=Lists!$P$6),1, 0)*D986)</f>
        <v/>
      </c>
      <c r="AQ986" s="19" t="str">
        <f>IF($B986=1,"",IF(AND(TrackingWorksheet!$W991&gt;$BE$3,TrackingWorksheet!$X991=Lists!$P$6),1, 0)*D986)</f>
        <v/>
      </c>
      <c r="AR986" s="19" t="str">
        <f>IF($B986=1,"",IF(AND(TrackingWorksheet!$Y991&gt;$BE$3,TrackingWorksheet!$Z991=Lists!$P$6),1, 0)*D986)</f>
        <v/>
      </c>
      <c r="AS986" s="19" t="str">
        <f>IF($B986=1,"",IF(AND(TrackingWorksheet!$AA991&gt;$BE$3,TrackingWorksheet!$AB991=Lists!$P$6),1, 0)*D986)</f>
        <v/>
      </c>
      <c r="AT986" s="19">
        <f t="shared" si="223"/>
        <v>0</v>
      </c>
      <c r="AU986" s="19" t="str">
        <f>IF(B986=1,"",IF(AND(TrackingWorksheet!K991="",TrackingWorksheet!M991="", TrackingWorksheet!N991="", TrackingWorksheet!S991="", TrackingWorksheet!V991="", TrackingWorksheet!W991="", TrackingWorksheet!Y991="", TrackingWorksheet!AA991="", V986=1),1,0)*D986)</f>
        <v/>
      </c>
      <c r="AV986" s="19" t="str">
        <f>IF(B986=1,"",IF(D986*AND(TrackingWorksheet!U991&gt;Calculations!$BE$3,TrackingWorksheet!K991="YES"),1,0))</f>
        <v/>
      </c>
      <c r="AW986" s="19" t="str">
        <f>IF(B986=1,"",IF(D986*AND(TrackingWorksheet!W991&gt;Calculations!$BE$3,TrackingWorksheet!K991="YES"),1,0))</f>
        <v/>
      </c>
      <c r="AX986" s="19">
        <f t="shared" si="224"/>
        <v>0</v>
      </c>
      <c r="AY986" s="19">
        <f t="shared" si="220"/>
        <v>0</v>
      </c>
      <c r="AZ986" s="27" t="str">
        <f>IF(B986=1,"",IF(TrackingWorksheet!Q991="","",TrackingWorksheet!Q991))</f>
        <v/>
      </c>
      <c r="BB986" s="4"/>
      <c r="BC986" s="4"/>
      <c r="BD986" s="4"/>
      <c r="BE986" s="4"/>
      <c r="BF986" s="4"/>
      <c r="BG986" s="4" t="str">
        <f>IF(B986=1,"",IF(AND(N986=1,TrackingWorksheet!$I991+14&lt;=WeeklySummary!$C$7),1,0))</f>
        <v/>
      </c>
      <c r="BH986" s="4" t="str">
        <f>IF(B986=1,"",IF(AND(R986=1,TrackingWorksheet!$I991+14&lt;=WeeklySummary!$C$7),1,0))</f>
        <v/>
      </c>
      <c r="BI986" s="4" t="str">
        <f>IF(B986=1,"",IF(AND(J986=1,TrackingWorksheet!$G991+14&lt;=WeeklySummary!$C$7),1,0))</f>
        <v/>
      </c>
      <c r="BJ986" s="4" t="str">
        <f>IF(B986=1,"",IF(AND(T986=1,TrackingWorksheet!$I991+14&lt;=WeeklySummary!$C$7),1,0))</f>
        <v/>
      </c>
      <c r="BK986" s="4" t="str">
        <f>IF(B986=1,"",IF(AND(T986=1,TrackingWorksheet!$G991+14&lt;=WeeklySummary!$C$7),1,0))</f>
        <v/>
      </c>
      <c r="BL986" s="4">
        <f t="shared" si="233"/>
        <v>0</v>
      </c>
    </row>
    <row r="987" spans="2:64" x14ac:dyDescent="0.25">
      <c r="B987" s="27">
        <f>IF(AND(ISBLANK(TrackingWorksheet!B992),ISBLANK(TrackingWorksheet!C992),ISBLANK(TrackingWorksheet!G992),ISBLANK(TrackingWorksheet!H992),
ISBLANK(TrackingWorksheet!I992),ISBLANK(TrackingWorksheet!J992),ISBLANK(TrackingWorksheet!M992),
ISBLANK(TrackingWorksheet!N994)),1,0)</f>
        <v>1</v>
      </c>
      <c r="C987" s="12" t="str">
        <f>IF(B987=1,"",TrackingWorksheet!F992)</f>
        <v/>
      </c>
      <c r="D987" s="20" t="str">
        <f>IF(B987=1,"",IF(AND(TrackingWorksheet!B992&lt;&gt;"",TrackingWorksheet!B992&lt;=WeeklySummary!$C$7,OR(TrackingWorksheet!C992="",TrackingWorksheet!C992&gt;=WeeklySummary!$C$6)),1,0))</f>
        <v/>
      </c>
      <c r="E987" s="10" t="str">
        <f>IF(B987=1,"",IF(AND(TrackingWorksheet!G992 &lt;&gt;"",TrackingWorksheet!G992&lt;=WeeklySummary!$C$7, TrackingWorksheet!H992=Lists!$D$4), "Y", "N"))</f>
        <v/>
      </c>
      <c r="F987" s="10" t="str">
        <f>IF(B987=1,"",IF(AND(TrackingWorksheet!I992 &lt;&gt;"", TrackingWorksheet!I992&lt;=WeeklySummary!$C$7, TrackingWorksheet!J992=Lists!$D$4), "Y", "N"))</f>
        <v/>
      </c>
      <c r="G987" s="10" t="str">
        <f>IF(B987=1,"",IF(AND(TrackingWorksheet!G992 &lt;&gt;"",TrackingWorksheet!G992&lt;=WeeklySummary!$C$7, TrackingWorksheet!H992=Lists!$D$5), "Y", "N"))</f>
        <v/>
      </c>
      <c r="H987" s="10" t="str">
        <f>IF(B987=1,"",IF(AND(TrackingWorksheet!I992 &lt;&gt;"", TrackingWorksheet!I992&lt;=WeeklySummary!$C$7, TrackingWorksheet!J992=Lists!$D$5), "Y", "N"))</f>
        <v/>
      </c>
      <c r="I987" s="20" t="str">
        <f>IF(B987=1,"",IF(AND(TrackingWorksheet!G992 &lt;&gt;"", TrackingWorksheet!G992&lt;=WeeklySummary!$C$7, TrackingWorksheet!H992=Lists!$D$6), 1, 0))</f>
        <v/>
      </c>
      <c r="J987" s="20" t="str">
        <f t="shared" si="225"/>
        <v/>
      </c>
      <c r="K987" s="10" t="str">
        <f>IF(B987=1,"",IF(AND(TrackingWorksheet!I992&lt;=WeeklySummary!$C$7,TrackingWorksheet!K992="YES"),0,IF(AND(AND(OR(E987="Y",F987="Y"),E987&lt;&gt;F987),G987&lt;&gt;"Y", H987&lt;&gt;"Y"), 1, 0)))</f>
        <v/>
      </c>
      <c r="L987" s="20" t="str">
        <f t="shared" si="226"/>
        <v/>
      </c>
      <c r="M987" s="10" t="str">
        <f t="shared" si="227"/>
        <v/>
      </c>
      <c r="N987" s="20" t="str">
        <f t="shared" si="228"/>
        <v/>
      </c>
      <c r="O987" s="10" t="str">
        <f>IF(B987=1,"",IF(AND(TrackingWorksheet!I992&lt;=WeeklySummary!$C$7,TrackingWorksheet!K992="YES"),0,IF(AND(AND(OR(G987="Y",H987="Y"),G987&lt;&gt;H987),E987&lt;&gt;"Y", F987&lt;&gt;"Y"), 1, 0)))</f>
        <v/>
      </c>
      <c r="P987" s="20" t="str">
        <f t="shared" si="229"/>
        <v/>
      </c>
      <c r="Q987" s="10" t="str">
        <f t="shared" si="230"/>
        <v/>
      </c>
      <c r="R987" s="10" t="str">
        <f t="shared" si="231"/>
        <v/>
      </c>
      <c r="S987" s="10" t="str">
        <f>IF(B987=1,"",IF(AND(OR(AND(TrackingWorksheet!H992=Lists!$D$7,TrackingWorksheet!H992=TrackingWorksheet!J992),TrackingWorksheet!H992&lt;&gt;TrackingWorksheet!J992),TrackingWorksheet!K992="YES",TrackingWorksheet!H992&lt;&gt;Lists!$D$6,TrackingWorksheet!G992&lt;=WeeklySummary!$C$7,TrackingWorksheet!I992&lt;=WeeklySummary!$C$7),1,0))</f>
        <v/>
      </c>
      <c r="T987" s="10" t="str">
        <f t="shared" si="232"/>
        <v/>
      </c>
      <c r="U987" s="10" t="str">
        <f>IF($B987=1,"",IF(TrackingWorksheet!$K992="YES",1, 0)*D987)</f>
        <v/>
      </c>
      <c r="V987" s="20">
        <f t="shared" si="221"/>
        <v>0</v>
      </c>
      <c r="W987" s="20">
        <f t="shared" si="222"/>
        <v>0</v>
      </c>
      <c r="X987" s="10" t="str">
        <f>IF($B987=1,"",IF(AND(TrackingWorksheet!$L992&lt;&gt;"", TrackingWorksheet!$L992&gt;=WeeklySummary!$C$6,TrackingWorksheet!$L992&lt;=WeeklySummary!$C$7,OR(TrackingWorksheet!$H992=Lists!$D$4,TrackingWorksheet!$J992=Lists!$D$4)), 1, 0))</f>
        <v/>
      </c>
      <c r="Y987" s="10" t="str">
        <f>IF($B987=1,"",IF(AND(TrackingWorksheet!$L992&lt;&gt;"", TrackingWorksheet!$L992&gt;=WeeklySummary!$C$6,TrackingWorksheet!$L992&lt;=WeeklySummary!$C$7,OR(TrackingWorksheet!$H992=Lists!$D$5,TrackingWorksheet!$J992=Lists!$D$5)), 1, 0))</f>
        <v/>
      </c>
      <c r="Z987" s="10" t="str">
        <f>IF($B987=1,"",IF(AND(TrackingWorksheet!$L992&lt;&gt;"", TrackingWorksheet!$L992&gt;=WeeklySummary!$C$6,TrackingWorksheet!$L992&lt;=WeeklySummary!$C$7,OR(TrackingWorksheet!$H992=Lists!$D$6,TrackingWorksheet!$J992=Lists!$D$6)), 1, 0))</f>
        <v/>
      </c>
      <c r="AA987" s="19" t="str">
        <f>IF(B987=1,"",IF(AND(TrackingWorksheet!M992&lt;&gt;"",TrackingWorksheet!M992&lt;=WeeklySummary!$C$7),1,0)*D987)</f>
        <v/>
      </c>
      <c r="AB987" s="19" t="str">
        <f>IF(B987=1,"",IF(AND(TrackingWorksheet!N992&lt;&gt;"",TrackingWorksheet!N992&lt;=WeeklySummary!$C$7),1,0)*D987)</f>
        <v/>
      </c>
      <c r="AC987" s="19" t="str">
        <f>IF(B987=1,"",TrackingWorksheet!T992)</f>
        <v/>
      </c>
      <c r="AD987" s="19" t="str">
        <f>IF(B987=1,"",IF(D987*AND(TrackingWorksheet!S992&gt;=Calculations!$BD$3,TrackingWorksheet!U992="",TrackingWorksheet!K992="YES"),1,0))</f>
        <v/>
      </c>
      <c r="AE987" s="19" t="str">
        <f>IF($B987=1,"",IF(AND(TrackingWorksheet!$S992&gt;$BE$3,TrackingWorksheet!$T992=Lists!$P$4),1, 0)*D987)</f>
        <v/>
      </c>
      <c r="AF987" s="19" t="str">
        <f>IF($B987=1,"",IF(AND(TrackingWorksheet!$U992&gt;$BE$3,TrackingWorksheet!$V992=Lists!$P$4),1, 0)*D987)</f>
        <v/>
      </c>
      <c r="AG987" s="19" t="str">
        <f>IF($B987=1,"",IF(AND(TrackingWorksheet!$W992&gt;$BE$3,TrackingWorksheet!$X992=Lists!$P$4),1, 0)*D987)</f>
        <v/>
      </c>
      <c r="AH987" s="19" t="str">
        <f>IF($B987=1,"",IF(AND(TrackingWorksheet!$Y992&gt;$BE$3,TrackingWorksheet!$Z992=Lists!$P$4),1, 0)*D987)</f>
        <v/>
      </c>
      <c r="AI987" s="19" t="str">
        <f>IF($B987=1,"",IF(AND(TrackingWorksheet!$AA992&gt;$BE$3,TrackingWorksheet!$AB992=Lists!$P$4),1, 0)*D987)</f>
        <v/>
      </c>
      <c r="AJ987" s="19" t="str">
        <f>IF($B987=1,"",IF(AND(TrackingWorksheet!$S992&gt;$BE$3,TrackingWorksheet!$T992=Lists!$P$5),1, 0)*D987)</f>
        <v/>
      </c>
      <c r="AK987" s="19" t="str">
        <f>IF($B987=1,"",IF(AND(TrackingWorksheet!$U992&gt;$BE$3,TrackingWorksheet!$V992=Lists!$P$5),1, 0)*D987)</f>
        <v/>
      </c>
      <c r="AL987" s="19" t="str">
        <f>IF($B987=1,"",IF(AND(TrackingWorksheet!$W992&gt;$BE$3,TrackingWorksheet!$X992=Lists!$P$5),1, 0)*D987)</f>
        <v/>
      </c>
      <c r="AM987" s="19" t="str">
        <f>IF($B987=1,"",IF(AND(TrackingWorksheet!$Y992&gt;$BE$3,TrackingWorksheet!$Z992=Lists!$P$5),1, 0)*D987)</f>
        <v/>
      </c>
      <c r="AN987" s="19" t="str">
        <f>IF($B987=1,"",IF(AND(TrackingWorksheet!$AA992&gt;$BE$3,TrackingWorksheet!$AB992=Lists!$P$5),1, 0)*D987)</f>
        <v/>
      </c>
      <c r="AO987" s="19" t="str">
        <f>IF($B987=1,"",IF(AND(TrackingWorksheet!$S992&gt;$BE$3,TrackingWorksheet!$T992=Lists!$P$6),1, 0)*D987)</f>
        <v/>
      </c>
      <c r="AP987" s="19" t="str">
        <f>IF($B987=1,"",IF(AND(TrackingWorksheet!$U992&gt;$BE$3,TrackingWorksheet!$V992=Lists!$P$6),1, 0)*D987)</f>
        <v/>
      </c>
      <c r="AQ987" s="19" t="str">
        <f>IF($B987=1,"",IF(AND(TrackingWorksheet!$W992&gt;$BE$3,TrackingWorksheet!$X992=Lists!$P$6),1, 0)*D987)</f>
        <v/>
      </c>
      <c r="AR987" s="19" t="str">
        <f>IF($B987=1,"",IF(AND(TrackingWorksheet!$Y992&gt;$BE$3,TrackingWorksheet!$Z992=Lists!$P$6),1, 0)*D987)</f>
        <v/>
      </c>
      <c r="AS987" s="19" t="str">
        <f>IF($B987=1,"",IF(AND(TrackingWorksheet!$AA992&gt;$BE$3,TrackingWorksheet!$AB992=Lists!$P$6),1, 0)*D987)</f>
        <v/>
      </c>
      <c r="AT987" s="19">
        <f t="shared" si="223"/>
        <v>0</v>
      </c>
      <c r="AU987" s="19" t="str">
        <f>IF(B987=1,"",IF(AND(TrackingWorksheet!K992="",TrackingWorksheet!M992="", TrackingWorksheet!N992="", TrackingWorksheet!S992="", TrackingWorksheet!V992="", TrackingWorksheet!W992="", TrackingWorksheet!Y992="", TrackingWorksheet!AA992="", V987=1),1,0)*D987)</f>
        <v/>
      </c>
      <c r="AV987" s="19" t="str">
        <f>IF(B987=1,"",IF(D987*AND(TrackingWorksheet!U992&gt;Calculations!$BE$3,TrackingWorksheet!K992="YES"),1,0))</f>
        <v/>
      </c>
      <c r="AW987" s="19" t="str">
        <f>IF(B987=1,"",IF(D987*AND(TrackingWorksheet!W992&gt;Calculations!$BE$3,TrackingWorksheet!K992="YES"),1,0))</f>
        <v/>
      </c>
      <c r="AX987" s="19">
        <f t="shared" si="224"/>
        <v>0</v>
      </c>
      <c r="AY987" s="19">
        <f t="shared" si="220"/>
        <v>0</v>
      </c>
      <c r="AZ987" s="27" t="str">
        <f>IF(B987=1,"",IF(TrackingWorksheet!Q992="","",TrackingWorksheet!Q992))</f>
        <v/>
      </c>
      <c r="BB987" s="4"/>
      <c r="BC987" s="4"/>
      <c r="BD987" s="4"/>
      <c r="BE987" s="4"/>
      <c r="BF987" s="4"/>
      <c r="BG987" s="4" t="str">
        <f>IF(B987=1,"",IF(AND(N987=1,TrackingWorksheet!$I992+14&lt;=WeeklySummary!$C$7),1,0))</f>
        <v/>
      </c>
      <c r="BH987" s="4" t="str">
        <f>IF(B987=1,"",IF(AND(R987=1,TrackingWorksheet!$I992+14&lt;=WeeklySummary!$C$7),1,0))</f>
        <v/>
      </c>
      <c r="BI987" s="4" t="str">
        <f>IF(B987=1,"",IF(AND(J987=1,TrackingWorksheet!$G992+14&lt;=WeeklySummary!$C$7),1,0))</f>
        <v/>
      </c>
      <c r="BJ987" s="4" t="str">
        <f>IF(B987=1,"",IF(AND(T987=1,TrackingWorksheet!$I992+14&lt;=WeeklySummary!$C$7),1,0))</f>
        <v/>
      </c>
      <c r="BK987" s="4" t="str">
        <f>IF(B987=1,"",IF(AND(T987=1,TrackingWorksheet!$G992+14&lt;=WeeklySummary!$C$7),1,0))</f>
        <v/>
      </c>
      <c r="BL987" s="4">
        <f t="shared" si="233"/>
        <v>0</v>
      </c>
    </row>
    <row r="988" spans="2:64" x14ac:dyDescent="0.25">
      <c r="B988" s="27">
        <f>IF(AND(ISBLANK(TrackingWorksheet!B993),ISBLANK(TrackingWorksheet!C993),ISBLANK(TrackingWorksheet!G993),ISBLANK(TrackingWorksheet!H993),
ISBLANK(TrackingWorksheet!I993),ISBLANK(TrackingWorksheet!J993),ISBLANK(TrackingWorksheet!M993),
ISBLANK(TrackingWorksheet!N995)),1,0)</f>
        <v>1</v>
      </c>
      <c r="C988" s="12" t="str">
        <f>IF(B988=1,"",TrackingWorksheet!F993)</f>
        <v/>
      </c>
      <c r="D988" s="20" t="str">
        <f>IF(B988=1,"",IF(AND(TrackingWorksheet!B993&lt;&gt;"",TrackingWorksheet!B993&lt;=WeeklySummary!$C$7,OR(TrackingWorksheet!C993="",TrackingWorksheet!C993&gt;=WeeklySummary!$C$6)),1,0))</f>
        <v/>
      </c>
      <c r="E988" s="10" t="str">
        <f>IF(B988=1,"",IF(AND(TrackingWorksheet!G993 &lt;&gt;"",TrackingWorksheet!G993&lt;=WeeklySummary!$C$7, TrackingWorksheet!H993=Lists!$D$4), "Y", "N"))</f>
        <v/>
      </c>
      <c r="F988" s="10" t="str">
        <f>IF(B988=1,"",IF(AND(TrackingWorksheet!I993 &lt;&gt;"", TrackingWorksheet!I993&lt;=WeeklySummary!$C$7, TrackingWorksheet!J993=Lists!$D$4), "Y", "N"))</f>
        <v/>
      </c>
      <c r="G988" s="10" t="str">
        <f>IF(B988=1,"",IF(AND(TrackingWorksheet!G993 &lt;&gt;"",TrackingWorksheet!G993&lt;=WeeklySummary!$C$7, TrackingWorksheet!H993=Lists!$D$5), "Y", "N"))</f>
        <v/>
      </c>
      <c r="H988" s="10" t="str">
        <f>IF(B988=1,"",IF(AND(TrackingWorksheet!I993 &lt;&gt;"", TrackingWorksheet!I993&lt;=WeeklySummary!$C$7, TrackingWorksheet!J993=Lists!$D$5), "Y", "N"))</f>
        <v/>
      </c>
      <c r="I988" s="20" t="str">
        <f>IF(B988=1,"",IF(AND(TrackingWorksheet!G993 &lt;&gt;"", TrackingWorksheet!G993&lt;=WeeklySummary!$C$7, TrackingWorksheet!H993=Lists!$D$6), 1, 0))</f>
        <v/>
      </c>
      <c r="J988" s="20" t="str">
        <f t="shared" si="225"/>
        <v/>
      </c>
      <c r="K988" s="10" t="str">
        <f>IF(B988=1,"",IF(AND(TrackingWorksheet!I993&lt;=WeeklySummary!$C$7,TrackingWorksheet!K993="YES"),0,IF(AND(AND(OR(E988="Y",F988="Y"),E988&lt;&gt;F988),G988&lt;&gt;"Y", H988&lt;&gt;"Y"), 1, 0)))</f>
        <v/>
      </c>
      <c r="L988" s="20" t="str">
        <f t="shared" si="226"/>
        <v/>
      </c>
      <c r="M988" s="10" t="str">
        <f t="shared" si="227"/>
        <v/>
      </c>
      <c r="N988" s="20" t="str">
        <f t="shared" si="228"/>
        <v/>
      </c>
      <c r="O988" s="10" t="str">
        <f>IF(B988=1,"",IF(AND(TrackingWorksheet!I993&lt;=WeeklySummary!$C$7,TrackingWorksheet!K993="YES"),0,IF(AND(AND(OR(G988="Y",H988="Y"),G988&lt;&gt;H988),E988&lt;&gt;"Y", F988&lt;&gt;"Y"), 1, 0)))</f>
        <v/>
      </c>
      <c r="P988" s="20" t="str">
        <f t="shared" si="229"/>
        <v/>
      </c>
      <c r="Q988" s="10" t="str">
        <f t="shared" si="230"/>
        <v/>
      </c>
      <c r="R988" s="10" t="str">
        <f t="shared" si="231"/>
        <v/>
      </c>
      <c r="S988" s="10" t="str">
        <f>IF(B988=1,"",IF(AND(OR(AND(TrackingWorksheet!H993=Lists!$D$7,TrackingWorksheet!H993=TrackingWorksheet!J993),TrackingWorksheet!H993&lt;&gt;TrackingWorksheet!J993),TrackingWorksheet!K993="YES",TrackingWorksheet!H993&lt;&gt;Lists!$D$6,TrackingWorksheet!G993&lt;=WeeklySummary!$C$7,TrackingWorksheet!I993&lt;=WeeklySummary!$C$7),1,0))</f>
        <v/>
      </c>
      <c r="T988" s="10" t="str">
        <f t="shared" si="232"/>
        <v/>
      </c>
      <c r="U988" s="10" t="str">
        <f>IF($B988=1,"",IF(TrackingWorksheet!$K993="YES",1, 0)*D988)</f>
        <v/>
      </c>
      <c r="V988" s="20">
        <f t="shared" si="221"/>
        <v>0</v>
      </c>
      <c r="W988" s="20">
        <f t="shared" si="222"/>
        <v>0</v>
      </c>
      <c r="X988" s="10" t="str">
        <f>IF($B988=1,"",IF(AND(TrackingWorksheet!$L993&lt;&gt;"", TrackingWorksheet!$L993&gt;=WeeklySummary!$C$6,TrackingWorksheet!$L993&lt;=WeeklySummary!$C$7,OR(TrackingWorksheet!$H993=Lists!$D$4,TrackingWorksheet!$J993=Lists!$D$4)), 1, 0))</f>
        <v/>
      </c>
      <c r="Y988" s="10" t="str">
        <f>IF($B988=1,"",IF(AND(TrackingWorksheet!$L993&lt;&gt;"", TrackingWorksheet!$L993&gt;=WeeklySummary!$C$6,TrackingWorksheet!$L993&lt;=WeeklySummary!$C$7,OR(TrackingWorksheet!$H993=Lists!$D$5,TrackingWorksheet!$J993=Lists!$D$5)), 1, 0))</f>
        <v/>
      </c>
      <c r="Z988" s="10" t="str">
        <f>IF($B988=1,"",IF(AND(TrackingWorksheet!$L993&lt;&gt;"", TrackingWorksheet!$L993&gt;=WeeklySummary!$C$6,TrackingWorksheet!$L993&lt;=WeeklySummary!$C$7,OR(TrackingWorksheet!$H993=Lists!$D$6,TrackingWorksheet!$J993=Lists!$D$6)), 1, 0))</f>
        <v/>
      </c>
      <c r="AA988" s="19" t="str">
        <f>IF(B988=1,"",IF(AND(TrackingWorksheet!M993&lt;&gt;"",TrackingWorksheet!M993&lt;=WeeklySummary!$C$7),1,0)*D988)</f>
        <v/>
      </c>
      <c r="AB988" s="19" t="str">
        <f>IF(B988=1,"",IF(AND(TrackingWorksheet!N993&lt;&gt;"",TrackingWorksheet!N993&lt;=WeeklySummary!$C$7),1,0)*D988)</f>
        <v/>
      </c>
      <c r="AC988" s="19" t="str">
        <f>IF(B988=1,"",TrackingWorksheet!T993)</f>
        <v/>
      </c>
      <c r="AD988" s="19" t="str">
        <f>IF(B988=1,"",IF(D988*AND(TrackingWorksheet!S993&gt;=Calculations!$BD$3,TrackingWorksheet!U993="",TrackingWorksheet!K993="YES"),1,0))</f>
        <v/>
      </c>
      <c r="AE988" s="19" t="str">
        <f>IF($B988=1,"",IF(AND(TrackingWorksheet!$S993&gt;$BE$3,TrackingWorksheet!$T993=Lists!$P$4),1, 0)*D988)</f>
        <v/>
      </c>
      <c r="AF988" s="19" t="str">
        <f>IF($B988=1,"",IF(AND(TrackingWorksheet!$U993&gt;$BE$3,TrackingWorksheet!$V993=Lists!$P$4),1, 0)*D988)</f>
        <v/>
      </c>
      <c r="AG988" s="19" t="str">
        <f>IF($B988=1,"",IF(AND(TrackingWorksheet!$W993&gt;$BE$3,TrackingWorksheet!$X993=Lists!$P$4),1, 0)*D988)</f>
        <v/>
      </c>
      <c r="AH988" s="19" t="str">
        <f>IF($B988=1,"",IF(AND(TrackingWorksheet!$Y993&gt;$BE$3,TrackingWorksheet!$Z993=Lists!$P$4),1, 0)*D988)</f>
        <v/>
      </c>
      <c r="AI988" s="19" t="str">
        <f>IF($B988=1,"",IF(AND(TrackingWorksheet!$AA993&gt;$BE$3,TrackingWorksheet!$AB993=Lists!$P$4),1, 0)*D988)</f>
        <v/>
      </c>
      <c r="AJ988" s="19" t="str">
        <f>IF($B988=1,"",IF(AND(TrackingWorksheet!$S993&gt;$BE$3,TrackingWorksheet!$T993=Lists!$P$5),1, 0)*D988)</f>
        <v/>
      </c>
      <c r="AK988" s="19" t="str">
        <f>IF($B988=1,"",IF(AND(TrackingWorksheet!$U993&gt;$BE$3,TrackingWorksheet!$V993=Lists!$P$5),1, 0)*D988)</f>
        <v/>
      </c>
      <c r="AL988" s="19" t="str">
        <f>IF($B988=1,"",IF(AND(TrackingWorksheet!$W993&gt;$BE$3,TrackingWorksheet!$X993=Lists!$P$5),1, 0)*D988)</f>
        <v/>
      </c>
      <c r="AM988" s="19" t="str">
        <f>IF($B988=1,"",IF(AND(TrackingWorksheet!$Y993&gt;$BE$3,TrackingWorksheet!$Z993=Lists!$P$5),1, 0)*D988)</f>
        <v/>
      </c>
      <c r="AN988" s="19" t="str">
        <f>IF($B988=1,"",IF(AND(TrackingWorksheet!$AA993&gt;$BE$3,TrackingWorksheet!$AB993=Lists!$P$5),1, 0)*D988)</f>
        <v/>
      </c>
      <c r="AO988" s="19" t="str">
        <f>IF($B988=1,"",IF(AND(TrackingWorksheet!$S993&gt;$BE$3,TrackingWorksheet!$T993=Lists!$P$6),1, 0)*D988)</f>
        <v/>
      </c>
      <c r="AP988" s="19" t="str">
        <f>IF($B988=1,"",IF(AND(TrackingWorksheet!$U993&gt;$BE$3,TrackingWorksheet!$V993=Lists!$P$6),1, 0)*D988)</f>
        <v/>
      </c>
      <c r="AQ988" s="19" t="str">
        <f>IF($B988=1,"",IF(AND(TrackingWorksheet!$W993&gt;$BE$3,TrackingWorksheet!$X993=Lists!$P$6),1, 0)*D988)</f>
        <v/>
      </c>
      <c r="AR988" s="19" t="str">
        <f>IF($B988=1,"",IF(AND(TrackingWorksheet!$Y993&gt;$BE$3,TrackingWorksheet!$Z993=Lists!$P$6),1, 0)*D988)</f>
        <v/>
      </c>
      <c r="AS988" s="19" t="str">
        <f>IF($B988=1,"",IF(AND(TrackingWorksheet!$AA993&gt;$BE$3,TrackingWorksheet!$AB993=Lists!$P$6),1, 0)*D988)</f>
        <v/>
      </c>
      <c r="AT988" s="19">
        <f t="shared" si="223"/>
        <v>0</v>
      </c>
      <c r="AU988" s="19" t="str">
        <f>IF(B988=1,"",IF(AND(TrackingWorksheet!K993="",TrackingWorksheet!M993="", TrackingWorksheet!N993="", TrackingWorksheet!S993="", TrackingWorksheet!V993="", TrackingWorksheet!W993="", TrackingWorksheet!Y993="", TrackingWorksheet!AA993="", V988=1),1,0)*D988)</f>
        <v/>
      </c>
      <c r="AV988" s="19" t="str">
        <f>IF(B988=1,"",IF(D988*AND(TrackingWorksheet!U993&gt;Calculations!$BE$3,TrackingWorksheet!K993="YES"),1,0))</f>
        <v/>
      </c>
      <c r="AW988" s="19" t="str">
        <f>IF(B988=1,"",IF(D988*AND(TrackingWorksheet!W993&gt;Calculations!$BE$3,TrackingWorksheet!K993="YES"),1,0))</f>
        <v/>
      </c>
      <c r="AX988" s="19">
        <f t="shared" si="224"/>
        <v>0</v>
      </c>
      <c r="AY988" s="19">
        <f t="shared" si="220"/>
        <v>0</v>
      </c>
      <c r="AZ988" s="27" t="str">
        <f>IF(B988=1,"",IF(TrackingWorksheet!Q993="","",TrackingWorksheet!Q993))</f>
        <v/>
      </c>
      <c r="BB988" s="4"/>
      <c r="BC988" s="4"/>
      <c r="BD988" s="4"/>
      <c r="BE988" s="4"/>
      <c r="BF988" s="4"/>
      <c r="BG988" s="4" t="str">
        <f>IF(B988=1,"",IF(AND(N988=1,TrackingWorksheet!$I993+14&lt;=WeeklySummary!$C$7),1,0))</f>
        <v/>
      </c>
      <c r="BH988" s="4" t="str">
        <f>IF(B988=1,"",IF(AND(R988=1,TrackingWorksheet!$I993+14&lt;=WeeklySummary!$C$7),1,0))</f>
        <v/>
      </c>
      <c r="BI988" s="4" t="str">
        <f>IF(B988=1,"",IF(AND(J988=1,TrackingWorksheet!$G993+14&lt;=WeeklySummary!$C$7),1,0))</f>
        <v/>
      </c>
      <c r="BJ988" s="4" t="str">
        <f>IF(B988=1,"",IF(AND(T988=1,TrackingWorksheet!$I993+14&lt;=WeeklySummary!$C$7),1,0))</f>
        <v/>
      </c>
      <c r="BK988" s="4" t="str">
        <f>IF(B988=1,"",IF(AND(T988=1,TrackingWorksheet!$G993+14&lt;=WeeklySummary!$C$7),1,0))</f>
        <v/>
      </c>
      <c r="BL988" s="4">
        <f t="shared" si="233"/>
        <v>0</v>
      </c>
    </row>
    <row r="989" spans="2:64" x14ac:dyDescent="0.25">
      <c r="B989" s="27">
        <f>IF(AND(ISBLANK(TrackingWorksheet!B994),ISBLANK(TrackingWorksheet!C994),ISBLANK(TrackingWorksheet!G994),ISBLANK(TrackingWorksheet!H994),
ISBLANK(TrackingWorksheet!I994),ISBLANK(TrackingWorksheet!J994),ISBLANK(TrackingWorksheet!M994),
ISBLANK(TrackingWorksheet!N996)),1,0)</f>
        <v>1</v>
      </c>
      <c r="C989" s="12" t="str">
        <f>IF(B989=1,"",TrackingWorksheet!F994)</f>
        <v/>
      </c>
      <c r="D989" s="20" t="str">
        <f>IF(B989=1,"",IF(AND(TrackingWorksheet!B994&lt;&gt;"",TrackingWorksheet!B994&lt;=WeeklySummary!$C$7,OR(TrackingWorksheet!C994="",TrackingWorksheet!C994&gt;=WeeklySummary!$C$6)),1,0))</f>
        <v/>
      </c>
      <c r="E989" s="10" t="str">
        <f>IF(B989=1,"",IF(AND(TrackingWorksheet!G994 &lt;&gt;"",TrackingWorksheet!G994&lt;=WeeklySummary!$C$7, TrackingWorksheet!H994=Lists!$D$4), "Y", "N"))</f>
        <v/>
      </c>
      <c r="F989" s="10" t="str">
        <f>IF(B989=1,"",IF(AND(TrackingWorksheet!I994 &lt;&gt;"", TrackingWorksheet!I994&lt;=WeeklySummary!$C$7, TrackingWorksheet!J994=Lists!$D$4), "Y", "N"))</f>
        <v/>
      </c>
      <c r="G989" s="10" t="str">
        <f>IF(B989=1,"",IF(AND(TrackingWorksheet!G994 &lt;&gt;"",TrackingWorksheet!G994&lt;=WeeklySummary!$C$7, TrackingWorksheet!H994=Lists!$D$5), "Y", "N"))</f>
        <v/>
      </c>
      <c r="H989" s="10" t="str">
        <f>IF(B989=1,"",IF(AND(TrackingWorksheet!I994 &lt;&gt;"", TrackingWorksheet!I994&lt;=WeeklySummary!$C$7, TrackingWorksheet!J994=Lists!$D$5), "Y", "N"))</f>
        <v/>
      </c>
      <c r="I989" s="20" t="str">
        <f>IF(B989=1,"",IF(AND(TrackingWorksheet!G994 &lt;&gt;"", TrackingWorksheet!G994&lt;=WeeklySummary!$C$7, TrackingWorksheet!H994=Lists!$D$6), 1, 0))</f>
        <v/>
      </c>
      <c r="J989" s="20" t="str">
        <f t="shared" si="225"/>
        <v/>
      </c>
      <c r="K989" s="10" t="str">
        <f>IF(B989=1,"",IF(AND(TrackingWorksheet!I994&lt;=WeeklySummary!$C$7,TrackingWorksheet!K994="YES"),0,IF(AND(AND(OR(E989="Y",F989="Y"),E989&lt;&gt;F989),G989&lt;&gt;"Y", H989&lt;&gt;"Y"), 1, 0)))</f>
        <v/>
      </c>
      <c r="L989" s="20" t="str">
        <f t="shared" si="226"/>
        <v/>
      </c>
      <c r="M989" s="10" t="str">
        <f t="shared" si="227"/>
        <v/>
      </c>
      <c r="N989" s="20" t="str">
        <f t="shared" si="228"/>
        <v/>
      </c>
      <c r="O989" s="10" t="str">
        <f>IF(B989=1,"",IF(AND(TrackingWorksheet!I994&lt;=WeeklySummary!$C$7,TrackingWorksheet!K994="YES"),0,IF(AND(AND(OR(G989="Y",H989="Y"),G989&lt;&gt;H989),E989&lt;&gt;"Y", F989&lt;&gt;"Y"), 1, 0)))</f>
        <v/>
      </c>
      <c r="P989" s="20" t="str">
        <f t="shared" si="229"/>
        <v/>
      </c>
      <c r="Q989" s="10" t="str">
        <f t="shared" si="230"/>
        <v/>
      </c>
      <c r="R989" s="10" t="str">
        <f t="shared" si="231"/>
        <v/>
      </c>
      <c r="S989" s="10" t="str">
        <f>IF(B989=1,"",IF(AND(OR(AND(TrackingWorksheet!H994=Lists!$D$7,TrackingWorksheet!H994=TrackingWorksheet!J994),TrackingWorksheet!H994&lt;&gt;TrackingWorksheet!J994),TrackingWorksheet!K994="YES",TrackingWorksheet!H994&lt;&gt;Lists!$D$6,TrackingWorksheet!G994&lt;=WeeklySummary!$C$7,TrackingWorksheet!I994&lt;=WeeklySummary!$C$7),1,0))</f>
        <v/>
      </c>
      <c r="T989" s="10" t="str">
        <f t="shared" si="232"/>
        <v/>
      </c>
      <c r="U989" s="10" t="str">
        <f>IF($B989=1,"",IF(TrackingWorksheet!$K994="YES",1, 0)*D989)</f>
        <v/>
      </c>
      <c r="V989" s="20">
        <f t="shared" si="221"/>
        <v>0</v>
      </c>
      <c r="W989" s="20">
        <f t="shared" si="222"/>
        <v>0</v>
      </c>
      <c r="X989" s="10" t="str">
        <f>IF($B989=1,"",IF(AND(TrackingWorksheet!$L994&lt;&gt;"", TrackingWorksheet!$L994&gt;=WeeklySummary!$C$6,TrackingWorksheet!$L994&lt;=WeeklySummary!$C$7,OR(TrackingWorksheet!$H994=Lists!$D$4,TrackingWorksheet!$J994=Lists!$D$4)), 1, 0))</f>
        <v/>
      </c>
      <c r="Y989" s="10" t="str">
        <f>IF($B989=1,"",IF(AND(TrackingWorksheet!$L994&lt;&gt;"", TrackingWorksheet!$L994&gt;=WeeklySummary!$C$6,TrackingWorksheet!$L994&lt;=WeeklySummary!$C$7,OR(TrackingWorksheet!$H994=Lists!$D$5,TrackingWorksheet!$J994=Lists!$D$5)), 1, 0))</f>
        <v/>
      </c>
      <c r="Z989" s="10" t="str">
        <f>IF($B989=1,"",IF(AND(TrackingWorksheet!$L994&lt;&gt;"", TrackingWorksheet!$L994&gt;=WeeklySummary!$C$6,TrackingWorksheet!$L994&lt;=WeeklySummary!$C$7,OR(TrackingWorksheet!$H994=Lists!$D$6,TrackingWorksheet!$J994=Lists!$D$6)), 1, 0))</f>
        <v/>
      </c>
      <c r="AA989" s="19" t="str">
        <f>IF(B989=1,"",IF(AND(TrackingWorksheet!M994&lt;&gt;"",TrackingWorksheet!M994&lt;=WeeklySummary!$C$7),1,0)*D989)</f>
        <v/>
      </c>
      <c r="AB989" s="19" t="str">
        <f>IF(B989=1,"",IF(AND(TrackingWorksheet!N994&lt;&gt;"",TrackingWorksheet!N994&lt;=WeeklySummary!$C$7),1,0)*D989)</f>
        <v/>
      </c>
      <c r="AC989" s="19" t="str">
        <f>IF(B989=1,"",TrackingWorksheet!T994)</f>
        <v/>
      </c>
      <c r="AD989" s="19" t="str">
        <f>IF(B989=1,"",IF(D989*AND(TrackingWorksheet!S994&gt;=Calculations!$BD$3,TrackingWorksheet!U994="",TrackingWorksheet!K994="YES"),1,0))</f>
        <v/>
      </c>
      <c r="AE989" s="19" t="str">
        <f>IF($B989=1,"",IF(AND(TrackingWorksheet!$S994&gt;$BE$3,TrackingWorksheet!$T994=Lists!$P$4),1, 0)*D989)</f>
        <v/>
      </c>
      <c r="AF989" s="19" t="str">
        <f>IF($B989=1,"",IF(AND(TrackingWorksheet!$U994&gt;$BE$3,TrackingWorksheet!$V994=Lists!$P$4),1, 0)*D989)</f>
        <v/>
      </c>
      <c r="AG989" s="19" t="str">
        <f>IF($B989=1,"",IF(AND(TrackingWorksheet!$W994&gt;$BE$3,TrackingWorksheet!$X994=Lists!$P$4),1, 0)*D989)</f>
        <v/>
      </c>
      <c r="AH989" s="19" t="str">
        <f>IF($B989=1,"",IF(AND(TrackingWorksheet!$Y994&gt;$BE$3,TrackingWorksheet!$Z994=Lists!$P$4),1, 0)*D989)</f>
        <v/>
      </c>
      <c r="AI989" s="19" t="str">
        <f>IF($B989=1,"",IF(AND(TrackingWorksheet!$AA994&gt;$BE$3,TrackingWorksheet!$AB994=Lists!$P$4),1, 0)*D989)</f>
        <v/>
      </c>
      <c r="AJ989" s="19" t="str">
        <f>IF($B989=1,"",IF(AND(TrackingWorksheet!$S994&gt;$BE$3,TrackingWorksheet!$T994=Lists!$P$5),1, 0)*D989)</f>
        <v/>
      </c>
      <c r="AK989" s="19" t="str">
        <f>IF($B989=1,"",IF(AND(TrackingWorksheet!$U994&gt;$BE$3,TrackingWorksheet!$V994=Lists!$P$5),1, 0)*D989)</f>
        <v/>
      </c>
      <c r="AL989" s="19" t="str">
        <f>IF($B989=1,"",IF(AND(TrackingWorksheet!$W994&gt;$BE$3,TrackingWorksheet!$X994=Lists!$P$5),1, 0)*D989)</f>
        <v/>
      </c>
      <c r="AM989" s="19" t="str">
        <f>IF($B989=1,"",IF(AND(TrackingWorksheet!$Y994&gt;$BE$3,TrackingWorksheet!$Z994=Lists!$P$5),1, 0)*D989)</f>
        <v/>
      </c>
      <c r="AN989" s="19" t="str">
        <f>IF($B989=1,"",IF(AND(TrackingWorksheet!$AA994&gt;$BE$3,TrackingWorksheet!$AB994=Lists!$P$5),1, 0)*D989)</f>
        <v/>
      </c>
      <c r="AO989" s="19" t="str">
        <f>IF($B989=1,"",IF(AND(TrackingWorksheet!$S994&gt;$BE$3,TrackingWorksheet!$T994=Lists!$P$6),1, 0)*D989)</f>
        <v/>
      </c>
      <c r="AP989" s="19" t="str">
        <f>IF($B989=1,"",IF(AND(TrackingWorksheet!$U994&gt;$BE$3,TrackingWorksheet!$V994=Lists!$P$6),1, 0)*D989)</f>
        <v/>
      </c>
      <c r="AQ989" s="19" t="str">
        <f>IF($B989=1,"",IF(AND(TrackingWorksheet!$W994&gt;$BE$3,TrackingWorksheet!$X994=Lists!$P$6),1, 0)*D989)</f>
        <v/>
      </c>
      <c r="AR989" s="19" t="str">
        <f>IF($B989=1,"",IF(AND(TrackingWorksheet!$Y994&gt;$BE$3,TrackingWorksheet!$Z994=Lists!$P$6),1, 0)*D989)</f>
        <v/>
      </c>
      <c r="AS989" s="19" t="str">
        <f>IF($B989=1,"",IF(AND(TrackingWorksheet!$AA994&gt;$BE$3,TrackingWorksheet!$AB994=Lists!$P$6),1, 0)*D989)</f>
        <v/>
      </c>
      <c r="AT989" s="19">
        <f t="shared" si="223"/>
        <v>0</v>
      </c>
      <c r="AU989" s="19" t="str">
        <f>IF(B989=1,"",IF(AND(TrackingWorksheet!K994="",TrackingWorksheet!M994="", TrackingWorksheet!N994="", TrackingWorksheet!S994="", TrackingWorksheet!V994="", TrackingWorksheet!W994="", TrackingWorksheet!Y994="", TrackingWorksheet!AA994="", V989=1),1,0)*D989)</f>
        <v/>
      </c>
      <c r="AV989" s="19" t="str">
        <f>IF(B989=1,"",IF(D989*AND(TrackingWorksheet!U994&gt;Calculations!$BE$3,TrackingWorksheet!K994="YES"),1,0))</f>
        <v/>
      </c>
      <c r="AW989" s="19" t="str">
        <f>IF(B989=1,"",IF(D989*AND(TrackingWorksheet!W994&gt;Calculations!$BE$3,TrackingWorksheet!K994="YES"),1,0))</f>
        <v/>
      </c>
      <c r="AX989" s="19">
        <f t="shared" si="224"/>
        <v>0</v>
      </c>
      <c r="AY989" s="19">
        <f t="shared" si="220"/>
        <v>0</v>
      </c>
      <c r="AZ989" s="27" t="str">
        <f>IF(B989=1,"",IF(TrackingWorksheet!Q994="","",TrackingWorksheet!Q994))</f>
        <v/>
      </c>
      <c r="BB989" s="4"/>
      <c r="BC989" s="4"/>
      <c r="BD989" s="4"/>
      <c r="BE989" s="4"/>
      <c r="BF989" s="4"/>
      <c r="BG989" s="4" t="str">
        <f>IF(B989=1,"",IF(AND(N989=1,TrackingWorksheet!$I994+14&lt;=WeeklySummary!$C$7),1,0))</f>
        <v/>
      </c>
      <c r="BH989" s="4" t="str">
        <f>IF(B989=1,"",IF(AND(R989=1,TrackingWorksheet!$I994+14&lt;=WeeklySummary!$C$7),1,0))</f>
        <v/>
      </c>
      <c r="BI989" s="4" t="str">
        <f>IF(B989=1,"",IF(AND(J989=1,TrackingWorksheet!$G994+14&lt;=WeeklySummary!$C$7),1,0))</f>
        <v/>
      </c>
      <c r="BJ989" s="4" t="str">
        <f>IF(B989=1,"",IF(AND(T989=1,TrackingWorksheet!$I994+14&lt;=WeeklySummary!$C$7),1,0))</f>
        <v/>
      </c>
      <c r="BK989" s="4" t="str">
        <f>IF(B989=1,"",IF(AND(T989=1,TrackingWorksheet!$G994+14&lt;=WeeklySummary!$C$7),1,0))</f>
        <v/>
      </c>
      <c r="BL989" s="4">
        <f t="shared" si="233"/>
        <v>0</v>
      </c>
    </row>
    <row r="990" spans="2:64" x14ac:dyDescent="0.25">
      <c r="B990" s="27">
        <f>IF(AND(ISBLANK(TrackingWorksheet!B995),ISBLANK(TrackingWorksheet!C995),ISBLANK(TrackingWorksheet!G995),ISBLANK(TrackingWorksheet!H995),
ISBLANK(TrackingWorksheet!I995),ISBLANK(TrackingWorksheet!J995),ISBLANK(TrackingWorksheet!M995),
ISBLANK(TrackingWorksheet!N997)),1,0)</f>
        <v>1</v>
      </c>
      <c r="C990" s="12" t="str">
        <f>IF(B990=1,"",TrackingWorksheet!F995)</f>
        <v/>
      </c>
      <c r="D990" s="20" t="str">
        <f>IF(B990=1,"",IF(AND(TrackingWorksheet!B995&lt;&gt;"",TrackingWorksheet!B995&lt;=WeeklySummary!$C$7,OR(TrackingWorksheet!C995="",TrackingWorksheet!C995&gt;=WeeklySummary!$C$6)),1,0))</f>
        <v/>
      </c>
      <c r="E990" s="10" t="str">
        <f>IF(B990=1,"",IF(AND(TrackingWorksheet!G995 &lt;&gt;"",TrackingWorksheet!G995&lt;=WeeklySummary!$C$7, TrackingWorksheet!H995=Lists!$D$4), "Y", "N"))</f>
        <v/>
      </c>
      <c r="F990" s="10" t="str">
        <f>IF(B990=1,"",IF(AND(TrackingWorksheet!I995 &lt;&gt;"", TrackingWorksheet!I995&lt;=WeeklySummary!$C$7, TrackingWorksheet!J995=Lists!$D$4), "Y", "N"))</f>
        <v/>
      </c>
      <c r="G990" s="10" t="str">
        <f>IF(B990=1,"",IF(AND(TrackingWorksheet!G995 &lt;&gt;"",TrackingWorksheet!G995&lt;=WeeklySummary!$C$7, TrackingWorksheet!H995=Lists!$D$5), "Y", "N"))</f>
        <v/>
      </c>
      <c r="H990" s="10" t="str">
        <f>IF(B990=1,"",IF(AND(TrackingWorksheet!I995 &lt;&gt;"", TrackingWorksheet!I995&lt;=WeeklySummary!$C$7, TrackingWorksheet!J995=Lists!$D$5), "Y", "N"))</f>
        <v/>
      </c>
      <c r="I990" s="20" t="str">
        <f>IF(B990=1,"",IF(AND(TrackingWorksheet!G995 &lt;&gt;"", TrackingWorksheet!G995&lt;=WeeklySummary!$C$7, TrackingWorksheet!H995=Lists!$D$6), 1, 0))</f>
        <v/>
      </c>
      <c r="J990" s="20" t="str">
        <f t="shared" si="225"/>
        <v/>
      </c>
      <c r="K990" s="10" t="str">
        <f>IF(B990=1,"",IF(AND(TrackingWorksheet!I995&lt;=WeeklySummary!$C$7,TrackingWorksheet!K995="YES"),0,IF(AND(AND(OR(E990="Y",F990="Y"),E990&lt;&gt;F990),G990&lt;&gt;"Y", H990&lt;&gt;"Y"), 1, 0)))</f>
        <v/>
      </c>
      <c r="L990" s="20" t="str">
        <f t="shared" si="226"/>
        <v/>
      </c>
      <c r="M990" s="10" t="str">
        <f t="shared" si="227"/>
        <v/>
      </c>
      <c r="N990" s="20" t="str">
        <f t="shared" si="228"/>
        <v/>
      </c>
      <c r="O990" s="10" t="str">
        <f>IF(B990=1,"",IF(AND(TrackingWorksheet!I995&lt;=WeeklySummary!$C$7,TrackingWorksheet!K995="YES"),0,IF(AND(AND(OR(G990="Y",H990="Y"),G990&lt;&gt;H990),E990&lt;&gt;"Y", F990&lt;&gt;"Y"), 1, 0)))</f>
        <v/>
      </c>
      <c r="P990" s="20" t="str">
        <f t="shared" si="229"/>
        <v/>
      </c>
      <c r="Q990" s="10" t="str">
        <f t="shared" si="230"/>
        <v/>
      </c>
      <c r="R990" s="10" t="str">
        <f t="shared" si="231"/>
        <v/>
      </c>
      <c r="S990" s="10" t="str">
        <f>IF(B990=1,"",IF(AND(OR(AND(TrackingWorksheet!H995=Lists!$D$7,TrackingWorksheet!H995=TrackingWorksheet!J995),TrackingWorksheet!H995&lt;&gt;TrackingWorksheet!J995),TrackingWorksheet!K995="YES",TrackingWorksheet!H995&lt;&gt;Lists!$D$6,TrackingWorksheet!G995&lt;=WeeklySummary!$C$7,TrackingWorksheet!I995&lt;=WeeklySummary!$C$7),1,0))</f>
        <v/>
      </c>
      <c r="T990" s="10" t="str">
        <f t="shared" si="232"/>
        <v/>
      </c>
      <c r="U990" s="10" t="str">
        <f>IF($B990=1,"",IF(TrackingWorksheet!$K995="YES",1, 0)*D990)</f>
        <v/>
      </c>
      <c r="V990" s="20">
        <f t="shared" si="221"/>
        <v>0</v>
      </c>
      <c r="W990" s="20">
        <f t="shared" si="222"/>
        <v>0</v>
      </c>
      <c r="X990" s="10" t="str">
        <f>IF($B990=1,"",IF(AND(TrackingWorksheet!$L995&lt;&gt;"", TrackingWorksheet!$L995&gt;=WeeklySummary!$C$6,TrackingWorksheet!$L995&lt;=WeeklySummary!$C$7,OR(TrackingWorksheet!$H995=Lists!$D$4,TrackingWorksheet!$J995=Lists!$D$4)), 1, 0))</f>
        <v/>
      </c>
      <c r="Y990" s="10" t="str">
        <f>IF($B990=1,"",IF(AND(TrackingWorksheet!$L995&lt;&gt;"", TrackingWorksheet!$L995&gt;=WeeklySummary!$C$6,TrackingWorksheet!$L995&lt;=WeeklySummary!$C$7,OR(TrackingWorksheet!$H995=Lists!$D$5,TrackingWorksheet!$J995=Lists!$D$5)), 1, 0))</f>
        <v/>
      </c>
      <c r="Z990" s="10" t="str">
        <f>IF($B990=1,"",IF(AND(TrackingWorksheet!$L995&lt;&gt;"", TrackingWorksheet!$L995&gt;=WeeklySummary!$C$6,TrackingWorksheet!$L995&lt;=WeeklySummary!$C$7,OR(TrackingWorksheet!$H995=Lists!$D$6,TrackingWorksheet!$J995=Lists!$D$6)), 1, 0))</f>
        <v/>
      </c>
      <c r="AA990" s="19" t="str">
        <f>IF(B990=1,"",IF(AND(TrackingWorksheet!M995&lt;&gt;"",TrackingWorksheet!M995&lt;=WeeklySummary!$C$7),1,0)*D990)</f>
        <v/>
      </c>
      <c r="AB990" s="19" t="str">
        <f>IF(B990=1,"",IF(AND(TrackingWorksheet!N995&lt;&gt;"",TrackingWorksheet!N995&lt;=WeeklySummary!$C$7),1,0)*D990)</f>
        <v/>
      </c>
      <c r="AC990" s="19" t="str">
        <f>IF(B990=1,"",TrackingWorksheet!T995)</f>
        <v/>
      </c>
      <c r="AD990" s="19" t="str">
        <f>IF(B990=1,"",IF(D990*AND(TrackingWorksheet!S995&gt;=Calculations!$BD$3,TrackingWorksheet!U995="",TrackingWorksheet!K995="YES"),1,0))</f>
        <v/>
      </c>
      <c r="AE990" s="19" t="str">
        <f>IF($B990=1,"",IF(AND(TrackingWorksheet!$S995&gt;$BE$3,TrackingWorksheet!$T995=Lists!$P$4),1, 0)*D990)</f>
        <v/>
      </c>
      <c r="AF990" s="19" t="str">
        <f>IF($B990=1,"",IF(AND(TrackingWorksheet!$U995&gt;$BE$3,TrackingWorksheet!$V995=Lists!$P$4),1, 0)*D990)</f>
        <v/>
      </c>
      <c r="AG990" s="19" t="str">
        <f>IF($B990=1,"",IF(AND(TrackingWorksheet!$W995&gt;$BE$3,TrackingWorksheet!$X995=Lists!$P$4),1, 0)*D990)</f>
        <v/>
      </c>
      <c r="AH990" s="19" t="str">
        <f>IF($B990=1,"",IF(AND(TrackingWorksheet!$Y995&gt;$BE$3,TrackingWorksheet!$Z995=Lists!$P$4),1, 0)*D990)</f>
        <v/>
      </c>
      <c r="AI990" s="19" t="str">
        <f>IF($B990=1,"",IF(AND(TrackingWorksheet!$AA995&gt;$BE$3,TrackingWorksheet!$AB995=Lists!$P$4),1, 0)*D990)</f>
        <v/>
      </c>
      <c r="AJ990" s="19" t="str">
        <f>IF($B990=1,"",IF(AND(TrackingWorksheet!$S995&gt;$BE$3,TrackingWorksheet!$T995=Lists!$P$5),1, 0)*D990)</f>
        <v/>
      </c>
      <c r="AK990" s="19" t="str">
        <f>IF($B990=1,"",IF(AND(TrackingWorksheet!$U995&gt;$BE$3,TrackingWorksheet!$V995=Lists!$P$5),1, 0)*D990)</f>
        <v/>
      </c>
      <c r="AL990" s="19" t="str">
        <f>IF($B990=1,"",IF(AND(TrackingWorksheet!$W995&gt;$BE$3,TrackingWorksheet!$X995=Lists!$P$5),1, 0)*D990)</f>
        <v/>
      </c>
      <c r="AM990" s="19" t="str">
        <f>IF($B990=1,"",IF(AND(TrackingWorksheet!$Y995&gt;$BE$3,TrackingWorksheet!$Z995=Lists!$P$5),1, 0)*D990)</f>
        <v/>
      </c>
      <c r="AN990" s="19" t="str">
        <f>IF($B990=1,"",IF(AND(TrackingWorksheet!$AA995&gt;$BE$3,TrackingWorksheet!$AB995=Lists!$P$5),1, 0)*D990)</f>
        <v/>
      </c>
      <c r="AO990" s="19" t="str">
        <f>IF($B990=1,"",IF(AND(TrackingWorksheet!$S995&gt;$BE$3,TrackingWorksheet!$T995=Lists!$P$6),1, 0)*D990)</f>
        <v/>
      </c>
      <c r="AP990" s="19" t="str">
        <f>IF($B990=1,"",IF(AND(TrackingWorksheet!$U995&gt;$BE$3,TrackingWorksheet!$V995=Lists!$P$6),1, 0)*D990)</f>
        <v/>
      </c>
      <c r="AQ990" s="19" t="str">
        <f>IF($B990=1,"",IF(AND(TrackingWorksheet!$W995&gt;$BE$3,TrackingWorksheet!$X995=Lists!$P$6),1, 0)*D990)</f>
        <v/>
      </c>
      <c r="AR990" s="19" t="str">
        <f>IF($B990=1,"",IF(AND(TrackingWorksheet!$Y995&gt;$BE$3,TrackingWorksheet!$Z995=Lists!$P$6),1, 0)*D990)</f>
        <v/>
      </c>
      <c r="AS990" s="19" t="str">
        <f>IF($B990=1,"",IF(AND(TrackingWorksheet!$AA995&gt;$BE$3,TrackingWorksheet!$AB995=Lists!$P$6),1, 0)*D990)</f>
        <v/>
      </c>
      <c r="AT990" s="19">
        <f t="shared" si="223"/>
        <v>0</v>
      </c>
      <c r="AU990" s="19" t="str">
        <f>IF(B990=1,"",IF(AND(TrackingWorksheet!K995="",TrackingWorksheet!M995="", TrackingWorksheet!N995="", TrackingWorksheet!S995="", TrackingWorksheet!V995="", TrackingWorksheet!W995="", TrackingWorksheet!Y995="", TrackingWorksheet!AA995="", V990=1),1,0)*D990)</f>
        <v/>
      </c>
      <c r="AV990" s="19" t="str">
        <f>IF(B990=1,"",IF(D990*AND(TrackingWorksheet!U995&gt;Calculations!$BE$3,TrackingWorksheet!K995="YES"),1,0))</f>
        <v/>
      </c>
      <c r="AW990" s="19" t="str">
        <f>IF(B990=1,"",IF(D990*AND(TrackingWorksheet!W995&gt;Calculations!$BE$3,TrackingWorksheet!K995="YES"),1,0))</f>
        <v/>
      </c>
      <c r="AX990" s="19">
        <f t="shared" si="224"/>
        <v>0</v>
      </c>
      <c r="AY990" s="19">
        <f t="shared" si="220"/>
        <v>0</v>
      </c>
      <c r="AZ990" s="27" t="str">
        <f>IF(B990=1,"",IF(TrackingWorksheet!Q995="","",TrackingWorksheet!Q995))</f>
        <v/>
      </c>
      <c r="BB990" s="4"/>
      <c r="BC990" s="4"/>
      <c r="BD990" s="4"/>
      <c r="BE990" s="4"/>
      <c r="BF990" s="4"/>
      <c r="BG990" s="4" t="str">
        <f>IF(B990=1,"",IF(AND(N990=1,TrackingWorksheet!$I995+14&lt;=WeeklySummary!$C$7),1,0))</f>
        <v/>
      </c>
      <c r="BH990" s="4" t="str">
        <f>IF(B990=1,"",IF(AND(R990=1,TrackingWorksheet!$I995+14&lt;=WeeklySummary!$C$7),1,0))</f>
        <v/>
      </c>
      <c r="BI990" s="4" t="str">
        <f>IF(B990=1,"",IF(AND(J990=1,TrackingWorksheet!$G995+14&lt;=WeeklySummary!$C$7),1,0))</f>
        <v/>
      </c>
      <c r="BJ990" s="4" t="str">
        <f>IF(B990=1,"",IF(AND(T990=1,TrackingWorksheet!$I995+14&lt;=WeeklySummary!$C$7),1,0))</f>
        <v/>
      </c>
      <c r="BK990" s="4" t="str">
        <f>IF(B990=1,"",IF(AND(T990=1,TrackingWorksheet!$G995+14&lt;=WeeklySummary!$C$7),1,0))</f>
        <v/>
      </c>
      <c r="BL990" s="4">
        <f t="shared" si="233"/>
        <v>0</v>
      </c>
    </row>
    <row r="991" spans="2:64" x14ac:dyDescent="0.25">
      <c r="B991" s="27">
        <f>IF(AND(ISBLANK(TrackingWorksheet!B996),ISBLANK(TrackingWorksheet!C996),ISBLANK(TrackingWorksheet!G996),ISBLANK(TrackingWorksheet!H996),
ISBLANK(TrackingWorksheet!I996),ISBLANK(TrackingWorksheet!J996),ISBLANK(TrackingWorksheet!M996),
ISBLANK(TrackingWorksheet!N998)),1,0)</f>
        <v>1</v>
      </c>
      <c r="C991" s="12" t="str">
        <f>IF(B991=1,"",TrackingWorksheet!F996)</f>
        <v/>
      </c>
      <c r="D991" s="20" t="str">
        <f>IF(B991=1,"",IF(AND(TrackingWorksheet!B996&lt;&gt;"",TrackingWorksheet!B996&lt;=WeeklySummary!$C$7,OR(TrackingWorksheet!C996="",TrackingWorksheet!C996&gt;=WeeklySummary!$C$6)),1,0))</f>
        <v/>
      </c>
      <c r="E991" s="10" t="str">
        <f>IF(B991=1,"",IF(AND(TrackingWorksheet!G996 &lt;&gt;"",TrackingWorksheet!G996&lt;=WeeklySummary!$C$7, TrackingWorksheet!H996=Lists!$D$4), "Y", "N"))</f>
        <v/>
      </c>
      <c r="F991" s="10" t="str">
        <f>IF(B991=1,"",IF(AND(TrackingWorksheet!I996 &lt;&gt;"", TrackingWorksheet!I996&lt;=WeeklySummary!$C$7, TrackingWorksheet!J996=Lists!$D$4), "Y", "N"))</f>
        <v/>
      </c>
      <c r="G991" s="10" t="str">
        <f>IF(B991=1,"",IF(AND(TrackingWorksheet!G996 &lt;&gt;"",TrackingWorksheet!G996&lt;=WeeklySummary!$C$7, TrackingWorksheet!H996=Lists!$D$5), "Y", "N"))</f>
        <v/>
      </c>
      <c r="H991" s="10" t="str">
        <f>IF(B991=1,"",IF(AND(TrackingWorksheet!I996 &lt;&gt;"", TrackingWorksheet!I996&lt;=WeeklySummary!$C$7, TrackingWorksheet!J996=Lists!$D$5), "Y", "N"))</f>
        <v/>
      </c>
      <c r="I991" s="20" t="str">
        <f>IF(B991=1,"",IF(AND(TrackingWorksheet!G996 &lt;&gt;"", TrackingWorksheet!G996&lt;=WeeklySummary!$C$7, TrackingWorksheet!H996=Lists!$D$6), 1, 0))</f>
        <v/>
      </c>
      <c r="J991" s="20" t="str">
        <f t="shared" si="225"/>
        <v/>
      </c>
      <c r="K991" s="10" t="str">
        <f>IF(B991=1,"",IF(AND(TrackingWorksheet!I996&lt;=WeeklySummary!$C$7,TrackingWorksheet!K996="YES"),0,IF(AND(AND(OR(E991="Y",F991="Y"),E991&lt;&gt;F991),G991&lt;&gt;"Y", H991&lt;&gt;"Y"), 1, 0)))</f>
        <v/>
      </c>
      <c r="L991" s="20" t="str">
        <f t="shared" si="226"/>
        <v/>
      </c>
      <c r="M991" s="10" t="str">
        <f t="shared" si="227"/>
        <v/>
      </c>
      <c r="N991" s="20" t="str">
        <f t="shared" si="228"/>
        <v/>
      </c>
      <c r="O991" s="10" t="str">
        <f>IF(B991=1,"",IF(AND(TrackingWorksheet!I996&lt;=WeeklySummary!$C$7,TrackingWorksheet!K996="YES"),0,IF(AND(AND(OR(G991="Y",H991="Y"),G991&lt;&gt;H991),E991&lt;&gt;"Y", F991&lt;&gt;"Y"), 1, 0)))</f>
        <v/>
      </c>
      <c r="P991" s="20" t="str">
        <f t="shared" si="229"/>
        <v/>
      </c>
      <c r="Q991" s="10" t="str">
        <f t="shared" si="230"/>
        <v/>
      </c>
      <c r="R991" s="10" t="str">
        <f t="shared" si="231"/>
        <v/>
      </c>
      <c r="S991" s="10" t="str">
        <f>IF(B991=1,"",IF(AND(OR(AND(TrackingWorksheet!H996=Lists!$D$7,TrackingWorksheet!H996=TrackingWorksheet!J996),TrackingWorksheet!H996&lt;&gt;TrackingWorksheet!J996),TrackingWorksheet!K996="YES",TrackingWorksheet!H996&lt;&gt;Lists!$D$6,TrackingWorksheet!G996&lt;=WeeklySummary!$C$7,TrackingWorksheet!I996&lt;=WeeklySummary!$C$7),1,0))</f>
        <v/>
      </c>
      <c r="T991" s="10" t="str">
        <f t="shared" si="232"/>
        <v/>
      </c>
      <c r="U991" s="10" t="str">
        <f>IF($B991=1,"",IF(TrackingWorksheet!$K996="YES",1, 0)*D991)</f>
        <v/>
      </c>
      <c r="V991" s="20">
        <f t="shared" si="221"/>
        <v>0</v>
      </c>
      <c r="W991" s="20">
        <f t="shared" si="222"/>
        <v>0</v>
      </c>
      <c r="X991" s="10" t="str">
        <f>IF($B991=1,"",IF(AND(TrackingWorksheet!$L996&lt;&gt;"", TrackingWorksheet!$L996&gt;=WeeklySummary!$C$6,TrackingWorksheet!$L996&lt;=WeeklySummary!$C$7,OR(TrackingWorksheet!$H996=Lists!$D$4,TrackingWorksheet!$J996=Lists!$D$4)), 1, 0))</f>
        <v/>
      </c>
      <c r="Y991" s="10" t="str">
        <f>IF($B991=1,"",IF(AND(TrackingWorksheet!$L996&lt;&gt;"", TrackingWorksheet!$L996&gt;=WeeklySummary!$C$6,TrackingWorksheet!$L996&lt;=WeeklySummary!$C$7,OR(TrackingWorksheet!$H996=Lists!$D$5,TrackingWorksheet!$J996=Lists!$D$5)), 1, 0))</f>
        <v/>
      </c>
      <c r="Z991" s="10" t="str">
        <f>IF($B991=1,"",IF(AND(TrackingWorksheet!$L996&lt;&gt;"", TrackingWorksheet!$L996&gt;=WeeklySummary!$C$6,TrackingWorksheet!$L996&lt;=WeeklySummary!$C$7,OR(TrackingWorksheet!$H996=Lists!$D$6,TrackingWorksheet!$J996=Lists!$D$6)), 1, 0))</f>
        <v/>
      </c>
      <c r="AA991" s="19" t="str">
        <f>IF(B991=1,"",IF(AND(TrackingWorksheet!M996&lt;&gt;"",TrackingWorksheet!M996&lt;=WeeklySummary!$C$7),1,0)*D991)</f>
        <v/>
      </c>
      <c r="AB991" s="19" t="str">
        <f>IF(B991=1,"",IF(AND(TrackingWorksheet!N996&lt;&gt;"",TrackingWorksheet!N996&lt;=WeeklySummary!$C$7),1,0)*D991)</f>
        <v/>
      </c>
      <c r="AC991" s="19" t="str">
        <f>IF(B991=1,"",TrackingWorksheet!T996)</f>
        <v/>
      </c>
      <c r="AD991" s="19" t="str">
        <f>IF(B991=1,"",IF(D991*AND(TrackingWorksheet!S996&gt;=Calculations!$BD$3,TrackingWorksheet!U996="",TrackingWorksheet!K996="YES"),1,0))</f>
        <v/>
      </c>
      <c r="AE991" s="19" t="str">
        <f>IF($B991=1,"",IF(AND(TrackingWorksheet!$S996&gt;$BE$3,TrackingWorksheet!$T996=Lists!$P$4),1, 0)*D991)</f>
        <v/>
      </c>
      <c r="AF991" s="19" t="str">
        <f>IF($B991=1,"",IF(AND(TrackingWorksheet!$U996&gt;$BE$3,TrackingWorksheet!$V996=Lists!$P$4),1, 0)*D991)</f>
        <v/>
      </c>
      <c r="AG991" s="19" t="str">
        <f>IF($B991=1,"",IF(AND(TrackingWorksheet!$W996&gt;$BE$3,TrackingWorksheet!$X996=Lists!$P$4),1, 0)*D991)</f>
        <v/>
      </c>
      <c r="AH991" s="19" t="str">
        <f>IF($B991=1,"",IF(AND(TrackingWorksheet!$Y996&gt;$BE$3,TrackingWorksheet!$Z996=Lists!$P$4),1, 0)*D991)</f>
        <v/>
      </c>
      <c r="AI991" s="19" t="str">
        <f>IF($B991=1,"",IF(AND(TrackingWorksheet!$AA996&gt;$BE$3,TrackingWorksheet!$AB996=Lists!$P$4),1, 0)*D991)</f>
        <v/>
      </c>
      <c r="AJ991" s="19" t="str">
        <f>IF($B991=1,"",IF(AND(TrackingWorksheet!$S996&gt;$BE$3,TrackingWorksheet!$T996=Lists!$P$5),1, 0)*D991)</f>
        <v/>
      </c>
      <c r="AK991" s="19" t="str">
        <f>IF($B991=1,"",IF(AND(TrackingWorksheet!$U996&gt;$BE$3,TrackingWorksheet!$V996=Lists!$P$5),1, 0)*D991)</f>
        <v/>
      </c>
      <c r="AL991" s="19" t="str">
        <f>IF($B991=1,"",IF(AND(TrackingWorksheet!$W996&gt;$BE$3,TrackingWorksheet!$X996=Lists!$P$5),1, 0)*D991)</f>
        <v/>
      </c>
      <c r="AM991" s="19" t="str">
        <f>IF($B991=1,"",IF(AND(TrackingWorksheet!$Y996&gt;$BE$3,TrackingWorksheet!$Z996=Lists!$P$5),1, 0)*D991)</f>
        <v/>
      </c>
      <c r="AN991" s="19" t="str">
        <f>IF($B991=1,"",IF(AND(TrackingWorksheet!$AA996&gt;$BE$3,TrackingWorksheet!$AB996=Lists!$P$5),1, 0)*D991)</f>
        <v/>
      </c>
      <c r="AO991" s="19" t="str">
        <f>IF($B991=1,"",IF(AND(TrackingWorksheet!$S996&gt;$BE$3,TrackingWorksheet!$T996=Lists!$P$6),1, 0)*D991)</f>
        <v/>
      </c>
      <c r="AP991" s="19" t="str">
        <f>IF($B991=1,"",IF(AND(TrackingWorksheet!$U996&gt;$BE$3,TrackingWorksheet!$V996=Lists!$P$6),1, 0)*D991)</f>
        <v/>
      </c>
      <c r="AQ991" s="19" t="str">
        <f>IF($B991=1,"",IF(AND(TrackingWorksheet!$W996&gt;$BE$3,TrackingWorksheet!$X996=Lists!$P$6),1, 0)*D991)</f>
        <v/>
      </c>
      <c r="AR991" s="19" t="str">
        <f>IF($B991=1,"",IF(AND(TrackingWorksheet!$Y996&gt;$BE$3,TrackingWorksheet!$Z996=Lists!$P$6),1, 0)*D991)</f>
        <v/>
      </c>
      <c r="AS991" s="19" t="str">
        <f>IF($B991=1,"",IF(AND(TrackingWorksheet!$AA996&gt;$BE$3,TrackingWorksheet!$AB996=Lists!$P$6),1, 0)*D991)</f>
        <v/>
      </c>
      <c r="AT991" s="19">
        <f t="shared" si="223"/>
        <v>0</v>
      </c>
      <c r="AU991" s="19" t="str">
        <f>IF(B991=1,"",IF(AND(TrackingWorksheet!K996="",TrackingWorksheet!M996="", TrackingWorksheet!N996="", TrackingWorksheet!S996="", TrackingWorksheet!V996="", TrackingWorksheet!W996="", TrackingWorksheet!Y996="", TrackingWorksheet!AA996="", V991=1),1,0)*D991)</f>
        <v/>
      </c>
      <c r="AV991" s="19" t="str">
        <f>IF(B991=1,"",IF(D991*AND(TrackingWorksheet!U996&gt;Calculations!$BE$3,TrackingWorksheet!K996="YES"),1,0))</f>
        <v/>
      </c>
      <c r="AW991" s="19" t="str">
        <f>IF(B991=1,"",IF(D991*AND(TrackingWorksheet!W996&gt;Calculations!$BE$3,TrackingWorksheet!K996="YES"),1,0))</f>
        <v/>
      </c>
      <c r="AX991" s="19">
        <f t="shared" si="224"/>
        <v>0</v>
      </c>
      <c r="AY991" s="19">
        <f t="shared" si="220"/>
        <v>0</v>
      </c>
      <c r="AZ991" s="27" t="str">
        <f>IF(B991=1,"",IF(TrackingWorksheet!Q996="","",TrackingWorksheet!Q996))</f>
        <v/>
      </c>
      <c r="BB991" s="4"/>
      <c r="BC991" s="4"/>
      <c r="BD991" s="4"/>
      <c r="BE991" s="4"/>
      <c r="BF991" s="4"/>
      <c r="BG991" s="4" t="str">
        <f>IF(B991=1,"",IF(AND(N991=1,TrackingWorksheet!$I996+14&lt;=WeeklySummary!$C$7),1,0))</f>
        <v/>
      </c>
      <c r="BH991" s="4" t="str">
        <f>IF(B991=1,"",IF(AND(R991=1,TrackingWorksheet!$I996+14&lt;=WeeklySummary!$C$7),1,0))</f>
        <v/>
      </c>
      <c r="BI991" s="4" t="str">
        <f>IF(B991=1,"",IF(AND(J991=1,TrackingWorksheet!$G996+14&lt;=WeeklySummary!$C$7),1,0))</f>
        <v/>
      </c>
      <c r="BJ991" s="4" t="str">
        <f>IF(B991=1,"",IF(AND(T991=1,TrackingWorksheet!$I996+14&lt;=WeeklySummary!$C$7),1,0))</f>
        <v/>
      </c>
      <c r="BK991" s="4" t="str">
        <f>IF(B991=1,"",IF(AND(T991=1,TrackingWorksheet!$G996+14&lt;=WeeklySummary!$C$7),1,0))</f>
        <v/>
      </c>
      <c r="BL991" s="4">
        <f t="shared" si="233"/>
        <v>0</v>
      </c>
    </row>
    <row r="992" spans="2:64" x14ac:dyDescent="0.25">
      <c r="B992" s="27">
        <f>IF(AND(ISBLANK(TrackingWorksheet!B997),ISBLANK(TrackingWorksheet!C997),ISBLANK(TrackingWorksheet!G997),ISBLANK(TrackingWorksheet!H997),
ISBLANK(TrackingWorksheet!I997),ISBLANK(TrackingWorksheet!J997),ISBLANK(TrackingWorksheet!M997),
ISBLANK(TrackingWorksheet!N999)),1,0)</f>
        <v>1</v>
      </c>
      <c r="C992" s="12" t="str">
        <f>IF(B992=1,"",TrackingWorksheet!F997)</f>
        <v/>
      </c>
      <c r="D992" s="20" t="str">
        <f>IF(B992=1,"",IF(AND(TrackingWorksheet!B997&lt;&gt;"",TrackingWorksheet!B997&lt;=WeeklySummary!$C$7,OR(TrackingWorksheet!C997="",TrackingWorksheet!C997&gt;=WeeklySummary!$C$6)),1,0))</f>
        <v/>
      </c>
      <c r="E992" s="10" t="str">
        <f>IF(B992=1,"",IF(AND(TrackingWorksheet!G997 &lt;&gt;"",TrackingWorksheet!G997&lt;=WeeklySummary!$C$7, TrackingWorksheet!H997=Lists!$D$4), "Y", "N"))</f>
        <v/>
      </c>
      <c r="F992" s="10" t="str">
        <f>IF(B992=1,"",IF(AND(TrackingWorksheet!I997 &lt;&gt;"", TrackingWorksheet!I997&lt;=WeeklySummary!$C$7, TrackingWorksheet!J997=Lists!$D$4), "Y", "N"))</f>
        <v/>
      </c>
      <c r="G992" s="10" t="str">
        <f>IF(B992=1,"",IF(AND(TrackingWorksheet!G997 &lt;&gt;"",TrackingWorksheet!G997&lt;=WeeklySummary!$C$7, TrackingWorksheet!H997=Lists!$D$5), "Y", "N"))</f>
        <v/>
      </c>
      <c r="H992" s="10" t="str">
        <f>IF(B992=1,"",IF(AND(TrackingWorksheet!I997 &lt;&gt;"", TrackingWorksheet!I997&lt;=WeeklySummary!$C$7, TrackingWorksheet!J997=Lists!$D$5), "Y", "N"))</f>
        <v/>
      </c>
      <c r="I992" s="20" t="str">
        <f>IF(B992=1,"",IF(AND(TrackingWorksheet!G997 &lt;&gt;"", TrackingWorksheet!G997&lt;=WeeklySummary!$C$7, TrackingWorksheet!H997=Lists!$D$6), 1, 0))</f>
        <v/>
      </c>
      <c r="J992" s="20" t="str">
        <f t="shared" si="225"/>
        <v/>
      </c>
      <c r="K992" s="10" t="str">
        <f>IF(B992=1,"",IF(AND(TrackingWorksheet!I997&lt;=WeeklySummary!$C$7,TrackingWorksheet!K997="YES"),0,IF(AND(AND(OR(E992="Y",F992="Y"),E992&lt;&gt;F992),G992&lt;&gt;"Y", H992&lt;&gt;"Y"), 1, 0)))</f>
        <v/>
      </c>
      <c r="L992" s="20" t="str">
        <f t="shared" si="226"/>
        <v/>
      </c>
      <c r="M992" s="10" t="str">
        <f t="shared" si="227"/>
        <v/>
      </c>
      <c r="N992" s="20" t="str">
        <f t="shared" si="228"/>
        <v/>
      </c>
      <c r="O992" s="10" t="str">
        <f>IF(B992=1,"",IF(AND(TrackingWorksheet!I997&lt;=WeeklySummary!$C$7,TrackingWorksheet!K997="YES"),0,IF(AND(AND(OR(G992="Y",H992="Y"),G992&lt;&gt;H992),E992&lt;&gt;"Y", F992&lt;&gt;"Y"), 1, 0)))</f>
        <v/>
      </c>
      <c r="P992" s="20" t="str">
        <f t="shared" si="229"/>
        <v/>
      </c>
      <c r="Q992" s="10" t="str">
        <f t="shared" si="230"/>
        <v/>
      </c>
      <c r="R992" s="10" t="str">
        <f t="shared" si="231"/>
        <v/>
      </c>
      <c r="S992" s="10" t="str">
        <f>IF(B992=1,"",IF(AND(OR(AND(TrackingWorksheet!H997=Lists!$D$7,TrackingWorksheet!H997=TrackingWorksheet!J997),TrackingWorksheet!H997&lt;&gt;TrackingWorksheet!J997),TrackingWorksheet!K997="YES",TrackingWorksheet!H997&lt;&gt;Lists!$D$6,TrackingWorksheet!G997&lt;=WeeklySummary!$C$7,TrackingWorksheet!I997&lt;=WeeklySummary!$C$7),1,0))</f>
        <v/>
      </c>
      <c r="T992" s="10" t="str">
        <f t="shared" si="232"/>
        <v/>
      </c>
      <c r="U992" s="10" t="str">
        <f>IF($B992=1,"",IF(TrackingWorksheet!$K997="YES",1, 0)*D992)</f>
        <v/>
      </c>
      <c r="V992" s="20">
        <f t="shared" si="221"/>
        <v>0</v>
      </c>
      <c r="W992" s="20">
        <f t="shared" si="222"/>
        <v>0</v>
      </c>
      <c r="X992" s="10" t="str">
        <f>IF($B992=1,"",IF(AND(TrackingWorksheet!$L997&lt;&gt;"", TrackingWorksheet!$L997&gt;=WeeklySummary!$C$6,TrackingWorksheet!$L997&lt;=WeeklySummary!$C$7,OR(TrackingWorksheet!$H997=Lists!$D$4,TrackingWorksheet!$J997=Lists!$D$4)), 1, 0))</f>
        <v/>
      </c>
      <c r="Y992" s="10" t="str">
        <f>IF($B992=1,"",IF(AND(TrackingWorksheet!$L997&lt;&gt;"", TrackingWorksheet!$L997&gt;=WeeklySummary!$C$6,TrackingWorksheet!$L997&lt;=WeeklySummary!$C$7,OR(TrackingWorksheet!$H997=Lists!$D$5,TrackingWorksheet!$J997=Lists!$D$5)), 1, 0))</f>
        <v/>
      </c>
      <c r="Z992" s="10" t="str">
        <f>IF($B992=1,"",IF(AND(TrackingWorksheet!$L997&lt;&gt;"", TrackingWorksheet!$L997&gt;=WeeklySummary!$C$6,TrackingWorksheet!$L997&lt;=WeeklySummary!$C$7,OR(TrackingWorksheet!$H997=Lists!$D$6,TrackingWorksheet!$J997=Lists!$D$6)), 1, 0))</f>
        <v/>
      </c>
      <c r="AA992" s="19" t="str">
        <f>IF(B992=1,"",IF(AND(TrackingWorksheet!M997&lt;&gt;"",TrackingWorksheet!M997&lt;=WeeklySummary!$C$7),1,0)*D992)</f>
        <v/>
      </c>
      <c r="AB992" s="19" t="str">
        <f>IF(B992=1,"",IF(AND(TrackingWorksheet!N997&lt;&gt;"",TrackingWorksheet!N997&lt;=WeeklySummary!$C$7),1,0)*D992)</f>
        <v/>
      </c>
      <c r="AC992" s="19" t="str">
        <f>IF(B992=1,"",TrackingWorksheet!T997)</f>
        <v/>
      </c>
      <c r="AD992" s="19" t="str">
        <f>IF(B992=1,"",IF(D992*AND(TrackingWorksheet!S997&gt;=Calculations!$BD$3,TrackingWorksheet!U997="",TrackingWorksheet!K997="YES"),1,0))</f>
        <v/>
      </c>
      <c r="AE992" s="19" t="str">
        <f>IF($B992=1,"",IF(AND(TrackingWorksheet!$S997&gt;$BE$3,TrackingWorksheet!$T997=Lists!$P$4),1, 0)*D992)</f>
        <v/>
      </c>
      <c r="AF992" s="19" t="str">
        <f>IF($B992=1,"",IF(AND(TrackingWorksheet!$U997&gt;$BE$3,TrackingWorksheet!$V997=Lists!$P$4),1, 0)*D992)</f>
        <v/>
      </c>
      <c r="AG992" s="19" t="str">
        <f>IF($B992=1,"",IF(AND(TrackingWorksheet!$W997&gt;$BE$3,TrackingWorksheet!$X997=Lists!$P$4),1, 0)*D992)</f>
        <v/>
      </c>
      <c r="AH992" s="19" t="str">
        <f>IF($B992=1,"",IF(AND(TrackingWorksheet!$Y997&gt;$BE$3,TrackingWorksheet!$Z997=Lists!$P$4),1, 0)*D992)</f>
        <v/>
      </c>
      <c r="AI992" s="19" t="str">
        <f>IF($B992=1,"",IF(AND(TrackingWorksheet!$AA997&gt;$BE$3,TrackingWorksheet!$AB997=Lists!$P$4),1, 0)*D992)</f>
        <v/>
      </c>
      <c r="AJ992" s="19" t="str">
        <f>IF($B992=1,"",IF(AND(TrackingWorksheet!$S997&gt;$BE$3,TrackingWorksheet!$T997=Lists!$P$5),1, 0)*D992)</f>
        <v/>
      </c>
      <c r="AK992" s="19" t="str">
        <f>IF($B992=1,"",IF(AND(TrackingWorksheet!$U997&gt;$BE$3,TrackingWorksheet!$V997=Lists!$P$5),1, 0)*D992)</f>
        <v/>
      </c>
      <c r="AL992" s="19" t="str">
        <f>IF($B992=1,"",IF(AND(TrackingWorksheet!$W997&gt;$BE$3,TrackingWorksheet!$X997=Lists!$P$5),1, 0)*D992)</f>
        <v/>
      </c>
      <c r="AM992" s="19" t="str">
        <f>IF($B992=1,"",IF(AND(TrackingWorksheet!$Y997&gt;$BE$3,TrackingWorksheet!$Z997=Lists!$P$5),1, 0)*D992)</f>
        <v/>
      </c>
      <c r="AN992" s="19" t="str">
        <f>IF($B992=1,"",IF(AND(TrackingWorksheet!$AA997&gt;$BE$3,TrackingWorksheet!$AB997=Lists!$P$5),1, 0)*D992)</f>
        <v/>
      </c>
      <c r="AO992" s="19" t="str">
        <f>IF($B992=1,"",IF(AND(TrackingWorksheet!$S997&gt;$BE$3,TrackingWorksheet!$T997=Lists!$P$6),1, 0)*D992)</f>
        <v/>
      </c>
      <c r="AP992" s="19" t="str">
        <f>IF($B992=1,"",IF(AND(TrackingWorksheet!$U997&gt;$BE$3,TrackingWorksheet!$V997=Lists!$P$6),1, 0)*D992)</f>
        <v/>
      </c>
      <c r="AQ992" s="19" t="str">
        <f>IF($B992=1,"",IF(AND(TrackingWorksheet!$W997&gt;$BE$3,TrackingWorksheet!$X997=Lists!$P$6),1, 0)*D992)</f>
        <v/>
      </c>
      <c r="AR992" s="19" t="str">
        <f>IF($B992=1,"",IF(AND(TrackingWorksheet!$Y997&gt;$BE$3,TrackingWorksheet!$Z997=Lists!$P$6),1, 0)*D992)</f>
        <v/>
      </c>
      <c r="AS992" s="19" t="str">
        <f>IF($B992=1,"",IF(AND(TrackingWorksheet!$AA997&gt;$BE$3,TrackingWorksheet!$AB997=Lists!$P$6),1, 0)*D992)</f>
        <v/>
      </c>
      <c r="AT992" s="19">
        <f t="shared" si="223"/>
        <v>0</v>
      </c>
      <c r="AU992" s="19" t="str">
        <f>IF(B992=1,"",IF(AND(TrackingWorksheet!K997="",TrackingWorksheet!M997="", TrackingWorksheet!N997="", TrackingWorksheet!S997="", TrackingWorksheet!V997="", TrackingWorksheet!W997="", TrackingWorksheet!Y997="", TrackingWorksheet!AA997="", V992=1),1,0)*D992)</f>
        <v/>
      </c>
      <c r="AV992" s="19" t="str">
        <f>IF(B992=1,"",IF(D992*AND(TrackingWorksheet!U997&gt;Calculations!$BE$3,TrackingWorksheet!K997="YES"),1,0))</f>
        <v/>
      </c>
      <c r="AW992" s="19" t="str">
        <f>IF(B992=1,"",IF(D992*AND(TrackingWorksheet!W997&gt;Calculations!$BE$3,TrackingWorksheet!K997="YES"),1,0))</f>
        <v/>
      </c>
      <c r="AX992" s="19">
        <f t="shared" si="224"/>
        <v>0</v>
      </c>
      <c r="AY992" s="19">
        <f t="shared" si="220"/>
        <v>0</v>
      </c>
      <c r="AZ992" s="27" t="str">
        <f>IF(B992=1,"",IF(TrackingWorksheet!Q997="","",TrackingWorksheet!Q997))</f>
        <v/>
      </c>
      <c r="BB992" s="4"/>
      <c r="BC992" s="4"/>
      <c r="BD992" s="4"/>
      <c r="BE992" s="4"/>
      <c r="BF992" s="4"/>
      <c r="BG992" s="4" t="str">
        <f>IF(B992=1,"",IF(AND(N992=1,TrackingWorksheet!$I997+14&lt;=WeeklySummary!$C$7),1,0))</f>
        <v/>
      </c>
      <c r="BH992" s="4" t="str">
        <f>IF(B992=1,"",IF(AND(R992=1,TrackingWorksheet!$I997+14&lt;=WeeklySummary!$C$7),1,0))</f>
        <v/>
      </c>
      <c r="BI992" s="4" t="str">
        <f>IF(B992=1,"",IF(AND(J992=1,TrackingWorksheet!$G997+14&lt;=WeeklySummary!$C$7),1,0))</f>
        <v/>
      </c>
      <c r="BJ992" s="4" t="str">
        <f>IF(B992=1,"",IF(AND(T992=1,TrackingWorksheet!$I997+14&lt;=WeeklySummary!$C$7),1,0))</f>
        <v/>
      </c>
      <c r="BK992" s="4" t="str">
        <f>IF(B992=1,"",IF(AND(T992=1,TrackingWorksheet!$G997+14&lt;=WeeklySummary!$C$7),1,0))</f>
        <v/>
      </c>
      <c r="BL992" s="4">
        <f t="shared" si="233"/>
        <v>0</v>
      </c>
    </row>
    <row r="993" spans="2:64" x14ac:dyDescent="0.25">
      <c r="B993" s="27">
        <f>IF(AND(ISBLANK(TrackingWorksheet!B998),ISBLANK(TrackingWorksheet!C998),ISBLANK(TrackingWorksheet!G998),ISBLANK(TrackingWorksheet!H998),
ISBLANK(TrackingWorksheet!I998),ISBLANK(TrackingWorksheet!J998),ISBLANK(TrackingWorksheet!M998),
ISBLANK(TrackingWorksheet!N1000)),1,0)</f>
        <v>1</v>
      </c>
      <c r="C993" s="12" t="str">
        <f>IF(B993=1,"",TrackingWorksheet!F998)</f>
        <v/>
      </c>
      <c r="D993" s="20" t="str">
        <f>IF(B993=1,"",IF(AND(TrackingWorksheet!B998&lt;&gt;"",TrackingWorksheet!B998&lt;=WeeklySummary!$C$7,OR(TrackingWorksheet!C998="",TrackingWorksheet!C998&gt;=WeeklySummary!$C$6)),1,0))</f>
        <v/>
      </c>
      <c r="E993" s="10" t="str">
        <f>IF(B993=1,"",IF(AND(TrackingWorksheet!G998 &lt;&gt;"",TrackingWorksheet!G998&lt;=WeeklySummary!$C$7, TrackingWorksheet!H998=Lists!$D$4), "Y", "N"))</f>
        <v/>
      </c>
      <c r="F993" s="10" t="str">
        <f>IF(B993=1,"",IF(AND(TrackingWorksheet!I998 &lt;&gt;"", TrackingWorksheet!I998&lt;=WeeklySummary!$C$7, TrackingWorksheet!J998=Lists!$D$4), "Y", "N"))</f>
        <v/>
      </c>
      <c r="G993" s="10" t="str">
        <f>IF(B993=1,"",IF(AND(TrackingWorksheet!G998 &lt;&gt;"",TrackingWorksheet!G998&lt;=WeeklySummary!$C$7, TrackingWorksheet!H998=Lists!$D$5), "Y", "N"))</f>
        <v/>
      </c>
      <c r="H993" s="10" t="str">
        <f>IF(B993=1,"",IF(AND(TrackingWorksheet!I998 &lt;&gt;"", TrackingWorksheet!I998&lt;=WeeklySummary!$C$7, TrackingWorksheet!J998=Lists!$D$5), "Y", "N"))</f>
        <v/>
      </c>
      <c r="I993" s="20" t="str">
        <f>IF(B993=1,"",IF(AND(TrackingWorksheet!G998 &lt;&gt;"", TrackingWorksheet!G998&lt;=WeeklySummary!$C$7, TrackingWorksheet!H998=Lists!$D$6), 1, 0))</f>
        <v/>
      </c>
      <c r="J993" s="20" t="str">
        <f t="shared" si="225"/>
        <v/>
      </c>
      <c r="K993" s="10" t="str">
        <f>IF(B993=1,"",IF(AND(TrackingWorksheet!I998&lt;=WeeklySummary!$C$7,TrackingWorksheet!K998="YES"),0,IF(AND(AND(OR(E993="Y",F993="Y"),E993&lt;&gt;F993),G993&lt;&gt;"Y", H993&lt;&gt;"Y"), 1, 0)))</f>
        <v/>
      </c>
      <c r="L993" s="20" t="str">
        <f t="shared" si="226"/>
        <v/>
      </c>
      <c r="M993" s="10" t="str">
        <f t="shared" si="227"/>
        <v/>
      </c>
      <c r="N993" s="20" t="str">
        <f t="shared" si="228"/>
        <v/>
      </c>
      <c r="O993" s="10" t="str">
        <f>IF(B993=1,"",IF(AND(TrackingWorksheet!I998&lt;=WeeklySummary!$C$7,TrackingWorksheet!K998="YES"),0,IF(AND(AND(OR(G993="Y",H993="Y"),G993&lt;&gt;H993),E993&lt;&gt;"Y", F993&lt;&gt;"Y"), 1, 0)))</f>
        <v/>
      </c>
      <c r="P993" s="20" t="str">
        <f t="shared" si="229"/>
        <v/>
      </c>
      <c r="Q993" s="10" t="str">
        <f t="shared" si="230"/>
        <v/>
      </c>
      <c r="R993" s="10" t="str">
        <f t="shared" si="231"/>
        <v/>
      </c>
      <c r="S993" s="10" t="str">
        <f>IF(B993=1,"",IF(AND(OR(AND(TrackingWorksheet!H998=Lists!$D$7,TrackingWorksheet!H998=TrackingWorksheet!J998),TrackingWorksheet!H998&lt;&gt;TrackingWorksheet!J998),TrackingWorksheet!K998="YES",TrackingWorksheet!H998&lt;&gt;Lists!$D$6,TrackingWorksheet!G998&lt;=WeeklySummary!$C$7,TrackingWorksheet!I998&lt;=WeeklySummary!$C$7),1,0))</f>
        <v/>
      </c>
      <c r="T993" s="10" t="str">
        <f t="shared" si="232"/>
        <v/>
      </c>
      <c r="U993" s="10" t="str">
        <f>IF($B993=1,"",IF(TrackingWorksheet!$K998="YES",1, 0)*D993)</f>
        <v/>
      </c>
      <c r="V993" s="20">
        <f t="shared" si="221"/>
        <v>0</v>
      </c>
      <c r="W993" s="20">
        <f t="shared" si="222"/>
        <v>0</v>
      </c>
      <c r="X993" s="10" t="str">
        <f>IF($B993=1,"",IF(AND(TrackingWorksheet!$L998&lt;&gt;"", TrackingWorksheet!$L998&gt;=WeeklySummary!$C$6,TrackingWorksheet!$L998&lt;=WeeklySummary!$C$7,OR(TrackingWorksheet!$H998=Lists!$D$4,TrackingWorksheet!$J998=Lists!$D$4)), 1, 0))</f>
        <v/>
      </c>
      <c r="Y993" s="10" t="str">
        <f>IF($B993=1,"",IF(AND(TrackingWorksheet!$L998&lt;&gt;"", TrackingWorksheet!$L998&gt;=WeeklySummary!$C$6,TrackingWorksheet!$L998&lt;=WeeklySummary!$C$7,OR(TrackingWorksheet!$H998=Lists!$D$5,TrackingWorksheet!$J998=Lists!$D$5)), 1, 0))</f>
        <v/>
      </c>
      <c r="Z993" s="10" t="str">
        <f>IF($B993=1,"",IF(AND(TrackingWorksheet!$L998&lt;&gt;"", TrackingWorksheet!$L998&gt;=WeeklySummary!$C$6,TrackingWorksheet!$L998&lt;=WeeklySummary!$C$7,OR(TrackingWorksheet!$H998=Lists!$D$6,TrackingWorksheet!$J998=Lists!$D$6)), 1, 0))</f>
        <v/>
      </c>
      <c r="AA993" s="19" t="str">
        <f>IF(B993=1,"",IF(AND(TrackingWorksheet!M998&lt;&gt;"",TrackingWorksheet!M998&lt;=WeeklySummary!$C$7),1,0)*D993)</f>
        <v/>
      </c>
      <c r="AB993" s="19" t="str">
        <f>IF(B993=1,"",IF(AND(TrackingWorksheet!N998&lt;&gt;"",TrackingWorksheet!N998&lt;=WeeklySummary!$C$7),1,0)*D993)</f>
        <v/>
      </c>
      <c r="AC993" s="19" t="str">
        <f>IF(B993=1,"",TrackingWorksheet!T998)</f>
        <v/>
      </c>
      <c r="AD993" s="19" t="str">
        <f>IF(B993=1,"",IF(D993*AND(TrackingWorksheet!S998&gt;=Calculations!$BD$3,TrackingWorksheet!U998="",TrackingWorksheet!K998="YES"),1,0))</f>
        <v/>
      </c>
      <c r="AE993" s="19" t="str">
        <f>IF($B993=1,"",IF(AND(TrackingWorksheet!$S998&gt;$BE$3,TrackingWorksheet!$T998=Lists!$P$4),1, 0)*D993)</f>
        <v/>
      </c>
      <c r="AF993" s="19" t="str">
        <f>IF($B993=1,"",IF(AND(TrackingWorksheet!$U998&gt;$BE$3,TrackingWorksheet!$V998=Lists!$P$4),1, 0)*D993)</f>
        <v/>
      </c>
      <c r="AG993" s="19" t="str">
        <f>IF($B993=1,"",IF(AND(TrackingWorksheet!$W998&gt;$BE$3,TrackingWorksheet!$X998=Lists!$P$4),1, 0)*D993)</f>
        <v/>
      </c>
      <c r="AH993" s="19" t="str">
        <f>IF($B993=1,"",IF(AND(TrackingWorksheet!$Y998&gt;$BE$3,TrackingWorksheet!$Z998=Lists!$P$4),1, 0)*D993)</f>
        <v/>
      </c>
      <c r="AI993" s="19" t="str">
        <f>IF($B993=1,"",IF(AND(TrackingWorksheet!$AA998&gt;$BE$3,TrackingWorksheet!$AB998=Lists!$P$4),1, 0)*D993)</f>
        <v/>
      </c>
      <c r="AJ993" s="19" t="str">
        <f>IF($B993=1,"",IF(AND(TrackingWorksheet!$S998&gt;$BE$3,TrackingWorksheet!$T998=Lists!$P$5),1, 0)*D993)</f>
        <v/>
      </c>
      <c r="AK993" s="19" t="str">
        <f>IF($B993=1,"",IF(AND(TrackingWorksheet!$U998&gt;$BE$3,TrackingWorksheet!$V998=Lists!$P$5),1, 0)*D993)</f>
        <v/>
      </c>
      <c r="AL993" s="19" t="str">
        <f>IF($B993=1,"",IF(AND(TrackingWorksheet!$W998&gt;$BE$3,TrackingWorksheet!$X998=Lists!$P$5),1, 0)*D993)</f>
        <v/>
      </c>
      <c r="AM993" s="19" t="str">
        <f>IF($B993=1,"",IF(AND(TrackingWorksheet!$Y998&gt;$BE$3,TrackingWorksheet!$Z998=Lists!$P$5),1, 0)*D993)</f>
        <v/>
      </c>
      <c r="AN993" s="19" t="str">
        <f>IF($B993=1,"",IF(AND(TrackingWorksheet!$AA998&gt;$BE$3,TrackingWorksheet!$AB998=Lists!$P$5),1, 0)*D993)</f>
        <v/>
      </c>
      <c r="AO993" s="19" t="str">
        <f>IF($B993=1,"",IF(AND(TrackingWorksheet!$S998&gt;$BE$3,TrackingWorksheet!$T998=Lists!$P$6),1, 0)*D993)</f>
        <v/>
      </c>
      <c r="AP993" s="19" t="str">
        <f>IF($B993=1,"",IF(AND(TrackingWorksheet!$U998&gt;$BE$3,TrackingWorksheet!$V998=Lists!$P$6),1, 0)*D993)</f>
        <v/>
      </c>
      <c r="AQ993" s="19" t="str">
        <f>IF($B993=1,"",IF(AND(TrackingWorksheet!$W998&gt;$BE$3,TrackingWorksheet!$X998=Lists!$P$6),1, 0)*D993)</f>
        <v/>
      </c>
      <c r="AR993" s="19" t="str">
        <f>IF($B993=1,"",IF(AND(TrackingWorksheet!$Y998&gt;$BE$3,TrackingWorksheet!$Z998=Lists!$P$6),1, 0)*D993)</f>
        <v/>
      </c>
      <c r="AS993" s="19" t="str">
        <f>IF($B993=1,"",IF(AND(TrackingWorksheet!$AA998&gt;$BE$3,TrackingWorksheet!$AB998=Lists!$P$6),1, 0)*D993)</f>
        <v/>
      </c>
      <c r="AT993" s="19">
        <f t="shared" si="223"/>
        <v>0</v>
      </c>
      <c r="AU993" s="19" t="str">
        <f>IF(B993=1,"",IF(AND(TrackingWorksheet!K998="",TrackingWorksheet!M998="", TrackingWorksheet!N998="", TrackingWorksheet!S998="", TrackingWorksheet!V998="", TrackingWorksheet!W998="", TrackingWorksheet!Y998="", TrackingWorksheet!AA998="", V993=1),1,0)*D993)</f>
        <v/>
      </c>
      <c r="AV993" s="19" t="str">
        <f>IF(B993=1,"",IF(D993*AND(TrackingWorksheet!U998&gt;Calculations!$BE$3,TrackingWorksheet!K998="YES"),1,0))</f>
        <v/>
      </c>
      <c r="AW993" s="19" t="str">
        <f>IF(B993=1,"",IF(D993*AND(TrackingWorksheet!W998&gt;Calculations!$BE$3,TrackingWorksheet!K998="YES"),1,0))</f>
        <v/>
      </c>
      <c r="AX993" s="19">
        <f t="shared" si="224"/>
        <v>0</v>
      </c>
      <c r="AY993" s="19">
        <f t="shared" si="220"/>
        <v>0</v>
      </c>
      <c r="AZ993" s="27" t="str">
        <f>IF(B993=1,"",IF(TrackingWorksheet!Q998="","",TrackingWorksheet!Q998))</f>
        <v/>
      </c>
      <c r="BB993" s="4"/>
      <c r="BC993" s="4"/>
      <c r="BD993" s="4"/>
      <c r="BE993" s="4"/>
      <c r="BF993" s="4"/>
      <c r="BG993" s="4" t="str">
        <f>IF(B993=1,"",IF(AND(N993=1,TrackingWorksheet!$I998+14&lt;=WeeklySummary!$C$7),1,0))</f>
        <v/>
      </c>
      <c r="BH993" s="4" t="str">
        <f>IF(B993=1,"",IF(AND(R993=1,TrackingWorksheet!$I998+14&lt;=WeeklySummary!$C$7),1,0))</f>
        <v/>
      </c>
      <c r="BI993" s="4" t="str">
        <f>IF(B993=1,"",IF(AND(J993=1,TrackingWorksheet!$G998+14&lt;=WeeklySummary!$C$7),1,0))</f>
        <v/>
      </c>
      <c r="BJ993" s="4" t="str">
        <f>IF(B993=1,"",IF(AND(T993=1,TrackingWorksheet!$I998+14&lt;=WeeklySummary!$C$7),1,0))</f>
        <v/>
      </c>
      <c r="BK993" s="4" t="str">
        <f>IF(B993=1,"",IF(AND(T993=1,TrackingWorksheet!$G998+14&lt;=WeeklySummary!$C$7),1,0))</f>
        <v/>
      </c>
      <c r="BL993" s="4">
        <f t="shared" si="233"/>
        <v>0</v>
      </c>
    </row>
    <row r="994" spans="2:64" x14ac:dyDescent="0.25">
      <c r="B994" s="27">
        <f>IF(AND(ISBLANK(TrackingWorksheet!B999),ISBLANK(TrackingWorksheet!C999),ISBLANK(TrackingWorksheet!G999),ISBLANK(TrackingWorksheet!H999),
ISBLANK(TrackingWorksheet!I999),ISBLANK(TrackingWorksheet!J999),ISBLANK(TrackingWorksheet!M999),
ISBLANK(TrackingWorksheet!N1001)),1,0)</f>
        <v>1</v>
      </c>
      <c r="C994" s="12" t="str">
        <f>IF(B994=1,"",TrackingWorksheet!F999)</f>
        <v/>
      </c>
      <c r="D994" s="20" t="str">
        <f>IF(B994=1,"",IF(AND(TrackingWorksheet!B999&lt;&gt;"",TrackingWorksheet!B999&lt;=WeeklySummary!$C$7,OR(TrackingWorksheet!C999="",TrackingWorksheet!C999&gt;=WeeklySummary!$C$6)),1,0))</f>
        <v/>
      </c>
      <c r="E994" s="10" t="str">
        <f>IF(B994=1,"",IF(AND(TrackingWorksheet!G999 &lt;&gt;"",TrackingWorksheet!G999&lt;=WeeklySummary!$C$7, TrackingWorksheet!H999=Lists!$D$4), "Y", "N"))</f>
        <v/>
      </c>
      <c r="F994" s="10" t="str">
        <f>IF(B994=1,"",IF(AND(TrackingWorksheet!I999 &lt;&gt;"", TrackingWorksheet!I999&lt;=WeeklySummary!$C$7, TrackingWorksheet!J999=Lists!$D$4), "Y", "N"))</f>
        <v/>
      </c>
      <c r="G994" s="10" t="str">
        <f>IF(B994=1,"",IF(AND(TrackingWorksheet!G999 &lt;&gt;"",TrackingWorksheet!G999&lt;=WeeklySummary!$C$7, TrackingWorksheet!H999=Lists!$D$5), "Y", "N"))</f>
        <v/>
      </c>
      <c r="H994" s="10" t="str">
        <f>IF(B994=1,"",IF(AND(TrackingWorksheet!I999 &lt;&gt;"", TrackingWorksheet!I999&lt;=WeeklySummary!$C$7, TrackingWorksheet!J999=Lists!$D$5), "Y", "N"))</f>
        <v/>
      </c>
      <c r="I994" s="20" t="str">
        <f>IF(B994=1,"",IF(AND(TrackingWorksheet!G999 &lt;&gt;"", TrackingWorksheet!G999&lt;=WeeklySummary!$C$7, TrackingWorksheet!H999=Lists!$D$6), 1, 0))</f>
        <v/>
      </c>
      <c r="J994" s="20" t="str">
        <f t="shared" si="225"/>
        <v/>
      </c>
      <c r="K994" s="10" t="str">
        <f>IF(B994=1,"",IF(AND(TrackingWorksheet!I999&lt;=WeeklySummary!$C$7,TrackingWorksheet!K999="YES"),0,IF(AND(AND(OR(E994="Y",F994="Y"),E994&lt;&gt;F994),G994&lt;&gt;"Y", H994&lt;&gt;"Y"), 1, 0)))</f>
        <v/>
      </c>
      <c r="L994" s="20" t="str">
        <f t="shared" si="226"/>
        <v/>
      </c>
      <c r="M994" s="10" t="str">
        <f t="shared" si="227"/>
        <v/>
      </c>
      <c r="N994" s="20" t="str">
        <f t="shared" si="228"/>
        <v/>
      </c>
      <c r="O994" s="10" t="str">
        <f>IF(B994=1,"",IF(AND(TrackingWorksheet!I999&lt;=WeeklySummary!$C$7,TrackingWorksheet!K999="YES"),0,IF(AND(AND(OR(G994="Y",H994="Y"),G994&lt;&gt;H994),E994&lt;&gt;"Y", F994&lt;&gt;"Y"), 1, 0)))</f>
        <v/>
      </c>
      <c r="P994" s="20" t="str">
        <f t="shared" si="229"/>
        <v/>
      </c>
      <c r="Q994" s="10" t="str">
        <f t="shared" si="230"/>
        <v/>
      </c>
      <c r="R994" s="10" t="str">
        <f t="shared" si="231"/>
        <v/>
      </c>
      <c r="S994" s="10" t="str">
        <f>IF(B994=1,"",IF(AND(OR(AND(TrackingWorksheet!H999=Lists!$D$7,TrackingWorksheet!H999=TrackingWorksheet!J999),TrackingWorksheet!H999&lt;&gt;TrackingWorksheet!J999),TrackingWorksheet!K999="YES",TrackingWorksheet!H999&lt;&gt;Lists!$D$6,TrackingWorksheet!G999&lt;=WeeklySummary!$C$7,TrackingWorksheet!I999&lt;=WeeklySummary!$C$7),1,0))</f>
        <v/>
      </c>
      <c r="T994" s="10" t="str">
        <f t="shared" si="232"/>
        <v/>
      </c>
      <c r="U994" s="10" t="str">
        <f>IF($B994=1,"",IF(TrackingWorksheet!$K999="YES",1, 0)*D994)</f>
        <v/>
      </c>
      <c r="V994" s="20">
        <f t="shared" si="221"/>
        <v>0</v>
      </c>
      <c r="W994" s="20">
        <f t="shared" si="222"/>
        <v>0</v>
      </c>
      <c r="X994" s="10" t="str">
        <f>IF($B994=1,"",IF(AND(TrackingWorksheet!$L999&lt;&gt;"", TrackingWorksheet!$L999&gt;=WeeklySummary!$C$6,TrackingWorksheet!$L999&lt;=WeeklySummary!$C$7,OR(TrackingWorksheet!$H999=Lists!$D$4,TrackingWorksheet!$J999=Lists!$D$4)), 1, 0))</f>
        <v/>
      </c>
      <c r="Y994" s="10" t="str">
        <f>IF($B994=1,"",IF(AND(TrackingWorksheet!$L999&lt;&gt;"", TrackingWorksheet!$L999&gt;=WeeklySummary!$C$6,TrackingWorksheet!$L999&lt;=WeeklySummary!$C$7,OR(TrackingWorksheet!$H999=Lists!$D$5,TrackingWorksheet!$J999=Lists!$D$5)), 1, 0))</f>
        <v/>
      </c>
      <c r="Z994" s="10" t="str">
        <f>IF($B994=1,"",IF(AND(TrackingWorksheet!$L999&lt;&gt;"", TrackingWorksheet!$L999&gt;=WeeklySummary!$C$6,TrackingWorksheet!$L999&lt;=WeeklySummary!$C$7,OR(TrackingWorksheet!$H999=Lists!$D$6,TrackingWorksheet!$J999=Lists!$D$6)), 1, 0))</f>
        <v/>
      </c>
      <c r="AA994" s="19" t="str">
        <f>IF(B994=1,"",IF(AND(TrackingWorksheet!M999&lt;&gt;"",TrackingWorksheet!M999&lt;=WeeklySummary!$C$7),1,0)*D994)</f>
        <v/>
      </c>
      <c r="AB994" s="19" t="str">
        <f>IF(B994=1,"",IF(AND(TrackingWorksheet!N999&lt;&gt;"",TrackingWorksheet!N999&lt;=WeeklySummary!$C$7),1,0)*D994)</f>
        <v/>
      </c>
      <c r="AC994" s="19" t="str">
        <f>IF(B994=1,"",TrackingWorksheet!T999)</f>
        <v/>
      </c>
      <c r="AD994" s="19" t="str">
        <f>IF(B994=1,"",IF(D994*AND(TrackingWorksheet!S999&gt;=Calculations!$BD$3,TrackingWorksheet!U999="",TrackingWorksheet!K999="YES"),1,0))</f>
        <v/>
      </c>
      <c r="AE994" s="19" t="str">
        <f>IF($B994=1,"",IF(AND(TrackingWorksheet!$S999&gt;$BE$3,TrackingWorksheet!$T999=Lists!$P$4),1, 0)*D994)</f>
        <v/>
      </c>
      <c r="AF994" s="19" t="str">
        <f>IF($B994=1,"",IF(AND(TrackingWorksheet!$U999&gt;$BE$3,TrackingWorksheet!$V999=Lists!$P$4),1, 0)*D994)</f>
        <v/>
      </c>
      <c r="AG994" s="19" t="str">
        <f>IF($B994=1,"",IF(AND(TrackingWorksheet!$W999&gt;$BE$3,TrackingWorksheet!$X999=Lists!$P$4),1, 0)*D994)</f>
        <v/>
      </c>
      <c r="AH994" s="19" t="str">
        <f>IF($B994=1,"",IF(AND(TrackingWorksheet!$Y999&gt;$BE$3,TrackingWorksheet!$Z999=Lists!$P$4),1, 0)*D994)</f>
        <v/>
      </c>
      <c r="AI994" s="19" t="str">
        <f>IF($B994=1,"",IF(AND(TrackingWorksheet!$AA999&gt;$BE$3,TrackingWorksheet!$AB999=Lists!$P$4),1, 0)*D994)</f>
        <v/>
      </c>
      <c r="AJ994" s="19" t="str">
        <f>IF($B994=1,"",IF(AND(TrackingWorksheet!$S999&gt;$BE$3,TrackingWorksheet!$T999=Lists!$P$5),1, 0)*D994)</f>
        <v/>
      </c>
      <c r="AK994" s="19" t="str">
        <f>IF($B994=1,"",IF(AND(TrackingWorksheet!$U999&gt;$BE$3,TrackingWorksheet!$V999=Lists!$P$5),1, 0)*D994)</f>
        <v/>
      </c>
      <c r="AL994" s="19" t="str">
        <f>IF($B994=1,"",IF(AND(TrackingWorksheet!$W999&gt;$BE$3,TrackingWorksheet!$X999=Lists!$P$5),1, 0)*D994)</f>
        <v/>
      </c>
      <c r="AM994" s="19" t="str">
        <f>IF($B994=1,"",IF(AND(TrackingWorksheet!$Y999&gt;$BE$3,TrackingWorksheet!$Z999=Lists!$P$5),1, 0)*D994)</f>
        <v/>
      </c>
      <c r="AN994" s="19" t="str">
        <f>IF($B994=1,"",IF(AND(TrackingWorksheet!$AA999&gt;$BE$3,TrackingWorksheet!$AB999=Lists!$P$5),1, 0)*D994)</f>
        <v/>
      </c>
      <c r="AO994" s="19" t="str">
        <f>IF($B994=1,"",IF(AND(TrackingWorksheet!$S999&gt;$BE$3,TrackingWorksheet!$T999=Lists!$P$6),1, 0)*D994)</f>
        <v/>
      </c>
      <c r="AP994" s="19" t="str">
        <f>IF($B994=1,"",IF(AND(TrackingWorksheet!$U999&gt;$BE$3,TrackingWorksheet!$V999=Lists!$P$6),1, 0)*D994)</f>
        <v/>
      </c>
      <c r="AQ994" s="19" t="str">
        <f>IF($B994=1,"",IF(AND(TrackingWorksheet!$W999&gt;$BE$3,TrackingWorksheet!$X999=Lists!$P$6),1, 0)*D994)</f>
        <v/>
      </c>
      <c r="AR994" s="19" t="str">
        <f>IF($B994=1,"",IF(AND(TrackingWorksheet!$Y999&gt;$BE$3,TrackingWorksheet!$Z999=Lists!$P$6),1, 0)*D994)</f>
        <v/>
      </c>
      <c r="AS994" s="19" t="str">
        <f>IF($B994=1,"",IF(AND(TrackingWorksheet!$AA999&gt;$BE$3,TrackingWorksheet!$AB999=Lists!$P$6),1, 0)*D994)</f>
        <v/>
      </c>
      <c r="AT994" s="19">
        <f t="shared" si="223"/>
        <v>0</v>
      </c>
      <c r="AU994" s="19" t="str">
        <f>IF(B994=1,"",IF(AND(TrackingWorksheet!K999="",TrackingWorksheet!M999="", TrackingWorksheet!N999="", TrackingWorksheet!S999="", TrackingWorksheet!V999="", TrackingWorksheet!W999="", TrackingWorksheet!Y999="", TrackingWorksheet!AA999="", V994=1),1,0)*D994)</f>
        <v/>
      </c>
      <c r="AV994" s="19" t="str">
        <f>IF(B994=1,"",IF(D994*AND(TrackingWorksheet!U999&gt;Calculations!$BE$3,TrackingWorksheet!K999="YES"),1,0))</f>
        <v/>
      </c>
      <c r="AW994" s="19" t="str">
        <f>IF(B994=1,"",IF(D994*AND(TrackingWorksheet!W999&gt;Calculations!$BE$3,TrackingWorksheet!K999="YES"),1,0))</f>
        <v/>
      </c>
      <c r="AX994" s="19">
        <f t="shared" si="224"/>
        <v>0</v>
      </c>
      <c r="AY994" s="19">
        <f t="shared" si="220"/>
        <v>0</v>
      </c>
      <c r="AZ994" s="27" t="str">
        <f>IF(B994=1,"",IF(TrackingWorksheet!Q999="","",TrackingWorksheet!Q999))</f>
        <v/>
      </c>
      <c r="BB994" s="4"/>
      <c r="BC994" s="4"/>
      <c r="BD994" s="4"/>
      <c r="BE994" s="4"/>
      <c r="BF994" s="4"/>
      <c r="BG994" s="4" t="str">
        <f>IF(B994=1,"",IF(AND(N994=1,TrackingWorksheet!$I999+14&lt;=WeeklySummary!$C$7),1,0))</f>
        <v/>
      </c>
      <c r="BH994" s="4" t="str">
        <f>IF(B994=1,"",IF(AND(R994=1,TrackingWorksheet!$I999+14&lt;=WeeklySummary!$C$7),1,0))</f>
        <v/>
      </c>
      <c r="BI994" s="4" t="str">
        <f>IF(B994=1,"",IF(AND(J994=1,TrackingWorksheet!$G999+14&lt;=WeeklySummary!$C$7),1,0))</f>
        <v/>
      </c>
      <c r="BJ994" s="4" t="str">
        <f>IF(B994=1,"",IF(AND(T994=1,TrackingWorksheet!$I999+14&lt;=WeeklySummary!$C$7),1,0))</f>
        <v/>
      </c>
      <c r="BK994" s="4" t="str">
        <f>IF(B994=1,"",IF(AND(T994=1,TrackingWorksheet!$G999+14&lt;=WeeklySummary!$C$7),1,0))</f>
        <v/>
      </c>
      <c r="BL994" s="4">
        <f t="shared" si="233"/>
        <v>0</v>
      </c>
    </row>
    <row r="995" spans="2:64" x14ac:dyDescent="0.25">
      <c r="B995" s="27">
        <f>IF(AND(ISBLANK(TrackingWorksheet!B1000),ISBLANK(TrackingWorksheet!C1000),ISBLANK(TrackingWorksheet!G1000),ISBLANK(TrackingWorksheet!H1000),
ISBLANK(TrackingWorksheet!I1000),ISBLANK(TrackingWorksheet!J1000),ISBLANK(TrackingWorksheet!M1000),
ISBLANK(TrackingWorksheet!N1002)),1,0)</f>
        <v>1</v>
      </c>
      <c r="C995" s="12" t="str">
        <f>IF(B995=1,"",TrackingWorksheet!F1000)</f>
        <v/>
      </c>
      <c r="D995" s="20" t="str">
        <f>IF(B995=1,"",IF(AND(TrackingWorksheet!B1000&lt;&gt;"",TrackingWorksheet!B1000&lt;=WeeklySummary!$C$7,OR(TrackingWorksheet!C1000="",TrackingWorksheet!C1000&gt;=WeeklySummary!$C$6)),1,0))</f>
        <v/>
      </c>
      <c r="E995" s="10" t="str">
        <f>IF(B995=1,"",IF(AND(TrackingWorksheet!G1000 &lt;&gt;"",TrackingWorksheet!G1000&lt;=WeeklySummary!$C$7, TrackingWorksheet!H1000=Lists!$D$4), "Y", "N"))</f>
        <v/>
      </c>
      <c r="F995" s="10" t="str">
        <f>IF(B995=1,"",IF(AND(TrackingWorksheet!I1000 &lt;&gt;"", TrackingWorksheet!I1000&lt;=WeeklySummary!$C$7, TrackingWorksheet!J1000=Lists!$D$4), "Y", "N"))</f>
        <v/>
      </c>
      <c r="G995" s="10" t="str">
        <f>IF(B995=1,"",IF(AND(TrackingWorksheet!G1000 &lt;&gt;"",TrackingWorksheet!G1000&lt;=WeeklySummary!$C$7, TrackingWorksheet!H1000=Lists!$D$5), "Y", "N"))</f>
        <v/>
      </c>
      <c r="H995" s="10" t="str">
        <f>IF(B995=1,"",IF(AND(TrackingWorksheet!I1000 &lt;&gt;"", TrackingWorksheet!I1000&lt;=WeeklySummary!$C$7, TrackingWorksheet!J1000=Lists!$D$5), "Y", "N"))</f>
        <v/>
      </c>
      <c r="I995" s="20" t="str">
        <f>IF(B995=1,"",IF(AND(TrackingWorksheet!G1000 &lt;&gt;"", TrackingWorksheet!G1000&lt;=WeeklySummary!$C$7, TrackingWorksheet!H1000=Lists!$D$6), 1, 0))</f>
        <v/>
      </c>
      <c r="J995" s="20" t="str">
        <f t="shared" si="225"/>
        <v/>
      </c>
      <c r="K995" s="10" t="str">
        <f>IF(B995=1,"",IF(AND(TrackingWorksheet!I1000&lt;=WeeklySummary!$C$7,TrackingWorksheet!K1000="YES"),0,IF(AND(AND(OR(E995="Y",F995="Y"),E995&lt;&gt;F995),G995&lt;&gt;"Y", H995&lt;&gt;"Y"), 1, 0)))</f>
        <v/>
      </c>
      <c r="L995" s="20" t="str">
        <f t="shared" si="226"/>
        <v/>
      </c>
      <c r="M995" s="10" t="str">
        <f t="shared" si="227"/>
        <v/>
      </c>
      <c r="N995" s="20" t="str">
        <f t="shared" si="228"/>
        <v/>
      </c>
      <c r="O995" s="10" t="str">
        <f>IF(B995=1,"",IF(AND(TrackingWorksheet!I1000&lt;=WeeklySummary!$C$7,TrackingWorksheet!K1000="YES"),0,IF(AND(AND(OR(G995="Y",H995="Y"),G995&lt;&gt;H995),E995&lt;&gt;"Y", F995&lt;&gt;"Y"), 1, 0)))</f>
        <v/>
      </c>
      <c r="P995" s="20" t="str">
        <f t="shared" si="229"/>
        <v/>
      </c>
      <c r="Q995" s="10" t="str">
        <f t="shared" si="230"/>
        <v/>
      </c>
      <c r="R995" s="10" t="str">
        <f t="shared" si="231"/>
        <v/>
      </c>
      <c r="S995" s="10" t="str">
        <f>IF(B995=1,"",IF(AND(OR(AND(TrackingWorksheet!H1000=Lists!$D$7,TrackingWorksheet!H1000=TrackingWorksheet!J1000),TrackingWorksheet!H1000&lt;&gt;TrackingWorksheet!J1000),TrackingWorksheet!K1000="YES",TrackingWorksheet!H1000&lt;&gt;Lists!$D$6,TrackingWorksheet!G1000&lt;=WeeklySummary!$C$7,TrackingWorksheet!I1000&lt;=WeeklySummary!$C$7),1,0))</f>
        <v/>
      </c>
      <c r="T995" s="10" t="str">
        <f t="shared" si="232"/>
        <v/>
      </c>
      <c r="U995" s="10" t="str">
        <f>IF($B995=1,"",IF(TrackingWorksheet!$K1000="YES",1, 0)*D995)</f>
        <v/>
      </c>
      <c r="V995" s="20">
        <f t="shared" si="221"/>
        <v>0</v>
      </c>
      <c r="W995" s="20">
        <f t="shared" si="222"/>
        <v>0</v>
      </c>
      <c r="X995" s="10" t="str">
        <f>IF($B995=1,"",IF(AND(TrackingWorksheet!$L1000&lt;&gt;"", TrackingWorksheet!$L1000&gt;=WeeklySummary!$C$6,TrackingWorksheet!$L1000&lt;=WeeklySummary!$C$7,OR(TrackingWorksheet!$H1000=Lists!$D$4,TrackingWorksheet!$J1000=Lists!$D$4)), 1, 0))</f>
        <v/>
      </c>
      <c r="Y995" s="10" t="str">
        <f>IF($B995=1,"",IF(AND(TrackingWorksheet!$L1000&lt;&gt;"", TrackingWorksheet!$L1000&gt;=WeeklySummary!$C$6,TrackingWorksheet!$L1000&lt;=WeeklySummary!$C$7,OR(TrackingWorksheet!$H1000=Lists!$D$5,TrackingWorksheet!$J1000=Lists!$D$5)), 1, 0))</f>
        <v/>
      </c>
      <c r="Z995" s="10" t="str">
        <f>IF($B995=1,"",IF(AND(TrackingWorksheet!$L1000&lt;&gt;"", TrackingWorksheet!$L1000&gt;=WeeklySummary!$C$6,TrackingWorksheet!$L1000&lt;=WeeklySummary!$C$7,OR(TrackingWorksheet!$H1000=Lists!$D$6,TrackingWorksheet!$J1000=Lists!$D$6)), 1, 0))</f>
        <v/>
      </c>
      <c r="AA995" s="19" t="str">
        <f>IF(B995=1,"",IF(AND(TrackingWorksheet!M1000&lt;&gt;"",TrackingWorksheet!M1000&lt;=WeeklySummary!$C$7),1,0)*D995)</f>
        <v/>
      </c>
      <c r="AB995" s="19" t="str">
        <f>IF(B995=1,"",IF(AND(TrackingWorksheet!N1000&lt;&gt;"",TrackingWorksheet!N1000&lt;=WeeklySummary!$C$7),1,0)*D995)</f>
        <v/>
      </c>
      <c r="AC995" s="19" t="str">
        <f>IF(B995=1,"",TrackingWorksheet!T1000)</f>
        <v/>
      </c>
      <c r="AD995" s="19" t="str">
        <f>IF(B995=1,"",IF(D995*AND(TrackingWorksheet!S1000&gt;=Calculations!$BD$3,TrackingWorksheet!U1000="",TrackingWorksheet!K1000="YES"),1,0))</f>
        <v/>
      </c>
      <c r="AE995" s="19" t="str">
        <f>IF($B995=1,"",IF(AND(TrackingWorksheet!$S1000&gt;$BE$3,TrackingWorksheet!$T1000=Lists!$P$4),1, 0)*D995)</f>
        <v/>
      </c>
      <c r="AF995" s="19" t="str">
        <f>IF($B995=1,"",IF(AND(TrackingWorksheet!$U1000&gt;$BE$3,TrackingWorksheet!$V1000=Lists!$P$4),1, 0)*D995)</f>
        <v/>
      </c>
      <c r="AG995" s="19" t="str">
        <f>IF($B995=1,"",IF(AND(TrackingWorksheet!$W1000&gt;$BE$3,TrackingWorksheet!$X1000=Lists!$P$4),1, 0)*D995)</f>
        <v/>
      </c>
      <c r="AH995" s="19" t="str">
        <f>IF($B995=1,"",IF(AND(TrackingWorksheet!$Y1000&gt;$BE$3,TrackingWorksheet!$Z1000=Lists!$P$4),1, 0)*D995)</f>
        <v/>
      </c>
      <c r="AI995" s="19" t="str">
        <f>IF($B995=1,"",IF(AND(TrackingWorksheet!$AA1000&gt;$BE$3,TrackingWorksheet!$AB1000=Lists!$P$4),1, 0)*D995)</f>
        <v/>
      </c>
      <c r="AJ995" s="19" t="str">
        <f>IF($B995=1,"",IF(AND(TrackingWorksheet!$S1000&gt;$BE$3,TrackingWorksheet!$T1000=Lists!$P$5),1, 0)*D995)</f>
        <v/>
      </c>
      <c r="AK995" s="19" t="str">
        <f>IF($B995=1,"",IF(AND(TrackingWorksheet!$U1000&gt;$BE$3,TrackingWorksheet!$V1000=Lists!$P$5),1, 0)*D995)</f>
        <v/>
      </c>
      <c r="AL995" s="19" t="str">
        <f>IF($B995=1,"",IF(AND(TrackingWorksheet!$W1000&gt;$BE$3,TrackingWorksheet!$X1000=Lists!$P$5),1, 0)*D995)</f>
        <v/>
      </c>
      <c r="AM995" s="19" t="str">
        <f>IF($B995=1,"",IF(AND(TrackingWorksheet!$Y1000&gt;$BE$3,TrackingWorksheet!$Z1000=Lists!$P$5),1, 0)*D995)</f>
        <v/>
      </c>
      <c r="AN995" s="19" t="str">
        <f>IF($B995=1,"",IF(AND(TrackingWorksheet!$AA1000&gt;$BE$3,TrackingWorksheet!$AB1000=Lists!$P$5),1, 0)*D995)</f>
        <v/>
      </c>
      <c r="AO995" s="19" t="str">
        <f>IF($B995=1,"",IF(AND(TrackingWorksheet!$S1000&gt;$BE$3,TrackingWorksheet!$T1000=Lists!$P$6),1, 0)*D995)</f>
        <v/>
      </c>
      <c r="AP995" s="19" t="str">
        <f>IF($B995=1,"",IF(AND(TrackingWorksheet!$U1000&gt;$BE$3,TrackingWorksheet!$V1000=Lists!$P$6),1, 0)*D995)</f>
        <v/>
      </c>
      <c r="AQ995" s="19" t="str">
        <f>IF($B995=1,"",IF(AND(TrackingWorksheet!$W1000&gt;$BE$3,TrackingWorksheet!$X1000=Lists!$P$6),1, 0)*D995)</f>
        <v/>
      </c>
      <c r="AR995" s="19" t="str">
        <f>IF($B995=1,"",IF(AND(TrackingWorksheet!$Y1000&gt;$BE$3,TrackingWorksheet!$Z1000=Lists!$P$6),1, 0)*D995)</f>
        <v/>
      </c>
      <c r="AS995" s="19" t="str">
        <f>IF($B995=1,"",IF(AND(TrackingWorksheet!$AA1000&gt;$BE$3,TrackingWorksheet!$AB1000=Lists!$P$6),1, 0)*D995)</f>
        <v/>
      </c>
      <c r="AT995" s="19">
        <f t="shared" si="223"/>
        <v>0</v>
      </c>
      <c r="AU995" s="19" t="str">
        <f>IF(B995=1,"",IF(AND(TrackingWorksheet!K1000="",TrackingWorksheet!M1000="", TrackingWorksheet!N1000="", TrackingWorksheet!S1000="", TrackingWorksheet!V1000="", TrackingWorksheet!W1000="", TrackingWorksheet!Y1000="", TrackingWorksheet!AA1000="", V995=1),1,0)*D995)</f>
        <v/>
      </c>
      <c r="AV995" s="19" t="str">
        <f>IF(B995=1,"",IF(D995*AND(TrackingWorksheet!U1000&gt;Calculations!$BE$3,TrackingWorksheet!K1000="YES"),1,0))</f>
        <v/>
      </c>
      <c r="AW995" s="19" t="str">
        <f>IF(B995=1,"",IF(D995*AND(TrackingWorksheet!W1000&gt;Calculations!$BE$3,TrackingWorksheet!K1000="YES"),1,0))</f>
        <v/>
      </c>
      <c r="AX995" s="19">
        <f t="shared" si="224"/>
        <v>0</v>
      </c>
      <c r="AY995" s="19">
        <f t="shared" si="220"/>
        <v>0</v>
      </c>
      <c r="AZ995" s="27" t="str">
        <f>IF(B995=1,"",IF(TrackingWorksheet!Q1000="","",TrackingWorksheet!Q1000))</f>
        <v/>
      </c>
      <c r="BB995" s="4"/>
      <c r="BC995" s="4"/>
      <c r="BD995" s="4"/>
      <c r="BE995" s="4"/>
      <c r="BF995" s="4"/>
      <c r="BG995" s="4" t="str">
        <f>IF(B995=1,"",IF(AND(N995=1,TrackingWorksheet!$I1000+14&lt;=WeeklySummary!$C$7),1,0))</f>
        <v/>
      </c>
      <c r="BH995" s="4" t="str">
        <f>IF(B995=1,"",IF(AND(R995=1,TrackingWorksheet!$I1000+14&lt;=WeeklySummary!$C$7),1,0))</f>
        <v/>
      </c>
      <c r="BI995" s="4" t="str">
        <f>IF(B995=1,"",IF(AND(J995=1,TrackingWorksheet!$G1000+14&lt;=WeeklySummary!$C$7),1,0))</f>
        <v/>
      </c>
      <c r="BJ995" s="4" t="str">
        <f>IF(B995=1,"",IF(AND(T995=1,TrackingWorksheet!$I1000+14&lt;=WeeklySummary!$C$7),1,0))</f>
        <v/>
      </c>
      <c r="BK995" s="4" t="str">
        <f>IF(B995=1,"",IF(AND(T995=1,TrackingWorksheet!$G1000+14&lt;=WeeklySummary!$C$7),1,0))</f>
        <v/>
      </c>
      <c r="BL995" s="4">
        <f t="shared" si="233"/>
        <v>0</v>
      </c>
    </row>
    <row r="996" spans="2:64" x14ac:dyDescent="0.25">
      <c r="B996" s="27">
        <f>IF(AND(ISBLANK(TrackingWorksheet!B1001),ISBLANK(TrackingWorksheet!C1001),ISBLANK(TrackingWorksheet!G1001),ISBLANK(TrackingWorksheet!H1001),
ISBLANK(TrackingWorksheet!I1001),ISBLANK(TrackingWorksheet!J1001),ISBLANK(TrackingWorksheet!M1001),
ISBLANK(TrackingWorksheet!N1003)),1,0)</f>
        <v>1</v>
      </c>
      <c r="C996" s="12" t="str">
        <f>IF(B996=1,"",TrackingWorksheet!F1001)</f>
        <v/>
      </c>
      <c r="D996" s="20" t="str">
        <f>IF(B996=1,"",IF(AND(TrackingWorksheet!B1001&lt;&gt;"",TrackingWorksheet!B1001&lt;=WeeklySummary!$C$7,OR(TrackingWorksheet!C1001="",TrackingWorksheet!C1001&gt;=WeeklySummary!$C$6)),1,0))</f>
        <v/>
      </c>
      <c r="E996" s="10" t="str">
        <f>IF(B996=1,"",IF(AND(TrackingWorksheet!G1001 &lt;&gt;"",TrackingWorksheet!G1001&lt;=WeeklySummary!$C$7, TrackingWorksheet!H1001=Lists!$D$4), "Y", "N"))</f>
        <v/>
      </c>
      <c r="F996" s="10" t="str">
        <f>IF(B996=1,"",IF(AND(TrackingWorksheet!I1001 &lt;&gt;"", TrackingWorksheet!I1001&lt;=WeeklySummary!$C$7, TrackingWorksheet!J1001=Lists!$D$4), "Y", "N"))</f>
        <v/>
      </c>
      <c r="G996" s="10" t="str">
        <f>IF(B996=1,"",IF(AND(TrackingWorksheet!G1001 &lt;&gt;"",TrackingWorksheet!G1001&lt;=WeeklySummary!$C$7, TrackingWorksheet!H1001=Lists!$D$5), "Y", "N"))</f>
        <v/>
      </c>
      <c r="H996" s="10" t="str">
        <f>IF(B996=1,"",IF(AND(TrackingWorksheet!I1001 &lt;&gt;"", TrackingWorksheet!I1001&lt;=WeeklySummary!$C$7, TrackingWorksheet!J1001=Lists!$D$5), "Y", "N"))</f>
        <v/>
      </c>
      <c r="I996" s="20" t="str">
        <f>IF(B996=1,"",IF(AND(TrackingWorksheet!G1001 &lt;&gt;"", TrackingWorksheet!G1001&lt;=WeeklySummary!$C$7, TrackingWorksheet!H1001=Lists!$D$6), 1, 0))</f>
        <v/>
      </c>
      <c r="J996" s="20" t="str">
        <f t="shared" si="225"/>
        <v/>
      </c>
      <c r="K996" s="10" t="str">
        <f>IF(B996=1,"",IF(AND(TrackingWorksheet!I1001&lt;=WeeklySummary!$C$7,TrackingWorksheet!K1001="YES"),0,IF(AND(AND(OR(E996="Y",F996="Y"),E996&lt;&gt;F996),G996&lt;&gt;"Y", H996&lt;&gt;"Y"), 1, 0)))</f>
        <v/>
      </c>
      <c r="L996" s="20" t="str">
        <f t="shared" si="226"/>
        <v/>
      </c>
      <c r="M996" s="10" t="str">
        <f t="shared" si="227"/>
        <v/>
      </c>
      <c r="N996" s="20" t="str">
        <f t="shared" si="228"/>
        <v/>
      </c>
      <c r="O996" s="10" t="str">
        <f>IF(B996=1,"",IF(AND(TrackingWorksheet!I1001&lt;=WeeklySummary!$C$7,TrackingWorksheet!K1001="YES"),0,IF(AND(AND(OR(G996="Y",H996="Y"),G996&lt;&gt;H996),E996&lt;&gt;"Y", F996&lt;&gt;"Y"), 1, 0)))</f>
        <v/>
      </c>
      <c r="P996" s="20" t="str">
        <f t="shared" si="229"/>
        <v/>
      </c>
      <c r="Q996" s="10" t="str">
        <f t="shared" si="230"/>
        <v/>
      </c>
      <c r="R996" s="10" t="str">
        <f t="shared" si="231"/>
        <v/>
      </c>
      <c r="S996" s="10" t="str">
        <f>IF(B996=1,"",IF(AND(OR(AND(TrackingWorksheet!H1001=Lists!$D$7,TrackingWorksheet!H1001=TrackingWorksheet!J1001),TrackingWorksheet!H1001&lt;&gt;TrackingWorksheet!J1001),TrackingWorksheet!K1001="YES",TrackingWorksheet!H1001&lt;&gt;Lists!$D$6,TrackingWorksheet!G1001&lt;=WeeklySummary!$C$7,TrackingWorksheet!I1001&lt;=WeeklySummary!$C$7),1,0))</f>
        <v/>
      </c>
      <c r="T996" s="10" t="str">
        <f t="shared" si="232"/>
        <v/>
      </c>
      <c r="U996" s="10" t="str">
        <f>IF($B996=1,"",IF(TrackingWorksheet!$K1001="YES",1, 0)*D996)</f>
        <v/>
      </c>
      <c r="V996" s="20">
        <f t="shared" si="221"/>
        <v>0</v>
      </c>
      <c r="W996" s="20">
        <f t="shared" si="222"/>
        <v>0</v>
      </c>
      <c r="X996" s="10" t="str">
        <f>IF($B996=1,"",IF(AND(TrackingWorksheet!$L1001&lt;&gt;"", TrackingWorksheet!$L1001&gt;=WeeklySummary!$C$6,TrackingWorksheet!$L1001&lt;=WeeklySummary!$C$7,OR(TrackingWorksheet!$H1001=Lists!$D$4,TrackingWorksheet!$J1001=Lists!$D$4)), 1, 0))</f>
        <v/>
      </c>
      <c r="Y996" s="10" t="str">
        <f>IF($B996=1,"",IF(AND(TrackingWorksheet!$L1001&lt;&gt;"", TrackingWorksheet!$L1001&gt;=WeeklySummary!$C$6,TrackingWorksheet!$L1001&lt;=WeeklySummary!$C$7,OR(TrackingWorksheet!$H1001=Lists!$D$5,TrackingWorksheet!$J1001=Lists!$D$5)), 1, 0))</f>
        <v/>
      </c>
      <c r="Z996" s="10" t="str">
        <f>IF($B996=1,"",IF(AND(TrackingWorksheet!$L1001&lt;&gt;"", TrackingWorksheet!$L1001&gt;=WeeklySummary!$C$6,TrackingWorksheet!$L1001&lt;=WeeklySummary!$C$7,OR(TrackingWorksheet!$H1001=Lists!$D$6,TrackingWorksheet!$J1001=Lists!$D$6)), 1, 0))</f>
        <v/>
      </c>
      <c r="AA996" s="19" t="str">
        <f>IF(B996=1,"",IF(AND(TrackingWorksheet!M1001&lt;&gt;"",TrackingWorksheet!M1001&lt;=WeeklySummary!$C$7),1,0)*D996)</f>
        <v/>
      </c>
      <c r="AB996" s="19" t="str">
        <f>IF(B996=1,"",IF(AND(TrackingWorksheet!N1001&lt;&gt;"",TrackingWorksheet!N1001&lt;=WeeklySummary!$C$7),1,0)*D996)</f>
        <v/>
      </c>
      <c r="AC996" s="19" t="str">
        <f>IF(B996=1,"",TrackingWorksheet!T1001)</f>
        <v/>
      </c>
      <c r="AD996" s="19" t="str">
        <f>IF(B996=1,"",IF(D996*AND(TrackingWorksheet!S1001&gt;=Calculations!$BD$3,TrackingWorksheet!U1001="",TrackingWorksheet!K1001="YES"),1,0))</f>
        <v/>
      </c>
      <c r="AE996" s="19" t="str">
        <f>IF($B996=1,"",IF(AND(TrackingWorksheet!$S1001&gt;$BE$3,TrackingWorksheet!$T1001=Lists!$P$4),1, 0)*D996)</f>
        <v/>
      </c>
      <c r="AF996" s="19" t="str">
        <f>IF($B996=1,"",IF(AND(TrackingWorksheet!$U1001&gt;$BE$3,TrackingWorksheet!$V1001=Lists!$P$4),1, 0)*D996)</f>
        <v/>
      </c>
      <c r="AG996" s="19" t="str">
        <f>IF($B996=1,"",IF(AND(TrackingWorksheet!$W1001&gt;$BE$3,TrackingWorksheet!$X1001=Lists!$P$4),1, 0)*D996)</f>
        <v/>
      </c>
      <c r="AH996" s="19" t="str">
        <f>IF($B996=1,"",IF(AND(TrackingWorksheet!$Y1001&gt;$BE$3,TrackingWorksheet!$Z1001=Lists!$P$4),1, 0)*D996)</f>
        <v/>
      </c>
      <c r="AI996" s="19" t="str">
        <f>IF($B996=1,"",IF(AND(TrackingWorksheet!$AA1001&gt;$BE$3,TrackingWorksheet!$AB1001=Lists!$P$4),1, 0)*D996)</f>
        <v/>
      </c>
      <c r="AJ996" s="19" t="str">
        <f>IF($B996=1,"",IF(AND(TrackingWorksheet!$S1001&gt;$BE$3,TrackingWorksheet!$T1001=Lists!$P$5),1, 0)*D996)</f>
        <v/>
      </c>
      <c r="AK996" s="19" t="str">
        <f>IF($B996=1,"",IF(AND(TrackingWorksheet!$U1001&gt;$BE$3,TrackingWorksheet!$V1001=Lists!$P$5),1, 0)*D996)</f>
        <v/>
      </c>
      <c r="AL996" s="19" t="str">
        <f>IF($B996=1,"",IF(AND(TrackingWorksheet!$W1001&gt;$BE$3,TrackingWorksheet!$X1001=Lists!$P$5),1, 0)*D996)</f>
        <v/>
      </c>
      <c r="AM996" s="19" t="str">
        <f>IF($B996=1,"",IF(AND(TrackingWorksheet!$Y1001&gt;$BE$3,TrackingWorksheet!$Z1001=Lists!$P$5),1, 0)*D996)</f>
        <v/>
      </c>
      <c r="AN996" s="19" t="str">
        <f>IF($B996=1,"",IF(AND(TrackingWorksheet!$AA1001&gt;$BE$3,TrackingWorksheet!$AB1001=Lists!$P$5),1, 0)*D996)</f>
        <v/>
      </c>
      <c r="AO996" s="19" t="str">
        <f>IF($B996=1,"",IF(AND(TrackingWorksheet!$S1001&gt;$BE$3,TrackingWorksheet!$T1001=Lists!$P$6),1, 0)*D996)</f>
        <v/>
      </c>
      <c r="AP996" s="19" t="str">
        <f>IF($B996=1,"",IF(AND(TrackingWorksheet!$U1001&gt;$BE$3,TrackingWorksheet!$V1001=Lists!$P$6),1, 0)*D996)</f>
        <v/>
      </c>
      <c r="AQ996" s="19" t="str">
        <f>IF($B996=1,"",IF(AND(TrackingWorksheet!$W1001&gt;$BE$3,TrackingWorksheet!$X1001=Lists!$P$6),1, 0)*D996)</f>
        <v/>
      </c>
      <c r="AR996" s="19" t="str">
        <f>IF($B996=1,"",IF(AND(TrackingWorksheet!$Y1001&gt;$BE$3,TrackingWorksheet!$Z1001=Lists!$P$6),1, 0)*D996)</f>
        <v/>
      </c>
      <c r="AS996" s="19" t="str">
        <f>IF($B996=1,"",IF(AND(TrackingWorksheet!$AA1001&gt;$BE$3,TrackingWorksheet!$AB1001=Lists!$P$6),1, 0)*D996)</f>
        <v/>
      </c>
      <c r="AT996" s="19">
        <f t="shared" si="223"/>
        <v>0</v>
      </c>
      <c r="AU996" s="19" t="str">
        <f>IF(B996=1,"",IF(AND(TrackingWorksheet!K1001="",TrackingWorksheet!M1001="", TrackingWorksheet!N1001="", TrackingWorksheet!S1001="", TrackingWorksheet!V1001="", TrackingWorksheet!W1001="", TrackingWorksheet!Y1001="", TrackingWorksheet!AA1001="", V996=1),1,0)*D996)</f>
        <v/>
      </c>
      <c r="AV996" s="19" t="str">
        <f>IF(B996=1,"",IF(D996*AND(TrackingWorksheet!U1001&gt;Calculations!$BE$3,TrackingWorksheet!K1001="YES"),1,0))</f>
        <v/>
      </c>
      <c r="AW996" s="19" t="str">
        <f>IF(B996=1,"",IF(D996*AND(TrackingWorksheet!W1001&gt;Calculations!$BE$3,TrackingWorksheet!K1001="YES"),1,0))</f>
        <v/>
      </c>
      <c r="AX996" s="19">
        <f t="shared" si="224"/>
        <v>0</v>
      </c>
      <c r="AY996" s="19">
        <f t="shared" si="220"/>
        <v>0</v>
      </c>
      <c r="AZ996" s="27" t="str">
        <f>IF(B996=1,"",IF(TrackingWorksheet!Q1001="","",TrackingWorksheet!Q1001))</f>
        <v/>
      </c>
      <c r="BB996" s="4"/>
      <c r="BC996" s="4"/>
      <c r="BD996" s="4"/>
      <c r="BE996" s="4"/>
      <c r="BF996" s="4"/>
      <c r="BG996" s="4" t="str">
        <f>IF(B996=1,"",IF(AND(N996=1,TrackingWorksheet!$I1001+14&lt;=WeeklySummary!$C$7),1,0))</f>
        <v/>
      </c>
      <c r="BH996" s="4" t="str">
        <f>IF(B996=1,"",IF(AND(R996=1,TrackingWorksheet!$I1001+14&lt;=WeeklySummary!$C$7),1,0))</f>
        <v/>
      </c>
      <c r="BI996" s="4" t="str">
        <f>IF(B996=1,"",IF(AND(J996=1,TrackingWorksheet!$G1001+14&lt;=WeeklySummary!$C$7),1,0))</f>
        <v/>
      </c>
      <c r="BJ996" s="4" t="str">
        <f>IF(B996=1,"",IF(AND(T996=1,TrackingWorksheet!$I1001+14&lt;=WeeklySummary!$C$7),1,0))</f>
        <v/>
      </c>
      <c r="BK996" s="4" t="str">
        <f>IF(B996=1,"",IF(AND(T996=1,TrackingWorksheet!$G1001+14&lt;=WeeklySummary!$C$7),1,0))</f>
        <v/>
      </c>
      <c r="BL996" s="4">
        <f t="shared" si="233"/>
        <v>0</v>
      </c>
    </row>
    <row r="997" spans="2:64" x14ac:dyDescent="0.25">
      <c r="B997" s="27">
        <f>IF(AND(ISBLANK(TrackingWorksheet!B1002),ISBLANK(TrackingWorksheet!C1002),ISBLANK(TrackingWorksheet!G1002),ISBLANK(TrackingWorksheet!H1002),
ISBLANK(TrackingWorksheet!I1002),ISBLANK(TrackingWorksheet!J1002),ISBLANK(TrackingWorksheet!M1002),
ISBLANK(TrackingWorksheet!N1004)),1,0)</f>
        <v>1</v>
      </c>
      <c r="C997" s="12" t="str">
        <f>IF(B997=1,"",TrackingWorksheet!F1002)</f>
        <v/>
      </c>
      <c r="D997" s="20" t="str">
        <f>IF(B997=1,"",IF(AND(TrackingWorksheet!B1002&lt;&gt;"",TrackingWorksheet!B1002&lt;=WeeklySummary!$C$7,OR(TrackingWorksheet!C1002="",TrackingWorksheet!C1002&gt;=WeeklySummary!$C$6)),1,0))</f>
        <v/>
      </c>
      <c r="E997" s="10" t="str">
        <f>IF(B997=1,"",IF(AND(TrackingWorksheet!G1002 &lt;&gt;"",TrackingWorksheet!G1002&lt;=WeeklySummary!$C$7, TrackingWorksheet!H1002=Lists!$D$4), "Y", "N"))</f>
        <v/>
      </c>
      <c r="F997" s="10" t="str">
        <f>IF(B997=1,"",IF(AND(TrackingWorksheet!I1002 &lt;&gt;"", TrackingWorksheet!I1002&lt;=WeeklySummary!$C$7, TrackingWorksheet!J1002=Lists!$D$4), "Y", "N"))</f>
        <v/>
      </c>
      <c r="G997" s="10" t="str">
        <f>IF(B997=1,"",IF(AND(TrackingWorksheet!G1002 &lt;&gt;"",TrackingWorksheet!G1002&lt;=WeeklySummary!$C$7, TrackingWorksheet!H1002=Lists!$D$5), "Y", "N"))</f>
        <v/>
      </c>
      <c r="H997" s="10" t="str">
        <f>IF(B997=1,"",IF(AND(TrackingWorksheet!I1002 &lt;&gt;"", TrackingWorksheet!I1002&lt;=WeeklySummary!$C$7, TrackingWorksheet!J1002=Lists!$D$5), "Y", "N"))</f>
        <v/>
      </c>
      <c r="I997" s="20" t="str">
        <f>IF(B997=1,"",IF(AND(TrackingWorksheet!G1002 &lt;&gt;"", TrackingWorksheet!G1002&lt;=WeeklySummary!$C$7, TrackingWorksheet!H1002=Lists!$D$6), 1, 0))</f>
        <v/>
      </c>
      <c r="J997" s="20" t="str">
        <f t="shared" si="225"/>
        <v/>
      </c>
      <c r="K997" s="10" t="str">
        <f>IF(B997=1,"",IF(AND(TrackingWorksheet!I1002&lt;=WeeklySummary!$C$7,TrackingWorksheet!K1002="YES"),0,IF(AND(AND(OR(E997="Y",F997="Y"),E997&lt;&gt;F997),G997&lt;&gt;"Y", H997&lt;&gt;"Y"), 1, 0)))</f>
        <v/>
      </c>
      <c r="L997" s="20" t="str">
        <f t="shared" si="226"/>
        <v/>
      </c>
      <c r="M997" s="10" t="str">
        <f t="shared" si="227"/>
        <v/>
      </c>
      <c r="N997" s="20" t="str">
        <f t="shared" si="228"/>
        <v/>
      </c>
      <c r="O997" s="10" t="str">
        <f>IF(B997=1,"",IF(AND(TrackingWorksheet!I1002&lt;=WeeklySummary!$C$7,TrackingWorksheet!K1002="YES"),0,IF(AND(AND(OR(G997="Y",H997="Y"),G997&lt;&gt;H997),E997&lt;&gt;"Y", F997&lt;&gt;"Y"), 1, 0)))</f>
        <v/>
      </c>
      <c r="P997" s="20" t="str">
        <f t="shared" si="229"/>
        <v/>
      </c>
      <c r="Q997" s="10" t="str">
        <f t="shared" si="230"/>
        <v/>
      </c>
      <c r="R997" s="10" t="str">
        <f t="shared" si="231"/>
        <v/>
      </c>
      <c r="S997" s="10" t="str">
        <f>IF(B997=1,"",IF(AND(OR(AND(TrackingWorksheet!H1002=Lists!$D$7,TrackingWorksheet!H1002=TrackingWorksheet!J1002),TrackingWorksheet!H1002&lt;&gt;TrackingWorksheet!J1002),TrackingWorksheet!K1002="YES",TrackingWorksheet!H1002&lt;&gt;Lists!$D$6,TrackingWorksheet!G1002&lt;=WeeklySummary!$C$7,TrackingWorksheet!I1002&lt;=WeeklySummary!$C$7),1,0))</f>
        <v/>
      </c>
      <c r="T997" s="10" t="str">
        <f t="shared" si="232"/>
        <v/>
      </c>
      <c r="U997" s="10" t="str">
        <f>IF($B997=1,"",IF(TrackingWorksheet!$K1002="YES",1, 0)*D997)</f>
        <v/>
      </c>
      <c r="V997" s="20">
        <f t="shared" si="221"/>
        <v>0</v>
      </c>
      <c r="W997" s="20">
        <f t="shared" si="222"/>
        <v>0</v>
      </c>
      <c r="X997" s="10" t="str">
        <f>IF($B997=1,"",IF(AND(TrackingWorksheet!$L1002&lt;&gt;"", TrackingWorksheet!$L1002&gt;=WeeklySummary!$C$6,TrackingWorksheet!$L1002&lt;=WeeklySummary!$C$7,OR(TrackingWorksheet!$H1002=Lists!$D$4,TrackingWorksheet!$J1002=Lists!$D$4)), 1, 0))</f>
        <v/>
      </c>
      <c r="Y997" s="10" t="str">
        <f>IF($B997=1,"",IF(AND(TrackingWorksheet!$L1002&lt;&gt;"", TrackingWorksheet!$L1002&gt;=WeeklySummary!$C$6,TrackingWorksheet!$L1002&lt;=WeeklySummary!$C$7,OR(TrackingWorksheet!$H1002=Lists!$D$5,TrackingWorksheet!$J1002=Lists!$D$5)), 1, 0))</f>
        <v/>
      </c>
      <c r="Z997" s="10" t="str">
        <f>IF($B997=1,"",IF(AND(TrackingWorksheet!$L1002&lt;&gt;"", TrackingWorksheet!$L1002&gt;=WeeklySummary!$C$6,TrackingWorksheet!$L1002&lt;=WeeklySummary!$C$7,OR(TrackingWorksheet!$H1002=Lists!$D$6,TrackingWorksheet!$J1002=Lists!$D$6)), 1, 0))</f>
        <v/>
      </c>
      <c r="AA997" s="19" t="str">
        <f>IF(B997=1,"",IF(AND(TrackingWorksheet!M1002&lt;&gt;"",TrackingWorksheet!M1002&lt;=WeeklySummary!$C$7),1,0)*D997)</f>
        <v/>
      </c>
      <c r="AB997" s="19" t="str">
        <f>IF(B997=1,"",IF(AND(TrackingWorksheet!N1002&lt;&gt;"",TrackingWorksheet!N1002&lt;=WeeklySummary!$C$7),1,0)*D997)</f>
        <v/>
      </c>
      <c r="AC997" s="19" t="str">
        <f>IF(B997=1,"",TrackingWorksheet!T1002)</f>
        <v/>
      </c>
      <c r="AD997" s="19" t="str">
        <f>IF(B997=1,"",IF(D997*AND(TrackingWorksheet!S1002&gt;=Calculations!$BD$3,TrackingWorksheet!U1002="",TrackingWorksheet!K1002="YES"),1,0))</f>
        <v/>
      </c>
      <c r="AE997" s="19" t="str">
        <f>IF($B997=1,"",IF(AND(TrackingWorksheet!$S1002&gt;$BE$3,TrackingWorksheet!$T1002=Lists!$P$4),1, 0)*D997)</f>
        <v/>
      </c>
      <c r="AF997" s="19" t="str">
        <f>IF($B997=1,"",IF(AND(TrackingWorksheet!$U1002&gt;$BE$3,TrackingWorksheet!$V1002=Lists!$P$4),1, 0)*D997)</f>
        <v/>
      </c>
      <c r="AG997" s="19" t="str">
        <f>IF($B997=1,"",IF(AND(TrackingWorksheet!$W1002&gt;$BE$3,TrackingWorksheet!$X1002=Lists!$P$4),1, 0)*D997)</f>
        <v/>
      </c>
      <c r="AH997" s="19" t="str">
        <f>IF($B997=1,"",IF(AND(TrackingWorksheet!$Y1002&gt;$BE$3,TrackingWorksheet!$Z1002=Lists!$P$4),1, 0)*D997)</f>
        <v/>
      </c>
      <c r="AI997" s="19" t="str">
        <f>IF($B997=1,"",IF(AND(TrackingWorksheet!$AA1002&gt;$BE$3,TrackingWorksheet!$AB1002=Lists!$P$4),1, 0)*D997)</f>
        <v/>
      </c>
      <c r="AJ997" s="19" t="str">
        <f>IF($B997=1,"",IF(AND(TrackingWorksheet!$S1002&gt;$BE$3,TrackingWorksheet!$T1002=Lists!$P$5),1, 0)*D997)</f>
        <v/>
      </c>
      <c r="AK997" s="19" t="str">
        <f>IF($B997=1,"",IF(AND(TrackingWorksheet!$U1002&gt;$BE$3,TrackingWorksheet!$V1002=Lists!$P$5),1, 0)*D997)</f>
        <v/>
      </c>
      <c r="AL997" s="19" t="str">
        <f>IF($B997=1,"",IF(AND(TrackingWorksheet!$W1002&gt;$BE$3,TrackingWorksheet!$X1002=Lists!$P$5),1, 0)*D997)</f>
        <v/>
      </c>
      <c r="AM997" s="19" t="str">
        <f>IF($B997=1,"",IF(AND(TrackingWorksheet!$Y1002&gt;$BE$3,TrackingWorksheet!$Z1002=Lists!$P$5),1, 0)*D997)</f>
        <v/>
      </c>
      <c r="AN997" s="19" t="str">
        <f>IF($B997=1,"",IF(AND(TrackingWorksheet!$AA1002&gt;$BE$3,TrackingWorksheet!$AB1002=Lists!$P$5),1, 0)*D997)</f>
        <v/>
      </c>
      <c r="AO997" s="19" t="str">
        <f>IF($B997=1,"",IF(AND(TrackingWorksheet!$S1002&gt;$BE$3,TrackingWorksheet!$T1002=Lists!$P$6),1, 0)*D997)</f>
        <v/>
      </c>
      <c r="AP997" s="19" t="str">
        <f>IF($B997=1,"",IF(AND(TrackingWorksheet!$U1002&gt;$BE$3,TrackingWorksheet!$V1002=Lists!$P$6),1, 0)*D997)</f>
        <v/>
      </c>
      <c r="AQ997" s="19" t="str">
        <f>IF($B997=1,"",IF(AND(TrackingWorksheet!$W1002&gt;$BE$3,TrackingWorksheet!$X1002=Lists!$P$6),1, 0)*D997)</f>
        <v/>
      </c>
      <c r="AR997" s="19" t="str">
        <f>IF($B997=1,"",IF(AND(TrackingWorksheet!$Y1002&gt;$BE$3,TrackingWorksheet!$Z1002=Lists!$P$6),1, 0)*D997)</f>
        <v/>
      </c>
      <c r="AS997" s="19" t="str">
        <f>IF($B997=1,"",IF(AND(TrackingWorksheet!$AA1002&gt;$BE$3,TrackingWorksheet!$AB1002=Lists!$P$6),1, 0)*D997)</f>
        <v/>
      </c>
      <c r="AT997" s="19">
        <f t="shared" si="223"/>
        <v>0</v>
      </c>
      <c r="AU997" s="19" t="str">
        <f>IF(B997=1,"",IF(AND(TrackingWorksheet!K1002="",TrackingWorksheet!M1002="", TrackingWorksheet!N1002="", TrackingWorksheet!S1002="", TrackingWorksheet!V1002="", TrackingWorksheet!W1002="", TrackingWorksheet!Y1002="", TrackingWorksheet!AA1002="", V997=1),1,0)*D997)</f>
        <v/>
      </c>
      <c r="AV997" s="19" t="str">
        <f>IF(B997=1,"",IF(D997*AND(TrackingWorksheet!U1002&gt;Calculations!$BE$3,TrackingWorksheet!K1002="YES"),1,0))</f>
        <v/>
      </c>
      <c r="AW997" s="19" t="str">
        <f>IF(B997=1,"",IF(D997*AND(TrackingWorksheet!W1002&gt;Calculations!$BE$3,TrackingWorksheet!K1002="YES"),1,0))</f>
        <v/>
      </c>
      <c r="AX997" s="19">
        <f t="shared" si="224"/>
        <v>0</v>
      </c>
      <c r="AY997" s="19">
        <f t="shared" si="220"/>
        <v>0</v>
      </c>
      <c r="AZ997" s="27" t="str">
        <f>IF(B997=1,"",IF(TrackingWorksheet!Q1002="","",TrackingWorksheet!Q1002))</f>
        <v/>
      </c>
      <c r="BB997" s="4"/>
      <c r="BC997" s="4"/>
      <c r="BD997" s="4"/>
      <c r="BE997" s="4"/>
      <c r="BF997" s="4"/>
      <c r="BG997" s="4" t="str">
        <f>IF(B997=1,"",IF(AND(N997=1,TrackingWorksheet!$I1002+14&lt;=WeeklySummary!$C$7),1,0))</f>
        <v/>
      </c>
      <c r="BH997" s="4" t="str">
        <f>IF(B997=1,"",IF(AND(R997=1,TrackingWorksheet!$I1002+14&lt;=WeeklySummary!$C$7),1,0))</f>
        <v/>
      </c>
      <c r="BI997" s="4" t="str">
        <f>IF(B997=1,"",IF(AND(J997=1,TrackingWorksheet!$G1002+14&lt;=WeeklySummary!$C$7),1,0))</f>
        <v/>
      </c>
      <c r="BJ997" s="4" t="str">
        <f>IF(B997=1,"",IF(AND(T997=1,TrackingWorksheet!$I1002+14&lt;=WeeklySummary!$C$7),1,0))</f>
        <v/>
      </c>
      <c r="BK997" s="4" t="str">
        <f>IF(B997=1,"",IF(AND(T997=1,TrackingWorksheet!$G1002+14&lt;=WeeklySummary!$C$7),1,0))</f>
        <v/>
      </c>
      <c r="BL997" s="4">
        <f t="shared" si="233"/>
        <v>0</v>
      </c>
    </row>
    <row r="998" spans="2:64" x14ac:dyDescent="0.25">
      <c r="B998" s="27">
        <f>IF(AND(ISBLANK(TrackingWorksheet!B1003),ISBLANK(TrackingWorksheet!C1003),ISBLANK(TrackingWorksheet!G1003),ISBLANK(TrackingWorksheet!H1003),
ISBLANK(TrackingWorksheet!I1003),ISBLANK(TrackingWorksheet!J1003),ISBLANK(TrackingWorksheet!M1003),
ISBLANK(TrackingWorksheet!N1005)),1,0)</f>
        <v>1</v>
      </c>
      <c r="C998" s="12" t="str">
        <f>IF(B998=1,"",TrackingWorksheet!F1003)</f>
        <v/>
      </c>
      <c r="D998" s="20" t="str">
        <f>IF(B998=1,"",IF(AND(TrackingWorksheet!B1003&lt;&gt;"",TrackingWorksheet!B1003&lt;=WeeklySummary!$C$7,OR(TrackingWorksheet!C1003="",TrackingWorksheet!C1003&gt;=WeeklySummary!$C$6)),1,0))</f>
        <v/>
      </c>
      <c r="E998" s="10" t="str">
        <f>IF(B998=1,"",IF(AND(TrackingWorksheet!G1003 &lt;&gt;"",TrackingWorksheet!G1003&lt;=WeeklySummary!$C$7, TrackingWorksheet!H1003=Lists!$D$4), "Y", "N"))</f>
        <v/>
      </c>
      <c r="F998" s="10" t="str">
        <f>IF(B998=1,"",IF(AND(TrackingWorksheet!I1003 &lt;&gt;"", TrackingWorksheet!I1003&lt;=WeeklySummary!$C$7, TrackingWorksheet!J1003=Lists!$D$4), "Y", "N"))</f>
        <v/>
      </c>
      <c r="G998" s="10" t="str">
        <f>IF(B998=1,"",IF(AND(TrackingWorksheet!G1003 &lt;&gt;"",TrackingWorksheet!G1003&lt;=WeeklySummary!$C$7, TrackingWorksheet!H1003=Lists!$D$5), "Y", "N"))</f>
        <v/>
      </c>
      <c r="H998" s="10" t="str">
        <f>IF(B998=1,"",IF(AND(TrackingWorksheet!I1003 &lt;&gt;"", TrackingWorksheet!I1003&lt;=WeeklySummary!$C$7, TrackingWorksheet!J1003=Lists!$D$5), "Y", "N"))</f>
        <v/>
      </c>
      <c r="I998" s="20" t="str">
        <f>IF(B998=1,"",IF(AND(TrackingWorksheet!G1003 &lt;&gt;"", TrackingWorksheet!G1003&lt;=WeeklySummary!$C$7, TrackingWorksheet!H1003=Lists!$D$6), 1, 0))</f>
        <v/>
      </c>
      <c r="J998" s="20" t="str">
        <f t="shared" si="225"/>
        <v/>
      </c>
      <c r="K998" s="10" t="str">
        <f>IF(B998=1,"",IF(AND(TrackingWorksheet!I1003&lt;=WeeklySummary!$C$7,TrackingWorksheet!K1003="YES"),0,IF(AND(AND(OR(E998="Y",F998="Y"),E998&lt;&gt;F998),G998&lt;&gt;"Y", H998&lt;&gt;"Y"), 1, 0)))</f>
        <v/>
      </c>
      <c r="L998" s="20" t="str">
        <f t="shared" si="226"/>
        <v/>
      </c>
      <c r="M998" s="10" t="str">
        <f t="shared" si="227"/>
        <v/>
      </c>
      <c r="N998" s="20" t="str">
        <f t="shared" si="228"/>
        <v/>
      </c>
      <c r="O998" s="10" t="str">
        <f>IF(B998=1,"",IF(AND(TrackingWorksheet!I1003&lt;=WeeklySummary!$C$7,TrackingWorksheet!K1003="YES"),0,IF(AND(AND(OR(G998="Y",H998="Y"),G998&lt;&gt;H998),E998&lt;&gt;"Y", F998&lt;&gt;"Y"), 1, 0)))</f>
        <v/>
      </c>
      <c r="P998" s="20" t="str">
        <f t="shared" si="229"/>
        <v/>
      </c>
      <c r="Q998" s="10" t="str">
        <f t="shared" si="230"/>
        <v/>
      </c>
      <c r="R998" s="10" t="str">
        <f t="shared" si="231"/>
        <v/>
      </c>
      <c r="S998" s="10" t="str">
        <f>IF(B998=1,"",IF(AND(OR(AND(TrackingWorksheet!H1003=Lists!$D$7,TrackingWorksheet!H1003=TrackingWorksheet!J1003),TrackingWorksheet!H1003&lt;&gt;TrackingWorksheet!J1003),TrackingWorksheet!K1003="YES",TrackingWorksheet!H1003&lt;&gt;Lists!$D$6,TrackingWorksheet!G1003&lt;=WeeklySummary!$C$7,TrackingWorksheet!I1003&lt;=WeeklySummary!$C$7),1,0))</f>
        <v/>
      </c>
      <c r="T998" s="10" t="str">
        <f t="shared" si="232"/>
        <v/>
      </c>
      <c r="U998" s="10" t="str">
        <f>IF($B998=1,"",IF(TrackingWorksheet!$K1003="YES",1, 0)*D998)</f>
        <v/>
      </c>
      <c r="V998" s="20">
        <f t="shared" si="221"/>
        <v>0</v>
      </c>
      <c r="W998" s="20">
        <f t="shared" si="222"/>
        <v>0</v>
      </c>
      <c r="X998" s="10" t="str">
        <f>IF($B998=1,"",IF(AND(TrackingWorksheet!$L1003&lt;&gt;"", TrackingWorksheet!$L1003&gt;=WeeklySummary!$C$6,TrackingWorksheet!$L1003&lt;=WeeklySummary!$C$7,OR(TrackingWorksheet!$H1003=Lists!$D$4,TrackingWorksheet!$J1003=Lists!$D$4)), 1, 0))</f>
        <v/>
      </c>
      <c r="Y998" s="10" t="str">
        <f>IF($B998=1,"",IF(AND(TrackingWorksheet!$L1003&lt;&gt;"", TrackingWorksheet!$L1003&gt;=WeeklySummary!$C$6,TrackingWorksheet!$L1003&lt;=WeeklySummary!$C$7,OR(TrackingWorksheet!$H1003=Lists!$D$5,TrackingWorksheet!$J1003=Lists!$D$5)), 1, 0))</f>
        <v/>
      </c>
      <c r="Z998" s="10" t="str">
        <f>IF($B998=1,"",IF(AND(TrackingWorksheet!$L1003&lt;&gt;"", TrackingWorksheet!$L1003&gt;=WeeklySummary!$C$6,TrackingWorksheet!$L1003&lt;=WeeklySummary!$C$7,OR(TrackingWorksheet!$H1003=Lists!$D$6,TrackingWorksheet!$J1003=Lists!$D$6)), 1, 0))</f>
        <v/>
      </c>
      <c r="AA998" s="19" t="str">
        <f>IF(B998=1,"",IF(AND(TrackingWorksheet!M1003&lt;&gt;"",TrackingWorksheet!M1003&lt;=WeeklySummary!$C$7),1,0)*D998)</f>
        <v/>
      </c>
      <c r="AB998" s="19" t="str">
        <f>IF(B998=1,"",IF(AND(TrackingWorksheet!N1003&lt;&gt;"",TrackingWorksheet!N1003&lt;=WeeklySummary!$C$7),1,0)*D998)</f>
        <v/>
      </c>
      <c r="AC998" s="19" t="str">
        <f>IF(B998=1,"",TrackingWorksheet!T1003)</f>
        <v/>
      </c>
      <c r="AD998" s="19" t="str">
        <f>IF(B998=1,"",IF(D998*AND(TrackingWorksheet!S1003&gt;=Calculations!$BD$3,TrackingWorksheet!U1003="",TrackingWorksheet!K1003="YES"),1,0))</f>
        <v/>
      </c>
      <c r="AE998" s="19" t="str">
        <f>IF($B998=1,"",IF(AND(TrackingWorksheet!$S1003&gt;$BE$3,TrackingWorksheet!$T1003=Lists!$P$4),1, 0)*D998)</f>
        <v/>
      </c>
      <c r="AF998" s="19" t="str">
        <f>IF($B998=1,"",IF(AND(TrackingWorksheet!$U1003&gt;$BE$3,TrackingWorksheet!$V1003=Lists!$P$4),1, 0)*D998)</f>
        <v/>
      </c>
      <c r="AG998" s="19" t="str">
        <f>IF($B998=1,"",IF(AND(TrackingWorksheet!$W1003&gt;$BE$3,TrackingWorksheet!$X1003=Lists!$P$4),1, 0)*D998)</f>
        <v/>
      </c>
      <c r="AH998" s="19" t="str">
        <f>IF($B998=1,"",IF(AND(TrackingWorksheet!$Y1003&gt;$BE$3,TrackingWorksheet!$Z1003=Lists!$P$4),1, 0)*D998)</f>
        <v/>
      </c>
      <c r="AI998" s="19" t="str">
        <f>IF($B998=1,"",IF(AND(TrackingWorksheet!$AA1003&gt;$BE$3,TrackingWorksheet!$AB1003=Lists!$P$4),1, 0)*D998)</f>
        <v/>
      </c>
      <c r="AJ998" s="19" t="str">
        <f>IF($B998=1,"",IF(AND(TrackingWorksheet!$S1003&gt;$BE$3,TrackingWorksheet!$T1003=Lists!$P$5),1, 0)*D998)</f>
        <v/>
      </c>
      <c r="AK998" s="19" t="str">
        <f>IF($B998=1,"",IF(AND(TrackingWorksheet!$U1003&gt;$BE$3,TrackingWorksheet!$V1003=Lists!$P$5),1, 0)*D998)</f>
        <v/>
      </c>
      <c r="AL998" s="19" t="str">
        <f>IF($B998=1,"",IF(AND(TrackingWorksheet!$W1003&gt;$BE$3,TrackingWorksheet!$X1003=Lists!$P$5),1, 0)*D998)</f>
        <v/>
      </c>
      <c r="AM998" s="19" t="str">
        <f>IF($B998=1,"",IF(AND(TrackingWorksheet!$Y1003&gt;$BE$3,TrackingWorksheet!$Z1003=Lists!$P$5),1, 0)*D998)</f>
        <v/>
      </c>
      <c r="AN998" s="19" t="str">
        <f>IF($B998=1,"",IF(AND(TrackingWorksheet!$AA1003&gt;$BE$3,TrackingWorksheet!$AB1003=Lists!$P$5),1, 0)*D998)</f>
        <v/>
      </c>
      <c r="AO998" s="19" t="str">
        <f>IF($B998=1,"",IF(AND(TrackingWorksheet!$S1003&gt;$BE$3,TrackingWorksheet!$T1003=Lists!$P$6),1, 0)*D998)</f>
        <v/>
      </c>
      <c r="AP998" s="19" t="str">
        <f>IF($B998=1,"",IF(AND(TrackingWorksheet!$U1003&gt;$BE$3,TrackingWorksheet!$V1003=Lists!$P$6),1, 0)*D998)</f>
        <v/>
      </c>
      <c r="AQ998" s="19" t="str">
        <f>IF($B998=1,"",IF(AND(TrackingWorksheet!$W1003&gt;$BE$3,TrackingWorksheet!$X1003=Lists!$P$6),1, 0)*D998)</f>
        <v/>
      </c>
      <c r="AR998" s="19" t="str">
        <f>IF($B998=1,"",IF(AND(TrackingWorksheet!$Y1003&gt;$BE$3,TrackingWorksheet!$Z1003=Lists!$P$6),1, 0)*D998)</f>
        <v/>
      </c>
      <c r="AS998" s="19" t="str">
        <f>IF($B998=1,"",IF(AND(TrackingWorksheet!$AA1003&gt;$BE$3,TrackingWorksheet!$AB1003=Lists!$P$6),1, 0)*D998)</f>
        <v/>
      </c>
      <c r="AT998" s="19">
        <f t="shared" si="223"/>
        <v>0</v>
      </c>
      <c r="AU998" s="19" t="str">
        <f>IF(B998=1,"",IF(AND(TrackingWorksheet!K1003="",TrackingWorksheet!M1003="", TrackingWorksheet!N1003="", TrackingWorksheet!S1003="", TrackingWorksheet!V1003="", TrackingWorksheet!W1003="", TrackingWorksheet!Y1003="", TrackingWorksheet!AA1003="", V998=1),1,0)*D998)</f>
        <v/>
      </c>
      <c r="AV998" s="19" t="str">
        <f>IF(B998=1,"",IF(D998*AND(TrackingWorksheet!U1003&gt;Calculations!$BE$3,TrackingWorksheet!K1003="YES"),1,0))</f>
        <v/>
      </c>
      <c r="AW998" s="19" t="str">
        <f>IF(B998=1,"",IF(D998*AND(TrackingWorksheet!W1003&gt;Calculations!$BE$3,TrackingWorksheet!K1003="YES"),1,0))</f>
        <v/>
      </c>
      <c r="AX998" s="19">
        <f t="shared" si="224"/>
        <v>0</v>
      </c>
      <c r="AY998" s="19">
        <f t="shared" si="220"/>
        <v>0</v>
      </c>
      <c r="AZ998" s="27" t="str">
        <f>IF(B998=1,"",IF(TrackingWorksheet!Q1003="","",TrackingWorksheet!Q1003))</f>
        <v/>
      </c>
      <c r="BB998" s="4"/>
      <c r="BC998" s="4"/>
      <c r="BD998" s="4"/>
      <c r="BE998" s="4"/>
      <c r="BF998" s="4"/>
      <c r="BG998" s="4" t="str">
        <f>IF(B998=1,"",IF(AND(N998=1,TrackingWorksheet!$I1003+14&lt;=WeeklySummary!$C$7),1,0))</f>
        <v/>
      </c>
      <c r="BH998" s="4" t="str">
        <f>IF(B998=1,"",IF(AND(R998=1,TrackingWorksheet!$I1003+14&lt;=WeeklySummary!$C$7),1,0))</f>
        <v/>
      </c>
      <c r="BI998" s="4" t="str">
        <f>IF(B998=1,"",IF(AND(J998=1,TrackingWorksheet!$G1003+14&lt;=WeeklySummary!$C$7),1,0))</f>
        <v/>
      </c>
      <c r="BJ998" s="4" t="str">
        <f>IF(B998=1,"",IF(AND(T998=1,TrackingWorksheet!$I1003+14&lt;=WeeklySummary!$C$7),1,0))</f>
        <v/>
      </c>
      <c r="BK998" s="4" t="str">
        <f>IF(B998=1,"",IF(AND(T998=1,TrackingWorksheet!$G1003+14&lt;=WeeklySummary!$C$7),1,0))</f>
        <v/>
      </c>
      <c r="BL998" s="4">
        <f t="shared" si="233"/>
        <v>0</v>
      </c>
    </row>
    <row r="999" spans="2:64" x14ac:dyDescent="0.25">
      <c r="B999" s="27">
        <f>IF(AND(ISBLANK(TrackingWorksheet!B1004),ISBLANK(TrackingWorksheet!C1004),ISBLANK(TrackingWorksheet!G1004),ISBLANK(TrackingWorksheet!H1004),
ISBLANK(TrackingWorksheet!I1004),ISBLANK(TrackingWorksheet!J1004),ISBLANK(TrackingWorksheet!M1004),
ISBLANK(TrackingWorksheet!N1006)),1,0)</f>
        <v>1</v>
      </c>
      <c r="C999" s="12" t="str">
        <f>IF(B999=1,"",TrackingWorksheet!F1004)</f>
        <v/>
      </c>
      <c r="D999" s="20" t="str">
        <f>IF(B999=1,"",IF(AND(TrackingWorksheet!B1004&lt;&gt;"",TrackingWorksheet!B1004&lt;=WeeklySummary!$C$7,OR(TrackingWorksheet!C1004="",TrackingWorksheet!C1004&gt;=WeeklySummary!$C$6)),1,0))</f>
        <v/>
      </c>
      <c r="E999" s="10" t="str">
        <f>IF(B999=1,"",IF(AND(TrackingWorksheet!G1004 &lt;&gt;"",TrackingWorksheet!G1004&lt;=WeeklySummary!$C$7, TrackingWorksheet!H1004=Lists!$D$4), "Y", "N"))</f>
        <v/>
      </c>
      <c r="F999" s="10" t="str">
        <f>IF(B999=1,"",IF(AND(TrackingWorksheet!I1004 &lt;&gt;"", TrackingWorksheet!I1004&lt;=WeeklySummary!$C$7, TrackingWorksheet!J1004=Lists!$D$4), "Y", "N"))</f>
        <v/>
      </c>
      <c r="G999" s="10" t="str">
        <f>IF(B999=1,"",IF(AND(TrackingWorksheet!G1004 &lt;&gt;"",TrackingWorksheet!G1004&lt;=WeeklySummary!$C$7, TrackingWorksheet!H1004=Lists!$D$5), "Y", "N"))</f>
        <v/>
      </c>
      <c r="H999" s="10" t="str">
        <f>IF(B999=1,"",IF(AND(TrackingWorksheet!I1004 &lt;&gt;"", TrackingWorksheet!I1004&lt;=WeeklySummary!$C$7, TrackingWorksheet!J1004=Lists!$D$5), "Y", "N"))</f>
        <v/>
      </c>
      <c r="I999" s="20" t="str">
        <f>IF(B999=1,"",IF(AND(TrackingWorksheet!G1004 &lt;&gt;"", TrackingWorksheet!G1004&lt;=WeeklySummary!$C$7, TrackingWorksheet!H1004=Lists!$D$6), 1, 0))</f>
        <v/>
      </c>
      <c r="J999" s="20" t="str">
        <f t="shared" si="225"/>
        <v/>
      </c>
      <c r="K999" s="10" t="str">
        <f>IF(B999=1,"",IF(AND(TrackingWorksheet!I1004&lt;=WeeklySummary!$C$7,TrackingWorksheet!K1004="YES"),0,IF(AND(AND(OR(E999="Y",F999="Y"),E999&lt;&gt;F999),G999&lt;&gt;"Y", H999&lt;&gt;"Y"), 1, 0)))</f>
        <v/>
      </c>
      <c r="L999" s="20" t="str">
        <f t="shared" si="226"/>
        <v/>
      </c>
      <c r="M999" s="10" t="str">
        <f t="shared" si="227"/>
        <v/>
      </c>
      <c r="N999" s="20" t="str">
        <f t="shared" si="228"/>
        <v/>
      </c>
      <c r="O999" s="10" t="str">
        <f>IF(B999=1,"",IF(AND(TrackingWorksheet!I1004&lt;=WeeklySummary!$C$7,TrackingWorksheet!K1004="YES"),0,IF(AND(AND(OR(G999="Y",H999="Y"),G999&lt;&gt;H999),E999&lt;&gt;"Y", F999&lt;&gt;"Y"), 1, 0)))</f>
        <v/>
      </c>
      <c r="P999" s="20" t="str">
        <f t="shared" si="229"/>
        <v/>
      </c>
      <c r="Q999" s="10" t="str">
        <f t="shared" si="230"/>
        <v/>
      </c>
      <c r="R999" s="10" t="str">
        <f t="shared" si="231"/>
        <v/>
      </c>
      <c r="S999" s="10" t="str">
        <f>IF(B999=1,"",IF(AND(OR(AND(TrackingWorksheet!H1004=Lists!$D$7,TrackingWorksheet!H1004=TrackingWorksheet!J1004),TrackingWorksheet!H1004&lt;&gt;TrackingWorksheet!J1004),TrackingWorksheet!K1004="YES",TrackingWorksheet!H1004&lt;&gt;Lists!$D$6,TrackingWorksheet!G1004&lt;=WeeklySummary!$C$7,TrackingWorksheet!I1004&lt;=WeeklySummary!$C$7),1,0))</f>
        <v/>
      </c>
      <c r="T999" s="10" t="str">
        <f t="shared" si="232"/>
        <v/>
      </c>
      <c r="U999" s="10" t="str">
        <f>IF($B999=1,"",IF(TrackingWorksheet!$K1004="YES",1, 0)*D999)</f>
        <v/>
      </c>
      <c r="V999" s="20">
        <f t="shared" si="221"/>
        <v>0</v>
      </c>
      <c r="W999" s="20">
        <f t="shared" si="222"/>
        <v>0</v>
      </c>
      <c r="X999" s="10" t="str">
        <f>IF($B999=1,"",IF(AND(TrackingWorksheet!$L1004&lt;&gt;"", TrackingWorksheet!$L1004&gt;=WeeklySummary!$C$6,TrackingWorksheet!$L1004&lt;=WeeklySummary!$C$7,OR(TrackingWorksheet!$H1004=Lists!$D$4,TrackingWorksheet!$J1004=Lists!$D$4)), 1, 0))</f>
        <v/>
      </c>
      <c r="Y999" s="10" t="str">
        <f>IF($B999=1,"",IF(AND(TrackingWorksheet!$L1004&lt;&gt;"", TrackingWorksheet!$L1004&gt;=WeeklySummary!$C$6,TrackingWorksheet!$L1004&lt;=WeeklySummary!$C$7,OR(TrackingWorksheet!$H1004=Lists!$D$5,TrackingWorksheet!$J1004=Lists!$D$5)), 1, 0))</f>
        <v/>
      </c>
      <c r="Z999" s="10" t="str">
        <f>IF($B999=1,"",IF(AND(TrackingWorksheet!$L1004&lt;&gt;"", TrackingWorksheet!$L1004&gt;=WeeklySummary!$C$6,TrackingWorksheet!$L1004&lt;=WeeklySummary!$C$7,OR(TrackingWorksheet!$H1004=Lists!$D$6,TrackingWorksheet!$J1004=Lists!$D$6)), 1, 0))</f>
        <v/>
      </c>
      <c r="AA999" s="19" t="str">
        <f>IF(B999=1,"",IF(AND(TrackingWorksheet!M1004&lt;&gt;"",TrackingWorksheet!M1004&lt;=WeeklySummary!$C$7),1,0)*D999)</f>
        <v/>
      </c>
      <c r="AB999" s="19" t="str">
        <f>IF(B999=1,"",IF(AND(TrackingWorksheet!N1004&lt;&gt;"",TrackingWorksheet!N1004&lt;=WeeklySummary!$C$7),1,0)*D999)</f>
        <v/>
      </c>
      <c r="AC999" s="19" t="str">
        <f>IF(B999=1,"",TrackingWorksheet!T1004)</f>
        <v/>
      </c>
      <c r="AD999" s="19" t="str">
        <f>IF(B999=1,"",IF(D999*AND(TrackingWorksheet!S1004&gt;=Calculations!$BD$3,TrackingWorksheet!U1004="",TrackingWorksheet!K1004="YES"),1,0))</f>
        <v/>
      </c>
      <c r="AE999" s="19" t="str">
        <f>IF($B999=1,"",IF(AND(TrackingWorksheet!$S1004&gt;$BE$3,TrackingWorksheet!$T1004=Lists!$P$4),1, 0)*D999)</f>
        <v/>
      </c>
      <c r="AF999" s="19" t="str">
        <f>IF($B999=1,"",IF(AND(TrackingWorksheet!$U1004&gt;$BE$3,TrackingWorksheet!$V1004=Lists!$P$4),1, 0)*D999)</f>
        <v/>
      </c>
      <c r="AG999" s="19" t="str">
        <f>IF($B999=1,"",IF(AND(TrackingWorksheet!$W1004&gt;$BE$3,TrackingWorksheet!$X1004=Lists!$P$4),1, 0)*D999)</f>
        <v/>
      </c>
      <c r="AH999" s="19" t="str">
        <f>IF($B999=1,"",IF(AND(TrackingWorksheet!$Y1004&gt;$BE$3,TrackingWorksheet!$Z1004=Lists!$P$4),1, 0)*D999)</f>
        <v/>
      </c>
      <c r="AI999" s="19" t="str">
        <f>IF($B999=1,"",IF(AND(TrackingWorksheet!$AA1004&gt;$BE$3,TrackingWorksheet!$AB1004=Lists!$P$4),1, 0)*D999)</f>
        <v/>
      </c>
      <c r="AJ999" s="19" t="str">
        <f>IF($B999=1,"",IF(AND(TrackingWorksheet!$S1004&gt;$BE$3,TrackingWorksheet!$T1004=Lists!$P$5),1, 0)*D999)</f>
        <v/>
      </c>
      <c r="AK999" s="19" t="str">
        <f>IF($B999=1,"",IF(AND(TrackingWorksheet!$U1004&gt;$BE$3,TrackingWorksheet!$V1004=Lists!$P$5),1, 0)*D999)</f>
        <v/>
      </c>
      <c r="AL999" s="19" t="str">
        <f>IF($B999=1,"",IF(AND(TrackingWorksheet!$W1004&gt;$BE$3,TrackingWorksheet!$X1004=Lists!$P$5),1, 0)*D999)</f>
        <v/>
      </c>
      <c r="AM999" s="19" t="str">
        <f>IF($B999=1,"",IF(AND(TrackingWorksheet!$Y1004&gt;$BE$3,TrackingWorksheet!$Z1004=Lists!$P$5),1, 0)*D999)</f>
        <v/>
      </c>
      <c r="AN999" s="19" t="str">
        <f>IF($B999=1,"",IF(AND(TrackingWorksheet!$AA1004&gt;$BE$3,TrackingWorksheet!$AB1004=Lists!$P$5),1, 0)*D999)</f>
        <v/>
      </c>
      <c r="AO999" s="19" t="str">
        <f>IF($B999=1,"",IF(AND(TrackingWorksheet!$S1004&gt;$BE$3,TrackingWorksheet!$T1004=Lists!$P$6),1, 0)*D999)</f>
        <v/>
      </c>
      <c r="AP999" s="19" t="str">
        <f>IF($B999=1,"",IF(AND(TrackingWorksheet!$U1004&gt;$BE$3,TrackingWorksheet!$V1004=Lists!$P$6),1, 0)*D999)</f>
        <v/>
      </c>
      <c r="AQ999" s="19" t="str">
        <f>IF($B999=1,"",IF(AND(TrackingWorksheet!$W1004&gt;$BE$3,TrackingWorksheet!$X1004=Lists!$P$6),1, 0)*D999)</f>
        <v/>
      </c>
      <c r="AR999" s="19" t="str">
        <f>IF($B999=1,"",IF(AND(TrackingWorksheet!$Y1004&gt;$BE$3,TrackingWorksheet!$Z1004=Lists!$P$6),1, 0)*D999)</f>
        <v/>
      </c>
      <c r="AS999" s="19" t="str">
        <f>IF($B999=1,"",IF(AND(TrackingWorksheet!$AA1004&gt;$BE$3,TrackingWorksheet!$AB1004=Lists!$P$6),1, 0)*D999)</f>
        <v/>
      </c>
      <c r="AT999" s="19">
        <f t="shared" si="223"/>
        <v>0</v>
      </c>
      <c r="AU999" s="19" t="str">
        <f>IF(B999=1,"",IF(AND(TrackingWorksheet!K1004="",TrackingWorksheet!M1004="", TrackingWorksheet!N1004="", TrackingWorksheet!S1004="", TrackingWorksheet!V1004="", TrackingWorksheet!W1004="", TrackingWorksheet!Y1004="", TrackingWorksheet!AA1004="", V999=1),1,0)*D999)</f>
        <v/>
      </c>
      <c r="AV999" s="19" t="str">
        <f>IF(B999=1,"",IF(D999*AND(TrackingWorksheet!U1004&gt;Calculations!$BE$3,TrackingWorksheet!K1004="YES"),1,0))</f>
        <v/>
      </c>
      <c r="AW999" s="19" t="str">
        <f>IF(B999=1,"",IF(D999*AND(TrackingWorksheet!W1004&gt;Calculations!$BE$3,TrackingWorksheet!K1004="YES"),1,0))</f>
        <v/>
      </c>
      <c r="AX999" s="19">
        <f t="shared" si="224"/>
        <v>0</v>
      </c>
      <c r="AY999" s="19">
        <f t="shared" si="220"/>
        <v>0</v>
      </c>
      <c r="AZ999" s="27" t="str">
        <f>IF(B999=1,"",IF(TrackingWorksheet!Q1004="","",TrackingWorksheet!Q1004))</f>
        <v/>
      </c>
      <c r="BB999" s="4"/>
      <c r="BC999" s="4"/>
      <c r="BD999" s="4"/>
      <c r="BE999" s="4"/>
      <c r="BF999" s="4"/>
      <c r="BG999" s="4" t="str">
        <f>IF(B999=1,"",IF(AND(N999=1,TrackingWorksheet!$I1004+14&lt;=WeeklySummary!$C$7),1,0))</f>
        <v/>
      </c>
      <c r="BH999" s="4" t="str">
        <f>IF(B999=1,"",IF(AND(R999=1,TrackingWorksheet!$I1004+14&lt;=WeeklySummary!$C$7),1,0))</f>
        <v/>
      </c>
      <c r="BI999" s="4" t="str">
        <f>IF(B999=1,"",IF(AND(J999=1,TrackingWorksheet!$G1004+14&lt;=WeeklySummary!$C$7),1,0))</f>
        <v/>
      </c>
      <c r="BJ999" s="4" t="str">
        <f>IF(B999=1,"",IF(AND(T999=1,TrackingWorksheet!$I1004+14&lt;=WeeklySummary!$C$7),1,0))</f>
        <v/>
      </c>
      <c r="BK999" s="4" t="str">
        <f>IF(B999=1,"",IF(AND(T999=1,TrackingWorksheet!$G1004+14&lt;=WeeklySummary!$C$7),1,0))</f>
        <v/>
      </c>
      <c r="BL999" s="4">
        <f t="shared" si="233"/>
        <v>0</v>
      </c>
    </row>
    <row r="1000" spans="2:64" x14ac:dyDescent="0.25">
      <c r="B1000" s="27">
        <f>IF(AND(ISBLANK(TrackingWorksheet!B1005),ISBLANK(TrackingWorksheet!C1005),ISBLANK(TrackingWorksheet!G1005),ISBLANK(TrackingWorksheet!H1005),
ISBLANK(TrackingWorksheet!I1005),ISBLANK(TrackingWorksheet!J1005),ISBLANK(TrackingWorksheet!M1005),
ISBLANK(TrackingWorksheet!N1007)),1,0)</f>
        <v>1</v>
      </c>
      <c r="C1000" s="12" t="str">
        <f>IF(B1000=1,"",TrackingWorksheet!F1005)</f>
        <v/>
      </c>
      <c r="D1000" s="20" t="str">
        <f>IF(B1000=1,"",IF(AND(TrackingWorksheet!B1005&lt;&gt;"",TrackingWorksheet!B1005&lt;=WeeklySummary!$C$7,OR(TrackingWorksheet!C1005="",TrackingWorksheet!C1005&gt;=WeeklySummary!$C$6)),1,0))</f>
        <v/>
      </c>
      <c r="E1000" s="10" t="str">
        <f>IF(B1000=1,"",IF(AND(TrackingWorksheet!G1005 &lt;&gt;"",TrackingWorksheet!G1005&lt;=WeeklySummary!$C$7, TrackingWorksheet!H1005=Lists!$D$4), "Y", "N"))</f>
        <v/>
      </c>
      <c r="F1000" s="10" t="str">
        <f>IF(B1000=1,"",IF(AND(TrackingWorksheet!I1005 &lt;&gt;"", TrackingWorksheet!I1005&lt;=WeeklySummary!$C$7, TrackingWorksheet!J1005=Lists!$D$4), "Y", "N"))</f>
        <v/>
      </c>
      <c r="G1000" s="10" t="str">
        <f>IF(B1000=1,"",IF(AND(TrackingWorksheet!G1005 &lt;&gt;"",TrackingWorksheet!G1005&lt;=WeeklySummary!$C$7, TrackingWorksheet!H1005=Lists!$D$5), "Y", "N"))</f>
        <v/>
      </c>
      <c r="H1000" s="10" t="str">
        <f>IF(B1000=1,"",IF(AND(TrackingWorksheet!I1005 &lt;&gt;"", TrackingWorksheet!I1005&lt;=WeeklySummary!$C$7, TrackingWorksheet!J1005=Lists!$D$5), "Y", "N"))</f>
        <v/>
      </c>
      <c r="I1000" s="20" t="str">
        <f>IF(B1000=1,"",IF(AND(TrackingWorksheet!G1005 &lt;&gt;"", TrackingWorksheet!G1005&lt;=WeeklySummary!$C$7, TrackingWorksheet!H1005=Lists!$D$6), 1, 0))</f>
        <v/>
      </c>
      <c r="J1000" s="20" t="str">
        <f t="shared" si="225"/>
        <v/>
      </c>
      <c r="K1000" s="10" t="str">
        <f>IF(B1000=1,"",IF(AND(TrackingWorksheet!I1005&lt;=WeeklySummary!$C$7,TrackingWorksheet!K1005="YES"),0,IF(AND(AND(OR(E1000="Y",F1000="Y"),E1000&lt;&gt;F1000),G1000&lt;&gt;"Y", H1000&lt;&gt;"Y"), 1, 0)))</f>
        <v/>
      </c>
      <c r="L1000" s="20" t="str">
        <f t="shared" si="226"/>
        <v/>
      </c>
      <c r="M1000" s="10" t="str">
        <f t="shared" si="227"/>
        <v/>
      </c>
      <c r="N1000" s="20" t="str">
        <f t="shared" si="228"/>
        <v/>
      </c>
      <c r="O1000" s="10" t="str">
        <f>IF(B1000=1,"",IF(AND(TrackingWorksheet!I1005&lt;=WeeklySummary!$C$7,TrackingWorksheet!K1005="YES"),0,IF(AND(AND(OR(G1000="Y",H1000="Y"),G1000&lt;&gt;H1000),E1000&lt;&gt;"Y", F1000&lt;&gt;"Y"), 1, 0)))</f>
        <v/>
      </c>
      <c r="P1000" s="20" t="str">
        <f t="shared" si="229"/>
        <v/>
      </c>
      <c r="Q1000" s="10" t="str">
        <f t="shared" si="230"/>
        <v/>
      </c>
      <c r="R1000" s="10" t="str">
        <f t="shared" si="231"/>
        <v/>
      </c>
      <c r="S1000" s="10" t="str">
        <f>IF(B1000=1,"",IF(AND(OR(AND(TrackingWorksheet!H1005=Lists!$D$7,TrackingWorksheet!H1005=TrackingWorksheet!J1005),TrackingWorksheet!H1005&lt;&gt;TrackingWorksheet!J1005),TrackingWorksheet!K1005="YES",TrackingWorksheet!H1005&lt;&gt;Lists!$D$6,TrackingWorksheet!G1005&lt;=WeeklySummary!$C$7,TrackingWorksheet!I1005&lt;=WeeklySummary!$C$7),1,0))</f>
        <v/>
      </c>
      <c r="T1000" s="10" t="str">
        <f t="shared" si="232"/>
        <v/>
      </c>
      <c r="U1000" s="10" t="str">
        <f>IF($B1000=1,"",IF(TrackingWorksheet!$K1005="YES",1, 0)*D1000)</f>
        <v/>
      </c>
      <c r="V1000" s="20">
        <f t="shared" si="221"/>
        <v>0</v>
      </c>
      <c r="W1000" s="20">
        <f t="shared" si="222"/>
        <v>0</v>
      </c>
      <c r="X1000" s="10" t="str">
        <f>IF($B1000=1,"",IF(AND(TrackingWorksheet!$L1005&lt;&gt;"", TrackingWorksheet!$L1005&gt;=WeeklySummary!$C$6,TrackingWorksheet!$L1005&lt;=WeeklySummary!$C$7,OR(TrackingWorksheet!$H1005=Lists!$D$4,TrackingWorksheet!$J1005=Lists!$D$4)), 1, 0))</f>
        <v/>
      </c>
      <c r="Y1000" s="10" t="str">
        <f>IF($B1000=1,"",IF(AND(TrackingWorksheet!$L1005&lt;&gt;"", TrackingWorksheet!$L1005&gt;=WeeklySummary!$C$6,TrackingWorksheet!$L1005&lt;=WeeklySummary!$C$7,OR(TrackingWorksheet!$H1005=Lists!$D$5,TrackingWorksheet!$J1005=Lists!$D$5)), 1, 0))</f>
        <v/>
      </c>
      <c r="Z1000" s="10" t="str">
        <f>IF($B1000=1,"",IF(AND(TrackingWorksheet!$L1005&lt;&gt;"", TrackingWorksheet!$L1005&gt;=WeeklySummary!$C$6,TrackingWorksheet!$L1005&lt;=WeeklySummary!$C$7,OR(TrackingWorksheet!$H1005=Lists!$D$6,TrackingWorksheet!$J1005=Lists!$D$6)), 1, 0))</f>
        <v/>
      </c>
      <c r="AA1000" s="19" t="str">
        <f>IF(B1000=1,"",IF(AND(TrackingWorksheet!M1005&lt;&gt;"",TrackingWorksheet!M1005&lt;=WeeklySummary!$C$7),1,0)*D1000)</f>
        <v/>
      </c>
      <c r="AB1000" s="19" t="str">
        <f>IF(B1000=1,"",IF(AND(TrackingWorksheet!N1005&lt;&gt;"",TrackingWorksheet!N1005&lt;=WeeklySummary!$C$7),1,0)*D1000)</f>
        <v/>
      </c>
      <c r="AC1000" s="19" t="str">
        <f>IF(B1000=1,"",TrackingWorksheet!T1005)</f>
        <v/>
      </c>
      <c r="AD1000" s="19" t="str">
        <f>IF(B1000=1,"",IF(D1000*AND(TrackingWorksheet!S1005&gt;=Calculations!$BD$3,TrackingWorksheet!U1005="",TrackingWorksheet!K1005="YES"),1,0))</f>
        <v/>
      </c>
      <c r="AE1000" s="19" t="str">
        <f>IF($B1000=1,"",IF(AND(TrackingWorksheet!$S1005&gt;$BE$3,TrackingWorksheet!$T1005=Lists!$P$4),1, 0)*D1000)</f>
        <v/>
      </c>
      <c r="AF1000" s="19" t="str">
        <f>IF($B1000=1,"",IF(AND(TrackingWorksheet!$U1005&gt;$BE$3,TrackingWorksheet!$V1005=Lists!$P$4),1, 0)*D1000)</f>
        <v/>
      </c>
      <c r="AG1000" s="19" t="str">
        <f>IF($B1000=1,"",IF(AND(TrackingWorksheet!$W1005&gt;$BE$3,TrackingWorksheet!$X1005=Lists!$P$4),1, 0)*D1000)</f>
        <v/>
      </c>
      <c r="AH1000" s="19" t="str">
        <f>IF($B1000=1,"",IF(AND(TrackingWorksheet!$Y1005&gt;$BE$3,TrackingWorksheet!$Z1005=Lists!$P$4),1, 0)*D1000)</f>
        <v/>
      </c>
      <c r="AI1000" s="19" t="str">
        <f>IF($B1000=1,"",IF(AND(TrackingWorksheet!$AA1005&gt;$BE$3,TrackingWorksheet!$AB1005=Lists!$P$4),1, 0)*D1000)</f>
        <v/>
      </c>
      <c r="AJ1000" s="19" t="str">
        <f>IF($B1000=1,"",IF(AND(TrackingWorksheet!$S1005&gt;$BE$3,TrackingWorksheet!$T1005=Lists!$P$5),1, 0)*D1000)</f>
        <v/>
      </c>
      <c r="AK1000" s="19" t="str">
        <f>IF($B1000=1,"",IF(AND(TrackingWorksheet!$U1005&gt;$BE$3,TrackingWorksheet!$V1005=Lists!$P$5),1, 0)*D1000)</f>
        <v/>
      </c>
      <c r="AL1000" s="19" t="str">
        <f>IF($B1000=1,"",IF(AND(TrackingWorksheet!$W1005&gt;$BE$3,TrackingWorksheet!$X1005=Lists!$P$5),1, 0)*D1000)</f>
        <v/>
      </c>
      <c r="AM1000" s="19" t="str">
        <f>IF($B1000=1,"",IF(AND(TrackingWorksheet!$Y1005&gt;$BE$3,TrackingWorksheet!$Z1005=Lists!$P$5),1, 0)*D1000)</f>
        <v/>
      </c>
      <c r="AN1000" s="19" t="str">
        <f>IF($B1000=1,"",IF(AND(TrackingWorksheet!$AA1005&gt;$BE$3,TrackingWorksheet!$AB1005=Lists!$P$5),1, 0)*D1000)</f>
        <v/>
      </c>
      <c r="AO1000" s="19" t="str">
        <f>IF($B1000=1,"",IF(AND(TrackingWorksheet!$S1005&gt;$BE$3,TrackingWorksheet!$T1005=Lists!$P$6),1, 0)*D1000)</f>
        <v/>
      </c>
      <c r="AP1000" s="19" t="str">
        <f>IF($B1000=1,"",IF(AND(TrackingWorksheet!$U1005&gt;$BE$3,TrackingWorksheet!$V1005=Lists!$P$6),1, 0)*D1000)</f>
        <v/>
      </c>
      <c r="AQ1000" s="19" t="str">
        <f>IF($B1000=1,"",IF(AND(TrackingWorksheet!$W1005&gt;$BE$3,TrackingWorksheet!$X1005=Lists!$P$6),1, 0)*D1000)</f>
        <v/>
      </c>
      <c r="AR1000" s="19" t="str">
        <f>IF($B1000=1,"",IF(AND(TrackingWorksheet!$Y1005&gt;$BE$3,TrackingWorksheet!$Z1005=Lists!$P$6),1, 0)*D1000)</f>
        <v/>
      </c>
      <c r="AS1000" s="19" t="str">
        <f>IF($B1000=1,"",IF(AND(TrackingWorksheet!$AA1005&gt;$BE$3,TrackingWorksheet!$AB1005=Lists!$P$6),1, 0)*D1000)</f>
        <v/>
      </c>
      <c r="AT1000" s="19">
        <f t="shared" si="223"/>
        <v>0</v>
      </c>
      <c r="AU1000" s="19" t="str">
        <f>IF(B1000=1,"",IF(AND(TrackingWorksheet!K1005="",TrackingWorksheet!M1005="", TrackingWorksheet!N1005="", TrackingWorksheet!S1005="", TrackingWorksheet!V1005="", TrackingWorksheet!W1005="", TrackingWorksheet!Y1005="", TrackingWorksheet!AA1005="", V1000=1),1,0)*D1000)</f>
        <v/>
      </c>
      <c r="AV1000" s="19" t="str">
        <f>IF(B1000=1,"",IF(D1000*AND(TrackingWorksheet!U1005&gt;Calculations!$BE$3,TrackingWorksheet!K1005="YES"),1,0))</f>
        <v/>
      </c>
      <c r="AW1000" s="19" t="str">
        <f>IF(B1000=1,"",IF(D1000*AND(TrackingWorksheet!W1005&gt;Calculations!$BE$3,TrackingWorksheet!K1005="YES"),1,0))</f>
        <v/>
      </c>
      <c r="AX1000" s="19">
        <f t="shared" si="224"/>
        <v>0</v>
      </c>
      <c r="AY1000" s="19">
        <f t="shared" si="220"/>
        <v>0</v>
      </c>
      <c r="AZ1000" s="27" t="str">
        <f>IF(B1000=1,"",IF(TrackingWorksheet!Q1005="","",TrackingWorksheet!Q1005))</f>
        <v/>
      </c>
      <c r="BB1000" s="4"/>
      <c r="BC1000" s="4"/>
      <c r="BD1000" s="4"/>
      <c r="BE1000" s="4"/>
      <c r="BF1000" s="4"/>
      <c r="BG1000" s="4" t="str">
        <f>IF(B1000=1,"",IF(AND(N1000=1,TrackingWorksheet!$I1005+14&lt;=WeeklySummary!$C$7),1,0))</f>
        <v/>
      </c>
      <c r="BH1000" s="4" t="str">
        <f>IF(B1000=1,"",IF(AND(R1000=1,TrackingWorksheet!$I1005+14&lt;=WeeklySummary!$C$7),1,0))</f>
        <v/>
      </c>
      <c r="BI1000" s="4" t="str">
        <f>IF(B1000=1,"",IF(AND(J1000=1,TrackingWorksheet!$G1005+14&lt;=WeeklySummary!$C$7),1,0))</f>
        <v/>
      </c>
      <c r="BJ1000" s="4" t="str">
        <f>IF(B1000=1,"",IF(AND(T1000=1,TrackingWorksheet!$I1005+14&lt;=WeeklySummary!$C$7),1,0))</f>
        <v/>
      </c>
      <c r="BK1000" s="4" t="str">
        <f>IF(B1000=1,"",IF(AND(T1000=1,TrackingWorksheet!$G1005+14&lt;=WeeklySummary!$C$7),1,0))</f>
        <v/>
      </c>
      <c r="BL1000" s="4">
        <f t="shared" si="233"/>
        <v>0</v>
      </c>
    </row>
    <row r="1001" spans="2:64" x14ac:dyDescent="0.25">
      <c r="B1001" s="27">
        <f>IF(AND(ISBLANK(TrackingWorksheet!B1006),ISBLANK(TrackingWorksheet!C1006),ISBLANK(TrackingWorksheet!G1006),ISBLANK(TrackingWorksheet!H1006),
ISBLANK(TrackingWorksheet!I1006),ISBLANK(TrackingWorksheet!J1006),ISBLANK(TrackingWorksheet!M1006),
ISBLANK(TrackingWorksheet!N1008)),1,0)</f>
        <v>1</v>
      </c>
      <c r="C1001" s="12" t="str">
        <f>IF(B1001=1,"",TrackingWorksheet!F1006)</f>
        <v/>
      </c>
      <c r="D1001" s="20" t="str">
        <f>IF(B1001=1,"",IF(AND(TrackingWorksheet!B1006&lt;&gt;"",TrackingWorksheet!B1006&lt;=WeeklySummary!$C$7,OR(TrackingWorksheet!C1006="",TrackingWorksheet!C1006&gt;=WeeklySummary!$C$6)),1,0))</f>
        <v/>
      </c>
      <c r="E1001" s="10" t="str">
        <f>IF(B1001=1,"",IF(AND(TrackingWorksheet!G1006 &lt;&gt;"",TrackingWorksheet!G1006&lt;=WeeklySummary!$C$7, TrackingWorksheet!H1006=Lists!$D$4), "Y", "N"))</f>
        <v/>
      </c>
      <c r="F1001" s="10" t="str">
        <f>IF(B1001=1,"",IF(AND(TrackingWorksheet!I1006 &lt;&gt;"", TrackingWorksheet!I1006&lt;=WeeklySummary!$C$7, TrackingWorksheet!J1006=Lists!$D$4), "Y", "N"))</f>
        <v/>
      </c>
      <c r="G1001" s="10" t="str">
        <f>IF(B1001=1,"",IF(AND(TrackingWorksheet!G1006 &lt;&gt;"",TrackingWorksheet!G1006&lt;=WeeklySummary!$C$7, TrackingWorksheet!H1006=Lists!$D$5), "Y", "N"))</f>
        <v/>
      </c>
      <c r="H1001" s="10" t="str">
        <f>IF(B1001=1,"",IF(AND(TrackingWorksheet!I1006 &lt;&gt;"", TrackingWorksheet!I1006&lt;=WeeklySummary!$C$7, TrackingWorksheet!J1006=Lists!$D$5), "Y", "N"))</f>
        <v/>
      </c>
      <c r="I1001" s="20" t="str">
        <f>IF(B1001=1,"",IF(AND(TrackingWorksheet!G1006 &lt;&gt;"", TrackingWorksheet!G1006&lt;=WeeklySummary!$C$7, TrackingWorksheet!H1006=Lists!$D$6), 1, 0))</f>
        <v/>
      </c>
      <c r="J1001" s="20" t="str">
        <f t="shared" si="225"/>
        <v/>
      </c>
      <c r="K1001" s="10" t="str">
        <f>IF(B1001=1,"",IF(AND(TrackingWorksheet!I1006&lt;=WeeklySummary!$C$7,TrackingWorksheet!K1006="YES"),0,IF(AND(AND(OR(E1001="Y",F1001="Y"),E1001&lt;&gt;F1001),G1001&lt;&gt;"Y", H1001&lt;&gt;"Y"), 1, 0)))</f>
        <v/>
      </c>
      <c r="L1001" s="20" t="str">
        <f t="shared" si="226"/>
        <v/>
      </c>
      <c r="M1001" s="10" t="str">
        <f t="shared" si="227"/>
        <v/>
      </c>
      <c r="N1001" s="20" t="str">
        <f t="shared" si="228"/>
        <v/>
      </c>
      <c r="O1001" s="10" t="str">
        <f>IF(B1001=1,"",IF(AND(TrackingWorksheet!I1006&lt;=WeeklySummary!$C$7,TrackingWorksheet!K1006="YES"),0,IF(AND(AND(OR(G1001="Y",H1001="Y"),G1001&lt;&gt;H1001),E1001&lt;&gt;"Y", F1001&lt;&gt;"Y"), 1, 0)))</f>
        <v/>
      </c>
      <c r="P1001" s="20" t="str">
        <f t="shared" si="229"/>
        <v/>
      </c>
      <c r="Q1001" s="10" t="str">
        <f t="shared" si="230"/>
        <v/>
      </c>
      <c r="R1001" s="10" t="str">
        <f t="shared" si="231"/>
        <v/>
      </c>
      <c r="S1001" s="10" t="str">
        <f>IF(B1001=1,"",IF(AND(OR(AND(TrackingWorksheet!H1006=Lists!$D$7,TrackingWorksheet!H1006=TrackingWorksheet!J1006),TrackingWorksheet!H1006&lt;&gt;TrackingWorksheet!J1006),TrackingWorksheet!K1006="YES",TrackingWorksheet!H1006&lt;&gt;Lists!$D$6,TrackingWorksheet!G1006&lt;=WeeklySummary!$C$7,TrackingWorksheet!I1006&lt;=WeeklySummary!$C$7),1,0))</f>
        <v/>
      </c>
      <c r="T1001" s="10" t="str">
        <f t="shared" si="232"/>
        <v/>
      </c>
      <c r="U1001" s="10" t="str">
        <f>IF($B1001=1,"",IF(TrackingWorksheet!$K1006="YES",1, 0)*D1001)</f>
        <v/>
      </c>
      <c r="V1001" s="20">
        <f t="shared" si="221"/>
        <v>0</v>
      </c>
      <c r="W1001" s="20">
        <f t="shared" si="222"/>
        <v>0</v>
      </c>
      <c r="X1001" s="10" t="str">
        <f>IF($B1001=1,"",IF(AND(TrackingWorksheet!$L1006&lt;&gt;"", TrackingWorksheet!$L1006&gt;=WeeklySummary!$C$6,TrackingWorksheet!$L1006&lt;=WeeklySummary!$C$7,OR(TrackingWorksheet!$H1006=Lists!$D$4,TrackingWorksheet!$J1006=Lists!$D$4)), 1, 0))</f>
        <v/>
      </c>
      <c r="Y1001" s="10" t="str">
        <f>IF($B1001=1,"",IF(AND(TrackingWorksheet!$L1006&lt;&gt;"", TrackingWorksheet!$L1006&gt;=WeeklySummary!$C$6,TrackingWorksheet!$L1006&lt;=WeeklySummary!$C$7,OR(TrackingWorksheet!$H1006=Lists!$D$5,TrackingWorksheet!$J1006=Lists!$D$5)), 1, 0))</f>
        <v/>
      </c>
      <c r="Z1001" s="10" t="str">
        <f>IF($B1001=1,"",IF(AND(TrackingWorksheet!$L1006&lt;&gt;"", TrackingWorksheet!$L1006&gt;=WeeklySummary!$C$6,TrackingWorksheet!$L1006&lt;=WeeklySummary!$C$7,OR(TrackingWorksheet!$H1006=Lists!$D$6,TrackingWorksheet!$J1006=Lists!$D$6)), 1, 0))</f>
        <v/>
      </c>
      <c r="AA1001" s="19" t="str">
        <f>IF(B1001=1,"",IF(AND(TrackingWorksheet!M1006&lt;&gt;"",TrackingWorksheet!M1006&lt;=WeeklySummary!$C$7),1,0)*D1001)</f>
        <v/>
      </c>
      <c r="AB1001" s="19" t="str">
        <f>IF(B1001=1,"",IF(AND(TrackingWorksheet!N1006&lt;&gt;"",TrackingWorksheet!N1006&lt;=WeeklySummary!$C$7),1,0)*D1001)</f>
        <v/>
      </c>
      <c r="AC1001" s="19" t="str">
        <f>IF(B1001=1,"",TrackingWorksheet!T1006)</f>
        <v/>
      </c>
      <c r="AD1001" s="19" t="str">
        <f>IF(B1001=1,"",IF(D1001*AND(TrackingWorksheet!S1006&gt;=Calculations!$BD$3,TrackingWorksheet!U1006="",TrackingWorksheet!K1006="YES"),1,0))</f>
        <v/>
      </c>
      <c r="AE1001" s="19" t="str">
        <f>IF($B1001=1,"",IF(AND(TrackingWorksheet!$S1006&gt;$BE$3,TrackingWorksheet!$T1006=Lists!$P$4),1, 0)*D1001)</f>
        <v/>
      </c>
      <c r="AF1001" s="19" t="str">
        <f>IF($B1001=1,"",IF(AND(TrackingWorksheet!$U1006&gt;$BE$3,TrackingWorksheet!$V1006=Lists!$P$4),1, 0)*D1001)</f>
        <v/>
      </c>
      <c r="AG1001" s="19" t="str">
        <f>IF($B1001=1,"",IF(AND(TrackingWorksheet!$W1006&gt;$BE$3,TrackingWorksheet!$X1006=Lists!$P$4),1, 0)*D1001)</f>
        <v/>
      </c>
      <c r="AH1001" s="19" t="str">
        <f>IF($B1001=1,"",IF(AND(TrackingWorksheet!$Y1006&gt;$BE$3,TrackingWorksheet!$Z1006=Lists!$P$4),1, 0)*D1001)</f>
        <v/>
      </c>
      <c r="AI1001" s="19" t="str">
        <f>IF($B1001=1,"",IF(AND(TrackingWorksheet!$AA1006&gt;$BE$3,TrackingWorksheet!$AB1006=Lists!$P$4),1, 0)*D1001)</f>
        <v/>
      </c>
      <c r="AJ1001" s="19" t="str">
        <f>IF($B1001=1,"",IF(AND(TrackingWorksheet!$S1006&gt;$BE$3,TrackingWorksheet!$T1006=Lists!$P$5),1, 0)*D1001)</f>
        <v/>
      </c>
      <c r="AK1001" s="19" t="str">
        <f>IF($B1001=1,"",IF(AND(TrackingWorksheet!$U1006&gt;$BE$3,TrackingWorksheet!$V1006=Lists!$P$5),1, 0)*D1001)</f>
        <v/>
      </c>
      <c r="AL1001" s="19" t="str">
        <f>IF($B1001=1,"",IF(AND(TrackingWorksheet!$W1006&gt;$BE$3,TrackingWorksheet!$X1006=Lists!$P$5),1, 0)*D1001)</f>
        <v/>
      </c>
      <c r="AM1001" s="19" t="str">
        <f>IF($B1001=1,"",IF(AND(TrackingWorksheet!$Y1006&gt;$BE$3,TrackingWorksheet!$Z1006=Lists!$P$5),1, 0)*D1001)</f>
        <v/>
      </c>
      <c r="AN1001" s="19" t="str">
        <f>IF($B1001=1,"",IF(AND(TrackingWorksheet!$AA1006&gt;$BE$3,TrackingWorksheet!$AB1006=Lists!$P$5),1, 0)*D1001)</f>
        <v/>
      </c>
      <c r="AO1001" s="19" t="str">
        <f>IF($B1001=1,"",IF(AND(TrackingWorksheet!$S1006&gt;$BE$3,TrackingWorksheet!$T1006=Lists!$P$6),1, 0)*D1001)</f>
        <v/>
      </c>
      <c r="AP1001" s="19" t="str">
        <f>IF($B1001=1,"",IF(AND(TrackingWorksheet!$U1006&gt;$BE$3,TrackingWorksheet!$V1006=Lists!$P$6),1, 0)*D1001)</f>
        <v/>
      </c>
      <c r="AQ1001" s="19" t="str">
        <f>IF($B1001=1,"",IF(AND(TrackingWorksheet!$W1006&gt;$BE$3,TrackingWorksheet!$X1006=Lists!$P$6),1, 0)*D1001)</f>
        <v/>
      </c>
      <c r="AR1001" s="19" t="str">
        <f>IF($B1001=1,"",IF(AND(TrackingWorksheet!$Y1006&gt;$BE$3,TrackingWorksheet!$Z1006=Lists!$P$6),1, 0)*D1001)</f>
        <v/>
      </c>
      <c r="AS1001" s="19" t="str">
        <f>IF($B1001=1,"",IF(AND(TrackingWorksheet!$AA1006&gt;$BE$3,TrackingWorksheet!$AB1006=Lists!$P$6),1, 0)*D1001)</f>
        <v/>
      </c>
      <c r="AT1001" s="19">
        <f t="shared" si="223"/>
        <v>0</v>
      </c>
      <c r="AU1001" s="19" t="str">
        <f>IF(B1001=1,"",IF(AND(TrackingWorksheet!K1006="",TrackingWorksheet!M1006="", TrackingWorksheet!N1006="", TrackingWorksheet!S1006="", TrackingWorksheet!V1006="", TrackingWorksheet!W1006="", TrackingWorksheet!Y1006="", TrackingWorksheet!AA1006="", V1001=1),1,0)*D1001)</f>
        <v/>
      </c>
      <c r="AV1001" s="19" t="str">
        <f>IF(B1001=1,"",IF(D1001*AND(TrackingWorksheet!U1006&gt;Calculations!$BE$3,TrackingWorksheet!K1006="YES"),1,0))</f>
        <v/>
      </c>
      <c r="AW1001" s="19" t="str">
        <f>IF(B1001=1,"",IF(D1001*AND(TrackingWorksheet!W1006&gt;Calculations!$BE$3,TrackingWorksheet!K1006="YES"),1,0))</f>
        <v/>
      </c>
      <c r="AX1001" s="19">
        <f t="shared" si="224"/>
        <v>0</v>
      </c>
      <c r="AY1001" s="19">
        <f t="shared" si="220"/>
        <v>0</v>
      </c>
      <c r="AZ1001" s="27" t="str">
        <f>IF(B1001=1,"",IF(TrackingWorksheet!Q1006="","",TrackingWorksheet!Q1006))</f>
        <v/>
      </c>
      <c r="BB1001" s="4"/>
      <c r="BC1001" s="4"/>
      <c r="BD1001" s="4"/>
      <c r="BE1001" s="4"/>
      <c r="BF1001" s="4"/>
      <c r="BG1001" s="4" t="str">
        <f>IF(B1001=1,"",IF(AND(N1001=1,TrackingWorksheet!$I1006+14&lt;=WeeklySummary!$C$7),1,0))</f>
        <v/>
      </c>
      <c r="BH1001" s="4" t="str">
        <f>IF(B1001=1,"",IF(AND(R1001=1,TrackingWorksheet!$I1006+14&lt;=WeeklySummary!$C$7),1,0))</f>
        <v/>
      </c>
      <c r="BI1001" s="4" t="str">
        <f>IF(B1001=1,"",IF(AND(J1001=1,TrackingWorksheet!$G1006+14&lt;=WeeklySummary!$C$7),1,0))</f>
        <v/>
      </c>
      <c r="BJ1001" s="4" t="str">
        <f>IF(B1001=1,"",IF(AND(T1001=1,TrackingWorksheet!$I1006+14&lt;=WeeklySummary!$C$7),1,0))</f>
        <v/>
      </c>
      <c r="BK1001" s="4" t="str">
        <f>IF(B1001=1,"",IF(AND(T1001=1,TrackingWorksheet!$G1006+14&lt;=WeeklySummary!$C$7),1,0))</f>
        <v/>
      </c>
      <c r="BL1001" s="4">
        <f t="shared" si="233"/>
        <v>0</v>
      </c>
    </row>
    <row r="1002" spans="2:64" x14ac:dyDescent="0.25">
      <c r="B1002" s="27">
        <f>IF(AND(ISBLANK(TrackingWorksheet!B1007),ISBLANK(TrackingWorksheet!C1007),ISBLANK(TrackingWorksheet!G1007),ISBLANK(TrackingWorksheet!H1007),
ISBLANK(TrackingWorksheet!I1007),ISBLANK(TrackingWorksheet!J1007),ISBLANK(TrackingWorksheet!M1007),
ISBLANK(TrackingWorksheet!N1009)),1,0)</f>
        <v>1</v>
      </c>
      <c r="C1002" s="12" t="str">
        <f>IF(B1002=1,"",TrackingWorksheet!F1007)</f>
        <v/>
      </c>
      <c r="D1002" s="20" t="str">
        <f>IF(B1002=1,"",IF(AND(TrackingWorksheet!B1007&lt;&gt;"",TrackingWorksheet!B1007&lt;=WeeklySummary!$C$7,OR(TrackingWorksheet!C1007="",TrackingWorksheet!C1007&gt;=WeeklySummary!$C$6)),1,0))</f>
        <v/>
      </c>
      <c r="E1002" s="10" t="str">
        <f>IF(B1002=1,"",IF(AND(TrackingWorksheet!G1007 &lt;&gt;"",TrackingWorksheet!G1007&lt;=WeeklySummary!$C$7, TrackingWorksheet!H1007=Lists!$D$4), "Y", "N"))</f>
        <v/>
      </c>
      <c r="F1002" s="10" t="str">
        <f>IF(B1002=1,"",IF(AND(TrackingWorksheet!I1007 &lt;&gt;"", TrackingWorksheet!I1007&lt;=WeeklySummary!$C$7, TrackingWorksheet!J1007=Lists!$D$4), "Y", "N"))</f>
        <v/>
      </c>
      <c r="G1002" s="10" t="str">
        <f>IF(B1002=1,"",IF(AND(TrackingWorksheet!G1007 &lt;&gt;"",TrackingWorksheet!G1007&lt;=WeeklySummary!$C$7, TrackingWorksheet!H1007=Lists!$D$5), "Y", "N"))</f>
        <v/>
      </c>
      <c r="H1002" s="10" t="str">
        <f>IF(B1002=1,"",IF(AND(TrackingWorksheet!I1007 &lt;&gt;"", TrackingWorksheet!I1007&lt;=WeeklySummary!$C$7, TrackingWorksheet!J1007=Lists!$D$5), "Y", "N"))</f>
        <v/>
      </c>
      <c r="I1002" s="20" t="str">
        <f>IF(B1002=1,"",IF(AND(TrackingWorksheet!G1007 &lt;&gt;"", TrackingWorksheet!G1007&lt;=WeeklySummary!$C$7, TrackingWorksheet!H1007=Lists!$D$6), 1, 0))</f>
        <v/>
      </c>
      <c r="J1002" s="20" t="str">
        <f t="shared" si="225"/>
        <v/>
      </c>
      <c r="K1002" s="10" t="str">
        <f>IF(B1002=1,"",IF(AND(TrackingWorksheet!I1007&lt;=WeeklySummary!$C$7,TrackingWorksheet!K1007="YES"),0,IF(AND(AND(OR(E1002="Y",F1002="Y"),E1002&lt;&gt;F1002),G1002&lt;&gt;"Y", H1002&lt;&gt;"Y"), 1, 0)))</f>
        <v/>
      </c>
      <c r="L1002" s="20" t="str">
        <f t="shared" si="226"/>
        <v/>
      </c>
      <c r="M1002" s="10" t="str">
        <f t="shared" si="227"/>
        <v/>
      </c>
      <c r="N1002" s="20" t="str">
        <f t="shared" si="228"/>
        <v/>
      </c>
      <c r="O1002" s="10" t="str">
        <f>IF(B1002=1,"",IF(AND(TrackingWorksheet!I1007&lt;=WeeklySummary!$C$7,TrackingWorksheet!K1007="YES"),0,IF(AND(AND(OR(G1002="Y",H1002="Y"),G1002&lt;&gt;H1002),E1002&lt;&gt;"Y", F1002&lt;&gt;"Y"), 1, 0)))</f>
        <v/>
      </c>
      <c r="P1002" s="20" t="str">
        <f t="shared" si="229"/>
        <v/>
      </c>
      <c r="Q1002" s="10" t="str">
        <f t="shared" si="230"/>
        <v/>
      </c>
      <c r="R1002" s="10" t="str">
        <f t="shared" si="231"/>
        <v/>
      </c>
      <c r="S1002" s="10" t="str">
        <f>IF(B1002=1,"",IF(AND(OR(AND(TrackingWorksheet!H1007=Lists!$D$7,TrackingWorksheet!H1007=TrackingWorksheet!J1007),TrackingWorksheet!H1007&lt;&gt;TrackingWorksheet!J1007),TrackingWorksheet!K1007="YES",TrackingWorksheet!H1007&lt;&gt;Lists!$D$6,TrackingWorksheet!G1007&lt;=WeeklySummary!$C$7,TrackingWorksheet!I1007&lt;=WeeklySummary!$C$7),1,0))</f>
        <v/>
      </c>
      <c r="T1002" s="10" t="str">
        <f t="shared" si="232"/>
        <v/>
      </c>
      <c r="U1002" s="10" t="str">
        <f>IF($B1002=1,"",IF(TrackingWorksheet!$K1007="YES",1, 0)*D1002)</f>
        <v/>
      </c>
      <c r="V1002" s="20">
        <f t="shared" si="221"/>
        <v>0</v>
      </c>
      <c r="W1002" s="20">
        <f t="shared" si="222"/>
        <v>0</v>
      </c>
      <c r="X1002" s="10" t="str">
        <f>IF($B1002=1,"",IF(AND(TrackingWorksheet!$L1007&lt;&gt;"", TrackingWorksheet!$L1007&gt;=WeeklySummary!$C$6,TrackingWorksheet!$L1007&lt;=WeeklySummary!$C$7,OR(TrackingWorksheet!$H1007=Lists!$D$4,TrackingWorksheet!$J1007=Lists!$D$4)), 1, 0))</f>
        <v/>
      </c>
      <c r="Y1002" s="10" t="str">
        <f>IF($B1002=1,"",IF(AND(TrackingWorksheet!$L1007&lt;&gt;"", TrackingWorksheet!$L1007&gt;=WeeklySummary!$C$6,TrackingWorksheet!$L1007&lt;=WeeklySummary!$C$7,OR(TrackingWorksheet!$H1007=Lists!$D$5,TrackingWorksheet!$J1007=Lists!$D$5)), 1, 0))</f>
        <v/>
      </c>
      <c r="Z1002" s="10" t="str">
        <f>IF($B1002=1,"",IF(AND(TrackingWorksheet!$L1007&lt;&gt;"", TrackingWorksheet!$L1007&gt;=WeeklySummary!$C$6,TrackingWorksheet!$L1007&lt;=WeeklySummary!$C$7,OR(TrackingWorksheet!$H1007=Lists!$D$6,TrackingWorksheet!$J1007=Lists!$D$6)), 1, 0))</f>
        <v/>
      </c>
      <c r="AA1002" s="19" t="str">
        <f>IF(B1002=1,"",IF(AND(TrackingWorksheet!M1007&lt;&gt;"",TrackingWorksheet!M1007&lt;=WeeklySummary!$C$7),1,0)*D1002)</f>
        <v/>
      </c>
      <c r="AB1002" s="19" t="str">
        <f>IF(B1002=1,"",IF(AND(TrackingWorksheet!N1007&lt;&gt;"",TrackingWorksheet!N1007&lt;=WeeklySummary!$C$7),1,0)*D1002)</f>
        <v/>
      </c>
      <c r="AC1002" s="19" t="str">
        <f>IF(B1002=1,"",TrackingWorksheet!T1007)</f>
        <v/>
      </c>
      <c r="AD1002" s="19" t="str">
        <f>IF(B1002=1,"",IF(D1002*AND(TrackingWorksheet!S1007&gt;=Calculations!$BD$3,TrackingWorksheet!U1007="",TrackingWorksheet!K1007="YES"),1,0))</f>
        <v/>
      </c>
      <c r="AE1002" s="19" t="str">
        <f>IF($B1002=1,"",IF(AND(TrackingWorksheet!$S1007&gt;$BE$3,TrackingWorksheet!$T1007=Lists!$P$4),1, 0)*D1002)</f>
        <v/>
      </c>
      <c r="AF1002" s="19" t="str">
        <f>IF($B1002=1,"",IF(AND(TrackingWorksheet!$U1007&gt;$BE$3,TrackingWorksheet!$V1007=Lists!$P$4),1, 0)*D1002)</f>
        <v/>
      </c>
      <c r="AG1002" s="19" t="str">
        <f>IF($B1002=1,"",IF(AND(TrackingWorksheet!$W1007&gt;$BE$3,TrackingWorksheet!$X1007=Lists!$P$4),1, 0)*D1002)</f>
        <v/>
      </c>
      <c r="AH1002" s="19" t="str">
        <f>IF($B1002=1,"",IF(AND(TrackingWorksheet!$Y1007&gt;$BE$3,TrackingWorksheet!$Z1007=Lists!$P$4),1, 0)*D1002)</f>
        <v/>
      </c>
      <c r="AI1002" s="19" t="str">
        <f>IF($B1002=1,"",IF(AND(TrackingWorksheet!$AA1007&gt;$BE$3,TrackingWorksheet!$AB1007=Lists!$P$4),1, 0)*D1002)</f>
        <v/>
      </c>
      <c r="AJ1002" s="19" t="str">
        <f>IF($B1002=1,"",IF(AND(TrackingWorksheet!$S1007&gt;$BE$3,TrackingWorksheet!$T1007=Lists!$P$5),1, 0)*D1002)</f>
        <v/>
      </c>
      <c r="AK1002" s="19" t="str">
        <f>IF($B1002=1,"",IF(AND(TrackingWorksheet!$U1007&gt;$BE$3,TrackingWorksheet!$V1007=Lists!$P$5),1, 0)*D1002)</f>
        <v/>
      </c>
      <c r="AL1002" s="19" t="str">
        <f>IF($B1002=1,"",IF(AND(TrackingWorksheet!$W1007&gt;$BE$3,TrackingWorksheet!$X1007=Lists!$P$5),1, 0)*D1002)</f>
        <v/>
      </c>
      <c r="AM1002" s="19" t="str">
        <f>IF($B1002=1,"",IF(AND(TrackingWorksheet!$Y1007&gt;$BE$3,TrackingWorksheet!$Z1007=Lists!$P$5),1, 0)*D1002)</f>
        <v/>
      </c>
      <c r="AN1002" s="19" t="str">
        <f>IF($B1002=1,"",IF(AND(TrackingWorksheet!$AA1007&gt;$BE$3,TrackingWorksheet!$AB1007=Lists!$P$5),1, 0)*D1002)</f>
        <v/>
      </c>
      <c r="AO1002" s="19" t="str">
        <f>IF($B1002=1,"",IF(AND(TrackingWorksheet!$S1007&gt;$BE$3,TrackingWorksheet!$T1007=Lists!$P$6),1, 0)*D1002)</f>
        <v/>
      </c>
      <c r="AP1002" s="19" t="str">
        <f>IF($B1002=1,"",IF(AND(TrackingWorksheet!$U1007&gt;$BE$3,TrackingWorksheet!$V1007=Lists!$P$6),1, 0)*D1002)</f>
        <v/>
      </c>
      <c r="AQ1002" s="19" t="str">
        <f>IF($B1002=1,"",IF(AND(TrackingWorksheet!$W1007&gt;$BE$3,TrackingWorksheet!$X1007=Lists!$P$6),1, 0)*D1002)</f>
        <v/>
      </c>
      <c r="AR1002" s="19" t="str">
        <f>IF($B1002=1,"",IF(AND(TrackingWorksheet!$Y1007&gt;$BE$3,TrackingWorksheet!$Z1007=Lists!$P$6),1, 0)*D1002)</f>
        <v/>
      </c>
      <c r="AS1002" s="19" t="str">
        <f>IF($B1002=1,"",IF(AND(TrackingWorksheet!$AA1007&gt;$BE$3,TrackingWorksheet!$AB1007=Lists!$P$6),1, 0)*D1002)</f>
        <v/>
      </c>
      <c r="AT1002" s="19">
        <f t="shared" si="223"/>
        <v>0</v>
      </c>
      <c r="AU1002" s="19" t="str">
        <f>IF(B1002=1,"",IF(AND(TrackingWorksheet!K1007="",TrackingWorksheet!M1007="", TrackingWorksheet!N1007="", TrackingWorksheet!S1007="", TrackingWorksheet!V1007="", TrackingWorksheet!W1007="", TrackingWorksheet!Y1007="", TrackingWorksheet!AA1007="", V1002=1),1,0)*D1002)</f>
        <v/>
      </c>
      <c r="AV1002" s="19" t="str">
        <f>IF(B1002=1,"",IF(D1002*AND(TrackingWorksheet!U1007&gt;Calculations!$BE$3,TrackingWorksheet!K1007="YES"),1,0))</f>
        <v/>
      </c>
      <c r="AW1002" s="19" t="str">
        <f>IF(B1002=1,"",IF(D1002*AND(TrackingWorksheet!W1007&gt;Calculations!$BE$3,TrackingWorksheet!K1007="YES"),1,0))</f>
        <v/>
      </c>
      <c r="AX1002" s="19">
        <f t="shared" si="224"/>
        <v>0</v>
      </c>
      <c r="AY1002" s="19">
        <f t="shared" si="220"/>
        <v>0</v>
      </c>
      <c r="AZ1002" s="27" t="str">
        <f>IF(B1002=1,"",IF(TrackingWorksheet!Q1007="","",TrackingWorksheet!Q1007))</f>
        <v/>
      </c>
      <c r="BB1002" s="4"/>
      <c r="BC1002" s="4"/>
      <c r="BD1002" s="4"/>
      <c r="BE1002" s="4"/>
      <c r="BF1002" s="4"/>
      <c r="BG1002" s="4" t="str">
        <f>IF(B1002=1,"",IF(AND(N1002=1,TrackingWorksheet!$I1007+14&lt;=WeeklySummary!$C$7),1,0))</f>
        <v/>
      </c>
      <c r="BH1002" s="4" t="str">
        <f>IF(B1002=1,"",IF(AND(R1002=1,TrackingWorksheet!$I1007+14&lt;=WeeklySummary!$C$7),1,0))</f>
        <v/>
      </c>
      <c r="BI1002" s="4" t="str">
        <f>IF(B1002=1,"",IF(AND(J1002=1,TrackingWorksheet!$G1007+14&lt;=WeeklySummary!$C$7),1,0))</f>
        <v/>
      </c>
      <c r="BJ1002" s="4" t="str">
        <f>IF(B1002=1,"",IF(AND(T1002=1,TrackingWorksheet!$I1007+14&lt;=WeeklySummary!$C$7),1,0))</f>
        <v/>
      </c>
      <c r="BK1002" s="4" t="str">
        <f>IF(B1002=1,"",IF(AND(T1002=1,TrackingWorksheet!$G1007+14&lt;=WeeklySummary!$C$7),1,0))</f>
        <v/>
      </c>
      <c r="BL1002" s="4">
        <f t="shared" si="233"/>
        <v>0</v>
      </c>
    </row>
    <row r="1003" spans="2:64" x14ac:dyDescent="0.25">
      <c r="B1003" s="27">
        <f>IF(AND(ISBLANK(TrackingWorksheet!B1008),ISBLANK(TrackingWorksheet!C1008),ISBLANK(TrackingWorksheet!G1008),ISBLANK(TrackingWorksheet!H1008),
ISBLANK(TrackingWorksheet!I1008),ISBLANK(TrackingWorksheet!J1008),ISBLANK(TrackingWorksheet!M1008),
ISBLANK(TrackingWorksheet!N1010)),1,0)</f>
        <v>1</v>
      </c>
      <c r="C1003" s="12" t="str">
        <f>IF(B1003=1,"",TrackingWorksheet!F1008)</f>
        <v/>
      </c>
      <c r="D1003" s="20" t="str">
        <f>IF(B1003=1,"",IF(AND(TrackingWorksheet!B1008&lt;&gt;"",TrackingWorksheet!B1008&lt;=WeeklySummary!$C$7,OR(TrackingWorksheet!C1008="",TrackingWorksheet!C1008&gt;=WeeklySummary!$C$6)),1,0))</f>
        <v/>
      </c>
      <c r="E1003" s="10" t="str">
        <f>IF(B1003=1,"",IF(AND(TrackingWorksheet!G1008 &lt;&gt;"",TrackingWorksheet!G1008&lt;=WeeklySummary!$C$7, TrackingWorksheet!H1008=Lists!$D$4), "Y", "N"))</f>
        <v/>
      </c>
      <c r="F1003" s="10" t="str">
        <f>IF(B1003=1,"",IF(AND(TrackingWorksheet!I1008 &lt;&gt;"", TrackingWorksheet!I1008&lt;=WeeklySummary!$C$7, TrackingWorksheet!J1008=Lists!$D$4), "Y", "N"))</f>
        <v/>
      </c>
      <c r="G1003" s="10" t="str">
        <f>IF(B1003=1,"",IF(AND(TrackingWorksheet!G1008 &lt;&gt;"",TrackingWorksheet!G1008&lt;=WeeklySummary!$C$7, TrackingWorksheet!H1008=Lists!$D$5), "Y", "N"))</f>
        <v/>
      </c>
      <c r="H1003" s="10" t="str">
        <f>IF(B1003=1,"",IF(AND(TrackingWorksheet!I1008 &lt;&gt;"", TrackingWorksheet!I1008&lt;=WeeklySummary!$C$7, TrackingWorksheet!J1008=Lists!$D$5), "Y", "N"))</f>
        <v/>
      </c>
      <c r="I1003" s="20" t="str">
        <f>IF(B1003=1,"",IF(AND(TrackingWorksheet!G1008 &lt;&gt;"", TrackingWorksheet!G1008&lt;=WeeklySummary!$C$7, TrackingWorksheet!H1008=Lists!$D$6), 1, 0))</f>
        <v/>
      </c>
      <c r="J1003" s="20" t="str">
        <f t="shared" si="225"/>
        <v/>
      </c>
      <c r="K1003" s="10" t="str">
        <f>IF(B1003=1,"",IF(AND(TrackingWorksheet!I1008&lt;=WeeklySummary!$C$7,TrackingWorksheet!K1008="YES"),0,IF(AND(AND(OR(E1003="Y",F1003="Y"),E1003&lt;&gt;F1003),G1003&lt;&gt;"Y", H1003&lt;&gt;"Y"), 1, 0)))</f>
        <v/>
      </c>
      <c r="L1003" s="20" t="str">
        <f t="shared" si="226"/>
        <v/>
      </c>
      <c r="M1003" s="10" t="str">
        <f t="shared" si="227"/>
        <v/>
      </c>
      <c r="N1003" s="20" t="str">
        <f t="shared" si="228"/>
        <v/>
      </c>
      <c r="O1003" s="10" t="str">
        <f>IF(B1003=1,"",IF(AND(TrackingWorksheet!I1008&lt;=WeeklySummary!$C$7,TrackingWorksheet!K1008="YES"),0,IF(AND(AND(OR(G1003="Y",H1003="Y"),G1003&lt;&gt;H1003),E1003&lt;&gt;"Y", F1003&lt;&gt;"Y"), 1, 0)))</f>
        <v/>
      </c>
      <c r="P1003" s="20" t="str">
        <f t="shared" si="229"/>
        <v/>
      </c>
      <c r="Q1003" s="10" t="str">
        <f t="shared" si="230"/>
        <v/>
      </c>
      <c r="R1003" s="10" t="str">
        <f t="shared" si="231"/>
        <v/>
      </c>
      <c r="S1003" s="10" t="str">
        <f>IF(B1003=1,"",IF(AND(OR(AND(TrackingWorksheet!H1008=Lists!$D$7,TrackingWorksheet!H1008=TrackingWorksheet!J1008),TrackingWorksheet!H1008&lt;&gt;TrackingWorksheet!J1008),TrackingWorksheet!K1008="YES",TrackingWorksheet!H1008&lt;&gt;Lists!$D$6,TrackingWorksheet!G1008&lt;=WeeklySummary!$C$7,TrackingWorksheet!I1008&lt;=WeeklySummary!$C$7),1,0))</f>
        <v/>
      </c>
      <c r="T1003" s="10" t="str">
        <f t="shared" si="232"/>
        <v/>
      </c>
      <c r="U1003" s="10" t="str">
        <f>IF($B1003=1,"",IF(TrackingWorksheet!$K1008="YES",1, 0)*D1003)</f>
        <v/>
      </c>
      <c r="V1003" s="20">
        <f t="shared" si="221"/>
        <v>0</v>
      </c>
      <c r="W1003" s="20">
        <f t="shared" si="222"/>
        <v>0</v>
      </c>
      <c r="X1003" s="10" t="str">
        <f>IF($B1003=1,"",IF(AND(TrackingWorksheet!$L1008&lt;&gt;"", TrackingWorksheet!$L1008&gt;=WeeklySummary!$C$6,TrackingWorksheet!$L1008&lt;=WeeklySummary!$C$7,OR(TrackingWorksheet!$H1008=Lists!$D$4,TrackingWorksheet!$J1008=Lists!$D$4)), 1, 0))</f>
        <v/>
      </c>
      <c r="Y1003" s="10" t="str">
        <f>IF($B1003=1,"",IF(AND(TrackingWorksheet!$L1008&lt;&gt;"", TrackingWorksheet!$L1008&gt;=WeeklySummary!$C$6,TrackingWorksheet!$L1008&lt;=WeeklySummary!$C$7,OR(TrackingWorksheet!$H1008=Lists!$D$5,TrackingWorksheet!$J1008=Lists!$D$5)), 1, 0))</f>
        <v/>
      </c>
      <c r="Z1003" s="10" t="str">
        <f>IF($B1003=1,"",IF(AND(TrackingWorksheet!$L1008&lt;&gt;"", TrackingWorksheet!$L1008&gt;=WeeklySummary!$C$6,TrackingWorksheet!$L1008&lt;=WeeklySummary!$C$7,OR(TrackingWorksheet!$H1008=Lists!$D$6,TrackingWorksheet!$J1008=Lists!$D$6)), 1, 0))</f>
        <v/>
      </c>
      <c r="AA1003" s="19" t="str">
        <f>IF(B1003=1,"",IF(AND(TrackingWorksheet!M1008&lt;&gt;"",TrackingWorksheet!M1008&lt;=WeeklySummary!$C$7),1,0)*D1003)</f>
        <v/>
      </c>
      <c r="AB1003" s="19" t="str">
        <f>IF(B1003=1,"",IF(AND(TrackingWorksheet!N1008&lt;&gt;"",TrackingWorksheet!N1008&lt;=WeeklySummary!$C$7),1,0)*D1003)</f>
        <v/>
      </c>
      <c r="AC1003" s="19" t="str">
        <f>IF(B1003=1,"",TrackingWorksheet!T1008)</f>
        <v/>
      </c>
      <c r="AD1003" s="19" t="str">
        <f>IF(B1003=1,"",IF(D1003*AND(TrackingWorksheet!S1008&gt;=Calculations!$BD$3,TrackingWorksheet!U1008="",TrackingWorksheet!K1008="YES"),1,0))</f>
        <v/>
      </c>
      <c r="AE1003" s="19" t="str">
        <f>IF($B1003=1,"",IF(AND(TrackingWorksheet!$S1008&gt;$BE$3,TrackingWorksheet!$T1008=Lists!$P$4),1, 0)*D1003)</f>
        <v/>
      </c>
      <c r="AF1003" s="19" t="str">
        <f>IF($B1003=1,"",IF(AND(TrackingWorksheet!$U1008&gt;$BE$3,TrackingWorksheet!$V1008=Lists!$P$4),1, 0)*D1003)</f>
        <v/>
      </c>
      <c r="AG1003" s="19" t="str">
        <f>IF($B1003=1,"",IF(AND(TrackingWorksheet!$W1008&gt;$BE$3,TrackingWorksheet!$X1008=Lists!$P$4),1, 0)*D1003)</f>
        <v/>
      </c>
      <c r="AH1003" s="19" t="str">
        <f>IF($B1003=1,"",IF(AND(TrackingWorksheet!$Y1008&gt;$BE$3,TrackingWorksheet!$Z1008=Lists!$P$4),1, 0)*D1003)</f>
        <v/>
      </c>
      <c r="AI1003" s="19" t="str">
        <f>IF($B1003=1,"",IF(AND(TrackingWorksheet!$AA1008&gt;$BE$3,TrackingWorksheet!$AB1008=Lists!$P$4),1, 0)*D1003)</f>
        <v/>
      </c>
      <c r="AJ1003" s="19" t="str">
        <f>IF($B1003=1,"",IF(AND(TrackingWorksheet!$S1008&gt;$BE$3,TrackingWorksheet!$T1008=Lists!$P$5),1, 0)*D1003)</f>
        <v/>
      </c>
      <c r="AK1003" s="19" t="str">
        <f>IF($B1003=1,"",IF(AND(TrackingWorksheet!$U1008&gt;$BE$3,TrackingWorksheet!$V1008=Lists!$P$5),1, 0)*D1003)</f>
        <v/>
      </c>
      <c r="AL1003" s="19" t="str">
        <f>IF($B1003=1,"",IF(AND(TrackingWorksheet!$W1008&gt;$BE$3,TrackingWorksheet!$X1008=Lists!$P$5),1, 0)*D1003)</f>
        <v/>
      </c>
      <c r="AM1003" s="19" t="str">
        <f>IF($B1003=1,"",IF(AND(TrackingWorksheet!$Y1008&gt;$BE$3,TrackingWorksheet!$Z1008=Lists!$P$5),1, 0)*D1003)</f>
        <v/>
      </c>
      <c r="AN1003" s="19" t="str">
        <f>IF($B1003=1,"",IF(AND(TrackingWorksheet!$AA1008&gt;$BE$3,TrackingWorksheet!$AB1008=Lists!$P$5),1, 0)*D1003)</f>
        <v/>
      </c>
      <c r="AO1003" s="19" t="str">
        <f>IF($B1003=1,"",IF(AND(TrackingWorksheet!$S1008&gt;$BE$3,TrackingWorksheet!$T1008=Lists!$P$6),1, 0)*D1003)</f>
        <v/>
      </c>
      <c r="AP1003" s="19" t="str">
        <f>IF($B1003=1,"",IF(AND(TrackingWorksheet!$U1008&gt;$BE$3,TrackingWorksheet!$V1008=Lists!$P$6),1, 0)*D1003)</f>
        <v/>
      </c>
      <c r="AQ1003" s="19" t="str">
        <f>IF($B1003=1,"",IF(AND(TrackingWorksheet!$W1008&gt;$BE$3,TrackingWorksheet!$X1008=Lists!$P$6),1, 0)*D1003)</f>
        <v/>
      </c>
      <c r="AR1003" s="19" t="str">
        <f>IF($B1003=1,"",IF(AND(TrackingWorksheet!$Y1008&gt;$BE$3,TrackingWorksheet!$Z1008=Lists!$P$6),1, 0)*D1003)</f>
        <v/>
      </c>
      <c r="AS1003" s="19" t="str">
        <f>IF($B1003=1,"",IF(AND(TrackingWorksheet!$AA1008&gt;$BE$3,TrackingWorksheet!$AB1008=Lists!$P$6),1, 0)*D1003)</f>
        <v/>
      </c>
      <c r="AT1003" s="19">
        <f t="shared" si="223"/>
        <v>0</v>
      </c>
      <c r="AU1003" s="19" t="str">
        <f>IF(B1003=1,"",IF(AND(TrackingWorksheet!K1008="",TrackingWorksheet!M1008="", TrackingWorksheet!N1008="", TrackingWorksheet!S1008="", TrackingWorksheet!V1008="", TrackingWorksheet!W1008="", TrackingWorksheet!Y1008="", TrackingWorksheet!AA1008="", V1003=1),1,0)*D1003)</f>
        <v/>
      </c>
      <c r="AV1003" s="19" t="str">
        <f>IF(B1003=1,"",IF(D1003*AND(TrackingWorksheet!U1008&gt;Calculations!$BE$3,TrackingWorksheet!K1008="YES"),1,0))</f>
        <v/>
      </c>
      <c r="AW1003" s="19" t="str">
        <f>IF(B1003=1,"",IF(D1003*AND(TrackingWorksheet!W1008&gt;Calculations!$BE$3,TrackingWorksheet!K1008="YES"),1,0))</f>
        <v/>
      </c>
      <c r="AX1003" s="19">
        <f t="shared" si="224"/>
        <v>0</v>
      </c>
      <c r="AY1003" s="19">
        <f t="shared" si="220"/>
        <v>0</v>
      </c>
      <c r="AZ1003" s="27" t="str">
        <f>IF(B1003=1,"",IF(TrackingWorksheet!Q1008="","",TrackingWorksheet!Q1008))</f>
        <v/>
      </c>
      <c r="BB1003" s="4"/>
      <c r="BC1003" s="4"/>
      <c r="BD1003" s="4"/>
      <c r="BE1003" s="4"/>
      <c r="BF1003" s="4"/>
      <c r="BG1003" s="4" t="str">
        <f>IF(B1003=1,"",IF(AND(N1003=1,TrackingWorksheet!$I1008+14&lt;=WeeklySummary!$C$7),1,0))</f>
        <v/>
      </c>
      <c r="BH1003" s="4" t="str">
        <f>IF(B1003=1,"",IF(AND(R1003=1,TrackingWorksheet!$I1008+14&lt;=WeeklySummary!$C$7),1,0))</f>
        <v/>
      </c>
      <c r="BI1003" s="4" t="str">
        <f>IF(B1003=1,"",IF(AND(J1003=1,TrackingWorksheet!$G1008+14&lt;=WeeklySummary!$C$7),1,0))</f>
        <v/>
      </c>
      <c r="BJ1003" s="4" t="str">
        <f>IF(B1003=1,"",IF(AND(T1003=1,TrackingWorksheet!$I1008+14&lt;=WeeklySummary!$C$7),1,0))</f>
        <v/>
      </c>
      <c r="BK1003" s="4" t="str">
        <f>IF(B1003=1,"",IF(AND(T1003=1,TrackingWorksheet!$G1008+14&lt;=WeeklySummary!$C$7),1,0))</f>
        <v/>
      </c>
      <c r="BL1003" s="4">
        <f t="shared" si="233"/>
        <v>0</v>
      </c>
    </row>
    <row r="1004" spans="2:64" x14ac:dyDescent="0.25">
      <c r="B1004" s="27">
        <f>IF(AND(ISBLANK(TrackingWorksheet!B1009),ISBLANK(TrackingWorksheet!C1009),ISBLANK(TrackingWorksheet!G1009),ISBLANK(TrackingWorksheet!H1009),
ISBLANK(TrackingWorksheet!I1009),ISBLANK(TrackingWorksheet!J1009),ISBLANK(TrackingWorksheet!M1009),
ISBLANK(TrackingWorksheet!N1011)),1,0)</f>
        <v>1</v>
      </c>
      <c r="C1004" s="12" t="str">
        <f>IF(B1004=1,"",TrackingWorksheet!F1009)</f>
        <v/>
      </c>
      <c r="D1004" s="20" t="str">
        <f>IF(B1004=1,"",IF(AND(TrackingWorksheet!B1009&lt;&gt;"",TrackingWorksheet!B1009&lt;=WeeklySummary!$C$7,OR(TrackingWorksheet!C1009="",TrackingWorksheet!C1009&gt;=WeeklySummary!$C$6)),1,0))</f>
        <v/>
      </c>
      <c r="E1004" s="10" t="str">
        <f>IF(B1004=1,"",IF(AND(TrackingWorksheet!G1009 &lt;&gt;"",TrackingWorksheet!G1009&lt;=WeeklySummary!$C$7, TrackingWorksheet!H1009=Lists!$D$4), "Y", "N"))</f>
        <v/>
      </c>
      <c r="F1004" s="10" t="str">
        <f>IF(B1004=1,"",IF(AND(TrackingWorksheet!I1009 &lt;&gt;"", TrackingWorksheet!I1009&lt;=WeeklySummary!$C$7, TrackingWorksheet!J1009=Lists!$D$4), "Y", "N"))</f>
        <v/>
      </c>
      <c r="G1004" s="10" t="str">
        <f>IF(B1004=1,"",IF(AND(TrackingWorksheet!G1009 &lt;&gt;"",TrackingWorksheet!G1009&lt;=WeeklySummary!$C$7, TrackingWorksheet!H1009=Lists!$D$5), "Y", "N"))</f>
        <v/>
      </c>
      <c r="H1004" s="10" t="str">
        <f>IF(B1004=1,"",IF(AND(TrackingWorksheet!I1009 &lt;&gt;"", TrackingWorksheet!I1009&lt;=WeeklySummary!$C$7, TrackingWorksheet!J1009=Lists!$D$5), "Y", "N"))</f>
        <v/>
      </c>
      <c r="I1004" s="20" t="str">
        <f>IF(B1004=1,"",IF(AND(TrackingWorksheet!G1009 &lt;&gt;"", TrackingWorksheet!G1009&lt;=WeeklySummary!$C$7, TrackingWorksheet!H1009=Lists!$D$6), 1, 0))</f>
        <v/>
      </c>
      <c r="J1004" s="20" t="str">
        <f t="shared" si="225"/>
        <v/>
      </c>
      <c r="K1004" s="10" t="str">
        <f>IF(B1004=1,"",IF(AND(TrackingWorksheet!I1009&lt;=WeeklySummary!$C$7,TrackingWorksheet!K1009="YES"),0,IF(AND(AND(OR(E1004="Y",F1004="Y"),E1004&lt;&gt;F1004),G1004&lt;&gt;"Y", H1004&lt;&gt;"Y"), 1, 0)))</f>
        <v/>
      </c>
      <c r="L1004" s="20" t="str">
        <f t="shared" si="226"/>
        <v/>
      </c>
      <c r="M1004" s="10" t="str">
        <f t="shared" si="227"/>
        <v/>
      </c>
      <c r="N1004" s="20" t="str">
        <f t="shared" si="228"/>
        <v/>
      </c>
      <c r="O1004" s="10" t="str">
        <f>IF(B1004=1,"",IF(AND(TrackingWorksheet!I1009&lt;=WeeklySummary!$C$7,TrackingWorksheet!K1009="YES"),0,IF(AND(AND(OR(G1004="Y",H1004="Y"),G1004&lt;&gt;H1004),E1004&lt;&gt;"Y", F1004&lt;&gt;"Y"), 1, 0)))</f>
        <v/>
      </c>
      <c r="P1004" s="20" t="str">
        <f t="shared" si="229"/>
        <v/>
      </c>
      <c r="Q1004" s="10" t="str">
        <f t="shared" si="230"/>
        <v/>
      </c>
      <c r="R1004" s="10" t="str">
        <f t="shared" si="231"/>
        <v/>
      </c>
      <c r="S1004" s="10" t="str">
        <f>IF(B1004=1,"",IF(AND(OR(AND(TrackingWorksheet!H1009=Lists!$D$7,TrackingWorksheet!H1009=TrackingWorksheet!J1009),TrackingWorksheet!H1009&lt;&gt;TrackingWorksheet!J1009),TrackingWorksheet!K1009="YES",TrackingWorksheet!H1009&lt;&gt;Lists!$D$6,TrackingWorksheet!G1009&lt;=WeeklySummary!$C$7,TrackingWorksheet!I1009&lt;=WeeklySummary!$C$7),1,0))</f>
        <v/>
      </c>
      <c r="T1004" s="10" t="str">
        <f t="shared" si="232"/>
        <v/>
      </c>
      <c r="U1004" s="10" t="str">
        <f>IF($B1004=1,"",IF(TrackingWorksheet!$K1009="YES",1, 0)*D1004)</f>
        <v/>
      </c>
      <c r="V1004" s="20">
        <f t="shared" si="221"/>
        <v>0</v>
      </c>
      <c r="W1004" s="20">
        <f t="shared" si="222"/>
        <v>0</v>
      </c>
      <c r="X1004" s="10" t="str">
        <f>IF($B1004=1,"",IF(AND(TrackingWorksheet!$L1009&lt;&gt;"", TrackingWorksheet!$L1009&gt;=WeeklySummary!$C$6,TrackingWorksheet!$L1009&lt;=WeeklySummary!$C$7,OR(TrackingWorksheet!$H1009=Lists!$D$4,TrackingWorksheet!$J1009=Lists!$D$4)), 1, 0))</f>
        <v/>
      </c>
      <c r="Y1004" s="10" t="str">
        <f>IF($B1004=1,"",IF(AND(TrackingWorksheet!$L1009&lt;&gt;"", TrackingWorksheet!$L1009&gt;=WeeklySummary!$C$6,TrackingWorksheet!$L1009&lt;=WeeklySummary!$C$7,OR(TrackingWorksheet!$H1009=Lists!$D$5,TrackingWorksheet!$J1009=Lists!$D$5)), 1, 0))</f>
        <v/>
      </c>
      <c r="Z1004" s="10" t="str">
        <f>IF($B1004=1,"",IF(AND(TrackingWorksheet!$L1009&lt;&gt;"", TrackingWorksheet!$L1009&gt;=WeeklySummary!$C$6,TrackingWorksheet!$L1009&lt;=WeeklySummary!$C$7,OR(TrackingWorksheet!$H1009=Lists!$D$6,TrackingWorksheet!$J1009=Lists!$D$6)), 1, 0))</f>
        <v/>
      </c>
      <c r="AA1004" s="19" t="str">
        <f>IF(B1004=1,"",IF(AND(TrackingWorksheet!M1009&lt;&gt;"",TrackingWorksheet!M1009&lt;=WeeklySummary!$C$7),1,0)*D1004)</f>
        <v/>
      </c>
      <c r="AB1004" s="19" t="str">
        <f>IF(B1004=1,"",IF(AND(TrackingWorksheet!N1009&lt;&gt;"",TrackingWorksheet!N1009&lt;=WeeklySummary!$C$7),1,0)*D1004)</f>
        <v/>
      </c>
      <c r="AC1004" s="19" t="str">
        <f>IF(B1004=1,"",TrackingWorksheet!T1009)</f>
        <v/>
      </c>
      <c r="AD1004" s="19" t="str">
        <f>IF(B1004=1,"",IF(D1004*AND(TrackingWorksheet!S1009&gt;=Calculations!$BD$3,TrackingWorksheet!U1009="",TrackingWorksheet!K1009="YES"),1,0))</f>
        <v/>
      </c>
      <c r="AE1004" s="19" t="str">
        <f>IF($B1004=1,"",IF(AND(TrackingWorksheet!$S1009&gt;$BE$3,TrackingWorksheet!$T1009=Lists!$P$4),1, 0)*D1004)</f>
        <v/>
      </c>
      <c r="AF1004" s="19" t="str">
        <f>IF($B1004=1,"",IF(AND(TrackingWorksheet!$U1009&gt;$BE$3,TrackingWorksheet!$V1009=Lists!$P$4),1, 0)*D1004)</f>
        <v/>
      </c>
      <c r="AG1004" s="19" t="str">
        <f>IF($B1004=1,"",IF(AND(TrackingWorksheet!$W1009&gt;$BE$3,TrackingWorksheet!$X1009=Lists!$P$4),1, 0)*D1004)</f>
        <v/>
      </c>
      <c r="AH1004" s="19" t="str">
        <f>IF($B1004=1,"",IF(AND(TrackingWorksheet!$Y1009&gt;$BE$3,TrackingWorksheet!$Z1009=Lists!$P$4),1, 0)*D1004)</f>
        <v/>
      </c>
      <c r="AI1004" s="19" t="str">
        <f>IF($B1004=1,"",IF(AND(TrackingWorksheet!$AA1009&gt;$BE$3,TrackingWorksheet!$AB1009=Lists!$P$4),1, 0)*D1004)</f>
        <v/>
      </c>
      <c r="AJ1004" s="19" t="str">
        <f>IF($B1004=1,"",IF(AND(TrackingWorksheet!$S1009&gt;$BE$3,TrackingWorksheet!$T1009=Lists!$P$5),1, 0)*D1004)</f>
        <v/>
      </c>
      <c r="AK1004" s="19" t="str">
        <f>IF($B1004=1,"",IF(AND(TrackingWorksheet!$U1009&gt;$BE$3,TrackingWorksheet!$V1009=Lists!$P$5),1, 0)*D1004)</f>
        <v/>
      </c>
      <c r="AL1004" s="19" t="str">
        <f>IF($B1004=1,"",IF(AND(TrackingWorksheet!$W1009&gt;$BE$3,TrackingWorksheet!$X1009=Lists!$P$5),1, 0)*D1004)</f>
        <v/>
      </c>
      <c r="AM1004" s="19" t="str">
        <f>IF($B1004=1,"",IF(AND(TrackingWorksheet!$Y1009&gt;$BE$3,TrackingWorksheet!$Z1009=Lists!$P$5),1, 0)*D1004)</f>
        <v/>
      </c>
      <c r="AN1004" s="19" t="str">
        <f>IF($B1004=1,"",IF(AND(TrackingWorksheet!$AA1009&gt;$BE$3,TrackingWorksheet!$AB1009=Lists!$P$5),1, 0)*D1004)</f>
        <v/>
      </c>
      <c r="AO1004" s="19" t="str">
        <f>IF($B1004=1,"",IF(AND(TrackingWorksheet!$S1009&gt;$BE$3,TrackingWorksheet!$T1009=Lists!$P$6),1, 0)*D1004)</f>
        <v/>
      </c>
      <c r="AP1004" s="19" t="str">
        <f>IF($B1004=1,"",IF(AND(TrackingWorksheet!$U1009&gt;$BE$3,TrackingWorksheet!$V1009=Lists!$P$6),1, 0)*D1004)</f>
        <v/>
      </c>
      <c r="AQ1004" s="19" t="str">
        <f>IF($B1004=1,"",IF(AND(TrackingWorksheet!$W1009&gt;$BE$3,TrackingWorksheet!$X1009=Lists!$P$6),1, 0)*D1004)</f>
        <v/>
      </c>
      <c r="AR1004" s="19" t="str">
        <f>IF($B1004=1,"",IF(AND(TrackingWorksheet!$Y1009&gt;$BE$3,TrackingWorksheet!$Z1009=Lists!$P$6),1, 0)*D1004)</f>
        <v/>
      </c>
      <c r="AS1004" s="19" t="str">
        <f>IF($B1004=1,"",IF(AND(TrackingWorksheet!$AA1009&gt;$BE$3,TrackingWorksheet!$AB1009=Lists!$P$6),1, 0)*D1004)</f>
        <v/>
      </c>
      <c r="AT1004" s="19">
        <f t="shared" si="223"/>
        <v>0</v>
      </c>
      <c r="AU1004" s="19" t="str">
        <f>IF(B1004=1,"",IF(AND(TrackingWorksheet!K1009="",TrackingWorksheet!M1009="", TrackingWorksheet!N1009="", TrackingWorksheet!S1009="", TrackingWorksheet!V1009="", TrackingWorksheet!W1009="", TrackingWorksheet!Y1009="", TrackingWorksheet!AA1009="", V1004=1),1,0)*D1004)</f>
        <v/>
      </c>
      <c r="AV1004" s="19" t="str">
        <f>IF(B1004=1,"",IF(D1004*AND(TrackingWorksheet!U1009&gt;Calculations!$BE$3,TrackingWorksheet!K1009="YES"),1,0))</f>
        <v/>
      </c>
      <c r="AW1004" s="19" t="str">
        <f>IF(B1004=1,"",IF(D1004*AND(TrackingWorksheet!W1009&gt;Calculations!$BE$3,TrackingWorksheet!K1009="YES"),1,0))</f>
        <v/>
      </c>
      <c r="AX1004" s="19">
        <f t="shared" si="224"/>
        <v>0</v>
      </c>
      <c r="AY1004" s="19">
        <f t="shared" si="220"/>
        <v>0</v>
      </c>
      <c r="AZ1004" s="27" t="str">
        <f>IF(B1004=1,"",IF(TrackingWorksheet!Q1009="","",TrackingWorksheet!Q1009))</f>
        <v/>
      </c>
      <c r="BB1004" s="4"/>
      <c r="BC1004" s="4"/>
      <c r="BD1004" s="4"/>
      <c r="BE1004" s="4"/>
      <c r="BF1004" s="4"/>
      <c r="BG1004" s="4" t="str">
        <f>IF(B1004=1,"",IF(AND(N1004=1,TrackingWorksheet!$I1009+14&lt;=WeeklySummary!$C$7),1,0))</f>
        <v/>
      </c>
      <c r="BH1004" s="4" t="str">
        <f>IF(B1004=1,"",IF(AND(R1004=1,TrackingWorksheet!$I1009+14&lt;=WeeklySummary!$C$7),1,0))</f>
        <v/>
      </c>
      <c r="BI1004" s="4" t="str">
        <f>IF(B1004=1,"",IF(AND(J1004=1,TrackingWorksheet!$G1009+14&lt;=WeeklySummary!$C$7),1,0))</f>
        <v/>
      </c>
      <c r="BJ1004" s="4" t="str">
        <f>IF(B1004=1,"",IF(AND(T1004=1,TrackingWorksheet!$I1009+14&lt;=WeeklySummary!$C$7),1,0))</f>
        <v/>
      </c>
      <c r="BK1004" s="4" t="str">
        <f>IF(B1004=1,"",IF(AND(T1004=1,TrackingWorksheet!$G1009+14&lt;=WeeklySummary!$C$7),1,0))</f>
        <v/>
      </c>
      <c r="BL1004" s="4">
        <f t="shared" si="233"/>
        <v>0</v>
      </c>
    </row>
    <row r="1005" spans="2:64" x14ac:dyDescent="0.25">
      <c r="B1005" s="27">
        <f>IF(AND(ISBLANK(TrackingWorksheet!B1010),ISBLANK(TrackingWorksheet!C1010),ISBLANK(TrackingWorksheet!G1010),ISBLANK(TrackingWorksheet!H1010),
ISBLANK(TrackingWorksheet!I1010),ISBLANK(TrackingWorksheet!J1010),ISBLANK(TrackingWorksheet!M1010),
ISBLANK(TrackingWorksheet!N1012)),1,0)</f>
        <v>1</v>
      </c>
      <c r="C1005" s="12" t="str">
        <f>IF(B1005=1,"",TrackingWorksheet!F1010)</f>
        <v/>
      </c>
      <c r="D1005" s="20" t="str">
        <f>IF(B1005=1,"",IF(AND(TrackingWorksheet!B1010&lt;&gt;"",TrackingWorksheet!B1010&lt;=WeeklySummary!$C$7,OR(TrackingWorksheet!C1010="",TrackingWorksheet!C1010&gt;=WeeklySummary!$C$6)),1,0))</f>
        <v/>
      </c>
      <c r="E1005" s="10" t="str">
        <f>IF(B1005=1,"",IF(AND(TrackingWorksheet!G1010 &lt;&gt;"",TrackingWorksheet!G1010&lt;=WeeklySummary!$C$7, TrackingWorksheet!H1010=Lists!$D$4), "Y", "N"))</f>
        <v/>
      </c>
      <c r="F1005" s="10" t="str">
        <f>IF(B1005=1,"",IF(AND(TrackingWorksheet!I1010 &lt;&gt;"", TrackingWorksheet!I1010&lt;=WeeklySummary!$C$7, TrackingWorksheet!J1010=Lists!$D$4), "Y", "N"))</f>
        <v/>
      </c>
      <c r="G1005" s="10" t="str">
        <f>IF(B1005=1,"",IF(AND(TrackingWorksheet!G1010 &lt;&gt;"",TrackingWorksheet!G1010&lt;=WeeklySummary!$C$7, TrackingWorksheet!H1010=Lists!$D$5), "Y", "N"))</f>
        <v/>
      </c>
      <c r="H1005" s="10" t="str">
        <f>IF(B1005=1,"",IF(AND(TrackingWorksheet!I1010 &lt;&gt;"", TrackingWorksheet!I1010&lt;=WeeklySummary!$C$7, TrackingWorksheet!J1010=Lists!$D$5), "Y", "N"))</f>
        <v/>
      </c>
      <c r="I1005" s="20" t="str">
        <f>IF(B1005=1,"",IF(AND(TrackingWorksheet!G1010 &lt;&gt;"", TrackingWorksheet!G1010&lt;=WeeklySummary!$C$7, TrackingWorksheet!H1010=Lists!$D$6), 1, 0))</f>
        <v/>
      </c>
      <c r="J1005" s="20" t="str">
        <f t="shared" si="225"/>
        <v/>
      </c>
      <c r="K1005" s="10" t="str">
        <f>IF(B1005=1,"",IF(AND(TrackingWorksheet!I1010&lt;=WeeklySummary!$C$7,TrackingWorksheet!K1010="YES"),0,IF(AND(AND(OR(E1005="Y",F1005="Y"),E1005&lt;&gt;F1005),G1005&lt;&gt;"Y", H1005&lt;&gt;"Y"), 1, 0)))</f>
        <v/>
      </c>
      <c r="L1005" s="20" t="str">
        <f t="shared" si="226"/>
        <v/>
      </c>
      <c r="M1005" s="10" t="str">
        <f t="shared" si="227"/>
        <v/>
      </c>
      <c r="N1005" s="20" t="str">
        <f t="shared" si="228"/>
        <v/>
      </c>
      <c r="O1005" s="10" t="str">
        <f>IF(B1005=1,"",IF(AND(TrackingWorksheet!I1010&lt;=WeeklySummary!$C$7,TrackingWorksheet!K1010="YES"),0,IF(AND(AND(OR(G1005="Y",H1005="Y"),G1005&lt;&gt;H1005),E1005&lt;&gt;"Y", F1005&lt;&gt;"Y"), 1, 0)))</f>
        <v/>
      </c>
      <c r="P1005" s="20" t="str">
        <f t="shared" si="229"/>
        <v/>
      </c>
      <c r="Q1005" s="10" t="str">
        <f t="shared" si="230"/>
        <v/>
      </c>
      <c r="R1005" s="10" t="str">
        <f t="shared" si="231"/>
        <v/>
      </c>
      <c r="S1005" s="10" t="str">
        <f>IF(B1005=1,"",IF(AND(OR(AND(TrackingWorksheet!H1010=Lists!$D$7,TrackingWorksheet!H1010=TrackingWorksheet!J1010),TrackingWorksheet!H1010&lt;&gt;TrackingWorksheet!J1010),TrackingWorksheet!K1010="YES",TrackingWorksheet!H1010&lt;&gt;Lists!$D$6,TrackingWorksheet!G1010&lt;=WeeklySummary!$C$7,TrackingWorksheet!I1010&lt;=WeeklySummary!$C$7),1,0))</f>
        <v/>
      </c>
      <c r="T1005" s="10" t="str">
        <f t="shared" si="232"/>
        <v/>
      </c>
      <c r="U1005" s="10" t="str">
        <f>IF($B1005=1,"",IF(TrackingWorksheet!$K1010="YES",1, 0)*D1005)</f>
        <v/>
      </c>
      <c r="V1005" s="20">
        <f t="shared" si="221"/>
        <v>0</v>
      </c>
      <c r="W1005" s="20">
        <f t="shared" si="222"/>
        <v>0</v>
      </c>
      <c r="X1005" s="10" t="str">
        <f>IF($B1005=1,"",IF(AND(TrackingWorksheet!$L1010&lt;&gt;"", TrackingWorksheet!$L1010&gt;=WeeklySummary!$C$6,TrackingWorksheet!$L1010&lt;=WeeklySummary!$C$7,OR(TrackingWorksheet!$H1010=Lists!$D$4,TrackingWorksheet!$J1010=Lists!$D$4)), 1, 0))</f>
        <v/>
      </c>
      <c r="Y1005" s="10" t="str">
        <f>IF($B1005=1,"",IF(AND(TrackingWorksheet!$L1010&lt;&gt;"", TrackingWorksheet!$L1010&gt;=WeeklySummary!$C$6,TrackingWorksheet!$L1010&lt;=WeeklySummary!$C$7,OR(TrackingWorksheet!$H1010=Lists!$D$5,TrackingWorksheet!$J1010=Lists!$D$5)), 1, 0))</f>
        <v/>
      </c>
      <c r="Z1005" s="10" t="str">
        <f>IF($B1005=1,"",IF(AND(TrackingWorksheet!$L1010&lt;&gt;"", TrackingWorksheet!$L1010&gt;=WeeklySummary!$C$6,TrackingWorksheet!$L1010&lt;=WeeklySummary!$C$7,OR(TrackingWorksheet!$H1010=Lists!$D$6,TrackingWorksheet!$J1010=Lists!$D$6)), 1, 0))</f>
        <v/>
      </c>
      <c r="AA1005" s="19" t="str">
        <f>IF(B1005=1,"",IF(AND(TrackingWorksheet!M1010&lt;&gt;"",TrackingWorksheet!M1010&lt;=WeeklySummary!$C$7),1,0)*D1005)</f>
        <v/>
      </c>
      <c r="AB1005" s="19" t="str">
        <f>IF(B1005=1,"",IF(AND(TrackingWorksheet!N1010&lt;&gt;"",TrackingWorksheet!N1010&lt;=WeeklySummary!$C$7),1,0)*D1005)</f>
        <v/>
      </c>
      <c r="AC1005" s="19" t="str">
        <f>IF(B1005=1,"",TrackingWorksheet!T1010)</f>
        <v/>
      </c>
      <c r="AD1005" s="19" t="str">
        <f>IF(B1005=1,"",IF(D1005*AND(TrackingWorksheet!S1010&gt;=Calculations!$BD$3,TrackingWorksheet!U1010="",TrackingWorksheet!K1010="YES"),1,0))</f>
        <v/>
      </c>
      <c r="AE1005" s="19" t="str">
        <f>IF($B1005=1,"",IF(AND(TrackingWorksheet!$S1010&gt;$BE$3,TrackingWorksheet!$T1010=Lists!$P$4),1, 0)*D1005)</f>
        <v/>
      </c>
      <c r="AF1005" s="19" t="str">
        <f>IF($B1005=1,"",IF(AND(TrackingWorksheet!$U1010&gt;$BE$3,TrackingWorksheet!$V1010=Lists!$P$4),1, 0)*D1005)</f>
        <v/>
      </c>
      <c r="AG1005" s="19" t="str">
        <f>IF($B1005=1,"",IF(AND(TrackingWorksheet!$W1010&gt;$BE$3,TrackingWorksheet!$X1010=Lists!$P$4),1, 0)*D1005)</f>
        <v/>
      </c>
      <c r="AH1005" s="19" t="str">
        <f>IF($B1005=1,"",IF(AND(TrackingWorksheet!$Y1010&gt;$BE$3,TrackingWorksheet!$Z1010=Lists!$P$4),1, 0)*D1005)</f>
        <v/>
      </c>
      <c r="AI1005" s="19" t="str">
        <f>IF($B1005=1,"",IF(AND(TrackingWorksheet!$AA1010&gt;$BE$3,TrackingWorksheet!$AB1010=Lists!$P$4),1, 0)*D1005)</f>
        <v/>
      </c>
      <c r="AJ1005" s="19" t="str">
        <f>IF($B1005=1,"",IF(AND(TrackingWorksheet!$S1010&gt;$BE$3,TrackingWorksheet!$T1010=Lists!$P$5),1, 0)*D1005)</f>
        <v/>
      </c>
      <c r="AK1005" s="19" t="str">
        <f>IF($B1005=1,"",IF(AND(TrackingWorksheet!$U1010&gt;$BE$3,TrackingWorksheet!$V1010=Lists!$P$5),1, 0)*D1005)</f>
        <v/>
      </c>
      <c r="AL1005" s="19" t="str">
        <f>IF($B1005=1,"",IF(AND(TrackingWorksheet!$W1010&gt;$BE$3,TrackingWorksheet!$X1010=Lists!$P$5),1, 0)*D1005)</f>
        <v/>
      </c>
      <c r="AM1005" s="19" t="str">
        <f>IF($B1005=1,"",IF(AND(TrackingWorksheet!$Y1010&gt;$BE$3,TrackingWorksheet!$Z1010=Lists!$P$5),1, 0)*D1005)</f>
        <v/>
      </c>
      <c r="AN1005" s="19" t="str">
        <f>IF($B1005=1,"",IF(AND(TrackingWorksheet!$AA1010&gt;$BE$3,TrackingWorksheet!$AB1010=Lists!$P$5),1, 0)*D1005)</f>
        <v/>
      </c>
      <c r="AO1005" s="19" t="str">
        <f>IF($B1005=1,"",IF(AND(TrackingWorksheet!$S1010&gt;$BE$3,TrackingWorksheet!$T1010=Lists!$P$6),1, 0)*D1005)</f>
        <v/>
      </c>
      <c r="AP1005" s="19" t="str">
        <f>IF($B1005=1,"",IF(AND(TrackingWorksheet!$U1010&gt;$BE$3,TrackingWorksheet!$V1010=Lists!$P$6),1, 0)*D1005)</f>
        <v/>
      </c>
      <c r="AQ1005" s="19" t="str">
        <f>IF($B1005=1,"",IF(AND(TrackingWorksheet!$W1010&gt;$BE$3,TrackingWorksheet!$X1010=Lists!$P$6),1, 0)*D1005)</f>
        <v/>
      </c>
      <c r="AR1005" s="19" t="str">
        <f>IF($B1005=1,"",IF(AND(TrackingWorksheet!$Y1010&gt;$BE$3,TrackingWorksheet!$Z1010=Lists!$P$6),1, 0)*D1005)</f>
        <v/>
      </c>
      <c r="AS1005" s="19" t="str">
        <f>IF($B1005=1,"",IF(AND(TrackingWorksheet!$AA1010&gt;$BE$3,TrackingWorksheet!$AB1010=Lists!$P$6),1, 0)*D1005)</f>
        <v/>
      </c>
      <c r="AT1005" s="19">
        <f t="shared" si="223"/>
        <v>0</v>
      </c>
      <c r="AU1005" s="19" t="str">
        <f>IF(B1005=1,"",IF(AND(TrackingWorksheet!K1010="",TrackingWorksheet!M1010="", TrackingWorksheet!N1010="", TrackingWorksheet!S1010="", TrackingWorksheet!V1010="", TrackingWorksheet!W1010="", TrackingWorksheet!Y1010="", TrackingWorksheet!AA1010="", V1005=1),1,0)*D1005)</f>
        <v/>
      </c>
      <c r="AV1005" s="19" t="str">
        <f>IF(B1005=1,"",IF(D1005*AND(TrackingWorksheet!U1010&gt;Calculations!$BE$3,TrackingWorksheet!K1010="YES"),1,0))</f>
        <v/>
      </c>
      <c r="AW1005" s="19" t="str">
        <f>IF(B1005=1,"",IF(D1005*AND(TrackingWorksheet!W1010&gt;Calculations!$BE$3,TrackingWorksheet!K1010="YES"),1,0))</f>
        <v/>
      </c>
      <c r="AX1005" s="19">
        <f t="shared" si="224"/>
        <v>0</v>
      </c>
      <c r="AY1005" s="19">
        <f t="shared" si="220"/>
        <v>0</v>
      </c>
      <c r="AZ1005" s="27" t="str">
        <f>IF(B1005=1,"",IF(TrackingWorksheet!Q1010="","",TrackingWorksheet!Q1010))</f>
        <v/>
      </c>
      <c r="BB1005" s="4"/>
      <c r="BC1005" s="4"/>
      <c r="BD1005" s="4"/>
      <c r="BE1005" s="4"/>
      <c r="BF1005" s="4"/>
      <c r="BG1005" s="4" t="str">
        <f>IF(B1005=1,"",IF(AND(N1005=1,TrackingWorksheet!$I1010+14&lt;=WeeklySummary!$C$7),1,0))</f>
        <v/>
      </c>
      <c r="BH1005" s="4" t="str">
        <f>IF(B1005=1,"",IF(AND(R1005=1,TrackingWorksheet!$I1010+14&lt;=WeeklySummary!$C$7),1,0))</f>
        <v/>
      </c>
      <c r="BI1005" s="4" t="str">
        <f>IF(B1005=1,"",IF(AND(J1005=1,TrackingWorksheet!$G1010+14&lt;=WeeklySummary!$C$7),1,0))</f>
        <v/>
      </c>
      <c r="BJ1005" s="4" t="str">
        <f>IF(B1005=1,"",IF(AND(T1005=1,TrackingWorksheet!$I1010+14&lt;=WeeklySummary!$C$7),1,0))</f>
        <v/>
      </c>
      <c r="BK1005" s="4" t="str">
        <f>IF(B1005=1,"",IF(AND(T1005=1,TrackingWorksheet!$G1010+14&lt;=WeeklySummary!$C$7),1,0))</f>
        <v/>
      </c>
      <c r="BL1005" s="4">
        <f t="shared" si="233"/>
        <v>0</v>
      </c>
    </row>
    <row r="1006" spans="2:64" x14ac:dyDescent="0.25">
      <c r="B1006" s="27">
        <f>IF(AND(ISBLANK(TrackingWorksheet!B1011),ISBLANK(TrackingWorksheet!C1011),ISBLANK(TrackingWorksheet!G1011),ISBLANK(TrackingWorksheet!H1011),
ISBLANK(TrackingWorksheet!I1011),ISBLANK(TrackingWorksheet!J1011),ISBLANK(TrackingWorksheet!M1011),
ISBLANK(TrackingWorksheet!N1013)),1,0)</f>
        <v>1</v>
      </c>
      <c r="C1006" s="12" t="str">
        <f>IF(B1006=1,"",TrackingWorksheet!F1011)</f>
        <v/>
      </c>
      <c r="D1006" s="20" t="str">
        <f>IF(B1006=1,"",IF(AND(TrackingWorksheet!B1011&lt;&gt;"",TrackingWorksheet!B1011&lt;=WeeklySummary!$C$7,OR(TrackingWorksheet!C1011="",TrackingWorksheet!C1011&gt;=WeeklySummary!$C$6)),1,0))</f>
        <v/>
      </c>
      <c r="E1006" s="10" t="str">
        <f>IF(B1006=1,"",IF(AND(TrackingWorksheet!G1011 &lt;&gt;"",TrackingWorksheet!G1011&lt;=WeeklySummary!$C$7, TrackingWorksheet!H1011=Lists!$D$4), "Y", "N"))</f>
        <v/>
      </c>
      <c r="F1006" s="10" t="str">
        <f>IF(B1006=1,"",IF(AND(TrackingWorksheet!I1011 &lt;&gt;"", TrackingWorksheet!I1011&lt;=WeeklySummary!$C$7, TrackingWorksheet!J1011=Lists!$D$4), "Y", "N"))</f>
        <v/>
      </c>
      <c r="G1006" s="10" t="str">
        <f>IF(B1006=1,"",IF(AND(TrackingWorksheet!G1011 &lt;&gt;"",TrackingWorksheet!G1011&lt;=WeeklySummary!$C$7, TrackingWorksheet!H1011=Lists!$D$5), "Y", "N"))</f>
        <v/>
      </c>
      <c r="H1006" s="10" t="str">
        <f>IF(B1006=1,"",IF(AND(TrackingWorksheet!I1011 &lt;&gt;"", TrackingWorksheet!I1011&lt;=WeeklySummary!$C$7, TrackingWorksheet!J1011=Lists!$D$5), "Y", "N"))</f>
        <v/>
      </c>
      <c r="I1006" s="20" t="str">
        <f>IF(B1006=1,"",IF(AND(TrackingWorksheet!G1011 &lt;&gt;"", TrackingWorksheet!G1011&lt;=WeeklySummary!$C$7, TrackingWorksheet!H1011=Lists!$D$6), 1, 0))</f>
        <v/>
      </c>
      <c r="J1006" s="20" t="str">
        <f t="shared" si="225"/>
        <v/>
      </c>
      <c r="K1006" s="10" t="str">
        <f>IF(B1006=1,"",IF(AND(TrackingWorksheet!I1011&lt;=WeeklySummary!$C$7,TrackingWorksheet!K1011="YES"),0,IF(AND(AND(OR(E1006="Y",F1006="Y"),E1006&lt;&gt;F1006),G1006&lt;&gt;"Y", H1006&lt;&gt;"Y"), 1, 0)))</f>
        <v/>
      </c>
      <c r="L1006" s="20" t="str">
        <f t="shared" si="226"/>
        <v/>
      </c>
      <c r="M1006" s="10" t="str">
        <f t="shared" si="227"/>
        <v/>
      </c>
      <c r="N1006" s="20" t="str">
        <f t="shared" si="228"/>
        <v/>
      </c>
      <c r="O1006" s="10" t="str">
        <f>IF(B1006=1,"",IF(AND(TrackingWorksheet!I1011&lt;=WeeklySummary!$C$7,TrackingWorksheet!K1011="YES"),0,IF(AND(AND(OR(G1006="Y",H1006="Y"),G1006&lt;&gt;H1006),E1006&lt;&gt;"Y", F1006&lt;&gt;"Y"), 1, 0)))</f>
        <v/>
      </c>
      <c r="P1006" s="20" t="str">
        <f t="shared" si="229"/>
        <v/>
      </c>
      <c r="Q1006" s="10" t="str">
        <f t="shared" si="230"/>
        <v/>
      </c>
      <c r="R1006" s="10" t="str">
        <f t="shared" si="231"/>
        <v/>
      </c>
      <c r="S1006" s="10" t="str">
        <f>IF(B1006=1,"",IF(AND(OR(AND(TrackingWorksheet!H1011=Lists!$D$7,TrackingWorksheet!H1011=TrackingWorksheet!J1011),TrackingWorksheet!H1011&lt;&gt;TrackingWorksheet!J1011),TrackingWorksheet!K1011="YES",TrackingWorksheet!H1011&lt;&gt;Lists!$D$6,TrackingWorksheet!G1011&lt;=WeeklySummary!$C$7,TrackingWorksheet!I1011&lt;=WeeklySummary!$C$7),1,0))</f>
        <v/>
      </c>
      <c r="T1006" s="10" t="str">
        <f t="shared" si="232"/>
        <v/>
      </c>
      <c r="U1006" s="10" t="str">
        <f>IF($B1006=1,"",IF(TrackingWorksheet!$K1011="YES",1, 0)*D1006)</f>
        <v/>
      </c>
      <c r="V1006" s="20">
        <f t="shared" si="221"/>
        <v>0</v>
      </c>
      <c r="W1006" s="20">
        <f t="shared" si="222"/>
        <v>0</v>
      </c>
      <c r="X1006" s="10" t="str">
        <f>IF($B1006=1,"",IF(AND(TrackingWorksheet!$L1011&lt;&gt;"", TrackingWorksheet!$L1011&gt;=WeeklySummary!$C$6,TrackingWorksheet!$L1011&lt;=WeeklySummary!$C$7,OR(TrackingWorksheet!$H1011=Lists!$D$4,TrackingWorksheet!$J1011=Lists!$D$4)), 1, 0))</f>
        <v/>
      </c>
      <c r="Y1006" s="10" t="str">
        <f>IF($B1006=1,"",IF(AND(TrackingWorksheet!$L1011&lt;&gt;"", TrackingWorksheet!$L1011&gt;=WeeklySummary!$C$6,TrackingWorksheet!$L1011&lt;=WeeklySummary!$C$7,OR(TrackingWorksheet!$H1011=Lists!$D$5,TrackingWorksheet!$J1011=Lists!$D$5)), 1, 0))</f>
        <v/>
      </c>
      <c r="Z1006" s="10" t="str">
        <f>IF($B1006=1,"",IF(AND(TrackingWorksheet!$L1011&lt;&gt;"", TrackingWorksheet!$L1011&gt;=WeeklySummary!$C$6,TrackingWorksheet!$L1011&lt;=WeeklySummary!$C$7,OR(TrackingWorksheet!$H1011=Lists!$D$6,TrackingWorksheet!$J1011=Lists!$D$6)), 1, 0))</f>
        <v/>
      </c>
      <c r="AA1006" s="19" t="str">
        <f>IF(B1006=1,"",IF(AND(TrackingWorksheet!M1011&lt;&gt;"",TrackingWorksheet!M1011&lt;=WeeklySummary!$C$7),1,0)*D1006)</f>
        <v/>
      </c>
      <c r="AB1006" s="19" t="str">
        <f>IF(B1006=1,"",IF(AND(TrackingWorksheet!N1011&lt;&gt;"",TrackingWorksheet!N1011&lt;=WeeklySummary!$C$7),1,0)*D1006)</f>
        <v/>
      </c>
      <c r="AC1006" s="19" t="str">
        <f>IF(B1006=1,"",TrackingWorksheet!T1011)</f>
        <v/>
      </c>
      <c r="AD1006" s="19" t="str">
        <f>IF(B1006=1,"",IF(D1006*AND(TrackingWorksheet!S1011&gt;=Calculations!$BD$3,TrackingWorksheet!U1011="",TrackingWorksheet!K1011="YES"),1,0))</f>
        <v/>
      </c>
      <c r="AE1006" s="19" t="str">
        <f>IF($B1006=1,"",IF(AND(TrackingWorksheet!$S1011&gt;$BE$3,TrackingWorksheet!$T1011=Lists!$P$4),1, 0)*D1006)</f>
        <v/>
      </c>
      <c r="AF1006" s="19" t="str">
        <f>IF($B1006=1,"",IF(AND(TrackingWorksheet!$U1011&gt;$BE$3,TrackingWorksheet!$V1011=Lists!$P$4),1, 0)*D1006)</f>
        <v/>
      </c>
      <c r="AG1006" s="19" t="str">
        <f>IF($B1006=1,"",IF(AND(TrackingWorksheet!$W1011&gt;$BE$3,TrackingWorksheet!$X1011=Lists!$P$4),1, 0)*D1006)</f>
        <v/>
      </c>
      <c r="AH1006" s="19" t="str">
        <f>IF($B1006=1,"",IF(AND(TrackingWorksheet!$Y1011&gt;$BE$3,TrackingWorksheet!$Z1011=Lists!$P$4),1, 0)*D1006)</f>
        <v/>
      </c>
      <c r="AI1006" s="19" t="str">
        <f>IF($B1006=1,"",IF(AND(TrackingWorksheet!$AA1011&gt;$BE$3,TrackingWorksheet!$AB1011=Lists!$P$4),1, 0)*D1006)</f>
        <v/>
      </c>
      <c r="AJ1006" s="19" t="str">
        <f>IF($B1006=1,"",IF(AND(TrackingWorksheet!$S1011&gt;$BE$3,TrackingWorksheet!$T1011=Lists!$P$5),1, 0)*D1006)</f>
        <v/>
      </c>
      <c r="AK1006" s="19" t="str">
        <f>IF($B1006=1,"",IF(AND(TrackingWorksheet!$U1011&gt;$BE$3,TrackingWorksheet!$V1011=Lists!$P$5),1, 0)*D1006)</f>
        <v/>
      </c>
      <c r="AL1006" s="19" t="str">
        <f>IF($B1006=1,"",IF(AND(TrackingWorksheet!$W1011&gt;$BE$3,TrackingWorksheet!$X1011=Lists!$P$5),1, 0)*D1006)</f>
        <v/>
      </c>
      <c r="AM1006" s="19" t="str">
        <f>IF($B1006=1,"",IF(AND(TrackingWorksheet!$Y1011&gt;$BE$3,TrackingWorksheet!$Z1011=Lists!$P$5),1, 0)*D1006)</f>
        <v/>
      </c>
      <c r="AN1006" s="19" t="str">
        <f>IF($B1006=1,"",IF(AND(TrackingWorksheet!$AA1011&gt;$BE$3,TrackingWorksheet!$AB1011=Lists!$P$5),1, 0)*D1006)</f>
        <v/>
      </c>
      <c r="AO1006" s="19" t="str">
        <f>IF($B1006=1,"",IF(AND(TrackingWorksheet!$S1011&gt;$BE$3,TrackingWorksheet!$T1011=Lists!$P$6),1, 0)*D1006)</f>
        <v/>
      </c>
      <c r="AP1006" s="19" t="str">
        <f>IF($B1006=1,"",IF(AND(TrackingWorksheet!$U1011&gt;$BE$3,TrackingWorksheet!$V1011=Lists!$P$6),1, 0)*D1006)</f>
        <v/>
      </c>
      <c r="AQ1006" s="19" t="str">
        <f>IF($B1006=1,"",IF(AND(TrackingWorksheet!$W1011&gt;$BE$3,TrackingWorksheet!$X1011=Lists!$P$6),1, 0)*D1006)</f>
        <v/>
      </c>
      <c r="AR1006" s="19" t="str">
        <f>IF($B1006=1,"",IF(AND(TrackingWorksheet!$Y1011&gt;$BE$3,TrackingWorksheet!$Z1011=Lists!$P$6),1, 0)*D1006)</f>
        <v/>
      </c>
      <c r="AS1006" s="19" t="str">
        <f>IF($B1006=1,"",IF(AND(TrackingWorksheet!$AA1011&gt;$BE$3,TrackingWorksheet!$AB1011=Lists!$P$6),1, 0)*D1006)</f>
        <v/>
      </c>
      <c r="AT1006" s="19">
        <f t="shared" si="223"/>
        <v>0</v>
      </c>
      <c r="AU1006" s="19" t="str">
        <f>IF(B1006=1,"",IF(AND(TrackingWorksheet!K1011="",TrackingWorksheet!M1011="", TrackingWorksheet!N1011="", TrackingWorksheet!S1011="", TrackingWorksheet!V1011="", TrackingWorksheet!W1011="", TrackingWorksheet!Y1011="", TrackingWorksheet!AA1011="", V1006=1),1,0)*D1006)</f>
        <v/>
      </c>
      <c r="AV1006" s="19" t="str">
        <f>IF(B1006=1,"",IF(D1006*AND(TrackingWorksheet!U1011&gt;Calculations!$BE$3,TrackingWorksheet!K1011="YES"),1,0))</f>
        <v/>
      </c>
      <c r="AW1006" s="19" t="str">
        <f>IF(B1006=1,"",IF(D1006*AND(TrackingWorksheet!W1011&gt;Calculations!$BE$3,TrackingWorksheet!K1011="YES"),1,0))</f>
        <v/>
      </c>
      <c r="AX1006" s="19">
        <f t="shared" si="224"/>
        <v>0</v>
      </c>
      <c r="AY1006" s="19">
        <f t="shared" si="220"/>
        <v>0</v>
      </c>
      <c r="AZ1006" s="27" t="str">
        <f>IF(B1006=1,"",IF(TrackingWorksheet!Q1011="","",TrackingWorksheet!Q1011))</f>
        <v/>
      </c>
      <c r="BB1006" s="4"/>
      <c r="BC1006" s="4"/>
      <c r="BD1006" s="4"/>
      <c r="BE1006" s="4"/>
      <c r="BF1006" s="4"/>
      <c r="BG1006" s="4" t="str">
        <f>IF(B1006=1,"",IF(AND(N1006=1,TrackingWorksheet!$I1011+14&lt;=WeeklySummary!$C$7),1,0))</f>
        <v/>
      </c>
      <c r="BH1006" s="4" t="str">
        <f>IF(B1006=1,"",IF(AND(R1006=1,TrackingWorksheet!$I1011+14&lt;=WeeklySummary!$C$7),1,0))</f>
        <v/>
      </c>
      <c r="BI1006" s="4" t="str">
        <f>IF(B1006=1,"",IF(AND(J1006=1,TrackingWorksheet!$G1011+14&lt;=WeeklySummary!$C$7),1,0))</f>
        <v/>
      </c>
      <c r="BJ1006" s="4" t="str">
        <f>IF(B1006=1,"",IF(AND(T1006=1,TrackingWorksheet!$I1011+14&lt;=WeeklySummary!$C$7),1,0))</f>
        <v/>
      </c>
      <c r="BK1006" s="4" t="str">
        <f>IF(B1006=1,"",IF(AND(T1006=1,TrackingWorksheet!$G1011+14&lt;=WeeklySummary!$C$7),1,0))</f>
        <v/>
      </c>
      <c r="BL1006" s="4">
        <f t="shared" si="233"/>
        <v>0</v>
      </c>
    </row>
    <row r="1007" spans="2:64" x14ac:dyDescent="0.25">
      <c r="B1007" s="27">
        <f>IF(AND(ISBLANK(TrackingWorksheet!B1012),ISBLANK(TrackingWorksheet!C1012),ISBLANK(TrackingWorksheet!G1012),ISBLANK(TrackingWorksheet!H1012),
ISBLANK(TrackingWorksheet!I1012),ISBLANK(TrackingWorksheet!J1012),ISBLANK(TrackingWorksheet!M1012),
ISBLANK(TrackingWorksheet!N1014)),1,0)</f>
        <v>1</v>
      </c>
      <c r="C1007" s="12" t="str">
        <f>IF(B1007=1,"",TrackingWorksheet!F1012)</f>
        <v/>
      </c>
      <c r="D1007" s="20" t="str">
        <f>IF(B1007=1,"",IF(AND(TrackingWorksheet!B1012&lt;&gt;"",TrackingWorksheet!B1012&lt;=WeeklySummary!$C$7,OR(TrackingWorksheet!C1012="",TrackingWorksheet!C1012&gt;=WeeklySummary!$C$6)),1,0))</f>
        <v/>
      </c>
      <c r="E1007" s="10" t="str">
        <f>IF(B1007=1,"",IF(AND(TrackingWorksheet!G1012 &lt;&gt;"",TrackingWorksheet!G1012&lt;=WeeklySummary!$C$7, TrackingWorksheet!H1012=Lists!$D$4), "Y", "N"))</f>
        <v/>
      </c>
      <c r="F1007" s="10" t="str">
        <f>IF(B1007=1,"",IF(AND(TrackingWorksheet!I1012 &lt;&gt;"", TrackingWorksheet!I1012&lt;=WeeklySummary!$C$7, TrackingWorksheet!J1012=Lists!$D$4), "Y", "N"))</f>
        <v/>
      </c>
      <c r="G1007" s="10" t="str">
        <f>IF(B1007=1,"",IF(AND(TrackingWorksheet!G1012 &lt;&gt;"",TrackingWorksheet!G1012&lt;=WeeklySummary!$C$7, TrackingWorksheet!H1012=Lists!$D$5), "Y", "N"))</f>
        <v/>
      </c>
      <c r="H1007" s="10" t="str">
        <f>IF(B1007=1,"",IF(AND(TrackingWorksheet!I1012 &lt;&gt;"", TrackingWorksheet!I1012&lt;=WeeklySummary!$C$7, TrackingWorksheet!J1012=Lists!$D$5), "Y", "N"))</f>
        <v/>
      </c>
      <c r="I1007" s="20" t="str">
        <f>IF(B1007=1,"",IF(AND(TrackingWorksheet!G1012 &lt;&gt;"", TrackingWorksheet!G1012&lt;=WeeklySummary!$C$7, TrackingWorksheet!H1012=Lists!$D$6), 1, 0))</f>
        <v/>
      </c>
      <c r="J1007" s="20" t="str">
        <f t="shared" si="225"/>
        <v/>
      </c>
      <c r="K1007" s="10" t="str">
        <f>IF(B1007=1,"",IF(AND(TrackingWorksheet!I1012&lt;=WeeklySummary!$C$7,TrackingWorksheet!K1012="YES"),0,IF(AND(AND(OR(E1007="Y",F1007="Y"),E1007&lt;&gt;F1007),G1007&lt;&gt;"Y", H1007&lt;&gt;"Y"), 1, 0)))</f>
        <v/>
      </c>
      <c r="L1007" s="20" t="str">
        <f t="shared" si="226"/>
        <v/>
      </c>
      <c r="M1007" s="10" t="str">
        <f t="shared" si="227"/>
        <v/>
      </c>
      <c r="N1007" s="20" t="str">
        <f t="shared" si="228"/>
        <v/>
      </c>
      <c r="O1007" s="10" t="str">
        <f>IF(B1007=1,"",IF(AND(TrackingWorksheet!I1012&lt;=WeeklySummary!$C$7,TrackingWorksheet!K1012="YES"),0,IF(AND(AND(OR(G1007="Y",H1007="Y"),G1007&lt;&gt;H1007),E1007&lt;&gt;"Y", F1007&lt;&gt;"Y"), 1, 0)))</f>
        <v/>
      </c>
      <c r="P1007" s="20" t="str">
        <f t="shared" si="229"/>
        <v/>
      </c>
      <c r="Q1007" s="10" t="str">
        <f t="shared" si="230"/>
        <v/>
      </c>
      <c r="R1007" s="10" t="str">
        <f t="shared" si="231"/>
        <v/>
      </c>
      <c r="S1007" s="10" t="str">
        <f>IF(B1007=1,"",IF(AND(OR(AND(TrackingWorksheet!H1012=Lists!$D$7,TrackingWorksheet!H1012=TrackingWorksheet!J1012),TrackingWorksheet!H1012&lt;&gt;TrackingWorksheet!J1012),TrackingWorksheet!K1012="YES",TrackingWorksheet!H1012&lt;&gt;Lists!$D$6,TrackingWorksheet!G1012&lt;=WeeklySummary!$C$7,TrackingWorksheet!I1012&lt;=WeeklySummary!$C$7),1,0))</f>
        <v/>
      </c>
      <c r="T1007" s="10" t="str">
        <f t="shared" si="232"/>
        <v/>
      </c>
      <c r="U1007" s="10" t="str">
        <f>IF($B1007=1,"",IF(TrackingWorksheet!$K1012="YES",1, 0)*D1007)</f>
        <v/>
      </c>
      <c r="V1007" s="20">
        <f t="shared" si="221"/>
        <v>0</v>
      </c>
      <c r="W1007" s="20">
        <f t="shared" si="222"/>
        <v>0</v>
      </c>
      <c r="X1007" s="10" t="str">
        <f>IF($B1007=1,"",IF(AND(TrackingWorksheet!$L1012&lt;&gt;"", TrackingWorksheet!$L1012&gt;=WeeklySummary!$C$6,TrackingWorksheet!$L1012&lt;=WeeklySummary!$C$7,OR(TrackingWorksheet!$H1012=Lists!$D$4,TrackingWorksheet!$J1012=Lists!$D$4)), 1, 0))</f>
        <v/>
      </c>
      <c r="Y1007" s="10" t="str">
        <f>IF($B1007=1,"",IF(AND(TrackingWorksheet!$L1012&lt;&gt;"", TrackingWorksheet!$L1012&gt;=WeeklySummary!$C$6,TrackingWorksheet!$L1012&lt;=WeeklySummary!$C$7,OR(TrackingWorksheet!$H1012=Lists!$D$5,TrackingWorksheet!$J1012=Lists!$D$5)), 1, 0))</f>
        <v/>
      </c>
      <c r="Z1007" s="10" t="str">
        <f>IF($B1007=1,"",IF(AND(TrackingWorksheet!$L1012&lt;&gt;"", TrackingWorksheet!$L1012&gt;=WeeklySummary!$C$6,TrackingWorksheet!$L1012&lt;=WeeklySummary!$C$7,OR(TrackingWorksheet!$H1012=Lists!$D$6,TrackingWorksheet!$J1012=Lists!$D$6)), 1, 0))</f>
        <v/>
      </c>
      <c r="AA1007" s="19" t="str">
        <f>IF(B1007=1,"",IF(AND(TrackingWorksheet!M1012&lt;&gt;"",TrackingWorksheet!M1012&lt;=WeeklySummary!$C$7),1,0)*D1007)</f>
        <v/>
      </c>
      <c r="AB1007" s="19" t="str">
        <f>IF(B1007=1,"",IF(AND(TrackingWorksheet!N1012&lt;&gt;"",TrackingWorksheet!N1012&lt;=WeeklySummary!$C$7),1,0)*D1007)</f>
        <v/>
      </c>
      <c r="AC1007" s="19" t="str">
        <f>IF(B1007=1,"",TrackingWorksheet!T1012)</f>
        <v/>
      </c>
      <c r="AD1007" s="19" t="str">
        <f>IF(B1007=1,"",IF(D1007*AND(TrackingWorksheet!S1012&gt;=Calculations!$BD$3,TrackingWorksheet!U1012="",TrackingWorksheet!K1012="YES"),1,0))</f>
        <v/>
      </c>
      <c r="AE1007" s="19" t="str">
        <f>IF($B1007=1,"",IF(AND(TrackingWorksheet!$S1012&gt;$BE$3,TrackingWorksheet!$T1012=Lists!$P$4),1, 0)*D1007)</f>
        <v/>
      </c>
      <c r="AF1007" s="19" t="str">
        <f>IF($B1007=1,"",IF(AND(TrackingWorksheet!$U1012&gt;$BE$3,TrackingWorksheet!$V1012=Lists!$P$4),1, 0)*D1007)</f>
        <v/>
      </c>
      <c r="AG1007" s="19" t="str">
        <f>IF($B1007=1,"",IF(AND(TrackingWorksheet!$W1012&gt;$BE$3,TrackingWorksheet!$X1012=Lists!$P$4),1, 0)*D1007)</f>
        <v/>
      </c>
      <c r="AH1007" s="19" t="str">
        <f>IF($B1007=1,"",IF(AND(TrackingWorksheet!$Y1012&gt;$BE$3,TrackingWorksheet!$Z1012=Lists!$P$4),1, 0)*D1007)</f>
        <v/>
      </c>
      <c r="AI1007" s="19" t="str">
        <f>IF($B1007=1,"",IF(AND(TrackingWorksheet!$AA1012&gt;$BE$3,TrackingWorksheet!$AB1012=Lists!$P$4),1, 0)*D1007)</f>
        <v/>
      </c>
      <c r="AJ1007" s="19" t="str">
        <f>IF($B1007=1,"",IF(AND(TrackingWorksheet!$S1012&gt;$BE$3,TrackingWorksheet!$T1012=Lists!$P$5),1, 0)*D1007)</f>
        <v/>
      </c>
      <c r="AK1007" s="19" t="str">
        <f>IF($B1007=1,"",IF(AND(TrackingWorksheet!$U1012&gt;$BE$3,TrackingWorksheet!$V1012=Lists!$P$5),1, 0)*D1007)</f>
        <v/>
      </c>
      <c r="AL1007" s="19" t="str">
        <f>IF($B1007=1,"",IF(AND(TrackingWorksheet!$W1012&gt;$BE$3,TrackingWorksheet!$X1012=Lists!$P$5),1, 0)*D1007)</f>
        <v/>
      </c>
      <c r="AM1007" s="19" t="str">
        <f>IF($B1007=1,"",IF(AND(TrackingWorksheet!$Y1012&gt;$BE$3,TrackingWorksheet!$Z1012=Lists!$P$5),1, 0)*D1007)</f>
        <v/>
      </c>
      <c r="AN1007" s="19" t="str">
        <f>IF($B1007=1,"",IF(AND(TrackingWorksheet!$AA1012&gt;$BE$3,TrackingWorksheet!$AB1012=Lists!$P$5),1, 0)*D1007)</f>
        <v/>
      </c>
      <c r="AO1007" s="19" t="str">
        <f>IF($B1007=1,"",IF(AND(TrackingWorksheet!$S1012&gt;$BE$3,TrackingWorksheet!$T1012=Lists!$P$6),1, 0)*D1007)</f>
        <v/>
      </c>
      <c r="AP1007" s="19" t="str">
        <f>IF($B1007=1,"",IF(AND(TrackingWorksheet!$U1012&gt;$BE$3,TrackingWorksheet!$V1012=Lists!$P$6),1, 0)*D1007)</f>
        <v/>
      </c>
      <c r="AQ1007" s="19" t="str">
        <f>IF($B1007=1,"",IF(AND(TrackingWorksheet!$W1012&gt;$BE$3,TrackingWorksheet!$X1012=Lists!$P$6),1, 0)*D1007)</f>
        <v/>
      </c>
      <c r="AR1007" s="19" t="str">
        <f>IF($B1007=1,"",IF(AND(TrackingWorksheet!$Y1012&gt;$BE$3,TrackingWorksheet!$Z1012=Lists!$P$6),1, 0)*D1007)</f>
        <v/>
      </c>
      <c r="AS1007" s="19" t="str">
        <f>IF($B1007=1,"",IF(AND(TrackingWorksheet!$AA1012&gt;$BE$3,TrackingWorksheet!$AB1012=Lists!$P$6),1, 0)*D1007)</f>
        <v/>
      </c>
      <c r="AT1007" s="19">
        <f t="shared" si="223"/>
        <v>0</v>
      </c>
      <c r="AU1007" s="19" t="str">
        <f>IF(B1007=1,"",IF(AND(TrackingWorksheet!K1012="",TrackingWorksheet!M1012="", TrackingWorksheet!N1012="", TrackingWorksheet!S1012="", TrackingWorksheet!V1012="", TrackingWorksheet!W1012="", TrackingWorksheet!Y1012="", TrackingWorksheet!AA1012="", V1007=1),1,0)*D1007)</f>
        <v/>
      </c>
      <c r="AV1007" s="19" t="str">
        <f>IF(B1007=1,"",IF(D1007*AND(TrackingWorksheet!U1012&gt;Calculations!$BE$3,TrackingWorksheet!K1012="YES"),1,0))</f>
        <v/>
      </c>
      <c r="AW1007" s="19" t="str">
        <f>IF(B1007=1,"",IF(D1007*AND(TrackingWorksheet!W1012&gt;Calculations!$BE$3,TrackingWorksheet!K1012="YES"),1,0))</f>
        <v/>
      </c>
      <c r="AX1007" s="19">
        <f t="shared" si="224"/>
        <v>0</v>
      </c>
      <c r="AY1007" s="19">
        <f t="shared" si="220"/>
        <v>0</v>
      </c>
      <c r="AZ1007" s="27" t="str">
        <f>IF(B1007=1,"",IF(TrackingWorksheet!Q1012="","",TrackingWorksheet!Q1012))</f>
        <v/>
      </c>
      <c r="BB1007" s="4"/>
      <c r="BC1007" s="4"/>
      <c r="BD1007" s="4"/>
      <c r="BE1007" s="4"/>
      <c r="BF1007" s="4"/>
      <c r="BG1007" s="4" t="str">
        <f>IF(B1007=1,"",IF(AND(N1007=1,TrackingWorksheet!$I1012+14&lt;=WeeklySummary!$C$7),1,0))</f>
        <v/>
      </c>
      <c r="BH1007" s="4" t="str">
        <f>IF(B1007=1,"",IF(AND(R1007=1,TrackingWorksheet!$I1012+14&lt;=WeeklySummary!$C$7),1,0))</f>
        <v/>
      </c>
      <c r="BI1007" s="4" t="str">
        <f>IF(B1007=1,"",IF(AND(J1007=1,TrackingWorksheet!$G1012+14&lt;=WeeklySummary!$C$7),1,0))</f>
        <v/>
      </c>
      <c r="BJ1007" s="4" t="str">
        <f>IF(B1007=1,"",IF(AND(T1007=1,TrackingWorksheet!$I1012+14&lt;=WeeklySummary!$C$7),1,0))</f>
        <v/>
      </c>
      <c r="BK1007" s="4" t="str">
        <f>IF(B1007=1,"",IF(AND(T1007=1,TrackingWorksheet!$G1012+14&lt;=WeeklySummary!$C$7),1,0))</f>
        <v/>
      </c>
      <c r="BL1007" s="4">
        <f t="shared" si="233"/>
        <v>0</v>
      </c>
    </row>
    <row r="1008" spans="2:64" x14ac:dyDescent="0.25">
      <c r="B1008" s="27">
        <f>IF(AND(ISBLANK(TrackingWorksheet!B1013),ISBLANK(TrackingWorksheet!C1013),ISBLANK(TrackingWorksheet!G1013),ISBLANK(TrackingWorksheet!H1013),
ISBLANK(TrackingWorksheet!I1013),ISBLANK(TrackingWorksheet!J1013),ISBLANK(TrackingWorksheet!M1013),
ISBLANK(TrackingWorksheet!N1015)),1,0)</f>
        <v>1</v>
      </c>
      <c r="C1008" s="12" t="str">
        <f>IF(B1008=1,"",TrackingWorksheet!F1013)</f>
        <v/>
      </c>
      <c r="D1008" s="20" t="str">
        <f>IF(B1008=1,"",IF(AND(TrackingWorksheet!B1013&lt;&gt;"",TrackingWorksheet!B1013&lt;=WeeklySummary!$C$7,OR(TrackingWorksheet!C1013="",TrackingWorksheet!C1013&gt;=WeeklySummary!$C$6)),1,0))</f>
        <v/>
      </c>
      <c r="E1008" s="10" t="str">
        <f>IF(B1008=1,"",IF(AND(TrackingWorksheet!G1013 &lt;&gt;"",TrackingWorksheet!G1013&lt;=WeeklySummary!$C$7, TrackingWorksheet!H1013=Lists!$D$4), "Y", "N"))</f>
        <v/>
      </c>
      <c r="F1008" s="10" t="str">
        <f>IF(B1008=1,"",IF(AND(TrackingWorksheet!I1013 &lt;&gt;"", TrackingWorksheet!I1013&lt;=WeeklySummary!$C$7, TrackingWorksheet!J1013=Lists!$D$4), "Y", "N"))</f>
        <v/>
      </c>
      <c r="G1008" s="10" t="str">
        <f>IF(B1008=1,"",IF(AND(TrackingWorksheet!G1013 &lt;&gt;"",TrackingWorksheet!G1013&lt;=WeeklySummary!$C$7, TrackingWorksheet!H1013=Lists!$D$5), "Y", "N"))</f>
        <v/>
      </c>
      <c r="H1008" s="10" t="str">
        <f>IF(B1008=1,"",IF(AND(TrackingWorksheet!I1013 &lt;&gt;"", TrackingWorksheet!I1013&lt;=WeeklySummary!$C$7, TrackingWorksheet!J1013=Lists!$D$5), "Y", "N"))</f>
        <v/>
      </c>
      <c r="I1008" s="20" t="str">
        <f>IF(B1008=1,"",IF(AND(TrackingWorksheet!G1013 &lt;&gt;"", TrackingWorksheet!G1013&lt;=WeeklySummary!$C$7, TrackingWorksheet!H1013=Lists!$D$6), 1, 0))</f>
        <v/>
      </c>
      <c r="J1008" s="20" t="str">
        <f t="shared" si="225"/>
        <v/>
      </c>
      <c r="K1008" s="10" t="str">
        <f>IF(B1008=1,"",IF(AND(TrackingWorksheet!I1013&lt;=WeeklySummary!$C$7,TrackingWorksheet!K1013="YES"),0,IF(AND(AND(OR(E1008="Y",F1008="Y"),E1008&lt;&gt;F1008),G1008&lt;&gt;"Y", H1008&lt;&gt;"Y"), 1, 0)))</f>
        <v/>
      </c>
      <c r="L1008" s="20" t="str">
        <f t="shared" si="226"/>
        <v/>
      </c>
      <c r="M1008" s="10" t="str">
        <f t="shared" si="227"/>
        <v/>
      </c>
      <c r="N1008" s="20" t="str">
        <f t="shared" si="228"/>
        <v/>
      </c>
      <c r="O1008" s="10" t="str">
        <f>IF(B1008=1,"",IF(AND(TrackingWorksheet!I1013&lt;=WeeklySummary!$C$7,TrackingWorksheet!K1013="YES"),0,IF(AND(AND(OR(G1008="Y",H1008="Y"),G1008&lt;&gt;H1008),E1008&lt;&gt;"Y", F1008&lt;&gt;"Y"), 1, 0)))</f>
        <v/>
      </c>
      <c r="P1008" s="20" t="str">
        <f t="shared" si="229"/>
        <v/>
      </c>
      <c r="Q1008" s="10" t="str">
        <f t="shared" si="230"/>
        <v/>
      </c>
      <c r="R1008" s="10" t="str">
        <f t="shared" si="231"/>
        <v/>
      </c>
      <c r="S1008" s="10" t="str">
        <f>IF(B1008=1,"",IF(AND(OR(AND(TrackingWorksheet!H1013=Lists!$D$7,TrackingWorksheet!H1013=TrackingWorksheet!J1013),TrackingWorksheet!H1013&lt;&gt;TrackingWorksheet!J1013),TrackingWorksheet!K1013="YES",TrackingWorksheet!H1013&lt;&gt;Lists!$D$6,TrackingWorksheet!G1013&lt;=WeeklySummary!$C$7,TrackingWorksheet!I1013&lt;=WeeklySummary!$C$7),1,0))</f>
        <v/>
      </c>
      <c r="T1008" s="10" t="str">
        <f t="shared" si="232"/>
        <v/>
      </c>
      <c r="U1008" s="10" t="str">
        <f>IF($B1008=1,"",IF(TrackingWorksheet!$K1013="YES",1, 0)*D1008)</f>
        <v/>
      </c>
      <c r="V1008" s="20">
        <f t="shared" si="221"/>
        <v>0</v>
      </c>
      <c r="W1008" s="20">
        <f t="shared" si="222"/>
        <v>0</v>
      </c>
      <c r="X1008" s="10" t="str">
        <f>IF($B1008=1,"",IF(AND(TrackingWorksheet!$L1013&lt;&gt;"", TrackingWorksheet!$L1013&gt;=WeeklySummary!$C$6,TrackingWorksheet!$L1013&lt;=WeeklySummary!$C$7,OR(TrackingWorksheet!$H1013=Lists!$D$4,TrackingWorksheet!$J1013=Lists!$D$4)), 1, 0))</f>
        <v/>
      </c>
      <c r="Y1008" s="10" t="str">
        <f>IF($B1008=1,"",IF(AND(TrackingWorksheet!$L1013&lt;&gt;"", TrackingWorksheet!$L1013&gt;=WeeklySummary!$C$6,TrackingWorksheet!$L1013&lt;=WeeklySummary!$C$7,OR(TrackingWorksheet!$H1013=Lists!$D$5,TrackingWorksheet!$J1013=Lists!$D$5)), 1, 0))</f>
        <v/>
      </c>
      <c r="Z1008" s="10" t="str">
        <f>IF($B1008=1,"",IF(AND(TrackingWorksheet!$L1013&lt;&gt;"", TrackingWorksheet!$L1013&gt;=WeeklySummary!$C$6,TrackingWorksheet!$L1013&lt;=WeeklySummary!$C$7,OR(TrackingWorksheet!$H1013=Lists!$D$6,TrackingWorksheet!$J1013=Lists!$D$6)), 1, 0))</f>
        <v/>
      </c>
      <c r="AA1008" s="19" t="str">
        <f>IF(B1008=1,"",IF(AND(TrackingWorksheet!M1013&lt;&gt;"",TrackingWorksheet!M1013&lt;=WeeklySummary!$C$7),1,0)*D1008)</f>
        <v/>
      </c>
      <c r="AB1008" s="19" t="str">
        <f>IF(B1008=1,"",IF(AND(TrackingWorksheet!N1013&lt;&gt;"",TrackingWorksheet!N1013&lt;=WeeklySummary!$C$7),1,0)*D1008)</f>
        <v/>
      </c>
      <c r="AC1008" s="19" t="str">
        <f>IF(B1008=1,"",TrackingWorksheet!T1013)</f>
        <v/>
      </c>
      <c r="AD1008" s="19" t="str">
        <f>IF(B1008=1,"",IF(D1008*AND(TrackingWorksheet!S1013&gt;=Calculations!$BD$3,TrackingWorksheet!U1013="",TrackingWorksheet!K1013="YES"),1,0))</f>
        <v/>
      </c>
      <c r="AE1008" s="19" t="str">
        <f>IF($B1008=1,"",IF(AND(TrackingWorksheet!$S1013&gt;$BE$3,TrackingWorksheet!$T1013=Lists!$P$4),1, 0)*D1008)</f>
        <v/>
      </c>
      <c r="AF1008" s="19" t="str">
        <f>IF($B1008=1,"",IF(AND(TrackingWorksheet!$U1013&gt;$BE$3,TrackingWorksheet!$V1013=Lists!$P$4),1, 0)*D1008)</f>
        <v/>
      </c>
      <c r="AG1008" s="19" t="str">
        <f>IF($B1008=1,"",IF(AND(TrackingWorksheet!$W1013&gt;$BE$3,TrackingWorksheet!$X1013=Lists!$P$4),1, 0)*D1008)</f>
        <v/>
      </c>
      <c r="AH1008" s="19" t="str">
        <f>IF($B1008=1,"",IF(AND(TrackingWorksheet!$Y1013&gt;$BE$3,TrackingWorksheet!$Z1013=Lists!$P$4),1, 0)*D1008)</f>
        <v/>
      </c>
      <c r="AI1008" s="19" t="str">
        <f>IF($B1008=1,"",IF(AND(TrackingWorksheet!$AA1013&gt;$BE$3,TrackingWorksheet!$AB1013=Lists!$P$4),1, 0)*D1008)</f>
        <v/>
      </c>
      <c r="AJ1008" s="19" t="str">
        <f>IF($B1008=1,"",IF(AND(TrackingWorksheet!$S1013&gt;$BE$3,TrackingWorksheet!$T1013=Lists!$P$5),1, 0)*D1008)</f>
        <v/>
      </c>
      <c r="AK1008" s="19" t="str">
        <f>IF($B1008=1,"",IF(AND(TrackingWorksheet!$U1013&gt;$BE$3,TrackingWorksheet!$V1013=Lists!$P$5),1, 0)*D1008)</f>
        <v/>
      </c>
      <c r="AL1008" s="19" t="str">
        <f>IF($B1008=1,"",IF(AND(TrackingWorksheet!$W1013&gt;$BE$3,TrackingWorksheet!$X1013=Lists!$P$5),1, 0)*D1008)</f>
        <v/>
      </c>
      <c r="AM1008" s="19" t="str">
        <f>IF($B1008=1,"",IF(AND(TrackingWorksheet!$Y1013&gt;$BE$3,TrackingWorksheet!$Z1013=Lists!$P$5),1, 0)*D1008)</f>
        <v/>
      </c>
      <c r="AN1008" s="19" t="str">
        <f>IF($B1008=1,"",IF(AND(TrackingWorksheet!$AA1013&gt;$BE$3,TrackingWorksheet!$AB1013=Lists!$P$5),1, 0)*D1008)</f>
        <v/>
      </c>
      <c r="AO1008" s="19" t="str">
        <f>IF($B1008=1,"",IF(AND(TrackingWorksheet!$S1013&gt;$BE$3,TrackingWorksheet!$T1013=Lists!$P$6),1, 0)*D1008)</f>
        <v/>
      </c>
      <c r="AP1008" s="19" t="str">
        <f>IF($B1008=1,"",IF(AND(TrackingWorksheet!$U1013&gt;$BE$3,TrackingWorksheet!$V1013=Lists!$P$6),1, 0)*D1008)</f>
        <v/>
      </c>
      <c r="AQ1008" s="19" t="str">
        <f>IF($B1008=1,"",IF(AND(TrackingWorksheet!$W1013&gt;$BE$3,TrackingWorksheet!$X1013=Lists!$P$6),1, 0)*D1008)</f>
        <v/>
      </c>
      <c r="AR1008" s="19" t="str">
        <f>IF($B1008=1,"",IF(AND(TrackingWorksheet!$Y1013&gt;$BE$3,TrackingWorksheet!$Z1013=Lists!$P$6),1, 0)*D1008)</f>
        <v/>
      </c>
      <c r="AS1008" s="19" t="str">
        <f>IF($B1008=1,"",IF(AND(TrackingWorksheet!$AA1013&gt;$BE$3,TrackingWorksheet!$AB1013=Lists!$P$6),1, 0)*D1008)</f>
        <v/>
      </c>
      <c r="AT1008" s="19">
        <f t="shared" si="223"/>
        <v>0</v>
      </c>
      <c r="AU1008" s="19" t="str">
        <f>IF(B1008=1,"",IF(AND(TrackingWorksheet!K1013="",TrackingWorksheet!M1013="", TrackingWorksheet!N1013="", TrackingWorksheet!S1013="", TrackingWorksheet!V1013="", TrackingWorksheet!W1013="", TrackingWorksheet!Y1013="", TrackingWorksheet!AA1013="", V1008=1),1,0)*D1008)</f>
        <v/>
      </c>
      <c r="AV1008" s="19" t="str">
        <f>IF(B1008=1,"",IF(D1008*AND(TrackingWorksheet!U1013&gt;Calculations!$BE$3,TrackingWorksheet!K1013="YES"),1,0))</f>
        <v/>
      </c>
      <c r="AW1008" s="19" t="str">
        <f>IF(B1008=1,"",IF(D1008*AND(TrackingWorksheet!W1013&gt;Calculations!$BE$3,TrackingWorksheet!K1013="YES"),1,0))</f>
        <v/>
      </c>
      <c r="AX1008" s="19">
        <f t="shared" si="224"/>
        <v>0</v>
      </c>
      <c r="AY1008" s="19">
        <f t="shared" si="220"/>
        <v>0</v>
      </c>
      <c r="AZ1008" s="27" t="str">
        <f>IF(B1008=1,"",IF(TrackingWorksheet!Q1013="","",TrackingWorksheet!Q1013))</f>
        <v/>
      </c>
      <c r="BB1008" s="4"/>
      <c r="BC1008" s="4"/>
      <c r="BD1008" s="4"/>
      <c r="BE1008" s="4"/>
      <c r="BF1008" s="4"/>
      <c r="BG1008" s="4" t="str">
        <f>IF(B1008=1,"",IF(AND(N1008=1,TrackingWorksheet!$I1013+14&lt;=WeeklySummary!$C$7),1,0))</f>
        <v/>
      </c>
      <c r="BH1008" s="4" t="str">
        <f>IF(B1008=1,"",IF(AND(R1008=1,TrackingWorksheet!$I1013+14&lt;=WeeklySummary!$C$7),1,0))</f>
        <v/>
      </c>
      <c r="BI1008" s="4" t="str">
        <f>IF(B1008=1,"",IF(AND(J1008=1,TrackingWorksheet!$G1013+14&lt;=WeeklySummary!$C$7),1,0))</f>
        <v/>
      </c>
      <c r="BJ1008" s="4" t="str">
        <f>IF(B1008=1,"",IF(AND(T1008=1,TrackingWorksheet!$I1013+14&lt;=WeeklySummary!$C$7),1,0))</f>
        <v/>
      </c>
      <c r="BK1008" s="4" t="str">
        <f>IF(B1008=1,"",IF(AND(T1008=1,TrackingWorksheet!$G1013+14&lt;=WeeklySummary!$C$7),1,0))</f>
        <v/>
      </c>
      <c r="BL1008" s="4">
        <f t="shared" si="233"/>
        <v>0</v>
      </c>
    </row>
    <row r="1009" spans="2:64" x14ac:dyDescent="0.25">
      <c r="B1009" s="27">
        <f>IF(AND(ISBLANK(TrackingWorksheet!B1014),ISBLANK(TrackingWorksheet!C1014),ISBLANK(TrackingWorksheet!G1014),ISBLANK(TrackingWorksheet!H1014),
ISBLANK(TrackingWorksheet!I1014),ISBLANK(TrackingWorksheet!J1014),ISBLANK(TrackingWorksheet!M1014),
ISBLANK(TrackingWorksheet!N1016)),1,0)</f>
        <v>1</v>
      </c>
      <c r="C1009" s="12" t="str">
        <f>IF(B1009=1,"",TrackingWorksheet!F1014)</f>
        <v/>
      </c>
      <c r="D1009" s="20" t="str">
        <f>IF(B1009=1,"",IF(AND(TrackingWorksheet!B1014&lt;&gt;"",TrackingWorksheet!B1014&lt;=WeeklySummary!$C$7,OR(TrackingWorksheet!C1014="",TrackingWorksheet!C1014&gt;=WeeklySummary!$C$6)),1,0))</f>
        <v/>
      </c>
      <c r="E1009" s="10" t="str">
        <f>IF(B1009=1,"",IF(AND(TrackingWorksheet!G1014 &lt;&gt;"",TrackingWorksheet!G1014&lt;=WeeklySummary!$C$7, TrackingWorksheet!H1014=Lists!$D$4), "Y", "N"))</f>
        <v/>
      </c>
      <c r="F1009" s="10" t="str">
        <f>IF(B1009=1,"",IF(AND(TrackingWorksheet!I1014 &lt;&gt;"", TrackingWorksheet!I1014&lt;=WeeklySummary!$C$7, TrackingWorksheet!J1014=Lists!$D$4), "Y", "N"))</f>
        <v/>
      </c>
      <c r="G1009" s="10" t="str">
        <f>IF(B1009=1,"",IF(AND(TrackingWorksheet!G1014 &lt;&gt;"",TrackingWorksheet!G1014&lt;=WeeklySummary!$C$7, TrackingWorksheet!H1014=Lists!$D$5), "Y", "N"))</f>
        <v/>
      </c>
      <c r="H1009" s="10" t="str">
        <f>IF(B1009=1,"",IF(AND(TrackingWorksheet!I1014 &lt;&gt;"", TrackingWorksheet!I1014&lt;=WeeklySummary!$C$7, TrackingWorksheet!J1014=Lists!$D$5), "Y", "N"))</f>
        <v/>
      </c>
      <c r="I1009" s="20" t="str">
        <f>IF(B1009=1,"",IF(AND(TrackingWorksheet!G1014 &lt;&gt;"", TrackingWorksheet!G1014&lt;=WeeklySummary!$C$7, TrackingWorksheet!H1014=Lists!$D$6), 1, 0))</f>
        <v/>
      </c>
      <c r="J1009" s="20" t="str">
        <f t="shared" si="225"/>
        <v/>
      </c>
      <c r="K1009" s="10" t="str">
        <f>IF(B1009=1,"",IF(AND(TrackingWorksheet!I1014&lt;=WeeklySummary!$C$7,TrackingWorksheet!K1014="YES"),0,IF(AND(AND(OR(E1009="Y",F1009="Y"),E1009&lt;&gt;F1009),G1009&lt;&gt;"Y", H1009&lt;&gt;"Y"), 1, 0)))</f>
        <v/>
      </c>
      <c r="L1009" s="20" t="str">
        <f t="shared" si="226"/>
        <v/>
      </c>
      <c r="M1009" s="10" t="str">
        <f t="shared" si="227"/>
        <v/>
      </c>
      <c r="N1009" s="20" t="str">
        <f t="shared" si="228"/>
        <v/>
      </c>
      <c r="O1009" s="10" t="str">
        <f>IF(B1009=1,"",IF(AND(TrackingWorksheet!I1014&lt;=WeeklySummary!$C$7,TrackingWorksheet!K1014="YES"),0,IF(AND(AND(OR(G1009="Y",H1009="Y"),G1009&lt;&gt;H1009),E1009&lt;&gt;"Y", F1009&lt;&gt;"Y"), 1, 0)))</f>
        <v/>
      </c>
      <c r="P1009" s="20" t="str">
        <f t="shared" si="229"/>
        <v/>
      </c>
      <c r="Q1009" s="10" t="str">
        <f t="shared" si="230"/>
        <v/>
      </c>
      <c r="R1009" s="10" t="str">
        <f t="shared" si="231"/>
        <v/>
      </c>
      <c r="S1009" s="10" t="str">
        <f>IF(B1009=1,"",IF(AND(OR(AND(TrackingWorksheet!H1014=Lists!$D$7,TrackingWorksheet!H1014=TrackingWorksheet!J1014),TrackingWorksheet!H1014&lt;&gt;TrackingWorksheet!J1014),TrackingWorksheet!K1014="YES",TrackingWorksheet!H1014&lt;&gt;Lists!$D$6,TrackingWorksheet!G1014&lt;=WeeklySummary!$C$7,TrackingWorksheet!I1014&lt;=WeeklySummary!$C$7),1,0))</f>
        <v/>
      </c>
      <c r="T1009" s="10" t="str">
        <f t="shared" si="232"/>
        <v/>
      </c>
      <c r="U1009" s="10" t="str">
        <f>IF($B1009=1,"",IF(TrackingWorksheet!$K1014="YES",1, 0)*D1009)</f>
        <v/>
      </c>
      <c r="V1009" s="20">
        <f t="shared" si="221"/>
        <v>0</v>
      </c>
      <c r="W1009" s="20">
        <f t="shared" si="222"/>
        <v>0</v>
      </c>
      <c r="X1009" s="10" t="str">
        <f>IF($B1009=1,"",IF(AND(TrackingWorksheet!$L1014&lt;&gt;"", TrackingWorksheet!$L1014&gt;=WeeklySummary!$C$6,TrackingWorksheet!$L1014&lt;=WeeklySummary!$C$7,OR(TrackingWorksheet!$H1014=Lists!$D$4,TrackingWorksheet!$J1014=Lists!$D$4)), 1, 0))</f>
        <v/>
      </c>
      <c r="Y1009" s="10" t="str">
        <f>IF($B1009=1,"",IF(AND(TrackingWorksheet!$L1014&lt;&gt;"", TrackingWorksheet!$L1014&gt;=WeeklySummary!$C$6,TrackingWorksheet!$L1014&lt;=WeeklySummary!$C$7,OR(TrackingWorksheet!$H1014=Lists!$D$5,TrackingWorksheet!$J1014=Lists!$D$5)), 1, 0))</f>
        <v/>
      </c>
      <c r="Z1009" s="10" t="str">
        <f>IF($B1009=1,"",IF(AND(TrackingWorksheet!$L1014&lt;&gt;"", TrackingWorksheet!$L1014&gt;=WeeklySummary!$C$6,TrackingWorksheet!$L1014&lt;=WeeklySummary!$C$7,OR(TrackingWorksheet!$H1014=Lists!$D$6,TrackingWorksheet!$J1014=Lists!$D$6)), 1, 0))</f>
        <v/>
      </c>
      <c r="AA1009" s="19" t="str">
        <f>IF(B1009=1,"",IF(AND(TrackingWorksheet!M1014&lt;&gt;"",TrackingWorksheet!M1014&lt;=WeeklySummary!$C$7),1,0)*D1009)</f>
        <v/>
      </c>
      <c r="AB1009" s="19" t="str">
        <f>IF(B1009=1,"",IF(AND(TrackingWorksheet!N1014&lt;&gt;"",TrackingWorksheet!N1014&lt;=WeeklySummary!$C$7),1,0)*D1009)</f>
        <v/>
      </c>
      <c r="AC1009" s="19" t="str">
        <f>IF(B1009=1,"",TrackingWorksheet!T1014)</f>
        <v/>
      </c>
      <c r="AD1009" s="19" t="str">
        <f>IF(B1009=1,"",IF(D1009*AND(TrackingWorksheet!S1014&gt;=Calculations!$BD$3,TrackingWorksheet!U1014="",TrackingWorksheet!K1014="YES"),1,0))</f>
        <v/>
      </c>
      <c r="AE1009" s="19" t="str">
        <f>IF($B1009=1,"",IF(AND(TrackingWorksheet!$S1014&gt;$BE$3,TrackingWorksheet!$T1014=Lists!$P$4),1, 0)*D1009)</f>
        <v/>
      </c>
      <c r="AF1009" s="19" t="str">
        <f>IF($B1009=1,"",IF(AND(TrackingWorksheet!$U1014&gt;$BE$3,TrackingWorksheet!$V1014=Lists!$P$4),1, 0)*D1009)</f>
        <v/>
      </c>
      <c r="AG1009" s="19" t="str">
        <f>IF($B1009=1,"",IF(AND(TrackingWorksheet!$W1014&gt;$BE$3,TrackingWorksheet!$X1014=Lists!$P$4),1, 0)*D1009)</f>
        <v/>
      </c>
      <c r="AH1009" s="19" t="str">
        <f>IF($B1009=1,"",IF(AND(TrackingWorksheet!$Y1014&gt;$BE$3,TrackingWorksheet!$Z1014=Lists!$P$4),1, 0)*D1009)</f>
        <v/>
      </c>
      <c r="AI1009" s="19" t="str">
        <f>IF($B1009=1,"",IF(AND(TrackingWorksheet!$AA1014&gt;$BE$3,TrackingWorksheet!$AB1014=Lists!$P$4),1, 0)*D1009)</f>
        <v/>
      </c>
      <c r="AJ1009" s="19" t="str">
        <f>IF($B1009=1,"",IF(AND(TrackingWorksheet!$S1014&gt;$BE$3,TrackingWorksheet!$T1014=Lists!$P$5),1, 0)*D1009)</f>
        <v/>
      </c>
      <c r="AK1009" s="19" t="str">
        <f>IF($B1009=1,"",IF(AND(TrackingWorksheet!$U1014&gt;$BE$3,TrackingWorksheet!$V1014=Lists!$P$5),1, 0)*D1009)</f>
        <v/>
      </c>
      <c r="AL1009" s="19" t="str">
        <f>IF($B1009=1,"",IF(AND(TrackingWorksheet!$W1014&gt;$BE$3,TrackingWorksheet!$X1014=Lists!$P$5),1, 0)*D1009)</f>
        <v/>
      </c>
      <c r="AM1009" s="19" t="str">
        <f>IF($B1009=1,"",IF(AND(TrackingWorksheet!$Y1014&gt;$BE$3,TrackingWorksheet!$Z1014=Lists!$P$5),1, 0)*D1009)</f>
        <v/>
      </c>
      <c r="AN1009" s="19" t="str">
        <f>IF($B1009=1,"",IF(AND(TrackingWorksheet!$AA1014&gt;$BE$3,TrackingWorksheet!$AB1014=Lists!$P$5),1, 0)*D1009)</f>
        <v/>
      </c>
      <c r="AO1009" s="19" t="str">
        <f>IF($B1009=1,"",IF(AND(TrackingWorksheet!$S1014&gt;$BE$3,TrackingWorksheet!$T1014=Lists!$P$6),1, 0)*D1009)</f>
        <v/>
      </c>
      <c r="AP1009" s="19" t="str">
        <f>IF($B1009=1,"",IF(AND(TrackingWorksheet!$U1014&gt;$BE$3,TrackingWorksheet!$V1014=Lists!$P$6),1, 0)*D1009)</f>
        <v/>
      </c>
      <c r="AQ1009" s="19" t="str">
        <f>IF($B1009=1,"",IF(AND(TrackingWorksheet!$W1014&gt;$BE$3,TrackingWorksheet!$X1014=Lists!$P$6),1, 0)*D1009)</f>
        <v/>
      </c>
      <c r="AR1009" s="19" t="str">
        <f>IF($B1009=1,"",IF(AND(TrackingWorksheet!$Y1014&gt;$BE$3,TrackingWorksheet!$Z1014=Lists!$P$6),1, 0)*D1009)</f>
        <v/>
      </c>
      <c r="AS1009" s="19" t="str">
        <f>IF($B1009=1,"",IF(AND(TrackingWorksheet!$AA1014&gt;$BE$3,TrackingWorksheet!$AB1014=Lists!$P$6),1, 0)*D1009)</f>
        <v/>
      </c>
      <c r="AT1009" s="19">
        <f t="shared" si="223"/>
        <v>0</v>
      </c>
      <c r="AU1009" s="19" t="str">
        <f>IF(B1009=1,"",IF(AND(TrackingWorksheet!K1014="",TrackingWorksheet!M1014="", TrackingWorksheet!N1014="", TrackingWorksheet!S1014="", TrackingWorksheet!V1014="", TrackingWorksheet!W1014="", TrackingWorksheet!Y1014="", TrackingWorksheet!AA1014="", V1009=1),1,0)*D1009)</f>
        <v/>
      </c>
      <c r="AV1009" s="19" t="str">
        <f>IF(B1009=1,"",IF(D1009*AND(TrackingWorksheet!U1014&gt;Calculations!$BE$3,TrackingWorksheet!K1014="YES"),1,0))</f>
        <v/>
      </c>
      <c r="AW1009" s="19" t="str">
        <f>IF(B1009=1,"",IF(D1009*AND(TrackingWorksheet!W1014&gt;Calculations!$BE$3,TrackingWorksheet!K1014="YES"),1,0))</f>
        <v/>
      </c>
      <c r="AX1009" s="19">
        <f t="shared" si="224"/>
        <v>0</v>
      </c>
      <c r="AY1009" s="19">
        <f t="shared" si="220"/>
        <v>0</v>
      </c>
      <c r="AZ1009" s="27" t="str">
        <f>IF(B1009=1,"",IF(TrackingWorksheet!Q1014="","",TrackingWorksheet!Q1014))</f>
        <v/>
      </c>
      <c r="BB1009" s="4"/>
      <c r="BC1009" s="4"/>
      <c r="BD1009" s="4"/>
      <c r="BE1009" s="4"/>
      <c r="BF1009" s="4"/>
      <c r="BG1009" s="4" t="str">
        <f>IF(B1009=1,"",IF(AND(N1009=1,TrackingWorksheet!$I1014+14&lt;=WeeklySummary!$C$7),1,0))</f>
        <v/>
      </c>
      <c r="BH1009" s="4" t="str">
        <f>IF(B1009=1,"",IF(AND(R1009=1,TrackingWorksheet!$I1014+14&lt;=WeeklySummary!$C$7),1,0))</f>
        <v/>
      </c>
      <c r="BI1009" s="4" t="str">
        <f>IF(B1009=1,"",IF(AND(J1009=1,TrackingWorksheet!$G1014+14&lt;=WeeklySummary!$C$7),1,0))</f>
        <v/>
      </c>
      <c r="BJ1009" s="4" t="str">
        <f>IF(B1009=1,"",IF(AND(T1009=1,TrackingWorksheet!$I1014+14&lt;=WeeklySummary!$C$7),1,0))</f>
        <v/>
      </c>
      <c r="BK1009" s="4" t="str">
        <f>IF(B1009=1,"",IF(AND(T1009=1,TrackingWorksheet!$G1014+14&lt;=WeeklySummary!$C$7),1,0))</f>
        <v/>
      </c>
      <c r="BL1009" s="4">
        <f t="shared" si="233"/>
        <v>0</v>
      </c>
    </row>
    <row r="1010" spans="2:64" x14ac:dyDescent="0.25">
      <c r="B1010" s="27">
        <f>IF(AND(ISBLANK(TrackingWorksheet!B1015),ISBLANK(TrackingWorksheet!C1015),ISBLANK(TrackingWorksheet!G1015),ISBLANK(TrackingWorksheet!H1015),
ISBLANK(TrackingWorksheet!I1015),ISBLANK(TrackingWorksheet!J1015),ISBLANK(TrackingWorksheet!M1015),
ISBLANK(TrackingWorksheet!N1017)),1,0)</f>
        <v>1</v>
      </c>
      <c r="C1010" s="12" t="str">
        <f>IF(B1010=1,"",TrackingWorksheet!F1015)</f>
        <v/>
      </c>
      <c r="D1010" s="20" t="str">
        <f>IF(B1010=1,"",IF(AND(TrackingWorksheet!B1015&lt;&gt;"",TrackingWorksheet!B1015&lt;=WeeklySummary!$C$7,OR(TrackingWorksheet!C1015="",TrackingWorksheet!C1015&gt;=WeeklySummary!$C$6)),1,0))</f>
        <v/>
      </c>
      <c r="E1010" s="10" t="str">
        <f>IF(B1010=1,"",IF(AND(TrackingWorksheet!G1015 &lt;&gt;"",TrackingWorksheet!G1015&lt;=WeeklySummary!$C$7, TrackingWorksheet!H1015=Lists!$D$4), "Y", "N"))</f>
        <v/>
      </c>
      <c r="F1010" s="10" t="str">
        <f>IF(B1010=1,"",IF(AND(TrackingWorksheet!I1015 &lt;&gt;"", TrackingWorksheet!I1015&lt;=WeeklySummary!$C$7, TrackingWorksheet!J1015=Lists!$D$4), "Y", "N"))</f>
        <v/>
      </c>
      <c r="G1010" s="10" t="str">
        <f>IF(B1010=1,"",IF(AND(TrackingWorksheet!G1015 &lt;&gt;"",TrackingWorksheet!G1015&lt;=WeeklySummary!$C$7, TrackingWorksheet!H1015=Lists!$D$5), "Y", "N"))</f>
        <v/>
      </c>
      <c r="H1010" s="10" t="str">
        <f>IF(B1010=1,"",IF(AND(TrackingWorksheet!I1015 &lt;&gt;"", TrackingWorksheet!I1015&lt;=WeeklySummary!$C$7, TrackingWorksheet!J1015=Lists!$D$5), "Y", "N"))</f>
        <v/>
      </c>
      <c r="I1010" s="20" t="str">
        <f>IF(B1010=1,"",IF(AND(TrackingWorksheet!G1015 &lt;&gt;"", TrackingWorksheet!G1015&lt;=WeeklySummary!$C$7, TrackingWorksheet!H1015=Lists!$D$6), 1, 0))</f>
        <v/>
      </c>
      <c r="J1010" s="20" t="str">
        <f t="shared" si="225"/>
        <v/>
      </c>
      <c r="K1010" s="10" t="str">
        <f>IF(B1010=1,"",IF(AND(TrackingWorksheet!I1015&lt;=WeeklySummary!$C$7,TrackingWorksheet!K1015="YES"),0,IF(AND(AND(OR(E1010="Y",F1010="Y"),E1010&lt;&gt;F1010),G1010&lt;&gt;"Y", H1010&lt;&gt;"Y"), 1, 0)))</f>
        <v/>
      </c>
      <c r="L1010" s="20" t="str">
        <f t="shared" si="226"/>
        <v/>
      </c>
      <c r="M1010" s="10" t="str">
        <f t="shared" si="227"/>
        <v/>
      </c>
      <c r="N1010" s="20" t="str">
        <f t="shared" si="228"/>
        <v/>
      </c>
      <c r="O1010" s="10" t="str">
        <f>IF(B1010=1,"",IF(AND(TrackingWorksheet!I1015&lt;=WeeklySummary!$C$7,TrackingWorksheet!K1015="YES"),0,IF(AND(AND(OR(G1010="Y",H1010="Y"),G1010&lt;&gt;H1010),E1010&lt;&gt;"Y", F1010&lt;&gt;"Y"), 1, 0)))</f>
        <v/>
      </c>
      <c r="P1010" s="20" t="str">
        <f t="shared" si="229"/>
        <v/>
      </c>
      <c r="Q1010" s="10" t="str">
        <f t="shared" si="230"/>
        <v/>
      </c>
      <c r="R1010" s="10" t="str">
        <f t="shared" si="231"/>
        <v/>
      </c>
      <c r="S1010" s="10" t="str">
        <f>IF(B1010=1,"",IF(AND(OR(AND(TrackingWorksheet!H1015=Lists!$D$7,TrackingWorksheet!H1015=TrackingWorksheet!J1015),TrackingWorksheet!H1015&lt;&gt;TrackingWorksheet!J1015),TrackingWorksheet!K1015="YES",TrackingWorksheet!H1015&lt;&gt;Lists!$D$6,TrackingWorksheet!G1015&lt;=WeeklySummary!$C$7,TrackingWorksheet!I1015&lt;=WeeklySummary!$C$7),1,0))</f>
        <v/>
      </c>
      <c r="T1010" s="10" t="str">
        <f t="shared" si="232"/>
        <v/>
      </c>
      <c r="U1010" s="10" t="str">
        <f>IF($B1010=1,"",IF(TrackingWorksheet!$K1015="YES",1, 0)*D1010)</f>
        <v/>
      </c>
      <c r="V1010" s="20">
        <f t="shared" si="221"/>
        <v>0</v>
      </c>
      <c r="W1010" s="20">
        <f t="shared" si="222"/>
        <v>0</v>
      </c>
      <c r="X1010" s="10" t="str">
        <f>IF($B1010=1,"",IF(AND(TrackingWorksheet!$L1015&lt;&gt;"", TrackingWorksheet!$L1015&gt;=WeeklySummary!$C$6,TrackingWorksheet!$L1015&lt;=WeeklySummary!$C$7,OR(TrackingWorksheet!$H1015=Lists!$D$4,TrackingWorksheet!$J1015=Lists!$D$4)), 1, 0))</f>
        <v/>
      </c>
      <c r="Y1010" s="10" t="str">
        <f>IF($B1010=1,"",IF(AND(TrackingWorksheet!$L1015&lt;&gt;"", TrackingWorksheet!$L1015&gt;=WeeklySummary!$C$6,TrackingWorksheet!$L1015&lt;=WeeklySummary!$C$7,OR(TrackingWorksheet!$H1015=Lists!$D$5,TrackingWorksheet!$J1015=Lists!$D$5)), 1, 0))</f>
        <v/>
      </c>
      <c r="Z1010" s="10" t="str">
        <f>IF($B1010=1,"",IF(AND(TrackingWorksheet!$L1015&lt;&gt;"", TrackingWorksheet!$L1015&gt;=WeeklySummary!$C$6,TrackingWorksheet!$L1015&lt;=WeeklySummary!$C$7,OR(TrackingWorksheet!$H1015=Lists!$D$6,TrackingWorksheet!$J1015=Lists!$D$6)), 1, 0))</f>
        <v/>
      </c>
      <c r="AA1010" s="19" t="str">
        <f>IF(B1010=1,"",IF(AND(TrackingWorksheet!M1015&lt;&gt;"",TrackingWorksheet!M1015&lt;=WeeklySummary!$C$7),1,0)*D1010)</f>
        <v/>
      </c>
      <c r="AB1010" s="19" t="str">
        <f>IF(B1010=1,"",IF(AND(TrackingWorksheet!N1015&lt;&gt;"",TrackingWorksheet!N1015&lt;=WeeklySummary!$C$7),1,0)*D1010)</f>
        <v/>
      </c>
      <c r="AC1010" s="19" t="str">
        <f>IF(B1010=1,"",TrackingWorksheet!T1015)</f>
        <v/>
      </c>
      <c r="AD1010" s="19" t="str">
        <f>IF(B1010=1,"",IF(D1010*AND(TrackingWorksheet!S1015&gt;=Calculations!$BD$3,TrackingWorksheet!U1015="",TrackingWorksheet!K1015="YES"),1,0))</f>
        <v/>
      </c>
      <c r="AE1010" s="19" t="str">
        <f>IF($B1010=1,"",IF(AND(TrackingWorksheet!$S1015&gt;$BE$3,TrackingWorksheet!$T1015=Lists!$P$4),1, 0)*D1010)</f>
        <v/>
      </c>
      <c r="AF1010" s="19" t="str">
        <f>IF($B1010=1,"",IF(AND(TrackingWorksheet!$U1015&gt;$BE$3,TrackingWorksheet!$V1015=Lists!$P$4),1, 0)*D1010)</f>
        <v/>
      </c>
      <c r="AG1010" s="19" t="str">
        <f>IF($B1010=1,"",IF(AND(TrackingWorksheet!$W1015&gt;$BE$3,TrackingWorksheet!$X1015=Lists!$P$4),1, 0)*D1010)</f>
        <v/>
      </c>
      <c r="AH1010" s="19" t="str">
        <f>IF($B1010=1,"",IF(AND(TrackingWorksheet!$Y1015&gt;$BE$3,TrackingWorksheet!$Z1015=Lists!$P$4),1, 0)*D1010)</f>
        <v/>
      </c>
      <c r="AI1010" s="19" t="str">
        <f>IF($B1010=1,"",IF(AND(TrackingWorksheet!$AA1015&gt;$BE$3,TrackingWorksheet!$AB1015=Lists!$P$4),1, 0)*D1010)</f>
        <v/>
      </c>
      <c r="AJ1010" s="19" t="str">
        <f>IF($B1010=1,"",IF(AND(TrackingWorksheet!$S1015&gt;$BE$3,TrackingWorksheet!$T1015=Lists!$P$5),1, 0)*D1010)</f>
        <v/>
      </c>
      <c r="AK1010" s="19" t="str">
        <f>IF($B1010=1,"",IF(AND(TrackingWorksheet!$U1015&gt;$BE$3,TrackingWorksheet!$V1015=Lists!$P$5),1, 0)*D1010)</f>
        <v/>
      </c>
      <c r="AL1010" s="19" t="str">
        <f>IF($B1010=1,"",IF(AND(TrackingWorksheet!$W1015&gt;$BE$3,TrackingWorksheet!$X1015=Lists!$P$5),1, 0)*D1010)</f>
        <v/>
      </c>
      <c r="AM1010" s="19" t="str">
        <f>IF($B1010=1,"",IF(AND(TrackingWorksheet!$Y1015&gt;$BE$3,TrackingWorksheet!$Z1015=Lists!$P$5),1, 0)*D1010)</f>
        <v/>
      </c>
      <c r="AN1010" s="19" t="str">
        <f>IF($B1010=1,"",IF(AND(TrackingWorksheet!$AA1015&gt;$BE$3,TrackingWorksheet!$AB1015=Lists!$P$5),1, 0)*D1010)</f>
        <v/>
      </c>
      <c r="AO1010" s="19" t="str">
        <f>IF($B1010=1,"",IF(AND(TrackingWorksheet!$S1015&gt;$BE$3,TrackingWorksheet!$T1015=Lists!$P$6),1, 0)*D1010)</f>
        <v/>
      </c>
      <c r="AP1010" s="19" t="str">
        <f>IF($B1010=1,"",IF(AND(TrackingWorksheet!$U1015&gt;$BE$3,TrackingWorksheet!$V1015=Lists!$P$6),1, 0)*D1010)</f>
        <v/>
      </c>
      <c r="AQ1010" s="19" t="str">
        <f>IF($B1010=1,"",IF(AND(TrackingWorksheet!$W1015&gt;$BE$3,TrackingWorksheet!$X1015=Lists!$P$6),1, 0)*D1010)</f>
        <v/>
      </c>
      <c r="AR1010" s="19" t="str">
        <f>IF($B1010=1,"",IF(AND(TrackingWorksheet!$Y1015&gt;$BE$3,TrackingWorksheet!$Z1015=Lists!$P$6),1, 0)*D1010)</f>
        <v/>
      </c>
      <c r="AS1010" s="19" t="str">
        <f>IF($B1010=1,"",IF(AND(TrackingWorksheet!$AA1015&gt;$BE$3,TrackingWorksheet!$AB1015=Lists!$P$6),1, 0)*D1010)</f>
        <v/>
      </c>
      <c r="AT1010" s="19">
        <f t="shared" si="223"/>
        <v>0</v>
      </c>
      <c r="AU1010" s="19" t="str">
        <f>IF(B1010=1,"",IF(AND(TrackingWorksheet!K1015="",TrackingWorksheet!M1015="", TrackingWorksheet!N1015="", TrackingWorksheet!S1015="", TrackingWorksheet!V1015="", TrackingWorksheet!W1015="", TrackingWorksheet!Y1015="", TrackingWorksheet!AA1015="", V1010=1),1,0)*D1010)</f>
        <v/>
      </c>
      <c r="AV1010" s="19" t="str">
        <f>IF(B1010=1,"",IF(D1010*AND(TrackingWorksheet!U1015&gt;Calculations!$BE$3,TrackingWorksheet!K1015="YES"),1,0))</f>
        <v/>
      </c>
      <c r="AW1010" s="19" t="str">
        <f>IF(B1010=1,"",IF(D1010*AND(TrackingWorksheet!W1015&gt;Calculations!$BE$3,TrackingWorksheet!K1015="YES"),1,0))</f>
        <v/>
      </c>
      <c r="AX1010" s="19">
        <f t="shared" si="224"/>
        <v>0</v>
      </c>
      <c r="AY1010" s="19">
        <f t="shared" si="220"/>
        <v>0</v>
      </c>
      <c r="AZ1010" s="27" t="str">
        <f>IF(B1010=1,"",IF(TrackingWorksheet!Q1015="","",TrackingWorksheet!Q1015))</f>
        <v/>
      </c>
      <c r="BB1010" s="4"/>
      <c r="BC1010" s="4"/>
      <c r="BD1010" s="4"/>
      <c r="BE1010" s="4"/>
      <c r="BF1010" s="4"/>
      <c r="BG1010" s="4" t="str">
        <f>IF(B1010=1,"",IF(AND(N1010=1,TrackingWorksheet!$I1015+14&lt;=WeeklySummary!$C$7),1,0))</f>
        <v/>
      </c>
      <c r="BH1010" s="4" t="str">
        <f>IF(B1010=1,"",IF(AND(R1010=1,TrackingWorksheet!$I1015+14&lt;=WeeklySummary!$C$7),1,0))</f>
        <v/>
      </c>
      <c r="BI1010" s="4" t="str">
        <f>IF(B1010=1,"",IF(AND(J1010=1,TrackingWorksheet!$G1015+14&lt;=WeeklySummary!$C$7),1,0))</f>
        <v/>
      </c>
      <c r="BJ1010" s="4" t="str">
        <f>IF(B1010=1,"",IF(AND(T1010=1,TrackingWorksheet!$I1015+14&lt;=WeeklySummary!$C$7),1,0))</f>
        <v/>
      </c>
      <c r="BK1010" s="4" t="str">
        <f>IF(B1010=1,"",IF(AND(T1010=1,TrackingWorksheet!$G1015+14&lt;=WeeklySummary!$C$7),1,0))</f>
        <v/>
      </c>
      <c r="BL1010" s="4">
        <f t="shared" si="233"/>
        <v>0</v>
      </c>
    </row>
    <row r="1011" spans="2:64" x14ac:dyDescent="0.25">
      <c r="B1011" s="27">
        <f>IF(AND(ISBLANK(TrackingWorksheet!B1016),ISBLANK(TrackingWorksheet!C1016),ISBLANK(TrackingWorksheet!G1016),ISBLANK(TrackingWorksheet!H1016),
ISBLANK(TrackingWorksheet!I1016),ISBLANK(TrackingWorksheet!J1016),ISBLANK(TrackingWorksheet!M1016),
ISBLANK(TrackingWorksheet!N1018)),1,0)</f>
        <v>1</v>
      </c>
      <c r="C1011" s="12" t="str">
        <f>IF(B1011=1,"",TrackingWorksheet!F1016)</f>
        <v/>
      </c>
      <c r="D1011" s="20" t="str">
        <f>IF(B1011=1,"",IF(AND(TrackingWorksheet!B1016&lt;&gt;"",TrackingWorksheet!B1016&lt;=WeeklySummary!$C$7,OR(TrackingWorksheet!C1016="",TrackingWorksheet!C1016&gt;=WeeklySummary!$C$6)),1,0))</f>
        <v/>
      </c>
      <c r="E1011" s="10" t="str">
        <f>IF(B1011=1,"",IF(AND(TrackingWorksheet!G1016 &lt;&gt;"",TrackingWorksheet!G1016&lt;=WeeklySummary!$C$7, TrackingWorksheet!H1016=Lists!$D$4), "Y", "N"))</f>
        <v/>
      </c>
      <c r="F1011" s="10" t="str">
        <f>IF(B1011=1,"",IF(AND(TrackingWorksheet!I1016 &lt;&gt;"", TrackingWorksheet!I1016&lt;=WeeklySummary!$C$7, TrackingWorksheet!J1016=Lists!$D$4), "Y", "N"))</f>
        <v/>
      </c>
      <c r="G1011" s="10" t="str">
        <f>IF(B1011=1,"",IF(AND(TrackingWorksheet!G1016 &lt;&gt;"",TrackingWorksheet!G1016&lt;=WeeklySummary!$C$7, TrackingWorksheet!H1016=Lists!$D$5), "Y", "N"))</f>
        <v/>
      </c>
      <c r="H1011" s="10" t="str">
        <f>IF(B1011=1,"",IF(AND(TrackingWorksheet!I1016 &lt;&gt;"", TrackingWorksheet!I1016&lt;=WeeklySummary!$C$7, TrackingWorksheet!J1016=Lists!$D$5), "Y", "N"))</f>
        <v/>
      </c>
      <c r="I1011" s="20" t="str">
        <f>IF(B1011=1,"",IF(AND(TrackingWorksheet!G1016 &lt;&gt;"", TrackingWorksheet!G1016&lt;=WeeklySummary!$C$7, TrackingWorksheet!H1016=Lists!$D$6), 1, 0))</f>
        <v/>
      </c>
      <c r="J1011" s="20" t="str">
        <f t="shared" si="225"/>
        <v/>
      </c>
      <c r="K1011" s="10" t="str">
        <f>IF(B1011=1,"",IF(AND(TrackingWorksheet!I1016&lt;=WeeklySummary!$C$7,TrackingWorksheet!K1016="YES"),0,IF(AND(AND(OR(E1011="Y",F1011="Y"),E1011&lt;&gt;F1011),G1011&lt;&gt;"Y", H1011&lt;&gt;"Y"), 1, 0)))</f>
        <v/>
      </c>
      <c r="L1011" s="20" t="str">
        <f t="shared" si="226"/>
        <v/>
      </c>
      <c r="M1011" s="10" t="str">
        <f t="shared" si="227"/>
        <v/>
      </c>
      <c r="N1011" s="20" t="str">
        <f t="shared" si="228"/>
        <v/>
      </c>
      <c r="O1011" s="10" t="str">
        <f>IF(B1011=1,"",IF(AND(TrackingWorksheet!I1016&lt;=WeeklySummary!$C$7,TrackingWorksheet!K1016="YES"),0,IF(AND(AND(OR(G1011="Y",H1011="Y"),G1011&lt;&gt;H1011),E1011&lt;&gt;"Y", F1011&lt;&gt;"Y"), 1, 0)))</f>
        <v/>
      </c>
      <c r="P1011" s="20" t="str">
        <f t="shared" si="229"/>
        <v/>
      </c>
      <c r="Q1011" s="10" t="str">
        <f t="shared" si="230"/>
        <v/>
      </c>
      <c r="R1011" s="10" t="str">
        <f t="shared" si="231"/>
        <v/>
      </c>
      <c r="S1011" s="10" t="str">
        <f>IF(B1011=1,"",IF(AND(OR(AND(TrackingWorksheet!H1016=Lists!$D$7,TrackingWorksheet!H1016=TrackingWorksheet!J1016),TrackingWorksheet!H1016&lt;&gt;TrackingWorksheet!J1016),TrackingWorksheet!K1016="YES",TrackingWorksheet!H1016&lt;&gt;Lists!$D$6,TrackingWorksheet!G1016&lt;=WeeklySummary!$C$7,TrackingWorksheet!I1016&lt;=WeeklySummary!$C$7),1,0))</f>
        <v/>
      </c>
      <c r="T1011" s="10" t="str">
        <f t="shared" si="232"/>
        <v/>
      </c>
      <c r="U1011" s="10" t="str">
        <f>IF($B1011=1,"",IF(TrackingWorksheet!$K1016="YES",1, 0)*D1011)</f>
        <v/>
      </c>
      <c r="V1011" s="20">
        <f t="shared" si="221"/>
        <v>0</v>
      </c>
      <c r="W1011" s="20">
        <f t="shared" si="222"/>
        <v>0</v>
      </c>
      <c r="X1011" s="10" t="str">
        <f>IF($B1011=1,"",IF(AND(TrackingWorksheet!$L1016&lt;&gt;"", TrackingWorksheet!$L1016&gt;=WeeklySummary!$C$6,TrackingWorksheet!$L1016&lt;=WeeklySummary!$C$7,OR(TrackingWorksheet!$H1016=Lists!$D$4,TrackingWorksheet!$J1016=Lists!$D$4)), 1, 0))</f>
        <v/>
      </c>
      <c r="Y1011" s="10" t="str">
        <f>IF($B1011=1,"",IF(AND(TrackingWorksheet!$L1016&lt;&gt;"", TrackingWorksheet!$L1016&gt;=WeeklySummary!$C$6,TrackingWorksheet!$L1016&lt;=WeeklySummary!$C$7,OR(TrackingWorksheet!$H1016=Lists!$D$5,TrackingWorksheet!$J1016=Lists!$D$5)), 1, 0))</f>
        <v/>
      </c>
      <c r="Z1011" s="10" t="str">
        <f>IF($B1011=1,"",IF(AND(TrackingWorksheet!$L1016&lt;&gt;"", TrackingWorksheet!$L1016&gt;=WeeklySummary!$C$6,TrackingWorksheet!$L1016&lt;=WeeklySummary!$C$7,OR(TrackingWorksheet!$H1016=Lists!$D$6,TrackingWorksheet!$J1016=Lists!$D$6)), 1, 0))</f>
        <v/>
      </c>
      <c r="AA1011" s="19" t="str">
        <f>IF(B1011=1,"",IF(AND(TrackingWorksheet!M1016&lt;&gt;"",TrackingWorksheet!M1016&lt;=WeeklySummary!$C$7),1,0)*D1011)</f>
        <v/>
      </c>
      <c r="AB1011" s="19" t="str">
        <f>IF(B1011=1,"",IF(AND(TrackingWorksheet!N1016&lt;&gt;"",TrackingWorksheet!N1016&lt;=WeeklySummary!$C$7),1,0)*D1011)</f>
        <v/>
      </c>
      <c r="AC1011" s="19" t="str">
        <f>IF(B1011=1,"",TrackingWorksheet!T1016)</f>
        <v/>
      </c>
      <c r="AD1011" s="19" t="str">
        <f>IF(B1011=1,"",IF(D1011*AND(TrackingWorksheet!S1016&gt;=Calculations!$BD$3,TrackingWorksheet!U1016="",TrackingWorksheet!K1016="YES"),1,0))</f>
        <v/>
      </c>
      <c r="AE1011" s="19" t="str">
        <f>IF($B1011=1,"",IF(AND(TrackingWorksheet!$S1016&gt;$BE$3,TrackingWorksheet!$T1016=Lists!$P$4),1, 0)*D1011)</f>
        <v/>
      </c>
      <c r="AF1011" s="19" t="str">
        <f>IF($B1011=1,"",IF(AND(TrackingWorksheet!$U1016&gt;$BE$3,TrackingWorksheet!$V1016=Lists!$P$4),1, 0)*D1011)</f>
        <v/>
      </c>
      <c r="AG1011" s="19" t="str">
        <f>IF($B1011=1,"",IF(AND(TrackingWorksheet!$W1016&gt;$BE$3,TrackingWorksheet!$X1016=Lists!$P$4),1, 0)*D1011)</f>
        <v/>
      </c>
      <c r="AH1011" s="19" t="str">
        <f>IF($B1011=1,"",IF(AND(TrackingWorksheet!$Y1016&gt;$BE$3,TrackingWorksheet!$Z1016=Lists!$P$4),1, 0)*D1011)</f>
        <v/>
      </c>
      <c r="AI1011" s="19" t="str">
        <f>IF($B1011=1,"",IF(AND(TrackingWorksheet!$AA1016&gt;$BE$3,TrackingWorksheet!$AB1016=Lists!$P$4),1, 0)*D1011)</f>
        <v/>
      </c>
      <c r="AJ1011" s="19" t="str">
        <f>IF($B1011=1,"",IF(AND(TrackingWorksheet!$S1016&gt;$BE$3,TrackingWorksheet!$T1016=Lists!$P$5),1, 0)*D1011)</f>
        <v/>
      </c>
      <c r="AK1011" s="19" t="str">
        <f>IF($B1011=1,"",IF(AND(TrackingWorksheet!$U1016&gt;$BE$3,TrackingWorksheet!$V1016=Lists!$P$5),1, 0)*D1011)</f>
        <v/>
      </c>
      <c r="AL1011" s="19" t="str">
        <f>IF($B1011=1,"",IF(AND(TrackingWorksheet!$W1016&gt;$BE$3,TrackingWorksheet!$X1016=Lists!$P$5),1, 0)*D1011)</f>
        <v/>
      </c>
      <c r="AM1011" s="19" t="str">
        <f>IF($B1011=1,"",IF(AND(TrackingWorksheet!$Y1016&gt;$BE$3,TrackingWorksheet!$Z1016=Lists!$P$5),1, 0)*D1011)</f>
        <v/>
      </c>
      <c r="AN1011" s="19" t="str">
        <f>IF($B1011=1,"",IF(AND(TrackingWorksheet!$AA1016&gt;$BE$3,TrackingWorksheet!$AB1016=Lists!$P$5),1, 0)*D1011)</f>
        <v/>
      </c>
      <c r="AO1011" s="19" t="str">
        <f>IF($B1011=1,"",IF(AND(TrackingWorksheet!$S1016&gt;$BE$3,TrackingWorksheet!$T1016=Lists!$P$6),1, 0)*D1011)</f>
        <v/>
      </c>
      <c r="AP1011" s="19" t="str">
        <f>IF($B1011=1,"",IF(AND(TrackingWorksheet!$U1016&gt;$BE$3,TrackingWorksheet!$V1016=Lists!$P$6),1, 0)*D1011)</f>
        <v/>
      </c>
      <c r="AQ1011" s="19" t="str">
        <f>IF($B1011=1,"",IF(AND(TrackingWorksheet!$W1016&gt;$BE$3,TrackingWorksheet!$X1016=Lists!$P$6),1, 0)*D1011)</f>
        <v/>
      </c>
      <c r="AR1011" s="19" t="str">
        <f>IF($B1011=1,"",IF(AND(TrackingWorksheet!$Y1016&gt;$BE$3,TrackingWorksheet!$Z1016=Lists!$P$6),1, 0)*D1011)</f>
        <v/>
      </c>
      <c r="AS1011" s="19" t="str">
        <f>IF($B1011=1,"",IF(AND(TrackingWorksheet!$AA1016&gt;$BE$3,TrackingWorksheet!$AB1016=Lists!$P$6),1, 0)*D1011)</f>
        <v/>
      </c>
      <c r="AT1011" s="19">
        <f t="shared" si="223"/>
        <v>0</v>
      </c>
      <c r="AU1011" s="19" t="str">
        <f>IF(B1011=1,"",IF(AND(TrackingWorksheet!K1016="",TrackingWorksheet!M1016="", TrackingWorksheet!N1016="", TrackingWorksheet!S1016="", TrackingWorksheet!V1016="", TrackingWorksheet!W1016="", TrackingWorksheet!Y1016="", TrackingWorksheet!AA1016="", V1011=1),1,0)*D1011)</f>
        <v/>
      </c>
      <c r="AV1011" s="19" t="str">
        <f>IF(B1011=1,"",IF(D1011*AND(TrackingWorksheet!U1016&gt;Calculations!$BE$3,TrackingWorksheet!K1016="YES"),1,0))</f>
        <v/>
      </c>
      <c r="AW1011" s="19" t="str">
        <f>IF(B1011=1,"",IF(D1011*AND(TrackingWorksheet!W1016&gt;Calculations!$BE$3,TrackingWorksheet!K1016="YES"),1,0))</f>
        <v/>
      </c>
      <c r="AX1011" s="19">
        <f t="shared" si="224"/>
        <v>0</v>
      </c>
      <c r="AY1011" s="19">
        <f t="shared" si="220"/>
        <v>0</v>
      </c>
      <c r="AZ1011" s="27" t="str">
        <f>IF(B1011=1,"",IF(TrackingWorksheet!Q1016="","",TrackingWorksheet!Q1016))</f>
        <v/>
      </c>
      <c r="BB1011" s="4"/>
      <c r="BC1011" s="4"/>
      <c r="BD1011" s="4"/>
      <c r="BE1011" s="4"/>
      <c r="BF1011" s="4"/>
      <c r="BG1011" s="4" t="str">
        <f>IF(B1011=1,"",IF(AND(N1011=1,TrackingWorksheet!$I1016+14&lt;=WeeklySummary!$C$7),1,0))</f>
        <v/>
      </c>
      <c r="BH1011" s="4" t="str">
        <f>IF(B1011=1,"",IF(AND(R1011=1,TrackingWorksheet!$I1016+14&lt;=WeeklySummary!$C$7),1,0))</f>
        <v/>
      </c>
      <c r="BI1011" s="4" t="str">
        <f>IF(B1011=1,"",IF(AND(J1011=1,TrackingWorksheet!$G1016+14&lt;=WeeklySummary!$C$7),1,0))</f>
        <v/>
      </c>
      <c r="BJ1011" s="4" t="str">
        <f>IF(B1011=1,"",IF(AND(T1011=1,TrackingWorksheet!$I1016+14&lt;=WeeklySummary!$C$7),1,0))</f>
        <v/>
      </c>
      <c r="BK1011" s="4" t="str">
        <f>IF(B1011=1,"",IF(AND(T1011=1,TrackingWorksheet!$G1016+14&lt;=WeeklySummary!$C$7),1,0))</f>
        <v/>
      </c>
      <c r="BL1011" s="4">
        <f t="shared" si="233"/>
        <v>0</v>
      </c>
    </row>
    <row r="1012" spans="2:64" x14ac:dyDescent="0.25">
      <c r="B1012" s="27">
        <f>IF(AND(ISBLANK(TrackingWorksheet!B1017),ISBLANK(TrackingWorksheet!C1017),ISBLANK(TrackingWorksheet!G1017),ISBLANK(TrackingWorksheet!H1017),
ISBLANK(TrackingWorksheet!I1017),ISBLANK(TrackingWorksheet!J1017),ISBLANK(TrackingWorksheet!M1017),
ISBLANK(TrackingWorksheet!N1019)),1,0)</f>
        <v>1</v>
      </c>
      <c r="C1012" s="12" t="str">
        <f>IF(B1012=1,"",TrackingWorksheet!F1017)</f>
        <v/>
      </c>
      <c r="D1012" s="20" t="str">
        <f>IF(B1012=1,"",IF(AND(TrackingWorksheet!B1017&lt;&gt;"",TrackingWorksheet!B1017&lt;=WeeklySummary!$C$7,OR(TrackingWorksheet!C1017="",TrackingWorksheet!C1017&gt;=WeeklySummary!$C$6)),1,0))</f>
        <v/>
      </c>
      <c r="E1012" s="10" t="str">
        <f>IF(B1012=1,"",IF(AND(TrackingWorksheet!G1017 &lt;&gt;"",TrackingWorksheet!G1017&lt;=WeeklySummary!$C$7, TrackingWorksheet!H1017=Lists!$D$4), "Y", "N"))</f>
        <v/>
      </c>
      <c r="F1012" s="10" t="str">
        <f>IF(B1012=1,"",IF(AND(TrackingWorksheet!I1017 &lt;&gt;"", TrackingWorksheet!I1017&lt;=WeeklySummary!$C$7, TrackingWorksheet!J1017=Lists!$D$4), "Y", "N"))</f>
        <v/>
      </c>
      <c r="G1012" s="10" t="str">
        <f>IF(B1012=1,"",IF(AND(TrackingWorksheet!G1017 &lt;&gt;"",TrackingWorksheet!G1017&lt;=WeeklySummary!$C$7, TrackingWorksheet!H1017=Lists!$D$5), "Y", "N"))</f>
        <v/>
      </c>
      <c r="H1012" s="10" t="str">
        <f>IF(B1012=1,"",IF(AND(TrackingWorksheet!I1017 &lt;&gt;"", TrackingWorksheet!I1017&lt;=WeeklySummary!$C$7, TrackingWorksheet!J1017=Lists!$D$5), "Y", "N"))</f>
        <v/>
      </c>
      <c r="I1012" s="20" t="str">
        <f>IF(B1012=1,"",IF(AND(TrackingWorksheet!G1017 &lt;&gt;"", TrackingWorksheet!G1017&lt;=WeeklySummary!$C$7, TrackingWorksheet!H1017=Lists!$D$6), 1, 0))</f>
        <v/>
      </c>
      <c r="J1012" s="20" t="str">
        <f t="shared" si="225"/>
        <v/>
      </c>
      <c r="K1012" s="10" t="str">
        <f>IF(B1012=1,"",IF(AND(TrackingWorksheet!I1017&lt;=WeeklySummary!$C$7,TrackingWorksheet!K1017="YES"),0,IF(AND(AND(OR(E1012="Y",F1012="Y"),E1012&lt;&gt;F1012),G1012&lt;&gt;"Y", H1012&lt;&gt;"Y"), 1, 0)))</f>
        <v/>
      </c>
      <c r="L1012" s="20" t="str">
        <f t="shared" si="226"/>
        <v/>
      </c>
      <c r="M1012" s="10" t="str">
        <f t="shared" si="227"/>
        <v/>
      </c>
      <c r="N1012" s="20" t="str">
        <f t="shared" si="228"/>
        <v/>
      </c>
      <c r="O1012" s="10" t="str">
        <f>IF(B1012=1,"",IF(AND(TrackingWorksheet!I1017&lt;=WeeklySummary!$C$7,TrackingWorksheet!K1017="YES"),0,IF(AND(AND(OR(G1012="Y",H1012="Y"),G1012&lt;&gt;H1012),E1012&lt;&gt;"Y", F1012&lt;&gt;"Y"), 1, 0)))</f>
        <v/>
      </c>
      <c r="P1012" s="20" t="str">
        <f t="shared" si="229"/>
        <v/>
      </c>
      <c r="Q1012" s="10" t="str">
        <f t="shared" si="230"/>
        <v/>
      </c>
      <c r="R1012" s="10" t="str">
        <f t="shared" si="231"/>
        <v/>
      </c>
      <c r="S1012" s="10" t="str">
        <f>IF(B1012=1,"",IF(AND(OR(AND(TrackingWorksheet!H1017=Lists!$D$7,TrackingWorksheet!H1017=TrackingWorksheet!J1017),TrackingWorksheet!H1017&lt;&gt;TrackingWorksheet!J1017),TrackingWorksheet!K1017="YES",TrackingWorksheet!H1017&lt;&gt;Lists!$D$6,TrackingWorksheet!G1017&lt;=WeeklySummary!$C$7,TrackingWorksheet!I1017&lt;=WeeklySummary!$C$7),1,0))</f>
        <v/>
      </c>
      <c r="T1012" s="10" t="str">
        <f t="shared" si="232"/>
        <v/>
      </c>
      <c r="U1012" s="10" t="str">
        <f>IF($B1012=1,"",IF(TrackingWorksheet!$K1017="YES",1, 0)*D1012)</f>
        <v/>
      </c>
      <c r="V1012" s="20">
        <f t="shared" si="221"/>
        <v>0</v>
      </c>
      <c r="W1012" s="20">
        <f t="shared" si="222"/>
        <v>0</v>
      </c>
      <c r="X1012" s="10" t="str">
        <f>IF($B1012=1,"",IF(AND(TrackingWorksheet!$L1017&lt;&gt;"", TrackingWorksheet!$L1017&gt;=WeeklySummary!$C$6,TrackingWorksheet!$L1017&lt;=WeeklySummary!$C$7,OR(TrackingWorksheet!$H1017=Lists!$D$4,TrackingWorksheet!$J1017=Lists!$D$4)), 1, 0))</f>
        <v/>
      </c>
      <c r="Y1012" s="10" t="str">
        <f>IF($B1012=1,"",IF(AND(TrackingWorksheet!$L1017&lt;&gt;"", TrackingWorksheet!$L1017&gt;=WeeklySummary!$C$6,TrackingWorksheet!$L1017&lt;=WeeklySummary!$C$7,OR(TrackingWorksheet!$H1017=Lists!$D$5,TrackingWorksheet!$J1017=Lists!$D$5)), 1, 0))</f>
        <v/>
      </c>
      <c r="Z1012" s="10" t="str">
        <f>IF($B1012=1,"",IF(AND(TrackingWorksheet!$L1017&lt;&gt;"", TrackingWorksheet!$L1017&gt;=WeeklySummary!$C$6,TrackingWorksheet!$L1017&lt;=WeeklySummary!$C$7,OR(TrackingWorksheet!$H1017=Lists!$D$6,TrackingWorksheet!$J1017=Lists!$D$6)), 1, 0))</f>
        <v/>
      </c>
      <c r="AA1012" s="19" t="str">
        <f>IF(B1012=1,"",IF(AND(TrackingWorksheet!M1017&lt;&gt;"",TrackingWorksheet!M1017&lt;=WeeklySummary!$C$7),1,0)*D1012)</f>
        <v/>
      </c>
      <c r="AB1012" s="19" t="str">
        <f>IF(B1012=1,"",IF(AND(TrackingWorksheet!N1017&lt;&gt;"",TrackingWorksheet!N1017&lt;=WeeklySummary!$C$7),1,0)*D1012)</f>
        <v/>
      </c>
      <c r="AC1012" s="19" t="str">
        <f>IF(B1012=1,"",TrackingWorksheet!T1017)</f>
        <v/>
      </c>
      <c r="AD1012" s="19" t="str">
        <f>IF(B1012=1,"",IF(D1012*AND(TrackingWorksheet!S1017&gt;=Calculations!$BD$3,TrackingWorksheet!U1017="",TrackingWorksheet!K1017="YES"),1,0))</f>
        <v/>
      </c>
      <c r="AE1012" s="19" t="str">
        <f>IF($B1012=1,"",IF(AND(TrackingWorksheet!$S1017&gt;$BE$3,TrackingWorksheet!$T1017=Lists!$P$4),1, 0)*D1012)</f>
        <v/>
      </c>
      <c r="AF1012" s="19" t="str">
        <f>IF($B1012=1,"",IF(AND(TrackingWorksheet!$U1017&gt;$BE$3,TrackingWorksheet!$V1017=Lists!$P$4),1, 0)*D1012)</f>
        <v/>
      </c>
      <c r="AG1012" s="19" t="str">
        <f>IF($B1012=1,"",IF(AND(TrackingWorksheet!$W1017&gt;$BE$3,TrackingWorksheet!$X1017=Lists!$P$4),1, 0)*D1012)</f>
        <v/>
      </c>
      <c r="AH1012" s="19" t="str">
        <f>IF($B1012=1,"",IF(AND(TrackingWorksheet!$Y1017&gt;$BE$3,TrackingWorksheet!$Z1017=Lists!$P$4),1, 0)*D1012)</f>
        <v/>
      </c>
      <c r="AI1012" s="19" t="str">
        <f>IF($B1012=1,"",IF(AND(TrackingWorksheet!$AA1017&gt;$BE$3,TrackingWorksheet!$AB1017=Lists!$P$4),1, 0)*D1012)</f>
        <v/>
      </c>
      <c r="AJ1012" s="19" t="str">
        <f>IF($B1012=1,"",IF(AND(TrackingWorksheet!$S1017&gt;$BE$3,TrackingWorksheet!$T1017=Lists!$P$5),1, 0)*D1012)</f>
        <v/>
      </c>
      <c r="AK1012" s="19" t="str">
        <f>IF($B1012=1,"",IF(AND(TrackingWorksheet!$U1017&gt;$BE$3,TrackingWorksheet!$V1017=Lists!$P$5),1, 0)*D1012)</f>
        <v/>
      </c>
      <c r="AL1012" s="19" t="str">
        <f>IF($B1012=1,"",IF(AND(TrackingWorksheet!$W1017&gt;$BE$3,TrackingWorksheet!$X1017=Lists!$P$5),1, 0)*D1012)</f>
        <v/>
      </c>
      <c r="AM1012" s="19" t="str">
        <f>IF($B1012=1,"",IF(AND(TrackingWorksheet!$Y1017&gt;$BE$3,TrackingWorksheet!$Z1017=Lists!$P$5),1, 0)*D1012)</f>
        <v/>
      </c>
      <c r="AN1012" s="19" t="str">
        <f>IF($B1012=1,"",IF(AND(TrackingWorksheet!$AA1017&gt;$BE$3,TrackingWorksheet!$AB1017=Lists!$P$5),1, 0)*D1012)</f>
        <v/>
      </c>
      <c r="AO1012" s="19" t="str">
        <f>IF($B1012=1,"",IF(AND(TrackingWorksheet!$S1017&gt;$BE$3,TrackingWorksheet!$T1017=Lists!$P$6),1, 0)*D1012)</f>
        <v/>
      </c>
      <c r="AP1012" s="19" t="str">
        <f>IF($B1012=1,"",IF(AND(TrackingWorksheet!$U1017&gt;$BE$3,TrackingWorksheet!$V1017=Lists!$P$6),1, 0)*D1012)</f>
        <v/>
      </c>
      <c r="AQ1012" s="19" t="str">
        <f>IF($B1012=1,"",IF(AND(TrackingWorksheet!$W1017&gt;$BE$3,TrackingWorksheet!$X1017=Lists!$P$6),1, 0)*D1012)</f>
        <v/>
      </c>
      <c r="AR1012" s="19" t="str">
        <f>IF($B1012=1,"",IF(AND(TrackingWorksheet!$Y1017&gt;$BE$3,TrackingWorksheet!$Z1017=Lists!$P$6),1, 0)*D1012)</f>
        <v/>
      </c>
      <c r="AS1012" s="19" t="str">
        <f>IF($B1012=1,"",IF(AND(TrackingWorksheet!$AA1017&gt;$BE$3,TrackingWorksheet!$AB1017=Lists!$P$6),1, 0)*D1012)</f>
        <v/>
      </c>
      <c r="AT1012" s="19">
        <f t="shared" si="223"/>
        <v>0</v>
      </c>
      <c r="AU1012" s="19" t="str">
        <f>IF(B1012=1,"",IF(AND(TrackingWorksheet!K1017="",TrackingWorksheet!M1017="", TrackingWorksheet!N1017="", TrackingWorksheet!S1017="", TrackingWorksheet!V1017="", TrackingWorksheet!W1017="", TrackingWorksheet!Y1017="", TrackingWorksheet!AA1017="", V1012=1),1,0)*D1012)</f>
        <v/>
      </c>
      <c r="AV1012" s="19" t="str">
        <f>IF(B1012=1,"",IF(D1012*AND(TrackingWorksheet!U1017&gt;Calculations!$BE$3,TrackingWorksheet!K1017="YES"),1,0))</f>
        <v/>
      </c>
      <c r="AW1012" s="19" t="str">
        <f>IF(B1012=1,"",IF(D1012*AND(TrackingWorksheet!W1017&gt;Calculations!$BE$3,TrackingWorksheet!K1017="YES"),1,0))</f>
        <v/>
      </c>
      <c r="AX1012" s="19">
        <f t="shared" si="224"/>
        <v>0</v>
      </c>
      <c r="AY1012" s="19">
        <f t="shared" si="220"/>
        <v>0</v>
      </c>
      <c r="AZ1012" s="27" t="str">
        <f>IF(B1012=1,"",IF(TrackingWorksheet!Q1017="","",TrackingWorksheet!Q1017))</f>
        <v/>
      </c>
      <c r="BB1012" s="4"/>
      <c r="BC1012" s="4"/>
      <c r="BD1012" s="4"/>
      <c r="BE1012" s="4"/>
      <c r="BF1012" s="4"/>
      <c r="BG1012" s="4" t="str">
        <f>IF(B1012=1,"",IF(AND(N1012=1,TrackingWorksheet!$I1017+14&lt;=WeeklySummary!$C$7),1,0))</f>
        <v/>
      </c>
      <c r="BH1012" s="4" t="str">
        <f>IF(B1012=1,"",IF(AND(R1012=1,TrackingWorksheet!$I1017+14&lt;=WeeklySummary!$C$7),1,0))</f>
        <v/>
      </c>
      <c r="BI1012" s="4" t="str">
        <f>IF(B1012=1,"",IF(AND(J1012=1,TrackingWorksheet!$G1017+14&lt;=WeeklySummary!$C$7),1,0))</f>
        <v/>
      </c>
      <c r="BJ1012" s="4" t="str">
        <f>IF(B1012=1,"",IF(AND(T1012=1,TrackingWorksheet!$I1017+14&lt;=WeeklySummary!$C$7),1,0))</f>
        <v/>
      </c>
      <c r="BK1012" s="4" t="str">
        <f>IF(B1012=1,"",IF(AND(T1012=1,TrackingWorksheet!$G1017+14&lt;=WeeklySummary!$C$7),1,0))</f>
        <v/>
      </c>
      <c r="BL1012" s="4">
        <f t="shared" si="233"/>
        <v>0</v>
      </c>
    </row>
    <row r="1013" spans="2:64" x14ac:dyDescent="0.25">
      <c r="B1013" s="27">
        <f>IF(AND(ISBLANK(TrackingWorksheet!B1018),ISBLANK(TrackingWorksheet!C1018),ISBLANK(TrackingWorksheet!G1018),ISBLANK(TrackingWorksheet!H1018),
ISBLANK(TrackingWorksheet!I1018),ISBLANK(TrackingWorksheet!J1018),ISBLANK(TrackingWorksheet!M1018),
ISBLANK(TrackingWorksheet!N1020)),1,0)</f>
        <v>1</v>
      </c>
      <c r="C1013" s="12" t="str">
        <f>IF(B1013=1,"",TrackingWorksheet!F1018)</f>
        <v/>
      </c>
      <c r="D1013" s="20" t="str">
        <f>IF(B1013=1,"",IF(AND(TrackingWorksheet!B1018&lt;&gt;"",TrackingWorksheet!B1018&lt;=WeeklySummary!$C$7,OR(TrackingWorksheet!C1018="",TrackingWorksheet!C1018&gt;=WeeklySummary!$C$6)),1,0))</f>
        <v/>
      </c>
      <c r="E1013" s="10" t="str">
        <f>IF(B1013=1,"",IF(AND(TrackingWorksheet!G1018 &lt;&gt;"",TrackingWorksheet!G1018&lt;=WeeklySummary!$C$7, TrackingWorksheet!H1018=Lists!$D$4), "Y", "N"))</f>
        <v/>
      </c>
      <c r="F1013" s="10" t="str">
        <f>IF(B1013=1,"",IF(AND(TrackingWorksheet!I1018 &lt;&gt;"", TrackingWorksheet!I1018&lt;=WeeklySummary!$C$7, TrackingWorksheet!J1018=Lists!$D$4), "Y", "N"))</f>
        <v/>
      </c>
      <c r="G1013" s="10" t="str">
        <f>IF(B1013=1,"",IF(AND(TrackingWorksheet!G1018 &lt;&gt;"",TrackingWorksheet!G1018&lt;=WeeklySummary!$C$7, TrackingWorksheet!H1018=Lists!$D$5), "Y", "N"))</f>
        <v/>
      </c>
      <c r="H1013" s="10" t="str">
        <f>IF(B1013=1,"",IF(AND(TrackingWorksheet!I1018 &lt;&gt;"", TrackingWorksheet!I1018&lt;=WeeklySummary!$C$7, TrackingWorksheet!J1018=Lists!$D$5), "Y", "N"))</f>
        <v/>
      </c>
      <c r="I1013" s="20" t="str">
        <f>IF(B1013=1,"",IF(AND(TrackingWorksheet!G1018 &lt;&gt;"", TrackingWorksheet!G1018&lt;=WeeklySummary!$C$7, TrackingWorksheet!H1018=Lists!$D$6), 1, 0))</f>
        <v/>
      </c>
      <c r="J1013" s="20" t="str">
        <f t="shared" si="225"/>
        <v/>
      </c>
      <c r="K1013" s="10" t="str">
        <f>IF(B1013=1,"",IF(AND(TrackingWorksheet!I1018&lt;=WeeklySummary!$C$7,TrackingWorksheet!K1018="YES"),0,IF(AND(AND(OR(E1013="Y",F1013="Y"),E1013&lt;&gt;F1013),G1013&lt;&gt;"Y", H1013&lt;&gt;"Y"), 1, 0)))</f>
        <v/>
      </c>
      <c r="L1013" s="20" t="str">
        <f t="shared" si="226"/>
        <v/>
      </c>
      <c r="M1013" s="10" t="str">
        <f t="shared" si="227"/>
        <v/>
      </c>
      <c r="N1013" s="20" t="str">
        <f t="shared" si="228"/>
        <v/>
      </c>
      <c r="O1013" s="10" t="str">
        <f>IF(B1013=1,"",IF(AND(TrackingWorksheet!I1018&lt;=WeeklySummary!$C$7,TrackingWorksheet!K1018="YES"),0,IF(AND(AND(OR(G1013="Y",H1013="Y"),G1013&lt;&gt;H1013),E1013&lt;&gt;"Y", F1013&lt;&gt;"Y"), 1, 0)))</f>
        <v/>
      </c>
      <c r="P1013" s="20" t="str">
        <f t="shared" si="229"/>
        <v/>
      </c>
      <c r="Q1013" s="10" t="str">
        <f t="shared" si="230"/>
        <v/>
      </c>
      <c r="R1013" s="10" t="str">
        <f t="shared" si="231"/>
        <v/>
      </c>
      <c r="S1013" s="10" t="str">
        <f>IF(B1013=1,"",IF(AND(OR(AND(TrackingWorksheet!H1018=Lists!$D$7,TrackingWorksheet!H1018=TrackingWorksheet!J1018),TrackingWorksheet!H1018&lt;&gt;TrackingWorksheet!J1018),TrackingWorksheet!K1018="YES",TrackingWorksheet!H1018&lt;&gt;Lists!$D$6,TrackingWorksheet!G1018&lt;=WeeklySummary!$C$7,TrackingWorksheet!I1018&lt;=WeeklySummary!$C$7),1,0))</f>
        <v/>
      </c>
      <c r="T1013" s="10" t="str">
        <f t="shared" si="232"/>
        <v/>
      </c>
      <c r="U1013" s="10" t="str">
        <f>IF($B1013=1,"",IF(TrackingWorksheet!$K1018="YES",1, 0)*D1013)</f>
        <v/>
      </c>
      <c r="V1013" s="20">
        <f t="shared" si="221"/>
        <v>0</v>
      </c>
      <c r="W1013" s="20">
        <f t="shared" si="222"/>
        <v>0</v>
      </c>
      <c r="X1013" s="10" t="str">
        <f>IF($B1013=1,"",IF(AND(TrackingWorksheet!$L1018&lt;&gt;"", TrackingWorksheet!$L1018&gt;=WeeklySummary!$C$6,TrackingWorksheet!$L1018&lt;=WeeklySummary!$C$7,OR(TrackingWorksheet!$H1018=Lists!$D$4,TrackingWorksheet!$J1018=Lists!$D$4)), 1, 0))</f>
        <v/>
      </c>
      <c r="Y1013" s="10" t="str">
        <f>IF($B1013=1,"",IF(AND(TrackingWorksheet!$L1018&lt;&gt;"", TrackingWorksheet!$L1018&gt;=WeeklySummary!$C$6,TrackingWorksheet!$L1018&lt;=WeeklySummary!$C$7,OR(TrackingWorksheet!$H1018=Lists!$D$5,TrackingWorksheet!$J1018=Lists!$D$5)), 1, 0))</f>
        <v/>
      </c>
      <c r="Z1013" s="10" t="str">
        <f>IF($B1013=1,"",IF(AND(TrackingWorksheet!$L1018&lt;&gt;"", TrackingWorksheet!$L1018&gt;=WeeklySummary!$C$6,TrackingWorksheet!$L1018&lt;=WeeklySummary!$C$7,OR(TrackingWorksheet!$H1018=Lists!$D$6,TrackingWorksheet!$J1018=Lists!$D$6)), 1, 0))</f>
        <v/>
      </c>
      <c r="AA1013" s="19" t="str">
        <f>IF(B1013=1,"",IF(AND(TrackingWorksheet!M1018&lt;&gt;"",TrackingWorksheet!M1018&lt;=WeeklySummary!$C$7),1,0)*D1013)</f>
        <v/>
      </c>
      <c r="AB1013" s="19" t="str">
        <f>IF(B1013=1,"",IF(AND(TrackingWorksheet!N1018&lt;&gt;"",TrackingWorksheet!N1018&lt;=WeeklySummary!$C$7),1,0)*D1013)</f>
        <v/>
      </c>
      <c r="AC1013" s="19" t="str">
        <f>IF(B1013=1,"",TrackingWorksheet!T1018)</f>
        <v/>
      </c>
      <c r="AD1013" s="19" t="str">
        <f>IF(B1013=1,"",IF(D1013*AND(TrackingWorksheet!S1018&gt;=Calculations!$BD$3,TrackingWorksheet!U1018="",TrackingWorksheet!K1018="YES"),1,0))</f>
        <v/>
      </c>
      <c r="AE1013" s="19" t="str">
        <f>IF($B1013=1,"",IF(AND(TrackingWorksheet!$S1018&gt;$BE$3,TrackingWorksheet!$T1018=Lists!$P$4),1, 0)*D1013)</f>
        <v/>
      </c>
      <c r="AF1013" s="19" t="str">
        <f>IF($B1013=1,"",IF(AND(TrackingWorksheet!$U1018&gt;$BE$3,TrackingWorksheet!$V1018=Lists!$P$4),1, 0)*D1013)</f>
        <v/>
      </c>
      <c r="AG1013" s="19" t="str">
        <f>IF($B1013=1,"",IF(AND(TrackingWorksheet!$W1018&gt;$BE$3,TrackingWorksheet!$X1018=Lists!$P$4),1, 0)*D1013)</f>
        <v/>
      </c>
      <c r="AH1013" s="19" t="str">
        <f>IF($B1013=1,"",IF(AND(TrackingWorksheet!$Y1018&gt;$BE$3,TrackingWorksheet!$Z1018=Lists!$P$4),1, 0)*D1013)</f>
        <v/>
      </c>
      <c r="AI1013" s="19" t="str">
        <f>IF($B1013=1,"",IF(AND(TrackingWorksheet!$AA1018&gt;$BE$3,TrackingWorksheet!$AB1018=Lists!$P$4),1, 0)*D1013)</f>
        <v/>
      </c>
      <c r="AJ1013" s="19" t="str">
        <f>IF($B1013=1,"",IF(AND(TrackingWorksheet!$S1018&gt;$BE$3,TrackingWorksheet!$T1018=Lists!$P$5),1, 0)*D1013)</f>
        <v/>
      </c>
      <c r="AK1013" s="19" t="str">
        <f>IF($B1013=1,"",IF(AND(TrackingWorksheet!$U1018&gt;$BE$3,TrackingWorksheet!$V1018=Lists!$P$5),1, 0)*D1013)</f>
        <v/>
      </c>
      <c r="AL1013" s="19" t="str">
        <f>IF($B1013=1,"",IF(AND(TrackingWorksheet!$W1018&gt;$BE$3,TrackingWorksheet!$X1018=Lists!$P$5),1, 0)*D1013)</f>
        <v/>
      </c>
      <c r="AM1013" s="19" t="str">
        <f>IF($B1013=1,"",IF(AND(TrackingWorksheet!$Y1018&gt;$BE$3,TrackingWorksheet!$Z1018=Lists!$P$5),1, 0)*D1013)</f>
        <v/>
      </c>
      <c r="AN1013" s="19" t="str">
        <f>IF($B1013=1,"",IF(AND(TrackingWorksheet!$AA1018&gt;$BE$3,TrackingWorksheet!$AB1018=Lists!$P$5),1, 0)*D1013)</f>
        <v/>
      </c>
      <c r="AO1013" s="19" t="str">
        <f>IF($B1013=1,"",IF(AND(TrackingWorksheet!$S1018&gt;$BE$3,TrackingWorksheet!$T1018=Lists!$P$6),1, 0)*D1013)</f>
        <v/>
      </c>
      <c r="AP1013" s="19" t="str">
        <f>IF($B1013=1,"",IF(AND(TrackingWorksheet!$U1018&gt;$BE$3,TrackingWorksheet!$V1018=Lists!$P$6),1, 0)*D1013)</f>
        <v/>
      </c>
      <c r="AQ1013" s="19" t="str">
        <f>IF($B1013=1,"",IF(AND(TrackingWorksheet!$W1018&gt;$BE$3,TrackingWorksheet!$X1018=Lists!$P$6),1, 0)*D1013)</f>
        <v/>
      </c>
      <c r="AR1013" s="19" t="str">
        <f>IF($B1013=1,"",IF(AND(TrackingWorksheet!$Y1018&gt;$BE$3,TrackingWorksheet!$Z1018=Lists!$P$6),1, 0)*D1013)</f>
        <v/>
      </c>
      <c r="AS1013" s="19" t="str">
        <f>IF($B1013=1,"",IF(AND(TrackingWorksheet!$AA1018&gt;$BE$3,TrackingWorksheet!$AB1018=Lists!$P$6),1, 0)*D1013)</f>
        <v/>
      </c>
      <c r="AT1013" s="19">
        <f t="shared" si="223"/>
        <v>0</v>
      </c>
      <c r="AU1013" s="19" t="str">
        <f>IF(B1013=1,"",IF(AND(TrackingWorksheet!K1018="",TrackingWorksheet!M1018="", TrackingWorksheet!N1018="", TrackingWorksheet!S1018="", TrackingWorksheet!V1018="", TrackingWorksheet!W1018="", TrackingWorksheet!Y1018="", TrackingWorksheet!AA1018="", V1013=1),1,0)*D1013)</f>
        <v/>
      </c>
      <c r="AV1013" s="19" t="str">
        <f>IF(B1013=1,"",IF(D1013*AND(TrackingWorksheet!U1018&gt;Calculations!$BE$3,TrackingWorksheet!K1018="YES"),1,0))</f>
        <v/>
      </c>
      <c r="AW1013" s="19" t="str">
        <f>IF(B1013=1,"",IF(D1013*AND(TrackingWorksheet!W1018&gt;Calculations!$BE$3,TrackingWorksheet!K1018="YES"),1,0))</f>
        <v/>
      </c>
      <c r="AX1013" s="19">
        <f t="shared" si="224"/>
        <v>0</v>
      </c>
      <c r="AY1013" s="19">
        <f t="shared" si="220"/>
        <v>0</v>
      </c>
      <c r="AZ1013" s="27" t="str">
        <f>IF(B1013=1,"",IF(TrackingWorksheet!Q1018="","",TrackingWorksheet!Q1018))</f>
        <v/>
      </c>
      <c r="BB1013" s="4"/>
      <c r="BC1013" s="4"/>
      <c r="BD1013" s="4"/>
      <c r="BE1013" s="4"/>
      <c r="BF1013" s="4"/>
      <c r="BG1013" s="4" t="str">
        <f>IF(B1013=1,"",IF(AND(N1013=1,TrackingWorksheet!$I1018+14&lt;=WeeklySummary!$C$7),1,0))</f>
        <v/>
      </c>
      <c r="BH1013" s="4" t="str">
        <f>IF(B1013=1,"",IF(AND(R1013=1,TrackingWorksheet!$I1018+14&lt;=WeeklySummary!$C$7),1,0))</f>
        <v/>
      </c>
      <c r="BI1013" s="4" t="str">
        <f>IF(B1013=1,"",IF(AND(J1013=1,TrackingWorksheet!$G1018+14&lt;=WeeklySummary!$C$7),1,0))</f>
        <v/>
      </c>
      <c r="BJ1013" s="4" t="str">
        <f>IF(B1013=1,"",IF(AND(T1013=1,TrackingWorksheet!$I1018+14&lt;=WeeklySummary!$C$7),1,0))</f>
        <v/>
      </c>
      <c r="BK1013" s="4" t="str">
        <f>IF(B1013=1,"",IF(AND(T1013=1,TrackingWorksheet!$G1018+14&lt;=WeeklySummary!$C$7),1,0))</f>
        <v/>
      </c>
      <c r="BL1013" s="4">
        <f t="shared" si="233"/>
        <v>0</v>
      </c>
    </row>
    <row r="1014" spans="2:64" x14ac:dyDescent="0.25">
      <c r="B1014" s="27">
        <f>IF(AND(ISBLANK(TrackingWorksheet!B1019),ISBLANK(TrackingWorksheet!C1019),ISBLANK(TrackingWorksheet!G1019),ISBLANK(TrackingWorksheet!H1019),
ISBLANK(TrackingWorksheet!I1019),ISBLANK(TrackingWorksheet!J1019),ISBLANK(TrackingWorksheet!M1019),
ISBLANK(TrackingWorksheet!N1021)),1,0)</f>
        <v>1</v>
      </c>
      <c r="C1014" s="12" t="str">
        <f>IF(B1014=1,"",TrackingWorksheet!F1019)</f>
        <v/>
      </c>
      <c r="D1014" s="20" t="str">
        <f>IF(B1014=1,"",IF(AND(TrackingWorksheet!B1019&lt;&gt;"",TrackingWorksheet!B1019&lt;=WeeklySummary!$C$7,OR(TrackingWorksheet!C1019="",TrackingWorksheet!C1019&gt;=WeeklySummary!$C$6)),1,0))</f>
        <v/>
      </c>
      <c r="E1014" s="10" t="str">
        <f>IF(B1014=1,"",IF(AND(TrackingWorksheet!G1019 &lt;&gt;"",TrackingWorksheet!G1019&lt;=WeeklySummary!$C$7, TrackingWorksheet!H1019=Lists!$D$4), "Y", "N"))</f>
        <v/>
      </c>
      <c r="F1014" s="10" t="str">
        <f>IF(B1014=1,"",IF(AND(TrackingWorksheet!I1019 &lt;&gt;"", TrackingWorksheet!I1019&lt;=WeeklySummary!$C$7, TrackingWorksheet!J1019=Lists!$D$4), "Y", "N"))</f>
        <v/>
      </c>
      <c r="G1014" s="10" t="str">
        <f>IF(B1014=1,"",IF(AND(TrackingWorksheet!G1019 &lt;&gt;"",TrackingWorksheet!G1019&lt;=WeeklySummary!$C$7, TrackingWorksheet!H1019=Lists!$D$5), "Y", "N"))</f>
        <v/>
      </c>
      <c r="H1014" s="10" t="str">
        <f>IF(B1014=1,"",IF(AND(TrackingWorksheet!I1019 &lt;&gt;"", TrackingWorksheet!I1019&lt;=WeeklySummary!$C$7, TrackingWorksheet!J1019=Lists!$D$5), "Y", "N"))</f>
        <v/>
      </c>
      <c r="I1014" s="20" t="str">
        <f>IF(B1014=1,"",IF(AND(TrackingWorksheet!G1019 &lt;&gt;"", TrackingWorksheet!G1019&lt;=WeeklySummary!$C$7, TrackingWorksheet!H1019=Lists!$D$6), 1, 0))</f>
        <v/>
      </c>
      <c r="J1014" s="20" t="str">
        <f t="shared" si="225"/>
        <v/>
      </c>
      <c r="K1014" s="10" t="str">
        <f>IF(B1014=1,"",IF(AND(TrackingWorksheet!I1019&lt;=WeeklySummary!$C$7,TrackingWorksheet!K1019="YES"),0,IF(AND(AND(OR(E1014="Y",F1014="Y"),E1014&lt;&gt;F1014),G1014&lt;&gt;"Y", H1014&lt;&gt;"Y"), 1, 0)))</f>
        <v/>
      </c>
      <c r="L1014" s="20" t="str">
        <f t="shared" si="226"/>
        <v/>
      </c>
      <c r="M1014" s="10" t="str">
        <f t="shared" si="227"/>
        <v/>
      </c>
      <c r="N1014" s="20" t="str">
        <f t="shared" si="228"/>
        <v/>
      </c>
      <c r="O1014" s="10" t="str">
        <f>IF(B1014=1,"",IF(AND(TrackingWorksheet!I1019&lt;=WeeklySummary!$C$7,TrackingWorksheet!K1019="YES"),0,IF(AND(AND(OR(G1014="Y",H1014="Y"),G1014&lt;&gt;H1014),E1014&lt;&gt;"Y", F1014&lt;&gt;"Y"), 1, 0)))</f>
        <v/>
      </c>
      <c r="P1014" s="20" t="str">
        <f t="shared" si="229"/>
        <v/>
      </c>
      <c r="Q1014" s="10" t="str">
        <f t="shared" si="230"/>
        <v/>
      </c>
      <c r="R1014" s="10" t="str">
        <f t="shared" si="231"/>
        <v/>
      </c>
      <c r="S1014" s="10" t="str">
        <f>IF(B1014=1,"",IF(AND(OR(AND(TrackingWorksheet!H1019=Lists!$D$7,TrackingWorksheet!H1019=TrackingWorksheet!J1019),TrackingWorksheet!H1019&lt;&gt;TrackingWorksheet!J1019),TrackingWorksheet!K1019="YES",TrackingWorksheet!H1019&lt;&gt;Lists!$D$6,TrackingWorksheet!G1019&lt;=WeeklySummary!$C$7,TrackingWorksheet!I1019&lt;=WeeklySummary!$C$7),1,0))</f>
        <v/>
      </c>
      <c r="T1014" s="10" t="str">
        <f t="shared" si="232"/>
        <v/>
      </c>
      <c r="U1014" s="10" t="str">
        <f>IF($B1014=1,"",IF(TrackingWorksheet!$K1019="YES",1, 0)*D1014)</f>
        <v/>
      </c>
      <c r="V1014" s="20">
        <f t="shared" si="221"/>
        <v>0</v>
      </c>
      <c r="W1014" s="20">
        <f t="shared" si="222"/>
        <v>0</v>
      </c>
      <c r="X1014" s="10" t="str">
        <f>IF($B1014=1,"",IF(AND(TrackingWorksheet!$L1019&lt;&gt;"", TrackingWorksheet!$L1019&gt;=WeeklySummary!$C$6,TrackingWorksheet!$L1019&lt;=WeeklySummary!$C$7,OR(TrackingWorksheet!$H1019=Lists!$D$4,TrackingWorksheet!$J1019=Lists!$D$4)), 1, 0))</f>
        <v/>
      </c>
      <c r="Y1014" s="10" t="str">
        <f>IF($B1014=1,"",IF(AND(TrackingWorksheet!$L1019&lt;&gt;"", TrackingWorksheet!$L1019&gt;=WeeklySummary!$C$6,TrackingWorksheet!$L1019&lt;=WeeklySummary!$C$7,OR(TrackingWorksheet!$H1019=Lists!$D$5,TrackingWorksheet!$J1019=Lists!$D$5)), 1, 0))</f>
        <v/>
      </c>
      <c r="Z1014" s="10" t="str">
        <f>IF($B1014=1,"",IF(AND(TrackingWorksheet!$L1019&lt;&gt;"", TrackingWorksheet!$L1019&gt;=WeeklySummary!$C$6,TrackingWorksheet!$L1019&lt;=WeeklySummary!$C$7,OR(TrackingWorksheet!$H1019=Lists!$D$6,TrackingWorksheet!$J1019=Lists!$D$6)), 1, 0))</f>
        <v/>
      </c>
      <c r="AA1014" s="19" t="str">
        <f>IF(B1014=1,"",IF(AND(TrackingWorksheet!M1019&lt;&gt;"",TrackingWorksheet!M1019&lt;=WeeklySummary!$C$7),1,0)*D1014)</f>
        <v/>
      </c>
      <c r="AB1014" s="19" t="str">
        <f>IF(B1014=1,"",IF(AND(TrackingWorksheet!N1019&lt;&gt;"",TrackingWorksheet!N1019&lt;=WeeklySummary!$C$7),1,0)*D1014)</f>
        <v/>
      </c>
      <c r="AC1014" s="19" t="str">
        <f>IF(B1014=1,"",TrackingWorksheet!T1019)</f>
        <v/>
      </c>
      <c r="AD1014" s="19" t="str">
        <f>IF(B1014=1,"",IF(D1014*AND(TrackingWorksheet!S1019&gt;=Calculations!$BD$3,TrackingWorksheet!U1019="",TrackingWorksheet!K1019="YES"),1,0))</f>
        <v/>
      </c>
      <c r="AE1014" s="19" t="str">
        <f>IF($B1014=1,"",IF(AND(TrackingWorksheet!$S1019&gt;$BE$3,TrackingWorksheet!$T1019=Lists!$P$4),1, 0)*D1014)</f>
        <v/>
      </c>
      <c r="AF1014" s="19" t="str">
        <f>IF($B1014=1,"",IF(AND(TrackingWorksheet!$U1019&gt;$BE$3,TrackingWorksheet!$V1019=Lists!$P$4),1, 0)*D1014)</f>
        <v/>
      </c>
      <c r="AG1014" s="19" t="str">
        <f>IF($B1014=1,"",IF(AND(TrackingWorksheet!$W1019&gt;$BE$3,TrackingWorksheet!$X1019=Lists!$P$4),1, 0)*D1014)</f>
        <v/>
      </c>
      <c r="AH1014" s="19" t="str">
        <f>IF($B1014=1,"",IF(AND(TrackingWorksheet!$Y1019&gt;$BE$3,TrackingWorksheet!$Z1019=Lists!$P$4),1, 0)*D1014)</f>
        <v/>
      </c>
      <c r="AI1014" s="19" t="str">
        <f>IF($B1014=1,"",IF(AND(TrackingWorksheet!$AA1019&gt;$BE$3,TrackingWorksheet!$AB1019=Lists!$P$4),1, 0)*D1014)</f>
        <v/>
      </c>
      <c r="AJ1014" s="19" t="str">
        <f>IF($B1014=1,"",IF(AND(TrackingWorksheet!$S1019&gt;$BE$3,TrackingWorksheet!$T1019=Lists!$P$5),1, 0)*D1014)</f>
        <v/>
      </c>
      <c r="AK1014" s="19" t="str">
        <f>IF($B1014=1,"",IF(AND(TrackingWorksheet!$U1019&gt;$BE$3,TrackingWorksheet!$V1019=Lists!$P$5),1, 0)*D1014)</f>
        <v/>
      </c>
      <c r="AL1014" s="19" t="str">
        <f>IF($B1014=1,"",IF(AND(TrackingWorksheet!$W1019&gt;$BE$3,TrackingWorksheet!$X1019=Lists!$P$5),1, 0)*D1014)</f>
        <v/>
      </c>
      <c r="AM1014" s="19" t="str">
        <f>IF($B1014=1,"",IF(AND(TrackingWorksheet!$Y1019&gt;$BE$3,TrackingWorksheet!$Z1019=Lists!$P$5),1, 0)*D1014)</f>
        <v/>
      </c>
      <c r="AN1014" s="19" t="str">
        <f>IF($B1014=1,"",IF(AND(TrackingWorksheet!$AA1019&gt;$BE$3,TrackingWorksheet!$AB1019=Lists!$P$5),1, 0)*D1014)</f>
        <v/>
      </c>
      <c r="AO1014" s="19" t="str">
        <f>IF($B1014=1,"",IF(AND(TrackingWorksheet!$S1019&gt;$BE$3,TrackingWorksheet!$T1019=Lists!$P$6),1, 0)*D1014)</f>
        <v/>
      </c>
      <c r="AP1014" s="19" t="str">
        <f>IF($B1014=1,"",IF(AND(TrackingWorksheet!$U1019&gt;$BE$3,TrackingWorksheet!$V1019=Lists!$P$6),1, 0)*D1014)</f>
        <v/>
      </c>
      <c r="AQ1014" s="19" t="str">
        <f>IF($B1014=1,"",IF(AND(TrackingWorksheet!$W1019&gt;$BE$3,TrackingWorksheet!$X1019=Lists!$P$6),1, 0)*D1014)</f>
        <v/>
      </c>
      <c r="AR1014" s="19" t="str">
        <f>IF($B1014=1,"",IF(AND(TrackingWorksheet!$Y1019&gt;$BE$3,TrackingWorksheet!$Z1019=Lists!$P$6),1, 0)*D1014)</f>
        <v/>
      </c>
      <c r="AS1014" s="19" t="str">
        <f>IF($B1014=1,"",IF(AND(TrackingWorksheet!$AA1019&gt;$BE$3,TrackingWorksheet!$AB1019=Lists!$P$6),1, 0)*D1014)</f>
        <v/>
      </c>
      <c r="AT1014" s="19">
        <f t="shared" si="223"/>
        <v>0</v>
      </c>
      <c r="AU1014" s="19" t="str">
        <f>IF(B1014=1,"",IF(AND(TrackingWorksheet!K1019="",TrackingWorksheet!M1019="", TrackingWorksheet!N1019="", TrackingWorksheet!S1019="", TrackingWorksheet!V1019="", TrackingWorksheet!W1019="", TrackingWorksheet!Y1019="", TrackingWorksheet!AA1019="", V1014=1),1,0)*D1014)</f>
        <v/>
      </c>
      <c r="AV1014" s="19" t="str">
        <f>IF(B1014=1,"",IF(D1014*AND(TrackingWorksheet!U1019&gt;Calculations!$BE$3,TrackingWorksheet!K1019="YES"),1,0))</f>
        <v/>
      </c>
      <c r="AW1014" s="19" t="str">
        <f>IF(B1014=1,"",IF(D1014*AND(TrackingWorksheet!W1019&gt;Calculations!$BE$3,TrackingWorksheet!K1019="YES"),1,0))</f>
        <v/>
      </c>
      <c r="AX1014" s="19">
        <f t="shared" si="224"/>
        <v>0</v>
      </c>
      <c r="AY1014" s="19">
        <f t="shared" si="220"/>
        <v>0</v>
      </c>
      <c r="AZ1014" s="27" t="str">
        <f>IF(B1014=1,"",IF(TrackingWorksheet!Q1019="","",TrackingWorksheet!Q1019))</f>
        <v/>
      </c>
      <c r="BB1014" s="4"/>
      <c r="BC1014" s="4"/>
      <c r="BD1014" s="4"/>
      <c r="BE1014" s="4"/>
      <c r="BF1014" s="4"/>
      <c r="BG1014" s="4" t="str">
        <f>IF(B1014=1,"",IF(AND(N1014=1,TrackingWorksheet!$I1019+14&lt;=WeeklySummary!$C$7),1,0))</f>
        <v/>
      </c>
      <c r="BH1014" s="4" t="str">
        <f>IF(B1014=1,"",IF(AND(R1014=1,TrackingWorksheet!$I1019+14&lt;=WeeklySummary!$C$7),1,0))</f>
        <v/>
      </c>
      <c r="BI1014" s="4" t="str">
        <f>IF(B1014=1,"",IF(AND(J1014=1,TrackingWorksheet!$G1019+14&lt;=WeeklySummary!$C$7),1,0))</f>
        <v/>
      </c>
      <c r="BJ1014" s="4" t="str">
        <f>IF(B1014=1,"",IF(AND(T1014=1,TrackingWorksheet!$I1019+14&lt;=WeeklySummary!$C$7),1,0))</f>
        <v/>
      </c>
      <c r="BK1014" s="4" t="str">
        <f>IF(B1014=1,"",IF(AND(T1014=1,TrackingWorksheet!$G1019+14&lt;=WeeklySummary!$C$7),1,0))</f>
        <v/>
      </c>
      <c r="BL1014" s="4">
        <f t="shared" si="233"/>
        <v>0</v>
      </c>
    </row>
    <row r="1015" spans="2:64" x14ac:dyDescent="0.25">
      <c r="B1015" s="27">
        <f>IF(AND(ISBLANK(TrackingWorksheet!B1020),ISBLANK(TrackingWorksheet!C1020),ISBLANK(TrackingWorksheet!G1020),ISBLANK(TrackingWorksheet!H1020),
ISBLANK(TrackingWorksheet!I1020),ISBLANK(TrackingWorksheet!J1020),ISBLANK(TrackingWorksheet!M1020),
ISBLANK(TrackingWorksheet!N1022)),1,0)</f>
        <v>1</v>
      </c>
      <c r="C1015" s="12" t="str">
        <f>IF(B1015=1,"",TrackingWorksheet!F1020)</f>
        <v/>
      </c>
      <c r="D1015" s="20" t="str">
        <f>IF(B1015=1,"",IF(AND(TrackingWorksheet!B1020&lt;&gt;"",TrackingWorksheet!B1020&lt;=WeeklySummary!$C$7,OR(TrackingWorksheet!C1020="",TrackingWorksheet!C1020&gt;=WeeklySummary!$C$6)),1,0))</f>
        <v/>
      </c>
      <c r="E1015" s="10" t="str">
        <f>IF(B1015=1,"",IF(AND(TrackingWorksheet!G1020 &lt;&gt;"",TrackingWorksheet!G1020&lt;=WeeklySummary!$C$7, TrackingWorksheet!H1020=Lists!$D$4), "Y", "N"))</f>
        <v/>
      </c>
      <c r="F1015" s="10" t="str">
        <f>IF(B1015=1,"",IF(AND(TrackingWorksheet!I1020 &lt;&gt;"", TrackingWorksheet!I1020&lt;=WeeklySummary!$C$7, TrackingWorksheet!J1020=Lists!$D$4), "Y", "N"))</f>
        <v/>
      </c>
      <c r="G1015" s="10" t="str">
        <f>IF(B1015=1,"",IF(AND(TrackingWorksheet!G1020 &lt;&gt;"",TrackingWorksheet!G1020&lt;=WeeklySummary!$C$7, TrackingWorksheet!H1020=Lists!$D$5), "Y", "N"))</f>
        <v/>
      </c>
      <c r="H1015" s="10" t="str">
        <f>IF(B1015=1,"",IF(AND(TrackingWorksheet!I1020 &lt;&gt;"", TrackingWorksheet!I1020&lt;=WeeklySummary!$C$7, TrackingWorksheet!J1020=Lists!$D$5), "Y", "N"))</f>
        <v/>
      </c>
      <c r="I1015" s="20" t="str">
        <f>IF(B1015=1,"",IF(AND(TrackingWorksheet!G1020 &lt;&gt;"", TrackingWorksheet!G1020&lt;=WeeklySummary!$C$7, TrackingWorksheet!H1020=Lists!$D$6), 1, 0))</f>
        <v/>
      </c>
      <c r="J1015" s="20" t="str">
        <f t="shared" si="225"/>
        <v/>
      </c>
      <c r="K1015" s="10" t="str">
        <f>IF(B1015=1,"",IF(AND(TrackingWorksheet!I1020&lt;=WeeklySummary!$C$7,TrackingWorksheet!K1020="YES"),0,IF(AND(AND(OR(E1015="Y",F1015="Y"),E1015&lt;&gt;F1015),G1015&lt;&gt;"Y", H1015&lt;&gt;"Y"), 1, 0)))</f>
        <v/>
      </c>
      <c r="L1015" s="20" t="str">
        <f t="shared" si="226"/>
        <v/>
      </c>
      <c r="M1015" s="10" t="str">
        <f t="shared" si="227"/>
        <v/>
      </c>
      <c r="N1015" s="20" t="str">
        <f t="shared" si="228"/>
        <v/>
      </c>
      <c r="O1015" s="10" t="str">
        <f>IF(B1015=1,"",IF(AND(TrackingWorksheet!I1020&lt;=WeeklySummary!$C$7,TrackingWorksheet!K1020="YES"),0,IF(AND(AND(OR(G1015="Y",H1015="Y"),G1015&lt;&gt;H1015),E1015&lt;&gt;"Y", F1015&lt;&gt;"Y"), 1, 0)))</f>
        <v/>
      </c>
      <c r="P1015" s="20" t="str">
        <f t="shared" si="229"/>
        <v/>
      </c>
      <c r="Q1015" s="10" t="str">
        <f t="shared" si="230"/>
        <v/>
      </c>
      <c r="R1015" s="10" t="str">
        <f t="shared" si="231"/>
        <v/>
      </c>
      <c r="S1015" s="10" t="str">
        <f>IF(B1015=1,"",IF(AND(OR(AND(TrackingWorksheet!H1020=Lists!$D$7,TrackingWorksheet!H1020=TrackingWorksheet!J1020),TrackingWorksheet!H1020&lt;&gt;TrackingWorksheet!J1020),TrackingWorksheet!K1020="YES",TrackingWorksheet!H1020&lt;&gt;Lists!$D$6,TrackingWorksheet!G1020&lt;=WeeklySummary!$C$7,TrackingWorksheet!I1020&lt;=WeeklySummary!$C$7),1,0))</f>
        <v/>
      </c>
      <c r="T1015" s="10" t="str">
        <f t="shared" si="232"/>
        <v/>
      </c>
      <c r="U1015" s="10" t="str">
        <f>IF($B1015=1,"",IF(TrackingWorksheet!$K1020="YES",1, 0)*D1015)</f>
        <v/>
      </c>
      <c r="V1015" s="20">
        <f t="shared" si="221"/>
        <v>0</v>
      </c>
      <c r="W1015" s="20">
        <f t="shared" si="222"/>
        <v>0</v>
      </c>
      <c r="X1015" s="10" t="str">
        <f>IF($B1015=1,"",IF(AND(TrackingWorksheet!$L1020&lt;&gt;"", TrackingWorksheet!$L1020&gt;=WeeklySummary!$C$6,TrackingWorksheet!$L1020&lt;=WeeklySummary!$C$7,OR(TrackingWorksheet!$H1020=Lists!$D$4,TrackingWorksheet!$J1020=Lists!$D$4)), 1, 0))</f>
        <v/>
      </c>
      <c r="Y1015" s="10" t="str">
        <f>IF($B1015=1,"",IF(AND(TrackingWorksheet!$L1020&lt;&gt;"", TrackingWorksheet!$L1020&gt;=WeeklySummary!$C$6,TrackingWorksheet!$L1020&lt;=WeeklySummary!$C$7,OR(TrackingWorksheet!$H1020=Lists!$D$5,TrackingWorksheet!$J1020=Lists!$D$5)), 1, 0))</f>
        <v/>
      </c>
      <c r="Z1015" s="10" t="str">
        <f>IF($B1015=1,"",IF(AND(TrackingWorksheet!$L1020&lt;&gt;"", TrackingWorksheet!$L1020&gt;=WeeklySummary!$C$6,TrackingWorksheet!$L1020&lt;=WeeklySummary!$C$7,OR(TrackingWorksheet!$H1020=Lists!$D$6,TrackingWorksheet!$J1020=Lists!$D$6)), 1, 0))</f>
        <v/>
      </c>
      <c r="AA1015" s="19" t="str">
        <f>IF(B1015=1,"",IF(AND(TrackingWorksheet!M1020&lt;&gt;"",TrackingWorksheet!M1020&lt;=WeeklySummary!$C$7),1,0)*D1015)</f>
        <v/>
      </c>
      <c r="AB1015" s="19" t="str">
        <f>IF(B1015=1,"",IF(AND(TrackingWorksheet!N1020&lt;&gt;"",TrackingWorksheet!N1020&lt;=WeeklySummary!$C$7),1,0)*D1015)</f>
        <v/>
      </c>
      <c r="AC1015" s="19" t="str">
        <f>IF(B1015=1,"",TrackingWorksheet!T1020)</f>
        <v/>
      </c>
      <c r="AD1015" s="19" t="str">
        <f>IF(B1015=1,"",IF(D1015*AND(TrackingWorksheet!S1020&gt;=Calculations!$BD$3,TrackingWorksheet!U1020="",TrackingWorksheet!K1020="YES"),1,0))</f>
        <v/>
      </c>
      <c r="AE1015" s="19" t="str">
        <f>IF($B1015=1,"",IF(AND(TrackingWorksheet!$S1020&gt;$BE$3,TrackingWorksheet!$T1020=Lists!$P$4),1, 0)*D1015)</f>
        <v/>
      </c>
      <c r="AF1015" s="19" t="str">
        <f>IF($B1015=1,"",IF(AND(TrackingWorksheet!$U1020&gt;$BE$3,TrackingWorksheet!$V1020=Lists!$P$4),1, 0)*D1015)</f>
        <v/>
      </c>
      <c r="AG1015" s="19" t="str">
        <f>IF($B1015=1,"",IF(AND(TrackingWorksheet!$W1020&gt;$BE$3,TrackingWorksheet!$X1020=Lists!$P$4),1, 0)*D1015)</f>
        <v/>
      </c>
      <c r="AH1015" s="19" t="str">
        <f>IF($B1015=1,"",IF(AND(TrackingWorksheet!$Y1020&gt;$BE$3,TrackingWorksheet!$Z1020=Lists!$P$4),1, 0)*D1015)</f>
        <v/>
      </c>
      <c r="AI1015" s="19" t="str">
        <f>IF($B1015=1,"",IF(AND(TrackingWorksheet!$AA1020&gt;$BE$3,TrackingWorksheet!$AB1020=Lists!$P$4),1, 0)*D1015)</f>
        <v/>
      </c>
      <c r="AJ1015" s="19" t="str">
        <f>IF($B1015=1,"",IF(AND(TrackingWorksheet!$S1020&gt;$BE$3,TrackingWorksheet!$T1020=Lists!$P$5),1, 0)*D1015)</f>
        <v/>
      </c>
      <c r="AK1015" s="19" t="str">
        <f>IF($B1015=1,"",IF(AND(TrackingWorksheet!$U1020&gt;$BE$3,TrackingWorksheet!$V1020=Lists!$P$5),1, 0)*D1015)</f>
        <v/>
      </c>
      <c r="AL1015" s="19" t="str">
        <f>IF($B1015=1,"",IF(AND(TrackingWorksheet!$W1020&gt;$BE$3,TrackingWorksheet!$X1020=Lists!$P$5),1, 0)*D1015)</f>
        <v/>
      </c>
      <c r="AM1015" s="19" t="str">
        <f>IF($B1015=1,"",IF(AND(TrackingWorksheet!$Y1020&gt;$BE$3,TrackingWorksheet!$Z1020=Lists!$P$5),1, 0)*D1015)</f>
        <v/>
      </c>
      <c r="AN1015" s="19" t="str">
        <f>IF($B1015=1,"",IF(AND(TrackingWorksheet!$AA1020&gt;$BE$3,TrackingWorksheet!$AB1020=Lists!$P$5),1, 0)*D1015)</f>
        <v/>
      </c>
      <c r="AO1015" s="19" t="str">
        <f>IF($B1015=1,"",IF(AND(TrackingWorksheet!$S1020&gt;$BE$3,TrackingWorksheet!$T1020=Lists!$P$6),1, 0)*D1015)</f>
        <v/>
      </c>
      <c r="AP1015" s="19" t="str">
        <f>IF($B1015=1,"",IF(AND(TrackingWorksheet!$U1020&gt;$BE$3,TrackingWorksheet!$V1020=Lists!$P$6),1, 0)*D1015)</f>
        <v/>
      </c>
      <c r="AQ1015" s="19" t="str">
        <f>IF($B1015=1,"",IF(AND(TrackingWorksheet!$W1020&gt;$BE$3,TrackingWorksheet!$X1020=Lists!$P$6),1, 0)*D1015)</f>
        <v/>
      </c>
      <c r="AR1015" s="19" t="str">
        <f>IF($B1015=1,"",IF(AND(TrackingWorksheet!$Y1020&gt;$BE$3,TrackingWorksheet!$Z1020=Lists!$P$6),1, 0)*D1015)</f>
        <v/>
      </c>
      <c r="AS1015" s="19" t="str">
        <f>IF($B1015=1,"",IF(AND(TrackingWorksheet!$AA1020&gt;$BE$3,TrackingWorksheet!$AB1020=Lists!$P$6),1, 0)*D1015)</f>
        <v/>
      </c>
      <c r="AT1015" s="19">
        <f t="shared" si="223"/>
        <v>0</v>
      </c>
      <c r="AU1015" s="19" t="str">
        <f>IF(B1015=1,"",IF(AND(TrackingWorksheet!K1020="",TrackingWorksheet!M1020="", TrackingWorksheet!N1020="", TrackingWorksheet!S1020="", TrackingWorksheet!V1020="", TrackingWorksheet!W1020="", TrackingWorksheet!Y1020="", TrackingWorksheet!AA1020="", V1015=1),1,0)*D1015)</f>
        <v/>
      </c>
      <c r="AV1015" s="19" t="str">
        <f>IF(B1015=1,"",IF(D1015*AND(TrackingWorksheet!U1020&gt;Calculations!$BE$3,TrackingWorksheet!K1020="YES"),1,0))</f>
        <v/>
      </c>
      <c r="AW1015" s="19" t="str">
        <f>IF(B1015=1,"",IF(D1015*AND(TrackingWorksheet!W1020&gt;Calculations!$BE$3,TrackingWorksheet!K1020="YES"),1,0))</f>
        <v/>
      </c>
      <c r="AX1015" s="19">
        <f t="shared" si="224"/>
        <v>0</v>
      </c>
      <c r="AY1015" s="19">
        <f t="shared" si="220"/>
        <v>0</v>
      </c>
      <c r="AZ1015" s="27" t="str">
        <f>IF(B1015=1,"",IF(TrackingWorksheet!Q1020="","",TrackingWorksheet!Q1020))</f>
        <v/>
      </c>
      <c r="BB1015" s="4"/>
      <c r="BC1015" s="4"/>
      <c r="BD1015" s="4"/>
      <c r="BE1015" s="4"/>
      <c r="BF1015" s="4"/>
      <c r="BG1015" s="4" t="str">
        <f>IF(B1015=1,"",IF(AND(N1015=1,TrackingWorksheet!$I1020+14&lt;=WeeklySummary!$C$7),1,0))</f>
        <v/>
      </c>
      <c r="BH1015" s="4" t="str">
        <f>IF(B1015=1,"",IF(AND(R1015=1,TrackingWorksheet!$I1020+14&lt;=WeeklySummary!$C$7),1,0))</f>
        <v/>
      </c>
      <c r="BI1015" s="4" t="str">
        <f>IF(B1015=1,"",IF(AND(J1015=1,TrackingWorksheet!$G1020+14&lt;=WeeklySummary!$C$7),1,0))</f>
        <v/>
      </c>
      <c r="BJ1015" s="4" t="str">
        <f>IF(B1015=1,"",IF(AND(T1015=1,TrackingWorksheet!$I1020+14&lt;=WeeklySummary!$C$7),1,0))</f>
        <v/>
      </c>
      <c r="BK1015" s="4" t="str">
        <f>IF(B1015=1,"",IF(AND(T1015=1,TrackingWorksheet!$G1020+14&lt;=WeeklySummary!$C$7),1,0))</f>
        <v/>
      </c>
      <c r="BL1015" s="4">
        <f t="shared" si="233"/>
        <v>0</v>
      </c>
    </row>
    <row r="1016" spans="2:64" x14ac:dyDescent="0.25">
      <c r="B1016" s="27">
        <f>IF(AND(ISBLANK(TrackingWorksheet!B1021),ISBLANK(TrackingWorksheet!C1021),ISBLANK(TrackingWorksheet!G1021),ISBLANK(TrackingWorksheet!H1021),
ISBLANK(TrackingWorksheet!I1021),ISBLANK(TrackingWorksheet!J1021),ISBLANK(TrackingWorksheet!M1021),
ISBLANK(TrackingWorksheet!N1023)),1,0)</f>
        <v>1</v>
      </c>
      <c r="C1016" s="12" t="str">
        <f>IF(B1016=1,"",TrackingWorksheet!F1021)</f>
        <v/>
      </c>
      <c r="D1016" s="20" t="str">
        <f>IF(B1016=1,"",IF(AND(TrackingWorksheet!B1021&lt;&gt;"",TrackingWorksheet!B1021&lt;=WeeklySummary!$C$7,OR(TrackingWorksheet!C1021="",TrackingWorksheet!C1021&gt;=WeeklySummary!$C$6)),1,0))</f>
        <v/>
      </c>
      <c r="E1016" s="10" t="str">
        <f>IF(B1016=1,"",IF(AND(TrackingWorksheet!G1021 &lt;&gt;"",TrackingWorksheet!G1021&lt;=WeeklySummary!$C$7, TrackingWorksheet!H1021=Lists!$D$4), "Y", "N"))</f>
        <v/>
      </c>
      <c r="F1016" s="10" t="str">
        <f>IF(B1016=1,"",IF(AND(TrackingWorksheet!I1021 &lt;&gt;"", TrackingWorksheet!I1021&lt;=WeeklySummary!$C$7, TrackingWorksheet!J1021=Lists!$D$4), "Y", "N"))</f>
        <v/>
      </c>
      <c r="G1016" s="10" t="str">
        <f>IF(B1016=1,"",IF(AND(TrackingWorksheet!G1021 &lt;&gt;"",TrackingWorksheet!G1021&lt;=WeeklySummary!$C$7, TrackingWorksheet!H1021=Lists!$D$5), "Y", "N"))</f>
        <v/>
      </c>
      <c r="H1016" s="10" t="str">
        <f>IF(B1016=1,"",IF(AND(TrackingWorksheet!I1021 &lt;&gt;"", TrackingWorksheet!I1021&lt;=WeeklySummary!$C$7, TrackingWorksheet!J1021=Lists!$D$5), "Y", "N"))</f>
        <v/>
      </c>
      <c r="I1016" s="20" t="str">
        <f>IF(B1016=1,"",IF(AND(TrackingWorksheet!G1021 &lt;&gt;"", TrackingWorksheet!G1021&lt;=WeeklySummary!$C$7, TrackingWorksheet!H1021=Lists!$D$6), 1, 0))</f>
        <v/>
      </c>
      <c r="J1016" s="20" t="str">
        <f t="shared" si="225"/>
        <v/>
      </c>
      <c r="K1016" s="10" t="str">
        <f>IF(B1016=1,"",IF(AND(TrackingWorksheet!I1021&lt;=WeeklySummary!$C$7,TrackingWorksheet!K1021="YES"),0,IF(AND(AND(OR(E1016="Y",F1016="Y"),E1016&lt;&gt;F1016),G1016&lt;&gt;"Y", H1016&lt;&gt;"Y"), 1, 0)))</f>
        <v/>
      </c>
      <c r="L1016" s="20" t="str">
        <f t="shared" si="226"/>
        <v/>
      </c>
      <c r="M1016" s="10" t="str">
        <f t="shared" si="227"/>
        <v/>
      </c>
      <c r="N1016" s="20" t="str">
        <f t="shared" si="228"/>
        <v/>
      </c>
      <c r="O1016" s="10" t="str">
        <f>IF(B1016=1,"",IF(AND(TrackingWorksheet!I1021&lt;=WeeklySummary!$C$7,TrackingWorksheet!K1021="YES"),0,IF(AND(AND(OR(G1016="Y",H1016="Y"),G1016&lt;&gt;H1016),E1016&lt;&gt;"Y", F1016&lt;&gt;"Y"), 1, 0)))</f>
        <v/>
      </c>
      <c r="P1016" s="20" t="str">
        <f t="shared" si="229"/>
        <v/>
      </c>
      <c r="Q1016" s="10" t="str">
        <f t="shared" si="230"/>
        <v/>
      </c>
      <c r="R1016" s="10" t="str">
        <f t="shared" si="231"/>
        <v/>
      </c>
      <c r="S1016" s="10" t="str">
        <f>IF(B1016=1,"",IF(AND(OR(AND(TrackingWorksheet!H1021=Lists!$D$7,TrackingWorksheet!H1021=TrackingWorksheet!J1021),TrackingWorksheet!H1021&lt;&gt;TrackingWorksheet!J1021),TrackingWorksheet!K1021="YES",TrackingWorksheet!H1021&lt;&gt;Lists!$D$6,TrackingWorksheet!G1021&lt;=WeeklySummary!$C$7,TrackingWorksheet!I1021&lt;=WeeklySummary!$C$7),1,0))</f>
        <v/>
      </c>
      <c r="T1016" s="10" t="str">
        <f t="shared" si="232"/>
        <v/>
      </c>
      <c r="U1016" s="10" t="str">
        <f>IF($B1016=1,"",IF(TrackingWorksheet!$K1021="YES",1, 0)*D1016)</f>
        <v/>
      </c>
      <c r="V1016" s="20">
        <f t="shared" si="221"/>
        <v>0</v>
      </c>
      <c r="W1016" s="20">
        <f t="shared" si="222"/>
        <v>0</v>
      </c>
      <c r="X1016" s="10" t="str">
        <f>IF($B1016=1,"",IF(AND(TrackingWorksheet!$L1021&lt;&gt;"", TrackingWorksheet!$L1021&gt;=WeeklySummary!$C$6,TrackingWorksheet!$L1021&lt;=WeeklySummary!$C$7,OR(TrackingWorksheet!$H1021=Lists!$D$4,TrackingWorksheet!$J1021=Lists!$D$4)), 1, 0))</f>
        <v/>
      </c>
      <c r="Y1016" s="10" t="str">
        <f>IF($B1016=1,"",IF(AND(TrackingWorksheet!$L1021&lt;&gt;"", TrackingWorksheet!$L1021&gt;=WeeklySummary!$C$6,TrackingWorksheet!$L1021&lt;=WeeklySummary!$C$7,OR(TrackingWorksheet!$H1021=Lists!$D$5,TrackingWorksheet!$J1021=Lists!$D$5)), 1, 0))</f>
        <v/>
      </c>
      <c r="Z1016" s="10" t="str">
        <f>IF($B1016=1,"",IF(AND(TrackingWorksheet!$L1021&lt;&gt;"", TrackingWorksheet!$L1021&gt;=WeeklySummary!$C$6,TrackingWorksheet!$L1021&lt;=WeeklySummary!$C$7,OR(TrackingWorksheet!$H1021=Lists!$D$6,TrackingWorksheet!$J1021=Lists!$D$6)), 1, 0))</f>
        <v/>
      </c>
      <c r="AA1016" s="19" t="str">
        <f>IF(B1016=1,"",IF(AND(TrackingWorksheet!M1021&lt;&gt;"",TrackingWorksheet!M1021&lt;=WeeklySummary!$C$7),1,0)*D1016)</f>
        <v/>
      </c>
      <c r="AB1016" s="19" t="str">
        <f>IF(B1016=1,"",IF(AND(TrackingWorksheet!N1021&lt;&gt;"",TrackingWorksheet!N1021&lt;=WeeklySummary!$C$7),1,0)*D1016)</f>
        <v/>
      </c>
      <c r="AC1016" s="19" t="str">
        <f>IF(B1016=1,"",TrackingWorksheet!T1021)</f>
        <v/>
      </c>
      <c r="AD1016" s="19" t="str">
        <f>IF(B1016=1,"",IF(D1016*AND(TrackingWorksheet!S1021&gt;=Calculations!$BD$3,TrackingWorksheet!U1021="",TrackingWorksheet!K1021="YES"),1,0))</f>
        <v/>
      </c>
      <c r="AE1016" s="19" t="str">
        <f>IF($B1016=1,"",IF(AND(TrackingWorksheet!$S1021&gt;$BE$3,TrackingWorksheet!$T1021=Lists!$P$4),1, 0)*D1016)</f>
        <v/>
      </c>
      <c r="AF1016" s="19" t="str">
        <f>IF($B1016=1,"",IF(AND(TrackingWorksheet!$U1021&gt;$BE$3,TrackingWorksheet!$V1021=Lists!$P$4),1, 0)*D1016)</f>
        <v/>
      </c>
      <c r="AG1016" s="19" t="str">
        <f>IF($B1016=1,"",IF(AND(TrackingWorksheet!$W1021&gt;$BE$3,TrackingWorksheet!$X1021=Lists!$P$4),1, 0)*D1016)</f>
        <v/>
      </c>
      <c r="AH1016" s="19" t="str">
        <f>IF($B1016=1,"",IF(AND(TrackingWorksheet!$Y1021&gt;$BE$3,TrackingWorksheet!$Z1021=Lists!$P$4),1, 0)*D1016)</f>
        <v/>
      </c>
      <c r="AI1016" s="19" t="str">
        <f>IF($B1016=1,"",IF(AND(TrackingWorksheet!$AA1021&gt;$BE$3,TrackingWorksheet!$AB1021=Lists!$P$4),1, 0)*D1016)</f>
        <v/>
      </c>
      <c r="AJ1016" s="19" t="str">
        <f>IF($B1016=1,"",IF(AND(TrackingWorksheet!$S1021&gt;$BE$3,TrackingWorksheet!$T1021=Lists!$P$5),1, 0)*D1016)</f>
        <v/>
      </c>
      <c r="AK1016" s="19" t="str">
        <f>IF($B1016=1,"",IF(AND(TrackingWorksheet!$U1021&gt;$BE$3,TrackingWorksheet!$V1021=Lists!$P$5),1, 0)*D1016)</f>
        <v/>
      </c>
      <c r="AL1016" s="19" t="str">
        <f>IF($B1016=1,"",IF(AND(TrackingWorksheet!$W1021&gt;$BE$3,TrackingWorksheet!$X1021=Lists!$P$5),1, 0)*D1016)</f>
        <v/>
      </c>
      <c r="AM1016" s="19" t="str">
        <f>IF($B1016=1,"",IF(AND(TrackingWorksheet!$Y1021&gt;$BE$3,TrackingWorksheet!$Z1021=Lists!$P$5),1, 0)*D1016)</f>
        <v/>
      </c>
      <c r="AN1016" s="19" t="str">
        <f>IF($B1016=1,"",IF(AND(TrackingWorksheet!$AA1021&gt;$BE$3,TrackingWorksheet!$AB1021=Lists!$P$5),1, 0)*D1016)</f>
        <v/>
      </c>
      <c r="AO1016" s="19" t="str">
        <f>IF($B1016=1,"",IF(AND(TrackingWorksheet!$S1021&gt;$BE$3,TrackingWorksheet!$T1021=Lists!$P$6),1, 0)*D1016)</f>
        <v/>
      </c>
      <c r="AP1016" s="19" t="str">
        <f>IF($B1016=1,"",IF(AND(TrackingWorksheet!$U1021&gt;$BE$3,TrackingWorksheet!$V1021=Lists!$P$6),1, 0)*D1016)</f>
        <v/>
      </c>
      <c r="AQ1016" s="19" t="str">
        <f>IF($B1016=1,"",IF(AND(TrackingWorksheet!$W1021&gt;$BE$3,TrackingWorksheet!$X1021=Lists!$P$6),1, 0)*D1016)</f>
        <v/>
      </c>
      <c r="AR1016" s="19" t="str">
        <f>IF($B1016=1,"",IF(AND(TrackingWorksheet!$Y1021&gt;$BE$3,TrackingWorksheet!$Z1021=Lists!$P$6),1, 0)*D1016)</f>
        <v/>
      </c>
      <c r="AS1016" s="19" t="str">
        <f>IF($B1016=1,"",IF(AND(TrackingWorksheet!$AA1021&gt;$BE$3,TrackingWorksheet!$AB1021=Lists!$P$6),1, 0)*D1016)</f>
        <v/>
      </c>
      <c r="AT1016" s="19">
        <f t="shared" si="223"/>
        <v>0</v>
      </c>
      <c r="AU1016" s="19" t="str">
        <f>IF(B1016=1,"",IF(AND(TrackingWorksheet!K1021="",TrackingWorksheet!M1021="", TrackingWorksheet!N1021="", TrackingWorksheet!S1021="", TrackingWorksheet!V1021="", TrackingWorksheet!W1021="", TrackingWorksheet!Y1021="", TrackingWorksheet!AA1021="", V1016=1),1,0)*D1016)</f>
        <v/>
      </c>
      <c r="AV1016" s="19" t="str">
        <f>IF(B1016=1,"",IF(D1016*AND(TrackingWorksheet!U1021&gt;Calculations!$BE$3,TrackingWorksheet!K1021="YES"),1,0))</f>
        <v/>
      </c>
      <c r="AW1016" s="19" t="str">
        <f>IF(B1016=1,"",IF(D1016*AND(TrackingWorksheet!W1021&gt;Calculations!$BE$3,TrackingWorksheet!K1021="YES"),1,0))</f>
        <v/>
      </c>
      <c r="AX1016" s="19">
        <f t="shared" si="224"/>
        <v>0</v>
      </c>
      <c r="AY1016" s="19">
        <f t="shared" si="220"/>
        <v>0</v>
      </c>
      <c r="AZ1016" s="27" t="str">
        <f>IF(B1016=1,"",IF(TrackingWorksheet!Q1021="","",TrackingWorksheet!Q1021))</f>
        <v/>
      </c>
      <c r="BB1016" s="4"/>
      <c r="BC1016" s="4"/>
      <c r="BD1016" s="4"/>
      <c r="BE1016" s="4"/>
      <c r="BF1016" s="4"/>
      <c r="BG1016" s="4" t="str">
        <f>IF(B1016=1,"",IF(AND(N1016=1,TrackingWorksheet!$I1021+14&lt;=WeeklySummary!$C$7),1,0))</f>
        <v/>
      </c>
      <c r="BH1016" s="4" t="str">
        <f>IF(B1016=1,"",IF(AND(R1016=1,TrackingWorksheet!$I1021+14&lt;=WeeklySummary!$C$7),1,0))</f>
        <v/>
      </c>
      <c r="BI1016" s="4" t="str">
        <f>IF(B1016=1,"",IF(AND(J1016=1,TrackingWorksheet!$G1021+14&lt;=WeeklySummary!$C$7),1,0))</f>
        <v/>
      </c>
      <c r="BJ1016" s="4" t="str">
        <f>IF(B1016=1,"",IF(AND(T1016=1,TrackingWorksheet!$I1021+14&lt;=WeeklySummary!$C$7),1,0))</f>
        <v/>
      </c>
      <c r="BK1016" s="4" t="str">
        <f>IF(B1016=1,"",IF(AND(T1016=1,TrackingWorksheet!$G1021+14&lt;=WeeklySummary!$C$7),1,0))</f>
        <v/>
      </c>
      <c r="BL1016" s="4">
        <f t="shared" si="233"/>
        <v>0</v>
      </c>
    </row>
    <row r="1017" spans="2:64" x14ac:dyDescent="0.25">
      <c r="B1017" s="27">
        <f>IF(AND(ISBLANK(TrackingWorksheet!B1022),ISBLANK(TrackingWorksheet!C1022),ISBLANK(TrackingWorksheet!G1022),ISBLANK(TrackingWorksheet!H1022),
ISBLANK(TrackingWorksheet!I1022),ISBLANK(TrackingWorksheet!J1022),ISBLANK(TrackingWorksheet!M1022),
ISBLANK(TrackingWorksheet!N1024)),1,0)</f>
        <v>1</v>
      </c>
      <c r="C1017" s="12" t="str">
        <f>IF(B1017=1,"",TrackingWorksheet!F1022)</f>
        <v/>
      </c>
      <c r="D1017" s="20" t="str">
        <f>IF(B1017=1,"",IF(AND(TrackingWorksheet!B1022&lt;&gt;"",TrackingWorksheet!B1022&lt;=WeeklySummary!$C$7,OR(TrackingWorksheet!C1022="",TrackingWorksheet!C1022&gt;=WeeklySummary!$C$6)),1,0))</f>
        <v/>
      </c>
      <c r="E1017" s="10" t="str">
        <f>IF(B1017=1,"",IF(AND(TrackingWorksheet!G1022 &lt;&gt;"",TrackingWorksheet!G1022&lt;=WeeklySummary!$C$7, TrackingWorksheet!H1022=Lists!$D$4), "Y", "N"))</f>
        <v/>
      </c>
      <c r="F1017" s="10" t="str">
        <f>IF(B1017=1,"",IF(AND(TrackingWorksheet!I1022 &lt;&gt;"", TrackingWorksheet!I1022&lt;=WeeklySummary!$C$7, TrackingWorksheet!J1022=Lists!$D$4), "Y", "N"))</f>
        <v/>
      </c>
      <c r="G1017" s="10" t="str">
        <f>IF(B1017=1,"",IF(AND(TrackingWorksheet!G1022 &lt;&gt;"",TrackingWorksheet!G1022&lt;=WeeklySummary!$C$7, TrackingWorksheet!H1022=Lists!$D$5), "Y", "N"))</f>
        <v/>
      </c>
      <c r="H1017" s="10" t="str">
        <f>IF(B1017=1,"",IF(AND(TrackingWorksheet!I1022 &lt;&gt;"", TrackingWorksheet!I1022&lt;=WeeklySummary!$C$7, TrackingWorksheet!J1022=Lists!$D$5), "Y", "N"))</f>
        <v/>
      </c>
      <c r="I1017" s="20" t="str">
        <f>IF(B1017=1,"",IF(AND(TrackingWorksheet!G1022 &lt;&gt;"", TrackingWorksheet!G1022&lt;=WeeklySummary!$C$7, TrackingWorksheet!H1022=Lists!$D$6), 1, 0))</f>
        <v/>
      </c>
      <c r="J1017" s="20" t="str">
        <f t="shared" si="225"/>
        <v/>
      </c>
      <c r="K1017" s="10" t="str">
        <f>IF(B1017=1,"",IF(AND(TrackingWorksheet!I1022&lt;=WeeklySummary!$C$7,TrackingWorksheet!K1022="YES"),0,IF(AND(AND(OR(E1017="Y",F1017="Y"),E1017&lt;&gt;F1017),G1017&lt;&gt;"Y", H1017&lt;&gt;"Y"), 1, 0)))</f>
        <v/>
      </c>
      <c r="L1017" s="20" t="str">
        <f t="shared" si="226"/>
        <v/>
      </c>
      <c r="M1017" s="10" t="str">
        <f t="shared" si="227"/>
        <v/>
      </c>
      <c r="N1017" s="20" t="str">
        <f t="shared" si="228"/>
        <v/>
      </c>
      <c r="O1017" s="10" t="str">
        <f>IF(B1017=1,"",IF(AND(TrackingWorksheet!I1022&lt;=WeeklySummary!$C$7,TrackingWorksheet!K1022="YES"),0,IF(AND(AND(OR(G1017="Y",H1017="Y"),G1017&lt;&gt;H1017),E1017&lt;&gt;"Y", F1017&lt;&gt;"Y"), 1, 0)))</f>
        <v/>
      </c>
      <c r="P1017" s="20" t="str">
        <f t="shared" si="229"/>
        <v/>
      </c>
      <c r="Q1017" s="10" t="str">
        <f t="shared" si="230"/>
        <v/>
      </c>
      <c r="R1017" s="10" t="str">
        <f t="shared" si="231"/>
        <v/>
      </c>
      <c r="S1017" s="10" t="str">
        <f>IF(B1017=1,"",IF(AND(OR(AND(TrackingWorksheet!H1022=Lists!$D$7,TrackingWorksheet!H1022=TrackingWorksheet!J1022),TrackingWorksheet!H1022&lt;&gt;TrackingWorksheet!J1022),TrackingWorksheet!K1022="YES",TrackingWorksheet!H1022&lt;&gt;Lists!$D$6,TrackingWorksheet!G1022&lt;=WeeklySummary!$C$7,TrackingWorksheet!I1022&lt;=WeeklySummary!$C$7),1,0))</f>
        <v/>
      </c>
      <c r="T1017" s="10" t="str">
        <f t="shared" si="232"/>
        <v/>
      </c>
      <c r="U1017" s="10" t="str">
        <f>IF($B1017=1,"",IF(TrackingWorksheet!$K1022="YES",1, 0)*D1017)</f>
        <v/>
      </c>
      <c r="V1017" s="20">
        <f t="shared" si="221"/>
        <v>0</v>
      </c>
      <c r="W1017" s="20">
        <f t="shared" si="222"/>
        <v>0</v>
      </c>
      <c r="X1017" s="10" t="str">
        <f>IF($B1017=1,"",IF(AND(TrackingWorksheet!$L1022&lt;&gt;"", TrackingWorksheet!$L1022&gt;=WeeklySummary!$C$6,TrackingWorksheet!$L1022&lt;=WeeklySummary!$C$7,OR(TrackingWorksheet!$H1022=Lists!$D$4,TrackingWorksheet!$J1022=Lists!$D$4)), 1, 0))</f>
        <v/>
      </c>
      <c r="Y1017" s="10" t="str">
        <f>IF($B1017=1,"",IF(AND(TrackingWorksheet!$L1022&lt;&gt;"", TrackingWorksheet!$L1022&gt;=WeeklySummary!$C$6,TrackingWorksheet!$L1022&lt;=WeeklySummary!$C$7,OR(TrackingWorksheet!$H1022=Lists!$D$5,TrackingWorksheet!$J1022=Lists!$D$5)), 1, 0))</f>
        <v/>
      </c>
      <c r="Z1017" s="10" t="str">
        <f>IF($B1017=1,"",IF(AND(TrackingWorksheet!$L1022&lt;&gt;"", TrackingWorksheet!$L1022&gt;=WeeklySummary!$C$6,TrackingWorksheet!$L1022&lt;=WeeklySummary!$C$7,OR(TrackingWorksheet!$H1022=Lists!$D$6,TrackingWorksheet!$J1022=Lists!$D$6)), 1, 0))</f>
        <v/>
      </c>
      <c r="AA1017" s="19" t="str">
        <f>IF(B1017=1,"",IF(AND(TrackingWorksheet!M1022&lt;&gt;"",TrackingWorksheet!M1022&lt;=WeeklySummary!$C$7),1,0)*D1017)</f>
        <v/>
      </c>
      <c r="AB1017" s="19" t="str">
        <f>IF(B1017=1,"",IF(AND(TrackingWorksheet!N1022&lt;&gt;"",TrackingWorksheet!N1022&lt;=WeeklySummary!$C$7),1,0)*D1017)</f>
        <v/>
      </c>
      <c r="AC1017" s="19" t="str">
        <f>IF(B1017=1,"",TrackingWorksheet!T1022)</f>
        <v/>
      </c>
      <c r="AD1017" s="19" t="str">
        <f>IF(B1017=1,"",IF(D1017*AND(TrackingWorksheet!S1022&gt;=Calculations!$BD$3,TrackingWorksheet!U1022="",TrackingWorksheet!K1022="YES"),1,0))</f>
        <v/>
      </c>
      <c r="AE1017" s="19" t="str">
        <f>IF($B1017=1,"",IF(AND(TrackingWorksheet!$S1022&gt;$BE$3,TrackingWorksheet!$T1022=Lists!$P$4),1, 0)*D1017)</f>
        <v/>
      </c>
      <c r="AF1017" s="19" t="str">
        <f>IF($B1017=1,"",IF(AND(TrackingWorksheet!$U1022&gt;$BE$3,TrackingWorksheet!$V1022=Lists!$P$4),1, 0)*D1017)</f>
        <v/>
      </c>
      <c r="AG1017" s="19" t="str">
        <f>IF($B1017=1,"",IF(AND(TrackingWorksheet!$W1022&gt;$BE$3,TrackingWorksheet!$X1022=Lists!$P$4),1, 0)*D1017)</f>
        <v/>
      </c>
      <c r="AH1017" s="19" t="str">
        <f>IF($B1017=1,"",IF(AND(TrackingWorksheet!$Y1022&gt;$BE$3,TrackingWorksheet!$Z1022=Lists!$P$4),1, 0)*D1017)</f>
        <v/>
      </c>
      <c r="AI1017" s="19" t="str">
        <f>IF($B1017=1,"",IF(AND(TrackingWorksheet!$AA1022&gt;$BE$3,TrackingWorksheet!$AB1022=Lists!$P$4),1, 0)*D1017)</f>
        <v/>
      </c>
      <c r="AJ1017" s="19" t="str">
        <f>IF($B1017=1,"",IF(AND(TrackingWorksheet!$S1022&gt;$BE$3,TrackingWorksheet!$T1022=Lists!$P$5),1, 0)*D1017)</f>
        <v/>
      </c>
      <c r="AK1017" s="19" t="str">
        <f>IF($B1017=1,"",IF(AND(TrackingWorksheet!$U1022&gt;$BE$3,TrackingWorksheet!$V1022=Lists!$P$5),1, 0)*D1017)</f>
        <v/>
      </c>
      <c r="AL1017" s="19" t="str">
        <f>IF($B1017=1,"",IF(AND(TrackingWorksheet!$W1022&gt;$BE$3,TrackingWorksheet!$X1022=Lists!$P$5),1, 0)*D1017)</f>
        <v/>
      </c>
      <c r="AM1017" s="19" t="str">
        <f>IF($B1017=1,"",IF(AND(TrackingWorksheet!$Y1022&gt;$BE$3,TrackingWorksheet!$Z1022=Lists!$P$5),1, 0)*D1017)</f>
        <v/>
      </c>
      <c r="AN1017" s="19" t="str">
        <f>IF($B1017=1,"",IF(AND(TrackingWorksheet!$AA1022&gt;$BE$3,TrackingWorksheet!$AB1022=Lists!$P$5),1, 0)*D1017)</f>
        <v/>
      </c>
      <c r="AO1017" s="19" t="str">
        <f>IF($B1017=1,"",IF(AND(TrackingWorksheet!$S1022&gt;$BE$3,TrackingWorksheet!$T1022=Lists!$P$6),1, 0)*D1017)</f>
        <v/>
      </c>
      <c r="AP1017" s="19" t="str">
        <f>IF($B1017=1,"",IF(AND(TrackingWorksheet!$U1022&gt;$BE$3,TrackingWorksheet!$V1022=Lists!$P$6),1, 0)*D1017)</f>
        <v/>
      </c>
      <c r="AQ1017" s="19" t="str">
        <f>IF($B1017=1,"",IF(AND(TrackingWorksheet!$W1022&gt;$BE$3,TrackingWorksheet!$X1022=Lists!$P$6),1, 0)*D1017)</f>
        <v/>
      </c>
      <c r="AR1017" s="19" t="str">
        <f>IF($B1017=1,"",IF(AND(TrackingWorksheet!$Y1022&gt;$BE$3,TrackingWorksheet!$Z1022=Lists!$P$6),1, 0)*D1017)</f>
        <v/>
      </c>
      <c r="AS1017" s="19" t="str">
        <f>IF($B1017=1,"",IF(AND(TrackingWorksheet!$AA1022&gt;$BE$3,TrackingWorksheet!$AB1022=Lists!$P$6),1, 0)*D1017)</f>
        <v/>
      </c>
      <c r="AT1017" s="19">
        <f t="shared" si="223"/>
        <v>0</v>
      </c>
      <c r="AU1017" s="19" t="str">
        <f>IF(B1017=1,"",IF(AND(TrackingWorksheet!K1022="",TrackingWorksheet!M1022="", TrackingWorksheet!N1022="", TrackingWorksheet!S1022="", TrackingWorksheet!V1022="", TrackingWorksheet!W1022="", TrackingWorksheet!Y1022="", TrackingWorksheet!AA1022="", V1017=1),1,0)*D1017)</f>
        <v/>
      </c>
      <c r="AV1017" s="19" t="str">
        <f>IF(B1017=1,"",IF(D1017*AND(TrackingWorksheet!U1022&gt;Calculations!$BE$3,TrackingWorksheet!K1022="YES"),1,0))</f>
        <v/>
      </c>
      <c r="AW1017" s="19" t="str">
        <f>IF(B1017=1,"",IF(D1017*AND(TrackingWorksheet!W1022&gt;Calculations!$BE$3,TrackingWorksheet!K1022="YES"),1,0))</f>
        <v/>
      </c>
      <c r="AX1017" s="19">
        <f t="shared" si="224"/>
        <v>0</v>
      </c>
      <c r="AY1017" s="19">
        <f t="shared" si="220"/>
        <v>0</v>
      </c>
      <c r="AZ1017" s="27" t="str">
        <f>IF(B1017=1,"",IF(TrackingWorksheet!Q1022="","",TrackingWorksheet!Q1022))</f>
        <v/>
      </c>
      <c r="BB1017" s="4"/>
      <c r="BC1017" s="4"/>
      <c r="BD1017" s="4"/>
      <c r="BE1017" s="4"/>
      <c r="BF1017" s="4"/>
      <c r="BG1017" s="4" t="str">
        <f>IF(B1017=1,"",IF(AND(N1017=1,TrackingWorksheet!$I1022+14&lt;=WeeklySummary!$C$7),1,0))</f>
        <v/>
      </c>
      <c r="BH1017" s="4" t="str">
        <f>IF(B1017=1,"",IF(AND(R1017=1,TrackingWorksheet!$I1022+14&lt;=WeeklySummary!$C$7),1,0))</f>
        <v/>
      </c>
      <c r="BI1017" s="4" t="str">
        <f>IF(B1017=1,"",IF(AND(J1017=1,TrackingWorksheet!$G1022+14&lt;=WeeklySummary!$C$7),1,0))</f>
        <v/>
      </c>
      <c r="BJ1017" s="4" t="str">
        <f>IF(B1017=1,"",IF(AND(T1017=1,TrackingWorksheet!$I1022+14&lt;=WeeklySummary!$C$7),1,0))</f>
        <v/>
      </c>
      <c r="BK1017" s="4" t="str">
        <f>IF(B1017=1,"",IF(AND(T1017=1,TrackingWorksheet!$G1022+14&lt;=WeeklySummary!$C$7),1,0))</f>
        <v/>
      </c>
      <c r="BL1017" s="4">
        <f t="shared" si="233"/>
        <v>0</v>
      </c>
    </row>
    <row r="1018" spans="2:64" x14ac:dyDescent="0.25">
      <c r="B1018" s="27">
        <f>IF(AND(ISBLANK(TrackingWorksheet!B1023),ISBLANK(TrackingWorksheet!C1023),ISBLANK(TrackingWorksheet!G1023),ISBLANK(TrackingWorksheet!H1023),
ISBLANK(TrackingWorksheet!I1023),ISBLANK(TrackingWorksheet!J1023),ISBLANK(TrackingWorksheet!M1023),
ISBLANK(TrackingWorksheet!N1025)),1,0)</f>
        <v>1</v>
      </c>
      <c r="C1018" s="12" t="str">
        <f>IF(B1018=1,"",TrackingWorksheet!F1023)</f>
        <v/>
      </c>
      <c r="D1018" s="20" t="str">
        <f>IF(B1018=1,"",IF(AND(TrackingWorksheet!B1023&lt;&gt;"",TrackingWorksheet!B1023&lt;=WeeklySummary!$C$7,OR(TrackingWorksheet!C1023="",TrackingWorksheet!C1023&gt;=WeeklySummary!$C$6)),1,0))</f>
        <v/>
      </c>
      <c r="E1018" s="10" t="str">
        <f>IF(B1018=1,"",IF(AND(TrackingWorksheet!G1023 &lt;&gt;"",TrackingWorksheet!G1023&lt;=WeeklySummary!$C$7, TrackingWorksheet!H1023=Lists!$D$4), "Y", "N"))</f>
        <v/>
      </c>
      <c r="F1018" s="10" t="str">
        <f>IF(B1018=1,"",IF(AND(TrackingWorksheet!I1023 &lt;&gt;"", TrackingWorksheet!I1023&lt;=WeeklySummary!$C$7, TrackingWorksheet!J1023=Lists!$D$4), "Y", "N"))</f>
        <v/>
      </c>
      <c r="G1018" s="10" t="str">
        <f>IF(B1018=1,"",IF(AND(TrackingWorksheet!G1023 &lt;&gt;"",TrackingWorksheet!G1023&lt;=WeeklySummary!$C$7, TrackingWorksheet!H1023=Lists!$D$5), "Y", "N"))</f>
        <v/>
      </c>
      <c r="H1018" s="10" t="str">
        <f>IF(B1018=1,"",IF(AND(TrackingWorksheet!I1023 &lt;&gt;"", TrackingWorksheet!I1023&lt;=WeeklySummary!$C$7, TrackingWorksheet!J1023=Lists!$D$5), "Y", "N"))</f>
        <v/>
      </c>
      <c r="I1018" s="20" t="str">
        <f>IF(B1018=1,"",IF(AND(TrackingWorksheet!G1023 &lt;&gt;"", TrackingWorksheet!G1023&lt;=WeeklySummary!$C$7, TrackingWorksheet!H1023=Lists!$D$6), 1, 0))</f>
        <v/>
      </c>
      <c r="J1018" s="20" t="str">
        <f t="shared" si="225"/>
        <v/>
      </c>
      <c r="K1018" s="10" t="str">
        <f>IF(B1018=1,"",IF(AND(TrackingWorksheet!I1023&lt;=WeeklySummary!$C$7,TrackingWorksheet!K1023="YES"),0,IF(AND(AND(OR(E1018="Y",F1018="Y"),E1018&lt;&gt;F1018),G1018&lt;&gt;"Y", H1018&lt;&gt;"Y"), 1, 0)))</f>
        <v/>
      </c>
      <c r="L1018" s="20" t="str">
        <f t="shared" si="226"/>
        <v/>
      </c>
      <c r="M1018" s="10" t="str">
        <f t="shared" si="227"/>
        <v/>
      </c>
      <c r="N1018" s="20" t="str">
        <f t="shared" si="228"/>
        <v/>
      </c>
      <c r="O1018" s="10" t="str">
        <f>IF(B1018=1,"",IF(AND(TrackingWorksheet!I1023&lt;=WeeklySummary!$C$7,TrackingWorksheet!K1023="YES"),0,IF(AND(AND(OR(G1018="Y",H1018="Y"),G1018&lt;&gt;H1018),E1018&lt;&gt;"Y", F1018&lt;&gt;"Y"), 1, 0)))</f>
        <v/>
      </c>
      <c r="P1018" s="20" t="str">
        <f t="shared" si="229"/>
        <v/>
      </c>
      <c r="Q1018" s="10" t="str">
        <f t="shared" si="230"/>
        <v/>
      </c>
      <c r="R1018" s="10" t="str">
        <f t="shared" si="231"/>
        <v/>
      </c>
      <c r="S1018" s="10" t="str">
        <f>IF(B1018=1,"",IF(AND(OR(AND(TrackingWorksheet!H1023=Lists!$D$7,TrackingWorksheet!H1023=TrackingWorksheet!J1023),TrackingWorksheet!H1023&lt;&gt;TrackingWorksheet!J1023),TrackingWorksheet!K1023="YES",TrackingWorksheet!H1023&lt;&gt;Lists!$D$6,TrackingWorksheet!G1023&lt;=WeeklySummary!$C$7,TrackingWorksheet!I1023&lt;=WeeklySummary!$C$7),1,0))</f>
        <v/>
      </c>
      <c r="T1018" s="10" t="str">
        <f t="shared" si="232"/>
        <v/>
      </c>
      <c r="U1018" s="10" t="str">
        <f>IF($B1018=1,"",IF(TrackingWorksheet!$K1023="YES",1, 0)*D1018)</f>
        <v/>
      </c>
      <c r="V1018" s="20">
        <f t="shared" si="221"/>
        <v>0</v>
      </c>
      <c r="W1018" s="20">
        <f t="shared" si="222"/>
        <v>0</v>
      </c>
      <c r="X1018" s="10" t="str">
        <f>IF($B1018=1,"",IF(AND(TrackingWorksheet!$L1023&lt;&gt;"", TrackingWorksheet!$L1023&gt;=WeeklySummary!$C$6,TrackingWorksheet!$L1023&lt;=WeeklySummary!$C$7,OR(TrackingWorksheet!$H1023=Lists!$D$4,TrackingWorksheet!$J1023=Lists!$D$4)), 1, 0))</f>
        <v/>
      </c>
      <c r="Y1018" s="10" t="str">
        <f>IF($B1018=1,"",IF(AND(TrackingWorksheet!$L1023&lt;&gt;"", TrackingWorksheet!$L1023&gt;=WeeklySummary!$C$6,TrackingWorksheet!$L1023&lt;=WeeklySummary!$C$7,OR(TrackingWorksheet!$H1023=Lists!$D$5,TrackingWorksheet!$J1023=Lists!$D$5)), 1, 0))</f>
        <v/>
      </c>
      <c r="Z1018" s="10" t="str">
        <f>IF($B1018=1,"",IF(AND(TrackingWorksheet!$L1023&lt;&gt;"", TrackingWorksheet!$L1023&gt;=WeeklySummary!$C$6,TrackingWorksheet!$L1023&lt;=WeeklySummary!$C$7,OR(TrackingWorksheet!$H1023=Lists!$D$6,TrackingWorksheet!$J1023=Lists!$D$6)), 1, 0))</f>
        <v/>
      </c>
      <c r="AA1018" s="19" t="str">
        <f>IF(B1018=1,"",IF(AND(TrackingWorksheet!M1023&lt;&gt;"",TrackingWorksheet!M1023&lt;=WeeklySummary!$C$7),1,0)*D1018)</f>
        <v/>
      </c>
      <c r="AB1018" s="19" t="str">
        <f>IF(B1018=1,"",IF(AND(TrackingWorksheet!N1023&lt;&gt;"",TrackingWorksheet!N1023&lt;=WeeklySummary!$C$7),1,0)*D1018)</f>
        <v/>
      </c>
      <c r="AC1018" s="19" t="str">
        <f>IF(B1018=1,"",TrackingWorksheet!T1023)</f>
        <v/>
      </c>
      <c r="AD1018" s="19" t="str">
        <f>IF(B1018=1,"",IF(D1018*AND(TrackingWorksheet!S1023&gt;=Calculations!$BD$3,TrackingWorksheet!U1023="",TrackingWorksheet!K1023="YES"),1,0))</f>
        <v/>
      </c>
      <c r="AE1018" s="19" t="str">
        <f>IF($B1018=1,"",IF(AND(TrackingWorksheet!$S1023&gt;$BE$3,TrackingWorksheet!$T1023=Lists!$P$4),1, 0)*D1018)</f>
        <v/>
      </c>
      <c r="AF1018" s="19" t="str">
        <f>IF($B1018=1,"",IF(AND(TrackingWorksheet!$U1023&gt;$BE$3,TrackingWorksheet!$V1023=Lists!$P$4),1, 0)*D1018)</f>
        <v/>
      </c>
      <c r="AG1018" s="19" t="str">
        <f>IF($B1018=1,"",IF(AND(TrackingWorksheet!$W1023&gt;$BE$3,TrackingWorksheet!$X1023=Lists!$P$4),1, 0)*D1018)</f>
        <v/>
      </c>
      <c r="AH1018" s="19" t="str">
        <f>IF($B1018=1,"",IF(AND(TrackingWorksheet!$Y1023&gt;$BE$3,TrackingWorksheet!$Z1023=Lists!$P$4),1, 0)*D1018)</f>
        <v/>
      </c>
      <c r="AI1018" s="19" t="str">
        <f>IF($B1018=1,"",IF(AND(TrackingWorksheet!$AA1023&gt;$BE$3,TrackingWorksheet!$AB1023=Lists!$P$4),1, 0)*D1018)</f>
        <v/>
      </c>
      <c r="AJ1018" s="19" t="str">
        <f>IF($B1018=1,"",IF(AND(TrackingWorksheet!$S1023&gt;$BE$3,TrackingWorksheet!$T1023=Lists!$P$5),1, 0)*D1018)</f>
        <v/>
      </c>
      <c r="AK1018" s="19" t="str">
        <f>IF($B1018=1,"",IF(AND(TrackingWorksheet!$U1023&gt;$BE$3,TrackingWorksheet!$V1023=Lists!$P$5),1, 0)*D1018)</f>
        <v/>
      </c>
      <c r="AL1018" s="19" t="str">
        <f>IF($B1018=1,"",IF(AND(TrackingWorksheet!$W1023&gt;$BE$3,TrackingWorksheet!$X1023=Lists!$P$5),1, 0)*D1018)</f>
        <v/>
      </c>
      <c r="AM1018" s="19" t="str">
        <f>IF($B1018=1,"",IF(AND(TrackingWorksheet!$Y1023&gt;$BE$3,TrackingWorksheet!$Z1023=Lists!$P$5),1, 0)*D1018)</f>
        <v/>
      </c>
      <c r="AN1018" s="19" t="str">
        <f>IF($B1018=1,"",IF(AND(TrackingWorksheet!$AA1023&gt;$BE$3,TrackingWorksheet!$AB1023=Lists!$P$5),1, 0)*D1018)</f>
        <v/>
      </c>
      <c r="AO1018" s="19" t="str">
        <f>IF($B1018=1,"",IF(AND(TrackingWorksheet!$S1023&gt;$BE$3,TrackingWorksheet!$T1023=Lists!$P$6),1, 0)*D1018)</f>
        <v/>
      </c>
      <c r="AP1018" s="19" t="str">
        <f>IF($B1018=1,"",IF(AND(TrackingWorksheet!$U1023&gt;$BE$3,TrackingWorksheet!$V1023=Lists!$P$6),1, 0)*D1018)</f>
        <v/>
      </c>
      <c r="AQ1018" s="19" t="str">
        <f>IF($B1018=1,"",IF(AND(TrackingWorksheet!$W1023&gt;$BE$3,TrackingWorksheet!$X1023=Lists!$P$6),1, 0)*D1018)</f>
        <v/>
      </c>
      <c r="AR1018" s="19" t="str">
        <f>IF($B1018=1,"",IF(AND(TrackingWorksheet!$Y1023&gt;$BE$3,TrackingWorksheet!$Z1023=Lists!$P$6),1, 0)*D1018)</f>
        <v/>
      </c>
      <c r="AS1018" s="19" t="str">
        <f>IF($B1018=1,"",IF(AND(TrackingWorksheet!$AA1023&gt;$BE$3,TrackingWorksheet!$AB1023=Lists!$P$6),1, 0)*D1018)</f>
        <v/>
      </c>
      <c r="AT1018" s="19">
        <f t="shared" si="223"/>
        <v>0</v>
      </c>
      <c r="AU1018" s="19" t="str">
        <f>IF(B1018=1,"",IF(AND(TrackingWorksheet!K1023="",TrackingWorksheet!M1023="", TrackingWorksheet!N1023="", TrackingWorksheet!S1023="", TrackingWorksheet!V1023="", TrackingWorksheet!W1023="", TrackingWorksheet!Y1023="", TrackingWorksheet!AA1023="", V1018=1),1,0)*D1018)</f>
        <v/>
      </c>
      <c r="AV1018" s="19" t="str">
        <f>IF(B1018=1,"",IF(D1018*AND(TrackingWorksheet!U1023&gt;Calculations!$BE$3,TrackingWorksheet!K1023="YES"),1,0))</f>
        <v/>
      </c>
      <c r="AW1018" s="19" t="str">
        <f>IF(B1018=1,"",IF(D1018*AND(TrackingWorksheet!W1023&gt;Calculations!$BE$3,TrackingWorksheet!K1023="YES"),1,0))</f>
        <v/>
      </c>
      <c r="AX1018" s="19">
        <f t="shared" si="224"/>
        <v>0</v>
      </c>
      <c r="AY1018" s="19">
        <f t="shared" si="220"/>
        <v>0</v>
      </c>
      <c r="AZ1018" s="27" t="str">
        <f>IF(B1018=1,"",IF(TrackingWorksheet!Q1023="","",TrackingWorksheet!Q1023))</f>
        <v/>
      </c>
      <c r="BB1018" s="4"/>
      <c r="BC1018" s="4"/>
      <c r="BD1018" s="4"/>
      <c r="BE1018" s="4"/>
      <c r="BF1018" s="4"/>
      <c r="BG1018" s="4" t="str">
        <f>IF(B1018=1,"",IF(AND(N1018=1,TrackingWorksheet!$I1023+14&lt;=WeeklySummary!$C$7),1,0))</f>
        <v/>
      </c>
      <c r="BH1018" s="4" t="str">
        <f>IF(B1018=1,"",IF(AND(R1018=1,TrackingWorksheet!$I1023+14&lt;=WeeklySummary!$C$7),1,0))</f>
        <v/>
      </c>
      <c r="BI1018" s="4" t="str">
        <f>IF(B1018=1,"",IF(AND(J1018=1,TrackingWorksheet!$G1023+14&lt;=WeeklySummary!$C$7),1,0))</f>
        <v/>
      </c>
      <c r="BJ1018" s="4" t="str">
        <f>IF(B1018=1,"",IF(AND(T1018=1,TrackingWorksheet!$I1023+14&lt;=WeeklySummary!$C$7),1,0))</f>
        <v/>
      </c>
      <c r="BK1018" s="4" t="str">
        <f>IF(B1018=1,"",IF(AND(T1018=1,TrackingWorksheet!$G1023+14&lt;=WeeklySummary!$C$7),1,0))</f>
        <v/>
      </c>
      <c r="BL1018" s="4">
        <f t="shared" si="233"/>
        <v>0</v>
      </c>
    </row>
    <row r="1019" spans="2:64" x14ac:dyDescent="0.25">
      <c r="B1019" s="27">
        <f>IF(AND(ISBLANK(TrackingWorksheet!B1024),ISBLANK(TrackingWorksheet!C1024),ISBLANK(TrackingWorksheet!G1024),ISBLANK(TrackingWorksheet!H1024),
ISBLANK(TrackingWorksheet!I1024),ISBLANK(TrackingWorksheet!J1024),ISBLANK(TrackingWorksheet!M1024),
ISBLANK(TrackingWorksheet!N1026)),1,0)</f>
        <v>1</v>
      </c>
      <c r="C1019" s="12" t="str">
        <f>IF(B1019=1,"",TrackingWorksheet!F1024)</f>
        <v/>
      </c>
      <c r="D1019" s="20" t="str">
        <f>IF(B1019=1,"",IF(AND(TrackingWorksheet!B1024&lt;&gt;"",TrackingWorksheet!B1024&lt;=WeeklySummary!$C$7,OR(TrackingWorksheet!C1024="",TrackingWorksheet!C1024&gt;=WeeklySummary!$C$6)),1,0))</f>
        <v/>
      </c>
      <c r="E1019" s="10" t="str">
        <f>IF(B1019=1,"",IF(AND(TrackingWorksheet!G1024 &lt;&gt;"",TrackingWorksheet!G1024&lt;=WeeklySummary!$C$7, TrackingWorksheet!H1024=Lists!$D$4), "Y", "N"))</f>
        <v/>
      </c>
      <c r="F1019" s="10" t="str">
        <f>IF(B1019=1,"",IF(AND(TrackingWorksheet!I1024 &lt;&gt;"", TrackingWorksheet!I1024&lt;=WeeklySummary!$C$7, TrackingWorksheet!J1024=Lists!$D$4), "Y", "N"))</f>
        <v/>
      </c>
      <c r="G1019" s="10" t="str">
        <f>IF(B1019=1,"",IF(AND(TrackingWorksheet!G1024 &lt;&gt;"",TrackingWorksheet!G1024&lt;=WeeklySummary!$C$7, TrackingWorksheet!H1024=Lists!$D$5), "Y", "N"))</f>
        <v/>
      </c>
      <c r="H1019" s="10" t="str">
        <f>IF(B1019=1,"",IF(AND(TrackingWorksheet!I1024 &lt;&gt;"", TrackingWorksheet!I1024&lt;=WeeklySummary!$C$7, TrackingWorksheet!J1024=Lists!$D$5), "Y", "N"))</f>
        <v/>
      </c>
      <c r="I1019" s="20" t="str">
        <f>IF(B1019=1,"",IF(AND(TrackingWorksheet!G1024 &lt;&gt;"", TrackingWorksheet!G1024&lt;=WeeklySummary!$C$7, TrackingWorksheet!H1024=Lists!$D$6), 1, 0))</f>
        <v/>
      </c>
      <c r="J1019" s="20" t="str">
        <f t="shared" si="225"/>
        <v/>
      </c>
      <c r="K1019" s="10" t="str">
        <f>IF(B1019=1,"",IF(AND(TrackingWorksheet!I1024&lt;=WeeklySummary!$C$7,TrackingWorksheet!K1024="YES"),0,IF(AND(AND(OR(E1019="Y",F1019="Y"),E1019&lt;&gt;F1019),G1019&lt;&gt;"Y", H1019&lt;&gt;"Y"), 1, 0)))</f>
        <v/>
      </c>
      <c r="L1019" s="20" t="str">
        <f t="shared" si="226"/>
        <v/>
      </c>
      <c r="M1019" s="10" t="str">
        <f t="shared" si="227"/>
        <v/>
      </c>
      <c r="N1019" s="20" t="str">
        <f t="shared" si="228"/>
        <v/>
      </c>
      <c r="O1019" s="10" t="str">
        <f>IF(B1019=1,"",IF(AND(TrackingWorksheet!I1024&lt;=WeeklySummary!$C$7,TrackingWorksheet!K1024="YES"),0,IF(AND(AND(OR(G1019="Y",H1019="Y"),G1019&lt;&gt;H1019),E1019&lt;&gt;"Y", F1019&lt;&gt;"Y"), 1, 0)))</f>
        <v/>
      </c>
      <c r="P1019" s="20" t="str">
        <f t="shared" si="229"/>
        <v/>
      </c>
      <c r="Q1019" s="10" t="str">
        <f t="shared" si="230"/>
        <v/>
      </c>
      <c r="R1019" s="10" t="str">
        <f t="shared" si="231"/>
        <v/>
      </c>
      <c r="S1019" s="10" t="str">
        <f>IF(B1019=1,"",IF(AND(OR(AND(TrackingWorksheet!H1024=Lists!$D$7,TrackingWorksheet!H1024=TrackingWorksheet!J1024),TrackingWorksheet!H1024&lt;&gt;TrackingWorksheet!J1024),TrackingWorksheet!K1024="YES",TrackingWorksheet!H1024&lt;&gt;Lists!$D$6,TrackingWorksheet!G1024&lt;=WeeklySummary!$C$7,TrackingWorksheet!I1024&lt;=WeeklySummary!$C$7),1,0))</f>
        <v/>
      </c>
      <c r="T1019" s="10" t="str">
        <f t="shared" si="232"/>
        <v/>
      </c>
      <c r="U1019" s="10" t="str">
        <f>IF($B1019=1,"",IF(TrackingWorksheet!$K1024="YES",1, 0)*D1019)</f>
        <v/>
      </c>
      <c r="V1019" s="20">
        <f t="shared" si="221"/>
        <v>0</v>
      </c>
      <c r="W1019" s="20">
        <f t="shared" si="222"/>
        <v>0</v>
      </c>
      <c r="X1019" s="10" t="str">
        <f>IF($B1019=1,"",IF(AND(TrackingWorksheet!$L1024&lt;&gt;"", TrackingWorksheet!$L1024&gt;=WeeklySummary!$C$6,TrackingWorksheet!$L1024&lt;=WeeklySummary!$C$7,OR(TrackingWorksheet!$H1024=Lists!$D$4,TrackingWorksheet!$J1024=Lists!$D$4)), 1, 0))</f>
        <v/>
      </c>
      <c r="Y1019" s="10" t="str">
        <f>IF($B1019=1,"",IF(AND(TrackingWorksheet!$L1024&lt;&gt;"", TrackingWorksheet!$L1024&gt;=WeeklySummary!$C$6,TrackingWorksheet!$L1024&lt;=WeeklySummary!$C$7,OR(TrackingWorksheet!$H1024=Lists!$D$5,TrackingWorksheet!$J1024=Lists!$D$5)), 1, 0))</f>
        <v/>
      </c>
      <c r="Z1019" s="10" t="str">
        <f>IF($B1019=1,"",IF(AND(TrackingWorksheet!$L1024&lt;&gt;"", TrackingWorksheet!$L1024&gt;=WeeklySummary!$C$6,TrackingWorksheet!$L1024&lt;=WeeklySummary!$C$7,OR(TrackingWorksheet!$H1024=Lists!$D$6,TrackingWorksheet!$J1024=Lists!$D$6)), 1, 0))</f>
        <v/>
      </c>
      <c r="AA1019" s="19" t="str">
        <f>IF(B1019=1,"",IF(AND(TrackingWorksheet!M1024&lt;&gt;"",TrackingWorksheet!M1024&lt;=WeeklySummary!$C$7),1,0)*D1019)</f>
        <v/>
      </c>
      <c r="AB1019" s="19" t="str">
        <f>IF(B1019=1,"",IF(AND(TrackingWorksheet!N1024&lt;&gt;"",TrackingWorksheet!N1024&lt;=WeeklySummary!$C$7),1,0)*D1019)</f>
        <v/>
      </c>
      <c r="AC1019" s="19" t="str">
        <f>IF(B1019=1,"",TrackingWorksheet!T1024)</f>
        <v/>
      </c>
      <c r="AD1019" s="19" t="str">
        <f>IF(B1019=1,"",IF(D1019*AND(TrackingWorksheet!S1024&gt;=Calculations!$BD$3,TrackingWorksheet!U1024="",TrackingWorksheet!K1024="YES"),1,0))</f>
        <v/>
      </c>
      <c r="AE1019" s="19" t="str">
        <f>IF($B1019=1,"",IF(AND(TrackingWorksheet!$S1024&gt;$BE$3,TrackingWorksheet!$T1024=Lists!$P$4),1, 0)*D1019)</f>
        <v/>
      </c>
      <c r="AF1019" s="19" t="str">
        <f>IF($B1019=1,"",IF(AND(TrackingWorksheet!$U1024&gt;$BE$3,TrackingWorksheet!$V1024=Lists!$P$4),1, 0)*D1019)</f>
        <v/>
      </c>
      <c r="AG1019" s="19" t="str">
        <f>IF($B1019=1,"",IF(AND(TrackingWorksheet!$W1024&gt;$BE$3,TrackingWorksheet!$X1024=Lists!$P$4),1, 0)*D1019)</f>
        <v/>
      </c>
      <c r="AH1019" s="19" t="str">
        <f>IF($B1019=1,"",IF(AND(TrackingWorksheet!$Y1024&gt;$BE$3,TrackingWorksheet!$Z1024=Lists!$P$4),1, 0)*D1019)</f>
        <v/>
      </c>
      <c r="AI1019" s="19" t="str">
        <f>IF($B1019=1,"",IF(AND(TrackingWorksheet!$AA1024&gt;$BE$3,TrackingWorksheet!$AB1024=Lists!$P$4),1, 0)*D1019)</f>
        <v/>
      </c>
      <c r="AJ1019" s="19" t="str">
        <f>IF($B1019=1,"",IF(AND(TrackingWorksheet!$S1024&gt;$BE$3,TrackingWorksheet!$T1024=Lists!$P$5),1, 0)*D1019)</f>
        <v/>
      </c>
      <c r="AK1019" s="19" t="str">
        <f>IF($B1019=1,"",IF(AND(TrackingWorksheet!$U1024&gt;$BE$3,TrackingWorksheet!$V1024=Lists!$P$5),1, 0)*D1019)</f>
        <v/>
      </c>
      <c r="AL1019" s="19" t="str">
        <f>IF($B1019=1,"",IF(AND(TrackingWorksheet!$W1024&gt;$BE$3,TrackingWorksheet!$X1024=Lists!$P$5),1, 0)*D1019)</f>
        <v/>
      </c>
      <c r="AM1019" s="19" t="str">
        <f>IF($B1019=1,"",IF(AND(TrackingWorksheet!$Y1024&gt;$BE$3,TrackingWorksheet!$Z1024=Lists!$P$5),1, 0)*D1019)</f>
        <v/>
      </c>
      <c r="AN1019" s="19" t="str">
        <f>IF($B1019=1,"",IF(AND(TrackingWorksheet!$AA1024&gt;$BE$3,TrackingWorksheet!$AB1024=Lists!$P$5),1, 0)*D1019)</f>
        <v/>
      </c>
      <c r="AO1019" s="19" t="str">
        <f>IF($B1019=1,"",IF(AND(TrackingWorksheet!$S1024&gt;$BE$3,TrackingWorksheet!$T1024=Lists!$P$6),1, 0)*D1019)</f>
        <v/>
      </c>
      <c r="AP1019" s="19" t="str">
        <f>IF($B1019=1,"",IF(AND(TrackingWorksheet!$U1024&gt;$BE$3,TrackingWorksheet!$V1024=Lists!$P$6),1, 0)*D1019)</f>
        <v/>
      </c>
      <c r="AQ1019" s="19" t="str">
        <f>IF($B1019=1,"",IF(AND(TrackingWorksheet!$W1024&gt;$BE$3,TrackingWorksheet!$X1024=Lists!$P$6),1, 0)*D1019)</f>
        <v/>
      </c>
      <c r="AR1019" s="19" t="str">
        <f>IF($B1019=1,"",IF(AND(TrackingWorksheet!$Y1024&gt;$BE$3,TrackingWorksheet!$Z1024=Lists!$P$6),1, 0)*D1019)</f>
        <v/>
      </c>
      <c r="AS1019" s="19" t="str">
        <f>IF($B1019=1,"",IF(AND(TrackingWorksheet!$AA1024&gt;$BE$3,TrackingWorksheet!$AB1024=Lists!$P$6),1, 0)*D1019)</f>
        <v/>
      </c>
      <c r="AT1019" s="19">
        <f t="shared" si="223"/>
        <v>0</v>
      </c>
      <c r="AU1019" s="19" t="str">
        <f>IF(B1019=1,"",IF(AND(TrackingWorksheet!K1024="",TrackingWorksheet!M1024="", TrackingWorksheet!N1024="", TrackingWorksheet!S1024="", TrackingWorksheet!V1024="", TrackingWorksheet!W1024="", TrackingWorksheet!Y1024="", TrackingWorksheet!AA1024="", V1019=1),1,0)*D1019)</f>
        <v/>
      </c>
      <c r="AV1019" s="19" t="str">
        <f>IF(B1019=1,"",IF(D1019*AND(TrackingWorksheet!U1024&gt;Calculations!$BE$3,TrackingWorksheet!K1024="YES"),1,0))</f>
        <v/>
      </c>
      <c r="AW1019" s="19" t="str">
        <f>IF(B1019=1,"",IF(D1019*AND(TrackingWorksheet!W1024&gt;Calculations!$BE$3,TrackingWorksheet!K1024="YES"),1,0))</f>
        <v/>
      </c>
      <c r="AX1019" s="19">
        <f t="shared" si="224"/>
        <v>0</v>
      </c>
      <c r="AY1019" s="19">
        <f t="shared" si="220"/>
        <v>0</v>
      </c>
      <c r="AZ1019" s="27" t="str">
        <f>IF(B1019=1,"",IF(TrackingWorksheet!Q1024="","",TrackingWorksheet!Q1024))</f>
        <v/>
      </c>
      <c r="BB1019" s="4"/>
      <c r="BC1019" s="4"/>
      <c r="BD1019" s="4"/>
      <c r="BE1019" s="4"/>
      <c r="BF1019" s="4"/>
      <c r="BG1019" s="4" t="str">
        <f>IF(B1019=1,"",IF(AND(N1019=1,TrackingWorksheet!$I1024+14&lt;=WeeklySummary!$C$7),1,0))</f>
        <v/>
      </c>
      <c r="BH1019" s="4" t="str">
        <f>IF(B1019=1,"",IF(AND(R1019=1,TrackingWorksheet!$I1024+14&lt;=WeeklySummary!$C$7),1,0))</f>
        <v/>
      </c>
      <c r="BI1019" s="4" t="str">
        <f>IF(B1019=1,"",IF(AND(J1019=1,TrackingWorksheet!$G1024+14&lt;=WeeklySummary!$C$7),1,0))</f>
        <v/>
      </c>
      <c r="BJ1019" s="4" t="str">
        <f>IF(B1019=1,"",IF(AND(T1019=1,TrackingWorksheet!$I1024+14&lt;=WeeklySummary!$C$7),1,0))</f>
        <v/>
      </c>
      <c r="BK1019" s="4" t="str">
        <f>IF(B1019=1,"",IF(AND(T1019=1,TrackingWorksheet!$G1024+14&lt;=WeeklySummary!$C$7),1,0))</f>
        <v/>
      </c>
      <c r="BL1019" s="4">
        <f t="shared" si="233"/>
        <v>0</v>
      </c>
    </row>
    <row r="1020" spans="2:64" x14ac:dyDescent="0.25">
      <c r="B1020" s="27">
        <f>IF(AND(ISBLANK(TrackingWorksheet!B1025),ISBLANK(TrackingWorksheet!C1025),ISBLANK(TrackingWorksheet!G1025),ISBLANK(TrackingWorksheet!H1025),
ISBLANK(TrackingWorksheet!I1025),ISBLANK(TrackingWorksheet!J1025),ISBLANK(TrackingWorksheet!M1025),
ISBLANK(TrackingWorksheet!N1027)),1,0)</f>
        <v>1</v>
      </c>
      <c r="C1020" s="12" t="str">
        <f>IF(B1020=1,"",TrackingWorksheet!F1025)</f>
        <v/>
      </c>
      <c r="D1020" s="20" t="str">
        <f>IF(B1020=1,"",IF(AND(TrackingWorksheet!B1025&lt;&gt;"",TrackingWorksheet!B1025&lt;=WeeklySummary!$C$7,OR(TrackingWorksheet!C1025="",TrackingWorksheet!C1025&gt;=WeeklySummary!$C$6)),1,0))</f>
        <v/>
      </c>
      <c r="E1020" s="10" t="str">
        <f>IF(B1020=1,"",IF(AND(TrackingWorksheet!G1025 &lt;&gt;"",TrackingWorksheet!G1025&lt;=WeeklySummary!$C$7, TrackingWorksheet!H1025=Lists!$D$4), "Y", "N"))</f>
        <v/>
      </c>
      <c r="F1020" s="10" t="str">
        <f>IF(B1020=1,"",IF(AND(TrackingWorksheet!I1025 &lt;&gt;"", TrackingWorksheet!I1025&lt;=WeeklySummary!$C$7, TrackingWorksheet!J1025=Lists!$D$4), "Y", "N"))</f>
        <v/>
      </c>
      <c r="G1020" s="10" t="str">
        <f>IF(B1020=1,"",IF(AND(TrackingWorksheet!G1025 &lt;&gt;"",TrackingWorksheet!G1025&lt;=WeeklySummary!$C$7, TrackingWorksheet!H1025=Lists!$D$5), "Y", "N"))</f>
        <v/>
      </c>
      <c r="H1020" s="10" t="str">
        <f>IF(B1020=1,"",IF(AND(TrackingWorksheet!I1025 &lt;&gt;"", TrackingWorksheet!I1025&lt;=WeeklySummary!$C$7, TrackingWorksheet!J1025=Lists!$D$5), "Y", "N"))</f>
        <v/>
      </c>
      <c r="I1020" s="20" t="str">
        <f>IF(B1020=1,"",IF(AND(TrackingWorksheet!G1025 &lt;&gt;"", TrackingWorksheet!G1025&lt;=WeeklySummary!$C$7, TrackingWorksheet!H1025=Lists!$D$6), 1, 0))</f>
        <v/>
      </c>
      <c r="J1020" s="20" t="str">
        <f t="shared" si="225"/>
        <v/>
      </c>
      <c r="K1020" s="10" t="str">
        <f>IF(B1020=1,"",IF(AND(TrackingWorksheet!I1025&lt;=WeeklySummary!$C$7,TrackingWorksheet!K1025="YES"),0,IF(AND(AND(OR(E1020="Y",F1020="Y"),E1020&lt;&gt;F1020),G1020&lt;&gt;"Y", H1020&lt;&gt;"Y"), 1, 0)))</f>
        <v/>
      </c>
      <c r="L1020" s="20" t="str">
        <f t="shared" si="226"/>
        <v/>
      </c>
      <c r="M1020" s="10" t="str">
        <f t="shared" si="227"/>
        <v/>
      </c>
      <c r="N1020" s="20" t="str">
        <f t="shared" si="228"/>
        <v/>
      </c>
      <c r="O1020" s="10" t="str">
        <f>IF(B1020=1,"",IF(AND(TrackingWorksheet!I1025&lt;=WeeklySummary!$C$7,TrackingWorksheet!K1025="YES"),0,IF(AND(AND(OR(G1020="Y",H1020="Y"),G1020&lt;&gt;H1020),E1020&lt;&gt;"Y", F1020&lt;&gt;"Y"), 1, 0)))</f>
        <v/>
      </c>
      <c r="P1020" s="20" t="str">
        <f t="shared" si="229"/>
        <v/>
      </c>
      <c r="Q1020" s="10" t="str">
        <f t="shared" si="230"/>
        <v/>
      </c>
      <c r="R1020" s="10" t="str">
        <f t="shared" si="231"/>
        <v/>
      </c>
      <c r="S1020" s="10" t="str">
        <f>IF(B1020=1,"",IF(AND(OR(AND(TrackingWorksheet!H1025=Lists!$D$7,TrackingWorksheet!H1025=TrackingWorksheet!J1025),TrackingWorksheet!H1025&lt;&gt;TrackingWorksheet!J1025),TrackingWorksheet!K1025="YES",TrackingWorksheet!H1025&lt;&gt;Lists!$D$6,TrackingWorksheet!G1025&lt;=WeeklySummary!$C$7,TrackingWorksheet!I1025&lt;=WeeklySummary!$C$7),1,0))</f>
        <v/>
      </c>
      <c r="T1020" s="10" t="str">
        <f t="shared" si="232"/>
        <v/>
      </c>
      <c r="U1020" s="10" t="str">
        <f>IF($B1020=1,"",IF(TrackingWorksheet!$K1025="YES",1, 0)*D1020)</f>
        <v/>
      </c>
      <c r="V1020" s="20">
        <f t="shared" si="221"/>
        <v>0</v>
      </c>
      <c r="W1020" s="20">
        <f t="shared" si="222"/>
        <v>0</v>
      </c>
      <c r="X1020" s="10" t="str">
        <f>IF($B1020=1,"",IF(AND(TrackingWorksheet!$L1025&lt;&gt;"", TrackingWorksheet!$L1025&gt;=WeeklySummary!$C$6,TrackingWorksheet!$L1025&lt;=WeeklySummary!$C$7,OR(TrackingWorksheet!$H1025=Lists!$D$4,TrackingWorksheet!$J1025=Lists!$D$4)), 1, 0))</f>
        <v/>
      </c>
      <c r="Y1020" s="10" t="str">
        <f>IF($B1020=1,"",IF(AND(TrackingWorksheet!$L1025&lt;&gt;"", TrackingWorksheet!$L1025&gt;=WeeklySummary!$C$6,TrackingWorksheet!$L1025&lt;=WeeklySummary!$C$7,OR(TrackingWorksheet!$H1025=Lists!$D$5,TrackingWorksheet!$J1025=Lists!$D$5)), 1, 0))</f>
        <v/>
      </c>
      <c r="Z1020" s="10" t="str">
        <f>IF($B1020=1,"",IF(AND(TrackingWorksheet!$L1025&lt;&gt;"", TrackingWorksheet!$L1025&gt;=WeeklySummary!$C$6,TrackingWorksheet!$L1025&lt;=WeeklySummary!$C$7,OR(TrackingWorksheet!$H1025=Lists!$D$6,TrackingWorksheet!$J1025=Lists!$D$6)), 1, 0))</f>
        <v/>
      </c>
      <c r="AA1020" s="19" t="str">
        <f>IF(B1020=1,"",IF(AND(TrackingWorksheet!M1025&lt;&gt;"",TrackingWorksheet!M1025&lt;=WeeklySummary!$C$7),1,0)*D1020)</f>
        <v/>
      </c>
      <c r="AB1020" s="19" t="str">
        <f>IF(B1020=1,"",IF(AND(TrackingWorksheet!N1025&lt;&gt;"",TrackingWorksheet!N1025&lt;=WeeklySummary!$C$7),1,0)*D1020)</f>
        <v/>
      </c>
      <c r="AC1020" s="19" t="str">
        <f>IF(B1020=1,"",TrackingWorksheet!T1025)</f>
        <v/>
      </c>
      <c r="AD1020" s="19" t="str">
        <f>IF(B1020=1,"",IF(D1020*AND(TrackingWorksheet!S1025&gt;=Calculations!$BD$3,TrackingWorksheet!U1025="",TrackingWorksheet!K1025="YES"),1,0))</f>
        <v/>
      </c>
      <c r="AE1020" s="19" t="str">
        <f>IF($B1020=1,"",IF(AND(TrackingWorksheet!$S1025&gt;$BE$3,TrackingWorksheet!$T1025=Lists!$P$4),1, 0)*D1020)</f>
        <v/>
      </c>
      <c r="AF1020" s="19" t="str">
        <f>IF($B1020=1,"",IF(AND(TrackingWorksheet!$U1025&gt;$BE$3,TrackingWorksheet!$V1025=Lists!$P$4),1, 0)*D1020)</f>
        <v/>
      </c>
      <c r="AG1020" s="19" t="str">
        <f>IF($B1020=1,"",IF(AND(TrackingWorksheet!$W1025&gt;$BE$3,TrackingWorksheet!$X1025=Lists!$P$4),1, 0)*D1020)</f>
        <v/>
      </c>
      <c r="AH1020" s="19" t="str">
        <f>IF($B1020=1,"",IF(AND(TrackingWorksheet!$Y1025&gt;$BE$3,TrackingWorksheet!$Z1025=Lists!$P$4),1, 0)*D1020)</f>
        <v/>
      </c>
      <c r="AI1020" s="19" t="str">
        <f>IF($B1020=1,"",IF(AND(TrackingWorksheet!$AA1025&gt;$BE$3,TrackingWorksheet!$AB1025=Lists!$P$4),1, 0)*D1020)</f>
        <v/>
      </c>
      <c r="AJ1020" s="19" t="str">
        <f>IF($B1020=1,"",IF(AND(TrackingWorksheet!$S1025&gt;$BE$3,TrackingWorksheet!$T1025=Lists!$P$5),1, 0)*D1020)</f>
        <v/>
      </c>
      <c r="AK1020" s="19" t="str">
        <f>IF($B1020=1,"",IF(AND(TrackingWorksheet!$U1025&gt;$BE$3,TrackingWorksheet!$V1025=Lists!$P$5),1, 0)*D1020)</f>
        <v/>
      </c>
      <c r="AL1020" s="19" t="str">
        <f>IF($B1020=1,"",IF(AND(TrackingWorksheet!$W1025&gt;$BE$3,TrackingWorksheet!$X1025=Lists!$P$5),1, 0)*D1020)</f>
        <v/>
      </c>
      <c r="AM1020" s="19" t="str">
        <f>IF($B1020=1,"",IF(AND(TrackingWorksheet!$Y1025&gt;$BE$3,TrackingWorksheet!$Z1025=Lists!$P$5),1, 0)*D1020)</f>
        <v/>
      </c>
      <c r="AN1020" s="19" t="str">
        <f>IF($B1020=1,"",IF(AND(TrackingWorksheet!$AA1025&gt;$BE$3,TrackingWorksheet!$AB1025=Lists!$P$5),1, 0)*D1020)</f>
        <v/>
      </c>
      <c r="AO1020" s="19" t="str">
        <f>IF($B1020=1,"",IF(AND(TrackingWorksheet!$S1025&gt;$BE$3,TrackingWorksheet!$T1025=Lists!$P$6),1, 0)*D1020)</f>
        <v/>
      </c>
      <c r="AP1020" s="19" t="str">
        <f>IF($B1020=1,"",IF(AND(TrackingWorksheet!$U1025&gt;$BE$3,TrackingWorksheet!$V1025=Lists!$P$6),1, 0)*D1020)</f>
        <v/>
      </c>
      <c r="AQ1020" s="19" t="str">
        <f>IF($B1020=1,"",IF(AND(TrackingWorksheet!$W1025&gt;$BE$3,TrackingWorksheet!$X1025=Lists!$P$6),1, 0)*D1020)</f>
        <v/>
      </c>
      <c r="AR1020" s="19" t="str">
        <f>IF($B1020=1,"",IF(AND(TrackingWorksheet!$Y1025&gt;$BE$3,TrackingWorksheet!$Z1025=Lists!$P$6),1, 0)*D1020)</f>
        <v/>
      </c>
      <c r="AS1020" s="19" t="str">
        <f>IF($B1020=1,"",IF(AND(TrackingWorksheet!$AA1025&gt;$BE$3,TrackingWorksheet!$AB1025=Lists!$P$6),1, 0)*D1020)</f>
        <v/>
      </c>
      <c r="AT1020" s="19">
        <f t="shared" si="223"/>
        <v>0</v>
      </c>
      <c r="AU1020" s="19" t="str">
        <f>IF(B1020=1,"",IF(AND(TrackingWorksheet!K1025="",TrackingWorksheet!M1025="", TrackingWorksheet!N1025="", TrackingWorksheet!S1025="", TrackingWorksheet!V1025="", TrackingWorksheet!W1025="", TrackingWorksheet!Y1025="", TrackingWorksheet!AA1025="", V1020=1),1,0)*D1020)</f>
        <v/>
      </c>
      <c r="AV1020" s="19" t="str">
        <f>IF(B1020=1,"",IF(D1020*AND(TrackingWorksheet!U1025&gt;Calculations!$BE$3,TrackingWorksheet!K1025="YES"),1,0))</f>
        <v/>
      </c>
      <c r="AW1020" s="19" t="str">
        <f>IF(B1020=1,"",IF(D1020*AND(TrackingWorksheet!W1025&gt;Calculations!$BE$3,TrackingWorksheet!K1025="YES"),1,0))</f>
        <v/>
      </c>
      <c r="AX1020" s="19">
        <f t="shared" si="224"/>
        <v>0</v>
      </c>
      <c r="AY1020" s="19">
        <f t="shared" si="220"/>
        <v>0</v>
      </c>
      <c r="AZ1020" s="27" t="str">
        <f>IF(B1020=1,"",IF(TrackingWorksheet!Q1025="","",TrackingWorksheet!Q1025))</f>
        <v/>
      </c>
      <c r="BB1020" s="4"/>
      <c r="BC1020" s="4"/>
      <c r="BD1020" s="4"/>
      <c r="BE1020" s="4"/>
      <c r="BF1020" s="4"/>
      <c r="BG1020" s="4" t="str">
        <f>IF(B1020=1,"",IF(AND(N1020=1,TrackingWorksheet!$I1025+14&lt;=WeeklySummary!$C$7),1,0))</f>
        <v/>
      </c>
      <c r="BH1020" s="4" t="str">
        <f>IF(B1020=1,"",IF(AND(R1020=1,TrackingWorksheet!$I1025+14&lt;=WeeklySummary!$C$7),1,0))</f>
        <v/>
      </c>
      <c r="BI1020" s="4" t="str">
        <f>IF(B1020=1,"",IF(AND(J1020=1,TrackingWorksheet!$G1025+14&lt;=WeeklySummary!$C$7),1,0))</f>
        <v/>
      </c>
      <c r="BJ1020" s="4" t="str">
        <f>IF(B1020=1,"",IF(AND(T1020=1,TrackingWorksheet!$I1025+14&lt;=WeeklySummary!$C$7),1,0))</f>
        <v/>
      </c>
      <c r="BK1020" s="4" t="str">
        <f>IF(B1020=1,"",IF(AND(T1020=1,TrackingWorksheet!$G1025+14&lt;=WeeklySummary!$C$7),1,0))</f>
        <v/>
      </c>
      <c r="BL1020" s="4">
        <f t="shared" si="233"/>
        <v>0</v>
      </c>
    </row>
    <row r="1021" spans="2:64" x14ac:dyDescent="0.25">
      <c r="B1021" s="27">
        <f>IF(AND(ISBLANK(TrackingWorksheet!B1026),ISBLANK(TrackingWorksheet!C1026),ISBLANK(TrackingWorksheet!G1026),ISBLANK(TrackingWorksheet!H1026),
ISBLANK(TrackingWorksheet!I1026),ISBLANK(TrackingWorksheet!J1026),ISBLANK(TrackingWorksheet!M1026),
ISBLANK(TrackingWorksheet!N1028)),1,0)</f>
        <v>1</v>
      </c>
      <c r="C1021" s="12" t="str">
        <f>IF(B1021=1,"",TrackingWorksheet!F1026)</f>
        <v/>
      </c>
      <c r="D1021" s="20" t="str">
        <f>IF(B1021=1,"",IF(AND(TrackingWorksheet!B1026&lt;&gt;"",TrackingWorksheet!B1026&lt;=WeeklySummary!$C$7,OR(TrackingWorksheet!C1026="",TrackingWorksheet!C1026&gt;=WeeklySummary!$C$6)),1,0))</f>
        <v/>
      </c>
      <c r="E1021" s="10" t="str">
        <f>IF(B1021=1,"",IF(AND(TrackingWorksheet!G1026 &lt;&gt;"",TrackingWorksheet!G1026&lt;=WeeklySummary!$C$7, TrackingWorksheet!H1026=Lists!$D$4), "Y", "N"))</f>
        <v/>
      </c>
      <c r="F1021" s="10" t="str">
        <f>IF(B1021=1,"",IF(AND(TrackingWorksheet!I1026 &lt;&gt;"", TrackingWorksheet!I1026&lt;=WeeklySummary!$C$7, TrackingWorksheet!J1026=Lists!$D$4), "Y", "N"))</f>
        <v/>
      </c>
      <c r="G1021" s="10" t="str">
        <f>IF(B1021=1,"",IF(AND(TrackingWorksheet!G1026 &lt;&gt;"",TrackingWorksheet!G1026&lt;=WeeklySummary!$C$7, TrackingWorksheet!H1026=Lists!$D$5), "Y", "N"))</f>
        <v/>
      </c>
      <c r="H1021" s="10" t="str">
        <f>IF(B1021=1,"",IF(AND(TrackingWorksheet!I1026 &lt;&gt;"", TrackingWorksheet!I1026&lt;=WeeklySummary!$C$7, TrackingWorksheet!J1026=Lists!$D$5), "Y", "N"))</f>
        <v/>
      </c>
      <c r="I1021" s="20" t="str">
        <f>IF(B1021=1,"",IF(AND(TrackingWorksheet!G1026 &lt;&gt;"", TrackingWorksheet!G1026&lt;=WeeklySummary!$C$7, TrackingWorksheet!H1026=Lists!$D$6), 1, 0))</f>
        <v/>
      </c>
      <c r="J1021" s="20" t="str">
        <f t="shared" si="225"/>
        <v/>
      </c>
      <c r="K1021" s="10" t="str">
        <f>IF(B1021=1,"",IF(AND(TrackingWorksheet!I1026&lt;=WeeklySummary!$C$7,TrackingWorksheet!K1026="YES"),0,IF(AND(AND(OR(E1021="Y",F1021="Y"),E1021&lt;&gt;F1021),G1021&lt;&gt;"Y", H1021&lt;&gt;"Y"), 1, 0)))</f>
        <v/>
      </c>
      <c r="L1021" s="20" t="str">
        <f t="shared" si="226"/>
        <v/>
      </c>
      <c r="M1021" s="10" t="str">
        <f t="shared" si="227"/>
        <v/>
      </c>
      <c r="N1021" s="20" t="str">
        <f t="shared" si="228"/>
        <v/>
      </c>
      <c r="O1021" s="10" t="str">
        <f>IF(B1021=1,"",IF(AND(TrackingWorksheet!I1026&lt;=WeeklySummary!$C$7,TrackingWorksheet!K1026="YES"),0,IF(AND(AND(OR(G1021="Y",H1021="Y"),G1021&lt;&gt;H1021),E1021&lt;&gt;"Y", F1021&lt;&gt;"Y"), 1, 0)))</f>
        <v/>
      </c>
      <c r="P1021" s="20" t="str">
        <f t="shared" si="229"/>
        <v/>
      </c>
      <c r="Q1021" s="10" t="str">
        <f t="shared" si="230"/>
        <v/>
      </c>
      <c r="R1021" s="10" t="str">
        <f t="shared" si="231"/>
        <v/>
      </c>
      <c r="S1021" s="10" t="str">
        <f>IF(B1021=1,"",IF(AND(OR(AND(TrackingWorksheet!H1026=Lists!$D$7,TrackingWorksheet!H1026=TrackingWorksheet!J1026),TrackingWorksheet!H1026&lt;&gt;TrackingWorksheet!J1026),TrackingWorksheet!K1026="YES",TrackingWorksheet!H1026&lt;&gt;Lists!$D$6,TrackingWorksheet!G1026&lt;=WeeklySummary!$C$7,TrackingWorksheet!I1026&lt;=WeeklySummary!$C$7),1,0))</f>
        <v/>
      </c>
      <c r="T1021" s="10" t="str">
        <f t="shared" si="232"/>
        <v/>
      </c>
      <c r="U1021" s="10" t="str">
        <f>IF($B1021=1,"",IF(TrackingWorksheet!$K1026="YES",1, 0)*D1021)</f>
        <v/>
      </c>
      <c r="V1021" s="20">
        <f t="shared" si="221"/>
        <v>0</v>
      </c>
      <c r="W1021" s="20">
        <f t="shared" si="222"/>
        <v>0</v>
      </c>
      <c r="X1021" s="10" t="str">
        <f>IF($B1021=1,"",IF(AND(TrackingWorksheet!$L1026&lt;&gt;"", TrackingWorksheet!$L1026&gt;=WeeklySummary!$C$6,TrackingWorksheet!$L1026&lt;=WeeklySummary!$C$7,OR(TrackingWorksheet!$H1026=Lists!$D$4,TrackingWorksheet!$J1026=Lists!$D$4)), 1, 0))</f>
        <v/>
      </c>
      <c r="Y1021" s="10" t="str">
        <f>IF($B1021=1,"",IF(AND(TrackingWorksheet!$L1026&lt;&gt;"", TrackingWorksheet!$L1026&gt;=WeeklySummary!$C$6,TrackingWorksheet!$L1026&lt;=WeeklySummary!$C$7,OR(TrackingWorksheet!$H1026=Lists!$D$5,TrackingWorksheet!$J1026=Lists!$D$5)), 1, 0))</f>
        <v/>
      </c>
      <c r="Z1021" s="10" t="str">
        <f>IF($B1021=1,"",IF(AND(TrackingWorksheet!$L1026&lt;&gt;"", TrackingWorksheet!$L1026&gt;=WeeklySummary!$C$6,TrackingWorksheet!$L1026&lt;=WeeklySummary!$C$7,OR(TrackingWorksheet!$H1026=Lists!$D$6,TrackingWorksheet!$J1026=Lists!$D$6)), 1, 0))</f>
        <v/>
      </c>
      <c r="AA1021" s="19" t="str">
        <f>IF(B1021=1,"",IF(AND(TrackingWorksheet!M1026&lt;&gt;"",TrackingWorksheet!M1026&lt;=WeeklySummary!$C$7),1,0)*D1021)</f>
        <v/>
      </c>
      <c r="AB1021" s="19" t="str">
        <f>IF(B1021=1,"",IF(AND(TrackingWorksheet!N1026&lt;&gt;"",TrackingWorksheet!N1026&lt;=WeeklySummary!$C$7),1,0)*D1021)</f>
        <v/>
      </c>
      <c r="AC1021" s="19" t="str">
        <f>IF(B1021=1,"",TrackingWorksheet!T1026)</f>
        <v/>
      </c>
      <c r="AD1021" s="19" t="str">
        <f>IF(B1021=1,"",IF(D1021*AND(TrackingWorksheet!S1026&gt;=Calculations!$BD$3,TrackingWorksheet!U1026="",TrackingWorksheet!K1026="YES"),1,0))</f>
        <v/>
      </c>
      <c r="AE1021" s="19" t="str">
        <f>IF($B1021=1,"",IF(AND(TrackingWorksheet!$S1026&gt;$BE$3,TrackingWorksheet!$T1026=Lists!$P$4),1, 0)*D1021)</f>
        <v/>
      </c>
      <c r="AF1021" s="19" t="str">
        <f>IF($B1021=1,"",IF(AND(TrackingWorksheet!$U1026&gt;$BE$3,TrackingWorksheet!$V1026=Lists!$P$4),1, 0)*D1021)</f>
        <v/>
      </c>
      <c r="AG1021" s="19" t="str">
        <f>IF($B1021=1,"",IF(AND(TrackingWorksheet!$W1026&gt;$BE$3,TrackingWorksheet!$X1026=Lists!$P$4),1, 0)*D1021)</f>
        <v/>
      </c>
      <c r="AH1021" s="19" t="str">
        <f>IF($B1021=1,"",IF(AND(TrackingWorksheet!$Y1026&gt;$BE$3,TrackingWorksheet!$Z1026=Lists!$P$4),1, 0)*D1021)</f>
        <v/>
      </c>
      <c r="AI1021" s="19" t="str">
        <f>IF($B1021=1,"",IF(AND(TrackingWorksheet!$AA1026&gt;$BE$3,TrackingWorksheet!$AB1026=Lists!$P$4),1, 0)*D1021)</f>
        <v/>
      </c>
      <c r="AJ1021" s="19" t="str">
        <f>IF($B1021=1,"",IF(AND(TrackingWorksheet!$S1026&gt;$BE$3,TrackingWorksheet!$T1026=Lists!$P$5),1, 0)*D1021)</f>
        <v/>
      </c>
      <c r="AK1021" s="19" t="str">
        <f>IF($B1021=1,"",IF(AND(TrackingWorksheet!$U1026&gt;$BE$3,TrackingWorksheet!$V1026=Lists!$P$5),1, 0)*D1021)</f>
        <v/>
      </c>
      <c r="AL1021" s="19" t="str">
        <f>IF($B1021=1,"",IF(AND(TrackingWorksheet!$W1026&gt;$BE$3,TrackingWorksheet!$X1026=Lists!$P$5),1, 0)*D1021)</f>
        <v/>
      </c>
      <c r="AM1021" s="19" t="str">
        <f>IF($B1021=1,"",IF(AND(TrackingWorksheet!$Y1026&gt;$BE$3,TrackingWorksheet!$Z1026=Lists!$P$5),1, 0)*D1021)</f>
        <v/>
      </c>
      <c r="AN1021" s="19" t="str">
        <f>IF($B1021=1,"",IF(AND(TrackingWorksheet!$AA1026&gt;$BE$3,TrackingWorksheet!$AB1026=Lists!$P$5),1, 0)*D1021)</f>
        <v/>
      </c>
      <c r="AO1021" s="19" t="str">
        <f>IF($B1021=1,"",IF(AND(TrackingWorksheet!$S1026&gt;$BE$3,TrackingWorksheet!$T1026=Lists!$P$6),1, 0)*D1021)</f>
        <v/>
      </c>
      <c r="AP1021" s="19" t="str">
        <f>IF($B1021=1,"",IF(AND(TrackingWorksheet!$U1026&gt;$BE$3,TrackingWorksheet!$V1026=Lists!$P$6),1, 0)*D1021)</f>
        <v/>
      </c>
      <c r="AQ1021" s="19" t="str">
        <f>IF($B1021=1,"",IF(AND(TrackingWorksheet!$W1026&gt;$BE$3,TrackingWorksheet!$X1026=Lists!$P$6),1, 0)*D1021)</f>
        <v/>
      </c>
      <c r="AR1021" s="19" t="str">
        <f>IF($B1021=1,"",IF(AND(TrackingWorksheet!$Y1026&gt;$BE$3,TrackingWorksheet!$Z1026=Lists!$P$6),1, 0)*D1021)</f>
        <v/>
      </c>
      <c r="AS1021" s="19" t="str">
        <f>IF($B1021=1,"",IF(AND(TrackingWorksheet!$AA1026&gt;$BE$3,TrackingWorksheet!$AB1026=Lists!$P$6),1, 0)*D1021)</f>
        <v/>
      </c>
      <c r="AT1021" s="19">
        <f t="shared" si="223"/>
        <v>0</v>
      </c>
      <c r="AU1021" s="19" t="str">
        <f>IF(B1021=1,"",IF(AND(TrackingWorksheet!K1026="",TrackingWorksheet!M1026="", TrackingWorksheet!N1026="", TrackingWorksheet!S1026="", TrackingWorksheet!V1026="", TrackingWorksheet!W1026="", TrackingWorksheet!Y1026="", TrackingWorksheet!AA1026="", V1021=1),1,0)*D1021)</f>
        <v/>
      </c>
      <c r="AV1021" s="19" t="str">
        <f>IF(B1021=1,"",IF(D1021*AND(TrackingWorksheet!U1026&gt;Calculations!$BE$3,TrackingWorksheet!K1026="YES"),1,0))</f>
        <v/>
      </c>
      <c r="AW1021" s="19" t="str">
        <f>IF(B1021=1,"",IF(D1021*AND(TrackingWorksheet!W1026&gt;Calculations!$BE$3,TrackingWorksheet!K1026="YES"),1,0))</f>
        <v/>
      </c>
      <c r="AX1021" s="19">
        <f t="shared" si="224"/>
        <v>0</v>
      </c>
      <c r="AY1021" s="19">
        <f t="shared" si="220"/>
        <v>0</v>
      </c>
      <c r="AZ1021" s="27" t="str">
        <f>IF(B1021=1,"",IF(TrackingWorksheet!Q1026="","",TrackingWorksheet!Q1026))</f>
        <v/>
      </c>
      <c r="BB1021" s="4"/>
      <c r="BC1021" s="4"/>
      <c r="BD1021" s="4"/>
      <c r="BE1021" s="4"/>
      <c r="BF1021" s="4"/>
      <c r="BG1021" s="4" t="str">
        <f>IF(B1021=1,"",IF(AND(N1021=1,TrackingWorksheet!$I1026+14&lt;=WeeklySummary!$C$7),1,0))</f>
        <v/>
      </c>
      <c r="BH1021" s="4" t="str">
        <f>IF(B1021=1,"",IF(AND(R1021=1,TrackingWorksheet!$I1026+14&lt;=WeeklySummary!$C$7),1,0))</f>
        <v/>
      </c>
      <c r="BI1021" s="4" t="str">
        <f>IF(B1021=1,"",IF(AND(J1021=1,TrackingWorksheet!$G1026+14&lt;=WeeklySummary!$C$7),1,0))</f>
        <v/>
      </c>
      <c r="BJ1021" s="4" t="str">
        <f>IF(B1021=1,"",IF(AND(T1021=1,TrackingWorksheet!$I1026+14&lt;=WeeklySummary!$C$7),1,0))</f>
        <v/>
      </c>
      <c r="BK1021" s="4" t="str">
        <f>IF(B1021=1,"",IF(AND(T1021=1,TrackingWorksheet!$G1026+14&lt;=WeeklySummary!$C$7),1,0))</f>
        <v/>
      </c>
      <c r="BL1021" s="4">
        <f t="shared" si="233"/>
        <v>0</v>
      </c>
    </row>
    <row r="1022" spans="2:64" x14ac:dyDescent="0.25">
      <c r="B1022" s="27">
        <f>IF(AND(ISBLANK(TrackingWorksheet!B1027),ISBLANK(TrackingWorksheet!C1027),ISBLANK(TrackingWorksheet!G1027),ISBLANK(TrackingWorksheet!H1027),
ISBLANK(TrackingWorksheet!I1027),ISBLANK(TrackingWorksheet!J1027),ISBLANK(TrackingWorksheet!M1027),
ISBLANK(TrackingWorksheet!N1029)),1,0)</f>
        <v>1</v>
      </c>
      <c r="C1022" s="12" t="str">
        <f>IF(B1022=1,"",TrackingWorksheet!F1027)</f>
        <v/>
      </c>
      <c r="D1022" s="20" t="str">
        <f>IF(B1022=1,"",IF(AND(TrackingWorksheet!B1027&lt;&gt;"",TrackingWorksheet!B1027&lt;=WeeklySummary!$C$7,OR(TrackingWorksheet!C1027="",TrackingWorksheet!C1027&gt;=WeeklySummary!$C$6)),1,0))</f>
        <v/>
      </c>
      <c r="E1022" s="10" t="str">
        <f>IF(B1022=1,"",IF(AND(TrackingWorksheet!G1027 &lt;&gt;"",TrackingWorksheet!G1027&lt;=WeeklySummary!$C$7, TrackingWorksheet!H1027=Lists!$D$4), "Y", "N"))</f>
        <v/>
      </c>
      <c r="F1022" s="10" t="str">
        <f>IF(B1022=1,"",IF(AND(TrackingWorksheet!I1027 &lt;&gt;"", TrackingWorksheet!I1027&lt;=WeeklySummary!$C$7, TrackingWorksheet!J1027=Lists!$D$4), "Y", "N"))</f>
        <v/>
      </c>
      <c r="G1022" s="10" t="str">
        <f>IF(B1022=1,"",IF(AND(TrackingWorksheet!G1027 &lt;&gt;"",TrackingWorksheet!G1027&lt;=WeeklySummary!$C$7, TrackingWorksheet!H1027=Lists!$D$5), "Y", "N"))</f>
        <v/>
      </c>
      <c r="H1022" s="10" t="str">
        <f>IF(B1022=1,"",IF(AND(TrackingWorksheet!I1027 &lt;&gt;"", TrackingWorksheet!I1027&lt;=WeeklySummary!$C$7, TrackingWorksheet!J1027=Lists!$D$5), "Y", "N"))</f>
        <v/>
      </c>
      <c r="I1022" s="20" t="str">
        <f>IF(B1022=1,"",IF(AND(TrackingWorksheet!G1027 &lt;&gt;"", TrackingWorksheet!G1027&lt;=WeeklySummary!$C$7, TrackingWorksheet!H1027=Lists!$D$6), 1, 0))</f>
        <v/>
      </c>
      <c r="J1022" s="20" t="str">
        <f t="shared" si="225"/>
        <v/>
      </c>
      <c r="K1022" s="10" t="str">
        <f>IF(B1022=1,"",IF(AND(TrackingWorksheet!I1027&lt;=WeeklySummary!$C$7,TrackingWorksheet!K1027="YES"),0,IF(AND(AND(OR(E1022="Y",F1022="Y"),E1022&lt;&gt;F1022),G1022&lt;&gt;"Y", H1022&lt;&gt;"Y"), 1, 0)))</f>
        <v/>
      </c>
      <c r="L1022" s="20" t="str">
        <f t="shared" si="226"/>
        <v/>
      </c>
      <c r="M1022" s="10" t="str">
        <f t="shared" si="227"/>
        <v/>
      </c>
      <c r="N1022" s="20" t="str">
        <f t="shared" si="228"/>
        <v/>
      </c>
      <c r="O1022" s="10" t="str">
        <f>IF(B1022=1,"",IF(AND(TrackingWorksheet!I1027&lt;=WeeklySummary!$C$7,TrackingWorksheet!K1027="YES"),0,IF(AND(AND(OR(G1022="Y",H1022="Y"),G1022&lt;&gt;H1022),E1022&lt;&gt;"Y", F1022&lt;&gt;"Y"), 1, 0)))</f>
        <v/>
      </c>
      <c r="P1022" s="20" t="str">
        <f t="shared" si="229"/>
        <v/>
      </c>
      <c r="Q1022" s="10" t="str">
        <f t="shared" si="230"/>
        <v/>
      </c>
      <c r="R1022" s="10" t="str">
        <f t="shared" si="231"/>
        <v/>
      </c>
      <c r="S1022" s="10" t="str">
        <f>IF(B1022=1,"",IF(AND(OR(AND(TrackingWorksheet!H1027=Lists!$D$7,TrackingWorksheet!H1027=TrackingWorksheet!J1027),TrackingWorksheet!H1027&lt;&gt;TrackingWorksheet!J1027),TrackingWorksheet!K1027="YES",TrackingWorksheet!H1027&lt;&gt;Lists!$D$6,TrackingWorksheet!G1027&lt;=WeeklySummary!$C$7,TrackingWorksheet!I1027&lt;=WeeklySummary!$C$7),1,0))</f>
        <v/>
      </c>
      <c r="T1022" s="10" t="str">
        <f t="shared" si="232"/>
        <v/>
      </c>
      <c r="U1022" s="10" t="str">
        <f>IF($B1022=1,"",IF(TrackingWorksheet!$K1027="YES",1, 0)*D1022)</f>
        <v/>
      </c>
      <c r="V1022" s="20">
        <f t="shared" si="221"/>
        <v>0</v>
      </c>
      <c r="W1022" s="20">
        <f t="shared" si="222"/>
        <v>0</v>
      </c>
      <c r="X1022" s="10" t="str">
        <f>IF($B1022=1,"",IF(AND(TrackingWorksheet!$L1027&lt;&gt;"", TrackingWorksheet!$L1027&gt;=WeeklySummary!$C$6,TrackingWorksheet!$L1027&lt;=WeeklySummary!$C$7,OR(TrackingWorksheet!$H1027=Lists!$D$4,TrackingWorksheet!$J1027=Lists!$D$4)), 1, 0))</f>
        <v/>
      </c>
      <c r="Y1022" s="10" t="str">
        <f>IF($B1022=1,"",IF(AND(TrackingWorksheet!$L1027&lt;&gt;"", TrackingWorksheet!$L1027&gt;=WeeklySummary!$C$6,TrackingWorksheet!$L1027&lt;=WeeklySummary!$C$7,OR(TrackingWorksheet!$H1027=Lists!$D$5,TrackingWorksheet!$J1027=Lists!$D$5)), 1, 0))</f>
        <v/>
      </c>
      <c r="Z1022" s="10" t="str">
        <f>IF($B1022=1,"",IF(AND(TrackingWorksheet!$L1027&lt;&gt;"", TrackingWorksheet!$L1027&gt;=WeeklySummary!$C$6,TrackingWorksheet!$L1027&lt;=WeeklySummary!$C$7,OR(TrackingWorksheet!$H1027=Lists!$D$6,TrackingWorksheet!$J1027=Lists!$D$6)), 1, 0))</f>
        <v/>
      </c>
      <c r="AA1022" s="19" t="str">
        <f>IF(B1022=1,"",IF(AND(TrackingWorksheet!M1027&lt;&gt;"",TrackingWorksheet!M1027&lt;=WeeklySummary!$C$7),1,0)*D1022)</f>
        <v/>
      </c>
      <c r="AB1022" s="19" t="str">
        <f>IF(B1022=1,"",IF(AND(TrackingWorksheet!N1027&lt;&gt;"",TrackingWorksheet!N1027&lt;=WeeklySummary!$C$7),1,0)*D1022)</f>
        <v/>
      </c>
      <c r="AC1022" s="19" t="str">
        <f>IF(B1022=1,"",TrackingWorksheet!T1027)</f>
        <v/>
      </c>
      <c r="AD1022" s="19" t="str">
        <f>IF(B1022=1,"",IF(D1022*AND(TrackingWorksheet!S1027&gt;=Calculations!$BD$3,TrackingWorksheet!U1027="",TrackingWorksheet!K1027="YES"),1,0))</f>
        <v/>
      </c>
      <c r="AE1022" s="19" t="str">
        <f>IF($B1022=1,"",IF(AND(TrackingWorksheet!$S1027&gt;$BE$3,TrackingWorksheet!$T1027=Lists!$P$4),1, 0)*D1022)</f>
        <v/>
      </c>
      <c r="AF1022" s="19" t="str">
        <f>IF($B1022=1,"",IF(AND(TrackingWorksheet!$U1027&gt;$BE$3,TrackingWorksheet!$V1027=Lists!$P$4),1, 0)*D1022)</f>
        <v/>
      </c>
      <c r="AG1022" s="19" t="str">
        <f>IF($B1022=1,"",IF(AND(TrackingWorksheet!$W1027&gt;$BE$3,TrackingWorksheet!$X1027=Lists!$P$4),1, 0)*D1022)</f>
        <v/>
      </c>
      <c r="AH1022" s="19" t="str">
        <f>IF($B1022=1,"",IF(AND(TrackingWorksheet!$Y1027&gt;$BE$3,TrackingWorksheet!$Z1027=Lists!$P$4),1, 0)*D1022)</f>
        <v/>
      </c>
      <c r="AI1022" s="19" t="str">
        <f>IF($B1022=1,"",IF(AND(TrackingWorksheet!$AA1027&gt;$BE$3,TrackingWorksheet!$AB1027=Lists!$P$4),1, 0)*D1022)</f>
        <v/>
      </c>
      <c r="AJ1022" s="19" t="str">
        <f>IF($B1022=1,"",IF(AND(TrackingWorksheet!$S1027&gt;$BE$3,TrackingWorksheet!$T1027=Lists!$P$5),1, 0)*D1022)</f>
        <v/>
      </c>
      <c r="AK1022" s="19" t="str">
        <f>IF($B1022=1,"",IF(AND(TrackingWorksheet!$U1027&gt;$BE$3,TrackingWorksheet!$V1027=Lists!$P$5),1, 0)*D1022)</f>
        <v/>
      </c>
      <c r="AL1022" s="19" t="str">
        <f>IF($B1022=1,"",IF(AND(TrackingWorksheet!$W1027&gt;$BE$3,TrackingWorksheet!$X1027=Lists!$P$5),1, 0)*D1022)</f>
        <v/>
      </c>
      <c r="AM1022" s="19" t="str">
        <f>IF($B1022=1,"",IF(AND(TrackingWorksheet!$Y1027&gt;$BE$3,TrackingWorksheet!$Z1027=Lists!$P$5),1, 0)*D1022)</f>
        <v/>
      </c>
      <c r="AN1022" s="19" t="str">
        <f>IF($B1022=1,"",IF(AND(TrackingWorksheet!$AA1027&gt;$BE$3,TrackingWorksheet!$AB1027=Lists!$P$5),1, 0)*D1022)</f>
        <v/>
      </c>
      <c r="AO1022" s="19" t="str">
        <f>IF($B1022=1,"",IF(AND(TrackingWorksheet!$S1027&gt;$BE$3,TrackingWorksheet!$T1027=Lists!$P$6),1, 0)*D1022)</f>
        <v/>
      </c>
      <c r="AP1022" s="19" t="str">
        <f>IF($B1022=1,"",IF(AND(TrackingWorksheet!$U1027&gt;$BE$3,TrackingWorksheet!$V1027=Lists!$P$6),1, 0)*D1022)</f>
        <v/>
      </c>
      <c r="AQ1022" s="19" t="str">
        <f>IF($B1022=1,"",IF(AND(TrackingWorksheet!$W1027&gt;$BE$3,TrackingWorksheet!$X1027=Lists!$P$6),1, 0)*D1022)</f>
        <v/>
      </c>
      <c r="AR1022" s="19" t="str">
        <f>IF($B1022=1,"",IF(AND(TrackingWorksheet!$Y1027&gt;$BE$3,TrackingWorksheet!$Z1027=Lists!$P$6),1, 0)*D1022)</f>
        <v/>
      </c>
      <c r="AS1022" s="19" t="str">
        <f>IF($B1022=1,"",IF(AND(TrackingWorksheet!$AA1027&gt;$BE$3,TrackingWorksheet!$AB1027=Lists!$P$6),1, 0)*D1022)</f>
        <v/>
      </c>
      <c r="AT1022" s="19">
        <f t="shared" si="223"/>
        <v>0</v>
      </c>
      <c r="AU1022" s="19" t="str">
        <f>IF(B1022=1,"",IF(AND(TrackingWorksheet!K1027="",TrackingWorksheet!M1027="", TrackingWorksheet!N1027="", TrackingWorksheet!S1027="", TrackingWorksheet!V1027="", TrackingWorksheet!W1027="", TrackingWorksheet!Y1027="", TrackingWorksheet!AA1027="", V1022=1),1,0)*D1022)</f>
        <v/>
      </c>
      <c r="AV1022" s="19" t="str">
        <f>IF(B1022=1,"",IF(D1022*AND(TrackingWorksheet!U1027&gt;Calculations!$BE$3,TrackingWorksheet!K1027="YES"),1,0))</f>
        <v/>
      </c>
      <c r="AW1022" s="19" t="str">
        <f>IF(B1022=1,"",IF(D1022*AND(TrackingWorksheet!W1027&gt;Calculations!$BE$3,TrackingWorksheet!K1027="YES"),1,0))</f>
        <v/>
      </c>
      <c r="AX1022" s="19">
        <f t="shared" si="224"/>
        <v>0</v>
      </c>
      <c r="AY1022" s="19">
        <f t="shared" si="220"/>
        <v>0</v>
      </c>
      <c r="AZ1022" s="27" t="str">
        <f>IF(B1022=1,"",IF(TrackingWorksheet!Q1027="","",TrackingWorksheet!Q1027))</f>
        <v/>
      </c>
      <c r="BB1022" s="4"/>
      <c r="BC1022" s="4"/>
      <c r="BD1022" s="4"/>
      <c r="BE1022" s="4"/>
      <c r="BF1022" s="4"/>
      <c r="BG1022" s="4" t="str">
        <f>IF(B1022=1,"",IF(AND(N1022=1,TrackingWorksheet!$I1027+14&lt;=WeeklySummary!$C$7),1,0))</f>
        <v/>
      </c>
      <c r="BH1022" s="4" t="str">
        <f>IF(B1022=1,"",IF(AND(R1022=1,TrackingWorksheet!$I1027+14&lt;=WeeklySummary!$C$7),1,0))</f>
        <v/>
      </c>
      <c r="BI1022" s="4" t="str">
        <f>IF(B1022=1,"",IF(AND(J1022=1,TrackingWorksheet!$G1027+14&lt;=WeeklySummary!$C$7),1,0))</f>
        <v/>
      </c>
      <c r="BJ1022" s="4" t="str">
        <f>IF(B1022=1,"",IF(AND(T1022=1,TrackingWorksheet!$I1027+14&lt;=WeeklySummary!$C$7),1,0))</f>
        <v/>
      </c>
      <c r="BK1022" s="4" t="str">
        <f>IF(B1022=1,"",IF(AND(T1022=1,TrackingWorksheet!$G1027+14&lt;=WeeklySummary!$C$7),1,0))</f>
        <v/>
      </c>
      <c r="BL1022" s="4">
        <f t="shared" si="233"/>
        <v>0</v>
      </c>
    </row>
    <row r="1023" spans="2:64" x14ac:dyDescent="0.25">
      <c r="B1023" s="27">
        <f>IF(AND(ISBLANK(TrackingWorksheet!B1028),ISBLANK(TrackingWorksheet!C1028),ISBLANK(TrackingWorksheet!G1028),ISBLANK(TrackingWorksheet!H1028),
ISBLANK(TrackingWorksheet!I1028),ISBLANK(TrackingWorksheet!J1028),ISBLANK(TrackingWorksheet!M1028),
ISBLANK(TrackingWorksheet!N1030)),1,0)</f>
        <v>1</v>
      </c>
      <c r="C1023" s="12" t="str">
        <f>IF(B1023=1,"",TrackingWorksheet!F1028)</f>
        <v/>
      </c>
      <c r="D1023" s="20" t="str">
        <f>IF(B1023=1,"",IF(AND(TrackingWorksheet!B1028&lt;&gt;"",TrackingWorksheet!B1028&lt;=WeeklySummary!$C$7,OR(TrackingWorksheet!C1028="",TrackingWorksheet!C1028&gt;=WeeklySummary!$C$6)),1,0))</f>
        <v/>
      </c>
      <c r="E1023" s="10" t="str">
        <f>IF(B1023=1,"",IF(AND(TrackingWorksheet!G1028 &lt;&gt;"",TrackingWorksheet!G1028&lt;=WeeklySummary!$C$7, TrackingWorksheet!H1028=Lists!$D$4), "Y", "N"))</f>
        <v/>
      </c>
      <c r="F1023" s="10" t="str">
        <f>IF(B1023=1,"",IF(AND(TrackingWorksheet!I1028 &lt;&gt;"", TrackingWorksheet!I1028&lt;=WeeklySummary!$C$7, TrackingWorksheet!J1028=Lists!$D$4), "Y", "N"))</f>
        <v/>
      </c>
      <c r="G1023" s="10" t="str">
        <f>IF(B1023=1,"",IF(AND(TrackingWorksheet!G1028 &lt;&gt;"",TrackingWorksheet!G1028&lt;=WeeklySummary!$C$7, TrackingWorksheet!H1028=Lists!$D$5), "Y", "N"))</f>
        <v/>
      </c>
      <c r="H1023" s="10" t="str">
        <f>IF(B1023=1,"",IF(AND(TrackingWorksheet!I1028 &lt;&gt;"", TrackingWorksheet!I1028&lt;=WeeklySummary!$C$7, TrackingWorksheet!J1028=Lists!$D$5), "Y", "N"))</f>
        <v/>
      </c>
      <c r="I1023" s="20" t="str">
        <f>IF(B1023=1,"",IF(AND(TrackingWorksheet!G1028 &lt;&gt;"", TrackingWorksheet!G1028&lt;=WeeklySummary!$C$7, TrackingWorksheet!H1028=Lists!$D$6), 1, 0))</f>
        <v/>
      </c>
      <c r="J1023" s="20" t="str">
        <f t="shared" si="225"/>
        <v/>
      </c>
      <c r="K1023" s="10" t="str">
        <f>IF(B1023=1,"",IF(AND(TrackingWorksheet!I1028&lt;=WeeklySummary!$C$7,TrackingWorksheet!K1028="YES"),0,IF(AND(AND(OR(E1023="Y",F1023="Y"),E1023&lt;&gt;F1023),G1023&lt;&gt;"Y", H1023&lt;&gt;"Y"), 1, 0)))</f>
        <v/>
      </c>
      <c r="L1023" s="20" t="str">
        <f t="shared" si="226"/>
        <v/>
      </c>
      <c r="M1023" s="10" t="str">
        <f t="shared" si="227"/>
        <v/>
      </c>
      <c r="N1023" s="20" t="str">
        <f t="shared" si="228"/>
        <v/>
      </c>
      <c r="O1023" s="10" t="str">
        <f>IF(B1023=1,"",IF(AND(TrackingWorksheet!I1028&lt;=WeeklySummary!$C$7,TrackingWorksheet!K1028="YES"),0,IF(AND(AND(OR(G1023="Y",H1023="Y"),G1023&lt;&gt;H1023),E1023&lt;&gt;"Y", F1023&lt;&gt;"Y"), 1, 0)))</f>
        <v/>
      </c>
      <c r="P1023" s="20" t="str">
        <f t="shared" si="229"/>
        <v/>
      </c>
      <c r="Q1023" s="10" t="str">
        <f t="shared" si="230"/>
        <v/>
      </c>
      <c r="R1023" s="10" t="str">
        <f t="shared" si="231"/>
        <v/>
      </c>
      <c r="S1023" s="10" t="str">
        <f>IF(B1023=1,"",IF(AND(OR(AND(TrackingWorksheet!H1028=Lists!$D$7,TrackingWorksheet!H1028=TrackingWorksheet!J1028),TrackingWorksheet!H1028&lt;&gt;TrackingWorksheet!J1028),TrackingWorksheet!K1028="YES",TrackingWorksheet!H1028&lt;&gt;Lists!$D$6,TrackingWorksheet!G1028&lt;=WeeklySummary!$C$7,TrackingWorksheet!I1028&lt;=WeeklySummary!$C$7),1,0))</f>
        <v/>
      </c>
      <c r="T1023" s="10" t="str">
        <f t="shared" si="232"/>
        <v/>
      </c>
      <c r="U1023" s="10" t="str">
        <f>IF($B1023=1,"",IF(TrackingWorksheet!$K1028="YES",1, 0)*D1023)</f>
        <v/>
      </c>
      <c r="V1023" s="20">
        <f t="shared" si="221"/>
        <v>0</v>
      </c>
      <c r="W1023" s="20">
        <f t="shared" si="222"/>
        <v>0</v>
      </c>
      <c r="X1023" s="10" t="str">
        <f>IF($B1023=1,"",IF(AND(TrackingWorksheet!$L1028&lt;&gt;"", TrackingWorksheet!$L1028&gt;=WeeklySummary!$C$6,TrackingWorksheet!$L1028&lt;=WeeklySummary!$C$7,OR(TrackingWorksheet!$H1028=Lists!$D$4,TrackingWorksheet!$J1028=Lists!$D$4)), 1, 0))</f>
        <v/>
      </c>
      <c r="Y1023" s="10" t="str">
        <f>IF($B1023=1,"",IF(AND(TrackingWorksheet!$L1028&lt;&gt;"", TrackingWorksheet!$L1028&gt;=WeeklySummary!$C$6,TrackingWorksheet!$L1028&lt;=WeeklySummary!$C$7,OR(TrackingWorksheet!$H1028=Lists!$D$5,TrackingWorksheet!$J1028=Lists!$D$5)), 1, 0))</f>
        <v/>
      </c>
      <c r="Z1023" s="10" t="str">
        <f>IF($B1023=1,"",IF(AND(TrackingWorksheet!$L1028&lt;&gt;"", TrackingWorksheet!$L1028&gt;=WeeklySummary!$C$6,TrackingWorksheet!$L1028&lt;=WeeklySummary!$C$7,OR(TrackingWorksheet!$H1028=Lists!$D$6,TrackingWorksheet!$J1028=Lists!$D$6)), 1, 0))</f>
        <v/>
      </c>
      <c r="AA1023" s="19" t="str">
        <f>IF(B1023=1,"",IF(AND(TrackingWorksheet!M1028&lt;&gt;"",TrackingWorksheet!M1028&lt;=WeeklySummary!$C$7),1,0)*D1023)</f>
        <v/>
      </c>
      <c r="AB1023" s="19" t="str">
        <f>IF(B1023=1,"",IF(AND(TrackingWorksheet!N1028&lt;&gt;"",TrackingWorksheet!N1028&lt;=WeeklySummary!$C$7),1,0)*D1023)</f>
        <v/>
      </c>
      <c r="AC1023" s="19" t="str">
        <f>IF(B1023=1,"",TrackingWorksheet!T1028)</f>
        <v/>
      </c>
      <c r="AD1023" s="19" t="str">
        <f>IF(B1023=1,"",IF(D1023*AND(TrackingWorksheet!S1028&gt;=Calculations!$BD$3,TrackingWorksheet!U1028="",TrackingWorksheet!K1028="YES"),1,0))</f>
        <v/>
      </c>
      <c r="AE1023" s="19" t="str">
        <f>IF($B1023=1,"",IF(AND(TrackingWorksheet!$S1028&gt;$BE$3,TrackingWorksheet!$T1028=Lists!$P$4),1, 0)*D1023)</f>
        <v/>
      </c>
      <c r="AF1023" s="19" t="str">
        <f>IF($B1023=1,"",IF(AND(TrackingWorksheet!$U1028&gt;$BE$3,TrackingWorksheet!$V1028=Lists!$P$4),1, 0)*D1023)</f>
        <v/>
      </c>
      <c r="AG1023" s="19" t="str">
        <f>IF($B1023=1,"",IF(AND(TrackingWorksheet!$W1028&gt;$BE$3,TrackingWorksheet!$X1028=Lists!$P$4),1, 0)*D1023)</f>
        <v/>
      </c>
      <c r="AH1023" s="19" t="str">
        <f>IF($B1023=1,"",IF(AND(TrackingWorksheet!$Y1028&gt;$BE$3,TrackingWorksheet!$Z1028=Lists!$P$4),1, 0)*D1023)</f>
        <v/>
      </c>
      <c r="AI1023" s="19" t="str">
        <f>IF($B1023=1,"",IF(AND(TrackingWorksheet!$AA1028&gt;$BE$3,TrackingWorksheet!$AB1028=Lists!$P$4),1, 0)*D1023)</f>
        <v/>
      </c>
      <c r="AJ1023" s="19" t="str">
        <f>IF($B1023=1,"",IF(AND(TrackingWorksheet!$S1028&gt;$BE$3,TrackingWorksheet!$T1028=Lists!$P$5),1, 0)*D1023)</f>
        <v/>
      </c>
      <c r="AK1023" s="19" t="str">
        <f>IF($B1023=1,"",IF(AND(TrackingWorksheet!$U1028&gt;$BE$3,TrackingWorksheet!$V1028=Lists!$P$5),1, 0)*D1023)</f>
        <v/>
      </c>
      <c r="AL1023" s="19" t="str">
        <f>IF($B1023=1,"",IF(AND(TrackingWorksheet!$W1028&gt;$BE$3,TrackingWorksheet!$X1028=Lists!$P$5),1, 0)*D1023)</f>
        <v/>
      </c>
      <c r="AM1023" s="19" t="str">
        <f>IF($B1023=1,"",IF(AND(TrackingWorksheet!$Y1028&gt;$BE$3,TrackingWorksheet!$Z1028=Lists!$P$5),1, 0)*D1023)</f>
        <v/>
      </c>
      <c r="AN1023" s="19" t="str">
        <f>IF($B1023=1,"",IF(AND(TrackingWorksheet!$AA1028&gt;$BE$3,TrackingWorksheet!$AB1028=Lists!$P$5),1, 0)*D1023)</f>
        <v/>
      </c>
      <c r="AO1023" s="19" t="str">
        <f>IF($B1023=1,"",IF(AND(TrackingWorksheet!$S1028&gt;$BE$3,TrackingWorksheet!$T1028=Lists!$P$6),1, 0)*D1023)</f>
        <v/>
      </c>
      <c r="AP1023" s="19" t="str">
        <f>IF($B1023=1,"",IF(AND(TrackingWorksheet!$U1028&gt;$BE$3,TrackingWorksheet!$V1028=Lists!$P$6),1, 0)*D1023)</f>
        <v/>
      </c>
      <c r="AQ1023" s="19" t="str">
        <f>IF($B1023=1,"",IF(AND(TrackingWorksheet!$W1028&gt;$BE$3,TrackingWorksheet!$X1028=Lists!$P$6),1, 0)*D1023)</f>
        <v/>
      </c>
      <c r="AR1023" s="19" t="str">
        <f>IF($B1023=1,"",IF(AND(TrackingWorksheet!$Y1028&gt;$BE$3,TrackingWorksheet!$Z1028=Lists!$P$6),1, 0)*D1023)</f>
        <v/>
      </c>
      <c r="AS1023" s="19" t="str">
        <f>IF($B1023=1,"",IF(AND(TrackingWorksheet!$AA1028&gt;$BE$3,TrackingWorksheet!$AB1028=Lists!$P$6),1, 0)*D1023)</f>
        <v/>
      </c>
      <c r="AT1023" s="19">
        <f t="shared" si="223"/>
        <v>0</v>
      </c>
      <c r="AU1023" s="19" t="str">
        <f>IF(B1023=1,"",IF(AND(TrackingWorksheet!K1028="",TrackingWorksheet!M1028="", TrackingWorksheet!N1028="", TrackingWorksheet!S1028="", TrackingWorksheet!V1028="", TrackingWorksheet!W1028="", TrackingWorksheet!Y1028="", TrackingWorksheet!AA1028="", V1023=1),1,0)*D1023)</f>
        <v/>
      </c>
      <c r="AV1023" s="19" t="str">
        <f>IF(B1023=1,"",IF(D1023*AND(TrackingWorksheet!U1028&gt;Calculations!$BE$3,TrackingWorksheet!K1028="YES"),1,0))</f>
        <v/>
      </c>
      <c r="AW1023" s="19" t="str">
        <f>IF(B1023=1,"",IF(D1023*AND(TrackingWorksheet!W1028&gt;Calculations!$BE$3,TrackingWorksheet!K1028="YES"),1,0))</f>
        <v/>
      </c>
      <c r="AX1023" s="19">
        <f t="shared" si="224"/>
        <v>0</v>
      </c>
      <c r="AY1023" s="19">
        <f t="shared" si="220"/>
        <v>0</v>
      </c>
      <c r="AZ1023" s="27" t="str">
        <f>IF(B1023=1,"",IF(TrackingWorksheet!Q1028="","",TrackingWorksheet!Q1028))</f>
        <v/>
      </c>
      <c r="BB1023" s="4"/>
      <c r="BC1023" s="4"/>
      <c r="BD1023" s="4"/>
      <c r="BE1023" s="4"/>
      <c r="BF1023" s="4"/>
      <c r="BG1023" s="4" t="str">
        <f>IF(B1023=1,"",IF(AND(N1023=1,TrackingWorksheet!$I1028+14&lt;=WeeklySummary!$C$7),1,0))</f>
        <v/>
      </c>
      <c r="BH1023" s="4" t="str">
        <f>IF(B1023=1,"",IF(AND(R1023=1,TrackingWorksheet!$I1028+14&lt;=WeeklySummary!$C$7),1,0))</f>
        <v/>
      </c>
      <c r="BI1023" s="4" t="str">
        <f>IF(B1023=1,"",IF(AND(J1023=1,TrackingWorksheet!$G1028+14&lt;=WeeklySummary!$C$7),1,0))</f>
        <v/>
      </c>
      <c r="BJ1023" s="4" t="str">
        <f>IF(B1023=1,"",IF(AND(T1023=1,TrackingWorksheet!$I1028+14&lt;=WeeklySummary!$C$7),1,0))</f>
        <v/>
      </c>
      <c r="BK1023" s="4" t="str">
        <f>IF(B1023=1,"",IF(AND(T1023=1,TrackingWorksheet!$G1028+14&lt;=WeeklySummary!$C$7),1,0))</f>
        <v/>
      </c>
      <c r="BL1023" s="4">
        <f t="shared" si="233"/>
        <v>0</v>
      </c>
    </row>
    <row r="1024" spans="2:64" x14ac:dyDescent="0.25">
      <c r="B1024" s="27">
        <f>IF(AND(ISBLANK(TrackingWorksheet!B1029),ISBLANK(TrackingWorksheet!C1029),ISBLANK(TrackingWorksheet!G1029),ISBLANK(TrackingWorksheet!H1029),
ISBLANK(TrackingWorksheet!I1029),ISBLANK(TrackingWorksheet!J1029),ISBLANK(TrackingWorksheet!M1029),
ISBLANK(TrackingWorksheet!N1031)),1,0)</f>
        <v>1</v>
      </c>
      <c r="C1024" s="12" t="str">
        <f>IF(B1024=1,"",TrackingWorksheet!F1029)</f>
        <v/>
      </c>
      <c r="D1024" s="20" t="str">
        <f>IF(B1024=1,"",IF(AND(TrackingWorksheet!B1029&lt;&gt;"",TrackingWorksheet!B1029&lt;=WeeklySummary!$C$7,OR(TrackingWorksheet!C1029="",TrackingWorksheet!C1029&gt;=WeeklySummary!$C$6)),1,0))</f>
        <v/>
      </c>
      <c r="E1024" s="10" t="str">
        <f>IF(B1024=1,"",IF(AND(TrackingWorksheet!G1029 &lt;&gt;"",TrackingWorksheet!G1029&lt;=WeeklySummary!$C$7, TrackingWorksheet!H1029=Lists!$D$4), "Y", "N"))</f>
        <v/>
      </c>
      <c r="F1024" s="10" t="str">
        <f>IF(B1024=1,"",IF(AND(TrackingWorksheet!I1029 &lt;&gt;"", TrackingWorksheet!I1029&lt;=WeeklySummary!$C$7, TrackingWorksheet!J1029=Lists!$D$4), "Y", "N"))</f>
        <v/>
      </c>
      <c r="G1024" s="10" t="str">
        <f>IF(B1024=1,"",IF(AND(TrackingWorksheet!G1029 &lt;&gt;"",TrackingWorksheet!G1029&lt;=WeeklySummary!$C$7, TrackingWorksheet!H1029=Lists!$D$5), "Y", "N"))</f>
        <v/>
      </c>
      <c r="H1024" s="10" t="str">
        <f>IF(B1024=1,"",IF(AND(TrackingWorksheet!I1029 &lt;&gt;"", TrackingWorksheet!I1029&lt;=WeeklySummary!$C$7, TrackingWorksheet!J1029=Lists!$D$5), "Y", "N"))</f>
        <v/>
      </c>
      <c r="I1024" s="20" t="str">
        <f>IF(B1024=1,"",IF(AND(TrackingWorksheet!G1029 &lt;&gt;"", TrackingWorksheet!G1029&lt;=WeeklySummary!$C$7, TrackingWorksheet!H1029=Lists!$D$6), 1, 0))</f>
        <v/>
      </c>
      <c r="J1024" s="20" t="str">
        <f t="shared" si="225"/>
        <v/>
      </c>
      <c r="K1024" s="10" t="str">
        <f>IF(B1024=1,"",IF(AND(TrackingWorksheet!I1029&lt;=WeeklySummary!$C$7,TrackingWorksheet!K1029="YES"),0,IF(AND(AND(OR(E1024="Y",F1024="Y"),E1024&lt;&gt;F1024),G1024&lt;&gt;"Y", H1024&lt;&gt;"Y"), 1, 0)))</f>
        <v/>
      </c>
      <c r="L1024" s="20" t="str">
        <f t="shared" si="226"/>
        <v/>
      </c>
      <c r="M1024" s="10" t="str">
        <f t="shared" si="227"/>
        <v/>
      </c>
      <c r="N1024" s="20" t="str">
        <f t="shared" si="228"/>
        <v/>
      </c>
      <c r="O1024" s="10" t="str">
        <f>IF(B1024=1,"",IF(AND(TrackingWorksheet!I1029&lt;=WeeklySummary!$C$7,TrackingWorksheet!K1029="YES"),0,IF(AND(AND(OR(G1024="Y",H1024="Y"),G1024&lt;&gt;H1024),E1024&lt;&gt;"Y", F1024&lt;&gt;"Y"), 1, 0)))</f>
        <v/>
      </c>
      <c r="P1024" s="20" t="str">
        <f t="shared" si="229"/>
        <v/>
      </c>
      <c r="Q1024" s="10" t="str">
        <f t="shared" si="230"/>
        <v/>
      </c>
      <c r="R1024" s="10" t="str">
        <f t="shared" si="231"/>
        <v/>
      </c>
      <c r="S1024" s="10" t="str">
        <f>IF(B1024=1,"",IF(AND(OR(AND(TrackingWorksheet!H1029=Lists!$D$7,TrackingWorksheet!H1029=TrackingWorksheet!J1029),TrackingWorksheet!H1029&lt;&gt;TrackingWorksheet!J1029),TrackingWorksheet!K1029="YES",TrackingWorksheet!H1029&lt;&gt;Lists!$D$6,TrackingWorksheet!G1029&lt;=WeeklySummary!$C$7,TrackingWorksheet!I1029&lt;=WeeklySummary!$C$7),1,0))</f>
        <v/>
      </c>
      <c r="T1024" s="10" t="str">
        <f t="shared" si="232"/>
        <v/>
      </c>
      <c r="U1024" s="10" t="str">
        <f>IF($B1024=1,"",IF(TrackingWorksheet!$K1029="YES",1, 0)*D1024)</f>
        <v/>
      </c>
      <c r="V1024" s="20">
        <f t="shared" si="221"/>
        <v>0</v>
      </c>
      <c r="W1024" s="20">
        <f t="shared" si="222"/>
        <v>0</v>
      </c>
      <c r="X1024" s="10" t="str">
        <f>IF($B1024=1,"",IF(AND(TrackingWorksheet!$L1029&lt;&gt;"", TrackingWorksheet!$L1029&gt;=WeeklySummary!$C$6,TrackingWorksheet!$L1029&lt;=WeeklySummary!$C$7,OR(TrackingWorksheet!$H1029=Lists!$D$4,TrackingWorksheet!$J1029=Lists!$D$4)), 1, 0))</f>
        <v/>
      </c>
      <c r="Y1024" s="10" t="str">
        <f>IF($B1024=1,"",IF(AND(TrackingWorksheet!$L1029&lt;&gt;"", TrackingWorksheet!$L1029&gt;=WeeklySummary!$C$6,TrackingWorksheet!$L1029&lt;=WeeklySummary!$C$7,OR(TrackingWorksheet!$H1029=Lists!$D$5,TrackingWorksheet!$J1029=Lists!$D$5)), 1, 0))</f>
        <v/>
      </c>
      <c r="Z1024" s="10" t="str">
        <f>IF($B1024=1,"",IF(AND(TrackingWorksheet!$L1029&lt;&gt;"", TrackingWorksheet!$L1029&gt;=WeeklySummary!$C$6,TrackingWorksheet!$L1029&lt;=WeeklySummary!$C$7,OR(TrackingWorksheet!$H1029=Lists!$D$6,TrackingWorksheet!$J1029=Lists!$D$6)), 1, 0))</f>
        <v/>
      </c>
      <c r="AA1024" s="19" t="str">
        <f>IF(B1024=1,"",IF(AND(TrackingWorksheet!M1029&lt;&gt;"",TrackingWorksheet!M1029&lt;=WeeklySummary!$C$7),1,0)*D1024)</f>
        <v/>
      </c>
      <c r="AB1024" s="19" t="str">
        <f>IF(B1024=1,"",IF(AND(TrackingWorksheet!N1029&lt;&gt;"",TrackingWorksheet!N1029&lt;=WeeklySummary!$C$7),1,0)*D1024)</f>
        <v/>
      </c>
      <c r="AC1024" s="19" t="str">
        <f>IF(B1024=1,"",TrackingWorksheet!T1029)</f>
        <v/>
      </c>
      <c r="AD1024" s="19" t="str">
        <f>IF(B1024=1,"",IF(D1024*AND(TrackingWorksheet!S1029&gt;=Calculations!$BD$3,TrackingWorksheet!U1029="",TrackingWorksheet!K1029="YES"),1,0))</f>
        <v/>
      </c>
      <c r="AE1024" s="19" t="str">
        <f>IF($B1024=1,"",IF(AND(TrackingWorksheet!$S1029&gt;$BE$3,TrackingWorksheet!$T1029=Lists!$P$4),1, 0)*D1024)</f>
        <v/>
      </c>
      <c r="AF1024" s="19" t="str">
        <f>IF($B1024=1,"",IF(AND(TrackingWorksheet!$U1029&gt;$BE$3,TrackingWorksheet!$V1029=Lists!$P$4),1, 0)*D1024)</f>
        <v/>
      </c>
      <c r="AG1024" s="19" t="str">
        <f>IF($B1024=1,"",IF(AND(TrackingWorksheet!$W1029&gt;$BE$3,TrackingWorksheet!$X1029=Lists!$P$4),1, 0)*D1024)</f>
        <v/>
      </c>
      <c r="AH1024" s="19" t="str">
        <f>IF($B1024=1,"",IF(AND(TrackingWorksheet!$Y1029&gt;$BE$3,TrackingWorksheet!$Z1029=Lists!$P$4),1, 0)*D1024)</f>
        <v/>
      </c>
      <c r="AI1024" s="19" t="str">
        <f>IF($B1024=1,"",IF(AND(TrackingWorksheet!$AA1029&gt;$BE$3,TrackingWorksheet!$AB1029=Lists!$P$4),1, 0)*D1024)</f>
        <v/>
      </c>
      <c r="AJ1024" s="19" t="str">
        <f>IF($B1024=1,"",IF(AND(TrackingWorksheet!$S1029&gt;$BE$3,TrackingWorksheet!$T1029=Lists!$P$5),1, 0)*D1024)</f>
        <v/>
      </c>
      <c r="AK1024" s="19" t="str">
        <f>IF($B1024=1,"",IF(AND(TrackingWorksheet!$U1029&gt;$BE$3,TrackingWorksheet!$V1029=Lists!$P$5),1, 0)*D1024)</f>
        <v/>
      </c>
      <c r="AL1024" s="19" t="str">
        <f>IF($B1024=1,"",IF(AND(TrackingWorksheet!$W1029&gt;$BE$3,TrackingWorksheet!$X1029=Lists!$P$5),1, 0)*D1024)</f>
        <v/>
      </c>
      <c r="AM1024" s="19" t="str">
        <f>IF($B1024=1,"",IF(AND(TrackingWorksheet!$Y1029&gt;$BE$3,TrackingWorksheet!$Z1029=Lists!$P$5),1, 0)*D1024)</f>
        <v/>
      </c>
      <c r="AN1024" s="19" t="str">
        <f>IF($B1024=1,"",IF(AND(TrackingWorksheet!$AA1029&gt;$BE$3,TrackingWorksheet!$AB1029=Lists!$P$5),1, 0)*D1024)</f>
        <v/>
      </c>
      <c r="AO1024" s="19" t="str">
        <f>IF($B1024=1,"",IF(AND(TrackingWorksheet!$S1029&gt;$BE$3,TrackingWorksheet!$T1029=Lists!$P$6),1, 0)*D1024)</f>
        <v/>
      </c>
      <c r="AP1024" s="19" t="str">
        <f>IF($B1024=1,"",IF(AND(TrackingWorksheet!$U1029&gt;$BE$3,TrackingWorksheet!$V1029=Lists!$P$6),1, 0)*D1024)</f>
        <v/>
      </c>
      <c r="AQ1024" s="19" t="str">
        <f>IF($B1024=1,"",IF(AND(TrackingWorksheet!$W1029&gt;$BE$3,TrackingWorksheet!$X1029=Lists!$P$6),1, 0)*D1024)</f>
        <v/>
      </c>
      <c r="AR1024" s="19" t="str">
        <f>IF($B1024=1,"",IF(AND(TrackingWorksheet!$Y1029&gt;$BE$3,TrackingWorksheet!$Z1029=Lists!$P$6),1, 0)*D1024)</f>
        <v/>
      </c>
      <c r="AS1024" s="19" t="str">
        <f>IF($B1024=1,"",IF(AND(TrackingWorksheet!$AA1029&gt;$BE$3,TrackingWorksheet!$AB1029=Lists!$P$6),1, 0)*D1024)</f>
        <v/>
      </c>
      <c r="AT1024" s="19">
        <f t="shared" si="223"/>
        <v>0</v>
      </c>
      <c r="AU1024" s="19" t="str">
        <f>IF(B1024=1,"",IF(AND(TrackingWorksheet!K1029="",TrackingWorksheet!M1029="", TrackingWorksheet!N1029="", TrackingWorksheet!S1029="", TrackingWorksheet!V1029="", TrackingWorksheet!W1029="", TrackingWorksheet!Y1029="", TrackingWorksheet!AA1029="", V1024=1),1,0)*D1024)</f>
        <v/>
      </c>
      <c r="AV1024" s="19" t="str">
        <f>IF(B1024=1,"",IF(D1024*AND(TrackingWorksheet!U1029&gt;Calculations!$BE$3,TrackingWorksheet!K1029="YES"),1,0))</f>
        <v/>
      </c>
      <c r="AW1024" s="19" t="str">
        <f>IF(B1024=1,"",IF(D1024*AND(TrackingWorksheet!W1029&gt;Calculations!$BE$3,TrackingWorksheet!K1029="YES"),1,0))</f>
        <v/>
      </c>
      <c r="AX1024" s="19">
        <f t="shared" si="224"/>
        <v>0</v>
      </c>
      <c r="AY1024" s="19">
        <f t="shared" si="220"/>
        <v>0</v>
      </c>
      <c r="AZ1024" s="27" t="str">
        <f>IF(B1024=1,"",IF(TrackingWorksheet!Q1029="","",TrackingWorksheet!Q1029))</f>
        <v/>
      </c>
      <c r="BB1024" s="4"/>
      <c r="BC1024" s="4"/>
      <c r="BD1024" s="4"/>
      <c r="BE1024" s="4"/>
      <c r="BF1024" s="4"/>
      <c r="BG1024" s="4" t="str">
        <f>IF(B1024=1,"",IF(AND(N1024=1,TrackingWorksheet!$I1029+14&lt;=WeeklySummary!$C$7),1,0))</f>
        <v/>
      </c>
      <c r="BH1024" s="4" t="str">
        <f>IF(B1024=1,"",IF(AND(R1024=1,TrackingWorksheet!$I1029+14&lt;=WeeklySummary!$C$7),1,0))</f>
        <v/>
      </c>
      <c r="BI1024" s="4" t="str">
        <f>IF(B1024=1,"",IF(AND(J1024=1,TrackingWorksheet!$G1029+14&lt;=WeeklySummary!$C$7),1,0))</f>
        <v/>
      </c>
      <c r="BJ1024" s="4" t="str">
        <f>IF(B1024=1,"",IF(AND(T1024=1,TrackingWorksheet!$I1029+14&lt;=WeeklySummary!$C$7),1,0))</f>
        <v/>
      </c>
      <c r="BK1024" s="4" t="str">
        <f>IF(B1024=1,"",IF(AND(T1024=1,TrackingWorksheet!$G1029+14&lt;=WeeklySummary!$C$7),1,0))</f>
        <v/>
      </c>
      <c r="BL1024" s="4">
        <f t="shared" si="233"/>
        <v>0</v>
      </c>
    </row>
    <row r="1025" spans="2:64" x14ac:dyDescent="0.25">
      <c r="B1025" s="27">
        <f>IF(AND(ISBLANK(TrackingWorksheet!B1030),ISBLANK(TrackingWorksheet!C1030),ISBLANK(TrackingWorksheet!G1030),ISBLANK(TrackingWorksheet!H1030),
ISBLANK(TrackingWorksheet!I1030),ISBLANK(TrackingWorksheet!J1030),ISBLANK(TrackingWorksheet!M1030),
ISBLANK(TrackingWorksheet!N1032)),1,0)</f>
        <v>1</v>
      </c>
      <c r="C1025" s="12" t="str">
        <f>IF(B1025=1,"",TrackingWorksheet!F1030)</f>
        <v/>
      </c>
      <c r="D1025" s="20" t="str">
        <f>IF(B1025=1,"",IF(AND(TrackingWorksheet!B1030&lt;&gt;"",TrackingWorksheet!B1030&lt;=WeeklySummary!$C$7,OR(TrackingWorksheet!C1030="",TrackingWorksheet!C1030&gt;=WeeklySummary!$C$6)),1,0))</f>
        <v/>
      </c>
      <c r="E1025" s="10" t="str">
        <f>IF(B1025=1,"",IF(AND(TrackingWorksheet!G1030 &lt;&gt;"",TrackingWorksheet!G1030&lt;=WeeklySummary!$C$7, TrackingWorksheet!H1030=Lists!$D$4), "Y", "N"))</f>
        <v/>
      </c>
      <c r="F1025" s="10" t="str">
        <f>IF(B1025=1,"",IF(AND(TrackingWorksheet!I1030 &lt;&gt;"", TrackingWorksheet!I1030&lt;=WeeklySummary!$C$7, TrackingWorksheet!J1030=Lists!$D$4), "Y", "N"))</f>
        <v/>
      </c>
      <c r="G1025" s="10" t="str">
        <f>IF(B1025=1,"",IF(AND(TrackingWorksheet!G1030 &lt;&gt;"",TrackingWorksheet!G1030&lt;=WeeklySummary!$C$7, TrackingWorksheet!H1030=Lists!$D$5), "Y", "N"))</f>
        <v/>
      </c>
      <c r="H1025" s="10" t="str">
        <f>IF(B1025=1,"",IF(AND(TrackingWorksheet!I1030 &lt;&gt;"", TrackingWorksheet!I1030&lt;=WeeklySummary!$C$7, TrackingWorksheet!J1030=Lists!$D$5), "Y", "N"))</f>
        <v/>
      </c>
      <c r="I1025" s="20" t="str">
        <f>IF(B1025=1,"",IF(AND(TrackingWorksheet!G1030 &lt;&gt;"", TrackingWorksheet!G1030&lt;=WeeklySummary!$C$7, TrackingWorksheet!H1030=Lists!$D$6), 1, 0))</f>
        <v/>
      </c>
      <c r="J1025" s="20" t="str">
        <f t="shared" si="225"/>
        <v/>
      </c>
      <c r="K1025" s="10" t="str">
        <f>IF(B1025=1,"",IF(AND(TrackingWorksheet!I1030&lt;=WeeklySummary!$C$7,TrackingWorksheet!K1030="YES"),0,IF(AND(AND(OR(E1025="Y",F1025="Y"),E1025&lt;&gt;F1025),G1025&lt;&gt;"Y", H1025&lt;&gt;"Y"), 1, 0)))</f>
        <v/>
      </c>
      <c r="L1025" s="20" t="str">
        <f t="shared" si="226"/>
        <v/>
      </c>
      <c r="M1025" s="10" t="str">
        <f t="shared" si="227"/>
        <v/>
      </c>
      <c r="N1025" s="20" t="str">
        <f t="shared" si="228"/>
        <v/>
      </c>
      <c r="O1025" s="10" t="str">
        <f>IF(B1025=1,"",IF(AND(TrackingWorksheet!I1030&lt;=WeeklySummary!$C$7,TrackingWorksheet!K1030="YES"),0,IF(AND(AND(OR(G1025="Y",H1025="Y"),G1025&lt;&gt;H1025),E1025&lt;&gt;"Y", F1025&lt;&gt;"Y"), 1, 0)))</f>
        <v/>
      </c>
      <c r="P1025" s="20" t="str">
        <f t="shared" si="229"/>
        <v/>
      </c>
      <c r="Q1025" s="10" t="str">
        <f t="shared" si="230"/>
        <v/>
      </c>
      <c r="R1025" s="10" t="str">
        <f t="shared" si="231"/>
        <v/>
      </c>
      <c r="S1025" s="10" t="str">
        <f>IF(B1025=1,"",IF(AND(OR(AND(TrackingWorksheet!H1030=Lists!$D$7,TrackingWorksheet!H1030=TrackingWorksheet!J1030),TrackingWorksheet!H1030&lt;&gt;TrackingWorksheet!J1030),TrackingWorksheet!K1030="YES",TrackingWorksheet!H1030&lt;&gt;Lists!$D$6,TrackingWorksheet!G1030&lt;=WeeklySummary!$C$7,TrackingWorksheet!I1030&lt;=WeeklySummary!$C$7),1,0))</f>
        <v/>
      </c>
      <c r="T1025" s="10" t="str">
        <f t="shared" si="232"/>
        <v/>
      </c>
      <c r="U1025" s="10" t="str">
        <f>IF($B1025=1,"",IF(TrackingWorksheet!$K1030="YES",1, 0)*D1025)</f>
        <v/>
      </c>
      <c r="V1025" s="20">
        <f t="shared" si="221"/>
        <v>0</v>
      </c>
      <c r="W1025" s="20">
        <f t="shared" si="222"/>
        <v>0</v>
      </c>
      <c r="X1025" s="10" t="str">
        <f>IF($B1025=1,"",IF(AND(TrackingWorksheet!$L1030&lt;&gt;"", TrackingWorksheet!$L1030&gt;=WeeklySummary!$C$6,TrackingWorksheet!$L1030&lt;=WeeklySummary!$C$7,OR(TrackingWorksheet!$H1030=Lists!$D$4,TrackingWorksheet!$J1030=Lists!$D$4)), 1, 0))</f>
        <v/>
      </c>
      <c r="Y1025" s="10" t="str">
        <f>IF($B1025=1,"",IF(AND(TrackingWorksheet!$L1030&lt;&gt;"", TrackingWorksheet!$L1030&gt;=WeeklySummary!$C$6,TrackingWorksheet!$L1030&lt;=WeeklySummary!$C$7,OR(TrackingWorksheet!$H1030=Lists!$D$5,TrackingWorksheet!$J1030=Lists!$D$5)), 1, 0))</f>
        <v/>
      </c>
      <c r="Z1025" s="10" t="str">
        <f>IF($B1025=1,"",IF(AND(TrackingWorksheet!$L1030&lt;&gt;"", TrackingWorksheet!$L1030&gt;=WeeklySummary!$C$6,TrackingWorksheet!$L1030&lt;=WeeklySummary!$C$7,OR(TrackingWorksheet!$H1030=Lists!$D$6,TrackingWorksheet!$J1030=Lists!$D$6)), 1, 0))</f>
        <v/>
      </c>
      <c r="AA1025" s="19" t="str">
        <f>IF(B1025=1,"",IF(AND(TrackingWorksheet!M1030&lt;&gt;"",TrackingWorksheet!M1030&lt;=WeeklySummary!$C$7),1,0)*D1025)</f>
        <v/>
      </c>
      <c r="AB1025" s="19" t="str">
        <f>IF(B1025=1,"",IF(AND(TrackingWorksheet!N1030&lt;&gt;"",TrackingWorksheet!N1030&lt;=WeeklySummary!$C$7),1,0)*D1025)</f>
        <v/>
      </c>
      <c r="AC1025" s="19" t="str">
        <f>IF(B1025=1,"",TrackingWorksheet!T1030)</f>
        <v/>
      </c>
      <c r="AD1025" s="19" t="str">
        <f>IF(B1025=1,"",IF(D1025*AND(TrackingWorksheet!S1030&gt;=Calculations!$BD$3,TrackingWorksheet!U1030="",TrackingWorksheet!K1030="YES"),1,0))</f>
        <v/>
      </c>
      <c r="AE1025" s="19" t="str">
        <f>IF($B1025=1,"",IF(AND(TrackingWorksheet!$S1030&gt;$BE$3,TrackingWorksheet!$T1030=Lists!$P$4),1, 0)*D1025)</f>
        <v/>
      </c>
      <c r="AF1025" s="19" t="str">
        <f>IF($B1025=1,"",IF(AND(TrackingWorksheet!$U1030&gt;$BE$3,TrackingWorksheet!$V1030=Lists!$P$4),1, 0)*D1025)</f>
        <v/>
      </c>
      <c r="AG1025" s="19" t="str">
        <f>IF($B1025=1,"",IF(AND(TrackingWorksheet!$W1030&gt;$BE$3,TrackingWorksheet!$X1030=Lists!$P$4),1, 0)*D1025)</f>
        <v/>
      </c>
      <c r="AH1025" s="19" t="str">
        <f>IF($B1025=1,"",IF(AND(TrackingWorksheet!$Y1030&gt;$BE$3,TrackingWorksheet!$Z1030=Lists!$P$4),1, 0)*D1025)</f>
        <v/>
      </c>
      <c r="AI1025" s="19" t="str">
        <f>IF($B1025=1,"",IF(AND(TrackingWorksheet!$AA1030&gt;$BE$3,TrackingWorksheet!$AB1030=Lists!$P$4),1, 0)*D1025)</f>
        <v/>
      </c>
      <c r="AJ1025" s="19" t="str">
        <f>IF($B1025=1,"",IF(AND(TrackingWorksheet!$S1030&gt;$BE$3,TrackingWorksheet!$T1030=Lists!$P$5),1, 0)*D1025)</f>
        <v/>
      </c>
      <c r="AK1025" s="19" t="str">
        <f>IF($B1025=1,"",IF(AND(TrackingWorksheet!$U1030&gt;$BE$3,TrackingWorksheet!$V1030=Lists!$P$5),1, 0)*D1025)</f>
        <v/>
      </c>
      <c r="AL1025" s="19" t="str">
        <f>IF($B1025=1,"",IF(AND(TrackingWorksheet!$W1030&gt;$BE$3,TrackingWorksheet!$X1030=Lists!$P$5),1, 0)*D1025)</f>
        <v/>
      </c>
      <c r="AM1025" s="19" t="str">
        <f>IF($B1025=1,"",IF(AND(TrackingWorksheet!$Y1030&gt;$BE$3,TrackingWorksheet!$Z1030=Lists!$P$5),1, 0)*D1025)</f>
        <v/>
      </c>
      <c r="AN1025" s="19" t="str">
        <f>IF($B1025=1,"",IF(AND(TrackingWorksheet!$AA1030&gt;$BE$3,TrackingWorksheet!$AB1030=Lists!$P$5),1, 0)*D1025)</f>
        <v/>
      </c>
      <c r="AO1025" s="19" t="str">
        <f>IF($B1025=1,"",IF(AND(TrackingWorksheet!$S1030&gt;$BE$3,TrackingWorksheet!$T1030=Lists!$P$6),1, 0)*D1025)</f>
        <v/>
      </c>
      <c r="AP1025" s="19" t="str">
        <f>IF($B1025=1,"",IF(AND(TrackingWorksheet!$U1030&gt;$BE$3,TrackingWorksheet!$V1030=Lists!$P$6),1, 0)*D1025)</f>
        <v/>
      </c>
      <c r="AQ1025" s="19" t="str">
        <f>IF($B1025=1,"",IF(AND(TrackingWorksheet!$W1030&gt;$BE$3,TrackingWorksheet!$X1030=Lists!$P$6),1, 0)*D1025)</f>
        <v/>
      </c>
      <c r="AR1025" s="19" t="str">
        <f>IF($B1025=1,"",IF(AND(TrackingWorksheet!$Y1030&gt;$BE$3,TrackingWorksheet!$Z1030=Lists!$P$6),1, 0)*D1025)</f>
        <v/>
      </c>
      <c r="AS1025" s="19" t="str">
        <f>IF($B1025=1,"",IF(AND(TrackingWorksheet!$AA1030&gt;$BE$3,TrackingWorksheet!$AB1030=Lists!$P$6),1, 0)*D1025)</f>
        <v/>
      </c>
      <c r="AT1025" s="19">
        <f t="shared" si="223"/>
        <v>0</v>
      </c>
      <c r="AU1025" s="19" t="str">
        <f>IF(B1025=1,"",IF(AND(TrackingWorksheet!K1030="",TrackingWorksheet!M1030="", TrackingWorksheet!N1030="", TrackingWorksheet!S1030="", TrackingWorksheet!V1030="", TrackingWorksheet!W1030="", TrackingWorksheet!Y1030="", TrackingWorksheet!AA1030="", V1025=1),1,0)*D1025)</f>
        <v/>
      </c>
      <c r="AV1025" s="19" t="str">
        <f>IF(B1025=1,"",IF(D1025*AND(TrackingWorksheet!U1030&gt;Calculations!$BE$3,TrackingWorksheet!K1030="YES"),1,0))</f>
        <v/>
      </c>
      <c r="AW1025" s="19" t="str">
        <f>IF(B1025=1,"",IF(D1025*AND(TrackingWorksheet!W1030&gt;Calculations!$BE$3,TrackingWorksheet!K1030="YES"),1,0))</f>
        <v/>
      </c>
      <c r="AX1025" s="19">
        <f t="shared" si="224"/>
        <v>0</v>
      </c>
      <c r="AY1025" s="19">
        <f t="shared" si="220"/>
        <v>0</v>
      </c>
      <c r="AZ1025" s="27" t="str">
        <f>IF(B1025=1,"",IF(TrackingWorksheet!Q1030="","",TrackingWorksheet!Q1030))</f>
        <v/>
      </c>
      <c r="BB1025" s="4"/>
      <c r="BC1025" s="4"/>
      <c r="BD1025" s="4"/>
      <c r="BE1025" s="4"/>
      <c r="BF1025" s="4"/>
      <c r="BG1025" s="4" t="str">
        <f>IF(B1025=1,"",IF(AND(N1025=1,TrackingWorksheet!$I1030+14&lt;=WeeklySummary!$C$7),1,0))</f>
        <v/>
      </c>
      <c r="BH1025" s="4" t="str">
        <f>IF(B1025=1,"",IF(AND(R1025=1,TrackingWorksheet!$I1030+14&lt;=WeeklySummary!$C$7),1,0))</f>
        <v/>
      </c>
      <c r="BI1025" s="4" t="str">
        <f>IF(B1025=1,"",IF(AND(J1025=1,TrackingWorksheet!$G1030+14&lt;=WeeklySummary!$C$7),1,0))</f>
        <v/>
      </c>
      <c r="BJ1025" s="4" t="str">
        <f>IF(B1025=1,"",IF(AND(T1025=1,TrackingWorksheet!$I1030+14&lt;=WeeklySummary!$C$7),1,0))</f>
        <v/>
      </c>
      <c r="BK1025" s="4" t="str">
        <f>IF(B1025=1,"",IF(AND(T1025=1,TrackingWorksheet!$G1030+14&lt;=WeeklySummary!$C$7),1,0))</f>
        <v/>
      </c>
      <c r="BL1025" s="4">
        <f t="shared" si="233"/>
        <v>0</v>
      </c>
    </row>
    <row r="1026" spans="2:64" x14ac:dyDescent="0.25">
      <c r="B1026" s="27">
        <f>IF(AND(ISBLANK(TrackingWorksheet!B1031),ISBLANK(TrackingWorksheet!C1031),ISBLANK(TrackingWorksheet!G1031),ISBLANK(TrackingWorksheet!H1031),
ISBLANK(TrackingWorksheet!I1031),ISBLANK(TrackingWorksheet!J1031),ISBLANK(TrackingWorksheet!M1031),
ISBLANK(TrackingWorksheet!N1033)),1,0)</f>
        <v>1</v>
      </c>
      <c r="C1026" s="12" t="str">
        <f>IF(B1026=1,"",TrackingWorksheet!F1031)</f>
        <v/>
      </c>
      <c r="D1026" s="20" t="str">
        <f>IF(B1026=1,"",IF(AND(TrackingWorksheet!B1031&lt;&gt;"",TrackingWorksheet!B1031&lt;=WeeklySummary!$C$7,OR(TrackingWorksheet!C1031="",TrackingWorksheet!C1031&gt;=WeeklySummary!$C$6)),1,0))</f>
        <v/>
      </c>
      <c r="E1026" s="10" t="str">
        <f>IF(B1026=1,"",IF(AND(TrackingWorksheet!G1031 &lt;&gt;"",TrackingWorksheet!G1031&lt;=WeeklySummary!$C$7, TrackingWorksheet!H1031=Lists!$D$4), "Y", "N"))</f>
        <v/>
      </c>
      <c r="F1026" s="10" t="str">
        <f>IF(B1026=1,"",IF(AND(TrackingWorksheet!I1031 &lt;&gt;"", TrackingWorksheet!I1031&lt;=WeeklySummary!$C$7, TrackingWorksheet!J1031=Lists!$D$4), "Y", "N"))</f>
        <v/>
      </c>
      <c r="G1026" s="10" t="str">
        <f>IF(B1026=1,"",IF(AND(TrackingWorksheet!G1031 &lt;&gt;"",TrackingWorksheet!G1031&lt;=WeeklySummary!$C$7, TrackingWorksheet!H1031=Lists!$D$5), "Y", "N"))</f>
        <v/>
      </c>
      <c r="H1026" s="10" t="str">
        <f>IF(B1026=1,"",IF(AND(TrackingWorksheet!I1031 &lt;&gt;"", TrackingWorksheet!I1031&lt;=WeeklySummary!$C$7, TrackingWorksheet!J1031=Lists!$D$5), "Y", "N"))</f>
        <v/>
      </c>
      <c r="I1026" s="20" t="str">
        <f>IF(B1026=1,"",IF(AND(TrackingWorksheet!G1031 &lt;&gt;"", TrackingWorksheet!G1031&lt;=WeeklySummary!$C$7, TrackingWorksheet!H1031=Lists!$D$6), 1, 0))</f>
        <v/>
      </c>
      <c r="J1026" s="20" t="str">
        <f t="shared" si="225"/>
        <v/>
      </c>
      <c r="K1026" s="10" t="str">
        <f>IF(B1026=1,"",IF(AND(TrackingWorksheet!I1031&lt;=WeeklySummary!$C$7,TrackingWorksheet!K1031="YES"),0,IF(AND(AND(OR(E1026="Y",F1026="Y"),E1026&lt;&gt;F1026),G1026&lt;&gt;"Y", H1026&lt;&gt;"Y"), 1, 0)))</f>
        <v/>
      </c>
      <c r="L1026" s="20" t="str">
        <f t="shared" si="226"/>
        <v/>
      </c>
      <c r="M1026" s="10" t="str">
        <f t="shared" si="227"/>
        <v/>
      </c>
      <c r="N1026" s="20" t="str">
        <f t="shared" si="228"/>
        <v/>
      </c>
      <c r="O1026" s="10" t="str">
        <f>IF(B1026=1,"",IF(AND(TrackingWorksheet!I1031&lt;=WeeklySummary!$C$7,TrackingWorksheet!K1031="YES"),0,IF(AND(AND(OR(G1026="Y",H1026="Y"),G1026&lt;&gt;H1026),E1026&lt;&gt;"Y", F1026&lt;&gt;"Y"), 1, 0)))</f>
        <v/>
      </c>
      <c r="P1026" s="20" t="str">
        <f t="shared" si="229"/>
        <v/>
      </c>
      <c r="Q1026" s="10" t="str">
        <f t="shared" si="230"/>
        <v/>
      </c>
      <c r="R1026" s="10" t="str">
        <f t="shared" si="231"/>
        <v/>
      </c>
      <c r="S1026" s="10" t="str">
        <f>IF(B1026=1,"",IF(AND(OR(AND(TrackingWorksheet!H1031=Lists!$D$7,TrackingWorksheet!H1031=TrackingWorksheet!J1031),TrackingWorksheet!H1031&lt;&gt;TrackingWorksheet!J1031),TrackingWorksheet!K1031="YES",TrackingWorksheet!H1031&lt;&gt;Lists!$D$6,TrackingWorksheet!G1031&lt;=WeeklySummary!$C$7,TrackingWorksheet!I1031&lt;=WeeklySummary!$C$7),1,0))</f>
        <v/>
      </c>
      <c r="T1026" s="10" t="str">
        <f t="shared" si="232"/>
        <v/>
      </c>
      <c r="U1026" s="10" t="str">
        <f>IF($B1026=1,"",IF(TrackingWorksheet!$K1031="YES",1, 0)*D1026)</f>
        <v/>
      </c>
      <c r="V1026" s="20">
        <f t="shared" si="221"/>
        <v>0</v>
      </c>
      <c r="W1026" s="20">
        <f t="shared" si="222"/>
        <v>0</v>
      </c>
      <c r="X1026" s="10" t="str">
        <f>IF($B1026=1,"",IF(AND(TrackingWorksheet!$L1031&lt;&gt;"", TrackingWorksheet!$L1031&gt;=WeeklySummary!$C$6,TrackingWorksheet!$L1031&lt;=WeeklySummary!$C$7,OR(TrackingWorksheet!$H1031=Lists!$D$4,TrackingWorksheet!$J1031=Lists!$D$4)), 1, 0))</f>
        <v/>
      </c>
      <c r="Y1026" s="10" t="str">
        <f>IF($B1026=1,"",IF(AND(TrackingWorksheet!$L1031&lt;&gt;"", TrackingWorksheet!$L1031&gt;=WeeklySummary!$C$6,TrackingWorksheet!$L1031&lt;=WeeklySummary!$C$7,OR(TrackingWorksheet!$H1031=Lists!$D$5,TrackingWorksheet!$J1031=Lists!$D$5)), 1, 0))</f>
        <v/>
      </c>
      <c r="Z1026" s="10" t="str">
        <f>IF($B1026=1,"",IF(AND(TrackingWorksheet!$L1031&lt;&gt;"", TrackingWorksheet!$L1031&gt;=WeeklySummary!$C$6,TrackingWorksheet!$L1031&lt;=WeeklySummary!$C$7,OR(TrackingWorksheet!$H1031=Lists!$D$6,TrackingWorksheet!$J1031=Lists!$D$6)), 1, 0))</f>
        <v/>
      </c>
      <c r="AA1026" s="19" t="str">
        <f>IF(B1026=1,"",IF(AND(TrackingWorksheet!M1031&lt;&gt;"",TrackingWorksheet!M1031&lt;=WeeklySummary!$C$7),1,0)*D1026)</f>
        <v/>
      </c>
      <c r="AB1026" s="19" t="str">
        <f>IF(B1026=1,"",IF(AND(TrackingWorksheet!N1031&lt;&gt;"",TrackingWorksheet!N1031&lt;=WeeklySummary!$C$7),1,0)*D1026)</f>
        <v/>
      </c>
      <c r="AC1026" s="19" t="str">
        <f>IF(B1026=1,"",TrackingWorksheet!T1031)</f>
        <v/>
      </c>
      <c r="AD1026" s="19" t="str">
        <f>IF(B1026=1,"",IF(D1026*AND(TrackingWorksheet!S1031&gt;=Calculations!$BD$3,TrackingWorksheet!U1031="",TrackingWorksheet!K1031="YES"),1,0))</f>
        <v/>
      </c>
      <c r="AE1026" s="19" t="str">
        <f>IF($B1026=1,"",IF(AND(TrackingWorksheet!$S1031&gt;$BE$3,TrackingWorksheet!$T1031=Lists!$P$4),1, 0)*D1026)</f>
        <v/>
      </c>
      <c r="AF1026" s="19" t="str">
        <f>IF($B1026=1,"",IF(AND(TrackingWorksheet!$U1031&gt;$BE$3,TrackingWorksheet!$V1031=Lists!$P$4),1, 0)*D1026)</f>
        <v/>
      </c>
      <c r="AG1026" s="19" t="str">
        <f>IF($B1026=1,"",IF(AND(TrackingWorksheet!$W1031&gt;$BE$3,TrackingWorksheet!$X1031=Lists!$P$4),1, 0)*D1026)</f>
        <v/>
      </c>
      <c r="AH1026" s="19" t="str">
        <f>IF($B1026=1,"",IF(AND(TrackingWorksheet!$Y1031&gt;$BE$3,TrackingWorksheet!$Z1031=Lists!$P$4),1, 0)*D1026)</f>
        <v/>
      </c>
      <c r="AI1026" s="19" t="str">
        <f>IF($B1026=1,"",IF(AND(TrackingWorksheet!$AA1031&gt;$BE$3,TrackingWorksheet!$AB1031=Lists!$P$4),1, 0)*D1026)</f>
        <v/>
      </c>
      <c r="AJ1026" s="19" t="str">
        <f>IF($B1026=1,"",IF(AND(TrackingWorksheet!$S1031&gt;$BE$3,TrackingWorksheet!$T1031=Lists!$P$5),1, 0)*D1026)</f>
        <v/>
      </c>
      <c r="AK1026" s="19" t="str">
        <f>IF($B1026=1,"",IF(AND(TrackingWorksheet!$U1031&gt;$BE$3,TrackingWorksheet!$V1031=Lists!$P$5),1, 0)*D1026)</f>
        <v/>
      </c>
      <c r="AL1026" s="19" t="str">
        <f>IF($B1026=1,"",IF(AND(TrackingWorksheet!$W1031&gt;$BE$3,TrackingWorksheet!$X1031=Lists!$P$5),1, 0)*D1026)</f>
        <v/>
      </c>
      <c r="AM1026" s="19" t="str">
        <f>IF($B1026=1,"",IF(AND(TrackingWorksheet!$Y1031&gt;$BE$3,TrackingWorksheet!$Z1031=Lists!$P$5),1, 0)*D1026)</f>
        <v/>
      </c>
      <c r="AN1026" s="19" t="str">
        <f>IF($B1026=1,"",IF(AND(TrackingWorksheet!$AA1031&gt;$BE$3,TrackingWorksheet!$AB1031=Lists!$P$5),1, 0)*D1026)</f>
        <v/>
      </c>
      <c r="AO1026" s="19" t="str">
        <f>IF($B1026=1,"",IF(AND(TrackingWorksheet!$S1031&gt;$BE$3,TrackingWorksheet!$T1031=Lists!$P$6),1, 0)*D1026)</f>
        <v/>
      </c>
      <c r="AP1026" s="19" t="str">
        <f>IF($B1026=1,"",IF(AND(TrackingWorksheet!$U1031&gt;$BE$3,TrackingWorksheet!$V1031=Lists!$P$6),1, 0)*D1026)</f>
        <v/>
      </c>
      <c r="AQ1026" s="19" t="str">
        <f>IF($B1026=1,"",IF(AND(TrackingWorksheet!$W1031&gt;$BE$3,TrackingWorksheet!$X1031=Lists!$P$6),1, 0)*D1026)</f>
        <v/>
      </c>
      <c r="AR1026" s="19" t="str">
        <f>IF($B1026=1,"",IF(AND(TrackingWorksheet!$Y1031&gt;$BE$3,TrackingWorksheet!$Z1031=Lists!$P$6),1, 0)*D1026)</f>
        <v/>
      </c>
      <c r="AS1026" s="19" t="str">
        <f>IF($B1026=1,"",IF(AND(TrackingWorksheet!$AA1031&gt;$BE$3,TrackingWorksheet!$AB1031=Lists!$P$6),1, 0)*D1026)</f>
        <v/>
      </c>
      <c r="AT1026" s="19">
        <f t="shared" si="223"/>
        <v>0</v>
      </c>
      <c r="AU1026" s="19" t="str">
        <f>IF(B1026=1,"",IF(AND(TrackingWorksheet!K1031="",TrackingWorksheet!M1031="", TrackingWorksheet!N1031="", TrackingWorksheet!S1031="", TrackingWorksheet!V1031="", TrackingWorksheet!W1031="", TrackingWorksheet!Y1031="", TrackingWorksheet!AA1031="", V1026=1),1,0)*D1026)</f>
        <v/>
      </c>
      <c r="AV1026" s="19" t="str">
        <f>IF(B1026=1,"",IF(D1026*AND(TrackingWorksheet!U1031&gt;Calculations!$BE$3,TrackingWorksheet!K1031="YES"),1,0))</f>
        <v/>
      </c>
      <c r="AW1026" s="19" t="str">
        <f>IF(B1026=1,"",IF(D1026*AND(TrackingWorksheet!W1031&gt;Calculations!$BE$3,TrackingWorksheet!K1031="YES"),1,0))</f>
        <v/>
      </c>
      <c r="AX1026" s="19">
        <f t="shared" si="224"/>
        <v>0</v>
      </c>
      <c r="AY1026" s="19">
        <f t="shared" si="220"/>
        <v>0</v>
      </c>
      <c r="AZ1026" s="27" t="str">
        <f>IF(B1026=1,"",IF(TrackingWorksheet!Q1031="","",TrackingWorksheet!Q1031))</f>
        <v/>
      </c>
      <c r="BB1026" s="4"/>
      <c r="BC1026" s="4"/>
      <c r="BD1026" s="4"/>
      <c r="BE1026" s="4"/>
      <c r="BF1026" s="4"/>
      <c r="BG1026" s="4" t="str">
        <f>IF(B1026=1,"",IF(AND(N1026=1,TrackingWorksheet!$I1031+14&lt;=WeeklySummary!$C$7),1,0))</f>
        <v/>
      </c>
      <c r="BH1026" s="4" t="str">
        <f>IF(B1026=1,"",IF(AND(R1026=1,TrackingWorksheet!$I1031+14&lt;=WeeklySummary!$C$7),1,0))</f>
        <v/>
      </c>
      <c r="BI1026" s="4" t="str">
        <f>IF(B1026=1,"",IF(AND(J1026=1,TrackingWorksheet!$G1031+14&lt;=WeeklySummary!$C$7),1,0))</f>
        <v/>
      </c>
      <c r="BJ1026" s="4" t="str">
        <f>IF(B1026=1,"",IF(AND(T1026=1,TrackingWorksheet!$I1031+14&lt;=WeeklySummary!$C$7),1,0))</f>
        <v/>
      </c>
      <c r="BK1026" s="4" t="str">
        <f>IF(B1026=1,"",IF(AND(T1026=1,TrackingWorksheet!$G1031+14&lt;=WeeklySummary!$C$7),1,0))</f>
        <v/>
      </c>
      <c r="BL1026" s="4">
        <f t="shared" si="233"/>
        <v>0</v>
      </c>
    </row>
    <row r="1027" spans="2:64" x14ac:dyDescent="0.25">
      <c r="B1027" s="27">
        <f>IF(AND(ISBLANK(TrackingWorksheet!B1032),ISBLANK(TrackingWorksheet!C1032),ISBLANK(TrackingWorksheet!G1032),ISBLANK(TrackingWorksheet!H1032),
ISBLANK(TrackingWorksheet!I1032),ISBLANK(TrackingWorksheet!J1032),ISBLANK(TrackingWorksheet!M1032),
ISBLANK(TrackingWorksheet!N1034)),1,0)</f>
        <v>1</v>
      </c>
      <c r="C1027" s="12" t="str">
        <f>IF(B1027=1,"",TrackingWorksheet!F1032)</f>
        <v/>
      </c>
      <c r="D1027" s="20" t="str">
        <f>IF(B1027=1,"",IF(AND(TrackingWorksheet!B1032&lt;&gt;"",TrackingWorksheet!B1032&lt;=WeeklySummary!$C$7,OR(TrackingWorksheet!C1032="",TrackingWorksheet!C1032&gt;=WeeklySummary!$C$6)),1,0))</f>
        <v/>
      </c>
      <c r="E1027" s="10" t="str">
        <f>IF(B1027=1,"",IF(AND(TrackingWorksheet!G1032 &lt;&gt;"",TrackingWorksheet!G1032&lt;=WeeklySummary!$C$7, TrackingWorksheet!H1032=Lists!$D$4), "Y", "N"))</f>
        <v/>
      </c>
      <c r="F1027" s="10" t="str">
        <f>IF(B1027=1,"",IF(AND(TrackingWorksheet!I1032 &lt;&gt;"", TrackingWorksheet!I1032&lt;=WeeklySummary!$C$7, TrackingWorksheet!J1032=Lists!$D$4), "Y", "N"))</f>
        <v/>
      </c>
      <c r="G1027" s="10" t="str">
        <f>IF(B1027=1,"",IF(AND(TrackingWorksheet!G1032 &lt;&gt;"",TrackingWorksheet!G1032&lt;=WeeklySummary!$C$7, TrackingWorksheet!H1032=Lists!$D$5), "Y", "N"))</f>
        <v/>
      </c>
      <c r="H1027" s="10" t="str">
        <f>IF(B1027=1,"",IF(AND(TrackingWorksheet!I1032 &lt;&gt;"", TrackingWorksheet!I1032&lt;=WeeklySummary!$C$7, TrackingWorksheet!J1032=Lists!$D$5), "Y", "N"))</f>
        <v/>
      </c>
      <c r="I1027" s="20" t="str">
        <f>IF(B1027=1,"",IF(AND(TrackingWorksheet!G1032 &lt;&gt;"", TrackingWorksheet!G1032&lt;=WeeklySummary!$C$7, TrackingWorksheet!H1032=Lists!$D$6), 1, 0))</f>
        <v/>
      </c>
      <c r="J1027" s="20" t="str">
        <f t="shared" si="225"/>
        <v/>
      </c>
      <c r="K1027" s="10" t="str">
        <f>IF(B1027=1,"",IF(AND(TrackingWorksheet!I1032&lt;=WeeklySummary!$C$7,TrackingWorksheet!K1032="YES"),0,IF(AND(AND(OR(E1027="Y",F1027="Y"),E1027&lt;&gt;F1027),G1027&lt;&gt;"Y", H1027&lt;&gt;"Y"), 1, 0)))</f>
        <v/>
      </c>
      <c r="L1027" s="20" t="str">
        <f t="shared" si="226"/>
        <v/>
      </c>
      <c r="M1027" s="10" t="str">
        <f t="shared" si="227"/>
        <v/>
      </c>
      <c r="N1027" s="20" t="str">
        <f t="shared" si="228"/>
        <v/>
      </c>
      <c r="O1027" s="10" t="str">
        <f>IF(B1027=1,"",IF(AND(TrackingWorksheet!I1032&lt;=WeeklySummary!$C$7,TrackingWorksheet!K1032="YES"),0,IF(AND(AND(OR(G1027="Y",H1027="Y"),G1027&lt;&gt;H1027),E1027&lt;&gt;"Y", F1027&lt;&gt;"Y"), 1, 0)))</f>
        <v/>
      </c>
      <c r="P1027" s="20" t="str">
        <f t="shared" si="229"/>
        <v/>
      </c>
      <c r="Q1027" s="10" t="str">
        <f t="shared" si="230"/>
        <v/>
      </c>
      <c r="R1027" s="10" t="str">
        <f t="shared" si="231"/>
        <v/>
      </c>
      <c r="S1027" s="10" t="str">
        <f>IF(B1027=1,"",IF(AND(OR(AND(TrackingWorksheet!H1032=Lists!$D$7,TrackingWorksheet!H1032=TrackingWorksheet!J1032),TrackingWorksheet!H1032&lt;&gt;TrackingWorksheet!J1032),TrackingWorksheet!K1032="YES",TrackingWorksheet!H1032&lt;&gt;Lists!$D$6,TrackingWorksheet!G1032&lt;=WeeklySummary!$C$7,TrackingWorksheet!I1032&lt;=WeeklySummary!$C$7),1,0))</f>
        <v/>
      </c>
      <c r="T1027" s="10" t="str">
        <f t="shared" si="232"/>
        <v/>
      </c>
      <c r="U1027" s="10" t="str">
        <f>IF($B1027=1,"",IF(TrackingWorksheet!$K1032="YES",1, 0)*D1027)</f>
        <v/>
      </c>
      <c r="V1027" s="20">
        <f t="shared" si="221"/>
        <v>0</v>
      </c>
      <c r="W1027" s="20">
        <f t="shared" si="222"/>
        <v>0</v>
      </c>
      <c r="X1027" s="10" t="str">
        <f>IF($B1027=1,"",IF(AND(TrackingWorksheet!$L1032&lt;&gt;"", TrackingWorksheet!$L1032&gt;=WeeklySummary!$C$6,TrackingWorksheet!$L1032&lt;=WeeklySummary!$C$7,OR(TrackingWorksheet!$H1032=Lists!$D$4,TrackingWorksheet!$J1032=Lists!$D$4)), 1, 0))</f>
        <v/>
      </c>
      <c r="Y1027" s="10" t="str">
        <f>IF($B1027=1,"",IF(AND(TrackingWorksheet!$L1032&lt;&gt;"", TrackingWorksheet!$L1032&gt;=WeeklySummary!$C$6,TrackingWorksheet!$L1032&lt;=WeeklySummary!$C$7,OR(TrackingWorksheet!$H1032=Lists!$D$5,TrackingWorksheet!$J1032=Lists!$D$5)), 1, 0))</f>
        <v/>
      </c>
      <c r="Z1027" s="10" t="str">
        <f>IF($B1027=1,"",IF(AND(TrackingWorksheet!$L1032&lt;&gt;"", TrackingWorksheet!$L1032&gt;=WeeklySummary!$C$6,TrackingWorksheet!$L1032&lt;=WeeklySummary!$C$7,OR(TrackingWorksheet!$H1032=Lists!$D$6,TrackingWorksheet!$J1032=Lists!$D$6)), 1, 0))</f>
        <v/>
      </c>
      <c r="AA1027" s="19" t="str">
        <f>IF(B1027=1,"",IF(AND(TrackingWorksheet!M1032&lt;&gt;"",TrackingWorksheet!M1032&lt;=WeeklySummary!$C$7),1,0)*D1027)</f>
        <v/>
      </c>
      <c r="AB1027" s="19" t="str">
        <f>IF(B1027=1,"",IF(AND(TrackingWorksheet!N1032&lt;&gt;"",TrackingWorksheet!N1032&lt;=WeeklySummary!$C$7),1,0)*D1027)</f>
        <v/>
      </c>
      <c r="AC1027" s="19" t="str">
        <f>IF(B1027=1,"",TrackingWorksheet!T1032)</f>
        <v/>
      </c>
      <c r="AD1027" s="19" t="str">
        <f>IF(B1027=1,"",IF(D1027*AND(TrackingWorksheet!S1032&gt;=Calculations!$BD$3,TrackingWorksheet!U1032="",TrackingWorksheet!K1032="YES"),1,0))</f>
        <v/>
      </c>
      <c r="AE1027" s="19" t="str">
        <f>IF($B1027=1,"",IF(AND(TrackingWorksheet!$S1032&gt;$BE$3,TrackingWorksheet!$T1032=Lists!$P$4),1, 0)*D1027)</f>
        <v/>
      </c>
      <c r="AF1027" s="19" t="str">
        <f>IF($B1027=1,"",IF(AND(TrackingWorksheet!$U1032&gt;$BE$3,TrackingWorksheet!$V1032=Lists!$P$4),1, 0)*D1027)</f>
        <v/>
      </c>
      <c r="AG1027" s="19" t="str">
        <f>IF($B1027=1,"",IF(AND(TrackingWorksheet!$W1032&gt;$BE$3,TrackingWorksheet!$X1032=Lists!$P$4),1, 0)*D1027)</f>
        <v/>
      </c>
      <c r="AH1027" s="19" t="str">
        <f>IF($B1027=1,"",IF(AND(TrackingWorksheet!$Y1032&gt;$BE$3,TrackingWorksheet!$Z1032=Lists!$P$4),1, 0)*D1027)</f>
        <v/>
      </c>
      <c r="AI1027" s="19" t="str">
        <f>IF($B1027=1,"",IF(AND(TrackingWorksheet!$AA1032&gt;$BE$3,TrackingWorksheet!$AB1032=Lists!$P$4),1, 0)*D1027)</f>
        <v/>
      </c>
      <c r="AJ1027" s="19" t="str">
        <f>IF($B1027=1,"",IF(AND(TrackingWorksheet!$S1032&gt;$BE$3,TrackingWorksheet!$T1032=Lists!$P$5),1, 0)*D1027)</f>
        <v/>
      </c>
      <c r="AK1027" s="19" t="str">
        <f>IF($B1027=1,"",IF(AND(TrackingWorksheet!$U1032&gt;$BE$3,TrackingWorksheet!$V1032=Lists!$P$5),1, 0)*D1027)</f>
        <v/>
      </c>
      <c r="AL1027" s="19" t="str">
        <f>IF($B1027=1,"",IF(AND(TrackingWorksheet!$W1032&gt;$BE$3,TrackingWorksheet!$X1032=Lists!$P$5),1, 0)*D1027)</f>
        <v/>
      </c>
      <c r="AM1027" s="19" t="str">
        <f>IF($B1027=1,"",IF(AND(TrackingWorksheet!$Y1032&gt;$BE$3,TrackingWorksheet!$Z1032=Lists!$P$5),1, 0)*D1027)</f>
        <v/>
      </c>
      <c r="AN1027" s="19" t="str">
        <f>IF($B1027=1,"",IF(AND(TrackingWorksheet!$AA1032&gt;$BE$3,TrackingWorksheet!$AB1032=Lists!$P$5),1, 0)*D1027)</f>
        <v/>
      </c>
      <c r="AO1027" s="19" t="str">
        <f>IF($B1027=1,"",IF(AND(TrackingWorksheet!$S1032&gt;$BE$3,TrackingWorksheet!$T1032=Lists!$P$6),1, 0)*D1027)</f>
        <v/>
      </c>
      <c r="AP1027" s="19" t="str">
        <f>IF($B1027=1,"",IF(AND(TrackingWorksheet!$U1032&gt;$BE$3,TrackingWorksheet!$V1032=Lists!$P$6),1, 0)*D1027)</f>
        <v/>
      </c>
      <c r="AQ1027" s="19" t="str">
        <f>IF($B1027=1,"",IF(AND(TrackingWorksheet!$W1032&gt;$BE$3,TrackingWorksheet!$X1032=Lists!$P$6),1, 0)*D1027)</f>
        <v/>
      </c>
      <c r="AR1027" s="19" t="str">
        <f>IF($B1027=1,"",IF(AND(TrackingWorksheet!$Y1032&gt;$BE$3,TrackingWorksheet!$Z1032=Lists!$P$6),1, 0)*D1027)</f>
        <v/>
      </c>
      <c r="AS1027" s="19" t="str">
        <f>IF($B1027=1,"",IF(AND(TrackingWorksheet!$AA1032&gt;$BE$3,TrackingWorksheet!$AB1032=Lists!$P$6),1, 0)*D1027)</f>
        <v/>
      </c>
      <c r="AT1027" s="19">
        <f t="shared" si="223"/>
        <v>0</v>
      </c>
      <c r="AU1027" s="19" t="str">
        <f>IF(B1027=1,"",IF(AND(TrackingWorksheet!K1032="",TrackingWorksheet!M1032="", TrackingWorksheet!N1032="", TrackingWorksheet!S1032="", TrackingWorksheet!V1032="", TrackingWorksheet!W1032="", TrackingWorksheet!Y1032="", TrackingWorksheet!AA1032="", V1027=1),1,0)*D1027)</f>
        <v/>
      </c>
      <c r="AV1027" s="19" t="str">
        <f>IF(B1027=1,"",IF(D1027*AND(TrackingWorksheet!U1032&gt;Calculations!$BE$3,TrackingWorksheet!K1032="YES"),1,0))</f>
        <v/>
      </c>
      <c r="AW1027" s="19" t="str">
        <f>IF(B1027=1,"",IF(D1027*AND(TrackingWorksheet!W1032&gt;Calculations!$BE$3,TrackingWorksheet!K1032="YES"),1,0))</f>
        <v/>
      </c>
      <c r="AX1027" s="19">
        <f t="shared" si="224"/>
        <v>0</v>
      </c>
      <c r="AY1027" s="19">
        <f t="shared" ref="AY1027:AY1090" si="234">MAX(AD1027,AX1027)</f>
        <v>0</v>
      </c>
      <c r="AZ1027" s="27" t="str">
        <f>IF(B1027=1,"",IF(TrackingWorksheet!Q1032="","",TrackingWorksheet!Q1032))</f>
        <v/>
      </c>
      <c r="BB1027" s="4"/>
      <c r="BC1027" s="4"/>
      <c r="BD1027" s="4"/>
      <c r="BE1027" s="4"/>
      <c r="BF1027" s="4"/>
      <c r="BG1027" s="4" t="str">
        <f>IF(B1027=1,"",IF(AND(N1027=1,TrackingWorksheet!$I1032+14&lt;=WeeklySummary!$C$7),1,0))</f>
        <v/>
      </c>
      <c r="BH1027" s="4" t="str">
        <f>IF(B1027=1,"",IF(AND(R1027=1,TrackingWorksheet!$I1032+14&lt;=WeeklySummary!$C$7),1,0))</f>
        <v/>
      </c>
      <c r="BI1027" s="4" t="str">
        <f>IF(B1027=1,"",IF(AND(J1027=1,TrackingWorksheet!$G1032+14&lt;=WeeklySummary!$C$7),1,0))</f>
        <v/>
      </c>
      <c r="BJ1027" s="4" t="str">
        <f>IF(B1027=1,"",IF(AND(T1027=1,TrackingWorksheet!$I1032+14&lt;=WeeklySummary!$C$7),1,0))</f>
        <v/>
      </c>
      <c r="BK1027" s="4" t="str">
        <f>IF(B1027=1,"",IF(AND(T1027=1,TrackingWorksheet!$G1032+14&lt;=WeeklySummary!$C$7),1,0))</f>
        <v/>
      </c>
      <c r="BL1027" s="4">
        <f t="shared" si="233"/>
        <v>0</v>
      </c>
    </row>
    <row r="1028" spans="2:64" x14ac:dyDescent="0.25">
      <c r="B1028" s="27">
        <f>IF(AND(ISBLANK(TrackingWorksheet!B1033),ISBLANK(TrackingWorksheet!C1033),ISBLANK(TrackingWorksheet!G1033),ISBLANK(TrackingWorksheet!H1033),
ISBLANK(TrackingWorksheet!I1033),ISBLANK(TrackingWorksheet!J1033),ISBLANK(TrackingWorksheet!M1033),
ISBLANK(TrackingWorksheet!N1035)),1,0)</f>
        <v>1</v>
      </c>
      <c r="C1028" s="12" t="str">
        <f>IF(B1028=1,"",TrackingWorksheet!F1033)</f>
        <v/>
      </c>
      <c r="D1028" s="20" t="str">
        <f>IF(B1028=1,"",IF(AND(TrackingWorksheet!B1033&lt;&gt;"",TrackingWorksheet!B1033&lt;=WeeklySummary!$C$7,OR(TrackingWorksheet!C1033="",TrackingWorksheet!C1033&gt;=WeeklySummary!$C$6)),1,0))</f>
        <v/>
      </c>
      <c r="E1028" s="10" t="str">
        <f>IF(B1028=1,"",IF(AND(TrackingWorksheet!G1033 &lt;&gt;"",TrackingWorksheet!G1033&lt;=WeeklySummary!$C$7, TrackingWorksheet!H1033=Lists!$D$4), "Y", "N"))</f>
        <v/>
      </c>
      <c r="F1028" s="10" t="str">
        <f>IF(B1028=1,"",IF(AND(TrackingWorksheet!I1033 &lt;&gt;"", TrackingWorksheet!I1033&lt;=WeeklySummary!$C$7, TrackingWorksheet!J1033=Lists!$D$4), "Y", "N"))</f>
        <v/>
      </c>
      <c r="G1028" s="10" t="str">
        <f>IF(B1028=1,"",IF(AND(TrackingWorksheet!G1033 &lt;&gt;"",TrackingWorksheet!G1033&lt;=WeeklySummary!$C$7, TrackingWorksheet!H1033=Lists!$D$5), "Y", "N"))</f>
        <v/>
      </c>
      <c r="H1028" s="10" t="str">
        <f>IF(B1028=1,"",IF(AND(TrackingWorksheet!I1033 &lt;&gt;"", TrackingWorksheet!I1033&lt;=WeeklySummary!$C$7, TrackingWorksheet!J1033=Lists!$D$5), "Y", "N"))</f>
        <v/>
      </c>
      <c r="I1028" s="20" t="str">
        <f>IF(B1028=1,"",IF(AND(TrackingWorksheet!G1033 &lt;&gt;"", TrackingWorksheet!G1033&lt;=WeeklySummary!$C$7, TrackingWorksheet!H1033=Lists!$D$6), 1, 0))</f>
        <v/>
      </c>
      <c r="J1028" s="20" t="str">
        <f t="shared" si="225"/>
        <v/>
      </c>
      <c r="K1028" s="10" t="str">
        <f>IF(B1028=1,"",IF(AND(TrackingWorksheet!I1033&lt;=WeeklySummary!$C$7,TrackingWorksheet!K1033="YES"),0,IF(AND(AND(OR(E1028="Y",F1028="Y"),E1028&lt;&gt;F1028),G1028&lt;&gt;"Y", H1028&lt;&gt;"Y"), 1, 0)))</f>
        <v/>
      </c>
      <c r="L1028" s="20" t="str">
        <f t="shared" si="226"/>
        <v/>
      </c>
      <c r="M1028" s="10" t="str">
        <f t="shared" si="227"/>
        <v/>
      </c>
      <c r="N1028" s="20" t="str">
        <f t="shared" si="228"/>
        <v/>
      </c>
      <c r="O1028" s="10" t="str">
        <f>IF(B1028=1,"",IF(AND(TrackingWorksheet!I1033&lt;=WeeklySummary!$C$7,TrackingWorksheet!K1033="YES"),0,IF(AND(AND(OR(G1028="Y",H1028="Y"),G1028&lt;&gt;H1028),E1028&lt;&gt;"Y", F1028&lt;&gt;"Y"), 1, 0)))</f>
        <v/>
      </c>
      <c r="P1028" s="20" t="str">
        <f t="shared" si="229"/>
        <v/>
      </c>
      <c r="Q1028" s="10" t="str">
        <f t="shared" si="230"/>
        <v/>
      </c>
      <c r="R1028" s="10" t="str">
        <f t="shared" si="231"/>
        <v/>
      </c>
      <c r="S1028" s="10" t="str">
        <f>IF(B1028=1,"",IF(AND(OR(AND(TrackingWorksheet!H1033=Lists!$D$7,TrackingWorksheet!H1033=TrackingWorksheet!J1033),TrackingWorksheet!H1033&lt;&gt;TrackingWorksheet!J1033),TrackingWorksheet!K1033="YES",TrackingWorksheet!H1033&lt;&gt;Lists!$D$6,TrackingWorksheet!G1033&lt;=WeeklySummary!$C$7,TrackingWorksheet!I1033&lt;=WeeklySummary!$C$7),1,0))</f>
        <v/>
      </c>
      <c r="T1028" s="10" t="str">
        <f t="shared" si="232"/>
        <v/>
      </c>
      <c r="U1028" s="10" t="str">
        <f>IF($B1028=1,"",IF(TrackingWorksheet!$K1033="YES",1, 0)*D1028)</f>
        <v/>
      </c>
      <c r="V1028" s="20">
        <f t="shared" ref="V1028:V1091" si="235">MAX(L1028,P1028)</f>
        <v>0</v>
      </c>
      <c r="W1028" s="20">
        <f t="shared" ref="W1028:W1091" si="236" xml:space="preserve"> MAX(N1028,R1028,T1028,J1028,AT1028, U1028)</f>
        <v>0</v>
      </c>
      <c r="X1028" s="10" t="str">
        <f>IF($B1028=1,"",IF(AND(TrackingWorksheet!$L1033&lt;&gt;"", TrackingWorksheet!$L1033&gt;=WeeklySummary!$C$6,TrackingWorksheet!$L1033&lt;=WeeklySummary!$C$7,OR(TrackingWorksheet!$H1033=Lists!$D$4,TrackingWorksheet!$J1033=Lists!$D$4)), 1, 0))</f>
        <v/>
      </c>
      <c r="Y1028" s="10" t="str">
        <f>IF($B1028=1,"",IF(AND(TrackingWorksheet!$L1033&lt;&gt;"", TrackingWorksheet!$L1033&gt;=WeeklySummary!$C$6,TrackingWorksheet!$L1033&lt;=WeeklySummary!$C$7,OR(TrackingWorksheet!$H1033=Lists!$D$5,TrackingWorksheet!$J1033=Lists!$D$5)), 1, 0))</f>
        <v/>
      </c>
      <c r="Z1028" s="10" t="str">
        <f>IF($B1028=1,"",IF(AND(TrackingWorksheet!$L1033&lt;&gt;"", TrackingWorksheet!$L1033&gt;=WeeklySummary!$C$6,TrackingWorksheet!$L1033&lt;=WeeklySummary!$C$7,OR(TrackingWorksheet!$H1033=Lists!$D$6,TrackingWorksheet!$J1033=Lists!$D$6)), 1, 0))</f>
        <v/>
      </c>
      <c r="AA1028" s="19" t="str">
        <f>IF(B1028=1,"",IF(AND(TrackingWorksheet!M1033&lt;&gt;"",TrackingWorksheet!M1033&lt;=WeeklySummary!$C$7),1,0)*D1028)</f>
        <v/>
      </c>
      <c r="AB1028" s="19" t="str">
        <f>IF(B1028=1,"",IF(AND(TrackingWorksheet!N1033&lt;&gt;"",TrackingWorksheet!N1033&lt;=WeeklySummary!$C$7),1,0)*D1028)</f>
        <v/>
      </c>
      <c r="AC1028" s="19" t="str">
        <f>IF(B1028=1,"",TrackingWorksheet!T1033)</f>
        <v/>
      </c>
      <c r="AD1028" s="19" t="str">
        <f>IF(B1028=1,"",IF(D1028*AND(TrackingWorksheet!S1033&gt;=Calculations!$BD$3,TrackingWorksheet!U1033="",TrackingWorksheet!K1033="YES"),1,0))</f>
        <v/>
      </c>
      <c r="AE1028" s="19" t="str">
        <f>IF($B1028=1,"",IF(AND(TrackingWorksheet!$S1033&gt;$BE$3,TrackingWorksheet!$T1033=Lists!$P$4),1, 0)*D1028)</f>
        <v/>
      </c>
      <c r="AF1028" s="19" t="str">
        <f>IF($B1028=1,"",IF(AND(TrackingWorksheet!$U1033&gt;$BE$3,TrackingWorksheet!$V1033=Lists!$P$4),1, 0)*D1028)</f>
        <v/>
      </c>
      <c r="AG1028" s="19" t="str">
        <f>IF($B1028=1,"",IF(AND(TrackingWorksheet!$W1033&gt;$BE$3,TrackingWorksheet!$X1033=Lists!$P$4),1, 0)*D1028)</f>
        <v/>
      </c>
      <c r="AH1028" s="19" t="str">
        <f>IF($B1028=1,"",IF(AND(TrackingWorksheet!$Y1033&gt;$BE$3,TrackingWorksheet!$Z1033=Lists!$P$4),1, 0)*D1028)</f>
        <v/>
      </c>
      <c r="AI1028" s="19" t="str">
        <f>IF($B1028=1,"",IF(AND(TrackingWorksheet!$AA1033&gt;$BE$3,TrackingWorksheet!$AB1033=Lists!$P$4),1, 0)*D1028)</f>
        <v/>
      </c>
      <c r="AJ1028" s="19" t="str">
        <f>IF($B1028=1,"",IF(AND(TrackingWorksheet!$S1033&gt;$BE$3,TrackingWorksheet!$T1033=Lists!$P$5),1, 0)*D1028)</f>
        <v/>
      </c>
      <c r="AK1028" s="19" t="str">
        <f>IF($B1028=1,"",IF(AND(TrackingWorksheet!$U1033&gt;$BE$3,TrackingWorksheet!$V1033=Lists!$P$5),1, 0)*D1028)</f>
        <v/>
      </c>
      <c r="AL1028" s="19" t="str">
        <f>IF($B1028=1,"",IF(AND(TrackingWorksheet!$W1033&gt;$BE$3,TrackingWorksheet!$X1033=Lists!$P$5),1, 0)*D1028)</f>
        <v/>
      </c>
      <c r="AM1028" s="19" t="str">
        <f>IF($B1028=1,"",IF(AND(TrackingWorksheet!$Y1033&gt;$BE$3,TrackingWorksheet!$Z1033=Lists!$P$5),1, 0)*D1028)</f>
        <v/>
      </c>
      <c r="AN1028" s="19" t="str">
        <f>IF($B1028=1,"",IF(AND(TrackingWorksheet!$AA1033&gt;$BE$3,TrackingWorksheet!$AB1033=Lists!$P$5),1, 0)*D1028)</f>
        <v/>
      </c>
      <c r="AO1028" s="19" t="str">
        <f>IF($B1028=1,"",IF(AND(TrackingWorksheet!$S1033&gt;$BE$3,TrackingWorksheet!$T1033=Lists!$P$6),1, 0)*D1028)</f>
        <v/>
      </c>
      <c r="AP1028" s="19" t="str">
        <f>IF($B1028=1,"",IF(AND(TrackingWorksheet!$U1033&gt;$BE$3,TrackingWorksheet!$V1033=Lists!$P$6),1, 0)*D1028)</f>
        <v/>
      </c>
      <c r="AQ1028" s="19" t="str">
        <f>IF($B1028=1,"",IF(AND(TrackingWorksheet!$W1033&gt;$BE$3,TrackingWorksheet!$X1033=Lists!$P$6),1, 0)*D1028)</f>
        <v/>
      </c>
      <c r="AR1028" s="19" t="str">
        <f>IF($B1028=1,"",IF(AND(TrackingWorksheet!$Y1033&gt;$BE$3,TrackingWorksheet!$Z1033=Lists!$P$6),1, 0)*D1028)</f>
        <v/>
      </c>
      <c r="AS1028" s="19" t="str">
        <f>IF($B1028=1,"",IF(AND(TrackingWorksheet!$AA1033&gt;$BE$3,TrackingWorksheet!$AB1033=Lists!$P$6),1, 0)*D1028)</f>
        <v/>
      </c>
      <c r="AT1028" s="19">
        <f t="shared" ref="AT1028:AT1091" si="237">MAX(AE1028:AS1028)</f>
        <v>0</v>
      </c>
      <c r="AU1028" s="19" t="str">
        <f>IF(B1028=1,"",IF(AND(TrackingWorksheet!K1033="",TrackingWorksheet!M1033="", TrackingWorksheet!N1033="", TrackingWorksheet!S1033="", TrackingWorksheet!V1033="", TrackingWorksheet!W1033="", TrackingWorksheet!Y1033="", TrackingWorksheet!AA1033="", V1028=1),1,0)*D1028)</f>
        <v/>
      </c>
      <c r="AV1028" s="19" t="str">
        <f>IF(B1028=1,"",IF(D1028*AND(TrackingWorksheet!U1033&gt;Calculations!$BE$3,TrackingWorksheet!K1033="YES"),1,0))</f>
        <v/>
      </c>
      <c r="AW1028" s="19" t="str">
        <f>IF(B1028=1,"",IF(D1028*AND(TrackingWorksheet!W1033&gt;Calculations!$BE$3,TrackingWorksheet!K1033="YES"),1,0))</f>
        <v/>
      </c>
      <c r="AX1028" s="19">
        <f t="shared" ref="AX1028:AX1091" si="238">MAX(AV1028:AW1028)</f>
        <v>0</v>
      </c>
      <c r="AY1028" s="19">
        <f t="shared" si="234"/>
        <v>0</v>
      </c>
      <c r="AZ1028" s="27" t="str">
        <f>IF(B1028=1,"",IF(TrackingWorksheet!Q1033="","",TrackingWorksheet!Q1033))</f>
        <v/>
      </c>
      <c r="BB1028" s="4"/>
      <c r="BC1028" s="4"/>
      <c r="BD1028" s="4"/>
      <c r="BE1028" s="4"/>
      <c r="BF1028" s="4"/>
      <c r="BG1028" s="4" t="str">
        <f>IF(B1028=1,"",IF(AND(N1028=1,TrackingWorksheet!$I1033+14&lt;=WeeklySummary!$C$7),1,0))</f>
        <v/>
      </c>
      <c r="BH1028" s="4" t="str">
        <f>IF(B1028=1,"",IF(AND(R1028=1,TrackingWorksheet!$I1033+14&lt;=WeeklySummary!$C$7),1,0))</f>
        <v/>
      </c>
      <c r="BI1028" s="4" t="str">
        <f>IF(B1028=1,"",IF(AND(J1028=1,TrackingWorksheet!$G1033+14&lt;=WeeklySummary!$C$7),1,0))</f>
        <v/>
      </c>
      <c r="BJ1028" s="4" t="str">
        <f>IF(B1028=1,"",IF(AND(T1028=1,TrackingWorksheet!$I1033+14&lt;=WeeklySummary!$C$7),1,0))</f>
        <v/>
      </c>
      <c r="BK1028" s="4" t="str">
        <f>IF(B1028=1,"",IF(AND(T1028=1,TrackingWorksheet!$G1033+14&lt;=WeeklySummary!$C$7),1,0))</f>
        <v/>
      </c>
      <c r="BL1028" s="4">
        <f t="shared" si="233"/>
        <v>0</v>
      </c>
    </row>
    <row r="1029" spans="2:64" x14ac:dyDescent="0.25">
      <c r="B1029" s="27">
        <f>IF(AND(ISBLANK(TrackingWorksheet!B1034),ISBLANK(TrackingWorksheet!C1034),ISBLANK(TrackingWorksheet!G1034),ISBLANK(TrackingWorksheet!H1034),
ISBLANK(TrackingWorksheet!I1034),ISBLANK(TrackingWorksheet!J1034),ISBLANK(TrackingWorksheet!M1034),
ISBLANK(TrackingWorksheet!N1036)),1,0)</f>
        <v>1</v>
      </c>
      <c r="C1029" s="12" t="str">
        <f>IF(B1029=1,"",TrackingWorksheet!F1034)</f>
        <v/>
      </c>
      <c r="D1029" s="20" t="str">
        <f>IF(B1029=1,"",IF(AND(TrackingWorksheet!B1034&lt;&gt;"",TrackingWorksheet!B1034&lt;=WeeklySummary!$C$7,OR(TrackingWorksheet!C1034="",TrackingWorksheet!C1034&gt;=WeeklySummary!$C$6)),1,0))</f>
        <v/>
      </c>
      <c r="E1029" s="10" t="str">
        <f>IF(B1029=1,"",IF(AND(TrackingWorksheet!G1034 &lt;&gt;"",TrackingWorksheet!G1034&lt;=WeeklySummary!$C$7, TrackingWorksheet!H1034=Lists!$D$4), "Y", "N"))</f>
        <v/>
      </c>
      <c r="F1029" s="10" t="str">
        <f>IF(B1029=1,"",IF(AND(TrackingWorksheet!I1034 &lt;&gt;"", TrackingWorksheet!I1034&lt;=WeeklySummary!$C$7, TrackingWorksheet!J1034=Lists!$D$4), "Y", "N"))</f>
        <v/>
      </c>
      <c r="G1029" s="10" t="str">
        <f>IF(B1029=1,"",IF(AND(TrackingWorksheet!G1034 &lt;&gt;"",TrackingWorksheet!G1034&lt;=WeeklySummary!$C$7, TrackingWorksheet!H1034=Lists!$D$5), "Y", "N"))</f>
        <v/>
      </c>
      <c r="H1029" s="10" t="str">
        <f>IF(B1029=1,"",IF(AND(TrackingWorksheet!I1034 &lt;&gt;"", TrackingWorksheet!I1034&lt;=WeeklySummary!$C$7, TrackingWorksheet!J1034=Lists!$D$5), "Y", "N"))</f>
        <v/>
      </c>
      <c r="I1029" s="20" t="str">
        <f>IF(B1029=1,"",IF(AND(TrackingWorksheet!G1034 &lt;&gt;"", TrackingWorksheet!G1034&lt;=WeeklySummary!$C$7, TrackingWorksheet!H1034=Lists!$D$6), 1, 0))</f>
        <v/>
      </c>
      <c r="J1029" s="20" t="str">
        <f t="shared" ref="J1029:J1092" si="239">IF(B1029=1,"",I1029*D1029)</f>
        <v/>
      </c>
      <c r="K1029" s="10" t="str">
        <f>IF(B1029=1,"",IF(AND(TrackingWorksheet!I1034&lt;=WeeklySummary!$C$7,TrackingWorksheet!K1034="YES"),0,IF(AND(AND(OR(E1029="Y",F1029="Y"),E1029&lt;&gt;F1029),G1029&lt;&gt;"Y", H1029&lt;&gt;"Y"), 1, 0)))</f>
        <v/>
      </c>
      <c r="L1029" s="20" t="str">
        <f t="shared" ref="L1029:L1092" si="240">IF(B1029=1,"",K1029*D1029)</f>
        <v/>
      </c>
      <c r="M1029" s="10" t="str">
        <f t="shared" ref="M1029:M1092" si="241">IF(B1029=1,"",IF(AND(E1029="Y", F1029="Y"), 1, 0))</f>
        <v/>
      </c>
      <c r="N1029" s="20" t="str">
        <f t="shared" ref="N1029:N1092" si="242">IF(B1029=1,"",M1029*D1029)</f>
        <v/>
      </c>
      <c r="O1029" s="10" t="str">
        <f>IF(B1029=1,"",IF(AND(TrackingWorksheet!I1034&lt;=WeeklySummary!$C$7,TrackingWorksheet!K1034="YES"),0,IF(AND(AND(OR(G1029="Y",H1029="Y"),G1029&lt;&gt;H1029),E1029&lt;&gt;"Y", F1029&lt;&gt;"Y"), 1, 0)))</f>
        <v/>
      </c>
      <c r="P1029" s="20" t="str">
        <f t="shared" ref="P1029:P1092" si="243">IF(B1029=1,"",O1029*D1029)</f>
        <v/>
      </c>
      <c r="Q1029" s="10" t="str">
        <f t="shared" ref="Q1029:Q1092" si="244">IF(B1029=1,"",IF(AND(G1029="Y", H1029="Y"), 1, 0))</f>
        <v/>
      </c>
      <c r="R1029" s="10" t="str">
        <f t="shared" ref="R1029:R1092" si="245">IF(B1029=1,"",Q1029*D1029)</f>
        <v/>
      </c>
      <c r="S1029" s="10" t="str">
        <f>IF(B1029=1,"",IF(AND(OR(AND(TrackingWorksheet!H1034=Lists!$D$7,TrackingWorksheet!H1034=TrackingWorksheet!J1034),TrackingWorksheet!H1034&lt;&gt;TrackingWorksheet!J1034),TrackingWorksheet!K1034="YES",TrackingWorksheet!H1034&lt;&gt;Lists!$D$6,TrackingWorksheet!G1034&lt;=WeeklySummary!$C$7,TrackingWorksheet!I1034&lt;=WeeklySummary!$C$7),1,0))</f>
        <v/>
      </c>
      <c r="T1029" s="10" t="str">
        <f t="shared" ref="T1029:T1092" si="246">IF(B1029=1,"",S1029*D1029)</f>
        <v/>
      </c>
      <c r="U1029" s="10" t="str">
        <f>IF($B1029=1,"",IF(TrackingWorksheet!$K1034="YES",1, 0)*D1029)</f>
        <v/>
      </c>
      <c r="V1029" s="20">
        <f t="shared" si="235"/>
        <v>0</v>
      </c>
      <c r="W1029" s="20">
        <f t="shared" si="236"/>
        <v>0</v>
      </c>
      <c r="X1029" s="10" t="str">
        <f>IF($B1029=1,"",IF(AND(TrackingWorksheet!$L1034&lt;&gt;"", TrackingWorksheet!$L1034&gt;=WeeklySummary!$C$6,TrackingWorksheet!$L1034&lt;=WeeklySummary!$C$7,OR(TrackingWorksheet!$H1034=Lists!$D$4,TrackingWorksheet!$J1034=Lists!$D$4)), 1, 0))</f>
        <v/>
      </c>
      <c r="Y1029" s="10" t="str">
        <f>IF($B1029=1,"",IF(AND(TrackingWorksheet!$L1034&lt;&gt;"", TrackingWorksheet!$L1034&gt;=WeeklySummary!$C$6,TrackingWorksheet!$L1034&lt;=WeeklySummary!$C$7,OR(TrackingWorksheet!$H1034=Lists!$D$5,TrackingWorksheet!$J1034=Lists!$D$5)), 1, 0))</f>
        <v/>
      </c>
      <c r="Z1029" s="10" t="str">
        <f>IF($B1029=1,"",IF(AND(TrackingWorksheet!$L1034&lt;&gt;"", TrackingWorksheet!$L1034&gt;=WeeklySummary!$C$6,TrackingWorksheet!$L1034&lt;=WeeklySummary!$C$7,OR(TrackingWorksheet!$H1034=Lists!$D$6,TrackingWorksheet!$J1034=Lists!$D$6)), 1, 0))</f>
        <v/>
      </c>
      <c r="AA1029" s="19" t="str">
        <f>IF(B1029=1,"",IF(AND(TrackingWorksheet!M1034&lt;&gt;"",TrackingWorksheet!M1034&lt;=WeeklySummary!$C$7),1,0)*D1029)</f>
        <v/>
      </c>
      <c r="AB1029" s="19" t="str">
        <f>IF(B1029=1,"",IF(AND(TrackingWorksheet!N1034&lt;&gt;"",TrackingWorksheet!N1034&lt;=WeeklySummary!$C$7),1,0)*D1029)</f>
        <v/>
      </c>
      <c r="AC1029" s="19" t="str">
        <f>IF(B1029=1,"",TrackingWorksheet!T1034)</f>
        <v/>
      </c>
      <c r="AD1029" s="19" t="str">
        <f>IF(B1029=1,"",IF(D1029*AND(TrackingWorksheet!S1034&gt;=Calculations!$BD$3,TrackingWorksheet!U1034="",TrackingWorksheet!K1034="YES"),1,0))</f>
        <v/>
      </c>
      <c r="AE1029" s="19" t="str">
        <f>IF($B1029=1,"",IF(AND(TrackingWorksheet!$S1034&gt;$BE$3,TrackingWorksheet!$T1034=Lists!$P$4),1, 0)*D1029)</f>
        <v/>
      </c>
      <c r="AF1029" s="19" t="str">
        <f>IF($B1029=1,"",IF(AND(TrackingWorksheet!$U1034&gt;$BE$3,TrackingWorksheet!$V1034=Lists!$P$4),1, 0)*D1029)</f>
        <v/>
      </c>
      <c r="AG1029" s="19" t="str">
        <f>IF($B1029=1,"",IF(AND(TrackingWorksheet!$W1034&gt;$BE$3,TrackingWorksheet!$X1034=Lists!$P$4),1, 0)*D1029)</f>
        <v/>
      </c>
      <c r="AH1029" s="19" t="str">
        <f>IF($B1029=1,"",IF(AND(TrackingWorksheet!$Y1034&gt;$BE$3,TrackingWorksheet!$Z1034=Lists!$P$4),1, 0)*D1029)</f>
        <v/>
      </c>
      <c r="AI1029" s="19" t="str">
        <f>IF($B1029=1,"",IF(AND(TrackingWorksheet!$AA1034&gt;$BE$3,TrackingWorksheet!$AB1034=Lists!$P$4),1, 0)*D1029)</f>
        <v/>
      </c>
      <c r="AJ1029" s="19" t="str">
        <f>IF($B1029=1,"",IF(AND(TrackingWorksheet!$S1034&gt;$BE$3,TrackingWorksheet!$T1034=Lists!$P$5),1, 0)*D1029)</f>
        <v/>
      </c>
      <c r="AK1029" s="19" t="str">
        <f>IF($B1029=1,"",IF(AND(TrackingWorksheet!$U1034&gt;$BE$3,TrackingWorksheet!$V1034=Lists!$P$5),1, 0)*D1029)</f>
        <v/>
      </c>
      <c r="AL1029" s="19" t="str">
        <f>IF($B1029=1,"",IF(AND(TrackingWorksheet!$W1034&gt;$BE$3,TrackingWorksheet!$X1034=Lists!$P$5),1, 0)*D1029)</f>
        <v/>
      </c>
      <c r="AM1029" s="19" t="str">
        <f>IF($B1029=1,"",IF(AND(TrackingWorksheet!$Y1034&gt;$BE$3,TrackingWorksheet!$Z1034=Lists!$P$5),1, 0)*D1029)</f>
        <v/>
      </c>
      <c r="AN1029" s="19" t="str">
        <f>IF($B1029=1,"",IF(AND(TrackingWorksheet!$AA1034&gt;$BE$3,TrackingWorksheet!$AB1034=Lists!$P$5),1, 0)*D1029)</f>
        <v/>
      </c>
      <c r="AO1029" s="19" t="str">
        <f>IF($B1029=1,"",IF(AND(TrackingWorksheet!$S1034&gt;$BE$3,TrackingWorksheet!$T1034=Lists!$P$6),1, 0)*D1029)</f>
        <v/>
      </c>
      <c r="AP1029" s="19" t="str">
        <f>IF($B1029=1,"",IF(AND(TrackingWorksheet!$U1034&gt;$BE$3,TrackingWorksheet!$V1034=Lists!$P$6),1, 0)*D1029)</f>
        <v/>
      </c>
      <c r="AQ1029" s="19" t="str">
        <f>IF($B1029=1,"",IF(AND(TrackingWorksheet!$W1034&gt;$BE$3,TrackingWorksheet!$X1034=Lists!$P$6),1, 0)*D1029)</f>
        <v/>
      </c>
      <c r="AR1029" s="19" t="str">
        <f>IF($B1029=1,"",IF(AND(TrackingWorksheet!$Y1034&gt;$BE$3,TrackingWorksheet!$Z1034=Lists!$P$6),1, 0)*D1029)</f>
        <v/>
      </c>
      <c r="AS1029" s="19" t="str">
        <f>IF($B1029=1,"",IF(AND(TrackingWorksheet!$AA1034&gt;$BE$3,TrackingWorksheet!$AB1034=Lists!$P$6),1, 0)*D1029)</f>
        <v/>
      </c>
      <c r="AT1029" s="19">
        <f t="shared" si="237"/>
        <v>0</v>
      </c>
      <c r="AU1029" s="19" t="str">
        <f>IF(B1029=1,"",IF(AND(TrackingWorksheet!K1034="",TrackingWorksheet!M1034="", TrackingWorksheet!N1034="", TrackingWorksheet!S1034="", TrackingWorksheet!V1034="", TrackingWorksheet!W1034="", TrackingWorksheet!Y1034="", TrackingWorksheet!AA1034="", V1029=1),1,0)*D1029)</f>
        <v/>
      </c>
      <c r="AV1029" s="19" t="str">
        <f>IF(B1029=1,"",IF(D1029*AND(TrackingWorksheet!U1034&gt;Calculations!$BE$3,TrackingWorksheet!K1034="YES"),1,0))</f>
        <v/>
      </c>
      <c r="AW1029" s="19" t="str">
        <f>IF(B1029=1,"",IF(D1029*AND(TrackingWorksheet!W1034&gt;Calculations!$BE$3,TrackingWorksheet!K1034="YES"),1,0))</f>
        <v/>
      </c>
      <c r="AX1029" s="19">
        <f t="shared" si="238"/>
        <v>0</v>
      </c>
      <c r="AY1029" s="19">
        <f t="shared" si="234"/>
        <v>0</v>
      </c>
      <c r="AZ1029" s="27" t="str">
        <f>IF(B1029=1,"",IF(TrackingWorksheet!Q1034="","",TrackingWorksheet!Q1034))</f>
        <v/>
      </c>
      <c r="BB1029" s="4"/>
      <c r="BC1029" s="4"/>
      <c r="BD1029" s="4"/>
      <c r="BE1029" s="4"/>
      <c r="BF1029" s="4"/>
      <c r="BG1029" s="4" t="str">
        <f>IF(B1029=1,"",IF(AND(N1029=1,TrackingWorksheet!$I1034+14&lt;=WeeklySummary!$C$7),1,0))</f>
        <v/>
      </c>
      <c r="BH1029" s="4" t="str">
        <f>IF(B1029=1,"",IF(AND(R1029=1,TrackingWorksheet!$I1034+14&lt;=WeeklySummary!$C$7),1,0))</f>
        <v/>
      </c>
      <c r="BI1029" s="4" t="str">
        <f>IF(B1029=1,"",IF(AND(J1029=1,TrackingWorksheet!$G1034+14&lt;=WeeklySummary!$C$7),1,0))</f>
        <v/>
      </c>
      <c r="BJ1029" s="4" t="str">
        <f>IF(B1029=1,"",IF(AND(T1029=1,TrackingWorksheet!$I1034+14&lt;=WeeklySummary!$C$7),1,0))</f>
        <v/>
      </c>
      <c r="BK1029" s="4" t="str">
        <f>IF(B1029=1,"",IF(AND(T1029=1,TrackingWorksheet!$G1034+14&lt;=WeeklySummary!$C$7),1,0))</f>
        <v/>
      </c>
      <c r="BL1029" s="4">
        <f t="shared" ref="BL1029:BL1092" si="247">MAX(BG1029:BK1029)</f>
        <v>0</v>
      </c>
    </row>
    <row r="1030" spans="2:64" x14ac:dyDescent="0.25">
      <c r="B1030" s="27">
        <f>IF(AND(ISBLANK(TrackingWorksheet!B1035),ISBLANK(TrackingWorksheet!C1035),ISBLANK(TrackingWorksheet!G1035),ISBLANK(TrackingWorksheet!H1035),
ISBLANK(TrackingWorksheet!I1035),ISBLANK(TrackingWorksheet!J1035),ISBLANK(TrackingWorksheet!M1035),
ISBLANK(TrackingWorksheet!N1037)),1,0)</f>
        <v>1</v>
      </c>
      <c r="C1030" s="12" t="str">
        <f>IF(B1030=1,"",TrackingWorksheet!F1035)</f>
        <v/>
      </c>
      <c r="D1030" s="20" t="str">
        <f>IF(B1030=1,"",IF(AND(TrackingWorksheet!B1035&lt;&gt;"",TrackingWorksheet!B1035&lt;=WeeklySummary!$C$7,OR(TrackingWorksheet!C1035="",TrackingWorksheet!C1035&gt;=WeeklySummary!$C$6)),1,0))</f>
        <v/>
      </c>
      <c r="E1030" s="10" t="str">
        <f>IF(B1030=1,"",IF(AND(TrackingWorksheet!G1035 &lt;&gt;"",TrackingWorksheet!G1035&lt;=WeeklySummary!$C$7, TrackingWorksheet!H1035=Lists!$D$4), "Y", "N"))</f>
        <v/>
      </c>
      <c r="F1030" s="10" t="str">
        <f>IF(B1030=1,"",IF(AND(TrackingWorksheet!I1035 &lt;&gt;"", TrackingWorksheet!I1035&lt;=WeeklySummary!$C$7, TrackingWorksheet!J1035=Lists!$D$4), "Y", "N"))</f>
        <v/>
      </c>
      <c r="G1030" s="10" t="str">
        <f>IF(B1030=1,"",IF(AND(TrackingWorksheet!G1035 &lt;&gt;"",TrackingWorksheet!G1035&lt;=WeeklySummary!$C$7, TrackingWorksheet!H1035=Lists!$D$5), "Y", "N"))</f>
        <v/>
      </c>
      <c r="H1030" s="10" t="str">
        <f>IF(B1030=1,"",IF(AND(TrackingWorksheet!I1035 &lt;&gt;"", TrackingWorksheet!I1035&lt;=WeeklySummary!$C$7, TrackingWorksheet!J1035=Lists!$D$5), "Y", "N"))</f>
        <v/>
      </c>
      <c r="I1030" s="20" t="str">
        <f>IF(B1030=1,"",IF(AND(TrackingWorksheet!G1035 &lt;&gt;"", TrackingWorksheet!G1035&lt;=WeeklySummary!$C$7, TrackingWorksheet!H1035=Lists!$D$6), 1, 0))</f>
        <v/>
      </c>
      <c r="J1030" s="20" t="str">
        <f t="shared" si="239"/>
        <v/>
      </c>
      <c r="K1030" s="10" t="str">
        <f>IF(B1030=1,"",IF(AND(TrackingWorksheet!I1035&lt;=WeeklySummary!$C$7,TrackingWorksheet!K1035="YES"),0,IF(AND(AND(OR(E1030="Y",F1030="Y"),E1030&lt;&gt;F1030),G1030&lt;&gt;"Y", H1030&lt;&gt;"Y"), 1, 0)))</f>
        <v/>
      </c>
      <c r="L1030" s="20" t="str">
        <f t="shared" si="240"/>
        <v/>
      </c>
      <c r="M1030" s="10" t="str">
        <f t="shared" si="241"/>
        <v/>
      </c>
      <c r="N1030" s="20" t="str">
        <f t="shared" si="242"/>
        <v/>
      </c>
      <c r="O1030" s="10" t="str">
        <f>IF(B1030=1,"",IF(AND(TrackingWorksheet!I1035&lt;=WeeklySummary!$C$7,TrackingWorksheet!K1035="YES"),0,IF(AND(AND(OR(G1030="Y",H1030="Y"),G1030&lt;&gt;H1030),E1030&lt;&gt;"Y", F1030&lt;&gt;"Y"), 1, 0)))</f>
        <v/>
      </c>
      <c r="P1030" s="20" t="str">
        <f t="shared" si="243"/>
        <v/>
      </c>
      <c r="Q1030" s="10" t="str">
        <f t="shared" si="244"/>
        <v/>
      </c>
      <c r="R1030" s="10" t="str">
        <f t="shared" si="245"/>
        <v/>
      </c>
      <c r="S1030" s="10" t="str">
        <f>IF(B1030=1,"",IF(AND(OR(AND(TrackingWorksheet!H1035=Lists!$D$7,TrackingWorksheet!H1035=TrackingWorksheet!J1035),TrackingWorksheet!H1035&lt;&gt;TrackingWorksheet!J1035),TrackingWorksheet!K1035="YES",TrackingWorksheet!H1035&lt;&gt;Lists!$D$6,TrackingWorksheet!G1035&lt;=WeeklySummary!$C$7,TrackingWorksheet!I1035&lt;=WeeklySummary!$C$7),1,0))</f>
        <v/>
      </c>
      <c r="T1030" s="10" t="str">
        <f t="shared" si="246"/>
        <v/>
      </c>
      <c r="U1030" s="10" t="str">
        <f>IF($B1030=1,"",IF(TrackingWorksheet!$K1035="YES",1, 0)*D1030)</f>
        <v/>
      </c>
      <c r="V1030" s="20">
        <f t="shared" si="235"/>
        <v>0</v>
      </c>
      <c r="W1030" s="20">
        <f t="shared" si="236"/>
        <v>0</v>
      </c>
      <c r="X1030" s="10" t="str">
        <f>IF($B1030=1,"",IF(AND(TrackingWorksheet!$L1035&lt;&gt;"", TrackingWorksheet!$L1035&gt;=WeeklySummary!$C$6,TrackingWorksheet!$L1035&lt;=WeeklySummary!$C$7,OR(TrackingWorksheet!$H1035=Lists!$D$4,TrackingWorksheet!$J1035=Lists!$D$4)), 1, 0))</f>
        <v/>
      </c>
      <c r="Y1030" s="10" t="str">
        <f>IF($B1030=1,"",IF(AND(TrackingWorksheet!$L1035&lt;&gt;"", TrackingWorksheet!$L1035&gt;=WeeklySummary!$C$6,TrackingWorksheet!$L1035&lt;=WeeklySummary!$C$7,OR(TrackingWorksheet!$H1035=Lists!$D$5,TrackingWorksheet!$J1035=Lists!$D$5)), 1, 0))</f>
        <v/>
      </c>
      <c r="Z1030" s="10" t="str">
        <f>IF($B1030=1,"",IF(AND(TrackingWorksheet!$L1035&lt;&gt;"", TrackingWorksheet!$L1035&gt;=WeeklySummary!$C$6,TrackingWorksheet!$L1035&lt;=WeeklySummary!$C$7,OR(TrackingWorksheet!$H1035=Lists!$D$6,TrackingWorksheet!$J1035=Lists!$D$6)), 1, 0))</f>
        <v/>
      </c>
      <c r="AA1030" s="19" t="str">
        <f>IF(B1030=1,"",IF(AND(TrackingWorksheet!M1035&lt;&gt;"",TrackingWorksheet!M1035&lt;=WeeklySummary!$C$7),1,0)*D1030)</f>
        <v/>
      </c>
      <c r="AB1030" s="19" t="str">
        <f>IF(B1030=1,"",IF(AND(TrackingWorksheet!N1035&lt;&gt;"",TrackingWorksheet!N1035&lt;=WeeklySummary!$C$7),1,0)*D1030)</f>
        <v/>
      </c>
      <c r="AC1030" s="19" t="str">
        <f>IF(B1030=1,"",TrackingWorksheet!T1035)</f>
        <v/>
      </c>
      <c r="AD1030" s="19" t="str">
        <f>IF(B1030=1,"",IF(D1030*AND(TrackingWorksheet!S1035&gt;=Calculations!$BD$3,TrackingWorksheet!U1035="",TrackingWorksheet!K1035="YES"),1,0))</f>
        <v/>
      </c>
      <c r="AE1030" s="19" t="str">
        <f>IF($B1030=1,"",IF(AND(TrackingWorksheet!$S1035&gt;$BE$3,TrackingWorksheet!$T1035=Lists!$P$4),1, 0)*D1030)</f>
        <v/>
      </c>
      <c r="AF1030" s="19" t="str">
        <f>IF($B1030=1,"",IF(AND(TrackingWorksheet!$U1035&gt;$BE$3,TrackingWorksheet!$V1035=Lists!$P$4),1, 0)*D1030)</f>
        <v/>
      </c>
      <c r="AG1030" s="19" t="str">
        <f>IF($B1030=1,"",IF(AND(TrackingWorksheet!$W1035&gt;$BE$3,TrackingWorksheet!$X1035=Lists!$P$4),1, 0)*D1030)</f>
        <v/>
      </c>
      <c r="AH1030" s="19" t="str">
        <f>IF($B1030=1,"",IF(AND(TrackingWorksheet!$Y1035&gt;$BE$3,TrackingWorksheet!$Z1035=Lists!$P$4),1, 0)*D1030)</f>
        <v/>
      </c>
      <c r="AI1030" s="19" t="str">
        <f>IF($B1030=1,"",IF(AND(TrackingWorksheet!$AA1035&gt;$BE$3,TrackingWorksheet!$AB1035=Lists!$P$4),1, 0)*D1030)</f>
        <v/>
      </c>
      <c r="AJ1030" s="19" t="str">
        <f>IF($B1030=1,"",IF(AND(TrackingWorksheet!$S1035&gt;$BE$3,TrackingWorksheet!$T1035=Lists!$P$5),1, 0)*D1030)</f>
        <v/>
      </c>
      <c r="AK1030" s="19" t="str">
        <f>IF($B1030=1,"",IF(AND(TrackingWorksheet!$U1035&gt;$BE$3,TrackingWorksheet!$V1035=Lists!$P$5),1, 0)*D1030)</f>
        <v/>
      </c>
      <c r="AL1030" s="19" t="str">
        <f>IF($B1030=1,"",IF(AND(TrackingWorksheet!$W1035&gt;$BE$3,TrackingWorksheet!$X1035=Lists!$P$5),1, 0)*D1030)</f>
        <v/>
      </c>
      <c r="AM1030" s="19" t="str">
        <f>IF($B1030=1,"",IF(AND(TrackingWorksheet!$Y1035&gt;$BE$3,TrackingWorksheet!$Z1035=Lists!$P$5),1, 0)*D1030)</f>
        <v/>
      </c>
      <c r="AN1030" s="19" t="str">
        <f>IF($B1030=1,"",IF(AND(TrackingWorksheet!$AA1035&gt;$BE$3,TrackingWorksheet!$AB1035=Lists!$P$5),1, 0)*D1030)</f>
        <v/>
      </c>
      <c r="AO1030" s="19" t="str">
        <f>IF($B1030=1,"",IF(AND(TrackingWorksheet!$S1035&gt;$BE$3,TrackingWorksheet!$T1035=Lists!$P$6),1, 0)*D1030)</f>
        <v/>
      </c>
      <c r="AP1030" s="19" t="str">
        <f>IF($B1030=1,"",IF(AND(TrackingWorksheet!$U1035&gt;$BE$3,TrackingWorksheet!$V1035=Lists!$P$6),1, 0)*D1030)</f>
        <v/>
      </c>
      <c r="AQ1030" s="19" t="str">
        <f>IF($B1030=1,"",IF(AND(TrackingWorksheet!$W1035&gt;$BE$3,TrackingWorksheet!$X1035=Lists!$P$6),1, 0)*D1030)</f>
        <v/>
      </c>
      <c r="AR1030" s="19" t="str">
        <f>IF($B1030=1,"",IF(AND(TrackingWorksheet!$Y1035&gt;$BE$3,TrackingWorksheet!$Z1035=Lists!$P$6),1, 0)*D1030)</f>
        <v/>
      </c>
      <c r="AS1030" s="19" t="str">
        <f>IF($B1030=1,"",IF(AND(TrackingWorksheet!$AA1035&gt;$BE$3,TrackingWorksheet!$AB1035=Lists!$P$6),1, 0)*D1030)</f>
        <v/>
      </c>
      <c r="AT1030" s="19">
        <f t="shared" si="237"/>
        <v>0</v>
      </c>
      <c r="AU1030" s="19" t="str">
        <f>IF(B1030=1,"",IF(AND(TrackingWorksheet!K1035="",TrackingWorksheet!M1035="", TrackingWorksheet!N1035="", TrackingWorksheet!S1035="", TrackingWorksheet!V1035="", TrackingWorksheet!W1035="", TrackingWorksheet!Y1035="", TrackingWorksheet!AA1035="", V1030=1),1,0)*D1030)</f>
        <v/>
      </c>
      <c r="AV1030" s="19" t="str">
        <f>IF(B1030=1,"",IF(D1030*AND(TrackingWorksheet!U1035&gt;Calculations!$BE$3,TrackingWorksheet!K1035="YES"),1,0))</f>
        <v/>
      </c>
      <c r="AW1030" s="19" t="str">
        <f>IF(B1030=1,"",IF(D1030*AND(TrackingWorksheet!W1035&gt;Calculations!$BE$3,TrackingWorksheet!K1035="YES"),1,0))</f>
        <v/>
      </c>
      <c r="AX1030" s="19">
        <f t="shared" si="238"/>
        <v>0</v>
      </c>
      <c r="AY1030" s="19">
        <f t="shared" si="234"/>
        <v>0</v>
      </c>
      <c r="AZ1030" s="27" t="str">
        <f>IF(B1030=1,"",IF(TrackingWorksheet!Q1035="","",TrackingWorksheet!Q1035))</f>
        <v/>
      </c>
      <c r="BB1030" s="4"/>
      <c r="BC1030" s="4"/>
      <c r="BD1030" s="4"/>
      <c r="BE1030" s="4"/>
      <c r="BF1030" s="4"/>
      <c r="BG1030" s="4" t="str">
        <f>IF(B1030=1,"",IF(AND(N1030=1,TrackingWorksheet!$I1035+14&lt;=WeeklySummary!$C$7),1,0))</f>
        <v/>
      </c>
      <c r="BH1030" s="4" t="str">
        <f>IF(B1030=1,"",IF(AND(R1030=1,TrackingWorksheet!$I1035+14&lt;=WeeklySummary!$C$7),1,0))</f>
        <v/>
      </c>
      <c r="BI1030" s="4" t="str">
        <f>IF(B1030=1,"",IF(AND(J1030=1,TrackingWorksheet!$G1035+14&lt;=WeeklySummary!$C$7),1,0))</f>
        <v/>
      </c>
      <c r="BJ1030" s="4" t="str">
        <f>IF(B1030=1,"",IF(AND(T1030=1,TrackingWorksheet!$I1035+14&lt;=WeeklySummary!$C$7),1,0))</f>
        <v/>
      </c>
      <c r="BK1030" s="4" t="str">
        <f>IF(B1030=1,"",IF(AND(T1030=1,TrackingWorksheet!$G1035+14&lt;=WeeklySummary!$C$7),1,0))</f>
        <v/>
      </c>
      <c r="BL1030" s="4">
        <f t="shared" si="247"/>
        <v>0</v>
      </c>
    </row>
    <row r="1031" spans="2:64" x14ac:dyDescent="0.25">
      <c r="B1031" s="27">
        <f>IF(AND(ISBLANK(TrackingWorksheet!B1036),ISBLANK(TrackingWorksheet!C1036),ISBLANK(TrackingWorksheet!G1036),ISBLANK(TrackingWorksheet!H1036),
ISBLANK(TrackingWorksheet!I1036),ISBLANK(TrackingWorksheet!J1036),ISBLANK(TrackingWorksheet!M1036),
ISBLANK(TrackingWorksheet!N1038)),1,0)</f>
        <v>1</v>
      </c>
      <c r="C1031" s="12" t="str">
        <f>IF(B1031=1,"",TrackingWorksheet!F1036)</f>
        <v/>
      </c>
      <c r="D1031" s="20" t="str">
        <f>IF(B1031=1,"",IF(AND(TrackingWorksheet!B1036&lt;&gt;"",TrackingWorksheet!B1036&lt;=WeeklySummary!$C$7,OR(TrackingWorksheet!C1036="",TrackingWorksheet!C1036&gt;=WeeklySummary!$C$6)),1,0))</f>
        <v/>
      </c>
      <c r="E1031" s="10" t="str">
        <f>IF(B1031=1,"",IF(AND(TrackingWorksheet!G1036 &lt;&gt;"",TrackingWorksheet!G1036&lt;=WeeklySummary!$C$7, TrackingWorksheet!H1036=Lists!$D$4), "Y", "N"))</f>
        <v/>
      </c>
      <c r="F1031" s="10" t="str">
        <f>IF(B1031=1,"",IF(AND(TrackingWorksheet!I1036 &lt;&gt;"", TrackingWorksheet!I1036&lt;=WeeklySummary!$C$7, TrackingWorksheet!J1036=Lists!$D$4), "Y", "N"))</f>
        <v/>
      </c>
      <c r="G1031" s="10" t="str">
        <f>IF(B1031=1,"",IF(AND(TrackingWorksheet!G1036 &lt;&gt;"",TrackingWorksheet!G1036&lt;=WeeklySummary!$C$7, TrackingWorksheet!H1036=Lists!$D$5), "Y", "N"))</f>
        <v/>
      </c>
      <c r="H1031" s="10" t="str">
        <f>IF(B1031=1,"",IF(AND(TrackingWorksheet!I1036 &lt;&gt;"", TrackingWorksheet!I1036&lt;=WeeklySummary!$C$7, TrackingWorksheet!J1036=Lists!$D$5), "Y", "N"))</f>
        <v/>
      </c>
      <c r="I1031" s="20" t="str">
        <f>IF(B1031=1,"",IF(AND(TrackingWorksheet!G1036 &lt;&gt;"", TrackingWorksheet!G1036&lt;=WeeklySummary!$C$7, TrackingWorksheet!H1036=Lists!$D$6), 1, 0))</f>
        <v/>
      </c>
      <c r="J1031" s="20" t="str">
        <f t="shared" si="239"/>
        <v/>
      </c>
      <c r="K1031" s="10" t="str">
        <f>IF(B1031=1,"",IF(AND(TrackingWorksheet!I1036&lt;=WeeklySummary!$C$7,TrackingWorksheet!K1036="YES"),0,IF(AND(AND(OR(E1031="Y",F1031="Y"),E1031&lt;&gt;F1031),G1031&lt;&gt;"Y", H1031&lt;&gt;"Y"), 1, 0)))</f>
        <v/>
      </c>
      <c r="L1031" s="20" t="str">
        <f t="shared" si="240"/>
        <v/>
      </c>
      <c r="M1031" s="10" t="str">
        <f t="shared" si="241"/>
        <v/>
      </c>
      <c r="N1031" s="20" t="str">
        <f t="shared" si="242"/>
        <v/>
      </c>
      <c r="O1031" s="10" t="str">
        <f>IF(B1031=1,"",IF(AND(TrackingWorksheet!I1036&lt;=WeeklySummary!$C$7,TrackingWorksheet!K1036="YES"),0,IF(AND(AND(OR(G1031="Y",H1031="Y"),G1031&lt;&gt;H1031),E1031&lt;&gt;"Y", F1031&lt;&gt;"Y"), 1, 0)))</f>
        <v/>
      </c>
      <c r="P1031" s="20" t="str">
        <f t="shared" si="243"/>
        <v/>
      </c>
      <c r="Q1031" s="10" t="str">
        <f t="shared" si="244"/>
        <v/>
      </c>
      <c r="R1031" s="10" t="str">
        <f t="shared" si="245"/>
        <v/>
      </c>
      <c r="S1031" s="10" t="str">
        <f>IF(B1031=1,"",IF(AND(OR(AND(TrackingWorksheet!H1036=Lists!$D$7,TrackingWorksheet!H1036=TrackingWorksheet!J1036),TrackingWorksheet!H1036&lt;&gt;TrackingWorksheet!J1036),TrackingWorksheet!K1036="YES",TrackingWorksheet!H1036&lt;&gt;Lists!$D$6,TrackingWorksheet!G1036&lt;=WeeklySummary!$C$7,TrackingWorksheet!I1036&lt;=WeeklySummary!$C$7),1,0))</f>
        <v/>
      </c>
      <c r="T1031" s="10" t="str">
        <f t="shared" si="246"/>
        <v/>
      </c>
      <c r="U1031" s="10" t="str">
        <f>IF($B1031=1,"",IF(TrackingWorksheet!$K1036="YES",1, 0)*D1031)</f>
        <v/>
      </c>
      <c r="V1031" s="20">
        <f t="shared" si="235"/>
        <v>0</v>
      </c>
      <c r="W1031" s="20">
        <f t="shared" si="236"/>
        <v>0</v>
      </c>
      <c r="X1031" s="10" t="str">
        <f>IF($B1031=1,"",IF(AND(TrackingWorksheet!$L1036&lt;&gt;"", TrackingWorksheet!$L1036&gt;=WeeklySummary!$C$6,TrackingWorksheet!$L1036&lt;=WeeklySummary!$C$7,OR(TrackingWorksheet!$H1036=Lists!$D$4,TrackingWorksheet!$J1036=Lists!$D$4)), 1, 0))</f>
        <v/>
      </c>
      <c r="Y1031" s="10" t="str">
        <f>IF($B1031=1,"",IF(AND(TrackingWorksheet!$L1036&lt;&gt;"", TrackingWorksheet!$L1036&gt;=WeeklySummary!$C$6,TrackingWorksheet!$L1036&lt;=WeeklySummary!$C$7,OR(TrackingWorksheet!$H1036=Lists!$D$5,TrackingWorksheet!$J1036=Lists!$D$5)), 1, 0))</f>
        <v/>
      </c>
      <c r="Z1031" s="10" t="str">
        <f>IF($B1031=1,"",IF(AND(TrackingWorksheet!$L1036&lt;&gt;"", TrackingWorksheet!$L1036&gt;=WeeklySummary!$C$6,TrackingWorksheet!$L1036&lt;=WeeklySummary!$C$7,OR(TrackingWorksheet!$H1036=Lists!$D$6,TrackingWorksheet!$J1036=Lists!$D$6)), 1, 0))</f>
        <v/>
      </c>
      <c r="AA1031" s="19" t="str">
        <f>IF(B1031=1,"",IF(AND(TrackingWorksheet!M1036&lt;&gt;"",TrackingWorksheet!M1036&lt;=WeeklySummary!$C$7),1,0)*D1031)</f>
        <v/>
      </c>
      <c r="AB1031" s="19" t="str">
        <f>IF(B1031=1,"",IF(AND(TrackingWorksheet!N1036&lt;&gt;"",TrackingWorksheet!N1036&lt;=WeeklySummary!$C$7),1,0)*D1031)</f>
        <v/>
      </c>
      <c r="AC1031" s="19" t="str">
        <f>IF(B1031=1,"",TrackingWorksheet!T1036)</f>
        <v/>
      </c>
      <c r="AD1031" s="19" t="str">
        <f>IF(B1031=1,"",IF(D1031*AND(TrackingWorksheet!S1036&gt;=Calculations!$BD$3,TrackingWorksheet!U1036="",TrackingWorksheet!K1036="YES"),1,0))</f>
        <v/>
      </c>
      <c r="AE1031" s="19" t="str">
        <f>IF($B1031=1,"",IF(AND(TrackingWorksheet!$S1036&gt;$BE$3,TrackingWorksheet!$T1036=Lists!$P$4),1, 0)*D1031)</f>
        <v/>
      </c>
      <c r="AF1031" s="19" t="str">
        <f>IF($B1031=1,"",IF(AND(TrackingWorksheet!$U1036&gt;$BE$3,TrackingWorksheet!$V1036=Lists!$P$4),1, 0)*D1031)</f>
        <v/>
      </c>
      <c r="AG1031" s="19" t="str">
        <f>IF($B1031=1,"",IF(AND(TrackingWorksheet!$W1036&gt;$BE$3,TrackingWorksheet!$X1036=Lists!$P$4),1, 0)*D1031)</f>
        <v/>
      </c>
      <c r="AH1031" s="19" t="str">
        <f>IF($B1031=1,"",IF(AND(TrackingWorksheet!$Y1036&gt;$BE$3,TrackingWorksheet!$Z1036=Lists!$P$4),1, 0)*D1031)</f>
        <v/>
      </c>
      <c r="AI1031" s="19" t="str">
        <f>IF($B1031=1,"",IF(AND(TrackingWorksheet!$AA1036&gt;$BE$3,TrackingWorksheet!$AB1036=Lists!$P$4),1, 0)*D1031)</f>
        <v/>
      </c>
      <c r="AJ1031" s="19" t="str">
        <f>IF($B1031=1,"",IF(AND(TrackingWorksheet!$S1036&gt;$BE$3,TrackingWorksheet!$T1036=Lists!$P$5),1, 0)*D1031)</f>
        <v/>
      </c>
      <c r="AK1031" s="19" t="str">
        <f>IF($B1031=1,"",IF(AND(TrackingWorksheet!$U1036&gt;$BE$3,TrackingWorksheet!$V1036=Lists!$P$5),1, 0)*D1031)</f>
        <v/>
      </c>
      <c r="AL1031" s="19" t="str">
        <f>IF($B1031=1,"",IF(AND(TrackingWorksheet!$W1036&gt;$BE$3,TrackingWorksheet!$X1036=Lists!$P$5),1, 0)*D1031)</f>
        <v/>
      </c>
      <c r="AM1031" s="19" t="str">
        <f>IF($B1031=1,"",IF(AND(TrackingWorksheet!$Y1036&gt;$BE$3,TrackingWorksheet!$Z1036=Lists!$P$5),1, 0)*D1031)</f>
        <v/>
      </c>
      <c r="AN1031" s="19" t="str">
        <f>IF($B1031=1,"",IF(AND(TrackingWorksheet!$AA1036&gt;$BE$3,TrackingWorksheet!$AB1036=Lists!$P$5),1, 0)*D1031)</f>
        <v/>
      </c>
      <c r="AO1031" s="19" t="str">
        <f>IF($B1031=1,"",IF(AND(TrackingWorksheet!$S1036&gt;$BE$3,TrackingWorksheet!$T1036=Lists!$P$6),1, 0)*D1031)</f>
        <v/>
      </c>
      <c r="AP1031" s="19" t="str">
        <f>IF($B1031=1,"",IF(AND(TrackingWorksheet!$U1036&gt;$BE$3,TrackingWorksheet!$V1036=Lists!$P$6),1, 0)*D1031)</f>
        <v/>
      </c>
      <c r="AQ1031" s="19" t="str">
        <f>IF($B1031=1,"",IF(AND(TrackingWorksheet!$W1036&gt;$BE$3,TrackingWorksheet!$X1036=Lists!$P$6),1, 0)*D1031)</f>
        <v/>
      </c>
      <c r="AR1031" s="19" t="str">
        <f>IF($B1031=1,"",IF(AND(TrackingWorksheet!$Y1036&gt;$BE$3,TrackingWorksheet!$Z1036=Lists!$P$6),1, 0)*D1031)</f>
        <v/>
      </c>
      <c r="AS1031" s="19" t="str">
        <f>IF($B1031=1,"",IF(AND(TrackingWorksheet!$AA1036&gt;$BE$3,TrackingWorksheet!$AB1036=Lists!$P$6),1, 0)*D1031)</f>
        <v/>
      </c>
      <c r="AT1031" s="19">
        <f t="shared" si="237"/>
        <v>0</v>
      </c>
      <c r="AU1031" s="19" t="str">
        <f>IF(B1031=1,"",IF(AND(TrackingWorksheet!K1036="",TrackingWorksheet!M1036="", TrackingWorksheet!N1036="", TrackingWorksheet!S1036="", TrackingWorksheet!V1036="", TrackingWorksheet!W1036="", TrackingWorksheet!Y1036="", TrackingWorksheet!AA1036="", V1031=1),1,0)*D1031)</f>
        <v/>
      </c>
      <c r="AV1031" s="19" t="str">
        <f>IF(B1031=1,"",IF(D1031*AND(TrackingWorksheet!U1036&gt;Calculations!$BE$3,TrackingWorksheet!K1036="YES"),1,0))</f>
        <v/>
      </c>
      <c r="AW1031" s="19" t="str">
        <f>IF(B1031=1,"",IF(D1031*AND(TrackingWorksheet!W1036&gt;Calculations!$BE$3,TrackingWorksheet!K1036="YES"),1,0))</f>
        <v/>
      </c>
      <c r="AX1031" s="19">
        <f t="shared" si="238"/>
        <v>0</v>
      </c>
      <c r="AY1031" s="19">
        <f t="shared" si="234"/>
        <v>0</v>
      </c>
      <c r="AZ1031" s="27" t="str">
        <f>IF(B1031=1,"",IF(TrackingWorksheet!Q1036="","",TrackingWorksheet!Q1036))</f>
        <v/>
      </c>
      <c r="BB1031" s="4"/>
      <c r="BC1031" s="4"/>
      <c r="BD1031" s="4"/>
      <c r="BE1031" s="4"/>
      <c r="BF1031" s="4"/>
      <c r="BG1031" s="4" t="str">
        <f>IF(B1031=1,"",IF(AND(N1031=1,TrackingWorksheet!$I1036+14&lt;=WeeklySummary!$C$7),1,0))</f>
        <v/>
      </c>
      <c r="BH1031" s="4" t="str">
        <f>IF(B1031=1,"",IF(AND(R1031=1,TrackingWorksheet!$I1036+14&lt;=WeeklySummary!$C$7),1,0))</f>
        <v/>
      </c>
      <c r="BI1031" s="4" t="str">
        <f>IF(B1031=1,"",IF(AND(J1031=1,TrackingWorksheet!$G1036+14&lt;=WeeklySummary!$C$7),1,0))</f>
        <v/>
      </c>
      <c r="BJ1031" s="4" t="str">
        <f>IF(B1031=1,"",IF(AND(T1031=1,TrackingWorksheet!$I1036+14&lt;=WeeklySummary!$C$7),1,0))</f>
        <v/>
      </c>
      <c r="BK1031" s="4" t="str">
        <f>IF(B1031=1,"",IF(AND(T1031=1,TrackingWorksheet!$G1036+14&lt;=WeeklySummary!$C$7),1,0))</f>
        <v/>
      </c>
      <c r="BL1031" s="4">
        <f t="shared" si="247"/>
        <v>0</v>
      </c>
    </row>
    <row r="1032" spans="2:64" x14ac:dyDescent="0.25">
      <c r="B1032" s="27">
        <f>IF(AND(ISBLANK(TrackingWorksheet!B1037),ISBLANK(TrackingWorksheet!C1037),ISBLANK(TrackingWorksheet!G1037),ISBLANK(TrackingWorksheet!H1037),
ISBLANK(TrackingWorksheet!I1037),ISBLANK(TrackingWorksheet!J1037),ISBLANK(TrackingWorksheet!M1037),
ISBLANK(TrackingWorksheet!N1039)),1,0)</f>
        <v>1</v>
      </c>
      <c r="C1032" s="12" t="str">
        <f>IF(B1032=1,"",TrackingWorksheet!F1037)</f>
        <v/>
      </c>
      <c r="D1032" s="20" t="str">
        <f>IF(B1032=1,"",IF(AND(TrackingWorksheet!B1037&lt;&gt;"",TrackingWorksheet!B1037&lt;=WeeklySummary!$C$7,OR(TrackingWorksheet!C1037="",TrackingWorksheet!C1037&gt;=WeeklySummary!$C$6)),1,0))</f>
        <v/>
      </c>
      <c r="E1032" s="10" t="str">
        <f>IF(B1032=1,"",IF(AND(TrackingWorksheet!G1037 &lt;&gt;"",TrackingWorksheet!G1037&lt;=WeeklySummary!$C$7, TrackingWorksheet!H1037=Lists!$D$4), "Y", "N"))</f>
        <v/>
      </c>
      <c r="F1032" s="10" t="str">
        <f>IF(B1032=1,"",IF(AND(TrackingWorksheet!I1037 &lt;&gt;"", TrackingWorksheet!I1037&lt;=WeeklySummary!$C$7, TrackingWorksheet!J1037=Lists!$D$4), "Y", "N"))</f>
        <v/>
      </c>
      <c r="G1032" s="10" t="str">
        <f>IF(B1032=1,"",IF(AND(TrackingWorksheet!G1037 &lt;&gt;"",TrackingWorksheet!G1037&lt;=WeeklySummary!$C$7, TrackingWorksheet!H1037=Lists!$D$5), "Y", "N"))</f>
        <v/>
      </c>
      <c r="H1032" s="10" t="str">
        <f>IF(B1032=1,"",IF(AND(TrackingWorksheet!I1037 &lt;&gt;"", TrackingWorksheet!I1037&lt;=WeeklySummary!$C$7, TrackingWorksheet!J1037=Lists!$D$5), "Y", "N"))</f>
        <v/>
      </c>
      <c r="I1032" s="20" t="str">
        <f>IF(B1032=1,"",IF(AND(TrackingWorksheet!G1037 &lt;&gt;"", TrackingWorksheet!G1037&lt;=WeeklySummary!$C$7, TrackingWorksheet!H1037=Lists!$D$6), 1, 0))</f>
        <v/>
      </c>
      <c r="J1032" s="20" t="str">
        <f t="shared" si="239"/>
        <v/>
      </c>
      <c r="K1032" s="10" t="str">
        <f>IF(B1032=1,"",IF(AND(TrackingWorksheet!I1037&lt;=WeeklySummary!$C$7,TrackingWorksheet!K1037="YES"),0,IF(AND(AND(OR(E1032="Y",F1032="Y"),E1032&lt;&gt;F1032),G1032&lt;&gt;"Y", H1032&lt;&gt;"Y"), 1, 0)))</f>
        <v/>
      </c>
      <c r="L1032" s="20" t="str">
        <f t="shared" si="240"/>
        <v/>
      </c>
      <c r="M1032" s="10" t="str">
        <f t="shared" si="241"/>
        <v/>
      </c>
      <c r="N1032" s="20" t="str">
        <f t="shared" si="242"/>
        <v/>
      </c>
      <c r="O1032" s="10" t="str">
        <f>IF(B1032=1,"",IF(AND(TrackingWorksheet!I1037&lt;=WeeklySummary!$C$7,TrackingWorksheet!K1037="YES"),0,IF(AND(AND(OR(G1032="Y",H1032="Y"),G1032&lt;&gt;H1032),E1032&lt;&gt;"Y", F1032&lt;&gt;"Y"), 1, 0)))</f>
        <v/>
      </c>
      <c r="P1032" s="20" t="str">
        <f t="shared" si="243"/>
        <v/>
      </c>
      <c r="Q1032" s="10" t="str">
        <f t="shared" si="244"/>
        <v/>
      </c>
      <c r="R1032" s="10" t="str">
        <f t="shared" si="245"/>
        <v/>
      </c>
      <c r="S1032" s="10" t="str">
        <f>IF(B1032=1,"",IF(AND(OR(AND(TrackingWorksheet!H1037=Lists!$D$7,TrackingWorksheet!H1037=TrackingWorksheet!J1037),TrackingWorksheet!H1037&lt;&gt;TrackingWorksheet!J1037),TrackingWorksheet!K1037="YES",TrackingWorksheet!H1037&lt;&gt;Lists!$D$6,TrackingWorksheet!G1037&lt;=WeeklySummary!$C$7,TrackingWorksheet!I1037&lt;=WeeklySummary!$C$7),1,0))</f>
        <v/>
      </c>
      <c r="T1032" s="10" t="str">
        <f t="shared" si="246"/>
        <v/>
      </c>
      <c r="U1032" s="10" t="str">
        <f>IF($B1032=1,"",IF(TrackingWorksheet!$K1037="YES",1, 0)*D1032)</f>
        <v/>
      </c>
      <c r="V1032" s="20">
        <f t="shared" si="235"/>
        <v>0</v>
      </c>
      <c r="W1032" s="20">
        <f t="shared" si="236"/>
        <v>0</v>
      </c>
      <c r="X1032" s="10" t="str">
        <f>IF($B1032=1,"",IF(AND(TrackingWorksheet!$L1037&lt;&gt;"", TrackingWorksheet!$L1037&gt;=WeeklySummary!$C$6,TrackingWorksheet!$L1037&lt;=WeeklySummary!$C$7,OR(TrackingWorksheet!$H1037=Lists!$D$4,TrackingWorksheet!$J1037=Lists!$D$4)), 1, 0))</f>
        <v/>
      </c>
      <c r="Y1032" s="10" t="str">
        <f>IF($B1032=1,"",IF(AND(TrackingWorksheet!$L1037&lt;&gt;"", TrackingWorksheet!$L1037&gt;=WeeklySummary!$C$6,TrackingWorksheet!$L1037&lt;=WeeklySummary!$C$7,OR(TrackingWorksheet!$H1037=Lists!$D$5,TrackingWorksheet!$J1037=Lists!$D$5)), 1, 0))</f>
        <v/>
      </c>
      <c r="Z1032" s="10" t="str">
        <f>IF($B1032=1,"",IF(AND(TrackingWorksheet!$L1037&lt;&gt;"", TrackingWorksheet!$L1037&gt;=WeeklySummary!$C$6,TrackingWorksheet!$L1037&lt;=WeeklySummary!$C$7,OR(TrackingWorksheet!$H1037=Lists!$D$6,TrackingWorksheet!$J1037=Lists!$D$6)), 1, 0))</f>
        <v/>
      </c>
      <c r="AA1032" s="19" t="str">
        <f>IF(B1032=1,"",IF(AND(TrackingWorksheet!M1037&lt;&gt;"",TrackingWorksheet!M1037&lt;=WeeklySummary!$C$7),1,0)*D1032)</f>
        <v/>
      </c>
      <c r="AB1032" s="19" t="str">
        <f>IF(B1032=1,"",IF(AND(TrackingWorksheet!N1037&lt;&gt;"",TrackingWorksheet!N1037&lt;=WeeklySummary!$C$7),1,0)*D1032)</f>
        <v/>
      </c>
      <c r="AC1032" s="19" t="str">
        <f>IF(B1032=1,"",TrackingWorksheet!T1037)</f>
        <v/>
      </c>
      <c r="AD1032" s="19" t="str">
        <f>IF(B1032=1,"",IF(D1032*AND(TrackingWorksheet!S1037&gt;=Calculations!$BD$3,TrackingWorksheet!U1037="",TrackingWorksheet!K1037="YES"),1,0))</f>
        <v/>
      </c>
      <c r="AE1032" s="19" t="str">
        <f>IF($B1032=1,"",IF(AND(TrackingWorksheet!$S1037&gt;$BE$3,TrackingWorksheet!$T1037=Lists!$P$4),1, 0)*D1032)</f>
        <v/>
      </c>
      <c r="AF1032" s="19" t="str">
        <f>IF($B1032=1,"",IF(AND(TrackingWorksheet!$U1037&gt;$BE$3,TrackingWorksheet!$V1037=Lists!$P$4),1, 0)*D1032)</f>
        <v/>
      </c>
      <c r="AG1032" s="19" t="str">
        <f>IF($B1032=1,"",IF(AND(TrackingWorksheet!$W1037&gt;$BE$3,TrackingWorksheet!$X1037=Lists!$P$4),1, 0)*D1032)</f>
        <v/>
      </c>
      <c r="AH1032" s="19" t="str">
        <f>IF($B1032=1,"",IF(AND(TrackingWorksheet!$Y1037&gt;$BE$3,TrackingWorksheet!$Z1037=Lists!$P$4),1, 0)*D1032)</f>
        <v/>
      </c>
      <c r="AI1032" s="19" t="str">
        <f>IF($B1032=1,"",IF(AND(TrackingWorksheet!$AA1037&gt;$BE$3,TrackingWorksheet!$AB1037=Lists!$P$4),1, 0)*D1032)</f>
        <v/>
      </c>
      <c r="AJ1032" s="19" t="str">
        <f>IF($B1032=1,"",IF(AND(TrackingWorksheet!$S1037&gt;$BE$3,TrackingWorksheet!$T1037=Lists!$P$5),1, 0)*D1032)</f>
        <v/>
      </c>
      <c r="AK1032" s="19" t="str">
        <f>IF($B1032=1,"",IF(AND(TrackingWorksheet!$U1037&gt;$BE$3,TrackingWorksheet!$V1037=Lists!$P$5),1, 0)*D1032)</f>
        <v/>
      </c>
      <c r="AL1032" s="19" t="str">
        <f>IF($B1032=1,"",IF(AND(TrackingWorksheet!$W1037&gt;$BE$3,TrackingWorksheet!$X1037=Lists!$P$5),1, 0)*D1032)</f>
        <v/>
      </c>
      <c r="AM1032" s="19" t="str">
        <f>IF($B1032=1,"",IF(AND(TrackingWorksheet!$Y1037&gt;$BE$3,TrackingWorksheet!$Z1037=Lists!$P$5),1, 0)*D1032)</f>
        <v/>
      </c>
      <c r="AN1032" s="19" t="str">
        <f>IF($B1032=1,"",IF(AND(TrackingWorksheet!$AA1037&gt;$BE$3,TrackingWorksheet!$AB1037=Lists!$P$5),1, 0)*D1032)</f>
        <v/>
      </c>
      <c r="AO1032" s="19" t="str">
        <f>IF($B1032=1,"",IF(AND(TrackingWorksheet!$S1037&gt;$BE$3,TrackingWorksheet!$T1037=Lists!$P$6),1, 0)*D1032)</f>
        <v/>
      </c>
      <c r="AP1032" s="19" t="str">
        <f>IF($B1032=1,"",IF(AND(TrackingWorksheet!$U1037&gt;$BE$3,TrackingWorksheet!$V1037=Lists!$P$6),1, 0)*D1032)</f>
        <v/>
      </c>
      <c r="AQ1032" s="19" t="str">
        <f>IF($B1032=1,"",IF(AND(TrackingWorksheet!$W1037&gt;$BE$3,TrackingWorksheet!$X1037=Lists!$P$6),1, 0)*D1032)</f>
        <v/>
      </c>
      <c r="AR1032" s="19" t="str">
        <f>IF($B1032=1,"",IF(AND(TrackingWorksheet!$Y1037&gt;$BE$3,TrackingWorksheet!$Z1037=Lists!$P$6),1, 0)*D1032)</f>
        <v/>
      </c>
      <c r="AS1032" s="19" t="str">
        <f>IF($B1032=1,"",IF(AND(TrackingWorksheet!$AA1037&gt;$BE$3,TrackingWorksheet!$AB1037=Lists!$P$6),1, 0)*D1032)</f>
        <v/>
      </c>
      <c r="AT1032" s="19">
        <f t="shared" si="237"/>
        <v>0</v>
      </c>
      <c r="AU1032" s="19" t="str">
        <f>IF(B1032=1,"",IF(AND(TrackingWorksheet!K1037="",TrackingWorksheet!M1037="", TrackingWorksheet!N1037="", TrackingWorksheet!S1037="", TrackingWorksheet!V1037="", TrackingWorksheet!W1037="", TrackingWorksheet!Y1037="", TrackingWorksheet!AA1037="", V1032=1),1,0)*D1032)</f>
        <v/>
      </c>
      <c r="AV1032" s="19" t="str">
        <f>IF(B1032=1,"",IF(D1032*AND(TrackingWorksheet!U1037&gt;Calculations!$BE$3,TrackingWorksheet!K1037="YES"),1,0))</f>
        <v/>
      </c>
      <c r="AW1032" s="19" t="str">
        <f>IF(B1032=1,"",IF(D1032*AND(TrackingWorksheet!W1037&gt;Calculations!$BE$3,TrackingWorksheet!K1037="YES"),1,0))</f>
        <v/>
      </c>
      <c r="AX1032" s="19">
        <f t="shared" si="238"/>
        <v>0</v>
      </c>
      <c r="AY1032" s="19">
        <f t="shared" si="234"/>
        <v>0</v>
      </c>
      <c r="AZ1032" s="27" t="str">
        <f>IF(B1032=1,"",IF(TrackingWorksheet!Q1037="","",TrackingWorksheet!Q1037))</f>
        <v/>
      </c>
      <c r="BB1032" s="4"/>
      <c r="BC1032" s="4"/>
      <c r="BD1032" s="4"/>
      <c r="BE1032" s="4"/>
      <c r="BF1032" s="4"/>
      <c r="BG1032" s="4" t="str">
        <f>IF(B1032=1,"",IF(AND(N1032=1,TrackingWorksheet!$I1037+14&lt;=WeeklySummary!$C$7),1,0))</f>
        <v/>
      </c>
      <c r="BH1032" s="4" t="str">
        <f>IF(B1032=1,"",IF(AND(R1032=1,TrackingWorksheet!$I1037+14&lt;=WeeklySummary!$C$7),1,0))</f>
        <v/>
      </c>
      <c r="BI1032" s="4" t="str">
        <f>IF(B1032=1,"",IF(AND(J1032=1,TrackingWorksheet!$G1037+14&lt;=WeeklySummary!$C$7),1,0))</f>
        <v/>
      </c>
      <c r="BJ1032" s="4" t="str">
        <f>IF(B1032=1,"",IF(AND(T1032=1,TrackingWorksheet!$I1037+14&lt;=WeeklySummary!$C$7),1,0))</f>
        <v/>
      </c>
      <c r="BK1032" s="4" t="str">
        <f>IF(B1032=1,"",IF(AND(T1032=1,TrackingWorksheet!$G1037+14&lt;=WeeklySummary!$C$7),1,0))</f>
        <v/>
      </c>
      <c r="BL1032" s="4">
        <f t="shared" si="247"/>
        <v>0</v>
      </c>
    </row>
    <row r="1033" spans="2:64" x14ac:dyDescent="0.25">
      <c r="B1033" s="27">
        <f>IF(AND(ISBLANK(TrackingWorksheet!B1038),ISBLANK(TrackingWorksheet!C1038),ISBLANK(TrackingWorksheet!G1038),ISBLANK(TrackingWorksheet!H1038),
ISBLANK(TrackingWorksheet!I1038),ISBLANK(TrackingWorksheet!J1038),ISBLANK(TrackingWorksheet!M1038),
ISBLANK(TrackingWorksheet!N1040)),1,0)</f>
        <v>1</v>
      </c>
      <c r="C1033" s="12" t="str">
        <f>IF(B1033=1,"",TrackingWorksheet!F1038)</f>
        <v/>
      </c>
      <c r="D1033" s="20" t="str">
        <f>IF(B1033=1,"",IF(AND(TrackingWorksheet!B1038&lt;&gt;"",TrackingWorksheet!B1038&lt;=WeeklySummary!$C$7,OR(TrackingWorksheet!C1038="",TrackingWorksheet!C1038&gt;=WeeklySummary!$C$6)),1,0))</f>
        <v/>
      </c>
      <c r="E1033" s="10" t="str">
        <f>IF(B1033=1,"",IF(AND(TrackingWorksheet!G1038 &lt;&gt;"",TrackingWorksheet!G1038&lt;=WeeklySummary!$C$7, TrackingWorksheet!H1038=Lists!$D$4), "Y", "N"))</f>
        <v/>
      </c>
      <c r="F1033" s="10" t="str">
        <f>IF(B1033=1,"",IF(AND(TrackingWorksheet!I1038 &lt;&gt;"", TrackingWorksheet!I1038&lt;=WeeklySummary!$C$7, TrackingWorksheet!J1038=Lists!$D$4), "Y", "N"))</f>
        <v/>
      </c>
      <c r="G1033" s="10" t="str">
        <f>IF(B1033=1,"",IF(AND(TrackingWorksheet!G1038 &lt;&gt;"",TrackingWorksheet!G1038&lt;=WeeklySummary!$C$7, TrackingWorksheet!H1038=Lists!$D$5), "Y", "N"))</f>
        <v/>
      </c>
      <c r="H1033" s="10" t="str">
        <f>IF(B1033=1,"",IF(AND(TrackingWorksheet!I1038 &lt;&gt;"", TrackingWorksheet!I1038&lt;=WeeklySummary!$C$7, TrackingWorksheet!J1038=Lists!$D$5), "Y", "N"))</f>
        <v/>
      </c>
      <c r="I1033" s="20" t="str">
        <f>IF(B1033=1,"",IF(AND(TrackingWorksheet!G1038 &lt;&gt;"", TrackingWorksheet!G1038&lt;=WeeklySummary!$C$7, TrackingWorksheet!H1038=Lists!$D$6), 1, 0))</f>
        <v/>
      </c>
      <c r="J1033" s="20" t="str">
        <f t="shared" si="239"/>
        <v/>
      </c>
      <c r="K1033" s="10" t="str">
        <f>IF(B1033=1,"",IF(AND(TrackingWorksheet!I1038&lt;=WeeklySummary!$C$7,TrackingWorksheet!K1038="YES"),0,IF(AND(AND(OR(E1033="Y",F1033="Y"),E1033&lt;&gt;F1033),G1033&lt;&gt;"Y", H1033&lt;&gt;"Y"), 1, 0)))</f>
        <v/>
      </c>
      <c r="L1033" s="20" t="str">
        <f t="shared" si="240"/>
        <v/>
      </c>
      <c r="M1033" s="10" t="str">
        <f t="shared" si="241"/>
        <v/>
      </c>
      <c r="N1033" s="20" t="str">
        <f t="shared" si="242"/>
        <v/>
      </c>
      <c r="O1033" s="10" t="str">
        <f>IF(B1033=1,"",IF(AND(TrackingWorksheet!I1038&lt;=WeeklySummary!$C$7,TrackingWorksheet!K1038="YES"),0,IF(AND(AND(OR(G1033="Y",H1033="Y"),G1033&lt;&gt;H1033),E1033&lt;&gt;"Y", F1033&lt;&gt;"Y"), 1, 0)))</f>
        <v/>
      </c>
      <c r="P1033" s="20" t="str">
        <f t="shared" si="243"/>
        <v/>
      </c>
      <c r="Q1033" s="10" t="str">
        <f t="shared" si="244"/>
        <v/>
      </c>
      <c r="R1033" s="10" t="str">
        <f t="shared" si="245"/>
        <v/>
      </c>
      <c r="S1033" s="10" t="str">
        <f>IF(B1033=1,"",IF(AND(OR(AND(TrackingWorksheet!H1038=Lists!$D$7,TrackingWorksheet!H1038=TrackingWorksheet!J1038),TrackingWorksheet!H1038&lt;&gt;TrackingWorksheet!J1038),TrackingWorksheet!K1038="YES",TrackingWorksheet!H1038&lt;&gt;Lists!$D$6,TrackingWorksheet!G1038&lt;=WeeklySummary!$C$7,TrackingWorksheet!I1038&lt;=WeeklySummary!$C$7),1,0))</f>
        <v/>
      </c>
      <c r="T1033" s="10" t="str">
        <f t="shared" si="246"/>
        <v/>
      </c>
      <c r="U1033" s="10" t="str">
        <f>IF($B1033=1,"",IF(TrackingWorksheet!$K1038="YES",1, 0)*D1033)</f>
        <v/>
      </c>
      <c r="V1033" s="20">
        <f t="shared" si="235"/>
        <v>0</v>
      </c>
      <c r="W1033" s="20">
        <f t="shared" si="236"/>
        <v>0</v>
      </c>
      <c r="X1033" s="10" t="str">
        <f>IF($B1033=1,"",IF(AND(TrackingWorksheet!$L1038&lt;&gt;"", TrackingWorksheet!$L1038&gt;=WeeklySummary!$C$6,TrackingWorksheet!$L1038&lt;=WeeklySummary!$C$7,OR(TrackingWorksheet!$H1038=Lists!$D$4,TrackingWorksheet!$J1038=Lists!$D$4)), 1, 0))</f>
        <v/>
      </c>
      <c r="Y1033" s="10" t="str">
        <f>IF($B1033=1,"",IF(AND(TrackingWorksheet!$L1038&lt;&gt;"", TrackingWorksheet!$L1038&gt;=WeeklySummary!$C$6,TrackingWorksheet!$L1038&lt;=WeeklySummary!$C$7,OR(TrackingWorksheet!$H1038=Lists!$D$5,TrackingWorksheet!$J1038=Lists!$D$5)), 1, 0))</f>
        <v/>
      </c>
      <c r="Z1033" s="10" t="str">
        <f>IF($B1033=1,"",IF(AND(TrackingWorksheet!$L1038&lt;&gt;"", TrackingWorksheet!$L1038&gt;=WeeklySummary!$C$6,TrackingWorksheet!$L1038&lt;=WeeklySummary!$C$7,OR(TrackingWorksheet!$H1038=Lists!$D$6,TrackingWorksheet!$J1038=Lists!$D$6)), 1, 0))</f>
        <v/>
      </c>
      <c r="AA1033" s="19" t="str">
        <f>IF(B1033=1,"",IF(AND(TrackingWorksheet!M1038&lt;&gt;"",TrackingWorksheet!M1038&lt;=WeeklySummary!$C$7),1,0)*D1033)</f>
        <v/>
      </c>
      <c r="AB1033" s="19" t="str">
        <f>IF(B1033=1,"",IF(AND(TrackingWorksheet!N1038&lt;&gt;"",TrackingWorksheet!N1038&lt;=WeeklySummary!$C$7),1,0)*D1033)</f>
        <v/>
      </c>
      <c r="AC1033" s="19" t="str">
        <f>IF(B1033=1,"",TrackingWorksheet!T1038)</f>
        <v/>
      </c>
      <c r="AD1033" s="19" t="str">
        <f>IF(B1033=1,"",IF(D1033*AND(TrackingWorksheet!S1038&gt;=Calculations!$BD$3,TrackingWorksheet!U1038="",TrackingWorksheet!K1038="YES"),1,0))</f>
        <v/>
      </c>
      <c r="AE1033" s="19" t="str">
        <f>IF($B1033=1,"",IF(AND(TrackingWorksheet!$S1038&gt;$BE$3,TrackingWorksheet!$T1038=Lists!$P$4),1, 0)*D1033)</f>
        <v/>
      </c>
      <c r="AF1033" s="19" t="str">
        <f>IF($B1033=1,"",IF(AND(TrackingWorksheet!$U1038&gt;$BE$3,TrackingWorksheet!$V1038=Lists!$P$4),1, 0)*D1033)</f>
        <v/>
      </c>
      <c r="AG1033" s="19" t="str">
        <f>IF($B1033=1,"",IF(AND(TrackingWorksheet!$W1038&gt;$BE$3,TrackingWorksheet!$X1038=Lists!$P$4),1, 0)*D1033)</f>
        <v/>
      </c>
      <c r="AH1033" s="19" t="str">
        <f>IF($B1033=1,"",IF(AND(TrackingWorksheet!$Y1038&gt;$BE$3,TrackingWorksheet!$Z1038=Lists!$P$4),1, 0)*D1033)</f>
        <v/>
      </c>
      <c r="AI1033" s="19" t="str">
        <f>IF($B1033=1,"",IF(AND(TrackingWorksheet!$AA1038&gt;$BE$3,TrackingWorksheet!$AB1038=Lists!$P$4),1, 0)*D1033)</f>
        <v/>
      </c>
      <c r="AJ1033" s="19" t="str">
        <f>IF($B1033=1,"",IF(AND(TrackingWorksheet!$S1038&gt;$BE$3,TrackingWorksheet!$T1038=Lists!$P$5),1, 0)*D1033)</f>
        <v/>
      </c>
      <c r="AK1033" s="19" t="str">
        <f>IF($B1033=1,"",IF(AND(TrackingWorksheet!$U1038&gt;$BE$3,TrackingWorksheet!$V1038=Lists!$P$5),1, 0)*D1033)</f>
        <v/>
      </c>
      <c r="AL1033" s="19" t="str">
        <f>IF($B1033=1,"",IF(AND(TrackingWorksheet!$W1038&gt;$BE$3,TrackingWorksheet!$X1038=Lists!$P$5),1, 0)*D1033)</f>
        <v/>
      </c>
      <c r="AM1033" s="19" t="str">
        <f>IF($B1033=1,"",IF(AND(TrackingWorksheet!$Y1038&gt;$BE$3,TrackingWorksheet!$Z1038=Lists!$P$5),1, 0)*D1033)</f>
        <v/>
      </c>
      <c r="AN1033" s="19" t="str">
        <f>IF($B1033=1,"",IF(AND(TrackingWorksheet!$AA1038&gt;$BE$3,TrackingWorksheet!$AB1038=Lists!$P$5),1, 0)*D1033)</f>
        <v/>
      </c>
      <c r="AO1033" s="19" t="str">
        <f>IF($B1033=1,"",IF(AND(TrackingWorksheet!$S1038&gt;$BE$3,TrackingWorksheet!$T1038=Lists!$P$6),1, 0)*D1033)</f>
        <v/>
      </c>
      <c r="AP1033" s="19" t="str">
        <f>IF($B1033=1,"",IF(AND(TrackingWorksheet!$U1038&gt;$BE$3,TrackingWorksheet!$V1038=Lists!$P$6),1, 0)*D1033)</f>
        <v/>
      </c>
      <c r="AQ1033" s="19" t="str">
        <f>IF($B1033=1,"",IF(AND(TrackingWorksheet!$W1038&gt;$BE$3,TrackingWorksheet!$X1038=Lists!$P$6),1, 0)*D1033)</f>
        <v/>
      </c>
      <c r="AR1033" s="19" t="str">
        <f>IF($B1033=1,"",IF(AND(TrackingWorksheet!$Y1038&gt;$BE$3,TrackingWorksheet!$Z1038=Lists!$P$6),1, 0)*D1033)</f>
        <v/>
      </c>
      <c r="AS1033" s="19" t="str">
        <f>IF($B1033=1,"",IF(AND(TrackingWorksheet!$AA1038&gt;$BE$3,TrackingWorksheet!$AB1038=Lists!$P$6),1, 0)*D1033)</f>
        <v/>
      </c>
      <c r="AT1033" s="19">
        <f t="shared" si="237"/>
        <v>0</v>
      </c>
      <c r="AU1033" s="19" t="str">
        <f>IF(B1033=1,"",IF(AND(TrackingWorksheet!K1038="",TrackingWorksheet!M1038="", TrackingWorksheet!N1038="", TrackingWorksheet!S1038="", TrackingWorksheet!V1038="", TrackingWorksheet!W1038="", TrackingWorksheet!Y1038="", TrackingWorksheet!AA1038="", V1033=1),1,0)*D1033)</f>
        <v/>
      </c>
      <c r="AV1033" s="19" t="str">
        <f>IF(B1033=1,"",IF(D1033*AND(TrackingWorksheet!U1038&gt;Calculations!$BE$3,TrackingWorksheet!K1038="YES"),1,0))</f>
        <v/>
      </c>
      <c r="AW1033" s="19" t="str">
        <f>IF(B1033=1,"",IF(D1033*AND(TrackingWorksheet!W1038&gt;Calculations!$BE$3,TrackingWorksheet!K1038="YES"),1,0))</f>
        <v/>
      </c>
      <c r="AX1033" s="19">
        <f t="shared" si="238"/>
        <v>0</v>
      </c>
      <c r="AY1033" s="19">
        <f t="shared" si="234"/>
        <v>0</v>
      </c>
      <c r="AZ1033" s="27" t="str">
        <f>IF(B1033=1,"",IF(TrackingWorksheet!Q1038="","",TrackingWorksheet!Q1038))</f>
        <v/>
      </c>
      <c r="BB1033" s="4"/>
      <c r="BC1033" s="4"/>
      <c r="BD1033" s="4"/>
      <c r="BE1033" s="4"/>
      <c r="BF1033" s="4"/>
      <c r="BG1033" s="4" t="str">
        <f>IF(B1033=1,"",IF(AND(N1033=1,TrackingWorksheet!$I1038+14&lt;=WeeklySummary!$C$7),1,0))</f>
        <v/>
      </c>
      <c r="BH1033" s="4" t="str">
        <f>IF(B1033=1,"",IF(AND(R1033=1,TrackingWorksheet!$I1038+14&lt;=WeeklySummary!$C$7),1,0))</f>
        <v/>
      </c>
      <c r="BI1033" s="4" t="str">
        <f>IF(B1033=1,"",IF(AND(J1033=1,TrackingWorksheet!$G1038+14&lt;=WeeklySummary!$C$7),1,0))</f>
        <v/>
      </c>
      <c r="BJ1033" s="4" t="str">
        <f>IF(B1033=1,"",IF(AND(T1033=1,TrackingWorksheet!$I1038+14&lt;=WeeklySummary!$C$7),1,0))</f>
        <v/>
      </c>
      <c r="BK1033" s="4" t="str">
        <f>IF(B1033=1,"",IF(AND(T1033=1,TrackingWorksheet!$G1038+14&lt;=WeeklySummary!$C$7),1,0))</f>
        <v/>
      </c>
      <c r="BL1033" s="4">
        <f t="shared" si="247"/>
        <v>0</v>
      </c>
    </row>
    <row r="1034" spans="2:64" x14ac:dyDescent="0.25">
      <c r="B1034" s="27">
        <f>IF(AND(ISBLANK(TrackingWorksheet!B1039),ISBLANK(TrackingWorksheet!C1039),ISBLANK(TrackingWorksheet!G1039),ISBLANK(TrackingWorksheet!H1039),
ISBLANK(TrackingWorksheet!I1039),ISBLANK(TrackingWorksheet!J1039),ISBLANK(TrackingWorksheet!M1039),
ISBLANK(TrackingWorksheet!N1041)),1,0)</f>
        <v>1</v>
      </c>
      <c r="C1034" s="12" t="str">
        <f>IF(B1034=1,"",TrackingWorksheet!F1039)</f>
        <v/>
      </c>
      <c r="D1034" s="20" t="str">
        <f>IF(B1034=1,"",IF(AND(TrackingWorksheet!B1039&lt;&gt;"",TrackingWorksheet!B1039&lt;=WeeklySummary!$C$7,OR(TrackingWorksheet!C1039="",TrackingWorksheet!C1039&gt;=WeeklySummary!$C$6)),1,0))</f>
        <v/>
      </c>
      <c r="E1034" s="10" t="str">
        <f>IF(B1034=1,"",IF(AND(TrackingWorksheet!G1039 &lt;&gt;"",TrackingWorksheet!G1039&lt;=WeeklySummary!$C$7, TrackingWorksheet!H1039=Lists!$D$4), "Y", "N"))</f>
        <v/>
      </c>
      <c r="F1034" s="10" t="str">
        <f>IF(B1034=1,"",IF(AND(TrackingWorksheet!I1039 &lt;&gt;"", TrackingWorksheet!I1039&lt;=WeeklySummary!$C$7, TrackingWorksheet!J1039=Lists!$D$4), "Y", "N"))</f>
        <v/>
      </c>
      <c r="G1034" s="10" t="str">
        <f>IF(B1034=1,"",IF(AND(TrackingWorksheet!G1039 &lt;&gt;"",TrackingWorksheet!G1039&lt;=WeeklySummary!$C$7, TrackingWorksheet!H1039=Lists!$D$5), "Y", "N"))</f>
        <v/>
      </c>
      <c r="H1034" s="10" t="str">
        <f>IF(B1034=1,"",IF(AND(TrackingWorksheet!I1039 &lt;&gt;"", TrackingWorksheet!I1039&lt;=WeeklySummary!$C$7, TrackingWorksheet!J1039=Lists!$D$5), "Y", "N"))</f>
        <v/>
      </c>
      <c r="I1034" s="20" t="str">
        <f>IF(B1034=1,"",IF(AND(TrackingWorksheet!G1039 &lt;&gt;"", TrackingWorksheet!G1039&lt;=WeeklySummary!$C$7, TrackingWorksheet!H1039=Lists!$D$6), 1, 0))</f>
        <v/>
      </c>
      <c r="J1034" s="20" t="str">
        <f t="shared" si="239"/>
        <v/>
      </c>
      <c r="K1034" s="10" t="str">
        <f>IF(B1034=1,"",IF(AND(TrackingWorksheet!I1039&lt;=WeeklySummary!$C$7,TrackingWorksheet!K1039="YES"),0,IF(AND(AND(OR(E1034="Y",F1034="Y"),E1034&lt;&gt;F1034),G1034&lt;&gt;"Y", H1034&lt;&gt;"Y"), 1, 0)))</f>
        <v/>
      </c>
      <c r="L1034" s="20" t="str">
        <f t="shared" si="240"/>
        <v/>
      </c>
      <c r="M1034" s="10" t="str">
        <f t="shared" si="241"/>
        <v/>
      </c>
      <c r="N1034" s="20" t="str">
        <f t="shared" si="242"/>
        <v/>
      </c>
      <c r="O1034" s="10" t="str">
        <f>IF(B1034=1,"",IF(AND(TrackingWorksheet!I1039&lt;=WeeklySummary!$C$7,TrackingWorksheet!K1039="YES"),0,IF(AND(AND(OR(G1034="Y",H1034="Y"),G1034&lt;&gt;H1034),E1034&lt;&gt;"Y", F1034&lt;&gt;"Y"), 1, 0)))</f>
        <v/>
      </c>
      <c r="P1034" s="20" t="str">
        <f t="shared" si="243"/>
        <v/>
      </c>
      <c r="Q1034" s="10" t="str">
        <f t="shared" si="244"/>
        <v/>
      </c>
      <c r="R1034" s="10" t="str">
        <f t="shared" si="245"/>
        <v/>
      </c>
      <c r="S1034" s="10" t="str">
        <f>IF(B1034=1,"",IF(AND(OR(AND(TrackingWorksheet!H1039=Lists!$D$7,TrackingWorksheet!H1039=TrackingWorksheet!J1039),TrackingWorksheet!H1039&lt;&gt;TrackingWorksheet!J1039),TrackingWorksheet!K1039="YES",TrackingWorksheet!H1039&lt;&gt;Lists!$D$6,TrackingWorksheet!G1039&lt;=WeeklySummary!$C$7,TrackingWorksheet!I1039&lt;=WeeklySummary!$C$7),1,0))</f>
        <v/>
      </c>
      <c r="T1034" s="10" t="str">
        <f t="shared" si="246"/>
        <v/>
      </c>
      <c r="U1034" s="10" t="str">
        <f>IF($B1034=1,"",IF(TrackingWorksheet!$K1039="YES",1, 0)*D1034)</f>
        <v/>
      </c>
      <c r="V1034" s="20">
        <f t="shared" si="235"/>
        <v>0</v>
      </c>
      <c r="W1034" s="20">
        <f t="shared" si="236"/>
        <v>0</v>
      </c>
      <c r="X1034" s="10" t="str">
        <f>IF($B1034=1,"",IF(AND(TrackingWorksheet!$L1039&lt;&gt;"", TrackingWorksheet!$L1039&gt;=WeeklySummary!$C$6,TrackingWorksheet!$L1039&lt;=WeeklySummary!$C$7,OR(TrackingWorksheet!$H1039=Lists!$D$4,TrackingWorksheet!$J1039=Lists!$D$4)), 1, 0))</f>
        <v/>
      </c>
      <c r="Y1034" s="10" t="str">
        <f>IF($B1034=1,"",IF(AND(TrackingWorksheet!$L1039&lt;&gt;"", TrackingWorksheet!$L1039&gt;=WeeklySummary!$C$6,TrackingWorksheet!$L1039&lt;=WeeklySummary!$C$7,OR(TrackingWorksheet!$H1039=Lists!$D$5,TrackingWorksheet!$J1039=Lists!$D$5)), 1, 0))</f>
        <v/>
      </c>
      <c r="Z1034" s="10" t="str">
        <f>IF($B1034=1,"",IF(AND(TrackingWorksheet!$L1039&lt;&gt;"", TrackingWorksheet!$L1039&gt;=WeeklySummary!$C$6,TrackingWorksheet!$L1039&lt;=WeeklySummary!$C$7,OR(TrackingWorksheet!$H1039=Lists!$D$6,TrackingWorksheet!$J1039=Lists!$D$6)), 1, 0))</f>
        <v/>
      </c>
      <c r="AA1034" s="19" t="str">
        <f>IF(B1034=1,"",IF(AND(TrackingWorksheet!M1039&lt;&gt;"",TrackingWorksheet!M1039&lt;=WeeklySummary!$C$7),1,0)*D1034)</f>
        <v/>
      </c>
      <c r="AB1034" s="19" t="str">
        <f>IF(B1034=1,"",IF(AND(TrackingWorksheet!N1039&lt;&gt;"",TrackingWorksheet!N1039&lt;=WeeklySummary!$C$7),1,0)*D1034)</f>
        <v/>
      </c>
      <c r="AC1034" s="19" t="str">
        <f>IF(B1034=1,"",TrackingWorksheet!T1039)</f>
        <v/>
      </c>
      <c r="AD1034" s="19" t="str">
        <f>IF(B1034=1,"",IF(D1034*AND(TrackingWorksheet!S1039&gt;=Calculations!$BD$3,TrackingWorksheet!U1039="",TrackingWorksheet!K1039="YES"),1,0))</f>
        <v/>
      </c>
      <c r="AE1034" s="19" t="str">
        <f>IF($B1034=1,"",IF(AND(TrackingWorksheet!$S1039&gt;$BE$3,TrackingWorksheet!$T1039=Lists!$P$4),1, 0)*D1034)</f>
        <v/>
      </c>
      <c r="AF1034" s="19" t="str">
        <f>IF($B1034=1,"",IF(AND(TrackingWorksheet!$U1039&gt;$BE$3,TrackingWorksheet!$V1039=Lists!$P$4),1, 0)*D1034)</f>
        <v/>
      </c>
      <c r="AG1034" s="19" t="str">
        <f>IF($B1034=1,"",IF(AND(TrackingWorksheet!$W1039&gt;$BE$3,TrackingWorksheet!$X1039=Lists!$P$4),1, 0)*D1034)</f>
        <v/>
      </c>
      <c r="AH1034" s="19" t="str">
        <f>IF($B1034=1,"",IF(AND(TrackingWorksheet!$Y1039&gt;$BE$3,TrackingWorksheet!$Z1039=Lists!$P$4),1, 0)*D1034)</f>
        <v/>
      </c>
      <c r="AI1034" s="19" t="str">
        <f>IF($B1034=1,"",IF(AND(TrackingWorksheet!$AA1039&gt;$BE$3,TrackingWorksheet!$AB1039=Lists!$P$4),1, 0)*D1034)</f>
        <v/>
      </c>
      <c r="AJ1034" s="19" t="str">
        <f>IF($B1034=1,"",IF(AND(TrackingWorksheet!$S1039&gt;$BE$3,TrackingWorksheet!$T1039=Lists!$P$5),1, 0)*D1034)</f>
        <v/>
      </c>
      <c r="AK1034" s="19" t="str">
        <f>IF($B1034=1,"",IF(AND(TrackingWorksheet!$U1039&gt;$BE$3,TrackingWorksheet!$V1039=Lists!$P$5),1, 0)*D1034)</f>
        <v/>
      </c>
      <c r="AL1034" s="19" t="str">
        <f>IF($B1034=1,"",IF(AND(TrackingWorksheet!$W1039&gt;$BE$3,TrackingWorksheet!$X1039=Lists!$P$5),1, 0)*D1034)</f>
        <v/>
      </c>
      <c r="AM1034" s="19" t="str">
        <f>IF($B1034=1,"",IF(AND(TrackingWorksheet!$Y1039&gt;$BE$3,TrackingWorksheet!$Z1039=Lists!$P$5),1, 0)*D1034)</f>
        <v/>
      </c>
      <c r="AN1034" s="19" t="str">
        <f>IF($B1034=1,"",IF(AND(TrackingWorksheet!$AA1039&gt;$BE$3,TrackingWorksheet!$AB1039=Lists!$P$5),1, 0)*D1034)</f>
        <v/>
      </c>
      <c r="AO1034" s="19" t="str">
        <f>IF($B1034=1,"",IF(AND(TrackingWorksheet!$S1039&gt;$BE$3,TrackingWorksheet!$T1039=Lists!$P$6),1, 0)*D1034)</f>
        <v/>
      </c>
      <c r="AP1034" s="19" t="str">
        <f>IF($B1034=1,"",IF(AND(TrackingWorksheet!$U1039&gt;$BE$3,TrackingWorksheet!$V1039=Lists!$P$6),1, 0)*D1034)</f>
        <v/>
      </c>
      <c r="AQ1034" s="19" t="str">
        <f>IF($B1034=1,"",IF(AND(TrackingWorksheet!$W1039&gt;$BE$3,TrackingWorksheet!$X1039=Lists!$P$6),1, 0)*D1034)</f>
        <v/>
      </c>
      <c r="AR1034" s="19" t="str">
        <f>IF($B1034=1,"",IF(AND(TrackingWorksheet!$Y1039&gt;$BE$3,TrackingWorksheet!$Z1039=Lists!$P$6),1, 0)*D1034)</f>
        <v/>
      </c>
      <c r="AS1034" s="19" t="str">
        <f>IF($B1034=1,"",IF(AND(TrackingWorksheet!$AA1039&gt;$BE$3,TrackingWorksheet!$AB1039=Lists!$P$6),1, 0)*D1034)</f>
        <v/>
      </c>
      <c r="AT1034" s="19">
        <f t="shared" si="237"/>
        <v>0</v>
      </c>
      <c r="AU1034" s="19" t="str">
        <f>IF(B1034=1,"",IF(AND(TrackingWorksheet!K1039="",TrackingWorksheet!M1039="", TrackingWorksheet!N1039="", TrackingWorksheet!S1039="", TrackingWorksheet!V1039="", TrackingWorksheet!W1039="", TrackingWorksheet!Y1039="", TrackingWorksheet!AA1039="", V1034=1),1,0)*D1034)</f>
        <v/>
      </c>
      <c r="AV1034" s="19" t="str">
        <f>IF(B1034=1,"",IF(D1034*AND(TrackingWorksheet!U1039&gt;Calculations!$BE$3,TrackingWorksheet!K1039="YES"),1,0))</f>
        <v/>
      </c>
      <c r="AW1034" s="19" t="str">
        <f>IF(B1034=1,"",IF(D1034*AND(TrackingWorksheet!W1039&gt;Calculations!$BE$3,TrackingWorksheet!K1039="YES"),1,0))</f>
        <v/>
      </c>
      <c r="AX1034" s="19">
        <f t="shared" si="238"/>
        <v>0</v>
      </c>
      <c r="AY1034" s="19">
        <f t="shared" si="234"/>
        <v>0</v>
      </c>
      <c r="AZ1034" s="27" t="str">
        <f>IF(B1034=1,"",IF(TrackingWorksheet!Q1039="","",TrackingWorksheet!Q1039))</f>
        <v/>
      </c>
      <c r="BB1034" s="4"/>
      <c r="BC1034" s="4"/>
      <c r="BD1034" s="4"/>
      <c r="BE1034" s="4"/>
      <c r="BF1034" s="4"/>
      <c r="BG1034" s="4" t="str">
        <f>IF(B1034=1,"",IF(AND(N1034=1,TrackingWorksheet!$I1039+14&lt;=WeeklySummary!$C$7),1,0))</f>
        <v/>
      </c>
      <c r="BH1034" s="4" t="str">
        <f>IF(B1034=1,"",IF(AND(R1034=1,TrackingWorksheet!$I1039+14&lt;=WeeklySummary!$C$7),1,0))</f>
        <v/>
      </c>
      <c r="BI1034" s="4" t="str">
        <f>IF(B1034=1,"",IF(AND(J1034=1,TrackingWorksheet!$G1039+14&lt;=WeeklySummary!$C$7),1,0))</f>
        <v/>
      </c>
      <c r="BJ1034" s="4" t="str">
        <f>IF(B1034=1,"",IF(AND(T1034=1,TrackingWorksheet!$I1039+14&lt;=WeeklySummary!$C$7),1,0))</f>
        <v/>
      </c>
      <c r="BK1034" s="4" t="str">
        <f>IF(B1034=1,"",IF(AND(T1034=1,TrackingWorksheet!$G1039+14&lt;=WeeklySummary!$C$7),1,0))</f>
        <v/>
      </c>
      <c r="BL1034" s="4">
        <f t="shared" si="247"/>
        <v>0</v>
      </c>
    </row>
    <row r="1035" spans="2:64" x14ac:dyDescent="0.25">
      <c r="B1035" s="27">
        <f>IF(AND(ISBLANK(TrackingWorksheet!B1040),ISBLANK(TrackingWorksheet!C1040),ISBLANK(TrackingWorksheet!G1040),ISBLANK(TrackingWorksheet!H1040),
ISBLANK(TrackingWorksheet!I1040),ISBLANK(TrackingWorksheet!J1040),ISBLANK(TrackingWorksheet!M1040),
ISBLANK(TrackingWorksheet!N1042)),1,0)</f>
        <v>1</v>
      </c>
      <c r="C1035" s="12" t="str">
        <f>IF(B1035=1,"",TrackingWorksheet!F1040)</f>
        <v/>
      </c>
      <c r="D1035" s="20" t="str">
        <f>IF(B1035=1,"",IF(AND(TrackingWorksheet!B1040&lt;&gt;"",TrackingWorksheet!B1040&lt;=WeeklySummary!$C$7,OR(TrackingWorksheet!C1040="",TrackingWorksheet!C1040&gt;=WeeklySummary!$C$6)),1,0))</f>
        <v/>
      </c>
      <c r="E1035" s="10" t="str">
        <f>IF(B1035=1,"",IF(AND(TrackingWorksheet!G1040 &lt;&gt;"",TrackingWorksheet!G1040&lt;=WeeklySummary!$C$7, TrackingWorksheet!H1040=Lists!$D$4), "Y", "N"))</f>
        <v/>
      </c>
      <c r="F1035" s="10" t="str">
        <f>IF(B1035=1,"",IF(AND(TrackingWorksheet!I1040 &lt;&gt;"", TrackingWorksheet!I1040&lt;=WeeklySummary!$C$7, TrackingWorksheet!J1040=Lists!$D$4), "Y", "N"))</f>
        <v/>
      </c>
      <c r="G1035" s="10" t="str">
        <f>IF(B1035=1,"",IF(AND(TrackingWorksheet!G1040 &lt;&gt;"",TrackingWorksheet!G1040&lt;=WeeklySummary!$C$7, TrackingWorksheet!H1040=Lists!$D$5), "Y", "N"))</f>
        <v/>
      </c>
      <c r="H1035" s="10" t="str">
        <f>IF(B1035=1,"",IF(AND(TrackingWorksheet!I1040 &lt;&gt;"", TrackingWorksheet!I1040&lt;=WeeklySummary!$C$7, TrackingWorksheet!J1040=Lists!$D$5), "Y", "N"))</f>
        <v/>
      </c>
      <c r="I1035" s="20" t="str">
        <f>IF(B1035=1,"",IF(AND(TrackingWorksheet!G1040 &lt;&gt;"", TrackingWorksheet!G1040&lt;=WeeklySummary!$C$7, TrackingWorksheet!H1040=Lists!$D$6), 1, 0))</f>
        <v/>
      </c>
      <c r="J1035" s="20" t="str">
        <f t="shared" si="239"/>
        <v/>
      </c>
      <c r="K1035" s="10" t="str">
        <f>IF(B1035=1,"",IF(AND(TrackingWorksheet!I1040&lt;=WeeklySummary!$C$7,TrackingWorksheet!K1040="YES"),0,IF(AND(AND(OR(E1035="Y",F1035="Y"),E1035&lt;&gt;F1035),G1035&lt;&gt;"Y", H1035&lt;&gt;"Y"), 1, 0)))</f>
        <v/>
      </c>
      <c r="L1035" s="20" t="str">
        <f t="shared" si="240"/>
        <v/>
      </c>
      <c r="M1035" s="10" t="str">
        <f t="shared" si="241"/>
        <v/>
      </c>
      <c r="N1035" s="20" t="str">
        <f t="shared" si="242"/>
        <v/>
      </c>
      <c r="O1035" s="10" t="str">
        <f>IF(B1035=1,"",IF(AND(TrackingWorksheet!I1040&lt;=WeeklySummary!$C$7,TrackingWorksheet!K1040="YES"),0,IF(AND(AND(OR(G1035="Y",H1035="Y"),G1035&lt;&gt;H1035),E1035&lt;&gt;"Y", F1035&lt;&gt;"Y"), 1, 0)))</f>
        <v/>
      </c>
      <c r="P1035" s="20" t="str">
        <f t="shared" si="243"/>
        <v/>
      </c>
      <c r="Q1035" s="10" t="str">
        <f t="shared" si="244"/>
        <v/>
      </c>
      <c r="R1035" s="10" t="str">
        <f t="shared" si="245"/>
        <v/>
      </c>
      <c r="S1035" s="10" t="str">
        <f>IF(B1035=1,"",IF(AND(OR(AND(TrackingWorksheet!H1040=Lists!$D$7,TrackingWorksheet!H1040=TrackingWorksheet!J1040),TrackingWorksheet!H1040&lt;&gt;TrackingWorksheet!J1040),TrackingWorksheet!K1040="YES",TrackingWorksheet!H1040&lt;&gt;Lists!$D$6,TrackingWorksheet!G1040&lt;=WeeklySummary!$C$7,TrackingWorksheet!I1040&lt;=WeeklySummary!$C$7),1,0))</f>
        <v/>
      </c>
      <c r="T1035" s="10" t="str">
        <f t="shared" si="246"/>
        <v/>
      </c>
      <c r="U1035" s="10" t="str">
        <f>IF($B1035=1,"",IF(TrackingWorksheet!$K1040="YES",1, 0)*D1035)</f>
        <v/>
      </c>
      <c r="V1035" s="20">
        <f t="shared" si="235"/>
        <v>0</v>
      </c>
      <c r="W1035" s="20">
        <f t="shared" si="236"/>
        <v>0</v>
      </c>
      <c r="X1035" s="10" t="str">
        <f>IF($B1035=1,"",IF(AND(TrackingWorksheet!$L1040&lt;&gt;"", TrackingWorksheet!$L1040&gt;=WeeklySummary!$C$6,TrackingWorksheet!$L1040&lt;=WeeklySummary!$C$7,OR(TrackingWorksheet!$H1040=Lists!$D$4,TrackingWorksheet!$J1040=Lists!$D$4)), 1, 0))</f>
        <v/>
      </c>
      <c r="Y1035" s="10" t="str">
        <f>IF($B1035=1,"",IF(AND(TrackingWorksheet!$L1040&lt;&gt;"", TrackingWorksheet!$L1040&gt;=WeeklySummary!$C$6,TrackingWorksheet!$L1040&lt;=WeeklySummary!$C$7,OR(TrackingWorksheet!$H1040=Lists!$D$5,TrackingWorksheet!$J1040=Lists!$D$5)), 1, 0))</f>
        <v/>
      </c>
      <c r="Z1035" s="10" t="str">
        <f>IF($B1035=1,"",IF(AND(TrackingWorksheet!$L1040&lt;&gt;"", TrackingWorksheet!$L1040&gt;=WeeklySummary!$C$6,TrackingWorksheet!$L1040&lt;=WeeklySummary!$C$7,OR(TrackingWorksheet!$H1040=Lists!$D$6,TrackingWorksheet!$J1040=Lists!$D$6)), 1, 0))</f>
        <v/>
      </c>
      <c r="AA1035" s="19" t="str">
        <f>IF(B1035=1,"",IF(AND(TrackingWorksheet!M1040&lt;&gt;"",TrackingWorksheet!M1040&lt;=WeeklySummary!$C$7),1,0)*D1035)</f>
        <v/>
      </c>
      <c r="AB1035" s="19" t="str">
        <f>IF(B1035=1,"",IF(AND(TrackingWorksheet!N1040&lt;&gt;"",TrackingWorksheet!N1040&lt;=WeeklySummary!$C$7),1,0)*D1035)</f>
        <v/>
      </c>
      <c r="AC1035" s="19" t="str">
        <f>IF(B1035=1,"",TrackingWorksheet!T1040)</f>
        <v/>
      </c>
      <c r="AD1035" s="19" t="str">
        <f>IF(B1035=1,"",IF(D1035*AND(TrackingWorksheet!S1040&gt;=Calculations!$BD$3,TrackingWorksheet!U1040="",TrackingWorksheet!K1040="YES"),1,0))</f>
        <v/>
      </c>
      <c r="AE1035" s="19" t="str">
        <f>IF($B1035=1,"",IF(AND(TrackingWorksheet!$S1040&gt;$BE$3,TrackingWorksheet!$T1040=Lists!$P$4),1, 0)*D1035)</f>
        <v/>
      </c>
      <c r="AF1035" s="19" t="str">
        <f>IF($B1035=1,"",IF(AND(TrackingWorksheet!$U1040&gt;$BE$3,TrackingWorksheet!$V1040=Lists!$P$4),1, 0)*D1035)</f>
        <v/>
      </c>
      <c r="AG1035" s="19" t="str">
        <f>IF($B1035=1,"",IF(AND(TrackingWorksheet!$W1040&gt;$BE$3,TrackingWorksheet!$X1040=Lists!$P$4),1, 0)*D1035)</f>
        <v/>
      </c>
      <c r="AH1035" s="19" t="str">
        <f>IF($B1035=1,"",IF(AND(TrackingWorksheet!$Y1040&gt;$BE$3,TrackingWorksheet!$Z1040=Lists!$P$4),1, 0)*D1035)</f>
        <v/>
      </c>
      <c r="AI1035" s="19" t="str">
        <f>IF($B1035=1,"",IF(AND(TrackingWorksheet!$AA1040&gt;$BE$3,TrackingWorksheet!$AB1040=Lists!$P$4),1, 0)*D1035)</f>
        <v/>
      </c>
      <c r="AJ1035" s="19" t="str">
        <f>IF($B1035=1,"",IF(AND(TrackingWorksheet!$S1040&gt;$BE$3,TrackingWorksheet!$T1040=Lists!$P$5),1, 0)*D1035)</f>
        <v/>
      </c>
      <c r="AK1035" s="19" t="str">
        <f>IF($B1035=1,"",IF(AND(TrackingWorksheet!$U1040&gt;$BE$3,TrackingWorksheet!$V1040=Lists!$P$5),1, 0)*D1035)</f>
        <v/>
      </c>
      <c r="AL1035" s="19" t="str">
        <f>IF($B1035=1,"",IF(AND(TrackingWorksheet!$W1040&gt;$BE$3,TrackingWorksheet!$X1040=Lists!$P$5),1, 0)*D1035)</f>
        <v/>
      </c>
      <c r="AM1035" s="19" t="str">
        <f>IF($B1035=1,"",IF(AND(TrackingWorksheet!$Y1040&gt;$BE$3,TrackingWorksheet!$Z1040=Lists!$P$5),1, 0)*D1035)</f>
        <v/>
      </c>
      <c r="AN1035" s="19" t="str">
        <f>IF($B1035=1,"",IF(AND(TrackingWorksheet!$AA1040&gt;$BE$3,TrackingWorksheet!$AB1040=Lists!$P$5),1, 0)*D1035)</f>
        <v/>
      </c>
      <c r="AO1035" s="19" t="str">
        <f>IF($B1035=1,"",IF(AND(TrackingWorksheet!$S1040&gt;$BE$3,TrackingWorksheet!$T1040=Lists!$P$6),1, 0)*D1035)</f>
        <v/>
      </c>
      <c r="AP1035" s="19" t="str">
        <f>IF($B1035=1,"",IF(AND(TrackingWorksheet!$U1040&gt;$BE$3,TrackingWorksheet!$V1040=Lists!$P$6),1, 0)*D1035)</f>
        <v/>
      </c>
      <c r="AQ1035" s="19" t="str">
        <f>IF($B1035=1,"",IF(AND(TrackingWorksheet!$W1040&gt;$BE$3,TrackingWorksheet!$X1040=Lists!$P$6),1, 0)*D1035)</f>
        <v/>
      </c>
      <c r="AR1035" s="19" t="str">
        <f>IF($B1035=1,"",IF(AND(TrackingWorksheet!$Y1040&gt;$BE$3,TrackingWorksheet!$Z1040=Lists!$P$6),1, 0)*D1035)</f>
        <v/>
      </c>
      <c r="AS1035" s="19" t="str">
        <f>IF($B1035=1,"",IF(AND(TrackingWorksheet!$AA1040&gt;$BE$3,TrackingWorksheet!$AB1040=Lists!$P$6),1, 0)*D1035)</f>
        <v/>
      </c>
      <c r="AT1035" s="19">
        <f t="shared" si="237"/>
        <v>0</v>
      </c>
      <c r="AU1035" s="19" t="str">
        <f>IF(B1035=1,"",IF(AND(TrackingWorksheet!K1040="",TrackingWorksheet!M1040="", TrackingWorksheet!N1040="", TrackingWorksheet!S1040="", TrackingWorksheet!V1040="", TrackingWorksheet!W1040="", TrackingWorksheet!Y1040="", TrackingWorksheet!AA1040="", V1035=1),1,0)*D1035)</f>
        <v/>
      </c>
      <c r="AV1035" s="19" t="str">
        <f>IF(B1035=1,"",IF(D1035*AND(TrackingWorksheet!U1040&gt;Calculations!$BE$3,TrackingWorksheet!K1040="YES"),1,0))</f>
        <v/>
      </c>
      <c r="AW1035" s="19" t="str">
        <f>IF(B1035=1,"",IF(D1035*AND(TrackingWorksheet!W1040&gt;Calculations!$BE$3,TrackingWorksheet!K1040="YES"),1,0))</f>
        <v/>
      </c>
      <c r="AX1035" s="19">
        <f t="shared" si="238"/>
        <v>0</v>
      </c>
      <c r="AY1035" s="19">
        <f t="shared" si="234"/>
        <v>0</v>
      </c>
      <c r="AZ1035" s="27" t="str">
        <f>IF(B1035=1,"",IF(TrackingWorksheet!Q1040="","",TrackingWorksheet!Q1040))</f>
        <v/>
      </c>
      <c r="BB1035" s="4"/>
      <c r="BC1035" s="4"/>
      <c r="BD1035" s="4"/>
      <c r="BE1035" s="4"/>
      <c r="BF1035" s="4"/>
      <c r="BG1035" s="4" t="str">
        <f>IF(B1035=1,"",IF(AND(N1035=1,TrackingWorksheet!$I1040+14&lt;=WeeklySummary!$C$7),1,0))</f>
        <v/>
      </c>
      <c r="BH1035" s="4" t="str">
        <f>IF(B1035=1,"",IF(AND(R1035=1,TrackingWorksheet!$I1040+14&lt;=WeeklySummary!$C$7),1,0))</f>
        <v/>
      </c>
      <c r="BI1035" s="4" t="str">
        <f>IF(B1035=1,"",IF(AND(J1035=1,TrackingWorksheet!$G1040+14&lt;=WeeklySummary!$C$7),1,0))</f>
        <v/>
      </c>
      <c r="BJ1035" s="4" t="str">
        <f>IF(B1035=1,"",IF(AND(T1035=1,TrackingWorksheet!$I1040+14&lt;=WeeklySummary!$C$7),1,0))</f>
        <v/>
      </c>
      <c r="BK1035" s="4" t="str">
        <f>IF(B1035=1,"",IF(AND(T1035=1,TrackingWorksheet!$G1040+14&lt;=WeeklySummary!$C$7),1,0))</f>
        <v/>
      </c>
      <c r="BL1035" s="4">
        <f t="shared" si="247"/>
        <v>0</v>
      </c>
    </row>
    <row r="1036" spans="2:64" x14ac:dyDescent="0.25">
      <c r="B1036" s="27">
        <f>IF(AND(ISBLANK(TrackingWorksheet!B1041),ISBLANK(TrackingWorksheet!C1041),ISBLANK(TrackingWorksheet!G1041),ISBLANK(TrackingWorksheet!H1041),
ISBLANK(TrackingWorksheet!I1041),ISBLANK(TrackingWorksheet!J1041),ISBLANK(TrackingWorksheet!M1041),
ISBLANK(TrackingWorksheet!N1043)),1,0)</f>
        <v>1</v>
      </c>
      <c r="C1036" s="12" t="str">
        <f>IF(B1036=1,"",TrackingWorksheet!F1041)</f>
        <v/>
      </c>
      <c r="D1036" s="20" t="str">
        <f>IF(B1036=1,"",IF(AND(TrackingWorksheet!B1041&lt;&gt;"",TrackingWorksheet!B1041&lt;=WeeklySummary!$C$7,OR(TrackingWorksheet!C1041="",TrackingWorksheet!C1041&gt;=WeeklySummary!$C$6)),1,0))</f>
        <v/>
      </c>
      <c r="E1036" s="10" t="str">
        <f>IF(B1036=1,"",IF(AND(TrackingWorksheet!G1041 &lt;&gt;"",TrackingWorksheet!G1041&lt;=WeeklySummary!$C$7, TrackingWorksheet!H1041=Lists!$D$4), "Y", "N"))</f>
        <v/>
      </c>
      <c r="F1036" s="10" t="str">
        <f>IF(B1036=1,"",IF(AND(TrackingWorksheet!I1041 &lt;&gt;"", TrackingWorksheet!I1041&lt;=WeeklySummary!$C$7, TrackingWorksheet!J1041=Lists!$D$4), "Y", "N"))</f>
        <v/>
      </c>
      <c r="G1036" s="10" t="str">
        <f>IF(B1036=1,"",IF(AND(TrackingWorksheet!G1041 &lt;&gt;"",TrackingWorksheet!G1041&lt;=WeeklySummary!$C$7, TrackingWorksheet!H1041=Lists!$D$5), "Y", "N"))</f>
        <v/>
      </c>
      <c r="H1036" s="10" t="str">
        <f>IF(B1036=1,"",IF(AND(TrackingWorksheet!I1041 &lt;&gt;"", TrackingWorksheet!I1041&lt;=WeeklySummary!$C$7, TrackingWorksheet!J1041=Lists!$D$5), "Y", "N"))</f>
        <v/>
      </c>
      <c r="I1036" s="20" t="str">
        <f>IF(B1036=1,"",IF(AND(TrackingWorksheet!G1041 &lt;&gt;"", TrackingWorksheet!G1041&lt;=WeeklySummary!$C$7, TrackingWorksheet!H1041=Lists!$D$6), 1, 0))</f>
        <v/>
      </c>
      <c r="J1036" s="20" t="str">
        <f t="shared" si="239"/>
        <v/>
      </c>
      <c r="K1036" s="10" t="str">
        <f>IF(B1036=1,"",IF(AND(TrackingWorksheet!I1041&lt;=WeeklySummary!$C$7,TrackingWorksheet!K1041="YES"),0,IF(AND(AND(OR(E1036="Y",F1036="Y"),E1036&lt;&gt;F1036),G1036&lt;&gt;"Y", H1036&lt;&gt;"Y"), 1, 0)))</f>
        <v/>
      </c>
      <c r="L1036" s="20" t="str">
        <f t="shared" si="240"/>
        <v/>
      </c>
      <c r="M1036" s="10" t="str">
        <f t="shared" si="241"/>
        <v/>
      </c>
      <c r="N1036" s="20" t="str">
        <f t="shared" si="242"/>
        <v/>
      </c>
      <c r="O1036" s="10" t="str">
        <f>IF(B1036=1,"",IF(AND(TrackingWorksheet!I1041&lt;=WeeklySummary!$C$7,TrackingWorksheet!K1041="YES"),0,IF(AND(AND(OR(G1036="Y",H1036="Y"),G1036&lt;&gt;H1036),E1036&lt;&gt;"Y", F1036&lt;&gt;"Y"), 1, 0)))</f>
        <v/>
      </c>
      <c r="P1036" s="20" t="str">
        <f t="shared" si="243"/>
        <v/>
      </c>
      <c r="Q1036" s="10" t="str">
        <f t="shared" si="244"/>
        <v/>
      </c>
      <c r="R1036" s="10" t="str">
        <f t="shared" si="245"/>
        <v/>
      </c>
      <c r="S1036" s="10" t="str">
        <f>IF(B1036=1,"",IF(AND(OR(AND(TrackingWorksheet!H1041=Lists!$D$7,TrackingWorksheet!H1041=TrackingWorksheet!J1041),TrackingWorksheet!H1041&lt;&gt;TrackingWorksheet!J1041),TrackingWorksheet!K1041="YES",TrackingWorksheet!H1041&lt;&gt;Lists!$D$6,TrackingWorksheet!G1041&lt;=WeeklySummary!$C$7,TrackingWorksheet!I1041&lt;=WeeklySummary!$C$7),1,0))</f>
        <v/>
      </c>
      <c r="T1036" s="10" t="str">
        <f t="shared" si="246"/>
        <v/>
      </c>
      <c r="U1036" s="10" t="str">
        <f>IF($B1036=1,"",IF(TrackingWorksheet!$K1041="YES",1, 0)*D1036)</f>
        <v/>
      </c>
      <c r="V1036" s="20">
        <f t="shared" si="235"/>
        <v>0</v>
      </c>
      <c r="W1036" s="20">
        <f t="shared" si="236"/>
        <v>0</v>
      </c>
      <c r="X1036" s="10" t="str">
        <f>IF($B1036=1,"",IF(AND(TrackingWorksheet!$L1041&lt;&gt;"", TrackingWorksheet!$L1041&gt;=WeeklySummary!$C$6,TrackingWorksheet!$L1041&lt;=WeeklySummary!$C$7,OR(TrackingWorksheet!$H1041=Lists!$D$4,TrackingWorksheet!$J1041=Lists!$D$4)), 1, 0))</f>
        <v/>
      </c>
      <c r="Y1036" s="10" t="str">
        <f>IF($B1036=1,"",IF(AND(TrackingWorksheet!$L1041&lt;&gt;"", TrackingWorksheet!$L1041&gt;=WeeklySummary!$C$6,TrackingWorksheet!$L1041&lt;=WeeklySummary!$C$7,OR(TrackingWorksheet!$H1041=Lists!$D$5,TrackingWorksheet!$J1041=Lists!$D$5)), 1, 0))</f>
        <v/>
      </c>
      <c r="Z1036" s="10" t="str">
        <f>IF($B1036=1,"",IF(AND(TrackingWorksheet!$L1041&lt;&gt;"", TrackingWorksheet!$L1041&gt;=WeeklySummary!$C$6,TrackingWorksheet!$L1041&lt;=WeeklySummary!$C$7,OR(TrackingWorksheet!$H1041=Lists!$D$6,TrackingWorksheet!$J1041=Lists!$D$6)), 1, 0))</f>
        <v/>
      </c>
      <c r="AA1036" s="19" t="str">
        <f>IF(B1036=1,"",IF(AND(TrackingWorksheet!M1041&lt;&gt;"",TrackingWorksheet!M1041&lt;=WeeklySummary!$C$7),1,0)*D1036)</f>
        <v/>
      </c>
      <c r="AB1036" s="19" t="str">
        <f>IF(B1036=1,"",IF(AND(TrackingWorksheet!N1041&lt;&gt;"",TrackingWorksheet!N1041&lt;=WeeklySummary!$C$7),1,0)*D1036)</f>
        <v/>
      </c>
      <c r="AC1036" s="19" t="str">
        <f>IF(B1036=1,"",TrackingWorksheet!T1041)</f>
        <v/>
      </c>
      <c r="AD1036" s="19" t="str">
        <f>IF(B1036=1,"",IF(D1036*AND(TrackingWorksheet!S1041&gt;=Calculations!$BD$3,TrackingWorksheet!U1041="",TrackingWorksheet!K1041="YES"),1,0))</f>
        <v/>
      </c>
      <c r="AE1036" s="19" t="str">
        <f>IF($B1036=1,"",IF(AND(TrackingWorksheet!$S1041&gt;$BE$3,TrackingWorksheet!$T1041=Lists!$P$4),1, 0)*D1036)</f>
        <v/>
      </c>
      <c r="AF1036" s="19" t="str">
        <f>IF($B1036=1,"",IF(AND(TrackingWorksheet!$U1041&gt;$BE$3,TrackingWorksheet!$V1041=Lists!$P$4),1, 0)*D1036)</f>
        <v/>
      </c>
      <c r="AG1036" s="19" t="str">
        <f>IF($B1036=1,"",IF(AND(TrackingWorksheet!$W1041&gt;$BE$3,TrackingWorksheet!$X1041=Lists!$P$4),1, 0)*D1036)</f>
        <v/>
      </c>
      <c r="AH1036" s="19" t="str">
        <f>IF($B1036=1,"",IF(AND(TrackingWorksheet!$Y1041&gt;$BE$3,TrackingWorksheet!$Z1041=Lists!$P$4),1, 0)*D1036)</f>
        <v/>
      </c>
      <c r="AI1036" s="19" t="str">
        <f>IF($B1036=1,"",IF(AND(TrackingWorksheet!$AA1041&gt;$BE$3,TrackingWorksheet!$AB1041=Lists!$P$4),1, 0)*D1036)</f>
        <v/>
      </c>
      <c r="AJ1036" s="19" t="str">
        <f>IF($B1036=1,"",IF(AND(TrackingWorksheet!$S1041&gt;$BE$3,TrackingWorksheet!$T1041=Lists!$P$5),1, 0)*D1036)</f>
        <v/>
      </c>
      <c r="AK1036" s="19" t="str">
        <f>IF($B1036=1,"",IF(AND(TrackingWorksheet!$U1041&gt;$BE$3,TrackingWorksheet!$V1041=Lists!$P$5),1, 0)*D1036)</f>
        <v/>
      </c>
      <c r="AL1036" s="19" t="str">
        <f>IF($B1036=1,"",IF(AND(TrackingWorksheet!$W1041&gt;$BE$3,TrackingWorksheet!$X1041=Lists!$P$5),1, 0)*D1036)</f>
        <v/>
      </c>
      <c r="AM1036" s="19" t="str">
        <f>IF($B1036=1,"",IF(AND(TrackingWorksheet!$Y1041&gt;$BE$3,TrackingWorksheet!$Z1041=Lists!$P$5),1, 0)*D1036)</f>
        <v/>
      </c>
      <c r="AN1036" s="19" t="str">
        <f>IF($B1036=1,"",IF(AND(TrackingWorksheet!$AA1041&gt;$BE$3,TrackingWorksheet!$AB1041=Lists!$P$5),1, 0)*D1036)</f>
        <v/>
      </c>
      <c r="AO1036" s="19" t="str">
        <f>IF($B1036=1,"",IF(AND(TrackingWorksheet!$S1041&gt;$BE$3,TrackingWorksheet!$T1041=Lists!$P$6),1, 0)*D1036)</f>
        <v/>
      </c>
      <c r="AP1036" s="19" t="str">
        <f>IF($B1036=1,"",IF(AND(TrackingWorksheet!$U1041&gt;$BE$3,TrackingWorksheet!$V1041=Lists!$P$6),1, 0)*D1036)</f>
        <v/>
      </c>
      <c r="AQ1036" s="19" t="str">
        <f>IF($B1036=1,"",IF(AND(TrackingWorksheet!$W1041&gt;$BE$3,TrackingWorksheet!$X1041=Lists!$P$6),1, 0)*D1036)</f>
        <v/>
      </c>
      <c r="AR1036" s="19" t="str">
        <f>IF($B1036=1,"",IF(AND(TrackingWorksheet!$Y1041&gt;$BE$3,TrackingWorksheet!$Z1041=Lists!$P$6),1, 0)*D1036)</f>
        <v/>
      </c>
      <c r="AS1036" s="19" t="str">
        <f>IF($B1036=1,"",IF(AND(TrackingWorksheet!$AA1041&gt;$BE$3,TrackingWorksheet!$AB1041=Lists!$P$6),1, 0)*D1036)</f>
        <v/>
      </c>
      <c r="AT1036" s="19">
        <f t="shared" si="237"/>
        <v>0</v>
      </c>
      <c r="AU1036" s="19" t="str">
        <f>IF(B1036=1,"",IF(AND(TrackingWorksheet!K1041="",TrackingWorksheet!M1041="", TrackingWorksheet!N1041="", TrackingWorksheet!S1041="", TrackingWorksheet!V1041="", TrackingWorksheet!W1041="", TrackingWorksheet!Y1041="", TrackingWorksheet!AA1041="", V1036=1),1,0)*D1036)</f>
        <v/>
      </c>
      <c r="AV1036" s="19" t="str">
        <f>IF(B1036=1,"",IF(D1036*AND(TrackingWorksheet!U1041&gt;Calculations!$BE$3,TrackingWorksheet!K1041="YES"),1,0))</f>
        <v/>
      </c>
      <c r="AW1036" s="19" t="str">
        <f>IF(B1036=1,"",IF(D1036*AND(TrackingWorksheet!W1041&gt;Calculations!$BE$3,TrackingWorksheet!K1041="YES"),1,0))</f>
        <v/>
      </c>
      <c r="AX1036" s="19">
        <f t="shared" si="238"/>
        <v>0</v>
      </c>
      <c r="AY1036" s="19">
        <f t="shared" si="234"/>
        <v>0</v>
      </c>
      <c r="AZ1036" s="27" t="str">
        <f>IF(B1036=1,"",IF(TrackingWorksheet!Q1041="","",TrackingWorksheet!Q1041))</f>
        <v/>
      </c>
      <c r="BB1036" s="4"/>
      <c r="BC1036" s="4"/>
      <c r="BD1036" s="4"/>
      <c r="BE1036" s="4"/>
      <c r="BF1036" s="4"/>
      <c r="BG1036" s="4" t="str">
        <f>IF(B1036=1,"",IF(AND(N1036=1,TrackingWorksheet!$I1041+14&lt;=WeeklySummary!$C$7),1,0))</f>
        <v/>
      </c>
      <c r="BH1036" s="4" t="str">
        <f>IF(B1036=1,"",IF(AND(R1036=1,TrackingWorksheet!$I1041+14&lt;=WeeklySummary!$C$7),1,0))</f>
        <v/>
      </c>
      <c r="BI1036" s="4" t="str">
        <f>IF(B1036=1,"",IF(AND(J1036=1,TrackingWorksheet!$G1041+14&lt;=WeeklySummary!$C$7),1,0))</f>
        <v/>
      </c>
      <c r="BJ1036" s="4" t="str">
        <f>IF(B1036=1,"",IF(AND(T1036=1,TrackingWorksheet!$I1041+14&lt;=WeeklySummary!$C$7),1,0))</f>
        <v/>
      </c>
      <c r="BK1036" s="4" t="str">
        <f>IF(B1036=1,"",IF(AND(T1036=1,TrackingWorksheet!$G1041+14&lt;=WeeklySummary!$C$7),1,0))</f>
        <v/>
      </c>
      <c r="BL1036" s="4">
        <f t="shared" si="247"/>
        <v>0</v>
      </c>
    </row>
    <row r="1037" spans="2:64" x14ac:dyDescent="0.25">
      <c r="B1037" s="27">
        <f>IF(AND(ISBLANK(TrackingWorksheet!B1042),ISBLANK(TrackingWorksheet!C1042),ISBLANK(TrackingWorksheet!G1042),ISBLANK(TrackingWorksheet!H1042),
ISBLANK(TrackingWorksheet!I1042),ISBLANK(TrackingWorksheet!J1042),ISBLANK(TrackingWorksheet!M1042),
ISBLANK(TrackingWorksheet!N1044)),1,0)</f>
        <v>1</v>
      </c>
      <c r="C1037" s="12" t="str">
        <f>IF(B1037=1,"",TrackingWorksheet!F1042)</f>
        <v/>
      </c>
      <c r="D1037" s="20" t="str">
        <f>IF(B1037=1,"",IF(AND(TrackingWorksheet!B1042&lt;&gt;"",TrackingWorksheet!B1042&lt;=WeeklySummary!$C$7,OR(TrackingWorksheet!C1042="",TrackingWorksheet!C1042&gt;=WeeklySummary!$C$6)),1,0))</f>
        <v/>
      </c>
      <c r="E1037" s="10" t="str">
        <f>IF(B1037=1,"",IF(AND(TrackingWorksheet!G1042 &lt;&gt;"",TrackingWorksheet!G1042&lt;=WeeklySummary!$C$7, TrackingWorksheet!H1042=Lists!$D$4), "Y", "N"))</f>
        <v/>
      </c>
      <c r="F1037" s="10" t="str">
        <f>IF(B1037=1,"",IF(AND(TrackingWorksheet!I1042 &lt;&gt;"", TrackingWorksheet!I1042&lt;=WeeklySummary!$C$7, TrackingWorksheet!J1042=Lists!$D$4), "Y", "N"))</f>
        <v/>
      </c>
      <c r="G1037" s="10" t="str">
        <f>IF(B1037=1,"",IF(AND(TrackingWorksheet!G1042 &lt;&gt;"",TrackingWorksheet!G1042&lt;=WeeklySummary!$C$7, TrackingWorksheet!H1042=Lists!$D$5), "Y", "N"))</f>
        <v/>
      </c>
      <c r="H1037" s="10" t="str">
        <f>IF(B1037=1,"",IF(AND(TrackingWorksheet!I1042 &lt;&gt;"", TrackingWorksheet!I1042&lt;=WeeklySummary!$C$7, TrackingWorksheet!J1042=Lists!$D$5), "Y", "N"))</f>
        <v/>
      </c>
      <c r="I1037" s="20" t="str">
        <f>IF(B1037=1,"",IF(AND(TrackingWorksheet!G1042 &lt;&gt;"", TrackingWorksheet!G1042&lt;=WeeklySummary!$C$7, TrackingWorksheet!H1042=Lists!$D$6), 1, 0))</f>
        <v/>
      </c>
      <c r="J1037" s="20" t="str">
        <f t="shared" si="239"/>
        <v/>
      </c>
      <c r="K1037" s="10" t="str">
        <f>IF(B1037=1,"",IF(AND(TrackingWorksheet!I1042&lt;=WeeklySummary!$C$7,TrackingWorksheet!K1042="YES"),0,IF(AND(AND(OR(E1037="Y",F1037="Y"),E1037&lt;&gt;F1037),G1037&lt;&gt;"Y", H1037&lt;&gt;"Y"), 1, 0)))</f>
        <v/>
      </c>
      <c r="L1037" s="20" t="str">
        <f t="shared" si="240"/>
        <v/>
      </c>
      <c r="M1037" s="10" t="str">
        <f t="shared" si="241"/>
        <v/>
      </c>
      <c r="N1037" s="20" t="str">
        <f t="shared" si="242"/>
        <v/>
      </c>
      <c r="O1037" s="10" t="str">
        <f>IF(B1037=1,"",IF(AND(TrackingWorksheet!I1042&lt;=WeeklySummary!$C$7,TrackingWorksheet!K1042="YES"),0,IF(AND(AND(OR(G1037="Y",H1037="Y"),G1037&lt;&gt;H1037),E1037&lt;&gt;"Y", F1037&lt;&gt;"Y"), 1, 0)))</f>
        <v/>
      </c>
      <c r="P1037" s="20" t="str">
        <f t="shared" si="243"/>
        <v/>
      </c>
      <c r="Q1037" s="10" t="str">
        <f t="shared" si="244"/>
        <v/>
      </c>
      <c r="R1037" s="10" t="str">
        <f t="shared" si="245"/>
        <v/>
      </c>
      <c r="S1037" s="10" t="str">
        <f>IF(B1037=1,"",IF(AND(OR(AND(TrackingWorksheet!H1042=Lists!$D$7,TrackingWorksheet!H1042=TrackingWorksheet!J1042),TrackingWorksheet!H1042&lt;&gt;TrackingWorksheet!J1042),TrackingWorksheet!K1042="YES",TrackingWorksheet!H1042&lt;&gt;Lists!$D$6,TrackingWorksheet!G1042&lt;=WeeklySummary!$C$7,TrackingWorksheet!I1042&lt;=WeeklySummary!$C$7),1,0))</f>
        <v/>
      </c>
      <c r="T1037" s="10" t="str">
        <f t="shared" si="246"/>
        <v/>
      </c>
      <c r="U1037" s="10" t="str">
        <f>IF($B1037=1,"",IF(TrackingWorksheet!$K1042="YES",1, 0)*D1037)</f>
        <v/>
      </c>
      <c r="V1037" s="20">
        <f t="shared" si="235"/>
        <v>0</v>
      </c>
      <c r="W1037" s="20">
        <f t="shared" si="236"/>
        <v>0</v>
      </c>
      <c r="X1037" s="10" t="str">
        <f>IF($B1037=1,"",IF(AND(TrackingWorksheet!$L1042&lt;&gt;"", TrackingWorksheet!$L1042&gt;=WeeklySummary!$C$6,TrackingWorksheet!$L1042&lt;=WeeklySummary!$C$7,OR(TrackingWorksheet!$H1042=Lists!$D$4,TrackingWorksheet!$J1042=Lists!$D$4)), 1, 0))</f>
        <v/>
      </c>
      <c r="Y1037" s="10" t="str">
        <f>IF($B1037=1,"",IF(AND(TrackingWorksheet!$L1042&lt;&gt;"", TrackingWorksheet!$L1042&gt;=WeeklySummary!$C$6,TrackingWorksheet!$L1042&lt;=WeeklySummary!$C$7,OR(TrackingWorksheet!$H1042=Lists!$D$5,TrackingWorksheet!$J1042=Lists!$D$5)), 1, 0))</f>
        <v/>
      </c>
      <c r="Z1037" s="10" t="str">
        <f>IF($B1037=1,"",IF(AND(TrackingWorksheet!$L1042&lt;&gt;"", TrackingWorksheet!$L1042&gt;=WeeklySummary!$C$6,TrackingWorksheet!$L1042&lt;=WeeklySummary!$C$7,OR(TrackingWorksheet!$H1042=Lists!$D$6,TrackingWorksheet!$J1042=Lists!$D$6)), 1, 0))</f>
        <v/>
      </c>
      <c r="AA1037" s="19" t="str">
        <f>IF(B1037=1,"",IF(AND(TrackingWorksheet!M1042&lt;&gt;"",TrackingWorksheet!M1042&lt;=WeeklySummary!$C$7),1,0)*D1037)</f>
        <v/>
      </c>
      <c r="AB1037" s="19" t="str">
        <f>IF(B1037=1,"",IF(AND(TrackingWorksheet!N1042&lt;&gt;"",TrackingWorksheet!N1042&lt;=WeeklySummary!$C$7),1,0)*D1037)</f>
        <v/>
      </c>
      <c r="AC1037" s="19" t="str">
        <f>IF(B1037=1,"",TrackingWorksheet!T1042)</f>
        <v/>
      </c>
      <c r="AD1037" s="19" t="str">
        <f>IF(B1037=1,"",IF(D1037*AND(TrackingWorksheet!S1042&gt;=Calculations!$BD$3,TrackingWorksheet!U1042="",TrackingWorksheet!K1042="YES"),1,0))</f>
        <v/>
      </c>
      <c r="AE1037" s="19" t="str">
        <f>IF($B1037=1,"",IF(AND(TrackingWorksheet!$S1042&gt;$BE$3,TrackingWorksheet!$T1042=Lists!$P$4),1, 0)*D1037)</f>
        <v/>
      </c>
      <c r="AF1037" s="19" t="str">
        <f>IF($B1037=1,"",IF(AND(TrackingWorksheet!$U1042&gt;$BE$3,TrackingWorksheet!$V1042=Lists!$P$4),1, 0)*D1037)</f>
        <v/>
      </c>
      <c r="AG1037" s="19" t="str">
        <f>IF($B1037=1,"",IF(AND(TrackingWorksheet!$W1042&gt;$BE$3,TrackingWorksheet!$X1042=Lists!$P$4),1, 0)*D1037)</f>
        <v/>
      </c>
      <c r="AH1037" s="19" t="str">
        <f>IF($B1037=1,"",IF(AND(TrackingWorksheet!$Y1042&gt;$BE$3,TrackingWorksheet!$Z1042=Lists!$P$4),1, 0)*D1037)</f>
        <v/>
      </c>
      <c r="AI1037" s="19" t="str">
        <f>IF($B1037=1,"",IF(AND(TrackingWorksheet!$AA1042&gt;$BE$3,TrackingWorksheet!$AB1042=Lists!$P$4),1, 0)*D1037)</f>
        <v/>
      </c>
      <c r="AJ1037" s="19" t="str">
        <f>IF($B1037=1,"",IF(AND(TrackingWorksheet!$S1042&gt;$BE$3,TrackingWorksheet!$T1042=Lists!$P$5),1, 0)*D1037)</f>
        <v/>
      </c>
      <c r="AK1037" s="19" t="str">
        <f>IF($B1037=1,"",IF(AND(TrackingWorksheet!$U1042&gt;$BE$3,TrackingWorksheet!$V1042=Lists!$P$5),1, 0)*D1037)</f>
        <v/>
      </c>
      <c r="AL1037" s="19" t="str">
        <f>IF($B1037=1,"",IF(AND(TrackingWorksheet!$W1042&gt;$BE$3,TrackingWorksheet!$X1042=Lists!$P$5),1, 0)*D1037)</f>
        <v/>
      </c>
      <c r="AM1037" s="19" t="str">
        <f>IF($B1037=1,"",IF(AND(TrackingWorksheet!$Y1042&gt;$BE$3,TrackingWorksheet!$Z1042=Lists!$P$5),1, 0)*D1037)</f>
        <v/>
      </c>
      <c r="AN1037" s="19" t="str">
        <f>IF($B1037=1,"",IF(AND(TrackingWorksheet!$AA1042&gt;$BE$3,TrackingWorksheet!$AB1042=Lists!$P$5),1, 0)*D1037)</f>
        <v/>
      </c>
      <c r="AO1037" s="19" t="str">
        <f>IF($B1037=1,"",IF(AND(TrackingWorksheet!$S1042&gt;$BE$3,TrackingWorksheet!$T1042=Lists!$P$6),1, 0)*D1037)</f>
        <v/>
      </c>
      <c r="AP1037" s="19" t="str">
        <f>IF($B1037=1,"",IF(AND(TrackingWorksheet!$U1042&gt;$BE$3,TrackingWorksheet!$V1042=Lists!$P$6),1, 0)*D1037)</f>
        <v/>
      </c>
      <c r="AQ1037" s="19" t="str">
        <f>IF($B1037=1,"",IF(AND(TrackingWorksheet!$W1042&gt;$BE$3,TrackingWorksheet!$X1042=Lists!$P$6),1, 0)*D1037)</f>
        <v/>
      </c>
      <c r="AR1037" s="19" t="str">
        <f>IF($B1037=1,"",IF(AND(TrackingWorksheet!$Y1042&gt;$BE$3,TrackingWorksheet!$Z1042=Lists!$P$6),1, 0)*D1037)</f>
        <v/>
      </c>
      <c r="AS1037" s="19" t="str">
        <f>IF($B1037=1,"",IF(AND(TrackingWorksheet!$AA1042&gt;$BE$3,TrackingWorksheet!$AB1042=Lists!$P$6),1, 0)*D1037)</f>
        <v/>
      </c>
      <c r="AT1037" s="19">
        <f t="shared" si="237"/>
        <v>0</v>
      </c>
      <c r="AU1037" s="19" t="str">
        <f>IF(B1037=1,"",IF(AND(TrackingWorksheet!K1042="",TrackingWorksheet!M1042="", TrackingWorksheet!N1042="", TrackingWorksheet!S1042="", TrackingWorksheet!V1042="", TrackingWorksheet!W1042="", TrackingWorksheet!Y1042="", TrackingWorksheet!AA1042="", V1037=1),1,0)*D1037)</f>
        <v/>
      </c>
      <c r="AV1037" s="19" t="str">
        <f>IF(B1037=1,"",IF(D1037*AND(TrackingWorksheet!U1042&gt;Calculations!$BE$3,TrackingWorksheet!K1042="YES"),1,0))</f>
        <v/>
      </c>
      <c r="AW1037" s="19" t="str">
        <f>IF(B1037=1,"",IF(D1037*AND(TrackingWorksheet!W1042&gt;Calculations!$BE$3,TrackingWorksheet!K1042="YES"),1,0))</f>
        <v/>
      </c>
      <c r="AX1037" s="19">
        <f t="shared" si="238"/>
        <v>0</v>
      </c>
      <c r="AY1037" s="19">
        <f t="shared" si="234"/>
        <v>0</v>
      </c>
      <c r="AZ1037" s="27" t="str">
        <f>IF(B1037=1,"",IF(TrackingWorksheet!Q1042="","",TrackingWorksheet!Q1042))</f>
        <v/>
      </c>
      <c r="BB1037" s="4"/>
      <c r="BC1037" s="4"/>
      <c r="BD1037" s="4"/>
      <c r="BE1037" s="4"/>
      <c r="BF1037" s="4"/>
      <c r="BG1037" s="4" t="str">
        <f>IF(B1037=1,"",IF(AND(N1037=1,TrackingWorksheet!$I1042+14&lt;=WeeklySummary!$C$7),1,0))</f>
        <v/>
      </c>
      <c r="BH1037" s="4" t="str">
        <f>IF(B1037=1,"",IF(AND(R1037=1,TrackingWorksheet!$I1042+14&lt;=WeeklySummary!$C$7),1,0))</f>
        <v/>
      </c>
      <c r="BI1037" s="4" t="str">
        <f>IF(B1037=1,"",IF(AND(J1037=1,TrackingWorksheet!$G1042+14&lt;=WeeklySummary!$C$7),1,0))</f>
        <v/>
      </c>
      <c r="BJ1037" s="4" t="str">
        <f>IF(B1037=1,"",IF(AND(T1037=1,TrackingWorksheet!$I1042+14&lt;=WeeklySummary!$C$7),1,0))</f>
        <v/>
      </c>
      <c r="BK1037" s="4" t="str">
        <f>IF(B1037=1,"",IF(AND(T1037=1,TrackingWorksheet!$G1042+14&lt;=WeeklySummary!$C$7),1,0))</f>
        <v/>
      </c>
      <c r="BL1037" s="4">
        <f t="shared" si="247"/>
        <v>0</v>
      </c>
    </row>
    <row r="1038" spans="2:64" x14ac:dyDescent="0.25">
      <c r="B1038" s="27">
        <f>IF(AND(ISBLANK(TrackingWorksheet!B1043),ISBLANK(TrackingWorksheet!C1043),ISBLANK(TrackingWorksheet!G1043),ISBLANK(TrackingWorksheet!H1043),
ISBLANK(TrackingWorksheet!I1043),ISBLANK(TrackingWorksheet!J1043),ISBLANK(TrackingWorksheet!M1043),
ISBLANK(TrackingWorksheet!N1045)),1,0)</f>
        <v>1</v>
      </c>
      <c r="C1038" s="12" t="str">
        <f>IF(B1038=1,"",TrackingWorksheet!F1043)</f>
        <v/>
      </c>
      <c r="D1038" s="20" t="str">
        <f>IF(B1038=1,"",IF(AND(TrackingWorksheet!B1043&lt;&gt;"",TrackingWorksheet!B1043&lt;=WeeklySummary!$C$7,OR(TrackingWorksheet!C1043="",TrackingWorksheet!C1043&gt;=WeeklySummary!$C$6)),1,0))</f>
        <v/>
      </c>
      <c r="E1038" s="10" t="str">
        <f>IF(B1038=1,"",IF(AND(TrackingWorksheet!G1043 &lt;&gt;"",TrackingWorksheet!G1043&lt;=WeeklySummary!$C$7, TrackingWorksheet!H1043=Lists!$D$4), "Y", "N"))</f>
        <v/>
      </c>
      <c r="F1038" s="10" t="str">
        <f>IF(B1038=1,"",IF(AND(TrackingWorksheet!I1043 &lt;&gt;"", TrackingWorksheet!I1043&lt;=WeeklySummary!$C$7, TrackingWorksheet!J1043=Lists!$D$4), "Y", "N"))</f>
        <v/>
      </c>
      <c r="G1038" s="10" t="str">
        <f>IF(B1038=1,"",IF(AND(TrackingWorksheet!G1043 &lt;&gt;"",TrackingWorksheet!G1043&lt;=WeeklySummary!$C$7, TrackingWorksheet!H1043=Lists!$D$5), "Y", "N"))</f>
        <v/>
      </c>
      <c r="H1038" s="10" t="str">
        <f>IF(B1038=1,"",IF(AND(TrackingWorksheet!I1043 &lt;&gt;"", TrackingWorksheet!I1043&lt;=WeeklySummary!$C$7, TrackingWorksheet!J1043=Lists!$D$5), "Y", "N"))</f>
        <v/>
      </c>
      <c r="I1038" s="20" t="str">
        <f>IF(B1038=1,"",IF(AND(TrackingWorksheet!G1043 &lt;&gt;"", TrackingWorksheet!G1043&lt;=WeeklySummary!$C$7, TrackingWorksheet!H1043=Lists!$D$6), 1, 0))</f>
        <v/>
      </c>
      <c r="J1038" s="20" t="str">
        <f t="shared" si="239"/>
        <v/>
      </c>
      <c r="K1038" s="10" t="str">
        <f>IF(B1038=1,"",IF(AND(TrackingWorksheet!I1043&lt;=WeeklySummary!$C$7,TrackingWorksheet!K1043="YES"),0,IF(AND(AND(OR(E1038="Y",F1038="Y"),E1038&lt;&gt;F1038),G1038&lt;&gt;"Y", H1038&lt;&gt;"Y"), 1, 0)))</f>
        <v/>
      </c>
      <c r="L1038" s="20" t="str">
        <f t="shared" si="240"/>
        <v/>
      </c>
      <c r="M1038" s="10" t="str">
        <f t="shared" si="241"/>
        <v/>
      </c>
      <c r="N1038" s="20" t="str">
        <f t="shared" si="242"/>
        <v/>
      </c>
      <c r="O1038" s="10" t="str">
        <f>IF(B1038=1,"",IF(AND(TrackingWorksheet!I1043&lt;=WeeklySummary!$C$7,TrackingWorksheet!K1043="YES"),0,IF(AND(AND(OR(G1038="Y",H1038="Y"),G1038&lt;&gt;H1038),E1038&lt;&gt;"Y", F1038&lt;&gt;"Y"), 1, 0)))</f>
        <v/>
      </c>
      <c r="P1038" s="20" t="str">
        <f t="shared" si="243"/>
        <v/>
      </c>
      <c r="Q1038" s="10" t="str">
        <f t="shared" si="244"/>
        <v/>
      </c>
      <c r="R1038" s="10" t="str">
        <f t="shared" si="245"/>
        <v/>
      </c>
      <c r="S1038" s="10" t="str">
        <f>IF(B1038=1,"",IF(AND(OR(AND(TrackingWorksheet!H1043=Lists!$D$7,TrackingWorksheet!H1043=TrackingWorksheet!J1043),TrackingWorksheet!H1043&lt;&gt;TrackingWorksheet!J1043),TrackingWorksheet!K1043="YES",TrackingWorksheet!H1043&lt;&gt;Lists!$D$6,TrackingWorksheet!G1043&lt;=WeeklySummary!$C$7,TrackingWorksheet!I1043&lt;=WeeklySummary!$C$7),1,0))</f>
        <v/>
      </c>
      <c r="T1038" s="10" t="str">
        <f t="shared" si="246"/>
        <v/>
      </c>
      <c r="U1038" s="10" t="str">
        <f>IF($B1038=1,"",IF(TrackingWorksheet!$K1043="YES",1, 0)*D1038)</f>
        <v/>
      </c>
      <c r="V1038" s="20">
        <f t="shared" si="235"/>
        <v>0</v>
      </c>
      <c r="W1038" s="20">
        <f t="shared" si="236"/>
        <v>0</v>
      </c>
      <c r="X1038" s="10" t="str">
        <f>IF($B1038=1,"",IF(AND(TrackingWorksheet!$L1043&lt;&gt;"", TrackingWorksheet!$L1043&gt;=WeeklySummary!$C$6,TrackingWorksheet!$L1043&lt;=WeeklySummary!$C$7,OR(TrackingWorksheet!$H1043=Lists!$D$4,TrackingWorksheet!$J1043=Lists!$D$4)), 1, 0))</f>
        <v/>
      </c>
      <c r="Y1038" s="10" t="str">
        <f>IF($B1038=1,"",IF(AND(TrackingWorksheet!$L1043&lt;&gt;"", TrackingWorksheet!$L1043&gt;=WeeklySummary!$C$6,TrackingWorksheet!$L1043&lt;=WeeklySummary!$C$7,OR(TrackingWorksheet!$H1043=Lists!$D$5,TrackingWorksheet!$J1043=Lists!$D$5)), 1, 0))</f>
        <v/>
      </c>
      <c r="Z1038" s="10" t="str">
        <f>IF($B1038=1,"",IF(AND(TrackingWorksheet!$L1043&lt;&gt;"", TrackingWorksheet!$L1043&gt;=WeeklySummary!$C$6,TrackingWorksheet!$L1043&lt;=WeeklySummary!$C$7,OR(TrackingWorksheet!$H1043=Lists!$D$6,TrackingWorksheet!$J1043=Lists!$D$6)), 1, 0))</f>
        <v/>
      </c>
      <c r="AA1038" s="19" t="str">
        <f>IF(B1038=1,"",IF(AND(TrackingWorksheet!M1043&lt;&gt;"",TrackingWorksheet!M1043&lt;=WeeklySummary!$C$7),1,0)*D1038)</f>
        <v/>
      </c>
      <c r="AB1038" s="19" t="str">
        <f>IF(B1038=1,"",IF(AND(TrackingWorksheet!N1043&lt;&gt;"",TrackingWorksheet!N1043&lt;=WeeklySummary!$C$7),1,0)*D1038)</f>
        <v/>
      </c>
      <c r="AC1038" s="19" t="str">
        <f>IF(B1038=1,"",TrackingWorksheet!T1043)</f>
        <v/>
      </c>
      <c r="AD1038" s="19" t="str">
        <f>IF(B1038=1,"",IF(D1038*AND(TrackingWorksheet!S1043&gt;=Calculations!$BD$3,TrackingWorksheet!U1043="",TrackingWorksheet!K1043="YES"),1,0))</f>
        <v/>
      </c>
      <c r="AE1038" s="19" t="str">
        <f>IF($B1038=1,"",IF(AND(TrackingWorksheet!$S1043&gt;$BE$3,TrackingWorksheet!$T1043=Lists!$P$4),1, 0)*D1038)</f>
        <v/>
      </c>
      <c r="AF1038" s="19" t="str">
        <f>IF($B1038=1,"",IF(AND(TrackingWorksheet!$U1043&gt;$BE$3,TrackingWorksheet!$V1043=Lists!$P$4),1, 0)*D1038)</f>
        <v/>
      </c>
      <c r="AG1038" s="19" t="str">
        <f>IF($B1038=1,"",IF(AND(TrackingWorksheet!$W1043&gt;$BE$3,TrackingWorksheet!$X1043=Lists!$P$4),1, 0)*D1038)</f>
        <v/>
      </c>
      <c r="AH1038" s="19" t="str">
        <f>IF($B1038=1,"",IF(AND(TrackingWorksheet!$Y1043&gt;$BE$3,TrackingWorksheet!$Z1043=Lists!$P$4),1, 0)*D1038)</f>
        <v/>
      </c>
      <c r="AI1038" s="19" t="str">
        <f>IF($B1038=1,"",IF(AND(TrackingWorksheet!$AA1043&gt;$BE$3,TrackingWorksheet!$AB1043=Lists!$P$4),1, 0)*D1038)</f>
        <v/>
      </c>
      <c r="AJ1038" s="19" t="str">
        <f>IF($B1038=1,"",IF(AND(TrackingWorksheet!$S1043&gt;$BE$3,TrackingWorksheet!$T1043=Lists!$P$5),1, 0)*D1038)</f>
        <v/>
      </c>
      <c r="AK1038" s="19" t="str">
        <f>IF($B1038=1,"",IF(AND(TrackingWorksheet!$U1043&gt;$BE$3,TrackingWorksheet!$V1043=Lists!$P$5),1, 0)*D1038)</f>
        <v/>
      </c>
      <c r="AL1038" s="19" t="str">
        <f>IF($B1038=1,"",IF(AND(TrackingWorksheet!$W1043&gt;$BE$3,TrackingWorksheet!$X1043=Lists!$P$5),1, 0)*D1038)</f>
        <v/>
      </c>
      <c r="AM1038" s="19" t="str">
        <f>IF($B1038=1,"",IF(AND(TrackingWorksheet!$Y1043&gt;$BE$3,TrackingWorksheet!$Z1043=Lists!$P$5),1, 0)*D1038)</f>
        <v/>
      </c>
      <c r="AN1038" s="19" t="str">
        <f>IF($B1038=1,"",IF(AND(TrackingWorksheet!$AA1043&gt;$BE$3,TrackingWorksheet!$AB1043=Lists!$P$5),1, 0)*D1038)</f>
        <v/>
      </c>
      <c r="AO1038" s="19" t="str">
        <f>IF($B1038=1,"",IF(AND(TrackingWorksheet!$S1043&gt;$BE$3,TrackingWorksheet!$T1043=Lists!$P$6),1, 0)*D1038)</f>
        <v/>
      </c>
      <c r="AP1038" s="19" t="str">
        <f>IF($B1038=1,"",IF(AND(TrackingWorksheet!$U1043&gt;$BE$3,TrackingWorksheet!$V1043=Lists!$P$6),1, 0)*D1038)</f>
        <v/>
      </c>
      <c r="AQ1038" s="19" t="str">
        <f>IF($B1038=1,"",IF(AND(TrackingWorksheet!$W1043&gt;$BE$3,TrackingWorksheet!$X1043=Lists!$P$6),1, 0)*D1038)</f>
        <v/>
      </c>
      <c r="AR1038" s="19" t="str">
        <f>IF($B1038=1,"",IF(AND(TrackingWorksheet!$Y1043&gt;$BE$3,TrackingWorksheet!$Z1043=Lists!$P$6),1, 0)*D1038)</f>
        <v/>
      </c>
      <c r="AS1038" s="19" t="str">
        <f>IF($B1038=1,"",IF(AND(TrackingWorksheet!$AA1043&gt;$BE$3,TrackingWorksheet!$AB1043=Lists!$P$6),1, 0)*D1038)</f>
        <v/>
      </c>
      <c r="AT1038" s="19">
        <f t="shared" si="237"/>
        <v>0</v>
      </c>
      <c r="AU1038" s="19" t="str">
        <f>IF(B1038=1,"",IF(AND(TrackingWorksheet!K1043="",TrackingWorksheet!M1043="", TrackingWorksheet!N1043="", TrackingWorksheet!S1043="", TrackingWorksheet!V1043="", TrackingWorksheet!W1043="", TrackingWorksheet!Y1043="", TrackingWorksheet!AA1043="", V1038=1),1,0)*D1038)</f>
        <v/>
      </c>
      <c r="AV1038" s="19" t="str">
        <f>IF(B1038=1,"",IF(D1038*AND(TrackingWorksheet!U1043&gt;Calculations!$BE$3,TrackingWorksheet!K1043="YES"),1,0))</f>
        <v/>
      </c>
      <c r="AW1038" s="19" t="str">
        <f>IF(B1038=1,"",IF(D1038*AND(TrackingWorksheet!W1043&gt;Calculations!$BE$3,TrackingWorksheet!K1043="YES"),1,0))</f>
        <v/>
      </c>
      <c r="AX1038" s="19">
        <f t="shared" si="238"/>
        <v>0</v>
      </c>
      <c r="AY1038" s="19">
        <f t="shared" si="234"/>
        <v>0</v>
      </c>
      <c r="AZ1038" s="27" t="str">
        <f>IF(B1038=1,"",IF(TrackingWorksheet!Q1043="","",TrackingWorksheet!Q1043))</f>
        <v/>
      </c>
      <c r="BB1038" s="4"/>
      <c r="BC1038" s="4"/>
      <c r="BD1038" s="4"/>
      <c r="BE1038" s="4"/>
      <c r="BF1038" s="4"/>
      <c r="BG1038" s="4" t="str">
        <f>IF(B1038=1,"",IF(AND(N1038=1,TrackingWorksheet!$I1043+14&lt;=WeeklySummary!$C$7),1,0))</f>
        <v/>
      </c>
      <c r="BH1038" s="4" t="str">
        <f>IF(B1038=1,"",IF(AND(R1038=1,TrackingWorksheet!$I1043+14&lt;=WeeklySummary!$C$7),1,0))</f>
        <v/>
      </c>
      <c r="BI1038" s="4" t="str">
        <f>IF(B1038=1,"",IF(AND(J1038=1,TrackingWorksheet!$G1043+14&lt;=WeeklySummary!$C$7),1,0))</f>
        <v/>
      </c>
      <c r="BJ1038" s="4" t="str">
        <f>IF(B1038=1,"",IF(AND(T1038=1,TrackingWorksheet!$I1043+14&lt;=WeeklySummary!$C$7),1,0))</f>
        <v/>
      </c>
      <c r="BK1038" s="4" t="str">
        <f>IF(B1038=1,"",IF(AND(T1038=1,TrackingWorksheet!$G1043+14&lt;=WeeklySummary!$C$7),1,0))</f>
        <v/>
      </c>
      <c r="BL1038" s="4">
        <f t="shared" si="247"/>
        <v>0</v>
      </c>
    </row>
    <row r="1039" spans="2:64" x14ac:dyDescent="0.25">
      <c r="B1039" s="27">
        <f>IF(AND(ISBLANK(TrackingWorksheet!B1044),ISBLANK(TrackingWorksheet!C1044),ISBLANK(TrackingWorksheet!G1044),ISBLANK(TrackingWorksheet!H1044),
ISBLANK(TrackingWorksheet!I1044),ISBLANK(TrackingWorksheet!J1044),ISBLANK(TrackingWorksheet!M1044),
ISBLANK(TrackingWorksheet!N1046)),1,0)</f>
        <v>1</v>
      </c>
      <c r="C1039" s="12" t="str">
        <f>IF(B1039=1,"",TrackingWorksheet!F1044)</f>
        <v/>
      </c>
      <c r="D1039" s="20" t="str">
        <f>IF(B1039=1,"",IF(AND(TrackingWorksheet!B1044&lt;&gt;"",TrackingWorksheet!B1044&lt;=WeeklySummary!$C$7,OR(TrackingWorksheet!C1044="",TrackingWorksheet!C1044&gt;=WeeklySummary!$C$6)),1,0))</f>
        <v/>
      </c>
      <c r="E1039" s="10" t="str">
        <f>IF(B1039=1,"",IF(AND(TrackingWorksheet!G1044 &lt;&gt;"",TrackingWorksheet!G1044&lt;=WeeklySummary!$C$7, TrackingWorksheet!H1044=Lists!$D$4), "Y", "N"))</f>
        <v/>
      </c>
      <c r="F1039" s="10" t="str">
        <f>IF(B1039=1,"",IF(AND(TrackingWorksheet!I1044 &lt;&gt;"", TrackingWorksheet!I1044&lt;=WeeklySummary!$C$7, TrackingWorksheet!J1044=Lists!$D$4), "Y", "N"))</f>
        <v/>
      </c>
      <c r="G1039" s="10" t="str">
        <f>IF(B1039=1,"",IF(AND(TrackingWorksheet!G1044 &lt;&gt;"",TrackingWorksheet!G1044&lt;=WeeklySummary!$C$7, TrackingWorksheet!H1044=Lists!$D$5), "Y", "N"))</f>
        <v/>
      </c>
      <c r="H1039" s="10" t="str">
        <f>IF(B1039=1,"",IF(AND(TrackingWorksheet!I1044 &lt;&gt;"", TrackingWorksheet!I1044&lt;=WeeklySummary!$C$7, TrackingWorksheet!J1044=Lists!$D$5), "Y", "N"))</f>
        <v/>
      </c>
      <c r="I1039" s="20" t="str">
        <f>IF(B1039=1,"",IF(AND(TrackingWorksheet!G1044 &lt;&gt;"", TrackingWorksheet!G1044&lt;=WeeklySummary!$C$7, TrackingWorksheet!H1044=Lists!$D$6), 1, 0))</f>
        <v/>
      </c>
      <c r="J1039" s="20" t="str">
        <f t="shared" si="239"/>
        <v/>
      </c>
      <c r="K1039" s="10" t="str">
        <f>IF(B1039=1,"",IF(AND(TrackingWorksheet!I1044&lt;=WeeklySummary!$C$7,TrackingWorksheet!K1044="YES"),0,IF(AND(AND(OR(E1039="Y",F1039="Y"),E1039&lt;&gt;F1039),G1039&lt;&gt;"Y", H1039&lt;&gt;"Y"), 1, 0)))</f>
        <v/>
      </c>
      <c r="L1039" s="20" t="str">
        <f t="shared" si="240"/>
        <v/>
      </c>
      <c r="M1039" s="10" t="str">
        <f t="shared" si="241"/>
        <v/>
      </c>
      <c r="N1039" s="20" t="str">
        <f t="shared" si="242"/>
        <v/>
      </c>
      <c r="O1039" s="10" t="str">
        <f>IF(B1039=1,"",IF(AND(TrackingWorksheet!I1044&lt;=WeeklySummary!$C$7,TrackingWorksheet!K1044="YES"),0,IF(AND(AND(OR(G1039="Y",H1039="Y"),G1039&lt;&gt;H1039),E1039&lt;&gt;"Y", F1039&lt;&gt;"Y"), 1, 0)))</f>
        <v/>
      </c>
      <c r="P1039" s="20" t="str">
        <f t="shared" si="243"/>
        <v/>
      </c>
      <c r="Q1039" s="10" t="str">
        <f t="shared" si="244"/>
        <v/>
      </c>
      <c r="R1039" s="10" t="str">
        <f t="shared" si="245"/>
        <v/>
      </c>
      <c r="S1039" s="10" t="str">
        <f>IF(B1039=1,"",IF(AND(OR(AND(TrackingWorksheet!H1044=Lists!$D$7,TrackingWorksheet!H1044=TrackingWorksheet!J1044),TrackingWorksheet!H1044&lt;&gt;TrackingWorksheet!J1044),TrackingWorksheet!K1044="YES",TrackingWorksheet!H1044&lt;&gt;Lists!$D$6,TrackingWorksheet!G1044&lt;=WeeklySummary!$C$7,TrackingWorksheet!I1044&lt;=WeeklySummary!$C$7),1,0))</f>
        <v/>
      </c>
      <c r="T1039" s="10" t="str">
        <f t="shared" si="246"/>
        <v/>
      </c>
      <c r="U1039" s="10" t="str">
        <f>IF($B1039=1,"",IF(TrackingWorksheet!$K1044="YES",1, 0)*D1039)</f>
        <v/>
      </c>
      <c r="V1039" s="20">
        <f t="shared" si="235"/>
        <v>0</v>
      </c>
      <c r="W1039" s="20">
        <f t="shared" si="236"/>
        <v>0</v>
      </c>
      <c r="X1039" s="10" t="str">
        <f>IF($B1039=1,"",IF(AND(TrackingWorksheet!$L1044&lt;&gt;"", TrackingWorksheet!$L1044&gt;=WeeklySummary!$C$6,TrackingWorksheet!$L1044&lt;=WeeklySummary!$C$7,OR(TrackingWorksheet!$H1044=Lists!$D$4,TrackingWorksheet!$J1044=Lists!$D$4)), 1, 0))</f>
        <v/>
      </c>
      <c r="Y1039" s="10" t="str">
        <f>IF($B1039=1,"",IF(AND(TrackingWorksheet!$L1044&lt;&gt;"", TrackingWorksheet!$L1044&gt;=WeeklySummary!$C$6,TrackingWorksheet!$L1044&lt;=WeeklySummary!$C$7,OR(TrackingWorksheet!$H1044=Lists!$D$5,TrackingWorksheet!$J1044=Lists!$D$5)), 1, 0))</f>
        <v/>
      </c>
      <c r="Z1039" s="10" t="str">
        <f>IF($B1039=1,"",IF(AND(TrackingWorksheet!$L1044&lt;&gt;"", TrackingWorksheet!$L1044&gt;=WeeklySummary!$C$6,TrackingWorksheet!$L1044&lt;=WeeklySummary!$C$7,OR(TrackingWorksheet!$H1044=Lists!$D$6,TrackingWorksheet!$J1044=Lists!$D$6)), 1, 0))</f>
        <v/>
      </c>
      <c r="AA1039" s="19" t="str">
        <f>IF(B1039=1,"",IF(AND(TrackingWorksheet!M1044&lt;&gt;"",TrackingWorksheet!M1044&lt;=WeeklySummary!$C$7),1,0)*D1039)</f>
        <v/>
      </c>
      <c r="AB1039" s="19" t="str">
        <f>IF(B1039=1,"",IF(AND(TrackingWorksheet!N1044&lt;&gt;"",TrackingWorksheet!N1044&lt;=WeeklySummary!$C$7),1,0)*D1039)</f>
        <v/>
      </c>
      <c r="AC1039" s="19" t="str">
        <f>IF(B1039=1,"",TrackingWorksheet!T1044)</f>
        <v/>
      </c>
      <c r="AD1039" s="19" t="str">
        <f>IF(B1039=1,"",IF(D1039*AND(TrackingWorksheet!S1044&gt;=Calculations!$BD$3,TrackingWorksheet!U1044="",TrackingWorksheet!K1044="YES"),1,0))</f>
        <v/>
      </c>
      <c r="AE1039" s="19" t="str">
        <f>IF($B1039=1,"",IF(AND(TrackingWorksheet!$S1044&gt;$BE$3,TrackingWorksheet!$T1044=Lists!$P$4),1, 0)*D1039)</f>
        <v/>
      </c>
      <c r="AF1039" s="19" t="str">
        <f>IF($B1039=1,"",IF(AND(TrackingWorksheet!$U1044&gt;$BE$3,TrackingWorksheet!$V1044=Lists!$P$4),1, 0)*D1039)</f>
        <v/>
      </c>
      <c r="AG1039" s="19" t="str">
        <f>IF($B1039=1,"",IF(AND(TrackingWorksheet!$W1044&gt;$BE$3,TrackingWorksheet!$X1044=Lists!$P$4),1, 0)*D1039)</f>
        <v/>
      </c>
      <c r="AH1039" s="19" t="str">
        <f>IF($B1039=1,"",IF(AND(TrackingWorksheet!$Y1044&gt;$BE$3,TrackingWorksheet!$Z1044=Lists!$P$4),1, 0)*D1039)</f>
        <v/>
      </c>
      <c r="AI1039" s="19" t="str">
        <f>IF($B1039=1,"",IF(AND(TrackingWorksheet!$AA1044&gt;$BE$3,TrackingWorksheet!$AB1044=Lists!$P$4),1, 0)*D1039)</f>
        <v/>
      </c>
      <c r="AJ1039" s="19" t="str">
        <f>IF($B1039=1,"",IF(AND(TrackingWorksheet!$S1044&gt;$BE$3,TrackingWorksheet!$T1044=Lists!$P$5),1, 0)*D1039)</f>
        <v/>
      </c>
      <c r="AK1039" s="19" t="str">
        <f>IF($B1039=1,"",IF(AND(TrackingWorksheet!$U1044&gt;$BE$3,TrackingWorksheet!$V1044=Lists!$P$5),1, 0)*D1039)</f>
        <v/>
      </c>
      <c r="AL1039" s="19" t="str">
        <f>IF($B1039=1,"",IF(AND(TrackingWorksheet!$W1044&gt;$BE$3,TrackingWorksheet!$X1044=Lists!$P$5),1, 0)*D1039)</f>
        <v/>
      </c>
      <c r="AM1039" s="19" t="str">
        <f>IF($B1039=1,"",IF(AND(TrackingWorksheet!$Y1044&gt;$BE$3,TrackingWorksheet!$Z1044=Lists!$P$5),1, 0)*D1039)</f>
        <v/>
      </c>
      <c r="AN1039" s="19" t="str">
        <f>IF($B1039=1,"",IF(AND(TrackingWorksheet!$AA1044&gt;$BE$3,TrackingWorksheet!$AB1044=Lists!$P$5),1, 0)*D1039)</f>
        <v/>
      </c>
      <c r="AO1039" s="19" t="str">
        <f>IF($B1039=1,"",IF(AND(TrackingWorksheet!$S1044&gt;$BE$3,TrackingWorksheet!$T1044=Lists!$P$6),1, 0)*D1039)</f>
        <v/>
      </c>
      <c r="AP1039" s="19" t="str">
        <f>IF($B1039=1,"",IF(AND(TrackingWorksheet!$U1044&gt;$BE$3,TrackingWorksheet!$V1044=Lists!$P$6),1, 0)*D1039)</f>
        <v/>
      </c>
      <c r="AQ1039" s="19" t="str">
        <f>IF($B1039=1,"",IF(AND(TrackingWorksheet!$W1044&gt;$BE$3,TrackingWorksheet!$X1044=Lists!$P$6),1, 0)*D1039)</f>
        <v/>
      </c>
      <c r="AR1039" s="19" t="str">
        <f>IF($B1039=1,"",IF(AND(TrackingWorksheet!$Y1044&gt;$BE$3,TrackingWorksheet!$Z1044=Lists!$P$6),1, 0)*D1039)</f>
        <v/>
      </c>
      <c r="AS1039" s="19" t="str">
        <f>IF($B1039=1,"",IF(AND(TrackingWorksheet!$AA1044&gt;$BE$3,TrackingWorksheet!$AB1044=Lists!$P$6),1, 0)*D1039)</f>
        <v/>
      </c>
      <c r="AT1039" s="19">
        <f t="shared" si="237"/>
        <v>0</v>
      </c>
      <c r="AU1039" s="19" t="str">
        <f>IF(B1039=1,"",IF(AND(TrackingWorksheet!K1044="",TrackingWorksheet!M1044="", TrackingWorksheet!N1044="", TrackingWorksheet!S1044="", TrackingWorksheet!V1044="", TrackingWorksheet!W1044="", TrackingWorksheet!Y1044="", TrackingWorksheet!AA1044="", V1039=1),1,0)*D1039)</f>
        <v/>
      </c>
      <c r="AV1039" s="19" t="str">
        <f>IF(B1039=1,"",IF(D1039*AND(TrackingWorksheet!U1044&gt;Calculations!$BE$3,TrackingWorksheet!K1044="YES"),1,0))</f>
        <v/>
      </c>
      <c r="AW1039" s="19" t="str">
        <f>IF(B1039=1,"",IF(D1039*AND(TrackingWorksheet!W1044&gt;Calculations!$BE$3,TrackingWorksheet!K1044="YES"),1,0))</f>
        <v/>
      </c>
      <c r="AX1039" s="19">
        <f t="shared" si="238"/>
        <v>0</v>
      </c>
      <c r="AY1039" s="19">
        <f t="shared" si="234"/>
        <v>0</v>
      </c>
      <c r="AZ1039" s="27" t="str">
        <f>IF(B1039=1,"",IF(TrackingWorksheet!Q1044="","",TrackingWorksheet!Q1044))</f>
        <v/>
      </c>
      <c r="BB1039" s="4"/>
      <c r="BC1039" s="4"/>
      <c r="BD1039" s="4"/>
      <c r="BE1039" s="4"/>
      <c r="BF1039" s="4"/>
      <c r="BG1039" s="4" t="str">
        <f>IF(B1039=1,"",IF(AND(N1039=1,TrackingWorksheet!$I1044+14&lt;=WeeklySummary!$C$7),1,0))</f>
        <v/>
      </c>
      <c r="BH1039" s="4" t="str">
        <f>IF(B1039=1,"",IF(AND(R1039=1,TrackingWorksheet!$I1044+14&lt;=WeeklySummary!$C$7),1,0))</f>
        <v/>
      </c>
      <c r="BI1039" s="4" t="str">
        <f>IF(B1039=1,"",IF(AND(J1039=1,TrackingWorksheet!$G1044+14&lt;=WeeklySummary!$C$7),1,0))</f>
        <v/>
      </c>
      <c r="BJ1039" s="4" t="str">
        <f>IF(B1039=1,"",IF(AND(T1039=1,TrackingWorksheet!$I1044+14&lt;=WeeklySummary!$C$7),1,0))</f>
        <v/>
      </c>
      <c r="BK1039" s="4" t="str">
        <f>IF(B1039=1,"",IF(AND(T1039=1,TrackingWorksheet!$G1044+14&lt;=WeeklySummary!$C$7),1,0))</f>
        <v/>
      </c>
      <c r="BL1039" s="4">
        <f t="shared" si="247"/>
        <v>0</v>
      </c>
    </row>
    <row r="1040" spans="2:64" x14ac:dyDescent="0.25">
      <c r="B1040" s="27">
        <f>IF(AND(ISBLANK(TrackingWorksheet!B1045),ISBLANK(TrackingWorksheet!C1045),ISBLANK(TrackingWorksheet!G1045),ISBLANK(TrackingWorksheet!H1045),
ISBLANK(TrackingWorksheet!I1045),ISBLANK(TrackingWorksheet!J1045),ISBLANK(TrackingWorksheet!M1045),
ISBLANK(TrackingWorksheet!N1047)),1,0)</f>
        <v>1</v>
      </c>
      <c r="C1040" s="12" t="str">
        <f>IF(B1040=1,"",TrackingWorksheet!F1045)</f>
        <v/>
      </c>
      <c r="D1040" s="20" t="str">
        <f>IF(B1040=1,"",IF(AND(TrackingWorksheet!B1045&lt;&gt;"",TrackingWorksheet!B1045&lt;=WeeklySummary!$C$7,OR(TrackingWorksheet!C1045="",TrackingWorksheet!C1045&gt;=WeeklySummary!$C$6)),1,0))</f>
        <v/>
      </c>
      <c r="E1040" s="10" t="str">
        <f>IF(B1040=1,"",IF(AND(TrackingWorksheet!G1045 &lt;&gt;"",TrackingWorksheet!G1045&lt;=WeeklySummary!$C$7, TrackingWorksheet!H1045=Lists!$D$4), "Y", "N"))</f>
        <v/>
      </c>
      <c r="F1040" s="10" t="str">
        <f>IF(B1040=1,"",IF(AND(TrackingWorksheet!I1045 &lt;&gt;"", TrackingWorksheet!I1045&lt;=WeeklySummary!$C$7, TrackingWorksheet!J1045=Lists!$D$4), "Y", "N"))</f>
        <v/>
      </c>
      <c r="G1040" s="10" t="str">
        <f>IF(B1040=1,"",IF(AND(TrackingWorksheet!G1045 &lt;&gt;"",TrackingWorksheet!G1045&lt;=WeeklySummary!$C$7, TrackingWorksheet!H1045=Lists!$D$5), "Y", "N"))</f>
        <v/>
      </c>
      <c r="H1040" s="10" t="str">
        <f>IF(B1040=1,"",IF(AND(TrackingWorksheet!I1045 &lt;&gt;"", TrackingWorksheet!I1045&lt;=WeeklySummary!$C$7, TrackingWorksheet!J1045=Lists!$D$5), "Y", "N"))</f>
        <v/>
      </c>
      <c r="I1040" s="20" t="str">
        <f>IF(B1040=1,"",IF(AND(TrackingWorksheet!G1045 &lt;&gt;"", TrackingWorksheet!G1045&lt;=WeeklySummary!$C$7, TrackingWorksheet!H1045=Lists!$D$6), 1, 0))</f>
        <v/>
      </c>
      <c r="J1040" s="20" t="str">
        <f t="shared" si="239"/>
        <v/>
      </c>
      <c r="K1040" s="10" t="str">
        <f>IF(B1040=1,"",IF(AND(TrackingWorksheet!I1045&lt;=WeeklySummary!$C$7,TrackingWorksheet!K1045="YES"),0,IF(AND(AND(OR(E1040="Y",F1040="Y"),E1040&lt;&gt;F1040),G1040&lt;&gt;"Y", H1040&lt;&gt;"Y"), 1, 0)))</f>
        <v/>
      </c>
      <c r="L1040" s="20" t="str">
        <f t="shared" si="240"/>
        <v/>
      </c>
      <c r="M1040" s="10" t="str">
        <f t="shared" si="241"/>
        <v/>
      </c>
      <c r="N1040" s="20" t="str">
        <f t="shared" si="242"/>
        <v/>
      </c>
      <c r="O1040" s="10" t="str">
        <f>IF(B1040=1,"",IF(AND(TrackingWorksheet!I1045&lt;=WeeklySummary!$C$7,TrackingWorksheet!K1045="YES"),0,IF(AND(AND(OR(G1040="Y",H1040="Y"),G1040&lt;&gt;H1040),E1040&lt;&gt;"Y", F1040&lt;&gt;"Y"), 1, 0)))</f>
        <v/>
      </c>
      <c r="P1040" s="20" t="str">
        <f t="shared" si="243"/>
        <v/>
      </c>
      <c r="Q1040" s="10" t="str">
        <f t="shared" si="244"/>
        <v/>
      </c>
      <c r="R1040" s="10" t="str">
        <f t="shared" si="245"/>
        <v/>
      </c>
      <c r="S1040" s="10" t="str">
        <f>IF(B1040=1,"",IF(AND(OR(AND(TrackingWorksheet!H1045=Lists!$D$7,TrackingWorksheet!H1045=TrackingWorksheet!J1045),TrackingWorksheet!H1045&lt;&gt;TrackingWorksheet!J1045),TrackingWorksheet!K1045="YES",TrackingWorksheet!H1045&lt;&gt;Lists!$D$6,TrackingWorksheet!G1045&lt;=WeeklySummary!$C$7,TrackingWorksheet!I1045&lt;=WeeklySummary!$C$7),1,0))</f>
        <v/>
      </c>
      <c r="T1040" s="10" t="str">
        <f t="shared" si="246"/>
        <v/>
      </c>
      <c r="U1040" s="10" t="str">
        <f>IF($B1040=1,"",IF(TrackingWorksheet!$K1045="YES",1, 0)*D1040)</f>
        <v/>
      </c>
      <c r="V1040" s="20">
        <f t="shared" si="235"/>
        <v>0</v>
      </c>
      <c r="W1040" s="20">
        <f t="shared" si="236"/>
        <v>0</v>
      </c>
      <c r="X1040" s="10" t="str">
        <f>IF($B1040=1,"",IF(AND(TrackingWorksheet!$L1045&lt;&gt;"", TrackingWorksheet!$L1045&gt;=WeeklySummary!$C$6,TrackingWorksheet!$L1045&lt;=WeeklySummary!$C$7,OR(TrackingWorksheet!$H1045=Lists!$D$4,TrackingWorksheet!$J1045=Lists!$D$4)), 1, 0))</f>
        <v/>
      </c>
      <c r="Y1040" s="10" t="str">
        <f>IF($B1040=1,"",IF(AND(TrackingWorksheet!$L1045&lt;&gt;"", TrackingWorksheet!$L1045&gt;=WeeklySummary!$C$6,TrackingWorksheet!$L1045&lt;=WeeklySummary!$C$7,OR(TrackingWorksheet!$H1045=Lists!$D$5,TrackingWorksheet!$J1045=Lists!$D$5)), 1, 0))</f>
        <v/>
      </c>
      <c r="Z1040" s="10" t="str">
        <f>IF($B1040=1,"",IF(AND(TrackingWorksheet!$L1045&lt;&gt;"", TrackingWorksheet!$L1045&gt;=WeeklySummary!$C$6,TrackingWorksheet!$L1045&lt;=WeeklySummary!$C$7,OR(TrackingWorksheet!$H1045=Lists!$D$6,TrackingWorksheet!$J1045=Lists!$D$6)), 1, 0))</f>
        <v/>
      </c>
      <c r="AA1040" s="19" t="str">
        <f>IF(B1040=1,"",IF(AND(TrackingWorksheet!M1045&lt;&gt;"",TrackingWorksheet!M1045&lt;=WeeklySummary!$C$7),1,0)*D1040)</f>
        <v/>
      </c>
      <c r="AB1040" s="19" t="str">
        <f>IF(B1040=1,"",IF(AND(TrackingWorksheet!N1045&lt;&gt;"",TrackingWorksheet!N1045&lt;=WeeklySummary!$C$7),1,0)*D1040)</f>
        <v/>
      </c>
      <c r="AC1040" s="19" t="str">
        <f>IF(B1040=1,"",TrackingWorksheet!T1045)</f>
        <v/>
      </c>
      <c r="AD1040" s="19" t="str">
        <f>IF(B1040=1,"",IF(D1040*AND(TrackingWorksheet!S1045&gt;=Calculations!$BD$3,TrackingWorksheet!U1045="",TrackingWorksheet!K1045="YES"),1,0))</f>
        <v/>
      </c>
      <c r="AE1040" s="19" t="str">
        <f>IF($B1040=1,"",IF(AND(TrackingWorksheet!$S1045&gt;$BE$3,TrackingWorksheet!$T1045=Lists!$P$4),1, 0)*D1040)</f>
        <v/>
      </c>
      <c r="AF1040" s="19" t="str">
        <f>IF($B1040=1,"",IF(AND(TrackingWorksheet!$U1045&gt;$BE$3,TrackingWorksheet!$V1045=Lists!$P$4),1, 0)*D1040)</f>
        <v/>
      </c>
      <c r="AG1040" s="19" t="str">
        <f>IF($B1040=1,"",IF(AND(TrackingWorksheet!$W1045&gt;$BE$3,TrackingWorksheet!$X1045=Lists!$P$4),1, 0)*D1040)</f>
        <v/>
      </c>
      <c r="AH1040" s="19" t="str">
        <f>IF($B1040=1,"",IF(AND(TrackingWorksheet!$Y1045&gt;$BE$3,TrackingWorksheet!$Z1045=Lists!$P$4),1, 0)*D1040)</f>
        <v/>
      </c>
      <c r="AI1040" s="19" t="str">
        <f>IF($B1040=1,"",IF(AND(TrackingWorksheet!$AA1045&gt;$BE$3,TrackingWorksheet!$AB1045=Lists!$P$4),1, 0)*D1040)</f>
        <v/>
      </c>
      <c r="AJ1040" s="19" t="str">
        <f>IF($B1040=1,"",IF(AND(TrackingWorksheet!$S1045&gt;$BE$3,TrackingWorksheet!$T1045=Lists!$P$5),1, 0)*D1040)</f>
        <v/>
      </c>
      <c r="AK1040" s="19" t="str">
        <f>IF($B1040=1,"",IF(AND(TrackingWorksheet!$U1045&gt;$BE$3,TrackingWorksheet!$V1045=Lists!$P$5),1, 0)*D1040)</f>
        <v/>
      </c>
      <c r="AL1040" s="19" t="str">
        <f>IF($B1040=1,"",IF(AND(TrackingWorksheet!$W1045&gt;$BE$3,TrackingWorksheet!$X1045=Lists!$P$5),1, 0)*D1040)</f>
        <v/>
      </c>
      <c r="AM1040" s="19" t="str">
        <f>IF($B1040=1,"",IF(AND(TrackingWorksheet!$Y1045&gt;$BE$3,TrackingWorksheet!$Z1045=Lists!$P$5),1, 0)*D1040)</f>
        <v/>
      </c>
      <c r="AN1040" s="19" t="str">
        <f>IF($B1040=1,"",IF(AND(TrackingWorksheet!$AA1045&gt;$BE$3,TrackingWorksheet!$AB1045=Lists!$P$5),1, 0)*D1040)</f>
        <v/>
      </c>
      <c r="AO1040" s="19" t="str">
        <f>IF($B1040=1,"",IF(AND(TrackingWorksheet!$S1045&gt;$BE$3,TrackingWorksheet!$T1045=Lists!$P$6),1, 0)*D1040)</f>
        <v/>
      </c>
      <c r="AP1040" s="19" t="str">
        <f>IF($B1040=1,"",IF(AND(TrackingWorksheet!$U1045&gt;$BE$3,TrackingWorksheet!$V1045=Lists!$P$6),1, 0)*D1040)</f>
        <v/>
      </c>
      <c r="AQ1040" s="19" t="str">
        <f>IF($B1040=1,"",IF(AND(TrackingWorksheet!$W1045&gt;$BE$3,TrackingWorksheet!$X1045=Lists!$P$6),1, 0)*D1040)</f>
        <v/>
      </c>
      <c r="AR1040" s="19" t="str">
        <f>IF($B1040=1,"",IF(AND(TrackingWorksheet!$Y1045&gt;$BE$3,TrackingWorksheet!$Z1045=Lists!$P$6),1, 0)*D1040)</f>
        <v/>
      </c>
      <c r="AS1040" s="19" t="str">
        <f>IF($B1040=1,"",IF(AND(TrackingWorksheet!$AA1045&gt;$BE$3,TrackingWorksheet!$AB1045=Lists!$P$6),1, 0)*D1040)</f>
        <v/>
      </c>
      <c r="AT1040" s="19">
        <f t="shared" si="237"/>
        <v>0</v>
      </c>
      <c r="AU1040" s="19" t="str">
        <f>IF(B1040=1,"",IF(AND(TrackingWorksheet!K1045="",TrackingWorksheet!M1045="", TrackingWorksheet!N1045="", TrackingWorksheet!S1045="", TrackingWorksheet!V1045="", TrackingWorksheet!W1045="", TrackingWorksheet!Y1045="", TrackingWorksheet!AA1045="", V1040=1),1,0)*D1040)</f>
        <v/>
      </c>
      <c r="AV1040" s="19" t="str">
        <f>IF(B1040=1,"",IF(D1040*AND(TrackingWorksheet!U1045&gt;Calculations!$BE$3,TrackingWorksheet!K1045="YES"),1,0))</f>
        <v/>
      </c>
      <c r="AW1040" s="19" t="str">
        <f>IF(B1040=1,"",IF(D1040*AND(TrackingWorksheet!W1045&gt;Calculations!$BE$3,TrackingWorksheet!K1045="YES"),1,0))</f>
        <v/>
      </c>
      <c r="AX1040" s="19">
        <f t="shared" si="238"/>
        <v>0</v>
      </c>
      <c r="AY1040" s="19">
        <f t="shared" si="234"/>
        <v>0</v>
      </c>
      <c r="AZ1040" s="27" t="str">
        <f>IF(B1040=1,"",IF(TrackingWorksheet!Q1045="","",TrackingWorksheet!Q1045))</f>
        <v/>
      </c>
      <c r="BB1040" s="4"/>
      <c r="BC1040" s="4"/>
      <c r="BD1040" s="4"/>
      <c r="BE1040" s="4"/>
      <c r="BF1040" s="4"/>
      <c r="BG1040" s="4" t="str">
        <f>IF(B1040=1,"",IF(AND(N1040=1,TrackingWorksheet!$I1045+14&lt;=WeeklySummary!$C$7),1,0))</f>
        <v/>
      </c>
      <c r="BH1040" s="4" t="str">
        <f>IF(B1040=1,"",IF(AND(R1040=1,TrackingWorksheet!$I1045+14&lt;=WeeklySummary!$C$7),1,0))</f>
        <v/>
      </c>
      <c r="BI1040" s="4" t="str">
        <f>IF(B1040=1,"",IF(AND(J1040=1,TrackingWorksheet!$G1045+14&lt;=WeeklySummary!$C$7),1,0))</f>
        <v/>
      </c>
      <c r="BJ1040" s="4" t="str">
        <f>IF(B1040=1,"",IF(AND(T1040=1,TrackingWorksheet!$I1045+14&lt;=WeeklySummary!$C$7),1,0))</f>
        <v/>
      </c>
      <c r="BK1040" s="4" t="str">
        <f>IF(B1040=1,"",IF(AND(T1040=1,TrackingWorksheet!$G1045+14&lt;=WeeklySummary!$C$7),1,0))</f>
        <v/>
      </c>
      <c r="BL1040" s="4">
        <f t="shared" si="247"/>
        <v>0</v>
      </c>
    </row>
    <row r="1041" spans="2:64" x14ac:dyDescent="0.25">
      <c r="B1041" s="27">
        <f>IF(AND(ISBLANK(TrackingWorksheet!B1046),ISBLANK(TrackingWorksheet!C1046),ISBLANK(TrackingWorksheet!G1046),ISBLANK(TrackingWorksheet!H1046),
ISBLANK(TrackingWorksheet!I1046),ISBLANK(TrackingWorksheet!J1046),ISBLANK(TrackingWorksheet!M1046),
ISBLANK(TrackingWorksheet!N1048)),1,0)</f>
        <v>1</v>
      </c>
      <c r="C1041" s="12" t="str">
        <f>IF(B1041=1,"",TrackingWorksheet!F1046)</f>
        <v/>
      </c>
      <c r="D1041" s="20" t="str">
        <f>IF(B1041=1,"",IF(AND(TrackingWorksheet!B1046&lt;&gt;"",TrackingWorksheet!B1046&lt;=WeeklySummary!$C$7,OR(TrackingWorksheet!C1046="",TrackingWorksheet!C1046&gt;=WeeklySummary!$C$6)),1,0))</f>
        <v/>
      </c>
      <c r="E1041" s="10" t="str">
        <f>IF(B1041=1,"",IF(AND(TrackingWorksheet!G1046 &lt;&gt;"",TrackingWorksheet!G1046&lt;=WeeklySummary!$C$7, TrackingWorksheet!H1046=Lists!$D$4), "Y", "N"))</f>
        <v/>
      </c>
      <c r="F1041" s="10" t="str">
        <f>IF(B1041=1,"",IF(AND(TrackingWorksheet!I1046 &lt;&gt;"", TrackingWorksheet!I1046&lt;=WeeklySummary!$C$7, TrackingWorksheet!J1046=Lists!$D$4), "Y", "N"))</f>
        <v/>
      </c>
      <c r="G1041" s="10" t="str">
        <f>IF(B1041=1,"",IF(AND(TrackingWorksheet!G1046 &lt;&gt;"",TrackingWorksheet!G1046&lt;=WeeklySummary!$C$7, TrackingWorksheet!H1046=Lists!$D$5), "Y", "N"))</f>
        <v/>
      </c>
      <c r="H1041" s="10" t="str">
        <f>IF(B1041=1,"",IF(AND(TrackingWorksheet!I1046 &lt;&gt;"", TrackingWorksheet!I1046&lt;=WeeklySummary!$C$7, TrackingWorksheet!J1046=Lists!$D$5), "Y", "N"))</f>
        <v/>
      </c>
      <c r="I1041" s="20" t="str">
        <f>IF(B1041=1,"",IF(AND(TrackingWorksheet!G1046 &lt;&gt;"", TrackingWorksheet!G1046&lt;=WeeklySummary!$C$7, TrackingWorksheet!H1046=Lists!$D$6), 1, 0))</f>
        <v/>
      </c>
      <c r="J1041" s="20" t="str">
        <f t="shared" si="239"/>
        <v/>
      </c>
      <c r="K1041" s="10" t="str">
        <f>IF(B1041=1,"",IF(AND(TrackingWorksheet!I1046&lt;=WeeklySummary!$C$7,TrackingWorksheet!K1046="YES"),0,IF(AND(AND(OR(E1041="Y",F1041="Y"),E1041&lt;&gt;F1041),G1041&lt;&gt;"Y", H1041&lt;&gt;"Y"), 1, 0)))</f>
        <v/>
      </c>
      <c r="L1041" s="20" t="str">
        <f t="shared" si="240"/>
        <v/>
      </c>
      <c r="M1041" s="10" t="str">
        <f t="shared" si="241"/>
        <v/>
      </c>
      <c r="N1041" s="20" t="str">
        <f t="shared" si="242"/>
        <v/>
      </c>
      <c r="O1041" s="10" t="str">
        <f>IF(B1041=1,"",IF(AND(TrackingWorksheet!I1046&lt;=WeeklySummary!$C$7,TrackingWorksheet!K1046="YES"),0,IF(AND(AND(OR(G1041="Y",H1041="Y"),G1041&lt;&gt;H1041),E1041&lt;&gt;"Y", F1041&lt;&gt;"Y"), 1, 0)))</f>
        <v/>
      </c>
      <c r="P1041" s="20" t="str">
        <f t="shared" si="243"/>
        <v/>
      </c>
      <c r="Q1041" s="10" t="str">
        <f t="shared" si="244"/>
        <v/>
      </c>
      <c r="R1041" s="10" t="str">
        <f t="shared" si="245"/>
        <v/>
      </c>
      <c r="S1041" s="10" t="str">
        <f>IF(B1041=1,"",IF(AND(OR(AND(TrackingWorksheet!H1046=Lists!$D$7,TrackingWorksheet!H1046=TrackingWorksheet!J1046),TrackingWorksheet!H1046&lt;&gt;TrackingWorksheet!J1046),TrackingWorksheet!K1046="YES",TrackingWorksheet!H1046&lt;&gt;Lists!$D$6,TrackingWorksheet!G1046&lt;=WeeklySummary!$C$7,TrackingWorksheet!I1046&lt;=WeeklySummary!$C$7),1,0))</f>
        <v/>
      </c>
      <c r="T1041" s="10" t="str">
        <f t="shared" si="246"/>
        <v/>
      </c>
      <c r="U1041" s="10" t="str">
        <f>IF($B1041=1,"",IF(TrackingWorksheet!$K1046="YES",1, 0)*D1041)</f>
        <v/>
      </c>
      <c r="V1041" s="20">
        <f t="shared" si="235"/>
        <v>0</v>
      </c>
      <c r="W1041" s="20">
        <f t="shared" si="236"/>
        <v>0</v>
      </c>
      <c r="X1041" s="10" t="str">
        <f>IF($B1041=1,"",IF(AND(TrackingWorksheet!$L1046&lt;&gt;"", TrackingWorksheet!$L1046&gt;=WeeklySummary!$C$6,TrackingWorksheet!$L1046&lt;=WeeklySummary!$C$7,OR(TrackingWorksheet!$H1046=Lists!$D$4,TrackingWorksheet!$J1046=Lists!$D$4)), 1, 0))</f>
        <v/>
      </c>
      <c r="Y1041" s="10" t="str">
        <f>IF($B1041=1,"",IF(AND(TrackingWorksheet!$L1046&lt;&gt;"", TrackingWorksheet!$L1046&gt;=WeeklySummary!$C$6,TrackingWorksheet!$L1046&lt;=WeeklySummary!$C$7,OR(TrackingWorksheet!$H1046=Lists!$D$5,TrackingWorksheet!$J1046=Lists!$D$5)), 1, 0))</f>
        <v/>
      </c>
      <c r="Z1041" s="10" t="str">
        <f>IF($B1041=1,"",IF(AND(TrackingWorksheet!$L1046&lt;&gt;"", TrackingWorksheet!$L1046&gt;=WeeklySummary!$C$6,TrackingWorksheet!$L1046&lt;=WeeklySummary!$C$7,OR(TrackingWorksheet!$H1046=Lists!$D$6,TrackingWorksheet!$J1046=Lists!$D$6)), 1, 0))</f>
        <v/>
      </c>
      <c r="AA1041" s="19" t="str">
        <f>IF(B1041=1,"",IF(AND(TrackingWorksheet!M1046&lt;&gt;"",TrackingWorksheet!M1046&lt;=WeeklySummary!$C$7),1,0)*D1041)</f>
        <v/>
      </c>
      <c r="AB1041" s="19" t="str">
        <f>IF(B1041=1,"",IF(AND(TrackingWorksheet!N1046&lt;&gt;"",TrackingWorksheet!N1046&lt;=WeeklySummary!$C$7),1,0)*D1041)</f>
        <v/>
      </c>
      <c r="AC1041" s="19" t="str">
        <f>IF(B1041=1,"",TrackingWorksheet!T1046)</f>
        <v/>
      </c>
      <c r="AD1041" s="19" t="str">
        <f>IF(B1041=1,"",IF(D1041*AND(TrackingWorksheet!S1046&gt;=Calculations!$BD$3,TrackingWorksheet!U1046="",TrackingWorksheet!K1046="YES"),1,0))</f>
        <v/>
      </c>
      <c r="AE1041" s="19" t="str">
        <f>IF($B1041=1,"",IF(AND(TrackingWorksheet!$S1046&gt;$BE$3,TrackingWorksheet!$T1046=Lists!$P$4),1, 0)*D1041)</f>
        <v/>
      </c>
      <c r="AF1041" s="19" t="str">
        <f>IF($B1041=1,"",IF(AND(TrackingWorksheet!$U1046&gt;$BE$3,TrackingWorksheet!$V1046=Lists!$P$4),1, 0)*D1041)</f>
        <v/>
      </c>
      <c r="AG1041" s="19" t="str">
        <f>IF($B1041=1,"",IF(AND(TrackingWorksheet!$W1046&gt;$BE$3,TrackingWorksheet!$X1046=Lists!$P$4),1, 0)*D1041)</f>
        <v/>
      </c>
      <c r="AH1041" s="19" t="str">
        <f>IF($B1041=1,"",IF(AND(TrackingWorksheet!$Y1046&gt;$BE$3,TrackingWorksheet!$Z1046=Lists!$P$4),1, 0)*D1041)</f>
        <v/>
      </c>
      <c r="AI1041" s="19" t="str">
        <f>IF($B1041=1,"",IF(AND(TrackingWorksheet!$AA1046&gt;$BE$3,TrackingWorksheet!$AB1046=Lists!$P$4),1, 0)*D1041)</f>
        <v/>
      </c>
      <c r="AJ1041" s="19" t="str">
        <f>IF($B1041=1,"",IF(AND(TrackingWorksheet!$S1046&gt;$BE$3,TrackingWorksheet!$T1046=Lists!$P$5),1, 0)*D1041)</f>
        <v/>
      </c>
      <c r="AK1041" s="19" t="str">
        <f>IF($B1041=1,"",IF(AND(TrackingWorksheet!$U1046&gt;$BE$3,TrackingWorksheet!$V1046=Lists!$P$5),1, 0)*D1041)</f>
        <v/>
      </c>
      <c r="AL1041" s="19" t="str">
        <f>IF($B1041=1,"",IF(AND(TrackingWorksheet!$W1046&gt;$BE$3,TrackingWorksheet!$X1046=Lists!$P$5),1, 0)*D1041)</f>
        <v/>
      </c>
      <c r="AM1041" s="19" t="str">
        <f>IF($B1041=1,"",IF(AND(TrackingWorksheet!$Y1046&gt;$BE$3,TrackingWorksheet!$Z1046=Lists!$P$5),1, 0)*D1041)</f>
        <v/>
      </c>
      <c r="AN1041" s="19" t="str">
        <f>IF($B1041=1,"",IF(AND(TrackingWorksheet!$AA1046&gt;$BE$3,TrackingWorksheet!$AB1046=Lists!$P$5),1, 0)*D1041)</f>
        <v/>
      </c>
      <c r="AO1041" s="19" t="str">
        <f>IF($B1041=1,"",IF(AND(TrackingWorksheet!$S1046&gt;$BE$3,TrackingWorksheet!$T1046=Lists!$P$6),1, 0)*D1041)</f>
        <v/>
      </c>
      <c r="AP1041" s="19" t="str">
        <f>IF($B1041=1,"",IF(AND(TrackingWorksheet!$U1046&gt;$BE$3,TrackingWorksheet!$V1046=Lists!$P$6),1, 0)*D1041)</f>
        <v/>
      </c>
      <c r="AQ1041" s="19" t="str">
        <f>IF($B1041=1,"",IF(AND(TrackingWorksheet!$W1046&gt;$BE$3,TrackingWorksheet!$X1046=Lists!$P$6),1, 0)*D1041)</f>
        <v/>
      </c>
      <c r="AR1041" s="19" t="str">
        <f>IF($B1041=1,"",IF(AND(TrackingWorksheet!$Y1046&gt;$BE$3,TrackingWorksheet!$Z1046=Lists!$P$6),1, 0)*D1041)</f>
        <v/>
      </c>
      <c r="AS1041" s="19" t="str">
        <f>IF($B1041=1,"",IF(AND(TrackingWorksheet!$AA1046&gt;$BE$3,TrackingWorksheet!$AB1046=Lists!$P$6),1, 0)*D1041)</f>
        <v/>
      </c>
      <c r="AT1041" s="19">
        <f t="shared" si="237"/>
        <v>0</v>
      </c>
      <c r="AU1041" s="19" t="str">
        <f>IF(B1041=1,"",IF(AND(TrackingWorksheet!K1046="",TrackingWorksheet!M1046="", TrackingWorksheet!N1046="", TrackingWorksheet!S1046="", TrackingWorksheet!V1046="", TrackingWorksheet!W1046="", TrackingWorksheet!Y1046="", TrackingWorksheet!AA1046="", V1041=1),1,0)*D1041)</f>
        <v/>
      </c>
      <c r="AV1041" s="19" t="str">
        <f>IF(B1041=1,"",IF(D1041*AND(TrackingWorksheet!U1046&gt;Calculations!$BE$3,TrackingWorksheet!K1046="YES"),1,0))</f>
        <v/>
      </c>
      <c r="AW1041" s="19" t="str">
        <f>IF(B1041=1,"",IF(D1041*AND(TrackingWorksheet!W1046&gt;Calculations!$BE$3,TrackingWorksheet!K1046="YES"),1,0))</f>
        <v/>
      </c>
      <c r="AX1041" s="19">
        <f t="shared" si="238"/>
        <v>0</v>
      </c>
      <c r="AY1041" s="19">
        <f t="shared" si="234"/>
        <v>0</v>
      </c>
      <c r="AZ1041" s="27" t="str">
        <f>IF(B1041=1,"",IF(TrackingWorksheet!Q1046="","",TrackingWorksheet!Q1046))</f>
        <v/>
      </c>
      <c r="BB1041" s="4"/>
      <c r="BC1041" s="4"/>
      <c r="BD1041" s="4"/>
      <c r="BE1041" s="4"/>
      <c r="BF1041" s="4"/>
      <c r="BG1041" s="4" t="str">
        <f>IF(B1041=1,"",IF(AND(N1041=1,TrackingWorksheet!$I1046+14&lt;=WeeklySummary!$C$7),1,0))</f>
        <v/>
      </c>
      <c r="BH1041" s="4" t="str">
        <f>IF(B1041=1,"",IF(AND(R1041=1,TrackingWorksheet!$I1046+14&lt;=WeeklySummary!$C$7),1,0))</f>
        <v/>
      </c>
      <c r="BI1041" s="4" t="str">
        <f>IF(B1041=1,"",IF(AND(J1041=1,TrackingWorksheet!$G1046+14&lt;=WeeklySummary!$C$7),1,0))</f>
        <v/>
      </c>
      <c r="BJ1041" s="4" t="str">
        <f>IF(B1041=1,"",IF(AND(T1041=1,TrackingWorksheet!$I1046+14&lt;=WeeklySummary!$C$7),1,0))</f>
        <v/>
      </c>
      <c r="BK1041" s="4" t="str">
        <f>IF(B1041=1,"",IF(AND(T1041=1,TrackingWorksheet!$G1046+14&lt;=WeeklySummary!$C$7),1,0))</f>
        <v/>
      </c>
      <c r="BL1041" s="4">
        <f t="shared" si="247"/>
        <v>0</v>
      </c>
    </row>
    <row r="1042" spans="2:64" x14ac:dyDescent="0.25">
      <c r="B1042" s="27">
        <f>IF(AND(ISBLANK(TrackingWorksheet!B1047),ISBLANK(TrackingWorksheet!C1047),ISBLANK(TrackingWorksheet!G1047),ISBLANK(TrackingWorksheet!H1047),
ISBLANK(TrackingWorksheet!I1047),ISBLANK(TrackingWorksheet!J1047),ISBLANK(TrackingWorksheet!M1047),
ISBLANK(TrackingWorksheet!N1049)),1,0)</f>
        <v>1</v>
      </c>
      <c r="C1042" s="12" t="str">
        <f>IF(B1042=1,"",TrackingWorksheet!F1047)</f>
        <v/>
      </c>
      <c r="D1042" s="20" t="str">
        <f>IF(B1042=1,"",IF(AND(TrackingWorksheet!B1047&lt;&gt;"",TrackingWorksheet!B1047&lt;=WeeklySummary!$C$7,OR(TrackingWorksheet!C1047="",TrackingWorksheet!C1047&gt;=WeeklySummary!$C$6)),1,0))</f>
        <v/>
      </c>
      <c r="E1042" s="10" t="str">
        <f>IF(B1042=1,"",IF(AND(TrackingWorksheet!G1047 &lt;&gt;"",TrackingWorksheet!G1047&lt;=WeeklySummary!$C$7, TrackingWorksheet!H1047=Lists!$D$4), "Y", "N"))</f>
        <v/>
      </c>
      <c r="F1042" s="10" t="str">
        <f>IF(B1042=1,"",IF(AND(TrackingWorksheet!I1047 &lt;&gt;"", TrackingWorksheet!I1047&lt;=WeeklySummary!$C$7, TrackingWorksheet!J1047=Lists!$D$4), "Y", "N"))</f>
        <v/>
      </c>
      <c r="G1042" s="10" t="str">
        <f>IF(B1042=1,"",IF(AND(TrackingWorksheet!G1047 &lt;&gt;"",TrackingWorksheet!G1047&lt;=WeeklySummary!$C$7, TrackingWorksheet!H1047=Lists!$D$5), "Y", "N"))</f>
        <v/>
      </c>
      <c r="H1042" s="10" t="str">
        <f>IF(B1042=1,"",IF(AND(TrackingWorksheet!I1047 &lt;&gt;"", TrackingWorksheet!I1047&lt;=WeeklySummary!$C$7, TrackingWorksheet!J1047=Lists!$D$5), "Y", "N"))</f>
        <v/>
      </c>
      <c r="I1042" s="20" t="str">
        <f>IF(B1042=1,"",IF(AND(TrackingWorksheet!G1047 &lt;&gt;"", TrackingWorksheet!G1047&lt;=WeeklySummary!$C$7, TrackingWorksheet!H1047=Lists!$D$6), 1, 0))</f>
        <v/>
      </c>
      <c r="J1042" s="20" t="str">
        <f t="shared" si="239"/>
        <v/>
      </c>
      <c r="K1042" s="10" t="str">
        <f>IF(B1042=1,"",IF(AND(TrackingWorksheet!I1047&lt;=WeeklySummary!$C$7,TrackingWorksheet!K1047="YES"),0,IF(AND(AND(OR(E1042="Y",F1042="Y"),E1042&lt;&gt;F1042),G1042&lt;&gt;"Y", H1042&lt;&gt;"Y"), 1, 0)))</f>
        <v/>
      </c>
      <c r="L1042" s="20" t="str">
        <f t="shared" si="240"/>
        <v/>
      </c>
      <c r="M1042" s="10" t="str">
        <f t="shared" si="241"/>
        <v/>
      </c>
      <c r="N1042" s="20" t="str">
        <f t="shared" si="242"/>
        <v/>
      </c>
      <c r="O1042" s="10" t="str">
        <f>IF(B1042=1,"",IF(AND(TrackingWorksheet!I1047&lt;=WeeklySummary!$C$7,TrackingWorksheet!K1047="YES"),0,IF(AND(AND(OR(G1042="Y",H1042="Y"),G1042&lt;&gt;H1042),E1042&lt;&gt;"Y", F1042&lt;&gt;"Y"), 1, 0)))</f>
        <v/>
      </c>
      <c r="P1042" s="20" t="str">
        <f t="shared" si="243"/>
        <v/>
      </c>
      <c r="Q1042" s="10" t="str">
        <f t="shared" si="244"/>
        <v/>
      </c>
      <c r="R1042" s="10" t="str">
        <f t="shared" si="245"/>
        <v/>
      </c>
      <c r="S1042" s="10" t="str">
        <f>IF(B1042=1,"",IF(AND(OR(AND(TrackingWorksheet!H1047=Lists!$D$7,TrackingWorksheet!H1047=TrackingWorksheet!J1047),TrackingWorksheet!H1047&lt;&gt;TrackingWorksheet!J1047),TrackingWorksheet!K1047="YES",TrackingWorksheet!H1047&lt;&gt;Lists!$D$6,TrackingWorksheet!G1047&lt;=WeeklySummary!$C$7,TrackingWorksheet!I1047&lt;=WeeklySummary!$C$7),1,0))</f>
        <v/>
      </c>
      <c r="T1042" s="10" t="str">
        <f t="shared" si="246"/>
        <v/>
      </c>
      <c r="U1042" s="10" t="str">
        <f>IF($B1042=1,"",IF(TrackingWorksheet!$K1047="YES",1, 0)*D1042)</f>
        <v/>
      </c>
      <c r="V1042" s="20">
        <f t="shared" si="235"/>
        <v>0</v>
      </c>
      <c r="W1042" s="20">
        <f t="shared" si="236"/>
        <v>0</v>
      </c>
      <c r="X1042" s="10" t="str">
        <f>IF($B1042=1,"",IF(AND(TrackingWorksheet!$L1047&lt;&gt;"", TrackingWorksheet!$L1047&gt;=WeeklySummary!$C$6,TrackingWorksheet!$L1047&lt;=WeeklySummary!$C$7,OR(TrackingWorksheet!$H1047=Lists!$D$4,TrackingWorksheet!$J1047=Lists!$D$4)), 1, 0))</f>
        <v/>
      </c>
      <c r="Y1042" s="10" t="str">
        <f>IF($B1042=1,"",IF(AND(TrackingWorksheet!$L1047&lt;&gt;"", TrackingWorksheet!$L1047&gt;=WeeklySummary!$C$6,TrackingWorksheet!$L1047&lt;=WeeklySummary!$C$7,OR(TrackingWorksheet!$H1047=Lists!$D$5,TrackingWorksheet!$J1047=Lists!$D$5)), 1, 0))</f>
        <v/>
      </c>
      <c r="Z1042" s="10" t="str">
        <f>IF($B1042=1,"",IF(AND(TrackingWorksheet!$L1047&lt;&gt;"", TrackingWorksheet!$L1047&gt;=WeeklySummary!$C$6,TrackingWorksheet!$L1047&lt;=WeeklySummary!$C$7,OR(TrackingWorksheet!$H1047=Lists!$D$6,TrackingWorksheet!$J1047=Lists!$D$6)), 1, 0))</f>
        <v/>
      </c>
      <c r="AA1042" s="19" t="str">
        <f>IF(B1042=1,"",IF(AND(TrackingWorksheet!M1047&lt;&gt;"",TrackingWorksheet!M1047&lt;=WeeklySummary!$C$7),1,0)*D1042)</f>
        <v/>
      </c>
      <c r="AB1042" s="19" t="str">
        <f>IF(B1042=1,"",IF(AND(TrackingWorksheet!N1047&lt;&gt;"",TrackingWorksheet!N1047&lt;=WeeklySummary!$C$7),1,0)*D1042)</f>
        <v/>
      </c>
      <c r="AC1042" s="19" t="str">
        <f>IF(B1042=1,"",TrackingWorksheet!T1047)</f>
        <v/>
      </c>
      <c r="AD1042" s="19" t="str">
        <f>IF(B1042=1,"",IF(D1042*AND(TrackingWorksheet!S1047&gt;=Calculations!$BD$3,TrackingWorksheet!U1047="",TrackingWorksheet!K1047="YES"),1,0))</f>
        <v/>
      </c>
      <c r="AE1042" s="19" t="str">
        <f>IF($B1042=1,"",IF(AND(TrackingWorksheet!$S1047&gt;$BE$3,TrackingWorksheet!$T1047=Lists!$P$4),1, 0)*D1042)</f>
        <v/>
      </c>
      <c r="AF1042" s="19" t="str">
        <f>IF($B1042=1,"",IF(AND(TrackingWorksheet!$U1047&gt;$BE$3,TrackingWorksheet!$V1047=Lists!$P$4),1, 0)*D1042)</f>
        <v/>
      </c>
      <c r="AG1042" s="19" t="str">
        <f>IF($B1042=1,"",IF(AND(TrackingWorksheet!$W1047&gt;$BE$3,TrackingWorksheet!$X1047=Lists!$P$4),1, 0)*D1042)</f>
        <v/>
      </c>
      <c r="AH1042" s="19" t="str">
        <f>IF($B1042=1,"",IF(AND(TrackingWorksheet!$Y1047&gt;$BE$3,TrackingWorksheet!$Z1047=Lists!$P$4),1, 0)*D1042)</f>
        <v/>
      </c>
      <c r="AI1042" s="19" t="str">
        <f>IF($B1042=1,"",IF(AND(TrackingWorksheet!$AA1047&gt;$BE$3,TrackingWorksheet!$AB1047=Lists!$P$4),1, 0)*D1042)</f>
        <v/>
      </c>
      <c r="AJ1042" s="19" t="str">
        <f>IF($B1042=1,"",IF(AND(TrackingWorksheet!$S1047&gt;$BE$3,TrackingWorksheet!$T1047=Lists!$P$5),1, 0)*D1042)</f>
        <v/>
      </c>
      <c r="AK1042" s="19" t="str">
        <f>IF($B1042=1,"",IF(AND(TrackingWorksheet!$U1047&gt;$BE$3,TrackingWorksheet!$V1047=Lists!$P$5),1, 0)*D1042)</f>
        <v/>
      </c>
      <c r="AL1042" s="19" t="str">
        <f>IF($B1042=1,"",IF(AND(TrackingWorksheet!$W1047&gt;$BE$3,TrackingWorksheet!$X1047=Lists!$P$5),1, 0)*D1042)</f>
        <v/>
      </c>
      <c r="AM1042" s="19" t="str">
        <f>IF($B1042=1,"",IF(AND(TrackingWorksheet!$Y1047&gt;$BE$3,TrackingWorksheet!$Z1047=Lists!$P$5),1, 0)*D1042)</f>
        <v/>
      </c>
      <c r="AN1042" s="19" t="str">
        <f>IF($B1042=1,"",IF(AND(TrackingWorksheet!$AA1047&gt;$BE$3,TrackingWorksheet!$AB1047=Lists!$P$5),1, 0)*D1042)</f>
        <v/>
      </c>
      <c r="AO1042" s="19" t="str">
        <f>IF($B1042=1,"",IF(AND(TrackingWorksheet!$S1047&gt;$BE$3,TrackingWorksheet!$T1047=Lists!$P$6),1, 0)*D1042)</f>
        <v/>
      </c>
      <c r="AP1042" s="19" t="str">
        <f>IF($B1042=1,"",IF(AND(TrackingWorksheet!$U1047&gt;$BE$3,TrackingWorksheet!$V1047=Lists!$P$6),1, 0)*D1042)</f>
        <v/>
      </c>
      <c r="AQ1042" s="19" t="str">
        <f>IF($B1042=1,"",IF(AND(TrackingWorksheet!$W1047&gt;$BE$3,TrackingWorksheet!$X1047=Lists!$P$6),1, 0)*D1042)</f>
        <v/>
      </c>
      <c r="AR1042" s="19" t="str">
        <f>IF($B1042=1,"",IF(AND(TrackingWorksheet!$Y1047&gt;$BE$3,TrackingWorksheet!$Z1047=Lists!$P$6),1, 0)*D1042)</f>
        <v/>
      </c>
      <c r="AS1042" s="19" t="str">
        <f>IF($B1042=1,"",IF(AND(TrackingWorksheet!$AA1047&gt;$BE$3,TrackingWorksheet!$AB1047=Lists!$P$6),1, 0)*D1042)</f>
        <v/>
      </c>
      <c r="AT1042" s="19">
        <f t="shared" si="237"/>
        <v>0</v>
      </c>
      <c r="AU1042" s="19" t="str">
        <f>IF(B1042=1,"",IF(AND(TrackingWorksheet!K1047="",TrackingWorksheet!M1047="", TrackingWorksheet!N1047="", TrackingWorksheet!S1047="", TrackingWorksheet!V1047="", TrackingWorksheet!W1047="", TrackingWorksheet!Y1047="", TrackingWorksheet!AA1047="", V1042=1),1,0)*D1042)</f>
        <v/>
      </c>
      <c r="AV1042" s="19" t="str">
        <f>IF(B1042=1,"",IF(D1042*AND(TrackingWorksheet!U1047&gt;Calculations!$BE$3,TrackingWorksheet!K1047="YES"),1,0))</f>
        <v/>
      </c>
      <c r="AW1042" s="19" t="str">
        <f>IF(B1042=1,"",IF(D1042*AND(TrackingWorksheet!W1047&gt;Calculations!$BE$3,TrackingWorksheet!K1047="YES"),1,0))</f>
        <v/>
      </c>
      <c r="AX1042" s="19">
        <f t="shared" si="238"/>
        <v>0</v>
      </c>
      <c r="AY1042" s="19">
        <f t="shared" si="234"/>
        <v>0</v>
      </c>
      <c r="AZ1042" s="27" t="str">
        <f>IF(B1042=1,"",IF(TrackingWorksheet!Q1047="","",TrackingWorksheet!Q1047))</f>
        <v/>
      </c>
      <c r="BB1042" s="4"/>
      <c r="BC1042" s="4"/>
      <c r="BD1042" s="4"/>
      <c r="BE1042" s="4"/>
      <c r="BF1042" s="4"/>
      <c r="BG1042" s="4" t="str">
        <f>IF(B1042=1,"",IF(AND(N1042=1,TrackingWorksheet!$I1047+14&lt;=WeeklySummary!$C$7),1,0))</f>
        <v/>
      </c>
      <c r="BH1042" s="4" t="str">
        <f>IF(B1042=1,"",IF(AND(R1042=1,TrackingWorksheet!$I1047+14&lt;=WeeklySummary!$C$7),1,0))</f>
        <v/>
      </c>
      <c r="BI1042" s="4" t="str">
        <f>IF(B1042=1,"",IF(AND(J1042=1,TrackingWorksheet!$G1047+14&lt;=WeeklySummary!$C$7),1,0))</f>
        <v/>
      </c>
      <c r="BJ1042" s="4" t="str">
        <f>IF(B1042=1,"",IF(AND(T1042=1,TrackingWorksheet!$I1047+14&lt;=WeeklySummary!$C$7),1,0))</f>
        <v/>
      </c>
      <c r="BK1042" s="4" t="str">
        <f>IF(B1042=1,"",IF(AND(T1042=1,TrackingWorksheet!$G1047+14&lt;=WeeklySummary!$C$7),1,0))</f>
        <v/>
      </c>
      <c r="BL1042" s="4">
        <f t="shared" si="247"/>
        <v>0</v>
      </c>
    </row>
    <row r="1043" spans="2:64" x14ac:dyDescent="0.25">
      <c r="B1043" s="27">
        <f>IF(AND(ISBLANK(TrackingWorksheet!B1048),ISBLANK(TrackingWorksheet!C1048),ISBLANK(TrackingWorksheet!G1048),ISBLANK(TrackingWorksheet!H1048),
ISBLANK(TrackingWorksheet!I1048),ISBLANK(TrackingWorksheet!J1048),ISBLANK(TrackingWorksheet!M1048),
ISBLANK(TrackingWorksheet!N1050)),1,0)</f>
        <v>1</v>
      </c>
      <c r="C1043" s="12" t="str">
        <f>IF(B1043=1,"",TrackingWorksheet!F1048)</f>
        <v/>
      </c>
      <c r="D1043" s="20" t="str">
        <f>IF(B1043=1,"",IF(AND(TrackingWorksheet!B1048&lt;&gt;"",TrackingWorksheet!B1048&lt;=WeeklySummary!$C$7,OR(TrackingWorksheet!C1048="",TrackingWorksheet!C1048&gt;=WeeklySummary!$C$6)),1,0))</f>
        <v/>
      </c>
      <c r="E1043" s="10" t="str">
        <f>IF(B1043=1,"",IF(AND(TrackingWorksheet!G1048 &lt;&gt;"",TrackingWorksheet!G1048&lt;=WeeklySummary!$C$7, TrackingWorksheet!H1048=Lists!$D$4), "Y", "N"))</f>
        <v/>
      </c>
      <c r="F1043" s="10" t="str">
        <f>IF(B1043=1,"",IF(AND(TrackingWorksheet!I1048 &lt;&gt;"", TrackingWorksheet!I1048&lt;=WeeklySummary!$C$7, TrackingWorksheet!J1048=Lists!$D$4), "Y", "N"))</f>
        <v/>
      </c>
      <c r="G1043" s="10" t="str">
        <f>IF(B1043=1,"",IF(AND(TrackingWorksheet!G1048 &lt;&gt;"",TrackingWorksheet!G1048&lt;=WeeklySummary!$C$7, TrackingWorksheet!H1048=Lists!$D$5), "Y", "N"))</f>
        <v/>
      </c>
      <c r="H1043" s="10" t="str">
        <f>IF(B1043=1,"",IF(AND(TrackingWorksheet!I1048 &lt;&gt;"", TrackingWorksheet!I1048&lt;=WeeklySummary!$C$7, TrackingWorksheet!J1048=Lists!$D$5), "Y", "N"))</f>
        <v/>
      </c>
      <c r="I1043" s="20" t="str">
        <f>IF(B1043=1,"",IF(AND(TrackingWorksheet!G1048 &lt;&gt;"", TrackingWorksheet!G1048&lt;=WeeklySummary!$C$7, TrackingWorksheet!H1048=Lists!$D$6), 1, 0))</f>
        <v/>
      </c>
      <c r="J1043" s="20" t="str">
        <f t="shared" si="239"/>
        <v/>
      </c>
      <c r="K1043" s="10" t="str">
        <f>IF(B1043=1,"",IF(AND(TrackingWorksheet!I1048&lt;=WeeklySummary!$C$7,TrackingWorksheet!K1048="YES"),0,IF(AND(AND(OR(E1043="Y",F1043="Y"),E1043&lt;&gt;F1043),G1043&lt;&gt;"Y", H1043&lt;&gt;"Y"), 1, 0)))</f>
        <v/>
      </c>
      <c r="L1043" s="20" t="str">
        <f t="shared" si="240"/>
        <v/>
      </c>
      <c r="M1043" s="10" t="str">
        <f t="shared" si="241"/>
        <v/>
      </c>
      <c r="N1043" s="20" t="str">
        <f t="shared" si="242"/>
        <v/>
      </c>
      <c r="O1043" s="10" t="str">
        <f>IF(B1043=1,"",IF(AND(TrackingWorksheet!I1048&lt;=WeeklySummary!$C$7,TrackingWorksheet!K1048="YES"),0,IF(AND(AND(OR(G1043="Y",H1043="Y"),G1043&lt;&gt;H1043),E1043&lt;&gt;"Y", F1043&lt;&gt;"Y"), 1, 0)))</f>
        <v/>
      </c>
      <c r="P1043" s="20" t="str">
        <f t="shared" si="243"/>
        <v/>
      </c>
      <c r="Q1043" s="10" t="str">
        <f t="shared" si="244"/>
        <v/>
      </c>
      <c r="R1043" s="10" t="str">
        <f t="shared" si="245"/>
        <v/>
      </c>
      <c r="S1043" s="10" t="str">
        <f>IF(B1043=1,"",IF(AND(OR(AND(TrackingWorksheet!H1048=Lists!$D$7,TrackingWorksheet!H1048=TrackingWorksheet!J1048),TrackingWorksheet!H1048&lt;&gt;TrackingWorksheet!J1048),TrackingWorksheet!K1048="YES",TrackingWorksheet!H1048&lt;&gt;Lists!$D$6,TrackingWorksheet!G1048&lt;=WeeklySummary!$C$7,TrackingWorksheet!I1048&lt;=WeeklySummary!$C$7),1,0))</f>
        <v/>
      </c>
      <c r="T1043" s="10" t="str">
        <f t="shared" si="246"/>
        <v/>
      </c>
      <c r="U1043" s="10" t="str">
        <f>IF($B1043=1,"",IF(TrackingWorksheet!$K1048="YES",1, 0)*D1043)</f>
        <v/>
      </c>
      <c r="V1043" s="20">
        <f t="shared" si="235"/>
        <v>0</v>
      </c>
      <c r="W1043" s="20">
        <f t="shared" si="236"/>
        <v>0</v>
      </c>
      <c r="X1043" s="10" t="str">
        <f>IF($B1043=1,"",IF(AND(TrackingWorksheet!$L1048&lt;&gt;"", TrackingWorksheet!$L1048&gt;=WeeklySummary!$C$6,TrackingWorksheet!$L1048&lt;=WeeklySummary!$C$7,OR(TrackingWorksheet!$H1048=Lists!$D$4,TrackingWorksheet!$J1048=Lists!$D$4)), 1, 0))</f>
        <v/>
      </c>
      <c r="Y1043" s="10" t="str">
        <f>IF($B1043=1,"",IF(AND(TrackingWorksheet!$L1048&lt;&gt;"", TrackingWorksheet!$L1048&gt;=WeeklySummary!$C$6,TrackingWorksheet!$L1048&lt;=WeeklySummary!$C$7,OR(TrackingWorksheet!$H1048=Lists!$D$5,TrackingWorksheet!$J1048=Lists!$D$5)), 1, 0))</f>
        <v/>
      </c>
      <c r="Z1043" s="10" t="str">
        <f>IF($B1043=1,"",IF(AND(TrackingWorksheet!$L1048&lt;&gt;"", TrackingWorksheet!$L1048&gt;=WeeklySummary!$C$6,TrackingWorksheet!$L1048&lt;=WeeklySummary!$C$7,OR(TrackingWorksheet!$H1048=Lists!$D$6,TrackingWorksheet!$J1048=Lists!$D$6)), 1, 0))</f>
        <v/>
      </c>
      <c r="AA1043" s="19" t="str">
        <f>IF(B1043=1,"",IF(AND(TrackingWorksheet!M1048&lt;&gt;"",TrackingWorksheet!M1048&lt;=WeeklySummary!$C$7),1,0)*D1043)</f>
        <v/>
      </c>
      <c r="AB1043" s="19" t="str">
        <f>IF(B1043=1,"",IF(AND(TrackingWorksheet!N1048&lt;&gt;"",TrackingWorksheet!N1048&lt;=WeeklySummary!$C$7),1,0)*D1043)</f>
        <v/>
      </c>
      <c r="AC1043" s="19" t="str">
        <f>IF(B1043=1,"",TrackingWorksheet!T1048)</f>
        <v/>
      </c>
      <c r="AD1043" s="19" t="str">
        <f>IF(B1043=1,"",IF(D1043*AND(TrackingWorksheet!S1048&gt;=Calculations!$BD$3,TrackingWorksheet!U1048="",TrackingWorksheet!K1048="YES"),1,0))</f>
        <v/>
      </c>
      <c r="AE1043" s="19" t="str">
        <f>IF($B1043=1,"",IF(AND(TrackingWorksheet!$S1048&gt;$BE$3,TrackingWorksheet!$T1048=Lists!$P$4),1, 0)*D1043)</f>
        <v/>
      </c>
      <c r="AF1043" s="19" t="str">
        <f>IF($B1043=1,"",IF(AND(TrackingWorksheet!$U1048&gt;$BE$3,TrackingWorksheet!$V1048=Lists!$P$4),1, 0)*D1043)</f>
        <v/>
      </c>
      <c r="AG1043" s="19" t="str">
        <f>IF($B1043=1,"",IF(AND(TrackingWorksheet!$W1048&gt;$BE$3,TrackingWorksheet!$X1048=Lists!$P$4),1, 0)*D1043)</f>
        <v/>
      </c>
      <c r="AH1043" s="19" t="str">
        <f>IF($B1043=1,"",IF(AND(TrackingWorksheet!$Y1048&gt;$BE$3,TrackingWorksheet!$Z1048=Lists!$P$4),1, 0)*D1043)</f>
        <v/>
      </c>
      <c r="AI1043" s="19" t="str">
        <f>IF($B1043=1,"",IF(AND(TrackingWorksheet!$AA1048&gt;$BE$3,TrackingWorksheet!$AB1048=Lists!$P$4),1, 0)*D1043)</f>
        <v/>
      </c>
      <c r="AJ1043" s="19" t="str">
        <f>IF($B1043=1,"",IF(AND(TrackingWorksheet!$S1048&gt;$BE$3,TrackingWorksheet!$T1048=Lists!$P$5),1, 0)*D1043)</f>
        <v/>
      </c>
      <c r="AK1043" s="19" t="str">
        <f>IF($B1043=1,"",IF(AND(TrackingWorksheet!$U1048&gt;$BE$3,TrackingWorksheet!$V1048=Lists!$P$5),1, 0)*D1043)</f>
        <v/>
      </c>
      <c r="AL1043" s="19" t="str">
        <f>IF($B1043=1,"",IF(AND(TrackingWorksheet!$W1048&gt;$BE$3,TrackingWorksheet!$X1048=Lists!$P$5),1, 0)*D1043)</f>
        <v/>
      </c>
      <c r="AM1043" s="19" t="str">
        <f>IF($B1043=1,"",IF(AND(TrackingWorksheet!$Y1048&gt;$BE$3,TrackingWorksheet!$Z1048=Lists!$P$5),1, 0)*D1043)</f>
        <v/>
      </c>
      <c r="AN1043" s="19" t="str">
        <f>IF($B1043=1,"",IF(AND(TrackingWorksheet!$AA1048&gt;$BE$3,TrackingWorksheet!$AB1048=Lists!$P$5),1, 0)*D1043)</f>
        <v/>
      </c>
      <c r="AO1043" s="19" t="str">
        <f>IF($B1043=1,"",IF(AND(TrackingWorksheet!$S1048&gt;$BE$3,TrackingWorksheet!$T1048=Lists!$P$6),1, 0)*D1043)</f>
        <v/>
      </c>
      <c r="AP1043" s="19" t="str">
        <f>IF($B1043=1,"",IF(AND(TrackingWorksheet!$U1048&gt;$BE$3,TrackingWorksheet!$V1048=Lists!$P$6),1, 0)*D1043)</f>
        <v/>
      </c>
      <c r="AQ1043" s="19" t="str">
        <f>IF($B1043=1,"",IF(AND(TrackingWorksheet!$W1048&gt;$BE$3,TrackingWorksheet!$X1048=Lists!$P$6),1, 0)*D1043)</f>
        <v/>
      </c>
      <c r="AR1043" s="19" t="str">
        <f>IF($B1043=1,"",IF(AND(TrackingWorksheet!$Y1048&gt;$BE$3,TrackingWorksheet!$Z1048=Lists!$P$6),1, 0)*D1043)</f>
        <v/>
      </c>
      <c r="AS1043" s="19" t="str">
        <f>IF($B1043=1,"",IF(AND(TrackingWorksheet!$AA1048&gt;$BE$3,TrackingWorksheet!$AB1048=Lists!$P$6),1, 0)*D1043)</f>
        <v/>
      </c>
      <c r="AT1043" s="19">
        <f t="shared" si="237"/>
        <v>0</v>
      </c>
      <c r="AU1043" s="19" t="str">
        <f>IF(B1043=1,"",IF(AND(TrackingWorksheet!K1048="",TrackingWorksheet!M1048="", TrackingWorksheet!N1048="", TrackingWorksheet!S1048="", TrackingWorksheet!V1048="", TrackingWorksheet!W1048="", TrackingWorksheet!Y1048="", TrackingWorksheet!AA1048="", V1043=1),1,0)*D1043)</f>
        <v/>
      </c>
      <c r="AV1043" s="19" t="str">
        <f>IF(B1043=1,"",IF(D1043*AND(TrackingWorksheet!U1048&gt;Calculations!$BE$3,TrackingWorksheet!K1048="YES"),1,0))</f>
        <v/>
      </c>
      <c r="AW1043" s="19" t="str">
        <f>IF(B1043=1,"",IF(D1043*AND(TrackingWorksheet!W1048&gt;Calculations!$BE$3,TrackingWorksheet!K1048="YES"),1,0))</f>
        <v/>
      </c>
      <c r="AX1043" s="19">
        <f t="shared" si="238"/>
        <v>0</v>
      </c>
      <c r="AY1043" s="19">
        <f t="shared" si="234"/>
        <v>0</v>
      </c>
      <c r="AZ1043" s="27" t="str">
        <f>IF(B1043=1,"",IF(TrackingWorksheet!Q1048="","",TrackingWorksheet!Q1048))</f>
        <v/>
      </c>
      <c r="BB1043" s="4"/>
      <c r="BC1043" s="4"/>
      <c r="BD1043" s="4"/>
      <c r="BE1043" s="4"/>
      <c r="BF1043" s="4"/>
      <c r="BG1043" s="4" t="str">
        <f>IF(B1043=1,"",IF(AND(N1043=1,TrackingWorksheet!$I1048+14&lt;=WeeklySummary!$C$7),1,0))</f>
        <v/>
      </c>
      <c r="BH1043" s="4" t="str">
        <f>IF(B1043=1,"",IF(AND(R1043=1,TrackingWorksheet!$I1048+14&lt;=WeeklySummary!$C$7),1,0))</f>
        <v/>
      </c>
      <c r="BI1043" s="4" t="str">
        <f>IF(B1043=1,"",IF(AND(J1043=1,TrackingWorksheet!$G1048+14&lt;=WeeklySummary!$C$7),1,0))</f>
        <v/>
      </c>
      <c r="BJ1043" s="4" t="str">
        <f>IF(B1043=1,"",IF(AND(T1043=1,TrackingWorksheet!$I1048+14&lt;=WeeklySummary!$C$7),1,0))</f>
        <v/>
      </c>
      <c r="BK1043" s="4" t="str">
        <f>IF(B1043=1,"",IF(AND(T1043=1,TrackingWorksheet!$G1048+14&lt;=WeeklySummary!$C$7),1,0))</f>
        <v/>
      </c>
      <c r="BL1043" s="4">
        <f t="shared" si="247"/>
        <v>0</v>
      </c>
    </row>
    <row r="1044" spans="2:64" x14ac:dyDescent="0.25">
      <c r="B1044" s="27">
        <f>IF(AND(ISBLANK(TrackingWorksheet!B1049),ISBLANK(TrackingWorksheet!C1049),ISBLANK(TrackingWorksheet!G1049),ISBLANK(TrackingWorksheet!H1049),
ISBLANK(TrackingWorksheet!I1049),ISBLANK(TrackingWorksheet!J1049),ISBLANK(TrackingWorksheet!M1049),
ISBLANK(TrackingWorksheet!N1051)),1,0)</f>
        <v>1</v>
      </c>
      <c r="C1044" s="12" t="str">
        <f>IF(B1044=1,"",TrackingWorksheet!F1049)</f>
        <v/>
      </c>
      <c r="D1044" s="20" t="str">
        <f>IF(B1044=1,"",IF(AND(TrackingWorksheet!B1049&lt;&gt;"",TrackingWorksheet!B1049&lt;=WeeklySummary!$C$7,OR(TrackingWorksheet!C1049="",TrackingWorksheet!C1049&gt;=WeeklySummary!$C$6)),1,0))</f>
        <v/>
      </c>
      <c r="E1044" s="10" t="str">
        <f>IF(B1044=1,"",IF(AND(TrackingWorksheet!G1049 &lt;&gt;"",TrackingWorksheet!G1049&lt;=WeeklySummary!$C$7, TrackingWorksheet!H1049=Lists!$D$4), "Y", "N"))</f>
        <v/>
      </c>
      <c r="F1044" s="10" t="str">
        <f>IF(B1044=1,"",IF(AND(TrackingWorksheet!I1049 &lt;&gt;"", TrackingWorksheet!I1049&lt;=WeeklySummary!$C$7, TrackingWorksheet!J1049=Lists!$D$4), "Y", "N"))</f>
        <v/>
      </c>
      <c r="G1044" s="10" t="str">
        <f>IF(B1044=1,"",IF(AND(TrackingWorksheet!G1049 &lt;&gt;"",TrackingWorksheet!G1049&lt;=WeeklySummary!$C$7, TrackingWorksheet!H1049=Lists!$D$5), "Y", "N"))</f>
        <v/>
      </c>
      <c r="H1044" s="10" t="str">
        <f>IF(B1044=1,"",IF(AND(TrackingWorksheet!I1049 &lt;&gt;"", TrackingWorksheet!I1049&lt;=WeeklySummary!$C$7, TrackingWorksheet!J1049=Lists!$D$5), "Y", "N"))</f>
        <v/>
      </c>
      <c r="I1044" s="20" t="str">
        <f>IF(B1044=1,"",IF(AND(TrackingWorksheet!G1049 &lt;&gt;"", TrackingWorksheet!G1049&lt;=WeeklySummary!$C$7, TrackingWorksheet!H1049=Lists!$D$6), 1, 0))</f>
        <v/>
      </c>
      <c r="J1044" s="20" t="str">
        <f t="shared" si="239"/>
        <v/>
      </c>
      <c r="K1044" s="10" t="str">
        <f>IF(B1044=1,"",IF(AND(TrackingWorksheet!I1049&lt;=WeeklySummary!$C$7,TrackingWorksheet!K1049="YES"),0,IF(AND(AND(OR(E1044="Y",F1044="Y"),E1044&lt;&gt;F1044),G1044&lt;&gt;"Y", H1044&lt;&gt;"Y"), 1, 0)))</f>
        <v/>
      </c>
      <c r="L1044" s="20" t="str">
        <f t="shared" si="240"/>
        <v/>
      </c>
      <c r="M1044" s="10" t="str">
        <f t="shared" si="241"/>
        <v/>
      </c>
      <c r="N1044" s="20" t="str">
        <f t="shared" si="242"/>
        <v/>
      </c>
      <c r="O1044" s="10" t="str">
        <f>IF(B1044=1,"",IF(AND(TrackingWorksheet!I1049&lt;=WeeklySummary!$C$7,TrackingWorksheet!K1049="YES"),0,IF(AND(AND(OR(G1044="Y",H1044="Y"),G1044&lt;&gt;H1044),E1044&lt;&gt;"Y", F1044&lt;&gt;"Y"), 1, 0)))</f>
        <v/>
      </c>
      <c r="P1044" s="20" t="str">
        <f t="shared" si="243"/>
        <v/>
      </c>
      <c r="Q1044" s="10" t="str">
        <f t="shared" si="244"/>
        <v/>
      </c>
      <c r="R1044" s="10" t="str">
        <f t="shared" si="245"/>
        <v/>
      </c>
      <c r="S1044" s="10" t="str">
        <f>IF(B1044=1,"",IF(AND(OR(AND(TrackingWorksheet!H1049=Lists!$D$7,TrackingWorksheet!H1049=TrackingWorksheet!J1049),TrackingWorksheet!H1049&lt;&gt;TrackingWorksheet!J1049),TrackingWorksheet!K1049="YES",TrackingWorksheet!H1049&lt;&gt;Lists!$D$6,TrackingWorksheet!G1049&lt;=WeeklySummary!$C$7,TrackingWorksheet!I1049&lt;=WeeklySummary!$C$7),1,0))</f>
        <v/>
      </c>
      <c r="T1044" s="10" t="str">
        <f t="shared" si="246"/>
        <v/>
      </c>
      <c r="U1044" s="10" t="str">
        <f>IF($B1044=1,"",IF(TrackingWorksheet!$K1049="YES",1, 0)*D1044)</f>
        <v/>
      </c>
      <c r="V1044" s="20">
        <f t="shared" si="235"/>
        <v>0</v>
      </c>
      <c r="W1044" s="20">
        <f t="shared" si="236"/>
        <v>0</v>
      </c>
      <c r="X1044" s="10" t="str">
        <f>IF($B1044=1,"",IF(AND(TrackingWorksheet!$L1049&lt;&gt;"", TrackingWorksheet!$L1049&gt;=WeeklySummary!$C$6,TrackingWorksheet!$L1049&lt;=WeeklySummary!$C$7,OR(TrackingWorksheet!$H1049=Lists!$D$4,TrackingWorksheet!$J1049=Lists!$D$4)), 1, 0))</f>
        <v/>
      </c>
      <c r="Y1044" s="10" t="str">
        <f>IF($B1044=1,"",IF(AND(TrackingWorksheet!$L1049&lt;&gt;"", TrackingWorksheet!$L1049&gt;=WeeklySummary!$C$6,TrackingWorksheet!$L1049&lt;=WeeklySummary!$C$7,OR(TrackingWorksheet!$H1049=Lists!$D$5,TrackingWorksheet!$J1049=Lists!$D$5)), 1, 0))</f>
        <v/>
      </c>
      <c r="Z1044" s="10" t="str">
        <f>IF($B1044=1,"",IF(AND(TrackingWorksheet!$L1049&lt;&gt;"", TrackingWorksheet!$L1049&gt;=WeeklySummary!$C$6,TrackingWorksheet!$L1049&lt;=WeeklySummary!$C$7,OR(TrackingWorksheet!$H1049=Lists!$D$6,TrackingWorksheet!$J1049=Lists!$D$6)), 1, 0))</f>
        <v/>
      </c>
      <c r="AA1044" s="19" t="str">
        <f>IF(B1044=1,"",IF(AND(TrackingWorksheet!M1049&lt;&gt;"",TrackingWorksheet!M1049&lt;=WeeklySummary!$C$7),1,0)*D1044)</f>
        <v/>
      </c>
      <c r="AB1044" s="19" t="str">
        <f>IF(B1044=1,"",IF(AND(TrackingWorksheet!N1049&lt;&gt;"",TrackingWorksheet!N1049&lt;=WeeklySummary!$C$7),1,0)*D1044)</f>
        <v/>
      </c>
      <c r="AC1044" s="19" t="str">
        <f>IF(B1044=1,"",TrackingWorksheet!T1049)</f>
        <v/>
      </c>
      <c r="AD1044" s="19" t="str">
        <f>IF(B1044=1,"",IF(D1044*AND(TrackingWorksheet!S1049&gt;=Calculations!$BD$3,TrackingWorksheet!U1049="",TrackingWorksheet!K1049="YES"),1,0))</f>
        <v/>
      </c>
      <c r="AE1044" s="19" t="str">
        <f>IF($B1044=1,"",IF(AND(TrackingWorksheet!$S1049&gt;$BE$3,TrackingWorksheet!$T1049=Lists!$P$4),1, 0)*D1044)</f>
        <v/>
      </c>
      <c r="AF1044" s="19" t="str">
        <f>IF($B1044=1,"",IF(AND(TrackingWorksheet!$U1049&gt;$BE$3,TrackingWorksheet!$V1049=Lists!$P$4),1, 0)*D1044)</f>
        <v/>
      </c>
      <c r="AG1044" s="19" t="str">
        <f>IF($B1044=1,"",IF(AND(TrackingWorksheet!$W1049&gt;$BE$3,TrackingWorksheet!$X1049=Lists!$P$4),1, 0)*D1044)</f>
        <v/>
      </c>
      <c r="AH1044" s="19" t="str">
        <f>IF($B1044=1,"",IF(AND(TrackingWorksheet!$Y1049&gt;$BE$3,TrackingWorksheet!$Z1049=Lists!$P$4),1, 0)*D1044)</f>
        <v/>
      </c>
      <c r="AI1044" s="19" t="str">
        <f>IF($B1044=1,"",IF(AND(TrackingWorksheet!$AA1049&gt;$BE$3,TrackingWorksheet!$AB1049=Lists!$P$4),1, 0)*D1044)</f>
        <v/>
      </c>
      <c r="AJ1044" s="19" t="str">
        <f>IF($B1044=1,"",IF(AND(TrackingWorksheet!$S1049&gt;$BE$3,TrackingWorksheet!$T1049=Lists!$P$5),1, 0)*D1044)</f>
        <v/>
      </c>
      <c r="AK1044" s="19" t="str">
        <f>IF($B1044=1,"",IF(AND(TrackingWorksheet!$U1049&gt;$BE$3,TrackingWorksheet!$V1049=Lists!$P$5),1, 0)*D1044)</f>
        <v/>
      </c>
      <c r="AL1044" s="19" t="str">
        <f>IF($B1044=1,"",IF(AND(TrackingWorksheet!$W1049&gt;$BE$3,TrackingWorksheet!$X1049=Lists!$P$5),1, 0)*D1044)</f>
        <v/>
      </c>
      <c r="AM1044" s="19" t="str">
        <f>IF($B1044=1,"",IF(AND(TrackingWorksheet!$Y1049&gt;$BE$3,TrackingWorksheet!$Z1049=Lists!$P$5),1, 0)*D1044)</f>
        <v/>
      </c>
      <c r="AN1044" s="19" t="str">
        <f>IF($B1044=1,"",IF(AND(TrackingWorksheet!$AA1049&gt;$BE$3,TrackingWorksheet!$AB1049=Lists!$P$5),1, 0)*D1044)</f>
        <v/>
      </c>
      <c r="AO1044" s="19" t="str">
        <f>IF($B1044=1,"",IF(AND(TrackingWorksheet!$S1049&gt;$BE$3,TrackingWorksheet!$T1049=Lists!$P$6),1, 0)*D1044)</f>
        <v/>
      </c>
      <c r="AP1044" s="19" t="str">
        <f>IF($B1044=1,"",IF(AND(TrackingWorksheet!$U1049&gt;$BE$3,TrackingWorksheet!$V1049=Lists!$P$6),1, 0)*D1044)</f>
        <v/>
      </c>
      <c r="AQ1044" s="19" t="str">
        <f>IF($B1044=1,"",IF(AND(TrackingWorksheet!$W1049&gt;$BE$3,TrackingWorksheet!$X1049=Lists!$P$6),1, 0)*D1044)</f>
        <v/>
      </c>
      <c r="AR1044" s="19" t="str">
        <f>IF($B1044=1,"",IF(AND(TrackingWorksheet!$Y1049&gt;$BE$3,TrackingWorksheet!$Z1049=Lists!$P$6),1, 0)*D1044)</f>
        <v/>
      </c>
      <c r="AS1044" s="19" t="str">
        <f>IF($B1044=1,"",IF(AND(TrackingWorksheet!$AA1049&gt;$BE$3,TrackingWorksheet!$AB1049=Lists!$P$6),1, 0)*D1044)</f>
        <v/>
      </c>
      <c r="AT1044" s="19">
        <f t="shared" si="237"/>
        <v>0</v>
      </c>
      <c r="AU1044" s="19" t="str">
        <f>IF(B1044=1,"",IF(AND(TrackingWorksheet!K1049="",TrackingWorksheet!M1049="", TrackingWorksheet!N1049="", TrackingWorksheet!S1049="", TrackingWorksheet!V1049="", TrackingWorksheet!W1049="", TrackingWorksheet!Y1049="", TrackingWorksheet!AA1049="", V1044=1),1,0)*D1044)</f>
        <v/>
      </c>
      <c r="AV1044" s="19" t="str">
        <f>IF(B1044=1,"",IF(D1044*AND(TrackingWorksheet!U1049&gt;Calculations!$BE$3,TrackingWorksheet!K1049="YES"),1,0))</f>
        <v/>
      </c>
      <c r="AW1044" s="19" t="str">
        <f>IF(B1044=1,"",IF(D1044*AND(TrackingWorksheet!W1049&gt;Calculations!$BE$3,TrackingWorksheet!K1049="YES"),1,0))</f>
        <v/>
      </c>
      <c r="AX1044" s="19">
        <f t="shared" si="238"/>
        <v>0</v>
      </c>
      <c r="AY1044" s="19">
        <f t="shared" si="234"/>
        <v>0</v>
      </c>
      <c r="AZ1044" s="27" t="str">
        <f>IF(B1044=1,"",IF(TrackingWorksheet!Q1049="","",TrackingWorksheet!Q1049))</f>
        <v/>
      </c>
      <c r="BB1044" s="4"/>
      <c r="BC1044" s="4"/>
      <c r="BD1044" s="4"/>
      <c r="BE1044" s="4"/>
      <c r="BF1044" s="4"/>
      <c r="BG1044" s="4" t="str">
        <f>IF(B1044=1,"",IF(AND(N1044=1,TrackingWorksheet!$I1049+14&lt;=WeeklySummary!$C$7),1,0))</f>
        <v/>
      </c>
      <c r="BH1044" s="4" t="str">
        <f>IF(B1044=1,"",IF(AND(R1044=1,TrackingWorksheet!$I1049+14&lt;=WeeklySummary!$C$7),1,0))</f>
        <v/>
      </c>
      <c r="BI1044" s="4" t="str">
        <f>IF(B1044=1,"",IF(AND(J1044=1,TrackingWorksheet!$G1049+14&lt;=WeeklySummary!$C$7),1,0))</f>
        <v/>
      </c>
      <c r="BJ1044" s="4" t="str">
        <f>IF(B1044=1,"",IF(AND(T1044=1,TrackingWorksheet!$I1049+14&lt;=WeeklySummary!$C$7),1,0))</f>
        <v/>
      </c>
      <c r="BK1044" s="4" t="str">
        <f>IF(B1044=1,"",IF(AND(T1044=1,TrackingWorksheet!$G1049+14&lt;=WeeklySummary!$C$7),1,0))</f>
        <v/>
      </c>
      <c r="BL1044" s="4">
        <f t="shared" si="247"/>
        <v>0</v>
      </c>
    </row>
    <row r="1045" spans="2:64" x14ac:dyDescent="0.25">
      <c r="B1045" s="27">
        <f>IF(AND(ISBLANK(TrackingWorksheet!B1050),ISBLANK(TrackingWorksheet!C1050),ISBLANK(TrackingWorksheet!G1050),ISBLANK(TrackingWorksheet!H1050),
ISBLANK(TrackingWorksheet!I1050),ISBLANK(TrackingWorksheet!J1050),ISBLANK(TrackingWorksheet!M1050),
ISBLANK(TrackingWorksheet!N1052)),1,0)</f>
        <v>1</v>
      </c>
      <c r="C1045" s="12" t="str">
        <f>IF(B1045=1,"",TrackingWorksheet!F1050)</f>
        <v/>
      </c>
      <c r="D1045" s="20" t="str">
        <f>IF(B1045=1,"",IF(AND(TrackingWorksheet!B1050&lt;&gt;"",TrackingWorksheet!B1050&lt;=WeeklySummary!$C$7,OR(TrackingWorksheet!C1050="",TrackingWorksheet!C1050&gt;=WeeklySummary!$C$6)),1,0))</f>
        <v/>
      </c>
      <c r="E1045" s="10" t="str">
        <f>IF(B1045=1,"",IF(AND(TrackingWorksheet!G1050 &lt;&gt;"",TrackingWorksheet!G1050&lt;=WeeklySummary!$C$7, TrackingWorksheet!H1050=Lists!$D$4), "Y", "N"))</f>
        <v/>
      </c>
      <c r="F1045" s="10" t="str">
        <f>IF(B1045=1,"",IF(AND(TrackingWorksheet!I1050 &lt;&gt;"", TrackingWorksheet!I1050&lt;=WeeklySummary!$C$7, TrackingWorksheet!J1050=Lists!$D$4), "Y", "N"))</f>
        <v/>
      </c>
      <c r="G1045" s="10" t="str">
        <f>IF(B1045=1,"",IF(AND(TrackingWorksheet!G1050 &lt;&gt;"",TrackingWorksheet!G1050&lt;=WeeklySummary!$C$7, TrackingWorksheet!H1050=Lists!$D$5), "Y", "N"))</f>
        <v/>
      </c>
      <c r="H1045" s="10" t="str">
        <f>IF(B1045=1,"",IF(AND(TrackingWorksheet!I1050 &lt;&gt;"", TrackingWorksheet!I1050&lt;=WeeklySummary!$C$7, TrackingWorksheet!J1050=Lists!$D$5), "Y", "N"))</f>
        <v/>
      </c>
      <c r="I1045" s="20" t="str">
        <f>IF(B1045=1,"",IF(AND(TrackingWorksheet!G1050 &lt;&gt;"", TrackingWorksheet!G1050&lt;=WeeklySummary!$C$7, TrackingWorksheet!H1050=Lists!$D$6), 1, 0))</f>
        <v/>
      </c>
      <c r="J1045" s="20" t="str">
        <f t="shared" si="239"/>
        <v/>
      </c>
      <c r="K1045" s="10" t="str">
        <f>IF(B1045=1,"",IF(AND(TrackingWorksheet!I1050&lt;=WeeklySummary!$C$7,TrackingWorksheet!K1050="YES"),0,IF(AND(AND(OR(E1045="Y",F1045="Y"),E1045&lt;&gt;F1045),G1045&lt;&gt;"Y", H1045&lt;&gt;"Y"), 1, 0)))</f>
        <v/>
      </c>
      <c r="L1045" s="20" t="str">
        <f t="shared" si="240"/>
        <v/>
      </c>
      <c r="M1045" s="10" t="str">
        <f t="shared" si="241"/>
        <v/>
      </c>
      <c r="N1045" s="20" t="str">
        <f t="shared" si="242"/>
        <v/>
      </c>
      <c r="O1045" s="10" t="str">
        <f>IF(B1045=1,"",IF(AND(TrackingWorksheet!I1050&lt;=WeeklySummary!$C$7,TrackingWorksheet!K1050="YES"),0,IF(AND(AND(OR(G1045="Y",H1045="Y"),G1045&lt;&gt;H1045),E1045&lt;&gt;"Y", F1045&lt;&gt;"Y"), 1, 0)))</f>
        <v/>
      </c>
      <c r="P1045" s="20" t="str">
        <f t="shared" si="243"/>
        <v/>
      </c>
      <c r="Q1045" s="10" t="str">
        <f t="shared" si="244"/>
        <v/>
      </c>
      <c r="R1045" s="10" t="str">
        <f t="shared" si="245"/>
        <v/>
      </c>
      <c r="S1045" s="10" t="str">
        <f>IF(B1045=1,"",IF(AND(OR(AND(TrackingWorksheet!H1050=Lists!$D$7,TrackingWorksheet!H1050=TrackingWorksheet!J1050),TrackingWorksheet!H1050&lt;&gt;TrackingWorksheet!J1050),TrackingWorksheet!K1050="YES",TrackingWorksheet!H1050&lt;&gt;Lists!$D$6,TrackingWorksheet!G1050&lt;=WeeklySummary!$C$7,TrackingWorksheet!I1050&lt;=WeeklySummary!$C$7),1,0))</f>
        <v/>
      </c>
      <c r="T1045" s="10" t="str">
        <f t="shared" si="246"/>
        <v/>
      </c>
      <c r="U1045" s="10" t="str">
        <f>IF($B1045=1,"",IF(TrackingWorksheet!$K1050="YES",1, 0)*D1045)</f>
        <v/>
      </c>
      <c r="V1045" s="20">
        <f t="shared" si="235"/>
        <v>0</v>
      </c>
      <c r="W1045" s="20">
        <f t="shared" si="236"/>
        <v>0</v>
      </c>
      <c r="X1045" s="10" t="str">
        <f>IF($B1045=1,"",IF(AND(TrackingWorksheet!$L1050&lt;&gt;"", TrackingWorksheet!$L1050&gt;=WeeklySummary!$C$6,TrackingWorksheet!$L1050&lt;=WeeklySummary!$C$7,OR(TrackingWorksheet!$H1050=Lists!$D$4,TrackingWorksheet!$J1050=Lists!$D$4)), 1, 0))</f>
        <v/>
      </c>
      <c r="Y1045" s="10" t="str">
        <f>IF($B1045=1,"",IF(AND(TrackingWorksheet!$L1050&lt;&gt;"", TrackingWorksheet!$L1050&gt;=WeeklySummary!$C$6,TrackingWorksheet!$L1050&lt;=WeeklySummary!$C$7,OR(TrackingWorksheet!$H1050=Lists!$D$5,TrackingWorksheet!$J1050=Lists!$D$5)), 1, 0))</f>
        <v/>
      </c>
      <c r="Z1045" s="10" t="str">
        <f>IF($B1045=1,"",IF(AND(TrackingWorksheet!$L1050&lt;&gt;"", TrackingWorksheet!$L1050&gt;=WeeklySummary!$C$6,TrackingWorksheet!$L1050&lt;=WeeklySummary!$C$7,OR(TrackingWorksheet!$H1050=Lists!$D$6,TrackingWorksheet!$J1050=Lists!$D$6)), 1, 0))</f>
        <v/>
      </c>
      <c r="AA1045" s="19" t="str">
        <f>IF(B1045=1,"",IF(AND(TrackingWorksheet!M1050&lt;&gt;"",TrackingWorksheet!M1050&lt;=WeeklySummary!$C$7),1,0)*D1045)</f>
        <v/>
      </c>
      <c r="AB1045" s="19" t="str">
        <f>IF(B1045=1,"",IF(AND(TrackingWorksheet!N1050&lt;&gt;"",TrackingWorksheet!N1050&lt;=WeeklySummary!$C$7),1,0)*D1045)</f>
        <v/>
      </c>
      <c r="AC1045" s="19" t="str">
        <f>IF(B1045=1,"",TrackingWorksheet!T1050)</f>
        <v/>
      </c>
      <c r="AD1045" s="19" t="str">
        <f>IF(B1045=1,"",IF(D1045*AND(TrackingWorksheet!S1050&gt;=Calculations!$BD$3,TrackingWorksheet!U1050="",TrackingWorksheet!K1050="YES"),1,0))</f>
        <v/>
      </c>
      <c r="AE1045" s="19" t="str">
        <f>IF($B1045=1,"",IF(AND(TrackingWorksheet!$S1050&gt;$BE$3,TrackingWorksheet!$T1050=Lists!$P$4),1, 0)*D1045)</f>
        <v/>
      </c>
      <c r="AF1045" s="19" t="str">
        <f>IF($B1045=1,"",IF(AND(TrackingWorksheet!$U1050&gt;$BE$3,TrackingWorksheet!$V1050=Lists!$P$4),1, 0)*D1045)</f>
        <v/>
      </c>
      <c r="AG1045" s="19" t="str">
        <f>IF($B1045=1,"",IF(AND(TrackingWorksheet!$W1050&gt;$BE$3,TrackingWorksheet!$X1050=Lists!$P$4),1, 0)*D1045)</f>
        <v/>
      </c>
      <c r="AH1045" s="19" t="str">
        <f>IF($B1045=1,"",IF(AND(TrackingWorksheet!$Y1050&gt;$BE$3,TrackingWorksheet!$Z1050=Lists!$P$4),1, 0)*D1045)</f>
        <v/>
      </c>
      <c r="AI1045" s="19" t="str">
        <f>IF($B1045=1,"",IF(AND(TrackingWorksheet!$AA1050&gt;$BE$3,TrackingWorksheet!$AB1050=Lists!$P$4),1, 0)*D1045)</f>
        <v/>
      </c>
      <c r="AJ1045" s="19" t="str">
        <f>IF($B1045=1,"",IF(AND(TrackingWorksheet!$S1050&gt;$BE$3,TrackingWorksheet!$T1050=Lists!$P$5),1, 0)*D1045)</f>
        <v/>
      </c>
      <c r="AK1045" s="19" t="str">
        <f>IF($B1045=1,"",IF(AND(TrackingWorksheet!$U1050&gt;$BE$3,TrackingWorksheet!$V1050=Lists!$P$5),1, 0)*D1045)</f>
        <v/>
      </c>
      <c r="AL1045" s="19" t="str">
        <f>IF($B1045=1,"",IF(AND(TrackingWorksheet!$W1050&gt;$BE$3,TrackingWorksheet!$X1050=Lists!$P$5),1, 0)*D1045)</f>
        <v/>
      </c>
      <c r="AM1045" s="19" t="str">
        <f>IF($B1045=1,"",IF(AND(TrackingWorksheet!$Y1050&gt;$BE$3,TrackingWorksheet!$Z1050=Lists!$P$5),1, 0)*D1045)</f>
        <v/>
      </c>
      <c r="AN1045" s="19" t="str">
        <f>IF($B1045=1,"",IF(AND(TrackingWorksheet!$AA1050&gt;$BE$3,TrackingWorksheet!$AB1050=Lists!$P$5),1, 0)*D1045)</f>
        <v/>
      </c>
      <c r="AO1045" s="19" t="str">
        <f>IF($B1045=1,"",IF(AND(TrackingWorksheet!$S1050&gt;$BE$3,TrackingWorksheet!$T1050=Lists!$P$6),1, 0)*D1045)</f>
        <v/>
      </c>
      <c r="AP1045" s="19" t="str">
        <f>IF($B1045=1,"",IF(AND(TrackingWorksheet!$U1050&gt;$BE$3,TrackingWorksheet!$V1050=Lists!$P$6),1, 0)*D1045)</f>
        <v/>
      </c>
      <c r="AQ1045" s="19" t="str">
        <f>IF($B1045=1,"",IF(AND(TrackingWorksheet!$W1050&gt;$BE$3,TrackingWorksheet!$X1050=Lists!$P$6),1, 0)*D1045)</f>
        <v/>
      </c>
      <c r="AR1045" s="19" t="str">
        <f>IF($B1045=1,"",IF(AND(TrackingWorksheet!$Y1050&gt;$BE$3,TrackingWorksheet!$Z1050=Lists!$P$6),1, 0)*D1045)</f>
        <v/>
      </c>
      <c r="AS1045" s="19" t="str">
        <f>IF($B1045=1,"",IF(AND(TrackingWorksheet!$AA1050&gt;$BE$3,TrackingWorksheet!$AB1050=Lists!$P$6),1, 0)*D1045)</f>
        <v/>
      </c>
      <c r="AT1045" s="19">
        <f t="shared" si="237"/>
        <v>0</v>
      </c>
      <c r="AU1045" s="19" t="str">
        <f>IF(B1045=1,"",IF(AND(TrackingWorksheet!K1050="",TrackingWorksheet!M1050="", TrackingWorksheet!N1050="", TrackingWorksheet!S1050="", TrackingWorksheet!V1050="", TrackingWorksheet!W1050="", TrackingWorksheet!Y1050="", TrackingWorksheet!AA1050="", V1045=1),1,0)*D1045)</f>
        <v/>
      </c>
      <c r="AV1045" s="19" t="str">
        <f>IF(B1045=1,"",IF(D1045*AND(TrackingWorksheet!U1050&gt;Calculations!$BE$3,TrackingWorksheet!K1050="YES"),1,0))</f>
        <v/>
      </c>
      <c r="AW1045" s="19" t="str">
        <f>IF(B1045=1,"",IF(D1045*AND(TrackingWorksheet!W1050&gt;Calculations!$BE$3,TrackingWorksheet!K1050="YES"),1,0))</f>
        <v/>
      </c>
      <c r="AX1045" s="19">
        <f t="shared" si="238"/>
        <v>0</v>
      </c>
      <c r="AY1045" s="19">
        <f t="shared" si="234"/>
        <v>0</v>
      </c>
      <c r="AZ1045" s="27" t="str">
        <f>IF(B1045=1,"",IF(TrackingWorksheet!Q1050="","",TrackingWorksheet!Q1050))</f>
        <v/>
      </c>
      <c r="BB1045" s="4"/>
      <c r="BC1045" s="4"/>
      <c r="BD1045" s="4"/>
      <c r="BE1045" s="4"/>
      <c r="BF1045" s="4"/>
      <c r="BG1045" s="4" t="str">
        <f>IF(B1045=1,"",IF(AND(N1045=1,TrackingWorksheet!$I1050+14&lt;=WeeklySummary!$C$7),1,0))</f>
        <v/>
      </c>
      <c r="BH1045" s="4" t="str">
        <f>IF(B1045=1,"",IF(AND(R1045=1,TrackingWorksheet!$I1050+14&lt;=WeeklySummary!$C$7),1,0))</f>
        <v/>
      </c>
      <c r="BI1045" s="4" t="str">
        <f>IF(B1045=1,"",IF(AND(J1045=1,TrackingWorksheet!$G1050+14&lt;=WeeklySummary!$C$7),1,0))</f>
        <v/>
      </c>
      <c r="BJ1045" s="4" t="str">
        <f>IF(B1045=1,"",IF(AND(T1045=1,TrackingWorksheet!$I1050+14&lt;=WeeklySummary!$C$7),1,0))</f>
        <v/>
      </c>
      <c r="BK1045" s="4" t="str">
        <f>IF(B1045=1,"",IF(AND(T1045=1,TrackingWorksheet!$G1050+14&lt;=WeeklySummary!$C$7),1,0))</f>
        <v/>
      </c>
      <c r="BL1045" s="4">
        <f t="shared" si="247"/>
        <v>0</v>
      </c>
    </row>
    <row r="1046" spans="2:64" x14ac:dyDescent="0.25">
      <c r="B1046" s="27">
        <f>IF(AND(ISBLANK(TrackingWorksheet!B1051),ISBLANK(TrackingWorksheet!C1051),ISBLANK(TrackingWorksheet!G1051),ISBLANK(TrackingWorksheet!H1051),
ISBLANK(TrackingWorksheet!I1051),ISBLANK(TrackingWorksheet!J1051),ISBLANK(TrackingWorksheet!M1051),
ISBLANK(TrackingWorksheet!N1053)),1,0)</f>
        <v>1</v>
      </c>
      <c r="C1046" s="12" t="str">
        <f>IF(B1046=1,"",TrackingWorksheet!F1051)</f>
        <v/>
      </c>
      <c r="D1046" s="20" t="str">
        <f>IF(B1046=1,"",IF(AND(TrackingWorksheet!B1051&lt;&gt;"",TrackingWorksheet!B1051&lt;=WeeklySummary!$C$7,OR(TrackingWorksheet!C1051="",TrackingWorksheet!C1051&gt;=WeeklySummary!$C$6)),1,0))</f>
        <v/>
      </c>
      <c r="E1046" s="10" t="str">
        <f>IF(B1046=1,"",IF(AND(TrackingWorksheet!G1051 &lt;&gt;"",TrackingWorksheet!G1051&lt;=WeeklySummary!$C$7, TrackingWorksheet!H1051=Lists!$D$4), "Y", "N"))</f>
        <v/>
      </c>
      <c r="F1046" s="10" t="str">
        <f>IF(B1046=1,"",IF(AND(TrackingWorksheet!I1051 &lt;&gt;"", TrackingWorksheet!I1051&lt;=WeeklySummary!$C$7, TrackingWorksheet!J1051=Lists!$D$4), "Y", "N"))</f>
        <v/>
      </c>
      <c r="G1046" s="10" t="str">
        <f>IF(B1046=1,"",IF(AND(TrackingWorksheet!G1051 &lt;&gt;"",TrackingWorksheet!G1051&lt;=WeeklySummary!$C$7, TrackingWorksheet!H1051=Lists!$D$5), "Y", "N"))</f>
        <v/>
      </c>
      <c r="H1046" s="10" t="str">
        <f>IF(B1046=1,"",IF(AND(TrackingWorksheet!I1051 &lt;&gt;"", TrackingWorksheet!I1051&lt;=WeeklySummary!$C$7, TrackingWorksheet!J1051=Lists!$D$5), "Y", "N"))</f>
        <v/>
      </c>
      <c r="I1046" s="20" t="str">
        <f>IF(B1046=1,"",IF(AND(TrackingWorksheet!G1051 &lt;&gt;"", TrackingWorksheet!G1051&lt;=WeeklySummary!$C$7, TrackingWorksheet!H1051=Lists!$D$6), 1, 0))</f>
        <v/>
      </c>
      <c r="J1046" s="20" t="str">
        <f t="shared" si="239"/>
        <v/>
      </c>
      <c r="K1046" s="10" t="str">
        <f>IF(B1046=1,"",IF(AND(TrackingWorksheet!I1051&lt;=WeeklySummary!$C$7,TrackingWorksheet!K1051="YES"),0,IF(AND(AND(OR(E1046="Y",F1046="Y"),E1046&lt;&gt;F1046),G1046&lt;&gt;"Y", H1046&lt;&gt;"Y"), 1, 0)))</f>
        <v/>
      </c>
      <c r="L1046" s="20" t="str">
        <f t="shared" si="240"/>
        <v/>
      </c>
      <c r="M1046" s="10" t="str">
        <f t="shared" si="241"/>
        <v/>
      </c>
      <c r="N1046" s="20" t="str">
        <f t="shared" si="242"/>
        <v/>
      </c>
      <c r="O1046" s="10" t="str">
        <f>IF(B1046=1,"",IF(AND(TrackingWorksheet!I1051&lt;=WeeklySummary!$C$7,TrackingWorksheet!K1051="YES"),0,IF(AND(AND(OR(G1046="Y",H1046="Y"),G1046&lt;&gt;H1046),E1046&lt;&gt;"Y", F1046&lt;&gt;"Y"), 1, 0)))</f>
        <v/>
      </c>
      <c r="P1046" s="20" t="str">
        <f t="shared" si="243"/>
        <v/>
      </c>
      <c r="Q1046" s="10" t="str">
        <f t="shared" si="244"/>
        <v/>
      </c>
      <c r="R1046" s="10" t="str">
        <f t="shared" si="245"/>
        <v/>
      </c>
      <c r="S1046" s="10" t="str">
        <f>IF(B1046=1,"",IF(AND(OR(AND(TrackingWorksheet!H1051=Lists!$D$7,TrackingWorksheet!H1051=TrackingWorksheet!J1051),TrackingWorksheet!H1051&lt;&gt;TrackingWorksheet!J1051),TrackingWorksheet!K1051="YES",TrackingWorksheet!H1051&lt;&gt;Lists!$D$6,TrackingWorksheet!G1051&lt;=WeeklySummary!$C$7,TrackingWorksheet!I1051&lt;=WeeklySummary!$C$7),1,0))</f>
        <v/>
      </c>
      <c r="T1046" s="10" t="str">
        <f t="shared" si="246"/>
        <v/>
      </c>
      <c r="U1046" s="10" t="str">
        <f>IF($B1046=1,"",IF(TrackingWorksheet!$K1051="YES",1, 0)*D1046)</f>
        <v/>
      </c>
      <c r="V1046" s="20">
        <f t="shared" si="235"/>
        <v>0</v>
      </c>
      <c r="W1046" s="20">
        <f t="shared" si="236"/>
        <v>0</v>
      </c>
      <c r="X1046" s="10" t="str">
        <f>IF($B1046=1,"",IF(AND(TrackingWorksheet!$L1051&lt;&gt;"", TrackingWorksheet!$L1051&gt;=WeeklySummary!$C$6,TrackingWorksheet!$L1051&lt;=WeeklySummary!$C$7,OR(TrackingWorksheet!$H1051=Lists!$D$4,TrackingWorksheet!$J1051=Lists!$D$4)), 1, 0))</f>
        <v/>
      </c>
      <c r="Y1046" s="10" t="str">
        <f>IF($B1046=1,"",IF(AND(TrackingWorksheet!$L1051&lt;&gt;"", TrackingWorksheet!$L1051&gt;=WeeklySummary!$C$6,TrackingWorksheet!$L1051&lt;=WeeklySummary!$C$7,OR(TrackingWorksheet!$H1051=Lists!$D$5,TrackingWorksheet!$J1051=Lists!$D$5)), 1, 0))</f>
        <v/>
      </c>
      <c r="Z1046" s="10" t="str">
        <f>IF($B1046=1,"",IF(AND(TrackingWorksheet!$L1051&lt;&gt;"", TrackingWorksheet!$L1051&gt;=WeeklySummary!$C$6,TrackingWorksheet!$L1051&lt;=WeeklySummary!$C$7,OR(TrackingWorksheet!$H1051=Lists!$D$6,TrackingWorksheet!$J1051=Lists!$D$6)), 1, 0))</f>
        <v/>
      </c>
      <c r="AA1046" s="19" t="str">
        <f>IF(B1046=1,"",IF(AND(TrackingWorksheet!M1051&lt;&gt;"",TrackingWorksheet!M1051&lt;=WeeklySummary!$C$7),1,0)*D1046)</f>
        <v/>
      </c>
      <c r="AB1046" s="19" t="str">
        <f>IF(B1046=1,"",IF(AND(TrackingWorksheet!N1051&lt;&gt;"",TrackingWorksheet!N1051&lt;=WeeklySummary!$C$7),1,0)*D1046)</f>
        <v/>
      </c>
      <c r="AC1046" s="19" t="str">
        <f>IF(B1046=1,"",TrackingWorksheet!T1051)</f>
        <v/>
      </c>
      <c r="AD1046" s="19" t="str">
        <f>IF(B1046=1,"",IF(D1046*AND(TrackingWorksheet!S1051&gt;=Calculations!$BD$3,TrackingWorksheet!U1051="",TrackingWorksheet!K1051="YES"),1,0))</f>
        <v/>
      </c>
      <c r="AE1046" s="19" t="str">
        <f>IF($B1046=1,"",IF(AND(TrackingWorksheet!$S1051&gt;$BE$3,TrackingWorksheet!$T1051=Lists!$P$4),1, 0)*D1046)</f>
        <v/>
      </c>
      <c r="AF1046" s="19" t="str">
        <f>IF($B1046=1,"",IF(AND(TrackingWorksheet!$U1051&gt;$BE$3,TrackingWorksheet!$V1051=Lists!$P$4),1, 0)*D1046)</f>
        <v/>
      </c>
      <c r="AG1046" s="19" t="str">
        <f>IF($B1046=1,"",IF(AND(TrackingWorksheet!$W1051&gt;$BE$3,TrackingWorksheet!$X1051=Lists!$P$4),1, 0)*D1046)</f>
        <v/>
      </c>
      <c r="AH1046" s="19" t="str">
        <f>IF($B1046=1,"",IF(AND(TrackingWorksheet!$Y1051&gt;$BE$3,TrackingWorksheet!$Z1051=Lists!$P$4),1, 0)*D1046)</f>
        <v/>
      </c>
      <c r="AI1046" s="19" t="str">
        <f>IF($B1046=1,"",IF(AND(TrackingWorksheet!$AA1051&gt;$BE$3,TrackingWorksheet!$AB1051=Lists!$P$4),1, 0)*D1046)</f>
        <v/>
      </c>
      <c r="AJ1046" s="19" t="str">
        <f>IF($B1046=1,"",IF(AND(TrackingWorksheet!$S1051&gt;$BE$3,TrackingWorksheet!$T1051=Lists!$P$5),1, 0)*D1046)</f>
        <v/>
      </c>
      <c r="AK1046" s="19" t="str">
        <f>IF($B1046=1,"",IF(AND(TrackingWorksheet!$U1051&gt;$BE$3,TrackingWorksheet!$V1051=Lists!$P$5),1, 0)*D1046)</f>
        <v/>
      </c>
      <c r="AL1046" s="19" t="str">
        <f>IF($B1046=1,"",IF(AND(TrackingWorksheet!$W1051&gt;$BE$3,TrackingWorksheet!$X1051=Lists!$P$5),1, 0)*D1046)</f>
        <v/>
      </c>
      <c r="AM1046" s="19" t="str">
        <f>IF($B1046=1,"",IF(AND(TrackingWorksheet!$Y1051&gt;$BE$3,TrackingWorksheet!$Z1051=Lists!$P$5),1, 0)*D1046)</f>
        <v/>
      </c>
      <c r="AN1046" s="19" t="str">
        <f>IF($B1046=1,"",IF(AND(TrackingWorksheet!$AA1051&gt;$BE$3,TrackingWorksheet!$AB1051=Lists!$P$5),1, 0)*D1046)</f>
        <v/>
      </c>
      <c r="AO1046" s="19" t="str">
        <f>IF($B1046=1,"",IF(AND(TrackingWorksheet!$S1051&gt;$BE$3,TrackingWorksheet!$T1051=Lists!$P$6),1, 0)*D1046)</f>
        <v/>
      </c>
      <c r="AP1046" s="19" t="str">
        <f>IF($B1046=1,"",IF(AND(TrackingWorksheet!$U1051&gt;$BE$3,TrackingWorksheet!$V1051=Lists!$P$6),1, 0)*D1046)</f>
        <v/>
      </c>
      <c r="AQ1046" s="19" t="str">
        <f>IF($B1046=1,"",IF(AND(TrackingWorksheet!$W1051&gt;$BE$3,TrackingWorksheet!$X1051=Lists!$P$6),1, 0)*D1046)</f>
        <v/>
      </c>
      <c r="AR1046" s="19" t="str">
        <f>IF($B1046=1,"",IF(AND(TrackingWorksheet!$Y1051&gt;$BE$3,TrackingWorksheet!$Z1051=Lists!$P$6),1, 0)*D1046)</f>
        <v/>
      </c>
      <c r="AS1046" s="19" t="str">
        <f>IF($B1046=1,"",IF(AND(TrackingWorksheet!$AA1051&gt;$BE$3,TrackingWorksheet!$AB1051=Lists!$P$6),1, 0)*D1046)</f>
        <v/>
      </c>
      <c r="AT1046" s="19">
        <f t="shared" si="237"/>
        <v>0</v>
      </c>
      <c r="AU1046" s="19" t="str">
        <f>IF(B1046=1,"",IF(AND(TrackingWorksheet!K1051="",TrackingWorksheet!M1051="", TrackingWorksheet!N1051="", TrackingWorksheet!S1051="", TrackingWorksheet!V1051="", TrackingWorksheet!W1051="", TrackingWorksheet!Y1051="", TrackingWorksheet!AA1051="", V1046=1),1,0)*D1046)</f>
        <v/>
      </c>
      <c r="AV1046" s="19" t="str">
        <f>IF(B1046=1,"",IF(D1046*AND(TrackingWorksheet!U1051&gt;Calculations!$BE$3,TrackingWorksheet!K1051="YES"),1,0))</f>
        <v/>
      </c>
      <c r="AW1046" s="19" t="str">
        <f>IF(B1046=1,"",IF(D1046*AND(TrackingWorksheet!W1051&gt;Calculations!$BE$3,TrackingWorksheet!K1051="YES"),1,0))</f>
        <v/>
      </c>
      <c r="AX1046" s="19">
        <f t="shared" si="238"/>
        <v>0</v>
      </c>
      <c r="AY1046" s="19">
        <f t="shared" si="234"/>
        <v>0</v>
      </c>
      <c r="AZ1046" s="27" t="str">
        <f>IF(B1046=1,"",IF(TrackingWorksheet!Q1051="","",TrackingWorksheet!Q1051))</f>
        <v/>
      </c>
      <c r="BB1046" s="4"/>
      <c r="BC1046" s="4"/>
      <c r="BD1046" s="4"/>
      <c r="BE1046" s="4"/>
      <c r="BF1046" s="4"/>
      <c r="BG1046" s="4" t="str">
        <f>IF(B1046=1,"",IF(AND(N1046=1,TrackingWorksheet!$I1051+14&lt;=WeeklySummary!$C$7),1,0))</f>
        <v/>
      </c>
      <c r="BH1046" s="4" t="str">
        <f>IF(B1046=1,"",IF(AND(R1046=1,TrackingWorksheet!$I1051+14&lt;=WeeklySummary!$C$7),1,0))</f>
        <v/>
      </c>
      <c r="BI1046" s="4" t="str">
        <f>IF(B1046=1,"",IF(AND(J1046=1,TrackingWorksheet!$G1051+14&lt;=WeeklySummary!$C$7),1,0))</f>
        <v/>
      </c>
      <c r="BJ1046" s="4" t="str">
        <f>IF(B1046=1,"",IF(AND(T1046=1,TrackingWorksheet!$I1051+14&lt;=WeeklySummary!$C$7),1,0))</f>
        <v/>
      </c>
      <c r="BK1046" s="4" t="str">
        <f>IF(B1046=1,"",IF(AND(T1046=1,TrackingWorksheet!$G1051+14&lt;=WeeklySummary!$C$7),1,0))</f>
        <v/>
      </c>
      <c r="BL1046" s="4">
        <f t="shared" si="247"/>
        <v>0</v>
      </c>
    </row>
    <row r="1047" spans="2:64" x14ac:dyDescent="0.25">
      <c r="B1047" s="27">
        <f>IF(AND(ISBLANK(TrackingWorksheet!B1052),ISBLANK(TrackingWorksheet!C1052),ISBLANK(TrackingWorksheet!G1052),ISBLANK(TrackingWorksheet!H1052),
ISBLANK(TrackingWorksheet!I1052),ISBLANK(TrackingWorksheet!J1052),ISBLANK(TrackingWorksheet!M1052),
ISBLANK(TrackingWorksheet!N1054)),1,0)</f>
        <v>1</v>
      </c>
      <c r="C1047" s="12" t="str">
        <f>IF(B1047=1,"",TrackingWorksheet!F1052)</f>
        <v/>
      </c>
      <c r="D1047" s="20" t="str">
        <f>IF(B1047=1,"",IF(AND(TrackingWorksheet!B1052&lt;&gt;"",TrackingWorksheet!B1052&lt;=WeeklySummary!$C$7,OR(TrackingWorksheet!C1052="",TrackingWorksheet!C1052&gt;=WeeklySummary!$C$6)),1,0))</f>
        <v/>
      </c>
      <c r="E1047" s="10" t="str">
        <f>IF(B1047=1,"",IF(AND(TrackingWorksheet!G1052 &lt;&gt;"",TrackingWorksheet!G1052&lt;=WeeklySummary!$C$7, TrackingWorksheet!H1052=Lists!$D$4), "Y", "N"))</f>
        <v/>
      </c>
      <c r="F1047" s="10" t="str">
        <f>IF(B1047=1,"",IF(AND(TrackingWorksheet!I1052 &lt;&gt;"", TrackingWorksheet!I1052&lt;=WeeklySummary!$C$7, TrackingWorksheet!J1052=Lists!$D$4), "Y", "N"))</f>
        <v/>
      </c>
      <c r="G1047" s="10" t="str">
        <f>IF(B1047=1,"",IF(AND(TrackingWorksheet!G1052 &lt;&gt;"",TrackingWorksheet!G1052&lt;=WeeklySummary!$C$7, TrackingWorksheet!H1052=Lists!$D$5), "Y", "N"))</f>
        <v/>
      </c>
      <c r="H1047" s="10" t="str">
        <f>IF(B1047=1,"",IF(AND(TrackingWorksheet!I1052 &lt;&gt;"", TrackingWorksheet!I1052&lt;=WeeklySummary!$C$7, TrackingWorksheet!J1052=Lists!$D$5), "Y", "N"))</f>
        <v/>
      </c>
      <c r="I1047" s="20" t="str">
        <f>IF(B1047=1,"",IF(AND(TrackingWorksheet!G1052 &lt;&gt;"", TrackingWorksheet!G1052&lt;=WeeklySummary!$C$7, TrackingWorksheet!H1052=Lists!$D$6), 1, 0))</f>
        <v/>
      </c>
      <c r="J1047" s="20" t="str">
        <f t="shared" si="239"/>
        <v/>
      </c>
      <c r="K1047" s="10" t="str">
        <f>IF(B1047=1,"",IF(AND(TrackingWorksheet!I1052&lt;=WeeklySummary!$C$7,TrackingWorksheet!K1052="YES"),0,IF(AND(AND(OR(E1047="Y",F1047="Y"),E1047&lt;&gt;F1047),G1047&lt;&gt;"Y", H1047&lt;&gt;"Y"), 1, 0)))</f>
        <v/>
      </c>
      <c r="L1047" s="20" t="str">
        <f t="shared" si="240"/>
        <v/>
      </c>
      <c r="M1047" s="10" t="str">
        <f t="shared" si="241"/>
        <v/>
      </c>
      <c r="N1047" s="20" t="str">
        <f t="shared" si="242"/>
        <v/>
      </c>
      <c r="O1047" s="10" t="str">
        <f>IF(B1047=1,"",IF(AND(TrackingWorksheet!I1052&lt;=WeeklySummary!$C$7,TrackingWorksheet!K1052="YES"),0,IF(AND(AND(OR(G1047="Y",H1047="Y"),G1047&lt;&gt;H1047),E1047&lt;&gt;"Y", F1047&lt;&gt;"Y"), 1, 0)))</f>
        <v/>
      </c>
      <c r="P1047" s="20" t="str">
        <f t="shared" si="243"/>
        <v/>
      </c>
      <c r="Q1047" s="10" t="str">
        <f t="shared" si="244"/>
        <v/>
      </c>
      <c r="R1047" s="10" t="str">
        <f t="shared" si="245"/>
        <v/>
      </c>
      <c r="S1047" s="10" t="str">
        <f>IF(B1047=1,"",IF(AND(OR(AND(TrackingWorksheet!H1052=Lists!$D$7,TrackingWorksheet!H1052=TrackingWorksheet!J1052),TrackingWorksheet!H1052&lt;&gt;TrackingWorksheet!J1052),TrackingWorksheet!K1052="YES",TrackingWorksheet!H1052&lt;&gt;Lists!$D$6,TrackingWorksheet!G1052&lt;=WeeklySummary!$C$7,TrackingWorksheet!I1052&lt;=WeeklySummary!$C$7),1,0))</f>
        <v/>
      </c>
      <c r="T1047" s="10" t="str">
        <f t="shared" si="246"/>
        <v/>
      </c>
      <c r="U1047" s="10" t="str">
        <f>IF($B1047=1,"",IF(TrackingWorksheet!$K1052="YES",1, 0)*D1047)</f>
        <v/>
      </c>
      <c r="V1047" s="20">
        <f t="shared" si="235"/>
        <v>0</v>
      </c>
      <c r="W1047" s="20">
        <f t="shared" si="236"/>
        <v>0</v>
      </c>
      <c r="X1047" s="10" t="str">
        <f>IF($B1047=1,"",IF(AND(TrackingWorksheet!$L1052&lt;&gt;"", TrackingWorksheet!$L1052&gt;=WeeklySummary!$C$6,TrackingWorksheet!$L1052&lt;=WeeklySummary!$C$7,OR(TrackingWorksheet!$H1052=Lists!$D$4,TrackingWorksheet!$J1052=Lists!$D$4)), 1, 0))</f>
        <v/>
      </c>
      <c r="Y1047" s="10" t="str">
        <f>IF($B1047=1,"",IF(AND(TrackingWorksheet!$L1052&lt;&gt;"", TrackingWorksheet!$L1052&gt;=WeeklySummary!$C$6,TrackingWorksheet!$L1052&lt;=WeeklySummary!$C$7,OR(TrackingWorksheet!$H1052=Lists!$D$5,TrackingWorksheet!$J1052=Lists!$D$5)), 1, 0))</f>
        <v/>
      </c>
      <c r="Z1047" s="10" t="str">
        <f>IF($B1047=1,"",IF(AND(TrackingWorksheet!$L1052&lt;&gt;"", TrackingWorksheet!$L1052&gt;=WeeklySummary!$C$6,TrackingWorksheet!$L1052&lt;=WeeklySummary!$C$7,OR(TrackingWorksheet!$H1052=Lists!$D$6,TrackingWorksheet!$J1052=Lists!$D$6)), 1, 0))</f>
        <v/>
      </c>
      <c r="AA1047" s="19" t="str">
        <f>IF(B1047=1,"",IF(AND(TrackingWorksheet!M1052&lt;&gt;"",TrackingWorksheet!M1052&lt;=WeeklySummary!$C$7),1,0)*D1047)</f>
        <v/>
      </c>
      <c r="AB1047" s="19" t="str">
        <f>IF(B1047=1,"",IF(AND(TrackingWorksheet!N1052&lt;&gt;"",TrackingWorksheet!N1052&lt;=WeeklySummary!$C$7),1,0)*D1047)</f>
        <v/>
      </c>
      <c r="AC1047" s="19" t="str">
        <f>IF(B1047=1,"",TrackingWorksheet!T1052)</f>
        <v/>
      </c>
      <c r="AD1047" s="19" t="str">
        <f>IF(B1047=1,"",IF(D1047*AND(TrackingWorksheet!S1052&gt;=Calculations!$BD$3,TrackingWorksheet!U1052="",TrackingWorksheet!K1052="YES"),1,0))</f>
        <v/>
      </c>
      <c r="AE1047" s="19" t="str">
        <f>IF($B1047=1,"",IF(AND(TrackingWorksheet!$S1052&gt;$BE$3,TrackingWorksheet!$T1052=Lists!$P$4),1, 0)*D1047)</f>
        <v/>
      </c>
      <c r="AF1047" s="19" t="str">
        <f>IF($B1047=1,"",IF(AND(TrackingWorksheet!$U1052&gt;$BE$3,TrackingWorksheet!$V1052=Lists!$P$4),1, 0)*D1047)</f>
        <v/>
      </c>
      <c r="AG1047" s="19" t="str">
        <f>IF($B1047=1,"",IF(AND(TrackingWorksheet!$W1052&gt;$BE$3,TrackingWorksheet!$X1052=Lists!$P$4),1, 0)*D1047)</f>
        <v/>
      </c>
      <c r="AH1047" s="19" t="str">
        <f>IF($B1047=1,"",IF(AND(TrackingWorksheet!$Y1052&gt;$BE$3,TrackingWorksheet!$Z1052=Lists!$P$4),1, 0)*D1047)</f>
        <v/>
      </c>
      <c r="AI1047" s="19" t="str">
        <f>IF($B1047=1,"",IF(AND(TrackingWorksheet!$AA1052&gt;$BE$3,TrackingWorksheet!$AB1052=Lists!$P$4),1, 0)*D1047)</f>
        <v/>
      </c>
      <c r="AJ1047" s="19" t="str">
        <f>IF($B1047=1,"",IF(AND(TrackingWorksheet!$S1052&gt;$BE$3,TrackingWorksheet!$T1052=Lists!$P$5),1, 0)*D1047)</f>
        <v/>
      </c>
      <c r="AK1047" s="19" t="str">
        <f>IF($B1047=1,"",IF(AND(TrackingWorksheet!$U1052&gt;$BE$3,TrackingWorksheet!$V1052=Lists!$P$5),1, 0)*D1047)</f>
        <v/>
      </c>
      <c r="AL1047" s="19" t="str">
        <f>IF($B1047=1,"",IF(AND(TrackingWorksheet!$W1052&gt;$BE$3,TrackingWorksheet!$X1052=Lists!$P$5),1, 0)*D1047)</f>
        <v/>
      </c>
      <c r="AM1047" s="19" t="str">
        <f>IF($B1047=1,"",IF(AND(TrackingWorksheet!$Y1052&gt;$BE$3,TrackingWorksheet!$Z1052=Lists!$P$5),1, 0)*D1047)</f>
        <v/>
      </c>
      <c r="AN1047" s="19" t="str">
        <f>IF($B1047=1,"",IF(AND(TrackingWorksheet!$AA1052&gt;$BE$3,TrackingWorksheet!$AB1052=Lists!$P$5),1, 0)*D1047)</f>
        <v/>
      </c>
      <c r="AO1047" s="19" t="str">
        <f>IF($B1047=1,"",IF(AND(TrackingWorksheet!$S1052&gt;$BE$3,TrackingWorksheet!$T1052=Lists!$P$6),1, 0)*D1047)</f>
        <v/>
      </c>
      <c r="AP1047" s="19" t="str">
        <f>IF($B1047=1,"",IF(AND(TrackingWorksheet!$U1052&gt;$BE$3,TrackingWorksheet!$V1052=Lists!$P$6),1, 0)*D1047)</f>
        <v/>
      </c>
      <c r="AQ1047" s="19" t="str">
        <f>IF($B1047=1,"",IF(AND(TrackingWorksheet!$W1052&gt;$BE$3,TrackingWorksheet!$X1052=Lists!$P$6),1, 0)*D1047)</f>
        <v/>
      </c>
      <c r="AR1047" s="19" t="str">
        <f>IF($B1047=1,"",IF(AND(TrackingWorksheet!$Y1052&gt;$BE$3,TrackingWorksheet!$Z1052=Lists!$P$6),1, 0)*D1047)</f>
        <v/>
      </c>
      <c r="AS1047" s="19" t="str">
        <f>IF($B1047=1,"",IF(AND(TrackingWorksheet!$AA1052&gt;$BE$3,TrackingWorksheet!$AB1052=Lists!$P$6),1, 0)*D1047)</f>
        <v/>
      </c>
      <c r="AT1047" s="19">
        <f t="shared" si="237"/>
        <v>0</v>
      </c>
      <c r="AU1047" s="19" t="str">
        <f>IF(B1047=1,"",IF(AND(TrackingWorksheet!K1052="",TrackingWorksheet!M1052="", TrackingWorksheet!N1052="", TrackingWorksheet!S1052="", TrackingWorksheet!V1052="", TrackingWorksheet!W1052="", TrackingWorksheet!Y1052="", TrackingWorksheet!AA1052="", V1047=1),1,0)*D1047)</f>
        <v/>
      </c>
      <c r="AV1047" s="19" t="str">
        <f>IF(B1047=1,"",IF(D1047*AND(TrackingWorksheet!U1052&gt;Calculations!$BE$3,TrackingWorksheet!K1052="YES"),1,0))</f>
        <v/>
      </c>
      <c r="AW1047" s="19" t="str">
        <f>IF(B1047=1,"",IF(D1047*AND(TrackingWorksheet!W1052&gt;Calculations!$BE$3,TrackingWorksheet!K1052="YES"),1,0))</f>
        <v/>
      </c>
      <c r="AX1047" s="19">
        <f t="shared" si="238"/>
        <v>0</v>
      </c>
      <c r="AY1047" s="19">
        <f t="shared" si="234"/>
        <v>0</v>
      </c>
      <c r="AZ1047" s="27" t="str">
        <f>IF(B1047=1,"",IF(TrackingWorksheet!Q1052="","",TrackingWorksheet!Q1052))</f>
        <v/>
      </c>
      <c r="BB1047" s="4"/>
      <c r="BC1047" s="4"/>
      <c r="BD1047" s="4"/>
      <c r="BE1047" s="4"/>
      <c r="BF1047" s="4"/>
      <c r="BG1047" s="4" t="str">
        <f>IF(B1047=1,"",IF(AND(N1047=1,TrackingWorksheet!$I1052+14&lt;=WeeklySummary!$C$7),1,0))</f>
        <v/>
      </c>
      <c r="BH1047" s="4" t="str">
        <f>IF(B1047=1,"",IF(AND(R1047=1,TrackingWorksheet!$I1052+14&lt;=WeeklySummary!$C$7),1,0))</f>
        <v/>
      </c>
      <c r="BI1047" s="4" t="str">
        <f>IF(B1047=1,"",IF(AND(J1047=1,TrackingWorksheet!$G1052+14&lt;=WeeklySummary!$C$7),1,0))</f>
        <v/>
      </c>
      <c r="BJ1047" s="4" t="str">
        <f>IF(B1047=1,"",IF(AND(T1047=1,TrackingWorksheet!$I1052+14&lt;=WeeklySummary!$C$7),1,0))</f>
        <v/>
      </c>
      <c r="BK1047" s="4" t="str">
        <f>IF(B1047=1,"",IF(AND(T1047=1,TrackingWorksheet!$G1052+14&lt;=WeeklySummary!$C$7),1,0))</f>
        <v/>
      </c>
      <c r="BL1047" s="4">
        <f t="shared" si="247"/>
        <v>0</v>
      </c>
    </row>
    <row r="1048" spans="2:64" x14ac:dyDescent="0.25">
      <c r="B1048" s="27">
        <f>IF(AND(ISBLANK(TrackingWorksheet!B1053),ISBLANK(TrackingWorksheet!C1053),ISBLANK(TrackingWorksheet!G1053),ISBLANK(TrackingWorksheet!H1053),
ISBLANK(TrackingWorksheet!I1053),ISBLANK(TrackingWorksheet!J1053),ISBLANK(TrackingWorksheet!M1053),
ISBLANK(TrackingWorksheet!N1055)),1,0)</f>
        <v>1</v>
      </c>
      <c r="C1048" s="12" t="str">
        <f>IF(B1048=1,"",TrackingWorksheet!F1053)</f>
        <v/>
      </c>
      <c r="D1048" s="20" t="str">
        <f>IF(B1048=1,"",IF(AND(TrackingWorksheet!B1053&lt;&gt;"",TrackingWorksheet!B1053&lt;=WeeklySummary!$C$7,OR(TrackingWorksheet!C1053="",TrackingWorksheet!C1053&gt;=WeeklySummary!$C$6)),1,0))</f>
        <v/>
      </c>
      <c r="E1048" s="10" t="str">
        <f>IF(B1048=1,"",IF(AND(TrackingWorksheet!G1053 &lt;&gt;"",TrackingWorksheet!G1053&lt;=WeeklySummary!$C$7, TrackingWorksheet!H1053=Lists!$D$4), "Y", "N"))</f>
        <v/>
      </c>
      <c r="F1048" s="10" t="str">
        <f>IF(B1048=1,"",IF(AND(TrackingWorksheet!I1053 &lt;&gt;"", TrackingWorksheet!I1053&lt;=WeeklySummary!$C$7, TrackingWorksheet!J1053=Lists!$D$4), "Y", "N"))</f>
        <v/>
      </c>
      <c r="G1048" s="10" t="str">
        <f>IF(B1048=1,"",IF(AND(TrackingWorksheet!G1053 &lt;&gt;"",TrackingWorksheet!G1053&lt;=WeeklySummary!$C$7, TrackingWorksheet!H1053=Lists!$D$5), "Y", "N"))</f>
        <v/>
      </c>
      <c r="H1048" s="10" t="str">
        <f>IF(B1048=1,"",IF(AND(TrackingWorksheet!I1053 &lt;&gt;"", TrackingWorksheet!I1053&lt;=WeeklySummary!$C$7, TrackingWorksheet!J1053=Lists!$D$5), "Y", "N"))</f>
        <v/>
      </c>
      <c r="I1048" s="20" t="str">
        <f>IF(B1048=1,"",IF(AND(TrackingWorksheet!G1053 &lt;&gt;"", TrackingWorksheet!G1053&lt;=WeeklySummary!$C$7, TrackingWorksheet!H1053=Lists!$D$6), 1, 0))</f>
        <v/>
      </c>
      <c r="J1048" s="20" t="str">
        <f t="shared" si="239"/>
        <v/>
      </c>
      <c r="K1048" s="10" t="str">
        <f>IF(B1048=1,"",IF(AND(TrackingWorksheet!I1053&lt;=WeeklySummary!$C$7,TrackingWorksheet!K1053="YES"),0,IF(AND(AND(OR(E1048="Y",F1048="Y"),E1048&lt;&gt;F1048),G1048&lt;&gt;"Y", H1048&lt;&gt;"Y"), 1, 0)))</f>
        <v/>
      </c>
      <c r="L1048" s="20" t="str">
        <f t="shared" si="240"/>
        <v/>
      </c>
      <c r="M1048" s="10" t="str">
        <f t="shared" si="241"/>
        <v/>
      </c>
      <c r="N1048" s="20" t="str">
        <f t="shared" si="242"/>
        <v/>
      </c>
      <c r="O1048" s="10" t="str">
        <f>IF(B1048=1,"",IF(AND(TrackingWorksheet!I1053&lt;=WeeklySummary!$C$7,TrackingWorksheet!K1053="YES"),0,IF(AND(AND(OR(G1048="Y",H1048="Y"),G1048&lt;&gt;H1048),E1048&lt;&gt;"Y", F1048&lt;&gt;"Y"), 1, 0)))</f>
        <v/>
      </c>
      <c r="P1048" s="20" t="str">
        <f t="shared" si="243"/>
        <v/>
      </c>
      <c r="Q1048" s="10" t="str">
        <f t="shared" si="244"/>
        <v/>
      </c>
      <c r="R1048" s="10" t="str">
        <f t="shared" si="245"/>
        <v/>
      </c>
      <c r="S1048" s="10" t="str">
        <f>IF(B1048=1,"",IF(AND(OR(AND(TrackingWorksheet!H1053=Lists!$D$7,TrackingWorksheet!H1053=TrackingWorksheet!J1053),TrackingWorksheet!H1053&lt;&gt;TrackingWorksheet!J1053),TrackingWorksheet!K1053="YES",TrackingWorksheet!H1053&lt;&gt;Lists!$D$6,TrackingWorksheet!G1053&lt;=WeeklySummary!$C$7,TrackingWorksheet!I1053&lt;=WeeklySummary!$C$7),1,0))</f>
        <v/>
      </c>
      <c r="T1048" s="10" t="str">
        <f t="shared" si="246"/>
        <v/>
      </c>
      <c r="U1048" s="10" t="str">
        <f>IF($B1048=1,"",IF(TrackingWorksheet!$K1053="YES",1, 0)*D1048)</f>
        <v/>
      </c>
      <c r="V1048" s="20">
        <f t="shared" si="235"/>
        <v>0</v>
      </c>
      <c r="W1048" s="20">
        <f t="shared" si="236"/>
        <v>0</v>
      </c>
      <c r="X1048" s="10" t="str">
        <f>IF($B1048=1,"",IF(AND(TrackingWorksheet!$L1053&lt;&gt;"", TrackingWorksheet!$L1053&gt;=WeeklySummary!$C$6,TrackingWorksheet!$L1053&lt;=WeeklySummary!$C$7,OR(TrackingWorksheet!$H1053=Lists!$D$4,TrackingWorksheet!$J1053=Lists!$D$4)), 1, 0))</f>
        <v/>
      </c>
      <c r="Y1048" s="10" t="str">
        <f>IF($B1048=1,"",IF(AND(TrackingWorksheet!$L1053&lt;&gt;"", TrackingWorksheet!$L1053&gt;=WeeklySummary!$C$6,TrackingWorksheet!$L1053&lt;=WeeklySummary!$C$7,OR(TrackingWorksheet!$H1053=Lists!$D$5,TrackingWorksheet!$J1053=Lists!$D$5)), 1, 0))</f>
        <v/>
      </c>
      <c r="Z1048" s="10" t="str">
        <f>IF($B1048=1,"",IF(AND(TrackingWorksheet!$L1053&lt;&gt;"", TrackingWorksheet!$L1053&gt;=WeeklySummary!$C$6,TrackingWorksheet!$L1053&lt;=WeeklySummary!$C$7,OR(TrackingWorksheet!$H1053=Lists!$D$6,TrackingWorksheet!$J1053=Lists!$D$6)), 1, 0))</f>
        <v/>
      </c>
      <c r="AA1048" s="19" t="str">
        <f>IF(B1048=1,"",IF(AND(TrackingWorksheet!M1053&lt;&gt;"",TrackingWorksheet!M1053&lt;=WeeklySummary!$C$7),1,0)*D1048)</f>
        <v/>
      </c>
      <c r="AB1048" s="19" t="str">
        <f>IF(B1048=1,"",IF(AND(TrackingWorksheet!N1053&lt;&gt;"",TrackingWorksheet!N1053&lt;=WeeklySummary!$C$7),1,0)*D1048)</f>
        <v/>
      </c>
      <c r="AC1048" s="19" t="str">
        <f>IF(B1048=1,"",TrackingWorksheet!T1053)</f>
        <v/>
      </c>
      <c r="AD1048" s="19" t="str">
        <f>IF(B1048=1,"",IF(D1048*AND(TrackingWorksheet!S1053&gt;=Calculations!$BD$3,TrackingWorksheet!U1053="",TrackingWorksheet!K1053="YES"),1,0))</f>
        <v/>
      </c>
      <c r="AE1048" s="19" t="str">
        <f>IF($B1048=1,"",IF(AND(TrackingWorksheet!$S1053&gt;$BE$3,TrackingWorksheet!$T1053=Lists!$P$4),1, 0)*D1048)</f>
        <v/>
      </c>
      <c r="AF1048" s="19" t="str">
        <f>IF($B1048=1,"",IF(AND(TrackingWorksheet!$U1053&gt;$BE$3,TrackingWorksheet!$V1053=Lists!$P$4),1, 0)*D1048)</f>
        <v/>
      </c>
      <c r="AG1048" s="19" t="str">
        <f>IF($B1048=1,"",IF(AND(TrackingWorksheet!$W1053&gt;$BE$3,TrackingWorksheet!$X1053=Lists!$P$4),1, 0)*D1048)</f>
        <v/>
      </c>
      <c r="AH1048" s="19" t="str">
        <f>IF($B1048=1,"",IF(AND(TrackingWorksheet!$Y1053&gt;$BE$3,TrackingWorksheet!$Z1053=Lists!$P$4),1, 0)*D1048)</f>
        <v/>
      </c>
      <c r="AI1048" s="19" t="str">
        <f>IF($B1048=1,"",IF(AND(TrackingWorksheet!$AA1053&gt;$BE$3,TrackingWorksheet!$AB1053=Lists!$P$4),1, 0)*D1048)</f>
        <v/>
      </c>
      <c r="AJ1048" s="19" t="str">
        <f>IF($B1048=1,"",IF(AND(TrackingWorksheet!$S1053&gt;$BE$3,TrackingWorksheet!$T1053=Lists!$P$5),1, 0)*D1048)</f>
        <v/>
      </c>
      <c r="AK1048" s="19" t="str">
        <f>IF($B1048=1,"",IF(AND(TrackingWorksheet!$U1053&gt;$BE$3,TrackingWorksheet!$V1053=Lists!$P$5),1, 0)*D1048)</f>
        <v/>
      </c>
      <c r="AL1048" s="19" t="str">
        <f>IF($B1048=1,"",IF(AND(TrackingWorksheet!$W1053&gt;$BE$3,TrackingWorksheet!$X1053=Lists!$P$5),1, 0)*D1048)</f>
        <v/>
      </c>
      <c r="AM1048" s="19" t="str">
        <f>IF($B1048=1,"",IF(AND(TrackingWorksheet!$Y1053&gt;$BE$3,TrackingWorksheet!$Z1053=Lists!$P$5),1, 0)*D1048)</f>
        <v/>
      </c>
      <c r="AN1048" s="19" t="str">
        <f>IF($B1048=1,"",IF(AND(TrackingWorksheet!$AA1053&gt;$BE$3,TrackingWorksheet!$AB1053=Lists!$P$5),1, 0)*D1048)</f>
        <v/>
      </c>
      <c r="AO1048" s="19" t="str">
        <f>IF($B1048=1,"",IF(AND(TrackingWorksheet!$S1053&gt;$BE$3,TrackingWorksheet!$T1053=Lists!$P$6),1, 0)*D1048)</f>
        <v/>
      </c>
      <c r="AP1048" s="19" t="str">
        <f>IF($B1048=1,"",IF(AND(TrackingWorksheet!$U1053&gt;$BE$3,TrackingWorksheet!$V1053=Lists!$P$6),1, 0)*D1048)</f>
        <v/>
      </c>
      <c r="AQ1048" s="19" t="str">
        <f>IF($B1048=1,"",IF(AND(TrackingWorksheet!$W1053&gt;$BE$3,TrackingWorksheet!$X1053=Lists!$P$6),1, 0)*D1048)</f>
        <v/>
      </c>
      <c r="AR1048" s="19" t="str">
        <f>IF($B1048=1,"",IF(AND(TrackingWorksheet!$Y1053&gt;$BE$3,TrackingWorksheet!$Z1053=Lists!$P$6),1, 0)*D1048)</f>
        <v/>
      </c>
      <c r="AS1048" s="19" t="str">
        <f>IF($B1048=1,"",IF(AND(TrackingWorksheet!$AA1053&gt;$BE$3,TrackingWorksheet!$AB1053=Lists!$P$6),1, 0)*D1048)</f>
        <v/>
      </c>
      <c r="AT1048" s="19">
        <f t="shared" si="237"/>
        <v>0</v>
      </c>
      <c r="AU1048" s="19" t="str">
        <f>IF(B1048=1,"",IF(AND(TrackingWorksheet!K1053="",TrackingWorksheet!M1053="", TrackingWorksheet!N1053="", TrackingWorksheet!S1053="", TrackingWorksheet!V1053="", TrackingWorksheet!W1053="", TrackingWorksheet!Y1053="", TrackingWorksheet!AA1053="", V1048=1),1,0)*D1048)</f>
        <v/>
      </c>
      <c r="AV1048" s="19" t="str">
        <f>IF(B1048=1,"",IF(D1048*AND(TrackingWorksheet!U1053&gt;Calculations!$BE$3,TrackingWorksheet!K1053="YES"),1,0))</f>
        <v/>
      </c>
      <c r="AW1048" s="19" t="str">
        <f>IF(B1048=1,"",IF(D1048*AND(TrackingWorksheet!W1053&gt;Calculations!$BE$3,TrackingWorksheet!K1053="YES"),1,0))</f>
        <v/>
      </c>
      <c r="AX1048" s="19">
        <f t="shared" si="238"/>
        <v>0</v>
      </c>
      <c r="AY1048" s="19">
        <f t="shared" si="234"/>
        <v>0</v>
      </c>
      <c r="AZ1048" s="27" t="str">
        <f>IF(B1048=1,"",IF(TrackingWorksheet!Q1053="","",TrackingWorksheet!Q1053))</f>
        <v/>
      </c>
      <c r="BB1048" s="4"/>
      <c r="BC1048" s="4"/>
      <c r="BD1048" s="4"/>
      <c r="BE1048" s="4"/>
      <c r="BF1048" s="4"/>
      <c r="BG1048" s="4" t="str">
        <f>IF(B1048=1,"",IF(AND(N1048=1,TrackingWorksheet!$I1053+14&lt;=WeeklySummary!$C$7),1,0))</f>
        <v/>
      </c>
      <c r="BH1048" s="4" t="str">
        <f>IF(B1048=1,"",IF(AND(R1048=1,TrackingWorksheet!$I1053+14&lt;=WeeklySummary!$C$7),1,0))</f>
        <v/>
      </c>
      <c r="BI1048" s="4" t="str">
        <f>IF(B1048=1,"",IF(AND(J1048=1,TrackingWorksheet!$G1053+14&lt;=WeeklySummary!$C$7),1,0))</f>
        <v/>
      </c>
      <c r="BJ1048" s="4" t="str">
        <f>IF(B1048=1,"",IF(AND(T1048=1,TrackingWorksheet!$I1053+14&lt;=WeeklySummary!$C$7),1,0))</f>
        <v/>
      </c>
      <c r="BK1048" s="4" t="str">
        <f>IF(B1048=1,"",IF(AND(T1048=1,TrackingWorksheet!$G1053+14&lt;=WeeklySummary!$C$7),1,0))</f>
        <v/>
      </c>
      <c r="BL1048" s="4">
        <f t="shared" si="247"/>
        <v>0</v>
      </c>
    </row>
    <row r="1049" spans="2:64" x14ac:dyDescent="0.25">
      <c r="B1049" s="27">
        <f>IF(AND(ISBLANK(TrackingWorksheet!B1054),ISBLANK(TrackingWorksheet!C1054),ISBLANK(TrackingWorksheet!G1054),ISBLANK(TrackingWorksheet!H1054),
ISBLANK(TrackingWorksheet!I1054),ISBLANK(TrackingWorksheet!J1054),ISBLANK(TrackingWorksheet!M1054),
ISBLANK(TrackingWorksheet!N1056)),1,0)</f>
        <v>1</v>
      </c>
      <c r="C1049" s="12" t="str">
        <f>IF(B1049=1,"",TrackingWorksheet!F1054)</f>
        <v/>
      </c>
      <c r="D1049" s="20" t="str">
        <f>IF(B1049=1,"",IF(AND(TrackingWorksheet!B1054&lt;&gt;"",TrackingWorksheet!B1054&lt;=WeeklySummary!$C$7,OR(TrackingWorksheet!C1054="",TrackingWorksheet!C1054&gt;=WeeklySummary!$C$6)),1,0))</f>
        <v/>
      </c>
      <c r="E1049" s="10" t="str">
        <f>IF(B1049=1,"",IF(AND(TrackingWorksheet!G1054 &lt;&gt;"",TrackingWorksheet!G1054&lt;=WeeklySummary!$C$7, TrackingWorksheet!H1054=Lists!$D$4), "Y", "N"))</f>
        <v/>
      </c>
      <c r="F1049" s="10" t="str">
        <f>IF(B1049=1,"",IF(AND(TrackingWorksheet!I1054 &lt;&gt;"", TrackingWorksheet!I1054&lt;=WeeklySummary!$C$7, TrackingWorksheet!J1054=Lists!$D$4), "Y", "N"))</f>
        <v/>
      </c>
      <c r="G1049" s="10" t="str">
        <f>IF(B1049=1,"",IF(AND(TrackingWorksheet!G1054 &lt;&gt;"",TrackingWorksheet!G1054&lt;=WeeklySummary!$C$7, TrackingWorksheet!H1054=Lists!$D$5), "Y", "N"))</f>
        <v/>
      </c>
      <c r="H1049" s="10" t="str">
        <f>IF(B1049=1,"",IF(AND(TrackingWorksheet!I1054 &lt;&gt;"", TrackingWorksheet!I1054&lt;=WeeklySummary!$C$7, TrackingWorksheet!J1054=Lists!$D$5), "Y", "N"))</f>
        <v/>
      </c>
      <c r="I1049" s="20" t="str">
        <f>IF(B1049=1,"",IF(AND(TrackingWorksheet!G1054 &lt;&gt;"", TrackingWorksheet!G1054&lt;=WeeklySummary!$C$7, TrackingWorksheet!H1054=Lists!$D$6), 1, 0))</f>
        <v/>
      </c>
      <c r="J1049" s="20" t="str">
        <f t="shared" si="239"/>
        <v/>
      </c>
      <c r="K1049" s="10" t="str">
        <f>IF(B1049=1,"",IF(AND(TrackingWorksheet!I1054&lt;=WeeklySummary!$C$7,TrackingWorksheet!K1054="YES"),0,IF(AND(AND(OR(E1049="Y",F1049="Y"),E1049&lt;&gt;F1049),G1049&lt;&gt;"Y", H1049&lt;&gt;"Y"), 1, 0)))</f>
        <v/>
      </c>
      <c r="L1049" s="20" t="str">
        <f t="shared" si="240"/>
        <v/>
      </c>
      <c r="M1049" s="10" t="str">
        <f t="shared" si="241"/>
        <v/>
      </c>
      <c r="N1049" s="20" t="str">
        <f t="shared" si="242"/>
        <v/>
      </c>
      <c r="O1049" s="10" t="str">
        <f>IF(B1049=1,"",IF(AND(TrackingWorksheet!I1054&lt;=WeeklySummary!$C$7,TrackingWorksheet!K1054="YES"),0,IF(AND(AND(OR(G1049="Y",H1049="Y"),G1049&lt;&gt;H1049),E1049&lt;&gt;"Y", F1049&lt;&gt;"Y"), 1, 0)))</f>
        <v/>
      </c>
      <c r="P1049" s="20" t="str">
        <f t="shared" si="243"/>
        <v/>
      </c>
      <c r="Q1049" s="10" t="str">
        <f t="shared" si="244"/>
        <v/>
      </c>
      <c r="R1049" s="10" t="str">
        <f t="shared" si="245"/>
        <v/>
      </c>
      <c r="S1049" s="10" t="str">
        <f>IF(B1049=1,"",IF(AND(OR(AND(TrackingWorksheet!H1054=Lists!$D$7,TrackingWorksheet!H1054=TrackingWorksheet!J1054),TrackingWorksheet!H1054&lt;&gt;TrackingWorksheet!J1054),TrackingWorksheet!K1054="YES",TrackingWorksheet!H1054&lt;&gt;Lists!$D$6,TrackingWorksheet!G1054&lt;=WeeklySummary!$C$7,TrackingWorksheet!I1054&lt;=WeeklySummary!$C$7),1,0))</f>
        <v/>
      </c>
      <c r="T1049" s="10" t="str">
        <f t="shared" si="246"/>
        <v/>
      </c>
      <c r="U1049" s="10" t="str">
        <f>IF($B1049=1,"",IF(TrackingWorksheet!$K1054="YES",1, 0)*D1049)</f>
        <v/>
      </c>
      <c r="V1049" s="20">
        <f t="shared" si="235"/>
        <v>0</v>
      </c>
      <c r="W1049" s="20">
        <f t="shared" si="236"/>
        <v>0</v>
      </c>
      <c r="X1049" s="10" t="str">
        <f>IF($B1049=1,"",IF(AND(TrackingWorksheet!$L1054&lt;&gt;"", TrackingWorksheet!$L1054&gt;=WeeklySummary!$C$6,TrackingWorksheet!$L1054&lt;=WeeklySummary!$C$7,OR(TrackingWorksheet!$H1054=Lists!$D$4,TrackingWorksheet!$J1054=Lists!$D$4)), 1, 0))</f>
        <v/>
      </c>
      <c r="Y1049" s="10" t="str">
        <f>IF($B1049=1,"",IF(AND(TrackingWorksheet!$L1054&lt;&gt;"", TrackingWorksheet!$L1054&gt;=WeeklySummary!$C$6,TrackingWorksheet!$L1054&lt;=WeeklySummary!$C$7,OR(TrackingWorksheet!$H1054=Lists!$D$5,TrackingWorksheet!$J1054=Lists!$D$5)), 1, 0))</f>
        <v/>
      </c>
      <c r="Z1049" s="10" t="str">
        <f>IF($B1049=1,"",IF(AND(TrackingWorksheet!$L1054&lt;&gt;"", TrackingWorksheet!$L1054&gt;=WeeklySummary!$C$6,TrackingWorksheet!$L1054&lt;=WeeklySummary!$C$7,OR(TrackingWorksheet!$H1054=Lists!$D$6,TrackingWorksheet!$J1054=Lists!$D$6)), 1, 0))</f>
        <v/>
      </c>
      <c r="AA1049" s="19" t="str">
        <f>IF(B1049=1,"",IF(AND(TrackingWorksheet!M1054&lt;&gt;"",TrackingWorksheet!M1054&lt;=WeeklySummary!$C$7),1,0)*D1049)</f>
        <v/>
      </c>
      <c r="AB1049" s="19" t="str">
        <f>IF(B1049=1,"",IF(AND(TrackingWorksheet!N1054&lt;&gt;"",TrackingWorksheet!N1054&lt;=WeeklySummary!$C$7),1,0)*D1049)</f>
        <v/>
      </c>
      <c r="AC1049" s="19" t="str">
        <f>IF(B1049=1,"",TrackingWorksheet!T1054)</f>
        <v/>
      </c>
      <c r="AD1049" s="19" t="str">
        <f>IF(B1049=1,"",IF(D1049*AND(TrackingWorksheet!S1054&gt;=Calculations!$BD$3,TrackingWorksheet!U1054="",TrackingWorksheet!K1054="YES"),1,0))</f>
        <v/>
      </c>
      <c r="AE1049" s="19" t="str">
        <f>IF($B1049=1,"",IF(AND(TrackingWorksheet!$S1054&gt;$BE$3,TrackingWorksheet!$T1054=Lists!$P$4),1, 0)*D1049)</f>
        <v/>
      </c>
      <c r="AF1049" s="19" t="str">
        <f>IF($B1049=1,"",IF(AND(TrackingWorksheet!$U1054&gt;$BE$3,TrackingWorksheet!$V1054=Lists!$P$4),1, 0)*D1049)</f>
        <v/>
      </c>
      <c r="AG1049" s="19" t="str">
        <f>IF($B1049=1,"",IF(AND(TrackingWorksheet!$W1054&gt;$BE$3,TrackingWorksheet!$X1054=Lists!$P$4),1, 0)*D1049)</f>
        <v/>
      </c>
      <c r="AH1049" s="19" t="str">
        <f>IF($B1049=1,"",IF(AND(TrackingWorksheet!$Y1054&gt;$BE$3,TrackingWorksheet!$Z1054=Lists!$P$4),1, 0)*D1049)</f>
        <v/>
      </c>
      <c r="AI1049" s="19" t="str">
        <f>IF($B1049=1,"",IF(AND(TrackingWorksheet!$AA1054&gt;$BE$3,TrackingWorksheet!$AB1054=Lists!$P$4),1, 0)*D1049)</f>
        <v/>
      </c>
      <c r="AJ1049" s="19" t="str">
        <f>IF($B1049=1,"",IF(AND(TrackingWorksheet!$S1054&gt;$BE$3,TrackingWorksheet!$T1054=Lists!$P$5),1, 0)*D1049)</f>
        <v/>
      </c>
      <c r="AK1049" s="19" t="str">
        <f>IF($B1049=1,"",IF(AND(TrackingWorksheet!$U1054&gt;$BE$3,TrackingWorksheet!$V1054=Lists!$P$5),1, 0)*D1049)</f>
        <v/>
      </c>
      <c r="AL1049" s="19" t="str">
        <f>IF($B1049=1,"",IF(AND(TrackingWorksheet!$W1054&gt;$BE$3,TrackingWorksheet!$X1054=Lists!$P$5),1, 0)*D1049)</f>
        <v/>
      </c>
      <c r="AM1049" s="19" t="str">
        <f>IF($B1049=1,"",IF(AND(TrackingWorksheet!$Y1054&gt;$BE$3,TrackingWorksheet!$Z1054=Lists!$P$5),1, 0)*D1049)</f>
        <v/>
      </c>
      <c r="AN1049" s="19" t="str">
        <f>IF($B1049=1,"",IF(AND(TrackingWorksheet!$AA1054&gt;$BE$3,TrackingWorksheet!$AB1054=Lists!$P$5),1, 0)*D1049)</f>
        <v/>
      </c>
      <c r="AO1049" s="19" t="str">
        <f>IF($B1049=1,"",IF(AND(TrackingWorksheet!$S1054&gt;$BE$3,TrackingWorksheet!$T1054=Lists!$P$6),1, 0)*D1049)</f>
        <v/>
      </c>
      <c r="AP1049" s="19" t="str">
        <f>IF($B1049=1,"",IF(AND(TrackingWorksheet!$U1054&gt;$BE$3,TrackingWorksheet!$V1054=Lists!$P$6),1, 0)*D1049)</f>
        <v/>
      </c>
      <c r="AQ1049" s="19" t="str">
        <f>IF($B1049=1,"",IF(AND(TrackingWorksheet!$W1054&gt;$BE$3,TrackingWorksheet!$X1054=Lists!$P$6),1, 0)*D1049)</f>
        <v/>
      </c>
      <c r="AR1049" s="19" t="str">
        <f>IF($B1049=1,"",IF(AND(TrackingWorksheet!$Y1054&gt;$BE$3,TrackingWorksheet!$Z1054=Lists!$P$6),1, 0)*D1049)</f>
        <v/>
      </c>
      <c r="AS1049" s="19" t="str">
        <f>IF($B1049=1,"",IF(AND(TrackingWorksheet!$AA1054&gt;$BE$3,TrackingWorksheet!$AB1054=Lists!$P$6),1, 0)*D1049)</f>
        <v/>
      </c>
      <c r="AT1049" s="19">
        <f t="shared" si="237"/>
        <v>0</v>
      </c>
      <c r="AU1049" s="19" t="str">
        <f>IF(B1049=1,"",IF(AND(TrackingWorksheet!K1054="",TrackingWorksheet!M1054="", TrackingWorksheet!N1054="", TrackingWorksheet!S1054="", TrackingWorksheet!V1054="", TrackingWorksheet!W1054="", TrackingWorksheet!Y1054="", TrackingWorksheet!AA1054="", V1049=1),1,0)*D1049)</f>
        <v/>
      </c>
      <c r="AV1049" s="19" t="str">
        <f>IF(B1049=1,"",IF(D1049*AND(TrackingWorksheet!U1054&gt;Calculations!$BE$3,TrackingWorksheet!K1054="YES"),1,0))</f>
        <v/>
      </c>
      <c r="AW1049" s="19" t="str">
        <f>IF(B1049=1,"",IF(D1049*AND(TrackingWorksheet!W1054&gt;Calculations!$BE$3,TrackingWorksheet!K1054="YES"),1,0))</f>
        <v/>
      </c>
      <c r="AX1049" s="19">
        <f t="shared" si="238"/>
        <v>0</v>
      </c>
      <c r="AY1049" s="19">
        <f t="shared" si="234"/>
        <v>0</v>
      </c>
      <c r="AZ1049" s="27" t="str">
        <f>IF(B1049=1,"",IF(TrackingWorksheet!Q1054="","",TrackingWorksheet!Q1054))</f>
        <v/>
      </c>
      <c r="BB1049" s="4"/>
      <c r="BC1049" s="4"/>
      <c r="BD1049" s="4"/>
      <c r="BE1049" s="4"/>
      <c r="BF1049" s="4"/>
      <c r="BG1049" s="4" t="str">
        <f>IF(B1049=1,"",IF(AND(N1049=1,TrackingWorksheet!$I1054+14&lt;=WeeklySummary!$C$7),1,0))</f>
        <v/>
      </c>
      <c r="BH1049" s="4" t="str">
        <f>IF(B1049=1,"",IF(AND(R1049=1,TrackingWorksheet!$I1054+14&lt;=WeeklySummary!$C$7),1,0))</f>
        <v/>
      </c>
      <c r="BI1049" s="4" t="str">
        <f>IF(B1049=1,"",IF(AND(J1049=1,TrackingWorksheet!$G1054+14&lt;=WeeklySummary!$C$7),1,0))</f>
        <v/>
      </c>
      <c r="BJ1049" s="4" t="str">
        <f>IF(B1049=1,"",IF(AND(T1049=1,TrackingWorksheet!$I1054+14&lt;=WeeklySummary!$C$7),1,0))</f>
        <v/>
      </c>
      <c r="BK1049" s="4" t="str">
        <f>IF(B1049=1,"",IF(AND(T1049=1,TrackingWorksheet!$G1054+14&lt;=WeeklySummary!$C$7),1,0))</f>
        <v/>
      </c>
      <c r="BL1049" s="4">
        <f t="shared" si="247"/>
        <v>0</v>
      </c>
    </row>
    <row r="1050" spans="2:64" x14ac:dyDescent="0.25">
      <c r="B1050" s="27">
        <f>IF(AND(ISBLANK(TrackingWorksheet!B1055),ISBLANK(TrackingWorksheet!C1055),ISBLANK(TrackingWorksheet!G1055),ISBLANK(TrackingWorksheet!H1055),
ISBLANK(TrackingWorksheet!I1055),ISBLANK(TrackingWorksheet!J1055),ISBLANK(TrackingWorksheet!M1055),
ISBLANK(TrackingWorksheet!N1057)),1,0)</f>
        <v>1</v>
      </c>
      <c r="C1050" s="12" t="str">
        <f>IF(B1050=1,"",TrackingWorksheet!F1055)</f>
        <v/>
      </c>
      <c r="D1050" s="20" t="str">
        <f>IF(B1050=1,"",IF(AND(TrackingWorksheet!B1055&lt;&gt;"",TrackingWorksheet!B1055&lt;=WeeklySummary!$C$7,OR(TrackingWorksheet!C1055="",TrackingWorksheet!C1055&gt;=WeeklySummary!$C$6)),1,0))</f>
        <v/>
      </c>
      <c r="E1050" s="10" t="str">
        <f>IF(B1050=1,"",IF(AND(TrackingWorksheet!G1055 &lt;&gt;"",TrackingWorksheet!G1055&lt;=WeeklySummary!$C$7, TrackingWorksheet!H1055=Lists!$D$4), "Y", "N"))</f>
        <v/>
      </c>
      <c r="F1050" s="10" t="str">
        <f>IF(B1050=1,"",IF(AND(TrackingWorksheet!I1055 &lt;&gt;"", TrackingWorksheet!I1055&lt;=WeeklySummary!$C$7, TrackingWorksheet!J1055=Lists!$D$4), "Y", "N"))</f>
        <v/>
      </c>
      <c r="G1050" s="10" t="str">
        <f>IF(B1050=1,"",IF(AND(TrackingWorksheet!G1055 &lt;&gt;"",TrackingWorksheet!G1055&lt;=WeeklySummary!$C$7, TrackingWorksheet!H1055=Lists!$D$5), "Y", "N"))</f>
        <v/>
      </c>
      <c r="H1050" s="10" t="str">
        <f>IF(B1050=1,"",IF(AND(TrackingWorksheet!I1055 &lt;&gt;"", TrackingWorksheet!I1055&lt;=WeeklySummary!$C$7, TrackingWorksheet!J1055=Lists!$D$5), "Y", "N"))</f>
        <v/>
      </c>
      <c r="I1050" s="20" t="str">
        <f>IF(B1050=1,"",IF(AND(TrackingWorksheet!G1055 &lt;&gt;"", TrackingWorksheet!G1055&lt;=WeeklySummary!$C$7, TrackingWorksheet!H1055=Lists!$D$6), 1, 0))</f>
        <v/>
      </c>
      <c r="J1050" s="20" t="str">
        <f t="shared" si="239"/>
        <v/>
      </c>
      <c r="K1050" s="10" t="str">
        <f>IF(B1050=1,"",IF(AND(TrackingWorksheet!I1055&lt;=WeeklySummary!$C$7,TrackingWorksheet!K1055="YES"),0,IF(AND(AND(OR(E1050="Y",F1050="Y"),E1050&lt;&gt;F1050),G1050&lt;&gt;"Y", H1050&lt;&gt;"Y"), 1, 0)))</f>
        <v/>
      </c>
      <c r="L1050" s="20" t="str">
        <f t="shared" si="240"/>
        <v/>
      </c>
      <c r="M1050" s="10" t="str">
        <f t="shared" si="241"/>
        <v/>
      </c>
      <c r="N1050" s="20" t="str">
        <f t="shared" si="242"/>
        <v/>
      </c>
      <c r="O1050" s="10" t="str">
        <f>IF(B1050=1,"",IF(AND(TrackingWorksheet!I1055&lt;=WeeklySummary!$C$7,TrackingWorksheet!K1055="YES"),0,IF(AND(AND(OR(G1050="Y",H1050="Y"),G1050&lt;&gt;H1050),E1050&lt;&gt;"Y", F1050&lt;&gt;"Y"), 1, 0)))</f>
        <v/>
      </c>
      <c r="P1050" s="20" t="str">
        <f t="shared" si="243"/>
        <v/>
      </c>
      <c r="Q1050" s="10" t="str">
        <f t="shared" si="244"/>
        <v/>
      </c>
      <c r="R1050" s="10" t="str">
        <f t="shared" si="245"/>
        <v/>
      </c>
      <c r="S1050" s="10" t="str">
        <f>IF(B1050=1,"",IF(AND(OR(AND(TrackingWorksheet!H1055=Lists!$D$7,TrackingWorksheet!H1055=TrackingWorksheet!J1055),TrackingWorksheet!H1055&lt;&gt;TrackingWorksheet!J1055),TrackingWorksheet!K1055="YES",TrackingWorksheet!H1055&lt;&gt;Lists!$D$6,TrackingWorksheet!G1055&lt;=WeeklySummary!$C$7,TrackingWorksheet!I1055&lt;=WeeklySummary!$C$7),1,0))</f>
        <v/>
      </c>
      <c r="T1050" s="10" t="str">
        <f t="shared" si="246"/>
        <v/>
      </c>
      <c r="U1050" s="10" t="str">
        <f>IF($B1050=1,"",IF(TrackingWorksheet!$K1055="YES",1, 0)*D1050)</f>
        <v/>
      </c>
      <c r="V1050" s="20">
        <f t="shared" si="235"/>
        <v>0</v>
      </c>
      <c r="W1050" s="20">
        <f t="shared" si="236"/>
        <v>0</v>
      </c>
      <c r="X1050" s="10" t="str">
        <f>IF($B1050=1,"",IF(AND(TrackingWorksheet!$L1055&lt;&gt;"", TrackingWorksheet!$L1055&gt;=WeeklySummary!$C$6,TrackingWorksheet!$L1055&lt;=WeeklySummary!$C$7,OR(TrackingWorksheet!$H1055=Lists!$D$4,TrackingWorksheet!$J1055=Lists!$D$4)), 1, 0))</f>
        <v/>
      </c>
      <c r="Y1050" s="10" t="str">
        <f>IF($B1050=1,"",IF(AND(TrackingWorksheet!$L1055&lt;&gt;"", TrackingWorksheet!$L1055&gt;=WeeklySummary!$C$6,TrackingWorksheet!$L1055&lt;=WeeklySummary!$C$7,OR(TrackingWorksheet!$H1055=Lists!$D$5,TrackingWorksheet!$J1055=Lists!$D$5)), 1, 0))</f>
        <v/>
      </c>
      <c r="Z1050" s="10" t="str">
        <f>IF($B1050=1,"",IF(AND(TrackingWorksheet!$L1055&lt;&gt;"", TrackingWorksheet!$L1055&gt;=WeeklySummary!$C$6,TrackingWorksheet!$L1055&lt;=WeeklySummary!$C$7,OR(TrackingWorksheet!$H1055=Lists!$D$6,TrackingWorksheet!$J1055=Lists!$D$6)), 1, 0))</f>
        <v/>
      </c>
      <c r="AA1050" s="19" t="str">
        <f>IF(B1050=1,"",IF(AND(TrackingWorksheet!M1055&lt;&gt;"",TrackingWorksheet!M1055&lt;=WeeklySummary!$C$7),1,0)*D1050)</f>
        <v/>
      </c>
      <c r="AB1050" s="19" t="str">
        <f>IF(B1050=1,"",IF(AND(TrackingWorksheet!N1055&lt;&gt;"",TrackingWorksheet!N1055&lt;=WeeklySummary!$C$7),1,0)*D1050)</f>
        <v/>
      </c>
      <c r="AC1050" s="19" t="str">
        <f>IF(B1050=1,"",TrackingWorksheet!T1055)</f>
        <v/>
      </c>
      <c r="AD1050" s="19" t="str">
        <f>IF(B1050=1,"",IF(D1050*AND(TrackingWorksheet!S1055&gt;=Calculations!$BD$3,TrackingWorksheet!U1055="",TrackingWorksheet!K1055="YES"),1,0))</f>
        <v/>
      </c>
      <c r="AE1050" s="19" t="str">
        <f>IF($B1050=1,"",IF(AND(TrackingWorksheet!$S1055&gt;$BE$3,TrackingWorksheet!$T1055=Lists!$P$4),1, 0)*D1050)</f>
        <v/>
      </c>
      <c r="AF1050" s="19" t="str">
        <f>IF($B1050=1,"",IF(AND(TrackingWorksheet!$U1055&gt;$BE$3,TrackingWorksheet!$V1055=Lists!$P$4),1, 0)*D1050)</f>
        <v/>
      </c>
      <c r="AG1050" s="19" t="str">
        <f>IF($B1050=1,"",IF(AND(TrackingWorksheet!$W1055&gt;$BE$3,TrackingWorksheet!$X1055=Lists!$P$4),1, 0)*D1050)</f>
        <v/>
      </c>
      <c r="AH1050" s="19" t="str">
        <f>IF($B1050=1,"",IF(AND(TrackingWorksheet!$Y1055&gt;$BE$3,TrackingWorksheet!$Z1055=Lists!$P$4),1, 0)*D1050)</f>
        <v/>
      </c>
      <c r="AI1050" s="19" t="str">
        <f>IF($B1050=1,"",IF(AND(TrackingWorksheet!$AA1055&gt;$BE$3,TrackingWorksheet!$AB1055=Lists!$P$4),1, 0)*D1050)</f>
        <v/>
      </c>
      <c r="AJ1050" s="19" t="str">
        <f>IF($B1050=1,"",IF(AND(TrackingWorksheet!$S1055&gt;$BE$3,TrackingWorksheet!$T1055=Lists!$P$5),1, 0)*D1050)</f>
        <v/>
      </c>
      <c r="AK1050" s="19" t="str">
        <f>IF($B1050=1,"",IF(AND(TrackingWorksheet!$U1055&gt;$BE$3,TrackingWorksheet!$V1055=Lists!$P$5),1, 0)*D1050)</f>
        <v/>
      </c>
      <c r="AL1050" s="19" t="str">
        <f>IF($B1050=1,"",IF(AND(TrackingWorksheet!$W1055&gt;$BE$3,TrackingWorksheet!$X1055=Lists!$P$5),1, 0)*D1050)</f>
        <v/>
      </c>
      <c r="AM1050" s="19" t="str">
        <f>IF($B1050=1,"",IF(AND(TrackingWorksheet!$Y1055&gt;$BE$3,TrackingWorksheet!$Z1055=Lists!$P$5),1, 0)*D1050)</f>
        <v/>
      </c>
      <c r="AN1050" s="19" t="str">
        <f>IF($B1050=1,"",IF(AND(TrackingWorksheet!$AA1055&gt;$BE$3,TrackingWorksheet!$AB1055=Lists!$P$5),1, 0)*D1050)</f>
        <v/>
      </c>
      <c r="AO1050" s="19" t="str">
        <f>IF($B1050=1,"",IF(AND(TrackingWorksheet!$S1055&gt;$BE$3,TrackingWorksheet!$T1055=Lists!$P$6),1, 0)*D1050)</f>
        <v/>
      </c>
      <c r="AP1050" s="19" t="str">
        <f>IF($B1050=1,"",IF(AND(TrackingWorksheet!$U1055&gt;$BE$3,TrackingWorksheet!$V1055=Lists!$P$6),1, 0)*D1050)</f>
        <v/>
      </c>
      <c r="AQ1050" s="19" t="str">
        <f>IF($B1050=1,"",IF(AND(TrackingWorksheet!$W1055&gt;$BE$3,TrackingWorksheet!$X1055=Lists!$P$6),1, 0)*D1050)</f>
        <v/>
      </c>
      <c r="AR1050" s="19" t="str">
        <f>IF($B1050=1,"",IF(AND(TrackingWorksheet!$Y1055&gt;$BE$3,TrackingWorksheet!$Z1055=Lists!$P$6),1, 0)*D1050)</f>
        <v/>
      </c>
      <c r="AS1050" s="19" t="str">
        <f>IF($B1050=1,"",IF(AND(TrackingWorksheet!$AA1055&gt;$BE$3,TrackingWorksheet!$AB1055=Lists!$P$6),1, 0)*D1050)</f>
        <v/>
      </c>
      <c r="AT1050" s="19">
        <f t="shared" si="237"/>
        <v>0</v>
      </c>
      <c r="AU1050" s="19" t="str">
        <f>IF(B1050=1,"",IF(AND(TrackingWorksheet!K1055="",TrackingWorksheet!M1055="", TrackingWorksheet!N1055="", TrackingWorksheet!S1055="", TrackingWorksheet!V1055="", TrackingWorksheet!W1055="", TrackingWorksheet!Y1055="", TrackingWorksheet!AA1055="", V1050=1),1,0)*D1050)</f>
        <v/>
      </c>
      <c r="AV1050" s="19" t="str">
        <f>IF(B1050=1,"",IF(D1050*AND(TrackingWorksheet!U1055&gt;Calculations!$BE$3,TrackingWorksheet!K1055="YES"),1,0))</f>
        <v/>
      </c>
      <c r="AW1050" s="19" t="str">
        <f>IF(B1050=1,"",IF(D1050*AND(TrackingWorksheet!W1055&gt;Calculations!$BE$3,TrackingWorksheet!K1055="YES"),1,0))</f>
        <v/>
      </c>
      <c r="AX1050" s="19">
        <f t="shared" si="238"/>
        <v>0</v>
      </c>
      <c r="AY1050" s="19">
        <f t="shared" si="234"/>
        <v>0</v>
      </c>
      <c r="AZ1050" s="27" t="str">
        <f>IF(B1050=1,"",IF(TrackingWorksheet!Q1055="","",TrackingWorksheet!Q1055))</f>
        <v/>
      </c>
      <c r="BB1050" s="4"/>
      <c r="BC1050" s="4"/>
      <c r="BD1050" s="4"/>
      <c r="BE1050" s="4"/>
      <c r="BF1050" s="4"/>
      <c r="BG1050" s="4" t="str">
        <f>IF(B1050=1,"",IF(AND(N1050=1,TrackingWorksheet!$I1055+14&lt;=WeeklySummary!$C$7),1,0))</f>
        <v/>
      </c>
      <c r="BH1050" s="4" t="str">
        <f>IF(B1050=1,"",IF(AND(R1050=1,TrackingWorksheet!$I1055+14&lt;=WeeklySummary!$C$7),1,0))</f>
        <v/>
      </c>
      <c r="BI1050" s="4" t="str">
        <f>IF(B1050=1,"",IF(AND(J1050=1,TrackingWorksheet!$G1055+14&lt;=WeeklySummary!$C$7),1,0))</f>
        <v/>
      </c>
      <c r="BJ1050" s="4" t="str">
        <f>IF(B1050=1,"",IF(AND(T1050=1,TrackingWorksheet!$I1055+14&lt;=WeeklySummary!$C$7),1,0))</f>
        <v/>
      </c>
      <c r="BK1050" s="4" t="str">
        <f>IF(B1050=1,"",IF(AND(T1050=1,TrackingWorksheet!$G1055+14&lt;=WeeklySummary!$C$7),1,0))</f>
        <v/>
      </c>
      <c r="BL1050" s="4">
        <f t="shared" si="247"/>
        <v>0</v>
      </c>
    </row>
    <row r="1051" spans="2:64" x14ac:dyDescent="0.25">
      <c r="B1051" s="27">
        <f>IF(AND(ISBLANK(TrackingWorksheet!B1056),ISBLANK(TrackingWorksheet!C1056),ISBLANK(TrackingWorksheet!G1056),ISBLANK(TrackingWorksheet!H1056),
ISBLANK(TrackingWorksheet!I1056),ISBLANK(TrackingWorksheet!J1056),ISBLANK(TrackingWorksheet!M1056),
ISBLANK(TrackingWorksheet!N1058)),1,0)</f>
        <v>1</v>
      </c>
      <c r="C1051" s="12" t="str">
        <f>IF(B1051=1,"",TrackingWorksheet!F1056)</f>
        <v/>
      </c>
      <c r="D1051" s="20" t="str">
        <f>IF(B1051=1,"",IF(AND(TrackingWorksheet!B1056&lt;&gt;"",TrackingWorksheet!B1056&lt;=WeeklySummary!$C$7,OR(TrackingWorksheet!C1056="",TrackingWorksheet!C1056&gt;=WeeklySummary!$C$6)),1,0))</f>
        <v/>
      </c>
      <c r="E1051" s="10" t="str">
        <f>IF(B1051=1,"",IF(AND(TrackingWorksheet!G1056 &lt;&gt;"",TrackingWorksheet!G1056&lt;=WeeklySummary!$C$7, TrackingWorksheet!H1056=Lists!$D$4), "Y", "N"))</f>
        <v/>
      </c>
      <c r="F1051" s="10" t="str">
        <f>IF(B1051=1,"",IF(AND(TrackingWorksheet!I1056 &lt;&gt;"", TrackingWorksheet!I1056&lt;=WeeklySummary!$C$7, TrackingWorksheet!J1056=Lists!$D$4), "Y", "N"))</f>
        <v/>
      </c>
      <c r="G1051" s="10" t="str">
        <f>IF(B1051=1,"",IF(AND(TrackingWorksheet!G1056 &lt;&gt;"",TrackingWorksheet!G1056&lt;=WeeklySummary!$C$7, TrackingWorksheet!H1056=Lists!$D$5), "Y", "N"))</f>
        <v/>
      </c>
      <c r="H1051" s="10" t="str">
        <f>IF(B1051=1,"",IF(AND(TrackingWorksheet!I1056 &lt;&gt;"", TrackingWorksheet!I1056&lt;=WeeklySummary!$C$7, TrackingWorksheet!J1056=Lists!$D$5), "Y", "N"))</f>
        <v/>
      </c>
      <c r="I1051" s="20" t="str">
        <f>IF(B1051=1,"",IF(AND(TrackingWorksheet!G1056 &lt;&gt;"", TrackingWorksheet!G1056&lt;=WeeklySummary!$C$7, TrackingWorksheet!H1056=Lists!$D$6), 1, 0))</f>
        <v/>
      </c>
      <c r="J1051" s="20" t="str">
        <f t="shared" si="239"/>
        <v/>
      </c>
      <c r="K1051" s="10" t="str">
        <f>IF(B1051=1,"",IF(AND(TrackingWorksheet!I1056&lt;=WeeklySummary!$C$7,TrackingWorksheet!K1056="YES"),0,IF(AND(AND(OR(E1051="Y",F1051="Y"),E1051&lt;&gt;F1051),G1051&lt;&gt;"Y", H1051&lt;&gt;"Y"), 1, 0)))</f>
        <v/>
      </c>
      <c r="L1051" s="20" t="str">
        <f t="shared" si="240"/>
        <v/>
      </c>
      <c r="M1051" s="10" t="str">
        <f t="shared" si="241"/>
        <v/>
      </c>
      <c r="N1051" s="20" t="str">
        <f t="shared" si="242"/>
        <v/>
      </c>
      <c r="O1051" s="10" t="str">
        <f>IF(B1051=1,"",IF(AND(TrackingWorksheet!I1056&lt;=WeeklySummary!$C$7,TrackingWorksheet!K1056="YES"),0,IF(AND(AND(OR(G1051="Y",H1051="Y"),G1051&lt;&gt;H1051),E1051&lt;&gt;"Y", F1051&lt;&gt;"Y"), 1, 0)))</f>
        <v/>
      </c>
      <c r="P1051" s="20" t="str">
        <f t="shared" si="243"/>
        <v/>
      </c>
      <c r="Q1051" s="10" t="str">
        <f t="shared" si="244"/>
        <v/>
      </c>
      <c r="R1051" s="10" t="str">
        <f t="shared" si="245"/>
        <v/>
      </c>
      <c r="S1051" s="10" t="str">
        <f>IF(B1051=1,"",IF(AND(OR(AND(TrackingWorksheet!H1056=Lists!$D$7,TrackingWorksheet!H1056=TrackingWorksheet!J1056),TrackingWorksheet!H1056&lt;&gt;TrackingWorksheet!J1056),TrackingWorksheet!K1056="YES",TrackingWorksheet!H1056&lt;&gt;Lists!$D$6,TrackingWorksheet!G1056&lt;=WeeklySummary!$C$7,TrackingWorksheet!I1056&lt;=WeeklySummary!$C$7),1,0))</f>
        <v/>
      </c>
      <c r="T1051" s="10" t="str">
        <f t="shared" si="246"/>
        <v/>
      </c>
      <c r="U1051" s="10" t="str">
        <f>IF($B1051=1,"",IF(TrackingWorksheet!$K1056="YES",1, 0)*D1051)</f>
        <v/>
      </c>
      <c r="V1051" s="20">
        <f t="shared" si="235"/>
        <v>0</v>
      </c>
      <c r="W1051" s="20">
        <f t="shared" si="236"/>
        <v>0</v>
      </c>
      <c r="X1051" s="10" t="str">
        <f>IF($B1051=1,"",IF(AND(TrackingWorksheet!$L1056&lt;&gt;"", TrackingWorksheet!$L1056&gt;=WeeklySummary!$C$6,TrackingWorksheet!$L1056&lt;=WeeklySummary!$C$7,OR(TrackingWorksheet!$H1056=Lists!$D$4,TrackingWorksheet!$J1056=Lists!$D$4)), 1, 0))</f>
        <v/>
      </c>
      <c r="Y1051" s="10" t="str">
        <f>IF($B1051=1,"",IF(AND(TrackingWorksheet!$L1056&lt;&gt;"", TrackingWorksheet!$L1056&gt;=WeeklySummary!$C$6,TrackingWorksheet!$L1056&lt;=WeeklySummary!$C$7,OR(TrackingWorksheet!$H1056=Lists!$D$5,TrackingWorksheet!$J1056=Lists!$D$5)), 1, 0))</f>
        <v/>
      </c>
      <c r="Z1051" s="10" t="str">
        <f>IF($B1051=1,"",IF(AND(TrackingWorksheet!$L1056&lt;&gt;"", TrackingWorksheet!$L1056&gt;=WeeklySummary!$C$6,TrackingWorksheet!$L1056&lt;=WeeklySummary!$C$7,OR(TrackingWorksheet!$H1056=Lists!$D$6,TrackingWorksheet!$J1056=Lists!$D$6)), 1, 0))</f>
        <v/>
      </c>
      <c r="AA1051" s="19" t="str">
        <f>IF(B1051=1,"",IF(AND(TrackingWorksheet!M1056&lt;&gt;"",TrackingWorksheet!M1056&lt;=WeeklySummary!$C$7),1,0)*D1051)</f>
        <v/>
      </c>
      <c r="AB1051" s="19" t="str">
        <f>IF(B1051=1,"",IF(AND(TrackingWorksheet!N1056&lt;&gt;"",TrackingWorksheet!N1056&lt;=WeeklySummary!$C$7),1,0)*D1051)</f>
        <v/>
      </c>
      <c r="AC1051" s="19" t="str">
        <f>IF(B1051=1,"",TrackingWorksheet!T1056)</f>
        <v/>
      </c>
      <c r="AD1051" s="19" t="str">
        <f>IF(B1051=1,"",IF(D1051*AND(TrackingWorksheet!S1056&gt;=Calculations!$BD$3,TrackingWorksheet!U1056="",TrackingWorksheet!K1056="YES"),1,0))</f>
        <v/>
      </c>
      <c r="AE1051" s="19" t="str">
        <f>IF($B1051=1,"",IF(AND(TrackingWorksheet!$S1056&gt;$BE$3,TrackingWorksheet!$T1056=Lists!$P$4),1, 0)*D1051)</f>
        <v/>
      </c>
      <c r="AF1051" s="19" t="str">
        <f>IF($B1051=1,"",IF(AND(TrackingWorksheet!$U1056&gt;$BE$3,TrackingWorksheet!$V1056=Lists!$P$4),1, 0)*D1051)</f>
        <v/>
      </c>
      <c r="AG1051" s="19" t="str">
        <f>IF($B1051=1,"",IF(AND(TrackingWorksheet!$W1056&gt;$BE$3,TrackingWorksheet!$X1056=Lists!$P$4),1, 0)*D1051)</f>
        <v/>
      </c>
      <c r="AH1051" s="19" t="str">
        <f>IF($B1051=1,"",IF(AND(TrackingWorksheet!$Y1056&gt;$BE$3,TrackingWorksheet!$Z1056=Lists!$P$4),1, 0)*D1051)</f>
        <v/>
      </c>
      <c r="AI1051" s="19" t="str">
        <f>IF($B1051=1,"",IF(AND(TrackingWorksheet!$AA1056&gt;$BE$3,TrackingWorksheet!$AB1056=Lists!$P$4),1, 0)*D1051)</f>
        <v/>
      </c>
      <c r="AJ1051" s="19" t="str">
        <f>IF($B1051=1,"",IF(AND(TrackingWorksheet!$S1056&gt;$BE$3,TrackingWorksheet!$T1056=Lists!$P$5),1, 0)*D1051)</f>
        <v/>
      </c>
      <c r="AK1051" s="19" t="str">
        <f>IF($B1051=1,"",IF(AND(TrackingWorksheet!$U1056&gt;$BE$3,TrackingWorksheet!$V1056=Lists!$P$5),1, 0)*D1051)</f>
        <v/>
      </c>
      <c r="AL1051" s="19" t="str">
        <f>IF($B1051=1,"",IF(AND(TrackingWorksheet!$W1056&gt;$BE$3,TrackingWorksheet!$X1056=Lists!$P$5),1, 0)*D1051)</f>
        <v/>
      </c>
      <c r="AM1051" s="19" t="str">
        <f>IF($B1051=1,"",IF(AND(TrackingWorksheet!$Y1056&gt;$BE$3,TrackingWorksheet!$Z1056=Lists!$P$5),1, 0)*D1051)</f>
        <v/>
      </c>
      <c r="AN1051" s="19" t="str">
        <f>IF($B1051=1,"",IF(AND(TrackingWorksheet!$AA1056&gt;$BE$3,TrackingWorksheet!$AB1056=Lists!$P$5),1, 0)*D1051)</f>
        <v/>
      </c>
      <c r="AO1051" s="19" t="str">
        <f>IF($B1051=1,"",IF(AND(TrackingWorksheet!$S1056&gt;$BE$3,TrackingWorksheet!$T1056=Lists!$P$6),1, 0)*D1051)</f>
        <v/>
      </c>
      <c r="AP1051" s="19" t="str">
        <f>IF($B1051=1,"",IF(AND(TrackingWorksheet!$U1056&gt;$BE$3,TrackingWorksheet!$V1056=Lists!$P$6),1, 0)*D1051)</f>
        <v/>
      </c>
      <c r="AQ1051" s="19" t="str">
        <f>IF($B1051=1,"",IF(AND(TrackingWorksheet!$W1056&gt;$BE$3,TrackingWorksheet!$X1056=Lists!$P$6),1, 0)*D1051)</f>
        <v/>
      </c>
      <c r="AR1051" s="19" t="str">
        <f>IF($B1051=1,"",IF(AND(TrackingWorksheet!$Y1056&gt;$BE$3,TrackingWorksheet!$Z1056=Lists!$P$6),1, 0)*D1051)</f>
        <v/>
      </c>
      <c r="AS1051" s="19" t="str">
        <f>IF($B1051=1,"",IF(AND(TrackingWorksheet!$AA1056&gt;$BE$3,TrackingWorksheet!$AB1056=Lists!$P$6),1, 0)*D1051)</f>
        <v/>
      </c>
      <c r="AT1051" s="19">
        <f t="shared" si="237"/>
        <v>0</v>
      </c>
      <c r="AU1051" s="19" t="str">
        <f>IF(B1051=1,"",IF(AND(TrackingWorksheet!K1056="",TrackingWorksheet!M1056="", TrackingWorksheet!N1056="", TrackingWorksheet!S1056="", TrackingWorksheet!V1056="", TrackingWorksheet!W1056="", TrackingWorksheet!Y1056="", TrackingWorksheet!AA1056="", V1051=1),1,0)*D1051)</f>
        <v/>
      </c>
      <c r="AV1051" s="19" t="str">
        <f>IF(B1051=1,"",IF(D1051*AND(TrackingWorksheet!U1056&gt;Calculations!$BE$3,TrackingWorksheet!K1056="YES"),1,0))</f>
        <v/>
      </c>
      <c r="AW1051" s="19" t="str">
        <f>IF(B1051=1,"",IF(D1051*AND(TrackingWorksheet!W1056&gt;Calculations!$BE$3,TrackingWorksheet!K1056="YES"),1,0))</f>
        <v/>
      </c>
      <c r="AX1051" s="19">
        <f t="shared" si="238"/>
        <v>0</v>
      </c>
      <c r="AY1051" s="19">
        <f t="shared" si="234"/>
        <v>0</v>
      </c>
      <c r="AZ1051" s="27" t="str">
        <f>IF(B1051=1,"",IF(TrackingWorksheet!Q1056="","",TrackingWorksheet!Q1056))</f>
        <v/>
      </c>
      <c r="BB1051" s="4"/>
      <c r="BC1051" s="4"/>
      <c r="BD1051" s="4"/>
      <c r="BE1051" s="4"/>
      <c r="BF1051" s="4"/>
      <c r="BG1051" s="4" t="str">
        <f>IF(B1051=1,"",IF(AND(N1051=1,TrackingWorksheet!$I1056+14&lt;=WeeklySummary!$C$7),1,0))</f>
        <v/>
      </c>
      <c r="BH1051" s="4" t="str">
        <f>IF(B1051=1,"",IF(AND(R1051=1,TrackingWorksheet!$I1056+14&lt;=WeeklySummary!$C$7),1,0))</f>
        <v/>
      </c>
      <c r="BI1051" s="4" t="str">
        <f>IF(B1051=1,"",IF(AND(J1051=1,TrackingWorksheet!$G1056+14&lt;=WeeklySummary!$C$7),1,0))</f>
        <v/>
      </c>
      <c r="BJ1051" s="4" t="str">
        <f>IF(B1051=1,"",IF(AND(T1051=1,TrackingWorksheet!$I1056+14&lt;=WeeklySummary!$C$7),1,0))</f>
        <v/>
      </c>
      <c r="BK1051" s="4" t="str">
        <f>IF(B1051=1,"",IF(AND(T1051=1,TrackingWorksheet!$G1056+14&lt;=WeeklySummary!$C$7),1,0))</f>
        <v/>
      </c>
      <c r="BL1051" s="4">
        <f t="shared" si="247"/>
        <v>0</v>
      </c>
    </row>
    <row r="1052" spans="2:64" x14ac:dyDescent="0.25">
      <c r="B1052" s="27">
        <f>IF(AND(ISBLANK(TrackingWorksheet!B1057),ISBLANK(TrackingWorksheet!C1057),ISBLANK(TrackingWorksheet!G1057),ISBLANK(TrackingWorksheet!H1057),
ISBLANK(TrackingWorksheet!I1057),ISBLANK(TrackingWorksheet!J1057),ISBLANK(TrackingWorksheet!M1057),
ISBLANK(TrackingWorksheet!N1059)),1,0)</f>
        <v>1</v>
      </c>
      <c r="C1052" s="12" t="str">
        <f>IF(B1052=1,"",TrackingWorksheet!F1057)</f>
        <v/>
      </c>
      <c r="D1052" s="20" t="str">
        <f>IF(B1052=1,"",IF(AND(TrackingWorksheet!B1057&lt;&gt;"",TrackingWorksheet!B1057&lt;=WeeklySummary!$C$7,OR(TrackingWorksheet!C1057="",TrackingWorksheet!C1057&gt;=WeeklySummary!$C$6)),1,0))</f>
        <v/>
      </c>
      <c r="E1052" s="10" t="str">
        <f>IF(B1052=1,"",IF(AND(TrackingWorksheet!G1057 &lt;&gt;"",TrackingWorksheet!G1057&lt;=WeeklySummary!$C$7, TrackingWorksheet!H1057=Lists!$D$4), "Y", "N"))</f>
        <v/>
      </c>
      <c r="F1052" s="10" t="str">
        <f>IF(B1052=1,"",IF(AND(TrackingWorksheet!I1057 &lt;&gt;"", TrackingWorksheet!I1057&lt;=WeeklySummary!$C$7, TrackingWorksheet!J1057=Lists!$D$4), "Y", "N"))</f>
        <v/>
      </c>
      <c r="G1052" s="10" t="str">
        <f>IF(B1052=1,"",IF(AND(TrackingWorksheet!G1057 &lt;&gt;"",TrackingWorksheet!G1057&lt;=WeeklySummary!$C$7, TrackingWorksheet!H1057=Lists!$D$5), "Y", "N"))</f>
        <v/>
      </c>
      <c r="H1052" s="10" t="str">
        <f>IF(B1052=1,"",IF(AND(TrackingWorksheet!I1057 &lt;&gt;"", TrackingWorksheet!I1057&lt;=WeeklySummary!$C$7, TrackingWorksheet!J1057=Lists!$D$5), "Y", "N"))</f>
        <v/>
      </c>
      <c r="I1052" s="20" t="str">
        <f>IF(B1052=1,"",IF(AND(TrackingWorksheet!G1057 &lt;&gt;"", TrackingWorksheet!G1057&lt;=WeeklySummary!$C$7, TrackingWorksheet!H1057=Lists!$D$6), 1, 0))</f>
        <v/>
      </c>
      <c r="J1052" s="20" t="str">
        <f t="shared" si="239"/>
        <v/>
      </c>
      <c r="K1052" s="10" t="str">
        <f>IF(B1052=1,"",IF(AND(TrackingWorksheet!I1057&lt;=WeeklySummary!$C$7,TrackingWorksheet!K1057="YES"),0,IF(AND(AND(OR(E1052="Y",F1052="Y"),E1052&lt;&gt;F1052),G1052&lt;&gt;"Y", H1052&lt;&gt;"Y"), 1, 0)))</f>
        <v/>
      </c>
      <c r="L1052" s="20" t="str">
        <f t="shared" si="240"/>
        <v/>
      </c>
      <c r="M1052" s="10" t="str">
        <f t="shared" si="241"/>
        <v/>
      </c>
      <c r="N1052" s="20" t="str">
        <f t="shared" si="242"/>
        <v/>
      </c>
      <c r="O1052" s="10" t="str">
        <f>IF(B1052=1,"",IF(AND(TrackingWorksheet!I1057&lt;=WeeklySummary!$C$7,TrackingWorksheet!K1057="YES"),0,IF(AND(AND(OR(G1052="Y",H1052="Y"),G1052&lt;&gt;H1052),E1052&lt;&gt;"Y", F1052&lt;&gt;"Y"), 1, 0)))</f>
        <v/>
      </c>
      <c r="P1052" s="20" t="str">
        <f t="shared" si="243"/>
        <v/>
      </c>
      <c r="Q1052" s="10" t="str">
        <f t="shared" si="244"/>
        <v/>
      </c>
      <c r="R1052" s="10" t="str">
        <f t="shared" si="245"/>
        <v/>
      </c>
      <c r="S1052" s="10" t="str">
        <f>IF(B1052=1,"",IF(AND(OR(AND(TrackingWorksheet!H1057=Lists!$D$7,TrackingWorksheet!H1057=TrackingWorksheet!J1057),TrackingWorksheet!H1057&lt;&gt;TrackingWorksheet!J1057),TrackingWorksheet!K1057="YES",TrackingWorksheet!H1057&lt;&gt;Lists!$D$6,TrackingWorksheet!G1057&lt;=WeeklySummary!$C$7,TrackingWorksheet!I1057&lt;=WeeklySummary!$C$7),1,0))</f>
        <v/>
      </c>
      <c r="T1052" s="10" t="str">
        <f t="shared" si="246"/>
        <v/>
      </c>
      <c r="U1052" s="10" t="str">
        <f>IF($B1052=1,"",IF(TrackingWorksheet!$K1057="YES",1, 0)*D1052)</f>
        <v/>
      </c>
      <c r="V1052" s="20">
        <f t="shared" si="235"/>
        <v>0</v>
      </c>
      <c r="W1052" s="20">
        <f t="shared" si="236"/>
        <v>0</v>
      </c>
      <c r="X1052" s="10" t="str">
        <f>IF($B1052=1,"",IF(AND(TrackingWorksheet!$L1057&lt;&gt;"", TrackingWorksheet!$L1057&gt;=WeeklySummary!$C$6,TrackingWorksheet!$L1057&lt;=WeeklySummary!$C$7,OR(TrackingWorksheet!$H1057=Lists!$D$4,TrackingWorksheet!$J1057=Lists!$D$4)), 1, 0))</f>
        <v/>
      </c>
      <c r="Y1052" s="10" t="str">
        <f>IF($B1052=1,"",IF(AND(TrackingWorksheet!$L1057&lt;&gt;"", TrackingWorksheet!$L1057&gt;=WeeklySummary!$C$6,TrackingWorksheet!$L1057&lt;=WeeklySummary!$C$7,OR(TrackingWorksheet!$H1057=Lists!$D$5,TrackingWorksheet!$J1057=Lists!$D$5)), 1, 0))</f>
        <v/>
      </c>
      <c r="Z1052" s="10" t="str">
        <f>IF($B1052=1,"",IF(AND(TrackingWorksheet!$L1057&lt;&gt;"", TrackingWorksheet!$L1057&gt;=WeeklySummary!$C$6,TrackingWorksheet!$L1057&lt;=WeeklySummary!$C$7,OR(TrackingWorksheet!$H1057=Lists!$D$6,TrackingWorksheet!$J1057=Lists!$D$6)), 1, 0))</f>
        <v/>
      </c>
      <c r="AA1052" s="19" t="str">
        <f>IF(B1052=1,"",IF(AND(TrackingWorksheet!M1057&lt;&gt;"",TrackingWorksheet!M1057&lt;=WeeklySummary!$C$7),1,0)*D1052)</f>
        <v/>
      </c>
      <c r="AB1052" s="19" t="str">
        <f>IF(B1052=1,"",IF(AND(TrackingWorksheet!N1057&lt;&gt;"",TrackingWorksheet!N1057&lt;=WeeklySummary!$C$7),1,0)*D1052)</f>
        <v/>
      </c>
      <c r="AC1052" s="19" t="str">
        <f>IF(B1052=1,"",TrackingWorksheet!T1057)</f>
        <v/>
      </c>
      <c r="AD1052" s="19" t="str">
        <f>IF(B1052=1,"",IF(D1052*AND(TrackingWorksheet!S1057&gt;=Calculations!$BD$3,TrackingWorksheet!U1057="",TrackingWorksheet!K1057="YES"),1,0))</f>
        <v/>
      </c>
      <c r="AE1052" s="19" t="str">
        <f>IF($B1052=1,"",IF(AND(TrackingWorksheet!$S1057&gt;$BE$3,TrackingWorksheet!$T1057=Lists!$P$4),1, 0)*D1052)</f>
        <v/>
      </c>
      <c r="AF1052" s="19" t="str">
        <f>IF($B1052=1,"",IF(AND(TrackingWorksheet!$U1057&gt;$BE$3,TrackingWorksheet!$V1057=Lists!$P$4),1, 0)*D1052)</f>
        <v/>
      </c>
      <c r="AG1052" s="19" t="str">
        <f>IF($B1052=1,"",IF(AND(TrackingWorksheet!$W1057&gt;$BE$3,TrackingWorksheet!$X1057=Lists!$P$4),1, 0)*D1052)</f>
        <v/>
      </c>
      <c r="AH1052" s="19" t="str">
        <f>IF($B1052=1,"",IF(AND(TrackingWorksheet!$Y1057&gt;$BE$3,TrackingWorksheet!$Z1057=Lists!$P$4),1, 0)*D1052)</f>
        <v/>
      </c>
      <c r="AI1052" s="19" t="str">
        <f>IF($B1052=1,"",IF(AND(TrackingWorksheet!$AA1057&gt;$BE$3,TrackingWorksheet!$AB1057=Lists!$P$4),1, 0)*D1052)</f>
        <v/>
      </c>
      <c r="AJ1052" s="19" t="str">
        <f>IF($B1052=1,"",IF(AND(TrackingWorksheet!$S1057&gt;$BE$3,TrackingWorksheet!$T1057=Lists!$P$5),1, 0)*D1052)</f>
        <v/>
      </c>
      <c r="AK1052" s="19" t="str">
        <f>IF($B1052=1,"",IF(AND(TrackingWorksheet!$U1057&gt;$BE$3,TrackingWorksheet!$V1057=Lists!$P$5),1, 0)*D1052)</f>
        <v/>
      </c>
      <c r="AL1052" s="19" t="str">
        <f>IF($B1052=1,"",IF(AND(TrackingWorksheet!$W1057&gt;$BE$3,TrackingWorksheet!$X1057=Lists!$P$5),1, 0)*D1052)</f>
        <v/>
      </c>
      <c r="AM1052" s="19" t="str">
        <f>IF($B1052=1,"",IF(AND(TrackingWorksheet!$Y1057&gt;$BE$3,TrackingWorksheet!$Z1057=Lists!$P$5),1, 0)*D1052)</f>
        <v/>
      </c>
      <c r="AN1052" s="19" t="str">
        <f>IF($B1052=1,"",IF(AND(TrackingWorksheet!$AA1057&gt;$BE$3,TrackingWorksheet!$AB1057=Lists!$P$5),1, 0)*D1052)</f>
        <v/>
      </c>
      <c r="AO1052" s="19" t="str">
        <f>IF($B1052=1,"",IF(AND(TrackingWorksheet!$S1057&gt;$BE$3,TrackingWorksheet!$T1057=Lists!$P$6),1, 0)*D1052)</f>
        <v/>
      </c>
      <c r="AP1052" s="19" t="str">
        <f>IF($B1052=1,"",IF(AND(TrackingWorksheet!$U1057&gt;$BE$3,TrackingWorksheet!$V1057=Lists!$P$6),1, 0)*D1052)</f>
        <v/>
      </c>
      <c r="AQ1052" s="19" t="str">
        <f>IF($B1052=1,"",IF(AND(TrackingWorksheet!$W1057&gt;$BE$3,TrackingWorksheet!$X1057=Lists!$P$6),1, 0)*D1052)</f>
        <v/>
      </c>
      <c r="AR1052" s="19" t="str">
        <f>IF($B1052=1,"",IF(AND(TrackingWorksheet!$Y1057&gt;$BE$3,TrackingWorksheet!$Z1057=Lists!$P$6),1, 0)*D1052)</f>
        <v/>
      </c>
      <c r="AS1052" s="19" t="str">
        <f>IF($B1052=1,"",IF(AND(TrackingWorksheet!$AA1057&gt;$BE$3,TrackingWorksheet!$AB1057=Lists!$P$6),1, 0)*D1052)</f>
        <v/>
      </c>
      <c r="AT1052" s="19">
        <f t="shared" si="237"/>
        <v>0</v>
      </c>
      <c r="AU1052" s="19" t="str">
        <f>IF(B1052=1,"",IF(AND(TrackingWorksheet!K1057="",TrackingWorksheet!M1057="", TrackingWorksheet!N1057="", TrackingWorksheet!S1057="", TrackingWorksheet!V1057="", TrackingWorksheet!W1057="", TrackingWorksheet!Y1057="", TrackingWorksheet!AA1057="", V1052=1),1,0)*D1052)</f>
        <v/>
      </c>
      <c r="AV1052" s="19" t="str">
        <f>IF(B1052=1,"",IF(D1052*AND(TrackingWorksheet!U1057&gt;Calculations!$BE$3,TrackingWorksheet!K1057="YES"),1,0))</f>
        <v/>
      </c>
      <c r="AW1052" s="19" t="str">
        <f>IF(B1052=1,"",IF(D1052*AND(TrackingWorksheet!W1057&gt;Calculations!$BE$3,TrackingWorksheet!K1057="YES"),1,0))</f>
        <v/>
      </c>
      <c r="AX1052" s="19">
        <f t="shared" si="238"/>
        <v>0</v>
      </c>
      <c r="AY1052" s="19">
        <f t="shared" si="234"/>
        <v>0</v>
      </c>
      <c r="AZ1052" s="27" t="str">
        <f>IF(B1052=1,"",IF(TrackingWorksheet!Q1057="","",TrackingWorksheet!Q1057))</f>
        <v/>
      </c>
      <c r="BB1052" s="4"/>
      <c r="BC1052" s="4"/>
      <c r="BD1052" s="4"/>
      <c r="BE1052" s="4"/>
      <c r="BF1052" s="4"/>
      <c r="BG1052" s="4" t="str">
        <f>IF(B1052=1,"",IF(AND(N1052=1,TrackingWorksheet!$I1057+14&lt;=WeeklySummary!$C$7),1,0))</f>
        <v/>
      </c>
      <c r="BH1052" s="4" t="str">
        <f>IF(B1052=1,"",IF(AND(R1052=1,TrackingWorksheet!$I1057+14&lt;=WeeklySummary!$C$7),1,0))</f>
        <v/>
      </c>
      <c r="BI1052" s="4" t="str">
        <f>IF(B1052=1,"",IF(AND(J1052=1,TrackingWorksheet!$G1057+14&lt;=WeeklySummary!$C$7),1,0))</f>
        <v/>
      </c>
      <c r="BJ1052" s="4" t="str">
        <f>IF(B1052=1,"",IF(AND(T1052=1,TrackingWorksheet!$I1057+14&lt;=WeeklySummary!$C$7),1,0))</f>
        <v/>
      </c>
      <c r="BK1052" s="4" t="str">
        <f>IF(B1052=1,"",IF(AND(T1052=1,TrackingWorksheet!$G1057+14&lt;=WeeklySummary!$C$7),1,0))</f>
        <v/>
      </c>
      <c r="BL1052" s="4">
        <f t="shared" si="247"/>
        <v>0</v>
      </c>
    </row>
    <row r="1053" spans="2:64" x14ac:dyDescent="0.25">
      <c r="B1053" s="27">
        <f>IF(AND(ISBLANK(TrackingWorksheet!B1058),ISBLANK(TrackingWorksheet!C1058),ISBLANK(TrackingWorksheet!G1058),ISBLANK(TrackingWorksheet!H1058),
ISBLANK(TrackingWorksheet!I1058),ISBLANK(TrackingWorksheet!J1058),ISBLANK(TrackingWorksheet!M1058),
ISBLANK(TrackingWorksheet!N1060)),1,0)</f>
        <v>1</v>
      </c>
      <c r="C1053" s="12" t="str">
        <f>IF(B1053=1,"",TrackingWorksheet!F1058)</f>
        <v/>
      </c>
      <c r="D1053" s="20" t="str">
        <f>IF(B1053=1,"",IF(AND(TrackingWorksheet!B1058&lt;&gt;"",TrackingWorksheet!B1058&lt;=WeeklySummary!$C$7,OR(TrackingWorksheet!C1058="",TrackingWorksheet!C1058&gt;=WeeklySummary!$C$6)),1,0))</f>
        <v/>
      </c>
      <c r="E1053" s="10" t="str">
        <f>IF(B1053=1,"",IF(AND(TrackingWorksheet!G1058 &lt;&gt;"",TrackingWorksheet!G1058&lt;=WeeklySummary!$C$7, TrackingWorksheet!H1058=Lists!$D$4), "Y", "N"))</f>
        <v/>
      </c>
      <c r="F1053" s="10" t="str">
        <f>IF(B1053=1,"",IF(AND(TrackingWorksheet!I1058 &lt;&gt;"", TrackingWorksheet!I1058&lt;=WeeklySummary!$C$7, TrackingWorksheet!J1058=Lists!$D$4), "Y", "N"))</f>
        <v/>
      </c>
      <c r="G1053" s="10" t="str">
        <f>IF(B1053=1,"",IF(AND(TrackingWorksheet!G1058 &lt;&gt;"",TrackingWorksheet!G1058&lt;=WeeklySummary!$C$7, TrackingWorksheet!H1058=Lists!$D$5), "Y", "N"))</f>
        <v/>
      </c>
      <c r="H1053" s="10" t="str">
        <f>IF(B1053=1,"",IF(AND(TrackingWorksheet!I1058 &lt;&gt;"", TrackingWorksheet!I1058&lt;=WeeklySummary!$C$7, TrackingWorksheet!J1058=Lists!$D$5), "Y", "N"))</f>
        <v/>
      </c>
      <c r="I1053" s="20" t="str">
        <f>IF(B1053=1,"",IF(AND(TrackingWorksheet!G1058 &lt;&gt;"", TrackingWorksheet!G1058&lt;=WeeklySummary!$C$7, TrackingWorksheet!H1058=Lists!$D$6), 1, 0))</f>
        <v/>
      </c>
      <c r="J1053" s="20" t="str">
        <f t="shared" si="239"/>
        <v/>
      </c>
      <c r="K1053" s="10" t="str">
        <f>IF(B1053=1,"",IF(AND(TrackingWorksheet!I1058&lt;=WeeklySummary!$C$7,TrackingWorksheet!K1058="YES"),0,IF(AND(AND(OR(E1053="Y",F1053="Y"),E1053&lt;&gt;F1053),G1053&lt;&gt;"Y", H1053&lt;&gt;"Y"), 1, 0)))</f>
        <v/>
      </c>
      <c r="L1053" s="20" t="str">
        <f t="shared" si="240"/>
        <v/>
      </c>
      <c r="M1053" s="10" t="str">
        <f t="shared" si="241"/>
        <v/>
      </c>
      <c r="N1053" s="20" t="str">
        <f t="shared" si="242"/>
        <v/>
      </c>
      <c r="O1053" s="10" t="str">
        <f>IF(B1053=1,"",IF(AND(TrackingWorksheet!I1058&lt;=WeeklySummary!$C$7,TrackingWorksheet!K1058="YES"),0,IF(AND(AND(OR(G1053="Y",H1053="Y"),G1053&lt;&gt;H1053),E1053&lt;&gt;"Y", F1053&lt;&gt;"Y"), 1, 0)))</f>
        <v/>
      </c>
      <c r="P1053" s="20" t="str">
        <f t="shared" si="243"/>
        <v/>
      </c>
      <c r="Q1053" s="10" t="str">
        <f t="shared" si="244"/>
        <v/>
      </c>
      <c r="R1053" s="10" t="str">
        <f t="shared" si="245"/>
        <v/>
      </c>
      <c r="S1053" s="10" t="str">
        <f>IF(B1053=1,"",IF(AND(OR(AND(TrackingWorksheet!H1058=Lists!$D$7,TrackingWorksheet!H1058=TrackingWorksheet!J1058),TrackingWorksheet!H1058&lt;&gt;TrackingWorksheet!J1058),TrackingWorksheet!K1058="YES",TrackingWorksheet!H1058&lt;&gt;Lists!$D$6,TrackingWorksheet!G1058&lt;=WeeklySummary!$C$7,TrackingWorksheet!I1058&lt;=WeeklySummary!$C$7),1,0))</f>
        <v/>
      </c>
      <c r="T1053" s="10" t="str">
        <f t="shared" si="246"/>
        <v/>
      </c>
      <c r="U1053" s="10" t="str">
        <f>IF($B1053=1,"",IF(TrackingWorksheet!$K1058="YES",1, 0)*D1053)</f>
        <v/>
      </c>
      <c r="V1053" s="20">
        <f t="shared" si="235"/>
        <v>0</v>
      </c>
      <c r="W1053" s="20">
        <f t="shared" si="236"/>
        <v>0</v>
      </c>
      <c r="X1053" s="10" t="str">
        <f>IF($B1053=1,"",IF(AND(TrackingWorksheet!$L1058&lt;&gt;"", TrackingWorksheet!$L1058&gt;=WeeklySummary!$C$6,TrackingWorksheet!$L1058&lt;=WeeklySummary!$C$7,OR(TrackingWorksheet!$H1058=Lists!$D$4,TrackingWorksheet!$J1058=Lists!$D$4)), 1, 0))</f>
        <v/>
      </c>
      <c r="Y1053" s="10" t="str">
        <f>IF($B1053=1,"",IF(AND(TrackingWorksheet!$L1058&lt;&gt;"", TrackingWorksheet!$L1058&gt;=WeeklySummary!$C$6,TrackingWorksheet!$L1058&lt;=WeeklySummary!$C$7,OR(TrackingWorksheet!$H1058=Lists!$D$5,TrackingWorksheet!$J1058=Lists!$D$5)), 1, 0))</f>
        <v/>
      </c>
      <c r="Z1053" s="10" t="str">
        <f>IF($B1053=1,"",IF(AND(TrackingWorksheet!$L1058&lt;&gt;"", TrackingWorksheet!$L1058&gt;=WeeklySummary!$C$6,TrackingWorksheet!$L1058&lt;=WeeklySummary!$C$7,OR(TrackingWorksheet!$H1058=Lists!$D$6,TrackingWorksheet!$J1058=Lists!$D$6)), 1, 0))</f>
        <v/>
      </c>
      <c r="AA1053" s="19" t="str">
        <f>IF(B1053=1,"",IF(AND(TrackingWorksheet!M1058&lt;&gt;"",TrackingWorksheet!M1058&lt;=WeeklySummary!$C$7),1,0)*D1053)</f>
        <v/>
      </c>
      <c r="AB1053" s="19" t="str">
        <f>IF(B1053=1,"",IF(AND(TrackingWorksheet!N1058&lt;&gt;"",TrackingWorksheet!N1058&lt;=WeeklySummary!$C$7),1,0)*D1053)</f>
        <v/>
      </c>
      <c r="AC1053" s="19" t="str">
        <f>IF(B1053=1,"",TrackingWorksheet!T1058)</f>
        <v/>
      </c>
      <c r="AD1053" s="19" t="str">
        <f>IF(B1053=1,"",IF(D1053*AND(TrackingWorksheet!S1058&gt;=Calculations!$BD$3,TrackingWorksheet!U1058="",TrackingWorksheet!K1058="YES"),1,0))</f>
        <v/>
      </c>
      <c r="AE1053" s="19" t="str">
        <f>IF($B1053=1,"",IF(AND(TrackingWorksheet!$S1058&gt;$BE$3,TrackingWorksheet!$T1058=Lists!$P$4),1, 0)*D1053)</f>
        <v/>
      </c>
      <c r="AF1053" s="19" t="str">
        <f>IF($B1053=1,"",IF(AND(TrackingWorksheet!$U1058&gt;$BE$3,TrackingWorksheet!$V1058=Lists!$P$4),1, 0)*D1053)</f>
        <v/>
      </c>
      <c r="AG1053" s="19" t="str">
        <f>IF($B1053=1,"",IF(AND(TrackingWorksheet!$W1058&gt;$BE$3,TrackingWorksheet!$X1058=Lists!$P$4),1, 0)*D1053)</f>
        <v/>
      </c>
      <c r="AH1053" s="19" t="str">
        <f>IF($B1053=1,"",IF(AND(TrackingWorksheet!$Y1058&gt;$BE$3,TrackingWorksheet!$Z1058=Lists!$P$4),1, 0)*D1053)</f>
        <v/>
      </c>
      <c r="AI1053" s="19" t="str">
        <f>IF($B1053=1,"",IF(AND(TrackingWorksheet!$AA1058&gt;$BE$3,TrackingWorksheet!$AB1058=Lists!$P$4),1, 0)*D1053)</f>
        <v/>
      </c>
      <c r="AJ1053" s="19" t="str">
        <f>IF($B1053=1,"",IF(AND(TrackingWorksheet!$S1058&gt;$BE$3,TrackingWorksheet!$T1058=Lists!$P$5),1, 0)*D1053)</f>
        <v/>
      </c>
      <c r="AK1053" s="19" t="str">
        <f>IF($B1053=1,"",IF(AND(TrackingWorksheet!$U1058&gt;$BE$3,TrackingWorksheet!$V1058=Lists!$P$5),1, 0)*D1053)</f>
        <v/>
      </c>
      <c r="AL1053" s="19" t="str">
        <f>IF($B1053=1,"",IF(AND(TrackingWorksheet!$W1058&gt;$BE$3,TrackingWorksheet!$X1058=Lists!$P$5),1, 0)*D1053)</f>
        <v/>
      </c>
      <c r="AM1053" s="19" t="str">
        <f>IF($B1053=1,"",IF(AND(TrackingWorksheet!$Y1058&gt;$BE$3,TrackingWorksheet!$Z1058=Lists!$P$5),1, 0)*D1053)</f>
        <v/>
      </c>
      <c r="AN1053" s="19" t="str">
        <f>IF($B1053=1,"",IF(AND(TrackingWorksheet!$AA1058&gt;$BE$3,TrackingWorksheet!$AB1058=Lists!$P$5),1, 0)*D1053)</f>
        <v/>
      </c>
      <c r="AO1053" s="19" t="str">
        <f>IF($B1053=1,"",IF(AND(TrackingWorksheet!$S1058&gt;$BE$3,TrackingWorksheet!$T1058=Lists!$P$6),1, 0)*D1053)</f>
        <v/>
      </c>
      <c r="AP1053" s="19" t="str">
        <f>IF($B1053=1,"",IF(AND(TrackingWorksheet!$U1058&gt;$BE$3,TrackingWorksheet!$V1058=Lists!$P$6),1, 0)*D1053)</f>
        <v/>
      </c>
      <c r="AQ1053" s="19" t="str">
        <f>IF($B1053=1,"",IF(AND(TrackingWorksheet!$W1058&gt;$BE$3,TrackingWorksheet!$X1058=Lists!$P$6),1, 0)*D1053)</f>
        <v/>
      </c>
      <c r="AR1053" s="19" t="str">
        <f>IF($B1053=1,"",IF(AND(TrackingWorksheet!$Y1058&gt;$BE$3,TrackingWorksheet!$Z1058=Lists!$P$6),1, 0)*D1053)</f>
        <v/>
      </c>
      <c r="AS1053" s="19" t="str">
        <f>IF($B1053=1,"",IF(AND(TrackingWorksheet!$AA1058&gt;$BE$3,TrackingWorksheet!$AB1058=Lists!$P$6),1, 0)*D1053)</f>
        <v/>
      </c>
      <c r="AT1053" s="19">
        <f t="shared" si="237"/>
        <v>0</v>
      </c>
      <c r="AU1053" s="19" t="str">
        <f>IF(B1053=1,"",IF(AND(TrackingWorksheet!K1058="",TrackingWorksheet!M1058="", TrackingWorksheet!N1058="", TrackingWorksheet!S1058="", TrackingWorksheet!V1058="", TrackingWorksheet!W1058="", TrackingWorksheet!Y1058="", TrackingWorksheet!AA1058="", V1053=1),1,0)*D1053)</f>
        <v/>
      </c>
      <c r="AV1053" s="19" t="str">
        <f>IF(B1053=1,"",IF(D1053*AND(TrackingWorksheet!U1058&gt;Calculations!$BE$3,TrackingWorksheet!K1058="YES"),1,0))</f>
        <v/>
      </c>
      <c r="AW1053" s="19" t="str">
        <f>IF(B1053=1,"",IF(D1053*AND(TrackingWorksheet!W1058&gt;Calculations!$BE$3,TrackingWorksheet!K1058="YES"),1,0))</f>
        <v/>
      </c>
      <c r="AX1053" s="19">
        <f t="shared" si="238"/>
        <v>0</v>
      </c>
      <c r="AY1053" s="19">
        <f t="shared" si="234"/>
        <v>0</v>
      </c>
      <c r="AZ1053" s="27" t="str">
        <f>IF(B1053=1,"",IF(TrackingWorksheet!Q1058="","",TrackingWorksheet!Q1058))</f>
        <v/>
      </c>
      <c r="BB1053" s="4"/>
      <c r="BC1053" s="4"/>
      <c r="BD1053" s="4"/>
      <c r="BE1053" s="4"/>
      <c r="BF1053" s="4"/>
      <c r="BG1053" s="4" t="str">
        <f>IF(B1053=1,"",IF(AND(N1053=1,TrackingWorksheet!$I1058+14&lt;=WeeklySummary!$C$7),1,0))</f>
        <v/>
      </c>
      <c r="BH1053" s="4" t="str">
        <f>IF(B1053=1,"",IF(AND(R1053=1,TrackingWorksheet!$I1058+14&lt;=WeeklySummary!$C$7),1,0))</f>
        <v/>
      </c>
      <c r="BI1053" s="4" t="str">
        <f>IF(B1053=1,"",IF(AND(J1053=1,TrackingWorksheet!$G1058+14&lt;=WeeklySummary!$C$7),1,0))</f>
        <v/>
      </c>
      <c r="BJ1053" s="4" t="str">
        <f>IF(B1053=1,"",IF(AND(T1053=1,TrackingWorksheet!$I1058+14&lt;=WeeklySummary!$C$7),1,0))</f>
        <v/>
      </c>
      <c r="BK1053" s="4" t="str">
        <f>IF(B1053=1,"",IF(AND(T1053=1,TrackingWorksheet!$G1058+14&lt;=WeeklySummary!$C$7),1,0))</f>
        <v/>
      </c>
      <c r="BL1053" s="4">
        <f t="shared" si="247"/>
        <v>0</v>
      </c>
    </row>
    <row r="1054" spans="2:64" x14ac:dyDescent="0.25">
      <c r="B1054" s="27">
        <f>IF(AND(ISBLANK(TrackingWorksheet!B1059),ISBLANK(TrackingWorksheet!C1059),ISBLANK(TrackingWorksheet!G1059),ISBLANK(TrackingWorksheet!H1059),
ISBLANK(TrackingWorksheet!I1059),ISBLANK(TrackingWorksheet!J1059),ISBLANK(TrackingWorksheet!M1059),
ISBLANK(TrackingWorksheet!N1061)),1,0)</f>
        <v>1</v>
      </c>
      <c r="C1054" s="12" t="str">
        <f>IF(B1054=1,"",TrackingWorksheet!F1059)</f>
        <v/>
      </c>
      <c r="D1054" s="20" t="str">
        <f>IF(B1054=1,"",IF(AND(TrackingWorksheet!B1059&lt;&gt;"",TrackingWorksheet!B1059&lt;=WeeklySummary!$C$7,OR(TrackingWorksheet!C1059="",TrackingWorksheet!C1059&gt;=WeeklySummary!$C$6)),1,0))</f>
        <v/>
      </c>
      <c r="E1054" s="10" t="str">
        <f>IF(B1054=1,"",IF(AND(TrackingWorksheet!G1059 &lt;&gt;"",TrackingWorksheet!G1059&lt;=WeeklySummary!$C$7, TrackingWorksheet!H1059=Lists!$D$4), "Y", "N"))</f>
        <v/>
      </c>
      <c r="F1054" s="10" t="str">
        <f>IF(B1054=1,"",IF(AND(TrackingWorksheet!I1059 &lt;&gt;"", TrackingWorksheet!I1059&lt;=WeeklySummary!$C$7, TrackingWorksheet!J1059=Lists!$D$4), "Y", "N"))</f>
        <v/>
      </c>
      <c r="G1054" s="10" t="str">
        <f>IF(B1054=1,"",IF(AND(TrackingWorksheet!G1059 &lt;&gt;"",TrackingWorksheet!G1059&lt;=WeeklySummary!$C$7, TrackingWorksheet!H1059=Lists!$D$5), "Y", "N"))</f>
        <v/>
      </c>
      <c r="H1054" s="10" t="str">
        <f>IF(B1054=1,"",IF(AND(TrackingWorksheet!I1059 &lt;&gt;"", TrackingWorksheet!I1059&lt;=WeeklySummary!$C$7, TrackingWorksheet!J1059=Lists!$D$5), "Y", "N"))</f>
        <v/>
      </c>
      <c r="I1054" s="20" t="str">
        <f>IF(B1054=1,"",IF(AND(TrackingWorksheet!G1059 &lt;&gt;"", TrackingWorksheet!G1059&lt;=WeeklySummary!$C$7, TrackingWorksheet!H1059=Lists!$D$6), 1, 0))</f>
        <v/>
      </c>
      <c r="J1054" s="20" t="str">
        <f t="shared" si="239"/>
        <v/>
      </c>
      <c r="K1054" s="10" t="str">
        <f>IF(B1054=1,"",IF(AND(TrackingWorksheet!I1059&lt;=WeeklySummary!$C$7,TrackingWorksheet!K1059="YES"),0,IF(AND(AND(OR(E1054="Y",F1054="Y"),E1054&lt;&gt;F1054),G1054&lt;&gt;"Y", H1054&lt;&gt;"Y"), 1, 0)))</f>
        <v/>
      </c>
      <c r="L1054" s="20" t="str">
        <f t="shared" si="240"/>
        <v/>
      </c>
      <c r="M1054" s="10" t="str">
        <f t="shared" si="241"/>
        <v/>
      </c>
      <c r="N1054" s="20" t="str">
        <f t="shared" si="242"/>
        <v/>
      </c>
      <c r="O1054" s="10" t="str">
        <f>IF(B1054=1,"",IF(AND(TrackingWorksheet!I1059&lt;=WeeklySummary!$C$7,TrackingWorksheet!K1059="YES"),0,IF(AND(AND(OR(G1054="Y",H1054="Y"),G1054&lt;&gt;H1054),E1054&lt;&gt;"Y", F1054&lt;&gt;"Y"), 1, 0)))</f>
        <v/>
      </c>
      <c r="P1054" s="20" t="str">
        <f t="shared" si="243"/>
        <v/>
      </c>
      <c r="Q1054" s="10" t="str">
        <f t="shared" si="244"/>
        <v/>
      </c>
      <c r="R1054" s="10" t="str">
        <f t="shared" si="245"/>
        <v/>
      </c>
      <c r="S1054" s="10" t="str">
        <f>IF(B1054=1,"",IF(AND(OR(AND(TrackingWorksheet!H1059=Lists!$D$7,TrackingWorksheet!H1059=TrackingWorksheet!J1059),TrackingWorksheet!H1059&lt;&gt;TrackingWorksheet!J1059),TrackingWorksheet!K1059="YES",TrackingWorksheet!H1059&lt;&gt;Lists!$D$6,TrackingWorksheet!G1059&lt;=WeeklySummary!$C$7,TrackingWorksheet!I1059&lt;=WeeklySummary!$C$7),1,0))</f>
        <v/>
      </c>
      <c r="T1054" s="10" t="str">
        <f t="shared" si="246"/>
        <v/>
      </c>
      <c r="U1054" s="10" t="str">
        <f>IF($B1054=1,"",IF(TrackingWorksheet!$K1059="YES",1, 0)*D1054)</f>
        <v/>
      </c>
      <c r="V1054" s="20">
        <f t="shared" si="235"/>
        <v>0</v>
      </c>
      <c r="W1054" s="20">
        <f t="shared" si="236"/>
        <v>0</v>
      </c>
      <c r="X1054" s="10" t="str">
        <f>IF($B1054=1,"",IF(AND(TrackingWorksheet!$L1059&lt;&gt;"", TrackingWorksheet!$L1059&gt;=WeeklySummary!$C$6,TrackingWorksheet!$L1059&lt;=WeeklySummary!$C$7,OR(TrackingWorksheet!$H1059=Lists!$D$4,TrackingWorksheet!$J1059=Lists!$D$4)), 1, 0))</f>
        <v/>
      </c>
      <c r="Y1054" s="10" t="str">
        <f>IF($B1054=1,"",IF(AND(TrackingWorksheet!$L1059&lt;&gt;"", TrackingWorksheet!$L1059&gt;=WeeklySummary!$C$6,TrackingWorksheet!$L1059&lt;=WeeklySummary!$C$7,OR(TrackingWorksheet!$H1059=Lists!$D$5,TrackingWorksheet!$J1059=Lists!$D$5)), 1, 0))</f>
        <v/>
      </c>
      <c r="Z1054" s="10" t="str">
        <f>IF($B1054=1,"",IF(AND(TrackingWorksheet!$L1059&lt;&gt;"", TrackingWorksheet!$L1059&gt;=WeeklySummary!$C$6,TrackingWorksheet!$L1059&lt;=WeeklySummary!$C$7,OR(TrackingWorksheet!$H1059=Lists!$D$6,TrackingWorksheet!$J1059=Lists!$D$6)), 1, 0))</f>
        <v/>
      </c>
      <c r="AA1054" s="19" t="str">
        <f>IF(B1054=1,"",IF(AND(TrackingWorksheet!M1059&lt;&gt;"",TrackingWorksheet!M1059&lt;=WeeklySummary!$C$7),1,0)*D1054)</f>
        <v/>
      </c>
      <c r="AB1054" s="19" t="str">
        <f>IF(B1054=1,"",IF(AND(TrackingWorksheet!N1059&lt;&gt;"",TrackingWorksheet!N1059&lt;=WeeklySummary!$C$7),1,0)*D1054)</f>
        <v/>
      </c>
      <c r="AC1054" s="19" t="str">
        <f>IF(B1054=1,"",TrackingWorksheet!T1059)</f>
        <v/>
      </c>
      <c r="AD1054" s="19" t="str">
        <f>IF(B1054=1,"",IF(D1054*AND(TrackingWorksheet!S1059&gt;=Calculations!$BD$3,TrackingWorksheet!U1059="",TrackingWorksheet!K1059="YES"),1,0))</f>
        <v/>
      </c>
      <c r="AE1054" s="19" t="str">
        <f>IF($B1054=1,"",IF(AND(TrackingWorksheet!$S1059&gt;$BE$3,TrackingWorksheet!$T1059=Lists!$P$4),1, 0)*D1054)</f>
        <v/>
      </c>
      <c r="AF1054" s="19" t="str">
        <f>IF($B1054=1,"",IF(AND(TrackingWorksheet!$U1059&gt;$BE$3,TrackingWorksheet!$V1059=Lists!$P$4),1, 0)*D1054)</f>
        <v/>
      </c>
      <c r="AG1054" s="19" t="str">
        <f>IF($B1054=1,"",IF(AND(TrackingWorksheet!$W1059&gt;$BE$3,TrackingWorksheet!$X1059=Lists!$P$4),1, 0)*D1054)</f>
        <v/>
      </c>
      <c r="AH1054" s="19" t="str">
        <f>IF($B1054=1,"",IF(AND(TrackingWorksheet!$Y1059&gt;$BE$3,TrackingWorksheet!$Z1059=Lists!$P$4),1, 0)*D1054)</f>
        <v/>
      </c>
      <c r="AI1054" s="19" t="str">
        <f>IF($B1054=1,"",IF(AND(TrackingWorksheet!$AA1059&gt;$BE$3,TrackingWorksheet!$AB1059=Lists!$P$4),1, 0)*D1054)</f>
        <v/>
      </c>
      <c r="AJ1054" s="19" t="str">
        <f>IF($B1054=1,"",IF(AND(TrackingWorksheet!$S1059&gt;$BE$3,TrackingWorksheet!$T1059=Lists!$P$5),1, 0)*D1054)</f>
        <v/>
      </c>
      <c r="AK1054" s="19" t="str">
        <f>IF($B1054=1,"",IF(AND(TrackingWorksheet!$U1059&gt;$BE$3,TrackingWorksheet!$V1059=Lists!$P$5),1, 0)*D1054)</f>
        <v/>
      </c>
      <c r="AL1054" s="19" t="str">
        <f>IF($B1054=1,"",IF(AND(TrackingWorksheet!$W1059&gt;$BE$3,TrackingWorksheet!$X1059=Lists!$P$5),1, 0)*D1054)</f>
        <v/>
      </c>
      <c r="AM1054" s="19" t="str">
        <f>IF($B1054=1,"",IF(AND(TrackingWorksheet!$Y1059&gt;$BE$3,TrackingWorksheet!$Z1059=Lists!$P$5),1, 0)*D1054)</f>
        <v/>
      </c>
      <c r="AN1054" s="19" t="str">
        <f>IF($B1054=1,"",IF(AND(TrackingWorksheet!$AA1059&gt;$BE$3,TrackingWorksheet!$AB1059=Lists!$P$5),1, 0)*D1054)</f>
        <v/>
      </c>
      <c r="AO1054" s="19" t="str">
        <f>IF($B1054=1,"",IF(AND(TrackingWorksheet!$S1059&gt;$BE$3,TrackingWorksheet!$T1059=Lists!$P$6),1, 0)*D1054)</f>
        <v/>
      </c>
      <c r="AP1054" s="19" t="str">
        <f>IF($B1054=1,"",IF(AND(TrackingWorksheet!$U1059&gt;$BE$3,TrackingWorksheet!$V1059=Lists!$P$6),1, 0)*D1054)</f>
        <v/>
      </c>
      <c r="AQ1054" s="19" t="str">
        <f>IF($B1054=1,"",IF(AND(TrackingWorksheet!$W1059&gt;$BE$3,TrackingWorksheet!$X1059=Lists!$P$6),1, 0)*D1054)</f>
        <v/>
      </c>
      <c r="AR1054" s="19" t="str">
        <f>IF($B1054=1,"",IF(AND(TrackingWorksheet!$Y1059&gt;$BE$3,TrackingWorksheet!$Z1059=Lists!$P$6),1, 0)*D1054)</f>
        <v/>
      </c>
      <c r="AS1054" s="19" t="str">
        <f>IF($B1054=1,"",IF(AND(TrackingWorksheet!$AA1059&gt;$BE$3,TrackingWorksheet!$AB1059=Lists!$P$6),1, 0)*D1054)</f>
        <v/>
      </c>
      <c r="AT1054" s="19">
        <f t="shared" si="237"/>
        <v>0</v>
      </c>
      <c r="AU1054" s="19" t="str">
        <f>IF(B1054=1,"",IF(AND(TrackingWorksheet!K1059="",TrackingWorksheet!M1059="", TrackingWorksheet!N1059="", TrackingWorksheet!S1059="", TrackingWorksheet!V1059="", TrackingWorksheet!W1059="", TrackingWorksheet!Y1059="", TrackingWorksheet!AA1059="", V1054=1),1,0)*D1054)</f>
        <v/>
      </c>
      <c r="AV1054" s="19" t="str">
        <f>IF(B1054=1,"",IF(D1054*AND(TrackingWorksheet!U1059&gt;Calculations!$BE$3,TrackingWorksheet!K1059="YES"),1,0))</f>
        <v/>
      </c>
      <c r="AW1054" s="19" t="str">
        <f>IF(B1054=1,"",IF(D1054*AND(TrackingWorksheet!W1059&gt;Calculations!$BE$3,TrackingWorksheet!K1059="YES"),1,0))</f>
        <v/>
      </c>
      <c r="AX1054" s="19">
        <f t="shared" si="238"/>
        <v>0</v>
      </c>
      <c r="AY1054" s="19">
        <f t="shared" si="234"/>
        <v>0</v>
      </c>
      <c r="AZ1054" s="27" t="str">
        <f>IF(B1054=1,"",IF(TrackingWorksheet!Q1059="","",TrackingWorksheet!Q1059))</f>
        <v/>
      </c>
      <c r="BB1054" s="4"/>
      <c r="BC1054" s="4"/>
      <c r="BD1054" s="4"/>
      <c r="BE1054" s="4"/>
      <c r="BF1054" s="4"/>
      <c r="BG1054" s="4" t="str">
        <f>IF(B1054=1,"",IF(AND(N1054=1,TrackingWorksheet!$I1059+14&lt;=WeeklySummary!$C$7),1,0))</f>
        <v/>
      </c>
      <c r="BH1054" s="4" t="str">
        <f>IF(B1054=1,"",IF(AND(R1054=1,TrackingWorksheet!$I1059+14&lt;=WeeklySummary!$C$7),1,0))</f>
        <v/>
      </c>
      <c r="BI1054" s="4" t="str">
        <f>IF(B1054=1,"",IF(AND(J1054=1,TrackingWorksheet!$G1059+14&lt;=WeeklySummary!$C$7),1,0))</f>
        <v/>
      </c>
      <c r="BJ1054" s="4" t="str">
        <f>IF(B1054=1,"",IF(AND(T1054=1,TrackingWorksheet!$I1059+14&lt;=WeeklySummary!$C$7),1,0))</f>
        <v/>
      </c>
      <c r="BK1054" s="4" t="str">
        <f>IF(B1054=1,"",IF(AND(T1054=1,TrackingWorksheet!$G1059+14&lt;=WeeklySummary!$C$7),1,0))</f>
        <v/>
      </c>
      <c r="BL1054" s="4">
        <f t="shared" si="247"/>
        <v>0</v>
      </c>
    </row>
    <row r="1055" spans="2:64" x14ac:dyDescent="0.25">
      <c r="B1055" s="27">
        <f>IF(AND(ISBLANK(TrackingWorksheet!B1060),ISBLANK(TrackingWorksheet!C1060),ISBLANK(TrackingWorksheet!G1060),ISBLANK(TrackingWorksheet!H1060),
ISBLANK(TrackingWorksheet!I1060),ISBLANK(TrackingWorksheet!J1060),ISBLANK(TrackingWorksheet!M1060),
ISBLANK(TrackingWorksheet!N1062)),1,0)</f>
        <v>1</v>
      </c>
      <c r="C1055" s="12" t="str">
        <f>IF(B1055=1,"",TrackingWorksheet!F1060)</f>
        <v/>
      </c>
      <c r="D1055" s="20" t="str">
        <f>IF(B1055=1,"",IF(AND(TrackingWorksheet!B1060&lt;&gt;"",TrackingWorksheet!B1060&lt;=WeeklySummary!$C$7,OR(TrackingWorksheet!C1060="",TrackingWorksheet!C1060&gt;=WeeklySummary!$C$6)),1,0))</f>
        <v/>
      </c>
      <c r="E1055" s="10" t="str">
        <f>IF(B1055=1,"",IF(AND(TrackingWorksheet!G1060 &lt;&gt;"",TrackingWorksheet!G1060&lt;=WeeklySummary!$C$7, TrackingWorksheet!H1060=Lists!$D$4), "Y", "N"))</f>
        <v/>
      </c>
      <c r="F1055" s="10" t="str">
        <f>IF(B1055=1,"",IF(AND(TrackingWorksheet!I1060 &lt;&gt;"", TrackingWorksheet!I1060&lt;=WeeklySummary!$C$7, TrackingWorksheet!J1060=Lists!$D$4), "Y", "N"))</f>
        <v/>
      </c>
      <c r="G1055" s="10" t="str">
        <f>IF(B1055=1,"",IF(AND(TrackingWorksheet!G1060 &lt;&gt;"",TrackingWorksheet!G1060&lt;=WeeklySummary!$C$7, TrackingWorksheet!H1060=Lists!$D$5), "Y", "N"))</f>
        <v/>
      </c>
      <c r="H1055" s="10" t="str">
        <f>IF(B1055=1,"",IF(AND(TrackingWorksheet!I1060 &lt;&gt;"", TrackingWorksheet!I1060&lt;=WeeklySummary!$C$7, TrackingWorksheet!J1060=Lists!$D$5), "Y", "N"))</f>
        <v/>
      </c>
      <c r="I1055" s="20" t="str">
        <f>IF(B1055=1,"",IF(AND(TrackingWorksheet!G1060 &lt;&gt;"", TrackingWorksheet!G1060&lt;=WeeklySummary!$C$7, TrackingWorksheet!H1060=Lists!$D$6), 1, 0))</f>
        <v/>
      </c>
      <c r="J1055" s="20" t="str">
        <f t="shared" si="239"/>
        <v/>
      </c>
      <c r="K1055" s="10" t="str">
        <f>IF(B1055=1,"",IF(AND(TrackingWorksheet!I1060&lt;=WeeklySummary!$C$7,TrackingWorksheet!K1060="YES"),0,IF(AND(AND(OR(E1055="Y",F1055="Y"),E1055&lt;&gt;F1055),G1055&lt;&gt;"Y", H1055&lt;&gt;"Y"), 1, 0)))</f>
        <v/>
      </c>
      <c r="L1055" s="20" t="str">
        <f t="shared" si="240"/>
        <v/>
      </c>
      <c r="M1055" s="10" t="str">
        <f t="shared" si="241"/>
        <v/>
      </c>
      <c r="N1055" s="20" t="str">
        <f t="shared" si="242"/>
        <v/>
      </c>
      <c r="O1055" s="10" t="str">
        <f>IF(B1055=1,"",IF(AND(TrackingWorksheet!I1060&lt;=WeeklySummary!$C$7,TrackingWorksheet!K1060="YES"),0,IF(AND(AND(OR(G1055="Y",H1055="Y"),G1055&lt;&gt;H1055),E1055&lt;&gt;"Y", F1055&lt;&gt;"Y"), 1, 0)))</f>
        <v/>
      </c>
      <c r="P1055" s="20" t="str">
        <f t="shared" si="243"/>
        <v/>
      </c>
      <c r="Q1055" s="10" t="str">
        <f t="shared" si="244"/>
        <v/>
      </c>
      <c r="R1055" s="10" t="str">
        <f t="shared" si="245"/>
        <v/>
      </c>
      <c r="S1055" s="10" t="str">
        <f>IF(B1055=1,"",IF(AND(OR(AND(TrackingWorksheet!H1060=Lists!$D$7,TrackingWorksheet!H1060=TrackingWorksheet!J1060),TrackingWorksheet!H1060&lt;&gt;TrackingWorksheet!J1060),TrackingWorksheet!K1060="YES",TrackingWorksheet!H1060&lt;&gt;Lists!$D$6,TrackingWorksheet!G1060&lt;=WeeklySummary!$C$7,TrackingWorksheet!I1060&lt;=WeeklySummary!$C$7),1,0))</f>
        <v/>
      </c>
      <c r="T1055" s="10" t="str">
        <f t="shared" si="246"/>
        <v/>
      </c>
      <c r="U1055" s="10" t="str">
        <f>IF($B1055=1,"",IF(TrackingWorksheet!$K1060="YES",1, 0)*D1055)</f>
        <v/>
      </c>
      <c r="V1055" s="20">
        <f t="shared" si="235"/>
        <v>0</v>
      </c>
      <c r="W1055" s="20">
        <f t="shared" si="236"/>
        <v>0</v>
      </c>
      <c r="X1055" s="10" t="str">
        <f>IF($B1055=1,"",IF(AND(TrackingWorksheet!$L1060&lt;&gt;"", TrackingWorksheet!$L1060&gt;=WeeklySummary!$C$6,TrackingWorksheet!$L1060&lt;=WeeklySummary!$C$7,OR(TrackingWorksheet!$H1060=Lists!$D$4,TrackingWorksheet!$J1060=Lists!$D$4)), 1, 0))</f>
        <v/>
      </c>
      <c r="Y1055" s="10" t="str">
        <f>IF($B1055=1,"",IF(AND(TrackingWorksheet!$L1060&lt;&gt;"", TrackingWorksheet!$L1060&gt;=WeeklySummary!$C$6,TrackingWorksheet!$L1060&lt;=WeeklySummary!$C$7,OR(TrackingWorksheet!$H1060=Lists!$D$5,TrackingWorksheet!$J1060=Lists!$D$5)), 1, 0))</f>
        <v/>
      </c>
      <c r="Z1055" s="10" t="str">
        <f>IF($B1055=1,"",IF(AND(TrackingWorksheet!$L1060&lt;&gt;"", TrackingWorksheet!$L1060&gt;=WeeklySummary!$C$6,TrackingWorksheet!$L1060&lt;=WeeklySummary!$C$7,OR(TrackingWorksheet!$H1060=Lists!$D$6,TrackingWorksheet!$J1060=Lists!$D$6)), 1, 0))</f>
        <v/>
      </c>
      <c r="AA1055" s="19" t="str">
        <f>IF(B1055=1,"",IF(AND(TrackingWorksheet!M1060&lt;&gt;"",TrackingWorksheet!M1060&lt;=WeeklySummary!$C$7),1,0)*D1055)</f>
        <v/>
      </c>
      <c r="AB1055" s="19" t="str">
        <f>IF(B1055=1,"",IF(AND(TrackingWorksheet!N1060&lt;&gt;"",TrackingWorksheet!N1060&lt;=WeeklySummary!$C$7),1,0)*D1055)</f>
        <v/>
      </c>
      <c r="AC1055" s="19" t="str">
        <f>IF(B1055=1,"",TrackingWorksheet!T1060)</f>
        <v/>
      </c>
      <c r="AD1055" s="19" t="str">
        <f>IF(B1055=1,"",IF(D1055*AND(TrackingWorksheet!S1060&gt;=Calculations!$BD$3,TrackingWorksheet!U1060="",TrackingWorksheet!K1060="YES"),1,0))</f>
        <v/>
      </c>
      <c r="AE1055" s="19" t="str">
        <f>IF($B1055=1,"",IF(AND(TrackingWorksheet!$S1060&gt;$BE$3,TrackingWorksheet!$T1060=Lists!$P$4),1, 0)*D1055)</f>
        <v/>
      </c>
      <c r="AF1055" s="19" t="str">
        <f>IF($B1055=1,"",IF(AND(TrackingWorksheet!$U1060&gt;$BE$3,TrackingWorksheet!$V1060=Lists!$P$4),1, 0)*D1055)</f>
        <v/>
      </c>
      <c r="AG1055" s="19" t="str">
        <f>IF($B1055=1,"",IF(AND(TrackingWorksheet!$W1060&gt;$BE$3,TrackingWorksheet!$X1060=Lists!$P$4),1, 0)*D1055)</f>
        <v/>
      </c>
      <c r="AH1055" s="19" t="str">
        <f>IF($B1055=1,"",IF(AND(TrackingWorksheet!$Y1060&gt;$BE$3,TrackingWorksheet!$Z1060=Lists!$P$4),1, 0)*D1055)</f>
        <v/>
      </c>
      <c r="AI1055" s="19" t="str">
        <f>IF($B1055=1,"",IF(AND(TrackingWorksheet!$AA1060&gt;$BE$3,TrackingWorksheet!$AB1060=Lists!$P$4),1, 0)*D1055)</f>
        <v/>
      </c>
      <c r="AJ1055" s="19" t="str">
        <f>IF($B1055=1,"",IF(AND(TrackingWorksheet!$S1060&gt;$BE$3,TrackingWorksheet!$T1060=Lists!$P$5),1, 0)*D1055)</f>
        <v/>
      </c>
      <c r="AK1055" s="19" t="str">
        <f>IF($B1055=1,"",IF(AND(TrackingWorksheet!$U1060&gt;$BE$3,TrackingWorksheet!$V1060=Lists!$P$5),1, 0)*D1055)</f>
        <v/>
      </c>
      <c r="AL1055" s="19" t="str">
        <f>IF($B1055=1,"",IF(AND(TrackingWorksheet!$W1060&gt;$BE$3,TrackingWorksheet!$X1060=Lists!$P$5),1, 0)*D1055)</f>
        <v/>
      </c>
      <c r="AM1055" s="19" t="str">
        <f>IF($B1055=1,"",IF(AND(TrackingWorksheet!$Y1060&gt;$BE$3,TrackingWorksheet!$Z1060=Lists!$P$5),1, 0)*D1055)</f>
        <v/>
      </c>
      <c r="AN1055" s="19" t="str">
        <f>IF($B1055=1,"",IF(AND(TrackingWorksheet!$AA1060&gt;$BE$3,TrackingWorksheet!$AB1060=Lists!$P$5),1, 0)*D1055)</f>
        <v/>
      </c>
      <c r="AO1055" s="19" t="str">
        <f>IF($B1055=1,"",IF(AND(TrackingWorksheet!$S1060&gt;$BE$3,TrackingWorksheet!$T1060=Lists!$P$6),1, 0)*D1055)</f>
        <v/>
      </c>
      <c r="AP1055" s="19" t="str">
        <f>IF($B1055=1,"",IF(AND(TrackingWorksheet!$U1060&gt;$BE$3,TrackingWorksheet!$V1060=Lists!$P$6),1, 0)*D1055)</f>
        <v/>
      </c>
      <c r="AQ1055" s="19" t="str">
        <f>IF($B1055=1,"",IF(AND(TrackingWorksheet!$W1060&gt;$BE$3,TrackingWorksheet!$X1060=Lists!$P$6),1, 0)*D1055)</f>
        <v/>
      </c>
      <c r="AR1055" s="19" t="str">
        <f>IF($B1055=1,"",IF(AND(TrackingWorksheet!$Y1060&gt;$BE$3,TrackingWorksheet!$Z1060=Lists!$P$6),1, 0)*D1055)</f>
        <v/>
      </c>
      <c r="AS1055" s="19" t="str">
        <f>IF($B1055=1,"",IF(AND(TrackingWorksheet!$AA1060&gt;$BE$3,TrackingWorksheet!$AB1060=Lists!$P$6),1, 0)*D1055)</f>
        <v/>
      </c>
      <c r="AT1055" s="19">
        <f t="shared" si="237"/>
        <v>0</v>
      </c>
      <c r="AU1055" s="19" t="str">
        <f>IF(B1055=1,"",IF(AND(TrackingWorksheet!K1060="",TrackingWorksheet!M1060="", TrackingWorksheet!N1060="", TrackingWorksheet!S1060="", TrackingWorksheet!V1060="", TrackingWorksheet!W1060="", TrackingWorksheet!Y1060="", TrackingWorksheet!AA1060="", V1055=1),1,0)*D1055)</f>
        <v/>
      </c>
      <c r="AV1055" s="19" t="str">
        <f>IF(B1055=1,"",IF(D1055*AND(TrackingWorksheet!U1060&gt;Calculations!$BE$3,TrackingWorksheet!K1060="YES"),1,0))</f>
        <v/>
      </c>
      <c r="AW1055" s="19" t="str">
        <f>IF(B1055=1,"",IF(D1055*AND(TrackingWorksheet!W1060&gt;Calculations!$BE$3,TrackingWorksheet!K1060="YES"),1,0))</f>
        <v/>
      </c>
      <c r="AX1055" s="19">
        <f t="shared" si="238"/>
        <v>0</v>
      </c>
      <c r="AY1055" s="19">
        <f t="shared" si="234"/>
        <v>0</v>
      </c>
      <c r="AZ1055" s="27" t="str">
        <f>IF(B1055=1,"",IF(TrackingWorksheet!Q1060="","",TrackingWorksheet!Q1060))</f>
        <v/>
      </c>
      <c r="BB1055" s="4"/>
      <c r="BC1055" s="4"/>
      <c r="BD1055" s="4"/>
      <c r="BE1055" s="4"/>
      <c r="BF1055" s="4"/>
      <c r="BG1055" s="4" t="str">
        <f>IF(B1055=1,"",IF(AND(N1055=1,TrackingWorksheet!$I1060+14&lt;=WeeklySummary!$C$7),1,0))</f>
        <v/>
      </c>
      <c r="BH1055" s="4" t="str">
        <f>IF(B1055=1,"",IF(AND(R1055=1,TrackingWorksheet!$I1060+14&lt;=WeeklySummary!$C$7),1,0))</f>
        <v/>
      </c>
      <c r="BI1055" s="4" t="str">
        <f>IF(B1055=1,"",IF(AND(J1055=1,TrackingWorksheet!$G1060+14&lt;=WeeklySummary!$C$7),1,0))</f>
        <v/>
      </c>
      <c r="BJ1055" s="4" t="str">
        <f>IF(B1055=1,"",IF(AND(T1055=1,TrackingWorksheet!$I1060+14&lt;=WeeklySummary!$C$7),1,0))</f>
        <v/>
      </c>
      <c r="BK1055" s="4" t="str">
        <f>IF(B1055=1,"",IF(AND(T1055=1,TrackingWorksheet!$G1060+14&lt;=WeeklySummary!$C$7),1,0))</f>
        <v/>
      </c>
      <c r="BL1055" s="4">
        <f t="shared" si="247"/>
        <v>0</v>
      </c>
    </row>
    <row r="1056" spans="2:64" x14ac:dyDescent="0.25">
      <c r="B1056" s="27">
        <f>IF(AND(ISBLANK(TrackingWorksheet!B1061),ISBLANK(TrackingWorksheet!C1061),ISBLANK(TrackingWorksheet!G1061),ISBLANK(TrackingWorksheet!H1061),
ISBLANK(TrackingWorksheet!I1061),ISBLANK(TrackingWorksheet!J1061),ISBLANK(TrackingWorksheet!M1061),
ISBLANK(TrackingWorksheet!N1063)),1,0)</f>
        <v>1</v>
      </c>
      <c r="C1056" s="12" t="str">
        <f>IF(B1056=1,"",TrackingWorksheet!F1061)</f>
        <v/>
      </c>
      <c r="D1056" s="20" t="str">
        <f>IF(B1056=1,"",IF(AND(TrackingWorksheet!B1061&lt;&gt;"",TrackingWorksheet!B1061&lt;=WeeklySummary!$C$7,OR(TrackingWorksheet!C1061="",TrackingWorksheet!C1061&gt;=WeeklySummary!$C$6)),1,0))</f>
        <v/>
      </c>
      <c r="E1056" s="10" t="str">
        <f>IF(B1056=1,"",IF(AND(TrackingWorksheet!G1061 &lt;&gt;"",TrackingWorksheet!G1061&lt;=WeeklySummary!$C$7, TrackingWorksheet!H1061=Lists!$D$4), "Y", "N"))</f>
        <v/>
      </c>
      <c r="F1056" s="10" t="str">
        <f>IF(B1056=1,"",IF(AND(TrackingWorksheet!I1061 &lt;&gt;"", TrackingWorksheet!I1061&lt;=WeeklySummary!$C$7, TrackingWorksheet!J1061=Lists!$D$4), "Y", "N"))</f>
        <v/>
      </c>
      <c r="G1056" s="10" t="str">
        <f>IF(B1056=1,"",IF(AND(TrackingWorksheet!G1061 &lt;&gt;"",TrackingWorksheet!G1061&lt;=WeeklySummary!$C$7, TrackingWorksheet!H1061=Lists!$D$5), "Y", "N"))</f>
        <v/>
      </c>
      <c r="H1056" s="10" t="str">
        <f>IF(B1056=1,"",IF(AND(TrackingWorksheet!I1061 &lt;&gt;"", TrackingWorksheet!I1061&lt;=WeeklySummary!$C$7, TrackingWorksheet!J1061=Lists!$D$5), "Y", "N"))</f>
        <v/>
      </c>
      <c r="I1056" s="20" t="str">
        <f>IF(B1056=1,"",IF(AND(TrackingWorksheet!G1061 &lt;&gt;"", TrackingWorksheet!G1061&lt;=WeeklySummary!$C$7, TrackingWorksheet!H1061=Lists!$D$6), 1, 0))</f>
        <v/>
      </c>
      <c r="J1056" s="20" t="str">
        <f t="shared" si="239"/>
        <v/>
      </c>
      <c r="K1056" s="10" t="str">
        <f>IF(B1056=1,"",IF(AND(TrackingWorksheet!I1061&lt;=WeeklySummary!$C$7,TrackingWorksheet!K1061="YES"),0,IF(AND(AND(OR(E1056="Y",F1056="Y"),E1056&lt;&gt;F1056),G1056&lt;&gt;"Y", H1056&lt;&gt;"Y"), 1, 0)))</f>
        <v/>
      </c>
      <c r="L1056" s="20" t="str">
        <f t="shared" si="240"/>
        <v/>
      </c>
      <c r="M1056" s="10" t="str">
        <f t="shared" si="241"/>
        <v/>
      </c>
      <c r="N1056" s="20" t="str">
        <f t="shared" si="242"/>
        <v/>
      </c>
      <c r="O1056" s="10" t="str">
        <f>IF(B1056=1,"",IF(AND(TrackingWorksheet!I1061&lt;=WeeklySummary!$C$7,TrackingWorksheet!K1061="YES"),0,IF(AND(AND(OR(G1056="Y",H1056="Y"),G1056&lt;&gt;H1056),E1056&lt;&gt;"Y", F1056&lt;&gt;"Y"), 1, 0)))</f>
        <v/>
      </c>
      <c r="P1056" s="20" t="str">
        <f t="shared" si="243"/>
        <v/>
      </c>
      <c r="Q1056" s="10" t="str">
        <f t="shared" si="244"/>
        <v/>
      </c>
      <c r="R1056" s="10" t="str">
        <f t="shared" si="245"/>
        <v/>
      </c>
      <c r="S1056" s="10" t="str">
        <f>IF(B1056=1,"",IF(AND(OR(AND(TrackingWorksheet!H1061=Lists!$D$7,TrackingWorksheet!H1061=TrackingWorksheet!J1061),TrackingWorksheet!H1061&lt;&gt;TrackingWorksheet!J1061),TrackingWorksheet!K1061="YES",TrackingWorksheet!H1061&lt;&gt;Lists!$D$6,TrackingWorksheet!G1061&lt;=WeeklySummary!$C$7,TrackingWorksheet!I1061&lt;=WeeklySummary!$C$7),1,0))</f>
        <v/>
      </c>
      <c r="T1056" s="10" t="str">
        <f t="shared" si="246"/>
        <v/>
      </c>
      <c r="U1056" s="10" t="str">
        <f>IF($B1056=1,"",IF(TrackingWorksheet!$K1061="YES",1, 0)*D1056)</f>
        <v/>
      </c>
      <c r="V1056" s="20">
        <f t="shared" si="235"/>
        <v>0</v>
      </c>
      <c r="W1056" s="20">
        <f t="shared" si="236"/>
        <v>0</v>
      </c>
      <c r="X1056" s="10" t="str">
        <f>IF($B1056=1,"",IF(AND(TrackingWorksheet!$L1061&lt;&gt;"", TrackingWorksheet!$L1061&gt;=WeeklySummary!$C$6,TrackingWorksheet!$L1061&lt;=WeeklySummary!$C$7,OR(TrackingWorksheet!$H1061=Lists!$D$4,TrackingWorksheet!$J1061=Lists!$D$4)), 1, 0))</f>
        <v/>
      </c>
      <c r="Y1056" s="10" t="str">
        <f>IF($B1056=1,"",IF(AND(TrackingWorksheet!$L1061&lt;&gt;"", TrackingWorksheet!$L1061&gt;=WeeklySummary!$C$6,TrackingWorksheet!$L1061&lt;=WeeklySummary!$C$7,OR(TrackingWorksheet!$H1061=Lists!$D$5,TrackingWorksheet!$J1061=Lists!$D$5)), 1, 0))</f>
        <v/>
      </c>
      <c r="Z1056" s="10" t="str">
        <f>IF($B1056=1,"",IF(AND(TrackingWorksheet!$L1061&lt;&gt;"", TrackingWorksheet!$L1061&gt;=WeeklySummary!$C$6,TrackingWorksheet!$L1061&lt;=WeeklySummary!$C$7,OR(TrackingWorksheet!$H1061=Lists!$D$6,TrackingWorksheet!$J1061=Lists!$D$6)), 1, 0))</f>
        <v/>
      </c>
      <c r="AA1056" s="19" t="str">
        <f>IF(B1056=1,"",IF(AND(TrackingWorksheet!M1061&lt;&gt;"",TrackingWorksheet!M1061&lt;=WeeklySummary!$C$7),1,0)*D1056)</f>
        <v/>
      </c>
      <c r="AB1056" s="19" t="str">
        <f>IF(B1056=1,"",IF(AND(TrackingWorksheet!N1061&lt;&gt;"",TrackingWorksheet!N1061&lt;=WeeklySummary!$C$7),1,0)*D1056)</f>
        <v/>
      </c>
      <c r="AC1056" s="19" t="str">
        <f>IF(B1056=1,"",TrackingWorksheet!T1061)</f>
        <v/>
      </c>
      <c r="AD1056" s="19" t="str">
        <f>IF(B1056=1,"",IF(D1056*AND(TrackingWorksheet!S1061&gt;=Calculations!$BD$3,TrackingWorksheet!U1061="",TrackingWorksheet!K1061="YES"),1,0))</f>
        <v/>
      </c>
      <c r="AE1056" s="19" t="str">
        <f>IF($B1056=1,"",IF(AND(TrackingWorksheet!$S1061&gt;$BE$3,TrackingWorksheet!$T1061=Lists!$P$4),1, 0)*D1056)</f>
        <v/>
      </c>
      <c r="AF1056" s="19" t="str">
        <f>IF($B1056=1,"",IF(AND(TrackingWorksheet!$U1061&gt;$BE$3,TrackingWorksheet!$V1061=Lists!$P$4),1, 0)*D1056)</f>
        <v/>
      </c>
      <c r="AG1056" s="19" t="str">
        <f>IF($B1056=1,"",IF(AND(TrackingWorksheet!$W1061&gt;$BE$3,TrackingWorksheet!$X1061=Lists!$P$4),1, 0)*D1056)</f>
        <v/>
      </c>
      <c r="AH1056" s="19" t="str">
        <f>IF($B1056=1,"",IF(AND(TrackingWorksheet!$Y1061&gt;$BE$3,TrackingWorksheet!$Z1061=Lists!$P$4),1, 0)*D1056)</f>
        <v/>
      </c>
      <c r="AI1056" s="19" t="str">
        <f>IF($B1056=1,"",IF(AND(TrackingWorksheet!$AA1061&gt;$BE$3,TrackingWorksheet!$AB1061=Lists!$P$4),1, 0)*D1056)</f>
        <v/>
      </c>
      <c r="AJ1056" s="19" t="str">
        <f>IF($B1056=1,"",IF(AND(TrackingWorksheet!$S1061&gt;$BE$3,TrackingWorksheet!$T1061=Lists!$P$5),1, 0)*D1056)</f>
        <v/>
      </c>
      <c r="AK1056" s="19" t="str">
        <f>IF($B1056=1,"",IF(AND(TrackingWorksheet!$U1061&gt;$BE$3,TrackingWorksheet!$V1061=Lists!$P$5),1, 0)*D1056)</f>
        <v/>
      </c>
      <c r="AL1056" s="19" t="str">
        <f>IF($B1056=1,"",IF(AND(TrackingWorksheet!$W1061&gt;$BE$3,TrackingWorksheet!$X1061=Lists!$P$5),1, 0)*D1056)</f>
        <v/>
      </c>
      <c r="AM1056" s="19" t="str">
        <f>IF($B1056=1,"",IF(AND(TrackingWorksheet!$Y1061&gt;$BE$3,TrackingWorksheet!$Z1061=Lists!$P$5),1, 0)*D1056)</f>
        <v/>
      </c>
      <c r="AN1056" s="19" t="str">
        <f>IF($B1056=1,"",IF(AND(TrackingWorksheet!$AA1061&gt;$BE$3,TrackingWorksheet!$AB1061=Lists!$P$5),1, 0)*D1056)</f>
        <v/>
      </c>
      <c r="AO1056" s="19" t="str">
        <f>IF($B1056=1,"",IF(AND(TrackingWorksheet!$S1061&gt;$BE$3,TrackingWorksheet!$T1061=Lists!$P$6),1, 0)*D1056)</f>
        <v/>
      </c>
      <c r="AP1056" s="19" t="str">
        <f>IF($B1056=1,"",IF(AND(TrackingWorksheet!$U1061&gt;$BE$3,TrackingWorksheet!$V1061=Lists!$P$6),1, 0)*D1056)</f>
        <v/>
      </c>
      <c r="AQ1056" s="19" t="str">
        <f>IF($B1056=1,"",IF(AND(TrackingWorksheet!$W1061&gt;$BE$3,TrackingWorksheet!$X1061=Lists!$P$6),1, 0)*D1056)</f>
        <v/>
      </c>
      <c r="AR1056" s="19" t="str">
        <f>IF($B1056=1,"",IF(AND(TrackingWorksheet!$Y1061&gt;$BE$3,TrackingWorksheet!$Z1061=Lists!$P$6),1, 0)*D1056)</f>
        <v/>
      </c>
      <c r="AS1056" s="19" t="str">
        <f>IF($B1056=1,"",IF(AND(TrackingWorksheet!$AA1061&gt;$BE$3,TrackingWorksheet!$AB1061=Lists!$P$6),1, 0)*D1056)</f>
        <v/>
      </c>
      <c r="AT1056" s="19">
        <f t="shared" si="237"/>
        <v>0</v>
      </c>
      <c r="AU1056" s="19" t="str">
        <f>IF(B1056=1,"",IF(AND(TrackingWorksheet!K1061="",TrackingWorksheet!M1061="", TrackingWorksheet!N1061="", TrackingWorksheet!S1061="", TrackingWorksheet!V1061="", TrackingWorksheet!W1061="", TrackingWorksheet!Y1061="", TrackingWorksheet!AA1061="", V1056=1),1,0)*D1056)</f>
        <v/>
      </c>
      <c r="AV1056" s="19" t="str">
        <f>IF(B1056=1,"",IF(D1056*AND(TrackingWorksheet!U1061&gt;Calculations!$BE$3,TrackingWorksheet!K1061="YES"),1,0))</f>
        <v/>
      </c>
      <c r="AW1056" s="19" t="str">
        <f>IF(B1056=1,"",IF(D1056*AND(TrackingWorksheet!W1061&gt;Calculations!$BE$3,TrackingWorksheet!K1061="YES"),1,0))</f>
        <v/>
      </c>
      <c r="AX1056" s="19">
        <f t="shared" si="238"/>
        <v>0</v>
      </c>
      <c r="AY1056" s="19">
        <f t="shared" si="234"/>
        <v>0</v>
      </c>
      <c r="AZ1056" s="27" t="str">
        <f>IF(B1056=1,"",IF(TrackingWorksheet!Q1061="","",TrackingWorksheet!Q1061))</f>
        <v/>
      </c>
      <c r="BB1056" s="4"/>
      <c r="BC1056" s="4"/>
      <c r="BD1056" s="4"/>
      <c r="BE1056" s="4"/>
      <c r="BF1056" s="4"/>
      <c r="BG1056" s="4" t="str">
        <f>IF(B1056=1,"",IF(AND(N1056=1,TrackingWorksheet!$I1061+14&lt;=WeeklySummary!$C$7),1,0))</f>
        <v/>
      </c>
      <c r="BH1056" s="4" t="str">
        <f>IF(B1056=1,"",IF(AND(R1056=1,TrackingWorksheet!$I1061+14&lt;=WeeklySummary!$C$7),1,0))</f>
        <v/>
      </c>
      <c r="BI1056" s="4" t="str">
        <f>IF(B1056=1,"",IF(AND(J1056=1,TrackingWorksheet!$G1061+14&lt;=WeeklySummary!$C$7),1,0))</f>
        <v/>
      </c>
      <c r="BJ1056" s="4" t="str">
        <f>IF(B1056=1,"",IF(AND(T1056=1,TrackingWorksheet!$I1061+14&lt;=WeeklySummary!$C$7),1,0))</f>
        <v/>
      </c>
      <c r="BK1056" s="4" t="str">
        <f>IF(B1056=1,"",IF(AND(T1056=1,TrackingWorksheet!$G1061+14&lt;=WeeklySummary!$C$7),1,0))</f>
        <v/>
      </c>
      <c r="BL1056" s="4">
        <f t="shared" si="247"/>
        <v>0</v>
      </c>
    </row>
    <row r="1057" spans="2:64" x14ac:dyDescent="0.25">
      <c r="B1057" s="27">
        <f>IF(AND(ISBLANK(TrackingWorksheet!B1062),ISBLANK(TrackingWorksheet!C1062),ISBLANK(TrackingWorksheet!G1062),ISBLANK(TrackingWorksheet!H1062),
ISBLANK(TrackingWorksheet!I1062),ISBLANK(TrackingWorksheet!J1062),ISBLANK(TrackingWorksheet!M1062),
ISBLANK(TrackingWorksheet!N1064)),1,0)</f>
        <v>1</v>
      </c>
      <c r="C1057" s="12" t="str">
        <f>IF(B1057=1,"",TrackingWorksheet!F1062)</f>
        <v/>
      </c>
      <c r="D1057" s="20" t="str">
        <f>IF(B1057=1,"",IF(AND(TrackingWorksheet!B1062&lt;&gt;"",TrackingWorksheet!B1062&lt;=WeeklySummary!$C$7,OR(TrackingWorksheet!C1062="",TrackingWorksheet!C1062&gt;=WeeklySummary!$C$6)),1,0))</f>
        <v/>
      </c>
      <c r="E1057" s="10" t="str">
        <f>IF(B1057=1,"",IF(AND(TrackingWorksheet!G1062 &lt;&gt;"",TrackingWorksheet!G1062&lt;=WeeklySummary!$C$7, TrackingWorksheet!H1062=Lists!$D$4), "Y", "N"))</f>
        <v/>
      </c>
      <c r="F1057" s="10" t="str">
        <f>IF(B1057=1,"",IF(AND(TrackingWorksheet!I1062 &lt;&gt;"", TrackingWorksheet!I1062&lt;=WeeklySummary!$C$7, TrackingWorksheet!J1062=Lists!$D$4), "Y", "N"))</f>
        <v/>
      </c>
      <c r="G1057" s="10" t="str">
        <f>IF(B1057=1,"",IF(AND(TrackingWorksheet!G1062 &lt;&gt;"",TrackingWorksheet!G1062&lt;=WeeklySummary!$C$7, TrackingWorksheet!H1062=Lists!$D$5), "Y", "N"))</f>
        <v/>
      </c>
      <c r="H1057" s="10" t="str">
        <f>IF(B1057=1,"",IF(AND(TrackingWorksheet!I1062 &lt;&gt;"", TrackingWorksheet!I1062&lt;=WeeklySummary!$C$7, TrackingWorksheet!J1062=Lists!$D$5), "Y", "N"))</f>
        <v/>
      </c>
      <c r="I1057" s="20" t="str">
        <f>IF(B1057=1,"",IF(AND(TrackingWorksheet!G1062 &lt;&gt;"", TrackingWorksheet!G1062&lt;=WeeklySummary!$C$7, TrackingWorksheet!H1062=Lists!$D$6), 1, 0))</f>
        <v/>
      </c>
      <c r="J1057" s="20" t="str">
        <f t="shared" si="239"/>
        <v/>
      </c>
      <c r="K1057" s="10" t="str">
        <f>IF(B1057=1,"",IF(AND(TrackingWorksheet!I1062&lt;=WeeklySummary!$C$7,TrackingWorksheet!K1062="YES"),0,IF(AND(AND(OR(E1057="Y",F1057="Y"),E1057&lt;&gt;F1057),G1057&lt;&gt;"Y", H1057&lt;&gt;"Y"), 1, 0)))</f>
        <v/>
      </c>
      <c r="L1057" s="20" t="str">
        <f t="shared" si="240"/>
        <v/>
      </c>
      <c r="M1057" s="10" t="str">
        <f t="shared" si="241"/>
        <v/>
      </c>
      <c r="N1057" s="20" t="str">
        <f t="shared" si="242"/>
        <v/>
      </c>
      <c r="O1057" s="10" t="str">
        <f>IF(B1057=1,"",IF(AND(TrackingWorksheet!I1062&lt;=WeeklySummary!$C$7,TrackingWorksheet!K1062="YES"),0,IF(AND(AND(OR(G1057="Y",H1057="Y"),G1057&lt;&gt;H1057),E1057&lt;&gt;"Y", F1057&lt;&gt;"Y"), 1, 0)))</f>
        <v/>
      </c>
      <c r="P1057" s="20" t="str">
        <f t="shared" si="243"/>
        <v/>
      </c>
      <c r="Q1057" s="10" t="str">
        <f t="shared" si="244"/>
        <v/>
      </c>
      <c r="R1057" s="10" t="str">
        <f t="shared" si="245"/>
        <v/>
      </c>
      <c r="S1057" s="10" t="str">
        <f>IF(B1057=1,"",IF(AND(OR(AND(TrackingWorksheet!H1062=Lists!$D$7,TrackingWorksheet!H1062=TrackingWorksheet!J1062),TrackingWorksheet!H1062&lt;&gt;TrackingWorksheet!J1062),TrackingWorksheet!K1062="YES",TrackingWorksheet!H1062&lt;&gt;Lists!$D$6,TrackingWorksheet!G1062&lt;=WeeklySummary!$C$7,TrackingWorksheet!I1062&lt;=WeeklySummary!$C$7),1,0))</f>
        <v/>
      </c>
      <c r="T1057" s="10" t="str">
        <f t="shared" si="246"/>
        <v/>
      </c>
      <c r="U1057" s="10" t="str">
        <f>IF($B1057=1,"",IF(TrackingWorksheet!$K1062="YES",1, 0)*D1057)</f>
        <v/>
      </c>
      <c r="V1057" s="20">
        <f t="shared" si="235"/>
        <v>0</v>
      </c>
      <c r="W1057" s="20">
        <f t="shared" si="236"/>
        <v>0</v>
      </c>
      <c r="X1057" s="10" t="str">
        <f>IF($B1057=1,"",IF(AND(TrackingWorksheet!$L1062&lt;&gt;"", TrackingWorksheet!$L1062&gt;=WeeklySummary!$C$6,TrackingWorksheet!$L1062&lt;=WeeklySummary!$C$7,OR(TrackingWorksheet!$H1062=Lists!$D$4,TrackingWorksheet!$J1062=Lists!$D$4)), 1, 0))</f>
        <v/>
      </c>
      <c r="Y1057" s="10" t="str">
        <f>IF($B1057=1,"",IF(AND(TrackingWorksheet!$L1062&lt;&gt;"", TrackingWorksheet!$L1062&gt;=WeeklySummary!$C$6,TrackingWorksheet!$L1062&lt;=WeeklySummary!$C$7,OR(TrackingWorksheet!$H1062=Lists!$D$5,TrackingWorksheet!$J1062=Lists!$D$5)), 1, 0))</f>
        <v/>
      </c>
      <c r="Z1057" s="10" t="str">
        <f>IF($B1057=1,"",IF(AND(TrackingWorksheet!$L1062&lt;&gt;"", TrackingWorksheet!$L1062&gt;=WeeklySummary!$C$6,TrackingWorksheet!$L1062&lt;=WeeklySummary!$C$7,OR(TrackingWorksheet!$H1062=Lists!$D$6,TrackingWorksheet!$J1062=Lists!$D$6)), 1, 0))</f>
        <v/>
      </c>
      <c r="AA1057" s="19" t="str">
        <f>IF(B1057=1,"",IF(AND(TrackingWorksheet!M1062&lt;&gt;"",TrackingWorksheet!M1062&lt;=WeeklySummary!$C$7),1,0)*D1057)</f>
        <v/>
      </c>
      <c r="AB1057" s="19" t="str">
        <f>IF(B1057=1,"",IF(AND(TrackingWorksheet!N1062&lt;&gt;"",TrackingWorksheet!N1062&lt;=WeeklySummary!$C$7),1,0)*D1057)</f>
        <v/>
      </c>
      <c r="AC1057" s="19" t="str">
        <f>IF(B1057=1,"",TrackingWorksheet!T1062)</f>
        <v/>
      </c>
      <c r="AD1057" s="19" t="str">
        <f>IF(B1057=1,"",IF(D1057*AND(TrackingWorksheet!S1062&gt;=Calculations!$BD$3,TrackingWorksheet!U1062="",TrackingWorksheet!K1062="YES"),1,0))</f>
        <v/>
      </c>
      <c r="AE1057" s="19" t="str">
        <f>IF($B1057=1,"",IF(AND(TrackingWorksheet!$S1062&gt;$BE$3,TrackingWorksheet!$T1062=Lists!$P$4),1, 0)*D1057)</f>
        <v/>
      </c>
      <c r="AF1057" s="19" t="str">
        <f>IF($B1057=1,"",IF(AND(TrackingWorksheet!$U1062&gt;$BE$3,TrackingWorksheet!$V1062=Lists!$P$4),1, 0)*D1057)</f>
        <v/>
      </c>
      <c r="AG1057" s="19" t="str">
        <f>IF($B1057=1,"",IF(AND(TrackingWorksheet!$W1062&gt;$BE$3,TrackingWorksheet!$X1062=Lists!$P$4),1, 0)*D1057)</f>
        <v/>
      </c>
      <c r="AH1057" s="19" t="str">
        <f>IF($B1057=1,"",IF(AND(TrackingWorksheet!$Y1062&gt;$BE$3,TrackingWorksheet!$Z1062=Lists!$P$4),1, 0)*D1057)</f>
        <v/>
      </c>
      <c r="AI1057" s="19" t="str">
        <f>IF($B1057=1,"",IF(AND(TrackingWorksheet!$AA1062&gt;$BE$3,TrackingWorksheet!$AB1062=Lists!$P$4),1, 0)*D1057)</f>
        <v/>
      </c>
      <c r="AJ1057" s="19" t="str">
        <f>IF($B1057=1,"",IF(AND(TrackingWorksheet!$S1062&gt;$BE$3,TrackingWorksheet!$T1062=Lists!$P$5),1, 0)*D1057)</f>
        <v/>
      </c>
      <c r="AK1057" s="19" t="str">
        <f>IF($B1057=1,"",IF(AND(TrackingWorksheet!$U1062&gt;$BE$3,TrackingWorksheet!$V1062=Lists!$P$5),1, 0)*D1057)</f>
        <v/>
      </c>
      <c r="AL1057" s="19" t="str">
        <f>IF($B1057=1,"",IF(AND(TrackingWorksheet!$W1062&gt;$BE$3,TrackingWorksheet!$X1062=Lists!$P$5),1, 0)*D1057)</f>
        <v/>
      </c>
      <c r="AM1057" s="19" t="str">
        <f>IF($B1057=1,"",IF(AND(TrackingWorksheet!$Y1062&gt;$BE$3,TrackingWorksheet!$Z1062=Lists!$P$5),1, 0)*D1057)</f>
        <v/>
      </c>
      <c r="AN1057" s="19" t="str">
        <f>IF($B1057=1,"",IF(AND(TrackingWorksheet!$AA1062&gt;$BE$3,TrackingWorksheet!$AB1062=Lists!$P$5),1, 0)*D1057)</f>
        <v/>
      </c>
      <c r="AO1057" s="19" t="str">
        <f>IF($B1057=1,"",IF(AND(TrackingWorksheet!$S1062&gt;$BE$3,TrackingWorksheet!$T1062=Lists!$P$6),1, 0)*D1057)</f>
        <v/>
      </c>
      <c r="AP1057" s="19" t="str">
        <f>IF($B1057=1,"",IF(AND(TrackingWorksheet!$U1062&gt;$BE$3,TrackingWorksheet!$V1062=Lists!$P$6),1, 0)*D1057)</f>
        <v/>
      </c>
      <c r="AQ1057" s="19" t="str">
        <f>IF($B1057=1,"",IF(AND(TrackingWorksheet!$W1062&gt;$BE$3,TrackingWorksheet!$X1062=Lists!$P$6),1, 0)*D1057)</f>
        <v/>
      </c>
      <c r="AR1057" s="19" t="str">
        <f>IF($B1057=1,"",IF(AND(TrackingWorksheet!$Y1062&gt;$BE$3,TrackingWorksheet!$Z1062=Lists!$P$6),1, 0)*D1057)</f>
        <v/>
      </c>
      <c r="AS1057" s="19" t="str">
        <f>IF($B1057=1,"",IF(AND(TrackingWorksheet!$AA1062&gt;$BE$3,TrackingWorksheet!$AB1062=Lists!$P$6),1, 0)*D1057)</f>
        <v/>
      </c>
      <c r="AT1057" s="19">
        <f t="shared" si="237"/>
        <v>0</v>
      </c>
      <c r="AU1057" s="19" t="str">
        <f>IF(B1057=1,"",IF(AND(TrackingWorksheet!K1062="",TrackingWorksheet!M1062="", TrackingWorksheet!N1062="", TrackingWorksheet!S1062="", TrackingWorksheet!V1062="", TrackingWorksheet!W1062="", TrackingWorksheet!Y1062="", TrackingWorksheet!AA1062="", V1057=1),1,0)*D1057)</f>
        <v/>
      </c>
      <c r="AV1057" s="19" t="str">
        <f>IF(B1057=1,"",IF(D1057*AND(TrackingWorksheet!U1062&gt;Calculations!$BE$3,TrackingWorksheet!K1062="YES"),1,0))</f>
        <v/>
      </c>
      <c r="AW1057" s="19" t="str">
        <f>IF(B1057=1,"",IF(D1057*AND(TrackingWorksheet!W1062&gt;Calculations!$BE$3,TrackingWorksheet!K1062="YES"),1,0))</f>
        <v/>
      </c>
      <c r="AX1057" s="19">
        <f t="shared" si="238"/>
        <v>0</v>
      </c>
      <c r="AY1057" s="19">
        <f t="shared" si="234"/>
        <v>0</v>
      </c>
      <c r="AZ1057" s="27" t="str">
        <f>IF(B1057=1,"",IF(TrackingWorksheet!Q1062="","",TrackingWorksheet!Q1062))</f>
        <v/>
      </c>
      <c r="BB1057" s="4"/>
      <c r="BC1057" s="4"/>
      <c r="BD1057" s="4"/>
      <c r="BE1057" s="4"/>
      <c r="BF1057" s="4"/>
      <c r="BG1057" s="4" t="str">
        <f>IF(B1057=1,"",IF(AND(N1057=1,TrackingWorksheet!$I1062+14&lt;=WeeklySummary!$C$7),1,0))</f>
        <v/>
      </c>
      <c r="BH1057" s="4" t="str">
        <f>IF(B1057=1,"",IF(AND(R1057=1,TrackingWorksheet!$I1062+14&lt;=WeeklySummary!$C$7),1,0))</f>
        <v/>
      </c>
      <c r="BI1057" s="4" t="str">
        <f>IF(B1057=1,"",IF(AND(J1057=1,TrackingWorksheet!$G1062+14&lt;=WeeklySummary!$C$7),1,0))</f>
        <v/>
      </c>
      <c r="BJ1057" s="4" t="str">
        <f>IF(B1057=1,"",IF(AND(T1057=1,TrackingWorksheet!$I1062+14&lt;=WeeklySummary!$C$7),1,0))</f>
        <v/>
      </c>
      <c r="BK1057" s="4" t="str">
        <f>IF(B1057=1,"",IF(AND(T1057=1,TrackingWorksheet!$G1062+14&lt;=WeeklySummary!$C$7),1,0))</f>
        <v/>
      </c>
      <c r="BL1057" s="4">
        <f t="shared" si="247"/>
        <v>0</v>
      </c>
    </row>
    <row r="1058" spans="2:64" x14ac:dyDescent="0.25">
      <c r="B1058" s="27">
        <f>IF(AND(ISBLANK(TrackingWorksheet!B1063),ISBLANK(TrackingWorksheet!C1063),ISBLANK(TrackingWorksheet!G1063),ISBLANK(TrackingWorksheet!H1063),
ISBLANK(TrackingWorksheet!I1063),ISBLANK(TrackingWorksheet!J1063),ISBLANK(TrackingWorksheet!M1063),
ISBLANK(TrackingWorksheet!N1065)),1,0)</f>
        <v>1</v>
      </c>
      <c r="C1058" s="12" t="str">
        <f>IF(B1058=1,"",TrackingWorksheet!F1063)</f>
        <v/>
      </c>
      <c r="D1058" s="20" t="str">
        <f>IF(B1058=1,"",IF(AND(TrackingWorksheet!B1063&lt;&gt;"",TrackingWorksheet!B1063&lt;=WeeklySummary!$C$7,OR(TrackingWorksheet!C1063="",TrackingWorksheet!C1063&gt;=WeeklySummary!$C$6)),1,0))</f>
        <v/>
      </c>
      <c r="E1058" s="10" t="str">
        <f>IF(B1058=1,"",IF(AND(TrackingWorksheet!G1063 &lt;&gt;"",TrackingWorksheet!G1063&lt;=WeeklySummary!$C$7, TrackingWorksheet!H1063=Lists!$D$4), "Y", "N"))</f>
        <v/>
      </c>
      <c r="F1058" s="10" t="str">
        <f>IF(B1058=1,"",IF(AND(TrackingWorksheet!I1063 &lt;&gt;"", TrackingWorksheet!I1063&lt;=WeeklySummary!$C$7, TrackingWorksheet!J1063=Lists!$D$4), "Y", "N"))</f>
        <v/>
      </c>
      <c r="G1058" s="10" t="str">
        <f>IF(B1058=1,"",IF(AND(TrackingWorksheet!G1063 &lt;&gt;"",TrackingWorksheet!G1063&lt;=WeeklySummary!$C$7, TrackingWorksheet!H1063=Lists!$D$5), "Y", "N"))</f>
        <v/>
      </c>
      <c r="H1058" s="10" t="str">
        <f>IF(B1058=1,"",IF(AND(TrackingWorksheet!I1063 &lt;&gt;"", TrackingWorksheet!I1063&lt;=WeeklySummary!$C$7, TrackingWorksheet!J1063=Lists!$D$5), "Y", "N"))</f>
        <v/>
      </c>
      <c r="I1058" s="20" t="str">
        <f>IF(B1058=1,"",IF(AND(TrackingWorksheet!G1063 &lt;&gt;"", TrackingWorksheet!G1063&lt;=WeeklySummary!$C$7, TrackingWorksheet!H1063=Lists!$D$6), 1, 0))</f>
        <v/>
      </c>
      <c r="J1058" s="20" t="str">
        <f t="shared" si="239"/>
        <v/>
      </c>
      <c r="K1058" s="10" t="str">
        <f>IF(B1058=1,"",IF(AND(TrackingWorksheet!I1063&lt;=WeeklySummary!$C$7,TrackingWorksheet!K1063="YES"),0,IF(AND(AND(OR(E1058="Y",F1058="Y"),E1058&lt;&gt;F1058),G1058&lt;&gt;"Y", H1058&lt;&gt;"Y"), 1, 0)))</f>
        <v/>
      </c>
      <c r="L1058" s="20" t="str">
        <f t="shared" si="240"/>
        <v/>
      </c>
      <c r="M1058" s="10" t="str">
        <f t="shared" si="241"/>
        <v/>
      </c>
      <c r="N1058" s="20" t="str">
        <f t="shared" si="242"/>
        <v/>
      </c>
      <c r="O1058" s="10" t="str">
        <f>IF(B1058=1,"",IF(AND(TrackingWorksheet!I1063&lt;=WeeklySummary!$C$7,TrackingWorksheet!K1063="YES"),0,IF(AND(AND(OR(G1058="Y",H1058="Y"),G1058&lt;&gt;H1058),E1058&lt;&gt;"Y", F1058&lt;&gt;"Y"), 1, 0)))</f>
        <v/>
      </c>
      <c r="P1058" s="20" t="str">
        <f t="shared" si="243"/>
        <v/>
      </c>
      <c r="Q1058" s="10" t="str">
        <f t="shared" si="244"/>
        <v/>
      </c>
      <c r="R1058" s="10" t="str">
        <f t="shared" si="245"/>
        <v/>
      </c>
      <c r="S1058" s="10" t="str">
        <f>IF(B1058=1,"",IF(AND(OR(AND(TrackingWorksheet!H1063=Lists!$D$7,TrackingWorksheet!H1063=TrackingWorksheet!J1063),TrackingWorksheet!H1063&lt;&gt;TrackingWorksheet!J1063),TrackingWorksheet!K1063="YES",TrackingWorksheet!H1063&lt;&gt;Lists!$D$6,TrackingWorksheet!G1063&lt;=WeeklySummary!$C$7,TrackingWorksheet!I1063&lt;=WeeklySummary!$C$7),1,0))</f>
        <v/>
      </c>
      <c r="T1058" s="10" t="str">
        <f t="shared" si="246"/>
        <v/>
      </c>
      <c r="U1058" s="10" t="str">
        <f>IF($B1058=1,"",IF(TrackingWorksheet!$K1063="YES",1, 0)*D1058)</f>
        <v/>
      </c>
      <c r="V1058" s="20">
        <f t="shared" si="235"/>
        <v>0</v>
      </c>
      <c r="W1058" s="20">
        <f t="shared" si="236"/>
        <v>0</v>
      </c>
      <c r="X1058" s="10" t="str">
        <f>IF($B1058=1,"",IF(AND(TrackingWorksheet!$L1063&lt;&gt;"", TrackingWorksheet!$L1063&gt;=WeeklySummary!$C$6,TrackingWorksheet!$L1063&lt;=WeeklySummary!$C$7,OR(TrackingWorksheet!$H1063=Lists!$D$4,TrackingWorksheet!$J1063=Lists!$D$4)), 1, 0))</f>
        <v/>
      </c>
      <c r="Y1058" s="10" t="str">
        <f>IF($B1058=1,"",IF(AND(TrackingWorksheet!$L1063&lt;&gt;"", TrackingWorksheet!$L1063&gt;=WeeklySummary!$C$6,TrackingWorksheet!$L1063&lt;=WeeklySummary!$C$7,OR(TrackingWorksheet!$H1063=Lists!$D$5,TrackingWorksheet!$J1063=Lists!$D$5)), 1, 0))</f>
        <v/>
      </c>
      <c r="Z1058" s="10" t="str">
        <f>IF($B1058=1,"",IF(AND(TrackingWorksheet!$L1063&lt;&gt;"", TrackingWorksheet!$L1063&gt;=WeeklySummary!$C$6,TrackingWorksheet!$L1063&lt;=WeeklySummary!$C$7,OR(TrackingWorksheet!$H1063=Lists!$D$6,TrackingWorksheet!$J1063=Lists!$D$6)), 1, 0))</f>
        <v/>
      </c>
      <c r="AA1058" s="19" t="str">
        <f>IF(B1058=1,"",IF(AND(TrackingWorksheet!M1063&lt;&gt;"",TrackingWorksheet!M1063&lt;=WeeklySummary!$C$7),1,0)*D1058)</f>
        <v/>
      </c>
      <c r="AB1058" s="19" t="str">
        <f>IF(B1058=1,"",IF(AND(TrackingWorksheet!N1063&lt;&gt;"",TrackingWorksheet!N1063&lt;=WeeklySummary!$C$7),1,0)*D1058)</f>
        <v/>
      </c>
      <c r="AC1058" s="19" t="str">
        <f>IF(B1058=1,"",TrackingWorksheet!T1063)</f>
        <v/>
      </c>
      <c r="AD1058" s="19" t="str">
        <f>IF(B1058=1,"",IF(D1058*AND(TrackingWorksheet!S1063&gt;=Calculations!$BD$3,TrackingWorksheet!U1063="",TrackingWorksheet!K1063="YES"),1,0))</f>
        <v/>
      </c>
      <c r="AE1058" s="19" t="str">
        <f>IF($B1058=1,"",IF(AND(TrackingWorksheet!$S1063&gt;$BE$3,TrackingWorksheet!$T1063=Lists!$P$4),1, 0)*D1058)</f>
        <v/>
      </c>
      <c r="AF1058" s="19" t="str">
        <f>IF($B1058=1,"",IF(AND(TrackingWorksheet!$U1063&gt;$BE$3,TrackingWorksheet!$V1063=Lists!$P$4),1, 0)*D1058)</f>
        <v/>
      </c>
      <c r="AG1058" s="19" t="str">
        <f>IF($B1058=1,"",IF(AND(TrackingWorksheet!$W1063&gt;$BE$3,TrackingWorksheet!$X1063=Lists!$P$4),1, 0)*D1058)</f>
        <v/>
      </c>
      <c r="AH1058" s="19" t="str">
        <f>IF($B1058=1,"",IF(AND(TrackingWorksheet!$Y1063&gt;$BE$3,TrackingWorksheet!$Z1063=Lists!$P$4),1, 0)*D1058)</f>
        <v/>
      </c>
      <c r="AI1058" s="19" t="str">
        <f>IF($B1058=1,"",IF(AND(TrackingWorksheet!$AA1063&gt;$BE$3,TrackingWorksheet!$AB1063=Lists!$P$4),1, 0)*D1058)</f>
        <v/>
      </c>
      <c r="AJ1058" s="19" t="str">
        <f>IF($B1058=1,"",IF(AND(TrackingWorksheet!$S1063&gt;$BE$3,TrackingWorksheet!$T1063=Lists!$P$5),1, 0)*D1058)</f>
        <v/>
      </c>
      <c r="AK1058" s="19" t="str">
        <f>IF($B1058=1,"",IF(AND(TrackingWorksheet!$U1063&gt;$BE$3,TrackingWorksheet!$V1063=Lists!$P$5),1, 0)*D1058)</f>
        <v/>
      </c>
      <c r="AL1058" s="19" t="str">
        <f>IF($B1058=1,"",IF(AND(TrackingWorksheet!$W1063&gt;$BE$3,TrackingWorksheet!$X1063=Lists!$P$5),1, 0)*D1058)</f>
        <v/>
      </c>
      <c r="AM1058" s="19" t="str">
        <f>IF($B1058=1,"",IF(AND(TrackingWorksheet!$Y1063&gt;$BE$3,TrackingWorksheet!$Z1063=Lists!$P$5),1, 0)*D1058)</f>
        <v/>
      </c>
      <c r="AN1058" s="19" t="str">
        <f>IF($B1058=1,"",IF(AND(TrackingWorksheet!$AA1063&gt;$BE$3,TrackingWorksheet!$AB1063=Lists!$P$5),1, 0)*D1058)</f>
        <v/>
      </c>
      <c r="AO1058" s="19" t="str">
        <f>IF($B1058=1,"",IF(AND(TrackingWorksheet!$S1063&gt;$BE$3,TrackingWorksheet!$T1063=Lists!$P$6),1, 0)*D1058)</f>
        <v/>
      </c>
      <c r="AP1058" s="19" t="str">
        <f>IF($B1058=1,"",IF(AND(TrackingWorksheet!$U1063&gt;$BE$3,TrackingWorksheet!$V1063=Lists!$P$6),1, 0)*D1058)</f>
        <v/>
      </c>
      <c r="AQ1058" s="19" t="str">
        <f>IF($B1058=1,"",IF(AND(TrackingWorksheet!$W1063&gt;$BE$3,TrackingWorksheet!$X1063=Lists!$P$6),1, 0)*D1058)</f>
        <v/>
      </c>
      <c r="AR1058" s="19" t="str">
        <f>IF($B1058=1,"",IF(AND(TrackingWorksheet!$Y1063&gt;$BE$3,TrackingWorksheet!$Z1063=Lists!$P$6),1, 0)*D1058)</f>
        <v/>
      </c>
      <c r="AS1058" s="19" t="str">
        <f>IF($B1058=1,"",IF(AND(TrackingWorksheet!$AA1063&gt;$BE$3,TrackingWorksheet!$AB1063=Lists!$P$6),1, 0)*D1058)</f>
        <v/>
      </c>
      <c r="AT1058" s="19">
        <f t="shared" si="237"/>
        <v>0</v>
      </c>
      <c r="AU1058" s="19" t="str">
        <f>IF(B1058=1,"",IF(AND(TrackingWorksheet!K1063="",TrackingWorksheet!M1063="", TrackingWorksheet!N1063="", TrackingWorksheet!S1063="", TrackingWorksheet!V1063="", TrackingWorksheet!W1063="", TrackingWorksheet!Y1063="", TrackingWorksheet!AA1063="", V1058=1),1,0)*D1058)</f>
        <v/>
      </c>
      <c r="AV1058" s="19" t="str">
        <f>IF(B1058=1,"",IF(D1058*AND(TrackingWorksheet!U1063&gt;Calculations!$BE$3,TrackingWorksheet!K1063="YES"),1,0))</f>
        <v/>
      </c>
      <c r="AW1058" s="19" t="str">
        <f>IF(B1058=1,"",IF(D1058*AND(TrackingWorksheet!W1063&gt;Calculations!$BE$3,TrackingWorksheet!K1063="YES"),1,0))</f>
        <v/>
      </c>
      <c r="AX1058" s="19">
        <f t="shared" si="238"/>
        <v>0</v>
      </c>
      <c r="AY1058" s="19">
        <f t="shared" si="234"/>
        <v>0</v>
      </c>
      <c r="AZ1058" s="27" t="str">
        <f>IF(B1058=1,"",IF(TrackingWorksheet!Q1063="","",TrackingWorksheet!Q1063))</f>
        <v/>
      </c>
      <c r="BB1058" s="4"/>
      <c r="BC1058" s="4"/>
      <c r="BD1058" s="4"/>
      <c r="BE1058" s="4"/>
      <c r="BF1058" s="4"/>
      <c r="BG1058" s="4" t="str">
        <f>IF(B1058=1,"",IF(AND(N1058=1,TrackingWorksheet!$I1063+14&lt;=WeeklySummary!$C$7),1,0))</f>
        <v/>
      </c>
      <c r="BH1058" s="4" t="str">
        <f>IF(B1058=1,"",IF(AND(R1058=1,TrackingWorksheet!$I1063+14&lt;=WeeklySummary!$C$7),1,0))</f>
        <v/>
      </c>
      <c r="BI1058" s="4" t="str">
        <f>IF(B1058=1,"",IF(AND(J1058=1,TrackingWorksheet!$G1063+14&lt;=WeeklySummary!$C$7),1,0))</f>
        <v/>
      </c>
      <c r="BJ1058" s="4" t="str">
        <f>IF(B1058=1,"",IF(AND(T1058=1,TrackingWorksheet!$I1063+14&lt;=WeeklySummary!$C$7),1,0))</f>
        <v/>
      </c>
      <c r="BK1058" s="4" t="str">
        <f>IF(B1058=1,"",IF(AND(T1058=1,TrackingWorksheet!$G1063+14&lt;=WeeklySummary!$C$7),1,0))</f>
        <v/>
      </c>
      <c r="BL1058" s="4">
        <f t="shared" si="247"/>
        <v>0</v>
      </c>
    </row>
    <row r="1059" spans="2:64" x14ac:dyDescent="0.25">
      <c r="B1059" s="27">
        <f>IF(AND(ISBLANK(TrackingWorksheet!B1064),ISBLANK(TrackingWorksheet!C1064),ISBLANK(TrackingWorksheet!G1064),ISBLANK(TrackingWorksheet!H1064),
ISBLANK(TrackingWorksheet!I1064),ISBLANK(TrackingWorksheet!J1064),ISBLANK(TrackingWorksheet!M1064),
ISBLANK(TrackingWorksheet!N1066)),1,0)</f>
        <v>1</v>
      </c>
      <c r="C1059" s="12" t="str">
        <f>IF(B1059=1,"",TrackingWorksheet!F1064)</f>
        <v/>
      </c>
      <c r="D1059" s="20" t="str">
        <f>IF(B1059=1,"",IF(AND(TrackingWorksheet!B1064&lt;&gt;"",TrackingWorksheet!B1064&lt;=WeeklySummary!$C$7,OR(TrackingWorksheet!C1064="",TrackingWorksheet!C1064&gt;=WeeklySummary!$C$6)),1,0))</f>
        <v/>
      </c>
      <c r="E1059" s="10" t="str">
        <f>IF(B1059=1,"",IF(AND(TrackingWorksheet!G1064 &lt;&gt;"",TrackingWorksheet!G1064&lt;=WeeklySummary!$C$7, TrackingWorksheet!H1064=Lists!$D$4), "Y", "N"))</f>
        <v/>
      </c>
      <c r="F1059" s="10" t="str">
        <f>IF(B1059=1,"",IF(AND(TrackingWorksheet!I1064 &lt;&gt;"", TrackingWorksheet!I1064&lt;=WeeklySummary!$C$7, TrackingWorksheet!J1064=Lists!$D$4), "Y", "N"))</f>
        <v/>
      </c>
      <c r="G1059" s="10" t="str">
        <f>IF(B1059=1,"",IF(AND(TrackingWorksheet!G1064 &lt;&gt;"",TrackingWorksheet!G1064&lt;=WeeklySummary!$C$7, TrackingWorksheet!H1064=Lists!$D$5), "Y", "N"))</f>
        <v/>
      </c>
      <c r="H1059" s="10" t="str">
        <f>IF(B1059=1,"",IF(AND(TrackingWorksheet!I1064 &lt;&gt;"", TrackingWorksheet!I1064&lt;=WeeklySummary!$C$7, TrackingWorksheet!J1064=Lists!$D$5), "Y", "N"))</f>
        <v/>
      </c>
      <c r="I1059" s="20" t="str">
        <f>IF(B1059=1,"",IF(AND(TrackingWorksheet!G1064 &lt;&gt;"", TrackingWorksheet!G1064&lt;=WeeklySummary!$C$7, TrackingWorksheet!H1064=Lists!$D$6), 1, 0))</f>
        <v/>
      </c>
      <c r="J1059" s="20" t="str">
        <f t="shared" si="239"/>
        <v/>
      </c>
      <c r="K1059" s="10" t="str">
        <f>IF(B1059=1,"",IF(AND(TrackingWorksheet!I1064&lt;=WeeklySummary!$C$7,TrackingWorksheet!K1064="YES"),0,IF(AND(AND(OR(E1059="Y",F1059="Y"),E1059&lt;&gt;F1059),G1059&lt;&gt;"Y", H1059&lt;&gt;"Y"), 1, 0)))</f>
        <v/>
      </c>
      <c r="L1059" s="20" t="str">
        <f t="shared" si="240"/>
        <v/>
      </c>
      <c r="M1059" s="10" t="str">
        <f t="shared" si="241"/>
        <v/>
      </c>
      <c r="N1059" s="20" t="str">
        <f t="shared" si="242"/>
        <v/>
      </c>
      <c r="O1059" s="10" t="str">
        <f>IF(B1059=1,"",IF(AND(TrackingWorksheet!I1064&lt;=WeeklySummary!$C$7,TrackingWorksheet!K1064="YES"),0,IF(AND(AND(OR(G1059="Y",H1059="Y"),G1059&lt;&gt;H1059),E1059&lt;&gt;"Y", F1059&lt;&gt;"Y"), 1, 0)))</f>
        <v/>
      </c>
      <c r="P1059" s="20" t="str">
        <f t="shared" si="243"/>
        <v/>
      </c>
      <c r="Q1059" s="10" t="str">
        <f t="shared" si="244"/>
        <v/>
      </c>
      <c r="R1059" s="10" t="str">
        <f t="shared" si="245"/>
        <v/>
      </c>
      <c r="S1059" s="10" t="str">
        <f>IF(B1059=1,"",IF(AND(OR(AND(TrackingWorksheet!H1064=Lists!$D$7,TrackingWorksheet!H1064=TrackingWorksheet!J1064),TrackingWorksheet!H1064&lt;&gt;TrackingWorksheet!J1064),TrackingWorksheet!K1064="YES",TrackingWorksheet!H1064&lt;&gt;Lists!$D$6,TrackingWorksheet!G1064&lt;=WeeklySummary!$C$7,TrackingWorksheet!I1064&lt;=WeeklySummary!$C$7),1,0))</f>
        <v/>
      </c>
      <c r="T1059" s="10" t="str">
        <f t="shared" si="246"/>
        <v/>
      </c>
      <c r="U1059" s="10" t="str">
        <f>IF($B1059=1,"",IF(TrackingWorksheet!$K1064="YES",1, 0)*D1059)</f>
        <v/>
      </c>
      <c r="V1059" s="20">
        <f t="shared" si="235"/>
        <v>0</v>
      </c>
      <c r="W1059" s="20">
        <f t="shared" si="236"/>
        <v>0</v>
      </c>
      <c r="X1059" s="10" t="str">
        <f>IF($B1059=1,"",IF(AND(TrackingWorksheet!$L1064&lt;&gt;"", TrackingWorksheet!$L1064&gt;=WeeklySummary!$C$6,TrackingWorksheet!$L1064&lt;=WeeklySummary!$C$7,OR(TrackingWorksheet!$H1064=Lists!$D$4,TrackingWorksheet!$J1064=Lists!$D$4)), 1, 0))</f>
        <v/>
      </c>
      <c r="Y1059" s="10" t="str">
        <f>IF($B1059=1,"",IF(AND(TrackingWorksheet!$L1064&lt;&gt;"", TrackingWorksheet!$L1064&gt;=WeeklySummary!$C$6,TrackingWorksheet!$L1064&lt;=WeeklySummary!$C$7,OR(TrackingWorksheet!$H1064=Lists!$D$5,TrackingWorksheet!$J1064=Lists!$D$5)), 1, 0))</f>
        <v/>
      </c>
      <c r="Z1059" s="10" t="str">
        <f>IF($B1059=1,"",IF(AND(TrackingWorksheet!$L1064&lt;&gt;"", TrackingWorksheet!$L1064&gt;=WeeklySummary!$C$6,TrackingWorksheet!$L1064&lt;=WeeklySummary!$C$7,OR(TrackingWorksheet!$H1064=Lists!$D$6,TrackingWorksheet!$J1064=Lists!$D$6)), 1, 0))</f>
        <v/>
      </c>
      <c r="AA1059" s="19" t="str">
        <f>IF(B1059=1,"",IF(AND(TrackingWorksheet!M1064&lt;&gt;"",TrackingWorksheet!M1064&lt;=WeeklySummary!$C$7),1,0)*D1059)</f>
        <v/>
      </c>
      <c r="AB1059" s="19" t="str">
        <f>IF(B1059=1,"",IF(AND(TrackingWorksheet!N1064&lt;&gt;"",TrackingWorksheet!N1064&lt;=WeeklySummary!$C$7),1,0)*D1059)</f>
        <v/>
      </c>
      <c r="AC1059" s="19" t="str">
        <f>IF(B1059=1,"",TrackingWorksheet!T1064)</f>
        <v/>
      </c>
      <c r="AD1059" s="19" t="str">
        <f>IF(B1059=1,"",IF(D1059*AND(TrackingWorksheet!S1064&gt;=Calculations!$BD$3,TrackingWorksheet!U1064="",TrackingWorksheet!K1064="YES"),1,0))</f>
        <v/>
      </c>
      <c r="AE1059" s="19" t="str">
        <f>IF($B1059=1,"",IF(AND(TrackingWorksheet!$S1064&gt;$BE$3,TrackingWorksheet!$T1064=Lists!$P$4),1, 0)*D1059)</f>
        <v/>
      </c>
      <c r="AF1059" s="19" t="str">
        <f>IF($B1059=1,"",IF(AND(TrackingWorksheet!$U1064&gt;$BE$3,TrackingWorksheet!$V1064=Lists!$P$4),1, 0)*D1059)</f>
        <v/>
      </c>
      <c r="AG1059" s="19" t="str">
        <f>IF($B1059=1,"",IF(AND(TrackingWorksheet!$W1064&gt;$BE$3,TrackingWorksheet!$X1064=Lists!$P$4),1, 0)*D1059)</f>
        <v/>
      </c>
      <c r="AH1059" s="19" t="str">
        <f>IF($B1059=1,"",IF(AND(TrackingWorksheet!$Y1064&gt;$BE$3,TrackingWorksheet!$Z1064=Lists!$P$4),1, 0)*D1059)</f>
        <v/>
      </c>
      <c r="AI1059" s="19" t="str">
        <f>IF($B1059=1,"",IF(AND(TrackingWorksheet!$AA1064&gt;$BE$3,TrackingWorksheet!$AB1064=Lists!$P$4),1, 0)*D1059)</f>
        <v/>
      </c>
      <c r="AJ1059" s="19" t="str">
        <f>IF($B1059=1,"",IF(AND(TrackingWorksheet!$S1064&gt;$BE$3,TrackingWorksheet!$T1064=Lists!$P$5),1, 0)*D1059)</f>
        <v/>
      </c>
      <c r="AK1059" s="19" t="str">
        <f>IF($B1059=1,"",IF(AND(TrackingWorksheet!$U1064&gt;$BE$3,TrackingWorksheet!$V1064=Lists!$P$5),1, 0)*D1059)</f>
        <v/>
      </c>
      <c r="AL1059" s="19" t="str">
        <f>IF($B1059=1,"",IF(AND(TrackingWorksheet!$W1064&gt;$BE$3,TrackingWorksheet!$X1064=Lists!$P$5),1, 0)*D1059)</f>
        <v/>
      </c>
      <c r="AM1059" s="19" t="str">
        <f>IF($B1059=1,"",IF(AND(TrackingWorksheet!$Y1064&gt;$BE$3,TrackingWorksheet!$Z1064=Lists!$P$5),1, 0)*D1059)</f>
        <v/>
      </c>
      <c r="AN1059" s="19" t="str">
        <f>IF($B1059=1,"",IF(AND(TrackingWorksheet!$AA1064&gt;$BE$3,TrackingWorksheet!$AB1064=Lists!$P$5),1, 0)*D1059)</f>
        <v/>
      </c>
      <c r="AO1059" s="19" t="str">
        <f>IF($B1059=1,"",IF(AND(TrackingWorksheet!$S1064&gt;$BE$3,TrackingWorksheet!$T1064=Lists!$P$6),1, 0)*D1059)</f>
        <v/>
      </c>
      <c r="AP1059" s="19" t="str">
        <f>IF($B1059=1,"",IF(AND(TrackingWorksheet!$U1064&gt;$BE$3,TrackingWorksheet!$V1064=Lists!$P$6),1, 0)*D1059)</f>
        <v/>
      </c>
      <c r="AQ1059" s="19" t="str">
        <f>IF($B1059=1,"",IF(AND(TrackingWorksheet!$W1064&gt;$BE$3,TrackingWorksheet!$X1064=Lists!$P$6),1, 0)*D1059)</f>
        <v/>
      </c>
      <c r="AR1059" s="19" t="str">
        <f>IF($B1059=1,"",IF(AND(TrackingWorksheet!$Y1064&gt;$BE$3,TrackingWorksheet!$Z1064=Lists!$P$6),1, 0)*D1059)</f>
        <v/>
      </c>
      <c r="AS1059" s="19" t="str">
        <f>IF($B1059=1,"",IF(AND(TrackingWorksheet!$AA1064&gt;$BE$3,TrackingWorksheet!$AB1064=Lists!$P$6),1, 0)*D1059)</f>
        <v/>
      </c>
      <c r="AT1059" s="19">
        <f t="shared" si="237"/>
        <v>0</v>
      </c>
      <c r="AU1059" s="19" t="str">
        <f>IF(B1059=1,"",IF(AND(TrackingWorksheet!K1064="",TrackingWorksheet!M1064="", TrackingWorksheet!N1064="", TrackingWorksheet!S1064="", TrackingWorksheet!V1064="", TrackingWorksheet!W1064="", TrackingWorksheet!Y1064="", TrackingWorksheet!AA1064="", V1059=1),1,0)*D1059)</f>
        <v/>
      </c>
      <c r="AV1059" s="19" t="str">
        <f>IF(B1059=1,"",IF(D1059*AND(TrackingWorksheet!U1064&gt;Calculations!$BE$3,TrackingWorksheet!K1064="YES"),1,0))</f>
        <v/>
      </c>
      <c r="AW1059" s="19" t="str">
        <f>IF(B1059=1,"",IF(D1059*AND(TrackingWorksheet!W1064&gt;Calculations!$BE$3,TrackingWorksheet!K1064="YES"),1,0))</f>
        <v/>
      </c>
      <c r="AX1059" s="19">
        <f t="shared" si="238"/>
        <v>0</v>
      </c>
      <c r="AY1059" s="19">
        <f t="shared" si="234"/>
        <v>0</v>
      </c>
      <c r="AZ1059" s="27" t="str">
        <f>IF(B1059=1,"",IF(TrackingWorksheet!Q1064="","",TrackingWorksheet!Q1064))</f>
        <v/>
      </c>
      <c r="BB1059" s="4"/>
      <c r="BC1059" s="4"/>
      <c r="BD1059" s="4"/>
      <c r="BE1059" s="4"/>
      <c r="BF1059" s="4"/>
      <c r="BG1059" s="4" t="str">
        <f>IF(B1059=1,"",IF(AND(N1059=1,TrackingWorksheet!$I1064+14&lt;=WeeklySummary!$C$7),1,0))</f>
        <v/>
      </c>
      <c r="BH1059" s="4" t="str">
        <f>IF(B1059=1,"",IF(AND(R1059=1,TrackingWorksheet!$I1064+14&lt;=WeeklySummary!$C$7),1,0))</f>
        <v/>
      </c>
      <c r="BI1059" s="4" t="str">
        <f>IF(B1059=1,"",IF(AND(J1059=1,TrackingWorksheet!$G1064+14&lt;=WeeklySummary!$C$7),1,0))</f>
        <v/>
      </c>
      <c r="BJ1059" s="4" t="str">
        <f>IF(B1059=1,"",IF(AND(T1059=1,TrackingWorksheet!$I1064+14&lt;=WeeklySummary!$C$7),1,0))</f>
        <v/>
      </c>
      <c r="BK1059" s="4" t="str">
        <f>IF(B1059=1,"",IF(AND(T1059=1,TrackingWorksheet!$G1064+14&lt;=WeeklySummary!$C$7),1,0))</f>
        <v/>
      </c>
      <c r="BL1059" s="4">
        <f t="shared" si="247"/>
        <v>0</v>
      </c>
    </row>
    <row r="1060" spans="2:64" x14ac:dyDescent="0.25">
      <c r="B1060" s="27">
        <f>IF(AND(ISBLANK(TrackingWorksheet!B1065),ISBLANK(TrackingWorksheet!C1065),ISBLANK(TrackingWorksheet!G1065),ISBLANK(TrackingWorksheet!H1065),
ISBLANK(TrackingWorksheet!I1065),ISBLANK(TrackingWorksheet!J1065),ISBLANK(TrackingWorksheet!M1065),
ISBLANK(TrackingWorksheet!N1067)),1,0)</f>
        <v>1</v>
      </c>
      <c r="C1060" s="12" t="str">
        <f>IF(B1060=1,"",TrackingWorksheet!F1065)</f>
        <v/>
      </c>
      <c r="D1060" s="20" t="str">
        <f>IF(B1060=1,"",IF(AND(TrackingWorksheet!B1065&lt;&gt;"",TrackingWorksheet!B1065&lt;=WeeklySummary!$C$7,OR(TrackingWorksheet!C1065="",TrackingWorksheet!C1065&gt;=WeeklySummary!$C$6)),1,0))</f>
        <v/>
      </c>
      <c r="E1060" s="10" t="str">
        <f>IF(B1060=1,"",IF(AND(TrackingWorksheet!G1065 &lt;&gt;"",TrackingWorksheet!G1065&lt;=WeeklySummary!$C$7, TrackingWorksheet!H1065=Lists!$D$4), "Y", "N"))</f>
        <v/>
      </c>
      <c r="F1060" s="10" t="str">
        <f>IF(B1060=1,"",IF(AND(TrackingWorksheet!I1065 &lt;&gt;"", TrackingWorksheet!I1065&lt;=WeeklySummary!$C$7, TrackingWorksheet!J1065=Lists!$D$4), "Y", "N"))</f>
        <v/>
      </c>
      <c r="G1060" s="10" t="str">
        <f>IF(B1060=1,"",IF(AND(TrackingWorksheet!G1065 &lt;&gt;"",TrackingWorksheet!G1065&lt;=WeeklySummary!$C$7, TrackingWorksheet!H1065=Lists!$D$5), "Y", "N"))</f>
        <v/>
      </c>
      <c r="H1060" s="10" t="str">
        <f>IF(B1060=1,"",IF(AND(TrackingWorksheet!I1065 &lt;&gt;"", TrackingWorksheet!I1065&lt;=WeeklySummary!$C$7, TrackingWorksheet!J1065=Lists!$D$5), "Y", "N"))</f>
        <v/>
      </c>
      <c r="I1060" s="20" t="str">
        <f>IF(B1060=1,"",IF(AND(TrackingWorksheet!G1065 &lt;&gt;"", TrackingWorksheet!G1065&lt;=WeeklySummary!$C$7, TrackingWorksheet!H1065=Lists!$D$6), 1, 0))</f>
        <v/>
      </c>
      <c r="J1060" s="20" t="str">
        <f t="shared" si="239"/>
        <v/>
      </c>
      <c r="K1060" s="10" t="str">
        <f>IF(B1060=1,"",IF(AND(TrackingWorksheet!I1065&lt;=WeeklySummary!$C$7,TrackingWorksheet!K1065="YES"),0,IF(AND(AND(OR(E1060="Y",F1060="Y"),E1060&lt;&gt;F1060),G1060&lt;&gt;"Y", H1060&lt;&gt;"Y"), 1, 0)))</f>
        <v/>
      </c>
      <c r="L1060" s="20" t="str">
        <f t="shared" si="240"/>
        <v/>
      </c>
      <c r="M1060" s="10" t="str">
        <f t="shared" si="241"/>
        <v/>
      </c>
      <c r="N1060" s="20" t="str">
        <f t="shared" si="242"/>
        <v/>
      </c>
      <c r="O1060" s="10" t="str">
        <f>IF(B1060=1,"",IF(AND(TrackingWorksheet!I1065&lt;=WeeklySummary!$C$7,TrackingWorksheet!K1065="YES"),0,IF(AND(AND(OR(G1060="Y",H1060="Y"),G1060&lt;&gt;H1060),E1060&lt;&gt;"Y", F1060&lt;&gt;"Y"), 1, 0)))</f>
        <v/>
      </c>
      <c r="P1060" s="20" t="str">
        <f t="shared" si="243"/>
        <v/>
      </c>
      <c r="Q1060" s="10" t="str">
        <f t="shared" si="244"/>
        <v/>
      </c>
      <c r="R1060" s="10" t="str">
        <f t="shared" si="245"/>
        <v/>
      </c>
      <c r="S1060" s="10" t="str">
        <f>IF(B1060=1,"",IF(AND(OR(AND(TrackingWorksheet!H1065=Lists!$D$7,TrackingWorksheet!H1065=TrackingWorksheet!J1065),TrackingWorksheet!H1065&lt;&gt;TrackingWorksheet!J1065),TrackingWorksheet!K1065="YES",TrackingWorksheet!H1065&lt;&gt;Lists!$D$6,TrackingWorksheet!G1065&lt;=WeeklySummary!$C$7,TrackingWorksheet!I1065&lt;=WeeklySummary!$C$7),1,0))</f>
        <v/>
      </c>
      <c r="T1060" s="10" t="str">
        <f t="shared" si="246"/>
        <v/>
      </c>
      <c r="U1060" s="10" t="str">
        <f>IF($B1060=1,"",IF(TrackingWorksheet!$K1065="YES",1, 0)*D1060)</f>
        <v/>
      </c>
      <c r="V1060" s="20">
        <f t="shared" si="235"/>
        <v>0</v>
      </c>
      <c r="W1060" s="20">
        <f t="shared" si="236"/>
        <v>0</v>
      </c>
      <c r="X1060" s="10" t="str">
        <f>IF($B1060=1,"",IF(AND(TrackingWorksheet!$L1065&lt;&gt;"", TrackingWorksheet!$L1065&gt;=WeeklySummary!$C$6,TrackingWorksheet!$L1065&lt;=WeeklySummary!$C$7,OR(TrackingWorksheet!$H1065=Lists!$D$4,TrackingWorksheet!$J1065=Lists!$D$4)), 1, 0))</f>
        <v/>
      </c>
      <c r="Y1060" s="10" t="str">
        <f>IF($B1060=1,"",IF(AND(TrackingWorksheet!$L1065&lt;&gt;"", TrackingWorksheet!$L1065&gt;=WeeklySummary!$C$6,TrackingWorksheet!$L1065&lt;=WeeklySummary!$C$7,OR(TrackingWorksheet!$H1065=Lists!$D$5,TrackingWorksheet!$J1065=Lists!$D$5)), 1, 0))</f>
        <v/>
      </c>
      <c r="Z1060" s="10" t="str">
        <f>IF($B1060=1,"",IF(AND(TrackingWorksheet!$L1065&lt;&gt;"", TrackingWorksheet!$L1065&gt;=WeeklySummary!$C$6,TrackingWorksheet!$L1065&lt;=WeeklySummary!$C$7,OR(TrackingWorksheet!$H1065=Lists!$D$6,TrackingWorksheet!$J1065=Lists!$D$6)), 1, 0))</f>
        <v/>
      </c>
      <c r="AA1060" s="19" t="str">
        <f>IF(B1060=1,"",IF(AND(TrackingWorksheet!M1065&lt;&gt;"",TrackingWorksheet!M1065&lt;=WeeklySummary!$C$7),1,0)*D1060)</f>
        <v/>
      </c>
      <c r="AB1060" s="19" t="str">
        <f>IF(B1060=1,"",IF(AND(TrackingWorksheet!N1065&lt;&gt;"",TrackingWorksheet!N1065&lt;=WeeklySummary!$C$7),1,0)*D1060)</f>
        <v/>
      </c>
      <c r="AC1060" s="19" t="str">
        <f>IF(B1060=1,"",TrackingWorksheet!T1065)</f>
        <v/>
      </c>
      <c r="AD1060" s="19" t="str">
        <f>IF(B1060=1,"",IF(D1060*AND(TrackingWorksheet!S1065&gt;=Calculations!$BD$3,TrackingWorksheet!U1065="",TrackingWorksheet!K1065="YES"),1,0))</f>
        <v/>
      </c>
      <c r="AE1060" s="19" t="str">
        <f>IF($B1060=1,"",IF(AND(TrackingWorksheet!$S1065&gt;$BE$3,TrackingWorksheet!$T1065=Lists!$P$4),1, 0)*D1060)</f>
        <v/>
      </c>
      <c r="AF1060" s="19" t="str">
        <f>IF($B1060=1,"",IF(AND(TrackingWorksheet!$U1065&gt;$BE$3,TrackingWorksheet!$V1065=Lists!$P$4),1, 0)*D1060)</f>
        <v/>
      </c>
      <c r="AG1060" s="19" t="str">
        <f>IF($B1060=1,"",IF(AND(TrackingWorksheet!$W1065&gt;$BE$3,TrackingWorksheet!$X1065=Lists!$P$4),1, 0)*D1060)</f>
        <v/>
      </c>
      <c r="AH1060" s="19" t="str">
        <f>IF($B1060=1,"",IF(AND(TrackingWorksheet!$Y1065&gt;$BE$3,TrackingWorksheet!$Z1065=Lists!$P$4),1, 0)*D1060)</f>
        <v/>
      </c>
      <c r="AI1060" s="19" t="str">
        <f>IF($B1060=1,"",IF(AND(TrackingWorksheet!$AA1065&gt;$BE$3,TrackingWorksheet!$AB1065=Lists!$P$4),1, 0)*D1060)</f>
        <v/>
      </c>
      <c r="AJ1060" s="19" t="str">
        <f>IF($B1060=1,"",IF(AND(TrackingWorksheet!$S1065&gt;$BE$3,TrackingWorksheet!$T1065=Lists!$P$5),1, 0)*D1060)</f>
        <v/>
      </c>
      <c r="AK1060" s="19" t="str">
        <f>IF($B1060=1,"",IF(AND(TrackingWorksheet!$U1065&gt;$BE$3,TrackingWorksheet!$V1065=Lists!$P$5),1, 0)*D1060)</f>
        <v/>
      </c>
      <c r="AL1060" s="19" t="str">
        <f>IF($B1060=1,"",IF(AND(TrackingWorksheet!$W1065&gt;$BE$3,TrackingWorksheet!$X1065=Lists!$P$5),1, 0)*D1060)</f>
        <v/>
      </c>
      <c r="AM1060" s="19" t="str">
        <f>IF($B1060=1,"",IF(AND(TrackingWorksheet!$Y1065&gt;$BE$3,TrackingWorksheet!$Z1065=Lists!$P$5),1, 0)*D1060)</f>
        <v/>
      </c>
      <c r="AN1060" s="19" t="str">
        <f>IF($B1060=1,"",IF(AND(TrackingWorksheet!$AA1065&gt;$BE$3,TrackingWorksheet!$AB1065=Lists!$P$5),1, 0)*D1060)</f>
        <v/>
      </c>
      <c r="AO1060" s="19" t="str">
        <f>IF($B1060=1,"",IF(AND(TrackingWorksheet!$S1065&gt;$BE$3,TrackingWorksheet!$T1065=Lists!$P$6),1, 0)*D1060)</f>
        <v/>
      </c>
      <c r="AP1060" s="19" t="str">
        <f>IF($B1060=1,"",IF(AND(TrackingWorksheet!$U1065&gt;$BE$3,TrackingWorksheet!$V1065=Lists!$P$6),1, 0)*D1060)</f>
        <v/>
      </c>
      <c r="AQ1060" s="19" t="str">
        <f>IF($B1060=1,"",IF(AND(TrackingWorksheet!$W1065&gt;$BE$3,TrackingWorksheet!$X1065=Lists!$P$6),1, 0)*D1060)</f>
        <v/>
      </c>
      <c r="AR1060" s="19" t="str">
        <f>IF($B1060=1,"",IF(AND(TrackingWorksheet!$Y1065&gt;$BE$3,TrackingWorksheet!$Z1065=Lists!$P$6),1, 0)*D1060)</f>
        <v/>
      </c>
      <c r="AS1060" s="19" t="str">
        <f>IF($B1060=1,"",IF(AND(TrackingWorksheet!$AA1065&gt;$BE$3,TrackingWorksheet!$AB1065=Lists!$P$6),1, 0)*D1060)</f>
        <v/>
      </c>
      <c r="AT1060" s="19">
        <f t="shared" si="237"/>
        <v>0</v>
      </c>
      <c r="AU1060" s="19" t="str">
        <f>IF(B1060=1,"",IF(AND(TrackingWorksheet!K1065="",TrackingWorksheet!M1065="", TrackingWorksheet!N1065="", TrackingWorksheet!S1065="", TrackingWorksheet!V1065="", TrackingWorksheet!W1065="", TrackingWorksheet!Y1065="", TrackingWorksheet!AA1065="", V1060=1),1,0)*D1060)</f>
        <v/>
      </c>
      <c r="AV1060" s="19" t="str">
        <f>IF(B1060=1,"",IF(D1060*AND(TrackingWorksheet!U1065&gt;Calculations!$BE$3,TrackingWorksheet!K1065="YES"),1,0))</f>
        <v/>
      </c>
      <c r="AW1060" s="19" t="str">
        <f>IF(B1060=1,"",IF(D1060*AND(TrackingWorksheet!W1065&gt;Calculations!$BE$3,TrackingWorksheet!K1065="YES"),1,0))</f>
        <v/>
      </c>
      <c r="AX1060" s="19">
        <f t="shared" si="238"/>
        <v>0</v>
      </c>
      <c r="AY1060" s="19">
        <f t="shared" si="234"/>
        <v>0</v>
      </c>
      <c r="AZ1060" s="27" t="str">
        <f>IF(B1060=1,"",IF(TrackingWorksheet!Q1065="","",TrackingWorksheet!Q1065))</f>
        <v/>
      </c>
      <c r="BB1060" s="4"/>
      <c r="BC1060" s="4"/>
      <c r="BD1060" s="4"/>
      <c r="BE1060" s="4"/>
      <c r="BF1060" s="4"/>
      <c r="BG1060" s="4" t="str">
        <f>IF(B1060=1,"",IF(AND(N1060=1,TrackingWorksheet!$I1065+14&lt;=WeeklySummary!$C$7),1,0))</f>
        <v/>
      </c>
      <c r="BH1060" s="4" t="str">
        <f>IF(B1060=1,"",IF(AND(R1060=1,TrackingWorksheet!$I1065+14&lt;=WeeklySummary!$C$7),1,0))</f>
        <v/>
      </c>
      <c r="BI1060" s="4" t="str">
        <f>IF(B1060=1,"",IF(AND(J1060=1,TrackingWorksheet!$G1065+14&lt;=WeeklySummary!$C$7),1,0))</f>
        <v/>
      </c>
      <c r="BJ1060" s="4" t="str">
        <f>IF(B1060=1,"",IF(AND(T1060=1,TrackingWorksheet!$I1065+14&lt;=WeeklySummary!$C$7),1,0))</f>
        <v/>
      </c>
      <c r="BK1060" s="4" t="str">
        <f>IF(B1060=1,"",IF(AND(T1060=1,TrackingWorksheet!$G1065+14&lt;=WeeklySummary!$C$7),1,0))</f>
        <v/>
      </c>
      <c r="BL1060" s="4">
        <f t="shared" si="247"/>
        <v>0</v>
      </c>
    </row>
    <row r="1061" spans="2:64" x14ac:dyDescent="0.25">
      <c r="B1061" s="27">
        <f>IF(AND(ISBLANK(TrackingWorksheet!B1066),ISBLANK(TrackingWorksheet!C1066),ISBLANK(TrackingWorksheet!G1066),ISBLANK(TrackingWorksheet!H1066),
ISBLANK(TrackingWorksheet!I1066),ISBLANK(TrackingWorksheet!J1066),ISBLANK(TrackingWorksheet!M1066),
ISBLANK(TrackingWorksheet!N1068)),1,0)</f>
        <v>1</v>
      </c>
      <c r="C1061" s="12" t="str">
        <f>IF(B1061=1,"",TrackingWorksheet!F1066)</f>
        <v/>
      </c>
      <c r="D1061" s="20" t="str">
        <f>IF(B1061=1,"",IF(AND(TrackingWorksheet!B1066&lt;&gt;"",TrackingWorksheet!B1066&lt;=WeeklySummary!$C$7,OR(TrackingWorksheet!C1066="",TrackingWorksheet!C1066&gt;=WeeklySummary!$C$6)),1,0))</f>
        <v/>
      </c>
      <c r="E1061" s="10" t="str">
        <f>IF(B1061=1,"",IF(AND(TrackingWorksheet!G1066 &lt;&gt;"",TrackingWorksheet!G1066&lt;=WeeklySummary!$C$7, TrackingWorksheet!H1066=Lists!$D$4), "Y", "N"))</f>
        <v/>
      </c>
      <c r="F1061" s="10" t="str">
        <f>IF(B1061=1,"",IF(AND(TrackingWorksheet!I1066 &lt;&gt;"", TrackingWorksheet!I1066&lt;=WeeklySummary!$C$7, TrackingWorksheet!J1066=Lists!$D$4), "Y", "N"))</f>
        <v/>
      </c>
      <c r="G1061" s="10" t="str">
        <f>IF(B1061=1,"",IF(AND(TrackingWorksheet!G1066 &lt;&gt;"",TrackingWorksheet!G1066&lt;=WeeklySummary!$C$7, TrackingWorksheet!H1066=Lists!$D$5), "Y", "N"))</f>
        <v/>
      </c>
      <c r="H1061" s="10" t="str">
        <f>IF(B1061=1,"",IF(AND(TrackingWorksheet!I1066 &lt;&gt;"", TrackingWorksheet!I1066&lt;=WeeklySummary!$C$7, TrackingWorksheet!J1066=Lists!$D$5), "Y", "N"))</f>
        <v/>
      </c>
      <c r="I1061" s="20" t="str">
        <f>IF(B1061=1,"",IF(AND(TrackingWorksheet!G1066 &lt;&gt;"", TrackingWorksheet!G1066&lt;=WeeklySummary!$C$7, TrackingWorksheet!H1066=Lists!$D$6), 1, 0))</f>
        <v/>
      </c>
      <c r="J1061" s="20" t="str">
        <f t="shared" si="239"/>
        <v/>
      </c>
      <c r="K1061" s="10" t="str">
        <f>IF(B1061=1,"",IF(AND(TrackingWorksheet!I1066&lt;=WeeklySummary!$C$7,TrackingWorksheet!K1066="YES"),0,IF(AND(AND(OR(E1061="Y",F1061="Y"),E1061&lt;&gt;F1061),G1061&lt;&gt;"Y", H1061&lt;&gt;"Y"), 1, 0)))</f>
        <v/>
      </c>
      <c r="L1061" s="20" t="str">
        <f t="shared" si="240"/>
        <v/>
      </c>
      <c r="M1061" s="10" t="str">
        <f t="shared" si="241"/>
        <v/>
      </c>
      <c r="N1061" s="20" t="str">
        <f t="shared" si="242"/>
        <v/>
      </c>
      <c r="O1061" s="10" t="str">
        <f>IF(B1061=1,"",IF(AND(TrackingWorksheet!I1066&lt;=WeeklySummary!$C$7,TrackingWorksheet!K1066="YES"),0,IF(AND(AND(OR(G1061="Y",H1061="Y"),G1061&lt;&gt;H1061),E1061&lt;&gt;"Y", F1061&lt;&gt;"Y"), 1, 0)))</f>
        <v/>
      </c>
      <c r="P1061" s="20" t="str">
        <f t="shared" si="243"/>
        <v/>
      </c>
      <c r="Q1061" s="10" t="str">
        <f t="shared" si="244"/>
        <v/>
      </c>
      <c r="R1061" s="10" t="str">
        <f t="shared" si="245"/>
        <v/>
      </c>
      <c r="S1061" s="10" t="str">
        <f>IF(B1061=1,"",IF(AND(OR(AND(TrackingWorksheet!H1066=Lists!$D$7,TrackingWorksheet!H1066=TrackingWorksheet!J1066),TrackingWorksheet!H1066&lt;&gt;TrackingWorksheet!J1066),TrackingWorksheet!K1066="YES",TrackingWorksheet!H1066&lt;&gt;Lists!$D$6,TrackingWorksheet!G1066&lt;=WeeklySummary!$C$7,TrackingWorksheet!I1066&lt;=WeeklySummary!$C$7),1,0))</f>
        <v/>
      </c>
      <c r="T1061" s="10" t="str">
        <f t="shared" si="246"/>
        <v/>
      </c>
      <c r="U1061" s="10" t="str">
        <f>IF($B1061=1,"",IF(TrackingWorksheet!$K1066="YES",1, 0)*D1061)</f>
        <v/>
      </c>
      <c r="V1061" s="20">
        <f t="shared" si="235"/>
        <v>0</v>
      </c>
      <c r="W1061" s="20">
        <f t="shared" si="236"/>
        <v>0</v>
      </c>
      <c r="X1061" s="10" t="str">
        <f>IF($B1061=1,"",IF(AND(TrackingWorksheet!$L1066&lt;&gt;"", TrackingWorksheet!$L1066&gt;=WeeklySummary!$C$6,TrackingWorksheet!$L1066&lt;=WeeklySummary!$C$7,OR(TrackingWorksheet!$H1066=Lists!$D$4,TrackingWorksheet!$J1066=Lists!$D$4)), 1, 0))</f>
        <v/>
      </c>
      <c r="Y1061" s="10" t="str">
        <f>IF($B1061=1,"",IF(AND(TrackingWorksheet!$L1066&lt;&gt;"", TrackingWorksheet!$L1066&gt;=WeeklySummary!$C$6,TrackingWorksheet!$L1066&lt;=WeeklySummary!$C$7,OR(TrackingWorksheet!$H1066=Lists!$D$5,TrackingWorksheet!$J1066=Lists!$D$5)), 1, 0))</f>
        <v/>
      </c>
      <c r="Z1061" s="10" t="str">
        <f>IF($B1061=1,"",IF(AND(TrackingWorksheet!$L1066&lt;&gt;"", TrackingWorksheet!$L1066&gt;=WeeklySummary!$C$6,TrackingWorksheet!$L1066&lt;=WeeklySummary!$C$7,OR(TrackingWorksheet!$H1066=Lists!$D$6,TrackingWorksheet!$J1066=Lists!$D$6)), 1, 0))</f>
        <v/>
      </c>
      <c r="AA1061" s="19" t="str">
        <f>IF(B1061=1,"",IF(AND(TrackingWorksheet!M1066&lt;&gt;"",TrackingWorksheet!M1066&lt;=WeeklySummary!$C$7),1,0)*D1061)</f>
        <v/>
      </c>
      <c r="AB1061" s="19" t="str">
        <f>IF(B1061=1,"",IF(AND(TrackingWorksheet!N1066&lt;&gt;"",TrackingWorksheet!N1066&lt;=WeeklySummary!$C$7),1,0)*D1061)</f>
        <v/>
      </c>
      <c r="AC1061" s="19" t="str">
        <f>IF(B1061=1,"",TrackingWorksheet!T1066)</f>
        <v/>
      </c>
      <c r="AD1061" s="19" t="str">
        <f>IF(B1061=1,"",IF(D1061*AND(TrackingWorksheet!S1066&gt;=Calculations!$BD$3,TrackingWorksheet!U1066="",TrackingWorksheet!K1066="YES"),1,0))</f>
        <v/>
      </c>
      <c r="AE1061" s="19" t="str">
        <f>IF($B1061=1,"",IF(AND(TrackingWorksheet!$S1066&gt;$BE$3,TrackingWorksheet!$T1066=Lists!$P$4),1, 0)*D1061)</f>
        <v/>
      </c>
      <c r="AF1061" s="19" t="str">
        <f>IF($B1061=1,"",IF(AND(TrackingWorksheet!$U1066&gt;$BE$3,TrackingWorksheet!$V1066=Lists!$P$4),1, 0)*D1061)</f>
        <v/>
      </c>
      <c r="AG1061" s="19" t="str">
        <f>IF($B1061=1,"",IF(AND(TrackingWorksheet!$W1066&gt;$BE$3,TrackingWorksheet!$X1066=Lists!$P$4),1, 0)*D1061)</f>
        <v/>
      </c>
      <c r="AH1061" s="19" t="str">
        <f>IF($B1061=1,"",IF(AND(TrackingWorksheet!$Y1066&gt;$BE$3,TrackingWorksheet!$Z1066=Lists!$P$4),1, 0)*D1061)</f>
        <v/>
      </c>
      <c r="AI1061" s="19" t="str">
        <f>IF($B1061=1,"",IF(AND(TrackingWorksheet!$AA1066&gt;$BE$3,TrackingWorksheet!$AB1066=Lists!$P$4),1, 0)*D1061)</f>
        <v/>
      </c>
      <c r="AJ1061" s="19" t="str">
        <f>IF($B1061=1,"",IF(AND(TrackingWorksheet!$S1066&gt;$BE$3,TrackingWorksheet!$T1066=Lists!$P$5),1, 0)*D1061)</f>
        <v/>
      </c>
      <c r="AK1061" s="19" t="str">
        <f>IF($B1061=1,"",IF(AND(TrackingWorksheet!$U1066&gt;$BE$3,TrackingWorksheet!$V1066=Lists!$P$5),1, 0)*D1061)</f>
        <v/>
      </c>
      <c r="AL1061" s="19" t="str">
        <f>IF($B1061=1,"",IF(AND(TrackingWorksheet!$W1066&gt;$BE$3,TrackingWorksheet!$X1066=Lists!$P$5),1, 0)*D1061)</f>
        <v/>
      </c>
      <c r="AM1061" s="19" t="str">
        <f>IF($B1061=1,"",IF(AND(TrackingWorksheet!$Y1066&gt;$BE$3,TrackingWorksheet!$Z1066=Lists!$P$5),1, 0)*D1061)</f>
        <v/>
      </c>
      <c r="AN1061" s="19" t="str">
        <f>IF($B1061=1,"",IF(AND(TrackingWorksheet!$AA1066&gt;$BE$3,TrackingWorksheet!$AB1066=Lists!$P$5),1, 0)*D1061)</f>
        <v/>
      </c>
      <c r="AO1061" s="19" t="str">
        <f>IF($B1061=1,"",IF(AND(TrackingWorksheet!$S1066&gt;$BE$3,TrackingWorksheet!$T1066=Lists!$P$6),1, 0)*D1061)</f>
        <v/>
      </c>
      <c r="AP1061" s="19" t="str">
        <f>IF($B1061=1,"",IF(AND(TrackingWorksheet!$U1066&gt;$BE$3,TrackingWorksheet!$V1066=Lists!$P$6),1, 0)*D1061)</f>
        <v/>
      </c>
      <c r="AQ1061" s="19" t="str">
        <f>IF($B1061=1,"",IF(AND(TrackingWorksheet!$W1066&gt;$BE$3,TrackingWorksheet!$X1066=Lists!$P$6),1, 0)*D1061)</f>
        <v/>
      </c>
      <c r="AR1061" s="19" t="str">
        <f>IF($B1061=1,"",IF(AND(TrackingWorksheet!$Y1066&gt;$BE$3,TrackingWorksheet!$Z1066=Lists!$P$6),1, 0)*D1061)</f>
        <v/>
      </c>
      <c r="AS1061" s="19" t="str">
        <f>IF($B1061=1,"",IF(AND(TrackingWorksheet!$AA1066&gt;$BE$3,TrackingWorksheet!$AB1066=Lists!$P$6),1, 0)*D1061)</f>
        <v/>
      </c>
      <c r="AT1061" s="19">
        <f t="shared" si="237"/>
        <v>0</v>
      </c>
      <c r="AU1061" s="19" t="str">
        <f>IF(B1061=1,"",IF(AND(TrackingWorksheet!K1066="",TrackingWorksheet!M1066="", TrackingWorksheet!N1066="", TrackingWorksheet!S1066="", TrackingWorksheet!V1066="", TrackingWorksheet!W1066="", TrackingWorksheet!Y1066="", TrackingWorksheet!AA1066="", V1061=1),1,0)*D1061)</f>
        <v/>
      </c>
      <c r="AV1061" s="19" t="str">
        <f>IF(B1061=1,"",IF(D1061*AND(TrackingWorksheet!U1066&gt;Calculations!$BE$3,TrackingWorksheet!K1066="YES"),1,0))</f>
        <v/>
      </c>
      <c r="AW1061" s="19" t="str">
        <f>IF(B1061=1,"",IF(D1061*AND(TrackingWorksheet!W1066&gt;Calculations!$BE$3,TrackingWorksheet!K1066="YES"),1,0))</f>
        <v/>
      </c>
      <c r="AX1061" s="19">
        <f t="shared" si="238"/>
        <v>0</v>
      </c>
      <c r="AY1061" s="19">
        <f t="shared" si="234"/>
        <v>0</v>
      </c>
      <c r="AZ1061" s="27" t="str">
        <f>IF(B1061=1,"",IF(TrackingWorksheet!Q1066="","",TrackingWorksheet!Q1066))</f>
        <v/>
      </c>
      <c r="BB1061" s="4"/>
      <c r="BC1061" s="4"/>
      <c r="BD1061" s="4"/>
      <c r="BE1061" s="4"/>
      <c r="BF1061" s="4"/>
      <c r="BG1061" s="4" t="str">
        <f>IF(B1061=1,"",IF(AND(N1061=1,TrackingWorksheet!$I1066+14&lt;=WeeklySummary!$C$7),1,0))</f>
        <v/>
      </c>
      <c r="BH1061" s="4" t="str">
        <f>IF(B1061=1,"",IF(AND(R1061=1,TrackingWorksheet!$I1066+14&lt;=WeeklySummary!$C$7),1,0))</f>
        <v/>
      </c>
      <c r="BI1061" s="4" t="str">
        <f>IF(B1061=1,"",IF(AND(J1061=1,TrackingWorksheet!$G1066+14&lt;=WeeklySummary!$C$7),1,0))</f>
        <v/>
      </c>
      <c r="BJ1061" s="4" t="str">
        <f>IF(B1061=1,"",IF(AND(T1061=1,TrackingWorksheet!$I1066+14&lt;=WeeklySummary!$C$7),1,0))</f>
        <v/>
      </c>
      <c r="BK1061" s="4" t="str">
        <f>IF(B1061=1,"",IF(AND(T1061=1,TrackingWorksheet!$G1066+14&lt;=WeeklySummary!$C$7),1,0))</f>
        <v/>
      </c>
      <c r="BL1061" s="4">
        <f t="shared" si="247"/>
        <v>0</v>
      </c>
    </row>
    <row r="1062" spans="2:64" x14ac:dyDescent="0.25">
      <c r="B1062" s="27">
        <f>IF(AND(ISBLANK(TrackingWorksheet!B1067),ISBLANK(TrackingWorksheet!C1067),ISBLANK(TrackingWorksheet!G1067),ISBLANK(TrackingWorksheet!H1067),
ISBLANK(TrackingWorksheet!I1067),ISBLANK(TrackingWorksheet!J1067),ISBLANK(TrackingWorksheet!M1067),
ISBLANK(TrackingWorksheet!N1069)),1,0)</f>
        <v>1</v>
      </c>
      <c r="C1062" s="12" t="str">
        <f>IF(B1062=1,"",TrackingWorksheet!F1067)</f>
        <v/>
      </c>
      <c r="D1062" s="20" t="str">
        <f>IF(B1062=1,"",IF(AND(TrackingWorksheet!B1067&lt;&gt;"",TrackingWorksheet!B1067&lt;=WeeklySummary!$C$7,OR(TrackingWorksheet!C1067="",TrackingWorksheet!C1067&gt;=WeeklySummary!$C$6)),1,0))</f>
        <v/>
      </c>
      <c r="E1062" s="10" t="str">
        <f>IF(B1062=1,"",IF(AND(TrackingWorksheet!G1067 &lt;&gt;"",TrackingWorksheet!G1067&lt;=WeeklySummary!$C$7, TrackingWorksheet!H1067=Lists!$D$4), "Y", "N"))</f>
        <v/>
      </c>
      <c r="F1062" s="10" t="str">
        <f>IF(B1062=1,"",IF(AND(TrackingWorksheet!I1067 &lt;&gt;"", TrackingWorksheet!I1067&lt;=WeeklySummary!$C$7, TrackingWorksheet!J1067=Lists!$D$4), "Y", "N"))</f>
        <v/>
      </c>
      <c r="G1062" s="10" t="str">
        <f>IF(B1062=1,"",IF(AND(TrackingWorksheet!G1067 &lt;&gt;"",TrackingWorksheet!G1067&lt;=WeeklySummary!$C$7, TrackingWorksheet!H1067=Lists!$D$5), "Y", "N"))</f>
        <v/>
      </c>
      <c r="H1062" s="10" t="str">
        <f>IF(B1062=1,"",IF(AND(TrackingWorksheet!I1067 &lt;&gt;"", TrackingWorksheet!I1067&lt;=WeeklySummary!$C$7, TrackingWorksheet!J1067=Lists!$D$5), "Y", "N"))</f>
        <v/>
      </c>
      <c r="I1062" s="20" t="str">
        <f>IF(B1062=1,"",IF(AND(TrackingWorksheet!G1067 &lt;&gt;"", TrackingWorksheet!G1067&lt;=WeeklySummary!$C$7, TrackingWorksheet!H1067=Lists!$D$6), 1, 0))</f>
        <v/>
      </c>
      <c r="J1062" s="20" t="str">
        <f t="shared" si="239"/>
        <v/>
      </c>
      <c r="K1062" s="10" t="str">
        <f>IF(B1062=1,"",IF(AND(TrackingWorksheet!I1067&lt;=WeeklySummary!$C$7,TrackingWorksheet!K1067="YES"),0,IF(AND(AND(OR(E1062="Y",F1062="Y"),E1062&lt;&gt;F1062),G1062&lt;&gt;"Y", H1062&lt;&gt;"Y"), 1, 0)))</f>
        <v/>
      </c>
      <c r="L1062" s="20" t="str">
        <f t="shared" si="240"/>
        <v/>
      </c>
      <c r="M1062" s="10" t="str">
        <f t="shared" si="241"/>
        <v/>
      </c>
      <c r="N1062" s="20" t="str">
        <f t="shared" si="242"/>
        <v/>
      </c>
      <c r="O1062" s="10" t="str">
        <f>IF(B1062=1,"",IF(AND(TrackingWorksheet!I1067&lt;=WeeklySummary!$C$7,TrackingWorksheet!K1067="YES"),0,IF(AND(AND(OR(G1062="Y",H1062="Y"),G1062&lt;&gt;H1062),E1062&lt;&gt;"Y", F1062&lt;&gt;"Y"), 1, 0)))</f>
        <v/>
      </c>
      <c r="P1062" s="20" t="str">
        <f t="shared" si="243"/>
        <v/>
      </c>
      <c r="Q1062" s="10" t="str">
        <f t="shared" si="244"/>
        <v/>
      </c>
      <c r="R1062" s="10" t="str">
        <f t="shared" si="245"/>
        <v/>
      </c>
      <c r="S1062" s="10" t="str">
        <f>IF(B1062=1,"",IF(AND(OR(AND(TrackingWorksheet!H1067=Lists!$D$7,TrackingWorksheet!H1067=TrackingWorksheet!J1067),TrackingWorksheet!H1067&lt;&gt;TrackingWorksheet!J1067),TrackingWorksheet!K1067="YES",TrackingWorksheet!H1067&lt;&gt;Lists!$D$6,TrackingWorksheet!G1067&lt;=WeeklySummary!$C$7,TrackingWorksheet!I1067&lt;=WeeklySummary!$C$7),1,0))</f>
        <v/>
      </c>
      <c r="T1062" s="10" t="str">
        <f t="shared" si="246"/>
        <v/>
      </c>
      <c r="U1062" s="10" t="str">
        <f>IF($B1062=1,"",IF(TrackingWorksheet!$K1067="YES",1, 0)*D1062)</f>
        <v/>
      </c>
      <c r="V1062" s="20">
        <f t="shared" si="235"/>
        <v>0</v>
      </c>
      <c r="W1062" s="20">
        <f t="shared" si="236"/>
        <v>0</v>
      </c>
      <c r="X1062" s="10" t="str">
        <f>IF($B1062=1,"",IF(AND(TrackingWorksheet!$L1067&lt;&gt;"", TrackingWorksheet!$L1067&gt;=WeeklySummary!$C$6,TrackingWorksheet!$L1067&lt;=WeeklySummary!$C$7,OR(TrackingWorksheet!$H1067=Lists!$D$4,TrackingWorksheet!$J1067=Lists!$D$4)), 1, 0))</f>
        <v/>
      </c>
      <c r="Y1062" s="10" t="str">
        <f>IF($B1062=1,"",IF(AND(TrackingWorksheet!$L1067&lt;&gt;"", TrackingWorksheet!$L1067&gt;=WeeklySummary!$C$6,TrackingWorksheet!$L1067&lt;=WeeklySummary!$C$7,OR(TrackingWorksheet!$H1067=Lists!$D$5,TrackingWorksheet!$J1067=Lists!$D$5)), 1, 0))</f>
        <v/>
      </c>
      <c r="Z1062" s="10" t="str">
        <f>IF($B1062=1,"",IF(AND(TrackingWorksheet!$L1067&lt;&gt;"", TrackingWorksheet!$L1067&gt;=WeeklySummary!$C$6,TrackingWorksheet!$L1067&lt;=WeeklySummary!$C$7,OR(TrackingWorksheet!$H1067=Lists!$D$6,TrackingWorksheet!$J1067=Lists!$D$6)), 1, 0))</f>
        <v/>
      </c>
      <c r="AA1062" s="19" t="str">
        <f>IF(B1062=1,"",IF(AND(TrackingWorksheet!M1067&lt;&gt;"",TrackingWorksheet!M1067&lt;=WeeklySummary!$C$7),1,0)*D1062)</f>
        <v/>
      </c>
      <c r="AB1062" s="19" t="str">
        <f>IF(B1062=1,"",IF(AND(TrackingWorksheet!N1067&lt;&gt;"",TrackingWorksheet!N1067&lt;=WeeklySummary!$C$7),1,0)*D1062)</f>
        <v/>
      </c>
      <c r="AC1062" s="19" t="str">
        <f>IF(B1062=1,"",TrackingWorksheet!T1067)</f>
        <v/>
      </c>
      <c r="AD1062" s="19" t="str">
        <f>IF(B1062=1,"",IF(D1062*AND(TrackingWorksheet!S1067&gt;=Calculations!$BD$3,TrackingWorksheet!U1067="",TrackingWorksheet!K1067="YES"),1,0))</f>
        <v/>
      </c>
      <c r="AE1062" s="19" t="str">
        <f>IF($B1062=1,"",IF(AND(TrackingWorksheet!$S1067&gt;$BE$3,TrackingWorksheet!$T1067=Lists!$P$4),1, 0)*D1062)</f>
        <v/>
      </c>
      <c r="AF1062" s="19" t="str">
        <f>IF($B1062=1,"",IF(AND(TrackingWorksheet!$U1067&gt;$BE$3,TrackingWorksheet!$V1067=Lists!$P$4),1, 0)*D1062)</f>
        <v/>
      </c>
      <c r="AG1062" s="19" t="str">
        <f>IF($B1062=1,"",IF(AND(TrackingWorksheet!$W1067&gt;$BE$3,TrackingWorksheet!$X1067=Lists!$P$4),1, 0)*D1062)</f>
        <v/>
      </c>
      <c r="AH1062" s="19" t="str">
        <f>IF($B1062=1,"",IF(AND(TrackingWorksheet!$Y1067&gt;$BE$3,TrackingWorksheet!$Z1067=Lists!$P$4),1, 0)*D1062)</f>
        <v/>
      </c>
      <c r="AI1062" s="19" t="str">
        <f>IF($B1062=1,"",IF(AND(TrackingWorksheet!$AA1067&gt;$BE$3,TrackingWorksheet!$AB1067=Lists!$P$4),1, 0)*D1062)</f>
        <v/>
      </c>
      <c r="AJ1062" s="19" t="str">
        <f>IF($B1062=1,"",IF(AND(TrackingWorksheet!$S1067&gt;$BE$3,TrackingWorksheet!$T1067=Lists!$P$5),1, 0)*D1062)</f>
        <v/>
      </c>
      <c r="AK1062" s="19" t="str">
        <f>IF($B1062=1,"",IF(AND(TrackingWorksheet!$U1067&gt;$BE$3,TrackingWorksheet!$V1067=Lists!$P$5),1, 0)*D1062)</f>
        <v/>
      </c>
      <c r="AL1062" s="19" t="str">
        <f>IF($B1062=1,"",IF(AND(TrackingWorksheet!$W1067&gt;$BE$3,TrackingWorksheet!$X1067=Lists!$P$5),1, 0)*D1062)</f>
        <v/>
      </c>
      <c r="AM1062" s="19" t="str">
        <f>IF($B1062=1,"",IF(AND(TrackingWorksheet!$Y1067&gt;$BE$3,TrackingWorksheet!$Z1067=Lists!$P$5),1, 0)*D1062)</f>
        <v/>
      </c>
      <c r="AN1062" s="19" t="str">
        <f>IF($B1062=1,"",IF(AND(TrackingWorksheet!$AA1067&gt;$BE$3,TrackingWorksheet!$AB1067=Lists!$P$5),1, 0)*D1062)</f>
        <v/>
      </c>
      <c r="AO1062" s="19" t="str">
        <f>IF($B1062=1,"",IF(AND(TrackingWorksheet!$S1067&gt;$BE$3,TrackingWorksheet!$T1067=Lists!$P$6),1, 0)*D1062)</f>
        <v/>
      </c>
      <c r="AP1062" s="19" t="str">
        <f>IF($B1062=1,"",IF(AND(TrackingWorksheet!$U1067&gt;$BE$3,TrackingWorksheet!$V1067=Lists!$P$6),1, 0)*D1062)</f>
        <v/>
      </c>
      <c r="AQ1062" s="19" t="str">
        <f>IF($B1062=1,"",IF(AND(TrackingWorksheet!$W1067&gt;$BE$3,TrackingWorksheet!$X1067=Lists!$P$6),1, 0)*D1062)</f>
        <v/>
      </c>
      <c r="AR1062" s="19" t="str">
        <f>IF($B1062=1,"",IF(AND(TrackingWorksheet!$Y1067&gt;$BE$3,TrackingWorksheet!$Z1067=Lists!$P$6),1, 0)*D1062)</f>
        <v/>
      </c>
      <c r="AS1062" s="19" t="str">
        <f>IF($B1062=1,"",IF(AND(TrackingWorksheet!$AA1067&gt;$BE$3,TrackingWorksheet!$AB1067=Lists!$P$6),1, 0)*D1062)</f>
        <v/>
      </c>
      <c r="AT1062" s="19">
        <f t="shared" si="237"/>
        <v>0</v>
      </c>
      <c r="AU1062" s="19" t="str">
        <f>IF(B1062=1,"",IF(AND(TrackingWorksheet!K1067="",TrackingWorksheet!M1067="", TrackingWorksheet!N1067="", TrackingWorksheet!S1067="", TrackingWorksheet!V1067="", TrackingWorksheet!W1067="", TrackingWorksheet!Y1067="", TrackingWorksheet!AA1067="", V1062=1),1,0)*D1062)</f>
        <v/>
      </c>
      <c r="AV1062" s="19" t="str">
        <f>IF(B1062=1,"",IF(D1062*AND(TrackingWorksheet!U1067&gt;Calculations!$BE$3,TrackingWorksheet!K1067="YES"),1,0))</f>
        <v/>
      </c>
      <c r="AW1062" s="19" t="str">
        <f>IF(B1062=1,"",IF(D1062*AND(TrackingWorksheet!W1067&gt;Calculations!$BE$3,TrackingWorksheet!K1067="YES"),1,0))</f>
        <v/>
      </c>
      <c r="AX1062" s="19">
        <f t="shared" si="238"/>
        <v>0</v>
      </c>
      <c r="AY1062" s="19">
        <f t="shared" si="234"/>
        <v>0</v>
      </c>
      <c r="AZ1062" s="27" t="str">
        <f>IF(B1062=1,"",IF(TrackingWorksheet!Q1067="","",TrackingWorksheet!Q1067))</f>
        <v/>
      </c>
      <c r="BB1062" s="4"/>
      <c r="BC1062" s="4"/>
      <c r="BD1062" s="4"/>
      <c r="BE1062" s="4"/>
      <c r="BF1062" s="4"/>
      <c r="BG1062" s="4" t="str">
        <f>IF(B1062=1,"",IF(AND(N1062=1,TrackingWorksheet!$I1067+14&lt;=WeeklySummary!$C$7),1,0))</f>
        <v/>
      </c>
      <c r="BH1062" s="4" t="str">
        <f>IF(B1062=1,"",IF(AND(R1062=1,TrackingWorksheet!$I1067+14&lt;=WeeklySummary!$C$7),1,0))</f>
        <v/>
      </c>
      <c r="BI1062" s="4" t="str">
        <f>IF(B1062=1,"",IF(AND(J1062=1,TrackingWorksheet!$G1067+14&lt;=WeeklySummary!$C$7),1,0))</f>
        <v/>
      </c>
      <c r="BJ1062" s="4" t="str">
        <f>IF(B1062=1,"",IF(AND(T1062=1,TrackingWorksheet!$I1067+14&lt;=WeeklySummary!$C$7),1,0))</f>
        <v/>
      </c>
      <c r="BK1062" s="4" t="str">
        <f>IF(B1062=1,"",IF(AND(T1062=1,TrackingWorksheet!$G1067+14&lt;=WeeklySummary!$C$7),1,0))</f>
        <v/>
      </c>
      <c r="BL1062" s="4">
        <f t="shared" si="247"/>
        <v>0</v>
      </c>
    </row>
    <row r="1063" spans="2:64" x14ac:dyDescent="0.25">
      <c r="B1063" s="27">
        <f>IF(AND(ISBLANK(TrackingWorksheet!B1068),ISBLANK(TrackingWorksheet!C1068),ISBLANK(TrackingWorksheet!G1068),ISBLANK(TrackingWorksheet!H1068),
ISBLANK(TrackingWorksheet!I1068),ISBLANK(TrackingWorksheet!J1068),ISBLANK(TrackingWorksheet!M1068),
ISBLANK(TrackingWorksheet!N1070)),1,0)</f>
        <v>1</v>
      </c>
      <c r="C1063" s="12" t="str">
        <f>IF(B1063=1,"",TrackingWorksheet!F1068)</f>
        <v/>
      </c>
      <c r="D1063" s="20" t="str">
        <f>IF(B1063=1,"",IF(AND(TrackingWorksheet!B1068&lt;&gt;"",TrackingWorksheet!B1068&lt;=WeeklySummary!$C$7,OR(TrackingWorksheet!C1068="",TrackingWorksheet!C1068&gt;=WeeklySummary!$C$6)),1,0))</f>
        <v/>
      </c>
      <c r="E1063" s="10" t="str">
        <f>IF(B1063=1,"",IF(AND(TrackingWorksheet!G1068 &lt;&gt;"",TrackingWorksheet!G1068&lt;=WeeklySummary!$C$7, TrackingWorksheet!H1068=Lists!$D$4), "Y", "N"))</f>
        <v/>
      </c>
      <c r="F1063" s="10" t="str">
        <f>IF(B1063=1,"",IF(AND(TrackingWorksheet!I1068 &lt;&gt;"", TrackingWorksheet!I1068&lt;=WeeklySummary!$C$7, TrackingWorksheet!J1068=Lists!$D$4), "Y", "N"))</f>
        <v/>
      </c>
      <c r="G1063" s="10" t="str">
        <f>IF(B1063=1,"",IF(AND(TrackingWorksheet!G1068 &lt;&gt;"",TrackingWorksheet!G1068&lt;=WeeklySummary!$C$7, TrackingWorksheet!H1068=Lists!$D$5), "Y", "N"))</f>
        <v/>
      </c>
      <c r="H1063" s="10" t="str">
        <f>IF(B1063=1,"",IF(AND(TrackingWorksheet!I1068 &lt;&gt;"", TrackingWorksheet!I1068&lt;=WeeklySummary!$C$7, TrackingWorksheet!J1068=Lists!$D$5), "Y", "N"))</f>
        <v/>
      </c>
      <c r="I1063" s="20" t="str">
        <f>IF(B1063=1,"",IF(AND(TrackingWorksheet!G1068 &lt;&gt;"", TrackingWorksheet!G1068&lt;=WeeklySummary!$C$7, TrackingWorksheet!H1068=Lists!$D$6), 1, 0))</f>
        <v/>
      </c>
      <c r="J1063" s="20" t="str">
        <f t="shared" si="239"/>
        <v/>
      </c>
      <c r="K1063" s="10" t="str">
        <f>IF(B1063=1,"",IF(AND(TrackingWorksheet!I1068&lt;=WeeklySummary!$C$7,TrackingWorksheet!K1068="YES"),0,IF(AND(AND(OR(E1063="Y",F1063="Y"),E1063&lt;&gt;F1063),G1063&lt;&gt;"Y", H1063&lt;&gt;"Y"), 1, 0)))</f>
        <v/>
      </c>
      <c r="L1063" s="20" t="str">
        <f t="shared" si="240"/>
        <v/>
      </c>
      <c r="M1063" s="10" t="str">
        <f t="shared" si="241"/>
        <v/>
      </c>
      <c r="N1063" s="20" t="str">
        <f t="shared" si="242"/>
        <v/>
      </c>
      <c r="O1063" s="10" t="str">
        <f>IF(B1063=1,"",IF(AND(TrackingWorksheet!I1068&lt;=WeeklySummary!$C$7,TrackingWorksheet!K1068="YES"),0,IF(AND(AND(OR(G1063="Y",H1063="Y"),G1063&lt;&gt;H1063),E1063&lt;&gt;"Y", F1063&lt;&gt;"Y"), 1, 0)))</f>
        <v/>
      </c>
      <c r="P1063" s="20" t="str">
        <f t="shared" si="243"/>
        <v/>
      </c>
      <c r="Q1063" s="10" t="str">
        <f t="shared" si="244"/>
        <v/>
      </c>
      <c r="R1063" s="10" t="str">
        <f t="shared" si="245"/>
        <v/>
      </c>
      <c r="S1063" s="10" t="str">
        <f>IF(B1063=1,"",IF(AND(OR(AND(TrackingWorksheet!H1068=Lists!$D$7,TrackingWorksheet!H1068=TrackingWorksheet!J1068),TrackingWorksheet!H1068&lt;&gt;TrackingWorksheet!J1068),TrackingWorksheet!K1068="YES",TrackingWorksheet!H1068&lt;&gt;Lists!$D$6,TrackingWorksheet!G1068&lt;=WeeklySummary!$C$7,TrackingWorksheet!I1068&lt;=WeeklySummary!$C$7),1,0))</f>
        <v/>
      </c>
      <c r="T1063" s="10" t="str">
        <f t="shared" si="246"/>
        <v/>
      </c>
      <c r="U1063" s="10" t="str">
        <f>IF($B1063=1,"",IF(TrackingWorksheet!$K1068="YES",1, 0)*D1063)</f>
        <v/>
      </c>
      <c r="V1063" s="20">
        <f t="shared" si="235"/>
        <v>0</v>
      </c>
      <c r="W1063" s="20">
        <f t="shared" si="236"/>
        <v>0</v>
      </c>
      <c r="X1063" s="10" t="str">
        <f>IF($B1063=1,"",IF(AND(TrackingWorksheet!$L1068&lt;&gt;"", TrackingWorksheet!$L1068&gt;=WeeklySummary!$C$6,TrackingWorksheet!$L1068&lt;=WeeklySummary!$C$7,OR(TrackingWorksheet!$H1068=Lists!$D$4,TrackingWorksheet!$J1068=Lists!$D$4)), 1, 0))</f>
        <v/>
      </c>
      <c r="Y1063" s="10" t="str">
        <f>IF($B1063=1,"",IF(AND(TrackingWorksheet!$L1068&lt;&gt;"", TrackingWorksheet!$L1068&gt;=WeeklySummary!$C$6,TrackingWorksheet!$L1068&lt;=WeeklySummary!$C$7,OR(TrackingWorksheet!$H1068=Lists!$D$5,TrackingWorksheet!$J1068=Lists!$D$5)), 1, 0))</f>
        <v/>
      </c>
      <c r="Z1063" s="10" t="str">
        <f>IF($B1063=1,"",IF(AND(TrackingWorksheet!$L1068&lt;&gt;"", TrackingWorksheet!$L1068&gt;=WeeklySummary!$C$6,TrackingWorksheet!$L1068&lt;=WeeklySummary!$C$7,OR(TrackingWorksheet!$H1068=Lists!$D$6,TrackingWorksheet!$J1068=Lists!$D$6)), 1, 0))</f>
        <v/>
      </c>
      <c r="AA1063" s="19" t="str">
        <f>IF(B1063=1,"",IF(AND(TrackingWorksheet!M1068&lt;&gt;"",TrackingWorksheet!M1068&lt;=WeeklySummary!$C$7),1,0)*D1063)</f>
        <v/>
      </c>
      <c r="AB1063" s="19" t="str">
        <f>IF(B1063=1,"",IF(AND(TrackingWorksheet!N1068&lt;&gt;"",TrackingWorksheet!N1068&lt;=WeeklySummary!$C$7),1,0)*D1063)</f>
        <v/>
      </c>
      <c r="AC1063" s="19" t="str">
        <f>IF(B1063=1,"",TrackingWorksheet!T1068)</f>
        <v/>
      </c>
      <c r="AD1063" s="19" t="str">
        <f>IF(B1063=1,"",IF(D1063*AND(TrackingWorksheet!S1068&gt;=Calculations!$BD$3,TrackingWorksheet!U1068="",TrackingWorksheet!K1068="YES"),1,0))</f>
        <v/>
      </c>
      <c r="AE1063" s="19" t="str">
        <f>IF($B1063=1,"",IF(AND(TrackingWorksheet!$S1068&gt;$BE$3,TrackingWorksheet!$T1068=Lists!$P$4),1, 0)*D1063)</f>
        <v/>
      </c>
      <c r="AF1063" s="19" t="str">
        <f>IF($B1063=1,"",IF(AND(TrackingWorksheet!$U1068&gt;$BE$3,TrackingWorksheet!$V1068=Lists!$P$4),1, 0)*D1063)</f>
        <v/>
      </c>
      <c r="AG1063" s="19" t="str">
        <f>IF($B1063=1,"",IF(AND(TrackingWorksheet!$W1068&gt;$BE$3,TrackingWorksheet!$X1068=Lists!$P$4),1, 0)*D1063)</f>
        <v/>
      </c>
      <c r="AH1063" s="19" t="str">
        <f>IF($B1063=1,"",IF(AND(TrackingWorksheet!$Y1068&gt;$BE$3,TrackingWorksheet!$Z1068=Lists!$P$4),1, 0)*D1063)</f>
        <v/>
      </c>
      <c r="AI1063" s="19" t="str">
        <f>IF($B1063=1,"",IF(AND(TrackingWorksheet!$AA1068&gt;$BE$3,TrackingWorksheet!$AB1068=Lists!$P$4),1, 0)*D1063)</f>
        <v/>
      </c>
      <c r="AJ1063" s="19" t="str">
        <f>IF($B1063=1,"",IF(AND(TrackingWorksheet!$S1068&gt;$BE$3,TrackingWorksheet!$T1068=Lists!$P$5),1, 0)*D1063)</f>
        <v/>
      </c>
      <c r="AK1063" s="19" t="str">
        <f>IF($B1063=1,"",IF(AND(TrackingWorksheet!$U1068&gt;$BE$3,TrackingWorksheet!$V1068=Lists!$P$5),1, 0)*D1063)</f>
        <v/>
      </c>
      <c r="AL1063" s="19" t="str">
        <f>IF($B1063=1,"",IF(AND(TrackingWorksheet!$W1068&gt;$BE$3,TrackingWorksheet!$X1068=Lists!$P$5),1, 0)*D1063)</f>
        <v/>
      </c>
      <c r="AM1063" s="19" t="str">
        <f>IF($B1063=1,"",IF(AND(TrackingWorksheet!$Y1068&gt;$BE$3,TrackingWorksheet!$Z1068=Lists!$P$5),1, 0)*D1063)</f>
        <v/>
      </c>
      <c r="AN1063" s="19" t="str">
        <f>IF($B1063=1,"",IF(AND(TrackingWorksheet!$AA1068&gt;$BE$3,TrackingWorksheet!$AB1068=Lists!$P$5),1, 0)*D1063)</f>
        <v/>
      </c>
      <c r="AO1063" s="19" t="str">
        <f>IF($B1063=1,"",IF(AND(TrackingWorksheet!$S1068&gt;$BE$3,TrackingWorksheet!$T1068=Lists!$P$6),1, 0)*D1063)</f>
        <v/>
      </c>
      <c r="AP1063" s="19" t="str">
        <f>IF($B1063=1,"",IF(AND(TrackingWorksheet!$U1068&gt;$BE$3,TrackingWorksheet!$V1068=Lists!$P$6),1, 0)*D1063)</f>
        <v/>
      </c>
      <c r="AQ1063" s="19" t="str">
        <f>IF($B1063=1,"",IF(AND(TrackingWorksheet!$W1068&gt;$BE$3,TrackingWorksheet!$X1068=Lists!$P$6),1, 0)*D1063)</f>
        <v/>
      </c>
      <c r="AR1063" s="19" t="str">
        <f>IF($B1063=1,"",IF(AND(TrackingWorksheet!$Y1068&gt;$BE$3,TrackingWorksheet!$Z1068=Lists!$P$6),1, 0)*D1063)</f>
        <v/>
      </c>
      <c r="AS1063" s="19" t="str">
        <f>IF($B1063=1,"",IF(AND(TrackingWorksheet!$AA1068&gt;$BE$3,TrackingWorksheet!$AB1068=Lists!$P$6),1, 0)*D1063)</f>
        <v/>
      </c>
      <c r="AT1063" s="19">
        <f t="shared" si="237"/>
        <v>0</v>
      </c>
      <c r="AU1063" s="19" t="str">
        <f>IF(B1063=1,"",IF(AND(TrackingWorksheet!K1068="",TrackingWorksheet!M1068="", TrackingWorksheet!N1068="", TrackingWorksheet!S1068="", TrackingWorksheet!V1068="", TrackingWorksheet!W1068="", TrackingWorksheet!Y1068="", TrackingWorksheet!AA1068="", V1063=1),1,0)*D1063)</f>
        <v/>
      </c>
      <c r="AV1063" s="19" t="str">
        <f>IF(B1063=1,"",IF(D1063*AND(TrackingWorksheet!U1068&gt;Calculations!$BE$3,TrackingWorksheet!K1068="YES"),1,0))</f>
        <v/>
      </c>
      <c r="AW1063" s="19" t="str">
        <f>IF(B1063=1,"",IF(D1063*AND(TrackingWorksheet!W1068&gt;Calculations!$BE$3,TrackingWorksheet!K1068="YES"),1,0))</f>
        <v/>
      </c>
      <c r="AX1063" s="19">
        <f t="shared" si="238"/>
        <v>0</v>
      </c>
      <c r="AY1063" s="19">
        <f t="shared" si="234"/>
        <v>0</v>
      </c>
      <c r="AZ1063" s="27" t="str">
        <f>IF(B1063=1,"",IF(TrackingWorksheet!Q1068="","",TrackingWorksheet!Q1068))</f>
        <v/>
      </c>
      <c r="BB1063" s="4"/>
      <c r="BC1063" s="4"/>
      <c r="BD1063" s="4"/>
      <c r="BE1063" s="4"/>
      <c r="BF1063" s="4"/>
      <c r="BG1063" s="4" t="str">
        <f>IF(B1063=1,"",IF(AND(N1063=1,TrackingWorksheet!$I1068+14&lt;=WeeklySummary!$C$7),1,0))</f>
        <v/>
      </c>
      <c r="BH1063" s="4" t="str">
        <f>IF(B1063=1,"",IF(AND(R1063=1,TrackingWorksheet!$I1068+14&lt;=WeeklySummary!$C$7),1,0))</f>
        <v/>
      </c>
      <c r="BI1063" s="4" t="str">
        <f>IF(B1063=1,"",IF(AND(J1063=1,TrackingWorksheet!$G1068+14&lt;=WeeklySummary!$C$7),1,0))</f>
        <v/>
      </c>
      <c r="BJ1063" s="4" t="str">
        <f>IF(B1063=1,"",IF(AND(T1063=1,TrackingWorksheet!$I1068+14&lt;=WeeklySummary!$C$7),1,0))</f>
        <v/>
      </c>
      <c r="BK1063" s="4" t="str">
        <f>IF(B1063=1,"",IF(AND(T1063=1,TrackingWorksheet!$G1068+14&lt;=WeeklySummary!$C$7),1,0))</f>
        <v/>
      </c>
      <c r="BL1063" s="4">
        <f t="shared" si="247"/>
        <v>0</v>
      </c>
    </row>
    <row r="1064" spans="2:64" x14ac:dyDescent="0.25">
      <c r="B1064" s="27">
        <f>IF(AND(ISBLANK(TrackingWorksheet!B1069),ISBLANK(TrackingWorksheet!C1069),ISBLANK(TrackingWorksheet!G1069),ISBLANK(TrackingWorksheet!H1069),
ISBLANK(TrackingWorksheet!I1069),ISBLANK(TrackingWorksheet!J1069),ISBLANK(TrackingWorksheet!M1069),
ISBLANK(TrackingWorksheet!N1071)),1,0)</f>
        <v>1</v>
      </c>
      <c r="C1064" s="12" t="str">
        <f>IF(B1064=1,"",TrackingWorksheet!F1069)</f>
        <v/>
      </c>
      <c r="D1064" s="20" t="str">
        <f>IF(B1064=1,"",IF(AND(TrackingWorksheet!B1069&lt;&gt;"",TrackingWorksheet!B1069&lt;=WeeklySummary!$C$7,OR(TrackingWorksheet!C1069="",TrackingWorksheet!C1069&gt;=WeeklySummary!$C$6)),1,0))</f>
        <v/>
      </c>
      <c r="E1064" s="10" t="str">
        <f>IF(B1064=1,"",IF(AND(TrackingWorksheet!G1069 &lt;&gt;"",TrackingWorksheet!G1069&lt;=WeeklySummary!$C$7, TrackingWorksheet!H1069=Lists!$D$4), "Y", "N"))</f>
        <v/>
      </c>
      <c r="F1064" s="10" t="str">
        <f>IF(B1064=1,"",IF(AND(TrackingWorksheet!I1069 &lt;&gt;"", TrackingWorksheet!I1069&lt;=WeeklySummary!$C$7, TrackingWorksheet!J1069=Lists!$D$4), "Y", "N"))</f>
        <v/>
      </c>
      <c r="G1064" s="10" t="str">
        <f>IF(B1064=1,"",IF(AND(TrackingWorksheet!G1069 &lt;&gt;"",TrackingWorksheet!G1069&lt;=WeeklySummary!$C$7, TrackingWorksheet!H1069=Lists!$D$5), "Y", "N"))</f>
        <v/>
      </c>
      <c r="H1064" s="10" t="str">
        <f>IF(B1064=1,"",IF(AND(TrackingWorksheet!I1069 &lt;&gt;"", TrackingWorksheet!I1069&lt;=WeeklySummary!$C$7, TrackingWorksheet!J1069=Lists!$D$5), "Y", "N"))</f>
        <v/>
      </c>
      <c r="I1064" s="20" t="str">
        <f>IF(B1064=1,"",IF(AND(TrackingWorksheet!G1069 &lt;&gt;"", TrackingWorksheet!G1069&lt;=WeeklySummary!$C$7, TrackingWorksheet!H1069=Lists!$D$6), 1, 0))</f>
        <v/>
      </c>
      <c r="J1064" s="20" t="str">
        <f t="shared" si="239"/>
        <v/>
      </c>
      <c r="K1064" s="10" t="str">
        <f>IF(B1064=1,"",IF(AND(TrackingWorksheet!I1069&lt;=WeeklySummary!$C$7,TrackingWorksheet!K1069="YES"),0,IF(AND(AND(OR(E1064="Y",F1064="Y"),E1064&lt;&gt;F1064),G1064&lt;&gt;"Y", H1064&lt;&gt;"Y"), 1, 0)))</f>
        <v/>
      </c>
      <c r="L1064" s="20" t="str">
        <f t="shared" si="240"/>
        <v/>
      </c>
      <c r="M1064" s="10" t="str">
        <f t="shared" si="241"/>
        <v/>
      </c>
      <c r="N1064" s="20" t="str">
        <f t="shared" si="242"/>
        <v/>
      </c>
      <c r="O1064" s="10" t="str">
        <f>IF(B1064=1,"",IF(AND(TrackingWorksheet!I1069&lt;=WeeklySummary!$C$7,TrackingWorksheet!K1069="YES"),0,IF(AND(AND(OR(G1064="Y",H1064="Y"),G1064&lt;&gt;H1064),E1064&lt;&gt;"Y", F1064&lt;&gt;"Y"), 1, 0)))</f>
        <v/>
      </c>
      <c r="P1064" s="20" t="str">
        <f t="shared" si="243"/>
        <v/>
      </c>
      <c r="Q1064" s="10" t="str">
        <f t="shared" si="244"/>
        <v/>
      </c>
      <c r="R1064" s="10" t="str">
        <f t="shared" si="245"/>
        <v/>
      </c>
      <c r="S1064" s="10" t="str">
        <f>IF(B1064=1,"",IF(AND(OR(AND(TrackingWorksheet!H1069=Lists!$D$7,TrackingWorksheet!H1069=TrackingWorksheet!J1069),TrackingWorksheet!H1069&lt;&gt;TrackingWorksheet!J1069),TrackingWorksheet!K1069="YES",TrackingWorksheet!H1069&lt;&gt;Lists!$D$6,TrackingWorksheet!G1069&lt;=WeeklySummary!$C$7,TrackingWorksheet!I1069&lt;=WeeklySummary!$C$7),1,0))</f>
        <v/>
      </c>
      <c r="T1064" s="10" t="str">
        <f t="shared" si="246"/>
        <v/>
      </c>
      <c r="U1064" s="10" t="str">
        <f>IF($B1064=1,"",IF(TrackingWorksheet!$K1069="YES",1, 0)*D1064)</f>
        <v/>
      </c>
      <c r="V1064" s="20">
        <f t="shared" si="235"/>
        <v>0</v>
      </c>
      <c r="W1064" s="20">
        <f t="shared" si="236"/>
        <v>0</v>
      </c>
      <c r="X1064" s="10" t="str">
        <f>IF($B1064=1,"",IF(AND(TrackingWorksheet!$L1069&lt;&gt;"", TrackingWorksheet!$L1069&gt;=WeeklySummary!$C$6,TrackingWorksheet!$L1069&lt;=WeeklySummary!$C$7,OR(TrackingWorksheet!$H1069=Lists!$D$4,TrackingWorksheet!$J1069=Lists!$D$4)), 1, 0))</f>
        <v/>
      </c>
      <c r="Y1064" s="10" t="str">
        <f>IF($B1064=1,"",IF(AND(TrackingWorksheet!$L1069&lt;&gt;"", TrackingWorksheet!$L1069&gt;=WeeklySummary!$C$6,TrackingWorksheet!$L1069&lt;=WeeklySummary!$C$7,OR(TrackingWorksheet!$H1069=Lists!$D$5,TrackingWorksheet!$J1069=Lists!$D$5)), 1, 0))</f>
        <v/>
      </c>
      <c r="Z1064" s="10" t="str">
        <f>IF($B1064=1,"",IF(AND(TrackingWorksheet!$L1069&lt;&gt;"", TrackingWorksheet!$L1069&gt;=WeeklySummary!$C$6,TrackingWorksheet!$L1069&lt;=WeeklySummary!$C$7,OR(TrackingWorksheet!$H1069=Lists!$D$6,TrackingWorksheet!$J1069=Lists!$D$6)), 1, 0))</f>
        <v/>
      </c>
      <c r="AA1064" s="19" t="str">
        <f>IF(B1064=1,"",IF(AND(TrackingWorksheet!M1069&lt;&gt;"",TrackingWorksheet!M1069&lt;=WeeklySummary!$C$7),1,0)*D1064)</f>
        <v/>
      </c>
      <c r="AB1064" s="19" t="str">
        <f>IF(B1064=1,"",IF(AND(TrackingWorksheet!N1069&lt;&gt;"",TrackingWorksheet!N1069&lt;=WeeklySummary!$C$7),1,0)*D1064)</f>
        <v/>
      </c>
      <c r="AC1064" s="19" t="str">
        <f>IF(B1064=1,"",TrackingWorksheet!T1069)</f>
        <v/>
      </c>
      <c r="AD1064" s="19" t="str">
        <f>IF(B1064=1,"",IF(D1064*AND(TrackingWorksheet!S1069&gt;=Calculations!$BD$3,TrackingWorksheet!U1069="",TrackingWorksheet!K1069="YES"),1,0))</f>
        <v/>
      </c>
      <c r="AE1064" s="19" t="str">
        <f>IF($B1064=1,"",IF(AND(TrackingWorksheet!$S1069&gt;$BE$3,TrackingWorksheet!$T1069=Lists!$P$4),1, 0)*D1064)</f>
        <v/>
      </c>
      <c r="AF1064" s="19" t="str">
        <f>IF($B1064=1,"",IF(AND(TrackingWorksheet!$U1069&gt;$BE$3,TrackingWorksheet!$V1069=Lists!$P$4),1, 0)*D1064)</f>
        <v/>
      </c>
      <c r="AG1064" s="19" t="str">
        <f>IF($B1064=1,"",IF(AND(TrackingWorksheet!$W1069&gt;$BE$3,TrackingWorksheet!$X1069=Lists!$P$4),1, 0)*D1064)</f>
        <v/>
      </c>
      <c r="AH1064" s="19" t="str">
        <f>IF($B1064=1,"",IF(AND(TrackingWorksheet!$Y1069&gt;$BE$3,TrackingWorksheet!$Z1069=Lists!$P$4),1, 0)*D1064)</f>
        <v/>
      </c>
      <c r="AI1064" s="19" t="str">
        <f>IF($B1064=1,"",IF(AND(TrackingWorksheet!$AA1069&gt;$BE$3,TrackingWorksheet!$AB1069=Lists!$P$4),1, 0)*D1064)</f>
        <v/>
      </c>
      <c r="AJ1064" s="19" t="str">
        <f>IF($B1064=1,"",IF(AND(TrackingWorksheet!$S1069&gt;$BE$3,TrackingWorksheet!$T1069=Lists!$P$5),1, 0)*D1064)</f>
        <v/>
      </c>
      <c r="AK1064" s="19" t="str">
        <f>IF($B1064=1,"",IF(AND(TrackingWorksheet!$U1069&gt;$BE$3,TrackingWorksheet!$V1069=Lists!$P$5),1, 0)*D1064)</f>
        <v/>
      </c>
      <c r="AL1064" s="19" t="str">
        <f>IF($B1064=1,"",IF(AND(TrackingWorksheet!$W1069&gt;$BE$3,TrackingWorksheet!$X1069=Lists!$P$5),1, 0)*D1064)</f>
        <v/>
      </c>
      <c r="AM1064" s="19" t="str">
        <f>IF($B1064=1,"",IF(AND(TrackingWorksheet!$Y1069&gt;$BE$3,TrackingWorksheet!$Z1069=Lists!$P$5),1, 0)*D1064)</f>
        <v/>
      </c>
      <c r="AN1064" s="19" t="str">
        <f>IF($B1064=1,"",IF(AND(TrackingWorksheet!$AA1069&gt;$BE$3,TrackingWorksheet!$AB1069=Lists!$P$5),1, 0)*D1064)</f>
        <v/>
      </c>
      <c r="AO1064" s="19" t="str">
        <f>IF($B1064=1,"",IF(AND(TrackingWorksheet!$S1069&gt;$BE$3,TrackingWorksheet!$T1069=Lists!$P$6),1, 0)*D1064)</f>
        <v/>
      </c>
      <c r="AP1064" s="19" t="str">
        <f>IF($B1064=1,"",IF(AND(TrackingWorksheet!$U1069&gt;$BE$3,TrackingWorksheet!$V1069=Lists!$P$6),1, 0)*D1064)</f>
        <v/>
      </c>
      <c r="AQ1064" s="19" t="str">
        <f>IF($B1064=1,"",IF(AND(TrackingWorksheet!$W1069&gt;$BE$3,TrackingWorksheet!$X1069=Lists!$P$6),1, 0)*D1064)</f>
        <v/>
      </c>
      <c r="AR1064" s="19" t="str">
        <f>IF($B1064=1,"",IF(AND(TrackingWorksheet!$Y1069&gt;$BE$3,TrackingWorksheet!$Z1069=Lists!$P$6),1, 0)*D1064)</f>
        <v/>
      </c>
      <c r="AS1064" s="19" t="str">
        <f>IF($B1064=1,"",IF(AND(TrackingWorksheet!$AA1069&gt;$BE$3,TrackingWorksheet!$AB1069=Lists!$P$6),1, 0)*D1064)</f>
        <v/>
      </c>
      <c r="AT1064" s="19">
        <f t="shared" si="237"/>
        <v>0</v>
      </c>
      <c r="AU1064" s="19" t="str">
        <f>IF(B1064=1,"",IF(AND(TrackingWorksheet!K1069="",TrackingWorksheet!M1069="", TrackingWorksheet!N1069="", TrackingWorksheet!S1069="", TrackingWorksheet!V1069="", TrackingWorksheet!W1069="", TrackingWorksheet!Y1069="", TrackingWorksheet!AA1069="", V1064=1),1,0)*D1064)</f>
        <v/>
      </c>
      <c r="AV1064" s="19" t="str">
        <f>IF(B1064=1,"",IF(D1064*AND(TrackingWorksheet!U1069&gt;Calculations!$BE$3,TrackingWorksheet!K1069="YES"),1,0))</f>
        <v/>
      </c>
      <c r="AW1064" s="19" t="str">
        <f>IF(B1064=1,"",IF(D1064*AND(TrackingWorksheet!W1069&gt;Calculations!$BE$3,TrackingWorksheet!K1069="YES"),1,0))</f>
        <v/>
      </c>
      <c r="AX1064" s="19">
        <f t="shared" si="238"/>
        <v>0</v>
      </c>
      <c r="AY1064" s="19">
        <f t="shared" si="234"/>
        <v>0</v>
      </c>
      <c r="AZ1064" s="27" t="str">
        <f>IF(B1064=1,"",IF(TrackingWorksheet!Q1069="","",TrackingWorksheet!Q1069))</f>
        <v/>
      </c>
      <c r="BB1064" s="4"/>
      <c r="BC1064" s="4"/>
      <c r="BD1064" s="4"/>
      <c r="BE1064" s="4"/>
      <c r="BF1064" s="4"/>
      <c r="BG1064" s="4" t="str">
        <f>IF(B1064=1,"",IF(AND(N1064=1,TrackingWorksheet!$I1069+14&lt;=WeeklySummary!$C$7),1,0))</f>
        <v/>
      </c>
      <c r="BH1064" s="4" t="str">
        <f>IF(B1064=1,"",IF(AND(R1064=1,TrackingWorksheet!$I1069+14&lt;=WeeklySummary!$C$7),1,0))</f>
        <v/>
      </c>
      <c r="BI1064" s="4" t="str">
        <f>IF(B1064=1,"",IF(AND(J1064=1,TrackingWorksheet!$G1069+14&lt;=WeeklySummary!$C$7),1,0))</f>
        <v/>
      </c>
      <c r="BJ1064" s="4" t="str">
        <f>IF(B1064=1,"",IF(AND(T1064=1,TrackingWorksheet!$I1069+14&lt;=WeeklySummary!$C$7),1,0))</f>
        <v/>
      </c>
      <c r="BK1064" s="4" t="str">
        <f>IF(B1064=1,"",IF(AND(T1064=1,TrackingWorksheet!$G1069+14&lt;=WeeklySummary!$C$7),1,0))</f>
        <v/>
      </c>
      <c r="BL1064" s="4">
        <f t="shared" si="247"/>
        <v>0</v>
      </c>
    </row>
    <row r="1065" spans="2:64" x14ac:dyDescent="0.25">
      <c r="B1065" s="27">
        <f>IF(AND(ISBLANK(TrackingWorksheet!B1070),ISBLANK(TrackingWorksheet!C1070),ISBLANK(TrackingWorksheet!G1070),ISBLANK(TrackingWorksheet!H1070),
ISBLANK(TrackingWorksheet!I1070),ISBLANK(TrackingWorksheet!J1070),ISBLANK(TrackingWorksheet!M1070),
ISBLANK(TrackingWorksheet!N1072)),1,0)</f>
        <v>1</v>
      </c>
      <c r="C1065" s="12" t="str">
        <f>IF(B1065=1,"",TrackingWorksheet!F1070)</f>
        <v/>
      </c>
      <c r="D1065" s="20" t="str">
        <f>IF(B1065=1,"",IF(AND(TrackingWorksheet!B1070&lt;&gt;"",TrackingWorksheet!B1070&lt;=WeeklySummary!$C$7,OR(TrackingWorksheet!C1070="",TrackingWorksheet!C1070&gt;=WeeklySummary!$C$6)),1,0))</f>
        <v/>
      </c>
      <c r="E1065" s="10" t="str">
        <f>IF(B1065=1,"",IF(AND(TrackingWorksheet!G1070 &lt;&gt;"",TrackingWorksheet!G1070&lt;=WeeklySummary!$C$7, TrackingWorksheet!H1070=Lists!$D$4), "Y", "N"))</f>
        <v/>
      </c>
      <c r="F1065" s="10" t="str">
        <f>IF(B1065=1,"",IF(AND(TrackingWorksheet!I1070 &lt;&gt;"", TrackingWorksheet!I1070&lt;=WeeklySummary!$C$7, TrackingWorksheet!J1070=Lists!$D$4), "Y", "N"))</f>
        <v/>
      </c>
      <c r="G1065" s="10" t="str">
        <f>IF(B1065=1,"",IF(AND(TrackingWorksheet!G1070 &lt;&gt;"",TrackingWorksheet!G1070&lt;=WeeklySummary!$C$7, TrackingWorksheet!H1070=Lists!$D$5), "Y", "N"))</f>
        <v/>
      </c>
      <c r="H1065" s="10" t="str">
        <f>IF(B1065=1,"",IF(AND(TrackingWorksheet!I1070 &lt;&gt;"", TrackingWorksheet!I1070&lt;=WeeklySummary!$C$7, TrackingWorksheet!J1070=Lists!$D$5), "Y", "N"))</f>
        <v/>
      </c>
      <c r="I1065" s="20" t="str">
        <f>IF(B1065=1,"",IF(AND(TrackingWorksheet!G1070 &lt;&gt;"", TrackingWorksheet!G1070&lt;=WeeklySummary!$C$7, TrackingWorksheet!H1070=Lists!$D$6), 1, 0))</f>
        <v/>
      </c>
      <c r="J1065" s="20" t="str">
        <f t="shared" si="239"/>
        <v/>
      </c>
      <c r="K1065" s="10" t="str">
        <f>IF(B1065=1,"",IF(AND(TrackingWorksheet!I1070&lt;=WeeklySummary!$C$7,TrackingWorksheet!K1070="YES"),0,IF(AND(AND(OR(E1065="Y",F1065="Y"),E1065&lt;&gt;F1065),G1065&lt;&gt;"Y", H1065&lt;&gt;"Y"), 1, 0)))</f>
        <v/>
      </c>
      <c r="L1065" s="20" t="str">
        <f t="shared" si="240"/>
        <v/>
      </c>
      <c r="M1065" s="10" t="str">
        <f t="shared" si="241"/>
        <v/>
      </c>
      <c r="N1065" s="20" t="str">
        <f t="shared" si="242"/>
        <v/>
      </c>
      <c r="O1065" s="10" t="str">
        <f>IF(B1065=1,"",IF(AND(TrackingWorksheet!I1070&lt;=WeeklySummary!$C$7,TrackingWorksheet!K1070="YES"),0,IF(AND(AND(OR(G1065="Y",H1065="Y"),G1065&lt;&gt;H1065),E1065&lt;&gt;"Y", F1065&lt;&gt;"Y"), 1, 0)))</f>
        <v/>
      </c>
      <c r="P1065" s="20" t="str">
        <f t="shared" si="243"/>
        <v/>
      </c>
      <c r="Q1065" s="10" t="str">
        <f t="shared" si="244"/>
        <v/>
      </c>
      <c r="R1065" s="10" t="str">
        <f t="shared" si="245"/>
        <v/>
      </c>
      <c r="S1065" s="10" t="str">
        <f>IF(B1065=1,"",IF(AND(OR(AND(TrackingWorksheet!H1070=Lists!$D$7,TrackingWorksheet!H1070=TrackingWorksheet!J1070),TrackingWorksheet!H1070&lt;&gt;TrackingWorksheet!J1070),TrackingWorksheet!K1070="YES",TrackingWorksheet!H1070&lt;&gt;Lists!$D$6,TrackingWorksheet!G1070&lt;=WeeklySummary!$C$7,TrackingWorksheet!I1070&lt;=WeeklySummary!$C$7),1,0))</f>
        <v/>
      </c>
      <c r="T1065" s="10" t="str">
        <f t="shared" si="246"/>
        <v/>
      </c>
      <c r="U1065" s="10" t="str">
        <f>IF($B1065=1,"",IF(TrackingWorksheet!$K1070="YES",1, 0)*D1065)</f>
        <v/>
      </c>
      <c r="V1065" s="20">
        <f t="shared" si="235"/>
        <v>0</v>
      </c>
      <c r="W1065" s="20">
        <f t="shared" si="236"/>
        <v>0</v>
      </c>
      <c r="X1065" s="10" t="str">
        <f>IF($B1065=1,"",IF(AND(TrackingWorksheet!$L1070&lt;&gt;"", TrackingWorksheet!$L1070&gt;=WeeklySummary!$C$6,TrackingWorksheet!$L1070&lt;=WeeklySummary!$C$7,OR(TrackingWorksheet!$H1070=Lists!$D$4,TrackingWorksheet!$J1070=Lists!$D$4)), 1, 0))</f>
        <v/>
      </c>
      <c r="Y1065" s="10" t="str">
        <f>IF($B1065=1,"",IF(AND(TrackingWorksheet!$L1070&lt;&gt;"", TrackingWorksheet!$L1070&gt;=WeeklySummary!$C$6,TrackingWorksheet!$L1070&lt;=WeeklySummary!$C$7,OR(TrackingWorksheet!$H1070=Lists!$D$5,TrackingWorksheet!$J1070=Lists!$D$5)), 1, 0))</f>
        <v/>
      </c>
      <c r="Z1065" s="10" t="str">
        <f>IF($B1065=1,"",IF(AND(TrackingWorksheet!$L1070&lt;&gt;"", TrackingWorksheet!$L1070&gt;=WeeklySummary!$C$6,TrackingWorksheet!$L1070&lt;=WeeklySummary!$C$7,OR(TrackingWorksheet!$H1070=Lists!$D$6,TrackingWorksheet!$J1070=Lists!$D$6)), 1, 0))</f>
        <v/>
      </c>
      <c r="AA1065" s="19" t="str">
        <f>IF(B1065=1,"",IF(AND(TrackingWorksheet!M1070&lt;&gt;"",TrackingWorksheet!M1070&lt;=WeeklySummary!$C$7),1,0)*D1065)</f>
        <v/>
      </c>
      <c r="AB1065" s="19" t="str">
        <f>IF(B1065=1,"",IF(AND(TrackingWorksheet!N1070&lt;&gt;"",TrackingWorksheet!N1070&lt;=WeeklySummary!$C$7),1,0)*D1065)</f>
        <v/>
      </c>
      <c r="AC1065" s="19" t="str">
        <f>IF(B1065=1,"",TrackingWorksheet!T1070)</f>
        <v/>
      </c>
      <c r="AD1065" s="19" t="str">
        <f>IF(B1065=1,"",IF(D1065*AND(TrackingWorksheet!S1070&gt;=Calculations!$BD$3,TrackingWorksheet!U1070="",TrackingWorksheet!K1070="YES"),1,0))</f>
        <v/>
      </c>
      <c r="AE1065" s="19" t="str">
        <f>IF($B1065=1,"",IF(AND(TrackingWorksheet!$S1070&gt;$BE$3,TrackingWorksheet!$T1070=Lists!$P$4),1, 0)*D1065)</f>
        <v/>
      </c>
      <c r="AF1065" s="19" t="str">
        <f>IF($B1065=1,"",IF(AND(TrackingWorksheet!$U1070&gt;$BE$3,TrackingWorksheet!$V1070=Lists!$P$4),1, 0)*D1065)</f>
        <v/>
      </c>
      <c r="AG1065" s="19" t="str">
        <f>IF($B1065=1,"",IF(AND(TrackingWorksheet!$W1070&gt;$BE$3,TrackingWorksheet!$X1070=Lists!$P$4),1, 0)*D1065)</f>
        <v/>
      </c>
      <c r="AH1065" s="19" t="str">
        <f>IF($B1065=1,"",IF(AND(TrackingWorksheet!$Y1070&gt;$BE$3,TrackingWorksheet!$Z1070=Lists!$P$4),1, 0)*D1065)</f>
        <v/>
      </c>
      <c r="AI1065" s="19" t="str">
        <f>IF($B1065=1,"",IF(AND(TrackingWorksheet!$AA1070&gt;$BE$3,TrackingWorksheet!$AB1070=Lists!$P$4),1, 0)*D1065)</f>
        <v/>
      </c>
      <c r="AJ1065" s="19" t="str">
        <f>IF($B1065=1,"",IF(AND(TrackingWorksheet!$S1070&gt;$BE$3,TrackingWorksheet!$T1070=Lists!$P$5),1, 0)*D1065)</f>
        <v/>
      </c>
      <c r="AK1065" s="19" t="str">
        <f>IF($B1065=1,"",IF(AND(TrackingWorksheet!$U1070&gt;$BE$3,TrackingWorksheet!$V1070=Lists!$P$5),1, 0)*D1065)</f>
        <v/>
      </c>
      <c r="AL1065" s="19" t="str">
        <f>IF($B1065=1,"",IF(AND(TrackingWorksheet!$W1070&gt;$BE$3,TrackingWorksheet!$X1070=Lists!$P$5),1, 0)*D1065)</f>
        <v/>
      </c>
      <c r="AM1065" s="19" t="str">
        <f>IF($B1065=1,"",IF(AND(TrackingWorksheet!$Y1070&gt;$BE$3,TrackingWorksheet!$Z1070=Lists!$P$5),1, 0)*D1065)</f>
        <v/>
      </c>
      <c r="AN1065" s="19" t="str">
        <f>IF($B1065=1,"",IF(AND(TrackingWorksheet!$AA1070&gt;$BE$3,TrackingWorksheet!$AB1070=Lists!$P$5),1, 0)*D1065)</f>
        <v/>
      </c>
      <c r="AO1065" s="19" t="str">
        <f>IF($B1065=1,"",IF(AND(TrackingWorksheet!$S1070&gt;$BE$3,TrackingWorksheet!$T1070=Lists!$P$6),1, 0)*D1065)</f>
        <v/>
      </c>
      <c r="AP1065" s="19" t="str">
        <f>IF($B1065=1,"",IF(AND(TrackingWorksheet!$U1070&gt;$BE$3,TrackingWorksheet!$V1070=Lists!$P$6),1, 0)*D1065)</f>
        <v/>
      </c>
      <c r="AQ1065" s="19" t="str">
        <f>IF($B1065=1,"",IF(AND(TrackingWorksheet!$W1070&gt;$BE$3,TrackingWorksheet!$X1070=Lists!$P$6),1, 0)*D1065)</f>
        <v/>
      </c>
      <c r="AR1065" s="19" t="str">
        <f>IF($B1065=1,"",IF(AND(TrackingWorksheet!$Y1070&gt;$BE$3,TrackingWorksheet!$Z1070=Lists!$P$6),1, 0)*D1065)</f>
        <v/>
      </c>
      <c r="AS1065" s="19" t="str">
        <f>IF($B1065=1,"",IF(AND(TrackingWorksheet!$AA1070&gt;$BE$3,TrackingWorksheet!$AB1070=Lists!$P$6),1, 0)*D1065)</f>
        <v/>
      </c>
      <c r="AT1065" s="19">
        <f t="shared" si="237"/>
        <v>0</v>
      </c>
      <c r="AU1065" s="19" t="str">
        <f>IF(B1065=1,"",IF(AND(TrackingWorksheet!K1070="",TrackingWorksheet!M1070="", TrackingWorksheet!N1070="", TrackingWorksheet!S1070="", TrackingWorksheet!V1070="", TrackingWorksheet!W1070="", TrackingWorksheet!Y1070="", TrackingWorksheet!AA1070="", V1065=1),1,0)*D1065)</f>
        <v/>
      </c>
      <c r="AV1065" s="19" t="str">
        <f>IF(B1065=1,"",IF(D1065*AND(TrackingWorksheet!U1070&gt;Calculations!$BE$3,TrackingWorksheet!K1070="YES"),1,0))</f>
        <v/>
      </c>
      <c r="AW1065" s="19" t="str">
        <f>IF(B1065=1,"",IF(D1065*AND(TrackingWorksheet!W1070&gt;Calculations!$BE$3,TrackingWorksheet!K1070="YES"),1,0))</f>
        <v/>
      </c>
      <c r="AX1065" s="19">
        <f t="shared" si="238"/>
        <v>0</v>
      </c>
      <c r="AY1065" s="19">
        <f t="shared" si="234"/>
        <v>0</v>
      </c>
      <c r="AZ1065" s="27" t="str">
        <f>IF(B1065=1,"",IF(TrackingWorksheet!Q1070="","",TrackingWorksheet!Q1070))</f>
        <v/>
      </c>
      <c r="BB1065" s="4"/>
      <c r="BC1065" s="4"/>
      <c r="BD1065" s="4"/>
      <c r="BE1065" s="4"/>
      <c r="BF1065" s="4"/>
      <c r="BG1065" s="4" t="str">
        <f>IF(B1065=1,"",IF(AND(N1065=1,TrackingWorksheet!$I1070+14&lt;=WeeklySummary!$C$7),1,0))</f>
        <v/>
      </c>
      <c r="BH1065" s="4" t="str">
        <f>IF(B1065=1,"",IF(AND(R1065=1,TrackingWorksheet!$I1070+14&lt;=WeeklySummary!$C$7),1,0))</f>
        <v/>
      </c>
      <c r="BI1065" s="4" t="str">
        <f>IF(B1065=1,"",IF(AND(J1065=1,TrackingWorksheet!$G1070+14&lt;=WeeklySummary!$C$7),1,0))</f>
        <v/>
      </c>
      <c r="BJ1065" s="4" t="str">
        <f>IF(B1065=1,"",IF(AND(T1065=1,TrackingWorksheet!$I1070+14&lt;=WeeklySummary!$C$7),1,0))</f>
        <v/>
      </c>
      <c r="BK1065" s="4" t="str">
        <f>IF(B1065=1,"",IF(AND(T1065=1,TrackingWorksheet!$G1070+14&lt;=WeeklySummary!$C$7),1,0))</f>
        <v/>
      </c>
      <c r="BL1065" s="4">
        <f t="shared" si="247"/>
        <v>0</v>
      </c>
    </row>
    <row r="1066" spans="2:64" x14ac:dyDescent="0.25">
      <c r="B1066" s="27">
        <f>IF(AND(ISBLANK(TrackingWorksheet!B1071),ISBLANK(TrackingWorksheet!C1071),ISBLANK(TrackingWorksheet!G1071),ISBLANK(TrackingWorksheet!H1071),
ISBLANK(TrackingWorksheet!I1071),ISBLANK(TrackingWorksheet!J1071),ISBLANK(TrackingWorksheet!M1071),
ISBLANK(TrackingWorksheet!N1073)),1,0)</f>
        <v>1</v>
      </c>
      <c r="C1066" s="12" t="str">
        <f>IF(B1066=1,"",TrackingWorksheet!F1071)</f>
        <v/>
      </c>
      <c r="D1066" s="20" t="str">
        <f>IF(B1066=1,"",IF(AND(TrackingWorksheet!B1071&lt;&gt;"",TrackingWorksheet!B1071&lt;=WeeklySummary!$C$7,OR(TrackingWorksheet!C1071="",TrackingWorksheet!C1071&gt;=WeeklySummary!$C$6)),1,0))</f>
        <v/>
      </c>
      <c r="E1066" s="10" t="str">
        <f>IF(B1066=1,"",IF(AND(TrackingWorksheet!G1071 &lt;&gt;"",TrackingWorksheet!G1071&lt;=WeeklySummary!$C$7, TrackingWorksheet!H1071=Lists!$D$4), "Y", "N"))</f>
        <v/>
      </c>
      <c r="F1066" s="10" t="str">
        <f>IF(B1066=1,"",IF(AND(TrackingWorksheet!I1071 &lt;&gt;"", TrackingWorksheet!I1071&lt;=WeeklySummary!$C$7, TrackingWorksheet!J1071=Lists!$D$4), "Y", "N"))</f>
        <v/>
      </c>
      <c r="G1066" s="10" t="str">
        <f>IF(B1066=1,"",IF(AND(TrackingWorksheet!G1071 &lt;&gt;"",TrackingWorksheet!G1071&lt;=WeeklySummary!$C$7, TrackingWorksheet!H1071=Lists!$D$5), "Y", "N"))</f>
        <v/>
      </c>
      <c r="H1066" s="10" t="str">
        <f>IF(B1066=1,"",IF(AND(TrackingWorksheet!I1071 &lt;&gt;"", TrackingWorksheet!I1071&lt;=WeeklySummary!$C$7, TrackingWorksheet!J1071=Lists!$D$5), "Y", "N"))</f>
        <v/>
      </c>
      <c r="I1066" s="20" t="str">
        <f>IF(B1066=1,"",IF(AND(TrackingWorksheet!G1071 &lt;&gt;"", TrackingWorksheet!G1071&lt;=WeeklySummary!$C$7, TrackingWorksheet!H1071=Lists!$D$6), 1, 0))</f>
        <v/>
      </c>
      <c r="J1066" s="20" t="str">
        <f t="shared" si="239"/>
        <v/>
      </c>
      <c r="K1066" s="10" t="str">
        <f>IF(B1066=1,"",IF(AND(TrackingWorksheet!I1071&lt;=WeeklySummary!$C$7,TrackingWorksheet!K1071="YES"),0,IF(AND(AND(OR(E1066="Y",F1066="Y"),E1066&lt;&gt;F1066),G1066&lt;&gt;"Y", H1066&lt;&gt;"Y"), 1, 0)))</f>
        <v/>
      </c>
      <c r="L1066" s="20" t="str">
        <f t="shared" si="240"/>
        <v/>
      </c>
      <c r="M1066" s="10" t="str">
        <f t="shared" si="241"/>
        <v/>
      </c>
      <c r="N1066" s="20" t="str">
        <f t="shared" si="242"/>
        <v/>
      </c>
      <c r="O1066" s="10" t="str">
        <f>IF(B1066=1,"",IF(AND(TrackingWorksheet!I1071&lt;=WeeklySummary!$C$7,TrackingWorksheet!K1071="YES"),0,IF(AND(AND(OR(G1066="Y",H1066="Y"),G1066&lt;&gt;H1066),E1066&lt;&gt;"Y", F1066&lt;&gt;"Y"), 1, 0)))</f>
        <v/>
      </c>
      <c r="P1066" s="20" t="str">
        <f t="shared" si="243"/>
        <v/>
      </c>
      <c r="Q1066" s="10" t="str">
        <f t="shared" si="244"/>
        <v/>
      </c>
      <c r="R1066" s="10" t="str">
        <f t="shared" si="245"/>
        <v/>
      </c>
      <c r="S1066" s="10" t="str">
        <f>IF(B1066=1,"",IF(AND(OR(AND(TrackingWorksheet!H1071=Lists!$D$7,TrackingWorksheet!H1071=TrackingWorksheet!J1071),TrackingWorksheet!H1071&lt;&gt;TrackingWorksheet!J1071),TrackingWorksheet!K1071="YES",TrackingWorksheet!H1071&lt;&gt;Lists!$D$6,TrackingWorksheet!G1071&lt;=WeeklySummary!$C$7,TrackingWorksheet!I1071&lt;=WeeklySummary!$C$7),1,0))</f>
        <v/>
      </c>
      <c r="T1066" s="10" t="str">
        <f t="shared" si="246"/>
        <v/>
      </c>
      <c r="U1066" s="10" t="str">
        <f>IF($B1066=1,"",IF(TrackingWorksheet!$K1071="YES",1, 0)*D1066)</f>
        <v/>
      </c>
      <c r="V1066" s="20">
        <f t="shared" si="235"/>
        <v>0</v>
      </c>
      <c r="W1066" s="20">
        <f t="shared" si="236"/>
        <v>0</v>
      </c>
      <c r="X1066" s="10" t="str">
        <f>IF($B1066=1,"",IF(AND(TrackingWorksheet!$L1071&lt;&gt;"", TrackingWorksheet!$L1071&gt;=WeeklySummary!$C$6,TrackingWorksheet!$L1071&lt;=WeeklySummary!$C$7,OR(TrackingWorksheet!$H1071=Lists!$D$4,TrackingWorksheet!$J1071=Lists!$D$4)), 1, 0))</f>
        <v/>
      </c>
      <c r="Y1066" s="10" t="str">
        <f>IF($B1066=1,"",IF(AND(TrackingWorksheet!$L1071&lt;&gt;"", TrackingWorksheet!$L1071&gt;=WeeklySummary!$C$6,TrackingWorksheet!$L1071&lt;=WeeklySummary!$C$7,OR(TrackingWorksheet!$H1071=Lists!$D$5,TrackingWorksheet!$J1071=Lists!$D$5)), 1, 0))</f>
        <v/>
      </c>
      <c r="Z1066" s="10" t="str">
        <f>IF($B1066=1,"",IF(AND(TrackingWorksheet!$L1071&lt;&gt;"", TrackingWorksheet!$L1071&gt;=WeeklySummary!$C$6,TrackingWorksheet!$L1071&lt;=WeeklySummary!$C$7,OR(TrackingWorksheet!$H1071=Lists!$D$6,TrackingWorksheet!$J1071=Lists!$D$6)), 1, 0))</f>
        <v/>
      </c>
      <c r="AA1066" s="19" t="str">
        <f>IF(B1066=1,"",IF(AND(TrackingWorksheet!M1071&lt;&gt;"",TrackingWorksheet!M1071&lt;=WeeklySummary!$C$7),1,0)*D1066)</f>
        <v/>
      </c>
      <c r="AB1066" s="19" t="str">
        <f>IF(B1066=1,"",IF(AND(TrackingWorksheet!N1071&lt;&gt;"",TrackingWorksheet!N1071&lt;=WeeklySummary!$C$7),1,0)*D1066)</f>
        <v/>
      </c>
      <c r="AC1066" s="19" t="str">
        <f>IF(B1066=1,"",TrackingWorksheet!T1071)</f>
        <v/>
      </c>
      <c r="AD1066" s="19" t="str">
        <f>IF(B1066=1,"",IF(D1066*AND(TrackingWorksheet!S1071&gt;=Calculations!$BD$3,TrackingWorksheet!U1071="",TrackingWorksheet!K1071="YES"),1,0))</f>
        <v/>
      </c>
      <c r="AE1066" s="19" t="str">
        <f>IF($B1066=1,"",IF(AND(TrackingWorksheet!$S1071&gt;$BE$3,TrackingWorksheet!$T1071=Lists!$P$4),1, 0)*D1066)</f>
        <v/>
      </c>
      <c r="AF1066" s="19" t="str">
        <f>IF($B1066=1,"",IF(AND(TrackingWorksheet!$U1071&gt;$BE$3,TrackingWorksheet!$V1071=Lists!$P$4),1, 0)*D1066)</f>
        <v/>
      </c>
      <c r="AG1066" s="19" t="str">
        <f>IF($B1066=1,"",IF(AND(TrackingWorksheet!$W1071&gt;$BE$3,TrackingWorksheet!$X1071=Lists!$P$4),1, 0)*D1066)</f>
        <v/>
      </c>
      <c r="AH1066" s="19" t="str">
        <f>IF($B1066=1,"",IF(AND(TrackingWorksheet!$Y1071&gt;$BE$3,TrackingWorksheet!$Z1071=Lists!$P$4),1, 0)*D1066)</f>
        <v/>
      </c>
      <c r="AI1066" s="19" t="str">
        <f>IF($B1066=1,"",IF(AND(TrackingWorksheet!$AA1071&gt;$BE$3,TrackingWorksheet!$AB1071=Lists!$P$4),1, 0)*D1066)</f>
        <v/>
      </c>
      <c r="AJ1066" s="19" t="str">
        <f>IF($B1066=1,"",IF(AND(TrackingWorksheet!$S1071&gt;$BE$3,TrackingWorksheet!$T1071=Lists!$P$5),1, 0)*D1066)</f>
        <v/>
      </c>
      <c r="AK1066" s="19" t="str">
        <f>IF($B1066=1,"",IF(AND(TrackingWorksheet!$U1071&gt;$BE$3,TrackingWorksheet!$V1071=Lists!$P$5),1, 0)*D1066)</f>
        <v/>
      </c>
      <c r="AL1066" s="19" t="str">
        <f>IF($B1066=1,"",IF(AND(TrackingWorksheet!$W1071&gt;$BE$3,TrackingWorksheet!$X1071=Lists!$P$5),1, 0)*D1066)</f>
        <v/>
      </c>
      <c r="AM1066" s="19" t="str">
        <f>IF($B1066=1,"",IF(AND(TrackingWorksheet!$Y1071&gt;$BE$3,TrackingWorksheet!$Z1071=Lists!$P$5),1, 0)*D1066)</f>
        <v/>
      </c>
      <c r="AN1066" s="19" t="str">
        <f>IF($B1066=1,"",IF(AND(TrackingWorksheet!$AA1071&gt;$BE$3,TrackingWorksheet!$AB1071=Lists!$P$5),1, 0)*D1066)</f>
        <v/>
      </c>
      <c r="AO1066" s="19" t="str">
        <f>IF($B1066=1,"",IF(AND(TrackingWorksheet!$S1071&gt;$BE$3,TrackingWorksheet!$T1071=Lists!$P$6),1, 0)*D1066)</f>
        <v/>
      </c>
      <c r="AP1066" s="19" t="str">
        <f>IF($B1066=1,"",IF(AND(TrackingWorksheet!$U1071&gt;$BE$3,TrackingWorksheet!$V1071=Lists!$P$6),1, 0)*D1066)</f>
        <v/>
      </c>
      <c r="AQ1066" s="19" t="str">
        <f>IF($B1066=1,"",IF(AND(TrackingWorksheet!$W1071&gt;$BE$3,TrackingWorksheet!$X1071=Lists!$P$6),1, 0)*D1066)</f>
        <v/>
      </c>
      <c r="AR1066" s="19" t="str">
        <f>IF($B1066=1,"",IF(AND(TrackingWorksheet!$Y1071&gt;$BE$3,TrackingWorksheet!$Z1071=Lists!$P$6),1, 0)*D1066)</f>
        <v/>
      </c>
      <c r="AS1066" s="19" t="str">
        <f>IF($B1066=1,"",IF(AND(TrackingWorksheet!$AA1071&gt;$BE$3,TrackingWorksheet!$AB1071=Lists!$P$6),1, 0)*D1066)</f>
        <v/>
      </c>
      <c r="AT1066" s="19">
        <f t="shared" si="237"/>
        <v>0</v>
      </c>
      <c r="AU1066" s="19" t="str">
        <f>IF(B1066=1,"",IF(AND(TrackingWorksheet!K1071="",TrackingWorksheet!M1071="", TrackingWorksheet!N1071="", TrackingWorksheet!S1071="", TrackingWorksheet!V1071="", TrackingWorksheet!W1071="", TrackingWorksheet!Y1071="", TrackingWorksheet!AA1071="", V1066=1),1,0)*D1066)</f>
        <v/>
      </c>
      <c r="AV1066" s="19" t="str">
        <f>IF(B1066=1,"",IF(D1066*AND(TrackingWorksheet!U1071&gt;Calculations!$BE$3,TrackingWorksheet!K1071="YES"),1,0))</f>
        <v/>
      </c>
      <c r="AW1066" s="19" t="str">
        <f>IF(B1066=1,"",IF(D1066*AND(TrackingWorksheet!W1071&gt;Calculations!$BE$3,TrackingWorksheet!K1071="YES"),1,0))</f>
        <v/>
      </c>
      <c r="AX1066" s="19">
        <f t="shared" si="238"/>
        <v>0</v>
      </c>
      <c r="AY1066" s="19">
        <f t="shared" si="234"/>
        <v>0</v>
      </c>
      <c r="AZ1066" s="27" t="str">
        <f>IF(B1066=1,"",IF(TrackingWorksheet!Q1071="","",TrackingWorksheet!Q1071))</f>
        <v/>
      </c>
      <c r="BB1066" s="4"/>
      <c r="BC1066" s="4"/>
      <c r="BD1066" s="4"/>
      <c r="BE1066" s="4"/>
      <c r="BF1066" s="4"/>
      <c r="BG1066" s="4" t="str">
        <f>IF(B1066=1,"",IF(AND(N1066=1,TrackingWorksheet!$I1071+14&lt;=WeeklySummary!$C$7),1,0))</f>
        <v/>
      </c>
      <c r="BH1066" s="4" t="str">
        <f>IF(B1066=1,"",IF(AND(R1066=1,TrackingWorksheet!$I1071+14&lt;=WeeklySummary!$C$7),1,0))</f>
        <v/>
      </c>
      <c r="BI1066" s="4" t="str">
        <f>IF(B1066=1,"",IF(AND(J1066=1,TrackingWorksheet!$G1071+14&lt;=WeeklySummary!$C$7),1,0))</f>
        <v/>
      </c>
      <c r="BJ1066" s="4" t="str">
        <f>IF(B1066=1,"",IF(AND(T1066=1,TrackingWorksheet!$I1071+14&lt;=WeeklySummary!$C$7),1,0))</f>
        <v/>
      </c>
      <c r="BK1066" s="4" t="str">
        <f>IF(B1066=1,"",IF(AND(T1066=1,TrackingWorksheet!$G1071+14&lt;=WeeklySummary!$C$7),1,0))</f>
        <v/>
      </c>
      <c r="BL1066" s="4">
        <f t="shared" si="247"/>
        <v>0</v>
      </c>
    </row>
    <row r="1067" spans="2:64" x14ac:dyDescent="0.25">
      <c r="B1067" s="27">
        <f>IF(AND(ISBLANK(TrackingWorksheet!B1072),ISBLANK(TrackingWorksheet!C1072),ISBLANK(TrackingWorksheet!G1072),ISBLANK(TrackingWorksheet!H1072),
ISBLANK(TrackingWorksheet!I1072),ISBLANK(TrackingWorksheet!J1072),ISBLANK(TrackingWorksheet!M1072),
ISBLANK(TrackingWorksheet!N1074)),1,0)</f>
        <v>1</v>
      </c>
      <c r="C1067" s="12" t="str">
        <f>IF(B1067=1,"",TrackingWorksheet!F1072)</f>
        <v/>
      </c>
      <c r="D1067" s="20" t="str">
        <f>IF(B1067=1,"",IF(AND(TrackingWorksheet!B1072&lt;&gt;"",TrackingWorksheet!B1072&lt;=WeeklySummary!$C$7,OR(TrackingWorksheet!C1072="",TrackingWorksheet!C1072&gt;=WeeklySummary!$C$6)),1,0))</f>
        <v/>
      </c>
      <c r="E1067" s="10" t="str">
        <f>IF(B1067=1,"",IF(AND(TrackingWorksheet!G1072 &lt;&gt;"",TrackingWorksheet!G1072&lt;=WeeklySummary!$C$7, TrackingWorksheet!H1072=Lists!$D$4), "Y", "N"))</f>
        <v/>
      </c>
      <c r="F1067" s="10" t="str">
        <f>IF(B1067=1,"",IF(AND(TrackingWorksheet!I1072 &lt;&gt;"", TrackingWorksheet!I1072&lt;=WeeklySummary!$C$7, TrackingWorksheet!J1072=Lists!$D$4), "Y", "N"))</f>
        <v/>
      </c>
      <c r="G1067" s="10" t="str">
        <f>IF(B1067=1,"",IF(AND(TrackingWorksheet!G1072 &lt;&gt;"",TrackingWorksheet!G1072&lt;=WeeklySummary!$C$7, TrackingWorksheet!H1072=Lists!$D$5), "Y", "N"))</f>
        <v/>
      </c>
      <c r="H1067" s="10" t="str">
        <f>IF(B1067=1,"",IF(AND(TrackingWorksheet!I1072 &lt;&gt;"", TrackingWorksheet!I1072&lt;=WeeklySummary!$C$7, TrackingWorksheet!J1072=Lists!$D$5), "Y", "N"))</f>
        <v/>
      </c>
      <c r="I1067" s="20" t="str">
        <f>IF(B1067=1,"",IF(AND(TrackingWorksheet!G1072 &lt;&gt;"", TrackingWorksheet!G1072&lt;=WeeklySummary!$C$7, TrackingWorksheet!H1072=Lists!$D$6), 1, 0))</f>
        <v/>
      </c>
      <c r="J1067" s="20" t="str">
        <f t="shared" si="239"/>
        <v/>
      </c>
      <c r="K1067" s="10" t="str">
        <f>IF(B1067=1,"",IF(AND(TrackingWorksheet!I1072&lt;=WeeklySummary!$C$7,TrackingWorksheet!K1072="YES"),0,IF(AND(AND(OR(E1067="Y",F1067="Y"),E1067&lt;&gt;F1067),G1067&lt;&gt;"Y", H1067&lt;&gt;"Y"), 1, 0)))</f>
        <v/>
      </c>
      <c r="L1067" s="20" t="str">
        <f t="shared" si="240"/>
        <v/>
      </c>
      <c r="M1067" s="10" t="str">
        <f t="shared" si="241"/>
        <v/>
      </c>
      <c r="N1067" s="20" t="str">
        <f t="shared" si="242"/>
        <v/>
      </c>
      <c r="O1067" s="10" t="str">
        <f>IF(B1067=1,"",IF(AND(TrackingWorksheet!I1072&lt;=WeeklySummary!$C$7,TrackingWorksheet!K1072="YES"),0,IF(AND(AND(OR(G1067="Y",H1067="Y"),G1067&lt;&gt;H1067),E1067&lt;&gt;"Y", F1067&lt;&gt;"Y"), 1, 0)))</f>
        <v/>
      </c>
      <c r="P1067" s="20" t="str">
        <f t="shared" si="243"/>
        <v/>
      </c>
      <c r="Q1067" s="10" t="str">
        <f t="shared" si="244"/>
        <v/>
      </c>
      <c r="R1067" s="10" t="str">
        <f t="shared" si="245"/>
        <v/>
      </c>
      <c r="S1067" s="10" t="str">
        <f>IF(B1067=1,"",IF(AND(OR(AND(TrackingWorksheet!H1072=Lists!$D$7,TrackingWorksheet!H1072=TrackingWorksheet!J1072),TrackingWorksheet!H1072&lt;&gt;TrackingWorksheet!J1072),TrackingWorksheet!K1072="YES",TrackingWorksheet!H1072&lt;&gt;Lists!$D$6,TrackingWorksheet!G1072&lt;=WeeklySummary!$C$7,TrackingWorksheet!I1072&lt;=WeeklySummary!$C$7),1,0))</f>
        <v/>
      </c>
      <c r="T1067" s="10" t="str">
        <f t="shared" si="246"/>
        <v/>
      </c>
      <c r="U1067" s="10" t="str">
        <f>IF($B1067=1,"",IF(TrackingWorksheet!$K1072="YES",1, 0)*D1067)</f>
        <v/>
      </c>
      <c r="V1067" s="20">
        <f t="shared" si="235"/>
        <v>0</v>
      </c>
      <c r="W1067" s="20">
        <f t="shared" si="236"/>
        <v>0</v>
      </c>
      <c r="X1067" s="10" t="str">
        <f>IF($B1067=1,"",IF(AND(TrackingWorksheet!$L1072&lt;&gt;"", TrackingWorksheet!$L1072&gt;=WeeklySummary!$C$6,TrackingWorksheet!$L1072&lt;=WeeklySummary!$C$7,OR(TrackingWorksheet!$H1072=Lists!$D$4,TrackingWorksheet!$J1072=Lists!$D$4)), 1, 0))</f>
        <v/>
      </c>
      <c r="Y1067" s="10" t="str">
        <f>IF($B1067=1,"",IF(AND(TrackingWorksheet!$L1072&lt;&gt;"", TrackingWorksheet!$L1072&gt;=WeeklySummary!$C$6,TrackingWorksheet!$L1072&lt;=WeeklySummary!$C$7,OR(TrackingWorksheet!$H1072=Lists!$D$5,TrackingWorksheet!$J1072=Lists!$D$5)), 1, 0))</f>
        <v/>
      </c>
      <c r="Z1067" s="10" t="str">
        <f>IF($B1067=1,"",IF(AND(TrackingWorksheet!$L1072&lt;&gt;"", TrackingWorksheet!$L1072&gt;=WeeklySummary!$C$6,TrackingWorksheet!$L1072&lt;=WeeklySummary!$C$7,OR(TrackingWorksheet!$H1072=Lists!$D$6,TrackingWorksheet!$J1072=Lists!$D$6)), 1, 0))</f>
        <v/>
      </c>
      <c r="AA1067" s="19" t="str">
        <f>IF(B1067=1,"",IF(AND(TrackingWorksheet!M1072&lt;&gt;"",TrackingWorksheet!M1072&lt;=WeeklySummary!$C$7),1,0)*D1067)</f>
        <v/>
      </c>
      <c r="AB1067" s="19" t="str">
        <f>IF(B1067=1,"",IF(AND(TrackingWorksheet!N1072&lt;&gt;"",TrackingWorksheet!N1072&lt;=WeeklySummary!$C$7),1,0)*D1067)</f>
        <v/>
      </c>
      <c r="AC1067" s="19" t="str">
        <f>IF(B1067=1,"",TrackingWorksheet!T1072)</f>
        <v/>
      </c>
      <c r="AD1067" s="19" t="str">
        <f>IF(B1067=1,"",IF(D1067*AND(TrackingWorksheet!S1072&gt;=Calculations!$BD$3,TrackingWorksheet!U1072="",TrackingWorksheet!K1072="YES"),1,0))</f>
        <v/>
      </c>
      <c r="AE1067" s="19" t="str">
        <f>IF($B1067=1,"",IF(AND(TrackingWorksheet!$S1072&gt;$BE$3,TrackingWorksheet!$T1072=Lists!$P$4),1, 0)*D1067)</f>
        <v/>
      </c>
      <c r="AF1067" s="19" t="str">
        <f>IF($B1067=1,"",IF(AND(TrackingWorksheet!$U1072&gt;$BE$3,TrackingWorksheet!$V1072=Lists!$P$4),1, 0)*D1067)</f>
        <v/>
      </c>
      <c r="AG1067" s="19" t="str">
        <f>IF($B1067=1,"",IF(AND(TrackingWorksheet!$W1072&gt;$BE$3,TrackingWorksheet!$X1072=Lists!$P$4),1, 0)*D1067)</f>
        <v/>
      </c>
      <c r="AH1067" s="19" t="str">
        <f>IF($B1067=1,"",IF(AND(TrackingWorksheet!$Y1072&gt;$BE$3,TrackingWorksheet!$Z1072=Lists!$P$4),1, 0)*D1067)</f>
        <v/>
      </c>
      <c r="AI1067" s="19" t="str">
        <f>IF($B1067=1,"",IF(AND(TrackingWorksheet!$AA1072&gt;$BE$3,TrackingWorksheet!$AB1072=Lists!$P$4),1, 0)*D1067)</f>
        <v/>
      </c>
      <c r="AJ1067" s="19" t="str">
        <f>IF($B1067=1,"",IF(AND(TrackingWorksheet!$S1072&gt;$BE$3,TrackingWorksheet!$T1072=Lists!$P$5),1, 0)*D1067)</f>
        <v/>
      </c>
      <c r="AK1067" s="19" t="str">
        <f>IF($B1067=1,"",IF(AND(TrackingWorksheet!$U1072&gt;$BE$3,TrackingWorksheet!$V1072=Lists!$P$5),1, 0)*D1067)</f>
        <v/>
      </c>
      <c r="AL1067" s="19" t="str">
        <f>IF($B1067=1,"",IF(AND(TrackingWorksheet!$W1072&gt;$BE$3,TrackingWorksheet!$X1072=Lists!$P$5),1, 0)*D1067)</f>
        <v/>
      </c>
      <c r="AM1067" s="19" t="str">
        <f>IF($B1067=1,"",IF(AND(TrackingWorksheet!$Y1072&gt;$BE$3,TrackingWorksheet!$Z1072=Lists!$P$5),1, 0)*D1067)</f>
        <v/>
      </c>
      <c r="AN1067" s="19" t="str">
        <f>IF($B1067=1,"",IF(AND(TrackingWorksheet!$AA1072&gt;$BE$3,TrackingWorksheet!$AB1072=Lists!$P$5),1, 0)*D1067)</f>
        <v/>
      </c>
      <c r="AO1067" s="19" t="str">
        <f>IF($B1067=1,"",IF(AND(TrackingWorksheet!$S1072&gt;$BE$3,TrackingWorksheet!$T1072=Lists!$P$6),1, 0)*D1067)</f>
        <v/>
      </c>
      <c r="AP1067" s="19" t="str">
        <f>IF($B1067=1,"",IF(AND(TrackingWorksheet!$U1072&gt;$BE$3,TrackingWorksheet!$V1072=Lists!$P$6),1, 0)*D1067)</f>
        <v/>
      </c>
      <c r="AQ1067" s="19" t="str">
        <f>IF($B1067=1,"",IF(AND(TrackingWorksheet!$W1072&gt;$BE$3,TrackingWorksheet!$X1072=Lists!$P$6),1, 0)*D1067)</f>
        <v/>
      </c>
      <c r="AR1067" s="19" t="str">
        <f>IF($B1067=1,"",IF(AND(TrackingWorksheet!$Y1072&gt;$BE$3,TrackingWorksheet!$Z1072=Lists!$P$6),1, 0)*D1067)</f>
        <v/>
      </c>
      <c r="AS1067" s="19" t="str">
        <f>IF($B1067=1,"",IF(AND(TrackingWorksheet!$AA1072&gt;$BE$3,TrackingWorksheet!$AB1072=Lists!$P$6),1, 0)*D1067)</f>
        <v/>
      </c>
      <c r="AT1067" s="19">
        <f t="shared" si="237"/>
        <v>0</v>
      </c>
      <c r="AU1067" s="19" t="str">
        <f>IF(B1067=1,"",IF(AND(TrackingWorksheet!K1072="",TrackingWorksheet!M1072="", TrackingWorksheet!N1072="", TrackingWorksheet!S1072="", TrackingWorksheet!V1072="", TrackingWorksheet!W1072="", TrackingWorksheet!Y1072="", TrackingWorksheet!AA1072="", V1067=1),1,0)*D1067)</f>
        <v/>
      </c>
      <c r="AV1067" s="19" t="str">
        <f>IF(B1067=1,"",IF(D1067*AND(TrackingWorksheet!U1072&gt;Calculations!$BE$3,TrackingWorksheet!K1072="YES"),1,0))</f>
        <v/>
      </c>
      <c r="AW1067" s="19" t="str">
        <f>IF(B1067=1,"",IF(D1067*AND(TrackingWorksheet!W1072&gt;Calculations!$BE$3,TrackingWorksheet!K1072="YES"),1,0))</f>
        <v/>
      </c>
      <c r="AX1067" s="19">
        <f t="shared" si="238"/>
        <v>0</v>
      </c>
      <c r="AY1067" s="19">
        <f t="shared" si="234"/>
        <v>0</v>
      </c>
      <c r="AZ1067" s="27" t="str">
        <f>IF(B1067=1,"",IF(TrackingWorksheet!Q1072="","",TrackingWorksheet!Q1072))</f>
        <v/>
      </c>
      <c r="BB1067" s="4"/>
      <c r="BC1067" s="4"/>
      <c r="BD1067" s="4"/>
      <c r="BE1067" s="4"/>
      <c r="BF1067" s="4"/>
      <c r="BG1067" s="4" t="str">
        <f>IF(B1067=1,"",IF(AND(N1067=1,TrackingWorksheet!$I1072+14&lt;=WeeklySummary!$C$7),1,0))</f>
        <v/>
      </c>
      <c r="BH1067" s="4" t="str">
        <f>IF(B1067=1,"",IF(AND(R1067=1,TrackingWorksheet!$I1072+14&lt;=WeeklySummary!$C$7),1,0))</f>
        <v/>
      </c>
      <c r="BI1067" s="4" t="str">
        <f>IF(B1067=1,"",IF(AND(J1067=1,TrackingWorksheet!$G1072+14&lt;=WeeklySummary!$C$7),1,0))</f>
        <v/>
      </c>
      <c r="BJ1067" s="4" t="str">
        <f>IF(B1067=1,"",IF(AND(T1067=1,TrackingWorksheet!$I1072+14&lt;=WeeklySummary!$C$7),1,0))</f>
        <v/>
      </c>
      <c r="BK1067" s="4" t="str">
        <f>IF(B1067=1,"",IF(AND(T1067=1,TrackingWorksheet!$G1072+14&lt;=WeeklySummary!$C$7),1,0))</f>
        <v/>
      </c>
      <c r="BL1067" s="4">
        <f t="shared" si="247"/>
        <v>0</v>
      </c>
    </row>
    <row r="1068" spans="2:64" x14ac:dyDescent="0.25">
      <c r="B1068" s="27">
        <f>IF(AND(ISBLANK(TrackingWorksheet!B1073),ISBLANK(TrackingWorksheet!C1073),ISBLANK(TrackingWorksheet!G1073),ISBLANK(TrackingWorksheet!H1073),
ISBLANK(TrackingWorksheet!I1073),ISBLANK(TrackingWorksheet!J1073),ISBLANK(TrackingWorksheet!M1073),
ISBLANK(TrackingWorksheet!N1075)),1,0)</f>
        <v>1</v>
      </c>
      <c r="C1068" s="12" t="str">
        <f>IF(B1068=1,"",TrackingWorksheet!F1073)</f>
        <v/>
      </c>
      <c r="D1068" s="20" t="str">
        <f>IF(B1068=1,"",IF(AND(TrackingWorksheet!B1073&lt;&gt;"",TrackingWorksheet!B1073&lt;=WeeklySummary!$C$7,OR(TrackingWorksheet!C1073="",TrackingWorksheet!C1073&gt;=WeeklySummary!$C$6)),1,0))</f>
        <v/>
      </c>
      <c r="E1068" s="10" t="str">
        <f>IF(B1068=1,"",IF(AND(TrackingWorksheet!G1073 &lt;&gt;"",TrackingWorksheet!G1073&lt;=WeeklySummary!$C$7, TrackingWorksheet!H1073=Lists!$D$4), "Y", "N"))</f>
        <v/>
      </c>
      <c r="F1068" s="10" t="str">
        <f>IF(B1068=1,"",IF(AND(TrackingWorksheet!I1073 &lt;&gt;"", TrackingWorksheet!I1073&lt;=WeeklySummary!$C$7, TrackingWorksheet!J1073=Lists!$D$4), "Y", "N"))</f>
        <v/>
      </c>
      <c r="G1068" s="10" t="str">
        <f>IF(B1068=1,"",IF(AND(TrackingWorksheet!G1073 &lt;&gt;"",TrackingWorksheet!G1073&lt;=WeeklySummary!$C$7, TrackingWorksheet!H1073=Lists!$D$5), "Y", "N"))</f>
        <v/>
      </c>
      <c r="H1068" s="10" t="str">
        <f>IF(B1068=1,"",IF(AND(TrackingWorksheet!I1073 &lt;&gt;"", TrackingWorksheet!I1073&lt;=WeeklySummary!$C$7, TrackingWorksheet!J1073=Lists!$D$5), "Y", "N"))</f>
        <v/>
      </c>
      <c r="I1068" s="20" t="str">
        <f>IF(B1068=1,"",IF(AND(TrackingWorksheet!G1073 &lt;&gt;"", TrackingWorksheet!G1073&lt;=WeeklySummary!$C$7, TrackingWorksheet!H1073=Lists!$D$6), 1, 0))</f>
        <v/>
      </c>
      <c r="J1068" s="20" t="str">
        <f t="shared" si="239"/>
        <v/>
      </c>
      <c r="K1068" s="10" t="str">
        <f>IF(B1068=1,"",IF(AND(TrackingWorksheet!I1073&lt;=WeeklySummary!$C$7,TrackingWorksheet!K1073="YES"),0,IF(AND(AND(OR(E1068="Y",F1068="Y"),E1068&lt;&gt;F1068),G1068&lt;&gt;"Y", H1068&lt;&gt;"Y"), 1, 0)))</f>
        <v/>
      </c>
      <c r="L1068" s="20" t="str">
        <f t="shared" si="240"/>
        <v/>
      </c>
      <c r="M1068" s="10" t="str">
        <f t="shared" si="241"/>
        <v/>
      </c>
      <c r="N1068" s="20" t="str">
        <f t="shared" si="242"/>
        <v/>
      </c>
      <c r="O1068" s="10" t="str">
        <f>IF(B1068=1,"",IF(AND(TrackingWorksheet!I1073&lt;=WeeklySummary!$C$7,TrackingWorksheet!K1073="YES"),0,IF(AND(AND(OR(G1068="Y",H1068="Y"),G1068&lt;&gt;H1068),E1068&lt;&gt;"Y", F1068&lt;&gt;"Y"), 1, 0)))</f>
        <v/>
      </c>
      <c r="P1068" s="20" t="str">
        <f t="shared" si="243"/>
        <v/>
      </c>
      <c r="Q1068" s="10" t="str">
        <f t="shared" si="244"/>
        <v/>
      </c>
      <c r="R1068" s="10" t="str">
        <f t="shared" si="245"/>
        <v/>
      </c>
      <c r="S1068" s="10" t="str">
        <f>IF(B1068=1,"",IF(AND(OR(AND(TrackingWorksheet!H1073=Lists!$D$7,TrackingWorksheet!H1073=TrackingWorksheet!J1073),TrackingWorksheet!H1073&lt;&gt;TrackingWorksheet!J1073),TrackingWorksheet!K1073="YES",TrackingWorksheet!H1073&lt;&gt;Lists!$D$6,TrackingWorksheet!G1073&lt;=WeeklySummary!$C$7,TrackingWorksheet!I1073&lt;=WeeklySummary!$C$7),1,0))</f>
        <v/>
      </c>
      <c r="T1068" s="10" t="str">
        <f t="shared" si="246"/>
        <v/>
      </c>
      <c r="U1068" s="10" t="str">
        <f>IF($B1068=1,"",IF(TrackingWorksheet!$K1073="YES",1, 0)*D1068)</f>
        <v/>
      </c>
      <c r="V1068" s="20">
        <f t="shared" si="235"/>
        <v>0</v>
      </c>
      <c r="W1068" s="20">
        <f t="shared" si="236"/>
        <v>0</v>
      </c>
      <c r="X1068" s="10" t="str">
        <f>IF($B1068=1,"",IF(AND(TrackingWorksheet!$L1073&lt;&gt;"", TrackingWorksheet!$L1073&gt;=WeeklySummary!$C$6,TrackingWorksheet!$L1073&lt;=WeeklySummary!$C$7,OR(TrackingWorksheet!$H1073=Lists!$D$4,TrackingWorksheet!$J1073=Lists!$D$4)), 1, 0))</f>
        <v/>
      </c>
      <c r="Y1068" s="10" t="str">
        <f>IF($B1068=1,"",IF(AND(TrackingWorksheet!$L1073&lt;&gt;"", TrackingWorksheet!$L1073&gt;=WeeklySummary!$C$6,TrackingWorksheet!$L1073&lt;=WeeklySummary!$C$7,OR(TrackingWorksheet!$H1073=Lists!$D$5,TrackingWorksheet!$J1073=Lists!$D$5)), 1, 0))</f>
        <v/>
      </c>
      <c r="Z1068" s="10" t="str">
        <f>IF($B1068=1,"",IF(AND(TrackingWorksheet!$L1073&lt;&gt;"", TrackingWorksheet!$L1073&gt;=WeeklySummary!$C$6,TrackingWorksheet!$L1073&lt;=WeeklySummary!$C$7,OR(TrackingWorksheet!$H1073=Lists!$D$6,TrackingWorksheet!$J1073=Lists!$D$6)), 1, 0))</f>
        <v/>
      </c>
      <c r="AA1068" s="19" t="str">
        <f>IF(B1068=1,"",IF(AND(TrackingWorksheet!M1073&lt;&gt;"",TrackingWorksheet!M1073&lt;=WeeklySummary!$C$7),1,0)*D1068)</f>
        <v/>
      </c>
      <c r="AB1068" s="19" t="str">
        <f>IF(B1068=1,"",IF(AND(TrackingWorksheet!N1073&lt;&gt;"",TrackingWorksheet!N1073&lt;=WeeklySummary!$C$7),1,0)*D1068)</f>
        <v/>
      </c>
      <c r="AC1068" s="19" t="str">
        <f>IF(B1068=1,"",TrackingWorksheet!T1073)</f>
        <v/>
      </c>
      <c r="AD1068" s="19" t="str">
        <f>IF(B1068=1,"",IF(D1068*AND(TrackingWorksheet!S1073&gt;=Calculations!$BD$3,TrackingWorksheet!U1073="",TrackingWorksheet!K1073="YES"),1,0))</f>
        <v/>
      </c>
      <c r="AE1068" s="19" t="str">
        <f>IF($B1068=1,"",IF(AND(TrackingWorksheet!$S1073&gt;$BE$3,TrackingWorksheet!$T1073=Lists!$P$4),1, 0)*D1068)</f>
        <v/>
      </c>
      <c r="AF1068" s="19" t="str">
        <f>IF($B1068=1,"",IF(AND(TrackingWorksheet!$U1073&gt;$BE$3,TrackingWorksheet!$V1073=Lists!$P$4),1, 0)*D1068)</f>
        <v/>
      </c>
      <c r="AG1068" s="19" t="str">
        <f>IF($B1068=1,"",IF(AND(TrackingWorksheet!$W1073&gt;$BE$3,TrackingWorksheet!$X1073=Lists!$P$4),1, 0)*D1068)</f>
        <v/>
      </c>
      <c r="AH1068" s="19" t="str">
        <f>IF($B1068=1,"",IF(AND(TrackingWorksheet!$Y1073&gt;$BE$3,TrackingWorksheet!$Z1073=Lists!$P$4),1, 0)*D1068)</f>
        <v/>
      </c>
      <c r="AI1068" s="19" t="str">
        <f>IF($B1068=1,"",IF(AND(TrackingWorksheet!$AA1073&gt;$BE$3,TrackingWorksheet!$AB1073=Lists!$P$4),1, 0)*D1068)</f>
        <v/>
      </c>
      <c r="AJ1068" s="19" t="str">
        <f>IF($B1068=1,"",IF(AND(TrackingWorksheet!$S1073&gt;$BE$3,TrackingWorksheet!$T1073=Lists!$P$5),1, 0)*D1068)</f>
        <v/>
      </c>
      <c r="AK1068" s="19" t="str">
        <f>IF($B1068=1,"",IF(AND(TrackingWorksheet!$U1073&gt;$BE$3,TrackingWorksheet!$V1073=Lists!$P$5),1, 0)*D1068)</f>
        <v/>
      </c>
      <c r="AL1068" s="19" t="str">
        <f>IF($B1068=1,"",IF(AND(TrackingWorksheet!$W1073&gt;$BE$3,TrackingWorksheet!$X1073=Lists!$P$5),1, 0)*D1068)</f>
        <v/>
      </c>
      <c r="AM1068" s="19" t="str">
        <f>IF($B1068=1,"",IF(AND(TrackingWorksheet!$Y1073&gt;$BE$3,TrackingWorksheet!$Z1073=Lists!$P$5),1, 0)*D1068)</f>
        <v/>
      </c>
      <c r="AN1068" s="19" t="str">
        <f>IF($B1068=1,"",IF(AND(TrackingWorksheet!$AA1073&gt;$BE$3,TrackingWorksheet!$AB1073=Lists!$P$5),1, 0)*D1068)</f>
        <v/>
      </c>
      <c r="AO1068" s="19" t="str">
        <f>IF($B1068=1,"",IF(AND(TrackingWorksheet!$S1073&gt;$BE$3,TrackingWorksheet!$T1073=Lists!$P$6),1, 0)*D1068)</f>
        <v/>
      </c>
      <c r="AP1068" s="19" t="str">
        <f>IF($B1068=1,"",IF(AND(TrackingWorksheet!$U1073&gt;$BE$3,TrackingWorksheet!$V1073=Lists!$P$6),1, 0)*D1068)</f>
        <v/>
      </c>
      <c r="AQ1068" s="19" t="str">
        <f>IF($B1068=1,"",IF(AND(TrackingWorksheet!$W1073&gt;$BE$3,TrackingWorksheet!$X1073=Lists!$P$6),1, 0)*D1068)</f>
        <v/>
      </c>
      <c r="AR1068" s="19" t="str">
        <f>IF($B1068=1,"",IF(AND(TrackingWorksheet!$Y1073&gt;$BE$3,TrackingWorksheet!$Z1073=Lists!$P$6),1, 0)*D1068)</f>
        <v/>
      </c>
      <c r="AS1068" s="19" t="str">
        <f>IF($B1068=1,"",IF(AND(TrackingWorksheet!$AA1073&gt;$BE$3,TrackingWorksheet!$AB1073=Lists!$P$6),1, 0)*D1068)</f>
        <v/>
      </c>
      <c r="AT1068" s="19">
        <f t="shared" si="237"/>
        <v>0</v>
      </c>
      <c r="AU1068" s="19" t="str">
        <f>IF(B1068=1,"",IF(AND(TrackingWorksheet!K1073="",TrackingWorksheet!M1073="", TrackingWorksheet!N1073="", TrackingWorksheet!S1073="", TrackingWorksheet!V1073="", TrackingWorksheet!W1073="", TrackingWorksheet!Y1073="", TrackingWorksheet!AA1073="", V1068=1),1,0)*D1068)</f>
        <v/>
      </c>
      <c r="AV1068" s="19" t="str">
        <f>IF(B1068=1,"",IF(D1068*AND(TrackingWorksheet!U1073&gt;Calculations!$BE$3,TrackingWorksheet!K1073="YES"),1,0))</f>
        <v/>
      </c>
      <c r="AW1068" s="19" t="str">
        <f>IF(B1068=1,"",IF(D1068*AND(TrackingWorksheet!W1073&gt;Calculations!$BE$3,TrackingWorksheet!K1073="YES"),1,0))</f>
        <v/>
      </c>
      <c r="AX1068" s="19">
        <f t="shared" si="238"/>
        <v>0</v>
      </c>
      <c r="AY1068" s="19">
        <f t="shared" si="234"/>
        <v>0</v>
      </c>
      <c r="AZ1068" s="27" t="str">
        <f>IF(B1068=1,"",IF(TrackingWorksheet!Q1073="","",TrackingWorksheet!Q1073))</f>
        <v/>
      </c>
      <c r="BB1068" s="4"/>
      <c r="BC1068" s="4"/>
      <c r="BD1068" s="4"/>
      <c r="BE1068" s="4"/>
      <c r="BF1068" s="4"/>
      <c r="BG1068" s="4" t="str">
        <f>IF(B1068=1,"",IF(AND(N1068=1,TrackingWorksheet!$I1073+14&lt;=WeeklySummary!$C$7),1,0))</f>
        <v/>
      </c>
      <c r="BH1068" s="4" t="str">
        <f>IF(B1068=1,"",IF(AND(R1068=1,TrackingWorksheet!$I1073+14&lt;=WeeklySummary!$C$7),1,0))</f>
        <v/>
      </c>
      <c r="BI1068" s="4" t="str">
        <f>IF(B1068=1,"",IF(AND(J1068=1,TrackingWorksheet!$G1073+14&lt;=WeeklySummary!$C$7),1,0))</f>
        <v/>
      </c>
      <c r="BJ1068" s="4" t="str">
        <f>IF(B1068=1,"",IF(AND(T1068=1,TrackingWorksheet!$I1073+14&lt;=WeeklySummary!$C$7),1,0))</f>
        <v/>
      </c>
      <c r="BK1068" s="4" t="str">
        <f>IF(B1068=1,"",IF(AND(T1068=1,TrackingWorksheet!$G1073+14&lt;=WeeklySummary!$C$7),1,0))</f>
        <v/>
      </c>
      <c r="BL1068" s="4">
        <f t="shared" si="247"/>
        <v>0</v>
      </c>
    </row>
    <row r="1069" spans="2:64" x14ac:dyDescent="0.25">
      <c r="B1069" s="27">
        <f>IF(AND(ISBLANK(TrackingWorksheet!B1074),ISBLANK(TrackingWorksheet!C1074),ISBLANK(TrackingWorksheet!G1074),ISBLANK(TrackingWorksheet!H1074),
ISBLANK(TrackingWorksheet!I1074),ISBLANK(TrackingWorksheet!J1074),ISBLANK(TrackingWorksheet!M1074),
ISBLANK(TrackingWorksheet!N1076)),1,0)</f>
        <v>1</v>
      </c>
      <c r="C1069" s="12" t="str">
        <f>IF(B1069=1,"",TrackingWorksheet!F1074)</f>
        <v/>
      </c>
      <c r="D1069" s="20" t="str">
        <f>IF(B1069=1,"",IF(AND(TrackingWorksheet!B1074&lt;&gt;"",TrackingWorksheet!B1074&lt;=WeeklySummary!$C$7,OR(TrackingWorksheet!C1074="",TrackingWorksheet!C1074&gt;=WeeklySummary!$C$6)),1,0))</f>
        <v/>
      </c>
      <c r="E1069" s="10" t="str">
        <f>IF(B1069=1,"",IF(AND(TrackingWorksheet!G1074 &lt;&gt;"",TrackingWorksheet!G1074&lt;=WeeklySummary!$C$7, TrackingWorksheet!H1074=Lists!$D$4), "Y", "N"))</f>
        <v/>
      </c>
      <c r="F1069" s="10" t="str">
        <f>IF(B1069=1,"",IF(AND(TrackingWorksheet!I1074 &lt;&gt;"", TrackingWorksheet!I1074&lt;=WeeklySummary!$C$7, TrackingWorksheet!J1074=Lists!$D$4), "Y", "N"))</f>
        <v/>
      </c>
      <c r="G1069" s="10" t="str">
        <f>IF(B1069=1,"",IF(AND(TrackingWorksheet!G1074 &lt;&gt;"",TrackingWorksheet!G1074&lt;=WeeklySummary!$C$7, TrackingWorksheet!H1074=Lists!$D$5), "Y", "N"))</f>
        <v/>
      </c>
      <c r="H1069" s="10" t="str">
        <f>IF(B1069=1,"",IF(AND(TrackingWorksheet!I1074 &lt;&gt;"", TrackingWorksheet!I1074&lt;=WeeklySummary!$C$7, TrackingWorksheet!J1074=Lists!$D$5), "Y", "N"))</f>
        <v/>
      </c>
      <c r="I1069" s="20" t="str">
        <f>IF(B1069=1,"",IF(AND(TrackingWorksheet!G1074 &lt;&gt;"", TrackingWorksheet!G1074&lt;=WeeklySummary!$C$7, TrackingWorksheet!H1074=Lists!$D$6), 1, 0))</f>
        <v/>
      </c>
      <c r="J1069" s="20" t="str">
        <f t="shared" si="239"/>
        <v/>
      </c>
      <c r="K1069" s="10" t="str">
        <f>IF(B1069=1,"",IF(AND(TrackingWorksheet!I1074&lt;=WeeklySummary!$C$7,TrackingWorksheet!K1074="YES"),0,IF(AND(AND(OR(E1069="Y",F1069="Y"),E1069&lt;&gt;F1069),G1069&lt;&gt;"Y", H1069&lt;&gt;"Y"), 1, 0)))</f>
        <v/>
      </c>
      <c r="L1069" s="20" t="str">
        <f t="shared" si="240"/>
        <v/>
      </c>
      <c r="M1069" s="10" t="str">
        <f t="shared" si="241"/>
        <v/>
      </c>
      <c r="N1069" s="20" t="str">
        <f t="shared" si="242"/>
        <v/>
      </c>
      <c r="O1069" s="10" t="str">
        <f>IF(B1069=1,"",IF(AND(TrackingWorksheet!I1074&lt;=WeeklySummary!$C$7,TrackingWorksheet!K1074="YES"),0,IF(AND(AND(OR(G1069="Y",H1069="Y"),G1069&lt;&gt;H1069),E1069&lt;&gt;"Y", F1069&lt;&gt;"Y"), 1, 0)))</f>
        <v/>
      </c>
      <c r="P1069" s="20" t="str">
        <f t="shared" si="243"/>
        <v/>
      </c>
      <c r="Q1069" s="10" t="str">
        <f t="shared" si="244"/>
        <v/>
      </c>
      <c r="R1069" s="10" t="str">
        <f t="shared" si="245"/>
        <v/>
      </c>
      <c r="S1069" s="10" t="str">
        <f>IF(B1069=1,"",IF(AND(OR(AND(TrackingWorksheet!H1074=Lists!$D$7,TrackingWorksheet!H1074=TrackingWorksheet!J1074),TrackingWorksheet!H1074&lt;&gt;TrackingWorksheet!J1074),TrackingWorksheet!K1074="YES",TrackingWorksheet!H1074&lt;&gt;Lists!$D$6,TrackingWorksheet!G1074&lt;=WeeklySummary!$C$7,TrackingWorksheet!I1074&lt;=WeeklySummary!$C$7),1,0))</f>
        <v/>
      </c>
      <c r="T1069" s="10" t="str">
        <f t="shared" si="246"/>
        <v/>
      </c>
      <c r="U1069" s="10" t="str">
        <f>IF($B1069=1,"",IF(TrackingWorksheet!$K1074="YES",1, 0)*D1069)</f>
        <v/>
      </c>
      <c r="V1069" s="20">
        <f t="shared" si="235"/>
        <v>0</v>
      </c>
      <c r="W1069" s="20">
        <f t="shared" si="236"/>
        <v>0</v>
      </c>
      <c r="X1069" s="10" t="str">
        <f>IF($B1069=1,"",IF(AND(TrackingWorksheet!$L1074&lt;&gt;"", TrackingWorksheet!$L1074&gt;=WeeklySummary!$C$6,TrackingWorksheet!$L1074&lt;=WeeklySummary!$C$7,OR(TrackingWorksheet!$H1074=Lists!$D$4,TrackingWorksheet!$J1074=Lists!$D$4)), 1, 0))</f>
        <v/>
      </c>
      <c r="Y1069" s="10" t="str">
        <f>IF($B1069=1,"",IF(AND(TrackingWorksheet!$L1074&lt;&gt;"", TrackingWorksheet!$L1074&gt;=WeeklySummary!$C$6,TrackingWorksheet!$L1074&lt;=WeeklySummary!$C$7,OR(TrackingWorksheet!$H1074=Lists!$D$5,TrackingWorksheet!$J1074=Lists!$D$5)), 1, 0))</f>
        <v/>
      </c>
      <c r="Z1069" s="10" t="str">
        <f>IF($B1069=1,"",IF(AND(TrackingWorksheet!$L1074&lt;&gt;"", TrackingWorksheet!$L1074&gt;=WeeklySummary!$C$6,TrackingWorksheet!$L1074&lt;=WeeklySummary!$C$7,OR(TrackingWorksheet!$H1074=Lists!$D$6,TrackingWorksheet!$J1074=Lists!$D$6)), 1, 0))</f>
        <v/>
      </c>
      <c r="AA1069" s="19" t="str">
        <f>IF(B1069=1,"",IF(AND(TrackingWorksheet!M1074&lt;&gt;"",TrackingWorksheet!M1074&lt;=WeeklySummary!$C$7),1,0)*D1069)</f>
        <v/>
      </c>
      <c r="AB1069" s="19" t="str">
        <f>IF(B1069=1,"",IF(AND(TrackingWorksheet!N1074&lt;&gt;"",TrackingWorksheet!N1074&lt;=WeeklySummary!$C$7),1,0)*D1069)</f>
        <v/>
      </c>
      <c r="AC1069" s="19" t="str">
        <f>IF(B1069=1,"",TrackingWorksheet!T1074)</f>
        <v/>
      </c>
      <c r="AD1069" s="19" t="str">
        <f>IF(B1069=1,"",IF(D1069*AND(TrackingWorksheet!S1074&gt;=Calculations!$BD$3,TrackingWorksheet!U1074="",TrackingWorksheet!K1074="YES"),1,0))</f>
        <v/>
      </c>
      <c r="AE1069" s="19" t="str">
        <f>IF($B1069=1,"",IF(AND(TrackingWorksheet!$S1074&gt;$BE$3,TrackingWorksheet!$T1074=Lists!$P$4),1, 0)*D1069)</f>
        <v/>
      </c>
      <c r="AF1069" s="19" t="str">
        <f>IF($B1069=1,"",IF(AND(TrackingWorksheet!$U1074&gt;$BE$3,TrackingWorksheet!$V1074=Lists!$P$4),1, 0)*D1069)</f>
        <v/>
      </c>
      <c r="AG1069" s="19" t="str">
        <f>IF($B1069=1,"",IF(AND(TrackingWorksheet!$W1074&gt;$BE$3,TrackingWorksheet!$X1074=Lists!$P$4),1, 0)*D1069)</f>
        <v/>
      </c>
      <c r="AH1069" s="19" t="str">
        <f>IF($B1069=1,"",IF(AND(TrackingWorksheet!$Y1074&gt;$BE$3,TrackingWorksheet!$Z1074=Lists!$P$4),1, 0)*D1069)</f>
        <v/>
      </c>
      <c r="AI1069" s="19" t="str">
        <f>IF($B1069=1,"",IF(AND(TrackingWorksheet!$AA1074&gt;$BE$3,TrackingWorksheet!$AB1074=Lists!$P$4),1, 0)*D1069)</f>
        <v/>
      </c>
      <c r="AJ1069" s="19" t="str">
        <f>IF($B1069=1,"",IF(AND(TrackingWorksheet!$S1074&gt;$BE$3,TrackingWorksheet!$T1074=Lists!$P$5),1, 0)*D1069)</f>
        <v/>
      </c>
      <c r="AK1069" s="19" t="str">
        <f>IF($B1069=1,"",IF(AND(TrackingWorksheet!$U1074&gt;$BE$3,TrackingWorksheet!$V1074=Lists!$P$5),1, 0)*D1069)</f>
        <v/>
      </c>
      <c r="AL1069" s="19" t="str">
        <f>IF($B1069=1,"",IF(AND(TrackingWorksheet!$W1074&gt;$BE$3,TrackingWorksheet!$X1074=Lists!$P$5),1, 0)*D1069)</f>
        <v/>
      </c>
      <c r="AM1069" s="19" t="str">
        <f>IF($B1069=1,"",IF(AND(TrackingWorksheet!$Y1074&gt;$BE$3,TrackingWorksheet!$Z1074=Lists!$P$5),1, 0)*D1069)</f>
        <v/>
      </c>
      <c r="AN1069" s="19" t="str">
        <f>IF($B1069=1,"",IF(AND(TrackingWorksheet!$AA1074&gt;$BE$3,TrackingWorksheet!$AB1074=Lists!$P$5),1, 0)*D1069)</f>
        <v/>
      </c>
      <c r="AO1069" s="19" t="str">
        <f>IF($B1069=1,"",IF(AND(TrackingWorksheet!$S1074&gt;$BE$3,TrackingWorksheet!$T1074=Lists!$P$6),1, 0)*D1069)</f>
        <v/>
      </c>
      <c r="AP1069" s="19" t="str">
        <f>IF($B1069=1,"",IF(AND(TrackingWorksheet!$U1074&gt;$BE$3,TrackingWorksheet!$V1074=Lists!$P$6),1, 0)*D1069)</f>
        <v/>
      </c>
      <c r="AQ1069" s="19" t="str">
        <f>IF($B1069=1,"",IF(AND(TrackingWorksheet!$W1074&gt;$BE$3,TrackingWorksheet!$X1074=Lists!$P$6),1, 0)*D1069)</f>
        <v/>
      </c>
      <c r="AR1069" s="19" t="str">
        <f>IF($B1069=1,"",IF(AND(TrackingWorksheet!$Y1074&gt;$BE$3,TrackingWorksheet!$Z1074=Lists!$P$6),1, 0)*D1069)</f>
        <v/>
      </c>
      <c r="AS1069" s="19" t="str">
        <f>IF($B1069=1,"",IF(AND(TrackingWorksheet!$AA1074&gt;$BE$3,TrackingWorksheet!$AB1074=Lists!$P$6),1, 0)*D1069)</f>
        <v/>
      </c>
      <c r="AT1069" s="19">
        <f t="shared" si="237"/>
        <v>0</v>
      </c>
      <c r="AU1069" s="19" t="str">
        <f>IF(B1069=1,"",IF(AND(TrackingWorksheet!K1074="",TrackingWorksheet!M1074="", TrackingWorksheet!N1074="", TrackingWorksheet!S1074="", TrackingWorksheet!V1074="", TrackingWorksheet!W1074="", TrackingWorksheet!Y1074="", TrackingWorksheet!AA1074="", V1069=1),1,0)*D1069)</f>
        <v/>
      </c>
      <c r="AV1069" s="19" t="str">
        <f>IF(B1069=1,"",IF(D1069*AND(TrackingWorksheet!U1074&gt;Calculations!$BE$3,TrackingWorksheet!K1074="YES"),1,0))</f>
        <v/>
      </c>
      <c r="AW1069" s="19" t="str">
        <f>IF(B1069=1,"",IF(D1069*AND(TrackingWorksheet!W1074&gt;Calculations!$BE$3,TrackingWorksheet!K1074="YES"),1,0))</f>
        <v/>
      </c>
      <c r="AX1069" s="19">
        <f t="shared" si="238"/>
        <v>0</v>
      </c>
      <c r="AY1069" s="19">
        <f t="shared" si="234"/>
        <v>0</v>
      </c>
      <c r="AZ1069" s="27" t="str">
        <f>IF(B1069=1,"",IF(TrackingWorksheet!Q1074="","",TrackingWorksheet!Q1074))</f>
        <v/>
      </c>
      <c r="BB1069" s="4"/>
      <c r="BC1069" s="4"/>
      <c r="BD1069" s="4"/>
      <c r="BE1069" s="4"/>
      <c r="BF1069" s="4"/>
      <c r="BG1069" s="4" t="str">
        <f>IF(B1069=1,"",IF(AND(N1069=1,TrackingWorksheet!$I1074+14&lt;=WeeklySummary!$C$7),1,0))</f>
        <v/>
      </c>
      <c r="BH1069" s="4" t="str">
        <f>IF(B1069=1,"",IF(AND(R1069=1,TrackingWorksheet!$I1074+14&lt;=WeeklySummary!$C$7),1,0))</f>
        <v/>
      </c>
      <c r="BI1069" s="4" t="str">
        <f>IF(B1069=1,"",IF(AND(J1069=1,TrackingWorksheet!$G1074+14&lt;=WeeklySummary!$C$7),1,0))</f>
        <v/>
      </c>
      <c r="BJ1069" s="4" t="str">
        <f>IF(B1069=1,"",IF(AND(T1069=1,TrackingWorksheet!$I1074+14&lt;=WeeklySummary!$C$7),1,0))</f>
        <v/>
      </c>
      <c r="BK1069" s="4" t="str">
        <f>IF(B1069=1,"",IF(AND(T1069=1,TrackingWorksheet!$G1074+14&lt;=WeeklySummary!$C$7),1,0))</f>
        <v/>
      </c>
      <c r="BL1069" s="4">
        <f t="shared" si="247"/>
        <v>0</v>
      </c>
    </row>
    <row r="1070" spans="2:64" x14ac:dyDescent="0.25">
      <c r="B1070" s="27">
        <f>IF(AND(ISBLANK(TrackingWorksheet!B1075),ISBLANK(TrackingWorksheet!C1075),ISBLANK(TrackingWorksheet!G1075),ISBLANK(TrackingWorksheet!H1075),
ISBLANK(TrackingWorksheet!I1075),ISBLANK(TrackingWorksheet!J1075),ISBLANK(TrackingWorksheet!M1075),
ISBLANK(TrackingWorksheet!N1077)),1,0)</f>
        <v>1</v>
      </c>
      <c r="C1070" s="12" t="str">
        <f>IF(B1070=1,"",TrackingWorksheet!F1075)</f>
        <v/>
      </c>
      <c r="D1070" s="20" t="str">
        <f>IF(B1070=1,"",IF(AND(TrackingWorksheet!B1075&lt;&gt;"",TrackingWorksheet!B1075&lt;=WeeklySummary!$C$7,OR(TrackingWorksheet!C1075="",TrackingWorksheet!C1075&gt;=WeeklySummary!$C$6)),1,0))</f>
        <v/>
      </c>
      <c r="E1070" s="10" t="str">
        <f>IF(B1070=1,"",IF(AND(TrackingWorksheet!G1075 &lt;&gt;"",TrackingWorksheet!G1075&lt;=WeeklySummary!$C$7, TrackingWorksheet!H1075=Lists!$D$4), "Y", "N"))</f>
        <v/>
      </c>
      <c r="F1070" s="10" t="str">
        <f>IF(B1070=1,"",IF(AND(TrackingWorksheet!I1075 &lt;&gt;"", TrackingWorksheet!I1075&lt;=WeeklySummary!$C$7, TrackingWorksheet!J1075=Lists!$D$4), "Y", "N"))</f>
        <v/>
      </c>
      <c r="G1070" s="10" t="str">
        <f>IF(B1070=1,"",IF(AND(TrackingWorksheet!G1075 &lt;&gt;"",TrackingWorksheet!G1075&lt;=WeeklySummary!$C$7, TrackingWorksheet!H1075=Lists!$D$5), "Y", "N"))</f>
        <v/>
      </c>
      <c r="H1070" s="10" t="str">
        <f>IF(B1070=1,"",IF(AND(TrackingWorksheet!I1075 &lt;&gt;"", TrackingWorksheet!I1075&lt;=WeeklySummary!$C$7, TrackingWorksheet!J1075=Lists!$D$5), "Y", "N"))</f>
        <v/>
      </c>
      <c r="I1070" s="20" t="str">
        <f>IF(B1070=1,"",IF(AND(TrackingWorksheet!G1075 &lt;&gt;"", TrackingWorksheet!G1075&lt;=WeeklySummary!$C$7, TrackingWorksheet!H1075=Lists!$D$6), 1, 0))</f>
        <v/>
      </c>
      <c r="J1070" s="20" t="str">
        <f t="shared" si="239"/>
        <v/>
      </c>
      <c r="K1070" s="10" t="str">
        <f>IF(B1070=1,"",IF(AND(TrackingWorksheet!I1075&lt;=WeeklySummary!$C$7,TrackingWorksheet!K1075="YES"),0,IF(AND(AND(OR(E1070="Y",F1070="Y"),E1070&lt;&gt;F1070),G1070&lt;&gt;"Y", H1070&lt;&gt;"Y"), 1, 0)))</f>
        <v/>
      </c>
      <c r="L1070" s="20" t="str">
        <f t="shared" si="240"/>
        <v/>
      </c>
      <c r="M1070" s="10" t="str">
        <f t="shared" si="241"/>
        <v/>
      </c>
      <c r="N1070" s="20" t="str">
        <f t="shared" si="242"/>
        <v/>
      </c>
      <c r="O1070" s="10" t="str">
        <f>IF(B1070=1,"",IF(AND(TrackingWorksheet!I1075&lt;=WeeklySummary!$C$7,TrackingWorksheet!K1075="YES"),0,IF(AND(AND(OR(G1070="Y",H1070="Y"),G1070&lt;&gt;H1070),E1070&lt;&gt;"Y", F1070&lt;&gt;"Y"), 1, 0)))</f>
        <v/>
      </c>
      <c r="P1070" s="20" t="str">
        <f t="shared" si="243"/>
        <v/>
      </c>
      <c r="Q1070" s="10" t="str">
        <f t="shared" si="244"/>
        <v/>
      </c>
      <c r="R1070" s="10" t="str">
        <f t="shared" si="245"/>
        <v/>
      </c>
      <c r="S1070" s="10" t="str">
        <f>IF(B1070=1,"",IF(AND(OR(AND(TrackingWorksheet!H1075=Lists!$D$7,TrackingWorksheet!H1075=TrackingWorksheet!J1075),TrackingWorksheet!H1075&lt;&gt;TrackingWorksheet!J1075),TrackingWorksheet!K1075="YES",TrackingWorksheet!H1075&lt;&gt;Lists!$D$6,TrackingWorksheet!G1075&lt;=WeeklySummary!$C$7,TrackingWorksheet!I1075&lt;=WeeklySummary!$C$7),1,0))</f>
        <v/>
      </c>
      <c r="T1070" s="10" t="str">
        <f t="shared" si="246"/>
        <v/>
      </c>
      <c r="U1070" s="10" t="str">
        <f>IF($B1070=1,"",IF(TrackingWorksheet!$K1075="YES",1, 0)*D1070)</f>
        <v/>
      </c>
      <c r="V1070" s="20">
        <f t="shared" si="235"/>
        <v>0</v>
      </c>
      <c r="W1070" s="20">
        <f t="shared" si="236"/>
        <v>0</v>
      </c>
      <c r="X1070" s="10" t="str">
        <f>IF($B1070=1,"",IF(AND(TrackingWorksheet!$L1075&lt;&gt;"", TrackingWorksheet!$L1075&gt;=WeeklySummary!$C$6,TrackingWorksheet!$L1075&lt;=WeeklySummary!$C$7,OR(TrackingWorksheet!$H1075=Lists!$D$4,TrackingWorksheet!$J1075=Lists!$D$4)), 1, 0))</f>
        <v/>
      </c>
      <c r="Y1070" s="10" t="str">
        <f>IF($B1070=1,"",IF(AND(TrackingWorksheet!$L1075&lt;&gt;"", TrackingWorksheet!$L1075&gt;=WeeklySummary!$C$6,TrackingWorksheet!$L1075&lt;=WeeklySummary!$C$7,OR(TrackingWorksheet!$H1075=Lists!$D$5,TrackingWorksheet!$J1075=Lists!$D$5)), 1, 0))</f>
        <v/>
      </c>
      <c r="Z1070" s="10" t="str">
        <f>IF($B1070=1,"",IF(AND(TrackingWorksheet!$L1075&lt;&gt;"", TrackingWorksheet!$L1075&gt;=WeeklySummary!$C$6,TrackingWorksheet!$L1075&lt;=WeeklySummary!$C$7,OR(TrackingWorksheet!$H1075=Lists!$D$6,TrackingWorksheet!$J1075=Lists!$D$6)), 1, 0))</f>
        <v/>
      </c>
      <c r="AA1070" s="19" t="str">
        <f>IF(B1070=1,"",IF(AND(TrackingWorksheet!M1075&lt;&gt;"",TrackingWorksheet!M1075&lt;=WeeklySummary!$C$7),1,0)*D1070)</f>
        <v/>
      </c>
      <c r="AB1070" s="19" t="str">
        <f>IF(B1070=1,"",IF(AND(TrackingWorksheet!N1075&lt;&gt;"",TrackingWorksheet!N1075&lt;=WeeklySummary!$C$7),1,0)*D1070)</f>
        <v/>
      </c>
      <c r="AC1070" s="19" t="str">
        <f>IF(B1070=1,"",TrackingWorksheet!T1075)</f>
        <v/>
      </c>
      <c r="AD1070" s="19" t="str">
        <f>IF(B1070=1,"",IF(D1070*AND(TrackingWorksheet!S1075&gt;=Calculations!$BD$3,TrackingWorksheet!U1075="",TrackingWorksheet!K1075="YES"),1,0))</f>
        <v/>
      </c>
      <c r="AE1070" s="19" t="str">
        <f>IF($B1070=1,"",IF(AND(TrackingWorksheet!$S1075&gt;$BE$3,TrackingWorksheet!$T1075=Lists!$P$4),1, 0)*D1070)</f>
        <v/>
      </c>
      <c r="AF1070" s="19" t="str">
        <f>IF($B1070=1,"",IF(AND(TrackingWorksheet!$U1075&gt;$BE$3,TrackingWorksheet!$V1075=Lists!$P$4),1, 0)*D1070)</f>
        <v/>
      </c>
      <c r="AG1070" s="19" t="str">
        <f>IF($B1070=1,"",IF(AND(TrackingWorksheet!$W1075&gt;$BE$3,TrackingWorksheet!$X1075=Lists!$P$4),1, 0)*D1070)</f>
        <v/>
      </c>
      <c r="AH1070" s="19" t="str">
        <f>IF($B1070=1,"",IF(AND(TrackingWorksheet!$Y1075&gt;$BE$3,TrackingWorksheet!$Z1075=Lists!$P$4),1, 0)*D1070)</f>
        <v/>
      </c>
      <c r="AI1070" s="19" t="str">
        <f>IF($B1070=1,"",IF(AND(TrackingWorksheet!$AA1075&gt;$BE$3,TrackingWorksheet!$AB1075=Lists!$P$4),1, 0)*D1070)</f>
        <v/>
      </c>
      <c r="AJ1070" s="19" t="str">
        <f>IF($B1070=1,"",IF(AND(TrackingWorksheet!$S1075&gt;$BE$3,TrackingWorksheet!$T1075=Lists!$P$5),1, 0)*D1070)</f>
        <v/>
      </c>
      <c r="AK1070" s="19" t="str">
        <f>IF($B1070=1,"",IF(AND(TrackingWorksheet!$U1075&gt;$BE$3,TrackingWorksheet!$V1075=Lists!$P$5),1, 0)*D1070)</f>
        <v/>
      </c>
      <c r="AL1070" s="19" t="str">
        <f>IF($B1070=1,"",IF(AND(TrackingWorksheet!$W1075&gt;$BE$3,TrackingWorksheet!$X1075=Lists!$P$5),1, 0)*D1070)</f>
        <v/>
      </c>
      <c r="AM1070" s="19" t="str">
        <f>IF($B1070=1,"",IF(AND(TrackingWorksheet!$Y1075&gt;$BE$3,TrackingWorksheet!$Z1075=Lists!$P$5),1, 0)*D1070)</f>
        <v/>
      </c>
      <c r="AN1070" s="19" t="str">
        <f>IF($B1070=1,"",IF(AND(TrackingWorksheet!$AA1075&gt;$BE$3,TrackingWorksheet!$AB1075=Lists!$P$5),1, 0)*D1070)</f>
        <v/>
      </c>
      <c r="AO1070" s="19" t="str">
        <f>IF($B1070=1,"",IF(AND(TrackingWorksheet!$S1075&gt;$BE$3,TrackingWorksheet!$T1075=Lists!$P$6),1, 0)*D1070)</f>
        <v/>
      </c>
      <c r="AP1070" s="19" t="str">
        <f>IF($B1070=1,"",IF(AND(TrackingWorksheet!$U1075&gt;$BE$3,TrackingWorksheet!$V1075=Lists!$P$6),1, 0)*D1070)</f>
        <v/>
      </c>
      <c r="AQ1070" s="19" t="str">
        <f>IF($B1070=1,"",IF(AND(TrackingWorksheet!$W1075&gt;$BE$3,TrackingWorksheet!$X1075=Lists!$P$6),1, 0)*D1070)</f>
        <v/>
      </c>
      <c r="AR1070" s="19" t="str">
        <f>IF($B1070=1,"",IF(AND(TrackingWorksheet!$Y1075&gt;$BE$3,TrackingWorksheet!$Z1075=Lists!$P$6),1, 0)*D1070)</f>
        <v/>
      </c>
      <c r="AS1070" s="19" t="str">
        <f>IF($B1070=1,"",IF(AND(TrackingWorksheet!$AA1075&gt;$BE$3,TrackingWorksheet!$AB1075=Lists!$P$6),1, 0)*D1070)</f>
        <v/>
      </c>
      <c r="AT1070" s="19">
        <f t="shared" si="237"/>
        <v>0</v>
      </c>
      <c r="AU1070" s="19" t="str">
        <f>IF(B1070=1,"",IF(AND(TrackingWorksheet!K1075="",TrackingWorksheet!M1075="", TrackingWorksheet!N1075="", TrackingWorksheet!S1075="", TrackingWorksheet!V1075="", TrackingWorksheet!W1075="", TrackingWorksheet!Y1075="", TrackingWorksheet!AA1075="", V1070=1),1,0)*D1070)</f>
        <v/>
      </c>
      <c r="AV1070" s="19" t="str">
        <f>IF(B1070=1,"",IF(D1070*AND(TrackingWorksheet!U1075&gt;Calculations!$BE$3,TrackingWorksheet!K1075="YES"),1,0))</f>
        <v/>
      </c>
      <c r="AW1070" s="19" t="str">
        <f>IF(B1070=1,"",IF(D1070*AND(TrackingWorksheet!W1075&gt;Calculations!$BE$3,TrackingWorksheet!K1075="YES"),1,0))</f>
        <v/>
      </c>
      <c r="AX1070" s="19">
        <f t="shared" si="238"/>
        <v>0</v>
      </c>
      <c r="AY1070" s="19">
        <f t="shared" si="234"/>
        <v>0</v>
      </c>
      <c r="AZ1070" s="27" t="str">
        <f>IF(B1070=1,"",IF(TrackingWorksheet!Q1075="","",TrackingWorksheet!Q1075))</f>
        <v/>
      </c>
      <c r="BB1070" s="4"/>
      <c r="BC1070" s="4"/>
      <c r="BD1070" s="4"/>
      <c r="BE1070" s="4"/>
      <c r="BF1070" s="4"/>
      <c r="BG1070" s="4" t="str">
        <f>IF(B1070=1,"",IF(AND(N1070=1,TrackingWorksheet!$I1075+14&lt;=WeeklySummary!$C$7),1,0))</f>
        <v/>
      </c>
      <c r="BH1070" s="4" t="str">
        <f>IF(B1070=1,"",IF(AND(R1070=1,TrackingWorksheet!$I1075+14&lt;=WeeklySummary!$C$7),1,0))</f>
        <v/>
      </c>
      <c r="BI1070" s="4" t="str">
        <f>IF(B1070=1,"",IF(AND(J1070=1,TrackingWorksheet!$G1075+14&lt;=WeeklySummary!$C$7),1,0))</f>
        <v/>
      </c>
      <c r="BJ1070" s="4" t="str">
        <f>IF(B1070=1,"",IF(AND(T1070=1,TrackingWorksheet!$I1075+14&lt;=WeeklySummary!$C$7),1,0))</f>
        <v/>
      </c>
      <c r="BK1070" s="4" t="str">
        <f>IF(B1070=1,"",IF(AND(T1070=1,TrackingWorksheet!$G1075+14&lt;=WeeklySummary!$C$7),1,0))</f>
        <v/>
      </c>
      <c r="BL1070" s="4">
        <f t="shared" si="247"/>
        <v>0</v>
      </c>
    </row>
    <row r="1071" spans="2:64" x14ac:dyDescent="0.25">
      <c r="B1071" s="27">
        <f>IF(AND(ISBLANK(TrackingWorksheet!B1076),ISBLANK(TrackingWorksheet!C1076),ISBLANK(TrackingWorksheet!G1076),ISBLANK(TrackingWorksheet!H1076),
ISBLANK(TrackingWorksheet!I1076),ISBLANK(TrackingWorksheet!J1076),ISBLANK(TrackingWorksheet!M1076),
ISBLANK(TrackingWorksheet!N1078)),1,0)</f>
        <v>1</v>
      </c>
      <c r="C1071" s="12" t="str">
        <f>IF(B1071=1,"",TrackingWorksheet!F1076)</f>
        <v/>
      </c>
      <c r="D1071" s="20" t="str">
        <f>IF(B1071=1,"",IF(AND(TrackingWorksheet!B1076&lt;&gt;"",TrackingWorksheet!B1076&lt;=WeeklySummary!$C$7,OR(TrackingWorksheet!C1076="",TrackingWorksheet!C1076&gt;=WeeklySummary!$C$6)),1,0))</f>
        <v/>
      </c>
      <c r="E1071" s="10" t="str">
        <f>IF(B1071=1,"",IF(AND(TrackingWorksheet!G1076 &lt;&gt;"",TrackingWorksheet!G1076&lt;=WeeklySummary!$C$7, TrackingWorksheet!H1076=Lists!$D$4), "Y", "N"))</f>
        <v/>
      </c>
      <c r="F1071" s="10" t="str">
        <f>IF(B1071=1,"",IF(AND(TrackingWorksheet!I1076 &lt;&gt;"", TrackingWorksheet!I1076&lt;=WeeklySummary!$C$7, TrackingWorksheet!J1076=Lists!$D$4), "Y", "N"))</f>
        <v/>
      </c>
      <c r="G1071" s="10" t="str">
        <f>IF(B1071=1,"",IF(AND(TrackingWorksheet!G1076 &lt;&gt;"",TrackingWorksheet!G1076&lt;=WeeklySummary!$C$7, TrackingWorksheet!H1076=Lists!$D$5), "Y", "N"))</f>
        <v/>
      </c>
      <c r="H1071" s="10" t="str">
        <f>IF(B1071=1,"",IF(AND(TrackingWorksheet!I1076 &lt;&gt;"", TrackingWorksheet!I1076&lt;=WeeklySummary!$C$7, TrackingWorksheet!J1076=Lists!$D$5), "Y", "N"))</f>
        <v/>
      </c>
      <c r="I1071" s="20" t="str">
        <f>IF(B1071=1,"",IF(AND(TrackingWorksheet!G1076 &lt;&gt;"", TrackingWorksheet!G1076&lt;=WeeklySummary!$C$7, TrackingWorksheet!H1076=Lists!$D$6), 1, 0))</f>
        <v/>
      </c>
      <c r="J1071" s="20" t="str">
        <f t="shared" si="239"/>
        <v/>
      </c>
      <c r="K1071" s="10" t="str">
        <f>IF(B1071=1,"",IF(AND(TrackingWorksheet!I1076&lt;=WeeklySummary!$C$7,TrackingWorksheet!K1076="YES"),0,IF(AND(AND(OR(E1071="Y",F1071="Y"),E1071&lt;&gt;F1071),G1071&lt;&gt;"Y", H1071&lt;&gt;"Y"), 1, 0)))</f>
        <v/>
      </c>
      <c r="L1071" s="20" t="str">
        <f t="shared" si="240"/>
        <v/>
      </c>
      <c r="M1071" s="10" t="str">
        <f t="shared" si="241"/>
        <v/>
      </c>
      <c r="N1071" s="20" t="str">
        <f t="shared" si="242"/>
        <v/>
      </c>
      <c r="O1071" s="10" t="str">
        <f>IF(B1071=1,"",IF(AND(TrackingWorksheet!I1076&lt;=WeeklySummary!$C$7,TrackingWorksheet!K1076="YES"),0,IF(AND(AND(OR(G1071="Y",H1071="Y"),G1071&lt;&gt;H1071),E1071&lt;&gt;"Y", F1071&lt;&gt;"Y"), 1, 0)))</f>
        <v/>
      </c>
      <c r="P1071" s="20" t="str">
        <f t="shared" si="243"/>
        <v/>
      </c>
      <c r="Q1071" s="10" t="str">
        <f t="shared" si="244"/>
        <v/>
      </c>
      <c r="R1071" s="10" t="str">
        <f t="shared" si="245"/>
        <v/>
      </c>
      <c r="S1071" s="10" t="str">
        <f>IF(B1071=1,"",IF(AND(OR(AND(TrackingWorksheet!H1076=Lists!$D$7,TrackingWorksheet!H1076=TrackingWorksheet!J1076),TrackingWorksheet!H1076&lt;&gt;TrackingWorksheet!J1076),TrackingWorksheet!K1076="YES",TrackingWorksheet!H1076&lt;&gt;Lists!$D$6,TrackingWorksheet!G1076&lt;=WeeklySummary!$C$7,TrackingWorksheet!I1076&lt;=WeeklySummary!$C$7),1,0))</f>
        <v/>
      </c>
      <c r="T1071" s="10" t="str">
        <f t="shared" si="246"/>
        <v/>
      </c>
      <c r="U1071" s="10" t="str">
        <f>IF($B1071=1,"",IF(TrackingWorksheet!$K1076="YES",1, 0)*D1071)</f>
        <v/>
      </c>
      <c r="V1071" s="20">
        <f t="shared" si="235"/>
        <v>0</v>
      </c>
      <c r="W1071" s="20">
        <f t="shared" si="236"/>
        <v>0</v>
      </c>
      <c r="X1071" s="10" t="str">
        <f>IF($B1071=1,"",IF(AND(TrackingWorksheet!$L1076&lt;&gt;"", TrackingWorksheet!$L1076&gt;=WeeklySummary!$C$6,TrackingWorksheet!$L1076&lt;=WeeklySummary!$C$7,OR(TrackingWorksheet!$H1076=Lists!$D$4,TrackingWorksheet!$J1076=Lists!$D$4)), 1, 0))</f>
        <v/>
      </c>
      <c r="Y1071" s="10" t="str">
        <f>IF($B1071=1,"",IF(AND(TrackingWorksheet!$L1076&lt;&gt;"", TrackingWorksheet!$L1076&gt;=WeeklySummary!$C$6,TrackingWorksheet!$L1076&lt;=WeeklySummary!$C$7,OR(TrackingWorksheet!$H1076=Lists!$D$5,TrackingWorksheet!$J1076=Lists!$D$5)), 1, 0))</f>
        <v/>
      </c>
      <c r="Z1071" s="10" t="str">
        <f>IF($B1071=1,"",IF(AND(TrackingWorksheet!$L1076&lt;&gt;"", TrackingWorksheet!$L1076&gt;=WeeklySummary!$C$6,TrackingWorksheet!$L1076&lt;=WeeklySummary!$C$7,OR(TrackingWorksheet!$H1076=Lists!$D$6,TrackingWorksheet!$J1076=Lists!$D$6)), 1, 0))</f>
        <v/>
      </c>
      <c r="AA1071" s="19" t="str">
        <f>IF(B1071=1,"",IF(AND(TrackingWorksheet!M1076&lt;&gt;"",TrackingWorksheet!M1076&lt;=WeeklySummary!$C$7),1,0)*D1071)</f>
        <v/>
      </c>
      <c r="AB1071" s="19" t="str">
        <f>IF(B1071=1,"",IF(AND(TrackingWorksheet!N1076&lt;&gt;"",TrackingWorksheet!N1076&lt;=WeeklySummary!$C$7),1,0)*D1071)</f>
        <v/>
      </c>
      <c r="AC1071" s="19" t="str">
        <f>IF(B1071=1,"",TrackingWorksheet!T1076)</f>
        <v/>
      </c>
      <c r="AD1071" s="19" t="str">
        <f>IF(B1071=1,"",IF(D1071*AND(TrackingWorksheet!S1076&gt;=Calculations!$BD$3,TrackingWorksheet!U1076="",TrackingWorksheet!K1076="YES"),1,0))</f>
        <v/>
      </c>
      <c r="AE1071" s="19" t="str">
        <f>IF($B1071=1,"",IF(AND(TrackingWorksheet!$S1076&gt;$BE$3,TrackingWorksheet!$T1076=Lists!$P$4),1, 0)*D1071)</f>
        <v/>
      </c>
      <c r="AF1071" s="19" t="str">
        <f>IF($B1071=1,"",IF(AND(TrackingWorksheet!$U1076&gt;$BE$3,TrackingWorksheet!$V1076=Lists!$P$4),1, 0)*D1071)</f>
        <v/>
      </c>
      <c r="AG1071" s="19" t="str">
        <f>IF($B1071=1,"",IF(AND(TrackingWorksheet!$W1076&gt;$BE$3,TrackingWorksheet!$X1076=Lists!$P$4),1, 0)*D1071)</f>
        <v/>
      </c>
      <c r="AH1071" s="19" t="str">
        <f>IF($B1071=1,"",IF(AND(TrackingWorksheet!$Y1076&gt;$BE$3,TrackingWorksheet!$Z1076=Lists!$P$4),1, 0)*D1071)</f>
        <v/>
      </c>
      <c r="AI1071" s="19" t="str">
        <f>IF($B1071=1,"",IF(AND(TrackingWorksheet!$AA1076&gt;$BE$3,TrackingWorksheet!$AB1076=Lists!$P$4),1, 0)*D1071)</f>
        <v/>
      </c>
      <c r="AJ1071" s="19" t="str">
        <f>IF($B1071=1,"",IF(AND(TrackingWorksheet!$S1076&gt;$BE$3,TrackingWorksheet!$T1076=Lists!$P$5),1, 0)*D1071)</f>
        <v/>
      </c>
      <c r="AK1071" s="19" t="str">
        <f>IF($B1071=1,"",IF(AND(TrackingWorksheet!$U1076&gt;$BE$3,TrackingWorksheet!$V1076=Lists!$P$5),1, 0)*D1071)</f>
        <v/>
      </c>
      <c r="AL1071" s="19" t="str">
        <f>IF($B1071=1,"",IF(AND(TrackingWorksheet!$W1076&gt;$BE$3,TrackingWorksheet!$X1076=Lists!$P$5),1, 0)*D1071)</f>
        <v/>
      </c>
      <c r="AM1071" s="19" t="str">
        <f>IF($B1071=1,"",IF(AND(TrackingWorksheet!$Y1076&gt;$BE$3,TrackingWorksheet!$Z1076=Lists!$P$5),1, 0)*D1071)</f>
        <v/>
      </c>
      <c r="AN1071" s="19" t="str">
        <f>IF($B1071=1,"",IF(AND(TrackingWorksheet!$AA1076&gt;$BE$3,TrackingWorksheet!$AB1076=Lists!$P$5),1, 0)*D1071)</f>
        <v/>
      </c>
      <c r="AO1071" s="19" t="str">
        <f>IF($B1071=1,"",IF(AND(TrackingWorksheet!$S1076&gt;$BE$3,TrackingWorksheet!$T1076=Lists!$P$6),1, 0)*D1071)</f>
        <v/>
      </c>
      <c r="AP1071" s="19" t="str">
        <f>IF($B1071=1,"",IF(AND(TrackingWorksheet!$U1076&gt;$BE$3,TrackingWorksheet!$V1076=Lists!$P$6),1, 0)*D1071)</f>
        <v/>
      </c>
      <c r="AQ1071" s="19" t="str">
        <f>IF($B1071=1,"",IF(AND(TrackingWorksheet!$W1076&gt;$BE$3,TrackingWorksheet!$X1076=Lists!$P$6),1, 0)*D1071)</f>
        <v/>
      </c>
      <c r="AR1071" s="19" t="str">
        <f>IF($B1071=1,"",IF(AND(TrackingWorksheet!$Y1076&gt;$BE$3,TrackingWorksheet!$Z1076=Lists!$P$6),1, 0)*D1071)</f>
        <v/>
      </c>
      <c r="AS1071" s="19" t="str">
        <f>IF($B1071=1,"",IF(AND(TrackingWorksheet!$AA1076&gt;$BE$3,TrackingWorksheet!$AB1076=Lists!$P$6),1, 0)*D1071)</f>
        <v/>
      </c>
      <c r="AT1071" s="19">
        <f t="shared" si="237"/>
        <v>0</v>
      </c>
      <c r="AU1071" s="19" t="str">
        <f>IF(B1071=1,"",IF(AND(TrackingWorksheet!K1076="",TrackingWorksheet!M1076="", TrackingWorksheet!N1076="", TrackingWorksheet!S1076="", TrackingWorksheet!V1076="", TrackingWorksheet!W1076="", TrackingWorksheet!Y1076="", TrackingWorksheet!AA1076="", V1071=1),1,0)*D1071)</f>
        <v/>
      </c>
      <c r="AV1071" s="19" t="str">
        <f>IF(B1071=1,"",IF(D1071*AND(TrackingWorksheet!U1076&gt;Calculations!$BE$3,TrackingWorksheet!K1076="YES"),1,0))</f>
        <v/>
      </c>
      <c r="AW1071" s="19" t="str">
        <f>IF(B1071=1,"",IF(D1071*AND(TrackingWorksheet!W1076&gt;Calculations!$BE$3,TrackingWorksheet!K1076="YES"),1,0))</f>
        <v/>
      </c>
      <c r="AX1071" s="19">
        <f t="shared" si="238"/>
        <v>0</v>
      </c>
      <c r="AY1071" s="19">
        <f t="shared" si="234"/>
        <v>0</v>
      </c>
      <c r="AZ1071" s="27" t="str">
        <f>IF(B1071=1,"",IF(TrackingWorksheet!Q1076="","",TrackingWorksheet!Q1076))</f>
        <v/>
      </c>
      <c r="BB1071" s="4"/>
      <c r="BC1071" s="4"/>
      <c r="BD1071" s="4"/>
      <c r="BE1071" s="4"/>
      <c r="BF1071" s="4"/>
      <c r="BG1071" s="4" t="str">
        <f>IF(B1071=1,"",IF(AND(N1071=1,TrackingWorksheet!$I1076+14&lt;=WeeklySummary!$C$7),1,0))</f>
        <v/>
      </c>
      <c r="BH1071" s="4" t="str">
        <f>IF(B1071=1,"",IF(AND(R1071=1,TrackingWorksheet!$I1076+14&lt;=WeeklySummary!$C$7),1,0))</f>
        <v/>
      </c>
      <c r="BI1071" s="4" t="str">
        <f>IF(B1071=1,"",IF(AND(J1071=1,TrackingWorksheet!$G1076+14&lt;=WeeklySummary!$C$7),1,0))</f>
        <v/>
      </c>
      <c r="BJ1071" s="4" t="str">
        <f>IF(B1071=1,"",IF(AND(T1071=1,TrackingWorksheet!$I1076+14&lt;=WeeklySummary!$C$7),1,0))</f>
        <v/>
      </c>
      <c r="BK1071" s="4" t="str">
        <f>IF(B1071=1,"",IF(AND(T1071=1,TrackingWorksheet!$G1076+14&lt;=WeeklySummary!$C$7),1,0))</f>
        <v/>
      </c>
      <c r="BL1071" s="4">
        <f t="shared" si="247"/>
        <v>0</v>
      </c>
    </row>
    <row r="1072" spans="2:64" x14ac:dyDescent="0.25">
      <c r="B1072" s="27">
        <f>IF(AND(ISBLANK(TrackingWorksheet!B1077),ISBLANK(TrackingWorksheet!C1077),ISBLANK(TrackingWorksheet!G1077),ISBLANK(TrackingWorksheet!H1077),
ISBLANK(TrackingWorksheet!I1077),ISBLANK(TrackingWorksheet!J1077),ISBLANK(TrackingWorksheet!M1077),
ISBLANK(TrackingWorksheet!N1079)),1,0)</f>
        <v>1</v>
      </c>
      <c r="C1072" s="12" t="str">
        <f>IF(B1072=1,"",TrackingWorksheet!F1077)</f>
        <v/>
      </c>
      <c r="D1072" s="20" t="str">
        <f>IF(B1072=1,"",IF(AND(TrackingWorksheet!B1077&lt;&gt;"",TrackingWorksheet!B1077&lt;=WeeklySummary!$C$7,OR(TrackingWorksheet!C1077="",TrackingWorksheet!C1077&gt;=WeeklySummary!$C$6)),1,0))</f>
        <v/>
      </c>
      <c r="E1072" s="10" t="str">
        <f>IF(B1072=1,"",IF(AND(TrackingWorksheet!G1077 &lt;&gt;"",TrackingWorksheet!G1077&lt;=WeeklySummary!$C$7, TrackingWorksheet!H1077=Lists!$D$4), "Y", "N"))</f>
        <v/>
      </c>
      <c r="F1072" s="10" t="str">
        <f>IF(B1072=1,"",IF(AND(TrackingWorksheet!I1077 &lt;&gt;"", TrackingWorksheet!I1077&lt;=WeeklySummary!$C$7, TrackingWorksheet!J1077=Lists!$D$4), "Y", "N"))</f>
        <v/>
      </c>
      <c r="G1072" s="10" t="str">
        <f>IF(B1072=1,"",IF(AND(TrackingWorksheet!G1077 &lt;&gt;"",TrackingWorksheet!G1077&lt;=WeeklySummary!$C$7, TrackingWorksheet!H1077=Lists!$D$5), "Y", "N"))</f>
        <v/>
      </c>
      <c r="H1072" s="10" t="str">
        <f>IF(B1072=1,"",IF(AND(TrackingWorksheet!I1077 &lt;&gt;"", TrackingWorksheet!I1077&lt;=WeeklySummary!$C$7, TrackingWorksheet!J1077=Lists!$D$5), "Y", "N"))</f>
        <v/>
      </c>
      <c r="I1072" s="20" t="str">
        <f>IF(B1072=1,"",IF(AND(TrackingWorksheet!G1077 &lt;&gt;"", TrackingWorksheet!G1077&lt;=WeeklySummary!$C$7, TrackingWorksheet!H1077=Lists!$D$6), 1, 0))</f>
        <v/>
      </c>
      <c r="J1072" s="20" t="str">
        <f t="shared" si="239"/>
        <v/>
      </c>
      <c r="K1072" s="10" t="str">
        <f>IF(B1072=1,"",IF(AND(TrackingWorksheet!I1077&lt;=WeeklySummary!$C$7,TrackingWorksheet!K1077="YES"),0,IF(AND(AND(OR(E1072="Y",F1072="Y"),E1072&lt;&gt;F1072),G1072&lt;&gt;"Y", H1072&lt;&gt;"Y"), 1, 0)))</f>
        <v/>
      </c>
      <c r="L1072" s="20" t="str">
        <f t="shared" si="240"/>
        <v/>
      </c>
      <c r="M1072" s="10" t="str">
        <f t="shared" si="241"/>
        <v/>
      </c>
      <c r="N1072" s="20" t="str">
        <f t="shared" si="242"/>
        <v/>
      </c>
      <c r="O1072" s="10" t="str">
        <f>IF(B1072=1,"",IF(AND(TrackingWorksheet!I1077&lt;=WeeklySummary!$C$7,TrackingWorksheet!K1077="YES"),0,IF(AND(AND(OR(G1072="Y",H1072="Y"),G1072&lt;&gt;H1072),E1072&lt;&gt;"Y", F1072&lt;&gt;"Y"), 1, 0)))</f>
        <v/>
      </c>
      <c r="P1072" s="20" t="str">
        <f t="shared" si="243"/>
        <v/>
      </c>
      <c r="Q1072" s="10" t="str">
        <f t="shared" si="244"/>
        <v/>
      </c>
      <c r="R1072" s="10" t="str">
        <f t="shared" si="245"/>
        <v/>
      </c>
      <c r="S1072" s="10" t="str">
        <f>IF(B1072=1,"",IF(AND(OR(AND(TrackingWorksheet!H1077=Lists!$D$7,TrackingWorksheet!H1077=TrackingWorksheet!J1077),TrackingWorksheet!H1077&lt;&gt;TrackingWorksheet!J1077),TrackingWorksheet!K1077="YES",TrackingWorksheet!H1077&lt;&gt;Lists!$D$6,TrackingWorksheet!G1077&lt;=WeeklySummary!$C$7,TrackingWorksheet!I1077&lt;=WeeklySummary!$C$7),1,0))</f>
        <v/>
      </c>
      <c r="T1072" s="10" t="str">
        <f t="shared" si="246"/>
        <v/>
      </c>
      <c r="U1072" s="10" t="str">
        <f>IF($B1072=1,"",IF(TrackingWorksheet!$K1077="YES",1, 0)*D1072)</f>
        <v/>
      </c>
      <c r="V1072" s="20">
        <f t="shared" si="235"/>
        <v>0</v>
      </c>
      <c r="W1072" s="20">
        <f t="shared" si="236"/>
        <v>0</v>
      </c>
      <c r="X1072" s="10" t="str">
        <f>IF($B1072=1,"",IF(AND(TrackingWorksheet!$L1077&lt;&gt;"", TrackingWorksheet!$L1077&gt;=WeeklySummary!$C$6,TrackingWorksheet!$L1077&lt;=WeeklySummary!$C$7,OR(TrackingWorksheet!$H1077=Lists!$D$4,TrackingWorksheet!$J1077=Lists!$D$4)), 1, 0))</f>
        <v/>
      </c>
      <c r="Y1072" s="10" t="str">
        <f>IF($B1072=1,"",IF(AND(TrackingWorksheet!$L1077&lt;&gt;"", TrackingWorksheet!$L1077&gt;=WeeklySummary!$C$6,TrackingWorksheet!$L1077&lt;=WeeklySummary!$C$7,OR(TrackingWorksheet!$H1077=Lists!$D$5,TrackingWorksheet!$J1077=Lists!$D$5)), 1, 0))</f>
        <v/>
      </c>
      <c r="Z1072" s="10" t="str">
        <f>IF($B1072=1,"",IF(AND(TrackingWorksheet!$L1077&lt;&gt;"", TrackingWorksheet!$L1077&gt;=WeeklySummary!$C$6,TrackingWorksheet!$L1077&lt;=WeeklySummary!$C$7,OR(TrackingWorksheet!$H1077=Lists!$D$6,TrackingWorksheet!$J1077=Lists!$D$6)), 1, 0))</f>
        <v/>
      </c>
      <c r="AA1072" s="19" t="str">
        <f>IF(B1072=1,"",IF(AND(TrackingWorksheet!M1077&lt;&gt;"",TrackingWorksheet!M1077&lt;=WeeklySummary!$C$7),1,0)*D1072)</f>
        <v/>
      </c>
      <c r="AB1072" s="19" t="str">
        <f>IF(B1072=1,"",IF(AND(TrackingWorksheet!N1077&lt;&gt;"",TrackingWorksheet!N1077&lt;=WeeklySummary!$C$7),1,0)*D1072)</f>
        <v/>
      </c>
      <c r="AC1072" s="19" t="str">
        <f>IF(B1072=1,"",TrackingWorksheet!T1077)</f>
        <v/>
      </c>
      <c r="AD1072" s="19" t="str">
        <f>IF(B1072=1,"",IF(D1072*AND(TrackingWorksheet!S1077&gt;=Calculations!$BD$3,TrackingWorksheet!U1077="",TrackingWorksheet!K1077="YES"),1,0))</f>
        <v/>
      </c>
      <c r="AE1072" s="19" t="str">
        <f>IF($B1072=1,"",IF(AND(TrackingWorksheet!$S1077&gt;$BE$3,TrackingWorksheet!$T1077=Lists!$P$4),1, 0)*D1072)</f>
        <v/>
      </c>
      <c r="AF1072" s="19" t="str">
        <f>IF($B1072=1,"",IF(AND(TrackingWorksheet!$U1077&gt;$BE$3,TrackingWorksheet!$V1077=Lists!$P$4),1, 0)*D1072)</f>
        <v/>
      </c>
      <c r="AG1072" s="19" t="str">
        <f>IF($B1072=1,"",IF(AND(TrackingWorksheet!$W1077&gt;$BE$3,TrackingWorksheet!$X1077=Lists!$P$4),1, 0)*D1072)</f>
        <v/>
      </c>
      <c r="AH1072" s="19" t="str">
        <f>IF($B1072=1,"",IF(AND(TrackingWorksheet!$Y1077&gt;$BE$3,TrackingWorksheet!$Z1077=Lists!$P$4),1, 0)*D1072)</f>
        <v/>
      </c>
      <c r="AI1072" s="19" t="str">
        <f>IF($B1072=1,"",IF(AND(TrackingWorksheet!$AA1077&gt;$BE$3,TrackingWorksheet!$AB1077=Lists!$P$4),1, 0)*D1072)</f>
        <v/>
      </c>
      <c r="AJ1072" s="19" t="str">
        <f>IF($B1072=1,"",IF(AND(TrackingWorksheet!$S1077&gt;$BE$3,TrackingWorksheet!$T1077=Lists!$P$5),1, 0)*D1072)</f>
        <v/>
      </c>
      <c r="AK1072" s="19" t="str">
        <f>IF($B1072=1,"",IF(AND(TrackingWorksheet!$U1077&gt;$BE$3,TrackingWorksheet!$V1077=Lists!$P$5),1, 0)*D1072)</f>
        <v/>
      </c>
      <c r="AL1072" s="19" t="str">
        <f>IF($B1072=1,"",IF(AND(TrackingWorksheet!$W1077&gt;$BE$3,TrackingWorksheet!$X1077=Lists!$P$5),1, 0)*D1072)</f>
        <v/>
      </c>
      <c r="AM1072" s="19" t="str">
        <f>IF($B1072=1,"",IF(AND(TrackingWorksheet!$Y1077&gt;$BE$3,TrackingWorksheet!$Z1077=Lists!$P$5),1, 0)*D1072)</f>
        <v/>
      </c>
      <c r="AN1072" s="19" t="str">
        <f>IF($B1072=1,"",IF(AND(TrackingWorksheet!$AA1077&gt;$BE$3,TrackingWorksheet!$AB1077=Lists!$P$5),1, 0)*D1072)</f>
        <v/>
      </c>
      <c r="AO1072" s="19" t="str">
        <f>IF($B1072=1,"",IF(AND(TrackingWorksheet!$S1077&gt;$BE$3,TrackingWorksheet!$T1077=Lists!$P$6),1, 0)*D1072)</f>
        <v/>
      </c>
      <c r="AP1072" s="19" t="str">
        <f>IF($B1072=1,"",IF(AND(TrackingWorksheet!$U1077&gt;$BE$3,TrackingWorksheet!$V1077=Lists!$P$6),1, 0)*D1072)</f>
        <v/>
      </c>
      <c r="AQ1072" s="19" t="str">
        <f>IF($B1072=1,"",IF(AND(TrackingWorksheet!$W1077&gt;$BE$3,TrackingWorksheet!$X1077=Lists!$P$6),1, 0)*D1072)</f>
        <v/>
      </c>
      <c r="AR1072" s="19" t="str">
        <f>IF($B1072=1,"",IF(AND(TrackingWorksheet!$Y1077&gt;$BE$3,TrackingWorksheet!$Z1077=Lists!$P$6),1, 0)*D1072)</f>
        <v/>
      </c>
      <c r="AS1072" s="19" t="str">
        <f>IF($B1072=1,"",IF(AND(TrackingWorksheet!$AA1077&gt;$BE$3,TrackingWorksheet!$AB1077=Lists!$P$6),1, 0)*D1072)</f>
        <v/>
      </c>
      <c r="AT1072" s="19">
        <f t="shared" si="237"/>
        <v>0</v>
      </c>
      <c r="AU1072" s="19" t="str">
        <f>IF(B1072=1,"",IF(AND(TrackingWorksheet!K1077="",TrackingWorksheet!M1077="", TrackingWorksheet!N1077="", TrackingWorksheet!S1077="", TrackingWorksheet!V1077="", TrackingWorksheet!W1077="", TrackingWorksheet!Y1077="", TrackingWorksheet!AA1077="", V1072=1),1,0)*D1072)</f>
        <v/>
      </c>
      <c r="AV1072" s="19" t="str">
        <f>IF(B1072=1,"",IF(D1072*AND(TrackingWorksheet!U1077&gt;Calculations!$BE$3,TrackingWorksheet!K1077="YES"),1,0))</f>
        <v/>
      </c>
      <c r="AW1072" s="19" t="str">
        <f>IF(B1072=1,"",IF(D1072*AND(TrackingWorksheet!W1077&gt;Calculations!$BE$3,TrackingWorksheet!K1077="YES"),1,0))</f>
        <v/>
      </c>
      <c r="AX1072" s="19">
        <f t="shared" si="238"/>
        <v>0</v>
      </c>
      <c r="AY1072" s="19">
        <f t="shared" si="234"/>
        <v>0</v>
      </c>
      <c r="AZ1072" s="27" t="str">
        <f>IF(B1072=1,"",IF(TrackingWorksheet!Q1077="","",TrackingWorksheet!Q1077))</f>
        <v/>
      </c>
      <c r="BB1072" s="4"/>
      <c r="BC1072" s="4"/>
      <c r="BD1072" s="4"/>
      <c r="BE1072" s="4"/>
      <c r="BF1072" s="4"/>
      <c r="BG1072" s="4" t="str">
        <f>IF(B1072=1,"",IF(AND(N1072=1,TrackingWorksheet!$I1077+14&lt;=WeeklySummary!$C$7),1,0))</f>
        <v/>
      </c>
      <c r="BH1072" s="4" t="str">
        <f>IF(B1072=1,"",IF(AND(R1072=1,TrackingWorksheet!$I1077+14&lt;=WeeklySummary!$C$7),1,0))</f>
        <v/>
      </c>
      <c r="BI1072" s="4" t="str">
        <f>IF(B1072=1,"",IF(AND(J1072=1,TrackingWorksheet!$G1077+14&lt;=WeeklySummary!$C$7),1,0))</f>
        <v/>
      </c>
      <c r="BJ1072" s="4" t="str">
        <f>IF(B1072=1,"",IF(AND(T1072=1,TrackingWorksheet!$I1077+14&lt;=WeeklySummary!$C$7),1,0))</f>
        <v/>
      </c>
      <c r="BK1072" s="4" t="str">
        <f>IF(B1072=1,"",IF(AND(T1072=1,TrackingWorksheet!$G1077+14&lt;=WeeklySummary!$C$7),1,0))</f>
        <v/>
      </c>
      <c r="BL1072" s="4">
        <f t="shared" si="247"/>
        <v>0</v>
      </c>
    </row>
    <row r="1073" spans="2:64" x14ac:dyDescent="0.25">
      <c r="B1073" s="27">
        <f>IF(AND(ISBLANK(TrackingWorksheet!B1078),ISBLANK(TrackingWorksheet!C1078),ISBLANK(TrackingWorksheet!G1078),ISBLANK(TrackingWorksheet!H1078),
ISBLANK(TrackingWorksheet!I1078),ISBLANK(TrackingWorksheet!J1078),ISBLANK(TrackingWorksheet!M1078),
ISBLANK(TrackingWorksheet!N1080)),1,0)</f>
        <v>1</v>
      </c>
      <c r="C1073" s="12" t="str">
        <f>IF(B1073=1,"",TrackingWorksheet!F1078)</f>
        <v/>
      </c>
      <c r="D1073" s="20" t="str">
        <f>IF(B1073=1,"",IF(AND(TrackingWorksheet!B1078&lt;&gt;"",TrackingWorksheet!B1078&lt;=WeeklySummary!$C$7,OR(TrackingWorksheet!C1078="",TrackingWorksheet!C1078&gt;=WeeklySummary!$C$6)),1,0))</f>
        <v/>
      </c>
      <c r="E1073" s="10" t="str">
        <f>IF(B1073=1,"",IF(AND(TrackingWorksheet!G1078 &lt;&gt;"",TrackingWorksheet!G1078&lt;=WeeklySummary!$C$7, TrackingWorksheet!H1078=Lists!$D$4), "Y", "N"))</f>
        <v/>
      </c>
      <c r="F1073" s="10" t="str">
        <f>IF(B1073=1,"",IF(AND(TrackingWorksheet!I1078 &lt;&gt;"", TrackingWorksheet!I1078&lt;=WeeklySummary!$C$7, TrackingWorksheet!J1078=Lists!$D$4), "Y", "N"))</f>
        <v/>
      </c>
      <c r="G1073" s="10" t="str">
        <f>IF(B1073=1,"",IF(AND(TrackingWorksheet!G1078 &lt;&gt;"",TrackingWorksheet!G1078&lt;=WeeklySummary!$C$7, TrackingWorksheet!H1078=Lists!$D$5), "Y", "N"))</f>
        <v/>
      </c>
      <c r="H1073" s="10" t="str">
        <f>IF(B1073=1,"",IF(AND(TrackingWorksheet!I1078 &lt;&gt;"", TrackingWorksheet!I1078&lt;=WeeklySummary!$C$7, TrackingWorksheet!J1078=Lists!$D$5), "Y", "N"))</f>
        <v/>
      </c>
      <c r="I1073" s="20" t="str">
        <f>IF(B1073=1,"",IF(AND(TrackingWorksheet!G1078 &lt;&gt;"", TrackingWorksheet!G1078&lt;=WeeklySummary!$C$7, TrackingWorksheet!H1078=Lists!$D$6), 1, 0))</f>
        <v/>
      </c>
      <c r="J1073" s="20" t="str">
        <f t="shared" si="239"/>
        <v/>
      </c>
      <c r="K1073" s="10" t="str">
        <f>IF(B1073=1,"",IF(AND(TrackingWorksheet!I1078&lt;=WeeklySummary!$C$7,TrackingWorksheet!K1078="YES"),0,IF(AND(AND(OR(E1073="Y",F1073="Y"),E1073&lt;&gt;F1073),G1073&lt;&gt;"Y", H1073&lt;&gt;"Y"), 1, 0)))</f>
        <v/>
      </c>
      <c r="L1073" s="20" t="str">
        <f t="shared" si="240"/>
        <v/>
      </c>
      <c r="M1073" s="10" t="str">
        <f t="shared" si="241"/>
        <v/>
      </c>
      <c r="N1073" s="20" t="str">
        <f t="shared" si="242"/>
        <v/>
      </c>
      <c r="O1073" s="10" t="str">
        <f>IF(B1073=1,"",IF(AND(TrackingWorksheet!I1078&lt;=WeeklySummary!$C$7,TrackingWorksheet!K1078="YES"),0,IF(AND(AND(OR(G1073="Y",H1073="Y"),G1073&lt;&gt;H1073),E1073&lt;&gt;"Y", F1073&lt;&gt;"Y"), 1, 0)))</f>
        <v/>
      </c>
      <c r="P1073" s="20" t="str">
        <f t="shared" si="243"/>
        <v/>
      </c>
      <c r="Q1073" s="10" t="str">
        <f t="shared" si="244"/>
        <v/>
      </c>
      <c r="R1073" s="10" t="str">
        <f t="shared" si="245"/>
        <v/>
      </c>
      <c r="S1073" s="10" t="str">
        <f>IF(B1073=1,"",IF(AND(OR(AND(TrackingWorksheet!H1078=Lists!$D$7,TrackingWorksheet!H1078=TrackingWorksheet!J1078),TrackingWorksheet!H1078&lt;&gt;TrackingWorksheet!J1078),TrackingWorksheet!K1078="YES",TrackingWorksheet!H1078&lt;&gt;Lists!$D$6,TrackingWorksheet!G1078&lt;=WeeklySummary!$C$7,TrackingWorksheet!I1078&lt;=WeeklySummary!$C$7),1,0))</f>
        <v/>
      </c>
      <c r="T1073" s="10" t="str">
        <f t="shared" si="246"/>
        <v/>
      </c>
      <c r="U1073" s="10" t="str">
        <f>IF($B1073=1,"",IF(TrackingWorksheet!$K1078="YES",1, 0)*D1073)</f>
        <v/>
      </c>
      <c r="V1073" s="20">
        <f t="shared" si="235"/>
        <v>0</v>
      </c>
      <c r="W1073" s="20">
        <f t="shared" si="236"/>
        <v>0</v>
      </c>
      <c r="X1073" s="10" t="str">
        <f>IF($B1073=1,"",IF(AND(TrackingWorksheet!$L1078&lt;&gt;"", TrackingWorksheet!$L1078&gt;=WeeklySummary!$C$6,TrackingWorksheet!$L1078&lt;=WeeklySummary!$C$7,OR(TrackingWorksheet!$H1078=Lists!$D$4,TrackingWorksheet!$J1078=Lists!$D$4)), 1, 0))</f>
        <v/>
      </c>
      <c r="Y1073" s="10" t="str">
        <f>IF($B1073=1,"",IF(AND(TrackingWorksheet!$L1078&lt;&gt;"", TrackingWorksheet!$L1078&gt;=WeeklySummary!$C$6,TrackingWorksheet!$L1078&lt;=WeeklySummary!$C$7,OR(TrackingWorksheet!$H1078=Lists!$D$5,TrackingWorksheet!$J1078=Lists!$D$5)), 1, 0))</f>
        <v/>
      </c>
      <c r="Z1073" s="10" t="str">
        <f>IF($B1073=1,"",IF(AND(TrackingWorksheet!$L1078&lt;&gt;"", TrackingWorksheet!$L1078&gt;=WeeklySummary!$C$6,TrackingWorksheet!$L1078&lt;=WeeklySummary!$C$7,OR(TrackingWorksheet!$H1078=Lists!$D$6,TrackingWorksheet!$J1078=Lists!$D$6)), 1, 0))</f>
        <v/>
      </c>
      <c r="AA1073" s="19" t="str">
        <f>IF(B1073=1,"",IF(AND(TrackingWorksheet!M1078&lt;&gt;"",TrackingWorksheet!M1078&lt;=WeeklySummary!$C$7),1,0)*D1073)</f>
        <v/>
      </c>
      <c r="AB1073" s="19" t="str">
        <f>IF(B1073=1,"",IF(AND(TrackingWorksheet!N1078&lt;&gt;"",TrackingWorksheet!N1078&lt;=WeeklySummary!$C$7),1,0)*D1073)</f>
        <v/>
      </c>
      <c r="AC1073" s="19" t="str">
        <f>IF(B1073=1,"",TrackingWorksheet!T1078)</f>
        <v/>
      </c>
      <c r="AD1073" s="19" t="str">
        <f>IF(B1073=1,"",IF(D1073*AND(TrackingWorksheet!S1078&gt;=Calculations!$BD$3,TrackingWorksheet!U1078="",TrackingWorksheet!K1078="YES"),1,0))</f>
        <v/>
      </c>
      <c r="AE1073" s="19" t="str">
        <f>IF($B1073=1,"",IF(AND(TrackingWorksheet!$S1078&gt;$BE$3,TrackingWorksheet!$T1078=Lists!$P$4),1, 0)*D1073)</f>
        <v/>
      </c>
      <c r="AF1073" s="19" t="str">
        <f>IF($B1073=1,"",IF(AND(TrackingWorksheet!$U1078&gt;$BE$3,TrackingWorksheet!$V1078=Lists!$P$4),1, 0)*D1073)</f>
        <v/>
      </c>
      <c r="AG1073" s="19" t="str">
        <f>IF($B1073=1,"",IF(AND(TrackingWorksheet!$W1078&gt;$BE$3,TrackingWorksheet!$X1078=Lists!$P$4),1, 0)*D1073)</f>
        <v/>
      </c>
      <c r="AH1073" s="19" t="str">
        <f>IF($B1073=1,"",IF(AND(TrackingWorksheet!$Y1078&gt;$BE$3,TrackingWorksheet!$Z1078=Lists!$P$4),1, 0)*D1073)</f>
        <v/>
      </c>
      <c r="AI1073" s="19" t="str">
        <f>IF($B1073=1,"",IF(AND(TrackingWorksheet!$AA1078&gt;$BE$3,TrackingWorksheet!$AB1078=Lists!$P$4),1, 0)*D1073)</f>
        <v/>
      </c>
      <c r="AJ1073" s="19" t="str">
        <f>IF($B1073=1,"",IF(AND(TrackingWorksheet!$S1078&gt;$BE$3,TrackingWorksheet!$T1078=Lists!$P$5),1, 0)*D1073)</f>
        <v/>
      </c>
      <c r="AK1073" s="19" t="str">
        <f>IF($B1073=1,"",IF(AND(TrackingWorksheet!$U1078&gt;$BE$3,TrackingWorksheet!$V1078=Lists!$P$5),1, 0)*D1073)</f>
        <v/>
      </c>
      <c r="AL1073" s="19" t="str">
        <f>IF($B1073=1,"",IF(AND(TrackingWorksheet!$W1078&gt;$BE$3,TrackingWorksheet!$X1078=Lists!$P$5),1, 0)*D1073)</f>
        <v/>
      </c>
      <c r="AM1073" s="19" t="str">
        <f>IF($B1073=1,"",IF(AND(TrackingWorksheet!$Y1078&gt;$BE$3,TrackingWorksheet!$Z1078=Lists!$P$5),1, 0)*D1073)</f>
        <v/>
      </c>
      <c r="AN1073" s="19" t="str">
        <f>IF($B1073=1,"",IF(AND(TrackingWorksheet!$AA1078&gt;$BE$3,TrackingWorksheet!$AB1078=Lists!$P$5),1, 0)*D1073)</f>
        <v/>
      </c>
      <c r="AO1073" s="19" t="str">
        <f>IF($B1073=1,"",IF(AND(TrackingWorksheet!$S1078&gt;$BE$3,TrackingWorksheet!$T1078=Lists!$P$6),1, 0)*D1073)</f>
        <v/>
      </c>
      <c r="AP1073" s="19" t="str">
        <f>IF($B1073=1,"",IF(AND(TrackingWorksheet!$U1078&gt;$BE$3,TrackingWorksheet!$V1078=Lists!$P$6),1, 0)*D1073)</f>
        <v/>
      </c>
      <c r="AQ1073" s="19" t="str">
        <f>IF($B1073=1,"",IF(AND(TrackingWorksheet!$W1078&gt;$BE$3,TrackingWorksheet!$X1078=Lists!$P$6),1, 0)*D1073)</f>
        <v/>
      </c>
      <c r="AR1073" s="19" t="str">
        <f>IF($B1073=1,"",IF(AND(TrackingWorksheet!$Y1078&gt;$BE$3,TrackingWorksheet!$Z1078=Lists!$P$6),1, 0)*D1073)</f>
        <v/>
      </c>
      <c r="AS1073" s="19" t="str">
        <f>IF($B1073=1,"",IF(AND(TrackingWorksheet!$AA1078&gt;$BE$3,TrackingWorksheet!$AB1078=Lists!$P$6),1, 0)*D1073)</f>
        <v/>
      </c>
      <c r="AT1073" s="19">
        <f t="shared" si="237"/>
        <v>0</v>
      </c>
      <c r="AU1073" s="19" t="str">
        <f>IF(B1073=1,"",IF(AND(TrackingWorksheet!K1078="",TrackingWorksheet!M1078="", TrackingWorksheet!N1078="", TrackingWorksheet!S1078="", TrackingWorksheet!V1078="", TrackingWorksheet!W1078="", TrackingWorksheet!Y1078="", TrackingWorksheet!AA1078="", V1073=1),1,0)*D1073)</f>
        <v/>
      </c>
      <c r="AV1073" s="19" t="str">
        <f>IF(B1073=1,"",IF(D1073*AND(TrackingWorksheet!U1078&gt;Calculations!$BE$3,TrackingWorksheet!K1078="YES"),1,0))</f>
        <v/>
      </c>
      <c r="AW1073" s="19" t="str">
        <f>IF(B1073=1,"",IF(D1073*AND(TrackingWorksheet!W1078&gt;Calculations!$BE$3,TrackingWorksheet!K1078="YES"),1,0))</f>
        <v/>
      </c>
      <c r="AX1073" s="19">
        <f t="shared" si="238"/>
        <v>0</v>
      </c>
      <c r="AY1073" s="19">
        <f t="shared" si="234"/>
        <v>0</v>
      </c>
      <c r="AZ1073" s="27" t="str">
        <f>IF(B1073=1,"",IF(TrackingWorksheet!Q1078="","",TrackingWorksheet!Q1078))</f>
        <v/>
      </c>
      <c r="BB1073" s="4"/>
      <c r="BC1073" s="4"/>
      <c r="BD1073" s="4"/>
      <c r="BE1073" s="4"/>
      <c r="BF1073" s="4"/>
      <c r="BG1073" s="4" t="str">
        <f>IF(B1073=1,"",IF(AND(N1073=1,TrackingWorksheet!$I1078+14&lt;=WeeklySummary!$C$7),1,0))</f>
        <v/>
      </c>
      <c r="BH1073" s="4" t="str">
        <f>IF(B1073=1,"",IF(AND(R1073=1,TrackingWorksheet!$I1078+14&lt;=WeeklySummary!$C$7),1,0))</f>
        <v/>
      </c>
      <c r="BI1073" s="4" t="str">
        <f>IF(B1073=1,"",IF(AND(J1073=1,TrackingWorksheet!$G1078+14&lt;=WeeklySummary!$C$7),1,0))</f>
        <v/>
      </c>
      <c r="BJ1073" s="4" t="str">
        <f>IF(B1073=1,"",IF(AND(T1073=1,TrackingWorksheet!$I1078+14&lt;=WeeklySummary!$C$7),1,0))</f>
        <v/>
      </c>
      <c r="BK1073" s="4" t="str">
        <f>IF(B1073=1,"",IF(AND(T1073=1,TrackingWorksheet!$G1078+14&lt;=WeeklySummary!$C$7),1,0))</f>
        <v/>
      </c>
      <c r="BL1073" s="4">
        <f t="shared" si="247"/>
        <v>0</v>
      </c>
    </row>
    <row r="1074" spans="2:64" x14ac:dyDescent="0.25">
      <c r="B1074" s="27">
        <f>IF(AND(ISBLANK(TrackingWorksheet!B1079),ISBLANK(TrackingWorksheet!C1079),ISBLANK(TrackingWorksheet!G1079),ISBLANK(TrackingWorksheet!H1079),
ISBLANK(TrackingWorksheet!I1079),ISBLANK(TrackingWorksheet!J1079),ISBLANK(TrackingWorksheet!M1079),
ISBLANK(TrackingWorksheet!N1081)),1,0)</f>
        <v>1</v>
      </c>
      <c r="C1074" s="12" t="str">
        <f>IF(B1074=1,"",TrackingWorksheet!F1079)</f>
        <v/>
      </c>
      <c r="D1074" s="20" t="str">
        <f>IF(B1074=1,"",IF(AND(TrackingWorksheet!B1079&lt;&gt;"",TrackingWorksheet!B1079&lt;=WeeklySummary!$C$7,OR(TrackingWorksheet!C1079="",TrackingWorksheet!C1079&gt;=WeeklySummary!$C$6)),1,0))</f>
        <v/>
      </c>
      <c r="E1074" s="10" t="str">
        <f>IF(B1074=1,"",IF(AND(TrackingWorksheet!G1079 &lt;&gt;"",TrackingWorksheet!G1079&lt;=WeeklySummary!$C$7, TrackingWorksheet!H1079=Lists!$D$4), "Y", "N"))</f>
        <v/>
      </c>
      <c r="F1074" s="10" t="str">
        <f>IF(B1074=1,"",IF(AND(TrackingWorksheet!I1079 &lt;&gt;"", TrackingWorksheet!I1079&lt;=WeeklySummary!$C$7, TrackingWorksheet!J1079=Lists!$D$4), "Y", "N"))</f>
        <v/>
      </c>
      <c r="G1074" s="10" t="str">
        <f>IF(B1074=1,"",IF(AND(TrackingWorksheet!G1079 &lt;&gt;"",TrackingWorksheet!G1079&lt;=WeeklySummary!$C$7, TrackingWorksheet!H1079=Lists!$D$5), "Y", "N"))</f>
        <v/>
      </c>
      <c r="H1074" s="10" t="str">
        <f>IF(B1074=1,"",IF(AND(TrackingWorksheet!I1079 &lt;&gt;"", TrackingWorksheet!I1079&lt;=WeeklySummary!$C$7, TrackingWorksheet!J1079=Lists!$D$5), "Y", "N"))</f>
        <v/>
      </c>
      <c r="I1074" s="20" t="str">
        <f>IF(B1074=1,"",IF(AND(TrackingWorksheet!G1079 &lt;&gt;"", TrackingWorksheet!G1079&lt;=WeeklySummary!$C$7, TrackingWorksheet!H1079=Lists!$D$6), 1, 0))</f>
        <v/>
      </c>
      <c r="J1074" s="20" t="str">
        <f t="shared" si="239"/>
        <v/>
      </c>
      <c r="K1074" s="10" t="str">
        <f>IF(B1074=1,"",IF(AND(TrackingWorksheet!I1079&lt;=WeeklySummary!$C$7,TrackingWorksheet!K1079="YES"),0,IF(AND(AND(OR(E1074="Y",F1074="Y"),E1074&lt;&gt;F1074),G1074&lt;&gt;"Y", H1074&lt;&gt;"Y"), 1, 0)))</f>
        <v/>
      </c>
      <c r="L1074" s="20" t="str">
        <f t="shared" si="240"/>
        <v/>
      </c>
      <c r="M1074" s="10" t="str">
        <f t="shared" si="241"/>
        <v/>
      </c>
      <c r="N1074" s="20" t="str">
        <f t="shared" si="242"/>
        <v/>
      </c>
      <c r="O1074" s="10" t="str">
        <f>IF(B1074=1,"",IF(AND(TrackingWorksheet!I1079&lt;=WeeklySummary!$C$7,TrackingWorksheet!K1079="YES"),0,IF(AND(AND(OR(G1074="Y",H1074="Y"),G1074&lt;&gt;H1074),E1074&lt;&gt;"Y", F1074&lt;&gt;"Y"), 1, 0)))</f>
        <v/>
      </c>
      <c r="P1074" s="20" t="str">
        <f t="shared" si="243"/>
        <v/>
      </c>
      <c r="Q1074" s="10" t="str">
        <f t="shared" si="244"/>
        <v/>
      </c>
      <c r="R1074" s="10" t="str">
        <f t="shared" si="245"/>
        <v/>
      </c>
      <c r="S1074" s="10" t="str">
        <f>IF(B1074=1,"",IF(AND(OR(AND(TrackingWorksheet!H1079=Lists!$D$7,TrackingWorksheet!H1079=TrackingWorksheet!J1079),TrackingWorksheet!H1079&lt;&gt;TrackingWorksheet!J1079),TrackingWorksheet!K1079="YES",TrackingWorksheet!H1079&lt;&gt;Lists!$D$6,TrackingWorksheet!G1079&lt;=WeeklySummary!$C$7,TrackingWorksheet!I1079&lt;=WeeklySummary!$C$7),1,0))</f>
        <v/>
      </c>
      <c r="T1074" s="10" t="str">
        <f t="shared" si="246"/>
        <v/>
      </c>
      <c r="U1074" s="10" t="str">
        <f>IF($B1074=1,"",IF(TrackingWorksheet!$K1079="YES",1, 0)*D1074)</f>
        <v/>
      </c>
      <c r="V1074" s="20">
        <f t="shared" si="235"/>
        <v>0</v>
      </c>
      <c r="W1074" s="20">
        <f t="shared" si="236"/>
        <v>0</v>
      </c>
      <c r="X1074" s="10" t="str">
        <f>IF($B1074=1,"",IF(AND(TrackingWorksheet!$L1079&lt;&gt;"", TrackingWorksheet!$L1079&gt;=WeeklySummary!$C$6,TrackingWorksheet!$L1079&lt;=WeeklySummary!$C$7,OR(TrackingWorksheet!$H1079=Lists!$D$4,TrackingWorksheet!$J1079=Lists!$D$4)), 1, 0))</f>
        <v/>
      </c>
      <c r="Y1074" s="10" t="str">
        <f>IF($B1074=1,"",IF(AND(TrackingWorksheet!$L1079&lt;&gt;"", TrackingWorksheet!$L1079&gt;=WeeklySummary!$C$6,TrackingWorksheet!$L1079&lt;=WeeklySummary!$C$7,OR(TrackingWorksheet!$H1079=Lists!$D$5,TrackingWorksheet!$J1079=Lists!$D$5)), 1, 0))</f>
        <v/>
      </c>
      <c r="Z1074" s="10" t="str">
        <f>IF($B1074=1,"",IF(AND(TrackingWorksheet!$L1079&lt;&gt;"", TrackingWorksheet!$L1079&gt;=WeeklySummary!$C$6,TrackingWorksheet!$L1079&lt;=WeeklySummary!$C$7,OR(TrackingWorksheet!$H1079=Lists!$D$6,TrackingWorksheet!$J1079=Lists!$D$6)), 1, 0))</f>
        <v/>
      </c>
      <c r="AA1074" s="19" t="str">
        <f>IF(B1074=1,"",IF(AND(TrackingWorksheet!M1079&lt;&gt;"",TrackingWorksheet!M1079&lt;=WeeklySummary!$C$7),1,0)*D1074)</f>
        <v/>
      </c>
      <c r="AB1074" s="19" t="str">
        <f>IF(B1074=1,"",IF(AND(TrackingWorksheet!N1079&lt;&gt;"",TrackingWorksheet!N1079&lt;=WeeklySummary!$C$7),1,0)*D1074)</f>
        <v/>
      </c>
      <c r="AC1074" s="19" t="str">
        <f>IF(B1074=1,"",TrackingWorksheet!T1079)</f>
        <v/>
      </c>
      <c r="AD1074" s="19" t="str">
        <f>IF(B1074=1,"",IF(D1074*AND(TrackingWorksheet!S1079&gt;=Calculations!$BD$3,TrackingWorksheet!U1079="",TrackingWorksheet!K1079="YES"),1,0))</f>
        <v/>
      </c>
      <c r="AE1074" s="19" t="str">
        <f>IF($B1074=1,"",IF(AND(TrackingWorksheet!$S1079&gt;$BE$3,TrackingWorksheet!$T1079=Lists!$P$4),1, 0)*D1074)</f>
        <v/>
      </c>
      <c r="AF1074" s="19" t="str">
        <f>IF($B1074=1,"",IF(AND(TrackingWorksheet!$U1079&gt;$BE$3,TrackingWorksheet!$V1079=Lists!$P$4),1, 0)*D1074)</f>
        <v/>
      </c>
      <c r="AG1074" s="19" t="str">
        <f>IF($B1074=1,"",IF(AND(TrackingWorksheet!$W1079&gt;$BE$3,TrackingWorksheet!$X1079=Lists!$P$4),1, 0)*D1074)</f>
        <v/>
      </c>
      <c r="AH1074" s="19" t="str">
        <f>IF($B1074=1,"",IF(AND(TrackingWorksheet!$Y1079&gt;$BE$3,TrackingWorksheet!$Z1079=Lists!$P$4),1, 0)*D1074)</f>
        <v/>
      </c>
      <c r="AI1074" s="19" t="str">
        <f>IF($B1074=1,"",IF(AND(TrackingWorksheet!$AA1079&gt;$BE$3,TrackingWorksheet!$AB1079=Lists!$P$4),1, 0)*D1074)</f>
        <v/>
      </c>
      <c r="AJ1074" s="19" t="str">
        <f>IF($B1074=1,"",IF(AND(TrackingWorksheet!$S1079&gt;$BE$3,TrackingWorksheet!$T1079=Lists!$P$5),1, 0)*D1074)</f>
        <v/>
      </c>
      <c r="AK1074" s="19" t="str">
        <f>IF($B1074=1,"",IF(AND(TrackingWorksheet!$U1079&gt;$BE$3,TrackingWorksheet!$V1079=Lists!$P$5),1, 0)*D1074)</f>
        <v/>
      </c>
      <c r="AL1074" s="19" t="str">
        <f>IF($B1074=1,"",IF(AND(TrackingWorksheet!$W1079&gt;$BE$3,TrackingWorksheet!$X1079=Lists!$P$5),1, 0)*D1074)</f>
        <v/>
      </c>
      <c r="AM1074" s="19" t="str">
        <f>IF($B1074=1,"",IF(AND(TrackingWorksheet!$Y1079&gt;$BE$3,TrackingWorksheet!$Z1079=Lists!$P$5),1, 0)*D1074)</f>
        <v/>
      </c>
      <c r="AN1074" s="19" t="str">
        <f>IF($B1074=1,"",IF(AND(TrackingWorksheet!$AA1079&gt;$BE$3,TrackingWorksheet!$AB1079=Lists!$P$5),1, 0)*D1074)</f>
        <v/>
      </c>
      <c r="AO1074" s="19" t="str">
        <f>IF($B1074=1,"",IF(AND(TrackingWorksheet!$S1079&gt;$BE$3,TrackingWorksheet!$T1079=Lists!$P$6),1, 0)*D1074)</f>
        <v/>
      </c>
      <c r="AP1074" s="19" t="str">
        <f>IF($B1074=1,"",IF(AND(TrackingWorksheet!$U1079&gt;$BE$3,TrackingWorksheet!$V1079=Lists!$P$6),1, 0)*D1074)</f>
        <v/>
      </c>
      <c r="AQ1074" s="19" t="str">
        <f>IF($B1074=1,"",IF(AND(TrackingWorksheet!$W1079&gt;$BE$3,TrackingWorksheet!$X1079=Lists!$P$6),1, 0)*D1074)</f>
        <v/>
      </c>
      <c r="AR1074" s="19" t="str">
        <f>IF($B1074=1,"",IF(AND(TrackingWorksheet!$Y1079&gt;$BE$3,TrackingWorksheet!$Z1079=Lists!$P$6),1, 0)*D1074)</f>
        <v/>
      </c>
      <c r="AS1074" s="19" t="str">
        <f>IF($B1074=1,"",IF(AND(TrackingWorksheet!$AA1079&gt;$BE$3,TrackingWorksheet!$AB1079=Lists!$P$6),1, 0)*D1074)</f>
        <v/>
      </c>
      <c r="AT1074" s="19">
        <f t="shared" si="237"/>
        <v>0</v>
      </c>
      <c r="AU1074" s="19" t="str">
        <f>IF(B1074=1,"",IF(AND(TrackingWorksheet!K1079="",TrackingWorksheet!M1079="", TrackingWorksheet!N1079="", TrackingWorksheet!S1079="", TrackingWorksheet!V1079="", TrackingWorksheet!W1079="", TrackingWorksheet!Y1079="", TrackingWorksheet!AA1079="", V1074=1),1,0)*D1074)</f>
        <v/>
      </c>
      <c r="AV1074" s="19" t="str">
        <f>IF(B1074=1,"",IF(D1074*AND(TrackingWorksheet!U1079&gt;Calculations!$BE$3,TrackingWorksheet!K1079="YES"),1,0))</f>
        <v/>
      </c>
      <c r="AW1074" s="19" t="str">
        <f>IF(B1074=1,"",IF(D1074*AND(TrackingWorksheet!W1079&gt;Calculations!$BE$3,TrackingWorksheet!K1079="YES"),1,0))</f>
        <v/>
      </c>
      <c r="AX1074" s="19">
        <f t="shared" si="238"/>
        <v>0</v>
      </c>
      <c r="AY1074" s="19">
        <f t="shared" si="234"/>
        <v>0</v>
      </c>
      <c r="AZ1074" s="27" t="str">
        <f>IF(B1074=1,"",IF(TrackingWorksheet!Q1079="","",TrackingWorksheet!Q1079))</f>
        <v/>
      </c>
      <c r="BB1074" s="4"/>
      <c r="BC1074" s="4"/>
      <c r="BD1074" s="4"/>
      <c r="BE1074" s="4"/>
      <c r="BF1074" s="4"/>
      <c r="BG1074" s="4" t="str">
        <f>IF(B1074=1,"",IF(AND(N1074=1,TrackingWorksheet!$I1079+14&lt;=WeeklySummary!$C$7),1,0))</f>
        <v/>
      </c>
      <c r="BH1074" s="4" t="str">
        <f>IF(B1074=1,"",IF(AND(R1074=1,TrackingWorksheet!$I1079+14&lt;=WeeklySummary!$C$7),1,0))</f>
        <v/>
      </c>
      <c r="BI1074" s="4" t="str">
        <f>IF(B1074=1,"",IF(AND(J1074=1,TrackingWorksheet!$G1079+14&lt;=WeeklySummary!$C$7),1,0))</f>
        <v/>
      </c>
      <c r="BJ1074" s="4" t="str">
        <f>IF(B1074=1,"",IF(AND(T1074=1,TrackingWorksheet!$I1079+14&lt;=WeeklySummary!$C$7),1,0))</f>
        <v/>
      </c>
      <c r="BK1074" s="4" t="str">
        <f>IF(B1074=1,"",IF(AND(T1074=1,TrackingWorksheet!$G1079+14&lt;=WeeklySummary!$C$7),1,0))</f>
        <v/>
      </c>
      <c r="BL1074" s="4">
        <f t="shared" si="247"/>
        <v>0</v>
      </c>
    </row>
    <row r="1075" spans="2:64" x14ac:dyDescent="0.25">
      <c r="B1075" s="27">
        <f>IF(AND(ISBLANK(TrackingWorksheet!B1080),ISBLANK(TrackingWorksheet!C1080),ISBLANK(TrackingWorksheet!G1080),ISBLANK(TrackingWorksheet!H1080),
ISBLANK(TrackingWorksheet!I1080),ISBLANK(TrackingWorksheet!J1080),ISBLANK(TrackingWorksheet!M1080),
ISBLANK(TrackingWorksheet!N1082)),1,0)</f>
        <v>1</v>
      </c>
      <c r="C1075" s="12" t="str">
        <f>IF(B1075=1,"",TrackingWorksheet!F1080)</f>
        <v/>
      </c>
      <c r="D1075" s="20" t="str">
        <f>IF(B1075=1,"",IF(AND(TrackingWorksheet!B1080&lt;&gt;"",TrackingWorksheet!B1080&lt;=WeeklySummary!$C$7,OR(TrackingWorksheet!C1080="",TrackingWorksheet!C1080&gt;=WeeklySummary!$C$6)),1,0))</f>
        <v/>
      </c>
      <c r="E1075" s="10" t="str">
        <f>IF(B1075=1,"",IF(AND(TrackingWorksheet!G1080 &lt;&gt;"",TrackingWorksheet!G1080&lt;=WeeklySummary!$C$7, TrackingWorksheet!H1080=Lists!$D$4), "Y", "N"))</f>
        <v/>
      </c>
      <c r="F1075" s="10" t="str">
        <f>IF(B1075=1,"",IF(AND(TrackingWorksheet!I1080 &lt;&gt;"", TrackingWorksheet!I1080&lt;=WeeklySummary!$C$7, TrackingWorksheet!J1080=Lists!$D$4), "Y", "N"))</f>
        <v/>
      </c>
      <c r="G1075" s="10" t="str">
        <f>IF(B1075=1,"",IF(AND(TrackingWorksheet!G1080 &lt;&gt;"",TrackingWorksheet!G1080&lt;=WeeklySummary!$C$7, TrackingWorksheet!H1080=Lists!$D$5), "Y", "N"))</f>
        <v/>
      </c>
      <c r="H1075" s="10" t="str">
        <f>IF(B1075=1,"",IF(AND(TrackingWorksheet!I1080 &lt;&gt;"", TrackingWorksheet!I1080&lt;=WeeklySummary!$C$7, TrackingWorksheet!J1080=Lists!$D$5), "Y", "N"))</f>
        <v/>
      </c>
      <c r="I1075" s="20" t="str">
        <f>IF(B1075=1,"",IF(AND(TrackingWorksheet!G1080 &lt;&gt;"", TrackingWorksheet!G1080&lt;=WeeklySummary!$C$7, TrackingWorksheet!H1080=Lists!$D$6), 1, 0))</f>
        <v/>
      </c>
      <c r="J1075" s="20" t="str">
        <f t="shared" si="239"/>
        <v/>
      </c>
      <c r="K1075" s="10" t="str">
        <f>IF(B1075=1,"",IF(AND(TrackingWorksheet!I1080&lt;=WeeklySummary!$C$7,TrackingWorksheet!K1080="YES"),0,IF(AND(AND(OR(E1075="Y",F1075="Y"),E1075&lt;&gt;F1075),G1075&lt;&gt;"Y", H1075&lt;&gt;"Y"), 1, 0)))</f>
        <v/>
      </c>
      <c r="L1075" s="20" t="str">
        <f t="shared" si="240"/>
        <v/>
      </c>
      <c r="M1075" s="10" t="str">
        <f t="shared" si="241"/>
        <v/>
      </c>
      <c r="N1075" s="20" t="str">
        <f t="shared" si="242"/>
        <v/>
      </c>
      <c r="O1075" s="10" t="str">
        <f>IF(B1075=1,"",IF(AND(TrackingWorksheet!I1080&lt;=WeeklySummary!$C$7,TrackingWorksheet!K1080="YES"),0,IF(AND(AND(OR(G1075="Y",H1075="Y"),G1075&lt;&gt;H1075),E1075&lt;&gt;"Y", F1075&lt;&gt;"Y"), 1, 0)))</f>
        <v/>
      </c>
      <c r="P1075" s="20" t="str">
        <f t="shared" si="243"/>
        <v/>
      </c>
      <c r="Q1075" s="10" t="str">
        <f t="shared" si="244"/>
        <v/>
      </c>
      <c r="R1075" s="10" t="str">
        <f t="shared" si="245"/>
        <v/>
      </c>
      <c r="S1075" s="10" t="str">
        <f>IF(B1075=1,"",IF(AND(OR(AND(TrackingWorksheet!H1080=Lists!$D$7,TrackingWorksheet!H1080=TrackingWorksheet!J1080),TrackingWorksheet!H1080&lt;&gt;TrackingWorksheet!J1080),TrackingWorksheet!K1080="YES",TrackingWorksheet!H1080&lt;&gt;Lists!$D$6,TrackingWorksheet!G1080&lt;=WeeklySummary!$C$7,TrackingWorksheet!I1080&lt;=WeeklySummary!$C$7),1,0))</f>
        <v/>
      </c>
      <c r="T1075" s="10" t="str">
        <f t="shared" si="246"/>
        <v/>
      </c>
      <c r="U1075" s="10" t="str">
        <f>IF($B1075=1,"",IF(TrackingWorksheet!$K1080="YES",1, 0)*D1075)</f>
        <v/>
      </c>
      <c r="V1075" s="20">
        <f t="shared" si="235"/>
        <v>0</v>
      </c>
      <c r="W1075" s="20">
        <f t="shared" si="236"/>
        <v>0</v>
      </c>
      <c r="X1075" s="10" t="str">
        <f>IF($B1075=1,"",IF(AND(TrackingWorksheet!$L1080&lt;&gt;"", TrackingWorksheet!$L1080&gt;=WeeklySummary!$C$6,TrackingWorksheet!$L1080&lt;=WeeklySummary!$C$7,OR(TrackingWorksheet!$H1080=Lists!$D$4,TrackingWorksheet!$J1080=Lists!$D$4)), 1, 0))</f>
        <v/>
      </c>
      <c r="Y1075" s="10" t="str">
        <f>IF($B1075=1,"",IF(AND(TrackingWorksheet!$L1080&lt;&gt;"", TrackingWorksheet!$L1080&gt;=WeeklySummary!$C$6,TrackingWorksheet!$L1080&lt;=WeeklySummary!$C$7,OR(TrackingWorksheet!$H1080=Lists!$D$5,TrackingWorksheet!$J1080=Lists!$D$5)), 1, 0))</f>
        <v/>
      </c>
      <c r="Z1075" s="10" t="str">
        <f>IF($B1075=1,"",IF(AND(TrackingWorksheet!$L1080&lt;&gt;"", TrackingWorksheet!$L1080&gt;=WeeklySummary!$C$6,TrackingWorksheet!$L1080&lt;=WeeklySummary!$C$7,OR(TrackingWorksheet!$H1080=Lists!$D$6,TrackingWorksheet!$J1080=Lists!$D$6)), 1, 0))</f>
        <v/>
      </c>
      <c r="AA1075" s="19" t="str">
        <f>IF(B1075=1,"",IF(AND(TrackingWorksheet!M1080&lt;&gt;"",TrackingWorksheet!M1080&lt;=WeeklySummary!$C$7),1,0)*D1075)</f>
        <v/>
      </c>
      <c r="AB1075" s="19" t="str">
        <f>IF(B1075=1,"",IF(AND(TrackingWorksheet!N1080&lt;&gt;"",TrackingWorksheet!N1080&lt;=WeeklySummary!$C$7),1,0)*D1075)</f>
        <v/>
      </c>
      <c r="AC1075" s="19" t="str">
        <f>IF(B1075=1,"",TrackingWorksheet!T1080)</f>
        <v/>
      </c>
      <c r="AD1075" s="19" t="str">
        <f>IF(B1075=1,"",IF(D1075*AND(TrackingWorksheet!S1080&gt;=Calculations!$BD$3,TrackingWorksheet!U1080="",TrackingWorksheet!K1080="YES"),1,0))</f>
        <v/>
      </c>
      <c r="AE1075" s="19" t="str">
        <f>IF($B1075=1,"",IF(AND(TrackingWorksheet!$S1080&gt;$BE$3,TrackingWorksheet!$T1080=Lists!$P$4),1, 0)*D1075)</f>
        <v/>
      </c>
      <c r="AF1075" s="19" t="str">
        <f>IF($B1075=1,"",IF(AND(TrackingWorksheet!$U1080&gt;$BE$3,TrackingWorksheet!$V1080=Lists!$P$4),1, 0)*D1075)</f>
        <v/>
      </c>
      <c r="AG1075" s="19" t="str">
        <f>IF($B1075=1,"",IF(AND(TrackingWorksheet!$W1080&gt;$BE$3,TrackingWorksheet!$X1080=Lists!$P$4),1, 0)*D1075)</f>
        <v/>
      </c>
      <c r="AH1075" s="19" t="str">
        <f>IF($B1075=1,"",IF(AND(TrackingWorksheet!$Y1080&gt;$BE$3,TrackingWorksheet!$Z1080=Lists!$P$4),1, 0)*D1075)</f>
        <v/>
      </c>
      <c r="AI1075" s="19" t="str">
        <f>IF($B1075=1,"",IF(AND(TrackingWorksheet!$AA1080&gt;$BE$3,TrackingWorksheet!$AB1080=Lists!$P$4),1, 0)*D1075)</f>
        <v/>
      </c>
      <c r="AJ1075" s="19" t="str">
        <f>IF($B1075=1,"",IF(AND(TrackingWorksheet!$S1080&gt;$BE$3,TrackingWorksheet!$T1080=Lists!$P$5),1, 0)*D1075)</f>
        <v/>
      </c>
      <c r="AK1075" s="19" t="str">
        <f>IF($B1075=1,"",IF(AND(TrackingWorksheet!$U1080&gt;$BE$3,TrackingWorksheet!$V1080=Lists!$P$5),1, 0)*D1075)</f>
        <v/>
      </c>
      <c r="AL1075" s="19" t="str">
        <f>IF($B1075=1,"",IF(AND(TrackingWorksheet!$W1080&gt;$BE$3,TrackingWorksheet!$X1080=Lists!$P$5),1, 0)*D1075)</f>
        <v/>
      </c>
      <c r="AM1075" s="19" t="str">
        <f>IF($B1075=1,"",IF(AND(TrackingWorksheet!$Y1080&gt;$BE$3,TrackingWorksheet!$Z1080=Lists!$P$5),1, 0)*D1075)</f>
        <v/>
      </c>
      <c r="AN1075" s="19" t="str">
        <f>IF($B1075=1,"",IF(AND(TrackingWorksheet!$AA1080&gt;$BE$3,TrackingWorksheet!$AB1080=Lists!$P$5),1, 0)*D1075)</f>
        <v/>
      </c>
      <c r="AO1075" s="19" t="str">
        <f>IF($B1075=1,"",IF(AND(TrackingWorksheet!$S1080&gt;$BE$3,TrackingWorksheet!$T1080=Lists!$P$6),1, 0)*D1075)</f>
        <v/>
      </c>
      <c r="AP1075" s="19" t="str">
        <f>IF($B1075=1,"",IF(AND(TrackingWorksheet!$U1080&gt;$BE$3,TrackingWorksheet!$V1080=Lists!$P$6),1, 0)*D1075)</f>
        <v/>
      </c>
      <c r="AQ1075" s="19" t="str">
        <f>IF($B1075=1,"",IF(AND(TrackingWorksheet!$W1080&gt;$BE$3,TrackingWorksheet!$X1080=Lists!$P$6),1, 0)*D1075)</f>
        <v/>
      </c>
      <c r="AR1075" s="19" t="str">
        <f>IF($B1075=1,"",IF(AND(TrackingWorksheet!$Y1080&gt;$BE$3,TrackingWorksheet!$Z1080=Lists!$P$6),1, 0)*D1075)</f>
        <v/>
      </c>
      <c r="AS1075" s="19" t="str">
        <f>IF($B1075=1,"",IF(AND(TrackingWorksheet!$AA1080&gt;$BE$3,TrackingWorksheet!$AB1080=Lists!$P$6),1, 0)*D1075)</f>
        <v/>
      </c>
      <c r="AT1075" s="19">
        <f t="shared" si="237"/>
        <v>0</v>
      </c>
      <c r="AU1075" s="19" t="str">
        <f>IF(B1075=1,"",IF(AND(TrackingWorksheet!K1080="",TrackingWorksheet!M1080="", TrackingWorksheet!N1080="", TrackingWorksheet!S1080="", TrackingWorksheet!V1080="", TrackingWorksheet!W1080="", TrackingWorksheet!Y1080="", TrackingWorksheet!AA1080="", V1075=1),1,0)*D1075)</f>
        <v/>
      </c>
      <c r="AV1075" s="19" t="str">
        <f>IF(B1075=1,"",IF(D1075*AND(TrackingWorksheet!U1080&gt;Calculations!$BE$3,TrackingWorksheet!K1080="YES"),1,0))</f>
        <v/>
      </c>
      <c r="AW1075" s="19" t="str">
        <f>IF(B1075=1,"",IF(D1075*AND(TrackingWorksheet!W1080&gt;Calculations!$BE$3,TrackingWorksheet!K1080="YES"),1,0))</f>
        <v/>
      </c>
      <c r="AX1075" s="19">
        <f t="shared" si="238"/>
        <v>0</v>
      </c>
      <c r="AY1075" s="19">
        <f t="shared" si="234"/>
        <v>0</v>
      </c>
      <c r="AZ1075" s="27" t="str">
        <f>IF(B1075=1,"",IF(TrackingWorksheet!Q1080="","",TrackingWorksheet!Q1080))</f>
        <v/>
      </c>
      <c r="BB1075" s="4"/>
      <c r="BC1075" s="4"/>
      <c r="BD1075" s="4"/>
      <c r="BE1075" s="4"/>
      <c r="BF1075" s="4"/>
      <c r="BG1075" s="4" t="str">
        <f>IF(B1075=1,"",IF(AND(N1075=1,TrackingWorksheet!$I1080+14&lt;=WeeklySummary!$C$7),1,0))</f>
        <v/>
      </c>
      <c r="BH1075" s="4" t="str">
        <f>IF(B1075=1,"",IF(AND(R1075=1,TrackingWorksheet!$I1080+14&lt;=WeeklySummary!$C$7),1,0))</f>
        <v/>
      </c>
      <c r="BI1075" s="4" t="str">
        <f>IF(B1075=1,"",IF(AND(J1075=1,TrackingWorksheet!$G1080+14&lt;=WeeklySummary!$C$7),1,0))</f>
        <v/>
      </c>
      <c r="BJ1075" s="4" t="str">
        <f>IF(B1075=1,"",IF(AND(T1075=1,TrackingWorksheet!$I1080+14&lt;=WeeklySummary!$C$7),1,0))</f>
        <v/>
      </c>
      <c r="BK1075" s="4" t="str">
        <f>IF(B1075=1,"",IF(AND(T1075=1,TrackingWorksheet!$G1080+14&lt;=WeeklySummary!$C$7),1,0))</f>
        <v/>
      </c>
      <c r="BL1075" s="4">
        <f t="shared" si="247"/>
        <v>0</v>
      </c>
    </row>
    <row r="1076" spans="2:64" x14ac:dyDescent="0.25">
      <c r="B1076" s="27">
        <f>IF(AND(ISBLANK(TrackingWorksheet!B1081),ISBLANK(TrackingWorksheet!C1081),ISBLANK(TrackingWorksheet!G1081),ISBLANK(TrackingWorksheet!H1081),
ISBLANK(TrackingWorksheet!I1081),ISBLANK(TrackingWorksheet!J1081),ISBLANK(TrackingWorksheet!M1081),
ISBLANK(TrackingWorksheet!N1083)),1,0)</f>
        <v>1</v>
      </c>
      <c r="C1076" s="12" t="str">
        <f>IF(B1076=1,"",TrackingWorksheet!F1081)</f>
        <v/>
      </c>
      <c r="D1076" s="20" t="str">
        <f>IF(B1076=1,"",IF(AND(TrackingWorksheet!B1081&lt;&gt;"",TrackingWorksheet!B1081&lt;=WeeklySummary!$C$7,OR(TrackingWorksheet!C1081="",TrackingWorksheet!C1081&gt;=WeeklySummary!$C$6)),1,0))</f>
        <v/>
      </c>
      <c r="E1076" s="10" t="str">
        <f>IF(B1076=1,"",IF(AND(TrackingWorksheet!G1081 &lt;&gt;"",TrackingWorksheet!G1081&lt;=WeeklySummary!$C$7, TrackingWorksheet!H1081=Lists!$D$4), "Y", "N"))</f>
        <v/>
      </c>
      <c r="F1076" s="10" t="str">
        <f>IF(B1076=1,"",IF(AND(TrackingWorksheet!I1081 &lt;&gt;"", TrackingWorksheet!I1081&lt;=WeeklySummary!$C$7, TrackingWorksheet!J1081=Lists!$D$4), "Y", "N"))</f>
        <v/>
      </c>
      <c r="G1076" s="10" t="str">
        <f>IF(B1076=1,"",IF(AND(TrackingWorksheet!G1081 &lt;&gt;"",TrackingWorksheet!G1081&lt;=WeeklySummary!$C$7, TrackingWorksheet!H1081=Lists!$D$5), "Y", "N"))</f>
        <v/>
      </c>
      <c r="H1076" s="10" t="str">
        <f>IF(B1076=1,"",IF(AND(TrackingWorksheet!I1081 &lt;&gt;"", TrackingWorksheet!I1081&lt;=WeeklySummary!$C$7, TrackingWorksheet!J1081=Lists!$D$5), "Y", "N"))</f>
        <v/>
      </c>
      <c r="I1076" s="20" t="str">
        <f>IF(B1076=1,"",IF(AND(TrackingWorksheet!G1081 &lt;&gt;"", TrackingWorksheet!G1081&lt;=WeeklySummary!$C$7, TrackingWorksheet!H1081=Lists!$D$6), 1, 0))</f>
        <v/>
      </c>
      <c r="J1076" s="20" t="str">
        <f t="shared" si="239"/>
        <v/>
      </c>
      <c r="K1076" s="10" t="str">
        <f>IF(B1076=1,"",IF(AND(TrackingWorksheet!I1081&lt;=WeeklySummary!$C$7,TrackingWorksheet!K1081="YES"),0,IF(AND(AND(OR(E1076="Y",F1076="Y"),E1076&lt;&gt;F1076),G1076&lt;&gt;"Y", H1076&lt;&gt;"Y"), 1, 0)))</f>
        <v/>
      </c>
      <c r="L1076" s="20" t="str">
        <f t="shared" si="240"/>
        <v/>
      </c>
      <c r="M1076" s="10" t="str">
        <f t="shared" si="241"/>
        <v/>
      </c>
      <c r="N1076" s="20" t="str">
        <f t="shared" si="242"/>
        <v/>
      </c>
      <c r="O1076" s="10" t="str">
        <f>IF(B1076=1,"",IF(AND(TrackingWorksheet!I1081&lt;=WeeklySummary!$C$7,TrackingWorksheet!K1081="YES"),0,IF(AND(AND(OR(G1076="Y",H1076="Y"),G1076&lt;&gt;H1076),E1076&lt;&gt;"Y", F1076&lt;&gt;"Y"), 1, 0)))</f>
        <v/>
      </c>
      <c r="P1076" s="20" t="str">
        <f t="shared" si="243"/>
        <v/>
      </c>
      <c r="Q1076" s="10" t="str">
        <f t="shared" si="244"/>
        <v/>
      </c>
      <c r="R1076" s="10" t="str">
        <f t="shared" si="245"/>
        <v/>
      </c>
      <c r="S1076" s="10" t="str">
        <f>IF(B1076=1,"",IF(AND(OR(AND(TrackingWorksheet!H1081=Lists!$D$7,TrackingWorksheet!H1081=TrackingWorksheet!J1081),TrackingWorksheet!H1081&lt;&gt;TrackingWorksheet!J1081),TrackingWorksheet!K1081="YES",TrackingWorksheet!H1081&lt;&gt;Lists!$D$6,TrackingWorksheet!G1081&lt;=WeeklySummary!$C$7,TrackingWorksheet!I1081&lt;=WeeklySummary!$C$7),1,0))</f>
        <v/>
      </c>
      <c r="T1076" s="10" t="str">
        <f t="shared" si="246"/>
        <v/>
      </c>
      <c r="U1076" s="10" t="str">
        <f>IF($B1076=1,"",IF(TrackingWorksheet!$K1081="YES",1, 0)*D1076)</f>
        <v/>
      </c>
      <c r="V1076" s="20">
        <f t="shared" si="235"/>
        <v>0</v>
      </c>
      <c r="W1076" s="20">
        <f t="shared" si="236"/>
        <v>0</v>
      </c>
      <c r="X1076" s="10" t="str">
        <f>IF($B1076=1,"",IF(AND(TrackingWorksheet!$L1081&lt;&gt;"", TrackingWorksheet!$L1081&gt;=WeeklySummary!$C$6,TrackingWorksheet!$L1081&lt;=WeeklySummary!$C$7,OR(TrackingWorksheet!$H1081=Lists!$D$4,TrackingWorksheet!$J1081=Lists!$D$4)), 1, 0))</f>
        <v/>
      </c>
      <c r="Y1076" s="10" t="str">
        <f>IF($B1076=1,"",IF(AND(TrackingWorksheet!$L1081&lt;&gt;"", TrackingWorksheet!$L1081&gt;=WeeklySummary!$C$6,TrackingWorksheet!$L1081&lt;=WeeklySummary!$C$7,OR(TrackingWorksheet!$H1081=Lists!$D$5,TrackingWorksheet!$J1081=Lists!$D$5)), 1, 0))</f>
        <v/>
      </c>
      <c r="Z1076" s="10" t="str">
        <f>IF($B1076=1,"",IF(AND(TrackingWorksheet!$L1081&lt;&gt;"", TrackingWorksheet!$L1081&gt;=WeeklySummary!$C$6,TrackingWorksheet!$L1081&lt;=WeeklySummary!$C$7,OR(TrackingWorksheet!$H1081=Lists!$D$6,TrackingWorksheet!$J1081=Lists!$D$6)), 1, 0))</f>
        <v/>
      </c>
      <c r="AA1076" s="19" t="str">
        <f>IF(B1076=1,"",IF(AND(TrackingWorksheet!M1081&lt;&gt;"",TrackingWorksheet!M1081&lt;=WeeklySummary!$C$7),1,0)*D1076)</f>
        <v/>
      </c>
      <c r="AB1076" s="19" t="str">
        <f>IF(B1076=1,"",IF(AND(TrackingWorksheet!N1081&lt;&gt;"",TrackingWorksheet!N1081&lt;=WeeklySummary!$C$7),1,0)*D1076)</f>
        <v/>
      </c>
      <c r="AC1076" s="19" t="str">
        <f>IF(B1076=1,"",TrackingWorksheet!T1081)</f>
        <v/>
      </c>
      <c r="AD1076" s="19" t="str">
        <f>IF(B1076=1,"",IF(D1076*AND(TrackingWorksheet!S1081&gt;=Calculations!$BD$3,TrackingWorksheet!U1081="",TrackingWorksheet!K1081="YES"),1,0))</f>
        <v/>
      </c>
      <c r="AE1076" s="19" t="str">
        <f>IF($B1076=1,"",IF(AND(TrackingWorksheet!$S1081&gt;$BE$3,TrackingWorksheet!$T1081=Lists!$P$4),1, 0)*D1076)</f>
        <v/>
      </c>
      <c r="AF1076" s="19" t="str">
        <f>IF($B1076=1,"",IF(AND(TrackingWorksheet!$U1081&gt;$BE$3,TrackingWorksheet!$V1081=Lists!$P$4),1, 0)*D1076)</f>
        <v/>
      </c>
      <c r="AG1076" s="19" t="str">
        <f>IF($B1076=1,"",IF(AND(TrackingWorksheet!$W1081&gt;$BE$3,TrackingWorksheet!$X1081=Lists!$P$4),1, 0)*D1076)</f>
        <v/>
      </c>
      <c r="AH1076" s="19" t="str">
        <f>IF($B1076=1,"",IF(AND(TrackingWorksheet!$Y1081&gt;$BE$3,TrackingWorksheet!$Z1081=Lists!$P$4),1, 0)*D1076)</f>
        <v/>
      </c>
      <c r="AI1076" s="19" t="str">
        <f>IF($B1076=1,"",IF(AND(TrackingWorksheet!$AA1081&gt;$BE$3,TrackingWorksheet!$AB1081=Lists!$P$4),1, 0)*D1076)</f>
        <v/>
      </c>
      <c r="AJ1076" s="19" t="str">
        <f>IF($B1076=1,"",IF(AND(TrackingWorksheet!$S1081&gt;$BE$3,TrackingWorksheet!$T1081=Lists!$P$5),1, 0)*D1076)</f>
        <v/>
      </c>
      <c r="AK1076" s="19" t="str">
        <f>IF($B1076=1,"",IF(AND(TrackingWorksheet!$U1081&gt;$BE$3,TrackingWorksheet!$V1081=Lists!$P$5),1, 0)*D1076)</f>
        <v/>
      </c>
      <c r="AL1076" s="19" t="str">
        <f>IF($B1076=1,"",IF(AND(TrackingWorksheet!$W1081&gt;$BE$3,TrackingWorksheet!$X1081=Lists!$P$5),1, 0)*D1076)</f>
        <v/>
      </c>
      <c r="AM1076" s="19" t="str">
        <f>IF($B1076=1,"",IF(AND(TrackingWorksheet!$Y1081&gt;$BE$3,TrackingWorksheet!$Z1081=Lists!$P$5),1, 0)*D1076)</f>
        <v/>
      </c>
      <c r="AN1076" s="19" t="str">
        <f>IF($B1076=1,"",IF(AND(TrackingWorksheet!$AA1081&gt;$BE$3,TrackingWorksheet!$AB1081=Lists!$P$5),1, 0)*D1076)</f>
        <v/>
      </c>
      <c r="AO1076" s="19" t="str">
        <f>IF($B1076=1,"",IF(AND(TrackingWorksheet!$S1081&gt;$BE$3,TrackingWorksheet!$T1081=Lists!$P$6),1, 0)*D1076)</f>
        <v/>
      </c>
      <c r="AP1076" s="19" t="str">
        <f>IF($B1076=1,"",IF(AND(TrackingWorksheet!$U1081&gt;$BE$3,TrackingWorksheet!$V1081=Lists!$P$6),1, 0)*D1076)</f>
        <v/>
      </c>
      <c r="AQ1076" s="19" t="str">
        <f>IF($B1076=1,"",IF(AND(TrackingWorksheet!$W1081&gt;$BE$3,TrackingWorksheet!$X1081=Lists!$P$6),1, 0)*D1076)</f>
        <v/>
      </c>
      <c r="AR1076" s="19" t="str">
        <f>IF($B1076=1,"",IF(AND(TrackingWorksheet!$Y1081&gt;$BE$3,TrackingWorksheet!$Z1081=Lists!$P$6),1, 0)*D1076)</f>
        <v/>
      </c>
      <c r="AS1076" s="19" t="str">
        <f>IF($B1076=1,"",IF(AND(TrackingWorksheet!$AA1081&gt;$BE$3,TrackingWorksheet!$AB1081=Lists!$P$6),1, 0)*D1076)</f>
        <v/>
      </c>
      <c r="AT1076" s="19">
        <f t="shared" si="237"/>
        <v>0</v>
      </c>
      <c r="AU1076" s="19" t="str">
        <f>IF(B1076=1,"",IF(AND(TrackingWorksheet!K1081="",TrackingWorksheet!M1081="", TrackingWorksheet!N1081="", TrackingWorksheet!S1081="", TrackingWorksheet!V1081="", TrackingWorksheet!W1081="", TrackingWorksheet!Y1081="", TrackingWorksheet!AA1081="", V1076=1),1,0)*D1076)</f>
        <v/>
      </c>
      <c r="AV1076" s="19" t="str">
        <f>IF(B1076=1,"",IF(D1076*AND(TrackingWorksheet!U1081&gt;Calculations!$BE$3,TrackingWorksheet!K1081="YES"),1,0))</f>
        <v/>
      </c>
      <c r="AW1076" s="19" t="str">
        <f>IF(B1076=1,"",IF(D1076*AND(TrackingWorksheet!W1081&gt;Calculations!$BE$3,TrackingWorksheet!K1081="YES"),1,0))</f>
        <v/>
      </c>
      <c r="AX1076" s="19">
        <f t="shared" si="238"/>
        <v>0</v>
      </c>
      <c r="AY1076" s="19">
        <f t="shared" si="234"/>
        <v>0</v>
      </c>
      <c r="AZ1076" s="27" t="str">
        <f>IF(B1076=1,"",IF(TrackingWorksheet!Q1081="","",TrackingWorksheet!Q1081))</f>
        <v/>
      </c>
      <c r="BB1076" s="4"/>
      <c r="BC1076" s="4"/>
      <c r="BD1076" s="4"/>
      <c r="BE1076" s="4"/>
      <c r="BF1076" s="4"/>
      <c r="BG1076" s="4" t="str">
        <f>IF(B1076=1,"",IF(AND(N1076=1,TrackingWorksheet!$I1081+14&lt;=WeeklySummary!$C$7),1,0))</f>
        <v/>
      </c>
      <c r="BH1076" s="4" t="str">
        <f>IF(B1076=1,"",IF(AND(R1076=1,TrackingWorksheet!$I1081+14&lt;=WeeklySummary!$C$7),1,0))</f>
        <v/>
      </c>
      <c r="BI1076" s="4" t="str">
        <f>IF(B1076=1,"",IF(AND(J1076=1,TrackingWorksheet!$G1081+14&lt;=WeeklySummary!$C$7),1,0))</f>
        <v/>
      </c>
      <c r="BJ1076" s="4" t="str">
        <f>IF(B1076=1,"",IF(AND(T1076=1,TrackingWorksheet!$I1081+14&lt;=WeeklySummary!$C$7),1,0))</f>
        <v/>
      </c>
      <c r="BK1076" s="4" t="str">
        <f>IF(B1076=1,"",IF(AND(T1076=1,TrackingWorksheet!$G1081+14&lt;=WeeklySummary!$C$7),1,0))</f>
        <v/>
      </c>
      <c r="BL1076" s="4">
        <f t="shared" si="247"/>
        <v>0</v>
      </c>
    </row>
    <row r="1077" spans="2:64" x14ac:dyDescent="0.25">
      <c r="B1077" s="27">
        <f>IF(AND(ISBLANK(TrackingWorksheet!B1082),ISBLANK(TrackingWorksheet!C1082),ISBLANK(TrackingWorksheet!G1082),ISBLANK(TrackingWorksheet!H1082),
ISBLANK(TrackingWorksheet!I1082),ISBLANK(TrackingWorksheet!J1082),ISBLANK(TrackingWorksheet!M1082),
ISBLANK(TrackingWorksheet!N1084)),1,0)</f>
        <v>1</v>
      </c>
      <c r="C1077" s="12" t="str">
        <f>IF(B1077=1,"",TrackingWorksheet!F1082)</f>
        <v/>
      </c>
      <c r="D1077" s="20" t="str">
        <f>IF(B1077=1,"",IF(AND(TrackingWorksheet!B1082&lt;&gt;"",TrackingWorksheet!B1082&lt;=WeeklySummary!$C$7,OR(TrackingWorksheet!C1082="",TrackingWorksheet!C1082&gt;=WeeklySummary!$C$6)),1,0))</f>
        <v/>
      </c>
      <c r="E1077" s="10" t="str">
        <f>IF(B1077=1,"",IF(AND(TrackingWorksheet!G1082 &lt;&gt;"",TrackingWorksheet!G1082&lt;=WeeklySummary!$C$7, TrackingWorksheet!H1082=Lists!$D$4), "Y", "N"))</f>
        <v/>
      </c>
      <c r="F1077" s="10" t="str">
        <f>IF(B1077=1,"",IF(AND(TrackingWorksheet!I1082 &lt;&gt;"", TrackingWorksheet!I1082&lt;=WeeklySummary!$C$7, TrackingWorksheet!J1082=Lists!$D$4), "Y", "N"))</f>
        <v/>
      </c>
      <c r="G1077" s="10" t="str">
        <f>IF(B1077=1,"",IF(AND(TrackingWorksheet!G1082 &lt;&gt;"",TrackingWorksheet!G1082&lt;=WeeklySummary!$C$7, TrackingWorksheet!H1082=Lists!$D$5), "Y", "N"))</f>
        <v/>
      </c>
      <c r="H1077" s="10" t="str">
        <f>IF(B1077=1,"",IF(AND(TrackingWorksheet!I1082 &lt;&gt;"", TrackingWorksheet!I1082&lt;=WeeklySummary!$C$7, TrackingWorksheet!J1082=Lists!$D$5), "Y", "N"))</f>
        <v/>
      </c>
      <c r="I1077" s="20" t="str">
        <f>IF(B1077=1,"",IF(AND(TrackingWorksheet!G1082 &lt;&gt;"", TrackingWorksheet!G1082&lt;=WeeklySummary!$C$7, TrackingWorksheet!H1082=Lists!$D$6), 1, 0))</f>
        <v/>
      </c>
      <c r="J1077" s="20" t="str">
        <f t="shared" si="239"/>
        <v/>
      </c>
      <c r="K1077" s="10" t="str">
        <f>IF(B1077=1,"",IF(AND(TrackingWorksheet!I1082&lt;=WeeklySummary!$C$7,TrackingWorksheet!K1082="YES"),0,IF(AND(AND(OR(E1077="Y",F1077="Y"),E1077&lt;&gt;F1077),G1077&lt;&gt;"Y", H1077&lt;&gt;"Y"), 1, 0)))</f>
        <v/>
      </c>
      <c r="L1077" s="20" t="str">
        <f t="shared" si="240"/>
        <v/>
      </c>
      <c r="M1077" s="10" t="str">
        <f t="shared" si="241"/>
        <v/>
      </c>
      <c r="N1077" s="20" t="str">
        <f t="shared" si="242"/>
        <v/>
      </c>
      <c r="O1077" s="10" t="str">
        <f>IF(B1077=1,"",IF(AND(TrackingWorksheet!I1082&lt;=WeeklySummary!$C$7,TrackingWorksheet!K1082="YES"),0,IF(AND(AND(OR(G1077="Y",H1077="Y"),G1077&lt;&gt;H1077),E1077&lt;&gt;"Y", F1077&lt;&gt;"Y"), 1, 0)))</f>
        <v/>
      </c>
      <c r="P1077" s="20" t="str">
        <f t="shared" si="243"/>
        <v/>
      </c>
      <c r="Q1077" s="10" t="str">
        <f t="shared" si="244"/>
        <v/>
      </c>
      <c r="R1077" s="10" t="str">
        <f t="shared" si="245"/>
        <v/>
      </c>
      <c r="S1077" s="10" t="str">
        <f>IF(B1077=1,"",IF(AND(OR(AND(TrackingWorksheet!H1082=Lists!$D$7,TrackingWorksheet!H1082=TrackingWorksheet!J1082),TrackingWorksheet!H1082&lt;&gt;TrackingWorksheet!J1082),TrackingWorksheet!K1082="YES",TrackingWorksheet!H1082&lt;&gt;Lists!$D$6,TrackingWorksheet!G1082&lt;=WeeklySummary!$C$7,TrackingWorksheet!I1082&lt;=WeeklySummary!$C$7),1,0))</f>
        <v/>
      </c>
      <c r="T1077" s="10" t="str">
        <f t="shared" si="246"/>
        <v/>
      </c>
      <c r="U1077" s="10" t="str">
        <f>IF($B1077=1,"",IF(TrackingWorksheet!$K1082="YES",1, 0)*D1077)</f>
        <v/>
      </c>
      <c r="V1077" s="20">
        <f t="shared" si="235"/>
        <v>0</v>
      </c>
      <c r="W1077" s="20">
        <f t="shared" si="236"/>
        <v>0</v>
      </c>
      <c r="X1077" s="10" t="str">
        <f>IF($B1077=1,"",IF(AND(TrackingWorksheet!$L1082&lt;&gt;"", TrackingWorksheet!$L1082&gt;=WeeklySummary!$C$6,TrackingWorksheet!$L1082&lt;=WeeklySummary!$C$7,OR(TrackingWorksheet!$H1082=Lists!$D$4,TrackingWorksheet!$J1082=Lists!$D$4)), 1, 0))</f>
        <v/>
      </c>
      <c r="Y1077" s="10" t="str">
        <f>IF($B1077=1,"",IF(AND(TrackingWorksheet!$L1082&lt;&gt;"", TrackingWorksheet!$L1082&gt;=WeeklySummary!$C$6,TrackingWorksheet!$L1082&lt;=WeeklySummary!$C$7,OR(TrackingWorksheet!$H1082=Lists!$D$5,TrackingWorksheet!$J1082=Lists!$D$5)), 1, 0))</f>
        <v/>
      </c>
      <c r="Z1077" s="10" t="str">
        <f>IF($B1077=1,"",IF(AND(TrackingWorksheet!$L1082&lt;&gt;"", TrackingWorksheet!$L1082&gt;=WeeklySummary!$C$6,TrackingWorksheet!$L1082&lt;=WeeklySummary!$C$7,OR(TrackingWorksheet!$H1082=Lists!$D$6,TrackingWorksheet!$J1082=Lists!$D$6)), 1, 0))</f>
        <v/>
      </c>
      <c r="AA1077" s="19" t="str">
        <f>IF(B1077=1,"",IF(AND(TrackingWorksheet!M1082&lt;&gt;"",TrackingWorksheet!M1082&lt;=WeeklySummary!$C$7),1,0)*D1077)</f>
        <v/>
      </c>
      <c r="AB1077" s="19" t="str">
        <f>IF(B1077=1,"",IF(AND(TrackingWorksheet!N1082&lt;&gt;"",TrackingWorksheet!N1082&lt;=WeeklySummary!$C$7),1,0)*D1077)</f>
        <v/>
      </c>
      <c r="AC1077" s="19" t="str">
        <f>IF(B1077=1,"",TrackingWorksheet!T1082)</f>
        <v/>
      </c>
      <c r="AD1077" s="19" t="str">
        <f>IF(B1077=1,"",IF(D1077*AND(TrackingWorksheet!S1082&gt;=Calculations!$BD$3,TrackingWorksheet!U1082="",TrackingWorksheet!K1082="YES"),1,0))</f>
        <v/>
      </c>
      <c r="AE1077" s="19" t="str">
        <f>IF($B1077=1,"",IF(AND(TrackingWorksheet!$S1082&gt;$BE$3,TrackingWorksheet!$T1082=Lists!$P$4),1, 0)*D1077)</f>
        <v/>
      </c>
      <c r="AF1077" s="19" t="str">
        <f>IF($B1077=1,"",IF(AND(TrackingWorksheet!$U1082&gt;$BE$3,TrackingWorksheet!$V1082=Lists!$P$4),1, 0)*D1077)</f>
        <v/>
      </c>
      <c r="AG1077" s="19" t="str">
        <f>IF($B1077=1,"",IF(AND(TrackingWorksheet!$W1082&gt;$BE$3,TrackingWorksheet!$X1082=Lists!$P$4),1, 0)*D1077)</f>
        <v/>
      </c>
      <c r="AH1077" s="19" t="str">
        <f>IF($B1077=1,"",IF(AND(TrackingWorksheet!$Y1082&gt;$BE$3,TrackingWorksheet!$Z1082=Lists!$P$4),1, 0)*D1077)</f>
        <v/>
      </c>
      <c r="AI1077" s="19" t="str">
        <f>IF($B1077=1,"",IF(AND(TrackingWorksheet!$AA1082&gt;$BE$3,TrackingWorksheet!$AB1082=Lists!$P$4),1, 0)*D1077)</f>
        <v/>
      </c>
      <c r="AJ1077" s="19" t="str">
        <f>IF($B1077=1,"",IF(AND(TrackingWorksheet!$S1082&gt;$BE$3,TrackingWorksheet!$T1082=Lists!$P$5),1, 0)*D1077)</f>
        <v/>
      </c>
      <c r="AK1077" s="19" t="str">
        <f>IF($B1077=1,"",IF(AND(TrackingWorksheet!$U1082&gt;$BE$3,TrackingWorksheet!$V1082=Lists!$P$5),1, 0)*D1077)</f>
        <v/>
      </c>
      <c r="AL1077" s="19" t="str">
        <f>IF($B1077=1,"",IF(AND(TrackingWorksheet!$W1082&gt;$BE$3,TrackingWorksheet!$X1082=Lists!$P$5),1, 0)*D1077)</f>
        <v/>
      </c>
      <c r="AM1077" s="19" t="str">
        <f>IF($B1077=1,"",IF(AND(TrackingWorksheet!$Y1082&gt;$BE$3,TrackingWorksheet!$Z1082=Lists!$P$5),1, 0)*D1077)</f>
        <v/>
      </c>
      <c r="AN1077" s="19" t="str">
        <f>IF($B1077=1,"",IF(AND(TrackingWorksheet!$AA1082&gt;$BE$3,TrackingWorksheet!$AB1082=Lists!$P$5),1, 0)*D1077)</f>
        <v/>
      </c>
      <c r="AO1077" s="19" t="str">
        <f>IF($B1077=1,"",IF(AND(TrackingWorksheet!$S1082&gt;$BE$3,TrackingWorksheet!$T1082=Lists!$P$6),1, 0)*D1077)</f>
        <v/>
      </c>
      <c r="AP1077" s="19" t="str">
        <f>IF($B1077=1,"",IF(AND(TrackingWorksheet!$U1082&gt;$BE$3,TrackingWorksheet!$V1082=Lists!$P$6),1, 0)*D1077)</f>
        <v/>
      </c>
      <c r="AQ1077" s="19" t="str">
        <f>IF($B1077=1,"",IF(AND(TrackingWorksheet!$W1082&gt;$BE$3,TrackingWorksheet!$X1082=Lists!$P$6),1, 0)*D1077)</f>
        <v/>
      </c>
      <c r="AR1077" s="19" t="str">
        <f>IF($B1077=1,"",IF(AND(TrackingWorksheet!$Y1082&gt;$BE$3,TrackingWorksheet!$Z1082=Lists!$P$6),1, 0)*D1077)</f>
        <v/>
      </c>
      <c r="AS1077" s="19" t="str">
        <f>IF($B1077=1,"",IF(AND(TrackingWorksheet!$AA1082&gt;$BE$3,TrackingWorksheet!$AB1082=Lists!$P$6),1, 0)*D1077)</f>
        <v/>
      </c>
      <c r="AT1077" s="19">
        <f t="shared" si="237"/>
        <v>0</v>
      </c>
      <c r="AU1077" s="19" t="str">
        <f>IF(B1077=1,"",IF(AND(TrackingWorksheet!K1082="",TrackingWorksheet!M1082="", TrackingWorksheet!N1082="", TrackingWorksheet!S1082="", TrackingWorksheet!V1082="", TrackingWorksheet!W1082="", TrackingWorksheet!Y1082="", TrackingWorksheet!AA1082="", V1077=1),1,0)*D1077)</f>
        <v/>
      </c>
      <c r="AV1077" s="19" t="str">
        <f>IF(B1077=1,"",IF(D1077*AND(TrackingWorksheet!U1082&gt;Calculations!$BE$3,TrackingWorksheet!K1082="YES"),1,0))</f>
        <v/>
      </c>
      <c r="AW1077" s="19" t="str">
        <f>IF(B1077=1,"",IF(D1077*AND(TrackingWorksheet!W1082&gt;Calculations!$BE$3,TrackingWorksheet!K1082="YES"),1,0))</f>
        <v/>
      </c>
      <c r="AX1077" s="19">
        <f t="shared" si="238"/>
        <v>0</v>
      </c>
      <c r="AY1077" s="19">
        <f t="shared" si="234"/>
        <v>0</v>
      </c>
      <c r="AZ1077" s="27" t="str">
        <f>IF(B1077=1,"",IF(TrackingWorksheet!Q1082="","",TrackingWorksheet!Q1082))</f>
        <v/>
      </c>
      <c r="BB1077" s="4"/>
      <c r="BC1077" s="4"/>
      <c r="BD1077" s="4"/>
      <c r="BE1077" s="4"/>
      <c r="BF1077" s="4"/>
      <c r="BG1077" s="4" t="str">
        <f>IF(B1077=1,"",IF(AND(N1077=1,TrackingWorksheet!$I1082+14&lt;=WeeklySummary!$C$7),1,0))</f>
        <v/>
      </c>
      <c r="BH1077" s="4" t="str">
        <f>IF(B1077=1,"",IF(AND(R1077=1,TrackingWorksheet!$I1082+14&lt;=WeeklySummary!$C$7),1,0))</f>
        <v/>
      </c>
      <c r="BI1077" s="4" t="str">
        <f>IF(B1077=1,"",IF(AND(J1077=1,TrackingWorksheet!$G1082+14&lt;=WeeklySummary!$C$7),1,0))</f>
        <v/>
      </c>
      <c r="BJ1077" s="4" t="str">
        <f>IF(B1077=1,"",IF(AND(T1077=1,TrackingWorksheet!$I1082+14&lt;=WeeklySummary!$C$7),1,0))</f>
        <v/>
      </c>
      <c r="BK1077" s="4" t="str">
        <f>IF(B1077=1,"",IF(AND(T1077=1,TrackingWorksheet!$G1082+14&lt;=WeeklySummary!$C$7),1,0))</f>
        <v/>
      </c>
      <c r="BL1077" s="4">
        <f t="shared" si="247"/>
        <v>0</v>
      </c>
    </row>
    <row r="1078" spans="2:64" x14ac:dyDescent="0.25">
      <c r="B1078" s="27">
        <f>IF(AND(ISBLANK(TrackingWorksheet!B1083),ISBLANK(TrackingWorksheet!C1083),ISBLANK(TrackingWorksheet!G1083),ISBLANK(TrackingWorksheet!H1083),
ISBLANK(TrackingWorksheet!I1083),ISBLANK(TrackingWorksheet!J1083),ISBLANK(TrackingWorksheet!M1083),
ISBLANK(TrackingWorksheet!N1085)),1,0)</f>
        <v>1</v>
      </c>
      <c r="C1078" s="12" t="str">
        <f>IF(B1078=1,"",TrackingWorksheet!F1083)</f>
        <v/>
      </c>
      <c r="D1078" s="20" t="str">
        <f>IF(B1078=1,"",IF(AND(TrackingWorksheet!B1083&lt;&gt;"",TrackingWorksheet!B1083&lt;=WeeklySummary!$C$7,OR(TrackingWorksheet!C1083="",TrackingWorksheet!C1083&gt;=WeeklySummary!$C$6)),1,0))</f>
        <v/>
      </c>
      <c r="E1078" s="10" t="str">
        <f>IF(B1078=1,"",IF(AND(TrackingWorksheet!G1083 &lt;&gt;"",TrackingWorksheet!G1083&lt;=WeeklySummary!$C$7, TrackingWorksheet!H1083=Lists!$D$4), "Y", "N"))</f>
        <v/>
      </c>
      <c r="F1078" s="10" t="str">
        <f>IF(B1078=1,"",IF(AND(TrackingWorksheet!I1083 &lt;&gt;"", TrackingWorksheet!I1083&lt;=WeeklySummary!$C$7, TrackingWorksheet!J1083=Lists!$D$4), "Y", "N"))</f>
        <v/>
      </c>
      <c r="G1078" s="10" t="str">
        <f>IF(B1078=1,"",IF(AND(TrackingWorksheet!G1083 &lt;&gt;"",TrackingWorksheet!G1083&lt;=WeeklySummary!$C$7, TrackingWorksheet!H1083=Lists!$D$5), "Y", "N"))</f>
        <v/>
      </c>
      <c r="H1078" s="10" t="str">
        <f>IF(B1078=1,"",IF(AND(TrackingWorksheet!I1083 &lt;&gt;"", TrackingWorksheet!I1083&lt;=WeeklySummary!$C$7, TrackingWorksheet!J1083=Lists!$D$5), "Y", "N"))</f>
        <v/>
      </c>
      <c r="I1078" s="20" t="str">
        <f>IF(B1078=1,"",IF(AND(TrackingWorksheet!G1083 &lt;&gt;"", TrackingWorksheet!G1083&lt;=WeeklySummary!$C$7, TrackingWorksheet!H1083=Lists!$D$6), 1, 0))</f>
        <v/>
      </c>
      <c r="J1078" s="20" t="str">
        <f t="shared" si="239"/>
        <v/>
      </c>
      <c r="K1078" s="10" t="str">
        <f>IF(B1078=1,"",IF(AND(TrackingWorksheet!I1083&lt;=WeeklySummary!$C$7,TrackingWorksheet!K1083="YES"),0,IF(AND(AND(OR(E1078="Y",F1078="Y"),E1078&lt;&gt;F1078),G1078&lt;&gt;"Y", H1078&lt;&gt;"Y"), 1, 0)))</f>
        <v/>
      </c>
      <c r="L1078" s="20" t="str">
        <f t="shared" si="240"/>
        <v/>
      </c>
      <c r="M1078" s="10" t="str">
        <f t="shared" si="241"/>
        <v/>
      </c>
      <c r="N1078" s="20" t="str">
        <f t="shared" si="242"/>
        <v/>
      </c>
      <c r="O1078" s="10" t="str">
        <f>IF(B1078=1,"",IF(AND(TrackingWorksheet!I1083&lt;=WeeklySummary!$C$7,TrackingWorksheet!K1083="YES"),0,IF(AND(AND(OR(G1078="Y",H1078="Y"),G1078&lt;&gt;H1078),E1078&lt;&gt;"Y", F1078&lt;&gt;"Y"), 1, 0)))</f>
        <v/>
      </c>
      <c r="P1078" s="20" t="str">
        <f t="shared" si="243"/>
        <v/>
      </c>
      <c r="Q1078" s="10" t="str">
        <f t="shared" si="244"/>
        <v/>
      </c>
      <c r="R1078" s="10" t="str">
        <f t="shared" si="245"/>
        <v/>
      </c>
      <c r="S1078" s="10" t="str">
        <f>IF(B1078=1,"",IF(AND(OR(AND(TrackingWorksheet!H1083=Lists!$D$7,TrackingWorksheet!H1083=TrackingWorksheet!J1083),TrackingWorksheet!H1083&lt;&gt;TrackingWorksheet!J1083),TrackingWorksheet!K1083="YES",TrackingWorksheet!H1083&lt;&gt;Lists!$D$6,TrackingWorksheet!G1083&lt;=WeeklySummary!$C$7,TrackingWorksheet!I1083&lt;=WeeklySummary!$C$7),1,0))</f>
        <v/>
      </c>
      <c r="T1078" s="10" t="str">
        <f t="shared" si="246"/>
        <v/>
      </c>
      <c r="U1078" s="10" t="str">
        <f>IF($B1078=1,"",IF(TrackingWorksheet!$K1083="YES",1, 0)*D1078)</f>
        <v/>
      </c>
      <c r="V1078" s="20">
        <f t="shared" si="235"/>
        <v>0</v>
      </c>
      <c r="W1078" s="20">
        <f t="shared" si="236"/>
        <v>0</v>
      </c>
      <c r="X1078" s="10" t="str">
        <f>IF($B1078=1,"",IF(AND(TrackingWorksheet!$L1083&lt;&gt;"", TrackingWorksheet!$L1083&gt;=WeeklySummary!$C$6,TrackingWorksheet!$L1083&lt;=WeeklySummary!$C$7,OR(TrackingWorksheet!$H1083=Lists!$D$4,TrackingWorksheet!$J1083=Lists!$D$4)), 1, 0))</f>
        <v/>
      </c>
      <c r="Y1078" s="10" t="str">
        <f>IF($B1078=1,"",IF(AND(TrackingWorksheet!$L1083&lt;&gt;"", TrackingWorksheet!$L1083&gt;=WeeklySummary!$C$6,TrackingWorksheet!$L1083&lt;=WeeklySummary!$C$7,OR(TrackingWorksheet!$H1083=Lists!$D$5,TrackingWorksheet!$J1083=Lists!$D$5)), 1, 0))</f>
        <v/>
      </c>
      <c r="Z1078" s="10" t="str">
        <f>IF($B1078=1,"",IF(AND(TrackingWorksheet!$L1083&lt;&gt;"", TrackingWorksheet!$L1083&gt;=WeeklySummary!$C$6,TrackingWorksheet!$L1083&lt;=WeeklySummary!$C$7,OR(TrackingWorksheet!$H1083=Lists!$D$6,TrackingWorksheet!$J1083=Lists!$D$6)), 1, 0))</f>
        <v/>
      </c>
      <c r="AA1078" s="19" t="str">
        <f>IF(B1078=1,"",IF(AND(TrackingWorksheet!M1083&lt;&gt;"",TrackingWorksheet!M1083&lt;=WeeklySummary!$C$7),1,0)*D1078)</f>
        <v/>
      </c>
      <c r="AB1078" s="19" t="str">
        <f>IF(B1078=1,"",IF(AND(TrackingWorksheet!N1083&lt;&gt;"",TrackingWorksheet!N1083&lt;=WeeklySummary!$C$7),1,0)*D1078)</f>
        <v/>
      </c>
      <c r="AC1078" s="19" t="str">
        <f>IF(B1078=1,"",TrackingWorksheet!T1083)</f>
        <v/>
      </c>
      <c r="AD1078" s="19" t="str">
        <f>IF(B1078=1,"",IF(D1078*AND(TrackingWorksheet!S1083&gt;=Calculations!$BD$3,TrackingWorksheet!U1083="",TrackingWorksheet!K1083="YES"),1,0))</f>
        <v/>
      </c>
      <c r="AE1078" s="19" t="str">
        <f>IF($B1078=1,"",IF(AND(TrackingWorksheet!$S1083&gt;$BE$3,TrackingWorksheet!$T1083=Lists!$P$4),1, 0)*D1078)</f>
        <v/>
      </c>
      <c r="AF1078" s="19" t="str">
        <f>IF($B1078=1,"",IF(AND(TrackingWorksheet!$U1083&gt;$BE$3,TrackingWorksheet!$V1083=Lists!$P$4),1, 0)*D1078)</f>
        <v/>
      </c>
      <c r="AG1078" s="19" t="str">
        <f>IF($B1078=1,"",IF(AND(TrackingWorksheet!$W1083&gt;$BE$3,TrackingWorksheet!$X1083=Lists!$P$4),1, 0)*D1078)</f>
        <v/>
      </c>
      <c r="AH1078" s="19" t="str">
        <f>IF($B1078=1,"",IF(AND(TrackingWorksheet!$Y1083&gt;$BE$3,TrackingWorksheet!$Z1083=Lists!$P$4),1, 0)*D1078)</f>
        <v/>
      </c>
      <c r="AI1078" s="19" t="str">
        <f>IF($B1078=1,"",IF(AND(TrackingWorksheet!$AA1083&gt;$BE$3,TrackingWorksheet!$AB1083=Lists!$P$4),1, 0)*D1078)</f>
        <v/>
      </c>
      <c r="AJ1078" s="19" t="str">
        <f>IF($B1078=1,"",IF(AND(TrackingWorksheet!$S1083&gt;$BE$3,TrackingWorksheet!$T1083=Lists!$P$5),1, 0)*D1078)</f>
        <v/>
      </c>
      <c r="AK1078" s="19" t="str">
        <f>IF($B1078=1,"",IF(AND(TrackingWorksheet!$U1083&gt;$BE$3,TrackingWorksheet!$V1083=Lists!$P$5),1, 0)*D1078)</f>
        <v/>
      </c>
      <c r="AL1078" s="19" t="str">
        <f>IF($B1078=1,"",IF(AND(TrackingWorksheet!$W1083&gt;$BE$3,TrackingWorksheet!$X1083=Lists!$P$5),1, 0)*D1078)</f>
        <v/>
      </c>
      <c r="AM1078" s="19" t="str">
        <f>IF($B1078=1,"",IF(AND(TrackingWorksheet!$Y1083&gt;$BE$3,TrackingWorksheet!$Z1083=Lists!$P$5),1, 0)*D1078)</f>
        <v/>
      </c>
      <c r="AN1078" s="19" t="str">
        <f>IF($B1078=1,"",IF(AND(TrackingWorksheet!$AA1083&gt;$BE$3,TrackingWorksheet!$AB1083=Lists!$P$5),1, 0)*D1078)</f>
        <v/>
      </c>
      <c r="AO1078" s="19" t="str">
        <f>IF($B1078=1,"",IF(AND(TrackingWorksheet!$S1083&gt;$BE$3,TrackingWorksheet!$T1083=Lists!$P$6),1, 0)*D1078)</f>
        <v/>
      </c>
      <c r="AP1078" s="19" t="str">
        <f>IF($B1078=1,"",IF(AND(TrackingWorksheet!$U1083&gt;$BE$3,TrackingWorksheet!$V1083=Lists!$P$6),1, 0)*D1078)</f>
        <v/>
      </c>
      <c r="AQ1078" s="19" t="str">
        <f>IF($B1078=1,"",IF(AND(TrackingWorksheet!$W1083&gt;$BE$3,TrackingWorksheet!$X1083=Lists!$P$6),1, 0)*D1078)</f>
        <v/>
      </c>
      <c r="AR1078" s="19" t="str">
        <f>IF($B1078=1,"",IF(AND(TrackingWorksheet!$Y1083&gt;$BE$3,TrackingWorksheet!$Z1083=Lists!$P$6),1, 0)*D1078)</f>
        <v/>
      </c>
      <c r="AS1078" s="19" t="str">
        <f>IF($B1078=1,"",IF(AND(TrackingWorksheet!$AA1083&gt;$BE$3,TrackingWorksheet!$AB1083=Lists!$P$6),1, 0)*D1078)</f>
        <v/>
      </c>
      <c r="AT1078" s="19">
        <f t="shared" si="237"/>
        <v>0</v>
      </c>
      <c r="AU1078" s="19" t="str">
        <f>IF(B1078=1,"",IF(AND(TrackingWorksheet!K1083="",TrackingWorksheet!M1083="", TrackingWorksheet!N1083="", TrackingWorksheet!S1083="", TrackingWorksheet!V1083="", TrackingWorksheet!W1083="", TrackingWorksheet!Y1083="", TrackingWorksheet!AA1083="", V1078=1),1,0)*D1078)</f>
        <v/>
      </c>
      <c r="AV1078" s="19" t="str">
        <f>IF(B1078=1,"",IF(D1078*AND(TrackingWorksheet!U1083&gt;Calculations!$BE$3,TrackingWorksheet!K1083="YES"),1,0))</f>
        <v/>
      </c>
      <c r="AW1078" s="19" t="str">
        <f>IF(B1078=1,"",IF(D1078*AND(TrackingWorksheet!W1083&gt;Calculations!$BE$3,TrackingWorksheet!K1083="YES"),1,0))</f>
        <v/>
      </c>
      <c r="AX1078" s="19">
        <f t="shared" si="238"/>
        <v>0</v>
      </c>
      <c r="AY1078" s="19">
        <f t="shared" si="234"/>
        <v>0</v>
      </c>
      <c r="AZ1078" s="27" t="str">
        <f>IF(B1078=1,"",IF(TrackingWorksheet!Q1083="","",TrackingWorksheet!Q1083))</f>
        <v/>
      </c>
      <c r="BB1078" s="4"/>
      <c r="BC1078" s="4"/>
      <c r="BD1078" s="4"/>
      <c r="BE1078" s="4"/>
      <c r="BF1078" s="4"/>
      <c r="BG1078" s="4" t="str">
        <f>IF(B1078=1,"",IF(AND(N1078=1,TrackingWorksheet!$I1083+14&lt;=WeeklySummary!$C$7),1,0))</f>
        <v/>
      </c>
      <c r="BH1078" s="4" t="str">
        <f>IF(B1078=1,"",IF(AND(R1078=1,TrackingWorksheet!$I1083+14&lt;=WeeklySummary!$C$7),1,0))</f>
        <v/>
      </c>
      <c r="BI1078" s="4" t="str">
        <f>IF(B1078=1,"",IF(AND(J1078=1,TrackingWorksheet!$G1083+14&lt;=WeeklySummary!$C$7),1,0))</f>
        <v/>
      </c>
      <c r="BJ1078" s="4" t="str">
        <f>IF(B1078=1,"",IF(AND(T1078=1,TrackingWorksheet!$I1083+14&lt;=WeeklySummary!$C$7),1,0))</f>
        <v/>
      </c>
      <c r="BK1078" s="4" t="str">
        <f>IF(B1078=1,"",IF(AND(T1078=1,TrackingWorksheet!$G1083+14&lt;=WeeklySummary!$C$7),1,0))</f>
        <v/>
      </c>
      <c r="BL1078" s="4">
        <f t="shared" si="247"/>
        <v>0</v>
      </c>
    </row>
    <row r="1079" spans="2:64" x14ac:dyDescent="0.25">
      <c r="B1079" s="27">
        <f>IF(AND(ISBLANK(TrackingWorksheet!B1084),ISBLANK(TrackingWorksheet!C1084),ISBLANK(TrackingWorksheet!G1084),ISBLANK(TrackingWorksheet!H1084),
ISBLANK(TrackingWorksheet!I1084),ISBLANK(TrackingWorksheet!J1084),ISBLANK(TrackingWorksheet!M1084),
ISBLANK(TrackingWorksheet!N1086)),1,0)</f>
        <v>1</v>
      </c>
      <c r="C1079" s="12" t="str">
        <f>IF(B1079=1,"",TrackingWorksheet!F1084)</f>
        <v/>
      </c>
      <c r="D1079" s="20" t="str">
        <f>IF(B1079=1,"",IF(AND(TrackingWorksheet!B1084&lt;&gt;"",TrackingWorksheet!B1084&lt;=WeeklySummary!$C$7,OR(TrackingWorksheet!C1084="",TrackingWorksheet!C1084&gt;=WeeklySummary!$C$6)),1,0))</f>
        <v/>
      </c>
      <c r="E1079" s="10" t="str">
        <f>IF(B1079=1,"",IF(AND(TrackingWorksheet!G1084 &lt;&gt;"",TrackingWorksheet!G1084&lt;=WeeklySummary!$C$7, TrackingWorksheet!H1084=Lists!$D$4), "Y", "N"))</f>
        <v/>
      </c>
      <c r="F1079" s="10" t="str">
        <f>IF(B1079=1,"",IF(AND(TrackingWorksheet!I1084 &lt;&gt;"", TrackingWorksheet!I1084&lt;=WeeklySummary!$C$7, TrackingWorksheet!J1084=Lists!$D$4), "Y", "N"))</f>
        <v/>
      </c>
      <c r="G1079" s="10" t="str">
        <f>IF(B1079=1,"",IF(AND(TrackingWorksheet!G1084 &lt;&gt;"",TrackingWorksheet!G1084&lt;=WeeklySummary!$C$7, TrackingWorksheet!H1084=Lists!$D$5), "Y", "N"))</f>
        <v/>
      </c>
      <c r="H1079" s="10" t="str">
        <f>IF(B1079=1,"",IF(AND(TrackingWorksheet!I1084 &lt;&gt;"", TrackingWorksheet!I1084&lt;=WeeklySummary!$C$7, TrackingWorksheet!J1084=Lists!$D$5), "Y", "N"))</f>
        <v/>
      </c>
      <c r="I1079" s="20" t="str">
        <f>IF(B1079=1,"",IF(AND(TrackingWorksheet!G1084 &lt;&gt;"", TrackingWorksheet!G1084&lt;=WeeklySummary!$C$7, TrackingWorksheet!H1084=Lists!$D$6), 1, 0))</f>
        <v/>
      </c>
      <c r="J1079" s="20" t="str">
        <f t="shared" si="239"/>
        <v/>
      </c>
      <c r="K1079" s="10" t="str">
        <f>IF(B1079=1,"",IF(AND(TrackingWorksheet!I1084&lt;=WeeklySummary!$C$7,TrackingWorksheet!K1084="YES"),0,IF(AND(AND(OR(E1079="Y",F1079="Y"),E1079&lt;&gt;F1079),G1079&lt;&gt;"Y", H1079&lt;&gt;"Y"), 1, 0)))</f>
        <v/>
      </c>
      <c r="L1079" s="20" t="str">
        <f t="shared" si="240"/>
        <v/>
      </c>
      <c r="M1079" s="10" t="str">
        <f t="shared" si="241"/>
        <v/>
      </c>
      <c r="N1079" s="20" t="str">
        <f t="shared" si="242"/>
        <v/>
      </c>
      <c r="O1079" s="10" t="str">
        <f>IF(B1079=1,"",IF(AND(TrackingWorksheet!I1084&lt;=WeeklySummary!$C$7,TrackingWorksheet!K1084="YES"),0,IF(AND(AND(OR(G1079="Y",H1079="Y"),G1079&lt;&gt;H1079),E1079&lt;&gt;"Y", F1079&lt;&gt;"Y"), 1, 0)))</f>
        <v/>
      </c>
      <c r="P1079" s="20" t="str">
        <f t="shared" si="243"/>
        <v/>
      </c>
      <c r="Q1079" s="10" t="str">
        <f t="shared" si="244"/>
        <v/>
      </c>
      <c r="R1079" s="10" t="str">
        <f t="shared" si="245"/>
        <v/>
      </c>
      <c r="S1079" s="10" t="str">
        <f>IF(B1079=1,"",IF(AND(OR(AND(TrackingWorksheet!H1084=Lists!$D$7,TrackingWorksheet!H1084=TrackingWorksheet!J1084),TrackingWorksheet!H1084&lt;&gt;TrackingWorksheet!J1084),TrackingWorksheet!K1084="YES",TrackingWorksheet!H1084&lt;&gt;Lists!$D$6,TrackingWorksheet!G1084&lt;=WeeklySummary!$C$7,TrackingWorksheet!I1084&lt;=WeeklySummary!$C$7),1,0))</f>
        <v/>
      </c>
      <c r="T1079" s="10" t="str">
        <f t="shared" si="246"/>
        <v/>
      </c>
      <c r="U1079" s="10" t="str">
        <f>IF($B1079=1,"",IF(TrackingWorksheet!$K1084="YES",1, 0)*D1079)</f>
        <v/>
      </c>
      <c r="V1079" s="20">
        <f t="shared" si="235"/>
        <v>0</v>
      </c>
      <c r="W1079" s="20">
        <f t="shared" si="236"/>
        <v>0</v>
      </c>
      <c r="X1079" s="10" t="str">
        <f>IF($B1079=1,"",IF(AND(TrackingWorksheet!$L1084&lt;&gt;"", TrackingWorksheet!$L1084&gt;=WeeklySummary!$C$6,TrackingWorksheet!$L1084&lt;=WeeklySummary!$C$7,OR(TrackingWorksheet!$H1084=Lists!$D$4,TrackingWorksheet!$J1084=Lists!$D$4)), 1, 0))</f>
        <v/>
      </c>
      <c r="Y1079" s="10" t="str">
        <f>IF($B1079=1,"",IF(AND(TrackingWorksheet!$L1084&lt;&gt;"", TrackingWorksheet!$L1084&gt;=WeeklySummary!$C$6,TrackingWorksheet!$L1084&lt;=WeeklySummary!$C$7,OR(TrackingWorksheet!$H1084=Lists!$D$5,TrackingWorksheet!$J1084=Lists!$D$5)), 1, 0))</f>
        <v/>
      </c>
      <c r="Z1079" s="10" t="str">
        <f>IF($B1079=1,"",IF(AND(TrackingWorksheet!$L1084&lt;&gt;"", TrackingWorksheet!$L1084&gt;=WeeklySummary!$C$6,TrackingWorksheet!$L1084&lt;=WeeklySummary!$C$7,OR(TrackingWorksheet!$H1084=Lists!$D$6,TrackingWorksheet!$J1084=Lists!$D$6)), 1, 0))</f>
        <v/>
      </c>
      <c r="AA1079" s="19" t="str">
        <f>IF(B1079=1,"",IF(AND(TrackingWorksheet!M1084&lt;&gt;"",TrackingWorksheet!M1084&lt;=WeeklySummary!$C$7),1,0)*D1079)</f>
        <v/>
      </c>
      <c r="AB1079" s="19" t="str">
        <f>IF(B1079=1,"",IF(AND(TrackingWorksheet!N1084&lt;&gt;"",TrackingWorksheet!N1084&lt;=WeeklySummary!$C$7),1,0)*D1079)</f>
        <v/>
      </c>
      <c r="AC1079" s="19" t="str">
        <f>IF(B1079=1,"",TrackingWorksheet!T1084)</f>
        <v/>
      </c>
      <c r="AD1079" s="19" t="str">
        <f>IF(B1079=1,"",IF(D1079*AND(TrackingWorksheet!S1084&gt;=Calculations!$BD$3,TrackingWorksheet!U1084="",TrackingWorksheet!K1084="YES"),1,0))</f>
        <v/>
      </c>
      <c r="AE1079" s="19" t="str">
        <f>IF($B1079=1,"",IF(AND(TrackingWorksheet!$S1084&gt;$BE$3,TrackingWorksheet!$T1084=Lists!$P$4),1, 0)*D1079)</f>
        <v/>
      </c>
      <c r="AF1079" s="19" t="str">
        <f>IF($B1079=1,"",IF(AND(TrackingWorksheet!$U1084&gt;$BE$3,TrackingWorksheet!$V1084=Lists!$P$4),1, 0)*D1079)</f>
        <v/>
      </c>
      <c r="AG1079" s="19" t="str">
        <f>IF($B1079=1,"",IF(AND(TrackingWorksheet!$W1084&gt;$BE$3,TrackingWorksheet!$X1084=Lists!$P$4),1, 0)*D1079)</f>
        <v/>
      </c>
      <c r="AH1079" s="19" t="str">
        <f>IF($B1079=1,"",IF(AND(TrackingWorksheet!$Y1084&gt;$BE$3,TrackingWorksheet!$Z1084=Lists!$P$4),1, 0)*D1079)</f>
        <v/>
      </c>
      <c r="AI1079" s="19" t="str">
        <f>IF($B1079=1,"",IF(AND(TrackingWorksheet!$AA1084&gt;$BE$3,TrackingWorksheet!$AB1084=Lists!$P$4),1, 0)*D1079)</f>
        <v/>
      </c>
      <c r="AJ1079" s="19" t="str">
        <f>IF($B1079=1,"",IF(AND(TrackingWorksheet!$S1084&gt;$BE$3,TrackingWorksheet!$T1084=Lists!$P$5),1, 0)*D1079)</f>
        <v/>
      </c>
      <c r="AK1079" s="19" t="str">
        <f>IF($B1079=1,"",IF(AND(TrackingWorksheet!$U1084&gt;$BE$3,TrackingWorksheet!$V1084=Lists!$P$5),1, 0)*D1079)</f>
        <v/>
      </c>
      <c r="AL1079" s="19" t="str">
        <f>IF($B1079=1,"",IF(AND(TrackingWorksheet!$W1084&gt;$BE$3,TrackingWorksheet!$X1084=Lists!$P$5),1, 0)*D1079)</f>
        <v/>
      </c>
      <c r="AM1079" s="19" t="str">
        <f>IF($B1079=1,"",IF(AND(TrackingWorksheet!$Y1084&gt;$BE$3,TrackingWorksheet!$Z1084=Lists!$P$5),1, 0)*D1079)</f>
        <v/>
      </c>
      <c r="AN1079" s="19" t="str">
        <f>IF($B1079=1,"",IF(AND(TrackingWorksheet!$AA1084&gt;$BE$3,TrackingWorksheet!$AB1084=Lists!$P$5),1, 0)*D1079)</f>
        <v/>
      </c>
      <c r="AO1079" s="19" t="str">
        <f>IF($B1079=1,"",IF(AND(TrackingWorksheet!$S1084&gt;$BE$3,TrackingWorksheet!$T1084=Lists!$P$6),1, 0)*D1079)</f>
        <v/>
      </c>
      <c r="AP1079" s="19" t="str">
        <f>IF($B1079=1,"",IF(AND(TrackingWorksheet!$U1084&gt;$BE$3,TrackingWorksheet!$V1084=Lists!$P$6),1, 0)*D1079)</f>
        <v/>
      </c>
      <c r="AQ1079" s="19" t="str">
        <f>IF($B1079=1,"",IF(AND(TrackingWorksheet!$W1084&gt;$BE$3,TrackingWorksheet!$X1084=Lists!$P$6),1, 0)*D1079)</f>
        <v/>
      </c>
      <c r="AR1079" s="19" t="str">
        <f>IF($B1079=1,"",IF(AND(TrackingWorksheet!$Y1084&gt;$BE$3,TrackingWorksheet!$Z1084=Lists!$P$6),1, 0)*D1079)</f>
        <v/>
      </c>
      <c r="AS1079" s="19" t="str">
        <f>IF($B1079=1,"",IF(AND(TrackingWorksheet!$AA1084&gt;$BE$3,TrackingWorksheet!$AB1084=Lists!$P$6),1, 0)*D1079)</f>
        <v/>
      </c>
      <c r="AT1079" s="19">
        <f t="shared" si="237"/>
        <v>0</v>
      </c>
      <c r="AU1079" s="19" t="str">
        <f>IF(B1079=1,"",IF(AND(TrackingWorksheet!K1084="",TrackingWorksheet!M1084="", TrackingWorksheet!N1084="", TrackingWorksheet!S1084="", TrackingWorksheet!V1084="", TrackingWorksheet!W1084="", TrackingWorksheet!Y1084="", TrackingWorksheet!AA1084="", V1079=1),1,0)*D1079)</f>
        <v/>
      </c>
      <c r="AV1079" s="19" t="str">
        <f>IF(B1079=1,"",IF(D1079*AND(TrackingWorksheet!U1084&gt;Calculations!$BE$3,TrackingWorksheet!K1084="YES"),1,0))</f>
        <v/>
      </c>
      <c r="AW1079" s="19" t="str">
        <f>IF(B1079=1,"",IF(D1079*AND(TrackingWorksheet!W1084&gt;Calculations!$BE$3,TrackingWorksheet!K1084="YES"),1,0))</f>
        <v/>
      </c>
      <c r="AX1079" s="19">
        <f t="shared" si="238"/>
        <v>0</v>
      </c>
      <c r="AY1079" s="19">
        <f t="shared" si="234"/>
        <v>0</v>
      </c>
      <c r="AZ1079" s="27" t="str">
        <f>IF(B1079=1,"",IF(TrackingWorksheet!Q1084="","",TrackingWorksheet!Q1084))</f>
        <v/>
      </c>
      <c r="BB1079" s="4"/>
      <c r="BC1079" s="4"/>
      <c r="BD1079" s="4"/>
      <c r="BE1079" s="4"/>
      <c r="BF1079" s="4"/>
      <c r="BG1079" s="4" t="str">
        <f>IF(B1079=1,"",IF(AND(N1079=1,TrackingWorksheet!$I1084+14&lt;=WeeklySummary!$C$7),1,0))</f>
        <v/>
      </c>
      <c r="BH1079" s="4" t="str">
        <f>IF(B1079=1,"",IF(AND(R1079=1,TrackingWorksheet!$I1084+14&lt;=WeeklySummary!$C$7),1,0))</f>
        <v/>
      </c>
      <c r="BI1079" s="4" t="str">
        <f>IF(B1079=1,"",IF(AND(J1079=1,TrackingWorksheet!$G1084+14&lt;=WeeklySummary!$C$7),1,0))</f>
        <v/>
      </c>
      <c r="BJ1079" s="4" t="str">
        <f>IF(B1079=1,"",IF(AND(T1079=1,TrackingWorksheet!$I1084+14&lt;=WeeklySummary!$C$7),1,0))</f>
        <v/>
      </c>
      <c r="BK1079" s="4" t="str">
        <f>IF(B1079=1,"",IF(AND(T1079=1,TrackingWorksheet!$G1084+14&lt;=WeeklySummary!$C$7),1,0))</f>
        <v/>
      </c>
      <c r="BL1079" s="4">
        <f t="shared" si="247"/>
        <v>0</v>
      </c>
    </row>
    <row r="1080" spans="2:64" x14ac:dyDescent="0.25">
      <c r="B1080" s="27">
        <f>IF(AND(ISBLANK(TrackingWorksheet!B1085),ISBLANK(TrackingWorksheet!C1085),ISBLANK(TrackingWorksheet!G1085),ISBLANK(TrackingWorksheet!H1085),
ISBLANK(TrackingWorksheet!I1085),ISBLANK(TrackingWorksheet!J1085),ISBLANK(TrackingWorksheet!M1085),
ISBLANK(TrackingWorksheet!N1087)),1,0)</f>
        <v>1</v>
      </c>
      <c r="C1080" s="12" t="str">
        <f>IF(B1080=1,"",TrackingWorksheet!F1085)</f>
        <v/>
      </c>
      <c r="D1080" s="20" t="str">
        <f>IF(B1080=1,"",IF(AND(TrackingWorksheet!B1085&lt;&gt;"",TrackingWorksheet!B1085&lt;=WeeklySummary!$C$7,OR(TrackingWorksheet!C1085="",TrackingWorksheet!C1085&gt;=WeeklySummary!$C$6)),1,0))</f>
        <v/>
      </c>
      <c r="E1080" s="10" t="str">
        <f>IF(B1080=1,"",IF(AND(TrackingWorksheet!G1085 &lt;&gt;"",TrackingWorksheet!G1085&lt;=WeeklySummary!$C$7, TrackingWorksheet!H1085=Lists!$D$4), "Y", "N"))</f>
        <v/>
      </c>
      <c r="F1080" s="10" t="str">
        <f>IF(B1080=1,"",IF(AND(TrackingWorksheet!I1085 &lt;&gt;"", TrackingWorksheet!I1085&lt;=WeeklySummary!$C$7, TrackingWorksheet!J1085=Lists!$D$4), "Y", "N"))</f>
        <v/>
      </c>
      <c r="G1080" s="10" t="str">
        <f>IF(B1080=1,"",IF(AND(TrackingWorksheet!G1085 &lt;&gt;"",TrackingWorksheet!G1085&lt;=WeeklySummary!$C$7, TrackingWorksheet!H1085=Lists!$D$5), "Y", "N"))</f>
        <v/>
      </c>
      <c r="H1080" s="10" t="str">
        <f>IF(B1080=1,"",IF(AND(TrackingWorksheet!I1085 &lt;&gt;"", TrackingWorksheet!I1085&lt;=WeeklySummary!$C$7, TrackingWorksheet!J1085=Lists!$D$5), "Y", "N"))</f>
        <v/>
      </c>
      <c r="I1080" s="20" t="str">
        <f>IF(B1080=1,"",IF(AND(TrackingWorksheet!G1085 &lt;&gt;"", TrackingWorksheet!G1085&lt;=WeeklySummary!$C$7, TrackingWorksheet!H1085=Lists!$D$6), 1, 0))</f>
        <v/>
      </c>
      <c r="J1080" s="20" t="str">
        <f t="shared" si="239"/>
        <v/>
      </c>
      <c r="K1080" s="10" t="str">
        <f>IF(B1080=1,"",IF(AND(TrackingWorksheet!I1085&lt;=WeeklySummary!$C$7,TrackingWorksheet!K1085="YES"),0,IF(AND(AND(OR(E1080="Y",F1080="Y"),E1080&lt;&gt;F1080),G1080&lt;&gt;"Y", H1080&lt;&gt;"Y"), 1, 0)))</f>
        <v/>
      </c>
      <c r="L1080" s="20" t="str">
        <f t="shared" si="240"/>
        <v/>
      </c>
      <c r="M1080" s="10" t="str">
        <f t="shared" si="241"/>
        <v/>
      </c>
      <c r="N1080" s="20" t="str">
        <f t="shared" si="242"/>
        <v/>
      </c>
      <c r="O1080" s="10" t="str">
        <f>IF(B1080=1,"",IF(AND(TrackingWorksheet!I1085&lt;=WeeklySummary!$C$7,TrackingWorksheet!K1085="YES"),0,IF(AND(AND(OR(G1080="Y",H1080="Y"),G1080&lt;&gt;H1080),E1080&lt;&gt;"Y", F1080&lt;&gt;"Y"), 1, 0)))</f>
        <v/>
      </c>
      <c r="P1080" s="20" t="str">
        <f t="shared" si="243"/>
        <v/>
      </c>
      <c r="Q1080" s="10" t="str">
        <f t="shared" si="244"/>
        <v/>
      </c>
      <c r="R1080" s="10" t="str">
        <f t="shared" si="245"/>
        <v/>
      </c>
      <c r="S1080" s="10" t="str">
        <f>IF(B1080=1,"",IF(AND(OR(AND(TrackingWorksheet!H1085=Lists!$D$7,TrackingWorksheet!H1085=TrackingWorksheet!J1085),TrackingWorksheet!H1085&lt;&gt;TrackingWorksheet!J1085),TrackingWorksheet!K1085="YES",TrackingWorksheet!H1085&lt;&gt;Lists!$D$6,TrackingWorksheet!G1085&lt;=WeeklySummary!$C$7,TrackingWorksheet!I1085&lt;=WeeklySummary!$C$7),1,0))</f>
        <v/>
      </c>
      <c r="T1080" s="10" t="str">
        <f t="shared" si="246"/>
        <v/>
      </c>
      <c r="U1080" s="10" t="str">
        <f>IF($B1080=1,"",IF(TrackingWorksheet!$K1085="YES",1, 0)*D1080)</f>
        <v/>
      </c>
      <c r="V1080" s="20">
        <f t="shared" si="235"/>
        <v>0</v>
      </c>
      <c r="W1080" s="20">
        <f t="shared" si="236"/>
        <v>0</v>
      </c>
      <c r="X1080" s="10" t="str">
        <f>IF($B1080=1,"",IF(AND(TrackingWorksheet!$L1085&lt;&gt;"", TrackingWorksheet!$L1085&gt;=WeeklySummary!$C$6,TrackingWorksheet!$L1085&lt;=WeeklySummary!$C$7,OR(TrackingWorksheet!$H1085=Lists!$D$4,TrackingWorksheet!$J1085=Lists!$D$4)), 1, 0))</f>
        <v/>
      </c>
      <c r="Y1080" s="10" t="str">
        <f>IF($B1080=1,"",IF(AND(TrackingWorksheet!$L1085&lt;&gt;"", TrackingWorksheet!$L1085&gt;=WeeklySummary!$C$6,TrackingWorksheet!$L1085&lt;=WeeklySummary!$C$7,OR(TrackingWorksheet!$H1085=Lists!$D$5,TrackingWorksheet!$J1085=Lists!$D$5)), 1, 0))</f>
        <v/>
      </c>
      <c r="Z1080" s="10" t="str">
        <f>IF($B1080=1,"",IF(AND(TrackingWorksheet!$L1085&lt;&gt;"", TrackingWorksheet!$L1085&gt;=WeeklySummary!$C$6,TrackingWorksheet!$L1085&lt;=WeeklySummary!$C$7,OR(TrackingWorksheet!$H1085=Lists!$D$6,TrackingWorksheet!$J1085=Lists!$D$6)), 1, 0))</f>
        <v/>
      </c>
      <c r="AA1080" s="19" t="str">
        <f>IF(B1080=1,"",IF(AND(TrackingWorksheet!M1085&lt;&gt;"",TrackingWorksheet!M1085&lt;=WeeklySummary!$C$7),1,0)*D1080)</f>
        <v/>
      </c>
      <c r="AB1080" s="19" t="str">
        <f>IF(B1080=1,"",IF(AND(TrackingWorksheet!N1085&lt;&gt;"",TrackingWorksheet!N1085&lt;=WeeklySummary!$C$7),1,0)*D1080)</f>
        <v/>
      </c>
      <c r="AC1080" s="19" t="str">
        <f>IF(B1080=1,"",TrackingWorksheet!T1085)</f>
        <v/>
      </c>
      <c r="AD1080" s="19" t="str">
        <f>IF(B1080=1,"",IF(D1080*AND(TrackingWorksheet!S1085&gt;=Calculations!$BD$3,TrackingWorksheet!U1085="",TrackingWorksheet!K1085="YES"),1,0))</f>
        <v/>
      </c>
      <c r="AE1080" s="19" t="str">
        <f>IF($B1080=1,"",IF(AND(TrackingWorksheet!$S1085&gt;$BE$3,TrackingWorksheet!$T1085=Lists!$P$4),1, 0)*D1080)</f>
        <v/>
      </c>
      <c r="AF1080" s="19" t="str">
        <f>IF($B1080=1,"",IF(AND(TrackingWorksheet!$U1085&gt;$BE$3,TrackingWorksheet!$V1085=Lists!$P$4),1, 0)*D1080)</f>
        <v/>
      </c>
      <c r="AG1080" s="19" t="str">
        <f>IF($B1080=1,"",IF(AND(TrackingWorksheet!$W1085&gt;$BE$3,TrackingWorksheet!$X1085=Lists!$P$4),1, 0)*D1080)</f>
        <v/>
      </c>
      <c r="AH1080" s="19" t="str">
        <f>IF($B1080=1,"",IF(AND(TrackingWorksheet!$Y1085&gt;$BE$3,TrackingWorksheet!$Z1085=Lists!$P$4),1, 0)*D1080)</f>
        <v/>
      </c>
      <c r="AI1080" s="19" t="str">
        <f>IF($B1080=1,"",IF(AND(TrackingWorksheet!$AA1085&gt;$BE$3,TrackingWorksheet!$AB1085=Lists!$P$4),1, 0)*D1080)</f>
        <v/>
      </c>
      <c r="AJ1080" s="19" t="str">
        <f>IF($B1080=1,"",IF(AND(TrackingWorksheet!$S1085&gt;$BE$3,TrackingWorksheet!$T1085=Lists!$P$5),1, 0)*D1080)</f>
        <v/>
      </c>
      <c r="AK1080" s="19" t="str">
        <f>IF($B1080=1,"",IF(AND(TrackingWorksheet!$U1085&gt;$BE$3,TrackingWorksheet!$V1085=Lists!$P$5),1, 0)*D1080)</f>
        <v/>
      </c>
      <c r="AL1080" s="19" t="str">
        <f>IF($B1080=1,"",IF(AND(TrackingWorksheet!$W1085&gt;$BE$3,TrackingWorksheet!$X1085=Lists!$P$5),1, 0)*D1080)</f>
        <v/>
      </c>
      <c r="AM1080" s="19" t="str">
        <f>IF($B1080=1,"",IF(AND(TrackingWorksheet!$Y1085&gt;$BE$3,TrackingWorksheet!$Z1085=Lists!$P$5),1, 0)*D1080)</f>
        <v/>
      </c>
      <c r="AN1080" s="19" t="str">
        <f>IF($B1080=1,"",IF(AND(TrackingWorksheet!$AA1085&gt;$BE$3,TrackingWorksheet!$AB1085=Lists!$P$5),1, 0)*D1080)</f>
        <v/>
      </c>
      <c r="AO1080" s="19" t="str">
        <f>IF($B1080=1,"",IF(AND(TrackingWorksheet!$S1085&gt;$BE$3,TrackingWorksheet!$T1085=Lists!$P$6),1, 0)*D1080)</f>
        <v/>
      </c>
      <c r="AP1080" s="19" t="str">
        <f>IF($B1080=1,"",IF(AND(TrackingWorksheet!$U1085&gt;$BE$3,TrackingWorksheet!$V1085=Lists!$P$6),1, 0)*D1080)</f>
        <v/>
      </c>
      <c r="AQ1080" s="19" t="str">
        <f>IF($B1080=1,"",IF(AND(TrackingWorksheet!$W1085&gt;$BE$3,TrackingWorksheet!$X1085=Lists!$P$6),1, 0)*D1080)</f>
        <v/>
      </c>
      <c r="AR1080" s="19" t="str">
        <f>IF($B1080=1,"",IF(AND(TrackingWorksheet!$Y1085&gt;$BE$3,TrackingWorksheet!$Z1085=Lists!$P$6),1, 0)*D1080)</f>
        <v/>
      </c>
      <c r="AS1080" s="19" t="str">
        <f>IF($B1080=1,"",IF(AND(TrackingWorksheet!$AA1085&gt;$BE$3,TrackingWorksheet!$AB1085=Lists!$P$6),1, 0)*D1080)</f>
        <v/>
      </c>
      <c r="AT1080" s="19">
        <f t="shared" si="237"/>
        <v>0</v>
      </c>
      <c r="AU1080" s="19" t="str">
        <f>IF(B1080=1,"",IF(AND(TrackingWorksheet!K1085="",TrackingWorksheet!M1085="", TrackingWorksheet!N1085="", TrackingWorksheet!S1085="", TrackingWorksheet!V1085="", TrackingWorksheet!W1085="", TrackingWorksheet!Y1085="", TrackingWorksheet!AA1085="", V1080=1),1,0)*D1080)</f>
        <v/>
      </c>
      <c r="AV1080" s="19" t="str">
        <f>IF(B1080=1,"",IF(D1080*AND(TrackingWorksheet!U1085&gt;Calculations!$BE$3,TrackingWorksheet!K1085="YES"),1,0))</f>
        <v/>
      </c>
      <c r="AW1080" s="19" t="str">
        <f>IF(B1080=1,"",IF(D1080*AND(TrackingWorksheet!W1085&gt;Calculations!$BE$3,TrackingWorksheet!K1085="YES"),1,0))</f>
        <v/>
      </c>
      <c r="AX1080" s="19">
        <f t="shared" si="238"/>
        <v>0</v>
      </c>
      <c r="AY1080" s="19">
        <f t="shared" si="234"/>
        <v>0</v>
      </c>
      <c r="AZ1080" s="27" t="str">
        <f>IF(B1080=1,"",IF(TrackingWorksheet!Q1085="","",TrackingWorksheet!Q1085))</f>
        <v/>
      </c>
      <c r="BB1080" s="4"/>
      <c r="BC1080" s="4"/>
      <c r="BD1080" s="4"/>
      <c r="BE1080" s="4"/>
      <c r="BF1080" s="4"/>
      <c r="BG1080" s="4" t="str">
        <f>IF(B1080=1,"",IF(AND(N1080=1,TrackingWorksheet!$I1085+14&lt;=WeeklySummary!$C$7),1,0))</f>
        <v/>
      </c>
      <c r="BH1080" s="4" t="str">
        <f>IF(B1080=1,"",IF(AND(R1080=1,TrackingWorksheet!$I1085+14&lt;=WeeklySummary!$C$7),1,0))</f>
        <v/>
      </c>
      <c r="BI1080" s="4" t="str">
        <f>IF(B1080=1,"",IF(AND(J1080=1,TrackingWorksheet!$G1085+14&lt;=WeeklySummary!$C$7),1,0))</f>
        <v/>
      </c>
      <c r="BJ1080" s="4" t="str">
        <f>IF(B1080=1,"",IF(AND(T1080=1,TrackingWorksheet!$I1085+14&lt;=WeeklySummary!$C$7),1,0))</f>
        <v/>
      </c>
      <c r="BK1080" s="4" t="str">
        <f>IF(B1080=1,"",IF(AND(T1080=1,TrackingWorksheet!$G1085+14&lt;=WeeklySummary!$C$7),1,0))</f>
        <v/>
      </c>
      <c r="BL1080" s="4">
        <f t="shared" si="247"/>
        <v>0</v>
      </c>
    </row>
    <row r="1081" spans="2:64" x14ac:dyDescent="0.25">
      <c r="B1081" s="27">
        <f>IF(AND(ISBLANK(TrackingWorksheet!B1086),ISBLANK(TrackingWorksheet!C1086),ISBLANK(TrackingWorksheet!G1086),ISBLANK(TrackingWorksheet!H1086),
ISBLANK(TrackingWorksheet!I1086),ISBLANK(TrackingWorksheet!J1086),ISBLANK(TrackingWorksheet!M1086),
ISBLANK(TrackingWorksheet!N1088)),1,0)</f>
        <v>1</v>
      </c>
      <c r="C1081" s="12" t="str">
        <f>IF(B1081=1,"",TrackingWorksheet!F1086)</f>
        <v/>
      </c>
      <c r="D1081" s="20" t="str">
        <f>IF(B1081=1,"",IF(AND(TrackingWorksheet!B1086&lt;&gt;"",TrackingWorksheet!B1086&lt;=WeeklySummary!$C$7,OR(TrackingWorksheet!C1086="",TrackingWorksheet!C1086&gt;=WeeklySummary!$C$6)),1,0))</f>
        <v/>
      </c>
      <c r="E1081" s="10" t="str">
        <f>IF(B1081=1,"",IF(AND(TrackingWorksheet!G1086 &lt;&gt;"",TrackingWorksheet!G1086&lt;=WeeklySummary!$C$7, TrackingWorksheet!H1086=Lists!$D$4), "Y", "N"))</f>
        <v/>
      </c>
      <c r="F1081" s="10" t="str">
        <f>IF(B1081=1,"",IF(AND(TrackingWorksheet!I1086 &lt;&gt;"", TrackingWorksheet!I1086&lt;=WeeklySummary!$C$7, TrackingWorksheet!J1086=Lists!$D$4), "Y", "N"))</f>
        <v/>
      </c>
      <c r="G1081" s="10" t="str">
        <f>IF(B1081=1,"",IF(AND(TrackingWorksheet!G1086 &lt;&gt;"",TrackingWorksheet!G1086&lt;=WeeklySummary!$C$7, TrackingWorksheet!H1086=Lists!$D$5), "Y", "N"))</f>
        <v/>
      </c>
      <c r="H1081" s="10" t="str">
        <f>IF(B1081=1,"",IF(AND(TrackingWorksheet!I1086 &lt;&gt;"", TrackingWorksheet!I1086&lt;=WeeklySummary!$C$7, TrackingWorksheet!J1086=Lists!$D$5), "Y", "N"))</f>
        <v/>
      </c>
      <c r="I1081" s="20" t="str">
        <f>IF(B1081=1,"",IF(AND(TrackingWorksheet!G1086 &lt;&gt;"", TrackingWorksheet!G1086&lt;=WeeklySummary!$C$7, TrackingWorksheet!H1086=Lists!$D$6), 1, 0))</f>
        <v/>
      </c>
      <c r="J1081" s="20" t="str">
        <f t="shared" si="239"/>
        <v/>
      </c>
      <c r="K1081" s="10" t="str">
        <f>IF(B1081=1,"",IF(AND(TrackingWorksheet!I1086&lt;=WeeklySummary!$C$7,TrackingWorksheet!K1086="YES"),0,IF(AND(AND(OR(E1081="Y",F1081="Y"),E1081&lt;&gt;F1081),G1081&lt;&gt;"Y", H1081&lt;&gt;"Y"), 1, 0)))</f>
        <v/>
      </c>
      <c r="L1081" s="20" t="str">
        <f t="shared" si="240"/>
        <v/>
      </c>
      <c r="M1081" s="10" t="str">
        <f t="shared" si="241"/>
        <v/>
      </c>
      <c r="N1081" s="20" t="str">
        <f t="shared" si="242"/>
        <v/>
      </c>
      <c r="O1081" s="10" t="str">
        <f>IF(B1081=1,"",IF(AND(TrackingWorksheet!I1086&lt;=WeeklySummary!$C$7,TrackingWorksheet!K1086="YES"),0,IF(AND(AND(OR(G1081="Y",H1081="Y"),G1081&lt;&gt;H1081),E1081&lt;&gt;"Y", F1081&lt;&gt;"Y"), 1, 0)))</f>
        <v/>
      </c>
      <c r="P1081" s="20" t="str">
        <f t="shared" si="243"/>
        <v/>
      </c>
      <c r="Q1081" s="10" t="str">
        <f t="shared" si="244"/>
        <v/>
      </c>
      <c r="R1081" s="10" t="str">
        <f t="shared" si="245"/>
        <v/>
      </c>
      <c r="S1081" s="10" t="str">
        <f>IF(B1081=1,"",IF(AND(OR(AND(TrackingWorksheet!H1086=Lists!$D$7,TrackingWorksheet!H1086=TrackingWorksheet!J1086),TrackingWorksheet!H1086&lt;&gt;TrackingWorksheet!J1086),TrackingWorksheet!K1086="YES",TrackingWorksheet!H1086&lt;&gt;Lists!$D$6,TrackingWorksheet!G1086&lt;=WeeklySummary!$C$7,TrackingWorksheet!I1086&lt;=WeeklySummary!$C$7),1,0))</f>
        <v/>
      </c>
      <c r="T1081" s="10" t="str">
        <f t="shared" si="246"/>
        <v/>
      </c>
      <c r="U1081" s="10" t="str">
        <f>IF($B1081=1,"",IF(TrackingWorksheet!$K1086="YES",1, 0)*D1081)</f>
        <v/>
      </c>
      <c r="V1081" s="20">
        <f t="shared" si="235"/>
        <v>0</v>
      </c>
      <c r="W1081" s="20">
        <f t="shared" si="236"/>
        <v>0</v>
      </c>
      <c r="X1081" s="10" t="str">
        <f>IF($B1081=1,"",IF(AND(TrackingWorksheet!$L1086&lt;&gt;"", TrackingWorksheet!$L1086&gt;=WeeklySummary!$C$6,TrackingWorksheet!$L1086&lt;=WeeklySummary!$C$7,OR(TrackingWorksheet!$H1086=Lists!$D$4,TrackingWorksheet!$J1086=Lists!$D$4)), 1, 0))</f>
        <v/>
      </c>
      <c r="Y1081" s="10" t="str">
        <f>IF($B1081=1,"",IF(AND(TrackingWorksheet!$L1086&lt;&gt;"", TrackingWorksheet!$L1086&gt;=WeeklySummary!$C$6,TrackingWorksheet!$L1086&lt;=WeeklySummary!$C$7,OR(TrackingWorksheet!$H1086=Lists!$D$5,TrackingWorksheet!$J1086=Lists!$D$5)), 1, 0))</f>
        <v/>
      </c>
      <c r="Z1081" s="10" t="str">
        <f>IF($B1081=1,"",IF(AND(TrackingWorksheet!$L1086&lt;&gt;"", TrackingWorksheet!$L1086&gt;=WeeklySummary!$C$6,TrackingWorksheet!$L1086&lt;=WeeklySummary!$C$7,OR(TrackingWorksheet!$H1086=Lists!$D$6,TrackingWorksheet!$J1086=Lists!$D$6)), 1, 0))</f>
        <v/>
      </c>
      <c r="AA1081" s="19" t="str">
        <f>IF(B1081=1,"",IF(AND(TrackingWorksheet!M1086&lt;&gt;"",TrackingWorksheet!M1086&lt;=WeeklySummary!$C$7),1,0)*D1081)</f>
        <v/>
      </c>
      <c r="AB1081" s="19" t="str">
        <f>IF(B1081=1,"",IF(AND(TrackingWorksheet!N1086&lt;&gt;"",TrackingWorksheet!N1086&lt;=WeeklySummary!$C$7),1,0)*D1081)</f>
        <v/>
      </c>
      <c r="AC1081" s="19" t="str">
        <f>IF(B1081=1,"",TrackingWorksheet!T1086)</f>
        <v/>
      </c>
      <c r="AD1081" s="19" t="str">
        <f>IF(B1081=1,"",IF(D1081*AND(TrackingWorksheet!S1086&gt;=Calculations!$BD$3,TrackingWorksheet!U1086="",TrackingWorksheet!K1086="YES"),1,0))</f>
        <v/>
      </c>
      <c r="AE1081" s="19" t="str">
        <f>IF($B1081=1,"",IF(AND(TrackingWorksheet!$S1086&gt;$BE$3,TrackingWorksheet!$T1086=Lists!$P$4),1, 0)*D1081)</f>
        <v/>
      </c>
      <c r="AF1081" s="19" t="str">
        <f>IF($B1081=1,"",IF(AND(TrackingWorksheet!$U1086&gt;$BE$3,TrackingWorksheet!$V1086=Lists!$P$4),1, 0)*D1081)</f>
        <v/>
      </c>
      <c r="AG1081" s="19" t="str">
        <f>IF($B1081=1,"",IF(AND(TrackingWorksheet!$W1086&gt;$BE$3,TrackingWorksheet!$X1086=Lists!$P$4),1, 0)*D1081)</f>
        <v/>
      </c>
      <c r="AH1081" s="19" t="str">
        <f>IF($B1081=1,"",IF(AND(TrackingWorksheet!$Y1086&gt;$BE$3,TrackingWorksheet!$Z1086=Lists!$P$4),1, 0)*D1081)</f>
        <v/>
      </c>
      <c r="AI1081" s="19" t="str">
        <f>IF($B1081=1,"",IF(AND(TrackingWorksheet!$AA1086&gt;$BE$3,TrackingWorksheet!$AB1086=Lists!$P$4),1, 0)*D1081)</f>
        <v/>
      </c>
      <c r="AJ1081" s="19" t="str">
        <f>IF($B1081=1,"",IF(AND(TrackingWorksheet!$S1086&gt;$BE$3,TrackingWorksheet!$T1086=Lists!$P$5),1, 0)*D1081)</f>
        <v/>
      </c>
      <c r="AK1081" s="19" t="str">
        <f>IF($B1081=1,"",IF(AND(TrackingWorksheet!$U1086&gt;$BE$3,TrackingWorksheet!$V1086=Lists!$P$5),1, 0)*D1081)</f>
        <v/>
      </c>
      <c r="AL1081" s="19" t="str">
        <f>IF($B1081=1,"",IF(AND(TrackingWorksheet!$W1086&gt;$BE$3,TrackingWorksheet!$X1086=Lists!$P$5),1, 0)*D1081)</f>
        <v/>
      </c>
      <c r="AM1081" s="19" t="str">
        <f>IF($B1081=1,"",IF(AND(TrackingWorksheet!$Y1086&gt;$BE$3,TrackingWorksheet!$Z1086=Lists!$P$5),1, 0)*D1081)</f>
        <v/>
      </c>
      <c r="AN1081" s="19" t="str">
        <f>IF($B1081=1,"",IF(AND(TrackingWorksheet!$AA1086&gt;$BE$3,TrackingWorksheet!$AB1086=Lists!$P$5),1, 0)*D1081)</f>
        <v/>
      </c>
      <c r="AO1081" s="19" t="str">
        <f>IF($B1081=1,"",IF(AND(TrackingWorksheet!$S1086&gt;$BE$3,TrackingWorksheet!$T1086=Lists!$P$6),1, 0)*D1081)</f>
        <v/>
      </c>
      <c r="AP1081" s="19" t="str">
        <f>IF($B1081=1,"",IF(AND(TrackingWorksheet!$U1086&gt;$BE$3,TrackingWorksheet!$V1086=Lists!$P$6),1, 0)*D1081)</f>
        <v/>
      </c>
      <c r="AQ1081" s="19" t="str">
        <f>IF($B1081=1,"",IF(AND(TrackingWorksheet!$W1086&gt;$BE$3,TrackingWorksheet!$X1086=Lists!$P$6),1, 0)*D1081)</f>
        <v/>
      </c>
      <c r="AR1081" s="19" t="str">
        <f>IF($B1081=1,"",IF(AND(TrackingWorksheet!$Y1086&gt;$BE$3,TrackingWorksheet!$Z1086=Lists!$P$6),1, 0)*D1081)</f>
        <v/>
      </c>
      <c r="AS1081" s="19" t="str">
        <f>IF($B1081=1,"",IF(AND(TrackingWorksheet!$AA1086&gt;$BE$3,TrackingWorksheet!$AB1086=Lists!$P$6),1, 0)*D1081)</f>
        <v/>
      </c>
      <c r="AT1081" s="19">
        <f t="shared" si="237"/>
        <v>0</v>
      </c>
      <c r="AU1081" s="19" t="str">
        <f>IF(B1081=1,"",IF(AND(TrackingWorksheet!K1086="",TrackingWorksheet!M1086="", TrackingWorksheet!N1086="", TrackingWorksheet!S1086="", TrackingWorksheet!V1086="", TrackingWorksheet!W1086="", TrackingWorksheet!Y1086="", TrackingWorksheet!AA1086="", V1081=1),1,0)*D1081)</f>
        <v/>
      </c>
      <c r="AV1081" s="19" t="str">
        <f>IF(B1081=1,"",IF(D1081*AND(TrackingWorksheet!U1086&gt;Calculations!$BE$3,TrackingWorksheet!K1086="YES"),1,0))</f>
        <v/>
      </c>
      <c r="AW1081" s="19" t="str">
        <f>IF(B1081=1,"",IF(D1081*AND(TrackingWorksheet!W1086&gt;Calculations!$BE$3,TrackingWorksheet!K1086="YES"),1,0))</f>
        <v/>
      </c>
      <c r="AX1081" s="19">
        <f t="shared" si="238"/>
        <v>0</v>
      </c>
      <c r="AY1081" s="19">
        <f t="shared" si="234"/>
        <v>0</v>
      </c>
      <c r="AZ1081" s="27" t="str">
        <f>IF(B1081=1,"",IF(TrackingWorksheet!Q1086="","",TrackingWorksheet!Q1086))</f>
        <v/>
      </c>
      <c r="BB1081" s="4"/>
      <c r="BC1081" s="4"/>
      <c r="BD1081" s="4"/>
      <c r="BE1081" s="4"/>
      <c r="BF1081" s="4"/>
      <c r="BG1081" s="4" t="str">
        <f>IF(B1081=1,"",IF(AND(N1081=1,TrackingWorksheet!$I1086+14&lt;=WeeklySummary!$C$7),1,0))</f>
        <v/>
      </c>
      <c r="BH1081" s="4" t="str">
        <f>IF(B1081=1,"",IF(AND(R1081=1,TrackingWorksheet!$I1086+14&lt;=WeeklySummary!$C$7),1,0))</f>
        <v/>
      </c>
      <c r="BI1081" s="4" t="str">
        <f>IF(B1081=1,"",IF(AND(J1081=1,TrackingWorksheet!$G1086+14&lt;=WeeklySummary!$C$7),1,0))</f>
        <v/>
      </c>
      <c r="BJ1081" s="4" t="str">
        <f>IF(B1081=1,"",IF(AND(T1081=1,TrackingWorksheet!$I1086+14&lt;=WeeklySummary!$C$7),1,0))</f>
        <v/>
      </c>
      <c r="BK1081" s="4" t="str">
        <f>IF(B1081=1,"",IF(AND(T1081=1,TrackingWorksheet!$G1086+14&lt;=WeeklySummary!$C$7),1,0))</f>
        <v/>
      </c>
      <c r="BL1081" s="4">
        <f t="shared" si="247"/>
        <v>0</v>
      </c>
    </row>
    <row r="1082" spans="2:64" x14ac:dyDescent="0.25">
      <c r="B1082" s="27">
        <f>IF(AND(ISBLANK(TrackingWorksheet!B1087),ISBLANK(TrackingWorksheet!C1087),ISBLANK(TrackingWorksheet!G1087),ISBLANK(TrackingWorksheet!H1087),
ISBLANK(TrackingWorksheet!I1087),ISBLANK(TrackingWorksheet!J1087),ISBLANK(TrackingWorksheet!M1087),
ISBLANK(TrackingWorksheet!N1089)),1,0)</f>
        <v>1</v>
      </c>
      <c r="C1082" s="12" t="str">
        <f>IF(B1082=1,"",TrackingWorksheet!F1087)</f>
        <v/>
      </c>
      <c r="D1082" s="20" t="str">
        <f>IF(B1082=1,"",IF(AND(TrackingWorksheet!B1087&lt;&gt;"",TrackingWorksheet!B1087&lt;=WeeklySummary!$C$7,OR(TrackingWorksheet!C1087="",TrackingWorksheet!C1087&gt;=WeeklySummary!$C$6)),1,0))</f>
        <v/>
      </c>
      <c r="E1082" s="10" t="str">
        <f>IF(B1082=1,"",IF(AND(TrackingWorksheet!G1087 &lt;&gt;"",TrackingWorksheet!G1087&lt;=WeeklySummary!$C$7, TrackingWorksheet!H1087=Lists!$D$4), "Y", "N"))</f>
        <v/>
      </c>
      <c r="F1082" s="10" t="str">
        <f>IF(B1082=1,"",IF(AND(TrackingWorksheet!I1087 &lt;&gt;"", TrackingWorksheet!I1087&lt;=WeeklySummary!$C$7, TrackingWorksheet!J1087=Lists!$D$4), "Y", "N"))</f>
        <v/>
      </c>
      <c r="G1082" s="10" t="str">
        <f>IF(B1082=1,"",IF(AND(TrackingWorksheet!G1087 &lt;&gt;"",TrackingWorksheet!G1087&lt;=WeeklySummary!$C$7, TrackingWorksheet!H1087=Lists!$D$5), "Y", "N"))</f>
        <v/>
      </c>
      <c r="H1082" s="10" t="str">
        <f>IF(B1082=1,"",IF(AND(TrackingWorksheet!I1087 &lt;&gt;"", TrackingWorksheet!I1087&lt;=WeeklySummary!$C$7, TrackingWorksheet!J1087=Lists!$D$5), "Y", "N"))</f>
        <v/>
      </c>
      <c r="I1082" s="20" t="str">
        <f>IF(B1082=1,"",IF(AND(TrackingWorksheet!G1087 &lt;&gt;"", TrackingWorksheet!G1087&lt;=WeeklySummary!$C$7, TrackingWorksheet!H1087=Lists!$D$6), 1, 0))</f>
        <v/>
      </c>
      <c r="J1082" s="20" t="str">
        <f t="shared" si="239"/>
        <v/>
      </c>
      <c r="K1082" s="10" t="str">
        <f>IF(B1082=1,"",IF(AND(TrackingWorksheet!I1087&lt;=WeeklySummary!$C$7,TrackingWorksheet!K1087="YES"),0,IF(AND(AND(OR(E1082="Y",F1082="Y"),E1082&lt;&gt;F1082),G1082&lt;&gt;"Y", H1082&lt;&gt;"Y"), 1, 0)))</f>
        <v/>
      </c>
      <c r="L1082" s="20" t="str">
        <f t="shared" si="240"/>
        <v/>
      </c>
      <c r="M1082" s="10" t="str">
        <f t="shared" si="241"/>
        <v/>
      </c>
      <c r="N1082" s="20" t="str">
        <f t="shared" si="242"/>
        <v/>
      </c>
      <c r="O1082" s="10" t="str">
        <f>IF(B1082=1,"",IF(AND(TrackingWorksheet!I1087&lt;=WeeklySummary!$C$7,TrackingWorksheet!K1087="YES"),0,IF(AND(AND(OR(G1082="Y",H1082="Y"),G1082&lt;&gt;H1082),E1082&lt;&gt;"Y", F1082&lt;&gt;"Y"), 1, 0)))</f>
        <v/>
      </c>
      <c r="P1082" s="20" t="str">
        <f t="shared" si="243"/>
        <v/>
      </c>
      <c r="Q1082" s="10" t="str">
        <f t="shared" si="244"/>
        <v/>
      </c>
      <c r="R1082" s="10" t="str">
        <f t="shared" si="245"/>
        <v/>
      </c>
      <c r="S1082" s="10" t="str">
        <f>IF(B1082=1,"",IF(AND(OR(AND(TrackingWorksheet!H1087=Lists!$D$7,TrackingWorksheet!H1087=TrackingWorksheet!J1087),TrackingWorksheet!H1087&lt;&gt;TrackingWorksheet!J1087),TrackingWorksheet!K1087="YES",TrackingWorksheet!H1087&lt;&gt;Lists!$D$6,TrackingWorksheet!G1087&lt;=WeeklySummary!$C$7,TrackingWorksheet!I1087&lt;=WeeklySummary!$C$7),1,0))</f>
        <v/>
      </c>
      <c r="T1082" s="10" t="str">
        <f t="shared" si="246"/>
        <v/>
      </c>
      <c r="U1082" s="10" t="str">
        <f>IF($B1082=1,"",IF(TrackingWorksheet!$K1087="YES",1, 0)*D1082)</f>
        <v/>
      </c>
      <c r="V1082" s="20">
        <f t="shared" si="235"/>
        <v>0</v>
      </c>
      <c r="W1082" s="20">
        <f t="shared" si="236"/>
        <v>0</v>
      </c>
      <c r="X1082" s="10" t="str">
        <f>IF($B1082=1,"",IF(AND(TrackingWorksheet!$L1087&lt;&gt;"", TrackingWorksheet!$L1087&gt;=WeeklySummary!$C$6,TrackingWorksheet!$L1087&lt;=WeeklySummary!$C$7,OR(TrackingWorksheet!$H1087=Lists!$D$4,TrackingWorksheet!$J1087=Lists!$D$4)), 1, 0))</f>
        <v/>
      </c>
      <c r="Y1082" s="10" t="str">
        <f>IF($B1082=1,"",IF(AND(TrackingWorksheet!$L1087&lt;&gt;"", TrackingWorksheet!$L1087&gt;=WeeklySummary!$C$6,TrackingWorksheet!$L1087&lt;=WeeklySummary!$C$7,OR(TrackingWorksheet!$H1087=Lists!$D$5,TrackingWorksheet!$J1087=Lists!$D$5)), 1, 0))</f>
        <v/>
      </c>
      <c r="Z1082" s="10" t="str">
        <f>IF($B1082=1,"",IF(AND(TrackingWorksheet!$L1087&lt;&gt;"", TrackingWorksheet!$L1087&gt;=WeeklySummary!$C$6,TrackingWorksheet!$L1087&lt;=WeeklySummary!$C$7,OR(TrackingWorksheet!$H1087=Lists!$D$6,TrackingWorksheet!$J1087=Lists!$D$6)), 1, 0))</f>
        <v/>
      </c>
      <c r="AA1082" s="19" t="str">
        <f>IF(B1082=1,"",IF(AND(TrackingWorksheet!M1087&lt;&gt;"",TrackingWorksheet!M1087&lt;=WeeklySummary!$C$7),1,0)*D1082)</f>
        <v/>
      </c>
      <c r="AB1082" s="19" t="str">
        <f>IF(B1082=1,"",IF(AND(TrackingWorksheet!N1087&lt;&gt;"",TrackingWorksheet!N1087&lt;=WeeklySummary!$C$7),1,0)*D1082)</f>
        <v/>
      </c>
      <c r="AC1082" s="19" t="str">
        <f>IF(B1082=1,"",TrackingWorksheet!T1087)</f>
        <v/>
      </c>
      <c r="AD1082" s="19" t="str">
        <f>IF(B1082=1,"",IF(D1082*AND(TrackingWorksheet!S1087&gt;=Calculations!$BD$3,TrackingWorksheet!U1087="",TrackingWorksheet!K1087="YES"),1,0))</f>
        <v/>
      </c>
      <c r="AE1082" s="19" t="str">
        <f>IF($B1082=1,"",IF(AND(TrackingWorksheet!$S1087&gt;$BE$3,TrackingWorksheet!$T1087=Lists!$P$4),1, 0)*D1082)</f>
        <v/>
      </c>
      <c r="AF1082" s="19" t="str">
        <f>IF($B1082=1,"",IF(AND(TrackingWorksheet!$U1087&gt;$BE$3,TrackingWorksheet!$V1087=Lists!$P$4),1, 0)*D1082)</f>
        <v/>
      </c>
      <c r="AG1082" s="19" t="str">
        <f>IF($B1082=1,"",IF(AND(TrackingWorksheet!$W1087&gt;$BE$3,TrackingWorksheet!$X1087=Lists!$P$4),1, 0)*D1082)</f>
        <v/>
      </c>
      <c r="AH1082" s="19" t="str">
        <f>IF($B1082=1,"",IF(AND(TrackingWorksheet!$Y1087&gt;$BE$3,TrackingWorksheet!$Z1087=Lists!$P$4),1, 0)*D1082)</f>
        <v/>
      </c>
      <c r="AI1082" s="19" t="str">
        <f>IF($B1082=1,"",IF(AND(TrackingWorksheet!$AA1087&gt;$BE$3,TrackingWorksheet!$AB1087=Lists!$P$4),1, 0)*D1082)</f>
        <v/>
      </c>
      <c r="AJ1082" s="19" t="str">
        <f>IF($B1082=1,"",IF(AND(TrackingWorksheet!$S1087&gt;$BE$3,TrackingWorksheet!$T1087=Lists!$P$5),1, 0)*D1082)</f>
        <v/>
      </c>
      <c r="AK1082" s="19" t="str">
        <f>IF($B1082=1,"",IF(AND(TrackingWorksheet!$U1087&gt;$BE$3,TrackingWorksheet!$V1087=Lists!$P$5),1, 0)*D1082)</f>
        <v/>
      </c>
      <c r="AL1082" s="19" t="str">
        <f>IF($B1082=1,"",IF(AND(TrackingWorksheet!$W1087&gt;$BE$3,TrackingWorksheet!$X1087=Lists!$P$5),1, 0)*D1082)</f>
        <v/>
      </c>
      <c r="AM1082" s="19" t="str">
        <f>IF($B1082=1,"",IF(AND(TrackingWorksheet!$Y1087&gt;$BE$3,TrackingWorksheet!$Z1087=Lists!$P$5),1, 0)*D1082)</f>
        <v/>
      </c>
      <c r="AN1082" s="19" t="str">
        <f>IF($B1082=1,"",IF(AND(TrackingWorksheet!$AA1087&gt;$BE$3,TrackingWorksheet!$AB1087=Lists!$P$5),1, 0)*D1082)</f>
        <v/>
      </c>
      <c r="AO1082" s="19" t="str">
        <f>IF($B1082=1,"",IF(AND(TrackingWorksheet!$S1087&gt;$BE$3,TrackingWorksheet!$T1087=Lists!$P$6),1, 0)*D1082)</f>
        <v/>
      </c>
      <c r="AP1082" s="19" t="str">
        <f>IF($B1082=1,"",IF(AND(TrackingWorksheet!$U1087&gt;$BE$3,TrackingWorksheet!$V1087=Lists!$P$6),1, 0)*D1082)</f>
        <v/>
      </c>
      <c r="AQ1082" s="19" t="str">
        <f>IF($B1082=1,"",IF(AND(TrackingWorksheet!$W1087&gt;$BE$3,TrackingWorksheet!$X1087=Lists!$P$6),1, 0)*D1082)</f>
        <v/>
      </c>
      <c r="AR1082" s="19" t="str">
        <f>IF($B1082=1,"",IF(AND(TrackingWorksheet!$Y1087&gt;$BE$3,TrackingWorksheet!$Z1087=Lists!$P$6),1, 0)*D1082)</f>
        <v/>
      </c>
      <c r="AS1082" s="19" t="str">
        <f>IF($B1082=1,"",IF(AND(TrackingWorksheet!$AA1087&gt;$BE$3,TrackingWorksheet!$AB1087=Lists!$P$6),1, 0)*D1082)</f>
        <v/>
      </c>
      <c r="AT1082" s="19">
        <f t="shared" si="237"/>
        <v>0</v>
      </c>
      <c r="AU1082" s="19" t="str">
        <f>IF(B1082=1,"",IF(AND(TrackingWorksheet!K1087="",TrackingWorksheet!M1087="", TrackingWorksheet!N1087="", TrackingWorksheet!S1087="", TrackingWorksheet!V1087="", TrackingWorksheet!W1087="", TrackingWorksheet!Y1087="", TrackingWorksheet!AA1087="", V1082=1),1,0)*D1082)</f>
        <v/>
      </c>
      <c r="AV1082" s="19" t="str">
        <f>IF(B1082=1,"",IF(D1082*AND(TrackingWorksheet!U1087&gt;Calculations!$BE$3,TrackingWorksheet!K1087="YES"),1,0))</f>
        <v/>
      </c>
      <c r="AW1082" s="19" t="str">
        <f>IF(B1082=1,"",IF(D1082*AND(TrackingWorksheet!W1087&gt;Calculations!$BE$3,TrackingWorksheet!K1087="YES"),1,0))</f>
        <v/>
      </c>
      <c r="AX1082" s="19">
        <f t="shared" si="238"/>
        <v>0</v>
      </c>
      <c r="AY1082" s="19">
        <f t="shared" si="234"/>
        <v>0</v>
      </c>
      <c r="AZ1082" s="27" t="str">
        <f>IF(B1082=1,"",IF(TrackingWorksheet!Q1087="","",TrackingWorksheet!Q1087))</f>
        <v/>
      </c>
      <c r="BB1082" s="4"/>
      <c r="BC1082" s="4"/>
      <c r="BD1082" s="4"/>
      <c r="BE1082" s="4"/>
      <c r="BF1082" s="4"/>
      <c r="BG1082" s="4" t="str">
        <f>IF(B1082=1,"",IF(AND(N1082=1,TrackingWorksheet!$I1087+14&lt;=WeeklySummary!$C$7),1,0))</f>
        <v/>
      </c>
      <c r="BH1082" s="4" t="str">
        <f>IF(B1082=1,"",IF(AND(R1082=1,TrackingWorksheet!$I1087+14&lt;=WeeklySummary!$C$7),1,0))</f>
        <v/>
      </c>
      <c r="BI1082" s="4" t="str">
        <f>IF(B1082=1,"",IF(AND(J1082=1,TrackingWorksheet!$G1087+14&lt;=WeeklySummary!$C$7),1,0))</f>
        <v/>
      </c>
      <c r="BJ1082" s="4" t="str">
        <f>IF(B1082=1,"",IF(AND(T1082=1,TrackingWorksheet!$I1087+14&lt;=WeeklySummary!$C$7),1,0))</f>
        <v/>
      </c>
      <c r="BK1082" s="4" t="str">
        <f>IF(B1082=1,"",IF(AND(T1082=1,TrackingWorksheet!$G1087+14&lt;=WeeklySummary!$C$7),1,0))</f>
        <v/>
      </c>
      <c r="BL1082" s="4">
        <f t="shared" si="247"/>
        <v>0</v>
      </c>
    </row>
    <row r="1083" spans="2:64" x14ac:dyDescent="0.25">
      <c r="B1083" s="27">
        <f>IF(AND(ISBLANK(TrackingWorksheet!B1088),ISBLANK(TrackingWorksheet!C1088),ISBLANK(TrackingWorksheet!G1088),ISBLANK(TrackingWorksheet!H1088),
ISBLANK(TrackingWorksheet!I1088),ISBLANK(TrackingWorksheet!J1088),ISBLANK(TrackingWorksheet!M1088),
ISBLANK(TrackingWorksheet!N1090)),1,0)</f>
        <v>1</v>
      </c>
      <c r="C1083" s="12" t="str">
        <f>IF(B1083=1,"",TrackingWorksheet!F1088)</f>
        <v/>
      </c>
      <c r="D1083" s="20" t="str">
        <f>IF(B1083=1,"",IF(AND(TrackingWorksheet!B1088&lt;&gt;"",TrackingWorksheet!B1088&lt;=WeeklySummary!$C$7,OR(TrackingWorksheet!C1088="",TrackingWorksheet!C1088&gt;=WeeklySummary!$C$6)),1,0))</f>
        <v/>
      </c>
      <c r="E1083" s="10" t="str">
        <f>IF(B1083=1,"",IF(AND(TrackingWorksheet!G1088 &lt;&gt;"",TrackingWorksheet!G1088&lt;=WeeklySummary!$C$7, TrackingWorksheet!H1088=Lists!$D$4), "Y", "N"))</f>
        <v/>
      </c>
      <c r="F1083" s="10" t="str">
        <f>IF(B1083=1,"",IF(AND(TrackingWorksheet!I1088 &lt;&gt;"", TrackingWorksheet!I1088&lt;=WeeklySummary!$C$7, TrackingWorksheet!J1088=Lists!$D$4), "Y", "N"))</f>
        <v/>
      </c>
      <c r="G1083" s="10" t="str">
        <f>IF(B1083=1,"",IF(AND(TrackingWorksheet!G1088 &lt;&gt;"",TrackingWorksheet!G1088&lt;=WeeklySummary!$C$7, TrackingWorksheet!H1088=Lists!$D$5), "Y", "N"))</f>
        <v/>
      </c>
      <c r="H1083" s="10" t="str">
        <f>IF(B1083=1,"",IF(AND(TrackingWorksheet!I1088 &lt;&gt;"", TrackingWorksheet!I1088&lt;=WeeklySummary!$C$7, TrackingWorksheet!J1088=Lists!$D$5), "Y", "N"))</f>
        <v/>
      </c>
      <c r="I1083" s="20" t="str">
        <f>IF(B1083=1,"",IF(AND(TrackingWorksheet!G1088 &lt;&gt;"", TrackingWorksheet!G1088&lt;=WeeklySummary!$C$7, TrackingWorksheet!H1088=Lists!$D$6), 1, 0))</f>
        <v/>
      </c>
      <c r="J1083" s="20" t="str">
        <f t="shared" si="239"/>
        <v/>
      </c>
      <c r="K1083" s="10" t="str">
        <f>IF(B1083=1,"",IF(AND(TrackingWorksheet!I1088&lt;=WeeklySummary!$C$7,TrackingWorksheet!K1088="YES"),0,IF(AND(AND(OR(E1083="Y",F1083="Y"),E1083&lt;&gt;F1083),G1083&lt;&gt;"Y", H1083&lt;&gt;"Y"), 1, 0)))</f>
        <v/>
      </c>
      <c r="L1083" s="20" t="str">
        <f t="shared" si="240"/>
        <v/>
      </c>
      <c r="M1083" s="10" t="str">
        <f t="shared" si="241"/>
        <v/>
      </c>
      <c r="N1083" s="20" t="str">
        <f t="shared" si="242"/>
        <v/>
      </c>
      <c r="O1083" s="10" t="str">
        <f>IF(B1083=1,"",IF(AND(TrackingWorksheet!I1088&lt;=WeeklySummary!$C$7,TrackingWorksheet!K1088="YES"),0,IF(AND(AND(OR(G1083="Y",H1083="Y"),G1083&lt;&gt;H1083),E1083&lt;&gt;"Y", F1083&lt;&gt;"Y"), 1, 0)))</f>
        <v/>
      </c>
      <c r="P1083" s="20" t="str">
        <f t="shared" si="243"/>
        <v/>
      </c>
      <c r="Q1083" s="10" t="str">
        <f t="shared" si="244"/>
        <v/>
      </c>
      <c r="R1083" s="10" t="str">
        <f t="shared" si="245"/>
        <v/>
      </c>
      <c r="S1083" s="10" t="str">
        <f>IF(B1083=1,"",IF(AND(OR(AND(TrackingWorksheet!H1088=Lists!$D$7,TrackingWorksheet!H1088=TrackingWorksheet!J1088),TrackingWorksheet!H1088&lt;&gt;TrackingWorksheet!J1088),TrackingWorksheet!K1088="YES",TrackingWorksheet!H1088&lt;&gt;Lists!$D$6,TrackingWorksheet!G1088&lt;=WeeklySummary!$C$7,TrackingWorksheet!I1088&lt;=WeeklySummary!$C$7),1,0))</f>
        <v/>
      </c>
      <c r="T1083" s="10" t="str">
        <f t="shared" si="246"/>
        <v/>
      </c>
      <c r="U1083" s="10" t="str">
        <f>IF($B1083=1,"",IF(TrackingWorksheet!$K1088="YES",1, 0)*D1083)</f>
        <v/>
      </c>
      <c r="V1083" s="20">
        <f t="shared" si="235"/>
        <v>0</v>
      </c>
      <c r="W1083" s="20">
        <f t="shared" si="236"/>
        <v>0</v>
      </c>
      <c r="X1083" s="10" t="str">
        <f>IF($B1083=1,"",IF(AND(TrackingWorksheet!$L1088&lt;&gt;"", TrackingWorksheet!$L1088&gt;=WeeklySummary!$C$6,TrackingWorksheet!$L1088&lt;=WeeklySummary!$C$7,OR(TrackingWorksheet!$H1088=Lists!$D$4,TrackingWorksheet!$J1088=Lists!$D$4)), 1, 0))</f>
        <v/>
      </c>
      <c r="Y1083" s="10" t="str">
        <f>IF($B1083=1,"",IF(AND(TrackingWorksheet!$L1088&lt;&gt;"", TrackingWorksheet!$L1088&gt;=WeeklySummary!$C$6,TrackingWorksheet!$L1088&lt;=WeeklySummary!$C$7,OR(TrackingWorksheet!$H1088=Lists!$D$5,TrackingWorksheet!$J1088=Lists!$D$5)), 1, 0))</f>
        <v/>
      </c>
      <c r="Z1083" s="10" t="str">
        <f>IF($B1083=1,"",IF(AND(TrackingWorksheet!$L1088&lt;&gt;"", TrackingWorksheet!$L1088&gt;=WeeklySummary!$C$6,TrackingWorksheet!$L1088&lt;=WeeklySummary!$C$7,OR(TrackingWorksheet!$H1088=Lists!$D$6,TrackingWorksheet!$J1088=Lists!$D$6)), 1, 0))</f>
        <v/>
      </c>
      <c r="AA1083" s="19" t="str">
        <f>IF(B1083=1,"",IF(AND(TrackingWorksheet!M1088&lt;&gt;"",TrackingWorksheet!M1088&lt;=WeeklySummary!$C$7),1,0)*D1083)</f>
        <v/>
      </c>
      <c r="AB1083" s="19" t="str">
        <f>IF(B1083=1,"",IF(AND(TrackingWorksheet!N1088&lt;&gt;"",TrackingWorksheet!N1088&lt;=WeeklySummary!$C$7),1,0)*D1083)</f>
        <v/>
      </c>
      <c r="AC1083" s="19" t="str">
        <f>IF(B1083=1,"",TrackingWorksheet!T1088)</f>
        <v/>
      </c>
      <c r="AD1083" s="19" t="str">
        <f>IF(B1083=1,"",IF(D1083*AND(TrackingWorksheet!S1088&gt;=Calculations!$BD$3,TrackingWorksheet!U1088="",TrackingWorksheet!K1088="YES"),1,0))</f>
        <v/>
      </c>
      <c r="AE1083" s="19" t="str">
        <f>IF($B1083=1,"",IF(AND(TrackingWorksheet!$S1088&gt;$BE$3,TrackingWorksheet!$T1088=Lists!$P$4),1, 0)*D1083)</f>
        <v/>
      </c>
      <c r="AF1083" s="19" t="str">
        <f>IF($B1083=1,"",IF(AND(TrackingWorksheet!$U1088&gt;$BE$3,TrackingWorksheet!$V1088=Lists!$P$4),1, 0)*D1083)</f>
        <v/>
      </c>
      <c r="AG1083" s="19" t="str">
        <f>IF($B1083=1,"",IF(AND(TrackingWorksheet!$W1088&gt;$BE$3,TrackingWorksheet!$X1088=Lists!$P$4),1, 0)*D1083)</f>
        <v/>
      </c>
      <c r="AH1083" s="19" t="str">
        <f>IF($B1083=1,"",IF(AND(TrackingWorksheet!$Y1088&gt;$BE$3,TrackingWorksheet!$Z1088=Lists!$P$4),1, 0)*D1083)</f>
        <v/>
      </c>
      <c r="AI1083" s="19" t="str">
        <f>IF($B1083=1,"",IF(AND(TrackingWorksheet!$AA1088&gt;$BE$3,TrackingWorksheet!$AB1088=Lists!$P$4),1, 0)*D1083)</f>
        <v/>
      </c>
      <c r="AJ1083" s="19" t="str">
        <f>IF($B1083=1,"",IF(AND(TrackingWorksheet!$S1088&gt;$BE$3,TrackingWorksheet!$T1088=Lists!$P$5),1, 0)*D1083)</f>
        <v/>
      </c>
      <c r="AK1083" s="19" t="str">
        <f>IF($B1083=1,"",IF(AND(TrackingWorksheet!$U1088&gt;$BE$3,TrackingWorksheet!$V1088=Lists!$P$5),1, 0)*D1083)</f>
        <v/>
      </c>
      <c r="AL1083" s="19" t="str">
        <f>IF($B1083=1,"",IF(AND(TrackingWorksheet!$W1088&gt;$BE$3,TrackingWorksheet!$X1088=Lists!$P$5),1, 0)*D1083)</f>
        <v/>
      </c>
      <c r="AM1083" s="19" t="str">
        <f>IF($B1083=1,"",IF(AND(TrackingWorksheet!$Y1088&gt;$BE$3,TrackingWorksheet!$Z1088=Lists!$P$5),1, 0)*D1083)</f>
        <v/>
      </c>
      <c r="AN1083" s="19" t="str">
        <f>IF($B1083=1,"",IF(AND(TrackingWorksheet!$AA1088&gt;$BE$3,TrackingWorksheet!$AB1088=Lists!$P$5),1, 0)*D1083)</f>
        <v/>
      </c>
      <c r="AO1083" s="19" t="str">
        <f>IF($B1083=1,"",IF(AND(TrackingWorksheet!$S1088&gt;$BE$3,TrackingWorksheet!$T1088=Lists!$P$6),1, 0)*D1083)</f>
        <v/>
      </c>
      <c r="AP1083" s="19" t="str">
        <f>IF($B1083=1,"",IF(AND(TrackingWorksheet!$U1088&gt;$BE$3,TrackingWorksheet!$V1088=Lists!$P$6),1, 0)*D1083)</f>
        <v/>
      </c>
      <c r="AQ1083" s="19" t="str">
        <f>IF($B1083=1,"",IF(AND(TrackingWorksheet!$W1088&gt;$BE$3,TrackingWorksheet!$X1088=Lists!$P$6),1, 0)*D1083)</f>
        <v/>
      </c>
      <c r="AR1083" s="19" t="str">
        <f>IF($B1083=1,"",IF(AND(TrackingWorksheet!$Y1088&gt;$BE$3,TrackingWorksheet!$Z1088=Lists!$P$6),1, 0)*D1083)</f>
        <v/>
      </c>
      <c r="AS1083" s="19" t="str">
        <f>IF($B1083=1,"",IF(AND(TrackingWorksheet!$AA1088&gt;$BE$3,TrackingWorksheet!$AB1088=Lists!$P$6),1, 0)*D1083)</f>
        <v/>
      </c>
      <c r="AT1083" s="19">
        <f t="shared" si="237"/>
        <v>0</v>
      </c>
      <c r="AU1083" s="19" t="str">
        <f>IF(B1083=1,"",IF(AND(TrackingWorksheet!K1088="",TrackingWorksheet!M1088="", TrackingWorksheet!N1088="", TrackingWorksheet!S1088="", TrackingWorksheet!V1088="", TrackingWorksheet!W1088="", TrackingWorksheet!Y1088="", TrackingWorksheet!AA1088="", V1083=1),1,0)*D1083)</f>
        <v/>
      </c>
      <c r="AV1083" s="19" t="str">
        <f>IF(B1083=1,"",IF(D1083*AND(TrackingWorksheet!U1088&gt;Calculations!$BE$3,TrackingWorksheet!K1088="YES"),1,0))</f>
        <v/>
      </c>
      <c r="AW1083" s="19" t="str">
        <f>IF(B1083=1,"",IF(D1083*AND(TrackingWorksheet!W1088&gt;Calculations!$BE$3,TrackingWorksheet!K1088="YES"),1,0))</f>
        <v/>
      </c>
      <c r="AX1083" s="19">
        <f t="shared" si="238"/>
        <v>0</v>
      </c>
      <c r="AY1083" s="19">
        <f t="shared" si="234"/>
        <v>0</v>
      </c>
      <c r="AZ1083" s="27" t="str">
        <f>IF(B1083=1,"",IF(TrackingWorksheet!Q1088="","",TrackingWorksheet!Q1088))</f>
        <v/>
      </c>
      <c r="BB1083" s="4"/>
      <c r="BC1083" s="4"/>
      <c r="BD1083" s="4"/>
      <c r="BE1083" s="4"/>
      <c r="BF1083" s="4"/>
      <c r="BG1083" s="4" t="str">
        <f>IF(B1083=1,"",IF(AND(N1083=1,TrackingWorksheet!$I1088+14&lt;=WeeklySummary!$C$7),1,0))</f>
        <v/>
      </c>
      <c r="BH1083" s="4" t="str">
        <f>IF(B1083=1,"",IF(AND(R1083=1,TrackingWorksheet!$I1088+14&lt;=WeeklySummary!$C$7),1,0))</f>
        <v/>
      </c>
      <c r="BI1083" s="4" t="str">
        <f>IF(B1083=1,"",IF(AND(J1083=1,TrackingWorksheet!$G1088+14&lt;=WeeklySummary!$C$7),1,0))</f>
        <v/>
      </c>
      <c r="BJ1083" s="4" t="str">
        <f>IF(B1083=1,"",IF(AND(T1083=1,TrackingWorksheet!$I1088+14&lt;=WeeklySummary!$C$7),1,0))</f>
        <v/>
      </c>
      <c r="BK1083" s="4" t="str">
        <f>IF(B1083=1,"",IF(AND(T1083=1,TrackingWorksheet!$G1088+14&lt;=WeeklySummary!$C$7),1,0))</f>
        <v/>
      </c>
      <c r="BL1083" s="4">
        <f t="shared" si="247"/>
        <v>0</v>
      </c>
    </row>
    <row r="1084" spans="2:64" x14ac:dyDescent="0.25">
      <c r="B1084" s="27">
        <f>IF(AND(ISBLANK(TrackingWorksheet!B1089),ISBLANK(TrackingWorksheet!C1089),ISBLANK(TrackingWorksheet!G1089),ISBLANK(TrackingWorksheet!H1089),
ISBLANK(TrackingWorksheet!I1089),ISBLANK(TrackingWorksheet!J1089),ISBLANK(TrackingWorksheet!M1089),
ISBLANK(TrackingWorksheet!N1091)),1,0)</f>
        <v>1</v>
      </c>
      <c r="C1084" s="12" t="str">
        <f>IF(B1084=1,"",TrackingWorksheet!F1089)</f>
        <v/>
      </c>
      <c r="D1084" s="20" t="str">
        <f>IF(B1084=1,"",IF(AND(TrackingWorksheet!B1089&lt;&gt;"",TrackingWorksheet!B1089&lt;=WeeklySummary!$C$7,OR(TrackingWorksheet!C1089="",TrackingWorksheet!C1089&gt;=WeeklySummary!$C$6)),1,0))</f>
        <v/>
      </c>
      <c r="E1084" s="10" t="str">
        <f>IF(B1084=1,"",IF(AND(TrackingWorksheet!G1089 &lt;&gt;"",TrackingWorksheet!G1089&lt;=WeeklySummary!$C$7, TrackingWorksheet!H1089=Lists!$D$4), "Y", "N"))</f>
        <v/>
      </c>
      <c r="F1084" s="10" t="str">
        <f>IF(B1084=1,"",IF(AND(TrackingWorksheet!I1089 &lt;&gt;"", TrackingWorksheet!I1089&lt;=WeeklySummary!$C$7, TrackingWorksheet!J1089=Lists!$D$4), "Y", "N"))</f>
        <v/>
      </c>
      <c r="G1084" s="10" t="str">
        <f>IF(B1084=1,"",IF(AND(TrackingWorksheet!G1089 &lt;&gt;"",TrackingWorksheet!G1089&lt;=WeeklySummary!$C$7, TrackingWorksheet!H1089=Lists!$D$5), "Y", "N"))</f>
        <v/>
      </c>
      <c r="H1084" s="10" t="str">
        <f>IF(B1084=1,"",IF(AND(TrackingWorksheet!I1089 &lt;&gt;"", TrackingWorksheet!I1089&lt;=WeeklySummary!$C$7, TrackingWorksheet!J1089=Lists!$D$5), "Y", "N"))</f>
        <v/>
      </c>
      <c r="I1084" s="20" t="str">
        <f>IF(B1084=1,"",IF(AND(TrackingWorksheet!G1089 &lt;&gt;"", TrackingWorksheet!G1089&lt;=WeeklySummary!$C$7, TrackingWorksheet!H1089=Lists!$D$6), 1, 0))</f>
        <v/>
      </c>
      <c r="J1084" s="20" t="str">
        <f t="shared" si="239"/>
        <v/>
      </c>
      <c r="K1084" s="10" t="str">
        <f>IF(B1084=1,"",IF(AND(TrackingWorksheet!I1089&lt;=WeeklySummary!$C$7,TrackingWorksheet!K1089="YES"),0,IF(AND(AND(OR(E1084="Y",F1084="Y"),E1084&lt;&gt;F1084),G1084&lt;&gt;"Y", H1084&lt;&gt;"Y"), 1, 0)))</f>
        <v/>
      </c>
      <c r="L1084" s="20" t="str">
        <f t="shared" si="240"/>
        <v/>
      </c>
      <c r="M1084" s="10" t="str">
        <f t="shared" si="241"/>
        <v/>
      </c>
      <c r="N1084" s="20" t="str">
        <f t="shared" si="242"/>
        <v/>
      </c>
      <c r="O1084" s="10" t="str">
        <f>IF(B1084=1,"",IF(AND(TrackingWorksheet!I1089&lt;=WeeklySummary!$C$7,TrackingWorksheet!K1089="YES"),0,IF(AND(AND(OR(G1084="Y",H1084="Y"),G1084&lt;&gt;H1084),E1084&lt;&gt;"Y", F1084&lt;&gt;"Y"), 1, 0)))</f>
        <v/>
      </c>
      <c r="P1084" s="20" t="str">
        <f t="shared" si="243"/>
        <v/>
      </c>
      <c r="Q1084" s="10" t="str">
        <f t="shared" si="244"/>
        <v/>
      </c>
      <c r="R1084" s="10" t="str">
        <f t="shared" si="245"/>
        <v/>
      </c>
      <c r="S1084" s="10" t="str">
        <f>IF(B1084=1,"",IF(AND(OR(AND(TrackingWorksheet!H1089=Lists!$D$7,TrackingWorksheet!H1089=TrackingWorksheet!J1089),TrackingWorksheet!H1089&lt;&gt;TrackingWorksheet!J1089),TrackingWorksheet!K1089="YES",TrackingWorksheet!H1089&lt;&gt;Lists!$D$6,TrackingWorksheet!G1089&lt;=WeeklySummary!$C$7,TrackingWorksheet!I1089&lt;=WeeklySummary!$C$7),1,0))</f>
        <v/>
      </c>
      <c r="T1084" s="10" t="str">
        <f t="shared" si="246"/>
        <v/>
      </c>
      <c r="U1084" s="10" t="str">
        <f>IF($B1084=1,"",IF(TrackingWorksheet!$K1089="YES",1, 0)*D1084)</f>
        <v/>
      </c>
      <c r="V1084" s="20">
        <f t="shared" si="235"/>
        <v>0</v>
      </c>
      <c r="W1084" s="20">
        <f t="shared" si="236"/>
        <v>0</v>
      </c>
      <c r="X1084" s="10" t="str">
        <f>IF($B1084=1,"",IF(AND(TrackingWorksheet!$L1089&lt;&gt;"", TrackingWorksheet!$L1089&gt;=WeeklySummary!$C$6,TrackingWorksheet!$L1089&lt;=WeeklySummary!$C$7,OR(TrackingWorksheet!$H1089=Lists!$D$4,TrackingWorksheet!$J1089=Lists!$D$4)), 1, 0))</f>
        <v/>
      </c>
      <c r="Y1084" s="10" t="str">
        <f>IF($B1084=1,"",IF(AND(TrackingWorksheet!$L1089&lt;&gt;"", TrackingWorksheet!$L1089&gt;=WeeklySummary!$C$6,TrackingWorksheet!$L1089&lt;=WeeklySummary!$C$7,OR(TrackingWorksheet!$H1089=Lists!$D$5,TrackingWorksheet!$J1089=Lists!$D$5)), 1, 0))</f>
        <v/>
      </c>
      <c r="Z1084" s="10" t="str">
        <f>IF($B1084=1,"",IF(AND(TrackingWorksheet!$L1089&lt;&gt;"", TrackingWorksheet!$L1089&gt;=WeeklySummary!$C$6,TrackingWorksheet!$L1089&lt;=WeeklySummary!$C$7,OR(TrackingWorksheet!$H1089=Lists!$D$6,TrackingWorksheet!$J1089=Lists!$D$6)), 1, 0))</f>
        <v/>
      </c>
      <c r="AA1084" s="19" t="str">
        <f>IF(B1084=1,"",IF(AND(TrackingWorksheet!M1089&lt;&gt;"",TrackingWorksheet!M1089&lt;=WeeklySummary!$C$7),1,0)*D1084)</f>
        <v/>
      </c>
      <c r="AB1084" s="19" t="str">
        <f>IF(B1084=1,"",IF(AND(TrackingWorksheet!N1089&lt;&gt;"",TrackingWorksheet!N1089&lt;=WeeklySummary!$C$7),1,0)*D1084)</f>
        <v/>
      </c>
      <c r="AC1084" s="19" t="str">
        <f>IF(B1084=1,"",TrackingWorksheet!T1089)</f>
        <v/>
      </c>
      <c r="AD1084" s="19" t="str">
        <f>IF(B1084=1,"",IF(D1084*AND(TrackingWorksheet!S1089&gt;=Calculations!$BD$3,TrackingWorksheet!U1089="",TrackingWorksheet!K1089="YES"),1,0))</f>
        <v/>
      </c>
      <c r="AE1084" s="19" t="str">
        <f>IF($B1084=1,"",IF(AND(TrackingWorksheet!$S1089&gt;$BE$3,TrackingWorksheet!$T1089=Lists!$P$4),1, 0)*D1084)</f>
        <v/>
      </c>
      <c r="AF1084" s="19" t="str">
        <f>IF($B1084=1,"",IF(AND(TrackingWorksheet!$U1089&gt;$BE$3,TrackingWorksheet!$V1089=Lists!$P$4),1, 0)*D1084)</f>
        <v/>
      </c>
      <c r="AG1084" s="19" t="str">
        <f>IF($B1084=1,"",IF(AND(TrackingWorksheet!$W1089&gt;$BE$3,TrackingWorksheet!$X1089=Lists!$P$4),1, 0)*D1084)</f>
        <v/>
      </c>
      <c r="AH1084" s="19" t="str">
        <f>IF($B1084=1,"",IF(AND(TrackingWorksheet!$Y1089&gt;$BE$3,TrackingWorksheet!$Z1089=Lists!$P$4),1, 0)*D1084)</f>
        <v/>
      </c>
      <c r="AI1084" s="19" t="str">
        <f>IF($B1084=1,"",IF(AND(TrackingWorksheet!$AA1089&gt;$BE$3,TrackingWorksheet!$AB1089=Lists!$P$4),1, 0)*D1084)</f>
        <v/>
      </c>
      <c r="AJ1084" s="19" t="str">
        <f>IF($B1084=1,"",IF(AND(TrackingWorksheet!$S1089&gt;$BE$3,TrackingWorksheet!$T1089=Lists!$P$5),1, 0)*D1084)</f>
        <v/>
      </c>
      <c r="AK1084" s="19" t="str">
        <f>IF($B1084=1,"",IF(AND(TrackingWorksheet!$U1089&gt;$BE$3,TrackingWorksheet!$V1089=Lists!$P$5),1, 0)*D1084)</f>
        <v/>
      </c>
      <c r="AL1084" s="19" t="str">
        <f>IF($B1084=1,"",IF(AND(TrackingWorksheet!$W1089&gt;$BE$3,TrackingWorksheet!$X1089=Lists!$P$5),1, 0)*D1084)</f>
        <v/>
      </c>
      <c r="AM1084" s="19" t="str">
        <f>IF($B1084=1,"",IF(AND(TrackingWorksheet!$Y1089&gt;$BE$3,TrackingWorksheet!$Z1089=Lists!$P$5),1, 0)*D1084)</f>
        <v/>
      </c>
      <c r="AN1084" s="19" t="str">
        <f>IF($B1084=1,"",IF(AND(TrackingWorksheet!$AA1089&gt;$BE$3,TrackingWorksheet!$AB1089=Lists!$P$5),1, 0)*D1084)</f>
        <v/>
      </c>
      <c r="AO1084" s="19" t="str">
        <f>IF($B1084=1,"",IF(AND(TrackingWorksheet!$S1089&gt;$BE$3,TrackingWorksheet!$T1089=Lists!$P$6),1, 0)*D1084)</f>
        <v/>
      </c>
      <c r="AP1084" s="19" t="str">
        <f>IF($B1084=1,"",IF(AND(TrackingWorksheet!$U1089&gt;$BE$3,TrackingWorksheet!$V1089=Lists!$P$6),1, 0)*D1084)</f>
        <v/>
      </c>
      <c r="AQ1084" s="19" t="str">
        <f>IF($B1084=1,"",IF(AND(TrackingWorksheet!$W1089&gt;$BE$3,TrackingWorksheet!$X1089=Lists!$P$6),1, 0)*D1084)</f>
        <v/>
      </c>
      <c r="AR1084" s="19" t="str">
        <f>IF($B1084=1,"",IF(AND(TrackingWorksheet!$Y1089&gt;$BE$3,TrackingWorksheet!$Z1089=Lists!$P$6),1, 0)*D1084)</f>
        <v/>
      </c>
      <c r="AS1084" s="19" t="str">
        <f>IF($B1084=1,"",IF(AND(TrackingWorksheet!$AA1089&gt;$BE$3,TrackingWorksheet!$AB1089=Lists!$P$6),1, 0)*D1084)</f>
        <v/>
      </c>
      <c r="AT1084" s="19">
        <f t="shared" si="237"/>
        <v>0</v>
      </c>
      <c r="AU1084" s="19" t="str">
        <f>IF(B1084=1,"",IF(AND(TrackingWorksheet!K1089="",TrackingWorksheet!M1089="", TrackingWorksheet!N1089="", TrackingWorksheet!S1089="", TrackingWorksheet!V1089="", TrackingWorksheet!W1089="", TrackingWorksheet!Y1089="", TrackingWorksheet!AA1089="", V1084=1),1,0)*D1084)</f>
        <v/>
      </c>
      <c r="AV1084" s="19" t="str">
        <f>IF(B1084=1,"",IF(D1084*AND(TrackingWorksheet!U1089&gt;Calculations!$BE$3,TrackingWorksheet!K1089="YES"),1,0))</f>
        <v/>
      </c>
      <c r="AW1084" s="19" t="str">
        <f>IF(B1084=1,"",IF(D1084*AND(TrackingWorksheet!W1089&gt;Calculations!$BE$3,TrackingWorksheet!K1089="YES"),1,0))</f>
        <v/>
      </c>
      <c r="AX1084" s="19">
        <f t="shared" si="238"/>
        <v>0</v>
      </c>
      <c r="AY1084" s="19">
        <f t="shared" si="234"/>
        <v>0</v>
      </c>
      <c r="AZ1084" s="27" t="str">
        <f>IF(B1084=1,"",IF(TrackingWorksheet!Q1089="","",TrackingWorksheet!Q1089))</f>
        <v/>
      </c>
      <c r="BB1084" s="4"/>
      <c r="BC1084" s="4"/>
      <c r="BD1084" s="4"/>
      <c r="BE1084" s="4"/>
      <c r="BF1084" s="4"/>
      <c r="BG1084" s="4" t="str">
        <f>IF(B1084=1,"",IF(AND(N1084=1,TrackingWorksheet!$I1089+14&lt;=WeeklySummary!$C$7),1,0))</f>
        <v/>
      </c>
      <c r="BH1084" s="4" t="str">
        <f>IF(B1084=1,"",IF(AND(R1084=1,TrackingWorksheet!$I1089+14&lt;=WeeklySummary!$C$7),1,0))</f>
        <v/>
      </c>
      <c r="BI1084" s="4" t="str">
        <f>IF(B1084=1,"",IF(AND(J1084=1,TrackingWorksheet!$G1089+14&lt;=WeeklySummary!$C$7),1,0))</f>
        <v/>
      </c>
      <c r="BJ1084" s="4" t="str">
        <f>IF(B1084=1,"",IF(AND(T1084=1,TrackingWorksheet!$I1089+14&lt;=WeeklySummary!$C$7),1,0))</f>
        <v/>
      </c>
      <c r="BK1084" s="4" t="str">
        <f>IF(B1084=1,"",IF(AND(T1084=1,TrackingWorksheet!$G1089+14&lt;=WeeklySummary!$C$7),1,0))</f>
        <v/>
      </c>
      <c r="BL1084" s="4">
        <f t="shared" si="247"/>
        <v>0</v>
      </c>
    </row>
    <row r="1085" spans="2:64" x14ac:dyDescent="0.25">
      <c r="B1085" s="27">
        <f>IF(AND(ISBLANK(TrackingWorksheet!B1090),ISBLANK(TrackingWorksheet!C1090),ISBLANK(TrackingWorksheet!G1090),ISBLANK(TrackingWorksheet!H1090),
ISBLANK(TrackingWorksheet!I1090),ISBLANK(TrackingWorksheet!J1090),ISBLANK(TrackingWorksheet!M1090),
ISBLANK(TrackingWorksheet!N1092)),1,0)</f>
        <v>1</v>
      </c>
      <c r="C1085" s="12" t="str">
        <f>IF(B1085=1,"",TrackingWorksheet!F1090)</f>
        <v/>
      </c>
      <c r="D1085" s="20" t="str">
        <f>IF(B1085=1,"",IF(AND(TrackingWorksheet!B1090&lt;&gt;"",TrackingWorksheet!B1090&lt;=WeeklySummary!$C$7,OR(TrackingWorksheet!C1090="",TrackingWorksheet!C1090&gt;=WeeklySummary!$C$6)),1,0))</f>
        <v/>
      </c>
      <c r="E1085" s="10" t="str">
        <f>IF(B1085=1,"",IF(AND(TrackingWorksheet!G1090 &lt;&gt;"",TrackingWorksheet!G1090&lt;=WeeklySummary!$C$7, TrackingWorksheet!H1090=Lists!$D$4), "Y", "N"))</f>
        <v/>
      </c>
      <c r="F1085" s="10" t="str">
        <f>IF(B1085=1,"",IF(AND(TrackingWorksheet!I1090 &lt;&gt;"", TrackingWorksheet!I1090&lt;=WeeklySummary!$C$7, TrackingWorksheet!J1090=Lists!$D$4), "Y", "N"))</f>
        <v/>
      </c>
      <c r="G1085" s="10" t="str">
        <f>IF(B1085=1,"",IF(AND(TrackingWorksheet!G1090 &lt;&gt;"",TrackingWorksheet!G1090&lt;=WeeklySummary!$C$7, TrackingWorksheet!H1090=Lists!$D$5), "Y", "N"))</f>
        <v/>
      </c>
      <c r="H1085" s="10" t="str">
        <f>IF(B1085=1,"",IF(AND(TrackingWorksheet!I1090 &lt;&gt;"", TrackingWorksheet!I1090&lt;=WeeklySummary!$C$7, TrackingWorksheet!J1090=Lists!$D$5), "Y", "N"))</f>
        <v/>
      </c>
      <c r="I1085" s="20" t="str">
        <f>IF(B1085=1,"",IF(AND(TrackingWorksheet!G1090 &lt;&gt;"", TrackingWorksheet!G1090&lt;=WeeklySummary!$C$7, TrackingWorksheet!H1090=Lists!$D$6), 1, 0))</f>
        <v/>
      </c>
      <c r="J1085" s="20" t="str">
        <f t="shared" si="239"/>
        <v/>
      </c>
      <c r="K1085" s="10" t="str">
        <f>IF(B1085=1,"",IF(AND(TrackingWorksheet!I1090&lt;=WeeklySummary!$C$7,TrackingWorksheet!K1090="YES"),0,IF(AND(AND(OR(E1085="Y",F1085="Y"),E1085&lt;&gt;F1085),G1085&lt;&gt;"Y", H1085&lt;&gt;"Y"), 1, 0)))</f>
        <v/>
      </c>
      <c r="L1085" s="20" t="str">
        <f t="shared" si="240"/>
        <v/>
      </c>
      <c r="M1085" s="10" t="str">
        <f t="shared" si="241"/>
        <v/>
      </c>
      <c r="N1085" s="20" t="str">
        <f t="shared" si="242"/>
        <v/>
      </c>
      <c r="O1085" s="10" t="str">
        <f>IF(B1085=1,"",IF(AND(TrackingWorksheet!I1090&lt;=WeeklySummary!$C$7,TrackingWorksheet!K1090="YES"),0,IF(AND(AND(OR(G1085="Y",H1085="Y"),G1085&lt;&gt;H1085),E1085&lt;&gt;"Y", F1085&lt;&gt;"Y"), 1, 0)))</f>
        <v/>
      </c>
      <c r="P1085" s="20" t="str">
        <f t="shared" si="243"/>
        <v/>
      </c>
      <c r="Q1085" s="10" t="str">
        <f t="shared" si="244"/>
        <v/>
      </c>
      <c r="R1085" s="10" t="str">
        <f t="shared" si="245"/>
        <v/>
      </c>
      <c r="S1085" s="10" t="str">
        <f>IF(B1085=1,"",IF(AND(OR(AND(TrackingWorksheet!H1090=Lists!$D$7,TrackingWorksheet!H1090=TrackingWorksheet!J1090),TrackingWorksheet!H1090&lt;&gt;TrackingWorksheet!J1090),TrackingWorksheet!K1090="YES",TrackingWorksheet!H1090&lt;&gt;Lists!$D$6,TrackingWorksheet!G1090&lt;=WeeklySummary!$C$7,TrackingWorksheet!I1090&lt;=WeeklySummary!$C$7),1,0))</f>
        <v/>
      </c>
      <c r="T1085" s="10" t="str">
        <f t="shared" si="246"/>
        <v/>
      </c>
      <c r="U1085" s="10" t="str">
        <f>IF($B1085=1,"",IF(TrackingWorksheet!$K1090="YES",1, 0)*D1085)</f>
        <v/>
      </c>
      <c r="V1085" s="20">
        <f t="shared" si="235"/>
        <v>0</v>
      </c>
      <c r="W1085" s="20">
        <f t="shared" si="236"/>
        <v>0</v>
      </c>
      <c r="X1085" s="10" t="str">
        <f>IF($B1085=1,"",IF(AND(TrackingWorksheet!$L1090&lt;&gt;"", TrackingWorksheet!$L1090&gt;=WeeklySummary!$C$6,TrackingWorksheet!$L1090&lt;=WeeklySummary!$C$7,OR(TrackingWorksheet!$H1090=Lists!$D$4,TrackingWorksheet!$J1090=Lists!$D$4)), 1, 0))</f>
        <v/>
      </c>
      <c r="Y1085" s="10" t="str">
        <f>IF($B1085=1,"",IF(AND(TrackingWorksheet!$L1090&lt;&gt;"", TrackingWorksheet!$L1090&gt;=WeeklySummary!$C$6,TrackingWorksheet!$L1090&lt;=WeeklySummary!$C$7,OR(TrackingWorksheet!$H1090=Lists!$D$5,TrackingWorksheet!$J1090=Lists!$D$5)), 1, 0))</f>
        <v/>
      </c>
      <c r="Z1085" s="10" t="str">
        <f>IF($B1085=1,"",IF(AND(TrackingWorksheet!$L1090&lt;&gt;"", TrackingWorksheet!$L1090&gt;=WeeklySummary!$C$6,TrackingWorksheet!$L1090&lt;=WeeklySummary!$C$7,OR(TrackingWorksheet!$H1090=Lists!$D$6,TrackingWorksheet!$J1090=Lists!$D$6)), 1, 0))</f>
        <v/>
      </c>
      <c r="AA1085" s="19" t="str">
        <f>IF(B1085=1,"",IF(AND(TrackingWorksheet!M1090&lt;&gt;"",TrackingWorksheet!M1090&lt;=WeeklySummary!$C$7),1,0)*D1085)</f>
        <v/>
      </c>
      <c r="AB1085" s="19" t="str">
        <f>IF(B1085=1,"",IF(AND(TrackingWorksheet!N1090&lt;&gt;"",TrackingWorksheet!N1090&lt;=WeeklySummary!$C$7),1,0)*D1085)</f>
        <v/>
      </c>
      <c r="AC1085" s="19" t="str">
        <f>IF(B1085=1,"",TrackingWorksheet!T1090)</f>
        <v/>
      </c>
      <c r="AD1085" s="19" t="str">
        <f>IF(B1085=1,"",IF(D1085*AND(TrackingWorksheet!S1090&gt;=Calculations!$BD$3,TrackingWorksheet!U1090="",TrackingWorksheet!K1090="YES"),1,0))</f>
        <v/>
      </c>
      <c r="AE1085" s="19" t="str">
        <f>IF($B1085=1,"",IF(AND(TrackingWorksheet!$S1090&gt;$BE$3,TrackingWorksheet!$T1090=Lists!$P$4),1, 0)*D1085)</f>
        <v/>
      </c>
      <c r="AF1085" s="19" t="str">
        <f>IF($B1085=1,"",IF(AND(TrackingWorksheet!$U1090&gt;$BE$3,TrackingWorksheet!$V1090=Lists!$P$4),1, 0)*D1085)</f>
        <v/>
      </c>
      <c r="AG1085" s="19" t="str">
        <f>IF($B1085=1,"",IF(AND(TrackingWorksheet!$W1090&gt;$BE$3,TrackingWorksheet!$X1090=Lists!$P$4),1, 0)*D1085)</f>
        <v/>
      </c>
      <c r="AH1085" s="19" t="str">
        <f>IF($B1085=1,"",IF(AND(TrackingWorksheet!$Y1090&gt;$BE$3,TrackingWorksheet!$Z1090=Lists!$P$4),1, 0)*D1085)</f>
        <v/>
      </c>
      <c r="AI1085" s="19" t="str">
        <f>IF($B1085=1,"",IF(AND(TrackingWorksheet!$AA1090&gt;$BE$3,TrackingWorksheet!$AB1090=Lists!$P$4),1, 0)*D1085)</f>
        <v/>
      </c>
      <c r="AJ1085" s="19" t="str">
        <f>IF($B1085=1,"",IF(AND(TrackingWorksheet!$S1090&gt;$BE$3,TrackingWorksheet!$T1090=Lists!$P$5),1, 0)*D1085)</f>
        <v/>
      </c>
      <c r="AK1085" s="19" t="str">
        <f>IF($B1085=1,"",IF(AND(TrackingWorksheet!$U1090&gt;$BE$3,TrackingWorksheet!$V1090=Lists!$P$5),1, 0)*D1085)</f>
        <v/>
      </c>
      <c r="AL1085" s="19" t="str">
        <f>IF($B1085=1,"",IF(AND(TrackingWorksheet!$W1090&gt;$BE$3,TrackingWorksheet!$X1090=Lists!$P$5),1, 0)*D1085)</f>
        <v/>
      </c>
      <c r="AM1085" s="19" t="str">
        <f>IF($B1085=1,"",IF(AND(TrackingWorksheet!$Y1090&gt;$BE$3,TrackingWorksheet!$Z1090=Lists!$P$5),1, 0)*D1085)</f>
        <v/>
      </c>
      <c r="AN1085" s="19" t="str">
        <f>IF($B1085=1,"",IF(AND(TrackingWorksheet!$AA1090&gt;$BE$3,TrackingWorksheet!$AB1090=Lists!$P$5),1, 0)*D1085)</f>
        <v/>
      </c>
      <c r="AO1085" s="19" t="str">
        <f>IF($B1085=1,"",IF(AND(TrackingWorksheet!$S1090&gt;$BE$3,TrackingWorksheet!$T1090=Lists!$P$6),1, 0)*D1085)</f>
        <v/>
      </c>
      <c r="AP1085" s="19" t="str">
        <f>IF($B1085=1,"",IF(AND(TrackingWorksheet!$U1090&gt;$BE$3,TrackingWorksheet!$V1090=Lists!$P$6),1, 0)*D1085)</f>
        <v/>
      </c>
      <c r="AQ1085" s="19" t="str">
        <f>IF($B1085=1,"",IF(AND(TrackingWorksheet!$W1090&gt;$BE$3,TrackingWorksheet!$X1090=Lists!$P$6),1, 0)*D1085)</f>
        <v/>
      </c>
      <c r="AR1085" s="19" t="str">
        <f>IF($B1085=1,"",IF(AND(TrackingWorksheet!$Y1090&gt;$BE$3,TrackingWorksheet!$Z1090=Lists!$P$6),1, 0)*D1085)</f>
        <v/>
      </c>
      <c r="AS1085" s="19" t="str">
        <f>IF($B1085=1,"",IF(AND(TrackingWorksheet!$AA1090&gt;$BE$3,TrackingWorksheet!$AB1090=Lists!$P$6),1, 0)*D1085)</f>
        <v/>
      </c>
      <c r="AT1085" s="19">
        <f t="shared" si="237"/>
        <v>0</v>
      </c>
      <c r="AU1085" s="19" t="str">
        <f>IF(B1085=1,"",IF(AND(TrackingWorksheet!K1090="",TrackingWorksheet!M1090="", TrackingWorksheet!N1090="", TrackingWorksheet!S1090="", TrackingWorksheet!V1090="", TrackingWorksheet!W1090="", TrackingWorksheet!Y1090="", TrackingWorksheet!AA1090="", V1085=1),1,0)*D1085)</f>
        <v/>
      </c>
      <c r="AV1085" s="19" t="str">
        <f>IF(B1085=1,"",IF(D1085*AND(TrackingWorksheet!U1090&gt;Calculations!$BE$3,TrackingWorksheet!K1090="YES"),1,0))</f>
        <v/>
      </c>
      <c r="AW1085" s="19" t="str">
        <f>IF(B1085=1,"",IF(D1085*AND(TrackingWorksheet!W1090&gt;Calculations!$BE$3,TrackingWorksheet!K1090="YES"),1,0))</f>
        <v/>
      </c>
      <c r="AX1085" s="19">
        <f t="shared" si="238"/>
        <v>0</v>
      </c>
      <c r="AY1085" s="19">
        <f t="shared" si="234"/>
        <v>0</v>
      </c>
      <c r="AZ1085" s="27" t="str">
        <f>IF(B1085=1,"",IF(TrackingWorksheet!Q1090="","",TrackingWorksheet!Q1090))</f>
        <v/>
      </c>
      <c r="BB1085" s="4"/>
      <c r="BC1085" s="4"/>
      <c r="BD1085" s="4"/>
      <c r="BE1085" s="4"/>
      <c r="BF1085" s="4"/>
      <c r="BG1085" s="4" t="str">
        <f>IF(B1085=1,"",IF(AND(N1085=1,TrackingWorksheet!$I1090+14&lt;=WeeklySummary!$C$7),1,0))</f>
        <v/>
      </c>
      <c r="BH1085" s="4" t="str">
        <f>IF(B1085=1,"",IF(AND(R1085=1,TrackingWorksheet!$I1090+14&lt;=WeeklySummary!$C$7),1,0))</f>
        <v/>
      </c>
      <c r="BI1085" s="4" t="str">
        <f>IF(B1085=1,"",IF(AND(J1085=1,TrackingWorksheet!$G1090+14&lt;=WeeklySummary!$C$7),1,0))</f>
        <v/>
      </c>
      <c r="BJ1085" s="4" t="str">
        <f>IF(B1085=1,"",IF(AND(T1085=1,TrackingWorksheet!$I1090+14&lt;=WeeklySummary!$C$7),1,0))</f>
        <v/>
      </c>
      <c r="BK1085" s="4" t="str">
        <f>IF(B1085=1,"",IF(AND(T1085=1,TrackingWorksheet!$G1090+14&lt;=WeeklySummary!$C$7),1,0))</f>
        <v/>
      </c>
      <c r="BL1085" s="4">
        <f t="shared" si="247"/>
        <v>0</v>
      </c>
    </row>
    <row r="1086" spans="2:64" x14ac:dyDescent="0.25">
      <c r="B1086" s="27">
        <f>IF(AND(ISBLANK(TrackingWorksheet!B1091),ISBLANK(TrackingWorksheet!C1091),ISBLANK(TrackingWorksheet!G1091),ISBLANK(TrackingWorksheet!H1091),
ISBLANK(TrackingWorksheet!I1091),ISBLANK(TrackingWorksheet!J1091),ISBLANK(TrackingWorksheet!M1091),
ISBLANK(TrackingWorksheet!N1093)),1,0)</f>
        <v>1</v>
      </c>
      <c r="C1086" s="12" t="str">
        <f>IF(B1086=1,"",TrackingWorksheet!F1091)</f>
        <v/>
      </c>
      <c r="D1086" s="20" t="str">
        <f>IF(B1086=1,"",IF(AND(TrackingWorksheet!B1091&lt;&gt;"",TrackingWorksheet!B1091&lt;=WeeklySummary!$C$7,OR(TrackingWorksheet!C1091="",TrackingWorksheet!C1091&gt;=WeeklySummary!$C$6)),1,0))</f>
        <v/>
      </c>
      <c r="E1086" s="10" t="str">
        <f>IF(B1086=1,"",IF(AND(TrackingWorksheet!G1091 &lt;&gt;"",TrackingWorksheet!G1091&lt;=WeeklySummary!$C$7, TrackingWorksheet!H1091=Lists!$D$4), "Y", "N"))</f>
        <v/>
      </c>
      <c r="F1086" s="10" t="str">
        <f>IF(B1086=1,"",IF(AND(TrackingWorksheet!I1091 &lt;&gt;"", TrackingWorksheet!I1091&lt;=WeeklySummary!$C$7, TrackingWorksheet!J1091=Lists!$D$4), "Y", "N"))</f>
        <v/>
      </c>
      <c r="G1086" s="10" t="str">
        <f>IF(B1086=1,"",IF(AND(TrackingWorksheet!G1091 &lt;&gt;"",TrackingWorksheet!G1091&lt;=WeeklySummary!$C$7, TrackingWorksheet!H1091=Lists!$D$5), "Y", "N"))</f>
        <v/>
      </c>
      <c r="H1086" s="10" t="str">
        <f>IF(B1086=1,"",IF(AND(TrackingWorksheet!I1091 &lt;&gt;"", TrackingWorksheet!I1091&lt;=WeeklySummary!$C$7, TrackingWorksheet!J1091=Lists!$D$5), "Y", "N"))</f>
        <v/>
      </c>
      <c r="I1086" s="20" t="str">
        <f>IF(B1086=1,"",IF(AND(TrackingWorksheet!G1091 &lt;&gt;"", TrackingWorksheet!G1091&lt;=WeeklySummary!$C$7, TrackingWorksheet!H1091=Lists!$D$6), 1, 0))</f>
        <v/>
      </c>
      <c r="J1086" s="20" t="str">
        <f t="shared" si="239"/>
        <v/>
      </c>
      <c r="K1086" s="10" t="str">
        <f>IF(B1086=1,"",IF(AND(TrackingWorksheet!I1091&lt;=WeeklySummary!$C$7,TrackingWorksheet!K1091="YES"),0,IF(AND(AND(OR(E1086="Y",F1086="Y"),E1086&lt;&gt;F1086),G1086&lt;&gt;"Y", H1086&lt;&gt;"Y"), 1, 0)))</f>
        <v/>
      </c>
      <c r="L1086" s="20" t="str">
        <f t="shared" si="240"/>
        <v/>
      </c>
      <c r="M1086" s="10" t="str">
        <f t="shared" si="241"/>
        <v/>
      </c>
      <c r="N1086" s="20" t="str">
        <f t="shared" si="242"/>
        <v/>
      </c>
      <c r="O1086" s="10" t="str">
        <f>IF(B1086=1,"",IF(AND(TrackingWorksheet!I1091&lt;=WeeklySummary!$C$7,TrackingWorksheet!K1091="YES"),0,IF(AND(AND(OR(G1086="Y",H1086="Y"),G1086&lt;&gt;H1086),E1086&lt;&gt;"Y", F1086&lt;&gt;"Y"), 1, 0)))</f>
        <v/>
      </c>
      <c r="P1086" s="20" t="str">
        <f t="shared" si="243"/>
        <v/>
      </c>
      <c r="Q1086" s="10" t="str">
        <f t="shared" si="244"/>
        <v/>
      </c>
      <c r="R1086" s="10" t="str">
        <f t="shared" si="245"/>
        <v/>
      </c>
      <c r="S1086" s="10" t="str">
        <f>IF(B1086=1,"",IF(AND(OR(AND(TrackingWorksheet!H1091=Lists!$D$7,TrackingWorksheet!H1091=TrackingWorksheet!J1091),TrackingWorksheet!H1091&lt;&gt;TrackingWorksheet!J1091),TrackingWorksheet!K1091="YES",TrackingWorksheet!H1091&lt;&gt;Lists!$D$6,TrackingWorksheet!G1091&lt;=WeeklySummary!$C$7,TrackingWorksheet!I1091&lt;=WeeklySummary!$C$7),1,0))</f>
        <v/>
      </c>
      <c r="T1086" s="10" t="str">
        <f t="shared" si="246"/>
        <v/>
      </c>
      <c r="U1086" s="10" t="str">
        <f>IF($B1086=1,"",IF(TrackingWorksheet!$K1091="YES",1, 0)*D1086)</f>
        <v/>
      </c>
      <c r="V1086" s="20">
        <f t="shared" si="235"/>
        <v>0</v>
      </c>
      <c r="W1086" s="20">
        <f t="shared" si="236"/>
        <v>0</v>
      </c>
      <c r="X1086" s="10" t="str">
        <f>IF($B1086=1,"",IF(AND(TrackingWorksheet!$L1091&lt;&gt;"", TrackingWorksheet!$L1091&gt;=WeeklySummary!$C$6,TrackingWorksheet!$L1091&lt;=WeeklySummary!$C$7,OR(TrackingWorksheet!$H1091=Lists!$D$4,TrackingWorksheet!$J1091=Lists!$D$4)), 1, 0))</f>
        <v/>
      </c>
      <c r="Y1086" s="10" t="str">
        <f>IF($B1086=1,"",IF(AND(TrackingWorksheet!$L1091&lt;&gt;"", TrackingWorksheet!$L1091&gt;=WeeklySummary!$C$6,TrackingWorksheet!$L1091&lt;=WeeklySummary!$C$7,OR(TrackingWorksheet!$H1091=Lists!$D$5,TrackingWorksheet!$J1091=Lists!$D$5)), 1, 0))</f>
        <v/>
      </c>
      <c r="Z1086" s="10" t="str">
        <f>IF($B1086=1,"",IF(AND(TrackingWorksheet!$L1091&lt;&gt;"", TrackingWorksheet!$L1091&gt;=WeeklySummary!$C$6,TrackingWorksheet!$L1091&lt;=WeeklySummary!$C$7,OR(TrackingWorksheet!$H1091=Lists!$D$6,TrackingWorksheet!$J1091=Lists!$D$6)), 1, 0))</f>
        <v/>
      </c>
      <c r="AA1086" s="19" t="str">
        <f>IF(B1086=1,"",IF(AND(TrackingWorksheet!M1091&lt;&gt;"",TrackingWorksheet!M1091&lt;=WeeklySummary!$C$7),1,0)*D1086)</f>
        <v/>
      </c>
      <c r="AB1086" s="19" t="str">
        <f>IF(B1086=1,"",IF(AND(TrackingWorksheet!N1091&lt;&gt;"",TrackingWorksheet!N1091&lt;=WeeklySummary!$C$7),1,0)*D1086)</f>
        <v/>
      </c>
      <c r="AC1086" s="19" t="str">
        <f>IF(B1086=1,"",TrackingWorksheet!T1091)</f>
        <v/>
      </c>
      <c r="AD1086" s="19" t="str">
        <f>IF(B1086=1,"",IF(D1086*AND(TrackingWorksheet!S1091&gt;=Calculations!$BD$3,TrackingWorksheet!U1091="",TrackingWorksheet!K1091="YES"),1,0))</f>
        <v/>
      </c>
      <c r="AE1086" s="19" t="str">
        <f>IF($B1086=1,"",IF(AND(TrackingWorksheet!$S1091&gt;$BE$3,TrackingWorksheet!$T1091=Lists!$P$4),1, 0)*D1086)</f>
        <v/>
      </c>
      <c r="AF1086" s="19" t="str">
        <f>IF($B1086=1,"",IF(AND(TrackingWorksheet!$U1091&gt;$BE$3,TrackingWorksheet!$V1091=Lists!$P$4),1, 0)*D1086)</f>
        <v/>
      </c>
      <c r="AG1086" s="19" t="str">
        <f>IF($B1086=1,"",IF(AND(TrackingWorksheet!$W1091&gt;$BE$3,TrackingWorksheet!$X1091=Lists!$P$4),1, 0)*D1086)</f>
        <v/>
      </c>
      <c r="AH1086" s="19" t="str">
        <f>IF($B1086=1,"",IF(AND(TrackingWorksheet!$Y1091&gt;$BE$3,TrackingWorksheet!$Z1091=Lists!$P$4),1, 0)*D1086)</f>
        <v/>
      </c>
      <c r="AI1086" s="19" t="str">
        <f>IF($B1086=1,"",IF(AND(TrackingWorksheet!$AA1091&gt;$BE$3,TrackingWorksheet!$AB1091=Lists!$P$4),1, 0)*D1086)</f>
        <v/>
      </c>
      <c r="AJ1086" s="19" t="str">
        <f>IF($B1086=1,"",IF(AND(TrackingWorksheet!$S1091&gt;$BE$3,TrackingWorksheet!$T1091=Lists!$P$5),1, 0)*D1086)</f>
        <v/>
      </c>
      <c r="AK1086" s="19" t="str">
        <f>IF($B1086=1,"",IF(AND(TrackingWorksheet!$U1091&gt;$BE$3,TrackingWorksheet!$V1091=Lists!$P$5),1, 0)*D1086)</f>
        <v/>
      </c>
      <c r="AL1086" s="19" t="str">
        <f>IF($B1086=1,"",IF(AND(TrackingWorksheet!$W1091&gt;$BE$3,TrackingWorksheet!$X1091=Lists!$P$5),1, 0)*D1086)</f>
        <v/>
      </c>
      <c r="AM1086" s="19" t="str">
        <f>IF($B1086=1,"",IF(AND(TrackingWorksheet!$Y1091&gt;$BE$3,TrackingWorksheet!$Z1091=Lists!$P$5),1, 0)*D1086)</f>
        <v/>
      </c>
      <c r="AN1086" s="19" t="str">
        <f>IF($B1086=1,"",IF(AND(TrackingWorksheet!$AA1091&gt;$BE$3,TrackingWorksheet!$AB1091=Lists!$P$5),1, 0)*D1086)</f>
        <v/>
      </c>
      <c r="AO1086" s="19" t="str">
        <f>IF($B1086=1,"",IF(AND(TrackingWorksheet!$S1091&gt;$BE$3,TrackingWorksheet!$T1091=Lists!$P$6),1, 0)*D1086)</f>
        <v/>
      </c>
      <c r="AP1086" s="19" t="str">
        <f>IF($B1086=1,"",IF(AND(TrackingWorksheet!$U1091&gt;$BE$3,TrackingWorksheet!$V1091=Lists!$P$6),1, 0)*D1086)</f>
        <v/>
      </c>
      <c r="AQ1086" s="19" t="str">
        <f>IF($B1086=1,"",IF(AND(TrackingWorksheet!$W1091&gt;$BE$3,TrackingWorksheet!$X1091=Lists!$P$6),1, 0)*D1086)</f>
        <v/>
      </c>
      <c r="AR1086" s="19" t="str">
        <f>IF($B1086=1,"",IF(AND(TrackingWorksheet!$Y1091&gt;$BE$3,TrackingWorksheet!$Z1091=Lists!$P$6),1, 0)*D1086)</f>
        <v/>
      </c>
      <c r="AS1086" s="19" t="str">
        <f>IF($B1086=1,"",IF(AND(TrackingWorksheet!$AA1091&gt;$BE$3,TrackingWorksheet!$AB1091=Lists!$P$6),1, 0)*D1086)</f>
        <v/>
      </c>
      <c r="AT1086" s="19">
        <f t="shared" si="237"/>
        <v>0</v>
      </c>
      <c r="AU1086" s="19" t="str">
        <f>IF(B1086=1,"",IF(AND(TrackingWorksheet!K1091="",TrackingWorksheet!M1091="", TrackingWorksheet!N1091="", TrackingWorksheet!S1091="", TrackingWorksheet!V1091="", TrackingWorksheet!W1091="", TrackingWorksheet!Y1091="", TrackingWorksheet!AA1091="", V1086=1),1,0)*D1086)</f>
        <v/>
      </c>
      <c r="AV1086" s="19" t="str">
        <f>IF(B1086=1,"",IF(D1086*AND(TrackingWorksheet!U1091&gt;Calculations!$BE$3,TrackingWorksheet!K1091="YES"),1,0))</f>
        <v/>
      </c>
      <c r="AW1086" s="19" t="str">
        <f>IF(B1086=1,"",IF(D1086*AND(TrackingWorksheet!W1091&gt;Calculations!$BE$3,TrackingWorksheet!K1091="YES"),1,0))</f>
        <v/>
      </c>
      <c r="AX1086" s="19">
        <f t="shared" si="238"/>
        <v>0</v>
      </c>
      <c r="AY1086" s="19">
        <f t="shared" si="234"/>
        <v>0</v>
      </c>
      <c r="AZ1086" s="27" t="str">
        <f>IF(B1086=1,"",IF(TrackingWorksheet!Q1091="","",TrackingWorksheet!Q1091))</f>
        <v/>
      </c>
      <c r="BB1086" s="4"/>
      <c r="BC1086" s="4"/>
      <c r="BD1086" s="4"/>
      <c r="BE1086" s="4"/>
      <c r="BF1086" s="4"/>
      <c r="BG1086" s="4" t="str">
        <f>IF(B1086=1,"",IF(AND(N1086=1,TrackingWorksheet!$I1091+14&lt;=WeeklySummary!$C$7),1,0))</f>
        <v/>
      </c>
      <c r="BH1086" s="4" t="str">
        <f>IF(B1086=1,"",IF(AND(R1086=1,TrackingWorksheet!$I1091+14&lt;=WeeklySummary!$C$7),1,0))</f>
        <v/>
      </c>
      <c r="BI1086" s="4" t="str">
        <f>IF(B1086=1,"",IF(AND(J1086=1,TrackingWorksheet!$G1091+14&lt;=WeeklySummary!$C$7),1,0))</f>
        <v/>
      </c>
      <c r="BJ1086" s="4" t="str">
        <f>IF(B1086=1,"",IF(AND(T1086=1,TrackingWorksheet!$I1091+14&lt;=WeeklySummary!$C$7),1,0))</f>
        <v/>
      </c>
      <c r="BK1086" s="4" t="str">
        <f>IF(B1086=1,"",IF(AND(T1086=1,TrackingWorksheet!$G1091+14&lt;=WeeklySummary!$C$7),1,0))</f>
        <v/>
      </c>
      <c r="BL1086" s="4">
        <f t="shared" si="247"/>
        <v>0</v>
      </c>
    </row>
    <row r="1087" spans="2:64" x14ac:dyDescent="0.25">
      <c r="B1087" s="27">
        <f>IF(AND(ISBLANK(TrackingWorksheet!B1092),ISBLANK(TrackingWorksheet!C1092),ISBLANK(TrackingWorksheet!G1092),ISBLANK(TrackingWorksheet!H1092),
ISBLANK(TrackingWorksheet!I1092),ISBLANK(TrackingWorksheet!J1092),ISBLANK(TrackingWorksheet!M1092),
ISBLANK(TrackingWorksheet!N1094)),1,0)</f>
        <v>1</v>
      </c>
      <c r="C1087" s="12" t="str">
        <f>IF(B1087=1,"",TrackingWorksheet!F1092)</f>
        <v/>
      </c>
      <c r="D1087" s="20" t="str">
        <f>IF(B1087=1,"",IF(AND(TrackingWorksheet!B1092&lt;&gt;"",TrackingWorksheet!B1092&lt;=WeeklySummary!$C$7,OR(TrackingWorksheet!C1092="",TrackingWorksheet!C1092&gt;=WeeklySummary!$C$6)),1,0))</f>
        <v/>
      </c>
      <c r="E1087" s="10" t="str">
        <f>IF(B1087=1,"",IF(AND(TrackingWorksheet!G1092 &lt;&gt;"",TrackingWorksheet!G1092&lt;=WeeklySummary!$C$7, TrackingWorksheet!H1092=Lists!$D$4), "Y", "N"))</f>
        <v/>
      </c>
      <c r="F1087" s="10" t="str">
        <f>IF(B1087=1,"",IF(AND(TrackingWorksheet!I1092 &lt;&gt;"", TrackingWorksheet!I1092&lt;=WeeklySummary!$C$7, TrackingWorksheet!J1092=Lists!$D$4), "Y", "N"))</f>
        <v/>
      </c>
      <c r="G1087" s="10" t="str">
        <f>IF(B1087=1,"",IF(AND(TrackingWorksheet!G1092 &lt;&gt;"",TrackingWorksheet!G1092&lt;=WeeklySummary!$C$7, TrackingWorksheet!H1092=Lists!$D$5), "Y", "N"))</f>
        <v/>
      </c>
      <c r="H1087" s="10" t="str">
        <f>IF(B1087=1,"",IF(AND(TrackingWorksheet!I1092 &lt;&gt;"", TrackingWorksheet!I1092&lt;=WeeklySummary!$C$7, TrackingWorksheet!J1092=Lists!$D$5), "Y", "N"))</f>
        <v/>
      </c>
      <c r="I1087" s="20" t="str">
        <f>IF(B1087=1,"",IF(AND(TrackingWorksheet!G1092 &lt;&gt;"", TrackingWorksheet!G1092&lt;=WeeklySummary!$C$7, TrackingWorksheet!H1092=Lists!$D$6), 1, 0))</f>
        <v/>
      </c>
      <c r="J1087" s="20" t="str">
        <f t="shared" si="239"/>
        <v/>
      </c>
      <c r="K1087" s="10" t="str">
        <f>IF(B1087=1,"",IF(AND(TrackingWorksheet!I1092&lt;=WeeklySummary!$C$7,TrackingWorksheet!K1092="YES"),0,IF(AND(AND(OR(E1087="Y",F1087="Y"),E1087&lt;&gt;F1087),G1087&lt;&gt;"Y", H1087&lt;&gt;"Y"), 1, 0)))</f>
        <v/>
      </c>
      <c r="L1087" s="20" t="str">
        <f t="shared" si="240"/>
        <v/>
      </c>
      <c r="M1087" s="10" t="str">
        <f t="shared" si="241"/>
        <v/>
      </c>
      <c r="N1087" s="20" t="str">
        <f t="shared" si="242"/>
        <v/>
      </c>
      <c r="O1087" s="10" t="str">
        <f>IF(B1087=1,"",IF(AND(TrackingWorksheet!I1092&lt;=WeeklySummary!$C$7,TrackingWorksheet!K1092="YES"),0,IF(AND(AND(OR(G1087="Y",H1087="Y"),G1087&lt;&gt;H1087),E1087&lt;&gt;"Y", F1087&lt;&gt;"Y"), 1, 0)))</f>
        <v/>
      </c>
      <c r="P1087" s="20" t="str">
        <f t="shared" si="243"/>
        <v/>
      </c>
      <c r="Q1087" s="10" t="str">
        <f t="shared" si="244"/>
        <v/>
      </c>
      <c r="R1087" s="10" t="str">
        <f t="shared" si="245"/>
        <v/>
      </c>
      <c r="S1087" s="10" t="str">
        <f>IF(B1087=1,"",IF(AND(OR(AND(TrackingWorksheet!H1092=Lists!$D$7,TrackingWorksheet!H1092=TrackingWorksheet!J1092),TrackingWorksheet!H1092&lt;&gt;TrackingWorksheet!J1092),TrackingWorksheet!K1092="YES",TrackingWorksheet!H1092&lt;&gt;Lists!$D$6,TrackingWorksheet!G1092&lt;=WeeklySummary!$C$7,TrackingWorksheet!I1092&lt;=WeeklySummary!$C$7),1,0))</f>
        <v/>
      </c>
      <c r="T1087" s="10" t="str">
        <f t="shared" si="246"/>
        <v/>
      </c>
      <c r="U1087" s="10" t="str">
        <f>IF($B1087=1,"",IF(TrackingWorksheet!$K1092="YES",1, 0)*D1087)</f>
        <v/>
      </c>
      <c r="V1087" s="20">
        <f t="shared" si="235"/>
        <v>0</v>
      </c>
      <c r="W1087" s="20">
        <f t="shared" si="236"/>
        <v>0</v>
      </c>
      <c r="X1087" s="10" t="str">
        <f>IF($B1087=1,"",IF(AND(TrackingWorksheet!$L1092&lt;&gt;"", TrackingWorksheet!$L1092&gt;=WeeklySummary!$C$6,TrackingWorksheet!$L1092&lt;=WeeklySummary!$C$7,OR(TrackingWorksheet!$H1092=Lists!$D$4,TrackingWorksheet!$J1092=Lists!$D$4)), 1, 0))</f>
        <v/>
      </c>
      <c r="Y1087" s="10" t="str">
        <f>IF($B1087=1,"",IF(AND(TrackingWorksheet!$L1092&lt;&gt;"", TrackingWorksheet!$L1092&gt;=WeeklySummary!$C$6,TrackingWorksheet!$L1092&lt;=WeeklySummary!$C$7,OR(TrackingWorksheet!$H1092=Lists!$D$5,TrackingWorksheet!$J1092=Lists!$D$5)), 1, 0))</f>
        <v/>
      </c>
      <c r="Z1087" s="10" t="str">
        <f>IF($B1087=1,"",IF(AND(TrackingWorksheet!$L1092&lt;&gt;"", TrackingWorksheet!$L1092&gt;=WeeklySummary!$C$6,TrackingWorksheet!$L1092&lt;=WeeklySummary!$C$7,OR(TrackingWorksheet!$H1092=Lists!$D$6,TrackingWorksheet!$J1092=Lists!$D$6)), 1, 0))</f>
        <v/>
      </c>
      <c r="AA1087" s="19" t="str">
        <f>IF(B1087=1,"",IF(AND(TrackingWorksheet!M1092&lt;&gt;"",TrackingWorksheet!M1092&lt;=WeeklySummary!$C$7),1,0)*D1087)</f>
        <v/>
      </c>
      <c r="AB1087" s="19" t="str">
        <f>IF(B1087=1,"",IF(AND(TrackingWorksheet!N1092&lt;&gt;"",TrackingWorksheet!N1092&lt;=WeeklySummary!$C$7),1,0)*D1087)</f>
        <v/>
      </c>
      <c r="AC1087" s="19" t="str">
        <f>IF(B1087=1,"",TrackingWorksheet!T1092)</f>
        <v/>
      </c>
      <c r="AD1087" s="19" t="str">
        <f>IF(B1087=1,"",IF(D1087*AND(TrackingWorksheet!S1092&gt;=Calculations!$BD$3,TrackingWorksheet!U1092="",TrackingWorksheet!K1092="YES"),1,0))</f>
        <v/>
      </c>
      <c r="AE1087" s="19" t="str">
        <f>IF($B1087=1,"",IF(AND(TrackingWorksheet!$S1092&gt;$BE$3,TrackingWorksheet!$T1092=Lists!$P$4),1, 0)*D1087)</f>
        <v/>
      </c>
      <c r="AF1087" s="19" t="str">
        <f>IF($B1087=1,"",IF(AND(TrackingWorksheet!$U1092&gt;$BE$3,TrackingWorksheet!$V1092=Lists!$P$4),1, 0)*D1087)</f>
        <v/>
      </c>
      <c r="AG1087" s="19" t="str">
        <f>IF($B1087=1,"",IF(AND(TrackingWorksheet!$W1092&gt;$BE$3,TrackingWorksheet!$X1092=Lists!$P$4),1, 0)*D1087)</f>
        <v/>
      </c>
      <c r="AH1087" s="19" t="str">
        <f>IF($B1087=1,"",IF(AND(TrackingWorksheet!$Y1092&gt;$BE$3,TrackingWorksheet!$Z1092=Lists!$P$4),1, 0)*D1087)</f>
        <v/>
      </c>
      <c r="AI1087" s="19" t="str">
        <f>IF($B1087=1,"",IF(AND(TrackingWorksheet!$AA1092&gt;$BE$3,TrackingWorksheet!$AB1092=Lists!$P$4),1, 0)*D1087)</f>
        <v/>
      </c>
      <c r="AJ1087" s="19" t="str">
        <f>IF($B1087=1,"",IF(AND(TrackingWorksheet!$S1092&gt;$BE$3,TrackingWorksheet!$T1092=Lists!$P$5),1, 0)*D1087)</f>
        <v/>
      </c>
      <c r="AK1087" s="19" t="str">
        <f>IF($B1087=1,"",IF(AND(TrackingWorksheet!$U1092&gt;$BE$3,TrackingWorksheet!$V1092=Lists!$P$5),1, 0)*D1087)</f>
        <v/>
      </c>
      <c r="AL1087" s="19" t="str">
        <f>IF($B1087=1,"",IF(AND(TrackingWorksheet!$W1092&gt;$BE$3,TrackingWorksheet!$X1092=Lists!$P$5),1, 0)*D1087)</f>
        <v/>
      </c>
      <c r="AM1087" s="19" t="str">
        <f>IF($B1087=1,"",IF(AND(TrackingWorksheet!$Y1092&gt;$BE$3,TrackingWorksheet!$Z1092=Lists!$P$5),1, 0)*D1087)</f>
        <v/>
      </c>
      <c r="AN1087" s="19" t="str">
        <f>IF($B1087=1,"",IF(AND(TrackingWorksheet!$AA1092&gt;$BE$3,TrackingWorksheet!$AB1092=Lists!$P$5),1, 0)*D1087)</f>
        <v/>
      </c>
      <c r="AO1087" s="19" t="str">
        <f>IF($B1087=1,"",IF(AND(TrackingWorksheet!$S1092&gt;$BE$3,TrackingWorksheet!$T1092=Lists!$P$6),1, 0)*D1087)</f>
        <v/>
      </c>
      <c r="AP1087" s="19" t="str">
        <f>IF($B1087=1,"",IF(AND(TrackingWorksheet!$U1092&gt;$BE$3,TrackingWorksheet!$V1092=Lists!$P$6),1, 0)*D1087)</f>
        <v/>
      </c>
      <c r="AQ1087" s="19" t="str">
        <f>IF($B1087=1,"",IF(AND(TrackingWorksheet!$W1092&gt;$BE$3,TrackingWorksheet!$X1092=Lists!$P$6),1, 0)*D1087)</f>
        <v/>
      </c>
      <c r="AR1087" s="19" t="str">
        <f>IF($B1087=1,"",IF(AND(TrackingWorksheet!$Y1092&gt;$BE$3,TrackingWorksheet!$Z1092=Lists!$P$6),1, 0)*D1087)</f>
        <v/>
      </c>
      <c r="AS1087" s="19" t="str">
        <f>IF($B1087=1,"",IF(AND(TrackingWorksheet!$AA1092&gt;$BE$3,TrackingWorksheet!$AB1092=Lists!$P$6),1, 0)*D1087)</f>
        <v/>
      </c>
      <c r="AT1087" s="19">
        <f t="shared" si="237"/>
        <v>0</v>
      </c>
      <c r="AU1087" s="19" t="str">
        <f>IF(B1087=1,"",IF(AND(TrackingWorksheet!K1092="",TrackingWorksheet!M1092="", TrackingWorksheet!N1092="", TrackingWorksheet!S1092="", TrackingWorksheet!V1092="", TrackingWorksheet!W1092="", TrackingWorksheet!Y1092="", TrackingWorksheet!AA1092="", V1087=1),1,0)*D1087)</f>
        <v/>
      </c>
      <c r="AV1087" s="19" t="str">
        <f>IF(B1087=1,"",IF(D1087*AND(TrackingWorksheet!U1092&gt;Calculations!$BE$3,TrackingWorksheet!K1092="YES"),1,0))</f>
        <v/>
      </c>
      <c r="AW1087" s="19" t="str">
        <f>IF(B1087=1,"",IF(D1087*AND(TrackingWorksheet!W1092&gt;Calculations!$BE$3,TrackingWorksheet!K1092="YES"),1,0))</f>
        <v/>
      </c>
      <c r="AX1087" s="19">
        <f t="shared" si="238"/>
        <v>0</v>
      </c>
      <c r="AY1087" s="19">
        <f t="shared" si="234"/>
        <v>0</v>
      </c>
      <c r="AZ1087" s="27" t="str">
        <f>IF(B1087=1,"",IF(TrackingWorksheet!Q1092="","",TrackingWorksheet!Q1092))</f>
        <v/>
      </c>
      <c r="BB1087" s="4"/>
      <c r="BC1087" s="4"/>
      <c r="BD1087" s="4"/>
      <c r="BE1087" s="4"/>
      <c r="BF1087" s="4"/>
      <c r="BG1087" s="4" t="str">
        <f>IF(B1087=1,"",IF(AND(N1087=1,TrackingWorksheet!$I1092+14&lt;=WeeklySummary!$C$7),1,0))</f>
        <v/>
      </c>
      <c r="BH1087" s="4" t="str">
        <f>IF(B1087=1,"",IF(AND(R1087=1,TrackingWorksheet!$I1092+14&lt;=WeeklySummary!$C$7),1,0))</f>
        <v/>
      </c>
      <c r="BI1087" s="4" t="str">
        <f>IF(B1087=1,"",IF(AND(J1087=1,TrackingWorksheet!$G1092+14&lt;=WeeklySummary!$C$7),1,0))</f>
        <v/>
      </c>
      <c r="BJ1087" s="4" t="str">
        <f>IF(B1087=1,"",IF(AND(T1087=1,TrackingWorksheet!$I1092+14&lt;=WeeklySummary!$C$7),1,0))</f>
        <v/>
      </c>
      <c r="BK1087" s="4" t="str">
        <f>IF(B1087=1,"",IF(AND(T1087=1,TrackingWorksheet!$G1092+14&lt;=WeeklySummary!$C$7),1,0))</f>
        <v/>
      </c>
      <c r="BL1087" s="4">
        <f t="shared" si="247"/>
        <v>0</v>
      </c>
    </row>
    <row r="1088" spans="2:64" x14ac:dyDescent="0.25">
      <c r="B1088" s="27">
        <f>IF(AND(ISBLANK(TrackingWorksheet!B1093),ISBLANK(TrackingWorksheet!C1093),ISBLANK(TrackingWorksheet!G1093),ISBLANK(TrackingWorksheet!H1093),
ISBLANK(TrackingWorksheet!I1093),ISBLANK(TrackingWorksheet!J1093),ISBLANK(TrackingWorksheet!M1093),
ISBLANK(TrackingWorksheet!N1095)),1,0)</f>
        <v>1</v>
      </c>
      <c r="C1088" s="12" t="str">
        <f>IF(B1088=1,"",TrackingWorksheet!F1093)</f>
        <v/>
      </c>
      <c r="D1088" s="20" t="str">
        <f>IF(B1088=1,"",IF(AND(TrackingWorksheet!B1093&lt;&gt;"",TrackingWorksheet!B1093&lt;=WeeklySummary!$C$7,OR(TrackingWorksheet!C1093="",TrackingWorksheet!C1093&gt;=WeeklySummary!$C$6)),1,0))</f>
        <v/>
      </c>
      <c r="E1088" s="10" t="str">
        <f>IF(B1088=1,"",IF(AND(TrackingWorksheet!G1093 &lt;&gt;"",TrackingWorksheet!G1093&lt;=WeeklySummary!$C$7, TrackingWorksheet!H1093=Lists!$D$4), "Y", "N"))</f>
        <v/>
      </c>
      <c r="F1088" s="10" t="str">
        <f>IF(B1088=1,"",IF(AND(TrackingWorksheet!I1093 &lt;&gt;"", TrackingWorksheet!I1093&lt;=WeeklySummary!$C$7, TrackingWorksheet!J1093=Lists!$D$4), "Y", "N"))</f>
        <v/>
      </c>
      <c r="G1088" s="10" t="str">
        <f>IF(B1088=1,"",IF(AND(TrackingWorksheet!G1093 &lt;&gt;"",TrackingWorksheet!G1093&lt;=WeeklySummary!$C$7, TrackingWorksheet!H1093=Lists!$D$5), "Y", "N"))</f>
        <v/>
      </c>
      <c r="H1088" s="10" t="str">
        <f>IF(B1088=1,"",IF(AND(TrackingWorksheet!I1093 &lt;&gt;"", TrackingWorksheet!I1093&lt;=WeeklySummary!$C$7, TrackingWorksheet!J1093=Lists!$D$5), "Y", "N"))</f>
        <v/>
      </c>
      <c r="I1088" s="20" t="str">
        <f>IF(B1088=1,"",IF(AND(TrackingWorksheet!G1093 &lt;&gt;"", TrackingWorksheet!G1093&lt;=WeeklySummary!$C$7, TrackingWorksheet!H1093=Lists!$D$6), 1, 0))</f>
        <v/>
      </c>
      <c r="J1088" s="20" t="str">
        <f t="shared" si="239"/>
        <v/>
      </c>
      <c r="K1088" s="10" t="str">
        <f>IF(B1088=1,"",IF(AND(TrackingWorksheet!I1093&lt;=WeeklySummary!$C$7,TrackingWorksheet!K1093="YES"),0,IF(AND(AND(OR(E1088="Y",F1088="Y"),E1088&lt;&gt;F1088),G1088&lt;&gt;"Y", H1088&lt;&gt;"Y"), 1, 0)))</f>
        <v/>
      </c>
      <c r="L1088" s="20" t="str">
        <f t="shared" si="240"/>
        <v/>
      </c>
      <c r="M1088" s="10" t="str">
        <f t="shared" si="241"/>
        <v/>
      </c>
      <c r="N1088" s="20" t="str">
        <f t="shared" si="242"/>
        <v/>
      </c>
      <c r="O1088" s="10" t="str">
        <f>IF(B1088=1,"",IF(AND(TrackingWorksheet!I1093&lt;=WeeklySummary!$C$7,TrackingWorksheet!K1093="YES"),0,IF(AND(AND(OR(G1088="Y",H1088="Y"),G1088&lt;&gt;H1088),E1088&lt;&gt;"Y", F1088&lt;&gt;"Y"), 1, 0)))</f>
        <v/>
      </c>
      <c r="P1088" s="20" t="str">
        <f t="shared" si="243"/>
        <v/>
      </c>
      <c r="Q1088" s="10" t="str">
        <f t="shared" si="244"/>
        <v/>
      </c>
      <c r="R1088" s="10" t="str">
        <f t="shared" si="245"/>
        <v/>
      </c>
      <c r="S1088" s="10" t="str">
        <f>IF(B1088=1,"",IF(AND(OR(AND(TrackingWorksheet!H1093=Lists!$D$7,TrackingWorksheet!H1093=TrackingWorksheet!J1093),TrackingWorksheet!H1093&lt;&gt;TrackingWorksheet!J1093),TrackingWorksheet!K1093="YES",TrackingWorksheet!H1093&lt;&gt;Lists!$D$6,TrackingWorksheet!G1093&lt;=WeeklySummary!$C$7,TrackingWorksheet!I1093&lt;=WeeklySummary!$C$7),1,0))</f>
        <v/>
      </c>
      <c r="T1088" s="10" t="str">
        <f t="shared" si="246"/>
        <v/>
      </c>
      <c r="U1088" s="10" t="str">
        <f>IF($B1088=1,"",IF(TrackingWorksheet!$K1093="YES",1, 0)*D1088)</f>
        <v/>
      </c>
      <c r="V1088" s="20">
        <f t="shared" si="235"/>
        <v>0</v>
      </c>
      <c r="W1088" s="20">
        <f t="shared" si="236"/>
        <v>0</v>
      </c>
      <c r="X1088" s="10" t="str">
        <f>IF($B1088=1,"",IF(AND(TrackingWorksheet!$L1093&lt;&gt;"", TrackingWorksheet!$L1093&gt;=WeeklySummary!$C$6,TrackingWorksheet!$L1093&lt;=WeeklySummary!$C$7,OR(TrackingWorksheet!$H1093=Lists!$D$4,TrackingWorksheet!$J1093=Lists!$D$4)), 1, 0))</f>
        <v/>
      </c>
      <c r="Y1088" s="10" t="str">
        <f>IF($B1088=1,"",IF(AND(TrackingWorksheet!$L1093&lt;&gt;"", TrackingWorksheet!$L1093&gt;=WeeklySummary!$C$6,TrackingWorksheet!$L1093&lt;=WeeklySummary!$C$7,OR(TrackingWorksheet!$H1093=Lists!$D$5,TrackingWorksheet!$J1093=Lists!$D$5)), 1, 0))</f>
        <v/>
      </c>
      <c r="Z1088" s="10" t="str">
        <f>IF($B1088=1,"",IF(AND(TrackingWorksheet!$L1093&lt;&gt;"", TrackingWorksheet!$L1093&gt;=WeeklySummary!$C$6,TrackingWorksheet!$L1093&lt;=WeeklySummary!$C$7,OR(TrackingWorksheet!$H1093=Lists!$D$6,TrackingWorksheet!$J1093=Lists!$D$6)), 1, 0))</f>
        <v/>
      </c>
      <c r="AA1088" s="19" t="str">
        <f>IF(B1088=1,"",IF(AND(TrackingWorksheet!M1093&lt;&gt;"",TrackingWorksheet!M1093&lt;=WeeklySummary!$C$7),1,0)*D1088)</f>
        <v/>
      </c>
      <c r="AB1088" s="19" t="str">
        <f>IF(B1088=1,"",IF(AND(TrackingWorksheet!N1093&lt;&gt;"",TrackingWorksheet!N1093&lt;=WeeklySummary!$C$7),1,0)*D1088)</f>
        <v/>
      </c>
      <c r="AC1088" s="19" t="str">
        <f>IF(B1088=1,"",TrackingWorksheet!T1093)</f>
        <v/>
      </c>
      <c r="AD1088" s="19" t="str">
        <f>IF(B1088=1,"",IF(D1088*AND(TrackingWorksheet!S1093&gt;=Calculations!$BD$3,TrackingWorksheet!U1093="",TrackingWorksheet!K1093="YES"),1,0))</f>
        <v/>
      </c>
      <c r="AE1088" s="19" t="str">
        <f>IF($B1088=1,"",IF(AND(TrackingWorksheet!$S1093&gt;$BE$3,TrackingWorksheet!$T1093=Lists!$P$4),1, 0)*D1088)</f>
        <v/>
      </c>
      <c r="AF1088" s="19" t="str">
        <f>IF($B1088=1,"",IF(AND(TrackingWorksheet!$U1093&gt;$BE$3,TrackingWorksheet!$V1093=Lists!$P$4),1, 0)*D1088)</f>
        <v/>
      </c>
      <c r="AG1088" s="19" t="str">
        <f>IF($B1088=1,"",IF(AND(TrackingWorksheet!$W1093&gt;$BE$3,TrackingWorksheet!$X1093=Lists!$P$4),1, 0)*D1088)</f>
        <v/>
      </c>
      <c r="AH1088" s="19" t="str">
        <f>IF($B1088=1,"",IF(AND(TrackingWorksheet!$Y1093&gt;$BE$3,TrackingWorksheet!$Z1093=Lists!$P$4),1, 0)*D1088)</f>
        <v/>
      </c>
      <c r="AI1088" s="19" t="str">
        <f>IF($B1088=1,"",IF(AND(TrackingWorksheet!$AA1093&gt;$BE$3,TrackingWorksheet!$AB1093=Lists!$P$4),1, 0)*D1088)</f>
        <v/>
      </c>
      <c r="AJ1088" s="19" t="str">
        <f>IF($B1088=1,"",IF(AND(TrackingWorksheet!$S1093&gt;$BE$3,TrackingWorksheet!$T1093=Lists!$P$5),1, 0)*D1088)</f>
        <v/>
      </c>
      <c r="AK1088" s="19" t="str">
        <f>IF($B1088=1,"",IF(AND(TrackingWorksheet!$U1093&gt;$BE$3,TrackingWorksheet!$V1093=Lists!$P$5),1, 0)*D1088)</f>
        <v/>
      </c>
      <c r="AL1088" s="19" t="str">
        <f>IF($B1088=1,"",IF(AND(TrackingWorksheet!$W1093&gt;$BE$3,TrackingWorksheet!$X1093=Lists!$P$5),1, 0)*D1088)</f>
        <v/>
      </c>
      <c r="AM1088" s="19" t="str">
        <f>IF($B1088=1,"",IF(AND(TrackingWorksheet!$Y1093&gt;$BE$3,TrackingWorksheet!$Z1093=Lists!$P$5),1, 0)*D1088)</f>
        <v/>
      </c>
      <c r="AN1088" s="19" t="str">
        <f>IF($B1088=1,"",IF(AND(TrackingWorksheet!$AA1093&gt;$BE$3,TrackingWorksheet!$AB1093=Lists!$P$5),1, 0)*D1088)</f>
        <v/>
      </c>
      <c r="AO1088" s="19" t="str">
        <f>IF($B1088=1,"",IF(AND(TrackingWorksheet!$S1093&gt;$BE$3,TrackingWorksheet!$T1093=Lists!$P$6),1, 0)*D1088)</f>
        <v/>
      </c>
      <c r="AP1088" s="19" t="str">
        <f>IF($B1088=1,"",IF(AND(TrackingWorksheet!$U1093&gt;$BE$3,TrackingWorksheet!$V1093=Lists!$P$6),1, 0)*D1088)</f>
        <v/>
      </c>
      <c r="AQ1088" s="19" t="str">
        <f>IF($B1088=1,"",IF(AND(TrackingWorksheet!$W1093&gt;$BE$3,TrackingWorksheet!$X1093=Lists!$P$6),1, 0)*D1088)</f>
        <v/>
      </c>
      <c r="AR1088" s="19" t="str">
        <f>IF($B1088=1,"",IF(AND(TrackingWorksheet!$Y1093&gt;$BE$3,TrackingWorksheet!$Z1093=Lists!$P$6),1, 0)*D1088)</f>
        <v/>
      </c>
      <c r="AS1088" s="19" t="str">
        <f>IF($B1088=1,"",IF(AND(TrackingWorksheet!$AA1093&gt;$BE$3,TrackingWorksheet!$AB1093=Lists!$P$6),1, 0)*D1088)</f>
        <v/>
      </c>
      <c r="AT1088" s="19">
        <f t="shared" si="237"/>
        <v>0</v>
      </c>
      <c r="AU1088" s="19" t="str">
        <f>IF(B1088=1,"",IF(AND(TrackingWorksheet!K1093="",TrackingWorksheet!M1093="", TrackingWorksheet!N1093="", TrackingWorksheet!S1093="", TrackingWorksheet!V1093="", TrackingWorksheet!W1093="", TrackingWorksheet!Y1093="", TrackingWorksheet!AA1093="", V1088=1),1,0)*D1088)</f>
        <v/>
      </c>
      <c r="AV1088" s="19" t="str">
        <f>IF(B1088=1,"",IF(D1088*AND(TrackingWorksheet!U1093&gt;Calculations!$BE$3,TrackingWorksheet!K1093="YES"),1,0))</f>
        <v/>
      </c>
      <c r="AW1088" s="19" t="str">
        <f>IF(B1088=1,"",IF(D1088*AND(TrackingWorksheet!W1093&gt;Calculations!$BE$3,TrackingWorksheet!K1093="YES"),1,0))</f>
        <v/>
      </c>
      <c r="AX1088" s="19">
        <f t="shared" si="238"/>
        <v>0</v>
      </c>
      <c r="AY1088" s="19">
        <f t="shared" si="234"/>
        <v>0</v>
      </c>
      <c r="AZ1088" s="27" t="str">
        <f>IF(B1088=1,"",IF(TrackingWorksheet!Q1093="","",TrackingWorksheet!Q1093))</f>
        <v/>
      </c>
      <c r="BB1088" s="4"/>
      <c r="BC1088" s="4"/>
      <c r="BD1088" s="4"/>
      <c r="BE1088" s="4"/>
      <c r="BF1088" s="4"/>
      <c r="BG1088" s="4" t="str">
        <f>IF(B1088=1,"",IF(AND(N1088=1,TrackingWorksheet!$I1093+14&lt;=WeeklySummary!$C$7),1,0))</f>
        <v/>
      </c>
      <c r="BH1088" s="4" t="str">
        <f>IF(B1088=1,"",IF(AND(R1088=1,TrackingWorksheet!$I1093+14&lt;=WeeklySummary!$C$7),1,0))</f>
        <v/>
      </c>
      <c r="BI1088" s="4" t="str">
        <f>IF(B1088=1,"",IF(AND(J1088=1,TrackingWorksheet!$G1093+14&lt;=WeeklySummary!$C$7),1,0))</f>
        <v/>
      </c>
      <c r="BJ1088" s="4" t="str">
        <f>IF(B1088=1,"",IF(AND(T1088=1,TrackingWorksheet!$I1093+14&lt;=WeeklySummary!$C$7),1,0))</f>
        <v/>
      </c>
      <c r="BK1088" s="4" t="str">
        <f>IF(B1088=1,"",IF(AND(T1088=1,TrackingWorksheet!$G1093+14&lt;=WeeklySummary!$C$7),1,0))</f>
        <v/>
      </c>
      <c r="BL1088" s="4">
        <f t="shared" si="247"/>
        <v>0</v>
      </c>
    </row>
    <row r="1089" spans="2:64" x14ac:dyDescent="0.25">
      <c r="B1089" s="27">
        <f>IF(AND(ISBLANK(TrackingWorksheet!B1094),ISBLANK(TrackingWorksheet!C1094),ISBLANK(TrackingWorksheet!G1094),ISBLANK(TrackingWorksheet!H1094),
ISBLANK(TrackingWorksheet!I1094),ISBLANK(TrackingWorksheet!J1094),ISBLANK(TrackingWorksheet!M1094),
ISBLANK(TrackingWorksheet!N1096)),1,0)</f>
        <v>1</v>
      </c>
      <c r="C1089" s="12" t="str">
        <f>IF(B1089=1,"",TrackingWorksheet!F1094)</f>
        <v/>
      </c>
      <c r="D1089" s="20" t="str">
        <f>IF(B1089=1,"",IF(AND(TrackingWorksheet!B1094&lt;&gt;"",TrackingWorksheet!B1094&lt;=WeeklySummary!$C$7,OR(TrackingWorksheet!C1094="",TrackingWorksheet!C1094&gt;=WeeklySummary!$C$6)),1,0))</f>
        <v/>
      </c>
      <c r="E1089" s="10" t="str">
        <f>IF(B1089=1,"",IF(AND(TrackingWorksheet!G1094 &lt;&gt;"",TrackingWorksheet!G1094&lt;=WeeklySummary!$C$7, TrackingWorksheet!H1094=Lists!$D$4), "Y", "N"))</f>
        <v/>
      </c>
      <c r="F1089" s="10" t="str">
        <f>IF(B1089=1,"",IF(AND(TrackingWorksheet!I1094 &lt;&gt;"", TrackingWorksheet!I1094&lt;=WeeklySummary!$C$7, TrackingWorksheet!J1094=Lists!$D$4), "Y", "N"))</f>
        <v/>
      </c>
      <c r="G1089" s="10" t="str">
        <f>IF(B1089=1,"",IF(AND(TrackingWorksheet!G1094 &lt;&gt;"",TrackingWorksheet!G1094&lt;=WeeklySummary!$C$7, TrackingWorksheet!H1094=Lists!$D$5), "Y", "N"))</f>
        <v/>
      </c>
      <c r="H1089" s="10" t="str">
        <f>IF(B1089=1,"",IF(AND(TrackingWorksheet!I1094 &lt;&gt;"", TrackingWorksheet!I1094&lt;=WeeklySummary!$C$7, TrackingWorksheet!J1094=Lists!$D$5), "Y", "N"))</f>
        <v/>
      </c>
      <c r="I1089" s="20" t="str">
        <f>IF(B1089=1,"",IF(AND(TrackingWorksheet!G1094 &lt;&gt;"", TrackingWorksheet!G1094&lt;=WeeklySummary!$C$7, TrackingWorksheet!H1094=Lists!$D$6), 1, 0))</f>
        <v/>
      </c>
      <c r="J1089" s="20" t="str">
        <f t="shared" si="239"/>
        <v/>
      </c>
      <c r="K1089" s="10" t="str">
        <f>IF(B1089=1,"",IF(AND(TrackingWorksheet!I1094&lt;=WeeklySummary!$C$7,TrackingWorksheet!K1094="YES"),0,IF(AND(AND(OR(E1089="Y",F1089="Y"),E1089&lt;&gt;F1089),G1089&lt;&gt;"Y", H1089&lt;&gt;"Y"), 1, 0)))</f>
        <v/>
      </c>
      <c r="L1089" s="20" t="str">
        <f t="shared" si="240"/>
        <v/>
      </c>
      <c r="M1089" s="10" t="str">
        <f t="shared" si="241"/>
        <v/>
      </c>
      <c r="N1089" s="20" t="str">
        <f t="shared" si="242"/>
        <v/>
      </c>
      <c r="O1089" s="10" t="str">
        <f>IF(B1089=1,"",IF(AND(TrackingWorksheet!I1094&lt;=WeeklySummary!$C$7,TrackingWorksheet!K1094="YES"),0,IF(AND(AND(OR(G1089="Y",H1089="Y"),G1089&lt;&gt;H1089),E1089&lt;&gt;"Y", F1089&lt;&gt;"Y"), 1, 0)))</f>
        <v/>
      </c>
      <c r="P1089" s="20" t="str">
        <f t="shared" si="243"/>
        <v/>
      </c>
      <c r="Q1089" s="10" t="str">
        <f t="shared" si="244"/>
        <v/>
      </c>
      <c r="R1089" s="10" t="str">
        <f t="shared" si="245"/>
        <v/>
      </c>
      <c r="S1089" s="10" t="str">
        <f>IF(B1089=1,"",IF(AND(OR(AND(TrackingWorksheet!H1094=Lists!$D$7,TrackingWorksheet!H1094=TrackingWorksheet!J1094),TrackingWorksheet!H1094&lt;&gt;TrackingWorksheet!J1094),TrackingWorksheet!K1094="YES",TrackingWorksheet!H1094&lt;&gt;Lists!$D$6,TrackingWorksheet!G1094&lt;=WeeklySummary!$C$7,TrackingWorksheet!I1094&lt;=WeeklySummary!$C$7),1,0))</f>
        <v/>
      </c>
      <c r="T1089" s="10" t="str">
        <f t="shared" si="246"/>
        <v/>
      </c>
      <c r="U1089" s="10" t="str">
        <f>IF($B1089=1,"",IF(TrackingWorksheet!$K1094="YES",1, 0)*D1089)</f>
        <v/>
      </c>
      <c r="V1089" s="20">
        <f t="shared" si="235"/>
        <v>0</v>
      </c>
      <c r="W1089" s="20">
        <f t="shared" si="236"/>
        <v>0</v>
      </c>
      <c r="X1089" s="10" t="str">
        <f>IF($B1089=1,"",IF(AND(TrackingWorksheet!$L1094&lt;&gt;"", TrackingWorksheet!$L1094&gt;=WeeklySummary!$C$6,TrackingWorksheet!$L1094&lt;=WeeklySummary!$C$7,OR(TrackingWorksheet!$H1094=Lists!$D$4,TrackingWorksheet!$J1094=Lists!$D$4)), 1, 0))</f>
        <v/>
      </c>
      <c r="Y1089" s="10" t="str">
        <f>IF($B1089=1,"",IF(AND(TrackingWorksheet!$L1094&lt;&gt;"", TrackingWorksheet!$L1094&gt;=WeeklySummary!$C$6,TrackingWorksheet!$L1094&lt;=WeeklySummary!$C$7,OR(TrackingWorksheet!$H1094=Lists!$D$5,TrackingWorksheet!$J1094=Lists!$D$5)), 1, 0))</f>
        <v/>
      </c>
      <c r="Z1089" s="10" t="str">
        <f>IF($B1089=1,"",IF(AND(TrackingWorksheet!$L1094&lt;&gt;"", TrackingWorksheet!$L1094&gt;=WeeklySummary!$C$6,TrackingWorksheet!$L1094&lt;=WeeklySummary!$C$7,OR(TrackingWorksheet!$H1094=Lists!$D$6,TrackingWorksheet!$J1094=Lists!$D$6)), 1, 0))</f>
        <v/>
      </c>
      <c r="AA1089" s="19" t="str">
        <f>IF(B1089=1,"",IF(AND(TrackingWorksheet!M1094&lt;&gt;"",TrackingWorksheet!M1094&lt;=WeeklySummary!$C$7),1,0)*D1089)</f>
        <v/>
      </c>
      <c r="AB1089" s="19" t="str">
        <f>IF(B1089=1,"",IF(AND(TrackingWorksheet!N1094&lt;&gt;"",TrackingWorksheet!N1094&lt;=WeeklySummary!$C$7),1,0)*D1089)</f>
        <v/>
      </c>
      <c r="AC1089" s="19" t="str">
        <f>IF(B1089=1,"",TrackingWorksheet!T1094)</f>
        <v/>
      </c>
      <c r="AD1089" s="19" t="str">
        <f>IF(B1089=1,"",IF(D1089*AND(TrackingWorksheet!S1094&gt;=Calculations!$BD$3,TrackingWorksheet!U1094="",TrackingWorksheet!K1094="YES"),1,0))</f>
        <v/>
      </c>
      <c r="AE1089" s="19" t="str">
        <f>IF($B1089=1,"",IF(AND(TrackingWorksheet!$S1094&gt;$BE$3,TrackingWorksheet!$T1094=Lists!$P$4),1, 0)*D1089)</f>
        <v/>
      </c>
      <c r="AF1089" s="19" t="str">
        <f>IF($B1089=1,"",IF(AND(TrackingWorksheet!$U1094&gt;$BE$3,TrackingWorksheet!$V1094=Lists!$P$4),1, 0)*D1089)</f>
        <v/>
      </c>
      <c r="AG1089" s="19" t="str">
        <f>IF($B1089=1,"",IF(AND(TrackingWorksheet!$W1094&gt;$BE$3,TrackingWorksheet!$X1094=Lists!$P$4),1, 0)*D1089)</f>
        <v/>
      </c>
      <c r="AH1089" s="19" t="str">
        <f>IF($B1089=1,"",IF(AND(TrackingWorksheet!$Y1094&gt;$BE$3,TrackingWorksheet!$Z1094=Lists!$P$4),1, 0)*D1089)</f>
        <v/>
      </c>
      <c r="AI1089" s="19" t="str">
        <f>IF($B1089=1,"",IF(AND(TrackingWorksheet!$AA1094&gt;$BE$3,TrackingWorksheet!$AB1094=Lists!$P$4),1, 0)*D1089)</f>
        <v/>
      </c>
      <c r="AJ1089" s="19" t="str">
        <f>IF($B1089=1,"",IF(AND(TrackingWorksheet!$S1094&gt;$BE$3,TrackingWorksheet!$T1094=Lists!$P$5),1, 0)*D1089)</f>
        <v/>
      </c>
      <c r="AK1089" s="19" t="str">
        <f>IF($B1089=1,"",IF(AND(TrackingWorksheet!$U1094&gt;$BE$3,TrackingWorksheet!$V1094=Lists!$P$5),1, 0)*D1089)</f>
        <v/>
      </c>
      <c r="AL1089" s="19" t="str">
        <f>IF($B1089=1,"",IF(AND(TrackingWorksheet!$W1094&gt;$BE$3,TrackingWorksheet!$X1094=Lists!$P$5),1, 0)*D1089)</f>
        <v/>
      </c>
      <c r="AM1089" s="19" t="str">
        <f>IF($B1089=1,"",IF(AND(TrackingWorksheet!$Y1094&gt;$BE$3,TrackingWorksheet!$Z1094=Lists!$P$5),1, 0)*D1089)</f>
        <v/>
      </c>
      <c r="AN1089" s="19" t="str">
        <f>IF($B1089=1,"",IF(AND(TrackingWorksheet!$AA1094&gt;$BE$3,TrackingWorksheet!$AB1094=Lists!$P$5),1, 0)*D1089)</f>
        <v/>
      </c>
      <c r="AO1089" s="19" t="str">
        <f>IF($B1089=1,"",IF(AND(TrackingWorksheet!$S1094&gt;$BE$3,TrackingWorksheet!$T1094=Lists!$P$6),1, 0)*D1089)</f>
        <v/>
      </c>
      <c r="AP1089" s="19" t="str">
        <f>IF($B1089=1,"",IF(AND(TrackingWorksheet!$U1094&gt;$BE$3,TrackingWorksheet!$V1094=Lists!$P$6),1, 0)*D1089)</f>
        <v/>
      </c>
      <c r="AQ1089" s="19" t="str">
        <f>IF($B1089=1,"",IF(AND(TrackingWorksheet!$W1094&gt;$BE$3,TrackingWorksheet!$X1094=Lists!$P$6),1, 0)*D1089)</f>
        <v/>
      </c>
      <c r="AR1089" s="19" t="str">
        <f>IF($B1089=1,"",IF(AND(TrackingWorksheet!$Y1094&gt;$BE$3,TrackingWorksheet!$Z1094=Lists!$P$6),1, 0)*D1089)</f>
        <v/>
      </c>
      <c r="AS1089" s="19" t="str">
        <f>IF($B1089=1,"",IF(AND(TrackingWorksheet!$AA1094&gt;$BE$3,TrackingWorksheet!$AB1094=Lists!$P$6),1, 0)*D1089)</f>
        <v/>
      </c>
      <c r="AT1089" s="19">
        <f t="shared" si="237"/>
        <v>0</v>
      </c>
      <c r="AU1089" s="19" t="str">
        <f>IF(B1089=1,"",IF(AND(TrackingWorksheet!K1094="",TrackingWorksheet!M1094="", TrackingWorksheet!N1094="", TrackingWorksheet!S1094="", TrackingWorksheet!V1094="", TrackingWorksheet!W1094="", TrackingWorksheet!Y1094="", TrackingWorksheet!AA1094="", V1089=1),1,0)*D1089)</f>
        <v/>
      </c>
      <c r="AV1089" s="19" t="str">
        <f>IF(B1089=1,"",IF(D1089*AND(TrackingWorksheet!U1094&gt;Calculations!$BE$3,TrackingWorksheet!K1094="YES"),1,0))</f>
        <v/>
      </c>
      <c r="AW1089" s="19" t="str">
        <f>IF(B1089=1,"",IF(D1089*AND(TrackingWorksheet!W1094&gt;Calculations!$BE$3,TrackingWorksheet!K1094="YES"),1,0))</f>
        <v/>
      </c>
      <c r="AX1089" s="19">
        <f t="shared" si="238"/>
        <v>0</v>
      </c>
      <c r="AY1089" s="19">
        <f t="shared" si="234"/>
        <v>0</v>
      </c>
      <c r="AZ1089" s="27" t="str">
        <f>IF(B1089=1,"",IF(TrackingWorksheet!Q1094="","",TrackingWorksheet!Q1094))</f>
        <v/>
      </c>
      <c r="BB1089" s="4"/>
      <c r="BC1089" s="4"/>
      <c r="BD1089" s="4"/>
      <c r="BE1089" s="4"/>
      <c r="BF1089" s="4"/>
      <c r="BG1089" s="4" t="str">
        <f>IF(B1089=1,"",IF(AND(N1089=1,TrackingWorksheet!$I1094+14&lt;=WeeklySummary!$C$7),1,0))</f>
        <v/>
      </c>
      <c r="BH1089" s="4" t="str">
        <f>IF(B1089=1,"",IF(AND(R1089=1,TrackingWorksheet!$I1094+14&lt;=WeeklySummary!$C$7),1,0))</f>
        <v/>
      </c>
      <c r="BI1089" s="4" t="str">
        <f>IF(B1089=1,"",IF(AND(J1089=1,TrackingWorksheet!$G1094+14&lt;=WeeklySummary!$C$7),1,0))</f>
        <v/>
      </c>
      <c r="BJ1089" s="4" t="str">
        <f>IF(B1089=1,"",IF(AND(T1089=1,TrackingWorksheet!$I1094+14&lt;=WeeklySummary!$C$7),1,0))</f>
        <v/>
      </c>
      <c r="BK1089" s="4" t="str">
        <f>IF(B1089=1,"",IF(AND(T1089=1,TrackingWorksheet!$G1094+14&lt;=WeeklySummary!$C$7),1,0))</f>
        <v/>
      </c>
      <c r="BL1089" s="4">
        <f t="shared" si="247"/>
        <v>0</v>
      </c>
    </row>
    <row r="1090" spans="2:64" x14ac:dyDescent="0.25">
      <c r="B1090" s="27">
        <f>IF(AND(ISBLANK(TrackingWorksheet!B1095),ISBLANK(TrackingWorksheet!C1095),ISBLANK(TrackingWorksheet!G1095),ISBLANK(TrackingWorksheet!H1095),
ISBLANK(TrackingWorksheet!I1095),ISBLANK(TrackingWorksheet!J1095),ISBLANK(TrackingWorksheet!M1095),
ISBLANK(TrackingWorksheet!N1097)),1,0)</f>
        <v>1</v>
      </c>
      <c r="C1090" s="12" t="str">
        <f>IF(B1090=1,"",TrackingWorksheet!F1095)</f>
        <v/>
      </c>
      <c r="D1090" s="20" t="str">
        <f>IF(B1090=1,"",IF(AND(TrackingWorksheet!B1095&lt;&gt;"",TrackingWorksheet!B1095&lt;=WeeklySummary!$C$7,OR(TrackingWorksheet!C1095="",TrackingWorksheet!C1095&gt;=WeeklySummary!$C$6)),1,0))</f>
        <v/>
      </c>
      <c r="E1090" s="10" t="str">
        <f>IF(B1090=1,"",IF(AND(TrackingWorksheet!G1095 &lt;&gt;"",TrackingWorksheet!G1095&lt;=WeeklySummary!$C$7, TrackingWorksheet!H1095=Lists!$D$4), "Y", "N"))</f>
        <v/>
      </c>
      <c r="F1090" s="10" t="str">
        <f>IF(B1090=1,"",IF(AND(TrackingWorksheet!I1095 &lt;&gt;"", TrackingWorksheet!I1095&lt;=WeeklySummary!$C$7, TrackingWorksheet!J1095=Lists!$D$4), "Y", "N"))</f>
        <v/>
      </c>
      <c r="G1090" s="10" t="str">
        <f>IF(B1090=1,"",IF(AND(TrackingWorksheet!G1095 &lt;&gt;"",TrackingWorksheet!G1095&lt;=WeeklySummary!$C$7, TrackingWorksheet!H1095=Lists!$D$5), "Y", "N"))</f>
        <v/>
      </c>
      <c r="H1090" s="10" t="str">
        <f>IF(B1090=1,"",IF(AND(TrackingWorksheet!I1095 &lt;&gt;"", TrackingWorksheet!I1095&lt;=WeeklySummary!$C$7, TrackingWorksheet!J1095=Lists!$D$5), "Y", "N"))</f>
        <v/>
      </c>
      <c r="I1090" s="20" t="str">
        <f>IF(B1090=1,"",IF(AND(TrackingWorksheet!G1095 &lt;&gt;"", TrackingWorksheet!G1095&lt;=WeeklySummary!$C$7, TrackingWorksheet!H1095=Lists!$D$6), 1, 0))</f>
        <v/>
      </c>
      <c r="J1090" s="20" t="str">
        <f t="shared" si="239"/>
        <v/>
      </c>
      <c r="K1090" s="10" t="str">
        <f>IF(B1090=1,"",IF(AND(TrackingWorksheet!I1095&lt;=WeeklySummary!$C$7,TrackingWorksheet!K1095="YES"),0,IF(AND(AND(OR(E1090="Y",F1090="Y"),E1090&lt;&gt;F1090),G1090&lt;&gt;"Y", H1090&lt;&gt;"Y"), 1, 0)))</f>
        <v/>
      </c>
      <c r="L1090" s="20" t="str">
        <f t="shared" si="240"/>
        <v/>
      </c>
      <c r="M1090" s="10" t="str">
        <f t="shared" si="241"/>
        <v/>
      </c>
      <c r="N1090" s="20" t="str">
        <f t="shared" si="242"/>
        <v/>
      </c>
      <c r="O1090" s="10" t="str">
        <f>IF(B1090=1,"",IF(AND(TrackingWorksheet!I1095&lt;=WeeklySummary!$C$7,TrackingWorksheet!K1095="YES"),0,IF(AND(AND(OR(G1090="Y",H1090="Y"),G1090&lt;&gt;H1090),E1090&lt;&gt;"Y", F1090&lt;&gt;"Y"), 1, 0)))</f>
        <v/>
      </c>
      <c r="P1090" s="20" t="str">
        <f t="shared" si="243"/>
        <v/>
      </c>
      <c r="Q1090" s="10" t="str">
        <f t="shared" si="244"/>
        <v/>
      </c>
      <c r="R1090" s="10" t="str">
        <f t="shared" si="245"/>
        <v/>
      </c>
      <c r="S1090" s="10" t="str">
        <f>IF(B1090=1,"",IF(AND(OR(AND(TrackingWorksheet!H1095=Lists!$D$7,TrackingWorksheet!H1095=TrackingWorksheet!J1095),TrackingWorksheet!H1095&lt;&gt;TrackingWorksheet!J1095),TrackingWorksheet!K1095="YES",TrackingWorksheet!H1095&lt;&gt;Lists!$D$6,TrackingWorksheet!G1095&lt;=WeeklySummary!$C$7,TrackingWorksheet!I1095&lt;=WeeklySummary!$C$7),1,0))</f>
        <v/>
      </c>
      <c r="T1090" s="10" t="str">
        <f t="shared" si="246"/>
        <v/>
      </c>
      <c r="U1090" s="10" t="str">
        <f>IF($B1090=1,"",IF(TrackingWorksheet!$K1095="YES",1, 0)*D1090)</f>
        <v/>
      </c>
      <c r="V1090" s="20">
        <f t="shared" si="235"/>
        <v>0</v>
      </c>
      <c r="W1090" s="20">
        <f t="shared" si="236"/>
        <v>0</v>
      </c>
      <c r="X1090" s="10" t="str">
        <f>IF($B1090=1,"",IF(AND(TrackingWorksheet!$L1095&lt;&gt;"", TrackingWorksheet!$L1095&gt;=WeeklySummary!$C$6,TrackingWorksheet!$L1095&lt;=WeeklySummary!$C$7,OR(TrackingWorksheet!$H1095=Lists!$D$4,TrackingWorksheet!$J1095=Lists!$D$4)), 1, 0))</f>
        <v/>
      </c>
      <c r="Y1090" s="10" t="str">
        <f>IF($B1090=1,"",IF(AND(TrackingWorksheet!$L1095&lt;&gt;"", TrackingWorksheet!$L1095&gt;=WeeklySummary!$C$6,TrackingWorksheet!$L1095&lt;=WeeklySummary!$C$7,OR(TrackingWorksheet!$H1095=Lists!$D$5,TrackingWorksheet!$J1095=Lists!$D$5)), 1, 0))</f>
        <v/>
      </c>
      <c r="Z1090" s="10" t="str">
        <f>IF($B1090=1,"",IF(AND(TrackingWorksheet!$L1095&lt;&gt;"", TrackingWorksheet!$L1095&gt;=WeeklySummary!$C$6,TrackingWorksheet!$L1095&lt;=WeeklySummary!$C$7,OR(TrackingWorksheet!$H1095=Lists!$D$6,TrackingWorksheet!$J1095=Lists!$D$6)), 1, 0))</f>
        <v/>
      </c>
      <c r="AA1090" s="19" t="str">
        <f>IF(B1090=1,"",IF(AND(TrackingWorksheet!M1095&lt;&gt;"",TrackingWorksheet!M1095&lt;=WeeklySummary!$C$7),1,0)*D1090)</f>
        <v/>
      </c>
      <c r="AB1090" s="19" t="str">
        <f>IF(B1090=1,"",IF(AND(TrackingWorksheet!N1095&lt;&gt;"",TrackingWorksheet!N1095&lt;=WeeklySummary!$C$7),1,0)*D1090)</f>
        <v/>
      </c>
      <c r="AC1090" s="19" t="str">
        <f>IF(B1090=1,"",TrackingWorksheet!T1095)</f>
        <v/>
      </c>
      <c r="AD1090" s="19" t="str">
        <f>IF(B1090=1,"",IF(D1090*AND(TrackingWorksheet!S1095&gt;=Calculations!$BD$3,TrackingWorksheet!U1095="",TrackingWorksheet!K1095="YES"),1,0))</f>
        <v/>
      </c>
      <c r="AE1090" s="19" t="str">
        <f>IF($B1090=1,"",IF(AND(TrackingWorksheet!$S1095&gt;$BE$3,TrackingWorksheet!$T1095=Lists!$P$4),1, 0)*D1090)</f>
        <v/>
      </c>
      <c r="AF1090" s="19" t="str">
        <f>IF($B1090=1,"",IF(AND(TrackingWorksheet!$U1095&gt;$BE$3,TrackingWorksheet!$V1095=Lists!$P$4),1, 0)*D1090)</f>
        <v/>
      </c>
      <c r="AG1090" s="19" t="str">
        <f>IF($B1090=1,"",IF(AND(TrackingWorksheet!$W1095&gt;$BE$3,TrackingWorksheet!$X1095=Lists!$P$4),1, 0)*D1090)</f>
        <v/>
      </c>
      <c r="AH1090" s="19" t="str">
        <f>IF($B1090=1,"",IF(AND(TrackingWorksheet!$Y1095&gt;$BE$3,TrackingWorksheet!$Z1095=Lists!$P$4),1, 0)*D1090)</f>
        <v/>
      </c>
      <c r="AI1090" s="19" t="str">
        <f>IF($B1090=1,"",IF(AND(TrackingWorksheet!$AA1095&gt;$BE$3,TrackingWorksheet!$AB1095=Lists!$P$4),1, 0)*D1090)</f>
        <v/>
      </c>
      <c r="AJ1090" s="19" t="str">
        <f>IF($B1090=1,"",IF(AND(TrackingWorksheet!$S1095&gt;$BE$3,TrackingWorksheet!$T1095=Lists!$P$5),1, 0)*D1090)</f>
        <v/>
      </c>
      <c r="AK1090" s="19" t="str">
        <f>IF($B1090=1,"",IF(AND(TrackingWorksheet!$U1095&gt;$BE$3,TrackingWorksheet!$V1095=Lists!$P$5),1, 0)*D1090)</f>
        <v/>
      </c>
      <c r="AL1090" s="19" t="str">
        <f>IF($B1090=1,"",IF(AND(TrackingWorksheet!$W1095&gt;$BE$3,TrackingWorksheet!$X1095=Lists!$P$5),1, 0)*D1090)</f>
        <v/>
      </c>
      <c r="AM1090" s="19" t="str">
        <f>IF($B1090=1,"",IF(AND(TrackingWorksheet!$Y1095&gt;$BE$3,TrackingWorksheet!$Z1095=Lists!$P$5),1, 0)*D1090)</f>
        <v/>
      </c>
      <c r="AN1090" s="19" t="str">
        <f>IF($B1090=1,"",IF(AND(TrackingWorksheet!$AA1095&gt;$BE$3,TrackingWorksheet!$AB1095=Lists!$P$5),1, 0)*D1090)</f>
        <v/>
      </c>
      <c r="AO1090" s="19" t="str">
        <f>IF($B1090=1,"",IF(AND(TrackingWorksheet!$S1095&gt;$BE$3,TrackingWorksheet!$T1095=Lists!$P$6),1, 0)*D1090)</f>
        <v/>
      </c>
      <c r="AP1090" s="19" t="str">
        <f>IF($B1090=1,"",IF(AND(TrackingWorksheet!$U1095&gt;$BE$3,TrackingWorksheet!$V1095=Lists!$P$6),1, 0)*D1090)</f>
        <v/>
      </c>
      <c r="AQ1090" s="19" t="str">
        <f>IF($B1090=1,"",IF(AND(TrackingWorksheet!$W1095&gt;$BE$3,TrackingWorksheet!$X1095=Lists!$P$6),1, 0)*D1090)</f>
        <v/>
      </c>
      <c r="AR1090" s="19" t="str">
        <f>IF($B1090=1,"",IF(AND(TrackingWorksheet!$Y1095&gt;$BE$3,TrackingWorksheet!$Z1095=Lists!$P$6),1, 0)*D1090)</f>
        <v/>
      </c>
      <c r="AS1090" s="19" t="str">
        <f>IF($B1090=1,"",IF(AND(TrackingWorksheet!$AA1095&gt;$BE$3,TrackingWorksheet!$AB1095=Lists!$P$6),1, 0)*D1090)</f>
        <v/>
      </c>
      <c r="AT1090" s="19">
        <f t="shared" si="237"/>
        <v>0</v>
      </c>
      <c r="AU1090" s="19" t="str">
        <f>IF(B1090=1,"",IF(AND(TrackingWorksheet!K1095="",TrackingWorksheet!M1095="", TrackingWorksheet!N1095="", TrackingWorksheet!S1095="", TrackingWorksheet!V1095="", TrackingWorksheet!W1095="", TrackingWorksheet!Y1095="", TrackingWorksheet!AA1095="", V1090=1),1,0)*D1090)</f>
        <v/>
      </c>
      <c r="AV1090" s="19" t="str">
        <f>IF(B1090=1,"",IF(D1090*AND(TrackingWorksheet!U1095&gt;Calculations!$BE$3,TrackingWorksheet!K1095="YES"),1,0))</f>
        <v/>
      </c>
      <c r="AW1090" s="19" t="str">
        <f>IF(B1090=1,"",IF(D1090*AND(TrackingWorksheet!W1095&gt;Calculations!$BE$3,TrackingWorksheet!K1095="YES"),1,0))</f>
        <v/>
      </c>
      <c r="AX1090" s="19">
        <f t="shared" si="238"/>
        <v>0</v>
      </c>
      <c r="AY1090" s="19">
        <f t="shared" si="234"/>
        <v>0</v>
      </c>
      <c r="AZ1090" s="27" t="str">
        <f>IF(B1090=1,"",IF(TrackingWorksheet!Q1095="","",TrackingWorksheet!Q1095))</f>
        <v/>
      </c>
      <c r="BB1090" s="4"/>
      <c r="BC1090" s="4"/>
      <c r="BD1090" s="4"/>
      <c r="BE1090" s="4"/>
      <c r="BF1090" s="4"/>
      <c r="BG1090" s="4" t="str">
        <f>IF(B1090=1,"",IF(AND(N1090=1,TrackingWorksheet!$I1095+14&lt;=WeeklySummary!$C$7),1,0))</f>
        <v/>
      </c>
      <c r="BH1090" s="4" t="str">
        <f>IF(B1090=1,"",IF(AND(R1090=1,TrackingWorksheet!$I1095+14&lt;=WeeklySummary!$C$7),1,0))</f>
        <v/>
      </c>
      <c r="BI1090" s="4" t="str">
        <f>IF(B1090=1,"",IF(AND(J1090=1,TrackingWorksheet!$G1095+14&lt;=WeeklySummary!$C$7),1,0))</f>
        <v/>
      </c>
      <c r="BJ1090" s="4" t="str">
        <f>IF(B1090=1,"",IF(AND(T1090=1,TrackingWorksheet!$I1095+14&lt;=WeeklySummary!$C$7),1,0))</f>
        <v/>
      </c>
      <c r="BK1090" s="4" t="str">
        <f>IF(B1090=1,"",IF(AND(T1090=1,TrackingWorksheet!$G1095+14&lt;=WeeklySummary!$C$7),1,0))</f>
        <v/>
      </c>
      <c r="BL1090" s="4">
        <f t="shared" si="247"/>
        <v>0</v>
      </c>
    </row>
    <row r="1091" spans="2:64" x14ac:dyDescent="0.25">
      <c r="B1091" s="27">
        <f>IF(AND(ISBLANK(TrackingWorksheet!B1096),ISBLANK(TrackingWorksheet!C1096),ISBLANK(TrackingWorksheet!G1096),ISBLANK(TrackingWorksheet!H1096),
ISBLANK(TrackingWorksheet!I1096),ISBLANK(TrackingWorksheet!J1096),ISBLANK(TrackingWorksheet!M1096),
ISBLANK(TrackingWorksheet!N1098)),1,0)</f>
        <v>1</v>
      </c>
      <c r="C1091" s="12" t="str">
        <f>IF(B1091=1,"",TrackingWorksheet!F1096)</f>
        <v/>
      </c>
      <c r="D1091" s="20" t="str">
        <f>IF(B1091=1,"",IF(AND(TrackingWorksheet!B1096&lt;&gt;"",TrackingWorksheet!B1096&lt;=WeeklySummary!$C$7,OR(TrackingWorksheet!C1096="",TrackingWorksheet!C1096&gt;=WeeklySummary!$C$6)),1,0))</f>
        <v/>
      </c>
      <c r="E1091" s="10" t="str">
        <f>IF(B1091=1,"",IF(AND(TrackingWorksheet!G1096 &lt;&gt;"",TrackingWorksheet!G1096&lt;=WeeklySummary!$C$7, TrackingWorksheet!H1096=Lists!$D$4), "Y", "N"))</f>
        <v/>
      </c>
      <c r="F1091" s="10" t="str">
        <f>IF(B1091=1,"",IF(AND(TrackingWorksheet!I1096 &lt;&gt;"", TrackingWorksheet!I1096&lt;=WeeklySummary!$C$7, TrackingWorksheet!J1096=Lists!$D$4), "Y", "N"))</f>
        <v/>
      </c>
      <c r="G1091" s="10" t="str">
        <f>IF(B1091=1,"",IF(AND(TrackingWorksheet!G1096 &lt;&gt;"",TrackingWorksheet!G1096&lt;=WeeklySummary!$C$7, TrackingWorksheet!H1096=Lists!$D$5), "Y", "N"))</f>
        <v/>
      </c>
      <c r="H1091" s="10" t="str">
        <f>IF(B1091=1,"",IF(AND(TrackingWorksheet!I1096 &lt;&gt;"", TrackingWorksheet!I1096&lt;=WeeklySummary!$C$7, TrackingWorksheet!J1096=Lists!$D$5), "Y", "N"))</f>
        <v/>
      </c>
      <c r="I1091" s="20" t="str">
        <f>IF(B1091=1,"",IF(AND(TrackingWorksheet!G1096 &lt;&gt;"", TrackingWorksheet!G1096&lt;=WeeklySummary!$C$7, TrackingWorksheet!H1096=Lists!$D$6), 1, 0))</f>
        <v/>
      </c>
      <c r="J1091" s="20" t="str">
        <f t="shared" si="239"/>
        <v/>
      </c>
      <c r="K1091" s="10" t="str">
        <f>IF(B1091=1,"",IF(AND(TrackingWorksheet!I1096&lt;=WeeklySummary!$C$7,TrackingWorksheet!K1096="YES"),0,IF(AND(AND(OR(E1091="Y",F1091="Y"),E1091&lt;&gt;F1091),G1091&lt;&gt;"Y", H1091&lt;&gt;"Y"), 1, 0)))</f>
        <v/>
      </c>
      <c r="L1091" s="20" t="str">
        <f t="shared" si="240"/>
        <v/>
      </c>
      <c r="M1091" s="10" t="str">
        <f t="shared" si="241"/>
        <v/>
      </c>
      <c r="N1091" s="20" t="str">
        <f t="shared" si="242"/>
        <v/>
      </c>
      <c r="O1091" s="10" t="str">
        <f>IF(B1091=1,"",IF(AND(TrackingWorksheet!I1096&lt;=WeeklySummary!$C$7,TrackingWorksheet!K1096="YES"),0,IF(AND(AND(OR(G1091="Y",H1091="Y"),G1091&lt;&gt;H1091),E1091&lt;&gt;"Y", F1091&lt;&gt;"Y"), 1, 0)))</f>
        <v/>
      </c>
      <c r="P1091" s="20" t="str">
        <f t="shared" si="243"/>
        <v/>
      </c>
      <c r="Q1091" s="10" t="str">
        <f t="shared" si="244"/>
        <v/>
      </c>
      <c r="R1091" s="10" t="str">
        <f t="shared" si="245"/>
        <v/>
      </c>
      <c r="S1091" s="10" t="str">
        <f>IF(B1091=1,"",IF(AND(OR(AND(TrackingWorksheet!H1096=Lists!$D$7,TrackingWorksheet!H1096=TrackingWorksheet!J1096),TrackingWorksheet!H1096&lt;&gt;TrackingWorksheet!J1096),TrackingWorksheet!K1096="YES",TrackingWorksheet!H1096&lt;&gt;Lists!$D$6,TrackingWorksheet!G1096&lt;=WeeklySummary!$C$7,TrackingWorksheet!I1096&lt;=WeeklySummary!$C$7),1,0))</f>
        <v/>
      </c>
      <c r="T1091" s="10" t="str">
        <f t="shared" si="246"/>
        <v/>
      </c>
      <c r="U1091" s="10" t="str">
        <f>IF($B1091=1,"",IF(TrackingWorksheet!$K1096="YES",1, 0)*D1091)</f>
        <v/>
      </c>
      <c r="V1091" s="20">
        <f t="shared" si="235"/>
        <v>0</v>
      </c>
      <c r="W1091" s="20">
        <f t="shared" si="236"/>
        <v>0</v>
      </c>
      <c r="X1091" s="10" t="str">
        <f>IF($B1091=1,"",IF(AND(TrackingWorksheet!$L1096&lt;&gt;"", TrackingWorksheet!$L1096&gt;=WeeklySummary!$C$6,TrackingWorksheet!$L1096&lt;=WeeklySummary!$C$7,OR(TrackingWorksheet!$H1096=Lists!$D$4,TrackingWorksheet!$J1096=Lists!$D$4)), 1, 0))</f>
        <v/>
      </c>
      <c r="Y1091" s="10" t="str">
        <f>IF($B1091=1,"",IF(AND(TrackingWorksheet!$L1096&lt;&gt;"", TrackingWorksheet!$L1096&gt;=WeeklySummary!$C$6,TrackingWorksheet!$L1096&lt;=WeeklySummary!$C$7,OR(TrackingWorksheet!$H1096=Lists!$D$5,TrackingWorksheet!$J1096=Lists!$D$5)), 1, 0))</f>
        <v/>
      </c>
      <c r="Z1091" s="10" t="str">
        <f>IF($B1091=1,"",IF(AND(TrackingWorksheet!$L1096&lt;&gt;"", TrackingWorksheet!$L1096&gt;=WeeklySummary!$C$6,TrackingWorksheet!$L1096&lt;=WeeklySummary!$C$7,OR(TrackingWorksheet!$H1096=Lists!$D$6,TrackingWorksheet!$J1096=Lists!$D$6)), 1, 0))</f>
        <v/>
      </c>
      <c r="AA1091" s="19" t="str">
        <f>IF(B1091=1,"",IF(AND(TrackingWorksheet!M1096&lt;&gt;"",TrackingWorksheet!M1096&lt;=WeeklySummary!$C$7),1,0)*D1091)</f>
        <v/>
      </c>
      <c r="AB1091" s="19" t="str">
        <f>IF(B1091=1,"",IF(AND(TrackingWorksheet!N1096&lt;&gt;"",TrackingWorksheet!N1096&lt;=WeeklySummary!$C$7),1,0)*D1091)</f>
        <v/>
      </c>
      <c r="AC1091" s="19" t="str">
        <f>IF(B1091=1,"",TrackingWorksheet!T1096)</f>
        <v/>
      </c>
      <c r="AD1091" s="19" t="str">
        <f>IF(B1091=1,"",IF(D1091*AND(TrackingWorksheet!S1096&gt;=Calculations!$BD$3,TrackingWorksheet!U1096="",TrackingWorksheet!K1096="YES"),1,0))</f>
        <v/>
      </c>
      <c r="AE1091" s="19" t="str">
        <f>IF($B1091=1,"",IF(AND(TrackingWorksheet!$S1096&gt;$BE$3,TrackingWorksheet!$T1096=Lists!$P$4),1, 0)*D1091)</f>
        <v/>
      </c>
      <c r="AF1091" s="19" t="str">
        <f>IF($B1091=1,"",IF(AND(TrackingWorksheet!$U1096&gt;$BE$3,TrackingWorksheet!$V1096=Lists!$P$4),1, 0)*D1091)</f>
        <v/>
      </c>
      <c r="AG1091" s="19" t="str">
        <f>IF($B1091=1,"",IF(AND(TrackingWorksheet!$W1096&gt;$BE$3,TrackingWorksheet!$X1096=Lists!$P$4),1, 0)*D1091)</f>
        <v/>
      </c>
      <c r="AH1091" s="19" t="str">
        <f>IF($B1091=1,"",IF(AND(TrackingWorksheet!$Y1096&gt;$BE$3,TrackingWorksheet!$Z1096=Lists!$P$4),1, 0)*D1091)</f>
        <v/>
      </c>
      <c r="AI1091" s="19" t="str">
        <f>IF($B1091=1,"",IF(AND(TrackingWorksheet!$AA1096&gt;$BE$3,TrackingWorksheet!$AB1096=Lists!$P$4),1, 0)*D1091)</f>
        <v/>
      </c>
      <c r="AJ1091" s="19" t="str">
        <f>IF($B1091=1,"",IF(AND(TrackingWorksheet!$S1096&gt;$BE$3,TrackingWorksheet!$T1096=Lists!$P$5),1, 0)*D1091)</f>
        <v/>
      </c>
      <c r="AK1091" s="19" t="str">
        <f>IF($B1091=1,"",IF(AND(TrackingWorksheet!$U1096&gt;$BE$3,TrackingWorksheet!$V1096=Lists!$P$5),1, 0)*D1091)</f>
        <v/>
      </c>
      <c r="AL1091" s="19" t="str">
        <f>IF($B1091=1,"",IF(AND(TrackingWorksheet!$W1096&gt;$BE$3,TrackingWorksheet!$X1096=Lists!$P$5),1, 0)*D1091)</f>
        <v/>
      </c>
      <c r="AM1091" s="19" t="str">
        <f>IF($B1091=1,"",IF(AND(TrackingWorksheet!$Y1096&gt;$BE$3,TrackingWorksheet!$Z1096=Lists!$P$5),1, 0)*D1091)</f>
        <v/>
      </c>
      <c r="AN1091" s="19" t="str">
        <f>IF($B1091=1,"",IF(AND(TrackingWorksheet!$AA1096&gt;$BE$3,TrackingWorksheet!$AB1096=Lists!$P$5),1, 0)*D1091)</f>
        <v/>
      </c>
      <c r="AO1091" s="19" t="str">
        <f>IF($B1091=1,"",IF(AND(TrackingWorksheet!$S1096&gt;$BE$3,TrackingWorksheet!$T1096=Lists!$P$6),1, 0)*D1091)</f>
        <v/>
      </c>
      <c r="AP1091" s="19" t="str">
        <f>IF($B1091=1,"",IF(AND(TrackingWorksheet!$U1096&gt;$BE$3,TrackingWorksheet!$V1096=Lists!$P$6),1, 0)*D1091)</f>
        <v/>
      </c>
      <c r="AQ1091" s="19" t="str">
        <f>IF($B1091=1,"",IF(AND(TrackingWorksheet!$W1096&gt;$BE$3,TrackingWorksheet!$X1096=Lists!$P$6),1, 0)*D1091)</f>
        <v/>
      </c>
      <c r="AR1091" s="19" t="str">
        <f>IF($B1091=1,"",IF(AND(TrackingWorksheet!$Y1096&gt;$BE$3,TrackingWorksheet!$Z1096=Lists!$P$6),1, 0)*D1091)</f>
        <v/>
      </c>
      <c r="AS1091" s="19" t="str">
        <f>IF($B1091=1,"",IF(AND(TrackingWorksheet!$AA1096&gt;$BE$3,TrackingWorksheet!$AB1096=Lists!$P$6),1, 0)*D1091)</f>
        <v/>
      </c>
      <c r="AT1091" s="19">
        <f t="shared" si="237"/>
        <v>0</v>
      </c>
      <c r="AU1091" s="19" t="str">
        <f>IF(B1091=1,"",IF(AND(TrackingWorksheet!K1096="",TrackingWorksheet!M1096="", TrackingWorksheet!N1096="", TrackingWorksheet!S1096="", TrackingWorksheet!V1096="", TrackingWorksheet!W1096="", TrackingWorksheet!Y1096="", TrackingWorksheet!AA1096="", V1091=1),1,0)*D1091)</f>
        <v/>
      </c>
      <c r="AV1091" s="19" t="str">
        <f>IF(B1091=1,"",IF(D1091*AND(TrackingWorksheet!U1096&gt;Calculations!$BE$3,TrackingWorksheet!K1096="YES"),1,0))</f>
        <v/>
      </c>
      <c r="AW1091" s="19" t="str">
        <f>IF(B1091=1,"",IF(D1091*AND(TrackingWorksheet!W1096&gt;Calculations!$BE$3,TrackingWorksheet!K1096="YES"),1,0))</f>
        <v/>
      </c>
      <c r="AX1091" s="19">
        <f t="shared" si="238"/>
        <v>0</v>
      </c>
      <c r="AY1091" s="19">
        <f t="shared" ref="AY1091:AY1154" si="248">MAX(AD1091,AX1091)</f>
        <v>0</v>
      </c>
      <c r="AZ1091" s="27" t="str">
        <f>IF(B1091=1,"",IF(TrackingWorksheet!Q1096="","",TrackingWorksheet!Q1096))</f>
        <v/>
      </c>
      <c r="BB1091" s="4"/>
      <c r="BC1091" s="4"/>
      <c r="BD1091" s="4"/>
      <c r="BE1091" s="4"/>
      <c r="BF1091" s="4"/>
      <c r="BG1091" s="4" t="str">
        <f>IF(B1091=1,"",IF(AND(N1091=1,TrackingWorksheet!$I1096+14&lt;=WeeklySummary!$C$7),1,0))</f>
        <v/>
      </c>
      <c r="BH1091" s="4" t="str">
        <f>IF(B1091=1,"",IF(AND(R1091=1,TrackingWorksheet!$I1096+14&lt;=WeeklySummary!$C$7),1,0))</f>
        <v/>
      </c>
      <c r="BI1091" s="4" t="str">
        <f>IF(B1091=1,"",IF(AND(J1091=1,TrackingWorksheet!$G1096+14&lt;=WeeklySummary!$C$7),1,0))</f>
        <v/>
      </c>
      <c r="BJ1091" s="4" t="str">
        <f>IF(B1091=1,"",IF(AND(T1091=1,TrackingWorksheet!$I1096+14&lt;=WeeklySummary!$C$7),1,0))</f>
        <v/>
      </c>
      <c r="BK1091" s="4" t="str">
        <f>IF(B1091=1,"",IF(AND(T1091=1,TrackingWorksheet!$G1096+14&lt;=WeeklySummary!$C$7),1,0))</f>
        <v/>
      </c>
      <c r="BL1091" s="4">
        <f t="shared" si="247"/>
        <v>0</v>
      </c>
    </row>
    <row r="1092" spans="2:64" x14ac:dyDescent="0.25">
      <c r="B1092" s="27">
        <f>IF(AND(ISBLANK(TrackingWorksheet!B1097),ISBLANK(TrackingWorksheet!C1097),ISBLANK(TrackingWorksheet!G1097),ISBLANK(TrackingWorksheet!H1097),
ISBLANK(TrackingWorksheet!I1097),ISBLANK(TrackingWorksheet!J1097),ISBLANK(TrackingWorksheet!M1097),
ISBLANK(TrackingWorksheet!N1099)),1,0)</f>
        <v>1</v>
      </c>
      <c r="C1092" s="12" t="str">
        <f>IF(B1092=1,"",TrackingWorksheet!F1097)</f>
        <v/>
      </c>
      <c r="D1092" s="20" t="str">
        <f>IF(B1092=1,"",IF(AND(TrackingWorksheet!B1097&lt;&gt;"",TrackingWorksheet!B1097&lt;=WeeklySummary!$C$7,OR(TrackingWorksheet!C1097="",TrackingWorksheet!C1097&gt;=WeeklySummary!$C$6)),1,0))</f>
        <v/>
      </c>
      <c r="E1092" s="10" t="str">
        <f>IF(B1092=1,"",IF(AND(TrackingWorksheet!G1097 &lt;&gt;"",TrackingWorksheet!G1097&lt;=WeeklySummary!$C$7, TrackingWorksheet!H1097=Lists!$D$4), "Y", "N"))</f>
        <v/>
      </c>
      <c r="F1092" s="10" t="str">
        <f>IF(B1092=1,"",IF(AND(TrackingWorksheet!I1097 &lt;&gt;"", TrackingWorksheet!I1097&lt;=WeeklySummary!$C$7, TrackingWorksheet!J1097=Lists!$D$4), "Y", "N"))</f>
        <v/>
      </c>
      <c r="G1092" s="10" t="str">
        <f>IF(B1092=1,"",IF(AND(TrackingWorksheet!G1097 &lt;&gt;"",TrackingWorksheet!G1097&lt;=WeeklySummary!$C$7, TrackingWorksheet!H1097=Lists!$D$5), "Y", "N"))</f>
        <v/>
      </c>
      <c r="H1092" s="10" t="str">
        <f>IF(B1092=1,"",IF(AND(TrackingWorksheet!I1097 &lt;&gt;"", TrackingWorksheet!I1097&lt;=WeeklySummary!$C$7, TrackingWorksheet!J1097=Lists!$D$5), "Y", "N"))</f>
        <v/>
      </c>
      <c r="I1092" s="20" t="str">
        <f>IF(B1092=1,"",IF(AND(TrackingWorksheet!G1097 &lt;&gt;"", TrackingWorksheet!G1097&lt;=WeeklySummary!$C$7, TrackingWorksheet!H1097=Lists!$D$6), 1, 0))</f>
        <v/>
      </c>
      <c r="J1092" s="20" t="str">
        <f t="shared" si="239"/>
        <v/>
      </c>
      <c r="K1092" s="10" t="str">
        <f>IF(B1092=1,"",IF(AND(TrackingWorksheet!I1097&lt;=WeeklySummary!$C$7,TrackingWorksheet!K1097="YES"),0,IF(AND(AND(OR(E1092="Y",F1092="Y"),E1092&lt;&gt;F1092),G1092&lt;&gt;"Y", H1092&lt;&gt;"Y"), 1, 0)))</f>
        <v/>
      </c>
      <c r="L1092" s="20" t="str">
        <f t="shared" si="240"/>
        <v/>
      </c>
      <c r="M1092" s="10" t="str">
        <f t="shared" si="241"/>
        <v/>
      </c>
      <c r="N1092" s="20" t="str">
        <f t="shared" si="242"/>
        <v/>
      </c>
      <c r="O1092" s="10" t="str">
        <f>IF(B1092=1,"",IF(AND(TrackingWorksheet!I1097&lt;=WeeklySummary!$C$7,TrackingWorksheet!K1097="YES"),0,IF(AND(AND(OR(G1092="Y",H1092="Y"),G1092&lt;&gt;H1092),E1092&lt;&gt;"Y", F1092&lt;&gt;"Y"), 1, 0)))</f>
        <v/>
      </c>
      <c r="P1092" s="20" t="str">
        <f t="shared" si="243"/>
        <v/>
      </c>
      <c r="Q1092" s="10" t="str">
        <f t="shared" si="244"/>
        <v/>
      </c>
      <c r="R1092" s="10" t="str">
        <f t="shared" si="245"/>
        <v/>
      </c>
      <c r="S1092" s="10" t="str">
        <f>IF(B1092=1,"",IF(AND(OR(AND(TrackingWorksheet!H1097=Lists!$D$7,TrackingWorksheet!H1097=TrackingWorksheet!J1097),TrackingWorksheet!H1097&lt;&gt;TrackingWorksheet!J1097),TrackingWorksheet!K1097="YES",TrackingWorksheet!H1097&lt;&gt;Lists!$D$6,TrackingWorksheet!G1097&lt;=WeeklySummary!$C$7,TrackingWorksheet!I1097&lt;=WeeklySummary!$C$7),1,0))</f>
        <v/>
      </c>
      <c r="T1092" s="10" t="str">
        <f t="shared" si="246"/>
        <v/>
      </c>
      <c r="U1092" s="10" t="str">
        <f>IF($B1092=1,"",IF(TrackingWorksheet!$K1097="YES",1, 0)*D1092)</f>
        <v/>
      </c>
      <c r="V1092" s="20">
        <f t="shared" ref="V1092:V1155" si="249">MAX(L1092,P1092)</f>
        <v>0</v>
      </c>
      <c r="W1092" s="20">
        <f t="shared" ref="W1092:W1155" si="250" xml:space="preserve"> MAX(N1092,R1092,T1092,J1092,AT1092, U1092)</f>
        <v>0</v>
      </c>
      <c r="X1092" s="10" t="str">
        <f>IF($B1092=1,"",IF(AND(TrackingWorksheet!$L1097&lt;&gt;"", TrackingWorksheet!$L1097&gt;=WeeklySummary!$C$6,TrackingWorksheet!$L1097&lt;=WeeklySummary!$C$7,OR(TrackingWorksheet!$H1097=Lists!$D$4,TrackingWorksheet!$J1097=Lists!$D$4)), 1, 0))</f>
        <v/>
      </c>
      <c r="Y1092" s="10" t="str">
        <f>IF($B1092=1,"",IF(AND(TrackingWorksheet!$L1097&lt;&gt;"", TrackingWorksheet!$L1097&gt;=WeeklySummary!$C$6,TrackingWorksheet!$L1097&lt;=WeeklySummary!$C$7,OR(TrackingWorksheet!$H1097=Lists!$D$5,TrackingWorksheet!$J1097=Lists!$D$5)), 1, 0))</f>
        <v/>
      </c>
      <c r="Z1092" s="10" t="str">
        <f>IF($B1092=1,"",IF(AND(TrackingWorksheet!$L1097&lt;&gt;"", TrackingWorksheet!$L1097&gt;=WeeklySummary!$C$6,TrackingWorksheet!$L1097&lt;=WeeklySummary!$C$7,OR(TrackingWorksheet!$H1097=Lists!$D$6,TrackingWorksheet!$J1097=Lists!$D$6)), 1, 0))</f>
        <v/>
      </c>
      <c r="AA1092" s="19" t="str">
        <f>IF(B1092=1,"",IF(AND(TrackingWorksheet!M1097&lt;&gt;"",TrackingWorksheet!M1097&lt;=WeeklySummary!$C$7),1,0)*D1092)</f>
        <v/>
      </c>
      <c r="AB1092" s="19" t="str">
        <f>IF(B1092=1,"",IF(AND(TrackingWorksheet!N1097&lt;&gt;"",TrackingWorksheet!N1097&lt;=WeeklySummary!$C$7),1,0)*D1092)</f>
        <v/>
      </c>
      <c r="AC1092" s="19" t="str">
        <f>IF(B1092=1,"",TrackingWorksheet!T1097)</f>
        <v/>
      </c>
      <c r="AD1092" s="19" t="str">
        <f>IF(B1092=1,"",IF(D1092*AND(TrackingWorksheet!S1097&gt;=Calculations!$BD$3,TrackingWorksheet!U1097="",TrackingWorksheet!K1097="YES"),1,0))</f>
        <v/>
      </c>
      <c r="AE1092" s="19" t="str">
        <f>IF($B1092=1,"",IF(AND(TrackingWorksheet!$S1097&gt;$BE$3,TrackingWorksheet!$T1097=Lists!$P$4),1, 0)*D1092)</f>
        <v/>
      </c>
      <c r="AF1092" s="19" t="str">
        <f>IF($B1092=1,"",IF(AND(TrackingWorksheet!$U1097&gt;$BE$3,TrackingWorksheet!$V1097=Lists!$P$4),1, 0)*D1092)</f>
        <v/>
      </c>
      <c r="AG1092" s="19" t="str">
        <f>IF($B1092=1,"",IF(AND(TrackingWorksheet!$W1097&gt;$BE$3,TrackingWorksheet!$X1097=Lists!$P$4),1, 0)*D1092)</f>
        <v/>
      </c>
      <c r="AH1092" s="19" t="str">
        <f>IF($B1092=1,"",IF(AND(TrackingWorksheet!$Y1097&gt;$BE$3,TrackingWorksheet!$Z1097=Lists!$P$4),1, 0)*D1092)</f>
        <v/>
      </c>
      <c r="AI1092" s="19" t="str">
        <f>IF($B1092=1,"",IF(AND(TrackingWorksheet!$AA1097&gt;$BE$3,TrackingWorksheet!$AB1097=Lists!$P$4),1, 0)*D1092)</f>
        <v/>
      </c>
      <c r="AJ1092" s="19" t="str">
        <f>IF($B1092=1,"",IF(AND(TrackingWorksheet!$S1097&gt;$BE$3,TrackingWorksheet!$T1097=Lists!$P$5),1, 0)*D1092)</f>
        <v/>
      </c>
      <c r="AK1092" s="19" t="str">
        <f>IF($B1092=1,"",IF(AND(TrackingWorksheet!$U1097&gt;$BE$3,TrackingWorksheet!$V1097=Lists!$P$5),1, 0)*D1092)</f>
        <v/>
      </c>
      <c r="AL1092" s="19" t="str">
        <f>IF($B1092=1,"",IF(AND(TrackingWorksheet!$W1097&gt;$BE$3,TrackingWorksheet!$X1097=Lists!$P$5),1, 0)*D1092)</f>
        <v/>
      </c>
      <c r="AM1092" s="19" t="str">
        <f>IF($B1092=1,"",IF(AND(TrackingWorksheet!$Y1097&gt;$BE$3,TrackingWorksheet!$Z1097=Lists!$P$5),1, 0)*D1092)</f>
        <v/>
      </c>
      <c r="AN1092" s="19" t="str">
        <f>IF($B1092=1,"",IF(AND(TrackingWorksheet!$AA1097&gt;$BE$3,TrackingWorksheet!$AB1097=Lists!$P$5),1, 0)*D1092)</f>
        <v/>
      </c>
      <c r="AO1092" s="19" t="str">
        <f>IF($B1092=1,"",IF(AND(TrackingWorksheet!$S1097&gt;$BE$3,TrackingWorksheet!$T1097=Lists!$P$6),1, 0)*D1092)</f>
        <v/>
      </c>
      <c r="AP1092" s="19" t="str">
        <f>IF($B1092=1,"",IF(AND(TrackingWorksheet!$U1097&gt;$BE$3,TrackingWorksheet!$V1097=Lists!$P$6),1, 0)*D1092)</f>
        <v/>
      </c>
      <c r="AQ1092" s="19" t="str">
        <f>IF($B1092=1,"",IF(AND(TrackingWorksheet!$W1097&gt;$BE$3,TrackingWorksheet!$X1097=Lists!$P$6),1, 0)*D1092)</f>
        <v/>
      </c>
      <c r="AR1092" s="19" t="str">
        <f>IF($B1092=1,"",IF(AND(TrackingWorksheet!$Y1097&gt;$BE$3,TrackingWorksheet!$Z1097=Lists!$P$6),1, 0)*D1092)</f>
        <v/>
      </c>
      <c r="AS1092" s="19" t="str">
        <f>IF($B1092=1,"",IF(AND(TrackingWorksheet!$AA1097&gt;$BE$3,TrackingWorksheet!$AB1097=Lists!$P$6),1, 0)*D1092)</f>
        <v/>
      </c>
      <c r="AT1092" s="19">
        <f t="shared" ref="AT1092:AT1155" si="251">MAX(AE1092:AS1092)</f>
        <v>0</v>
      </c>
      <c r="AU1092" s="19" t="str">
        <f>IF(B1092=1,"",IF(AND(TrackingWorksheet!K1097="",TrackingWorksheet!M1097="", TrackingWorksheet!N1097="", TrackingWorksheet!S1097="", TrackingWorksheet!V1097="", TrackingWorksheet!W1097="", TrackingWorksheet!Y1097="", TrackingWorksheet!AA1097="", V1092=1),1,0)*D1092)</f>
        <v/>
      </c>
      <c r="AV1092" s="19" t="str">
        <f>IF(B1092=1,"",IF(D1092*AND(TrackingWorksheet!U1097&gt;Calculations!$BE$3,TrackingWorksheet!K1097="YES"),1,0))</f>
        <v/>
      </c>
      <c r="AW1092" s="19" t="str">
        <f>IF(B1092=1,"",IF(D1092*AND(TrackingWorksheet!W1097&gt;Calculations!$BE$3,TrackingWorksheet!K1097="YES"),1,0))</f>
        <v/>
      </c>
      <c r="AX1092" s="19">
        <f t="shared" ref="AX1092:AX1155" si="252">MAX(AV1092:AW1092)</f>
        <v>0</v>
      </c>
      <c r="AY1092" s="19">
        <f t="shared" si="248"/>
        <v>0</v>
      </c>
      <c r="AZ1092" s="27" t="str">
        <f>IF(B1092=1,"",IF(TrackingWorksheet!Q1097="","",TrackingWorksheet!Q1097))</f>
        <v/>
      </c>
      <c r="BB1092" s="4"/>
      <c r="BC1092" s="4"/>
      <c r="BD1092" s="4"/>
      <c r="BE1092" s="4"/>
      <c r="BF1092" s="4"/>
      <c r="BG1092" s="4" t="str">
        <f>IF(B1092=1,"",IF(AND(N1092=1,TrackingWorksheet!$I1097+14&lt;=WeeklySummary!$C$7),1,0))</f>
        <v/>
      </c>
      <c r="BH1092" s="4" t="str">
        <f>IF(B1092=1,"",IF(AND(R1092=1,TrackingWorksheet!$I1097+14&lt;=WeeklySummary!$C$7),1,0))</f>
        <v/>
      </c>
      <c r="BI1092" s="4" t="str">
        <f>IF(B1092=1,"",IF(AND(J1092=1,TrackingWorksheet!$G1097+14&lt;=WeeklySummary!$C$7),1,0))</f>
        <v/>
      </c>
      <c r="BJ1092" s="4" t="str">
        <f>IF(B1092=1,"",IF(AND(T1092=1,TrackingWorksheet!$I1097+14&lt;=WeeklySummary!$C$7),1,0))</f>
        <v/>
      </c>
      <c r="BK1092" s="4" t="str">
        <f>IF(B1092=1,"",IF(AND(T1092=1,TrackingWorksheet!$G1097+14&lt;=WeeklySummary!$C$7),1,0))</f>
        <v/>
      </c>
      <c r="BL1092" s="4">
        <f t="shared" si="247"/>
        <v>0</v>
      </c>
    </row>
    <row r="1093" spans="2:64" x14ac:dyDescent="0.25">
      <c r="B1093" s="27">
        <f>IF(AND(ISBLANK(TrackingWorksheet!B1098),ISBLANK(TrackingWorksheet!C1098),ISBLANK(TrackingWorksheet!G1098),ISBLANK(TrackingWorksheet!H1098),
ISBLANK(TrackingWorksheet!I1098),ISBLANK(TrackingWorksheet!J1098),ISBLANK(TrackingWorksheet!M1098),
ISBLANK(TrackingWorksheet!N1100)),1,0)</f>
        <v>1</v>
      </c>
      <c r="C1093" s="12" t="str">
        <f>IF(B1093=1,"",TrackingWorksheet!F1098)</f>
        <v/>
      </c>
      <c r="D1093" s="20" t="str">
        <f>IF(B1093=1,"",IF(AND(TrackingWorksheet!B1098&lt;&gt;"",TrackingWorksheet!B1098&lt;=WeeklySummary!$C$7,OR(TrackingWorksheet!C1098="",TrackingWorksheet!C1098&gt;=WeeklySummary!$C$6)),1,0))</f>
        <v/>
      </c>
      <c r="E1093" s="10" t="str">
        <f>IF(B1093=1,"",IF(AND(TrackingWorksheet!G1098 &lt;&gt;"",TrackingWorksheet!G1098&lt;=WeeklySummary!$C$7, TrackingWorksheet!H1098=Lists!$D$4), "Y", "N"))</f>
        <v/>
      </c>
      <c r="F1093" s="10" t="str">
        <f>IF(B1093=1,"",IF(AND(TrackingWorksheet!I1098 &lt;&gt;"", TrackingWorksheet!I1098&lt;=WeeklySummary!$C$7, TrackingWorksheet!J1098=Lists!$D$4), "Y", "N"))</f>
        <v/>
      </c>
      <c r="G1093" s="10" t="str">
        <f>IF(B1093=1,"",IF(AND(TrackingWorksheet!G1098 &lt;&gt;"",TrackingWorksheet!G1098&lt;=WeeklySummary!$C$7, TrackingWorksheet!H1098=Lists!$D$5), "Y", "N"))</f>
        <v/>
      </c>
      <c r="H1093" s="10" t="str">
        <f>IF(B1093=1,"",IF(AND(TrackingWorksheet!I1098 &lt;&gt;"", TrackingWorksheet!I1098&lt;=WeeklySummary!$C$7, TrackingWorksheet!J1098=Lists!$D$5), "Y", "N"))</f>
        <v/>
      </c>
      <c r="I1093" s="20" t="str">
        <f>IF(B1093=1,"",IF(AND(TrackingWorksheet!G1098 &lt;&gt;"", TrackingWorksheet!G1098&lt;=WeeklySummary!$C$7, TrackingWorksheet!H1098=Lists!$D$6), 1, 0))</f>
        <v/>
      </c>
      <c r="J1093" s="20" t="str">
        <f t="shared" ref="J1093:J1156" si="253">IF(B1093=1,"",I1093*D1093)</f>
        <v/>
      </c>
      <c r="K1093" s="10" t="str">
        <f>IF(B1093=1,"",IF(AND(TrackingWorksheet!I1098&lt;=WeeklySummary!$C$7,TrackingWorksheet!K1098="YES"),0,IF(AND(AND(OR(E1093="Y",F1093="Y"),E1093&lt;&gt;F1093),G1093&lt;&gt;"Y", H1093&lt;&gt;"Y"), 1, 0)))</f>
        <v/>
      </c>
      <c r="L1093" s="20" t="str">
        <f t="shared" ref="L1093:L1156" si="254">IF(B1093=1,"",K1093*D1093)</f>
        <v/>
      </c>
      <c r="M1093" s="10" t="str">
        <f t="shared" ref="M1093:M1156" si="255">IF(B1093=1,"",IF(AND(E1093="Y", F1093="Y"), 1, 0))</f>
        <v/>
      </c>
      <c r="N1093" s="20" t="str">
        <f t="shared" ref="N1093:N1156" si="256">IF(B1093=1,"",M1093*D1093)</f>
        <v/>
      </c>
      <c r="O1093" s="10" t="str">
        <f>IF(B1093=1,"",IF(AND(TrackingWorksheet!I1098&lt;=WeeklySummary!$C$7,TrackingWorksheet!K1098="YES"),0,IF(AND(AND(OR(G1093="Y",H1093="Y"),G1093&lt;&gt;H1093),E1093&lt;&gt;"Y", F1093&lt;&gt;"Y"), 1, 0)))</f>
        <v/>
      </c>
      <c r="P1093" s="20" t="str">
        <f t="shared" ref="P1093:P1156" si="257">IF(B1093=1,"",O1093*D1093)</f>
        <v/>
      </c>
      <c r="Q1093" s="10" t="str">
        <f t="shared" ref="Q1093:Q1156" si="258">IF(B1093=1,"",IF(AND(G1093="Y", H1093="Y"), 1, 0))</f>
        <v/>
      </c>
      <c r="R1093" s="10" t="str">
        <f t="shared" ref="R1093:R1156" si="259">IF(B1093=1,"",Q1093*D1093)</f>
        <v/>
      </c>
      <c r="S1093" s="10" t="str">
        <f>IF(B1093=1,"",IF(AND(OR(AND(TrackingWorksheet!H1098=Lists!$D$7,TrackingWorksheet!H1098=TrackingWorksheet!J1098),TrackingWorksheet!H1098&lt;&gt;TrackingWorksheet!J1098),TrackingWorksheet!K1098="YES",TrackingWorksheet!H1098&lt;&gt;Lists!$D$6,TrackingWorksheet!G1098&lt;=WeeklySummary!$C$7,TrackingWorksheet!I1098&lt;=WeeklySummary!$C$7),1,0))</f>
        <v/>
      </c>
      <c r="T1093" s="10" t="str">
        <f t="shared" ref="T1093:T1156" si="260">IF(B1093=1,"",S1093*D1093)</f>
        <v/>
      </c>
      <c r="U1093" s="10" t="str">
        <f>IF($B1093=1,"",IF(TrackingWorksheet!$K1098="YES",1, 0)*D1093)</f>
        <v/>
      </c>
      <c r="V1093" s="20">
        <f t="shared" si="249"/>
        <v>0</v>
      </c>
      <c r="W1093" s="20">
        <f t="shared" si="250"/>
        <v>0</v>
      </c>
      <c r="X1093" s="10" t="str">
        <f>IF($B1093=1,"",IF(AND(TrackingWorksheet!$L1098&lt;&gt;"", TrackingWorksheet!$L1098&gt;=WeeklySummary!$C$6,TrackingWorksheet!$L1098&lt;=WeeklySummary!$C$7,OR(TrackingWorksheet!$H1098=Lists!$D$4,TrackingWorksheet!$J1098=Lists!$D$4)), 1, 0))</f>
        <v/>
      </c>
      <c r="Y1093" s="10" t="str">
        <f>IF($B1093=1,"",IF(AND(TrackingWorksheet!$L1098&lt;&gt;"", TrackingWorksheet!$L1098&gt;=WeeklySummary!$C$6,TrackingWorksheet!$L1098&lt;=WeeklySummary!$C$7,OR(TrackingWorksheet!$H1098=Lists!$D$5,TrackingWorksheet!$J1098=Lists!$D$5)), 1, 0))</f>
        <v/>
      </c>
      <c r="Z1093" s="10" t="str">
        <f>IF($B1093=1,"",IF(AND(TrackingWorksheet!$L1098&lt;&gt;"", TrackingWorksheet!$L1098&gt;=WeeklySummary!$C$6,TrackingWorksheet!$L1098&lt;=WeeklySummary!$C$7,OR(TrackingWorksheet!$H1098=Lists!$D$6,TrackingWorksheet!$J1098=Lists!$D$6)), 1, 0))</f>
        <v/>
      </c>
      <c r="AA1093" s="19" t="str">
        <f>IF(B1093=1,"",IF(AND(TrackingWorksheet!M1098&lt;&gt;"",TrackingWorksheet!M1098&lt;=WeeklySummary!$C$7),1,0)*D1093)</f>
        <v/>
      </c>
      <c r="AB1093" s="19" t="str">
        <f>IF(B1093=1,"",IF(AND(TrackingWorksheet!N1098&lt;&gt;"",TrackingWorksheet!N1098&lt;=WeeklySummary!$C$7),1,0)*D1093)</f>
        <v/>
      </c>
      <c r="AC1093" s="19" t="str">
        <f>IF(B1093=1,"",TrackingWorksheet!T1098)</f>
        <v/>
      </c>
      <c r="AD1093" s="19" t="str">
        <f>IF(B1093=1,"",IF(D1093*AND(TrackingWorksheet!S1098&gt;=Calculations!$BD$3,TrackingWorksheet!U1098="",TrackingWorksheet!K1098="YES"),1,0))</f>
        <v/>
      </c>
      <c r="AE1093" s="19" t="str">
        <f>IF($B1093=1,"",IF(AND(TrackingWorksheet!$S1098&gt;$BE$3,TrackingWorksheet!$T1098=Lists!$P$4),1, 0)*D1093)</f>
        <v/>
      </c>
      <c r="AF1093" s="19" t="str">
        <f>IF($B1093=1,"",IF(AND(TrackingWorksheet!$U1098&gt;$BE$3,TrackingWorksheet!$V1098=Lists!$P$4),1, 0)*D1093)</f>
        <v/>
      </c>
      <c r="AG1093" s="19" t="str">
        <f>IF($B1093=1,"",IF(AND(TrackingWorksheet!$W1098&gt;$BE$3,TrackingWorksheet!$X1098=Lists!$P$4),1, 0)*D1093)</f>
        <v/>
      </c>
      <c r="AH1093" s="19" t="str">
        <f>IF($B1093=1,"",IF(AND(TrackingWorksheet!$Y1098&gt;$BE$3,TrackingWorksheet!$Z1098=Lists!$P$4),1, 0)*D1093)</f>
        <v/>
      </c>
      <c r="AI1093" s="19" t="str">
        <f>IF($B1093=1,"",IF(AND(TrackingWorksheet!$AA1098&gt;$BE$3,TrackingWorksheet!$AB1098=Lists!$P$4),1, 0)*D1093)</f>
        <v/>
      </c>
      <c r="AJ1093" s="19" t="str">
        <f>IF($B1093=1,"",IF(AND(TrackingWorksheet!$S1098&gt;$BE$3,TrackingWorksheet!$T1098=Lists!$P$5),1, 0)*D1093)</f>
        <v/>
      </c>
      <c r="AK1093" s="19" t="str">
        <f>IF($B1093=1,"",IF(AND(TrackingWorksheet!$U1098&gt;$BE$3,TrackingWorksheet!$V1098=Lists!$P$5),1, 0)*D1093)</f>
        <v/>
      </c>
      <c r="AL1093" s="19" t="str">
        <f>IF($B1093=1,"",IF(AND(TrackingWorksheet!$W1098&gt;$BE$3,TrackingWorksheet!$X1098=Lists!$P$5),1, 0)*D1093)</f>
        <v/>
      </c>
      <c r="AM1093" s="19" t="str">
        <f>IF($B1093=1,"",IF(AND(TrackingWorksheet!$Y1098&gt;$BE$3,TrackingWorksheet!$Z1098=Lists!$P$5),1, 0)*D1093)</f>
        <v/>
      </c>
      <c r="AN1093" s="19" t="str">
        <f>IF($B1093=1,"",IF(AND(TrackingWorksheet!$AA1098&gt;$BE$3,TrackingWorksheet!$AB1098=Lists!$P$5),1, 0)*D1093)</f>
        <v/>
      </c>
      <c r="AO1093" s="19" t="str">
        <f>IF($B1093=1,"",IF(AND(TrackingWorksheet!$S1098&gt;$BE$3,TrackingWorksheet!$T1098=Lists!$P$6),1, 0)*D1093)</f>
        <v/>
      </c>
      <c r="AP1093" s="19" t="str">
        <f>IF($B1093=1,"",IF(AND(TrackingWorksheet!$U1098&gt;$BE$3,TrackingWorksheet!$V1098=Lists!$P$6),1, 0)*D1093)</f>
        <v/>
      </c>
      <c r="AQ1093" s="19" t="str">
        <f>IF($B1093=1,"",IF(AND(TrackingWorksheet!$W1098&gt;$BE$3,TrackingWorksheet!$X1098=Lists!$P$6),1, 0)*D1093)</f>
        <v/>
      </c>
      <c r="AR1093" s="19" t="str">
        <f>IF($B1093=1,"",IF(AND(TrackingWorksheet!$Y1098&gt;$BE$3,TrackingWorksheet!$Z1098=Lists!$P$6),1, 0)*D1093)</f>
        <v/>
      </c>
      <c r="AS1093" s="19" t="str">
        <f>IF($B1093=1,"",IF(AND(TrackingWorksheet!$AA1098&gt;$BE$3,TrackingWorksheet!$AB1098=Lists!$P$6),1, 0)*D1093)</f>
        <v/>
      </c>
      <c r="AT1093" s="19">
        <f t="shared" si="251"/>
        <v>0</v>
      </c>
      <c r="AU1093" s="19" t="str">
        <f>IF(B1093=1,"",IF(AND(TrackingWorksheet!K1098="",TrackingWorksheet!M1098="", TrackingWorksheet!N1098="", TrackingWorksheet!S1098="", TrackingWorksheet!V1098="", TrackingWorksheet!W1098="", TrackingWorksheet!Y1098="", TrackingWorksheet!AA1098="", V1093=1),1,0)*D1093)</f>
        <v/>
      </c>
      <c r="AV1093" s="19" t="str">
        <f>IF(B1093=1,"",IF(D1093*AND(TrackingWorksheet!U1098&gt;Calculations!$BE$3,TrackingWorksheet!K1098="YES"),1,0))</f>
        <v/>
      </c>
      <c r="AW1093" s="19" t="str">
        <f>IF(B1093=1,"",IF(D1093*AND(TrackingWorksheet!W1098&gt;Calculations!$BE$3,TrackingWorksheet!K1098="YES"),1,0))</f>
        <v/>
      </c>
      <c r="AX1093" s="19">
        <f t="shared" si="252"/>
        <v>0</v>
      </c>
      <c r="AY1093" s="19">
        <f t="shared" si="248"/>
        <v>0</v>
      </c>
      <c r="AZ1093" s="27" t="str">
        <f>IF(B1093=1,"",IF(TrackingWorksheet!Q1098="","",TrackingWorksheet!Q1098))</f>
        <v/>
      </c>
      <c r="BB1093" s="4"/>
      <c r="BC1093" s="4"/>
      <c r="BD1093" s="4"/>
      <c r="BE1093" s="4"/>
      <c r="BF1093" s="4"/>
      <c r="BG1093" s="4" t="str">
        <f>IF(B1093=1,"",IF(AND(N1093=1,TrackingWorksheet!$I1098+14&lt;=WeeklySummary!$C$7),1,0))</f>
        <v/>
      </c>
      <c r="BH1093" s="4" t="str">
        <f>IF(B1093=1,"",IF(AND(R1093=1,TrackingWorksheet!$I1098+14&lt;=WeeklySummary!$C$7),1,0))</f>
        <v/>
      </c>
      <c r="BI1093" s="4" t="str">
        <f>IF(B1093=1,"",IF(AND(J1093=1,TrackingWorksheet!$G1098+14&lt;=WeeklySummary!$C$7),1,0))</f>
        <v/>
      </c>
      <c r="BJ1093" s="4" t="str">
        <f>IF(B1093=1,"",IF(AND(T1093=1,TrackingWorksheet!$I1098+14&lt;=WeeklySummary!$C$7),1,0))</f>
        <v/>
      </c>
      <c r="BK1093" s="4" t="str">
        <f>IF(B1093=1,"",IF(AND(T1093=1,TrackingWorksheet!$G1098+14&lt;=WeeklySummary!$C$7),1,0))</f>
        <v/>
      </c>
      <c r="BL1093" s="4">
        <f t="shared" ref="BL1093:BL1156" si="261">MAX(BG1093:BK1093)</f>
        <v>0</v>
      </c>
    </row>
    <row r="1094" spans="2:64" x14ac:dyDescent="0.25">
      <c r="B1094" s="27">
        <f>IF(AND(ISBLANK(TrackingWorksheet!B1099),ISBLANK(TrackingWorksheet!C1099),ISBLANK(TrackingWorksheet!G1099),ISBLANK(TrackingWorksheet!H1099),
ISBLANK(TrackingWorksheet!I1099),ISBLANK(TrackingWorksheet!J1099),ISBLANK(TrackingWorksheet!M1099),
ISBLANK(TrackingWorksheet!N1101)),1,0)</f>
        <v>1</v>
      </c>
      <c r="C1094" s="12" t="str">
        <f>IF(B1094=1,"",TrackingWorksheet!F1099)</f>
        <v/>
      </c>
      <c r="D1094" s="20" t="str">
        <f>IF(B1094=1,"",IF(AND(TrackingWorksheet!B1099&lt;&gt;"",TrackingWorksheet!B1099&lt;=WeeklySummary!$C$7,OR(TrackingWorksheet!C1099="",TrackingWorksheet!C1099&gt;=WeeklySummary!$C$6)),1,0))</f>
        <v/>
      </c>
      <c r="E1094" s="10" t="str">
        <f>IF(B1094=1,"",IF(AND(TrackingWorksheet!G1099 &lt;&gt;"",TrackingWorksheet!G1099&lt;=WeeklySummary!$C$7, TrackingWorksheet!H1099=Lists!$D$4), "Y", "N"))</f>
        <v/>
      </c>
      <c r="F1094" s="10" t="str">
        <f>IF(B1094=1,"",IF(AND(TrackingWorksheet!I1099 &lt;&gt;"", TrackingWorksheet!I1099&lt;=WeeklySummary!$C$7, TrackingWorksheet!J1099=Lists!$D$4), "Y", "N"))</f>
        <v/>
      </c>
      <c r="G1094" s="10" t="str">
        <f>IF(B1094=1,"",IF(AND(TrackingWorksheet!G1099 &lt;&gt;"",TrackingWorksheet!G1099&lt;=WeeklySummary!$C$7, TrackingWorksheet!H1099=Lists!$D$5), "Y", "N"))</f>
        <v/>
      </c>
      <c r="H1094" s="10" t="str">
        <f>IF(B1094=1,"",IF(AND(TrackingWorksheet!I1099 &lt;&gt;"", TrackingWorksheet!I1099&lt;=WeeklySummary!$C$7, TrackingWorksheet!J1099=Lists!$D$5), "Y", "N"))</f>
        <v/>
      </c>
      <c r="I1094" s="20" t="str">
        <f>IF(B1094=1,"",IF(AND(TrackingWorksheet!G1099 &lt;&gt;"", TrackingWorksheet!G1099&lt;=WeeklySummary!$C$7, TrackingWorksheet!H1099=Lists!$D$6), 1, 0))</f>
        <v/>
      </c>
      <c r="J1094" s="20" t="str">
        <f t="shared" si="253"/>
        <v/>
      </c>
      <c r="K1094" s="10" t="str">
        <f>IF(B1094=1,"",IF(AND(TrackingWorksheet!I1099&lt;=WeeklySummary!$C$7,TrackingWorksheet!K1099="YES"),0,IF(AND(AND(OR(E1094="Y",F1094="Y"),E1094&lt;&gt;F1094),G1094&lt;&gt;"Y", H1094&lt;&gt;"Y"), 1, 0)))</f>
        <v/>
      </c>
      <c r="L1094" s="20" t="str">
        <f t="shared" si="254"/>
        <v/>
      </c>
      <c r="M1094" s="10" t="str">
        <f t="shared" si="255"/>
        <v/>
      </c>
      <c r="N1094" s="20" t="str">
        <f t="shared" si="256"/>
        <v/>
      </c>
      <c r="O1094" s="10" t="str">
        <f>IF(B1094=1,"",IF(AND(TrackingWorksheet!I1099&lt;=WeeklySummary!$C$7,TrackingWorksheet!K1099="YES"),0,IF(AND(AND(OR(G1094="Y",H1094="Y"),G1094&lt;&gt;H1094),E1094&lt;&gt;"Y", F1094&lt;&gt;"Y"), 1, 0)))</f>
        <v/>
      </c>
      <c r="P1094" s="20" t="str">
        <f t="shared" si="257"/>
        <v/>
      </c>
      <c r="Q1094" s="10" t="str">
        <f t="shared" si="258"/>
        <v/>
      </c>
      <c r="R1094" s="10" t="str">
        <f t="shared" si="259"/>
        <v/>
      </c>
      <c r="S1094" s="10" t="str">
        <f>IF(B1094=1,"",IF(AND(OR(AND(TrackingWorksheet!H1099=Lists!$D$7,TrackingWorksheet!H1099=TrackingWorksheet!J1099),TrackingWorksheet!H1099&lt;&gt;TrackingWorksheet!J1099),TrackingWorksheet!K1099="YES",TrackingWorksheet!H1099&lt;&gt;Lists!$D$6,TrackingWorksheet!G1099&lt;=WeeklySummary!$C$7,TrackingWorksheet!I1099&lt;=WeeklySummary!$C$7),1,0))</f>
        <v/>
      </c>
      <c r="T1094" s="10" t="str">
        <f t="shared" si="260"/>
        <v/>
      </c>
      <c r="U1094" s="10" t="str">
        <f>IF($B1094=1,"",IF(TrackingWorksheet!$K1099="YES",1, 0)*D1094)</f>
        <v/>
      </c>
      <c r="V1094" s="20">
        <f t="shared" si="249"/>
        <v>0</v>
      </c>
      <c r="W1094" s="20">
        <f t="shared" si="250"/>
        <v>0</v>
      </c>
      <c r="X1094" s="10" t="str">
        <f>IF($B1094=1,"",IF(AND(TrackingWorksheet!$L1099&lt;&gt;"", TrackingWorksheet!$L1099&gt;=WeeklySummary!$C$6,TrackingWorksheet!$L1099&lt;=WeeklySummary!$C$7,OR(TrackingWorksheet!$H1099=Lists!$D$4,TrackingWorksheet!$J1099=Lists!$D$4)), 1, 0))</f>
        <v/>
      </c>
      <c r="Y1094" s="10" t="str">
        <f>IF($B1094=1,"",IF(AND(TrackingWorksheet!$L1099&lt;&gt;"", TrackingWorksheet!$L1099&gt;=WeeklySummary!$C$6,TrackingWorksheet!$L1099&lt;=WeeklySummary!$C$7,OR(TrackingWorksheet!$H1099=Lists!$D$5,TrackingWorksheet!$J1099=Lists!$D$5)), 1, 0))</f>
        <v/>
      </c>
      <c r="Z1094" s="10" t="str">
        <f>IF($B1094=1,"",IF(AND(TrackingWorksheet!$L1099&lt;&gt;"", TrackingWorksheet!$L1099&gt;=WeeklySummary!$C$6,TrackingWorksheet!$L1099&lt;=WeeklySummary!$C$7,OR(TrackingWorksheet!$H1099=Lists!$D$6,TrackingWorksheet!$J1099=Lists!$D$6)), 1, 0))</f>
        <v/>
      </c>
      <c r="AA1094" s="19" t="str">
        <f>IF(B1094=1,"",IF(AND(TrackingWorksheet!M1099&lt;&gt;"",TrackingWorksheet!M1099&lt;=WeeklySummary!$C$7),1,0)*D1094)</f>
        <v/>
      </c>
      <c r="AB1094" s="19" t="str">
        <f>IF(B1094=1,"",IF(AND(TrackingWorksheet!N1099&lt;&gt;"",TrackingWorksheet!N1099&lt;=WeeklySummary!$C$7),1,0)*D1094)</f>
        <v/>
      </c>
      <c r="AC1094" s="19" t="str">
        <f>IF(B1094=1,"",TrackingWorksheet!T1099)</f>
        <v/>
      </c>
      <c r="AD1094" s="19" t="str">
        <f>IF(B1094=1,"",IF(D1094*AND(TrackingWorksheet!S1099&gt;=Calculations!$BD$3,TrackingWorksheet!U1099="",TrackingWorksheet!K1099="YES"),1,0))</f>
        <v/>
      </c>
      <c r="AE1094" s="19" t="str">
        <f>IF($B1094=1,"",IF(AND(TrackingWorksheet!$S1099&gt;$BE$3,TrackingWorksheet!$T1099=Lists!$P$4),1, 0)*D1094)</f>
        <v/>
      </c>
      <c r="AF1094" s="19" t="str">
        <f>IF($B1094=1,"",IF(AND(TrackingWorksheet!$U1099&gt;$BE$3,TrackingWorksheet!$V1099=Lists!$P$4),1, 0)*D1094)</f>
        <v/>
      </c>
      <c r="AG1094" s="19" t="str">
        <f>IF($B1094=1,"",IF(AND(TrackingWorksheet!$W1099&gt;$BE$3,TrackingWorksheet!$X1099=Lists!$P$4),1, 0)*D1094)</f>
        <v/>
      </c>
      <c r="AH1094" s="19" t="str">
        <f>IF($B1094=1,"",IF(AND(TrackingWorksheet!$Y1099&gt;$BE$3,TrackingWorksheet!$Z1099=Lists!$P$4),1, 0)*D1094)</f>
        <v/>
      </c>
      <c r="AI1094" s="19" t="str">
        <f>IF($B1094=1,"",IF(AND(TrackingWorksheet!$AA1099&gt;$BE$3,TrackingWorksheet!$AB1099=Lists!$P$4),1, 0)*D1094)</f>
        <v/>
      </c>
      <c r="AJ1094" s="19" t="str">
        <f>IF($B1094=1,"",IF(AND(TrackingWorksheet!$S1099&gt;$BE$3,TrackingWorksheet!$T1099=Lists!$P$5),1, 0)*D1094)</f>
        <v/>
      </c>
      <c r="AK1094" s="19" t="str">
        <f>IF($B1094=1,"",IF(AND(TrackingWorksheet!$U1099&gt;$BE$3,TrackingWorksheet!$V1099=Lists!$P$5),1, 0)*D1094)</f>
        <v/>
      </c>
      <c r="AL1094" s="19" t="str">
        <f>IF($B1094=1,"",IF(AND(TrackingWorksheet!$W1099&gt;$BE$3,TrackingWorksheet!$X1099=Lists!$P$5),1, 0)*D1094)</f>
        <v/>
      </c>
      <c r="AM1094" s="19" t="str">
        <f>IF($B1094=1,"",IF(AND(TrackingWorksheet!$Y1099&gt;$BE$3,TrackingWorksheet!$Z1099=Lists!$P$5),1, 0)*D1094)</f>
        <v/>
      </c>
      <c r="AN1094" s="19" t="str">
        <f>IF($B1094=1,"",IF(AND(TrackingWorksheet!$AA1099&gt;$BE$3,TrackingWorksheet!$AB1099=Lists!$P$5),1, 0)*D1094)</f>
        <v/>
      </c>
      <c r="AO1094" s="19" t="str">
        <f>IF($B1094=1,"",IF(AND(TrackingWorksheet!$S1099&gt;$BE$3,TrackingWorksheet!$T1099=Lists!$P$6),1, 0)*D1094)</f>
        <v/>
      </c>
      <c r="AP1094" s="19" t="str">
        <f>IF($B1094=1,"",IF(AND(TrackingWorksheet!$U1099&gt;$BE$3,TrackingWorksheet!$V1099=Lists!$P$6),1, 0)*D1094)</f>
        <v/>
      </c>
      <c r="AQ1094" s="19" t="str">
        <f>IF($B1094=1,"",IF(AND(TrackingWorksheet!$W1099&gt;$BE$3,TrackingWorksheet!$X1099=Lists!$P$6),1, 0)*D1094)</f>
        <v/>
      </c>
      <c r="AR1094" s="19" t="str">
        <f>IF($B1094=1,"",IF(AND(TrackingWorksheet!$Y1099&gt;$BE$3,TrackingWorksheet!$Z1099=Lists!$P$6),1, 0)*D1094)</f>
        <v/>
      </c>
      <c r="AS1094" s="19" t="str">
        <f>IF($B1094=1,"",IF(AND(TrackingWorksheet!$AA1099&gt;$BE$3,TrackingWorksheet!$AB1099=Lists!$P$6),1, 0)*D1094)</f>
        <v/>
      </c>
      <c r="AT1094" s="19">
        <f t="shared" si="251"/>
        <v>0</v>
      </c>
      <c r="AU1094" s="19" t="str">
        <f>IF(B1094=1,"",IF(AND(TrackingWorksheet!K1099="",TrackingWorksheet!M1099="", TrackingWorksheet!N1099="", TrackingWorksheet!S1099="", TrackingWorksheet!V1099="", TrackingWorksheet!W1099="", TrackingWorksheet!Y1099="", TrackingWorksheet!AA1099="", V1094=1),1,0)*D1094)</f>
        <v/>
      </c>
      <c r="AV1094" s="19" t="str">
        <f>IF(B1094=1,"",IF(D1094*AND(TrackingWorksheet!U1099&gt;Calculations!$BE$3,TrackingWorksheet!K1099="YES"),1,0))</f>
        <v/>
      </c>
      <c r="AW1094" s="19" t="str">
        <f>IF(B1094=1,"",IF(D1094*AND(TrackingWorksheet!W1099&gt;Calculations!$BE$3,TrackingWorksheet!K1099="YES"),1,0))</f>
        <v/>
      </c>
      <c r="AX1094" s="19">
        <f t="shared" si="252"/>
        <v>0</v>
      </c>
      <c r="AY1094" s="19">
        <f t="shared" si="248"/>
        <v>0</v>
      </c>
      <c r="AZ1094" s="27" t="str">
        <f>IF(B1094=1,"",IF(TrackingWorksheet!Q1099="","",TrackingWorksheet!Q1099))</f>
        <v/>
      </c>
      <c r="BB1094" s="4"/>
      <c r="BC1094" s="4"/>
      <c r="BD1094" s="4"/>
      <c r="BE1094" s="4"/>
      <c r="BF1094" s="4"/>
      <c r="BG1094" s="4" t="str">
        <f>IF(B1094=1,"",IF(AND(N1094=1,TrackingWorksheet!$I1099+14&lt;=WeeklySummary!$C$7),1,0))</f>
        <v/>
      </c>
      <c r="BH1094" s="4" t="str">
        <f>IF(B1094=1,"",IF(AND(R1094=1,TrackingWorksheet!$I1099+14&lt;=WeeklySummary!$C$7),1,0))</f>
        <v/>
      </c>
      <c r="BI1094" s="4" t="str">
        <f>IF(B1094=1,"",IF(AND(J1094=1,TrackingWorksheet!$G1099+14&lt;=WeeklySummary!$C$7),1,0))</f>
        <v/>
      </c>
      <c r="BJ1094" s="4" t="str">
        <f>IF(B1094=1,"",IF(AND(T1094=1,TrackingWorksheet!$I1099+14&lt;=WeeklySummary!$C$7),1,0))</f>
        <v/>
      </c>
      <c r="BK1094" s="4" t="str">
        <f>IF(B1094=1,"",IF(AND(T1094=1,TrackingWorksheet!$G1099+14&lt;=WeeklySummary!$C$7),1,0))</f>
        <v/>
      </c>
      <c r="BL1094" s="4">
        <f t="shared" si="261"/>
        <v>0</v>
      </c>
    </row>
    <row r="1095" spans="2:64" x14ac:dyDescent="0.25">
      <c r="B1095" s="27">
        <f>IF(AND(ISBLANK(TrackingWorksheet!B1100),ISBLANK(TrackingWorksheet!C1100),ISBLANK(TrackingWorksheet!G1100),ISBLANK(TrackingWorksheet!H1100),
ISBLANK(TrackingWorksheet!I1100),ISBLANK(TrackingWorksheet!J1100),ISBLANK(TrackingWorksheet!M1100),
ISBLANK(TrackingWorksheet!N1102)),1,0)</f>
        <v>1</v>
      </c>
      <c r="C1095" s="12" t="str">
        <f>IF(B1095=1,"",TrackingWorksheet!F1100)</f>
        <v/>
      </c>
      <c r="D1095" s="20" t="str">
        <f>IF(B1095=1,"",IF(AND(TrackingWorksheet!B1100&lt;&gt;"",TrackingWorksheet!B1100&lt;=WeeklySummary!$C$7,OR(TrackingWorksheet!C1100="",TrackingWorksheet!C1100&gt;=WeeklySummary!$C$6)),1,0))</f>
        <v/>
      </c>
      <c r="E1095" s="10" t="str">
        <f>IF(B1095=1,"",IF(AND(TrackingWorksheet!G1100 &lt;&gt;"",TrackingWorksheet!G1100&lt;=WeeklySummary!$C$7, TrackingWorksheet!H1100=Lists!$D$4), "Y", "N"))</f>
        <v/>
      </c>
      <c r="F1095" s="10" t="str">
        <f>IF(B1095=1,"",IF(AND(TrackingWorksheet!I1100 &lt;&gt;"", TrackingWorksheet!I1100&lt;=WeeklySummary!$C$7, TrackingWorksheet!J1100=Lists!$D$4), "Y", "N"))</f>
        <v/>
      </c>
      <c r="G1095" s="10" t="str">
        <f>IF(B1095=1,"",IF(AND(TrackingWorksheet!G1100 &lt;&gt;"",TrackingWorksheet!G1100&lt;=WeeklySummary!$C$7, TrackingWorksheet!H1100=Lists!$D$5), "Y", "N"))</f>
        <v/>
      </c>
      <c r="H1095" s="10" t="str">
        <f>IF(B1095=1,"",IF(AND(TrackingWorksheet!I1100 &lt;&gt;"", TrackingWorksheet!I1100&lt;=WeeklySummary!$C$7, TrackingWorksheet!J1100=Lists!$D$5), "Y", "N"))</f>
        <v/>
      </c>
      <c r="I1095" s="20" t="str">
        <f>IF(B1095=1,"",IF(AND(TrackingWorksheet!G1100 &lt;&gt;"", TrackingWorksheet!G1100&lt;=WeeklySummary!$C$7, TrackingWorksheet!H1100=Lists!$D$6), 1, 0))</f>
        <v/>
      </c>
      <c r="J1095" s="20" t="str">
        <f t="shared" si="253"/>
        <v/>
      </c>
      <c r="K1095" s="10" t="str">
        <f>IF(B1095=1,"",IF(AND(TrackingWorksheet!I1100&lt;=WeeklySummary!$C$7,TrackingWorksheet!K1100="YES"),0,IF(AND(AND(OR(E1095="Y",F1095="Y"),E1095&lt;&gt;F1095),G1095&lt;&gt;"Y", H1095&lt;&gt;"Y"), 1, 0)))</f>
        <v/>
      </c>
      <c r="L1095" s="20" t="str">
        <f t="shared" si="254"/>
        <v/>
      </c>
      <c r="M1095" s="10" t="str">
        <f t="shared" si="255"/>
        <v/>
      </c>
      <c r="N1095" s="20" t="str">
        <f t="shared" si="256"/>
        <v/>
      </c>
      <c r="O1095" s="10" t="str">
        <f>IF(B1095=1,"",IF(AND(TrackingWorksheet!I1100&lt;=WeeklySummary!$C$7,TrackingWorksheet!K1100="YES"),0,IF(AND(AND(OR(G1095="Y",H1095="Y"),G1095&lt;&gt;H1095),E1095&lt;&gt;"Y", F1095&lt;&gt;"Y"), 1, 0)))</f>
        <v/>
      </c>
      <c r="P1095" s="20" t="str">
        <f t="shared" si="257"/>
        <v/>
      </c>
      <c r="Q1095" s="10" t="str">
        <f t="shared" si="258"/>
        <v/>
      </c>
      <c r="R1095" s="10" t="str">
        <f t="shared" si="259"/>
        <v/>
      </c>
      <c r="S1095" s="10" t="str">
        <f>IF(B1095=1,"",IF(AND(OR(AND(TrackingWorksheet!H1100=Lists!$D$7,TrackingWorksheet!H1100=TrackingWorksheet!J1100),TrackingWorksheet!H1100&lt;&gt;TrackingWorksheet!J1100),TrackingWorksheet!K1100="YES",TrackingWorksheet!H1100&lt;&gt;Lists!$D$6,TrackingWorksheet!G1100&lt;=WeeklySummary!$C$7,TrackingWorksheet!I1100&lt;=WeeklySummary!$C$7),1,0))</f>
        <v/>
      </c>
      <c r="T1095" s="10" t="str">
        <f t="shared" si="260"/>
        <v/>
      </c>
      <c r="U1095" s="10" t="str">
        <f>IF($B1095=1,"",IF(TrackingWorksheet!$K1100="YES",1, 0)*D1095)</f>
        <v/>
      </c>
      <c r="V1095" s="20">
        <f t="shared" si="249"/>
        <v>0</v>
      </c>
      <c r="W1095" s="20">
        <f t="shared" si="250"/>
        <v>0</v>
      </c>
      <c r="X1095" s="10" t="str">
        <f>IF($B1095=1,"",IF(AND(TrackingWorksheet!$L1100&lt;&gt;"", TrackingWorksheet!$L1100&gt;=WeeklySummary!$C$6,TrackingWorksheet!$L1100&lt;=WeeklySummary!$C$7,OR(TrackingWorksheet!$H1100=Lists!$D$4,TrackingWorksheet!$J1100=Lists!$D$4)), 1, 0))</f>
        <v/>
      </c>
      <c r="Y1095" s="10" t="str">
        <f>IF($B1095=1,"",IF(AND(TrackingWorksheet!$L1100&lt;&gt;"", TrackingWorksheet!$L1100&gt;=WeeklySummary!$C$6,TrackingWorksheet!$L1100&lt;=WeeklySummary!$C$7,OR(TrackingWorksheet!$H1100=Lists!$D$5,TrackingWorksheet!$J1100=Lists!$D$5)), 1, 0))</f>
        <v/>
      </c>
      <c r="Z1095" s="10" t="str">
        <f>IF($B1095=1,"",IF(AND(TrackingWorksheet!$L1100&lt;&gt;"", TrackingWorksheet!$L1100&gt;=WeeklySummary!$C$6,TrackingWorksheet!$L1100&lt;=WeeklySummary!$C$7,OR(TrackingWorksheet!$H1100=Lists!$D$6,TrackingWorksheet!$J1100=Lists!$D$6)), 1, 0))</f>
        <v/>
      </c>
      <c r="AA1095" s="19" t="str">
        <f>IF(B1095=1,"",IF(AND(TrackingWorksheet!M1100&lt;&gt;"",TrackingWorksheet!M1100&lt;=WeeklySummary!$C$7),1,0)*D1095)</f>
        <v/>
      </c>
      <c r="AB1095" s="19" t="str">
        <f>IF(B1095=1,"",IF(AND(TrackingWorksheet!N1100&lt;&gt;"",TrackingWorksheet!N1100&lt;=WeeklySummary!$C$7),1,0)*D1095)</f>
        <v/>
      </c>
      <c r="AC1095" s="19" t="str">
        <f>IF(B1095=1,"",TrackingWorksheet!T1100)</f>
        <v/>
      </c>
      <c r="AD1095" s="19" t="str">
        <f>IF(B1095=1,"",IF(D1095*AND(TrackingWorksheet!S1100&gt;=Calculations!$BD$3,TrackingWorksheet!U1100="",TrackingWorksheet!K1100="YES"),1,0))</f>
        <v/>
      </c>
      <c r="AE1095" s="19" t="str">
        <f>IF($B1095=1,"",IF(AND(TrackingWorksheet!$S1100&gt;$BE$3,TrackingWorksheet!$T1100=Lists!$P$4),1, 0)*D1095)</f>
        <v/>
      </c>
      <c r="AF1095" s="19" t="str">
        <f>IF($B1095=1,"",IF(AND(TrackingWorksheet!$U1100&gt;$BE$3,TrackingWorksheet!$V1100=Lists!$P$4),1, 0)*D1095)</f>
        <v/>
      </c>
      <c r="AG1095" s="19" t="str">
        <f>IF($B1095=1,"",IF(AND(TrackingWorksheet!$W1100&gt;$BE$3,TrackingWorksheet!$X1100=Lists!$P$4),1, 0)*D1095)</f>
        <v/>
      </c>
      <c r="AH1095" s="19" t="str">
        <f>IF($B1095=1,"",IF(AND(TrackingWorksheet!$Y1100&gt;$BE$3,TrackingWorksheet!$Z1100=Lists!$P$4),1, 0)*D1095)</f>
        <v/>
      </c>
      <c r="AI1095" s="19" t="str">
        <f>IF($B1095=1,"",IF(AND(TrackingWorksheet!$AA1100&gt;$BE$3,TrackingWorksheet!$AB1100=Lists!$P$4),1, 0)*D1095)</f>
        <v/>
      </c>
      <c r="AJ1095" s="19" t="str">
        <f>IF($B1095=1,"",IF(AND(TrackingWorksheet!$S1100&gt;$BE$3,TrackingWorksheet!$T1100=Lists!$P$5),1, 0)*D1095)</f>
        <v/>
      </c>
      <c r="AK1095" s="19" t="str">
        <f>IF($B1095=1,"",IF(AND(TrackingWorksheet!$U1100&gt;$BE$3,TrackingWorksheet!$V1100=Lists!$P$5),1, 0)*D1095)</f>
        <v/>
      </c>
      <c r="AL1095" s="19" t="str">
        <f>IF($B1095=1,"",IF(AND(TrackingWorksheet!$W1100&gt;$BE$3,TrackingWorksheet!$X1100=Lists!$P$5),1, 0)*D1095)</f>
        <v/>
      </c>
      <c r="AM1095" s="19" t="str">
        <f>IF($B1095=1,"",IF(AND(TrackingWorksheet!$Y1100&gt;$BE$3,TrackingWorksheet!$Z1100=Lists!$P$5),1, 0)*D1095)</f>
        <v/>
      </c>
      <c r="AN1095" s="19" t="str">
        <f>IF($B1095=1,"",IF(AND(TrackingWorksheet!$AA1100&gt;$BE$3,TrackingWorksheet!$AB1100=Lists!$P$5),1, 0)*D1095)</f>
        <v/>
      </c>
      <c r="AO1095" s="19" t="str">
        <f>IF($B1095=1,"",IF(AND(TrackingWorksheet!$S1100&gt;$BE$3,TrackingWorksheet!$T1100=Lists!$P$6),1, 0)*D1095)</f>
        <v/>
      </c>
      <c r="AP1095" s="19" t="str">
        <f>IF($B1095=1,"",IF(AND(TrackingWorksheet!$U1100&gt;$BE$3,TrackingWorksheet!$V1100=Lists!$P$6),1, 0)*D1095)</f>
        <v/>
      </c>
      <c r="AQ1095" s="19" t="str">
        <f>IF($B1095=1,"",IF(AND(TrackingWorksheet!$W1100&gt;$BE$3,TrackingWorksheet!$X1100=Lists!$P$6),1, 0)*D1095)</f>
        <v/>
      </c>
      <c r="AR1095" s="19" t="str">
        <f>IF($B1095=1,"",IF(AND(TrackingWorksheet!$Y1100&gt;$BE$3,TrackingWorksheet!$Z1100=Lists!$P$6),1, 0)*D1095)</f>
        <v/>
      </c>
      <c r="AS1095" s="19" t="str">
        <f>IF($B1095=1,"",IF(AND(TrackingWorksheet!$AA1100&gt;$BE$3,TrackingWorksheet!$AB1100=Lists!$P$6),1, 0)*D1095)</f>
        <v/>
      </c>
      <c r="AT1095" s="19">
        <f t="shared" si="251"/>
        <v>0</v>
      </c>
      <c r="AU1095" s="19" t="str">
        <f>IF(B1095=1,"",IF(AND(TrackingWorksheet!K1100="",TrackingWorksheet!M1100="", TrackingWorksheet!N1100="", TrackingWorksheet!S1100="", TrackingWorksheet!V1100="", TrackingWorksheet!W1100="", TrackingWorksheet!Y1100="", TrackingWorksheet!AA1100="", V1095=1),1,0)*D1095)</f>
        <v/>
      </c>
      <c r="AV1095" s="19" t="str">
        <f>IF(B1095=1,"",IF(D1095*AND(TrackingWorksheet!U1100&gt;Calculations!$BE$3,TrackingWorksheet!K1100="YES"),1,0))</f>
        <v/>
      </c>
      <c r="AW1095" s="19" t="str">
        <f>IF(B1095=1,"",IF(D1095*AND(TrackingWorksheet!W1100&gt;Calculations!$BE$3,TrackingWorksheet!K1100="YES"),1,0))</f>
        <v/>
      </c>
      <c r="AX1095" s="19">
        <f t="shared" si="252"/>
        <v>0</v>
      </c>
      <c r="AY1095" s="19">
        <f t="shared" si="248"/>
        <v>0</v>
      </c>
      <c r="AZ1095" s="27" t="str">
        <f>IF(B1095=1,"",IF(TrackingWorksheet!Q1100="","",TrackingWorksheet!Q1100))</f>
        <v/>
      </c>
      <c r="BB1095" s="4"/>
      <c r="BC1095" s="4"/>
      <c r="BD1095" s="4"/>
      <c r="BE1095" s="4"/>
      <c r="BF1095" s="4"/>
      <c r="BG1095" s="4" t="str">
        <f>IF(B1095=1,"",IF(AND(N1095=1,TrackingWorksheet!$I1100+14&lt;=WeeklySummary!$C$7),1,0))</f>
        <v/>
      </c>
      <c r="BH1095" s="4" t="str">
        <f>IF(B1095=1,"",IF(AND(R1095=1,TrackingWorksheet!$I1100+14&lt;=WeeklySummary!$C$7),1,0))</f>
        <v/>
      </c>
      <c r="BI1095" s="4" t="str">
        <f>IF(B1095=1,"",IF(AND(J1095=1,TrackingWorksheet!$G1100+14&lt;=WeeklySummary!$C$7),1,0))</f>
        <v/>
      </c>
      <c r="BJ1095" s="4" t="str">
        <f>IF(B1095=1,"",IF(AND(T1095=1,TrackingWorksheet!$I1100+14&lt;=WeeklySummary!$C$7),1,0))</f>
        <v/>
      </c>
      <c r="BK1095" s="4" t="str">
        <f>IF(B1095=1,"",IF(AND(T1095=1,TrackingWorksheet!$G1100+14&lt;=WeeklySummary!$C$7),1,0))</f>
        <v/>
      </c>
      <c r="BL1095" s="4">
        <f t="shared" si="261"/>
        <v>0</v>
      </c>
    </row>
    <row r="1096" spans="2:64" x14ac:dyDescent="0.25">
      <c r="B1096" s="27">
        <f>IF(AND(ISBLANK(TrackingWorksheet!B1101),ISBLANK(TrackingWorksheet!C1101),ISBLANK(TrackingWorksheet!G1101),ISBLANK(TrackingWorksheet!H1101),
ISBLANK(TrackingWorksheet!I1101),ISBLANK(TrackingWorksheet!J1101),ISBLANK(TrackingWorksheet!M1101),
ISBLANK(TrackingWorksheet!N1103)),1,0)</f>
        <v>1</v>
      </c>
      <c r="C1096" s="12" t="str">
        <f>IF(B1096=1,"",TrackingWorksheet!F1101)</f>
        <v/>
      </c>
      <c r="D1096" s="20" t="str">
        <f>IF(B1096=1,"",IF(AND(TrackingWorksheet!B1101&lt;&gt;"",TrackingWorksheet!B1101&lt;=WeeklySummary!$C$7,OR(TrackingWorksheet!C1101="",TrackingWorksheet!C1101&gt;=WeeklySummary!$C$6)),1,0))</f>
        <v/>
      </c>
      <c r="E1096" s="10" t="str">
        <f>IF(B1096=1,"",IF(AND(TrackingWorksheet!G1101 &lt;&gt;"",TrackingWorksheet!G1101&lt;=WeeklySummary!$C$7, TrackingWorksheet!H1101=Lists!$D$4), "Y", "N"))</f>
        <v/>
      </c>
      <c r="F1096" s="10" t="str">
        <f>IF(B1096=1,"",IF(AND(TrackingWorksheet!I1101 &lt;&gt;"", TrackingWorksheet!I1101&lt;=WeeklySummary!$C$7, TrackingWorksheet!J1101=Lists!$D$4), "Y", "N"))</f>
        <v/>
      </c>
      <c r="G1096" s="10" t="str">
        <f>IF(B1096=1,"",IF(AND(TrackingWorksheet!G1101 &lt;&gt;"",TrackingWorksheet!G1101&lt;=WeeklySummary!$C$7, TrackingWorksheet!H1101=Lists!$D$5), "Y", "N"))</f>
        <v/>
      </c>
      <c r="H1096" s="10" t="str">
        <f>IF(B1096=1,"",IF(AND(TrackingWorksheet!I1101 &lt;&gt;"", TrackingWorksheet!I1101&lt;=WeeklySummary!$C$7, TrackingWorksheet!J1101=Lists!$D$5), "Y", "N"))</f>
        <v/>
      </c>
      <c r="I1096" s="20" t="str">
        <f>IF(B1096=1,"",IF(AND(TrackingWorksheet!G1101 &lt;&gt;"", TrackingWorksheet!G1101&lt;=WeeklySummary!$C$7, TrackingWorksheet!H1101=Lists!$D$6), 1, 0))</f>
        <v/>
      </c>
      <c r="J1096" s="20" t="str">
        <f t="shared" si="253"/>
        <v/>
      </c>
      <c r="K1096" s="10" t="str">
        <f>IF(B1096=1,"",IF(AND(TrackingWorksheet!I1101&lt;=WeeklySummary!$C$7,TrackingWorksheet!K1101="YES"),0,IF(AND(AND(OR(E1096="Y",F1096="Y"),E1096&lt;&gt;F1096),G1096&lt;&gt;"Y", H1096&lt;&gt;"Y"), 1, 0)))</f>
        <v/>
      </c>
      <c r="L1096" s="20" t="str">
        <f t="shared" si="254"/>
        <v/>
      </c>
      <c r="M1096" s="10" t="str">
        <f t="shared" si="255"/>
        <v/>
      </c>
      <c r="N1096" s="20" t="str">
        <f t="shared" si="256"/>
        <v/>
      </c>
      <c r="O1096" s="10" t="str">
        <f>IF(B1096=1,"",IF(AND(TrackingWorksheet!I1101&lt;=WeeklySummary!$C$7,TrackingWorksheet!K1101="YES"),0,IF(AND(AND(OR(G1096="Y",H1096="Y"),G1096&lt;&gt;H1096),E1096&lt;&gt;"Y", F1096&lt;&gt;"Y"), 1, 0)))</f>
        <v/>
      </c>
      <c r="P1096" s="20" t="str">
        <f t="shared" si="257"/>
        <v/>
      </c>
      <c r="Q1096" s="10" t="str">
        <f t="shared" si="258"/>
        <v/>
      </c>
      <c r="R1096" s="10" t="str">
        <f t="shared" si="259"/>
        <v/>
      </c>
      <c r="S1096" s="10" t="str">
        <f>IF(B1096=1,"",IF(AND(OR(AND(TrackingWorksheet!H1101=Lists!$D$7,TrackingWorksheet!H1101=TrackingWorksheet!J1101),TrackingWorksheet!H1101&lt;&gt;TrackingWorksheet!J1101),TrackingWorksheet!K1101="YES",TrackingWorksheet!H1101&lt;&gt;Lists!$D$6,TrackingWorksheet!G1101&lt;=WeeklySummary!$C$7,TrackingWorksheet!I1101&lt;=WeeklySummary!$C$7),1,0))</f>
        <v/>
      </c>
      <c r="T1096" s="10" t="str">
        <f t="shared" si="260"/>
        <v/>
      </c>
      <c r="U1096" s="10" t="str">
        <f>IF($B1096=1,"",IF(TrackingWorksheet!$K1101="YES",1, 0)*D1096)</f>
        <v/>
      </c>
      <c r="V1096" s="20">
        <f t="shared" si="249"/>
        <v>0</v>
      </c>
      <c r="W1096" s="20">
        <f t="shared" si="250"/>
        <v>0</v>
      </c>
      <c r="X1096" s="10" t="str">
        <f>IF($B1096=1,"",IF(AND(TrackingWorksheet!$L1101&lt;&gt;"", TrackingWorksheet!$L1101&gt;=WeeklySummary!$C$6,TrackingWorksheet!$L1101&lt;=WeeklySummary!$C$7,OR(TrackingWorksheet!$H1101=Lists!$D$4,TrackingWorksheet!$J1101=Lists!$D$4)), 1, 0))</f>
        <v/>
      </c>
      <c r="Y1096" s="10" t="str">
        <f>IF($B1096=1,"",IF(AND(TrackingWorksheet!$L1101&lt;&gt;"", TrackingWorksheet!$L1101&gt;=WeeklySummary!$C$6,TrackingWorksheet!$L1101&lt;=WeeklySummary!$C$7,OR(TrackingWorksheet!$H1101=Lists!$D$5,TrackingWorksheet!$J1101=Lists!$D$5)), 1, 0))</f>
        <v/>
      </c>
      <c r="Z1096" s="10" t="str">
        <f>IF($B1096=1,"",IF(AND(TrackingWorksheet!$L1101&lt;&gt;"", TrackingWorksheet!$L1101&gt;=WeeklySummary!$C$6,TrackingWorksheet!$L1101&lt;=WeeklySummary!$C$7,OR(TrackingWorksheet!$H1101=Lists!$D$6,TrackingWorksheet!$J1101=Lists!$D$6)), 1, 0))</f>
        <v/>
      </c>
      <c r="AA1096" s="19" t="str">
        <f>IF(B1096=1,"",IF(AND(TrackingWorksheet!M1101&lt;&gt;"",TrackingWorksheet!M1101&lt;=WeeklySummary!$C$7),1,0)*D1096)</f>
        <v/>
      </c>
      <c r="AB1096" s="19" t="str">
        <f>IF(B1096=1,"",IF(AND(TrackingWorksheet!N1101&lt;&gt;"",TrackingWorksheet!N1101&lt;=WeeklySummary!$C$7),1,0)*D1096)</f>
        <v/>
      </c>
      <c r="AC1096" s="19" t="str">
        <f>IF(B1096=1,"",TrackingWorksheet!T1101)</f>
        <v/>
      </c>
      <c r="AD1096" s="19" t="str">
        <f>IF(B1096=1,"",IF(D1096*AND(TrackingWorksheet!S1101&gt;=Calculations!$BD$3,TrackingWorksheet!U1101="",TrackingWorksheet!K1101="YES"),1,0))</f>
        <v/>
      </c>
      <c r="AE1096" s="19" t="str">
        <f>IF($B1096=1,"",IF(AND(TrackingWorksheet!$S1101&gt;$BE$3,TrackingWorksheet!$T1101=Lists!$P$4),1, 0)*D1096)</f>
        <v/>
      </c>
      <c r="AF1096" s="19" t="str">
        <f>IF($B1096=1,"",IF(AND(TrackingWorksheet!$U1101&gt;$BE$3,TrackingWorksheet!$V1101=Lists!$P$4),1, 0)*D1096)</f>
        <v/>
      </c>
      <c r="AG1096" s="19" t="str">
        <f>IF($B1096=1,"",IF(AND(TrackingWorksheet!$W1101&gt;$BE$3,TrackingWorksheet!$X1101=Lists!$P$4),1, 0)*D1096)</f>
        <v/>
      </c>
      <c r="AH1096" s="19" t="str">
        <f>IF($B1096=1,"",IF(AND(TrackingWorksheet!$Y1101&gt;$BE$3,TrackingWorksheet!$Z1101=Lists!$P$4),1, 0)*D1096)</f>
        <v/>
      </c>
      <c r="AI1096" s="19" t="str">
        <f>IF($B1096=1,"",IF(AND(TrackingWorksheet!$AA1101&gt;$BE$3,TrackingWorksheet!$AB1101=Lists!$P$4),1, 0)*D1096)</f>
        <v/>
      </c>
      <c r="AJ1096" s="19" t="str">
        <f>IF($B1096=1,"",IF(AND(TrackingWorksheet!$S1101&gt;$BE$3,TrackingWorksheet!$T1101=Lists!$P$5),1, 0)*D1096)</f>
        <v/>
      </c>
      <c r="AK1096" s="19" t="str">
        <f>IF($B1096=1,"",IF(AND(TrackingWorksheet!$U1101&gt;$BE$3,TrackingWorksheet!$V1101=Lists!$P$5),1, 0)*D1096)</f>
        <v/>
      </c>
      <c r="AL1096" s="19" t="str">
        <f>IF($B1096=1,"",IF(AND(TrackingWorksheet!$W1101&gt;$BE$3,TrackingWorksheet!$X1101=Lists!$P$5),1, 0)*D1096)</f>
        <v/>
      </c>
      <c r="AM1096" s="19" t="str">
        <f>IF($B1096=1,"",IF(AND(TrackingWorksheet!$Y1101&gt;$BE$3,TrackingWorksheet!$Z1101=Lists!$P$5),1, 0)*D1096)</f>
        <v/>
      </c>
      <c r="AN1096" s="19" t="str">
        <f>IF($B1096=1,"",IF(AND(TrackingWorksheet!$AA1101&gt;$BE$3,TrackingWorksheet!$AB1101=Lists!$P$5),1, 0)*D1096)</f>
        <v/>
      </c>
      <c r="AO1096" s="19" t="str">
        <f>IF($B1096=1,"",IF(AND(TrackingWorksheet!$S1101&gt;$BE$3,TrackingWorksheet!$T1101=Lists!$P$6),1, 0)*D1096)</f>
        <v/>
      </c>
      <c r="AP1096" s="19" t="str">
        <f>IF($B1096=1,"",IF(AND(TrackingWorksheet!$U1101&gt;$BE$3,TrackingWorksheet!$V1101=Lists!$P$6),1, 0)*D1096)</f>
        <v/>
      </c>
      <c r="AQ1096" s="19" t="str">
        <f>IF($B1096=1,"",IF(AND(TrackingWorksheet!$W1101&gt;$BE$3,TrackingWorksheet!$X1101=Lists!$P$6),1, 0)*D1096)</f>
        <v/>
      </c>
      <c r="AR1096" s="19" t="str">
        <f>IF($B1096=1,"",IF(AND(TrackingWorksheet!$Y1101&gt;$BE$3,TrackingWorksheet!$Z1101=Lists!$P$6),1, 0)*D1096)</f>
        <v/>
      </c>
      <c r="AS1096" s="19" t="str">
        <f>IF($B1096=1,"",IF(AND(TrackingWorksheet!$AA1101&gt;$BE$3,TrackingWorksheet!$AB1101=Lists!$P$6),1, 0)*D1096)</f>
        <v/>
      </c>
      <c r="AT1096" s="19">
        <f t="shared" si="251"/>
        <v>0</v>
      </c>
      <c r="AU1096" s="19" t="str">
        <f>IF(B1096=1,"",IF(AND(TrackingWorksheet!K1101="",TrackingWorksheet!M1101="", TrackingWorksheet!N1101="", TrackingWorksheet!S1101="", TrackingWorksheet!V1101="", TrackingWorksheet!W1101="", TrackingWorksheet!Y1101="", TrackingWorksheet!AA1101="", V1096=1),1,0)*D1096)</f>
        <v/>
      </c>
      <c r="AV1096" s="19" t="str">
        <f>IF(B1096=1,"",IF(D1096*AND(TrackingWorksheet!U1101&gt;Calculations!$BE$3,TrackingWorksheet!K1101="YES"),1,0))</f>
        <v/>
      </c>
      <c r="AW1096" s="19" t="str">
        <f>IF(B1096=1,"",IF(D1096*AND(TrackingWorksheet!W1101&gt;Calculations!$BE$3,TrackingWorksheet!K1101="YES"),1,0))</f>
        <v/>
      </c>
      <c r="AX1096" s="19">
        <f t="shared" si="252"/>
        <v>0</v>
      </c>
      <c r="AY1096" s="19">
        <f t="shared" si="248"/>
        <v>0</v>
      </c>
      <c r="AZ1096" s="27" t="str">
        <f>IF(B1096=1,"",IF(TrackingWorksheet!Q1101="","",TrackingWorksheet!Q1101))</f>
        <v/>
      </c>
      <c r="BB1096" s="4"/>
      <c r="BC1096" s="4"/>
      <c r="BD1096" s="4"/>
      <c r="BE1096" s="4"/>
      <c r="BF1096" s="4"/>
      <c r="BG1096" s="4" t="str">
        <f>IF(B1096=1,"",IF(AND(N1096=1,TrackingWorksheet!$I1101+14&lt;=WeeklySummary!$C$7),1,0))</f>
        <v/>
      </c>
      <c r="BH1096" s="4" t="str">
        <f>IF(B1096=1,"",IF(AND(R1096=1,TrackingWorksheet!$I1101+14&lt;=WeeklySummary!$C$7),1,0))</f>
        <v/>
      </c>
      <c r="BI1096" s="4" t="str">
        <f>IF(B1096=1,"",IF(AND(J1096=1,TrackingWorksheet!$G1101+14&lt;=WeeklySummary!$C$7),1,0))</f>
        <v/>
      </c>
      <c r="BJ1096" s="4" t="str">
        <f>IF(B1096=1,"",IF(AND(T1096=1,TrackingWorksheet!$I1101+14&lt;=WeeklySummary!$C$7),1,0))</f>
        <v/>
      </c>
      <c r="BK1096" s="4" t="str">
        <f>IF(B1096=1,"",IF(AND(T1096=1,TrackingWorksheet!$G1101+14&lt;=WeeklySummary!$C$7),1,0))</f>
        <v/>
      </c>
      <c r="BL1096" s="4">
        <f t="shared" si="261"/>
        <v>0</v>
      </c>
    </row>
    <row r="1097" spans="2:64" x14ac:dyDescent="0.25">
      <c r="B1097" s="27">
        <f>IF(AND(ISBLANK(TrackingWorksheet!B1102),ISBLANK(TrackingWorksheet!C1102),ISBLANK(TrackingWorksheet!G1102),ISBLANK(TrackingWorksheet!H1102),
ISBLANK(TrackingWorksheet!I1102),ISBLANK(TrackingWorksheet!J1102),ISBLANK(TrackingWorksheet!M1102),
ISBLANK(TrackingWorksheet!N1104)),1,0)</f>
        <v>1</v>
      </c>
      <c r="C1097" s="12" t="str">
        <f>IF(B1097=1,"",TrackingWorksheet!F1102)</f>
        <v/>
      </c>
      <c r="D1097" s="20" t="str">
        <f>IF(B1097=1,"",IF(AND(TrackingWorksheet!B1102&lt;&gt;"",TrackingWorksheet!B1102&lt;=WeeklySummary!$C$7,OR(TrackingWorksheet!C1102="",TrackingWorksheet!C1102&gt;=WeeklySummary!$C$6)),1,0))</f>
        <v/>
      </c>
      <c r="E1097" s="10" t="str">
        <f>IF(B1097=1,"",IF(AND(TrackingWorksheet!G1102 &lt;&gt;"",TrackingWorksheet!G1102&lt;=WeeklySummary!$C$7, TrackingWorksheet!H1102=Lists!$D$4), "Y", "N"))</f>
        <v/>
      </c>
      <c r="F1097" s="10" t="str">
        <f>IF(B1097=1,"",IF(AND(TrackingWorksheet!I1102 &lt;&gt;"", TrackingWorksheet!I1102&lt;=WeeklySummary!$C$7, TrackingWorksheet!J1102=Lists!$D$4), "Y", "N"))</f>
        <v/>
      </c>
      <c r="G1097" s="10" t="str">
        <f>IF(B1097=1,"",IF(AND(TrackingWorksheet!G1102 &lt;&gt;"",TrackingWorksheet!G1102&lt;=WeeklySummary!$C$7, TrackingWorksheet!H1102=Lists!$D$5), "Y", "N"))</f>
        <v/>
      </c>
      <c r="H1097" s="10" t="str">
        <f>IF(B1097=1,"",IF(AND(TrackingWorksheet!I1102 &lt;&gt;"", TrackingWorksheet!I1102&lt;=WeeklySummary!$C$7, TrackingWorksheet!J1102=Lists!$D$5), "Y", "N"))</f>
        <v/>
      </c>
      <c r="I1097" s="20" t="str">
        <f>IF(B1097=1,"",IF(AND(TrackingWorksheet!G1102 &lt;&gt;"", TrackingWorksheet!G1102&lt;=WeeklySummary!$C$7, TrackingWorksheet!H1102=Lists!$D$6), 1, 0))</f>
        <v/>
      </c>
      <c r="J1097" s="20" t="str">
        <f t="shared" si="253"/>
        <v/>
      </c>
      <c r="K1097" s="10" t="str">
        <f>IF(B1097=1,"",IF(AND(TrackingWorksheet!I1102&lt;=WeeklySummary!$C$7,TrackingWorksheet!K1102="YES"),0,IF(AND(AND(OR(E1097="Y",F1097="Y"),E1097&lt;&gt;F1097),G1097&lt;&gt;"Y", H1097&lt;&gt;"Y"), 1, 0)))</f>
        <v/>
      </c>
      <c r="L1097" s="20" t="str">
        <f t="shared" si="254"/>
        <v/>
      </c>
      <c r="M1097" s="10" t="str">
        <f t="shared" si="255"/>
        <v/>
      </c>
      <c r="N1097" s="20" t="str">
        <f t="shared" si="256"/>
        <v/>
      </c>
      <c r="O1097" s="10" t="str">
        <f>IF(B1097=1,"",IF(AND(TrackingWorksheet!I1102&lt;=WeeklySummary!$C$7,TrackingWorksheet!K1102="YES"),0,IF(AND(AND(OR(G1097="Y",H1097="Y"),G1097&lt;&gt;H1097),E1097&lt;&gt;"Y", F1097&lt;&gt;"Y"), 1, 0)))</f>
        <v/>
      </c>
      <c r="P1097" s="20" t="str">
        <f t="shared" si="257"/>
        <v/>
      </c>
      <c r="Q1097" s="10" t="str">
        <f t="shared" si="258"/>
        <v/>
      </c>
      <c r="R1097" s="10" t="str">
        <f t="shared" si="259"/>
        <v/>
      </c>
      <c r="S1097" s="10" t="str">
        <f>IF(B1097=1,"",IF(AND(OR(AND(TrackingWorksheet!H1102=Lists!$D$7,TrackingWorksheet!H1102=TrackingWorksheet!J1102),TrackingWorksheet!H1102&lt;&gt;TrackingWorksheet!J1102),TrackingWorksheet!K1102="YES",TrackingWorksheet!H1102&lt;&gt;Lists!$D$6,TrackingWorksheet!G1102&lt;=WeeklySummary!$C$7,TrackingWorksheet!I1102&lt;=WeeklySummary!$C$7),1,0))</f>
        <v/>
      </c>
      <c r="T1097" s="10" t="str">
        <f t="shared" si="260"/>
        <v/>
      </c>
      <c r="U1097" s="10" t="str">
        <f>IF($B1097=1,"",IF(TrackingWorksheet!$K1102="YES",1, 0)*D1097)</f>
        <v/>
      </c>
      <c r="V1097" s="20">
        <f t="shared" si="249"/>
        <v>0</v>
      </c>
      <c r="W1097" s="20">
        <f t="shared" si="250"/>
        <v>0</v>
      </c>
      <c r="X1097" s="10" t="str">
        <f>IF($B1097=1,"",IF(AND(TrackingWorksheet!$L1102&lt;&gt;"", TrackingWorksheet!$L1102&gt;=WeeklySummary!$C$6,TrackingWorksheet!$L1102&lt;=WeeklySummary!$C$7,OR(TrackingWorksheet!$H1102=Lists!$D$4,TrackingWorksheet!$J1102=Lists!$D$4)), 1, 0))</f>
        <v/>
      </c>
      <c r="Y1097" s="10" t="str">
        <f>IF($B1097=1,"",IF(AND(TrackingWorksheet!$L1102&lt;&gt;"", TrackingWorksheet!$L1102&gt;=WeeklySummary!$C$6,TrackingWorksheet!$L1102&lt;=WeeklySummary!$C$7,OR(TrackingWorksheet!$H1102=Lists!$D$5,TrackingWorksheet!$J1102=Lists!$D$5)), 1, 0))</f>
        <v/>
      </c>
      <c r="Z1097" s="10" t="str">
        <f>IF($B1097=1,"",IF(AND(TrackingWorksheet!$L1102&lt;&gt;"", TrackingWorksheet!$L1102&gt;=WeeklySummary!$C$6,TrackingWorksheet!$L1102&lt;=WeeklySummary!$C$7,OR(TrackingWorksheet!$H1102=Lists!$D$6,TrackingWorksheet!$J1102=Lists!$D$6)), 1, 0))</f>
        <v/>
      </c>
      <c r="AA1097" s="19" t="str">
        <f>IF(B1097=1,"",IF(AND(TrackingWorksheet!M1102&lt;&gt;"",TrackingWorksheet!M1102&lt;=WeeklySummary!$C$7),1,0)*D1097)</f>
        <v/>
      </c>
      <c r="AB1097" s="19" t="str">
        <f>IF(B1097=1,"",IF(AND(TrackingWorksheet!N1102&lt;&gt;"",TrackingWorksheet!N1102&lt;=WeeklySummary!$C$7),1,0)*D1097)</f>
        <v/>
      </c>
      <c r="AC1097" s="19" t="str">
        <f>IF(B1097=1,"",TrackingWorksheet!T1102)</f>
        <v/>
      </c>
      <c r="AD1097" s="19" t="str">
        <f>IF(B1097=1,"",IF(D1097*AND(TrackingWorksheet!S1102&gt;=Calculations!$BD$3,TrackingWorksheet!U1102="",TrackingWorksheet!K1102="YES"),1,0))</f>
        <v/>
      </c>
      <c r="AE1097" s="19" t="str">
        <f>IF($B1097=1,"",IF(AND(TrackingWorksheet!$S1102&gt;$BE$3,TrackingWorksheet!$T1102=Lists!$P$4),1, 0)*D1097)</f>
        <v/>
      </c>
      <c r="AF1097" s="19" t="str">
        <f>IF($B1097=1,"",IF(AND(TrackingWorksheet!$U1102&gt;$BE$3,TrackingWorksheet!$V1102=Lists!$P$4),1, 0)*D1097)</f>
        <v/>
      </c>
      <c r="AG1097" s="19" t="str">
        <f>IF($B1097=1,"",IF(AND(TrackingWorksheet!$W1102&gt;$BE$3,TrackingWorksheet!$X1102=Lists!$P$4),1, 0)*D1097)</f>
        <v/>
      </c>
      <c r="AH1097" s="19" t="str">
        <f>IF($B1097=1,"",IF(AND(TrackingWorksheet!$Y1102&gt;$BE$3,TrackingWorksheet!$Z1102=Lists!$P$4),1, 0)*D1097)</f>
        <v/>
      </c>
      <c r="AI1097" s="19" t="str">
        <f>IF($B1097=1,"",IF(AND(TrackingWorksheet!$AA1102&gt;$BE$3,TrackingWorksheet!$AB1102=Lists!$P$4),1, 0)*D1097)</f>
        <v/>
      </c>
      <c r="AJ1097" s="19" t="str">
        <f>IF($B1097=1,"",IF(AND(TrackingWorksheet!$S1102&gt;$BE$3,TrackingWorksheet!$T1102=Lists!$P$5),1, 0)*D1097)</f>
        <v/>
      </c>
      <c r="AK1097" s="19" t="str">
        <f>IF($B1097=1,"",IF(AND(TrackingWorksheet!$U1102&gt;$BE$3,TrackingWorksheet!$V1102=Lists!$P$5),1, 0)*D1097)</f>
        <v/>
      </c>
      <c r="AL1097" s="19" t="str">
        <f>IF($B1097=1,"",IF(AND(TrackingWorksheet!$W1102&gt;$BE$3,TrackingWorksheet!$X1102=Lists!$P$5),1, 0)*D1097)</f>
        <v/>
      </c>
      <c r="AM1097" s="19" t="str">
        <f>IF($B1097=1,"",IF(AND(TrackingWorksheet!$Y1102&gt;$BE$3,TrackingWorksheet!$Z1102=Lists!$P$5),1, 0)*D1097)</f>
        <v/>
      </c>
      <c r="AN1097" s="19" t="str">
        <f>IF($B1097=1,"",IF(AND(TrackingWorksheet!$AA1102&gt;$BE$3,TrackingWorksheet!$AB1102=Lists!$P$5),1, 0)*D1097)</f>
        <v/>
      </c>
      <c r="AO1097" s="19" t="str">
        <f>IF($B1097=1,"",IF(AND(TrackingWorksheet!$S1102&gt;$BE$3,TrackingWorksheet!$T1102=Lists!$P$6),1, 0)*D1097)</f>
        <v/>
      </c>
      <c r="AP1097" s="19" t="str">
        <f>IF($B1097=1,"",IF(AND(TrackingWorksheet!$U1102&gt;$BE$3,TrackingWorksheet!$V1102=Lists!$P$6),1, 0)*D1097)</f>
        <v/>
      </c>
      <c r="AQ1097" s="19" t="str">
        <f>IF($B1097=1,"",IF(AND(TrackingWorksheet!$W1102&gt;$BE$3,TrackingWorksheet!$X1102=Lists!$P$6),1, 0)*D1097)</f>
        <v/>
      </c>
      <c r="AR1097" s="19" t="str">
        <f>IF($B1097=1,"",IF(AND(TrackingWorksheet!$Y1102&gt;$BE$3,TrackingWorksheet!$Z1102=Lists!$P$6),1, 0)*D1097)</f>
        <v/>
      </c>
      <c r="AS1097" s="19" t="str">
        <f>IF($B1097=1,"",IF(AND(TrackingWorksheet!$AA1102&gt;$BE$3,TrackingWorksheet!$AB1102=Lists!$P$6),1, 0)*D1097)</f>
        <v/>
      </c>
      <c r="AT1097" s="19">
        <f t="shared" si="251"/>
        <v>0</v>
      </c>
      <c r="AU1097" s="19" t="str">
        <f>IF(B1097=1,"",IF(AND(TrackingWorksheet!K1102="",TrackingWorksheet!M1102="", TrackingWorksheet!N1102="", TrackingWorksheet!S1102="", TrackingWorksheet!V1102="", TrackingWorksheet!W1102="", TrackingWorksheet!Y1102="", TrackingWorksheet!AA1102="", V1097=1),1,0)*D1097)</f>
        <v/>
      </c>
      <c r="AV1097" s="19" t="str">
        <f>IF(B1097=1,"",IF(D1097*AND(TrackingWorksheet!U1102&gt;Calculations!$BE$3,TrackingWorksheet!K1102="YES"),1,0))</f>
        <v/>
      </c>
      <c r="AW1097" s="19" t="str">
        <f>IF(B1097=1,"",IF(D1097*AND(TrackingWorksheet!W1102&gt;Calculations!$BE$3,TrackingWorksheet!K1102="YES"),1,0))</f>
        <v/>
      </c>
      <c r="AX1097" s="19">
        <f t="shared" si="252"/>
        <v>0</v>
      </c>
      <c r="AY1097" s="19">
        <f t="shared" si="248"/>
        <v>0</v>
      </c>
      <c r="AZ1097" s="27" t="str">
        <f>IF(B1097=1,"",IF(TrackingWorksheet!Q1102="","",TrackingWorksheet!Q1102))</f>
        <v/>
      </c>
      <c r="BB1097" s="4"/>
      <c r="BC1097" s="4"/>
      <c r="BD1097" s="4"/>
      <c r="BE1097" s="4"/>
      <c r="BF1097" s="4"/>
      <c r="BG1097" s="4" t="str">
        <f>IF(B1097=1,"",IF(AND(N1097=1,TrackingWorksheet!$I1102+14&lt;=WeeklySummary!$C$7),1,0))</f>
        <v/>
      </c>
      <c r="BH1097" s="4" t="str">
        <f>IF(B1097=1,"",IF(AND(R1097=1,TrackingWorksheet!$I1102+14&lt;=WeeklySummary!$C$7),1,0))</f>
        <v/>
      </c>
      <c r="BI1097" s="4" t="str">
        <f>IF(B1097=1,"",IF(AND(J1097=1,TrackingWorksheet!$G1102+14&lt;=WeeklySummary!$C$7),1,0))</f>
        <v/>
      </c>
      <c r="BJ1097" s="4" t="str">
        <f>IF(B1097=1,"",IF(AND(T1097=1,TrackingWorksheet!$I1102+14&lt;=WeeklySummary!$C$7),1,0))</f>
        <v/>
      </c>
      <c r="BK1097" s="4" t="str">
        <f>IF(B1097=1,"",IF(AND(T1097=1,TrackingWorksheet!$G1102+14&lt;=WeeklySummary!$C$7),1,0))</f>
        <v/>
      </c>
      <c r="BL1097" s="4">
        <f t="shared" si="261"/>
        <v>0</v>
      </c>
    </row>
    <row r="1098" spans="2:64" x14ac:dyDescent="0.25">
      <c r="B1098" s="27">
        <f>IF(AND(ISBLANK(TrackingWorksheet!B1103),ISBLANK(TrackingWorksheet!C1103),ISBLANK(TrackingWorksheet!G1103),ISBLANK(TrackingWorksheet!H1103),
ISBLANK(TrackingWorksheet!I1103),ISBLANK(TrackingWorksheet!J1103),ISBLANK(TrackingWorksheet!M1103),
ISBLANK(TrackingWorksheet!N1105)),1,0)</f>
        <v>1</v>
      </c>
      <c r="C1098" s="12" t="str">
        <f>IF(B1098=1,"",TrackingWorksheet!F1103)</f>
        <v/>
      </c>
      <c r="D1098" s="20" t="str">
        <f>IF(B1098=1,"",IF(AND(TrackingWorksheet!B1103&lt;&gt;"",TrackingWorksheet!B1103&lt;=WeeklySummary!$C$7,OR(TrackingWorksheet!C1103="",TrackingWorksheet!C1103&gt;=WeeklySummary!$C$6)),1,0))</f>
        <v/>
      </c>
      <c r="E1098" s="10" t="str">
        <f>IF(B1098=1,"",IF(AND(TrackingWorksheet!G1103 &lt;&gt;"",TrackingWorksheet!G1103&lt;=WeeklySummary!$C$7, TrackingWorksheet!H1103=Lists!$D$4), "Y", "N"))</f>
        <v/>
      </c>
      <c r="F1098" s="10" t="str">
        <f>IF(B1098=1,"",IF(AND(TrackingWorksheet!I1103 &lt;&gt;"", TrackingWorksheet!I1103&lt;=WeeklySummary!$C$7, TrackingWorksheet!J1103=Lists!$D$4), "Y", "N"))</f>
        <v/>
      </c>
      <c r="G1098" s="10" t="str">
        <f>IF(B1098=1,"",IF(AND(TrackingWorksheet!G1103 &lt;&gt;"",TrackingWorksheet!G1103&lt;=WeeklySummary!$C$7, TrackingWorksheet!H1103=Lists!$D$5), "Y", "N"))</f>
        <v/>
      </c>
      <c r="H1098" s="10" t="str">
        <f>IF(B1098=1,"",IF(AND(TrackingWorksheet!I1103 &lt;&gt;"", TrackingWorksheet!I1103&lt;=WeeklySummary!$C$7, TrackingWorksheet!J1103=Lists!$D$5), "Y", "N"))</f>
        <v/>
      </c>
      <c r="I1098" s="20" t="str">
        <f>IF(B1098=1,"",IF(AND(TrackingWorksheet!G1103 &lt;&gt;"", TrackingWorksheet!G1103&lt;=WeeklySummary!$C$7, TrackingWorksheet!H1103=Lists!$D$6), 1, 0))</f>
        <v/>
      </c>
      <c r="J1098" s="20" t="str">
        <f t="shared" si="253"/>
        <v/>
      </c>
      <c r="K1098" s="10" t="str">
        <f>IF(B1098=1,"",IF(AND(TrackingWorksheet!I1103&lt;=WeeklySummary!$C$7,TrackingWorksheet!K1103="YES"),0,IF(AND(AND(OR(E1098="Y",F1098="Y"),E1098&lt;&gt;F1098),G1098&lt;&gt;"Y", H1098&lt;&gt;"Y"), 1, 0)))</f>
        <v/>
      </c>
      <c r="L1098" s="20" t="str">
        <f t="shared" si="254"/>
        <v/>
      </c>
      <c r="M1098" s="10" t="str">
        <f t="shared" si="255"/>
        <v/>
      </c>
      <c r="N1098" s="20" t="str">
        <f t="shared" si="256"/>
        <v/>
      </c>
      <c r="O1098" s="10" t="str">
        <f>IF(B1098=1,"",IF(AND(TrackingWorksheet!I1103&lt;=WeeklySummary!$C$7,TrackingWorksheet!K1103="YES"),0,IF(AND(AND(OR(G1098="Y",H1098="Y"),G1098&lt;&gt;H1098),E1098&lt;&gt;"Y", F1098&lt;&gt;"Y"), 1, 0)))</f>
        <v/>
      </c>
      <c r="P1098" s="20" t="str">
        <f t="shared" si="257"/>
        <v/>
      </c>
      <c r="Q1098" s="10" t="str">
        <f t="shared" si="258"/>
        <v/>
      </c>
      <c r="R1098" s="10" t="str">
        <f t="shared" si="259"/>
        <v/>
      </c>
      <c r="S1098" s="10" t="str">
        <f>IF(B1098=1,"",IF(AND(OR(AND(TrackingWorksheet!H1103=Lists!$D$7,TrackingWorksheet!H1103=TrackingWorksheet!J1103),TrackingWorksheet!H1103&lt;&gt;TrackingWorksheet!J1103),TrackingWorksheet!K1103="YES",TrackingWorksheet!H1103&lt;&gt;Lists!$D$6,TrackingWorksheet!G1103&lt;=WeeklySummary!$C$7,TrackingWorksheet!I1103&lt;=WeeklySummary!$C$7),1,0))</f>
        <v/>
      </c>
      <c r="T1098" s="10" t="str">
        <f t="shared" si="260"/>
        <v/>
      </c>
      <c r="U1098" s="10" t="str">
        <f>IF($B1098=1,"",IF(TrackingWorksheet!$K1103="YES",1, 0)*D1098)</f>
        <v/>
      </c>
      <c r="V1098" s="20">
        <f t="shared" si="249"/>
        <v>0</v>
      </c>
      <c r="W1098" s="20">
        <f t="shared" si="250"/>
        <v>0</v>
      </c>
      <c r="X1098" s="10" t="str">
        <f>IF($B1098=1,"",IF(AND(TrackingWorksheet!$L1103&lt;&gt;"", TrackingWorksheet!$L1103&gt;=WeeklySummary!$C$6,TrackingWorksheet!$L1103&lt;=WeeklySummary!$C$7,OR(TrackingWorksheet!$H1103=Lists!$D$4,TrackingWorksheet!$J1103=Lists!$D$4)), 1, 0))</f>
        <v/>
      </c>
      <c r="Y1098" s="10" t="str">
        <f>IF($B1098=1,"",IF(AND(TrackingWorksheet!$L1103&lt;&gt;"", TrackingWorksheet!$L1103&gt;=WeeklySummary!$C$6,TrackingWorksheet!$L1103&lt;=WeeklySummary!$C$7,OR(TrackingWorksheet!$H1103=Lists!$D$5,TrackingWorksheet!$J1103=Lists!$D$5)), 1, 0))</f>
        <v/>
      </c>
      <c r="Z1098" s="10" t="str">
        <f>IF($B1098=1,"",IF(AND(TrackingWorksheet!$L1103&lt;&gt;"", TrackingWorksheet!$L1103&gt;=WeeklySummary!$C$6,TrackingWorksheet!$L1103&lt;=WeeklySummary!$C$7,OR(TrackingWorksheet!$H1103=Lists!$D$6,TrackingWorksheet!$J1103=Lists!$D$6)), 1, 0))</f>
        <v/>
      </c>
      <c r="AA1098" s="19" t="str">
        <f>IF(B1098=1,"",IF(AND(TrackingWorksheet!M1103&lt;&gt;"",TrackingWorksheet!M1103&lt;=WeeklySummary!$C$7),1,0)*D1098)</f>
        <v/>
      </c>
      <c r="AB1098" s="19" t="str">
        <f>IF(B1098=1,"",IF(AND(TrackingWorksheet!N1103&lt;&gt;"",TrackingWorksheet!N1103&lt;=WeeklySummary!$C$7),1,0)*D1098)</f>
        <v/>
      </c>
      <c r="AC1098" s="19" t="str">
        <f>IF(B1098=1,"",TrackingWorksheet!T1103)</f>
        <v/>
      </c>
      <c r="AD1098" s="19" t="str">
        <f>IF(B1098=1,"",IF(D1098*AND(TrackingWorksheet!S1103&gt;=Calculations!$BD$3,TrackingWorksheet!U1103="",TrackingWorksheet!K1103="YES"),1,0))</f>
        <v/>
      </c>
      <c r="AE1098" s="19" t="str">
        <f>IF($B1098=1,"",IF(AND(TrackingWorksheet!$S1103&gt;$BE$3,TrackingWorksheet!$T1103=Lists!$P$4),1, 0)*D1098)</f>
        <v/>
      </c>
      <c r="AF1098" s="19" t="str">
        <f>IF($B1098=1,"",IF(AND(TrackingWorksheet!$U1103&gt;$BE$3,TrackingWorksheet!$V1103=Lists!$P$4),1, 0)*D1098)</f>
        <v/>
      </c>
      <c r="AG1098" s="19" t="str">
        <f>IF($B1098=1,"",IF(AND(TrackingWorksheet!$W1103&gt;$BE$3,TrackingWorksheet!$X1103=Lists!$P$4),1, 0)*D1098)</f>
        <v/>
      </c>
      <c r="AH1098" s="19" t="str">
        <f>IF($B1098=1,"",IF(AND(TrackingWorksheet!$Y1103&gt;$BE$3,TrackingWorksheet!$Z1103=Lists!$P$4),1, 0)*D1098)</f>
        <v/>
      </c>
      <c r="AI1098" s="19" t="str">
        <f>IF($B1098=1,"",IF(AND(TrackingWorksheet!$AA1103&gt;$BE$3,TrackingWorksheet!$AB1103=Lists!$P$4),1, 0)*D1098)</f>
        <v/>
      </c>
      <c r="AJ1098" s="19" t="str">
        <f>IF($B1098=1,"",IF(AND(TrackingWorksheet!$S1103&gt;$BE$3,TrackingWorksheet!$T1103=Lists!$P$5),1, 0)*D1098)</f>
        <v/>
      </c>
      <c r="AK1098" s="19" t="str">
        <f>IF($B1098=1,"",IF(AND(TrackingWorksheet!$U1103&gt;$BE$3,TrackingWorksheet!$V1103=Lists!$P$5),1, 0)*D1098)</f>
        <v/>
      </c>
      <c r="AL1098" s="19" t="str">
        <f>IF($B1098=1,"",IF(AND(TrackingWorksheet!$W1103&gt;$BE$3,TrackingWorksheet!$X1103=Lists!$P$5),1, 0)*D1098)</f>
        <v/>
      </c>
      <c r="AM1098" s="19" t="str">
        <f>IF($B1098=1,"",IF(AND(TrackingWorksheet!$Y1103&gt;$BE$3,TrackingWorksheet!$Z1103=Lists!$P$5),1, 0)*D1098)</f>
        <v/>
      </c>
      <c r="AN1098" s="19" t="str">
        <f>IF($B1098=1,"",IF(AND(TrackingWorksheet!$AA1103&gt;$BE$3,TrackingWorksheet!$AB1103=Lists!$P$5),1, 0)*D1098)</f>
        <v/>
      </c>
      <c r="AO1098" s="19" t="str">
        <f>IF($B1098=1,"",IF(AND(TrackingWorksheet!$S1103&gt;$BE$3,TrackingWorksheet!$T1103=Lists!$P$6),1, 0)*D1098)</f>
        <v/>
      </c>
      <c r="AP1098" s="19" t="str">
        <f>IF($B1098=1,"",IF(AND(TrackingWorksheet!$U1103&gt;$BE$3,TrackingWorksheet!$V1103=Lists!$P$6),1, 0)*D1098)</f>
        <v/>
      </c>
      <c r="AQ1098" s="19" t="str">
        <f>IF($B1098=1,"",IF(AND(TrackingWorksheet!$W1103&gt;$BE$3,TrackingWorksheet!$X1103=Lists!$P$6),1, 0)*D1098)</f>
        <v/>
      </c>
      <c r="AR1098" s="19" t="str">
        <f>IF($B1098=1,"",IF(AND(TrackingWorksheet!$Y1103&gt;$BE$3,TrackingWorksheet!$Z1103=Lists!$P$6),1, 0)*D1098)</f>
        <v/>
      </c>
      <c r="AS1098" s="19" t="str">
        <f>IF($B1098=1,"",IF(AND(TrackingWorksheet!$AA1103&gt;$BE$3,TrackingWorksheet!$AB1103=Lists!$P$6),1, 0)*D1098)</f>
        <v/>
      </c>
      <c r="AT1098" s="19">
        <f t="shared" si="251"/>
        <v>0</v>
      </c>
      <c r="AU1098" s="19" t="str">
        <f>IF(B1098=1,"",IF(AND(TrackingWorksheet!K1103="",TrackingWorksheet!M1103="", TrackingWorksheet!N1103="", TrackingWorksheet!S1103="", TrackingWorksheet!V1103="", TrackingWorksheet!W1103="", TrackingWorksheet!Y1103="", TrackingWorksheet!AA1103="", V1098=1),1,0)*D1098)</f>
        <v/>
      </c>
      <c r="AV1098" s="19" t="str">
        <f>IF(B1098=1,"",IF(D1098*AND(TrackingWorksheet!U1103&gt;Calculations!$BE$3,TrackingWorksheet!K1103="YES"),1,0))</f>
        <v/>
      </c>
      <c r="AW1098" s="19" t="str">
        <f>IF(B1098=1,"",IF(D1098*AND(TrackingWorksheet!W1103&gt;Calculations!$BE$3,TrackingWorksheet!K1103="YES"),1,0))</f>
        <v/>
      </c>
      <c r="AX1098" s="19">
        <f t="shared" si="252"/>
        <v>0</v>
      </c>
      <c r="AY1098" s="19">
        <f t="shared" si="248"/>
        <v>0</v>
      </c>
      <c r="AZ1098" s="27" t="str">
        <f>IF(B1098=1,"",IF(TrackingWorksheet!Q1103="","",TrackingWorksheet!Q1103))</f>
        <v/>
      </c>
      <c r="BB1098" s="4"/>
      <c r="BC1098" s="4"/>
      <c r="BD1098" s="4"/>
      <c r="BE1098" s="4"/>
      <c r="BF1098" s="4"/>
      <c r="BG1098" s="4" t="str">
        <f>IF(B1098=1,"",IF(AND(N1098=1,TrackingWorksheet!$I1103+14&lt;=WeeklySummary!$C$7),1,0))</f>
        <v/>
      </c>
      <c r="BH1098" s="4" t="str">
        <f>IF(B1098=1,"",IF(AND(R1098=1,TrackingWorksheet!$I1103+14&lt;=WeeklySummary!$C$7),1,0))</f>
        <v/>
      </c>
      <c r="BI1098" s="4" t="str">
        <f>IF(B1098=1,"",IF(AND(J1098=1,TrackingWorksheet!$G1103+14&lt;=WeeklySummary!$C$7),1,0))</f>
        <v/>
      </c>
      <c r="BJ1098" s="4" t="str">
        <f>IF(B1098=1,"",IF(AND(T1098=1,TrackingWorksheet!$I1103+14&lt;=WeeklySummary!$C$7),1,0))</f>
        <v/>
      </c>
      <c r="BK1098" s="4" t="str">
        <f>IF(B1098=1,"",IF(AND(T1098=1,TrackingWorksheet!$G1103+14&lt;=WeeklySummary!$C$7),1,0))</f>
        <v/>
      </c>
      <c r="BL1098" s="4">
        <f t="shared" si="261"/>
        <v>0</v>
      </c>
    </row>
    <row r="1099" spans="2:64" x14ac:dyDescent="0.25">
      <c r="B1099" s="27">
        <f>IF(AND(ISBLANK(TrackingWorksheet!B1104),ISBLANK(TrackingWorksheet!C1104),ISBLANK(TrackingWorksheet!G1104),ISBLANK(TrackingWorksheet!H1104),
ISBLANK(TrackingWorksheet!I1104),ISBLANK(TrackingWorksheet!J1104),ISBLANK(TrackingWorksheet!M1104),
ISBLANK(TrackingWorksheet!N1106)),1,0)</f>
        <v>1</v>
      </c>
      <c r="C1099" s="12" t="str">
        <f>IF(B1099=1,"",TrackingWorksheet!F1104)</f>
        <v/>
      </c>
      <c r="D1099" s="20" t="str">
        <f>IF(B1099=1,"",IF(AND(TrackingWorksheet!B1104&lt;&gt;"",TrackingWorksheet!B1104&lt;=WeeklySummary!$C$7,OR(TrackingWorksheet!C1104="",TrackingWorksheet!C1104&gt;=WeeklySummary!$C$6)),1,0))</f>
        <v/>
      </c>
      <c r="E1099" s="10" t="str">
        <f>IF(B1099=1,"",IF(AND(TrackingWorksheet!G1104 &lt;&gt;"",TrackingWorksheet!G1104&lt;=WeeklySummary!$C$7, TrackingWorksheet!H1104=Lists!$D$4), "Y", "N"))</f>
        <v/>
      </c>
      <c r="F1099" s="10" t="str">
        <f>IF(B1099=1,"",IF(AND(TrackingWorksheet!I1104 &lt;&gt;"", TrackingWorksheet!I1104&lt;=WeeklySummary!$C$7, TrackingWorksheet!J1104=Lists!$D$4), "Y", "N"))</f>
        <v/>
      </c>
      <c r="G1099" s="10" t="str">
        <f>IF(B1099=1,"",IF(AND(TrackingWorksheet!G1104 &lt;&gt;"",TrackingWorksheet!G1104&lt;=WeeklySummary!$C$7, TrackingWorksheet!H1104=Lists!$D$5), "Y", "N"))</f>
        <v/>
      </c>
      <c r="H1099" s="10" t="str">
        <f>IF(B1099=1,"",IF(AND(TrackingWorksheet!I1104 &lt;&gt;"", TrackingWorksheet!I1104&lt;=WeeklySummary!$C$7, TrackingWorksheet!J1104=Lists!$D$5), "Y", "N"))</f>
        <v/>
      </c>
      <c r="I1099" s="20" t="str">
        <f>IF(B1099=1,"",IF(AND(TrackingWorksheet!G1104 &lt;&gt;"", TrackingWorksheet!G1104&lt;=WeeklySummary!$C$7, TrackingWorksheet!H1104=Lists!$D$6), 1, 0))</f>
        <v/>
      </c>
      <c r="J1099" s="20" t="str">
        <f t="shared" si="253"/>
        <v/>
      </c>
      <c r="K1099" s="10" t="str">
        <f>IF(B1099=1,"",IF(AND(TrackingWorksheet!I1104&lt;=WeeklySummary!$C$7,TrackingWorksheet!K1104="YES"),0,IF(AND(AND(OR(E1099="Y",F1099="Y"),E1099&lt;&gt;F1099),G1099&lt;&gt;"Y", H1099&lt;&gt;"Y"), 1, 0)))</f>
        <v/>
      </c>
      <c r="L1099" s="20" t="str">
        <f t="shared" si="254"/>
        <v/>
      </c>
      <c r="M1099" s="10" t="str">
        <f t="shared" si="255"/>
        <v/>
      </c>
      <c r="N1099" s="20" t="str">
        <f t="shared" si="256"/>
        <v/>
      </c>
      <c r="O1099" s="10" t="str">
        <f>IF(B1099=1,"",IF(AND(TrackingWorksheet!I1104&lt;=WeeklySummary!$C$7,TrackingWorksheet!K1104="YES"),0,IF(AND(AND(OR(G1099="Y",H1099="Y"),G1099&lt;&gt;H1099),E1099&lt;&gt;"Y", F1099&lt;&gt;"Y"), 1, 0)))</f>
        <v/>
      </c>
      <c r="P1099" s="20" t="str">
        <f t="shared" si="257"/>
        <v/>
      </c>
      <c r="Q1099" s="10" t="str">
        <f t="shared" si="258"/>
        <v/>
      </c>
      <c r="R1099" s="10" t="str">
        <f t="shared" si="259"/>
        <v/>
      </c>
      <c r="S1099" s="10" t="str">
        <f>IF(B1099=1,"",IF(AND(OR(AND(TrackingWorksheet!H1104=Lists!$D$7,TrackingWorksheet!H1104=TrackingWorksheet!J1104),TrackingWorksheet!H1104&lt;&gt;TrackingWorksheet!J1104),TrackingWorksheet!K1104="YES",TrackingWorksheet!H1104&lt;&gt;Lists!$D$6,TrackingWorksheet!G1104&lt;=WeeklySummary!$C$7,TrackingWorksheet!I1104&lt;=WeeklySummary!$C$7),1,0))</f>
        <v/>
      </c>
      <c r="T1099" s="10" t="str">
        <f t="shared" si="260"/>
        <v/>
      </c>
      <c r="U1099" s="10" t="str">
        <f>IF($B1099=1,"",IF(TrackingWorksheet!$K1104="YES",1, 0)*D1099)</f>
        <v/>
      </c>
      <c r="V1099" s="20">
        <f t="shared" si="249"/>
        <v>0</v>
      </c>
      <c r="W1099" s="20">
        <f t="shared" si="250"/>
        <v>0</v>
      </c>
      <c r="X1099" s="10" t="str">
        <f>IF($B1099=1,"",IF(AND(TrackingWorksheet!$L1104&lt;&gt;"", TrackingWorksheet!$L1104&gt;=WeeklySummary!$C$6,TrackingWorksheet!$L1104&lt;=WeeklySummary!$C$7,OR(TrackingWorksheet!$H1104=Lists!$D$4,TrackingWorksheet!$J1104=Lists!$D$4)), 1, 0))</f>
        <v/>
      </c>
      <c r="Y1099" s="10" t="str">
        <f>IF($B1099=1,"",IF(AND(TrackingWorksheet!$L1104&lt;&gt;"", TrackingWorksheet!$L1104&gt;=WeeklySummary!$C$6,TrackingWorksheet!$L1104&lt;=WeeklySummary!$C$7,OR(TrackingWorksheet!$H1104=Lists!$D$5,TrackingWorksheet!$J1104=Lists!$D$5)), 1, 0))</f>
        <v/>
      </c>
      <c r="Z1099" s="10" t="str">
        <f>IF($B1099=1,"",IF(AND(TrackingWorksheet!$L1104&lt;&gt;"", TrackingWorksheet!$L1104&gt;=WeeklySummary!$C$6,TrackingWorksheet!$L1104&lt;=WeeklySummary!$C$7,OR(TrackingWorksheet!$H1104=Lists!$D$6,TrackingWorksheet!$J1104=Lists!$D$6)), 1, 0))</f>
        <v/>
      </c>
      <c r="AA1099" s="19" t="str">
        <f>IF(B1099=1,"",IF(AND(TrackingWorksheet!M1104&lt;&gt;"",TrackingWorksheet!M1104&lt;=WeeklySummary!$C$7),1,0)*D1099)</f>
        <v/>
      </c>
      <c r="AB1099" s="19" t="str">
        <f>IF(B1099=1,"",IF(AND(TrackingWorksheet!N1104&lt;&gt;"",TrackingWorksheet!N1104&lt;=WeeklySummary!$C$7),1,0)*D1099)</f>
        <v/>
      </c>
      <c r="AC1099" s="19" t="str">
        <f>IF(B1099=1,"",TrackingWorksheet!T1104)</f>
        <v/>
      </c>
      <c r="AD1099" s="19" t="str">
        <f>IF(B1099=1,"",IF(D1099*AND(TrackingWorksheet!S1104&gt;=Calculations!$BD$3,TrackingWorksheet!U1104="",TrackingWorksheet!K1104="YES"),1,0))</f>
        <v/>
      </c>
      <c r="AE1099" s="19" t="str">
        <f>IF($B1099=1,"",IF(AND(TrackingWorksheet!$S1104&gt;$BE$3,TrackingWorksheet!$T1104=Lists!$P$4),1, 0)*D1099)</f>
        <v/>
      </c>
      <c r="AF1099" s="19" t="str">
        <f>IF($B1099=1,"",IF(AND(TrackingWorksheet!$U1104&gt;$BE$3,TrackingWorksheet!$V1104=Lists!$P$4),1, 0)*D1099)</f>
        <v/>
      </c>
      <c r="AG1099" s="19" t="str">
        <f>IF($B1099=1,"",IF(AND(TrackingWorksheet!$W1104&gt;$BE$3,TrackingWorksheet!$X1104=Lists!$P$4),1, 0)*D1099)</f>
        <v/>
      </c>
      <c r="AH1099" s="19" t="str">
        <f>IF($B1099=1,"",IF(AND(TrackingWorksheet!$Y1104&gt;$BE$3,TrackingWorksheet!$Z1104=Lists!$P$4),1, 0)*D1099)</f>
        <v/>
      </c>
      <c r="AI1099" s="19" t="str">
        <f>IF($B1099=1,"",IF(AND(TrackingWorksheet!$AA1104&gt;$BE$3,TrackingWorksheet!$AB1104=Lists!$P$4),1, 0)*D1099)</f>
        <v/>
      </c>
      <c r="AJ1099" s="19" t="str">
        <f>IF($B1099=1,"",IF(AND(TrackingWorksheet!$S1104&gt;$BE$3,TrackingWorksheet!$T1104=Lists!$P$5),1, 0)*D1099)</f>
        <v/>
      </c>
      <c r="AK1099" s="19" t="str">
        <f>IF($B1099=1,"",IF(AND(TrackingWorksheet!$U1104&gt;$BE$3,TrackingWorksheet!$V1104=Lists!$P$5),1, 0)*D1099)</f>
        <v/>
      </c>
      <c r="AL1099" s="19" t="str">
        <f>IF($B1099=1,"",IF(AND(TrackingWorksheet!$W1104&gt;$BE$3,TrackingWorksheet!$X1104=Lists!$P$5),1, 0)*D1099)</f>
        <v/>
      </c>
      <c r="AM1099" s="19" t="str">
        <f>IF($B1099=1,"",IF(AND(TrackingWorksheet!$Y1104&gt;$BE$3,TrackingWorksheet!$Z1104=Lists!$P$5),1, 0)*D1099)</f>
        <v/>
      </c>
      <c r="AN1099" s="19" t="str">
        <f>IF($B1099=1,"",IF(AND(TrackingWorksheet!$AA1104&gt;$BE$3,TrackingWorksheet!$AB1104=Lists!$P$5),1, 0)*D1099)</f>
        <v/>
      </c>
      <c r="AO1099" s="19" t="str">
        <f>IF($B1099=1,"",IF(AND(TrackingWorksheet!$S1104&gt;$BE$3,TrackingWorksheet!$T1104=Lists!$P$6),1, 0)*D1099)</f>
        <v/>
      </c>
      <c r="AP1099" s="19" t="str">
        <f>IF($B1099=1,"",IF(AND(TrackingWorksheet!$U1104&gt;$BE$3,TrackingWorksheet!$V1104=Lists!$P$6),1, 0)*D1099)</f>
        <v/>
      </c>
      <c r="AQ1099" s="19" t="str">
        <f>IF($B1099=1,"",IF(AND(TrackingWorksheet!$W1104&gt;$BE$3,TrackingWorksheet!$X1104=Lists!$P$6),1, 0)*D1099)</f>
        <v/>
      </c>
      <c r="AR1099" s="19" t="str">
        <f>IF($B1099=1,"",IF(AND(TrackingWorksheet!$Y1104&gt;$BE$3,TrackingWorksheet!$Z1104=Lists!$P$6),1, 0)*D1099)</f>
        <v/>
      </c>
      <c r="AS1099" s="19" t="str">
        <f>IF($B1099=1,"",IF(AND(TrackingWorksheet!$AA1104&gt;$BE$3,TrackingWorksheet!$AB1104=Lists!$P$6),1, 0)*D1099)</f>
        <v/>
      </c>
      <c r="AT1099" s="19">
        <f t="shared" si="251"/>
        <v>0</v>
      </c>
      <c r="AU1099" s="19" t="str">
        <f>IF(B1099=1,"",IF(AND(TrackingWorksheet!K1104="",TrackingWorksheet!M1104="", TrackingWorksheet!N1104="", TrackingWorksheet!S1104="", TrackingWorksheet!V1104="", TrackingWorksheet!W1104="", TrackingWorksheet!Y1104="", TrackingWorksheet!AA1104="", V1099=1),1,0)*D1099)</f>
        <v/>
      </c>
      <c r="AV1099" s="19" t="str">
        <f>IF(B1099=1,"",IF(D1099*AND(TrackingWorksheet!U1104&gt;Calculations!$BE$3,TrackingWorksheet!K1104="YES"),1,0))</f>
        <v/>
      </c>
      <c r="AW1099" s="19" t="str">
        <f>IF(B1099=1,"",IF(D1099*AND(TrackingWorksheet!W1104&gt;Calculations!$BE$3,TrackingWorksheet!K1104="YES"),1,0))</f>
        <v/>
      </c>
      <c r="AX1099" s="19">
        <f t="shared" si="252"/>
        <v>0</v>
      </c>
      <c r="AY1099" s="19">
        <f t="shared" si="248"/>
        <v>0</v>
      </c>
      <c r="AZ1099" s="27" t="str">
        <f>IF(B1099=1,"",IF(TrackingWorksheet!Q1104="","",TrackingWorksheet!Q1104))</f>
        <v/>
      </c>
      <c r="BB1099" s="4"/>
      <c r="BC1099" s="4"/>
      <c r="BD1099" s="4"/>
      <c r="BE1099" s="4"/>
      <c r="BF1099" s="4"/>
      <c r="BG1099" s="4" t="str">
        <f>IF(B1099=1,"",IF(AND(N1099=1,TrackingWorksheet!$I1104+14&lt;=WeeklySummary!$C$7),1,0))</f>
        <v/>
      </c>
      <c r="BH1099" s="4" t="str">
        <f>IF(B1099=1,"",IF(AND(R1099=1,TrackingWorksheet!$I1104+14&lt;=WeeklySummary!$C$7),1,0))</f>
        <v/>
      </c>
      <c r="BI1099" s="4" t="str">
        <f>IF(B1099=1,"",IF(AND(J1099=1,TrackingWorksheet!$G1104+14&lt;=WeeklySummary!$C$7),1,0))</f>
        <v/>
      </c>
      <c r="BJ1099" s="4" t="str">
        <f>IF(B1099=1,"",IF(AND(T1099=1,TrackingWorksheet!$I1104+14&lt;=WeeklySummary!$C$7),1,0))</f>
        <v/>
      </c>
      <c r="BK1099" s="4" t="str">
        <f>IF(B1099=1,"",IF(AND(T1099=1,TrackingWorksheet!$G1104+14&lt;=WeeklySummary!$C$7),1,0))</f>
        <v/>
      </c>
      <c r="BL1099" s="4">
        <f t="shared" si="261"/>
        <v>0</v>
      </c>
    </row>
    <row r="1100" spans="2:64" x14ac:dyDescent="0.25">
      <c r="B1100" s="27">
        <f>IF(AND(ISBLANK(TrackingWorksheet!B1105),ISBLANK(TrackingWorksheet!C1105),ISBLANK(TrackingWorksheet!G1105),ISBLANK(TrackingWorksheet!H1105),
ISBLANK(TrackingWorksheet!I1105),ISBLANK(TrackingWorksheet!J1105),ISBLANK(TrackingWorksheet!M1105),
ISBLANK(TrackingWorksheet!N1107)),1,0)</f>
        <v>1</v>
      </c>
      <c r="C1100" s="12" t="str">
        <f>IF(B1100=1,"",TrackingWorksheet!F1105)</f>
        <v/>
      </c>
      <c r="D1100" s="20" t="str">
        <f>IF(B1100=1,"",IF(AND(TrackingWorksheet!B1105&lt;&gt;"",TrackingWorksheet!B1105&lt;=WeeklySummary!$C$7,OR(TrackingWorksheet!C1105="",TrackingWorksheet!C1105&gt;=WeeklySummary!$C$6)),1,0))</f>
        <v/>
      </c>
      <c r="E1100" s="10" t="str">
        <f>IF(B1100=1,"",IF(AND(TrackingWorksheet!G1105 &lt;&gt;"",TrackingWorksheet!G1105&lt;=WeeklySummary!$C$7, TrackingWorksheet!H1105=Lists!$D$4), "Y", "N"))</f>
        <v/>
      </c>
      <c r="F1100" s="10" t="str">
        <f>IF(B1100=1,"",IF(AND(TrackingWorksheet!I1105 &lt;&gt;"", TrackingWorksheet!I1105&lt;=WeeklySummary!$C$7, TrackingWorksheet!J1105=Lists!$D$4), "Y", "N"))</f>
        <v/>
      </c>
      <c r="G1100" s="10" t="str">
        <f>IF(B1100=1,"",IF(AND(TrackingWorksheet!G1105 &lt;&gt;"",TrackingWorksheet!G1105&lt;=WeeklySummary!$C$7, TrackingWorksheet!H1105=Lists!$D$5), "Y", "N"))</f>
        <v/>
      </c>
      <c r="H1100" s="10" t="str">
        <f>IF(B1100=1,"",IF(AND(TrackingWorksheet!I1105 &lt;&gt;"", TrackingWorksheet!I1105&lt;=WeeklySummary!$C$7, TrackingWorksheet!J1105=Lists!$D$5), "Y", "N"))</f>
        <v/>
      </c>
      <c r="I1100" s="20" t="str">
        <f>IF(B1100=1,"",IF(AND(TrackingWorksheet!G1105 &lt;&gt;"", TrackingWorksheet!G1105&lt;=WeeklySummary!$C$7, TrackingWorksheet!H1105=Lists!$D$6), 1, 0))</f>
        <v/>
      </c>
      <c r="J1100" s="20" t="str">
        <f t="shared" si="253"/>
        <v/>
      </c>
      <c r="K1100" s="10" t="str">
        <f>IF(B1100=1,"",IF(AND(TrackingWorksheet!I1105&lt;=WeeklySummary!$C$7,TrackingWorksheet!K1105="YES"),0,IF(AND(AND(OR(E1100="Y",F1100="Y"),E1100&lt;&gt;F1100),G1100&lt;&gt;"Y", H1100&lt;&gt;"Y"), 1, 0)))</f>
        <v/>
      </c>
      <c r="L1100" s="20" t="str">
        <f t="shared" si="254"/>
        <v/>
      </c>
      <c r="M1100" s="10" t="str">
        <f t="shared" si="255"/>
        <v/>
      </c>
      <c r="N1100" s="20" t="str">
        <f t="shared" si="256"/>
        <v/>
      </c>
      <c r="O1100" s="10" t="str">
        <f>IF(B1100=1,"",IF(AND(TrackingWorksheet!I1105&lt;=WeeklySummary!$C$7,TrackingWorksheet!K1105="YES"),0,IF(AND(AND(OR(G1100="Y",H1100="Y"),G1100&lt;&gt;H1100),E1100&lt;&gt;"Y", F1100&lt;&gt;"Y"), 1, 0)))</f>
        <v/>
      </c>
      <c r="P1100" s="20" t="str">
        <f t="shared" si="257"/>
        <v/>
      </c>
      <c r="Q1100" s="10" t="str">
        <f t="shared" si="258"/>
        <v/>
      </c>
      <c r="R1100" s="10" t="str">
        <f t="shared" si="259"/>
        <v/>
      </c>
      <c r="S1100" s="10" t="str">
        <f>IF(B1100=1,"",IF(AND(OR(AND(TrackingWorksheet!H1105=Lists!$D$7,TrackingWorksheet!H1105=TrackingWorksheet!J1105),TrackingWorksheet!H1105&lt;&gt;TrackingWorksheet!J1105),TrackingWorksheet!K1105="YES",TrackingWorksheet!H1105&lt;&gt;Lists!$D$6,TrackingWorksheet!G1105&lt;=WeeklySummary!$C$7,TrackingWorksheet!I1105&lt;=WeeklySummary!$C$7),1,0))</f>
        <v/>
      </c>
      <c r="T1100" s="10" t="str">
        <f t="shared" si="260"/>
        <v/>
      </c>
      <c r="U1100" s="10" t="str">
        <f>IF($B1100=1,"",IF(TrackingWorksheet!$K1105="YES",1, 0)*D1100)</f>
        <v/>
      </c>
      <c r="V1100" s="20">
        <f t="shared" si="249"/>
        <v>0</v>
      </c>
      <c r="W1100" s="20">
        <f t="shared" si="250"/>
        <v>0</v>
      </c>
      <c r="X1100" s="10" t="str">
        <f>IF($B1100=1,"",IF(AND(TrackingWorksheet!$L1105&lt;&gt;"", TrackingWorksheet!$L1105&gt;=WeeklySummary!$C$6,TrackingWorksheet!$L1105&lt;=WeeklySummary!$C$7,OR(TrackingWorksheet!$H1105=Lists!$D$4,TrackingWorksheet!$J1105=Lists!$D$4)), 1, 0))</f>
        <v/>
      </c>
      <c r="Y1100" s="10" t="str">
        <f>IF($B1100=1,"",IF(AND(TrackingWorksheet!$L1105&lt;&gt;"", TrackingWorksheet!$L1105&gt;=WeeklySummary!$C$6,TrackingWorksheet!$L1105&lt;=WeeklySummary!$C$7,OR(TrackingWorksheet!$H1105=Lists!$D$5,TrackingWorksheet!$J1105=Lists!$D$5)), 1, 0))</f>
        <v/>
      </c>
      <c r="Z1100" s="10" t="str">
        <f>IF($B1100=1,"",IF(AND(TrackingWorksheet!$L1105&lt;&gt;"", TrackingWorksheet!$L1105&gt;=WeeklySummary!$C$6,TrackingWorksheet!$L1105&lt;=WeeklySummary!$C$7,OR(TrackingWorksheet!$H1105=Lists!$D$6,TrackingWorksheet!$J1105=Lists!$D$6)), 1, 0))</f>
        <v/>
      </c>
      <c r="AA1100" s="19" t="str">
        <f>IF(B1100=1,"",IF(AND(TrackingWorksheet!M1105&lt;&gt;"",TrackingWorksheet!M1105&lt;=WeeklySummary!$C$7),1,0)*D1100)</f>
        <v/>
      </c>
      <c r="AB1100" s="19" t="str">
        <f>IF(B1100=1,"",IF(AND(TrackingWorksheet!N1105&lt;&gt;"",TrackingWorksheet!N1105&lt;=WeeklySummary!$C$7),1,0)*D1100)</f>
        <v/>
      </c>
      <c r="AC1100" s="19" t="str">
        <f>IF(B1100=1,"",TrackingWorksheet!T1105)</f>
        <v/>
      </c>
      <c r="AD1100" s="19" t="str">
        <f>IF(B1100=1,"",IF(D1100*AND(TrackingWorksheet!S1105&gt;=Calculations!$BD$3,TrackingWorksheet!U1105="",TrackingWorksheet!K1105="YES"),1,0))</f>
        <v/>
      </c>
      <c r="AE1100" s="19" t="str">
        <f>IF($B1100=1,"",IF(AND(TrackingWorksheet!$S1105&gt;$BE$3,TrackingWorksheet!$T1105=Lists!$P$4),1, 0)*D1100)</f>
        <v/>
      </c>
      <c r="AF1100" s="19" t="str">
        <f>IF($B1100=1,"",IF(AND(TrackingWorksheet!$U1105&gt;$BE$3,TrackingWorksheet!$V1105=Lists!$P$4),1, 0)*D1100)</f>
        <v/>
      </c>
      <c r="AG1100" s="19" t="str">
        <f>IF($B1100=1,"",IF(AND(TrackingWorksheet!$W1105&gt;$BE$3,TrackingWorksheet!$X1105=Lists!$P$4),1, 0)*D1100)</f>
        <v/>
      </c>
      <c r="AH1100" s="19" t="str">
        <f>IF($B1100=1,"",IF(AND(TrackingWorksheet!$Y1105&gt;$BE$3,TrackingWorksheet!$Z1105=Lists!$P$4),1, 0)*D1100)</f>
        <v/>
      </c>
      <c r="AI1100" s="19" t="str">
        <f>IF($B1100=1,"",IF(AND(TrackingWorksheet!$AA1105&gt;$BE$3,TrackingWorksheet!$AB1105=Lists!$P$4),1, 0)*D1100)</f>
        <v/>
      </c>
      <c r="AJ1100" s="19" t="str">
        <f>IF($B1100=1,"",IF(AND(TrackingWorksheet!$S1105&gt;$BE$3,TrackingWorksheet!$T1105=Lists!$P$5),1, 0)*D1100)</f>
        <v/>
      </c>
      <c r="AK1100" s="19" t="str">
        <f>IF($B1100=1,"",IF(AND(TrackingWorksheet!$U1105&gt;$BE$3,TrackingWorksheet!$V1105=Lists!$P$5),1, 0)*D1100)</f>
        <v/>
      </c>
      <c r="AL1100" s="19" t="str">
        <f>IF($B1100=1,"",IF(AND(TrackingWorksheet!$W1105&gt;$BE$3,TrackingWorksheet!$X1105=Lists!$P$5),1, 0)*D1100)</f>
        <v/>
      </c>
      <c r="AM1100" s="19" t="str">
        <f>IF($B1100=1,"",IF(AND(TrackingWorksheet!$Y1105&gt;$BE$3,TrackingWorksheet!$Z1105=Lists!$P$5),1, 0)*D1100)</f>
        <v/>
      </c>
      <c r="AN1100" s="19" t="str">
        <f>IF($B1100=1,"",IF(AND(TrackingWorksheet!$AA1105&gt;$BE$3,TrackingWorksheet!$AB1105=Lists!$P$5),1, 0)*D1100)</f>
        <v/>
      </c>
      <c r="AO1100" s="19" t="str">
        <f>IF($B1100=1,"",IF(AND(TrackingWorksheet!$S1105&gt;$BE$3,TrackingWorksheet!$T1105=Lists!$P$6),1, 0)*D1100)</f>
        <v/>
      </c>
      <c r="AP1100" s="19" t="str">
        <f>IF($B1100=1,"",IF(AND(TrackingWorksheet!$U1105&gt;$BE$3,TrackingWorksheet!$V1105=Lists!$P$6),1, 0)*D1100)</f>
        <v/>
      </c>
      <c r="AQ1100" s="19" t="str">
        <f>IF($B1100=1,"",IF(AND(TrackingWorksheet!$W1105&gt;$BE$3,TrackingWorksheet!$X1105=Lists!$P$6),1, 0)*D1100)</f>
        <v/>
      </c>
      <c r="AR1100" s="19" t="str">
        <f>IF($B1100=1,"",IF(AND(TrackingWorksheet!$Y1105&gt;$BE$3,TrackingWorksheet!$Z1105=Lists!$P$6),1, 0)*D1100)</f>
        <v/>
      </c>
      <c r="AS1100" s="19" t="str">
        <f>IF($B1100=1,"",IF(AND(TrackingWorksheet!$AA1105&gt;$BE$3,TrackingWorksheet!$AB1105=Lists!$P$6),1, 0)*D1100)</f>
        <v/>
      </c>
      <c r="AT1100" s="19">
        <f t="shared" si="251"/>
        <v>0</v>
      </c>
      <c r="AU1100" s="19" t="str">
        <f>IF(B1100=1,"",IF(AND(TrackingWorksheet!K1105="",TrackingWorksheet!M1105="", TrackingWorksheet!N1105="", TrackingWorksheet!S1105="", TrackingWorksheet!V1105="", TrackingWorksheet!W1105="", TrackingWorksheet!Y1105="", TrackingWorksheet!AA1105="", V1100=1),1,0)*D1100)</f>
        <v/>
      </c>
      <c r="AV1100" s="19" t="str">
        <f>IF(B1100=1,"",IF(D1100*AND(TrackingWorksheet!U1105&gt;Calculations!$BE$3,TrackingWorksheet!K1105="YES"),1,0))</f>
        <v/>
      </c>
      <c r="AW1100" s="19" t="str">
        <f>IF(B1100=1,"",IF(D1100*AND(TrackingWorksheet!W1105&gt;Calculations!$BE$3,TrackingWorksheet!K1105="YES"),1,0))</f>
        <v/>
      </c>
      <c r="AX1100" s="19">
        <f t="shared" si="252"/>
        <v>0</v>
      </c>
      <c r="AY1100" s="19">
        <f t="shared" si="248"/>
        <v>0</v>
      </c>
      <c r="AZ1100" s="27" t="str">
        <f>IF(B1100=1,"",IF(TrackingWorksheet!Q1105="","",TrackingWorksheet!Q1105))</f>
        <v/>
      </c>
      <c r="BB1100" s="4"/>
      <c r="BC1100" s="4"/>
      <c r="BD1100" s="4"/>
      <c r="BE1100" s="4"/>
      <c r="BF1100" s="4"/>
      <c r="BG1100" s="4" t="str">
        <f>IF(B1100=1,"",IF(AND(N1100=1,TrackingWorksheet!$I1105+14&lt;=WeeklySummary!$C$7),1,0))</f>
        <v/>
      </c>
      <c r="BH1100" s="4" t="str">
        <f>IF(B1100=1,"",IF(AND(R1100=1,TrackingWorksheet!$I1105+14&lt;=WeeklySummary!$C$7),1,0))</f>
        <v/>
      </c>
      <c r="BI1100" s="4" t="str">
        <f>IF(B1100=1,"",IF(AND(J1100=1,TrackingWorksheet!$G1105+14&lt;=WeeklySummary!$C$7),1,0))</f>
        <v/>
      </c>
      <c r="BJ1100" s="4" t="str">
        <f>IF(B1100=1,"",IF(AND(T1100=1,TrackingWorksheet!$I1105+14&lt;=WeeklySummary!$C$7),1,0))</f>
        <v/>
      </c>
      <c r="BK1100" s="4" t="str">
        <f>IF(B1100=1,"",IF(AND(T1100=1,TrackingWorksheet!$G1105+14&lt;=WeeklySummary!$C$7),1,0))</f>
        <v/>
      </c>
      <c r="BL1100" s="4">
        <f t="shared" si="261"/>
        <v>0</v>
      </c>
    </row>
    <row r="1101" spans="2:64" x14ac:dyDescent="0.25">
      <c r="B1101" s="27">
        <f>IF(AND(ISBLANK(TrackingWorksheet!B1106),ISBLANK(TrackingWorksheet!C1106),ISBLANK(TrackingWorksheet!G1106),ISBLANK(TrackingWorksheet!H1106),
ISBLANK(TrackingWorksheet!I1106),ISBLANK(TrackingWorksheet!J1106),ISBLANK(TrackingWorksheet!M1106),
ISBLANK(TrackingWorksheet!N1108)),1,0)</f>
        <v>1</v>
      </c>
      <c r="C1101" s="12" t="str">
        <f>IF(B1101=1,"",TrackingWorksheet!F1106)</f>
        <v/>
      </c>
      <c r="D1101" s="20" t="str">
        <f>IF(B1101=1,"",IF(AND(TrackingWorksheet!B1106&lt;&gt;"",TrackingWorksheet!B1106&lt;=WeeklySummary!$C$7,OR(TrackingWorksheet!C1106="",TrackingWorksheet!C1106&gt;=WeeklySummary!$C$6)),1,0))</f>
        <v/>
      </c>
      <c r="E1101" s="10" t="str">
        <f>IF(B1101=1,"",IF(AND(TrackingWorksheet!G1106 &lt;&gt;"",TrackingWorksheet!G1106&lt;=WeeklySummary!$C$7, TrackingWorksheet!H1106=Lists!$D$4), "Y", "N"))</f>
        <v/>
      </c>
      <c r="F1101" s="10" t="str">
        <f>IF(B1101=1,"",IF(AND(TrackingWorksheet!I1106 &lt;&gt;"", TrackingWorksheet!I1106&lt;=WeeklySummary!$C$7, TrackingWorksheet!J1106=Lists!$D$4), "Y", "N"))</f>
        <v/>
      </c>
      <c r="G1101" s="10" t="str">
        <f>IF(B1101=1,"",IF(AND(TrackingWorksheet!G1106 &lt;&gt;"",TrackingWorksheet!G1106&lt;=WeeklySummary!$C$7, TrackingWorksheet!H1106=Lists!$D$5), "Y", "N"))</f>
        <v/>
      </c>
      <c r="H1101" s="10" t="str">
        <f>IF(B1101=1,"",IF(AND(TrackingWorksheet!I1106 &lt;&gt;"", TrackingWorksheet!I1106&lt;=WeeklySummary!$C$7, TrackingWorksheet!J1106=Lists!$D$5), "Y", "N"))</f>
        <v/>
      </c>
      <c r="I1101" s="20" t="str">
        <f>IF(B1101=1,"",IF(AND(TrackingWorksheet!G1106 &lt;&gt;"", TrackingWorksheet!G1106&lt;=WeeklySummary!$C$7, TrackingWorksheet!H1106=Lists!$D$6), 1, 0))</f>
        <v/>
      </c>
      <c r="J1101" s="20" t="str">
        <f t="shared" si="253"/>
        <v/>
      </c>
      <c r="K1101" s="10" t="str">
        <f>IF(B1101=1,"",IF(AND(TrackingWorksheet!I1106&lt;=WeeklySummary!$C$7,TrackingWorksheet!K1106="YES"),0,IF(AND(AND(OR(E1101="Y",F1101="Y"),E1101&lt;&gt;F1101),G1101&lt;&gt;"Y", H1101&lt;&gt;"Y"), 1, 0)))</f>
        <v/>
      </c>
      <c r="L1101" s="20" t="str">
        <f t="shared" si="254"/>
        <v/>
      </c>
      <c r="M1101" s="10" t="str">
        <f t="shared" si="255"/>
        <v/>
      </c>
      <c r="N1101" s="20" t="str">
        <f t="shared" si="256"/>
        <v/>
      </c>
      <c r="O1101" s="10" t="str">
        <f>IF(B1101=1,"",IF(AND(TrackingWorksheet!I1106&lt;=WeeklySummary!$C$7,TrackingWorksheet!K1106="YES"),0,IF(AND(AND(OR(G1101="Y",H1101="Y"),G1101&lt;&gt;H1101),E1101&lt;&gt;"Y", F1101&lt;&gt;"Y"), 1, 0)))</f>
        <v/>
      </c>
      <c r="P1101" s="20" t="str">
        <f t="shared" si="257"/>
        <v/>
      </c>
      <c r="Q1101" s="10" t="str">
        <f t="shared" si="258"/>
        <v/>
      </c>
      <c r="R1101" s="10" t="str">
        <f t="shared" si="259"/>
        <v/>
      </c>
      <c r="S1101" s="10" t="str">
        <f>IF(B1101=1,"",IF(AND(OR(AND(TrackingWorksheet!H1106=Lists!$D$7,TrackingWorksheet!H1106=TrackingWorksheet!J1106),TrackingWorksheet!H1106&lt;&gt;TrackingWorksheet!J1106),TrackingWorksheet!K1106="YES",TrackingWorksheet!H1106&lt;&gt;Lists!$D$6,TrackingWorksheet!G1106&lt;=WeeklySummary!$C$7,TrackingWorksheet!I1106&lt;=WeeklySummary!$C$7),1,0))</f>
        <v/>
      </c>
      <c r="T1101" s="10" t="str">
        <f t="shared" si="260"/>
        <v/>
      </c>
      <c r="U1101" s="10" t="str">
        <f>IF($B1101=1,"",IF(TrackingWorksheet!$K1106="YES",1, 0)*D1101)</f>
        <v/>
      </c>
      <c r="V1101" s="20">
        <f t="shared" si="249"/>
        <v>0</v>
      </c>
      <c r="W1101" s="20">
        <f t="shared" si="250"/>
        <v>0</v>
      </c>
      <c r="X1101" s="10" t="str">
        <f>IF($B1101=1,"",IF(AND(TrackingWorksheet!$L1106&lt;&gt;"", TrackingWorksheet!$L1106&gt;=WeeklySummary!$C$6,TrackingWorksheet!$L1106&lt;=WeeklySummary!$C$7,OR(TrackingWorksheet!$H1106=Lists!$D$4,TrackingWorksheet!$J1106=Lists!$D$4)), 1, 0))</f>
        <v/>
      </c>
      <c r="Y1101" s="10" t="str">
        <f>IF($B1101=1,"",IF(AND(TrackingWorksheet!$L1106&lt;&gt;"", TrackingWorksheet!$L1106&gt;=WeeklySummary!$C$6,TrackingWorksheet!$L1106&lt;=WeeklySummary!$C$7,OR(TrackingWorksheet!$H1106=Lists!$D$5,TrackingWorksheet!$J1106=Lists!$D$5)), 1, 0))</f>
        <v/>
      </c>
      <c r="Z1101" s="10" t="str">
        <f>IF($B1101=1,"",IF(AND(TrackingWorksheet!$L1106&lt;&gt;"", TrackingWorksheet!$L1106&gt;=WeeklySummary!$C$6,TrackingWorksheet!$L1106&lt;=WeeklySummary!$C$7,OR(TrackingWorksheet!$H1106=Lists!$D$6,TrackingWorksheet!$J1106=Lists!$D$6)), 1, 0))</f>
        <v/>
      </c>
      <c r="AA1101" s="19" t="str">
        <f>IF(B1101=1,"",IF(AND(TrackingWorksheet!M1106&lt;&gt;"",TrackingWorksheet!M1106&lt;=WeeklySummary!$C$7),1,0)*D1101)</f>
        <v/>
      </c>
      <c r="AB1101" s="19" t="str">
        <f>IF(B1101=1,"",IF(AND(TrackingWorksheet!N1106&lt;&gt;"",TrackingWorksheet!N1106&lt;=WeeklySummary!$C$7),1,0)*D1101)</f>
        <v/>
      </c>
      <c r="AC1101" s="19" t="str">
        <f>IF(B1101=1,"",TrackingWorksheet!T1106)</f>
        <v/>
      </c>
      <c r="AD1101" s="19" t="str">
        <f>IF(B1101=1,"",IF(D1101*AND(TrackingWorksheet!S1106&gt;=Calculations!$BD$3,TrackingWorksheet!U1106="",TrackingWorksheet!K1106="YES"),1,0))</f>
        <v/>
      </c>
      <c r="AE1101" s="19" t="str">
        <f>IF($B1101=1,"",IF(AND(TrackingWorksheet!$S1106&gt;$BE$3,TrackingWorksheet!$T1106=Lists!$P$4),1, 0)*D1101)</f>
        <v/>
      </c>
      <c r="AF1101" s="19" t="str">
        <f>IF($B1101=1,"",IF(AND(TrackingWorksheet!$U1106&gt;$BE$3,TrackingWorksheet!$V1106=Lists!$P$4),1, 0)*D1101)</f>
        <v/>
      </c>
      <c r="AG1101" s="19" t="str">
        <f>IF($B1101=1,"",IF(AND(TrackingWorksheet!$W1106&gt;$BE$3,TrackingWorksheet!$X1106=Lists!$P$4),1, 0)*D1101)</f>
        <v/>
      </c>
      <c r="AH1101" s="19" t="str">
        <f>IF($B1101=1,"",IF(AND(TrackingWorksheet!$Y1106&gt;$BE$3,TrackingWorksheet!$Z1106=Lists!$P$4),1, 0)*D1101)</f>
        <v/>
      </c>
      <c r="AI1101" s="19" t="str">
        <f>IF($B1101=1,"",IF(AND(TrackingWorksheet!$AA1106&gt;$BE$3,TrackingWorksheet!$AB1106=Lists!$P$4),1, 0)*D1101)</f>
        <v/>
      </c>
      <c r="AJ1101" s="19" t="str">
        <f>IF($B1101=1,"",IF(AND(TrackingWorksheet!$S1106&gt;$BE$3,TrackingWorksheet!$T1106=Lists!$P$5),1, 0)*D1101)</f>
        <v/>
      </c>
      <c r="AK1101" s="19" t="str">
        <f>IF($B1101=1,"",IF(AND(TrackingWorksheet!$U1106&gt;$BE$3,TrackingWorksheet!$V1106=Lists!$P$5),1, 0)*D1101)</f>
        <v/>
      </c>
      <c r="AL1101" s="19" t="str">
        <f>IF($B1101=1,"",IF(AND(TrackingWorksheet!$W1106&gt;$BE$3,TrackingWorksheet!$X1106=Lists!$P$5),1, 0)*D1101)</f>
        <v/>
      </c>
      <c r="AM1101" s="19" t="str">
        <f>IF($B1101=1,"",IF(AND(TrackingWorksheet!$Y1106&gt;$BE$3,TrackingWorksheet!$Z1106=Lists!$P$5),1, 0)*D1101)</f>
        <v/>
      </c>
      <c r="AN1101" s="19" t="str">
        <f>IF($B1101=1,"",IF(AND(TrackingWorksheet!$AA1106&gt;$BE$3,TrackingWorksheet!$AB1106=Lists!$P$5),1, 0)*D1101)</f>
        <v/>
      </c>
      <c r="AO1101" s="19" t="str">
        <f>IF($B1101=1,"",IF(AND(TrackingWorksheet!$S1106&gt;$BE$3,TrackingWorksheet!$T1106=Lists!$P$6),1, 0)*D1101)</f>
        <v/>
      </c>
      <c r="AP1101" s="19" t="str">
        <f>IF($B1101=1,"",IF(AND(TrackingWorksheet!$U1106&gt;$BE$3,TrackingWorksheet!$V1106=Lists!$P$6),1, 0)*D1101)</f>
        <v/>
      </c>
      <c r="AQ1101" s="19" t="str">
        <f>IF($B1101=1,"",IF(AND(TrackingWorksheet!$W1106&gt;$BE$3,TrackingWorksheet!$X1106=Lists!$P$6),1, 0)*D1101)</f>
        <v/>
      </c>
      <c r="AR1101" s="19" t="str">
        <f>IF($B1101=1,"",IF(AND(TrackingWorksheet!$Y1106&gt;$BE$3,TrackingWorksheet!$Z1106=Lists!$P$6),1, 0)*D1101)</f>
        <v/>
      </c>
      <c r="AS1101" s="19" t="str">
        <f>IF($B1101=1,"",IF(AND(TrackingWorksheet!$AA1106&gt;$BE$3,TrackingWorksheet!$AB1106=Lists!$P$6),1, 0)*D1101)</f>
        <v/>
      </c>
      <c r="AT1101" s="19">
        <f t="shared" si="251"/>
        <v>0</v>
      </c>
      <c r="AU1101" s="19" t="str">
        <f>IF(B1101=1,"",IF(AND(TrackingWorksheet!K1106="",TrackingWorksheet!M1106="", TrackingWorksheet!N1106="", TrackingWorksheet!S1106="", TrackingWorksheet!V1106="", TrackingWorksheet!W1106="", TrackingWorksheet!Y1106="", TrackingWorksheet!AA1106="", V1101=1),1,0)*D1101)</f>
        <v/>
      </c>
      <c r="AV1101" s="19" t="str">
        <f>IF(B1101=1,"",IF(D1101*AND(TrackingWorksheet!U1106&gt;Calculations!$BE$3,TrackingWorksheet!K1106="YES"),1,0))</f>
        <v/>
      </c>
      <c r="AW1101" s="19" t="str">
        <f>IF(B1101=1,"",IF(D1101*AND(TrackingWorksheet!W1106&gt;Calculations!$BE$3,TrackingWorksheet!K1106="YES"),1,0))</f>
        <v/>
      </c>
      <c r="AX1101" s="19">
        <f t="shared" si="252"/>
        <v>0</v>
      </c>
      <c r="AY1101" s="19">
        <f t="shared" si="248"/>
        <v>0</v>
      </c>
      <c r="AZ1101" s="27" t="str">
        <f>IF(B1101=1,"",IF(TrackingWorksheet!Q1106="","",TrackingWorksheet!Q1106))</f>
        <v/>
      </c>
      <c r="BB1101" s="4"/>
      <c r="BC1101" s="4"/>
      <c r="BD1101" s="4"/>
      <c r="BE1101" s="4"/>
      <c r="BF1101" s="4"/>
      <c r="BG1101" s="4" t="str">
        <f>IF(B1101=1,"",IF(AND(N1101=1,TrackingWorksheet!$I1106+14&lt;=WeeklySummary!$C$7),1,0))</f>
        <v/>
      </c>
      <c r="BH1101" s="4" t="str">
        <f>IF(B1101=1,"",IF(AND(R1101=1,TrackingWorksheet!$I1106+14&lt;=WeeklySummary!$C$7),1,0))</f>
        <v/>
      </c>
      <c r="BI1101" s="4" t="str">
        <f>IF(B1101=1,"",IF(AND(J1101=1,TrackingWorksheet!$G1106+14&lt;=WeeklySummary!$C$7),1,0))</f>
        <v/>
      </c>
      <c r="BJ1101" s="4" t="str">
        <f>IF(B1101=1,"",IF(AND(T1101=1,TrackingWorksheet!$I1106+14&lt;=WeeklySummary!$C$7),1,0))</f>
        <v/>
      </c>
      <c r="BK1101" s="4" t="str">
        <f>IF(B1101=1,"",IF(AND(T1101=1,TrackingWorksheet!$G1106+14&lt;=WeeklySummary!$C$7),1,0))</f>
        <v/>
      </c>
      <c r="BL1101" s="4">
        <f t="shared" si="261"/>
        <v>0</v>
      </c>
    </row>
    <row r="1102" spans="2:64" x14ac:dyDescent="0.25">
      <c r="B1102" s="27">
        <f>IF(AND(ISBLANK(TrackingWorksheet!B1107),ISBLANK(TrackingWorksheet!C1107),ISBLANK(TrackingWorksheet!G1107),ISBLANK(TrackingWorksheet!H1107),
ISBLANK(TrackingWorksheet!I1107),ISBLANK(TrackingWorksheet!J1107),ISBLANK(TrackingWorksheet!M1107),
ISBLANK(TrackingWorksheet!N1109)),1,0)</f>
        <v>1</v>
      </c>
      <c r="C1102" s="12" t="str">
        <f>IF(B1102=1,"",TrackingWorksheet!F1107)</f>
        <v/>
      </c>
      <c r="D1102" s="20" t="str">
        <f>IF(B1102=1,"",IF(AND(TrackingWorksheet!B1107&lt;&gt;"",TrackingWorksheet!B1107&lt;=WeeklySummary!$C$7,OR(TrackingWorksheet!C1107="",TrackingWorksheet!C1107&gt;=WeeklySummary!$C$6)),1,0))</f>
        <v/>
      </c>
      <c r="E1102" s="10" t="str">
        <f>IF(B1102=1,"",IF(AND(TrackingWorksheet!G1107 &lt;&gt;"",TrackingWorksheet!G1107&lt;=WeeklySummary!$C$7, TrackingWorksheet!H1107=Lists!$D$4), "Y", "N"))</f>
        <v/>
      </c>
      <c r="F1102" s="10" t="str">
        <f>IF(B1102=1,"",IF(AND(TrackingWorksheet!I1107 &lt;&gt;"", TrackingWorksheet!I1107&lt;=WeeklySummary!$C$7, TrackingWorksheet!J1107=Lists!$D$4), "Y", "N"))</f>
        <v/>
      </c>
      <c r="G1102" s="10" t="str">
        <f>IF(B1102=1,"",IF(AND(TrackingWorksheet!G1107 &lt;&gt;"",TrackingWorksheet!G1107&lt;=WeeklySummary!$C$7, TrackingWorksheet!H1107=Lists!$D$5), "Y", "N"))</f>
        <v/>
      </c>
      <c r="H1102" s="10" t="str">
        <f>IF(B1102=1,"",IF(AND(TrackingWorksheet!I1107 &lt;&gt;"", TrackingWorksheet!I1107&lt;=WeeklySummary!$C$7, TrackingWorksheet!J1107=Lists!$D$5), "Y", "N"))</f>
        <v/>
      </c>
      <c r="I1102" s="20" t="str">
        <f>IF(B1102=1,"",IF(AND(TrackingWorksheet!G1107 &lt;&gt;"", TrackingWorksheet!G1107&lt;=WeeklySummary!$C$7, TrackingWorksheet!H1107=Lists!$D$6), 1, 0))</f>
        <v/>
      </c>
      <c r="J1102" s="20" t="str">
        <f t="shared" si="253"/>
        <v/>
      </c>
      <c r="K1102" s="10" t="str">
        <f>IF(B1102=1,"",IF(AND(TrackingWorksheet!I1107&lt;=WeeklySummary!$C$7,TrackingWorksheet!K1107="YES"),0,IF(AND(AND(OR(E1102="Y",F1102="Y"),E1102&lt;&gt;F1102),G1102&lt;&gt;"Y", H1102&lt;&gt;"Y"), 1, 0)))</f>
        <v/>
      </c>
      <c r="L1102" s="20" t="str">
        <f t="shared" si="254"/>
        <v/>
      </c>
      <c r="M1102" s="10" t="str">
        <f t="shared" si="255"/>
        <v/>
      </c>
      <c r="N1102" s="20" t="str">
        <f t="shared" si="256"/>
        <v/>
      </c>
      <c r="O1102" s="10" t="str">
        <f>IF(B1102=1,"",IF(AND(TrackingWorksheet!I1107&lt;=WeeklySummary!$C$7,TrackingWorksheet!K1107="YES"),0,IF(AND(AND(OR(G1102="Y",H1102="Y"),G1102&lt;&gt;H1102),E1102&lt;&gt;"Y", F1102&lt;&gt;"Y"), 1, 0)))</f>
        <v/>
      </c>
      <c r="P1102" s="20" t="str">
        <f t="shared" si="257"/>
        <v/>
      </c>
      <c r="Q1102" s="10" t="str">
        <f t="shared" si="258"/>
        <v/>
      </c>
      <c r="R1102" s="10" t="str">
        <f t="shared" si="259"/>
        <v/>
      </c>
      <c r="S1102" s="10" t="str">
        <f>IF(B1102=1,"",IF(AND(OR(AND(TrackingWorksheet!H1107=Lists!$D$7,TrackingWorksheet!H1107=TrackingWorksheet!J1107),TrackingWorksheet!H1107&lt;&gt;TrackingWorksheet!J1107),TrackingWorksheet!K1107="YES",TrackingWorksheet!H1107&lt;&gt;Lists!$D$6,TrackingWorksheet!G1107&lt;=WeeklySummary!$C$7,TrackingWorksheet!I1107&lt;=WeeklySummary!$C$7),1,0))</f>
        <v/>
      </c>
      <c r="T1102" s="10" t="str">
        <f t="shared" si="260"/>
        <v/>
      </c>
      <c r="U1102" s="10" t="str">
        <f>IF($B1102=1,"",IF(TrackingWorksheet!$K1107="YES",1, 0)*D1102)</f>
        <v/>
      </c>
      <c r="V1102" s="20">
        <f t="shared" si="249"/>
        <v>0</v>
      </c>
      <c r="W1102" s="20">
        <f t="shared" si="250"/>
        <v>0</v>
      </c>
      <c r="X1102" s="10" t="str">
        <f>IF($B1102=1,"",IF(AND(TrackingWorksheet!$L1107&lt;&gt;"", TrackingWorksheet!$L1107&gt;=WeeklySummary!$C$6,TrackingWorksheet!$L1107&lt;=WeeklySummary!$C$7,OR(TrackingWorksheet!$H1107=Lists!$D$4,TrackingWorksheet!$J1107=Lists!$D$4)), 1, 0))</f>
        <v/>
      </c>
      <c r="Y1102" s="10" t="str">
        <f>IF($B1102=1,"",IF(AND(TrackingWorksheet!$L1107&lt;&gt;"", TrackingWorksheet!$L1107&gt;=WeeklySummary!$C$6,TrackingWorksheet!$L1107&lt;=WeeklySummary!$C$7,OR(TrackingWorksheet!$H1107=Lists!$D$5,TrackingWorksheet!$J1107=Lists!$D$5)), 1, 0))</f>
        <v/>
      </c>
      <c r="Z1102" s="10" t="str">
        <f>IF($B1102=1,"",IF(AND(TrackingWorksheet!$L1107&lt;&gt;"", TrackingWorksheet!$L1107&gt;=WeeklySummary!$C$6,TrackingWorksheet!$L1107&lt;=WeeklySummary!$C$7,OR(TrackingWorksheet!$H1107=Lists!$D$6,TrackingWorksheet!$J1107=Lists!$D$6)), 1, 0))</f>
        <v/>
      </c>
      <c r="AA1102" s="19" t="str">
        <f>IF(B1102=1,"",IF(AND(TrackingWorksheet!M1107&lt;&gt;"",TrackingWorksheet!M1107&lt;=WeeklySummary!$C$7),1,0)*D1102)</f>
        <v/>
      </c>
      <c r="AB1102" s="19" t="str">
        <f>IF(B1102=1,"",IF(AND(TrackingWorksheet!N1107&lt;&gt;"",TrackingWorksheet!N1107&lt;=WeeklySummary!$C$7),1,0)*D1102)</f>
        <v/>
      </c>
      <c r="AC1102" s="19" t="str">
        <f>IF(B1102=1,"",TrackingWorksheet!T1107)</f>
        <v/>
      </c>
      <c r="AD1102" s="19" t="str">
        <f>IF(B1102=1,"",IF(D1102*AND(TrackingWorksheet!S1107&gt;=Calculations!$BD$3,TrackingWorksheet!U1107="",TrackingWorksheet!K1107="YES"),1,0))</f>
        <v/>
      </c>
      <c r="AE1102" s="19" t="str">
        <f>IF($B1102=1,"",IF(AND(TrackingWorksheet!$S1107&gt;$BE$3,TrackingWorksheet!$T1107=Lists!$P$4),1, 0)*D1102)</f>
        <v/>
      </c>
      <c r="AF1102" s="19" t="str">
        <f>IF($B1102=1,"",IF(AND(TrackingWorksheet!$U1107&gt;$BE$3,TrackingWorksheet!$V1107=Lists!$P$4),1, 0)*D1102)</f>
        <v/>
      </c>
      <c r="AG1102" s="19" t="str">
        <f>IF($B1102=1,"",IF(AND(TrackingWorksheet!$W1107&gt;$BE$3,TrackingWorksheet!$X1107=Lists!$P$4),1, 0)*D1102)</f>
        <v/>
      </c>
      <c r="AH1102" s="19" t="str">
        <f>IF($B1102=1,"",IF(AND(TrackingWorksheet!$Y1107&gt;$BE$3,TrackingWorksheet!$Z1107=Lists!$P$4),1, 0)*D1102)</f>
        <v/>
      </c>
      <c r="AI1102" s="19" t="str">
        <f>IF($B1102=1,"",IF(AND(TrackingWorksheet!$AA1107&gt;$BE$3,TrackingWorksheet!$AB1107=Lists!$P$4),1, 0)*D1102)</f>
        <v/>
      </c>
      <c r="AJ1102" s="19" t="str">
        <f>IF($B1102=1,"",IF(AND(TrackingWorksheet!$S1107&gt;$BE$3,TrackingWorksheet!$T1107=Lists!$P$5),1, 0)*D1102)</f>
        <v/>
      </c>
      <c r="AK1102" s="19" t="str">
        <f>IF($B1102=1,"",IF(AND(TrackingWorksheet!$U1107&gt;$BE$3,TrackingWorksheet!$V1107=Lists!$P$5),1, 0)*D1102)</f>
        <v/>
      </c>
      <c r="AL1102" s="19" t="str">
        <f>IF($B1102=1,"",IF(AND(TrackingWorksheet!$W1107&gt;$BE$3,TrackingWorksheet!$X1107=Lists!$P$5),1, 0)*D1102)</f>
        <v/>
      </c>
      <c r="AM1102" s="19" t="str">
        <f>IF($B1102=1,"",IF(AND(TrackingWorksheet!$Y1107&gt;$BE$3,TrackingWorksheet!$Z1107=Lists!$P$5),1, 0)*D1102)</f>
        <v/>
      </c>
      <c r="AN1102" s="19" t="str">
        <f>IF($B1102=1,"",IF(AND(TrackingWorksheet!$AA1107&gt;$BE$3,TrackingWorksheet!$AB1107=Lists!$P$5),1, 0)*D1102)</f>
        <v/>
      </c>
      <c r="AO1102" s="19" t="str">
        <f>IF($B1102=1,"",IF(AND(TrackingWorksheet!$S1107&gt;$BE$3,TrackingWorksheet!$T1107=Lists!$P$6),1, 0)*D1102)</f>
        <v/>
      </c>
      <c r="AP1102" s="19" t="str">
        <f>IF($B1102=1,"",IF(AND(TrackingWorksheet!$U1107&gt;$BE$3,TrackingWorksheet!$V1107=Lists!$P$6),1, 0)*D1102)</f>
        <v/>
      </c>
      <c r="AQ1102" s="19" t="str">
        <f>IF($B1102=1,"",IF(AND(TrackingWorksheet!$W1107&gt;$BE$3,TrackingWorksheet!$X1107=Lists!$P$6),1, 0)*D1102)</f>
        <v/>
      </c>
      <c r="AR1102" s="19" t="str">
        <f>IF($B1102=1,"",IF(AND(TrackingWorksheet!$Y1107&gt;$BE$3,TrackingWorksheet!$Z1107=Lists!$P$6),1, 0)*D1102)</f>
        <v/>
      </c>
      <c r="AS1102" s="19" t="str">
        <f>IF($B1102=1,"",IF(AND(TrackingWorksheet!$AA1107&gt;$BE$3,TrackingWorksheet!$AB1107=Lists!$P$6),1, 0)*D1102)</f>
        <v/>
      </c>
      <c r="AT1102" s="19">
        <f t="shared" si="251"/>
        <v>0</v>
      </c>
      <c r="AU1102" s="19" t="str">
        <f>IF(B1102=1,"",IF(AND(TrackingWorksheet!K1107="",TrackingWorksheet!M1107="", TrackingWorksheet!N1107="", TrackingWorksheet!S1107="", TrackingWorksheet!V1107="", TrackingWorksheet!W1107="", TrackingWorksheet!Y1107="", TrackingWorksheet!AA1107="", V1102=1),1,0)*D1102)</f>
        <v/>
      </c>
      <c r="AV1102" s="19" t="str">
        <f>IF(B1102=1,"",IF(D1102*AND(TrackingWorksheet!U1107&gt;Calculations!$BE$3,TrackingWorksheet!K1107="YES"),1,0))</f>
        <v/>
      </c>
      <c r="AW1102" s="19" t="str">
        <f>IF(B1102=1,"",IF(D1102*AND(TrackingWorksheet!W1107&gt;Calculations!$BE$3,TrackingWorksheet!K1107="YES"),1,0))</f>
        <v/>
      </c>
      <c r="AX1102" s="19">
        <f t="shared" si="252"/>
        <v>0</v>
      </c>
      <c r="AY1102" s="19">
        <f t="shared" si="248"/>
        <v>0</v>
      </c>
      <c r="AZ1102" s="27" t="str">
        <f>IF(B1102=1,"",IF(TrackingWorksheet!Q1107="","",TrackingWorksheet!Q1107))</f>
        <v/>
      </c>
      <c r="BB1102" s="4"/>
      <c r="BC1102" s="4"/>
      <c r="BD1102" s="4"/>
      <c r="BE1102" s="4"/>
      <c r="BF1102" s="4"/>
      <c r="BG1102" s="4" t="str">
        <f>IF(B1102=1,"",IF(AND(N1102=1,TrackingWorksheet!$I1107+14&lt;=WeeklySummary!$C$7),1,0))</f>
        <v/>
      </c>
      <c r="BH1102" s="4" t="str">
        <f>IF(B1102=1,"",IF(AND(R1102=1,TrackingWorksheet!$I1107+14&lt;=WeeklySummary!$C$7),1,0))</f>
        <v/>
      </c>
      <c r="BI1102" s="4" t="str">
        <f>IF(B1102=1,"",IF(AND(J1102=1,TrackingWorksheet!$G1107+14&lt;=WeeklySummary!$C$7),1,0))</f>
        <v/>
      </c>
      <c r="BJ1102" s="4" t="str">
        <f>IF(B1102=1,"",IF(AND(T1102=1,TrackingWorksheet!$I1107+14&lt;=WeeklySummary!$C$7),1,0))</f>
        <v/>
      </c>
      <c r="BK1102" s="4" t="str">
        <f>IF(B1102=1,"",IF(AND(T1102=1,TrackingWorksheet!$G1107+14&lt;=WeeklySummary!$C$7),1,0))</f>
        <v/>
      </c>
      <c r="BL1102" s="4">
        <f t="shared" si="261"/>
        <v>0</v>
      </c>
    </row>
    <row r="1103" spans="2:64" x14ac:dyDescent="0.25">
      <c r="B1103" s="27">
        <f>IF(AND(ISBLANK(TrackingWorksheet!B1108),ISBLANK(TrackingWorksheet!C1108),ISBLANK(TrackingWorksheet!G1108),ISBLANK(TrackingWorksheet!H1108),
ISBLANK(TrackingWorksheet!I1108),ISBLANK(TrackingWorksheet!J1108),ISBLANK(TrackingWorksheet!M1108),
ISBLANK(TrackingWorksheet!N1110)),1,0)</f>
        <v>1</v>
      </c>
      <c r="C1103" s="12" t="str">
        <f>IF(B1103=1,"",TrackingWorksheet!F1108)</f>
        <v/>
      </c>
      <c r="D1103" s="20" t="str">
        <f>IF(B1103=1,"",IF(AND(TrackingWorksheet!B1108&lt;&gt;"",TrackingWorksheet!B1108&lt;=WeeklySummary!$C$7,OR(TrackingWorksheet!C1108="",TrackingWorksheet!C1108&gt;=WeeklySummary!$C$6)),1,0))</f>
        <v/>
      </c>
      <c r="E1103" s="10" t="str">
        <f>IF(B1103=1,"",IF(AND(TrackingWorksheet!G1108 &lt;&gt;"",TrackingWorksheet!G1108&lt;=WeeklySummary!$C$7, TrackingWorksheet!H1108=Lists!$D$4), "Y", "N"))</f>
        <v/>
      </c>
      <c r="F1103" s="10" t="str">
        <f>IF(B1103=1,"",IF(AND(TrackingWorksheet!I1108 &lt;&gt;"", TrackingWorksheet!I1108&lt;=WeeklySummary!$C$7, TrackingWorksheet!J1108=Lists!$D$4), "Y", "N"))</f>
        <v/>
      </c>
      <c r="G1103" s="10" t="str">
        <f>IF(B1103=1,"",IF(AND(TrackingWorksheet!G1108 &lt;&gt;"",TrackingWorksheet!G1108&lt;=WeeklySummary!$C$7, TrackingWorksheet!H1108=Lists!$D$5), "Y", "N"))</f>
        <v/>
      </c>
      <c r="H1103" s="10" t="str">
        <f>IF(B1103=1,"",IF(AND(TrackingWorksheet!I1108 &lt;&gt;"", TrackingWorksheet!I1108&lt;=WeeklySummary!$C$7, TrackingWorksheet!J1108=Lists!$D$5), "Y", "N"))</f>
        <v/>
      </c>
      <c r="I1103" s="20" t="str">
        <f>IF(B1103=1,"",IF(AND(TrackingWorksheet!G1108 &lt;&gt;"", TrackingWorksheet!G1108&lt;=WeeklySummary!$C$7, TrackingWorksheet!H1108=Lists!$D$6), 1, 0))</f>
        <v/>
      </c>
      <c r="J1103" s="20" t="str">
        <f t="shared" si="253"/>
        <v/>
      </c>
      <c r="K1103" s="10" t="str">
        <f>IF(B1103=1,"",IF(AND(TrackingWorksheet!I1108&lt;=WeeklySummary!$C$7,TrackingWorksheet!K1108="YES"),0,IF(AND(AND(OR(E1103="Y",F1103="Y"),E1103&lt;&gt;F1103),G1103&lt;&gt;"Y", H1103&lt;&gt;"Y"), 1, 0)))</f>
        <v/>
      </c>
      <c r="L1103" s="20" t="str">
        <f t="shared" si="254"/>
        <v/>
      </c>
      <c r="M1103" s="10" t="str">
        <f t="shared" si="255"/>
        <v/>
      </c>
      <c r="N1103" s="20" t="str">
        <f t="shared" si="256"/>
        <v/>
      </c>
      <c r="O1103" s="10" t="str">
        <f>IF(B1103=1,"",IF(AND(TrackingWorksheet!I1108&lt;=WeeklySummary!$C$7,TrackingWorksheet!K1108="YES"),0,IF(AND(AND(OR(G1103="Y",H1103="Y"),G1103&lt;&gt;H1103),E1103&lt;&gt;"Y", F1103&lt;&gt;"Y"), 1, 0)))</f>
        <v/>
      </c>
      <c r="P1103" s="20" t="str">
        <f t="shared" si="257"/>
        <v/>
      </c>
      <c r="Q1103" s="10" t="str">
        <f t="shared" si="258"/>
        <v/>
      </c>
      <c r="R1103" s="10" t="str">
        <f t="shared" si="259"/>
        <v/>
      </c>
      <c r="S1103" s="10" t="str">
        <f>IF(B1103=1,"",IF(AND(OR(AND(TrackingWorksheet!H1108=Lists!$D$7,TrackingWorksheet!H1108=TrackingWorksheet!J1108),TrackingWorksheet!H1108&lt;&gt;TrackingWorksheet!J1108),TrackingWorksheet!K1108="YES",TrackingWorksheet!H1108&lt;&gt;Lists!$D$6,TrackingWorksheet!G1108&lt;=WeeklySummary!$C$7,TrackingWorksheet!I1108&lt;=WeeklySummary!$C$7),1,0))</f>
        <v/>
      </c>
      <c r="T1103" s="10" t="str">
        <f t="shared" si="260"/>
        <v/>
      </c>
      <c r="U1103" s="10" t="str">
        <f>IF($B1103=1,"",IF(TrackingWorksheet!$K1108="YES",1, 0)*D1103)</f>
        <v/>
      </c>
      <c r="V1103" s="20">
        <f t="shared" si="249"/>
        <v>0</v>
      </c>
      <c r="W1103" s="20">
        <f t="shared" si="250"/>
        <v>0</v>
      </c>
      <c r="X1103" s="10" t="str">
        <f>IF($B1103=1,"",IF(AND(TrackingWorksheet!$L1108&lt;&gt;"", TrackingWorksheet!$L1108&gt;=WeeklySummary!$C$6,TrackingWorksheet!$L1108&lt;=WeeklySummary!$C$7,OR(TrackingWorksheet!$H1108=Lists!$D$4,TrackingWorksheet!$J1108=Lists!$D$4)), 1, 0))</f>
        <v/>
      </c>
      <c r="Y1103" s="10" t="str">
        <f>IF($B1103=1,"",IF(AND(TrackingWorksheet!$L1108&lt;&gt;"", TrackingWorksheet!$L1108&gt;=WeeklySummary!$C$6,TrackingWorksheet!$L1108&lt;=WeeklySummary!$C$7,OR(TrackingWorksheet!$H1108=Lists!$D$5,TrackingWorksheet!$J1108=Lists!$D$5)), 1, 0))</f>
        <v/>
      </c>
      <c r="Z1103" s="10" t="str">
        <f>IF($B1103=1,"",IF(AND(TrackingWorksheet!$L1108&lt;&gt;"", TrackingWorksheet!$L1108&gt;=WeeklySummary!$C$6,TrackingWorksheet!$L1108&lt;=WeeklySummary!$C$7,OR(TrackingWorksheet!$H1108=Lists!$D$6,TrackingWorksheet!$J1108=Lists!$D$6)), 1, 0))</f>
        <v/>
      </c>
      <c r="AA1103" s="19" t="str">
        <f>IF(B1103=1,"",IF(AND(TrackingWorksheet!M1108&lt;&gt;"",TrackingWorksheet!M1108&lt;=WeeklySummary!$C$7),1,0)*D1103)</f>
        <v/>
      </c>
      <c r="AB1103" s="19" t="str">
        <f>IF(B1103=1,"",IF(AND(TrackingWorksheet!N1108&lt;&gt;"",TrackingWorksheet!N1108&lt;=WeeklySummary!$C$7),1,0)*D1103)</f>
        <v/>
      </c>
      <c r="AC1103" s="19" t="str">
        <f>IF(B1103=1,"",TrackingWorksheet!T1108)</f>
        <v/>
      </c>
      <c r="AD1103" s="19" t="str">
        <f>IF(B1103=1,"",IF(D1103*AND(TrackingWorksheet!S1108&gt;=Calculations!$BD$3,TrackingWorksheet!U1108="",TrackingWorksheet!K1108="YES"),1,0))</f>
        <v/>
      </c>
      <c r="AE1103" s="19" t="str">
        <f>IF($B1103=1,"",IF(AND(TrackingWorksheet!$S1108&gt;$BE$3,TrackingWorksheet!$T1108=Lists!$P$4),1, 0)*D1103)</f>
        <v/>
      </c>
      <c r="AF1103" s="19" t="str">
        <f>IF($B1103=1,"",IF(AND(TrackingWorksheet!$U1108&gt;$BE$3,TrackingWorksheet!$V1108=Lists!$P$4),1, 0)*D1103)</f>
        <v/>
      </c>
      <c r="AG1103" s="19" t="str">
        <f>IF($B1103=1,"",IF(AND(TrackingWorksheet!$W1108&gt;$BE$3,TrackingWorksheet!$X1108=Lists!$P$4),1, 0)*D1103)</f>
        <v/>
      </c>
      <c r="AH1103" s="19" t="str">
        <f>IF($B1103=1,"",IF(AND(TrackingWorksheet!$Y1108&gt;$BE$3,TrackingWorksheet!$Z1108=Lists!$P$4),1, 0)*D1103)</f>
        <v/>
      </c>
      <c r="AI1103" s="19" t="str">
        <f>IF($B1103=1,"",IF(AND(TrackingWorksheet!$AA1108&gt;$BE$3,TrackingWorksheet!$AB1108=Lists!$P$4),1, 0)*D1103)</f>
        <v/>
      </c>
      <c r="AJ1103" s="19" t="str">
        <f>IF($B1103=1,"",IF(AND(TrackingWorksheet!$S1108&gt;$BE$3,TrackingWorksheet!$T1108=Lists!$P$5),1, 0)*D1103)</f>
        <v/>
      </c>
      <c r="AK1103" s="19" t="str">
        <f>IF($B1103=1,"",IF(AND(TrackingWorksheet!$U1108&gt;$BE$3,TrackingWorksheet!$V1108=Lists!$P$5),1, 0)*D1103)</f>
        <v/>
      </c>
      <c r="AL1103" s="19" t="str">
        <f>IF($B1103=1,"",IF(AND(TrackingWorksheet!$W1108&gt;$BE$3,TrackingWorksheet!$X1108=Lists!$P$5),1, 0)*D1103)</f>
        <v/>
      </c>
      <c r="AM1103" s="19" t="str">
        <f>IF($B1103=1,"",IF(AND(TrackingWorksheet!$Y1108&gt;$BE$3,TrackingWorksheet!$Z1108=Lists!$P$5),1, 0)*D1103)</f>
        <v/>
      </c>
      <c r="AN1103" s="19" t="str">
        <f>IF($B1103=1,"",IF(AND(TrackingWorksheet!$AA1108&gt;$BE$3,TrackingWorksheet!$AB1108=Lists!$P$5),1, 0)*D1103)</f>
        <v/>
      </c>
      <c r="AO1103" s="19" t="str">
        <f>IF($B1103=1,"",IF(AND(TrackingWorksheet!$S1108&gt;$BE$3,TrackingWorksheet!$T1108=Lists!$P$6),1, 0)*D1103)</f>
        <v/>
      </c>
      <c r="AP1103" s="19" t="str">
        <f>IF($B1103=1,"",IF(AND(TrackingWorksheet!$U1108&gt;$BE$3,TrackingWorksheet!$V1108=Lists!$P$6),1, 0)*D1103)</f>
        <v/>
      </c>
      <c r="AQ1103" s="19" t="str">
        <f>IF($B1103=1,"",IF(AND(TrackingWorksheet!$W1108&gt;$BE$3,TrackingWorksheet!$X1108=Lists!$P$6),1, 0)*D1103)</f>
        <v/>
      </c>
      <c r="AR1103" s="19" t="str">
        <f>IF($B1103=1,"",IF(AND(TrackingWorksheet!$Y1108&gt;$BE$3,TrackingWorksheet!$Z1108=Lists!$P$6),1, 0)*D1103)</f>
        <v/>
      </c>
      <c r="AS1103" s="19" t="str">
        <f>IF($B1103=1,"",IF(AND(TrackingWorksheet!$AA1108&gt;$BE$3,TrackingWorksheet!$AB1108=Lists!$P$6),1, 0)*D1103)</f>
        <v/>
      </c>
      <c r="AT1103" s="19">
        <f t="shared" si="251"/>
        <v>0</v>
      </c>
      <c r="AU1103" s="19" t="str">
        <f>IF(B1103=1,"",IF(AND(TrackingWorksheet!K1108="",TrackingWorksheet!M1108="", TrackingWorksheet!N1108="", TrackingWorksheet!S1108="", TrackingWorksheet!V1108="", TrackingWorksheet!W1108="", TrackingWorksheet!Y1108="", TrackingWorksheet!AA1108="", V1103=1),1,0)*D1103)</f>
        <v/>
      </c>
      <c r="AV1103" s="19" t="str">
        <f>IF(B1103=1,"",IF(D1103*AND(TrackingWorksheet!U1108&gt;Calculations!$BE$3,TrackingWorksheet!K1108="YES"),1,0))</f>
        <v/>
      </c>
      <c r="AW1103" s="19" t="str">
        <f>IF(B1103=1,"",IF(D1103*AND(TrackingWorksheet!W1108&gt;Calculations!$BE$3,TrackingWorksheet!K1108="YES"),1,0))</f>
        <v/>
      </c>
      <c r="AX1103" s="19">
        <f t="shared" si="252"/>
        <v>0</v>
      </c>
      <c r="AY1103" s="19">
        <f t="shared" si="248"/>
        <v>0</v>
      </c>
      <c r="AZ1103" s="27" t="str">
        <f>IF(B1103=1,"",IF(TrackingWorksheet!Q1108="","",TrackingWorksheet!Q1108))</f>
        <v/>
      </c>
      <c r="BB1103" s="4"/>
      <c r="BC1103" s="4"/>
      <c r="BD1103" s="4"/>
      <c r="BE1103" s="4"/>
      <c r="BF1103" s="4"/>
      <c r="BG1103" s="4" t="str">
        <f>IF(B1103=1,"",IF(AND(N1103=1,TrackingWorksheet!$I1108+14&lt;=WeeklySummary!$C$7),1,0))</f>
        <v/>
      </c>
      <c r="BH1103" s="4" t="str">
        <f>IF(B1103=1,"",IF(AND(R1103=1,TrackingWorksheet!$I1108+14&lt;=WeeklySummary!$C$7),1,0))</f>
        <v/>
      </c>
      <c r="BI1103" s="4" t="str">
        <f>IF(B1103=1,"",IF(AND(J1103=1,TrackingWorksheet!$G1108+14&lt;=WeeklySummary!$C$7),1,0))</f>
        <v/>
      </c>
      <c r="BJ1103" s="4" t="str">
        <f>IF(B1103=1,"",IF(AND(T1103=1,TrackingWorksheet!$I1108+14&lt;=WeeklySummary!$C$7),1,0))</f>
        <v/>
      </c>
      <c r="BK1103" s="4" t="str">
        <f>IF(B1103=1,"",IF(AND(T1103=1,TrackingWorksheet!$G1108+14&lt;=WeeklySummary!$C$7),1,0))</f>
        <v/>
      </c>
      <c r="BL1103" s="4">
        <f t="shared" si="261"/>
        <v>0</v>
      </c>
    </row>
    <row r="1104" spans="2:64" x14ac:dyDescent="0.25">
      <c r="B1104" s="27">
        <f>IF(AND(ISBLANK(TrackingWorksheet!B1109),ISBLANK(TrackingWorksheet!C1109),ISBLANK(TrackingWorksheet!G1109),ISBLANK(TrackingWorksheet!H1109),
ISBLANK(TrackingWorksheet!I1109),ISBLANK(TrackingWorksheet!J1109),ISBLANK(TrackingWorksheet!M1109),
ISBLANK(TrackingWorksheet!N1111)),1,0)</f>
        <v>1</v>
      </c>
      <c r="C1104" s="12" t="str">
        <f>IF(B1104=1,"",TrackingWorksheet!F1109)</f>
        <v/>
      </c>
      <c r="D1104" s="20" t="str">
        <f>IF(B1104=1,"",IF(AND(TrackingWorksheet!B1109&lt;&gt;"",TrackingWorksheet!B1109&lt;=WeeklySummary!$C$7,OR(TrackingWorksheet!C1109="",TrackingWorksheet!C1109&gt;=WeeklySummary!$C$6)),1,0))</f>
        <v/>
      </c>
      <c r="E1104" s="10" t="str">
        <f>IF(B1104=1,"",IF(AND(TrackingWorksheet!G1109 &lt;&gt;"",TrackingWorksheet!G1109&lt;=WeeklySummary!$C$7, TrackingWorksheet!H1109=Lists!$D$4), "Y", "N"))</f>
        <v/>
      </c>
      <c r="F1104" s="10" t="str">
        <f>IF(B1104=1,"",IF(AND(TrackingWorksheet!I1109 &lt;&gt;"", TrackingWorksheet!I1109&lt;=WeeklySummary!$C$7, TrackingWorksheet!J1109=Lists!$D$4), "Y", "N"))</f>
        <v/>
      </c>
      <c r="G1104" s="10" t="str">
        <f>IF(B1104=1,"",IF(AND(TrackingWorksheet!G1109 &lt;&gt;"",TrackingWorksheet!G1109&lt;=WeeklySummary!$C$7, TrackingWorksheet!H1109=Lists!$D$5), "Y", "N"))</f>
        <v/>
      </c>
      <c r="H1104" s="10" t="str">
        <f>IF(B1104=1,"",IF(AND(TrackingWorksheet!I1109 &lt;&gt;"", TrackingWorksheet!I1109&lt;=WeeklySummary!$C$7, TrackingWorksheet!J1109=Lists!$D$5), "Y", "N"))</f>
        <v/>
      </c>
      <c r="I1104" s="20" t="str">
        <f>IF(B1104=1,"",IF(AND(TrackingWorksheet!G1109 &lt;&gt;"", TrackingWorksheet!G1109&lt;=WeeklySummary!$C$7, TrackingWorksheet!H1109=Lists!$D$6), 1, 0))</f>
        <v/>
      </c>
      <c r="J1104" s="20" t="str">
        <f t="shared" si="253"/>
        <v/>
      </c>
      <c r="K1104" s="10" t="str">
        <f>IF(B1104=1,"",IF(AND(TrackingWorksheet!I1109&lt;=WeeklySummary!$C$7,TrackingWorksheet!K1109="YES"),0,IF(AND(AND(OR(E1104="Y",F1104="Y"),E1104&lt;&gt;F1104),G1104&lt;&gt;"Y", H1104&lt;&gt;"Y"), 1, 0)))</f>
        <v/>
      </c>
      <c r="L1104" s="20" t="str">
        <f t="shared" si="254"/>
        <v/>
      </c>
      <c r="M1104" s="10" t="str">
        <f t="shared" si="255"/>
        <v/>
      </c>
      <c r="N1104" s="20" t="str">
        <f t="shared" si="256"/>
        <v/>
      </c>
      <c r="O1104" s="10" t="str">
        <f>IF(B1104=1,"",IF(AND(TrackingWorksheet!I1109&lt;=WeeklySummary!$C$7,TrackingWorksheet!K1109="YES"),0,IF(AND(AND(OR(G1104="Y",H1104="Y"),G1104&lt;&gt;H1104),E1104&lt;&gt;"Y", F1104&lt;&gt;"Y"), 1, 0)))</f>
        <v/>
      </c>
      <c r="P1104" s="20" t="str">
        <f t="shared" si="257"/>
        <v/>
      </c>
      <c r="Q1104" s="10" t="str">
        <f t="shared" si="258"/>
        <v/>
      </c>
      <c r="R1104" s="10" t="str">
        <f t="shared" si="259"/>
        <v/>
      </c>
      <c r="S1104" s="10" t="str">
        <f>IF(B1104=1,"",IF(AND(OR(AND(TrackingWorksheet!H1109=Lists!$D$7,TrackingWorksheet!H1109=TrackingWorksheet!J1109),TrackingWorksheet!H1109&lt;&gt;TrackingWorksheet!J1109),TrackingWorksheet!K1109="YES",TrackingWorksheet!H1109&lt;&gt;Lists!$D$6,TrackingWorksheet!G1109&lt;=WeeklySummary!$C$7,TrackingWorksheet!I1109&lt;=WeeklySummary!$C$7),1,0))</f>
        <v/>
      </c>
      <c r="T1104" s="10" t="str">
        <f t="shared" si="260"/>
        <v/>
      </c>
      <c r="U1104" s="10" t="str">
        <f>IF($B1104=1,"",IF(TrackingWorksheet!$K1109="YES",1, 0)*D1104)</f>
        <v/>
      </c>
      <c r="V1104" s="20">
        <f t="shared" si="249"/>
        <v>0</v>
      </c>
      <c r="W1104" s="20">
        <f t="shared" si="250"/>
        <v>0</v>
      </c>
      <c r="X1104" s="10" t="str">
        <f>IF($B1104=1,"",IF(AND(TrackingWorksheet!$L1109&lt;&gt;"", TrackingWorksheet!$L1109&gt;=WeeklySummary!$C$6,TrackingWorksheet!$L1109&lt;=WeeklySummary!$C$7,OR(TrackingWorksheet!$H1109=Lists!$D$4,TrackingWorksheet!$J1109=Lists!$D$4)), 1, 0))</f>
        <v/>
      </c>
      <c r="Y1104" s="10" t="str">
        <f>IF($B1104=1,"",IF(AND(TrackingWorksheet!$L1109&lt;&gt;"", TrackingWorksheet!$L1109&gt;=WeeklySummary!$C$6,TrackingWorksheet!$L1109&lt;=WeeklySummary!$C$7,OR(TrackingWorksheet!$H1109=Lists!$D$5,TrackingWorksheet!$J1109=Lists!$D$5)), 1, 0))</f>
        <v/>
      </c>
      <c r="Z1104" s="10" t="str">
        <f>IF($B1104=1,"",IF(AND(TrackingWorksheet!$L1109&lt;&gt;"", TrackingWorksheet!$L1109&gt;=WeeklySummary!$C$6,TrackingWorksheet!$L1109&lt;=WeeklySummary!$C$7,OR(TrackingWorksheet!$H1109=Lists!$D$6,TrackingWorksheet!$J1109=Lists!$D$6)), 1, 0))</f>
        <v/>
      </c>
      <c r="AA1104" s="19" t="str">
        <f>IF(B1104=1,"",IF(AND(TrackingWorksheet!M1109&lt;&gt;"",TrackingWorksheet!M1109&lt;=WeeklySummary!$C$7),1,0)*D1104)</f>
        <v/>
      </c>
      <c r="AB1104" s="19" t="str">
        <f>IF(B1104=1,"",IF(AND(TrackingWorksheet!N1109&lt;&gt;"",TrackingWorksheet!N1109&lt;=WeeklySummary!$C$7),1,0)*D1104)</f>
        <v/>
      </c>
      <c r="AC1104" s="19" t="str">
        <f>IF(B1104=1,"",TrackingWorksheet!T1109)</f>
        <v/>
      </c>
      <c r="AD1104" s="19" t="str">
        <f>IF(B1104=1,"",IF(D1104*AND(TrackingWorksheet!S1109&gt;=Calculations!$BD$3,TrackingWorksheet!U1109="",TrackingWorksheet!K1109="YES"),1,0))</f>
        <v/>
      </c>
      <c r="AE1104" s="19" t="str">
        <f>IF($B1104=1,"",IF(AND(TrackingWorksheet!$S1109&gt;$BE$3,TrackingWorksheet!$T1109=Lists!$P$4),1, 0)*D1104)</f>
        <v/>
      </c>
      <c r="AF1104" s="19" t="str">
        <f>IF($B1104=1,"",IF(AND(TrackingWorksheet!$U1109&gt;$BE$3,TrackingWorksheet!$V1109=Lists!$P$4),1, 0)*D1104)</f>
        <v/>
      </c>
      <c r="AG1104" s="19" t="str">
        <f>IF($B1104=1,"",IF(AND(TrackingWorksheet!$W1109&gt;$BE$3,TrackingWorksheet!$X1109=Lists!$P$4),1, 0)*D1104)</f>
        <v/>
      </c>
      <c r="AH1104" s="19" t="str">
        <f>IF($B1104=1,"",IF(AND(TrackingWorksheet!$Y1109&gt;$BE$3,TrackingWorksheet!$Z1109=Lists!$P$4),1, 0)*D1104)</f>
        <v/>
      </c>
      <c r="AI1104" s="19" t="str">
        <f>IF($B1104=1,"",IF(AND(TrackingWorksheet!$AA1109&gt;$BE$3,TrackingWorksheet!$AB1109=Lists!$P$4),1, 0)*D1104)</f>
        <v/>
      </c>
      <c r="AJ1104" s="19" t="str">
        <f>IF($B1104=1,"",IF(AND(TrackingWorksheet!$S1109&gt;$BE$3,TrackingWorksheet!$T1109=Lists!$P$5),1, 0)*D1104)</f>
        <v/>
      </c>
      <c r="AK1104" s="19" t="str">
        <f>IF($B1104=1,"",IF(AND(TrackingWorksheet!$U1109&gt;$BE$3,TrackingWorksheet!$V1109=Lists!$P$5),1, 0)*D1104)</f>
        <v/>
      </c>
      <c r="AL1104" s="19" t="str">
        <f>IF($B1104=1,"",IF(AND(TrackingWorksheet!$W1109&gt;$BE$3,TrackingWorksheet!$X1109=Lists!$P$5),1, 0)*D1104)</f>
        <v/>
      </c>
      <c r="AM1104" s="19" t="str">
        <f>IF($B1104=1,"",IF(AND(TrackingWorksheet!$Y1109&gt;$BE$3,TrackingWorksheet!$Z1109=Lists!$P$5),1, 0)*D1104)</f>
        <v/>
      </c>
      <c r="AN1104" s="19" t="str">
        <f>IF($B1104=1,"",IF(AND(TrackingWorksheet!$AA1109&gt;$BE$3,TrackingWorksheet!$AB1109=Lists!$P$5),1, 0)*D1104)</f>
        <v/>
      </c>
      <c r="AO1104" s="19" t="str">
        <f>IF($B1104=1,"",IF(AND(TrackingWorksheet!$S1109&gt;$BE$3,TrackingWorksheet!$T1109=Lists!$P$6),1, 0)*D1104)</f>
        <v/>
      </c>
      <c r="AP1104" s="19" t="str">
        <f>IF($B1104=1,"",IF(AND(TrackingWorksheet!$U1109&gt;$BE$3,TrackingWorksheet!$V1109=Lists!$P$6),1, 0)*D1104)</f>
        <v/>
      </c>
      <c r="AQ1104" s="19" t="str">
        <f>IF($B1104=1,"",IF(AND(TrackingWorksheet!$W1109&gt;$BE$3,TrackingWorksheet!$X1109=Lists!$P$6),1, 0)*D1104)</f>
        <v/>
      </c>
      <c r="AR1104" s="19" t="str">
        <f>IF($B1104=1,"",IF(AND(TrackingWorksheet!$Y1109&gt;$BE$3,TrackingWorksheet!$Z1109=Lists!$P$6),1, 0)*D1104)</f>
        <v/>
      </c>
      <c r="AS1104" s="19" t="str">
        <f>IF($B1104=1,"",IF(AND(TrackingWorksheet!$AA1109&gt;$BE$3,TrackingWorksheet!$AB1109=Lists!$P$6),1, 0)*D1104)</f>
        <v/>
      </c>
      <c r="AT1104" s="19">
        <f t="shared" si="251"/>
        <v>0</v>
      </c>
      <c r="AU1104" s="19" t="str">
        <f>IF(B1104=1,"",IF(AND(TrackingWorksheet!K1109="",TrackingWorksheet!M1109="", TrackingWorksheet!N1109="", TrackingWorksheet!S1109="", TrackingWorksheet!V1109="", TrackingWorksheet!W1109="", TrackingWorksheet!Y1109="", TrackingWorksheet!AA1109="", V1104=1),1,0)*D1104)</f>
        <v/>
      </c>
      <c r="AV1104" s="19" t="str">
        <f>IF(B1104=1,"",IF(D1104*AND(TrackingWorksheet!U1109&gt;Calculations!$BE$3,TrackingWorksheet!K1109="YES"),1,0))</f>
        <v/>
      </c>
      <c r="AW1104" s="19" t="str">
        <f>IF(B1104=1,"",IF(D1104*AND(TrackingWorksheet!W1109&gt;Calculations!$BE$3,TrackingWorksheet!K1109="YES"),1,0))</f>
        <v/>
      </c>
      <c r="AX1104" s="19">
        <f t="shared" si="252"/>
        <v>0</v>
      </c>
      <c r="AY1104" s="19">
        <f t="shared" si="248"/>
        <v>0</v>
      </c>
      <c r="AZ1104" s="27" t="str">
        <f>IF(B1104=1,"",IF(TrackingWorksheet!Q1109="","",TrackingWorksheet!Q1109))</f>
        <v/>
      </c>
      <c r="BB1104" s="4"/>
      <c r="BC1104" s="4"/>
      <c r="BD1104" s="4"/>
      <c r="BE1104" s="4"/>
      <c r="BF1104" s="4"/>
      <c r="BG1104" s="4" t="str">
        <f>IF(B1104=1,"",IF(AND(N1104=1,TrackingWorksheet!$I1109+14&lt;=WeeklySummary!$C$7),1,0))</f>
        <v/>
      </c>
      <c r="BH1104" s="4" t="str">
        <f>IF(B1104=1,"",IF(AND(R1104=1,TrackingWorksheet!$I1109+14&lt;=WeeklySummary!$C$7),1,0))</f>
        <v/>
      </c>
      <c r="BI1104" s="4" t="str">
        <f>IF(B1104=1,"",IF(AND(J1104=1,TrackingWorksheet!$G1109+14&lt;=WeeklySummary!$C$7),1,0))</f>
        <v/>
      </c>
      <c r="BJ1104" s="4" t="str">
        <f>IF(B1104=1,"",IF(AND(T1104=1,TrackingWorksheet!$I1109+14&lt;=WeeklySummary!$C$7),1,0))</f>
        <v/>
      </c>
      <c r="BK1104" s="4" t="str">
        <f>IF(B1104=1,"",IF(AND(T1104=1,TrackingWorksheet!$G1109+14&lt;=WeeklySummary!$C$7),1,0))</f>
        <v/>
      </c>
      <c r="BL1104" s="4">
        <f t="shared" si="261"/>
        <v>0</v>
      </c>
    </row>
    <row r="1105" spans="2:64" x14ac:dyDescent="0.25">
      <c r="B1105" s="27">
        <f>IF(AND(ISBLANK(TrackingWorksheet!B1110),ISBLANK(TrackingWorksheet!C1110),ISBLANK(TrackingWorksheet!G1110),ISBLANK(TrackingWorksheet!H1110),
ISBLANK(TrackingWorksheet!I1110),ISBLANK(TrackingWorksheet!J1110),ISBLANK(TrackingWorksheet!M1110),
ISBLANK(TrackingWorksheet!N1112)),1,0)</f>
        <v>1</v>
      </c>
      <c r="C1105" s="12" t="str">
        <f>IF(B1105=1,"",TrackingWorksheet!F1110)</f>
        <v/>
      </c>
      <c r="D1105" s="20" t="str">
        <f>IF(B1105=1,"",IF(AND(TrackingWorksheet!B1110&lt;&gt;"",TrackingWorksheet!B1110&lt;=WeeklySummary!$C$7,OR(TrackingWorksheet!C1110="",TrackingWorksheet!C1110&gt;=WeeklySummary!$C$6)),1,0))</f>
        <v/>
      </c>
      <c r="E1105" s="10" t="str">
        <f>IF(B1105=1,"",IF(AND(TrackingWorksheet!G1110 &lt;&gt;"",TrackingWorksheet!G1110&lt;=WeeklySummary!$C$7, TrackingWorksheet!H1110=Lists!$D$4), "Y", "N"))</f>
        <v/>
      </c>
      <c r="F1105" s="10" t="str">
        <f>IF(B1105=1,"",IF(AND(TrackingWorksheet!I1110 &lt;&gt;"", TrackingWorksheet!I1110&lt;=WeeklySummary!$C$7, TrackingWorksheet!J1110=Lists!$D$4), "Y", "N"))</f>
        <v/>
      </c>
      <c r="G1105" s="10" t="str">
        <f>IF(B1105=1,"",IF(AND(TrackingWorksheet!G1110 &lt;&gt;"",TrackingWorksheet!G1110&lt;=WeeklySummary!$C$7, TrackingWorksheet!H1110=Lists!$D$5), "Y", "N"))</f>
        <v/>
      </c>
      <c r="H1105" s="10" t="str">
        <f>IF(B1105=1,"",IF(AND(TrackingWorksheet!I1110 &lt;&gt;"", TrackingWorksheet!I1110&lt;=WeeklySummary!$C$7, TrackingWorksheet!J1110=Lists!$D$5), "Y", "N"))</f>
        <v/>
      </c>
      <c r="I1105" s="20" t="str">
        <f>IF(B1105=1,"",IF(AND(TrackingWorksheet!G1110 &lt;&gt;"", TrackingWorksheet!G1110&lt;=WeeklySummary!$C$7, TrackingWorksheet!H1110=Lists!$D$6), 1, 0))</f>
        <v/>
      </c>
      <c r="J1105" s="20" t="str">
        <f t="shared" si="253"/>
        <v/>
      </c>
      <c r="K1105" s="10" t="str">
        <f>IF(B1105=1,"",IF(AND(TrackingWorksheet!I1110&lt;=WeeklySummary!$C$7,TrackingWorksheet!K1110="YES"),0,IF(AND(AND(OR(E1105="Y",F1105="Y"),E1105&lt;&gt;F1105),G1105&lt;&gt;"Y", H1105&lt;&gt;"Y"), 1, 0)))</f>
        <v/>
      </c>
      <c r="L1105" s="20" t="str">
        <f t="shared" si="254"/>
        <v/>
      </c>
      <c r="M1105" s="10" t="str">
        <f t="shared" si="255"/>
        <v/>
      </c>
      <c r="N1105" s="20" t="str">
        <f t="shared" si="256"/>
        <v/>
      </c>
      <c r="O1105" s="10" t="str">
        <f>IF(B1105=1,"",IF(AND(TrackingWorksheet!I1110&lt;=WeeklySummary!$C$7,TrackingWorksheet!K1110="YES"),0,IF(AND(AND(OR(G1105="Y",H1105="Y"),G1105&lt;&gt;H1105),E1105&lt;&gt;"Y", F1105&lt;&gt;"Y"), 1, 0)))</f>
        <v/>
      </c>
      <c r="P1105" s="20" t="str">
        <f t="shared" si="257"/>
        <v/>
      </c>
      <c r="Q1105" s="10" t="str">
        <f t="shared" si="258"/>
        <v/>
      </c>
      <c r="R1105" s="10" t="str">
        <f t="shared" si="259"/>
        <v/>
      </c>
      <c r="S1105" s="10" t="str">
        <f>IF(B1105=1,"",IF(AND(OR(AND(TrackingWorksheet!H1110=Lists!$D$7,TrackingWorksheet!H1110=TrackingWorksheet!J1110),TrackingWorksheet!H1110&lt;&gt;TrackingWorksheet!J1110),TrackingWorksheet!K1110="YES",TrackingWorksheet!H1110&lt;&gt;Lists!$D$6,TrackingWorksheet!G1110&lt;=WeeklySummary!$C$7,TrackingWorksheet!I1110&lt;=WeeklySummary!$C$7),1,0))</f>
        <v/>
      </c>
      <c r="T1105" s="10" t="str">
        <f t="shared" si="260"/>
        <v/>
      </c>
      <c r="U1105" s="10" t="str">
        <f>IF($B1105=1,"",IF(TrackingWorksheet!$K1110="YES",1, 0)*D1105)</f>
        <v/>
      </c>
      <c r="V1105" s="20">
        <f t="shared" si="249"/>
        <v>0</v>
      </c>
      <c r="W1105" s="20">
        <f t="shared" si="250"/>
        <v>0</v>
      </c>
      <c r="X1105" s="10" t="str">
        <f>IF($B1105=1,"",IF(AND(TrackingWorksheet!$L1110&lt;&gt;"", TrackingWorksheet!$L1110&gt;=WeeklySummary!$C$6,TrackingWorksheet!$L1110&lt;=WeeklySummary!$C$7,OR(TrackingWorksheet!$H1110=Lists!$D$4,TrackingWorksheet!$J1110=Lists!$D$4)), 1, 0))</f>
        <v/>
      </c>
      <c r="Y1105" s="10" t="str">
        <f>IF($B1105=1,"",IF(AND(TrackingWorksheet!$L1110&lt;&gt;"", TrackingWorksheet!$L1110&gt;=WeeklySummary!$C$6,TrackingWorksheet!$L1110&lt;=WeeklySummary!$C$7,OR(TrackingWorksheet!$H1110=Lists!$D$5,TrackingWorksheet!$J1110=Lists!$D$5)), 1, 0))</f>
        <v/>
      </c>
      <c r="Z1105" s="10" t="str">
        <f>IF($B1105=1,"",IF(AND(TrackingWorksheet!$L1110&lt;&gt;"", TrackingWorksheet!$L1110&gt;=WeeklySummary!$C$6,TrackingWorksheet!$L1110&lt;=WeeklySummary!$C$7,OR(TrackingWorksheet!$H1110=Lists!$D$6,TrackingWorksheet!$J1110=Lists!$D$6)), 1, 0))</f>
        <v/>
      </c>
      <c r="AA1105" s="19" t="str">
        <f>IF(B1105=1,"",IF(AND(TrackingWorksheet!M1110&lt;&gt;"",TrackingWorksheet!M1110&lt;=WeeklySummary!$C$7),1,0)*D1105)</f>
        <v/>
      </c>
      <c r="AB1105" s="19" t="str">
        <f>IF(B1105=1,"",IF(AND(TrackingWorksheet!N1110&lt;&gt;"",TrackingWorksheet!N1110&lt;=WeeklySummary!$C$7),1,0)*D1105)</f>
        <v/>
      </c>
      <c r="AC1105" s="19" t="str">
        <f>IF(B1105=1,"",TrackingWorksheet!T1110)</f>
        <v/>
      </c>
      <c r="AD1105" s="19" t="str">
        <f>IF(B1105=1,"",IF(D1105*AND(TrackingWorksheet!S1110&gt;=Calculations!$BD$3,TrackingWorksheet!U1110="",TrackingWorksheet!K1110="YES"),1,0))</f>
        <v/>
      </c>
      <c r="AE1105" s="19" t="str">
        <f>IF($B1105=1,"",IF(AND(TrackingWorksheet!$S1110&gt;$BE$3,TrackingWorksheet!$T1110=Lists!$P$4),1, 0)*D1105)</f>
        <v/>
      </c>
      <c r="AF1105" s="19" t="str">
        <f>IF($B1105=1,"",IF(AND(TrackingWorksheet!$U1110&gt;$BE$3,TrackingWorksheet!$V1110=Lists!$P$4),1, 0)*D1105)</f>
        <v/>
      </c>
      <c r="AG1105" s="19" t="str">
        <f>IF($B1105=1,"",IF(AND(TrackingWorksheet!$W1110&gt;$BE$3,TrackingWorksheet!$X1110=Lists!$P$4),1, 0)*D1105)</f>
        <v/>
      </c>
      <c r="AH1105" s="19" t="str">
        <f>IF($B1105=1,"",IF(AND(TrackingWorksheet!$Y1110&gt;$BE$3,TrackingWorksheet!$Z1110=Lists!$P$4),1, 0)*D1105)</f>
        <v/>
      </c>
      <c r="AI1105" s="19" t="str">
        <f>IF($B1105=1,"",IF(AND(TrackingWorksheet!$AA1110&gt;$BE$3,TrackingWorksheet!$AB1110=Lists!$P$4),1, 0)*D1105)</f>
        <v/>
      </c>
      <c r="AJ1105" s="19" t="str">
        <f>IF($B1105=1,"",IF(AND(TrackingWorksheet!$S1110&gt;$BE$3,TrackingWorksheet!$T1110=Lists!$P$5),1, 0)*D1105)</f>
        <v/>
      </c>
      <c r="AK1105" s="19" t="str">
        <f>IF($B1105=1,"",IF(AND(TrackingWorksheet!$U1110&gt;$BE$3,TrackingWorksheet!$V1110=Lists!$P$5),1, 0)*D1105)</f>
        <v/>
      </c>
      <c r="AL1105" s="19" t="str">
        <f>IF($B1105=1,"",IF(AND(TrackingWorksheet!$W1110&gt;$BE$3,TrackingWorksheet!$X1110=Lists!$P$5),1, 0)*D1105)</f>
        <v/>
      </c>
      <c r="AM1105" s="19" t="str">
        <f>IF($B1105=1,"",IF(AND(TrackingWorksheet!$Y1110&gt;$BE$3,TrackingWorksheet!$Z1110=Lists!$P$5),1, 0)*D1105)</f>
        <v/>
      </c>
      <c r="AN1105" s="19" t="str">
        <f>IF($B1105=1,"",IF(AND(TrackingWorksheet!$AA1110&gt;$BE$3,TrackingWorksheet!$AB1110=Lists!$P$5),1, 0)*D1105)</f>
        <v/>
      </c>
      <c r="AO1105" s="19" t="str">
        <f>IF($B1105=1,"",IF(AND(TrackingWorksheet!$S1110&gt;$BE$3,TrackingWorksheet!$T1110=Lists!$P$6),1, 0)*D1105)</f>
        <v/>
      </c>
      <c r="AP1105" s="19" t="str">
        <f>IF($B1105=1,"",IF(AND(TrackingWorksheet!$U1110&gt;$BE$3,TrackingWorksheet!$V1110=Lists!$P$6),1, 0)*D1105)</f>
        <v/>
      </c>
      <c r="AQ1105" s="19" t="str">
        <f>IF($B1105=1,"",IF(AND(TrackingWorksheet!$W1110&gt;$BE$3,TrackingWorksheet!$X1110=Lists!$P$6),1, 0)*D1105)</f>
        <v/>
      </c>
      <c r="AR1105" s="19" t="str">
        <f>IF($B1105=1,"",IF(AND(TrackingWorksheet!$Y1110&gt;$BE$3,TrackingWorksheet!$Z1110=Lists!$P$6),1, 0)*D1105)</f>
        <v/>
      </c>
      <c r="AS1105" s="19" t="str">
        <f>IF($B1105=1,"",IF(AND(TrackingWorksheet!$AA1110&gt;$BE$3,TrackingWorksheet!$AB1110=Lists!$P$6),1, 0)*D1105)</f>
        <v/>
      </c>
      <c r="AT1105" s="19">
        <f t="shared" si="251"/>
        <v>0</v>
      </c>
      <c r="AU1105" s="19" t="str">
        <f>IF(B1105=1,"",IF(AND(TrackingWorksheet!K1110="",TrackingWorksheet!M1110="", TrackingWorksheet!N1110="", TrackingWorksheet!S1110="", TrackingWorksheet!V1110="", TrackingWorksheet!W1110="", TrackingWorksheet!Y1110="", TrackingWorksheet!AA1110="", V1105=1),1,0)*D1105)</f>
        <v/>
      </c>
      <c r="AV1105" s="19" t="str">
        <f>IF(B1105=1,"",IF(D1105*AND(TrackingWorksheet!U1110&gt;Calculations!$BE$3,TrackingWorksheet!K1110="YES"),1,0))</f>
        <v/>
      </c>
      <c r="AW1105" s="19" t="str">
        <f>IF(B1105=1,"",IF(D1105*AND(TrackingWorksheet!W1110&gt;Calculations!$BE$3,TrackingWorksheet!K1110="YES"),1,0))</f>
        <v/>
      </c>
      <c r="AX1105" s="19">
        <f t="shared" si="252"/>
        <v>0</v>
      </c>
      <c r="AY1105" s="19">
        <f t="shared" si="248"/>
        <v>0</v>
      </c>
      <c r="AZ1105" s="27" t="str">
        <f>IF(B1105=1,"",IF(TrackingWorksheet!Q1110="","",TrackingWorksheet!Q1110))</f>
        <v/>
      </c>
      <c r="BB1105" s="4"/>
      <c r="BC1105" s="4"/>
      <c r="BD1105" s="4"/>
      <c r="BE1105" s="4"/>
      <c r="BF1105" s="4"/>
      <c r="BG1105" s="4" t="str">
        <f>IF(B1105=1,"",IF(AND(N1105=1,TrackingWorksheet!$I1110+14&lt;=WeeklySummary!$C$7),1,0))</f>
        <v/>
      </c>
      <c r="BH1105" s="4" t="str">
        <f>IF(B1105=1,"",IF(AND(R1105=1,TrackingWorksheet!$I1110+14&lt;=WeeklySummary!$C$7),1,0))</f>
        <v/>
      </c>
      <c r="BI1105" s="4" t="str">
        <f>IF(B1105=1,"",IF(AND(J1105=1,TrackingWorksheet!$G1110+14&lt;=WeeklySummary!$C$7),1,0))</f>
        <v/>
      </c>
      <c r="BJ1105" s="4" t="str">
        <f>IF(B1105=1,"",IF(AND(T1105=1,TrackingWorksheet!$I1110+14&lt;=WeeklySummary!$C$7),1,0))</f>
        <v/>
      </c>
      <c r="BK1105" s="4" t="str">
        <f>IF(B1105=1,"",IF(AND(T1105=1,TrackingWorksheet!$G1110+14&lt;=WeeklySummary!$C$7),1,0))</f>
        <v/>
      </c>
      <c r="BL1105" s="4">
        <f t="shared" si="261"/>
        <v>0</v>
      </c>
    </row>
    <row r="1106" spans="2:64" x14ac:dyDescent="0.25">
      <c r="B1106" s="27">
        <f>IF(AND(ISBLANK(TrackingWorksheet!B1111),ISBLANK(TrackingWorksheet!C1111),ISBLANK(TrackingWorksheet!G1111),ISBLANK(TrackingWorksheet!H1111),
ISBLANK(TrackingWorksheet!I1111),ISBLANK(TrackingWorksheet!J1111),ISBLANK(TrackingWorksheet!M1111),
ISBLANK(TrackingWorksheet!N1113)),1,0)</f>
        <v>1</v>
      </c>
      <c r="C1106" s="12" t="str">
        <f>IF(B1106=1,"",TrackingWorksheet!F1111)</f>
        <v/>
      </c>
      <c r="D1106" s="20" t="str">
        <f>IF(B1106=1,"",IF(AND(TrackingWorksheet!B1111&lt;&gt;"",TrackingWorksheet!B1111&lt;=WeeklySummary!$C$7,OR(TrackingWorksheet!C1111="",TrackingWorksheet!C1111&gt;=WeeklySummary!$C$6)),1,0))</f>
        <v/>
      </c>
      <c r="E1106" s="10" t="str">
        <f>IF(B1106=1,"",IF(AND(TrackingWorksheet!G1111 &lt;&gt;"",TrackingWorksheet!G1111&lt;=WeeklySummary!$C$7, TrackingWorksheet!H1111=Lists!$D$4), "Y", "N"))</f>
        <v/>
      </c>
      <c r="F1106" s="10" t="str">
        <f>IF(B1106=1,"",IF(AND(TrackingWorksheet!I1111 &lt;&gt;"", TrackingWorksheet!I1111&lt;=WeeklySummary!$C$7, TrackingWorksheet!J1111=Lists!$D$4), "Y", "N"))</f>
        <v/>
      </c>
      <c r="G1106" s="10" t="str">
        <f>IF(B1106=1,"",IF(AND(TrackingWorksheet!G1111 &lt;&gt;"",TrackingWorksheet!G1111&lt;=WeeklySummary!$C$7, TrackingWorksheet!H1111=Lists!$D$5), "Y", "N"))</f>
        <v/>
      </c>
      <c r="H1106" s="10" t="str">
        <f>IF(B1106=1,"",IF(AND(TrackingWorksheet!I1111 &lt;&gt;"", TrackingWorksheet!I1111&lt;=WeeklySummary!$C$7, TrackingWorksheet!J1111=Lists!$D$5), "Y", "N"))</f>
        <v/>
      </c>
      <c r="I1106" s="20" t="str">
        <f>IF(B1106=1,"",IF(AND(TrackingWorksheet!G1111 &lt;&gt;"", TrackingWorksheet!G1111&lt;=WeeklySummary!$C$7, TrackingWorksheet!H1111=Lists!$D$6), 1, 0))</f>
        <v/>
      </c>
      <c r="J1106" s="20" t="str">
        <f t="shared" si="253"/>
        <v/>
      </c>
      <c r="K1106" s="10" t="str">
        <f>IF(B1106=1,"",IF(AND(TrackingWorksheet!I1111&lt;=WeeklySummary!$C$7,TrackingWorksheet!K1111="YES"),0,IF(AND(AND(OR(E1106="Y",F1106="Y"),E1106&lt;&gt;F1106),G1106&lt;&gt;"Y", H1106&lt;&gt;"Y"), 1, 0)))</f>
        <v/>
      </c>
      <c r="L1106" s="20" t="str">
        <f t="shared" si="254"/>
        <v/>
      </c>
      <c r="M1106" s="10" t="str">
        <f t="shared" si="255"/>
        <v/>
      </c>
      <c r="N1106" s="20" t="str">
        <f t="shared" si="256"/>
        <v/>
      </c>
      <c r="O1106" s="10" t="str">
        <f>IF(B1106=1,"",IF(AND(TrackingWorksheet!I1111&lt;=WeeklySummary!$C$7,TrackingWorksheet!K1111="YES"),0,IF(AND(AND(OR(G1106="Y",H1106="Y"),G1106&lt;&gt;H1106),E1106&lt;&gt;"Y", F1106&lt;&gt;"Y"), 1, 0)))</f>
        <v/>
      </c>
      <c r="P1106" s="20" t="str">
        <f t="shared" si="257"/>
        <v/>
      </c>
      <c r="Q1106" s="10" t="str">
        <f t="shared" si="258"/>
        <v/>
      </c>
      <c r="R1106" s="10" t="str">
        <f t="shared" si="259"/>
        <v/>
      </c>
      <c r="S1106" s="10" t="str">
        <f>IF(B1106=1,"",IF(AND(OR(AND(TrackingWorksheet!H1111=Lists!$D$7,TrackingWorksheet!H1111=TrackingWorksheet!J1111),TrackingWorksheet!H1111&lt;&gt;TrackingWorksheet!J1111),TrackingWorksheet!K1111="YES",TrackingWorksheet!H1111&lt;&gt;Lists!$D$6,TrackingWorksheet!G1111&lt;=WeeklySummary!$C$7,TrackingWorksheet!I1111&lt;=WeeklySummary!$C$7),1,0))</f>
        <v/>
      </c>
      <c r="T1106" s="10" t="str">
        <f t="shared" si="260"/>
        <v/>
      </c>
      <c r="U1106" s="10" t="str">
        <f>IF($B1106=1,"",IF(TrackingWorksheet!$K1111="YES",1, 0)*D1106)</f>
        <v/>
      </c>
      <c r="V1106" s="20">
        <f t="shared" si="249"/>
        <v>0</v>
      </c>
      <c r="W1106" s="20">
        <f t="shared" si="250"/>
        <v>0</v>
      </c>
      <c r="X1106" s="10" t="str">
        <f>IF($B1106=1,"",IF(AND(TrackingWorksheet!$L1111&lt;&gt;"", TrackingWorksheet!$L1111&gt;=WeeklySummary!$C$6,TrackingWorksheet!$L1111&lt;=WeeklySummary!$C$7,OR(TrackingWorksheet!$H1111=Lists!$D$4,TrackingWorksheet!$J1111=Lists!$D$4)), 1, 0))</f>
        <v/>
      </c>
      <c r="Y1106" s="10" t="str">
        <f>IF($B1106=1,"",IF(AND(TrackingWorksheet!$L1111&lt;&gt;"", TrackingWorksheet!$L1111&gt;=WeeklySummary!$C$6,TrackingWorksheet!$L1111&lt;=WeeklySummary!$C$7,OR(TrackingWorksheet!$H1111=Lists!$D$5,TrackingWorksheet!$J1111=Lists!$D$5)), 1, 0))</f>
        <v/>
      </c>
      <c r="Z1106" s="10" t="str">
        <f>IF($B1106=1,"",IF(AND(TrackingWorksheet!$L1111&lt;&gt;"", TrackingWorksheet!$L1111&gt;=WeeklySummary!$C$6,TrackingWorksheet!$L1111&lt;=WeeklySummary!$C$7,OR(TrackingWorksheet!$H1111=Lists!$D$6,TrackingWorksheet!$J1111=Lists!$D$6)), 1, 0))</f>
        <v/>
      </c>
      <c r="AA1106" s="19" t="str">
        <f>IF(B1106=1,"",IF(AND(TrackingWorksheet!M1111&lt;&gt;"",TrackingWorksheet!M1111&lt;=WeeklySummary!$C$7),1,0)*D1106)</f>
        <v/>
      </c>
      <c r="AB1106" s="19" t="str">
        <f>IF(B1106=1,"",IF(AND(TrackingWorksheet!N1111&lt;&gt;"",TrackingWorksheet!N1111&lt;=WeeklySummary!$C$7),1,0)*D1106)</f>
        <v/>
      </c>
      <c r="AC1106" s="19" t="str">
        <f>IF(B1106=1,"",TrackingWorksheet!T1111)</f>
        <v/>
      </c>
      <c r="AD1106" s="19" t="str">
        <f>IF(B1106=1,"",IF(D1106*AND(TrackingWorksheet!S1111&gt;=Calculations!$BD$3,TrackingWorksheet!U1111="",TrackingWorksheet!K1111="YES"),1,0))</f>
        <v/>
      </c>
      <c r="AE1106" s="19" t="str">
        <f>IF($B1106=1,"",IF(AND(TrackingWorksheet!$S1111&gt;$BE$3,TrackingWorksheet!$T1111=Lists!$P$4),1, 0)*D1106)</f>
        <v/>
      </c>
      <c r="AF1106" s="19" t="str">
        <f>IF($B1106=1,"",IF(AND(TrackingWorksheet!$U1111&gt;$BE$3,TrackingWorksheet!$V1111=Lists!$P$4),1, 0)*D1106)</f>
        <v/>
      </c>
      <c r="AG1106" s="19" t="str">
        <f>IF($B1106=1,"",IF(AND(TrackingWorksheet!$W1111&gt;$BE$3,TrackingWorksheet!$X1111=Lists!$P$4),1, 0)*D1106)</f>
        <v/>
      </c>
      <c r="AH1106" s="19" t="str">
        <f>IF($B1106=1,"",IF(AND(TrackingWorksheet!$Y1111&gt;$BE$3,TrackingWorksheet!$Z1111=Lists!$P$4),1, 0)*D1106)</f>
        <v/>
      </c>
      <c r="AI1106" s="19" t="str">
        <f>IF($B1106=1,"",IF(AND(TrackingWorksheet!$AA1111&gt;$BE$3,TrackingWorksheet!$AB1111=Lists!$P$4),1, 0)*D1106)</f>
        <v/>
      </c>
      <c r="AJ1106" s="19" t="str">
        <f>IF($B1106=1,"",IF(AND(TrackingWorksheet!$S1111&gt;$BE$3,TrackingWorksheet!$T1111=Lists!$P$5),1, 0)*D1106)</f>
        <v/>
      </c>
      <c r="AK1106" s="19" t="str">
        <f>IF($B1106=1,"",IF(AND(TrackingWorksheet!$U1111&gt;$BE$3,TrackingWorksheet!$V1111=Lists!$P$5),1, 0)*D1106)</f>
        <v/>
      </c>
      <c r="AL1106" s="19" t="str">
        <f>IF($B1106=1,"",IF(AND(TrackingWorksheet!$W1111&gt;$BE$3,TrackingWorksheet!$X1111=Lists!$P$5),1, 0)*D1106)</f>
        <v/>
      </c>
      <c r="AM1106" s="19" t="str">
        <f>IF($B1106=1,"",IF(AND(TrackingWorksheet!$Y1111&gt;$BE$3,TrackingWorksheet!$Z1111=Lists!$P$5),1, 0)*D1106)</f>
        <v/>
      </c>
      <c r="AN1106" s="19" t="str">
        <f>IF($B1106=1,"",IF(AND(TrackingWorksheet!$AA1111&gt;$BE$3,TrackingWorksheet!$AB1111=Lists!$P$5),1, 0)*D1106)</f>
        <v/>
      </c>
      <c r="AO1106" s="19" t="str">
        <f>IF($B1106=1,"",IF(AND(TrackingWorksheet!$S1111&gt;$BE$3,TrackingWorksheet!$T1111=Lists!$P$6),1, 0)*D1106)</f>
        <v/>
      </c>
      <c r="AP1106" s="19" t="str">
        <f>IF($B1106=1,"",IF(AND(TrackingWorksheet!$U1111&gt;$BE$3,TrackingWorksheet!$V1111=Lists!$P$6),1, 0)*D1106)</f>
        <v/>
      </c>
      <c r="AQ1106" s="19" t="str">
        <f>IF($B1106=1,"",IF(AND(TrackingWorksheet!$W1111&gt;$BE$3,TrackingWorksheet!$X1111=Lists!$P$6),1, 0)*D1106)</f>
        <v/>
      </c>
      <c r="AR1106" s="19" t="str">
        <f>IF($B1106=1,"",IF(AND(TrackingWorksheet!$Y1111&gt;$BE$3,TrackingWorksheet!$Z1111=Lists!$P$6),1, 0)*D1106)</f>
        <v/>
      </c>
      <c r="AS1106" s="19" t="str">
        <f>IF($B1106=1,"",IF(AND(TrackingWorksheet!$AA1111&gt;$BE$3,TrackingWorksheet!$AB1111=Lists!$P$6),1, 0)*D1106)</f>
        <v/>
      </c>
      <c r="AT1106" s="19">
        <f t="shared" si="251"/>
        <v>0</v>
      </c>
      <c r="AU1106" s="19" t="str">
        <f>IF(B1106=1,"",IF(AND(TrackingWorksheet!K1111="",TrackingWorksheet!M1111="", TrackingWorksheet!N1111="", TrackingWorksheet!S1111="", TrackingWorksheet!V1111="", TrackingWorksheet!W1111="", TrackingWorksheet!Y1111="", TrackingWorksheet!AA1111="", V1106=1),1,0)*D1106)</f>
        <v/>
      </c>
      <c r="AV1106" s="19" t="str">
        <f>IF(B1106=1,"",IF(D1106*AND(TrackingWorksheet!U1111&gt;Calculations!$BE$3,TrackingWorksheet!K1111="YES"),1,0))</f>
        <v/>
      </c>
      <c r="AW1106" s="19" t="str">
        <f>IF(B1106=1,"",IF(D1106*AND(TrackingWorksheet!W1111&gt;Calculations!$BE$3,TrackingWorksheet!K1111="YES"),1,0))</f>
        <v/>
      </c>
      <c r="AX1106" s="19">
        <f t="shared" si="252"/>
        <v>0</v>
      </c>
      <c r="AY1106" s="19">
        <f t="shared" si="248"/>
        <v>0</v>
      </c>
      <c r="AZ1106" s="27" t="str">
        <f>IF(B1106=1,"",IF(TrackingWorksheet!Q1111="","",TrackingWorksheet!Q1111))</f>
        <v/>
      </c>
      <c r="BB1106" s="4"/>
      <c r="BC1106" s="4"/>
      <c r="BD1106" s="4"/>
      <c r="BE1106" s="4"/>
      <c r="BF1106" s="4"/>
      <c r="BG1106" s="4" t="str">
        <f>IF(B1106=1,"",IF(AND(N1106=1,TrackingWorksheet!$I1111+14&lt;=WeeklySummary!$C$7),1,0))</f>
        <v/>
      </c>
      <c r="BH1106" s="4" t="str">
        <f>IF(B1106=1,"",IF(AND(R1106=1,TrackingWorksheet!$I1111+14&lt;=WeeklySummary!$C$7),1,0))</f>
        <v/>
      </c>
      <c r="BI1106" s="4" t="str">
        <f>IF(B1106=1,"",IF(AND(J1106=1,TrackingWorksheet!$G1111+14&lt;=WeeklySummary!$C$7),1,0))</f>
        <v/>
      </c>
      <c r="BJ1106" s="4" t="str">
        <f>IF(B1106=1,"",IF(AND(T1106=1,TrackingWorksheet!$I1111+14&lt;=WeeklySummary!$C$7),1,0))</f>
        <v/>
      </c>
      <c r="BK1106" s="4" t="str">
        <f>IF(B1106=1,"",IF(AND(T1106=1,TrackingWorksheet!$G1111+14&lt;=WeeklySummary!$C$7),1,0))</f>
        <v/>
      </c>
      <c r="BL1106" s="4">
        <f t="shared" si="261"/>
        <v>0</v>
      </c>
    </row>
    <row r="1107" spans="2:64" x14ac:dyDescent="0.25">
      <c r="B1107" s="27">
        <f>IF(AND(ISBLANK(TrackingWorksheet!B1112),ISBLANK(TrackingWorksheet!C1112),ISBLANK(TrackingWorksheet!G1112),ISBLANK(TrackingWorksheet!H1112),
ISBLANK(TrackingWorksheet!I1112),ISBLANK(TrackingWorksheet!J1112),ISBLANK(TrackingWorksheet!M1112),
ISBLANK(TrackingWorksheet!N1114)),1,0)</f>
        <v>1</v>
      </c>
      <c r="C1107" s="12" t="str">
        <f>IF(B1107=1,"",TrackingWorksheet!F1112)</f>
        <v/>
      </c>
      <c r="D1107" s="20" t="str">
        <f>IF(B1107=1,"",IF(AND(TrackingWorksheet!B1112&lt;&gt;"",TrackingWorksheet!B1112&lt;=WeeklySummary!$C$7,OR(TrackingWorksheet!C1112="",TrackingWorksheet!C1112&gt;=WeeklySummary!$C$6)),1,0))</f>
        <v/>
      </c>
      <c r="E1107" s="10" t="str">
        <f>IF(B1107=1,"",IF(AND(TrackingWorksheet!G1112 &lt;&gt;"",TrackingWorksheet!G1112&lt;=WeeklySummary!$C$7, TrackingWorksheet!H1112=Lists!$D$4), "Y", "N"))</f>
        <v/>
      </c>
      <c r="F1107" s="10" t="str">
        <f>IF(B1107=1,"",IF(AND(TrackingWorksheet!I1112 &lt;&gt;"", TrackingWorksheet!I1112&lt;=WeeklySummary!$C$7, TrackingWorksheet!J1112=Lists!$D$4), "Y", "N"))</f>
        <v/>
      </c>
      <c r="G1107" s="10" t="str">
        <f>IF(B1107=1,"",IF(AND(TrackingWorksheet!G1112 &lt;&gt;"",TrackingWorksheet!G1112&lt;=WeeklySummary!$C$7, TrackingWorksheet!H1112=Lists!$D$5), "Y", "N"))</f>
        <v/>
      </c>
      <c r="H1107" s="10" t="str">
        <f>IF(B1107=1,"",IF(AND(TrackingWorksheet!I1112 &lt;&gt;"", TrackingWorksheet!I1112&lt;=WeeklySummary!$C$7, TrackingWorksheet!J1112=Lists!$D$5), "Y", "N"))</f>
        <v/>
      </c>
      <c r="I1107" s="20" t="str">
        <f>IF(B1107=1,"",IF(AND(TrackingWorksheet!G1112 &lt;&gt;"", TrackingWorksheet!G1112&lt;=WeeklySummary!$C$7, TrackingWorksheet!H1112=Lists!$D$6), 1, 0))</f>
        <v/>
      </c>
      <c r="J1107" s="20" t="str">
        <f t="shared" si="253"/>
        <v/>
      </c>
      <c r="K1107" s="10" t="str">
        <f>IF(B1107=1,"",IF(AND(TrackingWorksheet!I1112&lt;=WeeklySummary!$C$7,TrackingWorksheet!K1112="YES"),0,IF(AND(AND(OR(E1107="Y",F1107="Y"),E1107&lt;&gt;F1107),G1107&lt;&gt;"Y", H1107&lt;&gt;"Y"), 1, 0)))</f>
        <v/>
      </c>
      <c r="L1107" s="20" t="str">
        <f t="shared" si="254"/>
        <v/>
      </c>
      <c r="M1107" s="10" t="str">
        <f t="shared" si="255"/>
        <v/>
      </c>
      <c r="N1107" s="20" t="str">
        <f t="shared" si="256"/>
        <v/>
      </c>
      <c r="O1107" s="10" t="str">
        <f>IF(B1107=1,"",IF(AND(TrackingWorksheet!I1112&lt;=WeeklySummary!$C$7,TrackingWorksheet!K1112="YES"),0,IF(AND(AND(OR(G1107="Y",H1107="Y"),G1107&lt;&gt;H1107),E1107&lt;&gt;"Y", F1107&lt;&gt;"Y"), 1, 0)))</f>
        <v/>
      </c>
      <c r="P1107" s="20" t="str">
        <f t="shared" si="257"/>
        <v/>
      </c>
      <c r="Q1107" s="10" t="str">
        <f t="shared" si="258"/>
        <v/>
      </c>
      <c r="R1107" s="10" t="str">
        <f t="shared" si="259"/>
        <v/>
      </c>
      <c r="S1107" s="10" t="str">
        <f>IF(B1107=1,"",IF(AND(OR(AND(TrackingWorksheet!H1112=Lists!$D$7,TrackingWorksheet!H1112=TrackingWorksheet!J1112),TrackingWorksheet!H1112&lt;&gt;TrackingWorksheet!J1112),TrackingWorksheet!K1112="YES",TrackingWorksheet!H1112&lt;&gt;Lists!$D$6,TrackingWorksheet!G1112&lt;=WeeklySummary!$C$7,TrackingWorksheet!I1112&lt;=WeeklySummary!$C$7),1,0))</f>
        <v/>
      </c>
      <c r="T1107" s="10" t="str">
        <f t="shared" si="260"/>
        <v/>
      </c>
      <c r="U1107" s="10" t="str">
        <f>IF($B1107=1,"",IF(TrackingWorksheet!$K1112="YES",1, 0)*D1107)</f>
        <v/>
      </c>
      <c r="V1107" s="20">
        <f t="shared" si="249"/>
        <v>0</v>
      </c>
      <c r="W1107" s="20">
        <f t="shared" si="250"/>
        <v>0</v>
      </c>
      <c r="X1107" s="10" t="str">
        <f>IF($B1107=1,"",IF(AND(TrackingWorksheet!$L1112&lt;&gt;"", TrackingWorksheet!$L1112&gt;=WeeklySummary!$C$6,TrackingWorksheet!$L1112&lt;=WeeklySummary!$C$7,OR(TrackingWorksheet!$H1112=Lists!$D$4,TrackingWorksheet!$J1112=Lists!$D$4)), 1, 0))</f>
        <v/>
      </c>
      <c r="Y1107" s="10" t="str">
        <f>IF($B1107=1,"",IF(AND(TrackingWorksheet!$L1112&lt;&gt;"", TrackingWorksheet!$L1112&gt;=WeeklySummary!$C$6,TrackingWorksheet!$L1112&lt;=WeeklySummary!$C$7,OR(TrackingWorksheet!$H1112=Lists!$D$5,TrackingWorksheet!$J1112=Lists!$D$5)), 1, 0))</f>
        <v/>
      </c>
      <c r="Z1107" s="10" t="str">
        <f>IF($B1107=1,"",IF(AND(TrackingWorksheet!$L1112&lt;&gt;"", TrackingWorksheet!$L1112&gt;=WeeklySummary!$C$6,TrackingWorksheet!$L1112&lt;=WeeklySummary!$C$7,OR(TrackingWorksheet!$H1112=Lists!$D$6,TrackingWorksheet!$J1112=Lists!$D$6)), 1, 0))</f>
        <v/>
      </c>
      <c r="AA1107" s="19" t="str">
        <f>IF(B1107=1,"",IF(AND(TrackingWorksheet!M1112&lt;&gt;"",TrackingWorksheet!M1112&lt;=WeeklySummary!$C$7),1,0)*D1107)</f>
        <v/>
      </c>
      <c r="AB1107" s="19" t="str">
        <f>IF(B1107=1,"",IF(AND(TrackingWorksheet!N1112&lt;&gt;"",TrackingWorksheet!N1112&lt;=WeeklySummary!$C$7),1,0)*D1107)</f>
        <v/>
      </c>
      <c r="AC1107" s="19" t="str">
        <f>IF(B1107=1,"",TrackingWorksheet!T1112)</f>
        <v/>
      </c>
      <c r="AD1107" s="19" t="str">
        <f>IF(B1107=1,"",IF(D1107*AND(TrackingWorksheet!S1112&gt;=Calculations!$BD$3,TrackingWorksheet!U1112="",TrackingWorksheet!K1112="YES"),1,0))</f>
        <v/>
      </c>
      <c r="AE1107" s="19" t="str">
        <f>IF($B1107=1,"",IF(AND(TrackingWorksheet!$S1112&gt;$BE$3,TrackingWorksheet!$T1112=Lists!$P$4),1, 0)*D1107)</f>
        <v/>
      </c>
      <c r="AF1107" s="19" t="str">
        <f>IF($B1107=1,"",IF(AND(TrackingWorksheet!$U1112&gt;$BE$3,TrackingWorksheet!$V1112=Lists!$P$4),1, 0)*D1107)</f>
        <v/>
      </c>
      <c r="AG1107" s="19" t="str">
        <f>IF($B1107=1,"",IF(AND(TrackingWorksheet!$W1112&gt;$BE$3,TrackingWorksheet!$X1112=Lists!$P$4),1, 0)*D1107)</f>
        <v/>
      </c>
      <c r="AH1107" s="19" t="str">
        <f>IF($B1107=1,"",IF(AND(TrackingWorksheet!$Y1112&gt;$BE$3,TrackingWorksheet!$Z1112=Lists!$P$4),1, 0)*D1107)</f>
        <v/>
      </c>
      <c r="AI1107" s="19" t="str">
        <f>IF($B1107=1,"",IF(AND(TrackingWorksheet!$AA1112&gt;$BE$3,TrackingWorksheet!$AB1112=Lists!$P$4),1, 0)*D1107)</f>
        <v/>
      </c>
      <c r="AJ1107" s="19" t="str">
        <f>IF($B1107=1,"",IF(AND(TrackingWorksheet!$S1112&gt;$BE$3,TrackingWorksheet!$T1112=Lists!$P$5),1, 0)*D1107)</f>
        <v/>
      </c>
      <c r="AK1107" s="19" t="str">
        <f>IF($B1107=1,"",IF(AND(TrackingWorksheet!$U1112&gt;$BE$3,TrackingWorksheet!$V1112=Lists!$P$5),1, 0)*D1107)</f>
        <v/>
      </c>
      <c r="AL1107" s="19" t="str">
        <f>IF($B1107=1,"",IF(AND(TrackingWorksheet!$W1112&gt;$BE$3,TrackingWorksheet!$X1112=Lists!$P$5),1, 0)*D1107)</f>
        <v/>
      </c>
      <c r="AM1107" s="19" t="str">
        <f>IF($B1107=1,"",IF(AND(TrackingWorksheet!$Y1112&gt;$BE$3,TrackingWorksheet!$Z1112=Lists!$P$5),1, 0)*D1107)</f>
        <v/>
      </c>
      <c r="AN1107" s="19" t="str">
        <f>IF($B1107=1,"",IF(AND(TrackingWorksheet!$AA1112&gt;$BE$3,TrackingWorksheet!$AB1112=Lists!$P$5),1, 0)*D1107)</f>
        <v/>
      </c>
      <c r="AO1107" s="19" t="str">
        <f>IF($B1107=1,"",IF(AND(TrackingWorksheet!$S1112&gt;$BE$3,TrackingWorksheet!$T1112=Lists!$P$6),1, 0)*D1107)</f>
        <v/>
      </c>
      <c r="AP1107" s="19" t="str">
        <f>IF($B1107=1,"",IF(AND(TrackingWorksheet!$U1112&gt;$BE$3,TrackingWorksheet!$V1112=Lists!$P$6),1, 0)*D1107)</f>
        <v/>
      </c>
      <c r="AQ1107" s="19" t="str">
        <f>IF($B1107=1,"",IF(AND(TrackingWorksheet!$W1112&gt;$BE$3,TrackingWorksheet!$X1112=Lists!$P$6),1, 0)*D1107)</f>
        <v/>
      </c>
      <c r="AR1107" s="19" t="str">
        <f>IF($B1107=1,"",IF(AND(TrackingWorksheet!$Y1112&gt;$BE$3,TrackingWorksheet!$Z1112=Lists!$P$6),1, 0)*D1107)</f>
        <v/>
      </c>
      <c r="AS1107" s="19" t="str">
        <f>IF($B1107=1,"",IF(AND(TrackingWorksheet!$AA1112&gt;$BE$3,TrackingWorksheet!$AB1112=Lists!$P$6),1, 0)*D1107)</f>
        <v/>
      </c>
      <c r="AT1107" s="19">
        <f t="shared" si="251"/>
        <v>0</v>
      </c>
      <c r="AU1107" s="19" t="str">
        <f>IF(B1107=1,"",IF(AND(TrackingWorksheet!K1112="",TrackingWorksheet!M1112="", TrackingWorksheet!N1112="", TrackingWorksheet!S1112="", TrackingWorksheet!V1112="", TrackingWorksheet!W1112="", TrackingWorksheet!Y1112="", TrackingWorksheet!AA1112="", V1107=1),1,0)*D1107)</f>
        <v/>
      </c>
      <c r="AV1107" s="19" t="str">
        <f>IF(B1107=1,"",IF(D1107*AND(TrackingWorksheet!U1112&gt;Calculations!$BE$3,TrackingWorksheet!K1112="YES"),1,0))</f>
        <v/>
      </c>
      <c r="AW1107" s="19" t="str">
        <f>IF(B1107=1,"",IF(D1107*AND(TrackingWorksheet!W1112&gt;Calculations!$BE$3,TrackingWorksheet!K1112="YES"),1,0))</f>
        <v/>
      </c>
      <c r="AX1107" s="19">
        <f t="shared" si="252"/>
        <v>0</v>
      </c>
      <c r="AY1107" s="19">
        <f t="shared" si="248"/>
        <v>0</v>
      </c>
      <c r="AZ1107" s="27" t="str">
        <f>IF(B1107=1,"",IF(TrackingWorksheet!Q1112="","",TrackingWorksheet!Q1112))</f>
        <v/>
      </c>
      <c r="BB1107" s="4"/>
      <c r="BC1107" s="4"/>
      <c r="BD1107" s="4"/>
      <c r="BE1107" s="4"/>
      <c r="BF1107" s="4"/>
      <c r="BG1107" s="4" t="str">
        <f>IF(B1107=1,"",IF(AND(N1107=1,TrackingWorksheet!$I1112+14&lt;=WeeklySummary!$C$7),1,0))</f>
        <v/>
      </c>
      <c r="BH1107" s="4" t="str">
        <f>IF(B1107=1,"",IF(AND(R1107=1,TrackingWorksheet!$I1112+14&lt;=WeeklySummary!$C$7),1,0))</f>
        <v/>
      </c>
      <c r="BI1107" s="4" t="str">
        <f>IF(B1107=1,"",IF(AND(J1107=1,TrackingWorksheet!$G1112+14&lt;=WeeklySummary!$C$7),1,0))</f>
        <v/>
      </c>
      <c r="BJ1107" s="4" t="str">
        <f>IF(B1107=1,"",IF(AND(T1107=1,TrackingWorksheet!$I1112+14&lt;=WeeklySummary!$C$7),1,0))</f>
        <v/>
      </c>
      <c r="BK1107" s="4" t="str">
        <f>IF(B1107=1,"",IF(AND(T1107=1,TrackingWorksheet!$G1112+14&lt;=WeeklySummary!$C$7),1,0))</f>
        <v/>
      </c>
      <c r="BL1107" s="4">
        <f t="shared" si="261"/>
        <v>0</v>
      </c>
    </row>
    <row r="1108" spans="2:64" x14ac:dyDescent="0.25">
      <c r="B1108" s="27">
        <f>IF(AND(ISBLANK(TrackingWorksheet!B1113),ISBLANK(TrackingWorksheet!C1113),ISBLANK(TrackingWorksheet!G1113),ISBLANK(TrackingWorksheet!H1113),
ISBLANK(TrackingWorksheet!I1113),ISBLANK(TrackingWorksheet!J1113),ISBLANK(TrackingWorksheet!M1113),
ISBLANK(TrackingWorksheet!N1115)),1,0)</f>
        <v>1</v>
      </c>
      <c r="C1108" s="12" t="str">
        <f>IF(B1108=1,"",TrackingWorksheet!F1113)</f>
        <v/>
      </c>
      <c r="D1108" s="20" t="str">
        <f>IF(B1108=1,"",IF(AND(TrackingWorksheet!B1113&lt;&gt;"",TrackingWorksheet!B1113&lt;=WeeklySummary!$C$7,OR(TrackingWorksheet!C1113="",TrackingWorksheet!C1113&gt;=WeeklySummary!$C$6)),1,0))</f>
        <v/>
      </c>
      <c r="E1108" s="10" t="str">
        <f>IF(B1108=1,"",IF(AND(TrackingWorksheet!G1113 &lt;&gt;"",TrackingWorksheet!G1113&lt;=WeeklySummary!$C$7, TrackingWorksheet!H1113=Lists!$D$4), "Y", "N"))</f>
        <v/>
      </c>
      <c r="F1108" s="10" t="str">
        <f>IF(B1108=1,"",IF(AND(TrackingWorksheet!I1113 &lt;&gt;"", TrackingWorksheet!I1113&lt;=WeeklySummary!$C$7, TrackingWorksheet!J1113=Lists!$D$4), "Y", "N"))</f>
        <v/>
      </c>
      <c r="G1108" s="10" t="str">
        <f>IF(B1108=1,"",IF(AND(TrackingWorksheet!G1113 &lt;&gt;"",TrackingWorksheet!G1113&lt;=WeeklySummary!$C$7, TrackingWorksheet!H1113=Lists!$D$5), "Y", "N"))</f>
        <v/>
      </c>
      <c r="H1108" s="10" t="str">
        <f>IF(B1108=1,"",IF(AND(TrackingWorksheet!I1113 &lt;&gt;"", TrackingWorksheet!I1113&lt;=WeeklySummary!$C$7, TrackingWorksheet!J1113=Lists!$D$5), "Y", "N"))</f>
        <v/>
      </c>
      <c r="I1108" s="20" t="str">
        <f>IF(B1108=1,"",IF(AND(TrackingWorksheet!G1113 &lt;&gt;"", TrackingWorksheet!G1113&lt;=WeeklySummary!$C$7, TrackingWorksheet!H1113=Lists!$D$6), 1, 0))</f>
        <v/>
      </c>
      <c r="J1108" s="20" t="str">
        <f t="shared" si="253"/>
        <v/>
      </c>
      <c r="K1108" s="10" t="str">
        <f>IF(B1108=1,"",IF(AND(TrackingWorksheet!I1113&lt;=WeeklySummary!$C$7,TrackingWorksheet!K1113="YES"),0,IF(AND(AND(OR(E1108="Y",F1108="Y"),E1108&lt;&gt;F1108),G1108&lt;&gt;"Y", H1108&lt;&gt;"Y"), 1, 0)))</f>
        <v/>
      </c>
      <c r="L1108" s="20" t="str">
        <f t="shared" si="254"/>
        <v/>
      </c>
      <c r="M1108" s="10" t="str">
        <f t="shared" si="255"/>
        <v/>
      </c>
      <c r="N1108" s="20" t="str">
        <f t="shared" si="256"/>
        <v/>
      </c>
      <c r="O1108" s="10" t="str">
        <f>IF(B1108=1,"",IF(AND(TrackingWorksheet!I1113&lt;=WeeklySummary!$C$7,TrackingWorksheet!K1113="YES"),0,IF(AND(AND(OR(G1108="Y",H1108="Y"),G1108&lt;&gt;H1108),E1108&lt;&gt;"Y", F1108&lt;&gt;"Y"), 1, 0)))</f>
        <v/>
      </c>
      <c r="P1108" s="20" t="str">
        <f t="shared" si="257"/>
        <v/>
      </c>
      <c r="Q1108" s="10" t="str">
        <f t="shared" si="258"/>
        <v/>
      </c>
      <c r="R1108" s="10" t="str">
        <f t="shared" si="259"/>
        <v/>
      </c>
      <c r="S1108" s="10" t="str">
        <f>IF(B1108=1,"",IF(AND(OR(AND(TrackingWorksheet!H1113=Lists!$D$7,TrackingWorksheet!H1113=TrackingWorksheet!J1113),TrackingWorksheet!H1113&lt;&gt;TrackingWorksheet!J1113),TrackingWorksheet!K1113="YES",TrackingWorksheet!H1113&lt;&gt;Lists!$D$6,TrackingWorksheet!G1113&lt;=WeeklySummary!$C$7,TrackingWorksheet!I1113&lt;=WeeklySummary!$C$7),1,0))</f>
        <v/>
      </c>
      <c r="T1108" s="10" t="str">
        <f t="shared" si="260"/>
        <v/>
      </c>
      <c r="U1108" s="10" t="str">
        <f>IF($B1108=1,"",IF(TrackingWorksheet!$K1113="YES",1, 0)*D1108)</f>
        <v/>
      </c>
      <c r="V1108" s="20">
        <f t="shared" si="249"/>
        <v>0</v>
      </c>
      <c r="W1108" s="20">
        <f t="shared" si="250"/>
        <v>0</v>
      </c>
      <c r="X1108" s="10" t="str">
        <f>IF($B1108=1,"",IF(AND(TrackingWorksheet!$L1113&lt;&gt;"", TrackingWorksheet!$L1113&gt;=WeeklySummary!$C$6,TrackingWorksheet!$L1113&lt;=WeeklySummary!$C$7,OR(TrackingWorksheet!$H1113=Lists!$D$4,TrackingWorksheet!$J1113=Lists!$D$4)), 1, 0))</f>
        <v/>
      </c>
      <c r="Y1108" s="10" t="str">
        <f>IF($B1108=1,"",IF(AND(TrackingWorksheet!$L1113&lt;&gt;"", TrackingWorksheet!$L1113&gt;=WeeklySummary!$C$6,TrackingWorksheet!$L1113&lt;=WeeklySummary!$C$7,OR(TrackingWorksheet!$H1113=Lists!$D$5,TrackingWorksheet!$J1113=Lists!$D$5)), 1, 0))</f>
        <v/>
      </c>
      <c r="Z1108" s="10" t="str">
        <f>IF($B1108=1,"",IF(AND(TrackingWorksheet!$L1113&lt;&gt;"", TrackingWorksheet!$L1113&gt;=WeeklySummary!$C$6,TrackingWorksheet!$L1113&lt;=WeeklySummary!$C$7,OR(TrackingWorksheet!$H1113=Lists!$D$6,TrackingWorksheet!$J1113=Lists!$D$6)), 1, 0))</f>
        <v/>
      </c>
      <c r="AA1108" s="19" t="str">
        <f>IF(B1108=1,"",IF(AND(TrackingWorksheet!M1113&lt;&gt;"",TrackingWorksheet!M1113&lt;=WeeklySummary!$C$7),1,0)*D1108)</f>
        <v/>
      </c>
      <c r="AB1108" s="19" t="str">
        <f>IF(B1108=1,"",IF(AND(TrackingWorksheet!N1113&lt;&gt;"",TrackingWorksheet!N1113&lt;=WeeklySummary!$C$7),1,0)*D1108)</f>
        <v/>
      </c>
      <c r="AC1108" s="19" t="str">
        <f>IF(B1108=1,"",TrackingWorksheet!T1113)</f>
        <v/>
      </c>
      <c r="AD1108" s="19" t="str">
        <f>IF(B1108=1,"",IF(D1108*AND(TrackingWorksheet!S1113&gt;=Calculations!$BD$3,TrackingWorksheet!U1113="",TrackingWorksheet!K1113="YES"),1,0))</f>
        <v/>
      </c>
      <c r="AE1108" s="19" t="str">
        <f>IF($B1108=1,"",IF(AND(TrackingWorksheet!$S1113&gt;$BE$3,TrackingWorksheet!$T1113=Lists!$P$4),1, 0)*D1108)</f>
        <v/>
      </c>
      <c r="AF1108" s="19" t="str">
        <f>IF($B1108=1,"",IF(AND(TrackingWorksheet!$U1113&gt;$BE$3,TrackingWorksheet!$V1113=Lists!$P$4),1, 0)*D1108)</f>
        <v/>
      </c>
      <c r="AG1108" s="19" t="str">
        <f>IF($B1108=1,"",IF(AND(TrackingWorksheet!$W1113&gt;$BE$3,TrackingWorksheet!$X1113=Lists!$P$4),1, 0)*D1108)</f>
        <v/>
      </c>
      <c r="AH1108" s="19" t="str">
        <f>IF($B1108=1,"",IF(AND(TrackingWorksheet!$Y1113&gt;$BE$3,TrackingWorksheet!$Z1113=Lists!$P$4),1, 0)*D1108)</f>
        <v/>
      </c>
      <c r="AI1108" s="19" t="str">
        <f>IF($B1108=1,"",IF(AND(TrackingWorksheet!$AA1113&gt;$BE$3,TrackingWorksheet!$AB1113=Lists!$P$4),1, 0)*D1108)</f>
        <v/>
      </c>
      <c r="AJ1108" s="19" t="str">
        <f>IF($B1108=1,"",IF(AND(TrackingWorksheet!$S1113&gt;$BE$3,TrackingWorksheet!$T1113=Lists!$P$5),1, 0)*D1108)</f>
        <v/>
      </c>
      <c r="AK1108" s="19" t="str">
        <f>IF($B1108=1,"",IF(AND(TrackingWorksheet!$U1113&gt;$BE$3,TrackingWorksheet!$V1113=Lists!$P$5),1, 0)*D1108)</f>
        <v/>
      </c>
      <c r="AL1108" s="19" t="str">
        <f>IF($B1108=1,"",IF(AND(TrackingWorksheet!$W1113&gt;$BE$3,TrackingWorksheet!$X1113=Lists!$P$5),1, 0)*D1108)</f>
        <v/>
      </c>
      <c r="AM1108" s="19" t="str">
        <f>IF($B1108=1,"",IF(AND(TrackingWorksheet!$Y1113&gt;$BE$3,TrackingWorksheet!$Z1113=Lists!$P$5),1, 0)*D1108)</f>
        <v/>
      </c>
      <c r="AN1108" s="19" t="str">
        <f>IF($B1108=1,"",IF(AND(TrackingWorksheet!$AA1113&gt;$BE$3,TrackingWorksheet!$AB1113=Lists!$P$5),1, 0)*D1108)</f>
        <v/>
      </c>
      <c r="AO1108" s="19" t="str">
        <f>IF($B1108=1,"",IF(AND(TrackingWorksheet!$S1113&gt;$BE$3,TrackingWorksheet!$T1113=Lists!$P$6),1, 0)*D1108)</f>
        <v/>
      </c>
      <c r="AP1108" s="19" t="str">
        <f>IF($B1108=1,"",IF(AND(TrackingWorksheet!$U1113&gt;$BE$3,TrackingWorksheet!$V1113=Lists!$P$6),1, 0)*D1108)</f>
        <v/>
      </c>
      <c r="AQ1108" s="19" t="str">
        <f>IF($B1108=1,"",IF(AND(TrackingWorksheet!$W1113&gt;$BE$3,TrackingWorksheet!$X1113=Lists!$P$6),1, 0)*D1108)</f>
        <v/>
      </c>
      <c r="AR1108" s="19" t="str">
        <f>IF($B1108=1,"",IF(AND(TrackingWorksheet!$Y1113&gt;$BE$3,TrackingWorksheet!$Z1113=Lists!$P$6),1, 0)*D1108)</f>
        <v/>
      </c>
      <c r="AS1108" s="19" t="str">
        <f>IF($B1108=1,"",IF(AND(TrackingWorksheet!$AA1113&gt;$BE$3,TrackingWorksheet!$AB1113=Lists!$P$6),1, 0)*D1108)</f>
        <v/>
      </c>
      <c r="AT1108" s="19">
        <f t="shared" si="251"/>
        <v>0</v>
      </c>
      <c r="AU1108" s="19" t="str">
        <f>IF(B1108=1,"",IF(AND(TrackingWorksheet!K1113="",TrackingWorksheet!M1113="", TrackingWorksheet!N1113="", TrackingWorksheet!S1113="", TrackingWorksheet!V1113="", TrackingWorksheet!W1113="", TrackingWorksheet!Y1113="", TrackingWorksheet!AA1113="", V1108=1),1,0)*D1108)</f>
        <v/>
      </c>
      <c r="AV1108" s="19" t="str">
        <f>IF(B1108=1,"",IF(D1108*AND(TrackingWorksheet!U1113&gt;Calculations!$BE$3,TrackingWorksheet!K1113="YES"),1,0))</f>
        <v/>
      </c>
      <c r="AW1108" s="19" t="str">
        <f>IF(B1108=1,"",IF(D1108*AND(TrackingWorksheet!W1113&gt;Calculations!$BE$3,TrackingWorksheet!K1113="YES"),1,0))</f>
        <v/>
      </c>
      <c r="AX1108" s="19">
        <f t="shared" si="252"/>
        <v>0</v>
      </c>
      <c r="AY1108" s="19">
        <f t="shared" si="248"/>
        <v>0</v>
      </c>
      <c r="AZ1108" s="27" t="str">
        <f>IF(B1108=1,"",IF(TrackingWorksheet!Q1113="","",TrackingWorksheet!Q1113))</f>
        <v/>
      </c>
      <c r="BB1108" s="4"/>
      <c r="BC1108" s="4"/>
      <c r="BD1108" s="4"/>
      <c r="BE1108" s="4"/>
      <c r="BF1108" s="4"/>
      <c r="BG1108" s="4" t="str">
        <f>IF(B1108=1,"",IF(AND(N1108=1,TrackingWorksheet!$I1113+14&lt;=WeeklySummary!$C$7),1,0))</f>
        <v/>
      </c>
      <c r="BH1108" s="4" t="str">
        <f>IF(B1108=1,"",IF(AND(R1108=1,TrackingWorksheet!$I1113+14&lt;=WeeklySummary!$C$7),1,0))</f>
        <v/>
      </c>
      <c r="BI1108" s="4" t="str">
        <f>IF(B1108=1,"",IF(AND(J1108=1,TrackingWorksheet!$G1113+14&lt;=WeeklySummary!$C$7),1,0))</f>
        <v/>
      </c>
      <c r="BJ1108" s="4" t="str">
        <f>IF(B1108=1,"",IF(AND(T1108=1,TrackingWorksheet!$I1113+14&lt;=WeeklySummary!$C$7),1,0))</f>
        <v/>
      </c>
      <c r="BK1108" s="4" t="str">
        <f>IF(B1108=1,"",IF(AND(T1108=1,TrackingWorksheet!$G1113+14&lt;=WeeklySummary!$C$7),1,0))</f>
        <v/>
      </c>
      <c r="BL1108" s="4">
        <f t="shared" si="261"/>
        <v>0</v>
      </c>
    </row>
    <row r="1109" spans="2:64" x14ac:dyDescent="0.25">
      <c r="B1109" s="27">
        <f>IF(AND(ISBLANK(TrackingWorksheet!B1114),ISBLANK(TrackingWorksheet!C1114),ISBLANK(TrackingWorksheet!G1114),ISBLANK(TrackingWorksheet!H1114),
ISBLANK(TrackingWorksheet!I1114),ISBLANK(TrackingWorksheet!J1114),ISBLANK(TrackingWorksheet!M1114),
ISBLANK(TrackingWorksheet!N1116)),1,0)</f>
        <v>1</v>
      </c>
      <c r="C1109" s="12" t="str">
        <f>IF(B1109=1,"",TrackingWorksheet!F1114)</f>
        <v/>
      </c>
      <c r="D1109" s="20" t="str">
        <f>IF(B1109=1,"",IF(AND(TrackingWorksheet!B1114&lt;&gt;"",TrackingWorksheet!B1114&lt;=WeeklySummary!$C$7,OR(TrackingWorksheet!C1114="",TrackingWorksheet!C1114&gt;=WeeklySummary!$C$6)),1,0))</f>
        <v/>
      </c>
      <c r="E1109" s="10" t="str">
        <f>IF(B1109=1,"",IF(AND(TrackingWorksheet!G1114 &lt;&gt;"",TrackingWorksheet!G1114&lt;=WeeklySummary!$C$7, TrackingWorksheet!H1114=Lists!$D$4), "Y", "N"))</f>
        <v/>
      </c>
      <c r="F1109" s="10" t="str">
        <f>IF(B1109=1,"",IF(AND(TrackingWorksheet!I1114 &lt;&gt;"", TrackingWorksheet!I1114&lt;=WeeklySummary!$C$7, TrackingWorksheet!J1114=Lists!$D$4), "Y", "N"))</f>
        <v/>
      </c>
      <c r="G1109" s="10" t="str">
        <f>IF(B1109=1,"",IF(AND(TrackingWorksheet!G1114 &lt;&gt;"",TrackingWorksheet!G1114&lt;=WeeklySummary!$C$7, TrackingWorksheet!H1114=Lists!$D$5), "Y", "N"))</f>
        <v/>
      </c>
      <c r="H1109" s="10" t="str">
        <f>IF(B1109=1,"",IF(AND(TrackingWorksheet!I1114 &lt;&gt;"", TrackingWorksheet!I1114&lt;=WeeklySummary!$C$7, TrackingWorksheet!J1114=Lists!$D$5), "Y", "N"))</f>
        <v/>
      </c>
      <c r="I1109" s="20" t="str">
        <f>IF(B1109=1,"",IF(AND(TrackingWorksheet!G1114 &lt;&gt;"", TrackingWorksheet!G1114&lt;=WeeklySummary!$C$7, TrackingWorksheet!H1114=Lists!$D$6), 1, 0))</f>
        <v/>
      </c>
      <c r="J1109" s="20" t="str">
        <f t="shared" si="253"/>
        <v/>
      </c>
      <c r="K1109" s="10" t="str">
        <f>IF(B1109=1,"",IF(AND(TrackingWorksheet!I1114&lt;=WeeklySummary!$C$7,TrackingWorksheet!K1114="YES"),0,IF(AND(AND(OR(E1109="Y",F1109="Y"),E1109&lt;&gt;F1109),G1109&lt;&gt;"Y", H1109&lt;&gt;"Y"), 1, 0)))</f>
        <v/>
      </c>
      <c r="L1109" s="20" t="str">
        <f t="shared" si="254"/>
        <v/>
      </c>
      <c r="M1109" s="10" t="str">
        <f t="shared" si="255"/>
        <v/>
      </c>
      <c r="N1109" s="20" t="str">
        <f t="shared" si="256"/>
        <v/>
      </c>
      <c r="O1109" s="10" t="str">
        <f>IF(B1109=1,"",IF(AND(TrackingWorksheet!I1114&lt;=WeeklySummary!$C$7,TrackingWorksheet!K1114="YES"),0,IF(AND(AND(OR(G1109="Y",H1109="Y"),G1109&lt;&gt;H1109),E1109&lt;&gt;"Y", F1109&lt;&gt;"Y"), 1, 0)))</f>
        <v/>
      </c>
      <c r="P1109" s="20" t="str">
        <f t="shared" si="257"/>
        <v/>
      </c>
      <c r="Q1109" s="10" t="str">
        <f t="shared" si="258"/>
        <v/>
      </c>
      <c r="R1109" s="10" t="str">
        <f t="shared" si="259"/>
        <v/>
      </c>
      <c r="S1109" s="10" t="str">
        <f>IF(B1109=1,"",IF(AND(OR(AND(TrackingWorksheet!H1114=Lists!$D$7,TrackingWorksheet!H1114=TrackingWorksheet!J1114),TrackingWorksheet!H1114&lt;&gt;TrackingWorksheet!J1114),TrackingWorksheet!K1114="YES",TrackingWorksheet!H1114&lt;&gt;Lists!$D$6,TrackingWorksheet!G1114&lt;=WeeklySummary!$C$7,TrackingWorksheet!I1114&lt;=WeeklySummary!$C$7),1,0))</f>
        <v/>
      </c>
      <c r="T1109" s="10" t="str">
        <f t="shared" si="260"/>
        <v/>
      </c>
      <c r="U1109" s="10" t="str">
        <f>IF($B1109=1,"",IF(TrackingWorksheet!$K1114="YES",1, 0)*D1109)</f>
        <v/>
      </c>
      <c r="V1109" s="20">
        <f t="shared" si="249"/>
        <v>0</v>
      </c>
      <c r="W1109" s="20">
        <f t="shared" si="250"/>
        <v>0</v>
      </c>
      <c r="X1109" s="10" t="str">
        <f>IF($B1109=1,"",IF(AND(TrackingWorksheet!$L1114&lt;&gt;"", TrackingWorksheet!$L1114&gt;=WeeklySummary!$C$6,TrackingWorksheet!$L1114&lt;=WeeklySummary!$C$7,OR(TrackingWorksheet!$H1114=Lists!$D$4,TrackingWorksheet!$J1114=Lists!$D$4)), 1, 0))</f>
        <v/>
      </c>
      <c r="Y1109" s="10" t="str">
        <f>IF($B1109=1,"",IF(AND(TrackingWorksheet!$L1114&lt;&gt;"", TrackingWorksheet!$L1114&gt;=WeeklySummary!$C$6,TrackingWorksheet!$L1114&lt;=WeeklySummary!$C$7,OR(TrackingWorksheet!$H1114=Lists!$D$5,TrackingWorksheet!$J1114=Lists!$D$5)), 1, 0))</f>
        <v/>
      </c>
      <c r="Z1109" s="10" t="str">
        <f>IF($B1109=1,"",IF(AND(TrackingWorksheet!$L1114&lt;&gt;"", TrackingWorksheet!$L1114&gt;=WeeklySummary!$C$6,TrackingWorksheet!$L1114&lt;=WeeklySummary!$C$7,OR(TrackingWorksheet!$H1114=Lists!$D$6,TrackingWorksheet!$J1114=Lists!$D$6)), 1, 0))</f>
        <v/>
      </c>
      <c r="AA1109" s="19" t="str">
        <f>IF(B1109=1,"",IF(AND(TrackingWorksheet!M1114&lt;&gt;"",TrackingWorksheet!M1114&lt;=WeeklySummary!$C$7),1,0)*D1109)</f>
        <v/>
      </c>
      <c r="AB1109" s="19" t="str">
        <f>IF(B1109=1,"",IF(AND(TrackingWorksheet!N1114&lt;&gt;"",TrackingWorksheet!N1114&lt;=WeeklySummary!$C$7),1,0)*D1109)</f>
        <v/>
      </c>
      <c r="AC1109" s="19" t="str">
        <f>IF(B1109=1,"",TrackingWorksheet!T1114)</f>
        <v/>
      </c>
      <c r="AD1109" s="19" t="str">
        <f>IF(B1109=1,"",IF(D1109*AND(TrackingWorksheet!S1114&gt;=Calculations!$BD$3,TrackingWorksheet!U1114="",TrackingWorksheet!K1114="YES"),1,0))</f>
        <v/>
      </c>
      <c r="AE1109" s="19" t="str">
        <f>IF($B1109=1,"",IF(AND(TrackingWorksheet!$S1114&gt;$BE$3,TrackingWorksheet!$T1114=Lists!$P$4),1, 0)*D1109)</f>
        <v/>
      </c>
      <c r="AF1109" s="19" t="str">
        <f>IF($B1109=1,"",IF(AND(TrackingWorksheet!$U1114&gt;$BE$3,TrackingWorksheet!$V1114=Lists!$P$4),1, 0)*D1109)</f>
        <v/>
      </c>
      <c r="AG1109" s="19" t="str">
        <f>IF($B1109=1,"",IF(AND(TrackingWorksheet!$W1114&gt;$BE$3,TrackingWorksheet!$X1114=Lists!$P$4),1, 0)*D1109)</f>
        <v/>
      </c>
      <c r="AH1109" s="19" t="str">
        <f>IF($B1109=1,"",IF(AND(TrackingWorksheet!$Y1114&gt;$BE$3,TrackingWorksheet!$Z1114=Lists!$P$4),1, 0)*D1109)</f>
        <v/>
      </c>
      <c r="AI1109" s="19" t="str">
        <f>IF($B1109=1,"",IF(AND(TrackingWorksheet!$AA1114&gt;$BE$3,TrackingWorksheet!$AB1114=Lists!$P$4),1, 0)*D1109)</f>
        <v/>
      </c>
      <c r="AJ1109" s="19" t="str">
        <f>IF($B1109=1,"",IF(AND(TrackingWorksheet!$S1114&gt;$BE$3,TrackingWorksheet!$T1114=Lists!$P$5),1, 0)*D1109)</f>
        <v/>
      </c>
      <c r="AK1109" s="19" t="str">
        <f>IF($B1109=1,"",IF(AND(TrackingWorksheet!$U1114&gt;$BE$3,TrackingWorksheet!$V1114=Lists!$P$5),1, 0)*D1109)</f>
        <v/>
      </c>
      <c r="AL1109" s="19" t="str">
        <f>IF($B1109=1,"",IF(AND(TrackingWorksheet!$W1114&gt;$BE$3,TrackingWorksheet!$X1114=Lists!$P$5),1, 0)*D1109)</f>
        <v/>
      </c>
      <c r="AM1109" s="19" t="str">
        <f>IF($B1109=1,"",IF(AND(TrackingWorksheet!$Y1114&gt;$BE$3,TrackingWorksheet!$Z1114=Lists!$P$5),1, 0)*D1109)</f>
        <v/>
      </c>
      <c r="AN1109" s="19" t="str">
        <f>IF($B1109=1,"",IF(AND(TrackingWorksheet!$AA1114&gt;$BE$3,TrackingWorksheet!$AB1114=Lists!$P$5),1, 0)*D1109)</f>
        <v/>
      </c>
      <c r="AO1109" s="19" t="str">
        <f>IF($B1109=1,"",IF(AND(TrackingWorksheet!$S1114&gt;$BE$3,TrackingWorksheet!$T1114=Lists!$P$6),1, 0)*D1109)</f>
        <v/>
      </c>
      <c r="AP1109" s="19" t="str">
        <f>IF($B1109=1,"",IF(AND(TrackingWorksheet!$U1114&gt;$BE$3,TrackingWorksheet!$V1114=Lists!$P$6),1, 0)*D1109)</f>
        <v/>
      </c>
      <c r="AQ1109" s="19" t="str">
        <f>IF($B1109=1,"",IF(AND(TrackingWorksheet!$W1114&gt;$BE$3,TrackingWorksheet!$X1114=Lists!$P$6),1, 0)*D1109)</f>
        <v/>
      </c>
      <c r="AR1109" s="19" t="str">
        <f>IF($B1109=1,"",IF(AND(TrackingWorksheet!$Y1114&gt;$BE$3,TrackingWorksheet!$Z1114=Lists!$P$6),1, 0)*D1109)</f>
        <v/>
      </c>
      <c r="AS1109" s="19" t="str">
        <f>IF($B1109=1,"",IF(AND(TrackingWorksheet!$AA1114&gt;$BE$3,TrackingWorksheet!$AB1114=Lists!$P$6),1, 0)*D1109)</f>
        <v/>
      </c>
      <c r="AT1109" s="19">
        <f t="shared" si="251"/>
        <v>0</v>
      </c>
      <c r="AU1109" s="19" t="str">
        <f>IF(B1109=1,"",IF(AND(TrackingWorksheet!K1114="",TrackingWorksheet!M1114="", TrackingWorksheet!N1114="", TrackingWorksheet!S1114="", TrackingWorksheet!V1114="", TrackingWorksheet!W1114="", TrackingWorksheet!Y1114="", TrackingWorksheet!AA1114="", V1109=1),1,0)*D1109)</f>
        <v/>
      </c>
      <c r="AV1109" s="19" t="str">
        <f>IF(B1109=1,"",IF(D1109*AND(TrackingWorksheet!U1114&gt;Calculations!$BE$3,TrackingWorksheet!K1114="YES"),1,0))</f>
        <v/>
      </c>
      <c r="AW1109" s="19" t="str">
        <f>IF(B1109=1,"",IF(D1109*AND(TrackingWorksheet!W1114&gt;Calculations!$BE$3,TrackingWorksheet!K1114="YES"),1,0))</f>
        <v/>
      </c>
      <c r="AX1109" s="19">
        <f t="shared" si="252"/>
        <v>0</v>
      </c>
      <c r="AY1109" s="19">
        <f t="shared" si="248"/>
        <v>0</v>
      </c>
      <c r="AZ1109" s="27" t="str">
        <f>IF(B1109=1,"",IF(TrackingWorksheet!Q1114="","",TrackingWorksheet!Q1114))</f>
        <v/>
      </c>
      <c r="BB1109" s="4"/>
      <c r="BC1109" s="4"/>
      <c r="BD1109" s="4"/>
      <c r="BE1109" s="4"/>
      <c r="BF1109" s="4"/>
      <c r="BG1109" s="4" t="str">
        <f>IF(B1109=1,"",IF(AND(N1109=1,TrackingWorksheet!$I1114+14&lt;=WeeklySummary!$C$7),1,0))</f>
        <v/>
      </c>
      <c r="BH1109" s="4" t="str">
        <f>IF(B1109=1,"",IF(AND(R1109=1,TrackingWorksheet!$I1114+14&lt;=WeeklySummary!$C$7),1,0))</f>
        <v/>
      </c>
      <c r="BI1109" s="4" t="str">
        <f>IF(B1109=1,"",IF(AND(J1109=1,TrackingWorksheet!$G1114+14&lt;=WeeklySummary!$C$7),1,0))</f>
        <v/>
      </c>
      <c r="BJ1109" s="4" t="str">
        <f>IF(B1109=1,"",IF(AND(T1109=1,TrackingWorksheet!$I1114+14&lt;=WeeklySummary!$C$7),1,0))</f>
        <v/>
      </c>
      <c r="BK1109" s="4" t="str">
        <f>IF(B1109=1,"",IF(AND(T1109=1,TrackingWorksheet!$G1114+14&lt;=WeeklySummary!$C$7),1,0))</f>
        <v/>
      </c>
      <c r="BL1109" s="4">
        <f t="shared" si="261"/>
        <v>0</v>
      </c>
    </row>
    <row r="1110" spans="2:64" x14ac:dyDescent="0.25">
      <c r="B1110" s="27">
        <f>IF(AND(ISBLANK(TrackingWorksheet!B1115),ISBLANK(TrackingWorksheet!C1115),ISBLANK(TrackingWorksheet!G1115),ISBLANK(TrackingWorksheet!H1115),
ISBLANK(TrackingWorksheet!I1115),ISBLANK(TrackingWorksheet!J1115),ISBLANK(TrackingWorksheet!M1115),
ISBLANK(TrackingWorksheet!N1117)),1,0)</f>
        <v>1</v>
      </c>
      <c r="C1110" s="12" t="str">
        <f>IF(B1110=1,"",TrackingWorksheet!F1115)</f>
        <v/>
      </c>
      <c r="D1110" s="20" t="str">
        <f>IF(B1110=1,"",IF(AND(TrackingWorksheet!B1115&lt;&gt;"",TrackingWorksheet!B1115&lt;=WeeklySummary!$C$7,OR(TrackingWorksheet!C1115="",TrackingWorksheet!C1115&gt;=WeeklySummary!$C$6)),1,0))</f>
        <v/>
      </c>
      <c r="E1110" s="10" t="str">
        <f>IF(B1110=1,"",IF(AND(TrackingWorksheet!G1115 &lt;&gt;"",TrackingWorksheet!G1115&lt;=WeeklySummary!$C$7, TrackingWorksheet!H1115=Lists!$D$4), "Y", "N"))</f>
        <v/>
      </c>
      <c r="F1110" s="10" t="str">
        <f>IF(B1110=1,"",IF(AND(TrackingWorksheet!I1115 &lt;&gt;"", TrackingWorksheet!I1115&lt;=WeeklySummary!$C$7, TrackingWorksheet!J1115=Lists!$D$4), "Y", "N"))</f>
        <v/>
      </c>
      <c r="G1110" s="10" t="str">
        <f>IF(B1110=1,"",IF(AND(TrackingWorksheet!G1115 &lt;&gt;"",TrackingWorksheet!G1115&lt;=WeeklySummary!$C$7, TrackingWorksheet!H1115=Lists!$D$5), "Y", "N"))</f>
        <v/>
      </c>
      <c r="H1110" s="10" t="str">
        <f>IF(B1110=1,"",IF(AND(TrackingWorksheet!I1115 &lt;&gt;"", TrackingWorksheet!I1115&lt;=WeeklySummary!$C$7, TrackingWorksheet!J1115=Lists!$D$5), "Y", "N"))</f>
        <v/>
      </c>
      <c r="I1110" s="20" t="str">
        <f>IF(B1110=1,"",IF(AND(TrackingWorksheet!G1115 &lt;&gt;"", TrackingWorksheet!G1115&lt;=WeeklySummary!$C$7, TrackingWorksheet!H1115=Lists!$D$6), 1, 0))</f>
        <v/>
      </c>
      <c r="J1110" s="20" t="str">
        <f t="shared" si="253"/>
        <v/>
      </c>
      <c r="K1110" s="10" t="str">
        <f>IF(B1110=1,"",IF(AND(TrackingWorksheet!I1115&lt;=WeeklySummary!$C$7,TrackingWorksheet!K1115="YES"),0,IF(AND(AND(OR(E1110="Y",F1110="Y"),E1110&lt;&gt;F1110),G1110&lt;&gt;"Y", H1110&lt;&gt;"Y"), 1, 0)))</f>
        <v/>
      </c>
      <c r="L1110" s="20" t="str">
        <f t="shared" si="254"/>
        <v/>
      </c>
      <c r="M1110" s="10" t="str">
        <f t="shared" si="255"/>
        <v/>
      </c>
      <c r="N1110" s="20" t="str">
        <f t="shared" si="256"/>
        <v/>
      </c>
      <c r="O1110" s="10" t="str">
        <f>IF(B1110=1,"",IF(AND(TrackingWorksheet!I1115&lt;=WeeklySummary!$C$7,TrackingWorksheet!K1115="YES"),0,IF(AND(AND(OR(G1110="Y",H1110="Y"),G1110&lt;&gt;H1110),E1110&lt;&gt;"Y", F1110&lt;&gt;"Y"), 1, 0)))</f>
        <v/>
      </c>
      <c r="P1110" s="20" t="str">
        <f t="shared" si="257"/>
        <v/>
      </c>
      <c r="Q1110" s="10" t="str">
        <f t="shared" si="258"/>
        <v/>
      </c>
      <c r="R1110" s="10" t="str">
        <f t="shared" si="259"/>
        <v/>
      </c>
      <c r="S1110" s="10" t="str">
        <f>IF(B1110=1,"",IF(AND(OR(AND(TrackingWorksheet!H1115=Lists!$D$7,TrackingWorksheet!H1115=TrackingWorksheet!J1115),TrackingWorksheet!H1115&lt;&gt;TrackingWorksheet!J1115),TrackingWorksheet!K1115="YES",TrackingWorksheet!H1115&lt;&gt;Lists!$D$6,TrackingWorksheet!G1115&lt;=WeeklySummary!$C$7,TrackingWorksheet!I1115&lt;=WeeklySummary!$C$7),1,0))</f>
        <v/>
      </c>
      <c r="T1110" s="10" t="str">
        <f t="shared" si="260"/>
        <v/>
      </c>
      <c r="U1110" s="10" t="str">
        <f>IF($B1110=1,"",IF(TrackingWorksheet!$K1115="YES",1, 0)*D1110)</f>
        <v/>
      </c>
      <c r="V1110" s="20">
        <f t="shared" si="249"/>
        <v>0</v>
      </c>
      <c r="W1110" s="20">
        <f t="shared" si="250"/>
        <v>0</v>
      </c>
      <c r="X1110" s="10" t="str">
        <f>IF($B1110=1,"",IF(AND(TrackingWorksheet!$L1115&lt;&gt;"", TrackingWorksheet!$L1115&gt;=WeeklySummary!$C$6,TrackingWorksheet!$L1115&lt;=WeeklySummary!$C$7,OR(TrackingWorksheet!$H1115=Lists!$D$4,TrackingWorksheet!$J1115=Lists!$D$4)), 1, 0))</f>
        <v/>
      </c>
      <c r="Y1110" s="10" t="str">
        <f>IF($B1110=1,"",IF(AND(TrackingWorksheet!$L1115&lt;&gt;"", TrackingWorksheet!$L1115&gt;=WeeklySummary!$C$6,TrackingWorksheet!$L1115&lt;=WeeklySummary!$C$7,OR(TrackingWorksheet!$H1115=Lists!$D$5,TrackingWorksheet!$J1115=Lists!$D$5)), 1, 0))</f>
        <v/>
      </c>
      <c r="Z1110" s="10" t="str">
        <f>IF($B1110=1,"",IF(AND(TrackingWorksheet!$L1115&lt;&gt;"", TrackingWorksheet!$L1115&gt;=WeeklySummary!$C$6,TrackingWorksheet!$L1115&lt;=WeeklySummary!$C$7,OR(TrackingWorksheet!$H1115=Lists!$D$6,TrackingWorksheet!$J1115=Lists!$D$6)), 1, 0))</f>
        <v/>
      </c>
      <c r="AA1110" s="19" t="str">
        <f>IF(B1110=1,"",IF(AND(TrackingWorksheet!M1115&lt;&gt;"",TrackingWorksheet!M1115&lt;=WeeklySummary!$C$7),1,0)*D1110)</f>
        <v/>
      </c>
      <c r="AB1110" s="19" t="str">
        <f>IF(B1110=1,"",IF(AND(TrackingWorksheet!N1115&lt;&gt;"",TrackingWorksheet!N1115&lt;=WeeklySummary!$C$7),1,0)*D1110)</f>
        <v/>
      </c>
      <c r="AC1110" s="19" t="str">
        <f>IF(B1110=1,"",TrackingWorksheet!T1115)</f>
        <v/>
      </c>
      <c r="AD1110" s="19" t="str">
        <f>IF(B1110=1,"",IF(D1110*AND(TrackingWorksheet!S1115&gt;=Calculations!$BD$3,TrackingWorksheet!U1115="",TrackingWorksheet!K1115="YES"),1,0))</f>
        <v/>
      </c>
      <c r="AE1110" s="19" t="str">
        <f>IF($B1110=1,"",IF(AND(TrackingWorksheet!$S1115&gt;$BE$3,TrackingWorksheet!$T1115=Lists!$P$4),1, 0)*D1110)</f>
        <v/>
      </c>
      <c r="AF1110" s="19" t="str">
        <f>IF($B1110=1,"",IF(AND(TrackingWorksheet!$U1115&gt;$BE$3,TrackingWorksheet!$V1115=Lists!$P$4),1, 0)*D1110)</f>
        <v/>
      </c>
      <c r="AG1110" s="19" t="str">
        <f>IF($B1110=1,"",IF(AND(TrackingWorksheet!$W1115&gt;$BE$3,TrackingWorksheet!$X1115=Lists!$P$4),1, 0)*D1110)</f>
        <v/>
      </c>
      <c r="AH1110" s="19" t="str">
        <f>IF($B1110=1,"",IF(AND(TrackingWorksheet!$Y1115&gt;$BE$3,TrackingWorksheet!$Z1115=Lists!$P$4),1, 0)*D1110)</f>
        <v/>
      </c>
      <c r="AI1110" s="19" t="str">
        <f>IF($B1110=1,"",IF(AND(TrackingWorksheet!$AA1115&gt;$BE$3,TrackingWorksheet!$AB1115=Lists!$P$4),1, 0)*D1110)</f>
        <v/>
      </c>
      <c r="AJ1110" s="19" t="str">
        <f>IF($B1110=1,"",IF(AND(TrackingWorksheet!$S1115&gt;$BE$3,TrackingWorksheet!$T1115=Lists!$P$5),1, 0)*D1110)</f>
        <v/>
      </c>
      <c r="AK1110" s="19" t="str">
        <f>IF($B1110=1,"",IF(AND(TrackingWorksheet!$U1115&gt;$BE$3,TrackingWorksheet!$V1115=Lists!$P$5),1, 0)*D1110)</f>
        <v/>
      </c>
      <c r="AL1110" s="19" t="str">
        <f>IF($B1110=1,"",IF(AND(TrackingWorksheet!$W1115&gt;$BE$3,TrackingWorksheet!$X1115=Lists!$P$5),1, 0)*D1110)</f>
        <v/>
      </c>
      <c r="AM1110" s="19" t="str">
        <f>IF($B1110=1,"",IF(AND(TrackingWorksheet!$Y1115&gt;$BE$3,TrackingWorksheet!$Z1115=Lists!$P$5),1, 0)*D1110)</f>
        <v/>
      </c>
      <c r="AN1110" s="19" t="str">
        <f>IF($B1110=1,"",IF(AND(TrackingWorksheet!$AA1115&gt;$BE$3,TrackingWorksheet!$AB1115=Lists!$P$5),1, 0)*D1110)</f>
        <v/>
      </c>
      <c r="AO1110" s="19" t="str">
        <f>IF($B1110=1,"",IF(AND(TrackingWorksheet!$S1115&gt;$BE$3,TrackingWorksheet!$T1115=Lists!$P$6),1, 0)*D1110)</f>
        <v/>
      </c>
      <c r="AP1110" s="19" t="str">
        <f>IF($B1110=1,"",IF(AND(TrackingWorksheet!$U1115&gt;$BE$3,TrackingWorksheet!$V1115=Lists!$P$6),1, 0)*D1110)</f>
        <v/>
      </c>
      <c r="AQ1110" s="19" t="str">
        <f>IF($B1110=1,"",IF(AND(TrackingWorksheet!$W1115&gt;$BE$3,TrackingWorksheet!$X1115=Lists!$P$6),1, 0)*D1110)</f>
        <v/>
      </c>
      <c r="AR1110" s="19" t="str">
        <f>IF($B1110=1,"",IF(AND(TrackingWorksheet!$Y1115&gt;$BE$3,TrackingWorksheet!$Z1115=Lists!$P$6),1, 0)*D1110)</f>
        <v/>
      </c>
      <c r="AS1110" s="19" t="str">
        <f>IF($B1110=1,"",IF(AND(TrackingWorksheet!$AA1115&gt;$BE$3,TrackingWorksheet!$AB1115=Lists!$P$6),1, 0)*D1110)</f>
        <v/>
      </c>
      <c r="AT1110" s="19">
        <f t="shared" si="251"/>
        <v>0</v>
      </c>
      <c r="AU1110" s="19" t="str">
        <f>IF(B1110=1,"",IF(AND(TrackingWorksheet!K1115="",TrackingWorksheet!M1115="", TrackingWorksheet!N1115="", TrackingWorksheet!S1115="", TrackingWorksheet!V1115="", TrackingWorksheet!W1115="", TrackingWorksheet!Y1115="", TrackingWorksheet!AA1115="", V1110=1),1,0)*D1110)</f>
        <v/>
      </c>
      <c r="AV1110" s="19" t="str">
        <f>IF(B1110=1,"",IF(D1110*AND(TrackingWorksheet!U1115&gt;Calculations!$BE$3,TrackingWorksheet!K1115="YES"),1,0))</f>
        <v/>
      </c>
      <c r="AW1110" s="19" t="str">
        <f>IF(B1110=1,"",IF(D1110*AND(TrackingWorksheet!W1115&gt;Calculations!$BE$3,TrackingWorksheet!K1115="YES"),1,0))</f>
        <v/>
      </c>
      <c r="AX1110" s="19">
        <f t="shared" si="252"/>
        <v>0</v>
      </c>
      <c r="AY1110" s="19">
        <f t="shared" si="248"/>
        <v>0</v>
      </c>
      <c r="AZ1110" s="27" t="str">
        <f>IF(B1110=1,"",IF(TrackingWorksheet!Q1115="","",TrackingWorksheet!Q1115))</f>
        <v/>
      </c>
      <c r="BB1110" s="4"/>
      <c r="BC1110" s="4"/>
      <c r="BD1110" s="4"/>
      <c r="BE1110" s="4"/>
      <c r="BF1110" s="4"/>
      <c r="BG1110" s="4" t="str">
        <f>IF(B1110=1,"",IF(AND(N1110=1,TrackingWorksheet!$I1115+14&lt;=WeeklySummary!$C$7),1,0))</f>
        <v/>
      </c>
      <c r="BH1110" s="4" t="str">
        <f>IF(B1110=1,"",IF(AND(R1110=1,TrackingWorksheet!$I1115+14&lt;=WeeklySummary!$C$7),1,0))</f>
        <v/>
      </c>
      <c r="BI1110" s="4" t="str">
        <f>IF(B1110=1,"",IF(AND(J1110=1,TrackingWorksheet!$G1115+14&lt;=WeeklySummary!$C$7),1,0))</f>
        <v/>
      </c>
      <c r="BJ1110" s="4" t="str">
        <f>IF(B1110=1,"",IF(AND(T1110=1,TrackingWorksheet!$I1115+14&lt;=WeeklySummary!$C$7),1,0))</f>
        <v/>
      </c>
      <c r="BK1110" s="4" t="str">
        <f>IF(B1110=1,"",IF(AND(T1110=1,TrackingWorksheet!$G1115+14&lt;=WeeklySummary!$C$7),1,0))</f>
        <v/>
      </c>
      <c r="BL1110" s="4">
        <f t="shared" si="261"/>
        <v>0</v>
      </c>
    </row>
    <row r="1111" spans="2:64" x14ac:dyDescent="0.25">
      <c r="B1111" s="27">
        <f>IF(AND(ISBLANK(TrackingWorksheet!B1116),ISBLANK(TrackingWorksheet!C1116),ISBLANK(TrackingWorksheet!G1116),ISBLANK(TrackingWorksheet!H1116),
ISBLANK(TrackingWorksheet!I1116),ISBLANK(TrackingWorksheet!J1116),ISBLANK(TrackingWorksheet!M1116),
ISBLANK(TrackingWorksheet!N1118)),1,0)</f>
        <v>1</v>
      </c>
      <c r="C1111" s="12" t="str">
        <f>IF(B1111=1,"",TrackingWorksheet!F1116)</f>
        <v/>
      </c>
      <c r="D1111" s="20" t="str">
        <f>IF(B1111=1,"",IF(AND(TrackingWorksheet!B1116&lt;&gt;"",TrackingWorksheet!B1116&lt;=WeeklySummary!$C$7,OR(TrackingWorksheet!C1116="",TrackingWorksheet!C1116&gt;=WeeklySummary!$C$6)),1,0))</f>
        <v/>
      </c>
      <c r="E1111" s="10" t="str">
        <f>IF(B1111=1,"",IF(AND(TrackingWorksheet!G1116 &lt;&gt;"",TrackingWorksheet!G1116&lt;=WeeklySummary!$C$7, TrackingWorksheet!H1116=Lists!$D$4), "Y", "N"))</f>
        <v/>
      </c>
      <c r="F1111" s="10" t="str">
        <f>IF(B1111=1,"",IF(AND(TrackingWorksheet!I1116 &lt;&gt;"", TrackingWorksheet!I1116&lt;=WeeklySummary!$C$7, TrackingWorksheet!J1116=Lists!$D$4), "Y", "N"))</f>
        <v/>
      </c>
      <c r="G1111" s="10" t="str">
        <f>IF(B1111=1,"",IF(AND(TrackingWorksheet!G1116 &lt;&gt;"",TrackingWorksheet!G1116&lt;=WeeklySummary!$C$7, TrackingWorksheet!H1116=Lists!$D$5), "Y", "N"))</f>
        <v/>
      </c>
      <c r="H1111" s="10" t="str">
        <f>IF(B1111=1,"",IF(AND(TrackingWorksheet!I1116 &lt;&gt;"", TrackingWorksheet!I1116&lt;=WeeklySummary!$C$7, TrackingWorksheet!J1116=Lists!$D$5), "Y", "N"))</f>
        <v/>
      </c>
      <c r="I1111" s="20" t="str">
        <f>IF(B1111=1,"",IF(AND(TrackingWorksheet!G1116 &lt;&gt;"", TrackingWorksheet!G1116&lt;=WeeklySummary!$C$7, TrackingWorksheet!H1116=Lists!$D$6), 1, 0))</f>
        <v/>
      </c>
      <c r="J1111" s="20" t="str">
        <f t="shared" si="253"/>
        <v/>
      </c>
      <c r="K1111" s="10" t="str">
        <f>IF(B1111=1,"",IF(AND(TrackingWorksheet!I1116&lt;=WeeklySummary!$C$7,TrackingWorksheet!K1116="YES"),0,IF(AND(AND(OR(E1111="Y",F1111="Y"),E1111&lt;&gt;F1111),G1111&lt;&gt;"Y", H1111&lt;&gt;"Y"), 1, 0)))</f>
        <v/>
      </c>
      <c r="L1111" s="20" t="str">
        <f t="shared" si="254"/>
        <v/>
      </c>
      <c r="M1111" s="10" t="str">
        <f t="shared" si="255"/>
        <v/>
      </c>
      <c r="N1111" s="20" t="str">
        <f t="shared" si="256"/>
        <v/>
      </c>
      <c r="O1111" s="10" t="str">
        <f>IF(B1111=1,"",IF(AND(TrackingWorksheet!I1116&lt;=WeeklySummary!$C$7,TrackingWorksheet!K1116="YES"),0,IF(AND(AND(OR(G1111="Y",H1111="Y"),G1111&lt;&gt;H1111),E1111&lt;&gt;"Y", F1111&lt;&gt;"Y"), 1, 0)))</f>
        <v/>
      </c>
      <c r="P1111" s="20" t="str">
        <f t="shared" si="257"/>
        <v/>
      </c>
      <c r="Q1111" s="10" t="str">
        <f t="shared" si="258"/>
        <v/>
      </c>
      <c r="R1111" s="10" t="str">
        <f t="shared" si="259"/>
        <v/>
      </c>
      <c r="S1111" s="10" t="str">
        <f>IF(B1111=1,"",IF(AND(OR(AND(TrackingWorksheet!H1116=Lists!$D$7,TrackingWorksheet!H1116=TrackingWorksheet!J1116),TrackingWorksheet!H1116&lt;&gt;TrackingWorksheet!J1116),TrackingWorksheet!K1116="YES",TrackingWorksheet!H1116&lt;&gt;Lists!$D$6,TrackingWorksheet!G1116&lt;=WeeklySummary!$C$7,TrackingWorksheet!I1116&lt;=WeeklySummary!$C$7),1,0))</f>
        <v/>
      </c>
      <c r="T1111" s="10" t="str">
        <f t="shared" si="260"/>
        <v/>
      </c>
      <c r="U1111" s="10" t="str">
        <f>IF($B1111=1,"",IF(TrackingWorksheet!$K1116="YES",1, 0)*D1111)</f>
        <v/>
      </c>
      <c r="V1111" s="20">
        <f t="shared" si="249"/>
        <v>0</v>
      </c>
      <c r="W1111" s="20">
        <f t="shared" si="250"/>
        <v>0</v>
      </c>
      <c r="X1111" s="10" t="str">
        <f>IF($B1111=1,"",IF(AND(TrackingWorksheet!$L1116&lt;&gt;"", TrackingWorksheet!$L1116&gt;=WeeklySummary!$C$6,TrackingWorksheet!$L1116&lt;=WeeklySummary!$C$7,OR(TrackingWorksheet!$H1116=Lists!$D$4,TrackingWorksheet!$J1116=Lists!$D$4)), 1, 0))</f>
        <v/>
      </c>
      <c r="Y1111" s="10" t="str">
        <f>IF($B1111=1,"",IF(AND(TrackingWorksheet!$L1116&lt;&gt;"", TrackingWorksheet!$L1116&gt;=WeeklySummary!$C$6,TrackingWorksheet!$L1116&lt;=WeeklySummary!$C$7,OR(TrackingWorksheet!$H1116=Lists!$D$5,TrackingWorksheet!$J1116=Lists!$D$5)), 1, 0))</f>
        <v/>
      </c>
      <c r="Z1111" s="10" t="str">
        <f>IF($B1111=1,"",IF(AND(TrackingWorksheet!$L1116&lt;&gt;"", TrackingWorksheet!$L1116&gt;=WeeklySummary!$C$6,TrackingWorksheet!$L1116&lt;=WeeklySummary!$C$7,OR(TrackingWorksheet!$H1116=Lists!$D$6,TrackingWorksheet!$J1116=Lists!$D$6)), 1, 0))</f>
        <v/>
      </c>
      <c r="AA1111" s="19" t="str">
        <f>IF(B1111=1,"",IF(AND(TrackingWorksheet!M1116&lt;&gt;"",TrackingWorksheet!M1116&lt;=WeeklySummary!$C$7),1,0)*D1111)</f>
        <v/>
      </c>
      <c r="AB1111" s="19" t="str">
        <f>IF(B1111=1,"",IF(AND(TrackingWorksheet!N1116&lt;&gt;"",TrackingWorksheet!N1116&lt;=WeeklySummary!$C$7),1,0)*D1111)</f>
        <v/>
      </c>
      <c r="AC1111" s="19" t="str">
        <f>IF(B1111=1,"",TrackingWorksheet!T1116)</f>
        <v/>
      </c>
      <c r="AD1111" s="19" t="str">
        <f>IF(B1111=1,"",IF(D1111*AND(TrackingWorksheet!S1116&gt;=Calculations!$BD$3,TrackingWorksheet!U1116="",TrackingWorksheet!K1116="YES"),1,0))</f>
        <v/>
      </c>
      <c r="AE1111" s="19" t="str">
        <f>IF($B1111=1,"",IF(AND(TrackingWorksheet!$S1116&gt;$BE$3,TrackingWorksheet!$T1116=Lists!$P$4),1, 0)*D1111)</f>
        <v/>
      </c>
      <c r="AF1111" s="19" t="str">
        <f>IF($B1111=1,"",IF(AND(TrackingWorksheet!$U1116&gt;$BE$3,TrackingWorksheet!$V1116=Lists!$P$4),1, 0)*D1111)</f>
        <v/>
      </c>
      <c r="AG1111" s="19" t="str">
        <f>IF($B1111=1,"",IF(AND(TrackingWorksheet!$W1116&gt;$BE$3,TrackingWorksheet!$X1116=Lists!$P$4),1, 0)*D1111)</f>
        <v/>
      </c>
      <c r="AH1111" s="19" t="str">
        <f>IF($B1111=1,"",IF(AND(TrackingWorksheet!$Y1116&gt;$BE$3,TrackingWorksheet!$Z1116=Lists!$P$4),1, 0)*D1111)</f>
        <v/>
      </c>
      <c r="AI1111" s="19" t="str">
        <f>IF($B1111=1,"",IF(AND(TrackingWorksheet!$AA1116&gt;$BE$3,TrackingWorksheet!$AB1116=Lists!$P$4),1, 0)*D1111)</f>
        <v/>
      </c>
      <c r="AJ1111" s="19" t="str">
        <f>IF($B1111=1,"",IF(AND(TrackingWorksheet!$S1116&gt;$BE$3,TrackingWorksheet!$T1116=Lists!$P$5),1, 0)*D1111)</f>
        <v/>
      </c>
      <c r="AK1111" s="19" t="str">
        <f>IF($B1111=1,"",IF(AND(TrackingWorksheet!$U1116&gt;$BE$3,TrackingWorksheet!$V1116=Lists!$P$5),1, 0)*D1111)</f>
        <v/>
      </c>
      <c r="AL1111" s="19" t="str">
        <f>IF($B1111=1,"",IF(AND(TrackingWorksheet!$W1116&gt;$BE$3,TrackingWorksheet!$X1116=Lists!$P$5),1, 0)*D1111)</f>
        <v/>
      </c>
      <c r="AM1111" s="19" t="str">
        <f>IF($B1111=1,"",IF(AND(TrackingWorksheet!$Y1116&gt;$BE$3,TrackingWorksheet!$Z1116=Lists!$P$5),1, 0)*D1111)</f>
        <v/>
      </c>
      <c r="AN1111" s="19" t="str">
        <f>IF($B1111=1,"",IF(AND(TrackingWorksheet!$AA1116&gt;$BE$3,TrackingWorksheet!$AB1116=Lists!$P$5),1, 0)*D1111)</f>
        <v/>
      </c>
      <c r="AO1111" s="19" t="str">
        <f>IF($B1111=1,"",IF(AND(TrackingWorksheet!$S1116&gt;$BE$3,TrackingWorksheet!$T1116=Lists!$P$6),1, 0)*D1111)</f>
        <v/>
      </c>
      <c r="AP1111" s="19" t="str">
        <f>IF($B1111=1,"",IF(AND(TrackingWorksheet!$U1116&gt;$BE$3,TrackingWorksheet!$V1116=Lists!$P$6),1, 0)*D1111)</f>
        <v/>
      </c>
      <c r="AQ1111" s="19" t="str">
        <f>IF($B1111=1,"",IF(AND(TrackingWorksheet!$W1116&gt;$BE$3,TrackingWorksheet!$X1116=Lists!$P$6),1, 0)*D1111)</f>
        <v/>
      </c>
      <c r="AR1111" s="19" t="str">
        <f>IF($B1111=1,"",IF(AND(TrackingWorksheet!$Y1116&gt;$BE$3,TrackingWorksheet!$Z1116=Lists!$P$6),1, 0)*D1111)</f>
        <v/>
      </c>
      <c r="AS1111" s="19" t="str">
        <f>IF($B1111=1,"",IF(AND(TrackingWorksheet!$AA1116&gt;$BE$3,TrackingWorksheet!$AB1116=Lists!$P$6),1, 0)*D1111)</f>
        <v/>
      </c>
      <c r="AT1111" s="19">
        <f t="shared" si="251"/>
        <v>0</v>
      </c>
      <c r="AU1111" s="19" t="str">
        <f>IF(B1111=1,"",IF(AND(TrackingWorksheet!K1116="",TrackingWorksheet!M1116="", TrackingWorksheet!N1116="", TrackingWorksheet!S1116="", TrackingWorksheet!V1116="", TrackingWorksheet!W1116="", TrackingWorksheet!Y1116="", TrackingWorksheet!AA1116="", V1111=1),1,0)*D1111)</f>
        <v/>
      </c>
      <c r="AV1111" s="19" t="str">
        <f>IF(B1111=1,"",IF(D1111*AND(TrackingWorksheet!U1116&gt;Calculations!$BE$3,TrackingWorksheet!K1116="YES"),1,0))</f>
        <v/>
      </c>
      <c r="AW1111" s="19" t="str">
        <f>IF(B1111=1,"",IF(D1111*AND(TrackingWorksheet!W1116&gt;Calculations!$BE$3,TrackingWorksheet!K1116="YES"),1,0))</f>
        <v/>
      </c>
      <c r="AX1111" s="19">
        <f t="shared" si="252"/>
        <v>0</v>
      </c>
      <c r="AY1111" s="19">
        <f t="shared" si="248"/>
        <v>0</v>
      </c>
      <c r="AZ1111" s="27" t="str">
        <f>IF(B1111=1,"",IF(TrackingWorksheet!Q1116="","",TrackingWorksheet!Q1116))</f>
        <v/>
      </c>
      <c r="BB1111" s="4"/>
      <c r="BC1111" s="4"/>
      <c r="BD1111" s="4"/>
      <c r="BE1111" s="4"/>
      <c r="BF1111" s="4"/>
      <c r="BG1111" s="4" t="str">
        <f>IF(B1111=1,"",IF(AND(N1111=1,TrackingWorksheet!$I1116+14&lt;=WeeklySummary!$C$7),1,0))</f>
        <v/>
      </c>
      <c r="BH1111" s="4" t="str">
        <f>IF(B1111=1,"",IF(AND(R1111=1,TrackingWorksheet!$I1116+14&lt;=WeeklySummary!$C$7),1,0))</f>
        <v/>
      </c>
      <c r="BI1111" s="4" t="str">
        <f>IF(B1111=1,"",IF(AND(J1111=1,TrackingWorksheet!$G1116+14&lt;=WeeklySummary!$C$7),1,0))</f>
        <v/>
      </c>
      <c r="BJ1111" s="4" t="str">
        <f>IF(B1111=1,"",IF(AND(T1111=1,TrackingWorksheet!$I1116+14&lt;=WeeklySummary!$C$7),1,0))</f>
        <v/>
      </c>
      <c r="BK1111" s="4" t="str">
        <f>IF(B1111=1,"",IF(AND(T1111=1,TrackingWorksheet!$G1116+14&lt;=WeeklySummary!$C$7),1,0))</f>
        <v/>
      </c>
      <c r="BL1111" s="4">
        <f t="shared" si="261"/>
        <v>0</v>
      </c>
    </row>
    <row r="1112" spans="2:64" x14ac:dyDescent="0.25">
      <c r="B1112" s="27">
        <f>IF(AND(ISBLANK(TrackingWorksheet!B1117),ISBLANK(TrackingWorksheet!C1117),ISBLANK(TrackingWorksheet!G1117),ISBLANK(TrackingWorksheet!H1117),
ISBLANK(TrackingWorksheet!I1117),ISBLANK(TrackingWorksheet!J1117),ISBLANK(TrackingWorksheet!M1117),
ISBLANK(TrackingWorksheet!N1119)),1,0)</f>
        <v>1</v>
      </c>
      <c r="C1112" s="12" t="str">
        <f>IF(B1112=1,"",TrackingWorksheet!F1117)</f>
        <v/>
      </c>
      <c r="D1112" s="20" t="str">
        <f>IF(B1112=1,"",IF(AND(TrackingWorksheet!B1117&lt;&gt;"",TrackingWorksheet!B1117&lt;=WeeklySummary!$C$7,OR(TrackingWorksheet!C1117="",TrackingWorksheet!C1117&gt;=WeeklySummary!$C$6)),1,0))</f>
        <v/>
      </c>
      <c r="E1112" s="10" t="str">
        <f>IF(B1112=1,"",IF(AND(TrackingWorksheet!G1117 &lt;&gt;"",TrackingWorksheet!G1117&lt;=WeeklySummary!$C$7, TrackingWorksheet!H1117=Lists!$D$4), "Y", "N"))</f>
        <v/>
      </c>
      <c r="F1112" s="10" t="str">
        <f>IF(B1112=1,"",IF(AND(TrackingWorksheet!I1117 &lt;&gt;"", TrackingWorksheet!I1117&lt;=WeeklySummary!$C$7, TrackingWorksheet!J1117=Lists!$D$4), "Y", "N"))</f>
        <v/>
      </c>
      <c r="G1112" s="10" t="str">
        <f>IF(B1112=1,"",IF(AND(TrackingWorksheet!G1117 &lt;&gt;"",TrackingWorksheet!G1117&lt;=WeeklySummary!$C$7, TrackingWorksheet!H1117=Lists!$D$5), "Y", "N"))</f>
        <v/>
      </c>
      <c r="H1112" s="10" t="str">
        <f>IF(B1112=1,"",IF(AND(TrackingWorksheet!I1117 &lt;&gt;"", TrackingWorksheet!I1117&lt;=WeeklySummary!$C$7, TrackingWorksheet!J1117=Lists!$D$5), "Y", "N"))</f>
        <v/>
      </c>
      <c r="I1112" s="20" t="str">
        <f>IF(B1112=1,"",IF(AND(TrackingWorksheet!G1117 &lt;&gt;"", TrackingWorksheet!G1117&lt;=WeeklySummary!$C$7, TrackingWorksheet!H1117=Lists!$D$6), 1, 0))</f>
        <v/>
      </c>
      <c r="J1112" s="20" t="str">
        <f t="shared" si="253"/>
        <v/>
      </c>
      <c r="K1112" s="10" t="str">
        <f>IF(B1112=1,"",IF(AND(TrackingWorksheet!I1117&lt;=WeeklySummary!$C$7,TrackingWorksheet!K1117="YES"),0,IF(AND(AND(OR(E1112="Y",F1112="Y"),E1112&lt;&gt;F1112),G1112&lt;&gt;"Y", H1112&lt;&gt;"Y"), 1, 0)))</f>
        <v/>
      </c>
      <c r="L1112" s="20" t="str">
        <f t="shared" si="254"/>
        <v/>
      </c>
      <c r="M1112" s="10" t="str">
        <f t="shared" si="255"/>
        <v/>
      </c>
      <c r="N1112" s="20" t="str">
        <f t="shared" si="256"/>
        <v/>
      </c>
      <c r="O1112" s="10" t="str">
        <f>IF(B1112=1,"",IF(AND(TrackingWorksheet!I1117&lt;=WeeklySummary!$C$7,TrackingWorksheet!K1117="YES"),0,IF(AND(AND(OR(G1112="Y",H1112="Y"),G1112&lt;&gt;H1112),E1112&lt;&gt;"Y", F1112&lt;&gt;"Y"), 1, 0)))</f>
        <v/>
      </c>
      <c r="P1112" s="20" t="str">
        <f t="shared" si="257"/>
        <v/>
      </c>
      <c r="Q1112" s="10" t="str">
        <f t="shared" si="258"/>
        <v/>
      </c>
      <c r="R1112" s="10" t="str">
        <f t="shared" si="259"/>
        <v/>
      </c>
      <c r="S1112" s="10" t="str">
        <f>IF(B1112=1,"",IF(AND(OR(AND(TrackingWorksheet!H1117=Lists!$D$7,TrackingWorksheet!H1117=TrackingWorksheet!J1117),TrackingWorksheet!H1117&lt;&gt;TrackingWorksheet!J1117),TrackingWorksheet!K1117="YES",TrackingWorksheet!H1117&lt;&gt;Lists!$D$6,TrackingWorksheet!G1117&lt;=WeeklySummary!$C$7,TrackingWorksheet!I1117&lt;=WeeklySummary!$C$7),1,0))</f>
        <v/>
      </c>
      <c r="T1112" s="10" t="str">
        <f t="shared" si="260"/>
        <v/>
      </c>
      <c r="U1112" s="10" t="str">
        <f>IF($B1112=1,"",IF(TrackingWorksheet!$K1117="YES",1, 0)*D1112)</f>
        <v/>
      </c>
      <c r="V1112" s="20">
        <f t="shared" si="249"/>
        <v>0</v>
      </c>
      <c r="W1112" s="20">
        <f t="shared" si="250"/>
        <v>0</v>
      </c>
      <c r="X1112" s="10" t="str">
        <f>IF($B1112=1,"",IF(AND(TrackingWorksheet!$L1117&lt;&gt;"", TrackingWorksheet!$L1117&gt;=WeeklySummary!$C$6,TrackingWorksheet!$L1117&lt;=WeeklySummary!$C$7,OR(TrackingWorksheet!$H1117=Lists!$D$4,TrackingWorksheet!$J1117=Lists!$D$4)), 1, 0))</f>
        <v/>
      </c>
      <c r="Y1112" s="10" t="str">
        <f>IF($B1112=1,"",IF(AND(TrackingWorksheet!$L1117&lt;&gt;"", TrackingWorksheet!$L1117&gt;=WeeklySummary!$C$6,TrackingWorksheet!$L1117&lt;=WeeklySummary!$C$7,OR(TrackingWorksheet!$H1117=Lists!$D$5,TrackingWorksheet!$J1117=Lists!$D$5)), 1, 0))</f>
        <v/>
      </c>
      <c r="Z1112" s="10" t="str">
        <f>IF($B1112=1,"",IF(AND(TrackingWorksheet!$L1117&lt;&gt;"", TrackingWorksheet!$L1117&gt;=WeeklySummary!$C$6,TrackingWorksheet!$L1117&lt;=WeeklySummary!$C$7,OR(TrackingWorksheet!$H1117=Lists!$D$6,TrackingWorksheet!$J1117=Lists!$D$6)), 1, 0))</f>
        <v/>
      </c>
      <c r="AA1112" s="19" t="str">
        <f>IF(B1112=1,"",IF(AND(TrackingWorksheet!M1117&lt;&gt;"",TrackingWorksheet!M1117&lt;=WeeklySummary!$C$7),1,0)*D1112)</f>
        <v/>
      </c>
      <c r="AB1112" s="19" t="str">
        <f>IF(B1112=1,"",IF(AND(TrackingWorksheet!N1117&lt;&gt;"",TrackingWorksheet!N1117&lt;=WeeklySummary!$C$7),1,0)*D1112)</f>
        <v/>
      </c>
      <c r="AC1112" s="19" t="str">
        <f>IF(B1112=1,"",TrackingWorksheet!T1117)</f>
        <v/>
      </c>
      <c r="AD1112" s="19" t="str">
        <f>IF(B1112=1,"",IF(D1112*AND(TrackingWorksheet!S1117&gt;=Calculations!$BD$3,TrackingWorksheet!U1117="",TrackingWorksheet!K1117="YES"),1,0))</f>
        <v/>
      </c>
      <c r="AE1112" s="19" t="str">
        <f>IF($B1112=1,"",IF(AND(TrackingWorksheet!$S1117&gt;$BE$3,TrackingWorksheet!$T1117=Lists!$P$4),1, 0)*D1112)</f>
        <v/>
      </c>
      <c r="AF1112" s="19" t="str">
        <f>IF($B1112=1,"",IF(AND(TrackingWorksheet!$U1117&gt;$BE$3,TrackingWorksheet!$V1117=Lists!$P$4),1, 0)*D1112)</f>
        <v/>
      </c>
      <c r="AG1112" s="19" t="str">
        <f>IF($B1112=1,"",IF(AND(TrackingWorksheet!$W1117&gt;$BE$3,TrackingWorksheet!$X1117=Lists!$P$4),1, 0)*D1112)</f>
        <v/>
      </c>
      <c r="AH1112" s="19" t="str">
        <f>IF($B1112=1,"",IF(AND(TrackingWorksheet!$Y1117&gt;$BE$3,TrackingWorksheet!$Z1117=Lists!$P$4),1, 0)*D1112)</f>
        <v/>
      </c>
      <c r="AI1112" s="19" t="str">
        <f>IF($B1112=1,"",IF(AND(TrackingWorksheet!$AA1117&gt;$BE$3,TrackingWorksheet!$AB1117=Lists!$P$4),1, 0)*D1112)</f>
        <v/>
      </c>
      <c r="AJ1112" s="19" t="str">
        <f>IF($B1112=1,"",IF(AND(TrackingWorksheet!$S1117&gt;$BE$3,TrackingWorksheet!$T1117=Lists!$P$5),1, 0)*D1112)</f>
        <v/>
      </c>
      <c r="AK1112" s="19" t="str">
        <f>IF($B1112=1,"",IF(AND(TrackingWorksheet!$U1117&gt;$BE$3,TrackingWorksheet!$V1117=Lists!$P$5),1, 0)*D1112)</f>
        <v/>
      </c>
      <c r="AL1112" s="19" t="str">
        <f>IF($B1112=1,"",IF(AND(TrackingWorksheet!$W1117&gt;$BE$3,TrackingWorksheet!$X1117=Lists!$P$5),1, 0)*D1112)</f>
        <v/>
      </c>
      <c r="AM1112" s="19" t="str">
        <f>IF($B1112=1,"",IF(AND(TrackingWorksheet!$Y1117&gt;$BE$3,TrackingWorksheet!$Z1117=Lists!$P$5),1, 0)*D1112)</f>
        <v/>
      </c>
      <c r="AN1112" s="19" t="str">
        <f>IF($B1112=1,"",IF(AND(TrackingWorksheet!$AA1117&gt;$BE$3,TrackingWorksheet!$AB1117=Lists!$P$5),1, 0)*D1112)</f>
        <v/>
      </c>
      <c r="AO1112" s="19" t="str">
        <f>IF($B1112=1,"",IF(AND(TrackingWorksheet!$S1117&gt;$BE$3,TrackingWorksheet!$T1117=Lists!$P$6),1, 0)*D1112)</f>
        <v/>
      </c>
      <c r="AP1112" s="19" t="str">
        <f>IF($B1112=1,"",IF(AND(TrackingWorksheet!$U1117&gt;$BE$3,TrackingWorksheet!$V1117=Lists!$P$6),1, 0)*D1112)</f>
        <v/>
      </c>
      <c r="AQ1112" s="19" t="str">
        <f>IF($B1112=1,"",IF(AND(TrackingWorksheet!$W1117&gt;$BE$3,TrackingWorksheet!$X1117=Lists!$P$6),1, 0)*D1112)</f>
        <v/>
      </c>
      <c r="AR1112" s="19" t="str">
        <f>IF($B1112=1,"",IF(AND(TrackingWorksheet!$Y1117&gt;$BE$3,TrackingWorksheet!$Z1117=Lists!$P$6),1, 0)*D1112)</f>
        <v/>
      </c>
      <c r="AS1112" s="19" t="str">
        <f>IF($B1112=1,"",IF(AND(TrackingWorksheet!$AA1117&gt;$BE$3,TrackingWorksheet!$AB1117=Lists!$P$6),1, 0)*D1112)</f>
        <v/>
      </c>
      <c r="AT1112" s="19">
        <f t="shared" si="251"/>
        <v>0</v>
      </c>
      <c r="AU1112" s="19" t="str">
        <f>IF(B1112=1,"",IF(AND(TrackingWorksheet!K1117="",TrackingWorksheet!M1117="", TrackingWorksheet!N1117="", TrackingWorksheet!S1117="", TrackingWorksheet!V1117="", TrackingWorksheet!W1117="", TrackingWorksheet!Y1117="", TrackingWorksheet!AA1117="", V1112=1),1,0)*D1112)</f>
        <v/>
      </c>
      <c r="AV1112" s="19" t="str">
        <f>IF(B1112=1,"",IF(D1112*AND(TrackingWorksheet!U1117&gt;Calculations!$BE$3,TrackingWorksheet!K1117="YES"),1,0))</f>
        <v/>
      </c>
      <c r="AW1112" s="19" t="str">
        <f>IF(B1112=1,"",IF(D1112*AND(TrackingWorksheet!W1117&gt;Calculations!$BE$3,TrackingWorksheet!K1117="YES"),1,0))</f>
        <v/>
      </c>
      <c r="AX1112" s="19">
        <f t="shared" si="252"/>
        <v>0</v>
      </c>
      <c r="AY1112" s="19">
        <f t="shared" si="248"/>
        <v>0</v>
      </c>
      <c r="AZ1112" s="27" t="str">
        <f>IF(B1112=1,"",IF(TrackingWorksheet!Q1117="","",TrackingWorksheet!Q1117))</f>
        <v/>
      </c>
      <c r="BB1112" s="4"/>
      <c r="BC1112" s="4"/>
      <c r="BD1112" s="4"/>
      <c r="BE1112" s="4"/>
      <c r="BF1112" s="4"/>
      <c r="BG1112" s="4" t="str">
        <f>IF(B1112=1,"",IF(AND(N1112=1,TrackingWorksheet!$I1117+14&lt;=WeeklySummary!$C$7),1,0))</f>
        <v/>
      </c>
      <c r="BH1112" s="4" t="str">
        <f>IF(B1112=1,"",IF(AND(R1112=1,TrackingWorksheet!$I1117+14&lt;=WeeklySummary!$C$7),1,0))</f>
        <v/>
      </c>
      <c r="BI1112" s="4" t="str">
        <f>IF(B1112=1,"",IF(AND(J1112=1,TrackingWorksheet!$G1117+14&lt;=WeeklySummary!$C$7),1,0))</f>
        <v/>
      </c>
      <c r="BJ1112" s="4" t="str">
        <f>IF(B1112=1,"",IF(AND(T1112=1,TrackingWorksheet!$I1117+14&lt;=WeeklySummary!$C$7),1,0))</f>
        <v/>
      </c>
      <c r="BK1112" s="4" t="str">
        <f>IF(B1112=1,"",IF(AND(T1112=1,TrackingWorksheet!$G1117+14&lt;=WeeklySummary!$C$7),1,0))</f>
        <v/>
      </c>
      <c r="BL1112" s="4">
        <f t="shared" si="261"/>
        <v>0</v>
      </c>
    </row>
    <row r="1113" spans="2:64" x14ac:dyDescent="0.25">
      <c r="B1113" s="27">
        <f>IF(AND(ISBLANK(TrackingWorksheet!B1118),ISBLANK(TrackingWorksheet!C1118),ISBLANK(TrackingWorksheet!G1118),ISBLANK(TrackingWorksheet!H1118),
ISBLANK(TrackingWorksheet!I1118),ISBLANK(TrackingWorksheet!J1118),ISBLANK(TrackingWorksheet!M1118),
ISBLANK(TrackingWorksheet!N1120)),1,0)</f>
        <v>1</v>
      </c>
      <c r="C1113" s="12" t="str">
        <f>IF(B1113=1,"",TrackingWorksheet!F1118)</f>
        <v/>
      </c>
      <c r="D1113" s="20" t="str">
        <f>IF(B1113=1,"",IF(AND(TrackingWorksheet!B1118&lt;&gt;"",TrackingWorksheet!B1118&lt;=WeeklySummary!$C$7,OR(TrackingWorksheet!C1118="",TrackingWorksheet!C1118&gt;=WeeklySummary!$C$6)),1,0))</f>
        <v/>
      </c>
      <c r="E1113" s="10" t="str">
        <f>IF(B1113=1,"",IF(AND(TrackingWorksheet!G1118 &lt;&gt;"",TrackingWorksheet!G1118&lt;=WeeklySummary!$C$7, TrackingWorksheet!H1118=Lists!$D$4), "Y", "N"))</f>
        <v/>
      </c>
      <c r="F1113" s="10" t="str">
        <f>IF(B1113=1,"",IF(AND(TrackingWorksheet!I1118 &lt;&gt;"", TrackingWorksheet!I1118&lt;=WeeklySummary!$C$7, TrackingWorksheet!J1118=Lists!$D$4), "Y", "N"))</f>
        <v/>
      </c>
      <c r="G1113" s="10" t="str">
        <f>IF(B1113=1,"",IF(AND(TrackingWorksheet!G1118 &lt;&gt;"",TrackingWorksheet!G1118&lt;=WeeklySummary!$C$7, TrackingWorksheet!H1118=Lists!$D$5), "Y", "N"))</f>
        <v/>
      </c>
      <c r="H1113" s="10" t="str">
        <f>IF(B1113=1,"",IF(AND(TrackingWorksheet!I1118 &lt;&gt;"", TrackingWorksheet!I1118&lt;=WeeklySummary!$C$7, TrackingWorksheet!J1118=Lists!$D$5), "Y", "N"))</f>
        <v/>
      </c>
      <c r="I1113" s="20" t="str">
        <f>IF(B1113=1,"",IF(AND(TrackingWorksheet!G1118 &lt;&gt;"", TrackingWorksheet!G1118&lt;=WeeklySummary!$C$7, TrackingWorksheet!H1118=Lists!$D$6), 1, 0))</f>
        <v/>
      </c>
      <c r="J1113" s="20" t="str">
        <f t="shared" si="253"/>
        <v/>
      </c>
      <c r="K1113" s="10" t="str">
        <f>IF(B1113=1,"",IF(AND(TrackingWorksheet!I1118&lt;=WeeklySummary!$C$7,TrackingWorksheet!K1118="YES"),0,IF(AND(AND(OR(E1113="Y",F1113="Y"),E1113&lt;&gt;F1113),G1113&lt;&gt;"Y", H1113&lt;&gt;"Y"), 1, 0)))</f>
        <v/>
      </c>
      <c r="L1113" s="20" t="str">
        <f t="shared" si="254"/>
        <v/>
      </c>
      <c r="M1113" s="10" t="str">
        <f t="shared" si="255"/>
        <v/>
      </c>
      <c r="N1113" s="20" t="str">
        <f t="shared" si="256"/>
        <v/>
      </c>
      <c r="O1113" s="10" t="str">
        <f>IF(B1113=1,"",IF(AND(TrackingWorksheet!I1118&lt;=WeeklySummary!$C$7,TrackingWorksheet!K1118="YES"),0,IF(AND(AND(OR(G1113="Y",H1113="Y"),G1113&lt;&gt;H1113),E1113&lt;&gt;"Y", F1113&lt;&gt;"Y"), 1, 0)))</f>
        <v/>
      </c>
      <c r="P1113" s="20" t="str">
        <f t="shared" si="257"/>
        <v/>
      </c>
      <c r="Q1113" s="10" t="str">
        <f t="shared" si="258"/>
        <v/>
      </c>
      <c r="R1113" s="10" t="str">
        <f t="shared" si="259"/>
        <v/>
      </c>
      <c r="S1113" s="10" t="str">
        <f>IF(B1113=1,"",IF(AND(OR(AND(TrackingWorksheet!H1118=Lists!$D$7,TrackingWorksheet!H1118=TrackingWorksheet!J1118),TrackingWorksheet!H1118&lt;&gt;TrackingWorksheet!J1118),TrackingWorksheet!K1118="YES",TrackingWorksheet!H1118&lt;&gt;Lists!$D$6,TrackingWorksheet!G1118&lt;=WeeklySummary!$C$7,TrackingWorksheet!I1118&lt;=WeeklySummary!$C$7),1,0))</f>
        <v/>
      </c>
      <c r="T1113" s="10" t="str">
        <f t="shared" si="260"/>
        <v/>
      </c>
      <c r="U1113" s="10" t="str">
        <f>IF($B1113=1,"",IF(TrackingWorksheet!$K1118="YES",1, 0)*D1113)</f>
        <v/>
      </c>
      <c r="V1113" s="20">
        <f t="shared" si="249"/>
        <v>0</v>
      </c>
      <c r="W1113" s="20">
        <f t="shared" si="250"/>
        <v>0</v>
      </c>
      <c r="X1113" s="10" t="str">
        <f>IF($B1113=1,"",IF(AND(TrackingWorksheet!$L1118&lt;&gt;"", TrackingWorksheet!$L1118&gt;=WeeklySummary!$C$6,TrackingWorksheet!$L1118&lt;=WeeklySummary!$C$7,OR(TrackingWorksheet!$H1118=Lists!$D$4,TrackingWorksheet!$J1118=Lists!$D$4)), 1, 0))</f>
        <v/>
      </c>
      <c r="Y1113" s="10" t="str">
        <f>IF($B1113=1,"",IF(AND(TrackingWorksheet!$L1118&lt;&gt;"", TrackingWorksheet!$L1118&gt;=WeeklySummary!$C$6,TrackingWorksheet!$L1118&lt;=WeeklySummary!$C$7,OR(TrackingWorksheet!$H1118=Lists!$D$5,TrackingWorksheet!$J1118=Lists!$D$5)), 1, 0))</f>
        <v/>
      </c>
      <c r="Z1113" s="10" t="str">
        <f>IF($B1113=1,"",IF(AND(TrackingWorksheet!$L1118&lt;&gt;"", TrackingWorksheet!$L1118&gt;=WeeklySummary!$C$6,TrackingWorksheet!$L1118&lt;=WeeklySummary!$C$7,OR(TrackingWorksheet!$H1118=Lists!$D$6,TrackingWorksheet!$J1118=Lists!$D$6)), 1, 0))</f>
        <v/>
      </c>
      <c r="AA1113" s="19" t="str">
        <f>IF(B1113=1,"",IF(AND(TrackingWorksheet!M1118&lt;&gt;"",TrackingWorksheet!M1118&lt;=WeeklySummary!$C$7),1,0)*D1113)</f>
        <v/>
      </c>
      <c r="AB1113" s="19" t="str">
        <f>IF(B1113=1,"",IF(AND(TrackingWorksheet!N1118&lt;&gt;"",TrackingWorksheet!N1118&lt;=WeeklySummary!$C$7),1,0)*D1113)</f>
        <v/>
      </c>
      <c r="AC1113" s="19" t="str">
        <f>IF(B1113=1,"",TrackingWorksheet!T1118)</f>
        <v/>
      </c>
      <c r="AD1113" s="19" t="str">
        <f>IF(B1113=1,"",IF(D1113*AND(TrackingWorksheet!S1118&gt;=Calculations!$BD$3,TrackingWorksheet!U1118="",TrackingWorksheet!K1118="YES"),1,0))</f>
        <v/>
      </c>
      <c r="AE1113" s="19" t="str">
        <f>IF($B1113=1,"",IF(AND(TrackingWorksheet!$S1118&gt;$BE$3,TrackingWorksheet!$T1118=Lists!$P$4),1, 0)*D1113)</f>
        <v/>
      </c>
      <c r="AF1113" s="19" t="str">
        <f>IF($B1113=1,"",IF(AND(TrackingWorksheet!$U1118&gt;$BE$3,TrackingWorksheet!$V1118=Lists!$P$4),1, 0)*D1113)</f>
        <v/>
      </c>
      <c r="AG1113" s="19" t="str">
        <f>IF($B1113=1,"",IF(AND(TrackingWorksheet!$W1118&gt;$BE$3,TrackingWorksheet!$X1118=Lists!$P$4),1, 0)*D1113)</f>
        <v/>
      </c>
      <c r="AH1113" s="19" t="str">
        <f>IF($B1113=1,"",IF(AND(TrackingWorksheet!$Y1118&gt;$BE$3,TrackingWorksheet!$Z1118=Lists!$P$4),1, 0)*D1113)</f>
        <v/>
      </c>
      <c r="AI1113" s="19" t="str">
        <f>IF($B1113=1,"",IF(AND(TrackingWorksheet!$AA1118&gt;$BE$3,TrackingWorksheet!$AB1118=Lists!$P$4),1, 0)*D1113)</f>
        <v/>
      </c>
      <c r="AJ1113" s="19" t="str">
        <f>IF($B1113=1,"",IF(AND(TrackingWorksheet!$S1118&gt;$BE$3,TrackingWorksheet!$T1118=Lists!$P$5),1, 0)*D1113)</f>
        <v/>
      </c>
      <c r="AK1113" s="19" t="str">
        <f>IF($B1113=1,"",IF(AND(TrackingWorksheet!$U1118&gt;$BE$3,TrackingWorksheet!$V1118=Lists!$P$5),1, 0)*D1113)</f>
        <v/>
      </c>
      <c r="AL1113" s="19" t="str">
        <f>IF($B1113=1,"",IF(AND(TrackingWorksheet!$W1118&gt;$BE$3,TrackingWorksheet!$X1118=Lists!$P$5),1, 0)*D1113)</f>
        <v/>
      </c>
      <c r="AM1113" s="19" t="str">
        <f>IF($B1113=1,"",IF(AND(TrackingWorksheet!$Y1118&gt;$BE$3,TrackingWorksheet!$Z1118=Lists!$P$5),1, 0)*D1113)</f>
        <v/>
      </c>
      <c r="AN1113" s="19" t="str">
        <f>IF($B1113=1,"",IF(AND(TrackingWorksheet!$AA1118&gt;$BE$3,TrackingWorksheet!$AB1118=Lists!$P$5),1, 0)*D1113)</f>
        <v/>
      </c>
      <c r="AO1113" s="19" t="str">
        <f>IF($B1113=1,"",IF(AND(TrackingWorksheet!$S1118&gt;$BE$3,TrackingWorksheet!$T1118=Lists!$P$6),1, 0)*D1113)</f>
        <v/>
      </c>
      <c r="AP1113" s="19" t="str">
        <f>IF($B1113=1,"",IF(AND(TrackingWorksheet!$U1118&gt;$BE$3,TrackingWorksheet!$V1118=Lists!$P$6),1, 0)*D1113)</f>
        <v/>
      </c>
      <c r="AQ1113" s="19" t="str">
        <f>IF($B1113=1,"",IF(AND(TrackingWorksheet!$W1118&gt;$BE$3,TrackingWorksheet!$X1118=Lists!$P$6),1, 0)*D1113)</f>
        <v/>
      </c>
      <c r="AR1113" s="19" t="str">
        <f>IF($B1113=1,"",IF(AND(TrackingWorksheet!$Y1118&gt;$BE$3,TrackingWorksheet!$Z1118=Lists!$P$6),1, 0)*D1113)</f>
        <v/>
      </c>
      <c r="AS1113" s="19" t="str">
        <f>IF($B1113=1,"",IF(AND(TrackingWorksheet!$AA1118&gt;$BE$3,TrackingWorksheet!$AB1118=Lists!$P$6),1, 0)*D1113)</f>
        <v/>
      </c>
      <c r="AT1113" s="19">
        <f t="shared" si="251"/>
        <v>0</v>
      </c>
      <c r="AU1113" s="19" t="str">
        <f>IF(B1113=1,"",IF(AND(TrackingWorksheet!K1118="",TrackingWorksheet!M1118="", TrackingWorksheet!N1118="", TrackingWorksheet!S1118="", TrackingWorksheet!V1118="", TrackingWorksheet!W1118="", TrackingWorksheet!Y1118="", TrackingWorksheet!AA1118="", V1113=1),1,0)*D1113)</f>
        <v/>
      </c>
      <c r="AV1113" s="19" t="str">
        <f>IF(B1113=1,"",IF(D1113*AND(TrackingWorksheet!U1118&gt;Calculations!$BE$3,TrackingWorksheet!K1118="YES"),1,0))</f>
        <v/>
      </c>
      <c r="AW1113" s="19" t="str">
        <f>IF(B1113=1,"",IF(D1113*AND(TrackingWorksheet!W1118&gt;Calculations!$BE$3,TrackingWorksheet!K1118="YES"),1,0))</f>
        <v/>
      </c>
      <c r="AX1113" s="19">
        <f t="shared" si="252"/>
        <v>0</v>
      </c>
      <c r="AY1113" s="19">
        <f t="shared" si="248"/>
        <v>0</v>
      </c>
      <c r="AZ1113" s="27" t="str">
        <f>IF(B1113=1,"",IF(TrackingWorksheet!Q1118="","",TrackingWorksheet!Q1118))</f>
        <v/>
      </c>
      <c r="BB1113" s="4"/>
      <c r="BC1113" s="4"/>
      <c r="BD1113" s="4"/>
      <c r="BE1113" s="4"/>
      <c r="BF1113" s="4"/>
      <c r="BG1113" s="4" t="str">
        <f>IF(B1113=1,"",IF(AND(N1113=1,TrackingWorksheet!$I1118+14&lt;=WeeklySummary!$C$7),1,0))</f>
        <v/>
      </c>
      <c r="BH1113" s="4" t="str">
        <f>IF(B1113=1,"",IF(AND(R1113=1,TrackingWorksheet!$I1118+14&lt;=WeeklySummary!$C$7),1,0))</f>
        <v/>
      </c>
      <c r="BI1113" s="4" t="str">
        <f>IF(B1113=1,"",IF(AND(J1113=1,TrackingWorksheet!$G1118+14&lt;=WeeklySummary!$C$7),1,0))</f>
        <v/>
      </c>
      <c r="BJ1113" s="4" t="str">
        <f>IF(B1113=1,"",IF(AND(T1113=1,TrackingWorksheet!$I1118+14&lt;=WeeklySummary!$C$7),1,0))</f>
        <v/>
      </c>
      <c r="BK1113" s="4" t="str">
        <f>IF(B1113=1,"",IF(AND(T1113=1,TrackingWorksheet!$G1118+14&lt;=WeeklySummary!$C$7),1,0))</f>
        <v/>
      </c>
      <c r="BL1113" s="4">
        <f t="shared" si="261"/>
        <v>0</v>
      </c>
    </row>
    <row r="1114" spans="2:64" x14ac:dyDescent="0.25">
      <c r="B1114" s="27">
        <f>IF(AND(ISBLANK(TrackingWorksheet!B1119),ISBLANK(TrackingWorksheet!C1119),ISBLANK(TrackingWorksheet!G1119),ISBLANK(TrackingWorksheet!H1119),
ISBLANK(TrackingWorksheet!I1119),ISBLANK(TrackingWorksheet!J1119),ISBLANK(TrackingWorksheet!M1119),
ISBLANK(TrackingWorksheet!N1121)),1,0)</f>
        <v>1</v>
      </c>
      <c r="C1114" s="12" t="str">
        <f>IF(B1114=1,"",TrackingWorksheet!F1119)</f>
        <v/>
      </c>
      <c r="D1114" s="20" t="str">
        <f>IF(B1114=1,"",IF(AND(TrackingWorksheet!B1119&lt;&gt;"",TrackingWorksheet!B1119&lt;=WeeklySummary!$C$7,OR(TrackingWorksheet!C1119="",TrackingWorksheet!C1119&gt;=WeeklySummary!$C$6)),1,0))</f>
        <v/>
      </c>
      <c r="E1114" s="10" t="str">
        <f>IF(B1114=1,"",IF(AND(TrackingWorksheet!G1119 &lt;&gt;"",TrackingWorksheet!G1119&lt;=WeeklySummary!$C$7, TrackingWorksheet!H1119=Lists!$D$4), "Y", "N"))</f>
        <v/>
      </c>
      <c r="F1114" s="10" t="str">
        <f>IF(B1114=1,"",IF(AND(TrackingWorksheet!I1119 &lt;&gt;"", TrackingWorksheet!I1119&lt;=WeeklySummary!$C$7, TrackingWorksheet!J1119=Lists!$D$4), "Y", "N"))</f>
        <v/>
      </c>
      <c r="G1114" s="10" t="str">
        <f>IF(B1114=1,"",IF(AND(TrackingWorksheet!G1119 &lt;&gt;"",TrackingWorksheet!G1119&lt;=WeeklySummary!$C$7, TrackingWorksheet!H1119=Lists!$D$5), "Y", "N"))</f>
        <v/>
      </c>
      <c r="H1114" s="10" t="str">
        <f>IF(B1114=1,"",IF(AND(TrackingWorksheet!I1119 &lt;&gt;"", TrackingWorksheet!I1119&lt;=WeeklySummary!$C$7, TrackingWorksheet!J1119=Lists!$D$5), "Y", "N"))</f>
        <v/>
      </c>
      <c r="I1114" s="20" t="str">
        <f>IF(B1114=1,"",IF(AND(TrackingWorksheet!G1119 &lt;&gt;"", TrackingWorksheet!G1119&lt;=WeeklySummary!$C$7, TrackingWorksheet!H1119=Lists!$D$6), 1, 0))</f>
        <v/>
      </c>
      <c r="J1114" s="20" t="str">
        <f t="shared" si="253"/>
        <v/>
      </c>
      <c r="K1114" s="10" t="str">
        <f>IF(B1114=1,"",IF(AND(TrackingWorksheet!I1119&lt;=WeeklySummary!$C$7,TrackingWorksheet!K1119="YES"),0,IF(AND(AND(OR(E1114="Y",F1114="Y"),E1114&lt;&gt;F1114),G1114&lt;&gt;"Y", H1114&lt;&gt;"Y"), 1, 0)))</f>
        <v/>
      </c>
      <c r="L1114" s="20" t="str">
        <f t="shared" si="254"/>
        <v/>
      </c>
      <c r="M1114" s="10" t="str">
        <f t="shared" si="255"/>
        <v/>
      </c>
      <c r="N1114" s="20" t="str">
        <f t="shared" si="256"/>
        <v/>
      </c>
      <c r="O1114" s="10" t="str">
        <f>IF(B1114=1,"",IF(AND(TrackingWorksheet!I1119&lt;=WeeklySummary!$C$7,TrackingWorksheet!K1119="YES"),0,IF(AND(AND(OR(G1114="Y",H1114="Y"),G1114&lt;&gt;H1114),E1114&lt;&gt;"Y", F1114&lt;&gt;"Y"), 1, 0)))</f>
        <v/>
      </c>
      <c r="P1114" s="20" t="str">
        <f t="shared" si="257"/>
        <v/>
      </c>
      <c r="Q1114" s="10" t="str">
        <f t="shared" si="258"/>
        <v/>
      </c>
      <c r="R1114" s="10" t="str">
        <f t="shared" si="259"/>
        <v/>
      </c>
      <c r="S1114" s="10" t="str">
        <f>IF(B1114=1,"",IF(AND(OR(AND(TrackingWorksheet!H1119=Lists!$D$7,TrackingWorksheet!H1119=TrackingWorksheet!J1119),TrackingWorksheet!H1119&lt;&gt;TrackingWorksheet!J1119),TrackingWorksheet!K1119="YES",TrackingWorksheet!H1119&lt;&gt;Lists!$D$6,TrackingWorksheet!G1119&lt;=WeeklySummary!$C$7,TrackingWorksheet!I1119&lt;=WeeklySummary!$C$7),1,0))</f>
        <v/>
      </c>
      <c r="T1114" s="10" t="str">
        <f t="shared" si="260"/>
        <v/>
      </c>
      <c r="U1114" s="10" t="str">
        <f>IF($B1114=1,"",IF(TrackingWorksheet!$K1119="YES",1, 0)*D1114)</f>
        <v/>
      </c>
      <c r="V1114" s="20">
        <f t="shared" si="249"/>
        <v>0</v>
      </c>
      <c r="W1114" s="20">
        <f t="shared" si="250"/>
        <v>0</v>
      </c>
      <c r="X1114" s="10" t="str">
        <f>IF($B1114=1,"",IF(AND(TrackingWorksheet!$L1119&lt;&gt;"", TrackingWorksheet!$L1119&gt;=WeeklySummary!$C$6,TrackingWorksheet!$L1119&lt;=WeeklySummary!$C$7,OR(TrackingWorksheet!$H1119=Lists!$D$4,TrackingWorksheet!$J1119=Lists!$D$4)), 1, 0))</f>
        <v/>
      </c>
      <c r="Y1114" s="10" t="str">
        <f>IF($B1114=1,"",IF(AND(TrackingWorksheet!$L1119&lt;&gt;"", TrackingWorksheet!$L1119&gt;=WeeklySummary!$C$6,TrackingWorksheet!$L1119&lt;=WeeklySummary!$C$7,OR(TrackingWorksheet!$H1119=Lists!$D$5,TrackingWorksheet!$J1119=Lists!$D$5)), 1, 0))</f>
        <v/>
      </c>
      <c r="Z1114" s="10" t="str">
        <f>IF($B1114=1,"",IF(AND(TrackingWorksheet!$L1119&lt;&gt;"", TrackingWorksheet!$L1119&gt;=WeeklySummary!$C$6,TrackingWorksheet!$L1119&lt;=WeeklySummary!$C$7,OR(TrackingWorksheet!$H1119=Lists!$D$6,TrackingWorksheet!$J1119=Lists!$D$6)), 1, 0))</f>
        <v/>
      </c>
      <c r="AA1114" s="19" t="str">
        <f>IF(B1114=1,"",IF(AND(TrackingWorksheet!M1119&lt;&gt;"",TrackingWorksheet!M1119&lt;=WeeklySummary!$C$7),1,0)*D1114)</f>
        <v/>
      </c>
      <c r="AB1114" s="19" t="str">
        <f>IF(B1114=1,"",IF(AND(TrackingWorksheet!N1119&lt;&gt;"",TrackingWorksheet!N1119&lt;=WeeklySummary!$C$7),1,0)*D1114)</f>
        <v/>
      </c>
      <c r="AC1114" s="19" t="str">
        <f>IF(B1114=1,"",TrackingWorksheet!T1119)</f>
        <v/>
      </c>
      <c r="AD1114" s="19" t="str">
        <f>IF(B1114=1,"",IF(D1114*AND(TrackingWorksheet!S1119&gt;=Calculations!$BD$3,TrackingWorksheet!U1119="",TrackingWorksheet!K1119="YES"),1,0))</f>
        <v/>
      </c>
      <c r="AE1114" s="19" t="str">
        <f>IF($B1114=1,"",IF(AND(TrackingWorksheet!$S1119&gt;$BE$3,TrackingWorksheet!$T1119=Lists!$P$4),1, 0)*D1114)</f>
        <v/>
      </c>
      <c r="AF1114" s="19" t="str">
        <f>IF($B1114=1,"",IF(AND(TrackingWorksheet!$U1119&gt;$BE$3,TrackingWorksheet!$V1119=Lists!$P$4),1, 0)*D1114)</f>
        <v/>
      </c>
      <c r="AG1114" s="19" t="str">
        <f>IF($B1114=1,"",IF(AND(TrackingWorksheet!$W1119&gt;$BE$3,TrackingWorksheet!$X1119=Lists!$P$4),1, 0)*D1114)</f>
        <v/>
      </c>
      <c r="AH1114" s="19" t="str">
        <f>IF($B1114=1,"",IF(AND(TrackingWorksheet!$Y1119&gt;$BE$3,TrackingWorksheet!$Z1119=Lists!$P$4),1, 0)*D1114)</f>
        <v/>
      </c>
      <c r="AI1114" s="19" t="str">
        <f>IF($B1114=1,"",IF(AND(TrackingWorksheet!$AA1119&gt;$BE$3,TrackingWorksheet!$AB1119=Lists!$P$4),1, 0)*D1114)</f>
        <v/>
      </c>
      <c r="AJ1114" s="19" t="str">
        <f>IF($B1114=1,"",IF(AND(TrackingWorksheet!$S1119&gt;$BE$3,TrackingWorksheet!$T1119=Lists!$P$5),1, 0)*D1114)</f>
        <v/>
      </c>
      <c r="AK1114" s="19" t="str">
        <f>IF($B1114=1,"",IF(AND(TrackingWorksheet!$U1119&gt;$BE$3,TrackingWorksheet!$V1119=Lists!$P$5),1, 0)*D1114)</f>
        <v/>
      </c>
      <c r="AL1114" s="19" t="str">
        <f>IF($B1114=1,"",IF(AND(TrackingWorksheet!$W1119&gt;$BE$3,TrackingWorksheet!$X1119=Lists!$P$5),1, 0)*D1114)</f>
        <v/>
      </c>
      <c r="AM1114" s="19" t="str">
        <f>IF($B1114=1,"",IF(AND(TrackingWorksheet!$Y1119&gt;$BE$3,TrackingWorksheet!$Z1119=Lists!$P$5),1, 0)*D1114)</f>
        <v/>
      </c>
      <c r="AN1114" s="19" t="str">
        <f>IF($B1114=1,"",IF(AND(TrackingWorksheet!$AA1119&gt;$BE$3,TrackingWorksheet!$AB1119=Lists!$P$5),1, 0)*D1114)</f>
        <v/>
      </c>
      <c r="AO1114" s="19" t="str">
        <f>IF($B1114=1,"",IF(AND(TrackingWorksheet!$S1119&gt;$BE$3,TrackingWorksheet!$T1119=Lists!$P$6),1, 0)*D1114)</f>
        <v/>
      </c>
      <c r="AP1114" s="19" t="str">
        <f>IF($B1114=1,"",IF(AND(TrackingWorksheet!$U1119&gt;$BE$3,TrackingWorksheet!$V1119=Lists!$P$6),1, 0)*D1114)</f>
        <v/>
      </c>
      <c r="AQ1114" s="19" t="str">
        <f>IF($B1114=1,"",IF(AND(TrackingWorksheet!$W1119&gt;$BE$3,TrackingWorksheet!$X1119=Lists!$P$6),1, 0)*D1114)</f>
        <v/>
      </c>
      <c r="AR1114" s="19" t="str">
        <f>IF($B1114=1,"",IF(AND(TrackingWorksheet!$Y1119&gt;$BE$3,TrackingWorksheet!$Z1119=Lists!$P$6),1, 0)*D1114)</f>
        <v/>
      </c>
      <c r="AS1114" s="19" t="str">
        <f>IF($B1114=1,"",IF(AND(TrackingWorksheet!$AA1119&gt;$BE$3,TrackingWorksheet!$AB1119=Lists!$P$6),1, 0)*D1114)</f>
        <v/>
      </c>
      <c r="AT1114" s="19">
        <f t="shared" si="251"/>
        <v>0</v>
      </c>
      <c r="AU1114" s="19" t="str">
        <f>IF(B1114=1,"",IF(AND(TrackingWorksheet!K1119="",TrackingWorksheet!M1119="", TrackingWorksheet!N1119="", TrackingWorksheet!S1119="", TrackingWorksheet!V1119="", TrackingWorksheet!W1119="", TrackingWorksheet!Y1119="", TrackingWorksheet!AA1119="", V1114=1),1,0)*D1114)</f>
        <v/>
      </c>
      <c r="AV1114" s="19" t="str">
        <f>IF(B1114=1,"",IF(D1114*AND(TrackingWorksheet!U1119&gt;Calculations!$BE$3,TrackingWorksheet!K1119="YES"),1,0))</f>
        <v/>
      </c>
      <c r="AW1114" s="19" t="str">
        <f>IF(B1114=1,"",IF(D1114*AND(TrackingWorksheet!W1119&gt;Calculations!$BE$3,TrackingWorksheet!K1119="YES"),1,0))</f>
        <v/>
      </c>
      <c r="AX1114" s="19">
        <f t="shared" si="252"/>
        <v>0</v>
      </c>
      <c r="AY1114" s="19">
        <f t="shared" si="248"/>
        <v>0</v>
      </c>
      <c r="AZ1114" s="27" t="str">
        <f>IF(B1114=1,"",IF(TrackingWorksheet!Q1119="","",TrackingWorksheet!Q1119))</f>
        <v/>
      </c>
      <c r="BB1114" s="4"/>
      <c r="BC1114" s="4"/>
      <c r="BD1114" s="4"/>
      <c r="BE1114" s="4"/>
      <c r="BF1114" s="4"/>
      <c r="BG1114" s="4" t="str">
        <f>IF(B1114=1,"",IF(AND(N1114=1,TrackingWorksheet!$I1119+14&lt;=WeeklySummary!$C$7),1,0))</f>
        <v/>
      </c>
      <c r="BH1114" s="4" t="str">
        <f>IF(B1114=1,"",IF(AND(R1114=1,TrackingWorksheet!$I1119+14&lt;=WeeklySummary!$C$7),1,0))</f>
        <v/>
      </c>
      <c r="BI1114" s="4" t="str">
        <f>IF(B1114=1,"",IF(AND(J1114=1,TrackingWorksheet!$G1119+14&lt;=WeeklySummary!$C$7),1,0))</f>
        <v/>
      </c>
      <c r="BJ1114" s="4" t="str">
        <f>IF(B1114=1,"",IF(AND(T1114=1,TrackingWorksheet!$I1119+14&lt;=WeeklySummary!$C$7),1,0))</f>
        <v/>
      </c>
      <c r="BK1114" s="4" t="str">
        <f>IF(B1114=1,"",IF(AND(T1114=1,TrackingWorksheet!$G1119+14&lt;=WeeklySummary!$C$7),1,0))</f>
        <v/>
      </c>
      <c r="BL1114" s="4">
        <f t="shared" si="261"/>
        <v>0</v>
      </c>
    </row>
    <row r="1115" spans="2:64" x14ac:dyDescent="0.25">
      <c r="B1115" s="27">
        <f>IF(AND(ISBLANK(TrackingWorksheet!B1120),ISBLANK(TrackingWorksheet!C1120),ISBLANK(TrackingWorksheet!G1120),ISBLANK(TrackingWorksheet!H1120),
ISBLANK(TrackingWorksheet!I1120),ISBLANK(TrackingWorksheet!J1120),ISBLANK(TrackingWorksheet!M1120),
ISBLANK(TrackingWorksheet!N1122)),1,0)</f>
        <v>1</v>
      </c>
      <c r="C1115" s="12" t="str">
        <f>IF(B1115=1,"",TrackingWorksheet!F1120)</f>
        <v/>
      </c>
      <c r="D1115" s="20" t="str">
        <f>IF(B1115=1,"",IF(AND(TrackingWorksheet!B1120&lt;&gt;"",TrackingWorksheet!B1120&lt;=WeeklySummary!$C$7,OR(TrackingWorksheet!C1120="",TrackingWorksheet!C1120&gt;=WeeklySummary!$C$6)),1,0))</f>
        <v/>
      </c>
      <c r="E1115" s="10" t="str">
        <f>IF(B1115=1,"",IF(AND(TrackingWorksheet!G1120 &lt;&gt;"",TrackingWorksheet!G1120&lt;=WeeklySummary!$C$7, TrackingWorksheet!H1120=Lists!$D$4), "Y", "N"))</f>
        <v/>
      </c>
      <c r="F1115" s="10" t="str">
        <f>IF(B1115=1,"",IF(AND(TrackingWorksheet!I1120 &lt;&gt;"", TrackingWorksheet!I1120&lt;=WeeklySummary!$C$7, TrackingWorksheet!J1120=Lists!$D$4), "Y", "N"))</f>
        <v/>
      </c>
      <c r="G1115" s="10" t="str">
        <f>IF(B1115=1,"",IF(AND(TrackingWorksheet!G1120 &lt;&gt;"",TrackingWorksheet!G1120&lt;=WeeklySummary!$C$7, TrackingWorksheet!H1120=Lists!$D$5), "Y", "N"))</f>
        <v/>
      </c>
      <c r="H1115" s="10" t="str">
        <f>IF(B1115=1,"",IF(AND(TrackingWorksheet!I1120 &lt;&gt;"", TrackingWorksheet!I1120&lt;=WeeklySummary!$C$7, TrackingWorksheet!J1120=Lists!$D$5), "Y", "N"))</f>
        <v/>
      </c>
      <c r="I1115" s="20" t="str">
        <f>IF(B1115=1,"",IF(AND(TrackingWorksheet!G1120 &lt;&gt;"", TrackingWorksheet!G1120&lt;=WeeklySummary!$C$7, TrackingWorksheet!H1120=Lists!$D$6), 1, 0))</f>
        <v/>
      </c>
      <c r="J1115" s="20" t="str">
        <f t="shared" si="253"/>
        <v/>
      </c>
      <c r="K1115" s="10" t="str">
        <f>IF(B1115=1,"",IF(AND(TrackingWorksheet!I1120&lt;=WeeklySummary!$C$7,TrackingWorksheet!K1120="YES"),0,IF(AND(AND(OR(E1115="Y",F1115="Y"),E1115&lt;&gt;F1115),G1115&lt;&gt;"Y", H1115&lt;&gt;"Y"), 1, 0)))</f>
        <v/>
      </c>
      <c r="L1115" s="20" t="str">
        <f t="shared" si="254"/>
        <v/>
      </c>
      <c r="M1115" s="10" t="str">
        <f t="shared" si="255"/>
        <v/>
      </c>
      <c r="N1115" s="20" t="str">
        <f t="shared" si="256"/>
        <v/>
      </c>
      <c r="O1115" s="10" t="str">
        <f>IF(B1115=1,"",IF(AND(TrackingWorksheet!I1120&lt;=WeeklySummary!$C$7,TrackingWorksheet!K1120="YES"),0,IF(AND(AND(OR(G1115="Y",H1115="Y"),G1115&lt;&gt;H1115),E1115&lt;&gt;"Y", F1115&lt;&gt;"Y"), 1, 0)))</f>
        <v/>
      </c>
      <c r="P1115" s="20" t="str">
        <f t="shared" si="257"/>
        <v/>
      </c>
      <c r="Q1115" s="10" t="str">
        <f t="shared" si="258"/>
        <v/>
      </c>
      <c r="R1115" s="10" t="str">
        <f t="shared" si="259"/>
        <v/>
      </c>
      <c r="S1115" s="10" t="str">
        <f>IF(B1115=1,"",IF(AND(OR(AND(TrackingWorksheet!H1120=Lists!$D$7,TrackingWorksheet!H1120=TrackingWorksheet!J1120),TrackingWorksheet!H1120&lt;&gt;TrackingWorksheet!J1120),TrackingWorksheet!K1120="YES",TrackingWorksheet!H1120&lt;&gt;Lists!$D$6,TrackingWorksheet!G1120&lt;=WeeklySummary!$C$7,TrackingWorksheet!I1120&lt;=WeeklySummary!$C$7),1,0))</f>
        <v/>
      </c>
      <c r="T1115" s="10" t="str">
        <f t="shared" si="260"/>
        <v/>
      </c>
      <c r="U1115" s="10" t="str">
        <f>IF($B1115=1,"",IF(TrackingWorksheet!$K1120="YES",1, 0)*D1115)</f>
        <v/>
      </c>
      <c r="V1115" s="20">
        <f t="shared" si="249"/>
        <v>0</v>
      </c>
      <c r="W1115" s="20">
        <f t="shared" si="250"/>
        <v>0</v>
      </c>
      <c r="X1115" s="10" t="str">
        <f>IF($B1115=1,"",IF(AND(TrackingWorksheet!$L1120&lt;&gt;"", TrackingWorksheet!$L1120&gt;=WeeklySummary!$C$6,TrackingWorksheet!$L1120&lt;=WeeklySummary!$C$7,OR(TrackingWorksheet!$H1120=Lists!$D$4,TrackingWorksheet!$J1120=Lists!$D$4)), 1, 0))</f>
        <v/>
      </c>
      <c r="Y1115" s="10" t="str">
        <f>IF($B1115=1,"",IF(AND(TrackingWorksheet!$L1120&lt;&gt;"", TrackingWorksheet!$L1120&gt;=WeeklySummary!$C$6,TrackingWorksheet!$L1120&lt;=WeeklySummary!$C$7,OR(TrackingWorksheet!$H1120=Lists!$D$5,TrackingWorksheet!$J1120=Lists!$D$5)), 1, 0))</f>
        <v/>
      </c>
      <c r="Z1115" s="10" t="str">
        <f>IF($B1115=1,"",IF(AND(TrackingWorksheet!$L1120&lt;&gt;"", TrackingWorksheet!$L1120&gt;=WeeklySummary!$C$6,TrackingWorksheet!$L1120&lt;=WeeklySummary!$C$7,OR(TrackingWorksheet!$H1120=Lists!$D$6,TrackingWorksheet!$J1120=Lists!$D$6)), 1, 0))</f>
        <v/>
      </c>
      <c r="AA1115" s="19" t="str">
        <f>IF(B1115=1,"",IF(AND(TrackingWorksheet!M1120&lt;&gt;"",TrackingWorksheet!M1120&lt;=WeeklySummary!$C$7),1,0)*D1115)</f>
        <v/>
      </c>
      <c r="AB1115" s="19" t="str">
        <f>IF(B1115=1,"",IF(AND(TrackingWorksheet!N1120&lt;&gt;"",TrackingWorksheet!N1120&lt;=WeeklySummary!$C$7),1,0)*D1115)</f>
        <v/>
      </c>
      <c r="AC1115" s="19" t="str">
        <f>IF(B1115=1,"",TrackingWorksheet!T1120)</f>
        <v/>
      </c>
      <c r="AD1115" s="19" t="str">
        <f>IF(B1115=1,"",IF(D1115*AND(TrackingWorksheet!S1120&gt;=Calculations!$BD$3,TrackingWorksheet!U1120="",TrackingWorksheet!K1120="YES"),1,0))</f>
        <v/>
      </c>
      <c r="AE1115" s="19" t="str">
        <f>IF($B1115=1,"",IF(AND(TrackingWorksheet!$S1120&gt;$BE$3,TrackingWorksheet!$T1120=Lists!$P$4),1, 0)*D1115)</f>
        <v/>
      </c>
      <c r="AF1115" s="19" t="str">
        <f>IF($B1115=1,"",IF(AND(TrackingWorksheet!$U1120&gt;$BE$3,TrackingWorksheet!$V1120=Lists!$P$4),1, 0)*D1115)</f>
        <v/>
      </c>
      <c r="AG1115" s="19" t="str">
        <f>IF($B1115=1,"",IF(AND(TrackingWorksheet!$W1120&gt;$BE$3,TrackingWorksheet!$X1120=Lists!$P$4),1, 0)*D1115)</f>
        <v/>
      </c>
      <c r="AH1115" s="19" t="str">
        <f>IF($B1115=1,"",IF(AND(TrackingWorksheet!$Y1120&gt;$BE$3,TrackingWorksheet!$Z1120=Lists!$P$4),1, 0)*D1115)</f>
        <v/>
      </c>
      <c r="AI1115" s="19" t="str">
        <f>IF($B1115=1,"",IF(AND(TrackingWorksheet!$AA1120&gt;$BE$3,TrackingWorksheet!$AB1120=Lists!$P$4),1, 0)*D1115)</f>
        <v/>
      </c>
      <c r="AJ1115" s="19" t="str">
        <f>IF($B1115=1,"",IF(AND(TrackingWorksheet!$S1120&gt;$BE$3,TrackingWorksheet!$T1120=Lists!$P$5),1, 0)*D1115)</f>
        <v/>
      </c>
      <c r="AK1115" s="19" t="str">
        <f>IF($B1115=1,"",IF(AND(TrackingWorksheet!$U1120&gt;$BE$3,TrackingWorksheet!$V1120=Lists!$P$5),1, 0)*D1115)</f>
        <v/>
      </c>
      <c r="AL1115" s="19" t="str">
        <f>IF($B1115=1,"",IF(AND(TrackingWorksheet!$W1120&gt;$BE$3,TrackingWorksheet!$X1120=Lists!$P$5),1, 0)*D1115)</f>
        <v/>
      </c>
      <c r="AM1115" s="19" t="str">
        <f>IF($B1115=1,"",IF(AND(TrackingWorksheet!$Y1120&gt;$BE$3,TrackingWorksheet!$Z1120=Lists!$P$5),1, 0)*D1115)</f>
        <v/>
      </c>
      <c r="AN1115" s="19" t="str">
        <f>IF($B1115=1,"",IF(AND(TrackingWorksheet!$AA1120&gt;$BE$3,TrackingWorksheet!$AB1120=Lists!$P$5),1, 0)*D1115)</f>
        <v/>
      </c>
      <c r="AO1115" s="19" t="str">
        <f>IF($B1115=1,"",IF(AND(TrackingWorksheet!$S1120&gt;$BE$3,TrackingWorksheet!$T1120=Lists!$P$6),1, 0)*D1115)</f>
        <v/>
      </c>
      <c r="AP1115" s="19" t="str">
        <f>IF($B1115=1,"",IF(AND(TrackingWorksheet!$U1120&gt;$BE$3,TrackingWorksheet!$V1120=Lists!$P$6),1, 0)*D1115)</f>
        <v/>
      </c>
      <c r="AQ1115" s="19" t="str">
        <f>IF($B1115=1,"",IF(AND(TrackingWorksheet!$W1120&gt;$BE$3,TrackingWorksheet!$X1120=Lists!$P$6),1, 0)*D1115)</f>
        <v/>
      </c>
      <c r="AR1115" s="19" t="str">
        <f>IF($B1115=1,"",IF(AND(TrackingWorksheet!$Y1120&gt;$BE$3,TrackingWorksheet!$Z1120=Lists!$P$6),1, 0)*D1115)</f>
        <v/>
      </c>
      <c r="AS1115" s="19" t="str">
        <f>IF($B1115=1,"",IF(AND(TrackingWorksheet!$AA1120&gt;$BE$3,TrackingWorksheet!$AB1120=Lists!$P$6),1, 0)*D1115)</f>
        <v/>
      </c>
      <c r="AT1115" s="19">
        <f t="shared" si="251"/>
        <v>0</v>
      </c>
      <c r="AU1115" s="19" t="str">
        <f>IF(B1115=1,"",IF(AND(TrackingWorksheet!K1120="",TrackingWorksheet!M1120="", TrackingWorksheet!N1120="", TrackingWorksheet!S1120="", TrackingWorksheet!V1120="", TrackingWorksheet!W1120="", TrackingWorksheet!Y1120="", TrackingWorksheet!AA1120="", V1115=1),1,0)*D1115)</f>
        <v/>
      </c>
      <c r="AV1115" s="19" t="str">
        <f>IF(B1115=1,"",IF(D1115*AND(TrackingWorksheet!U1120&gt;Calculations!$BE$3,TrackingWorksheet!K1120="YES"),1,0))</f>
        <v/>
      </c>
      <c r="AW1115" s="19" t="str">
        <f>IF(B1115=1,"",IF(D1115*AND(TrackingWorksheet!W1120&gt;Calculations!$BE$3,TrackingWorksheet!K1120="YES"),1,0))</f>
        <v/>
      </c>
      <c r="AX1115" s="19">
        <f t="shared" si="252"/>
        <v>0</v>
      </c>
      <c r="AY1115" s="19">
        <f t="shared" si="248"/>
        <v>0</v>
      </c>
      <c r="AZ1115" s="27" t="str">
        <f>IF(B1115=1,"",IF(TrackingWorksheet!Q1120="","",TrackingWorksheet!Q1120))</f>
        <v/>
      </c>
      <c r="BB1115" s="4"/>
      <c r="BC1115" s="4"/>
      <c r="BD1115" s="4"/>
      <c r="BE1115" s="4"/>
      <c r="BF1115" s="4"/>
      <c r="BG1115" s="4" t="str">
        <f>IF(B1115=1,"",IF(AND(N1115=1,TrackingWorksheet!$I1120+14&lt;=WeeklySummary!$C$7),1,0))</f>
        <v/>
      </c>
      <c r="BH1115" s="4" t="str">
        <f>IF(B1115=1,"",IF(AND(R1115=1,TrackingWorksheet!$I1120+14&lt;=WeeklySummary!$C$7),1,0))</f>
        <v/>
      </c>
      <c r="BI1115" s="4" t="str">
        <f>IF(B1115=1,"",IF(AND(J1115=1,TrackingWorksheet!$G1120+14&lt;=WeeklySummary!$C$7),1,0))</f>
        <v/>
      </c>
      <c r="BJ1115" s="4" t="str">
        <f>IF(B1115=1,"",IF(AND(T1115=1,TrackingWorksheet!$I1120+14&lt;=WeeklySummary!$C$7),1,0))</f>
        <v/>
      </c>
      <c r="BK1115" s="4" t="str">
        <f>IF(B1115=1,"",IF(AND(T1115=1,TrackingWorksheet!$G1120+14&lt;=WeeklySummary!$C$7),1,0))</f>
        <v/>
      </c>
      <c r="BL1115" s="4">
        <f t="shared" si="261"/>
        <v>0</v>
      </c>
    </row>
    <row r="1116" spans="2:64" x14ac:dyDescent="0.25">
      <c r="B1116" s="27">
        <f>IF(AND(ISBLANK(TrackingWorksheet!B1121),ISBLANK(TrackingWorksheet!C1121),ISBLANK(TrackingWorksheet!G1121),ISBLANK(TrackingWorksheet!H1121),
ISBLANK(TrackingWorksheet!I1121),ISBLANK(TrackingWorksheet!J1121),ISBLANK(TrackingWorksheet!M1121),
ISBLANK(TrackingWorksheet!N1123)),1,0)</f>
        <v>1</v>
      </c>
      <c r="C1116" s="12" t="str">
        <f>IF(B1116=1,"",TrackingWorksheet!F1121)</f>
        <v/>
      </c>
      <c r="D1116" s="20" t="str">
        <f>IF(B1116=1,"",IF(AND(TrackingWorksheet!B1121&lt;&gt;"",TrackingWorksheet!B1121&lt;=WeeklySummary!$C$7,OR(TrackingWorksheet!C1121="",TrackingWorksheet!C1121&gt;=WeeklySummary!$C$6)),1,0))</f>
        <v/>
      </c>
      <c r="E1116" s="10" t="str">
        <f>IF(B1116=1,"",IF(AND(TrackingWorksheet!G1121 &lt;&gt;"",TrackingWorksheet!G1121&lt;=WeeklySummary!$C$7, TrackingWorksheet!H1121=Lists!$D$4), "Y", "N"))</f>
        <v/>
      </c>
      <c r="F1116" s="10" t="str">
        <f>IF(B1116=1,"",IF(AND(TrackingWorksheet!I1121 &lt;&gt;"", TrackingWorksheet!I1121&lt;=WeeklySummary!$C$7, TrackingWorksheet!J1121=Lists!$D$4), "Y", "N"))</f>
        <v/>
      </c>
      <c r="G1116" s="10" t="str">
        <f>IF(B1116=1,"",IF(AND(TrackingWorksheet!G1121 &lt;&gt;"",TrackingWorksheet!G1121&lt;=WeeklySummary!$C$7, TrackingWorksheet!H1121=Lists!$D$5), "Y", "N"))</f>
        <v/>
      </c>
      <c r="H1116" s="10" t="str">
        <f>IF(B1116=1,"",IF(AND(TrackingWorksheet!I1121 &lt;&gt;"", TrackingWorksheet!I1121&lt;=WeeklySummary!$C$7, TrackingWorksheet!J1121=Lists!$D$5), "Y", "N"))</f>
        <v/>
      </c>
      <c r="I1116" s="20" t="str">
        <f>IF(B1116=1,"",IF(AND(TrackingWorksheet!G1121 &lt;&gt;"", TrackingWorksheet!G1121&lt;=WeeklySummary!$C$7, TrackingWorksheet!H1121=Lists!$D$6), 1, 0))</f>
        <v/>
      </c>
      <c r="J1116" s="20" t="str">
        <f t="shared" si="253"/>
        <v/>
      </c>
      <c r="K1116" s="10" t="str">
        <f>IF(B1116=1,"",IF(AND(TrackingWorksheet!I1121&lt;=WeeklySummary!$C$7,TrackingWorksheet!K1121="YES"),0,IF(AND(AND(OR(E1116="Y",F1116="Y"),E1116&lt;&gt;F1116),G1116&lt;&gt;"Y", H1116&lt;&gt;"Y"), 1, 0)))</f>
        <v/>
      </c>
      <c r="L1116" s="20" t="str">
        <f t="shared" si="254"/>
        <v/>
      </c>
      <c r="M1116" s="10" t="str">
        <f t="shared" si="255"/>
        <v/>
      </c>
      <c r="N1116" s="20" t="str">
        <f t="shared" si="256"/>
        <v/>
      </c>
      <c r="O1116" s="10" t="str">
        <f>IF(B1116=1,"",IF(AND(TrackingWorksheet!I1121&lt;=WeeklySummary!$C$7,TrackingWorksheet!K1121="YES"),0,IF(AND(AND(OR(G1116="Y",H1116="Y"),G1116&lt;&gt;H1116),E1116&lt;&gt;"Y", F1116&lt;&gt;"Y"), 1, 0)))</f>
        <v/>
      </c>
      <c r="P1116" s="20" t="str">
        <f t="shared" si="257"/>
        <v/>
      </c>
      <c r="Q1116" s="10" t="str">
        <f t="shared" si="258"/>
        <v/>
      </c>
      <c r="R1116" s="10" t="str">
        <f t="shared" si="259"/>
        <v/>
      </c>
      <c r="S1116" s="10" t="str">
        <f>IF(B1116=1,"",IF(AND(OR(AND(TrackingWorksheet!H1121=Lists!$D$7,TrackingWorksheet!H1121=TrackingWorksheet!J1121),TrackingWorksheet!H1121&lt;&gt;TrackingWorksheet!J1121),TrackingWorksheet!K1121="YES",TrackingWorksheet!H1121&lt;&gt;Lists!$D$6,TrackingWorksheet!G1121&lt;=WeeklySummary!$C$7,TrackingWorksheet!I1121&lt;=WeeklySummary!$C$7),1,0))</f>
        <v/>
      </c>
      <c r="T1116" s="10" t="str">
        <f t="shared" si="260"/>
        <v/>
      </c>
      <c r="U1116" s="10" t="str">
        <f>IF($B1116=1,"",IF(TrackingWorksheet!$K1121="YES",1, 0)*D1116)</f>
        <v/>
      </c>
      <c r="V1116" s="20">
        <f t="shared" si="249"/>
        <v>0</v>
      </c>
      <c r="W1116" s="20">
        <f t="shared" si="250"/>
        <v>0</v>
      </c>
      <c r="X1116" s="10" t="str">
        <f>IF($B1116=1,"",IF(AND(TrackingWorksheet!$L1121&lt;&gt;"", TrackingWorksheet!$L1121&gt;=WeeklySummary!$C$6,TrackingWorksheet!$L1121&lt;=WeeklySummary!$C$7,OR(TrackingWorksheet!$H1121=Lists!$D$4,TrackingWorksheet!$J1121=Lists!$D$4)), 1, 0))</f>
        <v/>
      </c>
      <c r="Y1116" s="10" t="str">
        <f>IF($B1116=1,"",IF(AND(TrackingWorksheet!$L1121&lt;&gt;"", TrackingWorksheet!$L1121&gt;=WeeklySummary!$C$6,TrackingWorksheet!$L1121&lt;=WeeklySummary!$C$7,OR(TrackingWorksheet!$H1121=Lists!$D$5,TrackingWorksheet!$J1121=Lists!$D$5)), 1, 0))</f>
        <v/>
      </c>
      <c r="Z1116" s="10" t="str">
        <f>IF($B1116=1,"",IF(AND(TrackingWorksheet!$L1121&lt;&gt;"", TrackingWorksheet!$L1121&gt;=WeeklySummary!$C$6,TrackingWorksheet!$L1121&lt;=WeeklySummary!$C$7,OR(TrackingWorksheet!$H1121=Lists!$D$6,TrackingWorksheet!$J1121=Lists!$D$6)), 1, 0))</f>
        <v/>
      </c>
      <c r="AA1116" s="19" t="str">
        <f>IF(B1116=1,"",IF(AND(TrackingWorksheet!M1121&lt;&gt;"",TrackingWorksheet!M1121&lt;=WeeklySummary!$C$7),1,0)*D1116)</f>
        <v/>
      </c>
      <c r="AB1116" s="19" t="str">
        <f>IF(B1116=1,"",IF(AND(TrackingWorksheet!N1121&lt;&gt;"",TrackingWorksheet!N1121&lt;=WeeklySummary!$C$7),1,0)*D1116)</f>
        <v/>
      </c>
      <c r="AC1116" s="19" t="str">
        <f>IF(B1116=1,"",TrackingWorksheet!T1121)</f>
        <v/>
      </c>
      <c r="AD1116" s="19" t="str">
        <f>IF(B1116=1,"",IF(D1116*AND(TrackingWorksheet!S1121&gt;=Calculations!$BD$3,TrackingWorksheet!U1121="",TrackingWorksheet!K1121="YES"),1,0))</f>
        <v/>
      </c>
      <c r="AE1116" s="19" t="str">
        <f>IF($B1116=1,"",IF(AND(TrackingWorksheet!$S1121&gt;$BE$3,TrackingWorksheet!$T1121=Lists!$P$4),1, 0)*D1116)</f>
        <v/>
      </c>
      <c r="AF1116" s="19" t="str">
        <f>IF($B1116=1,"",IF(AND(TrackingWorksheet!$U1121&gt;$BE$3,TrackingWorksheet!$V1121=Lists!$P$4),1, 0)*D1116)</f>
        <v/>
      </c>
      <c r="AG1116" s="19" t="str">
        <f>IF($B1116=1,"",IF(AND(TrackingWorksheet!$W1121&gt;$BE$3,TrackingWorksheet!$X1121=Lists!$P$4),1, 0)*D1116)</f>
        <v/>
      </c>
      <c r="AH1116" s="19" t="str">
        <f>IF($B1116=1,"",IF(AND(TrackingWorksheet!$Y1121&gt;$BE$3,TrackingWorksheet!$Z1121=Lists!$P$4),1, 0)*D1116)</f>
        <v/>
      </c>
      <c r="AI1116" s="19" t="str">
        <f>IF($B1116=1,"",IF(AND(TrackingWorksheet!$AA1121&gt;$BE$3,TrackingWorksheet!$AB1121=Lists!$P$4),1, 0)*D1116)</f>
        <v/>
      </c>
      <c r="AJ1116" s="19" t="str">
        <f>IF($B1116=1,"",IF(AND(TrackingWorksheet!$S1121&gt;$BE$3,TrackingWorksheet!$T1121=Lists!$P$5),1, 0)*D1116)</f>
        <v/>
      </c>
      <c r="AK1116" s="19" t="str">
        <f>IF($B1116=1,"",IF(AND(TrackingWorksheet!$U1121&gt;$BE$3,TrackingWorksheet!$V1121=Lists!$P$5),1, 0)*D1116)</f>
        <v/>
      </c>
      <c r="AL1116" s="19" t="str">
        <f>IF($B1116=1,"",IF(AND(TrackingWorksheet!$W1121&gt;$BE$3,TrackingWorksheet!$X1121=Lists!$P$5),1, 0)*D1116)</f>
        <v/>
      </c>
      <c r="AM1116" s="19" t="str">
        <f>IF($B1116=1,"",IF(AND(TrackingWorksheet!$Y1121&gt;$BE$3,TrackingWorksheet!$Z1121=Lists!$P$5),1, 0)*D1116)</f>
        <v/>
      </c>
      <c r="AN1116" s="19" t="str">
        <f>IF($B1116=1,"",IF(AND(TrackingWorksheet!$AA1121&gt;$BE$3,TrackingWorksheet!$AB1121=Lists!$P$5),1, 0)*D1116)</f>
        <v/>
      </c>
      <c r="AO1116" s="19" t="str">
        <f>IF($B1116=1,"",IF(AND(TrackingWorksheet!$S1121&gt;$BE$3,TrackingWorksheet!$T1121=Lists!$P$6),1, 0)*D1116)</f>
        <v/>
      </c>
      <c r="AP1116" s="19" t="str">
        <f>IF($B1116=1,"",IF(AND(TrackingWorksheet!$U1121&gt;$BE$3,TrackingWorksheet!$V1121=Lists!$P$6),1, 0)*D1116)</f>
        <v/>
      </c>
      <c r="AQ1116" s="19" t="str">
        <f>IF($B1116=1,"",IF(AND(TrackingWorksheet!$W1121&gt;$BE$3,TrackingWorksheet!$X1121=Lists!$P$6),1, 0)*D1116)</f>
        <v/>
      </c>
      <c r="AR1116" s="19" t="str">
        <f>IF($B1116=1,"",IF(AND(TrackingWorksheet!$Y1121&gt;$BE$3,TrackingWorksheet!$Z1121=Lists!$P$6),1, 0)*D1116)</f>
        <v/>
      </c>
      <c r="AS1116" s="19" t="str">
        <f>IF($B1116=1,"",IF(AND(TrackingWorksheet!$AA1121&gt;$BE$3,TrackingWorksheet!$AB1121=Lists!$P$6),1, 0)*D1116)</f>
        <v/>
      </c>
      <c r="AT1116" s="19">
        <f t="shared" si="251"/>
        <v>0</v>
      </c>
      <c r="AU1116" s="19" t="str">
        <f>IF(B1116=1,"",IF(AND(TrackingWorksheet!K1121="",TrackingWorksheet!M1121="", TrackingWorksheet!N1121="", TrackingWorksheet!S1121="", TrackingWorksheet!V1121="", TrackingWorksheet!W1121="", TrackingWorksheet!Y1121="", TrackingWorksheet!AA1121="", V1116=1),1,0)*D1116)</f>
        <v/>
      </c>
      <c r="AV1116" s="19" t="str">
        <f>IF(B1116=1,"",IF(D1116*AND(TrackingWorksheet!U1121&gt;Calculations!$BE$3,TrackingWorksheet!K1121="YES"),1,0))</f>
        <v/>
      </c>
      <c r="AW1116" s="19" t="str">
        <f>IF(B1116=1,"",IF(D1116*AND(TrackingWorksheet!W1121&gt;Calculations!$BE$3,TrackingWorksheet!K1121="YES"),1,0))</f>
        <v/>
      </c>
      <c r="AX1116" s="19">
        <f t="shared" si="252"/>
        <v>0</v>
      </c>
      <c r="AY1116" s="19">
        <f t="shared" si="248"/>
        <v>0</v>
      </c>
      <c r="AZ1116" s="27" t="str">
        <f>IF(B1116=1,"",IF(TrackingWorksheet!Q1121="","",TrackingWorksheet!Q1121))</f>
        <v/>
      </c>
      <c r="BB1116" s="4"/>
      <c r="BC1116" s="4"/>
      <c r="BD1116" s="4"/>
      <c r="BE1116" s="4"/>
      <c r="BF1116" s="4"/>
      <c r="BG1116" s="4" t="str">
        <f>IF(B1116=1,"",IF(AND(N1116=1,TrackingWorksheet!$I1121+14&lt;=WeeklySummary!$C$7),1,0))</f>
        <v/>
      </c>
      <c r="BH1116" s="4" t="str">
        <f>IF(B1116=1,"",IF(AND(R1116=1,TrackingWorksheet!$I1121+14&lt;=WeeklySummary!$C$7),1,0))</f>
        <v/>
      </c>
      <c r="BI1116" s="4" t="str">
        <f>IF(B1116=1,"",IF(AND(J1116=1,TrackingWorksheet!$G1121+14&lt;=WeeklySummary!$C$7),1,0))</f>
        <v/>
      </c>
      <c r="BJ1116" s="4" t="str">
        <f>IF(B1116=1,"",IF(AND(T1116=1,TrackingWorksheet!$I1121+14&lt;=WeeklySummary!$C$7),1,0))</f>
        <v/>
      </c>
      <c r="BK1116" s="4" t="str">
        <f>IF(B1116=1,"",IF(AND(T1116=1,TrackingWorksheet!$G1121+14&lt;=WeeklySummary!$C$7),1,0))</f>
        <v/>
      </c>
      <c r="BL1116" s="4">
        <f t="shared" si="261"/>
        <v>0</v>
      </c>
    </row>
    <row r="1117" spans="2:64" x14ac:dyDescent="0.25">
      <c r="B1117" s="27">
        <f>IF(AND(ISBLANK(TrackingWorksheet!B1122),ISBLANK(TrackingWorksheet!C1122),ISBLANK(TrackingWorksheet!G1122),ISBLANK(TrackingWorksheet!H1122),
ISBLANK(TrackingWorksheet!I1122),ISBLANK(TrackingWorksheet!J1122),ISBLANK(TrackingWorksheet!M1122),
ISBLANK(TrackingWorksheet!N1124)),1,0)</f>
        <v>1</v>
      </c>
      <c r="C1117" s="12" t="str">
        <f>IF(B1117=1,"",TrackingWorksheet!F1122)</f>
        <v/>
      </c>
      <c r="D1117" s="20" t="str">
        <f>IF(B1117=1,"",IF(AND(TrackingWorksheet!B1122&lt;&gt;"",TrackingWorksheet!B1122&lt;=WeeklySummary!$C$7,OR(TrackingWorksheet!C1122="",TrackingWorksheet!C1122&gt;=WeeklySummary!$C$6)),1,0))</f>
        <v/>
      </c>
      <c r="E1117" s="10" t="str">
        <f>IF(B1117=1,"",IF(AND(TrackingWorksheet!G1122 &lt;&gt;"",TrackingWorksheet!G1122&lt;=WeeklySummary!$C$7, TrackingWorksheet!H1122=Lists!$D$4), "Y", "N"))</f>
        <v/>
      </c>
      <c r="F1117" s="10" t="str">
        <f>IF(B1117=1,"",IF(AND(TrackingWorksheet!I1122 &lt;&gt;"", TrackingWorksheet!I1122&lt;=WeeklySummary!$C$7, TrackingWorksheet!J1122=Lists!$D$4), "Y", "N"))</f>
        <v/>
      </c>
      <c r="G1117" s="10" t="str">
        <f>IF(B1117=1,"",IF(AND(TrackingWorksheet!G1122 &lt;&gt;"",TrackingWorksheet!G1122&lt;=WeeklySummary!$C$7, TrackingWorksheet!H1122=Lists!$D$5), "Y", "N"))</f>
        <v/>
      </c>
      <c r="H1117" s="10" t="str">
        <f>IF(B1117=1,"",IF(AND(TrackingWorksheet!I1122 &lt;&gt;"", TrackingWorksheet!I1122&lt;=WeeklySummary!$C$7, TrackingWorksheet!J1122=Lists!$D$5), "Y", "N"))</f>
        <v/>
      </c>
      <c r="I1117" s="20" t="str">
        <f>IF(B1117=1,"",IF(AND(TrackingWorksheet!G1122 &lt;&gt;"", TrackingWorksheet!G1122&lt;=WeeklySummary!$C$7, TrackingWorksheet!H1122=Lists!$D$6), 1, 0))</f>
        <v/>
      </c>
      <c r="J1117" s="20" t="str">
        <f t="shared" si="253"/>
        <v/>
      </c>
      <c r="K1117" s="10" t="str">
        <f>IF(B1117=1,"",IF(AND(TrackingWorksheet!I1122&lt;=WeeklySummary!$C$7,TrackingWorksheet!K1122="YES"),0,IF(AND(AND(OR(E1117="Y",F1117="Y"),E1117&lt;&gt;F1117),G1117&lt;&gt;"Y", H1117&lt;&gt;"Y"), 1, 0)))</f>
        <v/>
      </c>
      <c r="L1117" s="20" t="str">
        <f t="shared" si="254"/>
        <v/>
      </c>
      <c r="M1117" s="10" t="str">
        <f t="shared" si="255"/>
        <v/>
      </c>
      <c r="N1117" s="20" t="str">
        <f t="shared" si="256"/>
        <v/>
      </c>
      <c r="O1117" s="10" t="str">
        <f>IF(B1117=1,"",IF(AND(TrackingWorksheet!I1122&lt;=WeeklySummary!$C$7,TrackingWorksheet!K1122="YES"),0,IF(AND(AND(OR(G1117="Y",H1117="Y"),G1117&lt;&gt;H1117),E1117&lt;&gt;"Y", F1117&lt;&gt;"Y"), 1, 0)))</f>
        <v/>
      </c>
      <c r="P1117" s="20" t="str">
        <f t="shared" si="257"/>
        <v/>
      </c>
      <c r="Q1117" s="10" t="str">
        <f t="shared" si="258"/>
        <v/>
      </c>
      <c r="R1117" s="10" t="str">
        <f t="shared" si="259"/>
        <v/>
      </c>
      <c r="S1117" s="10" t="str">
        <f>IF(B1117=1,"",IF(AND(OR(AND(TrackingWorksheet!H1122=Lists!$D$7,TrackingWorksheet!H1122=TrackingWorksheet!J1122),TrackingWorksheet!H1122&lt;&gt;TrackingWorksheet!J1122),TrackingWorksheet!K1122="YES",TrackingWorksheet!H1122&lt;&gt;Lists!$D$6,TrackingWorksheet!G1122&lt;=WeeklySummary!$C$7,TrackingWorksheet!I1122&lt;=WeeklySummary!$C$7),1,0))</f>
        <v/>
      </c>
      <c r="T1117" s="10" t="str">
        <f t="shared" si="260"/>
        <v/>
      </c>
      <c r="U1117" s="10" t="str">
        <f>IF($B1117=1,"",IF(TrackingWorksheet!$K1122="YES",1, 0)*D1117)</f>
        <v/>
      </c>
      <c r="V1117" s="20">
        <f t="shared" si="249"/>
        <v>0</v>
      </c>
      <c r="W1117" s="20">
        <f t="shared" si="250"/>
        <v>0</v>
      </c>
      <c r="X1117" s="10" t="str">
        <f>IF($B1117=1,"",IF(AND(TrackingWorksheet!$L1122&lt;&gt;"", TrackingWorksheet!$L1122&gt;=WeeklySummary!$C$6,TrackingWorksheet!$L1122&lt;=WeeklySummary!$C$7,OR(TrackingWorksheet!$H1122=Lists!$D$4,TrackingWorksheet!$J1122=Lists!$D$4)), 1, 0))</f>
        <v/>
      </c>
      <c r="Y1117" s="10" t="str">
        <f>IF($B1117=1,"",IF(AND(TrackingWorksheet!$L1122&lt;&gt;"", TrackingWorksheet!$L1122&gt;=WeeklySummary!$C$6,TrackingWorksheet!$L1122&lt;=WeeklySummary!$C$7,OR(TrackingWorksheet!$H1122=Lists!$D$5,TrackingWorksheet!$J1122=Lists!$D$5)), 1, 0))</f>
        <v/>
      </c>
      <c r="Z1117" s="10" t="str">
        <f>IF($B1117=1,"",IF(AND(TrackingWorksheet!$L1122&lt;&gt;"", TrackingWorksheet!$L1122&gt;=WeeklySummary!$C$6,TrackingWorksheet!$L1122&lt;=WeeklySummary!$C$7,OR(TrackingWorksheet!$H1122=Lists!$D$6,TrackingWorksheet!$J1122=Lists!$D$6)), 1, 0))</f>
        <v/>
      </c>
      <c r="AA1117" s="19" t="str">
        <f>IF(B1117=1,"",IF(AND(TrackingWorksheet!M1122&lt;&gt;"",TrackingWorksheet!M1122&lt;=WeeklySummary!$C$7),1,0)*D1117)</f>
        <v/>
      </c>
      <c r="AB1117" s="19" t="str">
        <f>IF(B1117=1,"",IF(AND(TrackingWorksheet!N1122&lt;&gt;"",TrackingWorksheet!N1122&lt;=WeeklySummary!$C$7),1,0)*D1117)</f>
        <v/>
      </c>
      <c r="AC1117" s="19" t="str">
        <f>IF(B1117=1,"",TrackingWorksheet!T1122)</f>
        <v/>
      </c>
      <c r="AD1117" s="19" t="str">
        <f>IF(B1117=1,"",IF(D1117*AND(TrackingWorksheet!S1122&gt;=Calculations!$BD$3,TrackingWorksheet!U1122="",TrackingWorksheet!K1122="YES"),1,0))</f>
        <v/>
      </c>
      <c r="AE1117" s="19" t="str">
        <f>IF($B1117=1,"",IF(AND(TrackingWorksheet!$S1122&gt;$BE$3,TrackingWorksheet!$T1122=Lists!$P$4),1, 0)*D1117)</f>
        <v/>
      </c>
      <c r="AF1117" s="19" t="str">
        <f>IF($B1117=1,"",IF(AND(TrackingWorksheet!$U1122&gt;$BE$3,TrackingWorksheet!$V1122=Lists!$P$4),1, 0)*D1117)</f>
        <v/>
      </c>
      <c r="AG1117" s="19" t="str">
        <f>IF($B1117=1,"",IF(AND(TrackingWorksheet!$W1122&gt;$BE$3,TrackingWorksheet!$X1122=Lists!$P$4),1, 0)*D1117)</f>
        <v/>
      </c>
      <c r="AH1117" s="19" t="str">
        <f>IF($B1117=1,"",IF(AND(TrackingWorksheet!$Y1122&gt;$BE$3,TrackingWorksheet!$Z1122=Lists!$P$4),1, 0)*D1117)</f>
        <v/>
      </c>
      <c r="AI1117" s="19" t="str">
        <f>IF($B1117=1,"",IF(AND(TrackingWorksheet!$AA1122&gt;$BE$3,TrackingWorksheet!$AB1122=Lists!$P$4),1, 0)*D1117)</f>
        <v/>
      </c>
      <c r="AJ1117" s="19" t="str">
        <f>IF($B1117=1,"",IF(AND(TrackingWorksheet!$S1122&gt;$BE$3,TrackingWorksheet!$T1122=Lists!$P$5),1, 0)*D1117)</f>
        <v/>
      </c>
      <c r="AK1117" s="19" t="str">
        <f>IF($B1117=1,"",IF(AND(TrackingWorksheet!$U1122&gt;$BE$3,TrackingWorksheet!$V1122=Lists!$P$5),1, 0)*D1117)</f>
        <v/>
      </c>
      <c r="AL1117" s="19" t="str">
        <f>IF($B1117=1,"",IF(AND(TrackingWorksheet!$W1122&gt;$BE$3,TrackingWorksheet!$X1122=Lists!$P$5),1, 0)*D1117)</f>
        <v/>
      </c>
      <c r="AM1117" s="19" t="str">
        <f>IF($B1117=1,"",IF(AND(TrackingWorksheet!$Y1122&gt;$BE$3,TrackingWorksheet!$Z1122=Lists!$P$5),1, 0)*D1117)</f>
        <v/>
      </c>
      <c r="AN1117" s="19" t="str">
        <f>IF($B1117=1,"",IF(AND(TrackingWorksheet!$AA1122&gt;$BE$3,TrackingWorksheet!$AB1122=Lists!$P$5),1, 0)*D1117)</f>
        <v/>
      </c>
      <c r="AO1117" s="19" t="str">
        <f>IF($B1117=1,"",IF(AND(TrackingWorksheet!$S1122&gt;$BE$3,TrackingWorksheet!$T1122=Lists!$P$6),1, 0)*D1117)</f>
        <v/>
      </c>
      <c r="AP1117" s="19" t="str">
        <f>IF($B1117=1,"",IF(AND(TrackingWorksheet!$U1122&gt;$BE$3,TrackingWorksheet!$V1122=Lists!$P$6),1, 0)*D1117)</f>
        <v/>
      </c>
      <c r="AQ1117" s="19" t="str">
        <f>IF($B1117=1,"",IF(AND(TrackingWorksheet!$W1122&gt;$BE$3,TrackingWorksheet!$X1122=Lists!$P$6),1, 0)*D1117)</f>
        <v/>
      </c>
      <c r="AR1117" s="19" t="str">
        <f>IF($B1117=1,"",IF(AND(TrackingWorksheet!$Y1122&gt;$BE$3,TrackingWorksheet!$Z1122=Lists!$P$6),1, 0)*D1117)</f>
        <v/>
      </c>
      <c r="AS1117" s="19" t="str">
        <f>IF($B1117=1,"",IF(AND(TrackingWorksheet!$AA1122&gt;$BE$3,TrackingWorksheet!$AB1122=Lists!$P$6),1, 0)*D1117)</f>
        <v/>
      </c>
      <c r="AT1117" s="19">
        <f t="shared" si="251"/>
        <v>0</v>
      </c>
      <c r="AU1117" s="19" t="str">
        <f>IF(B1117=1,"",IF(AND(TrackingWorksheet!K1122="",TrackingWorksheet!M1122="", TrackingWorksheet!N1122="", TrackingWorksheet!S1122="", TrackingWorksheet!V1122="", TrackingWorksheet!W1122="", TrackingWorksheet!Y1122="", TrackingWorksheet!AA1122="", V1117=1),1,0)*D1117)</f>
        <v/>
      </c>
      <c r="AV1117" s="19" t="str">
        <f>IF(B1117=1,"",IF(D1117*AND(TrackingWorksheet!U1122&gt;Calculations!$BE$3,TrackingWorksheet!K1122="YES"),1,0))</f>
        <v/>
      </c>
      <c r="AW1117" s="19" t="str">
        <f>IF(B1117=1,"",IF(D1117*AND(TrackingWorksheet!W1122&gt;Calculations!$BE$3,TrackingWorksheet!K1122="YES"),1,0))</f>
        <v/>
      </c>
      <c r="AX1117" s="19">
        <f t="shared" si="252"/>
        <v>0</v>
      </c>
      <c r="AY1117" s="19">
        <f t="shared" si="248"/>
        <v>0</v>
      </c>
      <c r="AZ1117" s="27" t="str">
        <f>IF(B1117=1,"",IF(TrackingWorksheet!Q1122="","",TrackingWorksheet!Q1122))</f>
        <v/>
      </c>
      <c r="BB1117" s="4"/>
      <c r="BC1117" s="4"/>
      <c r="BD1117" s="4"/>
      <c r="BE1117" s="4"/>
      <c r="BF1117" s="4"/>
      <c r="BG1117" s="4" t="str">
        <f>IF(B1117=1,"",IF(AND(N1117=1,TrackingWorksheet!$I1122+14&lt;=WeeklySummary!$C$7),1,0))</f>
        <v/>
      </c>
      <c r="BH1117" s="4" t="str">
        <f>IF(B1117=1,"",IF(AND(R1117=1,TrackingWorksheet!$I1122+14&lt;=WeeklySummary!$C$7),1,0))</f>
        <v/>
      </c>
      <c r="BI1117" s="4" t="str">
        <f>IF(B1117=1,"",IF(AND(J1117=1,TrackingWorksheet!$G1122+14&lt;=WeeklySummary!$C$7),1,0))</f>
        <v/>
      </c>
      <c r="BJ1117" s="4" t="str">
        <f>IF(B1117=1,"",IF(AND(T1117=1,TrackingWorksheet!$I1122+14&lt;=WeeklySummary!$C$7),1,0))</f>
        <v/>
      </c>
      <c r="BK1117" s="4" t="str">
        <f>IF(B1117=1,"",IF(AND(T1117=1,TrackingWorksheet!$G1122+14&lt;=WeeklySummary!$C$7),1,0))</f>
        <v/>
      </c>
      <c r="BL1117" s="4">
        <f t="shared" si="261"/>
        <v>0</v>
      </c>
    </row>
    <row r="1118" spans="2:64" x14ac:dyDescent="0.25">
      <c r="B1118" s="27">
        <f>IF(AND(ISBLANK(TrackingWorksheet!B1123),ISBLANK(TrackingWorksheet!C1123),ISBLANK(TrackingWorksheet!G1123),ISBLANK(TrackingWorksheet!H1123),
ISBLANK(TrackingWorksheet!I1123),ISBLANK(TrackingWorksheet!J1123),ISBLANK(TrackingWorksheet!M1123),
ISBLANK(TrackingWorksheet!N1125)),1,0)</f>
        <v>1</v>
      </c>
      <c r="C1118" s="12" t="str">
        <f>IF(B1118=1,"",TrackingWorksheet!F1123)</f>
        <v/>
      </c>
      <c r="D1118" s="20" t="str">
        <f>IF(B1118=1,"",IF(AND(TrackingWorksheet!B1123&lt;&gt;"",TrackingWorksheet!B1123&lt;=WeeklySummary!$C$7,OR(TrackingWorksheet!C1123="",TrackingWorksheet!C1123&gt;=WeeklySummary!$C$6)),1,0))</f>
        <v/>
      </c>
      <c r="E1118" s="10" t="str">
        <f>IF(B1118=1,"",IF(AND(TrackingWorksheet!G1123 &lt;&gt;"",TrackingWorksheet!G1123&lt;=WeeklySummary!$C$7, TrackingWorksheet!H1123=Lists!$D$4), "Y", "N"))</f>
        <v/>
      </c>
      <c r="F1118" s="10" t="str">
        <f>IF(B1118=1,"",IF(AND(TrackingWorksheet!I1123 &lt;&gt;"", TrackingWorksheet!I1123&lt;=WeeklySummary!$C$7, TrackingWorksheet!J1123=Lists!$D$4), "Y", "N"))</f>
        <v/>
      </c>
      <c r="G1118" s="10" t="str">
        <f>IF(B1118=1,"",IF(AND(TrackingWorksheet!G1123 &lt;&gt;"",TrackingWorksheet!G1123&lt;=WeeklySummary!$C$7, TrackingWorksheet!H1123=Lists!$D$5), "Y", "N"))</f>
        <v/>
      </c>
      <c r="H1118" s="10" t="str">
        <f>IF(B1118=1,"",IF(AND(TrackingWorksheet!I1123 &lt;&gt;"", TrackingWorksheet!I1123&lt;=WeeklySummary!$C$7, TrackingWorksheet!J1123=Lists!$D$5), "Y", "N"))</f>
        <v/>
      </c>
      <c r="I1118" s="20" t="str">
        <f>IF(B1118=1,"",IF(AND(TrackingWorksheet!G1123 &lt;&gt;"", TrackingWorksheet!G1123&lt;=WeeklySummary!$C$7, TrackingWorksheet!H1123=Lists!$D$6), 1, 0))</f>
        <v/>
      </c>
      <c r="J1118" s="20" t="str">
        <f t="shared" si="253"/>
        <v/>
      </c>
      <c r="K1118" s="10" t="str">
        <f>IF(B1118=1,"",IF(AND(TrackingWorksheet!I1123&lt;=WeeklySummary!$C$7,TrackingWorksheet!K1123="YES"),0,IF(AND(AND(OR(E1118="Y",F1118="Y"),E1118&lt;&gt;F1118),G1118&lt;&gt;"Y", H1118&lt;&gt;"Y"), 1, 0)))</f>
        <v/>
      </c>
      <c r="L1118" s="20" t="str">
        <f t="shared" si="254"/>
        <v/>
      </c>
      <c r="M1118" s="10" t="str">
        <f t="shared" si="255"/>
        <v/>
      </c>
      <c r="N1118" s="20" t="str">
        <f t="shared" si="256"/>
        <v/>
      </c>
      <c r="O1118" s="10" t="str">
        <f>IF(B1118=1,"",IF(AND(TrackingWorksheet!I1123&lt;=WeeklySummary!$C$7,TrackingWorksheet!K1123="YES"),0,IF(AND(AND(OR(G1118="Y",H1118="Y"),G1118&lt;&gt;H1118),E1118&lt;&gt;"Y", F1118&lt;&gt;"Y"), 1, 0)))</f>
        <v/>
      </c>
      <c r="P1118" s="20" t="str">
        <f t="shared" si="257"/>
        <v/>
      </c>
      <c r="Q1118" s="10" t="str">
        <f t="shared" si="258"/>
        <v/>
      </c>
      <c r="R1118" s="10" t="str">
        <f t="shared" si="259"/>
        <v/>
      </c>
      <c r="S1118" s="10" t="str">
        <f>IF(B1118=1,"",IF(AND(OR(AND(TrackingWorksheet!H1123=Lists!$D$7,TrackingWorksheet!H1123=TrackingWorksheet!J1123),TrackingWorksheet!H1123&lt;&gt;TrackingWorksheet!J1123),TrackingWorksheet!K1123="YES",TrackingWorksheet!H1123&lt;&gt;Lists!$D$6,TrackingWorksheet!G1123&lt;=WeeklySummary!$C$7,TrackingWorksheet!I1123&lt;=WeeklySummary!$C$7),1,0))</f>
        <v/>
      </c>
      <c r="T1118" s="10" t="str">
        <f t="shared" si="260"/>
        <v/>
      </c>
      <c r="U1118" s="10" t="str">
        <f>IF($B1118=1,"",IF(TrackingWorksheet!$K1123="YES",1, 0)*D1118)</f>
        <v/>
      </c>
      <c r="V1118" s="20">
        <f t="shared" si="249"/>
        <v>0</v>
      </c>
      <c r="W1118" s="20">
        <f t="shared" si="250"/>
        <v>0</v>
      </c>
      <c r="X1118" s="10" t="str">
        <f>IF($B1118=1,"",IF(AND(TrackingWorksheet!$L1123&lt;&gt;"", TrackingWorksheet!$L1123&gt;=WeeklySummary!$C$6,TrackingWorksheet!$L1123&lt;=WeeklySummary!$C$7,OR(TrackingWorksheet!$H1123=Lists!$D$4,TrackingWorksheet!$J1123=Lists!$D$4)), 1, 0))</f>
        <v/>
      </c>
      <c r="Y1118" s="10" t="str">
        <f>IF($B1118=1,"",IF(AND(TrackingWorksheet!$L1123&lt;&gt;"", TrackingWorksheet!$L1123&gt;=WeeklySummary!$C$6,TrackingWorksheet!$L1123&lt;=WeeklySummary!$C$7,OR(TrackingWorksheet!$H1123=Lists!$D$5,TrackingWorksheet!$J1123=Lists!$D$5)), 1, 0))</f>
        <v/>
      </c>
      <c r="Z1118" s="10" t="str">
        <f>IF($B1118=1,"",IF(AND(TrackingWorksheet!$L1123&lt;&gt;"", TrackingWorksheet!$L1123&gt;=WeeklySummary!$C$6,TrackingWorksheet!$L1123&lt;=WeeklySummary!$C$7,OR(TrackingWorksheet!$H1123=Lists!$D$6,TrackingWorksheet!$J1123=Lists!$D$6)), 1, 0))</f>
        <v/>
      </c>
      <c r="AA1118" s="19" t="str">
        <f>IF(B1118=1,"",IF(AND(TrackingWorksheet!M1123&lt;&gt;"",TrackingWorksheet!M1123&lt;=WeeklySummary!$C$7),1,0)*D1118)</f>
        <v/>
      </c>
      <c r="AB1118" s="19" t="str">
        <f>IF(B1118=1,"",IF(AND(TrackingWorksheet!N1123&lt;&gt;"",TrackingWorksheet!N1123&lt;=WeeklySummary!$C$7),1,0)*D1118)</f>
        <v/>
      </c>
      <c r="AC1118" s="19" t="str">
        <f>IF(B1118=1,"",TrackingWorksheet!T1123)</f>
        <v/>
      </c>
      <c r="AD1118" s="19" t="str">
        <f>IF(B1118=1,"",IF(D1118*AND(TrackingWorksheet!S1123&gt;=Calculations!$BD$3,TrackingWorksheet!U1123="",TrackingWorksheet!K1123="YES"),1,0))</f>
        <v/>
      </c>
      <c r="AE1118" s="19" t="str">
        <f>IF($B1118=1,"",IF(AND(TrackingWorksheet!$S1123&gt;$BE$3,TrackingWorksheet!$T1123=Lists!$P$4),1, 0)*D1118)</f>
        <v/>
      </c>
      <c r="AF1118" s="19" t="str">
        <f>IF($B1118=1,"",IF(AND(TrackingWorksheet!$U1123&gt;$BE$3,TrackingWorksheet!$V1123=Lists!$P$4),1, 0)*D1118)</f>
        <v/>
      </c>
      <c r="AG1118" s="19" t="str">
        <f>IF($B1118=1,"",IF(AND(TrackingWorksheet!$W1123&gt;$BE$3,TrackingWorksheet!$X1123=Lists!$P$4),1, 0)*D1118)</f>
        <v/>
      </c>
      <c r="AH1118" s="19" t="str">
        <f>IF($B1118=1,"",IF(AND(TrackingWorksheet!$Y1123&gt;$BE$3,TrackingWorksheet!$Z1123=Lists!$P$4),1, 0)*D1118)</f>
        <v/>
      </c>
      <c r="AI1118" s="19" t="str">
        <f>IF($B1118=1,"",IF(AND(TrackingWorksheet!$AA1123&gt;$BE$3,TrackingWorksheet!$AB1123=Lists!$P$4),1, 0)*D1118)</f>
        <v/>
      </c>
      <c r="AJ1118" s="19" t="str">
        <f>IF($B1118=1,"",IF(AND(TrackingWorksheet!$S1123&gt;$BE$3,TrackingWorksheet!$T1123=Lists!$P$5),1, 0)*D1118)</f>
        <v/>
      </c>
      <c r="AK1118" s="19" t="str">
        <f>IF($B1118=1,"",IF(AND(TrackingWorksheet!$U1123&gt;$BE$3,TrackingWorksheet!$V1123=Lists!$P$5),1, 0)*D1118)</f>
        <v/>
      </c>
      <c r="AL1118" s="19" t="str">
        <f>IF($B1118=1,"",IF(AND(TrackingWorksheet!$W1123&gt;$BE$3,TrackingWorksheet!$X1123=Lists!$P$5),1, 0)*D1118)</f>
        <v/>
      </c>
      <c r="AM1118" s="19" t="str">
        <f>IF($B1118=1,"",IF(AND(TrackingWorksheet!$Y1123&gt;$BE$3,TrackingWorksheet!$Z1123=Lists!$P$5),1, 0)*D1118)</f>
        <v/>
      </c>
      <c r="AN1118" s="19" t="str">
        <f>IF($B1118=1,"",IF(AND(TrackingWorksheet!$AA1123&gt;$BE$3,TrackingWorksheet!$AB1123=Lists!$P$5),1, 0)*D1118)</f>
        <v/>
      </c>
      <c r="AO1118" s="19" t="str">
        <f>IF($B1118=1,"",IF(AND(TrackingWorksheet!$S1123&gt;$BE$3,TrackingWorksheet!$T1123=Lists!$P$6),1, 0)*D1118)</f>
        <v/>
      </c>
      <c r="AP1118" s="19" t="str">
        <f>IF($B1118=1,"",IF(AND(TrackingWorksheet!$U1123&gt;$BE$3,TrackingWorksheet!$V1123=Lists!$P$6),1, 0)*D1118)</f>
        <v/>
      </c>
      <c r="AQ1118" s="19" t="str">
        <f>IF($B1118=1,"",IF(AND(TrackingWorksheet!$W1123&gt;$BE$3,TrackingWorksheet!$X1123=Lists!$P$6),1, 0)*D1118)</f>
        <v/>
      </c>
      <c r="AR1118" s="19" t="str">
        <f>IF($B1118=1,"",IF(AND(TrackingWorksheet!$Y1123&gt;$BE$3,TrackingWorksheet!$Z1123=Lists!$P$6),1, 0)*D1118)</f>
        <v/>
      </c>
      <c r="AS1118" s="19" t="str">
        <f>IF($B1118=1,"",IF(AND(TrackingWorksheet!$AA1123&gt;$BE$3,TrackingWorksheet!$AB1123=Lists!$P$6),1, 0)*D1118)</f>
        <v/>
      </c>
      <c r="AT1118" s="19">
        <f t="shared" si="251"/>
        <v>0</v>
      </c>
      <c r="AU1118" s="19" t="str">
        <f>IF(B1118=1,"",IF(AND(TrackingWorksheet!K1123="",TrackingWorksheet!M1123="", TrackingWorksheet!N1123="", TrackingWorksheet!S1123="", TrackingWorksheet!V1123="", TrackingWorksheet!W1123="", TrackingWorksheet!Y1123="", TrackingWorksheet!AA1123="", V1118=1),1,0)*D1118)</f>
        <v/>
      </c>
      <c r="AV1118" s="19" t="str">
        <f>IF(B1118=1,"",IF(D1118*AND(TrackingWorksheet!U1123&gt;Calculations!$BE$3,TrackingWorksheet!K1123="YES"),1,0))</f>
        <v/>
      </c>
      <c r="AW1118" s="19" t="str">
        <f>IF(B1118=1,"",IF(D1118*AND(TrackingWorksheet!W1123&gt;Calculations!$BE$3,TrackingWorksheet!K1123="YES"),1,0))</f>
        <v/>
      </c>
      <c r="AX1118" s="19">
        <f t="shared" si="252"/>
        <v>0</v>
      </c>
      <c r="AY1118" s="19">
        <f t="shared" si="248"/>
        <v>0</v>
      </c>
      <c r="AZ1118" s="27" t="str">
        <f>IF(B1118=1,"",IF(TrackingWorksheet!Q1123="","",TrackingWorksheet!Q1123))</f>
        <v/>
      </c>
      <c r="BB1118" s="4"/>
      <c r="BC1118" s="4"/>
      <c r="BD1118" s="4"/>
      <c r="BE1118" s="4"/>
      <c r="BF1118" s="4"/>
      <c r="BG1118" s="4" t="str">
        <f>IF(B1118=1,"",IF(AND(N1118=1,TrackingWorksheet!$I1123+14&lt;=WeeklySummary!$C$7),1,0))</f>
        <v/>
      </c>
      <c r="BH1118" s="4" t="str">
        <f>IF(B1118=1,"",IF(AND(R1118=1,TrackingWorksheet!$I1123+14&lt;=WeeklySummary!$C$7),1,0))</f>
        <v/>
      </c>
      <c r="BI1118" s="4" t="str">
        <f>IF(B1118=1,"",IF(AND(J1118=1,TrackingWorksheet!$G1123+14&lt;=WeeklySummary!$C$7),1,0))</f>
        <v/>
      </c>
      <c r="BJ1118" s="4" t="str">
        <f>IF(B1118=1,"",IF(AND(T1118=1,TrackingWorksheet!$I1123+14&lt;=WeeklySummary!$C$7),1,0))</f>
        <v/>
      </c>
      <c r="BK1118" s="4" t="str">
        <f>IF(B1118=1,"",IF(AND(T1118=1,TrackingWorksheet!$G1123+14&lt;=WeeklySummary!$C$7),1,0))</f>
        <v/>
      </c>
      <c r="BL1118" s="4">
        <f t="shared" si="261"/>
        <v>0</v>
      </c>
    </row>
    <row r="1119" spans="2:64" x14ac:dyDescent="0.25">
      <c r="B1119" s="27">
        <f>IF(AND(ISBLANK(TrackingWorksheet!B1124),ISBLANK(TrackingWorksheet!C1124),ISBLANK(TrackingWorksheet!G1124),ISBLANK(TrackingWorksheet!H1124),
ISBLANK(TrackingWorksheet!I1124),ISBLANK(TrackingWorksheet!J1124),ISBLANK(TrackingWorksheet!M1124),
ISBLANK(TrackingWorksheet!N1126)),1,0)</f>
        <v>1</v>
      </c>
      <c r="C1119" s="12" t="str">
        <f>IF(B1119=1,"",TrackingWorksheet!F1124)</f>
        <v/>
      </c>
      <c r="D1119" s="20" t="str">
        <f>IF(B1119=1,"",IF(AND(TrackingWorksheet!B1124&lt;&gt;"",TrackingWorksheet!B1124&lt;=WeeklySummary!$C$7,OR(TrackingWorksheet!C1124="",TrackingWorksheet!C1124&gt;=WeeklySummary!$C$6)),1,0))</f>
        <v/>
      </c>
      <c r="E1119" s="10" t="str">
        <f>IF(B1119=1,"",IF(AND(TrackingWorksheet!G1124 &lt;&gt;"",TrackingWorksheet!G1124&lt;=WeeklySummary!$C$7, TrackingWorksheet!H1124=Lists!$D$4), "Y", "N"))</f>
        <v/>
      </c>
      <c r="F1119" s="10" t="str">
        <f>IF(B1119=1,"",IF(AND(TrackingWorksheet!I1124 &lt;&gt;"", TrackingWorksheet!I1124&lt;=WeeklySummary!$C$7, TrackingWorksheet!J1124=Lists!$D$4), "Y", "N"))</f>
        <v/>
      </c>
      <c r="G1119" s="10" t="str">
        <f>IF(B1119=1,"",IF(AND(TrackingWorksheet!G1124 &lt;&gt;"",TrackingWorksheet!G1124&lt;=WeeklySummary!$C$7, TrackingWorksheet!H1124=Lists!$D$5), "Y", "N"))</f>
        <v/>
      </c>
      <c r="H1119" s="10" t="str">
        <f>IF(B1119=1,"",IF(AND(TrackingWorksheet!I1124 &lt;&gt;"", TrackingWorksheet!I1124&lt;=WeeklySummary!$C$7, TrackingWorksheet!J1124=Lists!$D$5), "Y", "N"))</f>
        <v/>
      </c>
      <c r="I1119" s="20" t="str">
        <f>IF(B1119=1,"",IF(AND(TrackingWorksheet!G1124 &lt;&gt;"", TrackingWorksheet!G1124&lt;=WeeklySummary!$C$7, TrackingWorksheet!H1124=Lists!$D$6), 1, 0))</f>
        <v/>
      </c>
      <c r="J1119" s="20" t="str">
        <f t="shared" si="253"/>
        <v/>
      </c>
      <c r="K1119" s="10" t="str">
        <f>IF(B1119=1,"",IF(AND(TrackingWorksheet!I1124&lt;=WeeklySummary!$C$7,TrackingWorksheet!K1124="YES"),0,IF(AND(AND(OR(E1119="Y",F1119="Y"),E1119&lt;&gt;F1119),G1119&lt;&gt;"Y", H1119&lt;&gt;"Y"), 1, 0)))</f>
        <v/>
      </c>
      <c r="L1119" s="20" t="str">
        <f t="shared" si="254"/>
        <v/>
      </c>
      <c r="M1119" s="10" t="str">
        <f t="shared" si="255"/>
        <v/>
      </c>
      <c r="N1119" s="20" t="str">
        <f t="shared" si="256"/>
        <v/>
      </c>
      <c r="O1119" s="10" t="str">
        <f>IF(B1119=1,"",IF(AND(TrackingWorksheet!I1124&lt;=WeeklySummary!$C$7,TrackingWorksheet!K1124="YES"),0,IF(AND(AND(OR(G1119="Y",H1119="Y"),G1119&lt;&gt;H1119),E1119&lt;&gt;"Y", F1119&lt;&gt;"Y"), 1, 0)))</f>
        <v/>
      </c>
      <c r="P1119" s="20" t="str">
        <f t="shared" si="257"/>
        <v/>
      </c>
      <c r="Q1119" s="10" t="str">
        <f t="shared" si="258"/>
        <v/>
      </c>
      <c r="R1119" s="10" t="str">
        <f t="shared" si="259"/>
        <v/>
      </c>
      <c r="S1119" s="10" t="str">
        <f>IF(B1119=1,"",IF(AND(OR(AND(TrackingWorksheet!H1124=Lists!$D$7,TrackingWorksheet!H1124=TrackingWorksheet!J1124),TrackingWorksheet!H1124&lt;&gt;TrackingWorksheet!J1124),TrackingWorksheet!K1124="YES",TrackingWorksheet!H1124&lt;&gt;Lists!$D$6,TrackingWorksheet!G1124&lt;=WeeklySummary!$C$7,TrackingWorksheet!I1124&lt;=WeeklySummary!$C$7),1,0))</f>
        <v/>
      </c>
      <c r="T1119" s="10" t="str">
        <f t="shared" si="260"/>
        <v/>
      </c>
      <c r="U1119" s="10" t="str">
        <f>IF($B1119=1,"",IF(TrackingWorksheet!$K1124="YES",1, 0)*D1119)</f>
        <v/>
      </c>
      <c r="V1119" s="20">
        <f t="shared" si="249"/>
        <v>0</v>
      </c>
      <c r="W1119" s="20">
        <f t="shared" si="250"/>
        <v>0</v>
      </c>
      <c r="X1119" s="10" t="str">
        <f>IF($B1119=1,"",IF(AND(TrackingWorksheet!$L1124&lt;&gt;"", TrackingWorksheet!$L1124&gt;=WeeklySummary!$C$6,TrackingWorksheet!$L1124&lt;=WeeklySummary!$C$7,OR(TrackingWorksheet!$H1124=Lists!$D$4,TrackingWorksheet!$J1124=Lists!$D$4)), 1, 0))</f>
        <v/>
      </c>
      <c r="Y1119" s="10" t="str">
        <f>IF($B1119=1,"",IF(AND(TrackingWorksheet!$L1124&lt;&gt;"", TrackingWorksheet!$L1124&gt;=WeeklySummary!$C$6,TrackingWorksheet!$L1124&lt;=WeeklySummary!$C$7,OR(TrackingWorksheet!$H1124=Lists!$D$5,TrackingWorksheet!$J1124=Lists!$D$5)), 1, 0))</f>
        <v/>
      </c>
      <c r="Z1119" s="10" t="str">
        <f>IF($B1119=1,"",IF(AND(TrackingWorksheet!$L1124&lt;&gt;"", TrackingWorksheet!$L1124&gt;=WeeklySummary!$C$6,TrackingWorksheet!$L1124&lt;=WeeklySummary!$C$7,OR(TrackingWorksheet!$H1124=Lists!$D$6,TrackingWorksheet!$J1124=Lists!$D$6)), 1, 0))</f>
        <v/>
      </c>
      <c r="AA1119" s="19" t="str">
        <f>IF(B1119=1,"",IF(AND(TrackingWorksheet!M1124&lt;&gt;"",TrackingWorksheet!M1124&lt;=WeeklySummary!$C$7),1,0)*D1119)</f>
        <v/>
      </c>
      <c r="AB1119" s="19" t="str">
        <f>IF(B1119=1,"",IF(AND(TrackingWorksheet!N1124&lt;&gt;"",TrackingWorksheet!N1124&lt;=WeeklySummary!$C$7),1,0)*D1119)</f>
        <v/>
      </c>
      <c r="AC1119" s="19" t="str">
        <f>IF(B1119=1,"",TrackingWorksheet!T1124)</f>
        <v/>
      </c>
      <c r="AD1119" s="19" t="str">
        <f>IF(B1119=1,"",IF(D1119*AND(TrackingWorksheet!S1124&gt;=Calculations!$BD$3,TrackingWorksheet!U1124="",TrackingWorksheet!K1124="YES"),1,0))</f>
        <v/>
      </c>
      <c r="AE1119" s="19" t="str">
        <f>IF($B1119=1,"",IF(AND(TrackingWorksheet!$S1124&gt;$BE$3,TrackingWorksheet!$T1124=Lists!$P$4),1, 0)*D1119)</f>
        <v/>
      </c>
      <c r="AF1119" s="19" t="str">
        <f>IF($B1119=1,"",IF(AND(TrackingWorksheet!$U1124&gt;$BE$3,TrackingWorksheet!$V1124=Lists!$P$4),1, 0)*D1119)</f>
        <v/>
      </c>
      <c r="AG1119" s="19" t="str">
        <f>IF($B1119=1,"",IF(AND(TrackingWorksheet!$W1124&gt;$BE$3,TrackingWorksheet!$X1124=Lists!$P$4),1, 0)*D1119)</f>
        <v/>
      </c>
      <c r="AH1119" s="19" t="str">
        <f>IF($B1119=1,"",IF(AND(TrackingWorksheet!$Y1124&gt;$BE$3,TrackingWorksheet!$Z1124=Lists!$P$4),1, 0)*D1119)</f>
        <v/>
      </c>
      <c r="AI1119" s="19" t="str">
        <f>IF($B1119=1,"",IF(AND(TrackingWorksheet!$AA1124&gt;$BE$3,TrackingWorksheet!$AB1124=Lists!$P$4),1, 0)*D1119)</f>
        <v/>
      </c>
      <c r="AJ1119" s="19" t="str">
        <f>IF($B1119=1,"",IF(AND(TrackingWorksheet!$S1124&gt;$BE$3,TrackingWorksheet!$T1124=Lists!$P$5),1, 0)*D1119)</f>
        <v/>
      </c>
      <c r="AK1119" s="19" t="str">
        <f>IF($B1119=1,"",IF(AND(TrackingWorksheet!$U1124&gt;$BE$3,TrackingWorksheet!$V1124=Lists!$P$5),1, 0)*D1119)</f>
        <v/>
      </c>
      <c r="AL1119" s="19" t="str">
        <f>IF($B1119=1,"",IF(AND(TrackingWorksheet!$W1124&gt;$BE$3,TrackingWorksheet!$X1124=Lists!$P$5),1, 0)*D1119)</f>
        <v/>
      </c>
      <c r="AM1119" s="19" t="str">
        <f>IF($B1119=1,"",IF(AND(TrackingWorksheet!$Y1124&gt;$BE$3,TrackingWorksheet!$Z1124=Lists!$P$5),1, 0)*D1119)</f>
        <v/>
      </c>
      <c r="AN1119" s="19" t="str">
        <f>IF($B1119=1,"",IF(AND(TrackingWorksheet!$AA1124&gt;$BE$3,TrackingWorksheet!$AB1124=Lists!$P$5),1, 0)*D1119)</f>
        <v/>
      </c>
      <c r="AO1119" s="19" t="str">
        <f>IF($B1119=1,"",IF(AND(TrackingWorksheet!$S1124&gt;$BE$3,TrackingWorksheet!$T1124=Lists!$P$6),1, 0)*D1119)</f>
        <v/>
      </c>
      <c r="AP1119" s="19" t="str">
        <f>IF($B1119=1,"",IF(AND(TrackingWorksheet!$U1124&gt;$BE$3,TrackingWorksheet!$V1124=Lists!$P$6),1, 0)*D1119)</f>
        <v/>
      </c>
      <c r="AQ1119" s="19" t="str">
        <f>IF($B1119=1,"",IF(AND(TrackingWorksheet!$W1124&gt;$BE$3,TrackingWorksheet!$X1124=Lists!$P$6),1, 0)*D1119)</f>
        <v/>
      </c>
      <c r="AR1119" s="19" t="str">
        <f>IF($B1119=1,"",IF(AND(TrackingWorksheet!$Y1124&gt;$BE$3,TrackingWorksheet!$Z1124=Lists!$P$6),1, 0)*D1119)</f>
        <v/>
      </c>
      <c r="AS1119" s="19" t="str">
        <f>IF($B1119=1,"",IF(AND(TrackingWorksheet!$AA1124&gt;$BE$3,TrackingWorksheet!$AB1124=Lists!$P$6),1, 0)*D1119)</f>
        <v/>
      </c>
      <c r="AT1119" s="19">
        <f t="shared" si="251"/>
        <v>0</v>
      </c>
      <c r="AU1119" s="19" t="str">
        <f>IF(B1119=1,"",IF(AND(TrackingWorksheet!K1124="",TrackingWorksheet!M1124="", TrackingWorksheet!N1124="", TrackingWorksheet!S1124="", TrackingWorksheet!V1124="", TrackingWorksheet!W1124="", TrackingWorksheet!Y1124="", TrackingWorksheet!AA1124="", V1119=1),1,0)*D1119)</f>
        <v/>
      </c>
      <c r="AV1119" s="19" t="str">
        <f>IF(B1119=1,"",IF(D1119*AND(TrackingWorksheet!U1124&gt;Calculations!$BE$3,TrackingWorksheet!K1124="YES"),1,0))</f>
        <v/>
      </c>
      <c r="AW1119" s="19" t="str">
        <f>IF(B1119=1,"",IF(D1119*AND(TrackingWorksheet!W1124&gt;Calculations!$BE$3,TrackingWorksheet!K1124="YES"),1,0))</f>
        <v/>
      </c>
      <c r="AX1119" s="19">
        <f t="shared" si="252"/>
        <v>0</v>
      </c>
      <c r="AY1119" s="19">
        <f t="shared" si="248"/>
        <v>0</v>
      </c>
      <c r="AZ1119" s="27" t="str">
        <f>IF(B1119=1,"",IF(TrackingWorksheet!Q1124="","",TrackingWorksheet!Q1124))</f>
        <v/>
      </c>
      <c r="BB1119" s="4"/>
      <c r="BC1119" s="4"/>
      <c r="BD1119" s="4"/>
      <c r="BE1119" s="4"/>
      <c r="BF1119" s="4"/>
      <c r="BG1119" s="4" t="str">
        <f>IF(B1119=1,"",IF(AND(N1119=1,TrackingWorksheet!$I1124+14&lt;=WeeklySummary!$C$7),1,0))</f>
        <v/>
      </c>
      <c r="BH1119" s="4" t="str">
        <f>IF(B1119=1,"",IF(AND(R1119=1,TrackingWorksheet!$I1124+14&lt;=WeeklySummary!$C$7),1,0))</f>
        <v/>
      </c>
      <c r="BI1119" s="4" t="str">
        <f>IF(B1119=1,"",IF(AND(J1119=1,TrackingWorksheet!$G1124+14&lt;=WeeklySummary!$C$7),1,0))</f>
        <v/>
      </c>
      <c r="BJ1119" s="4" t="str">
        <f>IF(B1119=1,"",IF(AND(T1119=1,TrackingWorksheet!$I1124+14&lt;=WeeklySummary!$C$7),1,0))</f>
        <v/>
      </c>
      <c r="BK1119" s="4" t="str">
        <f>IF(B1119=1,"",IF(AND(T1119=1,TrackingWorksheet!$G1124+14&lt;=WeeklySummary!$C$7),1,0))</f>
        <v/>
      </c>
      <c r="BL1119" s="4">
        <f t="shared" si="261"/>
        <v>0</v>
      </c>
    </row>
    <row r="1120" spans="2:64" x14ac:dyDescent="0.25">
      <c r="B1120" s="27">
        <f>IF(AND(ISBLANK(TrackingWorksheet!B1125),ISBLANK(TrackingWorksheet!C1125),ISBLANK(TrackingWorksheet!G1125),ISBLANK(TrackingWorksheet!H1125),
ISBLANK(TrackingWorksheet!I1125),ISBLANK(TrackingWorksheet!J1125),ISBLANK(TrackingWorksheet!M1125),
ISBLANK(TrackingWorksheet!N1127)),1,0)</f>
        <v>1</v>
      </c>
      <c r="C1120" s="12" t="str">
        <f>IF(B1120=1,"",TrackingWorksheet!F1125)</f>
        <v/>
      </c>
      <c r="D1120" s="20" t="str">
        <f>IF(B1120=1,"",IF(AND(TrackingWorksheet!B1125&lt;&gt;"",TrackingWorksheet!B1125&lt;=WeeklySummary!$C$7,OR(TrackingWorksheet!C1125="",TrackingWorksheet!C1125&gt;=WeeklySummary!$C$6)),1,0))</f>
        <v/>
      </c>
      <c r="E1120" s="10" t="str">
        <f>IF(B1120=1,"",IF(AND(TrackingWorksheet!G1125 &lt;&gt;"",TrackingWorksheet!G1125&lt;=WeeklySummary!$C$7, TrackingWorksheet!H1125=Lists!$D$4), "Y", "N"))</f>
        <v/>
      </c>
      <c r="F1120" s="10" t="str">
        <f>IF(B1120=1,"",IF(AND(TrackingWorksheet!I1125 &lt;&gt;"", TrackingWorksheet!I1125&lt;=WeeklySummary!$C$7, TrackingWorksheet!J1125=Lists!$D$4), "Y", "N"))</f>
        <v/>
      </c>
      <c r="G1120" s="10" t="str">
        <f>IF(B1120=1,"",IF(AND(TrackingWorksheet!G1125 &lt;&gt;"",TrackingWorksheet!G1125&lt;=WeeklySummary!$C$7, TrackingWorksheet!H1125=Lists!$D$5), "Y", "N"))</f>
        <v/>
      </c>
      <c r="H1120" s="10" t="str">
        <f>IF(B1120=1,"",IF(AND(TrackingWorksheet!I1125 &lt;&gt;"", TrackingWorksheet!I1125&lt;=WeeklySummary!$C$7, TrackingWorksheet!J1125=Lists!$D$5), "Y", "N"))</f>
        <v/>
      </c>
      <c r="I1120" s="20" t="str">
        <f>IF(B1120=1,"",IF(AND(TrackingWorksheet!G1125 &lt;&gt;"", TrackingWorksheet!G1125&lt;=WeeklySummary!$C$7, TrackingWorksheet!H1125=Lists!$D$6), 1, 0))</f>
        <v/>
      </c>
      <c r="J1120" s="20" t="str">
        <f t="shared" si="253"/>
        <v/>
      </c>
      <c r="K1120" s="10" t="str">
        <f>IF(B1120=1,"",IF(AND(TrackingWorksheet!I1125&lt;=WeeklySummary!$C$7,TrackingWorksheet!K1125="YES"),0,IF(AND(AND(OR(E1120="Y",F1120="Y"),E1120&lt;&gt;F1120),G1120&lt;&gt;"Y", H1120&lt;&gt;"Y"), 1, 0)))</f>
        <v/>
      </c>
      <c r="L1120" s="20" t="str">
        <f t="shared" si="254"/>
        <v/>
      </c>
      <c r="M1120" s="10" t="str">
        <f t="shared" si="255"/>
        <v/>
      </c>
      <c r="N1120" s="20" t="str">
        <f t="shared" si="256"/>
        <v/>
      </c>
      <c r="O1120" s="10" t="str">
        <f>IF(B1120=1,"",IF(AND(TrackingWorksheet!I1125&lt;=WeeklySummary!$C$7,TrackingWorksheet!K1125="YES"),0,IF(AND(AND(OR(G1120="Y",H1120="Y"),G1120&lt;&gt;H1120),E1120&lt;&gt;"Y", F1120&lt;&gt;"Y"), 1, 0)))</f>
        <v/>
      </c>
      <c r="P1120" s="20" t="str">
        <f t="shared" si="257"/>
        <v/>
      </c>
      <c r="Q1120" s="10" t="str">
        <f t="shared" si="258"/>
        <v/>
      </c>
      <c r="R1120" s="10" t="str">
        <f t="shared" si="259"/>
        <v/>
      </c>
      <c r="S1120" s="10" t="str">
        <f>IF(B1120=1,"",IF(AND(OR(AND(TrackingWorksheet!H1125=Lists!$D$7,TrackingWorksheet!H1125=TrackingWorksheet!J1125),TrackingWorksheet!H1125&lt;&gt;TrackingWorksheet!J1125),TrackingWorksheet!K1125="YES",TrackingWorksheet!H1125&lt;&gt;Lists!$D$6,TrackingWorksheet!G1125&lt;=WeeklySummary!$C$7,TrackingWorksheet!I1125&lt;=WeeklySummary!$C$7),1,0))</f>
        <v/>
      </c>
      <c r="T1120" s="10" t="str">
        <f t="shared" si="260"/>
        <v/>
      </c>
      <c r="U1120" s="10" t="str">
        <f>IF($B1120=1,"",IF(TrackingWorksheet!$K1125="YES",1, 0)*D1120)</f>
        <v/>
      </c>
      <c r="V1120" s="20">
        <f t="shared" si="249"/>
        <v>0</v>
      </c>
      <c r="W1120" s="20">
        <f t="shared" si="250"/>
        <v>0</v>
      </c>
      <c r="X1120" s="10" t="str">
        <f>IF($B1120=1,"",IF(AND(TrackingWorksheet!$L1125&lt;&gt;"", TrackingWorksheet!$L1125&gt;=WeeklySummary!$C$6,TrackingWorksheet!$L1125&lt;=WeeklySummary!$C$7,OR(TrackingWorksheet!$H1125=Lists!$D$4,TrackingWorksheet!$J1125=Lists!$D$4)), 1, 0))</f>
        <v/>
      </c>
      <c r="Y1120" s="10" t="str">
        <f>IF($B1120=1,"",IF(AND(TrackingWorksheet!$L1125&lt;&gt;"", TrackingWorksheet!$L1125&gt;=WeeklySummary!$C$6,TrackingWorksheet!$L1125&lt;=WeeklySummary!$C$7,OR(TrackingWorksheet!$H1125=Lists!$D$5,TrackingWorksheet!$J1125=Lists!$D$5)), 1, 0))</f>
        <v/>
      </c>
      <c r="Z1120" s="10" t="str">
        <f>IF($B1120=1,"",IF(AND(TrackingWorksheet!$L1125&lt;&gt;"", TrackingWorksheet!$L1125&gt;=WeeklySummary!$C$6,TrackingWorksheet!$L1125&lt;=WeeklySummary!$C$7,OR(TrackingWorksheet!$H1125=Lists!$D$6,TrackingWorksheet!$J1125=Lists!$D$6)), 1, 0))</f>
        <v/>
      </c>
      <c r="AA1120" s="19" t="str">
        <f>IF(B1120=1,"",IF(AND(TrackingWorksheet!M1125&lt;&gt;"",TrackingWorksheet!M1125&lt;=WeeklySummary!$C$7),1,0)*D1120)</f>
        <v/>
      </c>
      <c r="AB1120" s="19" t="str">
        <f>IF(B1120=1,"",IF(AND(TrackingWorksheet!N1125&lt;&gt;"",TrackingWorksheet!N1125&lt;=WeeklySummary!$C$7),1,0)*D1120)</f>
        <v/>
      </c>
      <c r="AC1120" s="19" t="str">
        <f>IF(B1120=1,"",TrackingWorksheet!T1125)</f>
        <v/>
      </c>
      <c r="AD1120" s="19" t="str">
        <f>IF(B1120=1,"",IF(D1120*AND(TrackingWorksheet!S1125&gt;=Calculations!$BD$3,TrackingWorksheet!U1125="",TrackingWorksheet!K1125="YES"),1,0))</f>
        <v/>
      </c>
      <c r="AE1120" s="19" t="str">
        <f>IF($B1120=1,"",IF(AND(TrackingWorksheet!$S1125&gt;$BE$3,TrackingWorksheet!$T1125=Lists!$P$4),1, 0)*D1120)</f>
        <v/>
      </c>
      <c r="AF1120" s="19" t="str">
        <f>IF($B1120=1,"",IF(AND(TrackingWorksheet!$U1125&gt;$BE$3,TrackingWorksheet!$V1125=Lists!$P$4),1, 0)*D1120)</f>
        <v/>
      </c>
      <c r="AG1120" s="19" t="str">
        <f>IF($B1120=1,"",IF(AND(TrackingWorksheet!$W1125&gt;$BE$3,TrackingWorksheet!$X1125=Lists!$P$4),1, 0)*D1120)</f>
        <v/>
      </c>
      <c r="AH1120" s="19" t="str">
        <f>IF($B1120=1,"",IF(AND(TrackingWorksheet!$Y1125&gt;$BE$3,TrackingWorksheet!$Z1125=Lists!$P$4),1, 0)*D1120)</f>
        <v/>
      </c>
      <c r="AI1120" s="19" t="str">
        <f>IF($B1120=1,"",IF(AND(TrackingWorksheet!$AA1125&gt;$BE$3,TrackingWorksheet!$AB1125=Lists!$P$4),1, 0)*D1120)</f>
        <v/>
      </c>
      <c r="AJ1120" s="19" t="str">
        <f>IF($B1120=1,"",IF(AND(TrackingWorksheet!$S1125&gt;$BE$3,TrackingWorksheet!$T1125=Lists!$P$5),1, 0)*D1120)</f>
        <v/>
      </c>
      <c r="AK1120" s="19" t="str">
        <f>IF($B1120=1,"",IF(AND(TrackingWorksheet!$U1125&gt;$BE$3,TrackingWorksheet!$V1125=Lists!$P$5),1, 0)*D1120)</f>
        <v/>
      </c>
      <c r="AL1120" s="19" t="str">
        <f>IF($B1120=1,"",IF(AND(TrackingWorksheet!$W1125&gt;$BE$3,TrackingWorksheet!$X1125=Lists!$P$5),1, 0)*D1120)</f>
        <v/>
      </c>
      <c r="AM1120" s="19" t="str">
        <f>IF($B1120=1,"",IF(AND(TrackingWorksheet!$Y1125&gt;$BE$3,TrackingWorksheet!$Z1125=Lists!$P$5),1, 0)*D1120)</f>
        <v/>
      </c>
      <c r="AN1120" s="19" t="str">
        <f>IF($B1120=1,"",IF(AND(TrackingWorksheet!$AA1125&gt;$BE$3,TrackingWorksheet!$AB1125=Lists!$P$5),1, 0)*D1120)</f>
        <v/>
      </c>
      <c r="AO1120" s="19" t="str">
        <f>IF($B1120=1,"",IF(AND(TrackingWorksheet!$S1125&gt;$BE$3,TrackingWorksheet!$T1125=Lists!$P$6),1, 0)*D1120)</f>
        <v/>
      </c>
      <c r="AP1120" s="19" t="str">
        <f>IF($B1120=1,"",IF(AND(TrackingWorksheet!$U1125&gt;$BE$3,TrackingWorksheet!$V1125=Lists!$P$6),1, 0)*D1120)</f>
        <v/>
      </c>
      <c r="AQ1120" s="19" t="str">
        <f>IF($B1120=1,"",IF(AND(TrackingWorksheet!$W1125&gt;$BE$3,TrackingWorksheet!$X1125=Lists!$P$6),1, 0)*D1120)</f>
        <v/>
      </c>
      <c r="AR1120" s="19" t="str">
        <f>IF($B1120=1,"",IF(AND(TrackingWorksheet!$Y1125&gt;$BE$3,TrackingWorksheet!$Z1125=Lists!$P$6),1, 0)*D1120)</f>
        <v/>
      </c>
      <c r="AS1120" s="19" t="str">
        <f>IF($B1120=1,"",IF(AND(TrackingWorksheet!$AA1125&gt;$BE$3,TrackingWorksheet!$AB1125=Lists!$P$6),1, 0)*D1120)</f>
        <v/>
      </c>
      <c r="AT1120" s="19">
        <f t="shared" si="251"/>
        <v>0</v>
      </c>
      <c r="AU1120" s="19" t="str">
        <f>IF(B1120=1,"",IF(AND(TrackingWorksheet!K1125="",TrackingWorksheet!M1125="", TrackingWorksheet!N1125="", TrackingWorksheet!S1125="", TrackingWorksheet!V1125="", TrackingWorksheet!W1125="", TrackingWorksheet!Y1125="", TrackingWorksheet!AA1125="", V1120=1),1,0)*D1120)</f>
        <v/>
      </c>
      <c r="AV1120" s="19" t="str">
        <f>IF(B1120=1,"",IF(D1120*AND(TrackingWorksheet!U1125&gt;Calculations!$BE$3,TrackingWorksheet!K1125="YES"),1,0))</f>
        <v/>
      </c>
      <c r="AW1120" s="19" t="str">
        <f>IF(B1120=1,"",IF(D1120*AND(TrackingWorksheet!W1125&gt;Calculations!$BE$3,TrackingWorksheet!K1125="YES"),1,0))</f>
        <v/>
      </c>
      <c r="AX1120" s="19">
        <f t="shared" si="252"/>
        <v>0</v>
      </c>
      <c r="AY1120" s="19">
        <f t="shared" si="248"/>
        <v>0</v>
      </c>
      <c r="AZ1120" s="27" t="str">
        <f>IF(B1120=1,"",IF(TrackingWorksheet!Q1125="","",TrackingWorksheet!Q1125))</f>
        <v/>
      </c>
      <c r="BB1120" s="4"/>
      <c r="BC1120" s="4"/>
      <c r="BD1120" s="4"/>
      <c r="BE1120" s="4"/>
      <c r="BF1120" s="4"/>
      <c r="BG1120" s="4" t="str">
        <f>IF(B1120=1,"",IF(AND(N1120=1,TrackingWorksheet!$I1125+14&lt;=WeeklySummary!$C$7),1,0))</f>
        <v/>
      </c>
      <c r="BH1120" s="4" t="str">
        <f>IF(B1120=1,"",IF(AND(R1120=1,TrackingWorksheet!$I1125+14&lt;=WeeklySummary!$C$7),1,0))</f>
        <v/>
      </c>
      <c r="BI1120" s="4" t="str">
        <f>IF(B1120=1,"",IF(AND(J1120=1,TrackingWorksheet!$G1125+14&lt;=WeeklySummary!$C$7),1,0))</f>
        <v/>
      </c>
      <c r="BJ1120" s="4" t="str">
        <f>IF(B1120=1,"",IF(AND(T1120=1,TrackingWorksheet!$I1125+14&lt;=WeeklySummary!$C$7),1,0))</f>
        <v/>
      </c>
      <c r="BK1120" s="4" t="str">
        <f>IF(B1120=1,"",IF(AND(T1120=1,TrackingWorksheet!$G1125+14&lt;=WeeklySummary!$C$7),1,0))</f>
        <v/>
      </c>
      <c r="BL1120" s="4">
        <f t="shared" si="261"/>
        <v>0</v>
      </c>
    </row>
    <row r="1121" spans="2:64" x14ac:dyDescent="0.25">
      <c r="B1121" s="27">
        <f>IF(AND(ISBLANK(TrackingWorksheet!B1126),ISBLANK(TrackingWorksheet!C1126),ISBLANK(TrackingWorksheet!G1126),ISBLANK(TrackingWorksheet!H1126),
ISBLANK(TrackingWorksheet!I1126),ISBLANK(TrackingWorksheet!J1126),ISBLANK(TrackingWorksheet!M1126),
ISBLANK(TrackingWorksheet!N1128)),1,0)</f>
        <v>1</v>
      </c>
      <c r="C1121" s="12" t="str">
        <f>IF(B1121=1,"",TrackingWorksheet!F1126)</f>
        <v/>
      </c>
      <c r="D1121" s="20" t="str">
        <f>IF(B1121=1,"",IF(AND(TrackingWorksheet!B1126&lt;&gt;"",TrackingWorksheet!B1126&lt;=WeeklySummary!$C$7,OR(TrackingWorksheet!C1126="",TrackingWorksheet!C1126&gt;=WeeklySummary!$C$6)),1,0))</f>
        <v/>
      </c>
      <c r="E1121" s="10" t="str">
        <f>IF(B1121=1,"",IF(AND(TrackingWorksheet!G1126 &lt;&gt;"",TrackingWorksheet!G1126&lt;=WeeklySummary!$C$7, TrackingWorksheet!H1126=Lists!$D$4), "Y", "N"))</f>
        <v/>
      </c>
      <c r="F1121" s="10" t="str">
        <f>IF(B1121=1,"",IF(AND(TrackingWorksheet!I1126 &lt;&gt;"", TrackingWorksheet!I1126&lt;=WeeklySummary!$C$7, TrackingWorksheet!J1126=Lists!$D$4), "Y", "N"))</f>
        <v/>
      </c>
      <c r="G1121" s="10" t="str">
        <f>IF(B1121=1,"",IF(AND(TrackingWorksheet!G1126 &lt;&gt;"",TrackingWorksheet!G1126&lt;=WeeklySummary!$C$7, TrackingWorksheet!H1126=Lists!$D$5), "Y", "N"))</f>
        <v/>
      </c>
      <c r="H1121" s="10" t="str">
        <f>IF(B1121=1,"",IF(AND(TrackingWorksheet!I1126 &lt;&gt;"", TrackingWorksheet!I1126&lt;=WeeklySummary!$C$7, TrackingWorksheet!J1126=Lists!$D$5), "Y", "N"))</f>
        <v/>
      </c>
      <c r="I1121" s="20" t="str">
        <f>IF(B1121=1,"",IF(AND(TrackingWorksheet!G1126 &lt;&gt;"", TrackingWorksheet!G1126&lt;=WeeklySummary!$C$7, TrackingWorksheet!H1126=Lists!$D$6), 1, 0))</f>
        <v/>
      </c>
      <c r="J1121" s="20" t="str">
        <f t="shared" si="253"/>
        <v/>
      </c>
      <c r="K1121" s="10" t="str">
        <f>IF(B1121=1,"",IF(AND(TrackingWorksheet!I1126&lt;=WeeklySummary!$C$7,TrackingWorksheet!K1126="YES"),0,IF(AND(AND(OR(E1121="Y",F1121="Y"),E1121&lt;&gt;F1121),G1121&lt;&gt;"Y", H1121&lt;&gt;"Y"), 1, 0)))</f>
        <v/>
      </c>
      <c r="L1121" s="20" t="str">
        <f t="shared" si="254"/>
        <v/>
      </c>
      <c r="M1121" s="10" t="str">
        <f t="shared" si="255"/>
        <v/>
      </c>
      <c r="N1121" s="20" t="str">
        <f t="shared" si="256"/>
        <v/>
      </c>
      <c r="O1121" s="10" t="str">
        <f>IF(B1121=1,"",IF(AND(TrackingWorksheet!I1126&lt;=WeeklySummary!$C$7,TrackingWorksheet!K1126="YES"),0,IF(AND(AND(OR(G1121="Y",H1121="Y"),G1121&lt;&gt;H1121),E1121&lt;&gt;"Y", F1121&lt;&gt;"Y"), 1, 0)))</f>
        <v/>
      </c>
      <c r="P1121" s="20" t="str">
        <f t="shared" si="257"/>
        <v/>
      </c>
      <c r="Q1121" s="10" t="str">
        <f t="shared" si="258"/>
        <v/>
      </c>
      <c r="R1121" s="10" t="str">
        <f t="shared" si="259"/>
        <v/>
      </c>
      <c r="S1121" s="10" t="str">
        <f>IF(B1121=1,"",IF(AND(OR(AND(TrackingWorksheet!H1126=Lists!$D$7,TrackingWorksheet!H1126=TrackingWorksheet!J1126),TrackingWorksheet!H1126&lt;&gt;TrackingWorksheet!J1126),TrackingWorksheet!K1126="YES",TrackingWorksheet!H1126&lt;&gt;Lists!$D$6,TrackingWorksheet!G1126&lt;=WeeklySummary!$C$7,TrackingWorksheet!I1126&lt;=WeeklySummary!$C$7),1,0))</f>
        <v/>
      </c>
      <c r="T1121" s="10" t="str">
        <f t="shared" si="260"/>
        <v/>
      </c>
      <c r="U1121" s="10" t="str">
        <f>IF($B1121=1,"",IF(TrackingWorksheet!$K1126="YES",1, 0)*D1121)</f>
        <v/>
      </c>
      <c r="V1121" s="20">
        <f t="shared" si="249"/>
        <v>0</v>
      </c>
      <c r="W1121" s="20">
        <f t="shared" si="250"/>
        <v>0</v>
      </c>
      <c r="X1121" s="10" t="str">
        <f>IF($B1121=1,"",IF(AND(TrackingWorksheet!$L1126&lt;&gt;"", TrackingWorksheet!$L1126&gt;=WeeklySummary!$C$6,TrackingWorksheet!$L1126&lt;=WeeklySummary!$C$7,OR(TrackingWorksheet!$H1126=Lists!$D$4,TrackingWorksheet!$J1126=Lists!$D$4)), 1, 0))</f>
        <v/>
      </c>
      <c r="Y1121" s="10" t="str">
        <f>IF($B1121=1,"",IF(AND(TrackingWorksheet!$L1126&lt;&gt;"", TrackingWorksheet!$L1126&gt;=WeeklySummary!$C$6,TrackingWorksheet!$L1126&lt;=WeeklySummary!$C$7,OR(TrackingWorksheet!$H1126=Lists!$D$5,TrackingWorksheet!$J1126=Lists!$D$5)), 1, 0))</f>
        <v/>
      </c>
      <c r="Z1121" s="10" t="str">
        <f>IF($B1121=1,"",IF(AND(TrackingWorksheet!$L1126&lt;&gt;"", TrackingWorksheet!$L1126&gt;=WeeklySummary!$C$6,TrackingWorksheet!$L1126&lt;=WeeklySummary!$C$7,OR(TrackingWorksheet!$H1126=Lists!$D$6,TrackingWorksheet!$J1126=Lists!$D$6)), 1, 0))</f>
        <v/>
      </c>
      <c r="AA1121" s="19" t="str">
        <f>IF(B1121=1,"",IF(AND(TrackingWorksheet!M1126&lt;&gt;"",TrackingWorksheet!M1126&lt;=WeeklySummary!$C$7),1,0)*D1121)</f>
        <v/>
      </c>
      <c r="AB1121" s="19" t="str">
        <f>IF(B1121=1,"",IF(AND(TrackingWorksheet!N1126&lt;&gt;"",TrackingWorksheet!N1126&lt;=WeeklySummary!$C$7),1,0)*D1121)</f>
        <v/>
      </c>
      <c r="AC1121" s="19" t="str">
        <f>IF(B1121=1,"",TrackingWorksheet!T1126)</f>
        <v/>
      </c>
      <c r="AD1121" s="19" t="str">
        <f>IF(B1121=1,"",IF(D1121*AND(TrackingWorksheet!S1126&gt;=Calculations!$BD$3,TrackingWorksheet!U1126="",TrackingWorksheet!K1126="YES"),1,0))</f>
        <v/>
      </c>
      <c r="AE1121" s="19" t="str">
        <f>IF($B1121=1,"",IF(AND(TrackingWorksheet!$S1126&gt;$BE$3,TrackingWorksheet!$T1126=Lists!$P$4),1, 0)*D1121)</f>
        <v/>
      </c>
      <c r="AF1121" s="19" t="str">
        <f>IF($B1121=1,"",IF(AND(TrackingWorksheet!$U1126&gt;$BE$3,TrackingWorksheet!$V1126=Lists!$P$4),1, 0)*D1121)</f>
        <v/>
      </c>
      <c r="AG1121" s="19" t="str">
        <f>IF($B1121=1,"",IF(AND(TrackingWorksheet!$W1126&gt;$BE$3,TrackingWorksheet!$X1126=Lists!$P$4),1, 0)*D1121)</f>
        <v/>
      </c>
      <c r="AH1121" s="19" t="str">
        <f>IF($B1121=1,"",IF(AND(TrackingWorksheet!$Y1126&gt;$BE$3,TrackingWorksheet!$Z1126=Lists!$P$4),1, 0)*D1121)</f>
        <v/>
      </c>
      <c r="AI1121" s="19" t="str">
        <f>IF($B1121=1,"",IF(AND(TrackingWorksheet!$AA1126&gt;$BE$3,TrackingWorksheet!$AB1126=Lists!$P$4),1, 0)*D1121)</f>
        <v/>
      </c>
      <c r="AJ1121" s="19" t="str">
        <f>IF($B1121=1,"",IF(AND(TrackingWorksheet!$S1126&gt;$BE$3,TrackingWorksheet!$T1126=Lists!$P$5),1, 0)*D1121)</f>
        <v/>
      </c>
      <c r="AK1121" s="19" t="str">
        <f>IF($B1121=1,"",IF(AND(TrackingWorksheet!$U1126&gt;$BE$3,TrackingWorksheet!$V1126=Lists!$P$5),1, 0)*D1121)</f>
        <v/>
      </c>
      <c r="AL1121" s="19" t="str">
        <f>IF($B1121=1,"",IF(AND(TrackingWorksheet!$W1126&gt;$BE$3,TrackingWorksheet!$X1126=Lists!$P$5),1, 0)*D1121)</f>
        <v/>
      </c>
      <c r="AM1121" s="19" t="str">
        <f>IF($B1121=1,"",IF(AND(TrackingWorksheet!$Y1126&gt;$BE$3,TrackingWorksheet!$Z1126=Lists!$P$5),1, 0)*D1121)</f>
        <v/>
      </c>
      <c r="AN1121" s="19" t="str">
        <f>IF($B1121=1,"",IF(AND(TrackingWorksheet!$AA1126&gt;$BE$3,TrackingWorksheet!$AB1126=Lists!$P$5),1, 0)*D1121)</f>
        <v/>
      </c>
      <c r="AO1121" s="19" t="str">
        <f>IF($B1121=1,"",IF(AND(TrackingWorksheet!$S1126&gt;$BE$3,TrackingWorksheet!$T1126=Lists!$P$6),1, 0)*D1121)</f>
        <v/>
      </c>
      <c r="AP1121" s="19" t="str">
        <f>IF($B1121=1,"",IF(AND(TrackingWorksheet!$U1126&gt;$BE$3,TrackingWorksheet!$V1126=Lists!$P$6),1, 0)*D1121)</f>
        <v/>
      </c>
      <c r="AQ1121" s="19" t="str">
        <f>IF($B1121=1,"",IF(AND(TrackingWorksheet!$W1126&gt;$BE$3,TrackingWorksheet!$X1126=Lists!$P$6),1, 0)*D1121)</f>
        <v/>
      </c>
      <c r="AR1121" s="19" t="str">
        <f>IF($B1121=1,"",IF(AND(TrackingWorksheet!$Y1126&gt;$BE$3,TrackingWorksheet!$Z1126=Lists!$P$6),1, 0)*D1121)</f>
        <v/>
      </c>
      <c r="AS1121" s="19" t="str">
        <f>IF($B1121=1,"",IF(AND(TrackingWorksheet!$AA1126&gt;$BE$3,TrackingWorksheet!$AB1126=Lists!$P$6),1, 0)*D1121)</f>
        <v/>
      </c>
      <c r="AT1121" s="19">
        <f t="shared" si="251"/>
        <v>0</v>
      </c>
      <c r="AU1121" s="19" t="str">
        <f>IF(B1121=1,"",IF(AND(TrackingWorksheet!K1126="",TrackingWorksheet!M1126="", TrackingWorksheet!N1126="", TrackingWorksheet!S1126="", TrackingWorksheet!V1126="", TrackingWorksheet!W1126="", TrackingWorksheet!Y1126="", TrackingWorksheet!AA1126="", V1121=1),1,0)*D1121)</f>
        <v/>
      </c>
      <c r="AV1121" s="19" t="str">
        <f>IF(B1121=1,"",IF(D1121*AND(TrackingWorksheet!U1126&gt;Calculations!$BE$3,TrackingWorksheet!K1126="YES"),1,0))</f>
        <v/>
      </c>
      <c r="AW1121" s="19" t="str">
        <f>IF(B1121=1,"",IF(D1121*AND(TrackingWorksheet!W1126&gt;Calculations!$BE$3,TrackingWorksheet!K1126="YES"),1,0))</f>
        <v/>
      </c>
      <c r="AX1121" s="19">
        <f t="shared" si="252"/>
        <v>0</v>
      </c>
      <c r="AY1121" s="19">
        <f t="shared" si="248"/>
        <v>0</v>
      </c>
      <c r="AZ1121" s="27" t="str">
        <f>IF(B1121=1,"",IF(TrackingWorksheet!Q1126="","",TrackingWorksheet!Q1126))</f>
        <v/>
      </c>
      <c r="BB1121" s="4"/>
      <c r="BC1121" s="4"/>
      <c r="BD1121" s="4"/>
      <c r="BE1121" s="4"/>
      <c r="BF1121" s="4"/>
      <c r="BG1121" s="4" t="str">
        <f>IF(B1121=1,"",IF(AND(N1121=1,TrackingWorksheet!$I1126+14&lt;=WeeklySummary!$C$7),1,0))</f>
        <v/>
      </c>
      <c r="BH1121" s="4" t="str">
        <f>IF(B1121=1,"",IF(AND(R1121=1,TrackingWorksheet!$I1126+14&lt;=WeeklySummary!$C$7),1,0))</f>
        <v/>
      </c>
      <c r="BI1121" s="4" t="str">
        <f>IF(B1121=1,"",IF(AND(J1121=1,TrackingWorksheet!$G1126+14&lt;=WeeklySummary!$C$7),1,0))</f>
        <v/>
      </c>
      <c r="BJ1121" s="4" t="str">
        <f>IF(B1121=1,"",IF(AND(T1121=1,TrackingWorksheet!$I1126+14&lt;=WeeklySummary!$C$7),1,0))</f>
        <v/>
      </c>
      <c r="BK1121" s="4" t="str">
        <f>IF(B1121=1,"",IF(AND(T1121=1,TrackingWorksheet!$G1126+14&lt;=WeeklySummary!$C$7),1,0))</f>
        <v/>
      </c>
      <c r="BL1121" s="4">
        <f t="shared" si="261"/>
        <v>0</v>
      </c>
    </row>
    <row r="1122" spans="2:64" x14ac:dyDescent="0.25">
      <c r="B1122" s="27">
        <f>IF(AND(ISBLANK(TrackingWorksheet!B1127),ISBLANK(TrackingWorksheet!C1127),ISBLANK(TrackingWorksheet!G1127),ISBLANK(TrackingWorksheet!H1127),
ISBLANK(TrackingWorksheet!I1127),ISBLANK(TrackingWorksheet!J1127),ISBLANK(TrackingWorksheet!M1127),
ISBLANK(TrackingWorksheet!N1129)),1,0)</f>
        <v>1</v>
      </c>
      <c r="C1122" s="12" t="str">
        <f>IF(B1122=1,"",TrackingWorksheet!F1127)</f>
        <v/>
      </c>
      <c r="D1122" s="20" t="str">
        <f>IF(B1122=1,"",IF(AND(TrackingWorksheet!B1127&lt;&gt;"",TrackingWorksheet!B1127&lt;=WeeklySummary!$C$7,OR(TrackingWorksheet!C1127="",TrackingWorksheet!C1127&gt;=WeeklySummary!$C$6)),1,0))</f>
        <v/>
      </c>
      <c r="E1122" s="10" t="str">
        <f>IF(B1122=1,"",IF(AND(TrackingWorksheet!G1127 &lt;&gt;"",TrackingWorksheet!G1127&lt;=WeeklySummary!$C$7, TrackingWorksheet!H1127=Lists!$D$4), "Y", "N"))</f>
        <v/>
      </c>
      <c r="F1122" s="10" t="str">
        <f>IF(B1122=1,"",IF(AND(TrackingWorksheet!I1127 &lt;&gt;"", TrackingWorksheet!I1127&lt;=WeeklySummary!$C$7, TrackingWorksheet!J1127=Lists!$D$4), "Y", "N"))</f>
        <v/>
      </c>
      <c r="G1122" s="10" t="str">
        <f>IF(B1122=1,"",IF(AND(TrackingWorksheet!G1127 &lt;&gt;"",TrackingWorksheet!G1127&lt;=WeeklySummary!$C$7, TrackingWorksheet!H1127=Lists!$D$5), "Y", "N"))</f>
        <v/>
      </c>
      <c r="H1122" s="10" t="str">
        <f>IF(B1122=1,"",IF(AND(TrackingWorksheet!I1127 &lt;&gt;"", TrackingWorksheet!I1127&lt;=WeeklySummary!$C$7, TrackingWorksheet!J1127=Lists!$D$5), "Y", "N"))</f>
        <v/>
      </c>
      <c r="I1122" s="20" t="str">
        <f>IF(B1122=1,"",IF(AND(TrackingWorksheet!G1127 &lt;&gt;"", TrackingWorksheet!G1127&lt;=WeeklySummary!$C$7, TrackingWorksheet!H1127=Lists!$D$6), 1, 0))</f>
        <v/>
      </c>
      <c r="J1122" s="20" t="str">
        <f t="shared" si="253"/>
        <v/>
      </c>
      <c r="K1122" s="10" t="str">
        <f>IF(B1122=1,"",IF(AND(TrackingWorksheet!I1127&lt;=WeeklySummary!$C$7,TrackingWorksheet!K1127="YES"),0,IF(AND(AND(OR(E1122="Y",F1122="Y"),E1122&lt;&gt;F1122),G1122&lt;&gt;"Y", H1122&lt;&gt;"Y"), 1, 0)))</f>
        <v/>
      </c>
      <c r="L1122" s="20" t="str">
        <f t="shared" si="254"/>
        <v/>
      </c>
      <c r="M1122" s="10" t="str">
        <f t="shared" si="255"/>
        <v/>
      </c>
      <c r="N1122" s="20" t="str">
        <f t="shared" si="256"/>
        <v/>
      </c>
      <c r="O1122" s="10" t="str">
        <f>IF(B1122=1,"",IF(AND(TrackingWorksheet!I1127&lt;=WeeklySummary!$C$7,TrackingWorksheet!K1127="YES"),0,IF(AND(AND(OR(G1122="Y",H1122="Y"),G1122&lt;&gt;H1122),E1122&lt;&gt;"Y", F1122&lt;&gt;"Y"), 1, 0)))</f>
        <v/>
      </c>
      <c r="P1122" s="20" t="str">
        <f t="shared" si="257"/>
        <v/>
      </c>
      <c r="Q1122" s="10" t="str">
        <f t="shared" si="258"/>
        <v/>
      </c>
      <c r="R1122" s="10" t="str">
        <f t="shared" si="259"/>
        <v/>
      </c>
      <c r="S1122" s="10" t="str">
        <f>IF(B1122=1,"",IF(AND(OR(AND(TrackingWorksheet!H1127=Lists!$D$7,TrackingWorksheet!H1127=TrackingWorksheet!J1127),TrackingWorksheet!H1127&lt;&gt;TrackingWorksheet!J1127),TrackingWorksheet!K1127="YES",TrackingWorksheet!H1127&lt;&gt;Lists!$D$6,TrackingWorksheet!G1127&lt;=WeeklySummary!$C$7,TrackingWorksheet!I1127&lt;=WeeklySummary!$C$7),1,0))</f>
        <v/>
      </c>
      <c r="T1122" s="10" t="str">
        <f t="shared" si="260"/>
        <v/>
      </c>
      <c r="U1122" s="10" t="str">
        <f>IF($B1122=1,"",IF(TrackingWorksheet!$K1127="YES",1, 0)*D1122)</f>
        <v/>
      </c>
      <c r="V1122" s="20">
        <f t="shared" si="249"/>
        <v>0</v>
      </c>
      <c r="W1122" s="20">
        <f t="shared" si="250"/>
        <v>0</v>
      </c>
      <c r="X1122" s="10" t="str">
        <f>IF($B1122=1,"",IF(AND(TrackingWorksheet!$L1127&lt;&gt;"", TrackingWorksheet!$L1127&gt;=WeeklySummary!$C$6,TrackingWorksheet!$L1127&lt;=WeeklySummary!$C$7,OR(TrackingWorksheet!$H1127=Lists!$D$4,TrackingWorksheet!$J1127=Lists!$D$4)), 1, 0))</f>
        <v/>
      </c>
      <c r="Y1122" s="10" t="str">
        <f>IF($B1122=1,"",IF(AND(TrackingWorksheet!$L1127&lt;&gt;"", TrackingWorksheet!$L1127&gt;=WeeklySummary!$C$6,TrackingWorksheet!$L1127&lt;=WeeklySummary!$C$7,OR(TrackingWorksheet!$H1127=Lists!$D$5,TrackingWorksheet!$J1127=Lists!$D$5)), 1, 0))</f>
        <v/>
      </c>
      <c r="Z1122" s="10" t="str">
        <f>IF($B1122=1,"",IF(AND(TrackingWorksheet!$L1127&lt;&gt;"", TrackingWorksheet!$L1127&gt;=WeeklySummary!$C$6,TrackingWorksheet!$L1127&lt;=WeeklySummary!$C$7,OR(TrackingWorksheet!$H1127=Lists!$D$6,TrackingWorksheet!$J1127=Lists!$D$6)), 1, 0))</f>
        <v/>
      </c>
      <c r="AA1122" s="19" t="str">
        <f>IF(B1122=1,"",IF(AND(TrackingWorksheet!M1127&lt;&gt;"",TrackingWorksheet!M1127&lt;=WeeklySummary!$C$7),1,0)*D1122)</f>
        <v/>
      </c>
      <c r="AB1122" s="19" t="str">
        <f>IF(B1122=1,"",IF(AND(TrackingWorksheet!N1127&lt;&gt;"",TrackingWorksheet!N1127&lt;=WeeklySummary!$C$7),1,0)*D1122)</f>
        <v/>
      </c>
      <c r="AC1122" s="19" t="str">
        <f>IF(B1122=1,"",TrackingWorksheet!T1127)</f>
        <v/>
      </c>
      <c r="AD1122" s="19" t="str">
        <f>IF(B1122=1,"",IF(D1122*AND(TrackingWorksheet!S1127&gt;=Calculations!$BD$3,TrackingWorksheet!U1127="",TrackingWorksheet!K1127="YES"),1,0))</f>
        <v/>
      </c>
      <c r="AE1122" s="19" t="str">
        <f>IF($B1122=1,"",IF(AND(TrackingWorksheet!$S1127&gt;$BE$3,TrackingWorksheet!$T1127=Lists!$P$4),1, 0)*D1122)</f>
        <v/>
      </c>
      <c r="AF1122" s="19" t="str">
        <f>IF($B1122=1,"",IF(AND(TrackingWorksheet!$U1127&gt;$BE$3,TrackingWorksheet!$V1127=Lists!$P$4),1, 0)*D1122)</f>
        <v/>
      </c>
      <c r="AG1122" s="19" t="str">
        <f>IF($B1122=1,"",IF(AND(TrackingWorksheet!$W1127&gt;$BE$3,TrackingWorksheet!$X1127=Lists!$P$4),1, 0)*D1122)</f>
        <v/>
      </c>
      <c r="AH1122" s="19" t="str">
        <f>IF($B1122=1,"",IF(AND(TrackingWorksheet!$Y1127&gt;$BE$3,TrackingWorksheet!$Z1127=Lists!$P$4),1, 0)*D1122)</f>
        <v/>
      </c>
      <c r="AI1122" s="19" t="str">
        <f>IF($B1122=1,"",IF(AND(TrackingWorksheet!$AA1127&gt;$BE$3,TrackingWorksheet!$AB1127=Lists!$P$4),1, 0)*D1122)</f>
        <v/>
      </c>
      <c r="AJ1122" s="19" t="str">
        <f>IF($B1122=1,"",IF(AND(TrackingWorksheet!$S1127&gt;$BE$3,TrackingWorksheet!$T1127=Lists!$P$5),1, 0)*D1122)</f>
        <v/>
      </c>
      <c r="AK1122" s="19" t="str">
        <f>IF($B1122=1,"",IF(AND(TrackingWorksheet!$U1127&gt;$BE$3,TrackingWorksheet!$V1127=Lists!$P$5),1, 0)*D1122)</f>
        <v/>
      </c>
      <c r="AL1122" s="19" t="str">
        <f>IF($B1122=1,"",IF(AND(TrackingWorksheet!$W1127&gt;$BE$3,TrackingWorksheet!$X1127=Lists!$P$5),1, 0)*D1122)</f>
        <v/>
      </c>
      <c r="AM1122" s="19" t="str">
        <f>IF($B1122=1,"",IF(AND(TrackingWorksheet!$Y1127&gt;$BE$3,TrackingWorksheet!$Z1127=Lists!$P$5),1, 0)*D1122)</f>
        <v/>
      </c>
      <c r="AN1122" s="19" t="str">
        <f>IF($B1122=1,"",IF(AND(TrackingWorksheet!$AA1127&gt;$BE$3,TrackingWorksheet!$AB1127=Lists!$P$5),1, 0)*D1122)</f>
        <v/>
      </c>
      <c r="AO1122" s="19" t="str">
        <f>IF($B1122=1,"",IF(AND(TrackingWorksheet!$S1127&gt;$BE$3,TrackingWorksheet!$T1127=Lists!$P$6),1, 0)*D1122)</f>
        <v/>
      </c>
      <c r="AP1122" s="19" t="str">
        <f>IF($B1122=1,"",IF(AND(TrackingWorksheet!$U1127&gt;$BE$3,TrackingWorksheet!$V1127=Lists!$P$6),1, 0)*D1122)</f>
        <v/>
      </c>
      <c r="AQ1122" s="19" t="str">
        <f>IF($B1122=1,"",IF(AND(TrackingWorksheet!$W1127&gt;$BE$3,TrackingWorksheet!$X1127=Lists!$P$6),1, 0)*D1122)</f>
        <v/>
      </c>
      <c r="AR1122" s="19" t="str">
        <f>IF($B1122=1,"",IF(AND(TrackingWorksheet!$Y1127&gt;$BE$3,TrackingWorksheet!$Z1127=Lists!$P$6),1, 0)*D1122)</f>
        <v/>
      </c>
      <c r="AS1122" s="19" t="str">
        <f>IF($B1122=1,"",IF(AND(TrackingWorksheet!$AA1127&gt;$BE$3,TrackingWorksheet!$AB1127=Lists!$P$6),1, 0)*D1122)</f>
        <v/>
      </c>
      <c r="AT1122" s="19">
        <f t="shared" si="251"/>
        <v>0</v>
      </c>
      <c r="AU1122" s="19" t="str">
        <f>IF(B1122=1,"",IF(AND(TrackingWorksheet!K1127="",TrackingWorksheet!M1127="", TrackingWorksheet!N1127="", TrackingWorksheet!S1127="", TrackingWorksheet!V1127="", TrackingWorksheet!W1127="", TrackingWorksheet!Y1127="", TrackingWorksheet!AA1127="", V1122=1),1,0)*D1122)</f>
        <v/>
      </c>
      <c r="AV1122" s="19" t="str">
        <f>IF(B1122=1,"",IF(D1122*AND(TrackingWorksheet!U1127&gt;Calculations!$BE$3,TrackingWorksheet!K1127="YES"),1,0))</f>
        <v/>
      </c>
      <c r="AW1122" s="19" t="str">
        <f>IF(B1122=1,"",IF(D1122*AND(TrackingWorksheet!W1127&gt;Calculations!$BE$3,TrackingWorksheet!K1127="YES"),1,0))</f>
        <v/>
      </c>
      <c r="AX1122" s="19">
        <f t="shared" si="252"/>
        <v>0</v>
      </c>
      <c r="AY1122" s="19">
        <f t="shared" si="248"/>
        <v>0</v>
      </c>
      <c r="AZ1122" s="27" t="str">
        <f>IF(B1122=1,"",IF(TrackingWorksheet!Q1127="","",TrackingWorksheet!Q1127))</f>
        <v/>
      </c>
      <c r="BB1122" s="4"/>
      <c r="BC1122" s="4"/>
      <c r="BD1122" s="4"/>
      <c r="BE1122" s="4"/>
      <c r="BF1122" s="4"/>
      <c r="BG1122" s="4" t="str">
        <f>IF(B1122=1,"",IF(AND(N1122=1,TrackingWorksheet!$I1127+14&lt;=WeeklySummary!$C$7),1,0))</f>
        <v/>
      </c>
      <c r="BH1122" s="4" t="str">
        <f>IF(B1122=1,"",IF(AND(R1122=1,TrackingWorksheet!$I1127+14&lt;=WeeklySummary!$C$7),1,0))</f>
        <v/>
      </c>
      <c r="BI1122" s="4" t="str">
        <f>IF(B1122=1,"",IF(AND(J1122=1,TrackingWorksheet!$G1127+14&lt;=WeeklySummary!$C$7),1,0))</f>
        <v/>
      </c>
      <c r="BJ1122" s="4" t="str">
        <f>IF(B1122=1,"",IF(AND(T1122=1,TrackingWorksheet!$I1127+14&lt;=WeeklySummary!$C$7),1,0))</f>
        <v/>
      </c>
      <c r="BK1122" s="4" t="str">
        <f>IF(B1122=1,"",IF(AND(T1122=1,TrackingWorksheet!$G1127+14&lt;=WeeklySummary!$C$7),1,0))</f>
        <v/>
      </c>
      <c r="BL1122" s="4">
        <f t="shared" si="261"/>
        <v>0</v>
      </c>
    </row>
    <row r="1123" spans="2:64" x14ac:dyDescent="0.25">
      <c r="B1123" s="27">
        <f>IF(AND(ISBLANK(TrackingWorksheet!B1128),ISBLANK(TrackingWorksheet!C1128),ISBLANK(TrackingWorksheet!G1128),ISBLANK(TrackingWorksheet!H1128),
ISBLANK(TrackingWorksheet!I1128),ISBLANK(TrackingWorksheet!J1128),ISBLANK(TrackingWorksheet!M1128),
ISBLANK(TrackingWorksheet!N1130)),1,0)</f>
        <v>1</v>
      </c>
      <c r="C1123" s="12" t="str">
        <f>IF(B1123=1,"",TrackingWorksheet!F1128)</f>
        <v/>
      </c>
      <c r="D1123" s="20" t="str">
        <f>IF(B1123=1,"",IF(AND(TrackingWorksheet!B1128&lt;&gt;"",TrackingWorksheet!B1128&lt;=WeeklySummary!$C$7,OR(TrackingWorksheet!C1128="",TrackingWorksheet!C1128&gt;=WeeklySummary!$C$6)),1,0))</f>
        <v/>
      </c>
      <c r="E1123" s="10" t="str">
        <f>IF(B1123=1,"",IF(AND(TrackingWorksheet!G1128 &lt;&gt;"",TrackingWorksheet!G1128&lt;=WeeklySummary!$C$7, TrackingWorksheet!H1128=Lists!$D$4), "Y", "N"))</f>
        <v/>
      </c>
      <c r="F1123" s="10" t="str">
        <f>IF(B1123=1,"",IF(AND(TrackingWorksheet!I1128 &lt;&gt;"", TrackingWorksheet!I1128&lt;=WeeklySummary!$C$7, TrackingWorksheet!J1128=Lists!$D$4), "Y", "N"))</f>
        <v/>
      </c>
      <c r="G1123" s="10" t="str">
        <f>IF(B1123=1,"",IF(AND(TrackingWorksheet!G1128 &lt;&gt;"",TrackingWorksheet!G1128&lt;=WeeklySummary!$C$7, TrackingWorksheet!H1128=Lists!$D$5), "Y", "N"))</f>
        <v/>
      </c>
      <c r="H1123" s="10" t="str">
        <f>IF(B1123=1,"",IF(AND(TrackingWorksheet!I1128 &lt;&gt;"", TrackingWorksheet!I1128&lt;=WeeklySummary!$C$7, TrackingWorksheet!J1128=Lists!$D$5), "Y", "N"))</f>
        <v/>
      </c>
      <c r="I1123" s="20" t="str">
        <f>IF(B1123=1,"",IF(AND(TrackingWorksheet!G1128 &lt;&gt;"", TrackingWorksheet!G1128&lt;=WeeklySummary!$C$7, TrackingWorksheet!H1128=Lists!$D$6), 1, 0))</f>
        <v/>
      </c>
      <c r="J1123" s="20" t="str">
        <f t="shared" si="253"/>
        <v/>
      </c>
      <c r="K1123" s="10" t="str">
        <f>IF(B1123=1,"",IF(AND(TrackingWorksheet!I1128&lt;=WeeklySummary!$C$7,TrackingWorksheet!K1128="YES"),0,IF(AND(AND(OR(E1123="Y",F1123="Y"),E1123&lt;&gt;F1123),G1123&lt;&gt;"Y", H1123&lt;&gt;"Y"), 1, 0)))</f>
        <v/>
      </c>
      <c r="L1123" s="20" t="str">
        <f t="shared" si="254"/>
        <v/>
      </c>
      <c r="M1123" s="10" t="str">
        <f t="shared" si="255"/>
        <v/>
      </c>
      <c r="N1123" s="20" t="str">
        <f t="shared" si="256"/>
        <v/>
      </c>
      <c r="O1123" s="10" t="str">
        <f>IF(B1123=1,"",IF(AND(TrackingWorksheet!I1128&lt;=WeeklySummary!$C$7,TrackingWorksheet!K1128="YES"),0,IF(AND(AND(OR(G1123="Y",H1123="Y"),G1123&lt;&gt;H1123),E1123&lt;&gt;"Y", F1123&lt;&gt;"Y"), 1, 0)))</f>
        <v/>
      </c>
      <c r="P1123" s="20" t="str">
        <f t="shared" si="257"/>
        <v/>
      </c>
      <c r="Q1123" s="10" t="str">
        <f t="shared" si="258"/>
        <v/>
      </c>
      <c r="R1123" s="10" t="str">
        <f t="shared" si="259"/>
        <v/>
      </c>
      <c r="S1123" s="10" t="str">
        <f>IF(B1123=1,"",IF(AND(OR(AND(TrackingWorksheet!H1128=Lists!$D$7,TrackingWorksheet!H1128=TrackingWorksheet!J1128),TrackingWorksheet!H1128&lt;&gt;TrackingWorksheet!J1128),TrackingWorksheet!K1128="YES",TrackingWorksheet!H1128&lt;&gt;Lists!$D$6,TrackingWorksheet!G1128&lt;=WeeklySummary!$C$7,TrackingWorksheet!I1128&lt;=WeeklySummary!$C$7),1,0))</f>
        <v/>
      </c>
      <c r="T1123" s="10" t="str">
        <f t="shared" si="260"/>
        <v/>
      </c>
      <c r="U1123" s="10" t="str">
        <f>IF($B1123=1,"",IF(TrackingWorksheet!$K1128="YES",1, 0)*D1123)</f>
        <v/>
      </c>
      <c r="V1123" s="20">
        <f t="shared" si="249"/>
        <v>0</v>
      </c>
      <c r="W1123" s="20">
        <f t="shared" si="250"/>
        <v>0</v>
      </c>
      <c r="X1123" s="10" t="str">
        <f>IF($B1123=1,"",IF(AND(TrackingWorksheet!$L1128&lt;&gt;"", TrackingWorksheet!$L1128&gt;=WeeklySummary!$C$6,TrackingWorksheet!$L1128&lt;=WeeklySummary!$C$7,OR(TrackingWorksheet!$H1128=Lists!$D$4,TrackingWorksheet!$J1128=Lists!$D$4)), 1, 0))</f>
        <v/>
      </c>
      <c r="Y1123" s="10" t="str">
        <f>IF($B1123=1,"",IF(AND(TrackingWorksheet!$L1128&lt;&gt;"", TrackingWorksheet!$L1128&gt;=WeeklySummary!$C$6,TrackingWorksheet!$L1128&lt;=WeeklySummary!$C$7,OR(TrackingWorksheet!$H1128=Lists!$D$5,TrackingWorksheet!$J1128=Lists!$D$5)), 1, 0))</f>
        <v/>
      </c>
      <c r="Z1123" s="10" t="str">
        <f>IF($B1123=1,"",IF(AND(TrackingWorksheet!$L1128&lt;&gt;"", TrackingWorksheet!$L1128&gt;=WeeklySummary!$C$6,TrackingWorksheet!$L1128&lt;=WeeklySummary!$C$7,OR(TrackingWorksheet!$H1128=Lists!$D$6,TrackingWorksheet!$J1128=Lists!$D$6)), 1, 0))</f>
        <v/>
      </c>
      <c r="AA1123" s="19" t="str">
        <f>IF(B1123=1,"",IF(AND(TrackingWorksheet!M1128&lt;&gt;"",TrackingWorksheet!M1128&lt;=WeeklySummary!$C$7),1,0)*D1123)</f>
        <v/>
      </c>
      <c r="AB1123" s="19" t="str">
        <f>IF(B1123=1,"",IF(AND(TrackingWorksheet!N1128&lt;&gt;"",TrackingWorksheet!N1128&lt;=WeeklySummary!$C$7),1,0)*D1123)</f>
        <v/>
      </c>
      <c r="AC1123" s="19" t="str">
        <f>IF(B1123=1,"",TrackingWorksheet!T1128)</f>
        <v/>
      </c>
      <c r="AD1123" s="19" t="str">
        <f>IF(B1123=1,"",IF(D1123*AND(TrackingWorksheet!S1128&gt;=Calculations!$BD$3,TrackingWorksheet!U1128="",TrackingWorksheet!K1128="YES"),1,0))</f>
        <v/>
      </c>
      <c r="AE1123" s="19" t="str">
        <f>IF($B1123=1,"",IF(AND(TrackingWorksheet!$S1128&gt;$BE$3,TrackingWorksheet!$T1128=Lists!$P$4),1, 0)*D1123)</f>
        <v/>
      </c>
      <c r="AF1123" s="19" t="str">
        <f>IF($B1123=1,"",IF(AND(TrackingWorksheet!$U1128&gt;$BE$3,TrackingWorksheet!$V1128=Lists!$P$4),1, 0)*D1123)</f>
        <v/>
      </c>
      <c r="AG1123" s="19" t="str">
        <f>IF($B1123=1,"",IF(AND(TrackingWorksheet!$W1128&gt;$BE$3,TrackingWorksheet!$X1128=Lists!$P$4),1, 0)*D1123)</f>
        <v/>
      </c>
      <c r="AH1123" s="19" t="str">
        <f>IF($B1123=1,"",IF(AND(TrackingWorksheet!$Y1128&gt;$BE$3,TrackingWorksheet!$Z1128=Lists!$P$4),1, 0)*D1123)</f>
        <v/>
      </c>
      <c r="AI1123" s="19" t="str">
        <f>IF($B1123=1,"",IF(AND(TrackingWorksheet!$AA1128&gt;$BE$3,TrackingWorksheet!$AB1128=Lists!$P$4),1, 0)*D1123)</f>
        <v/>
      </c>
      <c r="AJ1123" s="19" t="str">
        <f>IF($B1123=1,"",IF(AND(TrackingWorksheet!$S1128&gt;$BE$3,TrackingWorksheet!$T1128=Lists!$P$5),1, 0)*D1123)</f>
        <v/>
      </c>
      <c r="AK1123" s="19" t="str">
        <f>IF($B1123=1,"",IF(AND(TrackingWorksheet!$U1128&gt;$BE$3,TrackingWorksheet!$V1128=Lists!$P$5),1, 0)*D1123)</f>
        <v/>
      </c>
      <c r="AL1123" s="19" t="str">
        <f>IF($B1123=1,"",IF(AND(TrackingWorksheet!$W1128&gt;$BE$3,TrackingWorksheet!$X1128=Lists!$P$5),1, 0)*D1123)</f>
        <v/>
      </c>
      <c r="AM1123" s="19" t="str">
        <f>IF($B1123=1,"",IF(AND(TrackingWorksheet!$Y1128&gt;$BE$3,TrackingWorksheet!$Z1128=Lists!$P$5),1, 0)*D1123)</f>
        <v/>
      </c>
      <c r="AN1123" s="19" t="str">
        <f>IF($B1123=1,"",IF(AND(TrackingWorksheet!$AA1128&gt;$BE$3,TrackingWorksheet!$AB1128=Lists!$P$5),1, 0)*D1123)</f>
        <v/>
      </c>
      <c r="AO1123" s="19" t="str">
        <f>IF($B1123=1,"",IF(AND(TrackingWorksheet!$S1128&gt;$BE$3,TrackingWorksheet!$T1128=Lists!$P$6),1, 0)*D1123)</f>
        <v/>
      </c>
      <c r="AP1123" s="19" t="str">
        <f>IF($B1123=1,"",IF(AND(TrackingWorksheet!$U1128&gt;$BE$3,TrackingWorksheet!$V1128=Lists!$P$6),1, 0)*D1123)</f>
        <v/>
      </c>
      <c r="AQ1123" s="19" t="str">
        <f>IF($B1123=1,"",IF(AND(TrackingWorksheet!$W1128&gt;$BE$3,TrackingWorksheet!$X1128=Lists!$P$6),1, 0)*D1123)</f>
        <v/>
      </c>
      <c r="AR1123" s="19" t="str">
        <f>IF($B1123=1,"",IF(AND(TrackingWorksheet!$Y1128&gt;$BE$3,TrackingWorksheet!$Z1128=Lists!$P$6),1, 0)*D1123)</f>
        <v/>
      </c>
      <c r="AS1123" s="19" t="str">
        <f>IF($B1123=1,"",IF(AND(TrackingWorksheet!$AA1128&gt;$BE$3,TrackingWorksheet!$AB1128=Lists!$P$6),1, 0)*D1123)</f>
        <v/>
      </c>
      <c r="AT1123" s="19">
        <f t="shared" si="251"/>
        <v>0</v>
      </c>
      <c r="AU1123" s="19" t="str">
        <f>IF(B1123=1,"",IF(AND(TrackingWorksheet!K1128="",TrackingWorksheet!M1128="", TrackingWorksheet!N1128="", TrackingWorksheet!S1128="", TrackingWorksheet!V1128="", TrackingWorksheet!W1128="", TrackingWorksheet!Y1128="", TrackingWorksheet!AA1128="", V1123=1),1,0)*D1123)</f>
        <v/>
      </c>
      <c r="AV1123" s="19" t="str">
        <f>IF(B1123=1,"",IF(D1123*AND(TrackingWorksheet!U1128&gt;Calculations!$BE$3,TrackingWorksheet!K1128="YES"),1,0))</f>
        <v/>
      </c>
      <c r="AW1123" s="19" t="str">
        <f>IF(B1123=1,"",IF(D1123*AND(TrackingWorksheet!W1128&gt;Calculations!$BE$3,TrackingWorksheet!K1128="YES"),1,0))</f>
        <v/>
      </c>
      <c r="AX1123" s="19">
        <f t="shared" si="252"/>
        <v>0</v>
      </c>
      <c r="AY1123" s="19">
        <f t="shared" si="248"/>
        <v>0</v>
      </c>
      <c r="AZ1123" s="27" t="str">
        <f>IF(B1123=1,"",IF(TrackingWorksheet!Q1128="","",TrackingWorksheet!Q1128))</f>
        <v/>
      </c>
      <c r="BB1123" s="4"/>
      <c r="BC1123" s="4"/>
      <c r="BD1123" s="4"/>
      <c r="BE1123" s="4"/>
      <c r="BF1123" s="4"/>
      <c r="BG1123" s="4" t="str">
        <f>IF(B1123=1,"",IF(AND(N1123=1,TrackingWorksheet!$I1128+14&lt;=WeeklySummary!$C$7),1,0))</f>
        <v/>
      </c>
      <c r="BH1123" s="4" t="str">
        <f>IF(B1123=1,"",IF(AND(R1123=1,TrackingWorksheet!$I1128+14&lt;=WeeklySummary!$C$7),1,0))</f>
        <v/>
      </c>
      <c r="BI1123" s="4" t="str">
        <f>IF(B1123=1,"",IF(AND(J1123=1,TrackingWorksheet!$G1128+14&lt;=WeeklySummary!$C$7),1,0))</f>
        <v/>
      </c>
      <c r="BJ1123" s="4" t="str">
        <f>IF(B1123=1,"",IF(AND(T1123=1,TrackingWorksheet!$I1128+14&lt;=WeeklySummary!$C$7),1,0))</f>
        <v/>
      </c>
      <c r="BK1123" s="4" t="str">
        <f>IF(B1123=1,"",IF(AND(T1123=1,TrackingWorksheet!$G1128+14&lt;=WeeklySummary!$C$7),1,0))</f>
        <v/>
      </c>
      <c r="BL1123" s="4">
        <f t="shared" si="261"/>
        <v>0</v>
      </c>
    </row>
    <row r="1124" spans="2:64" x14ac:dyDescent="0.25">
      <c r="B1124" s="27">
        <f>IF(AND(ISBLANK(TrackingWorksheet!B1129),ISBLANK(TrackingWorksheet!C1129),ISBLANK(TrackingWorksheet!G1129),ISBLANK(TrackingWorksheet!H1129),
ISBLANK(TrackingWorksheet!I1129),ISBLANK(TrackingWorksheet!J1129),ISBLANK(TrackingWorksheet!M1129),
ISBLANK(TrackingWorksheet!N1131)),1,0)</f>
        <v>1</v>
      </c>
      <c r="C1124" s="12" t="str">
        <f>IF(B1124=1,"",TrackingWorksheet!F1129)</f>
        <v/>
      </c>
      <c r="D1124" s="20" t="str">
        <f>IF(B1124=1,"",IF(AND(TrackingWorksheet!B1129&lt;&gt;"",TrackingWorksheet!B1129&lt;=WeeklySummary!$C$7,OR(TrackingWorksheet!C1129="",TrackingWorksheet!C1129&gt;=WeeklySummary!$C$6)),1,0))</f>
        <v/>
      </c>
      <c r="E1124" s="10" t="str">
        <f>IF(B1124=1,"",IF(AND(TrackingWorksheet!G1129 &lt;&gt;"",TrackingWorksheet!G1129&lt;=WeeklySummary!$C$7, TrackingWorksheet!H1129=Lists!$D$4), "Y", "N"))</f>
        <v/>
      </c>
      <c r="F1124" s="10" t="str">
        <f>IF(B1124=1,"",IF(AND(TrackingWorksheet!I1129 &lt;&gt;"", TrackingWorksheet!I1129&lt;=WeeklySummary!$C$7, TrackingWorksheet!J1129=Lists!$D$4), "Y", "N"))</f>
        <v/>
      </c>
      <c r="G1124" s="10" t="str">
        <f>IF(B1124=1,"",IF(AND(TrackingWorksheet!G1129 &lt;&gt;"",TrackingWorksheet!G1129&lt;=WeeklySummary!$C$7, TrackingWorksheet!H1129=Lists!$D$5), "Y", "N"))</f>
        <v/>
      </c>
      <c r="H1124" s="10" t="str">
        <f>IF(B1124=1,"",IF(AND(TrackingWorksheet!I1129 &lt;&gt;"", TrackingWorksheet!I1129&lt;=WeeklySummary!$C$7, TrackingWorksheet!J1129=Lists!$D$5), "Y", "N"))</f>
        <v/>
      </c>
      <c r="I1124" s="20" t="str">
        <f>IF(B1124=1,"",IF(AND(TrackingWorksheet!G1129 &lt;&gt;"", TrackingWorksheet!G1129&lt;=WeeklySummary!$C$7, TrackingWorksheet!H1129=Lists!$D$6), 1, 0))</f>
        <v/>
      </c>
      <c r="J1124" s="20" t="str">
        <f t="shared" si="253"/>
        <v/>
      </c>
      <c r="K1124" s="10" t="str">
        <f>IF(B1124=1,"",IF(AND(TrackingWorksheet!I1129&lt;=WeeklySummary!$C$7,TrackingWorksheet!K1129="YES"),0,IF(AND(AND(OR(E1124="Y",F1124="Y"),E1124&lt;&gt;F1124),G1124&lt;&gt;"Y", H1124&lt;&gt;"Y"), 1, 0)))</f>
        <v/>
      </c>
      <c r="L1124" s="20" t="str">
        <f t="shared" si="254"/>
        <v/>
      </c>
      <c r="M1124" s="10" t="str">
        <f t="shared" si="255"/>
        <v/>
      </c>
      <c r="N1124" s="20" t="str">
        <f t="shared" si="256"/>
        <v/>
      </c>
      <c r="O1124" s="10" t="str">
        <f>IF(B1124=1,"",IF(AND(TrackingWorksheet!I1129&lt;=WeeklySummary!$C$7,TrackingWorksheet!K1129="YES"),0,IF(AND(AND(OR(G1124="Y",H1124="Y"),G1124&lt;&gt;H1124),E1124&lt;&gt;"Y", F1124&lt;&gt;"Y"), 1, 0)))</f>
        <v/>
      </c>
      <c r="P1124" s="20" t="str">
        <f t="shared" si="257"/>
        <v/>
      </c>
      <c r="Q1124" s="10" t="str">
        <f t="shared" si="258"/>
        <v/>
      </c>
      <c r="R1124" s="10" t="str">
        <f t="shared" si="259"/>
        <v/>
      </c>
      <c r="S1124" s="10" t="str">
        <f>IF(B1124=1,"",IF(AND(OR(AND(TrackingWorksheet!H1129=Lists!$D$7,TrackingWorksheet!H1129=TrackingWorksheet!J1129),TrackingWorksheet!H1129&lt;&gt;TrackingWorksheet!J1129),TrackingWorksheet!K1129="YES",TrackingWorksheet!H1129&lt;&gt;Lists!$D$6,TrackingWorksheet!G1129&lt;=WeeklySummary!$C$7,TrackingWorksheet!I1129&lt;=WeeklySummary!$C$7),1,0))</f>
        <v/>
      </c>
      <c r="T1124" s="10" t="str">
        <f t="shared" si="260"/>
        <v/>
      </c>
      <c r="U1124" s="10" t="str">
        <f>IF($B1124=1,"",IF(TrackingWorksheet!$K1129="YES",1, 0)*D1124)</f>
        <v/>
      </c>
      <c r="V1124" s="20">
        <f t="shared" si="249"/>
        <v>0</v>
      </c>
      <c r="W1124" s="20">
        <f t="shared" si="250"/>
        <v>0</v>
      </c>
      <c r="X1124" s="10" t="str">
        <f>IF($B1124=1,"",IF(AND(TrackingWorksheet!$L1129&lt;&gt;"", TrackingWorksheet!$L1129&gt;=WeeklySummary!$C$6,TrackingWorksheet!$L1129&lt;=WeeklySummary!$C$7,OR(TrackingWorksheet!$H1129=Lists!$D$4,TrackingWorksheet!$J1129=Lists!$D$4)), 1, 0))</f>
        <v/>
      </c>
      <c r="Y1124" s="10" t="str">
        <f>IF($B1124=1,"",IF(AND(TrackingWorksheet!$L1129&lt;&gt;"", TrackingWorksheet!$L1129&gt;=WeeklySummary!$C$6,TrackingWorksheet!$L1129&lt;=WeeklySummary!$C$7,OR(TrackingWorksheet!$H1129=Lists!$D$5,TrackingWorksheet!$J1129=Lists!$D$5)), 1, 0))</f>
        <v/>
      </c>
      <c r="Z1124" s="10" t="str">
        <f>IF($B1124=1,"",IF(AND(TrackingWorksheet!$L1129&lt;&gt;"", TrackingWorksheet!$L1129&gt;=WeeklySummary!$C$6,TrackingWorksheet!$L1129&lt;=WeeklySummary!$C$7,OR(TrackingWorksheet!$H1129=Lists!$D$6,TrackingWorksheet!$J1129=Lists!$D$6)), 1, 0))</f>
        <v/>
      </c>
      <c r="AA1124" s="19" t="str">
        <f>IF(B1124=1,"",IF(AND(TrackingWorksheet!M1129&lt;&gt;"",TrackingWorksheet!M1129&lt;=WeeklySummary!$C$7),1,0)*D1124)</f>
        <v/>
      </c>
      <c r="AB1124" s="19" t="str">
        <f>IF(B1124=1,"",IF(AND(TrackingWorksheet!N1129&lt;&gt;"",TrackingWorksheet!N1129&lt;=WeeklySummary!$C$7),1,0)*D1124)</f>
        <v/>
      </c>
      <c r="AC1124" s="19" t="str">
        <f>IF(B1124=1,"",TrackingWorksheet!T1129)</f>
        <v/>
      </c>
      <c r="AD1124" s="19" t="str">
        <f>IF(B1124=1,"",IF(D1124*AND(TrackingWorksheet!S1129&gt;=Calculations!$BD$3,TrackingWorksheet!U1129="",TrackingWorksheet!K1129="YES"),1,0))</f>
        <v/>
      </c>
      <c r="AE1124" s="19" t="str">
        <f>IF($B1124=1,"",IF(AND(TrackingWorksheet!$S1129&gt;$BE$3,TrackingWorksheet!$T1129=Lists!$P$4),1, 0)*D1124)</f>
        <v/>
      </c>
      <c r="AF1124" s="19" t="str">
        <f>IF($B1124=1,"",IF(AND(TrackingWorksheet!$U1129&gt;$BE$3,TrackingWorksheet!$V1129=Lists!$P$4),1, 0)*D1124)</f>
        <v/>
      </c>
      <c r="AG1124" s="19" t="str">
        <f>IF($B1124=1,"",IF(AND(TrackingWorksheet!$W1129&gt;$BE$3,TrackingWorksheet!$X1129=Lists!$P$4),1, 0)*D1124)</f>
        <v/>
      </c>
      <c r="AH1124" s="19" t="str">
        <f>IF($B1124=1,"",IF(AND(TrackingWorksheet!$Y1129&gt;$BE$3,TrackingWorksheet!$Z1129=Lists!$P$4),1, 0)*D1124)</f>
        <v/>
      </c>
      <c r="AI1124" s="19" t="str">
        <f>IF($B1124=1,"",IF(AND(TrackingWorksheet!$AA1129&gt;$BE$3,TrackingWorksheet!$AB1129=Lists!$P$4),1, 0)*D1124)</f>
        <v/>
      </c>
      <c r="AJ1124" s="19" t="str">
        <f>IF($B1124=1,"",IF(AND(TrackingWorksheet!$S1129&gt;$BE$3,TrackingWorksheet!$T1129=Lists!$P$5),1, 0)*D1124)</f>
        <v/>
      </c>
      <c r="AK1124" s="19" t="str">
        <f>IF($B1124=1,"",IF(AND(TrackingWorksheet!$U1129&gt;$BE$3,TrackingWorksheet!$V1129=Lists!$P$5),1, 0)*D1124)</f>
        <v/>
      </c>
      <c r="AL1124" s="19" t="str">
        <f>IF($B1124=1,"",IF(AND(TrackingWorksheet!$W1129&gt;$BE$3,TrackingWorksheet!$X1129=Lists!$P$5),1, 0)*D1124)</f>
        <v/>
      </c>
      <c r="AM1124" s="19" t="str">
        <f>IF($B1124=1,"",IF(AND(TrackingWorksheet!$Y1129&gt;$BE$3,TrackingWorksheet!$Z1129=Lists!$P$5),1, 0)*D1124)</f>
        <v/>
      </c>
      <c r="AN1124" s="19" t="str">
        <f>IF($B1124=1,"",IF(AND(TrackingWorksheet!$AA1129&gt;$BE$3,TrackingWorksheet!$AB1129=Lists!$P$5),1, 0)*D1124)</f>
        <v/>
      </c>
      <c r="AO1124" s="19" t="str">
        <f>IF($B1124=1,"",IF(AND(TrackingWorksheet!$S1129&gt;$BE$3,TrackingWorksheet!$T1129=Lists!$P$6),1, 0)*D1124)</f>
        <v/>
      </c>
      <c r="AP1124" s="19" t="str">
        <f>IF($B1124=1,"",IF(AND(TrackingWorksheet!$U1129&gt;$BE$3,TrackingWorksheet!$V1129=Lists!$P$6),1, 0)*D1124)</f>
        <v/>
      </c>
      <c r="AQ1124" s="19" t="str">
        <f>IF($B1124=1,"",IF(AND(TrackingWorksheet!$W1129&gt;$BE$3,TrackingWorksheet!$X1129=Lists!$P$6),1, 0)*D1124)</f>
        <v/>
      </c>
      <c r="AR1124" s="19" t="str">
        <f>IF($B1124=1,"",IF(AND(TrackingWorksheet!$Y1129&gt;$BE$3,TrackingWorksheet!$Z1129=Lists!$P$6),1, 0)*D1124)</f>
        <v/>
      </c>
      <c r="AS1124" s="19" t="str">
        <f>IF($B1124=1,"",IF(AND(TrackingWorksheet!$AA1129&gt;$BE$3,TrackingWorksheet!$AB1129=Lists!$P$6),1, 0)*D1124)</f>
        <v/>
      </c>
      <c r="AT1124" s="19">
        <f t="shared" si="251"/>
        <v>0</v>
      </c>
      <c r="AU1124" s="19" t="str">
        <f>IF(B1124=1,"",IF(AND(TrackingWorksheet!K1129="",TrackingWorksheet!M1129="", TrackingWorksheet!N1129="", TrackingWorksheet!S1129="", TrackingWorksheet!V1129="", TrackingWorksheet!W1129="", TrackingWorksheet!Y1129="", TrackingWorksheet!AA1129="", V1124=1),1,0)*D1124)</f>
        <v/>
      </c>
      <c r="AV1124" s="19" t="str">
        <f>IF(B1124=1,"",IF(D1124*AND(TrackingWorksheet!U1129&gt;Calculations!$BE$3,TrackingWorksheet!K1129="YES"),1,0))</f>
        <v/>
      </c>
      <c r="AW1124" s="19" t="str">
        <f>IF(B1124=1,"",IF(D1124*AND(TrackingWorksheet!W1129&gt;Calculations!$BE$3,TrackingWorksheet!K1129="YES"),1,0))</f>
        <v/>
      </c>
      <c r="AX1124" s="19">
        <f t="shared" si="252"/>
        <v>0</v>
      </c>
      <c r="AY1124" s="19">
        <f t="shared" si="248"/>
        <v>0</v>
      </c>
      <c r="AZ1124" s="27" t="str">
        <f>IF(B1124=1,"",IF(TrackingWorksheet!Q1129="","",TrackingWorksheet!Q1129))</f>
        <v/>
      </c>
      <c r="BB1124" s="4"/>
      <c r="BC1124" s="4"/>
      <c r="BD1124" s="4"/>
      <c r="BE1124" s="4"/>
      <c r="BF1124" s="4"/>
      <c r="BG1124" s="4" t="str">
        <f>IF(B1124=1,"",IF(AND(N1124=1,TrackingWorksheet!$I1129+14&lt;=WeeklySummary!$C$7),1,0))</f>
        <v/>
      </c>
      <c r="BH1124" s="4" t="str">
        <f>IF(B1124=1,"",IF(AND(R1124=1,TrackingWorksheet!$I1129+14&lt;=WeeklySummary!$C$7),1,0))</f>
        <v/>
      </c>
      <c r="BI1124" s="4" t="str">
        <f>IF(B1124=1,"",IF(AND(J1124=1,TrackingWorksheet!$G1129+14&lt;=WeeklySummary!$C$7),1,0))</f>
        <v/>
      </c>
      <c r="BJ1124" s="4" t="str">
        <f>IF(B1124=1,"",IF(AND(T1124=1,TrackingWorksheet!$I1129+14&lt;=WeeklySummary!$C$7),1,0))</f>
        <v/>
      </c>
      <c r="BK1124" s="4" t="str">
        <f>IF(B1124=1,"",IF(AND(T1124=1,TrackingWorksheet!$G1129+14&lt;=WeeklySummary!$C$7),1,0))</f>
        <v/>
      </c>
      <c r="BL1124" s="4">
        <f t="shared" si="261"/>
        <v>0</v>
      </c>
    </row>
    <row r="1125" spans="2:64" x14ac:dyDescent="0.25">
      <c r="B1125" s="27">
        <f>IF(AND(ISBLANK(TrackingWorksheet!B1130),ISBLANK(TrackingWorksheet!C1130),ISBLANK(TrackingWorksheet!G1130),ISBLANK(TrackingWorksheet!H1130),
ISBLANK(TrackingWorksheet!I1130),ISBLANK(TrackingWorksheet!J1130),ISBLANK(TrackingWorksheet!M1130),
ISBLANK(TrackingWorksheet!N1132)),1,0)</f>
        <v>1</v>
      </c>
      <c r="C1125" s="12" t="str">
        <f>IF(B1125=1,"",TrackingWorksheet!F1130)</f>
        <v/>
      </c>
      <c r="D1125" s="20" t="str">
        <f>IF(B1125=1,"",IF(AND(TrackingWorksheet!B1130&lt;&gt;"",TrackingWorksheet!B1130&lt;=WeeklySummary!$C$7,OR(TrackingWorksheet!C1130="",TrackingWorksheet!C1130&gt;=WeeklySummary!$C$6)),1,0))</f>
        <v/>
      </c>
      <c r="E1125" s="10" t="str">
        <f>IF(B1125=1,"",IF(AND(TrackingWorksheet!G1130 &lt;&gt;"",TrackingWorksheet!G1130&lt;=WeeklySummary!$C$7, TrackingWorksheet!H1130=Lists!$D$4), "Y", "N"))</f>
        <v/>
      </c>
      <c r="F1125" s="10" t="str">
        <f>IF(B1125=1,"",IF(AND(TrackingWorksheet!I1130 &lt;&gt;"", TrackingWorksheet!I1130&lt;=WeeklySummary!$C$7, TrackingWorksheet!J1130=Lists!$D$4), "Y", "N"))</f>
        <v/>
      </c>
      <c r="G1125" s="10" t="str">
        <f>IF(B1125=1,"",IF(AND(TrackingWorksheet!G1130 &lt;&gt;"",TrackingWorksheet!G1130&lt;=WeeklySummary!$C$7, TrackingWorksheet!H1130=Lists!$D$5), "Y", "N"))</f>
        <v/>
      </c>
      <c r="H1125" s="10" t="str">
        <f>IF(B1125=1,"",IF(AND(TrackingWorksheet!I1130 &lt;&gt;"", TrackingWorksheet!I1130&lt;=WeeklySummary!$C$7, TrackingWorksheet!J1130=Lists!$D$5), "Y", "N"))</f>
        <v/>
      </c>
      <c r="I1125" s="20" t="str">
        <f>IF(B1125=1,"",IF(AND(TrackingWorksheet!G1130 &lt;&gt;"", TrackingWorksheet!G1130&lt;=WeeklySummary!$C$7, TrackingWorksheet!H1130=Lists!$D$6), 1, 0))</f>
        <v/>
      </c>
      <c r="J1125" s="20" t="str">
        <f t="shared" si="253"/>
        <v/>
      </c>
      <c r="K1125" s="10" t="str">
        <f>IF(B1125=1,"",IF(AND(TrackingWorksheet!I1130&lt;=WeeklySummary!$C$7,TrackingWorksheet!K1130="YES"),0,IF(AND(AND(OR(E1125="Y",F1125="Y"),E1125&lt;&gt;F1125),G1125&lt;&gt;"Y", H1125&lt;&gt;"Y"), 1, 0)))</f>
        <v/>
      </c>
      <c r="L1125" s="20" t="str">
        <f t="shared" si="254"/>
        <v/>
      </c>
      <c r="M1125" s="10" t="str">
        <f t="shared" si="255"/>
        <v/>
      </c>
      <c r="N1125" s="20" t="str">
        <f t="shared" si="256"/>
        <v/>
      </c>
      <c r="O1125" s="10" t="str">
        <f>IF(B1125=1,"",IF(AND(TrackingWorksheet!I1130&lt;=WeeklySummary!$C$7,TrackingWorksheet!K1130="YES"),0,IF(AND(AND(OR(G1125="Y",H1125="Y"),G1125&lt;&gt;H1125),E1125&lt;&gt;"Y", F1125&lt;&gt;"Y"), 1, 0)))</f>
        <v/>
      </c>
      <c r="P1125" s="20" t="str">
        <f t="shared" si="257"/>
        <v/>
      </c>
      <c r="Q1125" s="10" t="str">
        <f t="shared" si="258"/>
        <v/>
      </c>
      <c r="R1125" s="10" t="str">
        <f t="shared" si="259"/>
        <v/>
      </c>
      <c r="S1125" s="10" t="str">
        <f>IF(B1125=1,"",IF(AND(OR(AND(TrackingWorksheet!H1130=Lists!$D$7,TrackingWorksheet!H1130=TrackingWorksheet!J1130),TrackingWorksheet!H1130&lt;&gt;TrackingWorksheet!J1130),TrackingWorksheet!K1130="YES",TrackingWorksheet!H1130&lt;&gt;Lists!$D$6,TrackingWorksheet!G1130&lt;=WeeklySummary!$C$7,TrackingWorksheet!I1130&lt;=WeeklySummary!$C$7),1,0))</f>
        <v/>
      </c>
      <c r="T1125" s="10" t="str">
        <f t="shared" si="260"/>
        <v/>
      </c>
      <c r="U1125" s="10" t="str">
        <f>IF($B1125=1,"",IF(TrackingWorksheet!$K1130="YES",1, 0)*D1125)</f>
        <v/>
      </c>
      <c r="V1125" s="20">
        <f t="shared" si="249"/>
        <v>0</v>
      </c>
      <c r="W1125" s="20">
        <f t="shared" si="250"/>
        <v>0</v>
      </c>
      <c r="X1125" s="10" t="str">
        <f>IF($B1125=1,"",IF(AND(TrackingWorksheet!$L1130&lt;&gt;"", TrackingWorksheet!$L1130&gt;=WeeklySummary!$C$6,TrackingWorksheet!$L1130&lt;=WeeklySummary!$C$7,OR(TrackingWorksheet!$H1130=Lists!$D$4,TrackingWorksheet!$J1130=Lists!$D$4)), 1, 0))</f>
        <v/>
      </c>
      <c r="Y1125" s="10" t="str">
        <f>IF($B1125=1,"",IF(AND(TrackingWorksheet!$L1130&lt;&gt;"", TrackingWorksheet!$L1130&gt;=WeeklySummary!$C$6,TrackingWorksheet!$L1130&lt;=WeeklySummary!$C$7,OR(TrackingWorksheet!$H1130=Lists!$D$5,TrackingWorksheet!$J1130=Lists!$D$5)), 1, 0))</f>
        <v/>
      </c>
      <c r="Z1125" s="10" t="str">
        <f>IF($B1125=1,"",IF(AND(TrackingWorksheet!$L1130&lt;&gt;"", TrackingWorksheet!$L1130&gt;=WeeklySummary!$C$6,TrackingWorksheet!$L1130&lt;=WeeklySummary!$C$7,OR(TrackingWorksheet!$H1130=Lists!$D$6,TrackingWorksheet!$J1130=Lists!$D$6)), 1, 0))</f>
        <v/>
      </c>
      <c r="AA1125" s="19" t="str">
        <f>IF(B1125=1,"",IF(AND(TrackingWorksheet!M1130&lt;&gt;"",TrackingWorksheet!M1130&lt;=WeeklySummary!$C$7),1,0)*D1125)</f>
        <v/>
      </c>
      <c r="AB1125" s="19" t="str">
        <f>IF(B1125=1,"",IF(AND(TrackingWorksheet!N1130&lt;&gt;"",TrackingWorksheet!N1130&lt;=WeeklySummary!$C$7),1,0)*D1125)</f>
        <v/>
      </c>
      <c r="AC1125" s="19" t="str">
        <f>IF(B1125=1,"",TrackingWorksheet!T1130)</f>
        <v/>
      </c>
      <c r="AD1125" s="19" t="str">
        <f>IF(B1125=1,"",IF(D1125*AND(TrackingWorksheet!S1130&gt;=Calculations!$BD$3,TrackingWorksheet!U1130="",TrackingWorksheet!K1130="YES"),1,0))</f>
        <v/>
      </c>
      <c r="AE1125" s="19" t="str">
        <f>IF($B1125=1,"",IF(AND(TrackingWorksheet!$S1130&gt;$BE$3,TrackingWorksheet!$T1130=Lists!$P$4),1, 0)*D1125)</f>
        <v/>
      </c>
      <c r="AF1125" s="19" t="str">
        <f>IF($B1125=1,"",IF(AND(TrackingWorksheet!$U1130&gt;$BE$3,TrackingWorksheet!$V1130=Lists!$P$4),1, 0)*D1125)</f>
        <v/>
      </c>
      <c r="AG1125" s="19" t="str">
        <f>IF($B1125=1,"",IF(AND(TrackingWorksheet!$W1130&gt;$BE$3,TrackingWorksheet!$X1130=Lists!$P$4),1, 0)*D1125)</f>
        <v/>
      </c>
      <c r="AH1125" s="19" t="str">
        <f>IF($B1125=1,"",IF(AND(TrackingWorksheet!$Y1130&gt;$BE$3,TrackingWorksheet!$Z1130=Lists!$P$4),1, 0)*D1125)</f>
        <v/>
      </c>
      <c r="AI1125" s="19" t="str">
        <f>IF($B1125=1,"",IF(AND(TrackingWorksheet!$AA1130&gt;$BE$3,TrackingWorksheet!$AB1130=Lists!$P$4),1, 0)*D1125)</f>
        <v/>
      </c>
      <c r="AJ1125" s="19" t="str">
        <f>IF($B1125=1,"",IF(AND(TrackingWorksheet!$S1130&gt;$BE$3,TrackingWorksheet!$T1130=Lists!$P$5),1, 0)*D1125)</f>
        <v/>
      </c>
      <c r="AK1125" s="19" t="str">
        <f>IF($B1125=1,"",IF(AND(TrackingWorksheet!$U1130&gt;$BE$3,TrackingWorksheet!$V1130=Lists!$P$5),1, 0)*D1125)</f>
        <v/>
      </c>
      <c r="AL1125" s="19" t="str">
        <f>IF($B1125=1,"",IF(AND(TrackingWorksheet!$W1130&gt;$BE$3,TrackingWorksheet!$X1130=Lists!$P$5),1, 0)*D1125)</f>
        <v/>
      </c>
      <c r="AM1125" s="19" t="str">
        <f>IF($B1125=1,"",IF(AND(TrackingWorksheet!$Y1130&gt;$BE$3,TrackingWorksheet!$Z1130=Lists!$P$5),1, 0)*D1125)</f>
        <v/>
      </c>
      <c r="AN1125" s="19" t="str">
        <f>IF($B1125=1,"",IF(AND(TrackingWorksheet!$AA1130&gt;$BE$3,TrackingWorksheet!$AB1130=Lists!$P$5),1, 0)*D1125)</f>
        <v/>
      </c>
      <c r="AO1125" s="19" t="str">
        <f>IF($B1125=1,"",IF(AND(TrackingWorksheet!$S1130&gt;$BE$3,TrackingWorksheet!$T1130=Lists!$P$6),1, 0)*D1125)</f>
        <v/>
      </c>
      <c r="AP1125" s="19" t="str">
        <f>IF($B1125=1,"",IF(AND(TrackingWorksheet!$U1130&gt;$BE$3,TrackingWorksheet!$V1130=Lists!$P$6),1, 0)*D1125)</f>
        <v/>
      </c>
      <c r="AQ1125" s="19" t="str">
        <f>IF($B1125=1,"",IF(AND(TrackingWorksheet!$W1130&gt;$BE$3,TrackingWorksheet!$X1130=Lists!$P$6),1, 0)*D1125)</f>
        <v/>
      </c>
      <c r="AR1125" s="19" t="str">
        <f>IF($B1125=1,"",IF(AND(TrackingWorksheet!$Y1130&gt;$BE$3,TrackingWorksheet!$Z1130=Lists!$P$6),1, 0)*D1125)</f>
        <v/>
      </c>
      <c r="AS1125" s="19" t="str">
        <f>IF($B1125=1,"",IF(AND(TrackingWorksheet!$AA1130&gt;$BE$3,TrackingWorksheet!$AB1130=Lists!$P$6),1, 0)*D1125)</f>
        <v/>
      </c>
      <c r="AT1125" s="19">
        <f t="shared" si="251"/>
        <v>0</v>
      </c>
      <c r="AU1125" s="19" t="str">
        <f>IF(B1125=1,"",IF(AND(TrackingWorksheet!K1130="",TrackingWorksheet!M1130="", TrackingWorksheet!N1130="", TrackingWorksheet!S1130="", TrackingWorksheet!V1130="", TrackingWorksheet!W1130="", TrackingWorksheet!Y1130="", TrackingWorksheet!AA1130="", V1125=1),1,0)*D1125)</f>
        <v/>
      </c>
      <c r="AV1125" s="19" t="str">
        <f>IF(B1125=1,"",IF(D1125*AND(TrackingWorksheet!U1130&gt;Calculations!$BE$3,TrackingWorksheet!K1130="YES"),1,0))</f>
        <v/>
      </c>
      <c r="AW1125" s="19" t="str">
        <f>IF(B1125=1,"",IF(D1125*AND(TrackingWorksheet!W1130&gt;Calculations!$BE$3,TrackingWorksheet!K1130="YES"),1,0))</f>
        <v/>
      </c>
      <c r="AX1125" s="19">
        <f t="shared" si="252"/>
        <v>0</v>
      </c>
      <c r="AY1125" s="19">
        <f t="shared" si="248"/>
        <v>0</v>
      </c>
      <c r="AZ1125" s="27" t="str">
        <f>IF(B1125=1,"",IF(TrackingWorksheet!Q1130="","",TrackingWorksheet!Q1130))</f>
        <v/>
      </c>
      <c r="BB1125" s="4"/>
      <c r="BC1125" s="4"/>
      <c r="BD1125" s="4"/>
      <c r="BE1125" s="4"/>
      <c r="BF1125" s="4"/>
      <c r="BG1125" s="4" t="str">
        <f>IF(B1125=1,"",IF(AND(N1125=1,TrackingWorksheet!$I1130+14&lt;=WeeklySummary!$C$7),1,0))</f>
        <v/>
      </c>
      <c r="BH1125" s="4" t="str">
        <f>IF(B1125=1,"",IF(AND(R1125=1,TrackingWorksheet!$I1130+14&lt;=WeeklySummary!$C$7),1,0))</f>
        <v/>
      </c>
      <c r="BI1125" s="4" t="str">
        <f>IF(B1125=1,"",IF(AND(J1125=1,TrackingWorksheet!$G1130+14&lt;=WeeklySummary!$C$7),1,0))</f>
        <v/>
      </c>
      <c r="BJ1125" s="4" t="str">
        <f>IF(B1125=1,"",IF(AND(T1125=1,TrackingWorksheet!$I1130+14&lt;=WeeklySummary!$C$7),1,0))</f>
        <v/>
      </c>
      <c r="BK1125" s="4" t="str">
        <f>IF(B1125=1,"",IF(AND(T1125=1,TrackingWorksheet!$G1130+14&lt;=WeeklySummary!$C$7),1,0))</f>
        <v/>
      </c>
      <c r="BL1125" s="4">
        <f t="shared" si="261"/>
        <v>0</v>
      </c>
    </row>
    <row r="1126" spans="2:64" x14ac:dyDescent="0.25">
      <c r="B1126" s="27">
        <f>IF(AND(ISBLANK(TrackingWorksheet!B1131),ISBLANK(TrackingWorksheet!C1131),ISBLANK(TrackingWorksheet!G1131),ISBLANK(TrackingWorksheet!H1131),
ISBLANK(TrackingWorksheet!I1131),ISBLANK(TrackingWorksheet!J1131),ISBLANK(TrackingWorksheet!M1131),
ISBLANK(TrackingWorksheet!N1133)),1,0)</f>
        <v>1</v>
      </c>
      <c r="C1126" s="12" t="str">
        <f>IF(B1126=1,"",TrackingWorksheet!F1131)</f>
        <v/>
      </c>
      <c r="D1126" s="20" t="str">
        <f>IF(B1126=1,"",IF(AND(TrackingWorksheet!B1131&lt;&gt;"",TrackingWorksheet!B1131&lt;=WeeklySummary!$C$7,OR(TrackingWorksheet!C1131="",TrackingWorksheet!C1131&gt;=WeeklySummary!$C$6)),1,0))</f>
        <v/>
      </c>
      <c r="E1126" s="10" t="str">
        <f>IF(B1126=1,"",IF(AND(TrackingWorksheet!G1131 &lt;&gt;"",TrackingWorksheet!G1131&lt;=WeeklySummary!$C$7, TrackingWorksheet!H1131=Lists!$D$4), "Y", "N"))</f>
        <v/>
      </c>
      <c r="F1126" s="10" t="str">
        <f>IF(B1126=1,"",IF(AND(TrackingWorksheet!I1131 &lt;&gt;"", TrackingWorksheet!I1131&lt;=WeeklySummary!$C$7, TrackingWorksheet!J1131=Lists!$D$4), "Y", "N"))</f>
        <v/>
      </c>
      <c r="G1126" s="10" t="str">
        <f>IF(B1126=1,"",IF(AND(TrackingWorksheet!G1131 &lt;&gt;"",TrackingWorksheet!G1131&lt;=WeeklySummary!$C$7, TrackingWorksheet!H1131=Lists!$D$5), "Y", "N"))</f>
        <v/>
      </c>
      <c r="H1126" s="10" t="str">
        <f>IF(B1126=1,"",IF(AND(TrackingWorksheet!I1131 &lt;&gt;"", TrackingWorksheet!I1131&lt;=WeeklySummary!$C$7, TrackingWorksheet!J1131=Lists!$D$5), "Y", "N"))</f>
        <v/>
      </c>
      <c r="I1126" s="20" t="str">
        <f>IF(B1126=1,"",IF(AND(TrackingWorksheet!G1131 &lt;&gt;"", TrackingWorksheet!G1131&lt;=WeeklySummary!$C$7, TrackingWorksheet!H1131=Lists!$D$6), 1, 0))</f>
        <v/>
      </c>
      <c r="J1126" s="20" t="str">
        <f t="shared" si="253"/>
        <v/>
      </c>
      <c r="K1126" s="10" t="str">
        <f>IF(B1126=1,"",IF(AND(TrackingWorksheet!I1131&lt;=WeeklySummary!$C$7,TrackingWorksheet!K1131="YES"),0,IF(AND(AND(OR(E1126="Y",F1126="Y"),E1126&lt;&gt;F1126),G1126&lt;&gt;"Y", H1126&lt;&gt;"Y"), 1, 0)))</f>
        <v/>
      </c>
      <c r="L1126" s="20" t="str">
        <f t="shared" si="254"/>
        <v/>
      </c>
      <c r="M1126" s="10" t="str">
        <f t="shared" si="255"/>
        <v/>
      </c>
      <c r="N1126" s="20" t="str">
        <f t="shared" si="256"/>
        <v/>
      </c>
      <c r="O1126" s="10" t="str">
        <f>IF(B1126=1,"",IF(AND(TrackingWorksheet!I1131&lt;=WeeklySummary!$C$7,TrackingWorksheet!K1131="YES"),0,IF(AND(AND(OR(G1126="Y",H1126="Y"),G1126&lt;&gt;H1126),E1126&lt;&gt;"Y", F1126&lt;&gt;"Y"), 1, 0)))</f>
        <v/>
      </c>
      <c r="P1126" s="20" t="str">
        <f t="shared" si="257"/>
        <v/>
      </c>
      <c r="Q1126" s="10" t="str">
        <f t="shared" si="258"/>
        <v/>
      </c>
      <c r="R1126" s="10" t="str">
        <f t="shared" si="259"/>
        <v/>
      </c>
      <c r="S1126" s="10" t="str">
        <f>IF(B1126=1,"",IF(AND(OR(AND(TrackingWorksheet!H1131=Lists!$D$7,TrackingWorksheet!H1131=TrackingWorksheet!J1131),TrackingWorksheet!H1131&lt;&gt;TrackingWorksheet!J1131),TrackingWorksheet!K1131="YES",TrackingWorksheet!H1131&lt;&gt;Lists!$D$6,TrackingWorksheet!G1131&lt;=WeeklySummary!$C$7,TrackingWorksheet!I1131&lt;=WeeklySummary!$C$7),1,0))</f>
        <v/>
      </c>
      <c r="T1126" s="10" t="str">
        <f t="shared" si="260"/>
        <v/>
      </c>
      <c r="U1126" s="10" t="str">
        <f>IF($B1126=1,"",IF(TrackingWorksheet!$K1131="YES",1, 0)*D1126)</f>
        <v/>
      </c>
      <c r="V1126" s="20">
        <f t="shared" si="249"/>
        <v>0</v>
      </c>
      <c r="W1126" s="20">
        <f t="shared" si="250"/>
        <v>0</v>
      </c>
      <c r="X1126" s="10" t="str">
        <f>IF($B1126=1,"",IF(AND(TrackingWorksheet!$L1131&lt;&gt;"", TrackingWorksheet!$L1131&gt;=WeeklySummary!$C$6,TrackingWorksheet!$L1131&lt;=WeeklySummary!$C$7,OR(TrackingWorksheet!$H1131=Lists!$D$4,TrackingWorksheet!$J1131=Lists!$D$4)), 1, 0))</f>
        <v/>
      </c>
      <c r="Y1126" s="10" t="str">
        <f>IF($B1126=1,"",IF(AND(TrackingWorksheet!$L1131&lt;&gt;"", TrackingWorksheet!$L1131&gt;=WeeklySummary!$C$6,TrackingWorksheet!$L1131&lt;=WeeklySummary!$C$7,OR(TrackingWorksheet!$H1131=Lists!$D$5,TrackingWorksheet!$J1131=Lists!$D$5)), 1, 0))</f>
        <v/>
      </c>
      <c r="Z1126" s="10" t="str">
        <f>IF($B1126=1,"",IF(AND(TrackingWorksheet!$L1131&lt;&gt;"", TrackingWorksheet!$L1131&gt;=WeeklySummary!$C$6,TrackingWorksheet!$L1131&lt;=WeeklySummary!$C$7,OR(TrackingWorksheet!$H1131=Lists!$D$6,TrackingWorksheet!$J1131=Lists!$D$6)), 1, 0))</f>
        <v/>
      </c>
      <c r="AA1126" s="19" t="str">
        <f>IF(B1126=1,"",IF(AND(TrackingWorksheet!M1131&lt;&gt;"",TrackingWorksheet!M1131&lt;=WeeklySummary!$C$7),1,0)*D1126)</f>
        <v/>
      </c>
      <c r="AB1126" s="19" t="str">
        <f>IF(B1126=1,"",IF(AND(TrackingWorksheet!N1131&lt;&gt;"",TrackingWorksheet!N1131&lt;=WeeklySummary!$C$7),1,0)*D1126)</f>
        <v/>
      </c>
      <c r="AC1126" s="19" t="str">
        <f>IF(B1126=1,"",TrackingWorksheet!T1131)</f>
        <v/>
      </c>
      <c r="AD1126" s="19" t="str">
        <f>IF(B1126=1,"",IF(D1126*AND(TrackingWorksheet!S1131&gt;=Calculations!$BD$3,TrackingWorksheet!U1131="",TrackingWorksheet!K1131="YES"),1,0))</f>
        <v/>
      </c>
      <c r="AE1126" s="19" t="str">
        <f>IF($B1126=1,"",IF(AND(TrackingWorksheet!$S1131&gt;$BE$3,TrackingWorksheet!$T1131=Lists!$P$4),1, 0)*D1126)</f>
        <v/>
      </c>
      <c r="AF1126" s="19" t="str">
        <f>IF($B1126=1,"",IF(AND(TrackingWorksheet!$U1131&gt;$BE$3,TrackingWorksheet!$V1131=Lists!$P$4),1, 0)*D1126)</f>
        <v/>
      </c>
      <c r="AG1126" s="19" t="str">
        <f>IF($B1126=1,"",IF(AND(TrackingWorksheet!$W1131&gt;$BE$3,TrackingWorksheet!$X1131=Lists!$P$4),1, 0)*D1126)</f>
        <v/>
      </c>
      <c r="AH1126" s="19" t="str">
        <f>IF($B1126=1,"",IF(AND(TrackingWorksheet!$Y1131&gt;$BE$3,TrackingWorksheet!$Z1131=Lists!$P$4),1, 0)*D1126)</f>
        <v/>
      </c>
      <c r="AI1126" s="19" t="str">
        <f>IF($B1126=1,"",IF(AND(TrackingWorksheet!$AA1131&gt;$BE$3,TrackingWorksheet!$AB1131=Lists!$P$4),1, 0)*D1126)</f>
        <v/>
      </c>
      <c r="AJ1126" s="19" t="str">
        <f>IF($B1126=1,"",IF(AND(TrackingWorksheet!$S1131&gt;$BE$3,TrackingWorksheet!$T1131=Lists!$P$5),1, 0)*D1126)</f>
        <v/>
      </c>
      <c r="AK1126" s="19" t="str">
        <f>IF($B1126=1,"",IF(AND(TrackingWorksheet!$U1131&gt;$BE$3,TrackingWorksheet!$V1131=Lists!$P$5),1, 0)*D1126)</f>
        <v/>
      </c>
      <c r="AL1126" s="19" t="str">
        <f>IF($B1126=1,"",IF(AND(TrackingWorksheet!$W1131&gt;$BE$3,TrackingWorksheet!$X1131=Lists!$P$5),1, 0)*D1126)</f>
        <v/>
      </c>
      <c r="AM1126" s="19" t="str">
        <f>IF($B1126=1,"",IF(AND(TrackingWorksheet!$Y1131&gt;$BE$3,TrackingWorksheet!$Z1131=Lists!$P$5),1, 0)*D1126)</f>
        <v/>
      </c>
      <c r="AN1126" s="19" t="str">
        <f>IF($B1126=1,"",IF(AND(TrackingWorksheet!$AA1131&gt;$BE$3,TrackingWorksheet!$AB1131=Lists!$P$5),1, 0)*D1126)</f>
        <v/>
      </c>
      <c r="AO1126" s="19" t="str">
        <f>IF($B1126=1,"",IF(AND(TrackingWorksheet!$S1131&gt;$BE$3,TrackingWorksheet!$T1131=Lists!$P$6),1, 0)*D1126)</f>
        <v/>
      </c>
      <c r="AP1126" s="19" t="str">
        <f>IF($B1126=1,"",IF(AND(TrackingWorksheet!$U1131&gt;$BE$3,TrackingWorksheet!$V1131=Lists!$P$6),1, 0)*D1126)</f>
        <v/>
      </c>
      <c r="AQ1126" s="19" t="str">
        <f>IF($B1126=1,"",IF(AND(TrackingWorksheet!$W1131&gt;$BE$3,TrackingWorksheet!$X1131=Lists!$P$6),1, 0)*D1126)</f>
        <v/>
      </c>
      <c r="AR1126" s="19" t="str">
        <f>IF($B1126=1,"",IF(AND(TrackingWorksheet!$Y1131&gt;$BE$3,TrackingWorksheet!$Z1131=Lists!$P$6),1, 0)*D1126)</f>
        <v/>
      </c>
      <c r="AS1126" s="19" t="str">
        <f>IF($B1126=1,"",IF(AND(TrackingWorksheet!$AA1131&gt;$BE$3,TrackingWorksheet!$AB1131=Lists!$P$6),1, 0)*D1126)</f>
        <v/>
      </c>
      <c r="AT1126" s="19">
        <f t="shared" si="251"/>
        <v>0</v>
      </c>
      <c r="AU1126" s="19" t="str">
        <f>IF(B1126=1,"",IF(AND(TrackingWorksheet!K1131="",TrackingWorksheet!M1131="", TrackingWorksheet!N1131="", TrackingWorksheet!S1131="", TrackingWorksheet!V1131="", TrackingWorksheet!W1131="", TrackingWorksheet!Y1131="", TrackingWorksheet!AA1131="", V1126=1),1,0)*D1126)</f>
        <v/>
      </c>
      <c r="AV1126" s="19" t="str">
        <f>IF(B1126=1,"",IF(D1126*AND(TrackingWorksheet!U1131&gt;Calculations!$BE$3,TrackingWorksheet!K1131="YES"),1,0))</f>
        <v/>
      </c>
      <c r="AW1126" s="19" t="str">
        <f>IF(B1126=1,"",IF(D1126*AND(TrackingWorksheet!W1131&gt;Calculations!$BE$3,TrackingWorksheet!K1131="YES"),1,0))</f>
        <v/>
      </c>
      <c r="AX1126" s="19">
        <f t="shared" si="252"/>
        <v>0</v>
      </c>
      <c r="AY1126" s="19">
        <f t="shared" si="248"/>
        <v>0</v>
      </c>
      <c r="AZ1126" s="27" t="str">
        <f>IF(B1126=1,"",IF(TrackingWorksheet!Q1131="","",TrackingWorksheet!Q1131))</f>
        <v/>
      </c>
      <c r="BB1126" s="4"/>
      <c r="BC1126" s="4"/>
      <c r="BD1126" s="4"/>
      <c r="BE1126" s="4"/>
      <c r="BF1126" s="4"/>
      <c r="BG1126" s="4" t="str">
        <f>IF(B1126=1,"",IF(AND(N1126=1,TrackingWorksheet!$I1131+14&lt;=WeeklySummary!$C$7),1,0))</f>
        <v/>
      </c>
      <c r="BH1126" s="4" t="str">
        <f>IF(B1126=1,"",IF(AND(R1126=1,TrackingWorksheet!$I1131+14&lt;=WeeklySummary!$C$7),1,0))</f>
        <v/>
      </c>
      <c r="BI1126" s="4" t="str">
        <f>IF(B1126=1,"",IF(AND(J1126=1,TrackingWorksheet!$G1131+14&lt;=WeeklySummary!$C$7),1,0))</f>
        <v/>
      </c>
      <c r="BJ1126" s="4" t="str">
        <f>IF(B1126=1,"",IF(AND(T1126=1,TrackingWorksheet!$I1131+14&lt;=WeeklySummary!$C$7),1,0))</f>
        <v/>
      </c>
      <c r="BK1126" s="4" t="str">
        <f>IF(B1126=1,"",IF(AND(T1126=1,TrackingWorksheet!$G1131+14&lt;=WeeklySummary!$C$7),1,0))</f>
        <v/>
      </c>
      <c r="BL1126" s="4">
        <f t="shared" si="261"/>
        <v>0</v>
      </c>
    </row>
    <row r="1127" spans="2:64" x14ac:dyDescent="0.25">
      <c r="B1127" s="27">
        <f>IF(AND(ISBLANK(TrackingWorksheet!B1132),ISBLANK(TrackingWorksheet!C1132),ISBLANK(TrackingWorksheet!G1132),ISBLANK(TrackingWorksheet!H1132),
ISBLANK(TrackingWorksheet!I1132),ISBLANK(TrackingWorksheet!J1132),ISBLANK(TrackingWorksheet!M1132),
ISBLANK(TrackingWorksheet!N1134)),1,0)</f>
        <v>1</v>
      </c>
      <c r="C1127" s="12" t="str">
        <f>IF(B1127=1,"",TrackingWorksheet!F1132)</f>
        <v/>
      </c>
      <c r="D1127" s="20" t="str">
        <f>IF(B1127=1,"",IF(AND(TrackingWorksheet!B1132&lt;&gt;"",TrackingWorksheet!B1132&lt;=WeeklySummary!$C$7,OR(TrackingWorksheet!C1132="",TrackingWorksheet!C1132&gt;=WeeklySummary!$C$6)),1,0))</f>
        <v/>
      </c>
      <c r="E1127" s="10" t="str">
        <f>IF(B1127=1,"",IF(AND(TrackingWorksheet!G1132 &lt;&gt;"",TrackingWorksheet!G1132&lt;=WeeklySummary!$C$7, TrackingWorksheet!H1132=Lists!$D$4), "Y", "N"))</f>
        <v/>
      </c>
      <c r="F1127" s="10" t="str">
        <f>IF(B1127=1,"",IF(AND(TrackingWorksheet!I1132 &lt;&gt;"", TrackingWorksheet!I1132&lt;=WeeklySummary!$C$7, TrackingWorksheet!J1132=Lists!$D$4), "Y", "N"))</f>
        <v/>
      </c>
      <c r="G1127" s="10" t="str">
        <f>IF(B1127=1,"",IF(AND(TrackingWorksheet!G1132 &lt;&gt;"",TrackingWorksheet!G1132&lt;=WeeklySummary!$C$7, TrackingWorksheet!H1132=Lists!$D$5), "Y", "N"))</f>
        <v/>
      </c>
      <c r="H1127" s="10" t="str">
        <f>IF(B1127=1,"",IF(AND(TrackingWorksheet!I1132 &lt;&gt;"", TrackingWorksheet!I1132&lt;=WeeklySummary!$C$7, TrackingWorksheet!J1132=Lists!$D$5), "Y", "N"))</f>
        <v/>
      </c>
      <c r="I1127" s="20" t="str">
        <f>IF(B1127=1,"",IF(AND(TrackingWorksheet!G1132 &lt;&gt;"", TrackingWorksheet!G1132&lt;=WeeklySummary!$C$7, TrackingWorksheet!H1132=Lists!$D$6), 1, 0))</f>
        <v/>
      </c>
      <c r="J1127" s="20" t="str">
        <f t="shared" si="253"/>
        <v/>
      </c>
      <c r="K1127" s="10" t="str">
        <f>IF(B1127=1,"",IF(AND(TrackingWorksheet!I1132&lt;=WeeklySummary!$C$7,TrackingWorksheet!K1132="YES"),0,IF(AND(AND(OR(E1127="Y",F1127="Y"),E1127&lt;&gt;F1127),G1127&lt;&gt;"Y", H1127&lt;&gt;"Y"), 1, 0)))</f>
        <v/>
      </c>
      <c r="L1127" s="20" t="str">
        <f t="shared" si="254"/>
        <v/>
      </c>
      <c r="M1127" s="10" t="str">
        <f t="shared" si="255"/>
        <v/>
      </c>
      <c r="N1127" s="20" t="str">
        <f t="shared" si="256"/>
        <v/>
      </c>
      <c r="O1127" s="10" t="str">
        <f>IF(B1127=1,"",IF(AND(TrackingWorksheet!I1132&lt;=WeeklySummary!$C$7,TrackingWorksheet!K1132="YES"),0,IF(AND(AND(OR(G1127="Y",H1127="Y"),G1127&lt;&gt;H1127),E1127&lt;&gt;"Y", F1127&lt;&gt;"Y"), 1, 0)))</f>
        <v/>
      </c>
      <c r="P1127" s="20" t="str">
        <f t="shared" si="257"/>
        <v/>
      </c>
      <c r="Q1127" s="10" t="str">
        <f t="shared" si="258"/>
        <v/>
      </c>
      <c r="R1127" s="10" t="str">
        <f t="shared" si="259"/>
        <v/>
      </c>
      <c r="S1127" s="10" t="str">
        <f>IF(B1127=1,"",IF(AND(OR(AND(TrackingWorksheet!H1132=Lists!$D$7,TrackingWorksheet!H1132=TrackingWorksheet!J1132),TrackingWorksheet!H1132&lt;&gt;TrackingWorksheet!J1132),TrackingWorksheet!K1132="YES",TrackingWorksheet!H1132&lt;&gt;Lists!$D$6,TrackingWorksheet!G1132&lt;=WeeklySummary!$C$7,TrackingWorksheet!I1132&lt;=WeeklySummary!$C$7),1,0))</f>
        <v/>
      </c>
      <c r="T1127" s="10" t="str">
        <f t="shared" si="260"/>
        <v/>
      </c>
      <c r="U1127" s="10" t="str">
        <f>IF($B1127=1,"",IF(TrackingWorksheet!$K1132="YES",1, 0)*D1127)</f>
        <v/>
      </c>
      <c r="V1127" s="20">
        <f t="shared" si="249"/>
        <v>0</v>
      </c>
      <c r="W1127" s="20">
        <f t="shared" si="250"/>
        <v>0</v>
      </c>
      <c r="X1127" s="10" t="str">
        <f>IF($B1127=1,"",IF(AND(TrackingWorksheet!$L1132&lt;&gt;"", TrackingWorksheet!$L1132&gt;=WeeklySummary!$C$6,TrackingWorksheet!$L1132&lt;=WeeklySummary!$C$7,OR(TrackingWorksheet!$H1132=Lists!$D$4,TrackingWorksheet!$J1132=Lists!$D$4)), 1, 0))</f>
        <v/>
      </c>
      <c r="Y1127" s="10" t="str">
        <f>IF($B1127=1,"",IF(AND(TrackingWorksheet!$L1132&lt;&gt;"", TrackingWorksheet!$L1132&gt;=WeeklySummary!$C$6,TrackingWorksheet!$L1132&lt;=WeeklySummary!$C$7,OR(TrackingWorksheet!$H1132=Lists!$D$5,TrackingWorksheet!$J1132=Lists!$D$5)), 1, 0))</f>
        <v/>
      </c>
      <c r="Z1127" s="10" t="str">
        <f>IF($B1127=1,"",IF(AND(TrackingWorksheet!$L1132&lt;&gt;"", TrackingWorksheet!$L1132&gt;=WeeklySummary!$C$6,TrackingWorksheet!$L1132&lt;=WeeklySummary!$C$7,OR(TrackingWorksheet!$H1132=Lists!$D$6,TrackingWorksheet!$J1132=Lists!$D$6)), 1, 0))</f>
        <v/>
      </c>
      <c r="AA1127" s="19" t="str">
        <f>IF(B1127=1,"",IF(AND(TrackingWorksheet!M1132&lt;&gt;"",TrackingWorksheet!M1132&lt;=WeeklySummary!$C$7),1,0)*D1127)</f>
        <v/>
      </c>
      <c r="AB1127" s="19" t="str">
        <f>IF(B1127=1,"",IF(AND(TrackingWorksheet!N1132&lt;&gt;"",TrackingWorksheet!N1132&lt;=WeeklySummary!$C$7),1,0)*D1127)</f>
        <v/>
      </c>
      <c r="AC1127" s="19" t="str">
        <f>IF(B1127=1,"",TrackingWorksheet!T1132)</f>
        <v/>
      </c>
      <c r="AD1127" s="19" t="str">
        <f>IF(B1127=1,"",IF(D1127*AND(TrackingWorksheet!S1132&gt;=Calculations!$BD$3,TrackingWorksheet!U1132="",TrackingWorksheet!K1132="YES"),1,0))</f>
        <v/>
      </c>
      <c r="AE1127" s="19" t="str">
        <f>IF($B1127=1,"",IF(AND(TrackingWorksheet!$S1132&gt;$BE$3,TrackingWorksheet!$T1132=Lists!$P$4),1, 0)*D1127)</f>
        <v/>
      </c>
      <c r="AF1127" s="19" t="str">
        <f>IF($B1127=1,"",IF(AND(TrackingWorksheet!$U1132&gt;$BE$3,TrackingWorksheet!$V1132=Lists!$P$4),1, 0)*D1127)</f>
        <v/>
      </c>
      <c r="AG1127" s="19" t="str">
        <f>IF($B1127=1,"",IF(AND(TrackingWorksheet!$W1132&gt;$BE$3,TrackingWorksheet!$X1132=Lists!$P$4),1, 0)*D1127)</f>
        <v/>
      </c>
      <c r="AH1127" s="19" t="str">
        <f>IF($B1127=1,"",IF(AND(TrackingWorksheet!$Y1132&gt;$BE$3,TrackingWorksheet!$Z1132=Lists!$P$4),1, 0)*D1127)</f>
        <v/>
      </c>
      <c r="AI1127" s="19" t="str">
        <f>IF($B1127=1,"",IF(AND(TrackingWorksheet!$AA1132&gt;$BE$3,TrackingWorksheet!$AB1132=Lists!$P$4),1, 0)*D1127)</f>
        <v/>
      </c>
      <c r="AJ1127" s="19" t="str">
        <f>IF($B1127=1,"",IF(AND(TrackingWorksheet!$S1132&gt;$BE$3,TrackingWorksheet!$T1132=Lists!$P$5),1, 0)*D1127)</f>
        <v/>
      </c>
      <c r="AK1127" s="19" t="str">
        <f>IF($B1127=1,"",IF(AND(TrackingWorksheet!$U1132&gt;$BE$3,TrackingWorksheet!$V1132=Lists!$P$5),1, 0)*D1127)</f>
        <v/>
      </c>
      <c r="AL1127" s="19" t="str">
        <f>IF($B1127=1,"",IF(AND(TrackingWorksheet!$W1132&gt;$BE$3,TrackingWorksheet!$X1132=Lists!$P$5),1, 0)*D1127)</f>
        <v/>
      </c>
      <c r="AM1127" s="19" t="str">
        <f>IF($B1127=1,"",IF(AND(TrackingWorksheet!$Y1132&gt;$BE$3,TrackingWorksheet!$Z1132=Lists!$P$5),1, 0)*D1127)</f>
        <v/>
      </c>
      <c r="AN1127" s="19" t="str">
        <f>IF($B1127=1,"",IF(AND(TrackingWorksheet!$AA1132&gt;$BE$3,TrackingWorksheet!$AB1132=Lists!$P$5),1, 0)*D1127)</f>
        <v/>
      </c>
      <c r="AO1127" s="19" t="str">
        <f>IF($B1127=1,"",IF(AND(TrackingWorksheet!$S1132&gt;$BE$3,TrackingWorksheet!$T1132=Lists!$P$6),1, 0)*D1127)</f>
        <v/>
      </c>
      <c r="AP1127" s="19" t="str">
        <f>IF($B1127=1,"",IF(AND(TrackingWorksheet!$U1132&gt;$BE$3,TrackingWorksheet!$V1132=Lists!$P$6),1, 0)*D1127)</f>
        <v/>
      </c>
      <c r="AQ1127" s="19" t="str">
        <f>IF($B1127=1,"",IF(AND(TrackingWorksheet!$W1132&gt;$BE$3,TrackingWorksheet!$X1132=Lists!$P$6),1, 0)*D1127)</f>
        <v/>
      </c>
      <c r="AR1127" s="19" t="str">
        <f>IF($B1127=1,"",IF(AND(TrackingWorksheet!$Y1132&gt;$BE$3,TrackingWorksheet!$Z1132=Lists!$P$6),1, 0)*D1127)</f>
        <v/>
      </c>
      <c r="AS1127" s="19" t="str">
        <f>IF($B1127=1,"",IF(AND(TrackingWorksheet!$AA1132&gt;$BE$3,TrackingWorksheet!$AB1132=Lists!$P$6),1, 0)*D1127)</f>
        <v/>
      </c>
      <c r="AT1127" s="19">
        <f t="shared" si="251"/>
        <v>0</v>
      </c>
      <c r="AU1127" s="19" t="str">
        <f>IF(B1127=1,"",IF(AND(TrackingWorksheet!K1132="",TrackingWorksheet!M1132="", TrackingWorksheet!N1132="", TrackingWorksheet!S1132="", TrackingWorksheet!V1132="", TrackingWorksheet!W1132="", TrackingWorksheet!Y1132="", TrackingWorksheet!AA1132="", V1127=1),1,0)*D1127)</f>
        <v/>
      </c>
      <c r="AV1127" s="19" t="str">
        <f>IF(B1127=1,"",IF(D1127*AND(TrackingWorksheet!U1132&gt;Calculations!$BE$3,TrackingWorksheet!K1132="YES"),1,0))</f>
        <v/>
      </c>
      <c r="AW1127" s="19" t="str">
        <f>IF(B1127=1,"",IF(D1127*AND(TrackingWorksheet!W1132&gt;Calculations!$BE$3,TrackingWorksheet!K1132="YES"),1,0))</f>
        <v/>
      </c>
      <c r="AX1127" s="19">
        <f t="shared" si="252"/>
        <v>0</v>
      </c>
      <c r="AY1127" s="19">
        <f t="shared" si="248"/>
        <v>0</v>
      </c>
      <c r="AZ1127" s="27" t="str">
        <f>IF(B1127=1,"",IF(TrackingWorksheet!Q1132="","",TrackingWorksheet!Q1132))</f>
        <v/>
      </c>
      <c r="BB1127" s="4"/>
      <c r="BC1127" s="4"/>
      <c r="BD1127" s="4"/>
      <c r="BE1127" s="4"/>
      <c r="BF1127" s="4"/>
      <c r="BG1127" s="4" t="str">
        <f>IF(B1127=1,"",IF(AND(N1127=1,TrackingWorksheet!$I1132+14&lt;=WeeklySummary!$C$7),1,0))</f>
        <v/>
      </c>
      <c r="BH1127" s="4" t="str">
        <f>IF(B1127=1,"",IF(AND(R1127=1,TrackingWorksheet!$I1132+14&lt;=WeeklySummary!$C$7),1,0))</f>
        <v/>
      </c>
      <c r="BI1127" s="4" t="str">
        <f>IF(B1127=1,"",IF(AND(J1127=1,TrackingWorksheet!$G1132+14&lt;=WeeklySummary!$C$7),1,0))</f>
        <v/>
      </c>
      <c r="BJ1127" s="4" t="str">
        <f>IF(B1127=1,"",IF(AND(T1127=1,TrackingWorksheet!$I1132+14&lt;=WeeklySummary!$C$7),1,0))</f>
        <v/>
      </c>
      <c r="BK1127" s="4" t="str">
        <f>IF(B1127=1,"",IF(AND(T1127=1,TrackingWorksheet!$G1132+14&lt;=WeeklySummary!$C$7),1,0))</f>
        <v/>
      </c>
      <c r="BL1127" s="4">
        <f t="shared" si="261"/>
        <v>0</v>
      </c>
    </row>
    <row r="1128" spans="2:64" x14ac:dyDescent="0.25">
      <c r="B1128" s="27">
        <f>IF(AND(ISBLANK(TrackingWorksheet!B1133),ISBLANK(TrackingWorksheet!C1133),ISBLANK(TrackingWorksheet!G1133),ISBLANK(TrackingWorksheet!H1133),
ISBLANK(TrackingWorksheet!I1133),ISBLANK(TrackingWorksheet!J1133),ISBLANK(TrackingWorksheet!M1133),
ISBLANK(TrackingWorksheet!N1135)),1,0)</f>
        <v>1</v>
      </c>
      <c r="C1128" s="12" t="str">
        <f>IF(B1128=1,"",TrackingWorksheet!F1133)</f>
        <v/>
      </c>
      <c r="D1128" s="20" t="str">
        <f>IF(B1128=1,"",IF(AND(TrackingWorksheet!B1133&lt;&gt;"",TrackingWorksheet!B1133&lt;=WeeklySummary!$C$7,OR(TrackingWorksheet!C1133="",TrackingWorksheet!C1133&gt;=WeeklySummary!$C$6)),1,0))</f>
        <v/>
      </c>
      <c r="E1128" s="10" t="str">
        <f>IF(B1128=1,"",IF(AND(TrackingWorksheet!G1133 &lt;&gt;"",TrackingWorksheet!G1133&lt;=WeeklySummary!$C$7, TrackingWorksheet!H1133=Lists!$D$4), "Y", "N"))</f>
        <v/>
      </c>
      <c r="F1128" s="10" t="str">
        <f>IF(B1128=1,"",IF(AND(TrackingWorksheet!I1133 &lt;&gt;"", TrackingWorksheet!I1133&lt;=WeeklySummary!$C$7, TrackingWorksheet!J1133=Lists!$D$4), "Y", "N"))</f>
        <v/>
      </c>
      <c r="G1128" s="10" t="str">
        <f>IF(B1128=1,"",IF(AND(TrackingWorksheet!G1133 &lt;&gt;"",TrackingWorksheet!G1133&lt;=WeeklySummary!$C$7, TrackingWorksheet!H1133=Lists!$D$5), "Y", "N"))</f>
        <v/>
      </c>
      <c r="H1128" s="10" t="str">
        <f>IF(B1128=1,"",IF(AND(TrackingWorksheet!I1133 &lt;&gt;"", TrackingWorksheet!I1133&lt;=WeeklySummary!$C$7, TrackingWorksheet!J1133=Lists!$D$5), "Y", "N"))</f>
        <v/>
      </c>
      <c r="I1128" s="20" t="str">
        <f>IF(B1128=1,"",IF(AND(TrackingWorksheet!G1133 &lt;&gt;"", TrackingWorksheet!G1133&lt;=WeeklySummary!$C$7, TrackingWorksheet!H1133=Lists!$D$6), 1, 0))</f>
        <v/>
      </c>
      <c r="J1128" s="20" t="str">
        <f t="shared" si="253"/>
        <v/>
      </c>
      <c r="K1128" s="10" t="str">
        <f>IF(B1128=1,"",IF(AND(TrackingWorksheet!I1133&lt;=WeeklySummary!$C$7,TrackingWorksheet!K1133="YES"),0,IF(AND(AND(OR(E1128="Y",F1128="Y"),E1128&lt;&gt;F1128),G1128&lt;&gt;"Y", H1128&lt;&gt;"Y"), 1, 0)))</f>
        <v/>
      </c>
      <c r="L1128" s="20" t="str">
        <f t="shared" si="254"/>
        <v/>
      </c>
      <c r="M1128" s="10" t="str">
        <f t="shared" si="255"/>
        <v/>
      </c>
      <c r="N1128" s="20" t="str">
        <f t="shared" si="256"/>
        <v/>
      </c>
      <c r="O1128" s="10" t="str">
        <f>IF(B1128=1,"",IF(AND(TrackingWorksheet!I1133&lt;=WeeklySummary!$C$7,TrackingWorksheet!K1133="YES"),0,IF(AND(AND(OR(G1128="Y",H1128="Y"),G1128&lt;&gt;H1128),E1128&lt;&gt;"Y", F1128&lt;&gt;"Y"), 1, 0)))</f>
        <v/>
      </c>
      <c r="P1128" s="20" t="str">
        <f t="shared" si="257"/>
        <v/>
      </c>
      <c r="Q1128" s="10" t="str">
        <f t="shared" si="258"/>
        <v/>
      </c>
      <c r="R1128" s="10" t="str">
        <f t="shared" si="259"/>
        <v/>
      </c>
      <c r="S1128" s="10" t="str">
        <f>IF(B1128=1,"",IF(AND(OR(AND(TrackingWorksheet!H1133=Lists!$D$7,TrackingWorksheet!H1133=TrackingWorksheet!J1133),TrackingWorksheet!H1133&lt;&gt;TrackingWorksheet!J1133),TrackingWorksheet!K1133="YES",TrackingWorksheet!H1133&lt;&gt;Lists!$D$6,TrackingWorksheet!G1133&lt;=WeeklySummary!$C$7,TrackingWorksheet!I1133&lt;=WeeklySummary!$C$7),1,0))</f>
        <v/>
      </c>
      <c r="T1128" s="10" t="str">
        <f t="shared" si="260"/>
        <v/>
      </c>
      <c r="U1128" s="10" t="str">
        <f>IF($B1128=1,"",IF(TrackingWorksheet!$K1133="YES",1, 0)*D1128)</f>
        <v/>
      </c>
      <c r="V1128" s="20">
        <f t="shared" si="249"/>
        <v>0</v>
      </c>
      <c r="W1128" s="20">
        <f t="shared" si="250"/>
        <v>0</v>
      </c>
      <c r="X1128" s="10" t="str">
        <f>IF($B1128=1,"",IF(AND(TrackingWorksheet!$L1133&lt;&gt;"", TrackingWorksheet!$L1133&gt;=WeeklySummary!$C$6,TrackingWorksheet!$L1133&lt;=WeeklySummary!$C$7,OR(TrackingWorksheet!$H1133=Lists!$D$4,TrackingWorksheet!$J1133=Lists!$D$4)), 1, 0))</f>
        <v/>
      </c>
      <c r="Y1128" s="10" t="str">
        <f>IF($B1128=1,"",IF(AND(TrackingWorksheet!$L1133&lt;&gt;"", TrackingWorksheet!$L1133&gt;=WeeklySummary!$C$6,TrackingWorksheet!$L1133&lt;=WeeklySummary!$C$7,OR(TrackingWorksheet!$H1133=Lists!$D$5,TrackingWorksheet!$J1133=Lists!$D$5)), 1, 0))</f>
        <v/>
      </c>
      <c r="Z1128" s="10" t="str">
        <f>IF($B1128=1,"",IF(AND(TrackingWorksheet!$L1133&lt;&gt;"", TrackingWorksheet!$L1133&gt;=WeeklySummary!$C$6,TrackingWorksheet!$L1133&lt;=WeeklySummary!$C$7,OR(TrackingWorksheet!$H1133=Lists!$D$6,TrackingWorksheet!$J1133=Lists!$D$6)), 1, 0))</f>
        <v/>
      </c>
      <c r="AA1128" s="19" t="str">
        <f>IF(B1128=1,"",IF(AND(TrackingWorksheet!M1133&lt;&gt;"",TrackingWorksheet!M1133&lt;=WeeklySummary!$C$7),1,0)*D1128)</f>
        <v/>
      </c>
      <c r="AB1128" s="19" t="str">
        <f>IF(B1128=1,"",IF(AND(TrackingWorksheet!N1133&lt;&gt;"",TrackingWorksheet!N1133&lt;=WeeklySummary!$C$7),1,0)*D1128)</f>
        <v/>
      </c>
      <c r="AC1128" s="19" t="str">
        <f>IF(B1128=1,"",TrackingWorksheet!T1133)</f>
        <v/>
      </c>
      <c r="AD1128" s="19" t="str">
        <f>IF(B1128=1,"",IF(D1128*AND(TrackingWorksheet!S1133&gt;=Calculations!$BD$3,TrackingWorksheet!U1133="",TrackingWorksheet!K1133="YES"),1,0))</f>
        <v/>
      </c>
      <c r="AE1128" s="19" t="str">
        <f>IF($B1128=1,"",IF(AND(TrackingWorksheet!$S1133&gt;$BE$3,TrackingWorksheet!$T1133=Lists!$P$4),1, 0)*D1128)</f>
        <v/>
      </c>
      <c r="AF1128" s="19" t="str">
        <f>IF($B1128=1,"",IF(AND(TrackingWorksheet!$U1133&gt;$BE$3,TrackingWorksheet!$V1133=Lists!$P$4),1, 0)*D1128)</f>
        <v/>
      </c>
      <c r="AG1128" s="19" t="str">
        <f>IF($B1128=1,"",IF(AND(TrackingWorksheet!$W1133&gt;$BE$3,TrackingWorksheet!$X1133=Lists!$P$4),1, 0)*D1128)</f>
        <v/>
      </c>
      <c r="AH1128" s="19" t="str">
        <f>IF($B1128=1,"",IF(AND(TrackingWorksheet!$Y1133&gt;$BE$3,TrackingWorksheet!$Z1133=Lists!$P$4),1, 0)*D1128)</f>
        <v/>
      </c>
      <c r="AI1128" s="19" t="str">
        <f>IF($B1128=1,"",IF(AND(TrackingWorksheet!$AA1133&gt;$BE$3,TrackingWorksheet!$AB1133=Lists!$P$4),1, 0)*D1128)</f>
        <v/>
      </c>
      <c r="AJ1128" s="19" t="str">
        <f>IF($B1128=1,"",IF(AND(TrackingWorksheet!$S1133&gt;$BE$3,TrackingWorksheet!$T1133=Lists!$P$5),1, 0)*D1128)</f>
        <v/>
      </c>
      <c r="AK1128" s="19" t="str">
        <f>IF($B1128=1,"",IF(AND(TrackingWorksheet!$U1133&gt;$BE$3,TrackingWorksheet!$V1133=Lists!$P$5),1, 0)*D1128)</f>
        <v/>
      </c>
      <c r="AL1128" s="19" t="str">
        <f>IF($B1128=1,"",IF(AND(TrackingWorksheet!$W1133&gt;$BE$3,TrackingWorksheet!$X1133=Lists!$P$5),1, 0)*D1128)</f>
        <v/>
      </c>
      <c r="AM1128" s="19" t="str">
        <f>IF($B1128=1,"",IF(AND(TrackingWorksheet!$Y1133&gt;$BE$3,TrackingWorksheet!$Z1133=Lists!$P$5),1, 0)*D1128)</f>
        <v/>
      </c>
      <c r="AN1128" s="19" t="str">
        <f>IF($B1128=1,"",IF(AND(TrackingWorksheet!$AA1133&gt;$BE$3,TrackingWorksheet!$AB1133=Lists!$P$5),1, 0)*D1128)</f>
        <v/>
      </c>
      <c r="AO1128" s="19" t="str">
        <f>IF($B1128=1,"",IF(AND(TrackingWorksheet!$S1133&gt;$BE$3,TrackingWorksheet!$T1133=Lists!$P$6),1, 0)*D1128)</f>
        <v/>
      </c>
      <c r="AP1128" s="19" t="str">
        <f>IF($B1128=1,"",IF(AND(TrackingWorksheet!$U1133&gt;$BE$3,TrackingWorksheet!$V1133=Lists!$P$6),1, 0)*D1128)</f>
        <v/>
      </c>
      <c r="AQ1128" s="19" t="str">
        <f>IF($B1128=1,"",IF(AND(TrackingWorksheet!$W1133&gt;$BE$3,TrackingWorksheet!$X1133=Lists!$P$6),1, 0)*D1128)</f>
        <v/>
      </c>
      <c r="AR1128" s="19" t="str">
        <f>IF($B1128=1,"",IF(AND(TrackingWorksheet!$Y1133&gt;$BE$3,TrackingWorksheet!$Z1133=Lists!$P$6),1, 0)*D1128)</f>
        <v/>
      </c>
      <c r="AS1128" s="19" t="str">
        <f>IF($B1128=1,"",IF(AND(TrackingWorksheet!$AA1133&gt;$BE$3,TrackingWorksheet!$AB1133=Lists!$P$6),1, 0)*D1128)</f>
        <v/>
      </c>
      <c r="AT1128" s="19">
        <f t="shared" si="251"/>
        <v>0</v>
      </c>
      <c r="AU1128" s="19" t="str">
        <f>IF(B1128=1,"",IF(AND(TrackingWorksheet!K1133="",TrackingWorksheet!M1133="", TrackingWorksheet!N1133="", TrackingWorksheet!S1133="", TrackingWorksheet!V1133="", TrackingWorksheet!W1133="", TrackingWorksheet!Y1133="", TrackingWorksheet!AA1133="", V1128=1),1,0)*D1128)</f>
        <v/>
      </c>
      <c r="AV1128" s="19" t="str">
        <f>IF(B1128=1,"",IF(D1128*AND(TrackingWorksheet!U1133&gt;Calculations!$BE$3,TrackingWorksheet!K1133="YES"),1,0))</f>
        <v/>
      </c>
      <c r="AW1128" s="19" t="str">
        <f>IF(B1128=1,"",IF(D1128*AND(TrackingWorksheet!W1133&gt;Calculations!$BE$3,TrackingWorksheet!K1133="YES"),1,0))</f>
        <v/>
      </c>
      <c r="AX1128" s="19">
        <f t="shared" si="252"/>
        <v>0</v>
      </c>
      <c r="AY1128" s="19">
        <f t="shared" si="248"/>
        <v>0</v>
      </c>
      <c r="AZ1128" s="27" t="str">
        <f>IF(B1128=1,"",IF(TrackingWorksheet!Q1133="","",TrackingWorksheet!Q1133))</f>
        <v/>
      </c>
      <c r="BB1128" s="4"/>
      <c r="BC1128" s="4"/>
      <c r="BD1128" s="4"/>
      <c r="BE1128" s="4"/>
      <c r="BF1128" s="4"/>
      <c r="BG1128" s="4" t="str">
        <f>IF(B1128=1,"",IF(AND(N1128=1,TrackingWorksheet!$I1133+14&lt;=WeeklySummary!$C$7),1,0))</f>
        <v/>
      </c>
      <c r="BH1128" s="4" t="str">
        <f>IF(B1128=1,"",IF(AND(R1128=1,TrackingWorksheet!$I1133+14&lt;=WeeklySummary!$C$7),1,0))</f>
        <v/>
      </c>
      <c r="BI1128" s="4" t="str">
        <f>IF(B1128=1,"",IF(AND(J1128=1,TrackingWorksheet!$G1133+14&lt;=WeeklySummary!$C$7),1,0))</f>
        <v/>
      </c>
      <c r="BJ1128" s="4" t="str">
        <f>IF(B1128=1,"",IF(AND(T1128=1,TrackingWorksheet!$I1133+14&lt;=WeeklySummary!$C$7),1,0))</f>
        <v/>
      </c>
      <c r="BK1128" s="4" t="str">
        <f>IF(B1128=1,"",IF(AND(T1128=1,TrackingWorksheet!$G1133+14&lt;=WeeklySummary!$C$7),1,0))</f>
        <v/>
      </c>
      <c r="BL1128" s="4">
        <f t="shared" si="261"/>
        <v>0</v>
      </c>
    </row>
    <row r="1129" spans="2:64" x14ac:dyDescent="0.25">
      <c r="B1129" s="27">
        <f>IF(AND(ISBLANK(TrackingWorksheet!B1134),ISBLANK(TrackingWorksheet!C1134),ISBLANK(TrackingWorksheet!G1134),ISBLANK(TrackingWorksheet!H1134),
ISBLANK(TrackingWorksheet!I1134),ISBLANK(TrackingWorksheet!J1134),ISBLANK(TrackingWorksheet!M1134),
ISBLANK(TrackingWorksheet!N1136)),1,0)</f>
        <v>1</v>
      </c>
      <c r="C1129" s="12" t="str">
        <f>IF(B1129=1,"",TrackingWorksheet!F1134)</f>
        <v/>
      </c>
      <c r="D1129" s="20" t="str">
        <f>IF(B1129=1,"",IF(AND(TrackingWorksheet!B1134&lt;&gt;"",TrackingWorksheet!B1134&lt;=WeeklySummary!$C$7,OR(TrackingWorksheet!C1134="",TrackingWorksheet!C1134&gt;=WeeklySummary!$C$6)),1,0))</f>
        <v/>
      </c>
      <c r="E1129" s="10" t="str">
        <f>IF(B1129=1,"",IF(AND(TrackingWorksheet!G1134 &lt;&gt;"",TrackingWorksheet!G1134&lt;=WeeklySummary!$C$7, TrackingWorksheet!H1134=Lists!$D$4), "Y", "N"))</f>
        <v/>
      </c>
      <c r="F1129" s="10" t="str">
        <f>IF(B1129=1,"",IF(AND(TrackingWorksheet!I1134 &lt;&gt;"", TrackingWorksheet!I1134&lt;=WeeklySummary!$C$7, TrackingWorksheet!J1134=Lists!$D$4), "Y", "N"))</f>
        <v/>
      </c>
      <c r="G1129" s="10" t="str">
        <f>IF(B1129=1,"",IF(AND(TrackingWorksheet!G1134 &lt;&gt;"",TrackingWorksheet!G1134&lt;=WeeklySummary!$C$7, TrackingWorksheet!H1134=Lists!$D$5), "Y", "N"))</f>
        <v/>
      </c>
      <c r="H1129" s="10" t="str">
        <f>IF(B1129=1,"",IF(AND(TrackingWorksheet!I1134 &lt;&gt;"", TrackingWorksheet!I1134&lt;=WeeklySummary!$C$7, TrackingWorksheet!J1134=Lists!$D$5), "Y", "N"))</f>
        <v/>
      </c>
      <c r="I1129" s="20" t="str">
        <f>IF(B1129=1,"",IF(AND(TrackingWorksheet!G1134 &lt;&gt;"", TrackingWorksheet!G1134&lt;=WeeklySummary!$C$7, TrackingWorksheet!H1134=Lists!$D$6), 1, 0))</f>
        <v/>
      </c>
      <c r="J1129" s="20" t="str">
        <f t="shared" si="253"/>
        <v/>
      </c>
      <c r="K1129" s="10" t="str">
        <f>IF(B1129=1,"",IF(AND(TrackingWorksheet!I1134&lt;=WeeklySummary!$C$7,TrackingWorksheet!K1134="YES"),0,IF(AND(AND(OR(E1129="Y",F1129="Y"),E1129&lt;&gt;F1129),G1129&lt;&gt;"Y", H1129&lt;&gt;"Y"), 1, 0)))</f>
        <v/>
      </c>
      <c r="L1129" s="20" t="str">
        <f t="shared" si="254"/>
        <v/>
      </c>
      <c r="M1129" s="10" t="str">
        <f t="shared" si="255"/>
        <v/>
      </c>
      <c r="N1129" s="20" t="str">
        <f t="shared" si="256"/>
        <v/>
      </c>
      <c r="O1129" s="10" t="str">
        <f>IF(B1129=1,"",IF(AND(TrackingWorksheet!I1134&lt;=WeeklySummary!$C$7,TrackingWorksheet!K1134="YES"),0,IF(AND(AND(OR(G1129="Y",H1129="Y"),G1129&lt;&gt;H1129),E1129&lt;&gt;"Y", F1129&lt;&gt;"Y"), 1, 0)))</f>
        <v/>
      </c>
      <c r="P1129" s="20" t="str">
        <f t="shared" si="257"/>
        <v/>
      </c>
      <c r="Q1129" s="10" t="str">
        <f t="shared" si="258"/>
        <v/>
      </c>
      <c r="R1129" s="10" t="str">
        <f t="shared" si="259"/>
        <v/>
      </c>
      <c r="S1129" s="10" t="str">
        <f>IF(B1129=1,"",IF(AND(OR(AND(TrackingWorksheet!H1134=Lists!$D$7,TrackingWorksheet!H1134=TrackingWorksheet!J1134),TrackingWorksheet!H1134&lt;&gt;TrackingWorksheet!J1134),TrackingWorksheet!K1134="YES",TrackingWorksheet!H1134&lt;&gt;Lists!$D$6,TrackingWorksheet!G1134&lt;=WeeklySummary!$C$7,TrackingWorksheet!I1134&lt;=WeeklySummary!$C$7),1,0))</f>
        <v/>
      </c>
      <c r="T1129" s="10" t="str">
        <f t="shared" si="260"/>
        <v/>
      </c>
      <c r="U1129" s="10" t="str">
        <f>IF($B1129=1,"",IF(TrackingWorksheet!$K1134="YES",1, 0)*D1129)</f>
        <v/>
      </c>
      <c r="V1129" s="20">
        <f t="shared" si="249"/>
        <v>0</v>
      </c>
      <c r="W1129" s="20">
        <f t="shared" si="250"/>
        <v>0</v>
      </c>
      <c r="X1129" s="10" t="str">
        <f>IF($B1129=1,"",IF(AND(TrackingWorksheet!$L1134&lt;&gt;"", TrackingWorksheet!$L1134&gt;=WeeklySummary!$C$6,TrackingWorksheet!$L1134&lt;=WeeklySummary!$C$7,OR(TrackingWorksheet!$H1134=Lists!$D$4,TrackingWorksheet!$J1134=Lists!$D$4)), 1, 0))</f>
        <v/>
      </c>
      <c r="Y1129" s="10" t="str">
        <f>IF($B1129=1,"",IF(AND(TrackingWorksheet!$L1134&lt;&gt;"", TrackingWorksheet!$L1134&gt;=WeeklySummary!$C$6,TrackingWorksheet!$L1134&lt;=WeeklySummary!$C$7,OR(TrackingWorksheet!$H1134=Lists!$D$5,TrackingWorksheet!$J1134=Lists!$D$5)), 1, 0))</f>
        <v/>
      </c>
      <c r="Z1129" s="10" t="str">
        <f>IF($B1129=1,"",IF(AND(TrackingWorksheet!$L1134&lt;&gt;"", TrackingWorksheet!$L1134&gt;=WeeklySummary!$C$6,TrackingWorksheet!$L1134&lt;=WeeklySummary!$C$7,OR(TrackingWorksheet!$H1134=Lists!$D$6,TrackingWorksheet!$J1134=Lists!$D$6)), 1, 0))</f>
        <v/>
      </c>
      <c r="AA1129" s="19" t="str">
        <f>IF(B1129=1,"",IF(AND(TrackingWorksheet!M1134&lt;&gt;"",TrackingWorksheet!M1134&lt;=WeeklySummary!$C$7),1,0)*D1129)</f>
        <v/>
      </c>
      <c r="AB1129" s="19" t="str">
        <f>IF(B1129=1,"",IF(AND(TrackingWorksheet!N1134&lt;&gt;"",TrackingWorksheet!N1134&lt;=WeeklySummary!$C$7),1,0)*D1129)</f>
        <v/>
      </c>
      <c r="AC1129" s="19" t="str">
        <f>IF(B1129=1,"",TrackingWorksheet!T1134)</f>
        <v/>
      </c>
      <c r="AD1129" s="19" t="str">
        <f>IF(B1129=1,"",IF(D1129*AND(TrackingWorksheet!S1134&gt;=Calculations!$BD$3,TrackingWorksheet!U1134="",TrackingWorksheet!K1134="YES"),1,0))</f>
        <v/>
      </c>
      <c r="AE1129" s="19" t="str">
        <f>IF($B1129=1,"",IF(AND(TrackingWorksheet!$S1134&gt;$BE$3,TrackingWorksheet!$T1134=Lists!$P$4),1, 0)*D1129)</f>
        <v/>
      </c>
      <c r="AF1129" s="19" t="str">
        <f>IF($B1129=1,"",IF(AND(TrackingWorksheet!$U1134&gt;$BE$3,TrackingWorksheet!$V1134=Lists!$P$4),1, 0)*D1129)</f>
        <v/>
      </c>
      <c r="AG1129" s="19" t="str">
        <f>IF($B1129=1,"",IF(AND(TrackingWorksheet!$W1134&gt;$BE$3,TrackingWorksheet!$X1134=Lists!$P$4),1, 0)*D1129)</f>
        <v/>
      </c>
      <c r="AH1129" s="19" t="str">
        <f>IF($B1129=1,"",IF(AND(TrackingWorksheet!$Y1134&gt;$BE$3,TrackingWorksheet!$Z1134=Lists!$P$4),1, 0)*D1129)</f>
        <v/>
      </c>
      <c r="AI1129" s="19" t="str">
        <f>IF($B1129=1,"",IF(AND(TrackingWorksheet!$AA1134&gt;$BE$3,TrackingWorksheet!$AB1134=Lists!$P$4),1, 0)*D1129)</f>
        <v/>
      </c>
      <c r="AJ1129" s="19" t="str">
        <f>IF($B1129=1,"",IF(AND(TrackingWorksheet!$S1134&gt;$BE$3,TrackingWorksheet!$T1134=Lists!$P$5),1, 0)*D1129)</f>
        <v/>
      </c>
      <c r="AK1129" s="19" t="str">
        <f>IF($B1129=1,"",IF(AND(TrackingWorksheet!$U1134&gt;$BE$3,TrackingWorksheet!$V1134=Lists!$P$5),1, 0)*D1129)</f>
        <v/>
      </c>
      <c r="AL1129" s="19" t="str">
        <f>IF($B1129=1,"",IF(AND(TrackingWorksheet!$W1134&gt;$BE$3,TrackingWorksheet!$X1134=Lists!$P$5),1, 0)*D1129)</f>
        <v/>
      </c>
      <c r="AM1129" s="19" t="str">
        <f>IF($B1129=1,"",IF(AND(TrackingWorksheet!$Y1134&gt;$BE$3,TrackingWorksheet!$Z1134=Lists!$P$5),1, 0)*D1129)</f>
        <v/>
      </c>
      <c r="AN1129" s="19" t="str">
        <f>IF($B1129=1,"",IF(AND(TrackingWorksheet!$AA1134&gt;$BE$3,TrackingWorksheet!$AB1134=Lists!$P$5),1, 0)*D1129)</f>
        <v/>
      </c>
      <c r="AO1129" s="19" t="str">
        <f>IF($B1129=1,"",IF(AND(TrackingWorksheet!$S1134&gt;$BE$3,TrackingWorksheet!$T1134=Lists!$P$6),1, 0)*D1129)</f>
        <v/>
      </c>
      <c r="AP1129" s="19" t="str">
        <f>IF($B1129=1,"",IF(AND(TrackingWorksheet!$U1134&gt;$BE$3,TrackingWorksheet!$V1134=Lists!$P$6),1, 0)*D1129)</f>
        <v/>
      </c>
      <c r="AQ1129" s="19" t="str">
        <f>IF($B1129=1,"",IF(AND(TrackingWorksheet!$W1134&gt;$BE$3,TrackingWorksheet!$X1134=Lists!$P$6),1, 0)*D1129)</f>
        <v/>
      </c>
      <c r="AR1129" s="19" t="str">
        <f>IF($B1129=1,"",IF(AND(TrackingWorksheet!$Y1134&gt;$BE$3,TrackingWorksheet!$Z1134=Lists!$P$6),1, 0)*D1129)</f>
        <v/>
      </c>
      <c r="AS1129" s="19" t="str">
        <f>IF($B1129=1,"",IF(AND(TrackingWorksheet!$AA1134&gt;$BE$3,TrackingWorksheet!$AB1134=Lists!$P$6),1, 0)*D1129)</f>
        <v/>
      </c>
      <c r="AT1129" s="19">
        <f t="shared" si="251"/>
        <v>0</v>
      </c>
      <c r="AU1129" s="19" t="str">
        <f>IF(B1129=1,"",IF(AND(TrackingWorksheet!K1134="",TrackingWorksheet!M1134="", TrackingWorksheet!N1134="", TrackingWorksheet!S1134="", TrackingWorksheet!V1134="", TrackingWorksheet!W1134="", TrackingWorksheet!Y1134="", TrackingWorksheet!AA1134="", V1129=1),1,0)*D1129)</f>
        <v/>
      </c>
      <c r="AV1129" s="19" t="str">
        <f>IF(B1129=1,"",IF(D1129*AND(TrackingWorksheet!U1134&gt;Calculations!$BE$3,TrackingWorksheet!K1134="YES"),1,0))</f>
        <v/>
      </c>
      <c r="AW1129" s="19" t="str">
        <f>IF(B1129=1,"",IF(D1129*AND(TrackingWorksheet!W1134&gt;Calculations!$BE$3,TrackingWorksheet!K1134="YES"),1,0))</f>
        <v/>
      </c>
      <c r="AX1129" s="19">
        <f t="shared" si="252"/>
        <v>0</v>
      </c>
      <c r="AY1129" s="19">
        <f t="shared" si="248"/>
        <v>0</v>
      </c>
      <c r="AZ1129" s="27" t="str">
        <f>IF(B1129=1,"",IF(TrackingWorksheet!Q1134="","",TrackingWorksheet!Q1134))</f>
        <v/>
      </c>
      <c r="BB1129" s="4"/>
      <c r="BC1129" s="4"/>
      <c r="BD1129" s="4"/>
      <c r="BE1129" s="4"/>
      <c r="BF1129" s="4"/>
      <c r="BG1129" s="4" t="str">
        <f>IF(B1129=1,"",IF(AND(N1129=1,TrackingWorksheet!$I1134+14&lt;=WeeklySummary!$C$7),1,0))</f>
        <v/>
      </c>
      <c r="BH1129" s="4" t="str">
        <f>IF(B1129=1,"",IF(AND(R1129=1,TrackingWorksheet!$I1134+14&lt;=WeeklySummary!$C$7),1,0))</f>
        <v/>
      </c>
      <c r="BI1129" s="4" t="str">
        <f>IF(B1129=1,"",IF(AND(J1129=1,TrackingWorksheet!$G1134+14&lt;=WeeklySummary!$C$7),1,0))</f>
        <v/>
      </c>
      <c r="BJ1129" s="4" t="str">
        <f>IF(B1129=1,"",IF(AND(T1129=1,TrackingWorksheet!$I1134+14&lt;=WeeklySummary!$C$7),1,0))</f>
        <v/>
      </c>
      <c r="BK1129" s="4" t="str">
        <f>IF(B1129=1,"",IF(AND(T1129=1,TrackingWorksheet!$G1134+14&lt;=WeeklySummary!$C$7),1,0))</f>
        <v/>
      </c>
      <c r="BL1129" s="4">
        <f t="shared" si="261"/>
        <v>0</v>
      </c>
    </row>
    <row r="1130" spans="2:64" x14ac:dyDescent="0.25">
      <c r="B1130" s="27">
        <f>IF(AND(ISBLANK(TrackingWorksheet!B1135),ISBLANK(TrackingWorksheet!C1135),ISBLANK(TrackingWorksheet!G1135),ISBLANK(TrackingWorksheet!H1135),
ISBLANK(TrackingWorksheet!I1135),ISBLANK(TrackingWorksheet!J1135),ISBLANK(TrackingWorksheet!M1135),
ISBLANK(TrackingWorksheet!N1137)),1,0)</f>
        <v>1</v>
      </c>
      <c r="C1130" s="12" t="str">
        <f>IF(B1130=1,"",TrackingWorksheet!F1135)</f>
        <v/>
      </c>
      <c r="D1130" s="20" t="str">
        <f>IF(B1130=1,"",IF(AND(TrackingWorksheet!B1135&lt;&gt;"",TrackingWorksheet!B1135&lt;=WeeklySummary!$C$7,OR(TrackingWorksheet!C1135="",TrackingWorksheet!C1135&gt;=WeeklySummary!$C$6)),1,0))</f>
        <v/>
      </c>
      <c r="E1130" s="10" t="str">
        <f>IF(B1130=1,"",IF(AND(TrackingWorksheet!G1135 &lt;&gt;"",TrackingWorksheet!G1135&lt;=WeeklySummary!$C$7, TrackingWorksheet!H1135=Lists!$D$4), "Y", "N"))</f>
        <v/>
      </c>
      <c r="F1130" s="10" t="str">
        <f>IF(B1130=1,"",IF(AND(TrackingWorksheet!I1135 &lt;&gt;"", TrackingWorksheet!I1135&lt;=WeeklySummary!$C$7, TrackingWorksheet!J1135=Lists!$D$4), "Y", "N"))</f>
        <v/>
      </c>
      <c r="G1130" s="10" t="str">
        <f>IF(B1130=1,"",IF(AND(TrackingWorksheet!G1135 &lt;&gt;"",TrackingWorksheet!G1135&lt;=WeeklySummary!$C$7, TrackingWorksheet!H1135=Lists!$D$5), "Y", "N"))</f>
        <v/>
      </c>
      <c r="H1130" s="10" t="str">
        <f>IF(B1130=1,"",IF(AND(TrackingWorksheet!I1135 &lt;&gt;"", TrackingWorksheet!I1135&lt;=WeeklySummary!$C$7, TrackingWorksheet!J1135=Lists!$D$5), "Y", "N"))</f>
        <v/>
      </c>
      <c r="I1130" s="20" t="str">
        <f>IF(B1130=1,"",IF(AND(TrackingWorksheet!G1135 &lt;&gt;"", TrackingWorksheet!G1135&lt;=WeeklySummary!$C$7, TrackingWorksheet!H1135=Lists!$D$6), 1, 0))</f>
        <v/>
      </c>
      <c r="J1130" s="20" t="str">
        <f t="shared" si="253"/>
        <v/>
      </c>
      <c r="K1130" s="10" t="str">
        <f>IF(B1130=1,"",IF(AND(TrackingWorksheet!I1135&lt;=WeeklySummary!$C$7,TrackingWorksheet!K1135="YES"),0,IF(AND(AND(OR(E1130="Y",F1130="Y"),E1130&lt;&gt;F1130),G1130&lt;&gt;"Y", H1130&lt;&gt;"Y"), 1, 0)))</f>
        <v/>
      </c>
      <c r="L1130" s="20" t="str">
        <f t="shared" si="254"/>
        <v/>
      </c>
      <c r="M1130" s="10" t="str">
        <f t="shared" si="255"/>
        <v/>
      </c>
      <c r="N1130" s="20" t="str">
        <f t="shared" si="256"/>
        <v/>
      </c>
      <c r="O1130" s="10" t="str">
        <f>IF(B1130=1,"",IF(AND(TrackingWorksheet!I1135&lt;=WeeklySummary!$C$7,TrackingWorksheet!K1135="YES"),0,IF(AND(AND(OR(G1130="Y",H1130="Y"),G1130&lt;&gt;H1130),E1130&lt;&gt;"Y", F1130&lt;&gt;"Y"), 1, 0)))</f>
        <v/>
      </c>
      <c r="P1130" s="20" t="str">
        <f t="shared" si="257"/>
        <v/>
      </c>
      <c r="Q1130" s="10" t="str">
        <f t="shared" si="258"/>
        <v/>
      </c>
      <c r="R1130" s="10" t="str">
        <f t="shared" si="259"/>
        <v/>
      </c>
      <c r="S1130" s="10" t="str">
        <f>IF(B1130=1,"",IF(AND(OR(AND(TrackingWorksheet!H1135=Lists!$D$7,TrackingWorksheet!H1135=TrackingWorksheet!J1135),TrackingWorksheet!H1135&lt;&gt;TrackingWorksheet!J1135),TrackingWorksheet!K1135="YES",TrackingWorksheet!H1135&lt;&gt;Lists!$D$6,TrackingWorksheet!G1135&lt;=WeeklySummary!$C$7,TrackingWorksheet!I1135&lt;=WeeklySummary!$C$7),1,0))</f>
        <v/>
      </c>
      <c r="T1130" s="10" t="str">
        <f t="shared" si="260"/>
        <v/>
      </c>
      <c r="U1130" s="10" t="str">
        <f>IF($B1130=1,"",IF(TrackingWorksheet!$K1135="YES",1, 0)*D1130)</f>
        <v/>
      </c>
      <c r="V1130" s="20">
        <f t="shared" si="249"/>
        <v>0</v>
      </c>
      <c r="W1130" s="20">
        <f t="shared" si="250"/>
        <v>0</v>
      </c>
      <c r="X1130" s="10" t="str">
        <f>IF($B1130=1,"",IF(AND(TrackingWorksheet!$L1135&lt;&gt;"", TrackingWorksheet!$L1135&gt;=WeeklySummary!$C$6,TrackingWorksheet!$L1135&lt;=WeeklySummary!$C$7,OR(TrackingWorksheet!$H1135=Lists!$D$4,TrackingWorksheet!$J1135=Lists!$D$4)), 1, 0))</f>
        <v/>
      </c>
      <c r="Y1130" s="10" t="str">
        <f>IF($B1130=1,"",IF(AND(TrackingWorksheet!$L1135&lt;&gt;"", TrackingWorksheet!$L1135&gt;=WeeklySummary!$C$6,TrackingWorksheet!$L1135&lt;=WeeklySummary!$C$7,OR(TrackingWorksheet!$H1135=Lists!$D$5,TrackingWorksheet!$J1135=Lists!$D$5)), 1, 0))</f>
        <v/>
      </c>
      <c r="Z1130" s="10" t="str">
        <f>IF($B1130=1,"",IF(AND(TrackingWorksheet!$L1135&lt;&gt;"", TrackingWorksheet!$L1135&gt;=WeeklySummary!$C$6,TrackingWorksheet!$L1135&lt;=WeeklySummary!$C$7,OR(TrackingWorksheet!$H1135=Lists!$D$6,TrackingWorksheet!$J1135=Lists!$D$6)), 1, 0))</f>
        <v/>
      </c>
      <c r="AA1130" s="19" t="str">
        <f>IF(B1130=1,"",IF(AND(TrackingWorksheet!M1135&lt;&gt;"",TrackingWorksheet!M1135&lt;=WeeklySummary!$C$7),1,0)*D1130)</f>
        <v/>
      </c>
      <c r="AB1130" s="19" t="str">
        <f>IF(B1130=1,"",IF(AND(TrackingWorksheet!N1135&lt;&gt;"",TrackingWorksheet!N1135&lt;=WeeklySummary!$C$7),1,0)*D1130)</f>
        <v/>
      </c>
      <c r="AC1130" s="19" t="str">
        <f>IF(B1130=1,"",TrackingWorksheet!T1135)</f>
        <v/>
      </c>
      <c r="AD1130" s="19" t="str">
        <f>IF(B1130=1,"",IF(D1130*AND(TrackingWorksheet!S1135&gt;=Calculations!$BD$3,TrackingWorksheet!U1135="",TrackingWorksheet!K1135="YES"),1,0))</f>
        <v/>
      </c>
      <c r="AE1130" s="19" t="str">
        <f>IF($B1130=1,"",IF(AND(TrackingWorksheet!$S1135&gt;$BE$3,TrackingWorksheet!$T1135=Lists!$P$4),1, 0)*D1130)</f>
        <v/>
      </c>
      <c r="AF1130" s="19" t="str">
        <f>IF($B1130=1,"",IF(AND(TrackingWorksheet!$U1135&gt;$BE$3,TrackingWorksheet!$V1135=Lists!$P$4),1, 0)*D1130)</f>
        <v/>
      </c>
      <c r="AG1130" s="19" t="str">
        <f>IF($B1130=1,"",IF(AND(TrackingWorksheet!$W1135&gt;$BE$3,TrackingWorksheet!$X1135=Lists!$P$4),1, 0)*D1130)</f>
        <v/>
      </c>
      <c r="AH1130" s="19" t="str">
        <f>IF($B1130=1,"",IF(AND(TrackingWorksheet!$Y1135&gt;$BE$3,TrackingWorksheet!$Z1135=Lists!$P$4),1, 0)*D1130)</f>
        <v/>
      </c>
      <c r="AI1130" s="19" t="str">
        <f>IF($B1130=1,"",IF(AND(TrackingWorksheet!$AA1135&gt;$BE$3,TrackingWorksheet!$AB1135=Lists!$P$4),1, 0)*D1130)</f>
        <v/>
      </c>
      <c r="AJ1130" s="19" t="str">
        <f>IF($B1130=1,"",IF(AND(TrackingWorksheet!$S1135&gt;$BE$3,TrackingWorksheet!$T1135=Lists!$P$5),1, 0)*D1130)</f>
        <v/>
      </c>
      <c r="AK1130" s="19" t="str">
        <f>IF($B1130=1,"",IF(AND(TrackingWorksheet!$U1135&gt;$BE$3,TrackingWorksheet!$V1135=Lists!$P$5),1, 0)*D1130)</f>
        <v/>
      </c>
      <c r="AL1130" s="19" t="str">
        <f>IF($B1130=1,"",IF(AND(TrackingWorksheet!$W1135&gt;$BE$3,TrackingWorksheet!$X1135=Lists!$P$5),1, 0)*D1130)</f>
        <v/>
      </c>
      <c r="AM1130" s="19" t="str">
        <f>IF($B1130=1,"",IF(AND(TrackingWorksheet!$Y1135&gt;$BE$3,TrackingWorksheet!$Z1135=Lists!$P$5),1, 0)*D1130)</f>
        <v/>
      </c>
      <c r="AN1130" s="19" t="str">
        <f>IF($B1130=1,"",IF(AND(TrackingWorksheet!$AA1135&gt;$BE$3,TrackingWorksheet!$AB1135=Lists!$P$5),1, 0)*D1130)</f>
        <v/>
      </c>
      <c r="AO1130" s="19" t="str">
        <f>IF($B1130=1,"",IF(AND(TrackingWorksheet!$S1135&gt;$BE$3,TrackingWorksheet!$T1135=Lists!$P$6),1, 0)*D1130)</f>
        <v/>
      </c>
      <c r="AP1130" s="19" t="str">
        <f>IF($B1130=1,"",IF(AND(TrackingWorksheet!$U1135&gt;$BE$3,TrackingWorksheet!$V1135=Lists!$P$6),1, 0)*D1130)</f>
        <v/>
      </c>
      <c r="AQ1130" s="19" t="str">
        <f>IF($B1130=1,"",IF(AND(TrackingWorksheet!$W1135&gt;$BE$3,TrackingWorksheet!$X1135=Lists!$P$6),1, 0)*D1130)</f>
        <v/>
      </c>
      <c r="AR1130" s="19" t="str">
        <f>IF($B1130=1,"",IF(AND(TrackingWorksheet!$Y1135&gt;$BE$3,TrackingWorksheet!$Z1135=Lists!$P$6),1, 0)*D1130)</f>
        <v/>
      </c>
      <c r="AS1130" s="19" t="str">
        <f>IF($B1130=1,"",IF(AND(TrackingWorksheet!$AA1135&gt;$BE$3,TrackingWorksheet!$AB1135=Lists!$P$6),1, 0)*D1130)</f>
        <v/>
      </c>
      <c r="AT1130" s="19">
        <f t="shared" si="251"/>
        <v>0</v>
      </c>
      <c r="AU1130" s="19" t="str">
        <f>IF(B1130=1,"",IF(AND(TrackingWorksheet!K1135="",TrackingWorksheet!M1135="", TrackingWorksheet!N1135="", TrackingWorksheet!S1135="", TrackingWorksheet!V1135="", TrackingWorksheet!W1135="", TrackingWorksheet!Y1135="", TrackingWorksheet!AA1135="", V1130=1),1,0)*D1130)</f>
        <v/>
      </c>
      <c r="AV1130" s="19" t="str">
        <f>IF(B1130=1,"",IF(D1130*AND(TrackingWorksheet!U1135&gt;Calculations!$BE$3,TrackingWorksheet!K1135="YES"),1,0))</f>
        <v/>
      </c>
      <c r="AW1130" s="19" t="str">
        <f>IF(B1130=1,"",IF(D1130*AND(TrackingWorksheet!W1135&gt;Calculations!$BE$3,TrackingWorksheet!K1135="YES"),1,0))</f>
        <v/>
      </c>
      <c r="AX1130" s="19">
        <f t="shared" si="252"/>
        <v>0</v>
      </c>
      <c r="AY1130" s="19">
        <f t="shared" si="248"/>
        <v>0</v>
      </c>
      <c r="AZ1130" s="27" t="str">
        <f>IF(B1130=1,"",IF(TrackingWorksheet!Q1135="","",TrackingWorksheet!Q1135))</f>
        <v/>
      </c>
      <c r="BB1130" s="4"/>
      <c r="BC1130" s="4"/>
      <c r="BD1130" s="4"/>
      <c r="BE1130" s="4"/>
      <c r="BF1130" s="4"/>
      <c r="BG1130" s="4" t="str">
        <f>IF(B1130=1,"",IF(AND(N1130=1,TrackingWorksheet!$I1135+14&lt;=WeeklySummary!$C$7),1,0))</f>
        <v/>
      </c>
      <c r="BH1130" s="4" t="str">
        <f>IF(B1130=1,"",IF(AND(R1130=1,TrackingWorksheet!$I1135+14&lt;=WeeklySummary!$C$7),1,0))</f>
        <v/>
      </c>
      <c r="BI1130" s="4" t="str">
        <f>IF(B1130=1,"",IF(AND(J1130=1,TrackingWorksheet!$G1135+14&lt;=WeeklySummary!$C$7),1,0))</f>
        <v/>
      </c>
      <c r="BJ1130" s="4" t="str">
        <f>IF(B1130=1,"",IF(AND(T1130=1,TrackingWorksheet!$I1135+14&lt;=WeeklySummary!$C$7),1,0))</f>
        <v/>
      </c>
      <c r="BK1130" s="4" t="str">
        <f>IF(B1130=1,"",IF(AND(T1130=1,TrackingWorksheet!$G1135+14&lt;=WeeklySummary!$C$7),1,0))</f>
        <v/>
      </c>
      <c r="BL1130" s="4">
        <f t="shared" si="261"/>
        <v>0</v>
      </c>
    </row>
    <row r="1131" spans="2:64" x14ac:dyDescent="0.25">
      <c r="B1131" s="27">
        <f>IF(AND(ISBLANK(TrackingWorksheet!B1136),ISBLANK(TrackingWorksheet!C1136),ISBLANK(TrackingWorksheet!G1136),ISBLANK(TrackingWorksheet!H1136),
ISBLANK(TrackingWorksheet!I1136),ISBLANK(TrackingWorksheet!J1136),ISBLANK(TrackingWorksheet!M1136),
ISBLANK(TrackingWorksheet!N1138)),1,0)</f>
        <v>1</v>
      </c>
      <c r="C1131" s="12" t="str">
        <f>IF(B1131=1,"",TrackingWorksheet!F1136)</f>
        <v/>
      </c>
      <c r="D1131" s="20" t="str">
        <f>IF(B1131=1,"",IF(AND(TrackingWorksheet!B1136&lt;&gt;"",TrackingWorksheet!B1136&lt;=WeeklySummary!$C$7,OR(TrackingWorksheet!C1136="",TrackingWorksheet!C1136&gt;=WeeklySummary!$C$6)),1,0))</f>
        <v/>
      </c>
      <c r="E1131" s="10" t="str">
        <f>IF(B1131=1,"",IF(AND(TrackingWorksheet!G1136 &lt;&gt;"",TrackingWorksheet!G1136&lt;=WeeklySummary!$C$7, TrackingWorksheet!H1136=Lists!$D$4), "Y", "N"))</f>
        <v/>
      </c>
      <c r="F1131" s="10" t="str">
        <f>IF(B1131=1,"",IF(AND(TrackingWorksheet!I1136 &lt;&gt;"", TrackingWorksheet!I1136&lt;=WeeklySummary!$C$7, TrackingWorksheet!J1136=Lists!$D$4), "Y", "N"))</f>
        <v/>
      </c>
      <c r="G1131" s="10" t="str">
        <f>IF(B1131=1,"",IF(AND(TrackingWorksheet!G1136 &lt;&gt;"",TrackingWorksheet!G1136&lt;=WeeklySummary!$C$7, TrackingWorksheet!H1136=Lists!$D$5), "Y", "N"))</f>
        <v/>
      </c>
      <c r="H1131" s="10" t="str">
        <f>IF(B1131=1,"",IF(AND(TrackingWorksheet!I1136 &lt;&gt;"", TrackingWorksheet!I1136&lt;=WeeklySummary!$C$7, TrackingWorksheet!J1136=Lists!$D$5), "Y", "N"))</f>
        <v/>
      </c>
      <c r="I1131" s="20" t="str">
        <f>IF(B1131=1,"",IF(AND(TrackingWorksheet!G1136 &lt;&gt;"", TrackingWorksheet!G1136&lt;=WeeklySummary!$C$7, TrackingWorksheet!H1136=Lists!$D$6), 1, 0))</f>
        <v/>
      </c>
      <c r="J1131" s="20" t="str">
        <f t="shared" si="253"/>
        <v/>
      </c>
      <c r="K1131" s="10" t="str">
        <f>IF(B1131=1,"",IF(AND(TrackingWorksheet!I1136&lt;=WeeklySummary!$C$7,TrackingWorksheet!K1136="YES"),0,IF(AND(AND(OR(E1131="Y",F1131="Y"),E1131&lt;&gt;F1131),G1131&lt;&gt;"Y", H1131&lt;&gt;"Y"), 1, 0)))</f>
        <v/>
      </c>
      <c r="L1131" s="20" t="str">
        <f t="shared" si="254"/>
        <v/>
      </c>
      <c r="M1131" s="10" t="str">
        <f t="shared" si="255"/>
        <v/>
      </c>
      <c r="N1131" s="20" t="str">
        <f t="shared" si="256"/>
        <v/>
      </c>
      <c r="O1131" s="10" t="str">
        <f>IF(B1131=1,"",IF(AND(TrackingWorksheet!I1136&lt;=WeeklySummary!$C$7,TrackingWorksheet!K1136="YES"),0,IF(AND(AND(OR(G1131="Y",H1131="Y"),G1131&lt;&gt;H1131),E1131&lt;&gt;"Y", F1131&lt;&gt;"Y"), 1, 0)))</f>
        <v/>
      </c>
      <c r="P1131" s="20" t="str">
        <f t="shared" si="257"/>
        <v/>
      </c>
      <c r="Q1131" s="10" t="str">
        <f t="shared" si="258"/>
        <v/>
      </c>
      <c r="R1131" s="10" t="str">
        <f t="shared" si="259"/>
        <v/>
      </c>
      <c r="S1131" s="10" t="str">
        <f>IF(B1131=1,"",IF(AND(OR(AND(TrackingWorksheet!H1136=Lists!$D$7,TrackingWorksheet!H1136=TrackingWorksheet!J1136),TrackingWorksheet!H1136&lt;&gt;TrackingWorksheet!J1136),TrackingWorksheet!K1136="YES",TrackingWorksheet!H1136&lt;&gt;Lists!$D$6,TrackingWorksheet!G1136&lt;=WeeklySummary!$C$7,TrackingWorksheet!I1136&lt;=WeeklySummary!$C$7),1,0))</f>
        <v/>
      </c>
      <c r="T1131" s="10" t="str">
        <f t="shared" si="260"/>
        <v/>
      </c>
      <c r="U1131" s="10" t="str">
        <f>IF($B1131=1,"",IF(TrackingWorksheet!$K1136="YES",1, 0)*D1131)</f>
        <v/>
      </c>
      <c r="V1131" s="20">
        <f t="shared" si="249"/>
        <v>0</v>
      </c>
      <c r="W1131" s="20">
        <f t="shared" si="250"/>
        <v>0</v>
      </c>
      <c r="X1131" s="10" t="str">
        <f>IF($B1131=1,"",IF(AND(TrackingWorksheet!$L1136&lt;&gt;"", TrackingWorksheet!$L1136&gt;=WeeklySummary!$C$6,TrackingWorksheet!$L1136&lt;=WeeklySummary!$C$7,OR(TrackingWorksheet!$H1136=Lists!$D$4,TrackingWorksheet!$J1136=Lists!$D$4)), 1, 0))</f>
        <v/>
      </c>
      <c r="Y1131" s="10" t="str">
        <f>IF($B1131=1,"",IF(AND(TrackingWorksheet!$L1136&lt;&gt;"", TrackingWorksheet!$L1136&gt;=WeeklySummary!$C$6,TrackingWorksheet!$L1136&lt;=WeeklySummary!$C$7,OR(TrackingWorksheet!$H1136=Lists!$D$5,TrackingWorksheet!$J1136=Lists!$D$5)), 1, 0))</f>
        <v/>
      </c>
      <c r="Z1131" s="10" t="str">
        <f>IF($B1131=1,"",IF(AND(TrackingWorksheet!$L1136&lt;&gt;"", TrackingWorksheet!$L1136&gt;=WeeklySummary!$C$6,TrackingWorksheet!$L1136&lt;=WeeklySummary!$C$7,OR(TrackingWorksheet!$H1136=Lists!$D$6,TrackingWorksheet!$J1136=Lists!$D$6)), 1, 0))</f>
        <v/>
      </c>
      <c r="AA1131" s="19" t="str">
        <f>IF(B1131=1,"",IF(AND(TrackingWorksheet!M1136&lt;&gt;"",TrackingWorksheet!M1136&lt;=WeeklySummary!$C$7),1,0)*D1131)</f>
        <v/>
      </c>
      <c r="AB1131" s="19" t="str">
        <f>IF(B1131=1,"",IF(AND(TrackingWorksheet!N1136&lt;&gt;"",TrackingWorksheet!N1136&lt;=WeeklySummary!$C$7),1,0)*D1131)</f>
        <v/>
      </c>
      <c r="AC1131" s="19" t="str">
        <f>IF(B1131=1,"",TrackingWorksheet!T1136)</f>
        <v/>
      </c>
      <c r="AD1131" s="19" t="str">
        <f>IF(B1131=1,"",IF(D1131*AND(TrackingWorksheet!S1136&gt;=Calculations!$BD$3,TrackingWorksheet!U1136="",TrackingWorksheet!K1136="YES"),1,0))</f>
        <v/>
      </c>
      <c r="AE1131" s="19" t="str">
        <f>IF($B1131=1,"",IF(AND(TrackingWorksheet!$S1136&gt;$BE$3,TrackingWorksheet!$T1136=Lists!$P$4),1, 0)*D1131)</f>
        <v/>
      </c>
      <c r="AF1131" s="19" t="str">
        <f>IF($B1131=1,"",IF(AND(TrackingWorksheet!$U1136&gt;$BE$3,TrackingWorksheet!$V1136=Lists!$P$4),1, 0)*D1131)</f>
        <v/>
      </c>
      <c r="AG1131" s="19" t="str">
        <f>IF($B1131=1,"",IF(AND(TrackingWorksheet!$W1136&gt;$BE$3,TrackingWorksheet!$X1136=Lists!$P$4),1, 0)*D1131)</f>
        <v/>
      </c>
      <c r="AH1131" s="19" t="str">
        <f>IF($B1131=1,"",IF(AND(TrackingWorksheet!$Y1136&gt;$BE$3,TrackingWorksheet!$Z1136=Lists!$P$4),1, 0)*D1131)</f>
        <v/>
      </c>
      <c r="AI1131" s="19" t="str">
        <f>IF($B1131=1,"",IF(AND(TrackingWorksheet!$AA1136&gt;$BE$3,TrackingWorksheet!$AB1136=Lists!$P$4),1, 0)*D1131)</f>
        <v/>
      </c>
      <c r="AJ1131" s="19" t="str">
        <f>IF($B1131=1,"",IF(AND(TrackingWorksheet!$S1136&gt;$BE$3,TrackingWorksheet!$T1136=Lists!$P$5),1, 0)*D1131)</f>
        <v/>
      </c>
      <c r="AK1131" s="19" t="str">
        <f>IF($B1131=1,"",IF(AND(TrackingWorksheet!$U1136&gt;$BE$3,TrackingWorksheet!$V1136=Lists!$P$5),1, 0)*D1131)</f>
        <v/>
      </c>
      <c r="AL1131" s="19" t="str">
        <f>IF($B1131=1,"",IF(AND(TrackingWorksheet!$W1136&gt;$BE$3,TrackingWorksheet!$X1136=Lists!$P$5),1, 0)*D1131)</f>
        <v/>
      </c>
      <c r="AM1131" s="19" t="str">
        <f>IF($B1131=1,"",IF(AND(TrackingWorksheet!$Y1136&gt;$BE$3,TrackingWorksheet!$Z1136=Lists!$P$5),1, 0)*D1131)</f>
        <v/>
      </c>
      <c r="AN1131" s="19" t="str">
        <f>IF($B1131=1,"",IF(AND(TrackingWorksheet!$AA1136&gt;$BE$3,TrackingWorksheet!$AB1136=Lists!$P$5),1, 0)*D1131)</f>
        <v/>
      </c>
      <c r="AO1131" s="19" t="str">
        <f>IF($B1131=1,"",IF(AND(TrackingWorksheet!$S1136&gt;$BE$3,TrackingWorksheet!$T1136=Lists!$P$6),1, 0)*D1131)</f>
        <v/>
      </c>
      <c r="AP1131" s="19" t="str">
        <f>IF($B1131=1,"",IF(AND(TrackingWorksheet!$U1136&gt;$BE$3,TrackingWorksheet!$V1136=Lists!$P$6),1, 0)*D1131)</f>
        <v/>
      </c>
      <c r="AQ1131" s="19" t="str">
        <f>IF($B1131=1,"",IF(AND(TrackingWorksheet!$W1136&gt;$BE$3,TrackingWorksheet!$X1136=Lists!$P$6),1, 0)*D1131)</f>
        <v/>
      </c>
      <c r="AR1131" s="19" t="str">
        <f>IF($B1131=1,"",IF(AND(TrackingWorksheet!$Y1136&gt;$BE$3,TrackingWorksheet!$Z1136=Lists!$P$6),1, 0)*D1131)</f>
        <v/>
      </c>
      <c r="AS1131" s="19" t="str">
        <f>IF($B1131=1,"",IF(AND(TrackingWorksheet!$AA1136&gt;$BE$3,TrackingWorksheet!$AB1136=Lists!$P$6),1, 0)*D1131)</f>
        <v/>
      </c>
      <c r="AT1131" s="19">
        <f t="shared" si="251"/>
        <v>0</v>
      </c>
      <c r="AU1131" s="19" t="str">
        <f>IF(B1131=1,"",IF(AND(TrackingWorksheet!K1136="",TrackingWorksheet!M1136="", TrackingWorksheet!N1136="", TrackingWorksheet!S1136="", TrackingWorksheet!V1136="", TrackingWorksheet!W1136="", TrackingWorksheet!Y1136="", TrackingWorksheet!AA1136="", V1131=1),1,0)*D1131)</f>
        <v/>
      </c>
      <c r="AV1131" s="19" t="str">
        <f>IF(B1131=1,"",IF(D1131*AND(TrackingWorksheet!U1136&gt;Calculations!$BE$3,TrackingWorksheet!K1136="YES"),1,0))</f>
        <v/>
      </c>
      <c r="AW1131" s="19" t="str">
        <f>IF(B1131=1,"",IF(D1131*AND(TrackingWorksheet!W1136&gt;Calculations!$BE$3,TrackingWorksheet!K1136="YES"),1,0))</f>
        <v/>
      </c>
      <c r="AX1131" s="19">
        <f t="shared" si="252"/>
        <v>0</v>
      </c>
      <c r="AY1131" s="19">
        <f t="shared" si="248"/>
        <v>0</v>
      </c>
      <c r="AZ1131" s="27" t="str">
        <f>IF(B1131=1,"",IF(TrackingWorksheet!Q1136="","",TrackingWorksheet!Q1136))</f>
        <v/>
      </c>
      <c r="BB1131" s="4"/>
      <c r="BC1131" s="4"/>
      <c r="BD1131" s="4"/>
      <c r="BE1131" s="4"/>
      <c r="BF1131" s="4"/>
      <c r="BG1131" s="4" t="str">
        <f>IF(B1131=1,"",IF(AND(N1131=1,TrackingWorksheet!$I1136+14&lt;=WeeklySummary!$C$7),1,0))</f>
        <v/>
      </c>
      <c r="BH1131" s="4" t="str">
        <f>IF(B1131=1,"",IF(AND(R1131=1,TrackingWorksheet!$I1136+14&lt;=WeeklySummary!$C$7),1,0))</f>
        <v/>
      </c>
      <c r="BI1131" s="4" t="str">
        <f>IF(B1131=1,"",IF(AND(J1131=1,TrackingWorksheet!$G1136+14&lt;=WeeklySummary!$C$7),1,0))</f>
        <v/>
      </c>
      <c r="BJ1131" s="4" t="str">
        <f>IF(B1131=1,"",IF(AND(T1131=1,TrackingWorksheet!$I1136+14&lt;=WeeklySummary!$C$7),1,0))</f>
        <v/>
      </c>
      <c r="BK1131" s="4" t="str">
        <f>IF(B1131=1,"",IF(AND(T1131=1,TrackingWorksheet!$G1136+14&lt;=WeeklySummary!$C$7),1,0))</f>
        <v/>
      </c>
      <c r="BL1131" s="4">
        <f t="shared" si="261"/>
        <v>0</v>
      </c>
    </row>
    <row r="1132" spans="2:64" x14ac:dyDescent="0.25">
      <c r="B1132" s="27">
        <f>IF(AND(ISBLANK(TrackingWorksheet!B1137),ISBLANK(TrackingWorksheet!C1137),ISBLANK(TrackingWorksheet!G1137),ISBLANK(TrackingWorksheet!H1137),
ISBLANK(TrackingWorksheet!I1137),ISBLANK(TrackingWorksheet!J1137),ISBLANK(TrackingWorksheet!M1137),
ISBLANK(TrackingWorksheet!N1139)),1,0)</f>
        <v>1</v>
      </c>
      <c r="C1132" s="12" t="str">
        <f>IF(B1132=1,"",TrackingWorksheet!F1137)</f>
        <v/>
      </c>
      <c r="D1132" s="20" t="str">
        <f>IF(B1132=1,"",IF(AND(TrackingWorksheet!B1137&lt;&gt;"",TrackingWorksheet!B1137&lt;=WeeklySummary!$C$7,OR(TrackingWorksheet!C1137="",TrackingWorksheet!C1137&gt;=WeeklySummary!$C$6)),1,0))</f>
        <v/>
      </c>
      <c r="E1132" s="10" t="str">
        <f>IF(B1132=1,"",IF(AND(TrackingWorksheet!G1137 &lt;&gt;"",TrackingWorksheet!G1137&lt;=WeeklySummary!$C$7, TrackingWorksheet!H1137=Lists!$D$4), "Y", "N"))</f>
        <v/>
      </c>
      <c r="F1132" s="10" t="str">
        <f>IF(B1132=1,"",IF(AND(TrackingWorksheet!I1137 &lt;&gt;"", TrackingWorksheet!I1137&lt;=WeeklySummary!$C$7, TrackingWorksheet!J1137=Lists!$D$4), "Y", "N"))</f>
        <v/>
      </c>
      <c r="G1132" s="10" t="str">
        <f>IF(B1132=1,"",IF(AND(TrackingWorksheet!G1137 &lt;&gt;"",TrackingWorksheet!G1137&lt;=WeeklySummary!$C$7, TrackingWorksheet!H1137=Lists!$D$5), "Y", "N"))</f>
        <v/>
      </c>
      <c r="H1132" s="10" t="str">
        <f>IF(B1132=1,"",IF(AND(TrackingWorksheet!I1137 &lt;&gt;"", TrackingWorksheet!I1137&lt;=WeeklySummary!$C$7, TrackingWorksheet!J1137=Lists!$D$5), "Y", "N"))</f>
        <v/>
      </c>
      <c r="I1132" s="20" t="str">
        <f>IF(B1132=1,"",IF(AND(TrackingWorksheet!G1137 &lt;&gt;"", TrackingWorksheet!G1137&lt;=WeeklySummary!$C$7, TrackingWorksheet!H1137=Lists!$D$6), 1, 0))</f>
        <v/>
      </c>
      <c r="J1132" s="20" t="str">
        <f t="shared" si="253"/>
        <v/>
      </c>
      <c r="K1132" s="10" t="str">
        <f>IF(B1132=1,"",IF(AND(TrackingWorksheet!I1137&lt;=WeeklySummary!$C$7,TrackingWorksheet!K1137="YES"),0,IF(AND(AND(OR(E1132="Y",F1132="Y"),E1132&lt;&gt;F1132),G1132&lt;&gt;"Y", H1132&lt;&gt;"Y"), 1, 0)))</f>
        <v/>
      </c>
      <c r="L1132" s="20" t="str">
        <f t="shared" si="254"/>
        <v/>
      </c>
      <c r="M1132" s="10" t="str">
        <f t="shared" si="255"/>
        <v/>
      </c>
      <c r="N1132" s="20" t="str">
        <f t="shared" si="256"/>
        <v/>
      </c>
      <c r="O1132" s="10" t="str">
        <f>IF(B1132=1,"",IF(AND(TrackingWorksheet!I1137&lt;=WeeklySummary!$C$7,TrackingWorksheet!K1137="YES"),0,IF(AND(AND(OR(G1132="Y",H1132="Y"),G1132&lt;&gt;H1132),E1132&lt;&gt;"Y", F1132&lt;&gt;"Y"), 1, 0)))</f>
        <v/>
      </c>
      <c r="P1132" s="20" t="str">
        <f t="shared" si="257"/>
        <v/>
      </c>
      <c r="Q1132" s="10" t="str">
        <f t="shared" si="258"/>
        <v/>
      </c>
      <c r="R1132" s="10" t="str">
        <f t="shared" si="259"/>
        <v/>
      </c>
      <c r="S1132" s="10" t="str">
        <f>IF(B1132=1,"",IF(AND(OR(AND(TrackingWorksheet!H1137=Lists!$D$7,TrackingWorksheet!H1137=TrackingWorksheet!J1137),TrackingWorksheet!H1137&lt;&gt;TrackingWorksheet!J1137),TrackingWorksheet!K1137="YES",TrackingWorksheet!H1137&lt;&gt;Lists!$D$6,TrackingWorksheet!G1137&lt;=WeeklySummary!$C$7,TrackingWorksheet!I1137&lt;=WeeklySummary!$C$7),1,0))</f>
        <v/>
      </c>
      <c r="T1132" s="10" t="str">
        <f t="shared" si="260"/>
        <v/>
      </c>
      <c r="U1132" s="10" t="str">
        <f>IF($B1132=1,"",IF(TrackingWorksheet!$K1137="YES",1, 0)*D1132)</f>
        <v/>
      </c>
      <c r="V1132" s="20">
        <f t="shared" si="249"/>
        <v>0</v>
      </c>
      <c r="W1132" s="20">
        <f t="shared" si="250"/>
        <v>0</v>
      </c>
      <c r="X1132" s="10" t="str">
        <f>IF($B1132=1,"",IF(AND(TrackingWorksheet!$L1137&lt;&gt;"", TrackingWorksheet!$L1137&gt;=WeeklySummary!$C$6,TrackingWorksheet!$L1137&lt;=WeeklySummary!$C$7,OR(TrackingWorksheet!$H1137=Lists!$D$4,TrackingWorksheet!$J1137=Lists!$D$4)), 1, 0))</f>
        <v/>
      </c>
      <c r="Y1132" s="10" t="str">
        <f>IF($B1132=1,"",IF(AND(TrackingWorksheet!$L1137&lt;&gt;"", TrackingWorksheet!$L1137&gt;=WeeklySummary!$C$6,TrackingWorksheet!$L1137&lt;=WeeklySummary!$C$7,OR(TrackingWorksheet!$H1137=Lists!$D$5,TrackingWorksheet!$J1137=Lists!$D$5)), 1, 0))</f>
        <v/>
      </c>
      <c r="Z1132" s="10" t="str">
        <f>IF($B1132=1,"",IF(AND(TrackingWorksheet!$L1137&lt;&gt;"", TrackingWorksheet!$L1137&gt;=WeeklySummary!$C$6,TrackingWorksheet!$L1137&lt;=WeeklySummary!$C$7,OR(TrackingWorksheet!$H1137=Lists!$D$6,TrackingWorksheet!$J1137=Lists!$D$6)), 1, 0))</f>
        <v/>
      </c>
      <c r="AA1132" s="19" t="str">
        <f>IF(B1132=1,"",IF(AND(TrackingWorksheet!M1137&lt;&gt;"",TrackingWorksheet!M1137&lt;=WeeklySummary!$C$7),1,0)*D1132)</f>
        <v/>
      </c>
      <c r="AB1132" s="19" t="str">
        <f>IF(B1132=1,"",IF(AND(TrackingWorksheet!N1137&lt;&gt;"",TrackingWorksheet!N1137&lt;=WeeklySummary!$C$7),1,0)*D1132)</f>
        <v/>
      </c>
      <c r="AC1132" s="19" t="str">
        <f>IF(B1132=1,"",TrackingWorksheet!T1137)</f>
        <v/>
      </c>
      <c r="AD1132" s="19" t="str">
        <f>IF(B1132=1,"",IF(D1132*AND(TrackingWorksheet!S1137&gt;=Calculations!$BD$3,TrackingWorksheet!U1137="",TrackingWorksheet!K1137="YES"),1,0))</f>
        <v/>
      </c>
      <c r="AE1132" s="19" t="str">
        <f>IF($B1132=1,"",IF(AND(TrackingWorksheet!$S1137&gt;$BE$3,TrackingWorksheet!$T1137=Lists!$P$4),1, 0)*D1132)</f>
        <v/>
      </c>
      <c r="AF1132" s="19" t="str">
        <f>IF($B1132=1,"",IF(AND(TrackingWorksheet!$U1137&gt;$BE$3,TrackingWorksheet!$V1137=Lists!$P$4),1, 0)*D1132)</f>
        <v/>
      </c>
      <c r="AG1132" s="19" t="str">
        <f>IF($B1132=1,"",IF(AND(TrackingWorksheet!$W1137&gt;$BE$3,TrackingWorksheet!$X1137=Lists!$P$4),1, 0)*D1132)</f>
        <v/>
      </c>
      <c r="AH1132" s="19" t="str">
        <f>IF($B1132=1,"",IF(AND(TrackingWorksheet!$Y1137&gt;$BE$3,TrackingWorksheet!$Z1137=Lists!$P$4),1, 0)*D1132)</f>
        <v/>
      </c>
      <c r="AI1132" s="19" t="str">
        <f>IF($B1132=1,"",IF(AND(TrackingWorksheet!$AA1137&gt;$BE$3,TrackingWorksheet!$AB1137=Lists!$P$4),1, 0)*D1132)</f>
        <v/>
      </c>
      <c r="AJ1132" s="19" t="str">
        <f>IF($B1132=1,"",IF(AND(TrackingWorksheet!$S1137&gt;$BE$3,TrackingWorksheet!$T1137=Lists!$P$5),1, 0)*D1132)</f>
        <v/>
      </c>
      <c r="AK1132" s="19" t="str">
        <f>IF($B1132=1,"",IF(AND(TrackingWorksheet!$U1137&gt;$BE$3,TrackingWorksheet!$V1137=Lists!$P$5),1, 0)*D1132)</f>
        <v/>
      </c>
      <c r="AL1132" s="19" t="str">
        <f>IF($B1132=1,"",IF(AND(TrackingWorksheet!$W1137&gt;$BE$3,TrackingWorksheet!$X1137=Lists!$P$5),1, 0)*D1132)</f>
        <v/>
      </c>
      <c r="AM1132" s="19" t="str">
        <f>IF($B1132=1,"",IF(AND(TrackingWorksheet!$Y1137&gt;$BE$3,TrackingWorksheet!$Z1137=Lists!$P$5),1, 0)*D1132)</f>
        <v/>
      </c>
      <c r="AN1132" s="19" t="str">
        <f>IF($B1132=1,"",IF(AND(TrackingWorksheet!$AA1137&gt;$BE$3,TrackingWorksheet!$AB1137=Lists!$P$5),1, 0)*D1132)</f>
        <v/>
      </c>
      <c r="AO1132" s="19" t="str">
        <f>IF($B1132=1,"",IF(AND(TrackingWorksheet!$S1137&gt;$BE$3,TrackingWorksheet!$T1137=Lists!$P$6),1, 0)*D1132)</f>
        <v/>
      </c>
      <c r="AP1132" s="19" t="str">
        <f>IF($B1132=1,"",IF(AND(TrackingWorksheet!$U1137&gt;$BE$3,TrackingWorksheet!$V1137=Lists!$P$6),1, 0)*D1132)</f>
        <v/>
      </c>
      <c r="AQ1132" s="19" t="str">
        <f>IF($B1132=1,"",IF(AND(TrackingWorksheet!$W1137&gt;$BE$3,TrackingWorksheet!$X1137=Lists!$P$6),1, 0)*D1132)</f>
        <v/>
      </c>
      <c r="AR1132" s="19" t="str">
        <f>IF($B1132=1,"",IF(AND(TrackingWorksheet!$Y1137&gt;$BE$3,TrackingWorksheet!$Z1137=Lists!$P$6),1, 0)*D1132)</f>
        <v/>
      </c>
      <c r="AS1132" s="19" t="str">
        <f>IF($B1132=1,"",IF(AND(TrackingWorksheet!$AA1137&gt;$BE$3,TrackingWorksheet!$AB1137=Lists!$P$6),1, 0)*D1132)</f>
        <v/>
      </c>
      <c r="AT1132" s="19">
        <f t="shared" si="251"/>
        <v>0</v>
      </c>
      <c r="AU1132" s="19" t="str">
        <f>IF(B1132=1,"",IF(AND(TrackingWorksheet!K1137="",TrackingWorksheet!M1137="", TrackingWorksheet!N1137="", TrackingWorksheet!S1137="", TrackingWorksheet!V1137="", TrackingWorksheet!W1137="", TrackingWorksheet!Y1137="", TrackingWorksheet!AA1137="", V1132=1),1,0)*D1132)</f>
        <v/>
      </c>
      <c r="AV1132" s="19" t="str">
        <f>IF(B1132=1,"",IF(D1132*AND(TrackingWorksheet!U1137&gt;Calculations!$BE$3,TrackingWorksheet!K1137="YES"),1,0))</f>
        <v/>
      </c>
      <c r="AW1132" s="19" t="str">
        <f>IF(B1132=1,"",IF(D1132*AND(TrackingWorksheet!W1137&gt;Calculations!$BE$3,TrackingWorksheet!K1137="YES"),1,0))</f>
        <v/>
      </c>
      <c r="AX1132" s="19">
        <f t="shared" si="252"/>
        <v>0</v>
      </c>
      <c r="AY1132" s="19">
        <f t="shared" si="248"/>
        <v>0</v>
      </c>
      <c r="AZ1132" s="27" t="str">
        <f>IF(B1132=1,"",IF(TrackingWorksheet!Q1137="","",TrackingWorksheet!Q1137))</f>
        <v/>
      </c>
      <c r="BB1132" s="4"/>
      <c r="BC1132" s="4"/>
      <c r="BD1132" s="4"/>
      <c r="BE1132" s="4"/>
      <c r="BF1132" s="4"/>
      <c r="BG1132" s="4" t="str">
        <f>IF(B1132=1,"",IF(AND(N1132=1,TrackingWorksheet!$I1137+14&lt;=WeeklySummary!$C$7),1,0))</f>
        <v/>
      </c>
      <c r="BH1132" s="4" t="str">
        <f>IF(B1132=1,"",IF(AND(R1132=1,TrackingWorksheet!$I1137+14&lt;=WeeklySummary!$C$7),1,0))</f>
        <v/>
      </c>
      <c r="BI1132" s="4" t="str">
        <f>IF(B1132=1,"",IF(AND(J1132=1,TrackingWorksheet!$G1137+14&lt;=WeeklySummary!$C$7),1,0))</f>
        <v/>
      </c>
      <c r="BJ1132" s="4" t="str">
        <f>IF(B1132=1,"",IF(AND(T1132=1,TrackingWorksheet!$I1137+14&lt;=WeeklySummary!$C$7),1,0))</f>
        <v/>
      </c>
      <c r="BK1132" s="4" t="str">
        <f>IF(B1132=1,"",IF(AND(T1132=1,TrackingWorksheet!$G1137+14&lt;=WeeklySummary!$C$7),1,0))</f>
        <v/>
      </c>
      <c r="BL1132" s="4">
        <f t="shared" si="261"/>
        <v>0</v>
      </c>
    </row>
    <row r="1133" spans="2:64" x14ac:dyDescent="0.25">
      <c r="B1133" s="27">
        <f>IF(AND(ISBLANK(TrackingWorksheet!B1138),ISBLANK(TrackingWorksheet!C1138),ISBLANK(TrackingWorksheet!G1138),ISBLANK(TrackingWorksheet!H1138),
ISBLANK(TrackingWorksheet!I1138),ISBLANK(TrackingWorksheet!J1138),ISBLANK(TrackingWorksheet!M1138),
ISBLANK(TrackingWorksheet!N1140)),1,0)</f>
        <v>1</v>
      </c>
      <c r="C1133" s="12" t="str">
        <f>IF(B1133=1,"",TrackingWorksheet!F1138)</f>
        <v/>
      </c>
      <c r="D1133" s="20" t="str">
        <f>IF(B1133=1,"",IF(AND(TrackingWorksheet!B1138&lt;&gt;"",TrackingWorksheet!B1138&lt;=WeeklySummary!$C$7,OR(TrackingWorksheet!C1138="",TrackingWorksheet!C1138&gt;=WeeklySummary!$C$6)),1,0))</f>
        <v/>
      </c>
      <c r="E1133" s="10" t="str">
        <f>IF(B1133=1,"",IF(AND(TrackingWorksheet!G1138 &lt;&gt;"",TrackingWorksheet!G1138&lt;=WeeklySummary!$C$7, TrackingWorksheet!H1138=Lists!$D$4), "Y", "N"))</f>
        <v/>
      </c>
      <c r="F1133" s="10" t="str">
        <f>IF(B1133=1,"",IF(AND(TrackingWorksheet!I1138 &lt;&gt;"", TrackingWorksheet!I1138&lt;=WeeklySummary!$C$7, TrackingWorksheet!J1138=Lists!$D$4), "Y", "N"))</f>
        <v/>
      </c>
      <c r="G1133" s="10" t="str">
        <f>IF(B1133=1,"",IF(AND(TrackingWorksheet!G1138 &lt;&gt;"",TrackingWorksheet!G1138&lt;=WeeklySummary!$C$7, TrackingWorksheet!H1138=Lists!$D$5), "Y", "N"))</f>
        <v/>
      </c>
      <c r="H1133" s="10" t="str">
        <f>IF(B1133=1,"",IF(AND(TrackingWorksheet!I1138 &lt;&gt;"", TrackingWorksheet!I1138&lt;=WeeklySummary!$C$7, TrackingWorksheet!J1138=Lists!$D$5), "Y", "N"))</f>
        <v/>
      </c>
      <c r="I1133" s="20" t="str">
        <f>IF(B1133=1,"",IF(AND(TrackingWorksheet!G1138 &lt;&gt;"", TrackingWorksheet!G1138&lt;=WeeklySummary!$C$7, TrackingWorksheet!H1138=Lists!$D$6), 1, 0))</f>
        <v/>
      </c>
      <c r="J1133" s="20" t="str">
        <f t="shared" si="253"/>
        <v/>
      </c>
      <c r="K1133" s="10" t="str">
        <f>IF(B1133=1,"",IF(AND(TrackingWorksheet!I1138&lt;=WeeklySummary!$C$7,TrackingWorksheet!K1138="YES"),0,IF(AND(AND(OR(E1133="Y",F1133="Y"),E1133&lt;&gt;F1133),G1133&lt;&gt;"Y", H1133&lt;&gt;"Y"), 1, 0)))</f>
        <v/>
      </c>
      <c r="L1133" s="20" t="str">
        <f t="shared" si="254"/>
        <v/>
      </c>
      <c r="M1133" s="10" t="str">
        <f t="shared" si="255"/>
        <v/>
      </c>
      <c r="N1133" s="20" t="str">
        <f t="shared" si="256"/>
        <v/>
      </c>
      <c r="O1133" s="10" t="str">
        <f>IF(B1133=1,"",IF(AND(TrackingWorksheet!I1138&lt;=WeeklySummary!$C$7,TrackingWorksheet!K1138="YES"),0,IF(AND(AND(OR(G1133="Y",H1133="Y"),G1133&lt;&gt;H1133),E1133&lt;&gt;"Y", F1133&lt;&gt;"Y"), 1, 0)))</f>
        <v/>
      </c>
      <c r="P1133" s="20" t="str">
        <f t="shared" si="257"/>
        <v/>
      </c>
      <c r="Q1133" s="10" t="str">
        <f t="shared" si="258"/>
        <v/>
      </c>
      <c r="R1133" s="10" t="str">
        <f t="shared" si="259"/>
        <v/>
      </c>
      <c r="S1133" s="10" t="str">
        <f>IF(B1133=1,"",IF(AND(OR(AND(TrackingWorksheet!H1138=Lists!$D$7,TrackingWorksheet!H1138=TrackingWorksheet!J1138),TrackingWorksheet!H1138&lt;&gt;TrackingWorksheet!J1138),TrackingWorksheet!K1138="YES",TrackingWorksheet!H1138&lt;&gt;Lists!$D$6,TrackingWorksheet!G1138&lt;=WeeklySummary!$C$7,TrackingWorksheet!I1138&lt;=WeeklySummary!$C$7),1,0))</f>
        <v/>
      </c>
      <c r="T1133" s="10" t="str">
        <f t="shared" si="260"/>
        <v/>
      </c>
      <c r="U1133" s="10" t="str">
        <f>IF($B1133=1,"",IF(TrackingWorksheet!$K1138="YES",1, 0)*D1133)</f>
        <v/>
      </c>
      <c r="V1133" s="20">
        <f t="shared" si="249"/>
        <v>0</v>
      </c>
      <c r="W1133" s="20">
        <f t="shared" si="250"/>
        <v>0</v>
      </c>
      <c r="X1133" s="10" t="str">
        <f>IF($B1133=1,"",IF(AND(TrackingWorksheet!$L1138&lt;&gt;"", TrackingWorksheet!$L1138&gt;=WeeklySummary!$C$6,TrackingWorksheet!$L1138&lt;=WeeklySummary!$C$7,OR(TrackingWorksheet!$H1138=Lists!$D$4,TrackingWorksheet!$J1138=Lists!$D$4)), 1, 0))</f>
        <v/>
      </c>
      <c r="Y1133" s="10" t="str">
        <f>IF($B1133=1,"",IF(AND(TrackingWorksheet!$L1138&lt;&gt;"", TrackingWorksheet!$L1138&gt;=WeeklySummary!$C$6,TrackingWorksheet!$L1138&lt;=WeeklySummary!$C$7,OR(TrackingWorksheet!$H1138=Lists!$D$5,TrackingWorksheet!$J1138=Lists!$D$5)), 1, 0))</f>
        <v/>
      </c>
      <c r="Z1133" s="10" t="str">
        <f>IF($B1133=1,"",IF(AND(TrackingWorksheet!$L1138&lt;&gt;"", TrackingWorksheet!$L1138&gt;=WeeklySummary!$C$6,TrackingWorksheet!$L1138&lt;=WeeklySummary!$C$7,OR(TrackingWorksheet!$H1138=Lists!$D$6,TrackingWorksheet!$J1138=Lists!$D$6)), 1, 0))</f>
        <v/>
      </c>
      <c r="AA1133" s="19" t="str">
        <f>IF(B1133=1,"",IF(AND(TrackingWorksheet!M1138&lt;&gt;"",TrackingWorksheet!M1138&lt;=WeeklySummary!$C$7),1,0)*D1133)</f>
        <v/>
      </c>
      <c r="AB1133" s="19" t="str">
        <f>IF(B1133=1,"",IF(AND(TrackingWorksheet!N1138&lt;&gt;"",TrackingWorksheet!N1138&lt;=WeeklySummary!$C$7),1,0)*D1133)</f>
        <v/>
      </c>
      <c r="AC1133" s="19" t="str">
        <f>IF(B1133=1,"",TrackingWorksheet!T1138)</f>
        <v/>
      </c>
      <c r="AD1133" s="19" t="str">
        <f>IF(B1133=1,"",IF(D1133*AND(TrackingWorksheet!S1138&gt;=Calculations!$BD$3,TrackingWorksheet!U1138="",TrackingWorksheet!K1138="YES"),1,0))</f>
        <v/>
      </c>
      <c r="AE1133" s="19" t="str">
        <f>IF($B1133=1,"",IF(AND(TrackingWorksheet!$S1138&gt;$BE$3,TrackingWorksheet!$T1138=Lists!$P$4),1, 0)*D1133)</f>
        <v/>
      </c>
      <c r="AF1133" s="19" t="str">
        <f>IF($B1133=1,"",IF(AND(TrackingWorksheet!$U1138&gt;$BE$3,TrackingWorksheet!$V1138=Lists!$P$4),1, 0)*D1133)</f>
        <v/>
      </c>
      <c r="AG1133" s="19" t="str">
        <f>IF($B1133=1,"",IF(AND(TrackingWorksheet!$W1138&gt;$BE$3,TrackingWorksheet!$X1138=Lists!$P$4),1, 0)*D1133)</f>
        <v/>
      </c>
      <c r="AH1133" s="19" t="str">
        <f>IF($B1133=1,"",IF(AND(TrackingWorksheet!$Y1138&gt;$BE$3,TrackingWorksheet!$Z1138=Lists!$P$4),1, 0)*D1133)</f>
        <v/>
      </c>
      <c r="AI1133" s="19" t="str">
        <f>IF($B1133=1,"",IF(AND(TrackingWorksheet!$AA1138&gt;$BE$3,TrackingWorksheet!$AB1138=Lists!$P$4),1, 0)*D1133)</f>
        <v/>
      </c>
      <c r="AJ1133" s="19" t="str">
        <f>IF($B1133=1,"",IF(AND(TrackingWorksheet!$S1138&gt;$BE$3,TrackingWorksheet!$T1138=Lists!$P$5),1, 0)*D1133)</f>
        <v/>
      </c>
      <c r="AK1133" s="19" t="str">
        <f>IF($B1133=1,"",IF(AND(TrackingWorksheet!$U1138&gt;$BE$3,TrackingWorksheet!$V1138=Lists!$P$5),1, 0)*D1133)</f>
        <v/>
      </c>
      <c r="AL1133" s="19" t="str">
        <f>IF($B1133=1,"",IF(AND(TrackingWorksheet!$W1138&gt;$BE$3,TrackingWorksheet!$X1138=Lists!$P$5),1, 0)*D1133)</f>
        <v/>
      </c>
      <c r="AM1133" s="19" t="str">
        <f>IF($B1133=1,"",IF(AND(TrackingWorksheet!$Y1138&gt;$BE$3,TrackingWorksheet!$Z1138=Lists!$P$5),1, 0)*D1133)</f>
        <v/>
      </c>
      <c r="AN1133" s="19" t="str">
        <f>IF($B1133=1,"",IF(AND(TrackingWorksheet!$AA1138&gt;$BE$3,TrackingWorksheet!$AB1138=Lists!$P$5),1, 0)*D1133)</f>
        <v/>
      </c>
      <c r="AO1133" s="19" t="str">
        <f>IF($B1133=1,"",IF(AND(TrackingWorksheet!$S1138&gt;$BE$3,TrackingWorksheet!$T1138=Lists!$P$6),1, 0)*D1133)</f>
        <v/>
      </c>
      <c r="AP1133" s="19" t="str">
        <f>IF($B1133=1,"",IF(AND(TrackingWorksheet!$U1138&gt;$BE$3,TrackingWorksheet!$V1138=Lists!$P$6),1, 0)*D1133)</f>
        <v/>
      </c>
      <c r="AQ1133" s="19" t="str">
        <f>IF($B1133=1,"",IF(AND(TrackingWorksheet!$W1138&gt;$BE$3,TrackingWorksheet!$X1138=Lists!$P$6),1, 0)*D1133)</f>
        <v/>
      </c>
      <c r="AR1133" s="19" t="str">
        <f>IF($B1133=1,"",IF(AND(TrackingWorksheet!$Y1138&gt;$BE$3,TrackingWorksheet!$Z1138=Lists!$P$6),1, 0)*D1133)</f>
        <v/>
      </c>
      <c r="AS1133" s="19" t="str">
        <f>IF($B1133=1,"",IF(AND(TrackingWorksheet!$AA1138&gt;$BE$3,TrackingWorksheet!$AB1138=Lists!$P$6),1, 0)*D1133)</f>
        <v/>
      </c>
      <c r="AT1133" s="19">
        <f t="shared" si="251"/>
        <v>0</v>
      </c>
      <c r="AU1133" s="19" t="str">
        <f>IF(B1133=1,"",IF(AND(TrackingWorksheet!K1138="",TrackingWorksheet!M1138="", TrackingWorksheet!N1138="", TrackingWorksheet!S1138="", TrackingWorksheet!V1138="", TrackingWorksheet!W1138="", TrackingWorksheet!Y1138="", TrackingWorksheet!AA1138="", V1133=1),1,0)*D1133)</f>
        <v/>
      </c>
      <c r="AV1133" s="19" t="str">
        <f>IF(B1133=1,"",IF(D1133*AND(TrackingWorksheet!U1138&gt;Calculations!$BE$3,TrackingWorksheet!K1138="YES"),1,0))</f>
        <v/>
      </c>
      <c r="AW1133" s="19" t="str">
        <f>IF(B1133=1,"",IF(D1133*AND(TrackingWorksheet!W1138&gt;Calculations!$BE$3,TrackingWorksheet!K1138="YES"),1,0))</f>
        <v/>
      </c>
      <c r="AX1133" s="19">
        <f t="shared" si="252"/>
        <v>0</v>
      </c>
      <c r="AY1133" s="19">
        <f t="shared" si="248"/>
        <v>0</v>
      </c>
      <c r="AZ1133" s="27" t="str">
        <f>IF(B1133=1,"",IF(TrackingWorksheet!Q1138="","",TrackingWorksheet!Q1138))</f>
        <v/>
      </c>
      <c r="BB1133" s="4"/>
      <c r="BC1133" s="4"/>
      <c r="BD1133" s="4"/>
      <c r="BE1133" s="4"/>
      <c r="BF1133" s="4"/>
      <c r="BG1133" s="4" t="str">
        <f>IF(B1133=1,"",IF(AND(N1133=1,TrackingWorksheet!$I1138+14&lt;=WeeklySummary!$C$7),1,0))</f>
        <v/>
      </c>
      <c r="BH1133" s="4" t="str">
        <f>IF(B1133=1,"",IF(AND(R1133=1,TrackingWorksheet!$I1138+14&lt;=WeeklySummary!$C$7),1,0))</f>
        <v/>
      </c>
      <c r="BI1133" s="4" t="str">
        <f>IF(B1133=1,"",IF(AND(J1133=1,TrackingWorksheet!$G1138+14&lt;=WeeklySummary!$C$7),1,0))</f>
        <v/>
      </c>
      <c r="BJ1133" s="4" t="str">
        <f>IF(B1133=1,"",IF(AND(T1133=1,TrackingWorksheet!$I1138+14&lt;=WeeklySummary!$C$7),1,0))</f>
        <v/>
      </c>
      <c r="BK1133" s="4" t="str">
        <f>IF(B1133=1,"",IF(AND(T1133=1,TrackingWorksheet!$G1138+14&lt;=WeeklySummary!$C$7),1,0))</f>
        <v/>
      </c>
      <c r="BL1133" s="4">
        <f t="shared" si="261"/>
        <v>0</v>
      </c>
    </row>
    <row r="1134" spans="2:64" x14ac:dyDescent="0.25">
      <c r="B1134" s="27">
        <f>IF(AND(ISBLANK(TrackingWorksheet!B1139),ISBLANK(TrackingWorksheet!C1139),ISBLANK(TrackingWorksheet!G1139),ISBLANK(TrackingWorksheet!H1139),
ISBLANK(TrackingWorksheet!I1139),ISBLANK(TrackingWorksheet!J1139),ISBLANK(TrackingWorksheet!M1139),
ISBLANK(TrackingWorksheet!N1141)),1,0)</f>
        <v>1</v>
      </c>
      <c r="C1134" s="12" t="str">
        <f>IF(B1134=1,"",TrackingWorksheet!F1139)</f>
        <v/>
      </c>
      <c r="D1134" s="20" t="str">
        <f>IF(B1134=1,"",IF(AND(TrackingWorksheet!B1139&lt;&gt;"",TrackingWorksheet!B1139&lt;=WeeklySummary!$C$7,OR(TrackingWorksheet!C1139="",TrackingWorksheet!C1139&gt;=WeeklySummary!$C$6)),1,0))</f>
        <v/>
      </c>
      <c r="E1134" s="10" t="str">
        <f>IF(B1134=1,"",IF(AND(TrackingWorksheet!G1139 &lt;&gt;"",TrackingWorksheet!G1139&lt;=WeeklySummary!$C$7, TrackingWorksheet!H1139=Lists!$D$4), "Y", "N"))</f>
        <v/>
      </c>
      <c r="F1134" s="10" t="str">
        <f>IF(B1134=1,"",IF(AND(TrackingWorksheet!I1139 &lt;&gt;"", TrackingWorksheet!I1139&lt;=WeeklySummary!$C$7, TrackingWorksheet!J1139=Lists!$D$4), "Y", "N"))</f>
        <v/>
      </c>
      <c r="G1134" s="10" t="str">
        <f>IF(B1134=1,"",IF(AND(TrackingWorksheet!G1139 &lt;&gt;"",TrackingWorksheet!G1139&lt;=WeeklySummary!$C$7, TrackingWorksheet!H1139=Lists!$D$5), "Y", "N"))</f>
        <v/>
      </c>
      <c r="H1134" s="10" t="str">
        <f>IF(B1134=1,"",IF(AND(TrackingWorksheet!I1139 &lt;&gt;"", TrackingWorksheet!I1139&lt;=WeeklySummary!$C$7, TrackingWorksheet!J1139=Lists!$D$5), "Y", "N"))</f>
        <v/>
      </c>
      <c r="I1134" s="20" t="str">
        <f>IF(B1134=1,"",IF(AND(TrackingWorksheet!G1139 &lt;&gt;"", TrackingWorksheet!G1139&lt;=WeeklySummary!$C$7, TrackingWorksheet!H1139=Lists!$D$6), 1, 0))</f>
        <v/>
      </c>
      <c r="J1134" s="20" t="str">
        <f t="shared" si="253"/>
        <v/>
      </c>
      <c r="K1134" s="10" t="str">
        <f>IF(B1134=1,"",IF(AND(TrackingWorksheet!I1139&lt;=WeeklySummary!$C$7,TrackingWorksheet!K1139="YES"),0,IF(AND(AND(OR(E1134="Y",F1134="Y"),E1134&lt;&gt;F1134),G1134&lt;&gt;"Y", H1134&lt;&gt;"Y"), 1, 0)))</f>
        <v/>
      </c>
      <c r="L1134" s="20" t="str">
        <f t="shared" si="254"/>
        <v/>
      </c>
      <c r="M1134" s="10" t="str">
        <f t="shared" si="255"/>
        <v/>
      </c>
      <c r="N1134" s="20" t="str">
        <f t="shared" si="256"/>
        <v/>
      </c>
      <c r="O1134" s="10" t="str">
        <f>IF(B1134=1,"",IF(AND(TrackingWorksheet!I1139&lt;=WeeklySummary!$C$7,TrackingWorksheet!K1139="YES"),0,IF(AND(AND(OR(G1134="Y",H1134="Y"),G1134&lt;&gt;H1134),E1134&lt;&gt;"Y", F1134&lt;&gt;"Y"), 1, 0)))</f>
        <v/>
      </c>
      <c r="P1134" s="20" t="str">
        <f t="shared" si="257"/>
        <v/>
      </c>
      <c r="Q1134" s="10" t="str">
        <f t="shared" si="258"/>
        <v/>
      </c>
      <c r="R1134" s="10" t="str">
        <f t="shared" si="259"/>
        <v/>
      </c>
      <c r="S1134" s="10" t="str">
        <f>IF(B1134=1,"",IF(AND(OR(AND(TrackingWorksheet!H1139=Lists!$D$7,TrackingWorksheet!H1139=TrackingWorksheet!J1139),TrackingWorksheet!H1139&lt;&gt;TrackingWorksheet!J1139),TrackingWorksheet!K1139="YES",TrackingWorksheet!H1139&lt;&gt;Lists!$D$6,TrackingWorksheet!G1139&lt;=WeeklySummary!$C$7,TrackingWorksheet!I1139&lt;=WeeklySummary!$C$7),1,0))</f>
        <v/>
      </c>
      <c r="T1134" s="10" t="str">
        <f t="shared" si="260"/>
        <v/>
      </c>
      <c r="U1134" s="10" t="str">
        <f>IF($B1134=1,"",IF(TrackingWorksheet!$K1139="YES",1, 0)*D1134)</f>
        <v/>
      </c>
      <c r="V1134" s="20">
        <f t="shared" si="249"/>
        <v>0</v>
      </c>
      <c r="W1134" s="20">
        <f t="shared" si="250"/>
        <v>0</v>
      </c>
      <c r="X1134" s="10" t="str">
        <f>IF($B1134=1,"",IF(AND(TrackingWorksheet!$L1139&lt;&gt;"", TrackingWorksheet!$L1139&gt;=WeeklySummary!$C$6,TrackingWorksheet!$L1139&lt;=WeeklySummary!$C$7,OR(TrackingWorksheet!$H1139=Lists!$D$4,TrackingWorksheet!$J1139=Lists!$D$4)), 1, 0))</f>
        <v/>
      </c>
      <c r="Y1134" s="10" t="str">
        <f>IF($B1134=1,"",IF(AND(TrackingWorksheet!$L1139&lt;&gt;"", TrackingWorksheet!$L1139&gt;=WeeklySummary!$C$6,TrackingWorksheet!$L1139&lt;=WeeklySummary!$C$7,OR(TrackingWorksheet!$H1139=Lists!$D$5,TrackingWorksheet!$J1139=Lists!$D$5)), 1, 0))</f>
        <v/>
      </c>
      <c r="Z1134" s="10" t="str">
        <f>IF($B1134=1,"",IF(AND(TrackingWorksheet!$L1139&lt;&gt;"", TrackingWorksheet!$L1139&gt;=WeeklySummary!$C$6,TrackingWorksheet!$L1139&lt;=WeeklySummary!$C$7,OR(TrackingWorksheet!$H1139=Lists!$D$6,TrackingWorksheet!$J1139=Lists!$D$6)), 1, 0))</f>
        <v/>
      </c>
      <c r="AA1134" s="19" t="str">
        <f>IF(B1134=1,"",IF(AND(TrackingWorksheet!M1139&lt;&gt;"",TrackingWorksheet!M1139&lt;=WeeklySummary!$C$7),1,0)*D1134)</f>
        <v/>
      </c>
      <c r="AB1134" s="19" t="str">
        <f>IF(B1134=1,"",IF(AND(TrackingWorksheet!N1139&lt;&gt;"",TrackingWorksheet!N1139&lt;=WeeklySummary!$C$7),1,0)*D1134)</f>
        <v/>
      </c>
      <c r="AC1134" s="19" t="str">
        <f>IF(B1134=1,"",TrackingWorksheet!T1139)</f>
        <v/>
      </c>
      <c r="AD1134" s="19" t="str">
        <f>IF(B1134=1,"",IF(D1134*AND(TrackingWorksheet!S1139&gt;=Calculations!$BD$3,TrackingWorksheet!U1139="",TrackingWorksheet!K1139="YES"),1,0))</f>
        <v/>
      </c>
      <c r="AE1134" s="19" t="str">
        <f>IF($B1134=1,"",IF(AND(TrackingWorksheet!$S1139&gt;$BE$3,TrackingWorksheet!$T1139=Lists!$P$4),1, 0)*D1134)</f>
        <v/>
      </c>
      <c r="AF1134" s="19" t="str">
        <f>IF($B1134=1,"",IF(AND(TrackingWorksheet!$U1139&gt;$BE$3,TrackingWorksheet!$V1139=Lists!$P$4),1, 0)*D1134)</f>
        <v/>
      </c>
      <c r="AG1134" s="19" t="str">
        <f>IF($B1134=1,"",IF(AND(TrackingWorksheet!$W1139&gt;$BE$3,TrackingWorksheet!$X1139=Lists!$P$4),1, 0)*D1134)</f>
        <v/>
      </c>
      <c r="AH1134" s="19" t="str">
        <f>IF($B1134=1,"",IF(AND(TrackingWorksheet!$Y1139&gt;$BE$3,TrackingWorksheet!$Z1139=Lists!$P$4),1, 0)*D1134)</f>
        <v/>
      </c>
      <c r="AI1134" s="19" t="str">
        <f>IF($B1134=1,"",IF(AND(TrackingWorksheet!$AA1139&gt;$BE$3,TrackingWorksheet!$AB1139=Lists!$P$4),1, 0)*D1134)</f>
        <v/>
      </c>
      <c r="AJ1134" s="19" t="str">
        <f>IF($B1134=1,"",IF(AND(TrackingWorksheet!$S1139&gt;$BE$3,TrackingWorksheet!$T1139=Lists!$P$5),1, 0)*D1134)</f>
        <v/>
      </c>
      <c r="AK1134" s="19" t="str">
        <f>IF($B1134=1,"",IF(AND(TrackingWorksheet!$U1139&gt;$BE$3,TrackingWorksheet!$V1139=Lists!$P$5),1, 0)*D1134)</f>
        <v/>
      </c>
      <c r="AL1134" s="19" t="str">
        <f>IF($B1134=1,"",IF(AND(TrackingWorksheet!$W1139&gt;$BE$3,TrackingWorksheet!$X1139=Lists!$P$5),1, 0)*D1134)</f>
        <v/>
      </c>
      <c r="AM1134" s="19" t="str">
        <f>IF($B1134=1,"",IF(AND(TrackingWorksheet!$Y1139&gt;$BE$3,TrackingWorksheet!$Z1139=Lists!$P$5),1, 0)*D1134)</f>
        <v/>
      </c>
      <c r="AN1134" s="19" t="str">
        <f>IF($B1134=1,"",IF(AND(TrackingWorksheet!$AA1139&gt;$BE$3,TrackingWorksheet!$AB1139=Lists!$P$5),1, 0)*D1134)</f>
        <v/>
      </c>
      <c r="AO1134" s="19" t="str">
        <f>IF($B1134=1,"",IF(AND(TrackingWorksheet!$S1139&gt;$BE$3,TrackingWorksheet!$T1139=Lists!$P$6),1, 0)*D1134)</f>
        <v/>
      </c>
      <c r="AP1134" s="19" t="str">
        <f>IF($B1134=1,"",IF(AND(TrackingWorksheet!$U1139&gt;$BE$3,TrackingWorksheet!$V1139=Lists!$P$6),1, 0)*D1134)</f>
        <v/>
      </c>
      <c r="AQ1134" s="19" t="str">
        <f>IF($B1134=1,"",IF(AND(TrackingWorksheet!$W1139&gt;$BE$3,TrackingWorksheet!$X1139=Lists!$P$6),1, 0)*D1134)</f>
        <v/>
      </c>
      <c r="AR1134" s="19" t="str">
        <f>IF($B1134=1,"",IF(AND(TrackingWorksheet!$Y1139&gt;$BE$3,TrackingWorksheet!$Z1139=Lists!$P$6),1, 0)*D1134)</f>
        <v/>
      </c>
      <c r="AS1134" s="19" t="str">
        <f>IF($B1134=1,"",IF(AND(TrackingWorksheet!$AA1139&gt;$BE$3,TrackingWorksheet!$AB1139=Lists!$P$6),1, 0)*D1134)</f>
        <v/>
      </c>
      <c r="AT1134" s="19">
        <f t="shared" si="251"/>
        <v>0</v>
      </c>
      <c r="AU1134" s="19" t="str">
        <f>IF(B1134=1,"",IF(AND(TrackingWorksheet!K1139="",TrackingWorksheet!M1139="", TrackingWorksheet!N1139="", TrackingWorksheet!S1139="", TrackingWorksheet!V1139="", TrackingWorksheet!W1139="", TrackingWorksheet!Y1139="", TrackingWorksheet!AA1139="", V1134=1),1,0)*D1134)</f>
        <v/>
      </c>
      <c r="AV1134" s="19" t="str">
        <f>IF(B1134=1,"",IF(D1134*AND(TrackingWorksheet!U1139&gt;Calculations!$BE$3,TrackingWorksheet!K1139="YES"),1,0))</f>
        <v/>
      </c>
      <c r="AW1134" s="19" t="str">
        <f>IF(B1134=1,"",IF(D1134*AND(TrackingWorksheet!W1139&gt;Calculations!$BE$3,TrackingWorksheet!K1139="YES"),1,0))</f>
        <v/>
      </c>
      <c r="AX1134" s="19">
        <f t="shared" si="252"/>
        <v>0</v>
      </c>
      <c r="AY1134" s="19">
        <f t="shared" si="248"/>
        <v>0</v>
      </c>
      <c r="AZ1134" s="27" t="str">
        <f>IF(B1134=1,"",IF(TrackingWorksheet!Q1139="","",TrackingWorksheet!Q1139))</f>
        <v/>
      </c>
      <c r="BB1134" s="4"/>
      <c r="BC1134" s="4"/>
      <c r="BD1134" s="4"/>
      <c r="BE1134" s="4"/>
      <c r="BF1134" s="4"/>
      <c r="BG1134" s="4" t="str">
        <f>IF(B1134=1,"",IF(AND(N1134=1,TrackingWorksheet!$I1139+14&lt;=WeeklySummary!$C$7),1,0))</f>
        <v/>
      </c>
      <c r="BH1134" s="4" t="str">
        <f>IF(B1134=1,"",IF(AND(R1134=1,TrackingWorksheet!$I1139+14&lt;=WeeklySummary!$C$7),1,0))</f>
        <v/>
      </c>
      <c r="BI1134" s="4" t="str">
        <f>IF(B1134=1,"",IF(AND(J1134=1,TrackingWorksheet!$G1139+14&lt;=WeeklySummary!$C$7),1,0))</f>
        <v/>
      </c>
      <c r="BJ1134" s="4" t="str">
        <f>IF(B1134=1,"",IF(AND(T1134=1,TrackingWorksheet!$I1139+14&lt;=WeeklySummary!$C$7),1,0))</f>
        <v/>
      </c>
      <c r="BK1134" s="4" t="str">
        <f>IF(B1134=1,"",IF(AND(T1134=1,TrackingWorksheet!$G1139+14&lt;=WeeklySummary!$C$7),1,0))</f>
        <v/>
      </c>
      <c r="BL1134" s="4">
        <f t="shared" si="261"/>
        <v>0</v>
      </c>
    </row>
    <row r="1135" spans="2:64" x14ac:dyDescent="0.25">
      <c r="B1135" s="27">
        <f>IF(AND(ISBLANK(TrackingWorksheet!B1140),ISBLANK(TrackingWorksheet!C1140),ISBLANK(TrackingWorksheet!G1140),ISBLANK(TrackingWorksheet!H1140),
ISBLANK(TrackingWorksheet!I1140),ISBLANK(TrackingWorksheet!J1140),ISBLANK(TrackingWorksheet!M1140),
ISBLANK(TrackingWorksheet!N1142)),1,0)</f>
        <v>1</v>
      </c>
      <c r="C1135" s="12" t="str">
        <f>IF(B1135=1,"",TrackingWorksheet!F1140)</f>
        <v/>
      </c>
      <c r="D1135" s="20" t="str">
        <f>IF(B1135=1,"",IF(AND(TrackingWorksheet!B1140&lt;&gt;"",TrackingWorksheet!B1140&lt;=WeeklySummary!$C$7,OR(TrackingWorksheet!C1140="",TrackingWorksheet!C1140&gt;=WeeklySummary!$C$6)),1,0))</f>
        <v/>
      </c>
      <c r="E1135" s="10" t="str">
        <f>IF(B1135=1,"",IF(AND(TrackingWorksheet!G1140 &lt;&gt;"",TrackingWorksheet!G1140&lt;=WeeklySummary!$C$7, TrackingWorksheet!H1140=Lists!$D$4), "Y", "N"))</f>
        <v/>
      </c>
      <c r="F1135" s="10" t="str">
        <f>IF(B1135=1,"",IF(AND(TrackingWorksheet!I1140 &lt;&gt;"", TrackingWorksheet!I1140&lt;=WeeklySummary!$C$7, TrackingWorksheet!J1140=Lists!$D$4), "Y", "N"))</f>
        <v/>
      </c>
      <c r="G1135" s="10" t="str">
        <f>IF(B1135=1,"",IF(AND(TrackingWorksheet!G1140 &lt;&gt;"",TrackingWorksheet!G1140&lt;=WeeklySummary!$C$7, TrackingWorksheet!H1140=Lists!$D$5), "Y", "N"))</f>
        <v/>
      </c>
      <c r="H1135" s="10" t="str">
        <f>IF(B1135=1,"",IF(AND(TrackingWorksheet!I1140 &lt;&gt;"", TrackingWorksheet!I1140&lt;=WeeklySummary!$C$7, TrackingWorksheet!J1140=Lists!$D$5), "Y", "N"))</f>
        <v/>
      </c>
      <c r="I1135" s="20" t="str">
        <f>IF(B1135=1,"",IF(AND(TrackingWorksheet!G1140 &lt;&gt;"", TrackingWorksheet!G1140&lt;=WeeklySummary!$C$7, TrackingWorksheet!H1140=Lists!$D$6), 1, 0))</f>
        <v/>
      </c>
      <c r="J1135" s="20" t="str">
        <f t="shared" si="253"/>
        <v/>
      </c>
      <c r="K1135" s="10" t="str">
        <f>IF(B1135=1,"",IF(AND(TrackingWorksheet!I1140&lt;=WeeklySummary!$C$7,TrackingWorksheet!K1140="YES"),0,IF(AND(AND(OR(E1135="Y",F1135="Y"),E1135&lt;&gt;F1135),G1135&lt;&gt;"Y", H1135&lt;&gt;"Y"), 1, 0)))</f>
        <v/>
      </c>
      <c r="L1135" s="20" t="str">
        <f t="shared" si="254"/>
        <v/>
      </c>
      <c r="M1135" s="10" t="str">
        <f t="shared" si="255"/>
        <v/>
      </c>
      <c r="N1135" s="20" t="str">
        <f t="shared" si="256"/>
        <v/>
      </c>
      <c r="O1135" s="10" t="str">
        <f>IF(B1135=1,"",IF(AND(TrackingWorksheet!I1140&lt;=WeeklySummary!$C$7,TrackingWorksheet!K1140="YES"),0,IF(AND(AND(OR(G1135="Y",H1135="Y"),G1135&lt;&gt;H1135),E1135&lt;&gt;"Y", F1135&lt;&gt;"Y"), 1, 0)))</f>
        <v/>
      </c>
      <c r="P1135" s="20" t="str">
        <f t="shared" si="257"/>
        <v/>
      </c>
      <c r="Q1135" s="10" t="str">
        <f t="shared" si="258"/>
        <v/>
      </c>
      <c r="R1135" s="10" t="str">
        <f t="shared" si="259"/>
        <v/>
      </c>
      <c r="S1135" s="10" t="str">
        <f>IF(B1135=1,"",IF(AND(OR(AND(TrackingWorksheet!H1140=Lists!$D$7,TrackingWorksheet!H1140=TrackingWorksheet!J1140),TrackingWorksheet!H1140&lt;&gt;TrackingWorksheet!J1140),TrackingWorksheet!K1140="YES",TrackingWorksheet!H1140&lt;&gt;Lists!$D$6,TrackingWorksheet!G1140&lt;=WeeklySummary!$C$7,TrackingWorksheet!I1140&lt;=WeeklySummary!$C$7),1,0))</f>
        <v/>
      </c>
      <c r="T1135" s="10" t="str">
        <f t="shared" si="260"/>
        <v/>
      </c>
      <c r="U1135" s="10" t="str">
        <f>IF($B1135=1,"",IF(TrackingWorksheet!$K1140="YES",1, 0)*D1135)</f>
        <v/>
      </c>
      <c r="V1135" s="20">
        <f t="shared" si="249"/>
        <v>0</v>
      </c>
      <c r="W1135" s="20">
        <f t="shared" si="250"/>
        <v>0</v>
      </c>
      <c r="X1135" s="10" t="str">
        <f>IF($B1135=1,"",IF(AND(TrackingWorksheet!$L1140&lt;&gt;"", TrackingWorksheet!$L1140&gt;=WeeklySummary!$C$6,TrackingWorksheet!$L1140&lt;=WeeklySummary!$C$7,OR(TrackingWorksheet!$H1140=Lists!$D$4,TrackingWorksheet!$J1140=Lists!$D$4)), 1, 0))</f>
        <v/>
      </c>
      <c r="Y1135" s="10" t="str">
        <f>IF($B1135=1,"",IF(AND(TrackingWorksheet!$L1140&lt;&gt;"", TrackingWorksheet!$L1140&gt;=WeeklySummary!$C$6,TrackingWorksheet!$L1140&lt;=WeeklySummary!$C$7,OR(TrackingWorksheet!$H1140=Lists!$D$5,TrackingWorksheet!$J1140=Lists!$D$5)), 1, 0))</f>
        <v/>
      </c>
      <c r="Z1135" s="10" t="str">
        <f>IF($B1135=1,"",IF(AND(TrackingWorksheet!$L1140&lt;&gt;"", TrackingWorksheet!$L1140&gt;=WeeklySummary!$C$6,TrackingWorksheet!$L1140&lt;=WeeklySummary!$C$7,OR(TrackingWorksheet!$H1140=Lists!$D$6,TrackingWorksheet!$J1140=Lists!$D$6)), 1, 0))</f>
        <v/>
      </c>
      <c r="AA1135" s="19" t="str">
        <f>IF(B1135=1,"",IF(AND(TrackingWorksheet!M1140&lt;&gt;"",TrackingWorksheet!M1140&lt;=WeeklySummary!$C$7),1,0)*D1135)</f>
        <v/>
      </c>
      <c r="AB1135" s="19" t="str">
        <f>IF(B1135=1,"",IF(AND(TrackingWorksheet!N1140&lt;&gt;"",TrackingWorksheet!N1140&lt;=WeeklySummary!$C$7),1,0)*D1135)</f>
        <v/>
      </c>
      <c r="AC1135" s="19" t="str">
        <f>IF(B1135=1,"",TrackingWorksheet!T1140)</f>
        <v/>
      </c>
      <c r="AD1135" s="19" t="str">
        <f>IF(B1135=1,"",IF(D1135*AND(TrackingWorksheet!S1140&gt;=Calculations!$BD$3,TrackingWorksheet!U1140="",TrackingWorksheet!K1140="YES"),1,0))</f>
        <v/>
      </c>
      <c r="AE1135" s="19" t="str">
        <f>IF($B1135=1,"",IF(AND(TrackingWorksheet!$S1140&gt;$BE$3,TrackingWorksheet!$T1140=Lists!$P$4),1, 0)*D1135)</f>
        <v/>
      </c>
      <c r="AF1135" s="19" t="str">
        <f>IF($B1135=1,"",IF(AND(TrackingWorksheet!$U1140&gt;$BE$3,TrackingWorksheet!$V1140=Lists!$P$4),1, 0)*D1135)</f>
        <v/>
      </c>
      <c r="AG1135" s="19" t="str">
        <f>IF($B1135=1,"",IF(AND(TrackingWorksheet!$W1140&gt;$BE$3,TrackingWorksheet!$X1140=Lists!$P$4),1, 0)*D1135)</f>
        <v/>
      </c>
      <c r="AH1135" s="19" t="str">
        <f>IF($B1135=1,"",IF(AND(TrackingWorksheet!$Y1140&gt;$BE$3,TrackingWorksheet!$Z1140=Lists!$P$4),1, 0)*D1135)</f>
        <v/>
      </c>
      <c r="AI1135" s="19" t="str">
        <f>IF($B1135=1,"",IF(AND(TrackingWorksheet!$AA1140&gt;$BE$3,TrackingWorksheet!$AB1140=Lists!$P$4),1, 0)*D1135)</f>
        <v/>
      </c>
      <c r="AJ1135" s="19" t="str">
        <f>IF($B1135=1,"",IF(AND(TrackingWorksheet!$S1140&gt;$BE$3,TrackingWorksheet!$T1140=Lists!$P$5),1, 0)*D1135)</f>
        <v/>
      </c>
      <c r="AK1135" s="19" t="str">
        <f>IF($B1135=1,"",IF(AND(TrackingWorksheet!$U1140&gt;$BE$3,TrackingWorksheet!$V1140=Lists!$P$5),1, 0)*D1135)</f>
        <v/>
      </c>
      <c r="AL1135" s="19" t="str">
        <f>IF($B1135=1,"",IF(AND(TrackingWorksheet!$W1140&gt;$BE$3,TrackingWorksheet!$X1140=Lists!$P$5),1, 0)*D1135)</f>
        <v/>
      </c>
      <c r="AM1135" s="19" t="str">
        <f>IF($B1135=1,"",IF(AND(TrackingWorksheet!$Y1140&gt;$BE$3,TrackingWorksheet!$Z1140=Lists!$P$5),1, 0)*D1135)</f>
        <v/>
      </c>
      <c r="AN1135" s="19" t="str">
        <f>IF($B1135=1,"",IF(AND(TrackingWorksheet!$AA1140&gt;$BE$3,TrackingWorksheet!$AB1140=Lists!$P$5),1, 0)*D1135)</f>
        <v/>
      </c>
      <c r="AO1135" s="19" t="str">
        <f>IF($B1135=1,"",IF(AND(TrackingWorksheet!$S1140&gt;$BE$3,TrackingWorksheet!$T1140=Lists!$P$6),1, 0)*D1135)</f>
        <v/>
      </c>
      <c r="AP1135" s="19" t="str">
        <f>IF($B1135=1,"",IF(AND(TrackingWorksheet!$U1140&gt;$BE$3,TrackingWorksheet!$V1140=Lists!$P$6),1, 0)*D1135)</f>
        <v/>
      </c>
      <c r="AQ1135" s="19" t="str">
        <f>IF($B1135=1,"",IF(AND(TrackingWorksheet!$W1140&gt;$BE$3,TrackingWorksheet!$X1140=Lists!$P$6),1, 0)*D1135)</f>
        <v/>
      </c>
      <c r="AR1135" s="19" t="str">
        <f>IF($B1135=1,"",IF(AND(TrackingWorksheet!$Y1140&gt;$BE$3,TrackingWorksheet!$Z1140=Lists!$P$6),1, 0)*D1135)</f>
        <v/>
      </c>
      <c r="AS1135" s="19" t="str">
        <f>IF($B1135=1,"",IF(AND(TrackingWorksheet!$AA1140&gt;$BE$3,TrackingWorksheet!$AB1140=Lists!$P$6),1, 0)*D1135)</f>
        <v/>
      </c>
      <c r="AT1135" s="19">
        <f t="shared" si="251"/>
        <v>0</v>
      </c>
      <c r="AU1135" s="19" t="str">
        <f>IF(B1135=1,"",IF(AND(TrackingWorksheet!K1140="",TrackingWorksheet!M1140="", TrackingWorksheet!N1140="", TrackingWorksheet!S1140="", TrackingWorksheet!V1140="", TrackingWorksheet!W1140="", TrackingWorksheet!Y1140="", TrackingWorksheet!AA1140="", V1135=1),1,0)*D1135)</f>
        <v/>
      </c>
      <c r="AV1135" s="19" t="str">
        <f>IF(B1135=1,"",IF(D1135*AND(TrackingWorksheet!U1140&gt;Calculations!$BE$3,TrackingWorksheet!K1140="YES"),1,0))</f>
        <v/>
      </c>
      <c r="AW1135" s="19" t="str">
        <f>IF(B1135=1,"",IF(D1135*AND(TrackingWorksheet!W1140&gt;Calculations!$BE$3,TrackingWorksheet!K1140="YES"),1,0))</f>
        <v/>
      </c>
      <c r="AX1135" s="19">
        <f t="shared" si="252"/>
        <v>0</v>
      </c>
      <c r="AY1135" s="19">
        <f t="shared" si="248"/>
        <v>0</v>
      </c>
      <c r="AZ1135" s="27" t="str">
        <f>IF(B1135=1,"",IF(TrackingWorksheet!Q1140="","",TrackingWorksheet!Q1140))</f>
        <v/>
      </c>
      <c r="BB1135" s="4"/>
      <c r="BC1135" s="4"/>
      <c r="BD1135" s="4"/>
      <c r="BE1135" s="4"/>
      <c r="BF1135" s="4"/>
      <c r="BG1135" s="4" t="str">
        <f>IF(B1135=1,"",IF(AND(N1135=1,TrackingWorksheet!$I1140+14&lt;=WeeklySummary!$C$7),1,0))</f>
        <v/>
      </c>
      <c r="BH1135" s="4" t="str">
        <f>IF(B1135=1,"",IF(AND(R1135=1,TrackingWorksheet!$I1140+14&lt;=WeeklySummary!$C$7),1,0))</f>
        <v/>
      </c>
      <c r="BI1135" s="4" t="str">
        <f>IF(B1135=1,"",IF(AND(J1135=1,TrackingWorksheet!$G1140+14&lt;=WeeklySummary!$C$7),1,0))</f>
        <v/>
      </c>
      <c r="BJ1135" s="4" t="str">
        <f>IF(B1135=1,"",IF(AND(T1135=1,TrackingWorksheet!$I1140+14&lt;=WeeklySummary!$C$7),1,0))</f>
        <v/>
      </c>
      <c r="BK1135" s="4" t="str">
        <f>IF(B1135=1,"",IF(AND(T1135=1,TrackingWorksheet!$G1140+14&lt;=WeeklySummary!$C$7),1,0))</f>
        <v/>
      </c>
      <c r="BL1135" s="4">
        <f t="shared" si="261"/>
        <v>0</v>
      </c>
    </row>
    <row r="1136" spans="2:64" x14ac:dyDescent="0.25">
      <c r="B1136" s="27">
        <f>IF(AND(ISBLANK(TrackingWorksheet!B1141),ISBLANK(TrackingWorksheet!C1141),ISBLANK(TrackingWorksheet!G1141),ISBLANK(TrackingWorksheet!H1141),
ISBLANK(TrackingWorksheet!I1141),ISBLANK(TrackingWorksheet!J1141),ISBLANK(TrackingWorksheet!M1141),
ISBLANK(TrackingWorksheet!N1143)),1,0)</f>
        <v>1</v>
      </c>
      <c r="C1136" s="12" t="str">
        <f>IF(B1136=1,"",TrackingWorksheet!F1141)</f>
        <v/>
      </c>
      <c r="D1136" s="20" t="str">
        <f>IF(B1136=1,"",IF(AND(TrackingWorksheet!B1141&lt;&gt;"",TrackingWorksheet!B1141&lt;=WeeklySummary!$C$7,OR(TrackingWorksheet!C1141="",TrackingWorksheet!C1141&gt;=WeeklySummary!$C$6)),1,0))</f>
        <v/>
      </c>
      <c r="E1136" s="10" t="str">
        <f>IF(B1136=1,"",IF(AND(TrackingWorksheet!G1141 &lt;&gt;"",TrackingWorksheet!G1141&lt;=WeeklySummary!$C$7, TrackingWorksheet!H1141=Lists!$D$4), "Y", "N"))</f>
        <v/>
      </c>
      <c r="F1136" s="10" t="str">
        <f>IF(B1136=1,"",IF(AND(TrackingWorksheet!I1141 &lt;&gt;"", TrackingWorksheet!I1141&lt;=WeeklySummary!$C$7, TrackingWorksheet!J1141=Lists!$D$4), "Y", "N"))</f>
        <v/>
      </c>
      <c r="G1136" s="10" t="str">
        <f>IF(B1136=1,"",IF(AND(TrackingWorksheet!G1141 &lt;&gt;"",TrackingWorksheet!G1141&lt;=WeeklySummary!$C$7, TrackingWorksheet!H1141=Lists!$D$5), "Y", "N"))</f>
        <v/>
      </c>
      <c r="H1136" s="10" t="str">
        <f>IF(B1136=1,"",IF(AND(TrackingWorksheet!I1141 &lt;&gt;"", TrackingWorksheet!I1141&lt;=WeeklySummary!$C$7, TrackingWorksheet!J1141=Lists!$D$5), "Y", "N"))</f>
        <v/>
      </c>
      <c r="I1136" s="20" t="str">
        <f>IF(B1136=1,"",IF(AND(TrackingWorksheet!G1141 &lt;&gt;"", TrackingWorksheet!G1141&lt;=WeeklySummary!$C$7, TrackingWorksheet!H1141=Lists!$D$6), 1, 0))</f>
        <v/>
      </c>
      <c r="J1136" s="20" t="str">
        <f t="shared" si="253"/>
        <v/>
      </c>
      <c r="K1136" s="10" t="str">
        <f>IF(B1136=1,"",IF(AND(TrackingWorksheet!I1141&lt;=WeeklySummary!$C$7,TrackingWorksheet!K1141="YES"),0,IF(AND(AND(OR(E1136="Y",F1136="Y"),E1136&lt;&gt;F1136),G1136&lt;&gt;"Y", H1136&lt;&gt;"Y"), 1, 0)))</f>
        <v/>
      </c>
      <c r="L1136" s="20" t="str">
        <f t="shared" si="254"/>
        <v/>
      </c>
      <c r="M1136" s="10" t="str">
        <f t="shared" si="255"/>
        <v/>
      </c>
      <c r="N1136" s="20" t="str">
        <f t="shared" si="256"/>
        <v/>
      </c>
      <c r="O1136" s="10" t="str">
        <f>IF(B1136=1,"",IF(AND(TrackingWorksheet!I1141&lt;=WeeklySummary!$C$7,TrackingWorksheet!K1141="YES"),0,IF(AND(AND(OR(G1136="Y",H1136="Y"),G1136&lt;&gt;H1136),E1136&lt;&gt;"Y", F1136&lt;&gt;"Y"), 1, 0)))</f>
        <v/>
      </c>
      <c r="P1136" s="20" t="str">
        <f t="shared" si="257"/>
        <v/>
      </c>
      <c r="Q1136" s="10" t="str">
        <f t="shared" si="258"/>
        <v/>
      </c>
      <c r="R1136" s="10" t="str">
        <f t="shared" si="259"/>
        <v/>
      </c>
      <c r="S1136" s="10" t="str">
        <f>IF(B1136=1,"",IF(AND(OR(AND(TrackingWorksheet!H1141=Lists!$D$7,TrackingWorksheet!H1141=TrackingWorksheet!J1141),TrackingWorksheet!H1141&lt;&gt;TrackingWorksheet!J1141),TrackingWorksheet!K1141="YES",TrackingWorksheet!H1141&lt;&gt;Lists!$D$6,TrackingWorksheet!G1141&lt;=WeeklySummary!$C$7,TrackingWorksheet!I1141&lt;=WeeklySummary!$C$7),1,0))</f>
        <v/>
      </c>
      <c r="T1136" s="10" t="str">
        <f t="shared" si="260"/>
        <v/>
      </c>
      <c r="U1136" s="10" t="str">
        <f>IF($B1136=1,"",IF(TrackingWorksheet!$K1141="YES",1, 0)*D1136)</f>
        <v/>
      </c>
      <c r="V1136" s="20">
        <f t="shared" si="249"/>
        <v>0</v>
      </c>
      <c r="W1136" s="20">
        <f t="shared" si="250"/>
        <v>0</v>
      </c>
      <c r="X1136" s="10" t="str">
        <f>IF($B1136=1,"",IF(AND(TrackingWorksheet!$L1141&lt;&gt;"", TrackingWorksheet!$L1141&gt;=WeeklySummary!$C$6,TrackingWorksheet!$L1141&lt;=WeeklySummary!$C$7,OR(TrackingWorksheet!$H1141=Lists!$D$4,TrackingWorksheet!$J1141=Lists!$D$4)), 1, 0))</f>
        <v/>
      </c>
      <c r="Y1136" s="10" t="str">
        <f>IF($B1136=1,"",IF(AND(TrackingWorksheet!$L1141&lt;&gt;"", TrackingWorksheet!$L1141&gt;=WeeklySummary!$C$6,TrackingWorksheet!$L1141&lt;=WeeklySummary!$C$7,OR(TrackingWorksheet!$H1141=Lists!$D$5,TrackingWorksheet!$J1141=Lists!$D$5)), 1, 0))</f>
        <v/>
      </c>
      <c r="Z1136" s="10" t="str">
        <f>IF($B1136=1,"",IF(AND(TrackingWorksheet!$L1141&lt;&gt;"", TrackingWorksheet!$L1141&gt;=WeeklySummary!$C$6,TrackingWorksheet!$L1141&lt;=WeeklySummary!$C$7,OR(TrackingWorksheet!$H1141=Lists!$D$6,TrackingWorksheet!$J1141=Lists!$D$6)), 1, 0))</f>
        <v/>
      </c>
      <c r="AA1136" s="19" t="str">
        <f>IF(B1136=1,"",IF(AND(TrackingWorksheet!M1141&lt;&gt;"",TrackingWorksheet!M1141&lt;=WeeklySummary!$C$7),1,0)*D1136)</f>
        <v/>
      </c>
      <c r="AB1136" s="19" t="str">
        <f>IF(B1136=1,"",IF(AND(TrackingWorksheet!N1141&lt;&gt;"",TrackingWorksheet!N1141&lt;=WeeklySummary!$C$7),1,0)*D1136)</f>
        <v/>
      </c>
      <c r="AC1136" s="19" t="str">
        <f>IF(B1136=1,"",TrackingWorksheet!T1141)</f>
        <v/>
      </c>
      <c r="AD1136" s="19" t="str">
        <f>IF(B1136=1,"",IF(D1136*AND(TrackingWorksheet!S1141&gt;=Calculations!$BD$3,TrackingWorksheet!U1141="",TrackingWorksheet!K1141="YES"),1,0))</f>
        <v/>
      </c>
      <c r="AE1136" s="19" t="str">
        <f>IF($B1136=1,"",IF(AND(TrackingWorksheet!$S1141&gt;$BE$3,TrackingWorksheet!$T1141=Lists!$P$4),1, 0)*D1136)</f>
        <v/>
      </c>
      <c r="AF1136" s="19" t="str">
        <f>IF($B1136=1,"",IF(AND(TrackingWorksheet!$U1141&gt;$BE$3,TrackingWorksheet!$V1141=Lists!$P$4),1, 0)*D1136)</f>
        <v/>
      </c>
      <c r="AG1136" s="19" t="str">
        <f>IF($B1136=1,"",IF(AND(TrackingWorksheet!$W1141&gt;$BE$3,TrackingWorksheet!$X1141=Lists!$P$4),1, 0)*D1136)</f>
        <v/>
      </c>
      <c r="AH1136" s="19" t="str">
        <f>IF($B1136=1,"",IF(AND(TrackingWorksheet!$Y1141&gt;$BE$3,TrackingWorksheet!$Z1141=Lists!$P$4),1, 0)*D1136)</f>
        <v/>
      </c>
      <c r="AI1136" s="19" t="str">
        <f>IF($B1136=1,"",IF(AND(TrackingWorksheet!$AA1141&gt;$BE$3,TrackingWorksheet!$AB1141=Lists!$P$4),1, 0)*D1136)</f>
        <v/>
      </c>
      <c r="AJ1136" s="19" t="str">
        <f>IF($B1136=1,"",IF(AND(TrackingWorksheet!$S1141&gt;$BE$3,TrackingWorksheet!$T1141=Lists!$P$5),1, 0)*D1136)</f>
        <v/>
      </c>
      <c r="AK1136" s="19" t="str">
        <f>IF($B1136=1,"",IF(AND(TrackingWorksheet!$U1141&gt;$BE$3,TrackingWorksheet!$V1141=Lists!$P$5),1, 0)*D1136)</f>
        <v/>
      </c>
      <c r="AL1136" s="19" t="str">
        <f>IF($B1136=1,"",IF(AND(TrackingWorksheet!$W1141&gt;$BE$3,TrackingWorksheet!$X1141=Lists!$P$5),1, 0)*D1136)</f>
        <v/>
      </c>
      <c r="AM1136" s="19" t="str">
        <f>IF($B1136=1,"",IF(AND(TrackingWorksheet!$Y1141&gt;$BE$3,TrackingWorksheet!$Z1141=Lists!$P$5),1, 0)*D1136)</f>
        <v/>
      </c>
      <c r="AN1136" s="19" t="str">
        <f>IF($B1136=1,"",IF(AND(TrackingWorksheet!$AA1141&gt;$BE$3,TrackingWorksheet!$AB1141=Lists!$P$5),1, 0)*D1136)</f>
        <v/>
      </c>
      <c r="AO1136" s="19" t="str">
        <f>IF($B1136=1,"",IF(AND(TrackingWorksheet!$S1141&gt;$BE$3,TrackingWorksheet!$T1141=Lists!$P$6),1, 0)*D1136)</f>
        <v/>
      </c>
      <c r="AP1136" s="19" t="str">
        <f>IF($B1136=1,"",IF(AND(TrackingWorksheet!$U1141&gt;$BE$3,TrackingWorksheet!$V1141=Lists!$P$6),1, 0)*D1136)</f>
        <v/>
      </c>
      <c r="AQ1136" s="19" t="str">
        <f>IF($B1136=1,"",IF(AND(TrackingWorksheet!$W1141&gt;$BE$3,TrackingWorksheet!$X1141=Lists!$P$6),1, 0)*D1136)</f>
        <v/>
      </c>
      <c r="AR1136" s="19" t="str">
        <f>IF($B1136=1,"",IF(AND(TrackingWorksheet!$Y1141&gt;$BE$3,TrackingWorksheet!$Z1141=Lists!$P$6),1, 0)*D1136)</f>
        <v/>
      </c>
      <c r="AS1136" s="19" t="str">
        <f>IF($B1136=1,"",IF(AND(TrackingWorksheet!$AA1141&gt;$BE$3,TrackingWorksheet!$AB1141=Lists!$P$6),1, 0)*D1136)</f>
        <v/>
      </c>
      <c r="AT1136" s="19">
        <f t="shared" si="251"/>
        <v>0</v>
      </c>
      <c r="AU1136" s="19" t="str">
        <f>IF(B1136=1,"",IF(AND(TrackingWorksheet!K1141="",TrackingWorksheet!M1141="", TrackingWorksheet!N1141="", TrackingWorksheet!S1141="", TrackingWorksheet!V1141="", TrackingWorksheet!W1141="", TrackingWorksheet!Y1141="", TrackingWorksheet!AA1141="", V1136=1),1,0)*D1136)</f>
        <v/>
      </c>
      <c r="AV1136" s="19" t="str">
        <f>IF(B1136=1,"",IF(D1136*AND(TrackingWorksheet!U1141&gt;Calculations!$BE$3,TrackingWorksheet!K1141="YES"),1,0))</f>
        <v/>
      </c>
      <c r="AW1136" s="19" t="str">
        <f>IF(B1136=1,"",IF(D1136*AND(TrackingWorksheet!W1141&gt;Calculations!$BE$3,TrackingWorksheet!K1141="YES"),1,0))</f>
        <v/>
      </c>
      <c r="AX1136" s="19">
        <f t="shared" si="252"/>
        <v>0</v>
      </c>
      <c r="AY1136" s="19">
        <f t="shared" si="248"/>
        <v>0</v>
      </c>
      <c r="AZ1136" s="27" t="str">
        <f>IF(B1136=1,"",IF(TrackingWorksheet!Q1141="","",TrackingWorksheet!Q1141))</f>
        <v/>
      </c>
      <c r="BB1136" s="4"/>
      <c r="BC1136" s="4"/>
      <c r="BD1136" s="4"/>
      <c r="BE1136" s="4"/>
      <c r="BF1136" s="4"/>
      <c r="BG1136" s="4" t="str">
        <f>IF(B1136=1,"",IF(AND(N1136=1,TrackingWorksheet!$I1141+14&lt;=WeeklySummary!$C$7),1,0))</f>
        <v/>
      </c>
      <c r="BH1136" s="4" t="str">
        <f>IF(B1136=1,"",IF(AND(R1136=1,TrackingWorksheet!$I1141+14&lt;=WeeklySummary!$C$7),1,0))</f>
        <v/>
      </c>
      <c r="BI1136" s="4" t="str">
        <f>IF(B1136=1,"",IF(AND(J1136=1,TrackingWorksheet!$G1141+14&lt;=WeeklySummary!$C$7),1,0))</f>
        <v/>
      </c>
      <c r="BJ1136" s="4" t="str">
        <f>IF(B1136=1,"",IF(AND(T1136=1,TrackingWorksheet!$I1141+14&lt;=WeeklySummary!$C$7),1,0))</f>
        <v/>
      </c>
      <c r="BK1136" s="4" t="str">
        <f>IF(B1136=1,"",IF(AND(T1136=1,TrackingWorksheet!$G1141+14&lt;=WeeklySummary!$C$7),1,0))</f>
        <v/>
      </c>
      <c r="BL1136" s="4">
        <f t="shared" si="261"/>
        <v>0</v>
      </c>
    </row>
    <row r="1137" spans="2:64" x14ac:dyDescent="0.25">
      <c r="B1137" s="27">
        <f>IF(AND(ISBLANK(TrackingWorksheet!B1142),ISBLANK(TrackingWorksheet!C1142),ISBLANK(TrackingWorksheet!G1142),ISBLANK(TrackingWorksheet!H1142),
ISBLANK(TrackingWorksheet!I1142),ISBLANK(TrackingWorksheet!J1142),ISBLANK(TrackingWorksheet!M1142),
ISBLANK(TrackingWorksheet!N1144)),1,0)</f>
        <v>1</v>
      </c>
      <c r="C1137" s="12" t="str">
        <f>IF(B1137=1,"",TrackingWorksheet!F1142)</f>
        <v/>
      </c>
      <c r="D1137" s="20" t="str">
        <f>IF(B1137=1,"",IF(AND(TrackingWorksheet!B1142&lt;&gt;"",TrackingWorksheet!B1142&lt;=WeeklySummary!$C$7,OR(TrackingWorksheet!C1142="",TrackingWorksheet!C1142&gt;=WeeklySummary!$C$6)),1,0))</f>
        <v/>
      </c>
      <c r="E1137" s="10" t="str">
        <f>IF(B1137=1,"",IF(AND(TrackingWorksheet!G1142 &lt;&gt;"",TrackingWorksheet!G1142&lt;=WeeklySummary!$C$7, TrackingWorksheet!H1142=Lists!$D$4), "Y", "N"))</f>
        <v/>
      </c>
      <c r="F1137" s="10" t="str">
        <f>IF(B1137=1,"",IF(AND(TrackingWorksheet!I1142 &lt;&gt;"", TrackingWorksheet!I1142&lt;=WeeklySummary!$C$7, TrackingWorksheet!J1142=Lists!$D$4), "Y", "N"))</f>
        <v/>
      </c>
      <c r="G1137" s="10" t="str">
        <f>IF(B1137=1,"",IF(AND(TrackingWorksheet!G1142 &lt;&gt;"",TrackingWorksheet!G1142&lt;=WeeklySummary!$C$7, TrackingWorksheet!H1142=Lists!$D$5), "Y", "N"))</f>
        <v/>
      </c>
      <c r="H1137" s="10" t="str">
        <f>IF(B1137=1,"",IF(AND(TrackingWorksheet!I1142 &lt;&gt;"", TrackingWorksheet!I1142&lt;=WeeklySummary!$C$7, TrackingWorksheet!J1142=Lists!$D$5), "Y", "N"))</f>
        <v/>
      </c>
      <c r="I1137" s="20" t="str">
        <f>IF(B1137=1,"",IF(AND(TrackingWorksheet!G1142 &lt;&gt;"", TrackingWorksheet!G1142&lt;=WeeklySummary!$C$7, TrackingWorksheet!H1142=Lists!$D$6), 1, 0))</f>
        <v/>
      </c>
      <c r="J1137" s="20" t="str">
        <f t="shared" si="253"/>
        <v/>
      </c>
      <c r="K1137" s="10" t="str">
        <f>IF(B1137=1,"",IF(AND(TrackingWorksheet!I1142&lt;=WeeklySummary!$C$7,TrackingWorksheet!K1142="YES"),0,IF(AND(AND(OR(E1137="Y",F1137="Y"),E1137&lt;&gt;F1137),G1137&lt;&gt;"Y", H1137&lt;&gt;"Y"), 1, 0)))</f>
        <v/>
      </c>
      <c r="L1137" s="20" t="str">
        <f t="shared" si="254"/>
        <v/>
      </c>
      <c r="M1137" s="10" t="str">
        <f t="shared" si="255"/>
        <v/>
      </c>
      <c r="N1137" s="20" t="str">
        <f t="shared" si="256"/>
        <v/>
      </c>
      <c r="O1137" s="10" t="str">
        <f>IF(B1137=1,"",IF(AND(TrackingWorksheet!I1142&lt;=WeeklySummary!$C$7,TrackingWorksheet!K1142="YES"),0,IF(AND(AND(OR(G1137="Y",H1137="Y"),G1137&lt;&gt;H1137),E1137&lt;&gt;"Y", F1137&lt;&gt;"Y"), 1, 0)))</f>
        <v/>
      </c>
      <c r="P1137" s="20" t="str">
        <f t="shared" si="257"/>
        <v/>
      </c>
      <c r="Q1137" s="10" t="str">
        <f t="shared" si="258"/>
        <v/>
      </c>
      <c r="R1137" s="10" t="str">
        <f t="shared" si="259"/>
        <v/>
      </c>
      <c r="S1137" s="10" t="str">
        <f>IF(B1137=1,"",IF(AND(OR(AND(TrackingWorksheet!H1142=Lists!$D$7,TrackingWorksheet!H1142=TrackingWorksheet!J1142),TrackingWorksheet!H1142&lt;&gt;TrackingWorksheet!J1142),TrackingWorksheet!K1142="YES",TrackingWorksheet!H1142&lt;&gt;Lists!$D$6,TrackingWorksheet!G1142&lt;=WeeklySummary!$C$7,TrackingWorksheet!I1142&lt;=WeeklySummary!$C$7),1,0))</f>
        <v/>
      </c>
      <c r="T1137" s="10" t="str">
        <f t="shared" si="260"/>
        <v/>
      </c>
      <c r="U1137" s="10" t="str">
        <f>IF($B1137=1,"",IF(TrackingWorksheet!$K1142="YES",1, 0)*D1137)</f>
        <v/>
      </c>
      <c r="V1137" s="20">
        <f t="shared" si="249"/>
        <v>0</v>
      </c>
      <c r="W1137" s="20">
        <f t="shared" si="250"/>
        <v>0</v>
      </c>
      <c r="X1137" s="10" t="str">
        <f>IF($B1137=1,"",IF(AND(TrackingWorksheet!$L1142&lt;&gt;"", TrackingWorksheet!$L1142&gt;=WeeklySummary!$C$6,TrackingWorksheet!$L1142&lt;=WeeklySummary!$C$7,OR(TrackingWorksheet!$H1142=Lists!$D$4,TrackingWorksheet!$J1142=Lists!$D$4)), 1, 0))</f>
        <v/>
      </c>
      <c r="Y1137" s="10" t="str">
        <f>IF($B1137=1,"",IF(AND(TrackingWorksheet!$L1142&lt;&gt;"", TrackingWorksheet!$L1142&gt;=WeeklySummary!$C$6,TrackingWorksheet!$L1142&lt;=WeeklySummary!$C$7,OR(TrackingWorksheet!$H1142=Lists!$D$5,TrackingWorksheet!$J1142=Lists!$D$5)), 1, 0))</f>
        <v/>
      </c>
      <c r="Z1137" s="10" t="str">
        <f>IF($B1137=1,"",IF(AND(TrackingWorksheet!$L1142&lt;&gt;"", TrackingWorksheet!$L1142&gt;=WeeklySummary!$C$6,TrackingWorksheet!$L1142&lt;=WeeklySummary!$C$7,OR(TrackingWorksheet!$H1142=Lists!$D$6,TrackingWorksheet!$J1142=Lists!$D$6)), 1, 0))</f>
        <v/>
      </c>
      <c r="AA1137" s="19" t="str">
        <f>IF(B1137=1,"",IF(AND(TrackingWorksheet!M1142&lt;&gt;"",TrackingWorksheet!M1142&lt;=WeeklySummary!$C$7),1,0)*D1137)</f>
        <v/>
      </c>
      <c r="AB1137" s="19" t="str">
        <f>IF(B1137=1,"",IF(AND(TrackingWorksheet!N1142&lt;&gt;"",TrackingWorksheet!N1142&lt;=WeeklySummary!$C$7),1,0)*D1137)</f>
        <v/>
      </c>
      <c r="AC1137" s="19" t="str">
        <f>IF(B1137=1,"",TrackingWorksheet!T1142)</f>
        <v/>
      </c>
      <c r="AD1137" s="19" t="str">
        <f>IF(B1137=1,"",IF(D1137*AND(TrackingWorksheet!S1142&gt;=Calculations!$BD$3,TrackingWorksheet!U1142="",TrackingWorksheet!K1142="YES"),1,0))</f>
        <v/>
      </c>
      <c r="AE1137" s="19" t="str">
        <f>IF($B1137=1,"",IF(AND(TrackingWorksheet!$S1142&gt;$BE$3,TrackingWorksheet!$T1142=Lists!$P$4),1, 0)*D1137)</f>
        <v/>
      </c>
      <c r="AF1137" s="19" t="str">
        <f>IF($B1137=1,"",IF(AND(TrackingWorksheet!$U1142&gt;$BE$3,TrackingWorksheet!$V1142=Lists!$P$4),1, 0)*D1137)</f>
        <v/>
      </c>
      <c r="AG1137" s="19" t="str">
        <f>IF($B1137=1,"",IF(AND(TrackingWorksheet!$W1142&gt;$BE$3,TrackingWorksheet!$X1142=Lists!$P$4),1, 0)*D1137)</f>
        <v/>
      </c>
      <c r="AH1137" s="19" t="str">
        <f>IF($B1137=1,"",IF(AND(TrackingWorksheet!$Y1142&gt;$BE$3,TrackingWorksheet!$Z1142=Lists!$P$4),1, 0)*D1137)</f>
        <v/>
      </c>
      <c r="AI1137" s="19" t="str">
        <f>IF($B1137=1,"",IF(AND(TrackingWorksheet!$AA1142&gt;$BE$3,TrackingWorksheet!$AB1142=Lists!$P$4),1, 0)*D1137)</f>
        <v/>
      </c>
      <c r="AJ1137" s="19" t="str">
        <f>IF($B1137=1,"",IF(AND(TrackingWorksheet!$S1142&gt;$BE$3,TrackingWorksheet!$T1142=Lists!$P$5),1, 0)*D1137)</f>
        <v/>
      </c>
      <c r="AK1137" s="19" t="str">
        <f>IF($B1137=1,"",IF(AND(TrackingWorksheet!$U1142&gt;$BE$3,TrackingWorksheet!$V1142=Lists!$P$5),1, 0)*D1137)</f>
        <v/>
      </c>
      <c r="AL1137" s="19" t="str">
        <f>IF($B1137=1,"",IF(AND(TrackingWorksheet!$W1142&gt;$BE$3,TrackingWorksheet!$X1142=Lists!$P$5),1, 0)*D1137)</f>
        <v/>
      </c>
      <c r="AM1137" s="19" t="str">
        <f>IF($B1137=1,"",IF(AND(TrackingWorksheet!$Y1142&gt;$BE$3,TrackingWorksheet!$Z1142=Lists!$P$5),1, 0)*D1137)</f>
        <v/>
      </c>
      <c r="AN1137" s="19" t="str">
        <f>IF($B1137=1,"",IF(AND(TrackingWorksheet!$AA1142&gt;$BE$3,TrackingWorksheet!$AB1142=Lists!$P$5),1, 0)*D1137)</f>
        <v/>
      </c>
      <c r="AO1137" s="19" t="str">
        <f>IF($B1137=1,"",IF(AND(TrackingWorksheet!$S1142&gt;$BE$3,TrackingWorksheet!$T1142=Lists!$P$6),1, 0)*D1137)</f>
        <v/>
      </c>
      <c r="AP1137" s="19" t="str">
        <f>IF($B1137=1,"",IF(AND(TrackingWorksheet!$U1142&gt;$BE$3,TrackingWorksheet!$V1142=Lists!$P$6),1, 0)*D1137)</f>
        <v/>
      </c>
      <c r="AQ1137" s="19" t="str">
        <f>IF($B1137=1,"",IF(AND(TrackingWorksheet!$W1142&gt;$BE$3,TrackingWorksheet!$X1142=Lists!$P$6),1, 0)*D1137)</f>
        <v/>
      </c>
      <c r="AR1137" s="19" t="str">
        <f>IF($B1137=1,"",IF(AND(TrackingWorksheet!$Y1142&gt;$BE$3,TrackingWorksheet!$Z1142=Lists!$P$6),1, 0)*D1137)</f>
        <v/>
      </c>
      <c r="AS1137" s="19" t="str">
        <f>IF($B1137=1,"",IF(AND(TrackingWorksheet!$AA1142&gt;$BE$3,TrackingWorksheet!$AB1142=Lists!$P$6),1, 0)*D1137)</f>
        <v/>
      </c>
      <c r="AT1137" s="19">
        <f t="shared" si="251"/>
        <v>0</v>
      </c>
      <c r="AU1137" s="19" t="str">
        <f>IF(B1137=1,"",IF(AND(TrackingWorksheet!K1142="",TrackingWorksheet!M1142="", TrackingWorksheet!N1142="", TrackingWorksheet!S1142="", TrackingWorksheet!V1142="", TrackingWorksheet!W1142="", TrackingWorksheet!Y1142="", TrackingWorksheet!AA1142="", V1137=1),1,0)*D1137)</f>
        <v/>
      </c>
      <c r="AV1137" s="19" t="str">
        <f>IF(B1137=1,"",IF(D1137*AND(TrackingWorksheet!U1142&gt;Calculations!$BE$3,TrackingWorksheet!K1142="YES"),1,0))</f>
        <v/>
      </c>
      <c r="AW1137" s="19" t="str">
        <f>IF(B1137=1,"",IF(D1137*AND(TrackingWorksheet!W1142&gt;Calculations!$BE$3,TrackingWorksheet!K1142="YES"),1,0))</f>
        <v/>
      </c>
      <c r="AX1137" s="19">
        <f t="shared" si="252"/>
        <v>0</v>
      </c>
      <c r="AY1137" s="19">
        <f t="shared" si="248"/>
        <v>0</v>
      </c>
      <c r="AZ1137" s="27" t="str">
        <f>IF(B1137=1,"",IF(TrackingWorksheet!Q1142="","",TrackingWorksheet!Q1142))</f>
        <v/>
      </c>
      <c r="BB1137" s="4"/>
      <c r="BC1137" s="4"/>
      <c r="BD1137" s="4"/>
      <c r="BE1137" s="4"/>
      <c r="BF1137" s="4"/>
      <c r="BG1137" s="4" t="str">
        <f>IF(B1137=1,"",IF(AND(N1137=1,TrackingWorksheet!$I1142+14&lt;=WeeklySummary!$C$7),1,0))</f>
        <v/>
      </c>
      <c r="BH1137" s="4" t="str">
        <f>IF(B1137=1,"",IF(AND(R1137=1,TrackingWorksheet!$I1142+14&lt;=WeeklySummary!$C$7),1,0))</f>
        <v/>
      </c>
      <c r="BI1137" s="4" t="str">
        <f>IF(B1137=1,"",IF(AND(J1137=1,TrackingWorksheet!$G1142+14&lt;=WeeklySummary!$C$7),1,0))</f>
        <v/>
      </c>
      <c r="BJ1137" s="4" t="str">
        <f>IF(B1137=1,"",IF(AND(T1137=1,TrackingWorksheet!$I1142+14&lt;=WeeklySummary!$C$7),1,0))</f>
        <v/>
      </c>
      <c r="BK1137" s="4" t="str">
        <f>IF(B1137=1,"",IF(AND(T1137=1,TrackingWorksheet!$G1142+14&lt;=WeeklySummary!$C$7),1,0))</f>
        <v/>
      </c>
      <c r="BL1137" s="4">
        <f t="shared" si="261"/>
        <v>0</v>
      </c>
    </row>
    <row r="1138" spans="2:64" x14ac:dyDescent="0.25">
      <c r="B1138" s="27">
        <f>IF(AND(ISBLANK(TrackingWorksheet!B1143),ISBLANK(TrackingWorksheet!C1143),ISBLANK(TrackingWorksheet!G1143),ISBLANK(TrackingWorksheet!H1143),
ISBLANK(TrackingWorksheet!I1143),ISBLANK(TrackingWorksheet!J1143),ISBLANK(TrackingWorksheet!M1143),
ISBLANK(TrackingWorksheet!N1145)),1,0)</f>
        <v>1</v>
      </c>
      <c r="C1138" s="12" t="str">
        <f>IF(B1138=1,"",TrackingWorksheet!F1143)</f>
        <v/>
      </c>
      <c r="D1138" s="20" t="str">
        <f>IF(B1138=1,"",IF(AND(TrackingWorksheet!B1143&lt;&gt;"",TrackingWorksheet!B1143&lt;=WeeklySummary!$C$7,OR(TrackingWorksheet!C1143="",TrackingWorksheet!C1143&gt;=WeeklySummary!$C$6)),1,0))</f>
        <v/>
      </c>
      <c r="E1138" s="10" t="str">
        <f>IF(B1138=1,"",IF(AND(TrackingWorksheet!G1143 &lt;&gt;"",TrackingWorksheet!G1143&lt;=WeeklySummary!$C$7, TrackingWorksheet!H1143=Lists!$D$4), "Y", "N"))</f>
        <v/>
      </c>
      <c r="F1138" s="10" t="str">
        <f>IF(B1138=1,"",IF(AND(TrackingWorksheet!I1143 &lt;&gt;"", TrackingWorksheet!I1143&lt;=WeeklySummary!$C$7, TrackingWorksheet!J1143=Lists!$D$4), "Y", "N"))</f>
        <v/>
      </c>
      <c r="G1138" s="10" t="str">
        <f>IF(B1138=1,"",IF(AND(TrackingWorksheet!G1143 &lt;&gt;"",TrackingWorksheet!G1143&lt;=WeeklySummary!$C$7, TrackingWorksheet!H1143=Lists!$D$5), "Y", "N"))</f>
        <v/>
      </c>
      <c r="H1138" s="10" t="str">
        <f>IF(B1138=1,"",IF(AND(TrackingWorksheet!I1143 &lt;&gt;"", TrackingWorksheet!I1143&lt;=WeeklySummary!$C$7, TrackingWorksheet!J1143=Lists!$D$5), "Y", "N"))</f>
        <v/>
      </c>
      <c r="I1138" s="20" t="str">
        <f>IF(B1138=1,"",IF(AND(TrackingWorksheet!G1143 &lt;&gt;"", TrackingWorksheet!G1143&lt;=WeeklySummary!$C$7, TrackingWorksheet!H1143=Lists!$D$6), 1, 0))</f>
        <v/>
      </c>
      <c r="J1138" s="20" t="str">
        <f t="shared" si="253"/>
        <v/>
      </c>
      <c r="K1138" s="10" t="str">
        <f>IF(B1138=1,"",IF(AND(TrackingWorksheet!I1143&lt;=WeeklySummary!$C$7,TrackingWorksheet!K1143="YES"),0,IF(AND(AND(OR(E1138="Y",F1138="Y"),E1138&lt;&gt;F1138),G1138&lt;&gt;"Y", H1138&lt;&gt;"Y"), 1, 0)))</f>
        <v/>
      </c>
      <c r="L1138" s="20" t="str">
        <f t="shared" si="254"/>
        <v/>
      </c>
      <c r="M1138" s="10" t="str">
        <f t="shared" si="255"/>
        <v/>
      </c>
      <c r="N1138" s="20" t="str">
        <f t="shared" si="256"/>
        <v/>
      </c>
      <c r="O1138" s="10" t="str">
        <f>IF(B1138=1,"",IF(AND(TrackingWorksheet!I1143&lt;=WeeklySummary!$C$7,TrackingWorksheet!K1143="YES"),0,IF(AND(AND(OR(G1138="Y",H1138="Y"),G1138&lt;&gt;H1138),E1138&lt;&gt;"Y", F1138&lt;&gt;"Y"), 1, 0)))</f>
        <v/>
      </c>
      <c r="P1138" s="20" t="str">
        <f t="shared" si="257"/>
        <v/>
      </c>
      <c r="Q1138" s="10" t="str">
        <f t="shared" si="258"/>
        <v/>
      </c>
      <c r="R1138" s="10" t="str">
        <f t="shared" si="259"/>
        <v/>
      </c>
      <c r="S1138" s="10" t="str">
        <f>IF(B1138=1,"",IF(AND(OR(AND(TrackingWorksheet!H1143=Lists!$D$7,TrackingWorksheet!H1143=TrackingWorksheet!J1143),TrackingWorksheet!H1143&lt;&gt;TrackingWorksheet!J1143),TrackingWorksheet!K1143="YES",TrackingWorksheet!H1143&lt;&gt;Lists!$D$6,TrackingWorksheet!G1143&lt;=WeeklySummary!$C$7,TrackingWorksheet!I1143&lt;=WeeklySummary!$C$7),1,0))</f>
        <v/>
      </c>
      <c r="T1138" s="10" t="str">
        <f t="shared" si="260"/>
        <v/>
      </c>
      <c r="U1138" s="10" t="str">
        <f>IF($B1138=1,"",IF(TrackingWorksheet!$K1143="YES",1, 0)*D1138)</f>
        <v/>
      </c>
      <c r="V1138" s="20">
        <f t="shared" si="249"/>
        <v>0</v>
      </c>
      <c r="W1138" s="20">
        <f t="shared" si="250"/>
        <v>0</v>
      </c>
      <c r="X1138" s="10" t="str">
        <f>IF($B1138=1,"",IF(AND(TrackingWorksheet!$L1143&lt;&gt;"", TrackingWorksheet!$L1143&gt;=WeeklySummary!$C$6,TrackingWorksheet!$L1143&lt;=WeeklySummary!$C$7,OR(TrackingWorksheet!$H1143=Lists!$D$4,TrackingWorksheet!$J1143=Lists!$D$4)), 1, 0))</f>
        <v/>
      </c>
      <c r="Y1138" s="10" t="str">
        <f>IF($B1138=1,"",IF(AND(TrackingWorksheet!$L1143&lt;&gt;"", TrackingWorksheet!$L1143&gt;=WeeklySummary!$C$6,TrackingWorksheet!$L1143&lt;=WeeklySummary!$C$7,OR(TrackingWorksheet!$H1143=Lists!$D$5,TrackingWorksheet!$J1143=Lists!$D$5)), 1, 0))</f>
        <v/>
      </c>
      <c r="Z1138" s="10" t="str">
        <f>IF($B1138=1,"",IF(AND(TrackingWorksheet!$L1143&lt;&gt;"", TrackingWorksheet!$L1143&gt;=WeeklySummary!$C$6,TrackingWorksheet!$L1143&lt;=WeeklySummary!$C$7,OR(TrackingWorksheet!$H1143=Lists!$D$6,TrackingWorksheet!$J1143=Lists!$D$6)), 1, 0))</f>
        <v/>
      </c>
      <c r="AA1138" s="19" t="str">
        <f>IF(B1138=1,"",IF(AND(TrackingWorksheet!M1143&lt;&gt;"",TrackingWorksheet!M1143&lt;=WeeklySummary!$C$7),1,0)*D1138)</f>
        <v/>
      </c>
      <c r="AB1138" s="19" t="str">
        <f>IF(B1138=1,"",IF(AND(TrackingWorksheet!N1143&lt;&gt;"",TrackingWorksheet!N1143&lt;=WeeklySummary!$C$7),1,0)*D1138)</f>
        <v/>
      </c>
      <c r="AC1138" s="19" t="str">
        <f>IF(B1138=1,"",TrackingWorksheet!T1143)</f>
        <v/>
      </c>
      <c r="AD1138" s="19" t="str">
        <f>IF(B1138=1,"",IF(D1138*AND(TrackingWorksheet!S1143&gt;=Calculations!$BD$3,TrackingWorksheet!U1143="",TrackingWorksheet!K1143="YES"),1,0))</f>
        <v/>
      </c>
      <c r="AE1138" s="19" t="str">
        <f>IF($B1138=1,"",IF(AND(TrackingWorksheet!$S1143&gt;$BE$3,TrackingWorksheet!$T1143=Lists!$P$4),1, 0)*D1138)</f>
        <v/>
      </c>
      <c r="AF1138" s="19" t="str">
        <f>IF($B1138=1,"",IF(AND(TrackingWorksheet!$U1143&gt;$BE$3,TrackingWorksheet!$V1143=Lists!$P$4),1, 0)*D1138)</f>
        <v/>
      </c>
      <c r="AG1138" s="19" t="str">
        <f>IF($B1138=1,"",IF(AND(TrackingWorksheet!$W1143&gt;$BE$3,TrackingWorksheet!$X1143=Lists!$P$4),1, 0)*D1138)</f>
        <v/>
      </c>
      <c r="AH1138" s="19" t="str">
        <f>IF($B1138=1,"",IF(AND(TrackingWorksheet!$Y1143&gt;$BE$3,TrackingWorksheet!$Z1143=Lists!$P$4),1, 0)*D1138)</f>
        <v/>
      </c>
      <c r="AI1138" s="19" t="str">
        <f>IF($B1138=1,"",IF(AND(TrackingWorksheet!$AA1143&gt;$BE$3,TrackingWorksheet!$AB1143=Lists!$P$4),1, 0)*D1138)</f>
        <v/>
      </c>
      <c r="AJ1138" s="19" t="str">
        <f>IF($B1138=1,"",IF(AND(TrackingWorksheet!$S1143&gt;$BE$3,TrackingWorksheet!$T1143=Lists!$P$5),1, 0)*D1138)</f>
        <v/>
      </c>
      <c r="AK1138" s="19" t="str">
        <f>IF($B1138=1,"",IF(AND(TrackingWorksheet!$U1143&gt;$BE$3,TrackingWorksheet!$V1143=Lists!$P$5),1, 0)*D1138)</f>
        <v/>
      </c>
      <c r="AL1138" s="19" t="str">
        <f>IF($B1138=1,"",IF(AND(TrackingWorksheet!$W1143&gt;$BE$3,TrackingWorksheet!$X1143=Lists!$P$5),1, 0)*D1138)</f>
        <v/>
      </c>
      <c r="AM1138" s="19" t="str">
        <f>IF($B1138=1,"",IF(AND(TrackingWorksheet!$Y1143&gt;$BE$3,TrackingWorksheet!$Z1143=Lists!$P$5),1, 0)*D1138)</f>
        <v/>
      </c>
      <c r="AN1138" s="19" t="str">
        <f>IF($B1138=1,"",IF(AND(TrackingWorksheet!$AA1143&gt;$BE$3,TrackingWorksheet!$AB1143=Lists!$P$5),1, 0)*D1138)</f>
        <v/>
      </c>
      <c r="AO1138" s="19" t="str">
        <f>IF($B1138=1,"",IF(AND(TrackingWorksheet!$S1143&gt;$BE$3,TrackingWorksheet!$T1143=Lists!$P$6),1, 0)*D1138)</f>
        <v/>
      </c>
      <c r="AP1138" s="19" t="str">
        <f>IF($B1138=1,"",IF(AND(TrackingWorksheet!$U1143&gt;$BE$3,TrackingWorksheet!$V1143=Lists!$P$6),1, 0)*D1138)</f>
        <v/>
      </c>
      <c r="AQ1138" s="19" t="str">
        <f>IF($B1138=1,"",IF(AND(TrackingWorksheet!$W1143&gt;$BE$3,TrackingWorksheet!$X1143=Lists!$P$6),1, 0)*D1138)</f>
        <v/>
      </c>
      <c r="AR1138" s="19" t="str">
        <f>IF($B1138=1,"",IF(AND(TrackingWorksheet!$Y1143&gt;$BE$3,TrackingWorksheet!$Z1143=Lists!$P$6),1, 0)*D1138)</f>
        <v/>
      </c>
      <c r="AS1138" s="19" t="str">
        <f>IF($B1138=1,"",IF(AND(TrackingWorksheet!$AA1143&gt;$BE$3,TrackingWorksheet!$AB1143=Lists!$P$6),1, 0)*D1138)</f>
        <v/>
      </c>
      <c r="AT1138" s="19">
        <f t="shared" si="251"/>
        <v>0</v>
      </c>
      <c r="AU1138" s="19" t="str">
        <f>IF(B1138=1,"",IF(AND(TrackingWorksheet!K1143="",TrackingWorksheet!M1143="", TrackingWorksheet!N1143="", TrackingWorksheet!S1143="", TrackingWorksheet!V1143="", TrackingWorksheet!W1143="", TrackingWorksheet!Y1143="", TrackingWorksheet!AA1143="", V1138=1),1,0)*D1138)</f>
        <v/>
      </c>
      <c r="AV1138" s="19" t="str">
        <f>IF(B1138=1,"",IF(D1138*AND(TrackingWorksheet!U1143&gt;Calculations!$BE$3,TrackingWorksheet!K1143="YES"),1,0))</f>
        <v/>
      </c>
      <c r="AW1138" s="19" t="str">
        <f>IF(B1138=1,"",IF(D1138*AND(TrackingWorksheet!W1143&gt;Calculations!$BE$3,TrackingWorksheet!K1143="YES"),1,0))</f>
        <v/>
      </c>
      <c r="AX1138" s="19">
        <f t="shared" si="252"/>
        <v>0</v>
      </c>
      <c r="AY1138" s="19">
        <f t="shared" si="248"/>
        <v>0</v>
      </c>
      <c r="AZ1138" s="27" t="str">
        <f>IF(B1138=1,"",IF(TrackingWorksheet!Q1143="","",TrackingWorksheet!Q1143))</f>
        <v/>
      </c>
      <c r="BB1138" s="4"/>
      <c r="BC1138" s="4"/>
      <c r="BD1138" s="4"/>
      <c r="BE1138" s="4"/>
      <c r="BF1138" s="4"/>
      <c r="BG1138" s="4" t="str">
        <f>IF(B1138=1,"",IF(AND(N1138=1,TrackingWorksheet!$I1143+14&lt;=WeeklySummary!$C$7),1,0))</f>
        <v/>
      </c>
      <c r="BH1138" s="4" t="str">
        <f>IF(B1138=1,"",IF(AND(R1138=1,TrackingWorksheet!$I1143+14&lt;=WeeklySummary!$C$7),1,0))</f>
        <v/>
      </c>
      <c r="BI1138" s="4" t="str">
        <f>IF(B1138=1,"",IF(AND(J1138=1,TrackingWorksheet!$G1143+14&lt;=WeeklySummary!$C$7),1,0))</f>
        <v/>
      </c>
      <c r="BJ1138" s="4" t="str">
        <f>IF(B1138=1,"",IF(AND(T1138=1,TrackingWorksheet!$I1143+14&lt;=WeeklySummary!$C$7),1,0))</f>
        <v/>
      </c>
      <c r="BK1138" s="4" t="str">
        <f>IF(B1138=1,"",IF(AND(T1138=1,TrackingWorksheet!$G1143+14&lt;=WeeklySummary!$C$7),1,0))</f>
        <v/>
      </c>
      <c r="BL1138" s="4">
        <f t="shared" si="261"/>
        <v>0</v>
      </c>
    </row>
    <row r="1139" spans="2:64" x14ac:dyDescent="0.25">
      <c r="B1139" s="27">
        <f>IF(AND(ISBLANK(TrackingWorksheet!B1144),ISBLANK(TrackingWorksheet!C1144),ISBLANK(TrackingWorksheet!G1144),ISBLANK(TrackingWorksheet!H1144),
ISBLANK(TrackingWorksheet!I1144),ISBLANK(TrackingWorksheet!J1144),ISBLANK(TrackingWorksheet!M1144),
ISBLANK(TrackingWorksheet!N1146)),1,0)</f>
        <v>1</v>
      </c>
      <c r="C1139" s="12" t="str">
        <f>IF(B1139=1,"",TrackingWorksheet!F1144)</f>
        <v/>
      </c>
      <c r="D1139" s="20" t="str">
        <f>IF(B1139=1,"",IF(AND(TrackingWorksheet!B1144&lt;&gt;"",TrackingWorksheet!B1144&lt;=WeeklySummary!$C$7,OR(TrackingWorksheet!C1144="",TrackingWorksheet!C1144&gt;=WeeklySummary!$C$6)),1,0))</f>
        <v/>
      </c>
      <c r="E1139" s="10" t="str">
        <f>IF(B1139=1,"",IF(AND(TrackingWorksheet!G1144 &lt;&gt;"",TrackingWorksheet!G1144&lt;=WeeklySummary!$C$7, TrackingWorksheet!H1144=Lists!$D$4), "Y", "N"))</f>
        <v/>
      </c>
      <c r="F1139" s="10" t="str">
        <f>IF(B1139=1,"",IF(AND(TrackingWorksheet!I1144 &lt;&gt;"", TrackingWorksheet!I1144&lt;=WeeklySummary!$C$7, TrackingWorksheet!J1144=Lists!$D$4), "Y", "N"))</f>
        <v/>
      </c>
      <c r="G1139" s="10" t="str">
        <f>IF(B1139=1,"",IF(AND(TrackingWorksheet!G1144 &lt;&gt;"",TrackingWorksheet!G1144&lt;=WeeklySummary!$C$7, TrackingWorksheet!H1144=Lists!$D$5), "Y", "N"))</f>
        <v/>
      </c>
      <c r="H1139" s="10" t="str">
        <f>IF(B1139=1,"",IF(AND(TrackingWorksheet!I1144 &lt;&gt;"", TrackingWorksheet!I1144&lt;=WeeklySummary!$C$7, TrackingWorksheet!J1144=Lists!$D$5), "Y", "N"))</f>
        <v/>
      </c>
      <c r="I1139" s="20" t="str">
        <f>IF(B1139=1,"",IF(AND(TrackingWorksheet!G1144 &lt;&gt;"", TrackingWorksheet!G1144&lt;=WeeklySummary!$C$7, TrackingWorksheet!H1144=Lists!$D$6), 1, 0))</f>
        <v/>
      </c>
      <c r="J1139" s="20" t="str">
        <f t="shared" si="253"/>
        <v/>
      </c>
      <c r="K1139" s="10" t="str">
        <f>IF(B1139=1,"",IF(AND(TrackingWorksheet!I1144&lt;=WeeklySummary!$C$7,TrackingWorksheet!K1144="YES"),0,IF(AND(AND(OR(E1139="Y",F1139="Y"),E1139&lt;&gt;F1139),G1139&lt;&gt;"Y", H1139&lt;&gt;"Y"), 1, 0)))</f>
        <v/>
      </c>
      <c r="L1139" s="20" t="str">
        <f t="shared" si="254"/>
        <v/>
      </c>
      <c r="M1139" s="10" t="str">
        <f t="shared" si="255"/>
        <v/>
      </c>
      <c r="N1139" s="20" t="str">
        <f t="shared" si="256"/>
        <v/>
      </c>
      <c r="O1139" s="10" t="str">
        <f>IF(B1139=1,"",IF(AND(TrackingWorksheet!I1144&lt;=WeeklySummary!$C$7,TrackingWorksheet!K1144="YES"),0,IF(AND(AND(OR(G1139="Y",H1139="Y"),G1139&lt;&gt;H1139),E1139&lt;&gt;"Y", F1139&lt;&gt;"Y"), 1, 0)))</f>
        <v/>
      </c>
      <c r="P1139" s="20" t="str">
        <f t="shared" si="257"/>
        <v/>
      </c>
      <c r="Q1139" s="10" t="str">
        <f t="shared" si="258"/>
        <v/>
      </c>
      <c r="R1139" s="10" t="str">
        <f t="shared" si="259"/>
        <v/>
      </c>
      <c r="S1139" s="10" t="str">
        <f>IF(B1139=1,"",IF(AND(OR(AND(TrackingWorksheet!H1144=Lists!$D$7,TrackingWorksheet!H1144=TrackingWorksheet!J1144),TrackingWorksheet!H1144&lt;&gt;TrackingWorksheet!J1144),TrackingWorksheet!K1144="YES",TrackingWorksheet!H1144&lt;&gt;Lists!$D$6,TrackingWorksheet!G1144&lt;=WeeklySummary!$C$7,TrackingWorksheet!I1144&lt;=WeeklySummary!$C$7),1,0))</f>
        <v/>
      </c>
      <c r="T1139" s="10" t="str">
        <f t="shared" si="260"/>
        <v/>
      </c>
      <c r="U1139" s="10" t="str">
        <f>IF($B1139=1,"",IF(TrackingWorksheet!$K1144="YES",1, 0)*D1139)</f>
        <v/>
      </c>
      <c r="V1139" s="20">
        <f t="shared" si="249"/>
        <v>0</v>
      </c>
      <c r="W1139" s="20">
        <f t="shared" si="250"/>
        <v>0</v>
      </c>
      <c r="X1139" s="10" t="str">
        <f>IF($B1139=1,"",IF(AND(TrackingWorksheet!$L1144&lt;&gt;"", TrackingWorksheet!$L1144&gt;=WeeklySummary!$C$6,TrackingWorksheet!$L1144&lt;=WeeklySummary!$C$7,OR(TrackingWorksheet!$H1144=Lists!$D$4,TrackingWorksheet!$J1144=Lists!$D$4)), 1, 0))</f>
        <v/>
      </c>
      <c r="Y1139" s="10" t="str">
        <f>IF($B1139=1,"",IF(AND(TrackingWorksheet!$L1144&lt;&gt;"", TrackingWorksheet!$L1144&gt;=WeeklySummary!$C$6,TrackingWorksheet!$L1144&lt;=WeeklySummary!$C$7,OR(TrackingWorksheet!$H1144=Lists!$D$5,TrackingWorksheet!$J1144=Lists!$D$5)), 1, 0))</f>
        <v/>
      </c>
      <c r="Z1139" s="10" t="str">
        <f>IF($B1139=1,"",IF(AND(TrackingWorksheet!$L1144&lt;&gt;"", TrackingWorksheet!$L1144&gt;=WeeklySummary!$C$6,TrackingWorksheet!$L1144&lt;=WeeklySummary!$C$7,OR(TrackingWorksheet!$H1144=Lists!$D$6,TrackingWorksheet!$J1144=Lists!$D$6)), 1, 0))</f>
        <v/>
      </c>
      <c r="AA1139" s="19" t="str">
        <f>IF(B1139=1,"",IF(AND(TrackingWorksheet!M1144&lt;&gt;"",TrackingWorksheet!M1144&lt;=WeeklySummary!$C$7),1,0)*D1139)</f>
        <v/>
      </c>
      <c r="AB1139" s="19" t="str">
        <f>IF(B1139=1,"",IF(AND(TrackingWorksheet!N1144&lt;&gt;"",TrackingWorksheet!N1144&lt;=WeeklySummary!$C$7),1,0)*D1139)</f>
        <v/>
      </c>
      <c r="AC1139" s="19" t="str">
        <f>IF(B1139=1,"",TrackingWorksheet!T1144)</f>
        <v/>
      </c>
      <c r="AD1139" s="19" t="str">
        <f>IF(B1139=1,"",IF(D1139*AND(TrackingWorksheet!S1144&gt;=Calculations!$BD$3,TrackingWorksheet!U1144="",TrackingWorksheet!K1144="YES"),1,0))</f>
        <v/>
      </c>
      <c r="AE1139" s="19" t="str">
        <f>IF($B1139=1,"",IF(AND(TrackingWorksheet!$S1144&gt;$BE$3,TrackingWorksheet!$T1144=Lists!$P$4),1, 0)*D1139)</f>
        <v/>
      </c>
      <c r="AF1139" s="19" t="str">
        <f>IF($B1139=1,"",IF(AND(TrackingWorksheet!$U1144&gt;$BE$3,TrackingWorksheet!$V1144=Lists!$P$4),1, 0)*D1139)</f>
        <v/>
      </c>
      <c r="AG1139" s="19" t="str">
        <f>IF($B1139=1,"",IF(AND(TrackingWorksheet!$W1144&gt;$BE$3,TrackingWorksheet!$X1144=Lists!$P$4),1, 0)*D1139)</f>
        <v/>
      </c>
      <c r="AH1139" s="19" t="str">
        <f>IF($B1139=1,"",IF(AND(TrackingWorksheet!$Y1144&gt;$BE$3,TrackingWorksheet!$Z1144=Lists!$P$4),1, 0)*D1139)</f>
        <v/>
      </c>
      <c r="AI1139" s="19" t="str">
        <f>IF($B1139=1,"",IF(AND(TrackingWorksheet!$AA1144&gt;$BE$3,TrackingWorksheet!$AB1144=Lists!$P$4),1, 0)*D1139)</f>
        <v/>
      </c>
      <c r="AJ1139" s="19" t="str">
        <f>IF($B1139=1,"",IF(AND(TrackingWorksheet!$S1144&gt;$BE$3,TrackingWorksheet!$T1144=Lists!$P$5),1, 0)*D1139)</f>
        <v/>
      </c>
      <c r="AK1139" s="19" t="str">
        <f>IF($B1139=1,"",IF(AND(TrackingWorksheet!$U1144&gt;$BE$3,TrackingWorksheet!$V1144=Lists!$P$5),1, 0)*D1139)</f>
        <v/>
      </c>
      <c r="AL1139" s="19" t="str">
        <f>IF($B1139=1,"",IF(AND(TrackingWorksheet!$W1144&gt;$BE$3,TrackingWorksheet!$X1144=Lists!$P$5),1, 0)*D1139)</f>
        <v/>
      </c>
      <c r="AM1139" s="19" t="str">
        <f>IF($B1139=1,"",IF(AND(TrackingWorksheet!$Y1144&gt;$BE$3,TrackingWorksheet!$Z1144=Lists!$P$5),1, 0)*D1139)</f>
        <v/>
      </c>
      <c r="AN1139" s="19" t="str">
        <f>IF($B1139=1,"",IF(AND(TrackingWorksheet!$AA1144&gt;$BE$3,TrackingWorksheet!$AB1144=Lists!$P$5),1, 0)*D1139)</f>
        <v/>
      </c>
      <c r="AO1139" s="19" t="str">
        <f>IF($B1139=1,"",IF(AND(TrackingWorksheet!$S1144&gt;$BE$3,TrackingWorksheet!$T1144=Lists!$P$6),1, 0)*D1139)</f>
        <v/>
      </c>
      <c r="AP1139" s="19" t="str">
        <f>IF($B1139=1,"",IF(AND(TrackingWorksheet!$U1144&gt;$BE$3,TrackingWorksheet!$V1144=Lists!$P$6),1, 0)*D1139)</f>
        <v/>
      </c>
      <c r="AQ1139" s="19" t="str">
        <f>IF($B1139=1,"",IF(AND(TrackingWorksheet!$W1144&gt;$BE$3,TrackingWorksheet!$X1144=Lists!$P$6),1, 0)*D1139)</f>
        <v/>
      </c>
      <c r="AR1139" s="19" t="str">
        <f>IF($B1139=1,"",IF(AND(TrackingWorksheet!$Y1144&gt;$BE$3,TrackingWorksheet!$Z1144=Lists!$P$6),1, 0)*D1139)</f>
        <v/>
      </c>
      <c r="AS1139" s="19" t="str">
        <f>IF($B1139=1,"",IF(AND(TrackingWorksheet!$AA1144&gt;$BE$3,TrackingWorksheet!$AB1144=Lists!$P$6),1, 0)*D1139)</f>
        <v/>
      </c>
      <c r="AT1139" s="19">
        <f t="shared" si="251"/>
        <v>0</v>
      </c>
      <c r="AU1139" s="19" t="str">
        <f>IF(B1139=1,"",IF(AND(TrackingWorksheet!K1144="",TrackingWorksheet!M1144="", TrackingWorksheet!N1144="", TrackingWorksheet!S1144="", TrackingWorksheet!V1144="", TrackingWorksheet!W1144="", TrackingWorksheet!Y1144="", TrackingWorksheet!AA1144="", V1139=1),1,0)*D1139)</f>
        <v/>
      </c>
      <c r="AV1139" s="19" t="str">
        <f>IF(B1139=1,"",IF(D1139*AND(TrackingWorksheet!U1144&gt;Calculations!$BE$3,TrackingWorksheet!K1144="YES"),1,0))</f>
        <v/>
      </c>
      <c r="AW1139" s="19" t="str">
        <f>IF(B1139=1,"",IF(D1139*AND(TrackingWorksheet!W1144&gt;Calculations!$BE$3,TrackingWorksheet!K1144="YES"),1,0))</f>
        <v/>
      </c>
      <c r="AX1139" s="19">
        <f t="shared" si="252"/>
        <v>0</v>
      </c>
      <c r="AY1139" s="19">
        <f t="shared" si="248"/>
        <v>0</v>
      </c>
      <c r="AZ1139" s="27" t="str">
        <f>IF(B1139=1,"",IF(TrackingWorksheet!Q1144="","",TrackingWorksheet!Q1144))</f>
        <v/>
      </c>
      <c r="BB1139" s="4"/>
      <c r="BC1139" s="4"/>
      <c r="BD1139" s="4"/>
      <c r="BE1139" s="4"/>
      <c r="BF1139" s="4"/>
      <c r="BG1139" s="4" t="str">
        <f>IF(B1139=1,"",IF(AND(N1139=1,TrackingWorksheet!$I1144+14&lt;=WeeklySummary!$C$7),1,0))</f>
        <v/>
      </c>
      <c r="BH1139" s="4" t="str">
        <f>IF(B1139=1,"",IF(AND(R1139=1,TrackingWorksheet!$I1144+14&lt;=WeeklySummary!$C$7),1,0))</f>
        <v/>
      </c>
      <c r="BI1139" s="4" t="str">
        <f>IF(B1139=1,"",IF(AND(J1139=1,TrackingWorksheet!$G1144+14&lt;=WeeklySummary!$C$7),1,0))</f>
        <v/>
      </c>
      <c r="BJ1139" s="4" t="str">
        <f>IF(B1139=1,"",IF(AND(T1139=1,TrackingWorksheet!$I1144+14&lt;=WeeklySummary!$C$7),1,0))</f>
        <v/>
      </c>
      <c r="BK1139" s="4" t="str">
        <f>IF(B1139=1,"",IF(AND(T1139=1,TrackingWorksheet!$G1144+14&lt;=WeeklySummary!$C$7),1,0))</f>
        <v/>
      </c>
      <c r="BL1139" s="4">
        <f t="shared" si="261"/>
        <v>0</v>
      </c>
    </row>
    <row r="1140" spans="2:64" x14ac:dyDescent="0.25">
      <c r="B1140" s="27">
        <f>IF(AND(ISBLANK(TrackingWorksheet!B1145),ISBLANK(TrackingWorksheet!C1145),ISBLANK(TrackingWorksheet!G1145),ISBLANK(TrackingWorksheet!H1145),
ISBLANK(TrackingWorksheet!I1145),ISBLANK(TrackingWorksheet!J1145),ISBLANK(TrackingWorksheet!M1145),
ISBLANK(TrackingWorksheet!N1147)),1,0)</f>
        <v>1</v>
      </c>
      <c r="C1140" s="12" t="str">
        <f>IF(B1140=1,"",TrackingWorksheet!F1145)</f>
        <v/>
      </c>
      <c r="D1140" s="20" t="str">
        <f>IF(B1140=1,"",IF(AND(TrackingWorksheet!B1145&lt;&gt;"",TrackingWorksheet!B1145&lt;=WeeklySummary!$C$7,OR(TrackingWorksheet!C1145="",TrackingWorksheet!C1145&gt;=WeeklySummary!$C$6)),1,0))</f>
        <v/>
      </c>
      <c r="E1140" s="10" t="str">
        <f>IF(B1140=1,"",IF(AND(TrackingWorksheet!G1145 &lt;&gt;"",TrackingWorksheet!G1145&lt;=WeeklySummary!$C$7, TrackingWorksheet!H1145=Lists!$D$4), "Y", "N"))</f>
        <v/>
      </c>
      <c r="F1140" s="10" t="str">
        <f>IF(B1140=1,"",IF(AND(TrackingWorksheet!I1145 &lt;&gt;"", TrackingWorksheet!I1145&lt;=WeeklySummary!$C$7, TrackingWorksheet!J1145=Lists!$D$4), "Y", "N"))</f>
        <v/>
      </c>
      <c r="G1140" s="10" t="str">
        <f>IF(B1140=1,"",IF(AND(TrackingWorksheet!G1145 &lt;&gt;"",TrackingWorksheet!G1145&lt;=WeeklySummary!$C$7, TrackingWorksheet!H1145=Lists!$D$5), "Y", "N"))</f>
        <v/>
      </c>
      <c r="H1140" s="10" t="str">
        <f>IF(B1140=1,"",IF(AND(TrackingWorksheet!I1145 &lt;&gt;"", TrackingWorksheet!I1145&lt;=WeeklySummary!$C$7, TrackingWorksheet!J1145=Lists!$D$5), "Y", "N"))</f>
        <v/>
      </c>
      <c r="I1140" s="20" t="str">
        <f>IF(B1140=1,"",IF(AND(TrackingWorksheet!G1145 &lt;&gt;"", TrackingWorksheet!G1145&lt;=WeeklySummary!$C$7, TrackingWorksheet!H1145=Lists!$D$6), 1, 0))</f>
        <v/>
      </c>
      <c r="J1140" s="20" t="str">
        <f t="shared" si="253"/>
        <v/>
      </c>
      <c r="K1140" s="10" t="str">
        <f>IF(B1140=1,"",IF(AND(TrackingWorksheet!I1145&lt;=WeeklySummary!$C$7,TrackingWorksheet!K1145="YES"),0,IF(AND(AND(OR(E1140="Y",F1140="Y"),E1140&lt;&gt;F1140),G1140&lt;&gt;"Y", H1140&lt;&gt;"Y"), 1, 0)))</f>
        <v/>
      </c>
      <c r="L1140" s="20" t="str">
        <f t="shared" si="254"/>
        <v/>
      </c>
      <c r="M1140" s="10" t="str">
        <f t="shared" si="255"/>
        <v/>
      </c>
      <c r="N1140" s="20" t="str">
        <f t="shared" si="256"/>
        <v/>
      </c>
      <c r="O1140" s="10" t="str">
        <f>IF(B1140=1,"",IF(AND(TrackingWorksheet!I1145&lt;=WeeklySummary!$C$7,TrackingWorksheet!K1145="YES"),0,IF(AND(AND(OR(G1140="Y",H1140="Y"),G1140&lt;&gt;H1140),E1140&lt;&gt;"Y", F1140&lt;&gt;"Y"), 1, 0)))</f>
        <v/>
      </c>
      <c r="P1140" s="20" t="str">
        <f t="shared" si="257"/>
        <v/>
      </c>
      <c r="Q1140" s="10" t="str">
        <f t="shared" si="258"/>
        <v/>
      </c>
      <c r="R1140" s="10" t="str">
        <f t="shared" si="259"/>
        <v/>
      </c>
      <c r="S1140" s="10" t="str">
        <f>IF(B1140=1,"",IF(AND(OR(AND(TrackingWorksheet!H1145=Lists!$D$7,TrackingWorksheet!H1145=TrackingWorksheet!J1145),TrackingWorksheet!H1145&lt;&gt;TrackingWorksheet!J1145),TrackingWorksheet!K1145="YES",TrackingWorksheet!H1145&lt;&gt;Lists!$D$6,TrackingWorksheet!G1145&lt;=WeeklySummary!$C$7,TrackingWorksheet!I1145&lt;=WeeklySummary!$C$7),1,0))</f>
        <v/>
      </c>
      <c r="T1140" s="10" t="str">
        <f t="shared" si="260"/>
        <v/>
      </c>
      <c r="U1140" s="10" t="str">
        <f>IF($B1140=1,"",IF(TrackingWorksheet!$K1145="YES",1, 0)*D1140)</f>
        <v/>
      </c>
      <c r="V1140" s="20">
        <f t="shared" si="249"/>
        <v>0</v>
      </c>
      <c r="W1140" s="20">
        <f t="shared" si="250"/>
        <v>0</v>
      </c>
      <c r="X1140" s="10" t="str">
        <f>IF($B1140=1,"",IF(AND(TrackingWorksheet!$L1145&lt;&gt;"", TrackingWorksheet!$L1145&gt;=WeeklySummary!$C$6,TrackingWorksheet!$L1145&lt;=WeeklySummary!$C$7,OR(TrackingWorksheet!$H1145=Lists!$D$4,TrackingWorksheet!$J1145=Lists!$D$4)), 1, 0))</f>
        <v/>
      </c>
      <c r="Y1140" s="10" t="str">
        <f>IF($B1140=1,"",IF(AND(TrackingWorksheet!$L1145&lt;&gt;"", TrackingWorksheet!$L1145&gt;=WeeklySummary!$C$6,TrackingWorksheet!$L1145&lt;=WeeklySummary!$C$7,OR(TrackingWorksheet!$H1145=Lists!$D$5,TrackingWorksheet!$J1145=Lists!$D$5)), 1, 0))</f>
        <v/>
      </c>
      <c r="Z1140" s="10" t="str">
        <f>IF($B1140=1,"",IF(AND(TrackingWorksheet!$L1145&lt;&gt;"", TrackingWorksheet!$L1145&gt;=WeeklySummary!$C$6,TrackingWorksheet!$L1145&lt;=WeeklySummary!$C$7,OR(TrackingWorksheet!$H1145=Lists!$D$6,TrackingWorksheet!$J1145=Lists!$D$6)), 1, 0))</f>
        <v/>
      </c>
      <c r="AA1140" s="19" t="str">
        <f>IF(B1140=1,"",IF(AND(TrackingWorksheet!M1145&lt;&gt;"",TrackingWorksheet!M1145&lt;=WeeklySummary!$C$7),1,0)*D1140)</f>
        <v/>
      </c>
      <c r="AB1140" s="19" t="str">
        <f>IF(B1140=1,"",IF(AND(TrackingWorksheet!N1145&lt;&gt;"",TrackingWorksheet!N1145&lt;=WeeklySummary!$C$7),1,0)*D1140)</f>
        <v/>
      </c>
      <c r="AC1140" s="19" t="str">
        <f>IF(B1140=1,"",TrackingWorksheet!T1145)</f>
        <v/>
      </c>
      <c r="AD1140" s="19" t="str">
        <f>IF(B1140=1,"",IF(D1140*AND(TrackingWorksheet!S1145&gt;=Calculations!$BD$3,TrackingWorksheet!U1145="",TrackingWorksheet!K1145="YES"),1,0))</f>
        <v/>
      </c>
      <c r="AE1140" s="19" t="str">
        <f>IF($B1140=1,"",IF(AND(TrackingWorksheet!$S1145&gt;$BE$3,TrackingWorksheet!$T1145=Lists!$P$4),1, 0)*D1140)</f>
        <v/>
      </c>
      <c r="AF1140" s="19" t="str">
        <f>IF($B1140=1,"",IF(AND(TrackingWorksheet!$U1145&gt;$BE$3,TrackingWorksheet!$V1145=Lists!$P$4),1, 0)*D1140)</f>
        <v/>
      </c>
      <c r="AG1140" s="19" t="str">
        <f>IF($B1140=1,"",IF(AND(TrackingWorksheet!$W1145&gt;$BE$3,TrackingWorksheet!$X1145=Lists!$P$4),1, 0)*D1140)</f>
        <v/>
      </c>
      <c r="AH1140" s="19" t="str">
        <f>IF($B1140=1,"",IF(AND(TrackingWorksheet!$Y1145&gt;$BE$3,TrackingWorksheet!$Z1145=Lists!$P$4),1, 0)*D1140)</f>
        <v/>
      </c>
      <c r="AI1140" s="19" t="str">
        <f>IF($B1140=1,"",IF(AND(TrackingWorksheet!$AA1145&gt;$BE$3,TrackingWorksheet!$AB1145=Lists!$P$4),1, 0)*D1140)</f>
        <v/>
      </c>
      <c r="AJ1140" s="19" t="str">
        <f>IF($B1140=1,"",IF(AND(TrackingWorksheet!$S1145&gt;$BE$3,TrackingWorksheet!$T1145=Lists!$P$5),1, 0)*D1140)</f>
        <v/>
      </c>
      <c r="AK1140" s="19" t="str">
        <f>IF($B1140=1,"",IF(AND(TrackingWorksheet!$U1145&gt;$BE$3,TrackingWorksheet!$V1145=Lists!$P$5),1, 0)*D1140)</f>
        <v/>
      </c>
      <c r="AL1140" s="19" t="str">
        <f>IF($B1140=1,"",IF(AND(TrackingWorksheet!$W1145&gt;$BE$3,TrackingWorksheet!$X1145=Lists!$P$5),1, 0)*D1140)</f>
        <v/>
      </c>
      <c r="AM1140" s="19" t="str">
        <f>IF($B1140=1,"",IF(AND(TrackingWorksheet!$Y1145&gt;$BE$3,TrackingWorksheet!$Z1145=Lists!$P$5),1, 0)*D1140)</f>
        <v/>
      </c>
      <c r="AN1140" s="19" t="str">
        <f>IF($B1140=1,"",IF(AND(TrackingWorksheet!$AA1145&gt;$BE$3,TrackingWorksheet!$AB1145=Lists!$P$5),1, 0)*D1140)</f>
        <v/>
      </c>
      <c r="AO1140" s="19" t="str">
        <f>IF($B1140=1,"",IF(AND(TrackingWorksheet!$S1145&gt;$BE$3,TrackingWorksheet!$T1145=Lists!$P$6),1, 0)*D1140)</f>
        <v/>
      </c>
      <c r="AP1140" s="19" t="str">
        <f>IF($B1140=1,"",IF(AND(TrackingWorksheet!$U1145&gt;$BE$3,TrackingWorksheet!$V1145=Lists!$P$6),1, 0)*D1140)</f>
        <v/>
      </c>
      <c r="AQ1140" s="19" t="str">
        <f>IF($B1140=1,"",IF(AND(TrackingWorksheet!$W1145&gt;$BE$3,TrackingWorksheet!$X1145=Lists!$P$6),1, 0)*D1140)</f>
        <v/>
      </c>
      <c r="AR1140" s="19" t="str">
        <f>IF($B1140=1,"",IF(AND(TrackingWorksheet!$Y1145&gt;$BE$3,TrackingWorksheet!$Z1145=Lists!$P$6),1, 0)*D1140)</f>
        <v/>
      </c>
      <c r="AS1140" s="19" t="str">
        <f>IF($B1140=1,"",IF(AND(TrackingWorksheet!$AA1145&gt;$BE$3,TrackingWorksheet!$AB1145=Lists!$P$6),1, 0)*D1140)</f>
        <v/>
      </c>
      <c r="AT1140" s="19">
        <f t="shared" si="251"/>
        <v>0</v>
      </c>
      <c r="AU1140" s="19" t="str">
        <f>IF(B1140=1,"",IF(AND(TrackingWorksheet!K1145="",TrackingWorksheet!M1145="", TrackingWorksheet!N1145="", TrackingWorksheet!S1145="", TrackingWorksheet!V1145="", TrackingWorksheet!W1145="", TrackingWorksheet!Y1145="", TrackingWorksheet!AA1145="", V1140=1),1,0)*D1140)</f>
        <v/>
      </c>
      <c r="AV1140" s="19" t="str">
        <f>IF(B1140=1,"",IF(D1140*AND(TrackingWorksheet!U1145&gt;Calculations!$BE$3,TrackingWorksheet!K1145="YES"),1,0))</f>
        <v/>
      </c>
      <c r="AW1140" s="19" t="str">
        <f>IF(B1140=1,"",IF(D1140*AND(TrackingWorksheet!W1145&gt;Calculations!$BE$3,TrackingWorksheet!K1145="YES"),1,0))</f>
        <v/>
      </c>
      <c r="AX1140" s="19">
        <f t="shared" si="252"/>
        <v>0</v>
      </c>
      <c r="AY1140" s="19">
        <f t="shared" si="248"/>
        <v>0</v>
      </c>
      <c r="AZ1140" s="27" t="str">
        <f>IF(B1140=1,"",IF(TrackingWorksheet!Q1145="","",TrackingWorksheet!Q1145))</f>
        <v/>
      </c>
      <c r="BB1140" s="4"/>
      <c r="BC1140" s="4"/>
      <c r="BD1140" s="4"/>
      <c r="BE1140" s="4"/>
      <c r="BF1140" s="4"/>
      <c r="BG1140" s="4" t="str">
        <f>IF(B1140=1,"",IF(AND(N1140=1,TrackingWorksheet!$I1145+14&lt;=WeeklySummary!$C$7),1,0))</f>
        <v/>
      </c>
      <c r="BH1140" s="4" t="str">
        <f>IF(B1140=1,"",IF(AND(R1140=1,TrackingWorksheet!$I1145+14&lt;=WeeklySummary!$C$7),1,0))</f>
        <v/>
      </c>
      <c r="BI1140" s="4" t="str">
        <f>IF(B1140=1,"",IF(AND(J1140=1,TrackingWorksheet!$G1145+14&lt;=WeeklySummary!$C$7),1,0))</f>
        <v/>
      </c>
      <c r="BJ1140" s="4" t="str">
        <f>IF(B1140=1,"",IF(AND(T1140=1,TrackingWorksheet!$I1145+14&lt;=WeeklySummary!$C$7),1,0))</f>
        <v/>
      </c>
      <c r="BK1140" s="4" t="str">
        <f>IF(B1140=1,"",IF(AND(T1140=1,TrackingWorksheet!$G1145+14&lt;=WeeklySummary!$C$7),1,0))</f>
        <v/>
      </c>
      <c r="BL1140" s="4">
        <f t="shared" si="261"/>
        <v>0</v>
      </c>
    </row>
    <row r="1141" spans="2:64" x14ac:dyDescent="0.25">
      <c r="B1141" s="27">
        <f>IF(AND(ISBLANK(TrackingWorksheet!B1146),ISBLANK(TrackingWorksheet!C1146),ISBLANK(TrackingWorksheet!G1146),ISBLANK(TrackingWorksheet!H1146),
ISBLANK(TrackingWorksheet!I1146),ISBLANK(TrackingWorksheet!J1146),ISBLANK(TrackingWorksheet!M1146),
ISBLANK(TrackingWorksheet!N1148)),1,0)</f>
        <v>1</v>
      </c>
      <c r="C1141" s="12" t="str">
        <f>IF(B1141=1,"",TrackingWorksheet!F1146)</f>
        <v/>
      </c>
      <c r="D1141" s="20" t="str">
        <f>IF(B1141=1,"",IF(AND(TrackingWorksheet!B1146&lt;&gt;"",TrackingWorksheet!B1146&lt;=WeeklySummary!$C$7,OR(TrackingWorksheet!C1146="",TrackingWorksheet!C1146&gt;=WeeklySummary!$C$6)),1,0))</f>
        <v/>
      </c>
      <c r="E1141" s="10" t="str">
        <f>IF(B1141=1,"",IF(AND(TrackingWorksheet!G1146 &lt;&gt;"",TrackingWorksheet!G1146&lt;=WeeklySummary!$C$7, TrackingWorksheet!H1146=Lists!$D$4), "Y", "N"))</f>
        <v/>
      </c>
      <c r="F1141" s="10" t="str">
        <f>IF(B1141=1,"",IF(AND(TrackingWorksheet!I1146 &lt;&gt;"", TrackingWorksheet!I1146&lt;=WeeklySummary!$C$7, TrackingWorksheet!J1146=Lists!$D$4), "Y", "N"))</f>
        <v/>
      </c>
      <c r="G1141" s="10" t="str">
        <f>IF(B1141=1,"",IF(AND(TrackingWorksheet!G1146 &lt;&gt;"",TrackingWorksheet!G1146&lt;=WeeklySummary!$C$7, TrackingWorksheet!H1146=Lists!$D$5), "Y", "N"))</f>
        <v/>
      </c>
      <c r="H1141" s="10" t="str">
        <f>IF(B1141=1,"",IF(AND(TrackingWorksheet!I1146 &lt;&gt;"", TrackingWorksheet!I1146&lt;=WeeklySummary!$C$7, TrackingWorksheet!J1146=Lists!$D$5), "Y", "N"))</f>
        <v/>
      </c>
      <c r="I1141" s="20" t="str">
        <f>IF(B1141=1,"",IF(AND(TrackingWorksheet!G1146 &lt;&gt;"", TrackingWorksheet!G1146&lt;=WeeklySummary!$C$7, TrackingWorksheet!H1146=Lists!$D$6), 1, 0))</f>
        <v/>
      </c>
      <c r="J1141" s="20" t="str">
        <f t="shared" si="253"/>
        <v/>
      </c>
      <c r="K1141" s="10" t="str">
        <f>IF(B1141=1,"",IF(AND(TrackingWorksheet!I1146&lt;=WeeklySummary!$C$7,TrackingWorksheet!K1146="YES"),0,IF(AND(AND(OR(E1141="Y",F1141="Y"),E1141&lt;&gt;F1141),G1141&lt;&gt;"Y", H1141&lt;&gt;"Y"), 1, 0)))</f>
        <v/>
      </c>
      <c r="L1141" s="20" t="str">
        <f t="shared" si="254"/>
        <v/>
      </c>
      <c r="M1141" s="10" t="str">
        <f t="shared" si="255"/>
        <v/>
      </c>
      <c r="N1141" s="20" t="str">
        <f t="shared" si="256"/>
        <v/>
      </c>
      <c r="O1141" s="10" t="str">
        <f>IF(B1141=1,"",IF(AND(TrackingWorksheet!I1146&lt;=WeeklySummary!$C$7,TrackingWorksheet!K1146="YES"),0,IF(AND(AND(OR(G1141="Y",H1141="Y"),G1141&lt;&gt;H1141),E1141&lt;&gt;"Y", F1141&lt;&gt;"Y"), 1, 0)))</f>
        <v/>
      </c>
      <c r="P1141" s="20" t="str">
        <f t="shared" si="257"/>
        <v/>
      </c>
      <c r="Q1141" s="10" t="str">
        <f t="shared" si="258"/>
        <v/>
      </c>
      <c r="R1141" s="10" t="str">
        <f t="shared" si="259"/>
        <v/>
      </c>
      <c r="S1141" s="10" t="str">
        <f>IF(B1141=1,"",IF(AND(OR(AND(TrackingWorksheet!H1146=Lists!$D$7,TrackingWorksheet!H1146=TrackingWorksheet!J1146),TrackingWorksheet!H1146&lt;&gt;TrackingWorksheet!J1146),TrackingWorksheet!K1146="YES",TrackingWorksheet!H1146&lt;&gt;Lists!$D$6,TrackingWorksheet!G1146&lt;=WeeklySummary!$C$7,TrackingWorksheet!I1146&lt;=WeeklySummary!$C$7),1,0))</f>
        <v/>
      </c>
      <c r="T1141" s="10" t="str">
        <f t="shared" si="260"/>
        <v/>
      </c>
      <c r="U1141" s="10" t="str">
        <f>IF($B1141=1,"",IF(TrackingWorksheet!$K1146="YES",1, 0)*D1141)</f>
        <v/>
      </c>
      <c r="V1141" s="20">
        <f t="shared" si="249"/>
        <v>0</v>
      </c>
      <c r="W1141" s="20">
        <f t="shared" si="250"/>
        <v>0</v>
      </c>
      <c r="X1141" s="10" t="str">
        <f>IF($B1141=1,"",IF(AND(TrackingWorksheet!$L1146&lt;&gt;"", TrackingWorksheet!$L1146&gt;=WeeklySummary!$C$6,TrackingWorksheet!$L1146&lt;=WeeklySummary!$C$7,OR(TrackingWorksheet!$H1146=Lists!$D$4,TrackingWorksheet!$J1146=Lists!$D$4)), 1, 0))</f>
        <v/>
      </c>
      <c r="Y1141" s="10" t="str">
        <f>IF($B1141=1,"",IF(AND(TrackingWorksheet!$L1146&lt;&gt;"", TrackingWorksheet!$L1146&gt;=WeeklySummary!$C$6,TrackingWorksheet!$L1146&lt;=WeeklySummary!$C$7,OR(TrackingWorksheet!$H1146=Lists!$D$5,TrackingWorksheet!$J1146=Lists!$D$5)), 1, 0))</f>
        <v/>
      </c>
      <c r="Z1141" s="10" t="str">
        <f>IF($B1141=1,"",IF(AND(TrackingWorksheet!$L1146&lt;&gt;"", TrackingWorksheet!$L1146&gt;=WeeklySummary!$C$6,TrackingWorksheet!$L1146&lt;=WeeklySummary!$C$7,OR(TrackingWorksheet!$H1146=Lists!$D$6,TrackingWorksheet!$J1146=Lists!$D$6)), 1, 0))</f>
        <v/>
      </c>
      <c r="AA1141" s="19" t="str">
        <f>IF(B1141=1,"",IF(AND(TrackingWorksheet!M1146&lt;&gt;"",TrackingWorksheet!M1146&lt;=WeeklySummary!$C$7),1,0)*D1141)</f>
        <v/>
      </c>
      <c r="AB1141" s="19" t="str">
        <f>IF(B1141=1,"",IF(AND(TrackingWorksheet!N1146&lt;&gt;"",TrackingWorksheet!N1146&lt;=WeeklySummary!$C$7),1,0)*D1141)</f>
        <v/>
      </c>
      <c r="AC1141" s="19" t="str">
        <f>IF(B1141=1,"",TrackingWorksheet!T1146)</f>
        <v/>
      </c>
      <c r="AD1141" s="19" t="str">
        <f>IF(B1141=1,"",IF(D1141*AND(TrackingWorksheet!S1146&gt;=Calculations!$BD$3,TrackingWorksheet!U1146="",TrackingWorksheet!K1146="YES"),1,0))</f>
        <v/>
      </c>
      <c r="AE1141" s="19" t="str">
        <f>IF($B1141=1,"",IF(AND(TrackingWorksheet!$S1146&gt;$BE$3,TrackingWorksheet!$T1146=Lists!$P$4),1, 0)*D1141)</f>
        <v/>
      </c>
      <c r="AF1141" s="19" t="str">
        <f>IF($B1141=1,"",IF(AND(TrackingWorksheet!$U1146&gt;$BE$3,TrackingWorksheet!$V1146=Lists!$P$4),1, 0)*D1141)</f>
        <v/>
      </c>
      <c r="AG1141" s="19" t="str">
        <f>IF($B1141=1,"",IF(AND(TrackingWorksheet!$W1146&gt;$BE$3,TrackingWorksheet!$X1146=Lists!$P$4),1, 0)*D1141)</f>
        <v/>
      </c>
      <c r="AH1141" s="19" t="str">
        <f>IF($B1141=1,"",IF(AND(TrackingWorksheet!$Y1146&gt;$BE$3,TrackingWorksheet!$Z1146=Lists!$P$4),1, 0)*D1141)</f>
        <v/>
      </c>
      <c r="AI1141" s="19" t="str">
        <f>IF($B1141=1,"",IF(AND(TrackingWorksheet!$AA1146&gt;$BE$3,TrackingWorksheet!$AB1146=Lists!$P$4),1, 0)*D1141)</f>
        <v/>
      </c>
      <c r="AJ1141" s="19" t="str">
        <f>IF($B1141=1,"",IF(AND(TrackingWorksheet!$S1146&gt;$BE$3,TrackingWorksheet!$T1146=Lists!$P$5),1, 0)*D1141)</f>
        <v/>
      </c>
      <c r="AK1141" s="19" t="str">
        <f>IF($B1141=1,"",IF(AND(TrackingWorksheet!$U1146&gt;$BE$3,TrackingWorksheet!$V1146=Lists!$P$5),1, 0)*D1141)</f>
        <v/>
      </c>
      <c r="AL1141" s="19" t="str">
        <f>IF($B1141=1,"",IF(AND(TrackingWorksheet!$W1146&gt;$BE$3,TrackingWorksheet!$X1146=Lists!$P$5),1, 0)*D1141)</f>
        <v/>
      </c>
      <c r="AM1141" s="19" t="str">
        <f>IF($B1141=1,"",IF(AND(TrackingWorksheet!$Y1146&gt;$BE$3,TrackingWorksheet!$Z1146=Lists!$P$5),1, 0)*D1141)</f>
        <v/>
      </c>
      <c r="AN1141" s="19" t="str">
        <f>IF($B1141=1,"",IF(AND(TrackingWorksheet!$AA1146&gt;$BE$3,TrackingWorksheet!$AB1146=Lists!$P$5),1, 0)*D1141)</f>
        <v/>
      </c>
      <c r="AO1141" s="19" t="str">
        <f>IF($B1141=1,"",IF(AND(TrackingWorksheet!$S1146&gt;$BE$3,TrackingWorksheet!$T1146=Lists!$P$6),1, 0)*D1141)</f>
        <v/>
      </c>
      <c r="AP1141" s="19" t="str">
        <f>IF($B1141=1,"",IF(AND(TrackingWorksheet!$U1146&gt;$BE$3,TrackingWorksheet!$V1146=Lists!$P$6),1, 0)*D1141)</f>
        <v/>
      </c>
      <c r="AQ1141" s="19" t="str">
        <f>IF($B1141=1,"",IF(AND(TrackingWorksheet!$W1146&gt;$BE$3,TrackingWorksheet!$X1146=Lists!$P$6),1, 0)*D1141)</f>
        <v/>
      </c>
      <c r="AR1141" s="19" t="str">
        <f>IF($B1141=1,"",IF(AND(TrackingWorksheet!$Y1146&gt;$BE$3,TrackingWorksheet!$Z1146=Lists!$P$6),1, 0)*D1141)</f>
        <v/>
      </c>
      <c r="AS1141" s="19" t="str">
        <f>IF($B1141=1,"",IF(AND(TrackingWorksheet!$AA1146&gt;$BE$3,TrackingWorksheet!$AB1146=Lists!$P$6),1, 0)*D1141)</f>
        <v/>
      </c>
      <c r="AT1141" s="19">
        <f t="shared" si="251"/>
        <v>0</v>
      </c>
      <c r="AU1141" s="19" t="str">
        <f>IF(B1141=1,"",IF(AND(TrackingWorksheet!K1146="",TrackingWorksheet!M1146="", TrackingWorksheet!N1146="", TrackingWorksheet!S1146="", TrackingWorksheet!V1146="", TrackingWorksheet!W1146="", TrackingWorksheet!Y1146="", TrackingWorksheet!AA1146="", V1141=1),1,0)*D1141)</f>
        <v/>
      </c>
      <c r="AV1141" s="19" t="str">
        <f>IF(B1141=1,"",IF(D1141*AND(TrackingWorksheet!U1146&gt;Calculations!$BE$3,TrackingWorksheet!K1146="YES"),1,0))</f>
        <v/>
      </c>
      <c r="AW1141" s="19" t="str">
        <f>IF(B1141=1,"",IF(D1141*AND(TrackingWorksheet!W1146&gt;Calculations!$BE$3,TrackingWorksheet!K1146="YES"),1,0))</f>
        <v/>
      </c>
      <c r="AX1141" s="19">
        <f t="shared" si="252"/>
        <v>0</v>
      </c>
      <c r="AY1141" s="19">
        <f t="shared" si="248"/>
        <v>0</v>
      </c>
      <c r="AZ1141" s="27" t="str">
        <f>IF(B1141=1,"",IF(TrackingWorksheet!Q1146="","",TrackingWorksheet!Q1146))</f>
        <v/>
      </c>
      <c r="BB1141" s="4"/>
      <c r="BC1141" s="4"/>
      <c r="BD1141" s="4"/>
      <c r="BE1141" s="4"/>
      <c r="BF1141" s="4"/>
      <c r="BG1141" s="4" t="str">
        <f>IF(B1141=1,"",IF(AND(N1141=1,TrackingWorksheet!$I1146+14&lt;=WeeklySummary!$C$7),1,0))</f>
        <v/>
      </c>
      <c r="BH1141" s="4" t="str">
        <f>IF(B1141=1,"",IF(AND(R1141=1,TrackingWorksheet!$I1146+14&lt;=WeeklySummary!$C$7),1,0))</f>
        <v/>
      </c>
      <c r="BI1141" s="4" t="str">
        <f>IF(B1141=1,"",IF(AND(J1141=1,TrackingWorksheet!$G1146+14&lt;=WeeklySummary!$C$7),1,0))</f>
        <v/>
      </c>
      <c r="BJ1141" s="4" t="str">
        <f>IF(B1141=1,"",IF(AND(T1141=1,TrackingWorksheet!$I1146+14&lt;=WeeklySummary!$C$7),1,0))</f>
        <v/>
      </c>
      <c r="BK1141" s="4" t="str">
        <f>IF(B1141=1,"",IF(AND(T1141=1,TrackingWorksheet!$G1146+14&lt;=WeeklySummary!$C$7),1,0))</f>
        <v/>
      </c>
      <c r="BL1141" s="4">
        <f t="shared" si="261"/>
        <v>0</v>
      </c>
    </row>
    <row r="1142" spans="2:64" x14ac:dyDescent="0.25">
      <c r="B1142" s="27">
        <f>IF(AND(ISBLANK(TrackingWorksheet!B1147),ISBLANK(TrackingWorksheet!C1147),ISBLANK(TrackingWorksheet!G1147),ISBLANK(TrackingWorksheet!H1147),
ISBLANK(TrackingWorksheet!I1147),ISBLANK(TrackingWorksheet!J1147),ISBLANK(TrackingWorksheet!M1147),
ISBLANK(TrackingWorksheet!N1149)),1,0)</f>
        <v>1</v>
      </c>
      <c r="C1142" s="12" t="str">
        <f>IF(B1142=1,"",TrackingWorksheet!F1147)</f>
        <v/>
      </c>
      <c r="D1142" s="20" t="str">
        <f>IF(B1142=1,"",IF(AND(TrackingWorksheet!B1147&lt;&gt;"",TrackingWorksheet!B1147&lt;=WeeklySummary!$C$7,OR(TrackingWorksheet!C1147="",TrackingWorksheet!C1147&gt;=WeeklySummary!$C$6)),1,0))</f>
        <v/>
      </c>
      <c r="E1142" s="10" t="str">
        <f>IF(B1142=1,"",IF(AND(TrackingWorksheet!G1147 &lt;&gt;"",TrackingWorksheet!G1147&lt;=WeeklySummary!$C$7, TrackingWorksheet!H1147=Lists!$D$4), "Y", "N"))</f>
        <v/>
      </c>
      <c r="F1142" s="10" t="str">
        <f>IF(B1142=1,"",IF(AND(TrackingWorksheet!I1147 &lt;&gt;"", TrackingWorksheet!I1147&lt;=WeeklySummary!$C$7, TrackingWorksheet!J1147=Lists!$D$4), "Y", "N"))</f>
        <v/>
      </c>
      <c r="G1142" s="10" t="str">
        <f>IF(B1142=1,"",IF(AND(TrackingWorksheet!G1147 &lt;&gt;"",TrackingWorksheet!G1147&lt;=WeeklySummary!$C$7, TrackingWorksheet!H1147=Lists!$D$5), "Y", "N"))</f>
        <v/>
      </c>
      <c r="H1142" s="10" t="str">
        <f>IF(B1142=1,"",IF(AND(TrackingWorksheet!I1147 &lt;&gt;"", TrackingWorksheet!I1147&lt;=WeeklySummary!$C$7, TrackingWorksheet!J1147=Lists!$D$5), "Y", "N"))</f>
        <v/>
      </c>
      <c r="I1142" s="20" t="str">
        <f>IF(B1142=1,"",IF(AND(TrackingWorksheet!G1147 &lt;&gt;"", TrackingWorksheet!G1147&lt;=WeeklySummary!$C$7, TrackingWorksheet!H1147=Lists!$D$6), 1, 0))</f>
        <v/>
      </c>
      <c r="J1142" s="20" t="str">
        <f t="shared" si="253"/>
        <v/>
      </c>
      <c r="K1142" s="10" t="str">
        <f>IF(B1142=1,"",IF(AND(TrackingWorksheet!I1147&lt;=WeeklySummary!$C$7,TrackingWorksheet!K1147="YES"),0,IF(AND(AND(OR(E1142="Y",F1142="Y"),E1142&lt;&gt;F1142),G1142&lt;&gt;"Y", H1142&lt;&gt;"Y"), 1, 0)))</f>
        <v/>
      </c>
      <c r="L1142" s="20" t="str">
        <f t="shared" si="254"/>
        <v/>
      </c>
      <c r="M1142" s="10" t="str">
        <f t="shared" si="255"/>
        <v/>
      </c>
      <c r="N1142" s="20" t="str">
        <f t="shared" si="256"/>
        <v/>
      </c>
      <c r="O1142" s="10" t="str">
        <f>IF(B1142=1,"",IF(AND(TrackingWorksheet!I1147&lt;=WeeklySummary!$C$7,TrackingWorksheet!K1147="YES"),0,IF(AND(AND(OR(G1142="Y",H1142="Y"),G1142&lt;&gt;H1142),E1142&lt;&gt;"Y", F1142&lt;&gt;"Y"), 1, 0)))</f>
        <v/>
      </c>
      <c r="P1142" s="20" t="str">
        <f t="shared" si="257"/>
        <v/>
      </c>
      <c r="Q1142" s="10" t="str">
        <f t="shared" si="258"/>
        <v/>
      </c>
      <c r="R1142" s="10" t="str">
        <f t="shared" si="259"/>
        <v/>
      </c>
      <c r="S1142" s="10" t="str">
        <f>IF(B1142=1,"",IF(AND(OR(AND(TrackingWorksheet!H1147=Lists!$D$7,TrackingWorksheet!H1147=TrackingWorksheet!J1147),TrackingWorksheet!H1147&lt;&gt;TrackingWorksheet!J1147),TrackingWorksheet!K1147="YES",TrackingWorksheet!H1147&lt;&gt;Lists!$D$6,TrackingWorksheet!G1147&lt;=WeeklySummary!$C$7,TrackingWorksheet!I1147&lt;=WeeklySummary!$C$7),1,0))</f>
        <v/>
      </c>
      <c r="T1142" s="10" t="str">
        <f t="shared" si="260"/>
        <v/>
      </c>
      <c r="U1142" s="10" t="str">
        <f>IF($B1142=1,"",IF(TrackingWorksheet!$K1147="YES",1, 0)*D1142)</f>
        <v/>
      </c>
      <c r="V1142" s="20">
        <f t="shared" si="249"/>
        <v>0</v>
      </c>
      <c r="W1142" s="20">
        <f t="shared" si="250"/>
        <v>0</v>
      </c>
      <c r="X1142" s="10" t="str">
        <f>IF($B1142=1,"",IF(AND(TrackingWorksheet!$L1147&lt;&gt;"", TrackingWorksheet!$L1147&gt;=WeeklySummary!$C$6,TrackingWorksheet!$L1147&lt;=WeeklySummary!$C$7,OR(TrackingWorksheet!$H1147=Lists!$D$4,TrackingWorksheet!$J1147=Lists!$D$4)), 1, 0))</f>
        <v/>
      </c>
      <c r="Y1142" s="10" t="str">
        <f>IF($B1142=1,"",IF(AND(TrackingWorksheet!$L1147&lt;&gt;"", TrackingWorksheet!$L1147&gt;=WeeklySummary!$C$6,TrackingWorksheet!$L1147&lt;=WeeklySummary!$C$7,OR(TrackingWorksheet!$H1147=Lists!$D$5,TrackingWorksheet!$J1147=Lists!$D$5)), 1, 0))</f>
        <v/>
      </c>
      <c r="Z1142" s="10" t="str">
        <f>IF($B1142=1,"",IF(AND(TrackingWorksheet!$L1147&lt;&gt;"", TrackingWorksheet!$L1147&gt;=WeeklySummary!$C$6,TrackingWorksheet!$L1147&lt;=WeeklySummary!$C$7,OR(TrackingWorksheet!$H1147=Lists!$D$6,TrackingWorksheet!$J1147=Lists!$D$6)), 1, 0))</f>
        <v/>
      </c>
      <c r="AA1142" s="19" t="str">
        <f>IF(B1142=1,"",IF(AND(TrackingWorksheet!M1147&lt;&gt;"",TrackingWorksheet!M1147&lt;=WeeklySummary!$C$7),1,0)*D1142)</f>
        <v/>
      </c>
      <c r="AB1142" s="19" t="str">
        <f>IF(B1142=1,"",IF(AND(TrackingWorksheet!N1147&lt;&gt;"",TrackingWorksheet!N1147&lt;=WeeklySummary!$C$7),1,0)*D1142)</f>
        <v/>
      </c>
      <c r="AC1142" s="19" t="str">
        <f>IF(B1142=1,"",TrackingWorksheet!T1147)</f>
        <v/>
      </c>
      <c r="AD1142" s="19" t="str">
        <f>IF(B1142=1,"",IF(D1142*AND(TrackingWorksheet!S1147&gt;=Calculations!$BD$3,TrackingWorksheet!U1147="",TrackingWorksheet!K1147="YES"),1,0))</f>
        <v/>
      </c>
      <c r="AE1142" s="19" t="str">
        <f>IF($B1142=1,"",IF(AND(TrackingWorksheet!$S1147&gt;$BE$3,TrackingWorksheet!$T1147=Lists!$P$4),1, 0)*D1142)</f>
        <v/>
      </c>
      <c r="AF1142" s="19" t="str">
        <f>IF($B1142=1,"",IF(AND(TrackingWorksheet!$U1147&gt;$BE$3,TrackingWorksheet!$V1147=Lists!$P$4),1, 0)*D1142)</f>
        <v/>
      </c>
      <c r="AG1142" s="19" t="str">
        <f>IF($B1142=1,"",IF(AND(TrackingWorksheet!$W1147&gt;$BE$3,TrackingWorksheet!$X1147=Lists!$P$4),1, 0)*D1142)</f>
        <v/>
      </c>
      <c r="AH1142" s="19" t="str">
        <f>IF($B1142=1,"",IF(AND(TrackingWorksheet!$Y1147&gt;$BE$3,TrackingWorksheet!$Z1147=Lists!$P$4),1, 0)*D1142)</f>
        <v/>
      </c>
      <c r="AI1142" s="19" t="str">
        <f>IF($B1142=1,"",IF(AND(TrackingWorksheet!$AA1147&gt;$BE$3,TrackingWorksheet!$AB1147=Lists!$P$4),1, 0)*D1142)</f>
        <v/>
      </c>
      <c r="AJ1142" s="19" t="str">
        <f>IF($B1142=1,"",IF(AND(TrackingWorksheet!$S1147&gt;$BE$3,TrackingWorksheet!$T1147=Lists!$P$5),1, 0)*D1142)</f>
        <v/>
      </c>
      <c r="AK1142" s="19" t="str">
        <f>IF($B1142=1,"",IF(AND(TrackingWorksheet!$U1147&gt;$BE$3,TrackingWorksheet!$V1147=Lists!$P$5),1, 0)*D1142)</f>
        <v/>
      </c>
      <c r="AL1142" s="19" t="str">
        <f>IF($B1142=1,"",IF(AND(TrackingWorksheet!$W1147&gt;$BE$3,TrackingWorksheet!$X1147=Lists!$P$5),1, 0)*D1142)</f>
        <v/>
      </c>
      <c r="AM1142" s="19" t="str">
        <f>IF($B1142=1,"",IF(AND(TrackingWorksheet!$Y1147&gt;$BE$3,TrackingWorksheet!$Z1147=Lists!$P$5),1, 0)*D1142)</f>
        <v/>
      </c>
      <c r="AN1142" s="19" t="str">
        <f>IF($B1142=1,"",IF(AND(TrackingWorksheet!$AA1147&gt;$BE$3,TrackingWorksheet!$AB1147=Lists!$P$5),1, 0)*D1142)</f>
        <v/>
      </c>
      <c r="AO1142" s="19" t="str">
        <f>IF($B1142=1,"",IF(AND(TrackingWorksheet!$S1147&gt;$BE$3,TrackingWorksheet!$T1147=Lists!$P$6),1, 0)*D1142)</f>
        <v/>
      </c>
      <c r="AP1142" s="19" t="str">
        <f>IF($B1142=1,"",IF(AND(TrackingWorksheet!$U1147&gt;$BE$3,TrackingWorksheet!$V1147=Lists!$P$6),1, 0)*D1142)</f>
        <v/>
      </c>
      <c r="AQ1142" s="19" t="str">
        <f>IF($B1142=1,"",IF(AND(TrackingWorksheet!$W1147&gt;$BE$3,TrackingWorksheet!$X1147=Lists!$P$6),1, 0)*D1142)</f>
        <v/>
      </c>
      <c r="AR1142" s="19" t="str">
        <f>IF($B1142=1,"",IF(AND(TrackingWorksheet!$Y1147&gt;$BE$3,TrackingWorksheet!$Z1147=Lists!$P$6),1, 0)*D1142)</f>
        <v/>
      </c>
      <c r="AS1142" s="19" t="str">
        <f>IF($B1142=1,"",IF(AND(TrackingWorksheet!$AA1147&gt;$BE$3,TrackingWorksheet!$AB1147=Lists!$P$6),1, 0)*D1142)</f>
        <v/>
      </c>
      <c r="AT1142" s="19">
        <f t="shared" si="251"/>
        <v>0</v>
      </c>
      <c r="AU1142" s="19" t="str">
        <f>IF(B1142=1,"",IF(AND(TrackingWorksheet!K1147="",TrackingWorksheet!M1147="", TrackingWorksheet!N1147="", TrackingWorksheet!S1147="", TrackingWorksheet!V1147="", TrackingWorksheet!W1147="", TrackingWorksheet!Y1147="", TrackingWorksheet!AA1147="", V1142=1),1,0)*D1142)</f>
        <v/>
      </c>
      <c r="AV1142" s="19" t="str">
        <f>IF(B1142=1,"",IF(D1142*AND(TrackingWorksheet!U1147&gt;Calculations!$BE$3,TrackingWorksheet!K1147="YES"),1,0))</f>
        <v/>
      </c>
      <c r="AW1142" s="19" t="str">
        <f>IF(B1142=1,"",IF(D1142*AND(TrackingWorksheet!W1147&gt;Calculations!$BE$3,TrackingWorksheet!K1147="YES"),1,0))</f>
        <v/>
      </c>
      <c r="AX1142" s="19">
        <f t="shared" si="252"/>
        <v>0</v>
      </c>
      <c r="AY1142" s="19">
        <f t="shared" si="248"/>
        <v>0</v>
      </c>
      <c r="AZ1142" s="27" t="str">
        <f>IF(B1142=1,"",IF(TrackingWorksheet!Q1147="","",TrackingWorksheet!Q1147))</f>
        <v/>
      </c>
      <c r="BB1142" s="4"/>
      <c r="BC1142" s="4"/>
      <c r="BD1142" s="4"/>
      <c r="BE1142" s="4"/>
      <c r="BF1142" s="4"/>
      <c r="BG1142" s="4" t="str">
        <f>IF(B1142=1,"",IF(AND(N1142=1,TrackingWorksheet!$I1147+14&lt;=WeeklySummary!$C$7),1,0))</f>
        <v/>
      </c>
      <c r="BH1142" s="4" t="str">
        <f>IF(B1142=1,"",IF(AND(R1142=1,TrackingWorksheet!$I1147+14&lt;=WeeklySummary!$C$7),1,0))</f>
        <v/>
      </c>
      <c r="BI1142" s="4" t="str">
        <f>IF(B1142=1,"",IF(AND(J1142=1,TrackingWorksheet!$G1147+14&lt;=WeeklySummary!$C$7),1,0))</f>
        <v/>
      </c>
      <c r="BJ1142" s="4" t="str">
        <f>IF(B1142=1,"",IF(AND(T1142=1,TrackingWorksheet!$I1147+14&lt;=WeeklySummary!$C$7),1,0))</f>
        <v/>
      </c>
      <c r="BK1142" s="4" t="str">
        <f>IF(B1142=1,"",IF(AND(T1142=1,TrackingWorksheet!$G1147+14&lt;=WeeklySummary!$C$7),1,0))</f>
        <v/>
      </c>
      <c r="BL1142" s="4">
        <f t="shared" si="261"/>
        <v>0</v>
      </c>
    </row>
    <row r="1143" spans="2:64" x14ac:dyDescent="0.25">
      <c r="B1143" s="27">
        <f>IF(AND(ISBLANK(TrackingWorksheet!B1148),ISBLANK(TrackingWorksheet!C1148),ISBLANK(TrackingWorksheet!G1148),ISBLANK(TrackingWorksheet!H1148),
ISBLANK(TrackingWorksheet!I1148),ISBLANK(TrackingWorksheet!J1148),ISBLANK(TrackingWorksheet!M1148),
ISBLANK(TrackingWorksheet!N1150)),1,0)</f>
        <v>1</v>
      </c>
      <c r="C1143" s="12" t="str">
        <f>IF(B1143=1,"",TrackingWorksheet!F1148)</f>
        <v/>
      </c>
      <c r="D1143" s="20" t="str">
        <f>IF(B1143=1,"",IF(AND(TrackingWorksheet!B1148&lt;&gt;"",TrackingWorksheet!B1148&lt;=WeeklySummary!$C$7,OR(TrackingWorksheet!C1148="",TrackingWorksheet!C1148&gt;=WeeklySummary!$C$6)),1,0))</f>
        <v/>
      </c>
      <c r="E1143" s="10" t="str">
        <f>IF(B1143=1,"",IF(AND(TrackingWorksheet!G1148 &lt;&gt;"",TrackingWorksheet!G1148&lt;=WeeklySummary!$C$7, TrackingWorksheet!H1148=Lists!$D$4), "Y", "N"))</f>
        <v/>
      </c>
      <c r="F1143" s="10" t="str">
        <f>IF(B1143=1,"",IF(AND(TrackingWorksheet!I1148 &lt;&gt;"", TrackingWorksheet!I1148&lt;=WeeklySummary!$C$7, TrackingWorksheet!J1148=Lists!$D$4), "Y", "N"))</f>
        <v/>
      </c>
      <c r="G1143" s="10" t="str">
        <f>IF(B1143=1,"",IF(AND(TrackingWorksheet!G1148 &lt;&gt;"",TrackingWorksheet!G1148&lt;=WeeklySummary!$C$7, TrackingWorksheet!H1148=Lists!$D$5), "Y", "N"))</f>
        <v/>
      </c>
      <c r="H1143" s="10" t="str">
        <f>IF(B1143=1,"",IF(AND(TrackingWorksheet!I1148 &lt;&gt;"", TrackingWorksheet!I1148&lt;=WeeklySummary!$C$7, TrackingWorksheet!J1148=Lists!$D$5), "Y", "N"))</f>
        <v/>
      </c>
      <c r="I1143" s="20" t="str">
        <f>IF(B1143=1,"",IF(AND(TrackingWorksheet!G1148 &lt;&gt;"", TrackingWorksheet!G1148&lt;=WeeklySummary!$C$7, TrackingWorksheet!H1148=Lists!$D$6), 1, 0))</f>
        <v/>
      </c>
      <c r="J1143" s="20" t="str">
        <f t="shared" si="253"/>
        <v/>
      </c>
      <c r="K1143" s="10" t="str">
        <f>IF(B1143=1,"",IF(AND(TrackingWorksheet!I1148&lt;=WeeklySummary!$C$7,TrackingWorksheet!K1148="YES"),0,IF(AND(AND(OR(E1143="Y",F1143="Y"),E1143&lt;&gt;F1143),G1143&lt;&gt;"Y", H1143&lt;&gt;"Y"), 1, 0)))</f>
        <v/>
      </c>
      <c r="L1143" s="20" t="str">
        <f t="shared" si="254"/>
        <v/>
      </c>
      <c r="M1143" s="10" t="str">
        <f t="shared" si="255"/>
        <v/>
      </c>
      <c r="N1143" s="20" t="str">
        <f t="shared" si="256"/>
        <v/>
      </c>
      <c r="O1143" s="10" t="str">
        <f>IF(B1143=1,"",IF(AND(TrackingWorksheet!I1148&lt;=WeeklySummary!$C$7,TrackingWorksheet!K1148="YES"),0,IF(AND(AND(OR(G1143="Y",H1143="Y"),G1143&lt;&gt;H1143),E1143&lt;&gt;"Y", F1143&lt;&gt;"Y"), 1, 0)))</f>
        <v/>
      </c>
      <c r="P1143" s="20" t="str">
        <f t="shared" si="257"/>
        <v/>
      </c>
      <c r="Q1143" s="10" t="str">
        <f t="shared" si="258"/>
        <v/>
      </c>
      <c r="R1143" s="10" t="str">
        <f t="shared" si="259"/>
        <v/>
      </c>
      <c r="S1143" s="10" t="str">
        <f>IF(B1143=1,"",IF(AND(OR(AND(TrackingWorksheet!H1148=Lists!$D$7,TrackingWorksheet!H1148=TrackingWorksheet!J1148),TrackingWorksheet!H1148&lt;&gt;TrackingWorksheet!J1148),TrackingWorksheet!K1148="YES",TrackingWorksheet!H1148&lt;&gt;Lists!$D$6,TrackingWorksheet!G1148&lt;=WeeklySummary!$C$7,TrackingWorksheet!I1148&lt;=WeeklySummary!$C$7),1,0))</f>
        <v/>
      </c>
      <c r="T1143" s="10" t="str">
        <f t="shared" si="260"/>
        <v/>
      </c>
      <c r="U1143" s="10" t="str">
        <f>IF($B1143=1,"",IF(TrackingWorksheet!$K1148="YES",1, 0)*D1143)</f>
        <v/>
      </c>
      <c r="V1143" s="20">
        <f t="shared" si="249"/>
        <v>0</v>
      </c>
      <c r="W1143" s="20">
        <f t="shared" si="250"/>
        <v>0</v>
      </c>
      <c r="X1143" s="10" t="str">
        <f>IF($B1143=1,"",IF(AND(TrackingWorksheet!$L1148&lt;&gt;"", TrackingWorksheet!$L1148&gt;=WeeklySummary!$C$6,TrackingWorksheet!$L1148&lt;=WeeklySummary!$C$7,OR(TrackingWorksheet!$H1148=Lists!$D$4,TrackingWorksheet!$J1148=Lists!$D$4)), 1, 0))</f>
        <v/>
      </c>
      <c r="Y1143" s="10" t="str">
        <f>IF($B1143=1,"",IF(AND(TrackingWorksheet!$L1148&lt;&gt;"", TrackingWorksheet!$L1148&gt;=WeeklySummary!$C$6,TrackingWorksheet!$L1148&lt;=WeeklySummary!$C$7,OR(TrackingWorksheet!$H1148=Lists!$D$5,TrackingWorksheet!$J1148=Lists!$D$5)), 1, 0))</f>
        <v/>
      </c>
      <c r="Z1143" s="10" t="str">
        <f>IF($B1143=1,"",IF(AND(TrackingWorksheet!$L1148&lt;&gt;"", TrackingWorksheet!$L1148&gt;=WeeklySummary!$C$6,TrackingWorksheet!$L1148&lt;=WeeklySummary!$C$7,OR(TrackingWorksheet!$H1148=Lists!$D$6,TrackingWorksheet!$J1148=Lists!$D$6)), 1, 0))</f>
        <v/>
      </c>
      <c r="AA1143" s="19" t="str">
        <f>IF(B1143=1,"",IF(AND(TrackingWorksheet!M1148&lt;&gt;"",TrackingWorksheet!M1148&lt;=WeeklySummary!$C$7),1,0)*D1143)</f>
        <v/>
      </c>
      <c r="AB1143" s="19" t="str">
        <f>IF(B1143=1,"",IF(AND(TrackingWorksheet!N1148&lt;&gt;"",TrackingWorksheet!N1148&lt;=WeeklySummary!$C$7),1,0)*D1143)</f>
        <v/>
      </c>
      <c r="AC1143" s="19" t="str">
        <f>IF(B1143=1,"",TrackingWorksheet!T1148)</f>
        <v/>
      </c>
      <c r="AD1143" s="19" t="str">
        <f>IF(B1143=1,"",IF(D1143*AND(TrackingWorksheet!S1148&gt;=Calculations!$BD$3,TrackingWorksheet!U1148="",TrackingWorksheet!K1148="YES"),1,0))</f>
        <v/>
      </c>
      <c r="AE1143" s="19" t="str">
        <f>IF($B1143=1,"",IF(AND(TrackingWorksheet!$S1148&gt;$BE$3,TrackingWorksheet!$T1148=Lists!$P$4),1, 0)*D1143)</f>
        <v/>
      </c>
      <c r="AF1143" s="19" t="str">
        <f>IF($B1143=1,"",IF(AND(TrackingWorksheet!$U1148&gt;$BE$3,TrackingWorksheet!$V1148=Lists!$P$4),1, 0)*D1143)</f>
        <v/>
      </c>
      <c r="AG1143" s="19" t="str">
        <f>IF($B1143=1,"",IF(AND(TrackingWorksheet!$W1148&gt;$BE$3,TrackingWorksheet!$X1148=Lists!$P$4),1, 0)*D1143)</f>
        <v/>
      </c>
      <c r="AH1143" s="19" t="str">
        <f>IF($B1143=1,"",IF(AND(TrackingWorksheet!$Y1148&gt;$BE$3,TrackingWorksheet!$Z1148=Lists!$P$4),1, 0)*D1143)</f>
        <v/>
      </c>
      <c r="AI1143" s="19" t="str">
        <f>IF($B1143=1,"",IF(AND(TrackingWorksheet!$AA1148&gt;$BE$3,TrackingWorksheet!$AB1148=Lists!$P$4),1, 0)*D1143)</f>
        <v/>
      </c>
      <c r="AJ1143" s="19" t="str">
        <f>IF($B1143=1,"",IF(AND(TrackingWorksheet!$S1148&gt;$BE$3,TrackingWorksheet!$T1148=Lists!$P$5),1, 0)*D1143)</f>
        <v/>
      </c>
      <c r="AK1143" s="19" t="str">
        <f>IF($B1143=1,"",IF(AND(TrackingWorksheet!$U1148&gt;$BE$3,TrackingWorksheet!$V1148=Lists!$P$5),1, 0)*D1143)</f>
        <v/>
      </c>
      <c r="AL1143" s="19" t="str">
        <f>IF($B1143=1,"",IF(AND(TrackingWorksheet!$W1148&gt;$BE$3,TrackingWorksheet!$X1148=Lists!$P$5),1, 0)*D1143)</f>
        <v/>
      </c>
      <c r="AM1143" s="19" t="str">
        <f>IF($B1143=1,"",IF(AND(TrackingWorksheet!$Y1148&gt;$BE$3,TrackingWorksheet!$Z1148=Lists!$P$5),1, 0)*D1143)</f>
        <v/>
      </c>
      <c r="AN1143" s="19" t="str">
        <f>IF($B1143=1,"",IF(AND(TrackingWorksheet!$AA1148&gt;$BE$3,TrackingWorksheet!$AB1148=Lists!$P$5),1, 0)*D1143)</f>
        <v/>
      </c>
      <c r="AO1143" s="19" t="str">
        <f>IF($B1143=1,"",IF(AND(TrackingWorksheet!$S1148&gt;$BE$3,TrackingWorksheet!$T1148=Lists!$P$6),1, 0)*D1143)</f>
        <v/>
      </c>
      <c r="AP1143" s="19" t="str">
        <f>IF($B1143=1,"",IF(AND(TrackingWorksheet!$U1148&gt;$BE$3,TrackingWorksheet!$V1148=Lists!$P$6),1, 0)*D1143)</f>
        <v/>
      </c>
      <c r="AQ1143" s="19" t="str">
        <f>IF($B1143=1,"",IF(AND(TrackingWorksheet!$W1148&gt;$BE$3,TrackingWorksheet!$X1148=Lists!$P$6),1, 0)*D1143)</f>
        <v/>
      </c>
      <c r="AR1143" s="19" t="str">
        <f>IF($B1143=1,"",IF(AND(TrackingWorksheet!$Y1148&gt;$BE$3,TrackingWorksheet!$Z1148=Lists!$P$6),1, 0)*D1143)</f>
        <v/>
      </c>
      <c r="AS1143" s="19" t="str">
        <f>IF($B1143=1,"",IF(AND(TrackingWorksheet!$AA1148&gt;$BE$3,TrackingWorksheet!$AB1148=Lists!$P$6),1, 0)*D1143)</f>
        <v/>
      </c>
      <c r="AT1143" s="19">
        <f t="shared" si="251"/>
        <v>0</v>
      </c>
      <c r="AU1143" s="19" t="str">
        <f>IF(B1143=1,"",IF(AND(TrackingWorksheet!K1148="",TrackingWorksheet!M1148="", TrackingWorksheet!N1148="", TrackingWorksheet!S1148="", TrackingWorksheet!V1148="", TrackingWorksheet!W1148="", TrackingWorksheet!Y1148="", TrackingWorksheet!AA1148="", V1143=1),1,0)*D1143)</f>
        <v/>
      </c>
      <c r="AV1143" s="19" t="str">
        <f>IF(B1143=1,"",IF(D1143*AND(TrackingWorksheet!U1148&gt;Calculations!$BE$3,TrackingWorksheet!K1148="YES"),1,0))</f>
        <v/>
      </c>
      <c r="AW1143" s="19" t="str">
        <f>IF(B1143=1,"",IF(D1143*AND(TrackingWorksheet!W1148&gt;Calculations!$BE$3,TrackingWorksheet!K1148="YES"),1,0))</f>
        <v/>
      </c>
      <c r="AX1143" s="19">
        <f t="shared" si="252"/>
        <v>0</v>
      </c>
      <c r="AY1143" s="19">
        <f t="shared" si="248"/>
        <v>0</v>
      </c>
      <c r="AZ1143" s="27" t="str">
        <f>IF(B1143=1,"",IF(TrackingWorksheet!Q1148="","",TrackingWorksheet!Q1148))</f>
        <v/>
      </c>
      <c r="BB1143" s="4"/>
      <c r="BC1143" s="4"/>
      <c r="BD1143" s="4"/>
      <c r="BE1143" s="4"/>
      <c r="BF1143" s="4"/>
      <c r="BG1143" s="4" t="str">
        <f>IF(B1143=1,"",IF(AND(N1143=1,TrackingWorksheet!$I1148+14&lt;=WeeklySummary!$C$7),1,0))</f>
        <v/>
      </c>
      <c r="BH1143" s="4" t="str">
        <f>IF(B1143=1,"",IF(AND(R1143=1,TrackingWorksheet!$I1148+14&lt;=WeeklySummary!$C$7),1,0))</f>
        <v/>
      </c>
      <c r="BI1143" s="4" t="str">
        <f>IF(B1143=1,"",IF(AND(J1143=1,TrackingWorksheet!$G1148+14&lt;=WeeklySummary!$C$7),1,0))</f>
        <v/>
      </c>
      <c r="BJ1143" s="4" t="str">
        <f>IF(B1143=1,"",IF(AND(T1143=1,TrackingWorksheet!$I1148+14&lt;=WeeklySummary!$C$7),1,0))</f>
        <v/>
      </c>
      <c r="BK1143" s="4" t="str">
        <f>IF(B1143=1,"",IF(AND(T1143=1,TrackingWorksheet!$G1148+14&lt;=WeeklySummary!$C$7),1,0))</f>
        <v/>
      </c>
      <c r="BL1143" s="4">
        <f t="shared" si="261"/>
        <v>0</v>
      </c>
    </row>
    <row r="1144" spans="2:64" x14ac:dyDescent="0.25">
      <c r="B1144" s="27">
        <f>IF(AND(ISBLANK(TrackingWorksheet!B1149),ISBLANK(TrackingWorksheet!C1149),ISBLANK(TrackingWorksheet!G1149),ISBLANK(TrackingWorksheet!H1149),
ISBLANK(TrackingWorksheet!I1149),ISBLANK(TrackingWorksheet!J1149),ISBLANK(TrackingWorksheet!M1149),
ISBLANK(TrackingWorksheet!N1151)),1,0)</f>
        <v>1</v>
      </c>
      <c r="C1144" s="12" t="str">
        <f>IF(B1144=1,"",TrackingWorksheet!F1149)</f>
        <v/>
      </c>
      <c r="D1144" s="20" t="str">
        <f>IF(B1144=1,"",IF(AND(TrackingWorksheet!B1149&lt;&gt;"",TrackingWorksheet!B1149&lt;=WeeklySummary!$C$7,OR(TrackingWorksheet!C1149="",TrackingWorksheet!C1149&gt;=WeeklySummary!$C$6)),1,0))</f>
        <v/>
      </c>
      <c r="E1144" s="10" t="str">
        <f>IF(B1144=1,"",IF(AND(TrackingWorksheet!G1149 &lt;&gt;"",TrackingWorksheet!G1149&lt;=WeeklySummary!$C$7, TrackingWorksheet!H1149=Lists!$D$4), "Y", "N"))</f>
        <v/>
      </c>
      <c r="F1144" s="10" t="str">
        <f>IF(B1144=1,"",IF(AND(TrackingWorksheet!I1149 &lt;&gt;"", TrackingWorksheet!I1149&lt;=WeeklySummary!$C$7, TrackingWorksheet!J1149=Lists!$D$4), "Y", "N"))</f>
        <v/>
      </c>
      <c r="G1144" s="10" t="str">
        <f>IF(B1144=1,"",IF(AND(TrackingWorksheet!G1149 &lt;&gt;"",TrackingWorksheet!G1149&lt;=WeeklySummary!$C$7, TrackingWorksheet!H1149=Lists!$D$5), "Y", "N"))</f>
        <v/>
      </c>
      <c r="H1144" s="10" t="str">
        <f>IF(B1144=1,"",IF(AND(TrackingWorksheet!I1149 &lt;&gt;"", TrackingWorksheet!I1149&lt;=WeeklySummary!$C$7, TrackingWorksheet!J1149=Lists!$D$5), "Y", "N"))</f>
        <v/>
      </c>
      <c r="I1144" s="20" t="str">
        <f>IF(B1144=1,"",IF(AND(TrackingWorksheet!G1149 &lt;&gt;"", TrackingWorksheet!G1149&lt;=WeeklySummary!$C$7, TrackingWorksheet!H1149=Lists!$D$6), 1, 0))</f>
        <v/>
      </c>
      <c r="J1144" s="20" t="str">
        <f t="shared" si="253"/>
        <v/>
      </c>
      <c r="K1144" s="10" t="str">
        <f>IF(B1144=1,"",IF(AND(TrackingWorksheet!I1149&lt;=WeeklySummary!$C$7,TrackingWorksheet!K1149="YES"),0,IF(AND(AND(OR(E1144="Y",F1144="Y"),E1144&lt;&gt;F1144),G1144&lt;&gt;"Y", H1144&lt;&gt;"Y"), 1, 0)))</f>
        <v/>
      </c>
      <c r="L1144" s="20" t="str">
        <f t="shared" si="254"/>
        <v/>
      </c>
      <c r="M1144" s="10" t="str">
        <f t="shared" si="255"/>
        <v/>
      </c>
      <c r="N1144" s="20" t="str">
        <f t="shared" si="256"/>
        <v/>
      </c>
      <c r="O1144" s="10" t="str">
        <f>IF(B1144=1,"",IF(AND(TrackingWorksheet!I1149&lt;=WeeklySummary!$C$7,TrackingWorksheet!K1149="YES"),0,IF(AND(AND(OR(G1144="Y",H1144="Y"),G1144&lt;&gt;H1144),E1144&lt;&gt;"Y", F1144&lt;&gt;"Y"), 1, 0)))</f>
        <v/>
      </c>
      <c r="P1144" s="20" t="str">
        <f t="shared" si="257"/>
        <v/>
      </c>
      <c r="Q1144" s="10" t="str">
        <f t="shared" si="258"/>
        <v/>
      </c>
      <c r="R1144" s="10" t="str">
        <f t="shared" si="259"/>
        <v/>
      </c>
      <c r="S1144" s="10" t="str">
        <f>IF(B1144=1,"",IF(AND(OR(AND(TrackingWorksheet!H1149=Lists!$D$7,TrackingWorksheet!H1149=TrackingWorksheet!J1149),TrackingWorksheet!H1149&lt;&gt;TrackingWorksheet!J1149),TrackingWorksheet!K1149="YES",TrackingWorksheet!H1149&lt;&gt;Lists!$D$6,TrackingWorksheet!G1149&lt;=WeeklySummary!$C$7,TrackingWorksheet!I1149&lt;=WeeklySummary!$C$7),1,0))</f>
        <v/>
      </c>
      <c r="T1144" s="10" t="str">
        <f t="shared" si="260"/>
        <v/>
      </c>
      <c r="U1144" s="10" t="str">
        <f>IF($B1144=1,"",IF(TrackingWorksheet!$K1149="YES",1, 0)*D1144)</f>
        <v/>
      </c>
      <c r="V1144" s="20">
        <f t="shared" si="249"/>
        <v>0</v>
      </c>
      <c r="W1144" s="20">
        <f t="shared" si="250"/>
        <v>0</v>
      </c>
      <c r="X1144" s="10" t="str">
        <f>IF($B1144=1,"",IF(AND(TrackingWorksheet!$L1149&lt;&gt;"", TrackingWorksheet!$L1149&gt;=WeeklySummary!$C$6,TrackingWorksheet!$L1149&lt;=WeeklySummary!$C$7,OR(TrackingWorksheet!$H1149=Lists!$D$4,TrackingWorksheet!$J1149=Lists!$D$4)), 1, 0))</f>
        <v/>
      </c>
      <c r="Y1144" s="10" t="str">
        <f>IF($B1144=1,"",IF(AND(TrackingWorksheet!$L1149&lt;&gt;"", TrackingWorksheet!$L1149&gt;=WeeklySummary!$C$6,TrackingWorksheet!$L1149&lt;=WeeklySummary!$C$7,OR(TrackingWorksheet!$H1149=Lists!$D$5,TrackingWorksheet!$J1149=Lists!$D$5)), 1, 0))</f>
        <v/>
      </c>
      <c r="Z1144" s="10" t="str">
        <f>IF($B1144=1,"",IF(AND(TrackingWorksheet!$L1149&lt;&gt;"", TrackingWorksheet!$L1149&gt;=WeeklySummary!$C$6,TrackingWorksheet!$L1149&lt;=WeeklySummary!$C$7,OR(TrackingWorksheet!$H1149=Lists!$D$6,TrackingWorksheet!$J1149=Lists!$D$6)), 1, 0))</f>
        <v/>
      </c>
      <c r="AA1144" s="19" t="str">
        <f>IF(B1144=1,"",IF(AND(TrackingWorksheet!M1149&lt;&gt;"",TrackingWorksheet!M1149&lt;=WeeklySummary!$C$7),1,0)*D1144)</f>
        <v/>
      </c>
      <c r="AB1144" s="19" t="str">
        <f>IF(B1144=1,"",IF(AND(TrackingWorksheet!N1149&lt;&gt;"",TrackingWorksheet!N1149&lt;=WeeklySummary!$C$7),1,0)*D1144)</f>
        <v/>
      </c>
      <c r="AC1144" s="19" t="str">
        <f>IF(B1144=1,"",TrackingWorksheet!T1149)</f>
        <v/>
      </c>
      <c r="AD1144" s="19" t="str">
        <f>IF(B1144=1,"",IF(D1144*AND(TrackingWorksheet!S1149&gt;=Calculations!$BD$3,TrackingWorksheet!U1149="",TrackingWorksheet!K1149="YES"),1,0))</f>
        <v/>
      </c>
      <c r="AE1144" s="19" t="str">
        <f>IF($B1144=1,"",IF(AND(TrackingWorksheet!$S1149&gt;$BE$3,TrackingWorksheet!$T1149=Lists!$P$4),1, 0)*D1144)</f>
        <v/>
      </c>
      <c r="AF1144" s="19" t="str">
        <f>IF($B1144=1,"",IF(AND(TrackingWorksheet!$U1149&gt;$BE$3,TrackingWorksheet!$V1149=Lists!$P$4),1, 0)*D1144)</f>
        <v/>
      </c>
      <c r="AG1144" s="19" t="str">
        <f>IF($B1144=1,"",IF(AND(TrackingWorksheet!$W1149&gt;$BE$3,TrackingWorksheet!$X1149=Lists!$P$4),1, 0)*D1144)</f>
        <v/>
      </c>
      <c r="AH1144" s="19" t="str">
        <f>IF($B1144=1,"",IF(AND(TrackingWorksheet!$Y1149&gt;$BE$3,TrackingWorksheet!$Z1149=Lists!$P$4),1, 0)*D1144)</f>
        <v/>
      </c>
      <c r="AI1144" s="19" t="str">
        <f>IF($B1144=1,"",IF(AND(TrackingWorksheet!$AA1149&gt;$BE$3,TrackingWorksheet!$AB1149=Lists!$P$4),1, 0)*D1144)</f>
        <v/>
      </c>
      <c r="AJ1144" s="19" t="str">
        <f>IF($B1144=1,"",IF(AND(TrackingWorksheet!$S1149&gt;$BE$3,TrackingWorksheet!$T1149=Lists!$P$5),1, 0)*D1144)</f>
        <v/>
      </c>
      <c r="AK1144" s="19" t="str">
        <f>IF($B1144=1,"",IF(AND(TrackingWorksheet!$U1149&gt;$BE$3,TrackingWorksheet!$V1149=Lists!$P$5),1, 0)*D1144)</f>
        <v/>
      </c>
      <c r="AL1144" s="19" t="str">
        <f>IF($B1144=1,"",IF(AND(TrackingWorksheet!$W1149&gt;$BE$3,TrackingWorksheet!$X1149=Lists!$P$5),1, 0)*D1144)</f>
        <v/>
      </c>
      <c r="AM1144" s="19" t="str">
        <f>IF($B1144=1,"",IF(AND(TrackingWorksheet!$Y1149&gt;$BE$3,TrackingWorksheet!$Z1149=Lists!$P$5),1, 0)*D1144)</f>
        <v/>
      </c>
      <c r="AN1144" s="19" t="str">
        <f>IF($B1144=1,"",IF(AND(TrackingWorksheet!$AA1149&gt;$BE$3,TrackingWorksheet!$AB1149=Lists!$P$5),1, 0)*D1144)</f>
        <v/>
      </c>
      <c r="AO1144" s="19" t="str">
        <f>IF($B1144=1,"",IF(AND(TrackingWorksheet!$S1149&gt;$BE$3,TrackingWorksheet!$T1149=Lists!$P$6),1, 0)*D1144)</f>
        <v/>
      </c>
      <c r="AP1144" s="19" t="str">
        <f>IF($B1144=1,"",IF(AND(TrackingWorksheet!$U1149&gt;$BE$3,TrackingWorksheet!$V1149=Lists!$P$6),1, 0)*D1144)</f>
        <v/>
      </c>
      <c r="AQ1144" s="19" t="str">
        <f>IF($B1144=1,"",IF(AND(TrackingWorksheet!$W1149&gt;$BE$3,TrackingWorksheet!$X1149=Lists!$P$6),1, 0)*D1144)</f>
        <v/>
      </c>
      <c r="AR1144" s="19" t="str">
        <f>IF($B1144=1,"",IF(AND(TrackingWorksheet!$Y1149&gt;$BE$3,TrackingWorksheet!$Z1149=Lists!$P$6),1, 0)*D1144)</f>
        <v/>
      </c>
      <c r="AS1144" s="19" t="str">
        <f>IF($B1144=1,"",IF(AND(TrackingWorksheet!$AA1149&gt;$BE$3,TrackingWorksheet!$AB1149=Lists!$P$6),1, 0)*D1144)</f>
        <v/>
      </c>
      <c r="AT1144" s="19">
        <f t="shared" si="251"/>
        <v>0</v>
      </c>
      <c r="AU1144" s="19" t="str">
        <f>IF(B1144=1,"",IF(AND(TrackingWorksheet!K1149="",TrackingWorksheet!M1149="", TrackingWorksheet!N1149="", TrackingWorksheet!S1149="", TrackingWorksheet!V1149="", TrackingWorksheet!W1149="", TrackingWorksheet!Y1149="", TrackingWorksheet!AA1149="", V1144=1),1,0)*D1144)</f>
        <v/>
      </c>
      <c r="AV1144" s="19" t="str">
        <f>IF(B1144=1,"",IF(D1144*AND(TrackingWorksheet!U1149&gt;Calculations!$BE$3,TrackingWorksheet!K1149="YES"),1,0))</f>
        <v/>
      </c>
      <c r="AW1144" s="19" t="str">
        <f>IF(B1144=1,"",IF(D1144*AND(TrackingWorksheet!W1149&gt;Calculations!$BE$3,TrackingWorksheet!K1149="YES"),1,0))</f>
        <v/>
      </c>
      <c r="AX1144" s="19">
        <f t="shared" si="252"/>
        <v>0</v>
      </c>
      <c r="AY1144" s="19">
        <f t="shared" si="248"/>
        <v>0</v>
      </c>
      <c r="AZ1144" s="27" t="str">
        <f>IF(B1144=1,"",IF(TrackingWorksheet!Q1149="","",TrackingWorksheet!Q1149))</f>
        <v/>
      </c>
      <c r="BB1144" s="4"/>
      <c r="BC1144" s="4"/>
      <c r="BD1144" s="4"/>
      <c r="BE1144" s="4"/>
      <c r="BF1144" s="4"/>
      <c r="BG1144" s="4" t="str">
        <f>IF(B1144=1,"",IF(AND(N1144=1,TrackingWorksheet!$I1149+14&lt;=WeeklySummary!$C$7),1,0))</f>
        <v/>
      </c>
      <c r="BH1144" s="4" t="str">
        <f>IF(B1144=1,"",IF(AND(R1144=1,TrackingWorksheet!$I1149+14&lt;=WeeklySummary!$C$7),1,0))</f>
        <v/>
      </c>
      <c r="BI1144" s="4" t="str">
        <f>IF(B1144=1,"",IF(AND(J1144=1,TrackingWorksheet!$G1149+14&lt;=WeeklySummary!$C$7),1,0))</f>
        <v/>
      </c>
      <c r="BJ1144" s="4" t="str">
        <f>IF(B1144=1,"",IF(AND(T1144=1,TrackingWorksheet!$I1149+14&lt;=WeeklySummary!$C$7),1,0))</f>
        <v/>
      </c>
      <c r="BK1144" s="4" t="str">
        <f>IF(B1144=1,"",IF(AND(T1144=1,TrackingWorksheet!$G1149+14&lt;=WeeklySummary!$C$7),1,0))</f>
        <v/>
      </c>
      <c r="BL1144" s="4">
        <f t="shared" si="261"/>
        <v>0</v>
      </c>
    </row>
    <row r="1145" spans="2:64" x14ac:dyDescent="0.25">
      <c r="B1145" s="27">
        <f>IF(AND(ISBLANK(TrackingWorksheet!B1150),ISBLANK(TrackingWorksheet!C1150),ISBLANK(TrackingWorksheet!G1150),ISBLANK(TrackingWorksheet!H1150),
ISBLANK(TrackingWorksheet!I1150),ISBLANK(TrackingWorksheet!J1150),ISBLANK(TrackingWorksheet!M1150),
ISBLANK(TrackingWorksheet!N1152)),1,0)</f>
        <v>1</v>
      </c>
      <c r="C1145" s="12" t="str">
        <f>IF(B1145=1,"",TrackingWorksheet!F1150)</f>
        <v/>
      </c>
      <c r="D1145" s="20" t="str">
        <f>IF(B1145=1,"",IF(AND(TrackingWorksheet!B1150&lt;&gt;"",TrackingWorksheet!B1150&lt;=WeeklySummary!$C$7,OR(TrackingWorksheet!C1150="",TrackingWorksheet!C1150&gt;=WeeklySummary!$C$6)),1,0))</f>
        <v/>
      </c>
      <c r="E1145" s="10" t="str">
        <f>IF(B1145=1,"",IF(AND(TrackingWorksheet!G1150 &lt;&gt;"",TrackingWorksheet!G1150&lt;=WeeklySummary!$C$7, TrackingWorksheet!H1150=Lists!$D$4), "Y", "N"))</f>
        <v/>
      </c>
      <c r="F1145" s="10" t="str">
        <f>IF(B1145=1,"",IF(AND(TrackingWorksheet!I1150 &lt;&gt;"", TrackingWorksheet!I1150&lt;=WeeklySummary!$C$7, TrackingWorksheet!J1150=Lists!$D$4), "Y", "N"))</f>
        <v/>
      </c>
      <c r="G1145" s="10" t="str">
        <f>IF(B1145=1,"",IF(AND(TrackingWorksheet!G1150 &lt;&gt;"",TrackingWorksheet!G1150&lt;=WeeklySummary!$C$7, TrackingWorksheet!H1150=Lists!$D$5), "Y", "N"))</f>
        <v/>
      </c>
      <c r="H1145" s="10" t="str">
        <f>IF(B1145=1,"",IF(AND(TrackingWorksheet!I1150 &lt;&gt;"", TrackingWorksheet!I1150&lt;=WeeklySummary!$C$7, TrackingWorksheet!J1150=Lists!$D$5), "Y", "N"))</f>
        <v/>
      </c>
      <c r="I1145" s="20" t="str">
        <f>IF(B1145=1,"",IF(AND(TrackingWorksheet!G1150 &lt;&gt;"", TrackingWorksheet!G1150&lt;=WeeklySummary!$C$7, TrackingWorksheet!H1150=Lists!$D$6), 1, 0))</f>
        <v/>
      </c>
      <c r="J1145" s="20" t="str">
        <f t="shared" si="253"/>
        <v/>
      </c>
      <c r="K1145" s="10" t="str">
        <f>IF(B1145=1,"",IF(AND(TrackingWorksheet!I1150&lt;=WeeklySummary!$C$7,TrackingWorksheet!K1150="YES"),0,IF(AND(AND(OR(E1145="Y",F1145="Y"),E1145&lt;&gt;F1145),G1145&lt;&gt;"Y", H1145&lt;&gt;"Y"), 1, 0)))</f>
        <v/>
      </c>
      <c r="L1145" s="20" t="str">
        <f t="shared" si="254"/>
        <v/>
      </c>
      <c r="M1145" s="10" t="str">
        <f t="shared" si="255"/>
        <v/>
      </c>
      <c r="N1145" s="20" t="str">
        <f t="shared" si="256"/>
        <v/>
      </c>
      <c r="O1145" s="10" t="str">
        <f>IF(B1145=1,"",IF(AND(TrackingWorksheet!I1150&lt;=WeeklySummary!$C$7,TrackingWorksheet!K1150="YES"),0,IF(AND(AND(OR(G1145="Y",H1145="Y"),G1145&lt;&gt;H1145),E1145&lt;&gt;"Y", F1145&lt;&gt;"Y"), 1, 0)))</f>
        <v/>
      </c>
      <c r="P1145" s="20" t="str">
        <f t="shared" si="257"/>
        <v/>
      </c>
      <c r="Q1145" s="10" t="str">
        <f t="shared" si="258"/>
        <v/>
      </c>
      <c r="R1145" s="10" t="str">
        <f t="shared" si="259"/>
        <v/>
      </c>
      <c r="S1145" s="10" t="str">
        <f>IF(B1145=1,"",IF(AND(OR(AND(TrackingWorksheet!H1150=Lists!$D$7,TrackingWorksheet!H1150=TrackingWorksheet!J1150),TrackingWorksheet!H1150&lt;&gt;TrackingWorksheet!J1150),TrackingWorksheet!K1150="YES",TrackingWorksheet!H1150&lt;&gt;Lists!$D$6,TrackingWorksheet!G1150&lt;=WeeklySummary!$C$7,TrackingWorksheet!I1150&lt;=WeeklySummary!$C$7),1,0))</f>
        <v/>
      </c>
      <c r="T1145" s="10" t="str">
        <f t="shared" si="260"/>
        <v/>
      </c>
      <c r="U1145" s="10" t="str">
        <f>IF($B1145=1,"",IF(TrackingWorksheet!$K1150="YES",1, 0)*D1145)</f>
        <v/>
      </c>
      <c r="V1145" s="20">
        <f t="shared" si="249"/>
        <v>0</v>
      </c>
      <c r="W1145" s="20">
        <f t="shared" si="250"/>
        <v>0</v>
      </c>
      <c r="X1145" s="10" t="str">
        <f>IF($B1145=1,"",IF(AND(TrackingWorksheet!$L1150&lt;&gt;"", TrackingWorksheet!$L1150&gt;=WeeklySummary!$C$6,TrackingWorksheet!$L1150&lt;=WeeklySummary!$C$7,OR(TrackingWorksheet!$H1150=Lists!$D$4,TrackingWorksheet!$J1150=Lists!$D$4)), 1, 0))</f>
        <v/>
      </c>
      <c r="Y1145" s="10" t="str">
        <f>IF($B1145=1,"",IF(AND(TrackingWorksheet!$L1150&lt;&gt;"", TrackingWorksheet!$L1150&gt;=WeeklySummary!$C$6,TrackingWorksheet!$L1150&lt;=WeeklySummary!$C$7,OR(TrackingWorksheet!$H1150=Lists!$D$5,TrackingWorksheet!$J1150=Lists!$D$5)), 1, 0))</f>
        <v/>
      </c>
      <c r="Z1145" s="10" t="str">
        <f>IF($B1145=1,"",IF(AND(TrackingWorksheet!$L1150&lt;&gt;"", TrackingWorksheet!$L1150&gt;=WeeklySummary!$C$6,TrackingWorksheet!$L1150&lt;=WeeklySummary!$C$7,OR(TrackingWorksheet!$H1150=Lists!$D$6,TrackingWorksheet!$J1150=Lists!$D$6)), 1, 0))</f>
        <v/>
      </c>
      <c r="AA1145" s="19" t="str">
        <f>IF(B1145=1,"",IF(AND(TrackingWorksheet!M1150&lt;&gt;"",TrackingWorksheet!M1150&lt;=WeeklySummary!$C$7),1,0)*D1145)</f>
        <v/>
      </c>
      <c r="AB1145" s="19" t="str">
        <f>IF(B1145=1,"",IF(AND(TrackingWorksheet!N1150&lt;&gt;"",TrackingWorksheet!N1150&lt;=WeeklySummary!$C$7),1,0)*D1145)</f>
        <v/>
      </c>
      <c r="AC1145" s="19" t="str">
        <f>IF(B1145=1,"",TrackingWorksheet!T1150)</f>
        <v/>
      </c>
      <c r="AD1145" s="19" t="str">
        <f>IF(B1145=1,"",IF(D1145*AND(TrackingWorksheet!S1150&gt;=Calculations!$BD$3,TrackingWorksheet!U1150="",TrackingWorksheet!K1150="YES"),1,0))</f>
        <v/>
      </c>
      <c r="AE1145" s="19" t="str">
        <f>IF($B1145=1,"",IF(AND(TrackingWorksheet!$S1150&gt;$BE$3,TrackingWorksheet!$T1150=Lists!$P$4),1, 0)*D1145)</f>
        <v/>
      </c>
      <c r="AF1145" s="19" t="str">
        <f>IF($B1145=1,"",IF(AND(TrackingWorksheet!$U1150&gt;$BE$3,TrackingWorksheet!$V1150=Lists!$P$4),1, 0)*D1145)</f>
        <v/>
      </c>
      <c r="AG1145" s="19" t="str">
        <f>IF($B1145=1,"",IF(AND(TrackingWorksheet!$W1150&gt;$BE$3,TrackingWorksheet!$X1150=Lists!$P$4),1, 0)*D1145)</f>
        <v/>
      </c>
      <c r="AH1145" s="19" t="str">
        <f>IF($B1145=1,"",IF(AND(TrackingWorksheet!$Y1150&gt;$BE$3,TrackingWorksheet!$Z1150=Lists!$P$4),1, 0)*D1145)</f>
        <v/>
      </c>
      <c r="AI1145" s="19" t="str">
        <f>IF($B1145=1,"",IF(AND(TrackingWorksheet!$AA1150&gt;$BE$3,TrackingWorksheet!$AB1150=Lists!$P$4),1, 0)*D1145)</f>
        <v/>
      </c>
      <c r="AJ1145" s="19" t="str">
        <f>IF($B1145=1,"",IF(AND(TrackingWorksheet!$S1150&gt;$BE$3,TrackingWorksheet!$T1150=Lists!$P$5),1, 0)*D1145)</f>
        <v/>
      </c>
      <c r="AK1145" s="19" t="str">
        <f>IF($B1145=1,"",IF(AND(TrackingWorksheet!$U1150&gt;$BE$3,TrackingWorksheet!$V1150=Lists!$P$5),1, 0)*D1145)</f>
        <v/>
      </c>
      <c r="AL1145" s="19" t="str">
        <f>IF($B1145=1,"",IF(AND(TrackingWorksheet!$W1150&gt;$BE$3,TrackingWorksheet!$X1150=Lists!$P$5),1, 0)*D1145)</f>
        <v/>
      </c>
      <c r="AM1145" s="19" t="str">
        <f>IF($B1145=1,"",IF(AND(TrackingWorksheet!$Y1150&gt;$BE$3,TrackingWorksheet!$Z1150=Lists!$P$5),1, 0)*D1145)</f>
        <v/>
      </c>
      <c r="AN1145" s="19" t="str">
        <f>IF($B1145=1,"",IF(AND(TrackingWorksheet!$AA1150&gt;$BE$3,TrackingWorksheet!$AB1150=Lists!$P$5),1, 0)*D1145)</f>
        <v/>
      </c>
      <c r="AO1145" s="19" t="str">
        <f>IF($B1145=1,"",IF(AND(TrackingWorksheet!$S1150&gt;$BE$3,TrackingWorksheet!$T1150=Lists!$P$6),1, 0)*D1145)</f>
        <v/>
      </c>
      <c r="AP1145" s="19" t="str">
        <f>IF($B1145=1,"",IF(AND(TrackingWorksheet!$U1150&gt;$BE$3,TrackingWorksheet!$V1150=Lists!$P$6),1, 0)*D1145)</f>
        <v/>
      </c>
      <c r="AQ1145" s="19" t="str">
        <f>IF($B1145=1,"",IF(AND(TrackingWorksheet!$W1150&gt;$BE$3,TrackingWorksheet!$X1150=Lists!$P$6),1, 0)*D1145)</f>
        <v/>
      </c>
      <c r="AR1145" s="19" t="str">
        <f>IF($B1145=1,"",IF(AND(TrackingWorksheet!$Y1150&gt;$BE$3,TrackingWorksheet!$Z1150=Lists!$P$6),1, 0)*D1145)</f>
        <v/>
      </c>
      <c r="AS1145" s="19" t="str">
        <f>IF($B1145=1,"",IF(AND(TrackingWorksheet!$AA1150&gt;$BE$3,TrackingWorksheet!$AB1150=Lists!$P$6),1, 0)*D1145)</f>
        <v/>
      </c>
      <c r="AT1145" s="19">
        <f t="shared" si="251"/>
        <v>0</v>
      </c>
      <c r="AU1145" s="19" t="str">
        <f>IF(B1145=1,"",IF(AND(TrackingWorksheet!K1150="",TrackingWorksheet!M1150="", TrackingWorksheet!N1150="", TrackingWorksheet!S1150="", TrackingWorksheet!V1150="", TrackingWorksheet!W1150="", TrackingWorksheet!Y1150="", TrackingWorksheet!AA1150="", V1145=1),1,0)*D1145)</f>
        <v/>
      </c>
      <c r="AV1145" s="19" t="str">
        <f>IF(B1145=1,"",IF(D1145*AND(TrackingWorksheet!U1150&gt;Calculations!$BE$3,TrackingWorksheet!K1150="YES"),1,0))</f>
        <v/>
      </c>
      <c r="AW1145" s="19" t="str">
        <f>IF(B1145=1,"",IF(D1145*AND(TrackingWorksheet!W1150&gt;Calculations!$BE$3,TrackingWorksheet!K1150="YES"),1,0))</f>
        <v/>
      </c>
      <c r="AX1145" s="19">
        <f t="shared" si="252"/>
        <v>0</v>
      </c>
      <c r="AY1145" s="19">
        <f t="shared" si="248"/>
        <v>0</v>
      </c>
      <c r="AZ1145" s="27" t="str">
        <f>IF(B1145=1,"",IF(TrackingWorksheet!Q1150="","",TrackingWorksheet!Q1150))</f>
        <v/>
      </c>
      <c r="BB1145" s="4"/>
      <c r="BC1145" s="4"/>
      <c r="BD1145" s="4"/>
      <c r="BE1145" s="4"/>
      <c r="BF1145" s="4"/>
      <c r="BG1145" s="4" t="str">
        <f>IF(B1145=1,"",IF(AND(N1145=1,TrackingWorksheet!$I1150+14&lt;=WeeklySummary!$C$7),1,0))</f>
        <v/>
      </c>
      <c r="BH1145" s="4" t="str">
        <f>IF(B1145=1,"",IF(AND(R1145=1,TrackingWorksheet!$I1150+14&lt;=WeeklySummary!$C$7),1,0))</f>
        <v/>
      </c>
      <c r="BI1145" s="4" t="str">
        <f>IF(B1145=1,"",IF(AND(J1145=1,TrackingWorksheet!$G1150+14&lt;=WeeklySummary!$C$7),1,0))</f>
        <v/>
      </c>
      <c r="BJ1145" s="4" t="str">
        <f>IF(B1145=1,"",IF(AND(T1145=1,TrackingWorksheet!$I1150+14&lt;=WeeklySummary!$C$7),1,0))</f>
        <v/>
      </c>
      <c r="BK1145" s="4" t="str">
        <f>IF(B1145=1,"",IF(AND(T1145=1,TrackingWorksheet!$G1150+14&lt;=WeeklySummary!$C$7),1,0))</f>
        <v/>
      </c>
      <c r="BL1145" s="4">
        <f t="shared" si="261"/>
        <v>0</v>
      </c>
    </row>
    <row r="1146" spans="2:64" x14ac:dyDescent="0.25">
      <c r="B1146" s="27">
        <f>IF(AND(ISBLANK(TrackingWorksheet!B1151),ISBLANK(TrackingWorksheet!C1151),ISBLANK(TrackingWorksheet!G1151),ISBLANK(TrackingWorksheet!H1151),
ISBLANK(TrackingWorksheet!I1151),ISBLANK(TrackingWorksheet!J1151),ISBLANK(TrackingWorksheet!M1151),
ISBLANK(TrackingWorksheet!N1153)),1,0)</f>
        <v>1</v>
      </c>
      <c r="C1146" s="12" t="str">
        <f>IF(B1146=1,"",TrackingWorksheet!F1151)</f>
        <v/>
      </c>
      <c r="D1146" s="20" t="str">
        <f>IF(B1146=1,"",IF(AND(TrackingWorksheet!B1151&lt;&gt;"",TrackingWorksheet!B1151&lt;=WeeklySummary!$C$7,OR(TrackingWorksheet!C1151="",TrackingWorksheet!C1151&gt;=WeeklySummary!$C$6)),1,0))</f>
        <v/>
      </c>
      <c r="E1146" s="10" t="str">
        <f>IF(B1146=1,"",IF(AND(TrackingWorksheet!G1151 &lt;&gt;"",TrackingWorksheet!G1151&lt;=WeeklySummary!$C$7, TrackingWorksheet!H1151=Lists!$D$4), "Y", "N"))</f>
        <v/>
      </c>
      <c r="F1146" s="10" t="str">
        <f>IF(B1146=1,"",IF(AND(TrackingWorksheet!I1151 &lt;&gt;"", TrackingWorksheet!I1151&lt;=WeeklySummary!$C$7, TrackingWorksheet!J1151=Lists!$D$4), "Y", "N"))</f>
        <v/>
      </c>
      <c r="G1146" s="10" t="str">
        <f>IF(B1146=1,"",IF(AND(TrackingWorksheet!G1151 &lt;&gt;"",TrackingWorksheet!G1151&lt;=WeeklySummary!$C$7, TrackingWorksheet!H1151=Lists!$D$5), "Y", "N"))</f>
        <v/>
      </c>
      <c r="H1146" s="10" t="str">
        <f>IF(B1146=1,"",IF(AND(TrackingWorksheet!I1151 &lt;&gt;"", TrackingWorksheet!I1151&lt;=WeeklySummary!$C$7, TrackingWorksheet!J1151=Lists!$D$5), "Y", "N"))</f>
        <v/>
      </c>
      <c r="I1146" s="20" t="str">
        <f>IF(B1146=1,"",IF(AND(TrackingWorksheet!G1151 &lt;&gt;"", TrackingWorksheet!G1151&lt;=WeeklySummary!$C$7, TrackingWorksheet!H1151=Lists!$D$6), 1, 0))</f>
        <v/>
      </c>
      <c r="J1146" s="20" t="str">
        <f t="shared" si="253"/>
        <v/>
      </c>
      <c r="K1146" s="10" t="str">
        <f>IF(B1146=1,"",IF(AND(TrackingWorksheet!I1151&lt;=WeeklySummary!$C$7,TrackingWorksheet!K1151="YES"),0,IF(AND(AND(OR(E1146="Y",F1146="Y"),E1146&lt;&gt;F1146),G1146&lt;&gt;"Y", H1146&lt;&gt;"Y"), 1, 0)))</f>
        <v/>
      </c>
      <c r="L1146" s="20" t="str">
        <f t="shared" si="254"/>
        <v/>
      </c>
      <c r="M1146" s="10" t="str">
        <f t="shared" si="255"/>
        <v/>
      </c>
      <c r="N1146" s="20" t="str">
        <f t="shared" si="256"/>
        <v/>
      </c>
      <c r="O1146" s="10" t="str">
        <f>IF(B1146=1,"",IF(AND(TrackingWorksheet!I1151&lt;=WeeklySummary!$C$7,TrackingWorksheet!K1151="YES"),0,IF(AND(AND(OR(G1146="Y",H1146="Y"),G1146&lt;&gt;H1146),E1146&lt;&gt;"Y", F1146&lt;&gt;"Y"), 1, 0)))</f>
        <v/>
      </c>
      <c r="P1146" s="20" t="str">
        <f t="shared" si="257"/>
        <v/>
      </c>
      <c r="Q1146" s="10" t="str">
        <f t="shared" si="258"/>
        <v/>
      </c>
      <c r="R1146" s="10" t="str">
        <f t="shared" si="259"/>
        <v/>
      </c>
      <c r="S1146" s="10" t="str">
        <f>IF(B1146=1,"",IF(AND(OR(AND(TrackingWorksheet!H1151=Lists!$D$7,TrackingWorksheet!H1151=TrackingWorksheet!J1151),TrackingWorksheet!H1151&lt;&gt;TrackingWorksheet!J1151),TrackingWorksheet!K1151="YES",TrackingWorksheet!H1151&lt;&gt;Lists!$D$6,TrackingWorksheet!G1151&lt;=WeeklySummary!$C$7,TrackingWorksheet!I1151&lt;=WeeklySummary!$C$7),1,0))</f>
        <v/>
      </c>
      <c r="T1146" s="10" t="str">
        <f t="shared" si="260"/>
        <v/>
      </c>
      <c r="U1146" s="10" t="str">
        <f>IF($B1146=1,"",IF(TrackingWorksheet!$K1151="YES",1, 0)*D1146)</f>
        <v/>
      </c>
      <c r="V1146" s="20">
        <f t="shared" si="249"/>
        <v>0</v>
      </c>
      <c r="W1146" s="20">
        <f t="shared" si="250"/>
        <v>0</v>
      </c>
      <c r="X1146" s="10" t="str">
        <f>IF($B1146=1,"",IF(AND(TrackingWorksheet!$L1151&lt;&gt;"", TrackingWorksheet!$L1151&gt;=WeeklySummary!$C$6,TrackingWorksheet!$L1151&lt;=WeeklySummary!$C$7,OR(TrackingWorksheet!$H1151=Lists!$D$4,TrackingWorksheet!$J1151=Lists!$D$4)), 1, 0))</f>
        <v/>
      </c>
      <c r="Y1146" s="10" t="str">
        <f>IF($B1146=1,"",IF(AND(TrackingWorksheet!$L1151&lt;&gt;"", TrackingWorksheet!$L1151&gt;=WeeklySummary!$C$6,TrackingWorksheet!$L1151&lt;=WeeklySummary!$C$7,OR(TrackingWorksheet!$H1151=Lists!$D$5,TrackingWorksheet!$J1151=Lists!$D$5)), 1, 0))</f>
        <v/>
      </c>
      <c r="Z1146" s="10" t="str">
        <f>IF($B1146=1,"",IF(AND(TrackingWorksheet!$L1151&lt;&gt;"", TrackingWorksheet!$L1151&gt;=WeeklySummary!$C$6,TrackingWorksheet!$L1151&lt;=WeeklySummary!$C$7,OR(TrackingWorksheet!$H1151=Lists!$D$6,TrackingWorksheet!$J1151=Lists!$D$6)), 1, 0))</f>
        <v/>
      </c>
      <c r="AA1146" s="19" t="str">
        <f>IF(B1146=1,"",IF(AND(TrackingWorksheet!M1151&lt;&gt;"",TrackingWorksheet!M1151&lt;=WeeklySummary!$C$7),1,0)*D1146)</f>
        <v/>
      </c>
      <c r="AB1146" s="19" t="str">
        <f>IF(B1146=1,"",IF(AND(TrackingWorksheet!N1151&lt;&gt;"",TrackingWorksheet!N1151&lt;=WeeklySummary!$C$7),1,0)*D1146)</f>
        <v/>
      </c>
      <c r="AC1146" s="19" t="str">
        <f>IF(B1146=1,"",TrackingWorksheet!T1151)</f>
        <v/>
      </c>
      <c r="AD1146" s="19" t="str">
        <f>IF(B1146=1,"",IF(D1146*AND(TrackingWorksheet!S1151&gt;=Calculations!$BD$3,TrackingWorksheet!U1151="",TrackingWorksheet!K1151="YES"),1,0))</f>
        <v/>
      </c>
      <c r="AE1146" s="19" t="str">
        <f>IF($B1146=1,"",IF(AND(TrackingWorksheet!$S1151&gt;$BE$3,TrackingWorksheet!$T1151=Lists!$P$4),1, 0)*D1146)</f>
        <v/>
      </c>
      <c r="AF1146" s="19" t="str">
        <f>IF($B1146=1,"",IF(AND(TrackingWorksheet!$U1151&gt;$BE$3,TrackingWorksheet!$V1151=Lists!$P$4),1, 0)*D1146)</f>
        <v/>
      </c>
      <c r="AG1146" s="19" t="str">
        <f>IF($B1146=1,"",IF(AND(TrackingWorksheet!$W1151&gt;$BE$3,TrackingWorksheet!$X1151=Lists!$P$4),1, 0)*D1146)</f>
        <v/>
      </c>
      <c r="AH1146" s="19" t="str">
        <f>IF($B1146=1,"",IF(AND(TrackingWorksheet!$Y1151&gt;$BE$3,TrackingWorksheet!$Z1151=Lists!$P$4),1, 0)*D1146)</f>
        <v/>
      </c>
      <c r="AI1146" s="19" t="str">
        <f>IF($B1146=1,"",IF(AND(TrackingWorksheet!$AA1151&gt;$BE$3,TrackingWorksheet!$AB1151=Lists!$P$4),1, 0)*D1146)</f>
        <v/>
      </c>
      <c r="AJ1146" s="19" t="str">
        <f>IF($B1146=1,"",IF(AND(TrackingWorksheet!$S1151&gt;$BE$3,TrackingWorksheet!$T1151=Lists!$P$5),1, 0)*D1146)</f>
        <v/>
      </c>
      <c r="AK1146" s="19" t="str">
        <f>IF($B1146=1,"",IF(AND(TrackingWorksheet!$U1151&gt;$BE$3,TrackingWorksheet!$V1151=Lists!$P$5),1, 0)*D1146)</f>
        <v/>
      </c>
      <c r="AL1146" s="19" t="str">
        <f>IF($B1146=1,"",IF(AND(TrackingWorksheet!$W1151&gt;$BE$3,TrackingWorksheet!$X1151=Lists!$P$5),1, 0)*D1146)</f>
        <v/>
      </c>
      <c r="AM1146" s="19" t="str">
        <f>IF($B1146=1,"",IF(AND(TrackingWorksheet!$Y1151&gt;$BE$3,TrackingWorksheet!$Z1151=Lists!$P$5),1, 0)*D1146)</f>
        <v/>
      </c>
      <c r="AN1146" s="19" t="str">
        <f>IF($B1146=1,"",IF(AND(TrackingWorksheet!$AA1151&gt;$BE$3,TrackingWorksheet!$AB1151=Lists!$P$5),1, 0)*D1146)</f>
        <v/>
      </c>
      <c r="AO1146" s="19" t="str">
        <f>IF($B1146=1,"",IF(AND(TrackingWorksheet!$S1151&gt;$BE$3,TrackingWorksheet!$T1151=Lists!$P$6),1, 0)*D1146)</f>
        <v/>
      </c>
      <c r="AP1146" s="19" t="str">
        <f>IF($B1146=1,"",IF(AND(TrackingWorksheet!$U1151&gt;$BE$3,TrackingWorksheet!$V1151=Lists!$P$6),1, 0)*D1146)</f>
        <v/>
      </c>
      <c r="AQ1146" s="19" t="str">
        <f>IF($B1146=1,"",IF(AND(TrackingWorksheet!$W1151&gt;$BE$3,TrackingWorksheet!$X1151=Lists!$P$6),1, 0)*D1146)</f>
        <v/>
      </c>
      <c r="AR1146" s="19" t="str">
        <f>IF($B1146=1,"",IF(AND(TrackingWorksheet!$Y1151&gt;$BE$3,TrackingWorksheet!$Z1151=Lists!$P$6),1, 0)*D1146)</f>
        <v/>
      </c>
      <c r="AS1146" s="19" t="str">
        <f>IF($B1146=1,"",IF(AND(TrackingWorksheet!$AA1151&gt;$BE$3,TrackingWorksheet!$AB1151=Lists!$P$6),1, 0)*D1146)</f>
        <v/>
      </c>
      <c r="AT1146" s="19">
        <f t="shared" si="251"/>
        <v>0</v>
      </c>
      <c r="AU1146" s="19" t="str">
        <f>IF(B1146=1,"",IF(AND(TrackingWorksheet!K1151="",TrackingWorksheet!M1151="", TrackingWorksheet!N1151="", TrackingWorksheet!S1151="", TrackingWorksheet!V1151="", TrackingWorksheet!W1151="", TrackingWorksheet!Y1151="", TrackingWorksheet!AA1151="", V1146=1),1,0)*D1146)</f>
        <v/>
      </c>
      <c r="AV1146" s="19" t="str">
        <f>IF(B1146=1,"",IF(D1146*AND(TrackingWorksheet!U1151&gt;Calculations!$BE$3,TrackingWorksheet!K1151="YES"),1,0))</f>
        <v/>
      </c>
      <c r="AW1146" s="19" t="str">
        <f>IF(B1146=1,"",IF(D1146*AND(TrackingWorksheet!W1151&gt;Calculations!$BE$3,TrackingWorksheet!K1151="YES"),1,0))</f>
        <v/>
      </c>
      <c r="AX1146" s="19">
        <f t="shared" si="252"/>
        <v>0</v>
      </c>
      <c r="AY1146" s="19">
        <f t="shared" si="248"/>
        <v>0</v>
      </c>
      <c r="AZ1146" s="27" t="str">
        <f>IF(B1146=1,"",IF(TrackingWorksheet!Q1151="","",TrackingWorksheet!Q1151))</f>
        <v/>
      </c>
      <c r="BB1146" s="4"/>
      <c r="BC1146" s="4"/>
      <c r="BD1146" s="4"/>
      <c r="BE1146" s="4"/>
      <c r="BF1146" s="4"/>
      <c r="BG1146" s="4" t="str">
        <f>IF(B1146=1,"",IF(AND(N1146=1,TrackingWorksheet!$I1151+14&lt;=WeeklySummary!$C$7),1,0))</f>
        <v/>
      </c>
      <c r="BH1146" s="4" t="str">
        <f>IF(B1146=1,"",IF(AND(R1146=1,TrackingWorksheet!$I1151+14&lt;=WeeklySummary!$C$7),1,0))</f>
        <v/>
      </c>
      <c r="BI1146" s="4" t="str">
        <f>IF(B1146=1,"",IF(AND(J1146=1,TrackingWorksheet!$G1151+14&lt;=WeeklySummary!$C$7),1,0))</f>
        <v/>
      </c>
      <c r="BJ1146" s="4" t="str">
        <f>IF(B1146=1,"",IF(AND(T1146=1,TrackingWorksheet!$I1151+14&lt;=WeeklySummary!$C$7),1,0))</f>
        <v/>
      </c>
      <c r="BK1146" s="4" t="str">
        <f>IF(B1146=1,"",IF(AND(T1146=1,TrackingWorksheet!$G1151+14&lt;=WeeklySummary!$C$7),1,0))</f>
        <v/>
      </c>
      <c r="BL1146" s="4">
        <f t="shared" si="261"/>
        <v>0</v>
      </c>
    </row>
    <row r="1147" spans="2:64" x14ac:dyDescent="0.25">
      <c r="B1147" s="27">
        <f>IF(AND(ISBLANK(TrackingWorksheet!B1152),ISBLANK(TrackingWorksheet!C1152),ISBLANK(TrackingWorksheet!G1152),ISBLANK(TrackingWorksheet!H1152),
ISBLANK(TrackingWorksheet!I1152),ISBLANK(TrackingWorksheet!J1152),ISBLANK(TrackingWorksheet!M1152),
ISBLANK(TrackingWorksheet!N1154)),1,0)</f>
        <v>1</v>
      </c>
      <c r="C1147" s="12" t="str">
        <f>IF(B1147=1,"",TrackingWorksheet!F1152)</f>
        <v/>
      </c>
      <c r="D1147" s="20" t="str">
        <f>IF(B1147=1,"",IF(AND(TrackingWorksheet!B1152&lt;&gt;"",TrackingWorksheet!B1152&lt;=WeeklySummary!$C$7,OR(TrackingWorksheet!C1152="",TrackingWorksheet!C1152&gt;=WeeklySummary!$C$6)),1,0))</f>
        <v/>
      </c>
      <c r="E1147" s="10" t="str">
        <f>IF(B1147=1,"",IF(AND(TrackingWorksheet!G1152 &lt;&gt;"",TrackingWorksheet!G1152&lt;=WeeklySummary!$C$7, TrackingWorksheet!H1152=Lists!$D$4), "Y", "N"))</f>
        <v/>
      </c>
      <c r="F1147" s="10" t="str">
        <f>IF(B1147=1,"",IF(AND(TrackingWorksheet!I1152 &lt;&gt;"", TrackingWorksheet!I1152&lt;=WeeklySummary!$C$7, TrackingWorksheet!J1152=Lists!$D$4), "Y", "N"))</f>
        <v/>
      </c>
      <c r="G1147" s="10" t="str">
        <f>IF(B1147=1,"",IF(AND(TrackingWorksheet!G1152 &lt;&gt;"",TrackingWorksheet!G1152&lt;=WeeklySummary!$C$7, TrackingWorksheet!H1152=Lists!$D$5), "Y", "N"))</f>
        <v/>
      </c>
      <c r="H1147" s="10" t="str">
        <f>IF(B1147=1,"",IF(AND(TrackingWorksheet!I1152 &lt;&gt;"", TrackingWorksheet!I1152&lt;=WeeklySummary!$C$7, TrackingWorksheet!J1152=Lists!$D$5), "Y", "N"))</f>
        <v/>
      </c>
      <c r="I1147" s="20" t="str">
        <f>IF(B1147=1,"",IF(AND(TrackingWorksheet!G1152 &lt;&gt;"", TrackingWorksheet!G1152&lt;=WeeklySummary!$C$7, TrackingWorksheet!H1152=Lists!$D$6), 1, 0))</f>
        <v/>
      </c>
      <c r="J1147" s="20" t="str">
        <f t="shared" si="253"/>
        <v/>
      </c>
      <c r="K1147" s="10" t="str">
        <f>IF(B1147=1,"",IF(AND(TrackingWorksheet!I1152&lt;=WeeklySummary!$C$7,TrackingWorksheet!K1152="YES"),0,IF(AND(AND(OR(E1147="Y",F1147="Y"),E1147&lt;&gt;F1147),G1147&lt;&gt;"Y", H1147&lt;&gt;"Y"), 1, 0)))</f>
        <v/>
      </c>
      <c r="L1147" s="20" t="str">
        <f t="shared" si="254"/>
        <v/>
      </c>
      <c r="M1147" s="10" t="str">
        <f t="shared" si="255"/>
        <v/>
      </c>
      <c r="N1147" s="20" t="str">
        <f t="shared" si="256"/>
        <v/>
      </c>
      <c r="O1147" s="10" t="str">
        <f>IF(B1147=1,"",IF(AND(TrackingWorksheet!I1152&lt;=WeeklySummary!$C$7,TrackingWorksheet!K1152="YES"),0,IF(AND(AND(OR(G1147="Y",H1147="Y"),G1147&lt;&gt;H1147),E1147&lt;&gt;"Y", F1147&lt;&gt;"Y"), 1, 0)))</f>
        <v/>
      </c>
      <c r="P1147" s="20" t="str">
        <f t="shared" si="257"/>
        <v/>
      </c>
      <c r="Q1147" s="10" t="str">
        <f t="shared" si="258"/>
        <v/>
      </c>
      <c r="R1147" s="10" t="str">
        <f t="shared" si="259"/>
        <v/>
      </c>
      <c r="S1147" s="10" t="str">
        <f>IF(B1147=1,"",IF(AND(OR(AND(TrackingWorksheet!H1152=Lists!$D$7,TrackingWorksheet!H1152=TrackingWorksheet!J1152),TrackingWorksheet!H1152&lt;&gt;TrackingWorksheet!J1152),TrackingWorksheet!K1152="YES",TrackingWorksheet!H1152&lt;&gt;Lists!$D$6,TrackingWorksheet!G1152&lt;=WeeklySummary!$C$7,TrackingWorksheet!I1152&lt;=WeeklySummary!$C$7),1,0))</f>
        <v/>
      </c>
      <c r="T1147" s="10" t="str">
        <f t="shared" si="260"/>
        <v/>
      </c>
      <c r="U1147" s="10" t="str">
        <f>IF($B1147=1,"",IF(TrackingWorksheet!$K1152="YES",1, 0)*D1147)</f>
        <v/>
      </c>
      <c r="V1147" s="20">
        <f t="shared" si="249"/>
        <v>0</v>
      </c>
      <c r="W1147" s="20">
        <f t="shared" si="250"/>
        <v>0</v>
      </c>
      <c r="X1147" s="10" t="str">
        <f>IF($B1147=1,"",IF(AND(TrackingWorksheet!$L1152&lt;&gt;"", TrackingWorksheet!$L1152&gt;=WeeklySummary!$C$6,TrackingWorksheet!$L1152&lt;=WeeklySummary!$C$7,OR(TrackingWorksheet!$H1152=Lists!$D$4,TrackingWorksheet!$J1152=Lists!$D$4)), 1, 0))</f>
        <v/>
      </c>
      <c r="Y1147" s="10" t="str">
        <f>IF($B1147=1,"",IF(AND(TrackingWorksheet!$L1152&lt;&gt;"", TrackingWorksheet!$L1152&gt;=WeeklySummary!$C$6,TrackingWorksheet!$L1152&lt;=WeeklySummary!$C$7,OR(TrackingWorksheet!$H1152=Lists!$D$5,TrackingWorksheet!$J1152=Lists!$D$5)), 1, 0))</f>
        <v/>
      </c>
      <c r="Z1147" s="10" t="str">
        <f>IF($B1147=1,"",IF(AND(TrackingWorksheet!$L1152&lt;&gt;"", TrackingWorksheet!$L1152&gt;=WeeklySummary!$C$6,TrackingWorksheet!$L1152&lt;=WeeklySummary!$C$7,OR(TrackingWorksheet!$H1152=Lists!$D$6,TrackingWorksheet!$J1152=Lists!$D$6)), 1, 0))</f>
        <v/>
      </c>
      <c r="AA1147" s="19" t="str">
        <f>IF(B1147=1,"",IF(AND(TrackingWorksheet!M1152&lt;&gt;"",TrackingWorksheet!M1152&lt;=WeeklySummary!$C$7),1,0)*D1147)</f>
        <v/>
      </c>
      <c r="AB1147" s="19" t="str">
        <f>IF(B1147=1,"",IF(AND(TrackingWorksheet!N1152&lt;&gt;"",TrackingWorksheet!N1152&lt;=WeeklySummary!$C$7),1,0)*D1147)</f>
        <v/>
      </c>
      <c r="AC1147" s="19" t="str">
        <f>IF(B1147=1,"",TrackingWorksheet!T1152)</f>
        <v/>
      </c>
      <c r="AD1147" s="19" t="str">
        <f>IF(B1147=1,"",IF(D1147*AND(TrackingWorksheet!S1152&gt;=Calculations!$BD$3,TrackingWorksheet!U1152="",TrackingWorksheet!K1152="YES"),1,0))</f>
        <v/>
      </c>
      <c r="AE1147" s="19" t="str">
        <f>IF($B1147=1,"",IF(AND(TrackingWorksheet!$S1152&gt;$BE$3,TrackingWorksheet!$T1152=Lists!$P$4),1, 0)*D1147)</f>
        <v/>
      </c>
      <c r="AF1147" s="19" t="str">
        <f>IF($B1147=1,"",IF(AND(TrackingWorksheet!$U1152&gt;$BE$3,TrackingWorksheet!$V1152=Lists!$P$4),1, 0)*D1147)</f>
        <v/>
      </c>
      <c r="AG1147" s="19" t="str">
        <f>IF($B1147=1,"",IF(AND(TrackingWorksheet!$W1152&gt;$BE$3,TrackingWorksheet!$X1152=Lists!$P$4),1, 0)*D1147)</f>
        <v/>
      </c>
      <c r="AH1147" s="19" t="str">
        <f>IF($B1147=1,"",IF(AND(TrackingWorksheet!$Y1152&gt;$BE$3,TrackingWorksheet!$Z1152=Lists!$P$4),1, 0)*D1147)</f>
        <v/>
      </c>
      <c r="AI1147" s="19" t="str">
        <f>IF($B1147=1,"",IF(AND(TrackingWorksheet!$AA1152&gt;$BE$3,TrackingWorksheet!$AB1152=Lists!$P$4),1, 0)*D1147)</f>
        <v/>
      </c>
      <c r="AJ1147" s="19" t="str">
        <f>IF($B1147=1,"",IF(AND(TrackingWorksheet!$S1152&gt;$BE$3,TrackingWorksheet!$T1152=Lists!$P$5),1, 0)*D1147)</f>
        <v/>
      </c>
      <c r="AK1147" s="19" t="str">
        <f>IF($B1147=1,"",IF(AND(TrackingWorksheet!$U1152&gt;$BE$3,TrackingWorksheet!$V1152=Lists!$P$5),1, 0)*D1147)</f>
        <v/>
      </c>
      <c r="AL1147" s="19" t="str">
        <f>IF($B1147=1,"",IF(AND(TrackingWorksheet!$W1152&gt;$BE$3,TrackingWorksheet!$X1152=Lists!$P$5),1, 0)*D1147)</f>
        <v/>
      </c>
      <c r="AM1147" s="19" t="str">
        <f>IF($B1147=1,"",IF(AND(TrackingWorksheet!$Y1152&gt;$BE$3,TrackingWorksheet!$Z1152=Lists!$P$5),1, 0)*D1147)</f>
        <v/>
      </c>
      <c r="AN1147" s="19" t="str">
        <f>IF($B1147=1,"",IF(AND(TrackingWorksheet!$AA1152&gt;$BE$3,TrackingWorksheet!$AB1152=Lists!$P$5),1, 0)*D1147)</f>
        <v/>
      </c>
      <c r="AO1147" s="19" t="str">
        <f>IF($B1147=1,"",IF(AND(TrackingWorksheet!$S1152&gt;$BE$3,TrackingWorksheet!$T1152=Lists!$P$6),1, 0)*D1147)</f>
        <v/>
      </c>
      <c r="AP1147" s="19" t="str">
        <f>IF($B1147=1,"",IF(AND(TrackingWorksheet!$U1152&gt;$BE$3,TrackingWorksheet!$V1152=Lists!$P$6),1, 0)*D1147)</f>
        <v/>
      </c>
      <c r="AQ1147" s="19" t="str">
        <f>IF($B1147=1,"",IF(AND(TrackingWorksheet!$W1152&gt;$BE$3,TrackingWorksheet!$X1152=Lists!$P$6),1, 0)*D1147)</f>
        <v/>
      </c>
      <c r="AR1147" s="19" t="str">
        <f>IF($B1147=1,"",IF(AND(TrackingWorksheet!$Y1152&gt;$BE$3,TrackingWorksheet!$Z1152=Lists!$P$6),1, 0)*D1147)</f>
        <v/>
      </c>
      <c r="AS1147" s="19" t="str">
        <f>IF($B1147=1,"",IF(AND(TrackingWorksheet!$AA1152&gt;$BE$3,TrackingWorksheet!$AB1152=Lists!$P$6),1, 0)*D1147)</f>
        <v/>
      </c>
      <c r="AT1147" s="19">
        <f t="shared" si="251"/>
        <v>0</v>
      </c>
      <c r="AU1147" s="19" t="str">
        <f>IF(B1147=1,"",IF(AND(TrackingWorksheet!K1152="",TrackingWorksheet!M1152="", TrackingWorksheet!N1152="", TrackingWorksheet!S1152="", TrackingWorksheet!V1152="", TrackingWorksheet!W1152="", TrackingWorksheet!Y1152="", TrackingWorksheet!AA1152="", V1147=1),1,0)*D1147)</f>
        <v/>
      </c>
      <c r="AV1147" s="19" t="str">
        <f>IF(B1147=1,"",IF(D1147*AND(TrackingWorksheet!U1152&gt;Calculations!$BE$3,TrackingWorksheet!K1152="YES"),1,0))</f>
        <v/>
      </c>
      <c r="AW1147" s="19" t="str">
        <f>IF(B1147=1,"",IF(D1147*AND(TrackingWorksheet!W1152&gt;Calculations!$BE$3,TrackingWorksheet!K1152="YES"),1,0))</f>
        <v/>
      </c>
      <c r="AX1147" s="19">
        <f t="shared" si="252"/>
        <v>0</v>
      </c>
      <c r="AY1147" s="19">
        <f t="shared" si="248"/>
        <v>0</v>
      </c>
      <c r="AZ1147" s="27" t="str">
        <f>IF(B1147=1,"",IF(TrackingWorksheet!Q1152="","",TrackingWorksheet!Q1152))</f>
        <v/>
      </c>
      <c r="BB1147" s="4"/>
      <c r="BC1147" s="4"/>
      <c r="BD1147" s="4"/>
      <c r="BE1147" s="4"/>
      <c r="BF1147" s="4"/>
      <c r="BG1147" s="4" t="str">
        <f>IF(B1147=1,"",IF(AND(N1147=1,TrackingWorksheet!$I1152+14&lt;=WeeklySummary!$C$7),1,0))</f>
        <v/>
      </c>
      <c r="BH1147" s="4" t="str">
        <f>IF(B1147=1,"",IF(AND(R1147=1,TrackingWorksheet!$I1152+14&lt;=WeeklySummary!$C$7),1,0))</f>
        <v/>
      </c>
      <c r="BI1147" s="4" t="str">
        <f>IF(B1147=1,"",IF(AND(J1147=1,TrackingWorksheet!$G1152+14&lt;=WeeklySummary!$C$7),1,0))</f>
        <v/>
      </c>
      <c r="BJ1147" s="4" t="str">
        <f>IF(B1147=1,"",IF(AND(T1147=1,TrackingWorksheet!$I1152+14&lt;=WeeklySummary!$C$7),1,0))</f>
        <v/>
      </c>
      <c r="BK1147" s="4" t="str">
        <f>IF(B1147=1,"",IF(AND(T1147=1,TrackingWorksheet!$G1152+14&lt;=WeeklySummary!$C$7),1,0))</f>
        <v/>
      </c>
      <c r="BL1147" s="4">
        <f t="shared" si="261"/>
        <v>0</v>
      </c>
    </row>
    <row r="1148" spans="2:64" x14ac:dyDescent="0.25">
      <c r="B1148" s="27">
        <f>IF(AND(ISBLANK(TrackingWorksheet!B1153),ISBLANK(TrackingWorksheet!C1153),ISBLANK(TrackingWorksheet!G1153),ISBLANK(TrackingWorksheet!H1153),
ISBLANK(TrackingWorksheet!I1153),ISBLANK(TrackingWorksheet!J1153),ISBLANK(TrackingWorksheet!M1153),
ISBLANK(TrackingWorksheet!N1155)),1,0)</f>
        <v>1</v>
      </c>
      <c r="C1148" s="12" t="str">
        <f>IF(B1148=1,"",TrackingWorksheet!F1153)</f>
        <v/>
      </c>
      <c r="D1148" s="20" t="str">
        <f>IF(B1148=1,"",IF(AND(TrackingWorksheet!B1153&lt;&gt;"",TrackingWorksheet!B1153&lt;=WeeklySummary!$C$7,OR(TrackingWorksheet!C1153="",TrackingWorksheet!C1153&gt;=WeeklySummary!$C$6)),1,0))</f>
        <v/>
      </c>
      <c r="E1148" s="10" t="str">
        <f>IF(B1148=1,"",IF(AND(TrackingWorksheet!G1153 &lt;&gt;"",TrackingWorksheet!G1153&lt;=WeeklySummary!$C$7, TrackingWorksheet!H1153=Lists!$D$4), "Y", "N"))</f>
        <v/>
      </c>
      <c r="F1148" s="10" t="str">
        <f>IF(B1148=1,"",IF(AND(TrackingWorksheet!I1153 &lt;&gt;"", TrackingWorksheet!I1153&lt;=WeeklySummary!$C$7, TrackingWorksheet!J1153=Lists!$D$4), "Y", "N"))</f>
        <v/>
      </c>
      <c r="G1148" s="10" t="str">
        <f>IF(B1148=1,"",IF(AND(TrackingWorksheet!G1153 &lt;&gt;"",TrackingWorksheet!G1153&lt;=WeeklySummary!$C$7, TrackingWorksheet!H1153=Lists!$D$5), "Y", "N"))</f>
        <v/>
      </c>
      <c r="H1148" s="10" t="str">
        <f>IF(B1148=1,"",IF(AND(TrackingWorksheet!I1153 &lt;&gt;"", TrackingWorksheet!I1153&lt;=WeeklySummary!$C$7, TrackingWorksheet!J1153=Lists!$D$5), "Y", "N"))</f>
        <v/>
      </c>
      <c r="I1148" s="20" t="str">
        <f>IF(B1148=1,"",IF(AND(TrackingWorksheet!G1153 &lt;&gt;"", TrackingWorksheet!G1153&lt;=WeeklySummary!$C$7, TrackingWorksheet!H1153=Lists!$D$6), 1, 0))</f>
        <v/>
      </c>
      <c r="J1148" s="20" t="str">
        <f t="shared" si="253"/>
        <v/>
      </c>
      <c r="K1148" s="10" t="str">
        <f>IF(B1148=1,"",IF(AND(TrackingWorksheet!I1153&lt;=WeeklySummary!$C$7,TrackingWorksheet!K1153="YES"),0,IF(AND(AND(OR(E1148="Y",F1148="Y"),E1148&lt;&gt;F1148),G1148&lt;&gt;"Y", H1148&lt;&gt;"Y"), 1, 0)))</f>
        <v/>
      </c>
      <c r="L1148" s="20" t="str">
        <f t="shared" si="254"/>
        <v/>
      </c>
      <c r="M1148" s="10" t="str">
        <f t="shared" si="255"/>
        <v/>
      </c>
      <c r="N1148" s="20" t="str">
        <f t="shared" si="256"/>
        <v/>
      </c>
      <c r="O1148" s="10" t="str">
        <f>IF(B1148=1,"",IF(AND(TrackingWorksheet!I1153&lt;=WeeklySummary!$C$7,TrackingWorksheet!K1153="YES"),0,IF(AND(AND(OR(G1148="Y",H1148="Y"),G1148&lt;&gt;H1148),E1148&lt;&gt;"Y", F1148&lt;&gt;"Y"), 1, 0)))</f>
        <v/>
      </c>
      <c r="P1148" s="20" t="str">
        <f t="shared" si="257"/>
        <v/>
      </c>
      <c r="Q1148" s="10" t="str">
        <f t="shared" si="258"/>
        <v/>
      </c>
      <c r="R1148" s="10" t="str">
        <f t="shared" si="259"/>
        <v/>
      </c>
      <c r="S1148" s="10" t="str">
        <f>IF(B1148=1,"",IF(AND(OR(AND(TrackingWorksheet!H1153=Lists!$D$7,TrackingWorksheet!H1153=TrackingWorksheet!J1153),TrackingWorksheet!H1153&lt;&gt;TrackingWorksheet!J1153),TrackingWorksheet!K1153="YES",TrackingWorksheet!H1153&lt;&gt;Lists!$D$6,TrackingWorksheet!G1153&lt;=WeeklySummary!$C$7,TrackingWorksheet!I1153&lt;=WeeklySummary!$C$7),1,0))</f>
        <v/>
      </c>
      <c r="T1148" s="10" t="str">
        <f t="shared" si="260"/>
        <v/>
      </c>
      <c r="U1148" s="10" t="str">
        <f>IF($B1148=1,"",IF(TrackingWorksheet!$K1153="YES",1, 0)*D1148)</f>
        <v/>
      </c>
      <c r="V1148" s="20">
        <f t="shared" si="249"/>
        <v>0</v>
      </c>
      <c r="W1148" s="20">
        <f t="shared" si="250"/>
        <v>0</v>
      </c>
      <c r="X1148" s="10" t="str">
        <f>IF($B1148=1,"",IF(AND(TrackingWorksheet!$L1153&lt;&gt;"", TrackingWorksheet!$L1153&gt;=WeeklySummary!$C$6,TrackingWorksheet!$L1153&lt;=WeeklySummary!$C$7,OR(TrackingWorksheet!$H1153=Lists!$D$4,TrackingWorksheet!$J1153=Lists!$D$4)), 1, 0))</f>
        <v/>
      </c>
      <c r="Y1148" s="10" t="str">
        <f>IF($B1148=1,"",IF(AND(TrackingWorksheet!$L1153&lt;&gt;"", TrackingWorksheet!$L1153&gt;=WeeklySummary!$C$6,TrackingWorksheet!$L1153&lt;=WeeklySummary!$C$7,OR(TrackingWorksheet!$H1153=Lists!$D$5,TrackingWorksheet!$J1153=Lists!$D$5)), 1, 0))</f>
        <v/>
      </c>
      <c r="Z1148" s="10" t="str">
        <f>IF($B1148=1,"",IF(AND(TrackingWorksheet!$L1153&lt;&gt;"", TrackingWorksheet!$L1153&gt;=WeeklySummary!$C$6,TrackingWorksheet!$L1153&lt;=WeeklySummary!$C$7,OR(TrackingWorksheet!$H1153=Lists!$D$6,TrackingWorksheet!$J1153=Lists!$D$6)), 1, 0))</f>
        <v/>
      </c>
      <c r="AA1148" s="19" t="str">
        <f>IF(B1148=1,"",IF(AND(TrackingWorksheet!M1153&lt;&gt;"",TrackingWorksheet!M1153&lt;=WeeklySummary!$C$7),1,0)*D1148)</f>
        <v/>
      </c>
      <c r="AB1148" s="19" t="str">
        <f>IF(B1148=1,"",IF(AND(TrackingWorksheet!N1153&lt;&gt;"",TrackingWorksheet!N1153&lt;=WeeklySummary!$C$7),1,0)*D1148)</f>
        <v/>
      </c>
      <c r="AC1148" s="19" t="str">
        <f>IF(B1148=1,"",TrackingWorksheet!T1153)</f>
        <v/>
      </c>
      <c r="AD1148" s="19" t="str">
        <f>IF(B1148=1,"",IF(D1148*AND(TrackingWorksheet!S1153&gt;=Calculations!$BD$3,TrackingWorksheet!U1153="",TrackingWorksheet!K1153="YES"),1,0))</f>
        <v/>
      </c>
      <c r="AE1148" s="19" t="str">
        <f>IF($B1148=1,"",IF(AND(TrackingWorksheet!$S1153&gt;$BE$3,TrackingWorksheet!$T1153=Lists!$P$4),1, 0)*D1148)</f>
        <v/>
      </c>
      <c r="AF1148" s="19" t="str">
        <f>IF($B1148=1,"",IF(AND(TrackingWorksheet!$U1153&gt;$BE$3,TrackingWorksheet!$V1153=Lists!$P$4),1, 0)*D1148)</f>
        <v/>
      </c>
      <c r="AG1148" s="19" t="str">
        <f>IF($B1148=1,"",IF(AND(TrackingWorksheet!$W1153&gt;$BE$3,TrackingWorksheet!$X1153=Lists!$P$4),1, 0)*D1148)</f>
        <v/>
      </c>
      <c r="AH1148" s="19" t="str">
        <f>IF($B1148=1,"",IF(AND(TrackingWorksheet!$Y1153&gt;$BE$3,TrackingWorksheet!$Z1153=Lists!$P$4),1, 0)*D1148)</f>
        <v/>
      </c>
      <c r="AI1148" s="19" t="str">
        <f>IF($B1148=1,"",IF(AND(TrackingWorksheet!$AA1153&gt;$BE$3,TrackingWorksheet!$AB1153=Lists!$P$4),1, 0)*D1148)</f>
        <v/>
      </c>
      <c r="AJ1148" s="19" t="str">
        <f>IF($B1148=1,"",IF(AND(TrackingWorksheet!$S1153&gt;$BE$3,TrackingWorksheet!$T1153=Lists!$P$5),1, 0)*D1148)</f>
        <v/>
      </c>
      <c r="AK1148" s="19" t="str">
        <f>IF($B1148=1,"",IF(AND(TrackingWorksheet!$U1153&gt;$BE$3,TrackingWorksheet!$V1153=Lists!$P$5),1, 0)*D1148)</f>
        <v/>
      </c>
      <c r="AL1148" s="19" t="str">
        <f>IF($B1148=1,"",IF(AND(TrackingWorksheet!$W1153&gt;$BE$3,TrackingWorksheet!$X1153=Lists!$P$5),1, 0)*D1148)</f>
        <v/>
      </c>
      <c r="AM1148" s="19" t="str">
        <f>IF($B1148=1,"",IF(AND(TrackingWorksheet!$Y1153&gt;$BE$3,TrackingWorksheet!$Z1153=Lists!$P$5),1, 0)*D1148)</f>
        <v/>
      </c>
      <c r="AN1148" s="19" t="str">
        <f>IF($B1148=1,"",IF(AND(TrackingWorksheet!$AA1153&gt;$BE$3,TrackingWorksheet!$AB1153=Lists!$P$5),1, 0)*D1148)</f>
        <v/>
      </c>
      <c r="AO1148" s="19" t="str">
        <f>IF($B1148=1,"",IF(AND(TrackingWorksheet!$S1153&gt;$BE$3,TrackingWorksheet!$T1153=Lists!$P$6),1, 0)*D1148)</f>
        <v/>
      </c>
      <c r="AP1148" s="19" t="str">
        <f>IF($B1148=1,"",IF(AND(TrackingWorksheet!$U1153&gt;$BE$3,TrackingWorksheet!$V1153=Lists!$P$6),1, 0)*D1148)</f>
        <v/>
      </c>
      <c r="AQ1148" s="19" t="str">
        <f>IF($B1148=1,"",IF(AND(TrackingWorksheet!$W1153&gt;$BE$3,TrackingWorksheet!$X1153=Lists!$P$6),1, 0)*D1148)</f>
        <v/>
      </c>
      <c r="AR1148" s="19" t="str">
        <f>IF($B1148=1,"",IF(AND(TrackingWorksheet!$Y1153&gt;$BE$3,TrackingWorksheet!$Z1153=Lists!$P$6),1, 0)*D1148)</f>
        <v/>
      </c>
      <c r="AS1148" s="19" t="str">
        <f>IF($B1148=1,"",IF(AND(TrackingWorksheet!$AA1153&gt;$BE$3,TrackingWorksheet!$AB1153=Lists!$P$6),1, 0)*D1148)</f>
        <v/>
      </c>
      <c r="AT1148" s="19">
        <f t="shared" si="251"/>
        <v>0</v>
      </c>
      <c r="AU1148" s="19" t="str">
        <f>IF(B1148=1,"",IF(AND(TrackingWorksheet!K1153="",TrackingWorksheet!M1153="", TrackingWorksheet!N1153="", TrackingWorksheet!S1153="", TrackingWorksheet!V1153="", TrackingWorksheet!W1153="", TrackingWorksheet!Y1153="", TrackingWorksheet!AA1153="", V1148=1),1,0)*D1148)</f>
        <v/>
      </c>
      <c r="AV1148" s="19" t="str">
        <f>IF(B1148=1,"",IF(D1148*AND(TrackingWorksheet!U1153&gt;Calculations!$BE$3,TrackingWorksheet!K1153="YES"),1,0))</f>
        <v/>
      </c>
      <c r="AW1148" s="19" t="str">
        <f>IF(B1148=1,"",IF(D1148*AND(TrackingWorksheet!W1153&gt;Calculations!$BE$3,TrackingWorksheet!K1153="YES"),1,0))</f>
        <v/>
      </c>
      <c r="AX1148" s="19">
        <f t="shared" si="252"/>
        <v>0</v>
      </c>
      <c r="AY1148" s="19">
        <f t="shared" si="248"/>
        <v>0</v>
      </c>
      <c r="AZ1148" s="27" t="str">
        <f>IF(B1148=1,"",IF(TrackingWorksheet!Q1153="","",TrackingWorksheet!Q1153))</f>
        <v/>
      </c>
      <c r="BB1148" s="4"/>
      <c r="BC1148" s="4"/>
      <c r="BD1148" s="4"/>
      <c r="BE1148" s="4"/>
      <c r="BF1148" s="4"/>
      <c r="BG1148" s="4" t="str">
        <f>IF(B1148=1,"",IF(AND(N1148=1,TrackingWorksheet!$I1153+14&lt;=WeeklySummary!$C$7),1,0))</f>
        <v/>
      </c>
      <c r="BH1148" s="4" t="str">
        <f>IF(B1148=1,"",IF(AND(R1148=1,TrackingWorksheet!$I1153+14&lt;=WeeklySummary!$C$7),1,0))</f>
        <v/>
      </c>
      <c r="BI1148" s="4" t="str">
        <f>IF(B1148=1,"",IF(AND(J1148=1,TrackingWorksheet!$G1153+14&lt;=WeeklySummary!$C$7),1,0))</f>
        <v/>
      </c>
      <c r="BJ1148" s="4" t="str">
        <f>IF(B1148=1,"",IF(AND(T1148=1,TrackingWorksheet!$I1153+14&lt;=WeeklySummary!$C$7),1,0))</f>
        <v/>
      </c>
      <c r="BK1148" s="4" t="str">
        <f>IF(B1148=1,"",IF(AND(T1148=1,TrackingWorksheet!$G1153+14&lt;=WeeklySummary!$C$7),1,0))</f>
        <v/>
      </c>
      <c r="BL1148" s="4">
        <f t="shared" si="261"/>
        <v>0</v>
      </c>
    </row>
    <row r="1149" spans="2:64" x14ac:dyDescent="0.25">
      <c r="B1149" s="27">
        <f>IF(AND(ISBLANK(TrackingWorksheet!B1154),ISBLANK(TrackingWorksheet!C1154),ISBLANK(TrackingWorksheet!G1154),ISBLANK(TrackingWorksheet!H1154),
ISBLANK(TrackingWorksheet!I1154),ISBLANK(TrackingWorksheet!J1154),ISBLANK(TrackingWorksheet!M1154),
ISBLANK(TrackingWorksheet!N1156)),1,0)</f>
        <v>1</v>
      </c>
      <c r="C1149" s="12" t="str">
        <f>IF(B1149=1,"",TrackingWorksheet!F1154)</f>
        <v/>
      </c>
      <c r="D1149" s="20" t="str">
        <f>IF(B1149=1,"",IF(AND(TrackingWorksheet!B1154&lt;&gt;"",TrackingWorksheet!B1154&lt;=WeeklySummary!$C$7,OR(TrackingWorksheet!C1154="",TrackingWorksheet!C1154&gt;=WeeklySummary!$C$6)),1,0))</f>
        <v/>
      </c>
      <c r="E1149" s="10" t="str">
        <f>IF(B1149=1,"",IF(AND(TrackingWorksheet!G1154 &lt;&gt;"",TrackingWorksheet!G1154&lt;=WeeklySummary!$C$7, TrackingWorksheet!H1154=Lists!$D$4), "Y", "N"))</f>
        <v/>
      </c>
      <c r="F1149" s="10" t="str">
        <f>IF(B1149=1,"",IF(AND(TrackingWorksheet!I1154 &lt;&gt;"", TrackingWorksheet!I1154&lt;=WeeklySummary!$C$7, TrackingWorksheet!J1154=Lists!$D$4), "Y", "N"))</f>
        <v/>
      </c>
      <c r="G1149" s="10" t="str">
        <f>IF(B1149=1,"",IF(AND(TrackingWorksheet!G1154 &lt;&gt;"",TrackingWorksheet!G1154&lt;=WeeklySummary!$C$7, TrackingWorksheet!H1154=Lists!$D$5), "Y", "N"))</f>
        <v/>
      </c>
      <c r="H1149" s="10" t="str">
        <f>IF(B1149=1,"",IF(AND(TrackingWorksheet!I1154 &lt;&gt;"", TrackingWorksheet!I1154&lt;=WeeklySummary!$C$7, TrackingWorksheet!J1154=Lists!$D$5), "Y", "N"))</f>
        <v/>
      </c>
      <c r="I1149" s="20" t="str">
        <f>IF(B1149=1,"",IF(AND(TrackingWorksheet!G1154 &lt;&gt;"", TrackingWorksheet!G1154&lt;=WeeklySummary!$C$7, TrackingWorksheet!H1154=Lists!$D$6), 1, 0))</f>
        <v/>
      </c>
      <c r="J1149" s="20" t="str">
        <f t="shared" si="253"/>
        <v/>
      </c>
      <c r="K1149" s="10" t="str">
        <f>IF(B1149=1,"",IF(AND(TrackingWorksheet!I1154&lt;=WeeklySummary!$C$7,TrackingWorksheet!K1154="YES"),0,IF(AND(AND(OR(E1149="Y",F1149="Y"),E1149&lt;&gt;F1149),G1149&lt;&gt;"Y", H1149&lt;&gt;"Y"), 1, 0)))</f>
        <v/>
      </c>
      <c r="L1149" s="20" t="str">
        <f t="shared" si="254"/>
        <v/>
      </c>
      <c r="M1149" s="10" t="str">
        <f t="shared" si="255"/>
        <v/>
      </c>
      <c r="N1149" s="20" t="str">
        <f t="shared" si="256"/>
        <v/>
      </c>
      <c r="O1149" s="10" t="str">
        <f>IF(B1149=1,"",IF(AND(TrackingWorksheet!I1154&lt;=WeeklySummary!$C$7,TrackingWorksheet!K1154="YES"),0,IF(AND(AND(OR(G1149="Y",H1149="Y"),G1149&lt;&gt;H1149),E1149&lt;&gt;"Y", F1149&lt;&gt;"Y"), 1, 0)))</f>
        <v/>
      </c>
      <c r="P1149" s="20" t="str">
        <f t="shared" si="257"/>
        <v/>
      </c>
      <c r="Q1149" s="10" t="str">
        <f t="shared" si="258"/>
        <v/>
      </c>
      <c r="R1149" s="10" t="str">
        <f t="shared" si="259"/>
        <v/>
      </c>
      <c r="S1149" s="10" t="str">
        <f>IF(B1149=1,"",IF(AND(OR(AND(TrackingWorksheet!H1154=Lists!$D$7,TrackingWorksheet!H1154=TrackingWorksheet!J1154),TrackingWorksheet!H1154&lt;&gt;TrackingWorksheet!J1154),TrackingWorksheet!K1154="YES",TrackingWorksheet!H1154&lt;&gt;Lists!$D$6,TrackingWorksheet!G1154&lt;=WeeklySummary!$C$7,TrackingWorksheet!I1154&lt;=WeeklySummary!$C$7),1,0))</f>
        <v/>
      </c>
      <c r="T1149" s="10" t="str">
        <f t="shared" si="260"/>
        <v/>
      </c>
      <c r="U1149" s="10" t="str">
        <f>IF($B1149=1,"",IF(TrackingWorksheet!$K1154="YES",1, 0)*D1149)</f>
        <v/>
      </c>
      <c r="V1149" s="20">
        <f t="shared" si="249"/>
        <v>0</v>
      </c>
      <c r="W1149" s="20">
        <f t="shared" si="250"/>
        <v>0</v>
      </c>
      <c r="X1149" s="10" t="str">
        <f>IF($B1149=1,"",IF(AND(TrackingWorksheet!$L1154&lt;&gt;"", TrackingWorksheet!$L1154&gt;=WeeklySummary!$C$6,TrackingWorksheet!$L1154&lt;=WeeklySummary!$C$7,OR(TrackingWorksheet!$H1154=Lists!$D$4,TrackingWorksheet!$J1154=Lists!$D$4)), 1, 0))</f>
        <v/>
      </c>
      <c r="Y1149" s="10" t="str">
        <f>IF($B1149=1,"",IF(AND(TrackingWorksheet!$L1154&lt;&gt;"", TrackingWorksheet!$L1154&gt;=WeeklySummary!$C$6,TrackingWorksheet!$L1154&lt;=WeeklySummary!$C$7,OR(TrackingWorksheet!$H1154=Lists!$D$5,TrackingWorksheet!$J1154=Lists!$D$5)), 1, 0))</f>
        <v/>
      </c>
      <c r="Z1149" s="10" t="str">
        <f>IF($B1149=1,"",IF(AND(TrackingWorksheet!$L1154&lt;&gt;"", TrackingWorksheet!$L1154&gt;=WeeklySummary!$C$6,TrackingWorksheet!$L1154&lt;=WeeklySummary!$C$7,OR(TrackingWorksheet!$H1154=Lists!$D$6,TrackingWorksheet!$J1154=Lists!$D$6)), 1, 0))</f>
        <v/>
      </c>
      <c r="AA1149" s="19" t="str">
        <f>IF(B1149=1,"",IF(AND(TrackingWorksheet!M1154&lt;&gt;"",TrackingWorksheet!M1154&lt;=WeeklySummary!$C$7),1,0)*D1149)</f>
        <v/>
      </c>
      <c r="AB1149" s="19" t="str">
        <f>IF(B1149=1,"",IF(AND(TrackingWorksheet!N1154&lt;&gt;"",TrackingWorksheet!N1154&lt;=WeeklySummary!$C$7),1,0)*D1149)</f>
        <v/>
      </c>
      <c r="AC1149" s="19" t="str">
        <f>IF(B1149=1,"",TrackingWorksheet!T1154)</f>
        <v/>
      </c>
      <c r="AD1149" s="19" t="str">
        <f>IF(B1149=1,"",IF(D1149*AND(TrackingWorksheet!S1154&gt;=Calculations!$BD$3,TrackingWorksheet!U1154="",TrackingWorksheet!K1154="YES"),1,0))</f>
        <v/>
      </c>
      <c r="AE1149" s="19" t="str">
        <f>IF($B1149=1,"",IF(AND(TrackingWorksheet!$S1154&gt;$BE$3,TrackingWorksheet!$T1154=Lists!$P$4),1, 0)*D1149)</f>
        <v/>
      </c>
      <c r="AF1149" s="19" t="str">
        <f>IF($B1149=1,"",IF(AND(TrackingWorksheet!$U1154&gt;$BE$3,TrackingWorksheet!$V1154=Lists!$P$4),1, 0)*D1149)</f>
        <v/>
      </c>
      <c r="AG1149" s="19" t="str">
        <f>IF($B1149=1,"",IF(AND(TrackingWorksheet!$W1154&gt;$BE$3,TrackingWorksheet!$X1154=Lists!$P$4),1, 0)*D1149)</f>
        <v/>
      </c>
      <c r="AH1149" s="19" t="str">
        <f>IF($B1149=1,"",IF(AND(TrackingWorksheet!$Y1154&gt;$BE$3,TrackingWorksheet!$Z1154=Lists!$P$4),1, 0)*D1149)</f>
        <v/>
      </c>
      <c r="AI1149" s="19" t="str">
        <f>IF($B1149=1,"",IF(AND(TrackingWorksheet!$AA1154&gt;$BE$3,TrackingWorksheet!$AB1154=Lists!$P$4),1, 0)*D1149)</f>
        <v/>
      </c>
      <c r="AJ1149" s="19" t="str">
        <f>IF($B1149=1,"",IF(AND(TrackingWorksheet!$S1154&gt;$BE$3,TrackingWorksheet!$T1154=Lists!$P$5),1, 0)*D1149)</f>
        <v/>
      </c>
      <c r="AK1149" s="19" t="str">
        <f>IF($B1149=1,"",IF(AND(TrackingWorksheet!$U1154&gt;$BE$3,TrackingWorksheet!$V1154=Lists!$P$5),1, 0)*D1149)</f>
        <v/>
      </c>
      <c r="AL1149" s="19" t="str">
        <f>IF($B1149=1,"",IF(AND(TrackingWorksheet!$W1154&gt;$BE$3,TrackingWorksheet!$X1154=Lists!$P$5),1, 0)*D1149)</f>
        <v/>
      </c>
      <c r="AM1149" s="19" t="str">
        <f>IF($B1149=1,"",IF(AND(TrackingWorksheet!$Y1154&gt;$BE$3,TrackingWorksheet!$Z1154=Lists!$P$5),1, 0)*D1149)</f>
        <v/>
      </c>
      <c r="AN1149" s="19" t="str">
        <f>IF($B1149=1,"",IF(AND(TrackingWorksheet!$AA1154&gt;$BE$3,TrackingWorksheet!$AB1154=Lists!$P$5),1, 0)*D1149)</f>
        <v/>
      </c>
      <c r="AO1149" s="19" t="str">
        <f>IF($B1149=1,"",IF(AND(TrackingWorksheet!$S1154&gt;$BE$3,TrackingWorksheet!$T1154=Lists!$P$6),1, 0)*D1149)</f>
        <v/>
      </c>
      <c r="AP1149" s="19" t="str">
        <f>IF($B1149=1,"",IF(AND(TrackingWorksheet!$U1154&gt;$BE$3,TrackingWorksheet!$V1154=Lists!$P$6),1, 0)*D1149)</f>
        <v/>
      </c>
      <c r="AQ1149" s="19" t="str">
        <f>IF($B1149=1,"",IF(AND(TrackingWorksheet!$W1154&gt;$BE$3,TrackingWorksheet!$X1154=Lists!$P$6),1, 0)*D1149)</f>
        <v/>
      </c>
      <c r="AR1149" s="19" t="str">
        <f>IF($B1149=1,"",IF(AND(TrackingWorksheet!$Y1154&gt;$BE$3,TrackingWorksheet!$Z1154=Lists!$P$6),1, 0)*D1149)</f>
        <v/>
      </c>
      <c r="AS1149" s="19" t="str">
        <f>IF($B1149=1,"",IF(AND(TrackingWorksheet!$AA1154&gt;$BE$3,TrackingWorksheet!$AB1154=Lists!$P$6),1, 0)*D1149)</f>
        <v/>
      </c>
      <c r="AT1149" s="19">
        <f t="shared" si="251"/>
        <v>0</v>
      </c>
      <c r="AU1149" s="19" t="str">
        <f>IF(B1149=1,"",IF(AND(TrackingWorksheet!K1154="",TrackingWorksheet!M1154="", TrackingWorksheet!N1154="", TrackingWorksheet!S1154="", TrackingWorksheet!V1154="", TrackingWorksheet!W1154="", TrackingWorksheet!Y1154="", TrackingWorksheet!AA1154="", V1149=1),1,0)*D1149)</f>
        <v/>
      </c>
      <c r="AV1149" s="19" t="str">
        <f>IF(B1149=1,"",IF(D1149*AND(TrackingWorksheet!U1154&gt;Calculations!$BE$3,TrackingWorksheet!K1154="YES"),1,0))</f>
        <v/>
      </c>
      <c r="AW1149" s="19" t="str">
        <f>IF(B1149=1,"",IF(D1149*AND(TrackingWorksheet!W1154&gt;Calculations!$BE$3,TrackingWorksheet!K1154="YES"),1,0))</f>
        <v/>
      </c>
      <c r="AX1149" s="19">
        <f t="shared" si="252"/>
        <v>0</v>
      </c>
      <c r="AY1149" s="19">
        <f t="shared" si="248"/>
        <v>0</v>
      </c>
      <c r="AZ1149" s="27" t="str">
        <f>IF(B1149=1,"",IF(TrackingWorksheet!Q1154="","",TrackingWorksheet!Q1154))</f>
        <v/>
      </c>
      <c r="BB1149" s="4"/>
      <c r="BC1149" s="4"/>
      <c r="BD1149" s="4"/>
      <c r="BE1149" s="4"/>
      <c r="BF1149" s="4"/>
      <c r="BG1149" s="4" t="str">
        <f>IF(B1149=1,"",IF(AND(N1149=1,TrackingWorksheet!$I1154+14&lt;=WeeklySummary!$C$7),1,0))</f>
        <v/>
      </c>
      <c r="BH1149" s="4" t="str">
        <f>IF(B1149=1,"",IF(AND(R1149=1,TrackingWorksheet!$I1154+14&lt;=WeeklySummary!$C$7),1,0))</f>
        <v/>
      </c>
      <c r="BI1149" s="4" t="str">
        <f>IF(B1149=1,"",IF(AND(J1149=1,TrackingWorksheet!$G1154+14&lt;=WeeklySummary!$C$7),1,0))</f>
        <v/>
      </c>
      <c r="BJ1149" s="4" t="str">
        <f>IF(B1149=1,"",IF(AND(T1149=1,TrackingWorksheet!$I1154+14&lt;=WeeklySummary!$C$7),1,0))</f>
        <v/>
      </c>
      <c r="BK1149" s="4" t="str">
        <f>IF(B1149=1,"",IF(AND(T1149=1,TrackingWorksheet!$G1154+14&lt;=WeeklySummary!$C$7),1,0))</f>
        <v/>
      </c>
      <c r="BL1149" s="4">
        <f t="shared" si="261"/>
        <v>0</v>
      </c>
    </row>
    <row r="1150" spans="2:64" x14ac:dyDescent="0.25">
      <c r="B1150" s="27">
        <f>IF(AND(ISBLANK(TrackingWorksheet!B1155),ISBLANK(TrackingWorksheet!C1155),ISBLANK(TrackingWorksheet!G1155),ISBLANK(TrackingWorksheet!H1155),
ISBLANK(TrackingWorksheet!I1155),ISBLANK(TrackingWorksheet!J1155),ISBLANK(TrackingWorksheet!M1155),
ISBLANK(TrackingWorksheet!N1157)),1,0)</f>
        <v>1</v>
      </c>
      <c r="C1150" s="12" t="str">
        <f>IF(B1150=1,"",TrackingWorksheet!F1155)</f>
        <v/>
      </c>
      <c r="D1150" s="20" t="str">
        <f>IF(B1150=1,"",IF(AND(TrackingWorksheet!B1155&lt;&gt;"",TrackingWorksheet!B1155&lt;=WeeklySummary!$C$7,OR(TrackingWorksheet!C1155="",TrackingWorksheet!C1155&gt;=WeeklySummary!$C$6)),1,0))</f>
        <v/>
      </c>
      <c r="E1150" s="10" t="str">
        <f>IF(B1150=1,"",IF(AND(TrackingWorksheet!G1155 &lt;&gt;"",TrackingWorksheet!G1155&lt;=WeeklySummary!$C$7, TrackingWorksheet!H1155=Lists!$D$4), "Y", "N"))</f>
        <v/>
      </c>
      <c r="F1150" s="10" t="str">
        <f>IF(B1150=1,"",IF(AND(TrackingWorksheet!I1155 &lt;&gt;"", TrackingWorksheet!I1155&lt;=WeeklySummary!$C$7, TrackingWorksheet!J1155=Lists!$D$4), "Y", "N"))</f>
        <v/>
      </c>
      <c r="G1150" s="10" t="str">
        <f>IF(B1150=1,"",IF(AND(TrackingWorksheet!G1155 &lt;&gt;"",TrackingWorksheet!G1155&lt;=WeeklySummary!$C$7, TrackingWorksheet!H1155=Lists!$D$5), "Y", "N"))</f>
        <v/>
      </c>
      <c r="H1150" s="10" t="str">
        <f>IF(B1150=1,"",IF(AND(TrackingWorksheet!I1155 &lt;&gt;"", TrackingWorksheet!I1155&lt;=WeeklySummary!$C$7, TrackingWorksheet!J1155=Lists!$D$5), "Y", "N"))</f>
        <v/>
      </c>
      <c r="I1150" s="20" t="str">
        <f>IF(B1150=1,"",IF(AND(TrackingWorksheet!G1155 &lt;&gt;"", TrackingWorksheet!G1155&lt;=WeeklySummary!$C$7, TrackingWorksheet!H1155=Lists!$D$6), 1, 0))</f>
        <v/>
      </c>
      <c r="J1150" s="20" t="str">
        <f t="shared" si="253"/>
        <v/>
      </c>
      <c r="K1150" s="10" t="str">
        <f>IF(B1150=1,"",IF(AND(TrackingWorksheet!I1155&lt;=WeeklySummary!$C$7,TrackingWorksheet!K1155="YES"),0,IF(AND(AND(OR(E1150="Y",F1150="Y"),E1150&lt;&gt;F1150),G1150&lt;&gt;"Y", H1150&lt;&gt;"Y"), 1, 0)))</f>
        <v/>
      </c>
      <c r="L1150" s="20" t="str">
        <f t="shared" si="254"/>
        <v/>
      </c>
      <c r="M1150" s="10" t="str">
        <f t="shared" si="255"/>
        <v/>
      </c>
      <c r="N1150" s="20" t="str">
        <f t="shared" si="256"/>
        <v/>
      </c>
      <c r="O1150" s="10" t="str">
        <f>IF(B1150=1,"",IF(AND(TrackingWorksheet!I1155&lt;=WeeklySummary!$C$7,TrackingWorksheet!K1155="YES"),0,IF(AND(AND(OR(G1150="Y",H1150="Y"),G1150&lt;&gt;H1150),E1150&lt;&gt;"Y", F1150&lt;&gt;"Y"), 1, 0)))</f>
        <v/>
      </c>
      <c r="P1150" s="20" t="str">
        <f t="shared" si="257"/>
        <v/>
      </c>
      <c r="Q1150" s="10" t="str">
        <f t="shared" si="258"/>
        <v/>
      </c>
      <c r="R1150" s="10" t="str">
        <f t="shared" si="259"/>
        <v/>
      </c>
      <c r="S1150" s="10" t="str">
        <f>IF(B1150=1,"",IF(AND(OR(AND(TrackingWorksheet!H1155=Lists!$D$7,TrackingWorksheet!H1155=TrackingWorksheet!J1155),TrackingWorksheet!H1155&lt;&gt;TrackingWorksheet!J1155),TrackingWorksheet!K1155="YES",TrackingWorksheet!H1155&lt;&gt;Lists!$D$6,TrackingWorksheet!G1155&lt;=WeeklySummary!$C$7,TrackingWorksheet!I1155&lt;=WeeklySummary!$C$7),1,0))</f>
        <v/>
      </c>
      <c r="T1150" s="10" t="str">
        <f t="shared" si="260"/>
        <v/>
      </c>
      <c r="U1150" s="10" t="str">
        <f>IF($B1150=1,"",IF(TrackingWorksheet!$K1155="YES",1, 0)*D1150)</f>
        <v/>
      </c>
      <c r="V1150" s="20">
        <f t="shared" si="249"/>
        <v>0</v>
      </c>
      <c r="W1150" s="20">
        <f t="shared" si="250"/>
        <v>0</v>
      </c>
      <c r="X1150" s="10" t="str">
        <f>IF($B1150=1,"",IF(AND(TrackingWorksheet!$L1155&lt;&gt;"", TrackingWorksheet!$L1155&gt;=WeeklySummary!$C$6,TrackingWorksheet!$L1155&lt;=WeeklySummary!$C$7,OR(TrackingWorksheet!$H1155=Lists!$D$4,TrackingWorksheet!$J1155=Lists!$D$4)), 1, 0))</f>
        <v/>
      </c>
      <c r="Y1150" s="10" t="str">
        <f>IF($B1150=1,"",IF(AND(TrackingWorksheet!$L1155&lt;&gt;"", TrackingWorksheet!$L1155&gt;=WeeklySummary!$C$6,TrackingWorksheet!$L1155&lt;=WeeklySummary!$C$7,OR(TrackingWorksheet!$H1155=Lists!$D$5,TrackingWorksheet!$J1155=Lists!$D$5)), 1, 0))</f>
        <v/>
      </c>
      <c r="Z1150" s="10" t="str">
        <f>IF($B1150=1,"",IF(AND(TrackingWorksheet!$L1155&lt;&gt;"", TrackingWorksheet!$L1155&gt;=WeeklySummary!$C$6,TrackingWorksheet!$L1155&lt;=WeeklySummary!$C$7,OR(TrackingWorksheet!$H1155=Lists!$D$6,TrackingWorksheet!$J1155=Lists!$D$6)), 1, 0))</f>
        <v/>
      </c>
      <c r="AA1150" s="19" t="str">
        <f>IF(B1150=1,"",IF(AND(TrackingWorksheet!M1155&lt;&gt;"",TrackingWorksheet!M1155&lt;=WeeklySummary!$C$7),1,0)*D1150)</f>
        <v/>
      </c>
      <c r="AB1150" s="19" t="str">
        <f>IF(B1150=1,"",IF(AND(TrackingWorksheet!N1155&lt;&gt;"",TrackingWorksheet!N1155&lt;=WeeklySummary!$C$7),1,0)*D1150)</f>
        <v/>
      </c>
      <c r="AC1150" s="19" t="str">
        <f>IF(B1150=1,"",TrackingWorksheet!T1155)</f>
        <v/>
      </c>
      <c r="AD1150" s="19" t="str">
        <f>IF(B1150=1,"",IF(D1150*AND(TrackingWorksheet!S1155&gt;=Calculations!$BD$3,TrackingWorksheet!U1155="",TrackingWorksheet!K1155="YES"),1,0))</f>
        <v/>
      </c>
      <c r="AE1150" s="19" t="str">
        <f>IF($B1150=1,"",IF(AND(TrackingWorksheet!$S1155&gt;$BE$3,TrackingWorksheet!$T1155=Lists!$P$4),1, 0)*D1150)</f>
        <v/>
      </c>
      <c r="AF1150" s="19" t="str">
        <f>IF($B1150=1,"",IF(AND(TrackingWorksheet!$U1155&gt;$BE$3,TrackingWorksheet!$V1155=Lists!$P$4),1, 0)*D1150)</f>
        <v/>
      </c>
      <c r="AG1150" s="19" t="str">
        <f>IF($B1150=1,"",IF(AND(TrackingWorksheet!$W1155&gt;$BE$3,TrackingWorksheet!$X1155=Lists!$P$4),1, 0)*D1150)</f>
        <v/>
      </c>
      <c r="AH1150" s="19" t="str">
        <f>IF($B1150=1,"",IF(AND(TrackingWorksheet!$Y1155&gt;$BE$3,TrackingWorksheet!$Z1155=Lists!$P$4),1, 0)*D1150)</f>
        <v/>
      </c>
      <c r="AI1150" s="19" t="str">
        <f>IF($B1150=1,"",IF(AND(TrackingWorksheet!$AA1155&gt;$BE$3,TrackingWorksheet!$AB1155=Lists!$P$4),1, 0)*D1150)</f>
        <v/>
      </c>
      <c r="AJ1150" s="19" t="str">
        <f>IF($B1150=1,"",IF(AND(TrackingWorksheet!$S1155&gt;$BE$3,TrackingWorksheet!$T1155=Lists!$P$5),1, 0)*D1150)</f>
        <v/>
      </c>
      <c r="AK1150" s="19" t="str">
        <f>IF($B1150=1,"",IF(AND(TrackingWorksheet!$U1155&gt;$BE$3,TrackingWorksheet!$V1155=Lists!$P$5),1, 0)*D1150)</f>
        <v/>
      </c>
      <c r="AL1150" s="19" t="str">
        <f>IF($B1150=1,"",IF(AND(TrackingWorksheet!$W1155&gt;$BE$3,TrackingWorksheet!$X1155=Lists!$P$5),1, 0)*D1150)</f>
        <v/>
      </c>
      <c r="AM1150" s="19" t="str">
        <f>IF($B1150=1,"",IF(AND(TrackingWorksheet!$Y1155&gt;$BE$3,TrackingWorksheet!$Z1155=Lists!$P$5),1, 0)*D1150)</f>
        <v/>
      </c>
      <c r="AN1150" s="19" t="str">
        <f>IF($B1150=1,"",IF(AND(TrackingWorksheet!$AA1155&gt;$BE$3,TrackingWorksheet!$AB1155=Lists!$P$5),1, 0)*D1150)</f>
        <v/>
      </c>
      <c r="AO1150" s="19" t="str">
        <f>IF($B1150=1,"",IF(AND(TrackingWorksheet!$S1155&gt;$BE$3,TrackingWorksheet!$T1155=Lists!$P$6),1, 0)*D1150)</f>
        <v/>
      </c>
      <c r="AP1150" s="19" t="str">
        <f>IF($B1150=1,"",IF(AND(TrackingWorksheet!$U1155&gt;$BE$3,TrackingWorksheet!$V1155=Lists!$P$6),1, 0)*D1150)</f>
        <v/>
      </c>
      <c r="AQ1150" s="19" t="str">
        <f>IF($B1150=1,"",IF(AND(TrackingWorksheet!$W1155&gt;$BE$3,TrackingWorksheet!$X1155=Lists!$P$6),1, 0)*D1150)</f>
        <v/>
      </c>
      <c r="AR1150" s="19" t="str">
        <f>IF($B1150=1,"",IF(AND(TrackingWorksheet!$Y1155&gt;$BE$3,TrackingWorksheet!$Z1155=Lists!$P$6),1, 0)*D1150)</f>
        <v/>
      </c>
      <c r="AS1150" s="19" t="str">
        <f>IF($B1150=1,"",IF(AND(TrackingWorksheet!$AA1155&gt;$BE$3,TrackingWorksheet!$AB1155=Lists!$P$6),1, 0)*D1150)</f>
        <v/>
      </c>
      <c r="AT1150" s="19">
        <f t="shared" si="251"/>
        <v>0</v>
      </c>
      <c r="AU1150" s="19" t="str">
        <f>IF(B1150=1,"",IF(AND(TrackingWorksheet!K1155="",TrackingWorksheet!M1155="", TrackingWorksheet!N1155="", TrackingWorksheet!S1155="", TrackingWorksheet!V1155="", TrackingWorksheet!W1155="", TrackingWorksheet!Y1155="", TrackingWorksheet!AA1155="", V1150=1),1,0)*D1150)</f>
        <v/>
      </c>
      <c r="AV1150" s="19" t="str">
        <f>IF(B1150=1,"",IF(D1150*AND(TrackingWorksheet!U1155&gt;Calculations!$BE$3,TrackingWorksheet!K1155="YES"),1,0))</f>
        <v/>
      </c>
      <c r="AW1150" s="19" t="str">
        <f>IF(B1150=1,"",IF(D1150*AND(TrackingWorksheet!W1155&gt;Calculations!$BE$3,TrackingWorksheet!K1155="YES"),1,0))</f>
        <v/>
      </c>
      <c r="AX1150" s="19">
        <f t="shared" si="252"/>
        <v>0</v>
      </c>
      <c r="AY1150" s="19">
        <f t="shared" si="248"/>
        <v>0</v>
      </c>
      <c r="AZ1150" s="27" t="str">
        <f>IF(B1150=1,"",IF(TrackingWorksheet!Q1155="","",TrackingWorksheet!Q1155))</f>
        <v/>
      </c>
      <c r="BB1150" s="4"/>
      <c r="BC1150" s="4"/>
      <c r="BD1150" s="4"/>
      <c r="BE1150" s="4"/>
      <c r="BF1150" s="4"/>
      <c r="BG1150" s="4" t="str">
        <f>IF(B1150=1,"",IF(AND(N1150=1,TrackingWorksheet!$I1155+14&lt;=WeeklySummary!$C$7),1,0))</f>
        <v/>
      </c>
      <c r="BH1150" s="4" t="str">
        <f>IF(B1150=1,"",IF(AND(R1150=1,TrackingWorksheet!$I1155+14&lt;=WeeklySummary!$C$7),1,0))</f>
        <v/>
      </c>
      <c r="BI1150" s="4" t="str">
        <f>IF(B1150=1,"",IF(AND(J1150=1,TrackingWorksheet!$G1155+14&lt;=WeeklySummary!$C$7),1,0))</f>
        <v/>
      </c>
      <c r="BJ1150" s="4" t="str">
        <f>IF(B1150=1,"",IF(AND(T1150=1,TrackingWorksheet!$I1155+14&lt;=WeeklySummary!$C$7),1,0))</f>
        <v/>
      </c>
      <c r="BK1150" s="4" t="str">
        <f>IF(B1150=1,"",IF(AND(T1150=1,TrackingWorksheet!$G1155+14&lt;=WeeklySummary!$C$7),1,0))</f>
        <v/>
      </c>
      <c r="BL1150" s="4">
        <f t="shared" si="261"/>
        <v>0</v>
      </c>
    </row>
    <row r="1151" spans="2:64" x14ac:dyDescent="0.25">
      <c r="B1151" s="27">
        <f>IF(AND(ISBLANK(TrackingWorksheet!B1156),ISBLANK(TrackingWorksheet!C1156),ISBLANK(TrackingWorksheet!G1156),ISBLANK(TrackingWorksheet!H1156),
ISBLANK(TrackingWorksheet!I1156),ISBLANK(TrackingWorksheet!J1156),ISBLANK(TrackingWorksheet!M1156),
ISBLANK(TrackingWorksheet!N1158)),1,0)</f>
        <v>1</v>
      </c>
      <c r="C1151" s="12" t="str">
        <f>IF(B1151=1,"",TrackingWorksheet!F1156)</f>
        <v/>
      </c>
      <c r="D1151" s="20" t="str">
        <f>IF(B1151=1,"",IF(AND(TrackingWorksheet!B1156&lt;&gt;"",TrackingWorksheet!B1156&lt;=WeeklySummary!$C$7,OR(TrackingWorksheet!C1156="",TrackingWorksheet!C1156&gt;=WeeklySummary!$C$6)),1,0))</f>
        <v/>
      </c>
      <c r="E1151" s="10" t="str">
        <f>IF(B1151=1,"",IF(AND(TrackingWorksheet!G1156 &lt;&gt;"",TrackingWorksheet!G1156&lt;=WeeklySummary!$C$7, TrackingWorksheet!H1156=Lists!$D$4), "Y", "N"))</f>
        <v/>
      </c>
      <c r="F1151" s="10" t="str">
        <f>IF(B1151=1,"",IF(AND(TrackingWorksheet!I1156 &lt;&gt;"", TrackingWorksheet!I1156&lt;=WeeklySummary!$C$7, TrackingWorksheet!J1156=Lists!$D$4), "Y", "N"))</f>
        <v/>
      </c>
      <c r="G1151" s="10" t="str">
        <f>IF(B1151=1,"",IF(AND(TrackingWorksheet!G1156 &lt;&gt;"",TrackingWorksheet!G1156&lt;=WeeklySummary!$C$7, TrackingWorksheet!H1156=Lists!$D$5), "Y", "N"))</f>
        <v/>
      </c>
      <c r="H1151" s="10" t="str">
        <f>IF(B1151=1,"",IF(AND(TrackingWorksheet!I1156 &lt;&gt;"", TrackingWorksheet!I1156&lt;=WeeklySummary!$C$7, TrackingWorksheet!J1156=Lists!$D$5), "Y", "N"))</f>
        <v/>
      </c>
      <c r="I1151" s="20" t="str">
        <f>IF(B1151=1,"",IF(AND(TrackingWorksheet!G1156 &lt;&gt;"", TrackingWorksheet!G1156&lt;=WeeklySummary!$C$7, TrackingWorksheet!H1156=Lists!$D$6), 1, 0))</f>
        <v/>
      </c>
      <c r="J1151" s="20" t="str">
        <f t="shared" si="253"/>
        <v/>
      </c>
      <c r="K1151" s="10" t="str">
        <f>IF(B1151=1,"",IF(AND(TrackingWorksheet!I1156&lt;=WeeklySummary!$C$7,TrackingWorksheet!K1156="YES"),0,IF(AND(AND(OR(E1151="Y",F1151="Y"),E1151&lt;&gt;F1151),G1151&lt;&gt;"Y", H1151&lt;&gt;"Y"), 1, 0)))</f>
        <v/>
      </c>
      <c r="L1151" s="20" t="str">
        <f t="shared" si="254"/>
        <v/>
      </c>
      <c r="M1151" s="10" t="str">
        <f t="shared" si="255"/>
        <v/>
      </c>
      <c r="N1151" s="20" t="str">
        <f t="shared" si="256"/>
        <v/>
      </c>
      <c r="O1151" s="10" t="str">
        <f>IF(B1151=1,"",IF(AND(TrackingWorksheet!I1156&lt;=WeeklySummary!$C$7,TrackingWorksheet!K1156="YES"),0,IF(AND(AND(OR(G1151="Y",H1151="Y"),G1151&lt;&gt;H1151),E1151&lt;&gt;"Y", F1151&lt;&gt;"Y"), 1, 0)))</f>
        <v/>
      </c>
      <c r="P1151" s="20" t="str">
        <f t="shared" si="257"/>
        <v/>
      </c>
      <c r="Q1151" s="10" t="str">
        <f t="shared" si="258"/>
        <v/>
      </c>
      <c r="R1151" s="10" t="str">
        <f t="shared" si="259"/>
        <v/>
      </c>
      <c r="S1151" s="10" t="str">
        <f>IF(B1151=1,"",IF(AND(OR(AND(TrackingWorksheet!H1156=Lists!$D$7,TrackingWorksheet!H1156=TrackingWorksheet!J1156),TrackingWorksheet!H1156&lt;&gt;TrackingWorksheet!J1156),TrackingWorksheet!K1156="YES",TrackingWorksheet!H1156&lt;&gt;Lists!$D$6,TrackingWorksheet!G1156&lt;=WeeklySummary!$C$7,TrackingWorksheet!I1156&lt;=WeeklySummary!$C$7),1,0))</f>
        <v/>
      </c>
      <c r="T1151" s="10" t="str">
        <f t="shared" si="260"/>
        <v/>
      </c>
      <c r="U1151" s="10" t="str">
        <f>IF($B1151=1,"",IF(TrackingWorksheet!$K1156="YES",1, 0)*D1151)</f>
        <v/>
      </c>
      <c r="V1151" s="20">
        <f t="shared" si="249"/>
        <v>0</v>
      </c>
      <c r="W1151" s="20">
        <f t="shared" si="250"/>
        <v>0</v>
      </c>
      <c r="X1151" s="10" t="str">
        <f>IF($B1151=1,"",IF(AND(TrackingWorksheet!$L1156&lt;&gt;"", TrackingWorksheet!$L1156&gt;=WeeklySummary!$C$6,TrackingWorksheet!$L1156&lt;=WeeklySummary!$C$7,OR(TrackingWorksheet!$H1156=Lists!$D$4,TrackingWorksheet!$J1156=Lists!$D$4)), 1, 0))</f>
        <v/>
      </c>
      <c r="Y1151" s="10" t="str">
        <f>IF($B1151=1,"",IF(AND(TrackingWorksheet!$L1156&lt;&gt;"", TrackingWorksheet!$L1156&gt;=WeeklySummary!$C$6,TrackingWorksheet!$L1156&lt;=WeeklySummary!$C$7,OR(TrackingWorksheet!$H1156=Lists!$D$5,TrackingWorksheet!$J1156=Lists!$D$5)), 1, 0))</f>
        <v/>
      </c>
      <c r="Z1151" s="10" t="str">
        <f>IF($B1151=1,"",IF(AND(TrackingWorksheet!$L1156&lt;&gt;"", TrackingWorksheet!$L1156&gt;=WeeklySummary!$C$6,TrackingWorksheet!$L1156&lt;=WeeklySummary!$C$7,OR(TrackingWorksheet!$H1156=Lists!$D$6,TrackingWorksheet!$J1156=Lists!$D$6)), 1, 0))</f>
        <v/>
      </c>
      <c r="AA1151" s="19" t="str">
        <f>IF(B1151=1,"",IF(AND(TrackingWorksheet!M1156&lt;&gt;"",TrackingWorksheet!M1156&lt;=WeeklySummary!$C$7),1,0)*D1151)</f>
        <v/>
      </c>
      <c r="AB1151" s="19" t="str">
        <f>IF(B1151=1,"",IF(AND(TrackingWorksheet!N1156&lt;&gt;"",TrackingWorksheet!N1156&lt;=WeeklySummary!$C$7),1,0)*D1151)</f>
        <v/>
      </c>
      <c r="AC1151" s="19" t="str">
        <f>IF(B1151=1,"",TrackingWorksheet!T1156)</f>
        <v/>
      </c>
      <c r="AD1151" s="19" t="str">
        <f>IF(B1151=1,"",IF(D1151*AND(TrackingWorksheet!S1156&gt;=Calculations!$BD$3,TrackingWorksheet!U1156="",TrackingWorksheet!K1156="YES"),1,0))</f>
        <v/>
      </c>
      <c r="AE1151" s="19" t="str">
        <f>IF($B1151=1,"",IF(AND(TrackingWorksheet!$S1156&gt;$BE$3,TrackingWorksheet!$T1156=Lists!$P$4),1, 0)*D1151)</f>
        <v/>
      </c>
      <c r="AF1151" s="19" t="str">
        <f>IF($B1151=1,"",IF(AND(TrackingWorksheet!$U1156&gt;$BE$3,TrackingWorksheet!$V1156=Lists!$P$4),1, 0)*D1151)</f>
        <v/>
      </c>
      <c r="AG1151" s="19" t="str">
        <f>IF($B1151=1,"",IF(AND(TrackingWorksheet!$W1156&gt;$BE$3,TrackingWorksheet!$X1156=Lists!$P$4),1, 0)*D1151)</f>
        <v/>
      </c>
      <c r="AH1151" s="19" t="str">
        <f>IF($B1151=1,"",IF(AND(TrackingWorksheet!$Y1156&gt;$BE$3,TrackingWorksheet!$Z1156=Lists!$P$4),1, 0)*D1151)</f>
        <v/>
      </c>
      <c r="AI1151" s="19" t="str">
        <f>IF($B1151=1,"",IF(AND(TrackingWorksheet!$AA1156&gt;$BE$3,TrackingWorksheet!$AB1156=Lists!$P$4),1, 0)*D1151)</f>
        <v/>
      </c>
      <c r="AJ1151" s="19" t="str">
        <f>IF($B1151=1,"",IF(AND(TrackingWorksheet!$S1156&gt;$BE$3,TrackingWorksheet!$T1156=Lists!$P$5),1, 0)*D1151)</f>
        <v/>
      </c>
      <c r="AK1151" s="19" t="str">
        <f>IF($B1151=1,"",IF(AND(TrackingWorksheet!$U1156&gt;$BE$3,TrackingWorksheet!$V1156=Lists!$P$5),1, 0)*D1151)</f>
        <v/>
      </c>
      <c r="AL1151" s="19" t="str">
        <f>IF($B1151=1,"",IF(AND(TrackingWorksheet!$W1156&gt;$BE$3,TrackingWorksheet!$X1156=Lists!$P$5),1, 0)*D1151)</f>
        <v/>
      </c>
      <c r="AM1151" s="19" t="str">
        <f>IF($B1151=1,"",IF(AND(TrackingWorksheet!$Y1156&gt;$BE$3,TrackingWorksheet!$Z1156=Lists!$P$5),1, 0)*D1151)</f>
        <v/>
      </c>
      <c r="AN1151" s="19" t="str">
        <f>IF($B1151=1,"",IF(AND(TrackingWorksheet!$AA1156&gt;$BE$3,TrackingWorksheet!$AB1156=Lists!$P$5),1, 0)*D1151)</f>
        <v/>
      </c>
      <c r="AO1151" s="19" t="str">
        <f>IF($B1151=1,"",IF(AND(TrackingWorksheet!$S1156&gt;$BE$3,TrackingWorksheet!$T1156=Lists!$P$6),1, 0)*D1151)</f>
        <v/>
      </c>
      <c r="AP1151" s="19" t="str">
        <f>IF($B1151=1,"",IF(AND(TrackingWorksheet!$U1156&gt;$BE$3,TrackingWorksheet!$V1156=Lists!$P$6),1, 0)*D1151)</f>
        <v/>
      </c>
      <c r="AQ1151" s="19" t="str">
        <f>IF($B1151=1,"",IF(AND(TrackingWorksheet!$W1156&gt;$BE$3,TrackingWorksheet!$X1156=Lists!$P$6),1, 0)*D1151)</f>
        <v/>
      </c>
      <c r="AR1151" s="19" t="str">
        <f>IF($B1151=1,"",IF(AND(TrackingWorksheet!$Y1156&gt;$BE$3,TrackingWorksheet!$Z1156=Lists!$P$6),1, 0)*D1151)</f>
        <v/>
      </c>
      <c r="AS1151" s="19" t="str">
        <f>IF($B1151=1,"",IF(AND(TrackingWorksheet!$AA1156&gt;$BE$3,TrackingWorksheet!$AB1156=Lists!$P$6),1, 0)*D1151)</f>
        <v/>
      </c>
      <c r="AT1151" s="19">
        <f t="shared" si="251"/>
        <v>0</v>
      </c>
      <c r="AU1151" s="19" t="str">
        <f>IF(B1151=1,"",IF(AND(TrackingWorksheet!K1156="",TrackingWorksheet!M1156="", TrackingWorksheet!N1156="", TrackingWorksheet!S1156="", TrackingWorksheet!V1156="", TrackingWorksheet!W1156="", TrackingWorksheet!Y1156="", TrackingWorksheet!AA1156="", V1151=1),1,0)*D1151)</f>
        <v/>
      </c>
      <c r="AV1151" s="19" t="str">
        <f>IF(B1151=1,"",IF(D1151*AND(TrackingWorksheet!U1156&gt;Calculations!$BE$3,TrackingWorksheet!K1156="YES"),1,0))</f>
        <v/>
      </c>
      <c r="AW1151" s="19" t="str">
        <f>IF(B1151=1,"",IF(D1151*AND(TrackingWorksheet!W1156&gt;Calculations!$BE$3,TrackingWorksheet!K1156="YES"),1,0))</f>
        <v/>
      </c>
      <c r="AX1151" s="19">
        <f t="shared" si="252"/>
        <v>0</v>
      </c>
      <c r="AY1151" s="19">
        <f t="shared" si="248"/>
        <v>0</v>
      </c>
      <c r="AZ1151" s="27" t="str">
        <f>IF(B1151=1,"",IF(TrackingWorksheet!Q1156="","",TrackingWorksheet!Q1156))</f>
        <v/>
      </c>
      <c r="BB1151" s="4"/>
      <c r="BC1151" s="4"/>
      <c r="BD1151" s="4"/>
      <c r="BE1151" s="4"/>
      <c r="BF1151" s="4"/>
      <c r="BG1151" s="4" t="str">
        <f>IF(B1151=1,"",IF(AND(N1151=1,TrackingWorksheet!$I1156+14&lt;=WeeklySummary!$C$7),1,0))</f>
        <v/>
      </c>
      <c r="BH1151" s="4" t="str">
        <f>IF(B1151=1,"",IF(AND(R1151=1,TrackingWorksheet!$I1156+14&lt;=WeeklySummary!$C$7),1,0))</f>
        <v/>
      </c>
      <c r="BI1151" s="4" t="str">
        <f>IF(B1151=1,"",IF(AND(J1151=1,TrackingWorksheet!$G1156+14&lt;=WeeklySummary!$C$7),1,0))</f>
        <v/>
      </c>
      <c r="BJ1151" s="4" t="str">
        <f>IF(B1151=1,"",IF(AND(T1151=1,TrackingWorksheet!$I1156+14&lt;=WeeklySummary!$C$7),1,0))</f>
        <v/>
      </c>
      <c r="BK1151" s="4" t="str">
        <f>IF(B1151=1,"",IF(AND(T1151=1,TrackingWorksheet!$G1156+14&lt;=WeeklySummary!$C$7),1,0))</f>
        <v/>
      </c>
      <c r="BL1151" s="4">
        <f t="shared" si="261"/>
        <v>0</v>
      </c>
    </row>
    <row r="1152" spans="2:64" x14ac:dyDescent="0.25">
      <c r="B1152" s="27">
        <f>IF(AND(ISBLANK(TrackingWorksheet!B1157),ISBLANK(TrackingWorksheet!C1157),ISBLANK(TrackingWorksheet!G1157),ISBLANK(TrackingWorksheet!H1157),
ISBLANK(TrackingWorksheet!I1157),ISBLANK(TrackingWorksheet!J1157),ISBLANK(TrackingWorksheet!M1157),
ISBLANK(TrackingWorksheet!N1159)),1,0)</f>
        <v>1</v>
      </c>
      <c r="C1152" s="12" t="str">
        <f>IF(B1152=1,"",TrackingWorksheet!F1157)</f>
        <v/>
      </c>
      <c r="D1152" s="20" t="str">
        <f>IF(B1152=1,"",IF(AND(TrackingWorksheet!B1157&lt;&gt;"",TrackingWorksheet!B1157&lt;=WeeklySummary!$C$7,OR(TrackingWorksheet!C1157="",TrackingWorksheet!C1157&gt;=WeeklySummary!$C$6)),1,0))</f>
        <v/>
      </c>
      <c r="E1152" s="10" t="str">
        <f>IF(B1152=1,"",IF(AND(TrackingWorksheet!G1157 &lt;&gt;"",TrackingWorksheet!G1157&lt;=WeeklySummary!$C$7, TrackingWorksheet!H1157=Lists!$D$4), "Y", "N"))</f>
        <v/>
      </c>
      <c r="F1152" s="10" t="str">
        <f>IF(B1152=1,"",IF(AND(TrackingWorksheet!I1157 &lt;&gt;"", TrackingWorksheet!I1157&lt;=WeeklySummary!$C$7, TrackingWorksheet!J1157=Lists!$D$4), "Y", "N"))</f>
        <v/>
      </c>
      <c r="G1152" s="10" t="str">
        <f>IF(B1152=1,"",IF(AND(TrackingWorksheet!G1157 &lt;&gt;"",TrackingWorksheet!G1157&lt;=WeeklySummary!$C$7, TrackingWorksheet!H1157=Lists!$D$5), "Y", "N"))</f>
        <v/>
      </c>
      <c r="H1152" s="10" t="str">
        <f>IF(B1152=1,"",IF(AND(TrackingWorksheet!I1157 &lt;&gt;"", TrackingWorksheet!I1157&lt;=WeeklySummary!$C$7, TrackingWorksheet!J1157=Lists!$D$5), "Y", "N"))</f>
        <v/>
      </c>
      <c r="I1152" s="20" t="str">
        <f>IF(B1152=1,"",IF(AND(TrackingWorksheet!G1157 &lt;&gt;"", TrackingWorksheet!G1157&lt;=WeeklySummary!$C$7, TrackingWorksheet!H1157=Lists!$D$6), 1, 0))</f>
        <v/>
      </c>
      <c r="J1152" s="20" t="str">
        <f t="shared" si="253"/>
        <v/>
      </c>
      <c r="K1152" s="10" t="str">
        <f>IF(B1152=1,"",IF(AND(TrackingWorksheet!I1157&lt;=WeeklySummary!$C$7,TrackingWorksheet!K1157="YES"),0,IF(AND(AND(OR(E1152="Y",F1152="Y"),E1152&lt;&gt;F1152),G1152&lt;&gt;"Y", H1152&lt;&gt;"Y"), 1, 0)))</f>
        <v/>
      </c>
      <c r="L1152" s="20" t="str">
        <f t="shared" si="254"/>
        <v/>
      </c>
      <c r="M1152" s="10" t="str">
        <f t="shared" si="255"/>
        <v/>
      </c>
      <c r="N1152" s="20" t="str">
        <f t="shared" si="256"/>
        <v/>
      </c>
      <c r="O1152" s="10" t="str">
        <f>IF(B1152=1,"",IF(AND(TrackingWorksheet!I1157&lt;=WeeklySummary!$C$7,TrackingWorksheet!K1157="YES"),0,IF(AND(AND(OR(G1152="Y",H1152="Y"),G1152&lt;&gt;H1152),E1152&lt;&gt;"Y", F1152&lt;&gt;"Y"), 1, 0)))</f>
        <v/>
      </c>
      <c r="P1152" s="20" t="str">
        <f t="shared" si="257"/>
        <v/>
      </c>
      <c r="Q1152" s="10" t="str">
        <f t="shared" si="258"/>
        <v/>
      </c>
      <c r="R1152" s="10" t="str">
        <f t="shared" si="259"/>
        <v/>
      </c>
      <c r="S1152" s="10" t="str">
        <f>IF(B1152=1,"",IF(AND(OR(AND(TrackingWorksheet!H1157=Lists!$D$7,TrackingWorksheet!H1157=TrackingWorksheet!J1157),TrackingWorksheet!H1157&lt;&gt;TrackingWorksheet!J1157),TrackingWorksheet!K1157="YES",TrackingWorksheet!H1157&lt;&gt;Lists!$D$6,TrackingWorksheet!G1157&lt;=WeeklySummary!$C$7,TrackingWorksheet!I1157&lt;=WeeklySummary!$C$7),1,0))</f>
        <v/>
      </c>
      <c r="T1152" s="10" t="str">
        <f t="shared" si="260"/>
        <v/>
      </c>
      <c r="U1152" s="10" t="str">
        <f>IF($B1152=1,"",IF(TrackingWorksheet!$K1157="YES",1, 0)*D1152)</f>
        <v/>
      </c>
      <c r="V1152" s="20">
        <f t="shared" si="249"/>
        <v>0</v>
      </c>
      <c r="W1152" s="20">
        <f t="shared" si="250"/>
        <v>0</v>
      </c>
      <c r="X1152" s="10" t="str">
        <f>IF($B1152=1,"",IF(AND(TrackingWorksheet!$L1157&lt;&gt;"", TrackingWorksheet!$L1157&gt;=WeeklySummary!$C$6,TrackingWorksheet!$L1157&lt;=WeeklySummary!$C$7,OR(TrackingWorksheet!$H1157=Lists!$D$4,TrackingWorksheet!$J1157=Lists!$D$4)), 1, 0))</f>
        <v/>
      </c>
      <c r="Y1152" s="10" t="str">
        <f>IF($B1152=1,"",IF(AND(TrackingWorksheet!$L1157&lt;&gt;"", TrackingWorksheet!$L1157&gt;=WeeklySummary!$C$6,TrackingWorksheet!$L1157&lt;=WeeklySummary!$C$7,OR(TrackingWorksheet!$H1157=Lists!$D$5,TrackingWorksheet!$J1157=Lists!$D$5)), 1, 0))</f>
        <v/>
      </c>
      <c r="Z1152" s="10" t="str">
        <f>IF($B1152=1,"",IF(AND(TrackingWorksheet!$L1157&lt;&gt;"", TrackingWorksheet!$L1157&gt;=WeeklySummary!$C$6,TrackingWorksheet!$L1157&lt;=WeeklySummary!$C$7,OR(TrackingWorksheet!$H1157=Lists!$D$6,TrackingWorksheet!$J1157=Lists!$D$6)), 1, 0))</f>
        <v/>
      </c>
      <c r="AA1152" s="19" t="str">
        <f>IF(B1152=1,"",IF(AND(TrackingWorksheet!M1157&lt;&gt;"",TrackingWorksheet!M1157&lt;=WeeklySummary!$C$7),1,0)*D1152)</f>
        <v/>
      </c>
      <c r="AB1152" s="19" t="str">
        <f>IF(B1152=1,"",IF(AND(TrackingWorksheet!N1157&lt;&gt;"",TrackingWorksheet!N1157&lt;=WeeklySummary!$C$7),1,0)*D1152)</f>
        <v/>
      </c>
      <c r="AC1152" s="19" t="str">
        <f>IF(B1152=1,"",TrackingWorksheet!T1157)</f>
        <v/>
      </c>
      <c r="AD1152" s="19" t="str">
        <f>IF(B1152=1,"",IF(D1152*AND(TrackingWorksheet!S1157&gt;=Calculations!$BD$3,TrackingWorksheet!U1157="",TrackingWorksheet!K1157="YES"),1,0))</f>
        <v/>
      </c>
      <c r="AE1152" s="19" t="str">
        <f>IF($B1152=1,"",IF(AND(TrackingWorksheet!$S1157&gt;$BE$3,TrackingWorksheet!$T1157=Lists!$P$4),1, 0)*D1152)</f>
        <v/>
      </c>
      <c r="AF1152" s="19" t="str">
        <f>IF($B1152=1,"",IF(AND(TrackingWorksheet!$U1157&gt;$BE$3,TrackingWorksheet!$V1157=Lists!$P$4),1, 0)*D1152)</f>
        <v/>
      </c>
      <c r="AG1152" s="19" t="str">
        <f>IF($B1152=1,"",IF(AND(TrackingWorksheet!$W1157&gt;$BE$3,TrackingWorksheet!$X1157=Lists!$P$4),1, 0)*D1152)</f>
        <v/>
      </c>
      <c r="AH1152" s="19" t="str">
        <f>IF($B1152=1,"",IF(AND(TrackingWorksheet!$Y1157&gt;$BE$3,TrackingWorksheet!$Z1157=Lists!$P$4),1, 0)*D1152)</f>
        <v/>
      </c>
      <c r="AI1152" s="19" t="str">
        <f>IF($B1152=1,"",IF(AND(TrackingWorksheet!$AA1157&gt;$BE$3,TrackingWorksheet!$AB1157=Lists!$P$4),1, 0)*D1152)</f>
        <v/>
      </c>
      <c r="AJ1152" s="19" t="str">
        <f>IF($B1152=1,"",IF(AND(TrackingWorksheet!$S1157&gt;$BE$3,TrackingWorksheet!$T1157=Lists!$P$5),1, 0)*D1152)</f>
        <v/>
      </c>
      <c r="AK1152" s="19" t="str">
        <f>IF($B1152=1,"",IF(AND(TrackingWorksheet!$U1157&gt;$BE$3,TrackingWorksheet!$V1157=Lists!$P$5),1, 0)*D1152)</f>
        <v/>
      </c>
      <c r="AL1152" s="19" t="str">
        <f>IF($B1152=1,"",IF(AND(TrackingWorksheet!$W1157&gt;$BE$3,TrackingWorksheet!$X1157=Lists!$P$5),1, 0)*D1152)</f>
        <v/>
      </c>
      <c r="AM1152" s="19" t="str">
        <f>IF($B1152=1,"",IF(AND(TrackingWorksheet!$Y1157&gt;$BE$3,TrackingWorksheet!$Z1157=Lists!$P$5),1, 0)*D1152)</f>
        <v/>
      </c>
      <c r="AN1152" s="19" t="str">
        <f>IF($B1152=1,"",IF(AND(TrackingWorksheet!$AA1157&gt;$BE$3,TrackingWorksheet!$AB1157=Lists!$P$5),1, 0)*D1152)</f>
        <v/>
      </c>
      <c r="AO1152" s="19" t="str">
        <f>IF($B1152=1,"",IF(AND(TrackingWorksheet!$S1157&gt;$BE$3,TrackingWorksheet!$T1157=Lists!$P$6),1, 0)*D1152)</f>
        <v/>
      </c>
      <c r="AP1152" s="19" t="str">
        <f>IF($B1152=1,"",IF(AND(TrackingWorksheet!$U1157&gt;$BE$3,TrackingWorksheet!$V1157=Lists!$P$6),1, 0)*D1152)</f>
        <v/>
      </c>
      <c r="AQ1152" s="19" t="str">
        <f>IF($B1152=1,"",IF(AND(TrackingWorksheet!$W1157&gt;$BE$3,TrackingWorksheet!$X1157=Lists!$P$6),1, 0)*D1152)</f>
        <v/>
      </c>
      <c r="AR1152" s="19" t="str">
        <f>IF($B1152=1,"",IF(AND(TrackingWorksheet!$Y1157&gt;$BE$3,TrackingWorksheet!$Z1157=Lists!$P$6),1, 0)*D1152)</f>
        <v/>
      </c>
      <c r="AS1152" s="19" t="str">
        <f>IF($B1152=1,"",IF(AND(TrackingWorksheet!$AA1157&gt;$BE$3,TrackingWorksheet!$AB1157=Lists!$P$6),1, 0)*D1152)</f>
        <v/>
      </c>
      <c r="AT1152" s="19">
        <f t="shared" si="251"/>
        <v>0</v>
      </c>
      <c r="AU1152" s="19" t="str">
        <f>IF(B1152=1,"",IF(AND(TrackingWorksheet!K1157="",TrackingWorksheet!M1157="", TrackingWorksheet!N1157="", TrackingWorksheet!S1157="", TrackingWorksheet!V1157="", TrackingWorksheet!W1157="", TrackingWorksheet!Y1157="", TrackingWorksheet!AA1157="", V1152=1),1,0)*D1152)</f>
        <v/>
      </c>
      <c r="AV1152" s="19" t="str">
        <f>IF(B1152=1,"",IF(D1152*AND(TrackingWorksheet!U1157&gt;Calculations!$BE$3,TrackingWorksheet!K1157="YES"),1,0))</f>
        <v/>
      </c>
      <c r="AW1152" s="19" t="str">
        <f>IF(B1152=1,"",IF(D1152*AND(TrackingWorksheet!W1157&gt;Calculations!$BE$3,TrackingWorksheet!K1157="YES"),1,0))</f>
        <v/>
      </c>
      <c r="AX1152" s="19">
        <f t="shared" si="252"/>
        <v>0</v>
      </c>
      <c r="AY1152" s="19">
        <f t="shared" si="248"/>
        <v>0</v>
      </c>
      <c r="AZ1152" s="27" t="str">
        <f>IF(B1152=1,"",IF(TrackingWorksheet!Q1157="","",TrackingWorksheet!Q1157))</f>
        <v/>
      </c>
      <c r="BB1152" s="4"/>
      <c r="BC1152" s="4"/>
      <c r="BD1152" s="4"/>
      <c r="BE1152" s="4"/>
      <c r="BF1152" s="4"/>
      <c r="BG1152" s="4" t="str">
        <f>IF(B1152=1,"",IF(AND(N1152=1,TrackingWorksheet!$I1157+14&lt;=WeeklySummary!$C$7),1,0))</f>
        <v/>
      </c>
      <c r="BH1152" s="4" t="str">
        <f>IF(B1152=1,"",IF(AND(R1152=1,TrackingWorksheet!$I1157+14&lt;=WeeklySummary!$C$7),1,0))</f>
        <v/>
      </c>
      <c r="BI1152" s="4" t="str">
        <f>IF(B1152=1,"",IF(AND(J1152=1,TrackingWorksheet!$G1157+14&lt;=WeeklySummary!$C$7),1,0))</f>
        <v/>
      </c>
      <c r="BJ1152" s="4" t="str">
        <f>IF(B1152=1,"",IF(AND(T1152=1,TrackingWorksheet!$I1157+14&lt;=WeeklySummary!$C$7),1,0))</f>
        <v/>
      </c>
      <c r="BK1152" s="4" t="str">
        <f>IF(B1152=1,"",IF(AND(T1152=1,TrackingWorksheet!$G1157+14&lt;=WeeklySummary!$C$7),1,0))</f>
        <v/>
      </c>
      <c r="BL1152" s="4">
        <f t="shared" si="261"/>
        <v>0</v>
      </c>
    </row>
    <row r="1153" spans="2:64" x14ac:dyDescent="0.25">
      <c r="B1153" s="27">
        <f>IF(AND(ISBLANK(TrackingWorksheet!B1158),ISBLANK(TrackingWorksheet!C1158),ISBLANK(TrackingWorksheet!G1158),ISBLANK(TrackingWorksheet!H1158),
ISBLANK(TrackingWorksheet!I1158),ISBLANK(TrackingWorksheet!J1158),ISBLANK(TrackingWorksheet!M1158),
ISBLANK(TrackingWorksheet!N1160)),1,0)</f>
        <v>1</v>
      </c>
      <c r="C1153" s="12" t="str">
        <f>IF(B1153=1,"",TrackingWorksheet!F1158)</f>
        <v/>
      </c>
      <c r="D1153" s="20" t="str">
        <f>IF(B1153=1,"",IF(AND(TrackingWorksheet!B1158&lt;&gt;"",TrackingWorksheet!B1158&lt;=WeeklySummary!$C$7,OR(TrackingWorksheet!C1158="",TrackingWorksheet!C1158&gt;=WeeklySummary!$C$6)),1,0))</f>
        <v/>
      </c>
      <c r="E1153" s="10" t="str">
        <f>IF(B1153=1,"",IF(AND(TrackingWorksheet!G1158 &lt;&gt;"",TrackingWorksheet!G1158&lt;=WeeklySummary!$C$7, TrackingWorksheet!H1158=Lists!$D$4), "Y", "N"))</f>
        <v/>
      </c>
      <c r="F1153" s="10" t="str">
        <f>IF(B1153=1,"",IF(AND(TrackingWorksheet!I1158 &lt;&gt;"", TrackingWorksheet!I1158&lt;=WeeklySummary!$C$7, TrackingWorksheet!J1158=Lists!$D$4), "Y", "N"))</f>
        <v/>
      </c>
      <c r="G1153" s="10" t="str">
        <f>IF(B1153=1,"",IF(AND(TrackingWorksheet!G1158 &lt;&gt;"",TrackingWorksheet!G1158&lt;=WeeklySummary!$C$7, TrackingWorksheet!H1158=Lists!$D$5), "Y", "N"))</f>
        <v/>
      </c>
      <c r="H1153" s="10" t="str">
        <f>IF(B1153=1,"",IF(AND(TrackingWorksheet!I1158 &lt;&gt;"", TrackingWorksheet!I1158&lt;=WeeklySummary!$C$7, TrackingWorksheet!J1158=Lists!$D$5), "Y", "N"))</f>
        <v/>
      </c>
      <c r="I1153" s="20" t="str">
        <f>IF(B1153=1,"",IF(AND(TrackingWorksheet!G1158 &lt;&gt;"", TrackingWorksheet!G1158&lt;=WeeklySummary!$C$7, TrackingWorksheet!H1158=Lists!$D$6), 1, 0))</f>
        <v/>
      </c>
      <c r="J1153" s="20" t="str">
        <f t="shared" si="253"/>
        <v/>
      </c>
      <c r="K1153" s="10" t="str">
        <f>IF(B1153=1,"",IF(AND(TrackingWorksheet!I1158&lt;=WeeklySummary!$C$7,TrackingWorksheet!K1158="YES"),0,IF(AND(AND(OR(E1153="Y",F1153="Y"),E1153&lt;&gt;F1153),G1153&lt;&gt;"Y", H1153&lt;&gt;"Y"), 1, 0)))</f>
        <v/>
      </c>
      <c r="L1153" s="20" t="str">
        <f t="shared" si="254"/>
        <v/>
      </c>
      <c r="M1153" s="10" t="str">
        <f t="shared" si="255"/>
        <v/>
      </c>
      <c r="N1153" s="20" t="str">
        <f t="shared" si="256"/>
        <v/>
      </c>
      <c r="O1153" s="10" t="str">
        <f>IF(B1153=1,"",IF(AND(TrackingWorksheet!I1158&lt;=WeeklySummary!$C$7,TrackingWorksheet!K1158="YES"),0,IF(AND(AND(OR(G1153="Y",H1153="Y"),G1153&lt;&gt;H1153),E1153&lt;&gt;"Y", F1153&lt;&gt;"Y"), 1, 0)))</f>
        <v/>
      </c>
      <c r="P1153" s="20" t="str">
        <f t="shared" si="257"/>
        <v/>
      </c>
      <c r="Q1153" s="10" t="str">
        <f t="shared" si="258"/>
        <v/>
      </c>
      <c r="R1153" s="10" t="str">
        <f t="shared" si="259"/>
        <v/>
      </c>
      <c r="S1153" s="10" t="str">
        <f>IF(B1153=1,"",IF(AND(OR(AND(TrackingWorksheet!H1158=Lists!$D$7,TrackingWorksheet!H1158=TrackingWorksheet!J1158),TrackingWorksheet!H1158&lt;&gt;TrackingWorksheet!J1158),TrackingWorksheet!K1158="YES",TrackingWorksheet!H1158&lt;&gt;Lists!$D$6,TrackingWorksheet!G1158&lt;=WeeklySummary!$C$7,TrackingWorksheet!I1158&lt;=WeeklySummary!$C$7),1,0))</f>
        <v/>
      </c>
      <c r="T1153" s="10" t="str">
        <f t="shared" si="260"/>
        <v/>
      </c>
      <c r="U1153" s="10" t="str">
        <f>IF($B1153=1,"",IF(TrackingWorksheet!$K1158="YES",1, 0)*D1153)</f>
        <v/>
      </c>
      <c r="V1153" s="20">
        <f t="shared" si="249"/>
        <v>0</v>
      </c>
      <c r="W1153" s="20">
        <f t="shared" si="250"/>
        <v>0</v>
      </c>
      <c r="X1153" s="10" t="str">
        <f>IF($B1153=1,"",IF(AND(TrackingWorksheet!$L1158&lt;&gt;"", TrackingWorksheet!$L1158&gt;=WeeklySummary!$C$6,TrackingWorksheet!$L1158&lt;=WeeklySummary!$C$7,OR(TrackingWorksheet!$H1158=Lists!$D$4,TrackingWorksheet!$J1158=Lists!$D$4)), 1, 0))</f>
        <v/>
      </c>
      <c r="Y1153" s="10" t="str">
        <f>IF($B1153=1,"",IF(AND(TrackingWorksheet!$L1158&lt;&gt;"", TrackingWorksheet!$L1158&gt;=WeeklySummary!$C$6,TrackingWorksheet!$L1158&lt;=WeeklySummary!$C$7,OR(TrackingWorksheet!$H1158=Lists!$D$5,TrackingWorksheet!$J1158=Lists!$D$5)), 1, 0))</f>
        <v/>
      </c>
      <c r="Z1153" s="10" t="str">
        <f>IF($B1153=1,"",IF(AND(TrackingWorksheet!$L1158&lt;&gt;"", TrackingWorksheet!$L1158&gt;=WeeklySummary!$C$6,TrackingWorksheet!$L1158&lt;=WeeklySummary!$C$7,OR(TrackingWorksheet!$H1158=Lists!$D$6,TrackingWorksheet!$J1158=Lists!$D$6)), 1, 0))</f>
        <v/>
      </c>
      <c r="AA1153" s="19" t="str">
        <f>IF(B1153=1,"",IF(AND(TrackingWorksheet!M1158&lt;&gt;"",TrackingWorksheet!M1158&lt;=WeeklySummary!$C$7),1,0)*D1153)</f>
        <v/>
      </c>
      <c r="AB1153" s="19" t="str">
        <f>IF(B1153=1,"",IF(AND(TrackingWorksheet!N1158&lt;&gt;"",TrackingWorksheet!N1158&lt;=WeeklySummary!$C$7),1,0)*D1153)</f>
        <v/>
      </c>
      <c r="AC1153" s="19" t="str">
        <f>IF(B1153=1,"",TrackingWorksheet!T1158)</f>
        <v/>
      </c>
      <c r="AD1153" s="19" t="str">
        <f>IF(B1153=1,"",IF(D1153*AND(TrackingWorksheet!S1158&gt;=Calculations!$BD$3,TrackingWorksheet!U1158="",TrackingWorksheet!K1158="YES"),1,0))</f>
        <v/>
      </c>
      <c r="AE1153" s="19" t="str">
        <f>IF($B1153=1,"",IF(AND(TrackingWorksheet!$S1158&gt;$BE$3,TrackingWorksheet!$T1158=Lists!$P$4),1, 0)*D1153)</f>
        <v/>
      </c>
      <c r="AF1153" s="19" t="str">
        <f>IF($B1153=1,"",IF(AND(TrackingWorksheet!$U1158&gt;$BE$3,TrackingWorksheet!$V1158=Lists!$P$4),1, 0)*D1153)</f>
        <v/>
      </c>
      <c r="AG1153" s="19" t="str">
        <f>IF($B1153=1,"",IF(AND(TrackingWorksheet!$W1158&gt;$BE$3,TrackingWorksheet!$X1158=Lists!$P$4),1, 0)*D1153)</f>
        <v/>
      </c>
      <c r="AH1153" s="19" t="str">
        <f>IF($B1153=1,"",IF(AND(TrackingWorksheet!$Y1158&gt;$BE$3,TrackingWorksheet!$Z1158=Lists!$P$4),1, 0)*D1153)</f>
        <v/>
      </c>
      <c r="AI1153" s="19" t="str">
        <f>IF($B1153=1,"",IF(AND(TrackingWorksheet!$AA1158&gt;$BE$3,TrackingWorksheet!$AB1158=Lists!$P$4),1, 0)*D1153)</f>
        <v/>
      </c>
      <c r="AJ1153" s="19" t="str">
        <f>IF($B1153=1,"",IF(AND(TrackingWorksheet!$S1158&gt;$BE$3,TrackingWorksheet!$T1158=Lists!$P$5),1, 0)*D1153)</f>
        <v/>
      </c>
      <c r="AK1153" s="19" t="str">
        <f>IF($B1153=1,"",IF(AND(TrackingWorksheet!$U1158&gt;$BE$3,TrackingWorksheet!$V1158=Lists!$P$5),1, 0)*D1153)</f>
        <v/>
      </c>
      <c r="AL1153" s="19" t="str">
        <f>IF($B1153=1,"",IF(AND(TrackingWorksheet!$W1158&gt;$BE$3,TrackingWorksheet!$X1158=Lists!$P$5),1, 0)*D1153)</f>
        <v/>
      </c>
      <c r="AM1153" s="19" t="str">
        <f>IF($B1153=1,"",IF(AND(TrackingWorksheet!$Y1158&gt;$BE$3,TrackingWorksheet!$Z1158=Lists!$P$5),1, 0)*D1153)</f>
        <v/>
      </c>
      <c r="AN1153" s="19" t="str">
        <f>IF($B1153=1,"",IF(AND(TrackingWorksheet!$AA1158&gt;$BE$3,TrackingWorksheet!$AB1158=Lists!$P$5),1, 0)*D1153)</f>
        <v/>
      </c>
      <c r="AO1153" s="19" t="str">
        <f>IF($B1153=1,"",IF(AND(TrackingWorksheet!$S1158&gt;$BE$3,TrackingWorksheet!$T1158=Lists!$P$6),1, 0)*D1153)</f>
        <v/>
      </c>
      <c r="AP1153" s="19" t="str">
        <f>IF($B1153=1,"",IF(AND(TrackingWorksheet!$U1158&gt;$BE$3,TrackingWorksheet!$V1158=Lists!$P$6),1, 0)*D1153)</f>
        <v/>
      </c>
      <c r="AQ1153" s="19" t="str">
        <f>IF($B1153=1,"",IF(AND(TrackingWorksheet!$W1158&gt;$BE$3,TrackingWorksheet!$X1158=Lists!$P$6),1, 0)*D1153)</f>
        <v/>
      </c>
      <c r="AR1153" s="19" t="str">
        <f>IF($B1153=1,"",IF(AND(TrackingWorksheet!$Y1158&gt;$BE$3,TrackingWorksheet!$Z1158=Lists!$P$6),1, 0)*D1153)</f>
        <v/>
      </c>
      <c r="AS1153" s="19" t="str">
        <f>IF($B1153=1,"",IF(AND(TrackingWorksheet!$AA1158&gt;$BE$3,TrackingWorksheet!$AB1158=Lists!$P$6),1, 0)*D1153)</f>
        <v/>
      </c>
      <c r="AT1153" s="19">
        <f t="shared" si="251"/>
        <v>0</v>
      </c>
      <c r="AU1153" s="19" t="str">
        <f>IF(B1153=1,"",IF(AND(TrackingWorksheet!K1158="",TrackingWorksheet!M1158="", TrackingWorksheet!N1158="", TrackingWorksheet!S1158="", TrackingWorksheet!V1158="", TrackingWorksheet!W1158="", TrackingWorksheet!Y1158="", TrackingWorksheet!AA1158="", V1153=1),1,0)*D1153)</f>
        <v/>
      </c>
      <c r="AV1153" s="19" t="str">
        <f>IF(B1153=1,"",IF(D1153*AND(TrackingWorksheet!U1158&gt;Calculations!$BE$3,TrackingWorksheet!K1158="YES"),1,0))</f>
        <v/>
      </c>
      <c r="AW1153" s="19" t="str">
        <f>IF(B1153=1,"",IF(D1153*AND(TrackingWorksheet!W1158&gt;Calculations!$BE$3,TrackingWorksheet!K1158="YES"),1,0))</f>
        <v/>
      </c>
      <c r="AX1153" s="19">
        <f t="shared" si="252"/>
        <v>0</v>
      </c>
      <c r="AY1153" s="19">
        <f t="shared" si="248"/>
        <v>0</v>
      </c>
      <c r="AZ1153" s="27" t="str">
        <f>IF(B1153=1,"",IF(TrackingWorksheet!Q1158="","",TrackingWorksheet!Q1158))</f>
        <v/>
      </c>
      <c r="BB1153" s="4"/>
      <c r="BC1153" s="4"/>
      <c r="BD1153" s="4"/>
      <c r="BE1153" s="4"/>
      <c r="BF1153" s="4"/>
      <c r="BG1153" s="4" t="str">
        <f>IF(B1153=1,"",IF(AND(N1153=1,TrackingWorksheet!$I1158+14&lt;=WeeklySummary!$C$7),1,0))</f>
        <v/>
      </c>
      <c r="BH1153" s="4" t="str">
        <f>IF(B1153=1,"",IF(AND(R1153=1,TrackingWorksheet!$I1158+14&lt;=WeeklySummary!$C$7),1,0))</f>
        <v/>
      </c>
      <c r="BI1153" s="4" t="str">
        <f>IF(B1153=1,"",IF(AND(J1153=1,TrackingWorksheet!$G1158+14&lt;=WeeklySummary!$C$7),1,0))</f>
        <v/>
      </c>
      <c r="BJ1153" s="4" t="str">
        <f>IF(B1153=1,"",IF(AND(T1153=1,TrackingWorksheet!$I1158+14&lt;=WeeklySummary!$C$7),1,0))</f>
        <v/>
      </c>
      <c r="BK1153" s="4" t="str">
        <f>IF(B1153=1,"",IF(AND(T1153=1,TrackingWorksheet!$G1158+14&lt;=WeeklySummary!$C$7),1,0))</f>
        <v/>
      </c>
      <c r="BL1153" s="4">
        <f t="shared" si="261"/>
        <v>0</v>
      </c>
    </row>
    <row r="1154" spans="2:64" x14ac:dyDescent="0.25">
      <c r="B1154" s="27">
        <f>IF(AND(ISBLANK(TrackingWorksheet!B1159),ISBLANK(TrackingWorksheet!C1159),ISBLANK(TrackingWorksheet!G1159),ISBLANK(TrackingWorksheet!H1159),
ISBLANK(TrackingWorksheet!I1159),ISBLANK(TrackingWorksheet!J1159),ISBLANK(TrackingWorksheet!M1159),
ISBLANK(TrackingWorksheet!N1161)),1,0)</f>
        <v>1</v>
      </c>
      <c r="C1154" s="12" t="str">
        <f>IF(B1154=1,"",TrackingWorksheet!F1159)</f>
        <v/>
      </c>
      <c r="D1154" s="20" t="str">
        <f>IF(B1154=1,"",IF(AND(TrackingWorksheet!B1159&lt;&gt;"",TrackingWorksheet!B1159&lt;=WeeklySummary!$C$7,OR(TrackingWorksheet!C1159="",TrackingWorksheet!C1159&gt;=WeeklySummary!$C$6)),1,0))</f>
        <v/>
      </c>
      <c r="E1154" s="10" t="str">
        <f>IF(B1154=1,"",IF(AND(TrackingWorksheet!G1159 &lt;&gt;"",TrackingWorksheet!G1159&lt;=WeeklySummary!$C$7, TrackingWorksheet!H1159=Lists!$D$4), "Y", "N"))</f>
        <v/>
      </c>
      <c r="F1154" s="10" t="str">
        <f>IF(B1154=1,"",IF(AND(TrackingWorksheet!I1159 &lt;&gt;"", TrackingWorksheet!I1159&lt;=WeeklySummary!$C$7, TrackingWorksheet!J1159=Lists!$D$4), "Y", "N"))</f>
        <v/>
      </c>
      <c r="G1154" s="10" t="str">
        <f>IF(B1154=1,"",IF(AND(TrackingWorksheet!G1159 &lt;&gt;"",TrackingWorksheet!G1159&lt;=WeeklySummary!$C$7, TrackingWorksheet!H1159=Lists!$D$5), "Y", "N"))</f>
        <v/>
      </c>
      <c r="H1154" s="10" t="str">
        <f>IF(B1154=1,"",IF(AND(TrackingWorksheet!I1159 &lt;&gt;"", TrackingWorksheet!I1159&lt;=WeeklySummary!$C$7, TrackingWorksheet!J1159=Lists!$D$5), "Y", "N"))</f>
        <v/>
      </c>
      <c r="I1154" s="20" t="str">
        <f>IF(B1154=1,"",IF(AND(TrackingWorksheet!G1159 &lt;&gt;"", TrackingWorksheet!G1159&lt;=WeeklySummary!$C$7, TrackingWorksheet!H1159=Lists!$D$6), 1, 0))</f>
        <v/>
      </c>
      <c r="J1154" s="20" t="str">
        <f t="shared" si="253"/>
        <v/>
      </c>
      <c r="K1154" s="10" t="str">
        <f>IF(B1154=1,"",IF(AND(TrackingWorksheet!I1159&lt;=WeeklySummary!$C$7,TrackingWorksheet!K1159="YES"),0,IF(AND(AND(OR(E1154="Y",F1154="Y"),E1154&lt;&gt;F1154),G1154&lt;&gt;"Y", H1154&lt;&gt;"Y"), 1, 0)))</f>
        <v/>
      </c>
      <c r="L1154" s="20" t="str">
        <f t="shared" si="254"/>
        <v/>
      </c>
      <c r="M1154" s="10" t="str">
        <f t="shared" si="255"/>
        <v/>
      </c>
      <c r="N1154" s="20" t="str">
        <f t="shared" si="256"/>
        <v/>
      </c>
      <c r="O1154" s="10" t="str">
        <f>IF(B1154=1,"",IF(AND(TrackingWorksheet!I1159&lt;=WeeklySummary!$C$7,TrackingWorksheet!K1159="YES"),0,IF(AND(AND(OR(G1154="Y",H1154="Y"),G1154&lt;&gt;H1154),E1154&lt;&gt;"Y", F1154&lt;&gt;"Y"), 1, 0)))</f>
        <v/>
      </c>
      <c r="P1154" s="20" t="str">
        <f t="shared" si="257"/>
        <v/>
      </c>
      <c r="Q1154" s="10" t="str">
        <f t="shared" si="258"/>
        <v/>
      </c>
      <c r="R1154" s="10" t="str">
        <f t="shared" si="259"/>
        <v/>
      </c>
      <c r="S1154" s="10" t="str">
        <f>IF(B1154=1,"",IF(AND(OR(AND(TrackingWorksheet!H1159=Lists!$D$7,TrackingWorksheet!H1159=TrackingWorksheet!J1159),TrackingWorksheet!H1159&lt;&gt;TrackingWorksheet!J1159),TrackingWorksheet!K1159="YES",TrackingWorksheet!H1159&lt;&gt;Lists!$D$6,TrackingWorksheet!G1159&lt;=WeeklySummary!$C$7,TrackingWorksheet!I1159&lt;=WeeklySummary!$C$7),1,0))</f>
        <v/>
      </c>
      <c r="T1154" s="10" t="str">
        <f t="shared" si="260"/>
        <v/>
      </c>
      <c r="U1154" s="10" t="str">
        <f>IF($B1154=1,"",IF(TrackingWorksheet!$K1159="YES",1, 0)*D1154)</f>
        <v/>
      </c>
      <c r="V1154" s="20">
        <f t="shared" si="249"/>
        <v>0</v>
      </c>
      <c r="W1154" s="20">
        <f t="shared" si="250"/>
        <v>0</v>
      </c>
      <c r="X1154" s="10" t="str">
        <f>IF($B1154=1,"",IF(AND(TrackingWorksheet!$L1159&lt;&gt;"", TrackingWorksheet!$L1159&gt;=WeeklySummary!$C$6,TrackingWorksheet!$L1159&lt;=WeeklySummary!$C$7,OR(TrackingWorksheet!$H1159=Lists!$D$4,TrackingWorksheet!$J1159=Lists!$D$4)), 1, 0))</f>
        <v/>
      </c>
      <c r="Y1154" s="10" t="str">
        <f>IF($B1154=1,"",IF(AND(TrackingWorksheet!$L1159&lt;&gt;"", TrackingWorksheet!$L1159&gt;=WeeklySummary!$C$6,TrackingWorksheet!$L1159&lt;=WeeklySummary!$C$7,OR(TrackingWorksheet!$H1159=Lists!$D$5,TrackingWorksheet!$J1159=Lists!$D$5)), 1, 0))</f>
        <v/>
      </c>
      <c r="Z1154" s="10" t="str">
        <f>IF($B1154=1,"",IF(AND(TrackingWorksheet!$L1159&lt;&gt;"", TrackingWorksheet!$L1159&gt;=WeeklySummary!$C$6,TrackingWorksheet!$L1159&lt;=WeeklySummary!$C$7,OR(TrackingWorksheet!$H1159=Lists!$D$6,TrackingWorksheet!$J1159=Lists!$D$6)), 1, 0))</f>
        <v/>
      </c>
      <c r="AA1154" s="19" t="str">
        <f>IF(B1154=1,"",IF(AND(TrackingWorksheet!M1159&lt;&gt;"",TrackingWorksheet!M1159&lt;=WeeklySummary!$C$7),1,0)*D1154)</f>
        <v/>
      </c>
      <c r="AB1154" s="19" t="str">
        <f>IF(B1154=1,"",IF(AND(TrackingWorksheet!N1159&lt;&gt;"",TrackingWorksheet!N1159&lt;=WeeklySummary!$C$7),1,0)*D1154)</f>
        <v/>
      </c>
      <c r="AC1154" s="19" t="str">
        <f>IF(B1154=1,"",TrackingWorksheet!T1159)</f>
        <v/>
      </c>
      <c r="AD1154" s="19" t="str">
        <f>IF(B1154=1,"",IF(D1154*AND(TrackingWorksheet!S1159&gt;=Calculations!$BD$3,TrackingWorksheet!U1159="",TrackingWorksheet!K1159="YES"),1,0))</f>
        <v/>
      </c>
      <c r="AE1154" s="19" t="str">
        <f>IF($B1154=1,"",IF(AND(TrackingWorksheet!$S1159&gt;$BE$3,TrackingWorksheet!$T1159=Lists!$P$4),1, 0)*D1154)</f>
        <v/>
      </c>
      <c r="AF1154" s="19" t="str">
        <f>IF($B1154=1,"",IF(AND(TrackingWorksheet!$U1159&gt;$BE$3,TrackingWorksheet!$V1159=Lists!$P$4),1, 0)*D1154)</f>
        <v/>
      </c>
      <c r="AG1154" s="19" t="str">
        <f>IF($B1154=1,"",IF(AND(TrackingWorksheet!$W1159&gt;$BE$3,TrackingWorksheet!$X1159=Lists!$P$4),1, 0)*D1154)</f>
        <v/>
      </c>
      <c r="AH1154" s="19" t="str">
        <f>IF($B1154=1,"",IF(AND(TrackingWorksheet!$Y1159&gt;$BE$3,TrackingWorksheet!$Z1159=Lists!$P$4),1, 0)*D1154)</f>
        <v/>
      </c>
      <c r="AI1154" s="19" t="str">
        <f>IF($B1154=1,"",IF(AND(TrackingWorksheet!$AA1159&gt;$BE$3,TrackingWorksheet!$AB1159=Lists!$P$4),1, 0)*D1154)</f>
        <v/>
      </c>
      <c r="AJ1154" s="19" t="str">
        <f>IF($B1154=1,"",IF(AND(TrackingWorksheet!$S1159&gt;$BE$3,TrackingWorksheet!$T1159=Lists!$P$5),1, 0)*D1154)</f>
        <v/>
      </c>
      <c r="AK1154" s="19" t="str">
        <f>IF($B1154=1,"",IF(AND(TrackingWorksheet!$U1159&gt;$BE$3,TrackingWorksheet!$V1159=Lists!$P$5),1, 0)*D1154)</f>
        <v/>
      </c>
      <c r="AL1154" s="19" t="str">
        <f>IF($B1154=1,"",IF(AND(TrackingWorksheet!$W1159&gt;$BE$3,TrackingWorksheet!$X1159=Lists!$P$5),1, 0)*D1154)</f>
        <v/>
      </c>
      <c r="AM1154" s="19" t="str">
        <f>IF($B1154=1,"",IF(AND(TrackingWorksheet!$Y1159&gt;$BE$3,TrackingWorksheet!$Z1159=Lists!$P$5),1, 0)*D1154)</f>
        <v/>
      </c>
      <c r="AN1154" s="19" t="str">
        <f>IF($B1154=1,"",IF(AND(TrackingWorksheet!$AA1159&gt;$BE$3,TrackingWorksheet!$AB1159=Lists!$P$5),1, 0)*D1154)</f>
        <v/>
      </c>
      <c r="AO1154" s="19" t="str">
        <f>IF($B1154=1,"",IF(AND(TrackingWorksheet!$S1159&gt;$BE$3,TrackingWorksheet!$T1159=Lists!$P$6),1, 0)*D1154)</f>
        <v/>
      </c>
      <c r="AP1154" s="19" t="str">
        <f>IF($B1154=1,"",IF(AND(TrackingWorksheet!$U1159&gt;$BE$3,TrackingWorksheet!$V1159=Lists!$P$6),1, 0)*D1154)</f>
        <v/>
      </c>
      <c r="AQ1154" s="19" t="str">
        <f>IF($B1154=1,"",IF(AND(TrackingWorksheet!$W1159&gt;$BE$3,TrackingWorksheet!$X1159=Lists!$P$6),1, 0)*D1154)</f>
        <v/>
      </c>
      <c r="AR1154" s="19" t="str">
        <f>IF($B1154=1,"",IF(AND(TrackingWorksheet!$Y1159&gt;$BE$3,TrackingWorksheet!$Z1159=Lists!$P$6),1, 0)*D1154)</f>
        <v/>
      </c>
      <c r="AS1154" s="19" t="str">
        <f>IF($B1154=1,"",IF(AND(TrackingWorksheet!$AA1159&gt;$BE$3,TrackingWorksheet!$AB1159=Lists!$P$6),1, 0)*D1154)</f>
        <v/>
      </c>
      <c r="AT1154" s="19">
        <f t="shared" si="251"/>
        <v>0</v>
      </c>
      <c r="AU1154" s="19" t="str">
        <f>IF(B1154=1,"",IF(AND(TrackingWorksheet!K1159="",TrackingWorksheet!M1159="", TrackingWorksheet!N1159="", TrackingWorksheet!S1159="", TrackingWorksheet!V1159="", TrackingWorksheet!W1159="", TrackingWorksheet!Y1159="", TrackingWorksheet!AA1159="", V1154=1),1,0)*D1154)</f>
        <v/>
      </c>
      <c r="AV1154" s="19" t="str">
        <f>IF(B1154=1,"",IF(D1154*AND(TrackingWorksheet!U1159&gt;Calculations!$BE$3,TrackingWorksheet!K1159="YES"),1,0))</f>
        <v/>
      </c>
      <c r="AW1154" s="19" t="str">
        <f>IF(B1154=1,"",IF(D1154*AND(TrackingWorksheet!W1159&gt;Calculations!$BE$3,TrackingWorksheet!K1159="YES"),1,0))</f>
        <v/>
      </c>
      <c r="AX1154" s="19">
        <f t="shared" si="252"/>
        <v>0</v>
      </c>
      <c r="AY1154" s="19">
        <f t="shared" si="248"/>
        <v>0</v>
      </c>
      <c r="AZ1154" s="27" t="str">
        <f>IF(B1154=1,"",IF(TrackingWorksheet!Q1159="","",TrackingWorksheet!Q1159))</f>
        <v/>
      </c>
      <c r="BB1154" s="4"/>
      <c r="BC1154" s="4"/>
      <c r="BD1154" s="4"/>
      <c r="BE1154" s="4"/>
      <c r="BF1154" s="4"/>
      <c r="BG1154" s="4" t="str">
        <f>IF(B1154=1,"",IF(AND(N1154=1,TrackingWorksheet!$I1159+14&lt;=WeeklySummary!$C$7),1,0))</f>
        <v/>
      </c>
      <c r="BH1154" s="4" t="str">
        <f>IF(B1154=1,"",IF(AND(R1154=1,TrackingWorksheet!$I1159+14&lt;=WeeklySummary!$C$7),1,0))</f>
        <v/>
      </c>
      <c r="BI1154" s="4" t="str">
        <f>IF(B1154=1,"",IF(AND(J1154=1,TrackingWorksheet!$G1159+14&lt;=WeeklySummary!$C$7),1,0))</f>
        <v/>
      </c>
      <c r="BJ1154" s="4" t="str">
        <f>IF(B1154=1,"",IF(AND(T1154=1,TrackingWorksheet!$I1159+14&lt;=WeeklySummary!$C$7),1,0))</f>
        <v/>
      </c>
      <c r="BK1154" s="4" t="str">
        <f>IF(B1154=1,"",IF(AND(T1154=1,TrackingWorksheet!$G1159+14&lt;=WeeklySummary!$C$7),1,0))</f>
        <v/>
      </c>
      <c r="BL1154" s="4">
        <f t="shared" si="261"/>
        <v>0</v>
      </c>
    </row>
    <row r="1155" spans="2:64" x14ac:dyDescent="0.25">
      <c r="B1155" s="27">
        <f>IF(AND(ISBLANK(TrackingWorksheet!B1160),ISBLANK(TrackingWorksheet!C1160),ISBLANK(TrackingWorksheet!G1160),ISBLANK(TrackingWorksheet!H1160),
ISBLANK(TrackingWorksheet!I1160),ISBLANK(TrackingWorksheet!J1160),ISBLANK(TrackingWorksheet!M1160),
ISBLANK(TrackingWorksheet!N1162)),1,0)</f>
        <v>1</v>
      </c>
      <c r="C1155" s="12" t="str">
        <f>IF(B1155=1,"",TrackingWorksheet!F1160)</f>
        <v/>
      </c>
      <c r="D1155" s="20" t="str">
        <f>IF(B1155=1,"",IF(AND(TrackingWorksheet!B1160&lt;&gt;"",TrackingWorksheet!B1160&lt;=WeeklySummary!$C$7,OR(TrackingWorksheet!C1160="",TrackingWorksheet!C1160&gt;=WeeklySummary!$C$6)),1,0))</f>
        <v/>
      </c>
      <c r="E1155" s="10" t="str">
        <f>IF(B1155=1,"",IF(AND(TrackingWorksheet!G1160 &lt;&gt;"",TrackingWorksheet!G1160&lt;=WeeklySummary!$C$7, TrackingWorksheet!H1160=Lists!$D$4), "Y", "N"))</f>
        <v/>
      </c>
      <c r="F1155" s="10" t="str">
        <f>IF(B1155=1,"",IF(AND(TrackingWorksheet!I1160 &lt;&gt;"", TrackingWorksheet!I1160&lt;=WeeklySummary!$C$7, TrackingWorksheet!J1160=Lists!$D$4), "Y", "N"))</f>
        <v/>
      </c>
      <c r="G1155" s="10" t="str">
        <f>IF(B1155=1,"",IF(AND(TrackingWorksheet!G1160 &lt;&gt;"",TrackingWorksheet!G1160&lt;=WeeklySummary!$C$7, TrackingWorksheet!H1160=Lists!$D$5), "Y", "N"))</f>
        <v/>
      </c>
      <c r="H1155" s="10" t="str">
        <f>IF(B1155=1,"",IF(AND(TrackingWorksheet!I1160 &lt;&gt;"", TrackingWorksheet!I1160&lt;=WeeklySummary!$C$7, TrackingWorksheet!J1160=Lists!$D$5), "Y", "N"))</f>
        <v/>
      </c>
      <c r="I1155" s="20" t="str">
        <f>IF(B1155=1,"",IF(AND(TrackingWorksheet!G1160 &lt;&gt;"", TrackingWorksheet!G1160&lt;=WeeklySummary!$C$7, TrackingWorksheet!H1160=Lists!$D$6), 1, 0))</f>
        <v/>
      </c>
      <c r="J1155" s="20" t="str">
        <f t="shared" si="253"/>
        <v/>
      </c>
      <c r="K1155" s="10" t="str">
        <f>IF(B1155=1,"",IF(AND(TrackingWorksheet!I1160&lt;=WeeklySummary!$C$7,TrackingWorksheet!K1160="YES"),0,IF(AND(AND(OR(E1155="Y",F1155="Y"),E1155&lt;&gt;F1155),G1155&lt;&gt;"Y", H1155&lt;&gt;"Y"), 1, 0)))</f>
        <v/>
      </c>
      <c r="L1155" s="20" t="str">
        <f t="shared" si="254"/>
        <v/>
      </c>
      <c r="M1155" s="10" t="str">
        <f t="shared" si="255"/>
        <v/>
      </c>
      <c r="N1155" s="20" t="str">
        <f t="shared" si="256"/>
        <v/>
      </c>
      <c r="O1155" s="10" t="str">
        <f>IF(B1155=1,"",IF(AND(TrackingWorksheet!I1160&lt;=WeeklySummary!$C$7,TrackingWorksheet!K1160="YES"),0,IF(AND(AND(OR(G1155="Y",H1155="Y"),G1155&lt;&gt;H1155),E1155&lt;&gt;"Y", F1155&lt;&gt;"Y"), 1, 0)))</f>
        <v/>
      </c>
      <c r="P1155" s="20" t="str">
        <f t="shared" si="257"/>
        <v/>
      </c>
      <c r="Q1155" s="10" t="str">
        <f t="shared" si="258"/>
        <v/>
      </c>
      <c r="R1155" s="10" t="str">
        <f t="shared" si="259"/>
        <v/>
      </c>
      <c r="S1155" s="10" t="str">
        <f>IF(B1155=1,"",IF(AND(OR(AND(TrackingWorksheet!H1160=Lists!$D$7,TrackingWorksheet!H1160=TrackingWorksheet!J1160),TrackingWorksheet!H1160&lt;&gt;TrackingWorksheet!J1160),TrackingWorksheet!K1160="YES",TrackingWorksheet!H1160&lt;&gt;Lists!$D$6,TrackingWorksheet!G1160&lt;=WeeklySummary!$C$7,TrackingWorksheet!I1160&lt;=WeeklySummary!$C$7),1,0))</f>
        <v/>
      </c>
      <c r="T1155" s="10" t="str">
        <f t="shared" si="260"/>
        <v/>
      </c>
      <c r="U1155" s="10" t="str">
        <f>IF($B1155=1,"",IF(TrackingWorksheet!$K1160="YES",1, 0)*D1155)</f>
        <v/>
      </c>
      <c r="V1155" s="20">
        <f t="shared" si="249"/>
        <v>0</v>
      </c>
      <c r="W1155" s="20">
        <f t="shared" si="250"/>
        <v>0</v>
      </c>
      <c r="X1155" s="10" t="str">
        <f>IF($B1155=1,"",IF(AND(TrackingWorksheet!$L1160&lt;&gt;"", TrackingWorksheet!$L1160&gt;=WeeklySummary!$C$6,TrackingWorksheet!$L1160&lt;=WeeklySummary!$C$7,OR(TrackingWorksheet!$H1160=Lists!$D$4,TrackingWorksheet!$J1160=Lists!$D$4)), 1, 0))</f>
        <v/>
      </c>
      <c r="Y1155" s="10" t="str">
        <f>IF($B1155=1,"",IF(AND(TrackingWorksheet!$L1160&lt;&gt;"", TrackingWorksheet!$L1160&gt;=WeeklySummary!$C$6,TrackingWorksheet!$L1160&lt;=WeeklySummary!$C$7,OR(TrackingWorksheet!$H1160=Lists!$D$5,TrackingWorksheet!$J1160=Lists!$D$5)), 1, 0))</f>
        <v/>
      </c>
      <c r="Z1155" s="10" t="str">
        <f>IF($B1155=1,"",IF(AND(TrackingWorksheet!$L1160&lt;&gt;"", TrackingWorksheet!$L1160&gt;=WeeklySummary!$C$6,TrackingWorksheet!$L1160&lt;=WeeklySummary!$C$7,OR(TrackingWorksheet!$H1160=Lists!$D$6,TrackingWorksheet!$J1160=Lists!$D$6)), 1, 0))</f>
        <v/>
      </c>
      <c r="AA1155" s="19" t="str">
        <f>IF(B1155=1,"",IF(AND(TrackingWorksheet!M1160&lt;&gt;"",TrackingWorksheet!M1160&lt;=WeeklySummary!$C$7),1,0)*D1155)</f>
        <v/>
      </c>
      <c r="AB1155" s="19" t="str">
        <f>IF(B1155=1,"",IF(AND(TrackingWorksheet!N1160&lt;&gt;"",TrackingWorksheet!N1160&lt;=WeeklySummary!$C$7),1,0)*D1155)</f>
        <v/>
      </c>
      <c r="AC1155" s="19" t="str">
        <f>IF(B1155=1,"",TrackingWorksheet!T1160)</f>
        <v/>
      </c>
      <c r="AD1155" s="19" t="str">
        <f>IF(B1155=1,"",IF(D1155*AND(TrackingWorksheet!S1160&gt;=Calculations!$BD$3,TrackingWorksheet!U1160="",TrackingWorksheet!K1160="YES"),1,0))</f>
        <v/>
      </c>
      <c r="AE1155" s="19" t="str">
        <f>IF($B1155=1,"",IF(AND(TrackingWorksheet!$S1160&gt;$BE$3,TrackingWorksheet!$T1160=Lists!$P$4),1, 0)*D1155)</f>
        <v/>
      </c>
      <c r="AF1155" s="19" t="str">
        <f>IF($B1155=1,"",IF(AND(TrackingWorksheet!$U1160&gt;$BE$3,TrackingWorksheet!$V1160=Lists!$P$4),1, 0)*D1155)</f>
        <v/>
      </c>
      <c r="AG1155" s="19" t="str">
        <f>IF($B1155=1,"",IF(AND(TrackingWorksheet!$W1160&gt;$BE$3,TrackingWorksheet!$X1160=Lists!$P$4),1, 0)*D1155)</f>
        <v/>
      </c>
      <c r="AH1155" s="19" t="str">
        <f>IF($B1155=1,"",IF(AND(TrackingWorksheet!$Y1160&gt;$BE$3,TrackingWorksheet!$Z1160=Lists!$P$4),1, 0)*D1155)</f>
        <v/>
      </c>
      <c r="AI1155" s="19" t="str">
        <f>IF($B1155=1,"",IF(AND(TrackingWorksheet!$AA1160&gt;$BE$3,TrackingWorksheet!$AB1160=Lists!$P$4),1, 0)*D1155)</f>
        <v/>
      </c>
      <c r="AJ1155" s="19" t="str">
        <f>IF($B1155=1,"",IF(AND(TrackingWorksheet!$S1160&gt;$BE$3,TrackingWorksheet!$T1160=Lists!$P$5),1, 0)*D1155)</f>
        <v/>
      </c>
      <c r="AK1155" s="19" t="str">
        <f>IF($B1155=1,"",IF(AND(TrackingWorksheet!$U1160&gt;$BE$3,TrackingWorksheet!$V1160=Lists!$P$5),1, 0)*D1155)</f>
        <v/>
      </c>
      <c r="AL1155" s="19" t="str">
        <f>IF($B1155=1,"",IF(AND(TrackingWorksheet!$W1160&gt;$BE$3,TrackingWorksheet!$X1160=Lists!$P$5),1, 0)*D1155)</f>
        <v/>
      </c>
      <c r="AM1155" s="19" t="str">
        <f>IF($B1155=1,"",IF(AND(TrackingWorksheet!$Y1160&gt;$BE$3,TrackingWorksheet!$Z1160=Lists!$P$5),1, 0)*D1155)</f>
        <v/>
      </c>
      <c r="AN1155" s="19" t="str">
        <f>IF($B1155=1,"",IF(AND(TrackingWorksheet!$AA1160&gt;$BE$3,TrackingWorksheet!$AB1160=Lists!$P$5),1, 0)*D1155)</f>
        <v/>
      </c>
      <c r="AO1155" s="19" t="str">
        <f>IF($B1155=1,"",IF(AND(TrackingWorksheet!$S1160&gt;$BE$3,TrackingWorksheet!$T1160=Lists!$P$6),1, 0)*D1155)</f>
        <v/>
      </c>
      <c r="AP1155" s="19" t="str">
        <f>IF($B1155=1,"",IF(AND(TrackingWorksheet!$U1160&gt;$BE$3,TrackingWorksheet!$V1160=Lists!$P$6),1, 0)*D1155)</f>
        <v/>
      </c>
      <c r="AQ1155" s="19" t="str">
        <f>IF($B1155=1,"",IF(AND(TrackingWorksheet!$W1160&gt;$BE$3,TrackingWorksheet!$X1160=Lists!$P$6),1, 0)*D1155)</f>
        <v/>
      </c>
      <c r="AR1155" s="19" t="str">
        <f>IF($B1155=1,"",IF(AND(TrackingWorksheet!$Y1160&gt;$BE$3,TrackingWorksheet!$Z1160=Lists!$P$6),1, 0)*D1155)</f>
        <v/>
      </c>
      <c r="AS1155" s="19" t="str">
        <f>IF($B1155=1,"",IF(AND(TrackingWorksheet!$AA1160&gt;$BE$3,TrackingWorksheet!$AB1160=Lists!$P$6),1, 0)*D1155)</f>
        <v/>
      </c>
      <c r="AT1155" s="19">
        <f t="shared" si="251"/>
        <v>0</v>
      </c>
      <c r="AU1155" s="19" t="str">
        <f>IF(B1155=1,"",IF(AND(TrackingWorksheet!K1160="",TrackingWorksheet!M1160="", TrackingWorksheet!N1160="", TrackingWorksheet!S1160="", TrackingWorksheet!V1160="", TrackingWorksheet!W1160="", TrackingWorksheet!Y1160="", TrackingWorksheet!AA1160="", V1155=1),1,0)*D1155)</f>
        <v/>
      </c>
      <c r="AV1155" s="19" t="str">
        <f>IF(B1155=1,"",IF(D1155*AND(TrackingWorksheet!U1160&gt;Calculations!$BE$3,TrackingWorksheet!K1160="YES"),1,0))</f>
        <v/>
      </c>
      <c r="AW1155" s="19" t="str">
        <f>IF(B1155=1,"",IF(D1155*AND(TrackingWorksheet!W1160&gt;Calculations!$BE$3,TrackingWorksheet!K1160="YES"),1,0))</f>
        <v/>
      </c>
      <c r="AX1155" s="19">
        <f t="shared" si="252"/>
        <v>0</v>
      </c>
      <c r="AY1155" s="19">
        <f t="shared" ref="AY1155:AY1218" si="262">MAX(AD1155,AX1155)</f>
        <v>0</v>
      </c>
      <c r="AZ1155" s="27" t="str">
        <f>IF(B1155=1,"",IF(TrackingWorksheet!Q1160="","",TrackingWorksheet!Q1160))</f>
        <v/>
      </c>
      <c r="BB1155" s="4"/>
      <c r="BC1155" s="4"/>
      <c r="BD1155" s="4"/>
      <c r="BE1155" s="4"/>
      <c r="BF1155" s="4"/>
      <c r="BG1155" s="4" t="str">
        <f>IF(B1155=1,"",IF(AND(N1155=1,TrackingWorksheet!$I1160+14&lt;=WeeklySummary!$C$7),1,0))</f>
        <v/>
      </c>
      <c r="BH1155" s="4" t="str">
        <f>IF(B1155=1,"",IF(AND(R1155=1,TrackingWorksheet!$I1160+14&lt;=WeeklySummary!$C$7),1,0))</f>
        <v/>
      </c>
      <c r="BI1155" s="4" t="str">
        <f>IF(B1155=1,"",IF(AND(J1155=1,TrackingWorksheet!$G1160+14&lt;=WeeklySummary!$C$7),1,0))</f>
        <v/>
      </c>
      <c r="BJ1155" s="4" t="str">
        <f>IF(B1155=1,"",IF(AND(T1155=1,TrackingWorksheet!$I1160+14&lt;=WeeklySummary!$C$7),1,0))</f>
        <v/>
      </c>
      <c r="BK1155" s="4" t="str">
        <f>IF(B1155=1,"",IF(AND(T1155=1,TrackingWorksheet!$G1160+14&lt;=WeeklySummary!$C$7),1,0))</f>
        <v/>
      </c>
      <c r="BL1155" s="4">
        <f t="shared" si="261"/>
        <v>0</v>
      </c>
    </row>
    <row r="1156" spans="2:64" x14ac:dyDescent="0.25">
      <c r="B1156" s="27">
        <f>IF(AND(ISBLANK(TrackingWorksheet!B1161),ISBLANK(TrackingWorksheet!C1161),ISBLANK(TrackingWorksheet!G1161),ISBLANK(TrackingWorksheet!H1161),
ISBLANK(TrackingWorksheet!I1161),ISBLANK(TrackingWorksheet!J1161),ISBLANK(TrackingWorksheet!M1161),
ISBLANK(TrackingWorksheet!N1163)),1,0)</f>
        <v>1</v>
      </c>
      <c r="C1156" s="12" t="str">
        <f>IF(B1156=1,"",TrackingWorksheet!F1161)</f>
        <v/>
      </c>
      <c r="D1156" s="20" t="str">
        <f>IF(B1156=1,"",IF(AND(TrackingWorksheet!B1161&lt;&gt;"",TrackingWorksheet!B1161&lt;=WeeklySummary!$C$7,OR(TrackingWorksheet!C1161="",TrackingWorksheet!C1161&gt;=WeeklySummary!$C$6)),1,0))</f>
        <v/>
      </c>
      <c r="E1156" s="10" t="str">
        <f>IF(B1156=1,"",IF(AND(TrackingWorksheet!G1161 &lt;&gt;"",TrackingWorksheet!G1161&lt;=WeeklySummary!$C$7, TrackingWorksheet!H1161=Lists!$D$4), "Y", "N"))</f>
        <v/>
      </c>
      <c r="F1156" s="10" t="str">
        <f>IF(B1156=1,"",IF(AND(TrackingWorksheet!I1161 &lt;&gt;"", TrackingWorksheet!I1161&lt;=WeeklySummary!$C$7, TrackingWorksheet!J1161=Lists!$D$4), "Y", "N"))</f>
        <v/>
      </c>
      <c r="G1156" s="10" t="str">
        <f>IF(B1156=1,"",IF(AND(TrackingWorksheet!G1161 &lt;&gt;"",TrackingWorksheet!G1161&lt;=WeeklySummary!$C$7, TrackingWorksheet!H1161=Lists!$D$5), "Y", "N"))</f>
        <v/>
      </c>
      <c r="H1156" s="10" t="str">
        <f>IF(B1156=1,"",IF(AND(TrackingWorksheet!I1161 &lt;&gt;"", TrackingWorksheet!I1161&lt;=WeeklySummary!$C$7, TrackingWorksheet!J1161=Lists!$D$5), "Y", "N"))</f>
        <v/>
      </c>
      <c r="I1156" s="20" t="str">
        <f>IF(B1156=1,"",IF(AND(TrackingWorksheet!G1161 &lt;&gt;"", TrackingWorksheet!G1161&lt;=WeeklySummary!$C$7, TrackingWorksheet!H1161=Lists!$D$6), 1, 0))</f>
        <v/>
      </c>
      <c r="J1156" s="20" t="str">
        <f t="shared" si="253"/>
        <v/>
      </c>
      <c r="K1156" s="10" t="str">
        <f>IF(B1156=1,"",IF(AND(TrackingWorksheet!I1161&lt;=WeeklySummary!$C$7,TrackingWorksheet!K1161="YES"),0,IF(AND(AND(OR(E1156="Y",F1156="Y"),E1156&lt;&gt;F1156),G1156&lt;&gt;"Y", H1156&lt;&gt;"Y"), 1, 0)))</f>
        <v/>
      </c>
      <c r="L1156" s="20" t="str">
        <f t="shared" si="254"/>
        <v/>
      </c>
      <c r="M1156" s="10" t="str">
        <f t="shared" si="255"/>
        <v/>
      </c>
      <c r="N1156" s="20" t="str">
        <f t="shared" si="256"/>
        <v/>
      </c>
      <c r="O1156" s="10" t="str">
        <f>IF(B1156=1,"",IF(AND(TrackingWorksheet!I1161&lt;=WeeklySummary!$C$7,TrackingWorksheet!K1161="YES"),0,IF(AND(AND(OR(G1156="Y",H1156="Y"),G1156&lt;&gt;H1156),E1156&lt;&gt;"Y", F1156&lt;&gt;"Y"), 1, 0)))</f>
        <v/>
      </c>
      <c r="P1156" s="20" t="str">
        <f t="shared" si="257"/>
        <v/>
      </c>
      <c r="Q1156" s="10" t="str">
        <f t="shared" si="258"/>
        <v/>
      </c>
      <c r="R1156" s="10" t="str">
        <f t="shared" si="259"/>
        <v/>
      </c>
      <c r="S1156" s="10" t="str">
        <f>IF(B1156=1,"",IF(AND(OR(AND(TrackingWorksheet!H1161=Lists!$D$7,TrackingWorksheet!H1161=TrackingWorksheet!J1161),TrackingWorksheet!H1161&lt;&gt;TrackingWorksheet!J1161),TrackingWorksheet!K1161="YES",TrackingWorksheet!H1161&lt;&gt;Lists!$D$6,TrackingWorksheet!G1161&lt;=WeeklySummary!$C$7,TrackingWorksheet!I1161&lt;=WeeklySummary!$C$7),1,0))</f>
        <v/>
      </c>
      <c r="T1156" s="10" t="str">
        <f t="shared" si="260"/>
        <v/>
      </c>
      <c r="U1156" s="10" t="str">
        <f>IF($B1156=1,"",IF(TrackingWorksheet!$K1161="YES",1, 0)*D1156)</f>
        <v/>
      </c>
      <c r="V1156" s="20">
        <f t="shared" ref="V1156:V1219" si="263">MAX(L1156,P1156)</f>
        <v>0</v>
      </c>
      <c r="W1156" s="20">
        <f t="shared" ref="W1156:W1219" si="264" xml:space="preserve"> MAX(N1156,R1156,T1156,J1156,AT1156, U1156)</f>
        <v>0</v>
      </c>
      <c r="X1156" s="10" t="str">
        <f>IF($B1156=1,"",IF(AND(TrackingWorksheet!$L1161&lt;&gt;"", TrackingWorksheet!$L1161&gt;=WeeklySummary!$C$6,TrackingWorksheet!$L1161&lt;=WeeklySummary!$C$7,OR(TrackingWorksheet!$H1161=Lists!$D$4,TrackingWorksheet!$J1161=Lists!$D$4)), 1, 0))</f>
        <v/>
      </c>
      <c r="Y1156" s="10" t="str">
        <f>IF($B1156=1,"",IF(AND(TrackingWorksheet!$L1161&lt;&gt;"", TrackingWorksheet!$L1161&gt;=WeeklySummary!$C$6,TrackingWorksheet!$L1161&lt;=WeeklySummary!$C$7,OR(TrackingWorksheet!$H1161=Lists!$D$5,TrackingWorksheet!$J1161=Lists!$D$5)), 1, 0))</f>
        <v/>
      </c>
      <c r="Z1156" s="10" t="str">
        <f>IF($B1156=1,"",IF(AND(TrackingWorksheet!$L1161&lt;&gt;"", TrackingWorksheet!$L1161&gt;=WeeklySummary!$C$6,TrackingWorksheet!$L1161&lt;=WeeklySummary!$C$7,OR(TrackingWorksheet!$H1161=Lists!$D$6,TrackingWorksheet!$J1161=Lists!$D$6)), 1, 0))</f>
        <v/>
      </c>
      <c r="AA1156" s="19" t="str">
        <f>IF(B1156=1,"",IF(AND(TrackingWorksheet!M1161&lt;&gt;"",TrackingWorksheet!M1161&lt;=WeeklySummary!$C$7),1,0)*D1156)</f>
        <v/>
      </c>
      <c r="AB1156" s="19" t="str">
        <f>IF(B1156=1,"",IF(AND(TrackingWorksheet!N1161&lt;&gt;"",TrackingWorksheet!N1161&lt;=WeeklySummary!$C$7),1,0)*D1156)</f>
        <v/>
      </c>
      <c r="AC1156" s="19" t="str">
        <f>IF(B1156=1,"",TrackingWorksheet!T1161)</f>
        <v/>
      </c>
      <c r="AD1156" s="19" t="str">
        <f>IF(B1156=1,"",IF(D1156*AND(TrackingWorksheet!S1161&gt;=Calculations!$BD$3,TrackingWorksheet!U1161="",TrackingWorksheet!K1161="YES"),1,0))</f>
        <v/>
      </c>
      <c r="AE1156" s="19" t="str">
        <f>IF($B1156=1,"",IF(AND(TrackingWorksheet!$S1161&gt;$BE$3,TrackingWorksheet!$T1161=Lists!$P$4),1, 0)*D1156)</f>
        <v/>
      </c>
      <c r="AF1156" s="19" t="str">
        <f>IF($B1156=1,"",IF(AND(TrackingWorksheet!$U1161&gt;$BE$3,TrackingWorksheet!$V1161=Lists!$P$4),1, 0)*D1156)</f>
        <v/>
      </c>
      <c r="AG1156" s="19" t="str">
        <f>IF($B1156=1,"",IF(AND(TrackingWorksheet!$W1161&gt;$BE$3,TrackingWorksheet!$X1161=Lists!$P$4),1, 0)*D1156)</f>
        <v/>
      </c>
      <c r="AH1156" s="19" t="str">
        <f>IF($B1156=1,"",IF(AND(TrackingWorksheet!$Y1161&gt;$BE$3,TrackingWorksheet!$Z1161=Lists!$P$4),1, 0)*D1156)</f>
        <v/>
      </c>
      <c r="AI1156" s="19" t="str">
        <f>IF($B1156=1,"",IF(AND(TrackingWorksheet!$AA1161&gt;$BE$3,TrackingWorksheet!$AB1161=Lists!$P$4),1, 0)*D1156)</f>
        <v/>
      </c>
      <c r="AJ1156" s="19" t="str">
        <f>IF($B1156=1,"",IF(AND(TrackingWorksheet!$S1161&gt;$BE$3,TrackingWorksheet!$T1161=Lists!$P$5),1, 0)*D1156)</f>
        <v/>
      </c>
      <c r="AK1156" s="19" t="str">
        <f>IF($B1156=1,"",IF(AND(TrackingWorksheet!$U1161&gt;$BE$3,TrackingWorksheet!$V1161=Lists!$P$5),1, 0)*D1156)</f>
        <v/>
      </c>
      <c r="AL1156" s="19" t="str">
        <f>IF($B1156=1,"",IF(AND(TrackingWorksheet!$W1161&gt;$BE$3,TrackingWorksheet!$X1161=Lists!$P$5),1, 0)*D1156)</f>
        <v/>
      </c>
      <c r="AM1156" s="19" t="str">
        <f>IF($B1156=1,"",IF(AND(TrackingWorksheet!$Y1161&gt;$BE$3,TrackingWorksheet!$Z1161=Lists!$P$5),1, 0)*D1156)</f>
        <v/>
      </c>
      <c r="AN1156" s="19" t="str">
        <f>IF($B1156=1,"",IF(AND(TrackingWorksheet!$AA1161&gt;$BE$3,TrackingWorksheet!$AB1161=Lists!$P$5),1, 0)*D1156)</f>
        <v/>
      </c>
      <c r="AO1156" s="19" t="str">
        <f>IF($B1156=1,"",IF(AND(TrackingWorksheet!$S1161&gt;$BE$3,TrackingWorksheet!$T1161=Lists!$P$6),1, 0)*D1156)</f>
        <v/>
      </c>
      <c r="AP1156" s="19" t="str">
        <f>IF($B1156=1,"",IF(AND(TrackingWorksheet!$U1161&gt;$BE$3,TrackingWorksheet!$V1161=Lists!$P$6),1, 0)*D1156)</f>
        <v/>
      </c>
      <c r="AQ1156" s="19" t="str">
        <f>IF($B1156=1,"",IF(AND(TrackingWorksheet!$W1161&gt;$BE$3,TrackingWorksheet!$X1161=Lists!$P$6),1, 0)*D1156)</f>
        <v/>
      </c>
      <c r="AR1156" s="19" t="str">
        <f>IF($B1156=1,"",IF(AND(TrackingWorksheet!$Y1161&gt;$BE$3,TrackingWorksheet!$Z1161=Lists!$P$6),1, 0)*D1156)</f>
        <v/>
      </c>
      <c r="AS1156" s="19" t="str">
        <f>IF($B1156=1,"",IF(AND(TrackingWorksheet!$AA1161&gt;$BE$3,TrackingWorksheet!$AB1161=Lists!$P$6),1, 0)*D1156)</f>
        <v/>
      </c>
      <c r="AT1156" s="19">
        <f t="shared" ref="AT1156:AT1219" si="265">MAX(AE1156:AS1156)</f>
        <v>0</v>
      </c>
      <c r="AU1156" s="19" t="str">
        <f>IF(B1156=1,"",IF(AND(TrackingWorksheet!K1161="",TrackingWorksheet!M1161="", TrackingWorksheet!N1161="", TrackingWorksheet!S1161="", TrackingWorksheet!V1161="", TrackingWorksheet!W1161="", TrackingWorksheet!Y1161="", TrackingWorksheet!AA1161="", V1156=1),1,0)*D1156)</f>
        <v/>
      </c>
      <c r="AV1156" s="19" t="str">
        <f>IF(B1156=1,"",IF(D1156*AND(TrackingWorksheet!U1161&gt;Calculations!$BE$3,TrackingWorksheet!K1161="YES"),1,0))</f>
        <v/>
      </c>
      <c r="AW1156" s="19" t="str">
        <f>IF(B1156=1,"",IF(D1156*AND(TrackingWorksheet!W1161&gt;Calculations!$BE$3,TrackingWorksheet!K1161="YES"),1,0))</f>
        <v/>
      </c>
      <c r="AX1156" s="19">
        <f t="shared" ref="AX1156:AX1219" si="266">MAX(AV1156:AW1156)</f>
        <v>0</v>
      </c>
      <c r="AY1156" s="19">
        <f t="shared" si="262"/>
        <v>0</v>
      </c>
      <c r="AZ1156" s="27" t="str">
        <f>IF(B1156=1,"",IF(TrackingWorksheet!Q1161="","",TrackingWorksheet!Q1161))</f>
        <v/>
      </c>
      <c r="BB1156" s="4"/>
      <c r="BC1156" s="4"/>
      <c r="BD1156" s="4"/>
      <c r="BE1156" s="4"/>
      <c r="BF1156" s="4"/>
      <c r="BG1156" s="4" t="str">
        <f>IF(B1156=1,"",IF(AND(N1156=1,TrackingWorksheet!$I1161+14&lt;=WeeklySummary!$C$7),1,0))</f>
        <v/>
      </c>
      <c r="BH1156" s="4" t="str">
        <f>IF(B1156=1,"",IF(AND(R1156=1,TrackingWorksheet!$I1161+14&lt;=WeeklySummary!$C$7),1,0))</f>
        <v/>
      </c>
      <c r="BI1156" s="4" t="str">
        <f>IF(B1156=1,"",IF(AND(J1156=1,TrackingWorksheet!$G1161+14&lt;=WeeklySummary!$C$7),1,0))</f>
        <v/>
      </c>
      <c r="BJ1156" s="4" t="str">
        <f>IF(B1156=1,"",IF(AND(T1156=1,TrackingWorksheet!$I1161+14&lt;=WeeklySummary!$C$7),1,0))</f>
        <v/>
      </c>
      <c r="BK1156" s="4" t="str">
        <f>IF(B1156=1,"",IF(AND(T1156=1,TrackingWorksheet!$G1161+14&lt;=WeeklySummary!$C$7),1,0))</f>
        <v/>
      </c>
      <c r="BL1156" s="4">
        <f t="shared" si="261"/>
        <v>0</v>
      </c>
    </row>
    <row r="1157" spans="2:64" x14ac:dyDescent="0.25">
      <c r="B1157" s="27">
        <f>IF(AND(ISBLANK(TrackingWorksheet!B1162),ISBLANK(TrackingWorksheet!C1162),ISBLANK(TrackingWorksheet!G1162),ISBLANK(TrackingWorksheet!H1162),
ISBLANK(TrackingWorksheet!I1162),ISBLANK(TrackingWorksheet!J1162),ISBLANK(TrackingWorksheet!M1162),
ISBLANK(TrackingWorksheet!N1164)),1,0)</f>
        <v>1</v>
      </c>
      <c r="C1157" s="12" t="str">
        <f>IF(B1157=1,"",TrackingWorksheet!F1162)</f>
        <v/>
      </c>
      <c r="D1157" s="20" t="str">
        <f>IF(B1157=1,"",IF(AND(TrackingWorksheet!B1162&lt;&gt;"",TrackingWorksheet!B1162&lt;=WeeklySummary!$C$7,OR(TrackingWorksheet!C1162="",TrackingWorksheet!C1162&gt;=WeeklySummary!$C$6)),1,0))</f>
        <v/>
      </c>
      <c r="E1157" s="10" t="str">
        <f>IF(B1157=1,"",IF(AND(TrackingWorksheet!G1162 &lt;&gt;"",TrackingWorksheet!G1162&lt;=WeeklySummary!$C$7, TrackingWorksheet!H1162=Lists!$D$4), "Y", "N"))</f>
        <v/>
      </c>
      <c r="F1157" s="10" t="str">
        <f>IF(B1157=1,"",IF(AND(TrackingWorksheet!I1162 &lt;&gt;"", TrackingWorksheet!I1162&lt;=WeeklySummary!$C$7, TrackingWorksheet!J1162=Lists!$D$4), "Y", "N"))</f>
        <v/>
      </c>
      <c r="G1157" s="10" t="str">
        <f>IF(B1157=1,"",IF(AND(TrackingWorksheet!G1162 &lt;&gt;"",TrackingWorksheet!G1162&lt;=WeeklySummary!$C$7, TrackingWorksheet!H1162=Lists!$D$5), "Y", "N"))</f>
        <v/>
      </c>
      <c r="H1157" s="10" t="str">
        <f>IF(B1157=1,"",IF(AND(TrackingWorksheet!I1162 &lt;&gt;"", TrackingWorksheet!I1162&lt;=WeeklySummary!$C$7, TrackingWorksheet!J1162=Lists!$D$5), "Y", "N"))</f>
        <v/>
      </c>
      <c r="I1157" s="20" t="str">
        <f>IF(B1157=1,"",IF(AND(TrackingWorksheet!G1162 &lt;&gt;"", TrackingWorksheet!G1162&lt;=WeeklySummary!$C$7, TrackingWorksheet!H1162=Lists!$D$6), 1, 0))</f>
        <v/>
      </c>
      <c r="J1157" s="20" t="str">
        <f t="shared" ref="J1157:J1220" si="267">IF(B1157=1,"",I1157*D1157)</f>
        <v/>
      </c>
      <c r="K1157" s="10" t="str">
        <f>IF(B1157=1,"",IF(AND(TrackingWorksheet!I1162&lt;=WeeklySummary!$C$7,TrackingWorksheet!K1162="YES"),0,IF(AND(AND(OR(E1157="Y",F1157="Y"),E1157&lt;&gt;F1157),G1157&lt;&gt;"Y", H1157&lt;&gt;"Y"), 1, 0)))</f>
        <v/>
      </c>
      <c r="L1157" s="20" t="str">
        <f t="shared" ref="L1157:L1220" si="268">IF(B1157=1,"",K1157*D1157)</f>
        <v/>
      </c>
      <c r="M1157" s="10" t="str">
        <f t="shared" ref="M1157:M1220" si="269">IF(B1157=1,"",IF(AND(E1157="Y", F1157="Y"), 1, 0))</f>
        <v/>
      </c>
      <c r="N1157" s="20" t="str">
        <f t="shared" ref="N1157:N1220" si="270">IF(B1157=1,"",M1157*D1157)</f>
        <v/>
      </c>
      <c r="O1157" s="10" t="str">
        <f>IF(B1157=1,"",IF(AND(TrackingWorksheet!I1162&lt;=WeeklySummary!$C$7,TrackingWorksheet!K1162="YES"),0,IF(AND(AND(OR(G1157="Y",H1157="Y"),G1157&lt;&gt;H1157),E1157&lt;&gt;"Y", F1157&lt;&gt;"Y"), 1, 0)))</f>
        <v/>
      </c>
      <c r="P1157" s="20" t="str">
        <f t="shared" ref="P1157:P1220" si="271">IF(B1157=1,"",O1157*D1157)</f>
        <v/>
      </c>
      <c r="Q1157" s="10" t="str">
        <f t="shared" ref="Q1157:Q1220" si="272">IF(B1157=1,"",IF(AND(G1157="Y", H1157="Y"), 1, 0))</f>
        <v/>
      </c>
      <c r="R1157" s="10" t="str">
        <f t="shared" ref="R1157:R1220" si="273">IF(B1157=1,"",Q1157*D1157)</f>
        <v/>
      </c>
      <c r="S1157" s="10" t="str">
        <f>IF(B1157=1,"",IF(AND(OR(AND(TrackingWorksheet!H1162=Lists!$D$7,TrackingWorksheet!H1162=TrackingWorksheet!J1162),TrackingWorksheet!H1162&lt;&gt;TrackingWorksheet!J1162),TrackingWorksheet!K1162="YES",TrackingWorksheet!H1162&lt;&gt;Lists!$D$6,TrackingWorksheet!G1162&lt;=WeeklySummary!$C$7,TrackingWorksheet!I1162&lt;=WeeklySummary!$C$7),1,0))</f>
        <v/>
      </c>
      <c r="T1157" s="10" t="str">
        <f t="shared" ref="T1157:T1220" si="274">IF(B1157=1,"",S1157*D1157)</f>
        <v/>
      </c>
      <c r="U1157" s="10" t="str">
        <f>IF($B1157=1,"",IF(TrackingWorksheet!$K1162="YES",1, 0)*D1157)</f>
        <v/>
      </c>
      <c r="V1157" s="20">
        <f t="shared" si="263"/>
        <v>0</v>
      </c>
      <c r="W1157" s="20">
        <f t="shared" si="264"/>
        <v>0</v>
      </c>
      <c r="X1157" s="10" t="str">
        <f>IF($B1157=1,"",IF(AND(TrackingWorksheet!$L1162&lt;&gt;"", TrackingWorksheet!$L1162&gt;=WeeklySummary!$C$6,TrackingWorksheet!$L1162&lt;=WeeklySummary!$C$7,OR(TrackingWorksheet!$H1162=Lists!$D$4,TrackingWorksheet!$J1162=Lists!$D$4)), 1, 0))</f>
        <v/>
      </c>
      <c r="Y1157" s="10" t="str">
        <f>IF($B1157=1,"",IF(AND(TrackingWorksheet!$L1162&lt;&gt;"", TrackingWorksheet!$L1162&gt;=WeeklySummary!$C$6,TrackingWorksheet!$L1162&lt;=WeeklySummary!$C$7,OR(TrackingWorksheet!$H1162=Lists!$D$5,TrackingWorksheet!$J1162=Lists!$D$5)), 1, 0))</f>
        <v/>
      </c>
      <c r="Z1157" s="10" t="str">
        <f>IF($B1157=1,"",IF(AND(TrackingWorksheet!$L1162&lt;&gt;"", TrackingWorksheet!$L1162&gt;=WeeklySummary!$C$6,TrackingWorksheet!$L1162&lt;=WeeklySummary!$C$7,OR(TrackingWorksheet!$H1162=Lists!$D$6,TrackingWorksheet!$J1162=Lists!$D$6)), 1, 0))</f>
        <v/>
      </c>
      <c r="AA1157" s="19" t="str">
        <f>IF(B1157=1,"",IF(AND(TrackingWorksheet!M1162&lt;&gt;"",TrackingWorksheet!M1162&lt;=WeeklySummary!$C$7),1,0)*D1157)</f>
        <v/>
      </c>
      <c r="AB1157" s="19" t="str">
        <f>IF(B1157=1,"",IF(AND(TrackingWorksheet!N1162&lt;&gt;"",TrackingWorksheet!N1162&lt;=WeeklySummary!$C$7),1,0)*D1157)</f>
        <v/>
      </c>
      <c r="AC1157" s="19" t="str">
        <f>IF(B1157=1,"",TrackingWorksheet!T1162)</f>
        <v/>
      </c>
      <c r="AD1157" s="19" t="str">
        <f>IF(B1157=1,"",IF(D1157*AND(TrackingWorksheet!S1162&gt;=Calculations!$BD$3,TrackingWorksheet!U1162="",TrackingWorksheet!K1162="YES"),1,0))</f>
        <v/>
      </c>
      <c r="AE1157" s="19" t="str">
        <f>IF($B1157=1,"",IF(AND(TrackingWorksheet!$S1162&gt;$BE$3,TrackingWorksheet!$T1162=Lists!$P$4),1, 0)*D1157)</f>
        <v/>
      </c>
      <c r="AF1157" s="19" t="str">
        <f>IF($B1157=1,"",IF(AND(TrackingWorksheet!$U1162&gt;$BE$3,TrackingWorksheet!$V1162=Lists!$P$4),1, 0)*D1157)</f>
        <v/>
      </c>
      <c r="AG1157" s="19" t="str">
        <f>IF($B1157=1,"",IF(AND(TrackingWorksheet!$W1162&gt;$BE$3,TrackingWorksheet!$X1162=Lists!$P$4),1, 0)*D1157)</f>
        <v/>
      </c>
      <c r="AH1157" s="19" t="str">
        <f>IF($B1157=1,"",IF(AND(TrackingWorksheet!$Y1162&gt;$BE$3,TrackingWorksheet!$Z1162=Lists!$P$4),1, 0)*D1157)</f>
        <v/>
      </c>
      <c r="AI1157" s="19" t="str">
        <f>IF($B1157=1,"",IF(AND(TrackingWorksheet!$AA1162&gt;$BE$3,TrackingWorksheet!$AB1162=Lists!$P$4),1, 0)*D1157)</f>
        <v/>
      </c>
      <c r="AJ1157" s="19" t="str">
        <f>IF($B1157=1,"",IF(AND(TrackingWorksheet!$S1162&gt;$BE$3,TrackingWorksheet!$T1162=Lists!$P$5),1, 0)*D1157)</f>
        <v/>
      </c>
      <c r="AK1157" s="19" t="str">
        <f>IF($B1157=1,"",IF(AND(TrackingWorksheet!$U1162&gt;$BE$3,TrackingWorksheet!$V1162=Lists!$P$5),1, 0)*D1157)</f>
        <v/>
      </c>
      <c r="AL1157" s="19" t="str">
        <f>IF($B1157=1,"",IF(AND(TrackingWorksheet!$W1162&gt;$BE$3,TrackingWorksheet!$X1162=Lists!$P$5),1, 0)*D1157)</f>
        <v/>
      </c>
      <c r="AM1157" s="19" t="str">
        <f>IF($B1157=1,"",IF(AND(TrackingWorksheet!$Y1162&gt;$BE$3,TrackingWorksheet!$Z1162=Lists!$P$5),1, 0)*D1157)</f>
        <v/>
      </c>
      <c r="AN1157" s="19" t="str">
        <f>IF($B1157=1,"",IF(AND(TrackingWorksheet!$AA1162&gt;$BE$3,TrackingWorksheet!$AB1162=Lists!$P$5),1, 0)*D1157)</f>
        <v/>
      </c>
      <c r="AO1157" s="19" t="str">
        <f>IF($B1157=1,"",IF(AND(TrackingWorksheet!$S1162&gt;$BE$3,TrackingWorksheet!$T1162=Lists!$P$6),1, 0)*D1157)</f>
        <v/>
      </c>
      <c r="AP1157" s="19" t="str">
        <f>IF($B1157=1,"",IF(AND(TrackingWorksheet!$U1162&gt;$BE$3,TrackingWorksheet!$V1162=Lists!$P$6),1, 0)*D1157)</f>
        <v/>
      </c>
      <c r="AQ1157" s="19" t="str">
        <f>IF($B1157=1,"",IF(AND(TrackingWorksheet!$W1162&gt;$BE$3,TrackingWorksheet!$X1162=Lists!$P$6),1, 0)*D1157)</f>
        <v/>
      </c>
      <c r="AR1157" s="19" t="str">
        <f>IF($B1157=1,"",IF(AND(TrackingWorksheet!$Y1162&gt;$BE$3,TrackingWorksheet!$Z1162=Lists!$P$6),1, 0)*D1157)</f>
        <v/>
      </c>
      <c r="AS1157" s="19" t="str">
        <f>IF($B1157=1,"",IF(AND(TrackingWorksheet!$AA1162&gt;$BE$3,TrackingWorksheet!$AB1162=Lists!$P$6),1, 0)*D1157)</f>
        <v/>
      </c>
      <c r="AT1157" s="19">
        <f t="shared" si="265"/>
        <v>0</v>
      </c>
      <c r="AU1157" s="19" t="str">
        <f>IF(B1157=1,"",IF(AND(TrackingWorksheet!K1162="",TrackingWorksheet!M1162="", TrackingWorksheet!N1162="", TrackingWorksheet!S1162="", TrackingWorksheet!V1162="", TrackingWorksheet!W1162="", TrackingWorksheet!Y1162="", TrackingWorksheet!AA1162="", V1157=1),1,0)*D1157)</f>
        <v/>
      </c>
      <c r="AV1157" s="19" t="str">
        <f>IF(B1157=1,"",IF(D1157*AND(TrackingWorksheet!U1162&gt;Calculations!$BE$3,TrackingWorksheet!K1162="YES"),1,0))</f>
        <v/>
      </c>
      <c r="AW1157" s="19" t="str">
        <f>IF(B1157=1,"",IF(D1157*AND(TrackingWorksheet!W1162&gt;Calculations!$BE$3,TrackingWorksheet!K1162="YES"),1,0))</f>
        <v/>
      </c>
      <c r="AX1157" s="19">
        <f t="shared" si="266"/>
        <v>0</v>
      </c>
      <c r="AY1157" s="19">
        <f t="shared" si="262"/>
        <v>0</v>
      </c>
      <c r="AZ1157" s="27" t="str">
        <f>IF(B1157=1,"",IF(TrackingWorksheet!Q1162="","",TrackingWorksheet!Q1162))</f>
        <v/>
      </c>
      <c r="BB1157" s="4"/>
      <c r="BC1157" s="4"/>
      <c r="BD1157" s="4"/>
      <c r="BE1157" s="4"/>
      <c r="BF1157" s="4"/>
      <c r="BG1157" s="4" t="str">
        <f>IF(B1157=1,"",IF(AND(N1157=1,TrackingWorksheet!$I1162+14&lt;=WeeklySummary!$C$7),1,0))</f>
        <v/>
      </c>
      <c r="BH1157" s="4" t="str">
        <f>IF(B1157=1,"",IF(AND(R1157=1,TrackingWorksheet!$I1162+14&lt;=WeeklySummary!$C$7),1,0))</f>
        <v/>
      </c>
      <c r="BI1157" s="4" t="str">
        <f>IF(B1157=1,"",IF(AND(J1157=1,TrackingWorksheet!$G1162+14&lt;=WeeklySummary!$C$7),1,0))</f>
        <v/>
      </c>
      <c r="BJ1157" s="4" t="str">
        <f>IF(B1157=1,"",IF(AND(T1157=1,TrackingWorksheet!$I1162+14&lt;=WeeklySummary!$C$7),1,0))</f>
        <v/>
      </c>
      <c r="BK1157" s="4" t="str">
        <f>IF(B1157=1,"",IF(AND(T1157=1,TrackingWorksheet!$G1162+14&lt;=WeeklySummary!$C$7),1,0))</f>
        <v/>
      </c>
      <c r="BL1157" s="4">
        <f t="shared" ref="BL1157:BL1220" si="275">MAX(BG1157:BK1157)</f>
        <v>0</v>
      </c>
    </row>
    <row r="1158" spans="2:64" x14ac:dyDescent="0.25">
      <c r="B1158" s="27">
        <f>IF(AND(ISBLANK(TrackingWorksheet!B1163),ISBLANK(TrackingWorksheet!C1163),ISBLANK(TrackingWorksheet!G1163),ISBLANK(TrackingWorksheet!H1163),
ISBLANK(TrackingWorksheet!I1163),ISBLANK(TrackingWorksheet!J1163),ISBLANK(TrackingWorksheet!M1163),
ISBLANK(TrackingWorksheet!N1165)),1,0)</f>
        <v>1</v>
      </c>
      <c r="C1158" s="12" t="str">
        <f>IF(B1158=1,"",TrackingWorksheet!F1163)</f>
        <v/>
      </c>
      <c r="D1158" s="20" t="str">
        <f>IF(B1158=1,"",IF(AND(TrackingWorksheet!B1163&lt;&gt;"",TrackingWorksheet!B1163&lt;=WeeklySummary!$C$7,OR(TrackingWorksheet!C1163="",TrackingWorksheet!C1163&gt;=WeeklySummary!$C$6)),1,0))</f>
        <v/>
      </c>
      <c r="E1158" s="10" t="str">
        <f>IF(B1158=1,"",IF(AND(TrackingWorksheet!G1163 &lt;&gt;"",TrackingWorksheet!G1163&lt;=WeeklySummary!$C$7, TrackingWorksheet!H1163=Lists!$D$4), "Y", "N"))</f>
        <v/>
      </c>
      <c r="F1158" s="10" t="str">
        <f>IF(B1158=1,"",IF(AND(TrackingWorksheet!I1163 &lt;&gt;"", TrackingWorksheet!I1163&lt;=WeeklySummary!$C$7, TrackingWorksheet!J1163=Lists!$D$4), "Y", "N"))</f>
        <v/>
      </c>
      <c r="G1158" s="10" t="str">
        <f>IF(B1158=1,"",IF(AND(TrackingWorksheet!G1163 &lt;&gt;"",TrackingWorksheet!G1163&lt;=WeeklySummary!$C$7, TrackingWorksheet!H1163=Lists!$D$5), "Y", "N"))</f>
        <v/>
      </c>
      <c r="H1158" s="10" t="str">
        <f>IF(B1158=1,"",IF(AND(TrackingWorksheet!I1163 &lt;&gt;"", TrackingWorksheet!I1163&lt;=WeeklySummary!$C$7, TrackingWorksheet!J1163=Lists!$D$5), "Y", "N"))</f>
        <v/>
      </c>
      <c r="I1158" s="20" t="str">
        <f>IF(B1158=1,"",IF(AND(TrackingWorksheet!G1163 &lt;&gt;"", TrackingWorksheet!G1163&lt;=WeeklySummary!$C$7, TrackingWorksheet!H1163=Lists!$D$6), 1, 0))</f>
        <v/>
      </c>
      <c r="J1158" s="20" t="str">
        <f t="shared" si="267"/>
        <v/>
      </c>
      <c r="K1158" s="10" t="str">
        <f>IF(B1158=1,"",IF(AND(TrackingWorksheet!I1163&lt;=WeeklySummary!$C$7,TrackingWorksheet!K1163="YES"),0,IF(AND(AND(OR(E1158="Y",F1158="Y"),E1158&lt;&gt;F1158),G1158&lt;&gt;"Y", H1158&lt;&gt;"Y"), 1, 0)))</f>
        <v/>
      </c>
      <c r="L1158" s="20" t="str">
        <f t="shared" si="268"/>
        <v/>
      </c>
      <c r="M1158" s="10" t="str">
        <f t="shared" si="269"/>
        <v/>
      </c>
      <c r="N1158" s="20" t="str">
        <f t="shared" si="270"/>
        <v/>
      </c>
      <c r="O1158" s="10" t="str">
        <f>IF(B1158=1,"",IF(AND(TrackingWorksheet!I1163&lt;=WeeklySummary!$C$7,TrackingWorksheet!K1163="YES"),0,IF(AND(AND(OR(G1158="Y",H1158="Y"),G1158&lt;&gt;H1158),E1158&lt;&gt;"Y", F1158&lt;&gt;"Y"), 1, 0)))</f>
        <v/>
      </c>
      <c r="P1158" s="20" t="str">
        <f t="shared" si="271"/>
        <v/>
      </c>
      <c r="Q1158" s="10" t="str">
        <f t="shared" si="272"/>
        <v/>
      </c>
      <c r="R1158" s="10" t="str">
        <f t="shared" si="273"/>
        <v/>
      </c>
      <c r="S1158" s="10" t="str">
        <f>IF(B1158=1,"",IF(AND(OR(AND(TrackingWorksheet!H1163=Lists!$D$7,TrackingWorksheet!H1163=TrackingWorksheet!J1163),TrackingWorksheet!H1163&lt;&gt;TrackingWorksheet!J1163),TrackingWorksheet!K1163="YES",TrackingWorksheet!H1163&lt;&gt;Lists!$D$6,TrackingWorksheet!G1163&lt;=WeeklySummary!$C$7,TrackingWorksheet!I1163&lt;=WeeklySummary!$C$7),1,0))</f>
        <v/>
      </c>
      <c r="T1158" s="10" t="str">
        <f t="shared" si="274"/>
        <v/>
      </c>
      <c r="U1158" s="10" t="str">
        <f>IF($B1158=1,"",IF(TrackingWorksheet!$K1163="YES",1, 0)*D1158)</f>
        <v/>
      </c>
      <c r="V1158" s="20">
        <f t="shared" si="263"/>
        <v>0</v>
      </c>
      <c r="W1158" s="20">
        <f t="shared" si="264"/>
        <v>0</v>
      </c>
      <c r="X1158" s="10" t="str">
        <f>IF($B1158=1,"",IF(AND(TrackingWorksheet!$L1163&lt;&gt;"", TrackingWorksheet!$L1163&gt;=WeeklySummary!$C$6,TrackingWorksheet!$L1163&lt;=WeeklySummary!$C$7,OR(TrackingWorksheet!$H1163=Lists!$D$4,TrackingWorksheet!$J1163=Lists!$D$4)), 1, 0))</f>
        <v/>
      </c>
      <c r="Y1158" s="10" t="str">
        <f>IF($B1158=1,"",IF(AND(TrackingWorksheet!$L1163&lt;&gt;"", TrackingWorksheet!$L1163&gt;=WeeklySummary!$C$6,TrackingWorksheet!$L1163&lt;=WeeklySummary!$C$7,OR(TrackingWorksheet!$H1163=Lists!$D$5,TrackingWorksheet!$J1163=Lists!$D$5)), 1, 0))</f>
        <v/>
      </c>
      <c r="Z1158" s="10" t="str">
        <f>IF($B1158=1,"",IF(AND(TrackingWorksheet!$L1163&lt;&gt;"", TrackingWorksheet!$L1163&gt;=WeeklySummary!$C$6,TrackingWorksheet!$L1163&lt;=WeeklySummary!$C$7,OR(TrackingWorksheet!$H1163=Lists!$D$6,TrackingWorksheet!$J1163=Lists!$D$6)), 1, 0))</f>
        <v/>
      </c>
      <c r="AA1158" s="19" t="str">
        <f>IF(B1158=1,"",IF(AND(TrackingWorksheet!M1163&lt;&gt;"",TrackingWorksheet!M1163&lt;=WeeklySummary!$C$7),1,0)*D1158)</f>
        <v/>
      </c>
      <c r="AB1158" s="19" t="str">
        <f>IF(B1158=1,"",IF(AND(TrackingWorksheet!N1163&lt;&gt;"",TrackingWorksheet!N1163&lt;=WeeklySummary!$C$7),1,0)*D1158)</f>
        <v/>
      </c>
      <c r="AC1158" s="19" t="str">
        <f>IF(B1158=1,"",TrackingWorksheet!T1163)</f>
        <v/>
      </c>
      <c r="AD1158" s="19" t="str">
        <f>IF(B1158=1,"",IF(D1158*AND(TrackingWorksheet!S1163&gt;=Calculations!$BD$3,TrackingWorksheet!U1163="",TrackingWorksheet!K1163="YES"),1,0))</f>
        <v/>
      </c>
      <c r="AE1158" s="19" t="str">
        <f>IF($B1158=1,"",IF(AND(TrackingWorksheet!$S1163&gt;$BE$3,TrackingWorksheet!$T1163=Lists!$P$4),1, 0)*D1158)</f>
        <v/>
      </c>
      <c r="AF1158" s="19" t="str">
        <f>IF($B1158=1,"",IF(AND(TrackingWorksheet!$U1163&gt;$BE$3,TrackingWorksheet!$V1163=Lists!$P$4),1, 0)*D1158)</f>
        <v/>
      </c>
      <c r="AG1158" s="19" t="str">
        <f>IF($B1158=1,"",IF(AND(TrackingWorksheet!$W1163&gt;$BE$3,TrackingWorksheet!$X1163=Lists!$P$4),1, 0)*D1158)</f>
        <v/>
      </c>
      <c r="AH1158" s="19" t="str">
        <f>IF($B1158=1,"",IF(AND(TrackingWorksheet!$Y1163&gt;$BE$3,TrackingWorksheet!$Z1163=Lists!$P$4),1, 0)*D1158)</f>
        <v/>
      </c>
      <c r="AI1158" s="19" t="str">
        <f>IF($B1158=1,"",IF(AND(TrackingWorksheet!$AA1163&gt;$BE$3,TrackingWorksheet!$AB1163=Lists!$P$4),1, 0)*D1158)</f>
        <v/>
      </c>
      <c r="AJ1158" s="19" t="str">
        <f>IF($B1158=1,"",IF(AND(TrackingWorksheet!$S1163&gt;$BE$3,TrackingWorksheet!$T1163=Lists!$P$5),1, 0)*D1158)</f>
        <v/>
      </c>
      <c r="AK1158" s="19" t="str">
        <f>IF($B1158=1,"",IF(AND(TrackingWorksheet!$U1163&gt;$BE$3,TrackingWorksheet!$V1163=Lists!$P$5),1, 0)*D1158)</f>
        <v/>
      </c>
      <c r="AL1158" s="19" t="str">
        <f>IF($B1158=1,"",IF(AND(TrackingWorksheet!$W1163&gt;$BE$3,TrackingWorksheet!$X1163=Lists!$P$5),1, 0)*D1158)</f>
        <v/>
      </c>
      <c r="AM1158" s="19" t="str">
        <f>IF($B1158=1,"",IF(AND(TrackingWorksheet!$Y1163&gt;$BE$3,TrackingWorksheet!$Z1163=Lists!$P$5),1, 0)*D1158)</f>
        <v/>
      </c>
      <c r="AN1158" s="19" t="str">
        <f>IF($B1158=1,"",IF(AND(TrackingWorksheet!$AA1163&gt;$BE$3,TrackingWorksheet!$AB1163=Lists!$P$5),1, 0)*D1158)</f>
        <v/>
      </c>
      <c r="AO1158" s="19" t="str">
        <f>IF($B1158=1,"",IF(AND(TrackingWorksheet!$S1163&gt;$BE$3,TrackingWorksheet!$T1163=Lists!$P$6),1, 0)*D1158)</f>
        <v/>
      </c>
      <c r="AP1158" s="19" t="str">
        <f>IF($B1158=1,"",IF(AND(TrackingWorksheet!$U1163&gt;$BE$3,TrackingWorksheet!$V1163=Lists!$P$6),1, 0)*D1158)</f>
        <v/>
      </c>
      <c r="AQ1158" s="19" t="str">
        <f>IF($B1158=1,"",IF(AND(TrackingWorksheet!$W1163&gt;$BE$3,TrackingWorksheet!$X1163=Lists!$P$6),1, 0)*D1158)</f>
        <v/>
      </c>
      <c r="AR1158" s="19" t="str">
        <f>IF($B1158=1,"",IF(AND(TrackingWorksheet!$Y1163&gt;$BE$3,TrackingWorksheet!$Z1163=Lists!$P$6),1, 0)*D1158)</f>
        <v/>
      </c>
      <c r="AS1158" s="19" t="str">
        <f>IF($B1158=1,"",IF(AND(TrackingWorksheet!$AA1163&gt;$BE$3,TrackingWorksheet!$AB1163=Lists!$P$6),1, 0)*D1158)</f>
        <v/>
      </c>
      <c r="AT1158" s="19">
        <f t="shared" si="265"/>
        <v>0</v>
      </c>
      <c r="AU1158" s="19" t="str">
        <f>IF(B1158=1,"",IF(AND(TrackingWorksheet!K1163="",TrackingWorksheet!M1163="", TrackingWorksheet!N1163="", TrackingWorksheet!S1163="", TrackingWorksheet!V1163="", TrackingWorksheet!W1163="", TrackingWorksheet!Y1163="", TrackingWorksheet!AA1163="", V1158=1),1,0)*D1158)</f>
        <v/>
      </c>
      <c r="AV1158" s="19" t="str">
        <f>IF(B1158=1,"",IF(D1158*AND(TrackingWorksheet!U1163&gt;Calculations!$BE$3,TrackingWorksheet!K1163="YES"),1,0))</f>
        <v/>
      </c>
      <c r="AW1158" s="19" t="str">
        <f>IF(B1158=1,"",IF(D1158*AND(TrackingWorksheet!W1163&gt;Calculations!$BE$3,TrackingWorksheet!K1163="YES"),1,0))</f>
        <v/>
      </c>
      <c r="AX1158" s="19">
        <f t="shared" si="266"/>
        <v>0</v>
      </c>
      <c r="AY1158" s="19">
        <f t="shared" si="262"/>
        <v>0</v>
      </c>
      <c r="AZ1158" s="27" t="str">
        <f>IF(B1158=1,"",IF(TrackingWorksheet!Q1163="","",TrackingWorksheet!Q1163))</f>
        <v/>
      </c>
      <c r="BB1158" s="4"/>
      <c r="BC1158" s="4"/>
      <c r="BD1158" s="4"/>
      <c r="BE1158" s="4"/>
      <c r="BF1158" s="4"/>
      <c r="BG1158" s="4" t="str">
        <f>IF(B1158=1,"",IF(AND(N1158=1,TrackingWorksheet!$I1163+14&lt;=WeeklySummary!$C$7),1,0))</f>
        <v/>
      </c>
      <c r="BH1158" s="4" t="str">
        <f>IF(B1158=1,"",IF(AND(R1158=1,TrackingWorksheet!$I1163+14&lt;=WeeklySummary!$C$7),1,0))</f>
        <v/>
      </c>
      <c r="BI1158" s="4" t="str">
        <f>IF(B1158=1,"",IF(AND(J1158=1,TrackingWorksheet!$G1163+14&lt;=WeeklySummary!$C$7),1,0))</f>
        <v/>
      </c>
      <c r="BJ1158" s="4" t="str">
        <f>IF(B1158=1,"",IF(AND(T1158=1,TrackingWorksheet!$I1163+14&lt;=WeeklySummary!$C$7),1,0))</f>
        <v/>
      </c>
      <c r="BK1158" s="4" t="str">
        <f>IF(B1158=1,"",IF(AND(T1158=1,TrackingWorksheet!$G1163+14&lt;=WeeklySummary!$C$7),1,0))</f>
        <v/>
      </c>
      <c r="BL1158" s="4">
        <f t="shared" si="275"/>
        <v>0</v>
      </c>
    </row>
    <row r="1159" spans="2:64" x14ac:dyDescent="0.25">
      <c r="B1159" s="27">
        <f>IF(AND(ISBLANK(TrackingWorksheet!B1164),ISBLANK(TrackingWorksheet!C1164),ISBLANK(TrackingWorksheet!G1164),ISBLANK(TrackingWorksheet!H1164),
ISBLANK(TrackingWorksheet!I1164),ISBLANK(TrackingWorksheet!J1164),ISBLANK(TrackingWorksheet!M1164),
ISBLANK(TrackingWorksheet!N1166)),1,0)</f>
        <v>1</v>
      </c>
      <c r="C1159" s="12" t="str">
        <f>IF(B1159=1,"",TrackingWorksheet!F1164)</f>
        <v/>
      </c>
      <c r="D1159" s="20" t="str">
        <f>IF(B1159=1,"",IF(AND(TrackingWorksheet!B1164&lt;&gt;"",TrackingWorksheet!B1164&lt;=WeeklySummary!$C$7,OR(TrackingWorksheet!C1164="",TrackingWorksheet!C1164&gt;=WeeklySummary!$C$6)),1,0))</f>
        <v/>
      </c>
      <c r="E1159" s="10" t="str">
        <f>IF(B1159=1,"",IF(AND(TrackingWorksheet!G1164 &lt;&gt;"",TrackingWorksheet!G1164&lt;=WeeklySummary!$C$7, TrackingWorksheet!H1164=Lists!$D$4), "Y", "N"))</f>
        <v/>
      </c>
      <c r="F1159" s="10" t="str">
        <f>IF(B1159=1,"",IF(AND(TrackingWorksheet!I1164 &lt;&gt;"", TrackingWorksheet!I1164&lt;=WeeklySummary!$C$7, TrackingWorksheet!J1164=Lists!$D$4), "Y", "N"))</f>
        <v/>
      </c>
      <c r="G1159" s="10" t="str">
        <f>IF(B1159=1,"",IF(AND(TrackingWorksheet!G1164 &lt;&gt;"",TrackingWorksheet!G1164&lt;=WeeklySummary!$C$7, TrackingWorksheet!H1164=Lists!$D$5), "Y", "N"))</f>
        <v/>
      </c>
      <c r="H1159" s="10" t="str">
        <f>IF(B1159=1,"",IF(AND(TrackingWorksheet!I1164 &lt;&gt;"", TrackingWorksheet!I1164&lt;=WeeklySummary!$C$7, TrackingWorksheet!J1164=Lists!$D$5), "Y", "N"))</f>
        <v/>
      </c>
      <c r="I1159" s="20" t="str">
        <f>IF(B1159=1,"",IF(AND(TrackingWorksheet!G1164 &lt;&gt;"", TrackingWorksheet!G1164&lt;=WeeklySummary!$C$7, TrackingWorksheet!H1164=Lists!$D$6), 1, 0))</f>
        <v/>
      </c>
      <c r="J1159" s="20" t="str">
        <f t="shared" si="267"/>
        <v/>
      </c>
      <c r="K1159" s="10" t="str">
        <f>IF(B1159=1,"",IF(AND(TrackingWorksheet!I1164&lt;=WeeklySummary!$C$7,TrackingWorksheet!K1164="YES"),0,IF(AND(AND(OR(E1159="Y",F1159="Y"),E1159&lt;&gt;F1159),G1159&lt;&gt;"Y", H1159&lt;&gt;"Y"), 1, 0)))</f>
        <v/>
      </c>
      <c r="L1159" s="20" t="str">
        <f t="shared" si="268"/>
        <v/>
      </c>
      <c r="M1159" s="10" t="str">
        <f t="shared" si="269"/>
        <v/>
      </c>
      <c r="N1159" s="20" t="str">
        <f t="shared" si="270"/>
        <v/>
      </c>
      <c r="O1159" s="10" t="str">
        <f>IF(B1159=1,"",IF(AND(TrackingWorksheet!I1164&lt;=WeeklySummary!$C$7,TrackingWorksheet!K1164="YES"),0,IF(AND(AND(OR(G1159="Y",H1159="Y"),G1159&lt;&gt;H1159),E1159&lt;&gt;"Y", F1159&lt;&gt;"Y"), 1, 0)))</f>
        <v/>
      </c>
      <c r="P1159" s="20" t="str">
        <f t="shared" si="271"/>
        <v/>
      </c>
      <c r="Q1159" s="10" t="str">
        <f t="shared" si="272"/>
        <v/>
      </c>
      <c r="R1159" s="10" t="str">
        <f t="shared" si="273"/>
        <v/>
      </c>
      <c r="S1159" s="10" t="str">
        <f>IF(B1159=1,"",IF(AND(OR(AND(TrackingWorksheet!H1164=Lists!$D$7,TrackingWorksheet!H1164=TrackingWorksheet!J1164),TrackingWorksheet!H1164&lt;&gt;TrackingWorksheet!J1164),TrackingWorksheet!K1164="YES",TrackingWorksheet!H1164&lt;&gt;Lists!$D$6,TrackingWorksheet!G1164&lt;=WeeklySummary!$C$7,TrackingWorksheet!I1164&lt;=WeeklySummary!$C$7),1,0))</f>
        <v/>
      </c>
      <c r="T1159" s="10" t="str">
        <f t="shared" si="274"/>
        <v/>
      </c>
      <c r="U1159" s="10" t="str">
        <f>IF($B1159=1,"",IF(TrackingWorksheet!$K1164="YES",1, 0)*D1159)</f>
        <v/>
      </c>
      <c r="V1159" s="20">
        <f t="shared" si="263"/>
        <v>0</v>
      </c>
      <c r="W1159" s="20">
        <f t="shared" si="264"/>
        <v>0</v>
      </c>
      <c r="X1159" s="10" t="str">
        <f>IF($B1159=1,"",IF(AND(TrackingWorksheet!$L1164&lt;&gt;"", TrackingWorksheet!$L1164&gt;=WeeklySummary!$C$6,TrackingWorksheet!$L1164&lt;=WeeklySummary!$C$7,OR(TrackingWorksheet!$H1164=Lists!$D$4,TrackingWorksheet!$J1164=Lists!$D$4)), 1, 0))</f>
        <v/>
      </c>
      <c r="Y1159" s="10" t="str">
        <f>IF($B1159=1,"",IF(AND(TrackingWorksheet!$L1164&lt;&gt;"", TrackingWorksheet!$L1164&gt;=WeeklySummary!$C$6,TrackingWorksheet!$L1164&lt;=WeeklySummary!$C$7,OR(TrackingWorksheet!$H1164=Lists!$D$5,TrackingWorksheet!$J1164=Lists!$D$5)), 1, 0))</f>
        <v/>
      </c>
      <c r="Z1159" s="10" t="str">
        <f>IF($B1159=1,"",IF(AND(TrackingWorksheet!$L1164&lt;&gt;"", TrackingWorksheet!$L1164&gt;=WeeklySummary!$C$6,TrackingWorksheet!$L1164&lt;=WeeklySummary!$C$7,OR(TrackingWorksheet!$H1164=Lists!$D$6,TrackingWorksheet!$J1164=Lists!$D$6)), 1, 0))</f>
        <v/>
      </c>
      <c r="AA1159" s="19" t="str">
        <f>IF(B1159=1,"",IF(AND(TrackingWorksheet!M1164&lt;&gt;"",TrackingWorksheet!M1164&lt;=WeeklySummary!$C$7),1,0)*D1159)</f>
        <v/>
      </c>
      <c r="AB1159" s="19" t="str">
        <f>IF(B1159=1,"",IF(AND(TrackingWorksheet!N1164&lt;&gt;"",TrackingWorksheet!N1164&lt;=WeeklySummary!$C$7),1,0)*D1159)</f>
        <v/>
      </c>
      <c r="AC1159" s="19" t="str">
        <f>IF(B1159=1,"",TrackingWorksheet!T1164)</f>
        <v/>
      </c>
      <c r="AD1159" s="19" t="str">
        <f>IF(B1159=1,"",IF(D1159*AND(TrackingWorksheet!S1164&gt;=Calculations!$BD$3,TrackingWorksheet!U1164="",TrackingWorksheet!K1164="YES"),1,0))</f>
        <v/>
      </c>
      <c r="AE1159" s="19" t="str">
        <f>IF($B1159=1,"",IF(AND(TrackingWorksheet!$S1164&gt;$BE$3,TrackingWorksheet!$T1164=Lists!$P$4),1, 0)*D1159)</f>
        <v/>
      </c>
      <c r="AF1159" s="19" t="str">
        <f>IF($B1159=1,"",IF(AND(TrackingWorksheet!$U1164&gt;$BE$3,TrackingWorksheet!$V1164=Lists!$P$4),1, 0)*D1159)</f>
        <v/>
      </c>
      <c r="AG1159" s="19" t="str">
        <f>IF($B1159=1,"",IF(AND(TrackingWorksheet!$W1164&gt;$BE$3,TrackingWorksheet!$X1164=Lists!$P$4),1, 0)*D1159)</f>
        <v/>
      </c>
      <c r="AH1159" s="19" t="str">
        <f>IF($B1159=1,"",IF(AND(TrackingWorksheet!$Y1164&gt;$BE$3,TrackingWorksheet!$Z1164=Lists!$P$4),1, 0)*D1159)</f>
        <v/>
      </c>
      <c r="AI1159" s="19" t="str">
        <f>IF($B1159=1,"",IF(AND(TrackingWorksheet!$AA1164&gt;$BE$3,TrackingWorksheet!$AB1164=Lists!$P$4),1, 0)*D1159)</f>
        <v/>
      </c>
      <c r="AJ1159" s="19" t="str">
        <f>IF($B1159=1,"",IF(AND(TrackingWorksheet!$S1164&gt;$BE$3,TrackingWorksheet!$T1164=Lists!$P$5),1, 0)*D1159)</f>
        <v/>
      </c>
      <c r="AK1159" s="19" t="str">
        <f>IF($B1159=1,"",IF(AND(TrackingWorksheet!$U1164&gt;$BE$3,TrackingWorksheet!$V1164=Lists!$P$5),1, 0)*D1159)</f>
        <v/>
      </c>
      <c r="AL1159" s="19" t="str">
        <f>IF($B1159=1,"",IF(AND(TrackingWorksheet!$W1164&gt;$BE$3,TrackingWorksheet!$X1164=Lists!$P$5),1, 0)*D1159)</f>
        <v/>
      </c>
      <c r="AM1159" s="19" t="str">
        <f>IF($B1159=1,"",IF(AND(TrackingWorksheet!$Y1164&gt;$BE$3,TrackingWorksheet!$Z1164=Lists!$P$5),1, 0)*D1159)</f>
        <v/>
      </c>
      <c r="AN1159" s="19" t="str">
        <f>IF($B1159=1,"",IF(AND(TrackingWorksheet!$AA1164&gt;$BE$3,TrackingWorksheet!$AB1164=Lists!$P$5),1, 0)*D1159)</f>
        <v/>
      </c>
      <c r="AO1159" s="19" t="str">
        <f>IF($B1159=1,"",IF(AND(TrackingWorksheet!$S1164&gt;$BE$3,TrackingWorksheet!$T1164=Lists!$P$6),1, 0)*D1159)</f>
        <v/>
      </c>
      <c r="AP1159" s="19" t="str">
        <f>IF($B1159=1,"",IF(AND(TrackingWorksheet!$U1164&gt;$BE$3,TrackingWorksheet!$V1164=Lists!$P$6),1, 0)*D1159)</f>
        <v/>
      </c>
      <c r="AQ1159" s="19" t="str">
        <f>IF($B1159=1,"",IF(AND(TrackingWorksheet!$W1164&gt;$BE$3,TrackingWorksheet!$X1164=Lists!$P$6),1, 0)*D1159)</f>
        <v/>
      </c>
      <c r="AR1159" s="19" t="str">
        <f>IF($B1159=1,"",IF(AND(TrackingWorksheet!$Y1164&gt;$BE$3,TrackingWorksheet!$Z1164=Lists!$P$6),1, 0)*D1159)</f>
        <v/>
      </c>
      <c r="AS1159" s="19" t="str">
        <f>IF($B1159=1,"",IF(AND(TrackingWorksheet!$AA1164&gt;$BE$3,TrackingWorksheet!$AB1164=Lists!$P$6),1, 0)*D1159)</f>
        <v/>
      </c>
      <c r="AT1159" s="19">
        <f t="shared" si="265"/>
        <v>0</v>
      </c>
      <c r="AU1159" s="19" t="str">
        <f>IF(B1159=1,"",IF(AND(TrackingWorksheet!K1164="",TrackingWorksheet!M1164="", TrackingWorksheet!N1164="", TrackingWorksheet!S1164="", TrackingWorksheet!V1164="", TrackingWorksheet!W1164="", TrackingWorksheet!Y1164="", TrackingWorksheet!AA1164="", V1159=1),1,0)*D1159)</f>
        <v/>
      </c>
      <c r="AV1159" s="19" t="str">
        <f>IF(B1159=1,"",IF(D1159*AND(TrackingWorksheet!U1164&gt;Calculations!$BE$3,TrackingWorksheet!K1164="YES"),1,0))</f>
        <v/>
      </c>
      <c r="AW1159" s="19" t="str">
        <f>IF(B1159=1,"",IF(D1159*AND(TrackingWorksheet!W1164&gt;Calculations!$BE$3,TrackingWorksheet!K1164="YES"),1,0))</f>
        <v/>
      </c>
      <c r="AX1159" s="19">
        <f t="shared" si="266"/>
        <v>0</v>
      </c>
      <c r="AY1159" s="19">
        <f t="shared" si="262"/>
        <v>0</v>
      </c>
      <c r="AZ1159" s="27" t="str">
        <f>IF(B1159=1,"",IF(TrackingWorksheet!Q1164="","",TrackingWorksheet!Q1164))</f>
        <v/>
      </c>
      <c r="BB1159" s="4"/>
      <c r="BC1159" s="4"/>
      <c r="BD1159" s="4"/>
      <c r="BE1159" s="4"/>
      <c r="BF1159" s="4"/>
      <c r="BG1159" s="4" t="str">
        <f>IF(B1159=1,"",IF(AND(N1159=1,TrackingWorksheet!$I1164+14&lt;=WeeklySummary!$C$7),1,0))</f>
        <v/>
      </c>
      <c r="BH1159" s="4" t="str">
        <f>IF(B1159=1,"",IF(AND(R1159=1,TrackingWorksheet!$I1164+14&lt;=WeeklySummary!$C$7),1,0))</f>
        <v/>
      </c>
      <c r="BI1159" s="4" t="str">
        <f>IF(B1159=1,"",IF(AND(J1159=1,TrackingWorksheet!$G1164+14&lt;=WeeklySummary!$C$7),1,0))</f>
        <v/>
      </c>
      <c r="BJ1159" s="4" t="str">
        <f>IF(B1159=1,"",IF(AND(T1159=1,TrackingWorksheet!$I1164+14&lt;=WeeklySummary!$C$7),1,0))</f>
        <v/>
      </c>
      <c r="BK1159" s="4" t="str">
        <f>IF(B1159=1,"",IF(AND(T1159=1,TrackingWorksheet!$G1164+14&lt;=WeeklySummary!$C$7),1,0))</f>
        <v/>
      </c>
      <c r="BL1159" s="4">
        <f t="shared" si="275"/>
        <v>0</v>
      </c>
    </row>
    <row r="1160" spans="2:64" x14ac:dyDescent="0.25">
      <c r="B1160" s="27">
        <f>IF(AND(ISBLANK(TrackingWorksheet!B1165),ISBLANK(TrackingWorksheet!C1165),ISBLANK(TrackingWorksheet!G1165),ISBLANK(TrackingWorksheet!H1165),
ISBLANK(TrackingWorksheet!I1165),ISBLANK(TrackingWorksheet!J1165),ISBLANK(TrackingWorksheet!M1165),
ISBLANK(TrackingWorksheet!N1167)),1,0)</f>
        <v>1</v>
      </c>
      <c r="C1160" s="12" t="str">
        <f>IF(B1160=1,"",TrackingWorksheet!F1165)</f>
        <v/>
      </c>
      <c r="D1160" s="20" t="str">
        <f>IF(B1160=1,"",IF(AND(TrackingWorksheet!B1165&lt;&gt;"",TrackingWorksheet!B1165&lt;=WeeklySummary!$C$7,OR(TrackingWorksheet!C1165="",TrackingWorksheet!C1165&gt;=WeeklySummary!$C$6)),1,0))</f>
        <v/>
      </c>
      <c r="E1160" s="10" t="str">
        <f>IF(B1160=1,"",IF(AND(TrackingWorksheet!G1165 &lt;&gt;"",TrackingWorksheet!G1165&lt;=WeeklySummary!$C$7, TrackingWorksheet!H1165=Lists!$D$4), "Y", "N"))</f>
        <v/>
      </c>
      <c r="F1160" s="10" t="str">
        <f>IF(B1160=1,"",IF(AND(TrackingWorksheet!I1165 &lt;&gt;"", TrackingWorksheet!I1165&lt;=WeeklySummary!$C$7, TrackingWorksheet!J1165=Lists!$D$4), "Y", "N"))</f>
        <v/>
      </c>
      <c r="G1160" s="10" t="str">
        <f>IF(B1160=1,"",IF(AND(TrackingWorksheet!G1165 &lt;&gt;"",TrackingWorksheet!G1165&lt;=WeeklySummary!$C$7, TrackingWorksheet!H1165=Lists!$D$5), "Y", "N"))</f>
        <v/>
      </c>
      <c r="H1160" s="10" t="str">
        <f>IF(B1160=1,"",IF(AND(TrackingWorksheet!I1165 &lt;&gt;"", TrackingWorksheet!I1165&lt;=WeeklySummary!$C$7, TrackingWorksheet!J1165=Lists!$D$5), "Y", "N"))</f>
        <v/>
      </c>
      <c r="I1160" s="20" t="str">
        <f>IF(B1160=1,"",IF(AND(TrackingWorksheet!G1165 &lt;&gt;"", TrackingWorksheet!G1165&lt;=WeeklySummary!$C$7, TrackingWorksheet!H1165=Lists!$D$6), 1, 0))</f>
        <v/>
      </c>
      <c r="J1160" s="20" t="str">
        <f t="shared" si="267"/>
        <v/>
      </c>
      <c r="K1160" s="10" t="str">
        <f>IF(B1160=1,"",IF(AND(TrackingWorksheet!I1165&lt;=WeeklySummary!$C$7,TrackingWorksheet!K1165="YES"),0,IF(AND(AND(OR(E1160="Y",F1160="Y"),E1160&lt;&gt;F1160),G1160&lt;&gt;"Y", H1160&lt;&gt;"Y"), 1, 0)))</f>
        <v/>
      </c>
      <c r="L1160" s="20" t="str">
        <f t="shared" si="268"/>
        <v/>
      </c>
      <c r="M1160" s="10" t="str">
        <f t="shared" si="269"/>
        <v/>
      </c>
      <c r="N1160" s="20" t="str">
        <f t="shared" si="270"/>
        <v/>
      </c>
      <c r="O1160" s="10" t="str">
        <f>IF(B1160=1,"",IF(AND(TrackingWorksheet!I1165&lt;=WeeklySummary!$C$7,TrackingWorksheet!K1165="YES"),0,IF(AND(AND(OR(G1160="Y",H1160="Y"),G1160&lt;&gt;H1160),E1160&lt;&gt;"Y", F1160&lt;&gt;"Y"), 1, 0)))</f>
        <v/>
      </c>
      <c r="P1160" s="20" t="str">
        <f t="shared" si="271"/>
        <v/>
      </c>
      <c r="Q1160" s="10" t="str">
        <f t="shared" si="272"/>
        <v/>
      </c>
      <c r="R1160" s="10" t="str">
        <f t="shared" si="273"/>
        <v/>
      </c>
      <c r="S1160" s="10" t="str">
        <f>IF(B1160=1,"",IF(AND(OR(AND(TrackingWorksheet!H1165=Lists!$D$7,TrackingWorksheet!H1165=TrackingWorksheet!J1165),TrackingWorksheet!H1165&lt;&gt;TrackingWorksheet!J1165),TrackingWorksheet!K1165="YES",TrackingWorksheet!H1165&lt;&gt;Lists!$D$6,TrackingWorksheet!G1165&lt;=WeeklySummary!$C$7,TrackingWorksheet!I1165&lt;=WeeklySummary!$C$7),1,0))</f>
        <v/>
      </c>
      <c r="T1160" s="10" t="str">
        <f t="shared" si="274"/>
        <v/>
      </c>
      <c r="U1160" s="10" t="str">
        <f>IF($B1160=1,"",IF(TrackingWorksheet!$K1165="YES",1, 0)*D1160)</f>
        <v/>
      </c>
      <c r="V1160" s="20">
        <f t="shared" si="263"/>
        <v>0</v>
      </c>
      <c r="W1160" s="20">
        <f t="shared" si="264"/>
        <v>0</v>
      </c>
      <c r="X1160" s="10" t="str">
        <f>IF($B1160=1,"",IF(AND(TrackingWorksheet!$L1165&lt;&gt;"", TrackingWorksheet!$L1165&gt;=WeeklySummary!$C$6,TrackingWorksheet!$L1165&lt;=WeeklySummary!$C$7,OR(TrackingWorksheet!$H1165=Lists!$D$4,TrackingWorksheet!$J1165=Lists!$D$4)), 1, 0))</f>
        <v/>
      </c>
      <c r="Y1160" s="10" t="str">
        <f>IF($B1160=1,"",IF(AND(TrackingWorksheet!$L1165&lt;&gt;"", TrackingWorksheet!$L1165&gt;=WeeklySummary!$C$6,TrackingWorksheet!$L1165&lt;=WeeklySummary!$C$7,OR(TrackingWorksheet!$H1165=Lists!$D$5,TrackingWorksheet!$J1165=Lists!$D$5)), 1, 0))</f>
        <v/>
      </c>
      <c r="Z1160" s="10" t="str">
        <f>IF($B1160=1,"",IF(AND(TrackingWorksheet!$L1165&lt;&gt;"", TrackingWorksheet!$L1165&gt;=WeeklySummary!$C$6,TrackingWorksheet!$L1165&lt;=WeeklySummary!$C$7,OR(TrackingWorksheet!$H1165=Lists!$D$6,TrackingWorksheet!$J1165=Lists!$D$6)), 1, 0))</f>
        <v/>
      </c>
      <c r="AA1160" s="19" t="str">
        <f>IF(B1160=1,"",IF(AND(TrackingWorksheet!M1165&lt;&gt;"",TrackingWorksheet!M1165&lt;=WeeklySummary!$C$7),1,0)*D1160)</f>
        <v/>
      </c>
      <c r="AB1160" s="19" t="str">
        <f>IF(B1160=1,"",IF(AND(TrackingWorksheet!N1165&lt;&gt;"",TrackingWorksheet!N1165&lt;=WeeklySummary!$C$7),1,0)*D1160)</f>
        <v/>
      </c>
      <c r="AC1160" s="19" t="str">
        <f>IF(B1160=1,"",TrackingWorksheet!T1165)</f>
        <v/>
      </c>
      <c r="AD1160" s="19" t="str">
        <f>IF(B1160=1,"",IF(D1160*AND(TrackingWorksheet!S1165&gt;=Calculations!$BD$3,TrackingWorksheet!U1165="",TrackingWorksheet!K1165="YES"),1,0))</f>
        <v/>
      </c>
      <c r="AE1160" s="19" t="str">
        <f>IF($B1160=1,"",IF(AND(TrackingWorksheet!$S1165&gt;$BE$3,TrackingWorksheet!$T1165=Lists!$P$4),1, 0)*D1160)</f>
        <v/>
      </c>
      <c r="AF1160" s="19" t="str">
        <f>IF($B1160=1,"",IF(AND(TrackingWorksheet!$U1165&gt;$BE$3,TrackingWorksheet!$V1165=Lists!$P$4),1, 0)*D1160)</f>
        <v/>
      </c>
      <c r="AG1160" s="19" t="str">
        <f>IF($B1160=1,"",IF(AND(TrackingWorksheet!$W1165&gt;$BE$3,TrackingWorksheet!$X1165=Lists!$P$4),1, 0)*D1160)</f>
        <v/>
      </c>
      <c r="AH1160" s="19" t="str">
        <f>IF($B1160=1,"",IF(AND(TrackingWorksheet!$Y1165&gt;$BE$3,TrackingWorksheet!$Z1165=Lists!$P$4),1, 0)*D1160)</f>
        <v/>
      </c>
      <c r="AI1160" s="19" t="str">
        <f>IF($B1160=1,"",IF(AND(TrackingWorksheet!$AA1165&gt;$BE$3,TrackingWorksheet!$AB1165=Lists!$P$4),1, 0)*D1160)</f>
        <v/>
      </c>
      <c r="AJ1160" s="19" t="str">
        <f>IF($B1160=1,"",IF(AND(TrackingWorksheet!$S1165&gt;$BE$3,TrackingWorksheet!$T1165=Lists!$P$5),1, 0)*D1160)</f>
        <v/>
      </c>
      <c r="AK1160" s="19" t="str">
        <f>IF($B1160=1,"",IF(AND(TrackingWorksheet!$U1165&gt;$BE$3,TrackingWorksheet!$V1165=Lists!$P$5),1, 0)*D1160)</f>
        <v/>
      </c>
      <c r="AL1160" s="19" t="str">
        <f>IF($B1160=1,"",IF(AND(TrackingWorksheet!$W1165&gt;$BE$3,TrackingWorksheet!$X1165=Lists!$P$5),1, 0)*D1160)</f>
        <v/>
      </c>
      <c r="AM1160" s="19" t="str">
        <f>IF($B1160=1,"",IF(AND(TrackingWorksheet!$Y1165&gt;$BE$3,TrackingWorksheet!$Z1165=Lists!$P$5),1, 0)*D1160)</f>
        <v/>
      </c>
      <c r="AN1160" s="19" t="str">
        <f>IF($B1160=1,"",IF(AND(TrackingWorksheet!$AA1165&gt;$BE$3,TrackingWorksheet!$AB1165=Lists!$P$5),1, 0)*D1160)</f>
        <v/>
      </c>
      <c r="AO1160" s="19" t="str">
        <f>IF($B1160=1,"",IF(AND(TrackingWorksheet!$S1165&gt;$BE$3,TrackingWorksheet!$T1165=Lists!$P$6),1, 0)*D1160)</f>
        <v/>
      </c>
      <c r="AP1160" s="19" t="str">
        <f>IF($B1160=1,"",IF(AND(TrackingWorksheet!$U1165&gt;$BE$3,TrackingWorksheet!$V1165=Lists!$P$6),1, 0)*D1160)</f>
        <v/>
      </c>
      <c r="AQ1160" s="19" t="str">
        <f>IF($B1160=1,"",IF(AND(TrackingWorksheet!$W1165&gt;$BE$3,TrackingWorksheet!$X1165=Lists!$P$6),1, 0)*D1160)</f>
        <v/>
      </c>
      <c r="AR1160" s="19" t="str">
        <f>IF($B1160=1,"",IF(AND(TrackingWorksheet!$Y1165&gt;$BE$3,TrackingWorksheet!$Z1165=Lists!$P$6),1, 0)*D1160)</f>
        <v/>
      </c>
      <c r="AS1160" s="19" t="str">
        <f>IF($B1160=1,"",IF(AND(TrackingWorksheet!$AA1165&gt;$BE$3,TrackingWorksheet!$AB1165=Lists!$P$6),1, 0)*D1160)</f>
        <v/>
      </c>
      <c r="AT1160" s="19">
        <f t="shared" si="265"/>
        <v>0</v>
      </c>
      <c r="AU1160" s="19" t="str">
        <f>IF(B1160=1,"",IF(AND(TrackingWorksheet!K1165="",TrackingWorksheet!M1165="", TrackingWorksheet!N1165="", TrackingWorksheet!S1165="", TrackingWorksheet!V1165="", TrackingWorksheet!W1165="", TrackingWorksheet!Y1165="", TrackingWorksheet!AA1165="", V1160=1),1,0)*D1160)</f>
        <v/>
      </c>
      <c r="AV1160" s="19" t="str">
        <f>IF(B1160=1,"",IF(D1160*AND(TrackingWorksheet!U1165&gt;Calculations!$BE$3,TrackingWorksheet!K1165="YES"),1,0))</f>
        <v/>
      </c>
      <c r="AW1160" s="19" t="str">
        <f>IF(B1160=1,"",IF(D1160*AND(TrackingWorksheet!W1165&gt;Calculations!$BE$3,TrackingWorksheet!K1165="YES"),1,0))</f>
        <v/>
      </c>
      <c r="AX1160" s="19">
        <f t="shared" si="266"/>
        <v>0</v>
      </c>
      <c r="AY1160" s="19">
        <f t="shared" si="262"/>
        <v>0</v>
      </c>
      <c r="AZ1160" s="27" t="str">
        <f>IF(B1160=1,"",IF(TrackingWorksheet!Q1165="","",TrackingWorksheet!Q1165))</f>
        <v/>
      </c>
      <c r="BB1160" s="4"/>
      <c r="BC1160" s="4"/>
      <c r="BD1160" s="4"/>
      <c r="BE1160" s="4"/>
      <c r="BF1160" s="4"/>
      <c r="BG1160" s="4" t="str">
        <f>IF(B1160=1,"",IF(AND(N1160=1,TrackingWorksheet!$I1165+14&lt;=WeeklySummary!$C$7),1,0))</f>
        <v/>
      </c>
      <c r="BH1160" s="4" t="str">
        <f>IF(B1160=1,"",IF(AND(R1160=1,TrackingWorksheet!$I1165+14&lt;=WeeklySummary!$C$7),1,0))</f>
        <v/>
      </c>
      <c r="BI1160" s="4" t="str">
        <f>IF(B1160=1,"",IF(AND(J1160=1,TrackingWorksheet!$G1165+14&lt;=WeeklySummary!$C$7),1,0))</f>
        <v/>
      </c>
      <c r="BJ1160" s="4" t="str">
        <f>IF(B1160=1,"",IF(AND(T1160=1,TrackingWorksheet!$I1165+14&lt;=WeeklySummary!$C$7),1,0))</f>
        <v/>
      </c>
      <c r="BK1160" s="4" t="str">
        <f>IF(B1160=1,"",IF(AND(T1160=1,TrackingWorksheet!$G1165+14&lt;=WeeklySummary!$C$7),1,0))</f>
        <v/>
      </c>
      <c r="BL1160" s="4">
        <f t="shared" si="275"/>
        <v>0</v>
      </c>
    </row>
    <row r="1161" spans="2:64" x14ac:dyDescent="0.25">
      <c r="B1161" s="27">
        <f>IF(AND(ISBLANK(TrackingWorksheet!B1166),ISBLANK(TrackingWorksheet!C1166),ISBLANK(TrackingWorksheet!G1166),ISBLANK(TrackingWorksheet!H1166),
ISBLANK(TrackingWorksheet!I1166),ISBLANK(TrackingWorksheet!J1166),ISBLANK(TrackingWorksheet!M1166),
ISBLANK(TrackingWorksheet!N1168)),1,0)</f>
        <v>1</v>
      </c>
      <c r="C1161" s="12" t="str">
        <f>IF(B1161=1,"",TrackingWorksheet!F1166)</f>
        <v/>
      </c>
      <c r="D1161" s="20" t="str">
        <f>IF(B1161=1,"",IF(AND(TrackingWorksheet!B1166&lt;&gt;"",TrackingWorksheet!B1166&lt;=WeeklySummary!$C$7,OR(TrackingWorksheet!C1166="",TrackingWorksheet!C1166&gt;=WeeklySummary!$C$6)),1,0))</f>
        <v/>
      </c>
      <c r="E1161" s="10" t="str">
        <f>IF(B1161=1,"",IF(AND(TrackingWorksheet!G1166 &lt;&gt;"",TrackingWorksheet!G1166&lt;=WeeklySummary!$C$7, TrackingWorksheet!H1166=Lists!$D$4), "Y", "N"))</f>
        <v/>
      </c>
      <c r="F1161" s="10" t="str">
        <f>IF(B1161=1,"",IF(AND(TrackingWorksheet!I1166 &lt;&gt;"", TrackingWorksheet!I1166&lt;=WeeklySummary!$C$7, TrackingWorksheet!J1166=Lists!$D$4), "Y", "N"))</f>
        <v/>
      </c>
      <c r="G1161" s="10" t="str">
        <f>IF(B1161=1,"",IF(AND(TrackingWorksheet!G1166 &lt;&gt;"",TrackingWorksheet!G1166&lt;=WeeklySummary!$C$7, TrackingWorksheet!H1166=Lists!$D$5), "Y", "N"))</f>
        <v/>
      </c>
      <c r="H1161" s="10" t="str">
        <f>IF(B1161=1,"",IF(AND(TrackingWorksheet!I1166 &lt;&gt;"", TrackingWorksheet!I1166&lt;=WeeklySummary!$C$7, TrackingWorksheet!J1166=Lists!$D$5), "Y", "N"))</f>
        <v/>
      </c>
      <c r="I1161" s="20" t="str">
        <f>IF(B1161=1,"",IF(AND(TrackingWorksheet!G1166 &lt;&gt;"", TrackingWorksheet!G1166&lt;=WeeklySummary!$C$7, TrackingWorksheet!H1166=Lists!$D$6), 1, 0))</f>
        <v/>
      </c>
      <c r="J1161" s="20" t="str">
        <f t="shared" si="267"/>
        <v/>
      </c>
      <c r="K1161" s="10" t="str">
        <f>IF(B1161=1,"",IF(AND(TrackingWorksheet!I1166&lt;=WeeklySummary!$C$7,TrackingWorksheet!K1166="YES"),0,IF(AND(AND(OR(E1161="Y",F1161="Y"),E1161&lt;&gt;F1161),G1161&lt;&gt;"Y", H1161&lt;&gt;"Y"), 1, 0)))</f>
        <v/>
      </c>
      <c r="L1161" s="20" t="str">
        <f t="shared" si="268"/>
        <v/>
      </c>
      <c r="M1161" s="10" t="str">
        <f t="shared" si="269"/>
        <v/>
      </c>
      <c r="N1161" s="20" t="str">
        <f t="shared" si="270"/>
        <v/>
      </c>
      <c r="O1161" s="10" t="str">
        <f>IF(B1161=1,"",IF(AND(TrackingWorksheet!I1166&lt;=WeeklySummary!$C$7,TrackingWorksheet!K1166="YES"),0,IF(AND(AND(OR(G1161="Y",H1161="Y"),G1161&lt;&gt;H1161),E1161&lt;&gt;"Y", F1161&lt;&gt;"Y"), 1, 0)))</f>
        <v/>
      </c>
      <c r="P1161" s="20" t="str">
        <f t="shared" si="271"/>
        <v/>
      </c>
      <c r="Q1161" s="10" t="str">
        <f t="shared" si="272"/>
        <v/>
      </c>
      <c r="R1161" s="10" t="str">
        <f t="shared" si="273"/>
        <v/>
      </c>
      <c r="S1161" s="10" t="str">
        <f>IF(B1161=1,"",IF(AND(OR(AND(TrackingWorksheet!H1166=Lists!$D$7,TrackingWorksheet!H1166=TrackingWorksheet!J1166),TrackingWorksheet!H1166&lt;&gt;TrackingWorksheet!J1166),TrackingWorksheet!K1166="YES",TrackingWorksheet!H1166&lt;&gt;Lists!$D$6,TrackingWorksheet!G1166&lt;=WeeklySummary!$C$7,TrackingWorksheet!I1166&lt;=WeeklySummary!$C$7),1,0))</f>
        <v/>
      </c>
      <c r="T1161" s="10" t="str">
        <f t="shared" si="274"/>
        <v/>
      </c>
      <c r="U1161" s="10" t="str">
        <f>IF($B1161=1,"",IF(TrackingWorksheet!$K1166="YES",1, 0)*D1161)</f>
        <v/>
      </c>
      <c r="V1161" s="20">
        <f t="shared" si="263"/>
        <v>0</v>
      </c>
      <c r="W1161" s="20">
        <f t="shared" si="264"/>
        <v>0</v>
      </c>
      <c r="X1161" s="10" t="str">
        <f>IF($B1161=1,"",IF(AND(TrackingWorksheet!$L1166&lt;&gt;"", TrackingWorksheet!$L1166&gt;=WeeklySummary!$C$6,TrackingWorksheet!$L1166&lt;=WeeklySummary!$C$7,OR(TrackingWorksheet!$H1166=Lists!$D$4,TrackingWorksheet!$J1166=Lists!$D$4)), 1, 0))</f>
        <v/>
      </c>
      <c r="Y1161" s="10" t="str">
        <f>IF($B1161=1,"",IF(AND(TrackingWorksheet!$L1166&lt;&gt;"", TrackingWorksheet!$L1166&gt;=WeeklySummary!$C$6,TrackingWorksheet!$L1166&lt;=WeeklySummary!$C$7,OR(TrackingWorksheet!$H1166=Lists!$D$5,TrackingWorksheet!$J1166=Lists!$D$5)), 1, 0))</f>
        <v/>
      </c>
      <c r="Z1161" s="10" t="str">
        <f>IF($B1161=1,"",IF(AND(TrackingWorksheet!$L1166&lt;&gt;"", TrackingWorksheet!$L1166&gt;=WeeklySummary!$C$6,TrackingWorksheet!$L1166&lt;=WeeklySummary!$C$7,OR(TrackingWorksheet!$H1166=Lists!$D$6,TrackingWorksheet!$J1166=Lists!$D$6)), 1, 0))</f>
        <v/>
      </c>
      <c r="AA1161" s="19" t="str">
        <f>IF(B1161=1,"",IF(AND(TrackingWorksheet!M1166&lt;&gt;"",TrackingWorksheet!M1166&lt;=WeeklySummary!$C$7),1,0)*D1161)</f>
        <v/>
      </c>
      <c r="AB1161" s="19" t="str">
        <f>IF(B1161=1,"",IF(AND(TrackingWorksheet!N1166&lt;&gt;"",TrackingWorksheet!N1166&lt;=WeeklySummary!$C$7),1,0)*D1161)</f>
        <v/>
      </c>
      <c r="AC1161" s="19" t="str">
        <f>IF(B1161=1,"",TrackingWorksheet!T1166)</f>
        <v/>
      </c>
      <c r="AD1161" s="19" t="str">
        <f>IF(B1161=1,"",IF(D1161*AND(TrackingWorksheet!S1166&gt;=Calculations!$BD$3,TrackingWorksheet!U1166="",TrackingWorksheet!K1166="YES"),1,0))</f>
        <v/>
      </c>
      <c r="AE1161" s="19" t="str">
        <f>IF($B1161=1,"",IF(AND(TrackingWorksheet!$S1166&gt;$BE$3,TrackingWorksheet!$T1166=Lists!$P$4),1, 0)*D1161)</f>
        <v/>
      </c>
      <c r="AF1161" s="19" t="str">
        <f>IF($B1161=1,"",IF(AND(TrackingWorksheet!$U1166&gt;$BE$3,TrackingWorksheet!$V1166=Lists!$P$4),1, 0)*D1161)</f>
        <v/>
      </c>
      <c r="AG1161" s="19" t="str">
        <f>IF($B1161=1,"",IF(AND(TrackingWorksheet!$W1166&gt;$BE$3,TrackingWorksheet!$X1166=Lists!$P$4),1, 0)*D1161)</f>
        <v/>
      </c>
      <c r="AH1161" s="19" t="str">
        <f>IF($B1161=1,"",IF(AND(TrackingWorksheet!$Y1166&gt;$BE$3,TrackingWorksheet!$Z1166=Lists!$P$4),1, 0)*D1161)</f>
        <v/>
      </c>
      <c r="AI1161" s="19" t="str">
        <f>IF($B1161=1,"",IF(AND(TrackingWorksheet!$AA1166&gt;$BE$3,TrackingWorksheet!$AB1166=Lists!$P$4),1, 0)*D1161)</f>
        <v/>
      </c>
      <c r="AJ1161" s="19" t="str">
        <f>IF($B1161=1,"",IF(AND(TrackingWorksheet!$S1166&gt;$BE$3,TrackingWorksheet!$T1166=Lists!$P$5),1, 0)*D1161)</f>
        <v/>
      </c>
      <c r="AK1161" s="19" t="str">
        <f>IF($B1161=1,"",IF(AND(TrackingWorksheet!$U1166&gt;$BE$3,TrackingWorksheet!$V1166=Lists!$P$5),1, 0)*D1161)</f>
        <v/>
      </c>
      <c r="AL1161" s="19" t="str">
        <f>IF($B1161=1,"",IF(AND(TrackingWorksheet!$W1166&gt;$BE$3,TrackingWorksheet!$X1166=Lists!$P$5),1, 0)*D1161)</f>
        <v/>
      </c>
      <c r="AM1161" s="19" t="str">
        <f>IF($B1161=1,"",IF(AND(TrackingWorksheet!$Y1166&gt;$BE$3,TrackingWorksheet!$Z1166=Lists!$P$5),1, 0)*D1161)</f>
        <v/>
      </c>
      <c r="AN1161" s="19" t="str">
        <f>IF($B1161=1,"",IF(AND(TrackingWorksheet!$AA1166&gt;$BE$3,TrackingWorksheet!$AB1166=Lists!$P$5),1, 0)*D1161)</f>
        <v/>
      </c>
      <c r="AO1161" s="19" t="str">
        <f>IF($B1161=1,"",IF(AND(TrackingWorksheet!$S1166&gt;$BE$3,TrackingWorksheet!$T1166=Lists!$P$6),1, 0)*D1161)</f>
        <v/>
      </c>
      <c r="AP1161" s="19" t="str">
        <f>IF($B1161=1,"",IF(AND(TrackingWorksheet!$U1166&gt;$BE$3,TrackingWorksheet!$V1166=Lists!$P$6),1, 0)*D1161)</f>
        <v/>
      </c>
      <c r="AQ1161" s="19" t="str">
        <f>IF($B1161=1,"",IF(AND(TrackingWorksheet!$W1166&gt;$BE$3,TrackingWorksheet!$X1166=Lists!$P$6),1, 0)*D1161)</f>
        <v/>
      </c>
      <c r="AR1161" s="19" t="str">
        <f>IF($B1161=1,"",IF(AND(TrackingWorksheet!$Y1166&gt;$BE$3,TrackingWorksheet!$Z1166=Lists!$P$6),1, 0)*D1161)</f>
        <v/>
      </c>
      <c r="AS1161" s="19" t="str">
        <f>IF($B1161=1,"",IF(AND(TrackingWorksheet!$AA1166&gt;$BE$3,TrackingWorksheet!$AB1166=Lists!$P$6),1, 0)*D1161)</f>
        <v/>
      </c>
      <c r="AT1161" s="19">
        <f t="shared" si="265"/>
        <v>0</v>
      </c>
      <c r="AU1161" s="19" t="str">
        <f>IF(B1161=1,"",IF(AND(TrackingWorksheet!K1166="",TrackingWorksheet!M1166="", TrackingWorksheet!N1166="", TrackingWorksheet!S1166="", TrackingWorksheet!V1166="", TrackingWorksheet!W1166="", TrackingWorksheet!Y1166="", TrackingWorksheet!AA1166="", V1161=1),1,0)*D1161)</f>
        <v/>
      </c>
      <c r="AV1161" s="19" t="str">
        <f>IF(B1161=1,"",IF(D1161*AND(TrackingWorksheet!U1166&gt;Calculations!$BE$3,TrackingWorksheet!K1166="YES"),1,0))</f>
        <v/>
      </c>
      <c r="AW1161" s="19" t="str">
        <f>IF(B1161=1,"",IF(D1161*AND(TrackingWorksheet!W1166&gt;Calculations!$BE$3,TrackingWorksheet!K1166="YES"),1,0))</f>
        <v/>
      </c>
      <c r="AX1161" s="19">
        <f t="shared" si="266"/>
        <v>0</v>
      </c>
      <c r="AY1161" s="19">
        <f t="shared" si="262"/>
        <v>0</v>
      </c>
      <c r="AZ1161" s="27" t="str">
        <f>IF(B1161=1,"",IF(TrackingWorksheet!Q1166="","",TrackingWorksheet!Q1166))</f>
        <v/>
      </c>
      <c r="BB1161" s="4"/>
      <c r="BC1161" s="4"/>
      <c r="BD1161" s="4"/>
      <c r="BE1161" s="4"/>
      <c r="BF1161" s="4"/>
      <c r="BG1161" s="4" t="str">
        <f>IF(B1161=1,"",IF(AND(N1161=1,TrackingWorksheet!$I1166+14&lt;=WeeklySummary!$C$7),1,0))</f>
        <v/>
      </c>
      <c r="BH1161" s="4" t="str">
        <f>IF(B1161=1,"",IF(AND(R1161=1,TrackingWorksheet!$I1166+14&lt;=WeeklySummary!$C$7),1,0))</f>
        <v/>
      </c>
      <c r="BI1161" s="4" t="str">
        <f>IF(B1161=1,"",IF(AND(J1161=1,TrackingWorksheet!$G1166+14&lt;=WeeklySummary!$C$7),1,0))</f>
        <v/>
      </c>
      <c r="BJ1161" s="4" t="str">
        <f>IF(B1161=1,"",IF(AND(T1161=1,TrackingWorksheet!$I1166+14&lt;=WeeklySummary!$C$7),1,0))</f>
        <v/>
      </c>
      <c r="BK1161" s="4" t="str">
        <f>IF(B1161=1,"",IF(AND(T1161=1,TrackingWorksheet!$G1166+14&lt;=WeeklySummary!$C$7),1,0))</f>
        <v/>
      </c>
      <c r="BL1161" s="4">
        <f t="shared" si="275"/>
        <v>0</v>
      </c>
    </row>
    <row r="1162" spans="2:64" x14ac:dyDescent="0.25">
      <c r="B1162" s="27">
        <f>IF(AND(ISBLANK(TrackingWorksheet!B1167),ISBLANK(TrackingWorksheet!C1167),ISBLANK(TrackingWorksheet!G1167),ISBLANK(TrackingWorksheet!H1167),
ISBLANK(TrackingWorksheet!I1167),ISBLANK(TrackingWorksheet!J1167),ISBLANK(TrackingWorksheet!M1167),
ISBLANK(TrackingWorksheet!N1169)),1,0)</f>
        <v>1</v>
      </c>
      <c r="C1162" s="12" t="str">
        <f>IF(B1162=1,"",TrackingWorksheet!F1167)</f>
        <v/>
      </c>
      <c r="D1162" s="20" t="str">
        <f>IF(B1162=1,"",IF(AND(TrackingWorksheet!B1167&lt;&gt;"",TrackingWorksheet!B1167&lt;=WeeklySummary!$C$7,OR(TrackingWorksheet!C1167="",TrackingWorksheet!C1167&gt;=WeeklySummary!$C$6)),1,0))</f>
        <v/>
      </c>
      <c r="E1162" s="10" t="str">
        <f>IF(B1162=1,"",IF(AND(TrackingWorksheet!G1167 &lt;&gt;"",TrackingWorksheet!G1167&lt;=WeeklySummary!$C$7, TrackingWorksheet!H1167=Lists!$D$4), "Y", "N"))</f>
        <v/>
      </c>
      <c r="F1162" s="10" t="str">
        <f>IF(B1162=1,"",IF(AND(TrackingWorksheet!I1167 &lt;&gt;"", TrackingWorksheet!I1167&lt;=WeeklySummary!$C$7, TrackingWorksheet!J1167=Lists!$D$4), "Y", "N"))</f>
        <v/>
      </c>
      <c r="G1162" s="10" t="str">
        <f>IF(B1162=1,"",IF(AND(TrackingWorksheet!G1167 &lt;&gt;"",TrackingWorksheet!G1167&lt;=WeeklySummary!$C$7, TrackingWorksheet!H1167=Lists!$D$5), "Y", "N"))</f>
        <v/>
      </c>
      <c r="H1162" s="10" t="str">
        <f>IF(B1162=1,"",IF(AND(TrackingWorksheet!I1167 &lt;&gt;"", TrackingWorksheet!I1167&lt;=WeeklySummary!$C$7, TrackingWorksheet!J1167=Lists!$D$5), "Y", "N"))</f>
        <v/>
      </c>
      <c r="I1162" s="20" t="str">
        <f>IF(B1162=1,"",IF(AND(TrackingWorksheet!G1167 &lt;&gt;"", TrackingWorksheet!G1167&lt;=WeeklySummary!$C$7, TrackingWorksheet!H1167=Lists!$D$6), 1, 0))</f>
        <v/>
      </c>
      <c r="J1162" s="20" t="str">
        <f t="shared" si="267"/>
        <v/>
      </c>
      <c r="K1162" s="10" t="str">
        <f>IF(B1162=1,"",IF(AND(TrackingWorksheet!I1167&lt;=WeeklySummary!$C$7,TrackingWorksheet!K1167="YES"),0,IF(AND(AND(OR(E1162="Y",F1162="Y"),E1162&lt;&gt;F1162),G1162&lt;&gt;"Y", H1162&lt;&gt;"Y"), 1, 0)))</f>
        <v/>
      </c>
      <c r="L1162" s="20" t="str">
        <f t="shared" si="268"/>
        <v/>
      </c>
      <c r="M1162" s="10" t="str">
        <f t="shared" si="269"/>
        <v/>
      </c>
      <c r="N1162" s="20" t="str">
        <f t="shared" si="270"/>
        <v/>
      </c>
      <c r="O1162" s="10" t="str">
        <f>IF(B1162=1,"",IF(AND(TrackingWorksheet!I1167&lt;=WeeklySummary!$C$7,TrackingWorksheet!K1167="YES"),0,IF(AND(AND(OR(G1162="Y",H1162="Y"),G1162&lt;&gt;H1162),E1162&lt;&gt;"Y", F1162&lt;&gt;"Y"), 1, 0)))</f>
        <v/>
      </c>
      <c r="P1162" s="20" t="str">
        <f t="shared" si="271"/>
        <v/>
      </c>
      <c r="Q1162" s="10" t="str">
        <f t="shared" si="272"/>
        <v/>
      </c>
      <c r="R1162" s="10" t="str">
        <f t="shared" si="273"/>
        <v/>
      </c>
      <c r="S1162" s="10" t="str">
        <f>IF(B1162=1,"",IF(AND(OR(AND(TrackingWorksheet!H1167=Lists!$D$7,TrackingWorksheet!H1167=TrackingWorksheet!J1167),TrackingWorksheet!H1167&lt;&gt;TrackingWorksheet!J1167),TrackingWorksheet!K1167="YES",TrackingWorksheet!H1167&lt;&gt;Lists!$D$6,TrackingWorksheet!G1167&lt;=WeeklySummary!$C$7,TrackingWorksheet!I1167&lt;=WeeklySummary!$C$7),1,0))</f>
        <v/>
      </c>
      <c r="T1162" s="10" t="str">
        <f t="shared" si="274"/>
        <v/>
      </c>
      <c r="U1162" s="10" t="str">
        <f>IF($B1162=1,"",IF(TrackingWorksheet!$K1167="YES",1, 0)*D1162)</f>
        <v/>
      </c>
      <c r="V1162" s="20">
        <f t="shared" si="263"/>
        <v>0</v>
      </c>
      <c r="W1162" s="20">
        <f t="shared" si="264"/>
        <v>0</v>
      </c>
      <c r="X1162" s="10" t="str">
        <f>IF($B1162=1,"",IF(AND(TrackingWorksheet!$L1167&lt;&gt;"", TrackingWorksheet!$L1167&gt;=WeeklySummary!$C$6,TrackingWorksheet!$L1167&lt;=WeeklySummary!$C$7,OR(TrackingWorksheet!$H1167=Lists!$D$4,TrackingWorksheet!$J1167=Lists!$D$4)), 1, 0))</f>
        <v/>
      </c>
      <c r="Y1162" s="10" t="str">
        <f>IF($B1162=1,"",IF(AND(TrackingWorksheet!$L1167&lt;&gt;"", TrackingWorksheet!$L1167&gt;=WeeklySummary!$C$6,TrackingWorksheet!$L1167&lt;=WeeklySummary!$C$7,OR(TrackingWorksheet!$H1167=Lists!$D$5,TrackingWorksheet!$J1167=Lists!$D$5)), 1, 0))</f>
        <v/>
      </c>
      <c r="Z1162" s="10" t="str">
        <f>IF($B1162=1,"",IF(AND(TrackingWorksheet!$L1167&lt;&gt;"", TrackingWorksheet!$L1167&gt;=WeeklySummary!$C$6,TrackingWorksheet!$L1167&lt;=WeeklySummary!$C$7,OR(TrackingWorksheet!$H1167=Lists!$D$6,TrackingWorksheet!$J1167=Lists!$D$6)), 1, 0))</f>
        <v/>
      </c>
      <c r="AA1162" s="19" t="str">
        <f>IF(B1162=1,"",IF(AND(TrackingWorksheet!M1167&lt;&gt;"",TrackingWorksheet!M1167&lt;=WeeklySummary!$C$7),1,0)*D1162)</f>
        <v/>
      </c>
      <c r="AB1162" s="19" t="str">
        <f>IF(B1162=1,"",IF(AND(TrackingWorksheet!N1167&lt;&gt;"",TrackingWorksheet!N1167&lt;=WeeklySummary!$C$7),1,0)*D1162)</f>
        <v/>
      </c>
      <c r="AC1162" s="19" t="str">
        <f>IF(B1162=1,"",TrackingWorksheet!T1167)</f>
        <v/>
      </c>
      <c r="AD1162" s="19" t="str">
        <f>IF(B1162=1,"",IF(D1162*AND(TrackingWorksheet!S1167&gt;=Calculations!$BD$3,TrackingWorksheet!U1167="",TrackingWorksheet!K1167="YES"),1,0))</f>
        <v/>
      </c>
      <c r="AE1162" s="19" t="str">
        <f>IF($B1162=1,"",IF(AND(TrackingWorksheet!$S1167&gt;$BE$3,TrackingWorksheet!$T1167=Lists!$P$4),1, 0)*D1162)</f>
        <v/>
      </c>
      <c r="AF1162" s="19" t="str">
        <f>IF($B1162=1,"",IF(AND(TrackingWorksheet!$U1167&gt;$BE$3,TrackingWorksheet!$V1167=Lists!$P$4),1, 0)*D1162)</f>
        <v/>
      </c>
      <c r="AG1162" s="19" t="str">
        <f>IF($B1162=1,"",IF(AND(TrackingWorksheet!$W1167&gt;$BE$3,TrackingWorksheet!$X1167=Lists!$P$4),1, 0)*D1162)</f>
        <v/>
      </c>
      <c r="AH1162" s="19" t="str">
        <f>IF($B1162=1,"",IF(AND(TrackingWorksheet!$Y1167&gt;$BE$3,TrackingWorksheet!$Z1167=Lists!$P$4),1, 0)*D1162)</f>
        <v/>
      </c>
      <c r="AI1162" s="19" t="str">
        <f>IF($B1162=1,"",IF(AND(TrackingWorksheet!$AA1167&gt;$BE$3,TrackingWorksheet!$AB1167=Lists!$P$4),1, 0)*D1162)</f>
        <v/>
      </c>
      <c r="AJ1162" s="19" t="str">
        <f>IF($B1162=1,"",IF(AND(TrackingWorksheet!$S1167&gt;$BE$3,TrackingWorksheet!$T1167=Lists!$P$5),1, 0)*D1162)</f>
        <v/>
      </c>
      <c r="AK1162" s="19" t="str">
        <f>IF($B1162=1,"",IF(AND(TrackingWorksheet!$U1167&gt;$BE$3,TrackingWorksheet!$V1167=Lists!$P$5),1, 0)*D1162)</f>
        <v/>
      </c>
      <c r="AL1162" s="19" t="str">
        <f>IF($B1162=1,"",IF(AND(TrackingWorksheet!$W1167&gt;$BE$3,TrackingWorksheet!$X1167=Lists!$P$5),1, 0)*D1162)</f>
        <v/>
      </c>
      <c r="AM1162" s="19" t="str">
        <f>IF($B1162=1,"",IF(AND(TrackingWorksheet!$Y1167&gt;$BE$3,TrackingWorksheet!$Z1167=Lists!$P$5),1, 0)*D1162)</f>
        <v/>
      </c>
      <c r="AN1162" s="19" t="str">
        <f>IF($B1162=1,"",IF(AND(TrackingWorksheet!$AA1167&gt;$BE$3,TrackingWorksheet!$AB1167=Lists!$P$5),1, 0)*D1162)</f>
        <v/>
      </c>
      <c r="AO1162" s="19" t="str">
        <f>IF($B1162=1,"",IF(AND(TrackingWorksheet!$S1167&gt;$BE$3,TrackingWorksheet!$T1167=Lists!$P$6),1, 0)*D1162)</f>
        <v/>
      </c>
      <c r="AP1162" s="19" t="str">
        <f>IF($B1162=1,"",IF(AND(TrackingWorksheet!$U1167&gt;$BE$3,TrackingWorksheet!$V1167=Lists!$P$6),1, 0)*D1162)</f>
        <v/>
      </c>
      <c r="AQ1162" s="19" t="str">
        <f>IF($B1162=1,"",IF(AND(TrackingWorksheet!$W1167&gt;$BE$3,TrackingWorksheet!$X1167=Lists!$P$6),1, 0)*D1162)</f>
        <v/>
      </c>
      <c r="AR1162" s="19" t="str">
        <f>IF($B1162=1,"",IF(AND(TrackingWorksheet!$Y1167&gt;$BE$3,TrackingWorksheet!$Z1167=Lists!$P$6),1, 0)*D1162)</f>
        <v/>
      </c>
      <c r="AS1162" s="19" t="str">
        <f>IF($B1162=1,"",IF(AND(TrackingWorksheet!$AA1167&gt;$BE$3,TrackingWorksheet!$AB1167=Lists!$P$6),1, 0)*D1162)</f>
        <v/>
      </c>
      <c r="AT1162" s="19">
        <f t="shared" si="265"/>
        <v>0</v>
      </c>
      <c r="AU1162" s="19" t="str">
        <f>IF(B1162=1,"",IF(AND(TrackingWorksheet!K1167="",TrackingWorksheet!M1167="", TrackingWorksheet!N1167="", TrackingWorksheet!S1167="", TrackingWorksheet!V1167="", TrackingWorksheet!W1167="", TrackingWorksheet!Y1167="", TrackingWorksheet!AA1167="", V1162=1),1,0)*D1162)</f>
        <v/>
      </c>
      <c r="AV1162" s="19" t="str">
        <f>IF(B1162=1,"",IF(D1162*AND(TrackingWorksheet!U1167&gt;Calculations!$BE$3,TrackingWorksheet!K1167="YES"),1,0))</f>
        <v/>
      </c>
      <c r="AW1162" s="19" t="str">
        <f>IF(B1162=1,"",IF(D1162*AND(TrackingWorksheet!W1167&gt;Calculations!$BE$3,TrackingWorksheet!K1167="YES"),1,0))</f>
        <v/>
      </c>
      <c r="AX1162" s="19">
        <f t="shared" si="266"/>
        <v>0</v>
      </c>
      <c r="AY1162" s="19">
        <f t="shared" si="262"/>
        <v>0</v>
      </c>
      <c r="AZ1162" s="27" t="str">
        <f>IF(B1162=1,"",IF(TrackingWorksheet!Q1167="","",TrackingWorksheet!Q1167))</f>
        <v/>
      </c>
      <c r="BB1162" s="4"/>
      <c r="BC1162" s="4"/>
      <c r="BD1162" s="4"/>
      <c r="BE1162" s="4"/>
      <c r="BF1162" s="4"/>
      <c r="BG1162" s="4" t="str">
        <f>IF(B1162=1,"",IF(AND(N1162=1,TrackingWorksheet!$I1167+14&lt;=WeeklySummary!$C$7),1,0))</f>
        <v/>
      </c>
      <c r="BH1162" s="4" t="str">
        <f>IF(B1162=1,"",IF(AND(R1162=1,TrackingWorksheet!$I1167+14&lt;=WeeklySummary!$C$7),1,0))</f>
        <v/>
      </c>
      <c r="BI1162" s="4" t="str">
        <f>IF(B1162=1,"",IF(AND(J1162=1,TrackingWorksheet!$G1167+14&lt;=WeeklySummary!$C$7),1,0))</f>
        <v/>
      </c>
      <c r="BJ1162" s="4" t="str">
        <f>IF(B1162=1,"",IF(AND(T1162=1,TrackingWorksheet!$I1167+14&lt;=WeeklySummary!$C$7),1,0))</f>
        <v/>
      </c>
      <c r="BK1162" s="4" t="str">
        <f>IF(B1162=1,"",IF(AND(T1162=1,TrackingWorksheet!$G1167+14&lt;=WeeklySummary!$C$7),1,0))</f>
        <v/>
      </c>
      <c r="BL1162" s="4">
        <f t="shared" si="275"/>
        <v>0</v>
      </c>
    </row>
    <row r="1163" spans="2:64" x14ac:dyDescent="0.25">
      <c r="B1163" s="27">
        <f>IF(AND(ISBLANK(TrackingWorksheet!B1168),ISBLANK(TrackingWorksheet!C1168),ISBLANK(TrackingWorksheet!G1168),ISBLANK(TrackingWorksheet!H1168),
ISBLANK(TrackingWorksheet!I1168),ISBLANK(TrackingWorksheet!J1168),ISBLANK(TrackingWorksheet!M1168),
ISBLANK(TrackingWorksheet!N1170)),1,0)</f>
        <v>1</v>
      </c>
      <c r="C1163" s="12" t="str">
        <f>IF(B1163=1,"",TrackingWorksheet!F1168)</f>
        <v/>
      </c>
      <c r="D1163" s="20" t="str">
        <f>IF(B1163=1,"",IF(AND(TrackingWorksheet!B1168&lt;&gt;"",TrackingWorksheet!B1168&lt;=WeeklySummary!$C$7,OR(TrackingWorksheet!C1168="",TrackingWorksheet!C1168&gt;=WeeklySummary!$C$6)),1,0))</f>
        <v/>
      </c>
      <c r="E1163" s="10" t="str">
        <f>IF(B1163=1,"",IF(AND(TrackingWorksheet!G1168 &lt;&gt;"",TrackingWorksheet!G1168&lt;=WeeklySummary!$C$7, TrackingWorksheet!H1168=Lists!$D$4), "Y", "N"))</f>
        <v/>
      </c>
      <c r="F1163" s="10" t="str">
        <f>IF(B1163=1,"",IF(AND(TrackingWorksheet!I1168 &lt;&gt;"", TrackingWorksheet!I1168&lt;=WeeklySummary!$C$7, TrackingWorksheet!J1168=Lists!$D$4), "Y", "N"))</f>
        <v/>
      </c>
      <c r="G1163" s="10" t="str">
        <f>IF(B1163=1,"",IF(AND(TrackingWorksheet!G1168 &lt;&gt;"",TrackingWorksheet!G1168&lt;=WeeklySummary!$C$7, TrackingWorksheet!H1168=Lists!$D$5), "Y", "N"))</f>
        <v/>
      </c>
      <c r="H1163" s="10" t="str">
        <f>IF(B1163=1,"",IF(AND(TrackingWorksheet!I1168 &lt;&gt;"", TrackingWorksheet!I1168&lt;=WeeklySummary!$C$7, TrackingWorksheet!J1168=Lists!$D$5), "Y", "N"))</f>
        <v/>
      </c>
      <c r="I1163" s="20" t="str">
        <f>IF(B1163=1,"",IF(AND(TrackingWorksheet!G1168 &lt;&gt;"", TrackingWorksheet!G1168&lt;=WeeklySummary!$C$7, TrackingWorksheet!H1168=Lists!$D$6), 1, 0))</f>
        <v/>
      </c>
      <c r="J1163" s="20" t="str">
        <f t="shared" si="267"/>
        <v/>
      </c>
      <c r="K1163" s="10" t="str">
        <f>IF(B1163=1,"",IF(AND(TrackingWorksheet!I1168&lt;=WeeklySummary!$C$7,TrackingWorksheet!K1168="YES"),0,IF(AND(AND(OR(E1163="Y",F1163="Y"),E1163&lt;&gt;F1163),G1163&lt;&gt;"Y", H1163&lt;&gt;"Y"), 1, 0)))</f>
        <v/>
      </c>
      <c r="L1163" s="20" t="str">
        <f t="shared" si="268"/>
        <v/>
      </c>
      <c r="M1163" s="10" t="str">
        <f t="shared" si="269"/>
        <v/>
      </c>
      <c r="N1163" s="20" t="str">
        <f t="shared" si="270"/>
        <v/>
      </c>
      <c r="O1163" s="10" t="str">
        <f>IF(B1163=1,"",IF(AND(TrackingWorksheet!I1168&lt;=WeeklySummary!$C$7,TrackingWorksheet!K1168="YES"),0,IF(AND(AND(OR(G1163="Y",H1163="Y"),G1163&lt;&gt;H1163),E1163&lt;&gt;"Y", F1163&lt;&gt;"Y"), 1, 0)))</f>
        <v/>
      </c>
      <c r="P1163" s="20" t="str">
        <f t="shared" si="271"/>
        <v/>
      </c>
      <c r="Q1163" s="10" t="str">
        <f t="shared" si="272"/>
        <v/>
      </c>
      <c r="R1163" s="10" t="str">
        <f t="shared" si="273"/>
        <v/>
      </c>
      <c r="S1163" s="10" t="str">
        <f>IF(B1163=1,"",IF(AND(OR(AND(TrackingWorksheet!H1168=Lists!$D$7,TrackingWorksheet!H1168=TrackingWorksheet!J1168),TrackingWorksheet!H1168&lt;&gt;TrackingWorksheet!J1168),TrackingWorksheet!K1168="YES",TrackingWorksheet!H1168&lt;&gt;Lists!$D$6,TrackingWorksheet!G1168&lt;=WeeklySummary!$C$7,TrackingWorksheet!I1168&lt;=WeeklySummary!$C$7),1,0))</f>
        <v/>
      </c>
      <c r="T1163" s="10" t="str">
        <f t="shared" si="274"/>
        <v/>
      </c>
      <c r="U1163" s="10" t="str">
        <f>IF($B1163=1,"",IF(TrackingWorksheet!$K1168="YES",1, 0)*D1163)</f>
        <v/>
      </c>
      <c r="V1163" s="20">
        <f t="shared" si="263"/>
        <v>0</v>
      </c>
      <c r="W1163" s="20">
        <f t="shared" si="264"/>
        <v>0</v>
      </c>
      <c r="X1163" s="10" t="str">
        <f>IF($B1163=1,"",IF(AND(TrackingWorksheet!$L1168&lt;&gt;"", TrackingWorksheet!$L1168&gt;=WeeklySummary!$C$6,TrackingWorksheet!$L1168&lt;=WeeklySummary!$C$7,OR(TrackingWorksheet!$H1168=Lists!$D$4,TrackingWorksheet!$J1168=Lists!$D$4)), 1, 0))</f>
        <v/>
      </c>
      <c r="Y1163" s="10" t="str">
        <f>IF($B1163=1,"",IF(AND(TrackingWorksheet!$L1168&lt;&gt;"", TrackingWorksheet!$L1168&gt;=WeeklySummary!$C$6,TrackingWorksheet!$L1168&lt;=WeeklySummary!$C$7,OR(TrackingWorksheet!$H1168=Lists!$D$5,TrackingWorksheet!$J1168=Lists!$D$5)), 1, 0))</f>
        <v/>
      </c>
      <c r="Z1163" s="10" t="str">
        <f>IF($B1163=1,"",IF(AND(TrackingWorksheet!$L1168&lt;&gt;"", TrackingWorksheet!$L1168&gt;=WeeklySummary!$C$6,TrackingWorksheet!$L1168&lt;=WeeklySummary!$C$7,OR(TrackingWorksheet!$H1168=Lists!$D$6,TrackingWorksheet!$J1168=Lists!$D$6)), 1, 0))</f>
        <v/>
      </c>
      <c r="AA1163" s="19" t="str">
        <f>IF(B1163=1,"",IF(AND(TrackingWorksheet!M1168&lt;&gt;"",TrackingWorksheet!M1168&lt;=WeeklySummary!$C$7),1,0)*D1163)</f>
        <v/>
      </c>
      <c r="AB1163" s="19" t="str">
        <f>IF(B1163=1,"",IF(AND(TrackingWorksheet!N1168&lt;&gt;"",TrackingWorksheet!N1168&lt;=WeeklySummary!$C$7),1,0)*D1163)</f>
        <v/>
      </c>
      <c r="AC1163" s="19" t="str">
        <f>IF(B1163=1,"",TrackingWorksheet!T1168)</f>
        <v/>
      </c>
      <c r="AD1163" s="19" t="str">
        <f>IF(B1163=1,"",IF(D1163*AND(TrackingWorksheet!S1168&gt;=Calculations!$BD$3,TrackingWorksheet!U1168="",TrackingWorksheet!K1168="YES"),1,0))</f>
        <v/>
      </c>
      <c r="AE1163" s="19" t="str">
        <f>IF($B1163=1,"",IF(AND(TrackingWorksheet!$S1168&gt;$BE$3,TrackingWorksheet!$T1168=Lists!$P$4),1, 0)*D1163)</f>
        <v/>
      </c>
      <c r="AF1163" s="19" t="str">
        <f>IF($B1163=1,"",IF(AND(TrackingWorksheet!$U1168&gt;$BE$3,TrackingWorksheet!$V1168=Lists!$P$4),1, 0)*D1163)</f>
        <v/>
      </c>
      <c r="AG1163" s="19" t="str">
        <f>IF($B1163=1,"",IF(AND(TrackingWorksheet!$W1168&gt;$BE$3,TrackingWorksheet!$X1168=Lists!$P$4),1, 0)*D1163)</f>
        <v/>
      </c>
      <c r="AH1163" s="19" t="str">
        <f>IF($B1163=1,"",IF(AND(TrackingWorksheet!$Y1168&gt;$BE$3,TrackingWorksheet!$Z1168=Lists!$P$4),1, 0)*D1163)</f>
        <v/>
      </c>
      <c r="AI1163" s="19" t="str">
        <f>IF($B1163=1,"",IF(AND(TrackingWorksheet!$AA1168&gt;$BE$3,TrackingWorksheet!$AB1168=Lists!$P$4),1, 0)*D1163)</f>
        <v/>
      </c>
      <c r="AJ1163" s="19" t="str">
        <f>IF($B1163=1,"",IF(AND(TrackingWorksheet!$S1168&gt;$BE$3,TrackingWorksheet!$T1168=Lists!$P$5),1, 0)*D1163)</f>
        <v/>
      </c>
      <c r="AK1163" s="19" t="str">
        <f>IF($B1163=1,"",IF(AND(TrackingWorksheet!$U1168&gt;$BE$3,TrackingWorksheet!$V1168=Lists!$P$5),1, 0)*D1163)</f>
        <v/>
      </c>
      <c r="AL1163" s="19" t="str">
        <f>IF($B1163=1,"",IF(AND(TrackingWorksheet!$W1168&gt;$BE$3,TrackingWorksheet!$X1168=Lists!$P$5),1, 0)*D1163)</f>
        <v/>
      </c>
      <c r="AM1163" s="19" t="str">
        <f>IF($B1163=1,"",IF(AND(TrackingWorksheet!$Y1168&gt;$BE$3,TrackingWorksheet!$Z1168=Lists!$P$5),1, 0)*D1163)</f>
        <v/>
      </c>
      <c r="AN1163" s="19" t="str">
        <f>IF($B1163=1,"",IF(AND(TrackingWorksheet!$AA1168&gt;$BE$3,TrackingWorksheet!$AB1168=Lists!$P$5),1, 0)*D1163)</f>
        <v/>
      </c>
      <c r="AO1163" s="19" t="str">
        <f>IF($B1163=1,"",IF(AND(TrackingWorksheet!$S1168&gt;$BE$3,TrackingWorksheet!$T1168=Lists!$P$6),1, 0)*D1163)</f>
        <v/>
      </c>
      <c r="AP1163" s="19" t="str">
        <f>IF($B1163=1,"",IF(AND(TrackingWorksheet!$U1168&gt;$BE$3,TrackingWorksheet!$V1168=Lists!$P$6),1, 0)*D1163)</f>
        <v/>
      </c>
      <c r="AQ1163" s="19" t="str">
        <f>IF($B1163=1,"",IF(AND(TrackingWorksheet!$W1168&gt;$BE$3,TrackingWorksheet!$X1168=Lists!$P$6),1, 0)*D1163)</f>
        <v/>
      </c>
      <c r="AR1163" s="19" t="str">
        <f>IF($B1163=1,"",IF(AND(TrackingWorksheet!$Y1168&gt;$BE$3,TrackingWorksheet!$Z1168=Lists!$P$6),1, 0)*D1163)</f>
        <v/>
      </c>
      <c r="AS1163" s="19" t="str">
        <f>IF($B1163=1,"",IF(AND(TrackingWorksheet!$AA1168&gt;$BE$3,TrackingWorksheet!$AB1168=Lists!$P$6),1, 0)*D1163)</f>
        <v/>
      </c>
      <c r="AT1163" s="19">
        <f t="shared" si="265"/>
        <v>0</v>
      </c>
      <c r="AU1163" s="19" t="str">
        <f>IF(B1163=1,"",IF(AND(TrackingWorksheet!K1168="",TrackingWorksheet!M1168="", TrackingWorksheet!N1168="", TrackingWorksheet!S1168="", TrackingWorksheet!V1168="", TrackingWorksheet!W1168="", TrackingWorksheet!Y1168="", TrackingWorksheet!AA1168="", V1163=1),1,0)*D1163)</f>
        <v/>
      </c>
      <c r="AV1163" s="19" t="str">
        <f>IF(B1163=1,"",IF(D1163*AND(TrackingWorksheet!U1168&gt;Calculations!$BE$3,TrackingWorksheet!K1168="YES"),1,0))</f>
        <v/>
      </c>
      <c r="AW1163" s="19" t="str">
        <f>IF(B1163=1,"",IF(D1163*AND(TrackingWorksheet!W1168&gt;Calculations!$BE$3,TrackingWorksheet!K1168="YES"),1,0))</f>
        <v/>
      </c>
      <c r="AX1163" s="19">
        <f t="shared" si="266"/>
        <v>0</v>
      </c>
      <c r="AY1163" s="19">
        <f t="shared" si="262"/>
        <v>0</v>
      </c>
      <c r="AZ1163" s="27" t="str">
        <f>IF(B1163=1,"",IF(TrackingWorksheet!Q1168="","",TrackingWorksheet!Q1168))</f>
        <v/>
      </c>
      <c r="BB1163" s="4"/>
      <c r="BC1163" s="4"/>
      <c r="BD1163" s="4"/>
      <c r="BE1163" s="4"/>
      <c r="BF1163" s="4"/>
      <c r="BG1163" s="4" t="str">
        <f>IF(B1163=1,"",IF(AND(N1163=1,TrackingWorksheet!$I1168+14&lt;=WeeklySummary!$C$7),1,0))</f>
        <v/>
      </c>
      <c r="BH1163" s="4" t="str">
        <f>IF(B1163=1,"",IF(AND(R1163=1,TrackingWorksheet!$I1168+14&lt;=WeeklySummary!$C$7),1,0))</f>
        <v/>
      </c>
      <c r="BI1163" s="4" t="str">
        <f>IF(B1163=1,"",IF(AND(J1163=1,TrackingWorksheet!$G1168+14&lt;=WeeklySummary!$C$7),1,0))</f>
        <v/>
      </c>
      <c r="BJ1163" s="4" t="str">
        <f>IF(B1163=1,"",IF(AND(T1163=1,TrackingWorksheet!$I1168+14&lt;=WeeklySummary!$C$7),1,0))</f>
        <v/>
      </c>
      <c r="BK1163" s="4" t="str">
        <f>IF(B1163=1,"",IF(AND(T1163=1,TrackingWorksheet!$G1168+14&lt;=WeeklySummary!$C$7),1,0))</f>
        <v/>
      </c>
      <c r="BL1163" s="4">
        <f t="shared" si="275"/>
        <v>0</v>
      </c>
    </row>
    <row r="1164" spans="2:64" x14ac:dyDescent="0.25">
      <c r="B1164" s="27">
        <f>IF(AND(ISBLANK(TrackingWorksheet!B1169),ISBLANK(TrackingWorksheet!C1169),ISBLANK(TrackingWorksheet!G1169),ISBLANK(TrackingWorksheet!H1169),
ISBLANK(TrackingWorksheet!I1169),ISBLANK(TrackingWorksheet!J1169),ISBLANK(TrackingWorksheet!M1169),
ISBLANK(TrackingWorksheet!N1171)),1,0)</f>
        <v>1</v>
      </c>
      <c r="C1164" s="12" t="str">
        <f>IF(B1164=1,"",TrackingWorksheet!F1169)</f>
        <v/>
      </c>
      <c r="D1164" s="20" t="str">
        <f>IF(B1164=1,"",IF(AND(TrackingWorksheet!B1169&lt;&gt;"",TrackingWorksheet!B1169&lt;=WeeklySummary!$C$7,OR(TrackingWorksheet!C1169="",TrackingWorksheet!C1169&gt;=WeeklySummary!$C$6)),1,0))</f>
        <v/>
      </c>
      <c r="E1164" s="10" t="str">
        <f>IF(B1164=1,"",IF(AND(TrackingWorksheet!G1169 &lt;&gt;"",TrackingWorksheet!G1169&lt;=WeeklySummary!$C$7, TrackingWorksheet!H1169=Lists!$D$4), "Y", "N"))</f>
        <v/>
      </c>
      <c r="F1164" s="10" t="str">
        <f>IF(B1164=1,"",IF(AND(TrackingWorksheet!I1169 &lt;&gt;"", TrackingWorksheet!I1169&lt;=WeeklySummary!$C$7, TrackingWorksheet!J1169=Lists!$D$4), "Y", "N"))</f>
        <v/>
      </c>
      <c r="G1164" s="10" t="str">
        <f>IF(B1164=1,"",IF(AND(TrackingWorksheet!G1169 &lt;&gt;"",TrackingWorksheet!G1169&lt;=WeeklySummary!$C$7, TrackingWorksheet!H1169=Lists!$D$5), "Y", "N"))</f>
        <v/>
      </c>
      <c r="H1164" s="10" t="str">
        <f>IF(B1164=1,"",IF(AND(TrackingWorksheet!I1169 &lt;&gt;"", TrackingWorksheet!I1169&lt;=WeeklySummary!$C$7, TrackingWorksheet!J1169=Lists!$D$5), "Y", "N"))</f>
        <v/>
      </c>
      <c r="I1164" s="20" t="str">
        <f>IF(B1164=1,"",IF(AND(TrackingWorksheet!G1169 &lt;&gt;"", TrackingWorksheet!G1169&lt;=WeeklySummary!$C$7, TrackingWorksheet!H1169=Lists!$D$6), 1, 0))</f>
        <v/>
      </c>
      <c r="J1164" s="20" t="str">
        <f t="shared" si="267"/>
        <v/>
      </c>
      <c r="K1164" s="10" t="str">
        <f>IF(B1164=1,"",IF(AND(TrackingWorksheet!I1169&lt;=WeeklySummary!$C$7,TrackingWorksheet!K1169="YES"),0,IF(AND(AND(OR(E1164="Y",F1164="Y"),E1164&lt;&gt;F1164),G1164&lt;&gt;"Y", H1164&lt;&gt;"Y"), 1, 0)))</f>
        <v/>
      </c>
      <c r="L1164" s="20" t="str">
        <f t="shared" si="268"/>
        <v/>
      </c>
      <c r="M1164" s="10" t="str">
        <f t="shared" si="269"/>
        <v/>
      </c>
      <c r="N1164" s="20" t="str">
        <f t="shared" si="270"/>
        <v/>
      </c>
      <c r="O1164" s="10" t="str">
        <f>IF(B1164=1,"",IF(AND(TrackingWorksheet!I1169&lt;=WeeklySummary!$C$7,TrackingWorksheet!K1169="YES"),0,IF(AND(AND(OR(G1164="Y",H1164="Y"),G1164&lt;&gt;H1164),E1164&lt;&gt;"Y", F1164&lt;&gt;"Y"), 1, 0)))</f>
        <v/>
      </c>
      <c r="P1164" s="20" t="str">
        <f t="shared" si="271"/>
        <v/>
      </c>
      <c r="Q1164" s="10" t="str">
        <f t="shared" si="272"/>
        <v/>
      </c>
      <c r="R1164" s="10" t="str">
        <f t="shared" si="273"/>
        <v/>
      </c>
      <c r="S1164" s="10" t="str">
        <f>IF(B1164=1,"",IF(AND(OR(AND(TrackingWorksheet!H1169=Lists!$D$7,TrackingWorksheet!H1169=TrackingWorksheet!J1169),TrackingWorksheet!H1169&lt;&gt;TrackingWorksheet!J1169),TrackingWorksheet!K1169="YES",TrackingWorksheet!H1169&lt;&gt;Lists!$D$6,TrackingWorksheet!G1169&lt;=WeeklySummary!$C$7,TrackingWorksheet!I1169&lt;=WeeklySummary!$C$7),1,0))</f>
        <v/>
      </c>
      <c r="T1164" s="10" t="str">
        <f t="shared" si="274"/>
        <v/>
      </c>
      <c r="U1164" s="10" t="str">
        <f>IF($B1164=1,"",IF(TrackingWorksheet!$K1169="YES",1, 0)*D1164)</f>
        <v/>
      </c>
      <c r="V1164" s="20">
        <f t="shared" si="263"/>
        <v>0</v>
      </c>
      <c r="W1164" s="20">
        <f t="shared" si="264"/>
        <v>0</v>
      </c>
      <c r="X1164" s="10" t="str">
        <f>IF($B1164=1,"",IF(AND(TrackingWorksheet!$L1169&lt;&gt;"", TrackingWorksheet!$L1169&gt;=WeeklySummary!$C$6,TrackingWorksheet!$L1169&lt;=WeeklySummary!$C$7,OR(TrackingWorksheet!$H1169=Lists!$D$4,TrackingWorksheet!$J1169=Lists!$D$4)), 1, 0))</f>
        <v/>
      </c>
      <c r="Y1164" s="10" t="str">
        <f>IF($B1164=1,"",IF(AND(TrackingWorksheet!$L1169&lt;&gt;"", TrackingWorksheet!$L1169&gt;=WeeklySummary!$C$6,TrackingWorksheet!$L1169&lt;=WeeklySummary!$C$7,OR(TrackingWorksheet!$H1169=Lists!$D$5,TrackingWorksheet!$J1169=Lists!$D$5)), 1, 0))</f>
        <v/>
      </c>
      <c r="Z1164" s="10" t="str">
        <f>IF($B1164=1,"",IF(AND(TrackingWorksheet!$L1169&lt;&gt;"", TrackingWorksheet!$L1169&gt;=WeeklySummary!$C$6,TrackingWorksheet!$L1169&lt;=WeeklySummary!$C$7,OR(TrackingWorksheet!$H1169=Lists!$D$6,TrackingWorksheet!$J1169=Lists!$D$6)), 1, 0))</f>
        <v/>
      </c>
      <c r="AA1164" s="19" t="str">
        <f>IF(B1164=1,"",IF(AND(TrackingWorksheet!M1169&lt;&gt;"",TrackingWorksheet!M1169&lt;=WeeklySummary!$C$7),1,0)*D1164)</f>
        <v/>
      </c>
      <c r="AB1164" s="19" t="str">
        <f>IF(B1164=1,"",IF(AND(TrackingWorksheet!N1169&lt;&gt;"",TrackingWorksheet!N1169&lt;=WeeklySummary!$C$7),1,0)*D1164)</f>
        <v/>
      </c>
      <c r="AC1164" s="19" t="str">
        <f>IF(B1164=1,"",TrackingWorksheet!T1169)</f>
        <v/>
      </c>
      <c r="AD1164" s="19" t="str">
        <f>IF(B1164=1,"",IF(D1164*AND(TrackingWorksheet!S1169&gt;=Calculations!$BD$3,TrackingWorksheet!U1169="",TrackingWorksheet!K1169="YES"),1,0))</f>
        <v/>
      </c>
      <c r="AE1164" s="19" t="str">
        <f>IF($B1164=1,"",IF(AND(TrackingWorksheet!$S1169&gt;$BE$3,TrackingWorksheet!$T1169=Lists!$P$4),1, 0)*D1164)</f>
        <v/>
      </c>
      <c r="AF1164" s="19" t="str">
        <f>IF($B1164=1,"",IF(AND(TrackingWorksheet!$U1169&gt;$BE$3,TrackingWorksheet!$V1169=Lists!$P$4),1, 0)*D1164)</f>
        <v/>
      </c>
      <c r="AG1164" s="19" t="str">
        <f>IF($B1164=1,"",IF(AND(TrackingWorksheet!$W1169&gt;$BE$3,TrackingWorksheet!$X1169=Lists!$P$4),1, 0)*D1164)</f>
        <v/>
      </c>
      <c r="AH1164" s="19" t="str">
        <f>IF($B1164=1,"",IF(AND(TrackingWorksheet!$Y1169&gt;$BE$3,TrackingWorksheet!$Z1169=Lists!$P$4),1, 0)*D1164)</f>
        <v/>
      </c>
      <c r="AI1164" s="19" t="str">
        <f>IF($B1164=1,"",IF(AND(TrackingWorksheet!$AA1169&gt;$BE$3,TrackingWorksheet!$AB1169=Lists!$P$4),1, 0)*D1164)</f>
        <v/>
      </c>
      <c r="AJ1164" s="19" t="str">
        <f>IF($B1164=1,"",IF(AND(TrackingWorksheet!$S1169&gt;$BE$3,TrackingWorksheet!$T1169=Lists!$P$5),1, 0)*D1164)</f>
        <v/>
      </c>
      <c r="AK1164" s="19" t="str">
        <f>IF($B1164=1,"",IF(AND(TrackingWorksheet!$U1169&gt;$BE$3,TrackingWorksheet!$V1169=Lists!$P$5),1, 0)*D1164)</f>
        <v/>
      </c>
      <c r="AL1164" s="19" t="str">
        <f>IF($B1164=1,"",IF(AND(TrackingWorksheet!$W1169&gt;$BE$3,TrackingWorksheet!$X1169=Lists!$P$5),1, 0)*D1164)</f>
        <v/>
      </c>
      <c r="AM1164" s="19" t="str">
        <f>IF($B1164=1,"",IF(AND(TrackingWorksheet!$Y1169&gt;$BE$3,TrackingWorksheet!$Z1169=Lists!$P$5),1, 0)*D1164)</f>
        <v/>
      </c>
      <c r="AN1164" s="19" t="str">
        <f>IF($B1164=1,"",IF(AND(TrackingWorksheet!$AA1169&gt;$BE$3,TrackingWorksheet!$AB1169=Lists!$P$5),1, 0)*D1164)</f>
        <v/>
      </c>
      <c r="AO1164" s="19" t="str">
        <f>IF($B1164=1,"",IF(AND(TrackingWorksheet!$S1169&gt;$BE$3,TrackingWorksheet!$T1169=Lists!$P$6),1, 0)*D1164)</f>
        <v/>
      </c>
      <c r="AP1164" s="19" t="str">
        <f>IF($B1164=1,"",IF(AND(TrackingWorksheet!$U1169&gt;$BE$3,TrackingWorksheet!$V1169=Lists!$P$6),1, 0)*D1164)</f>
        <v/>
      </c>
      <c r="AQ1164" s="19" t="str">
        <f>IF($B1164=1,"",IF(AND(TrackingWorksheet!$W1169&gt;$BE$3,TrackingWorksheet!$X1169=Lists!$P$6),1, 0)*D1164)</f>
        <v/>
      </c>
      <c r="AR1164" s="19" t="str">
        <f>IF($B1164=1,"",IF(AND(TrackingWorksheet!$Y1169&gt;$BE$3,TrackingWorksheet!$Z1169=Lists!$P$6),1, 0)*D1164)</f>
        <v/>
      </c>
      <c r="AS1164" s="19" t="str">
        <f>IF($B1164=1,"",IF(AND(TrackingWorksheet!$AA1169&gt;$BE$3,TrackingWorksheet!$AB1169=Lists!$P$6),1, 0)*D1164)</f>
        <v/>
      </c>
      <c r="AT1164" s="19">
        <f t="shared" si="265"/>
        <v>0</v>
      </c>
      <c r="AU1164" s="19" t="str">
        <f>IF(B1164=1,"",IF(AND(TrackingWorksheet!K1169="",TrackingWorksheet!M1169="", TrackingWorksheet!N1169="", TrackingWorksheet!S1169="", TrackingWorksheet!V1169="", TrackingWorksheet!W1169="", TrackingWorksheet!Y1169="", TrackingWorksheet!AA1169="", V1164=1),1,0)*D1164)</f>
        <v/>
      </c>
      <c r="AV1164" s="19" t="str">
        <f>IF(B1164=1,"",IF(D1164*AND(TrackingWorksheet!U1169&gt;Calculations!$BE$3,TrackingWorksheet!K1169="YES"),1,0))</f>
        <v/>
      </c>
      <c r="AW1164" s="19" t="str">
        <f>IF(B1164=1,"",IF(D1164*AND(TrackingWorksheet!W1169&gt;Calculations!$BE$3,TrackingWorksheet!K1169="YES"),1,0))</f>
        <v/>
      </c>
      <c r="AX1164" s="19">
        <f t="shared" si="266"/>
        <v>0</v>
      </c>
      <c r="AY1164" s="19">
        <f t="shared" si="262"/>
        <v>0</v>
      </c>
      <c r="AZ1164" s="27" t="str">
        <f>IF(B1164=1,"",IF(TrackingWorksheet!Q1169="","",TrackingWorksheet!Q1169))</f>
        <v/>
      </c>
      <c r="BB1164" s="4"/>
      <c r="BC1164" s="4"/>
      <c r="BD1164" s="4"/>
      <c r="BE1164" s="4"/>
      <c r="BF1164" s="4"/>
      <c r="BG1164" s="4" t="str">
        <f>IF(B1164=1,"",IF(AND(N1164=1,TrackingWorksheet!$I1169+14&lt;=WeeklySummary!$C$7),1,0))</f>
        <v/>
      </c>
      <c r="BH1164" s="4" t="str">
        <f>IF(B1164=1,"",IF(AND(R1164=1,TrackingWorksheet!$I1169+14&lt;=WeeklySummary!$C$7),1,0))</f>
        <v/>
      </c>
      <c r="BI1164" s="4" t="str">
        <f>IF(B1164=1,"",IF(AND(J1164=1,TrackingWorksheet!$G1169+14&lt;=WeeklySummary!$C$7),1,0))</f>
        <v/>
      </c>
      <c r="BJ1164" s="4" t="str">
        <f>IF(B1164=1,"",IF(AND(T1164=1,TrackingWorksheet!$I1169+14&lt;=WeeklySummary!$C$7),1,0))</f>
        <v/>
      </c>
      <c r="BK1164" s="4" t="str">
        <f>IF(B1164=1,"",IF(AND(T1164=1,TrackingWorksheet!$G1169+14&lt;=WeeklySummary!$C$7),1,0))</f>
        <v/>
      </c>
      <c r="BL1164" s="4">
        <f t="shared" si="275"/>
        <v>0</v>
      </c>
    </row>
    <row r="1165" spans="2:64" x14ac:dyDescent="0.25">
      <c r="B1165" s="27">
        <f>IF(AND(ISBLANK(TrackingWorksheet!B1170),ISBLANK(TrackingWorksheet!C1170),ISBLANK(TrackingWorksheet!G1170),ISBLANK(TrackingWorksheet!H1170),
ISBLANK(TrackingWorksheet!I1170),ISBLANK(TrackingWorksheet!J1170),ISBLANK(TrackingWorksheet!M1170),
ISBLANK(TrackingWorksheet!N1172)),1,0)</f>
        <v>1</v>
      </c>
      <c r="C1165" s="12" t="str">
        <f>IF(B1165=1,"",TrackingWorksheet!F1170)</f>
        <v/>
      </c>
      <c r="D1165" s="20" t="str">
        <f>IF(B1165=1,"",IF(AND(TrackingWorksheet!B1170&lt;&gt;"",TrackingWorksheet!B1170&lt;=WeeklySummary!$C$7,OR(TrackingWorksheet!C1170="",TrackingWorksheet!C1170&gt;=WeeklySummary!$C$6)),1,0))</f>
        <v/>
      </c>
      <c r="E1165" s="10" t="str">
        <f>IF(B1165=1,"",IF(AND(TrackingWorksheet!G1170 &lt;&gt;"",TrackingWorksheet!G1170&lt;=WeeklySummary!$C$7, TrackingWorksheet!H1170=Lists!$D$4), "Y", "N"))</f>
        <v/>
      </c>
      <c r="F1165" s="10" t="str">
        <f>IF(B1165=1,"",IF(AND(TrackingWorksheet!I1170 &lt;&gt;"", TrackingWorksheet!I1170&lt;=WeeklySummary!$C$7, TrackingWorksheet!J1170=Lists!$D$4), "Y", "N"))</f>
        <v/>
      </c>
      <c r="G1165" s="10" t="str">
        <f>IF(B1165=1,"",IF(AND(TrackingWorksheet!G1170 &lt;&gt;"",TrackingWorksheet!G1170&lt;=WeeklySummary!$C$7, TrackingWorksheet!H1170=Lists!$D$5), "Y", "N"))</f>
        <v/>
      </c>
      <c r="H1165" s="10" t="str">
        <f>IF(B1165=1,"",IF(AND(TrackingWorksheet!I1170 &lt;&gt;"", TrackingWorksheet!I1170&lt;=WeeklySummary!$C$7, TrackingWorksheet!J1170=Lists!$D$5), "Y", "N"))</f>
        <v/>
      </c>
      <c r="I1165" s="20" t="str">
        <f>IF(B1165=1,"",IF(AND(TrackingWorksheet!G1170 &lt;&gt;"", TrackingWorksheet!G1170&lt;=WeeklySummary!$C$7, TrackingWorksheet!H1170=Lists!$D$6), 1, 0))</f>
        <v/>
      </c>
      <c r="J1165" s="20" t="str">
        <f t="shared" si="267"/>
        <v/>
      </c>
      <c r="K1165" s="10" t="str">
        <f>IF(B1165=1,"",IF(AND(TrackingWorksheet!I1170&lt;=WeeklySummary!$C$7,TrackingWorksheet!K1170="YES"),0,IF(AND(AND(OR(E1165="Y",F1165="Y"),E1165&lt;&gt;F1165),G1165&lt;&gt;"Y", H1165&lt;&gt;"Y"), 1, 0)))</f>
        <v/>
      </c>
      <c r="L1165" s="20" t="str">
        <f t="shared" si="268"/>
        <v/>
      </c>
      <c r="M1165" s="10" t="str">
        <f t="shared" si="269"/>
        <v/>
      </c>
      <c r="N1165" s="20" t="str">
        <f t="shared" si="270"/>
        <v/>
      </c>
      <c r="O1165" s="10" t="str">
        <f>IF(B1165=1,"",IF(AND(TrackingWorksheet!I1170&lt;=WeeklySummary!$C$7,TrackingWorksheet!K1170="YES"),0,IF(AND(AND(OR(G1165="Y",H1165="Y"),G1165&lt;&gt;H1165),E1165&lt;&gt;"Y", F1165&lt;&gt;"Y"), 1, 0)))</f>
        <v/>
      </c>
      <c r="P1165" s="20" t="str">
        <f t="shared" si="271"/>
        <v/>
      </c>
      <c r="Q1165" s="10" t="str">
        <f t="shared" si="272"/>
        <v/>
      </c>
      <c r="R1165" s="10" t="str">
        <f t="shared" si="273"/>
        <v/>
      </c>
      <c r="S1165" s="10" t="str">
        <f>IF(B1165=1,"",IF(AND(OR(AND(TrackingWorksheet!H1170=Lists!$D$7,TrackingWorksheet!H1170=TrackingWorksheet!J1170),TrackingWorksheet!H1170&lt;&gt;TrackingWorksheet!J1170),TrackingWorksheet!K1170="YES",TrackingWorksheet!H1170&lt;&gt;Lists!$D$6,TrackingWorksheet!G1170&lt;=WeeklySummary!$C$7,TrackingWorksheet!I1170&lt;=WeeklySummary!$C$7),1,0))</f>
        <v/>
      </c>
      <c r="T1165" s="10" t="str">
        <f t="shared" si="274"/>
        <v/>
      </c>
      <c r="U1165" s="10" t="str">
        <f>IF($B1165=1,"",IF(TrackingWorksheet!$K1170="YES",1, 0)*D1165)</f>
        <v/>
      </c>
      <c r="V1165" s="20">
        <f t="shared" si="263"/>
        <v>0</v>
      </c>
      <c r="W1165" s="20">
        <f t="shared" si="264"/>
        <v>0</v>
      </c>
      <c r="X1165" s="10" t="str">
        <f>IF($B1165=1,"",IF(AND(TrackingWorksheet!$L1170&lt;&gt;"", TrackingWorksheet!$L1170&gt;=WeeklySummary!$C$6,TrackingWorksheet!$L1170&lt;=WeeklySummary!$C$7,OR(TrackingWorksheet!$H1170=Lists!$D$4,TrackingWorksheet!$J1170=Lists!$D$4)), 1, 0))</f>
        <v/>
      </c>
      <c r="Y1165" s="10" t="str">
        <f>IF($B1165=1,"",IF(AND(TrackingWorksheet!$L1170&lt;&gt;"", TrackingWorksheet!$L1170&gt;=WeeklySummary!$C$6,TrackingWorksheet!$L1170&lt;=WeeklySummary!$C$7,OR(TrackingWorksheet!$H1170=Lists!$D$5,TrackingWorksheet!$J1170=Lists!$D$5)), 1, 0))</f>
        <v/>
      </c>
      <c r="Z1165" s="10" t="str">
        <f>IF($B1165=1,"",IF(AND(TrackingWorksheet!$L1170&lt;&gt;"", TrackingWorksheet!$L1170&gt;=WeeklySummary!$C$6,TrackingWorksheet!$L1170&lt;=WeeklySummary!$C$7,OR(TrackingWorksheet!$H1170=Lists!$D$6,TrackingWorksheet!$J1170=Lists!$D$6)), 1, 0))</f>
        <v/>
      </c>
      <c r="AA1165" s="19" t="str">
        <f>IF(B1165=1,"",IF(AND(TrackingWorksheet!M1170&lt;&gt;"",TrackingWorksheet!M1170&lt;=WeeklySummary!$C$7),1,0)*D1165)</f>
        <v/>
      </c>
      <c r="AB1165" s="19" t="str">
        <f>IF(B1165=1,"",IF(AND(TrackingWorksheet!N1170&lt;&gt;"",TrackingWorksheet!N1170&lt;=WeeklySummary!$C$7),1,0)*D1165)</f>
        <v/>
      </c>
      <c r="AC1165" s="19" t="str">
        <f>IF(B1165=1,"",TrackingWorksheet!T1170)</f>
        <v/>
      </c>
      <c r="AD1165" s="19" t="str">
        <f>IF(B1165=1,"",IF(D1165*AND(TrackingWorksheet!S1170&gt;=Calculations!$BD$3,TrackingWorksheet!U1170="",TrackingWorksheet!K1170="YES"),1,0))</f>
        <v/>
      </c>
      <c r="AE1165" s="19" t="str">
        <f>IF($B1165=1,"",IF(AND(TrackingWorksheet!$S1170&gt;$BE$3,TrackingWorksheet!$T1170=Lists!$P$4),1, 0)*D1165)</f>
        <v/>
      </c>
      <c r="AF1165" s="19" t="str">
        <f>IF($B1165=1,"",IF(AND(TrackingWorksheet!$U1170&gt;$BE$3,TrackingWorksheet!$V1170=Lists!$P$4),1, 0)*D1165)</f>
        <v/>
      </c>
      <c r="AG1165" s="19" t="str">
        <f>IF($B1165=1,"",IF(AND(TrackingWorksheet!$W1170&gt;$BE$3,TrackingWorksheet!$X1170=Lists!$P$4),1, 0)*D1165)</f>
        <v/>
      </c>
      <c r="AH1165" s="19" t="str">
        <f>IF($B1165=1,"",IF(AND(TrackingWorksheet!$Y1170&gt;$BE$3,TrackingWorksheet!$Z1170=Lists!$P$4),1, 0)*D1165)</f>
        <v/>
      </c>
      <c r="AI1165" s="19" t="str">
        <f>IF($B1165=1,"",IF(AND(TrackingWorksheet!$AA1170&gt;$BE$3,TrackingWorksheet!$AB1170=Lists!$P$4),1, 0)*D1165)</f>
        <v/>
      </c>
      <c r="AJ1165" s="19" t="str">
        <f>IF($B1165=1,"",IF(AND(TrackingWorksheet!$S1170&gt;$BE$3,TrackingWorksheet!$T1170=Lists!$P$5),1, 0)*D1165)</f>
        <v/>
      </c>
      <c r="AK1165" s="19" t="str">
        <f>IF($B1165=1,"",IF(AND(TrackingWorksheet!$U1170&gt;$BE$3,TrackingWorksheet!$V1170=Lists!$P$5),1, 0)*D1165)</f>
        <v/>
      </c>
      <c r="AL1165" s="19" t="str">
        <f>IF($B1165=1,"",IF(AND(TrackingWorksheet!$W1170&gt;$BE$3,TrackingWorksheet!$X1170=Lists!$P$5),1, 0)*D1165)</f>
        <v/>
      </c>
      <c r="AM1165" s="19" t="str">
        <f>IF($B1165=1,"",IF(AND(TrackingWorksheet!$Y1170&gt;$BE$3,TrackingWorksheet!$Z1170=Lists!$P$5),1, 0)*D1165)</f>
        <v/>
      </c>
      <c r="AN1165" s="19" t="str">
        <f>IF($B1165=1,"",IF(AND(TrackingWorksheet!$AA1170&gt;$BE$3,TrackingWorksheet!$AB1170=Lists!$P$5),1, 0)*D1165)</f>
        <v/>
      </c>
      <c r="AO1165" s="19" t="str">
        <f>IF($B1165=1,"",IF(AND(TrackingWorksheet!$S1170&gt;$BE$3,TrackingWorksheet!$T1170=Lists!$P$6),1, 0)*D1165)</f>
        <v/>
      </c>
      <c r="AP1165" s="19" t="str">
        <f>IF($B1165=1,"",IF(AND(TrackingWorksheet!$U1170&gt;$BE$3,TrackingWorksheet!$V1170=Lists!$P$6),1, 0)*D1165)</f>
        <v/>
      </c>
      <c r="AQ1165" s="19" t="str">
        <f>IF($B1165=1,"",IF(AND(TrackingWorksheet!$W1170&gt;$BE$3,TrackingWorksheet!$X1170=Lists!$P$6),1, 0)*D1165)</f>
        <v/>
      </c>
      <c r="AR1165" s="19" t="str">
        <f>IF($B1165=1,"",IF(AND(TrackingWorksheet!$Y1170&gt;$BE$3,TrackingWorksheet!$Z1170=Lists!$P$6),1, 0)*D1165)</f>
        <v/>
      </c>
      <c r="AS1165" s="19" t="str">
        <f>IF($B1165=1,"",IF(AND(TrackingWorksheet!$AA1170&gt;$BE$3,TrackingWorksheet!$AB1170=Lists!$P$6),1, 0)*D1165)</f>
        <v/>
      </c>
      <c r="AT1165" s="19">
        <f t="shared" si="265"/>
        <v>0</v>
      </c>
      <c r="AU1165" s="19" t="str">
        <f>IF(B1165=1,"",IF(AND(TrackingWorksheet!K1170="",TrackingWorksheet!M1170="", TrackingWorksheet!N1170="", TrackingWorksheet!S1170="", TrackingWorksheet!V1170="", TrackingWorksheet!W1170="", TrackingWorksheet!Y1170="", TrackingWorksheet!AA1170="", V1165=1),1,0)*D1165)</f>
        <v/>
      </c>
      <c r="AV1165" s="19" t="str">
        <f>IF(B1165=1,"",IF(D1165*AND(TrackingWorksheet!U1170&gt;Calculations!$BE$3,TrackingWorksheet!K1170="YES"),1,0))</f>
        <v/>
      </c>
      <c r="AW1165" s="19" t="str">
        <f>IF(B1165=1,"",IF(D1165*AND(TrackingWorksheet!W1170&gt;Calculations!$BE$3,TrackingWorksheet!K1170="YES"),1,0))</f>
        <v/>
      </c>
      <c r="AX1165" s="19">
        <f t="shared" si="266"/>
        <v>0</v>
      </c>
      <c r="AY1165" s="19">
        <f t="shared" si="262"/>
        <v>0</v>
      </c>
      <c r="AZ1165" s="27" t="str">
        <f>IF(B1165=1,"",IF(TrackingWorksheet!Q1170="","",TrackingWorksheet!Q1170))</f>
        <v/>
      </c>
      <c r="BB1165" s="4"/>
      <c r="BC1165" s="4"/>
      <c r="BD1165" s="4"/>
      <c r="BE1165" s="4"/>
      <c r="BF1165" s="4"/>
      <c r="BG1165" s="4" t="str">
        <f>IF(B1165=1,"",IF(AND(N1165=1,TrackingWorksheet!$I1170+14&lt;=WeeklySummary!$C$7),1,0))</f>
        <v/>
      </c>
      <c r="BH1165" s="4" t="str">
        <f>IF(B1165=1,"",IF(AND(R1165=1,TrackingWorksheet!$I1170+14&lt;=WeeklySummary!$C$7),1,0))</f>
        <v/>
      </c>
      <c r="BI1165" s="4" t="str">
        <f>IF(B1165=1,"",IF(AND(J1165=1,TrackingWorksheet!$G1170+14&lt;=WeeklySummary!$C$7),1,0))</f>
        <v/>
      </c>
      <c r="BJ1165" s="4" t="str">
        <f>IF(B1165=1,"",IF(AND(T1165=1,TrackingWorksheet!$I1170+14&lt;=WeeklySummary!$C$7),1,0))</f>
        <v/>
      </c>
      <c r="BK1165" s="4" t="str">
        <f>IF(B1165=1,"",IF(AND(T1165=1,TrackingWorksheet!$G1170+14&lt;=WeeklySummary!$C$7),1,0))</f>
        <v/>
      </c>
      <c r="BL1165" s="4">
        <f t="shared" si="275"/>
        <v>0</v>
      </c>
    </row>
    <row r="1166" spans="2:64" x14ac:dyDescent="0.25">
      <c r="B1166" s="27">
        <f>IF(AND(ISBLANK(TrackingWorksheet!B1171),ISBLANK(TrackingWorksheet!C1171),ISBLANK(TrackingWorksheet!G1171),ISBLANK(TrackingWorksheet!H1171),
ISBLANK(TrackingWorksheet!I1171),ISBLANK(TrackingWorksheet!J1171),ISBLANK(TrackingWorksheet!M1171),
ISBLANK(TrackingWorksheet!N1173)),1,0)</f>
        <v>1</v>
      </c>
      <c r="C1166" s="12" t="str">
        <f>IF(B1166=1,"",TrackingWorksheet!F1171)</f>
        <v/>
      </c>
      <c r="D1166" s="20" t="str">
        <f>IF(B1166=1,"",IF(AND(TrackingWorksheet!B1171&lt;&gt;"",TrackingWorksheet!B1171&lt;=WeeklySummary!$C$7,OR(TrackingWorksheet!C1171="",TrackingWorksheet!C1171&gt;=WeeklySummary!$C$6)),1,0))</f>
        <v/>
      </c>
      <c r="E1166" s="10" t="str">
        <f>IF(B1166=1,"",IF(AND(TrackingWorksheet!G1171 &lt;&gt;"",TrackingWorksheet!G1171&lt;=WeeklySummary!$C$7, TrackingWorksheet!H1171=Lists!$D$4), "Y", "N"))</f>
        <v/>
      </c>
      <c r="F1166" s="10" t="str">
        <f>IF(B1166=1,"",IF(AND(TrackingWorksheet!I1171 &lt;&gt;"", TrackingWorksheet!I1171&lt;=WeeklySummary!$C$7, TrackingWorksheet!J1171=Lists!$D$4), "Y", "N"))</f>
        <v/>
      </c>
      <c r="G1166" s="10" t="str">
        <f>IF(B1166=1,"",IF(AND(TrackingWorksheet!G1171 &lt;&gt;"",TrackingWorksheet!G1171&lt;=WeeklySummary!$C$7, TrackingWorksheet!H1171=Lists!$D$5), "Y", "N"))</f>
        <v/>
      </c>
      <c r="H1166" s="10" t="str">
        <f>IF(B1166=1,"",IF(AND(TrackingWorksheet!I1171 &lt;&gt;"", TrackingWorksheet!I1171&lt;=WeeklySummary!$C$7, TrackingWorksheet!J1171=Lists!$D$5), "Y", "N"))</f>
        <v/>
      </c>
      <c r="I1166" s="20" t="str">
        <f>IF(B1166=1,"",IF(AND(TrackingWorksheet!G1171 &lt;&gt;"", TrackingWorksheet!G1171&lt;=WeeklySummary!$C$7, TrackingWorksheet!H1171=Lists!$D$6), 1, 0))</f>
        <v/>
      </c>
      <c r="J1166" s="20" t="str">
        <f t="shared" si="267"/>
        <v/>
      </c>
      <c r="K1166" s="10" t="str">
        <f>IF(B1166=1,"",IF(AND(TrackingWorksheet!I1171&lt;=WeeklySummary!$C$7,TrackingWorksheet!K1171="YES"),0,IF(AND(AND(OR(E1166="Y",F1166="Y"),E1166&lt;&gt;F1166),G1166&lt;&gt;"Y", H1166&lt;&gt;"Y"), 1, 0)))</f>
        <v/>
      </c>
      <c r="L1166" s="20" t="str">
        <f t="shared" si="268"/>
        <v/>
      </c>
      <c r="M1166" s="10" t="str">
        <f t="shared" si="269"/>
        <v/>
      </c>
      <c r="N1166" s="20" t="str">
        <f t="shared" si="270"/>
        <v/>
      </c>
      <c r="O1166" s="10" t="str">
        <f>IF(B1166=1,"",IF(AND(TrackingWorksheet!I1171&lt;=WeeklySummary!$C$7,TrackingWorksheet!K1171="YES"),0,IF(AND(AND(OR(G1166="Y",H1166="Y"),G1166&lt;&gt;H1166),E1166&lt;&gt;"Y", F1166&lt;&gt;"Y"), 1, 0)))</f>
        <v/>
      </c>
      <c r="P1166" s="20" t="str">
        <f t="shared" si="271"/>
        <v/>
      </c>
      <c r="Q1166" s="10" t="str">
        <f t="shared" si="272"/>
        <v/>
      </c>
      <c r="R1166" s="10" t="str">
        <f t="shared" si="273"/>
        <v/>
      </c>
      <c r="S1166" s="10" t="str">
        <f>IF(B1166=1,"",IF(AND(OR(AND(TrackingWorksheet!H1171=Lists!$D$7,TrackingWorksheet!H1171=TrackingWorksheet!J1171),TrackingWorksheet!H1171&lt;&gt;TrackingWorksheet!J1171),TrackingWorksheet!K1171="YES",TrackingWorksheet!H1171&lt;&gt;Lists!$D$6,TrackingWorksheet!G1171&lt;=WeeklySummary!$C$7,TrackingWorksheet!I1171&lt;=WeeklySummary!$C$7),1,0))</f>
        <v/>
      </c>
      <c r="T1166" s="10" t="str">
        <f t="shared" si="274"/>
        <v/>
      </c>
      <c r="U1166" s="10" t="str">
        <f>IF($B1166=1,"",IF(TrackingWorksheet!$K1171="YES",1, 0)*D1166)</f>
        <v/>
      </c>
      <c r="V1166" s="20">
        <f t="shared" si="263"/>
        <v>0</v>
      </c>
      <c r="W1166" s="20">
        <f t="shared" si="264"/>
        <v>0</v>
      </c>
      <c r="X1166" s="10" t="str">
        <f>IF($B1166=1,"",IF(AND(TrackingWorksheet!$L1171&lt;&gt;"", TrackingWorksheet!$L1171&gt;=WeeklySummary!$C$6,TrackingWorksheet!$L1171&lt;=WeeklySummary!$C$7,OR(TrackingWorksheet!$H1171=Lists!$D$4,TrackingWorksheet!$J1171=Lists!$D$4)), 1, 0))</f>
        <v/>
      </c>
      <c r="Y1166" s="10" t="str">
        <f>IF($B1166=1,"",IF(AND(TrackingWorksheet!$L1171&lt;&gt;"", TrackingWorksheet!$L1171&gt;=WeeklySummary!$C$6,TrackingWorksheet!$L1171&lt;=WeeklySummary!$C$7,OR(TrackingWorksheet!$H1171=Lists!$D$5,TrackingWorksheet!$J1171=Lists!$D$5)), 1, 0))</f>
        <v/>
      </c>
      <c r="Z1166" s="10" t="str">
        <f>IF($B1166=1,"",IF(AND(TrackingWorksheet!$L1171&lt;&gt;"", TrackingWorksheet!$L1171&gt;=WeeklySummary!$C$6,TrackingWorksheet!$L1171&lt;=WeeklySummary!$C$7,OR(TrackingWorksheet!$H1171=Lists!$D$6,TrackingWorksheet!$J1171=Lists!$D$6)), 1, 0))</f>
        <v/>
      </c>
      <c r="AA1166" s="19" t="str">
        <f>IF(B1166=1,"",IF(AND(TrackingWorksheet!M1171&lt;&gt;"",TrackingWorksheet!M1171&lt;=WeeklySummary!$C$7),1,0)*D1166)</f>
        <v/>
      </c>
      <c r="AB1166" s="19" t="str">
        <f>IF(B1166=1,"",IF(AND(TrackingWorksheet!N1171&lt;&gt;"",TrackingWorksheet!N1171&lt;=WeeklySummary!$C$7),1,0)*D1166)</f>
        <v/>
      </c>
      <c r="AC1166" s="19" t="str">
        <f>IF(B1166=1,"",TrackingWorksheet!T1171)</f>
        <v/>
      </c>
      <c r="AD1166" s="19" t="str">
        <f>IF(B1166=1,"",IF(D1166*AND(TrackingWorksheet!S1171&gt;=Calculations!$BD$3,TrackingWorksheet!U1171="",TrackingWorksheet!K1171="YES"),1,0))</f>
        <v/>
      </c>
      <c r="AE1166" s="19" t="str">
        <f>IF($B1166=1,"",IF(AND(TrackingWorksheet!$S1171&gt;$BE$3,TrackingWorksheet!$T1171=Lists!$P$4),1, 0)*D1166)</f>
        <v/>
      </c>
      <c r="AF1166" s="19" t="str">
        <f>IF($B1166=1,"",IF(AND(TrackingWorksheet!$U1171&gt;$BE$3,TrackingWorksheet!$V1171=Lists!$P$4),1, 0)*D1166)</f>
        <v/>
      </c>
      <c r="AG1166" s="19" t="str">
        <f>IF($B1166=1,"",IF(AND(TrackingWorksheet!$W1171&gt;$BE$3,TrackingWorksheet!$X1171=Lists!$P$4),1, 0)*D1166)</f>
        <v/>
      </c>
      <c r="AH1166" s="19" t="str">
        <f>IF($B1166=1,"",IF(AND(TrackingWorksheet!$Y1171&gt;$BE$3,TrackingWorksheet!$Z1171=Lists!$P$4),1, 0)*D1166)</f>
        <v/>
      </c>
      <c r="AI1166" s="19" t="str">
        <f>IF($B1166=1,"",IF(AND(TrackingWorksheet!$AA1171&gt;$BE$3,TrackingWorksheet!$AB1171=Lists!$P$4),1, 0)*D1166)</f>
        <v/>
      </c>
      <c r="AJ1166" s="19" t="str">
        <f>IF($B1166=1,"",IF(AND(TrackingWorksheet!$S1171&gt;$BE$3,TrackingWorksheet!$T1171=Lists!$P$5),1, 0)*D1166)</f>
        <v/>
      </c>
      <c r="AK1166" s="19" t="str">
        <f>IF($B1166=1,"",IF(AND(TrackingWorksheet!$U1171&gt;$BE$3,TrackingWorksheet!$V1171=Lists!$P$5),1, 0)*D1166)</f>
        <v/>
      </c>
      <c r="AL1166" s="19" t="str">
        <f>IF($B1166=1,"",IF(AND(TrackingWorksheet!$W1171&gt;$BE$3,TrackingWorksheet!$X1171=Lists!$P$5),1, 0)*D1166)</f>
        <v/>
      </c>
      <c r="AM1166" s="19" t="str">
        <f>IF($B1166=1,"",IF(AND(TrackingWorksheet!$Y1171&gt;$BE$3,TrackingWorksheet!$Z1171=Lists!$P$5),1, 0)*D1166)</f>
        <v/>
      </c>
      <c r="AN1166" s="19" t="str">
        <f>IF($B1166=1,"",IF(AND(TrackingWorksheet!$AA1171&gt;$BE$3,TrackingWorksheet!$AB1171=Lists!$P$5),1, 0)*D1166)</f>
        <v/>
      </c>
      <c r="AO1166" s="19" t="str">
        <f>IF($B1166=1,"",IF(AND(TrackingWorksheet!$S1171&gt;$BE$3,TrackingWorksheet!$T1171=Lists!$P$6),1, 0)*D1166)</f>
        <v/>
      </c>
      <c r="AP1166" s="19" t="str">
        <f>IF($B1166=1,"",IF(AND(TrackingWorksheet!$U1171&gt;$BE$3,TrackingWorksheet!$V1171=Lists!$P$6),1, 0)*D1166)</f>
        <v/>
      </c>
      <c r="AQ1166" s="19" t="str">
        <f>IF($B1166=1,"",IF(AND(TrackingWorksheet!$W1171&gt;$BE$3,TrackingWorksheet!$X1171=Lists!$P$6),1, 0)*D1166)</f>
        <v/>
      </c>
      <c r="AR1166" s="19" t="str">
        <f>IF($B1166=1,"",IF(AND(TrackingWorksheet!$Y1171&gt;$BE$3,TrackingWorksheet!$Z1171=Lists!$P$6),1, 0)*D1166)</f>
        <v/>
      </c>
      <c r="AS1166" s="19" t="str">
        <f>IF($B1166=1,"",IF(AND(TrackingWorksheet!$AA1171&gt;$BE$3,TrackingWorksheet!$AB1171=Lists!$P$6),1, 0)*D1166)</f>
        <v/>
      </c>
      <c r="AT1166" s="19">
        <f t="shared" si="265"/>
        <v>0</v>
      </c>
      <c r="AU1166" s="19" t="str">
        <f>IF(B1166=1,"",IF(AND(TrackingWorksheet!K1171="",TrackingWorksheet!M1171="", TrackingWorksheet!N1171="", TrackingWorksheet!S1171="", TrackingWorksheet!V1171="", TrackingWorksheet!W1171="", TrackingWorksheet!Y1171="", TrackingWorksheet!AA1171="", V1166=1),1,0)*D1166)</f>
        <v/>
      </c>
      <c r="AV1166" s="19" t="str">
        <f>IF(B1166=1,"",IF(D1166*AND(TrackingWorksheet!U1171&gt;Calculations!$BE$3,TrackingWorksheet!K1171="YES"),1,0))</f>
        <v/>
      </c>
      <c r="AW1166" s="19" t="str">
        <f>IF(B1166=1,"",IF(D1166*AND(TrackingWorksheet!W1171&gt;Calculations!$BE$3,TrackingWorksheet!K1171="YES"),1,0))</f>
        <v/>
      </c>
      <c r="AX1166" s="19">
        <f t="shared" si="266"/>
        <v>0</v>
      </c>
      <c r="AY1166" s="19">
        <f t="shared" si="262"/>
        <v>0</v>
      </c>
      <c r="AZ1166" s="27" t="str">
        <f>IF(B1166=1,"",IF(TrackingWorksheet!Q1171="","",TrackingWorksheet!Q1171))</f>
        <v/>
      </c>
      <c r="BB1166" s="4"/>
      <c r="BC1166" s="4"/>
      <c r="BD1166" s="4"/>
      <c r="BE1166" s="4"/>
      <c r="BF1166" s="4"/>
      <c r="BG1166" s="4" t="str">
        <f>IF(B1166=1,"",IF(AND(N1166=1,TrackingWorksheet!$I1171+14&lt;=WeeklySummary!$C$7),1,0))</f>
        <v/>
      </c>
      <c r="BH1166" s="4" t="str">
        <f>IF(B1166=1,"",IF(AND(R1166=1,TrackingWorksheet!$I1171+14&lt;=WeeklySummary!$C$7),1,0))</f>
        <v/>
      </c>
      <c r="BI1166" s="4" t="str">
        <f>IF(B1166=1,"",IF(AND(J1166=1,TrackingWorksheet!$G1171+14&lt;=WeeklySummary!$C$7),1,0))</f>
        <v/>
      </c>
      <c r="BJ1166" s="4" t="str">
        <f>IF(B1166=1,"",IF(AND(T1166=1,TrackingWorksheet!$I1171+14&lt;=WeeklySummary!$C$7),1,0))</f>
        <v/>
      </c>
      <c r="BK1166" s="4" t="str">
        <f>IF(B1166=1,"",IF(AND(T1166=1,TrackingWorksheet!$G1171+14&lt;=WeeklySummary!$C$7),1,0))</f>
        <v/>
      </c>
      <c r="BL1166" s="4">
        <f t="shared" si="275"/>
        <v>0</v>
      </c>
    </row>
    <row r="1167" spans="2:64" x14ac:dyDescent="0.25">
      <c r="B1167" s="27">
        <f>IF(AND(ISBLANK(TrackingWorksheet!B1172),ISBLANK(TrackingWorksheet!C1172),ISBLANK(TrackingWorksheet!G1172),ISBLANK(TrackingWorksheet!H1172),
ISBLANK(TrackingWorksheet!I1172),ISBLANK(TrackingWorksheet!J1172),ISBLANK(TrackingWorksheet!M1172),
ISBLANK(TrackingWorksheet!N1174)),1,0)</f>
        <v>1</v>
      </c>
      <c r="C1167" s="12" t="str">
        <f>IF(B1167=1,"",TrackingWorksheet!F1172)</f>
        <v/>
      </c>
      <c r="D1167" s="20" t="str">
        <f>IF(B1167=1,"",IF(AND(TrackingWorksheet!B1172&lt;&gt;"",TrackingWorksheet!B1172&lt;=WeeklySummary!$C$7,OR(TrackingWorksheet!C1172="",TrackingWorksheet!C1172&gt;=WeeklySummary!$C$6)),1,0))</f>
        <v/>
      </c>
      <c r="E1167" s="10" t="str">
        <f>IF(B1167=1,"",IF(AND(TrackingWorksheet!G1172 &lt;&gt;"",TrackingWorksheet!G1172&lt;=WeeklySummary!$C$7, TrackingWorksheet!H1172=Lists!$D$4), "Y", "N"))</f>
        <v/>
      </c>
      <c r="F1167" s="10" t="str">
        <f>IF(B1167=1,"",IF(AND(TrackingWorksheet!I1172 &lt;&gt;"", TrackingWorksheet!I1172&lt;=WeeklySummary!$C$7, TrackingWorksheet!J1172=Lists!$D$4), "Y", "N"))</f>
        <v/>
      </c>
      <c r="G1167" s="10" t="str">
        <f>IF(B1167=1,"",IF(AND(TrackingWorksheet!G1172 &lt;&gt;"",TrackingWorksheet!G1172&lt;=WeeklySummary!$C$7, TrackingWorksheet!H1172=Lists!$D$5), "Y", "N"))</f>
        <v/>
      </c>
      <c r="H1167" s="10" t="str">
        <f>IF(B1167=1,"",IF(AND(TrackingWorksheet!I1172 &lt;&gt;"", TrackingWorksheet!I1172&lt;=WeeklySummary!$C$7, TrackingWorksheet!J1172=Lists!$D$5), "Y", "N"))</f>
        <v/>
      </c>
      <c r="I1167" s="20" t="str">
        <f>IF(B1167=1,"",IF(AND(TrackingWorksheet!G1172 &lt;&gt;"", TrackingWorksheet!G1172&lt;=WeeklySummary!$C$7, TrackingWorksheet!H1172=Lists!$D$6), 1, 0))</f>
        <v/>
      </c>
      <c r="J1167" s="20" t="str">
        <f t="shared" si="267"/>
        <v/>
      </c>
      <c r="K1167" s="10" t="str">
        <f>IF(B1167=1,"",IF(AND(TrackingWorksheet!I1172&lt;=WeeklySummary!$C$7,TrackingWorksheet!K1172="YES"),0,IF(AND(AND(OR(E1167="Y",F1167="Y"),E1167&lt;&gt;F1167),G1167&lt;&gt;"Y", H1167&lt;&gt;"Y"), 1, 0)))</f>
        <v/>
      </c>
      <c r="L1167" s="20" t="str">
        <f t="shared" si="268"/>
        <v/>
      </c>
      <c r="M1167" s="10" t="str">
        <f t="shared" si="269"/>
        <v/>
      </c>
      <c r="N1167" s="20" t="str">
        <f t="shared" si="270"/>
        <v/>
      </c>
      <c r="O1167" s="10" t="str">
        <f>IF(B1167=1,"",IF(AND(TrackingWorksheet!I1172&lt;=WeeklySummary!$C$7,TrackingWorksheet!K1172="YES"),0,IF(AND(AND(OR(G1167="Y",H1167="Y"),G1167&lt;&gt;H1167),E1167&lt;&gt;"Y", F1167&lt;&gt;"Y"), 1, 0)))</f>
        <v/>
      </c>
      <c r="P1167" s="20" t="str">
        <f t="shared" si="271"/>
        <v/>
      </c>
      <c r="Q1167" s="10" t="str">
        <f t="shared" si="272"/>
        <v/>
      </c>
      <c r="R1167" s="10" t="str">
        <f t="shared" si="273"/>
        <v/>
      </c>
      <c r="S1167" s="10" t="str">
        <f>IF(B1167=1,"",IF(AND(OR(AND(TrackingWorksheet!H1172=Lists!$D$7,TrackingWorksheet!H1172=TrackingWorksheet!J1172),TrackingWorksheet!H1172&lt;&gt;TrackingWorksheet!J1172),TrackingWorksheet!K1172="YES",TrackingWorksheet!H1172&lt;&gt;Lists!$D$6,TrackingWorksheet!G1172&lt;=WeeklySummary!$C$7,TrackingWorksheet!I1172&lt;=WeeklySummary!$C$7),1,0))</f>
        <v/>
      </c>
      <c r="T1167" s="10" t="str">
        <f t="shared" si="274"/>
        <v/>
      </c>
      <c r="U1167" s="10" t="str">
        <f>IF($B1167=1,"",IF(TrackingWorksheet!$K1172="YES",1, 0)*D1167)</f>
        <v/>
      </c>
      <c r="V1167" s="20">
        <f t="shared" si="263"/>
        <v>0</v>
      </c>
      <c r="W1167" s="20">
        <f t="shared" si="264"/>
        <v>0</v>
      </c>
      <c r="X1167" s="10" t="str">
        <f>IF($B1167=1,"",IF(AND(TrackingWorksheet!$L1172&lt;&gt;"", TrackingWorksheet!$L1172&gt;=WeeklySummary!$C$6,TrackingWorksheet!$L1172&lt;=WeeklySummary!$C$7,OR(TrackingWorksheet!$H1172=Lists!$D$4,TrackingWorksheet!$J1172=Lists!$D$4)), 1, 0))</f>
        <v/>
      </c>
      <c r="Y1167" s="10" t="str">
        <f>IF($B1167=1,"",IF(AND(TrackingWorksheet!$L1172&lt;&gt;"", TrackingWorksheet!$L1172&gt;=WeeklySummary!$C$6,TrackingWorksheet!$L1172&lt;=WeeklySummary!$C$7,OR(TrackingWorksheet!$H1172=Lists!$D$5,TrackingWorksheet!$J1172=Lists!$D$5)), 1, 0))</f>
        <v/>
      </c>
      <c r="Z1167" s="10" t="str">
        <f>IF($B1167=1,"",IF(AND(TrackingWorksheet!$L1172&lt;&gt;"", TrackingWorksheet!$L1172&gt;=WeeklySummary!$C$6,TrackingWorksheet!$L1172&lt;=WeeklySummary!$C$7,OR(TrackingWorksheet!$H1172=Lists!$D$6,TrackingWorksheet!$J1172=Lists!$D$6)), 1, 0))</f>
        <v/>
      </c>
      <c r="AA1167" s="19" t="str">
        <f>IF(B1167=1,"",IF(AND(TrackingWorksheet!M1172&lt;&gt;"",TrackingWorksheet!M1172&lt;=WeeklySummary!$C$7),1,0)*D1167)</f>
        <v/>
      </c>
      <c r="AB1167" s="19" t="str">
        <f>IF(B1167=1,"",IF(AND(TrackingWorksheet!N1172&lt;&gt;"",TrackingWorksheet!N1172&lt;=WeeklySummary!$C$7),1,0)*D1167)</f>
        <v/>
      </c>
      <c r="AC1167" s="19" t="str">
        <f>IF(B1167=1,"",TrackingWorksheet!T1172)</f>
        <v/>
      </c>
      <c r="AD1167" s="19" t="str">
        <f>IF(B1167=1,"",IF(D1167*AND(TrackingWorksheet!S1172&gt;=Calculations!$BD$3,TrackingWorksheet!U1172="",TrackingWorksheet!K1172="YES"),1,0))</f>
        <v/>
      </c>
      <c r="AE1167" s="19" t="str">
        <f>IF($B1167=1,"",IF(AND(TrackingWorksheet!$S1172&gt;$BE$3,TrackingWorksheet!$T1172=Lists!$P$4),1, 0)*D1167)</f>
        <v/>
      </c>
      <c r="AF1167" s="19" t="str">
        <f>IF($B1167=1,"",IF(AND(TrackingWorksheet!$U1172&gt;$BE$3,TrackingWorksheet!$V1172=Lists!$P$4),1, 0)*D1167)</f>
        <v/>
      </c>
      <c r="AG1167" s="19" t="str">
        <f>IF($B1167=1,"",IF(AND(TrackingWorksheet!$W1172&gt;$BE$3,TrackingWorksheet!$X1172=Lists!$P$4),1, 0)*D1167)</f>
        <v/>
      </c>
      <c r="AH1167" s="19" t="str">
        <f>IF($B1167=1,"",IF(AND(TrackingWorksheet!$Y1172&gt;$BE$3,TrackingWorksheet!$Z1172=Lists!$P$4),1, 0)*D1167)</f>
        <v/>
      </c>
      <c r="AI1167" s="19" t="str">
        <f>IF($B1167=1,"",IF(AND(TrackingWorksheet!$AA1172&gt;$BE$3,TrackingWorksheet!$AB1172=Lists!$P$4),1, 0)*D1167)</f>
        <v/>
      </c>
      <c r="AJ1167" s="19" t="str">
        <f>IF($B1167=1,"",IF(AND(TrackingWorksheet!$S1172&gt;$BE$3,TrackingWorksheet!$T1172=Lists!$P$5),1, 0)*D1167)</f>
        <v/>
      </c>
      <c r="AK1167" s="19" t="str">
        <f>IF($B1167=1,"",IF(AND(TrackingWorksheet!$U1172&gt;$BE$3,TrackingWorksheet!$V1172=Lists!$P$5),1, 0)*D1167)</f>
        <v/>
      </c>
      <c r="AL1167" s="19" t="str">
        <f>IF($B1167=1,"",IF(AND(TrackingWorksheet!$W1172&gt;$BE$3,TrackingWorksheet!$X1172=Lists!$P$5),1, 0)*D1167)</f>
        <v/>
      </c>
      <c r="AM1167" s="19" t="str">
        <f>IF($B1167=1,"",IF(AND(TrackingWorksheet!$Y1172&gt;$BE$3,TrackingWorksheet!$Z1172=Lists!$P$5),1, 0)*D1167)</f>
        <v/>
      </c>
      <c r="AN1167" s="19" t="str">
        <f>IF($B1167=1,"",IF(AND(TrackingWorksheet!$AA1172&gt;$BE$3,TrackingWorksheet!$AB1172=Lists!$P$5),1, 0)*D1167)</f>
        <v/>
      </c>
      <c r="AO1167" s="19" t="str">
        <f>IF($B1167=1,"",IF(AND(TrackingWorksheet!$S1172&gt;$BE$3,TrackingWorksheet!$T1172=Lists!$P$6),1, 0)*D1167)</f>
        <v/>
      </c>
      <c r="AP1167" s="19" t="str">
        <f>IF($B1167=1,"",IF(AND(TrackingWorksheet!$U1172&gt;$BE$3,TrackingWorksheet!$V1172=Lists!$P$6),1, 0)*D1167)</f>
        <v/>
      </c>
      <c r="AQ1167" s="19" t="str">
        <f>IF($B1167=1,"",IF(AND(TrackingWorksheet!$W1172&gt;$BE$3,TrackingWorksheet!$X1172=Lists!$P$6),1, 0)*D1167)</f>
        <v/>
      </c>
      <c r="AR1167" s="19" t="str">
        <f>IF($B1167=1,"",IF(AND(TrackingWorksheet!$Y1172&gt;$BE$3,TrackingWorksheet!$Z1172=Lists!$P$6),1, 0)*D1167)</f>
        <v/>
      </c>
      <c r="AS1167" s="19" t="str">
        <f>IF($B1167=1,"",IF(AND(TrackingWorksheet!$AA1172&gt;$BE$3,TrackingWorksheet!$AB1172=Lists!$P$6),1, 0)*D1167)</f>
        <v/>
      </c>
      <c r="AT1167" s="19">
        <f t="shared" si="265"/>
        <v>0</v>
      </c>
      <c r="AU1167" s="19" t="str">
        <f>IF(B1167=1,"",IF(AND(TrackingWorksheet!K1172="",TrackingWorksheet!M1172="", TrackingWorksheet!N1172="", TrackingWorksheet!S1172="", TrackingWorksheet!V1172="", TrackingWorksheet!W1172="", TrackingWorksheet!Y1172="", TrackingWorksheet!AA1172="", V1167=1),1,0)*D1167)</f>
        <v/>
      </c>
      <c r="AV1167" s="19" t="str">
        <f>IF(B1167=1,"",IF(D1167*AND(TrackingWorksheet!U1172&gt;Calculations!$BE$3,TrackingWorksheet!K1172="YES"),1,0))</f>
        <v/>
      </c>
      <c r="AW1167" s="19" t="str">
        <f>IF(B1167=1,"",IF(D1167*AND(TrackingWorksheet!W1172&gt;Calculations!$BE$3,TrackingWorksheet!K1172="YES"),1,0))</f>
        <v/>
      </c>
      <c r="AX1167" s="19">
        <f t="shared" si="266"/>
        <v>0</v>
      </c>
      <c r="AY1167" s="19">
        <f t="shared" si="262"/>
        <v>0</v>
      </c>
      <c r="AZ1167" s="27" t="str">
        <f>IF(B1167=1,"",IF(TrackingWorksheet!Q1172="","",TrackingWorksheet!Q1172))</f>
        <v/>
      </c>
      <c r="BB1167" s="4"/>
      <c r="BC1167" s="4"/>
      <c r="BD1167" s="4"/>
      <c r="BE1167" s="4"/>
      <c r="BF1167" s="4"/>
      <c r="BG1167" s="4" t="str">
        <f>IF(B1167=1,"",IF(AND(N1167=1,TrackingWorksheet!$I1172+14&lt;=WeeklySummary!$C$7),1,0))</f>
        <v/>
      </c>
      <c r="BH1167" s="4" t="str">
        <f>IF(B1167=1,"",IF(AND(R1167=1,TrackingWorksheet!$I1172+14&lt;=WeeklySummary!$C$7),1,0))</f>
        <v/>
      </c>
      <c r="BI1167" s="4" t="str">
        <f>IF(B1167=1,"",IF(AND(J1167=1,TrackingWorksheet!$G1172+14&lt;=WeeklySummary!$C$7),1,0))</f>
        <v/>
      </c>
      <c r="BJ1167" s="4" t="str">
        <f>IF(B1167=1,"",IF(AND(T1167=1,TrackingWorksheet!$I1172+14&lt;=WeeklySummary!$C$7),1,0))</f>
        <v/>
      </c>
      <c r="BK1167" s="4" t="str">
        <f>IF(B1167=1,"",IF(AND(T1167=1,TrackingWorksheet!$G1172+14&lt;=WeeklySummary!$C$7),1,0))</f>
        <v/>
      </c>
      <c r="BL1167" s="4">
        <f t="shared" si="275"/>
        <v>0</v>
      </c>
    </row>
    <row r="1168" spans="2:64" x14ac:dyDescent="0.25">
      <c r="B1168" s="27">
        <f>IF(AND(ISBLANK(TrackingWorksheet!B1173),ISBLANK(TrackingWorksheet!C1173),ISBLANK(TrackingWorksheet!G1173),ISBLANK(TrackingWorksheet!H1173),
ISBLANK(TrackingWorksheet!I1173),ISBLANK(TrackingWorksheet!J1173),ISBLANK(TrackingWorksheet!M1173),
ISBLANK(TrackingWorksheet!N1175)),1,0)</f>
        <v>1</v>
      </c>
      <c r="C1168" s="12" t="str">
        <f>IF(B1168=1,"",TrackingWorksheet!F1173)</f>
        <v/>
      </c>
      <c r="D1168" s="20" t="str">
        <f>IF(B1168=1,"",IF(AND(TrackingWorksheet!B1173&lt;&gt;"",TrackingWorksheet!B1173&lt;=WeeklySummary!$C$7,OR(TrackingWorksheet!C1173="",TrackingWorksheet!C1173&gt;=WeeklySummary!$C$6)),1,0))</f>
        <v/>
      </c>
      <c r="E1168" s="10" t="str">
        <f>IF(B1168=1,"",IF(AND(TrackingWorksheet!G1173 &lt;&gt;"",TrackingWorksheet!G1173&lt;=WeeklySummary!$C$7, TrackingWorksheet!H1173=Lists!$D$4), "Y", "N"))</f>
        <v/>
      </c>
      <c r="F1168" s="10" t="str">
        <f>IF(B1168=1,"",IF(AND(TrackingWorksheet!I1173 &lt;&gt;"", TrackingWorksheet!I1173&lt;=WeeklySummary!$C$7, TrackingWorksheet!J1173=Lists!$D$4), "Y", "N"))</f>
        <v/>
      </c>
      <c r="G1168" s="10" t="str">
        <f>IF(B1168=1,"",IF(AND(TrackingWorksheet!G1173 &lt;&gt;"",TrackingWorksheet!G1173&lt;=WeeklySummary!$C$7, TrackingWorksheet!H1173=Lists!$D$5), "Y", "N"))</f>
        <v/>
      </c>
      <c r="H1168" s="10" t="str">
        <f>IF(B1168=1,"",IF(AND(TrackingWorksheet!I1173 &lt;&gt;"", TrackingWorksheet!I1173&lt;=WeeklySummary!$C$7, TrackingWorksheet!J1173=Lists!$D$5), "Y", "N"))</f>
        <v/>
      </c>
      <c r="I1168" s="20" t="str">
        <f>IF(B1168=1,"",IF(AND(TrackingWorksheet!G1173 &lt;&gt;"", TrackingWorksheet!G1173&lt;=WeeklySummary!$C$7, TrackingWorksheet!H1173=Lists!$D$6), 1, 0))</f>
        <v/>
      </c>
      <c r="J1168" s="20" t="str">
        <f t="shared" si="267"/>
        <v/>
      </c>
      <c r="K1168" s="10" t="str">
        <f>IF(B1168=1,"",IF(AND(TrackingWorksheet!I1173&lt;=WeeklySummary!$C$7,TrackingWorksheet!K1173="YES"),0,IF(AND(AND(OR(E1168="Y",F1168="Y"),E1168&lt;&gt;F1168),G1168&lt;&gt;"Y", H1168&lt;&gt;"Y"), 1, 0)))</f>
        <v/>
      </c>
      <c r="L1168" s="20" t="str">
        <f t="shared" si="268"/>
        <v/>
      </c>
      <c r="M1168" s="10" t="str">
        <f t="shared" si="269"/>
        <v/>
      </c>
      <c r="N1168" s="20" t="str">
        <f t="shared" si="270"/>
        <v/>
      </c>
      <c r="O1168" s="10" t="str">
        <f>IF(B1168=1,"",IF(AND(TrackingWorksheet!I1173&lt;=WeeklySummary!$C$7,TrackingWorksheet!K1173="YES"),0,IF(AND(AND(OR(G1168="Y",H1168="Y"),G1168&lt;&gt;H1168),E1168&lt;&gt;"Y", F1168&lt;&gt;"Y"), 1, 0)))</f>
        <v/>
      </c>
      <c r="P1168" s="20" t="str">
        <f t="shared" si="271"/>
        <v/>
      </c>
      <c r="Q1168" s="10" t="str">
        <f t="shared" si="272"/>
        <v/>
      </c>
      <c r="R1168" s="10" t="str">
        <f t="shared" si="273"/>
        <v/>
      </c>
      <c r="S1168" s="10" t="str">
        <f>IF(B1168=1,"",IF(AND(OR(AND(TrackingWorksheet!H1173=Lists!$D$7,TrackingWorksheet!H1173=TrackingWorksheet!J1173),TrackingWorksheet!H1173&lt;&gt;TrackingWorksheet!J1173),TrackingWorksheet!K1173="YES",TrackingWorksheet!H1173&lt;&gt;Lists!$D$6,TrackingWorksheet!G1173&lt;=WeeklySummary!$C$7,TrackingWorksheet!I1173&lt;=WeeklySummary!$C$7),1,0))</f>
        <v/>
      </c>
      <c r="T1168" s="10" t="str">
        <f t="shared" si="274"/>
        <v/>
      </c>
      <c r="U1168" s="10" t="str">
        <f>IF($B1168=1,"",IF(TrackingWorksheet!$K1173="YES",1, 0)*D1168)</f>
        <v/>
      </c>
      <c r="V1168" s="20">
        <f t="shared" si="263"/>
        <v>0</v>
      </c>
      <c r="W1168" s="20">
        <f t="shared" si="264"/>
        <v>0</v>
      </c>
      <c r="X1168" s="10" t="str">
        <f>IF($B1168=1,"",IF(AND(TrackingWorksheet!$L1173&lt;&gt;"", TrackingWorksheet!$L1173&gt;=WeeklySummary!$C$6,TrackingWorksheet!$L1173&lt;=WeeklySummary!$C$7,OR(TrackingWorksheet!$H1173=Lists!$D$4,TrackingWorksheet!$J1173=Lists!$D$4)), 1, 0))</f>
        <v/>
      </c>
      <c r="Y1168" s="10" t="str">
        <f>IF($B1168=1,"",IF(AND(TrackingWorksheet!$L1173&lt;&gt;"", TrackingWorksheet!$L1173&gt;=WeeklySummary!$C$6,TrackingWorksheet!$L1173&lt;=WeeklySummary!$C$7,OR(TrackingWorksheet!$H1173=Lists!$D$5,TrackingWorksheet!$J1173=Lists!$D$5)), 1, 0))</f>
        <v/>
      </c>
      <c r="Z1168" s="10" t="str">
        <f>IF($B1168=1,"",IF(AND(TrackingWorksheet!$L1173&lt;&gt;"", TrackingWorksheet!$L1173&gt;=WeeklySummary!$C$6,TrackingWorksheet!$L1173&lt;=WeeklySummary!$C$7,OR(TrackingWorksheet!$H1173=Lists!$D$6,TrackingWorksheet!$J1173=Lists!$D$6)), 1, 0))</f>
        <v/>
      </c>
      <c r="AA1168" s="19" t="str">
        <f>IF(B1168=1,"",IF(AND(TrackingWorksheet!M1173&lt;&gt;"",TrackingWorksheet!M1173&lt;=WeeklySummary!$C$7),1,0)*D1168)</f>
        <v/>
      </c>
      <c r="AB1168" s="19" t="str">
        <f>IF(B1168=1,"",IF(AND(TrackingWorksheet!N1173&lt;&gt;"",TrackingWorksheet!N1173&lt;=WeeklySummary!$C$7),1,0)*D1168)</f>
        <v/>
      </c>
      <c r="AC1168" s="19" t="str">
        <f>IF(B1168=1,"",TrackingWorksheet!T1173)</f>
        <v/>
      </c>
      <c r="AD1168" s="19" t="str">
        <f>IF(B1168=1,"",IF(D1168*AND(TrackingWorksheet!S1173&gt;=Calculations!$BD$3,TrackingWorksheet!U1173="",TrackingWorksheet!K1173="YES"),1,0))</f>
        <v/>
      </c>
      <c r="AE1168" s="19" t="str">
        <f>IF($B1168=1,"",IF(AND(TrackingWorksheet!$S1173&gt;$BE$3,TrackingWorksheet!$T1173=Lists!$P$4),1, 0)*D1168)</f>
        <v/>
      </c>
      <c r="AF1168" s="19" t="str">
        <f>IF($B1168=1,"",IF(AND(TrackingWorksheet!$U1173&gt;$BE$3,TrackingWorksheet!$V1173=Lists!$P$4),1, 0)*D1168)</f>
        <v/>
      </c>
      <c r="AG1168" s="19" t="str">
        <f>IF($B1168=1,"",IF(AND(TrackingWorksheet!$W1173&gt;$BE$3,TrackingWorksheet!$X1173=Lists!$P$4),1, 0)*D1168)</f>
        <v/>
      </c>
      <c r="AH1168" s="19" t="str">
        <f>IF($B1168=1,"",IF(AND(TrackingWorksheet!$Y1173&gt;$BE$3,TrackingWorksheet!$Z1173=Lists!$P$4),1, 0)*D1168)</f>
        <v/>
      </c>
      <c r="AI1168" s="19" t="str">
        <f>IF($B1168=1,"",IF(AND(TrackingWorksheet!$AA1173&gt;$BE$3,TrackingWorksheet!$AB1173=Lists!$P$4),1, 0)*D1168)</f>
        <v/>
      </c>
      <c r="AJ1168" s="19" t="str">
        <f>IF($B1168=1,"",IF(AND(TrackingWorksheet!$S1173&gt;$BE$3,TrackingWorksheet!$T1173=Lists!$P$5),1, 0)*D1168)</f>
        <v/>
      </c>
      <c r="AK1168" s="19" t="str">
        <f>IF($B1168=1,"",IF(AND(TrackingWorksheet!$U1173&gt;$BE$3,TrackingWorksheet!$V1173=Lists!$P$5),1, 0)*D1168)</f>
        <v/>
      </c>
      <c r="AL1168" s="19" t="str">
        <f>IF($B1168=1,"",IF(AND(TrackingWorksheet!$W1173&gt;$BE$3,TrackingWorksheet!$X1173=Lists!$P$5),1, 0)*D1168)</f>
        <v/>
      </c>
      <c r="AM1168" s="19" t="str">
        <f>IF($B1168=1,"",IF(AND(TrackingWorksheet!$Y1173&gt;$BE$3,TrackingWorksheet!$Z1173=Lists!$P$5),1, 0)*D1168)</f>
        <v/>
      </c>
      <c r="AN1168" s="19" t="str">
        <f>IF($B1168=1,"",IF(AND(TrackingWorksheet!$AA1173&gt;$BE$3,TrackingWorksheet!$AB1173=Lists!$P$5),1, 0)*D1168)</f>
        <v/>
      </c>
      <c r="AO1168" s="19" t="str">
        <f>IF($B1168=1,"",IF(AND(TrackingWorksheet!$S1173&gt;$BE$3,TrackingWorksheet!$T1173=Lists!$P$6),1, 0)*D1168)</f>
        <v/>
      </c>
      <c r="AP1168" s="19" t="str">
        <f>IF($B1168=1,"",IF(AND(TrackingWorksheet!$U1173&gt;$BE$3,TrackingWorksheet!$V1173=Lists!$P$6),1, 0)*D1168)</f>
        <v/>
      </c>
      <c r="AQ1168" s="19" t="str">
        <f>IF($B1168=1,"",IF(AND(TrackingWorksheet!$W1173&gt;$BE$3,TrackingWorksheet!$X1173=Lists!$P$6),1, 0)*D1168)</f>
        <v/>
      </c>
      <c r="AR1168" s="19" t="str">
        <f>IF($B1168=1,"",IF(AND(TrackingWorksheet!$Y1173&gt;$BE$3,TrackingWorksheet!$Z1173=Lists!$P$6),1, 0)*D1168)</f>
        <v/>
      </c>
      <c r="AS1168" s="19" t="str">
        <f>IF($B1168=1,"",IF(AND(TrackingWorksheet!$AA1173&gt;$BE$3,TrackingWorksheet!$AB1173=Lists!$P$6),1, 0)*D1168)</f>
        <v/>
      </c>
      <c r="AT1168" s="19">
        <f t="shared" si="265"/>
        <v>0</v>
      </c>
      <c r="AU1168" s="19" t="str">
        <f>IF(B1168=1,"",IF(AND(TrackingWorksheet!K1173="",TrackingWorksheet!M1173="", TrackingWorksheet!N1173="", TrackingWorksheet!S1173="", TrackingWorksheet!V1173="", TrackingWorksheet!W1173="", TrackingWorksheet!Y1173="", TrackingWorksheet!AA1173="", V1168=1),1,0)*D1168)</f>
        <v/>
      </c>
      <c r="AV1168" s="19" t="str">
        <f>IF(B1168=1,"",IF(D1168*AND(TrackingWorksheet!U1173&gt;Calculations!$BE$3,TrackingWorksheet!K1173="YES"),1,0))</f>
        <v/>
      </c>
      <c r="AW1168" s="19" t="str">
        <f>IF(B1168=1,"",IF(D1168*AND(TrackingWorksheet!W1173&gt;Calculations!$BE$3,TrackingWorksheet!K1173="YES"),1,0))</f>
        <v/>
      </c>
      <c r="AX1168" s="19">
        <f t="shared" si="266"/>
        <v>0</v>
      </c>
      <c r="AY1168" s="19">
        <f t="shared" si="262"/>
        <v>0</v>
      </c>
      <c r="AZ1168" s="27" t="str">
        <f>IF(B1168=1,"",IF(TrackingWorksheet!Q1173="","",TrackingWorksheet!Q1173))</f>
        <v/>
      </c>
      <c r="BB1168" s="4"/>
      <c r="BC1168" s="4"/>
      <c r="BD1168" s="4"/>
      <c r="BE1168" s="4"/>
      <c r="BF1168" s="4"/>
      <c r="BG1168" s="4" t="str">
        <f>IF(B1168=1,"",IF(AND(N1168=1,TrackingWorksheet!$I1173+14&lt;=WeeklySummary!$C$7),1,0))</f>
        <v/>
      </c>
      <c r="BH1168" s="4" t="str">
        <f>IF(B1168=1,"",IF(AND(R1168=1,TrackingWorksheet!$I1173+14&lt;=WeeklySummary!$C$7),1,0))</f>
        <v/>
      </c>
      <c r="BI1168" s="4" t="str">
        <f>IF(B1168=1,"",IF(AND(J1168=1,TrackingWorksheet!$G1173+14&lt;=WeeklySummary!$C$7),1,0))</f>
        <v/>
      </c>
      <c r="BJ1168" s="4" t="str">
        <f>IF(B1168=1,"",IF(AND(T1168=1,TrackingWorksheet!$I1173+14&lt;=WeeklySummary!$C$7),1,0))</f>
        <v/>
      </c>
      <c r="BK1168" s="4" t="str">
        <f>IF(B1168=1,"",IF(AND(T1168=1,TrackingWorksheet!$G1173+14&lt;=WeeklySummary!$C$7),1,0))</f>
        <v/>
      </c>
      <c r="BL1168" s="4">
        <f t="shared" si="275"/>
        <v>0</v>
      </c>
    </row>
    <row r="1169" spans="2:64" x14ac:dyDescent="0.25">
      <c r="B1169" s="27">
        <f>IF(AND(ISBLANK(TrackingWorksheet!B1174),ISBLANK(TrackingWorksheet!C1174),ISBLANK(TrackingWorksheet!G1174),ISBLANK(TrackingWorksheet!H1174),
ISBLANK(TrackingWorksheet!I1174),ISBLANK(TrackingWorksheet!J1174),ISBLANK(TrackingWorksheet!M1174),
ISBLANK(TrackingWorksheet!N1176)),1,0)</f>
        <v>1</v>
      </c>
      <c r="C1169" s="12" t="str">
        <f>IF(B1169=1,"",TrackingWorksheet!F1174)</f>
        <v/>
      </c>
      <c r="D1169" s="20" t="str">
        <f>IF(B1169=1,"",IF(AND(TrackingWorksheet!B1174&lt;&gt;"",TrackingWorksheet!B1174&lt;=WeeklySummary!$C$7,OR(TrackingWorksheet!C1174="",TrackingWorksheet!C1174&gt;=WeeklySummary!$C$6)),1,0))</f>
        <v/>
      </c>
      <c r="E1169" s="10" t="str">
        <f>IF(B1169=1,"",IF(AND(TrackingWorksheet!G1174 &lt;&gt;"",TrackingWorksheet!G1174&lt;=WeeklySummary!$C$7, TrackingWorksheet!H1174=Lists!$D$4), "Y", "N"))</f>
        <v/>
      </c>
      <c r="F1169" s="10" t="str">
        <f>IF(B1169=1,"",IF(AND(TrackingWorksheet!I1174 &lt;&gt;"", TrackingWorksheet!I1174&lt;=WeeklySummary!$C$7, TrackingWorksheet!J1174=Lists!$D$4), "Y", "N"))</f>
        <v/>
      </c>
      <c r="G1169" s="10" t="str">
        <f>IF(B1169=1,"",IF(AND(TrackingWorksheet!G1174 &lt;&gt;"",TrackingWorksheet!G1174&lt;=WeeklySummary!$C$7, TrackingWorksheet!H1174=Lists!$D$5), "Y", "N"))</f>
        <v/>
      </c>
      <c r="H1169" s="10" t="str">
        <f>IF(B1169=1,"",IF(AND(TrackingWorksheet!I1174 &lt;&gt;"", TrackingWorksheet!I1174&lt;=WeeklySummary!$C$7, TrackingWorksheet!J1174=Lists!$D$5), "Y", "N"))</f>
        <v/>
      </c>
      <c r="I1169" s="20" t="str">
        <f>IF(B1169=1,"",IF(AND(TrackingWorksheet!G1174 &lt;&gt;"", TrackingWorksheet!G1174&lt;=WeeklySummary!$C$7, TrackingWorksheet!H1174=Lists!$D$6), 1, 0))</f>
        <v/>
      </c>
      <c r="J1169" s="20" t="str">
        <f t="shared" si="267"/>
        <v/>
      </c>
      <c r="K1169" s="10" t="str">
        <f>IF(B1169=1,"",IF(AND(TrackingWorksheet!I1174&lt;=WeeklySummary!$C$7,TrackingWorksheet!K1174="YES"),0,IF(AND(AND(OR(E1169="Y",F1169="Y"),E1169&lt;&gt;F1169),G1169&lt;&gt;"Y", H1169&lt;&gt;"Y"), 1, 0)))</f>
        <v/>
      </c>
      <c r="L1169" s="20" t="str">
        <f t="shared" si="268"/>
        <v/>
      </c>
      <c r="M1169" s="10" t="str">
        <f t="shared" si="269"/>
        <v/>
      </c>
      <c r="N1169" s="20" t="str">
        <f t="shared" si="270"/>
        <v/>
      </c>
      <c r="O1169" s="10" t="str">
        <f>IF(B1169=1,"",IF(AND(TrackingWorksheet!I1174&lt;=WeeklySummary!$C$7,TrackingWorksheet!K1174="YES"),0,IF(AND(AND(OR(G1169="Y",H1169="Y"),G1169&lt;&gt;H1169),E1169&lt;&gt;"Y", F1169&lt;&gt;"Y"), 1, 0)))</f>
        <v/>
      </c>
      <c r="P1169" s="20" t="str">
        <f t="shared" si="271"/>
        <v/>
      </c>
      <c r="Q1169" s="10" t="str">
        <f t="shared" si="272"/>
        <v/>
      </c>
      <c r="R1169" s="10" t="str">
        <f t="shared" si="273"/>
        <v/>
      </c>
      <c r="S1169" s="10" t="str">
        <f>IF(B1169=1,"",IF(AND(OR(AND(TrackingWorksheet!H1174=Lists!$D$7,TrackingWorksheet!H1174=TrackingWorksheet!J1174),TrackingWorksheet!H1174&lt;&gt;TrackingWorksheet!J1174),TrackingWorksheet!K1174="YES",TrackingWorksheet!H1174&lt;&gt;Lists!$D$6,TrackingWorksheet!G1174&lt;=WeeklySummary!$C$7,TrackingWorksheet!I1174&lt;=WeeklySummary!$C$7),1,0))</f>
        <v/>
      </c>
      <c r="T1169" s="10" t="str">
        <f t="shared" si="274"/>
        <v/>
      </c>
      <c r="U1169" s="10" t="str">
        <f>IF($B1169=1,"",IF(TrackingWorksheet!$K1174="YES",1, 0)*D1169)</f>
        <v/>
      </c>
      <c r="V1169" s="20">
        <f t="shared" si="263"/>
        <v>0</v>
      </c>
      <c r="W1169" s="20">
        <f t="shared" si="264"/>
        <v>0</v>
      </c>
      <c r="X1169" s="10" t="str">
        <f>IF($B1169=1,"",IF(AND(TrackingWorksheet!$L1174&lt;&gt;"", TrackingWorksheet!$L1174&gt;=WeeklySummary!$C$6,TrackingWorksheet!$L1174&lt;=WeeklySummary!$C$7,OR(TrackingWorksheet!$H1174=Lists!$D$4,TrackingWorksheet!$J1174=Lists!$D$4)), 1, 0))</f>
        <v/>
      </c>
      <c r="Y1169" s="10" t="str">
        <f>IF($B1169=1,"",IF(AND(TrackingWorksheet!$L1174&lt;&gt;"", TrackingWorksheet!$L1174&gt;=WeeklySummary!$C$6,TrackingWorksheet!$L1174&lt;=WeeklySummary!$C$7,OR(TrackingWorksheet!$H1174=Lists!$D$5,TrackingWorksheet!$J1174=Lists!$D$5)), 1, 0))</f>
        <v/>
      </c>
      <c r="Z1169" s="10" t="str">
        <f>IF($B1169=1,"",IF(AND(TrackingWorksheet!$L1174&lt;&gt;"", TrackingWorksheet!$L1174&gt;=WeeklySummary!$C$6,TrackingWorksheet!$L1174&lt;=WeeklySummary!$C$7,OR(TrackingWorksheet!$H1174=Lists!$D$6,TrackingWorksheet!$J1174=Lists!$D$6)), 1, 0))</f>
        <v/>
      </c>
      <c r="AA1169" s="19" t="str">
        <f>IF(B1169=1,"",IF(AND(TrackingWorksheet!M1174&lt;&gt;"",TrackingWorksheet!M1174&lt;=WeeklySummary!$C$7),1,0)*D1169)</f>
        <v/>
      </c>
      <c r="AB1169" s="19" t="str">
        <f>IF(B1169=1,"",IF(AND(TrackingWorksheet!N1174&lt;&gt;"",TrackingWorksheet!N1174&lt;=WeeklySummary!$C$7),1,0)*D1169)</f>
        <v/>
      </c>
      <c r="AC1169" s="19" t="str">
        <f>IF(B1169=1,"",TrackingWorksheet!T1174)</f>
        <v/>
      </c>
      <c r="AD1169" s="19" t="str">
        <f>IF(B1169=1,"",IF(D1169*AND(TrackingWorksheet!S1174&gt;=Calculations!$BD$3,TrackingWorksheet!U1174="",TrackingWorksheet!K1174="YES"),1,0))</f>
        <v/>
      </c>
      <c r="AE1169" s="19" t="str">
        <f>IF($B1169=1,"",IF(AND(TrackingWorksheet!$S1174&gt;$BE$3,TrackingWorksheet!$T1174=Lists!$P$4),1, 0)*D1169)</f>
        <v/>
      </c>
      <c r="AF1169" s="19" t="str">
        <f>IF($B1169=1,"",IF(AND(TrackingWorksheet!$U1174&gt;$BE$3,TrackingWorksheet!$V1174=Lists!$P$4),1, 0)*D1169)</f>
        <v/>
      </c>
      <c r="AG1169" s="19" t="str">
        <f>IF($B1169=1,"",IF(AND(TrackingWorksheet!$W1174&gt;$BE$3,TrackingWorksheet!$X1174=Lists!$P$4),1, 0)*D1169)</f>
        <v/>
      </c>
      <c r="AH1169" s="19" t="str">
        <f>IF($B1169=1,"",IF(AND(TrackingWorksheet!$Y1174&gt;$BE$3,TrackingWorksheet!$Z1174=Lists!$P$4),1, 0)*D1169)</f>
        <v/>
      </c>
      <c r="AI1169" s="19" t="str">
        <f>IF($B1169=1,"",IF(AND(TrackingWorksheet!$AA1174&gt;$BE$3,TrackingWorksheet!$AB1174=Lists!$P$4),1, 0)*D1169)</f>
        <v/>
      </c>
      <c r="AJ1169" s="19" t="str">
        <f>IF($B1169=1,"",IF(AND(TrackingWorksheet!$S1174&gt;$BE$3,TrackingWorksheet!$T1174=Lists!$P$5),1, 0)*D1169)</f>
        <v/>
      </c>
      <c r="AK1169" s="19" t="str">
        <f>IF($B1169=1,"",IF(AND(TrackingWorksheet!$U1174&gt;$BE$3,TrackingWorksheet!$V1174=Lists!$P$5),1, 0)*D1169)</f>
        <v/>
      </c>
      <c r="AL1169" s="19" t="str">
        <f>IF($B1169=1,"",IF(AND(TrackingWorksheet!$W1174&gt;$BE$3,TrackingWorksheet!$X1174=Lists!$P$5),1, 0)*D1169)</f>
        <v/>
      </c>
      <c r="AM1169" s="19" t="str">
        <f>IF($B1169=1,"",IF(AND(TrackingWorksheet!$Y1174&gt;$BE$3,TrackingWorksheet!$Z1174=Lists!$P$5),1, 0)*D1169)</f>
        <v/>
      </c>
      <c r="AN1169" s="19" t="str">
        <f>IF($B1169=1,"",IF(AND(TrackingWorksheet!$AA1174&gt;$BE$3,TrackingWorksheet!$AB1174=Lists!$P$5),1, 0)*D1169)</f>
        <v/>
      </c>
      <c r="AO1169" s="19" t="str">
        <f>IF($B1169=1,"",IF(AND(TrackingWorksheet!$S1174&gt;$BE$3,TrackingWorksheet!$T1174=Lists!$P$6),1, 0)*D1169)</f>
        <v/>
      </c>
      <c r="AP1169" s="19" t="str">
        <f>IF($B1169=1,"",IF(AND(TrackingWorksheet!$U1174&gt;$BE$3,TrackingWorksheet!$V1174=Lists!$P$6),1, 0)*D1169)</f>
        <v/>
      </c>
      <c r="AQ1169" s="19" t="str">
        <f>IF($B1169=1,"",IF(AND(TrackingWorksheet!$W1174&gt;$BE$3,TrackingWorksheet!$X1174=Lists!$P$6),1, 0)*D1169)</f>
        <v/>
      </c>
      <c r="AR1169" s="19" t="str">
        <f>IF($B1169=1,"",IF(AND(TrackingWorksheet!$Y1174&gt;$BE$3,TrackingWorksheet!$Z1174=Lists!$P$6),1, 0)*D1169)</f>
        <v/>
      </c>
      <c r="AS1169" s="19" t="str">
        <f>IF($B1169=1,"",IF(AND(TrackingWorksheet!$AA1174&gt;$BE$3,TrackingWorksheet!$AB1174=Lists!$P$6),1, 0)*D1169)</f>
        <v/>
      </c>
      <c r="AT1169" s="19">
        <f t="shared" si="265"/>
        <v>0</v>
      </c>
      <c r="AU1169" s="19" t="str">
        <f>IF(B1169=1,"",IF(AND(TrackingWorksheet!K1174="",TrackingWorksheet!M1174="", TrackingWorksheet!N1174="", TrackingWorksheet!S1174="", TrackingWorksheet!V1174="", TrackingWorksheet!W1174="", TrackingWorksheet!Y1174="", TrackingWorksheet!AA1174="", V1169=1),1,0)*D1169)</f>
        <v/>
      </c>
      <c r="AV1169" s="19" t="str">
        <f>IF(B1169=1,"",IF(D1169*AND(TrackingWorksheet!U1174&gt;Calculations!$BE$3,TrackingWorksheet!K1174="YES"),1,0))</f>
        <v/>
      </c>
      <c r="AW1169" s="19" t="str">
        <f>IF(B1169=1,"",IF(D1169*AND(TrackingWorksheet!W1174&gt;Calculations!$BE$3,TrackingWorksheet!K1174="YES"),1,0))</f>
        <v/>
      </c>
      <c r="AX1169" s="19">
        <f t="shared" si="266"/>
        <v>0</v>
      </c>
      <c r="AY1169" s="19">
        <f t="shared" si="262"/>
        <v>0</v>
      </c>
      <c r="AZ1169" s="27" t="str">
        <f>IF(B1169=1,"",IF(TrackingWorksheet!Q1174="","",TrackingWorksheet!Q1174))</f>
        <v/>
      </c>
      <c r="BB1169" s="4"/>
      <c r="BC1169" s="4"/>
      <c r="BD1169" s="4"/>
      <c r="BE1169" s="4"/>
      <c r="BF1169" s="4"/>
      <c r="BG1169" s="4" t="str">
        <f>IF(B1169=1,"",IF(AND(N1169=1,TrackingWorksheet!$I1174+14&lt;=WeeklySummary!$C$7),1,0))</f>
        <v/>
      </c>
      <c r="BH1169" s="4" t="str">
        <f>IF(B1169=1,"",IF(AND(R1169=1,TrackingWorksheet!$I1174+14&lt;=WeeklySummary!$C$7),1,0))</f>
        <v/>
      </c>
      <c r="BI1169" s="4" t="str">
        <f>IF(B1169=1,"",IF(AND(J1169=1,TrackingWorksheet!$G1174+14&lt;=WeeklySummary!$C$7),1,0))</f>
        <v/>
      </c>
      <c r="BJ1169" s="4" t="str">
        <f>IF(B1169=1,"",IF(AND(T1169=1,TrackingWorksheet!$I1174+14&lt;=WeeklySummary!$C$7),1,0))</f>
        <v/>
      </c>
      <c r="BK1169" s="4" t="str">
        <f>IF(B1169=1,"",IF(AND(T1169=1,TrackingWorksheet!$G1174+14&lt;=WeeklySummary!$C$7),1,0))</f>
        <v/>
      </c>
      <c r="BL1169" s="4">
        <f t="shared" si="275"/>
        <v>0</v>
      </c>
    </row>
    <row r="1170" spans="2:64" x14ac:dyDescent="0.25">
      <c r="B1170" s="27">
        <f>IF(AND(ISBLANK(TrackingWorksheet!B1175),ISBLANK(TrackingWorksheet!C1175),ISBLANK(TrackingWorksheet!G1175),ISBLANK(TrackingWorksheet!H1175),
ISBLANK(TrackingWorksheet!I1175),ISBLANK(TrackingWorksheet!J1175),ISBLANK(TrackingWorksheet!M1175),
ISBLANK(TrackingWorksheet!N1177)),1,0)</f>
        <v>1</v>
      </c>
      <c r="C1170" s="12" t="str">
        <f>IF(B1170=1,"",TrackingWorksheet!F1175)</f>
        <v/>
      </c>
      <c r="D1170" s="20" t="str">
        <f>IF(B1170=1,"",IF(AND(TrackingWorksheet!B1175&lt;&gt;"",TrackingWorksheet!B1175&lt;=WeeklySummary!$C$7,OR(TrackingWorksheet!C1175="",TrackingWorksheet!C1175&gt;=WeeklySummary!$C$6)),1,0))</f>
        <v/>
      </c>
      <c r="E1170" s="10" t="str">
        <f>IF(B1170=1,"",IF(AND(TrackingWorksheet!G1175 &lt;&gt;"",TrackingWorksheet!G1175&lt;=WeeklySummary!$C$7, TrackingWorksheet!H1175=Lists!$D$4), "Y", "N"))</f>
        <v/>
      </c>
      <c r="F1170" s="10" t="str">
        <f>IF(B1170=1,"",IF(AND(TrackingWorksheet!I1175 &lt;&gt;"", TrackingWorksheet!I1175&lt;=WeeklySummary!$C$7, TrackingWorksheet!J1175=Lists!$D$4), "Y", "N"))</f>
        <v/>
      </c>
      <c r="G1170" s="10" t="str">
        <f>IF(B1170=1,"",IF(AND(TrackingWorksheet!G1175 &lt;&gt;"",TrackingWorksheet!G1175&lt;=WeeklySummary!$C$7, TrackingWorksheet!H1175=Lists!$D$5), "Y", "N"))</f>
        <v/>
      </c>
      <c r="H1170" s="10" t="str">
        <f>IF(B1170=1,"",IF(AND(TrackingWorksheet!I1175 &lt;&gt;"", TrackingWorksheet!I1175&lt;=WeeklySummary!$C$7, TrackingWorksheet!J1175=Lists!$D$5), "Y", "N"))</f>
        <v/>
      </c>
      <c r="I1170" s="20" t="str">
        <f>IF(B1170=1,"",IF(AND(TrackingWorksheet!G1175 &lt;&gt;"", TrackingWorksheet!G1175&lt;=WeeklySummary!$C$7, TrackingWorksheet!H1175=Lists!$D$6), 1, 0))</f>
        <v/>
      </c>
      <c r="J1170" s="20" t="str">
        <f t="shared" si="267"/>
        <v/>
      </c>
      <c r="K1170" s="10" t="str">
        <f>IF(B1170=1,"",IF(AND(TrackingWorksheet!I1175&lt;=WeeklySummary!$C$7,TrackingWorksheet!K1175="YES"),0,IF(AND(AND(OR(E1170="Y",F1170="Y"),E1170&lt;&gt;F1170),G1170&lt;&gt;"Y", H1170&lt;&gt;"Y"), 1, 0)))</f>
        <v/>
      </c>
      <c r="L1170" s="20" t="str">
        <f t="shared" si="268"/>
        <v/>
      </c>
      <c r="M1170" s="10" t="str">
        <f t="shared" si="269"/>
        <v/>
      </c>
      <c r="N1170" s="20" t="str">
        <f t="shared" si="270"/>
        <v/>
      </c>
      <c r="O1170" s="10" t="str">
        <f>IF(B1170=1,"",IF(AND(TrackingWorksheet!I1175&lt;=WeeklySummary!$C$7,TrackingWorksheet!K1175="YES"),0,IF(AND(AND(OR(G1170="Y",H1170="Y"),G1170&lt;&gt;H1170),E1170&lt;&gt;"Y", F1170&lt;&gt;"Y"), 1, 0)))</f>
        <v/>
      </c>
      <c r="P1170" s="20" t="str">
        <f t="shared" si="271"/>
        <v/>
      </c>
      <c r="Q1170" s="10" t="str">
        <f t="shared" si="272"/>
        <v/>
      </c>
      <c r="R1170" s="10" t="str">
        <f t="shared" si="273"/>
        <v/>
      </c>
      <c r="S1170" s="10" t="str">
        <f>IF(B1170=1,"",IF(AND(OR(AND(TrackingWorksheet!H1175=Lists!$D$7,TrackingWorksheet!H1175=TrackingWorksheet!J1175),TrackingWorksheet!H1175&lt;&gt;TrackingWorksheet!J1175),TrackingWorksheet!K1175="YES",TrackingWorksheet!H1175&lt;&gt;Lists!$D$6,TrackingWorksheet!G1175&lt;=WeeklySummary!$C$7,TrackingWorksheet!I1175&lt;=WeeklySummary!$C$7),1,0))</f>
        <v/>
      </c>
      <c r="T1170" s="10" t="str">
        <f t="shared" si="274"/>
        <v/>
      </c>
      <c r="U1170" s="10" t="str">
        <f>IF($B1170=1,"",IF(TrackingWorksheet!$K1175="YES",1, 0)*D1170)</f>
        <v/>
      </c>
      <c r="V1170" s="20">
        <f t="shared" si="263"/>
        <v>0</v>
      </c>
      <c r="W1170" s="20">
        <f t="shared" si="264"/>
        <v>0</v>
      </c>
      <c r="X1170" s="10" t="str">
        <f>IF($B1170=1,"",IF(AND(TrackingWorksheet!$L1175&lt;&gt;"", TrackingWorksheet!$L1175&gt;=WeeklySummary!$C$6,TrackingWorksheet!$L1175&lt;=WeeklySummary!$C$7,OR(TrackingWorksheet!$H1175=Lists!$D$4,TrackingWorksheet!$J1175=Lists!$D$4)), 1, 0))</f>
        <v/>
      </c>
      <c r="Y1170" s="10" t="str">
        <f>IF($B1170=1,"",IF(AND(TrackingWorksheet!$L1175&lt;&gt;"", TrackingWorksheet!$L1175&gt;=WeeklySummary!$C$6,TrackingWorksheet!$L1175&lt;=WeeklySummary!$C$7,OR(TrackingWorksheet!$H1175=Lists!$D$5,TrackingWorksheet!$J1175=Lists!$D$5)), 1, 0))</f>
        <v/>
      </c>
      <c r="Z1170" s="10" t="str">
        <f>IF($B1170=1,"",IF(AND(TrackingWorksheet!$L1175&lt;&gt;"", TrackingWorksheet!$L1175&gt;=WeeklySummary!$C$6,TrackingWorksheet!$L1175&lt;=WeeklySummary!$C$7,OR(TrackingWorksheet!$H1175=Lists!$D$6,TrackingWorksheet!$J1175=Lists!$D$6)), 1, 0))</f>
        <v/>
      </c>
      <c r="AA1170" s="19" t="str">
        <f>IF(B1170=1,"",IF(AND(TrackingWorksheet!M1175&lt;&gt;"",TrackingWorksheet!M1175&lt;=WeeklySummary!$C$7),1,0)*D1170)</f>
        <v/>
      </c>
      <c r="AB1170" s="19" t="str">
        <f>IF(B1170=1,"",IF(AND(TrackingWorksheet!N1175&lt;&gt;"",TrackingWorksheet!N1175&lt;=WeeklySummary!$C$7),1,0)*D1170)</f>
        <v/>
      </c>
      <c r="AC1170" s="19" t="str">
        <f>IF(B1170=1,"",TrackingWorksheet!T1175)</f>
        <v/>
      </c>
      <c r="AD1170" s="19" t="str">
        <f>IF(B1170=1,"",IF(D1170*AND(TrackingWorksheet!S1175&gt;=Calculations!$BD$3,TrackingWorksheet!U1175="",TrackingWorksheet!K1175="YES"),1,0))</f>
        <v/>
      </c>
      <c r="AE1170" s="19" t="str">
        <f>IF($B1170=1,"",IF(AND(TrackingWorksheet!$S1175&gt;$BE$3,TrackingWorksheet!$T1175=Lists!$P$4),1, 0)*D1170)</f>
        <v/>
      </c>
      <c r="AF1170" s="19" t="str">
        <f>IF($B1170=1,"",IF(AND(TrackingWorksheet!$U1175&gt;$BE$3,TrackingWorksheet!$V1175=Lists!$P$4),1, 0)*D1170)</f>
        <v/>
      </c>
      <c r="AG1170" s="19" t="str">
        <f>IF($B1170=1,"",IF(AND(TrackingWorksheet!$W1175&gt;$BE$3,TrackingWorksheet!$X1175=Lists!$P$4),1, 0)*D1170)</f>
        <v/>
      </c>
      <c r="AH1170" s="19" t="str">
        <f>IF($B1170=1,"",IF(AND(TrackingWorksheet!$Y1175&gt;$BE$3,TrackingWorksheet!$Z1175=Lists!$P$4),1, 0)*D1170)</f>
        <v/>
      </c>
      <c r="AI1170" s="19" t="str">
        <f>IF($B1170=1,"",IF(AND(TrackingWorksheet!$AA1175&gt;$BE$3,TrackingWorksheet!$AB1175=Lists!$P$4),1, 0)*D1170)</f>
        <v/>
      </c>
      <c r="AJ1170" s="19" t="str">
        <f>IF($B1170=1,"",IF(AND(TrackingWorksheet!$S1175&gt;$BE$3,TrackingWorksheet!$T1175=Lists!$P$5),1, 0)*D1170)</f>
        <v/>
      </c>
      <c r="AK1170" s="19" t="str">
        <f>IF($B1170=1,"",IF(AND(TrackingWorksheet!$U1175&gt;$BE$3,TrackingWorksheet!$V1175=Lists!$P$5),1, 0)*D1170)</f>
        <v/>
      </c>
      <c r="AL1170" s="19" t="str">
        <f>IF($B1170=1,"",IF(AND(TrackingWorksheet!$W1175&gt;$BE$3,TrackingWorksheet!$X1175=Lists!$P$5),1, 0)*D1170)</f>
        <v/>
      </c>
      <c r="AM1170" s="19" t="str">
        <f>IF($B1170=1,"",IF(AND(TrackingWorksheet!$Y1175&gt;$BE$3,TrackingWorksheet!$Z1175=Lists!$P$5),1, 0)*D1170)</f>
        <v/>
      </c>
      <c r="AN1170" s="19" t="str">
        <f>IF($B1170=1,"",IF(AND(TrackingWorksheet!$AA1175&gt;$BE$3,TrackingWorksheet!$AB1175=Lists!$P$5),1, 0)*D1170)</f>
        <v/>
      </c>
      <c r="AO1170" s="19" t="str">
        <f>IF($B1170=1,"",IF(AND(TrackingWorksheet!$S1175&gt;$BE$3,TrackingWorksheet!$T1175=Lists!$P$6),1, 0)*D1170)</f>
        <v/>
      </c>
      <c r="AP1170" s="19" t="str">
        <f>IF($B1170=1,"",IF(AND(TrackingWorksheet!$U1175&gt;$BE$3,TrackingWorksheet!$V1175=Lists!$P$6),1, 0)*D1170)</f>
        <v/>
      </c>
      <c r="AQ1170" s="19" t="str">
        <f>IF($B1170=1,"",IF(AND(TrackingWorksheet!$W1175&gt;$BE$3,TrackingWorksheet!$X1175=Lists!$P$6),1, 0)*D1170)</f>
        <v/>
      </c>
      <c r="AR1170" s="19" t="str">
        <f>IF($B1170=1,"",IF(AND(TrackingWorksheet!$Y1175&gt;$BE$3,TrackingWorksheet!$Z1175=Lists!$P$6),1, 0)*D1170)</f>
        <v/>
      </c>
      <c r="AS1170" s="19" t="str">
        <f>IF($B1170=1,"",IF(AND(TrackingWorksheet!$AA1175&gt;$BE$3,TrackingWorksheet!$AB1175=Lists!$P$6),1, 0)*D1170)</f>
        <v/>
      </c>
      <c r="AT1170" s="19">
        <f t="shared" si="265"/>
        <v>0</v>
      </c>
      <c r="AU1170" s="19" t="str">
        <f>IF(B1170=1,"",IF(AND(TrackingWorksheet!K1175="",TrackingWorksheet!M1175="", TrackingWorksheet!N1175="", TrackingWorksheet!S1175="", TrackingWorksheet!V1175="", TrackingWorksheet!W1175="", TrackingWorksheet!Y1175="", TrackingWorksheet!AA1175="", V1170=1),1,0)*D1170)</f>
        <v/>
      </c>
      <c r="AV1170" s="19" t="str">
        <f>IF(B1170=1,"",IF(D1170*AND(TrackingWorksheet!U1175&gt;Calculations!$BE$3,TrackingWorksheet!K1175="YES"),1,0))</f>
        <v/>
      </c>
      <c r="AW1170" s="19" t="str">
        <f>IF(B1170=1,"",IF(D1170*AND(TrackingWorksheet!W1175&gt;Calculations!$BE$3,TrackingWorksheet!K1175="YES"),1,0))</f>
        <v/>
      </c>
      <c r="AX1170" s="19">
        <f t="shared" si="266"/>
        <v>0</v>
      </c>
      <c r="AY1170" s="19">
        <f t="shared" si="262"/>
        <v>0</v>
      </c>
      <c r="AZ1170" s="27" t="str">
        <f>IF(B1170=1,"",IF(TrackingWorksheet!Q1175="","",TrackingWorksheet!Q1175))</f>
        <v/>
      </c>
      <c r="BB1170" s="4"/>
      <c r="BC1170" s="4"/>
      <c r="BD1170" s="4"/>
      <c r="BE1170" s="4"/>
      <c r="BF1170" s="4"/>
      <c r="BG1170" s="4" t="str">
        <f>IF(B1170=1,"",IF(AND(N1170=1,TrackingWorksheet!$I1175+14&lt;=WeeklySummary!$C$7),1,0))</f>
        <v/>
      </c>
      <c r="BH1170" s="4" t="str">
        <f>IF(B1170=1,"",IF(AND(R1170=1,TrackingWorksheet!$I1175+14&lt;=WeeklySummary!$C$7),1,0))</f>
        <v/>
      </c>
      <c r="BI1170" s="4" t="str">
        <f>IF(B1170=1,"",IF(AND(J1170=1,TrackingWorksheet!$G1175+14&lt;=WeeklySummary!$C$7),1,0))</f>
        <v/>
      </c>
      <c r="BJ1170" s="4" t="str">
        <f>IF(B1170=1,"",IF(AND(T1170=1,TrackingWorksheet!$I1175+14&lt;=WeeklySummary!$C$7),1,0))</f>
        <v/>
      </c>
      <c r="BK1170" s="4" t="str">
        <f>IF(B1170=1,"",IF(AND(T1170=1,TrackingWorksheet!$G1175+14&lt;=WeeklySummary!$C$7),1,0))</f>
        <v/>
      </c>
      <c r="BL1170" s="4">
        <f t="shared" si="275"/>
        <v>0</v>
      </c>
    </row>
    <row r="1171" spans="2:64" x14ac:dyDescent="0.25">
      <c r="B1171" s="27">
        <f>IF(AND(ISBLANK(TrackingWorksheet!B1176),ISBLANK(TrackingWorksheet!C1176),ISBLANK(TrackingWorksheet!G1176),ISBLANK(TrackingWorksheet!H1176),
ISBLANK(TrackingWorksheet!I1176),ISBLANK(TrackingWorksheet!J1176),ISBLANK(TrackingWorksheet!M1176),
ISBLANK(TrackingWorksheet!N1178)),1,0)</f>
        <v>1</v>
      </c>
      <c r="C1171" s="12" t="str">
        <f>IF(B1171=1,"",TrackingWorksheet!F1176)</f>
        <v/>
      </c>
      <c r="D1171" s="20" t="str">
        <f>IF(B1171=1,"",IF(AND(TrackingWorksheet!B1176&lt;&gt;"",TrackingWorksheet!B1176&lt;=WeeklySummary!$C$7,OR(TrackingWorksheet!C1176="",TrackingWorksheet!C1176&gt;=WeeklySummary!$C$6)),1,0))</f>
        <v/>
      </c>
      <c r="E1171" s="10" t="str">
        <f>IF(B1171=1,"",IF(AND(TrackingWorksheet!G1176 &lt;&gt;"",TrackingWorksheet!G1176&lt;=WeeklySummary!$C$7, TrackingWorksheet!H1176=Lists!$D$4), "Y", "N"))</f>
        <v/>
      </c>
      <c r="F1171" s="10" t="str">
        <f>IF(B1171=1,"",IF(AND(TrackingWorksheet!I1176 &lt;&gt;"", TrackingWorksheet!I1176&lt;=WeeklySummary!$C$7, TrackingWorksheet!J1176=Lists!$D$4), "Y", "N"))</f>
        <v/>
      </c>
      <c r="G1171" s="10" t="str">
        <f>IF(B1171=1,"",IF(AND(TrackingWorksheet!G1176 &lt;&gt;"",TrackingWorksheet!G1176&lt;=WeeklySummary!$C$7, TrackingWorksheet!H1176=Lists!$D$5), "Y", "N"))</f>
        <v/>
      </c>
      <c r="H1171" s="10" t="str">
        <f>IF(B1171=1,"",IF(AND(TrackingWorksheet!I1176 &lt;&gt;"", TrackingWorksheet!I1176&lt;=WeeklySummary!$C$7, TrackingWorksheet!J1176=Lists!$D$5), "Y", "N"))</f>
        <v/>
      </c>
      <c r="I1171" s="20" t="str">
        <f>IF(B1171=1,"",IF(AND(TrackingWorksheet!G1176 &lt;&gt;"", TrackingWorksheet!G1176&lt;=WeeklySummary!$C$7, TrackingWorksheet!H1176=Lists!$D$6), 1, 0))</f>
        <v/>
      </c>
      <c r="J1171" s="20" t="str">
        <f t="shared" si="267"/>
        <v/>
      </c>
      <c r="K1171" s="10" t="str">
        <f>IF(B1171=1,"",IF(AND(TrackingWorksheet!I1176&lt;=WeeklySummary!$C$7,TrackingWorksheet!K1176="YES"),0,IF(AND(AND(OR(E1171="Y",F1171="Y"),E1171&lt;&gt;F1171),G1171&lt;&gt;"Y", H1171&lt;&gt;"Y"), 1, 0)))</f>
        <v/>
      </c>
      <c r="L1171" s="20" t="str">
        <f t="shared" si="268"/>
        <v/>
      </c>
      <c r="M1171" s="10" t="str">
        <f t="shared" si="269"/>
        <v/>
      </c>
      <c r="N1171" s="20" t="str">
        <f t="shared" si="270"/>
        <v/>
      </c>
      <c r="O1171" s="10" t="str">
        <f>IF(B1171=1,"",IF(AND(TrackingWorksheet!I1176&lt;=WeeklySummary!$C$7,TrackingWorksheet!K1176="YES"),0,IF(AND(AND(OR(G1171="Y",H1171="Y"),G1171&lt;&gt;H1171),E1171&lt;&gt;"Y", F1171&lt;&gt;"Y"), 1, 0)))</f>
        <v/>
      </c>
      <c r="P1171" s="20" t="str">
        <f t="shared" si="271"/>
        <v/>
      </c>
      <c r="Q1171" s="10" t="str">
        <f t="shared" si="272"/>
        <v/>
      </c>
      <c r="R1171" s="10" t="str">
        <f t="shared" si="273"/>
        <v/>
      </c>
      <c r="S1171" s="10" t="str">
        <f>IF(B1171=1,"",IF(AND(OR(AND(TrackingWorksheet!H1176=Lists!$D$7,TrackingWorksheet!H1176=TrackingWorksheet!J1176),TrackingWorksheet!H1176&lt;&gt;TrackingWorksheet!J1176),TrackingWorksheet!K1176="YES",TrackingWorksheet!H1176&lt;&gt;Lists!$D$6,TrackingWorksheet!G1176&lt;=WeeklySummary!$C$7,TrackingWorksheet!I1176&lt;=WeeklySummary!$C$7),1,0))</f>
        <v/>
      </c>
      <c r="T1171" s="10" t="str">
        <f t="shared" si="274"/>
        <v/>
      </c>
      <c r="U1171" s="10" t="str">
        <f>IF($B1171=1,"",IF(TrackingWorksheet!$K1176="YES",1, 0)*D1171)</f>
        <v/>
      </c>
      <c r="V1171" s="20">
        <f t="shared" si="263"/>
        <v>0</v>
      </c>
      <c r="W1171" s="20">
        <f t="shared" si="264"/>
        <v>0</v>
      </c>
      <c r="X1171" s="10" t="str">
        <f>IF($B1171=1,"",IF(AND(TrackingWorksheet!$L1176&lt;&gt;"", TrackingWorksheet!$L1176&gt;=WeeklySummary!$C$6,TrackingWorksheet!$L1176&lt;=WeeklySummary!$C$7,OR(TrackingWorksheet!$H1176=Lists!$D$4,TrackingWorksheet!$J1176=Lists!$D$4)), 1, 0))</f>
        <v/>
      </c>
      <c r="Y1171" s="10" t="str">
        <f>IF($B1171=1,"",IF(AND(TrackingWorksheet!$L1176&lt;&gt;"", TrackingWorksheet!$L1176&gt;=WeeklySummary!$C$6,TrackingWorksheet!$L1176&lt;=WeeklySummary!$C$7,OR(TrackingWorksheet!$H1176=Lists!$D$5,TrackingWorksheet!$J1176=Lists!$D$5)), 1, 0))</f>
        <v/>
      </c>
      <c r="Z1171" s="10" t="str">
        <f>IF($B1171=1,"",IF(AND(TrackingWorksheet!$L1176&lt;&gt;"", TrackingWorksheet!$L1176&gt;=WeeklySummary!$C$6,TrackingWorksheet!$L1176&lt;=WeeklySummary!$C$7,OR(TrackingWorksheet!$H1176=Lists!$D$6,TrackingWorksheet!$J1176=Lists!$D$6)), 1, 0))</f>
        <v/>
      </c>
      <c r="AA1171" s="19" t="str">
        <f>IF(B1171=1,"",IF(AND(TrackingWorksheet!M1176&lt;&gt;"",TrackingWorksheet!M1176&lt;=WeeklySummary!$C$7),1,0)*D1171)</f>
        <v/>
      </c>
      <c r="AB1171" s="19" t="str">
        <f>IF(B1171=1,"",IF(AND(TrackingWorksheet!N1176&lt;&gt;"",TrackingWorksheet!N1176&lt;=WeeklySummary!$C$7),1,0)*D1171)</f>
        <v/>
      </c>
      <c r="AC1171" s="19" t="str">
        <f>IF(B1171=1,"",TrackingWorksheet!T1176)</f>
        <v/>
      </c>
      <c r="AD1171" s="19" t="str">
        <f>IF(B1171=1,"",IF(D1171*AND(TrackingWorksheet!S1176&gt;=Calculations!$BD$3,TrackingWorksheet!U1176="",TrackingWorksheet!K1176="YES"),1,0))</f>
        <v/>
      </c>
      <c r="AE1171" s="19" t="str">
        <f>IF($B1171=1,"",IF(AND(TrackingWorksheet!$S1176&gt;$BE$3,TrackingWorksheet!$T1176=Lists!$P$4),1, 0)*D1171)</f>
        <v/>
      </c>
      <c r="AF1171" s="19" t="str">
        <f>IF($B1171=1,"",IF(AND(TrackingWorksheet!$U1176&gt;$BE$3,TrackingWorksheet!$V1176=Lists!$P$4),1, 0)*D1171)</f>
        <v/>
      </c>
      <c r="AG1171" s="19" t="str">
        <f>IF($B1171=1,"",IF(AND(TrackingWorksheet!$W1176&gt;$BE$3,TrackingWorksheet!$X1176=Lists!$P$4),1, 0)*D1171)</f>
        <v/>
      </c>
      <c r="AH1171" s="19" t="str">
        <f>IF($B1171=1,"",IF(AND(TrackingWorksheet!$Y1176&gt;$BE$3,TrackingWorksheet!$Z1176=Lists!$P$4),1, 0)*D1171)</f>
        <v/>
      </c>
      <c r="AI1171" s="19" t="str">
        <f>IF($B1171=1,"",IF(AND(TrackingWorksheet!$AA1176&gt;$BE$3,TrackingWorksheet!$AB1176=Lists!$P$4),1, 0)*D1171)</f>
        <v/>
      </c>
      <c r="AJ1171" s="19" t="str">
        <f>IF($B1171=1,"",IF(AND(TrackingWorksheet!$S1176&gt;$BE$3,TrackingWorksheet!$T1176=Lists!$P$5),1, 0)*D1171)</f>
        <v/>
      </c>
      <c r="AK1171" s="19" t="str">
        <f>IF($B1171=1,"",IF(AND(TrackingWorksheet!$U1176&gt;$BE$3,TrackingWorksheet!$V1176=Lists!$P$5),1, 0)*D1171)</f>
        <v/>
      </c>
      <c r="AL1171" s="19" t="str">
        <f>IF($B1171=1,"",IF(AND(TrackingWorksheet!$W1176&gt;$BE$3,TrackingWorksheet!$X1176=Lists!$P$5),1, 0)*D1171)</f>
        <v/>
      </c>
      <c r="AM1171" s="19" t="str">
        <f>IF($B1171=1,"",IF(AND(TrackingWorksheet!$Y1176&gt;$BE$3,TrackingWorksheet!$Z1176=Lists!$P$5),1, 0)*D1171)</f>
        <v/>
      </c>
      <c r="AN1171" s="19" t="str">
        <f>IF($B1171=1,"",IF(AND(TrackingWorksheet!$AA1176&gt;$BE$3,TrackingWorksheet!$AB1176=Lists!$P$5),1, 0)*D1171)</f>
        <v/>
      </c>
      <c r="AO1171" s="19" t="str">
        <f>IF($B1171=1,"",IF(AND(TrackingWorksheet!$S1176&gt;$BE$3,TrackingWorksheet!$T1176=Lists!$P$6),1, 0)*D1171)</f>
        <v/>
      </c>
      <c r="AP1171" s="19" t="str">
        <f>IF($B1171=1,"",IF(AND(TrackingWorksheet!$U1176&gt;$BE$3,TrackingWorksheet!$V1176=Lists!$P$6),1, 0)*D1171)</f>
        <v/>
      </c>
      <c r="AQ1171" s="19" t="str">
        <f>IF($B1171=1,"",IF(AND(TrackingWorksheet!$W1176&gt;$BE$3,TrackingWorksheet!$X1176=Lists!$P$6),1, 0)*D1171)</f>
        <v/>
      </c>
      <c r="AR1171" s="19" t="str">
        <f>IF($B1171=1,"",IF(AND(TrackingWorksheet!$Y1176&gt;$BE$3,TrackingWorksheet!$Z1176=Lists!$P$6),1, 0)*D1171)</f>
        <v/>
      </c>
      <c r="AS1171" s="19" t="str">
        <f>IF($B1171=1,"",IF(AND(TrackingWorksheet!$AA1176&gt;$BE$3,TrackingWorksheet!$AB1176=Lists!$P$6),1, 0)*D1171)</f>
        <v/>
      </c>
      <c r="AT1171" s="19">
        <f t="shared" si="265"/>
        <v>0</v>
      </c>
      <c r="AU1171" s="19" t="str">
        <f>IF(B1171=1,"",IF(AND(TrackingWorksheet!K1176="",TrackingWorksheet!M1176="", TrackingWorksheet!N1176="", TrackingWorksheet!S1176="", TrackingWorksheet!V1176="", TrackingWorksheet!W1176="", TrackingWorksheet!Y1176="", TrackingWorksheet!AA1176="", V1171=1),1,0)*D1171)</f>
        <v/>
      </c>
      <c r="AV1171" s="19" t="str">
        <f>IF(B1171=1,"",IF(D1171*AND(TrackingWorksheet!U1176&gt;Calculations!$BE$3,TrackingWorksheet!K1176="YES"),1,0))</f>
        <v/>
      </c>
      <c r="AW1171" s="19" t="str">
        <f>IF(B1171=1,"",IF(D1171*AND(TrackingWorksheet!W1176&gt;Calculations!$BE$3,TrackingWorksheet!K1176="YES"),1,0))</f>
        <v/>
      </c>
      <c r="AX1171" s="19">
        <f t="shared" si="266"/>
        <v>0</v>
      </c>
      <c r="AY1171" s="19">
        <f t="shared" si="262"/>
        <v>0</v>
      </c>
      <c r="AZ1171" s="27" t="str">
        <f>IF(B1171=1,"",IF(TrackingWorksheet!Q1176="","",TrackingWorksheet!Q1176))</f>
        <v/>
      </c>
      <c r="BB1171" s="4"/>
      <c r="BC1171" s="4"/>
      <c r="BD1171" s="4"/>
      <c r="BE1171" s="4"/>
      <c r="BF1171" s="4"/>
      <c r="BG1171" s="4" t="str">
        <f>IF(B1171=1,"",IF(AND(N1171=1,TrackingWorksheet!$I1176+14&lt;=WeeklySummary!$C$7),1,0))</f>
        <v/>
      </c>
      <c r="BH1171" s="4" t="str">
        <f>IF(B1171=1,"",IF(AND(R1171=1,TrackingWorksheet!$I1176+14&lt;=WeeklySummary!$C$7),1,0))</f>
        <v/>
      </c>
      <c r="BI1171" s="4" t="str">
        <f>IF(B1171=1,"",IF(AND(J1171=1,TrackingWorksheet!$G1176+14&lt;=WeeklySummary!$C$7),1,0))</f>
        <v/>
      </c>
      <c r="BJ1171" s="4" t="str">
        <f>IF(B1171=1,"",IF(AND(T1171=1,TrackingWorksheet!$I1176+14&lt;=WeeklySummary!$C$7),1,0))</f>
        <v/>
      </c>
      <c r="BK1171" s="4" t="str">
        <f>IF(B1171=1,"",IF(AND(T1171=1,TrackingWorksheet!$G1176+14&lt;=WeeklySummary!$C$7),1,0))</f>
        <v/>
      </c>
      <c r="BL1171" s="4">
        <f t="shared" si="275"/>
        <v>0</v>
      </c>
    </row>
    <row r="1172" spans="2:64" x14ac:dyDescent="0.25">
      <c r="B1172" s="27">
        <f>IF(AND(ISBLANK(TrackingWorksheet!B1177),ISBLANK(TrackingWorksheet!C1177),ISBLANK(TrackingWorksheet!G1177),ISBLANK(TrackingWorksheet!H1177),
ISBLANK(TrackingWorksheet!I1177),ISBLANK(TrackingWorksheet!J1177),ISBLANK(TrackingWorksheet!M1177),
ISBLANK(TrackingWorksheet!N1179)),1,0)</f>
        <v>1</v>
      </c>
      <c r="C1172" s="12" t="str">
        <f>IF(B1172=1,"",TrackingWorksheet!F1177)</f>
        <v/>
      </c>
      <c r="D1172" s="20" t="str">
        <f>IF(B1172=1,"",IF(AND(TrackingWorksheet!B1177&lt;&gt;"",TrackingWorksheet!B1177&lt;=WeeklySummary!$C$7,OR(TrackingWorksheet!C1177="",TrackingWorksheet!C1177&gt;=WeeklySummary!$C$6)),1,0))</f>
        <v/>
      </c>
      <c r="E1172" s="10" t="str">
        <f>IF(B1172=1,"",IF(AND(TrackingWorksheet!G1177 &lt;&gt;"",TrackingWorksheet!G1177&lt;=WeeklySummary!$C$7, TrackingWorksheet!H1177=Lists!$D$4), "Y", "N"))</f>
        <v/>
      </c>
      <c r="F1172" s="10" t="str">
        <f>IF(B1172=1,"",IF(AND(TrackingWorksheet!I1177 &lt;&gt;"", TrackingWorksheet!I1177&lt;=WeeklySummary!$C$7, TrackingWorksheet!J1177=Lists!$D$4), "Y", "N"))</f>
        <v/>
      </c>
      <c r="G1172" s="10" t="str">
        <f>IF(B1172=1,"",IF(AND(TrackingWorksheet!G1177 &lt;&gt;"",TrackingWorksheet!G1177&lt;=WeeklySummary!$C$7, TrackingWorksheet!H1177=Lists!$D$5), "Y", "N"))</f>
        <v/>
      </c>
      <c r="H1172" s="10" t="str">
        <f>IF(B1172=1,"",IF(AND(TrackingWorksheet!I1177 &lt;&gt;"", TrackingWorksheet!I1177&lt;=WeeklySummary!$C$7, TrackingWorksheet!J1177=Lists!$D$5), "Y", "N"))</f>
        <v/>
      </c>
      <c r="I1172" s="20" t="str">
        <f>IF(B1172=1,"",IF(AND(TrackingWorksheet!G1177 &lt;&gt;"", TrackingWorksheet!G1177&lt;=WeeklySummary!$C$7, TrackingWorksheet!H1177=Lists!$D$6), 1, 0))</f>
        <v/>
      </c>
      <c r="J1172" s="20" t="str">
        <f t="shared" si="267"/>
        <v/>
      </c>
      <c r="K1172" s="10" t="str">
        <f>IF(B1172=1,"",IF(AND(TrackingWorksheet!I1177&lt;=WeeklySummary!$C$7,TrackingWorksheet!K1177="YES"),0,IF(AND(AND(OR(E1172="Y",F1172="Y"),E1172&lt;&gt;F1172),G1172&lt;&gt;"Y", H1172&lt;&gt;"Y"), 1, 0)))</f>
        <v/>
      </c>
      <c r="L1172" s="20" t="str">
        <f t="shared" si="268"/>
        <v/>
      </c>
      <c r="M1172" s="10" t="str">
        <f t="shared" si="269"/>
        <v/>
      </c>
      <c r="N1172" s="20" t="str">
        <f t="shared" si="270"/>
        <v/>
      </c>
      <c r="O1172" s="10" t="str">
        <f>IF(B1172=1,"",IF(AND(TrackingWorksheet!I1177&lt;=WeeklySummary!$C$7,TrackingWorksheet!K1177="YES"),0,IF(AND(AND(OR(G1172="Y",H1172="Y"),G1172&lt;&gt;H1172),E1172&lt;&gt;"Y", F1172&lt;&gt;"Y"), 1, 0)))</f>
        <v/>
      </c>
      <c r="P1172" s="20" t="str">
        <f t="shared" si="271"/>
        <v/>
      </c>
      <c r="Q1172" s="10" t="str">
        <f t="shared" si="272"/>
        <v/>
      </c>
      <c r="R1172" s="10" t="str">
        <f t="shared" si="273"/>
        <v/>
      </c>
      <c r="S1172" s="10" t="str">
        <f>IF(B1172=1,"",IF(AND(OR(AND(TrackingWorksheet!H1177=Lists!$D$7,TrackingWorksheet!H1177=TrackingWorksheet!J1177),TrackingWorksheet!H1177&lt;&gt;TrackingWorksheet!J1177),TrackingWorksheet!K1177="YES",TrackingWorksheet!H1177&lt;&gt;Lists!$D$6,TrackingWorksheet!G1177&lt;=WeeklySummary!$C$7,TrackingWorksheet!I1177&lt;=WeeklySummary!$C$7),1,0))</f>
        <v/>
      </c>
      <c r="T1172" s="10" t="str">
        <f t="shared" si="274"/>
        <v/>
      </c>
      <c r="U1172" s="10" t="str">
        <f>IF($B1172=1,"",IF(TrackingWorksheet!$K1177="YES",1, 0)*D1172)</f>
        <v/>
      </c>
      <c r="V1172" s="20">
        <f t="shared" si="263"/>
        <v>0</v>
      </c>
      <c r="W1172" s="20">
        <f t="shared" si="264"/>
        <v>0</v>
      </c>
      <c r="X1172" s="10" t="str">
        <f>IF($B1172=1,"",IF(AND(TrackingWorksheet!$L1177&lt;&gt;"", TrackingWorksheet!$L1177&gt;=WeeklySummary!$C$6,TrackingWorksheet!$L1177&lt;=WeeklySummary!$C$7,OR(TrackingWorksheet!$H1177=Lists!$D$4,TrackingWorksheet!$J1177=Lists!$D$4)), 1, 0))</f>
        <v/>
      </c>
      <c r="Y1172" s="10" t="str">
        <f>IF($B1172=1,"",IF(AND(TrackingWorksheet!$L1177&lt;&gt;"", TrackingWorksheet!$L1177&gt;=WeeklySummary!$C$6,TrackingWorksheet!$L1177&lt;=WeeklySummary!$C$7,OR(TrackingWorksheet!$H1177=Lists!$D$5,TrackingWorksheet!$J1177=Lists!$D$5)), 1, 0))</f>
        <v/>
      </c>
      <c r="Z1172" s="10" t="str">
        <f>IF($B1172=1,"",IF(AND(TrackingWorksheet!$L1177&lt;&gt;"", TrackingWorksheet!$L1177&gt;=WeeklySummary!$C$6,TrackingWorksheet!$L1177&lt;=WeeklySummary!$C$7,OR(TrackingWorksheet!$H1177=Lists!$D$6,TrackingWorksheet!$J1177=Lists!$D$6)), 1, 0))</f>
        <v/>
      </c>
      <c r="AA1172" s="19" t="str">
        <f>IF(B1172=1,"",IF(AND(TrackingWorksheet!M1177&lt;&gt;"",TrackingWorksheet!M1177&lt;=WeeklySummary!$C$7),1,0)*D1172)</f>
        <v/>
      </c>
      <c r="AB1172" s="19" t="str">
        <f>IF(B1172=1,"",IF(AND(TrackingWorksheet!N1177&lt;&gt;"",TrackingWorksheet!N1177&lt;=WeeklySummary!$C$7),1,0)*D1172)</f>
        <v/>
      </c>
      <c r="AC1172" s="19" t="str">
        <f>IF(B1172=1,"",TrackingWorksheet!T1177)</f>
        <v/>
      </c>
      <c r="AD1172" s="19" t="str">
        <f>IF(B1172=1,"",IF(D1172*AND(TrackingWorksheet!S1177&gt;=Calculations!$BD$3,TrackingWorksheet!U1177="",TrackingWorksheet!K1177="YES"),1,0))</f>
        <v/>
      </c>
      <c r="AE1172" s="19" t="str">
        <f>IF($B1172=1,"",IF(AND(TrackingWorksheet!$S1177&gt;$BE$3,TrackingWorksheet!$T1177=Lists!$P$4),1, 0)*D1172)</f>
        <v/>
      </c>
      <c r="AF1172" s="19" t="str">
        <f>IF($B1172=1,"",IF(AND(TrackingWorksheet!$U1177&gt;$BE$3,TrackingWorksheet!$V1177=Lists!$P$4),1, 0)*D1172)</f>
        <v/>
      </c>
      <c r="AG1172" s="19" t="str">
        <f>IF($B1172=1,"",IF(AND(TrackingWorksheet!$W1177&gt;$BE$3,TrackingWorksheet!$X1177=Lists!$P$4),1, 0)*D1172)</f>
        <v/>
      </c>
      <c r="AH1172" s="19" t="str">
        <f>IF($B1172=1,"",IF(AND(TrackingWorksheet!$Y1177&gt;$BE$3,TrackingWorksheet!$Z1177=Lists!$P$4),1, 0)*D1172)</f>
        <v/>
      </c>
      <c r="AI1172" s="19" t="str">
        <f>IF($B1172=1,"",IF(AND(TrackingWorksheet!$AA1177&gt;$BE$3,TrackingWorksheet!$AB1177=Lists!$P$4),1, 0)*D1172)</f>
        <v/>
      </c>
      <c r="AJ1172" s="19" t="str">
        <f>IF($B1172=1,"",IF(AND(TrackingWorksheet!$S1177&gt;$BE$3,TrackingWorksheet!$T1177=Lists!$P$5),1, 0)*D1172)</f>
        <v/>
      </c>
      <c r="AK1172" s="19" t="str">
        <f>IF($B1172=1,"",IF(AND(TrackingWorksheet!$U1177&gt;$BE$3,TrackingWorksheet!$V1177=Lists!$P$5),1, 0)*D1172)</f>
        <v/>
      </c>
      <c r="AL1172" s="19" t="str">
        <f>IF($B1172=1,"",IF(AND(TrackingWorksheet!$W1177&gt;$BE$3,TrackingWorksheet!$X1177=Lists!$P$5),1, 0)*D1172)</f>
        <v/>
      </c>
      <c r="AM1172" s="19" t="str">
        <f>IF($B1172=1,"",IF(AND(TrackingWorksheet!$Y1177&gt;$BE$3,TrackingWorksheet!$Z1177=Lists!$P$5),1, 0)*D1172)</f>
        <v/>
      </c>
      <c r="AN1172" s="19" t="str">
        <f>IF($B1172=1,"",IF(AND(TrackingWorksheet!$AA1177&gt;$BE$3,TrackingWorksheet!$AB1177=Lists!$P$5),1, 0)*D1172)</f>
        <v/>
      </c>
      <c r="AO1172" s="19" t="str">
        <f>IF($B1172=1,"",IF(AND(TrackingWorksheet!$S1177&gt;$BE$3,TrackingWorksheet!$T1177=Lists!$P$6),1, 0)*D1172)</f>
        <v/>
      </c>
      <c r="AP1172" s="19" t="str">
        <f>IF($B1172=1,"",IF(AND(TrackingWorksheet!$U1177&gt;$BE$3,TrackingWorksheet!$V1177=Lists!$P$6),1, 0)*D1172)</f>
        <v/>
      </c>
      <c r="AQ1172" s="19" t="str">
        <f>IF($B1172=1,"",IF(AND(TrackingWorksheet!$W1177&gt;$BE$3,TrackingWorksheet!$X1177=Lists!$P$6),1, 0)*D1172)</f>
        <v/>
      </c>
      <c r="AR1172" s="19" t="str">
        <f>IF($B1172=1,"",IF(AND(TrackingWorksheet!$Y1177&gt;$BE$3,TrackingWorksheet!$Z1177=Lists!$P$6),1, 0)*D1172)</f>
        <v/>
      </c>
      <c r="AS1172" s="19" t="str">
        <f>IF($B1172=1,"",IF(AND(TrackingWorksheet!$AA1177&gt;$BE$3,TrackingWorksheet!$AB1177=Lists!$P$6),1, 0)*D1172)</f>
        <v/>
      </c>
      <c r="AT1172" s="19">
        <f t="shared" si="265"/>
        <v>0</v>
      </c>
      <c r="AU1172" s="19" t="str">
        <f>IF(B1172=1,"",IF(AND(TrackingWorksheet!K1177="",TrackingWorksheet!M1177="", TrackingWorksheet!N1177="", TrackingWorksheet!S1177="", TrackingWorksheet!V1177="", TrackingWorksheet!W1177="", TrackingWorksheet!Y1177="", TrackingWorksheet!AA1177="", V1172=1),1,0)*D1172)</f>
        <v/>
      </c>
      <c r="AV1172" s="19" t="str">
        <f>IF(B1172=1,"",IF(D1172*AND(TrackingWorksheet!U1177&gt;Calculations!$BE$3,TrackingWorksheet!K1177="YES"),1,0))</f>
        <v/>
      </c>
      <c r="AW1172" s="19" t="str">
        <f>IF(B1172=1,"",IF(D1172*AND(TrackingWorksheet!W1177&gt;Calculations!$BE$3,TrackingWorksheet!K1177="YES"),1,0))</f>
        <v/>
      </c>
      <c r="AX1172" s="19">
        <f t="shared" si="266"/>
        <v>0</v>
      </c>
      <c r="AY1172" s="19">
        <f t="shared" si="262"/>
        <v>0</v>
      </c>
      <c r="AZ1172" s="27" t="str">
        <f>IF(B1172=1,"",IF(TrackingWorksheet!Q1177="","",TrackingWorksheet!Q1177))</f>
        <v/>
      </c>
      <c r="BB1172" s="4"/>
      <c r="BC1172" s="4"/>
      <c r="BD1172" s="4"/>
      <c r="BE1172" s="4"/>
      <c r="BF1172" s="4"/>
      <c r="BG1172" s="4" t="str">
        <f>IF(B1172=1,"",IF(AND(N1172=1,TrackingWorksheet!$I1177+14&lt;=WeeklySummary!$C$7),1,0))</f>
        <v/>
      </c>
      <c r="BH1172" s="4" t="str">
        <f>IF(B1172=1,"",IF(AND(R1172=1,TrackingWorksheet!$I1177+14&lt;=WeeklySummary!$C$7),1,0))</f>
        <v/>
      </c>
      <c r="BI1172" s="4" t="str">
        <f>IF(B1172=1,"",IF(AND(J1172=1,TrackingWorksheet!$G1177+14&lt;=WeeklySummary!$C$7),1,0))</f>
        <v/>
      </c>
      <c r="BJ1172" s="4" t="str">
        <f>IF(B1172=1,"",IF(AND(T1172=1,TrackingWorksheet!$I1177+14&lt;=WeeklySummary!$C$7),1,0))</f>
        <v/>
      </c>
      <c r="BK1172" s="4" t="str">
        <f>IF(B1172=1,"",IF(AND(T1172=1,TrackingWorksheet!$G1177+14&lt;=WeeklySummary!$C$7),1,0))</f>
        <v/>
      </c>
      <c r="BL1172" s="4">
        <f t="shared" si="275"/>
        <v>0</v>
      </c>
    </row>
    <row r="1173" spans="2:64" x14ac:dyDescent="0.25">
      <c r="B1173" s="27">
        <f>IF(AND(ISBLANK(TrackingWorksheet!B1178),ISBLANK(TrackingWorksheet!C1178),ISBLANK(TrackingWorksheet!G1178),ISBLANK(TrackingWorksheet!H1178),
ISBLANK(TrackingWorksheet!I1178),ISBLANK(TrackingWorksheet!J1178),ISBLANK(TrackingWorksheet!M1178),
ISBLANK(TrackingWorksheet!N1180)),1,0)</f>
        <v>1</v>
      </c>
      <c r="C1173" s="12" t="str">
        <f>IF(B1173=1,"",TrackingWorksheet!F1178)</f>
        <v/>
      </c>
      <c r="D1173" s="20" t="str">
        <f>IF(B1173=1,"",IF(AND(TrackingWorksheet!B1178&lt;&gt;"",TrackingWorksheet!B1178&lt;=WeeklySummary!$C$7,OR(TrackingWorksheet!C1178="",TrackingWorksheet!C1178&gt;=WeeklySummary!$C$6)),1,0))</f>
        <v/>
      </c>
      <c r="E1173" s="10" t="str">
        <f>IF(B1173=1,"",IF(AND(TrackingWorksheet!G1178 &lt;&gt;"",TrackingWorksheet!G1178&lt;=WeeklySummary!$C$7, TrackingWorksheet!H1178=Lists!$D$4), "Y", "N"))</f>
        <v/>
      </c>
      <c r="F1173" s="10" t="str">
        <f>IF(B1173=1,"",IF(AND(TrackingWorksheet!I1178 &lt;&gt;"", TrackingWorksheet!I1178&lt;=WeeklySummary!$C$7, TrackingWorksheet!J1178=Lists!$D$4), "Y", "N"))</f>
        <v/>
      </c>
      <c r="G1173" s="10" t="str">
        <f>IF(B1173=1,"",IF(AND(TrackingWorksheet!G1178 &lt;&gt;"",TrackingWorksheet!G1178&lt;=WeeklySummary!$C$7, TrackingWorksheet!H1178=Lists!$D$5), "Y", "N"))</f>
        <v/>
      </c>
      <c r="H1173" s="10" t="str">
        <f>IF(B1173=1,"",IF(AND(TrackingWorksheet!I1178 &lt;&gt;"", TrackingWorksheet!I1178&lt;=WeeklySummary!$C$7, TrackingWorksheet!J1178=Lists!$D$5), "Y", "N"))</f>
        <v/>
      </c>
      <c r="I1173" s="20" t="str">
        <f>IF(B1173=1,"",IF(AND(TrackingWorksheet!G1178 &lt;&gt;"", TrackingWorksheet!G1178&lt;=WeeklySummary!$C$7, TrackingWorksheet!H1178=Lists!$D$6), 1, 0))</f>
        <v/>
      </c>
      <c r="J1173" s="20" t="str">
        <f t="shared" si="267"/>
        <v/>
      </c>
      <c r="K1173" s="10" t="str">
        <f>IF(B1173=1,"",IF(AND(TrackingWorksheet!I1178&lt;=WeeklySummary!$C$7,TrackingWorksheet!K1178="YES"),0,IF(AND(AND(OR(E1173="Y",F1173="Y"),E1173&lt;&gt;F1173),G1173&lt;&gt;"Y", H1173&lt;&gt;"Y"), 1, 0)))</f>
        <v/>
      </c>
      <c r="L1173" s="20" t="str">
        <f t="shared" si="268"/>
        <v/>
      </c>
      <c r="M1173" s="10" t="str">
        <f t="shared" si="269"/>
        <v/>
      </c>
      <c r="N1173" s="20" t="str">
        <f t="shared" si="270"/>
        <v/>
      </c>
      <c r="O1173" s="10" t="str">
        <f>IF(B1173=1,"",IF(AND(TrackingWorksheet!I1178&lt;=WeeklySummary!$C$7,TrackingWorksheet!K1178="YES"),0,IF(AND(AND(OR(G1173="Y",H1173="Y"),G1173&lt;&gt;H1173),E1173&lt;&gt;"Y", F1173&lt;&gt;"Y"), 1, 0)))</f>
        <v/>
      </c>
      <c r="P1173" s="20" t="str">
        <f t="shared" si="271"/>
        <v/>
      </c>
      <c r="Q1173" s="10" t="str">
        <f t="shared" si="272"/>
        <v/>
      </c>
      <c r="R1173" s="10" t="str">
        <f t="shared" si="273"/>
        <v/>
      </c>
      <c r="S1173" s="10" t="str">
        <f>IF(B1173=1,"",IF(AND(OR(AND(TrackingWorksheet!H1178=Lists!$D$7,TrackingWorksheet!H1178=TrackingWorksheet!J1178),TrackingWorksheet!H1178&lt;&gt;TrackingWorksheet!J1178),TrackingWorksheet!K1178="YES",TrackingWorksheet!H1178&lt;&gt;Lists!$D$6,TrackingWorksheet!G1178&lt;=WeeklySummary!$C$7,TrackingWorksheet!I1178&lt;=WeeklySummary!$C$7),1,0))</f>
        <v/>
      </c>
      <c r="T1173" s="10" t="str">
        <f t="shared" si="274"/>
        <v/>
      </c>
      <c r="U1173" s="10" t="str">
        <f>IF($B1173=1,"",IF(TrackingWorksheet!$K1178="YES",1, 0)*D1173)</f>
        <v/>
      </c>
      <c r="V1173" s="20">
        <f t="shared" si="263"/>
        <v>0</v>
      </c>
      <c r="W1173" s="20">
        <f t="shared" si="264"/>
        <v>0</v>
      </c>
      <c r="X1173" s="10" t="str">
        <f>IF($B1173=1,"",IF(AND(TrackingWorksheet!$L1178&lt;&gt;"", TrackingWorksheet!$L1178&gt;=WeeklySummary!$C$6,TrackingWorksheet!$L1178&lt;=WeeklySummary!$C$7,OR(TrackingWorksheet!$H1178=Lists!$D$4,TrackingWorksheet!$J1178=Lists!$D$4)), 1, 0))</f>
        <v/>
      </c>
      <c r="Y1173" s="10" t="str">
        <f>IF($B1173=1,"",IF(AND(TrackingWorksheet!$L1178&lt;&gt;"", TrackingWorksheet!$L1178&gt;=WeeklySummary!$C$6,TrackingWorksheet!$L1178&lt;=WeeklySummary!$C$7,OR(TrackingWorksheet!$H1178=Lists!$D$5,TrackingWorksheet!$J1178=Lists!$D$5)), 1, 0))</f>
        <v/>
      </c>
      <c r="Z1173" s="10" t="str">
        <f>IF($B1173=1,"",IF(AND(TrackingWorksheet!$L1178&lt;&gt;"", TrackingWorksheet!$L1178&gt;=WeeklySummary!$C$6,TrackingWorksheet!$L1178&lt;=WeeklySummary!$C$7,OR(TrackingWorksheet!$H1178=Lists!$D$6,TrackingWorksheet!$J1178=Lists!$D$6)), 1, 0))</f>
        <v/>
      </c>
      <c r="AA1173" s="19" t="str">
        <f>IF(B1173=1,"",IF(AND(TrackingWorksheet!M1178&lt;&gt;"",TrackingWorksheet!M1178&lt;=WeeklySummary!$C$7),1,0)*D1173)</f>
        <v/>
      </c>
      <c r="AB1173" s="19" t="str">
        <f>IF(B1173=1,"",IF(AND(TrackingWorksheet!N1178&lt;&gt;"",TrackingWorksheet!N1178&lt;=WeeklySummary!$C$7),1,0)*D1173)</f>
        <v/>
      </c>
      <c r="AC1173" s="19" t="str">
        <f>IF(B1173=1,"",TrackingWorksheet!T1178)</f>
        <v/>
      </c>
      <c r="AD1173" s="19" t="str">
        <f>IF(B1173=1,"",IF(D1173*AND(TrackingWorksheet!S1178&gt;=Calculations!$BD$3,TrackingWorksheet!U1178="",TrackingWorksheet!K1178="YES"),1,0))</f>
        <v/>
      </c>
      <c r="AE1173" s="19" t="str">
        <f>IF($B1173=1,"",IF(AND(TrackingWorksheet!$S1178&gt;$BE$3,TrackingWorksheet!$T1178=Lists!$P$4),1, 0)*D1173)</f>
        <v/>
      </c>
      <c r="AF1173" s="19" t="str">
        <f>IF($B1173=1,"",IF(AND(TrackingWorksheet!$U1178&gt;$BE$3,TrackingWorksheet!$V1178=Lists!$P$4),1, 0)*D1173)</f>
        <v/>
      </c>
      <c r="AG1173" s="19" t="str">
        <f>IF($B1173=1,"",IF(AND(TrackingWorksheet!$W1178&gt;$BE$3,TrackingWorksheet!$X1178=Lists!$P$4),1, 0)*D1173)</f>
        <v/>
      </c>
      <c r="AH1173" s="19" t="str">
        <f>IF($B1173=1,"",IF(AND(TrackingWorksheet!$Y1178&gt;$BE$3,TrackingWorksheet!$Z1178=Lists!$P$4),1, 0)*D1173)</f>
        <v/>
      </c>
      <c r="AI1173" s="19" t="str">
        <f>IF($B1173=1,"",IF(AND(TrackingWorksheet!$AA1178&gt;$BE$3,TrackingWorksheet!$AB1178=Lists!$P$4),1, 0)*D1173)</f>
        <v/>
      </c>
      <c r="AJ1173" s="19" t="str">
        <f>IF($B1173=1,"",IF(AND(TrackingWorksheet!$S1178&gt;$BE$3,TrackingWorksheet!$T1178=Lists!$P$5),1, 0)*D1173)</f>
        <v/>
      </c>
      <c r="AK1173" s="19" t="str">
        <f>IF($B1173=1,"",IF(AND(TrackingWorksheet!$U1178&gt;$BE$3,TrackingWorksheet!$V1178=Lists!$P$5),1, 0)*D1173)</f>
        <v/>
      </c>
      <c r="AL1173" s="19" t="str">
        <f>IF($B1173=1,"",IF(AND(TrackingWorksheet!$W1178&gt;$BE$3,TrackingWorksheet!$X1178=Lists!$P$5),1, 0)*D1173)</f>
        <v/>
      </c>
      <c r="AM1173" s="19" t="str">
        <f>IF($B1173=1,"",IF(AND(TrackingWorksheet!$Y1178&gt;$BE$3,TrackingWorksheet!$Z1178=Lists!$P$5),1, 0)*D1173)</f>
        <v/>
      </c>
      <c r="AN1173" s="19" t="str">
        <f>IF($B1173=1,"",IF(AND(TrackingWorksheet!$AA1178&gt;$BE$3,TrackingWorksheet!$AB1178=Lists!$P$5),1, 0)*D1173)</f>
        <v/>
      </c>
      <c r="AO1173" s="19" t="str">
        <f>IF($B1173=1,"",IF(AND(TrackingWorksheet!$S1178&gt;$BE$3,TrackingWorksheet!$T1178=Lists!$P$6),1, 0)*D1173)</f>
        <v/>
      </c>
      <c r="AP1173" s="19" t="str">
        <f>IF($B1173=1,"",IF(AND(TrackingWorksheet!$U1178&gt;$BE$3,TrackingWorksheet!$V1178=Lists!$P$6),1, 0)*D1173)</f>
        <v/>
      </c>
      <c r="AQ1173" s="19" t="str">
        <f>IF($B1173=1,"",IF(AND(TrackingWorksheet!$W1178&gt;$BE$3,TrackingWorksheet!$X1178=Lists!$P$6),1, 0)*D1173)</f>
        <v/>
      </c>
      <c r="AR1173" s="19" t="str">
        <f>IF($B1173=1,"",IF(AND(TrackingWorksheet!$Y1178&gt;$BE$3,TrackingWorksheet!$Z1178=Lists!$P$6),1, 0)*D1173)</f>
        <v/>
      </c>
      <c r="AS1173" s="19" t="str">
        <f>IF($B1173=1,"",IF(AND(TrackingWorksheet!$AA1178&gt;$BE$3,TrackingWorksheet!$AB1178=Lists!$P$6),1, 0)*D1173)</f>
        <v/>
      </c>
      <c r="AT1173" s="19">
        <f t="shared" si="265"/>
        <v>0</v>
      </c>
      <c r="AU1173" s="19" t="str">
        <f>IF(B1173=1,"",IF(AND(TrackingWorksheet!K1178="",TrackingWorksheet!M1178="", TrackingWorksheet!N1178="", TrackingWorksheet!S1178="", TrackingWorksheet!V1178="", TrackingWorksheet!W1178="", TrackingWorksheet!Y1178="", TrackingWorksheet!AA1178="", V1173=1),1,0)*D1173)</f>
        <v/>
      </c>
      <c r="AV1173" s="19" t="str">
        <f>IF(B1173=1,"",IF(D1173*AND(TrackingWorksheet!U1178&gt;Calculations!$BE$3,TrackingWorksheet!K1178="YES"),1,0))</f>
        <v/>
      </c>
      <c r="AW1173" s="19" t="str">
        <f>IF(B1173=1,"",IF(D1173*AND(TrackingWorksheet!W1178&gt;Calculations!$BE$3,TrackingWorksheet!K1178="YES"),1,0))</f>
        <v/>
      </c>
      <c r="AX1173" s="19">
        <f t="shared" si="266"/>
        <v>0</v>
      </c>
      <c r="AY1173" s="19">
        <f t="shared" si="262"/>
        <v>0</v>
      </c>
      <c r="AZ1173" s="27" t="str">
        <f>IF(B1173=1,"",IF(TrackingWorksheet!Q1178="","",TrackingWorksheet!Q1178))</f>
        <v/>
      </c>
      <c r="BB1173" s="4"/>
      <c r="BC1173" s="4"/>
      <c r="BD1173" s="4"/>
      <c r="BE1173" s="4"/>
      <c r="BF1173" s="4"/>
      <c r="BG1173" s="4" t="str">
        <f>IF(B1173=1,"",IF(AND(N1173=1,TrackingWorksheet!$I1178+14&lt;=WeeklySummary!$C$7),1,0))</f>
        <v/>
      </c>
      <c r="BH1173" s="4" t="str">
        <f>IF(B1173=1,"",IF(AND(R1173=1,TrackingWorksheet!$I1178+14&lt;=WeeklySummary!$C$7),1,0))</f>
        <v/>
      </c>
      <c r="BI1173" s="4" t="str">
        <f>IF(B1173=1,"",IF(AND(J1173=1,TrackingWorksheet!$G1178+14&lt;=WeeklySummary!$C$7),1,0))</f>
        <v/>
      </c>
      <c r="BJ1173" s="4" t="str">
        <f>IF(B1173=1,"",IF(AND(T1173=1,TrackingWorksheet!$I1178+14&lt;=WeeklySummary!$C$7),1,0))</f>
        <v/>
      </c>
      <c r="BK1173" s="4" t="str">
        <f>IF(B1173=1,"",IF(AND(T1173=1,TrackingWorksheet!$G1178+14&lt;=WeeklySummary!$C$7),1,0))</f>
        <v/>
      </c>
      <c r="BL1173" s="4">
        <f t="shared" si="275"/>
        <v>0</v>
      </c>
    </row>
    <row r="1174" spans="2:64" x14ac:dyDescent="0.25">
      <c r="B1174" s="27">
        <f>IF(AND(ISBLANK(TrackingWorksheet!B1179),ISBLANK(TrackingWorksheet!C1179),ISBLANK(TrackingWorksheet!G1179),ISBLANK(TrackingWorksheet!H1179),
ISBLANK(TrackingWorksheet!I1179),ISBLANK(TrackingWorksheet!J1179),ISBLANK(TrackingWorksheet!M1179),
ISBLANK(TrackingWorksheet!N1181)),1,0)</f>
        <v>1</v>
      </c>
      <c r="C1174" s="12" t="str">
        <f>IF(B1174=1,"",TrackingWorksheet!F1179)</f>
        <v/>
      </c>
      <c r="D1174" s="20" t="str">
        <f>IF(B1174=1,"",IF(AND(TrackingWorksheet!B1179&lt;&gt;"",TrackingWorksheet!B1179&lt;=WeeklySummary!$C$7,OR(TrackingWorksheet!C1179="",TrackingWorksheet!C1179&gt;=WeeklySummary!$C$6)),1,0))</f>
        <v/>
      </c>
      <c r="E1174" s="10" t="str">
        <f>IF(B1174=1,"",IF(AND(TrackingWorksheet!G1179 &lt;&gt;"",TrackingWorksheet!G1179&lt;=WeeklySummary!$C$7, TrackingWorksheet!H1179=Lists!$D$4), "Y", "N"))</f>
        <v/>
      </c>
      <c r="F1174" s="10" t="str">
        <f>IF(B1174=1,"",IF(AND(TrackingWorksheet!I1179 &lt;&gt;"", TrackingWorksheet!I1179&lt;=WeeklySummary!$C$7, TrackingWorksheet!J1179=Lists!$D$4), "Y", "N"))</f>
        <v/>
      </c>
      <c r="G1174" s="10" t="str">
        <f>IF(B1174=1,"",IF(AND(TrackingWorksheet!G1179 &lt;&gt;"",TrackingWorksheet!G1179&lt;=WeeklySummary!$C$7, TrackingWorksheet!H1179=Lists!$D$5), "Y", "N"))</f>
        <v/>
      </c>
      <c r="H1174" s="10" t="str">
        <f>IF(B1174=1,"",IF(AND(TrackingWorksheet!I1179 &lt;&gt;"", TrackingWorksheet!I1179&lt;=WeeklySummary!$C$7, TrackingWorksheet!J1179=Lists!$D$5), "Y", "N"))</f>
        <v/>
      </c>
      <c r="I1174" s="20" t="str">
        <f>IF(B1174=1,"",IF(AND(TrackingWorksheet!G1179 &lt;&gt;"", TrackingWorksheet!G1179&lt;=WeeklySummary!$C$7, TrackingWorksheet!H1179=Lists!$D$6), 1, 0))</f>
        <v/>
      </c>
      <c r="J1174" s="20" t="str">
        <f t="shared" si="267"/>
        <v/>
      </c>
      <c r="K1174" s="10" t="str">
        <f>IF(B1174=1,"",IF(AND(TrackingWorksheet!I1179&lt;=WeeklySummary!$C$7,TrackingWorksheet!K1179="YES"),0,IF(AND(AND(OR(E1174="Y",F1174="Y"),E1174&lt;&gt;F1174),G1174&lt;&gt;"Y", H1174&lt;&gt;"Y"), 1, 0)))</f>
        <v/>
      </c>
      <c r="L1174" s="20" t="str">
        <f t="shared" si="268"/>
        <v/>
      </c>
      <c r="M1174" s="10" t="str">
        <f t="shared" si="269"/>
        <v/>
      </c>
      <c r="N1174" s="20" t="str">
        <f t="shared" si="270"/>
        <v/>
      </c>
      <c r="O1174" s="10" t="str">
        <f>IF(B1174=1,"",IF(AND(TrackingWorksheet!I1179&lt;=WeeklySummary!$C$7,TrackingWorksheet!K1179="YES"),0,IF(AND(AND(OR(G1174="Y",H1174="Y"),G1174&lt;&gt;H1174),E1174&lt;&gt;"Y", F1174&lt;&gt;"Y"), 1, 0)))</f>
        <v/>
      </c>
      <c r="P1174" s="20" t="str">
        <f t="shared" si="271"/>
        <v/>
      </c>
      <c r="Q1174" s="10" t="str">
        <f t="shared" si="272"/>
        <v/>
      </c>
      <c r="R1174" s="10" t="str">
        <f t="shared" si="273"/>
        <v/>
      </c>
      <c r="S1174" s="10" t="str">
        <f>IF(B1174=1,"",IF(AND(OR(AND(TrackingWorksheet!H1179=Lists!$D$7,TrackingWorksheet!H1179=TrackingWorksheet!J1179),TrackingWorksheet!H1179&lt;&gt;TrackingWorksheet!J1179),TrackingWorksheet!K1179="YES",TrackingWorksheet!H1179&lt;&gt;Lists!$D$6,TrackingWorksheet!G1179&lt;=WeeklySummary!$C$7,TrackingWorksheet!I1179&lt;=WeeklySummary!$C$7),1,0))</f>
        <v/>
      </c>
      <c r="T1174" s="10" t="str">
        <f t="shared" si="274"/>
        <v/>
      </c>
      <c r="U1174" s="10" t="str">
        <f>IF($B1174=1,"",IF(TrackingWorksheet!$K1179="YES",1, 0)*D1174)</f>
        <v/>
      </c>
      <c r="V1174" s="20">
        <f t="shared" si="263"/>
        <v>0</v>
      </c>
      <c r="W1174" s="20">
        <f t="shared" si="264"/>
        <v>0</v>
      </c>
      <c r="X1174" s="10" t="str">
        <f>IF($B1174=1,"",IF(AND(TrackingWorksheet!$L1179&lt;&gt;"", TrackingWorksheet!$L1179&gt;=WeeklySummary!$C$6,TrackingWorksheet!$L1179&lt;=WeeklySummary!$C$7,OR(TrackingWorksheet!$H1179=Lists!$D$4,TrackingWorksheet!$J1179=Lists!$D$4)), 1, 0))</f>
        <v/>
      </c>
      <c r="Y1174" s="10" t="str">
        <f>IF($B1174=1,"",IF(AND(TrackingWorksheet!$L1179&lt;&gt;"", TrackingWorksheet!$L1179&gt;=WeeklySummary!$C$6,TrackingWorksheet!$L1179&lt;=WeeklySummary!$C$7,OR(TrackingWorksheet!$H1179=Lists!$D$5,TrackingWorksheet!$J1179=Lists!$D$5)), 1, 0))</f>
        <v/>
      </c>
      <c r="Z1174" s="10" t="str">
        <f>IF($B1174=1,"",IF(AND(TrackingWorksheet!$L1179&lt;&gt;"", TrackingWorksheet!$L1179&gt;=WeeklySummary!$C$6,TrackingWorksheet!$L1179&lt;=WeeklySummary!$C$7,OR(TrackingWorksheet!$H1179=Lists!$D$6,TrackingWorksheet!$J1179=Lists!$D$6)), 1, 0))</f>
        <v/>
      </c>
      <c r="AA1174" s="19" t="str">
        <f>IF(B1174=1,"",IF(AND(TrackingWorksheet!M1179&lt;&gt;"",TrackingWorksheet!M1179&lt;=WeeklySummary!$C$7),1,0)*D1174)</f>
        <v/>
      </c>
      <c r="AB1174" s="19" t="str">
        <f>IF(B1174=1,"",IF(AND(TrackingWorksheet!N1179&lt;&gt;"",TrackingWorksheet!N1179&lt;=WeeklySummary!$C$7),1,0)*D1174)</f>
        <v/>
      </c>
      <c r="AC1174" s="19" t="str">
        <f>IF(B1174=1,"",TrackingWorksheet!T1179)</f>
        <v/>
      </c>
      <c r="AD1174" s="19" t="str">
        <f>IF(B1174=1,"",IF(D1174*AND(TrackingWorksheet!S1179&gt;=Calculations!$BD$3,TrackingWorksheet!U1179="",TrackingWorksheet!K1179="YES"),1,0))</f>
        <v/>
      </c>
      <c r="AE1174" s="19" t="str">
        <f>IF($B1174=1,"",IF(AND(TrackingWorksheet!$S1179&gt;$BE$3,TrackingWorksheet!$T1179=Lists!$P$4),1, 0)*D1174)</f>
        <v/>
      </c>
      <c r="AF1174" s="19" t="str">
        <f>IF($B1174=1,"",IF(AND(TrackingWorksheet!$U1179&gt;$BE$3,TrackingWorksheet!$V1179=Lists!$P$4),1, 0)*D1174)</f>
        <v/>
      </c>
      <c r="AG1174" s="19" t="str">
        <f>IF($B1174=1,"",IF(AND(TrackingWorksheet!$W1179&gt;$BE$3,TrackingWorksheet!$X1179=Lists!$P$4),1, 0)*D1174)</f>
        <v/>
      </c>
      <c r="AH1174" s="19" t="str">
        <f>IF($B1174=1,"",IF(AND(TrackingWorksheet!$Y1179&gt;$BE$3,TrackingWorksheet!$Z1179=Lists!$P$4),1, 0)*D1174)</f>
        <v/>
      </c>
      <c r="AI1174" s="19" t="str">
        <f>IF($B1174=1,"",IF(AND(TrackingWorksheet!$AA1179&gt;$BE$3,TrackingWorksheet!$AB1179=Lists!$P$4),1, 0)*D1174)</f>
        <v/>
      </c>
      <c r="AJ1174" s="19" t="str">
        <f>IF($B1174=1,"",IF(AND(TrackingWorksheet!$S1179&gt;$BE$3,TrackingWorksheet!$T1179=Lists!$P$5),1, 0)*D1174)</f>
        <v/>
      </c>
      <c r="AK1174" s="19" t="str">
        <f>IF($B1174=1,"",IF(AND(TrackingWorksheet!$U1179&gt;$BE$3,TrackingWorksheet!$V1179=Lists!$P$5),1, 0)*D1174)</f>
        <v/>
      </c>
      <c r="AL1174" s="19" t="str">
        <f>IF($B1174=1,"",IF(AND(TrackingWorksheet!$W1179&gt;$BE$3,TrackingWorksheet!$X1179=Lists!$P$5),1, 0)*D1174)</f>
        <v/>
      </c>
      <c r="AM1174" s="19" t="str">
        <f>IF($B1174=1,"",IF(AND(TrackingWorksheet!$Y1179&gt;$BE$3,TrackingWorksheet!$Z1179=Lists!$P$5),1, 0)*D1174)</f>
        <v/>
      </c>
      <c r="AN1174" s="19" t="str">
        <f>IF($B1174=1,"",IF(AND(TrackingWorksheet!$AA1179&gt;$BE$3,TrackingWorksheet!$AB1179=Lists!$P$5),1, 0)*D1174)</f>
        <v/>
      </c>
      <c r="AO1174" s="19" t="str">
        <f>IF($B1174=1,"",IF(AND(TrackingWorksheet!$S1179&gt;$BE$3,TrackingWorksheet!$T1179=Lists!$P$6),1, 0)*D1174)</f>
        <v/>
      </c>
      <c r="AP1174" s="19" t="str">
        <f>IF($B1174=1,"",IF(AND(TrackingWorksheet!$U1179&gt;$BE$3,TrackingWorksheet!$V1179=Lists!$P$6),1, 0)*D1174)</f>
        <v/>
      </c>
      <c r="AQ1174" s="19" t="str">
        <f>IF($B1174=1,"",IF(AND(TrackingWorksheet!$W1179&gt;$BE$3,TrackingWorksheet!$X1179=Lists!$P$6),1, 0)*D1174)</f>
        <v/>
      </c>
      <c r="AR1174" s="19" t="str">
        <f>IF($B1174=1,"",IF(AND(TrackingWorksheet!$Y1179&gt;$BE$3,TrackingWorksheet!$Z1179=Lists!$P$6),1, 0)*D1174)</f>
        <v/>
      </c>
      <c r="AS1174" s="19" t="str">
        <f>IF($B1174=1,"",IF(AND(TrackingWorksheet!$AA1179&gt;$BE$3,TrackingWorksheet!$AB1179=Lists!$P$6),1, 0)*D1174)</f>
        <v/>
      </c>
      <c r="AT1174" s="19">
        <f t="shared" si="265"/>
        <v>0</v>
      </c>
      <c r="AU1174" s="19" t="str">
        <f>IF(B1174=1,"",IF(AND(TrackingWorksheet!K1179="",TrackingWorksheet!M1179="", TrackingWorksheet!N1179="", TrackingWorksheet!S1179="", TrackingWorksheet!V1179="", TrackingWorksheet!W1179="", TrackingWorksheet!Y1179="", TrackingWorksheet!AA1179="", V1174=1),1,0)*D1174)</f>
        <v/>
      </c>
      <c r="AV1174" s="19" t="str">
        <f>IF(B1174=1,"",IF(D1174*AND(TrackingWorksheet!U1179&gt;Calculations!$BE$3,TrackingWorksheet!K1179="YES"),1,0))</f>
        <v/>
      </c>
      <c r="AW1174" s="19" t="str">
        <f>IF(B1174=1,"",IF(D1174*AND(TrackingWorksheet!W1179&gt;Calculations!$BE$3,TrackingWorksheet!K1179="YES"),1,0))</f>
        <v/>
      </c>
      <c r="AX1174" s="19">
        <f t="shared" si="266"/>
        <v>0</v>
      </c>
      <c r="AY1174" s="19">
        <f t="shared" si="262"/>
        <v>0</v>
      </c>
      <c r="AZ1174" s="27" t="str">
        <f>IF(B1174=1,"",IF(TrackingWorksheet!Q1179="","",TrackingWorksheet!Q1179))</f>
        <v/>
      </c>
      <c r="BB1174" s="4"/>
      <c r="BC1174" s="4"/>
      <c r="BD1174" s="4"/>
      <c r="BE1174" s="4"/>
      <c r="BF1174" s="4"/>
      <c r="BG1174" s="4" t="str">
        <f>IF(B1174=1,"",IF(AND(N1174=1,TrackingWorksheet!$I1179+14&lt;=WeeklySummary!$C$7),1,0))</f>
        <v/>
      </c>
      <c r="BH1174" s="4" t="str">
        <f>IF(B1174=1,"",IF(AND(R1174=1,TrackingWorksheet!$I1179+14&lt;=WeeklySummary!$C$7),1,0))</f>
        <v/>
      </c>
      <c r="BI1174" s="4" t="str">
        <f>IF(B1174=1,"",IF(AND(J1174=1,TrackingWorksheet!$G1179+14&lt;=WeeklySummary!$C$7),1,0))</f>
        <v/>
      </c>
      <c r="BJ1174" s="4" t="str">
        <f>IF(B1174=1,"",IF(AND(T1174=1,TrackingWorksheet!$I1179+14&lt;=WeeklySummary!$C$7),1,0))</f>
        <v/>
      </c>
      <c r="BK1174" s="4" t="str">
        <f>IF(B1174=1,"",IF(AND(T1174=1,TrackingWorksheet!$G1179+14&lt;=WeeklySummary!$C$7),1,0))</f>
        <v/>
      </c>
      <c r="BL1174" s="4">
        <f t="shared" si="275"/>
        <v>0</v>
      </c>
    </row>
    <row r="1175" spans="2:64" x14ac:dyDescent="0.25">
      <c r="B1175" s="27">
        <f>IF(AND(ISBLANK(TrackingWorksheet!B1180),ISBLANK(TrackingWorksheet!C1180),ISBLANK(TrackingWorksheet!G1180),ISBLANK(TrackingWorksheet!H1180),
ISBLANK(TrackingWorksheet!I1180),ISBLANK(TrackingWorksheet!J1180),ISBLANK(TrackingWorksheet!M1180),
ISBLANK(TrackingWorksheet!N1182)),1,0)</f>
        <v>1</v>
      </c>
      <c r="C1175" s="12" t="str">
        <f>IF(B1175=1,"",TrackingWorksheet!F1180)</f>
        <v/>
      </c>
      <c r="D1175" s="20" t="str">
        <f>IF(B1175=1,"",IF(AND(TrackingWorksheet!B1180&lt;&gt;"",TrackingWorksheet!B1180&lt;=WeeklySummary!$C$7,OR(TrackingWorksheet!C1180="",TrackingWorksheet!C1180&gt;=WeeklySummary!$C$6)),1,0))</f>
        <v/>
      </c>
      <c r="E1175" s="10" t="str">
        <f>IF(B1175=1,"",IF(AND(TrackingWorksheet!G1180 &lt;&gt;"",TrackingWorksheet!G1180&lt;=WeeklySummary!$C$7, TrackingWorksheet!H1180=Lists!$D$4), "Y", "N"))</f>
        <v/>
      </c>
      <c r="F1175" s="10" t="str">
        <f>IF(B1175=1,"",IF(AND(TrackingWorksheet!I1180 &lt;&gt;"", TrackingWorksheet!I1180&lt;=WeeklySummary!$C$7, TrackingWorksheet!J1180=Lists!$D$4), "Y", "N"))</f>
        <v/>
      </c>
      <c r="G1175" s="10" t="str">
        <f>IF(B1175=1,"",IF(AND(TrackingWorksheet!G1180 &lt;&gt;"",TrackingWorksheet!G1180&lt;=WeeklySummary!$C$7, TrackingWorksheet!H1180=Lists!$D$5), "Y", "N"))</f>
        <v/>
      </c>
      <c r="H1175" s="10" t="str">
        <f>IF(B1175=1,"",IF(AND(TrackingWorksheet!I1180 &lt;&gt;"", TrackingWorksheet!I1180&lt;=WeeklySummary!$C$7, TrackingWorksheet!J1180=Lists!$D$5), "Y", "N"))</f>
        <v/>
      </c>
      <c r="I1175" s="20" t="str">
        <f>IF(B1175=1,"",IF(AND(TrackingWorksheet!G1180 &lt;&gt;"", TrackingWorksheet!G1180&lt;=WeeklySummary!$C$7, TrackingWorksheet!H1180=Lists!$D$6), 1, 0))</f>
        <v/>
      </c>
      <c r="J1175" s="20" t="str">
        <f t="shared" si="267"/>
        <v/>
      </c>
      <c r="K1175" s="10" t="str">
        <f>IF(B1175=1,"",IF(AND(TrackingWorksheet!I1180&lt;=WeeklySummary!$C$7,TrackingWorksheet!K1180="YES"),0,IF(AND(AND(OR(E1175="Y",F1175="Y"),E1175&lt;&gt;F1175),G1175&lt;&gt;"Y", H1175&lt;&gt;"Y"), 1, 0)))</f>
        <v/>
      </c>
      <c r="L1175" s="20" t="str">
        <f t="shared" si="268"/>
        <v/>
      </c>
      <c r="M1175" s="10" t="str">
        <f t="shared" si="269"/>
        <v/>
      </c>
      <c r="N1175" s="20" t="str">
        <f t="shared" si="270"/>
        <v/>
      </c>
      <c r="O1175" s="10" t="str">
        <f>IF(B1175=1,"",IF(AND(TrackingWorksheet!I1180&lt;=WeeklySummary!$C$7,TrackingWorksheet!K1180="YES"),0,IF(AND(AND(OR(G1175="Y",H1175="Y"),G1175&lt;&gt;H1175),E1175&lt;&gt;"Y", F1175&lt;&gt;"Y"), 1, 0)))</f>
        <v/>
      </c>
      <c r="P1175" s="20" t="str">
        <f t="shared" si="271"/>
        <v/>
      </c>
      <c r="Q1175" s="10" t="str">
        <f t="shared" si="272"/>
        <v/>
      </c>
      <c r="R1175" s="10" t="str">
        <f t="shared" si="273"/>
        <v/>
      </c>
      <c r="S1175" s="10" t="str">
        <f>IF(B1175=1,"",IF(AND(OR(AND(TrackingWorksheet!H1180=Lists!$D$7,TrackingWorksheet!H1180=TrackingWorksheet!J1180),TrackingWorksheet!H1180&lt;&gt;TrackingWorksheet!J1180),TrackingWorksheet!K1180="YES",TrackingWorksheet!H1180&lt;&gt;Lists!$D$6,TrackingWorksheet!G1180&lt;=WeeklySummary!$C$7,TrackingWorksheet!I1180&lt;=WeeklySummary!$C$7),1,0))</f>
        <v/>
      </c>
      <c r="T1175" s="10" t="str">
        <f t="shared" si="274"/>
        <v/>
      </c>
      <c r="U1175" s="10" t="str">
        <f>IF($B1175=1,"",IF(TrackingWorksheet!$K1180="YES",1, 0)*D1175)</f>
        <v/>
      </c>
      <c r="V1175" s="20">
        <f t="shared" si="263"/>
        <v>0</v>
      </c>
      <c r="W1175" s="20">
        <f t="shared" si="264"/>
        <v>0</v>
      </c>
      <c r="X1175" s="10" t="str">
        <f>IF($B1175=1,"",IF(AND(TrackingWorksheet!$L1180&lt;&gt;"", TrackingWorksheet!$L1180&gt;=WeeklySummary!$C$6,TrackingWorksheet!$L1180&lt;=WeeklySummary!$C$7,OR(TrackingWorksheet!$H1180=Lists!$D$4,TrackingWorksheet!$J1180=Lists!$D$4)), 1, 0))</f>
        <v/>
      </c>
      <c r="Y1175" s="10" t="str">
        <f>IF($B1175=1,"",IF(AND(TrackingWorksheet!$L1180&lt;&gt;"", TrackingWorksheet!$L1180&gt;=WeeklySummary!$C$6,TrackingWorksheet!$L1180&lt;=WeeklySummary!$C$7,OR(TrackingWorksheet!$H1180=Lists!$D$5,TrackingWorksheet!$J1180=Lists!$D$5)), 1, 0))</f>
        <v/>
      </c>
      <c r="Z1175" s="10" t="str">
        <f>IF($B1175=1,"",IF(AND(TrackingWorksheet!$L1180&lt;&gt;"", TrackingWorksheet!$L1180&gt;=WeeklySummary!$C$6,TrackingWorksheet!$L1180&lt;=WeeklySummary!$C$7,OR(TrackingWorksheet!$H1180=Lists!$D$6,TrackingWorksheet!$J1180=Lists!$D$6)), 1, 0))</f>
        <v/>
      </c>
      <c r="AA1175" s="19" t="str">
        <f>IF(B1175=1,"",IF(AND(TrackingWorksheet!M1180&lt;&gt;"",TrackingWorksheet!M1180&lt;=WeeklySummary!$C$7),1,0)*D1175)</f>
        <v/>
      </c>
      <c r="AB1175" s="19" t="str">
        <f>IF(B1175=1,"",IF(AND(TrackingWorksheet!N1180&lt;&gt;"",TrackingWorksheet!N1180&lt;=WeeklySummary!$C$7),1,0)*D1175)</f>
        <v/>
      </c>
      <c r="AC1175" s="19" t="str">
        <f>IF(B1175=1,"",TrackingWorksheet!T1180)</f>
        <v/>
      </c>
      <c r="AD1175" s="19" t="str">
        <f>IF(B1175=1,"",IF(D1175*AND(TrackingWorksheet!S1180&gt;=Calculations!$BD$3,TrackingWorksheet!U1180="",TrackingWorksheet!K1180="YES"),1,0))</f>
        <v/>
      </c>
      <c r="AE1175" s="19" t="str">
        <f>IF($B1175=1,"",IF(AND(TrackingWorksheet!$S1180&gt;$BE$3,TrackingWorksheet!$T1180=Lists!$P$4),1, 0)*D1175)</f>
        <v/>
      </c>
      <c r="AF1175" s="19" t="str">
        <f>IF($B1175=1,"",IF(AND(TrackingWorksheet!$U1180&gt;$BE$3,TrackingWorksheet!$V1180=Lists!$P$4),1, 0)*D1175)</f>
        <v/>
      </c>
      <c r="AG1175" s="19" t="str">
        <f>IF($B1175=1,"",IF(AND(TrackingWorksheet!$W1180&gt;$BE$3,TrackingWorksheet!$X1180=Lists!$P$4),1, 0)*D1175)</f>
        <v/>
      </c>
      <c r="AH1175" s="19" t="str">
        <f>IF($B1175=1,"",IF(AND(TrackingWorksheet!$Y1180&gt;$BE$3,TrackingWorksheet!$Z1180=Lists!$P$4),1, 0)*D1175)</f>
        <v/>
      </c>
      <c r="AI1175" s="19" t="str">
        <f>IF($B1175=1,"",IF(AND(TrackingWorksheet!$AA1180&gt;$BE$3,TrackingWorksheet!$AB1180=Lists!$P$4),1, 0)*D1175)</f>
        <v/>
      </c>
      <c r="AJ1175" s="19" t="str">
        <f>IF($B1175=1,"",IF(AND(TrackingWorksheet!$S1180&gt;$BE$3,TrackingWorksheet!$T1180=Lists!$P$5),1, 0)*D1175)</f>
        <v/>
      </c>
      <c r="AK1175" s="19" t="str">
        <f>IF($B1175=1,"",IF(AND(TrackingWorksheet!$U1180&gt;$BE$3,TrackingWorksheet!$V1180=Lists!$P$5),1, 0)*D1175)</f>
        <v/>
      </c>
      <c r="AL1175" s="19" t="str">
        <f>IF($B1175=1,"",IF(AND(TrackingWorksheet!$W1180&gt;$BE$3,TrackingWorksheet!$X1180=Lists!$P$5),1, 0)*D1175)</f>
        <v/>
      </c>
      <c r="AM1175" s="19" t="str">
        <f>IF($B1175=1,"",IF(AND(TrackingWorksheet!$Y1180&gt;$BE$3,TrackingWorksheet!$Z1180=Lists!$P$5),1, 0)*D1175)</f>
        <v/>
      </c>
      <c r="AN1175" s="19" t="str">
        <f>IF($B1175=1,"",IF(AND(TrackingWorksheet!$AA1180&gt;$BE$3,TrackingWorksheet!$AB1180=Lists!$P$5),1, 0)*D1175)</f>
        <v/>
      </c>
      <c r="AO1175" s="19" t="str">
        <f>IF($B1175=1,"",IF(AND(TrackingWorksheet!$S1180&gt;$BE$3,TrackingWorksheet!$T1180=Lists!$P$6),1, 0)*D1175)</f>
        <v/>
      </c>
      <c r="AP1175" s="19" t="str">
        <f>IF($B1175=1,"",IF(AND(TrackingWorksheet!$U1180&gt;$BE$3,TrackingWorksheet!$V1180=Lists!$P$6),1, 0)*D1175)</f>
        <v/>
      </c>
      <c r="AQ1175" s="19" t="str">
        <f>IF($B1175=1,"",IF(AND(TrackingWorksheet!$W1180&gt;$BE$3,TrackingWorksheet!$X1180=Lists!$P$6),1, 0)*D1175)</f>
        <v/>
      </c>
      <c r="AR1175" s="19" t="str">
        <f>IF($B1175=1,"",IF(AND(TrackingWorksheet!$Y1180&gt;$BE$3,TrackingWorksheet!$Z1180=Lists!$P$6),1, 0)*D1175)</f>
        <v/>
      </c>
      <c r="AS1175" s="19" t="str">
        <f>IF($B1175=1,"",IF(AND(TrackingWorksheet!$AA1180&gt;$BE$3,TrackingWorksheet!$AB1180=Lists!$P$6),1, 0)*D1175)</f>
        <v/>
      </c>
      <c r="AT1175" s="19">
        <f t="shared" si="265"/>
        <v>0</v>
      </c>
      <c r="AU1175" s="19" t="str">
        <f>IF(B1175=1,"",IF(AND(TrackingWorksheet!K1180="",TrackingWorksheet!M1180="", TrackingWorksheet!N1180="", TrackingWorksheet!S1180="", TrackingWorksheet!V1180="", TrackingWorksheet!W1180="", TrackingWorksheet!Y1180="", TrackingWorksheet!AA1180="", V1175=1),1,0)*D1175)</f>
        <v/>
      </c>
      <c r="AV1175" s="19" t="str">
        <f>IF(B1175=1,"",IF(D1175*AND(TrackingWorksheet!U1180&gt;Calculations!$BE$3,TrackingWorksheet!K1180="YES"),1,0))</f>
        <v/>
      </c>
      <c r="AW1175" s="19" t="str">
        <f>IF(B1175=1,"",IF(D1175*AND(TrackingWorksheet!W1180&gt;Calculations!$BE$3,TrackingWorksheet!K1180="YES"),1,0))</f>
        <v/>
      </c>
      <c r="AX1175" s="19">
        <f t="shared" si="266"/>
        <v>0</v>
      </c>
      <c r="AY1175" s="19">
        <f t="shared" si="262"/>
        <v>0</v>
      </c>
      <c r="AZ1175" s="27" t="str">
        <f>IF(B1175=1,"",IF(TrackingWorksheet!Q1180="","",TrackingWorksheet!Q1180))</f>
        <v/>
      </c>
      <c r="BB1175" s="4"/>
      <c r="BC1175" s="4"/>
      <c r="BD1175" s="4"/>
      <c r="BE1175" s="4"/>
      <c r="BF1175" s="4"/>
      <c r="BG1175" s="4" t="str">
        <f>IF(B1175=1,"",IF(AND(N1175=1,TrackingWorksheet!$I1180+14&lt;=WeeklySummary!$C$7),1,0))</f>
        <v/>
      </c>
      <c r="BH1175" s="4" t="str">
        <f>IF(B1175=1,"",IF(AND(R1175=1,TrackingWorksheet!$I1180+14&lt;=WeeklySummary!$C$7),1,0))</f>
        <v/>
      </c>
      <c r="BI1175" s="4" t="str">
        <f>IF(B1175=1,"",IF(AND(J1175=1,TrackingWorksheet!$G1180+14&lt;=WeeklySummary!$C$7),1,0))</f>
        <v/>
      </c>
      <c r="BJ1175" s="4" t="str">
        <f>IF(B1175=1,"",IF(AND(T1175=1,TrackingWorksheet!$I1180+14&lt;=WeeklySummary!$C$7),1,0))</f>
        <v/>
      </c>
      <c r="BK1175" s="4" t="str">
        <f>IF(B1175=1,"",IF(AND(T1175=1,TrackingWorksheet!$G1180+14&lt;=WeeklySummary!$C$7),1,0))</f>
        <v/>
      </c>
      <c r="BL1175" s="4">
        <f t="shared" si="275"/>
        <v>0</v>
      </c>
    </row>
    <row r="1176" spans="2:64" x14ac:dyDescent="0.25">
      <c r="B1176" s="27">
        <f>IF(AND(ISBLANK(TrackingWorksheet!B1181),ISBLANK(TrackingWorksheet!C1181),ISBLANK(TrackingWorksheet!G1181),ISBLANK(TrackingWorksheet!H1181),
ISBLANK(TrackingWorksheet!I1181),ISBLANK(TrackingWorksheet!J1181),ISBLANK(TrackingWorksheet!M1181),
ISBLANK(TrackingWorksheet!N1183)),1,0)</f>
        <v>1</v>
      </c>
      <c r="C1176" s="12" t="str">
        <f>IF(B1176=1,"",TrackingWorksheet!F1181)</f>
        <v/>
      </c>
      <c r="D1176" s="20" t="str">
        <f>IF(B1176=1,"",IF(AND(TrackingWorksheet!B1181&lt;&gt;"",TrackingWorksheet!B1181&lt;=WeeklySummary!$C$7,OR(TrackingWorksheet!C1181="",TrackingWorksheet!C1181&gt;=WeeklySummary!$C$6)),1,0))</f>
        <v/>
      </c>
      <c r="E1176" s="10" t="str">
        <f>IF(B1176=1,"",IF(AND(TrackingWorksheet!G1181 &lt;&gt;"",TrackingWorksheet!G1181&lt;=WeeklySummary!$C$7, TrackingWorksheet!H1181=Lists!$D$4), "Y", "N"))</f>
        <v/>
      </c>
      <c r="F1176" s="10" t="str">
        <f>IF(B1176=1,"",IF(AND(TrackingWorksheet!I1181 &lt;&gt;"", TrackingWorksheet!I1181&lt;=WeeklySummary!$C$7, TrackingWorksheet!J1181=Lists!$D$4), "Y", "N"))</f>
        <v/>
      </c>
      <c r="G1176" s="10" t="str">
        <f>IF(B1176=1,"",IF(AND(TrackingWorksheet!G1181 &lt;&gt;"",TrackingWorksheet!G1181&lt;=WeeklySummary!$C$7, TrackingWorksheet!H1181=Lists!$D$5), "Y", "N"))</f>
        <v/>
      </c>
      <c r="H1176" s="10" t="str">
        <f>IF(B1176=1,"",IF(AND(TrackingWorksheet!I1181 &lt;&gt;"", TrackingWorksheet!I1181&lt;=WeeklySummary!$C$7, TrackingWorksheet!J1181=Lists!$D$5), "Y", "N"))</f>
        <v/>
      </c>
      <c r="I1176" s="20" t="str">
        <f>IF(B1176=1,"",IF(AND(TrackingWorksheet!G1181 &lt;&gt;"", TrackingWorksheet!G1181&lt;=WeeklySummary!$C$7, TrackingWorksheet!H1181=Lists!$D$6), 1, 0))</f>
        <v/>
      </c>
      <c r="J1176" s="20" t="str">
        <f t="shared" si="267"/>
        <v/>
      </c>
      <c r="K1176" s="10" t="str">
        <f>IF(B1176=1,"",IF(AND(TrackingWorksheet!I1181&lt;=WeeklySummary!$C$7,TrackingWorksheet!K1181="YES"),0,IF(AND(AND(OR(E1176="Y",F1176="Y"),E1176&lt;&gt;F1176),G1176&lt;&gt;"Y", H1176&lt;&gt;"Y"), 1, 0)))</f>
        <v/>
      </c>
      <c r="L1176" s="20" t="str">
        <f t="shared" si="268"/>
        <v/>
      </c>
      <c r="M1176" s="10" t="str">
        <f t="shared" si="269"/>
        <v/>
      </c>
      <c r="N1176" s="20" t="str">
        <f t="shared" si="270"/>
        <v/>
      </c>
      <c r="O1176" s="10" t="str">
        <f>IF(B1176=1,"",IF(AND(TrackingWorksheet!I1181&lt;=WeeklySummary!$C$7,TrackingWorksheet!K1181="YES"),0,IF(AND(AND(OR(G1176="Y",H1176="Y"),G1176&lt;&gt;H1176),E1176&lt;&gt;"Y", F1176&lt;&gt;"Y"), 1, 0)))</f>
        <v/>
      </c>
      <c r="P1176" s="20" t="str">
        <f t="shared" si="271"/>
        <v/>
      </c>
      <c r="Q1176" s="10" t="str">
        <f t="shared" si="272"/>
        <v/>
      </c>
      <c r="R1176" s="10" t="str">
        <f t="shared" si="273"/>
        <v/>
      </c>
      <c r="S1176" s="10" t="str">
        <f>IF(B1176=1,"",IF(AND(OR(AND(TrackingWorksheet!H1181=Lists!$D$7,TrackingWorksheet!H1181=TrackingWorksheet!J1181),TrackingWorksheet!H1181&lt;&gt;TrackingWorksheet!J1181),TrackingWorksheet!K1181="YES",TrackingWorksheet!H1181&lt;&gt;Lists!$D$6,TrackingWorksheet!G1181&lt;=WeeklySummary!$C$7,TrackingWorksheet!I1181&lt;=WeeklySummary!$C$7),1,0))</f>
        <v/>
      </c>
      <c r="T1176" s="10" t="str">
        <f t="shared" si="274"/>
        <v/>
      </c>
      <c r="U1176" s="10" t="str">
        <f>IF($B1176=1,"",IF(TrackingWorksheet!$K1181="YES",1, 0)*D1176)</f>
        <v/>
      </c>
      <c r="V1176" s="20">
        <f t="shared" si="263"/>
        <v>0</v>
      </c>
      <c r="W1176" s="20">
        <f t="shared" si="264"/>
        <v>0</v>
      </c>
      <c r="X1176" s="10" t="str">
        <f>IF($B1176=1,"",IF(AND(TrackingWorksheet!$L1181&lt;&gt;"", TrackingWorksheet!$L1181&gt;=WeeklySummary!$C$6,TrackingWorksheet!$L1181&lt;=WeeklySummary!$C$7,OR(TrackingWorksheet!$H1181=Lists!$D$4,TrackingWorksheet!$J1181=Lists!$D$4)), 1, 0))</f>
        <v/>
      </c>
      <c r="Y1176" s="10" t="str">
        <f>IF($B1176=1,"",IF(AND(TrackingWorksheet!$L1181&lt;&gt;"", TrackingWorksheet!$L1181&gt;=WeeklySummary!$C$6,TrackingWorksheet!$L1181&lt;=WeeklySummary!$C$7,OR(TrackingWorksheet!$H1181=Lists!$D$5,TrackingWorksheet!$J1181=Lists!$D$5)), 1, 0))</f>
        <v/>
      </c>
      <c r="Z1176" s="10" t="str">
        <f>IF($B1176=1,"",IF(AND(TrackingWorksheet!$L1181&lt;&gt;"", TrackingWorksheet!$L1181&gt;=WeeklySummary!$C$6,TrackingWorksheet!$L1181&lt;=WeeklySummary!$C$7,OR(TrackingWorksheet!$H1181=Lists!$D$6,TrackingWorksheet!$J1181=Lists!$D$6)), 1, 0))</f>
        <v/>
      </c>
      <c r="AA1176" s="19" t="str">
        <f>IF(B1176=1,"",IF(AND(TrackingWorksheet!M1181&lt;&gt;"",TrackingWorksheet!M1181&lt;=WeeklySummary!$C$7),1,0)*D1176)</f>
        <v/>
      </c>
      <c r="AB1176" s="19" t="str">
        <f>IF(B1176=1,"",IF(AND(TrackingWorksheet!N1181&lt;&gt;"",TrackingWorksheet!N1181&lt;=WeeklySummary!$C$7),1,0)*D1176)</f>
        <v/>
      </c>
      <c r="AC1176" s="19" t="str">
        <f>IF(B1176=1,"",TrackingWorksheet!T1181)</f>
        <v/>
      </c>
      <c r="AD1176" s="19" t="str">
        <f>IF(B1176=1,"",IF(D1176*AND(TrackingWorksheet!S1181&gt;=Calculations!$BD$3,TrackingWorksheet!U1181="",TrackingWorksheet!K1181="YES"),1,0))</f>
        <v/>
      </c>
      <c r="AE1176" s="19" t="str">
        <f>IF($B1176=1,"",IF(AND(TrackingWorksheet!$S1181&gt;$BE$3,TrackingWorksheet!$T1181=Lists!$P$4),1, 0)*D1176)</f>
        <v/>
      </c>
      <c r="AF1176" s="19" t="str">
        <f>IF($B1176=1,"",IF(AND(TrackingWorksheet!$U1181&gt;$BE$3,TrackingWorksheet!$V1181=Lists!$P$4),1, 0)*D1176)</f>
        <v/>
      </c>
      <c r="AG1176" s="19" t="str">
        <f>IF($B1176=1,"",IF(AND(TrackingWorksheet!$W1181&gt;$BE$3,TrackingWorksheet!$X1181=Lists!$P$4),1, 0)*D1176)</f>
        <v/>
      </c>
      <c r="AH1176" s="19" t="str">
        <f>IF($B1176=1,"",IF(AND(TrackingWorksheet!$Y1181&gt;$BE$3,TrackingWorksheet!$Z1181=Lists!$P$4),1, 0)*D1176)</f>
        <v/>
      </c>
      <c r="AI1176" s="19" t="str">
        <f>IF($B1176=1,"",IF(AND(TrackingWorksheet!$AA1181&gt;$BE$3,TrackingWorksheet!$AB1181=Lists!$P$4),1, 0)*D1176)</f>
        <v/>
      </c>
      <c r="AJ1176" s="19" t="str">
        <f>IF($B1176=1,"",IF(AND(TrackingWorksheet!$S1181&gt;$BE$3,TrackingWorksheet!$T1181=Lists!$P$5),1, 0)*D1176)</f>
        <v/>
      </c>
      <c r="AK1176" s="19" t="str">
        <f>IF($B1176=1,"",IF(AND(TrackingWorksheet!$U1181&gt;$BE$3,TrackingWorksheet!$V1181=Lists!$P$5),1, 0)*D1176)</f>
        <v/>
      </c>
      <c r="AL1176" s="19" t="str">
        <f>IF($B1176=1,"",IF(AND(TrackingWorksheet!$W1181&gt;$BE$3,TrackingWorksheet!$X1181=Lists!$P$5),1, 0)*D1176)</f>
        <v/>
      </c>
      <c r="AM1176" s="19" t="str">
        <f>IF($B1176=1,"",IF(AND(TrackingWorksheet!$Y1181&gt;$BE$3,TrackingWorksheet!$Z1181=Lists!$P$5),1, 0)*D1176)</f>
        <v/>
      </c>
      <c r="AN1176" s="19" t="str">
        <f>IF($B1176=1,"",IF(AND(TrackingWorksheet!$AA1181&gt;$BE$3,TrackingWorksheet!$AB1181=Lists!$P$5),1, 0)*D1176)</f>
        <v/>
      </c>
      <c r="AO1176" s="19" t="str">
        <f>IF($B1176=1,"",IF(AND(TrackingWorksheet!$S1181&gt;$BE$3,TrackingWorksheet!$T1181=Lists!$P$6),1, 0)*D1176)</f>
        <v/>
      </c>
      <c r="AP1176" s="19" t="str">
        <f>IF($B1176=1,"",IF(AND(TrackingWorksheet!$U1181&gt;$BE$3,TrackingWorksheet!$V1181=Lists!$P$6),1, 0)*D1176)</f>
        <v/>
      </c>
      <c r="AQ1176" s="19" t="str">
        <f>IF($B1176=1,"",IF(AND(TrackingWorksheet!$W1181&gt;$BE$3,TrackingWorksheet!$X1181=Lists!$P$6),1, 0)*D1176)</f>
        <v/>
      </c>
      <c r="AR1176" s="19" t="str">
        <f>IF($B1176=1,"",IF(AND(TrackingWorksheet!$Y1181&gt;$BE$3,TrackingWorksheet!$Z1181=Lists!$P$6),1, 0)*D1176)</f>
        <v/>
      </c>
      <c r="AS1176" s="19" t="str">
        <f>IF($B1176=1,"",IF(AND(TrackingWorksheet!$AA1181&gt;$BE$3,TrackingWorksheet!$AB1181=Lists!$P$6),1, 0)*D1176)</f>
        <v/>
      </c>
      <c r="AT1176" s="19">
        <f t="shared" si="265"/>
        <v>0</v>
      </c>
      <c r="AU1176" s="19" t="str">
        <f>IF(B1176=1,"",IF(AND(TrackingWorksheet!K1181="",TrackingWorksheet!M1181="", TrackingWorksheet!N1181="", TrackingWorksheet!S1181="", TrackingWorksheet!V1181="", TrackingWorksheet!W1181="", TrackingWorksheet!Y1181="", TrackingWorksheet!AA1181="", V1176=1),1,0)*D1176)</f>
        <v/>
      </c>
      <c r="AV1176" s="19" t="str">
        <f>IF(B1176=1,"",IF(D1176*AND(TrackingWorksheet!U1181&gt;Calculations!$BE$3,TrackingWorksheet!K1181="YES"),1,0))</f>
        <v/>
      </c>
      <c r="AW1176" s="19" t="str">
        <f>IF(B1176=1,"",IF(D1176*AND(TrackingWorksheet!W1181&gt;Calculations!$BE$3,TrackingWorksheet!K1181="YES"),1,0))</f>
        <v/>
      </c>
      <c r="AX1176" s="19">
        <f t="shared" si="266"/>
        <v>0</v>
      </c>
      <c r="AY1176" s="19">
        <f t="shared" si="262"/>
        <v>0</v>
      </c>
      <c r="AZ1176" s="27" t="str">
        <f>IF(B1176=1,"",IF(TrackingWorksheet!Q1181="","",TrackingWorksheet!Q1181))</f>
        <v/>
      </c>
      <c r="BB1176" s="4"/>
      <c r="BC1176" s="4"/>
      <c r="BD1176" s="4"/>
      <c r="BE1176" s="4"/>
      <c r="BF1176" s="4"/>
      <c r="BG1176" s="4" t="str">
        <f>IF(B1176=1,"",IF(AND(N1176=1,TrackingWorksheet!$I1181+14&lt;=WeeklySummary!$C$7),1,0))</f>
        <v/>
      </c>
      <c r="BH1176" s="4" t="str">
        <f>IF(B1176=1,"",IF(AND(R1176=1,TrackingWorksheet!$I1181+14&lt;=WeeklySummary!$C$7),1,0))</f>
        <v/>
      </c>
      <c r="BI1176" s="4" t="str">
        <f>IF(B1176=1,"",IF(AND(J1176=1,TrackingWorksheet!$G1181+14&lt;=WeeklySummary!$C$7),1,0))</f>
        <v/>
      </c>
      <c r="BJ1176" s="4" t="str">
        <f>IF(B1176=1,"",IF(AND(T1176=1,TrackingWorksheet!$I1181+14&lt;=WeeklySummary!$C$7),1,0))</f>
        <v/>
      </c>
      <c r="BK1176" s="4" t="str">
        <f>IF(B1176=1,"",IF(AND(T1176=1,TrackingWorksheet!$G1181+14&lt;=WeeklySummary!$C$7),1,0))</f>
        <v/>
      </c>
      <c r="BL1176" s="4">
        <f t="shared" si="275"/>
        <v>0</v>
      </c>
    </row>
    <row r="1177" spans="2:64" x14ac:dyDescent="0.25">
      <c r="B1177" s="27">
        <f>IF(AND(ISBLANK(TrackingWorksheet!B1182),ISBLANK(TrackingWorksheet!C1182),ISBLANK(TrackingWorksheet!G1182),ISBLANK(TrackingWorksheet!H1182),
ISBLANK(TrackingWorksheet!I1182),ISBLANK(TrackingWorksheet!J1182),ISBLANK(TrackingWorksheet!M1182),
ISBLANK(TrackingWorksheet!N1184)),1,0)</f>
        <v>1</v>
      </c>
      <c r="C1177" s="12" t="str">
        <f>IF(B1177=1,"",TrackingWorksheet!F1182)</f>
        <v/>
      </c>
      <c r="D1177" s="20" t="str">
        <f>IF(B1177=1,"",IF(AND(TrackingWorksheet!B1182&lt;&gt;"",TrackingWorksheet!B1182&lt;=WeeklySummary!$C$7,OR(TrackingWorksheet!C1182="",TrackingWorksheet!C1182&gt;=WeeklySummary!$C$6)),1,0))</f>
        <v/>
      </c>
      <c r="E1177" s="10" t="str">
        <f>IF(B1177=1,"",IF(AND(TrackingWorksheet!G1182 &lt;&gt;"",TrackingWorksheet!G1182&lt;=WeeklySummary!$C$7, TrackingWorksheet!H1182=Lists!$D$4), "Y", "N"))</f>
        <v/>
      </c>
      <c r="F1177" s="10" t="str">
        <f>IF(B1177=1,"",IF(AND(TrackingWorksheet!I1182 &lt;&gt;"", TrackingWorksheet!I1182&lt;=WeeklySummary!$C$7, TrackingWorksheet!J1182=Lists!$D$4), "Y", "N"))</f>
        <v/>
      </c>
      <c r="G1177" s="10" t="str">
        <f>IF(B1177=1,"",IF(AND(TrackingWorksheet!G1182 &lt;&gt;"",TrackingWorksheet!G1182&lt;=WeeklySummary!$C$7, TrackingWorksheet!H1182=Lists!$D$5), "Y", "N"))</f>
        <v/>
      </c>
      <c r="H1177" s="10" t="str">
        <f>IF(B1177=1,"",IF(AND(TrackingWorksheet!I1182 &lt;&gt;"", TrackingWorksheet!I1182&lt;=WeeklySummary!$C$7, TrackingWorksheet!J1182=Lists!$D$5), "Y", "N"))</f>
        <v/>
      </c>
      <c r="I1177" s="20" t="str">
        <f>IF(B1177=1,"",IF(AND(TrackingWorksheet!G1182 &lt;&gt;"", TrackingWorksheet!G1182&lt;=WeeklySummary!$C$7, TrackingWorksheet!H1182=Lists!$D$6), 1, 0))</f>
        <v/>
      </c>
      <c r="J1177" s="20" t="str">
        <f t="shared" si="267"/>
        <v/>
      </c>
      <c r="K1177" s="10" t="str">
        <f>IF(B1177=1,"",IF(AND(TrackingWorksheet!I1182&lt;=WeeklySummary!$C$7,TrackingWorksheet!K1182="YES"),0,IF(AND(AND(OR(E1177="Y",F1177="Y"),E1177&lt;&gt;F1177),G1177&lt;&gt;"Y", H1177&lt;&gt;"Y"), 1, 0)))</f>
        <v/>
      </c>
      <c r="L1177" s="20" t="str">
        <f t="shared" si="268"/>
        <v/>
      </c>
      <c r="M1177" s="10" t="str">
        <f t="shared" si="269"/>
        <v/>
      </c>
      <c r="N1177" s="20" t="str">
        <f t="shared" si="270"/>
        <v/>
      </c>
      <c r="O1177" s="10" t="str">
        <f>IF(B1177=1,"",IF(AND(TrackingWorksheet!I1182&lt;=WeeklySummary!$C$7,TrackingWorksheet!K1182="YES"),0,IF(AND(AND(OR(G1177="Y",H1177="Y"),G1177&lt;&gt;H1177),E1177&lt;&gt;"Y", F1177&lt;&gt;"Y"), 1, 0)))</f>
        <v/>
      </c>
      <c r="P1177" s="20" t="str">
        <f t="shared" si="271"/>
        <v/>
      </c>
      <c r="Q1177" s="10" t="str">
        <f t="shared" si="272"/>
        <v/>
      </c>
      <c r="R1177" s="10" t="str">
        <f t="shared" si="273"/>
        <v/>
      </c>
      <c r="S1177" s="10" t="str">
        <f>IF(B1177=1,"",IF(AND(OR(AND(TrackingWorksheet!H1182=Lists!$D$7,TrackingWorksheet!H1182=TrackingWorksheet!J1182),TrackingWorksheet!H1182&lt;&gt;TrackingWorksheet!J1182),TrackingWorksheet!K1182="YES",TrackingWorksheet!H1182&lt;&gt;Lists!$D$6,TrackingWorksheet!G1182&lt;=WeeklySummary!$C$7,TrackingWorksheet!I1182&lt;=WeeklySummary!$C$7),1,0))</f>
        <v/>
      </c>
      <c r="T1177" s="10" t="str">
        <f t="shared" si="274"/>
        <v/>
      </c>
      <c r="U1177" s="10" t="str">
        <f>IF($B1177=1,"",IF(TrackingWorksheet!$K1182="YES",1, 0)*D1177)</f>
        <v/>
      </c>
      <c r="V1177" s="20">
        <f t="shared" si="263"/>
        <v>0</v>
      </c>
      <c r="W1177" s="20">
        <f t="shared" si="264"/>
        <v>0</v>
      </c>
      <c r="X1177" s="10" t="str">
        <f>IF($B1177=1,"",IF(AND(TrackingWorksheet!$L1182&lt;&gt;"", TrackingWorksheet!$L1182&gt;=WeeklySummary!$C$6,TrackingWorksheet!$L1182&lt;=WeeklySummary!$C$7,OR(TrackingWorksheet!$H1182=Lists!$D$4,TrackingWorksheet!$J1182=Lists!$D$4)), 1, 0))</f>
        <v/>
      </c>
      <c r="Y1177" s="10" t="str">
        <f>IF($B1177=1,"",IF(AND(TrackingWorksheet!$L1182&lt;&gt;"", TrackingWorksheet!$L1182&gt;=WeeklySummary!$C$6,TrackingWorksheet!$L1182&lt;=WeeklySummary!$C$7,OR(TrackingWorksheet!$H1182=Lists!$D$5,TrackingWorksheet!$J1182=Lists!$D$5)), 1, 0))</f>
        <v/>
      </c>
      <c r="Z1177" s="10" t="str">
        <f>IF($B1177=1,"",IF(AND(TrackingWorksheet!$L1182&lt;&gt;"", TrackingWorksheet!$L1182&gt;=WeeklySummary!$C$6,TrackingWorksheet!$L1182&lt;=WeeklySummary!$C$7,OR(TrackingWorksheet!$H1182=Lists!$D$6,TrackingWorksheet!$J1182=Lists!$D$6)), 1, 0))</f>
        <v/>
      </c>
      <c r="AA1177" s="19" t="str">
        <f>IF(B1177=1,"",IF(AND(TrackingWorksheet!M1182&lt;&gt;"",TrackingWorksheet!M1182&lt;=WeeklySummary!$C$7),1,0)*D1177)</f>
        <v/>
      </c>
      <c r="AB1177" s="19" t="str">
        <f>IF(B1177=1,"",IF(AND(TrackingWorksheet!N1182&lt;&gt;"",TrackingWorksheet!N1182&lt;=WeeklySummary!$C$7),1,0)*D1177)</f>
        <v/>
      </c>
      <c r="AC1177" s="19" t="str">
        <f>IF(B1177=1,"",TrackingWorksheet!T1182)</f>
        <v/>
      </c>
      <c r="AD1177" s="19" t="str">
        <f>IF(B1177=1,"",IF(D1177*AND(TrackingWorksheet!S1182&gt;=Calculations!$BD$3,TrackingWorksheet!U1182="",TrackingWorksheet!K1182="YES"),1,0))</f>
        <v/>
      </c>
      <c r="AE1177" s="19" t="str">
        <f>IF($B1177=1,"",IF(AND(TrackingWorksheet!$S1182&gt;$BE$3,TrackingWorksheet!$T1182=Lists!$P$4),1, 0)*D1177)</f>
        <v/>
      </c>
      <c r="AF1177" s="19" t="str">
        <f>IF($B1177=1,"",IF(AND(TrackingWorksheet!$U1182&gt;$BE$3,TrackingWorksheet!$V1182=Lists!$P$4),1, 0)*D1177)</f>
        <v/>
      </c>
      <c r="AG1177" s="19" t="str">
        <f>IF($B1177=1,"",IF(AND(TrackingWorksheet!$W1182&gt;$BE$3,TrackingWorksheet!$X1182=Lists!$P$4),1, 0)*D1177)</f>
        <v/>
      </c>
      <c r="AH1177" s="19" t="str">
        <f>IF($B1177=1,"",IF(AND(TrackingWorksheet!$Y1182&gt;$BE$3,TrackingWorksheet!$Z1182=Lists!$P$4),1, 0)*D1177)</f>
        <v/>
      </c>
      <c r="AI1177" s="19" t="str">
        <f>IF($B1177=1,"",IF(AND(TrackingWorksheet!$AA1182&gt;$BE$3,TrackingWorksheet!$AB1182=Lists!$P$4),1, 0)*D1177)</f>
        <v/>
      </c>
      <c r="AJ1177" s="19" t="str">
        <f>IF($B1177=1,"",IF(AND(TrackingWorksheet!$S1182&gt;$BE$3,TrackingWorksheet!$T1182=Lists!$P$5),1, 0)*D1177)</f>
        <v/>
      </c>
      <c r="AK1177" s="19" t="str">
        <f>IF($B1177=1,"",IF(AND(TrackingWorksheet!$U1182&gt;$BE$3,TrackingWorksheet!$V1182=Lists!$P$5),1, 0)*D1177)</f>
        <v/>
      </c>
      <c r="AL1177" s="19" t="str">
        <f>IF($B1177=1,"",IF(AND(TrackingWorksheet!$W1182&gt;$BE$3,TrackingWorksheet!$X1182=Lists!$P$5),1, 0)*D1177)</f>
        <v/>
      </c>
      <c r="AM1177" s="19" t="str">
        <f>IF($B1177=1,"",IF(AND(TrackingWorksheet!$Y1182&gt;$BE$3,TrackingWorksheet!$Z1182=Lists!$P$5),1, 0)*D1177)</f>
        <v/>
      </c>
      <c r="AN1177" s="19" t="str">
        <f>IF($B1177=1,"",IF(AND(TrackingWorksheet!$AA1182&gt;$BE$3,TrackingWorksheet!$AB1182=Lists!$P$5),1, 0)*D1177)</f>
        <v/>
      </c>
      <c r="AO1177" s="19" t="str">
        <f>IF($B1177=1,"",IF(AND(TrackingWorksheet!$S1182&gt;$BE$3,TrackingWorksheet!$T1182=Lists!$P$6),1, 0)*D1177)</f>
        <v/>
      </c>
      <c r="AP1177" s="19" t="str">
        <f>IF($B1177=1,"",IF(AND(TrackingWorksheet!$U1182&gt;$BE$3,TrackingWorksheet!$V1182=Lists!$P$6),1, 0)*D1177)</f>
        <v/>
      </c>
      <c r="AQ1177" s="19" t="str">
        <f>IF($B1177=1,"",IF(AND(TrackingWorksheet!$W1182&gt;$BE$3,TrackingWorksheet!$X1182=Lists!$P$6),1, 0)*D1177)</f>
        <v/>
      </c>
      <c r="AR1177" s="19" t="str">
        <f>IF($B1177=1,"",IF(AND(TrackingWorksheet!$Y1182&gt;$BE$3,TrackingWorksheet!$Z1182=Lists!$P$6),1, 0)*D1177)</f>
        <v/>
      </c>
      <c r="AS1177" s="19" t="str">
        <f>IF($B1177=1,"",IF(AND(TrackingWorksheet!$AA1182&gt;$BE$3,TrackingWorksheet!$AB1182=Lists!$P$6),1, 0)*D1177)</f>
        <v/>
      </c>
      <c r="AT1177" s="19">
        <f t="shared" si="265"/>
        <v>0</v>
      </c>
      <c r="AU1177" s="19" t="str">
        <f>IF(B1177=1,"",IF(AND(TrackingWorksheet!K1182="",TrackingWorksheet!M1182="", TrackingWorksheet!N1182="", TrackingWorksheet!S1182="", TrackingWorksheet!V1182="", TrackingWorksheet!W1182="", TrackingWorksheet!Y1182="", TrackingWorksheet!AA1182="", V1177=1),1,0)*D1177)</f>
        <v/>
      </c>
      <c r="AV1177" s="19" t="str">
        <f>IF(B1177=1,"",IF(D1177*AND(TrackingWorksheet!U1182&gt;Calculations!$BE$3,TrackingWorksheet!K1182="YES"),1,0))</f>
        <v/>
      </c>
      <c r="AW1177" s="19" t="str">
        <f>IF(B1177=1,"",IF(D1177*AND(TrackingWorksheet!W1182&gt;Calculations!$BE$3,TrackingWorksheet!K1182="YES"),1,0))</f>
        <v/>
      </c>
      <c r="AX1177" s="19">
        <f t="shared" si="266"/>
        <v>0</v>
      </c>
      <c r="AY1177" s="19">
        <f t="shared" si="262"/>
        <v>0</v>
      </c>
      <c r="AZ1177" s="27" t="str">
        <f>IF(B1177=1,"",IF(TrackingWorksheet!Q1182="","",TrackingWorksheet!Q1182))</f>
        <v/>
      </c>
      <c r="BB1177" s="4"/>
      <c r="BC1177" s="4"/>
      <c r="BD1177" s="4"/>
      <c r="BE1177" s="4"/>
      <c r="BF1177" s="4"/>
      <c r="BG1177" s="4" t="str">
        <f>IF(B1177=1,"",IF(AND(N1177=1,TrackingWorksheet!$I1182+14&lt;=WeeklySummary!$C$7),1,0))</f>
        <v/>
      </c>
      <c r="BH1177" s="4" t="str">
        <f>IF(B1177=1,"",IF(AND(R1177=1,TrackingWorksheet!$I1182+14&lt;=WeeklySummary!$C$7),1,0))</f>
        <v/>
      </c>
      <c r="BI1177" s="4" t="str">
        <f>IF(B1177=1,"",IF(AND(J1177=1,TrackingWorksheet!$G1182+14&lt;=WeeklySummary!$C$7),1,0))</f>
        <v/>
      </c>
      <c r="BJ1177" s="4" t="str">
        <f>IF(B1177=1,"",IF(AND(T1177=1,TrackingWorksheet!$I1182+14&lt;=WeeklySummary!$C$7),1,0))</f>
        <v/>
      </c>
      <c r="BK1177" s="4" t="str">
        <f>IF(B1177=1,"",IF(AND(T1177=1,TrackingWorksheet!$G1182+14&lt;=WeeklySummary!$C$7),1,0))</f>
        <v/>
      </c>
      <c r="BL1177" s="4">
        <f t="shared" si="275"/>
        <v>0</v>
      </c>
    </row>
    <row r="1178" spans="2:64" x14ac:dyDescent="0.25">
      <c r="B1178" s="27">
        <f>IF(AND(ISBLANK(TrackingWorksheet!B1183),ISBLANK(TrackingWorksheet!C1183),ISBLANK(TrackingWorksheet!G1183),ISBLANK(TrackingWorksheet!H1183),
ISBLANK(TrackingWorksheet!I1183),ISBLANK(TrackingWorksheet!J1183),ISBLANK(TrackingWorksheet!M1183),
ISBLANK(TrackingWorksheet!N1185)),1,0)</f>
        <v>1</v>
      </c>
      <c r="C1178" s="12" t="str">
        <f>IF(B1178=1,"",TrackingWorksheet!F1183)</f>
        <v/>
      </c>
      <c r="D1178" s="20" t="str">
        <f>IF(B1178=1,"",IF(AND(TrackingWorksheet!B1183&lt;&gt;"",TrackingWorksheet!B1183&lt;=WeeklySummary!$C$7,OR(TrackingWorksheet!C1183="",TrackingWorksheet!C1183&gt;=WeeklySummary!$C$6)),1,0))</f>
        <v/>
      </c>
      <c r="E1178" s="10" t="str">
        <f>IF(B1178=1,"",IF(AND(TrackingWorksheet!G1183 &lt;&gt;"",TrackingWorksheet!G1183&lt;=WeeklySummary!$C$7, TrackingWorksheet!H1183=Lists!$D$4), "Y", "N"))</f>
        <v/>
      </c>
      <c r="F1178" s="10" t="str">
        <f>IF(B1178=1,"",IF(AND(TrackingWorksheet!I1183 &lt;&gt;"", TrackingWorksheet!I1183&lt;=WeeklySummary!$C$7, TrackingWorksheet!J1183=Lists!$D$4), "Y", "N"))</f>
        <v/>
      </c>
      <c r="G1178" s="10" t="str">
        <f>IF(B1178=1,"",IF(AND(TrackingWorksheet!G1183 &lt;&gt;"",TrackingWorksheet!G1183&lt;=WeeklySummary!$C$7, TrackingWorksheet!H1183=Lists!$D$5), "Y", "N"))</f>
        <v/>
      </c>
      <c r="H1178" s="10" t="str">
        <f>IF(B1178=1,"",IF(AND(TrackingWorksheet!I1183 &lt;&gt;"", TrackingWorksheet!I1183&lt;=WeeklySummary!$C$7, TrackingWorksheet!J1183=Lists!$D$5), "Y", "N"))</f>
        <v/>
      </c>
      <c r="I1178" s="20" t="str">
        <f>IF(B1178=1,"",IF(AND(TrackingWorksheet!G1183 &lt;&gt;"", TrackingWorksheet!G1183&lt;=WeeklySummary!$C$7, TrackingWorksheet!H1183=Lists!$D$6), 1, 0))</f>
        <v/>
      </c>
      <c r="J1178" s="20" t="str">
        <f t="shared" si="267"/>
        <v/>
      </c>
      <c r="K1178" s="10" t="str">
        <f>IF(B1178=1,"",IF(AND(TrackingWorksheet!I1183&lt;=WeeklySummary!$C$7,TrackingWorksheet!K1183="YES"),0,IF(AND(AND(OR(E1178="Y",F1178="Y"),E1178&lt;&gt;F1178),G1178&lt;&gt;"Y", H1178&lt;&gt;"Y"), 1, 0)))</f>
        <v/>
      </c>
      <c r="L1178" s="20" t="str">
        <f t="shared" si="268"/>
        <v/>
      </c>
      <c r="M1178" s="10" t="str">
        <f t="shared" si="269"/>
        <v/>
      </c>
      <c r="N1178" s="20" t="str">
        <f t="shared" si="270"/>
        <v/>
      </c>
      <c r="O1178" s="10" t="str">
        <f>IF(B1178=1,"",IF(AND(TrackingWorksheet!I1183&lt;=WeeklySummary!$C$7,TrackingWorksheet!K1183="YES"),0,IF(AND(AND(OR(G1178="Y",H1178="Y"),G1178&lt;&gt;H1178),E1178&lt;&gt;"Y", F1178&lt;&gt;"Y"), 1, 0)))</f>
        <v/>
      </c>
      <c r="P1178" s="20" t="str">
        <f t="shared" si="271"/>
        <v/>
      </c>
      <c r="Q1178" s="10" t="str">
        <f t="shared" si="272"/>
        <v/>
      </c>
      <c r="R1178" s="10" t="str">
        <f t="shared" si="273"/>
        <v/>
      </c>
      <c r="S1178" s="10" t="str">
        <f>IF(B1178=1,"",IF(AND(OR(AND(TrackingWorksheet!H1183=Lists!$D$7,TrackingWorksheet!H1183=TrackingWorksheet!J1183),TrackingWorksheet!H1183&lt;&gt;TrackingWorksheet!J1183),TrackingWorksheet!K1183="YES",TrackingWorksheet!H1183&lt;&gt;Lists!$D$6,TrackingWorksheet!G1183&lt;=WeeklySummary!$C$7,TrackingWorksheet!I1183&lt;=WeeklySummary!$C$7),1,0))</f>
        <v/>
      </c>
      <c r="T1178" s="10" t="str">
        <f t="shared" si="274"/>
        <v/>
      </c>
      <c r="U1178" s="10" t="str">
        <f>IF($B1178=1,"",IF(TrackingWorksheet!$K1183="YES",1, 0)*D1178)</f>
        <v/>
      </c>
      <c r="V1178" s="20">
        <f t="shared" si="263"/>
        <v>0</v>
      </c>
      <c r="W1178" s="20">
        <f t="shared" si="264"/>
        <v>0</v>
      </c>
      <c r="X1178" s="10" t="str">
        <f>IF($B1178=1,"",IF(AND(TrackingWorksheet!$L1183&lt;&gt;"", TrackingWorksheet!$L1183&gt;=WeeklySummary!$C$6,TrackingWorksheet!$L1183&lt;=WeeklySummary!$C$7,OR(TrackingWorksheet!$H1183=Lists!$D$4,TrackingWorksheet!$J1183=Lists!$D$4)), 1, 0))</f>
        <v/>
      </c>
      <c r="Y1178" s="10" t="str">
        <f>IF($B1178=1,"",IF(AND(TrackingWorksheet!$L1183&lt;&gt;"", TrackingWorksheet!$L1183&gt;=WeeklySummary!$C$6,TrackingWorksheet!$L1183&lt;=WeeklySummary!$C$7,OR(TrackingWorksheet!$H1183=Lists!$D$5,TrackingWorksheet!$J1183=Lists!$D$5)), 1, 0))</f>
        <v/>
      </c>
      <c r="Z1178" s="10" t="str">
        <f>IF($B1178=1,"",IF(AND(TrackingWorksheet!$L1183&lt;&gt;"", TrackingWorksheet!$L1183&gt;=WeeklySummary!$C$6,TrackingWorksheet!$L1183&lt;=WeeklySummary!$C$7,OR(TrackingWorksheet!$H1183=Lists!$D$6,TrackingWorksheet!$J1183=Lists!$D$6)), 1, 0))</f>
        <v/>
      </c>
      <c r="AA1178" s="19" t="str">
        <f>IF(B1178=1,"",IF(AND(TrackingWorksheet!M1183&lt;&gt;"",TrackingWorksheet!M1183&lt;=WeeklySummary!$C$7),1,0)*D1178)</f>
        <v/>
      </c>
      <c r="AB1178" s="19" t="str">
        <f>IF(B1178=1,"",IF(AND(TrackingWorksheet!N1183&lt;&gt;"",TrackingWorksheet!N1183&lt;=WeeklySummary!$C$7),1,0)*D1178)</f>
        <v/>
      </c>
      <c r="AC1178" s="19" t="str">
        <f>IF(B1178=1,"",TrackingWorksheet!T1183)</f>
        <v/>
      </c>
      <c r="AD1178" s="19" t="str">
        <f>IF(B1178=1,"",IF(D1178*AND(TrackingWorksheet!S1183&gt;=Calculations!$BD$3,TrackingWorksheet!U1183="",TrackingWorksheet!K1183="YES"),1,0))</f>
        <v/>
      </c>
      <c r="AE1178" s="19" t="str">
        <f>IF($B1178=1,"",IF(AND(TrackingWorksheet!$S1183&gt;$BE$3,TrackingWorksheet!$T1183=Lists!$P$4),1, 0)*D1178)</f>
        <v/>
      </c>
      <c r="AF1178" s="19" t="str">
        <f>IF($B1178=1,"",IF(AND(TrackingWorksheet!$U1183&gt;$BE$3,TrackingWorksheet!$V1183=Lists!$P$4),1, 0)*D1178)</f>
        <v/>
      </c>
      <c r="AG1178" s="19" t="str">
        <f>IF($B1178=1,"",IF(AND(TrackingWorksheet!$W1183&gt;$BE$3,TrackingWorksheet!$X1183=Lists!$P$4),1, 0)*D1178)</f>
        <v/>
      </c>
      <c r="AH1178" s="19" t="str">
        <f>IF($B1178=1,"",IF(AND(TrackingWorksheet!$Y1183&gt;$BE$3,TrackingWorksheet!$Z1183=Lists!$P$4),1, 0)*D1178)</f>
        <v/>
      </c>
      <c r="AI1178" s="19" t="str">
        <f>IF($B1178=1,"",IF(AND(TrackingWorksheet!$AA1183&gt;$BE$3,TrackingWorksheet!$AB1183=Lists!$P$4),1, 0)*D1178)</f>
        <v/>
      </c>
      <c r="AJ1178" s="19" t="str">
        <f>IF($B1178=1,"",IF(AND(TrackingWorksheet!$S1183&gt;$BE$3,TrackingWorksheet!$T1183=Lists!$P$5),1, 0)*D1178)</f>
        <v/>
      </c>
      <c r="AK1178" s="19" t="str">
        <f>IF($B1178=1,"",IF(AND(TrackingWorksheet!$U1183&gt;$BE$3,TrackingWorksheet!$V1183=Lists!$P$5),1, 0)*D1178)</f>
        <v/>
      </c>
      <c r="AL1178" s="19" t="str">
        <f>IF($B1178=1,"",IF(AND(TrackingWorksheet!$W1183&gt;$BE$3,TrackingWorksheet!$X1183=Lists!$P$5),1, 0)*D1178)</f>
        <v/>
      </c>
      <c r="AM1178" s="19" t="str">
        <f>IF($B1178=1,"",IF(AND(TrackingWorksheet!$Y1183&gt;$BE$3,TrackingWorksheet!$Z1183=Lists!$P$5),1, 0)*D1178)</f>
        <v/>
      </c>
      <c r="AN1178" s="19" t="str">
        <f>IF($B1178=1,"",IF(AND(TrackingWorksheet!$AA1183&gt;$BE$3,TrackingWorksheet!$AB1183=Lists!$P$5),1, 0)*D1178)</f>
        <v/>
      </c>
      <c r="AO1178" s="19" t="str">
        <f>IF($B1178=1,"",IF(AND(TrackingWorksheet!$S1183&gt;$BE$3,TrackingWorksheet!$T1183=Lists!$P$6),1, 0)*D1178)</f>
        <v/>
      </c>
      <c r="AP1178" s="19" t="str">
        <f>IF($B1178=1,"",IF(AND(TrackingWorksheet!$U1183&gt;$BE$3,TrackingWorksheet!$V1183=Lists!$P$6),1, 0)*D1178)</f>
        <v/>
      </c>
      <c r="AQ1178" s="19" t="str">
        <f>IF($B1178=1,"",IF(AND(TrackingWorksheet!$W1183&gt;$BE$3,TrackingWorksheet!$X1183=Lists!$P$6),1, 0)*D1178)</f>
        <v/>
      </c>
      <c r="AR1178" s="19" t="str">
        <f>IF($B1178=1,"",IF(AND(TrackingWorksheet!$Y1183&gt;$BE$3,TrackingWorksheet!$Z1183=Lists!$P$6),1, 0)*D1178)</f>
        <v/>
      </c>
      <c r="AS1178" s="19" t="str">
        <f>IF($B1178=1,"",IF(AND(TrackingWorksheet!$AA1183&gt;$BE$3,TrackingWorksheet!$AB1183=Lists!$P$6),1, 0)*D1178)</f>
        <v/>
      </c>
      <c r="AT1178" s="19">
        <f t="shared" si="265"/>
        <v>0</v>
      </c>
      <c r="AU1178" s="19" t="str">
        <f>IF(B1178=1,"",IF(AND(TrackingWorksheet!K1183="",TrackingWorksheet!M1183="", TrackingWorksheet!N1183="", TrackingWorksheet!S1183="", TrackingWorksheet!V1183="", TrackingWorksheet!W1183="", TrackingWorksheet!Y1183="", TrackingWorksheet!AA1183="", V1178=1),1,0)*D1178)</f>
        <v/>
      </c>
      <c r="AV1178" s="19" t="str">
        <f>IF(B1178=1,"",IF(D1178*AND(TrackingWorksheet!U1183&gt;Calculations!$BE$3,TrackingWorksheet!K1183="YES"),1,0))</f>
        <v/>
      </c>
      <c r="AW1178" s="19" t="str">
        <f>IF(B1178=1,"",IF(D1178*AND(TrackingWorksheet!W1183&gt;Calculations!$BE$3,TrackingWorksheet!K1183="YES"),1,0))</f>
        <v/>
      </c>
      <c r="AX1178" s="19">
        <f t="shared" si="266"/>
        <v>0</v>
      </c>
      <c r="AY1178" s="19">
        <f t="shared" si="262"/>
        <v>0</v>
      </c>
      <c r="AZ1178" s="27" t="str">
        <f>IF(B1178=1,"",IF(TrackingWorksheet!Q1183="","",TrackingWorksheet!Q1183))</f>
        <v/>
      </c>
      <c r="BB1178" s="4"/>
      <c r="BC1178" s="4"/>
      <c r="BD1178" s="4"/>
      <c r="BE1178" s="4"/>
      <c r="BF1178" s="4"/>
      <c r="BG1178" s="4" t="str">
        <f>IF(B1178=1,"",IF(AND(N1178=1,TrackingWorksheet!$I1183+14&lt;=WeeklySummary!$C$7),1,0))</f>
        <v/>
      </c>
      <c r="BH1178" s="4" t="str">
        <f>IF(B1178=1,"",IF(AND(R1178=1,TrackingWorksheet!$I1183+14&lt;=WeeklySummary!$C$7),1,0))</f>
        <v/>
      </c>
      <c r="BI1178" s="4" t="str">
        <f>IF(B1178=1,"",IF(AND(J1178=1,TrackingWorksheet!$G1183+14&lt;=WeeklySummary!$C$7),1,0))</f>
        <v/>
      </c>
      <c r="BJ1178" s="4" t="str">
        <f>IF(B1178=1,"",IF(AND(T1178=1,TrackingWorksheet!$I1183+14&lt;=WeeklySummary!$C$7),1,0))</f>
        <v/>
      </c>
      <c r="BK1178" s="4" t="str">
        <f>IF(B1178=1,"",IF(AND(T1178=1,TrackingWorksheet!$G1183+14&lt;=WeeklySummary!$C$7),1,0))</f>
        <v/>
      </c>
      <c r="BL1178" s="4">
        <f t="shared" si="275"/>
        <v>0</v>
      </c>
    </row>
    <row r="1179" spans="2:64" x14ac:dyDescent="0.25">
      <c r="B1179" s="27">
        <f>IF(AND(ISBLANK(TrackingWorksheet!B1184),ISBLANK(TrackingWorksheet!C1184),ISBLANK(TrackingWorksheet!G1184),ISBLANK(TrackingWorksheet!H1184),
ISBLANK(TrackingWorksheet!I1184),ISBLANK(TrackingWorksheet!J1184),ISBLANK(TrackingWorksheet!M1184),
ISBLANK(TrackingWorksheet!N1186)),1,0)</f>
        <v>1</v>
      </c>
      <c r="C1179" s="12" t="str">
        <f>IF(B1179=1,"",TrackingWorksheet!F1184)</f>
        <v/>
      </c>
      <c r="D1179" s="20" t="str">
        <f>IF(B1179=1,"",IF(AND(TrackingWorksheet!B1184&lt;&gt;"",TrackingWorksheet!B1184&lt;=WeeklySummary!$C$7,OR(TrackingWorksheet!C1184="",TrackingWorksheet!C1184&gt;=WeeklySummary!$C$6)),1,0))</f>
        <v/>
      </c>
      <c r="E1179" s="10" t="str">
        <f>IF(B1179=1,"",IF(AND(TrackingWorksheet!G1184 &lt;&gt;"",TrackingWorksheet!G1184&lt;=WeeklySummary!$C$7, TrackingWorksheet!H1184=Lists!$D$4), "Y", "N"))</f>
        <v/>
      </c>
      <c r="F1179" s="10" t="str">
        <f>IF(B1179=1,"",IF(AND(TrackingWorksheet!I1184 &lt;&gt;"", TrackingWorksheet!I1184&lt;=WeeklySummary!$C$7, TrackingWorksheet!J1184=Lists!$D$4), "Y", "N"))</f>
        <v/>
      </c>
      <c r="G1179" s="10" t="str">
        <f>IF(B1179=1,"",IF(AND(TrackingWorksheet!G1184 &lt;&gt;"",TrackingWorksheet!G1184&lt;=WeeklySummary!$C$7, TrackingWorksheet!H1184=Lists!$D$5), "Y", "N"))</f>
        <v/>
      </c>
      <c r="H1179" s="10" t="str">
        <f>IF(B1179=1,"",IF(AND(TrackingWorksheet!I1184 &lt;&gt;"", TrackingWorksheet!I1184&lt;=WeeklySummary!$C$7, TrackingWorksheet!J1184=Lists!$D$5), "Y", "N"))</f>
        <v/>
      </c>
      <c r="I1179" s="20" t="str">
        <f>IF(B1179=1,"",IF(AND(TrackingWorksheet!G1184 &lt;&gt;"", TrackingWorksheet!G1184&lt;=WeeklySummary!$C$7, TrackingWorksheet!H1184=Lists!$D$6), 1, 0))</f>
        <v/>
      </c>
      <c r="J1179" s="20" t="str">
        <f t="shared" si="267"/>
        <v/>
      </c>
      <c r="K1179" s="10" t="str">
        <f>IF(B1179=1,"",IF(AND(TrackingWorksheet!I1184&lt;=WeeklySummary!$C$7,TrackingWorksheet!K1184="YES"),0,IF(AND(AND(OR(E1179="Y",F1179="Y"),E1179&lt;&gt;F1179),G1179&lt;&gt;"Y", H1179&lt;&gt;"Y"), 1, 0)))</f>
        <v/>
      </c>
      <c r="L1179" s="20" t="str">
        <f t="shared" si="268"/>
        <v/>
      </c>
      <c r="M1179" s="10" t="str">
        <f t="shared" si="269"/>
        <v/>
      </c>
      <c r="N1179" s="20" t="str">
        <f t="shared" si="270"/>
        <v/>
      </c>
      <c r="O1179" s="10" t="str">
        <f>IF(B1179=1,"",IF(AND(TrackingWorksheet!I1184&lt;=WeeklySummary!$C$7,TrackingWorksheet!K1184="YES"),0,IF(AND(AND(OR(G1179="Y",H1179="Y"),G1179&lt;&gt;H1179),E1179&lt;&gt;"Y", F1179&lt;&gt;"Y"), 1, 0)))</f>
        <v/>
      </c>
      <c r="P1179" s="20" t="str">
        <f t="shared" si="271"/>
        <v/>
      </c>
      <c r="Q1179" s="10" t="str">
        <f t="shared" si="272"/>
        <v/>
      </c>
      <c r="R1179" s="10" t="str">
        <f t="shared" si="273"/>
        <v/>
      </c>
      <c r="S1179" s="10" t="str">
        <f>IF(B1179=1,"",IF(AND(OR(AND(TrackingWorksheet!H1184=Lists!$D$7,TrackingWorksheet!H1184=TrackingWorksheet!J1184),TrackingWorksheet!H1184&lt;&gt;TrackingWorksheet!J1184),TrackingWorksheet!K1184="YES",TrackingWorksheet!H1184&lt;&gt;Lists!$D$6,TrackingWorksheet!G1184&lt;=WeeklySummary!$C$7,TrackingWorksheet!I1184&lt;=WeeklySummary!$C$7),1,0))</f>
        <v/>
      </c>
      <c r="T1179" s="10" t="str">
        <f t="shared" si="274"/>
        <v/>
      </c>
      <c r="U1179" s="10" t="str">
        <f>IF($B1179=1,"",IF(TrackingWorksheet!$K1184="YES",1, 0)*D1179)</f>
        <v/>
      </c>
      <c r="V1179" s="20">
        <f t="shared" si="263"/>
        <v>0</v>
      </c>
      <c r="W1179" s="20">
        <f t="shared" si="264"/>
        <v>0</v>
      </c>
      <c r="X1179" s="10" t="str">
        <f>IF($B1179=1,"",IF(AND(TrackingWorksheet!$L1184&lt;&gt;"", TrackingWorksheet!$L1184&gt;=WeeklySummary!$C$6,TrackingWorksheet!$L1184&lt;=WeeklySummary!$C$7,OR(TrackingWorksheet!$H1184=Lists!$D$4,TrackingWorksheet!$J1184=Lists!$D$4)), 1, 0))</f>
        <v/>
      </c>
      <c r="Y1179" s="10" t="str">
        <f>IF($B1179=1,"",IF(AND(TrackingWorksheet!$L1184&lt;&gt;"", TrackingWorksheet!$L1184&gt;=WeeklySummary!$C$6,TrackingWorksheet!$L1184&lt;=WeeklySummary!$C$7,OR(TrackingWorksheet!$H1184=Lists!$D$5,TrackingWorksheet!$J1184=Lists!$D$5)), 1, 0))</f>
        <v/>
      </c>
      <c r="Z1179" s="10" t="str">
        <f>IF($B1179=1,"",IF(AND(TrackingWorksheet!$L1184&lt;&gt;"", TrackingWorksheet!$L1184&gt;=WeeklySummary!$C$6,TrackingWorksheet!$L1184&lt;=WeeklySummary!$C$7,OR(TrackingWorksheet!$H1184=Lists!$D$6,TrackingWorksheet!$J1184=Lists!$D$6)), 1, 0))</f>
        <v/>
      </c>
      <c r="AA1179" s="19" t="str">
        <f>IF(B1179=1,"",IF(AND(TrackingWorksheet!M1184&lt;&gt;"",TrackingWorksheet!M1184&lt;=WeeklySummary!$C$7),1,0)*D1179)</f>
        <v/>
      </c>
      <c r="AB1179" s="19" t="str">
        <f>IF(B1179=1,"",IF(AND(TrackingWorksheet!N1184&lt;&gt;"",TrackingWorksheet!N1184&lt;=WeeklySummary!$C$7),1,0)*D1179)</f>
        <v/>
      </c>
      <c r="AC1179" s="19" t="str">
        <f>IF(B1179=1,"",TrackingWorksheet!T1184)</f>
        <v/>
      </c>
      <c r="AD1179" s="19" t="str">
        <f>IF(B1179=1,"",IF(D1179*AND(TrackingWorksheet!S1184&gt;=Calculations!$BD$3,TrackingWorksheet!U1184="",TrackingWorksheet!K1184="YES"),1,0))</f>
        <v/>
      </c>
      <c r="AE1179" s="19" t="str">
        <f>IF($B1179=1,"",IF(AND(TrackingWorksheet!$S1184&gt;$BE$3,TrackingWorksheet!$T1184=Lists!$P$4),1, 0)*D1179)</f>
        <v/>
      </c>
      <c r="AF1179" s="19" t="str">
        <f>IF($B1179=1,"",IF(AND(TrackingWorksheet!$U1184&gt;$BE$3,TrackingWorksheet!$V1184=Lists!$P$4),1, 0)*D1179)</f>
        <v/>
      </c>
      <c r="AG1179" s="19" t="str">
        <f>IF($B1179=1,"",IF(AND(TrackingWorksheet!$W1184&gt;$BE$3,TrackingWorksheet!$X1184=Lists!$P$4),1, 0)*D1179)</f>
        <v/>
      </c>
      <c r="AH1179" s="19" t="str">
        <f>IF($B1179=1,"",IF(AND(TrackingWorksheet!$Y1184&gt;$BE$3,TrackingWorksheet!$Z1184=Lists!$P$4),1, 0)*D1179)</f>
        <v/>
      </c>
      <c r="AI1179" s="19" t="str">
        <f>IF($B1179=1,"",IF(AND(TrackingWorksheet!$AA1184&gt;$BE$3,TrackingWorksheet!$AB1184=Lists!$P$4),1, 0)*D1179)</f>
        <v/>
      </c>
      <c r="AJ1179" s="19" t="str">
        <f>IF($B1179=1,"",IF(AND(TrackingWorksheet!$S1184&gt;$BE$3,TrackingWorksheet!$T1184=Lists!$P$5),1, 0)*D1179)</f>
        <v/>
      </c>
      <c r="AK1179" s="19" t="str">
        <f>IF($B1179=1,"",IF(AND(TrackingWorksheet!$U1184&gt;$BE$3,TrackingWorksheet!$V1184=Lists!$P$5),1, 0)*D1179)</f>
        <v/>
      </c>
      <c r="AL1179" s="19" t="str">
        <f>IF($B1179=1,"",IF(AND(TrackingWorksheet!$W1184&gt;$BE$3,TrackingWorksheet!$X1184=Lists!$P$5),1, 0)*D1179)</f>
        <v/>
      </c>
      <c r="AM1179" s="19" t="str">
        <f>IF($B1179=1,"",IF(AND(TrackingWorksheet!$Y1184&gt;$BE$3,TrackingWorksheet!$Z1184=Lists!$P$5),1, 0)*D1179)</f>
        <v/>
      </c>
      <c r="AN1179" s="19" t="str">
        <f>IF($B1179=1,"",IF(AND(TrackingWorksheet!$AA1184&gt;$BE$3,TrackingWorksheet!$AB1184=Lists!$P$5),1, 0)*D1179)</f>
        <v/>
      </c>
      <c r="AO1179" s="19" t="str">
        <f>IF($B1179=1,"",IF(AND(TrackingWorksheet!$S1184&gt;$BE$3,TrackingWorksheet!$T1184=Lists!$P$6),1, 0)*D1179)</f>
        <v/>
      </c>
      <c r="AP1179" s="19" t="str">
        <f>IF($B1179=1,"",IF(AND(TrackingWorksheet!$U1184&gt;$BE$3,TrackingWorksheet!$V1184=Lists!$P$6),1, 0)*D1179)</f>
        <v/>
      </c>
      <c r="AQ1179" s="19" t="str">
        <f>IF($B1179=1,"",IF(AND(TrackingWorksheet!$W1184&gt;$BE$3,TrackingWorksheet!$X1184=Lists!$P$6),1, 0)*D1179)</f>
        <v/>
      </c>
      <c r="AR1179" s="19" t="str">
        <f>IF($B1179=1,"",IF(AND(TrackingWorksheet!$Y1184&gt;$BE$3,TrackingWorksheet!$Z1184=Lists!$P$6),1, 0)*D1179)</f>
        <v/>
      </c>
      <c r="AS1179" s="19" t="str">
        <f>IF($B1179=1,"",IF(AND(TrackingWorksheet!$AA1184&gt;$BE$3,TrackingWorksheet!$AB1184=Lists!$P$6),1, 0)*D1179)</f>
        <v/>
      </c>
      <c r="AT1179" s="19">
        <f t="shared" si="265"/>
        <v>0</v>
      </c>
      <c r="AU1179" s="19" t="str">
        <f>IF(B1179=1,"",IF(AND(TrackingWorksheet!K1184="",TrackingWorksheet!M1184="", TrackingWorksheet!N1184="", TrackingWorksheet!S1184="", TrackingWorksheet!V1184="", TrackingWorksheet!W1184="", TrackingWorksheet!Y1184="", TrackingWorksheet!AA1184="", V1179=1),1,0)*D1179)</f>
        <v/>
      </c>
      <c r="AV1179" s="19" t="str">
        <f>IF(B1179=1,"",IF(D1179*AND(TrackingWorksheet!U1184&gt;Calculations!$BE$3,TrackingWorksheet!K1184="YES"),1,0))</f>
        <v/>
      </c>
      <c r="AW1179" s="19" t="str">
        <f>IF(B1179=1,"",IF(D1179*AND(TrackingWorksheet!W1184&gt;Calculations!$BE$3,TrackingWorksheet!K1184="YES"),1,0))</f>
        <v/>
      </c>
      <c r="AX1179" s="19">
        <f t="shared" si="266"/>
        <v>0</v>
      </c>
      <c r="AY1179" s="19">
        <f t="shared" si="262"/>
        <v>0</v>
      </c>
      <c r="AZ1179" s="27" t="str">
        <f>IF(B1179=1,"",IF(TrackingWorksheet!Q1184="","",TrackingWorksheet!Q1184))</f>
        <v/>
      </c>
      <c r="BB1179" s="4"/>
      <c r="BC1179" s="4"/>
      <c r="BD1179" s="4"/>
      <c r="BE1179" s="4"/>
      <c r="BF1179" s="4"/>
      <c r="BG1179" s="4" t="str">
        <f>IF(B1179=1,"",IF(AND(N1179=1,TrackingWorksheet!$I1184+14&lt;=WeeklySummary!$C$7),1,0))</f>
        <v/>
      </c>
      <c r="BH1179" s="4" t="str">
        <f>IF(B1179=1,"",IF(AND(R1179=1,TrackingWorksheet!$I1184+14&lt;=WeeklySummary!$C$7),1,0))</f>
        <v/>
      </c>
      <c r="BI1179" s="4" t="str">
        <f>IF(B1179=1,"",IF(AND(J1179=1,TrackingWorksheet!$G1184+14&lt;=WeeklySummary!$C$7),1,0))</f>
        <v/>
      </c>
      <c r="BJ1179" s="4" t="str">
        <f>IF(B1179=1,"",IF(AND(T1179=1,TrackingWorksheet!$I1184+14&lt;=WeeklySummary!$C$7),1,0))</f>
        <v/>
      </c>
      <c r="BK1179" s="4" t="str">
        <f>IF(B1179=1,"",IF(AND(T1179=1,TrackingWorksheet!$G1184+14&lt;=WeeklySummary!$C$7),1,0))</f>
        <v/>
      </c>
      <c r="BL1179" s="4">
        <f t="shared" si="275"/>
        <v>0</v>
      </c>
    </row>
    <row r="1180" spans="2:64" x14ac:dyDescent="0.25">
      <c r="B1180" s="27">
        <f>IF(AND(ISBLANK(TrackingWorksheet!B1185),ISBLANK(TrackingWorksheet!C1185),ISBLANK(TrackingWorksheet!G1185),ISBLANK(TrackingWorksheet!H1185),
ISBLANK(TrackingWorksheet!I1185),ISBLANK(TrackingWorksheet!J1185),ISBLANK(TrackingWorksheet!M1185),
ISBLANK(TrackingWorksheet!N1187)),1,0)</f>
        <v>1</v>
      </c>
      <c r="C1180" s="12" t="str">
        <f>IF(B1180=1,"",TrackingWorksheet!F1185)</f>
        <v/>
      </c>
      <c r="D1180" s="20" t="str">
        <f>IF(B1180=1,"",IF(AND(TrackingWorksheet!B1185&lt;&gt;"",TrackingWorksheet!B1185&lt;=WeeklySummary!$C$7,OR(TrackingWorksheet!C1185="",TrackingWorksheet!C1185&gt;=WeeklySummary!$C$6)),1,0))</f>
        <v/>
      </c>
      <c r="E1180" s="10" t="str">
        <f>IF(B1180=1,"",IF(AND(TrackingWorksheet!G1185 &lt;&gt;"",TrackingWorksheet!G1185&lt;=WeeklySummary!$C$7, TrackingWorksheet!H1185=Lists!$D$4), "Y", "N"))</f>
        <v/>
      </c>
      <c r="F1180" s="10" t="str">
        <f>IF(B1180=1,"",IF(AND(TrackingWorksheet!I1185 &lt;&gt;"", TrackingWorksheet!I1185&lt;=WeeklySummary!$C$7, TrackingWorksheet!J1185=Lists!$D$4), "Y", "N"))</f>
        <v/>
      </c>
      <c r="G1180" s="10" t="str">
        <f>IF(B1180=1,"",IF(AND(TrackingWorksheet!G1185 &lt;&gt;"",TrackingWorksheet!G1185&lt;=WeeklySummary!$C$7, TrackingWorksheet!H1185=Lists!$D$5), "Y", "N"))</f>
        <v/>
      </c>
      <c r="H1180" s="10" t="str">
        <f>IF(B1180=1,"",IF(AND(TrackingWorksheet!I1185 &lt;&gt;"", TrackingWorksheet!I1185&lt;=WeeklySummary!$C$7, TrackingWorksheet!J1185=Lists!$D$5), "Y", "N"))</f>
        <v/>
      </c>
      <c r="I1180" s="20" t="str">
        <f>IF(B1180=1,"",IF(AND(TrackingWorksheet!G1185 &lt;&gt;"", TrackingWorksheet!G1185&lt;=WeeklySummary!$C$7, TrackingWorksheet!H1185=Lists!$D$6), 1, 0))</f>
        <v/>
      </c>
      <c r="J1180" s="20" t="str">
        <f t="shared" si="267"/>
        <v/>
      </c>
      <c r="K1180" s="10" t="str">
        <f>IF(B1180=1,"",IF(AND(TrackingWorksheet!I1185&lt;=WeeklySummary!$C$7,TrackingWorksheet!K1185="YES"),0,IF(AND(AND(OR(E1180="Y",F1180="Y"),E1180&lt;&gt;F1180),G1180&lt;&gt;"Y", H1180&lt;&gt;"Y"), 1, 0)))</f>
        <v/>
      </c>
      <c r="L1180" s="20" t="str">
        <f t="shared" si="268"/>
        <v/>
      </c>
      <c r="M1180" s="10" t="str">
        <f t="shared" si="269"/>
        <v/>
      </c>
      <c r="N1180" s="20" t="str">
        <f t="shared" si="270"/>
        <v/>
      </c>
      <c r="O1180" s="10" t="str">
        <f>IF(B1180=1,"",IF(AND(TrackingWorksheet!I1185&lt;=WeeklySummary!$C$7,TrackingWorksheet!K1185="YES"),0,IF(AND(AND(OR(G1180="Y",H1180="Y"),G1180&lt;&gt;H1180),E1180&lt;&gt;"Y", F1180&lt;&gt;"Y"), 1, 0)))</f>
        <v/>
      </c>
      <c r="P1180" s="20" t="str">
        <f t="shared" si="271"/>
        <v/>
      </c>
      <c r="Q1180" s="10" t="str">
        <f t="shared" si="272"/>
        <v/>
      </c>
      <c r="R1180" s="10" t="str">
        <f t="shared" si="273"/>
        <v/>
      </c>
      <c r="S1180" s="10" t="str">
        <f>IF(B1180=1,"",IF(AND(OR(AND(TrackingWorksheet!H1185=Lists!$D$7,TrackingWorksheet!H1185=TrackingWorksheet!J1185),TrackingWorksheet!H1185&lt;&gt;TrackingWorksheet!J1185),TrackingWorksheet!K1185="YES",TrackingWorksheet!H1185&lt;&gt;Lists!$D$6,TrackingWorksheet!G1185&lt;=WeeklySummary!$C$7,TrackingWorksheet!I1185&lt;=WeeklySummary!$C$7),1,0))</f>
        <v/>
      </c>
      <c r="T1180" s="10" t="str">
        <f t="shared" si="274"/>
        <v/>
      </c>
      <c r="U1180" s="10" t="str">
        <f>IF($B1180=1,"",IF(TrackingWorksheet!$K1185="YES",1, 0)*D1180)</f>
        <v/>
      </c>
      <c r="V1180" s="20">
        <f t="shared" si="263"/>
        <v>0</v>
      </c>
      <c r="W1180" s="20">
        <f t="shared" si="264"/>
        <v>0</v>
      </c>
      <c r="X1180" s="10" t="str">
        <f>IF($B1180=1,"",IF(AND(TrackingWorksheet!$L1185&lt;&gt;"", TrackingWorksheet!$L1185&gt;=WeeklySummary!$C$6,TrackingWorksheet!$L1185&lt;=WeeklySummary!$C$7,OR(TrackingWorksheet!$H1185=Lists!$D$4,TrackingWorksheet!$J1185=Lists!$D$4)), 1, 0))</f>
        <v/>
      </c>
      <c r="Y1180" s="10" t="str">
        <f>IF($B1180=1,"",IF(AND(TrackingWorksheet!$L1185&lt;&gt;"", TrackingWorksheet!$L1185&gt;=WeeklySummary!$C$6,TrackingWorksheet!$L1185&lt;=WeeklySummary!$C$7,OR(TrackingWorksheet!$H1185=Lists!$D$5,TrackingWorksheet!$J1185=Lists!$D$5)), 1, 0))</f>
        <v/>
      </c>
      <c r="Z1180" s="10" t="str">
        <f>IF($B1180=1,"",IF(AND(TrackingWorksheet!$L1185&lt;&gt;"", TrackingWorksheet!$L1185&gt;=WeeklySummary!$C$6,TrackingWorksheet!$L1185&lt;=WeeklySummary!$C$7,OR(TrackingWorksheet!$H1185=Lists!$D$6,TrackingWorksheet!$J1185=Lists!$D$6)), 1, 0))</f>
        <v/>
      </c>
      <c r="AA1180" s="19" t="str">
        <f>IF(B1180=1,"",IF(AND(TrackingWorksheet!M1185&lt;&gt;"",TrackingWorksheet!M1185&lt;=WeeklySummary!$C$7),1,0)*D1180)</f>
        <v/>
      </c>
      <c r="AB1180" s="19" t="str">
        <f>IF(B1180=1,"",IF(AND(TrackingWorksheet!N1185&lt;&gt;"",TrackingWorksheet!N1185&lt;=WeeklySummary!$C$7),1,0)*D1180)</f>
        <v/>
      </c>
      <c r="AC1180" s="19" t="str">
        <f>IF(B1180=1,"",TrackingWorksheet!T1185)</f>
        <v/>
      </c>
      <c r="AD1180" s="19" t="str">
        <f>IF(B1180=1,"",IF(D1180*AND(TrackingWorksheet!S1185&gt;=Calculations!$BD$3,TrackingWorksheet!U1185="",TrackingWorksheet!K1185="YES"),1,0))</f>
        <v/>
      </c>
      <c r="AE1180" s="19" t="str">
        <f>IF($B1180=1,"",IF(AND(TrackingWorksheet!$S1185&gt;$BE$3,TrackingWorksheet!$T1185=Lists!$P$4),1, 0)*D1180)</f>
        <v/>
      </c>
      <c r="AF1180" s="19" t="str">
        <f>IF($B1180=1,"",IF(AND(TrackingWorksheet!$U1185&gt;$BE$3,TrackingWorksheet!$V1185=Lists!$P$4),1, 0)*D1180)</f>
        <v/>
      </c>
      <c r="AG1180" s="19" t="str">
        <f>IF($B1180=1,"",IF(AND(TrackingWorksheet!$W1185&gt;$BE$3,TrackingWorksheet!$X1185=Lists!$P$4),1, 0)*D1180)</f>
        <v/>
      </c>
      <c r="AH1180" s="19" t="str">
        <f>IF($B1180=1,"",IF(AND(TrackingWorksheet!$Y1185&gt;$BE$3,TrackingWorksheet!$Z1185=Lists!$P$4),1, 0)*D1180)</f>
        <v/>
      </c>
      <c r="AI1180" s="19" t="str">
        <f>IF($B1180=1,"",IF(AND(TrackingWorksheet!$AA1185&gt;$BE$3,TrackingWorksheet!$AB1185=Lists!$P$4),1, 0)*D1180)</f>
        <v/>
      </c>
      <c r="AJ1180" s="19" t="str">
        <f>IF($B1180=1,"",IF(AND(TrackingWorksheet!$S1185&gt;$BE$3,TrackingWorksheet!$T1185=Lists!$P$5),1, 0)*D1180)</f>
        <v/>
      </c>
      <c r="AK1180" s="19" t="str">
        <f>IF($B1180=1,"",IF(AND(TrackingWorksheet!$U1185&gt;$BE$3,TrackingWorksheet!$V1185=Lists!$P$5),1, 0)*D1180)</f>
        <v/>
      </c>
      <c r="AL1180" s="19" t="str">
        <f>IF($B1180=1,"",IF(AND(TrackingWorksheet!$W1185&gt;$BE$3,TrackingWorksheet!$X1185=Lists!$P$5),1, 0)*D1180)</f>
        <v/>
      </c>
      <c r="AM1180" s="19" t="str">
        <f>IF($B1180=1,"",IF(AND(TrackingWorksheet!$Y1185&gt;$BE$3,TrackingWorksheet!$Z1185=Lists!$P$5),1, 0)*D1180)</f>
        <v/>
      </c>
      <c r="AN1180" s="19" t="str">
        <f>IF($B1180=1,"",IF(AND(TrackingWorksheet!$AA1185&gt;$BE$3,TrackingWorksheet!$AB1185=Lists!$P$5),1, 0)*D1180)</f>
        <v/>
      </c>
      <c r="AO1180" s="19" t="str">
        <f>IF($B1180=1,"",IF(AND(TrackingWorksheet!$S1185&gt;$BE$3,TrackingWorksheet!$T1185=Lists!$P$6),1, 0)*D1180)</f>
        <v/>
      </c>
      <c r="AP1180" s="19" t="str">
        <f>IF($B1180=1,"",IF(AND(TrackingWorksheet!$U1185&gt;$BE$3,TrackingWorksheet!$V1185=Lists!$P$6),1, 0)*D1180)</f>
        <v/>
      </c>
      <c r="AQ1180" s="19" t="str">
        <f>IF($B1180=1,"",IF(AND(TrackingWorksheet!$W1185&gt;$BE$3,TrackingWorksheet!$X1185=Lists!$P$6),1, 0)*D1180)</f>
        <v/>
      </c>
      <c r="AR1180" s="19" t="str">
        <f>IF($B1180=1,"",IF(AND(TrackingWorksheet!$Y1185&gt;$BE$3,TrackingWorksheet!$Z1185=Lists!$P$6),1, 0)*D1180)</f>
        <v/>
      </c>
      <c r="AS1180" s="19" t="str">
        <f>IF($B1180=1,"",IF(AND(TrackingWorksheet!$AA1185&gt;$BE$3,TrackingWorksheet!$AB1185=Lists!$P$6),1, 0)*D1180)</f>
        <v/>
      </c>
      <c r="AT1180" s="19">
        <f t="shared" si="265"/>
        <v>0</v>
      </c>
      <c r="AU1180" s="19" t="str">
        <f>IF(B1180=1,"",IF(AND(TrackingWorksheet!K1185="",TrackingWorksheet!M1185="", TrackingWorksheet!N1185="", TrackingWorksheet!S1185="", TrackingWorksheet!V1185="", TrackingWorksheet!W1185="", TrackingWorksheet!Y1185="", TrackingWorksheet!AA1185="", V1180=1),1,0)*D1180)</f>
        <v/>
      </c>
      <c r="AV1180" s="19" t="str">
        <f>IF(B1180=1,"",IF(D1180*AND(TrackingWorksheet!U1185&gt;Calculations!$BE$3,TrackingWorksheet!K1185="YES"),1,0))</f>
        <v/>
      </c>
      <c r="AW1180" s="19" t="str">
        <f>IF(B1180=1,"",IF(D1180*AND(TrackingWorksheet!W1185&gt;Calculations!$BE$3,TrackingWorksheet!K1185="YES"),1,0))</f>
        <v/>
      </c>
      <c r="AX1180" s="19">
        <f t="shared" si="266"/>
        <v>0</v>
      </c>
      <c r="AY1180" s="19">
        <f t="shared" si="262"/>
        <v>0</v>
      </c>
      <c r="AZ1180" s="27" t="str">
        <f>IF(B1180=1,"",IF(TrackingWorksheet!Q1185="","",TrackingWorksheet!Q1185))</f>
        <v/>
      </c>
      <c r="BB1180" s="4"/>
      <c r="BC1180" s="4"/>
      <c r="BD1180" s="4"/>
      <c r="BE1180" s="4"/>
      <c r="BF1180" s="4"/>
      <c r="BG1180" s="4" t="str">
        <f>IF(B1180=1,"",IF(AND(N1180=1,TrackingWorksheet!$I1185+14&lt;=WeeklySummary!$C$7),1,0))</f>
        <v/>
      </c>
      <c r="BH1180" s="4" t="str">
        <f>IF(B1180=1,"",IF(AND(R1180=1,TrackingWorksheet!$I1185+14&lt;=WeeklySummary!$C$7),1,0))</f>
        <v/>
      </c>
      <c r="BI1180" s="4" t="str">
        <f>IF(B1180=1,"",IF(AND(J1180=1,TrackingWorksheet!$G1185+14&lt;=WeeklySummary!$C$7),1,0))</f>
        <v/>
      </c>
      <c r="BJ1180" s="4" t="str">
        <f>IF(B1180=1,"",IF(AND(T1180=1,TrackingWorksheet!$I1185+14&lt;=WeeklySummary!$C$7),1,0))</f>
        <v/>
      </c>
      <c r="BK1180" s="4" t="str">
        <f>IF(B1180=1,"",IF(AND(T1180=1,TrackingWorksheet!$G1185+14&lt;=WeeklySummary!$C$7),1,0))</f>
        <v/>
      </c>
      <c r="BL1180" s="4">
        <f t="shared" si="275"/>
        <v>0</v>
      </c>
    </row>
    <row r="1181" spans="2:64" x14ac:dyDescent="0.25">
      <c r="B1181" s="27">
        <f>IF(AND(ISBLANK(TrackingWorksheet!B1186),ISBLANK(TrackingWorksheet!C1186),ISBLANK(TrackingWorksheet!G1186),ISBLANK(TrackingWorksheet!H1186),
ISBLANK(TrackingWorksheet!I1186),ISBLANK(TrackingWorksheet!J1186),ISBLANK(TrackingWorksheet!M1186),
ISBLANK(TrackingWorksheet!N1188)),1,0)</f>
        <v>1</v>
      </c>
      <c r="C1181" s="12" t="str">
        <f>IF(B1181=1,"",TrackingWorksheet!F1186)</f>
        <v/>
      </c>
      <c r="D1181" s="20" t="str">
        <f>IF(B1181=1,"",IF(AND(TrackingWorksheet!B1186&lt;&gt;"",TrackingWorksheet!B1186&lt;=WeeklySummary!$C$7,OR(TrackingWorksheet!C1186="",TrackingWorksheet!C1186&gt;=WeeklySummary!$C$6)),1,0))</f>
        <v/>
      </c>
      <c r="E1181" s="10" t="str">
        <f>IF(B1181=1,"",IF(AND(TrackingWorksheet!G1186 &lt;&gt;"",TrackingWorksheet!G1186&lt;=WeeklySummary!$C$7, TrackingWorksheet!H1186=Lists!$D$4), "Y", "N"))</f>
        <v/>
      </c>
      <c r="F1181" s="10" t="str">
        <f>IF(B1181=1,"",IF(AND(TrackingWorksheet!I1186 &lt;&gt;"", TrackingWorksheet!I1186&lt;=WeeklySummary!$C$7, TrackingWorksheet!J1186=Lists!$D$4), "Y", "N"))</f>
        <v/>
      </c>
      <c r="G1181" s="10" t="str">
        <f>IF(B1181=1,"",IF(AND(TrackingWorksheet!G1186 &lt;&gt;"",TrackingWorksheet!G1186&lt;=WeeklySummary!$C$7, TrackingWorksheet!H1186=Lists!$D$5), "Y", "N"))</f>
        <v/>
      </c>
      <c r="H1181" s="10" t="str">
        <f>IF(B1181=1,"",IF(AND(TrackingWorksheet!I1186 &lt;&gt;"", TrackingWorksheet!I1186&lt;=WeeklySummary!$C$7, TrackingWorksheet!J1186=Lists!$D$5), "Y", "N"))</f>
        <v/>
      </c>
      <c r="I1181" s="20" t="str">
        <f>IF(B1181=1,"",IF(AND(TrackingWorksheet!G1186 &lt;&gt;"", TrackingWorksheet!G1186&lt;=WeeklySummary!$C$7, TrackingWorksheet!H1186=Lists!$D$6), 1, 0))</f>
        <v/>
      </c>
      <c r="J1181" s="20" t="str">
        <f t="shared" si="267"/>
        <v/>
      </c>
      <c r="K1181" s="10" t="str">
        <f>IF(B1181=1,"",IF(AND(TrackingWorksheet!I1186&lt;=WeeklySummary!$C$7,TrackingWorksheet!K1186="YES"),0,IF(AND(AND(OR(E1181="Y",F1181="Y"),E1181&lt;&gt;F1181),G1181&lt;&gt;"Y", H1181&lt;&gt;"Y"), 1, 0)))</f>
        <v/>
      </c>
      <c r="L1181" s="20" t="str">
        <f t="shared" si="268"/>
        <v/>
      </c>
      <c r="M1181" s="10" t="str">
        <f t="shared" si="269"/>
        <v/>
      </c>
      <c r="N1181" s="20" t="str">
        <f t="shared" si="270"/>
        <v/>
      </c>
      <c r="O1181" s="10" t="str">
        <f>IF(B1181=1,"",IF(AND(TrackingWorksheet!I1186&lt;=WeeklySummary!$C$7,TrackingWorksheet!K1186="YES"),0,IF(AND(AND(OR(G1181="Y",H1181="Y"),G1181&lt;&gt;H1181),E1181&lt;&gt;"Y", F1181&lt;&gt;"Y"), 1, 0)))</f>
        <v/>
      </c>
      <c r="P1181" s="20" t="str">
        <f t="shared" si="271"/>
        <v/>
      </c>
      <c r="Q1181" s="10" t="str">
        <f t="shared" si="272"/>
        <v/>
      </c>
      <c r="R1181" s="10" t="str">
        <f t="shared" si="273"/>
        <v/>
      </c>
      <c r="S1181" s="10" t="str">
        <f>IF(B1181=1,"",IF(AND(OR(AND(TrackingWorksheet!H1186=Lists!$D$7,TrackingWorksheet!H1186=TrackingWorksheet!J1186),TrackingWorksheet!H1186&lt;&gt;TrackingWorksheet!J1186),TrackingWorksheet!K1186="YES",TrackingWorksheet!H1186&lt;&gt;Lists!$D$6,TrackingWorksheet!G1186&lt;=WeeklySummary!$C$7,TrackingWorksheet!I1186&lt;=WeeklySummary!$C$7),1,0))</f>
        <v/>
      </c>
      <c r="T1181" s="10" t="str">
        <f t="shared" si="274"/>
        <v/>
      </c>
      <c r="U1181" s="10" t="str">
        <f>IF($B1181=1,"",IF(TrackingWorksheet!$K1186="YES",1, 0)*D1181)</f>
        <v/>
      </c>
      <c r="V1181" s="20">
        <f t="shared" si="263"/>
        <v>0</v>
      </c>
      <c r="W1181" s="20">
        <f t="shared" si="264"/>
        <v>0</v>
      </c>
      <c r="X1181" s="10" t="str">
        <f>IF($B1181=1,"",IF(AND(TrackingWorksheet!$L1186&lt;&gt;"", TrackingWorksheet!$L1186&gt;=WeeklySummary!$C$6,TrackingWorksheet!$L1186&lt;=WeeklySummary!$C$7,OR(TrackingWorksheet!$H1186=Lists!$D$4,TrackingWorksheet!$J1186=Lists!$D$4)), 1, 0))</f>
        <v/>
      </c>
      <c r="Y1181" s="10" t="str">
        <f>IF($B1181=1,"",IF(AND(TrackingWorksheet!$L1186&lt;&gt;"", TrackingWorksheet!$L1186&gt;=WeeklySummary!$C$6,TrackingWorksheet!$L1186&lt;=WeeklySummary!$C$7,OR(TrackingWorksheet!$H1186=Lists!$D$5,TrackingWorksheet!$J1186=Lists!$D$5)), 1, 0))</f>
        <v/>
      </c>
      <c r="Z1181" s="10" t="str">
        <f>IF($B1181=1,"",IF(AND(TrackingWorksheet!$L1186&lt;&gt;"", TrackingWorksheet!$L1186&gt;=WeeklySummary!$C$6,TrackingWorksheet!$L1186&lt;=WeeklySummary!$C$7,OR(TrackingWorksheet!$H1186=Lists!$D$6,TrackingWorksheet!$J1186=Lists!$D$6)), 1, 0))</f>
        <v/>
      </c>
      <c r="AA1181" s="19" t="str">
        <f>IF(B1181=1,"",IF(AND(TrackingWorksheet!M1186&lt;&gt;"",TrackingWorksheet!M1186&lt;=WeeklySummary!$C$7),1,0)*D1181)</f>
        <v/>
      </c>
      <c r="AB1181" s="19" t="str">
        <f>IF(B1181=1,"",IF(AND(TrackingWorksheet!N1186&lt;&gt;"",TrackingWorksheet!N1186&lt;=WeeklySummary!$C$7),1,0)*D1181)</f>
        <v/>
      </c>
      <c r="AC1181" s="19" t="str">
        <f>IF(B1181=1,"",TrackingWorksheet!T1186)</f>
        <v/>
      </c>
      <c r="AD1181" s="19" t="str">
        <f>IF(B1181=1,"",IF(D1181*AND(TrackingWorksheet!S1186&gt;=Calculations!$BD$3,TrackingWorksheet!U1186="",TrackingWorksheet!K1186="YES"),1,0))</f>
        <v/>
      </c>
      <c r="AE1181" s="19" t="str">
        <f>IF($B1181=1,"",IF(AND(TrackingWorksheet!$S1186&gt;$BE$3,TrackingWorksheet!$T1186=Lists!$P$4),1, 0)*D1181)</f>
        <v/>
      </c>
      <c r="AF1181" s="19" t="str">
        <f>IF($B1181=1,"",IF(AND(TrackingWorksheet!$U1186&gt;$BE$3,TrackingWorksheet!$V1186=Lists!$P$4),1, 0)*D1181)</f>
        <v/>
      </c>
      <c r="AG1181" s="19" t="str">
        <f>IF($B1181=1,"",IF(AND(TrackingWorksheet!$W1186&gt;$BE$3,TrackingWorksheet!$X1186=Lists!$P$4),1, 0)*D1181)</f>
        <v/>
      </c>
      <c r="AH1181" s="19" t="str">
        <f>IF($B1181=1,"",IF(AND(TrackingWorksheet!$Y1186&gt;$BE$3,TrackingWorksheet!$Z1186=Lists!$P$4),1, 0)*D1181)</f>
        <v/>
      </c>
      <c r="AI1181" s="19" t="str">
        <f>IF($B1181=1,"",IF(AND(TrackingWorksheet!$AA1186&gt;$BE$3,TrackingWorksheet!$AB1186=Lists!$P$4),1, 0)*D1181)</f>
        <v/>
      </c>
      <c r="AJ1181" s="19" t="str">
        <f>IF($B1181=1,"",IF(AND(TrackingWorksheet!$S1186&gt;$BE$3,TrackingWorksheet!$T1186=Lists!$P$5),1, 0)*D1181)</f>
        <v/>
      </c>
      <c r="AK1181" s="19" t="str">
        <f>IF($B1181=1,"",IF(AND(TrackingWorksheet!$U1186&gt;$BE$3,TrackingWorksheet!$V1186=Lists!$P$5),1, 0)*D1181)</f>
        <v/>
      </c>
      <c r="AL1181" s="19" t="str">
        <f>IF($B1181=1,"",IF(AND(TrackingWorksheet!$W1186&gt;$BE$3,TrackingWorksheet!$X1186=Lists!$P$5),1, 0)*D1181)</f>
        <v/>
      </c>
      <c r="AM1181" s="19" t="str">
        <f>IF($B1181=1,"",IF(AND(TrackingWorksheet!$Y1186&gt;$BE$3,TrackingWorksheet!$Z1186=Lists!$P$5),1, 0)*D1181)</f>
        <v/>
      </c>
      <c r="AN1181" s="19" t="str">
        <f>IF($B1181=1,"",IF(AND(TrackingWorksheet!$AA1186&gt;$BE$3,TrackingWorksheet!$AB1186=Lists!$P$5),1, 0)*D1181)</f>
        <v/>
      </c>
      <c r="AO1181" s="19" t="str">
        <f>IF($B1181=1,"",IF(AND(TrackingWorksheet!$S1186&gt;$BE$3,TrackingWorksheet!$T1186=Lists!$P$6),1, 0)*D1181)</f>
        <v/>
      </c>
      <c r="AP1181" s="19" t="str">
        <f>IF($B1181=1,"",IF(AND(TrackingWorksheet!$U1186&gt;$BE$3,TrackingWorksheet!$V1186=Lists!$P$6),1, 0)*D1181)</f>
        <v/>
      </c>
      <c r="AQ1181" s="19" t="str">
        <f>IF($B1181=1,"",IF(AND(TrackingWorksheet!$W1186&gt;$BE$3,TrackingWorksheet!$X1186=Lists!$P$6),1, 0)*D1181)</f>
        <v/>
      </c>
      <c r="AR1181" s="19" t="str">
        <f>IF($B1181=1,"",IF(AND(TrackingWorksheet!$Y1186&gt;$BE$3,TrackingWorksheet!$Z1186=Lists!$P$6),1, 0)*D1181)</f>
        <v/>
      </c>
      <c r="AS1181" s="19" t="str">
        <f>IF($B1181=1,"",IF(AND(TrackingWorksheet!$AA1186&gt;$BE$3,TrackingWorksheet!$AB1186=Lists!$P$6),1, 0)*D1181)</f>
        <v/>
      </c>
      <c r="AT1181" s="19">
        <f t="shared" si="265"/>
        <v>0</v>
      </c>
      <c r="AU1181" s="19" t="str">
        <f>IF(B1181=1,"",IF(AND(TrackingWorksheet!K1186="",TrackingWorksheet!M1186="", TrackingWorksheet!N1186="", TrackingWorksheet!S1186="", TrackingWorksheet!V1186="", TrackingWorksheet!W1186="", TrackingWorksheet!Y1186="", TrackingWorksheet!AA1186="", V1181=1),1,0)*D1181)</f>
        <v/>
      </c>
      <c r="AV1181" s="19" t="str">
        <f>IF(B1181=1,"",IF(D1181*AND(TrackingWorksheet!U1186&gt;Calculations!$BE$3,TrackingWorksheet!K1186="YES"),1,0))</f>
        <v/>
      </c>
      <c r="AW1181" s="19" t="str">
        <f>IF(B1181=1,"",IF(D1181*AND(TrackingWorksheet!W1186&gt;Calculations!$BE$3,TrackingWorksheet!K1186="YES"),1,0))</f>
        <v/>
      </c>
      <c r="AX1181" s="19">
        <f t="shared" si="266"/>
        <v>0</v>
      </c>
      <c r="AY1181" s="19">
        <f t="shared" si="262"/>
        <v>0</v>
      </c>
      <c r="AZ1181" s="27" t="str">
        <f>IF(B1181=1,"",IF(TrackingWorksheet!Q1186="","",TrackingWorksheet!Q1186))</f>
        <v/>
      </c>
      <c r="BB1181" s="4"/>
      <c r="BC1181" s="4"/>
      <c r="BD1181" s="4"/>
      <c r="BE1181" s="4"/>
      <c r="BF1181" s="4"/>
      <c r="BG1181" s="4" t="str">
        <f>IF(B1181=1,"",IF(AND(N1181=1,TrackingWorksheet!$I1186+14&lt;=WeeklySummary!$C$7),1,0))</f>
        <v/>
      </c>
      <c r="BH1181" s="4" t="str">
        <f>IF(B1181=1,"",IF(AND(R1181=1,TrackingWorksheet!$I1186+14&lt;=WeeklySummary!$C$7),1,0))</f>
        <v/>
      </c>
      <c r="BI1181" s="4" t="str">
        <f>IF(B1181=1,"",IF(AND(J1181=1,TrackingWorksheet!$G1186+14&lt;=WeeklySummary!$C$7),1,0))</f>
        <v/>
      </c>
      <c r="BJ1181" s="4" t="str">
        <f>IF(B1181=1,"",IF(AND(T1181=1,TrackingWorksheet!$I1186+14&lt;=WeeklySummary!$C$7),1,0))</f>
        <v/>
      </c>
      <c r="BK1181" s="4" t="str">
        <f>IF(B1181=1,"",IF(AND(T1181=1,TrackingWorksheet!$G1186+14&lt;=WeeklySummary!$C$7),1,0))</f>
        <v/>
      </c>
      <c r="BL1181" s="4">
        <f t="shared" si="275"/>
        <v>0</v>
      </c>
    </row>
    <row r="1182" spans="2:64" x14ac:dyDescent="0.25">
      <c r="B1182" s="27">
        <f>IF(AND(ISBLANK(TrackingWorksheet!B1187),ISBLANK(TrackingWorksheet!C1187),ISBLANK(TrackingWorksheet!G1187),ISBLANK(TrackingWorksheet!H1187),
ISBLANK(TrackingWorksheet!I1187),ISBLANK(TrackingWorksheet!J1187),ISBLANK(TrackingWorksheet!M1187),
ISBLANK(TrackingWorksheet!N1189)),1,0)</f>
        <v>1</v>
      </c>
      <c r="C1182" s="12" t="str">
        <f>IF(B1182=1,"",TrackingWorksheet!F1187)</f>
        <v/>
      </c>
      <c r="D1182" s="20" t="str">
        <f>IF(B1182=1,"",IF(AND(TrackingWorksheet!B1187&lt;&gt;"",TrackingWorksheet!B1187&lt;=WeeklySummary!$C$7,OR(TrackingWorksheet!C1187="",TrackingWorksheet!C1187&gt;=WeeklySummary!$C$6)),1,0))</f>
        <v/>
      </c>
      <c r="E1182" s="10" t="str">
        <f>IF(B1182=1,"",IF(AND(TrackingWorksheet!G1187 &lt;&gt;"",TrackingWorksheet!G1187&lt;=WeeklySummary!$C$7, TrackingWorksheet!H1187=Lists!$D$4), "Y", "N"))</f>
        <v/>
      </c>
      <c r="F1182" s="10" t="str">
        <f>IF(B1182=1,"",IF(AND(TrackingWorksheet!I1187 &lt;&gt;"", TrackingWorksheet!I1187&lt;=WeeklySummary!$C$7, TrackingWorksheet!J1187=Lists!$D$4), "Y", "N"))</f>
        <v/>
      </c>
      <c r="G1182" s="10" t="str">
        <f>IF(B1182=1,"",IF(AND(TrackingWorksheet!G1187 &lt;&gt;"",TrackingWorksheet!G1187&lt;=WeeklySummary!$C$7, TrackingWorksheet!H1187=Lists!$D$5), "Y", "N"))</f>
        <v/>
      </c>
      <c r="H1182" s="10" t="str">
        <f>IF(B1182=1,"",IF(AND(TrackingWorksheet!I1187 &lt;&gt;"", TrackingWorksheet!I1187&lt;=WeeklySummary!$C$7, TrackingWorksheet!J1187=Lists!$D$5), "Y", "N"))</f>
        <v/>
      </c>
      <c r="I1182" s="20" t="str">
        <f>IF(B1182=1,"",IF(AND(TrackingWorksheet!G1187 &lt;&gt;"", TrackingWorksheet!G1187&lt;=WeeklySummary!$C$7, TrackingWorksheet!H1187=Lists!$D$6), 1, 0))</f>
        <v/>
      </c>
      <c r="J1182" s="20" t="str">
        <f t="shared" si="267"/>
        <v/>
      </c>
      <c r="K1182" s="10" t="str">
        <f>IF(B1182=1,"",IF(AND(TrackingWorksheet!I1187&lt;=WeeklySummary!$C$7,TrackingWorksheet!K1187="YES"),0,IF(AND(AND(OR(E1182="Y",F1182="Y"),E1182&lt;&gt;F1182),G1182&lt;&gt;"Y", H1182&lt;&gt;"Y"), 1, 0)))</f>
        <v/>
      </c>
      <c r="L1182" s="20" t="str">
        <f t="shared" si="268"/>
        <v/>
      </c>
      <c r="M1182" s="10" t="str">
        <f t="shared" si="269"/>
        <v/>
      </c>
      <c r="N1182" s="20" t="str">
        <f t="shared" si="270"/>
        <v/>
      </c>
      <c r="O1182" s="10" t="str">
        <f>IF(B1182=1,"",IF(AND(TrackingWorksheet!I1187&lt;=WeeklySummary!$C$7,TrackingWorksheet!K1187="YES"),0,IF(AND(AND(OR(G1182="Y",H1182="Y"),G1182&lt;&gt;H1182),E1182&lt;&gt;"Y", F1182&lt;&gt;"Y"), 1, 0)))</f>
        <v/>
      </c>
      <c r="P1182" s="20" t="str">
        <f t="shared" si="271"/>
        <v/>
      </c>
      <c r="Q1182" s="10" t="str">
        <f t="shared" si="272"/>
        <v/>
      </c>
      <c r="R1182" s="10" t="str">
        <f t="shared" si="273"/>
        <v/>
      </c>
      <c r="S1182" s="10" t="str">
        <f>IF(B1182=1,"",IF(AND(OR(AND(TrackingWorksheet!H1187=Lists!$D$7,TrackingWorksheet!H1187=TrackingWorksheet!J1187),TrackingWorksheet!H1187&lt;&gt;TrackingWorksheet!J1187),TrackingWorksheet!K1187="YES",TrackingWorksheet!H1187&lt;&gt;Lists!$D$6,TrackingWorksheet!G1187&lt;=WeeklySummary!$C$7,TrackingWorksheet!I1187&lt;=WeeklySummary!$C$7),1,0))</f>
        <v/>
      </c>
      <c r="T1182" s="10" t="str">
        <f t="shared" si="274"/>
        <v/>
      </c>
      <c r="U1182" s="10" t="str">
        <f>IF($B1182=1,"",IF(TrackingWorksheet!$K1187="YES",1, 0)*D1182)</f>
        <v/>
      </c>
      <c r="V1182" s="20">
        <f t="shared" si="263"/>
        <v>0</v>
      </c>
      <c r="W1182" s="20">
        <f t="shared" si="264"/>
        <v>0</v>
      </c>
      <c r="X1182" s="10" t="str">
        <f>IF($B1182=1,"",IF(AND(TrackingWorksheet!$L1187&lt;&gt;"", TrackingWorksheet!$L1187&gt;=WeeklySummary!$C$6,TrackingWorksheet!$L1187&lt;=WeeklySummary!$C$7,OR(TrackingWorksheet!$H1187=Lists!$D$4,TrackingWorksheet!$J1187=Lists!$D$4)), 1, 0))</f>
        <v/>
      </c>
      <c r="Y1182" s="10" t="str">
        <f>IF($B1182=1,"",IF(AND(TrackingWorksheet!$L1187&lt;&gt;"", TrackingWorksheet!$L1187&gt;=WeeklySummary!$C$6,TrackingWorksheet!$L1187&lt;=WeeklySummary!$C$7,OR(TrackingWorksheet!$H1187=Lists!$D$5,TrackingWorksheet!$J1187=Lists!$D$5)), 1, 0))</f>
        <v/>
      </c>
      <c r="Z1182" s="10" t="str">
        <f>IF($B1182=1,"",IF(AND(TrackingWorksheet!$L1187&lt;&gt;"", TrackingWorksheet!$L1187&gt;=WeeklySummary!$C$6,TrackingWorksheet!$L1187&lt;=WeeklySummary!$C$7,OR(TrackingWorksheet!$H1187=Lists!$D$6,TrackingWorksheet!$J1187=Lists!$D$6)), 1, 0))</f>
        <v/>
      </c>
      <c r="AA1182" s="19" t="str">
        <f>IF(B1182=1,"",IF(AND(TrackingWorksheet!M1187&lt;&gt;"",TrackingWorksheet!M1187&lt;=WeeklySummary!$C$7),1,0)*D1182)</f>
        <v/>
      </c>
      <c r="AB1182" s="19" t="str">
        <f>IF(B1182=1,"",IF(AND(TrackingWorksheet!N1187&lt;&gt;"",TrackingWorksheet!N1187&lt;=WeeklySummary!$C$7),1,0)*D1182)</f>
        <v/>
      </c>
      <c r="AC1182" s="19" t="str">
        <f>IF(B1182=1,"",TrackingWorksheet!T1187)</f>
        <v/>
      </c>
      <c r="AD1182" s="19" t="str">
        <f>IF(B1182=1,"",IF(D1182*AND(TrackingWorksheet!S1187&gt;=Calculations!$BD$3,TrackingWorksheet!U1187="",TrackingWorksheet!K1187="YES"),1,0))</f>
        <v/>
      </c>
      <c r="AE1182" s="19" t="str">
        <f>IF($B1182=1,"",IF(AND(TrackingWorksheet!$S1187&gt;$BE$3,TrackingWorksheet!$T1187=Lists!$P$4),1, 0)*D1182)</f>
        <v/>
      </c>
      <c r="AF1182" s="19" t="str">
        <f>IF($B1182=1,"",IF(AND(TrackingWorksheet!$U1187&gt;$BE$3,TrackingWorksheet!$V1187=Lists!$P$4),1, 0)*D1182)</f>
        <v/>
      </c>
      <c r="AG1182" s="19" t="str">
        <f>IF($B1182=1,"",IF(AND(TrackingWorksheet!$W1187&gt;$BE$3,TrackingWorksheet!$X1187=Lists!$P$4),1, 0)*D1182)</f>
        <v/>
      </c>
      <c r="AH1182" s="19" t="str">
        <f>IF($B1182=1,"",IF(AND(TrackingWorksheet!$Y1187&gt;$BE$3,TrackingWorksheet!$Z1187=Lists!$P$4),1, 0)*D1182)</f>
        <v/>
      </c>
      <c r="AI1182" s="19" t="str">
        <f>IF($B1182=1,"",IF(AND(TrackingWorksheet!$AA1187&gt;$BE$3,TrackingWorksheet!$AB1187=Lists!$P$4),1, 0)*D1182)</f>
        <v/>
      </c>
      <c r="AJ1182" s="19" t="str">
        <f>IF($B1182=1,"",IF(AND(TrackingWorksheet!$S1187&gt;$BE$3,TrackingWorksheet!$T1187=Lists!$P$5),1, 0)*D1182)</f>
        <v/>
      </c>
      <c r="AK1182" s="19" t="str">
        <f>IF($B1182=1,"",IF(AND(TrackingWorksheet!$U1187&gt;$BE$3,TrackingWorksheet!$V1187=Lists!$P$5),1, 0)*D1182)</f>
        <v/>
      </c>
      <c r="AL1182" s="19" t="str">
        <f>IF($B1182=1,"",IF(AND(TrackingWorksheet!$W1187&gt;$BE$3,TrackingWorksheet!$X1187=Lists!$P$5),1, 0)*D1182)</f>
        <v/>
      </c>
      <c r="AM1182" s="19" t="str">
        <f>IF($B1182=1,"",IF(AND(TrackingWorksheet!$Y1187&gt;$BE$3,TrackingWorksheet!$Z1187=Lists!$P$5),1, 0)*D1182)</f>
        <v/>
      </c>
      <c r="AN1182" s="19" t="str">
        <f>IF($B1182=1,"",IF(AND(TrackingWorksheet!$AA1187&gt;$BE$3,TrackingWorksheet!$AB1187=Lists!$P$5),1, 0)*D1182)</f>
        <v/>
      </c>
      <c r="AO1182" s="19" t="str">
        <f>IF($B1182=1,"",IF(AND(TrackingWorksheet!$S1187&gt;$BE$3,TrackingWorksheet!$T1187=Lists!$P$6),1, 0)*D1182)</f>
        <v/>
      </c>
      <c r="AP1182" s="19" t="str">
        <f>IF($B1182=1,"",IF(AND(TrackingWorksheet!$U1187&gt;$BE$3,TrackingWorksheet!$V1187=Lists!$P$6),1, 0)*D1182)</f>
        <v/>
      </c>
      <c r="AQ1182" s="19" t="str">
        <f>IF($B1182=1,"",IF(AND(TrackingWorksheet!$W1187&gt;$BE$3,TrackingWorksheet!$X1187=Lists!$P$6),1, 0)*D1182)</f>
        <v/>
      </c>
      <c r="AR1182" s="19" t="str">
        <f>IF($B1182=1,"",IF(AND(TrackingWorksheet!$Y1187&gt;$BE$3,TrackingWorksheet!$Z1187=Lists!$P$6),1, 0)*D1182)</f>
        <v/>
      </c>
      <c r="AS1182" s="19" t="str">
        <f>IF($B1182=1,"",IF(AND(TrackingWorksheet!$AA1187&gt;$BE$3,TrackingWorksheet!$AB1187=Lists!$P$6),1, 0)*D1182)</f>
        <v/>
      </c>
      <c r="AT1182" s="19">
        <f t="shared" si="265"/>
        <v>0</v>
      </c>
      <c r="AU1182" s="19" t="str">
        <f>IF(B1182=1,"",IF(AND(TrackingWorksheet!K1187="",TrackingWorksheet!M1187="", TrackingWorksheet!N1187="", TrackingWorksheet!S1187="", TrackingWorksheet!V1187="", TrackingWorksheet!W1187="", TrackingWorksheet!Y1187="", TrackingWorksheet!AA1187="", V1182=1),1,0)*D1182)</f>
        <v/>
      </c>
      <c r="AV1182" s="19" t="str">
        <f>IF(B1182=1,"",IF(D1182*AND(TrackingWorksheet!U1187&gt;Calculations!$BE$3,TrackingWorksheet!K1187="YES"),1,0))</f>
        <v/>
      </c>
      <c r="AW1182" s="19" t="str">
        <f>IF(B1182=1,"",IF(D1182*AND(TrackingWorksheet!W1187&gt;Calculations!$BE$3,TrackingWorksheet!K1187="YES"),1,0))</f>
        <v/>
      </c>
      <c r="AX1182" s="19">
        <f t="shared" si="266"/>
        <v>0</v>
      </c>
      <c r="AY1182" s="19">
        <f t="shared" si="262"/>
        <v>0</v>
      </c>
      <c r="AZ1182" s="27" t="str">
        <f>IF(B1182=1,"",IF(TrackingWorksheet!Q1187="","",TrackingWorksheet!Q1187))</f>
        <v/>
      </c>
      <c r="BB1182" s="4"/>
      <c r="BC1182" s="4"/>
      <c r="BD1182" s="4"/>
      <c r="BE1182" s="4"/>
      <c r="BF1182" s="4"/>
      <c r="BG1182" s="4" t="str">
        <f>IF(B1182=1,"",IF(AND(N1182=1,TrackingWorksheet!$I1187+14&lt;=WeeklySummary!$C$7),1,0))</f>
        <v/>
      </c>
      <c r="BH1182" s="4" t="str">
        <f>IF(B1182=1,"",IF(AND(R1182=1,TrackingWorksheet!$I1187+14&lt;=WeeklySummary!$C$7),1,0))</f>
        <v/>
      </c>
      <c r="BI1182" s="4" t="str">
        <f>IF(B1182=1,"",IF(AND(J1182=1,TrackingWorksheet!$G1187+14&lt;=WeeklySummary!$C$7),1,0))</f>
        <v/>
      </c>
      <c r="BJ1182" s="4" t="str">
        <f>IF(B1182=1,"",IF(AND(T1182=1,TrackingWorksheet!$I1187+14&lt;=WeeklySummary!$C$7),1,0))</f>
        <v/>
      </c>
      <c r="BK1182" s="4" t="str">
        <f>IF(B1182=1,"",IF(AND(T1182=1,TrackingWorksheet!$G1187+14&lt;=WeeklySummary!$C$7),1,0))</f>
        <v/>
      </c>
      <c r="BL1182" s="4">
        <f t="shared" si="275"/>
        <v>0</v>
      </c>
    </row>
    <row r="1183" spans="2:64" x14ac:dyDescent="0.25">
      <c r="B1183" s="27">
        <f>IF(AND(ISBLANK(TrackingWorksheet!B1188),ISBLANK(TrackingWorksheet!C1188),ISBLANK(TrackingWorksheet!G1188),ISBLANK(TrackingWorksheet!H1188),
ISBLANK(TrackingWorksheet!I1188),ISBLANK(TrackingWorksheet!J1188),ISBLANK(TrackingWorksheet!M1188),
ISBLANK(TrackingWorksheet!N1190)),1,0)</f>
        <v>1</v>
      </c>
      <c r="C1183" s="12" t="str">
        <f>IF(B1183=1,"",TrackingWorksheet!F1188)</f>
        <v/>
      </c>
      <c r="D1183" s="20" t="str">
        <f>IF(B1183=1,"",IF(AND(TrackingWorksheet!B1188&lt;&gt;"",TrackingWorksheet!B1188&lt;=WeeklySummary!$C$7,OR(TrackingWorksheet!C1188="",TrackingWorksheet!C1188&gt;=WeeklySummary!$C$6)),1,0))</f>
        <v/>
      </c>
      <c r="E1183" s="10" t="str">
        <f>IF(B1183=1,"",IF(AND(TrackingWorksheet!G1188 &lt;&gt;"",TrackingWorksheet!G1188&lt;=WeeklySummary!$C$7, TrackingWorksheet!H1188=Lists!$D$4), "Y", "N"))</f>
        <v/>
      </c>
      <c r="F1183" s="10" t="str">
        <f>IF(B1183=1,"",IF(AND(TrackingWorksheet!I1188 &lt;&gt;"", TrackingWorksheet!I1188&lt;=WeeklySummary!$C$7, TrackingWorksheet!J1188=Lists!$D$4), "Y", "N"))</f>
        <v/>
      </c>
      <c r="G1183" s="10" t="str">
        <f>IF(B1183=1,"",IF(AND(TrackingWorksheet!G1188 &lt;&gt;"",TrackingWorksheet!G1188&lt;=WeeklySummary!$C$7, TrackingWorksheet!H1188=Lists!$D$5), "Y", "N"))</f>
        <v/>
      </c>
      <c r="H1183" s="10" t="str">
        <f>IF(B1183=1,"",IF(AND(TrackingWorksheet!I1188 &lt;&gt;"", TrackingWorksheet!I1188&lt;=WeeklySummary!$C$7, TrackingWorksheet!J1188=Lists!$D$5), "Y", "N"))</f>
        <v/>
      </c>
      <c r="I1183" s="20" t="str">
        <f>IF(B1183=1,"",IF(AND(TrackingWorksheet!G1188 &lt;&gt;"", TrackingWorksheet!G1188&lt;=WeeklySummary!$C$7, TrackingWorksheet!H1188=Lists!$D$6), 1, 0))</f>
        <v/>
      </c>
      <c r="J1183" s="20" t="str">
        <f t="shared" si="267"/>
        <v/>
      </c>
      <c r="K1183" s="10" t="str">
        <f>IF(B1183=1,"",IF(AND(TrackingWorksheet!I1188&lt;=WeeklySummary!$C$7,TrackingWorksheet!K1188="YES"),0,IF(AND(AND(OR(E1183="Y",F1183="Y"),E1183&lt;&gt;F1183),G1183&lt;&gt;"Y", H1183&lt;&gt;"Y"), 1, 0)))</f>
        <v/>
      </c>
      <c r="L1183" s="20" t="str">
        <f t="shared" si="268"/>
        <v/>
      </c>
      <c r="M1183" s="10" t="str">
        <f t="shared" si="269"/>
        <v/>
      </c>
      <c r="N1183" s="20" t="str">
        <f t="shared" si="270"/>
        <v/>
      </c>
      <c r="O1183" s="10" t="str">
        <f>IF(B1183=1,"",IF(AND(TrackingWorksheet!I1188&lt;=WeeklySummary!$C$7,TrackingWorksheet!K1188="YES"),0,IF(AND(AND(OR(G1183="Y",H1183="Y"),G1183&lt;&gt;H1183),E1183&lt;&gt;"Y", F1183&lt;&gt;"Y"), 1, 0)))</f>
        <v/>
      </c>
      <c r="P1183" s="20" t="str">
        <f t="shared" si="271"/>
        <v/>
      </c>
      <c r="Q1183" s="10" t="str">
        <f t="shared" si="272"/>
        <v/>
      </c>
      <c r="R1183" s="10" t="str">
        <f t="shared" si="273"/>
        <v/>
      </c>
      <c r="S1183" s="10" t="str">
        <f>IF(B1183=1,"",IF(AND(OR(AND(TrackingWorksheet!H1188=Lists!$D$7,TrackingWorksheet!H1188=TrackingWorksheet!J1188),TrackingWorksheet!H1188&lt;&gt;TrackingWorksheet!J1188),TrackingWorksheet!K1188="YES",TrackingWorksheet!H1188&lt;&gt;Lists!$D$6,TrackingWorksheet!G1188&lt;=WeeklySummary!$C$7,TrackingWorksheet!I1188&lt;=WeeklySummary!$C$7),1,0))</f>
        <v/>
      </c>
      <c r="T1183" s="10" t="str">
        <f t="shared" si="274"/>
        <v/>
      </c>
      <c r="U1183" s="10" t="str">
        <f>IF($B1183=1,"",IF(TrackingWorksheet!$K1188="YES",1, 0)*D1183)</f>
        <v/>
      </c>
      <c r="V1183" s="20">
        <f t="shared" si="263"/>
        <v>0</v>
      </c>
      <c r="W1183" s="20">
        <f t="shared" si="264"/>
        <v>0</v>
      </c>
      <c r="X1183" s="10" t="str">
        <f>IF($B1183=1,"",IF(AND(TrackingWorksheet!$L1188&lt;&gt;"", TrackingWorksheet!$L1188&gt;=WeeklySummary!$C$6,TrackingWorksheet!$L1188&lt;=WeeklySummary!$C$7,OR(TrackingWorksheet!$H1188=Lists!$D$4,TrackingWorksheet!$J1188=Lists!$D$4)), 1, 0))</f>
        <v/>
      </c>
      <c r="Y1183" s="10" t="str">
        <f>IF($B1183=1,"",IF(AND(TrackingWorksheet!$L1188&lt;&gt;"", TrackingWorksheet!$L1188&gt;=WeeklySummary!$C$6,TrackingWorksheet!$L1188&lt;=WeeklySummary!$C$7,OR(TrackingWorksheet!$H1188=Lists!$D$5,TrackingWorksheet!$J1188=Lists!$D$5)), 1, 0))</f>
        <v/>
      </c>
      <c r="Z1183" s="10" t="str">
        <f>IF($B1183=1,"",IF(AND(TrackingWorksheet!$L1188&lt;&gt;"", TrackingWorksheet!$L1188&gt;=WeeklySummary!$C$6,TrackingWorksheet!$L1188&lt;=WeeklySummary!$C$7,OR(TrackingWorksheet!$H1188=Lists!$D$6,TrackingWorksheet!$J1188=Lists!$D$6)), 1, 0))</f>
        <v/>
      </c>
      <c r="AA1183" s="19" t="str">
        <f>IF(B1183=1,"",IF(AND(TrackingWorksheet!M1188&lt;&gt;"",TrackingWorksheet!M1188&lt;=WeeklySummary!$C$7),1,0)*D1183)</f>
        <v/>
      </c>
      <c r="AB1183" s="19" t="str">
        <f>IF(B1183=1,"",IF(AND(TrackingWorksheet!N1188&lt;&gt;"",TrackingWorksheet!N1188&lt;=WeeklySummary!$C$7),1,0)*D1183)</f>
        <v/>
      </c>
      <c r="AC1183" s="19" t="str">
        <f>IF(B1183=1,"",TrackingWorksheet!T1188)</f>
        <v/>
      </c>
      <c r="AD1183" s="19" t="str">
        <f>IF(B1183=1,"",IF(D1183*AND(TrackingWorksheet!S1188&gt;=Calculations!$BD$3,TrackingWorksheet!U1188="",TrackingWorksheet!K1188="YES"),1,0))</f>
        <v/>
      </c>
      <c r="AE1183" s="19" t="str">
        <f>IF($B1183=1,"",IF(AND(TrackingWorksheet!$S1188&gt;$BE$3,TrackingWorksheet!$T1188=Lists!$P$4),1, 0)*D1183)</f>
        <v/>
      </c>
      <c r="AF1183" s="19" t="str">
        <f>IF($B1183=1,"",IF(AND(TrackingWorksheet!$U1188&gt;$BE$3,TrackingWorksheet!$V1188=Lists!$P$4),1, 0)*D1183)</f>
        <v/>
      </c>
      <c r="AG1183" s="19" t="str">
        <f>IF($B1183=1,"",IF(AND(TrackingWorksheet!$W1188&gt;$BE$3,TrackingWorksheet!$X1188=Lists!$P$4),1, 0)*D1183)</f>
        <v/>
      </c>
      <c r="AH1183" s="19" t="str">
        <f>IF($B1183=1,"",IF(AND(TrackingWorksheet!$Y1188&gt;$BE$3,TrackingWorksheet!$Z1188=Lists!$P$4),1, 0)*D1183)</f>
        <v/>
      </c>
      <c r="AI1183" s="19" t="str">
        <f>IF($B1183=1,"",IF(AND(TrackingWorksheet!$AA1188&gt;$BE$3,TrackingWorksheet!$AB1188=Lists!$P$4),1, 0)*D1183)</f>
        <v/>
      </c>
      <c r="AJ1183" s="19" t="str">
        <f>IF($B1183=1,"",IF(AND(TrackingWorksheet!$S1188&gt;$BE$3,TrackingWorksheet!$T1188=Lists!$P$5),1, 0)*D1183)</f>
        <v/>
      </c>
      <c r="AK1183" s="19" t="str">
        <f>IF($B1183=1,"",IF(AND(TrackingWorksheet!$U1188&gt;$BE$3,TrackingWorksheet!$V1188=Lists!$P$5),1, 0)*D1183)</f>
        <v/>
      </c>
      <c r="AL1183" s="19" t="str">
        <f>IF($B1183=1,"",IF(AND(TrackingWorksheet!$W1188&gt;$BE$3,TrackingWorksheet!$X1188=Lists!$P$5),1, 0)*D1183)</f>
        <v/>
      </c>
      <c r="AM1183" s="19" t="str">
        <f>IF($B1183=1,"",IF(AND(TrackingWorksheet!$Y1188&gt;$BE$3,TrackingWorksheet!$Z1188=Lists!$P$5),1, 0)*D1183)</f>
        <v/>
      </c>
      <c r="AN1183" s="19" t="str">
        <f>IF($B1183=1,"",IF(AND(TrackingWorksheet!$AA1188&gt;$BE$3,TrackingWorksheet!$AB1188=Lists!$P$5),1, 0)*D1183)</f>
        <v/>
      </c>
      <c r="AO1183" s="19" t="str">
        <f>IF($B1183=1,"",IF(AND(TrackingWorksheet!$S1188&gt;$BE$3,TrackingWorksheet!$T1188=Lists!$P$6),1, 0)*D1183)</f>
        <v/>
      </c>
      <c r="AP1183" s="19" t="str">
        <f>IF($B1183=1,"",IF(AND(TrackingWorksheet!$U1188&gt;$BE$3,TrackingWorksheet!$V1188=Lists!$P$6),1, 0)*D1183)</f>
        <v/>
      </c>
      <c r="AQ1183" s="19" t="str">
        <f>IF($B1183=1,"",IF(AND(TrackingWorksheet!$W1188&gt;$BE$3,TrackingWorksheet!$X1188=Lists!$P$6),1, 0)*D1183)</f>
        <v/>
      </c>
      <c r="AR1183" s="19" t="str">
        <f>IF($B1183=1,"",IF(AND(TrackingWorksheet!$Y1188&gt;$BE$3,TrackingWorksheet!$Z1188=Lists!$P$6),1, 0)*D1183)</f>
        <v/>
      </c>
      <c r="AS1183" s="19" t="str">
        <f>IF($B1183=1,"",IF(AND(TrackingWorksheet!$AA1188&gt;$BE$3,TrackingWorksheet!$AB1188=Lists!$P$6),1, 0)*D1183)</f>
        <v/>
      </c>
      <c r="AT1183" s="19">
        <f t="shared" si="265"/>
        <v>0</v>
      </c>
      <c r="AU1183" s="19" t="str">
        <f>IF(B1183=1,"",IF(AND(TrackingWorksheet!K1188="",TrackingWorksheet!M1188="", TrackingWorksheet!N1188="", TrackingWorksheet!S1188="", TrackingWorksheet!V1188="", TrackingWorksheet!W1188="", TrackingWorksheet!Y1188="", TrackingWorksheet!AA1188="", V1183=1),1,0)*D1183)</f>
        <v/>
      </c>
      <c r="AV1183" s="19" t="str">
        <f>IF(B1183=1,"",IF(D1183*AND(TrackingWorksheet!U1188&gt;Calculations!$BE$3,TrackingWorksheet!K1188="YES"),1,0))</f>
        <v/>
      </c>
      <c r="AW1183" s="19" t="str">
        <f>IF(B1183=1,"",IF(D1183*AND(TrackingWorksheet!W1188&gt;Calculations!$BE$3,TrackingWorksheet!K1188="YES"),1,0))</f>
        <v/>
      </c>
      <c r="AX1183" s="19">
        <f t="shared" si="266"/>
        <v>0</v>
      </c>
      <c r="AY1183" s="19">
        <f t="shared" si="262"/>
        <v>0</v>
      </c>
      <c r="AZ1183" s="27" t="str">
        <f>IF(B1183=1,"",IF(TrackingWorksheet!Q1188="","",TrackingWorksheet!Q1188))</f>
        <v/>
      </c>
      <c r="BB1183" s="4"/>
      <c r="BC1183" s="4"/>
      <c r="BD1183" s="4"/>
      <c r="BE1183" s="4"/>
      <c r="BF1183" s="4"/>
      <c r="BG1183" s="4" t="str">
        <f>IF(B1183=1,"",IF(AND(N1183=1,TrackingWorksheet!$I1188+14&lt;=WeeklySummary!$C$7),1,0))</f>
        <v/>
      </c>
      <c r="BH1183" s="4" t="str">
        <f>IF(B1183=1,"",IF(AND(R1183=1,TrackingWorksheet!$I1188+14&lt;=WeeklySummary!$C$7),1,0))</f>
        <v/>
      </c>
      <c r="BI1183" s="4" t="str">
        <f>IF(B1183=1,"",IF(AND(J1183=1,TrackingWorksheet!$G1188+14&lt;=WeeklySummary!$C$7),1,0))</f>
        <v/>
      </c>
      <c r="BJ1183" s="4" t="str">
        <f>IF(B1183=1,"",IF(AND(T1183=1,TrackingWorksheet!$I1188+14&lt;=WeeklySummary!$C$7),1,0))</f>
        <v/>
      </c>
      <c r="BK1183" s="4" t="str">
        <f>IF(B1183=1,"",IF(AND(T1183=1,TrackingWorksheet!$G1188+14&lt;=WeeklySummary!$C$7),1,0))</f>
        <v/>
      </c>
      <c r="BL1183" s="4">
        <f t="shared" si="275"/>
        <v>0</v>
      </c>
    </row>
    <row r="1184" spans="2:64" x14ac:dyDescent="0.25">
      <c r="B1184" s="27">
        <f>IF(AND(ISBLANK(TrackingWorksheet!B1189),ISBLANK(TrackingWorksheet!C1189),ISBLANK(TrackingWorksheet!G1189),ISBLANK(TrackingWorksheet!H1189),
ISBLANK(TrackingWorksheet!I1189),ISBLANK(TrackingWorksheet!J1189),ISBLANK(TrackingWorksheet!M1189),
ISBLANK(TrackingWorksheet!N1191)),1,0)</f>
        <v>1</v>
      </c>
      <c r="C1184" s="12" t="str">
        <f>IF(B1184=1,"",TrackingWorksheet!F1189)</f>
        <v/>
      </c>
      <c r="D1184" s="20" t="str">
        <f>IF(B1184=1,"",IF(AND(TrackingWorksheet!B1189&lt;&gt;"",TrackingWorksheet!B1189&lt;=WeeklySummary!$C$7,OR(TrackingWorksheet!C1189="",TrackingWorksheet!C1189&gt;=WeeklySummary!$C$6)),1,0))</f>
        <v/>
      </c>
      <c r="E1184" s="10" t="str">
        <f>IF(B1184=1,"",IF(AND(TrackingWorksheet!G1189 &lt;&gt;"",TrackingWorksheet!G1189&lt;=WeeklySummary!$C$7, TrackingWorksheet!H1189=Lists!$D$4), "Y", "N"))</f>
        <v/>
      </c>
      <c r="F1184" s="10" t="str">
        <f>IF(B1184=1,"",IF(AND(TrackingWorksheet!I1189 &lt;&gt;"", TrackingWorksheet!I1189&lt;=WeeklySummary!$C$7, TrackingWorksheet!J1189=Lists!$D$4), "Y", "N"))</f>
        <v/>
      </c>
      <c r="G1184" s="10" t="str">
        <f>IF(B1184=1,"",IF(AND(TrackingWorksheet!G1189 &lt;&gt;"",TrackingWorksheet!G1189&lt;=WeeklySummary!$C$7, TrackingWorksheet!H1189=Lists!$D$5), "Y", "N"))</f>
        <v/>
      </c>
      <c r="H1184" s="10" t="str">
        <f>IF(B1184=1,"",IF(AND(TrackingWorksheet!I1189 &lt;&gt;"", TrackingWorksheet!I1189&lt;=WeeklySummary!$C$7, TrackingWorksheet!J1189=Lists!$D$5), "Y", "N"))</f>
        <v/>
      </c>
      <c r="I1184" s="20" t="str">
        <f>IF(B1184=1,"",IF(AND(TrackingWorksheet!G1189 &lt;&gt;"", TrackingWorksheet!G1189&lt;=WeeklySummary!$C$7, TrackingWorksheet!H1189=Lists!$D$6), 1, 0))</f>
        <v/>
      </c>
      <c r="J1184" s="20" t="str">
        <f t="shared" si="267"/>
        <v/>
      </c>
      <c r="K1184" s="10" t="str">
        <f>IF(B1184=1,"",IF(AND(TrackingWorksheet!I1189&lt;=WeeklySummary!$C$7,TrackingWorksheet!K1189="YES"),0,IF(AND(AND(OR(E1184="Y",F1184="Y"),E1184&lt;&gt;F1184),G1184&lt;&gt;"Y", H1184&lt;&gt;"Y"), 1, 0)))</f>
        <v/>
      </c>
      <c r="L1184" s="20" t="str">
        <f t="shared" si="268"/>
        <v/>
      </c>
      <c r="M1184" s="10" t="str">
        <f t="shared" si="269"/>
        <v/>
      </c>
      <c r="N1184" s="20" t="str">
        <f t="shared" si="270"/>
        <v/>
      </c>
      <c r="O1184" s="10" t="str">
        <f>IF(B1184=1,"",IF(AND(TrackingWorksheet!I1189&lt;=WeeklySummary!$C$7,TrackingWorksheet!K1189="YES"),0,IF(AND(AND(OR(G1184="Y",H1184="Y"),G1184&lt;&gt;H1184),E1184&lt;&gt;"Y", F1184&lt;&gt;"Y"), 1, 0)))</f>
        <v/>
      </c>
      <c r="P1184" s="20" t="str">
        <f t="shared" si="271"/>
        <v/>
      </c>
      <c r="Q1184" s="10" t="str">
        <f t="shared" si="272"/>
        <v/>
      </c>
      <c r="R1184" s="10" t="str">
        <f t="shared" si="273"/>
        <v/>
      </c>
      <c r="S1184" s="10" t="str">
        <f>IF(B1184=1,"",IF(AND(OR(AND(TrackingWorksheet!H1189=Lists!$D$7,TrackingWorksheet!H1189=TrackingWorksheet!J1189),TrackingWorksheet!H1189&lt;&gt;TrackingWorksheet!J1189),TrackingWorksheet!K1189="YES",TrackingWorksheet!H1189&lt;&gt;Lists!$D$6,TrackingWorksheet!G1189&lt;=WeeklySummary!$C$7,TrackingWorksheet!I1189&lt;=WeeklySummary!$C$7),1,0))</f>
        <v/>
      </c>
      <c r="T1184" s="10" t="str">
        <f t="shared" si="274"/>
        <v/>
      </c>
      <c r="U1184" s="10" t="str">
        <f>IF($B1184=1,"",IF(TrackingWorksheet!$K1189="YES",1, 0)*D1184)</f>
        <v/>
      </c>
      <c r="V1184" s="20">
        <f t="shared" si="263"/>
        <v>0</v>
      </c>
      <c r="W1184" s="20">
        <f t="shared" si="264"/>
        <v>0</v>
      </c>
      <c r="X1184" s="10" t="str">
        <f>IF($B1184=1,"",IF(AND(TrackingWorksheet!$L1189&lt;&gt;"", TrackingWorksheet!$L1189&gt;=WeeklySummary!$C$6,TrackingWorksheet!$L1189&lt;=WeeklySummary!$C$7,OR(TrackingWorksheet!$H1189=Lists!$D$4,TrackingWorksheet!$J1189=Lists!$D$4)), 1, 0))</f>
        <v/>
      </c>
      <c r="Y1184" s="10" t="str">
        <f>IF($B1184=1,"",IF(AND(TrackingWorksheet!$L1189&lt;&gt;"", TrackingWorksheet!$L1189&gt;=WeeklySummary!$C$6,TrackingWorksheet!$L1189&lt;=WeeklySummary!$C$7,OR(TrackingWorksheet!$H1189=Lists!$D$5,TrackingWorksheet!$J1189=Lists!$D$5)), 1, 0))</f>
        <v/>
      </c>
      <c r="Z1184" s="10" t="str">
        <f>IF($B1184=1,"",IF(AND(TrackingWorksheet!$L1189&lt;&gt;"", TrackingWorksheet!$L1189&gt;=WeeklySummary!$C$6,TrackingWorksheet!$L1189&lt;=WeeklySummary!$C$7,OR(TrackingWorksheet!$H1189=Lists!$D$6,TrackingWorksheet!$J1189=Lists!$D$6)), 1, 0))</f>
        <v/>
      </c>
      <c r="AA1184" s="19" t="str">
        <f>IF(B1184=1,"",IF(AND(TrackingWorksheet!M1189&lt;&gt;"",TrackingWorksheet!M1189&lt;=WeeklySummary!$C$7),1,0)*D1184)</f>
        <v/>
      </c>
      <c r="AB1184" s="19" t="str">
        <f>IF(B1184=1,"",IF(AND(TrackingWorksheet!N1189&lt;&gt;"",TrackingWorksheet!N1189&lt;=WeeklySummary!$C$7),1,0)*D1184)</f>
        <v/>
      </c>
      <c r="AC1184" s="19" t="str">
        <f>IF(B1184=1,"",TrackingWorksheet!T1189)</f>
        <v/>
      </c>
      <c r="AD1184" s="19" t="str">
        <f>IF(B1184=1,"",IF(D1184*AND(TrackingWorksheet!S1189&gt;=Calculations!$BD$3,TrackingWorksheet!U1189="",TrackingWorksheet!K1189="YES"),1,0))</f>
        <v/>
      </c>
      <c r="AE1184" s="19" t="str">
        <f>IF($B1184=1,"",IF(AND(TrackingWorksheet!$S1189&gt;$BE$3,TrackingWorksheet!$T1189=Lists!$P$4),1, 0)*D1184)</f>
        <v/>
      </c>
      <c r="AF1184" s="19" t="str">
        <f>IF($B1184=1,"",IF(AND(TrackingWorksheet!$U1189&gt;$BE$3,TrackingWorksheet!$V1189=Lists!$P$4),1, 0)*D1184)</f>
        <v/>
      </c>
      <c r="AG1184" s="19" t="str">
        <f>IF($B1184=1,"",IF(AND(TrackingWorksheet!$W1189&gt;$BE$3,TrackingWorksheet!$X1189=Lists!$P$4),1, 0)*D1184)</f>
        <v/>
      </c>
      <c r="AH1184" s="19" t="str">
        <f>IF($B1184=1,"",IF(AND(TrackingWorksheet!$Y1189&gt;$BE$3,TrackingWorksheet!$Z1189=Lists!$P$4),1, 0)*D1184)</f>
        <v/>
      </c>
      <c r="AI1184" s="19" t="str">
        <f>IF($B1184=1,"",IF(AND(TrackingWorksheet!$AA1189&gt;$BE$3,TrackingWorksheet!$AB1189=Lists!$P$4),1, 0)*D1184)</f>
        <v/>
      </c>
      <c r="AJ1184" s="19" t="str">
        <f>IF($B1184=1,"",IF(AND(TrackingWorksheet!$S1189&gt;$BE$3,TrackingWorksheet!$T1189=Lists!$P$5),1, 0)*D1184)</f>
        <v/>
      </c>
      <c r="AK1184" s="19" t="str">
        <f>IF($B1184=1,"",IF(AND(TrackingWorksheet!$U1189&gt;$BE$3,TrackingWorksheet!$V1189=Lists!$P$5),1, 0)*D1184)</f>
        <v/>
      </c>
      <c r="AL1184" s="19" t="str">
        <f>IF($B1184=1,"",IF(AND(TrackingWorksheet!$W1189&gt;$BE$3,TrackingWorksheet!$X1189=Lists!$P$5),1, 0)*D1184)</f>
        <v/>
      </c>
      <c r="AM1184" s="19" t="str">
        <f>IF($B1184=1,"",IF(AND(TrackingWorksheet!$Y1189&gt;$BE$3,TrackingWorksheet!$Z1189=Lists!$P$5),1, 0)*D1184)</f>
        <v/>
      </c>
      <c r="AN1184" s="19" t="str">
        <f>IF($B1184=1,"",IF(AND(TrackingWorksheet!$AA1189&gt;$BE$3,TrackingWorksheet!$AB1189=Lists!$P$5),1, 0)*D1184)</f>
        <v/>
      </c>
      <c r="AO1184" s="19" t="str">
        <f>IF($B1184=1,"",IF(AND(TrackingWorksheet!$S1189&gt;$BE$3,TrackingWorksheet!$T1189=Lists!$P$6),1, 0)*D1184)</f>
        <v/>
      </c>
      <c r="AP1184" s="19" t="str">
        <f>IF($B1184=1,"",IF(AND(TrackingWorksheet!$U1189&gt;$BE$3,TrackingWorksheet!$V1189=Lists!$P$6),1, 0)*D1184)</f>
        <v/>
      </c>
      <c r="AQ1184" s="19" t="str">
        <f>IF($B1184=1,"",IF(AND(TrackingWorksheet!$W1189&gt;$BE$3,TrackingWorksheet!$X1189=Lists!$P$6),1, 0)*D1184)</f>
        <v/>
      </c>
      <c r="AR1184" s="19" t="str">
        <f>IF($B1184=1,"",IF(AND(TrackingWorksheet!$Y1189&gt;$BE$3,TrackingWorksheet!$Z1189=Lists!$P$6),1, 0)*D1184)</f>
        <v/>
      </c>
      <c r="AS1184" s="19" t="str">
        <f>IF($B1184=1,"",IF(AND(TrackingWorksheet!$AA1189&gt;$BE$3,TrackingWorksheet!$AB1189=Lists!$P$6),1, 0)*D1184)</f>
        <v/>
      </c>
      <c r="AT1184" s="19">
        <f t="shared" si="265"/>
        <v>0</v>
      </c>
      <c r="AU1184" s="19" t="str">
        <f>IF(B1184=1,"",IF(AND(TrackingWorksheet!K1189="",TrackingWorksheet!M1189="", TrackingWorksheet!N1189="", TrackingWorksheet!S1189="", TrackingWorksheet!V1189="", TrackingWorksheet!W1189="", TrackingWorksheet!Y1189="", TrackingWorksheet!AA1189="", V1184=1),1,0)*D1184)</f>
        <v/>
      </c>
      <c r="AV1184" s="19" t="str">
        <f>IF(B1184=1,"",IF(D1184*AND(TrackingWorksheet!U1189&gt;Calculations!$BE$3,TrackingWorksheet!K1189="YES"),1,0))</f>
        <v/>
      </c>
      <c r="AW1184" s="19" t="str">
        <f>IF(B1184=1,"",IF(D1184*AND(TrackingWorksheet!W1189&gt;Calculations!$BE$3,TrackingWorksheet!K1189="YES"),1,0))</f>
        <v/>
      </c>
      <c r="AX1184" s="19">
        <f t="shared" si="266"/>
        <v>0</v>
      </c>
      <c r="AY1184" s="19">
        <f t="shared" si="262"/>
        <v>0</v>
      </c>
      <c r="AZ1184" s="27" t="str">
        <f>IF(B1184=1,"",IF(TrackingWorksheet!Q1189="","",TrackingWorksheet!Q1189))</f>
        <v/>
      </c>
      <c r="BB1184" s="4"/>
      <c r="BC1184" s="4"/>
      <c r="BD1184" s="4"/>
      <c r="BE1184" s="4"/>
      <c r="BF1184" s="4"/>
      <c r="BG1184" s="4" t="str">
        <f>IF(B1184=1,"",IF(AND(N1184=1,TrackingWorksheet!$I1189+14&lt;=WeeklySummary!$C$7),1,0))</f>
        <v/>
      </c>
      <c r="BH1184" s="4" t="str">
        <f>IF(B1184=1,"",IF(AND(R1184=1,TrackingWorksheet!$I1189+14&lt;=WeeklySummary!$C$7),1,0))</f>
        <v/>
      </c>
      <c r="BI1184" s="4" t="str">
        <f>IF(B1184=1,"",IF(AND(J1184=1,TrackingWorksheet!$G1189+14&lt;=WeeklySummary!$C$7),1,0))</f>
        <v/>
      </c>
      <c r="BJ1184" s="4" t="str">
        <f>IF(B1184=1,"",IF(AND(T1184=1,TrackingWorksheet!$I1189+14&lt;=WeeklySummary!$C$7),1,0))</f>
        <v/>
      </c>
      <c r="BK1184" s="4" t="str">
        <f>IF(B1184=1,"",IF(AND(T1184=1,TrackingWorksheet!$G1189+14&lt;=WeeklySummary!$C$7),1,0))</f>
        <v/>
      </c>
      <c r="BL1184" s="4">
        <f t="shared" si="275"/>
        <v>0</v>
      </c>
    </row>
    <row r="1185" spans="2:64" x14ac:dyDescent="0.25">
      <c r="B1185" s="27">
        <f>IF(AND(ISBLANK(TrackingWorksheet!B1190),ISBLANK(TrackingWorksheet!C1190),ISBLANK(TrackingWorksheet!G1190),ISBLANK(TrackingWorksheet!H1190),
ISBLANK(TrackingWorksheet!I1190),ISBLANK(TrackingWorksheet!J1190),ISBLANK(TrackingWorksheet!M1190),
ISBLANK(TrackingWorksheet!N1192)),1,0)</f>
        <v>1</v>
      </c>
      <c r="C1185" s="12" t="str">
        <f>IF(B1185=1,"",TrackingWorksheet!F1190)</f>
        <v/>
      </c>
      <c r="D1185" s="20" t="str">
        <f>IF(B1185=1,"",IF(AND(TrackingWorksheet!B1190&lt;&gt;"",TrackingWorksheet!B1190&lt;=WeeklySummary!$C$7,OR(TrackingWorksheet!C1190="",TrackingWorksheet!C1190&gt;=WeeklySummary!$C$6)),1,0))</f>
        <v/>
      </c>
      <c r="E1185" s="10" t="str">
        <f>IF(B1185=1,"",IF(AND(TrackingWorksheet!G1190 &lt;&gt;"",TrackingWorksheet!G1190&lt;=WeeklySummary!$C$7, TrackingWorksheet!H1190=Lists!$D$4), "Y", "N"))</f>
        <v/>
      </c>
      <c r="F1185" s="10" t="str">
        <f>IF(B1185=1,"",IF(AND(TrackingWorksheet!I1190 &lt;&gt;"", TrackingWorksheet!I1190&lt;=WeeklySummary!$C$7, TrackingWorksheet!J1190=Lists!$D$4), "Y", "N"))</f>
        <v/>
      </c>
      <c r="G1185" s="10" t="str">
        <f>IF(B1185=1,"",IF(AND(TrackingWorksheet!G1190 &lt;&gt;"",TrackingWorksheet!G1190&lt;=WeeklySummary!$C$7, TrackingWorksheet!H1190=Lists!$D$5), "Y", "N"))</f>
        <v/>
      </c>
      <c r="H1185" s="10" t="str">
        <f>IF(B1185=1,"",IF(AND(TrackingWorksheet!I1190 &lt;&gt;"", TrackingWorksheet!I1190&lt;=WeeklySummary!$C$7, TrackingWorksheet!J1190=Lists!$D$5), "Y", "N"))</f>
        <v/>
      </c>
      <c r="I1185" s="20" t="str">
        <f>IF(B1185=1,"",IF(AND(TrackingWorksheet!G1190 &lt;&gt;"", TrackingWorksheet!G1190&lt;=WeeklySummary!$C$7, TrackingWorksheet!H1190=Lists!$D$6), 1, 0))</f>
        <v/>
      </c>
      <c r="J1185" s="20" t="str">
        <f t="shared" si="267"/>
        <v/>
      </c>
      <c r="K1185" s="10" t="str">
        <f>IF(B1185=1,"",IF(AND(TrackingWorksheet!I1190&lt;=WeeklySummary!$C$7,TrackingWorksheet!K1190="YES"),0,IF(AND(AND(OR(E1185="Y",F1185="Y"),E1185&lt;&gt;F1185),G1185&lt;&gt;"Y", H1185&lt;&gt;"Y"), 1, 0)))</f>
        <v/>
      </c>
      <c r="L1185" s="20" t="str">
        <f t="shared" si="268"/>
        <v/>
      </c>
      <c r="M1185" s="10" t="str">
        <f t="shared" si="269"/>
        <v/>
      </c>
      <c r="N1185" s="20" t="str">
        <f t="shared" si="270"/>
        <v/>
      </c>
      <c r="O1185" s="10" t="str">
        <f>IF(B1185=1,"",IF(AND(TrackingWorksheet!I1190&lt;=WeeklySummary!$C$7,TrackingWorksheet!K1190="YES"),0,IF(AND(AND(OR(G1185="Y",H1185="Y"),G1185&lt;&gt;H1185),E1185&lt;&gt;"Y", F1185&lt;&gt;"Y"), 1, 0)))</f>
        <v/>
      </c>
      <c r="P1185" s="20" t="str">
        <f t="shared" si="271"/>
        <v/>
      </c>
      <c r="Q1185" s="10" t="str">
        <f t="shared" si="272"/>
        <v/>
      </c>
      <c r="R1185" s="10" t="str">
        <f t="shared" si="273"/>
        <v/>
      </c>
      <c r="S1185" s="10" t="str">
        <f>IF(B1185=1,"",IF(AND(OR(AND(TrackingWorksheet!H1190=Lists!$D$7,TrackingWorksheet!H1190=TrackingWorksheet!J1190),TrackingWorksheet!H1190&lt;&gt;TrackingWorksheet!J1190),TrackingWorksheet!K1190="YES",TrackingWorksheet!H1190&lt;&gt;Lists!$D$6,TrackingWorksheet!G1190&lt;=WeeklySummary!$C$7,TrackingWorksheet!I1190&lt;=WeeklySummary!$C$7),1,0))</f>
        <v/>
      </c>
      <c r="T1185" s="10" t="str">
        <f t="shared" si="274"/>
        <v/>
      </c>
      <c r="U1185" s="10" t="str">
        <f>IF($B1185=1,"",IF(TrackingWorksheet!$K1190="YES",1, 0)*D1185)</f>
        <v/>
      </c>
      <c r="V1185" s="20">
        <f t="shared" si="263"/>
        <v>0</v>
      </c>
      <c r="W1185" s="20">
        <f t="shared" si="264"/>
        <v>0</v>
      </c>
      <c r="X1185" s="10" t="str">
        <f>IF($B1185=1,"",IF(AND(TrackingWorksheet!$L1190&lt;&gt;"", TrackingWorksheet!$L1190&gt;=WeeklySummary!$C$6,TrackingWorksheet!$L1190&lt;=WeeklySummary!$C$7,OR(TrackingWorksheet!$H1190=Lists!$D$4,TrackingWorksheet!$J1190=Lists!$D$4)), 1, 0))</f>
        <v/>
      </c>
      <c r="Y1185" s="10" t="str">
        <f>IF($B1185=1,"",IF(AND(TrackingWorksheet!$L1190&lt;&gt;"", TrackingWorksheet!$L1190&gt;=WeeklySummary!$C$6,TrackingWorksheet!$L1190&lt;=WeeklySummary!$C$7,OR(TrackingWorksheet!$H1190=Lists!$D$5,TrackingWorksheet!$J1190=Lists!$D$5)), 1, 0))</f>
        <v/>
      </c>
      <c r="Z1185" s="10" t="str">
        <f>IF($B1185=1,"",IF(AND(TrackingWorksheet!$L1190&lt;&gt;"", TrackingWorksheet!$L1190&gt;=WeeklySummary!$C$6,TrackingWorksheet!$L1190&lt;=WeeklySummary!$C$7,OR(TrackingWorksheet!$H1190=Lists!$D$6,TrackingWorksheet!$J1190=Lists!$D$6)), 1, 0))</f>
        <v/>
      </c>
      <c r="AA1185" s="19" t="str">
        <f>IF(B1185=1,"",IF(AND(TrackingWorksheet!M1190&lt;&gt;"",TrackingWorksheet!M1190&lt;=WeeklySummary!$C$7),1,0)*D1185)</f>
        <v/>
      </c>
      <c r="AB1185" s="19" t="str">
        <f>IF(B1185=1,"",IF(AND(TrackingWorksheet!N1190&lt;&gt;"",TrackingWorksheet!N1190&lt;=WeeklySummary!$C$7),1,0)*D1185)</f>
        <v/>
      </c>
      <c r="AC1185" s="19" t="str">
        <f>IF(B1185=1,"",TrackingWorksheet!T1190)</f>
        <v/>
      </c>
      <c r="AD1185" s="19" t="str">
        <f>IF(B1185=1,"",IF(D1185*AND(TrackingWorksheet!S1190&gt;=Calculations!$BD$3,TrackingWorksheet!U1190="",TrackingWorksheet!K1190="YES"),1,0))</f>
        <v/>
      </c>
      <c r="AE1185" s="19" t="str">
        <f>IF($B1185=1,"",IF(AND(TrackingWorksheet!$S1190&gt;$BE$3,TrackingWorksheet!$T1190=Lists!$P$4),1, 0)*D1185)</f>
        <v/>
      </c>
      <c r="AF1185" s="19" t="str">
        <f>IF($B1185=1,"",IF(AND(TrackingWorksheet!$U1190&gt;$BE$3,TrackingWorksheet!$V1190=Lists!$P$4),1, 0)*D1185)</f>
        <v/>
      </c>
      <c r="AG1185" s="19" t="str">
        <f>IF($B1185=1,"",IF(AND(TrackingWorksheet!$W1190&gt;$BE$3,TrackingWorksheet!$X1190=Lists!$P$4),1, 0)*D1185)</f>
        <v/>
      </c>
      <c r="AH1185" s="19" t="str">
        <f>IF($B1185=1,"",IF(AND(TrackingWorksheet!$Y1190&gt;$BE$3,TrackingWorksheet!$Z1190=Lists!$P$4),1, 0)*D1185)</f>
        <v/>
      </c>
      <c r="AI1185" s="19" t="str">
        <f>IF($B1185=1,"",IF(AND(TrackingWorksheet!$AA1190&gt;$BE$3,TrackingWorksheet!$AB1190=Lists!$P$4),1, 0)*D1185)</f>
        <v/>
      </c>
      <c r="AJ1185" s="19" t="str">
        <f>IF($B1185=1,"",IF(AND(TrackingWorksheet!$S1190&gt;$BE$3,TrackingWorksheet!$T1190=Lists!$P$5),1, 0)*D1185)</f>
        <v/>
      </c>
      <c r="AK1185" s="19" t="str">
        <f>IF($B1185=1,"",IF(AND(TrackingWorksheet!$U1190&gt;$BE$3,TrackingWorksheet!$V1190=Lists!$P$5),1, 0)*D1185)</f>
        <v/>
      </c>
      <c r="AL1185" s="19" t="str">
        <f>IF($B1185=1,"",IF(AND(TrackingWorksheet!$W1190&gt;$BE$3,TrackingWorksheet!$X1190=Lists!$P$5),1, 0)*D1185)</f>
        <v/>
      </c>
      <c r="AM1185" s="19" t="str">
        <f>IF($B1185=1,"",IF(AND(TrackingWorksheet!$Y1190&gt;$BE$3,TrackingWorksheet!$Z1190=Lists!$P$5),1, 0)*D1185)</f>
        <v/>
      </c>
      <c r="AN1185" s="19" t="str">
        <f>IF($B1185=1,"",IF(AND(TrackingWorksheet!$AA1190&gt;$BE$3,TrackingWorksheet!$AB1190=Lists!$P$5),1, 0)*D1185)</f>
        <v/>
      </c>
      <c r="AO1185" s="19" t="str">
        <f>IF($B1185=1,"",IF(AND(TrackingWorksheet!$S1190&gt;$BE$3,TrackingWorksheet!$T1190=Lists!$P$6),1, 0)*D1185)</f>
        <v/>
      </c>
      <c r="AP1185" s="19" t="str">
        <f>IF($B1185=1,"",IF(AND(TrackingWorksheet!$U1190&gt;$BE$3,TrackingWorksheet!$V1190=Lists!$P$6),1, 0)*D1185)</f>
        <v/>
      </c>
      <c r="AQ1185" s="19" t="str">
        <f>IF($B1185=1,"",IF(AND(TrackingWorksheet!$W1190&gt;$BE$3,TrackingWorksheet!$X1190=Lists!$P$6),1, 0)*D1185)</f>
        <v/>
      </c>
      <c r="AR1185" s="19" t="str">
        <f>IF($B1185=1,"",IF(AND(TrackingWorksheet!$Y1190&gt;$BE$3,TrackingWorksheet!$Z1190=Lists!$P$6),1, 0)*D1185)</f>
        <v/>
      </c>
      <c r="AS1185" s="19" t="str">
        <f>IF($B1185=1,"",IF(AND(TrackingWorksheet!$AA1190&gt;$BE$3,TrackingWorksheet!$AB1190=Lists!$P$6),1, 0)*D1185)</f>
        <v/>
      </c>
      <c r="AT1185" s="19">
        <f t="shared" si="265"/>
        <v>0</v>
      </c>
      <c r="AU1185" s="19" t="str">
        <f>IF(B1185=1,"",IF(AND(TrackingWorksheet!K1190="",TrackingWorksheet!M1190="", TrackingWorksheet!N1190="", TrackingWorksheet!S1190="", TrackingWorksheet!V1190="", TrackingWorksheet!W1190="", TrackingWorksheet!Y1190="", TrackingWorksheet!AA1190="", V1185=1),1,0)*D1185)</f>
        <v/>
      </c>
      <c r="AV1185" s="19" t="str">
        <f>IF(B1185=1,"",IF(D1185*AND(TrackingWorksheet!U1190&gt;Calculations!$BE$3,TrackingWorksheet!K1190="YES"),1,0))</f>
        <v/>
      </c>
      <c r="AW1185" s="19" t="str">
        <f>IF(B1185=1,"",IF(D1185*AND(TrackingWorksheet!W1190&gt;Calculations!$BE$3,TrackingWorksheet!K1190="YES"),1,0))</f>
        <v/>
      </c>
      <c r="AX1185" s="19">
        <f t="shared" si="266"/>
        <v>0</v>
      </c>
      <c r="AY1185" s="19">
        <f t="shared" si="262"/>
        <v>0</v>
      </c>
      <c r="AZ1185" s="27" t="str">
        <f>IF(B1185=1,"",IF(TrackingWorksheet!Q1190="","",TrackingWorksheet!Q1190))</f>
        <v/>
      </c>
      <c r="BB1185" s="4"/>
      <c r="BC1185" s="4"/>
      <c r="BD1185" s="4"/>
      <c r="BE1185" s="4"/>
      <c r="BF1185" s="4"/>
      <c r="BG1185" s="4" t="str">
        <f>IF(B1185=1,"",IF(AND(N1185=1,TrackingWorksheet!$I1190+14&lt;=WeeklySummary!$C$7),1,0))</f>
        <v/>
      </c>
      <c r="BH1185" s="4" t="str">
        <f>IF(B1185=1,"",IF(AND(R1185=1,TrackingWorksheet!$I1190+14&lt;=WeeklySummary!$C$7),1,0))</f>
        <v/>
      </c>
      <c r="BI1185" s="4" t="str">
        <f>IF(B1185=1,"",IF(AND(J1185=1,TrackingWorksheet!$G1190+14&lt;=WeeklySummary!$C$7),1,0))</f>
        <v/>
      </c>
      <c r="BJ1185" s="4" t="str">
        <f>IF(B1185=1,"",IF(AND(T1185=1,TrackingWorksheet!$I1190+14&lt;=WeeklySummary!$C$7),1,0))</f>
        <v/>
      </c>
      <c r="BK1185" s="4" t="str">
        <f>IF(B1185=1,"",IF(AND(T1185=1,TrackingWorksheet!$G1190+14&lt;=WeeklySummary!$C$7),1,0))</f>
        <v/>
      </c>
      <c r="BL1185" s="4">
        <f t="shared" si="275"/>
        <v>0</v>
      </c>
    </row>
    <row r="1186" spans="2:64" x14ac:dyDescent="0.25">
      <c r="B1186" s="27">
        <f>IF(AND(ISBLANK(TrackingWorksheet!B1191),ISBLANK(TrackingWorksheet!C1191),ISBLANK(TrackingWorksheet!G1191),ISBLANK(TrackingWorksheet!H1191),
ISBLANK(TrackingWorksheet!I1191),ISBLANK(TrackingWorksheet!J1191),ISBLANK(TrackingWorksheet!M1191),
ISBLANK(TrackingWorksheet!N1193)),1,0)</f>
        <v>1</v>
      </c>
      <c r="C1186" s="12" t="str">
        <f>IF(B1186=1,"",TrackingWorksheet!F1191)</f>
        <v/>
      </c>
      <c r="D1186" s="20" t="str">
        <f>IF(B1186=1,"",IF(AND(TrackingWorksheet!B1191&lt;&gt;"",TrackingWorksheet!B1191&lt;=WeeklySummary!$C$7,OR(TrackingWorksheet!C1191="",TrackingWorksheet!C1191&gt;=WeeklySummary!$C$6)),1,0))</f>
        <v/>
      </c>
      <c r="E1186" s="10" t="str">
        <f>IF(B1186=1,"",IF(AND(TrackingWorksheet!G1191 &lt;&gt;"",TrackingWorksheet!G1191&lt;=WeeklySummary!$C$7, TrackingWorksheet!H1191=Lists!$D$4), "Y", "N"))</f>
        <v/>
      </c>
      <c r="F1186" s="10" t="str">
        <f>IF(B1186=1,"",IF(AND(TrackingWorksheet!I1191 &lt;&gt;"", TrackingWorksheet!I1191&lt;=WeeklySummary!$C$7, TrackingWorksheet!J1191=Lists!$D$4), "Y", "N"))</f>
        <v/>
      </c>
      <c r="G1186" s="10" t="str">
        <f>IF(B1186=1,"",IF(AND(TrackingWorksheet!G1191 &lt;&gt;"",TrackingWorksheet!G1191&lt;=WeeklySummary!$C$7, TrackingWorksheet!H1191=Lists!$D$5), "Y", "N"))</f>
        <v/>
      </c>
      <c r="H1186" s="10" t="str">
        <f>IF(B1186=1,"",IF(AND(TrackingWorksheet!I1191 &lt;&gt;"", TrackingWorksheet!I1191&lt;=WeeklySummary!$C$7, TrackingWorksheet!J1191=Lists!$D$5), "Y", "N"))</f>
        <v/>
      </c>
      <c r="I1186" s="20" t="str">
        <f>IF(B1186=1,"",IF(AND(TrackingWorksheet!G1191 &lt;&gt;"", TrackingWorksheet!G1191&lt;=WeeklySummary!$C$7, TrackingWorksheet!H1191=Lists!$D$6), 1, 0))</f>
        <v/>
      </c>
      <c r="J1186" s="20" t="str">
        <f t="shared" si="267"/>
        <v/>
      </c>
      <c r="K1186" s="10" t="str">
        <f>IF(B1186=1,"",IF(AND(TrackingWorksheet!I1191&lt;=WeeklySummary!$C$7,TrackingWorksheet!K1191="YES"),0,IF(AND(AND(OR(E1186="Y",F1186="Y"),E1186&lt;&gt;F1186),G1186&lt;&gt;"Y", H1186&lt;&gt;"Y"), 1, 0)))</f>
        <v/>
      </c>
      <c r="L1186" s="20" t="str">
        <f t="shared" si="268"/>
        <v/>
      </c>
      <c r="M1186" s="10" t="str">
        <f t="shared" si="269"/>
        <v/>
      </c>
      <c r="N1186" s="20" t="str">
        <f t="shared" si="270"/>
        <v/>
      </c>
      <c r="O1186" s="10" t="str">
        <f>IF(B1186=1,"",IF(AND(TrackingWorksheet!I1191&lt;=WeeklySummary!$C$7,TrackingWorksheet!K1191="YES"),0,IF(AND(AND(OR(G1186="Y",H1186="Y"),G1186&lt;&gt;H1186),E1186&lt;&gt;"Y", F1186&lt;&gt;"Y"), 1, 0)))</f>
        <v/>
      </c>
      <c r="P1186" s="20" t="str">
        <f t="shared" si="271"/>
        <v/>
      </c>
      <c r="Q1186" s="10" t="str">
        <f t="shared" si="272"/>
        <v/>
      </c>
      <c r="R1186" s="10" t="str">
        <f t="shared" si="273"/>
        <v/>
      </c>
      <c r="S1186" s="10" t="str">
        <f>IF(B1186=1,"",IF(AND(OR(AND(TrackingWorksheet!H1191=Lists!$D$7,TrackingWorksheet!H1191=TrackingWorksheet!J1191),TrackingWorksheet!H1191&lt;&gt;TrackingWorksheet!J1191),TrackingWorksheet!K1191="YES",TrackingWorksheet!H1191&lt;&gt;Lists!$D$6,TrackingWorksheet!G1191&lt;=WeeklySummary!$C$7,TrackingWorksheet!I1191&lt;=WeeklySummary!$C$7),1,0))</f>
        <v/>
      </c>
      <c r="T1186" s="10" t="str">
        <f t="shared" si="274"/>
        <v/>
      </c>
      <c r="U1186" s="10" t="str">
        <f>IF($B1186=1,"",IF(TrackingWorksheet!$K1191="YES",1, 0)*D1186)</f>
        <v/>
      </c>
      <c r="V1186" s="20">
        <f t="shared" si="263"/>
        <v>0</v>
      </c>
      <c r="W1186" s="20">
        <f t="shared" si="264"/>
        <v>0</v>
      </c>
      <c r="X1186" s="10" t="str">
        <f>IF($B1186=1,"",IF(AND(TrackingWorksheet!$L1191&lt;&gt;"", TrackingWorksheet!$L1191&gt;=WeeklySummary!$C$6,TrackingWorksheet!$L1191&lt;=WeeklySummary!$C$7,OR(TrackingWorksheet!$H1191=Lists!$D$4,TrackingWorksheet!$J1191=Lists!$D$4)), 1, 0))</f>
        <v/>
      </c>
      <c r="Y1186" s="10" t="str">
        <f>IF($B1186=1,"",IF(AND(TrackingWorksheet!$L1191&lt;&gt;"", TrackingWorksheet!$L1191&gt;=WeeklySummary!$C$6,TrackingWorksheet!$L1191&lt;=WeeklySummary!$C$7,OR(TrackingWorksheet!$H1191=Lists!$D$5,TrackingWorksheet!$J1191=Lists!$D$5)), 1, 0))</f>
        <v/>
      </c>
      <c r="Z1186" s="10" t="str">
        <f>IF($B1186=1,"",IF(AND(TrackingWorksheet!$L1191&lt;&gt;"", TrackingWorksheet!$L1191&gt;=WeeklySummary!$C$6,TrackingWorksheet!$L1191&lt;=WeeklySummary!$C$7,OR(TrackingWorksheet!$H1191=Lists!$D$6,TrackingWorksheet!$J1191=Lists!$D$6)), 1, 0))</f>
        <v/>
      </c>
      <c r="AA1186" s="19" t="str">
        <f>IF(B1186=1,"",IF(AND(TrackingWorksheet!M1191&lt;&gt;"",TrackingWorksheet!M1191&lt;=WeeklySummary!$C$7),1,0)*D1186)</f>
        <v/>
      </c>
      <c r="AB1186" s="19" t="str">
        <f>IF(B1186=1,"",IF(AND(TrackingWorksheet!N1191&lt;&gt;"",TrackingWorksheet!N1191&lt;=WeeklySummary!$C$7),1,0)*D1186)</f>
        <v/>
      </c>
      <c r="AC1186" s="19" t="str">
        <f>IF(B1186=1,"",TrackingWorksheet!T1191)</f>
        <v/>
      </c>
      <c r="AD1186" s="19" t="str">
        <f>IF(B1186=1,"",IF(D1186*AND(TrackingWorksheet!S1191&gt;=Calculations!$BD$3,TrackingWorksheet!U1191="",TrackingWorksheet!K1191="YES"),1,0))</f>
        <v/>
      </c>
      <c r="AE1186" s="19" t="str">
        <f>IF($B1186=1,"",IF(AND(TrackingWorksheet!$S1191&gt;$BE$3,TrackingWorksheet!$T1191=Lists!$P$4),1, 0)*D1186)</f>
        <v/>
      </c>
      <c r="AF1186" s="19" t="str">
        <f>IF($B1186=1,"",IF(AND(TrackingWorksheet!$U1191&gt;$BE$3,TrackingWorksheet!$V1191=Lists!$P$4),1, 0)*D1186)</f>
        <v/>
      </c>
      <c r="AG1186" s="19" t="str">
        <f>IF($B1186=1,"",IF(AND(TrackingWorksheet!$W1191&gt;$BE$3,TrackingWorksheet!$X1191=Lists!$P$4),1, 0)*D1186)</f>
        <v/>
      </c>
      <c r="AH1186" s="19" t="str">
        <f>IF($B1186=1,"",IF(AND(TrackingWorksheet!$Y1191&gt;$BE$3,TrackingWorksheet!$Z1191=Lists!$P$4),1, 0)*D1186)</f>
        <v/>
      </c>
      <c r="AI1186" s="19" t="str">
        <f>IF($B1186=1,"",IF(AND(TrackingWorksheet!$AA1191&gt;$BE$3,TrackingWorksheet!$AB1191=Lists!$P$4),1, 0)*D1186)</f>
        <v/>
      </c>
      <c r="AJ1186" s="19" t="str">
        <f>IF($B1186=1,"",IF(AND(TrackingWorksheet!$S1191&gt;$BE$3,TrackingWorksheet!$T1191=Lists!$P$5),1, 0)*D1186)</f>
        <v/>
      </c>
      <c r="AK1186" s="19" t="str">
        <f>IF($B1186=1,"",IF(AND(TrackingWorksheet!$U1191&gt;$BE$3,TrackingWorksheet!$V1191=Lists!$P$5),1, 0)*D1186)</f>
        <v/>
      </c>
      <c r="AL1186" s="19" t="str">
        <f>IF($B1186=1,"",IF(AND(TrackingWorksheet!$W1191&gt;$BE$3,TrackingWorksheet!$X1191=Lists!$P$5),1, 0)*D1186)</f>
        <v/>
      </c>
      <c r="AM1186" s="19" t="str">
        <f>IF($B1186=1,"",IF(AND(TrackingWorksheet!$Y1191&gt;$BE$3,TrackingWorksheet!$Z1191=Lists!$P$5),1, 0)*D1186)</f>
        <v/>
      </c>
      <c r="AN1186" s="19" t="str">
        <f>IF($B1186=1,"",IF(AND(TrackingWorksheet!$AA1191&gt;$BE$3,TrackingWorksheet!$AB1191=Lists!$P$5),1, 0)*D1186)</f>
        <v/>
      </c>
      <c r="AO1186" s="19" t="str">
        <f>IF($B1186=1,"",IF(AND(TrackingWorksheet!$S1191&gt;$BE$3,TrackingWorksheet!$T1191=Lists!$P$6),1, 0)*D1186)</f>
        <v/>
      </c>
      <c r="AP1186" s="19" t="str">
        <f>IF($B1186=1,"",IF(AND(TrackingWorksheet!$U1191&gt;$BE$3,TrackingWorksheet!$V1191=Lists!$P$6),1, 0)*D1186)</f>
        <v/>
      </c>
      <c r="AQ1186" s="19" t="str">
        <f>IF($B1186=1,"",IF(AND(TrackingWorksheet!$W1191&gt;$BE$3,TrackingWorksheet!$X1191=Lists!$P$6),1, 0)*D1186)</f>
        <v/>
      </c>
      <c r="AR1186" s="19" t="str">
        <f>IF($B1186=1,"",IF(AND(TrackingWorksheet!$Y1191&gt;$BE$3,TrackingWorksheet!$Z1191=Lists!$P$6),1, 0)*D1186)</f>
        <v/>
      </c>
      <c r="AS1186" s="19" t="str">
        <f>IF($B1186=1,"",IF(AND(TrackingWorksheet!$AA1191&gt;$BE$3,TrackingWorksheet!$AB1191=Lists!$P$6),1, 0)*D1186)</f>
        <v/>
      </c>
      <c r="AT1186" s="19">
        <f t="shared" si="265"/>
        <v>0</v>
      </c>
      <c r="AU1186" s="19" t="str">
        <f>IF(B1186=1,"",IF(AND(TrackingWorksheet!K1191="",TrackingWorksheet!M1191="", TrackingWorksheet!N1191="", TrackingWorksheet!S1191="", TrackingWorksheet!V1191="", TrackingWorksheet!W1191="", TrackingWorksheet!Y1191="", TrackingWorksheet!AA1191="", V1186=1),1,0)*D1186)</f>
        <v/>
      </c>
      <c r="AV1186" s="19" t="str">
        <f>IF(B1186=1,"",IF(D1186*AND(TrackingWorksheet!U1191&gt;Calculations!$BE$3,TrackingWorksheet!K1191="YES"),1,0))</f>
        <v/>
      </c>
      <c r="AW1186" s="19" t="str">
        <f>IF(B1186=1,"",IF(D1186*AND(TrackingWorksheet!W1191&gt;Calculations!$BE$3,TrackingWorksheet!K1191="YES"),1,0))</f>
        <v/>
      </c>
      <c r="AX1186" s="19">
        <f t="shared" si="266"/>
        <v>0</v>
      </c>
      <c r="AY1186" s="19">
        <f t="shared" si="262"/>
        <v>0</v>
      </c>
      <c r="AZ1186" s="27" t="str">
        <f>IF(B1186=1,"",IF(TrackingWorksheet!Q1191="","",TrackingWorksheet!Q1191))</f>
        <v/>
      </c>
      <c r="BB1186" s="4"/>
      <c r="BC1186" s="4"/>
      <c r="BD1186" s="4"/>
      <c r="BE1186" s="4"/>
      <c r="BF1186" s="4"/>
      <c r="BG1186" s="4" t="str">
        <f>IF(B1186=1,"",IF(AND(N1186=1,TrackingWorksheet!$I1191+14&lt;=WeeklySummary!$C$7),1,0))</f>
        <v/>
      </c>
      <c r="BH1186" s="4" t="str">
        <f>IF(B1186=1,"",IF(AND(R1186=1,TrackingWorksheet!$I1191+14&lt;=WeeklySummary!$C$7),1,0))</f>
        <v/>
      </c>
      <c r="BI1186" s="4" t="str">
        <f>IF(B1186=1,"",IF(AND(J1186=1,TrackingWorksheet!$G1191+14&lt;=WeeklySummary!$C$7),1,0))</f>
        <v/>
      </c>
      <c r="BJ1186" s="4" t="str">
        <f>IF(B1186=1,"",IF(AND(T1186=1,TrackingWorksheet!$I1191+14&lt;=WeeklySummary!$C$7),1,0))</f>
        <v/>
      </c>
      <c r="BK1186" s="4" t="str">
        <f>IF(B1186=1,"",IF(AND(T1186=1,TrackingWorksheet!$G1191+14&lt;=WeeklySummary!$C$7),1,0))</f>
        <v/>
      </c>
      <c r="BL1186" s="4">
        <f t="shared" si="275"/>
        <v>0</v>
      </c>
    </row>
    <row r="1187" spans="2:64" x14ac:dyDescent="0.25">
      <c r="B1187" s="27">
        <f>IF(AND(ISBLANK(TrackingWorksheet!B1192),ISBLANK(TrackingWorksheet!C1192),ISBLANK(TrackingWorksheet!G1192),ISBLANK(TrackingWorksheet!H1192),
ISBLANK(TrackingWorksheet!I1192),ISBLANK(TrackingWorksheet!J1192),ISBLANK(TrackingWorksheet!M1192),
ISBLANK(TrackingWorksheet!N1194)),1,0)</f>
        <v>1</v>
      </c>
      <c r="C1187" s="12" t="str">
        <f>IF(B1187=1,"",TrackingWorksheet!F1192)</f>
        <v/>
      </c>
      <c r="D1187" s="20" t="str">
        <f>IF(B1187=1,"",IF(AND(TrackingWorksheet!B1192&lt;&gt;"",TrackingWorksheet!B1192&lt;=WeeklySummary!$C$7,OR(TrackingWorksheet!C1192="",TrackingWorksheet!C1192&gt;=WeeklySummary!$C$6)),1,0))</f>
        <v/>
      </c>
      <c r="E1187" s="10" t="str">
        <f>IF(B1187=1,"",IF(AND(TrackingWorksheet!G1192 &lt;&gt;"",TrackingWorksheet!G1192&lt;=WeeklySummary!$C$7, TrackingWorksheet!H1192=Lists!$D$4), "Y", "N"))</f>
        <v/>
      </c>
      <c r="F1187" s="10" t="str">
        <f>IF(B1187=1,"",IF(AND(TrackingWorksheet!I1192 &lt;&gt;"", TrackingWorksheet!I1192&lt;=WeeklySummary!$C$7, TrackingWorksheet!J1192=Lists!$D$4), "Y", "N"))</f>
        <v/>
      </c>
      <c r="G1187" s="10" t="str">
        <f>IF(B1187=1,"",IF(AND(TrackingWorksheet!G1192 &lt;&gt;"",TrackingWorksheet!G1192&lt;=WeeklySummary!$C$7, TrackingWorksheet!H1192=Lists!$D$5), "Y", "N"))</f>
        <v/>
      </c>
      <c r="H1187" s="10" t="str">
        <f>IF(B1187=1,"",IF(AND(TrackingWorksheet!I1192 &lt;&gt;"", TrackingWorksheet!I1192&lt;=WeeklySummary!$C$7, TrackingWorksheet!J1192=Lists!$D$5), "Y", "N"))</f>
        <v/>
      </c>
      <c r="I1187" s="20" t="str">
        <f>IF(B1187=1,"",IF(AND(TrackingWorksheet!G1192 &lt;&gt;"", TrackingWorksheet!G1192&lt;=WeeklySummary!$C$7, TrackingWorksheet!H1192=Lists!$D$6), 1, 0))</f>
        <v/>
      </c>
      <c r="J1187" s="20" t="str">
        <f t="shared" si="267"/>
        <v/>
      </c>
      <c r="K1187" s="10" t="str">
        <f>IF(B1187=1,"",IF(AND(TrackingWorksheet!I1192&lt;=WeeklySummary!$C$7,TrackingWorksheet!K1192="YES"),0,IF(AND(AND(OR(E1187="Y",F1187="Y"),E1187&lt;&gt;F1187),G1187&lt;&gt;"Y", H1187&lt;&gt;"Y"), 1, 0)))</f>
        <v/>
      </c>
      <c r="L1187" s="20" t="str">
        <f t="shared" si="268"/>
        <v/>
      </c>
      <c r="M1187" s="10" t="str">
        <f t="shared" si="269"/>
        <v/>
      </c>
      <c r="N1187" s="20" t="str">
        <f t="shared" si="270"/>
        <v/>
      </c>
      <c r="O1187" s="10" t="str">
        <f>IF(B1187=1,"",IF(AND(TrackingWorksheet!I1192&lt;=WeeklySummary!$C$7,TrackingWorksheet!K1192="YES"),0,IF(AND(AND(OR(G1187="Y",H1187="Y"),G1187&lt;&gt;H1187),E1187&lt;&gt;"Y", F1187&lt;&gt;"Y"), 1, 0)))</f>
        <v/>
      </c>
      <c r="P1187" s="20" t="str">
        <f t="shared" si="271"/>
        <v/>
      </c>
      <c r="Q1187" s="10" t="str">
        <f t="shared" si="272"/>
        <v/>
      </c>
      <c r="R1187" s="10" t="str">
        <f t="shared" si="273"/>
        <v/>
      </c>
      <c r="S1187" s="10" t="str">
        <f>IF(B1187=1,"",IF(AND(OR(AND(TrackingWorksheet!H1192=Lists!$D$7,TrackingWorksheet!H1192=TrackingWorksheet!J1192),TrackingWorksheet!H1192&lt;&gt;TrackingWorksheet!J1192),TrackingWorksheet!K1192="YES",TrackingWorksheet!H1192&lt;&gt;Lists!$D$6,TrackingWorksheet!G1192&lt;=WeeklySummary!$C$7,TrackingWorksheet!I1192&lt;=WeeklySummary!$C$7),1,0))</f>
        <v/>
      </c>
      <c r="T1187" s="10" t="str">
        <f t="shared" si="274"/>
        <v/>
      </c>
      <c r="U1187" s="10" t="str">
        <f>IF($B1187=1,"",IF(TrackingWorksheet!$K1192="YES",1, 0)*D1187)</f>
        <v/>
      </c>
      <c r="V1187" s="20">
        <f t="shared" si="263"/>
        <v>0</v>
      </c>
      <c r="W1187" s="20">
        <f t="shared" si="264"/>
        <v>0</v>
      </c>
      <c r="X1187" s="10" t="str">
        <f>IF($B1187=1,"",IF(AND(TrackingWorksheet!$L1192&lt;&gt;"", TrackingWorksheet!$L1192&gt;=WeeklySummary!$C$6,TrackingWorksheet!$L1192&lt;=WeeklySummary!$C$7,OR(TrackingWorksheet!$H1192=Lists!$D$4,TrackingWorksheet!$J1192=Lists!$D$4)), 1, 0))</f>
        <v/>
      </c>
      <c r="Y1187" s="10" t="str">
        <f>IF($B1187=1,"",IF(AND(TrackingWorksheet!$L1192&lt;&gt;"", TrackingWorksheet!$L1192&gt;=WeeklySummary!$C$6,TrackingWorksheet!$L1192&lt;=WeeklySummary!$C$7,OR(TrackingWorksheet!$H1192=Lists!$D$5,TrackingWorksheet!$J1192=Lists!$D$5)), 1, 0))</f>
        <v/>
      </c>
      <c r="Z1187" s="10" t="str">
        <f>IF($B1187=1,"",IF(AND(TrackingWorksheet!$L1192&lt;&gt;"", TrackingWorksheet!$L1192&gt;=WeeklySummary!$C$6,TrackingWorksheet!$L1192&lt;=WeeklySummary!$C$7,OR(TrackingWorksheet!$H1192=Lists!$D$6,TrackingWorksheet!$J1192=Lists!$D$6)), 1, 0))</f>
        <v/>
      </c>
      <c r="AA1187" s="19" t="str">
        <f>IF(B1187=1,"",IF(AND(TrackingWorksheet!M1192&lt;&gt;"",TrackingWorksheet!M1192&lt;=WeeklySummary!$C$7),1,0)*D1187)</f>
        <v/>
      </c>
      <c r="AB1187" s="19" t="str">
        <f>IF(B1187=1,"",IF(AND(TrackingWorksheet!N1192&lt;&gt;"",TrackingWorksheet!N1192&lt;=WeeklySummary!$C$7),1,0)*D1187)</f>
        <v/>
      </c>
      <c r="AC1187" s="19" t="str">
        <f>IF(B1187=1,"",TrackingWorksheet!T1192)</f>
        <v/>
      </c>
      <c r="AD1187" s="19" t="str">
        <f>IF(B1187=1,"",IF(D1187*AND(TrackingWorksheet!S1192&gt;=Calculations!$BD$3,TrackingWorksheet!U1192="",TrackingWorksheet!K1192="YES"),1,0))</f>
        <v/>
      </c>
      <c r="AE1187" s="19" t="str">
        <f>IF($B1187=1,"",IF(AND(TrackingWorksheet!$S1192&gt;$BE$3,TrackingWorksheet!$T1192=Lists!$P$4),1, 0)*D1187)</f>
        <v/>
      </c>
      <c r="AF1187" s="19" t="str">
        <f>IF($B1187=1,"",IF(AND(TrackingWorksheet!$U1192&gt;$BE$3,TrackingWorksheet!$V1192=Lists!$P$4),1, 0)*D1187)</f>
        <v/>
      </c>
      <c r="AG1187" s="19" t="str">
        <f>IF($B1187=1,"",IF(AND(TrackingWorksheet!$W1192&gt;$BE$3,TrackingWorksheet!$X1192=Lists!$P$4),1, 0)*D1187)</f>
        <v/>
      </c>
      <c r="AH1187" s="19" t="str">
        <f>IF($B1187=1,"",IF(AND(TrackingWorksheet!$Y1192&gt;$BE$3,TrackingWorksheet!$Z1192=Lists!$P$4),1, 0)*D1187)</f>
        <v/>
      </c>
      <c r="AI1187" s="19" t="str">
        <f>IF($B1187=1,"",IF(AND(TrackingWorksheet!$AA1192&gt;$BE$3,TrackingWorksheet!$AB1192=Lists!$P$4),1, 0)*D1187)</f>
        <v/>
      </c>
      <c r="AJ1187" s="19" t="str">
        <f>IF($B1187=1,"",IF(AND(TrackingWorksheet!$S1192&gt;$BE$3,TrackingWorksheet!$T1192=Lists!$P$5),1, 0)*D1187)</f>
        <v/>
      </c>
      <c r="AK1187" s="19" t="str">
        <f>IF($B1187=1,"",IF(AND(TrackingWorksheet!$U1192&gt;$BE$3,TrackingWorksheet!$V1192=Lists!$P$5),1, 0)*D1187)</f>
        <v/>
      </c>
      <c r="AL1187" s="19" t="str">
        <f>IF($B1187=1,"",IF(AND(TrackingWorksheet!$W1192&gt;$BE$3,TrackingWorksheet!$X1192=Lists!$P$5),1, 0)*D1187)</f>
        <v/>
      </c>
      <c r="AM1187" s="19" t="str">
        <f>IF($B1187=1,"",IF(AND(TrackingWorksheet!$Y1192&gt;$BE$3,TrackingWorksheet!$Z1192=Lists!$P$5),1, 0)*D1187)</f>
        <v/>
      </c>
      <c r="AN1187" s="19" t="str">
        <f>IF($B1187=1,"",IF(AND(TrackingWorksheet!$AA1192&gt;$BE$3,TrackingWorksheet!$AB1192=Lists!$P$5),1, 0)*D1187)</f>
        <v/>
      </c>
      <c r="AO1187" s="19" t="str">
        <f>IF($B1187=1,"",IF(AND(TrackingWorksheet!$S1192&gt;$BE$3,TrackingWorksheet!$T1192=Lists!$P$6),1, 0)*D1187)</f>
        <v/>
      </c>
      <c r="AP1187" s="19" t="str">
        <f>IF($B1187=1,"",IF(AND(TrackingWorksheet!$U1192&gt;$BE$3,TrackingWorksheet!$V1192=Lists!$P$6),1, 0)*D1187)</f>
        <v/>
      </c>
      <c r="AQ1187" s="19" t="str">
        <f>IF($B1187=1,"",IF(AND(TrackingWorksheet!$W1192&gt;$BE$3,TrackingWorksheet!$X1192=Lists!$P$6),1, 0)*D1187)</f>
        <v/>
      </c>
      <c r="AR1187" s="19" t="str">
        <f>IF($B1187=1,"",IF(AND(TrackingWorksheet!$Y1192&gt;$BE$3,TrackingWorksheet!$Z1192=Lists!$P$6),1, 0)*D1187)</f>
        <v/>
      </c>
      <c r="AS1187" s="19" t="str">
        <f>IF($B1187=1,"",IF(AND(TrackingWorksheet!$AA1192&gt;$BE$3,TrackingWorksheet!$AB1192=Lists!$P$6),1, 0)*D1187)</f>
        <v/>
      </c>
      <c r="AT1187" s="19">
        <f t="shared" si="265"/>
        <v>0</v>
      </c>
      <c r="AU1187" s="19" t="str">
        <f>IF(B1187=1,"",IF(AND(TrackingWorksheet!K1192="",TrackingWorksheet!M1192="", TrackingWorksheet!N1192="", TrackingWorksheet!S1192="", TrackingWorksheet!V1192="", TrackingWorksheet!W1192="", TrackingWorksheet!Y1192="", TrackingWorksheet!AA1192="", V1187=1),1,0)*D1187)</f>
        <v/>
      </c>
      <c r="AV1187" s="19" t="str">
        <f>IF(B1187=1,"",IF(D1187*AND(TrackingWorksheet!U1192&gt;Calculations!$BE$3,TrackingWorksheet!K1192="YES"),1,0))</f>
        <v/>
      </c>
      <c r="AW1187" s="19" t="str">
        <f>IF(B1187=1,"",IF(D1187*AND(TrackingWorksheet!W1192&gt;Calculations!$BE$3,TrackingWorksheet!K1192="YES"),1,0))</f>
        <v/>
      </c>
      <c r="AX1187" s="19">
        <f t="shared" si="266"/>
        <v>0</v>
      </c>
      <c r="AY1187" s="19">
        <f t="shared" si="262"/>
        <v>0</v>
      </c>
      <c r="AZ1187" s="27" t="str">
        <f>IF(B1187=1,"",IF(TrackingWorksheet!Q1192="","",TrackingWorksheet!Q1192))</f>
        <v/>
      </c>
      <c r="BB1187" s="4"/>
      <c r="BC1187" s="4"/>
      <c r="BD1187" s="4"/>
      <c r="BE1187" s="4"/>
      <c r="BF1187" s="4"/>
      <c r="BG1187" s="4" t="str">
        <f>IF(B1187=1,"",IF(AND(N1187=1,TrackingWorksheet!$I1192+14&lt;=WeeklySummary!$C$7),1,0))</f>
        <v/>
      </c>
      <c r="BH1187" s="4" t="str">
        <f>IF(B1187=1,"",IF(AND(R1187=1,TrackingWorksheet!$I1192+14&lt;=WeeklySummary!$C$7),1,0))</f>
        <v/>
      </c>
      <c r="BI1187" s="4" t="str">
        <f>IF(B1187=1,"",IF(AND(J1187=1,TrackingWorksheet!$G1192+14&lt;=WeeklySummary!$C$7),1,0))</f>
        <v/>
      </c>
      <c r="BJ1187" s="4" t="str">
        <f>IF(B1187=1,"",IF(AND(T1187=1,TrackingWorksheet!$I1192+14&lt;=WeeklySummary!$C$7),1,0))</f>
        <v/>
      </c>
      <c r="BK1187" s="4" t="str">
        <f>IF(B1187=1,"",IF(AND(T1187=1,TrackingWorksheet!$G1192+14&lt;=WeeklySummary!$C$7),1,0))</f>
        <v/>
      </c>
      <c r="BL1187" s="4">
        <f t="shared" si="275"/>
        <v>0</v>
      </c>
    </row>
    <row r="1188" spans="2:64" x14ac:dyDescent="0.25">
      <c r="B1188" s="27">
        <f>IF(AND(ISBLANK(TrackingWorksheet!B1193),ISBLANK(TrackingWorksheet!C1193),ISBLANK(TrackingWorksheet!G1193),ISBLANK(TrackingWorksheet!H1193),
ISBLANK(TrackingWorksheet!I1193),ISBLANK(TrackingWorksheet!J1193),ISBLANK(TrackingWorksheet!M1193),
ISBLANK(TrackingWorksheet!N1195)),1,0)</f>
        <v>1</v>
      </c>
      <c r="C1188" s="12" t="str">
        <f>IF(B1188=1,"",TrackingWorksheet!F1193)</f>
        <v/>
      </c>
      <c r="D1188" s="20" t="str">
        <f>IF(B1188=1,"",IF(AND(TrackingWorksheet!B1193&lt;&gt;"",TrackingWorksheet!B1193&lt;=WeeklySummary!$C$7,OR(TrackingWorksheet!C1193="",TrackingWorksheet!C1193&gt;=WeeklySummary!$C$6)),1,0))</f>
        <v/>
      </c>
      <c r="E1188" s="10" t="str">
        <f>IF(B1188=1,"",IF(AND(TrackingWorksheet!G1193 &lt;&gt;"",TrackingWorksheet!G1193&lt;=WeeklySummary!$C$7, TrackingWorksheet!H1193=Lists!$D$4), "Y", "N"))</f>
        <v/>
      </c>
      <c r="F1188" s="10" t="str">
        <f>IF(B1188=1,"",IF(AND(TrackingWorksheet!I1193 &lt;&gt;"", TrackingWorksheet!I1193&lt;=WeeklySummary!$C$7, TrackingWorksheet!J1193=Lists!$D$4), "Y", "N"))</f>
        <v/>
      </c>
      <c r="G1188" s="10" t="str">
        <f>IF(B1188=1,"",IF(AND(TrackingWorksheet!G1193 &lt;&gt;"",TrackingWorksheet!G1193&lt;=WeeklySummary!$C$7, TrackingWorksheet!H1193=Lists!$D$5), "Y", "N"))</f>
        <v/>
      </c>
      <c r="H1188" s="10" t="str">
        <f>IF(B1188=1,"",IF(AND(TrackingWorksheet!I1193 &lt;&gt;"", TrackingWorksheet!I1193&lt;=WeeklySummary!$C$7, TrackingWorksheet!J1193=Lists!$D$5), "Y", "N"))</f>
        <v/>
      </c>
      <c r="I1188" s="20" t="str">
        <f>IF(B1188=1,"",IF(AND(TrackingWorksheet!G1193 &lt;&gt;"", TrackingWorksheet!G1193&lt;=WeeklySummary!$C$7, TrackingWorksheet!H1193=Lists!$D$6), 1, 0))</f>
        <v/>
      </c>
      <c r="J1188" s="20" t="str">
        <f t="shared" si="267"/>
        <v/>
      </c>
      <c r="K1188" s="10" t="str">
        <f>IF(B1188=1,"",IF(AND(TrackingWorksheet!I1193&lt;=WeeklySummary!$C$7,TrackingWorksheet!K1193="YES"),0,IF(AND(AND(OR(E1188="Y",F1188="Y"),E1188&lt;&gt;F1188),G1188&lt;&gt;"Y", H1188&lt;&gt;"Y"), 1, 0)))</f>
        <v/>
      </c>
      <c r="L1188" s="20" t="str">
        <f t="shared" si="268"/>
        <v/>
      </c>
      <c r="M1188" s="10" t="str">
        <f t="shared" si="269"/>
        <v/>
      </c>
      <c r="N1188" s="20" t="str">
        <f t="shared" si="270"/>
        <v/>
      </c>
      <c r="O1188" s="10" t="str">
        <f>IF(B1188=1,"",IF(AND(TrackingWorksheet!I1193&lt;=WeeklySummary!$C$7,TrackingWorksheet!K1193="YES"),0,IF(AND(AND(OR(G1188="Y",H1188="Y"),G1188&lt;&gt;H1188),E1188&lt;&gt;"Y", F1188&lt;&gt;"Y"), 1, 0)))</f>
        <v/>
      </c>
      <c r="P1188" s="20" t="str">
        <f t="shared" si="271"/>
        <v/>
      </c>
      <c r="Q1188" s="10" t="str">
        <f t="shared" si="272"/>
        <v/>
      </c>
      <c r="R1188" s="10" t="str">
        <f t="shared" si="273"/>
        <v/>
      </c>
      <c r="S1188" s="10" t="str">
        <f>IF(B1188=1,"",IF(AND(OR(AND(TrackingWorksheet!H1193=Lists!$D$7,TrackingWorksheet!H1193=TrackingWorksheet!J1193),TrackingWorksheet!H1193&lt;&gt;TrackingWorksheet!J1193),TrackingWorksheet!K1193="YES",TrackingWorksheet!H1193&lt;&gt;Lists!$D$6,TrackingWorksheet!G1193&lt;=WeeklySummary!$C$7,TrackingWorksheet!I1193&lt;=WeeklySummary!$C$7),1,0))</f>
        <v/>
      </c>
      <c r="T1188" s="10" t="str">
        <f t="shared" si="274"/>
        <v/>
      </c>
      <c r="U1188" s="10" t="str">
        <f>IF($B1188=1,"",IF(TrackingWorksheet!$K1193="YES",1, 0)*D1188)</f>
        <v/>
      </c>
      <c r="V1188" s="20">
        <f t="shared" si="263"/>
        <v>0</v>
      </c>
      <c r="W1188" s="20">
        <f t="shared" si="264"/>
        <v>0</v>
      </c>
      <c r="X1188" s="10" t="str">
        <f>IF($B1188=1,"",IF(AND(TrackingWorksheet!$L1193&lt;&gt;"", TrackingWorksheet!$L1193&gt;=WeeklySummary!$C$6,TrackingWorksheet!$L1193&lt;=WeeklySummary!$C$7,OR(TrackingWorksheet!$H1193=Lists!$D$4,TrackingWorksheet!$J1193=Lists!$D$4)), 1, 0))</f>
        <v/>
      </c>
      <c r="Y1188" s="10" t="str">
        <f>IF($B1188=1,"",IF(AND(TrackingWorksheet!$L1193&lt;&gt;"", TrackingWorksheet!$L1193&gt;=WeeklySummary!$C$6,TrackingWorksheet!$L1193&lt;=WeeklySummary!$C$7,OR(TrackingWorksheet!$H1193=Lists!$D$5,TrackingWorksheet!$J1193=Lists!$D$5)), 1, 0))</f>
        <v/>
      </c>
      <c r="Z1188" s="10" t="str">
        <f>IF($B1188=1,"",IF(AND(TrackingWorksheet!$L1193&lt;&gt;"", TrackingWorksheet!$L1193&gt;=WeeklySummary!$C$6,TrackingWorksheet!$L1193&lt;=WeeklySummary!$C$7,OR(TrackingWorksheet!$H1193=Lists!$D$6,TrackingWorksheet!$J1193=Lists!$D$6)), 1, 0))</f>
        <v/>
      </c>
      <c r="AA1188" s="19" t="str">
        <f>IF(B1188=1,"",IF(AND(TrackingWorksheet!M1193&lt;&gt;"",TrackingWorksheet!M1193&lt;=WeeklySummary!$C$7),1,0)*D1188)</f>
        <v/>
      </c>
      <c r="AB1188" s="19" t="str">
        <f>IF(B1188=1,"",IF(AND(TrackingWorksheet!N1193&lt;&gt;"",TrackingWorksheet!N1193&lt;=WeeklySummary!$C$7),1,0)*D1188)</f>
        <v/>
      </c>
      <c r="AC1188" s="19" t="str">
        <f>IF(B1188=1,"",TrackingWorksheet!T1193)</f>
        <v/>
      </c>
      <c r="AD1188" s="19" t="str">
        <f>IF(B1188=1,"",IF(D1188*AND(TrackingWorksheet!S1193&gt;=Calculations!$BD$3,TrackingWorksheet!U1193="",TrackingWorksheet!K1193="YES"),1,0))</f>
        <v/>
      </c>
      <c r="AE1188" s="19" t="str">
        <f>IF($B1188=1,"",IF(AND(TrackingWorksheet!$S1193&gt;$BE$3,TrackingWorksheet!$T1193=Lists!$P$4),1, 0)*D1188)</f>
        <v/>
      </c>
      <c r="AF1188" s="19" t="str">
        <f>IF($B1188=1,"",IF(AND(TrackingWorksheet!$U1193&gt;$BE$3,TrackingWorksheet!$V1193=Lists!$P$4),1, 0)*D1188)</f>
        <v/>
      </c>
      <c r="AG1188" s="19" t="str">
        <f>IF($B1188=1,"",IF(AND(TrackingWorksheet!$W1193&gt;$BE$3,TrackingWorksheet!$X1193=Lists!$P$4),1, 0)*D1188)</f>
        <v/>
      </c>
      <c r="AH1188" s="19" t="str">
        <f>IF($B1188=1,"",IF(AND(TrackingWorksheet!$Y1193&gt;$BE$3,TrackingWorksheet!$Z1193=Lists!$P$4),1, 0)*D1188)</f>
        <v/>
      </c>
      <c r="AI1188" s="19" t="str">
        <f>IF($B1188=1,"",IF(AND(TrackingWorksheet!$AA1193&gt;$BE$3,TrackingWorksheet!$AB1193=Lists!$P$4),1, 0)*D1188)</f>
        <v/>
      </c>
      <c r="AJ1188" s="19" t="str">
        <f>IF($B1188=1,"",IF(AND(TrackingWorksheet!$S1193&gt;$BE$3,TrackingWorksheet!$T1193=Lists!$P$5),1, 0)*D1188)</f>
        <v/>
      </c>
      <c r="AK1188" s="19" t="str">
        <f>IF($B1188=1,"",IF(AND(TrackingWorksheet!$U1193&gt;$BE$3,TrackingWorksheet!$V1193=Lists!$P$5),1, 0)*D1188)</f>
        <v/>
      </c>
      <c r="AL1188" s="19" t="str">
        <f>IF($B1188=1,"",IF(AND(TrackingWorksheet!$W1193&gt;$BE$3,TrackingWorksheet!$X1193=Lists!$P$5),1, 0)*D1188)</f>
        <v/>
      </c>
      <c r="AM1188" s="19" t="str">
        <f>IF($B1188=1,"",IF(AND(TrackingWorksheet!$Y1193&gt;$BE$3,TrackingWorksheet!$Z1193=Lists!$P$5),1, 0)*D1188)</f>
        <v/>
      </c>
      <c r="AN1188" s="19" t="str">
        <f>IF($B1188=1,"",IF(AND(TrackingWorksheet!$AA1193&gt;$BE$3,TrackingWorksheet!$AB1193=Lists!$P$5),1, 0)*D1188)</f>
        <v/>
      </c>
      <c r="AO1188" s="19" t="str">
        <f>IF($B1188=1,"",IF(AND(TrackingWorksheet!$S1193&gt;$BE$3,TrackingWorksheet!$T1193=Lists!$P$6),1, 0)*D1188)</f>
        <v/>
      </c>
      <c r="AP1188" s="19" t="str">
        <f>IF($B1188=1,"",IF(AND(TrackingWorksheet!$U1193&gt;$BE$3,TrackingWorksheet!$V1193=Lists!$P$6),1, 0)*D1188)</f>
        <v/>
      </c>
      <c r="AQ1188" s="19" t="str">
        <f>IF($B1188=1,"",IF(AND(TrackingWorksheet!$W1193&gt;$BE$3,TrackingWorksheet!$X1193=Lists!$P$6),1, 0)*D1188)</f>
        <v/>
      </c>
      <c r="AR1188" s="19" t="str">
        <f>IF($B1188=1,"",IF(AND(TrackingWorksheet!$Y1193&gt;$BE$3,TrackingWorksheet!$Z1193=Lists!$P$6),1, 0)*D1188)</f>
        <v/>
      </c>
      <c r="AS1188" s="19" t="str">
        <f>IF($B1188=1,"",IF(AND(TrackingWorksheet!$AA1193&gt;$BE$3,TrackingWorksheet!$AB1193=Lists!$P$6),1, 0)*D1188)</f>
        <v/>
      </c>
      <c r="AT1188" s="19">
        <f t="shared" si="265"/>
        <v>0</v>
      </c>
      <c r="AU1188" s="19" t="str">
        <f>IF(B1188=1,"",IF(AND(TrackingWorksheet!K1193="",TrackingWorksheet!M1193="", TrackingWorksheet!N1193="", TrackingWorksheet!S1193="", TrackingWorksheet!V1193="", TrackingWorksheet!W1193="", TrackingWorksheet!Y1193="", TrackingWorksheet!AA1193="", V1188=1),1,0)*D1188)</f>
        <v/>
      </c>
      <c r="AV1188" s="19" t="str">
        <f>IF(B1188=1,"",IF(D1188*AND(TrackingWorksheet!U1193&gt;Calculations!$BE$3,TrackingWorksheet!K1193="YES"),1,0))</f>
        <v/>
      </c>
      <c r="AW1188" s="19" t="str">
        <f>IF(B1188=1,"",IF(D1188*AND(TrackingWorksheet!W1193&gt;Calculations!$BE$3,TrackingWorksheet!K1193="YES"),1,0))</f>
        <v/>
      </c>
      <c r="AX1188" s="19">
        <f t="shared" si="266"/>
        <v>0</v>
      </c>
      <c r="AY1188" s="19">
        <f t="shared" si="262"/>
        <v>0</v>
      </c>
      <c r="AZ1188" s="27" t="str">
        <f>IF(B1188=1,"",IF(TrackingWorksheet!Q1193="","",TrackingWorksheet!Q1193))</f>
        <v/>
      </c>
      <c r="BB1188" s="4"/>
      <c r="BC1188" s="4"/>
      <c r="BD1188" s="4"/>
      <c r="BE1188" s="4"/>
      <c r="BF1188" s="4"/>
      <c r="BG1188" s="4" t="str">
        <f>IF(B1188=1,"",IF(AND(N1188=1,TrackingWorksheet!$I1193+14&lt;=WeeklySummary!$C$7),1,0))</f>
        <v/>
      </c>
      <c r="BH1188" s="4" t="str">
        <f>IF(B1188=1,"",IF(AND(R1188=1,TrackingWorksheet!$I1193+14&lt;=WeeklySummary!$C$7),1,0))</f>
        <v/>
      </c>
      <c r="BI1188" s="4" t="str">
        <f>IF(B1188=1,"",IF(AND(J1188=1,TrackingWorksheet!$G1193+14&lt;=WeeklySummary!$C$7),1,0))</f>
        <v/>
      </c>
      <c r="BJ1188" s="4" t="str">
        <f>IF(B1188=1,"",IF(AND(T1188=1,TrackingWorksheet!$I1193+14&lt;=WeeklySummary!$C$7),1,0))</f>
        <v/>
      </c>
      <c r="BK1188" s="4" t="str">
        <f>IF(B1188=1,"",IF(AND(T1188=1,TrackingWorksheet!$G1193+14&lt;=WeeklySummary!$C$7),1,0))</f>
        <v/>
      </c>
      <c r="BL1188" s="4">
        <f t="shared" si="275"/>
        <v>0</v>
      </c>
    </row>
    <row r="1189" spans="2:64" x14ac:dyDescent="0.25">
      <c r="B1189" s="27">
        <f>IF(AND(ISBLANK(TrackingWorksheet!B1194),ISBLANK(TrackingWorksheet!C1194),ISBLANK(TrackingWorksheet!G1194),ISBLANK(TrackingWorksheet!H1194),
ISBLANK(TrackingWorksheet!I1194),ISBLANK(TrackingWorksheet!J1194),ISBLANK(TrackingWorksheet!M1194),
ISBLANK(TrackingWorksheet!N1196)),1,0)</f>
        <v>1</v>
      </c>
      <c r="C1189" s="12" t="str">
        <f>IF(B1189=1,"",TrackingWorksheet!F1194)</f>
        <v/>
      </c>
      <c r="D1189" s="20" t="str">
        <f>IF(B1189=1,"",IF(AND(TrackingWorksheet!B1194&lt;&gt;"",TrackingWorksheet!B1194&lt;=WeeklySummary!$C$7,OR(TrackingWorksheet!C1194="",TrackingWorksheet!C1194&gt;=WeeklySummary!$C$6)),1,0))</f>
        <v/>
      </c>
      <c r="E1189" s="10" t="str">
        <f>IF(B1189=1,"",IF(AND(TrackingWorksheet!G1194 &lt;&gt;"",TrackingWorksheet!G1194&lt;=WeeklySummary!$C$7, TrackingWorksheet!H1194=Lists!$D$4), "Y", "N"))</f>
        <v/>
      </c>
      <c r="F1189" s="10" t="str">
        <f>IF(B1189=1,"",IF(AND(TrackingWorksheet!I1194 &lt;&gt;"", TrackingWorksheet!I1194&lt;=WeeklySummary!$C$7, TrackingWorksheet!J1194=Lists!$D$4), "Y", "N"))</f>
        <v/>
      </c>
      <c r="G1189" s="10" t="str">
        <f>IF(B1189=1,"",IF(AND(TrackingWorksheet!G1194 &lt;&gt;"",TrackingWorksheet!G1194&lt;=WeeklySummary!$C$7, TrackingWorksheet!H1194=Lists!$D$5), "Y", "N"))</f>
        <v/>
      </c>
      <c r="H1189" s="10" t="str">
        <f>IF(B1189=1,"",IF(AND(TrackingWorksheet!I1194 &lt;&gt;"", TrackingWorksheet!I1194&lt;=WeeklySummary!$C$7, TrackingWorksheet!J1194=Lists!$D$5), "Y", "N"))</f>
        <v/>
      </c>
      <c r="I1189" s="20" t="str">
        <f>IF(B1189=1,"",IF(AND(TrackingWorksheet!G1194 &lt;&gt;"", TrackingWorksheet!G1194&lt;=WeeklySummary!$C$7, TrackingWorksheet!H1194=Lists!$D$6), 1, 0))</f>
        <v/>
      </c>
      <c r="J1189" s="20" t="str">
        <f t="shared" si="267"/>
        <v/>
      </c>
      <c r="K1189" s="10" t="str">
        <f>IF(B1189=1,"",IF(AND(TrackingWorksheet!I1194&lt;=WeeklySummary!$C$7,TrackingWorksheet!K1194="YES"),0,IF(AND(AND(OR(E1189="Y",F1189="Y"),E1189&lt;&gt;F1189),G1189&lt;&gt;"Y", H1189&lt;&gt;"Y"), 1, 0)))</f>
        <v/>
      </c>
      <c r="L1189" s="20" t="str">
        <f t="shared" si="268"/>
        <v/>
      </c>
      <c r="M1189" s="10" t="str">
        <f t="shared" si="269"/>
        <v/>
      </c>
      <c r="N1189" s="20" t="str">
        <f t="shared" si="270"/>
        <v/>
      </c>
      <c r="O1189" s="10" t="str">
        <f>IF(B1189=1,"",IF(AND(TrackingWorksheet!I1194&lt;=WeeklySummary!$C$7,TrackingWorksheet!K1194="YES"),0,IF(AND(AND(OR(G1189="Y",H1189="Y"),G1189&lt;&gt;H1189),E1189&lt;&gt;"Y", F1189&lt;&gt;"Y"), 1, 0)))</f>
        <v/>
      </c>
      <c r="P1189" s="20" t="str">
        <f t="shared" si="271"/>
        <v/>
      </c>
      <c r="Q1189" s="10" t="str">
        <f t="shared" si="272"/>
        <v/>
      </c>
      <c r="R1189" s="10" t="str">
        <f t="shared" si="273"/>
        <v/>
      </c>
      <c r="S1189" s="10" t="str">
        <f>IF(B1189=1,"",IF(AND(OR(AND(TrackingWorksheet!H1194=Lists!$D$7,TrackingWorksheet!H1194=TrackingWorksheet!J1194),TrackingWorksheet!H1194&lt;&gt;TrackingWorksheet!J1194),TrackingWorksheet!K1194="YES",TrackingWorksheet!H1194&lt;&gt;Lists!$D$6,TrackingWorksheet!G1194&lt;=WeeklySummary!$C$7,TrackingWorksheet!I1194&lt;=WeeklySummary!$C$7),1,0))</f>
        <v/>
      </c>
      <c r="T1189" s="10" t="str">
        <f t="shared" si="274"/>
        <v/>
      </c>
      <c r="U1189" s="10" t="str">
        <f>IF($B1189=1,"",IF(TrackingWorksheet!$K1194="YES",1, 0)*D1189)</f>
        <v/>
      </c>
      <c r="V1189" s="20">
        <f t="shared" si="263"/>
        <v>0</v>
      </c>
      <c r="W1189" s="20">
        <f t="shared" si="264"/>
        <v>0</v>
      </c>
      <c r="X1189" s="10" t="str">
        <f>IF($B1189=1,"",IF(AND(TrackingWorksheet!$L1194&lt;&gt;"", TrackingWorksheet!$L1194&gt;=WeeklySummary!$C$6,TrackingWorksheet!$L1194&lt;=WeeklySummary!$C$7,OR(TrackingWorksheet!$H1194=Lists!$D$4,TrackingWorksheet!$J1194=Lists!$D$4)), 1, 0))</f>
        <v/>
      </c>
      <c r="Y1189" s="10" t="str">
        <f>IF($B1189=1,"",IF(AND(TrackingWorksheet!$L1194&lt;&gt;"", TrackingWorksheet!$L1194&gt;=WeeklySummary!$C$6,TrackingWorksheet!$L1194&lt;=WeeklySummary!$C$7,OR(TrackingWorksheet!$H1194=Lists!$D$5,TrackingWorksheet!$J1194=Lists!$D$5)), 1, 0))</f>
        <v/>
      </c>
      <c r="Z1189" s="10" t="str">
        <f>IF($B1189=1,"",IF(AND(TrackingWorksheet!$L1194&lt;&gt;"", TrackingWorksheet!$L1194&gt;=WeeklySummary!$C$6,TrackingWorksheet!$L1194&lt;=WeeklySummary!$C$7,OR(TrackingWorksheet!$H1194=Lists!$D$6,TrackingWorksheet!$J1194=Lists!$D$6)), 1, 0))</f>
        <v/>
      </c>
      <c r="AA1189" s="19" t="str">
        <f>IF(B1189=1,"",IF(AND(TrackingWorksheet!M1194&lt;&gt;"",TrackingWorksheet!M1194&lt;=WeeklySummary!$C$7),1,0)*D1189)</f>
        <v/>
      </c>
      <c r="AB1189" s="19" t="str">
        <f>IF(B1189=1,"",IF(AND(TrackingWorksheet!N1194&lt;&gt;"",TrackingWorksheet!N1194&lt;=WeeklySummary!$C$7),1,0)*D1189)</f>
        <v/>
      </c>
      <c r="AC1189" s="19" t="str">
        <f>IF(B1189=1,"",TrackingWorksheet!T1194)</f>
        <v/>
      </c>
      <c r="AD1189" s="19" t="str">
        <f>IF(B1189=1,"",IF(D1189*AND(TrackingWorksheet!S1194&gt;=Calculations!$BD$3,TrackingWorksheet!U1194="",TrackingWorksheet!K1194="YES"),1,0))</f>
        <v/>
      </c>
      <c r="AE1189" s="19" t="str">
        <f>IF($B1189=1,"",IF(AND(TrackingWorksheet!$S1194&gt;$BE$3,TrackingWorksheet!$T1194=Lists!$P$4),1, 0)*D1189)</f>
        <v/>
      </c>
      <c r="AF1189" s="19" t="str">
        <f>IF($B1189=1,"",IF(AND(TrackingWorksheet!$U1194&gt;$BE$3,TrackingWorksheet!$V1194=Lists!$P$4),1, 0)*D1189)</f>
        <v/>
      </c>
      <c r="AG1189" s="19" t="str">
        <f>IF($B1189=1,"",IF(AND(TrackingWorksheet!$W1194&gt;$BE$3,TrackingWorksheet!$X1194=Lists!$P$4),1, 0)*D1189)</f>
        <v/>
      </c>
      <c r="AH1189" s="19" t="str">
        <f>IF($B1189=1,"",IF(AND(TrackingWorksheet!$Y1194&gt;$BE$3,TrackingWorksheet!$Z1194=Lists!$P$4),1, 0)*D1189)</f>
        <v/>
      </c>
      <c r="AI1189" s="19" t="str">
        <f>IF($B1189=1,"",IF(AND(TrackingWorksheet!$AA1194&gt;$BE$3,TrackingWorksheet!$AB1194=Lists!$P$4),1, 0)*D1189)</f>
        <v/>
      </c>
      <c r="AJ1189" s="19" t="str">
        <f>IF($B1189=1,"",IF(AND(TrackingWorksheet!$S1194&gt;$BE$3,TrackingWorksheet!$T1194=Lists!$P$5),1, 0)*D1189)</f>
        <v/>
      </c>
      <c r="AK1189" s="19" t="str">
        <f>IF($B1189=1,"",IF(AND(TrackingWorksheet!$U1194&gt;$BE$3,TrackingWorksheet!$V1194=Lists!$P$5),1, 0)*D1189)</f>
        <v/>
      </c>
      <c r="AL1189" s="19" t="str">
        <f>IF($B1189=1,"",IF(AND(TrackingWorksheet!$W1194&gt;$BE$3,TrackingWorksheet!$X1194=Lists!$P$5),1, 0)*D1189)</f>
        <v/>
      </c>
      <c r="AM1189" s="19" t="str">
        <f>IF($B1189=1,"",IF(AND(TrackingWorksheet!$Y1194&gt;$BE$3,TrackingWorksheet!$Z1194=Lists!$P$5),1, 0)*D1189)</f>
        <v/>
      </c>
      <c r="AN1189" s="19" t="str">
        <f>IF($B1189=1,"",IF(AND(TrackingWorksheet!$AA1194&gt;$BE$3,TrackingWorksheet!$AB1194=Lists!$P$5),1, 0)*D1189)</f>
        <v/>
      </c>
      <c r="AO1189" s="19" t="str">
        <f>IF($B1189=1,"",IF(AND(TrackingWorksheet!$S1194&gt;$BE$3,TrackingWorksheet!$T1194=Lists!$P$6),1, 0)*D1189)</f>
        <v/>
      </c>
      <c r="AP1189" s="19" t="str">
        <f>IF($B1189=1,"",IF(AND(TrackingWorksheet!$U1194&gt;$BE$3,TrackingWorksheet!$V1194=Lists!$P$6),1, 0)*D1189)</f>
        <v/>
      </c>
      <c r="AQ1189" s="19" t="str">
        <f>IF($B1189=1,"",IF(AND(TrackingWorksheet!$W1194&gt;$BE$3,TrackingWorksheet!$X1194=Lists!$P$6),1, 0)*D1189)</f>
        <v/>
      </c>
      <c r="AR1189" s="19" t="str">
        <f>IF($B1189=1,"",IF(AND(TrackingWorksheet!$Y1194&gt;$BE$3,TrackingWorksheet!$Z1194=Lists!$P$6),1, 0)*D1189)</f>
        <v/>
      </c>
      <c r="AS1189" s="19" t="str">
        <f>IF($B1189=1,"",IF(AND(TrackingWorksheet!$AA1194&gt;$BE$3,TrackingWorksheet!$AB1194=Lists!$P$6),1, 0)*D1189)</f>
        <v/>
      </c>
      <c r="AT1189" s="19">
        <f t="shared" si="265"/>
        <v>0</v>
      </c>
      <c r="AU1189" s="19" t="str">
        <f>IF(B1189=1,"",IF(AND(TrackingWorksheet!K1194="",TrackingWorksheet!M1194="", TrackingWorksheet!N1194="", TrackingWorksheet!S1194="", TrackingWorksheet!V1194="", TrackingWorksheet!W1194="", TrackingWorksheet!Y1194="", TrackingWorksheet!AA1194="", V1189=1),1,0)*D1189)</f>
        <v/>
      </c>
      <c r="AV1189" s="19" t="str">
        <f>IF(B1189=1,"",IF(D1189*AND(TrackingWorksheet!U1194&gt;Calculations!$BE$3,TrackingWorksheet!K1194="YES"),1,0))</f>
        <v/>
      </c>
      <c r="AW1189" s="19" t="str">
        <f>IF(B1189=1,"",IF(D1189*AND(TrackingWorksheet!W1194&gt;Calculations!$BE$3,TrackingWorksheet!K1194="YES"),1,0))</f>
        <v/>
      </c>
      <c r="AX1189" s="19">
        <f t="shared" si="266"/>
        <v>0</v>
      </c>
      <c r="AY1189" s="19">
        <f t="shared" si="262"/>
        <v>0</v>
      </c>
      <c r="AZ1189" s="27" t="str">
        <f>IF(B1189=1,"",IF(TrackingWorksheet!Q1194="","",TrackingWorksheet!Q1194))</f>
        <v/>
      </c>
      <c r="BB1189" s="4"/>
      <c r="BC1189" s="4"/>
      <c r="BD1189" s="4"/>
      <c r="BE1189" s="4"/>
      <c r="BF1189" s="4"/>
      <c r="BG1189" s="4" t="str">
        <f>IF(B1189=1,"",IF(AND(N1189=1,TrackingWorksheet!$I1194+14&lt;=WeeklySummary!$C$7),1,0))</f>
        <v/>
      </c>
      <c r="BH1189" s="4" t="str">
        <f>IF(B1189=1,"",IF(AND(R1189=1,TrackingWorksheet!$I1194+14&lt;=WeeklySummary!$C$7),1,0))</f>
        <v/>
      </c>
      <c r="BI1189" s="4" t="str">
        <f>IF(B1189=1,"",IF(AND(J1189=1,TrackingWorksheet!$G1194+14&lt;=WeeklySummary!$C$7),1,0))</f>
        <v/>
      </c>
      <c r="BJ1189" s="4" t="str">
        <f>IF(B1189=1,"",IF(AND(T1189=1,TrackingWorksheet!$I1194+14&lt;=WeeklySummary!$C$7),1,0))</f>
        <v/>
      </c>
      <c r="BK1189" s="4" t="str">
        <f>IF(B1189=1,"",IF(AND(T1189=1,TrackingWorksheet!$G1194+14&lt;=WeeklySummary!$C$7),1,0))</f>
        <v/>
      </c>
      <c r="BL1189" s="4">
        <f t="shared" si="275"/>
        <v>0</v>
      </c>
    </row>
    <row r="1190" spans="2:64" x14ac:dyDescent="0.25">
      <c r="B1190" s="27">
        <f>IF(AND(ISBLANK(TrackingWorksheet!B1195),ISBLANK(TrackingWorksheet!C1195),ISBLANK(TrackingWorksheet!G1195),ISBLANK(TrackingWorksheet!H1195),
ISBLANK(TrackingWorksheet!I1195),ISBLANK(TrackingWorksheet!J1195),ISBLANK(TrackingWorksheet!M1195),
ISBLANK(TrackingWorksheet!N1197)),1,0)</f>
        <v>1</v>
      </c>
      <c r="C1190" s="12" t="str">
        <f>IF(B1190=1,"",TrackingWorksheet!F1195)</f>
        <v/>
      </c>
      <c r="D1190" s="20" t="str">
        <f>IF(B1190=1,"",IF(AND(TrackingWorksheet!B1195&lt;&gt;"",TrackingWorksheet!B1195&lt;=WeeklySummary!$C$7,OR(TrackingWorksheet!C1195="",TrackingWorksheet!C1195&gt;=WeeklySummary!$C$6)),1,0))</f>
        <v/>
      </c>
      <c r="E1190" s="10" t="str">
        <f>IF(B1190=1,"",IF(AND(TrackingWorksheet!G1195 &lt;&gt;"",TrackingWorksheet!G1195&lt;=WeeklySummary!$C$7, TrackingWorksheet!H1195=Lists!$D$4), "Y", "N"))</f>
        <v/>
      </c>
      <c r="F1190" s="10" t="str">
        <f>IF(B1190=1,"",IF(AND(TrackingWorksheet!I1195 &lt;&gt;"", TrackingWorksheet!I1195&lt;=WeeklySummary!$C$7, TrackingWorksheet!J1195=Lists!$D$4), "Y", "N"))</f>
        <v/>
      </c>
      <c r="G1190" s="10" t="str">
        <f>IF(B1190=1,"",IF(AND(TrackingWorksheet!G1195 &lt;&gt;"",TrackingWorksheet!G1195&lt;=WeeklySummary!$C$7, TrackingWorksheet!H1195=Lists!$D$5), "Y", "N"))</f>
        <v/>
      </c>
      <c r="H1190" s="10" t="str">
        <f>IF(B1190=1,"",IF(AND(TrackingWorksheet!I1195 &lt;&gt;"", TrackingWorksheet!I1195&lt;=WeeklySummary!$C$7, TrackingWorksheet!J1195=Lists!$D$5), "Y", "N"))</f>
        <v/>
      </c>
      <c r="I1190" s="20" t="str">
        <f>IF(B1190=1,"",IF(AND(TrackingWorksheet!G1195 &lt;&gt;"", TrackingWorksheet!G1195&lt;=WeeklySummary!$C$7, TrackingWorksheet!H1195=Lists!$D$6), 1, 0))</f>
        <v/>
      </c>
      <c r="J1190" s="20" t="str">
        <f t="shared" si="267"/>
        <v/>
      </c>
      <c r="K1190" s="10" t="str">
        <f>IF(B1190=1,"",IF(AND(TrackingWorksheet!I1195&lt;=WeeklySummary!$C$7,TrackingWorksheet!K1195="YES"),0,IF(AND(AND(OR(E1190="Y",F1190="Y"),E1190&lt;&gt;F1190),G1190&lt;&gt;"Y", H1190&lt;&gt;"Y"), 1, 0)))</f>
        <v/>
      </c>
      <c r="L1190" s="20" t="str">
        <f t="shared" si="268"/>
        <v/>
      </c>
      <c r="M1190" s="10" t="str">
        <f t="shared" si="269"/>
        <v/>
      </c>
      <c r="N1190" s="20" t="str">
        <f t="shared" si="270"/>
        <v/>
      </c>
      <c r="O1190" s="10" t="str">
        <f>IF(B1190=1,"",IF(AND(TrackingWorksheet!I1195&lt;=WeeklySummary!$C$7,TrackingWorksheet!K1195="YES"),0,IF(AND(AND(OR(G1190="Y",H1190="Y"),G1190&lt;&gt;H1190),E1190&lt;&gt;"Y", F1190&lt;&gt;"Y"), 1, 0)))</f>
        <v/>
      </c>
      <c r="P1190" s="20" t="str">
        <f t="shared" si="271"/>
        <v/>
      </c>
      <c r="Q1190" s="10" t="str">
        <f t="shared" si="272"/>
        <v/>
      </c>
      <c r="R1190" s="10" t="str">
        <f t="shared" si="273"/>
        <v/>
      </c>
      <c r="S1190" s="10" t="str">
        <f>IF(B1190=1,"",IF(AND(OR(AND(TrackingWorksheet!H1195=Lists!$D$7,TrackingWorksheet!H1195=TrackingWorksheet!J1195),TrackingWorksheet!H1195&lt;&gt;TrackingWorksheet!J1195),TrackingWorksheet!K1195="YES",TrackingWorksheet!H1195&lt;&gt;Lists!$D$6,TrackingWorksheet!G1195&lt;=WeeklySummary!$C$7,TrackingWorksheet!I1195&lt;=WeeklySummary!$C$7),1,0))</f>
        <v/>
      </c>
      <c r="T1190" s="10" t="str">
        <f t="shared" si="274"/>
        <v/>
      </c>
      <c r="U1190" s="10" t="str">
        <f>IF($B1190=1,"",IF(TrackingWorksheet!$K1195="YES",1, 0)*D1190)</f>
        <v/>
      </c>
      <c r="V1190" s="20">
        <f t="shared" si="263"/>
        <v>0</v>
      </c>
      <c r="W1190" s="20">
        <f t="shared" si="264"/>
        <v>0</v>
      </c>
      <c r="X1190" s="10" t="str">
        <f>IF($B1190=1,"",IF(AND(TrackingWorksheet!$L1195&lt;&gt;"", TrackingWorksheet!$L1195&gt;=WeeklySummary!$C$6,TrackingWorksheet!$L1195&lt;=WeeklySummary!$C$7,OR(TrackingWorksheet!$H1195=Lists!$D$4,TrackingWorksheet!$J1195=Lists!$D$4)), 1, 0))</f>
        <v/>
      </c>
      <c r="Y1190" s="10" t="str">
        <f>IF($B1190=1,"",IF(AND(TrackingWorksheet!$L1195&lt;&gt;"", TrackingWorksheet!$L1195&gt;=WeeklySummary!$C$6,TrackingWorksheet!$L1195&lt;=WeeklySummary!$C$7,OR(TrackingWorksheet!$H1195=Lists!$D$5,TrackingWorksheet!$J1195=Lists!$D$5)), 1, 0))</f>
        <v/>
      </c>
      <c r="Z1190" s="10" t="str">
        <f>IF($B1190=1,"",IF(AND(TrackingWorksheet!$L1195&lt;&gt;"", TrackingWorksheet!$L1195&gt;=WeeklySummary!$C$6,TrackingWorksheet!$L1195&lt;=WeeklySummary!$C$7,OR(TrackingWorksheet!$H1195=Lists!$D$6,TrackingWorksheet!$J1195=Lists!$D$6)), 1, 0))</f>
        <v/>
      </c>
      <c r="AA1190" s="19" t="str">
        <f>IF(B1190=1,"",IF(AND(TrackingWorksheet!M1195&lt;&gt;"",TrackingWorksheet!M1195&lt;=WeeklySummary!$C$7),1,0)*D1190)</f>
        <v/>
      </c>
      <c r="AB1190" s="19" t="str">
        <f>IF(B1190=1,"",IF(AND(TrackingWorksheet!N1195&lt;&gt;"",TrackingWorksheet!N1195&lt;=WeeklySummary!$C$7),1,0)*D1190)</f>
        <v/>
      </c>
      <c r="AC1190" s="19" t="str">
        <f>IF(B1190=1,"",TrackingWorksheet!T1195)</f>
        <v/>
      </c>
      <c r="AD1190" s="19" t="str">
        <f>IF(B1190=1,"",IF(D1190*AND(TrackingWorksheet!S1195&gt;=Calculations!$BD$3,TrackingWorksheet!U1195="",TrackingWorksheet!K1195="YES"),1,0))</f>
        <v/>
      </c>
      <c r="AE1190" s="19" t="str">
        <f>IF($B1190=1,"",IF(AND(TrackingWorksheet!$S1195&gt;$BE$3,TrackingWorksheet!$T1195=Lists!$P$4),1, 0)*D1190)</f>
        <v/>
      </c>
      <c r="AF1190" s="19" t="str">
        <f>IF($B1190=1,"",IF(AND(TrackingWorksheet!$U1195&gt;$BE$3,TrackingWorksheet!$V1195=Lists!$P$4),1, 0)*D1190)</f>
        <v/>
      </c>
      <c r="AG1190" s="19" t="str">
        <f>IF($B1190=1,"",IF(AND(TrackingWorksheet!$W1195&gt;$BE$3,TrackingWorksheet!$X1195=Lists!$P$4),1, 0)*D1190)</f>
        <v/>
      </c>
      <c r="AH1190" s="19" t="str">
        <f>IF($B1190=1,"",IF(AND(TrackingWorksheet!$Y1195&gt;$BE$3,TrackingWorksheet!$Z1195=Lists!$P$4),1, 0)*D1190)</f>
        <v/>
      </c>
      <c r="AI1190" s="19" t="str">
        <f>IF($B1190=1,"",IF(AND(TrackingWorksheet!$AA1195&gt;$BE$3,TrackingWorksheet!$AB1195=Lists!$P$4),1, 0)*D1190)</f>
        <v/>
      </c>
      <c r="AJ1190" s="19" t="str">
        <f>IF($B1190=1,"",IF(AND(TrackingWorksheet!$S1195&gt;$BE$3,TrackingWorksheet!$T1195=Lists!$P$5),1, 0)*D1190)</f>
        <v/>
      </c>
      <c r="AK1190" s="19" t="str">
        <f>IF($B1190=1,"",IF(AND(TrackingWorksheet!$U1195&gt;$BE$3,TrackingWorksheet!$V1195=Lists!$P$5),1, 0)*D1190)</f>
        <v/>
      </c>
      <c r="AL1190" s="19" t="str">
        <f>IF($B1190=1,"",IF(AND(TrackingWorksheet!$W1195&gt;$BE$3,TrackingWorksheet!$X1195=Lists!$P$5),1, 0)*D1190)</f>
        <v/>
      </c>
      <c r="AM1190" s="19" t="str">
        <f>IF($B1190=1,"",IF(AND(TrackingWorksheet!$Y1195&gt;$BE$3,TrackingWorksheet!$Z1195=Lists!$P$5),1, 0)*D1190)</f>
        <v/>
      </c>
      <c r="AN1190" s="19" t="str">
        <f>IF($B1190=1,"",IF(AND(TrackingWorksheet!$AA1195&gt;$BE$3,TrackingWorksheet!$AB1195=Lists!$P$5),1, 0)*D1190)</f>
        <v/>
      </c>
      <c r="AO1190" s="19" t="str">
        <f>IF($B1190=1,"",IF(AND(TrackingWorksheet!$S1195&gt;$BE$3,TrackingWorksheet!$T1195=Lists!$P$6),1, 0)*D1190)</f>
        <v/>
      </c>
      <c r="AP1190" s="19" t="str">
        <f>IF($B1190=1,"",IF(AND(TrackingWorksheet!$U1195&gt;$BE$3,TrackingWorksheet!$V1195=Lists!$P$6),1, 0)*D1190)</f>
        <v/>
      </c>
      <c r="AQ1190" s="19" t="str">
        <f>IF($B1190=1,"",IF(AND(TrackingWorksheet!$W1195&gt;$BE$3,TrackingWorksheet!$X1195=Lists!$P$6),1, 0)*D1190)</f>
        <v/>
      </c>
      <c r="AR1190" s="19" t="str">
        <f>IF($B1190=1,"",IF(AND(TrackingWorksheet!$Y1195&gt;$BE$3,TrackingWorksheet!$Z1195=Lists!$P$6),1, 0)*D1190)</f>
        <v/>
      </c>
      <c r="AS1190" s="19" t="str">
        <f>IF($B1190=1,"",IF(AND(TrackingWorksheet!$AA1195&gt;$BE$3,TrackingWorksheet!$AB1195=Lists!$P$6),1, 0)*D1190)</f>
        <v/>
      </c>
      <c r="AT1190" s="19">
        <f t="shared" si="265"/>
        <v>0</v>
      </c>
      <c r="AU1190" s="19" t="str">
        <f>IF(B1190=1,"",IF(AND(TrackingWorksheet!K1195="",TrackingWorksheet!M1195="", TrackingWorksheet!N1195="", TrackingWorksheet!S1195="", TrackingWorksheet!V1195="", TrackingWorksheet!W1195="", TrackingWorksheet!Y1195="", TrackingWorksheet!AA1195="", V1190=1),1,0)*D1190)</f>
        <v/>
      </c>
      <c r="AV1190" s="19" t="str">
        <f>IF(B1190=1,"",IF(D1190*AND(TrackingWorksheet!U1195&gt;Calculations!$BE$3,TrackingWorksheet!K1195="YES"),1,0))</f>
        <v/>
      </c>
      <c r="AW1190" s="19" t="str">
        <f>IF(B1190=1,"",IF(D1190*AND(TrackingWorksheet!W1195&gt;Calculations!$BE$3,TrackingWorksheet!K1195="YES"),1,0))</f>
        <v/>
      </c>
      <c r="AX1190" s="19">
        <f t="shared" si="266"/>
        <v>0</v>
      </c>
      <c r="AY1190" s="19">
        <f t="shared" si="262"/>
        <v>0</v>
      </c>
      <c r="AZ1190" s="27" t="str">
        <f>IF(B1190=1,"",IF(TrackingWorksheet!Q1195="","",TrackingWorksheet!Q1195))</f>
        <v/>
      </c>
      <c r="BB1190" s="4"/>
      <c r="BC1190" s="4"/>
      <c r="BD1190" s="4"/>
      <c r="BE1190" s="4"/>
      <c r="BF1190" s="4"/>
      <c r="BG1190" s="4" t="str">
        <f>IF(B1190=1,"",IF(AND(N1190=1,TrackingWorksheet!$I1195+14&lt;=WeeklySummary!$C$7),1,0))</f>
        <v/>
      </c>
      <c r="BH1190" s="4" t="str">
        <f>IF(B1190=1,"",IF(AND(R1190=1,TrackingWorksheet!$I1195+14&lt;=WeeklySummary!$C$7),1,0))</f>
        <v/>
      </c>
      <c r="BI1190" s="4" t="str">
        <f>IF(B1190=1,"",IF(AND(J1190=1,TrackingWorksheet!$G1195+14&lt;=WeeklySummary!$C$7),1,0))</f>
        <v/>
      </c>
      <c r="BJ1190" s="4" t="str">
        <f>IF(B1190=1,"",IF(AND(T1190=1,TrackingWorksheet!$I1195+14&lt;=WeeklySummary!$C$7),1,0))</f>
        <v/>
      </c>
      <c r="BK1190" s="4" t="str">
        <f>IF(B1190=1,"",IF(AND(T1190=1,TrackingWorksheet!$G1195+14&lt;=WeeklySummary!$C$7),1,0))</f>
        <v/>
      </c>
      <c r="BL1190" s="4">
        <f t="shared" si="275"/>
        <v>0</v>
      </c>
    </row>
    <row r="1191" spans="2:64" x14ac:dyDescent="0.25">
      <c r="B1191" s="27">
        <f>IF(AND(ISBLANK(TrackingWorksheet!B1196),ISBLANK(TrackingWorksheet!C1196),ISBLANK(TrackingWorksheet!G1196),ISBLANK(TrackingWorksheet!H1196),
ISBLANK(TrackingWorksheet!I1196),ISBLANK(TrackingWorksheet!J1196),ISBLANK(TrackingWorksheet!M1196),
ISBLANK(TrackingWorksheet!N1198)),1,0)</f>
        <v>1</v>
      </c>
      <c r="C1191" s="12" t="str">
        <f>IF(B1191=1,"",TrackingWorksheet!F1196)</f>
        <v/>
      </c>
      <c r="D1191" s="20" t="str">
        <f>IF(B1191=1,"",IF(AND(TrackingWorksheet!B1196&lt;&gt;"",TrackingWorksheet!B1196&lt;=WeeklySummary!$C$7,OR(TrackingWorksheet!C1196="",TrackingWorksheet!C1196&gt;=WeeklySummary!$C$6)),1,0))</f>
        <v/>
      </c>
      <c r="E1191" s="10" t="str">
        <f>IF(B1191=1,"",IF(AND(TrackingWorksheet!G1196 &lt;&gt;"",TrackingWorksheet!G1196&lt;=WeeklySummary!$C$7, TrackingWorksheet!H1196=Lists!$D$4), "Y", "N"))</f>
        <v/>
      </c>
      <c r="F1191" s="10" t="str">
        <f>IF(B1191=1,"",IF(AND(TrackingWorksheet!I1196 &lt;&gt;"", TrackingWorksheet!I1196&lt;=WeeklySummary!$C$7, TrackingWorksheet!J1196=Lists!$D$4), "Y", "N"))</f>
        <v/>
      </c>
      <c r="G1191" s="10" t="str">
        <f>IF(B1191=1,"",IF(AND(TrackingWorksheet!G1196 &lt;&gt;"",TrackingWorksheet!G1196&lt;=WeeklySummary!$C$7, TrackingWorksheet!H1196=Lists!$D$5), "Y", "N"))</f>
        <v/>
      </c>
      <c r="H1191" s="10" t="str">
        <f>IF(B1191=1,"",IF(AND(TrackingWorksheet!I1196 &lt;&gt;"", TrackingWorksheet!I1196&lt;=WeeklySummary!$C$7, TrackingWorksheet!J1196=Lists!$D$5), "Y", "N"))</f>
        <v/>
      </c>
      <c r="I1191" s="20" t="str">
        <f>IF(B1191=1,"",IF(AND(TrackingWorksheet!G1196 &lt;&gt;"", TrackingWorksheet!G1196&lt;=WeeklySummary!$C$7, TrackingWorksheet!H1196=Lists!$D$6), 1, 0))</f>
        <v/>
      </c>
      <c r="J1191" s="20" t="str">
        <f t="shared" si="267"/>
        <v/>
      </c>
      <c r="K1191" s="10" t="str">
        <f>IF(B1191=1,"",IF(AND(TrackingWorksheet!I1196&lt;=WeeklySummary!$C$7,TrackingWorksheet!K1196="YES"),0,IF(AND(AND(OR(E1191="Y",F1191="Y"),E1191&lt;&gt;F1191),G1191&lt;&gt;"Y", H1191&lt;&gt;"Y"), 1, 0)))</f>
        <v/>
      </c>
      <c r="L1191" s="20" t="str">
        <f t="shared" si="268"/>
        <v/>
      </c>
      <c r="M1191" s="10" t="str">
        <f t="shared" si="269"/>
        <v/>
      </c>
      <c r="N1191" s="20" t="str">
        <f t="shared" si="270"/>
        <v/>
      </c>
      <c r="O1191" s="10" t="str">
        <f>IF(B1191=1,"",IF(AND(TrackingWorksheet!I1196&lt;=WeeklySummary!$C$7,TrackingWorksheet!K1196="YES"),0,IF(AND(AND(OR(G1191="Y",H1191="Y"),G1191&lt;&gt;H1191),E1191&lt;&gt;"Y", F1191&lt;&gt;"Y"), 1, 0)))</f>
        <v/>
      </c>
      <c r="P1191" s="20" t="str">
        <f t="shared" si="271"/>
        <v/>
      </c>
      <c r="Q1191" s="10" t="str">
        <f t="shared" si="272"/>
        <v/>
      </c>
      <c r="R1191" s="10" t="str">
        <f t="shared" si="273"/>
        <v/>
      </c>
      <c r="S1191" s="10" t="str">
        <f>IF(B1191=1,"",IF(AND(OR(AND(TrackingWorksheet!H1196=Lists!$D$7,TrackingWorksheet!H1196=TrackingWorksheet!J1196),TrackingWorksheet!H1196&lt;&gt;TrackingWorksheet!J1196),TrackingWorksheet!K1196="YES",TrackingWorksheet!H1196&lt;&gt;Lists!$D$6,TrackingWorksheet!G1196&lt;=WeeklySummary!$C$7,TrackingWorksheet!I1196&lt;=WeeklySummary!$C$7),1,0))</f>
        <v/>
      </c>
      <c r="T1191" s="10" t="str">
        <f t="shared" si="274"/>
        <v/>
      </c>
      <c r="U1191" s="10" t="str">
        <f>IF($B1191=1,"",IF(TrackingWorksheet!$K1196="YES",1, 0)*D1191)</f>
        <v/>
      </c>
      <c r="V1191" s="20">
        <f t="shared" si="263"/>
        <v>0</v>
      </c>
      <c r="W1191" s="20">
        <f t="shared" si="264"/>
        <v>0</v>
      </c>
      <c r="X1191" s="10" t="str">
        <f>IF($B1191=1,"",IF(AND(TrackingWorksheet!$L1196&lt;&gt;"", TrackingWorksheet!$L1196&gt;=WeeklySummary!$C$6,TrackingWorksheet!$L1196&lt;=WeeklySummary!$C$7,OR(TrackingWorksheet!$H1196=Lists!$D$4,TrackingWorksheet!$J1196=Lists!$D$4)), 1, 0))</f>
        <v/>
      </c>
      <c r="Y1191" s="10" t="str">
        <f>IF($B1191=1,"",IF(AND(TrackingWorksheet!$L1196&lt;&gt;"", TrackingWorksheet!$L1196&gt;=WeeklySummary!$C$6,TrackingWorksheet!$L1196&lt;=WeeklySummary!$C$7,OR(TrackingWorksheet!$H1196=Lists!$D$5,TrackingWorksheet!$J1196=Lists!$D$5)), 1, 0))</f>
        <v/>
      </c>
      <c r="Z1191" s="10" t="str">
        <f>IF($B1191=1,"",IF(AND(TrackingWorksheet!$L1196&lt;&gt;"", TrackingWorksheet!$L1196&gt;=WeeklySummary!$C$6,TrackingWorksheet!$L1196&lt;=WeeklySummary!$C$7,OR(TrackingWorksheet!$H1196=Lists!$D$6,TrackingWorksheet!$J1196=Lists!$D$6)), 1, 0))</f>
        <v/>
      </c>
      <c r="AA1191" s="19" t="str">
        <f>IF(B1191=1,"",IF(AND(TrackingWorksheet!M1196&lt;&gt;"",TrackingWorksheet!M1196&lt;=WeeklySummary!$C$7),1,0)*D1191)</f>
        <v/>
      </c>
      <c r="AB1191" s="19" t="str">
        <f>IF(B1191=1,"",IF(AND(TrackingWorksheet!N1196&lt;&gt;"",TrackingWorksheet!N1196&lt;=WeeklySummary!$C$7),1,0)*D1191)</f>
        <v/>
      </c>
      <c r="AC1191" s="19" t="str">
        <f>IF(B1191=1,"",TrackingWorksheet!T1196)</f>
        <v/>
      </c>
      <c r="AD1191" s="19" t="str">
        <f>IF(B1191=1,"",IF(D1191*AND(TrackingWorksheet!S1196&gt;=Calculations!$BD$3,TrackingWorksheet!U1196="",TrackingWorksheet!K1196="YES"),1,0))</f>
        <v/>
      </c>
      <c r="AE1191" s="19" t="str">
        <f>IF($B1191=1,"",IF(AND(TrackingWorksheet!$S1196&gt;$BE$3,TrackingWorksheet!$T1196=Lists!$P$4),1, 0)*D1191)</f>
        <v/>
      </c>
      <c r="AF1191" s="19" t="str">
        <f>IF($B1191=1,"",IF(AND(TrackingWorksheet!$U1196&gt;$BE$3,TrackingWorksheet!$V1196=Lists!$P$4),1, 0)*D1191)</f>
        <v/>
      </c>
      <c r="AG1191" s="19" t="str">
        <f>IF($B1191=1,"",IF(AND(TrackingWorksheet!$W1196&gt;$BE$3,TrackingWorksheet!$X1196=Lists!$P$4),1, 0)*D1191)</f>
        <v/>
      </c>
      <c r="AH1191" s="19" t="str">
        <f>IF($B1191=1,"",IF(AND(TrackingWorksheet!$Y1196&gt;$BE$3,TrackingWorksheet!$Z1196=Lists!$P$4),1, 0)*D1191)</f>
        <v/>
      </c>
      <c r="AI1191" s="19" t="str">
        <f>IF($B1191=1,"",IF(AND(TrackingWorksheet!$AA1196&gt;$BE$3,TrackingWorksheet!$AB1196=Lists!$P$4),1, 0)*D1191)</f>
        <v/>
      </c>
      <c r="AJ1191" s="19" t="str">
        <f>IF($B1191=1,"",IF(AND(TrackingWorksheet!$S1196&gt;$BE$3,TrackingWorksheet!$T1196=Lists!$P$5),1, 0)*D1191)</f>
        <v/>
      </c>
      <c r="AK1191" s="19" t="str">
        <f>IF($B1191=1,"",IF(AND(TrackingWorksheet!$U1196&gt;$BE$3,TrackingWorksheet!$V1196=Lists!$P$5),1, 0)*D1191)</f>
        <v/>
      </c>
      <c r="AL1191" s="19" t="str">
        <f>IF($B1191=1,"",IF(AND(TrackingWorksheet!$W1196&gt;$BE$3,TrackingWorksheet!$X1196=Lists!$P$5),1, 0)*D1191)</f>
        <v/>
      </c>
      <c r="AM1191" s="19" t="str">
        <f>IF($B1191=1,"",IF(AND(TrackingWorksheet!$Y1196&gt;$BE$3,TrackingWorksheet!$Z1196=Lists!$P$5),1, 0)*D1191)</f>
        <v/>
      </c>
      <c r="AN1191" s="19" t="str">
        <f>IF($B1191=1,"",IF(AND(TrackingWorksheet!$AA1196&gt;$BE$3,TrackingWorksheet!$AB1196=Lists!$P$5),1, 0)*D1191)</f>
        <v/>
      </c>
      <c r="AO1191" s="19" t="str">
        <f>IF($B1191=1,"",IF(AND(TrackingWorksheet!$S1196&gt;$BE$3,TrackingWorksheet!$T1196=Lists!$P$6),1, 0)*D1191)</f>
        <v/>
      </c>
      <c r="AP1191" s="19" t="str">
        <f>IF($B1191=1,"",IF(AND(TrackingWorksheet!$U1196&gt;$BE$3,TrackingWorksheet!$V1196=Lists!$P$6),1, 0)*D1191)</f>
        <v/>
      </c>
      <c r="AQ1191" s="19" t="str">
        <f>IF($B1191=1,"",IF(AND(TrackingWorksheet!$W1196&gt;$BE$3,TrackingWorksheet!$X1196=Lists!$P$6),1, 0)*D1191)</f>
        <v/>
      </c>
      <c r="AR1191" s="19" t="str">
        <f>IF($B1191=1,"",IF(AND(TrackingWorksheet!$Y1196&gt;$BE$3,TrackingWorksheet!$Z1196=Lists!$P$6),1, 0)*D1191)</f>
        <v/>
      </c>
      <c r="AS1191" s="19" t="str">
        <f>IF($B1191=1,"",IF(AND(TrackingWorksheet!$AA1196&gt;$BE$3,TrackingWorksheet!$AB1196=Lists!$P$6),1, 0)*D1191)</f>
        <v/>
      </c>
      <c r="AT1191" s="19">
        <f t="shared" si="265"/>
        <v>0</v>
      </c>
      <c r="AU1191" s="19" t="str">
        <f>IF(B1191=1,"",IF(AND(TrackingWorksheet!K1196="",TrackingWorksheet!M1196="", TrackingWorksheet!N1196="", TrackingWorksheet!S1196="", TrackingWorksheet!V1196="", TrackingWorksheet!W1196="", TrackingWorksheet!Y1196="", TrackingWorksheet!AA1196="", V1191=1),1,0)*D1191)</f>
        <v/>
      </c>
      <c r="AV1191" s="19" t="str">
        <f>IF(B1191=1,"",IF(D1191*AND(TrackingWorksheet!U1196&gt;Calculations!$BE$3,TrackingWorksheet!K1196="YES"),1,0))</f>
        <v/>
      </c>
      <c r="AW1191" s="19" t="str">
        <f>IF(B1191=1,"",IF(D1191*AND(TrackingWorksheet!W1196&gt;Calculations!$BE$3,TrackingWorksheet!K1196="YES"),1,0))</f>
        <v/>
      </c>
      <c r="AX1191" s="19">
        <f t="shared" si="266"/>
        <v>0</v>
      </c>
      <c r="AY1191" s="19">
        <f t="shared" si="262"/>
        <v>0</v>
      </c>
      <c r="AZ1191" s="27" t="str">
        <f>IF(B1191=1,"",IF(TrackingWorksheet!Q1196="","",TrackingWorksheet!Q1196))</f>
        <v/>
      </c>
      <c r="BB1191" s="4"/>
      <c r="BC1191" s="4"/>
      <c r="BD1191" s="4"/>
      <c r="BE1191" s="4"/>
      <c r="BF1191" s="4"/>
      <c r="BG1191" s="4" t="str">
        <f>IF(B1191=1,"",IF(AND(N1191=1,TrackingWorksheet!$I1196+14&lt;=WeeklySummary!$C$7),1,0))</f>
        <v/>
      </c>
      <c r="BH1191" s="4" t="str">
        <f>IF(B1191=1,"",IF(AND(R1191=1,TrackingWorksheet!$I1196+14&lt;=WeeklySummary!$C$7),1,0))</f>
        <v/>
      </c>
      <c r="BI1191" s="4" t="str">
        <f>IF(B1191=1,"",IF(AND(J1191=1,TrackingWorksheet!$G1196+14&lt;=WeeklySummary!$C$7),1,0))</f>
        <v/>
      </c>
      <c r="BJ1191" s="4" t="str">
        <f>IF(B1191=1,"",IF(AND(T1191=1,TrackingWorksheet!$I1196+14&lt;=WeeklySummary!$C$7),1,0))</f>
        <v/>
      </c>
      <c r="BK1191" s="4" t="str">
        <f>IF(B1191=1,"",IF(AND(T1191=1,TrackingWorksheet!$G1196+14&lt;=WeeklySummary!$C$7),1,0))</f>
        <v/>
      </c>
      <c r="BL1191" s="4">
        <f t="shared" si="275"/>
        <v>0</v>
      </c>
    </row>
    <row r="1192" spans="2:64" x14ac:dyDescent="0.25">
      <c r="B1192" s="27">
        <f>IF(AND(ISBLANK(TrackingWorksheet!B1197),ISBLANK(TrackingWorksheet!C1197),ISBLANK(TrackingWorksheet!G1197),ISBLANK(TrackingWorksheet!H1197),
ISBLANK(TrackingWorksheet!I1197),ISBLANK(TrackingWorksheet!J1197),ISBLANK(TrackingWorksheet!M1197),
ISBLANK(TrackingWorksheet!N1199)),1,0)</f>
        <v>1</v>
      </c>
      <c r="C1192" s="12" t="str">
        <f>IF(B1192=1,"",TrackingWorksheet!F1197)</f>
        <v/>
      </c>
      <c r="D1192" s="20" t="str">
        <f>IF(B1192=1,"",IF(AND(TrackingWorksheet!B1197&lt;&gt;"",TrackingWorksheet!B1197&lt;=WeeklySummary!$C$7,OR(TrackingWorksheet!C1197="",TrackingWorksheet!C1197&gt;=WeeklySummary!$C$6)),1,0))</f>
        <v/>
      </c>
      <c r="E1192" s="10" t="str">
        <f>IF(B1192=1,"",IF(AND(TrackingWorksheet!G1197 &lt;&gt;"",TrackingWorksheet!G1197&lt;=WeeklySummary!$C$7, TrackingWorksheet!H1197=Lists!$D$4), "Y", "N"))</f>
        <v/>
      </c>
      <c r="F1192" s="10" t="str">
        <f>IF(B1192=1,"",IF(AND(TrackingWorksheet!I1197 &lt;&gt;"", TrackingWorksheet!I1197&lt;=WeeklySummary!$C$7, TrackingWorksheet!J1197=Lists!$D$4), "Y", "N"))</f>
        <v/>
      </c>
      <c r="G1192" s="10" t="str">
        <f>IF(B1192=1,"",IF(AND(TrackingWorksheet!G1197 &lt;&gt;"",TrackingWorksheet!G1197&lt;=WeeklySummary!$C$7, TrackingWorksheet!H1197=Lists!$D$5), "Y", "N"))</f>
        <v/>
      </c>
      <c r="H1192" s="10" t="str">
        <f>IF(B1192=1,"",IF(AND(TrackingWorksheet!I1197 &lt;&gt;"", TrackingWorksheet!I1197&lt;=WeeklySummary!$C$7, TrackingWorksheet!J1197=Lists!$D$5), "Y", "N"))</f>
        <v/>
      </c>
      <c r="I1192" s="20" t="str">
        <f>IF(B1192=1,"",IF(AND(TrackingWorksheet!G1197 &lt;&gt;"", TrackingWorksheet!G1197&lt;=WeeklySummary!$C$7, TrackingWorksheet!H1197=Lists!$D$6), 1, 0))</f>
        <v/>
      </c>
      <c r="J1192" s="20" t="str">
        <f t="shared" si="267"/>
        <v/>
      </c>
      <c r="K1192" s="10" t="str">
        <f>IF(B1192=1,"",IF(AND(TrackingWorksheet!I1197&lt;=WeeklySummary!$C$7,TrackingWorksheet!K1197="YES"),0,IF(AND(AND(OR(E1192="Y",F1192="Y"),E1192&lt;&gt;F1192),G1192&lt;&gt;"Y", H1192&lt;&gt;"Y"), 1, 0)))</f>
        <v/>
      </c>
      <c r="L1192" s="20" t="str">
        <f t="shared" si="268"/>
        <v/>
      </c>
      <c r="M1192" s="10" t="str">
        <f t="shared" si="269"/>
        <v/>
      </c>
      <c r="N1192" s="20" t="str">
        <f t="shared" si="270"/>
        <v/>
      </c>
      <c r="O1192" s="10" t="str">
        <f>IF(B1192=1,"",IF(AND(TrackingWorksheet!I1197&lt;=WeeklySummary!$C$7,TrackingWorksheet!K1197="YES"),0,IF(AND(AND(OR(G1192="Y",H1192="Y"),G1192&lt;&gt;H1192),E1192&lt;&gt;"Y", F1192&lt;&gt;"Y"), 1, 0)))</f>
        <v/>
      </c>
      <c r="P1192" s="20" t="str">
        <f t="shared" si="271"/>
        <v/>
      </c>
      <c r="Q1192" s="10" t="str">
        <f t="shared" si="272"/>
        <v/>
      </c>
      <c r="R1192" s="10" t="str">
        <f t="shared" si="273"/>
        <v/>
      </c>
      <c r="S1192" s="10" t="str">
        <f>IF(B1192=1,"",IF(AND(OR(AND(TrackingWorksheet!H1197=Lists!$D$7,TrackingWorksheet!H1197=TrackingWorksheet!J1197),TrackingWorksheet!H1197&lt;&gt;TrackingWorksheet!J1197),TrackingWorksheet!K1197="YES",TrackingWorksheet!H1197&lt;&gt;Lists!$D$6,TrackingWorksheet!G1197&lt;=WeeklySummary!$C$7,TrackingWorksheet!I1197&lt;=WeeklySummary!$C$7),1,0))</f>
        <v/>
      </c>
      <c r="T1192" s="10" t="str">
        <f t="shared" si="274"/>
        <v/>
      </c>
      <c r="U1192" s="10" t="str">
        <f>IF($B1192=1,"",IF(TrackingWorksheet!$K1197="YES",1, 0)*D1192)</f>
        <v/>
      </c>
      <c r="V1192" s="20">
        <f t="shared" si="263"/>
        <v>0</v>
      </c>
      <c r="W1192" s="20">
        <f t="shared" si="264"/>
        <v>0</v>
      </c>
      <c r="X1192" s="10" t="str">
        <f>IF($B1192=1,"",IF(AND(TrackingWorksheet!$L1197&lt;&gt;"", TrackingWorksheet!$L1197&gt;=WeeklySummary!$C$6,TrackingWorksheet!$L1197&lt;=WeeklySummary!$C$7,OR(TrackingWorksheet!$H1197=Lists!$D$4,TrackingWorksheet!$J1197=Lists!$D$4)), 1, 0))</f>
        <v/>
      </c>
      <c r="Y1192" s="10" t="str">
        <f>IF($B1192=1,"",IF(AND(TrackingWorksheet!$L1197&lt;&gt;"", TrackingWorksheet!$L1197&gt;=WeeklySummary!$C$6,TrackingWorksheet!$L1197&lt;=WeeklySummary!$C$7,OR(TrackingWorksheet!$H1197=Lists!$D$5,TrackingWorksheet!$J1197=Lists!$D$5)), 1, 0))</f>
        <v/>
      </c>
      <c r="Z1192" s="10" t="str">
        <f>IF($B1192=1,"",IF(AND(TrackingWorksheet!$L1197&lt;&gt;"", TrackingWorksheet!$L1197&gt;=WeeklySummary!$C$6,TrackingWorksheet!$L1197&lt;=WeeklySummary!$C$7,OR(TrackingWorksheet!$H1197=Lists!$D$6,TrackingWorksheet!$J1197=Lists!$D$6)), 1, 0))</f>
        <v/>
      </c>
      <c r="AA1192" s="19" t="str">
        <f>IF(B1192=1,"",IF(AND(TrackingWorksheet!M1197&lt;&gt;"",TrackingWorksheet!M1197&lt;=WeeklySummary!$C$7),1,0)*D1192)</f>
        <v/>
      </c>
      <c r="AB1192" s="19" t="str">
        <f>IF(B1192=1,"",IF(AND(TrackingWorksheet!N1197&lt;&gt;"",TrackingWorksheet!N1197&lt;=WeeklySummary!$C$7),1,0)*D1192)</f>
        <v/>
      </c>
      <c r="AC1192" s="19" t="str">
        <f>IF(B1192=1,"",TrackingWorksheet!T1197)</f>
        <v/>
      </c>
      <c r="AD1192" s="19" t="str">
        <f>IF(B1192=1,"",IF(D1192*AND(TrackingWorksheet!S1197&gt;=Calculations!$BD$3,TrackingWorksheet!U1197="",TrackingWorksheet!K1197="YES"),1,0))</f>
        <v/>
      </c>
      <c r="AE1192" s="19" t="str">
        <f>IF($B1192=1,"",IF(AND(TrackingWorksheet!$S1197&gt;$BE$3,TrackingWorksheet!$T1197=Lists!$P$4),1, 0)*D1192)</f>
        <v/>
      </c>
      <c r="AF1192" s="19" t="str">
        <f>IF($B1192=1,"",IF(AND(TrackingWorksheet!$U1197&gt;$BE$3,TrackingWorksheet!$V1197=Lists!$P$4),1, 0)*D1192)</f>
        <v/>
      </c>
      <c r="AG1192" s="19" t="str">
        <f>IF($B1192=1,"",IF(AND(TrackingWorksheet!$W1197&gt;$BE$3,TrackingWorksheet!$X1197=Lists!$P$4),1, 0)*D1192)</f>
        <v/>
      </c>
      <c r="AH1192" s="19" t="str">
        <f>IF($B1192=1,"",IF(AND(TrackingWorksheet!$Y1197&gt;$BE$3,TrackingWorksheet!$Z1197=Lists!$P$4),1, 0)*D1192)</f>
        <v/>
      </c>
      <c r="AI1192" s="19" t="str">
        <f>IF($B1192=1,"",IF(AND(TrackingWorksheet!$AA1197&gt;$BE$3,TrackingWorksheet!$AB1197=Lists!$P$4),1, 0)*D1192)</f>
        <v/>
      </c>
      <c r="AJ1192" s="19" t="str">
        <f>IF($B1192=1,"",IF(AND(TrackingWorksheet!$S1197&gt;$BE$3,TrackingWorksheet!$T1197=Lists!$P$5),1, 0)*D1192)</f>
        <v/>
      </c>
      <c r="AK1192" s="19" t="str">
        <f>IF($B1192=1,"",IF(AND(TrackingWorksheet!$U1197&gt;$BE$3,TrackingWorksheet!$V1197=Lists!$P$5),1, 0)*D1192)</f>
        <v/>
      </c>
      <c r="AL1192" s="19" t="str">
        <f>IF($B1192=1,"",IF(AND(TrackingWorksheet!$W1197&gt;$BE$3,TrackingWorksheet!$X1197=Lists!$P$5),1, 0)*D1192)</f>
        <v/>
      </c>
      <c r="AM1192" s="19" t="str">
        <f>IF($B1192=1,"",IF(AND(TrackingWorksheet!$Y1197&gt;$BE$3,TrackingWorksheet!$Z1197=Lists!$P$5),1, 0)*D1192)</f>
        <v/>
      </c>
      <c r="AN1192" s="19" t="str">
        <f>IF($B1192=1,"",IF(AND(TrackingWorksheet!$AA1197&gt;$BE$3,TrackingWorksheet!$AB1197=Lists!$P$5),1, 0)*D1192)</f>
        <v/>
      </c>
      <c r="AO1192" s="19" t="str">
        <f>IF($B1192=1,"",IF(AND(TrackingWorksheet!$S1197&gt;$BE$3,TrackingWorksheet!$T1197=Lists!$P$6),1, 0)*D1192)</f>
        <v/>
      </c>
      <c r="AP1192" s="19" t="str">
        <f>IF($B1192=1,"",IF(AND(TrackingWorksheet!$U1197&gt;$BE$3,TrackingWorksheet!$V1197=Lists!$P$6),1, 0)*D1192)</f>
        <v/>
      </c>
      <c r="AQ1192" s="19" t="str">
        <f>IF($B1192=1,"",IF(AND(TrackingWorksheet!$W1197&gt;$BE$3,TrackingWorksheet!$X1197=Lists!$P$6),1, 0)*D1192)</f>
        <v/>
      </c>
      <c r="AR1192" s="19" t="str">
        <f>IF($B1192=1,"",IF(AND(TrackingWorksheet!$Y1197&gt;$BE$3,TrackingWorksheet!$Z1197=Lists!$P$6),1, 0)*D1192)</f>
        <v/>
      </c>
      <c r="AS1192" s="19" t="str">
        <f>IF($B1192=1,"",IF(AND(TrackingWorksheet!$AA1197&gt;$BE$3,TrackingWorksheet!$AB1197=Lists!$P$6),1, 0)*D1192)</f>
        <v/>
      </c>
      <c r="AT1192" s="19">
        <f t="shared" si="265"/>
        <v>0</v>
      </c>
      <c r="AU1192" s="19" t="str">
        <f>IF(B1192=1,"",IF(AND(TrackingWorksheet!K1197="",TrackingWorksheet!M1197="", TrackingWorksheet!N1197="", TrackingWorksheet!S1197="", TrackingWorksheet!V1197="", TrackingWorksheet!W1197="", TrackingWorksheet!Y1197="", TrackingWorksheet!AA1197="", V1192=1),1,0)*D1192)</f>
        <v/>
      </c>
      <c r="AV1192" s="19" t="str">
        <f>IF(B1192=1,"",IF(D1192*AND(TrackingWorksheet!U1197&gt;Calculations!$BE$3,TrackingWorksheet!K1197="YES"),1,0))</f>
        <v/>
      </c>
      <c r="AW1192" s="19" t="str">
        <f>IF(B1192=1,"",IF(D1192*AND(TrackingWorksheet!W1197&gt;Calculations!$BE$3,TrackingWorksheet!K1197="YES"),1,0))</f>
        <v/>
      </c>
      <c r="AX1192" s="19">
        <f t="shared" si="266"/>
        <v>0</v>
      </c>
      <c r="AY1192" s="19">
        <f t="shared" si="262"/>
        <v>0</v>
      </c>
      <c r="AZ1192" s="27" t="str">
        <f>IF(B1192=1,"",IF(TrackingWorksheet!Q1197="","",TrackingWorksheet!Q1197))</f>
        <v/>
      </c>
      <c r="BB1192" s="4"/>
      <c r="BC1192" s="4"/>
      <c r="BD1192" s="4"/>
      <c r="BE1192" s="4"/>
      <c r="BF1192" s="4"/>
      <c r="BG1192" s="4" t="str">
        <f>IF(B1192=1,"",IF(AND(N1192=1,TrackingWorksheet!$I1197+14&lt;=WeeklySummary!$C$7),1,0))</f>
        <v/>
      </c>
      <c r="BH1192" s="4" t="str">
        <f>IF(B1192=1,"",IF(AND(R1192=1,TrackingWorksheet!$I1197+14&lt;=WeeklySummary!$C$7),1,0))</f>
        <v/>
      </c>
      <c r="BI1192" s="4" t="str">
        <f>IF(B1192=1,"",IF(AND(J1192=1,TrackingWorksheet!$G1197+14&lt;=WeeklySummary!$C$7),1,0))</f>
        <v/>
      </c>
      <c r="BJ1192" s="4" t="str">
        <f>IF(B1192=1,"",IF(AND(T1192=1,TrackingWorksheet!$I1197+14&lt;=WeeklySummary!$C$7),1,0))</f>
        <v/>
      </c>
      <c r="BK1192" s="4" t="str">
        <f>IF(B1192=1,"",IF(AND(T1192=1,TrackingWorksheet!$G1197+14&lt;=WeeklySummary!$C$7),1,0))</f>
        <v/>
      </c>
      <c r="BL1192" s="4">
        <f t="shared" si="275"/>
        <v>0</v>
      </c>
    </row>
    <row r="1193" spans="2:64" x14ac:dyDescent="0.25">
      <c r="B1193" s="27">
        <f>IF(AND(ISBLANK(TrackingWorksheet!B1198),ISBLANK(TrackingWorksheet!C1198),ISBLANK(TrackingWorksheet!G1198),ISBLANK(TrackingWorksheet!H1198),
ISBLANK(TrackingWorksheet!I1198),ISBLANK(TrackingWorksheet!J1198),ISBLANK(TrackingWorksheet!M1198),
ISBLANK(TrackingWorksheet!N1200)),1,0)</f>
        <v>1</v>
      </c>
      <c r="C1193" s="12" t="str">
        <f>IF(B1193=1,"",TrackingWorksheet!F1198)</f>
        <v/>
      </c>
      <c r="D1193" s="20" t="str">
        <f>IF(B1193=1,"",IF(AND(TrackingWorksheet!B1198&lt;&gt;"",TrackingWorksheet!B1198&lt;=WeeklySummary!$C$7,OR(TrackingWorksheet!C1198="",TrackingWorksheet!C1198&gt;=WeeklySummary!$C$6)),1,0))</f>
        <v/>
      </c>
      <c r="E1193" s="10" t="str">
        <f>IF(B1193=1,"",IF(AND(TrackingWorksheet!G1198 &lt;&gt;"",TrackingWorksheet!G1198&lt;=WeeklySummary!$C$7, TrackingWorksheet!H1198=Lists!$D$4), "Y", "N"))</f>
        <v/>
      </c>
      <c r="F1193" s="10" t="str">
        <f>IF(B1193=1,"",IF(AND(TrackingWorksheet!I1198 &lt;&gt;"", TrackingWorksheet!I1198&lt;=WeeklySummary!$C$7, TrackingWorksheet!J1198=Lists!$D$4), "Y", "N"))</f>
        <v/>
      </c>
      <c r="G1193" s="10" t="str">
        <f>IF(B1193=1,"",IF(AND(TrackingWorksheet!G1198 &lt;&gt;"",TrackingWorksheet!G1198&lt;=WeeklySummary!$C$7, TrackingWorksheet!H1198=Lists!$D$5), "Y", "N"))</f>
        <v/>
      </c>
      <c r="H1193" s="10" t="str">
        <f>IF(B1193=1,"",IF(AND(TrackingWorksheet!I1198 &lt;&gt;"", TrackingWorksheet!I1198&lt;=WeeklySummary!$C$7, TrackingWorksheet!J1198=Lists!$D$5), "Y", "N"))</f>
        <v/>
      </c>
      <c r="I1193" s="20" t="str">
        <f>IF(B1193=1,"",IF(AND(TrackingWorksheet!G1198 &lt;&gt;"", TrackingWorksheet!G1198&lt;=WeeklySummary!$C$7, TrackingWorksheet!H1198=Lists!$D$6), 1, 0))</f>
        <v/>
      </c>
      <c r="J1193" s="20" t="str">
        <f t="shared" si="267"/>
        <v/>
      </c>
      <c r="K1193" s="10" t="str">
        <f>IF(B1193=1,"",IF(AND(TrackingWorksheet!I1198&lt;=WeeklySummary!$C$7,TrackingWorksheet!K1198="YES"),0,IF(AND(AND(OR(E1193="Y",F1193="Y"),E1193&lt;&gt;F1193),G1193&lt;&gt;"Y", H1193&lt;&gt;"Y"), 1, 0)))</f>
        <v/>
      </c>
      <c r="L1193" s="20" t="str">
        <f t="shared" si="268"/>
        <v/>
      </c>
      <c r="M1193" s="10" t="str">
        <f t="shared" si="269"/>
        <v/>
      </c>
      <c r="N1193" s="20" t="str">
        <f t="shared" si="270"/>
        <v/>
      </c>
      <c r="O1193" s="10" t="str">
        <f>IF(B1193=1,"",IF(AND(TrackingWorksheet!I1198&lt;=WeeklySummary!$C$7,TrackingWorksheet!K1198="YES"),0,IF(AND(AND(OR(G1193="Y",H1193="Y"),G1193&lt;&gt;H1193),E1193&lt;&gt;"Y", F1193&lt;&gt;"Y"), 1, 0)))</f>
        <v/>
      </c>
      <c r="P1193" s="20" t="str">
        <f t="shared" si="271"/>
        <v/>
      </c>
      <c r="Q1193" s="10" t="str">
        <f t="shared" si="272"/>
        <v/>
      </c>
      <c r="R1193" s="10" t="str">
        <f t="shared" si="273"/>
        <v/>
      </c>
      <c r="S1193" s="10" t="str">
        <f>IF(B1193=1,"",IF(AND(OR(AND(TrackingWorksheet!H1198=Lists!$D$7,TrackingWorksheet!H1198=TrackingWorksheet!J1198),TrackingWorksheet!H1198&lt;&gt;TrackingWorksheet!J1198),TrackingWorksheet!K1198="YES",TrackingWorksheet!H1198&lt;&gt;Lists!$D$6,TrackingWorksheet!G1198&lt;=WeeklySummary!$C$7,TrackingWorksheet!I1198&lt;=WeeklySummary!$C$7),1,0))</f>
        <v/>
      </c>
      <c r="T1193" s="10" t="str">
        <f t="shared" si="274"/>
        <v/>
      </c>
      <c r="U1193" s="10" t="str">
        <f>IF($B1193=1,"",IF(TrackingWorksheet!$K1198="YES",1, 0)*D1193)</f>
        <v/>
      </c>
      <c r="V1193" s="20">
        <f t="shared" si="263"/>
        <v>0</v>
      </c>
      <c r="W1193" s="20">
        <f t="shared" si="264"/>
        <v>0</v>
      </c>
      <c r="X1193" s="10" t="str">
        <f>IF($B1193=1,"",IF(AND(TrackingWorksheet!$L1198&lt;&gt;"", TrackingWorksheet!$L1198&gt;=WeeklySummary!$C$6,TrackingWorksheet!$L1198&lt;=WeeklySummary!$C$7,OR(TrackingWorksheet!$H1198=Lists!$D$4,TrackingWorksheet!$J1198=Lists!$D$4)), 1, 0))</f>
        <v/>
      </c>
      <c r="Y1193" s="10" t="str">
        <f>IF($B1193=1,"",IF(AND(TrackingWorksheet!$L1198&lt;&gt;"", TrackingWorksheet!$L1198&gt;=WeeklySummary!$C$6,TrackingWorksheet!$L1198&lt;=WeeklySummary!$C$7,OR(TrackingWorksheet!$H1198=Lists!$D$5,TrackingWorksheet!$J1198=Lists!$D$5)), 1, 0))</f>
        <v/>
      </c>
      <c r="Z1193" s="10" t="str">
        <f>IF($B1193=1,"",IF(AND(TrackingWorksheet!$L1198&lt;&gt;"", TrackingWorksheet!$L1198&gt;=WeeklySummary!$C$6,TrackingWorksheet!$L1198&lt;=WeeklySummary!$C$7,OR(TrackingWorksheet!$H1198=Lists!$D$6,TrackingWorksheet!$J1198=Lists!$D$6)), 1, 0))</f>
        <v/>
      </c>
      <c r="AA1193" s="19" t="str">
        <f>IF(B1193=1,"",IF(AND(TrackingWorksheet!M1198&lt;&gt;"",TrackingWorksheet!M1198&lt;=WeeklySummary!$C$7),1,0)*D1193)</f>
        <v/>
      </c>
      <c r="AB1193" s="19" t="str">
        <f>IF(B1193=1,"",IF(AND(TrackingWorksheet!N1198&lt;&gt;"",TrackingWorksheet!N1198&lt;=WeeklySummary!$C$7),1,0)*D1193)</f>
        <v/>
      </c>
      <c r="AC1193" s="19" t="str">
        <f>IF(B1193=1,"",TrackingWorksheet!T1198)</f>
        <v/>
      </c>
      <c r="AD1193" s="19" t="str">
        <f>IF(B1193=1,"",IF(D1193*AND(TrackingWorksheet!S1198&gt;=Calculations!$BD$3,TrackingWorksheet!U1198="",TrackingWorksheet!K1198="YES"),1,0))</f>
        <v/>
      </c>
      <c r="AE1193" s="19" t="str">
        <f>IF($B1193=1,"",IF(AND(TrackingWorksheet!$S1198&gt;$BE$3,TrackingWorksheet!$T1198=Lists!$P$4),1, 0)*D1193)</f>
        <v/>
      </c>
      <c r="AF1193" s="19" t="str">
        <f>IF($B1193=1,"",IF(AND(TrackingWorksheet!$U1198&gt;$BE$3,TrackingWorksheet!$V1198=Lists!$P$4),1, 0)*D1193)</f>
        <v/>
      </c>
      <c r="AG1193" s="19" t="str">
        <f>IF($B1193=1,"",IF(AND(TrackingWorksheet!$W1198&gt;$BE$3,TrackingWorksheet!$X1198=Lists!$P$4),1, 0)*D1193)</f>
        <v/>
      </c>
      <c r="AH1193" s="19" t="str">
        <f>IF($B1193=1,"",IF(AND(TrackingWorksheet!$Y1198&gt;$BE$3,TrackingWorksheet!$Z1198=Lists!$P$4),1, 0)*D1193)</f>
        <v/>
      </c>
      <c r="AI1193" s="19" t="str">
        <f>IF($B1193=1,"",IF(AND(TrackingWorksheet!$AA1198&gt;$BE$3,TrackingWorksheet!$AB1198=Lists!$P$4),1, 0)*D1193)</f>
        <v/>
      </c>
      <c r="AJ1193" s="19" t="str">
        <f>IF($B1193=1,"",IF(AND(TrackingWorksheet!$S1198&gt;$BE$3,TrackingWorksheet!$T1198=Lists!$P$5),1, 0)*D1193)</f>
        <v/>
      </c>
      <c r="AK1193" s="19" t="str">
        <f>IF($B1193=1,"",IF(AND(TrackingWorksheet!$U1198&gt;$BE$3,TrackingWorksheet!$V1198=Lists!$P$5),1, 0)*D1193)</f>
        <v/>
      </c>
      <c r="AL1193" s="19" t="str">
        <f>IF($B1193=1,"",IF(AND(TrackingWorksheet!$W1198&gt;$BE$3,TrackingWorksheet!$X1198=Lists!$P$5),1, 0)*D1193)</f>
        <v/>
      </c>
      <c r="AM1193" s="19" t="str">
        <f>IF($B1193=1,"",IF(AND(TrackingWorksheet!$Y1198&gt;$BE$3,TrackingWorksheet!$Z1198=Lists!$P$5),1, 0)*D1193)</f>
        <v/>
      </c>
      <c r="AN1193" s="19" t="str">
        <f>IF($B1193=1,"",IF(AND(TrackingWorksheet!$AA1198&gt;$BE$3,TrackingWorksheet!$AB1198=Lists!$P$5),1, 0)*D1193)</f>
        <v/>
      </c>
      <c r="AO1193" s="19" t="str">
        <f>IF($B1193=1,"",IF(AND(TrackingWorksheet!$S1198&gt;$BE$3,TrackingWorksheet!$T1198=Lists!$P$6),1, 0)*D1193)</f>
        <v/>
      </c>
      <c r="AP1193" s="19" t="str">
        <f>IF($B1193=1,"",IF(AND(TrackingWorksheet!$U1198&gt;$BE$3,TrackingWorksheet!$V1198=Lists!$P$6),1, 0)*D1193)</f>
        <v/>
      </c>
      <c r="AQ1193" s="19" t="str">
        <f>IF($B1193=1,"",IF(AND(TrackingWorksheet!$W1198&gt;$BE$3,TrackingWorksheet!$X1198=Lists!$P$6),1, 0)*D1193)</f>
        <v/>
      </c>
      <c r="AR1193" s="19" t="str">
        <f>IF($B1193=1,"",IF(AND(TrackingWorksheet!$Y1198&gt;$BE$3,TrackingWorksheet!$Z1198=Lists!$P$6),1, 0)*D1193)</f>
        <v/>
      </c>
      <c r="AS1193" s="19" t="str">
        <f>IF($B1193=1,"",IF(AND(TrackingWorksheet!$AA1198&gt;$BE$3,TrackingWorksheet!$AB1198=Lists!$P$6),1, 0)*D1193)</f>
        <v/>
      </c>
      <c r="AT1193" s="19">
        <f t="shared" si="265"/>
        <v>0</v>
      </c>
      <c r="AU1193" s="19" t="str">
        <f>IF(B1193=1,"",IF(AND(TrackingWorksheet!K1198="",TrackingWorksheet!M1198="", TrackingWorksheet!N1198="", TrackingWorksheet!S1198="", TrackingWorksheet!V1198="", TrackingWorksheet!W1198="", TrackingWorksheet!Y1198="", TrackingWorksheet!AA1198="", V1193=1),1,0)*D1193)</f>
        <v/>
      </c>
      <c r="AV1193" s="19" t="str">
        <f>IF(B1193=1,"",IF(D1193*AND(TrackingWorksheet!U1198&gt;Calculations!$BE$3,TrackingWorksheet!K1198="YES"),1,0))</f>
        <v/>
      </c>
      <c r="AW1193" s="19" t="str">
        <f>IF(B1193=1,"",IF(D1193*AND(TrackingWorksheet!W1198&gt;Calculations!$BE$3,TrackingWorksheet!K1198="YES"),1,0))</f>
        <v/>
      </c>
      <c r="AX1193" s="19">
        <f t="shared" si="266"/>
        <v>0</v>
      </c>
      <c r="AY1193" s="19">
        <f t="shared" si="262"/>
        <v>0</v>
      </c>
      <c r="AZ1193" s="27" t="str">
        <f>IF(B1193=1,"",IF(TrackingWorksheet!Q1198="","",TrackingWorksheet!Q1198))</f>
        <v/>
      </c>
      <c r="BB1193" s="4"/>
      <c r="BC1193" s="4"/>
      <c r="BD1193" s="4"/>
      <c r="BE1193" s="4"/>
      <c r="BF1193" s="4"/>
      <c r="BG1193" s="4" t="str">
        <f>IF(B1193=1,"",IF(AND(N1193=1,TrackingWorksheet!$I1198+14&lt;=WeeklySummary!$C$7),1,0))</f>
        <v/>
      </c>
      <c r="BH1193" s="4" t="str">
        <f>IF(B1193=1,"",IF(AND(R1193=1,TrackingWorksheet!$I1198+14&lt;=WeeklySummary!$C$7),1,0))</f>
        <v/>
      </c>
      <c r="BI1193" s="4" t="str">
        <f>IF(B1193=1,"",IF(AND(J1193=1,TrackingWorksheet!$G1198+14&lt;=WeeklySummary!$C$7),1,0))</f>
        <v/>
      </c>
      <c r="BJ1193" s="4" t="str">
        <f>IF(B1193=1,"",IF(AND(T1193=1,TrackingWorksheet!$I1198+14&lt;=WeeklySummary!$C$7),1,0))</f>
        <v/>
      </c>
      <c r="BK1193" s="4" t="str">
        <f>IF(B1193=1,"",IF(AND(T1193=1,TrackingWorksheet!$G1198+14&lt;=WeeklySummary!$C$7),1,0))</f>
        <v/>
      </c>
      <c r="BL1193" s="4">
        <f t="shared" si="275"/>
        <v>0</v>
      </c>
    </row>
    <row r="1194" spans="2:64" x14ac:dyDescent="0.25">
      <c r="B1194" s="27">
        <f>IF(AND(ISBLANK(TrackingWorksheet!B1199),ISBLANK(TrackingWorksheet!C1199),ISBLANK(TrackingWorksheet!G1199),ISBLANK(TrackingWorksheet!H1199),
ISBLANK(TrackingWorksheet!I1199),ISBLANK(TrackingWorksheet!J1199),ISBLANK(TrackingWorksheet!M1199),
ISBLANK(TrackingWorksheet!N1201)),1,0)</f>
        <v>1</v>
      </c>
      <c r="C1194" s="12" t="str">
        <f>IF(B1194=1,"",TrackingWorksheet!F1199)</f>
        <v/>
      </c>
      <c r="D1194" s="20" t="str">
        <f>IF(B1194=1,"",IF(AND(TrackingWorksheet!B1199&lt;&gt;"",TrackingWorksheet!B1199&lt;=WeeklySummary!$C$7,OR(TrackingWorksheet!C1199="",TrackingWorksheet!C1199&gt;=WeeklySummary!$C$6)),1,0))</f>
        <v/>
      </c>
      <c r="E1194" s="10" t="str">
        <f>IF(B1194=1,"",IF(AND(TrackingWorksheet!G1199 &lt;&gt;"",TrackingWorksheet!G1199&lt;=WeeklySummary!$C$7, TrackingWorksheet!H1199=Lists!$D$4), "Y", "N"))</f>
        <v/>
      </c>
      <c r="F1194" s="10" t="str">
        <f>IF(B1194=1,"",IF(AND(TrackingWorksheet!I1199 &lt;&gt;"", TrackingWorksheet!I1199&lt;=WeeklySummary!$C$7, TrackingWorksheet!J1199=Lists!$D$4), "Y", "N"))</f>
        <v/>
      </c>
      <c r="G1194" s="10" t="str">
        <f>IF(B1194=1,"",IF(AND(TrackingWorksheet!G1199 &lt;&gt;"",TrackingWorksheet!G1199&lt;=WeeklySummary!$C$7, TrackingWorksheet!H1199=Lists!$D$5), "Y", "N"))</f>
        <v/>
      </c>
      <c r="H1194" s="10" t="str">
        <f>IF(B1194=1,"",IF(AND(TrackingWorksheet!I1199 &lt;&gt;"", TrackingWorksheet!I1199&lt;=WeeklySummary!$C$7, TrackingWorksheet!J1199=Lists!$D$5), "Y", "N"))</f>
        <v/>
      </c>
      <c r="I1194" s="20" t="str">
        <f>IF(B1194=1,"",IF(AND(TrackingWorksheet!G1199 &lt;&gt;"", TrackingWorksheet!G1199&lt;=WeeklySummary!$C$7, TrackingWorksheet!H1199=Lists!$D$6), 1, 0))</f>
        <v/>
      </c>
      <c r="J1194" s="20" t="str">
        <f t="shared" si="267"/>
        <v/>
      </c>
      <c r="K1194" s="10" t="str">
        <f>IF(B1194=1,"",IF(AND(TrackingWorksheet!I1199&lt;=WeeklySummary!$C$7,TrackingWorksheet!K1199="YES"),0,IF(AND(AND(OR(E1194="Y",F1194="Y"),E1194&lt;&gt;F1194),G1194&lt;&gt;"Y", H1194&lt;&gt;"Y"), 1, 0)))</f>
        <v/>
      </c>
      <c r="L1194" s="20" t="str">
        <f t="shared" si="268"/>
        <v/>
      </c>
      <c r="M1194" s="10" t="str">
        <f t="shared" si="269"/>
        <v/>
      </c>
      <c r="N1194" s="20" t="str">
        <f t="shared" si="270"/>
        <v/>
      </c>
      <c r="O1194" s="10" t="str">
        <f>IF(B1194=1,"",IF(AND(TrackingWorksheet!I1199&lt;=WeeklySummary!$C$7,TrackingWorksheet!K1199="YES"),0,IF(AND(AND(OR(G1194="Y",H1194="Y"),G1194&lt;&gt;H1194),E1194&lt;&gt;"Y", F1194&lt;&gt;"Y"), 1, 0)))</f>
        <v/>
      </c>
      <c r="P1194" s="20" t="str">
        <f t="shared" si="271"/>
        <v/>
      </c>
      <c r="Q1194" s="10" t="str">
        <f t="shared" si="272"/>
        <v/>
      </c>
      <c r="R1194" s="10" t="str">
        <f t="shared" si="273"/>
        <v/>
      </c>
      <c r="S1194" s="10" t="str">
        <f>IF(B1194=1,"",IF(AND(OR(AND(TrackingWorksheet!H1199=Lists!$D$7,TrackingWorksheet!H1199=TrackingWorksheet!J1199),TrackingWorksheet!H1199&lt;&gt;TrackingWorksheet!J1199),TrackingWorksheet!K1199="YES",TrackingWorksheet!H1199&lt;&gt;Lists!$D$6,TrackingWorksheet!G1199&lt;=WeeklySummary!$C$7,TrackingWorksheet!I1199&lt;=WeeklySummary!$C$7),1,0))</f>
        <v/>
      </c>
      <c r="T1194" s="10" t="str">
        <f t="shared" si="274"/>
        <v/>
      </c>
      <c r="U1194" s="10" t="str">
        <f>IF($B1194=1,"",IF(TrackingWorksheet!$K1199="YES",1, 0)*D1194)</f>
        <v/>
      </c>
      <c r="V1194" s="20">
        <f t="shared" si="263"/>
        <v>0</v>
      </c>
      <c r="W1194" s="20">
        <f t="shared" si="264"/>
        <v>0</v>
      </c>
      <c r="X1194" s="10" t="str">
        <f>IF($B1194=1,"",IF(AND(TrackingWorksheet!$L1199&lt;&gt;"", TrackingWorksheet!$L1199&gt;=WeeklySummary!$C$6,TrackingWorksheet!$L1199&lt;=WeeklySummary!$C$7,OR(TrackingWorksheet!$H1199=Lists!$D$4,TrackingWorksheet!$J1199=Lists!$D$4)), 1, 0))</f>
        <v/>
      </c>
      <c r="Y1194" s="10" t="str">
        <f>IF($B1194=1,"",IF(AND(TrackingWorksheet!$L1199&lt;&gt;"", TrackingWorksheet!$L1199&gt;=WeeklySummary!$C$6,TrackingWorksheet!$L1199&lt;=WeeklySummary!$C$7,OR(TrackingWorksheet!$H1199=Lists!$D$5,TrackingWorksheet!$J1199=Lists!$D$5)), 1, 0))</f>
        <v/>
      </c>
      <c r="Z1194" s="10" t="str">
        <f>IF($B1194=1,"",IF(AND(TrackingWorksheet!$L1199&lt;&gt;"", TrackingWorksheet!$L1199&gt;=WeeklySummary!$C$6,TrackingWorksheet!$L1199&lt;=WeeklySummary!$C$7,OR(TrackingWorksheet!$H1199=Lists!$D$6,TrackingWorksheet!$J1199=Lists!$D$6)), 1, 0))</f>
        <v/>
      </c>
      <c r="AA1194" s="19" t="str">
        <f>IF(B1194=1,"",IF(AND(TrackingWorksheet!M1199&lt;&gt;"",TrackingWorksheet!M1199&lt;=WeeklySummary!$C$7),1,0)*D1194)</f>
        <v/>
      </c>
      <c r="AB1194" s="19" t="str">
        <f>IF(B1194=1,"",IF(AND(TrackingWorksheet!N1199&lt;&gt;"",TrackingWorksheet!N1199&lt;=WeeklySummary!$C$7),1,0)*D1194)</f>
        <v/>
      </c>
      <c r="AC1194" s="19" t="str">
        <f>IF(B1194=1,"",TrackingWorksheet!T1199)</f>
        <v/>
      </c>
      <c r="AD1194" s="19" t="str">
        <f>IF(B1194=1,"",IF(D1194*AND(TrackingWorksheet!S1199&gt;=Calculations!$BD$3,TrackingWorksheet!U1199="",TrackingWorksheet!K1199="YES"),1,0))</f>
        <v/>
      </c>
      <c r="AE1194" s="19" t="str">
        <f>IF($B1194=1,"",IF(AND(TrackingWorksheet!$S1199&gt;$BE$3,TrackingWorksheet!$T1199=Lists!$P$4),1, 0)*D1194)</f>
        <v/>
      </c>
      <c r="AF1194" s="19" t="str">
        <f>IF($B1194=1,"",IF(AND(TrackingWorksheet!$U1199&gt;$BE$3,TrackingWorksheet!$V1199=Lists!$P$4),1, 0)*D1194)</f>
        <v/>
      </c>
      <c r="AG1194" s="19" t="str">
        <f>IF($B1194=1,"",IF(AND(TrackingWorksheet!$W1199&gt;$BE$3,TrackingWorksheet!$X1199=Lists!$P$4),1, 0)*D1194)</f>
        <v/>
      </c>
      <c r="AH1194" s="19" t="str">
        <f>IF($B1194=1,"",IF(AND(TrackingWorksheet!$Y1199&gt;$BE$3,TrackingWorksheet!$Z1199=Lists!$P$4),1, 0)*D1194)</f>
        <v/>
      </c>
      <c r="AI1194" s="19" t="str">
        <f>IF($B1194=1,"",IF(AND(TrackingWorksheet!$AA1199&gt;$BE$3,TrackingWorksheet!$AB1199=Lists!$P$4),1, 0)*D1194)</f>
        <v/>
      </c>
      <c r="AJ1194" s="19" t="str">
        <f>IF($B1194=1,"",IF(AND(TrackingWorksheet!$S1199&gt;$BE$3,TrackingWorksheet!$T1199=Lists!$P$5),1, 0)*D1194)</f>
        <v/>
      </c>
      <c r="AK1194" s="19" t="str">
        <f>IF($B1194=1,"",IF(AND(TrackingWorksheet!$U1199&gt;$BE$3,TrackingWorksheet!$V1199=Lists!$P$5),1, 0)*D1194)</f>
        <v/>
      </c>
      <c r="AL1194" s="19" t="str">
        <f>IF($B1194=1,"",IF(AND(TrackingWorksheet!$W1199&gt;$BE$3,TrackingWorksheet!$X1199=Lists!$P$5),1, 0)*D1194)</f>
        <v/>
      </c>
      <c r="AM1194" s="19" t="str">
        <f>IF($B1194=1,"",IF(AND(TrackingWorksheet!$Y1199&gt;$BE$3,TrackingWorksheet!$Z1199=Lists!$P$5),1, 0)*D1194)</f>
        <v/>
      </c>
      <c r="AN1194" s="19" t="str">
        <f>IF($B1194=1,"",IF(AND(TrackingWorksheet!$AA1199&gt;$BE$3,TrackingWorksheet!$AB1199=Lists!$P$5),1, 0)*D1194)</f>
        <v/>
      </c>
      <c r="AO1194" s="19" t="str">
        <f>IF($B1194=1,"",IF(AND(TrackingWorksheet!$S1199&gt;$BE$3,TrackingWorksheet!$T1199=Lists!$P$6),1, 0)*D1194)</f>
        <v/>
      </c>
      <c r="AP1194" s="19" t="str">
        <f>IF($B1194=1,"",IF(AND(TrackingWorksheet!$U1199&gt;$BE$3,TrackingWorksheet!$V1199=Lists!$P$6),1, 0)*D1194)</f>
        <v/>
      </c>
      <c r="AQ1194" s="19" t="str">
        <f>IF($B1194=1,"",IF(AND(TrackingWorksheet!$W1199&gt;$BE$3,TrackingWorksheet!$X1199=Lists!$P$6),1, 0)*D1194)</f>
        <v/>
      </c>
      <c r="AR1194" s="19" t="str">
        <f>IF($B1194=1,"",IF(AND(TrackingWorksheet!$Y1199&gt;$BE$3,TrackingWorksheet!$Z1199=Lists!$P$6),1, 0)*D1194)</f>
        <v/>
      </c>
      <c r="AS1194" s="19" t="str">
        <f>IF($B1194=1,"",IF(AND(TrackingWorksheet!$AA1199&gt;$BE$3,TrackingWorksheet!$AB1199=Lists!$P$6),1, 0)*D1194)</f>
        <v/>
      </c>
      <c r="AT1194" s="19">
        <f t="shared" si="265"/>
        <v>0</v>
      </c>
      <c r="AU1194" s="19" t="str">
        <f>IF(B1194=1,"",IF(AND(TrackingWorksheet!K1199="",TrackingWorksheet!M1199="", TrackingWorksheet!N1199="", TrackingWorksheet!S1199="", TrackingWorksheet!V1199="", TrackingWorksheet!W1199="", TrackingWorksheet!Y1199="", TrackingWorksheet!AA1199="", V1194=1),1,0)*D1194)</f>
        <v/>
      </c>
      <c r="AV1194" s="19" t="str">
        <f>IF(B1194=1,"",IF(D1194*AND(TrackingWorksheet!U1199&gt;Calculations!$BE$3,TrackingWorksheet!K1199="YES"),1,0))</f>
        <v/>
      </c>
      <c r="AW1194" s="19" t="str">
        <f>IF(B1194=1,"",IF(D1194*AND(TrackingWorksheet!W1199&gt;Calculations!$BE$3,TrackingWorksheet!K1199="YES"),1,0))</f>
        <v/>
      </c>
      <c r="AX1194" s="19">
        <f t="shared" si="266"/>
        <v>0</v>
      </c>
      <c r="AY1194" s="19">
        <f t="shared" si="262"/>
        <v>0</v>
      </c>
      <c r="AZ1194" s="27" t="str">
        <f>IF(B1194=1,"",IF(TrackingWorksheet!Q1199="","",TrackingWorksheet!Q1199))</f>
        <v/>
      </c>
      <c r="BB1194" s="4"/>
      <c r="BC1194" s="4"/>
      <c r="BD1194" s="4"/>
      <c r="BE1194" s="4"/>
      <c r="BF1194" s="4"/>
      <c r="BG1194" s="4" t="str">
        <f>IF(B1194=1,"",IF(AND(N1194=1,TrackingWorksheet!$I1199+14&lt;=WeeklySummary!$C$7),1,0))</f>
        <v/>
      </c>
      <c r="BH1194" s="4" t="str">
        <f>IF(B1194=1,"",IF(AND(R1194=1,TrackingWorksheet!$I1199+14&lt;=WeeklySummary!$C$7),1,0))</f>
        <v/>
      </c>
      <c r="BI1194" s="4" t="str">
        <f>IF(B1194=1,"",IF(AND(J1194=1,TrackingWorksheet!$G1199+14&lt;=WeeklySummary!$C$7),1,0))</f>
        <v/>
      </c>
      <c r="BJ1194" s="4" t="str">
        <f>IF(B1194=1,"",IF(AND(T1194=1,TrackingWorksheet!$I1199+14&lt;=WeeklySummary!$C$7),1,0))</f>
        <v/>
      </c>
      <c r="BK1194" s="4" t="str">
        <f>IF(B1194=1,"",IF(AND(T1194=1,TrackingWorksheet!$G1199+14&lt;=WeeklySummary!$C$7),1,0))</f>
        <v/>
      </c>
      <c r="BL1194" s="4">
        <f t="shared" si="275"/>
        <v>0</v>
      </c>
    </row>
    <row r="1195" spans="2:64" x14ac:dyDescent="0.25">
      <c r="B1195" s="27">
        <f>IF(AND(ISBLANK(TrackingWorksheet!B1200),ISBLANK(TrackingWorksheet!C1200),ISBLANK(TrackingWorksheet!G1200),ISBLANK(TrackingWorksheet!H1200),
ISBLANK(TrackingWorksheet!I1200),ISBLANK(TrackingWorksheet!J1200),ISBLANK(TrackingWorksheet!M1200),
ISBLANK(TrackingWorksheet!N1202)),1,0)</f>
        <v>1</v>
      </c>
      <c r="C1195" s="12" t="str">
        <f>IF(B1195=1,"",TrackingWorksheet!F1200)</f>
        <v/>
      </c>
      <c r="D1195" s="20" t="str">
        <f>IF(B1195=1,"",IF(AND(TrackingWorksheet!B1200&lt;&gt;"",TrackingWorksheet!B1200&lt;=WeeklySummary!$C$7,OR(TrackingWorksheet!C1200="",TrackingWorksheet!C1200&gt;=WeeklySummary!$C$6)),1,0))</f>
        <v/>
      </c>
      <c r="E1195" s="10" t="str">
        <f>IF(B1195=1,"",IF(AND(TrackingWorksheet!G1200 &lt;&gt;"",TrackingWorksheet!G1200&lt;=WeeklySummary!$C$7, TrackingWorksheet!H1200=Lists!$D$4), "Y", "N"))</f>
        <v/>
      </c>
      <c r="F1195" s="10" t="str">
        <f>IF(B1195=1,"",IF(AND(TrackingWorksheet!I1200 &lt;&gt;"", TrackingWorksheet!I1200&lt;=WeeklySummary!$C$7, TrackingWorksheet!J1200=Lists!$D$4), "Y", "N"))</f>
        <v/>
      </c>
      <c r="G1195" s="10" t="str">
        <f>IF(B1195=1,"",IF(AND(TrackingWorksheet!G1200 &lt;&gt;"",TrackingWorksheet!G1200&lt;=WeeklySummary!$C$7, TrackingWorksheet!H1200=Lists!$D$5), "Y", "N"))</f>
        <v/>
      </c>
      <c r="H1195" s="10" t="str">
        <f>IF(B1195=1,"",IF(AND(TrackingWorksheet!I1200 &lt;&gt;"", TrackingWorksheet!I1200&lt;=WeeklySummary!$C$7, TrackingWorksheet!J1200=Lists!$D$5), "Y", "N"))</f>
        <v/>
      </c>
      <c r="I1195" s="20" t="str">
        <f>IF(B1195=1,"",IF(AND(TrackingWorksheet!G1200 &lt;&gt;"", TrackingWorksheet!G1200&lt;=WeeklySummary!$C$7, TrackingWorksheet!H1200=Lists!$D$6), 1, 0))</f>
        <v/>
      </c>
      <c r="J1195" s="20" t="str">
        <f t="shared" si="267"/>
        <v/>
      </c>
      <c r="K1195" s="10" t="str">
        <f>IF(B1195=1,"",IF(AND(TrackingWorksheet!I1200&lt;=WeeklySummary!$C$7,TrackingWorksheet!K1200="YES"),0,IF(AND(AND(OR(E1195="Y",F1195="Y"),E1195&lt;&gt;F1195),G1195&lt;&gt;"Y", H1195&lt;&gt;"Y"), 1, 0)))</f>
        <v/>
      </c>
      <c r="L1195" s="20" t="str">
        <f t="shared" si="268"/>
        <v/>
      </c>
      <c r="M1195" s="10" t="str">
        <f t="shared" si="269"/>
        <v/>
      </c>
      <c r="N1195" s="20" t="str">
        <f t="shared" si="270"/>
        <v/>
      </c>
      <c r="O1195" s="10" t="str">
        <f>IF(B1195=1,"",IF(AND(TrackingWorksheet!I1200&lt;=WeeklySummary!$C$7,TrackingWorksheet!K1200="YES"),0,IF(AND(AND(OR(G1195="Y",H1195="Y"),G1195&lt;&gt;H1195),E1195&lt;&gt;"Y", F1195&lt;&gt;"Y"), 1, 0)))</f>
        <v/>
      </c>
      <c r="P1195" s="20" t="str">
        <f t="shared" si="271"/>
        <v/>
      </c>
      <c r="Q1195" s="10" t="str">
        <f t="shared" si="272"/>
        <v/>
      </c>
      <c r="R1195" s="10" t="str">
        <f t="shared" si="273"/>
        <v/>
      </c>
      <c r="S1195" s="10" t="str">
        <f>IF(B1195=1,"",IF(AND(OR(AND(TrackingWorksheet!H1200=Lists!$D$7,TrackingWorksheet!H1200=TrackingWorksheet!J1200),TrackingWorksheet!H1200&lt;&gt;TrackingWorksheet!J1200),TrackingWorksheet!K1200="YES",TrackingWorksheet!H1200&lt;&gt;Lists!$D$6,TrackingWorksheet!G1200&lt;=WeeklySummary!$C$7,TrackingWorksheet!I1200&lt;=WeeklySummary!$C$7),1,0))</f>
        <v/>
      </c>
      <c r="T1195" s="10" t="str">
        <f t="shared" si="274"/>
        <v/>
      </c>
      <c r="U1195" s="10" t="str">
        <f>IF($B1195=1,"",IF(TrackingWorksheet!$K1200="YES",1, 0)*D1195)</f>
        <v/>
      </c>
      <c r="V1195" s="20">
        <f t="shared" si="263"/>
        <v>0</v>
      </c>
      <c r="W1195" s="20">
        <f t="shared" si="264"/>
        <v>0</v>
      </c>
      <c r="X1195" s="10" t="str">
        <f>IF($B1195=1,"",IF(AND(TrackingWorksheet!$L1200&lt;&gt;"", TrackingWorksheet!$L1200&gt;=WeeklySummary!$C$6,TrackingWorksheet!$L1200&lt;=WeeklySummary!$C$7,OR(TrackingWorksheet!$H1200=Lists!$D$4,TrackingWorksheet!$J1200=Lists!$D$4)), 1, 0))</f>
        <v/>
      </c>
      <c r="Y1195" s="10" t="str">
        <f>IF($B1195=1,"",IF(AND(TrackingWorksheet!$L1200&lt;&gt;"", TrackingWorksheet!$L1200&gt;=WeeklySummary!$C$6,TrackingWorksheet!$L1200&lt;=WeeklySummary!$C$7,OR(TrackingWorksheet!$H1200=Lists!$D$5,TrackingWorksheet!$J1200=Lists!$D$5)), 1, 0))</f>
        <v/>
      </c>
      <c r="Z1195" s="10" t="str">
        <f>IF($B1195=1,"",IF(AND(TrackingWorksheet!$L1200&lt;&gt;"", TrackingWorksheet!$L1200&gt;=WeeklySummary!$C$6,TrackingWorksheet!$L1200&lt;=WeeklySummary!$C$7,OR(TrackingWorksheet!$H1200=Lists!$D$6,TrackingWorksheet!$J1200=Lists!$D$6)), 1, 0))</f>
        <v/>
      </c>
      <c r="AA1195" s="19" t="str">
        <f>IF(B1195=1,"",IF(AND(TrackingWorksheet!M1200&lt;&gt;"",TrackingWorksheet!M1200&lt;=WeeklySummary!$C$7),1,0)*D1195)</f>
        <v/>
      </c>
      <c r="AB1195" s="19" t="str">
        <f>IF(B1195=1,"",IF(AND(TrackingWorksheet!N1200&lt;&gt;"",TrackingWorksheet!N1200&lt;=WeeklySummary!$C$7),1,0)*D1195)</f>
        <v/>
      </c>
      <c r="AC1195" s="19" t="str">
        <f>IF(B1195=1,"",TrackingWorksheet!T1200)</f>
        <v/>
      </c>
      <c r="AD1195" s="19" t="str">
        <f>IF(B1195=1,"",IF(D1195*AND(TrackingWorksheet!S1200&gt;=Calculations!$BD$3,TrackingWorksheet!U1200="",TrackingWorksheet!K1200="YES"),1,0))</f>
        <v/>
      </c>
      <c r="AE1195" s="19" t="str">
        <f>IF($B1195=1,"",IF(AND(TrackingWorksheet!$S1200&gt;$BE$3,TrackingWorksheet!$T1200=Lists!$P$4),1, 0)*D1195)</f>
        <v/>
      </c>
      <c r="AF1195" s="19" t="str">
        <f>IF($B1195=1,"",IF(AND(TrackingWorksheet!$U1200&gt;$BE$3,TrackingWorksheet!$V1200=Lists!$P$4),1, 0)*D1195)</f>
        <v/>
      </c>
      <c r="AG1195" s="19" t="str">
        <f>IF($B1195=1,"",IF(AND(TrackingWorksheet!$W1200&gt;$BE$3,TrackingWorksheet!$X1200=Lists!$P$4),1, 0)*D1195)</f>
        <v/>
      </c>
      <c r="AH1195" s="19" t="str">
        <f>IF($B1195=1,"",IF(AND(TrackingWorksheet!$Y1200&gt;$BE$3,TrackingWorksheet!$Z1200=Lists!$P$4),1, 0)*D1195)</f>
        <v/>
      </c>
      <c r="AI1195" s="19" t="str">
        <f>IF($B1195=1,"",IF(AND(TrackingWorksheet!$AA1200&gt;$BE$3,TrackingWorksheet!$AB1200=Lists!$P$4),1, 0)*D1195)</f>
        <v/>
      </c>
      <c r="AJ1195" s="19" t="str">
        <f>IF($B1195=1,"",IF(AND(TrackingWorksheet!$S1200&gt;$BE$3,TrackingWorksheet!$T1200=Lists!$P$5),1, 0)*D1195)</f>
        <v/>
      </c>
      <c r="AK1195" s="19" t="str">
        <f>IF($B1195=1,"",IF(AND(TrackingWorksheet!$U1200&gt;$BE$3,TrackingWorksheet!$V1200=Lists!$P$5),1, 0)*D1195)</f>
        <v/>
      </c>
      <c r="AL1195" s="19" t="str">
        <f>IF($B1195=1,"",IF(AND(TrackingWorksheet!$W1200&gt;$BE$3,TrackingWorksheet!$X1200=Lists!$P$5),1, 0)*D1195)</f>
        <v/>
      </c>
      <c r="AM1195" s="19" t="str">
        <f>IF($B1195=1,"",IF(AND(TrackingWorksheet!$Y1200&gt;$BE$3,TrackingWorksheet!$Z1200=Lists!$P$5),1, 0)*D1195)</f>
        <v/>
      </c>
      <c r="AN1195" s="19" t="str">
        <f>IF($B1195=1,"",IF(AND(TrackingWorksheet!$AA1200&gt;$BE$3,TrackingWorksheet!$AB1200=Lists!$P$5),1, 0)*D1195)</f>
        <v/>
      </c>
      <c r="AO1195" s="19" t="str">
        <f>IF($B1195=1,"",IF(AND(TrackingWorksheet!$S1200&gt;$BE$3,TrackingWorksheet!$T1200=Lists!$P$6),1, 0)*D1195)</f>
        <v/>
      </c>
      <c r="AP1195" s="19" t="str">
        <f>IF($B1195=1,"",IF(AND(TrackingWorksheet!$U1200&gt;$BE$3,TrackingWorksheet!$V1200=Lists!$P$6),1, 0)*D1195)</f>
        <v/>
      </c>
      <c r="AQ1195" s="19" t="str">
        <f>IF($B1195=1,"",IF(AND(TrackingWorksheet!$W1200&gt;$BE$3,TrackingWorksheet!$X1200=Lists!$P$6),1, 0)*D1195)</f>
        <v/>
      </c>
      <c r="AR1195" s="19" t="str">
        <f>IF($B1195=1,"",IF(AND(TrackingWorksheet!$Y1200&gt;$BE$3,TrackingWorksheet!$Z1200=Lists!$P$6),1, 0)*D1195)</f>
        <v/>
      </c>
      <c r="AS1195" s="19" t="str">
        <f>IF($B1195=1,"",IF(AND(TrackingWorksheet!$AA1200&gt;$BE$3,TrackingWorksheet!$AB1200=Lists!$P$6),1, 0)*D1195)</f>
        <v/>
      </c>
      <c r="AT1195" s="19">
        <f t="shared" si="265"/>
        <v>0</v>
      </c>
      <c r="AU1195" s="19" t="str">
        <f>IF(B1195=1,"",IF(AND(TrackingWorksheet!K1200="",TrackingWorksheet!M1200="", TrackingWorksheet!N1200="", TrackingWorksheet!S1200="", TrackingWorksheet!V1200="", TrackingWorksheet!W1200="", TrackingWorksheet!Y1200="", TrackingWorksheet!AA1200="", V1195=1),1,0)*D1195)</f>
        <v/>
      </c>
      <c r="AV1195" s="19" t="str">
        <f>IF(B1195=1,"",IF(D1195*AND(TrackingWorksheet!U1200&gt;Calculations!$BE$3,TrackingWorksheet!K1200="YES"),1,0))</f>
        <v/>
      </c>
      <c r="AW1195" s="19" t="str">
        <f>IF(B1195=1,"",IF(D1195*AND(TrackingWorksheet!W1200&gt;Calculations!$BE$3,TrackingWorksheet!K1200="YES"),1,0))</f>
        <v/>
      </c>
      <c r="AX1195" s="19">
        <f t="shared" si="266"/>
        <v>0</v>
      </c>
      <c r="AY1195" s="19">
        <f t="shared" si="262"/>
        <v>0</v>
      </c>
      <c r="AZ1195" s="27" t="str">
        <f>IF(B1195=1,"",IF(TrackingWorksheet!Q1200="","",TrackingWorksheet!Q1200))</f>
        <v/>
      </c>
      <c r="BB1195" s="4"/>
      <c r="BC1195" s="4"/>
      <c r="BD1195" s="4"/>
      <c r="BE1195" s="4"/>
      <c r="BF1195" s="4"/>
      <c r="BG1195" s="4" t="str">
        <f>IF(B1195=1,"",IF(AND(N1195=1,TrackingWorksheet!$I1200+14&lt;=WeeklySummary!$C$7),1,0))</f>
        <v/>
      </c>
      <c r="BH1195" s="4" t="str">
        <f>IF(B1195=1,"",IF(AND(R1195=1,TrackingWorksheet!$I1200+14&lt;=WeeklySummary!$C$7),1,0))</f>
        <v/>
      </c>
      <c r="BI1195" s="4" t="str">
        <f>IF(B1195=1,"",IF(AND(J1195=1,TrackingWorksheet!$G1200+14&lt;=WeeklySummary!$C$7),1,0))</f>
        <v/>
      </c>
      <c r="BJ1195" s="4" t="str">
        <f>IF(B1195=1,"",IF(AND(T1195=1,TrackingWorksheet!$I1200+14&lt;=WeeklySummary!$C$7),1,0))</f>
        <v/>
      </c>
      <c r="BK1195" s="4" t="str">
        <f>IF(B1195=1,"",IF(AND(T1195=1,TrackingWorksheet!$G1200+14&lt;=WeeklySummary!$C$7),1,0))</f>
        <v/>
      </c>
      <c r="BL1195" s="4">
        <f t="shared" si="275"/>
        <v>0</v>
      </c>
    </row>
    <row r="1196" spans="2:64" x14ac:dyDescent="0.25">
      <c r="B1196" s="27">
        <f>IF(AND(ISBLANK(TrackingWorksheet!B1201),ISBLANK(TrackingWorksheet!C1201),ISBLANK(TrackingWorksheet!G1201),ISBLANK(TrackingWorksheet!H1201),
ISBLANK(TrackingWorksheet!I1201),ISBLANK(TrackingWorksheet!J1201),ISBLANK(TrackingWorksheet!M1201),
ISBLANK(TrackingWorksheet!N1203)),1,0)</f>
        <v>1</v>
      </c>
      <c r="C1196" s="12" t="str">
        <f>IF(B1196=1,"",TrackingWorksheet!F1201)</f>
        <v/>
      </c>
      <c r="D1196" s="20" t="str">
        <f>IF(B1196=1,"",IF(AND(TrackingWorksheet!B1201&lt;&gt;"",TrackingWorksheet!B1201&lt;=WeeklySummary!$C$7,OR(TrackingWorksheet!C1201="",TrackingWorksheet!C1201&gt;=WeeklySummary!$C$6)),1,0))</f>
        <v/>
      </c>
      <c r="E1196" s="10" t="str">
        <f>IF(B1196=1,"",IF(AND(TrackingWorksheet!G1201 &lt;&gt;"",TrackingWorksheet!G1201&lt;=WeeklySummary!$C$7, TrackingWorksheet!H1201=Lists!$D$4), "Y", "N"))</f>
        <v/>
      </c>
      <c r="F1196" s="10" t="str">
        <f>IF(B1196=1,"",IF(AND(TrackingWorksheet!I1201 &lt;&gt;"", TrackingWorksheet!I1201&lt;=WeeklySummary!$C$7, TrackingWorksheet!J1201=Lists!$D$4), "Y", "N"))</f>
        <v/>
      </c>
      <c r="G1196" s="10" t="str">
        <f>IF(B1196=1,"",IF(AND(TrackingWorksheet!G1201 &lt;&gt;"",TrackingWorksheet!G1201&lt;=WeeklySummary!$C$7, TrackingWorksheet!H1201=Lists!$D$5), "Y", "N"))</f>
        <v/>
      </c>
      <c r="H1196" s="10" t="str">
        <f>IF(B1196=1,"",IF(AND(TrackingWorksheet!I1201 &lt;&gt;"", TrackingWorksheet!I1201&lt;=WeeklySummary!$C$7, TrackingWorksheet!J1201=Lists!$D$5), "Y", "N"))</f>
        <v/>
      </c>
      <c r="I1196" s="20" t="str">
        <f>IF(B1196=1,"",IF(AND(TrackingWorksheet!G1201 &lt;&gt;"", TrackingWorksheet!G1201&lt;=WeeklySummary!$C$7, TrackingWorksheet!H1201=Lists!$D$6), 1, 0))</f>
        <v/>
      </c>
      <c r="J1196" s="20" t="str">
        <f t="shared" si="267"/>
        <v/>
      </c>
      <c r="K1196" s="10" t="str">
        <f>IF(B1196=1,"",IF(AND(TrackingWorksheet!I1201&lt;=WeeklySummary!$C$7,TrackingWorksheet!K1201="YES"),0,IF(AND(AND(OR(E1196="Y",F1196="Y"),E1196&lt;&gt;F1196),G1196&lt;&gt;"Y", H1196&lt;&gt;"Y"), 1, 0)))</f>
        <v/>
      </c>
      <c r="L1196" s="20" t="str">
        <f t="shared" si="268"/>
        <v/>
      </c>
      <c r="M1196" s="10" t="str">
        <f t="shared" si="269"/>
        <v/>
      </c>
      <c r="N1196" s="20" t="str">
        <f t="shared" si="270"/>
        <v/>
      </c>
      <c r="O1196" s="10" t="str">
        <f>IF(B1196=1,"",IF(AND(TrackingWorksheet!I1201&lt;=WeeklySummary!$C$7,TrackingWorksheet!K1201="YES"),0,IF(AND(AND(OR(G1196="Y",H1196="Y"),G1196&lt;&gt;H1196),E1196&lt;&gt;"Y", F1196&lt;&gt;"Y"), 1, 0)))</f>
        <v/>
      </c>
      <c r="P1196" s="20" t="str">
        <f t="shared" si="271"/>
        <v/>
      </c>
      <c r="Q1196" s="10" t="str">
        <f t="shared" si="272"/>
        <v/>
      </c>
      <c r="R1196" s="10" t="str">
        <f t="shared" si="273"/>
        <v/>
      </c>
      <c r="S1196" s="10" t="str">
        <f>IF(B1196=1,"",IF(AND(OR(AND(TrackingWorksheet!H1201=Lists!$D$7,TrackingWorksheet!H1201=TrackingWorksheet!J1201),TrackingWorksheet!H1201&lt;&gt;TrackingWorksheet!J1201),TrackingWorksheet!K1201="YES",TrackingWorksheet!H1201&lt;&gt;Lists!$D$6,TrackingWorksheet!G1201&lt;=WeeklySummary!$C$7,TrackingWorksheet!I1201&lt;=WeeklySummary!$C$7),1,0))</f>
        <v/>
      </c>
      <c r="T1196" s="10" t="str">
        <f t="shared" si="274"/>
        <v/>
      </c>
      <c r="U1196" s="10" t="str">
        <f>IF($B1196=1,"",IF(TrackingWorksheet!$K1201="YES",1, 0)*D1196)</f>
        <v/>
      </c>
      <c r="V1196" s="20">
        <f t="shared" si="263"/>
        <v>0</v>
      </c>
      <c r="W1196" s="20">
        <f t="shared" si="264"/>
        <v>0</v>
      </c>
      <c r="X1196" s="10" t="str">
        <f>IF($B1196=1,"",IF(AND(TrackingWorksheet!$L1201&lt;&gt;"", TrackingWorksheet!$L1201&gt;=WeeklySummary!$C$6,TrackingWorksheet!$L1201&lt;=WeeklySummary!$C$7,OR(TrackingWorksheet!$H1201=Lists!$D$4,TrackingWorksheet!$J1201=Lists!$D$4)), 1, 0))</f>
        <v/>
      </c>
      <c r="Y1196" s="10" t="str">
        <f>IF($B1196=1,"",IF(AND(TrackingWorksheet!$L1201&lt;&gt;"", TrackingWorksheet!$L1201&gt;=WeeklySummary!$C$6,TrackingWorksheet!$L1201&lt;=WeeklySummary!$C$7,OR(TrackingWorksheet!$H1201=Lists!$D$5,TrackingWorksheet!$J1201=Lists!$D$5)), 1, 0))</f>
        <v/>
      </c>
      <c r="Z1196" s="10" t="str">
        <f>IF($B1196=1,"",IF(AND(TrackingWorksheet!$L1201&lt;&gt;"", TrackingWorksheet!$L1201&gt;=WeeklySummary!$C$6,TrackingWorksheet!$L1201&lt;=WeeklySummary!$C$7,OR(TrackingWorksheet!$H1201=Lists!$D$6,TrackingWorksheet!$J1201=Lists!$D$6)), 1, 0))</f>
        <v/>
      </c>
      <c r="AA1196" s="19" t="str">
        <f>IF(B1196=1,"",IF(AND(TrackingWorksheet!M1201&lt;&gt;"",TrackingWorksheet!M1201&lt;=WeeklySummary!$C$7),1,0)*D1196)</f>
        <v/>
      </c>
      <c r="AB1196" s="19" t="str">
        <f>IF(B1196=1,"",IF(AND(TrackingWorksheet!N1201&lt;&gt;"",TrackingWorksheet!N1201&lt;=WeeklySummary!$C$7),1,0)*D1196)</f>
        <v/>
      </c>
      <c r="AC1196" s="19" t="str">
        <f>IF(B1196=1,"",TrackingWorksheet!T1201)</f>
        <v/>
      </c>
      <c r="AD1196" s="19" t="str">
        <f>IF(B1196=1,"",IF(D1196*AND(TrackingWorksheet!S1201&gt;=Calculations!$BD$3,TrackingWorksheet!U1201="",TrackingWorksheet!K1201="YES"),1,0))</f>
        <v/>
      </c>
      <c r="AE1196" s="19" t="str">
        <f>IF($B1196=1,"",IF(AND(TrackingWorksheet!$S1201&gt;$BE$3,TrackingWorksheet!$T1201=Lists!$P$4),1, 0)*D1196)</f>
        <v/>
      </c>
      <c r="AF1196" s="19" t="str">
        <f>IF($B1196=1,"",IF(AND(TrackingWorksheet!$U1201&gt;$BE$3,TrackingWorksheet!$V1201=Lists!$P$4),1, 0)*D1196)</f>
        <v/>
      </c>
      <c r="AG1196" s="19" t="str">
        <f>IF($B1196=1,"",IF(AND(TrackingWorksheet!$W1201&gt;$BE$3,TrackingWorksheet!$X1201=Lists!$P$4),1, 0)*D1196)</f>
        <v/>
      </c>
      <c r="AH1196" s="19" t="str">
        <f>IF($B1196=1,"",IF(AND(TrackingWorksheet!$Y1201&gt;$BE$3,TrackingWorksheet!$Z1201=Lists!$P$4),1, 0)*D1196)</f>
        <v/>
      </c>
      <c r="AI1196" s="19" t="str">
        <f>IF($B1196=1,"",IF(AND(TrackingWorksheet!$AA1201&gt;$BE$3,TrackingWorksheet!$AB1201=Lists!$P$4),1, 0)*D1196)</f>
        <v/>
      </c>
      <c r="AJ1196" s="19" t="str">
        <f>IF($B1196=1,"",IF(AND(TrackingWorksheet!$S1201&gt;$BE$3,TrackingWorksheet!$T1201=Lists!$P$5),1, 0)*D1196)</f>
        <v/>
      </c>
      <c r="AK1196" s="19" t="str">
        <f>IF($B1196=1,"",IF(AND(TrackingWorksheet!$U1201&gt;$BE$3,TrackingWorksheet!$V1201=Lists!$P$5),1, 0)*D1196)</f>
        <v/>
      </c>
      <c r="AL1196" s="19" t="str">
        <f>IF($B1196=1,"",IF(AND(TrackingWorksheet!$W1201&gt;$BE$3,TrackingWorksheet!$X1201=Lists!$P$5),1, 0)*D1196)</f>
        <v/>
      </c>
      <c r="AM1196" s="19" t="str">
        <f>IF($B1196=1,"",IF(AND(TrackingWorksheet!$Y1201&gt;$BE$3,TrackingWorksheet!$Z1201=Lists!$P$5),1, 0)*D1196)</f>
        <v/>
      </c>
      <c r="AN1196" s="19" t="str">
        <f>IF($B1196=1,"",IF(AND(TrackingWorksheet!$AA1201&gt;$BE$3,TrackingWorksheet!$AB1201=Lists!$P$5),1, 0)*D1196)</f>
        <v/>
      </c>
      <c r="AO1196" s="19" t="str">
        <f>IF($B1196=1,"",IF(AND(TrackingWorksheet!$S1201&gt;$BE$3,TrackingWorksheet!$T1201=Lists!$P$6),1, 0)*D1196)</f>
        <v/>
      </c>
      <c r="AP1196" s="19" t="str">
        <f>IF($B1196=1,"",IF(AND(TrackingWorksheet!$U1201&gt;$BE$3,TrackingWorksheet!$V1201=Lists!$P$6),1, 0)*D1196)</f>
        <v/>
      </c>
      <c r="AQ1196" s="19" t="str">
        <f>IF($B1196=1,"",IF(AND(TrackingWorksheet!$W1201&gt;$BE$3,TrackingWorksheet!$X1201=Lists!$P$6),1, 0)*D1196)</f>
        <v/>
      </c>
      <c r="AR1196" s="19" t="str">
        <f>IF($B1196=1,"",IF(AND(TrackingWorksheet!$Y1201&gt;$BE$3,TrackingWorksheet!$Z1201=Lists!$P$6),1, 0)*D1196)</f>
        <v/>
      </c>
      <c r="AS1196" s="19" t="str">
        <f>IF($B1196=1,"",IF(AND(TrackingWorksheet!$AA1201&gt;$BE$3,TrackingWorksheet!$AB1201=Lists!$P$6),1, 0)*D1196)</f>
        <v/>
      </c>
      <c r="AT1196" s="19">
        <f t="shared" si="265"/>
        <v>0</v>
      </c>
      <c r="AU1196" s="19" t="str">
        <f>IF(B1196=1,"",IF(AND(TrackingWorksheet!K1201="",TrackingWorksheet!M1201="", TrackingWorksheet!N1201="", TrackingWorksheet!S1201="", TrackingWorksheet!V1201="", TrackingWorksheet!W1201="", TrackingWorksheet!Y1201="", TrackingWorksheet!AA1201="", V1196=1),1,0)*D1196)</f>
        <v/>
      </c>
      <c r="AV1196" s="19" t="str">
        <f>IF(B1196=1,"",IF(D1196*AND(TrackingWorksheet!U1201&gt;Calculations!$BE$3,TrackingWorksheet!K1201="YES"),1,0))</f>
        <v/>
      </c>
      <c r="AW1196" s="19" t="str">
        <f>IF(B1196=1,"",IF(D1196*AND(TrackingWorksheet!W1201&gt;Calculations!$BE$3,TrackingWorksheet!K1201="YES"),1,0))</f>
        <v/>
      </c>
      <c r="AX1196" s="19">
        <f t="shared" si="266"/>
        <v>0</v>
      </c>
      <c r="AY1196" s="19">
        <f t="shared" si="262"/>
        <v>0</v>
      </c>
      <c r="AZ1196" s="27" t="str">
        <f>IF(B1196=1,"",IF(TrackingWorksheet!Q1201="","",TrackingWorksheet!Q1201))</f>
        <v/>
      </c>
      <c r="BB1196" s="4"/>
      <c r="BC1196" s="4"/>
      <c r="BD1196" s="4"/>
      <c r="BE1196" s="4"/>
      <c r="BF1196" s="4"/>
      <c r="BG1196" s="4" t="str">
        <f>IF(B1196=1,"",IF(AND(N1196=1,TrackingWorksheet!$I1201+14&lt;=WeeklySummary!$C$7),1,0))</f>
        <v/>
      </c>
      <c r="BH1196" s="4" t="str">
        <f>IF(B1196=1,"",IF(AND(R1196=1,TrackingWorksheet!$I1201+14&lt;=WeeklySummary!$C$7),1,0))</f>
        <v/>
      </c>
      <c r="BI1196" s="4" t="str">
        <f>IF(B1196=1,"",IF(AND(J1196=1,TrackingWorksheet!$G1201+14&lt;=WeeklySummary!$C$7),1,0))</f>
        <v/>
      </c>
      <c r="BJ1196" s="4" t="str">
        <f>IF(B1196=1,"",IF(AND(T1196=1,TrackingWorksheet!$I1201+14&lt;=WeeklySummary!$C$7),1,0))</f>
        <v/>
      </c>
      <c r="BK1196" s="4" t="str">
        <f>IF(B1196=1,"",IF(AND(T1196=1,TrackingWorksheet!$G1201+14&lt;=WeeklySummary!$C$7),1,0))</f>
        <v/>
      </c>
      <c r="BL1196" s="4">
        <f t="shared" si="275"/>
        <v>0</v>
      </c>
    </row>
    <row r="1197" spans="2:64" x14ac:dyDescent="0.25">
      <c r="B1197" s="27">
        <f>IF(AND(ISBLANK(TrackingWorksheet!B1202),ISBLANK(TrackingWorksheet!C1202),ISBLANK(TrackingWorksheet!G1202),ISBLANK(TrackingWorksheet!H1202),
ISBLANK(TrackingWorksheet!I1202),ISBLANK(TrackingWorksheet!J1202),ISBLANK(TrackingWorksheet!M1202),
ISBLANK(TrackingWorksheet!N1204)),1,0)</f>
        <v>1</v>
      </c>
      <c r="C1197" s="12" t="str">
        <f>IF(B1197=1,"",TrackingWorksheet!F1202)</f>
        <v/>
      </c>
      <c r="D1197" s="20" t="str">
        <f>IF(B1197=1,"",IF(AND(TrackingWorksheet!B1202&lt;&gt;"",TrackingWorksheet!B1202&lt;=WeeklySummary!$C$7,OR(TrackingWorksheet!C1202="",TrackingWorksheet!C1202&gt;=WeeklySummary!$C$6)),1,0))</f>
        <v/>
      </c>
      <c r="E1197" s="10" t="str">
        <f>IF(B1197=1,"",IF(AND(TrackingWorksheet!G1202 &lt;&gt;"",TrackingWorksheet!G1202&lt;=WeeklySummary!$C$7, TrackingWorksheet!H1202=Lists!$D$4), "Y", "N"))</f>
        <v/>
      </c>
      <c r="F1197" s="10" t="str">
        <f>IF(B1197=1,"",IF(AND(TrackingWorksheet!I1202 &lt;&gt;"", TrackingWorksheet!I1202&lt;=WeeklySummary!$C$7, TrackingWorksheet!J1202=Lists!$D$4), "Y", "N"))</f>
        <v/>
      </c>
      <c r="G1197" s="10" t="str">
        <f>IF(B1197=1,"",IF(AND(TrackingWorksheet!G1202 &lt;&gt;"",TrackingWorksheet!G1202&lt;=WeeklySummary!$C$7, TrackingWorksheet!H1202=Lists!$D$5), "Y", "N"))</f>
        <v/>
      </c>
      <c r="H1197" s="10" t="str">
        <f>IF(B1197=1,"",IF(AND(TrackingWorksheet!I1202 &lt;&gt;"", TrackingWorksheet!I1202&lt;=WeeklySummary!$C$7, TrackingWorksheet!J1202=Lists!$D$5), "Y", "N"))</f>
        <v/>
      </c>
      <c r="I1197" s="20" t="str">
        <f>IF(B1197=1,"",IF(AND(TrackingWorksheet!G1202 &lt;&gt;"", TrackingWorksheet!G1202&lt;=WeeklySummary!$C$7, TrackingWorksheet!H1202=Lists!$D$6), 1, 0))</f>
        <v/>
      </c>
      <c r="J1197" s="20" t="str">
        <f t="shared" si="267"/>
        <v/>
      </c>
      <c r="K1197" s="10" t="str">
        <f>IF(B1197=1,"",IF(AND(TrackingWorksheet!I1202&lt;=WeeklySummary!$C$7,TrackingWorksheet!K1202="YES"),0,IF(AND(AND(OR(E1197="Y",F1197="Y"),E1197&lt;&gt;F1197),G1197&lt;&gt;"Y", H1197&lt;&gt;"Y"), 1, 0)))</f>
        <v/>
      </c>
      <c r="L1197" s="20" t="str">
        <f t="shared" si="268"/>
        <v/>
      </c>
      <c r="M1197" s="10" t="str">
        <f t="shared" si="269"/>
        <v/>
      </c>
      <c r="N1197" s="20" t="str">
        <f t="shared" si="270"/>
        <v/>
      </c>
      <c r="O1197" s="10" t="str">
        <f>IF(B1197=1,"",IF(AND(TrackingWorksheet!I1202&lt;=WeeklySummary!$C$7,TrackingWorksheet!K1202="YES"),0,IF(AND(AND(OR(G1197="Y",H1197="Y"),G1197&lt;&gt;H1197),E1197&lt;&gt;"Y", F1197&lt;&gt;"Y"), 1, 0)))</f>
        <v/>
      </c>
      <c r="P1197" s="20" t="str">
        <f t="shared" si="271"/>
        <v/>
      </c>
      <c r="Q1197" s="10" t="str">
        <f t="shared" si="272"/>
        <v/>
      </c>
      <c r="R1197" s="10" t="str">
        <f t="shared" si="273"/>
        <v/>
      </c>
      <c r="S1197" s="10" t="str">
        <f>IF(B1197=1,"",IF(AND(OR(AND(TrackingWorksheet!H1202=Lists!$D$7,TrackingWorksheet!H1202=TrackingWorksheet!J1202),TrackingWorksheet!H1202&lt;&gt;TrackingWorksheet!J1202),TrackingWorksheet!K1202="YES",TrackingWorksheet!H1202&lt;&gt;Lists!$D$6,TrackingWorksheet!G1202&lt;=WeeklySummary!$C$7,TrackingWorksheet!I1202&lt;=WeeklySummary!$C$7),1,0))</f>
        <v/>
      </c>
      <c r="T1197" s="10" t="str">
        <f t="shared" si="274"/>
        <v/>
      </c>
      <c r="U1197" s="10" t="str">
        <f>IF($B1197=1,"",IF(TrackingWorksheet!$K1202="YES",1, 0)*D1197)</f>
        <v/>
      </c>
      <c r="V1197" s="20">
        <f t="shared" si="263"/>
        <v>0</v>
      </c>
      <c r="W1197" s="20">
        <f t="shared" si="264"/>
        <v>0</v>
      </c>
      <c r="X1197" s="10" t="str">
        <f>IF($B1197=1,"",IF(AND(TrackingWorksheet!$L1202&lt;&gt;"", TrackingWorksheet!$L1202&gt;=WeeklySummary!$C$6,TrackingWorksheet!$L1202&lt;=WeeklySummary!$C$7,OR(TrackingWorksheet!$H1202=Lists!$D$4,TrackingWorksheet!$J1202=Lists!$D$4)), 1, 0))</f>
        <v/>
      </c>
      <c r="Y1197" s="10" t="str">
        <f>IF($B1197=1,"",IF(AND(TrackingWorksheet!$L1202&lt;&gt;"", TrackingWorksheet!$L1202&gt;=WeeklySummary!$C$6,TrackingWorksheet!$L1202&lt;=WeeklySummary!$C$7,OR(TrackingWorksheet!$H1202=Lists!$D$5,TrackingWorksheet!$J1202=Lists!$D$5)), 1, 0))</f>
        <v/>
      </c>
      <c r="Z1197" s="10" t="str">
        <f>IF($B1197=1,"",IF(AND(TrackingWorksheet!$L1202&lt;&gt;"", TrackingWorksheet!$L1202&gt;=WeeklySummary!$C$6,TrackingWorksheet!$L1202&lt;=WeeklySummary!$C$7,OR(TrackingWorksheet!$H1202=Lists!$D$6,TrackingWorksheet!$J1202=Lists!$D$6)), 1, 0))</f>
        <v/>
      </c>
      <c r="AA1197" s="19" t="str">
        <f>IF(B1197=1,"",IF(AND(TrackingWorksheet!M1202&lt;&gt;"",TrackingWorksheet!M1202&lt;=WeeklySummary!$C$7),1,0)*D1197)</f>
        <v/>
      </c>
      <c r="AB1197" s="19" t="str">
        <f>IF(B1197=1,"",IF(AND(TrackingWorksheet!N1202&lt;&gt;"",TrackingWorksheet!N1202&lt;=WeeklySummary!$C$7),1,0)*D1197)</f>
        <v/>
      </c>
      <c r="AC1197" s="19" t="str">
        <f>IF(B1197=1,"",TrackingWorksheet!T1202)</f>
        <v/>
      </c>
      <c r="AD1197" s="19" t="str">
        <f>IF(B1197=1,"",IF(D1197*AND(TrackingWorksheet!S1202&gt;=Calculations!$BD$3,TrackingWorksheet!U1202="",TrackingWorksheet!K1202="YES"),1,0))</f>
        <v/>
      </c>
      <c r="AE1197" s="19" t="str">
        <f>IF($B1197=1,"",IF(AND(TrackingWorksheet!$S1202&gt;$BE$3,TrackingWorksheet!$T1202=Lists!$P$4),1, 0)*D1197)</f>
        <v/>
      </c>
      <c r="AF1197" s="19" t="str">
        <f>IF($B1197=1,"",IF(AND(TrackingWorksheet!$U1202&gt;$BE$3,TrackingWorksheet!$V1202=Lists!$P$4),1, 0)*D1197)</f>
        <v/>
      </c>
      <c r="AG1197" s="19" t="str">
        <f>IF($B1197=1,"",IF(AND(TrackingWorksheet!$W1202&gt;$BE$3,TrackingWorksheet!$X1202=Lists!$P$4),1, 0)*D1197)</f>
        <v/>
      </c>
      <c r="AH1197" s="19" t="str">
        <f>IF($B1197=1,"",IF(AND(TrackingWorksheet!$Y1202&gt;$BE$3,TrackingWorksheet!$Z1202=Lists!$P$4),1, 0)*D1197)</f>
        <v/>
      </c>
      <c r="AI1197" s="19" t="str">
        <f>IF($B1197=1,"",IF(AND(TrackingWorksheet!$AA1202&gt;$BE$3,TrackingWorksheet!$AB1202=Lists!$P$4),1, 0)*D1197)</f>
        <v/>
      </c>
      <c r="AJ1197" s="19" t="str">
        <f>IF($B1197=1,"",IF(AND(TrackingWorksheet!$S1202&gt;$BE$3,TrackingWorksheet!$T1202=Lists!$P$5),1, 0)*D1197)</f>
        <v/>
      </c>
      <c r="AK1197" s="19" t="str">
        <f>IF($B1197=1,"",IF(AND(TrackingWorksheet!$U1202&gt;$BE$3,TrackingWorksheet!$V1202=Lists!$P$5),1, 0)*D1197)</f>
        <v/>
      </c>
      <c r="AL1197" s="19" t="str">
        <f>IF($B1197=1,"",IF(AND(TrackingWorksheet!$W1202&gt;$BE$3,TrackingWorksheet!$X1202=Lists!$P$5),1, 0)*D1197)</f>
        <v/>
      </c>
      <c r="AM1197" s="19" t="str">
        <f>IF($B1197=1,"",IF(AND(TrackingWorksheet!$Y1202&gt;$BE$3,TrackingWorksheet!$Z1202=Lists!$P$5),1, 0)*D1197)</f>
        <v/>
      </c>
      <c r="AN1197" s="19" t="str">
        <f>IF($B1197=1,"",IF(AND(TrackingWorksheet!$AA1202&gt;$BE$3,TrackingWorksheet!$AB1202=Lists!$P$5),1, 0)*D1197)</f>
        <v/>
      </c>
      <c r="AO1197" s="19" t="str">
        <f>IF($B1197=1,"",IF(AND(TrackingWorksheet!$S1202&gt;$BE$3,TrackingWorksheet!$T1202=Lists!$P$6),1, 0)*D1197)</f>
        <v/>
      </c>
      <c r="AP1197" s="19" t="str">
        <f>IF($B1197=1,"",IF(AND(TrackingWorksheet!$U1202&gt;$BE$3,TrackingWorksheet!$V1202=Lists!$P$6),1, 0)*D1197)</f>
        <v/>
      </c>
      <c r="AQ1197" s="19" t="str">
        <f>IF($B1197=1,"",IF(AND(TrackingWorksheet!$W1202&gt;$BE$3,TrackingWorksheet!$X1202=Lists!$P$6),1, 0)*D1197)</f>
        <v/>
      </c>
      <c r="AR1197" s="19" t="str">
        <f>IF($B1197=1,"",IF(AND(TrackingWorksheet!$Y1202&gt;$BE$3,TrackingWorksheet!$Z1202=Lists!$P$6),1, 0)*D1197)</f>
        <v/>
      </c>
      <c r="AS1197" s="19" t="str">
        <f>IF($B1197=1,"",IF(AND(TrackingWorksheet!$AA1202&gt;$BE$3,TrackingWorksheet!$AB1202=Lists!$P$6),1, 0)*D1197)</f>
        <v/>
      </c>
      <c r="AT1197" s="19">
        <f t="shared" si="265"/>
        <v>0</v>
      </c>
      <c r="AU1197" s="19" t="str">
        <f>IF(B1197=1,"",IF(AND(TrackingWorksheet!K1202="",TrackingWorksheet!M1202="", TrackingWorksheet!N1202="", TrackingWorksheet!S1202="", TrackingWorksheet!V1202="", TrackingWorksheet!W1202="", TrackingWorksheet!Y1202="", TrackingWorksheet!AA1202="", V1197=1),1,0)*D1197)</f>
        <v/>
      </c>
      <c r="AV1197" s="19" t="str">
        <f>IF(B1197=1,"",IF(D1197*AND(TrackingWorksheet!U1202&gt;Calculations!$BE$3,TrackingWorksheet!K1202="YES"),1,0))</f>
        <v/>
      </c>
      <c r="AW1197" s="19" t="str">
        <f>IF(B1197=1,"",IF(D1197*AND(TrackingWorksheet!W1202&gt;Calculations!$BE$3,TrackingWorksheet!K1202="YES"),1,0))</f>
        <v/>
      </c>
      <c r="AX1197" s="19">
        <f t="shared" si="266"/>
        <v>0</v>
      </c>
      <c r="AY1197" s="19">
        <f t="shared" si="262"/>
        <v>0</v>
      </c>
      <c r="AZ1197" s="27" t="str">
        <f>IF(B1197=1,"",IF(TrackingWorksheet!Q1202="","",TrackingWorksheet!Q1202))</f>
        <v/>
      </c>
      <c r="BB1197" s="4"/>
      <c r="BC1197" s="4"/>
      <c r="BD1197" s="4"/>
      <c r="BE1197" s="4"/>
      <c r="BF1197" s="4"/>
      <c r="BG1197" s="4" t="str">
        <f>IF(B1197=1,"",IF(AND(N1197=1,TrackingWorksheet!$I1202+14&lt;=WeeklySummary!$C$7),1,0))</f>
        <v/>
      </c>
      <c r="BH1197" s="4" t="str">
        <f>IF(B1197=1,"",IF(AND(R1197=1,TrackingWorksheet!$I1202+14&lt;=WeeklySummary!$C$7),1,0))</f>
        <v/>
      </c>
      <c r="BI1197" s="4" t="str">
        <f>IF(B1197=1,"",IF(AND(J1197=1,TrackingWorksheet!$G1202+14&lt;=WeeklySummary!$C$7),1,0))</f>
        <v/>
      </c>
      <c r="BJ1197" s="4" t="str">
        <f>IF(B1197=1,"",IF(AND(T1197=1,TrackingWorksheet!$I1202+14&lt;=WeeklySummary!$C$7),1,0))</f>
        <v/>
      </c>
      <c r="BK1197" s="4" t="str">
        <f>IF(B1197=1,"",IF(AND(T1197=1,TrackingWorksheet!$G1202+14&lt;=WeeklySummary!$C$7),1,0))</f>
        <v/>
      </c>
      <c r="BL1197" s="4">
        <f t="shared" si="275"/>
        <v>0</v>
      </c>
    </row>
    <row r="1198" spans="2:64" x14ac:dyDescent="0.25">
      <c r="B1198" s="27">
        <f>IF(AND(ISBLANK(TrackingWorksheet!B1203),ISBLANK(TrackingWorksheet!C1203),ISBLANK(TrackingWorksheet!G1203),ISBLANK(TrackingWorksheet!H1203),
ISBLANK(TrackingWorksheet!I1203),ISBLANK(TrackingWorksheet!J1203),ISBLANK(TrackingWorksheet!M1203),
ISBLANK(TrackingWorksheet!N1205)),1,0)</f>
        <v>1</v>
      </c>
      <c r="C1198" s="12" t="str">
        <f>IF(B1198=1,"",TrackingWorksheet!F1203)</f>
        <v/>
      </c>
      <c r="D1198" s="20" t="str">
        <f>IF(B1198=1,"",IF(AND(TrackingWorksheet!B1203&lt;&gt;"",TrackingWorksheet!B1203&lt;=WeeklySummary!$C$7,OR(TrackingWorksheet!C1203="",TrackingWorksheet!C1203&gt;=WeeklySummary!$C$6)),1,0))</f>
        <v/>
      </c>
      <c r="E1198" s="10" t="str">
        <f>IF(B1198=1,"",IF(AND(TrackingWorksheet!G1203 &lt;&gt;"",TrackingWorksheet!G1203&lt;=WeeklySummary!$C$7, TrackingWorksheet!H1203=Lists!$D$4), "Y", "N"))</f>
        <v/>
      </c>
      <c r="F1198" s="10" t="str">
        <f>IF(B1198=1,"",IF(AND(TrackingWorksheet!I1203 &lt;&gt;"", TrackingWorksheet!I1203&lt;=WeeklySummary!$C$7, TrackingWorksheet!J1203=Lists!$D$4), "Y", "N"))</f>
        <v/>
      </c>
      <c r="G1198" s="10" t="str">
        <f>IF(B1198=1,"",IF(AND(TrackingWorksheet!G1203 &lt;&gt;"",TrackingWorksheet!G1203&lt;=WeeklySummary!$C$7, TrackingWorksheet!H1203=Lists!$D$5), "Y", "N"))</f>
        <v/>
      </c>
      <c r="H1198" s="10" t="str">
        <f>IF(B1198=1,"",IF(AND(TrackingWorksheet!I1203 &lt;&gt;"", TrackingWorksheet!I1203&lt;=WeeklySummary!$C$7, TrackingWorksheet!J1203=Lists!$D$5), "Y", "N"))</f>
        <v/>
      </c>
      <c r="I1198" s="20" t="str">
        <f>IF(B1198=1,"",IF(AND(TrackingWorksheet!G1203 &lt;&gt;"", TrackingWorksheet!G1203&lt;=WeeklySummary!$C$7, TrackingWorksheet!H1203=Lists!$D$6), 1, 0))</f>
        <v/>
      </c>
      <c r="J1198" s="20" t="str">
        <f t="shared" si="267"/>
        <v/>
      </c>
      <c r="K1198" s="10" t="str">
        <f>IF(B1198=1,"",IF(AND(TrackingWorksheet!I1203&lt;=WeeklySummary!$C$7,TrackingWorksheet!K1203="YES"),0,IF(AND(AND(OR(E1198="Y",F1198="Y"),E1198&lt;&gt;F1198),G1198&lt;&gt;"Y", H1198&lt;&gt;"Y"), 1, 0)))</f>
        <v/>
      </c>
      <c r="L1198" s="20" t="str">
        <f t="shared" si="268"/>
        <v/>
      </c>
      <c r="M1198" s="10" t="str">
        <f t="shared" si="269"/>
        <v/>
      </c>
      <c r="N1198" s="20" t="str">
        <f t="shared" si="270"/>
        <v/>
      </c>
      <c r="O1198" s="10" t="str">
        <f>IF(B1198=1,"",IF(AND(TrackingWorksheet!I1203&lt;=WeeklySummary!$C$7,TrackingWorksheet!K1203="YES"),0,IF(AND(AND(OR(G1198="Y",H1198="Y"),G1198&lt;&gt;H1198),E1198&lt;&gt;"Y", F1198&lt;&gt;"Y"), 1, 0)))</f>
        <v/>
      </c>
      <c r="P1198" s="20" t="str">
        <f t="shared" si="271"/>
        <v/>
      </c>
      <c r="Q1198" s="10" t="str">
        <f t="shared" si="272"/>
        <v/>
      </c>
      <c r="R1198" s="10" t="str">
        <f t="shared" si="273"/>
        <v/>
      </c>
      <c r="S1198" s="10" t="str">
        <f>IF(B1198=1,"",IF(AND(OR(AND(TrackingWorksheet!H1203=Lists!$D$7,TrackingWorksheet!H1203=TrackingWorksheet!J1203),TrackingWorksheet!H1203&lt;&gt;TrackingWorksheet!J1203),TrackingWorksheet!K1203="YES",TrackingWorksheet!H1203&lt;&gt;Lists!$D$6,TrackingWorksheet!G1203&lt;=WeeklySummary!$C$7,TrackingWorksheet!I1203&lt;=WeeklySummary!$C$7),1,0))</f>
        <v/>
      </c>
      <c r="T1198" s="10" t="str">
        <f t="shared" si="274"/>
        <v/>
      </c>
      <c r="U1198" s="10" t="str">
        <f>IF($B1198=1,"",IF(TrackingWorksheet!$K1203="YES",1, 0)*D1198)</f>
        <v/>
      </c>
      <c r="V1198" s="20">
        <f t="shared" si="263"/>
        <v>0</v>
      </c>
      <c r="W1198" s="20">
        <f t="shared" si="264"/>
        <v>0</v>
      </c>
      <c r="X1198" s="10" t="str">
        <f>IF($B1198=1,"",IF(AND(TrackingWorksheet!$L1203&lt;&gt;"", TrackingWorksheet!$L1203&gt;=WeeklySummary!$C$6,TrackingWorksheet!$L1203&lt;=WeeklySummary!$C$7,OR(TrackingWorksheet!$H1203=Lists!$D$4,TrackingWorksheet!$J1203=Lists!$D$4)), 1, 0))</f>
        <v/>
      </c>
      <c r="Y1198" s="10" t="str">
        <f>IF($B1198=1,"",IF(AND(TrackingWorksheet!$L1203&lt;&gt;"", TrackingWorksheet!$L1203&gt;=WeeklySummary!$C$6,TrackingWorksheet!$L1203&lt;=WeeklySummary!$C$7,OR(TrackingWorksheet!$H1203=Lists!$D$5,TrackingWorksheet!$J1203=Lists!$D$5)), 1, 0))</f>
        <v/>
      </c>
      <c r="Z1198" s="10" t="str">
        <f>IF($B1198=1,"",IF(AND(TrackingWorksheet!$L1203&lt;&gt;"", TrackingWorksheet!$L1203&gt;=WeeklySummary!$C$6,TrackingWorksheet!$L1203&lt;=WeeklySummary!$C$7,OR(TrackingWorksheet!$H1203=Lists!$D$6,TrackingWorksheet!$J1203=Lists!$D$6)), 1, 0))</f>
        <v/>
      </c>
      <c r="AA1198" s="19" t="str">
        <f>IF(B1198=1,"",IF(AND(TrackingWorksheet!M1203&lt;&gt;"",TrackingWorksheet!M1203&lt;=WeeklySummary!$C$7),1,0)*D1198)</f>
        <v/>
      </c>
      <c r="AB1198" s="19" t="str">
        <f>IF(B1198=1,"",IF(AND(TrackingWorksheet!N1203&lt;&gt;"",TrackingWorksheet!N1203&lt;=WeeklySummary!$C$7),1,0)*D1198)</f>
        <v/>
      </c>
      <c r="AC1198" s="19" t="str">
        <f>IF(B1198=1,"",TrackingWorksheet!T1203)</f>
        <v/>
      </c>
      <c r="AD1198" s="19" t="str">
        <f>IF(B1198=1,"",IF(D1198*AND(TrackingWorksheet!S1203&gt;=Calculations!$BD$3,TrackingWorksheet!U1203="",TrackingWorksheet!K1203="YES"),1,0))</f>
        <v/>
      </c>
      <c r="AE1198" s="19" t="str">
        <f>IF($B1198=1,"",IF(AND(TrackingWorksheet!$S1203&gt;$BE$3,TrackingWorksheet!$T1203=Lists!$P$4),1, 0)*D1198)</f>
        <v/>
      </c>
      <c r="AF1198" s="19" t="str">
        <f>IF($B1198=1,"",IF(AND(TrackingWorksheet!$U1203&gt;$BE$3,TrackingWorksheet!$V1203=Lists!$P$4),1, 0)*D1198)</f>
        <v/>
      </c>
      <c r="AG1198" s="19" t="str">
        <f>IF($B1198=1,"",IF(AND(TrackingWorksheet!$W1203&gt;$BE$3,TrackingWorksheet!$X1203=Lists!$P$4),1, 0)*D1198)</f>
        <v/>
      </c>
      <c r="AH1198" s="19" t="str">
        <f>IF($B1198=1,"",IF(AND(TrackingWorksheet!$Y1203&gt;$BE$3,TrackingWorksheet!$Z1203=Lists!$P$4),1, 0)*D1198)</f>
        <v/>
      </c>
      <c r="AI1198" s="19" t="str">
        <f>IF($B1198=1,"",IF(AND(TrackingWorksheet!$AA1203&gt;$BE$3,TrackingWorksheet!$AB1203=Lists!$P$4),1, 0)*D1198)</f>
        <v/>
      </c>
      <c r="AJ1198" s="19" t="str">
        <f>IF($B1198=1,"",IF(AND(TrackingWorksheet!$S1203&gt;$BE$3,TrackingWorksheet!$T1203=Lists!$P$5),1, 0)*D1198)</f>
        <v/>
      </c>
      <c r="AK1198" s="19" t="str">
        <f>IF($B1198=1,"",IF(AND(TrackingWorksheet!$U1203&gt;$BE$3,TrackingWorksheet!$V1203=Lists!$P$5),1, 0)*D1198)</f>
        <v/>
      </c>
      <c r="AL1198" s="19" t="str">
        <f>IF($B1198=1,"",IF(AND(TrackingWorksheet!$W1203&gt;$BE$3,TrackingWorksheet!$X1203=Lists!$P$5),1, 0)*D1198)</f>
        <v/>
      </c>
      <c r="AM1198" s="19" t="str">
        <f>IF($B1198=1,"",IF(AND(TrackingWorksheet!$Y1203&gt;$BE$3,TrackingWorksheet!$Z1203=Lists!$P$5),1, 0)*D1198)</f>
        <v/>
      </c>
      <c r="AN1198" s="19" t="str">
        <f>IF($B1198=1,"",IF(AND(TrackingWorksheet!$AA1203&gt;$BE$3,TrackingWorksheet!$AB1203=Lists!$P$5),1, 0)*D1198)</f>
        <v/>
      </c>
      <c r="AO1198" s="19" t="str">
        <f>IF($B1198=1,"",IF(AND(TrackingWorksheet!$S1203&gt;$BE$3,TrackingWorksheet!$T1203=Lists!$P$6),1, 0)*D1198)</f>
        <v/>
      </c>
      <c r="AP1198" s="19" t="str">
        <f>IF($B1198=1,"",IF(AND(TrackingWorksheet!$U1203&gt;$BE$3,TrackingWorksheet!$V1203=Lists!$P$6),1, 0)*D1198)</f>
        <v/>
      </c>
      <c r="AQ1198" s="19" t="str">
        <f>IF($B1198=1,"",IF(AND(TrackingWorksheet!$W1203&gt;$BE$3,TrackingWorksheet!$X1203=Lists!$P$6),1, 0)*D1198)</f>
        <v/>
      </c>
      <c r="AR1198" s="19" t="str">
        <f>IF($B1198=1,"",IF(AND(TrackingWorksheet!$Y1203&gt;$BE$3,TrackingWorksheet!$Z1203=Lists!$P$6),1, 0)*D1198)</f>
        <v/>
      </c>
      <c r="AS1198" s="19" t="str">
        <f>IF($B1198=1,"",IF(AND(TrackingWorksheet!$AA1203&gt;$BE$3,TrackingWorksheet!$AB1203=Lists!$P$6),1, 0)*D1198)</f>
        <v/>
      </c>
      <c r="AT1198" s="19">
        <f t="shared" si="265"/>
        <v>0</v>
      </c>
      <c r="AU1198" s="19" t="str">
        <f>IF(B1198=1,"",IF(AND(TrackingWorksheet!K1203="",TrackingWorksheet!M1203="", TrackingWorksheet!N1203="", TrackingWorksheet!S1203="", TrackingWorksheet!V1203="", TrackingWorksheet!W1203="", TrackingWorksheet!Y1203="", TrackingWorksheet!AA1203="", V1198=1),1,0)*D1198)</f>
        <v/>
      </c>
      <c r="AV1198" s="19" t="str">
        <f>IF(B1198=1,"",IF(D1198*AND(TrackingWorksheet!U1203&gt;Calculations!$BE$3,TrackingWorksheet!K1203="YES"),1,0))</f>
        <v/>
      </c>
      <c r="AW1198" s="19" t="str">
        <f>IF(B1198=1,"",IF(D1198*AND(TrackingWorksheet!W1203&gt;Calculations!$BE$3,TrackingWorksheet!K1203="YES"),1,0))</f>
        <v/>
      </c>
      <c r="AX1198" s="19">
        <f t="shared" si="266"/>
        <v>0</v>
      </c>
      <c r="AY1198" s="19">
        <f t="shared" si="262"/>
        <v>0</v>
      </c>
      <c r="AZ1198" s="27" t="str">
        <f>IF(B1198=1,"",IF(TrackingWorksheet!Q1203="","",TrackingWorksheet!Q1203))</f>
        <v/>
      </c>
      <c r="BB1198" s="4"/>
      <c r="BC1198" s="4"/>
      <c r="BD1198" s="4"/>
      <c r="BE1198" s="4"/>
      <c r="BF1198" s="4"/>
      <c r="BG1198" s="4" t="str">
        <f>IF(B1198=1,"",IF(AND(N1198=1,TrackingWorksheet!$I1203+14&lt;=WeeklySummary!$C$7),1,0))</f>
        <v/>
      </c>
      <c r="BH1198" s="4" t="str">
        <f>IF(B1198=1,"",IF(AND(R1198=1,TrackingWorksheet!$I1203+14&lt;=WeeklySummary!$C$7),1,0))</f>
        <v/>
      </c>
      <c r="BI1198" s="4" t="str">
        <f>IF(B1198=1,"",IF(AND(J1198=1,TrackingWorksheet!$G1203+14&lt;=WeeklySummary!$C$7),1,0))</f>
        <v/>
      </c>
      <c r="BJ1198" s="4" t="str">
        <f>IF(B1198=1,"",IF(AND(T1198=1,TrackingWorksheet!$I1203+14&lt;=WeeklySummary!$C$7),1,0))</f>
        <v/>
      </c>
      <c r="BK1198" s="4" t="str">
        <f>IF(B1198=1,"",IF(AND(T1198=1,TrackingWorksheet!$G1203+14&lt;=WeeklySummary!$C$7),1,0))</f>
        <v/>
      </c>
      <c r="BL1198" s="4">
        <f t="shared" si="275"/>
        <v>0</v>
      </c>
    </row>
    <row r="1199" spans="2:64" x14ac:dyDescent="0.25">
      <c r="B1199" s="27">
        <f>IF(AND(ISBLANK(TrackingWorksheet!B1204),ISBLANK(TrackingWorksheet!C1204),ISBLANK(TrackingWorksheet!G1204),ISBLANK(TrackingWorksheet!H1204),
ISBLANK(TrackingWorksheet!I1204),ISBLANK(TrackingWorksheet!J1204),ISBLANK(TrackingWorksheet!M1204),
ISBLANK(TrackingWorksheet!N1206)),1,0)</f>
        <v>1</v>
      </c>
      <c r="C1199" s="12" t="str">
        <f>IF(B1199=1,"",TrackingWorksheet!F1204)</f>
        <v/>
      </c>
      <c r="D1199" s="20" t="str">
        <f>IF(B1199=1,"",IF(AND(TrackingWorksheet!B1204&lt;&gt;"",TrackingWorksheet!B1204&lt;=WeeklySummary!$C$7,OR(TrackingWorksheet!C1204="",TrackingWorksheet!C1204&gt;=WeeklySummary!$C$6)),1,0))</f>
        <v/>
      </c>
      <c r="E1199" s="10" t="str">
        <f>IF(B1199=1,"",IF(AND(TrackingWorksheet!G1204 &lt;&gt;"",TrackingWorksheet!G1204&lt;=WeeklySummary!$C$7, TrackingWorksheet!H1204=Lists!$D$4), "Y", "N"))</f>
        <v/>
      </c>
      <c r="F1199" s="10" t="str">
        <f>IF(B1199=1,"",IF(AND(TrackingWorksheet!I1204 &lt;&gt;"", TrackingWorksheet!I1204&lt;=WeeklySummary!$C$7, TrackingWorksheet!J1204=Lists!$D$4), "Y", "N"))</f>
        <v/>
      </c>
      <c r="G1199" s="10" t="str">
        <f>IF(B1199=1,"",IF(AND(TrackingWorksheet!G1204 &lt;&gt;"",TrackingWorksheet!G1204&lt;=WeeklySummary!$C$7, TrackingWorksheet!H1204=Lists!$D$5), "Y", "N"))</f>
        <v/>
      </c>
      <c r="H1199" s="10" t="str">
        <f>IF(B1199=1,"",IF(AND(TrackingWorksheet!I1204 &lt;&gt;"", TrackingWorksheet!I1204&lt;=WeeklySummary!$C$7, TrackingWorksheet!J1204=Lists!$D$5), "Y", "N"))</f>
        <v/>
      </c>
      <c r="I1199" s="20" t="str">
        <f>IF(B1199=1,"",IF(AND(TrackingWorksheet!G1204 &lt;&gt;"", TrackingWorksheet!G1204&lt;=WeeklySummary!$C$7, TrackingWorksheet!H1204=Lists!$D$6), 1, 0))</f>
        <v/>
      </c>
      <c r="J1199" s="20" t="str">
        <f t="shared" si="267"/>
        <v/>
      </c>
      <c r="K1199" s="10" t="str">
        <f>IF(B1199=1,"",IF(AND(TrackingWorksheet!I1204&lt;=WeeklySummary!$C$7,TrackingWorksheet!K1204="YES"),0,IF(AND(AND(OR(E1199="Y",F1199="Y"),E1199&lt;&gt;F1199),G1199&lt;&gt;"Y", H1199&lt;&gt;"Y"), 1, 0)))</f>
        <v/>
      </c>
      <c r="L1199" s="20" t="str">
        <f t="shared" si="268"/>
        <v/>
      </c>
      <c r="M1199" s="10" t="str">
        <f t="shared" si="269"/>
        <v/>
      </c>
      <c r="N1199" s="20" t="str">
        <f t="shared" si="270"/>
        <v/>
      </c>
      <c r="O1199" s="10" t="str">
        <f>IF(B1199=1,"",IF(AND(TrackingWorksheet!I1204&lt;=WeeklySummary!$C$7,TrackingWorksheet!K1204="YES"),0,IF(AND(AND(OR(G1199="Y",H1199="Y"),G1199&lt;&gt;H1199),E1199&lt;&gt;"Y", F1199&lt;&gt;"Y"), 1, 0)))</f>
        <v/>
      </c>
      <c r="P1199" s="20" t="str">
        <f t="shared" si="271"/>
        <v/>
      </c>
      <c r="Q1199" s="10" t="str">
        <f t="shared" si="272"/>
        <v/>
      </c>
      <c r="R1199" s="10" t="str">
        <f t="shared" si="273"/>
        <v/>
      </c>
      <c r="S1199" s="10" t="str">
        <f>IF(B1199=1,"",IF(AND(OR(AND(TrackingWorksheet!H1204=Lists!$D$7,TrackingWorksheet!H1204=TrackingWorksheet!J1204),TrackingWorksheet!H1204&lt;&gt;TrackingWorksheet!J1204),TrackingWorksheet!K1204="YES",TrackingWorksheet!H1204&lt;&gt;Lists!$D$6,TrackingWorksheet!G1204&lt;=WeeklySummary!$C$7,TrackingWorksheet!I1204&lt;=WeeklySummary!$C$7),1,0))</f>
        <v/>
      </c>
      <c r="T1199" s="10" t="str">
        <f t="shared" si="274"/>
        <v/>
      </c>
      <c r="U1199" s="10" t="str">
        <f>IF($B1199=1,"",IF(TrackingWorksheet!$K1204="YES",1, 0)*D1199)</f>
        <v/>
      </c>
      <c r="V1199" s="20">
        <f t="shared" si="263"/>
        <v>0</v>
      </c>
      <c r="W1199" s="20">
        <f t="shared" si="264"/>
        <v>0</v>
      </c>
      <c r="X1199" s="10" t="str">
        <f>IF($B1199=1,"",IF(AND(TrackingWorksheet!$L1204&lt;&gt;"", TrackingWorksheet!$L1204&gt;=WeeklySummary!$C$6,TrackingWorksheet!$L1204&lt;=WeeklySummary!$C$7,OR(TrackingWorksheet!$H1204=Lists!$D$4,TrackingWorksheet!$J1204=Lists!$D$4)), 1, 0))</f>
        <v/>
      </c>
      <c r="Y1199" s="10" t="str">
        <f>IF($B1199=1,"",IF(AND(TrackingWorksheet!$L1204&lt;&gt;"", TrackingWorksheet!$L1204&gt;=WeeklySummary!$C$6,TrackingWorksheet!$L1204&lt;=WeeklySummary!$C$7,OR(TrackingWorksheet!$H1204=Lists!$D$5,TrackingWorksheet!$J1204=Lists!$D$5)), 1, 0))</f>
        <v/>
      </c>
      <c r="Z1199" s="10" t="str">
        <f>IF($B1199=1,"",IF(AND(TrackingWorksheet!$L1204&lt;&gt;"", TrackingWorksheet!$L1204&gt;=WeeklySummary!$C$6,TrackingWorksheet!$L1204&lt;=WeeklySummary!$C$7,OR(TrackingWorksheet!$H1204=Lists!$D$6,TrackingWorksheet!$J1204=Lists!$D$6)), 1, 0))</f>
        <v/>
      </c>
      <c r="AA1199" s="19" t="str">
        <f>IF(B1199=1,"",IF(AND(TrackingWorksheet!M1204&lt;&gt;"",TrackingWorksheet!M1204&lt;=WeeklySummary!$C$7),1,0)*D1199)</f>
        <v/>
      </c>
      <c r="AB1199" s="19" t="str">
        <f>IF(B1199=1,"",IF(AND(TrackingWorksheet!N1204&lt;&gt;"",TrackingWorksheet!N1204&lt;=WeeklySummary!$C$7),1,0)*D1199)</f>
        <v/>
      </c>
      <c r="AC1199" s="19" t="str">
        <f>IF(B1199=1,"",TrackingWorksheet!T1204)</f>
        <v/>
      </c>
      <c r="AD1199" s="19" t="str">
        <f>IF(B1199=1,"",IF(D1199*AND(TrackingWorksheet!S1204&gt;=Calculations!$BD$3,TrackingWorksheet!U1204="",TrackingWorksheet!K1204="YES"),1,0))</f>
        <v/>
      </c>
      <c r="AE1199" s="19" t="str">
        <f>IF($B1199=1,"",IF(AND(TrackingWorksheet!$S1204&gt;$BE$3,TrackingWorksheet!$T1204=Lists!$P$4),1, 0)*D1199)</f>
        <v/>
      </c>
      <c r="AF1199" s="19" t="str">
        <f>IF($B1199=1,"",IF(AND(TrackingWorksheet!$U1204&gt;$BE$3,TrackingWorksheet!$V1204=Lists!$P$4),1, 0)*D1199)</f>
        <v/>
      </c>
      <c r="AG1199" s="19" t="str">
        <f>IF($B1199=1,"",IF(AND(TrackingWorksheet!$W1204&gt;$BE$3,TrackingWorksheet!$X1204=Lists!$P$4),1, 0)*D1199)</f>
        <v/>
      </c>
      <c r="AH1199" s="19" t="str">
        <f>IF($B1199=1,"",IF(AND(TrackingWorksheet!$Y1204&gt;$BE$3,TrackingWorksheet!$Z1204=Lists!$P$4),1, 0)*D1199)</f>
        <v/>
      </c>
      <c r="AI1199" s="19" t="str">
        <f>IF($B1199=1,"",IF(AND(TrackingWorksheet!$AA1204&gt;$BE$3,TrackingWorksheet!$AB1204=Lists!$P$4),1, 0)*D1199)</f>
        <v/>
      </c>
      <c r="AJ1199" s="19" t="str">
        <f>IF($B1199=1,"",IF(AND(TrackingWorksheet!$S1204&gt;$BE$3,TrackingWorksheet!$T1204=Lists!$P$5),1, 0)*D1199)</f>
        <v/>
      </c>
      <c r="AK1199" s="19" t="str">
        <f>IF($B1199=1,"",IF(AND(TrackingWorksheet!$U1204&gt;$BE$3,TrackingWorksheet!$V1204=Lists!$P$5),1, 0)*D1199)</f>
        <v/>
      </c>
      <c r="AL1199" s="19" t="str">
        <f>IF($B1199=1,"",IF(AND(TrackingWorksheet!$W1204&gt;$BE$3,TrackingWorksheet!$X1204=Lists!$P$5),1, 0)*D1199)</f>
        <v/>
      </c>
      <c r="AM1199" s="19" t="str">
        <f>IF($B1199=1,"",IF(AND(TrackingWorksheet!$Y1204&gt;$BE$3,TrackingWorksheet!$Z1204=Lists!$P$5),1, 0)*D1199)</f>
        <v/>
      </c>
      <c r="AN1199" s="19" t="str">
        <f>IF($B1199=1,"",IF(AND(TrackingWorksheet!$AA1204&gt;$BE$3,TrackingWorksheet!$AB1204=Lists!$P$5),1, 0)*D1199)</f>
        <v/>
      </c>
      <c r="AO1199" s="19" t="str">
        <f>IF($B1199=1,"",IF(AND(TrackingWorksheet!$S1204&gt;$BE$3,TrackingWorksheet!$T1204=Lists!$P$6),1, 0)*D1199)</f>
        <v/>
      </c>
      <c r="AP1199" s="19" t="str">
        <f>IF($B1199=1,"",IF(AND(TrackingWorksheet!$U1204&gt;$BE$3,TrackingWorksheet!$V1204=Lists!$P$6),1, 0)*D1199)</f>
        <v/>
      </c>
      <c r="AQ1199" s="19" t="str">
        <f>IF($B1199=1,"",IF(AND(TrackingWorksheet!$W1204&gt;$BE$3,TrackingWorksheet!$X1204=Lists!$P$6),1, 0)*D1199)</f>
        <v/>
      </c>
      <c r="AR1199" s="19" t="str">
        <f>IF($B1199=1,"",IF(AND(TrackingWorksheet!$Y1204&gt;$BE$3,TrackingWorksheet!$Z1204=Lists!$P$6),1, 0)*D1199)</f>
        <v/>
      </c>
      <c r="AS1199" s="19" t="str">
        <f>IF($B1199=1,"",IF(AND(TrackingWorksheet!$AA1204&gt;$BE$3,TrackingWorksheet!$AB1204=Lists!$P$6),1, 0)*D1199)</f>
        <v/>
      </c>
      <c r="AT1199" s="19">
        <f t="shared" si="265"/>
        <v>0</v>
      </c>
      <c r="AU1199" s="19" t="str">
        <f>IF(B1199=1,"",IF(AND(TrackingWorksheet!K1204="",TrackingWorksheet!M1204="", TrackingWorksheet!N1204="", TrackingWorksheet!S1204="", TrackingWorksheet!V1204="", TrackingWorksheet!W1204="", TrackingWorksheet!Y1204="", TrackingWorksheet!AA1204="", V1199=1),1,0)*D1199)</f>
        <v/>
      </c>
      <c r="AV1199" s="19" t="str">
        <f>IF(B1199=1,"",IF(D1199*AND(TrackingWorksheet!U1204&gt;Calculations!$BE$3,TrackingWorksheet!K1204="YES"),1,0))</f>
        <v/>
      </c>
      <c r="AW1199" s="19" t="str">
        <f>IF(B1199=1,"",IF(D1199*AND(TrackingWorksheet!W1204&gt;Calculations!$BE$3,TrackingWorksheet!K1204="YES"),1,0))</f>
        <v/>
      </c>
      <c r="AX1199" s="19">
        <f t="shared" si="266"/>
        <v>0</v>
      </c>
      <c r="AY1199" s="19">
        <f t="shared" si="262"/>
        <v>0</v>
      </c>
      <c r="AZ1199" s="27" t="str">
        <f>IF(B1199=1,"",IF(TrackingWorksheet!Q1204="","",TrackingWorksheet!Q1204))</f>
        <v/>
      </c>
      <c r="BB1199" s="4"/>
      <c r="BC1199" s="4"/>
      <c r="BD1199" s="4"/>
      <c r="BE1199" s="4"/>
      <c r="BF1199" s="4"/>
      <c r="BG1199" s="4" t="str">
        <f>IF(B1199=1,"",IF(AND(N1199=1,TrackingWorksheet!$I1204+14&lt;=WeeklySummary!$C$7),1,0))</f>
        <v/>
      </c>
      <c r="BH1199" s="4" t="str">
        <f>IF(B1199=1,"",IF(AND(R1199=1,TrackingWorksheet!$I1204+14&lt;=WeeklySummary!$C$7),1,0))</f>
        <v/>
      </c>
      <c r="BI1199" s="4" t="str">
        <f>IF(B1199=1,"",IF(AND(J1199=1,TrackingWorksheet!$G1204+14&lt;=WeeklySummary!$C$7),1,0))</f>
        <v/>
      </c>
      <c r="BJ1199" s="4" t="str">
        <f>IF(B1199=1,"",IF(AND(T1199=1,TrackingWorksheet!$I1204+14&lt;=WeeklySummary!$C$7),1,0))</f>
        <v/>
      </c>
      <c r="BK1199" s="4" t="str">
        <f>IF(B1199=1,"",IF(AND(T1199=1,TrackingWorksheet!$G1204+14&lt;=WeeklySummary!$C$7),1,0))</f>
        <v/>
      </c>
      <c r="BL1199" s="4">
        <f t="shared" si="275"/>
        <v>0</v>
      </c>
    </row>
    <row r="1200" spans="2:64" x14ac:dyDescent="0.25">
      <c r="B1200" s="27">
        <f>IF(AND(ISBLANK(TrackingWorksheet!B1205),ISBLANK(TrackingWorksheet!C1205),ISBLANK(TrackingWorksheet!G1205),ISBLANK(TrackingWorksheet!H1205),
ISBLANK(TrackingWorksheet!I1205),ISBLANK(TrackingWorksheet!J1205),ISBLANK(TrackingWorksheet!M1205),
ISBLANK(TrackingWorksheet!N1207)),1,0)</f>
        <v>1</v>
      </c>
      <c r="C1200" s="12" t="str">
        <f>IF(B1200=1,"",TrackingWorksheet!F1205)</f>
        <v/>
      </c>
      <c r="D1200" s="20" t="str">
        <f>IF(B1200=1,"",IF(AND(TrackingWorksheet!B1205&lt;&gt;"",TrackingWorksheet!B1205&lt;=WeeklySummary!$C$7,OR(TrackingWorksheet!C1205="",TrackingWorksheet!C1205&gt;=WeeklySummary!$C$6)),1,0))</f>
        <v/>
      </c>
      <c r="E1200" s="10" t="str">
        <f>IF(B1200=1,"",IF(AND(TrackingWorksheet!G1205 &lt;&gt;"",TrackingWorksheet!G1205&lt;=WeeklySummary!$C$7, TrackingWorksheet!H1205=Lists!$D$4), "Y", "N"))</f>
        <v/>
      </c>
      <c r="F1200" s="10" t="str">
        <f>IF(B1200=1,"",IF(AND(TrackingWorksheet!I1205 &lt;&gt;"", TrackingWorksheet!I1205&lt;=WeeklySummary!$C$7, TrackingWorksheet!J1205=Lists!$D$4), "Y", "N"))</f>
        <v/>
      </c>
      <c r="G1200" s="10" t="str">
        <f>IF(B1200=1,"",IF(AND(TrackingWorksheet!G1205 &lt;&gt;"",TrackingWorksheet!G1205&lt;=WeeklySummary!$C$7, TrackingWorksheet!H1205=Lists!$D$5), "Y", "N"))</f>
        <v/>
      </c>
      <c r="H1200" s="10" t="str">
        <f>IF(B1200=1,"",IF(AND(TrackingWorksheet!I1205 &lt;&gt;"", TrackingWorksheet!I1205&lt;=WeeklySummary!$C$7, TrackingWorksheet!J1205=Lists!$D$5), "Y", "N"))</f>
        <v/>
      </c>
      <c r="I1200" s="20" t="str">
        <f>IF(B1200=1,"",IF(AND(TrackingWorksheet!G1205 &lt;&gt;"", TrackingWorksheet!G1205&lt;=WeeklySummary!$C$7, TrackingWorksheet!H1205=Lists!$D$6), 1, 0))</f>
        <v/>
      </c>
      <c r="J1200" s="20" t="str">
        <f t="shared" si="267"/>
        <v/>
      </c>
      <c r="K1200" s="10" t="str">
        <f>IF(B1200=1,"",IF(AND(TrackingWorksheet!I1205&lt;=WeeklySummary!$C$7,TrackingWorksheet!K1205="YES"),0,IF(AND(AND(OR(E1200="Y",F1200="Y"),E1200&lt;&gt;F1200),G1200&lt;&gt;"Y", H1200&lt;&gt;"Y"), 1, 0)))</f>
        <v/>
      </c>
      <c r="L1200" s="20" t="str">
        <f t="shared" si="268"/>
        <v/>
      </c>
      <c r="M1200" s="10" t="str">
        <f t="shared" si="269"/>
        <v/>
      </c>
      <c r="N1200" s="20" t="str">
        <f t="shared" si="270"/>
        <v/>
      </c>
      <c r="O1200" s="10" t="str">
        <f>IF(B1200=1,"",IF(AND(TrackingWorksheet!I1205&lt;=WeeklySummary!$C$7,TrackingWorksheet!K1205="YES"),0,IF(AND(AND(OR(G1200="Y",H1200="Y"),G1200&lt;&gt;H1200),E1200&lt;&gt;"Y", F1200&lt;&gt;"Y"), 1, 0)))</f>
        <v/>
      </c>
      <c r="P1200" s="20" t="str">
        <f t="shared" si="271"/>
        <v/>
      </c>
      <c r="Q1200" s="10" t="str">
        <f t="shared" si="272"/>
        <v/>
      </c>
      <c r="R1200" s="10" t="str">
        <f t="shared" si="273"/>
        <v/>
      </c>
      <c r="S1200" s="10" t="str">
        <f>IF(B1200=1,"",IF(AND(OR(AND(TrackingWorksheet!H1205=Lists!$D$7,TrackingWorksheet!H1205=TrackingWorksheet!J1205),TrackingWorksheet!H1205&lt;&gt;TrackingWorksheet!J1205),TrackingWorksheet!K1205="YES",TrackingWorksheet!H1205&lt;&gt;Lists!$D$6,TrackingWorksheet!G1205&lt;=WeeklySummary!$C$7,TrackingWorksheet!I1205&lt;=WeeklySummary!$C$7),1,0))</f>
        <v/>
      </c>
      <c r="T1200" s="10" t="str">
        <f t="shared" si="274"/>
        <v/>
      </c>
      <c r="U1200" s="10" t="str">
        <f>IF($B1200=1,"",IF(TrackingWorksheet!$K1205="YES",1, 0)*D1200)</f>
        <v/>
      </c>
      <c r="V1200" s="20">
        <f t="shared" si="263"/>
        <v>0</v>
      </c>
      <c r="W1200" s="20">
        <f t="shared" si="264"/>
        <v>0</v>
      </c>
      <c r="X1200" s="10" t="str">
        <f>IF($B1200=1,"",IF(AND(TrackingWorksheet!$L1205&lt;&gt;"", TrackingWorksheet!$L1205&gt;=WeeklySummary!$C$6,TrackingWorksheet!$L1205&lt;=WeeklySummary!$C$7,OR(TrackingWorksheet!$H1205=Lists!$D$4,TrackingWorksheet!$J1205=Lists!$D$4)), 1, 0))</f>
        <v/>
      </c>
      <c r="Y1200" s="10" t="str">
        <f>IF($B1200=1,"",IF(AND(TrackingWorksheet!$L1205&lt;&gt;"", TrackingWorksheet!$L1205&gt;=WeeklySummary!$C$6,TrackingWorksheet!$L1205&lt;=WeeklySummary!$C$7,OR(TrackingWorksheet!$H1205=Lists!$D$5,TrackingWorksheet!$J1205=Lists!$D$5)), 1, 0))</f>
        <v/>
      </c>
      <c r="Z1200" s="10" t="str">
        <f>IF($B1200=1,"",IF(AND(TrackingWorksheet!$L1205&lt;&gt;"", TrackingWorksheet!$L1205&gt;=WeeklySummary!$C$6,TrackingWorksheet!$L1205&lt;=WeeklySummary!$C$7,OR(TrackingWorksheet!$H1205=Lists!$D$6,TrackingWorksheet!$J1205=Lists!$D$6)), 1, 0))</f>
        <v/>
      </c>
      <c r="AA1200" s="19" t="str">
        <f>IF(B1200=1,"",IF(AND(TrackingWorksheet!M1205&lt;&gt;"",TrackingWorksheet!M1205&lt;=WeeklySummary!$C$7),1,0)*D1200)</f>
        <v/>
      </c>
      <c r="AB1200" s="19" t="str">
        <f>IF(B1200=1,"",IF(AND(TrackingWorksheet!N1205&lt;&gt;"",TrackingWorksheet!N1205&lt;=WeeklySummary!$C$7),1,0)*D1200)</f>
        <v/>
      </c>
      <c r="AC1200" s="19" t="str">
        <f>IF(B1200=1,"",TrackingWorksheet!T1205)</f>
        <v/>
      </c>
      <c r="AD1200" s="19" t="str">
        <f>IF(B1200=1,"",IF(D1200*AND(TrackingWorksheet!S1205&gt;=Calculations!$BD$3,TrackingWorksheet!U1205="",TrackingWorksheet!K1205="YES"),1,0))</f>
        <v/>
      </c>
      <c r="AE1200" s="19" t="str">
        <f>IF($B1200=1,"",IF(AND(TrackingWorksheet!$S1205&gt;$BE$3,TrackingWorksheet!$T1205=Lists!$P$4),1, 0)*D1200)</f>
        <v/>
      </c>
      <c r="AF1200" s="19" t="str">
        <f>IF($B1200=1,"",IF(AND(TrackingWorksheet!$U1205&gt;$BE$3,TrackingWorksheet!$V1205=Lists!$P$4),1, 0)*D1200)</f>
        <v/>
      </c>
      <c r="AG1200" s="19" t="str">
        <f>IF($B1200=1,"",IF(AND(TrackingWorksheet!$W1205&gt;$BE$3,TrackingWorksheet!$X1205=Lists!$P$4),1, 0)*D1200)</f>
        <v/>
      </c>
      <c r="AH1200" s="19" t="str">
        <f>IF($B1200=1,"",IF(AND(TrackingWorksheet!$Y1205&gt;$BE$3,TrackingWorksheet!$Z1205=Lists!$P$4),1, 0)*D1200)</f>
        <v/>
      </c>
      <c r="AI1200" s="19" t="str">
        <f>IF($B1200=1,"",IF(AND(TrackingWorksheet!$AA1205&gt;$BE$3,TrackingWorksheet!$AB1205=Lists!$P$4),1, 0)*D1200)</f>
        <v/>
      </c>
      <c r="AJ1200" s="19" t="str">
        <f>IF($B1200=1,"",IF(AND(TrackingWorksheet!$S1205&gt;$BE$3,TrackingWorksheet!$T1205=Lists!$P$5),1, 0)*D1200)</f>
        <v/>
      </c>
      <c r="AK1200" s="19" t="str">
        <f>IF($B1200=1,"",IF(AND(TrackingWorksheet!$U1205&gt;$BE$3,TrackingWorksheet!$V1205=Lists!$P$5),1, 0)*D1200)</f>
        <v/>
      </c>
      <c r="AL1200" s="19" t="str">
        <f>IF($B1200=1,"",IF(AND(TrackingWorksheet!$W1205&gt;$BE$3,TrackingWorksheet!$X1205=Lists!$P$5),1, 0)*D1200)</f>
        <v/>
      </c>
      <c r="AM1200" s="19" t="str">
        <f>IF($B1200=1,"",IF(AND(TrackingWorksheet!$Y1205&gt;$BE$3,TrackingWorksheet!$Z1205=Lists!$P$5),1, 0)*D1200)</f>
        <v/>
      </c>
      <c r="AN1200" s="19" t="str">
        <f>IF($B1200=1,"",IF(AND(TrackingWorksheet!$AA1205&gt;$BE$3,TrackingWorksheet!$AB1205=Lists!$P$5),1, 0)*D1200)</f>
        <v/>
      </c>
      <c r="AO1200" s="19" t="str">
        <f>IF($B1200=1,"",IF(AND(TrackingWorksheet!$S1205&gt;$BE$3,TrackingWorksheet!$T1205=Lists!$P$6),1, 0)*D1200)</f>
        <v/>
      </c>
      <c r="AP1200" s="19" t="str">
        <f>IF($B1200=1,"",IF(AND(TrackingWorksheet!$U1205&gt;$BE$3,TrackingWorksheet!$V1205=Lists!$P$6),1, 0)*D1200)</f>
        <v/>
      </c>
      <c r="AQ1200" s="19" t="str">
        <f>IF($B1200=1,"",IF(AND(TrackingWorksheet!$W1205&gt;$BE$3,TrackingWorksheet!$X1205=Lists!$P$6),1, 0)*D1200)</f>
        <v/>
      </c>
      <c r="AR1200" s="19" t="str">
        <f>IF($B1200=1,"",IF(AND(TrackingWorksheet!$Y1205&gt;$BE$3,TrackingWorksheet!$Z1205=Lists!$P$6),1, 0)*D1200)</f>
        <v/>
      </c>
      <c r="AS1200" s="19" t="str">
        <f>IF($B1200=1,"",IF(AND(TrackingWorksheet!$AA1205&gt;$BE$3,TrackingWorksheet!$AB1205=Lists!$P$6),1, 0)*D1200)</f>
        <v/>
      </c>
      <c r="AT1200" s="19">
        <f t="shared" si="265"/>
        <v>0</v>
      </c>
      <c r="AU1200" s="19" t="str">
        <f>IF(B1200=1,"",IF(AND(TrackingWorksheet!K1205="",TrackingWorksheet!M1205="", TrackingWorksheet!N1205="", TrackingWorksheet!S1205="", TrackingWorksheet!V1205="", TrackingWorksheet!W1205="", TrackingWorksheet!Y1205="", TrackingWorksheet!AA1205="", V1200=1),1,0)*D1200)</f>
        <v/>
      </c>
      <c r="AV1200" s="19" t="str">
        <f>IF(B1200=1,"",IF(D1200*AND(TrackingWorksheet!U1205&gt;Calculations!$BE$3,TrackingWorksheet!K1205="YES"),1,0))</f>
        <v/>
      </c>
      <c r="AW1200" s="19" t="str">
        <f>IF(B1200=1,"",IF(D1200*AND(TrackingWorksheet!W1205&gt;Calculations!$BE$3,TrackingWorksheet!K1205="YES"),1,0))</f>
        <v/>
      </c>
      <c r="AX1200" s="19">
        <f t="shared" si="266"/>
        <v>0</v>
      </c>
      <c r="AY1200" s="19">
        <f t="shared" si="262"/>
        <v>0</v>
      </c>
      <c r="AZ1200" s="27" t="str">
        <f>IF(B1200=1,"",IF(TrackingWorksheet!Q1205="","",TrackingWorksheet!Q1205))</f>
        <v/>
      </c>
      <c r="BB1200" s="4"/>
      <c r="BC1200" s="4"/>
      <c r="BD1200" s="4"/>
      <c r="BE1200" s="4"/>
      <c r="BF1200" s="4"/>
      <c r="BG1200" s="4" t="str">
        <f>IF(B1200=1,"",IF(AND(N1200=1,TrackingWorksheet!$I1205+14&lt;=WeeklySummary!$C$7),1,0))</f>
        <v/>
      </c>
      <c r="BH1200" s="4" t="str">
        <f>IF(B1200=1,"",IF(AND(R1200=1,TrackingWorksheet!$I1205+14&lt;=WeeklySummary!$C$7),1,0))</f>
        <v/>
      </c>
      <c r="BI1200" s="4" t="str">
        <f>IF(B1200=1,"",IF(AND(J1200=1,TrackingWorksheet!$G1205+14&lt;=WeeklySummary!$C$7),1,0))</f>
        <v/>
      </c>
      <c r="BJ1200" s="4" t="str">
        <f>IF(B1200=1,"",IF(AND(T1200=1,TrackingWorksheet!$I1205+14&lt;=WeeklySummary!$C$7),1,0))</f>
        <v/>
      </c>
      <c r="BK1200" s="4" t="str">
        <f>IF(B1200=1,"",IF(AND(T1200=1,TrackingWorksheet!$G1205+14&lt;=WeeklySummary!$C$7),1,0))</f>
        <v/>
      </c>
      <c r="BL1200" s="4">
        <f t="shared" si="275"/>
        <v>0</v>
      </c>
    </row>
    <row r="1201" spans="2:64" x14ac:dyDescent="0.25">
      <c r="B1201" s="27">
        <f>IF(AND(ISBLANK(TrackingWorksheet!B1206),ISBLANK(TrackingWorksheet!C1206),ISBLANK(TrackingWorksheet!G1206),ISBLANK(TrackingWorksheet!H1206),
ISBLANK(TrackingWorksheet!I1206),ISBLANK(TrackingWorksheet!J1206),ISBLANK(TrackingWorksheet!M1206),
ISBLANK(TrackingWorksheet!N1208)),1,0)</f>
        <v>1</v>
      </c>
      <c r="C1201" s="12" t="str">
        <f>IF(B1201=1,"",TrackingWorksheet!F1206)</f>
        <v/>
      </c>
      <c r="D1201" s="20" t="str">
        <f>IF(B1201=1,"",IF(AND(TrackingWorksheet!B1206&lt;&gt;"",TrackingWorksheet!B1206&lt;=WeeklySummary!$C$7,OR(TrackingWorksheet!C1206="",TrackingWorksheet!C1206&gt;=WeeklySummary!$C$6)),1,0))</f>
        <v/>
      </c>
      <c r="E1201" s="10" t="str">
        <f>IF(B1201=1,"",IF(AND(TrackingWorksheet!G1206 &lt;&gt;"",TrackingWorksheet!G1206&lt;=WeeklySummary!$C$7, TrackingWorksheet!H1206=Lists!$D$4), "Y", "N"))</f>
        <v/>
      </c>
      <c r="F1201" s="10" t="str">
        <f>IF(B1201=1,"",IF(AND(TrackingWorksheet!I1206 &lt;&gt;"", TrackingWorksheet!I1206&lt;=WeeklySummary!$C$7, TrackingWorksheet!J1206=Lists!$D$4), "Y", "N"))</f>
        <v/>
      </c>
      <c r="G1201" s="10" t="str">
        <f>IF(B1201=1,"",IF(AND(TrackingWorksheet!G1206 &lt;&gt;"",TrackingWorksheet!G1206&lt;=WeeklySummary!$C$7, TrackingWorksheet!H1206=Lists!$D$5), "Y", "N"))</f>
        <v/>
      </c>
      <c r="H1201" s="10" t="str">
        <f>IF(B1201=1,"",IF(AND(TrackingWorksheet!I1206 &lt;&gt;"", TrackingWorksheet!I1206&lt;=WeeklySummary!$C$7, TrackingWorksheet!J1206=Lists!$D$5), "Y", "N"))</f>
        <v/>
      </c>
      <c r="I1201" s="20" t="str">
        <f>IF(B1201=1,"",IF(AND(TrackingWorksheet!G1206 &lt;&gt;"", TrackingWorksheet!G1206&lt;=WeeklySummary!$C$7, TrackingWorksheet!H1206=Lists!$D$6), 1, 0))</f>
        <v/>
      </c>
      <c r="J1201" s="20" t="str">
        <f t="shared" si="267"/>
        <v/>
      </c>
      <c r="K1201" s="10" t="str">
        <f>IF(B1201=1,"",IF(AND(TrackingWorksheet!I1206&lt;=WeeklySummary!$C$7,TrackingWorksheet!K1206="YES"),0,IF(AND(AND(OR(E1201="Y",F1201="Y"),E1201&lt;&gt;F1201),G1201&lt;&gt;"Y", H1201&lt;&gt;"Y"), 1, 0)))</f>
        <v/>
      </c>
      <c r="L1201" s="20" t="str">
        <f t="shared" si="268"/>
        <v/>
      </c>
      <c r="M1201" s="10" t="str">
        <f t="shared" si="269"/>
        <v/>
      </c>
      <c r="N1201" s="20" t="str">
        <f t="shared" si="270"/>
        <v/>
      </c>
      <c r="O1201" s="10" t="str">
        <f>IF(B1201=1,"",IF(AND(TrackingWorksheet!I1206&lt;=WeeklySummary!$C$7,TrackingWorksheet!K1206="YES"),0,IF(AND(AND(OR(G1201="Y",H1201="Y"),G1201&lt;&gt;H1201),E1201&lt;&gt;"Y", F1201&lt;&gt;"Y"), 1, 0)))</f>
        <v/>
      </c>
      <c r="P1201" s="20" t="str">
        <f t="shared" si="271"/>
        <v/>
      </c>
      <c r="Q1201" s="10" t="str">
        <f t="shared" si="272"/>
        <v/>
      </c>
      <c r="R1201" s="10" t="str">
        <f t="shared" si="273"/>
        <v/>
      </c>
      <c r="S1201" s="10" t="str">
        <f>IF(B1201=1,"",IF(AND(OR(AND(TrackingWorksheet!H1206=Lists!$D$7,TrackingWorksheet!H1206=TrackingWorksheet!J1206),TrackingWorksheet!H1206&lt;&gt;TrackingWorksheet!J1206),TrackingWorksheet!K1206="YES",TrackingWorksheet!H1206&lt;&gt;Lists!$D$6,TrackingWorksheet!G1206&lt;=WeeklySummary!$C$7,TrackingWorksheet!I1206&lt;=WeeklySummary!$C$7),1,0))</f>
        <v/>
      </c>
      <c r="T1201" s="10" t="str">
        <f t="shared" si="274"/>
        <v/>
      </c>
      <c r="U1201" s="10" t="str">
        <f>IF($B1201=1,"",IF(TrackingWorksheet!$K1206="YES",1, 0)*D1201)</f>
        <v/>
      </c>
      <c r="V1201" s="20">
        <f t="shared" si="263"/>
        <v>0</v>
      </c>
      <c r="W1201" s="20">
        <f t="shared" si="264"/>
        <v>0</v>
      </c>
      <c r="X1201" s="10" t="str">
        <f>IF($B1201=1,"",IF(AND(TrackingWorksheet!$L1206&lt;&gt;"", TrackingWorksheet!$L1206&gt;=WeeklySummary!$C$6,TrackingWorksheet!$L1206&lt;=WeeklySummary!$C$7,OR(TrackingWorksheet!$H1206=Lists!$D$4,TrackingWorksheet!$J1206=Lists!$D$4)), 1, 0))</f>
        <v/>
      </c>
      <c r="Y1201" s="10" t="str">
        <f>IF($B1201=1,"",IF(AND(TrackingWorksheet!$L1206&lt;&gt;"", TrackingWorksheet!$L1206&gt;=WeeklySummary!$C$6,TrackingWorksheet!$L1206&lt;=WeeklySummary!$C$7,OR(TrackingWorksheet!$H1206=Lists!$D$5,TrackingWorksheet!$J1206=Lists!$D$5)), 1, 0))</f>
        <v/>
      </c>
      <c r="Z1201" s="10" t="str">
        <f>IF($B1201=1,"",IF(AND(TrackingWorksheet!$L1206&lt;&gt;"", TrackingWorksheet!$L1206&gt;=WeeklySummary!$C$6,TrackingWorksheet!$L1206&lt;=WeeklySummary!$C$7,OR(TrackingWorksheet!$H1206=Lists!$D$6,TrackingWorksheet!$J1206=Lists!$D$6)), 1, 0))</f>
        <v/>
      </c>
      <c r="AA1201" s="19" t="str">
        <f>IF(B1201=1,"",IF(AND(TrackingWorksheet!M1206&lt;&gt;"",TrackingWorksheet!M1206&lt;=WeeklySummary!$C$7),1,0)*D1201)</f>
        <v/>
      </c>
      <c r="AB1201" s="19" t="str">
        <f>IF(B1201=1,"",IF(AND(TrackingWorksheet!N1206&lt;&gt;"",TrackingWorksheet!N1206&lt;=WeeklySummary!$C$7),1,0)*D1201)</f>
        <v/>
      </c>
      <c r="AC1201" s="19" t="str">
        <f>IF(B1201=1,"",TrackingWorksheet!T1206)</f>
        <v/>
      </c>
      <c r="AD1201" s="19" t="str">
        <f>IF(B1201=1,"",IF(D1201*AND(TrackingWorksheet!S1206&gt;=Calculations!$BD$3,TrackingWorksheet!U1206="",TrackingWorksheet!K1206="YES"),1,0))</f>
        <v/>
      </c>
      <c r="AE1201" s="19" t="str">
        <f>IF($B1201=1,"",IF(AND(TrackingWorksheet!$S1206&gt;$BE$3,TrackingWorksheet!$T1206=Lists!$P$4),1, 0)*D1201)</f>
        <v/>
      </c>
      <c r="AF1201" s="19" t="str">
        <f>IF($B1201=1,"",IF(AND(TrackingWorksheet!$U1206&gt;$BE$3,TrackingWorksheet!$V1206=Lists!$P$4),1, 0)*D1201)</f>
        <v/>
      </c>
      <c r="AG1201" s="19" t="str">
        <f>IF($B1201=1,"",IF(AND(TrackingWorksheet!$W1206&gt;$BE$3,TrackingWorksheet!$X1206=Lists!$P$4),1, 0)*D1201)</f>
        <v/>
      </c>
      <c r="AH1201" s="19" t="str">
        <f>IF($B1201=1,"",IF(AND(TrackingWorksheet!$Y1206&gt;$BE$3,TrackingWorksheet!$Z1206=Lists!$P$4),1, 0)*D1201)</f>
        <v/>
      </c>
      <c r="AI1201" s="19" t="str">
        <f>IF($B1201=1,"",IF(AND(TrackingWorksheet!$AA1206&gt;$BE$3,TrackingWorksheet!$AB1206=Lists!$P$4),1, 0)*D1201)</f>
        <v/>
      </c>
      <c r="AJ1201" s="19" t="str">
        <f>IF($B1201=1,"",IF(AND(TrackingWorksheet!$S1206&gt;$BE$3,TrackingWorksheet!$T1206=Lists!$P$5),1, 0)*D1201)</f>
        <v/>
      </c>
      <c r="AK1201" s="19" t="str">
        <f>IF($B1201=1,"",IF(AND(TrackingWorksheet!$U1206&gt;$BE$3,TrackingWorksheet!$V1206=Lists!$P$5),1, 0)*D1201)</f>
        <v/>
      </c>
      <c r="AL1201" s="19" t="str">
        <f>IF($B1201=1,"",IF(AND(TrackingWorksheet!$W1206&gt;$BE$3,TrackingWorksheet!$X1206=Lists!$P$5),1, 0)*D1201)</f>
        <v/>
      </c>
      <c r="AM1201" s="19" t="str">
        <f>IF($B1201=1,"",IF(AND(TrackingWorksheet!$Y1206&gt;$BE$3,TrackingWorksheet!$Z1206=Lists!$P$5),1, 0)*D1201)</f>
        <v/>
      </c>
      <c r="AN1201" s="19" t="str">
        <f>IF($B1201=1,"",IF(AND(TrackingWorksheet!$AA1206&gt;$BE$3,TrackingWorksheet!$AB1206=Lists!$P$5),1, 0)*D1201)</f>
        <v/>
      </c>
      <c r="AO1201" s="19" t="str">
        <f>IF($B1201=1,"",IF(AND(TrackingWorksheet!$S1206&gt;$BE$3,TrackingWorksheet!$T1206=Lists!$P$6),1, 0)*D1201)</f>
        <v/>
      </c>
      <c r="AP1201" s="19" t="str">
        <f>IF($B1201=1,"",IF(AND(TrackingWorksheet!$U1206&gt;$BE$3,TrackingWorksheet!$V1206=Lists!$P$6),1, 0)*D1201)</f>
        <v/>
      </c>
      <c r="AQ1201" s="19" t="str">
        <f>IF($B1201=1,"",IF(AND(TrackingWorksheet!$W1206&gt;$BE$3,TrackingWorksheet!$X1206=Lists!$P$6),1, 0)*D1201)</f>
        <v/>
      </c>
      <c r="AR1201" s="19" t="str">
        <f>IF($B1201=1,"",IF(AND(TrackingWorksheet!$Y1206&gt;$BE$3,TrackingWorksheet!$Z1206=Lists!$P$6),1, 0)*D1201)</f>
        <v/>
      </c>
      <c r="AS1201" s="19" t="str">
        <f>IF($B1201=1,"",IF(AND(TrackingWorksheet!$AA1206&gt;$BE$3,TrackingWorksheet!$AB1206=Lists!$P$6),1, 0)*D1201)</f>
        <v/>
      </c>
      <c r="AT1201" s="19">
        <f t="shared" si="265"/>
        <v>0</v>
      </c>
      <c r="AU1201" s="19" t="str">
        <f>IF(B1201=1,"",IF(AND(TrackingWorksheet!K1206="",TrackingWorksheet!M1206="", TrackingWorksheet!N1206="", TrackingWorksheet!S1206="", TrackingWorksheet!V1206="", TrackingWorksheet!W1206="", TrackingWorksheet!Y1206="", TrackingWorksheet!AA1206="", V1201=1),1,0)*D1201)</f>
        <v/>
      </c>
      <c r="AV1201" s="19" t="str">
        <f>IF(B1201=1,"",IF(D1201*AND(TrackingWorksheet!U1206&gt;Calculations!$BE$3,TrackingWorksheet!K1206="YES"),1,0))</f>
        <v/>
      </c>
      <c r="AW1201" s="19" t="str">
        <f>IF(B1201=1,"",IF(D1201*AND(TrackingWorksheet!W1206&gt;Calculations!$BE$3,TrackingWorksheet!K1206="YES"),1,0))</f>
        <v/>
      </c>
      <c r="AX1201" s="19">
        <f t="shared" si="266"/>
        <v>0</v>
      </c>
      <c r="AY1201" s="19">
        <f t="shared" si="262"/>
        <v>0</v>
      </c>
      <c r="AZ1201" s="27" t="str">
        <f>IF(B1201=1,"",IF(TrackingWorksheet!Q1206="","",TrackingWorksheet!Q1206))</f>
        <v/>
      </c>
      <c r="BB1201" s="4"/>
      <c r="BC1201" s="4"/>
      <c r="BD1201" s="4"/>
      <c r="BE1201" s="4"/>
      <c r="BF1201" s="4"/>
      <c r="BG1201" s="4" t="str">
        <f>IF(B1201=1,"",IF(AND(N1201=1,TrackingWorksheet!$I1206+14&lt;=WeeklySummary!$C$7),1,0))</f>
        <v/>
      </c>
      <c r="BH1201" s="4" t="str">
        <f>IF(B1201=1,"",IF(AND(R1201=1,TrackingWorksheet!$I1206+14&lt;=WeeklySummary!$C$7),1,0))</f>
        <v/>
      </c>
      <c r="BI1201" s="4" t="str">
        <f>IF(B1201=1,"",IF(AND(J1201=1,TrackingWorksheet!$G1206+14&lt;=WeeklySummary!$C$7),1,0))</f>
        <v/>
      </c>
      <c r="BJ1201" s="4" t="str">
        <f>IF(B1201=1,"",IF(AND(T1201=1,TrackingWorksheet!$I1206+14&lt;=WeeklySummary!$C$7),1,0))</f>
        <v/>
      </c>
      <c r="BK1201" s="4" t="str">
        <f>IF(B1201=1,"",IF(AND(T1201=1,TrackingWorksheet!$G1206+14&lt;=WeeklySummary!$C$7),1,0))</f>
        <v/>
      </c>
      <c r="BL1201" s="4">
        <f t="shared" si="275"/>
        <v>0</v>
      </c>
    </row>
    <row r="1202" spans="2:64" x14ac:dyDescent="0.25">
      <c r="B1202" s="27">
        <f>IF(AND(ISBLANK(TrackingWorksheet!B1207),ISBLANK(TrackingWorksheet!C1207),ISBLANK(TrackingWorksheet!G1207),ISBLANK(TrackingWorksheet!H1207),
ISBLANK(TrackingWorksheet!I1207),ISBLANK(TrackingWorksheet!J1207),ISBLANK(TrackingWorksheet!M1207),
ISBLANK(TrackingWorksheet!N1209)),1,0)</f>
        <v>1</v>
      </c>
      <c r="C1202" s="12" t="str">
        <f>IF(B1202=1,"",TrackingWorksheet!F1207)</f>
        <v/>
      </c>
      <c r="D1202" s="20" t="str">
        <f>IF(B1202=1,"",IF(AND(TrackingWorksheet!B1207&lt;&gt;"",TrackingWorksheet!B1207&lt;=WeeklySummary!$C$7,OR(TrackingWorksheet!C1207="",TrackingWorksheet!C1207&gt;=WeeklySummary!$C$6)),1,0))</f>
        <v/>
      </c>
      <c r="E1202" s="10" t="str">
        <f>IF(B1202=1,"",IF(AND(TrackingWorksheet!G1207 &lt;&gt;"",TrackingWorksheet!G1207&lt;=WeeklySummary!$C$7, TrackingWorksheet!H1207=Lists!$D$4), "Y", "N"))</f>
        <v/>
      </c>
      <c r="F1202" s="10" t="str">
        <f>IF(B1202=1,"",IF(AND(TrackingWorksheet!I1207 &lt;&gt;"", TrackingWorksheet!I1207&lt;=WeeklySummary!$C$7, TrackingWorksheet!J1207=Lists!$D$4), "Y", "N"))</f>
        <v/>
      </c>
      <c r="G1202" s="10" t="str">
        <f>IF(B1202=1,"",IF(AND(TrackingWorksheet!G1207 &lt;&gt;"",TrackingWorksheet!G1207&lt;=WeeklySummary!$C$7, TrackingWorksheet!H1207=Lists!$D$5), "Y", "N"))</f>
        <v/>
      </c>
      <c r="H1202" s="10" t="str">
        <f>IF(B1202=1,"",IF(AND(TrackingWorksheet!I1207 &lt;&gt;"", TrackingWorksheet!I1207&lt;=WeeklySummary!$C$7, TrackingWorksheet!J1207=Lists!$D$5), "Y", "N"))</f>
        <v/>
      </c>
      <c r="I1202" s="20" t="str">
        <f>IF(B1202=1,"",IF(AND(TrackingWorksheet!G1207 &lt;&gt;"", TrackingWorksheet!G1207&lt;=WeeklySummary!$C$7, TrackingWorksheet!H1207=Lists!$D$6), 1, 0))</f>
        <v/>
      </c>
      <c r="J1202" s="20" t="str">
        <f t="shared" si="267"/>
        <v/>
      </c>
      <c r="K1202" s="10" t="str">
        <f>IF(B1202=1,"",IF(AND(TrackingWorksheet!I1207&lt;=WeeklySummary!$C$7,TrackingWorksheet!K1207="YES"),0,IF(AND(AND(OR(E1202="Y",F1202="Y"),E1202&lt;&gt;F1202),G1202&lt;&gt;"Y", H1202&lt;&gt;"Y"), 1, 0)))</f>
        <v/>
      </c>
      <c r="L1202" s="20" t="str">
        <f t="shared" si="268"/>
        <v/>
      </c>
      <c r="M1202" s="10" t="str">
        <f t="shared" si="269"/>
        <v/>
      </c>
      <c r="N1202" s="20" t="str">
        <f t="shared" si="270"/>
        <v/>
      </c>
      <c r="O1202" s="10" t="str">
        <f>IF(B1202=1,"",IF(AND(TrackingWorksheet!I1207&lt;=WeeklySummary!$C$7,TrackingWorksheet!K1207="YES"),0,IF(AND(AND(OR(G1202="Y",H1202="Y"),G1202&lt;&gt;H1202),E1202&lt;&gt;"Y", F1202&lt;&gt;"Y"), 1, 0)))</f>
        <v/>
      </c>
      <c r="P1202" s="20" t="str">
        <f t="shared" si="271"/>
        <v/>
      </c>
      <c r="Q1202" s="10" t="str">
        <f t="shared" si="272"/>
        <v/>
      </c>
      <c r="R1202" s="10" t="str">
        <f t="shared" si="273"/>
        <v/>
      </c>
      <c r="S1202" s="10" t="str">
        <f>IF(B1202=1,"",IF(AND(OR(AND(TrackingWorksheet!H1207=Lists!$D$7,TrackingWorksheet!H1207=TrackingWorksheet!J1207),TrackingWorksheet!H1207&lt;&gt;TrackingWorksheet!J1207),TrackingWorksheet!K1207="YES",TrackingWorksheet!H1207&lt;&gt;Lists!$D$6,TrackingWorksheet!G1207&lt;=WeeklySummary!$C$7,TrackingWorksheet!I1207&lt;=WeeklySummary!$C$7),1,0))</f>
        <v/>
      </c>
      <c r="T1202" s="10" t="str">
        <f t="shared" si="274"/>
        <v/>
      </c>
      <c r="U1202" s="10" t="str">
        <f>IF($B1202=1,"",IF(TrackingWorksheet!$K1207="YES",1, 0)*D1202)</f>
        <v/>
      </c>
      <c r="V1202" s="20">
        <f t="shared" si="263"/>
        <v>0</v>
      </c>
      <c r="W1202" s="20">
        <f t="shared" si="264"/>
        <v>0</v>
      </c>
      <c r="X1202" s="10" t="str">
        <f>IF($B1202=1,"",IF(AND(TrackingWorksheet!$L1207&lt;&gt;"", TrackingWorksheet!$L1207&gt;=WeeklySummary!$C$6,TrackingWorksheet!$L1207&lt;=WeeklySummary!$C$7,OR(TrackingWorksheet!$H1207=Lists!$D$4,TrackingWorksheet!$J1207=Lists!$D$4)), 1, 0))</f>
        <v/>
      </c>
      <c r="Y1202" s="10" t="str">
        <f>IF($B1202=1,"",IF(AND(TrackingWorksheet!$L1207&lt;&gt;"", TrackingWorksheet!$L1207&gt;=WeeklySummary!$C$6,TrackingWorksheet!$L1207&lt;=WeeklySummary!$C$7,OR(TrackingWorksheet!$H1207=Lists!$D$5,TrackingWorksheet!$J1207=Lists!$D$5)), 1, 0))</f>
        <v/>
      </c>
      <c r="Z1202" s="10" t="str">
        <f>IF($B1202=1,"",IF(AND(TrackingWorksheet!$L1207&lt;&gt;"", TrackingWorksheet!$L1207&gt;=WeeklySummary!$C$6,TrackingWorksheet!$L1207&lt;=WeeklySummary!$C$7,OR(TrackingWorksheet!$H1207=Lists!$D$6,TrackingWorksheet!$J1207=Lists!$D$6)), 1, 0))</f>
        <v/>
      </c>
      <c r="AA1202" s="19" t="str">
        <f>IF(B1202=1,"",IF(AND(TrackingWorksheet!M1207&lt;&gt;"",TrackingWorksheet!M1207&lt;=WeeklySummary!$C$7),1,0)*D1202)</f>
        <v/>
      </c>
      <c r="AB1202" s="19" t="str">
        <f>IF(B1202=1,"",IF(AND(TrackingWorksheet!N1207&lt;&gt;"",TrackingWorksheet!N1207&lt;=WeeklySummary!$C$7),1,0)*D1202)</f>
        <v/>
      </c>
      <c r="AC1202" s="19" t="str">
        <f>IF(B1202=1,"",TrackingWorksheet!T1207)</f>
        <v/>
      </c>
      <c r="AD1202" s="19" t="str">
        <f>IF(B1202=1,"",IF(D1202*AND(TrackingWorksheet!S1207&gt;=Calculations!$BD$3,TrackingWorksheet!U1207="",TrackingWorksheet!K1207="YES"),1,0))</f>
        <v/>
      </c>
      <c r="AE1202" s="19" t="str">
        <f>IF($B1202=1,"",IF(AND(TrackingWorksheet!$S1207&gt;$BE$3,TrackingWorksheet!$T1207=Lists!$P$4),1, 0)*D1202)</f>
        <v/>
      </c>
      <c r="AF1202" s="19" t="str">
        <f>IF($B1202=1,"",IF(AND(TrackingWorksheet!$U1207&gt;$BE$3,TrackingWorksheet!$V1207=Lists!$P$4),1, 0)*D1202)</f>
        <v/>
      </c>
      <c r="AG1202" s="19" t="str">
        <f>IF($B1202=1,"",IF(AND(TrackingWorksheet!$W1207&gt;$BE$3,TrackingWorksheet!$X1207=Lists!$P$4),1, 0)*D1202)</f>
        <v/>
      </c>
      <c r="AH1202" s="19" t="str">
        <f>IF($B1202=1,"",IF(AND(TrackingWorksheet!$Y1207&gt;$BE$3,TrackingWorksheet!$Z1207=Lists!$P$4),1, 0)*D1202)</f>
        <v/>
      </c>
      <c r="AI1202" s="19" t="str">
        <f>IF($B1202=1,"",IF(AND(TrackingWorksheet!$AA1207&gt;$BE$3,TrackingWorksheet!$AB1207=Lists!$P$4),1, 0)*D1202)</f>
        <v/>
      </c>
      <c r="AJ1202" s="19" t="str">
        <f>IF($B1202=1,"",IF(AND(TrackingWorksheet!$S1207&gt;$BE$3,TrackingWorksheet!$T1207=Lists!$P$5),1, 0)*D1202)</f>
        <v/>
      </c>
      <c r="AK1202" s="19" t="str">
        <f>IF($B1202=1,"",IF(AND(TrackingWorksheet!$U1207&gt;$BE$3,TrackingWorksheet!$V1207=Lists!$P$5),1, 0)*D1202)</f>
        <v/>
      </c>
      <c r="AL1202" s="19" t="str">
        <f>IF($B1202=1,"",IF(AND(TrackingWorksheet!$W1207&gt;$BE$3,TrackingWorksheet!$X1207=Lists!$P$5),1, 0)*D1202)</f>
        <v/>
      </c>
      <c r="AM1202" s="19" t="str">
        <f>IF($B1202=1,"",IF(AND(TrackingWorksheet!$Y1207&gt;$BE$3,TrackingWorksheet!$Z1207=Lists!$P$5),1, 0)*D1202)</f>
        <v/>
      </c>
      <c r="AN1202" s="19" t="str">
        <f>IF($B1202=1,"",IF(AND(TrackingWorksheet!$AA1207&gt;$BE$3,TrackingWorksheet!$AB1207=Lists!$P$5),1, 0)*D1202)</f>
        <v/>
      </c>
      <c r="AO1202" s="19" t="str">
        <f>IF($B1202=1,"",IF(AND(TrackingWorksheet!$S1207&gt;$BE$3,TrackingWorksheet!$T1207=Lists!$P$6),1, 0)*D1202)</f>
        <v/>
      </c>
      <c r="AP1202" s="19" t="str">
        <f>IF($B1202=1,"",IF(AND(TrackingWorksheet!$U1207&gt;$BE$3,TrackingWorksheet!$V1207=Lists!$P$6),1, 0)*D1202)</f>
        <v/>
      </c>
      <c r="AQ1202" s="19" t="str">
        <f>IF($B1202=1,"",IF(AND(TrackingWorksheet!$W1207&gt;$BE$3,TrackingWorksheet!$X1207=Lists!$P$6),1, 0)*D1202)</f>
        <v/>
      </c>
      <c r="AR1202" s="19" t="str">
        <f>IF($B1202=1,"",IF(AND(TrackingWorksheet!$Y1207&gt;$BE$3,TrackingWorksheet!$Z1207=Lists!$P$6),1, 0)*D1202)</f>
        <v/>
      </c>
      <c r="AS1202" s="19" t="str">
        <f>IF($B1202=1,"",IF(AND(TrackingWorksheet!$AA1207&gt;$BE$3,TrackingWorksheet!$AB1207=Lists!$P$6),1, 0)*D1202)</f>
        <v/>
      </c>
      <c r="AT1202" s="19">
        <f t="shared" si="265"/>
        <v>0</v>
      </c>
      <c r="AU1202" s="19" t="str">
        <f>IF(B1202=1,"",IF(AND(TrackingWorksheet!K1207="",TrackingWorksheet!M1207="", TrackingWorksheet!N1207="", TrackingWorksheet!S1207="", TrackingWorksheet!V1207="", TrackingWorksheet!W1207="", TrackingWorksheet!Y1207="", TrackingWorksheet!AA1207="", V1202=1),1,0)*D1202)</f>
        <v/>
      </c>
      <c r="AV1202" s="19" t="str">
        <f>IF(B1202=1,"",IF(D1202*AND(TrackingWorksheet!U1207&gt;Calculations!$BE$3,TrackingWorksheet!K1207="YES"),1,0))</f>
        <v/>
      </c>
      <c r="AW1202" s="19" t="str">
        <f>IF(B1202=1,"",IF(D1202*AND(TrackingWorksheet!W1207&gt;Calculations!$BE$3,TrackingWorksheet!K1207="YES"),1,0))</f>
        <v/>
      </c>
      <c r="AX1202" s="19">
        <f t="shared" si="266"/>
        <v>0</v>
      </c>
      <c r="AY1202" s="19">
        <f t="shared" si="262"/>
        <v>0</v>
      </c>
      <c r="AZ1202" s="27" t="str">
        <f>IF(B1202=1,"",IF(TrackingWorksheet!Q1207="","",TrackingWorksheet!Q1207))</f>
        <v/>
      </c>
      <c r="BB1202" s="4"/>
      <c r="BC1202" s="4"/>
      <c r="BD1202" s="4"/>
      <c r="BE1202" s="4"/>
      <c r="BF1202" s="4"/>
      <c r="BG1202" s="4" t="str">
        <f>IF(B1202=1,"",IF(AND(N1202=1,TrackingWorksheet!$I1207+14&lt;=WeeklySummary!$C$7),1,0))</f>
        <v/>
      </c>
      <c r="BH1202" s="4" t="str">
        <f>IF(B1202=1,"",IF(AND(R1202=1,TrackingWorksheet!$I1207+14&lt;=WeeklySummary!$C$7),1,0))</f>
        <v/>
      </c>
      <c r="BI1202" s="4" t="str">
        <f>IF(B1202=1,"",IF(AND(J1202=1,TrackingWorksheet!$G1207+14&lt;=WeeklySummary!$C$7),1,0))</f>
        <v/>
      </c>
      <c r="BJ1202" s="4" t="str">
        <f>IF(B1202=1,"",IF(AND(T1202=1,TrackingWorksheet!$I1207+14&lt;=WeeklySummary!$C$7),1,0))</f>
        <v/>
      </c>
      <c r="BK1202" s="4" t="str">
        <f>IF(B1202=1,"",IF(AND(T1202=1,TrackingWorksheet!$G1207+14&lt;=WeeklySummary!$C$7),1,0))</f>
        <v/>
      </c>
      <c r="BL1202" s="4">
        <f t="shared" si="275"/>
        <v>0</v>
      </c>
    </row>
    <row r="1203" spans="2:64" x14ac:dyDescent="0.25">
      <c r="B1203" s="27">
        <f>IF(AND(ISBLANK(TrackingWorksheet!B1208),ISBLANK(TrackingWorksheet!C1208),ISBLANK(TrackingWorksheet!G1208),ISBLANK(TrackingWorksheet!H1208),
ISBLANK(TrackingWorksheet!I1208),ISBLANK(TrackingWorksheet!J1208),ISBLANK(TrackingWorksheet!M1208),
ISBLANK(TrackingWorksheet!N1210)),1,0)</f>
        <v>1</v>
      </c>
      <c r="C1203" s="12" t="str">
        <f>IF(B1203=1,"",TrackingWorksheet!F1208)</f>
        <v/>
      </c>
      <c r="D1203" s="20" t="str">
        <f>IF(B1203=1,"",IF(AND(TrackingWorksheet!B1208&lt;&gt;"",TrackingWorksheet!B1208&lt;=WeeklySummary!$C$7,OR(TrackingWorksheet!C1208="",TrackingWorksheet!C1208&gt;=WeeklySummary!$C$6)),1,0))</f>
        <v/>
      </c>
      <c r="E1203" s="10" t="str">
        <f>IF(B1203=1,"",IF(AND(TrackingWorksheet!G1208 &lt;&gt;"",TrackingWorksheet!G1208&lt;=WeeklySummary!$C$7, TrackingWorksheet!H1208=Lists!$D$4), "Y", "N"))</f>
        <v/>
      </c>
      <c r="F1203" s="10" t="str">
        <f>IF(B1203=1,"",IF(AND(TrackingWorksheet!I1208 &lt;&gt;"", TrackingWorksheet!I1208&lt;=WeeklySummary!$C$7, TrackingWorksheet!J1208=Lists!$D$4), "Y", "N"))</f>
        <v/>
      </c>
      <c r="G1203" s="10" t="str">
        <f>IF(B1203=1,"",IF(AND(TrackingWorksheet!G1208 &lt;&gt;"",TrackingWorksheet!G1208&lt;=WeeklySummary!$C$7, TrackingWorksheet!H1208=Lists!$D$5), "Y", "N"))</f>
        <v/>
      </c>
      <c r="H1203" s="10" t="str">
        <f>IF(B1203=1,"",IF(AND(TrackingWorksheet!I1208 &lt;&gt;"", TrackingWorksheet!I1208&lt;=WeeklySummary!$C$7, TrackingWorksheet!J1208=Lists!$D$5), "Y", "N"))</f>
        <v/>
      </c>
      <c r="I1203" s="20" t="str">
        <f>IF(B1203=1,"",IF(AND(TrackingWorksheet!G1208 &lt;&gt;"", TrackingWorksheet!G1208&lt;=WeeklySummary!$C$7, TrackingWorksheet!H1208=Lists!$D$6), 1, 0))</f>
        <v/>
      </c>
      <c r="J1203" s="20" t="str">
        <f t="shared" si="267"/>
        <v/>
      </c>
      <c r="K1203" s="10" t="str">
        <f>IF(B1203=1,"",IF(AND(TrackingWorksheet!I1208&lt;=WeeklySummary!$C$7,TrackingWorksheet!K1208="YES"),0,IF(AND(AND(OR(E1203="Y",F1203="Y"),E1203&lt;&gt;F1203),G1203&lt;&gt;"Y", H1203&lt;&gt;"Y"), 1, 0)))</f>
        <v/>
      </c>
      <c r="L1203" s="20" t="str">
        <f t="shared" si="268"/>
        <v/>
      </c>
      <c r="M1203" s="10" t="str">
        <f t="shared" si="269"/>
        <v/>
      </c>
      <c r="N1203" s="20" t="str">
        <f t="shared" si="270"/>
        <v/>
      </c>
      <c r="O1203" s="10" t="str">
        <f>IF(B1203=1,"",IF(AND(TrackingWorksheet!I1208&lt;=WeeklySummary!$C$7,TrackingWorksheet!K1208="YES"),0,IF(AND(AND(OR(G1203="Y",H1203="Y"),G1203&lt;&gt;H1203),E1203&lt;&gt;"Y", F1203&lt;&gt;"Y"), 1, 0)))</f>
        <v/>
      </c>
      <c r="P1203" s="20" t="str">
        <f t="shared" si="271"/>
        <v/>
      </c>
      <c r="Q1203" s="10" t="str">
        <f t="shared" si="272"/>
        <v/>
      </c>
      <c r="R1203" s="10" t="str">
        <f t="shared" si="273"/>
        <v/>
      </c>
      <c r="S1203" s="10" t="str">
        <f>IF(B1203=1,"",IF(AND(OR(AND(TrackingWorksheet!H1208=Lists!$D$7,TrackingWorksheet!H1208=TrackingWorksheet!J1208),TrackingWorksheet!H1208&lt;&gt;TrackingWorksheet!J1208),TrackingWorksheet!K1208="YES",TrackingWorksheet!H1208&lt;&gt;Lists!$D$6,TrackingWorksheet!G1208&lt;=WeeklySummary!$C$7,TrackingWorksheet!I1208&lt;=WeeklySummary!$C$7),1,0))</f>
        <v/>
      </c>
      <c r="T1203" s="10" t="str">
        <f t="shared" si="274"/>
        <v/>
      </c>
      <c r="U1203" s="10" t="str">
        <f>IF($B1203=1,"",IF(TrackingWorksheet!$K1208="YES",1, 0)*D1203)</f>
        <v/>
      </c>
      <c r="V1203" s="20">
        <f t="shared" si="263"/>
        <v>0</v>
      </c>
      <c r="W1203" s="20">
        <f t="shared" si="264"/>
        <v>0</v>
      </c>
      <c r="X1203" s="10" t="str">
        <f>IF($B1203=1,"",IF(AND(TrackingWorksheet!$L1208&lt;&gt;"", TrackingWorksheet!$L1208&gt;=WeeklySummary!$C$6,TrackingWorksheet!$L1208&lt;=WeeklySummary!$C$7,OR(TrackingWorksheet!$H1208=Lists!$D$4,TrackingWorksheet!$J1208=Lists!$D$4)), 1, 0))</f>
        <v/>
      </c>
      <c r="Y1203" s="10" t="str">
        <f>IF($B1203=1,"",IF(AND(TrackingWorksheet!$L1208&lt;&gt;"", TrackingWorksheet!$L1208&gt;=WeeklySummary!$C$6,TrackingWorksheet!$L1208&lt;=WeeklySummary!$C$7,OR(TrackingWorksheet!$H1208=Lists!$D$5,TrackingWorksheet!$J1208=Lists!$D$5)), 1, 0))</f>
        <v/>
      </c>
      <c r="Z1203" s="10" t="str">
        <f>IF($B1203=1,"",IF(AND(TrackingWorksheet!$L1208&lt;&gt;"", TrackingWorksheet!$L1208&gt;=WeeklySummary!$C$6,TrackingWorksheet!$L1208&lt;=WeeklySummary!$C$7,OR(TrackingWorksheet!$H1208=Lists!$D$6,TrackingWorksheet!$J1208=Lists!$D$6)), 1, 0))</f>
        <v/>
      </c>
      <c r="AA1203" s="19" t="str">
        <f>IF(B1203=1,"",IF(AND(TrackingWorksheet!M1208&lt;&gt;"",TrackingWorksheet!M1208&lt;=WeeklySummary!$C$7),1,0)*D1203)</f>
        <v/>
      </c>
      <c r="AB1203" s="19" t="str">
        <f>IF(B1203=1,"",IF(AND(TrackingWorksheet!N1208&lt;&gt;"",TrackingWorksheet!N1208&lt;=WeeklySummary!$C$7),1,0)*D1203)</f>
        <v/>
      </c>
      <c r="AC1203" s="19" t="str">
        <f>IF(B1203=1,"",TrackingWorksheet!T1208)</f>
        <v/>
      </c>
      <c r="AD1203" s="19" t="str">
        <f>IF(B1203=1,"",IF(D1203*AND(TrackingWorksheet!S1208&gt;=Calculations!$BD$3,TrackingWorksheet!U1208="",TrackingWorksheet!K1208="YES"),1,0))</f>
        <v/>
      </c>
      <c r="AE1203" s="19" t="str">
        <f>IF($B1203=1,"",IF(AND(TrackingWorksheet!$S1208&gt;$BE$3,TrackingWorksheet!$T1208=Lists!$P$4),1, 0)*D1203)</f>
        <v/>
      </c>
      <c r="AF1203" s="19" t="str">
        <f>IF($B1203=1,"",IF(AND(TrackingWorksheet!$U1208&gt;$BE$3,TrackingWorksheet!$V1208=Lists!$P$4),1, 0)*D1203)</f>
        <v/>
      </c>
      <c r="AG1203" s="19" t="str">
        <f>IF($B1203=1,"",IF(AND(TrackingWorksheet!$W1208&gt;$BE$3,TrackingWorksheet!$X1208=Lists!$P$4),1, 0)*D1203)</f>
        <v/>
      </c>
      <c r="AH1203" s="19" t="str">
        <f>IF($B1203=1,"",IF(AND(TrackingWorksheet!$Y1208&gt;$BE$3,TrackingWorksheet!$Z1208=Lists!$P$4),1, 0)*D1203)</f>
        <v/>
      </c>
      <c r="AI1203" s="19" t="str">
        <f>IF($B1203=1,"",IF(AND(TrackingWorksheet!$AA1208&gt;$BE$3,TrackingWorksheet!$AB1208=Lists!$P$4),1, 0)*D1203)</f>
        <v/>
      </c>
      <c r="AJ1203" s="19" t="str">
        <f>IF($B1203=1,"",IF(AND(TrackingWorksheet!$S1208&gt;$BE$3,TrackingWorksheet!$T1208=Lists!$P$5),1, 0)*D1203)</f>
        <v/>
      </c>
      <c r="AK1203" s="19" t="str">
        <f>IF($B1203=1,"",IF(AND(TrackingWorksheet!$U1208&gt;$BE$3,TrackingWorksheet!$V1208=Lists!$P$5),1, 0)*D1203)</f>
        <v/>
      </c>
      <c r="AL1203" s="19" t="str">
        <f>IF($B1203=1,"",IF(AND(TrackingWorksheet!$W1208&gt;$BE$3,TrackingWorksheet!$X1208=Lists!$P$5),1, 0)*D1203)</f>
        <v/>
      </c>
      <c r="AM1203" s="19" t="str">
        <f>IF($B1203=1,"",IF(AND(TrackingWorksheet!$Y1208&gt;$BE$3,TrackingWorksheet!$Z1208=Lists!$P$5),1, 0)*D1203)</f>
        <v/>
      </c>
      <c r="AN1203" s="19" t="str">
        <f>IF($B1203=1,"",IF(AND(TrackingWorksheet!$AA1208&gt;$BE$3,TrackingWorksheet!$AB1208=Lists!$P$5),1, 0)*D1203)</f>
        <v/>
      </c>
      <c r="AO1203" s="19" t="str">
        <f>IF($B1203=1,"",IF(AND(TrackingWorksheet!$S1208&gt;$BE$3,TrackingWorksheet!$T1208=Lists!$P$6),1, 0)*D1203)</f>
        <v/>
      </c>
      <c r="AP1203" s="19" t="str">
        <f>IF($B1203=1,"",IF(AND(TrackingWorksheet!$U1208&gt;$BE$3,TrackingWorksheet!$V1208=Lists!$P$6),1, 0)*D1203)</f>
        <v/>
      </c>
      <c r="AQ1203" s="19" t="str">
        <f>IF($B1203=1,"",IF(AND(TrackingWorksheet!$W1208&gt;$BE$3,TrackingWorksheet!$X1208=Lists!$P$6),1, 0)*D1203)</f>
        <v/>
      </c>
      <c r="AR1203" s="19" t="str">
        <f>IF($B1203=1,"",IF(AND(TrackingWorksheet!$Y1208&gt;$BE$3,TrackingWorksheet!$Z1208=Lists!$P$6),1, 0)*D1203)</f>
        <v/>
      </c>
      <c r="AS1203" s="19" t="str">
        <f>IF($B1203=1,"",IF(AND(TrackingWorksheet!$AA1208&gt;$BE$3,TrackingWorksheet!$AB1208=Lists!$P$6),1, 0)*D1203)</f>
        <v/>
      </c>
      <c r="AT1203" s="19">
        <f t="shared" si="265"/>
        <v>0</v>
      </c>
      <c r="AU1203" s="19" t="str">
        <f>IF(B1203=1,"",IF(AND(TrackingWorksheet!K1208="",TrackingWorksheet!M1208="", TrackingWorksheet!N1208="", TrackingWorksheet!S1208="", TrackingWorksheet!V1208="", TrackingWorksheet!W1208="", TrackingWorksheet!Y1208="", TrackingWorksheet!AA1208="", V1203=1),1,0)*D1203)</f>
        <v/>
      </c>
      <c r="AV1203" s="19" t="str">
        <f>IF(B1203=1,"",IF(D1203*AND(TrackingWorksheet!U1208&gt;Calculations!$BE$3,TrackingWorksheet!K1208="YES"),1,0))</f>
        <v/>
      </c>
      <c r="AW1203" s="19" t="str">
        <f>IF(B1203=1,"",IF(D1203*AND(TrackingWorksheet!W1208&gt;Calculations!$BE$3,TrackingWorksheet!K1208="YES"),1,0))</f>
        <v/>
      </c>
      <c r="AX1203" s="19">
        <f t="shared" si="266"/>
        <v>0</v>
      </c>
      <c r="AY1203" s="19">
        <f t="shared" si="262"/>
        <v>0</v>
      </c>
      <c r="AZ1203" s="27" t="str">
        <f>IF(B1203=1,"",IF(TrackingWorksheet!Q1208="","",TrackingWorksheet!Q1208))</f>
        <v/>
      </c>
      <c r="BB1203" s="4"/>
      <c r="BC1203" s="4"/>
      <c r="BD1203" s="4"/>
      <c r="BE1203" s="4"/>
      <c r="BF1203" s="4"/>
      <c r="BG1203" s="4" t="str">
        <f>IF(B1203=1,"",IF(AND(N1203=1,TrackingWorksheet!$I1208+14&lt;=WeeklySummary!$C$7),1,0))</f>
        <v/>
      </c>
      <c r="BH1203" s="4" t="str">
        <f>IF(B1203=1,"",IF(AND(R1203=1,TrackingWorksheet!$I1208+14&lt;=WeeklySummary!$C$7),1,0))</f>
        <v/>
      </c>
      <c r="BI1203" s="4" t="str">
        <f>IF(B1203=1,"",IF(AND(J1203=1,TrackingWorksheet!$G1208+14&lt;=WeeklySummary!$C$7),1,0))</f>
        <v/>
      </c>
      <c r="BJ1203" s="4" t="str">
        <f>IF(B1203=1,"",IF(AND(T1203=1,TrackingWorksheet!$I1208+14&lt;=WeeklySummary!$C$7),1,0))</f>
        <v/>
      </c>
      <c r="BK1203" s="4" t="str">
        <f>IF(B1203=1,"",IF(AND(T1203=1,TrackingWorksheet!$G1208+14&lt;=WeeklySummary!$C$7),1,0))</f>
        <v/>
      </c>
      <c r="BL1203" s="4">
        <f t="shared" si="275"/>
        <v>0</v>
      </c>
    </row>
    <row r="1204" spans="2:64" x14ac:dyDescent="0.25">
      <c r="B1204" s="27">
        <f>IF(AND(ISBLANK(TrackingWorksheet!B1209),ISBLANK(TrackingWorksheet!C1209),ISBLANK(TrackingWorksheet!G1209),ISBLANK(TrackingWorksheet!H1209),
ISBLANK(TrackingWorksheet!I1209),ISBLANK(TrackingWorksheet!J1209),ISBLANK(TrackingWorksheet!M1209),
ISBLANK(TrackingWorksheet!N1211)),1,0)</f>
        <v>1</v>
      </c>
      <c r="C1204" s="12" t="str">
        <f>IF(B1204=1,"",TrackingWorksheet!F1209)</f>
        <v/>
      </c>
      <c r="D1204" s="20" t="str">
        <f>IF(B1204=1,"",IF(AND(TrackingWorksheet!B1209&lt;&gt;"",TrackingWorksheet!B1209&lt;=WeeklySummary!$C$7,OR(TrackingWorksheet!C1209="",TrackingWorksheet!C1209&gt;=WeeklySummary!$C$6)),1,0))</f>
        <v/>
      </c>
      <c r="E1204" s="10" t="str">
        <f>IF(B1204=1,"",IF(AND(TrackingWorksheet!G1209 &lt;&gt;"",TrackingWorksheet!G1209&lt;=WeeklySummary!$C$7, TrackingWorksheet!H1209=Lists!$D$4), "Y", "N"))</f>
        <v/>
      </c>
      <c r="F1204" s="10" t="str">
        <f>IF(B1204=1,"",IF(AND(TrackingWorksheet!I1209 &lt;&gt;"", TrackingWorksheet!I1209&lt;=WeeklySummary!$C$7, TrackingWorksheet!J1209=Lists!$D$4), "Y", "N"))</f>
        <v/>
      </c>
      <c r="G1204" s="10" t="str">
        <f>IF(B1204=1,"",IF(AND(TrackingWorksheet!G1209 &lt;&gt;"",TrackingWorksheet!G1209&lt;=WeeklySummary!$C$7, TrackingWorksheet!H1209=Lists!$D$5), "Y", "N"))</f>
        <v/>
      </c>
      <c r="H1204" s="10" t="str">
        <f>IF(B1204=1,"",IF(AND(TrackingWorksheet!I1209 &lt;&gt;"", TrackingWorksheet!I1209&lt;=WeeklySummary!$C$7, TrackingWorksheet!J1209=Lists!$D$5), "Y", "N"))</f>
        <v/>
      </c>
      <c r="I1204" s="20" t="str">
        <f>IF(B1204=1,"",IF(AND(TrackingWorksheet!G1209 &lt;&gt;"", TrackingWorksheet!G1209&lt;=WeeklySummary!$C$7, TrackingWorksheet!H1209=Lists!$D$6), 1, 0))</f>
        <v/>
      </c>
      <c r="J1204" s="20" t="str">
        <f t="shared" si="267"/>
        <v/>
      </c>
      <c r="K1204" s="10" t="str">
        <f>IF(B1204=1,"",IF(AND(TrackingWorksheet!I1209&lt;=WeeklySummary!$C$7,TrackingWorksheet!K1209="YES"),0,IF(AND(AND(OR(E1204="Y",F1204="Y"),E1204&lt;&gt;F1204),G1204&lt;&gt;"Y", H1204&lt;&gt;"Y"), 1, 0)))</f>
        <v/>
      </c>
      <c r="L1204" s="20" t="str">
        <f t="shared" si="268"/>
        <v/>
      </c>
      <c r="M1204" s="10" t="str">
        <f t="shared" si="269"/>
        <v/>
      </c>
      <c r="N1204" s="20" t="str">
        <f t="shared" si="270"/>
        <v/>
      </c>
      <c r="O1204" s="10" t="str">
        <f>IF(B1204=1,"",IF(AND(TrackingWorksheet!I1209&lt;=WeeklySummary!$C$7,TrackingWorksheet!K1209="YES"),0,IF(AND(AND(OR(G1204="Y",H1204="Y"),G1204&lt;&gt;H1204),E1204&lt;&gt;"Y", F1204&lt;&gt;"Y"), 1, 0)))</f>
        <v/>
      </c>
      <c r="P1204" s="20" t="str">
        <f t="shared" si="271"/>
        <v/>
      </c>
      <c r="Q1204" s="10" t="str">
        <f t="shared" si="272"/>
        <v/>
      </c>
      <c r="R1204" s="10" t="str">
        <f t="shared" si="273"/>
        <v/>
      </c>
      <c r="S1204" s="10" t="str">
        <f>IF(B1204=1,"",IF(AND(OR(AND(TrackingWorksheet!H1209=Lists!$D$7,TrackingWorksheet!H1209=TrackingWorksheet!J1209),TrackingWorksheet!H1209&lt;&gt;TrackingWorksheet!J1209),TrackingWorksheet!K1209="YES",TrackingWorksheet!H1209&lt;&gt;Lists!$D$6,TrackingWorksheet!G1209&lt;=WeeklySummary!$C$7,TrackingWorksheet!I1209&lt;=WeeklySummary!$C$7),1,0))</f>
        <v/>
      </c>
      <c r="T1204" s="10" t="str">
        <f t="shared" si="274"/>
        <v/>
      </c>
      <c r="U1204" s="10" t="str">
        <f>IF($B1204=1,"",IF(TrackingWorksheet!$K1209="YES",1, 0)*D1204)</f>
        <v/>
      </c>
      <c r="V1204" s="20">
        <f t="shared" si="263"/>
        <v>0</v>
      </c>
      <c r="W1204" s="20">
        <f t="shared" si="264"/>
        <v>0</v>
      </c>
      <c r="X1204" s="10" t="str">
        <f>IF($B1204=1,"",IF(AND(TrackingWorksheet!$L1209&lt;&gt;"", TrackingWorksheet!$L1209&gt;=WeeklySummary!$C$6,TrackingWorksheet!$L1209&lt;=WeeklySummary!$C$7,OR(TrackingWorksheet!$H1209=Lists!$D$4,TrackingWorksheet!$J1209=Lists!$D$4)), 1, 0))</f>
        <v/>
      </c>
      <c r="Y1204" s="10" t="str">
        <f>IF($B1204=1,"",IF(AND(TrackingWorksheet!$L1209&lt;&gt;"", TrackingWorksheet!$L1209&gt;=WeeklySummary!$C$6,TrackingWorksheet!$L1209&lt;=WeeklySummary!$C$7,OR(TrackingWorksheet!$H1209=Lists!$D$5,TrackingWorksheet!$J1209=Lists!$D$5)), 1, 0))</f>
        <v/>
      </c>
      <c r="Z1204" s="10" t="str">
        <f>IF($B1204=1,"",IF(AND(TrackingWorksheet!$L1209&lt;&gt;"", TrackingWorksheet!$L1209&gt;=WeeklySummary!$C$6,TrackingWorksheet!$L1209&lt;=WeeklySummary!$C$7,OR(TrackingWorksheet!$H1209=Lists!$D$6,TrackingWorksheet!$J1209=Lists!$D$6)), 1, 0))</f>
        <v/>
      </c>
      <c r="AA1204" s="19" t="str">
        <f>IF(B1204=1,"",IF(AND(TrackingWorksheet!M1209&lt;&gt;"",TrackingWorksheet!M1209&lt;=WeeklySummary!$C$7),1,0)*D1204)</f>
        <v/>
      </c>
      <c r="AB1204" s="19" t="str">
        <f>IF(B1204=1,"",IF(AND(TrackingWorksheet!N1209&lt;&gt;"",TrackingWorksheet!N1209&lt;=WeeklySummary!$C$7),1,0)*D1204)</f>
        <v/>
      </c>
      <c r="AC1204" s="19" t="str">
        <f>IF(B1204=1,"",TrackingWorksheet!T1209)</f>
        <v/>
      </c>
      <c r="AD1204" s="19" t="str">
        <f>IF(B1204=1,"",IF(D1204*AND(TrackingWorksheet!S1209&gt;=Calculations!$BD$3,TrackingWorksheet!U1209="",TrackingWorksheet!K1209="YES"),1,0))</f>
        <v/>
      </c>
      <c r="AE1204" s="19" t="str">
        <f>IF($B1204=1,"",IF(AND(TrackingWorksheet!$S1209&gt;$BE$3,TrackingWorksheet!$T1209=Lists!$P$4),1, 0)*D1204)</f>
        <v/>
      </c>
      <c r="AF1204" s="19" t="str">
        <f>IF($B1204=1,"",IF(AND(TrackingWorksheet!$U1209&gt;$BE$3,TrackingWorksheet!$V1209=Lists!$P$4),1, 0)*D1204)</f>
        <v/>
      </c>
      <c r="AG1204" s="19" t="str">
        <f>IF($B1204=1,"",IF(AND(TrackingWorksheet!$W1209&gt;$BE$3,TrackingWorksheet!$X1209=Lists!$P$4),1, 0)*D1204)</f>
        <v/>
      </c>
      <c r="AH1204" s="19" t="str">
        <f>IF($B1204=1,"",IF(AND(TrackingWorksheet!$Y1209&gt;$BE$3,TrackingWorksheet!$Z1209=Lists!$P$4),1, 0)*D1204)</f>
        <v/>
      </c>
      <c r="AI1204" s="19" t="str">
        <f>IF($B1204=1,"",IF(AND(TrackingWorksheet!$AA1209&gt;$BE$3,TrackingWorksheet!$AB1209=Lists!$P$4),1, 0)*D1204)</f>
        <v/>
      </c>
      <c r="AJ1204" s="19" t="str">
        <f>IF($B1204=1,"",IF(AND(TrackingWorksheet!$S1209&gt;$BE$3,TrackingWorksheet!$T1209=Lists!$P$5),1, 0)*D1204)</f>
        <v/>
      </c>
      <c r="AK1204" s="19" t="str">
        <f>IF($B1204=1,"",IF(AND(TrackingWorksheet!$U1209&gt;$BE$3,TrackingWorksheet!$V1209=Lists!$P$5),1, 0)*D1204)</f>
        <v/>
      </c>
      <c r="AL1204" s="19" t="str">
        <f>IF($B1204=1,"",IF(AND(TrackingWorksheet!$W1209&gt;$BE$3,TrackingWorksheet!$X1209=Lists!$P$5),1, 0)*D1204)</f>
        <v/>
      </c>
      <c r="AM1204" s="19" t="str">
        <f>IF($B1204=1,"",IF(AND(TrackingWorksheet!$Y1209&gt;$BE$3,TrackingWorksheet!$Z1209=Lists!$P$5),1, 0)*D1204)</f>
        <v/>
      </c>
      <c r="AN1204" s="19" t="str">
        <f>IF($B1204=1,"",IF(AND(TrackingWorksheet!$AA1209&gt;$BE$3,TrackingWorksheet!$AB1209=Lists!$P$5),1, 0)*D1204)</f>
        <v/>
      </c>
      <c r="AO1204" s="19" t="str">
        <f>IF($B1204=1,"",IF(AND(TrackingWorksheet!$S1209&gt;$BE$3,TrackingWorksheet!$T1209=Lists!$P$6),1, 0)*D1204)</f>
        <v/>
      </c>
      <c r="AP1204" s="19" t="str">
        <f>IF($B1204=1,"",IF(AND(TrackingWorksheet!$U1209&gt;$BE$3,TrackingWorksheet!$V1209=Lists!$P$6),1, 0)*D1204)</f>
        <v/>
      </c>
      <c r="AQ1204" s="19" t="str">
        <f>IF($B1204=1,"",IF(AND(TrackingWorksheet!$W1209&gt;$BE$3,TrackingWorksheet!$X1209=Lists!$P$6),1, 0)*D1204)</f>
        <v/>
      </c>
      <c r="AR1204" s="19" t="str">
        <f>IF($B1204=1,"",IF(AND(TrackingWorksheet!$Y1209&gt;$BE$3,TrackingWorksheet!$Z1209=Lists!$P$6),1, 0)*D1204)</f>
        <v/>
      </c>
      <c r="AS1204" s="19" t="str">
        <f>IF($B1204=1,"",IF(AND(TrackingWorksheet!$AA1209&gt;$BE$3,TrackingWorksheet!$AB1209=Lists!$P$6),1, 0)*D1204)</f>
        <v/>
      </c>
      <c r="AT1204" s="19">
        <f t="shared" si="265"/>
        <v>0</v>
      </c>
      <c r="AU1204" s="19" t="str">
        <f>IF(B1204=1,"",IF(AND(TrackingWorksheet!K1209="",TrackingWorksheet!M1209="", TrackingWorksheet!N1209="", TrackingWorksheet!S1209="", TrackingWorksheet!V1209="", TrackingWorksheet!W1209="", TrackingWorksheet!Y1209="", TrackingWorksheet!AA1209="", V1204=1),1,0)*D1204)</f>
        <v/>
      </c>
      <c r="AV1204" s="19" t="str">
        <f>IF(B1204=1,"",IF(D1204*AND(TrackingWorksheet!U1209&gt;Calculations!$BE$3,TrackingWorksheet!K1209="YES"),1,0))</f>
        <v/>
      </c>
      <c r="AW1204" s="19" t="str">
        <f>IF(B1204=1,"",IF(D1204*AND(TrackingWorksheet!W1209&gt;Calculations!$BE$3,TrackingWorksheet!K1209="YES"),1,0))</f>
        <v/>
      </c>
      <c r="AX1204" s="19">
        <f t="shared" si="266"/>
        <v>0</v>
      </c>
      <c r="AY1204" s="19">
        <f t="shared" si="262"/>
        <v>0</v>
      </c>
      <c r="AZ1204" s="27" t="str">
        <f>IF(B1204=1,"",IF(TrackingWorksheet!Q1209="","",TrackingWorksheet!Q1209))</f>
        <v/>
      </c>
      <c r="BB1204" s="4"/>
      <c r="BC1204" s="4"/>
      <c r="BD1204" s="4"/>
      <c r="BE1204" s="4"/>
      <c r="BF1204" s="4"/>
      <c r="BG1204" s="4" t="str">
        <f>IF(B1204=1,"",IF(AND(N1204=1,TrackingWorksheet!$I1209+14&lt;=WeeklySummary!$C$7),1,0))</f>
        <v/>
      </c>
      <c r="BH1204" s="4" t="str">
        <f>IF(B1204=1,"",IF(AND(R1204=1,TrackingWorksheet!$I1209+14&lt;=WeeklySummary!$C$7),1,0))</f>
        <v/>
      </c>
      <c r="BI1204" s="4" t="str">
        <f>IF(B1204=1,"",IF(AND(J1204=1,TrackingWorksheet!$G1209+14&lt;=WeeklySummary!$C$7),1,0))</f>
        <v/>
      </c>
      <c r="BJ1204" s="4" t="str">
        <f>IF(B1204=1,"",IF(AND(T1204=1,TrackingWorksheet!$I1209+14&lt;=WeeklySummary!$C$7),1,0))</f>
        <v/>
      </c>
      <c r="BK1204" s="4" t="str">
        <f>IF(B1204=1,"",IF(AND(T1204=1,TrackingWorksheet!$G1209+14&lt;=WeeklySummary!$C$7),1,0))</f>
        <v/>
      </c>
      <c r="BL1204" s="4">
        <f t="shared" si="275"/>
        <v>0</v>
      </c>
    </row>
    <row r="1205" spans="2:64" x14ac:dyDescent="0.25">
      <c r="B1205" s="27">
        <f>IF(AND(ISBLANK(TrackingWorksheet!B1210),ISBLANK(TrackingWorksheet!C1210),ISBLANK(TrackingWorksheet!G1210),ISBLANK(TrackingWorksheet!H1210),
ISBLANK(TrackingWorksheet!I1210),ISBLANK(TrackingWorksheet!J1210),ISBLANK(TrackingWorksheet!M1210),
ISBLANK(TrackingWorksheet!N1212)),1,0)</f>
        <v>1</v>
      </c>
      <c r="C1205" s="12" t="str">
        <f>IF(B1205=1,"",TrackingWorksheet!F1210)</f>
        <v/>
      </c>
      <c r="D1205" s="20" t="str">
        <f>IF(B1205=1,"",IF(AND(TrackingWorksheet!B1210&lt;&gt;"",TrackingWorksheet!B1210&lt;=WeeklySummary!$C$7,OR(TrackingWorksheet!C1210="",TrackingWorksheet!C1210&gt;=WeeklySummary!$C$6)),1,0))</f>
        <v/>
      </c>
      <c r="E1205" s="10" t="str">
        <f>IF(B1205=1,"",IF(AND(TrackingWorksheet!G1210 &lt;&gt;"",TrackingWorksheet!G1210&lt;=WeeklySummary!$C$7, TrackingWorksheet!H1210=Lists!$D$4), "Y", "N"))</f>
        <v/>
      </c>
      <c r="F1205" s="10" t="str">
        <f>IF(B1205=1,"",IF(AND(TrackingWorksheet!I1210 &lt;&gt;"", TrackingWorksheet!I1210&lt;=WeeklySummary!$C$7, TrackingWorksheet!J1210=Lists!$D$4), "Y", "N"))</f>
        <v/>
      </c>
      <c r="G1205" s="10" t="str">
        <f>IF(B1205=1,"",IF(AND(TrackingWorksheet!G1210 &lt;&gt;"",TrackingWorksheet!G1210&lt;=WeeklySummary!$C$7, TrackingWorksheet!H1210=Lists!$D$5), "Y", "N"))</f>
        <v/>
      </c>
      <c r="H1205" s="10" t="str">
        <f>IF(B1205=1,"",IF(AND(TrackingWorksheet!I1210 &lt;&gt;"", TrackingWorksheet!I1210&lt;=WeeklySummary!$C$7, TrackingWorksheet!J1210=Lists!$D$5), "Y", "N"))</f>
        <v/>
      </c>
      <c r="I1205" s="20" t="str">
        <f>IF(B1205=1,"",IF(AND(TrackingWorksheet!G1210 &lt;&gt;"", TrackingWorksheet!G1210&lt;=WeeklySummary!$C$7, TrackingWorksheet!H1210=Lists!$D$6), 1, 0))</f>
        <v/>
      </c>
      <c r="J1205" s="20" t="str">
        <f t="shared" si="267"/>
        <v/>
      </c>
      <c r="K1205" s="10" t="str">
        <f>IF(B1205=1,"",IF(AND(TrackingWorksheet!I1210&lt;=WeeklySummary!$C$7,TrackingWorksheet!K1210="YES"),0,IF(AND(AND(OR(E1205="Y",F1205="Y"),E1205&lt;&gt;F1205),G1205&lt;&gt;"Y", H1205&lt;&gt;"Y"), 1, 0)))</f>
        <v/>
      </c>
      <c r="L1205" s="20" t="str">
        <f t="shared" si="268"/>
        <v/>
      </c>
      <c r="M1205" s="10" t="str">
        <f t="shared" si="269"/>
        <v/>
      </c>
      <c r="N1205" s="20" t="str">
        <f t="shared" si="270"/>
        <v/>
      </c>
      <c r="O1205" s="10" t="str">
        <f>IF(B1205=1,"",IF(AND(TrackingWorksheet!I1210&lt;=WeeklySummary!$C$7,TrackingWorksheet!K1210="YES"),0,IF(AND(AND(OR(G1205="Y",H1205="Y"),G1205&lt;&gt;H1205),E1205&lt;&gt;"Y", F1205&lt;&gt;"Y"), 1, 0)))</f>
        <v/>
      </c>
      <c r="P1205" s="20" t="str">
        <f t="shared" si="271"/>
        <v/>
      </c>
      <c r="Q1205" s="10" t="str">
        <f t="shared" si="272"/>
        <v/>
      </c>
      <c r="R1205" s="10" t="str">
        <f t="shared" si="273"/>
        <v/>
      </c>
      <c r="S1205" s="10" t="str">
        <f>IF(B1205=1,"",IF(AND(OR(AND(TrackingWorksheet!H1210=Lists!$D$7,TrackingWorksheet!H1210=TrackingWorksheet!J1210),TrackingWorksheet!H1210&lt;&gt;TrackingWorksheet!J1210),TrackingWorksheet!K1210="YES",TrackingWorksheet!H1210&lt;&gt;Lists!$D$6,TrackingWorksheet!G1210&lt;=WeeklySummary!$C$7,TrackingWorksheet!I1210&lt;=WeeklySummary!$C$7),1,0))</f>
        <v/>
      </c>
      <c r="T1205" s="10" t="str">
        <f t="shared" si="274"/>
        <v/>
      </c>
      <c r="U1205" s="10" t="str">
        <f>IF($B1205=1,"",IF(TrackingWorksheet!$K1210="YES",1, 0)*D1205)</f>
        <v/>
      </c>
      <c r="V1205" s="20">
        <f t="shared" si="263"/>
        <v>0</v>
      </c>
      <c r="W1205" s="20">
        <f t="shared" si="264"/>
        <v>0</v>
      </c>
      <c r="X1205" s="10" t="str">
        <f>IF($B1205=1,"",IF(AND(TrackingWorksheet!$L1210&lt;&gt;"", TrackingWorksheet!$L1210&gt;=WeeklySummary!$C$6,TrackingWorksheet!$L1210&lt;=WeeklySummary!$C$7,OR(TrackingWorksheet!$H1210=Lists!$D$4,TrackingWorksheet!$J1210=Lists!$D$4)), 1, 0))</f>
        <v/>
      </c>
      <c r="Y1205" s="10" t="str">
        <f>IF($B1205=1,"",IF(AND(TrackingWorksheet!$L1210&lt;&gt;"", TrackingWorksheet!$L1210&gt;=WeeklySummary!$C$6,TrackingWorksheet!$L1210&lt;=WeeklySummary!$C$7,OR(TrackingWorksheet!$H1210=Lists!$D$5,TrackingWorksheet!$J1210=Lists!$D$5)), 1, 0))</f>
        <v/>
      </c>
      <c r="Z1205" s="10" t="str">
        <f>IF($B1205=1,"",IF(AND(TrackingWorksheet!$L1210&lt;&gt;"", TrackingWorksheet!$L1210&gt;=WeeklySummary!$C$6,TrackingWorksheet!$L1210&lt;=WeeklySummary!$C$7,OR(TrackingWorksheet!$H1210=Lists!$D$6,TrackingWorksheet!$J1210=Lists!$D$6)), 1, 0))</f>
        <v/>
      </c>
      <c r="AA1205" s="19" t="str">
        <f>IF(B1205=1,"",IF(AND(TrackingWorksheet!M1210&lt;&gt;"",TrackingWorksheet!M1210&lt;=WeeklySummary!$C$7),1,0)*D1205)</f>
        <v/>
      </c>
      <c r="AB1205" s="19" t="str">
        <f>IF(B1205=1,"",IF(AND(TrackingWorksheet!N1210&lt;&gt;"",TrackingWorksheet!N1210&lt;=WeeklySummary!$C$7),1,0)*D1205)</f>
        <v/>
      </c>
      <c r="AC1205" s="19" t="str">
        <f>IF(B1205=1,"",TrackingWorksheet!T1210)</f>
        <v/>
      </c>
      <c r="AD1205" s="19" t="str">
        <f>IF(B1205=1,"",IF(D1205*AND(TrackingWorksheet!S1210&gt;=Calculations!$BD$3,TrackingWorksheet!U1210="",TrackingWorksheet!K1210="YES"),1,0))</f>
        <v/>
      </c>
      <c r="AE1205" s="19" t="str">
        <f>IF($B1205=1,"",IF(AND(TrackingWorksheet!$S1210&gt;$BE$3,TrackingWorksheet!$T1210=Lists!$P$4),1, 0)*D1205)</f>
        <v/>
      </c>
      <c r="AF1205" s="19" t="str">
        <f>IF($B1205=1,"",IF(AND(TrackingWorksheet!$U1210&gt;$BE$3,TrackingWorksheet!$V1210=Lists!$P$4),1, 0)*D1205)</f>
        <v/>
      </c>
      <c r="AG1205" s="19" t="str">
        <f>IF($B1205=1,"",IF(AND(TrackingWorksheet!$W1210&gt;$BE$3,TrackingWorksheet!$X1210=Lists!$P$4),1, 0)*D1205)</f>
        <v/>
      </c>
      <c r="AH1205" s="19" t="str">
        <f>IF($B1205=1,"",IF(AND(TrackingWorksheet!$Y1210&gt;$BE$3,TrackingWorksheet!$Z1210=Lists!$P$4),1, 0)*D1205)</f>
        <v/>
      </c>
      <c r="AI1205" s="19" t="str">
        <f>IF($B1205=1,"",IF(AND(TrackingWorksheet!$AA1210&gt;$BE$3,TrackingWorksheet!$AB1210=Lists!$P$4),1, 0)*D1205)</f>
        <v/>
      </c>
      <c r="AJ1205" s="19" t="str">
        <f>IF($B1205=1,"",IF(AND(TrackingWorksheet!$S1210&gt;$BE$3,TrackingWorksheet!$T1210=Lists!$P$5),1, 0)*D1205)</f>
        <v/>
      </c>
      <c r="AK1205" s="19" t="str">
        <f>IF($B1205=1,"",IF(AND(TrackingWorksheet!$U1210&gt;$BE$3,TrackingWorksheet!$V1210=Lists!$P$5),1, 0)*D1205)</f>
        <v/>
      </c>
      <c r="AL1205" s="19" t="str">
        <f>IF($B1205=1,"",IF(AND(TrackingWorksheet!$W1210&gt;$BE$3,TrackingWorksheet!$X1210=Lists!$P$5),1, 0)*D1205)</f>
        <v/>
      </c>
      <c r="AM1205" s="19" t="str">
        <f>IF($B1205=1,"",IF(AND(TrackingWorksheet!$Y1210&gt;$BE$3,TrackingWorksheet!$Z1210=Lists!$P$5),1, 0)*D1205)</f>
        <v/>
      </c>
      <c r="AN1205" s="19" t="str">
        <f>IF($B1205=1,"",IF(AND(TrackingWorksheet!$AA1210&gt;$BE$3,TrackingWorksheet!$AB1210=Lists!$P$5),1, 0)*D1205)</f>
        <v/>
      </c>
      <c r="AO1205" s="19" t="str">
        <f>IF($B1205=1,"",IF(AND(TrackingWorksheet!$S1210&gt;$BE$3,TrackingWorksheet!$T1210=Lists!$P$6),1, 0)*D1205)</f>
        <v/>
      </c>
      <c r="AP1205" s="19" t="str">
        <f>IF($B1205=1,"",IF(AND(TrackingWorksheet!$U1210&gt;$BE$3,TrackingWorksheet!$V1210=Lists!$P$6),1, 0)*D1205)</f>
        <v/>
      </c>
      <c r="AQ1205" s="19" t="str">
        <f>IF($B1205=1,"",IF(AND(TrackingWorksheet!$W1210&gt;$BE$3,TrackingWorksheet!$X1210=Lists!$P$6),1, 0)*D1205)</f>
        <v/>
      </c>
      <c r="AR1205" s="19" t="str">
        <f>IF($B1205=1,"",IF(AND(TrackingWorksheet!$Y1210&gt;$BE$3,TrackingWorksheet!$Z1210=Lists!$P$6),1, 0)*D1205)</f>
        <v/>
      </c>
      <c r="AS1205" s="19" t="str">
        <f>IF($B1205=1,"",IF(AND(TrackingWorksheet!$AA1210&gt;$BE$3,TrackingWorksheet!$AB1210=Lists!$P$6),1, 0)*D1205)</f>
        <v/>
      </c>
      <c r="AT1205" s="19">
        <f t="shared" si="265"/>
        <v>0</v>
      </c>
      <c r="AU1205" s="19" t="str">
        <f>IF(B1205=1,"",IF(AND(TrackingWorksheet!K1210="",TrackingWorksheet!M1210="", TrackingWorksheet!N1210="", TrackingWorksheet!S1210="", TrackingWorksheet!V1210="", TrackingWorksheet!W1210="", TrackingWorksheet!Y1210="", TrackingWorksheet!AA1210="", V1205=1),1,0)*D1205)</f>
        <v/>
      </c>
      <c r="AV1205" s="19" t="str">
        <f>IF(B1205=1,"",IF(D1205*AND(TrackingWorksheet!U1210&gt;Calculations!$BE$3,TrackingWorksheet!K1210="YES"),1,0))</f>
        <v/>
      </c>
      <c r="AW1205" s="19" t="str">
        <f>IF(B1205=1,"",IF(D1205*AND(TrackingWorksheet!W1210&gt;Calculations!$BE$3,TrackingWorksheet!K1210="YES"),1,0))</f>
        <v/>
      </c>
      <c r="AX1205" s="19">
        <f t="shared" si="266"/>
        <v>0</v>
      </c>
      <c r="AY1205" s="19">
        <f t="shared" si="262"/>
        <v>0</v>
      </c>
      <c r="AZ1205" s="27" t="str">
        <f>IF(B1205=1,"",IF(TrackingWorksheet!Q1210="","",TrackingWorksheet!Q1210))</f>
        <v/>
      </c>
      <c r="BB1205" s="4"/>
      <c r="BC1205" s="4"/>
      <c r="BD1205" s="4"/>
      <c r="BE1205" s="4"/>
      <c r="BF1205" s="4"/>
      <c r="BG1205" s="4" t="str">
        <f>IF(B1205=1,"",IF(AND(N1205=1,TrackingWorksheet!$I1210+14&lt;=WeeklySummary!$C$7),1,0))</f>
        <v/>
      </c>
      <c r="BH1205" s="4" t="str">
        <f>IF(B1205=1,"",IF(AND(R1205=1,TrackingWorksheet!$I1210+14&lt;=WeeklySummary!$C$7),1,0))</f>
        <v/>
      </c>
      <c r="BI1205" s="4" t="str">
        <f>IF(B1205=1,"",IF(AND(J1205=1,TrackingWorksheet!$G1210+14&lt;=WeeklySummary!$C$7),1,0))</f>
        <v/>
      </c>
      <c r="BJ1205" s="4" t="str">
        <f>IF(B1205=1,"",IF(AND(T1205=1,TrackingWorksheet!$I1210+14&lt;=WeeklySummary!$C$7),1,0))</f>
        <v/>
      </c>
      <c r="BK1205" s="4" t="str">
        <f>IF(B1205=1,"",IF(AND(T1205=1,TrackingWorksheet!$G1210+14&lt;=WeeklySummary!$C$7),1,0))</f>
        <v/>
      </c>
      <c r="BL1205" s="4">
        <f t="shared" si="275"/>
        <v>0</v>
      </c>
    </row>
    <row r="1206" spans="2:64" x14ac:dyDescent="0.25">
      <c r="B1206" s="27">
        <f>IF(AND(ISBLANK(TrackingWorksheet!B1211),ISBLANK(TrackingWorksheet!C1211),ISBLANK(TrackingWorksheet!G1211),ISBLANK(TrackingWorksheet!H1211),
ISBLANK(TrackingWorksheet!I1211),ISBLANK(TrackingWorksheet!J1211),ISBLANK(TrackingWorksheet!M1211),
ISBLANK(TrackingWorksheet!N1213)),1,0)</f>
        <v>1</v>
      </c>
      <c r="C1206" s="12" t="str">
        <f>IF(B1206=1,"",TrackingWorksheet!F1211)</f>
        <v/>
      </c>
      <c r="D1206" s="20" t="str">
        <f>IF(B1206=1,"",IF(AND(TrackingWorksheet!B1211&lt;&gt;"",TrackingWorksheet!B1211&lt;=WeeklySummary!$C$7,OR(TrackingWorksheet!C1211="",TrackingWorksheet!C1211&gt;=WeeklySummary!$C$6)),1,0))</f>
        <v/>
      </c>
      <c r="E1206" s="10" t="str">
        <f>IF(B1206=1,"",IF(AND(TrackingWorksheet!G1211 &lt;&gt;"",TrackingWorksheet!G1211&lt;=WeeklySummary!$C$7, TrackingWorksheet!H1211=Lists!$D$4), "Y", "N"))</f>
        <v/>
      </c>
      <c r="F1206" s="10" t="str">
        <f>IF(B1206=1,"",IF(AND(TrackingWorksheet!I1211 &lt;&gt;"", TrackingWorksheet!I1211&lt;=WeeklySummary!$C$7, TrackingWorksheet!J1211=Lists!$D$4), "Y", "N"))</f>
        <v/>
      </c>
      <c r="G1206" s="10" t="str">
        <f>IF(B1206=1,"",IF(AND(TrackingWorksheet!G1211 &lt;&gt;"",TrackingWorksheet!G1211&lt;=WeeklySummary!$C$7, TrackingWorksheet!H1211=Lists!$D$5), "Y", "N"))</f>
        <v/>
      </c>
      <c r="H1206" s="10" t="str">
        <f>IF(B1206=1,"",IF(AND(TrackingWorksheet!I1211 &lt;&gt;"", TrackingWorksheet!I1211&lt;=WeeklySummary!$C$7, TrackingWorksheet!J1211=Lists!$D$5), "Y", "N"))</f>
        <v/>
      </c>
      <c r="I1206" s="20" t="str">
        <f>IF(B1206=1,"",IF(AND(TrackingWorksheet!G1211 &lt;&gt;"", TrackingWorksheet!G1211&lt;=WeeklySummary!$C$7, TrackingWorksheet!H1211=Lists!$D$6), 1, 0))</f>
        <v/>
      </c>
      <c r="J1206" s="20" t="str">
        <f t="shared" si="267"/>
        <v/>
      </c>
      <c r="K1206" s="10" t="str">
        <f>IF(B1206=1,"",IF(AND(TrackingWorksheet!I1211&lt;=WeeklySummary!$C$7,TrackingWorksheet!K1211="YES"),0,IF(AND(AND(OR(E1206="Y",F1206="Y"),E1206&lt;&gt;F1206),G1206&lt;&gt;"Y", H1206&lt;&gt;"Y"), 1, 0)))</f>
        <v/>
      </c>
      <c r="L1206" s="20" t="str">
        <f t="shared" si="268"/>
        <v/>
      </c>
      <c r="M1206" s="10" t="str">
        <f t="shared" si="269"/>
        <v/>
      </c>
      <c r="N1206" s="20" t="str">
        <f t="shared" si="270"/>
        <v/>
      </c>
      <c r="O1206" s="10" t="str">
        <f>IF(B1206=1,"",IF(AND(TrackingWorksheet!I1211&lt;=WeeklySummary!$C$7,TrackingWorksheet!K1211="YES"),0,IF(AND(AND(OR(G1206="Y",H1206="Y"),G1206&lt;&gt;H1206),E1206&lt;&gt;"Y", F1206&lt;&gt;"Y"), 1, 0)))</f>
        <v/>
      </c>
      <c r="P1206" s="20" t="str">
        <f t="shared" si="271"/>
        <v/>
      </c>
      <c r="Q1206" s="10" t="str">
        <f t="shared" si="272"/>
        <v/>
      </c>
      <c r="R1206" s="10" t="str">
        <f t="shared" si="273"/>
        <v/>
      </c>
      <c r="S1206" s="10" t="str">
        <f>IF(B1206=1,"",IF(AND(OR(AND(TrackingWorksheet!H1211=Lists!$D$7,TrackingWorksheet!H1211=TrackingWorksheet!J1211),TrackingWorksheet!H1211&lt;&gt;TrackingWorksheet!J1211),TrackingWorksheet!K1211="YES",TrackingWorksheet!H1211&lt;&gt;Lists!$D$6,TrackingWorksheet!G1211&lt;=WeeklySummary!$C$7,TrackingWorksheet!I1211&lt;=WeeklySummary!$C$7),1,0))</f>
        <v/>
      </c>
      <c r="T1206" s="10" t="str">
        <f t="shared" si="274"/>
        <v/>
      </c>
      <c r="U1206" s="10" t="str">
        <f>IF($B1206=1,"",IF(TrackingWorksheet!$K1211="YES",1, 0)*D1206)</f>
        <v/>
      </c>
      <c r="V1206" s="20">
        <f t="shared" si="263"/>
        <v>0</v>
      </c>
      <c r="W1206" s="20">
        <f t="shared" si="264"/>
        <v>0</v>
      </c>
      <c r="X1206" s="10" t="str">
        <f>IF($B1206=1,"",IF(AND(TrackingWorksheet!$L1211&lt;&gt;"", TrackingWorksheet!$L1211&gt;=WeeklySummary!$C$6,TrackingWorksheet!$L1211&lt;=WeeklySummary!$C$7,OR(TrackingWorksheet!$H1211=Lists!$D$4,TrackingWorksheet!$J1211=Lists!$D$4)), 1, 0))</f>
        <v/>
      </c>
      <c r="Y1206" s="10" t="str">
        <f>IF($B1206=1,"",IF(AND(TrackingWorksheet!$L1211&lt;&gt;"", TrackingWorksheet!$L1211&gt;=WeeklySummary!$C$6,TrackingWorksheet!$L1211&lt;=WeeklySummary!$C$7,OR(TrackingWorksheet!$H1211=Lists!$D$5,TrackingWorksheet!$J1211=Lists!$D$5)), 1, 0))</f>
        <v/>
      </c>
      <c r="Z1206" s="10" t="str">
        <f>IF($B1206=1,"",IF(AND(TrackingWorksheet!$L1211&lt;&gt;"", TrackingWorksheet!$L1211&gt;=WeeklySummary!$C$6,TrackingWorksheet!$L1211&lt;=WeeklySummary!$C$7,OR(TrackingWorksheet!$H1211=Lists!$D$6,TrackingWorksheet!$J1211=Lists!$D$6)), 1, 0))</f>
        <v/>
      </c>
      <c r="AA1206" s="19" t="str">
        <f>IF(B1206=1,"",IF(AND(TrackingWorksheet!M1211&lt;&gt;"",TrackingWorksheet!M1211&lt;=WeeklySummary!$C$7),1,0)*D1206)</f>
        <v/>
      </c>
      <c r="AB1206" s="19" t="str">
        <f>IF(B1206=1,"",IF(AND(TrackingWorksheet!N1211&lt;&gt;"",TrackingWorksheet!N1211&lt;=WeeklySummary!$C$7),1,0)*D1206)</f>
        <v/>
      </c>
      <c r="AC1206" s="19" t="str">
        <f>IF(B1206=1,"",TrackingWorksheet!T1211)</f>
        <v/>
      </c>
      <c r="AD1206" s="19" t="str">
        <f>IF(B1206=1,"",IF(D1206*AND(TrackingWorksheet!S1211&gt;=Calculations!$BD$3,TrackingWorksheet!U1211="",TrackingWorksheet!K1211="YES"),1,0))</f>
        <v/>
      </c>
      <c r="AE1206" s="19" t="str">
        <f>IF($B1206=1,"",IF(AND(TrackingWorksheet!$S1211&gt;$BE$3,TrackingWorksheet!$T1211=Lists!$P$4),1, 0)*D1206)</f>
        <v/>
      </c>
      <c r="AF1206" s="19" t="str">
        <f>IF($B1206=1,"",IF(AND(TrackingWorksheet!$U1211&gt;$BE$3,TrackingWorksheet!$V1211=Lists!$P$4),1, 0)*D1206)</f>
        <v/>
      </c>
      <c r="AG1206" s="19" t="str">
        <f>IF($B1206=1,"",IF(AND(TrackingWorksheet!$W1211&gt;$BE$3,TrackingWorksheet!$X1211=Lists!$P$4),1, 0)*D1206)</f>
        <v/>
      </c>
      <c r="AH1206" s="19" t="str">
        <f>IF($B1206=1,"",IF(AND(TrackingWorksheet!$Y1211&gt;$BE$3,TrackingWorksheet!$Z1211=Lists!$P$4),1, 0)*D1206)</f>
        <v/>
      </c>
      <c r="AI1206" s="19" t="str">
        <f>IF($B1206=1,"",IF(AND(TrackingWorksheet!$AA1211&gt;$BE$3,TrackingWorksheet!$AB1211=Lists!$P$4),1, 0)*D1206)</f>
        <v/>
      </c>
      <c r="AJ1206" s="19" t="str">
        <f>IF($B1206=1,"",IF(AND(TrackingWorksheet!$S1211&gt;$BE$3,TrackingWorksheet!$T1211=Lists!$P$5),1, 0)*D1206)</f>
        <v/>
      </c>
      <c r="AK1206" s="19" t="str">
        <f>IF($B1206=1,"",IF(AND(TrackingWorksheet!$U1211&gt;$BE$3,TrackingWorksheet!$V1211=Lists!$P$5),1, 0)*D1206)</f>
        <v/>
      </c>
      <c r="AL1206" s="19" t="str">
        <f>IF($B1206=1,"",IF(AND(TrackingWorksheet!$W1211&gt;$BE$3,TrackingWorksheet!$X1211=Lists!$P$5),1, 0)*D1206)</f>
        <v/>
      </c>
      <c r="AM1206" s="19" t="str">
        <f>IF($B1206=1,"",IF(AND(TrackingWorksheet!$Y1211&gt;$BE$3,TrackingWorksheet!$Z1211=Lists!$P$5),1, 0)*D1206)</f>
        <v/>
      </c>
      <c r="AN1206" s="19" t="str">
        <f>IF($B1206=1,"",IF(AND(TrackingWorksheet!$AA1211&gt;$BE$3,TrackingWorksheet!$AB1211=Lists!$P$5),1, 0)*D1206)</f>
        <v/>
      </c>
      <c r="AO1206" s="19" t="str">
        <f>IF($B1206=1,"",IF(AND(TrackingWorksheet!$S1211&gt;$BE$3,TrackingWorksheet!$T1211=Lists!$P$6),1, 0)*D1206)</f>
        <v/>
      </c>
      <c r="AP1206" s="19" t="str">
        <f>IF($B1206=1,"",IF(AND(TrackingWorksheet!$U1211&gt;$BE$3,TrackingWorksheet!$V1211=Lists!$P$6),1, 0)*D1206)</f>
        <v/>
      </c>
      <c r="AQ1206" s="19" t="str">
        <f>IF($B1206=1,"",IF(AND(TrackingWorksheet!$W1211&gt;$BE$3,TrackingWorksheet!$X1211=Lists!$P$6),1, 0)*D1206)</f>
        <v/>
      </c>
      <c r="AR1206" s="19" t="str">
        <f>IF($B1206=1,"",IF(AND(TrackingWorksheet!$Y1211&gt;$BE$3,TrackingWorksheet!$Z1211=Lists!$P$6),1, 0)*D1206)</f>
        <v/>
      </c>
      <c r="AS1206" s="19" t="str">
        <f>IF($B1206=1,"",IF(AND(TrackingWorksheet!$AA1211&gt;$BE$3,TrackingWorksheet!$AB1211=Lists!$P$6),1, 0)*D1206)</f>
        <v/>
      </c>
      <c r="AT1206" s="19">
        <f t="shared" si="265"/>
        <v>0</v>
      </c>
      <c r="AU1206" s="19" t="str">
        <f>IF(B1206=1,"",IF(AND(TrackingWorksheet!K1211="",TrackingWorksheet!M1211="", TrackingWorksheet!N1211="", TrackingWorksheet!S1211="", TrackingWorksheet!V1211="", TrackingWorksheet!W1211="", TrackingWorksheet!Y1211="", TrackingWorksheet!AA1211="", V1206=1),1,0)*D1206)</f>
        <v/>
      </c>
      <c r="AV1206" s="19" t="str">
        <f>IF(B1206=1,"",IF(D1206*AND(TrackingWorksheet!U1211&gt;Calculations!$BE$3,TrackingWorksheet!K1211="YES"),1,0))</f>
        <v/>
      </c>
      <c r="AW1206" s="19" t="str">
        <f>IF(B1206=1,"",IF(D1206*AND(TrackingWorksheet!W1211&gt;Calculations!$BE$3,TrackingWorksheet!K1211="YES"),1,0))</f>
        <v/>
      </c>
      <c r="AX1206" s="19">
        <f t="shared" si="266"/>
        <v>0</v>
      </c>
      <c r="AY1206" s="19">
        <f t="shared" si="262"/>
        <v>0</v>
      </c>
      <c r="AZ1206" s="27" t="str">
        <f>IF(B1206=1,"",IF(TrackingWorksheet!Q1211="","",TrackingWorksheet!Q1211))</f>
        <v/>
      </c>
      <c r="BB1206" s="4"/>
      <c r="BC1206" s="4"/>
      <c r="BD1206" s="4"/>
      <c r="BE1206" s="4"/>
      <c r="BF1206" s="4"/>
      <c r="BG1206" s="4" t="str">
        <f>IF(B1206=1,"",IF(AND(N1206=1,TrackingWorksheet!$I1211+14&lt;=WeeklySummary!$C$7),1,0))</f>
        <v/>
      </c>
      <c r="BH1206" s="4" t="str">
        <f>IF(B1206=1,"",IF(AND(R1206=1,TrackingWorksheet!$I1211+14&lt;=WeeklySummary!$C$7),1,0))</f>
        <v/>
      </c>
      <c r="BI1206" s="4" t="str">
        <f>IF(B1206=1,"",IF(AND(J1206=1,TrackingWorksheet!$G1211+14&lt;=WeeklySummary!$C$7),1,0))</f>
        <v/>
      </c>
      <c r="BJ1206" s="4" t="str">
        <f>IF(B1206=1,"",IF(AND(T1206=1,TrackingWorksheet!$I1211+14&lt;=WeeklySummary!$C$7),1,0))</f>
        <v/>
      </c>
      <c r="BK1206" s="4" t="str">
        <f>IF(B1206=1,"",IF(AND(T1206=1,TrackingWorksheet!$G1211+14&lt;=WeeklySummary!$C$7),1,0))</f>
        <v/>
      </c>
      <c r="BL1206" s="4">
        <f t="shared" si="275"/>
        <v>0</v>
      </c>
    </row>
    <row r="1207" spans="2:64" x14ac:dyDescent="0.25">
      <c r="B1207" s="27">
        <f>IF(AND(ISBLANK(TrackingWorksheet!B1212),ISBLANK(TrackingWorksheet!C1212),ISBLANK(TrackingWorksheet!G1212),ISBLANK(TrackingWorksheet!H1212),
ISBLANK(TrackingWorksheet!I1212),ISBLANK(TrackingWorksheet!J1212),ISBLANK(TrackingWorksheet!M1212),
ISBLANK(TrackingWorksheet!N1214)),1,0)</f>
        <v>1</v>
      </c>
      <c r="C1207" s="12" t="str">
        <f>IF(B1207=1,"",TrackingWorksheet!F1212)</f>
        <v/>
      </c>
      <c r="D1207" s="20" t="str">
        <f>IF(B1207=1,"",IF(AND(TrackingWorksheet!B1212&lt;&gt;"",TrackingWorksheet!B1212&lt;=WeeklySummary!$C$7,OR(TrackingWorksheet!C1212="",TrackingWorksheet!C1212&gt;=WeeklySummary!$C$6)),1,0))</f>
        <v/>
      </c>
      <c r="E1207" s="10" t="str">
        <f>IF(B1207=1,"",IF(AND(TrackingWorksheet!G1212 &lt;&gt;"",TrackingWorksheet!G1212&lt;=WeeklySummary!$C$7, TrackingWorksheet!H1212=Lists!$D$4), "Y", "N"))</f>
        <v/>
      </c>
      <c r="F1207" s="10" t="str">
        <f>IF(B1207=1,"",IF(AND(TrackingWorksheet!I1212 &lt;&gt;"", TrackingWorksheet!I1212&lt;=WeeklySummary!$C$7, TrackingWorksheet!J1212=Lists!$D$4), "Y", "N"))</f>
        <v/>
      </c>
      <c r="G1207" s="10" t="str">
        <f>IF(B1207=1,"",IF(AND(TrackingWorksheet!G1212 &lt;&gt;"",TrackingWorksheet!G1212&lt;=WeeklySummary!$C$7, TrackingWorksheet!H1212=Lists!$D$5), "Y", "N"))</f>
        <v/>
      </c>
      <c r="H1207" s="10" t="str">
        <f>IF(B1207=1,"",IF(AND(TrackingWorksheet!I1212 &lt;&gt;"", TrackingWorksheet!I1212&lt;=WeeklySummary!$C$7, TrackingWorksheet!J1212=Lists!$D$5), "Y", "N"))</f>
        <v/>
      </c>
      <c r="I1207" s="20" t="str">
        <f>IF(B1207=1,"",IF(AND(TrackingWorksheet!G1212 &lt;&gt;"", TrackingWorksheet!G1212&lt;=WeeklySummary!$C$7, TrackingWorksheet!H1212=Lists!$D$6), 1, 0))</f>
        <v/>
      </c>
      <c r="J1207" s="20" t="str">
        <f t="shared" si="267"/>
        <v/>
      </c>
      <c r="K1207" s="10" t="str">
        <f>IF(B1207=1,"",IF(AND(TrackingWorksheet!I1212&lt;=WeeklySummary!$C$7,TrackingWorksheet!K1212="YES"),0,IF(AND(AND(OR(E1207="Y",F1207="Y"),E1207&lt;&gt;F1207),G1207&lt;&gt;"Y", H1207&lt;&gt;"Y"), 1, 0)))</f>
        <v/>
      </c>
      <c r="L1207" s="20" t="str">
        <f t="shared" si="268"/>
        <v/>
      </c>
      <c r="M1207" s="10" t="str">
        <f t="shared" si="269"/>
        <v/>
      </c>
      <c r="N1207" s="20" t="str">
        <f t="shared" si="270"/>
        <v/>
      </c>
      <c r="O1207" s="10" t="str">
        <f>IF(B1207=1,"",IF(AND(TrackingWorksheet!I1212&lt;=WeeklySummary!$C$7,TrackingWorksheet!K1212="YES"),0,IF(AND(AND(OR(G1207="Y",H1207="Y"),G1207&lt;&gt;H1207),E1207&lt;&gt;"Y", F1207&lt;&gt;"Y"), 1, 0)))</f>
        <v/>
      </c>
      <c r="P1207" s="20" t="str">
        <f t="shared" si="271"/>
        <v/>
      </c>
      <c r="Q1207" s="10" t="str">
        <f t="shared" si="272"/>
        <v/>
      </c>
      <c r="R1207" s="10" t="str">
        <f t="shared" si="273"/>
        <v/>
      </c>
      <c r="S1207" s="10" t="str">
        <f>IF(B1207=1,"",IF(AND(OR(AND(TrackingWorksheet!H1212=Lists!$D$7,TrackingWorksheet!H1212=TrackingWorksheet!J1212),TrackingWorksheet!H1212&lt;&gt;TrackingWorksheet!J1212),TrackingWorksheet!K1212="YES",TrackingWorksheet!H1212&lt;&gt;Lists!$D$6,TrackingWorksheet!G1212&lt;=WeeklySummary!$C$7,TrackingWorksheet!I1212&lt;=WeeklySummary!$C$7),1,0))</f>
        <v/>
      </c>
      <c r="T1207" s="10" t="str">
        <f t="shared" si="274"/>
        <v/>
      </c>
      <c r="U1207" s="10" t="str">
        <f>IF($B1207=1,"",IF(TrackingWorksheet!$K1212="YES",1, 0)*D1207)</f>
        <v/>
      </c>
      <c r="V1207" s="20">
        <f t="shared" si="263"/>
        <v>0</v>
      </c>
      <c r="W1207" s="20">
        <f t="shared" si="264"/>
        <v>0</v>
      </c>
      <c r="X1207" s="10" t="str">
        <f>IF($B1207=1,"",IF(AND(TrackingWorksheet!$L1212&lt;&gt;"", TrackingWorksheet!$L1212&gt;=WeeklySummary!$C$6,TrackingWorksheet!$L1212&lt;=WeeklySummary!$C$7,OR(TrackingWorksheet!$H1212=Lists!$D$4,TrackingWorksheet!$J1212=Lists!$D$4)), 1, 0))</f>
        <v/>
      </c>
      <c r="Y1207" s="10" t="str">
        <f>IF($B1207=1,"",IF(AND(TrackingWorksheet!$L1212&lt;&gt;"", TrackingWorksheet!$L1212&gt;=WeeklySummary!$C$6,TrackingWorksheet!$L1212&lt;=WeeklySummary!$C$7,OR(TrackingWorksheet!$H1212=Lists!$D$5,TrackingWorksheet!$J1212=Lists!$D$5)), 1, 0))</f>
        <v/>
      </c>
      <c r="Z1207" s="10" t="str">
        <f>IF($B1207=1,"",IF(AND(TrackingWorksheet!$L1212&lt;&gt;"", TrackingWorksheet!$L1212&gt;=WeeklySummary!$C$6,TrackingWorksheet!$L1212&lt;=WeeklySummary!$C$7,OR(TrackingWorksheet!$H1212=Lists!$D$6,TrackingWorksheet!$J1212=Lists!$D$6)), 1, 0))</f>
        <v/>
      </c>
      <c r="AA1207" s="19" t="str">
        <f>IF(B1207=1,"",IF(AND(TrackingWorksheet!M1212&lt;&gt;"",TrackingWorksheet!M1212&lt;=WeeklySummary!$C$7),1,0)*D1207)</f>
        <v/>
      </c>
      <c r="AB1207" s="19" t="str">
        <f>IF(B1207=1,"",IF(AND(TrackingWorksheet!N1212&lt;&gt;"",TrackingWorksheet!N1212&lt;=WeeklySummary!$C$7),1,0)*D1207)</f>
        <v/>
      </c>
      <c r="AC1207" s="19" t="str">
        <f>IF(B1207=1,"",TrackingWorksheet!T1212)</f>
        <v/>
      </c>
      <c r="AD1207" s="19" t="str">
        <f>IF(B1207=1,"",IF(D1207*AND(TrackingWorksheet!S1212&gt;=Calculations!$BD$3,TrackingWorksheet!U1212="",TrackingWorksheet!K1212="YES"),1,0))</f>
        <v/>
      </c>
      <c r="AE1207" s="19" t="str">
        <f>IF($B1207=1,"",IF(AND(TrackingWorksheet!$S1212&gt;$BE$3,TrackingWorksheet!$T1212=Lists!$P$4),1, 0)*D1207)</f>
        <v/>
      </c>
      <c r="AF1207" s="19" t="str">
        <f>IF($B1207=1,"",IF(AND(TrackingWorksheet!$U1212&gt;$BE$3,TrackingWorksheet!$V1212=Lists!$P$4),1, 0)*D1207)</f>
        <v/>
      </c>
      <c r="AG1207" s="19" t="str">
        <f>IF($B1207=1,"",IF(AND(TrackingWorksheet!$W1212&gt;$BE$3,TrackingWorksheet!$X1212=Lists!$P$4),1, 0)*D1207)</f>
        <v/>
      </c>
      <c r="AH1207" s="19" t="str">
        <f>IF($B1207=1,"",IF(AND(TrackingWorksheet!$Y1212&gt;$BE$3,TrackingWorksheet!$Z1212=Lists!$P$4),1, 0)*D1207)</f>
        <v/>
      </c>
      <c r="AI1207" s="19" t="str">
        <f>IF($B1207=1,"",IF(AND(TrackingWorksheet!$AA1212&gt;$BE$3,TrackingWorksheet!$AB1212=Lists!$P$4),1, 0)*D1207)</f>
        <v/>
      </c>
      <c r="AJ1207" s="19" t="str">
        <f>IF($B1207=1,"",IF(AND(TrackingWorksheet!$S1212&gt;$BE$3,TrackingWorksheet!$T1212=Lists!$P$5),1, 0)*D1207)</f>
        <v/>
      </c>
      <c r="AK1207" s="19" t="str">
        <f>IF($B1207=1,"",IF(AND(TrackingWorksheet!$U1212&gt;$BE$3,TrackingWorksheet!$V1212=Lists!$P$5),1, 0)*D1207)</f>
        <v/>
      </c>
      <c r="AL1207" s="19" t="str">
        <f>IF($B1207=1,"",IF(AND(TrackingWorksheet!$W1212&gt;$BE$3,TrackingWorksheet!$X1212=Lists!$P$5),1, 0)*D1207)</f>
        <v/>
      </c>
      <c r="AM1207" s="19" t="str">
        <f>IF($B1207=1,"",IF(AND(TrackingWorksheet!$Y1212&gt;$BE$3,TrackingWorksheet!$Z1212=Lists!$P$5),1, 0)*D1207)</f>
        <v/>
      </c>
      <c r="AN1207" s="19" t="str">
        <f>IF($B1207=1,"",IF(AND(TrackingWorksheet!$AA1212&gt;$BE$3,TrackingWorksheet!$AB1212=Lists!$P$5),1, 0)*D1207)</f>
        <v/>
      </c>
      <c r="AO1207" s="19" t="str">
        <f>IF($B1207=1,"",IF(AND(TrackingWorksheet!$S1212&gt;$BE$3,TrackingWorksheet!$T1212=Lists!$P$6),1, 0)*D1207)</f>
        <v/>
      </c>
      <c r="AP1207" s="19" t="str">
        <f>IF($B1207=1,"",IF(AND(TrackingWorksheet!$U1212&gt;$BE$3,TrackingWorksheet!$V1212=Lists!$P$6),1, 0)*D1207)</f>
        <v/>
      </c>
      <c r="AQ1207" s="19" t="str">
        <f>IF($B1207=1,"",IF(AND(TrackingWorksheet!$W1212&gt;$BE$3,TrackingWorksheet!$X1212=Lists!$P$6),1, 0)*D1207)</f>
        <v/>
      </c>
      <c r="AR1207" s="19" t="str">
        <f>IF($B1207=1,"",IF(AND(TrackingWorksheet!$Y1212&gt;$BE$3,TrackingWorksheet!$Z1212=Lists!$P$6),1, 0)*D1207)</f>
        <v/>
      </c>
      <c r="AS1207" s="19" t="str">
        <f>IF($B1207=1,"",IF(AND(TrackingWorksheet!$AA1212&gt;$BE$3,TrackingWorksheet!$AB1212=Lists!$P$6),1, 0)*D1207)</f>
        <v/>
      </c>
      <c r="AT1207" s="19">
        <f t="shared" si="265"/>
        <v>0</v>
      </c>
      <c r="AU1207" s="19" t="str">
        <f>IF(B1207=1,"",IF(AND(TrackingWorksheet!K1212="",TrackingWorksheet!M1212="", TrackingWorksheet!N1212="", TrackingWorksheet!S1212="", TrackingWorksheet!V1212="", TrackingWorksheet!W1212="", TrackingWorksheet!Y1212="", TrackingWorksheet!AA1212="", V1207=1),1,0)*D1207)</f>
        <v/>
      </c>
      <c r="AV1207" s="19" t="str">
        <f>IF(B1207=1,"",IF(D1207*AND(TrackingWorksheet!U1212&gt;Calculations!$BE$3,TrackingWorksheet!K1212="YES"),1,0))</f>
        <v/>
      </c>
      <c r="AW1207" s="19" t="str">
        <f>IF(B1207=1,"",IF(D1207*AND(TrackingWorksheet!W1212&gt;Calculations!$BE$3,TrackingWorksheet!K1212="YES"),1,0))</f>
        <v/>
      </c>
      <c r="AX1207" s="19">
        <f t="shared" si="266"/>
        <v>0</v>
      </c>
      <c r="AY1207" s="19">
        <f t="shared" si="262"/>
        <v>0</v>
      </c>
      <c r="AZ1207" s="27" t="str">
        <f>IF(B1207=1,"",IF(TrackingWorksheet!Q1212="","",TrackingWorksheet!Q1212))</f>
        <v/>
      </c>
      <c r="BB1207" s="4"/>
      <c r="BC1207" s="4"/>
      <c r="BD1207" s="4"/>
      <c r="BE1207" s="4"/>
      <c r="BF1207" s="4"/>
      <c r="BG1207" s="4" t="str">
        <f>IF(B1207=1,"",IF(AND(N1207=1,TrackingWorksheet!$I1212+14&lt;=WeeklySummary!$C$7),1,0))</f>
        <v/>
      </c>
      <c r="BH1207" s="4" t="str">
        <f>IF(B1207=1,"",IF(AND(R1207=1,TrackingWorksheet!$I1212+14&lt;=WeeklySummary!$C$7),1,0))</f>
        <v/>
      </c>
      <c r="BI1207" s="4" t="str">
        <f>IF(B1207=1,"",IF(AND(J1207=1,TrackingWorksheet!$G1212+14&lt;=WeeklySummary!$C$7),1,0))</f>
        <v/>
      </c>
      <c r="BJ1207" s="4" t="str">
        <f>IF(B1207=1,"",IF(AND(T1207=1,TrackingWorksheet!$I1212+14&lt;=WeeklySummary!$C$7),1,0))</f>
        <v/>
      </c>
      <c r="BK1207" s="4" t="str">
        <f>IF(B1207=1,"",IF(AND(T1207=1,TrackingWorksheet!$G1212+14&lt;=WeeklySummary!$C$7),1,0))</f>
        <v/>
      </c>
      <c r="BL1207" s="4">
        <f t="shared" si="275"/>
        <v>0</v>
      </c>
    </row>
    <row r="1208" spans="2:64" x14ac:dyDescent="0.25">
      <c r="B1208" s="27">
        <f>IF(AND(ISBLANK(TrackingWorksheet!B1213),ISBLANK(TrackingWorksheet!C1213),ISBLANK(TrackingWorksheet!G1213),ISBLANK(TrackingWorksheet!H1213),
ISBLANK(TrackingWorksheet!I1213),ISBLANK(TrackingWorksheet!J1213),ISBLANK(TrackingWorksheet!M1213),
ISBLANK(TrackingWorksheet!N1215)),1,0)</f>
        <v>1</v>
      </c>
      <c r="C1208" s="12" t="str">
        <f>IF(B1208=1,"",TrackingWorksheet!F1213)</f>
        <v/>
      </c>
      <c r="D1208" s="20" t="str">
        <f>IF(B1208=1,"",IF(AND(TrackingWorksheet!B1213&lt;&gt;"",TrackingWorksheet!B1213&lt;=WeeklySummary!$C$7,OR(TrackingWorksheet!C1213="",TrackingWorksheet!C1213&gt;=WeeklySummary!$C$6)),1,0))</f>
        <v/>
      </c>
      <c r="E1208" s="10" t="str">
        <f>IF(B1208=1,"",IF(AND(TrackingWorksheet!G1213 &lt;&gt;"",TrackingWorksheet!G1213&lt;=WeeklySummary!$C$7, TrackingWorksheet!H1213=Lists!$D$4), "Y", "N"))</f>
        <v/>
      </c>
      <c r="F1208" s="10" t="str">
        <f>IF(B1208=1,"",IF(AND(TrackingWorksheet!I1213 &lt;&gt;"", TrackingWorksheet!I1213&lt;=WeeklySummary!$C$7, TrackingWorksheet!J1213=Lists!$D$4), "Y", "N"))</f>
        <v/>
      </c>
      <c r="G1208" s="10" t="str">
        <f>IF(B1208=1,"",IF(AND(TrackingWorksheet!G1213 &lt;&gt;"",TrackingWorksheet!G1213&lt;=WeeklySummary!$C$7, TrackingWorksheet!H1213=Lists!$D$5), "Y", "N"))</f>
        <v/>
      </c>
      <c r="H1208" s="10" t="str">
        <f>IF(B1208=1,"",IF(AND(TrackingWorksheet!I1213 &lt;&gt;"", TrackingWorksheet!I1213&lt;=WeeklySummary!$C$7, TrackingWorksheet!J1213=Lists!$D$5), "Y", "N"))</f>
        <v/>
      </c>
      <c r="I1208" s="20" t="str">
        <f>IF(B1208=1,"",IF(AND(TrackingWorksheet!G1213 &lt;&gt;"", TrackingWorksheet!G1213&lt;=WeeklySummary!$C$7, TrackingWorksheet!H1213=Lists!$D$6), 1, 0))</f>
        <v/>
      </c>
      <c r="J1208" s="20" t="str">
        <f t="shared" si="267"/>
        <v/>
      </c>
      <c r="K1208" s="10" t="str">
        <f>IF(B1208=1,"",IF(AND(TrackingWorksheet!I1213&lt;=WeeklySummary!$C$7,TrackingWorksheet!K1213="YES"),0,IF(AND(AND(OR(E1208="Y",F1208="Y"),E1208&lt;&gt;F1208),G1208&lt;&gt;"Y", H1208&lt;&gt;"Y"), 1, 0)))</f>
        <v/>
      </c>
      <c r="L1208" s="20" t="str">
        <f t="shared" si="268"/>
        <v/>
      </c>
      <c r="M1208" s="10" t="str">
        <f t="shared" si="269"/>
        <v/>
      </c>
      <c r="N1208" s="20" t="str">
        <f t="shared" si="270"/>
        <v/>
      </c>
      <c r="O1208" s="10" t="str">
        <f>IF(B1208=1,"",IF(AND(TrackingWorksheet!I1213&lt;=WeeklySummary!$C$7,TrackingWorksheet!K1213="YES"),0,IF(AND(AND(OR(G1208="Y",H1208="Y"),G1208&lt;&gt;H1208),E1208&lt;&gt;"Y", F1208&lt;&gt;"Y"), 1, 0)))</f>
        <v/>
      </c>
      <c r="P1208" s="20" t="str">
        <f t="shared" si="271"/>
        <v/>
      </c>
      <c r="Q1208" s="10" t="str">
        <f t="shared" si="272"/>
        <v/>
      </c>
      <c r="R1208" s="10" t="str">
        <f t="shared" si="273"/>
        <v/>
      </c>
      <c r="S1208" s="10" t="str">
        <f>IF(B1208=1,"",IF(AND(OR(AND(TrackingWorksheet!H1213=Lists!$D$7,TrackingWorksheet!H1213=TrackingWorksheet!J1213),TrackingWorksheet!H1213&lt;&gt;TrackingWorksheet!J1213),TrackingWorksheet!K1213="YES",TrackingWorksheet!H1213&lt;&gt;Lists!$D$6,TrackingWorksheet!G1213&lt;=WeeklySummary!$C$7,TrackingWorksheet!I1213&lt;=WeeklySummary!$C$7),1,0))</f>
        <v/>
      </c>
      <c r="T1208" s="10" t="str">
        <f t="shared" si="274"/>
        <v/>
      </c>
      <c r="U1208" s="10" t="str">
        <f>IF($B1208=1,"",IF(TrackingWorksheet!$K1213="YES",1, 0)*D1208)</f>
        <v/>
      </c>
      <c r="V1208" s="20">
        <f t="shared" si="263"/>
        <v>0</v>
      </c>
      <c r="W1208" s="20">
        <f t="shared" si="264"/>
        <v>0</v>
      </c>
      <c r="X1208" s="10" t="str">
        <f>IF($B1208=1,"",IF(AND(TrackingWorksheet!$L1213&lt;&gt;"", TrackingWorksheet!$L1213&gt;=WeeklySummary!$C$6,TrackingWorksheet!$L1213&lt;=WeeklySummary!$C$7,OR(TrackingWorksheet!$H1213=Lists!$D$4,TrackingWorksheet!$J1213=Lists!$D$4)), 1, 0))</f>
        <v/>
      </c>
      <c r="Y1208" s="10" t="str">
        <f>IF($B1208=1,"",IF(AND(TrackingWorksheet!$L1213&lt;&gt;"", TrackingWorksheet!$L1213&gt;=WeeklySummary!$C$6,TrackingWorksheet!$L1213&lt;=WeeklySummary!$C$7,OR(TrackingWorksheet!$H1213=Lists!$D$5,TrackingWorksheet!$J1213=Lists!$D$5)), 1, 0))</f>
        <v/>
      </c>
      <c r="Z1208" s="10" t="str">
        <f>IF($B1208=1,"",IF(AND(TrackingWorksheet!$L1213&lt;&gt;"", TrackingWorksheet!$L1213&gt;=WeeklySummary!$C$6,TrackingWorksheet!$L1213&lt;=WeeklySummary!$C$7,OR(TrackingWorksheet!$H1213=Lists!$D$6,TrackingWorksheet!$J1213=Lists!$D$6)), 1, 0))</f>
        <v/>
      </c>
      <c r="AA1208" s="19" t="str">
        <f>IF(B1208=1,"",IF(AND(TrackingWorksheet!M1213&lt;&gt;"",TrackingWorksheet!M1213&lt;=WeeklySummary!$C$7),1,0)*D1208)</f>
        <v/>
      </c>
      <c r="AB1208" s="19" t="str">
        <f>IF(B1208=1,"",IF(AND(TrackingWorksheet!N1213&lt;&gt;"",TrackingWorksheet!N1213&lt;=WeeklySummary!$C$7),1,0)*D1208)</f>
        <v/>
      </c>
      <c r="AC1208" s="19" t="str">
        <f>IF(B1208=1,"",TrackingWorksheet!T1213)</f>
        <v/>
      </c>
      <c r="AD1208" s="19" t="str">
        <f>IF(B1208=1,"",IF(D1208*AND(TrackingWorksheet!S1213&gt;=Calculations!$BD$3,TrackingWorksheet!U1213="",TrackingWorksheet!K1213="YES"),1,0))</f>
        <v/>
      </c>
      <c r="AE1208" s="19" t="str">
        <f>IF($B1208=1,"",IF(AND(TrackingWorksheet!$S1213&gt;$BE$3,TrackingWorksheet!$T1213=Lists!$P$4),1, 0)*D1208)</f>
        <v/>
      </c>
      <c r="AF1208" s="19" t="str">
        <f>IF($B1208=1,"",IF(AND(TrackingWorksheet!$U1213&gt;$BE$3,TrackingWorksheet!$V1213=Lists!$P$4),1, 0)*D1208)</f>
        <v/>
      </c>
      <c r="AG1208" s="19" t="str">
        <f>IF($B1208=1,"",IF(AND(TrackingWorksheet!$W1213&gt;$BE$3,TrackingWorksheet!$X1213=Lists!$P$4),1, 0)*D1208)</f>
        <v/>
      </c>
      <c r="AH1208" s="19" t="str">
        <f>IF($B1208=1,"",IF(AND(TrackingWorksheet!$Y1213&gt;$BE$3,TrackingWorksheet!$Z1213=Lists!$P$4),1, 0)*D1208)</f>
        <v/>
      </c>
      <c r="AI1208" s="19" t="str">
        <f>IF($B1208=1,"",IF(AND(TrackingWorksheet!$AA1213&gt;$BE$3,TrackingWorksheet!$AB1213=Lists!$P$4),1, 0)*D1208)</f>
        <v/>
      </c>
      <c r="AJ1208" s="19" t="str">
        <f>IF($B1208=1,"",IF(AND(TrackingWorksheet!$S1213&gt;$BE$3,TrackingWorksheet!$T1213=Lists!$P$5),1, 0)*D1208)</f>
        <v/>
      </c>
      <c r="AK1208" s="19" t="str">
        <f>IF($B1208=1,"",IF(AND(TrackingWorksheet!$U1213&gt;$BE$3,TrackingWorksheet!$V1213=Lists!$P$5),1, 0)*D1208)</f>
        <v/>
      </c>
      <c r="AL1208" s="19" t="str">
        <f>IF($B1208=1,"",IF(AND(TrackingWorksheet!$W1213&gt;$BE$3,TrackingWorksheet!$X1213=Lists!$P$5),1, 0)*D1208)</f>
        <v/>
      </c>
      <c r="AM1208" s="19" t="str">
        <f>IF($B1208=1,"",IF(AND(TrackingWorksheet!$Y1213&gt;$BE$3,TrackingWorksheet!$Z1213=Lists!$P$5),1, 0)*D1208)</f>
        <v/>
      </c>
      <c r="AN1208" s="19" t="str">
        <f>IF($B1208=1,"",IF(AND(TrackingWorksheet!$AA1213&gt;$BE$3,TrackingWorksheet!$AB1213=Lists!$P$5),1, 0)*D1208)</f>
        <v/>
      </c>
      <c r="AO1208" s="19" t="str">
        <f>IF($B1208=1,"",IF(AND(TrackingWorksheet!$S1213&gt;$BE$3,TrackingWorksheet!$T1213=Lists!$P$6),1, 0)*D1208)</f>
        <v/>
      </c>
      <c r="AP1208" s="19" t="str">
        <f>IF($B1208=1,"",IF(AND(TrackingWorksheet!$U1213&gt;$BE$3,TrackingWorksheet!$V1213=Lists!$P$6),1, 0)*D1208)</f>
        <v/>
      </c>
      <c r="AQ1208" s="19" t="str">
        <f>IF($B1208=1,"",IF(AND(TrackingWorksheet!$W1213&gt;$BE$3,TrackingWorksheet!$X1213=Lists!$P$6),1, 0)*D1208)</f>
        <v/>
      </c>
      <c r="AR1208" s="19" t="str">
        <f>IF($B1208=1,"",IF(AND(TrackingWorksheet!$Y1213&gt;$BE$3,TrackingWorksheet!$Z1213=Lists!$P$6),1, 0)*D1208)</f>
        <v/>
      </c>
      <c r="AS1208" s="19" t="str">
        <f>IF($B1208=1,"",IF(AND(TrackingWorksheet!$AA1213&gt;$BE$3,TrackingWorksheet!$AB1213=Lists!$P$6),1, 0)*D1208)</f>
        <v/>
      </c>
      <c r="AT1208" s="19">
        <f t="shared" si="265"/>
        <v>0</v>
      </c>
      <c r="AU1208" s="19" t="str">
        <f>IF(B1208=1,"",IF(AND(TrackingWorksheet!K1213="",TrackingWorksheet!M1213="", TrackingWorksheet!N1213="", TrackingWorksheet!S1213="", TrackingWorksheet!V1213="", TrackingWorksheet!W1213="", TrackingWorksheet!Y1213="", TrackingWorksheet!AA1213="", V1208=1),1,0)*D1208)</f>
        <v/>
      </c>
      <c r="AV1208" s="19" t="str">
        <f>IF(B1208=1,"",IF(D1208*AND(TrackingWorksheet!U1213&gt;Calculations!$BE$3,TrackingWorksheet!K1213="YES"),1,0))</f>
        <v/>
      </c>
      <c r="AW1208" s="19" t="str">
        <f>IF(B1208=1,"",IF(D1208*AND(TrackingWorksheet!W1213&gt;Calculations!$BE$3,TrackingWorksheet!K1213="YES"),1,0))</f>
        <v/>
      </c>
      <c r="AX1208" s="19">
        <f t="shared" si="266"/>
        <v>0</v>
      </c>
      <c r="AY1208" s="19">
        <f t="shared" si="262"/>
        <v>0</v>
      </c>
      <c r="AZ1208" s="27" t="str">
        <f>IF(B1208=1,"",IF(TrackingWorksheet!Q1213="","",TrackingWorksheet!Q1213))</f>
        <v/>
      </c>
      <c r="BB1208" s="4"/>
      <c r="BC1208" s="4"/>
      <c r="BD1208" s="4"/>
      <c r="BE1208" s="4"/>
      <c r="BF1208" s="4"/>
      <c r="BG1208" s="4" t="str">
        <f>IF(B1208=1,"",IF(AND(N1208=1,TrackingWorksheet!$I1213+14&lt;=WeeklySummary!$C$7),1,0))</f>
        <v/>
      </c>
      <c r="BH1208" s="4" t="str">
        <f>IF(B1208=1,"",IF(AND(R1208=1,TrackingWorksheet!$I1213+14&lt;=WeeklySummary!$C$7),1,0))</f>
        <v/>
      </c>
      <c r="BI1208" s="4" t="str">
        <f>IF(B1208=1,"",IF(AND(J1208=1,TrackingWorksheet!$G1213+14&lt;=WeeklySummary!$C$7),1,0))</f>
        <v/>
      </c>
      <c r="BJ1208" s="4" t="str">
        <f>IF(B1208=1,"",IF(AND(T1208=1,TrackingWorksheet!$I1213+14&lt;=WeeklySummary!$C$7),1,0))</f>
        <v/>
      </c>
      <c r="BK1208" s="4" t="str">
        <f>IF(B1208=1,"",IF(AND(T1208=1,TrackingWorksheet!$G1213+14&lt;=WeeklySummary!$C$7),1,0))</f>
        <v/>
      </c>
      <c r="BL1208" s="4">
        <f t="shared" si="275"/>
        <v>0</v>
      </c>
    </row>
    <row r="1209" spans="2:64" x14ac:dyDescent="0.25">
      <c r="B1209" s="27">
        <f>IF(AND(ISBLANK(TrackingWorksheet!B1214),ISBLANK(TrackingWorksheet!C1214),ISBLANK(TrackingWorksheet!G1214),ISBLANK(TrackingWorksheet!H1214),
ISBLANK(TrackingWorksheet!I1214),ISBLANK(TrackingWorksheet!J1214),ISBLANK(TrackingWorksheet!M1214),
ISBLANK(TrackingWorksheet!N1216)),1,0)</f>
        <v>1</v>
      </c>
      <c r="C1209" s="12" t="str">
        <f>IF(B1209=1,"",TrackingWorksheet!F1214)</f>
        <v/>
      </c>
      <c r="D1209" s="20" t="str">
        <f>IF(B1209=1,"",IF(AND(TrackingWorksheet!B1214&lt;&gt;"",TrackingWorksheet!B1214&lt;=WeeklySummary!$C$7,OR(TrackingWorksheet!C1214="",TrackingWorksheet!C1214&gt;=WeeklySummary!$C$6)),1,0))</f>
        <v/>
      </c>
      <c r="E1209" s="10" t="str">
        <f>IF(B1209=1,"",IF(AND(TrackingWorksheet!G1214 &lt;&gt;"",TrackingWorksheet!G1214&lt;=WeeklySummary!$C$7, TrackingWorksheet!H1214=Lists!$D$4), "Y", "N"))</f>
        <v/>
      </c>
      <c r="F1209" s="10" t="str">
        <f>IF(B1209=1,"",IF(AND(TrackingWorksheet!I1214 &lt;&gt;"", TrackingWorksheet!I1214&lt;=WeeklySummary!$C$7, TrackingWorksheet!J1214=Lists!$D$4), "Y", "N"))</f>
        <v/>
      </c>
      <c r="G1209" s="10" t="str">
        <f>IF(B1209=1,"",IF(AND(TrackingWorksheet!G1214 &lt;&gt;"",TrackingWorksheet!G1214&lt;=WeeklySummary!$C$7, TrackingWorksheet!H1214=Lists!$D$5), "Y", "N"))</f>
        <v/>
      </c>
      <c r="H1209" s="10" t="str">
        <f>IF(B1209=1,"",IF(AND(TrackingWorksheet!I1214 &lt;&gt;"", TrackingWorksheet!I1214&lt;=WeeklySummary!$C$7, TrackingWorksheet!J1214=Lists!$D$5), "Y", "N"))</f>
        <v/>
      </c>
      <c r="I1209" s="20" t="str">
        <f>IF(B1209=1,"",IF(AND(TrackingWorksheet!G1214 &lt;&gt;"", TrackingWorksheet!G1214&lt;=WeeklySummary!$C$7, TrackingWorksheet!H1214=Lists!$D$6), 1, 0))</f>
        <v/>
      </c>
      <c r="J1209" s="20" t="str">
        <f t="shared" si="267"/>
        <v/>
      </c>
      <c r="K1209" s="10" t="str">
        <f>IF(B1209=1,"",IF(AND(TrackingWorksheet!I1214&lt;=WeeklySummary!$C$7,TrackingWorksheet!K1214="YES"),0,IF(AND(AND(OR(E1209="Y",F1209="Y"),E1209&lt;&gt;F1209),G1209&lt;&gt;"Y", H1209&lt;&gt;"Y"), 1, 0)))</f>
        <v/>
      </c>
      <c r="L1209" s="20" t="str">
        <f t="shared" si="268"/>
        <v/>
      </c>
      <c r="M1209" s="10" t="str">
        <f t="shared" si="269"/>
        <v/>
      </c>
      <c r="N1209" s="20" t="str">
        <f t="shared" si="270"/>
        <v/>
      </c>
      <c r="O1209" s="10" t="str">
        <f>IF(B1209=1,"",IF(AND(TrackingWorksheet!I1214&lt;=WeeklySummary!$C$7,TrackingWorksheet!K1214="YES"),0,IF(AND(AND(OR(G1209="Y",H1209="Y"),G1209&lt;&gt;H1209),E1209&lt;&gt;"Y", F1209&lt;&gt;"Y"), 1, 0)))</f>
        <v/>
      </c>
      <c r="P1209" s="20" t="str">
        <f t="shared" si="271"/>
        <v/>
      </c>
      <c r="Q1209" s="10" t="str">
        <f t="shared" si="272"/>
        <v/>
      </c>
      <c r="R1209" s="10" t="str">
        <f t="shared" si="273"/>
        <v/>
      </c>
      <c r="S1209" s="10" t="str">
        <f>IF(B1209=1,"",IF(AND(OR(AND(TrackingWorksheet!H1214=Lists!$D$7,TrackingWorksheet!H1214=TrackingWorksheet!J1214),TrackingWorksheet!H1214&lt;&gt;TrackingWorksheet!J1214),TrackingWorksheet!K1214="YES",TrackingWorksheet!H1214&lt;&gt;Lists!$D$6,TrackingWorksheet!G1214&lt;=WeeklySummary!$C$7,TrackingWorksheet!I1214&lt;=WeeklySummary!$C$7),1,0))</f>
        <v/>
      </c>
      <c r="T1209" s="10" t="str">
        <f t="shared" si="274"/>
        <v/>
      </c>
      <c r="U1209" s="10" t="str">
        <f>IF($B1209=1,"",IF(TrackingWorksheet!$K1214="YES",1, 0)*D1209)</f>
        <v/>
      </c>
      <c r="V1209" s="20">
        <f t="shared" si="263"/>
        <v>0</v>
      </c>
      <c r="W1209" s="20">
        <f t="shared" si="264"/>
        <v>0</v>
      </c>
      <c r="X1209" s="10" t="str">
        <f>IF($B1209=1,"",IF(AND(TrackingWorksheet!$L1214&lt;&gt;"", TrackingWorksheet!$L1214&gt;=WeeklySummary!$C$6,TrackingWorksheet!$L1214&lt;=WeeklySummary!$C$7,OR(TrackingWorksheet!$H1214=Lists!$D$4,TrackingWorksheet!$J1214=Lists!$D$4)), 1, 0))</f>
        <v/>
      </c>
      <c r="Y1209" s="10" t="str">
        <f>IF($B1209=1,"",IF(AND(TrackingWorksheet!$L1214&lt;&gt;"", TrackingWorksheet!$L1214&gt;=WeeklySummary!$C$6,TrackingWorksheet!$L1214&lt;=WeeklySummary!$C$7,OR(TrackingWorksheet!$H1214=Lists!$D$5,TrackingWorksheet!$J1214=Lists!$D$5)), 1, 0))</f>
        <v/>
      </c>
      <c r="Z1209" s="10" t="str">
        <f>IF($B1209=1,"",IF(AND(TrackingWorksheet!$L1214&lt;&gt;"", TrackingWorksheet!$L1214&gt;=WeeklySummary!$C$6,TrackingWorksheet!$L1214&lt;=WeeklySummary!$C$7,OR(TrackingWorksheet!$H1214=Lists!$D$6,TrackingWorksheet!$J1214=Lists!$D$6)), 1, 0))</f>
        <v/>
      </c>
      <c r="AA1209" s="19" t="str">
        <f>IF(B1209=1,"",IF(AND(TrackingWorksheet!M1214&lt;&gt;"",TrackingWorksheet!M1214&lt;=WeeklySummary!$C$7),1,0)*D1209)</f>
        <v/>
      </c>
      <c r="AB1209" s="19" t="str">
        <f>IF(B1209=1,"",IF(AND(TrackingWorksheet!N1214&lt;&gt;"",TrackingWorksheet!N1214&lt;=WeeklySummary!$C$7),1,0)*D1209)</f>
        <v/>
      </c>
      <c r="AC1209" s="19" t="str">
        <f>IF(B1209=1,"",TrackingWorksheet!T1214)</f>
        <v/>
      </c>
      <c r="AD1209" s="19" t="str">
        <f>IF(B1209=1,"",IF(D1209*AND(TrackingWorksheet!S1214&gt;=Calculations!$BD$3,TrackingWorksheet!U1214="",TrackingWorksheet!K1214="YES"),1,0))</f>
        <v/>
      </c>
      <c r="AE1209" s="19" t="str">
        <f>IF($B1209=1,"",IF(AND(TrackingWorksheet!$S1214&gt;$BE$3,TrackingWorksheet!$T1214=Lists!$P$4),1, 0)*D1209)</f>
        <v/>
      </c>
      <c r="AF1209" s="19" t="str">
        <f>IF($B1209=1,"",IF(AND(TrackingWorksheet!$U1214&gt;$BE$3,TrackingWorksheet!$V1214=Lists!$P$4),1, 0)*D1209)</f>
        <v/>
      </c>
      <c r="AG1209" s="19" t="str">
        <f>IF($B1209=1,"",IF(AND(TrackingWorksheet!$W1214&gt;$BE$3,TrackingWorksheet!$X1214=Lists!$P$4),1, 0)*D1209)</f>
        <v/>
      </c>
      <c r="AH1209" s="19" t="str">
        <f>IF($B1209=1,"",IF(AND(TrackingWorksheet!$Y1214&gt;$BE$3,TrackingWorksheet!$Z1214=Lists!$P$4),1, 0)*D1209)</f>
        <v/>
      </c>
      <c r="AI1209" s="19" t="str">
        <f>IF($B1209=1,"",IF(AND(TrackingWorksheet!$AA1214&gt;$BE$3,TrackingWorksheet!$AB1214=Lists!$P$4),1, 0)*D1209)</f>
        <v/>
      </c>
      <c r="AJ1209" s="19" t="str">
        <f>IF($B1209=1,"",IF(AND(TrackingWorksheet!$S1214&gt;$BE$3,TrackingWorksheet!$T1214=Lists!$P$5),1, 0)*D1209)</f>
        <v/>
      </c>
      <c r="AK1209" s="19" t="str">
        <f>IF($B1209=1,"",IF(AND(TrackingWorksheet!$U1214&gt;$BE$3,TrackingWorksheet!$V1214=Lists!$P$5),1, 0)*D1209)</f>
        <v/>
      </c>
      <c r="AL1209" s="19" t="str">
        <f>IF($B1209=1,"",IF(AND(TrackingWorksheet!$W1214&gt;$BE$3,TrackingWorksheet!$X1214=Lists!$P$5),1, 0)*D1209)</f>
        <v/>
      </c>
      <c r="AM1209" s="19" t="str">
        <f>IF($B1209=1,"",IF(AND(TrackingWorksheet!$Y1214&gt;$BE$3,TrackingWorksheet!$Z1214=Lists!$P$5),1, 0)*D1209)</f>
        <v/>
      </c>
      <c r="AN1209" s="19" t="str">
        <f>IF($B1209=1,"",IF(AND(TrackingWorksheet!$AA1214&gt;$BE$3,TrackingWorksheet!$AB1214=Lists!$P$5),1, 0)*D1209)</f>
        <v/>
      </c>
      <c r="AO1209" s="19" t="str">
        <f>IF($B1209=1,"",IF(AND(TrackingWorksheet!$S1214&gt;$BE$3,TrackingWorksheet!$T1214=Lists!$P$6),1, 0)*D1209)</f>
        <v/>
      </c>
      <c r="AP1209" s="19" t="str">
        <f>IF($B1209=1,"",IF(AND(TrackingWorksheet!$U1214&gt;$BE$3,TrackingWorksheet!$V1214=Lists!$P$6),1, 0)*D1209)</f>
        <v/>
      </c>
      <c r="AQ1209" s="19" t="str">
        <f>IF($B1209=1,"",IF(AND(TrackingWorksheet!$W1214&gt;$BE$3,TrackingWorksheet!$X1214=Lists!$P$6),1, 0)*D1209)</f>
        <v/>
      </c>
      <c r="AR1209" s="19" t="str">
        <f>IF($B1209=1,"",IF(AND(TrackingWorksheet!$Y1214&gt;$BE$3,TrackingWorksheet!$Z1214=Lists!$P$6),1, 0)*D1209)</f>
        <v/>
      </c>
      <c r="AS1209" s="19" t="str">
        <f>IF($B1209=1,"",IF(AND(TrackingWorksheet!$AA1214&gt;$BE$3,TrackingWorksheet!$AB1214=Lists!$P$6),1, 0)*D1209)</f>
        <v/>
      </c>
      <c r="AT1209" s="19">
        <f t="shared" si="265"/>
        <v>0</v>
      </c>
      <c r="AU1209" s="19" t="str">
        <f>IF(B1209=1,"",IF(AND(TrackingWorksheet!K1214="",TrackingWorksheet!M1214="", TrackingWorksheet!N1214="", TrackingWorksheet!S1214="", TrackingWorksheet!V1214="", TrackingWorksheet!W1214="", TrackingWorksheet!Y1214="", TrackingWorksheet!AA1214="", V1209=1),1,0)*D1209)</f>
        <v/>
      </c>
      <c r="AV1209" s="19" t="str">
        <f>IF(B1209=1,"",IF(D1209*AND(TrackingWorksheet!U1214&gt;Calculations!$BE$3,TrackingWorksheet!K1214="YES"),1,0))</f>
        <v/>
      </c>
      <c r="AW1209" s="19" t="str">
        <f>IF(B1209=1,"",IF(D1209*AND(TrackingWorksheet!W1214&gt;Calculations!$BE$3,TrackingWorksheet!K1214="YES"),1,0))</f>
        <v/>
      </c>
      <c r="AX1209" s="19">
        <f t="shared" si="266"/>
        <v>0</v>
      </c>
      <c r="AY1209" s="19">
        <f t="shared" si="262"/>
        <v>0</v>
      </c>
      <c r="AZ1209" s="27" t="str">
        <f>IF(B1209=1,"",IF(TrackingWorksheet!Q1214="","",TrackingWorksheet!Q1214))</f>
        <v/>
      </c>
      <c r="BB1209" s="4"/>
      <c r="BC1209" s="4"/>
      <c r="BD1209" s="4"/>
      <c r="BE1209" s="4"/>
      <c r="BF1209" s="4"/>
      <c r="BG1209" s="4" t="str">
        <f>IF(B1209=1,"",IF(AND(N1209=1,TrackingWorksheet!$I1214+14&lt;=WeeklySummary!$C$7),1,0))</f>
        <v/>
      </c>
      <c r="BH1209" s="4" t="str">
        <f>IF(B1209=1,"",IF(AND(R1209=1,TrackingWorksheet!$I1214+14&lt;=WeeklySummary!$C$7),1,0))</f>
        <v/>
      </c>
      <c r="BI1209" s="4" t="str">
        <f>IF(B1209=1,"",IF(AND(J1209=1,TrackingWorksheet!$G1214+14&lt;=WeeklySummary!$C$7),1,0))</f>
        <v/>
      </c>
      <c r="BJ1209" s="4" t="str">
        <f>IF(B1209=1,"",IF(AND(T1209=1,TrackingWorksheet!$I1214+14&lt;=WeeklySummary!$C$7),1,0))</f>
        <v/>
      </c>
      <c r="BK1209" s="4" t="str">
        <f>IF(B1209=1,"",IF(AND(T1209=1,TrackingWorksheet!$G1214+14&lt;=WeeklySummary!$C$7),1,0))</f>
        <v/>
      </c>
      <c r="BL1209" s="4">
        <f t="shared" si="275"/>
        <v>0</v>
      </c>
    </row>
    <row r="1210" spans="2:64" x14ac:dyDescent="0.25">
      <c r="B1210" s="27">
        <f>IF(AND(ISBLANK(TrackingWorksheet!B1215),ISBLANK(TrackingWorksheet!C1215),ISBLANK(TrackingWorksheet!G1215),ISBLANK(TrackingWorksheet!H1215),
ISBLANK(TrackingWorksheet!I1215),ISBLANK(TrackingWorksheet!J1215),ISBLANK(TrackingWorksheet!M1215),
ISBLANK(TrackingWorksheet!N1217)),1,0)</f>
        <v>1</v>
      </c>
      <c r="C1210" s="12" t="str">
        <f>IF(B1210=1,"",TrackingWorksheet!F1215)</f>
        <v/>
      </c>
      <c r="D1210" s="20" t="str">
        <f>IF(B1210=1,"",IF(AND(TrackingWorksheet!B1215&lt;&gt;"",TrackingWorksheet!B1215&lt;=WeeklySummary!$C$7,OR(TrackingWorksheet!C1215="",TrackingWorksheet!C1215&gt;=WeeklySummary!$C$6)),1,0))</f>
        <v/>
      </c>
      <c r="E1210" s="10" t="str">
        <f>IF(B1210=1,"",IF(AND(TrackingWorksheet!G1215 &lt;&gt;"",TrackingWorksheet!G1215&lt;=WeeklySummary!$C$7, TrackingWorksheet!H1215=Lists!$D$4), "Y", "N"))</f>
        <v/>
      </c>
      <c r="F1210" s="10" t="str">
        <f>IF(B1210=1,"",IF(AND(TrackingWorksheet!I1215 &lt;&gt;"", TrackingWorksheet!I1215&lt;=WeeklySummary!$C$7, TrackingWorksheet!J1215=Lists!$D$4), "Y", "N"))</f>
        <v/>
      </c>
      <c r="G1210" s="10" t="str">
        <f>IF(B1210=1,"",IF(AND(TrackingWorksheet!G1215 &lt;&gt;"",TrackingWorksheet!G1215&lt;=WeeklySummary!$C$7, TrackingWorksheet!H1215=Lists!$D$5), "Y", "N"))</f>
        <v/>
      </c>
      <c r="H1210" s="10" t="str">
        <f>IF(B1210=1,"",IF(AND(TrackingWorksheet!I1215 &lt;&gt;"", TrackingWorksheet!I1215&lt;=WeeklySummary!$C$7, TrackingWorksheet!J1215=Lists!$D$5), "Y", "N"))</f>
        <v/>
      </c>
      <c r="I1210" s="20" t="str">
        <f>IF(B1210=1,"",IF(AND(TrackingWorksheet!G1215 &lt;&gt;"", TrackingWorksheet!G1215&lt;=WeeklySummary!$C$7, TrackingWorksheet!H1215=Lists!$D$6), 1, 0))</f>
        <v/>
      </c>
      <c r="J1210" s="20" t="str">
        <f t="shared" si="267"/>
        <v/>
      </c>
      <c r="K1210" s="10" t="str">
        <f>IF(B1210=1,"",IF(AND(TrackingWorksheet!I1215&lt;=WeeklySummary!$C$7,TrackingWorksheet!K1215="YES"),0,IF(AND(AND(OR(E1210="Y",F1210="Y"),E1210&lt;&gt;F1210),G1210&lt;&gt;"Y", H1210&lt;&gt;"Y"), 1, 0)))</f>
        <v/>
      </c>
      <c r="L1210" s="20" t="str">
        <f t="shared" si="268"/>
        <v/>
      </c>
      <c r="M1210" s="10" t="str">
        <f t="shared" si="269"/>
        <v/>
      </c>
      <c r="N1210" s="20" t="str">
        <f t="shared" si="270"/>
        <v/>
      </c>
      <c r="O1210" s="10" t="str">
        <f>IF(B1210=1,"",IF(AND(TrackingWorksheet!I1215&lt;=WeeklySummary!$C$7,TrackingWorksheet!K1215="YES"),0,IF(AND(AND(OR(G1210="Y",H1210="Y"),G1210&lt;&gt;H1210),E1210&lt;&gt;"Y", F1210&lt;&gt;"Y"), 1, 0)))</f>
        <v/>
      </c>
      <c r="P1210" s="20" t="str">
        <f t="shared" si="271"/>
        <v/>
      </c>
      <c r="Q1210" s="10" t="str">
        <f t="shared" si="272"/>
        <v/>
      </c>
      <c r="R1210" s="10" t="str">
        <f t="shared" si="273"/>
        <v/>
      </c>
      <c r="S1210" s="10" t="str">
        <f>IF(B1210=1,"",IF(AND(OR(AND(TrackingWorksheet!H1215=Lists!$D$7,TrackingWorksheet!H1215=TrackingWorksheet!J1215),TrackingWorksheet!H1215&lt;&gt;TrackingWorksheet!J1215),TrackingWorksheet!K1215="YES",TrackingWorksheet!H1215&lt;&gt;Lists!$D$6,TrackingWorksheet!G1215&lt;=WeeklySummary!$C$7,TrackingWorksheet!I1215&lt;=WeeklySummary!$C$7),1,0))</f>
        <v/>
      </c>
      <c r="T1210" s="10" t="str">
        <f t="shared" si="274"/>
        <v/>
      </c>
      <c r="U1210" s="10" t="str">
        <f>IF($B1210=1,"",IF(TrackingWorksheet!$K1215="YES",1, 0)*D1210)</f>
        <v/>
      </c>
      <c r="V1210" s="20">
        <f t="shared" si="263"/>
        <v>0</v>
      </c>
      <c r="W1210" s="20">
        <f t="shared" si="264"/>
        <v>0</v>
      </c>
      <c r="X1210" s="10" t="str">
        <f>IF($B1210=1,"",IF(AND(TrackingWorksheet!$L1215&lt;&gt;"", TrackingWorksheet!$L1215&gt;=WeeklySummary!$C$6,TrackingWorksheet!$L1215&lt;=WeeklySummary!$C$7,OR(TrackingWorksheet!$H1215=Lists!$D$4,TrackingWorksheet!$J1215=Lists!$D$4)), 1, 0))</f>
        <v/>
      </c>
      <c r="Y1210" s="10" t="str">
        <f>IF($B1210=1,"",IF(AND(TrackingWorksheet!$L1215&lt;&gt;"", TrackingWorksheet!$L1215&gt;=WeeklySummary!$C$6,TrackingWorksheet!$L1215&lt;=WeeklySummary!$C$7,OR(TrackingWorksheet!$H1215=Lists!$D$5,TrackingWorksheet!$J1215=Lists!$D$5)), 1, 0))</f>
        <v/>
      </c>
      <c r="Z1210" s="10" t="str">
        <f>IF($B1210=1,"",IF(AND(TrackingWorksheet!$L1215&lt;&gt;"", TrackingWorksheet!$L1215&gt;=WeeklySummary!$C$6,TrackingWorksheet!$L1215&lt;=WeeklySummary!$C$7,OR(TrackingWorksheet!$H1215=Lists!$D$6,TrackingWorksheet!$J1215=Lists!$D$6)), 1, 0))</f>
        <v/>
      </c>
      <c r="AA1210" s="19" t="str">
        <f>IF(B1210=1,"",IF(AND(TrackingWorksheet!M1215&lt;&gt;"",TrackingWorksheet!M1215&lt;=WeeklySummary!$C$7),1,0)*D1210)</f>
        <v/>
      </c>
      <c r="AB1210" s="19" t="str">
        <f>IF(B1210=1,"",IF(AND(TrackingWorksheet!N1215&lt;&gt;"",TrackingWorksheet!N1215&lt;=WeeklySummary!$C$7),1,0)*D1210)</f>
        <v/>
      </c>
      <c r="AC1210" s="19" t="str">
        <f>IF(B1210=1,"",TrackingWorksheet!T1215)</f>
        <v/>
      </c>
      <c r="AD1210" s="19" t="str">
        <f>IF(B1210=1,"",IF(D1210*AND(TrackingWorksheet!S1215&gt;=Calculations!$BD$3,TrackingWorksheet!U1215="",TrackingWorksheet!K1215="YES"),1,0))</f>
        <v/>
      </c>
      <c r="AE1210" s="19" t="str">
        <f>IF($B1210=1,"",IF(AND(TrackingWorksheet!$S1215&gt;$BE$3,TrackingWorksheet!$T1215=Lists!$P$4),1, 0)*D1210)</f>
        <v/>
      </c>
      <c r="AF1210" s="19" t="str">
        <f>IF($B1210=1,"",IF(AND(TrackingWorksheet!$U1215&gt;$BE$3,TrackingWorksheet!$V1215=Lists!$P$4),1, 0)*D1210)</f>
        <v/>
      </c>
      <c r="AG1210" s="19" t="str">
        <f>IF($B1210=1,"",IF(AND(TrackingWorksheet!$W1215&gt;$BE$3,TrackingWorksheet!$X1215=Lists!$P$4),1, 0)*D1210)</f>
        <v/>
      </c>
      <c r="AH1210" s="19" t="str">
        <f>IF($B1210=1,"",IF(AND(TrackingWorksheet!$Y1215&gt;$BE$3,TrackingWorksheet!$Z1215=Lists!$P$4),1, 0)*D1210)</f>
        <v/>
      </c>
      <c r="AI1210" s="19" t="str">
        <f>IF($B1210=1,"",IF(AND(TrackingWorksheet!$AA1215&gt;$BE$3,TrackingWorksheet!$AB1215=Lists!$P$4),1, 0)*D1210)</f>
        <v/>
      </c>
      <c r="AJ1210" s="19" t="str">
        <f>IF($B1210=1,"",IF(AND(TrackingWorksheet!$S1215&gt;$BE$3,TrackingWorksheet!$T1215=Lists!$P$5),1, 0)*D1210)</f>
        <v/>
      </c>
      <c r="AK1210" s="19" t="str">
        <f>IF($B1210=1,"",IF(AND(TrackingWorksheet!$U1215&gt;$BE$3,TrackingWorksheet!$V1215=Lists!$P$5),1, 0)*D1210)</f>
        <v/>
      </c>
      <c r="AL1210" s="19" t="str">
        <f>IF($B1210=1,"",IF(AND(TrackingWorksheet!$W1215&gt;$BE$3,TrackingWorksheet!$X1215=Lists!$P$5),1, 0)*D1210)</f>
        <v/>
      </c>
      <c r="AM1210" s="19" t="str">
        <f>IF($B1210=1,"",IF(AND(TrackingWorksheet!$Y1215&gt;$BE$3,TrackingWorksheet!$Z1215=Lists!$P$5),1, 0)*D1210)</f>
        <v/>
      </c>
      <c r="AN1210" s="19" t="str">
        <f>IF($B1210=1,"",IF(AND(TrackingWorksheet!$AA1215&gt;$BE$3,TrackingWorksheet!$AB1215=Lists!$P$5),1, 0)*D1210)</f>
        <v/>
      </c>
      <c r="AO1210" s="19" t="str">
        <f>IF($B1210=1,"",IF(AND(TrackingWorksheet!$S1215&gt;$BE$3,TrackingWorksheet!$T1215=Lists!$P$6),1, 0)*D1210)</f>
        <v/>
      </c>
      <c r="AP1210" s="19" t="str">
        <f>IF($B1210=1,"",IF(AND(TrackingWorksheet!$U1215&gt;$BE$3,TrackingWorksheet!$V1215=Lists!$P$6),1, 0)*D1210)</f>
        <v/>
      </c>
      <c r="AQ1210" s="19" t="str">
        <f>IF($B1210=1,"",IF(AND(TrackingWorksheet!$W1215&gt;$BE$3,TrackingWorksheet!$X1215=Lists!$P$6),1, 0)*D1210)</f>
        <v/>
      </c>
      <c r="AR1210" s="19" t="str">
        <f>IF($B1210=1,"",IF(AND(TrackingWorksheet!$Y1215&gt;$BE$3,TrackingWorksheet!$Z1215=Lists!$P$6),1, 0)*D1210)</f>
        <v/>
      </c>
      <c r="AS1210" s="19" t="str">
        <f>IF($B1210=1,"",IF(AND(TrackingWorksheet!$AA1215&gt;$BE$3,TrackingWorksheet!$AB1215=Lists!$P$6),1, 0)*D1210)</f>
        <v/>
      </c>
      <c r="AT1210" s="19">
        <f t="shared" si="265"/>
        <v>0</v>
      </c>
      <c r="AU1210" s="19" t="str">
        <f>IF(B1210=1,"",IF(AND(TrackingWorksheet!K1215="",TrackingWorksheet!M1215="", TrackingWorksheet!N1215="", TrackingWorksheet!S1215="", TrackingWorksheet!V1215="", TrackingWorksheet!W1215="", TrackingWorksheet!Y1215="", TrackingWorksheet!AA1215="", V1210=1),1,0)*D1210)</f>
        <v/>
      </c>
      <c r="AV1210" s="19" t="str">
        <f>IF(B1210=1,"",IF(D1210*AND(TrackingWorksheet!U1215&gt;Calculations!$BE$3,TrackingWorksheet!K1215="YES"),1,0))</f>
        <v/>
      </c>
      <c r="AW1210" s="19" t="str">
        <f>IF(B1210=1,"",IF(D1210*AND(TrackingWorksheet!W1215&gt;Calculations!$BE$3,TrackingWorksheet!K1215="YES"),1,0))</f>
        <v/>
      </c>
      <c r="AX1210" s="19">
        <f t="shared" si="266"/>
        <v>0</v>
      </c>
      <c r="AY1210" s="19">
        <f t="shared" si="262"/>
        <v>0</v>
      </c>
      <c r="AZ1210" s="27" t="str">
        <f>IF(B1210=1,"",IF(TrackingWorksheet!Q1215="","",TrackingWorksheet!Q1215))</f>
        <v/>
      </c>
      <c r="BB1210" s="4"/>
      <c r="BC1210" s="4"/>
      <c r="BD1210" s="4"/>
      <c r="BE1210" s="4"/>
      <c r="BF1210" s="4"/>
      <c r="BG1210" s="4" t="str">
        <f>IF(B1210=1,"",IF(AND(N1210=1,TrackingWorksheet!$I1215+14&lt;=WeeklySummary!$C$7),1,0))</f>
        <v/>
      </c>
      <c r="BH1210" s="4" t="str">
        <f>IF(B1210=1,"",IF(AND(R1210=1,TrackingWorksheet!$I1215+14&lt;=WeeklySummary!$C$7),1,0))</f>
        <v/>
      </c>
      <c r="BI1210" s="4" t="str">
        <f>IF(B1210=1,"",IF(AND(J1210=1,TrackingWorksheet!$G1215+14&lt;=WeeklySummary!$C$7),1,0))</f>
        <v/>
      </c>
      <c r="BJ1210" s="4" t="str">
        <f>IF(B1210=1,"",IF(AND(T1210=1,TrackingWorksheet!$I1215+14&lt;=WeeklySummary!$C$7),1,0))</f>
        <v/>
      </c>
      <c r="BK1210" s="4" t="str">
        <f>IF(B1210=1,"",IF(AND(T1210=1,TrackingWorksheet!$G1215+14&lt;=WeeklySummary!$C$7),1,0))</f>
        <v/>
      </c>
      <c r="BL1210" s="4">
        <f t="shared" si="275"/>
        <v>0</v>
      </c>
    </row>
    <row r="1211" spans="2:64" x14ac:dyDescent="0.25">
      <c r="B1211" s="27">
        <f>IF(AND(ISBLANK(TrackingWorksheet!B1216),ISBLANK(TrackingWorksheet!C1216),ISBLANK(TrackingWorksheet!G1216),ISBLANK(TrackingWorksheet!H1216),
ISBLANK(TrackingWorksheet!I1216),ISBLANK(TrackingWorksheet!J1216),ISBLANK(TrackingWorksheet!M1216),
ISBLANK(TrackingWorksheet!N1218)),1,0)</f>
        <v>1</v>
      </c>
      <c r="C1211" s="12" t="str">
        <f>IF(B1211=1,"",TrackingWorksheet!F1216)</f>
        <v/>
      </c>
      <c r="D1211" s="20" t="str">
        <f>IF(B1211=1,"",IF(AND(TrackingWorksheet!B1216&lt;&gt;"",TrackingWorksheet!B1216&lt;=WeeklySummary!$C$7,OR(TrackingWorksheet!C1216="",TrackingWorksheet!C1216&gt;=WeeklySummary!$C$6)),1,0))</f>
        <v/>
      </c>
      <c r="E1211" s="10" t="str">
        <f>IF(B1211=1,"",IF(AND(TrackingWorksheet!G1216 &lt;&gt;"",TrackingWorksheet!G1216&lt;=WeeklySummary!$C$7, TrackingWorksheet!H1216=Lists!$D$4), "Y", "N"))</f>
        <v/>
      </c>
      <c r="F1211" s="10" t="str">
        <f>IF(B1211=1,"",IF(AND(TrackingWorksheet!I1216 &lt;&gt;"", TrackingWorksheet!I1216&lt;=WeeklySummary!$C$7, TrackingWorksheet!J1216=Lists!$D$4), "Y", "N"))</f>
        <v/>
      </c>
      <c r="G1211" s="10" t="str">
        <f>IF(B1211=1,"",IF(AND(TrackingWorksheet!G1216 &lt;&gt;"",TrackingWorksheet!G1216&lt;=WeeklySummary!$C$7, TrackingWorksheet!H1216=Lists!$D$5), "Y", "N"))</f>
        <v/>
      </c>
      <c r="H1211" s="10" t="str">
        <f>IF(B1211=1,"",IF(AND(TrackingWorksheet!I1216 &lt;&gt;"", TrackingWorksheet!I1216&lt;=WeeklySummary!$C$7, TrackingWorksheet!J1216=Lists!$D$5), "Y", "N"))</f>
        <v/>
      </c>
      <c r="I1211" s="20" t="str">
        <f>IF(B1211=1,"",IF(AND(TrackingWorksheet!G1216 &lt;&gt;"", TrackingWorksheet!G1216&lt;=WeeklySummary!$C$7, TrackingWorksheet!H1216=Lists!$D$6), 1, 0))</f>
        <v/>
      </c>
      <c r="J1211" s="20" t="str">
        <f t="shared" si="267"/>
        <v/>
      </c>
      <c r="K1211" s="10" t="str">
        <f>IF(B1211=1,"",IF(AND(TrackingWorksheet!I1216&lt;=WeeklySummary!$C$7,TrackingWorksheet!K1216="YES"),0,IF(AND(AND(OR(E1211="Y",F1211="Y"),E1211&lt;&gt;F1211),G1211&lt;&gt;"Y", H1211&lt;&gt;"Y"), 1, 0)))</f>
        <v/>
      </c>
      <c r="L1211" s="20" t="str">
        <f t="shared" si="268"/>
        <v/>
      </c>
      <c r="M1211" s="10" t="str">
        <f t="shared" si="269"/>
        <v/>
      </c>
      <c r="N1211" s="20" t="str">
        <f t="shared" si="270"/>
        <v/>
      </c>
      <c r="O1211" s="10" t="str">
        <f>IF(B1211=1,"",IF(AND(TrackingWorksheet!I1216&lt;=WeeklySummary!$C$7,TrackingWorksheet!K1216="YES"),0,IF(AND(AND(OR(G1211="Y",H1211="Y"),G1211&lt;&gt;H1211),E1211&lt;&gt;"Y", F1211&lt;&gt;"Y"), 1, 0)))</f>
        <v/>
      </c>
      <c r="P1211" s="20" t="str">
        <f t="shared" si="271"/>
        <v/>
      </c>
      <c r="Q1211" s="10" t="str">
        <f t="shared" si="272"/>
        <v/>
      </c>
      <c r="R1211" s="10" t="str">
        <f t="shared" si="273"/>
        <v/>
      </c>
      <c r="S1211" s="10" t="str">
        <f>IF(B1211=1,"",IF(AND(OR(AND(TrackingWorksheet!H1216=Lists!$D$7,TrackingWorksheet!H1216=TrackingWorksheet!J1216),TrackingWorksheet!H1216&lt;&gt;TrackingWorksheet!J1216),TrackingWorksheet!K1216="YES",TrackingWorksheet!H1216&lt;&gt;Lists!$D$6,TrackingWorksheet!G1216&lt;=WeeklySummary!$C$7,TrackingWorksheet!I1216&lt;=WeeklySummary!$C$7),1,0))</f>
        <v/>
      </c>
      <c r="T1211" s="10" t="str">
        <f t="shared" si="274"/>
        <v/>
      </c>
      <c r="U1211" s="10" t="str">
        <f>IF($B1211=1,"",IF(TrackingWorksheet!$K1216="YES",1, 0)*D1211)</f>
        <v/>
      </c>
      <c r="V1211" s="20">
        <f t="shared" si="263"/>
        <v>0</v>
      </c>
      <c r="W1211" s="20">
        <f t="shared" si="264"/>
        <v>0</v>
      </c>
      <c r="X1211" s="10" t="str">
        <f>IF($B1211=1,"",IF(AND(TrackingWorksheet!$L1216&lt;&gt;"", TrackingWorksheet!$L1216&gt;=WeeklySummary!$C$6,TrackingWorksheet!$L1216&lt;=WeeklySummary!$C$7,OR(TrackingWorksheet!$H1216=Lists!$D$4,TrackingWorksheet!$J1216=Lists!$D$4)), 1, 0))</f>
        <v/>
      </c>
      <c r="Y1211" s="10" t="str">
        <f>IF($B1211=1,"",IF(AND(TrackingWorksheet!$L1216&lt;&gt;"", TrackingWorksheet!$L1216&gt;=WeeklySummary!$C$6,TrackingWorksheet!$L1216&lt;=WeeklySummary!$C$7,OR(TrackingWorksheet!$H1216=Lists!$D$5,TrackingWorksheet!$J1216=Lists!$D$5)), 1, 0))</f>
        <v/>
      </c>
      <c r="Z1211" s="10" t="str">
        <f>IF($B1211=1,"",IF(AND(TrackingWorksheet!$L1216&lt;&gt;"", TrackingWorksheet!$L1216&gt;=WeeklySummary!$C$6,TrackingWorksheet!$L1216&lt;=WeeklySummary!$C$7,OR(TrackingWorksheet!$H1216=Lists!$D$6,TrackingWorksheet!$J1216=Lists!$D$6)), 1, 0))</f>
        <v/>
      </c>
      <c r="AA1211" s="19" t="str">
        <f>IF(B1211=1,"",IF(AND(TrackingWorksheet!M1216&lt;&gt;"",TrackingWorksheet!M1216&lt;=WeeklySummary!$C$7),1,0)*D1211)</f>
        <v/>
      </c>
      <c r="AB1211" s="19" t="str">
        <f>IF(B1211=1,"",IF(AND(TrackingWorksheet!N1216&lt;&gt;"",TrackingWorksheet!N1216&lt;=WeeklySummary!$C$7),1,0)*D1211)</f>
        <v/>
      </c>
      <c r="AC1211" s="19" t="str">
        <f>IF(B1211=1,"",TrackingWorksheet!T1216)</f>
        <v/>
      </c>
      <c r="AD1211" s="19" t="str">
        <f>IF(B1211=1,"",IF(D1211*AND(TrackingWorksheet!S1216&gt;=Calculations!$BD$3,TrackingWorksheet!U1216="",TrackingWorksheet!K1216="YES"),1,0))</f>
        <v/>
      </c>
      <c r="AE1211" s="19" t="str">
        <f>IF($B1211=1,"",IF(AND(TrackingWorksheet!$S1216&gt;$BE$3,TrackingWorksheet!$T1216=Lists!$P$4),1, 0)*D1211)</f>
        <v/>
      </c>
      <c r="AF1211" s="19" t="str">
        <f>IF($B1211=1,"",IF(AND(TrackingWorksheet!$U1216&gt;$BE$3,TrackingWorksheet!$V1216=Lists!$P$4),1, 0)*D1211)</f>
        <v/>
      </c>
      <c r="AG1211" s="19" t="str">
        <f>IF($B1211=1,"",IF(AND(TrackingWorksheet!$W1216&gt;$BE$3,TrackingWorksheet!$X1216=Lists!$P$4),1, 0)*D1211)</f>
        <v/>
      </c>
      <c r="AH1211" s="19" t="str">
        <f>IF($B1211=1,"",IF(AND(TrackingWorksheet!$Y1216&gt;$BE$3,TrackingWorksheet!$Z1216=Lists!$P$4),1, 0)*D1211)</f>
        <v/>
      </c>
      <c r="AI1211" s="19" t="str">
        <f>IF($B1211=1,"",IF(AND(TrackingWorksheet!$AA1216&gt;$BE$3,TrackingWorksheet!$AB1216=Lists!$P$4),1, 0)*D1211)</f>
        <v/>
      </c>
      <c r="AJ1211" s="19" t="str">
        <f>IF($B1211=1,"",IF(AND(TrackingWorksheet!$S1216&gt;$BE$3,TrackingWorksheet!$T1216=Lists!$P$5),1, 0)*D1211)</f>
        <v/>
      </c>
      <c r="AK1211" s="19" t="str">
        <f>IF($B1211=1,"",IF(AND(TrackingWorksheet!$U1216&gt;$BE$3,TrackingWorksheet!$V1216=Lists!$P$5),1, 0)*D1211)</f>
        <v/>
      </c>
      <c r="AL1211" s="19" t="str">
        <f>IF($B1211=1,"",IF(AND(TrackingWorksheet!$W1216&gt;$BE$3,TrackingWorksheet!$X1216=Lists!$P$5),1, 0)*D1211)</f>
        <v/>
      </c>
      <c r="AM1211" s="19" t="str">
        <f>IF($B1211=1,"",IF(AND(TrackingWorksheet!$Y1216&gt;$BE$3,TrackingWorksheet!$Z1216=Lists!$P$5),1, 0)*D1211)</f>
        <v/>
      </c>
      <c r="AN1211" s="19" t="str">
        <f>IF($B1211=1,"",IF(AND(TrackingWorksheet!$AA1216&gt;$BE$3,TrackingWorksheet!$AB1216=Lists!$P$5),1, 0)*D1211)</f>
        <v/>
      </c>
      <c r="AO1211" s="19" t="str">
        <f>IF($B1211=1,"",IF(AND(TrackingWorksheet!$S1216&gt;$BE$3,TrackingWorksheet!$T1216=Lists!$P$6),1, 0)*D1211)</f>
        <v/>
      </c>
      <c r="AP1211" s="19" t="str">
        <f>IF($B1211=1,"",IF(AND(TrackingWorksheet!$U1216&gt;$BE$3,TrackingWorksheet!$V1216=Lists!$P$6),1, 0)*D1211)</f>
        <v/>
      </c>
      <c r="AQ1211" s="19" t="str">
        <f>IF($B1211=1,"",IF(AND(TrackingWorksheet!$W1216&gt;$BE$3,TrackingWorksheet!$X1216=Lists!$P$6),1, 0)*D1211)</f>
        <v/>
      </c>
      <c r="AR1211" s="19" t="str">
        <f>IF($B1211=1,"",IF(AND(TrackingWorksheet!$Y1216&gt;$BE$3,TrackingWorksheet!$Z1216=Lists!$P$6),1, 0)*D1211)</f>
        <v/>
      </c>
      <c r="AS1211" s="19" t="str">
        <f>IF($B1211=1,"",IF(AND(TrackingWorksheet!$AA1216&gt;$BE$3,TrackingWorksheet!$AB1216=Lists!$P$6),1, 0)*D1211)</f>
        <v/>
      </c>
      <c r="AT1211" s="19">
        <f t="shared" si="265"/>
        <v>0</v>
      </c>
      <c r="AU1211" s="19" t="str">
        <f>IF(B1211=1,"",IF(AND(TrackingWorksheet!K1216="",TrackingWorksheet!M1216="", TrackingWorksheet!N1216="", TrackingWorksheet!S1216="", TrackingWorksheet!V1216="", TrackingWorksheet!W1216="", TrackingWorksheet!Y1216="", TrackingWorksheet!AA1216="", V1211=1),1,0)*D1211)</f>
        <v/>
      </c>
      <c r="AV1211" s="19" t="str">
        <f>IF(B1211=1,"",IF(D1211*AND(TrackingWorksheet!U1216&gt;Calculations!$BE$3,TrackingWorksheet!K1216="YES"),1,0))</f>
        <v/>
      </c>
      <c r="AW1211" s="19" t="str">
        <f>IF(B1211=1,"",IF(D1211*AND(TrackingWorksheet!W1216&gt;Calculations!$BE$3,TrackingWorksheet!K1216="YES"),1,0))</f>
        <v/>
      </c>
      <c r="AX1211" s="19">
        <f t="shared" si="266"/>
        <v>0</v>
      </c>
      <c r="AY1211" s="19">
        <f t="shared" si="262"/>
        <v>0</v>
      </c>
      <c r="AZ1211" s="27" t="str">
        <f>IF(B1211=1,"",IF(TrackingWorksheet!Q1216="","",TrackingWorksheet!Q1216))</f>
        <v/>
      </c>
      <c r="BB1211" s="4"/>
      <c r="BC1211" s="4"/>
      <c r="BD1211" s="4"/>
      <c r="BE1211" s="4"/>
      <c r="BF1211" s="4"/>
      <c r="BG1211" s="4" t="str">
        <f>IF(B1211=1,"",IF(AND(N1211=1,TrackingWorksheet!$I1216+14&lt;=WeeklySummary!$C$7),1,0))</f>
        <v/>
      </c>
      <c r="BH1211" s="4" t="str">
        <f>IF(B1211=1,"",IF(AND(R1211=1,TrackingWorksheet!$I1216+14&lt;=WeeklySummary!$C$7),1,0))</f>
        <v/>
      </c>
      <c r="BI1211" s="4" t="str">
        <f>IF(B1211=1,"",IF(AND(J1211=1,TrackingWorksheet!$G1216+14&lt;=WeeklySummary!$C$7),1,0))</f>
        <v/>
      </c>
      <c r="BJ1211" s="4" t="str">
        <f>IF(B1211=1,"",IF(AND(T1211=1,TrackingWorksheet!$I1216+14&lt;=WeeklySummary!$C$7),1,0))</f>
        <v/>
      </c>
      <c r="BK1211" s="4" t="str">
        <f>IF(B1211=1,"",IF(AND(T1211=1,TrackingWorksheet!$G1216+14&lt;=WeeklySummary!$C$7),1,0))</f>
        <v/>
      </c>
      <c r="BL1211" s="4">
        <f t="shared" si="275"/>
        <v>0</v>
      </c>
    </row>
    <row r="1212" spans="2:64" x14ac:dyDescent="0.25">
      <c r="B1212" s="27">
        <f>IF(AND(ISBLANK(TrackingWorksheet!B1217),ISBLANK(TrackingWorksheet!C1217),ISBLANK(TrackingWorksheet!G1217),ISBLANK(TrackingWorksheet!H1217),
ISBLANK(TrackingWorksheet!I1217),ISBLANK(TrackingWorksheet!J1217),ISBLANK(TrackingWorksheet!M1217),
ISBLANK(TrackingWorksheet!N1219)),1,0)</f>
        <v>1</v>
      </c>
      <c r="C1212" s="12" t="str">
        <f>IF(B1212=1,"",TrackingWorksheet!F1217)</f>
        <v/>
      </c>
      <c r="D1212" s="20" t="str">
        <f>IF(B1212=1,"",IF(AND(TrackingWorksheet!B1217&lt;&gt;"",TrackingWorksheet!B1217&lt;=WeeklySummary!$C$7,OR(TrackingWorksheet!C1217="",TrackingWorksheet!C1217&gt;=WeeklySummary!$C$6)),1,0))</f>
        <v/>
      </c>
      <c r="E1212" s="10" t="str">
        <f>IF(B1212=1,"",IF(AND(TrackingWorksheet!G1217 &lt;&gt;"",TrackingWorksheet!G1217&lt;=WeeklySummary!$C$7, TrackingWorksheet!H1217=Lists!$D$4), "Y", "N"))</f>
        <v/>
      </c>
      <c r="F1212" s="10" t="str">
        <f>IF(B1212=1,"",IF(AND(TrackingWorksheet!I1217 &lt;&gt;"", TrackingWorksheet!I1217&lt;=WeeklySummary!$C$7, TrackingWorksheet!J1217=Lists!$D$4), "Y", "N"))</f>
        <v/>
      </c>
      <c r="G1212" s="10" t="str">
        <f>IF(B1212=1,"",IF(AND(TrackingWorksheet!G1217 &lt;&gt;"",TrackingWorksheet!G1217&lt;=WeeklySummary!$C$7, TrackingWorksheet!H1217=Lists!$D$5), "Y", "N"))</f>
        <v/>
      </c>
      <c r="H1212" s="10" t="str">
        <f>IF(B1212=1,"",IF(AND(TrackingWorksheet!I1217 &lt;&gt;"", TrackingWorksheet!I1217&lt;=WeeklySummary!$C$7, TrackingWorksheet!J1217=Lists!$D$5), "Y", "N"))</f>
        <v/>
      </c>
      <c r="I1212" s="20" t="str">
        <f>IF(B1212=1,"",IF(AND(TrackingWorksheet!G1217 &lt;&gt;"", TrackingWorksheet!G1217&lt;=WeeklySummary!$C$7, TrackingWorksheet!H1217=Lists!$D$6), 1, 0))</f>
        <v/>
      </c>
      <c r="J1212" s="20" t="str">
        <f t="shared" si="267"/>
        <v/>
      </c>
      <c r="K1212" s="10" t="str">
        <f>IF(B1212=1,"",IF(AND(TrackingWorksheet!I1217&lt;=WeeklySummary!$C$7,TrackingWorksheet!K1217="YES"),0,IF(AND(AND(OR(E1212="Y",F1212="Y"),E1212&lt;&gt;F1212),G1212&lt;&gt;"Y", H1212&lt;&gt;"Y"), 1, 0)))</f>
        <v/>
      </c>
      <c r="L1212" s="20" t="str">
        <f t="shared" si="268"/>
        <v/>
      </c>
      <c r="M1212" s="10" t="str">
        <f t="shared" si="269"/>
        <v/>
      </c>
      <c r="N1212" s="20" t="str">
        <f t="shared" si="270"/>
        <v/>
      </c>
      <c r="O1212" s="10" t="str">
        <f>IF(B1212=1,"",IF(AND(TrackingWorksheet!I1217&lt;=WeeklySummary!$C$7,TrackingWorksheet!K1217="YES"),0,IF(AND(AND(OR(G1212="Y",H1212="Y"),G1212&lt;&gt;H1212),E1212&lt;&gt;"Y", F1212&lt;&gt;"Y"), 1, 0)))</f>
        <v/>
      </c>
      <c r="P1212" s="20" t="str">
        <f t="shared" si="271"/>
        <v/>
      </c>
      <c r="Q1212" s="10" t="str">
        <f t="shared" si="272"/>
        <v/>
      </c>
      <c r="R1212" s="10" t="str">
        <f t="shared" si="273"/>
        <v/>
      </c>
      <c r="S1212" s="10" t="str">
        <f>IF(B1212=1,"",IF(AND(OR(AND(TrackingWorksheet!H1217=Lists!$D$7,TrackingWorksheet!H1217=TrackingWorksheet!J1217),TrackingWorksheet!H1217&lt;&gt;TrackingWorksheet!J1217),TrackingWorksheet!K1217="YES",TrackingWorksheet!H1217&lt;&gt;Lists!$D$6,TrackingWorksheet!G1217&lt;=WeeklySummary!$C$7,TrackingWorksheet!I1217&lt;=WeeklySummary!$C$7),1,0))</f>
        <v/>
      </c>
      <c r="T1212" s="10" t="str">
        <f t="shared" si="274"/>
        <v/>
      </c>
      <c r="U1212" s="10" t="str">
        <f>IF($B1212=1,"",IF(TrackingWorksheet!$K1217="YES",1, 0)*D1212)</f>
        <v/>
      </c>
      <c r="V1212" s="20">
        <f t="shared" si="263"/>
        <v>0</v>
      </c>
      <c r="W1212" s="20">
        <f t="shared" si="264"/>
        <v>0</v>
      </c>
      <c r="X1212" s="10" t="str">
        <f>IF($B1212=1,"",IF(AND(TrackingWorksheet!$L1217&lt;&gt;"", TrackingWorksheet!$L1217&gt;=WeeklySummary!$C$6,TrackingWorksheet!$L1217&lt;=WeeklySummary!$C$7,OR(TrackingWorksheet!$H1217=Lists!$D$4,TrackingWorksheet!$J1217=Lists!$D$4)), 1, 0))</f>
        <v/>
      </c>
      <c r="Y1212" s="10" t="str">
        <f>IF($B1212=1,"",IF(AND(TrackingWorksheet!$L1217&lt;&gt;"", TrackingWorksheet!$L1217&gt;=WeeklySummary!$C$6,TrackingWorksheet!$L1217&lt;=WeeklySummary!$C$7,OR(TrackingWorksheet!$H1217=Lists!$D$5,TrackingWorksheet!$J1217=Lists!$D$5)), 1, 0))</f>
        <v/>
      </c>
      <c r="Z1212" s="10" t="str">
        <f>IF($B1212=1,"",IF(AND(TrackingWorksheet!$L1217&lt;&gt;"", TrackingWorksheet!$L1217&gt;=WeeklySummary!$C$6,TrackingWorksheet!$L1217&lt;=WeeklySummary!$C$7,OR(TrackingWorksheet!$H1217=Lists!$D$6,TrackingWorksheet!$J1217=Lists!$D$6)), 1, 0))</f>
        <v/>
      </c>
      <c r="AA1212" s="19" t="str">
        <f>IF(B1212=1,"",IF(AND(TrackingWorksheet!M1217&lt;&gt;"",TrackingWorksheet!M1217&lt;=WeeklySummary!$C$7),1,0)*D1212)</f>
        <v/>
      </c>
      <c r="AB1212" s="19" t="str">
        <f>IF(B1212=1,"",IF(AND(TrackingWorksheet!N1217&lt;&gt;"",TrackingWorksheet!N1217&lt;=WeeklySummary!$C$7),1,0)*D1212)</f>
        <v/>
      </c>
      <c r="AC1212" s="19" t="str">
        <f>IF(B1212=1,"",TrackingWorksheet!T1217)</f>
        <v/>
      </c>
      <c r="AD1212" s="19" t="str">
        <f>IF(B1212=1,"",IF(D1212*AND(TrackingWorksheet!S1217&gt;=Calculations!$BD$3,TrackingWorksheet!U1217="",TrackingWorksheet!K1217="YES"),1,0))</f>
        <v/>
      </c>
      <c r="AE1212" s="19" t="str">
        <f>IF($B1212=1,"",IF(AND(TrackingWorksheet!$S1217&gt;$BE$3,TrackingWorksheet!$T1217=Lists!$P$4),1, 0)*D1212)</f>
        <v/>
      </c>
      <c r="AF1212" s="19" t="str">
        <f>IF($B1212=1,"",IF(AND(TrackingWorksheet!$U1217&gt;$BE$3,TrackingWorksheet!$V1217=Lists!$P$4),1, 0)*D1212)</f>
        <v/>
      </c>
      <c r="AG1212" s="19" t="str">
        <f>IF($B1212=1,"",IF(AND(TrackingWorksheet!$W1217&gt;$BE$3,TrackingWorksheet!$X1217=Lists!$P$4),1, 0)*D1212)</f>
        <v/>
      </c>
      <c r="AH1212" s="19" t="str">
        <f>IF($B1212=1,"",IF(AND(TrackingWorksheet!$Y1217&gt;$BE$3,TrackingWorksheet!$Z1217=Lists!$P$4),1, 0)*D1212)</f>
        <v/>
      </c>
      <c r="AI1212" s="19" t="str">
        <f>IF($B1212=1,"",IF(AND(TrackingWorksheet!$AA1217&gt;$BE$3,TrackingWorksheet!$AB1217=Lists!$P$4),1, 0)*D1212)</f>
        <v/>
      </c>
      <c r="AJ1212" s="19" t="str">
        <f>IF($B1212=1,"",IF(AND(TrackingWorksheet!$S1217&gt;$BE$3,TrackingWorksheet!$T1217=Lists!$P$5),1, 0)*D1212)</f>
        <v/>
      </c>
      <c r="AK1212" s="19" t="str">
        <f>IF($B1212=1,"",IF(AND(TrackingWorksheet!$U1217&gt;$BE$3,TrackingWorksheet!$V1217=Lists!$P$5),1, 0)*D1212)</f>
        <v/>
      </c>
      <c r="AL1212" s="19" t="str">
        <f>IF($B1212=1,"",IF(AND(TrackingWorksheet!$W1217&gt;$BE$3,TrackingWorksheet!$X1217=Lists!$P$5),1, 0)*D1212)</f>
        <v/>
      </c>
      <c r="AM1212" s="19" t="str">
        <f>IF($B1212=1,"",IF(AND(TrackingWorksheet!$Y1217&gt;$BE$3,TrackingWorksheet!$Z1217=Lists!$P$5),1, 0)*D1212)</f>
        <v/>
      </c>
      <c r="AN1212" s="19" t="str">
        <f>IF($B1212=1,"",IF(AND(TrackingWorksheet!$AA1217&gt;$BE$3,TrackingWorksheet!$AB1217=Lists!$P$5),1, 0)*D1212)</f>
        <v/>
      </c>
      <c r="AO1212" s="19" t="str">
        <f>IF($B1212=1,"",IF(AND(TrackingWorksheet!$S1217&gt;$BE$3,TrackingWorksheet!$T1217=Lists!$P$6),1, 0)*D1212)</f>
        <v/>
      </c>
      <c r="AP1212" s="19" t="str">
        <f>IF($B1212=1,"",IF(AND(TrackingWorksheet!$U1217&gt;$BE$3,TrackingWorksheet!$V1217=Lists!$P$6),1, 0)*D1212)</f>
        <v/>
      </c>
      <c r="AQ1212" s="19" t="str">
        <f>IF($B1212=1,"",IF(AND(TrackingWorksheet!$W1217&gt;$BE$3,TrackingWorksheet!$X1217=Lists!$P$6),1, 0)*D1212)</f>
        <v/>
      </c>
      <c r="AR1212" s="19" t="str">
        <f>IF($B1212=1,"",IF(AND(TrackingWorksheet!$Y1217&gt;$BE$3,TrackingWorksheet!$Z1217=Lists!$P$6),1, 0)*D1212)</f>
        <v/>
      </c>
      <c r="AS1212" s="19" t="str">
        <f>IF($B1212=1,"",IF(AND(TrackingWorksheet!$AA1217&gt;$BE$3,TrackingWorksheet!$AB1217=Lists!$P$6),1, 0)*D1212)</f>
        <v/>
      </c>
      <c r="AT1212" s="19">
        <f t="shared" si="265"/>
        <v>0</v>
      </c>
      <c r="AU1212" s="19" t="str">
        <f>IF(B1212=1,"",IF(AND(TrackingWorksheet!K1217="",TrackingWorksheet!M1217="", TrackingWorksheet!N1217="", TrackingWorksheet!S1217="", TrackingWorksheet!V1217="", TrackingWorksheet!W1217="", TrackingWorksheet!Y1217="", TrackingWorksheet!AA1217="", V1212=1),1,0)*D1212)</f>
        <v/>
      </c>
      <c r="AV1212" s="19" t="str">
        <f>IF(B1212=1,"",IF(D1212*AND(TrackingWorksheet!U1217&gt;Calculations!$BE$3,TrackingWorksheet!K1217="YES"),1,0))</f>
        <v/>
      </c>
      <c r="AW1212" s="19" t="str">
        <f>IF(B1212=1,"",IF(D1212*AND(TrackingWorksheet!W1217&gt;Calculations!$BE$3,TrackingWorksheet!K1217="YES"),1,0))</f>
        <v/>
      </c>
      <c r="AX1212" s="19">
        <f t="shared" si="266"/>
        <v>0</v>
      </c>
      <c r="AY1212" s="19">
        <f t="shared" si="262"/>
        <v>0</v>
      </c>
      <c r="AZ1212" s="27" t="str">
        <f>IF(B1212=1,"",IF(TrackingWorksheet!Q1217="","",TrackingWorksheet!Q1217))</f>
        <v/>
      </c>
      <c r="BB1212" s="4"/>
      <c r="BC1212" s="4"/>
      <c r="BD1212" s="4"/>
      <c r="BE1212" s="4"/>
      <c r="BF1212" s="4"/>
      <c r="BG1212" s="4" t="str">
        <f>IF(B1212=1,"",IF(AND(N1212=1,TrackingWorksheet!$I1217+14&lt;=WeeklySummary!$C$7),1,0))</f>
        <v/>
      </c>
      <c r="BH1212" s="4" t="str">
        <f>IF(B1212=1,"",IF(AND(R1212=1,TrackingWorksheet!$I1217+14&lt;=WeeklySummary!$C$7),1,0))</f>
        <v/>
      </c>
      <c r="BI1212" s="4" t="str">
        <f>IF(B1212=1,"",IF(AND(J1212=1,TrackingWorksheet!$G1217+14&lt;=WeeklySummary!$C$7),1,0))</f>
        <v/>
      </c>
      <c r="BJ1212" s="4" t="str">
        <f>IF(B1212=1,"",IF(AND(T1212=1,TrackingWorksheet!$I1217+14&lt;=WeeklySummary!$C$7),1,0))</f>
        <v/>
      </c>
      <c r="BK1212" s="4" t="str">
        <f>IF(B1212=1,"",IF(AND(T1212=1,TrackingWorksheet!$G1217+14&lt;=WeeklySummary!$C$7),1,0))</f>
        <v/>
      </c>
      <c r="BL1212" s="4">
        <f t="shared" si="275"/>
        <v>0</v>
      </c>
    </row>
    <row r="1213" spans="2:64" x14ac:dyDescent="0.25">
      <c r="B1213" s="27">
        <f>IF(AND(ISBLANK(TrackingWorksheet!B1218),ISBLANK(TrackingWorksheet!C1218),ISBLANK(TrackingWorksheet!G1218),ISBLANK(TrackingWorksheet!H1218),
ISBLANK(TrackingWorksheet!I1218),ISBLANK(TrackingWorksheet!J1218),ISBLANK(TrackingWorksheet!M1218),
ISBLANK(TrackingWorksheet!N1220)),1,0)</f>
        <v>1</v>
      </c>
      <c r="C1213" s="12" t="str">
        <f>IF(B1213=1,"",TrackingWorksheet!F1218)</f>
        <v/>
      </c>
      <c r="D1213" s="20" t="str">
        <f>IF(B1213=1,"",IF(AND(TrackingWorksheet!B1218&lt;&gt;"",TrackingWorksheet!B1218&lt;=WeeklySummary!$C$7,OR(TrackingWorksheet!C1218="",TrackingWorksheet!C1218&gt;=WeeklySummary!$C$6)),1,0))</f>
        <v/>
      </c>
      <c r="E1213" s="10" t="str">
        <f>IF(B1213=1,"",IF(AND(TrackingWorksheet!G1218 &lt;&gt;"",TrackingWorksheet!G1218&lt;=WeeklySummary!$C$7, TrackingWorksheet!H1218=Lists!$D$4), "Y", "N"))</f>
        <v/>
      </c>
      <c r="F1213" s="10" t="str">
        <f>IF(B1213=1,"",IF(AND(TrackingWorksheet!I1218 &lt;&gt;"", TrackingWorksheet!I1218&lt;=WeeklySummary!$C$7, TrackingWorksheet!J1218=Lists!$D$4), "Y", "N"))</f>
        <v/>
      </c>
      <c r="G1213" s="10" t="str">
        <f>IF(B1213=1,"",IF(AND(TrackingWorksheet!G1218 &lt;&gt;"",TrackingWorksheet!G1218&lt;=WeeklySummary!$C$7, TrackingWorksheet!H1218=Lists!$D$5), "Y", "N"))</f>
        <v/>
      </c>
      <c r="H1213" s="10" t="str">
        <f>IF(B1213=1,"",IF(AND(TrackingWorksheet!I1218 &lt;&gt;"", TrackingWorksheet!I1218&lt;=WeeklySummary!$C$7, TrackingWorksheet!J1218=Lists!$D$5), "Y", "N"))</f>
        <v/>
      </c>
      <c r="I1213" s="20" t="str">
        <f>IF(B1213=1,"",IF(AND(TrackingWorksheet!G1218 &lt;&gt;"", TrackingWorksheet!G1218&lt;=WeeklySummary!$C$7, TrackingWorksheet!H1218=Lists!$D$6), 1, 0))</f>
        <v/>
      </c>
      <c r="J1213" s="20" t="str">
        <f t="shared" si="267"/>
        <v/>
      </c>
      <c r="K1213" s="10" t="str">
        <f>IF(B1213=1,"",IF(AND(TrackingWorksheet!I1218&lt;=WeeklySummary!$C$7,TrackingWorksheet!K1218="YES"),0,IF(AND(AND(OR(E1213="Y",F1213="Y"),E1213&lt;&gt;F1213),G1213&lt;&gt;"Y", H1213&lt;&gt;"Y"), 1, 0)))</f>
        <v/>
      </c>
      <c r="L1213" s="20" t="str">
        <f t="shared" si="268"/>
        <v/>
      </c>
      <c r="M1213" s="10" t="str">
        <f t="shared" si="269"/>
        <v/>
      </c>
      <c r="N1213" s="20" t="str">
        <f t="shared" si="270"/>
        <v/>
      </c>
      <c r="O1213" s="10" t="str">
        <f>IF(B1213=1,"",IF(AND(TrackingWorksheet!I1218&lt;=WeeklySummary!$C$7,TrackingWorksheet!K1218="YES"),0,IF(AND(AND(OR(G1213="Y",H1213="Y"),G1213&lt;&gt;H1213),E1213&lt;&gt;"Y", F1213&lt;&gt;"Y"), 1, 0)))</f>
        <v/>
      </c>
      <c r="P1213" s="20" t="str">
        <f t="shared" si="271"/>
        <v/>
      </c>
      <c r="Q1213" s="10" t="str">
        <f t="shared" si="272"/>
        <v/>
      </c>
      <c r="R1213" s="10" t="str">
        <f t="shared" si="273"/>
        <v/>
      </c>
      <c r="S1213" s="10" t="str">
        <f>IF(B1213=1,"",IF(AND(OR(AND(TrackingWorksheet!H1218=Lists!$D$7,TrackingWorksheet!H1218=TrackingWorksheet!J1218),TrackingWorksheet!H1218&lt;&gt;TrackingWorksheet!J1218),TrackingWorksheet!K1218="YES",TrackingWorksheet!H1218&lt;&gt;Lists!$D$6,TrackingWorksheet!G1218&lt;=WeeklySummary!$C$7,TrackingWorksheet!I1218&lt;=WeeklySummary!$C$7),1,0))</f>
        <v/>
      </c>
      <c r="T1213" s="10" t="str">
        <f t="shared" si="274"/>
        <v/>
      </c>
      <c r="U1213" s="10" t="str">
        <f>IF($B1213=1,"",IF(TrackingWorksheet!$K1218="YES",1, 0)*D1213)</f>
        <v/>
      </c>
      <c r="V1213" s="20">
        <f t="shared" si="263"/>
        <v>0</v>
      </c>
      <c r="W1213" s="20">
        <f t="shared" si="264"/>
        <v>0</v>
      </c>
      <c r="X1213" s="10" t="str">
        <f>IF($B1213=1,"",IF(AND(TrackingWorksheet!$L1218&lt;&gt;"", TrackingWorksheet!$L1218&gt;=WeeklySummary!$C$6,TrackingWorksheet!$L1218&lt;=WeeklySummary!$C$7,OR(TrackingWorksheet!$H1218=Lists!$D$4,TrackingWorksheet!$J1218=Lists!$D$4)), 1, 0))</f>
        <v/>
      </c>
      <c r="Y1213" s="10" t="str">
        <f>IF($B1213=1,"",IF(AND(TrackingWorksheet!$L1218&lt;&gt;"", TrackingWorksheet!$L1218&gt;=WeeklySummary!$C$6,TrackingWorksheet!$L1218&lt;=WeeklySummary!$C$7,OR(TrackingWorksheet!$H1218=Lists!$D$5,TrackingWorksheet!$J1218=Lists!$D$5)), 1, 0))</f>
        <v/>
      </c>
      <c r="Z1213" s="10" t="str">
        <f>IF($B1213=1,"",IF(AND(TrackingWorksheet!$L1218&lt;&gt;"", TrackingWorksheet!$L1218&gt;=WeeklySummary!$C$6,TrackingWorksheet!$L1218&lt;=WeeklySummary!$C$7,OR(TrackingWorksheet!$H1218=Lists!$D$6,TrackingWorksheet!$J1218=Lists!$D$6)), 1, 0))</f>
        <v/>
      </c>
      <c r="AA1213" s="19" t="str">
        <f>IF(B1213=1,"",IF(AND(TrackingWorksheet!M1218&lt;&gt;"",TrackingWorksheet!M1218&lt;=WeeklySummary!$C$7),1,0)*D1213)</f>
        <v/>
      </c>
      <c r="AB1213" s="19" t="str">
        <f>IF(B1213=1,"",IF(AND(TrackingWorksheet!N1218&lt;&gt;"",TrackingWorksheet!N1218&lt;=WeeklySummary!$C$7),1,0)*D1213)</f>
        <v/>
      </c>
      <c r="AC1213" s="19" t="str">
        <f>IF(B1213=1,"",TrackingWorksheet!T1218)</f>
        <v/>
      </c>
      <c r="AD1213" s="19" t="str">
        <f>IF(B1213=1,"",IF(D1213*AND(TrackingWorksheet!S1218&gt;=Calculations!$BD$3,TrackingWorksheet!U1218="",TrackingWorksheet!K1218="YES"),1,0))</f>
        <v/>
      </c>
      <c r="AE1213" s="19" t="str">
        <f>IF($B1213=1,"",IF(AND(TrackingWorksheet!$S1218&gt;$BE$3,TrackingWorksheet!$T1218=Lists!$P$4),1, 0)*D1213)</f>
        <v/>
      </c>
      <c r="AF1213" s="19" t="str">
        <f>IF($B1213=1,"",IF(AND(TrackingWorksheet!$U1218&gt;$BE$3,TrackingWorksheet!$V1218=Lists!$P$4),1, 0)*D1213)</f>
        <v/>
      </c>
      <c r="AG1213" s="19" t="str">
        <f>IF($B1213=1,"",IF(AND(TrackingWorksheet!$W1218&gt;$BE$3,TrackingWorksheet!$X1218=Lists!$P$4),1, 0)*D1213)</f>
        <v/>
      </c>
      <c r="AH1213" s="19" t="str">
        <f>IF($B1213=1,"",IF(AND(TrackingWorksheet!$Y1218&gt;$BE$3,TrackingWorksheet!$Z1218=Lists!$P$4),1, 0)*D1213)</f>
        <v/>
      </c>
      <c r="AI1213" s="19" t="str">
        <f>IF($B1213=1,"",IF(AND(TrackingWorksheet!$AA1218&gt;$BE$3,TrackingWorksheet!$AB1218=Lists!$P$4),1, 0)*D1213)</f>
        <v/>
      </c>
      <c r="AJ1213" s="19" t="str">
        <f>IF($B1213=1,"",IF(AND(TrackingWorksheet!$S1218&gt;$BE$3,TrackingWorksheet!$T1218=Lists!$P$5),1, 0)*D1213)</f>
        <v/>
      </c>
      <c r="AK1213" s="19" t="str">
        <f>IF($B1213=1,"",IF(AND(TrackingWorksheet!$U1218&gt;$BE$3,TrackingWorksheet!$V1218=Lists!$P$5),1, 0)*D1213)</f>
        <v/>
      </c>
      <c r="AL1213" s="19" t="str">
        <f>IF($B1213=1,"",IF(AND(TrackingWorksheet!$W1218&gt;$BE$3,TrackingWorksheet!$X1218=Lists!$P$5),1, 0)*D1213)</f>
        <v/>
      </c>
      <c r="AM1213" s="19" t="str">
        <f>IF($B1213=1,"",IF(AND(TrackingWorksheet!$Y1218&gt;$BE$3,TrackingWorksheet!$Z1218=Lists!$P$5),1, 0)*D1213)</f>
        <v/>
      </c>
      <c r="AN1213" s="19" t="str">
        <f>IF($B1213=1,"",IF(AND(TrackingWorksheet!$AA1218&gt;$BE$3,TrackingWorksheet!$AB1218=Lists!$P$5),1, 0)*D1213)</f>
        <v/>
      </c>
      <c r="AO1213" s="19" t="str">
        <f>IF($B1213=1,"",IF(AND(TrackingWorksheet!$S1218&gt;$BE$3,TrackingWorksheet!$T1218=Lists!$P$6),1, 0)*D1213)</f>
        <v/>
      </c>
      <c r="AP1213" s="19" t="str">
        <f>IF($B1213=1,"",IF(AND(TrackingWorksheet!$U1218&gt;$BE$3,TrackingWorksheet!$V1218=Lists!$P$6),1, 0)*D1213)</f>
        <v/>
      </c>
      <c r="AQ1213" s="19" t="str">
        <f>IF($B1213=1,"",IF(AND(TrackingWorksheet!$W1218&gt;$BE$3,TrackingWorksheet!$X1218=Lists!$P$6),1, 0)*D1213)</f>
        <v/>
      </c>
      <c r="AR1213" s="19" t="str">
        <f>IF($B1213=1,"",IF(AND(TrackingWorksheet!$Y1218&gt;$BE$3,TrackingWorksheet!$Z1218=Lists!$P$6),1, 0)*D1213)</f>
        <v/>
      </c>
      <c r="AS1213" s="19" t="str">
        <f>IF($B1213=1,"",IF(AND(TrackingWorksheet!$AA1218&gt;$BE$3,TrackingWorksheet!$AB1218=Lists!$P$6),1, 0)*D1213)</f>
        <v/>
      </c>
      <c r="AT1213" s="19">
        <f t="shared" si="265"/>
        <v>0</v>
      </c>
      <c r="AU1213" s="19" t="str">
        <f>IF(B1213=1,"",IF(AND(TrackingWorksheet!K1218="",TrackingWorksheet!M1218="", TrackingWorksheet!N1218="", TrackingWorksheet!S1218="", TrackingWorksheet!V1218="", TrackingWorksheet!W1218="", TrackingWorksheet!Y1218="", TrackingWorksheet!AA1218="", V1213=1),1,0)*D1213)</f>
        <v/>
      </c>
      <c r="AV1213" s="19" t="str">
        <f>IF(B1213=1,"",IF(D1213*AND(TrackingWorksheet!U1218&gt;Calculations!$BE$3,TrackingWorksheet!K1218="YES"),1,0))</f>
        <v/>
      </c>
      <c r="AW1213" s="19" t="str">
        <f>IF(B1213=1,"",IF(D1213*AND(TrackingWorksheet!W1218&gt;Calculations!$BE$3,TrackingWorksheet!K1218="YES"),1,0))</f>
        <v/>
      </c>
      <c r="AX1213" s="19">
        <f t="shared" si="266"/>
        <v>0</v>
      </c>
      <c r="AY1213" s="19">
        <f t="shared" si="262"/>
        <v>0</v>
      </c>
      <c r="AZ1213" s="27" t="str">
        <f>IF(B1213=1,"",IF(TrackingWorksheet!Q1218="","",TrackingWorksheet!Q1218))</f>
        <v/>
      </c>
      <c r="BB1213" s="4"/>
      <c r="BC1213" s="4"/>
      <c r="BD1213" s="4"/>
      <c r="BE1213" s="4"/>
      <c r="BF1213" s="4"/>
      <c r="BG1213" s="4" t="str">
        <f>IF(B1213=1,"",IF(AND(N1213=1,TrackingWorksheet!$I1218+14&lt;=WeeklySummary!$C$7),1,0))</f>
        <v/>
      </c>
      <c r="BH1213" s="4" t="str">
        <f>IF(B1213=1,"",IF(AND(R1213=1,TrackingWorksheet!$I1218+14&lt;=WeeklySummary!$C$7),1,0))</f>
        <v/>
      </c>
      <c r="BI1213" s="4" t="str">
        <f>IF(B1213=1,"",IF(AND(J1213=1,TrackingWorksheet!$G1218+14&lt;=WeeklySummary!$C$7),1,0))</f>
        <v/>
      </c>
      <c r="BJ1213" s="4" t="str">
        <f>IF(B1213=1,"",IF(AND(T1213=1,TrackingWorksheet!$I1218+14&lt;=WeeklySummary!$C$7),1,0))</f>
        <v/>
      </c>
      <c r="BK1213" s="4" t="str">
        <f>IF(B1213=1,"",IF(AND(T1213=1,TrackingWorksheet!$G1218+14&lt;=WeeklySummary!$C$7),1,0))</f>
        <v/>
      </c>
      <c r="BL1213" s="4">
        <f t="shared" si="275"/>
        <v>0</v>
      </c>
    </row>
    <row r="1214" spans="2:64" x14ac:dyDescent="0.25">
      <c r="B1214" s="27">
        <f>IF(AND(ISBLANK(TrackingWorksheet!B1219),ISBLANK(TrackingWorksheet!C1219),ISBLANK(TrackingWorksheet!G1219),ISBLANK(TrackingWorksheet!H1219),
ISBLANK(TrackingWorksheet!I1219),ISBLANK(TrackingWorksheet!J1219),ISBLANK(TrackingWorksheet!M1219),
ISBLANK(TrackingWorksheet!N1221)),1,0)</f>
        <v>1</v>
      </c>
      <c r="C1214" s="12" t="str">
        <f>IF(B1214=1,"",TrackingWorksheet!F1219)</f>
        <v/>
      </c>
      <c r="D1214" s="20" t="str">
        <f>IF(B1214=1,"",IF(AND(TrackingWorksheet!B1219&lt;&gt;"",TrackingWorksheet!B1219&lt;=WeeklySummary!$C$7,OR(TrackingWorksheet!C1219="",TrackingWorksheet!C1219&gt;=WeeklySummary!$C$6)),1,0))</f>
        <v/>
      </c>
      <c r="E1214" s="10" t="str">
        <f>IF(B1214=1,"",IF(AND(TrackingWorksheet!G1219 &lt;&gt;"",TrackingWorksheet!G1219&lt;=WeeklySummary!$C$7, TrackingWorksheet!H1219=Lists!$D$4), "Y", "N"))</f>
        <v/>
      </c>
      <c r="F1214" s="10" t="str">
        <f>IF(B1214=1,"",IF(AND(TrackingWorksheet!I1219 &lt;&gt;"", TrackingWorksheet!I1219&lt;=WeeklySummary!$C$7, TrackingWorksheet!J1219=Lists!$D$4), "Y", "N"))</f>
        <v/>
      </c>
      <c r="G1214" s="10" t="str">
        <f>IF(B1214=1,"",IF(AND(TrackingWorksheet!G1219 &lt;&gt;"",TrackingWorksheet!G1219&lt;=WeeklySummary!$C$7, TrackingWorksheet!H1219=Lists!$D$5), "Y", "N"))</f>
        <v/>
      </c>
      <c r="H1214" s="10" t="str">
        <f>IF(B1214=1,"",IF(AND(TrackingWorksheet!I1219 &lt;&gt;"", TrackingWorksheet!I1219&lt;=WeeklySummary!$C$7, TrackingWorksheet!J1219=Lists!$D$5), "Y", "N"))</f>
        <v/>
      </c>
      <c r="I1214" s="20" t="str">
        <f>IF(B1214=1,"",IF(AND(TrackingWorksheet!G1219 &lt;&gt;"", TrackingWorksheet!G1219&lt;=WeeklySummary!$C$7, TrackingWorksheet!H1219=Lists!$D$6), 1, 0))</f>
        <v/>
      </c>
      <c r="J1214" s="20" t="str">
        <f t="shared" si="267"/>
        <v/>
      </c>
      <c r="K1214" s="10" t="str">
        <f>IF(B1214=1,"",IF(AND(TrackingWorksheet!I1219&lt;=WeeklySummary!$C$7,TrackingWorksheet!K1219="YES"),0,IF(AND(AND(OR(E1214="Y",F1214="Y"),E1214&lt;&gt;F1214),G1214&lt;&gt;"Y", H1214&lt;&gt;"Y"), 1, 0)))</f>
        <v/>
      </c>
      <c r="L1214" s="20" t="str">
        <f t="shared" si="268"/>
        <v/>
      </c>
      <c r="M1214" s="10" t="str">
        <f t="shared" si="269"/>
        <v/>
      </c>
      <c r="N1214" s="20" t="str">
        <f t="shared" si="270"/>
        <v/>
      </c>
      <c r="O1214" s="10" t="str">
        <f>IF(B1214=1,"",IF(AND(TrackingWorksheet!I1219&lt;=WeeklySummary!$C$7,TrackingWorksheet!K1219="YES"),0,IF(AND(AND(OR(G1214="Y",H1214="Y"),G1214&lt;&gt;H1214),E1214&lt;&gt;"Y", F1214&lt;&gt;"Y"), 1, 0)))</f>
        <v/>
      </c>
      <c r="P1214" s="20" t="str">
        <f t="shared" si="271"/>
        <v/>
      </c>
      <c r="Q1214" s="10" t="str">
        <f t="shared" si="272"/>
        <v/>
      </c>
      <c r="R1214" s="10" t="str">
        <f t="shared" si="273"/>
        <v/>
      </c>
      <c r="S1214" s="10" t="str">
        <f>IF(B1214=1,"",IF(AND(OR(AND(TrackingWorksheet!H1219=Lists!$D$7,TrackingWorksheet!H1219=TrackingWorksheet!J1219),TrackingWorksheet!H1219&lt;&gt;TrackingWorksheet!J1219),TrackingWorksheet!K1219="YES",TrackingWorksheet!H1219&lt;&gt;Lists!$D$6,TrackingWorksheet!G1219&lt;=WeeklySummary!$C$7,TrackingWorksheet!I1219&lt;=WeeklySummary!$C$7),1,0))</f>
        <v/>
      </c>
      <c r="T1214" s="10" t="str">
        <f t="shared" si="274"/>
        <v/>
      </c>
      <c r="U1214" s="10" t="str">
        <f>IF($B1214=1,"",IF(TrackingWorksheet!$K1219="YES",1, 0)*D1214)</f>
        <v/>
      </c>
      <c r="V1214" s="20">
        <f t="shared" si="263"/>
        <v>0</v>
      </c>
      <c r="W1214" s="20">
        <f t="shared" si="264"/>
        <v>0</v>
      </c>
      <c r="X1214" s="10" t="str">
        <f>IF($B1214=1,"",IF(AND(TrackingWorksheet!$L1219&lt;&gt;"", TrackingWorksheet!$L1219&gt;=WeeklySummary!$C$6,TrackingWorksheet!$L1219&lt;=WeeklySummary!$C$7,OR(TrackingWorksheet!$H1219=Lists!$D$4,TrackingWorksheet!$J1219=Lists!$D$4)), 1, 0))</f>
        <v/>
      </c>
      <c r="Y1214" s="10" t="str">
        <f>IF($B1214=1,"",IF(AND(TrackingWorksheet!$L1219&lt;&gt;"", TrackingWorksheet!$L1219&gt;=WeeklySummary!$C$6,TrackingWorksheet!$L1219&lt;=WeeklySummary!$C$7,OR(TrackingWorksheet!$H1219=Lists!$D$5,TrackingWorksheet!$J1219=Lists!$D$5)), 1, 0))</f>
        <v/>
      </c>
      <c r="Z1214" s="10" t="str">
        <f>IF($B1214=1,"",IF(AND(TrackingWorksheet!$L1219&lt;&gt;"", TrackingWorksheet!$L1219&gt;=WeeklySummary!$C$6,TrackingWorksheet!$L1219&lt;=WeeklySummary!$C$7,OR(TrackingWorksheet!$H1219=Lists!$D$6,TrackingWorksheet!$J1219=Lists!$D$6)), 1, 0))</f>
        <v/>
      </c>
      <c r="AA1214" s="19" t="str">
        <f>IF(B1214=1,"",IF(AND(TrackingWorksheet!M1219&lt;&gt;"",TrackingWorksheet!M1219&lt;=WeeklySummary!$C$7),1,0)*D1214)</f>
        <v/>
      </c>
      <c r="AB1214" s="19" t="str">
        <f>IF(B1214=1,"",IF(AND(TrackingWorksheet!N1219&lt;&gt;"",TrackingWorksheet!N1219&lt;=WeeklySummary!$C$7),1,0)*D1214)</f>
        <v/>
      </c>
      <c r="AC1214" s="19" t="str">
        <f>IF(B1214=1,"",TrackingWorksheet!T1219)</f>
        <v/>
      </c>
      <c r="AD1214" s="19" t="str">
        <f>IF(B1214=1,"",IF(D1214*AND(TrackingWorksheet!S1219&gt;=Calculations!$BD$3,TrackingWorksheet!U1219="",TrackingWorksheet!K1219="YES"),1,0))</f>
        <v/>
      </c>
      <c r="AE1214" s="19" t="str">
        <f>IF($B1214=1,"",IF(AND(TrackingWorksheet!$S1219&gt;$BE$3,TrackingWorksheet!$T1219=Lists!$P$4),1, 0)*D1214)</f>
        <v/>
      </c>
      <c r="AF1214" s="19" t="str">
        <f>IF($B1214=1,"",IF(AND(TrackingWorksheet!$U1219&gt;$BE$3,TrackingWorksheet!$V1219=Lists!$P$4),1, 0)*D1214)</f>
        <v/>
      </c>
      <c r="AG1214" s="19" t="str">
        <f>IF($B1214=1,"",IF(AND(TrackingWorksheet!$W1219&gt;$BE$3,TrackingWorksheet!$X1219=Lists!$P$4),1, 0)*D1214)</f>
        <v/>
      </c>
      <c r="AH1214" s="19" t="str">
        <f>IF($B1214=1,"",IF(AND(TrackingWorksheet!$Y1219&gt;$BE$3,TrackingWorksheet!$Z1219=Lists!$P$4),1, 0)*D1214)</f>
        <v/>
      </c>
      <c r="AI1214" s="19" t="str">
        <f>IF($B1214=1,"",IF(AND(TrackingWorksheet!$AA1219&gt;$BE$3,TrackingWorksheet!$AB1219=Lists!$P$4),1, 0)*D1214)</f>
        <v/>
      </c>
      <c r="AJ1214" s="19" t="str">
        <f>IF($B1214=1,"",IF(AND(TrackingWorksheet!$S1219&gt;$BE$3,TrackingWorksheet!$T1219=Lists!$P$5),1, 0)*D1214)</f>
        <v/>
      </c>
      <c r="AK1214" s="19" t="str">
        <f>IF($B1214=1,"",IF(AND(TrackingWorksheet!$U1219&gt;$BE$3,TrackingWorksheet!$V1219=Lists!$P$5),1, 0)*D1214)</f>
        <v/>
      </c>
      <c r="AL1214" s="19" t="str">
        <f>IF($B1214=1,"",IF(AND(TrackingWorksheet!$W1219&gt;$BE$3,TrackingWorksheet!$X1219=Lists!$P$5),1, 0)*D1214)</f>
        <v/>
      </c>
      <c r="AM1214" s="19" t="str">
        <f>IF($B1214=1,"",IF(AND(TrackingWorksheet!$Y1219&gt;$BE$3,TrackingWorksheet!$Z1219=Lists!$P$5),1, 0)*D1214)</f>
        <v/>
      </c>
      <c r="AN1214" s="19" t="str">
        <f>IF($B1214=1,"",IF(AND(TrackingWorksheet!$AA1219&gt;$BE$3,TrackingWorksheet!$AB1219=Lists!$P$5),1, 0)*D1214)</f>
        <v/>
      </c>
      <c r="AO1214" s="19" t="str">
        <f>IF($B1214=1,"",IF(AND(TrackingWorksheet!$S1219&gt;$BE$3,TrackingWorksheet!$T1219=Lists!$P$6),1, 0)*D1214)</f>
        <v/>
      </c>
      <c r="AP1214" s="19" t="str">
        <f>IF($B1214=1,"",IF(AND(TrackingWorksheet!$U1219&gt;$BE$3,TrackingWorksheet!$V1219=Lists!$P$6),1, 0)*D1214)</f>
        <v/>
      </c>
      <c r="AQ1214" s="19" t="str">
        <f>IF($B1214=1,"",IF(AND(TrackingWorksheet!$W1219&gt;$BE$3,TrackingWorksheet!$X1219=Lists!$P$6),1, 0)*D1214)</f>
        <v/>
      </c>
      <c r="AR1214" s="19" t="str">
        <f>IF($B1214=1,"",IF(AND(TrackingWorksheet!$Y1219&gt;$BE$3,TrackingWorksheet!$Z1219=Lists!$P$6),1, 0)*D1214)</f>
        <v/>
      </c>
      <c r="AS1214" s="19" t="str">
        <f>IF($B1214=1,"",IF(AND(TrackingWorksheet!$AA1219&gt;$BE$3,TrackingWorksheet!$AB1219=Lists!$P$6),1, 0)*D1214)</f>
        <v/>
      </c>
      <c r="AT1214" s="19">
        <f t="shared" si="265"/>
        <v>0</v>
      </c>
      <c r="AU1214" s="19" t="str">
        <f>IF(B1214=1,"",IF(AND(TrackingWorksheet!K1219="",TrackingWorksheet!M1219="", TrackingWorksheet!N1219="", TrackingWorksheet!S1219="", TrackingWorksheet!V1219="", TrackingWorksheet!W1219="", TrackingWorksheet!Y1219="", TrackingWorksheet!AA1219="", V1214=1),1,0)*D1214)</f>
        <v/>
      </c>
      <c r="AV1214" s="19" t="str">
        <f>IF(B1214=1,"",IF(D1214*AND(TrackingWorksheet!U1219&gt;Calculations!$BE$3,TrackingWorksheet!K1219="YES"),1,0))</f>
        <v/>
      </c>
      <c r="AW1214" s="19" t="str">
        <f>IF(B1214=1,"",IF(D1214*AND(TrackingWorksheet!W1219&gt;Calculations!$BE$3,TrackingWorksheet!K1219="YES"),1,0))</f>
        <v/>
      </c>
      <c r="AX1214" s="19">
        <f t="shared" si="266"/>
        <v>0</v>
      </c>
      <c r="AY1214" s="19">
        <f t="shared" si="262"/>
        <v>0</v>
      </c>
      <c r="AZ1214" s="27" t="str">
        <f>IF(B1214=1,"",IF(TrackingWorksheet!Q1219="","",TrackingWorksheet!Q1219))</f>
        <v/>
      </c>
      <c r="BB1214" s="4"/>
      <c r="BC1214" s="4"/>
      <c r="BD1214" s="4"/>
      <c r="BE1214" s="4"/>
      <c r="BF1214" s="4"/>
      <c r="BG1214" s="4" t="str">
        <f>IF(B1214=1,"",IF(AND(N1214=1,TrackingWorksheet!$I1219+14&lt;=WeeklySummary!$C$7),1,0))</f>
        <v/>
      </c>
      <c r="BH1214" s="4" t="str">
        <f>IF(B1214=1,"",IF(AND(R1214=1,TrackingWorksheet!$I1219+14&lt;=WeeklySummary!$C$7),1,0))</f>
        <v/>
      </c>
      <c r="BI1214" s="4" t="str">
        <f>IF(B1214=1,"",IF(AND(J1214=1,TrackingWorksheet!$G1219+14&lt;=WeeklySummary!$C$7),1,0))</f>
        <v/>
      </c>
      <c r="BJ1214" s="4" t="str">
        <f>IF(B1214=1,"",IF(AND(T1214=1,TrackingWorksheet!$I1219+14&lt;=WeeklySummary!$C$7),1,0))</f>
        <v/>
      </c>
      <c r="BK1214" s="4" t="str">
        <f>IF(B1214=1,"",IF(AND(T1214=1,TrackingWorksheet!$G1219+14&lt;=WeeklySummary!$C$7),1,0))</f>
        <v/>
      </c>
      <c r="BL1214" s="4">
        <f t="shared" si="275"/>
        <v>0</v>
      </c>
    </row>
    <row r="1215" spans="2:64" x14ac:dyDescent="0.25">
      <c r="B1215" s="27">
        <f>IF(AND(ISBLANK(TrackingWorksheet!B1220),ISBLANK(TrackingWorksheet!C1220),ISBLANK(TrackingWorksheet!G1220),ISBLANK(TrackingWorksheet!H1220),
ISBLANK(TrackingWorksheet!I1220),ISBLANK(TrackingWorksheet!J1220),ISBLANK(TrackingWorksheet!M1220),
ISBLANK(TrackingWorksheet!N1222)),1,0)</f>
        <v>1</v>
      </c>
      <c r="C1215" s="12" t="str">
        <f>IF(B1215=1,"",TrackingWorksheet!F1220)</f>
        <v/>
      </c>
      <c r="D1215" s="20" t="str">
        <f>IF(B1215=1,"",IF(AND(TrackingWorksheet!B1220&lt;&gt;"",TrackingWorksheet!B1220&lt;=WeeklySummary!$C$7,OR(TrackingWorksheet!C1220="",TrackingWorksheet!C1220&gt;=WeeklySummary!$C$6)),1,0))</f>
        <v/>
      </c>
      <c r="E1215" s="10" t="str">
        <f>IF(B1215=1,"",IF(AND(TrackingWorksheet!G1220 &lt;&gt;"",TrackingWorksheet!G1220&lt;=WeeklySummary!$C$7, TrackingWorksheet!H1220=Lists!$D$4), "Y", "N"))</f>
        <v/>
      </c>
      <c r="F1215" s="10" t="str">
        <f>IF(B1215=1,"",IF(AND(TrackingWorksheet!I1220 &lt;&gt;"", TrackingWorksheet!I1220&lt;=WeeklySummary!$C$7, TrackingWorksheet!J1220=Lists!$D$4), "Y", "N"))</f>
        <v/>
      </c>
      <c r="G1215" s="10" t="str">
        <f>IF(B1215=1,"",IF(AND(TrackingWorksheet!G1220 &lt;&gt;"",TrackingWorksheet!G1220&lt;=WeeklySummary!$C$7, TrackingWorksheet!H1220=Lists!$D$5), "Y", "N"))</f>
        <v/>
      </c>
      <c r="H1215" s="10" t="str">
        <f>IF(B1215=1,"",IF(AND(TrackingWorksheet!I1220 &lt;&gt;"", TrackingWorksheet!I1220&lt;=WeeklySummary!$C$7, TrackingWorksheet!J1220=Lists!$D$5), "Y", "N"))</f>
        <v/>
      </c>
      <c r="I1215" s="20" t="str">
        <f>IF(B1215=1,"",IF(AND(TrackingWorksheet!G1220 &lt;&gt;"", TrackingWorksheet!G1220&lt;=WeeklySummary!$C$7, TrackingWorksheet!H1220=Lists!$D$6), 1, 0))</f>
        <v/>
      </c>
      <c r="J1215" s="20" t="str">
        <f t="shared" si="267"/>
        <v/>
      </c>
      <c r="K1215" s="10" t="str">
        <f>IF(B1215=1,"",IF(AND(TrackingWorksheet!I1220&lt;=WeeklySummary!$C$7,TrackingWorksheet!K1220="YES"),0,IF(AND(AND(OR(E1215="Y",F1215="Y"),E1215&lt;&gt;F1215),G1215&lt;&gt;"Y", H1215&lt;&gt;"Y"), 1, 0)))</f>
        <v/>
      </c>
      <c r="L1215" s="20" t="str">
        <f t="shared" si="268"/>
        <v/>
      </c>
      <c r="M1215" s="10" t="str">
        <f t="shared" si="269"/>
        <v/>
      </c>
      <c r="N1215" s="20" t="str">
        <f t="shared" si="270"/>
        <v/>
      </c>
      <c r="O1215" s="10" t="str">
        <f>IF(B1215=1,"",IF(AND(TrackingWorksheet!I1220&lt;=WeeklySummary!$C$7,TrackingWorksheet!K1220="YES"),0,IF(AND(AND(OR(G1215="Y",H1215="Y"),G1215&lt;&gt;H1215),E1215&lt;&gt;"Y", F1215&lt;&gt;"Y"), 1, 0)))</f>
        <v/>
      </c>
      <c r="P1215" s="20" t="str">
        <f t="shared" si="271"/>
        <v/>
      </c>
      <c r="Q1215" s="10" t="str">
        <f t="shared" si="272"/>
        <v/>
      </c>
      <c r="R1215" s="10" t="str">
        <f t="shared" si="273"/>
        <v/>
      </c>
      <c r="S1215" s="10" t="str">
        <f>IF(B1215=1,"",IF(AND(OR(AND(TrackingWorksheet!H1220=Lists!$D$7,TrackingWorksheet!H1220=TrackingWorksheet!J1220),TrackingWorksheet!H1220&lt;&gt;TrackingWorksheet!J1220),TrackingWorksheet!K1220="YES",TrackingWorksheet!H1220&lt;&gt;Lists!$D$6,TrackingWorksheet!G1220&lt;=WeeklySummary!$C$7,TrackingWorksheet!I1220&lt;=WeeklySummary!$C$7),1,0))</f>
        <v/>
      </c>
      <c r="T1215" s="10" t="str">
        <f t="shared" si="274"/>
        <v/>
      </c>
      <c r="U1215" s="10" t="str">
        <f>IF($B1215=1,"",IF(TrackingWorksheet!$K1220="YES",1, 0)*D1215)</f>
        <v/>
      </c>
      <c r="V1215" s="20">
        <f t="shared" si="263"/>
        <v>0</v>
      </c>
      <c r="W1215" s="20">
        <f t="shared" si="264"/>
        <v>0</v>
      </c>
      <c r="X1215" s="10" t="str">
        <f>IF($B1215=1,"",IF(AND(TrackingWorksheet!$L1220&lt;&gt;"", TrackingWorksheet!$L1220&gt;=WeeklySummary!$C$6,TrackingWorksheet!$L1220&lt;=WeeklySummary!$C$7,OR(TrackingWorksheet!$H1220=Lists!$D$4,TrackingWorksheet!$J1220=Lists!$D$4)), 1, 0))</f>
        <v/>
      </c>
      <c r="Y1215" s="10" t="str">
        <f>IF($B1215=1,"",IF(AND(TrackingWorksheet!$L1220&lt;&gt;"", TrackingWorksheet!$L1220&gt;=WeeklySummary!$C$6,TrackingWorksheet!$L1220&lt;=WeeklySummary!$C$7,OR(TrackingWorksheet!$H1220=Lists!$D$5,TrackingWorksheet!$J1220=Lists!$D$5)), 1, 0))</f>
        <v/>
      </c>
      <c r="Z1215" s="10" t="str">
        <f>IF($B1215=1,"",IF(AND(TrackingWorksheet!$L1220&lt;&gt;"", TrackingWorksheet!$L1220&gt;=WeeklySummary!$C$6,TrackingWorksheet!$L1220&lt;=WeeklySummary!$C$7,OR(TrackingWorksheet!$H1220=Lists!$D$6,TrackingWorksheet!$J1220=Lists!$D$6)), 1, 0))</f>
        <v/>
      </c>
      <c r="AA1215" s="19" t="str">
        <f>IF(B1215=1,"",IF(AND(TrackingWorksheet!M1220&lt;&gt;"",TrackingWorksheet!M1220&lt;=WeeklySummary!$C$7),1,0)*D1215)</f>
        <v/>
      </c>
      <c r="AB1215" s="19" t="str">
        <f>IF(B1215=1,"",IF(AND(TrackingWorksheet!N1220&lt;&gt;"",TrackingWorksheet!N1220&lt;=WeeklySummary!$C$7),1,0)*D1215)</f>
        <v/>
      </c>
      <c r="AC1215" s="19" t="str">
        <f>IF(B1215=1,"",TrackingWorksheet!T1220)</f>
        <v/>
      </c>
      <c r="AD1215" s="19" t="str">
        <f>IF(B1215=1,"",IF(D1215*AND(TrackingWorksheet!S1220&gt;=Calculations!$BD$3,TrackingWorksheet!U1220="",TrackingWorksheet!K1220="YES"),1,0))</f>
        <v/>
      </c>
      <c r="AE1215" s="19" t="str">
        <f>IF($B1215=1,"",IF(AND(TrackingWorksheet!$S1220&gt;$BE$3,TrackingWorksheet!$T1220=Lists!$P$4),1, 0)*D1215)</f>
        <v/>
      </c>
      <c r="AF1215" s="19" t="str">
        <f>IF($B1215=1,"",IF(AND(TrackingWorksheet!$U1220&gt;$BE$3,TrackingWorksheet!$V1220=Lists!$P$4),1, 0)*D1215)</f>
        <v/>
      </c>
      <c r="AG1215" s="19" t="str">
        <f>IF($B1215=1,"",IF(AND(TrackingWorksheet!$W1220&gt;$BE$3,TrackingWorksheet!$X1220=Lists!$P$4),1, 0)*D1215)</f>
        <v/>
      </c>
      <c r="AH1215" s="19" t="str">
        <f>IF($B1215=1,"",IF(AND(TrackingWorksheet!$Y1220&gt;$BE$3,TrackingWorksheet!$Z1220=Lists!$P$4),1, 0)*D1215)</f>
        <v/>
      </c>
      <c r="AI1215" s="19" t="str">
        <f>IF($B1215=1,"",IF(AND(TrackingWorksheet!$AA1220&gt;$BE$3,TrackingWorksheet!$AB1220=Lists!$P$4),1, 0)*D1215)</f>
        <v/>
      </c>
      <c r="AJ1215" s="19" t="str">
        <f>IF($B1215=1,"",IF(AND(TrackingWorksheet!$S1220&gt;$BE$3,TrackingWorksheet!$T1220=Lists!$P$5),1, 0)*D1215)</f>
        <v/>
      </c>
      <c r="AK1215" s="19" t="str">
        <f>IF($B1215=1,"",IF(AND(TrackingWorksheet!$U1220&gt;$BE$3,TrackingWorksheet!$V1220=Lists!$P$5),1, 0)*D1215)</f>
        <v/>
      </c>
      <c r="AL1215" s="19" t="str">
        <f>IF($B1215=1,"",IF(AND(TrackingWorksheet!$W1220&gt;$BE$3,TrackingWorksheet!$X1220=Lists!$P$5),1, 0)*D1215)</f>
        <v/>
      </c>
      <c r="AM1215" s="19" t="str">
        <f>IF($B1215=1,"",IF(AND(TrackingWorksheet!$Y1220&gt;$BE$3,TrackingWorksheet!$Z1220=Lists!$P$5),1, 0)*D1215)</f>
        <v/>
      </c>
      <c r="AN1215" s="19" t="str">
        <f>IF($B1215=1,"",IF(AND(TrackingWorksheet!$AA1220&gt;$BE$3,TrackingWorksheet!$AB1220=Lists!$P$5),1, 0)*D1215)</f>
        <v/>
      </c>
      <c r="AO1215" s="19" t="str">
        <f>IF($B1215=1,"",IF(AND(TrackingWorksheet!$S1220&gt;$BE$3,TrackingWorksheet!$T1220=Lists!$P$6),1, 0)*D1215)</f>
        <v/>
      </c>
      <c r="AP1215" s="19" t="str">
        <f>IF($B1215=1,"",IF(AND(TrackingWorksheet!$U1220&gt;$BE$3,TrackingWorksheet!$V1220=Lists!$P$6),1, 0)*D1215)</f>
        <v/>
      </c>
      <c r="AQ1215" s="19" t="str">
        <f>IF($B1215=1,"",IF(AND(TrackingWorksheet!$W1220&gt;$BE$3,TrackingWorksheet!$X1220=Lists!$P$6),1, 0)*D1215)</f>
        <v/>
      </c>
      <c r="AR1215" s="19" t="str">
        <f>IF($B1215=1,"",IF(AND(TrackingWorksheet!$Y1220&gt;$BE$3,TrackingWorksheet!$Z1220=Lists!$P$6),1, 0)*D1215)</f>
        <v/>
      </c>
      <c r="AS1215" s="19" t="str">
        <f>IF($B1215=1,"",IF(AND(TrackingWorksheet!$AA1220&gt;$BE$3,TrackingWorksheet!$AB1220=Lists!$P$6),1, 0)*D1215)</f>
        <v/>
      </c>
      <c r="AT1215" s="19">
        <f t="shared" si="265"/>
        <v>0</v>
      </c>
      <c r="AU1215" s="19" t="str">
        <f>IF(B1215=1,"",IF(AND(TrackingWorksheet!K1220="",TrackingWorksheet!M1220="", TrackingWorksheet!N1220="", TrackingWorksheet!S1220="", TrackingWorksheet!V1220="", TrackingWorksheet!W1220="", TrackingWorksheet!Y1220="", TrackingWorksheet!AA1220="", V1215=1),1,0)*D1215)</f>
        <v/>
      </c>
      <c r="AV1215" s="19" t="str">
        <f>IF(B1215=1,"",IF(D1215*AND(TrackingWorksheet!U1220&gt;Calculations!$BE$3,TrackingWorksheet!K1220="YES"),1,0))</f>
        <v/>
      </c>
      <c r="AW1215" s="19" t="str">
        <f>IF(B1215=1,"",IF(D1215*AND(TrackingWorksheet!W1220&gt;Calculations!$BE$3,TrackingWorksheet!K1220="YES"),1,0))</f>
        <v/>
      </c>
      <c r="AX1215" s="19">
        <f t="shared" si="266"/>
        <v>0</v>
      </c>
      <c r="AY1215" s="19">
        <f t="shared" si="262"/>
        <v>0</v>
      </c>
      <c r="AZ1215" s="27" t="str">
        <f>IF(B1215=1,"",IF(TrackingWorksheet!Q1220="","",TrackingWorksheet!Q1220))</f>
        <v/>
      </c>
      <c r="BB1215" s="4"/>
      <c r="BC1215" s="4"/>
      <c r="BD1215" s="4"/>
      <c r="BE1215" s="4"/>
      <c r="BF1215" s="4"/>
      <c r="BG1215" s="4" t="str">
        <f>IF(B1215=1,"",IF(AND(N1215=1,TrackingWorksheet!$I1220+14&lt;=WeeklySummary!$C$7),1,0))</f>
        <v/>
      </c>
      <c r="BH1215" s="4" t="str">
        <f>IF(B1215=1,"",IF(AND(R1215=1,TrackingWorksheet!$I1220+14&lt;=WeeklySummary!$C$7),1,0))</f>
        <v/>
      </c>
      <c r="BI1215" s="4" t="str">
        <f>IF(B1215=1,"",IF(AND(J1215=1,TrackingWorksheet!$G1220+14&lt;=WeeklySummary!$C$7),1,0))</f>
        <v/>
      </c>
      <c r="BJ1215" s="4" t="str">
        <f>IF(B1215=1,"",IF(AND(T1215=1,TrackingWorksheet!$I1220+14&lt;=WeeklySummary!$C$7),1,0))</f>
        <v/>
      </c>
      <c r="BK1215" s="4" t="str">
        <f>IF(B1215=1,"",IF(AND(T1215=1,TrackingWorksheet!$G1220+14&lt;=WeeklySummary!$C$7),1,0))</f>
        <v/>
      </c>
      <c r="BL1215" s="4">
        <f t="shared" si="275"/>
        <v>0</v>
      </c>
    </row>
    <row r="1216" spans="2:64" x14ac:dyDescent="0.25">
      <c r="B1216" s="27">
        <f>IF(AND(ISBLANK(TrackingWorksheet!B1221),ISBLANK(TrackingWorksheet!C1221),ISBLANK(TrackingWorksheet!G1221),ISBLANK(TrackingWorksheet!H1221),
ISBLANK(TrackingWorksheet!I1221),ISBLANK(TrackingWorksheet!J1221),ISBLANK(TrackingWorksheet!M1221),
ISBLANK(TrackingWorksheet!N1223)),1,0)</f>
        <v>1</v>
      </c>
      <c r="C1216" s="12" t="str">
        <f>IF(B1216=1,"",TrackingWorksheet!F1221)</f>
        <v/>
      </c>
      <c r="D1216" s="20" t="str">
        <f>IF(B1216=1,"",IF(AND(TrackingWorksheet!B1221&lt;&gt;"",TrackingWorksheet!B1221&lt;=WeeklySummary!$C$7,OR(TrackingWorksheet!C1221="",TrackingWorksheet!C1221&gt;=WeeklySummary!$C$6)),1,0))</f>
        <v/>
      </c>
      <c r="E1216" s="10" t="str">
        <f>IF(B1216=1,"",IF(AND(TrackingWorksheet!G1221 &lt;&gt;"",TrackingWorksheet!G1221&lt;=WeeklySummary!$C$7, TrackingWorksheet!H1221=Lists!$D$4), "Y", "N"))</f>
        <v/>
      </c>
      <c r="F1216" s="10" t="str">
        <f>IF(B1216=1,"",IF(AND(TrackingWorksheet!I1221 &lt;&gt;"", TrackingWorksheet!I1221&lt;=WeeklySummary!$C$7, TrackingWorksheet!J1221=Lists!$D$4), "Y", "N"))</f>
        <v/>
      </c>
      <c r="G1216" s="10" t="str">
        <f>IF(B1216=1,"",IF(AND(TrackingWorksheet!G1221 &lt;&gt;"",TrackingWorksheet!G1221&lt;=WeeklySummary!$C$7, TrackingWorksheet!H1221=Lists!$D$5), "Y", "N"))</f>
        <v/>
      </c>
      <c r="H1216" s="10" t="str">
        <f>IF(B1216=1,"",IF(AND(TrackingWorksheet!I1221 &lt;&gt;"", TrackingWorksheet!I1221&lt;=WeeklySummary!$C$7, TrackingWorksheet!J1221=Lists!$D$5), "Y", "N"))</f>
        <v/>
      </c>
      <c r="I1216" s="20" t="str">
        <f>IF(B1216=1,"",IF(AND(TrackingWorksheet!G1221 &lt;&gt;"", TrackingWorksheet!G1221&lt;=WeeklySummary!$C$7, TrackingWorksheet!H1221=Lists!$D$6), 1, 0))</f>
        <v/>
      </c>
      <c r="J1216" s="20" t="str">
        <f t="shared" si="267"/>
        <v/>
      </c>
      <c r="K1216" s="10" t="str">
        <f>IF(B1216=1,"",IF(AND(TrackingWorksheet!I1221&lt;=WeeklySummary!$C$7,TrackingWorksheet!K1221="YES"),0,IF(AND(AND(OR(E1216="Y",F1216="Y"),E1216&lt;&gt;F1216),G1216&lt;&gt;"Y", H1216&lt;&gt;"Y"), 1, 0)))</f>
        <v/>
      </c>
      <c r="L1216" s="20" t="str">
        <f t="shared" si="268"/>
        <v/>
      </c>
      <c r="M1216" s="10" t="str">
        <f t="shared" si="269"/>
        <v/>
      </c>
      <c r="N1216" s="20" t="str">
        <f t="shared" si="270"/>
        <v/>
      </c>
      <c r="O1216" s="10" t="str">
        <f>IF(B1216=1,"",IF(AND(TrackingWorksheet!I1221&lt;=WeeklySummary!$C$7,TrackingWorksheet!K1221="YES"),0,IF(AND(AND(OR(G1216="Y",H1216="Y"),G1216&lt;&gt;H1216),E1216&lt;&gt;"Y", F1216&lt;&gt;"Y"), 1, 0)))</f>
        <v/>
      </c>
      <c r="P1216" s="20" t="str">
        <f t="shared" si="271"/>
        <v/>
      </c>
      <c r="Q1216" s="10" t="str">
        <f t="shared" si="272"/>
        <v/>
      </c>
      <c r="R1216" s="10" t="str">
        <f t="shared" si="273"/>
        <v/>
      </c>
      <c r="S1216" s="10" t="str">
        <f>IF(B1216=1,"",IF(AND(OR(AND(TrackingWorksheet!H1221=Lists!$D$7,TrackingWorksheet!H1221=TrackingWorksheet!J1221),TrackingWorksheet!H1221&lt;&gt;TrackingWorksheet!J1221),TrackingWorksheet!K1221="YES",TrackingWorksheet!H1221&lt;&gt;Lists!$D$6,TrackingWorksheet!G1221&lt;=WeeklySummary!$C$7,TrackingWorksheet!I1221&lt;=WeeklySummary!$C$7),1,0))</f>
        <v/>
      </c>
      <c r="T1216" s="10" t="str">
        <f t="shared" si="274"/>
        <v/>
      </c>
      <c r="U1216" s="10" t="str">
        <f>IF($B1216=1,"",IF(TrackingWorksheet!$K1221="YES",1, 0)*D1216)</f>
        <v/>
      </c>
      <c r="V1216" s="20">
        <f t="shared" si="263"/>
        <v>0</v>
      </c>
      <c r="W1216" s="20">
        <f t="shared" si="264"/>
        <v>0</v>
      </c>
      <c r="X1216" s="10" t="str">
        <f>IF($B1216=1,"",IF(AND(TrackingWorksheet!$L1221&lt;&gt;"", TrackingWorksheet!$L1221&gt;=WeeklySummary!$C$6,TrackingWorksheet!$L1221&lt;=WeeklySummary!$C$7,OR(TrackingWorksheet!$H1221=Lists!$D$4,TrackingWorksheet!$J1221=Lists!$D$4)), 1, 0))</f>
        <v/>
      </c>
      <c r="Y1216" s="10" t="str">
        <f>IF($B1216=1,"",IF(AND(TrackingWorksheet!$L1221&lt;&gt;"", TrackingWorksheet!$L1221&gt;=WeeklySummary!$C$6,TrackingWorksheet!$L1221&lt;=WeeklySummary!$C$7,OR(TrackingWorksheet!$H1221=Lists!$D$5,TrackingWorksheet!$J1221=Lists!$D$5)), 1, 0))</f>
        <v/>
      </c>
      <c r="Z1216" s="10" t="str">
        <f>IF($B1216=1,"",IF(AND(TrackingWorksheet!$L1221&lt;&gt;"", TrackingWorksheet!$L1221&gt;=WeeklySummary!$C$6,TrackingWorksheet!$L1221&lt;=WeeklySummary!$C$7,OR(TrackingWorksheet!$H1221=Lists!$D$6,TrackingWorksheet!$J1221=Lists!$D$6)), 1, 0))</f>
        <v/>
      </c>
      <c r="AA1216" s="19" t="str">
        <f>IF(B1216=1,"",IF(AND(TrackingWorksheet!M1221&lt;&gt;"",TrackingWorksheet!M1221&lt;=WeeklySummary!$C$7),1,0)*D1216)</f>
        <v/>
      </c>
      <c r="AB1216" s="19" t="str">
        <f>IF(B1216=1,"",IF(AND(TrackingWorksheet!N1221&lt;&gt;"",TrackingWorksheet!N1221&lt;=WeeklySummary!$C$7),1,0)*D1216)</f>
        <v/>
      </c>
      <c r="AC1216" s="19" t="str">
        <f>IF(B1216=1,"",TrackingWorksheet!T1221)</f>
        <v/>
      </c>
      <c r="AD1216" s="19" t="str">
        <f>IF(B1216=1,"",IF(D1216*AND(TrackingWorksheet!S1221&gt;=Calculations!$BD$3,TrackingWorksheet!U1221="",TrackingWorksheet!K1221="YES"),1,0))</f>
        <v/>
      </c>
      <c r="AE1216" s="19" t="str">
        <f>IF($B1216=1,"",IF(AND(TrackingWorksheet!$S1221&gt;$BE$3,TrackingWorksheet!$T1221=Lists!$P$4),1, 0)*D1216)</f>
        <v/>
      </c>
      <c r="AF1216" s="19" t="str">
        <f>IF($B1216=1,"",IF(AND(TrackingWorksheet!$U1221&gt;$BE$3,TrackingWorksheet!$V1221=Lists!$P$4),1, 0)*D1216)</f>
        <v/>
      </c>
      <c r="AG1216" s="19" t="str">
        <f>IF($B1216=1,"",IF(AND(TrackingWorksheet!$W1221&gt;$BE$3,TrackingWorksheet!$X1221=Lists!$P$4),1, 0)*D1216)</f>
        <v/>
      </c>
      <c r="AH1216" s="19" t="str">
        <f>IF($B1216=1,"",IF(AND(TrackingWorksheet!$Y1221&gt;$BE$3,TrackingWorksheet!$Z1221=Lists!$P$4),1, 0)*D1216)</f>
        <v/>
      </c>
      <c r="AI1216" s="19" t="str">
        <f>IF($B1216=1,"",IF(AND(TrackingWorksheet!$AA1221&gt;$BE$3,TrackingWorksheet!$AB1221=Lists!$P$4),1, 0)*D1216)</f>
        <v/>
      </c>
      <c r="AJ1216" s="19" t="str">
        <f>IF($B1216=1,"",IF(AND(TrackingWorksheet!$S1221&gt;$BE$3,TrackingWorksheet!$T1221=Lists!$P$5),1, 0)*D1216)</f>
        <v/>
      </c>
      <c r="AK1216" s="19" t="str">
        <f>IF($B1216=1,"",IF(AND(TrackingWorksheet!$U1221&gt;$BE$3,TrackingWorksheet!$V1221=Lists!$P$5),1, 0)*D1216)</f>
        <v/>
      </c>
      <c r="AL1216" s="19" t="str">
        <f>IF($B1216=1,"",IF(AND(TrackingWorksheet!$W1221&gt;$BE$3,TrackingWorksheet!$X1221=Lists!$P$5),1, 0)*D1216)</f>
        <v/>
      </c>
      <c r="AM1216" s="19" t="str">
        <f>IF($B1216=1,"",IF(AND(TrackingWorksheet!$Y1221&gt;$BE$3,TrackingWorksheet!$Z1221=Lists!$P$5),1, 0)*D1216)</f>
        <v/>
      </c>
      <c r="AN1216" s="19" t="str">
        <f>IF($B1216=1,"",IF(AND(TrackingWorksheet!$AA1221&gt;$BE$3,TrackingWorksheet!$AB1221=Lists!$P$5),1, 0)*D1216)</f>
        <v/>
      </c>
      <c r="AO1216" s="19" t="str">
        <f>IF($B1216=1,"",IF(AND(TrackingWorksheet!$S1221&gt;$BE$3,TrackingWorksheet!$T1221=Lists!$P$6),1, 0)*D1216)</f>
        <v/>
      </c>
      <c r="AP1216" s="19" t="str">
        <f>IF($B1216=1,"",IF(AND(TrackingWorksheet!$U1221&gt;$BE$3,TrackingWorksheet!$V1221=Lists!$P$6),1, 0)*D1216)</f>
        <v/>
      </c>
      <c r="AQ1216" s="19" t="str">
        <f>IF($B1216=1,"",IF(AND(TrackingWorksheet!$W1221&gt;$BE$3,TrackingWorksheet!$X1221=Lists!$P$6),1, 0)*D1216)</f>
        <v/>
      </c>
      <c r="AR1216" s="19" t="str">
        <f>IF($B1216=1,"",IF(AND(TrackingWorksheet!$Y1221&gt;$BE$3,TrackingWorksheet!$Z1221=Lists!$P$6),1, 0)*D1216)</f>
        <v/>
      </c>
      <c r="AS1216" s="19" t="str">
        <f>IF($B1216=1,"",IF(AND(TrackingWorksheet!$AA1221&gt;$BE$3,TrackingWorksheet!$AB1221=Lists!$P$6),1, 0)*D1216)</f>
        <v/>
      </c>
      <c r="AT1216" s="19">
        <f t="shared" si="265"/>
        <v>0</v>
      </c>
      <c r="AU1216" s="19" t="str">
        <f>IF(B1216=1,"",IF(AND(TrackingWorksheet!K1221="",TrackingWorksheet!M1221="", TrackingWorksheet!N1221="", TrackingWorksheet!S1221="", TrackingWorksheet!V1221="", TrackingWorksheet!W1221="", TrackingWorksheet!Y1221="", TrackingWorksheet!AA1221="", V1216=1),1,0)*D1216)</f>
        <v/>
      </c>
      <c r="AV1216" s="19" t="str">
        <f>IF(B1216=1,"",IF(D1216*AND(TrackingWorksheet!U1221&gt;Calculations!$BE$3,TrackingWorksheet!K1221="YES"),1,0))</f>
        <v/>
      </c>
      <c r="AW1216" s="19" t="str">
        <f>IF(B1216=1,"",IF(D1216*AND(TrackingWorksheet!W1221&gt;Calculations!$BE$3,TrackingWorksheet!K1221="YES"),1,0))</f>
        <v/>
      </c>
      <c r="AX1216" s="19">
        <f t="shared" si="266"/>
        <v>0</v>
      </c>
      <c r="AY1216" s="19">
        <f t="shared" si="262"/>
        <v>0</v>
      </c>
      <c r="AZ1216" s="27" t="str">
        <f>IF(B1216=1,"",IF(TrackingWorksheet!Q1221="","",TrackingWorksheet!Q1221))</f>
        <v/>
      </c>
      <c r="BB1216" s="4"/>
      <c r="BC1216" s="4"/>
      <c r="BD1216" s="4"/>
      <c r="BE1216" s="4"/>
      <c r="BF1216" s="4"/>
      <c r="BG1216" s="4" t="str">
        <f>IF(B1216=1,"",IF(AND(N1216=1,TrackingWorksheet!$I1221+14&lt;=WeeklySummary!$C$7),1,0))</f>
        <v/>
      </c>
      <c r="BH1216" s="4" t="str">
        <f>IF(B1216=1,"",IF(AND(R1216=1,TrackingWorksheet!$I1221+14&lt;=WeeklySummary!$C$7),1,0))</f>
        <v/>
      </c>
      <c r="BI1216" s="4" t="str">
        <f>IF(B1216=1,"",IF(AND(J1216=1,TrackingWorksheet!$G1221+14&lt;=WeeklySummary!$C$7),1,0))</f>
        <v/>
      </c>
      <c r="BJ1216" s="4" t="str">
        <f>IF(B1216=1,"",IF(AND(T1216=1,TrackingWorksheet!$I1221+14&lt;=WeeklySummary!$C$7),1,0))</f>
        <v/>
      </c>
      <c r="BK1216" s="4" t="str">
        <f>IF(B1216=1,"",IF(AND(T1216=1,TrackingWorksheet!$G1221+14&lt;=WeeklySummary!$C$7),1,0))</f>
        <v/>
      </c>
      <c r="BL1216" s="4">
        <f t="shared" si="275"/>
        <v>0</v>
      </c>
    </row>
    <row r="1217" spans="2:64" x14ac:dyDescent="0.25">
      <c r="B1217" s="27">
        <f>IF(AND(ISBLANK(TrackingWorksheet!B1222),ISBLANK(TrackingWorksheet!C1222),ISBLANK(TrackingWorksheet!G1222),ISBLANK(TrackingWorksheet!H1222),
ISBLANK(TrackingWorksheet!I1222),ISBLANK(TrackingWorksheet!J1222),ISBLANK(TrackingWorksheet!M1222),
ISBLANK(TrackingWorksheet!N1224)),1,0)</f>
        <v>1</v>
      </c>
      <c r="C1217" s="12" t="str">
        <f>IF(B1217=1,"",TrackingWorksheet!F1222)</f>
        <v/>
      </c>
      <c r="D1217" s="20" t="str">
        <f>IF(B1217=1,"",IF(AND(TrackingWorksheet!B1222&lt;&gt;"",TrackingWorksheet!B1222&lt;=WeeklySummary!$C$7,OR(TrackingWorksheet!C1222="",TrackingWorksheet!C1222&gt;=WeeklySummary!$C$6)),1,0))</f>
        <v/>
      </c>
      <c r="E1217" s="10" t="str">
        <f>IF(B1217=1,"",IF(AND(TrackingWorksheet!G1222 &lt;&gt;"",TrackingWorksheet!G1222&lt;=WeeklySummary!$C$7, TrackingWorksheet!H1222=Lists!$D$4), "Y", "N"))</f>
        <v/>
      </c>
      <c r="F1217" s="10" t="str">
        <f>IF(B1217=1,"",IF(AND(TrackingWorksheet!I1222 &lt;&gt;"", TrackingWorksheet!I1222&lt;=WeeklySummary!$C$7, TrackingWorksheet!J1222=Lists!$D$4), "Y", "N"))</f>
        <v/>
      </c>
      <c r="G1217" s="10" t="str">
        <f>IF(B1217=1,"",IF(AND(TrackingWorksheet!G1222 &lt;&gt;"",TrackingWorksheet!G1222&lt;=WeeklySummary!$C$7, TrackingWorksheet!H1222=Lists!$D$5), "Y", "N"))</f>
        <v/>
      </c>
      <c r="H1217" s="10" t="str">
        <f>IF(B1217=1,"",IF(AND(TrackingWorksheet!I1222 &lt;&gt;"", TrackingWorksheet!I1222&lt;=WeeklySummary!$C$7, TrackingWorksheet!J1222=Lists!$D$5), "Y", "N"))</f>
        <v/>
      </c>
      <c r="I1217" s="20" t="str">
        <f>IF(B1217=1,"",IF(AND(TrackingWorksheet!G1222 &lt;&gt;"", TrackingWorksheet!G1222&lt;=WeeklySummary!$C$7, TrackingWorksheet!H1222=Lists!$D$6), 1, 0))</f>
        <v/>
      </c>
      <c r="J1217" s="20" t="str">
        <f t="shared" si="267"/>
        <v/>
      </c>
      <c r="K1217" s="10" t="str">
        <f>IF(B1217=1,"",IF(AND(TrackingWorksheet!I1222&lt;=WeeklySummary!$C$7,TrackingWorksheet!K1222="YES"),0,IF(AND(AND(OR(E1217="Y",F1217="Y"),E1217&lt;&gt;F1217),G1217&lt;&gt;"Y", H1217&lt;&gt;"Y"), 1, 0)))</f>
        <v/>
      </c>
      <c r="L1217" s="20" t="str">
        <f t="shared" si="268"/>
        <v/>
      </c>
      <c r="M1217" s="10" t="str">
        <f t="shared" si="269"/>
        <v/>
      </c>
      <c r="N1217" s="20" t="str">
        <f t="shared" si="270"/>
        <v/>
      </c>
      <c r="O1217" s="10" t="str">
        <f>IF(B1217=1,"",IF(AND(TrackingWorksheet!I1222&lt;=WeeklySummary!$C$7,TrackingWorksheet!K1222="YES"),0,IF(AND(AND(OR(G1217="Y",H1217="Y"),G1217&lt;&gt;H1217),E1217&lt;&gt;"Y", F1217&lt;&gt;"Y"), 1, 0)))</f>
        <v/>
      </c>
      <c r="P1217" s="20" t="str">
        <f t="shared" si="271"/>
        <v/>
      </c>
      <c r="Q1217" s="10" t="str">
        <f t="shared" si="272"/>
        <v/>
      </c>
      <c r="R1217" s="10" t="str">
        <f t="shared" si="273"/>
        <v/>
      </c>
      <c r="S1217" s="10" t="str">
        <f>IF(B1217=1,"",IF(AND(OR(AND(TrackingWorksheet!H1222=Lists!$D$7,TrackingWorksheet!H1222=TrackingWorksheet!J1222),TrackingWorksheet!H1222&lt;&gt;TrackingWorksheet!J1222),TrackingWorksheet!K1222="YES",TrackingWorksheet!H1222&lt;&gt;Lists!$D$6,TrackingWorksheet!G1222&lt;=WeeklySummary!$C$7,TrackingWorksheet!I1222&lt;=WeeklySummary!$C$7),1,0))</f>
        <v/>
      </c>
      <c r="T1217" s="10" t="str">
        <f t="shared" si="274"/>
        <v/>
      </c>
      <c r="U1217" s="10" t="str">
        <f>IF($B1217=1,"",IF(TrackingWorksheet!$K1222="YES",1, 0)*D1217)</f>
        <v/>
      </c>
      <c r="V1217" s="20">
        <f t="shared" si="263"/>
        <v>0</v>
      </c>
      <c r="W1217" s="20">
        <f t="shared" si="264"/>
        <v>0</v>
      </c>
      <c r="X1217" s="10" t="str">
        <f>IF($B1217=1,"",IF(AND(TrackingWorksheet!$L1222&lt;&gt;"", TrackingWorksheet!$L1222&gt;=WeeklySummary!$C$6,TrackingWorksheet!$L1222&lt;=WeeklySummary!$C$7,OR(TrackingWorksheet!$H1222=Lists!$D$4,TrackingWorksheet!$J1222=Lists!$D$4)), 1, 0))</f>
        <v/>
      </c>
      <c r="Y1217" s="10" t="str">
        <f>IF($B1217=1,"",IF(AND(TrackingWorksheet!$L1222&lt;&gt;"", TrackingWorksheet!$L1222&gt;=WeeklySummary!$C$6,TrackingWorksheet!$L1222&lt;=WeeklySummary!$C$7,OR(TrackingWorksheet!$H1222=Lists!$D$5,TrackingWorksheet!$J1222=Lists!$D$5)), 1, 0))</f>
        <v/>
      </c>
      <c r="Z1217" s="10" t="str">
        <f>IF($B1217=1,"",IF(AND(TrackingWorksheet!$L1222&lt;&gt;"", TrackingWorksheet!$L1222&gt;=WeeklySummary!$C$6,TrackingWorksheet!$L1222&lt;=WeeklySummary!$C$7,OR(TrackingWorksheet!$H1222=Lists!$D$6,TrackingWorksheet!$J1222=Lists!$D$6)), 1, 0))</f>
        <v/>
      </c>
      <c r="AA1217" s="19" t="str">
        <f>IF(B1217=1,"",IF(AND(TrackingWorksheet!M1222&lt;&gt;"",TrackingWorksheet!M1222&lt;=WeeklySummary!$C$7),1,0)*D1217)</f>
        <v/>
      </c>
      <c r="AB1217" s="19" t="str">
        <f>IF(B1217=1,"",IF(AND(TrackingWorksheet!N1222&lt;&gt;"",TrackingWorksheet!N1222&lt;=WeeklySummary!$C$7),1,0)*D1217)</f>
        <v/>
      </c>
      <c r="AC1217" s="19" t="str">
        <f>IF(B1217=1,"",TrackingWorksheet!T1222)</f>
        <v/>
      </c>
      <c r="AD1217" s="19" t="str">
        <f>IF(B1217=1,"",IF(D1217*AND(TrackingWorksheet!S1222&gt;=Calculations!$BD$3,TrackingWorksheet!U1222="",TrackingWorksheet!K1222="YES"),1,0))</f>
        <v/>
      </c>
      <c r="AE1217" s="19" t="str">
        <f>IF($B1217=1,"",IF(AND(TrackingWorksheet!$S1222&gt;$BE$3,TrackingWorksheet!$T1222=Lists!$P$4),1, 0)*D1217)</f>
        <v/>
      </c>
      <c r="AF1217" s="19" t="str">
        <f>IF($B1217=1,"",IF(AND(TrackingWorksheet!$U1222&gt;$BE$3,TrackingWorksheet!$V1222=Lists!$P$4),1, 0)*D1217)</f>
        <v/>
      </c>
      <c r="AG1217" s="19" t="str">
        <f>IF($B1217=1,"",IF(AND(TrackingWorksheet!$W1222&gt;$BE$3,TrackingWorksheet!$X1222=Lists!$P$4),1, 0)*D1217)</f>
        <v/>
      </c>
      <c r="AH1217" s="19" t="str">
        <f>IF($B1217=1,"",IF(AND(TrackingWorksheet!$Y1222&gt;$BE$3,TrackingWorksheet!$Z1222=Lists!$P$4),1, 0)*D1217)</f>
        <v/>
      </c>
      <c r="AI1217" s="19" t="str">
        <f>IF($B1217=1,"",IF(AND(TrackingWorksheet!$AA1222&gt;$BE$3,TrackingWorksheet!$AB1222=Lists!$P$4),1, 0)*D1217)</f>
        <v/>
      </c>
      <c r="AJ1217" s="19" t="str">
        <f>IF($B1217=1,"",IF(AND(TrackingWorksheet!$S1222&gt;$BE$3,TrackingWorksheet!$T1222=Lists!$P$5),1, 0)*D1217)</f>
        <v/>
      </c>
      <c r="AK1217" s="19" t="str">
        <f>IF($B1217=1,"",IF(AND(TrackingWorksheet!$U1222&gt;$BE$3,TrackingWorksheet!$V1222=Lists!$P$5),1, 0)*D1217)</f>
        <v/>
      </c>
      <c r="AL1217" s="19" t="str">
        <f>IF($B1217=1,"",IF(AND(TrackingWorksheet!$W1222&gt;$BE$3,TrackingWorksheet!$X1222=Lists!$P$5),1, 0)*D1217)</f>
        <v/>
      </c>
      <c r="AM1217" s="19" t="str">
        <f>IF($B1217=1,"",IF(AND(TrackingWorksheet!$Y1222&gt;$BE$3,TrackingWorksheet!$Z1222=Lists!$P$5),1, 0)*D1217)</f>
        <v/>
      </c>
      <c r="AN1217" s="19" t="str">
        <f>IF($B1217=1,"",IF(AND(TrackingWorksheet!$AA1222&gt;$BE$3,TrackingWorksheet!$AB1222=Lists!$P$5),1, 0)*D1217)</f>
        <v/>
      </c>
      <c r="AO1217" s="19" t="str">
        <f>IF($B1217=1,"",IF(AND(TrackingWorksheet!$S1222&gt;$BE$3,TrackingWorksheet!$T1222=Lists!$P$6),1, 0)*D1217)</f>
        <v/>
      </c>
      <c r="AP1217" s="19" t="str">
        <f>IF($B1217=1,"",IF(AND(TrackingWorksheet!$U1222&gt;$BE$3,TrackingWorksheet!$V1222=Lists!$P$6),1, 0)*D1217)</f>
        <v/>
      </c>
      <c r="AQ1217" s="19" t="str">
        <f>IF($B1217=1,"",IF(AND(TrackingWorksheet!$W1222&gt;$BE$3,TrackingWorksheet!$X1222=Lists!$P$6),1, 0)*D1217)</f>
        <v/>
      </c>
      <c r="AR1217" s="19" t="str">
        <f>IF($B1217=1,"",IF(AND(TrackingWorksheet!$Y1222&gt;$BE$3,TrackingWorksheet!$Z1222=Lists!$P$6),1, 0)*D1217)</f>
        <v/>
      </c>
      <c r="AS1217" s="19" t="str">
        <f>IF($B1217=1,"",IF(AND(TrackingWorksheet!$AA1222&gt;$BE$3,TrackingWorksheet!$AB1222=Lists!$P$6),1, 0)*D1217)</f>
        <v/>
      </c>
      <c r="AT1217" s="19">
        <f t="shared" si="265"/>
        <v>0</v>
      </c>
      <c r="AU1217" s="19" t="str">
        <f>IF(B1217=1,"",IF(AND(TrackingWorksheet!K1222="",TrackingWorksheet!M1222="", TrackingWorksheet!N1222="", TrackingWorksheet!S1222="", TrackingWorksheet!V1222="", TrackingWorksheet!W1222="", TrackingWorksheet!Y1222="", TrackingWorksheet!AA1222="", V1217=1),1,0)*D1217)</f>
        <v/>
      </c>
      <c r="AV1217" s="19" t="str">
        <f>IF(B1217=1,"",IF(D1217*AND(TrackingWorksheet!U1222&gt;Calculations!$BE$3,TrackingWorksheet!K1222="YES"),1,0))</f>
        <v/>
      </c>
      <c r="AW1217" s="19" t="str">
        <f>IF(B1217=1,"",IF(D1217*AND(TrackingWorksheet!W1222&gt;Calculations!$BE$3,TrackingWorksheet!K1222="YES"),1,0))</f>
        <v/>
      </c>
      <c r="AX1217" s="19">
        <f t="shared" si="266"/>
        <v>0</v>
      </c>
      <c r="AY1217" s="19">
        <f t="shared" si="262"/>
        <v>0</v>
      </c>
      <c r="AZ1217" s="27" t="str">
        <f>IF(B1217=1,"",IF(TrackingWorksheet!Q1222="","",TrackingWorksheet!Q1222))</f>
        <v/>
      </c>
      <c r="BB1217" s="4"/>
      <c r="BC1217" s="4"/>
      <c r="BD1217" s="4"/>
      <c r="BE1217" s="4"/>
      <c r="BF1217" s="4"/>
      <c r="BG1217" s="4" t="str">
        <f>IF(B1217=1,"",IF(AND(N1217=1,TrackingWorksheet!$I1222+14&lt;=WeeklySummary!$C$7),1,0))</f>
        <v/>
      </c>
      <c r="BH1217" s="4" t="str">
        <f>IF(B1217=1,"",IF(AND(R1217=1,TrackingWorksheet!$I1222+14&lt;=WeeklySummary!$C$7),1,0))</f>
        <v/>
      </c>
      <c r="BI1217" s="4" t="str">
        <f>IF(B1217=1,"",IF(AND(J1217=1,TrackingWorksheet!$G1222+14&lt;=WeeklySummary!$C$7),1,0))</f>
        <v/>
      </c>
      <c r="BJ1217" s="4" t="str">
        <f>IF(B1217=1,"",IF(AND(T1217=1,TrackingWorksheet!$I1222+14&lt;=WeeklySummary!$C$7),1,0))</f>
        <v/>
      </c>
      <c r="BK1217" s="4" t="str">
        <f>IF(B1217=1,"",IF(AND(T1217=1,TrackingWorksheet!$G1222+14&lt;=WeeklySummary!$C$7),1,0))</f>
        <v/>
      </c>
      <c r="BL1217" s="4">
        <f t="shared" si="275"/>
        <v>0</v>
      </c>
    </row>
    <row r="1218" spans="2:64" x14ac:dyDescent="0.25">
      <c r="B1218" s="27">
        <f>IF(AND(ISBLANK(TrackingWorksheet!B1223),ISBLANK(TrackingWorksheet!C1223),ISBLANK(TrackingWorksheet!G1223),ISBLANK(TrackingWorksheet!H1223),
ISBLANK(TrackingWorksheet!I1223),ISBLANK(TrackingWorksheet!J1223),ISBLANK(TrackingWorksheet!M1223),
ISBLANK(TrackingWorksheet!N1225)),1,0)</f>
        <v>1</v>
      </c>
      <c r="C1218" s="12" t="str">
        <f>IF(B1218=1,"",TrackingWorksheet!F1223)</f>
        <v/>
      </c>
      <c r="D1218" s="20" t="str">
        <f>IF(B1218=1,"",IF(AND(TrackingWorksheet!B1223&lt;&gt;"",TrackingWorksheet!B1223&lt;=WeeklySummary!$C$7,OR(TrackingWorksheet!C1223="",TrackingWorksheet!C1223&gt;=WeeklySummary!$C$6)),1,0))</f>
        <v/>
      </c>
      <c r="E1218" s="10" t="str">
        <f>IF(B1218=1,"",IF(AND(TrackingWorksheet!G1223 &lt;&gt;"",TrackingWorksheet!G1223&lt;=WeeklySummary!$C$7, TrackingWorksheet!H1223=Lists!$D$4), "Y", "N"))</f>
        <v/>
      </c>
      <c r="F1218" s="10" t="str">
        <f>IF(B1218=1,"",IF(AND(TrackingWorksheet!I1223 &lt;&gt;"", TrackingWorksheet!I1223&lt;=WeeklySummary!$C$7, TrackingWorksheet!J1223=Lists!$D$4), "Y", "N"))</f>
        <v/>
      </c>
      <c r="G1218" s="10" t="str">
        <f>IF(B1218=1,"",IF(AND(TrackingWorksheet!G1223 &lt;&gt;"",TrackingWorksheet!G1223&lt;=WeeklySummary!$C$7, TrackingWorksheet!H1223=Lists!$D$5), "Y", "N"))</f>
        <v/>
      </c>
      <c r="H1218" s="10" t="str">
        <f>IF(B1218=1,"",IF(AND(TrackingWorksheet!I1223 &lt;&gt;"", TrackingWorksheet!I1223&lt;=WeeklySummary!$C$7, TrackingWorksheet!J1223=Lists!$D$5), "Y", "N"))</f>
        <v/>
      </c>
      <c r="I1218" s="20" t="str">
        <f>IF(B1218=1,"",IF(AND(TrackingWorksheet!G1223 &lt;&gt;"", TrackingWorksheet!G1223&lt;=WeeklySummary!$C$7, TrackingWorksheet!H1223=Lists!$D$6), 1, 0))</f>
        <v/>
      </c>
      <c r="J1218" s="20" t="str">
        <f t="shared" si="267"/>
        <v/>
      </c>
      <c r="K1218" s="10" t="str">
        <f>IF(B1218=1,"",IF(AND(TrackingWorksheet!I1223&lt;=WeeklySummary!$C$7,TrackingWorksheet!K1223="YES"),0,IF(AND(AND(OR(E1218="Y",F1218="Y"),E1218&lt;&gt;F1218),G1218&lt;&gt;"Y", H1218&lt;&gt;"Y"), 1, 0)))</f>
        <v/>
      </c>
      <c r="L1218" s="20" t="str">
        <f t="shared" si="268"/>
        <v/>
      </c>
      <c r="M1218" s="10" t="str">
        <f t="shared" si="269"/>
        <v/>
      </c>
      <c r="N1218" s="20" t="str">
        <f t="shared" si="270"/>
        <v/>
      </c>
      <c r="O1218" s="10" t="str">
        <f>IF(B1218=1,"",IF(AND(TrackingWorksheet!I1223&lt;=WeeklySummary!$C$7,TrackingWorksheet!K1223="YES"),0,IF(AND(AND(OR(G1218="Y",H1218="Y"),G1218&lt;&gt;H1218),E1218&lt;&gt;"Y", F1218&lt;&gt;"Y"), 1, 0)))</f>
        <v/>
      </c>
      <c r="P1218" s="20" t="str">
        <f t="shared" si="271"/>
        <v/>
      </c>
      <c r="Q1218" s="10" t="str">
        <f t="shared" si="272"/>
        <v/>
      </c>
      <c r="R1218" s="10" t="str">
        <f t="shared" si="273"/>
        <v/>
      </c>
      <c r="S1218" s="10" t="str">
        <f>IF(B1218=1,"",IF(AND(OR(AND(TrackingWorksheet!H1223=Lists!$D$7,TrackingWorksheet!H1223=TrackingWorksheet!J1223),TrackingWorksheet!H1223&lt;&gt;TrackingWorksheet!J1223),TrackingWorksheet!K1223="YES",TrackingWorksheet!H1223&lt;&gt;Lists!$D$6,TrackingWorksheet!G1223&lt;=WeeklySummary!$C$7,TrackingWorksheet!I1223&lt;=WeeklySummary!$C$7),1,0))</f>
        <v/>
      </c>
      <c r="T1218" s="10" t="str">
        <f t="shared" si="274"/>
        <v/>
      </c>
      <c r="U1218" s="10" t="str">
        <f>IF($B1218=1,"",IF(TrackingWorksheet!$K1223="YES",1, 0)*D1218)</f>
        <v/>
      </c>
      <c r="V1218" s="20">
        <f t="shared" si="263"/>
        <v>0</v>
      </c>
      <c r="W1218" s="20">
        <f t="shared" si="264"/>
        <v>0</v>
      </c>
      <c r="X1218" s="10" t="str">
        <f>IF($B1218=1,"",IF(AND(TrackingWorksheet!$L1223&lt;&gt;"", TrackingWorksheet!$L1223&gt;=WeeklySummary!$C$6,TrackingWorksheet!$L1223&lt;=WeeklySummary!$C$7,OR(TrackingWorksheet!$H1223=Lists!$D$4,TrackingWorksheet!$J1223=Lists!$D$4)), 1, 0))</f>
        <v/>
      </c>
      <c r="Y1218" s="10" t="str">
        <f>IF($B1218=1,"",IF(AND(TrackingWorksheet!$L1223&lt;&gt;"", TrackingWorksheet!$L1223&gt;=WeeklySummary!$C$6,TrackingWorksheet!$L1223&lt;=WeeklySummary!$C$7,OR(TrackingWorksheet!$H1223=Lists!$D$5,TrackingWorksheet!$J1223=Lists!$D$5)), 1, 0))</f>
        <v/>
      </c>
      <c r="Z1218" s="10" t="str">
        <f>IF($B1218=1,"",IF(AND(TrackingWorksheet!$L1223&lt;&gt;"", TrackingWorksheet!$L1223&gt;=WeeklySummary!$C$6,TrackingWorksheet!$L1223&lt;=WeeklySummary!$C$7,OR(TrackingWorksheet!$H1223=Lists!$D$6,TrackingWorksheet!$J1223=Lists!$D$6)), 1, 0))</f>
        <v/>
      </c>
      <c r="AA1218" s="19" t="str">
        <f>IF(B1218=1,"",IF(AND(TrackingWorksheet!M1223&lt;&gt;"",TrackingWorksheet!M1223&lt;=WeeklySummary!$C$7),1,0)*D1218)</f>
        <v/>
      </c>
      <c r="AB1218" s="19" t="str">
        <f>IF(B1218=1,"",IF(AND(TrackingWorksheet!N1223&lt;&gt;"",TrackingWorksheet!N1223&lt;=WeeklySummary!$C$7),1,0)*D1218)</f>
        <v/>
      </c>
      <c r="AC1218" s="19" t="str">
        <f>IF(B1218=1,"",TrackingWorksheet!T1223)</f>
        <v/>
      </c>
      <c r="AD1218" s="19" t="str">
        <f>IF(B1218=1,"",IF(D1218*AND(TrackingWorksheet!S1223&gt;=Calculations!$BD$3,TrackingWorksheet!U1223="",TrackingWorksheet!K1223="YES"),1,0))</f>
        <v/>
      </c>
      <c r="AE1218" s="19" t="str">
        <f>IF($B1218=1,"",IF(AND(TrackingWorksheet!$S1223&gt;$BE$3,TrackingWorksheet!$T1223=Lists!$P$4),1, 0)*D1218)</f>
        <v/>
      </c>
      <c r="AF1218" s="19" t="str">
        <f>IF($B1218=1,"",IF(AND(TrackingWorksheet!$U1223&gt;$BE$3,TrackingWorksheet!$V1223=Lists!$P$4),1, 0)*D1218)</f>
        <v/>
      </c>
      <c r="AG1218" s="19" t="str">
        <f>IF($B1218=1,"",IF(AND(TrackingWorksheet!$W1223&gt;$BE$3,TrackingWorksheet!$X1223=Lists!$P$4),1, 0)*D1218)</f>
        <v/>
      </c>
      <c r="AH1218" s="19" t="str">
        <f>IF($B1218=1,"",IF(AND(TrackingWorksheet!$Y1223&gt;$BE$3,TrackingWorksheet!$Z1223=Lists!$P$4),1, 0)*D1218)</f>
        <v/>
      </c>
      <c r="AI1218" s="19" t="str">
        <f>IF($B1218=1,"",IF(AND(TrackingWorksheet!$AA1223&gt;$BE$3,TrackingWorksheet!$AB1223=Lists!$P$4),1, 0)*D1218)</f>
        <v/>
      </c>
      <c r="AJ1218" s="19" t="str">
        <f>IF($B1218=1,"",IF(AND(TrackingWorksheet!$S1223&gt;$BE$3,TrackingWorksheet!$T1223=Lists!$P$5),1, 0)*D1218)</f>
        <v/>
      </c>
      <c r="AK1218" s="19" t="str">
        <f>IF($B1218=1,"",IF(AND(TrackingWorksheet!$U1223&gt;$BE$3,TrackingWorksheet!$V1223=Lists!$P$5),1, 0)*D1218)</f>
        <v/>
      </c>
      <c r="AL1218" s="19" t="str">
        <f>IF($B1218=1,"",IF(AND(TrackingWorksheet!$W1223&gt;$BE$3,TrackingWorksheet!$X1223=Lists!$P$5),1, 0)*D1218)</f>
        <v/>
      </c>
      <c r="AM1218" s="19" t="str">
        <f>IF($B1218=1,"",IF(AND(TrackingWorksheet!$Y1223&gt;$BE$3,TrackingWorksheet!$Z1223=Lists!$P$5),1, 0)*D1218)</f>
        <v/>
      </c>
      <c r="AN1218" s="19" t="str">
        <f>IF($B1218=1,"",IF(AND(TrackingWorksheet!$AA1223&gt;$BE$3,TrackingWorksheet!$AB1223=Lists!$P$5),1, 0)*D1218)</f>
        <v/>
      </c>
      <c r="AO1218" s="19" t="str">
        <f>IF($B1218=1,"",IF(AND(TrackingWorksheet!$S1223&gt;$BE$3,TrackingWorksheet!$T1223=Lists!$P$6),1, 0)*D1218)</f>
        <v/>
      </c>
      <c r="AP1218" s="19" t="str">
        <f>IF($B1218=1,"",IF(AND(TrackingWorksheet!$U1223&gt;$BE$3,TrackingWorksheet!$V1223=Lists!$P$6),1, 0)*D1218)</f>
        <v/>
      </c>
      <c r="AQ1218" s="19" t="str">
        <f>IF($B1218=1,"",IF(AND(TrackingWorksheet!$W1223&gt;$BE$3,TrackingWorksheet!$X1223=Lists!$P$6),1, 0)*D1218)</f>
        <v/>
      </c>
      <c r="AR1218" s="19" t="str">
        <f>IF($B1218=1,"",IF(AND(TrackingWorksheet!$Y1223&gt;$BE$3,TrackingWorksheet!$Z1223=Lists!$P$6),1, 0)*D1218)</f>
        <v/>
      </c>
      <c r="AS1218" s="19" t="str">
        <f>IF($B1218=1,"",IF(AND(TrackingWorksheet!$AA1223&gt;$BE$3,TrackingWorksheet!$AB1223=Lists!$P$6),1, 0)*D1218)</f>
        <v/>
      </c>
      <c r="AT1218" s="19">
        <f t="shared" si="265"/>
        <v>0</v>
      </c>
      <c r="AU1218" s="19" t="str">
        <f>IF(B1218=1,"",IF(AND(TrackingWorksheet!K1223="",TrackingWorksheet!M1223="", TrackingWorksheet!N1223="", TrackingWorksheet!S1223="", TrackingWorksheet!V1223="", TrackingWorksheet!W1223="", TrackingWorksheet!Y1223="", TrackingWorksheet!AA1223="", V1218=1),1,0)*D1218)</f>
        <v/>
      </c>
      <c r="AV1218" s="19" t="str">
        <f>IF(B1218=1,"",IF(D1218*AND(TrackingWorksheet!U1223&gt;Calculations!$BE$3,TrackingWorksheet!K1223="YES"),1,0))</f>
        <v/>
      </c>
      <c r="AW1218" s="19" t="str">
        <f>IF(B1218=1,"",IF(D1218*AND(TrackingWorksheet!W1223&gt;Calculations!$BE$3,TrackingWorksheet!K1223="YES"),1,0))</f>
        <v/>
      </c>
      <c r="AX1218" s="19">
        <f t="shared" si="266"/>
        <v>0</v>
      </c>
      <c r="AY1218" s="19">
        <f t="shared" si="262"/>
        <v>0</v>
      </c>
      <c r="AZ1218" s="27" t="str">
        <f>IF(B1218=1,"",IF(TrackingWorksheet!Q1223="","",TrackingWorksheet!Q1223))</f>
        <v/>
      </c>
      <c r="BB1218" s="4"/>
      <c r="BC1218" s="4"/>
      <c r="BD1218" s="4"/>
      <c r="BE1218" s="4"/>
      <c r="BF1218" s="4"/>
      <c r="BG1218" s="4" t="str">
        <f>IF(B1218=1,"",IF(AND(N1218=1,TrackingWorksheet!$I1223+14&lt;=WeeklySummary!$C$7),1,0))</f>
        <v/>
      </c>
      <c r="BH1218" s="4" t="str">
        <f>IF(B1218=1,"",IF(AND(R1218=1,TrackingWorksheet!$I1223+14&lt;=WeeklySummary!$C$7),1,0))</f>
        <v/>
      </c>
      <c r="BI1218" s="4" t="str">
        <f>IF(B1218=1,"",IF(AND(J1218=1,TrackingWorksheet!$G1223+14&lt;=WeeklySummary!$C$7),1,0))</f>
        <v/>
      </c>
      <c r="BJ1218" s="4" t="str">
        <f>IF(B1218=1,"",IF(AND(T1218=1,TrackingWorksheet!$I1223+14&lt;=WeeklySummary!$C$7),1,0))</f>
        <v/>
      </c>
      <c r="BK1218" s="4" t="str">
        <f>IF(B1218=1,"",IF(AND(T1218=1,TrackingWorksheet!$G1223+14&lt;=WeeklySummary!$C$7),1,0))</f>
        <v/>
      </c>
      <c r="BL1218" s="4">
        <f t="shared" si="275"/>
        <v>0</v>
      </c>
    </row>
    <row r="1219" spans="2:64" x14ac:dyDescent="0.25">
      <c r="B1219" s="27">
        <f>IF(AND(ISBLANK(TrackingWorksheet!B1224),ISBLANK(TrackingWorksheet!C1224),ISBLANK(TrackingWorksheet!G1224),ISBLANK(TrackingWorksheet!H1224),
ISBLANK(TrackingWorksheet!I1224),ISBLANK(TrackingWorksheet!J1224),ISBLANK(TrackingWorksheet!M1224),
ISBLANK(TrackingWorksheet!N1226)),1,0)</f>
        <v>1</v>
      </c>
      <c r="C1219" s="12" t="str">
        <f>IF(B1219=1,"",TrackingWorksheet!F1224)</f>
        <v/>
      </c>
      <c r="D1219" s="20" t="str">
        <f>IF(B1219=1,"",IF(AND(TrackingWorksheet!B1224&lt;&gt;"",TrackingWorksheet!B1224&lt;=WeeklySummary!$C$7,OR(TrackingWorksheet!C1224="",TrackingWorksheet!C1224&gt;=WeeklySummary!$C$6)),1,0))</f>
        <v/>
      </c>
      <c r="E1219" s="10" t="str">
        <f>IF(B1219=1,"",IF(AND(TrackingWorksheet!G1224 &lt;&gt;"",TrackingWorksheet!G1224&lt;=WeeklySummary!$C$7, TrackingWorksheet!H1224=Lists!$D$4), "Y", "N"))</f>
        <v/>
      </c>
      <c r="F1219" s="10" t="str">
        <f>IF(B1219=1,"",IF(AND(TrackingWorksheet!I1224 &lt;&gt;"", TrackingWorksheet!I1224&lt;=WeeklySummary!$C$7, TrackingWorksheet!J1224=Lists!$D$4), "Y", "N"))</f>
        <v/>
      </c>
      <c r="G1219" s="10" t="str">
        <f>IF(B1219=1,"",IF(AND(TrackingWorksheet!G1224 &lt;&gt;"",TrackingWorksheet!G1224&lt;=WeeklySummary!$C$7, TrackingWorksheet!H1224=Lists!$D$5), "Y", "N"))</f>
        <v/>
      </c>
      <c r="H1219" s="10" t="str">
        <f>IF(B1219=1,"",IF(AND(TrackingWorksheet!I1224 &lt;&gt;"", TrackingWorksheet!I1224&lt;=WeeklySummary!$C$7, TrackingWorksheet!J1224=Lists!$D$5), "Y", "N"))</f>
        <v/>
      </c>
      <c r="I1219" s="20" t="str">
        <f>IF(B1219=1,"",IF(AND(TrackingWorksheet!G1224 &lt;&gt;"", TrackingWorksheet!G1224&lt;=WeeklySummary!$C$7, TrackingWorksheet!H1224=Lists!$D$6), 1, 0))</f>
        <v/>
      </c>
      <c r="J1219" s="20" t="str">
        <f t="shared" si="267"/>
        <v/>
      </c>
      <c r="K1219" s="10" t="str">
        <f>IF(B1219=1,"",IF(AND(TrackingWorksheet!I1224&lt;=WeeklySummary!$C$7,TrackingWorksheet!K1224="YES"),0,IF(AND(AND(OR(E1219="Y",F1219="Y"),E1219&lt;&gt;F1219),G1219&lt;&gt;"Y", H1219&lt;&gt;"Y"), 1, 0)))</f>
        <v/>
      </c>
      <c r="L1219" s="20" t="str">
        <f t="shared" si="268"/>
        <v/>
      </c>
      <c r="M1219" s="10" t="str">
        <f t="shared" si="269"/>
        <v/>
      </c>
      <c r="N1219" s="20" t="str">
        <f t="shared" si="270"/>
        <v/>
      </c>
      <c r="O1219" s="10" t="str">
        <f>IF(B1219=1,"",IF(AND(TrackingWorksheet!I1224&lt;=WeeklySummary!$C$7,TrackingWorksheet!K1224="YES"),0,IF(AND(AND(OR(G1219="Y",H1219="Y"),G1219&lt;&gt;H1219),E1219&lt;&gt;"Y", F1219&lt;&gt;"Y"), 1, 0)))</f>
        <v/>
      </c>
      <c r="P1219" s="20" t="str">
        <f t="shared" si="271"/>
        <v/>
      </c>
      <c r="Q1219" s="10" t="str">
        <f t="shared" si="272"/>
        <v/>
      </c>
      <c r="R1219" s="10" t="str">
        <f t="shared" si="273"/>
        <v/>
      </c>
      <c r="S1219" s="10" t="str">
        <f>IF(B1219=1,"",IF(AND(OR(AND(TrackingWorksheet!H1224=Lists!$D$7,TrackingWorksheet!H1224=TrackingWorksheet!J1224),TrackingWorksheet!H1224&lt;&gt;TrackingWorksheet!J1224),TrackingWorksheet!K1224="YES",TrackingWorksheet!H1224&lt;&gt;Lists!$D$6,TrackingWorksheet!G1224&lt;=WeeklySummary!$C$7,TrackingWorksheet!I1224&lt;=WeeklySummary!$C$7),1,0))</f>
        <v/>
      </c>
      <c r="T1219" s="10" t="str">
        <f t="shared" si="274"/>
        <v/>
      </c>
      <c r="U1219" s="10" t="str">
        <f>IF($B1219=1,"",IF(TrackingWorksheet!$K1224="YES",1, 0)*D1219)</f>
        <v/>
      </c>
      <c r="V1219" s="20">
        <f t="shared" si="263"/>
        <v>0</v>
      </c>
      <c r="W1219" s="20">
        <f t="shared" si="264"/>
        <v>0</v>
      </c>
      <c r="X1219" s="10" t="str">
        <f>IF($B1219=1,"",IF(AND(TrackingWorksheet!$L1224&lt;&gt;"", TrackingWorksheet!$L1224&gt;=WeeklySummary!$C$6,TrackingWorksheet!$L1224&lt;=WeeklySummary!$C$7,OR(TrackingWorksheet!$H1224=Lists!$D$4,TrackingWorksheet!$J1224=Lists!$D$4)), 1, 0))</f>
        <v/>
      </c>
      <c r="Y1219" s="10" t="str">
        <f>IF($B1219=1,"",IF(AND(TrackingWorksheet!$L1224&lt;&gt;"", TrackingWorksheet!$L1224&gt;=WeeklySummary!$C$6,TrackingWorksheet!$L1224&lt;=WeeklySummary!$C$7,OR(TrackingWorksheet!$H1224=Lists!$D$5,TrackingWorksheet!$J1224=Lists!$D$5)), 1, 0))</f>
        <v/>
      </c>
      <c r="Z1219" s="10" t="str">
        <f>IF($B1219=1,"",IF(AND(TrackingWorksheet!$L1224&lt;&gt;"", TrackingWorksheet!$L1224&gt;=WeeklySummary!$C$6,TrackingWorksheet!$L1224&lt;=WeeklySummary!$C$7,OR(TrackingWorksheet!$H1224=Lists!$D$6,TrackingWorksheet!$J1224=Lists!$D$6)), 1, 0))</f>
        <v/>
      </c>
      <c r="AA1219" s="19" t="str">
        <f>IF(B1219=1,"",IF(AND(TrackingWorksheet!M1224&lt;&gt;"",TrackingWorksheet!M1224&lt;=WeeklySummary!$C$7),1,0)*D1219)</f>
        <v/>
      </c>
      <c r="AB1219" s="19" t="str">
        <f>IF(B1219=1,"",IF(AND(TrackingWorksheet!N1224&lt;&gt;"",TrackingWorksheet!N1224&lt;=WeeklySummary!$C$7),1,0)*D1219)</f>
        <v/>
      </c>
      <c r="AC1219" s="19" t="str">
        <f>IF(B1219=1,"",TrackingWorksheet!T1224)</f>
        <v/>
      </c>
      <c r="AD1219" s="19" t="str">
        <f>IF(B1219=1,"",IF(D1219*AND(TrackingWorksheet!S1224&gt;=Calculations!$BD$3,TrackingWorksheet!U1224="",TrackingWorksheet!K1224="YES"),1,0))</f>
        <v/>
      </c>
      <c r="AE1219" s="19" t="str">
        <f>IF($B1219=1,"",IF(AND(TrackingWorksheet!$S1224&gt;$BE$3,TrackingWorksheet!$T1224=Lists!$P$4),1, 0)*D1219)</f>
        <v/>
      </c>
      <c r="AF1219" s="19" t="str">
        <f>IF($B1219=1,"",IF(AND(TrackingWorksheet!$U1224&gt;$BE$3,TrackingWorksheet!$V1224=Lists!$P$4),1, 0)*D1219)</f>
        <v/>
      </c>
      <c r="AG1219" s="19" t="str">
        <f>IF($B1219=1,"",IF(AND(TrackingWorksheet!$W1224&gt;$BE$3,TrackingWorksheet!$X1224=Lists!$P$4),1, 0)*D1219)</f>
        <v/>
      </c>
      <c r="AH1219" s="19" t="str">
        <f>IF($B1219=1,"",IF(AND(TrackingWorksheet!$Y1224&gt;$BE$3,TrackingWorksheet!$Z1224=Lists!$P$4),1, 0)*D1219)</f>
        <v/>
      </c>
      <c r="AI1219" s="19" t="str">
        <f>IF($B1219=1,"",IF(AND(TrackingWorksheet!$AA1224&gt;$BE$3,TrackingWorksheet!$AB1224=Lists!$P$4),1, 0)*D1219)</f>
        <v/>
      </c>
      <c r="AJ1219" s="19" t="str">
        <f>IF($B1219=1,"",IF(AND(TrackingWorksheet!$S1224&gt;$BE$3,TrackingWorksheet!$T1224=Lists!$P$5),1, 0)*D1219)</f>
        <v/>
      </c>
      <c r="AK1219" s="19" t="str">
        <f>IF($B1219=1,"",IF(AND(TrackingWorksheet!$U1224&gt;$BE$3,TrackingWorksheet!$V1224=Lists!$P$5),1, 0)*D1219)</f>
        <v/>
      </c>
      <c r="AL1219" s="19" t="str">
        <f>IF($B1219=1,"",IF(AND(TrackingWorksheet!$W1224&gt;$BE$3,TrackingWorksheet!$X1224=Lists!$P$5),1, 0)*D1219)</f>
        <v/>
      </c>
      <c r="AM1219" s="19" t="str">
        <f>IF($B1219=1,"",IF(AND(TrackingWorksheet!$Y1224&gt;$BE$3,TrackingWorksheet!$Z1224=Lists!$P$5),1, 0)*D1219)</f>
        <v/>
      </c>
      <c r="AN1219" s="19" t="str">
        <f>IF($B1219=1,"",IF(AND(TrackingWorksheet!$AA1224&gt;$BE$3,TrackingWorksheet!$AB1224=Lists!$P$5),1, 0)*D1219)</f>
        <v/>
      </c>
      <c r="AO1219" s="19" t="str">
        <f>IF($B1219=1,"",IF(AND(TrackingWorksheet!$S1224&gt;$BE$3,TrackingWorksheet!$T1224=Lists!$P$6),1, 0)*D1219)</f>
        <v/>
      </c>
      <c r="AP1219" s="19" t="str">
        <f>IF($B1219=1,"",IF(AND(TrackingWorksheet!$U1224&gt;$BE$3,TrackingWorksheet!$V1224=Lists!$P$6),1, 0)*D1219)</f>
        <v/>
      </c>
      <c r="AQ1219" s="19" t="str">
        <f>IF($B1219=1,"",IF(AND(TrackingWorksheet!$W1224&gt;$BE$3,TrackingWorksheet!$X1224=Lists!$P$6),1, 0)*D1219)</f>
        <v/>
      </c>
      <c r="AR1219" s="19" t="str">
        <f>IF($B1219=1,"",IF(AND(TrackingWorksheet!$Y1224&gt;$BE$3,TrackingWorksheet!$Z1224=Lists!$P$6),1, 0)*D1219)</f>
        <v/>
      </c>
      <c r="AS1219" s="19" t="str">
        <f>IF($B1219=1,"",IF(AND(TrackingWorksheet!$AA1224&gt;$BE$3,TrackingWorksheet!$AB1224=Lists!$P$6),1, 0)*D1219)</f>
        <v/>
      </c>
      <c r="AT1219" s="19">
        <f t="shared" si="265"/>
        <v>0</v>
      </c>
      <c r="AU1219" s="19" t="str">
        <f>IF(B1219=1,"",IF(AND(TrackingWorksheet!K1224="",TrackingWorksheet!M1224="", TrackingWorksheet!N1224="", TrackingWorksheet!S1224="", TrackingWorksheet!V1224="", TrackingWorksheet!W1224="", TrackingWorksheet!Y1224="", TrackingWorksheet!AA1224="", V1219=1),1,0)*D1219)</f>
        <v/>
      </c>
      <c r="AV1219" s="19" t="str">
        <f>IF(B1219=1,"",IF(D1219*AND(TrackingWorksheet!U1224&gt;Calculations!$BE$3,TrackingWorksheet!K1224="YES"),1,0))</f>
        <v/>
      </c>
      <c r="AW1219" s="19" t="str">
        <f>IF(B1219=1,"",IF(D1219*AND(TrackingWorksheet!W1224&gt;Calculations!$BE$3,TrackingWorksheet!K1224="YES"),1,0))</f>
        <v/>
      </c>
      <c r="AX1219" s="19">
        <f t="shared" si="266"/>
        <v>0</v>
      </c>
      <c r="AY1219" s="19">
        <f t="shared" ref="AY1219:AY1282" si="276">MAX(AD1219,AX1219)</f>
        <v>0</v>
      </c>
      <c r="AZ1219" s="27" t="str">
        <f>IF(B1219=1,"",IF(TrackingWorksheet!Q1224="","",TrackingWorksheet!Q1224))</f>
        <v/>
      </c>
      <c r="BB1219" s="4"/>
      <c r="BC1219" s="4"/>
      <c r="BD1219" s="4"/>
      <c r="BE1219" s="4"/>
      <c r="BF1219" s="4"/>
      <c r="BG1219" s="4" t="str">
        <f>IF(B1219=1,"",IF(AND(N1219=1,TrackingWorksheet!$I1224+14&lt;=WeeklySummary!$C$7),1,0))</f>
        <v/>
      </c>
      <c r="BH1219" s="4" t="str">
        <f>IF(B1219=1,"",IF(AND(R1219=1,TrackingWorksheet!$I1224+14&lt;=WeeklySummary!$C$7),1,0))</f>
        <v/>
      </c>
      <c r="BI1219" s="4" t="str">
        <f>IF(B1219=1,"",IF(AND(J1219=1,TrackingWorksheet!$G1224+14&lt;=WeeklySummary!$C$7),1,0))</f>
        <v/>
      </c>
      <c r="BJ1219" s="4" t="str">
        <f>IF(B1219=1,"",IF(AND(T1219=1,TrackingWorksheet!$I1224+14&lt;=WeeklySummary!$C$7),1,0))</f>
        <v/>
      </c>
      <c r="BK1219" s="4" t="str">
        <f>IF(B1219=1,"",IF(AND(T1219=1,TrackingWorksheet!$G1224+14&lt;=WeeklySummary!$C$7),1,0))</f>
        <v/>
      </c>
      <c r="BL1219" s="4">
        <f t="shared" si="275"/>
        <v>0</v>
      </c>
    </row>
    <row r="1220" spans="2:64" x14ac:dyDescent="0.25">
      <c r="B1220" s="27">
        <f>IF(AND(ISBLANK(TrackingWorksheet!B1225),ISBLANK(TrackingWorksheet!C1225),ISBLANK(TrackingWorksheet!G1225),ISBLANK(TrackingWorksheet!H1225),
ISBLANK(TrackingWorksheet!I1225),ISBLANK(TrackingWorksheet!J1225),ISBLANK(TrackingWorksheet!M1225),
ISBLANK(TrackingWorksheet!N1227)),1,0)</f>
        <v>1</v>
      </c>
      <c r="C1220" s="12" t="str">
        <f>IF(B1220=1,"",TrackingWorksheet!F1225)</f>
        <v/>
      </c>
      <c r="D1220" s="20" t="str">
        <f>IF(B1220=1,"",IF(AND(TrackingWorksheet!B1225&lt;&gt;"",TrackingWorksheet!B1225&lt;=WeeklySummary!$C$7,OR(TrackingWorksheet!C1225="",TrackingWorksheet!C1225&gt;=WeeklySummary!$C$6)),1,0))</f>
        <v/>
      </c>
      <c r="E1220" s="10" t="str">
        <f>IF(B1220=1,"",IF(AND(TrackingWorksheet!G1225 &lt;&gt;"",TrackingWorksheet!G1225&lt;=WeeklySummary!$C$7, TrackingWorksheet!H1225=Lists!$D$4), "Y", "N"))</f>
        <v/>
      </c>
      <c r="F1220" s="10" t="str">
        <f>IF(B1220=1,"",IF(AND(TrackingWorksheet!I1225 &lt;&gt;"", TrackingWorksheet!I1225&lt;=WeeklySummary!$C$7, TrackingWorksheet!J1225=Lists!$D$4), "Y", "N"))</f>
        <v/>
      </c>
      <c r="G1220" s="10" t="str">
        <f>IF(B1220=1,"",IF(AND(TrackingWorksheet!G1225 &lt;&gt;"",TrackingWorksheet!G1225&lt;=WeeklySummary!$C$7, TrackingWorksheet!H1225=Lists!$D$5), "Y", "N"))</f>
        <v/>
      </c>
      <c r="H1220" s="10" t="str">
        <f>IF(B1220=1,"",IF(AND(TrackingWorksheet!I1225 &lt;&gt;"", TrackingWorksheet!I1225&lt;=WeeklySummary!$C$7, TrackingWorksheet!J1225=Lists!$D$5), "Y", "N"))</f>
        <v/>
      </c>
      <c r="I1220" s="20" t="str">
        <f>IF(B1220=1,"",IF(AND(TrackingWorksheet!G1225 &lt;&gt;"", TrackingWorksheet!G1225&lt;=WeeklySummary!$C$7, TrackingWorksheet!H1225=Lists!$D$6), 1, 0))</f>
        <v/>
      </c>
      <c r="J1220" s="20" t="str">
        <f t="shared" si="267"/>
        <v/>
      </c>
      <c r="K1220" s="10" t="str">
        <f>IF(B1220=1,"",IF(AND(TrackingWorksheet!I1225&lt;=WeeklySummary!$C$7,TrackingWorksheet!K1225="YES"),0,IF(AND(AND(OR(E1220="Y",F1220="Y"),E1220&lt;&gt;F1220),G1220&lt;&gt;"Y", H1220&lt;&gt;"Y"), 1, 0)))</f>
        <v/>
      </c>
      <c r="L1220" s="20" t="str">
        <f t="shared" si="268"/>
        <v/>
      </c>
      <c r="M1220" s="10" t="str">
        <f t="shared" si="269"/>
        <v/>
      </c>
      <c r="N1220" s="20" t="str">
        <f t="shared" si="270"/>
        <v/>
      </c>
      <c r="O1220" s="10" t="str">
        <f>IF(B1220=1,"",IF(AND(TrackingWorksheet!I1225&lt;=WeeklySummary!$C$7,TrackingWorksheet!K1225="YES"),0,IF(AND(AND(OR(G1220="Y",H1220="Y"),G1220&lt;&gt;H1220),E1220&lt;&gt;"Y", F1220&lt;&gt;"Y"), 1, 0)))</f>
        <v/>
      </c>
      <c r="P1220" s="20" t="str">
        <f t="shared" si="271"/>
        <v/>
      </c>
      <c r="Q1220" s="10" t="str">
        <f t="shared" si="272"/>
        <v/>
      </c>
      <c r="R1220" s="10" t="str">
        <f t="shared" si="273"/>
        <v/>
      </c>
      <c r="S1220" s="10" t="str">
        <f>IF(B1220=1,"",IF(AND(OR(AND(TrackingWorksheet!H1225=Lists!$D$7,TrackingWorksheet!H1225=TrackingWorksheet!J1225),TrackingWorksheet!H1225&lt;&gt;TrackingWorksheet!J1225),TrackingWorksheet!K1225="YES",TrackingWorksheet!H1225&lt;&gt;Lists!$D$6,TrackingWorksheet!G1225&lt;=WeeklySummary!$C$7,TrackingWorksheet!I1225&lt;=WeeklySummary!$C$7),1,0))</f>
        <v/>
      </c>
      <c r="T1220" s="10" t="str">
        <f t="shared" si="274"/>
        <v/>
      </c>
      <c r="U1220" s="10" t="str">
        <f>IF($B1220=1,"",IF(TrackingWorksheet!$K1225="YES",1, 0)*D1220)</f>
        <v/>
      </c>
      <c r="V1220" s="20">
        <f t="shared" ref="V1220:V1283" si="277">MAX(L1220,P1220)</f>
        <v>0</v>
      </c>
      <c r="W1220" s="20">
        <f t="shared" ref="W1220:W1283" si="278" xml:space="preserve"> MAX(N1220,R1220,T1220,J1220,AT1220, U1220)</f>
        <v>0</v>
      </c>
      <c r="X1220" s="10" t="str">
        <f>IF($B1220=1,"",IF(AND(TrackingWorksheet!$L1225&lt;&gt;"", TrackingWorksheet!$L1225&gt;=WeeklySummary!$C$6,TrackingWorksheet!$L1225&lt;=WeeklySummary!$C$7,OR(TrackingWorksheet!$H1225=Lists!$D$4,TrackingWorksheet!$J1225=Lists!$D$4)), 1, 0))</f>
        <v/>
      </c>
      <c r="Y1220" s="10" t="str">
        <f>IF($B1220=1,"",IF(AND(TrackingWorksheet!$L1225&lt;&gt;"", TrackingWorksheet!$L1225&gt;=WeeklySummary!$C$6,TrackingWorksheet!$L1225&lt;=WeeklySummary!$C$7,OR(TrackingWorksheet!$H1225=Lists!$D$5,TrackingWorksheet!$J1225=Lists!$D$5)), 1, 0))</f>
        <v/>
      </c>
      <c r="Z1220" s="10" t="str">
        <f>IF($B1220=1,"",IF(AND(TrackingWorksheet!$L1225&lt;&gt;"", TrackingWorksheet!$L1225&gt;=WeeklySummary!$C$6,TrackingWorksheet!$L1225&lt;=WeeklySummary!$C$7,OR(TrackingWorksheet!$H1225=Lists!$D$6,TrackingWorksheet!$J1225=Lists!$D$6)), 1, 0))</f>
        <v/>
      </c>
      <c r="AA1220" s="19" t="str">
        <f>IF(B1220=1,"",IF(AND(TrackingWorksheet!M1225&lt;&gt;"",TrackingWorksheet!M1225&lt;=WeeklySummary!$C$7),1,0)*D1220)</f>
        <v/>
      </c>
      <c r="AB1220" s="19" t="str">
        <f>IF(B1220=1,"",IF(AND(TrackingWorksheet!N1225&lt;&gt;"",TrackingWorksheet!N1225&lt;=WeeklySummary!$C$7),1,0)*D1220)</f>
        <v/>
      </c>
      <c r="AC1220" s="19" t="str">
        <f>IF(B1220=1,"",TrackingWorksheet!T1225)</f>
        <v/>
      </c>
      <c r="AD1220" s="19" t="str">
        <f>IF(B1220=1,"",IF(D1220*AND(TrackingWorksheet!S1225&gt;=Calculations!$BD$3,TrackingWorksheet!U1225="",TrackingWorksheet!K1225="YES"),1,0))</f>
        <v/>
      </c>
      <c r="AE1220" s="19" t="str">
        <f>IF($B1220=1,"",IF(AND(TrackingWorksheet!$S1225&gt;$BE$3,TrackingWorksheet!$T1225=Lists!$P$4),1, 0)*D1220)</f>
        <v/>
      </c>
      <c r="AF1220" s="19" t="str">
        <f>IF($B1220=1,"",IF(AND(TrackingWorksheet!$U1225&gt;$BE$3,TrackingWorksheet!$V1225=Lists!$P$4),1, 0)*D1220)</f>
        <v/>
      </c>
      <c r="AG1220" s="19" t="str">
        <f>IF($B1220=1,"",IF(AND(TrackingWorksheet!$W1225&gt;$BE$3,TrackingWorksheet!$X1225=Lists!$P$4),1, 0)*D1220)</f>
        <v/>
      </c>
      <c r="AH1220" s="19" t="str">
        <f>IF($B1220=1,"",IF(AND(TrackingWorksheet!$Y1225&gt;$BE$3,TrackingWorksheet!$Z1225=Lists!$P$4),1, 0)*D1220)</f>
        <v/>
      </c>
      <c r="AI1220" s="19" t="str">
        <f>IF($B1220=1,"",IF(AND(TrackingWorksheet!$AA1225&gt;$BE$3,TrackingWorksheet!$AB1225=Lists!$P$4),1, 0)*D1220)</f>
        <v/>
      </c>
      <c r="AJ1220" s="19" t="str">
        <f>IF($B1220=1,"",IF(AND(TrackingWorksheet!$S1225&gt;$BE$3,TrackingWorksheet!$T1225=Lists!$P$5),1, 0)*D1220)</f>
        <v/>
      </c>
      <c r="AK1220" s="19" t="str">
        <f>IF($B1220=1,"",IF(AND(TrackingWorksheet!$U1225&gt;$BE$3,TrackingWorksheet!$V1225=Lists!$P$5),1, 0)*D1220)</f>
        <v/>
      </c>
      <c r="AL1220" s="19" t="str">
        <f>IF($B1220=1,"",IF(AND(TrackingWorksheet!$W1225&gt;$BE$3,TrackingWorksheet!$X1225=Lists!$P$5),1, 0)*D1220)</f>
        <v/>
      </c>
      <c r="AM1220" s="19" t="str">
        <f>IF($B1220=1,"",IF(AND(TrackingWorksheet!$Y1225&gt;$BE$3,TrackingWorksheet!$Z1225=Lists!$P$5),1, 0)*D1220)</f>
        <v/>
      </c>
      <c r="AN1220" s="19" t="str">
        <f>IF($B1220=1,"",IF(AND(TrackingWorksheet!$AA1225&gt;$BE$3,TrackingWorksheet!$AB1225=Lists!$P$5),1, 0)*D1220)</f>
        <v/>
      </c>
      <c r="AO1220" s="19" t="str">
        <f>IF($B1220=1,"",IF(AND(TrackingWorksheet!$S1225&gt;$BE$3,TrackingWorksheet!$T1225=Lists!$P$6),1, 0)*D1220)</f>
        <v/>
      </c>
      <c r="AP1220" s="19" t="str">
        <f>IF($B1220=1,"",IF(AND(TrackingWorksheet!$U1225&gt;$BE$3,TrackingWorksheet!$V1225=Lists!$P$6),1, 0)*D1220)</f>
        <v/>
      </c>
      <c r="AQ1220" s="19" t="str">
        <f>IF($B1220=1,"",IF(AND(TrackingWorksheet!$W1225&gt;$BE$3,TrackingWorksheet!$X1225=Lists!$P$6),1, 0)*D1220)</f>
        <v/>
      </c>
      <c r="AR1220" s="19" t="str">
        <f>IF($B1220=1,"",IF(AND(TrackingWorksheet!$Y1225&gt;$BE$3,TrackingWorksheet!$Z1225=Lists!$P$6),1, 0)*D1220)</f>
        <v/>
      </c>
      <c r="AS1220" s="19" t="str">
        <f>IF($B1220=1,"",IF(AND(TrackingWorksheet!$AA1225&gt;$BE$3,TrackingWorksheet!$AB1225=Lists!$P$6),1, 0)*D1220)</f>
        <v/>
      </c>
      <c r="AT1220" s="19">
        <f t="shared" ref="AT1220:AT1283" si="279">MAX(AE1220:AS1220)</f>
        <v>0</v>
      </c>
      <c r="AU1220" s="19" t="str">
        <f>IF(B1220=1,"",IF(AND(TrackingWorksheet!K1225="",TrackingWorksheet!M1225="", TrackingWorksheet!N1225="", TrackingWorksheet!S1225="", TrackingWorksheet!V1225="", TrackingWorksheet!W1225="", TrackingWorksheet!Y1225="", TrackingWorksheet!AA1225="", V1220=1),1,0)*D1220)</f>
        <v/>
      </c>
      <c r="AV1220" s="19" t="str">
        <f>IF(B1220=1,"",IF(D1220*AND(TrackingWorksheet!U1225&gt;Calculations!$BE$3,TrackingWorksheet!K1225="YES"),1,0))</f>
        <v/>
      </c>
      <c r="AW1220" s="19" t="str">
        <f>IF(B1220=1,"",IF(D1220*AND(TrackingWorksheet!W1225&gt;Calculations!$BE$3,TrackingWorksheet!K1225="YES"),1,0))</f>
        <v/>
      </c>
      <c r="AX1220" s="19">
        <f t="shared" ref="AX1220:AX1283" si="280">MAX(AV1220:AW1220)</f>
        <v>0</v>
      </c>
      <c r="AY1220" s="19">
        <f t="shared" si="276"/>
        <v>0</v>
      </c>
      <c r="AZ1220" s="27" t="str">
        <f>IF(B1220=1,"",IF(TrackingWorksheet!Q1225="","",TrackingWorksheet!Q1225))</f>
        <v/>
      </c>
      <c r="BB1220" s="4"/>
      <c r="BC1220" s="4"/>
      <c r="BD1220" s="4"/>
      <c r="BE1220" s="4"/>
      <c r="BF1220" s="4"/>
      <c r="BG1220" s="4" t="str">
        <f>IF(B1220=1,"",IF(AND(N1220=1,TrackingWorksheet!$I1225+14&lt;=WeeklySummary!$C$7),1,0))</f>
        <v/>
      </c>
      <c r="BH1220" s="4" t="str">
        <f>IF(B1220=1,"",IF(AND(R1220=1,TrackingWorksheet!$I1225+14&lt;=WeeklySummary!$C$7),1,0))</f>
        <v/>
      </c>
      <c r="BI1220" s="4" t="str">
        <f>IF(B1220=1,"",IF(AND(J1220=1,TrackingWorksheet!$G1225+14&lt;=WeeklySummary!$C$7),1,0))</f>
        <v/>
      </c>
      <c r="BJ1220" s="4" t="str">
        <f>IF(B1220=1,"",IF(AND(T1220=1,TrackingWorksheet!$I1225+14&lt;=WeeklySummary!$C$7),1,0))</f>
        <v/>
      </c>
      <c r="BK1220" s="4" t="str">
        <f>IF(B1220=1,"",IF(AND(T1220=1,TrackingWorksheet!$G1225+14&lt;=WeeklySummary!$C$7),1,0))</f>
        <v/>
      </c>
      <c r="BL1220" s="4">
        <f t="shared" si="275"/>
        <v>0</v>
      </c>
    </row>
    <row r="1221" spans="2:64" x14ac:dyDescent="0.25">
      <c r="B1221" s="27">
        <f>IF(AND(ISBLANK(TrackingWorksheet!B1226),ISBLANK(TrackingWorksheet!C1226),ISBLANK(TrackingWorksheet!G1226),ISBLANK(TrackingWorksheet!H1226),
ISBLANK(TrackingWorksheet!I1226),ISBLANK(TrackingWorksheet!J1226),ISBLANK(TrackingWorksheet!M1226),
ISBLANK(TrackingWorksheet!N1228)),1,0)</f>
        <v>1</v>
      </c>
      <c r="C1221" s="12" t="str">
        <f>IF(B1221=1,"",TrackingWorksheet!F1226)</f>
        <v/>
      </c>
      <c r="D1221" s="20" t="str">
        <f>IF(B1221=1,"",IF(AND(TrackingWorksheet!B1226&lt;&gt;"",TrackingWorksheet!B1226&lt;=WeeklySummary!$C$7,OR(TrackingWorksheet!C1226="",TrackingWorksheet!C1226&gt;=WeeklySummary!$C$6)),1,0))</f>
        <v/>
      </c>
      <c r="E1221" s="10" t="str">
        <f>IF(B1221=1,"",IF(AND(TrackingWorksheet!G1226 &lt;&gt;"",TrackingWorksheet!G1226&lt;=WeeklySummary!$C$7, TrackingWorksheet!H1226=Lists!$D$4), "Y", "N"))</f>
        <v/>
      </c>
      <c r="F1221" s="10" t="str">
        <f>IF(B1221=1,"",IF(AND(TrackingWorksheet!I1226 &lt;&gt;"", TrackingWorksheet!I1226&lt;=WeeklySummary!$C$7, TrackingWorksheet!J1226=Lists!$D$4), "Y", "N"))</f>
        <v/>
      </c>
      <c r="G1221" s="10" t="str">
        <f>IF(B1221=1,"",IF(AND(TrackingWorksheet!G1226 &lt;&gt;"",TrackingWorksheet!G1226&lt;=WeeklySummary!$C$7, TrackingWorksheet!H1226=Lists!$D$5), "Y", "N"))</f>
        <v/>
      </c>
      <c r="H1221" s="10" t="str">
        <f>IF(B1221=1,"",IF(AND(TrackingWorksheet!I1226 &lt;&gt;"", TrackingWorksheet!I1226&lt;=WeeklySummary!$C$7, TrackingWorksheet!J1226=Lists!$D$5), "Y", "N"))</f>
        <v/>
      </c>
      <c r="I1221" s="20" t="str">
        <f>IF(B1221=1,"",IF(AND(TrackingWorksheet!G1226 &lt;&gt;"", TrackingWorksheet!G1226&lt;=WeeklySummary!$C$7, TrackingWorksheet!H1226=Lists!$D$6), 1, 0))</f>
        <v/>
      </c>
      <c r="J1221" s="20" t="str">
        <f t="shared" ref="J1221:J1284" si="281">IF(B1221=1,"",I1221*D1221)</f>
        <v/>
      </c>
      <c r="K1221" s="10" t="str">
        <f>IF(B1221=1,"",IF(AND(TrackingWorksheet!I1226&lt;=WeeklySummary!$C$7,TrackingWorksheet!K1226="YES"),0,IF(AND(AND(OR(E1221="Y",F1221="Y"),E1221&lt;&gt;F1221),G1221&lt;&gt;"Y", H1221&lt;&gt;"Y"), 1, 0)))</f>
        <v/>
      </c>
      <c r="L1221" s="20" t="str">
        <f t="shared" ref="L1221:L1284" si="282">IF(B1221=1,"",K1221*D1221)</f>
        <v/>
      </c>
      <c r="M1221" s="10" t="str">
        <f t="shared" ref="M1221:M1284" si="283">IF(B1221=1,"",IF(AND(E1221="Y", F1221="Y"), 1, 0))</f>
        <v/>
      </c>
      <c r="N1221" s="20" t="str">
        <f t="shared" ref="N1221:N1284" si="284">IF(B1221=1,"",M1221*D1221)</f>
        <v/>
      </c>
      <c r="O1221" s="10" t="str">
        <f>IF(B1221=1,"",IF(AND(TrackingWorksheet!I1226&lt;=WeeklySummary!$C$7,TrackingWorksheet!K1226="YES"),0,IF(AND(AND(OR(G1221="Y",H1221="Y"),G1221&lt;&gt;H1221),E1221&lt;&gt;"Y", F1221&lt;&gt;"Y"), 1, 0)))</f>
        <v/>
      </c>
      <c r="P1221" s="20" t="str">
        <f t="shared" ref="P1221:P1284" si="285">IF(B1221=1,"",O1221*D1221)</f>
        <v/>
      </c>
      <c r="Q1221" s="10" t="str">
        <f t="shared" ref="Q1221:Q1284" si="286">IF(B1221=1,"",IF(AND(G1221="Y", H1221="Y"), 1, 0))</f>
        <v/>
      </c>
      <c r="R1221" s="10" t="str">
        <f t="shared" ref="R1221:R1284" si="287">IF(B1221=1,"",Q1221*D1221)</f>
        <v/>
      </c>
      <c r="S1221" s="10" t="str">
        <f>IF(B1221=1,"",IF(AND(OR(AND(TrackingWorksheet!H1226=Lists!$D$7,TrackingWorksheet!H1226=TrackingWorksheet!J1226),TrackingWorksheet!H1226&lt;&gt;TrackingWorksheet!J1226),TrackingWorksheet!K1226="YES",TrackingWorksheet!H1226&lt;&gt;Lists!$D$6,TrackingWorksheet!G1226&lt;=WeeklySummary!$C$7,TrackingWorksheet!I1226&lt;=WeeklySummary!$C$7),1,0))</f>
        <v/>
      </c>
      <c r="T1221" s="10" t="str">
        <f t="shared" ref="T1221:T1284" si="288">IF(B1221=1,"",S1221*D1221)</f>
        <v/>
      </c>
      <c r="U1221" s="10" t="str">
        <f>IF($B1221=1,"",IF(TrackingWorksheet!$K1226="YES",1, 0)*D1221)</f>
        <v/>
      </c>
      <c r="V1221" s="20">
        <f t="shared" si="277"/>
        <v>0</v>
      </c>
      <c r="W1221" s="20">
        <f t="shared" si="278"/>
        <v>0</v>
      </c>
      <c r="X1221" s="10" t="str">
        <f>IF($B1221=1,"",IF(AND(TrackingWorksheet!$L1226&lt;&gt;"", TrackingWorksheet!$L1226&gt;=WeeklySummary!$C$6,TrackingWorksheet!$L1226&lt;=WeeklySummary!$C$7,OR(TrackingWorksheet!$H1226=Lists!$D$4,TrackingWorksheet!$J1226=Lists!$D$4)), 1, 0))</f>
        <v/>
      </c>
      <c r="Y1221" s="10" t="str">
        <f>IF($B1221=1,"",IF(AND(TrackingWorksheet!$L1226&lt;&gt;"", TrackingWorksheet!$L1226&gt;=WeeklySummary!$C$6,TrackingWorksheet!$L1226&lt;=WeeklySummary!$C$7,OR(TrackingWorksheet!$H1226=Lists!$D$5,TrackingWorksheet!$J1226=Lists!$D$5)), 1, 0))</f>
        <v/>
      </c>
      <c r="Z1221" s="10" t="str">
        <f>IF($B1221=1,"",IF(AND(TrackingWorksheet!$L1226&lt;&gt;"", TrackingWorksheet!$L1226&gt;=WeeklySummary!$C$6,TrackingWorksheet!$L1226&lt;=WeeklySummary!$C$7,OR(TrackingWorksheet!$H1226=Lists!$D$6,TrackingWorksheet!$J1226=Lists!$D$6)), 1, 0))</f>
        <v/>
      </c>
      <c r="AA1221" s="19" t="str">
        <f>IF(B1221=1,"",IF(AND(TrackingWorksheet!M1226&lt;&gt;"",TrackingWorksheet!M1226&lt;=WeeklySummary!$C$7),1,0)*D1221)</f>
        <v/>
      </c>
      <c r="AB1221" s="19" t="str">
        <f>IF(B1221=1,"",IF(AND(TrackingWorksheet!N1226&lt;&gt;"",TrackingWorksheet!N1226&lt;=WeeklySummary!$C$7),1,0)*D1221)</f>
        <v/>
      </c>
      <c r="AC1221" s="19" t="str">
        <f>IF(B1221=1,"",TrackingWorksheet!T1226)</f>
        <v/>
      </c>
      <c r="AD1221" s="19" t="str">
        <f>IF(B1221=1,"",IF(D1221*AND(TrackingWorksheet!S1226&gt;=Calculations!$BD$3,TrackingWorksheet!U1226="",TrackingWorksheet!K1226="YES"),1,0))</f>
        <v/>
      </c>
      <c r="AE1221" s="19" t="str">
        <f>IF($B1221=1,"",IF(AND(TrackingWorksheet!$S1226&gt;$BE$3,TrackingWorksheet!$T1226=Lists!$P$4),1, 0)*D1221)</f>
        <v/>
      </c>
      <c r="AF1221" s="19" t="str">
        <f>IF($B1221=1,"",IF(AND(TrackingWorksheet!$U1226&gt;$BE$3,TrackingWorksheet!$V1226=Lists!$P$4),1, 0)*D1221)</f>
        <v/>
      </c>
      <c r="AG1221" s="19" t="str">
        <f>IF($B1221=1,"",IF(AND(TrackingWorksheet!$W1226&gt;$BE$3,TrackingWorksheet!$X1226=Lists!$P$4),1, 0)*D1221)</f>
        <v/>
      </c>
      <c r="AH1221" s="19" t="str">
        <f>IF($B1221=1,"",IF(AND(TrackingWorksheet!$Y1226&gt;$BE$3,TrackingWorksheet!$Z1226=Lists!$P$4),1, 0)*D1221)</f>
        <v/>
      </c>
      <c r="AI1221" s="19" t="str">
        <f>IF($B1221=1,"",IF(AND(TrackingWorksheet!$AA1226&gt;$BE$3,TrackingWorksheet!$AB1226=Lists!$P$4),1, 0)*D1221)</f>
        <v/>
      </c>
      <c r="AJ1221" s="19" t="str">
        <f>IF($B1221=1,"",IF(AND(TrackingWorksheet!$S1226&gt;$BE$3,TrackingWorksheet!$T1226=Lists!$P$5),1, 0)*D1221)</f>
        <v/>
      </c>
      <c r="AK1221" s="19" t="str">
        <f>IF($B1221=1,"",IF(AND(TrackingWorksheet!$U1226&gt;$BE$3,TrackingWorksheet!$V1226=Lists!$P$5),1, 0)*D1221)</f>
        <v/>
      </c>
      <c r="AL1221" s="19" t="str">
        <f>IF($B1221=1,"",IF(AND(TrackingWorksheet!$W1226&gt;$BE$3,TrackingWorksheet!$X1226=Lists!$P$5),1, 0)*D1221)</f>
        <v/>
      </c>
      <c r="AM1221" s="19" t="str">
        <f>IF($B1221=1,"",IF(AND(TrackingWorksheet!$Y1226&gt;$BE$3,TrackingWorksheet!$Z1226=Lists!$P$5),1, 0)*D1221)</f>
        <v/>
      </c>
      <c r="AN1221" s="19" t="str">
        <f>IF($B1221=1,"",IF(AND(TrackingWorksheet!$AA1226&gt;$BE$3,TrackingWorksheet!$AB1226=Lists!$P$5),1, 0)*D1221)</f>
        <v/>
      </c>
      <c r="AO1221" s="19" t="str">
        <f>IF($B1221=1,"",IF(AND(TrackingWorksheet!$S1226&gt;$BE$3,TrackingWorksheet!$T1226=Lists!$P$6),1, 0)*D1221)</f>
        <v/>
      </c>
      <c r="AP1221" s="19" t="str">
        <f>IF($B1221=1,"",IF(AND(TrackingWorksheet!$U1226&gt;$BE$3,TrackingWorksheet!$V1226=Lists!$P$6),1, 0)*D1221)</f>
        <v/>
      </c>
      <c r="AQ1221" s="19" t="str">
        <f>IF($B1221=1,"",IF(AND(TrackingWorksheet!$W1226&gt;$BE$3,TrackingWorksheet!$X1226=Lists!$P$6),1, 0)*D1221)</f>
        <v/>
      </c>
      <c r="AR1221" s="19" t="str">
        <f>IF($B1221=1,"",IF(AND(TrackingWorksheet!$Y1226&gt;$BE$3,TrackingWorksheet!$Z1226=Lists!$P$6),1, 0)*D1221)</f>
        <v/>
      </c>
      <c r="AS1221" s="19" t="str">
        <f>IF($B1221=1,"",IF(AND(TrackingWorksheet!$AA1226&gt;$BE$3,TrackingWorksheet!$AB1226=Lists!$P$6),1, 0)*D1221)</f>
        <v/>
      </c>
      <c r="AT1221" s="19">
        <f t="shared" si="279"/>
        <v>0</v>
      </c>
      <c r="AU1221" s="19" t="str">
        <f>IF(B1221=1,"",IF(AND(TrackingWorksheet!K1226="",TrackingWorksheet!M1226="", TrackingWorksheet!N1226="", TrackingWorksheet!S1226="", TrackingWorksheet!V1226="", TrackingWorksheet!W1226="", TrackingWorksheet!Y1226="", TrackingWorksheet!AA1226="", V1221=1),1,0)*D1221)</f>
        <v/>
      </c>
      <c r="AV1221" s="19" t="str">
        <f>IF(B1221=1,"",IF(D1221*AND(TrackingWorksheet!U1226&gt;Calculations!$BE$3,TrackingWorksheet!K1226="YES"),1,0))</f>
        <v/>
      </c>
      <c r="AW1221" s="19" t="str">
        <f>IF(B1221=1,"",IF(D1221*AND(TrackingWorksheet!W1226&gt;Calculations!$BE$3,TrackingWorksheet!K1226="YES"),1,0))</f>
        <v/>
      </c>
      <c r="AX1221" s="19">
        <f t="shared" si="280"/>
        <v>0</v>
      </c>
      <c r="AY1221" s="19">
        <f t="shared" si="276"/>
        <v>0</v>
      </c>
      <c r="AZ1221" s="27" t="str">
        <f>IF(B1221=1,"",IF(TrackingWorksheet!Q1226="","",TrackingWorksheet!Q1226))</f>
        <v/>
      </c>
      <c r="BB1221" s="4"/>
      <c r="BC1221" s="4"/>
      <c r="BD1221" s="4"/>
      <c r="BE1221" s="4"/>
      <c r="BF1221" s="4"/>
      <c r="BG1221" s="4" t="str">
        <f>IF(B1221=1,"",IF(AND(N1221=1,TrackingWorksheet!$I1226+14&lt;=WeeklySummary!$C$7),1,0))</f>
        <v/>
      </c>
      <c r="BH1221" s="4" t="str">
        <f>IF(B1221=1,"",IF(AND(R1221=1,TrackingWorksheet!$I1226+14&lt;=WeeklySummary!$C$7),1,0))</f>
        <v/>
      </c>
      <c r="BI1221" s="4" t="str">
        <f>IF(B1221=1,"",IF(AND(J1221=1,TrackingWorksheet!$G1226+14&lt;=WeeklySummary!$C$7),1,0))</f>
        <v/>
      </c>
      <c r="BJ1221" s="4" t="str">
        <f>IF(B1221=1,"",IF(AND(T1221=1,TrackingWorksheet!$I1226+14&lt;=WeeklySummary!$C$7),1,0))</f>
        <v/>
      </c>
      <c r="BK1221" s="4" t="str">
        <f>IF(B1221=1,"",IF(AND(T1221=1,TrackingWorksheet!$G1226+14&lt;=WeeklySummary!$C$7),1,0))</f>
        <v/>
      </c>
      <c r="BL1221" s="4">
        <f t="shared" ref="BL1221:BL1284" si="289">MAX(BG1221:BK1221)</f>
        <v>0</v>
      </c>
    </row>
    <row r="1222" spans="2:64" x14ac:dyDescent="0.25">
      <c r="B1222" s="27">
        <f>IF(AND(ISBLANK(TrackingWorksheet!B1227),ISBLANK(TrackingWorksheet!C1227),ISBLANK(TrackingWorksheet!G1227),ISBLANK(TrackingWorksheet!H1227),
ISBLANK(TrackingWorksheet!I1227),ISBLANK(TrackingWorksheet!J1227),ISBLANK(TrackingWorksheet!M1227),
ISBLANK(TrackingWorksheet!N1229)),1,0)</f>
        <v>1</v>
      </c>
      <c r="C1222" s="12" t="str">
        <f>IF(B1222=1,"",TrackingWorksheet!F1227)</f>
        <v/>
      </c>
      <c r="D1222" s="20" t="str">
        <f>IF(B1222=1,"",IF(AND(TrackingWorksheet!B1227&lt;&gt;"",TrackingWorksheet!B1227&lt;=WeeklySummary!$C$7,OR(TrackingWorksheet!C1227="",TrackingWorksheet!C1227&gt;=WeeklySummary!$C$6)),1,0))</f>
        <v/>
      </c>
      <c r="E1222" s="10" t="str">
        <f>IF(B1222=1,"",IF(AND(TrackingWorksheet!G1227 &lt;&gt;"",TrackingWorksheet!G1227&lt;=WeeklySummary!$C$7, TrackingWorksheet!H1227=Lists!$D$4), "Y", "N"))</f>
        <v/>
      </c>
      <c r="F1222" s="10" t="str">
        <f>IF(B1222=1,"",IF(AND(TrackingWorksheet!I1227 &lt;&gt;"", TrackingWorksheet!I1227&lt;=WeeklySummary!$C$7, TrackingWorksheet!J1227=Lists!$D$4), "Y", "N"))</f>
        <v/>
      </c>
      <c r="G1222" s="10" t="str">
        <f>IF(B1222=1,"",IF(AND(TrackingWorksheet!G1227 &lt;&gt;"",TrackingWorksheet!G1227&lt;=WeeklySummary!$C$7, TrackingWorksheet!H1227=Lists!$D$5), "Y", "N"))</f>
        <v/>
      </c>
      <c r="H1222" s="10" t="str">
        <f>IF(B1222=1,"",IF(AND(TrackingWorksheet!I1227 &lt;&gt;"", TrackingWorksheet!I1227&lt;=WeeklySummary!$C$7, TrackingWorksheet!J1227=Lists!$D$5), "Y", "N"))</f>
        <v/>
      </c>
      <c r="I1222" s="20" t="str">
        <f>IF(B1222=1,"",IF(AND(TrackingWorksheet!G1227 &lt;&gt;"", TrackingWorksheet!G1227&lt;=WeeklySummary!$C$7, TrackingWorksheet!H1227=Lists!$D$6), 1, 0))</f>
        <v/>
      </c>
      <c r="J1222" s="20" t="str">
        <f t="shared" si="281"/>
        <v/>
      </c>
      <c r="K1222" s="10" t="str">
        <f>IF(B1222=1,"",IF(AND(TrackingWorksheet!I1227&lt;=WeeklySummary!$C$7,TrackingWorksheet!K1227="YES"),0,IF(AND(AND(OR(E1222="Y",F1222="Y"),E1222&lt;&gt;F1222),G1222&lt;&gt;"Y", H1222&lt;&gt;"Y"), 1, 0)))</f>
        <v/>
      </c>
      <c r="L1222" s="20" t="str">
        <f t="shared" si="282"/>
        <v/>
      </c>
      <c r="M1222" s="10" t="str">
        <f t="shared" si="283"/>
        <v/>
      </c>
      <c r="N1222" s="20" t="str">
        <f t="shared" si="284"/>
        <v/>
      </c>
      <c r="O1222" s="10" t="str">
        <f>IF(B1222=1,"",IF(AND(TrackingWorksheet!I1227&lt;=WeeklySummary!$C$7,TrackingWorksheet!K1227="YES"),0,IF(AND(AND(OR(G1222="Y",H1222="Y"),G1222&lt;&gt;H1222),E1222&lt;&gt;"Y", F1222&lt;&gt;"Y"), 1, 0)))</f>
        <v/>
      </c>
      <c r="P1222" s="20" t="str">
        <f t="shared" si="285"/>
        <v/>
      </c>
      <c r="Q1222" s="10" t="str">
        <f t="shared" si="286"/>
        <v/>
      </c>
      <c r="R1222" s="10" t="str">
        <f t="shared" si="287"/>
        <v/>
      </c>
      <c r="S1222" s="10" t="str">
        <f>IF(B1222=1,"",IF(AND(OR(AND(TrackingWorksheet!H1227=Lists!$D$7,TrackingWorksheet!H1227=TrackingWorksheet!J1227),TrackingWorksheet!H1227&lt;&gt;TrackingWorksheet!J1227),TrackingWorksheet!K1227="YES",TrackingWorksheet!H1227&lt;&gt;Lists!$D$6,TrackingWorksheet!G1227&lt;=WeeklySummary!$C$7,TrackingWorksheet!I1227&lt;=WeeklySummary!$C$7),1,0))</f>
        <v/>
      </c>
      <c r="T1222" s="10" t="str">
        <f t="shared" si="288"/>
        <v/>
      </c>
      <c r="U1222" s="10" t="str">
        <f>IF($B1222=1,"",IF(TrackingWorksheet!$K1227="YES",1, 0)*D1222)</f>
        <v/>
      </c>
      <c r="V1222" s="20">
        <f t="shared" si="277"/>
        <v>0</v>
      </c>
      <c r="W1222" s="20">
        <f t="shared" si="278"/>
        <v>0</v>
      </c>
      <c r="X1222" s="10" t="str">
        <f>IF($B1222=1,"",IF(AND(TrackingWorksheet!$L1227&lt;&gt;"", TrackingWorksheet!$L1227&gt;=WeeklySummary!$C$6,TrackingWorksheet!$L1227&lt;=WeeklySummary!$C$7,OR(TrackingWorksheet!$H1227=Lists!$D$4,TrackingWorksheet!$J1227=Lists!$D$4)), 1, 0))</f>
        <v/>
      </c>
      <c r="Y1222" s="10" t="str">
        <f>IF($B1222=1,"",IF(AND(TrackingWorksheet!$L1227&lt;&gt;"", TrackingWorksheet!$L1227&gt;=WeeklySummary!$C$6,TrackingWorksheet!$L1227&lt;=WeeklySummary!$C$7,OR(TrackingWorksheet!$H1227=Lists!$D$5,TrackingWorksheet!$J1227=Lists!$D$5)), 1, 0))</f>
        <v/>
      </c>
      <c r="Z1222" s="10" t="str">
        <f>IF($B1222=1,"",IF(AND(TrackingWorksheet!$L1227&lt;&gt;"", TrackingWorksheet!$L1227&gt;=WeeklySummary!$C$6,TrackingWorksheet!$L1227&lt;=WeeklySummary!$C$7,OR(TrackingWorksheet!$H1227=Lists!$D$6,TrackingWorksheet!$J1227=Lists!$D$6)), 1, 0))</f>
        <v/>
      </c>
      <c r="AA1222" s="19" t="str">
        <f>IF(B1222=1,"",IF(AND(TrackingWorksheet!M1227&lt;&gt;"",TrackingWorksheet!M1227&lt;=WeeklySummary!$C$7),1,0)*D1222)</f>
        <v/>
      </c>
      <c r="AB1222" s="19" t="str">
        <f>IF(B1222=1,"",IF(AND(TrackingWorksheet!N1227&lt;&gt;"",TrackingWorksheet!N1227&lt;=WeeklySummary!$C$7),1,0)*D1222)</f>
        <v/>
      </c>
      <c r="AC1222" s="19" t="str">
        <f>IF(B1222=1,"",TrackingWorksheet!T1227)</f>
        <v/>
      </c>
      <c r="AD1222" s="19" t="str">
        <f>IF(B1222=1,"",IF(D1222*AND(TrackingWorksheet!S1227&gt;=Calculations!$BD$3,TrackingWorksheet!U1227="",TrackingWorksheet!K1227="YES"),1,0))</f>
        <v/>
      </c>
      <c r="AE1222" s="19" t="str">
        <f>IF($B1222=1,"",IF(AND(TrackingWorksheet!$S1227&gt;$BE$3,TrackingWorksheet!$T1227=Lists!$P$4),1, 0)*D1222)</f>
        <v/>
      </c>
      <c r="AF1222" s="19" t="str">
        <f>IF($B1222=1,"",IF(AND(TrackingWorksheet!$U1227&gt;$BE$3,TrackingWorksheet!$V1227=Lists!$P$4),1, 0)*D1222)</f>
        <v/>
      </c>
      <c r="AG1222" s="19" t="str">
        <f>IF($B1222=1,"",IF(AND(TrackingWorksheet!$W1227&gt;$BE$3,TrackingWorksheet!$X1227=Lists!$P$4),1, 0)*D1222)</f>
        <v/>
      </c>
      <c r="AH1222" s="19" t="str">
        <f>IF($B1222=1,"",IF(AND(TrackingWorksheet!$Y1227&gt;$BE$3,TrackingWorksheet!$Z1227=Lists!$P$4),1, 0)*D1222)</f>
        <v/>
      </c>
      <c r="AI1222" s="19" t="str">
        <f>IF($B1222=1,"",IF(AND(TrackingWorksheet!$AA1227&gt;$BE$3,TrackingWorksheet!$AB1227=Lists!$P$4),1, 0)*D1222)</f>
        <v/>
      </c>
      <c r="AJ1222" s="19" t="str">
        <f>IF($B1222=1,"",IF(AND(TrackingWorksheet!$S1227&gt;$BE$3,TrackingWorksheet!$T1227=Lists!$P$5),1, 0)*D1222)</f>
        <v/>
      </c>
      <c r="AK1222" s="19" t="str">
        <f>IF($B1222=1,"",IF(AND(TrackingWorksheet!$U1227&gt;$BE$3,TrackingWorksheet!$V1227=Lists!$P$5),1, 0)*D1222)</f>
        <v/>
      </c>
      <c r="AL1222" s="19" t="str">
        <f>IF($B1222=1,"",IF(AND(TrackingWorksheet!$W1227&gt;$BE$3,TrackingWorksheet!$X1227=Lists!$P$5),1, 0)*D1222)</f>
        <v/>
      </c>
      <c r="AM1222" s="19" t="str">
        <f>IF($B1222=1,"",IF(AND(TrackingWorksheet!$Y1227&gt;$BE$3,TrackingWorksheet!$Z1227=Lists!$P$5),1, 0)*D1222)</f>
        <v/>
      </c>
      <c r="AN1222" s="19" t="str">
        <f>IF($B1222=1,"",IF(AND(TrackingWorksheet!$AA1227&gt;$BE$3,TrackingWorksheet!$AB1227=Lists!$P$5),1, 0)*D1222)</f>
        <v/>
      </c>
      <c r="AO1222" s="19" t="str">
        <f>IF($B1222=1,"",IF(AND(TrackingWorksheet!$S1227&gt;$BE$3,TrackingWorksheet!$T1227=Lists!$P$6),1, 0)*D1222)</f>
        <v/>
      </c>
      <c r="AP1222" s="19" t="str">
        <f>IF($B1222=1,"",IF(AND(TrackingWorksheet!$U1227&gt;$BE$3,TrackingWorksheet!$V1227=Lists!$P$6),1, 0)*D1222)</f>
        <v/>
      </c>
      <c r="AQ1222" s="19" t="str">
        <f>IF($B1222=1,"",IF(AND(TrackingWorksheet!$W1227&gt;$BE$3,TrackingWorksheet!$X1227=Lists!$P$6),1, 0)*D1222)</f>
        <v/>
      </c>
      <c r="AR1222" s="19" t="str">
        <f>IF($B1222=1,"",IF(AND(TrackingWorksheet!$Y1227&gt;$BE$3,TrackingWorksheet!$Z1227=Lists!$P$6),1, 0)*D1222)</f>
        <v/>
      </c>
      <c r="AS1222" s="19" t="str">
        <f>IF($B1222=1,"",IF(AND(TrackingWorksheet!$AA1227&gt;$BE$3,TrackingWorksheet!$AB1227=Lists!$P$6),1, 0)*D1222)</f>
        <v/>
      </c>
      <c r="AT1222" s="19">
        <f t="shared" si="279"/>
        <v>0</v>
      </c>
      <c r="AU1222" s="19" t="str">
        <f>IF(B1222=1,"",IF(AND(TrackingWorksheet!K1227="",TrackingWorksheet!M1227="", TrackingWorksheet!N1227="", TrackingWorksheet!S1227="", TrackingWorksheet!V1227="", TrackingWorksheet!W1227="", TrackingWorksheet!Y1227="", TrackingWorksheet!AA1227="", V1222=1),1,0)*D1222)</f>
        <v/>
      </c>
      <c r="AV1222" s="19" t="str">
        <f>IF(B1222=1,"",IF(D1222*AND(TrackingWorksheet!U1227&gt;Calculations!$BE$3,TrackingWorksheet!K1227="YES"),1,0))</f>
        <v/>
      </c>
      <c r="AW1222" s="19" t="str">
        <f>IF(B1222=1,"",IF(D1222*AND(TrackingWorksheet!W1227&gt;Calculations!$BE$3,TrackingWorksheet!K1227="YES"),1,0))</f>
        <v/>
      </c>
      <c r="AX1222" s="19">
        <f t="shared" si="280"/>
        <v>0</v>
      </c>
      <c r="AY1222" s="19">
        <f t="shared" si="276"/>
        <v>0</v>
      </c>
      <c r="AZ1222" s="27" t="str">
        <f>IF(B1222=1,"",IF(TrackingWorksheet!Q1227="","",TrackingWorksheet!Q1227))</f>
        <v/>
      </c>
      <c r="BB1222" s="4"/>
      <c r="BC1222" s="4"/>
      <c r="BD1222" s="4"/>
      <c r="BE1222" s="4"/>
      <c r="BF1222" s="4"/>
      <c r="BG1222" s="4" t="str">
        <f>IF(B1222=1,"",IF(AND(N1222=1,TrackingWorksheet!$I1227+14&lt;=WeeklySummary!$C$7),1,0))</f>
        <v/>
      </c>
      <c r="BH1222" s="4" t="str">
        <f>IF(B1222=1,"",IF(AND(R1222=1,TrackingWorksheet!$I1227+14&lt;=WeeklySummary!$C$7),1,0))</f>
        <v/>
      </c>
      <c r="BI1222" s="4" t="str">
        <f>IF(B1222=1,"",IF(AND(J1222=1,TrackingWorksheet!$G1227+14&lt;=WeeklySummary!$C$7),1,0))</f>
        <v/>
      </c>
      <c r="BJ1222" s="4" t="str">
        <f>IF(B1222=1,"",IF(AND(T1222=1,TrackingWorksheet!$I1227+14&lt;=WeeklySummary!$C$7),1,0))</f>
        <v/>
      </c>
      <c r="BK1222" s="4" t="str">
        <f>IF(B1222=1,"",IF(AND(T1222=1,TrackingWorksheet!$G1227+14&lt;=WeeklySummary!$C$7),1,0))</f>
        <v/>
      </c>
      <c r="BL1222" s="4">
        <f t="shared" si="289"/>
        <v>0</v>
      </c>
    </row>
    <row r="1223" spans="2:64" x14ac:dyDescent="0.25">
      <c r="B1223" s="27">
        <f>IF(AND(ISBLANK(TrackingWorksheet!B1228),ISBLANK(TrackingWorksheet!C1228),ISBLANK(TrackingWorksheet!G1228),ISBLANK(TrackingWorksheet!H1228),
ISBLANK(TrackingWorksheet!I1228),ISBLANK(TrackingWorksheet!J1228),ISBLANK(TrackingWorksheet!M1228),
ISBLANK(TrackingWorksheet!N1230)),1,0)</f>
        <v>1</v>
      </c>
      <c r="C1223" s="12" t="str">
        <f>IF(B1223=1,"",TrackingWorksheet!F1228)</f>
        <v/>
      </c>
      <c r="D1223" s="20" t="str">
        <f>IF(B1223=1,"",IF(AND(TrackingWorksheet!B1228&lt;&gt;"",TrackingWorksheet!B1228&lt;=WeeklySummary!$C$7,OR(TrackingWorksheet!C1228="",TrackingWorksheet!C1228&gt;=WeeklySummary!$C$6)),1,0))</f>
        <v/>
      </c>
      <c r="E1223" s="10" t="str">
        <f>IF(B1223=1,"",IF(AND(TrackingWorksheet!G1228 &lt;&gt;"",TrackingWorksheet!G1228&lt;=WeeklySummary!$C$7, TrackingWorksheet!H1228=Lists!$D$4), "Y", "N"))</f>
        <v/>
      </c>
      <c r="F1223" s="10" t="str">
        <f>IF(B1223=1,"",IF(AND(TrackingWorksheet!I1228 &lt;&gt;"", TrackingWorksheet!I1228&lt;=WeeklySummary!$C$7, TrackingWorksheet!J1228=Lists!$D$4), "Y", "N"))</f>
        <v/>
      </c>
      <c r="G1223" s="10" t="str">
        <f>IF(B1223=1,"",IF(AND(TrackingWorksheet!G1228 &lt;&gt;"",TrackingWorksheet!G1228&lt;=WeeklySummary!$C$7, TrackingWorksheet!H1228=Lists!$D$5), "Y", "N"))</f>
        <v/>
      </c>
      <c r="H1223" s="10" t="str">
        <f>IF(B1223=1,"",IF(AND(TrackingWorksheet!I1228 &lt;&gt;"", TrackingWorksheet!I1228&lt;=WeeklySummary!$C$7, TrackingWorksheet!J1228=Lists!$D$5), "Y", "N"))</f>
        <v/>
      </c>
      <c r="I1223" s="20" t="str">
        <f>IF(B1223=1,"",IF(AND(TrackingWorksheet!G1228 &lt;&gt;"", TrackingWorksheet!G1228&lt;=WeeklySummary!$C$7, TrackingWorksheet!H1228=Lists!$D$6), 1, 0))</f>
        <v/>
      </c>
      <c r="J1223" s="20" t="str">
        <f t="shared" si="281"/>
        <v/>
      </c>
      <c r="K1223" s="10" t="str">
        <f>IF(B1223=1,"",IF(AND(TrackingWorksheet!I1228&lt;=WeeklySummary!$C$7,TrackingWorksheet!K1228="YES"),0,IF(AND(AND(OR(E1223="Y",F1223="Y"),E1223&lt;&gt;F1223),G1223&lt;&gt;"Y", H1223&lt;&gt;"Y"), 1, 0)))</f>
        <v/>
      </c>
      <c r="L1223" s="20" t="str">
        <f t="shared" si="282"/>
        <v/>
      </c>
      <c r="M1223" s="10" t="str">
        <f t="shared" si="283"/>
        <v/>
      </c>
      <c r="N1223" s="20" t="str">
        <f t="shared" si="284"/>
        <v/>
      </c>
      <c r="O1223" s="10" t="str">
        <f>IF(B1223=1,"",IF(AND(TrackingWorksheet!I1228&lt;=WeeklySummary!$C$7,TrackingWorksheet!K1228="YES"),0,IF(AND(AND(OR(G1223="Y",H1223="Y"),G1223&lt;&gt;H1223),E1223&lt;&gt;"Y", F1223&lt;&gt;"Y"), 1, 0)))</f>
        <v/>
      </c>
      <c r="P1223" s="20" t="str">
        <f t="shared" si="285"/>
        <v/>
      </c>
      <c r="Q1223" s="10" t="str">
        <f t="shared" si="286"/>
        <v/>
      </c>
      <c r="R1223" s="10" t="str">
        <f t="shared" si="287"/>
        <v/>
      </c>
      <c r="S1223" s="10" t="str">
        <f>IF(B1223=1,"",IF(AND(OR(AND(TrackingWorksheet!H1228=Lists!$D$7,TrackingWorksheet!H1228=TrackingWorksheet!J1228),TrackingWorksheet!H1228&lt;&gt;TrackingWorksheet!J1228),TrackingWorksheet!K1228="YES",TrackingWorksheet!H1228&lt;&gt;Lists!$D$6,TrackingWorksheet!G1228&lt;=WeeklySummary!$C$7,TrackingWorksheet!I1228&lt;=WeeklySummary!$C$7),1,0))</f>
        <v/>
      </c>
      <c r="T1223" s="10" t="str">
        <f t="shared" si="288"/>
        <v/>
      </c>
      <c r="U1223" s="10" t="str">
        <f>IF($B1223=1,"",IF(TrackingWorksheet!$K1228="YES",1, 0)*D1223)</f>
        <v/>
      </c>
      <c r="V1223" s="20">
        <f t="shared" si="277"/>
        <v>0</v>
      </c>
      <c r="W1223" s="20">
        <f t="shared" si="278"/>
        <v>0</v>
      </c>
      <c r="X1223" s="10" t="str">
        <f>IF($B1223=1,"",IF(AND(TrackingWorksheet!$L1228&lt;&gt;"", TrackingWorksheet!$L1228&gt;=WeeklySummary!$C$6,TrackingWorksheet!$L1228&lt;=WeeklySummary!$C$7,OR(TrackingWorksheet!$H1228=Lists!$D$4,TrackingWorksheet!$J1228=Lists!$D$4)), 1, 0))</f>
        <v/>
      </c>
      <c r="Y1223" s="10" t="str">
        <f>IF($B1223=1,"",IF(AND(TrackingWorksheet!$L1228&lt;&gt;"", TrackingWorksheet!$L1228&gt;=WeeklySummary!$C$6,TrackingWorksheet!$L1228&lt;=WeeklySummary!$C$7,OR(TrackingWorksheet!$H1228=Lists!$D$5,TrackingWorksheet!$J1228=Lists!$D$5)), 1, 0))</f>
        <v/>
      </c>
      <c r="Z1223" s="10" t="str">
        <f>IF($B1223=1,"",IF(AND(TrackingWorksheet!$L1228&lt;&gt;"", TrackingWorksheet!$L1228&gt;=WeeklySummary!$C$6,TrackingWorksheet!$L1228&lt;=WeeklySummary!$C$7,OR(TrackingWorksheet!$H1228=Lists!$D$6,TrackingWorksheet!$J1228=Lists!$D$6)), 1, 0))</f>
        <v/>
      </c>
      <c r="AA1223" s="19" t="str">
        <f>IF(B1223=1,"",IF(AND(TrackingWorksheet!M1228&lt;&gt;"",TrackingWorksheet!M1228&lt;=WeeklySummary!$C$7),1,0)*D1223)</f>
        <v/>
      </c>
      <c r="AB1223" s="19" t="str">
        <f>IF(B1223=1,"",IF(AND(TrackingWorksheet!N1228&lt;&gt;"",TrackingWorksheet!N1228&lt;=WeeklySummary!$C$7),1,0)*D1223)</f>
        <v/>
      </c>
      <c r="AC1223" s="19" t="str">
        <f>IF(B1223=1,"",TrackingWorksheet!T1228)</f>
        <v/>
      </c>
      <c r="AD1223" s="19" t="str">
        <f>IF(B1223=1,"",IF(D1223*AND(TrackingWorksheet!S1228&gt;=Calculations!$BD$3,TrackingWorksheet!U1228="",TrackingWorksheet!K1228="YES"),1,0))</f>
        <v/>
      </c>
      <c r="AE1223" s="19" t="str">
        <f>IF($B1223=1,"",IF(AND(TrackingWorksheet!$S1228&gt;$BE$3,TrackingWorksheet!$T1228=Lists!$P$4),1, 0)*D1223)</f>
        <v/>
      </c>
      <c r="AF1223" s="19" t="str">
        <f>IF($B1223=1,"",IF(AND(TrackingWorksheet!$U1228&gt;$BE$3,TrackingWorksheet!$V1228=Lists!$P$4),1, 0)*D1223)</f>
        <v/>
      </c>
      <c r="AG1223" s="19" t="str">
        <f>IF($B1223=1,"",IF(AND(TrackingWorksheet!$W1228&gt;$BE$3,TrackingWorksheet!$X1228=Lists!$P$4),1, 0)*D1223)</f>
        <v/>
      </c>
      <c r="AH1223" s="19" t="str">
        <f>IF($B1223=1,"",IF(AND(TrackingWorksheet!$Y1228&gt;$BE$3,TrackingWorksheet!$Z1228=Lists!$P$4),1, 0)*D1223)</f>
        <v/>
      </c>
      <c r="AI1223" s="19" t="str">
        <f>IF($B1223=1,"",IF(AND(TrackingWorksheet!$AA1228&gt;$BE$3,TrackingWorksheet!$AB1228=Lists!$P$4),1, 0)*D1223)</f>
        <v/>
      </c>
      <c r="AJ1223" s="19" t="str">
        <f>IF($B1223=1,"",IF(AND(TrackingWorksheet!$S1228&gt;$BE$3,TrackingWorksheet!$T1228=Lists!$P$5),1, 0)*D1223)</f>
        <v/>
      </c>
      <c r="AK1223" s="19" t="str">
        <f>IF($B1223=1,"",IF(AND(TrackingWorksheet!$U1228&gt;$BE$3,TrackingWorksheet!$V1228=Lists!$P$5),1, 0)*D1223)</f>
        <v/>
      </c>
      <c r="AL1223" s="19" t="str">
        <f>IF($B1223=1,"",IF(AND(TrackingWorksheet!$W1228&gt;$BE$3,TrackingWorksheet!$X1228=Lists!$P$5),1, 0)*D1223)</f>
        <v/>
      </c>
      <c r="AM1223" s="19" t="str">
        <f>IF($B1223=1,"",IF(AND(TrackingWorksheet!$Y1228&gt;$BE$3,TrackingWorksheet!$Z1228=Lists!$P$5),1, 0)*D1223)</f>
        <v/>
      </c>
      <c r="AN1223" s="19" t="str">
        <f>IF($B1223=1,"",IF(AND(TrackingWorksheet!$AA1228&gt;$BE$3,TrackingWorksheet!$AB1228=Lists!$P$5),1, 0)*D1223)</f>
        <v/>
      </c>
      <c r="AO1223" s="19" t="str">
        <f>IF($B1223=1,"",IF(AND(TrackingWorksheet!$S1228&gt;$BE$3,TrackingWorksheet!$T1228=Lists!$P$6),1, 0)*D1223)</f>
        <v/>
      </c>
      <c r="AP1223" s="19" t="str">
        <f>IF($B1223=1,"",IF(AND(TrackingWorksheet!$U1228&gt;$BE$3,TrackingWorksheet!$V1228=Lists!$P$6),1, 0)*D1223)</f>
        <v/>
      </c>
      <c r="AQ1223" s="19" t="str">
        <f>IF($B1223=1,"",IF(AND(TrackingWorksheet!$W1228&gt;$BE$3,TrackingWorksheet!$X1228=Lists!$P$6),1, 0)*D1223)</f>
        <v/>
      </c>
      <c r="AR1223" s="19" t="str">
        <f>IF($B1223=1,"",IF(AND(TrackingWorksheet!$Y1228&gt;$BE$3,TrackingWorksheet!$Z1228=Lists!$P$6),1, 0)*D1223)</f>
        <v/>
      </c>
      <c r="AS1223" s="19" t="str">
        <f>IF($B1223=1,"",IF(AND(TrackingWorksheet!$AA1228&gt;$BE$3,TrackingWorksheet!$AB1228=Lists!$P$6),1, 0)*D1223)</f>
        <v/>
      </c>
      <c r="AT1223" s="19">
        <f t="shared" si="279"/>
        <v>0</v>
      </c>
      <c r="AU1223" s="19" t="str">
        <f>IF(B1223=1,"",IF(AND(TrackingWorksheet!K1228="",TrackingWorksheet!M1228="", TrackingWorksheet!N1228="", TrackingWorksheet!S1228="", TrackingWorksheet!V1228="", TrackingWorksheet!W1228="", TrackingWorksheet!Y1228="", TrackingWorksheet!AA1228="", V1223=1),1,0)*D1223)</f>
        <v/>
      </c>
      <c r="AV1223" s="19" t="str">
        <f>IF(B1223=1,"",IF(D1223*AND(TrackingWorksheet!U1228&gt;Calculations!$BE$3,TrackingWorksheet!K1228="YES"),1,0))</f>
        <v/>
      </c>
      <c r="AW1223" s="19" t="str">
        <f>IF(B1223=1,"",IF(D1223*AND(TrackingWorksheet!W1228&gt;Calculations!$BE$3,TrackingWorksheet!K1228="YES"),1,0))</f>
        <v/>
      </c>
      <c r="AX1223" s="19">
        <f t="shared" si="280"/>
        <v>0</v>
      </c>
      <c r="AY1223" s="19">
        <f t="shared" si="276"/>
        <v>0</v>
      </c>
      <c r="AZ1223" s="27" t="str">
        <f>IF(B1223=1,"",IF(TrackingWorksheet!Q1228="","",TrackingWorksheet!Q1228))</f>
        <v/>
      </c>
      <c r="BB1223" s="4"/>
      <c r="BC1223" s="4"/>
      <c r="BD1223" s="4"/>
      <c r="BE1223" s="4"/>
      <c r="BF1223" s="4"/>
      <c r="BG1223" s="4" t="str">
        <f>IF(B1223=1,"",IF(AND(N1223=1,TrackingWorksheet!$I1228+14&lt;=WeeklySummary!$C$7),1,0))</f>
        <v/>
      </c>
      <c r="BH1223" s="4" t="str">
        <f>IF(B1223=1,"",IF(AND(R1223=1,TrackingWorksheet!$I1228+14&lt;=WeeklySummary!$C$7),1,0))</f>
        <v/>
      </c>
      <c r="BI1223" s="4" t="str">
        <f>IF(B1223=1,"",IF(AND(J1223=1,TrackingWorksheet!$G1228+14&lt;=WeeklySummary!$C$7),1,0))</f>
        <v/>
      </c>
      <c r="BJ1223" s="4" t="str">
        <f>IF(B1223=1,"",IF(AND(T1223=1,TrackingWorksheet!$I1228+14&lt;=WeeklySummary!$C$7),1,0))</f>
        <v/>
      </c>
      <c r="BK1223" s="4" t="str">
        <f>IF(B1223=1,"",IF(AND(T1223=1,TrackingWorksheet!$G1228+14&lt;=WeeklySummary!$C$7),1,0))</f>
        <v/>
      </c>
      <c r="BL1223" s="4">
        <f t="shared" si="289"/>
        <v>0</v>
      </c>
    </row>
    <row r="1224" spans="2:64" x14ac:dyDescent="0.25">
      <c r="B1224" s="27">
        <f>IF(AND(ISBLANK(TrackingWorksheet!B1229),ISBLANK(TrackingWorksheet!C1229),ISBLANK(TrackingWorksheet!G1229),ISBLANK(TrackingWorksheet!H1229),
ISBLANK(TrackingWorksheet!I1229),ISBLANK(TrackingWorksheet!J1229),ISBLANK(TrackingWorksheet!M1229),
ISBLANK(TrackingWorksheet!N1231)),1,0)</f>
        <v>1</v>
      </c>
      <c r="C1224" s="12" t="str">
        <f>IF(B1224=1,"",TrackingWorksheet!F1229)</f>
        <v/>
      </c>
      <c r="D1224" s="20" t="str">
        <f>IF(B1224=1,"",IF(AND(TrackingWorksheet!B1229&lt;&gt;"",TrackingWorksheet!B1229&lt;=WeeklySummary!$C$7,OR(TrackingWorksheet!C1229="",TrackingWorksheet!C1229&gt;=WeeklySummary!$C$6)),1,0))</f>
        <v/>
      </c>
      <c r="E1224" s="10" t="str">
        <f>IF(B1224=1,"",IF(AND(TrackingWorksheet!G1229 &lt;&gt;"",TrackingWorksheet!G1229&lt;=WeeklySummary!$C$7, TrackingWorksheet!H1229=Lists!$D$4), "Y", "N"))</f>
        <v/>
      </c>
      <c r="F1224" s="10" t="str">
        <f>IF(B1224=1,"",IF(AND(TrackingWorksheet!I1229 &lt;&gt;"", TrackingWorksheet!I1229&lt;=WeeklySummary!$C$7, TrackingWorksheet!J1229=Lists!$D$4), "Y", "N"))</f>
        <v/>
      </c>
      <c r="G1224" s="10" t="str">
        <f>IF(B1224=1,"",IF(AND(TrackingWorksheet!G1229 &lt;&gt;"",TrackingWorksheet!G1229&lt;=WeeklySummary!$C$7, TrackingWorksheet!H1229=Lists!$D$5), "Y", "N"))</f>
        <v/>
      </c>
      <c r="H1224" s="10" t="str">
        <f>IF(B1224=1,"",IF(AND(TrackingWorksheet!I1229 &lt;&gt;"", TrackingWorksheet!I1229&lt;=WeeklySummary!$C$7, TrackingWorksheet!J1229=Lists!$D$5), "Y", "N"))</f>
        <v/>
      </c>
      <c r="I1224" s="20" t="str">
        <f>IF(B1224=1,"",IF(AND(TrackingWorksheet!G1229 &lt;&gt;"", TrackingWorksheet!G1229&lt;=WeeklySummary!$C$7, TrackingWorksheet!H1229=Lists!$D$6), 1, 0))</f>
        <v/>
      </c>
      <c r="J1224" s="20" t="str">
        <f t="shared" si="281"/>
        <v/>
      </c>
      <c r="K1224" s="10" t="str">
        <f>IF(B1224=1,"",IF(AND(TrackingWorksheet!I1229&lt;=WeeklySummary!$C$7,TrackingWorksheet!K1229="YES"),0,IF(AND(AND(OR(E1224="Y",F1224="Y"),E1224&lt;&gt;F1224),G1224&lt;&gt;"Y", H1224&lt;&gt;"Y"), 1, 0)))</f>
        <v/>
      </c>
      <c r="L1224" s="20" t="str">
        <f t="shared" si="282"/>
        <v/>
      </c>
      <c r="M1224" s="10" t="str">
        <f t="shared" si="283"/>
        <v/>
      </c>
      <c r="N1224" s="20" t="str">
        <f t="shared" si="284"/>
        <v/>
      </c>
      <c r="O1224" s="10" t="str">
        <f>IF(B1224=1,"",IF(AND(TrackingWorksheet!I1229&lt;=WeeklySummary!$C$7,TrackingWorksheet!K1229="YES"),0,IF(AND(AND(OR(G1224="Y",H1224="Y"),G1224&lt;&gt;H1224),E1224&lt;&gt;"Y", F1224&lt;&gt;"Y"), 1, 0)))</f>
        <v/>
      </c>
      <c r="P1224" s="20" t="str">
        <f t="shared" si="285"/>
        <v/>
      </c>
      <c r="Q1224" s="10" t="str">
        <f t="shared" si="286"/>
        <v/>
      </c>
      <c r="R1224" s="10" t="str">
        <f t="shared" si="287"/>
        <v/>
      </c>
      <c r="S1224" s="10" t="str">
        <f>IF(B1224=1,"",IF(AND(OR(AND(TrackingWorksheet!H1229=Lists!$D$7,TrackingWorksheet!H1229=TrackingWorksheet!J1229),TrackingWorksheet!H1229&lt;&gt;TrackingWorksheet!J1229),TrackingWorksheet!K1229="YES",TrackingWorksheet!H1229&lt;&gt;Lists!$D$6,TrackingWorksheet!G1229&lt;=WeeklySummary!$C$7,TrackingWorksheet!I1229&lt;=WeeklySummary!$C$7),1,0))</f>
        <v/>
      </c>
      <c r="T1224" s="10" t="str">
        <f t="shared" si="288"/>
        <v/>
      </c>
      <c r="U1224" s="10" t="str">
        <f>IF($B1224=1,"",IF(TrackingWorksheet!$K1229="YES",1, 0)*D1224)</f>
        <v/>
      </c>
      <c r="V1224" s="20">
        <f t="shared" si="277"/>
        <v>0</v>
      </c>
      <c r="W1224" s="20">
        <f t="shared" si="278"/>
        <v>0</v>
      </c>
      <c r="X1224" s="10" t="str">
        <f>IF($B1224=1,"",IF(AND(TrackingWorksheet!$L1229&lt;&gt;"", TrackingWorksheet!$L1229&gt;=WeeklySummary!$C$6,TrackingWorksheet!$L1229&lt;=WeeklySummary!$C$7,OR(TrackingWorksheet!$H1229=Lists!$D$4,TrackingWorksheet!$J1229=Lists!$D$4)), 1, 0))</f>
        <v/>
      </c>
      <c r="Y1224" s="10" t="str">
        <f>IF($B1224=1,"",IF(AND(TrackingWorksheet!$L1229&lt;&gt;"", TrackingWorksheet!$L1229&gt;=WeeklySummary!$C$6,TrackingWorksheet!$L1229&lt;=WeeklySummary!$C$7,OR(TrackingWorksheet!$H1229=Lists!$D$5,TrackingWorksheet!$J1229=Lists!$D$5)), 1, 0))</f>
        <v/>
      </c>
      <c r="Z1224" s="10" t="str">
        <f>IF($B1224=1,"",IF(AND(TrackingWorksheet!$L1229&lt;&gt;"", TrackingWorksheet!$L1229&gt;=WeeklySummary!$C$6,TrackingWorksheet!$L1229&lt;=WeeklySummary!$C$7,OR(TrackingWorksheet!$H1229=Lists!$D$6,TrackingWorksheet!$J1229=Lists!$D$6)), 1, 0))</f>
        <v/>
      </c>
      <c r="AA1224" s="19" t="str">
        <f>IF(B1224=1,"",IF(AND(TrackingWorksheet!M1229&lt;&gt;"",TrackingWorksheet!M1229&lt;=WeeklySummary!$C$7),1,0)*D1224)</f>
        <v/>
      </c>
      <c r="AB1224" s="19" t="str">
        <f>IF(B1224=1,"",IF(AND(TrackingWorksheet!N1229&lt;&gt;"",TrackingWorksheet!N1229&lt;=WeeklySummary!$C$7),1,0)*D1224)</f>
        <v/>
      </c>
      <c r="AC1224" s="19" t="str">
        <f>IF(B1224=1,"",TrackingWorksheet!T1229)</f>
        <v/>
      </c>
      <c r="AD1224" s="19" t="str">
        <f>IF(B1224=1,"",IF(D1224*AND(TrackingWorksheet!S1229&gt;=Calculations!$BD$3,TrackingWorksheet!U1229="",TrackingWorksheet!K1229="YES"),1,0))</f>
        <v/>
      </c>
      <c r="AE1224" s="19" t="str">
        <f>IF($B1224=1,"",IF(AND(TrackingWorksheet!$S1229&gt;$BE$3,TrackingWorksheet!$T1229=Lists!$P$4),1, 0)*D1224)</f>
        <v/>
      </c>
      <c r="AF1224" s="19" t="str">
        <f>IF($B1224=1,"",IF(AND(TrackingWorksheet!$U1229&gt;$BE$3,TrackingWorksheet!$V1229=Lists!$P$4),1, 0)*D1224)</f>
        <v/>
      </c>
      <c r="AG1224" s="19" t="str">
        <f>IF($B1224=1,"",IF(AND(TrackingWorksheet!$W1229&gt;$BE$3,TrackingWorksheet!$X1229=Lists!$P$4),1, 0)*D1224)</f>
        <v/>
      </c>
      <c r="AH1224" s="19" t="str">
        <f>IF($B1224=1,"",IF(AND(TrackingWorksheet!$Y1229&gt;$BE$3,TrackingWorksheet!$Z1229=Lists!$P$4),1, 0)*D1224)</f>
        <v/>
      </c>
      <c r="AI1224" s="19" t="str">
        <f>IF($B1224=1,"",IF(AND(TrackingWorksheet!$AA1229&gt;$BE$3,TrackingWorksheet!$AB1229=Lists!$P$4),1, 0)*D1224)</f>
        <v/>
      </c>
      <c r="AJ1224" s="19" t="str">
        <f>IF($B1224=1,"",IF(AND(TrackingWorksheet!$S1229&gt;$BE$3,TrackingWorksheet!$T1229=Lists!$P$5),1, 0)*D1224)</f>
        <v/>
      </c>
      <c r="AK1224" s="19" t="str">
        <f>IF($B1224=1,"",IF(AND(TrackingWorksheet!$U1229&gt;$BE$3,TrackingWorksheet!$V1229=Lists!$P$5),1, 0)*D1224)</f>
        <v/>
      </c>
      <c r="AL1224" s="19" t="str">
        <f>IF($B1224=1,"",IF(AND(TrackingWorksheet!$W1229&gt;$BE$3,TrackingWorksheet!$X1229=Lists!$P$5),1, 0)*D1224)</f>
        <v/>
      </c>
      <c r="AM1224" s="19" t="str">
        <f>IF($B1224=1,"",IF(AND(TrackingWorksheet!$Y1229&gt;$BE$3,TrackingWorksheet!$Z1229=Lists!$P$5),1, 0)*D1224)</f>
        <v/>
      </c>
      <c r="AN1224" s="19" t="str">
        <f>IF($B1224=1,"",IF(AND(TrackingWorksheet!$AA1229&gt;$BE$3,TrackingWorksheet!$AB1229=Lists!$P$5),1, 0)*D1224)</f>
        <v/>
      </c>
      <c r="AO1224" s="19" t="str">
        <f>IF($B1224=1,"",IF(AND(TrackingWorksheet!$S1229&gt;$BE$3,TrackingWorksheet!$T1229=Lists!$P$6),1, 0)*D1224)</f>
        <v/>
      </c>
      <c r="AP1224" s="19" t="str">
        <f>IF($B1224=1,"",IF(AND(TrackingWorksheet!$U1229&gt;$BE$3,TrackingWorksheet!$V1229=Lists!$P$6),1, 0)*D1224)</f>
        <v/>
      </c>
      <c r="AQ1224" s="19" t="str">
        <f>IF($B1224=1,"",IF(AND(TrackingWorksheet!$W1229&gt;$BE$3,TrackingWorksheet!$X1229=Lists!$P$6),1, 0)*D1224)</f>
        <v/>
      </c>
      <c r="AR1224" s="19" t="str">
        <f>IF($B1224=1,"",IF(AND(TrackingWorksheet!$Y1229&gt;$BE$3,TrackingWorksheet!$Z1229=Lists!$P$6),1, 0)*D1224)</f>
        <v/>
      </c>
      <c r="AS1224" s="19" t="str">
        <f>IF($B1224=1,"",IF(AND(TrackingWorksheet!$AA1229&gt;$BE$3,TrackingWorksheet!$AB1229=Lists!$P$6),1, 0)*D1224)</f>
        <v/>
      </c>
      <c r="AT1224" s="19">
        <f t="shared" si="279"/>
        <v>0</v>
      </c>
      <c r="AU1224" s="19" t="str">
        <f>IF(B1224=1,"",IF(AND(TrackingWorksheet!K1229="",TrackingWorksheet!M1229="", TrackingWorksheet!N1229="", TrackingWorksheet!S1229="", TrackingWorksheet!V1229="", TrackingWorksheet!W1229="", TrackingWorksheet!Y1229="", TrackingWorksheet!AA1229="", V1224=1),1,0)*D1224)</f>
        <v/>
      </c>
      <c r="AV1224" s="19" t="str">
        <f>IF(B1224=1,"",IF(D1224*AND(TrackingWorksheet!U1229&gt;Calculations!$BE$3,TrackingWorksheet!K1229="YES"),1,0))</f>
        <v/>
      </c>
      <c r="AW1224" s="19" t="str">
        <f>IF(B1224=1,"",IF(D1224*AND(TrackingWorksheet!W1229&gt;Calculations!$BE$3,TrackingWorksheet!K1229="YES"),1,0))</f>
        <v/>
      </c>
      <c r="AX1224" s="19">
        <f t="shared" si="280"/>
        <v>0</v>
      </c>
      <c r="AY1224" s="19">
        <f t="shared" si="276"/>
        <v>0</v>
      </c>
      <c r="AZ1224" s="27" t="str">
        <f>IF(B1224=1,"",IF(TrackingWorksheet!Q1229="","",TrackingWorksheet!Q1229))</f>
        <v/>
      </c>
      <c r="BB1224" s="4"/>
      <c r="BC1224" s="4"/>
      <c r="BD1224" s="4"/>
      <c r="BE1224" s="4"/>
      <c r="BF1224" s="4"/>
      <c r="BG1224" s="4" t="str">
        <f>IF(B1224=1,"",IF(AND(N1224=1,TrackingWorksheet!$I1229+14&lt;=WeeklySummary!$C$7),1,0))</f>
        <v/>
      </c>
      <c r="BH1224" s="4" t="str">
        <f>IF(B1224=1,"",IF(AND(R1224=1,TrackingWorksheet!$I1229+14&lt;=WeeklySummary!$C$7),1,0))</f>
        <v/>
      </c>
      <c r="BI1224" s="4" t="str">
        <f>IF(B1224=1,"",IF(AND(J1224=1,TrackingWorksheet!$G1229+14&lt;=WeeklySummary!$C$7),1,0))</f>
        <v/>
      </c>
      <c r="BJ1224" s="4" t="str">
        <f>IF(B1224=1,"",IF(AND(T1224=1,TrackingWorksheet!$I1229+14&lt;=WeeklySummary!$C$7),1,0))</f>
        <v/>
      </c>
      <c r="BK1224" s="4" t="str">
        <f>IF(B1224=1,"",IF(AND(T1224=1,TrackingWorksheet!$G1229+14&lt;=WeeklySummary!$C$7),1,0))</f>
        <v/>
      </c>
      <c r="BL1224" s="4">
        <f t="shared" si="289"/>
        <v>0</v>
      </c>
    </row>
    <row r="1225" spans="2:64" x14ac:dyDescent="0.25">
      <c r="B1225" s="27">
        <f>IF(AND(ISBLANK(TrackingWorksheet!B1230),ISBLANK(TrackingWorksheet!C1230),ISBLANK(TrackingWorksheet!G1230),ISBLANK(TrackingWorksheet!H1230),
ISBLANK(TrackingWorksheet!I1230),ISBLANK(TrackingWorksheet!J1230),ISBLANK(TrackingWorksheet!M1230),
ISBLANK(TrackingWorksheet!N1232)),1,0)</f>
        <v>1</v>
      </c>
      <c r="C1225" s="12" t="str">
        <f>IF(B1225=1,"",TrackingWorksheet!F1230)</f>
        <v/>
      </c>
      <c r="D1225" s="20" t="str">
        <f>IF(B1225=1,"",IF(AND(TrackingWorksheet!B1230&lt;&gt;"",TrackingWorksheet!B1230&lt;=WeeklySummary!$C$7,OR(TrackingWorksheet!C1230="",TrackingWorksheet!C1230&gt;=WeeklySummary!$C$6)),1,0))</f>
        <v/>
      </c>
      <c r="E1225" s="10" t="str">
        <f>IF(B1225=1,"",IF(AND(TrackingWorksheet!G1230 &lt;&gt;"",TrackingWorksheet!G1230&lt;=WeeklySummary!$C$7, TrackingWorksheet!H1230=Lists!$D$4), "Y", "N"))</f>
        <v/>
      </c>
      <c r="F1225" s="10" t="str">
        <f>IF(B1225=1,"",IF(AND(TrackingWorksheet!I1230 &lt;&gt;"", TrackingWorksheet!I1230&lt;=WeeklySummary!$C$7, TrackingWorksheet!J1230=Lists!$D$4), "Y", "N"))</f>
        <v/>
      </c>
      <c r="G1225" s="10" t="str">
        <f>IF(B1225=1,"",IF(AND(TrackingWorksheet!G1230 &lt;&gt;"",TrackingWorksheet!G1230&lt;=WeeklySummary!$C$7, TrackingWorksheet!H1230=Lists!$D$5), "Y", "N"))</f>
        <v/>
      </c>
      <c r="H1225" s="10" t="str">
        <f>IF(B1225=1,"",IF(AND(TrackingWorksheet!I1230 &lt;&gt;"", TrackingWorksheet!I1230&lt;=WeeklySummary!$C$7, TrackingWorksheet!J1230=Lists!$D$5), "Y", "N"))</f>
        <v/>
      </c>
      <c r="I1225" s="20" t="str">
        <f>IF(B1225=1,"",IF(AND(TrackingWorksheet!G1230 &lt;&gt;"", TrackingWorksheet!G1230&lt;=WeeklySummary!$C$7, TrackingWorksheet!H1230=Lists!$D$6), 1, 0))</f>
        <v/>
      </c>
      <c r="J1225" s="20" t="str">
        <f t="shared" si="281"/>
        <v/>
      </c>
      <c r="K1225" s="10" t="str">
        <f>IF(B1225=1,"",IF(AND(TrackingWorksheet!I1230&lt;=WeeklySummary!$C$7,TrackingWorksheet!K1230="YES"),0,IF(AND(AND(OR(E1225="Y",F1225="Y"),E1225&lt;&gt;F1225),G1225&lt;&gt;"Y", H1225&lt;&gt;"Y"), 1, 0)))</f>
        <v/>
      </c>
      <c r="L1225" s="20" t="str">
        <f t="shared" si="282"/>
        <v/>
      </c>
      <c r="M1225" s="10" t="str">
        <f t="shared" si="283"/>
        <v/>
      </c>
      <c r="N1225" s="20" t="str">
        <f t="shared" si="284"/>
        <v/>
      </c>
      <c r="O1225" s="10" t="str">
        <f>IF(B1225=1,"",IF(AND(TrackingWorksheet!I1230&lt;=WeeklySummary!$C$7,TrackingWorksheet!K1230="YES"),0,IF(AND(AND(OR(G1225="Y",H1225="Y"),G1225&lt;&gt;H1225),E1225&lt;&gt;"Y", F1225&lt;&gt;"Y"), 1, 0)))</f>
        <v/>
      </c>
      <c r="P1225" s="20" t="str">
        <f t="shared" si="285"/>
        <v/>
      </c>
      <c r="Q1225" s="10" t="str">
        <f t="shared" si="286"/>
        <v/>
      </c>
      <c r="R1225" s="10" t="str">
        <f t="shared" si="287"/>
        <v/>
      </c>
      <c r="S1225" s="10" t="str">
        <f>IF(B1225=1,"",IF(AND(OR(AND(TrackingWorksheet!H1230=Lists!$D$7,TrackingWorksheet!H1230=TrackingWorksheet!J1230),TrackingWorksheet!H1230&lt;&gt;TrackingWorksheet!J1230),TrackingWorksheet!K1230="YES",TrackingWorksheet!H1230&lt;&gt;Lists!$D$6,TrackingWorksheet!G1230&lt;=WeeklySummary!$C$7,TrackingWorksheet!I1230&lt;=WeeklySummary!$C$7),1,0))</f>
        <v/>
      </c>
      <c r="T1225" s="10" t="str">
        <f t="shared" si="288"/>
        <v/>
      </c>
      <c r="U1225" s="10" t="str">
        <f>IF($B1225=1,"",IF(TrackingWorksheet!$K1230="YES",1, 0)*D1225)</f>
        <v/>
      </c>
      <c r="V1225" s="20">
        <f t="shared" si="277"/>
        <v>0</v>
      </c>
      <c r="W1225" s="20">
        <f t="shared" si="278"/>
        <v>0</v>
      </c>
      <c r="X1225" s="10" t="str">
        <f>IF($B1225=1,"",IF(AND(TrackingWorksheet!$L1230&lt;&gt;"", TrackingWorksheet!$L1230&gt;=WeeklySummary!$C$6,TrackingWorksheet!$L1230&lt;=WeeklySummary!$C$7,OR(TrackingWorksheet!$H1230=Lists!$D$4,TrackingWorksheet!$J1230=Lists!$D$4)), 1, 0))</f>
        <v/>
      </c>
      <c r="Y1225" s="10" t="str">
        <f>IF($B1225=1,"",IF(AND(TrackingWorksheet!$L1230&lt;&gt;"", TrackingWorksheet!$L1230&gt;=WeeklySummary!$C$6,TrackingWorksheet!$L1230&lt;=WeeklySummary!$C$7,OR(TrackingWorksheet!$H1230=Lists!$D$5,TrackingWorksheet!$J1230=Lists!$D$5)), 1, 0))</f>
        <v/>
      </c>
      <c r="Z1225" s="10" t="str">
        <f>IF($B1225=1,"",IF(AND(TrackingWorksheet!$L1230&lt;&gt;"", TrackingWorksheet!$L1230&gt;=WeeklySummary!$C$6,TrackingWorksheet!$L1230&lt;=WeeklySummary!$C$7,OR(TrackingWorksheet!$H1230=Lists!$D$6,TrackingWorksheet!$J1230=Lists!$D$6)), 1, 0))</f>
        <v/>
      </c>
      <c r="AA1225" s="19" t="str">
        <f>IF(B1225=1,"",IF(AND(TrackingWorksheet!M1230&lt;&gt;"",TrackingWorksheet!M1230&lt;=WeeklySummary!$C$7),1,0)*D1225)</f>
        <v/>
      </c>
      <c r="AB1225" s="19" t="str">
        <f>IF(B1225=1,"",IF(AND(TrackingWorksheet!N1230&lt;&gt;"",TrackingWorksheet!N1230&lt;=WeeklySummary!$C$7),1,0)*D1225)</f>
        <v/>
      </c>
      <c r="AC1225" s="19" t="str">
        <f>IF(B1225=1,"",TrackingWorksheet!T1230)</f>
        <v/>
      </c>
      <c r="AD1225" s="19" t="str">
        <f>IF(B1225=1,"",IF(D1225*AND(TrackingWorksheet!S1230&gt;=Calculations!$BD$3,TrackingWorksheet!U1230="",TrackingWorksheet!K1230="YES"),1,0))</f>
        <v/>
      </c>
      <c r="AE1225" s="19" t="str">
        <f>IF($B1225=1,"",IF(AND(TrackingWorksheet!$S1230&gt;$BE$3,TrackingWorksheet!$T1230=Lists!$P$4),1, 0)*D1225)</f>
        <v/>
      </c>
      <c r="AF1225" s="19" t="str">
        <f>IF($B1225=1,"",IF(AND(TrackingWorksheet!$U1230&gt;$BE$3,TrackingWorksheet!$V1230=Lists!$P$4),1, 0)*D1225)</f>
        <v/>
      </c>
      <c r="AG1225" s="19" t="str">
        <f>IF($B1225=1,"",IF(AND(TrackingWorksheet!$W1230&gt;$BE$3,TrackingWorksheet!$X1230=Lists!$P$4),1, 0)*D1225)</f>
        <v/>
      </c>
      <c r="AH1225" s="19" t="str">
        <f>IF($B1225=1,"",IF(AND(TrackingWorksheet!$Y1230&gt;$BE$3,TrackingWorksheet!$Z1230=Lists!$P$4),1, 0)*D1225)</f>
        <v/>
      </c>
      <c r="AI1225" s="19" t="str">
        <f>IF($B1225=1,"",IF(AND(TrackingWorksheet!$AA1230&gt;$BE$3,TrackingWorksheet!$AB1230=Lists!$P$4),1, 0)*D1225)</f>
        <v/>
      </c>
      <c r="AJ1225" s="19" t="str">
        <f>IF($B1225=1,"",IF(AND(TrackingWorksheet!$S1230&gt;$BE$3,TrackingWorksheet!$T1230=Lists!$P$5),1, 0)*D1225)</f>
        <v/>
      </c>
      <c r="AK1225" s="19" t="str">
        <f>IF($B1225=1,"",IF(AND(TrackingWorksheet!$U1230&gt;$BE$3,TrackingWorksheet!$V1230=Lists!$P$5),1, 0)*D1225)</f>
        <v/>
      </c>
      <c r="AL1225" s="19" t="str">
        <f>IF($B1225=1,"",IF(AND(TrackingWorksheet!$W1230&gt;$BE$3,TrackingWorksheet!$X1230=Lists!$P$5),1, 0)*D1225)</f>
        <v/>
      </c>
      <c r="AM1225" s="19" t="str">
        <f>IF($B1225=1,"",IF(AND(TrackingWorksheet!$Y1230&gt;$BE$3,TrackingWorksheet!$Z1230=Lists!$P$5),1, 0)*D1225)</f>
        <v/>
      </c>
      <c r="AN1225" s="19" t="str">
        <f>IF($B1225=1,"",IF(AND(TrackingWorksheet!$AA1230&gt;$BE$3,TrackingWorksheet!$AB1230=Lists!$P$5),1, 0)*D1225)</f>
        <v/>
      </c>
      <c r="AO1225" s="19" t="str">
        <f>IF($B1225=1,"",IF(AND(TrackingWorksheet!$S1230&gt;$BE$3,TrackingWorksheet!$T1230=Lists!$P$6),1, 0)*D1225)</f>
        <v/>
      </c>
      <c r="AP1225" s="19" t="str">
        <f>IF($B1225=1,"",IF(AND(TrackingWorksheet!$U1230&gt;$BE$3,TrackingWorksheet!$V1230=Lists!$P$6),1, 0)*D1225)</f>
        <v/>
      </c>
      <c r="AQ1225" s="19" t="str">
        <f>IF($B1225=1,"",IF(AND(TrackingWorksheet!$W1230&gt;$BE$3,TrackingWorksheet!$X1230=Lists!$P$6),1, 0)*D1225)</f>
        <v/>
      </c>
      <c r="AR1225" s="19" t="str">
        <f>IF($B1225=1,"",IF(AND(TrackingWorksheet!$Y1230&gt;$BE$3,TrackingWorksheet!$Z1230=Lists!$P$6),1, 0)*D1225)</f>
        <v/>
      </c>
      <c r="AS1225" s="19" t="str">
        <f>IF($B1225=1,"",IF(AND(TrackingWorksheet!$AA1230&gt;$BE$3,TrackingWorksheet!$AB1230=Lists!$P$6),1, 0)*D1225)</f>
        <v/>
      </c>
      <c r="AT1225" s="19">
        <f t="shared" si="279"/>
        <v>0</v>
      </c>
      <c r="AU1225" s="19" t="str">
        <f>IF(B1225=1,"",IF(AND(TrackingWorksheet!K1230="",TrackingWorksheet!M1230="", TrackingWorksheet!N1230="", TrackingWorksheet!S1230="", TrackingWorksheet!V1230="", TrackingWorksheet!W1230="", TrackingWorksheet!Y1230="", TrackingWorksheet!AA1230="", V1225=1),1,0)*D1225)</f>
        <v/>
      </c>
      <c r="AV1225" s="19" t="str">
        <f>IF(B1225=1,"",IF(D1225*AND(TrackingWorksheet!U1230&gt;Calculations!$BE$3,TrackingWorksheet!K1230="YES"),1,0))</f>
        <v/>
      </c>
      <c r="AW1225" s="19" t="str">
        <f>IF(B1225=1,"",IF(D1225*AND(TrackingWorksheet!W1230&gt;Calculations!$BE$3,TrackingWorksheet!K1230="YES"),1,0))</f>
        <v/>
      </c>
      <c r="AX1225" s="19">
        <f t="shared" si="280"/>
        <v>0</v>
      </c>
      <c r="AY1225" s="19">
        <f t="shared" si="276"/>
        <v>0</v>
      </c>
      <c r="AZ1225" s="27" t="str">
        <f>IF(B1225=1,"",IF(TrackingWorksheet!Q1230="","",TrackingWorksheet!Q1230))</f>
        <v/>
      </c>
      <c r="BB1225" s="4"/>
      <c r="BC1225" s="4"/>
      <c r="BD1225" s="4"/>
      <c r="BE1225" s="4"/>
      <c r="BF1225" s="4"/>
      <c r="BG1225" s="4" t="str">
        <f>IF(B1225=1,"",IF(AND(N1225=1,TrackingWorksheet!$I1230+14&lt;=WeeklySummary!$C$7),1,0))</f>
        <v/>
      </c>
      <c r="BH1225" s="4" t="str">
        <f>IF(B1225=1,"",IF(AND(R1225=1,TrackingWorksheet!$I1230+14&lt;=WeeklySummary!$C$7),1,0))</f>
        <v/>
      </c>
      <c r="BI1225" s="4" t="str">
        <f>IF(B1225=1,"",IF(AND(J1225=1,TrackingWorksheet!$G1230+14&lt;=WeeklySummary!$C$7),1,0))</f>
        <v/>
      </c>
      <c r="BJ1225" s="4" t="str">
        <f>IF(B1225=1,"",IF(AND(T1225=1,TrackingWorksheet!$I1230+14&lt;=WeeklySummary!$C$7),1,0))</f>
        <v/>
      </c>
      <c r="BK1225" s="4" t="str">
        <f>IF(B1225=1,"",IF(AND(T1225=1,TrackingWorksheet!$G1230+14&lt;=WeeklySummary!$C$7),1,0))</f>
        <v/>
      </c>
      <c r="BL1225" s="4">
        <f t="shared" si="289"/>
        <v>0</v>
      </c>
    </row>
    <row r="1226" spans="2:64" x14ac:dyDescent="0.25">
      <c r="B1226" s="27">
        <f>IF(AND(ISBLANK(TrackingWorksheet!B1231),ISBLANK(TrackingWorksheet!C1231),ISBLANK(TrackingWorksheet!G1231),ISBLANK(TrackingWorksheet!H1231),
ISBLANK(TrackingWorksheet!I1231),ISBLANK(TrackingWorksheet!J1231),ISBLANK(TrackingWorksheet!M1231),
ISBLANK(TrackingWorksheet!N1233)),1,0)</f>
        <v>1</v>
      </c>
      <c r="C1226" s="12" t="str">
        <f>IF(B1226=1,"",TrackingWorksheet!F1231)</f>
        <v/>
      </c>
      <c r="D1226" s="20" t="str">
        <f>IF(B1226=1,"",IF(AND(TrackingWorksheet!B1231&lt;&gt;"",TrackingWorksheet!B1231&lt;=WeeklySummary!$C$7,OR(TrackingWorksheet!C1231="",TrackingWorksheet!C1231&gt;=WeeklySummary!$C$6)),1,0))</f>
        <v/>
      </c>
      <c r="E1226" s="10" t="str">
        <f>IF(B1226=1,"",IF(AND(TrackingWorksheet!G1231 &lt;&gt;"",TrackingWorksheet!G1231&lt;=WeeklySummary!$C$7, TrackingWorksheet!H1231=Lists!$D$4), "Y", "N"))</f>
        <v/>
      </c>
      <c r="F1226" s="10" t="str">
        <f>IF(B1226=1,"",IF(AND(TrackingWorksheet!I1231 &lt;&gt;"", TrackingWorksheet!I1231&lt;=WeeklySummary!$C$7, TrackingWorksheet!J1231=Lists!$D$4), "Y", "N"))</f>
        <v/>
      </c>
      <c r="G1226" s="10" t="str">
        <f>IF(B1226=1,"",IF(AND(TrackingWorksheet!G1231 &lt;&gt;"",TrackingWorksheet!G1231&lt;=WeeklySummary!$C$7, TrackingWorksheet!H1231=Lists!$D$5), "Y", "N"))</f>
        <v/>
      </c>
      <c r="H1226" s="10" t="str">
        <f>IF(B1226=1,"",IF(AND(TrackingWorksheet!I1231 &lt;&gt;"", TrackingWorksheet!I1231&lt;=WeeklySummary!$C$7, TrackingWorksheet!J1231=Lists!$D$5), "Y", "N"))</f>
        <v/>
      </c>
      <c r="I1226" s="20" t="str">
        <f>IF(B1226=1,"",IF(AND(TrackingWorksheet!G1231 &lt;&gt;"", TrackingWorksheet!G1231&lt;=WeeklySummary!$C$7, TrackingWorksheet!H1231=Lists!$D$6), 1, 0))</f>
        <v/>
      </c>
      <c r="J1226" s="20" t="str">
        <f t="shared" si="281"/>
        <v/>
      </c>
      <c r="K1226" s="10" t="str">
        <f>IF(B1226=1,"",IF(AND(TrackingWorksheet!I1231&lt;=WeeklySummary!$C$7,TrackingWorksheet!K1231="YES"),0,IF(AND(AND(OR(E1226="Y",F1226="Y"),E1226&lt;&gt;F1226),G1226&lt;&gt;"Y", H1226&lt;&gt;"Y"), 1, 0)))</f>
        <v/>
      </c>
      <c r="L1226" s="20" t="str">
        <f t="shared" si="282"/>
        <v/>
      </c>
      <c r="M1226" s="10" t="str">
        <f t="shared" si="283"/>
        <v/>
      </c>
      <c r="N1226" s="20" t="str">
        <f t="shared" si="284"/>
        <v/>
      </c>
      <c r="O1226" s="10" t="str">
        <f>IF(B1226=1,"",IF(AND(TrackingWorksheet!I1231&lt;=WeeklySummary!$C$7,TrackingWorksheet!K1231="YES"),0,IF(AND(AND(OR(G1226="Y",H1226="Y"),G1226&lt;&gt;H1226),E1226&lt;&gt;"Y", F1226&lt;&gt;"Y"), 1, 0)))</f>
        <v/>
      </c>
      <c r="P1226" s="20" t="str">
        <f t="shared" si="285"/>
        <v/>
      </c>
      <c r="Q1226" s="10" t="str">
        <f t="shared" si="286"/>
        <v/>
      </c>
      <c r="R1226" s="10" t="str">
        <f t="shared" si="287"/>
        <v/>
      </c>
      <c r="S1226" s="10" t="str">
        <f>IF(B1226=1,"",IF(AND(OR(AND(TrackingWorksheet!H1231=Lists!$D$7,TrackingWorksheet!H1231=TrackingWorksheet!J1231),TrackingWorksheet!H1231&lt;&gt;TrackingWorksheet!J1231),TrackingWorksheet!K1231="YES",TrackingWorksheet!H1231&lt;&gt;Lists!$D$6,TrackingWorksheet!G1231&lt;=WeeklySummary!$C$7,TrackingWorksheet!I1231&lt;=WeeklySummary!$C$7),1,0))</f>
        <v/>
      </c>
      <c r="T1226" s="10" t="str">
        <f t="shared" si="288"/>
        <v/>
      </c>
      <c r="U1226" s="10" t="str">
        <f>IF($B1226=1,"",IF(TrackingWorksheet!$K1231="YES",1, 0)*D1226)</f>
        <v/>
      </c>
      <c r="V1226" s="20">
        <f t="shared" si="277"/>
        <v>0</v>
      </c>
      <c r="W1226" s="20">
        <f t="shared" si="278"/>
        <v>0</v>
      </c>
      <c r="X1226" s="10" t="str">
        <f>IF($B1226=1,"",IF(AND(TrackingWorksheet!$L1231&lt;&gt;"", TrackingWorksheet!$L1231&gt;=WeeklySummary!$C$6,TrackingWorksheet!$L1231&lt;=WeeklySummary!$C$7,OR(TrackingWorksheet!$H1231=Lists!$D$4,TrackingWorksheet!$J1231=Lists!$D$4)), 1, 0))</f>
        <v/>
      </c>
      <c r="Y1226" s="10" t="str">
        <f>IF($B1226=1,"",IF(AND(TrackingWorksheet!$L1231&lt;&gt;"", TrackingWorksheet!$L1231&gt;=WeeklySummary!$C$6,TrackingWorksheet!$L1231&lt;=WeeklySummary!$C$7,OR(TrackingWorksheet!$H1231=Lists!$D$5,TrackingWorksheet!$J1231=Lists!$D$5)), 1, 0))</f>
        <v/>
      </c>
      <c r="Z1226" s="10" t="str">
        <f>IF($B1226=1,"",IF(AND(TrackingWorksheet!$L1231&lt;&gt;"", TrackingWorksheet!$L1231&gt;=WeeklySummary!$C$6,TrackingWorksheet!$L1231&lt;=WeeklySummary!$C$7,OR(TrackingWorksheet!$H1231=Lists!$D$6,TrackingWorksheet!$J1231=Lists!$D$6)), 1, 0))</f>
        <v/>
      </c>
      <c r="AA1226" s="19" t="str">
        <f>IF(B1226=1,"",IF(AND(TrackingWorksheet!M1231&lt;&gt;"",TrackingWorksheet!M1231&lt;=WeeklySummary!$C$7),1,0)*D1226)</f>
        <v/>
      </c>
      <c r="AB1226" s="19" t="str">
        <f>IF(B1226=1,"",IF(AND(TrackingWorksheet!N1231&lt;&gt;"",TrackingWorksheet!N1231&lt;=WeeklySummary!$C$7),1,0)*D1226)</f>
        <v/>
      </c>
      <c r="AC1226" s="19" t="str">
        <f>IF(B1226=1,"",TrackingWorksheet!T1231)</f>
        <v/>
      </c>
      <c r="AD1226" s="19" t="str">
        <f>IF(B1226=1,"",IF(D1226*AND(TrackingWorksheet!S1231&gt;=Calculations!$BD$3,TrackingWorksheet!U1231="",TrackingWorksheet!K1231="YES"),1,0))</f>
        <v/>
      </c>
      <c r="AE1226" s="19" t="str">
        <f>IF($B1226=1,"",IF(AND(TrackingWorksheet!$S1231&gt;$BE$3,TrackingWorksheet!$T1231=Lists!$P$4),1, 0)*D1226)</f>
        <v/>
      </c>
      <c r="AF1226" s="19" t="str">
        <f>IF($B1226=1,"",IF(AND(TrackingWorksheet!$U1231&gt;$BE$3,TrackingWorksheet!$V1231=Lists!$P$4),1, 0)*D1226)</f>
        <v/>
      </c>
      <c r="AG1226" s="19" t="str">
        <f>IF($B1226=1,"",IF(AND(TrackingWorksheet!$W1231&gt;$BE$3,TrackingWorksheet!$X1231=Lists!$P$4),1, 0)*D1226)</f>
        <v/>
      </c>
      <c r="AH1226" s="19" t="str">
        <f>IF($B1226=1,"",IF(AND(TrackingWorksheet!$Y1231&gt;$BE$3,TrackingWorksheet!$Z1231=Lists!$P$4),1, 0)*D1226)</f>
        <v/>
      </c>
      <c r="AI1226" s="19" t="str">
        <f>IF($B1226=1,"",IF(AND(TrackingWorksheet!$AA1231&gt;$BE$3,TrackingWorksheet!$AB1231=Lists!$P$4),1, 0)*D1226)</f>
        <v/>
      </c>
      <c r="AJ1226" s="19" t="str">
        <f>IF($B1226=1,"",IF(AND(TrackingWorksheet!$S1231&gt;$BE$3,TrackingWorksheet!$T1231=Lists!$P$5),1, 0)*D1226)</f>
        <v/>
      </c>
      <c r="AK1226" s="19" t="str">
        <f>IF($B1226=1,"",IF(AND(TrackingWorksheet!$U1231&gt;$BE$3,TrackingWorksheet!$V1231=Lists!$P$5),1, 0)*D1226)</f>
        <v/>
      </c>
      <c r="AL1226" s="19" t="str">
        <f>IF($B1226=1,"",IF(AND(TrackingWorksheet!$W1231&gt;$BE$3,TrackingWorksheet!$X1231=Lists!$P$5),1, 0)*D1226)</f>
        <v/>
      </c>
      <c r="AM1226" s="19" t="str">
        <f>IF($B1226=1,"",IF(AND(TrackingWorksheet!$Y1231&gt;$BE$3,TrackingWorksheet!$Z1231=Lists!$P$5),1, 0)*D1226)</f>
        <v/>
      </c>
      <c r="AN1226" s="19" t="str">
        <f>IF($B1226=1,"",IF(AND(TrackingWorksheet!$AA1231&gt;$BE$3,TrackingWorksheet!$AB1231=Lists!$P$5),1, 0)*D1226)</f>
        <v/>
      </c>
      <c r="AO1226" s="19" t="str">
        <f>IF($B1226=1,"",IF(AND(TrackingWorksheet!$S1231&gt;$BE$3,TrackingWorksheet!$T1231=Lists!$P$6),1, 0)*D1226)</f>
        <v/>
      </c>
      <c r="AP1226" s="19" t="str">
        <f>IF($B1226=1,"",IF(AND(TrackingWorksheet!$U1231&gt;$BE$3,TrackingWorksheet!$V1231=Lists!$P$6),1, 0)*D1226)</f>
        <v/>
      </c>
      <c r="AQ1226" s="19" t="str">
        <f>IF($B1226=1,"",IF(AND(TrackingWorksheet!$W1231&gt;$BE$3,TrackingWorksheet!$X1231=Lists!$P$6),1, 0)*D1226)</f>
        <v/>
      </c>
      <c r="AR1226" s="19" t="str">
        <f>IF($B1226=1,"",IF(AND(TrackingWorksheet!$Y1231&gt;$BE$3,TrackingWorksheet!$Z1231=Lists!$P$6),1, 0)*D1226)</f>
        <v/>
      </c>
      <c r="AS1226" s="19" t="str">
        <f>IF($B1226=1,"",IF(AND(TrackingWorksheet!$AA1231&gt;$BE$3,TrackingWorksheet!$AB1231=Lists!$P$6),1, 0)*D1226)</f>
        <v/>
      </c>
      <c r="AT1226" s="19">
        <f t="shared" si="279"/>
        <v>0</v>
      </c>
      <c r="AU1226" s="19" t="str">
        <f>IF(B1226=1,"",IF(AND(TrackingWorksheet!K1231="",TrackingWorksheet!M1231="", TrackingWorksheet!N1231="", TrackingWorksheet!S1231="", TrackingWorksheet!V1231="", TrackingWorksheet!W1231="", TrackingWorksheet!Y1231="", TrackingWorksheet!AA1231="", V1226=1),1,0)*D1226)</f>
        <v/>
      </c>
      <c r="AV1226" s="19" t="str">
        <f>IF(B1226=1,"",IF(D1226*AND(TrackingWorksheet!U1231&gt;Calculations!$BE$3,TrackingWorksheet!K1231="YES"),1,0))</f>
        <v/>
      </c>
      <c r="AW1226" s="19" t="str">
        <f>IF(B1226=1,"",IF(D1226*AND(TrackingWorksheet!W1231&gt;Calculations!$BE$3,TrackingWorksheet!K1231="YES"),1,0))</f>
        <v/>
      </c>
      <c r="AX1226" s="19">
        <f t="shared" si="280"/>
        <v>0</v>
      </c>
      <c r="AY1226" s="19">
        <f t="shared" si="276"/>
        <v>0</v>
      </c>
      <c r="AZ1226" s="27" t="str">
        <f>IF(B1226=1,"",IF(TrackingWorksheet!Q1231="","",TrackingWorksheet!Q1231))</f>
        <v/>
      </c>
      <c r="BB1226" s="4"/>
      <c r="BC1226" s="4"/>
      <c r="BD1226" s="4"/>
      <c r="BE1226" s="4"/>
      <c r="BF1226" s="4"/>
      <c r="BG1226" s="4" t="str">
        <f>IF(B1226=1,"",IF(AND(N1226=1,TrackingWorksheet!$I1231+14&lt;=WeeklySummary!$C$7),1,0))</f>
        <v/>
      </c>
      <c r="BH1226" s="4" t="str">
        <f>IF(B1226=1,"",IF(AND(R1226=1,TrackingWorksheet!$I1231+14&lt;=WeeklySummary!$C$7),1,0))</f>
        <v/>
      </c>
      <c r="BI1226" s="4" t="str">
        <f>IF(B1226=1,"",IF(AND(J1226=1,TrackingWorksheet!$G1231+14&lt;=WeeklySummary!$C$7),1,0))</f>
        <v/>
      </c>
      <c r="BJ1226" s="4" t="str">
        <f>IF(B1226=1,"",IF(AND(T1226=1,TrackingWorksheet!$I1231+14&lt;=WeeklySummary!$C$7),1,0))</f>
        <v/>
      </c>
      <c r="BK1226" s="4" t="str">
        <f>IF(B1226=1,"",IF(AND(T1226=1,TrackingWorksheet!$G1231+14&lt;=WeeklySummary!$C$7),1,0))</f>
        <v/>
      </c>
      <c r="BL1226" s="4">
        <f t="shared" si="289"/>
        <v>0</v>
      </c>
    </row>
    <row r="1227" spans="2:64" x14ac:dyDescent="0.25">
      <c r="B1227" s="27">
        <f>IF(AND(ISBLANK(TrackingWorksheet!B1232),ISBLANK(TrackingWorksheet!C1232),ISBLANK(TrackingWorksheet!G1232),ISBLANK(TrackingWorksheet!H1232),
ISBLANK(TrackingWorksheet!I1232),ISBLANK(TrackingWorksheet!J1232),ISBLANK(TrackingWorksheet!M1232),
ISBLANK(TrackingWorksheet!N1234)),1,0)</f>
        <v>1</v>
      </c>
      <c r="C1227" s="12" t="str">
        <f>IF(B1227=1,"",TrackingWorksheet!F1232)</f>
        <v/>
      </c>
      <c r="D1227" s="20" t="str">
        <f>IF(B1227=1,"",IF(AND(TrackingWorksheet!B1232&lt;&gt;"",TrackingWorksheet!B1232&lt;=WeeklySummary!$C$7,OR(TrackingWorksheet!C1232="",TrackingWorksheet!C1232&gt;=WeeklySummary!$C$6)),1,0))</f>
        <v/>
      </c>
      <c r="E1227" s="10" t="str">
        <f>IF(B1227=1,"",IF(AND(TrackingWorksheet!G1232 &lt;&gt;"",TrackingWorksheet!G1232&lt;=WeeklySummary!$C$7, TrackingWorksheet!H1232=Lists!$D$4), "Y", "N"))</f>
        <v/>
      </c>
      <c r="F1227" s="10" t="str">
        <f>IF(B1227=1,"",IF(AND(TrackingWorksheet!I1232 &lt;&gt;"", TrackingWorksheet!I1232&lt;=WeeklySummary!$C$7, TrackingWorksheet!J1232=Lists!$D$4), "Y", "N"))</f>
        <v/>
      </c>
      <c r="G1227" s="10" t="str">
        <f>IF(B1227=1,"",IF(AND(TrackingWorksheet!G1232 &lt;&gt;"",TrackingWorksheet!G1232&lt;=WeeklySummary!$C$7, TrackingWorksheet!H1232=Lists!$D$5), "Y", "N"))</f>
        <v/>
      </c>
      <c r="H1227" s="10" t="str">
        <f>IF(B1227=1,"",IF(AND(TrackingWorksheet!I1232 &lt;&gt;"", TrackingWorksheet!I1232&lt;=WeeklySummary!$C$7, TrackingWorksheet!J1232=Lists!$D$5), "Y", "N"))</f>
        <v/>
      </c>
      <c r="I1227" s="20" t="str">
        <f>IF(B1227=1,"",IF(AND(TrackingWorksheet!G1232 &lt;&gt;"", TrackingWorksheet!G1232&lt;=WeeklySummary!$C$7, TrackingWorksheet!H1232=Lists!$D$6), 1, 0))</f>
        <v/>
      </c>
      <c r="J1227" s="20" t="str">
        <f t="shared" si="281"/>
        <v/>
      </c>
      <c r="K1227" s="10" t="str">
        <f>IF(B1227=1,"",IF(AND(TrackingWorksheet!I1232&lt;=WeeklySummary!$C$7,TrackingWorksheet!K1232="YES"),0,IF(AND(AND(OR(E1227="Y",F1227="Y"),E1227&lt;&gt;F1227),G1227&lt;&gt;"Y", H1227&lt;&gt;"Y"), 1, 0)))</f>
        <v/>
      </c>
      <c r="L1227" s="20" t="str">
        <f t="shared" si="282"/>
        <v/>
      </c>
      <c r="M1227" s="10" t="str">
        <f t="shared" si="283"/>
        <v/>
      </c>
      <c r="N1227" s="20" t="str">
        <f t="shared" si="284"/>
        <v/>
      </c>
      <c r="O1227" s="10" t="str">
        <f>IF(B1227=1,"",IF(AND(TrackingWorksheet!I1232&lt;=WeeklySummary!$C$7,TrackingWorksheet!K1232="YES"),0,IF(AND(AND(OR(G1227="Y",H1227="Y"),G1227&lt;&gt;H1227),E1227&lt;&gt;"Y", F1227&lt;&gt;"Y"), 1, 0)))</f>
        <v/>
      </c>
      <c r="P1227" s="20" t="str">
        <f t="shared" si="285"/>
        <v/>
      </c>
      <c r="Q1227" s="10" t="str">
        <f t="shared" si="286"/>
        <v/>
      </c>
      <c r="R1227" s="10" t="str">
        <f t="shared" si="287"/>
        <v/>
      </c>
      <c r="S1227" s="10" t="str">
        <f>IF(B1227=1,"",IF(AND(OR(AND(TrackingWorksheet!H1232=Lists!$D$7,TrackingWorksheet!H1232=TrackingWorksheet!J1232),TrackingWorksheet!H1232&lt;&gt;TrackingWorksheet!J1232),TrackingWorksheet!K1232="YES",TrackingWorksheet!H1232&lt;&gt;Lists!$D$6,TrackingWorksheet!G1232&lt;=WeeklySummary!$C$7,TrackingWorksheet!I1232&lt;=WeeklySummary!$C$7),1,0))</f>
        <v/>
      </c>
      <c r="T1227" s="10" t="str">
        <f t="shared" si="288"/>
        <v/>
      </c>
      <c r="U1227" s="10" t="str">
        <f>IF($B1227=1,"",IF(TrackingWorksheet!$K1232="YES",1, 0)*D1227)</f>
        <v/>
      </c>
      <c r="V1227" s="20">
        <f t="shared" si="277"/>
        <v>0</v>
      </c>
      <c r="W1227" s="20">
        <f t="shared" si="278"/>
        <v>0</v>
      </c>
      <c r="X1227" s="10" t="str">
        <f>IF($B1227=1,"",IF(AND(TrackingWorksheet!$L1232&lt;&gt;"", TrackingWorksheet!$L1232&gt;=WeeklySummary!$C$6,TrackingWorksheet!$L1232&lt;=WeeklySummary!$C$7,OR(TrackingWorksheet!$H1232=Lists!$D$4,TrackingWorksheet!$J1232=Lists!$D$4)), 1, 0))</f>
        <v/>
      </c>
      <c r="Y1227" s="10" t="str">
        <f>IF($B1227=1,"",IF(AND(TrackingWorksheet!$L1232&lt;&gt;"", TrackingWorksheet!$L1232&gt;=WeeklySummary!$C$6,TrackingWorksheet!$L1232&lt;=WeeklySummary!$C$7,OR(TrackingWorksheet!$H1232=Lists!$D$5,TrackingWorksheet!$J1232=Lists!$D$5)), 1, 0))</f>
        <v/>
      </c>
      <c r="Z1227" s="10" t="str">
        <f>IF($B1227=1,"",IF(AND(TrackingWorksheet!$L1232&lt;&gt;"", TrackingWorksheet!$L1232&gt;=WeeklySummary!$C$6,TrackingWorksheet!$L1232&lt;=WeeklySummary!$C$7,OR(TrackingWorksheet!$H1232=Lists!$D$6,TrackingWorksheet!$J1232=Lists!$D$6)), 1, 0))</f>
        <v/>
      </c>
      <c r="AA1227" s="19" t="str">
        <f>IF(B1227=1,"",IF(AND(TrackingWorksheet!M1232&lt;&gt;"",TrackingWorksheet!M1232&lt;=WeeklySummary!$C$7),1,0)*D1227)</f>
        <v/>
      </c>
      <c r="AB1227" s="19" t="str">
        <f>IF(B1227=1,"",IF(AND(TrackingWorksheet!N1232&lt;&gt;"",TrackingWorksheet!N1232&lt;=WeeklySummary!$C$7),1,0)*D1227)</f>
        <v/>
      </c>
      <c r="AC1227" s="19" t="str">
        <f>IF(B1227=1,"",TrackingWorksheet!T1232)</f>
        <v/>
      </c>
      <c r="AD1227" s="19" t="str">
        <f>IF(B1227=1,"",IF(D1227*AND(TrackingWorksheet!S1232&gt;=Calculations!$BD$3,TrackingWorksheet!U1232="",TrackingWorksheet!K1232="YES"),1,0))</f>
        <v/>
      </c>
      <c r="AE1227" s="19" t="str">
        <f>IF($B1227=1,"",IF(AND(TrackingWorksheet!$S1232&gt;$BE$3,TrackingWorksheet!$T1232=Lists!$P$4),1, 0)*D1227)</f>
        <v/>
      </c>
      <c r="AF1227" s="19" t="str">
        <f>IF($B1227=1,"",IF(AND(TrackingWorksheet!$U1232&gt;$BE$3,TrackingWorksheet!$V1232=Lists!$P$4),1, 0)*D1227)</f>
        <v/>
      </c>
      <c r="AG1227" s="19" t="str">
        <f>IF($B1227=1,"",IF(AND(TrackingWorksheet!$W1232&gt;$BE$3,TrackingWorksheet!$X1232=Lists!$P$4),1, 0)*D1227)</f>
        <v/>
      </c>
      <c r="AH1227" s="19" t="str">
        <f>IF($B1227=1,"",IF(AND(TrackingWorksheet!$Y1232&gt;$BE$3,TrackingWorksheet!$Z1232=Lists!$P$4),1, 0)*D1227)</f>
        <v/>
      </c>
      <c r="AI1227" s="19" t="str">
        <f>IF($B1227=1,"",IF(AND(TrackingWorksheet!$AA1232&gt;$BE$3,TrackingWorksheet!$AB1232=Lists!$P$4),1, 0)*D1227)</f>
        <v/>
      </c>
      <c r="AJ1227" s="19" t="str">
        <f>IF($B1227=1,"",IF(AND(TrackingWorksheet!$S1232&gt;$BE$3,TrackingWorksheet!$T1232=Lists!$P$5),1, 0)*D1227)</f>
        <v/>
      </c>
      <c r="AK1227" s="19" t="str">
        <f>IF($B1227=1,"",IF(AND(TrackingWorksheet!$U1232&gt;$BE$3,TrackingWorksheet!$V1232=Lists!$P$5),1, 0)*D1227)</f>
        <v/>
      </c>
      <c r="AL1227" s="19" t="str">
        <f>IF($B1227=1,"",IF(AND(TrackingWorksheet!$W1232&gt;$BE$3,TrackingWorksheet!$X1232=Lists!$P$5),1, 0)*D1227)</f>
        <v/>
      </c>
      <c r="AM1227" s="19" t="str">
        <f>IF($B1227=1,"",IF(AND(TrackingWorksheet!$Y1232&gt;$BE$3,TrackingWorksheet!$Z1232=Lists!$P$5),1, 0)*D1227)</f>
        <v/>
      </c>
      <c r="AN1227" s="19" t="str">
        <f>IF($B1227=1,"",IF(AND(TrackingWorksheet!$AA1232&gt;$BE$3,TrackingWorksheet!$AB1232=Lists!$P$5),1, 0)*D1227)</f>
        <v/>
      </c>
      <c r="AO1227" s="19" t="str">
        <f>IF($B1227=1,"",IF(AND(TrackingWorksheet!$S1232&gt;$BE$3,TrackingWorksheet!$T1232=Lists!$P$6),1, 0)*D1227)</f>
        <v/>
      </c>
      <c r="AP1227" s="19" t="str">
        <f>IF($B1227=1,"",IF(AND(TrackingWorksheet!$U1232&gt;$BE$3,TrackingWorksheet!$V1232=Lists!$P$6),1, 0)*D1227)</f>
        <v/>
      </c>
      <c r="AQ1227" s="19" t="str">
        <f>IF($B1227=1,"",IF(AND(TrackingWorksheet!$W1232&gt;$BE$3,TrackingWorksheet!$X1232=Lists!$P$6),1, 0)*D1227)</f>
        <v/>
      </c>
      <c r="AR1227" s="19" t="str">
        <f>IF($B1227=1,"",IF(AND(TrackingWorksheet!$Y1232&gt;$BE$3,TrackingWorksheet!$Z1232=Lists!$P$6),1, 0)*D1227)</f>
        <v/>
      </c>
      <c r="AS1227" s="19" t="str">
        <f>IF($B1227=1,"",IF(AND(TrackingWorksheet!$AA1232&gt;$BE$3,TrackingWorksheet!$AB1232=Lists!$P$6),1, 0)*D1227)</f>
        <v/>
      </c>
      <c r="AT1227" s="19">
        <f t="shared" si="279"/>
        <v>0</v>
      </c>
      <c r="AU1227" s="19" t="str">
        <f>IF(B1227=1,"",IF(AND(TrackingWorksheet!K1232="",TrackingWorksheet!M1232="", TrackingWorksheet!N1232="", TrackingWorksheet!S1232="", TrackingWorksheet!V1232="", TrackingWorksheet!W1232="", TrackingWorksheet!Y1232="", TrackingWorksheet!AA1232="", V1227=1),1,0)*D1227)</f>
        <v/>
      </c>
      <c r="AV1227" s="19" t="str">
        <f>IF(B1227=1,"",IF(D1227*AND(TrackingWorksheet!U1232&gt;Calculations!$BE$3,TrackingWorksheet!K1232="YES"),1,0))</f>
        <v/>
      </c>
      <c r="AW1227" s="19" t="str">
        <f>IF(B1227=1,"",IF(D1227*AND(TrackingWorksheet!W1232&gt;Calculations!$BE$3,TrackingWorksheet!K1232="YES"),1,0))</f>
        <v/>
      </c>
      <c r="AX1227" s="19">
        <f t="shared" si="280"/>
        <v>0</v>
      </c>
      <c r="AY1227" s="19">
        <f t="shared" si="276"/>
        <v>0</v>
      </c>
      <c r="AZ1227" s="27" t="str">
        <f>IF(B1227=1,"",IF(TrackingWorksheet!Q1232="","",TrackingWorksheet!Q1232))</f>
        <v/>
      </c>
      <c r="BB1227" s="4"/>
      <c r="BC1227" s="4"/>
      <c r="BD1227" s="4"/>
      <c r="BE1227" s="4"/>
      <c r="BF1227" s="4"/>
      <c r="BG1227" s="4" t="str">
        <f>IF(B1227=1,"",IF(AND(N1227=1,TrackingWorksheet!$I1232+14&lt;=WeeklySummary!$C$7),1,0))</f>
        <v/>
      </c>
      <c r="BH1227" s="4" t="str">
        <f>IF(B1227=1,"",IF(AND(R1227=1,TrackingWorksheet!$I1232+14&lt;=WeeklySummary!$C$7),1,0))</f>
        <v/>
      </c>
      <c r="BI1227" s="4" t="str">
        <f>IF(B1227=1,"",IF(AND(J1227=1,TrackingWorksheet!$G1232+14&lt;=WeeklySummary!$C$7),1,0))</f>
        <v/>
      </c>
      <c r="BJ1227" s="4" t="str">
        <f>IF(B1227=1,"",IF(AND(T1227=1,TrackingWorksheet!$I1232+14&lt;=WeeklySummary!$C$7),1,0))</f>
        <v/>
      </c>
      <c r="BK1227" s="4" t="str">
        <f>IF(B1227=1,"",IF(AND(T1227=1,TrackingWorksheet!$G1232+14&lt;=WeeklySummary!$C$7),1,0))</f>
        <v/>
      </c>
      <c r="BL1227" s="4">
        <f t="shared" si="289"/>
        <v>0</v>
      </c>
    </row>
    <row r="1228" spans="2:64" x14ac:dyDescent="0.25">
      <c r="B1228" s="27">
        <f>IF(AND(ISBLANK(TrackingWorksheet!B1233),ISBLANK(TrackingWorksheet!C1233),ISBLANK(TrackingWorksheet!G1233),ISBLANK(TrackingWorksheet!H1233),
ISBLANK(TrackingWorksheet!I1233),ISBLANK(TrackingWorksheet!J1233),ISBLANK(TrackingWorksheet!M1233),
ISBLANK(TrackingWorksheet!N1235)),1,0)</f>
        <v>1</v>
      </c>
      <c r="C1228" s="12" t="str">
        <f>IF(B1228=1,"",TrackingWorksheet!F1233)</f>
        <v/>
      </c>
      <c r="D1228" s="20" t="str">
        <f>IF(B1228=1,"",IF(AND(TrackingWorksheet!B1233&lt;&gt;"",TrackingWorksheet!B1233&lt;=WeeklySummary!$C$7,OR(TrackingWorksheet!C1233="",TrackingWorksheet!C1233&gt;=WeeklySummary!$C$6)),1,0))</f>
        <v/>
      </c>
      <c r="E1228" s="10" t="str">
        <f>IF(B1228=1,"",IF(AND(TrackingWorksheet!G1233 &lt;&gt;"",TrackingWorksheet!G1233&lt;=WeeklySummary!$C$7, TrackingWorksheet!H1233=Lists!$D$4), "Y", "N"))</f>
        <v/>
      </c>
      <c r="F1228" s="10" t="str">
        <f>IF(B1228=1,"",IF(AND(TrackingWorksheet!I1233 &lt;&gt;"", TrackingWorksheet!I1233&lt;=WeeklySummary!$C$7, TrackingWorksheet!J1233=Lists!$D$4), "Y", "N"))</f>
        <v/>
      </c>
      <c r="G1228" s="10" t="str">
        <f>IF(B1228=1,"",IF(AND(TrackingWorksheet!G1233 &lt;&gt;"",TrackingWorksheet!G1233&lt;=WeeklySummary!$C$7, TrackingWorksheet!H1233=Lists!$D$5), "Y", "N"))</f>
        <v/>
      </c>
      <c r="H1228" s="10" t="str">
        <f>IF(B1228=1,"",IF(AND(TrackingWorksheet!I1233 &lt;&gt;"", TrackingWorksheet!I1233&lt;=WeeklySummary!$C$7, TrackingWorksheet!J1233=Lists!$D$5), "Y", "N"))</f>
        <v/>
      </c>
      <c r="I1228" s="20" t="str">
        <f>IF(B1228=1,"",IF(AND(TrackingWorksheet!G1233 &lt;&gt;"", TrackingWorksheet!G1233&lt;=WeeklySummary!$C$7, TrackingWorksheet!H1233=Lists!$D$6), 1, 0))</f>
        <v/>
      </c>
      <c r="J1228" s="20" t="str">
        <f t="shared" si="281"/>
        <v/>
      </c>
      <c r="K1228" s="10" t="str">
        <f>IF(B1228=1,"",IF(AND(TrackingWorksheet!I1233&lt;=WeeklySummary!$C$7,TrackingWorksheet!K1233="YES"),0,IF(AND(AND(OR(E1228="Y",F1228="Y"),E1228&lt;&gt;F1228),G1228&lt;&gt;"Y", H1228&lt;&gt;"Y"), 1, 0)))</f>
        <v/>
      </c>
      <c r="L1228" s="20" t="str">
        <f t="shared" si="282"/>
        <v/>
      </c>
      <c r="M1228" s="10" t="str">
        <f t="shared" si="283"/>
        <v/>
      </c>
      <c r="N1228" s="20" t="str">
        <f t="shared" si="284"/>
        <v/>
      </c>
      <c r="O1228" s="10" t="str">
        <f>IF(B1228=1,"",IF(AND(TrackingWorksheet!I1233&lt;=WeeklySummary!$C$7,TrackingWorksheet!K1233="YES"),0,IF(AND(AND(OR(G1228="Y",H1228="Y"),G1228&lt;&gt;H1228),E1228&lt;&gt;"Y", F1228&lt;&gt;"Y"), 1, 0)))</f>
        <v/>
      </c>
      <c r="P1228" s="20" t="str">
        <f t="shared" si="285"/>
        <v/>
      </c>
      <c r="Q1228" s="10" t="str">
        <f t="shared" si="286"/>
        <v/>
      </c>
      <c r="R1228" s="10" t="str">
        <f t="shared" si="287"/>
        <v/>
      </c>
      <c r="S1228" s="10" t="str">
        <f>IF(B1228=1,"",IF(AND(OR(AND(TrackingWorksheet!H1233=Lists!$D$7,TrackingWorksheet!H1233=TrackingWorksheet!J1233),TrackingWorksheet!H1233&lt;&gt;TrackingWorksheet!J1233),TrackingWorksheet!K1233="YES",TrackingWorksheet!H1233&lt;&gt;Lists!$D$6,TrackingWorksheet!G1233&lt;=WeeklySummary!$C$7,TrackingWorksheet!I1233&lt;=WeeklySummary!$C$7),1,0))</f>
        <v/>
      </c>
      <c r="T1228" s="10" t="str">
        <f t="shared" si="288"/>
        <v/>
      </c>
      <c r="U1228" s="10" t="str">
        <f>IF($B1228=1,"",IF(TrackingWorksheet!$K1233="YES",1, 0)*D1228)</f>
        <v/>
      </c>
      <c r="V1228" s="20">
        <f t="shared" si="277"/>
        <v>0</v>
      </c>
      <c r="W1228" s="20">
        <f t="shared" si="278"/>
        <v>0</v>
      </c>
      <c r="X1228" s="10" t="str">
        <f>IF($B1228=1,"",IF(AND(TrackingWorksheet!$L1233&lt;&gt;"", TrackingWorksheet!$L1233&gt;=WeeklySummary!$C$6,TrackingWorksheet!$L1233&lt;=WeeklySummary!$C$7,OR(TrackingWorksheet!$H1233=Lists!$D$4,TrackingWorksheet!$J1233=Lists!$D$4)), 1, 0))</f>
        <v/>
      </c>
      <c r="Y1228" s="10" t="str">
        <f>IF($B1228=1,"",IF(AND(TrackingWorksheet!$L1233&lt;&gt;"", TrackingWorksheet!$L1233&gt;=WeeklySummary!$C$6,TrackingWorksheet!$L1233&lt;=WeeklySummary!$C$7,OR(TrackingWorksheet!$H1233=Lists!$D$5,TrackingWorksheet!$J1233=Lists!$D$5)), 1, 0))</f>
        <v/>
      </c>
      <c r="Z1228" s="10" t="str">
        <f>IF($B1228=1,"",IF(AND(TrackingWorksheet!$L1233&lt;&gt;"", TrackingWorksheet!$L1233&gt;=WeeklySummary!$C$6,TrackingWorksheet!$L1233&lt;=WeeklySummary!$C$7,OR(TrackingWorksheet!$H1233=Lists!$D$6,TrackingWorksheet!$J1233=Lists!$D$6)), 1, 0))</f>
        <v/>
      </c>
      <c r="AA1228" s="19" t="str">
        <f>IF(B1228=1,"",IF(AND(TrackingWorksheet!M1233&lt;&gt;"",TrackingWorksheet!M1233&lt;=WeeklySummary!$C$7),1,0)*D1228)</f>
        <v/>
      </c>
      <c r="AB1228" s="19" t="str">
        <f>IF(B1228=1,"",IF(AND(TrackingWorksheet!N1233&lt;&gt;"",TrackingWorksheet!N1233&lt;=WeeklySummary!$C$7),1,0)*D1228)</f>
        <v/>
      </c>
      <c r="AC1228" s="19" t="str">
        <f>IF(B1228=1,"",TrackingWorksheet!T1233)</f>
        <v/>
      </c>
      <c r="AD1228" s="19" t="str">
        <f>IF(B1228=1,"",IF(D1228*AND(TrackingWorksheet!S1233&gt;=Calculations!$BD$3,TrackingWorksheet!U1233="",TrackingWorksheet!K1233="YES"),1,0))</f>
        <v/>
      </c>
      <c r="AE1228" s="19" t="str">
        <f>IF($B1228=1,"",IF(AND(TrackingWorksheet!$S1233&gt;$BE$3,TrackingWorksheet!$T1233=Lists!$P$4),1, 0)*D1228)</f>
        <v/>
      </c>
      <c r="AF1228" s="19" t="str">
        <f>IF($B1228=1,"",IF(AND(TrackingWorksheet!$U1233&gt;$BE$3,TrackingWorksheet!$V1233=Lists!$P$4),1, 0)*D1228)</f>
        <v/>
      </c>
      <c r="AG1228" s="19" t="str">
        <f>IF($B1228=1,"",IF(AND(TrackingWorksheet!$W1233&gt;$BE$3,TrackingWorksheet!$X1233=Lists!$P$4),1, 0)*D1228)</f>
        <v/>
      </c>
      <c r="AH1228" s="19" t="str">
        <f>IF($B1228=1,"",IF(AND(TrackingWorksheet!$Y1233&gt;$BE$3,TrackingWorksheet!$Z1233=Lists!$P$4),1, 0)*D1228)</f>
        <v/>
      </c>
      <c r="AI1228" s="19" t="str">
        <f>IF($B1228=1,"",IF(AND(TrackingWorksheet!$AA1233&gt;$BE$3,TrackingWorksheet!$AB1233=Lists!$P$4),1, 0)*D1228)</f>
        <v/>
      </c>
      <c r="AJ1228" s="19" t="str">
        <f>IF($B1228=1,"",IF(AND(TrackingWorksheet!$S1233&gt;$BE$3,TrackingWorksheet!$T1233=Lists!$P$5),1, 0)*D1228)</f>
        <v/>
      </c>
      <c r="AK1228" s="19" t="str">
        <f>IF($B1228=1,"",IF(AND(TrackingWorksheet!$U1233&gt;$BE$3,TrackingWorksheet!$V1233=Lists!$P$5),1, 0)*D1228)</f>
        <v/>
      </c>
      <c r="AL1228" s="19" t="str">
        <f>IF($B1228=1,"",IF(AND(TrackingWorksheet!$W1233&gt;$BE$3,TrackingWorksheet!$X1233=Lists!$P$5),1, 0)*D1228)</f>
        <v/>
      </c>
      <c r="AM1228" s="19" t="str">
        <f>IF($B1228=1,"",IF(AND(TrackingWorksheet!$Y1233&gt;$BE$3,TrackingWorksheet!$Z1233=Lists!$P$5),1, 0)*D1228)</f>
        <v/>
      </c>
      <c r="AN1228" s="19" t="str">
        <f>IF($B1228=1,"",IF(AND(TrackingWorksheet!$AA1233&gt;$BE$3,TrackingWorksheet!$AB1233=Lists!$P$5),1, 0)*D1228)</f>
        <v/>
      </c>
      <c r="AO1228" s="19" t="str">
        <f>IF($B1228=1,"",IF(AND(TrackingWorksheet!$S1233&gt;$BE$3,TrackingWorksheet!$T1233=Lists!$P$6),1, 0)*D1228)</f>
        <v/>
      </c>
      <c r="AP1228" s="19" t="str">
        <f>IF($B1228=1,"",IF(AND(TrackingWorksheet!$U1233&gt;$BE$3,TrackingWorksheet!$V1233=Lists!$P$6),1, 0)*D1228)</f>
        <v/>
      </c>
      <c r="AQ1228" s="19" t="str">
        <f>IF($B1228=1,"",IF(AND(TrackingWorksheet!$W1233&gt;$BE$3,TrackingWorksheet!$X1233=Lists!$P$6),1, 0)*D1228)</f>
        <v/>
      </c>
      <c r="AR1228" s="19" t="str">
        <f>IF($B1228=1,"",IF(AND(TrackingWorksheet!$Y1233&gt;$BE$3,TrackingWorksheet!$Z1233=Lists!$P$6),1, 0)*D1228)</f>
        <v/>
      </c>
      <c r="AS1228" s="19" t="str">
        <f>IF($B1228=1,"",IF(AND(TrackingWorksheet!$AA1233&gt;$BE$3,TrackingWorksheet!$AB1233=Lists!$P$6),1, 0)*D1228)</f>
        <v/>
      </c>
      <c r="AT1228" s="19">
        <f t="shared" si="279"/>
        <v>0</v>
      </c>
      <c r="AU1228" s="19" t="str">
        <f>IF(B1228=1,"",IF(AND(TrackingWorksheet!K1233="",TrackingWorksheet!M1233="", TrackingWorksheet!N1233="", TrackingWorksheet!S1233="", TrackingWorksheet!V1233="", TrackingWorksheet!W1233="", TrackingWorksheet!Y1233="", TrackingWorksheet!AA1233="", V1228=1),1,0)*D1228)</f>
        <v/>
      </c>
      <c r="AV1228" s="19" t="str">
        <f>IF(B1228=1,"",IF(D1228*AND(TrackingWorksheet!U1233&gt;Calculations!$BE$3,TrackingWorksheet!K1233="YES"),1,0))</f>
        <v/>
      </c>
      <c r="AW1228" s="19" t="str">
        <f>IF(B1228=1,"",IF(D1228*AND(TrackingWorksheet!W1233&gt;Calculations!$BE$3,TrackingWorksheet!K1233="YES"),1,0))</f>
        <v/>
      </c>
      <c r="AX1228" s="19">
        <f t="shared" si="280"/>
        <v>0</v>
      </c>
      <c r="AY1228" s="19">
        <f t="shared" si="276"/>
        <v>0</v>
      </c>
      <c r="AZ1228" s="27" t="str">
        <f>IF(B1228=1,"",IF(TrackingWorksheet!Q1233="","",TrackingWorksheet!Q1233))</f>
        <v/>
      </c>
      <c r="BB1228" s="4"/>
      <c r="BC1228" s="4"/>
      <c r="BD1228" s="4"/>
      <c r="BE1228" s="4"/>
      <c r="BF1228" s="4"/>
      <c r="BG1228" s="4" t="str">
        <f>IF(B1228=1,"",IF(AND(N1228=1,TrackingWorksheet!$I1233+14&lt;=WeeklySummary!$C$7),1,0))</f>
        <v/>
      </c>
      <c r="BH1228" s="4" t="str">
        <f>IF(B1228=1,"",IF(AND(R1228=1,TrackingWorksheet!$I1233+14&lt;=WeeklySummary!$C$7),1,0))</f>
        <v/>
      </c>
      <c r="BI1228" s="4" t="str">
        <f>IF(B1228=1,"",IF(AND(J1228=1,TrackingWorksheet!$G1233+14&lt;=WeeklySummary!$C$7),1,0))</f>
        <v/>
      </c>
      <c r="BJ1228" s="4" t="str">
        <f>IF(B1228=1,"",IF(AND(T1228=1,TrackingWorksheet!$I1233+14&lt;=WeeklySummary!$C$7),1,0))</f>
        <v/>
      </c>
      <c r="BK1228" s="4" t="str">
        <f>IF(B1228=1,"",IF(AND(T1228=1,TrackingWorksheet!$G1233+14&lt;=WeeklySummary!$C$7),1,0))</f>
        <v/>
      </c>
      <c r="BL1228" s="4">
        <f t="shared" si="289"/>
        <v>0</v>
      </c>
    </row>
    <row r="1229" spans="2:64" x14ac:dyDescent="0.25">
      <c r="B1229" s="27">
        <f>IF(AND(ISBLANK(TrackingWorksheet!B1234),ISBLANK(TrackingWorksheet!C1234),ISBLANK(TrackingWorksheet!G1234),ISBLANK(TrackingWorksheet!H1234),
ISBLANK(TrackingWorksheet!I1234),ISBLANK(TrackingWorksheet!J1234),ISBLANK(TrackingWorksheet!M1234),
ISBLANK(TrackingWorksheet!N1236)),1,0)</f>
        <v>1</v>
      </c>
      <c r="C1229" s="12" t="str">
        <f>IF(B1229=1,"",TrackingWorksheet!F1234)</f>
        <v/>
      </c>
      <c r="D1229" s="20" t="str">
        <f>IF(B1229=1,"",IF(AND(TrackingWorksheet!B1234&lt;&gt;"",TrackingWorksheet!B1234&lt;=WeeklySummary!$C$7,OR(TrackingWorksheet!C1234="",TrackingWorksheet!C1234&gt;=WeeklySummary!$C$6)),1,0))</f>
        <v/>
      </c>
      <c r="E1229" s="10" t="str">
        <f>IF(B1229=1,"",IF(AND(TrackingWorksheet!G1234 &lt;&gt;"",TrackingWorksheet!G1234&lt;=WeeklySummary!$C$7, TrackingWorksheet!H1234=Lists!$D$4), "Y", "N"))</f>
        <v/>
      </c>
      <c r="F1229" s="10" t="str">
        <f>IF(B1229=1,"",IF(AND(TrackingWorksheet!I1234 &lt;&gt;"", TrackingWorksheet!I1234&lt;=WeeklySummary!$C$7, TrackingWorksheet!J1234=Lists!$D$4), "Y", "N"))</f>
        <v/>
      </c>
      <c r="G1229" s="10" t="str">
        <f>IF(B1229=1,"",IF(AND(TrackingWorksheet!G1234 &lt;&gt;"",TrackingWorksheet!G1234&lt;=WeeklySummary!$C$7, TrackingWorksheet!H1234=Lists!$D$5), "Y", "N"))</f>
        <v/>
      </c>
      <c r="H1229" s="10" t="str">
        <f>IF(B1229=1,"",IF(AND(TrackingWorksheet!I1234 &lt;&gt;"", TrackingWorksheet!I1234&lt;=WeeklySummary!$C$7, TrackingWorksheet!J1234=Lists!$D$5), "Y", "N"))</f>
        <v/>
      </c>
      <c r="I1229" s="20" t="str">
        <f>IF(B1229=1,"",IF(AND(TrackingWorksheet!G1234 &lt;&gt;"", TrackingWorksheet!G1234&lt;=WeeklySummary!$C$7, TrackingWorksheet!H1234=Lists!$D$6), 1, 0))</f>
        <v/>
      </c>
      <c r="J1229" s="20" t="str">
        <f t="shared" si="281"/>
        <v/>
      </c>
      <c r="K1229" s="10" t="str">
        <f>IF(B1229=1,"",IF(AND(TrackingWorksheet!I1234&lt;=WeeklySummary!$C$7,TrackingWorksheet!K1234="YES"),0,IF(AND(AND(OR(E1229="Y",F1229="Y"),E1229&lt;&gt;F1229),G1229&lt;&gt;"Y", H1229&lt;&gt;"Y"), 1, 0)))</f>
        <v/>
      </c>
      <c r="L1229" s="20" t="str">
        <f t="shared" si="282"/>
        <v/>
      </c>
      <c r="M1229" s="10" t="str">
        <f t="shared" si="283"/>
        <v/>
      </c>
      <c r="N1229" s="20" t="str">
        <f t="shared" si="284"/>
        <v/>
      </c>
      <c r="O1229" s="10" t="str">
        <f>IF(B1229=1,"",IF(AND(TrackingWorksheet!I1234&lt;=WeeklySummary!$C$7,TrackingWorksheet!K1234="YES"),0,IF(AND(AND(OR(G1229="Y",H1229="Y"),G1229&lt;&gt;H1229),E1229&lt;&gt;"Y", F1229&lt;&gt;"Y"), 1, 0)))</f>
        <v/>
      </c>
      <c r="P1229" s="20" t="str">
        <f t="shared" si="285"/>
        <v/>
      </c>
      <c r="Q1229" s="10" t="str">
        <f t="shared" si="286"/>
        <v/>
      </c>
      <c r="R1229" s="10" t="str">
        <f t="shared" si="287"/>
        <v/>
      </c>
      <c r="S1229" s="10" t="str">
        <f>IF(B1229=1,"",IF(AND(OR(AND(TrackingWorksheet!H1234=Lists!$D$7,TrackingWorksheet!H1234=TrackingWorksheet!J1234),TrackingWorksheet!H1234&lt;&gt;TrackingWorksheet!J1234),TrackingWorksheet!K1234="YES",TrackingWorksheet!H1234&lt;&gt;Lists!$D$6,TrackingWorksheet!G1234&lt;=WeeklySummary!$C$7,TrackingWorksheet!I1234&lt;=WeeklySummary!$C$7),1,0))</f>
        <v/>
      </c>
      <c r="T1229" s="10" t="str">
        <f t="shared" si="288"/>
        <v/>
      </c>
      <c r="U1229" s="10" t="str">
        <f>IF($B1229=1,"",IF(TrackingWorksheet!$K1234="YES",1, 0)*D1229)</f>
        <v/>
      </c>
      <c r="V1229" s="20">
        <f t="shared" si="277"/>
        <v>0</v>
      </c>
      <c r="W1229" s="20">
        <f t="shared" si="278"/>
        <v>0</v>
      </c>
      <c r="X1229" s="10" t="str">
        <f>IF($B1229=1,"",IF(AND(TrackingWorksheet!$L1234&lt;&gt;"", TrackingWorksheet!$L1234&gt;=WeeklySummary!$C$6,TrackingWorksheet!$L1234&lt;=WeeklySummary!$C$7,OR(TrackingWorksheet!$H1234=Lists!$D$4,TrackingWorksheet!$J1234=Lists!$D$4)), 1, 0))</f>
        <v/>
      </c>
      <c r="Y1229" s="10" t="str">
        <f>IF($B1229=1,"",IF(AND(TrackingWorksheet!$L1234&lt;&gt;"", TrackingWorksheet!$L1234&gt;=WeeklySummary!$C$6,TrackingWorksheet!$L1234&lt;=WeeklySummary!$C$7,OR(TrackingWorksheet!$H1234=Lists!$D$5,TrackingWorksheet!$J1234=Lists!$D$5)), 1, 0))</f>
        <v/>
      </c>
      <c r="Z1229" s="10" t="str">
        <f>IF($B1229=1,"",IF(AND(TrackingWorksheet!$L1234&lt;&gt;"", TrackingWorksheet!$L1234&gt;=WeeklySummary!$C$6,TrackingWorksheet!$L1234&lt;=WeeklySummary!$C$7,OR(TrackingWorksheet!$H1234=Lists!$D$6,TrackingWorksheet!$J1234=Lists!$D$6)), 1, 0))</f>
        <v/>
      </c>
      <c r="AA1229" s="19" t="str">
        <f>IF(B1229=1,"",IF(AND(TrackingWorksheet!M1234&lt;&gt;"",TrackingWorksheet!M1234&lt;=WeeklySummary!$C$7),1,0)*D1229)</f>
        <v/>
      </c>
      <c r="AB1229" s="19" t="str">
        <f>IF(B1229=1,"",IF(AND(TrackingWorksheet!N1234&lt;&gt;"",TrackingWorksheet!N1234&lt;=WeeklySummary!$C$7),1,0)*D1229)</f>
        <v/>
      </c>
      <c r="AC1229" s="19" t="str">
        <f>IF(B1229=1,"",TrackingWorksheet!T1234)</f>
        <v/>
      </c>
      <c r="AD1229" s="19" t="str">
        <f>IF(B1229=1,"",IF(D1229*AND(TrackingWorksheet!S1234&gt;=Calculations!$BD$3,TrackingWorksheet!U1234="",TrackingWorksheet!K1234="YES"),1,0))</f>
        <v/>
      </c>
      <c r="AE1229" s="19" t="str">
        <f>IF($B1229=1,"",IF(AND(TrackingWorksheet!$S1234&gt;$BE$3,TrackingWorksheet!$T1234=Lists!$P$4),1, 0)*D1229)</f>
        <v/>
      </c>
      <c r="AF1229" s="19" t="str">
        <f>IF($B1229=1,"",IF(AND(TrackingWorksheet!$U1234&gt;$BE$3,TrackingWorksheet!$V1234=Lists!$P$4),1, 0)*D1229)</f>
        <v/>
      </c>
      <c r="AG1229" s="19" t="str">
        <f>IF($B1229=1,"",IF(AND(TrackingWorksheet!$W1234&gt;$BE$3,TrackingWorksheet!$X1234=Lists!$P$4),1, 0)*D1229)</f>
        <v/>
      </c>
      <c r="AH1229" s="19" t="str">
        <f>IF($B1229=1,"",IF(AND(TrackingWorksheet!$Y1234&gt;$BE$3,TrackingWorksheet!$Z1234=Lists!$P$4),1, 0)*D1229)</f>
        <v/>
      </c>
      <c r="AI1229" s="19" t="str">
        <f>IF($B1229=1,"",IF(AND(TrackingWorksheet!$AA1234&gt;$BE$3,TrackingWorksheet!$AB1234=Lists!$P$4),1, 0)*D1229)</f>
        <v/>
      </c>
      <c r="AJ1229" s="19" t="str">
        <f>IF($B1229=1,"",IF(AND(TrackingWorksheet!$S1234&gt;$BE$3,TrackingWorksheet!$T1234=Lists!$P$5),1, 0)*D1229)</f>
        <v/>
      </c>
      <c r="AK1229" s="19" t="str">
        <f>IF($B1229=1,"",IF(AND(TrackingWorksheet!$U1234&gt;$BE$3,TrackingWorksheet!$V1234=Lists!$P$5),1, 0)*D1229)</f>
        <v/>
      </c>
      <c r="AL1229" s="19" t="str">
        <f>IF($B1229=1,"",IF(AND(TrackingWorksheet!$W1234&gt;$BE$3,TrackingWorksheet!$X1234=Lists!$P$5),1, 0)*D1229)</f>
        <v/>
      </c>
      <c r="AM1229" s="19" t="str">
        <f>IF($B1229=1,"",IF(AND(TrackingWorksheet!$Y1234&gt;$BE$3,TrackingWorksheet!$Z1234=Lists!$P$5),1, 0)*D1229)</f>
        <v/>
      </c>
      <c r="AN1229" s="19" t="str">
        <f>IF($B1229=1,"",IF(AND(TrackingWorksheet!$AA1234&gt;$BE$3,TrackingWorksheet!$AB1234=Lists!$P$5),1, 0)*D1229)</f>
        <v/>
      </c>
      <c r="AO1229" s="19" t="str">
        <f>IF($B1229=1,"",IF(AND(TrackingWorksheet!$S1234&gt;$BE$3,TrackingWorksheet!$T1234=Lists!$P$6),1, 0)*D1229)</f>
        <v/>
      </c>
      <c r="AP1229" s="19" t="str">
        <f>IF($B1229=1,"",IF(AND(TrackingWorksheet!$U1234&gt;$BE$3,TrackingWorksheet!$V1234=Lists!$P$6),1, 0)*D1229)</f>
        <v/>
      </c>
      <c r="AQ1229" s="19" t="str">
        <f>IF($B1229=1,"",IF(AND(TrackingWorksheet!$W1234&gt;$BE$3,TrackingWorksheet!$X1234=Lists!$P$6),1, 0)*D1229)</f>
        <v/>
      </c>
      <c r="AR1229" s="19" t="str">
        <f>IF($B1229=1,"",IF(AND(TrackingWorksheet!$Y1234&gt;$BE$3,TrackingWorksheet!$Z1234=Lists!$P$6),1, 0)*D1229)</f>
        <v/>
      </c>
      <c r="AS1229" s="19" t="str">
        <f>IF($B1229=1,"",IF(AND(TrackingWorksheet!$AA1234&gt;$BE$3,TrackingWorksheet!$AB1234=Lists!$P$6),1, 0)*D1229)</f>
        <v/>
      </c>
      <c r="AT1229" s="19">
        <f t="shared" si="279"/>
        <v>0</v>
      </c>
      <c r="AU1229" s="19" t="str">
        <f>IF(B1229=1,"",IF(AND(TrackingWorksheet!K1234="",TrackingWorksheet!M1234="", TrackingWorksheet!N1234="", TrackingWorksheet!S1234="", TrackingWorksheet!V1234="", TrackingWorksheet!W1234="", TrackingWorksheet!Y1234="", TrackingWorksheet!AA1234="", V1229=1),1,0)*D1229)</f>
        <v/>
      </c>
      <c r="AV1229" s="19" t="str">
        <f>IF(B1229=1,"",IF(D1229*AND(TrackingWorksheet!U1234&gt;Calculations!$BE$3,TrackingWorksheet!K1234="YES"),1,0))</f>
        <v/>
      </c>
      <c r="AW1229" s="19" t="str">
        <f>IF(B1229=1,"",IF(D1229*AND(TrackingWorksheet!W1234&gt;Calculations!$BE$3,TrackingWorksheet!K1234="YES"),1,0))</f>
        <v/>
      </c>
      <c r="AX1229" s="19">
        <f t="shared" si="280"/>
        <v>0</v>
      </c>
      <c r="AY1229" s="19">
        <f t="shared" si="276"/>
        <v>0</v>
      </c>
      <c r="AZ1229" s="27" t="str">
        <f>IF(B1229=1,"",IF(TrackingWorksheet!Q1234="","",TrackingWorksheet!Q1234))</f>
        <v/>
      </c>
      <c r="BB1229" s="4"/>
      <c r="BC1229" s="4"/>
      <c r="BD1229" s="4"/>
      <c r="BE1229" s="4"/>
      <c r="BF1229" s="4"/>
      <c r="BG1229" s="4" t="str">
        <f>IF(B1229=1,"",IF(AND(N1229=1,TrackingWorksheet!$I1234+14&lt;=WeeklySummary!$C$7),1,0))</f>
        <v/>
      </c>
      <c r="BH1229" s="4" t="str">
        <f>IF(B1229=1,"",IF(AND(R1229=1,TrackingWorksheet!$I1234+14&lt;=WeeklySummary!$C$7),1,0))</f>
        <v/>
      </c>
      <c r="BI1229" s="4" t="str">
        <f>IF(B1229=1,"",IF(AND(J1229=1,TrackingWorksheet!$G1234+14&lt;=WeeklySummary!$C$7),1,0))</f>
        <v/>
      </c>
      <c r="BJ1229" s="4" t="str">
        <f>IF(B1229=1,"",IF(AND(T1229=1,TrackingWorksheet!$I1234+14&lt;=WeeklySummary!$C$7),1,0))</f>
        <v/>
      </c>
      <c r="BK1229" s="4" t="str">
        <f>IF(B1229=1,"",IF(AND(T1229=1,TrackingWorksheet!$G1234+14&lt;=WeeklySummary!$C$7),1,0))</f>
        <v/>
      </c>
      <c r="BL1229" s="4">
        <f t="shared" si="289"/>
        <v>0</v>
      </c>
    </row>
    <row r="1230" spans="2:64" x14ac:dyDescent="0.25">
      <c r="B1230" s="27">
        <f>IF(AND(ISBLANK(TrackingWorksheet!B1235),ISBLANK(TrackingWorksheet!C1235),ISBLANK(TrackingWorksheet!G1235),ISBLANK(TrackingWorksheet!H1235),
ISBLANK(TrackingWorksheet!I1235),ISBLANK(TrackingWorksheet!J1235),ISBLANK(TrackingWorksheet!M1235),
ISBLANK(TrackingWorksheet!N1237)),1,0)</f>
        <v>1</v>
      </c>
      <c r="C1230" s="12" t="str">
        <f>IF(B1230=1,"",TrackingWorksheet!F1235)</f>
        <v/>
      </c>
      <c r="D1230" s="20" t="str">
        <f>IF(B1230=1,"",IF(AND(TrackingWorksheet!B1235&lt;&gt;"",TrackingWorksheet!B1235&lt;=WeeklySummary!$C$7,OR(TrackingWorksheet!C1235="",TrackingWorksheet!C1235&gt;=WeeklySummary!$C$6)),1,0))</f>
        <v/>
      </c>
      <c r="E1230" s="10" t="str">
        <f>IF(B1230=1,"",IF(AND(TrackingWorksheet!G1235 &lt;&gt;"",TrackingWorksheet!G1235&lt;=WeeklySummary!$C$7, TrackingWorksheet!H1235=Lists!$D$4), "Y", "N"))</f>
        <v/>
      </c>
      <c r="F1230" s="10" t="str">
        <f>IF(B1230=1,"",IF(AND(TrackingWorksheet!I1235 &lt;&gt;"", TrackingWorksheet!I1235&lt;=WeeklySummary!$C$7, TrackingWorksheet!J1235=Lists!$D$4), "Y", "N"))</f>
        <v/>
      </c>
      <c r="G1230" s="10" t="str">
        <f>IF(B1230=1,"",IF(AND(TrackingWorksheet!G1235 &lt;&gt;"",TrackingWorksheet!G1235&lt;=WeeklySummary!$C$7, TrackingWorksheet!H1235=Lists!$D$5), "Y", "N"))</f>
        <v/>
      </c>
      <c r="H1230" s="10" t="str">
        <f>IF(B1230=1,"",IF(AND(TrackingWorksheet!I1235 &lt;&gt;"", TrackingWorksheet!I1235&lt;=WeeklySummary!$C$7, TrackingWorksheet!J1235=Lists!$D$5), "Y", "N"))</f>
        <v/>
      </c>
      <c r="I1230" s="20" t="str">
        <f>IF(B1230=1,"",IF(AND(TrackingWorksheet!G1235 &lt;&gt;"", TrackingWorksheet!G1235&lt;=WeeklySummary!$C$7, TrackingWorksheet!H1235=Lists!$D$6), 1, 0))</f>
        <v/>
      </c>
      <c r="J1230" s="20" t="str">
        <f t="shared" si="281"/>
        <v/>
      </c>
      <c r="K1230" s="10" t="str">
        <f>IF(B1230=1,"",IF(AND(TrackingWorksheet!I1235&lt;=WeeklySummary!$C$7,TrackingWorksheet!K1235="YES"),0,IF(AND(AND(OR(E1230="Y",F1230="Y"),E1230&lt;&gt;F1230),G1230&lt;&gt;"Y", H1230&lt;&gt;"Y"), 1, 0)))</f>
        <v/>
      </c>
      <c r="L1230" s="20" t="str">
        <f t="shared" si="282"/>
        <v/>
      </c>
      <c r="M1230" s="10" t="str">
        <f t="shared" si="283"/>
        <v/>
      </c>
      <c r="N1230" s="20" t="str">
        <f t="shared" si="284"/>
        <v/>
      </c>
      <c r="O1230" s="10" t="str">
        <f>IF(B1230=1,"",IF(AND(TrackingWorksheet!I1235&lt;=WeeklySummary!$C$7,TrackingWorksheet!K1235="YES"),0,IF(AND(AND(OR(G1230="Y",H1230="Y"),G1230&lt;&gt;H1230),E1230&lt;&gt;"Y", F1230&lt;&gt;"Y"), 1, 0)))</f>
        <v/>
      </c>
      <c r="P1230" s="20" t="str">
        <f t="shared" si="285"/>
        <v/>
      </c>
      <c r="Q1230" s="10" t="str">
        <f t="shared" si="286"/>
        <v/>
      </c>
      <c r="R1230" s="10" t="str">
        <f t="shared" si="287"/>
        <v/>
      </c>
      <c r="S1230" s="10" t="str">
        <f>IF(B1230=1,"",IF(AND(OR(AND(TrackingWorksheet!H1235=Lists!$D$7,TrackingWorksheet!H1235=TrackingWorksheet!J1235),TrackingWorksheet!H1235&lt;&gt;TrackingWorksheet!J1235),TrackingWorksheet!K1235="YES",TrackingWorksheet!H1235&lt;&gt;Lists!$D$6,TrackingWorksheet!G1235&lt;=WeeklySummary!$C$7,TrackingWorksheet!I1235&lt;=WeeklySummary!$C$7),1,0))</f>
        <v/>
      </c>
      <c r="T1230" s="10" t="str">
        <f t="shared" si="288"/>
        <v/>
      </c>
      <c r="U1230" s="10" t="str">
        <f>IF($B1230=1,"",IF(TrackingWorksheet!$K1235="YES",1, 0)*D1230)</f>
        <v/>
      </c>
      <c r="V1230" s="20">
        <f t="shared" si="277"/>
        <v>0</v>
      </c>
      <c r="W1230" s="20">
        <f t="shared" si="278"/>
        <v>0</v>
      </c>
      <c r="X1230" s="10" t="str">
        <f>IF($B1230=1,"",IF(AND(TrackingWorksheet!$L1235&lt;&gt;"", TrackingWorksheet!$L1235&gt;=WeeklySummary!$C$6,TrackingWorksheet!$L1235&lt;=WeeklySummary!$C$7,OR(TrackingWorksheet!$H1235=Lists!$D$4,TrackingWorksheet!$J1235=Lists!$D$4)), 1, 0))</f>
        <v/>
      </c>
      <c r="Y1230" s="10" t="str">
        <f>IF($B1230=1,"",IF(AND(TrackingWorksheet!$L1235&lt;&gt;"", TrackingWorksheet!$L1235&gt;=WeeklySummary!$C$6,TrackingWorksheet!$L1235&lt;=WeeklySummary!$C$7,OR(TrackingWorksheet!$H1235=Lists!$D$5,TrackingWorksheet!$J1235=Lists!$D$5)), 1, 0))</f>
        <v/>
      </c>
      <c r="Z1230" s="10" t="str">
        <f>IF($B1230=1,"",IF(AND(TrackingWorksheet!$L1235&lt;&gt;"", TrackingWorksheet!$L1235&gt;=WeeklySummary!$C$6,TrackingWorksheet!$L1235&lt;=WeeklySummary!$C$7,OR(TrackingWorksheet!$H1235=Lists!$D$6,TrackingWorksheet!$J1235=Lists!$D$6)), 1, 0))</f>
        <v/>
      </c>
      <c r="AA1230" s="19" t="str">
        <f>IF(B1230=1,"",IF(AND(TrackingWorksheet!M1235&lt;&gt;"",TrackingWorksheet!M1235&lt;=WeeklySummary!$C$7),1,0)*D1230)</f>
        <v/>
      </c>
      <c r="AB1230" s="19" t="str">
        <f>IF(B1230=1,"",IF(AND(TrackingWorksheet!N1235&lt;&gt;"",TrackingWorksheet!N1235&lt;=WeeklySummary!$C$7),1,0)*D1230)</f>
        <v/>
      </c>
      <c r="AC1230" s="19" t="str">
        <f>IF(B1230=1,"",TrackingWorksheet!T1235)</f>
        <v/>
      </c>
      <c r="AD1230" s="19" t="str">
        <f>IF(B1230=1,"",IF(D1230*AND(TrackingWorksheet!S1235&gt;=Calculations!$BD$3,TrackingWorksheet!U1235="",TrackingWorksheet!K1235="YES"),1,0))</f>
        <v/>
      </c>
      <c r="AE1230" s="19" t="str">
        <f>IF($B1230=1,"",IF(AND(TrackingWorksheet!$S1235&gt;$BE$3,TrackingWorksheet!$T1235=Lists!$P$4),1, 0)*D1230)</f>
        <v/>
      </c>
      <c r="AF1230" s="19" t="str">
        <f>IF($B1230=1,"",IF(AND(TrackingWorksheet!$U1235&gt;$BE$3,TrackingWorksheet!$V1235=Lists!$P$4),1, 0)*D1230)</f>
        <v/>
      </c>
      <c r="AG1230" s="19" t="str">
        <f>IF($B1230=1,"",IF(AND(TrackingWorksheet!$W1235&gt;$BE$3,TrackingWorksheet!$X1235=Lists!$P$4),1, 0)*D1230)</f>
        <v/>
      </c>
      <c r="AH1230" s="19" t="str">
        <f>IF($B1230=1,"",IF(AND(TrackingWorksheet!$Y1235&gt;$BE$3,TrackingWorksheet!$Z1235=Lists!$P$4),1, 0)*D1230)</f>
        <v/>
      </c>
      <c r="AI1230" s="19" t="str">
        <f>IF($B1230=1,"",IF(AND(TrackingWorksheet!$AA1235&gt;$BE$3,TrackingWorksheet!$AB1235=Lists!$P$4),1, 0)*D1230)</f>
        <v/>
      </c>
      <c r="AJ1230" s="19" t="str">
        <f>IF($B1230=1,"",IF(AND(TrackingWorksheet!$S1235&gt;$BE$3,TrackingWorksheet!$T1235=Lists!$P$5),1, 0)*D1230)</f>
        <v/>
      </c>
      <c r="AK1230" s="19" t="str">
        <f>IF($B1230=1,"",IF(AND(TrackingWorksheet!$U1235&gt;$BE$3,TrackingWorksheet!$V1235=Lists!$P$5),1, 0)*D1230)</f>
        <v/>
      </c>
      <c r="AL1230" s="19" t="str">
        <f>IF($B1230=1,"",IF(AND(TrackingWorksheet!$W1235&gt;$BE$3,TrackingWorksheet!$X1235=Lists!$P$5),1, 0)*D1230)</f>
        <v/>
      </c>
      <c r="AM1230" s="19" t="str">
        <f>IF($B1230=1,"",IF(AND(TrackingWorksheet!$Y1235&gt;$BE$3,TrackingWorksheet!$Z1235=Lists!$P$5),1, 0)*D1230)</f>
        <v/>
      </c>
      <c r="AN1230" s="19" t="str">
        <f>IF($B1230=1,"",IF(AND(TrackingWorksheet!$AA1235&gt;$BE$3,TrackingWorksheet!$AB1235=Lists!$P$5),1, 0)*D1230)</f>
        <v/>
      </c>
      <c r="AO1230" s="19" t="str">
        <f>IF($B1230=1,"",IF(AND(TrackingWorksheet!$S1235&gt;$BE$3,TrackingWorksheet!$T1235=Lists!$P$6),1, 0)*D1230)</f>
        <v/>
      </c>
      <c r="AP1230" s="19" t="str">
        <f>IF($B1230=1,"",IF(AND(TrackingWorksheet!$U1235&gt;$BE$3,TrackingWorksheet!$V1235=Lists!$P$6),1, 0)*D1230)</f>
        <v/>
      </c>
      <c r="AQ1230" s="19" t="str">
        <f>IF($B1230=1,"",IF(AND(TrackingWorksheet!$W1235&gt;$BE$3,TrackingWorksheet!$X1235=Lists!$P$6),1, 0)*D1230)</f>
        <v/>
      </c>
      <c r="AR1230" s="19" t="str">
        <f>IF($B1230=1,"",IF(AND(TrackingWorksheet!$Y1235&gt;$BE$3,TrackingWorksheet!$Z1235=Lists!$P$6),1, 0)*D1230)</f>
        <v/>
      </c>
      <c r="AS1230" s="19" t="str">
        <f>IF($B1230=1,"",IF(AND(TrackingWorksheet!$AA1235&gt;$BE$3,TrackingWorksheet!$AB1235=Lists!$P$6),1, 0)*D1230)</f>
        <v/>
      </c>
      <c r="AT1230" s="19">
        <f t="shared" si="279"/>
        <v>0</v>
      </c>
      <c r="AU1230" s="19" t="str">
        <f>IF(B1230=1,"",IF(AND(TrackingWorksheet!K1235="",TrackingWorksheet!M1235="", TrackingWorksheet!N1235="", TrackingWorksheet!S1235="", TrackingWorksheet!V1235="", TrackingWorksheet!W1235="", TrackingWorksheet!Y1235="", TrackingWorksheet!AA1235="", V1230=1),1,0)*D1230)</f>
        <v/>
      </c>
      <c r="AV1230" s="19" t="str">
        <f>IF(B1230=1,"",IF(D1230*AND(TrackingWorksheet!U1235&gt;Calculations!$BE$3,TrackingWorksheet!K1235="YES"),1,0))</f>
        <v/>
      </c>
      <c r="AW1230" s="19" t="str">
        <f>IF(B1230=1,"",IF(D1230*AND(TrackingWorksheet!W1235&gt;Calculations!$BE$3,TrackingWorksheet!K1235="YES"),1,0))</f>
        <v/>
      </c>
      <c r="AX1230" s="19">
        <f t="shared" si="280"/>
        <v>0</v>
      </c>
      <c r="AY1230" s="19">
        <f t="shared" si="276"/>
        <v>0</v>
      </c>
      <c r="AZ1230" s="27" t="str">
        <f>IF(B1230=1,"",IF(TrackingWorksheet!Q1235="","",TrackingWorksheet!Q1235))</f>
        <v/>
      </c>
      <c r="BB1230" s="4"/>
      <c r="BC1230" s="4"/>
      <c r="BD1230" s="4"/>
      <c r="BE1230" s="4"/>
      <c r="BF1230" s="4"/>
      <c r="BG1230" s="4" t="str">
        <f>IF(B1230=1,"",IF(AND(N1230=1,TrackingWorksheet!$I1235+14&lt;=WeeklySummary!$C$7),1,0))</f>
        <v/>
      </c>
      <c r="BH1230" s="4" t="str">
        <f>IF(B1230=1,"",IF(AND(R1230=1,TrackingWorksheet!$I1235+14&lt;=WeeklySummary!$C$7),1,0))</f>
        <v/>
      </c>
      <c r="BI1230" s="4" t="str">
        <f>IF(B1230=1,"",IF(AND(J1230=1,TrackingWorksheet!$G1235+14&lt;=WeeklySummary!$C$7),1,0))</f>
        <v/>
      </c>
      <c r="BJ1230" s="4" t="str">
        <f>IF(B1230=1,"",IF(AND(T1230=1,TrackingWorksheet!$I1235+14&lt;=WeeklySummary!$C$7),1,0))</f>
        <v/>
      </c>
      <c r="BK1230" s="4" t="str">
        <f>IF(B1230=1,"",IF(AND(T1230=1,TrackingWorksheet!$G1235+14&lt;=WeeklySummary!$C$7),1,0))</f>
        <v/>
      </c>
      <c r="BL1230" s="4">
        <f t="shared" si="289"/>
        <v>0</v>
      </c>
    </row>
    <row r="1231" spans="2:64" x14ac:dyDescent="0.25">
      <c r="B1231" s="27">
        <f>IF(AND(ISBLANK(TrackingWorksheet!B1236),ISBLANK(TrackingWorksheet!C1236),ISBLANK(TrackingWorksheet!G1236),ISBLANK(TrackingWorksheet!H1236),
ISBLANK(TrackingWorksheet!I1236),ISBLANK(TrackingWorksheet!J1236),ISBLANK(TrackingWorksheet!M1236),
ISBLANK(TrackingWorksheet!N1238)),1,0)</f>
        <v>1</v>
      </c>
      <c r="C1231" s="12" t="str">
        <f>IF(B1231=1,"",TrackingWorksheet!F1236)</f>
        <v/>
      </c>
      <c r="D1231" s="20" t="str">
        <f>IF(B1231=1,"",IF(AND(TrackingWorksheet!B1236&lt;&gt;"",TrackingWorksheet!B1236&lt;=WeeklySummary!$C$7,OR(TrackingWorksheet!C1236="",TrackingWorksheet!C1236&gt;=WeeklySummary!$C$6)),1,0))</f>
        <v/>
      </c>
      <c r="E1231" s="10" t="str">
        <f>IF(B1231=1,"",IF(AND(TrackingWorksheet!G1236 &lt;&gt;"",TrackingWorksheet!G1236&lt;=WeeklySummary!$C$7, TrackingWorksheet!H1236=Lists!$D$4), "Y", "N"))</f>
        <v/>
      </c>
      <c r="F1231" s="10" t="str">
        <f>IF(B1231=1,"",IF(AND(TrackingWorksheet!I1236 &lt;&gt;"", TrackingWorksheet!I1236&lt;=WeeklySummary!$C$7, TrackingWorksheet!J1236=Lists!$D$4), "Y", "N"))</f>
        <v/>
      </c>
      <c r="G1231" s="10" t="str">
        <f>IF(B1231=1,"",IF(AND(TrackingWorksheet!G1236 &lt;&gt;"",TrackingWorksheet!G1236&lt;=WeeklySummary!$C$7, TrackingWorksheet!H1236=Lists!$D$5), "Y", "N"))</f>
        <v/>
      </c>
      <c r="H1231" s="10" t="str">
        <f>IF(B1231=1,"",IF(AND(TrackingWorksheet!I1236 &lt;&gt;"", TrackingWorksheet!I1236&lt;=WeeklySummary!$C$7, TrackingWorksheet!J1236=Lists!$D$5), "Y", "N"))</f>
        <v/>
      </c>
      <c r="I1231" s="20" t="str">
        <f>IF(B1231=1,"",IF(AND(TrackingWorksheet!G1236 &lt;&gt;"", TrackingWorksheet!G1236&lt;=WeeklySummary!$C$7, TrackingWorksheet!H1236=Lists!$D$6), 1, 0))</f>
        <v/>
      </c>
      <c r="J1231" s="20" t="str">
        <f t="shared" si="281"/>
        <v/>
      </c>
      <c r="K1231" s="10" t="str">
        <f>IF(B1231=1,"",IF(AND(TrackingWorksheet!I1236&lt;=WeeklySummary!$C$7,TrackingWorksheet!K1236="YES"),0,IF(AND(AND(OR(E1231="Y",F1231="Y"),E1231&lt;&gt;F1231),G1231&lt;&gt;"Y", H1231&lt;&gt;"Y"), 1, 0)))</f>
        <v/>
      </c>
      <c r="L1231" s="20" t="str">
        <f t="shared" si="282"/>
        <v/>
      </c>
      <c r="M1231" s="10" t="str">
        <f t="shared" si="283"/>
        <v/>
      </c>
      <c r="N1231" s="20" t="str">
        <f t="shared" si="284"/>
        <v/>
      </c>
      <c r="O1231" s="10" t="str">
        <f>IF(B1231=1,"",IF(AND(TrackingWorksheet!I1236&lt;=WeeklySummary!$C$7,TrackingWorksheet!K1236="YES"),0,IF(AND(AND(OR(G1231="Y",H1231="Y"),G1231&lt;&gt;H1231),E1231&lt;&gt;"Y", F1231&lt;&gt;"Y"), 1, 0)))</f>
        <v/>
      </c>
      <c r="P1231" s="20" t="str">
        <f t="shared" si="285"/>
        <v/>
      </c>
      <c r="Q1231" s="10" t="str">
        <f t="shared" si="286"/>
        <v/>
      </c>
      <c r="R1231" s="10" t="str">
        <f t="shared" si="287"/>
        <v/>
      </c>
      <c r="S1231" s="10" t="str">
        <f>IF(B1231=1,"",IF(AND(OR(AND(TrackingWorksheet!H1236=Lists!$D$7,TrackingWorksheet!H1236=TrackingWorksheet!J1236),TrackingWorksheet!H1236&lt;&gt;TrackingWorksheet!J1236),TrackingWorksheet!K1236="YES",TrackingWorksheet!H1236&lt;&gt;Lists!$D$6,TrackingWorksheet!G1236&lt;=WeeklySummary!$C$7,TrackingWorksheet!I1236&lt;=WeeklySummary!$C$7),1,0))</f>
        <v/>
      </c>
      <c r="T1231" s="10" t="str">
        <f t="shared" si="288"/>
        <v/>
      </c>
      <c r="U1231" s="10" t="str">
        <f>IF($B1231=1,"",IF(TrackingWorksheet!$K1236="YES",1, 0)*D1231)</f>
        <v/>
      </c>
      <c r="V1231" s="20">
        <f t="shared" si="277"/>
        <v>0</v>
      </c>
      <c r="W1231" s="20">
        <f t="shared" si="278"/>
        <v>0</v>
      </c>
      <c r="X1231" s="10" t="str">
        <f>IF($B1231=1,"",IF(AND(TrackingWorksheet!$L1236&lt;&gt;"", TrackingWorksheet!$L1236&gt;=WeeklySummary!$C$6,TrackingWorksheet!$L1236&lt;=WeeklySummary!$C$7,OR(TrackingWorksheet!$H1236=Lists!$D$4,TrackingWorksheet!$J1236=Lists!$D$4)), 1, 0))</f>
        <v/>
      </c>
      <c r="Y1231" s="10" t="str">
        <f>IF($B1231=1,"",IF(AND(TrackingWorksheet!$L1236&lt;&gt;"", TrackingWorksheet!$L1236&gt;=WeeklySummary!$C$6,TrackingWorksheet!$L1236&lt;=WeeklySummary!$C$7,OR(TrackingWorksheet!$H1236=Lists!$D$5,TrackingWorksheet!$J1236=Lists!$D$5)), 1, 0))</f>
        <v/>
      </c>
      <c r="Z1231" s="10" t="str">
        <f>IF($B1231=1,"",IF(AND(TrackingWorksheet!$L1236&lt;&gt;"", TrackingWorksheet!$L1236&gt;=WeeklySummary!$C$6,TrackingWorksheet!$L1236&lt;=WeeklySummary!$C$7,OR(TrackingWorksheet!$H1236=Lists!$D$6,TrackingWorksheet!$J1236=Lists!$D$6)), 1, 0))</f>
        <v/>
      </c>
      <c r="AA1231" s="19" t="str">
        <f>IF(B1231=1,"",IF(AND(TrackingWorksheet!M1236&lt;&gt;"",TrackingWorksheet!M1236&lt;=WeeklySummary!$C$7),1,0)*D1231)</f>
        <v/>
      </c>
      <c r="AB1231" s="19" t="str">
        <f>IF(B1231=1,"",IF(AND(TrackingWorksheet!N1236&lt;&gt;"",TrackingWorksheet!N1236&lt;=WeeklySummary!$C$7),1,0)*D1231)</f>
        <v/>
      </c>
      <c r="AC1231" s="19" t="str">
        <f>IF(B1231=1,"",TrackingWorksheet!T1236)</f>
        <v/>
      </c>
      <c r="AD1231" s="19" t="str">
        <f>IF(B1231=1,"",IF(D1231*AND(TrackingWorksheet!S1236&gt;=Calculations!$BD$3,TrackingWorksheet!U1236="",TrackingWorksheet!K1236="YES"),1,0))</f>
        <v/>
      </c>
      <c r="AE1231" s="19" t="str">
        <f>IF($B1231=1,"",IF(AND(TrackingWorksheet!$S1236&gt;$BE$3,TrackingWorksheet!$T1236=Lists!$P$4),1, 0)*D1231)</f>
        <v/>
      </c>
      <c r="AF1231" s="19" t="str">
        <f>IF($B1231=1,"",IF(AND(TrackingWorksheet!$U1236&gt;$BE$3,TrackingWorksheet!$V1236=Lists!$P$4),1, 0)*D1231)</f>
        <v/>
      </c>
      <c r="AG1231" s="19" t="str">
        <f>IF($B1231=1,"",IF(AND(TrackingWorksheet!$W1236&gt;$BE$3,TrackingWorksheet!$X1236=Lists!$P$4),1, 0)*D1231)</f>
        <v/>
      </c>
      <c r="AH1231" s="19" t="str">
        <f>IF($B1231=1,"",IF(AND(TrackingWorksheet!$Y1236&gt;$BE$3,TrackingWorksheet!$Z1236=Lists!$P$4),1, 0)*D1231)</f>
        <v/>
      </c>
      <c r="AI1231" s="19" t="str">
        <f>IF($B1231=1,"",IF(AND(TrackingWorksheet!$AA1236&gt;$BE$3,TrackingWorksheet!$AB1236=Lists!$P$4),1, 0)*D1231)</f>
        <v/>
      </c>
      <c r="AJ1231" s="19" t="str">
        <f>IF($B1231=1,"",IF(AND(TrackingWorksheet!$S1236&gt;$BE$3,TrackingWorksheet!$T1236=Lists!$P$5),1, 0)*D1231)</f>
        <v/>
      </c>
      <c r="AK1231" s="19" t="str">
        <f>IF($B1231=1,"",IF(AND(TrackingWorksheet!$U1236&gt;$BE$3,TrackingWorksheet!$V1236=Lists!$P$5),1, 0)*D1231)</f>
        <v/>
      </c>
      <c r="AL1231" s="19" t="str">
        <f>IF($B1231=1,"",IF(AND(TrackingWorksheet!$W1236&gt;$BE$3,TrackingWorksheet!$X1236=Lists!$P$5),1, 0)*D1231)</f>
        <v/>
      </c>
      <c r="AM1231" s="19" t="str">
        <f>IF($B1231=1,"",IF(AND(TrackingWorksheet!$Y1236&gt;$BE$3,TrackingWorksheet!$Z1236=Lists!$P$5),1, 0)*D1231)</f>
        <v/>
      </c>
      <c r="AN1231" s="19" t="str">
        <f>IF($B1231=1,"",IF(AND(TrackingWorksheet!$AA1236&gt;$BE$3,TrackingWorksheet!$AB1236=Lists!$P$5),1, 0)*D1231)</f>
        <v/>
      </c>
      <c r="AO1231" s="19" t="str">
        <f>IF($B1231=1,"",IF(AND(TrackingWorksheet!$S1236&gt;$BE$3,TrackingWorksheet!$T1236=Lists!$P$6),1, 0)*D1231)</f>
        <v/>
      </c>
      <c r="AP1231" s="19" t="str">
        <f>IF($B1231=1,"",IF(AND(TrackingWorksheet!$U1236&gt;$BE$3,TrackingWorksheet!$V1236=Lists!$P$6),1, 0)*D1231)</f>
        <v/>
      </c>
      <c r="AQ1231" s="19" t="str">
        <f>IF($B1231=1,"",IF(AND(TrackingWorksheet!$W1236&gt;$BE$3,TrackingWorksheet!$X1236=Lists!$P$6),1, 0)*D1231)</f>
        <v/>
      </c>
      <c r="AR1231" s="19" t="str">
        <f>IF($B1231=1,"",IF(AND(TrackingWorksheet!$Y1236&gt;$BE$3,TrackingWorksheet!$Z1236=Lists!$P$6),1, 0)*D1231)</f>
        <v/>
      </c>
      <c r="AS1231" s="19" t="str">
        <f>IF($B1231=1,"",IF(AND(TrackingWorksheet!$AA1236&gt;$BE$3,TrackingWorksheet!$AB1236=Lists!$P$6),1, 0)*D1231)</f>
        <v/>
      </c>
      <c r="AT1231" s="19">
        <f t="shared" si="279"/>
        <v>0</v>
      </c>
      <c r="AU1231" s="19" t="str">
        <f>IF(B1231=1,"",IF(AND(TrackingWorksheet!K1236="",TrackingWorksheet!M1236="", TrackingWorksheet!N1236="", TrackingWorksheet!S1236="", TrackingWorksheet!V1236="", TrackingWorksheet!W1236="", TrackingWorksheet!Y1236="", TrackingWorksheet!AA1236="", V1231=1),1,0)*D1231)</f>
        <v/>
      </c>
      <c r="AV1231" s="19" t="str">
        <f>IF(B1231=1,"",IF(D1231*AND(TrackingWorksheet!U1236&gt;Calculations!$BE$3,TrackingWorksheet!K1236="YES"),1,0))</f>
        <v/>
      </c>
      <c r="AW1231" s="19" t="str">
        <f>IF(B1231=1,"",IF(D1231*AND(TrackingWorksheet!W1236&gt;Calculations!$BE$3,TrackingWorksheet!K1236="YES"),1,0))</f>
        <v/>
      </c>
      <c r="AX1231" s="19">
        <f t="shared" si="280"/>
        <v>0</v>
      </c>
      <c r="AY1231" s="19">
        <f t="shared" si="276"/>
        <v>0</v>
      </c>
      <c r="AZ1231" s="27" t="str">
        <f>IF(B1231=1,"",IF(TrackingWorksheet!Q1236="","",TrackingWorksheet!Q1236))</f>
        <v/>
      </c>
      <c r="BB1231" s="4"/>
      <c r="BC1231" s="4"/>
      <c r="BD1231" s="4"/>
      <c r="BE1231" s="4"/>
      <c r="BF1231" s="4"/>
      <c r="BG1231" s="4" t="str">
        <f>IF(B1231=1,"",IF(AND(N1231=1,TrackingWorksheet!$I1236+14&lt;=WeeklySummary!$C$7),1,0))</f>
        <v/>
      </c>
      <c r="BH1231" s="4" t="str">
        <f>IF(B1231=1,"",IF(AND(R1231=1,TrackingWorksheet!$I1236+14&lt;=WeeklySummary!$C$7),1,0))</f>
        <v/>
      </c>
      <c r="BI1231" s="4" t="str">
        <f>IF(B1231=1,"",IF(AND(J1231=1,TrackingWorksheet!$G1236+14&lt;=WeeklySummary!$C$7),1,0))</f>
        <v/>
      </c>
      <c r="BJ1231" s="4" t="str">
        <f>IF(B1231=1,"",IF(AND(T1231=1,TrackingWorksheet!$I1236+14&lt;=WeeklySummary!$C$7),1,0))</f>
        <v/>
      </c>
      <c r="BK1231" s="4" t="str">
        <f>IF(B1231=1,"",IF(AND(T1231=1,TrackingWorksheet!$G1236+14&lt;=WeeklySummary!$C$7),1,0))</f>
        <v/>
      </c>
      <c r="BL1231" s="4">
        <f t="shared" si="289"/>
        <v>0</v>
      </c>
    </row>
    <row r="1232" spans="2:64" x14ac:dyDescent="0.25">
      <c r="B1232" s="27">
        <f>IF(AND(ISBLANK(TrackingWorksheet!B1237),ISBLANK(TrackingWorksheet!C1237),ISBLANK(TrackingWorksheet!G1237),ISBLANK(TrackingWorksheet!H1237),
ISBLANK(TrackingWorksheet!I1237),ISBLANK(TrackingWorksheet!J1237),ISBLANK(TrackingWorksheet!M1237),
ISBLANK(TrackingWorksheet!N1239)),1,0)</f>
        <v>1</v>
      </c>
      <c r="C1232" s="12" t="str">
        <f>IF(B1232=1,"",TrackingWorksheet!F1237)</f>
        <v/>
      </c>
      <c r="D1232" s="20" t="str">
        <f>IF(B1232=1,"",IF(AND(TrackingWorksheet!B1237&lt;&gt;"",TrackingWorksheet!B1237&lt;=WeeklySummary!$C$7,OR(TrackingWorksheet!C1237="",TrackingWorksheet!C1237&gt;=WeeklySummary!$C$6)),1,0))</f>
        <v/>
      </c>
      <c r="E1232" s="10" t="str">
        <f>IF(B1232=1,"",IF(AND(TrackingWorksheet!G1237 &lt;&gt;"",TrackingWorksheet!G1237&lt;=WeeklySummary!$C$7, TrackingWorksheet!H1237=Lists!$D$4), "Y", "N"))</f>
        <v/>
      </c>
      <c r="F1232" s="10" t="str">
        <f>IF(B1232=1,"",IF(AND(TrackingWorksheet!I1237 &lt;&gt;"", TrackingWorksheet!I1237&lt;=WeeklySummary!$C$7, TrackingWorksheet!J1237=Lists!$D$4), "Y", "N"))</f>
        <v/>
      </c>
      <c r="G1232" s="10" t="str">
        <f>IF(B1232=1,"",IF(AND(TrackingWorksheet!G1237 &lt;&gt;"",TrackingWorksheet!G1237&lt;=WeeklySummary!$C$7, TrackingWorksheet!H1237=Lists!$D$5), "Y", "N"))</f>
        <v/>
      </c>
      <c r="H1232" s="10" t="str">
        <f>IF(B1232=1,"",IF(AND(TrackingWorksheet!I1237 &lt;&gt;"", TrackingWorksheet!I1237&lt;=WeeklySummary!$C$7, TrackingWorksheet!J1237=Lists!$D$5), "Y", "N"))</f>
        <v/>
      </c>
      <c r="I1232" s="20" t="str">
        <f>IF(B1232=1,"",IF(AND(TrackingWorksheet!G1237 &lt;&gt;"", TrackingWorksheet!G1237&lt;=WeeklySummary!$C$7, TrackingWorksheet!H1237=Lists!$D$6), 1, 0))</f>
        <v/>
      </c>
      <c r="J1232" s="20" t="str">
        <f t="shared" si="281"/>
        <v/>
      </c>
      <c r="K1232" s="10" t="str">
        <f>IF(B1232=1,"",IF(AND(TrackingWorksheet!I1237&lt;=WeeklySummary!$C$7,TrackingWorksheet!K1237="YES"),0,IF(AND(AND(OR(E1232="Y",F1232="Y"),E1232&lt;&gt;F1232),G1232&lt;&gt;"Y", H1232&lt;&gt;"Y"), 1, 0)))</f>
        <v/>
      </c>
      <c r="L1232" s="20" t="str">
        <f t="shared" si="282"/>
        <v/>
      </c>
      <c r="M1232" s="10" t="str">
        <f t="shared" si="283"/>
        <v/>
      </c>
      <c r="N1232" s="20" t="str">
        <f t="shared" si="284"/>
        <v/>
      </c>
      <c r="O1232" s="10" t="str">
        <f>IF(B1232=1,"",IF(AND(TrackingWorksheet!I1237&lt;=WeeklySummary!$C$7,TrackingWorksheet!K1237="YES"),0,IF(AND(AND(OR(G1232="Y",H1232="Y"),G1232&lt;&gt;H1232),E1232&lt;&gt;"Y", F1232&lt;&gt;"Y"), 1, 0)))</f>
        <v/>
      </c>
      <c r="P1232" s="20" t="str">
        <f t="shared" si="285"/>
        <v/>
      </c>
      <c r="Q1232" s="10" t="str">
        <f t="shared" si="286"/>
        <v/>
      </c>
      <c r="R1232" s="10" t="str">
        <f t="shared" si="287"/>
        <v/>
      </c>
      <c r="S1232" s="10" t="str">
        <f>IF(B1232=1,"",IF(AND(OR(AND(TrackingWorksheet!H1237=Lists!$D$7,TrackingWorksheet!H1237=TrackingWorksheet!J1237),TrackingWorksheet!H1237&lt;&gt;TrackingWorksheet!J1237),TrackingWorksheet!K1237="YES",TrackingWorksheet!H1237&lt;&gt;Lists!$D$6,TrackingWorksheet!G1237&lt;=WeeklySummary!$C$7,TrackingWorksheet!I1237&lt;=WeeklySummary!$C$7),1,0))</f>
        <v/>
      </c>
      <c r="T1232" s="10" t="str">
        <f t="shared" si="288"/>
        <v/>
      </c>
      <c r="U1232" s="10" t="str">
        <f>IF($B1232=1,"",IF(TrackingWorksheet!$K1237="YES",1, 0)*D1232)</f>
        <v/>
      </c>
      <c r="V1232" s="20">
        <f t="shared" si="277"/>
        <v>0</v>
      </c>
      <c r="W1232" s="20">
        <f t="shared" si="278"/>
        <v>0</v>
      </c>
      <c r="X1232" s="10" t="str">
        <f>IF($B1232=1,"",IF(AND(TrackingWorksheet!$L1237&lt;&gt;"", TrackingWorksheet!$L1237&gt;=WeeklySummary!$C$6,TrackingWorksheet!$L1237&lt;=WeeklySummary!$C$7,OR(TrackingWorksheet!$H1237=Lists!$D$4,TrackingWorksheet!$J1237=Lists!$D$4)), 1, 0))</f>
        <v/>
      </c>
      <c r="Y1232" s="10" t="str">
        <f>IF($B1232=1,"",IF(AND(TrackingWorksheet!$L1237&lt;&gt;"", TrackingWorksheet!$L1237&gt;=WeeklySummary!$C$6,TrackingWorksheet!$L1237&lt;=WeeklySummary!$C$7,OR(TrackingWorksheet!$H1237=Lists!$D$5,TrackingWorksheet!$J1237=Lists!$D$5)), 1, 0))</f>
        <v/>
      </c>
      <c r="Z1232" s="10" t="str">
        <f>IF($B1232=1,"",IF(AND(TrackingWorksheet!$L1237&lt;&gt;"", TrackingWorksheet!$L1237&gt;=WeeklySummary!$C$6,TrackingWorksheet!$L1237&lt;=WeeklySummary!$C$7,OR(TrackingWorksheet!$H1237=Lists!$D$6,TrackingWorksheet!$J1237=Lists!$D$6)), 1, 0))</f>
        <v/>
      </c>
      <c r="AA1232" s="19" t="str">
        <f>IF(B1232=1,"",IF(AND(TrackingWorksheet!M1237&lt;&gt;"",TrackingWorksheet!M1237&lt;=WeeklySummary!$C$7),1,0)*D1232)</f>
        <v/>
      </c>
      <c r="AB1232" s="19" t="str">
        <f>IF(B1232=1,"",IF(AND(TrackingWorksheet!N1237&lt;&gt;"",TrackingWorksheet!N1237&lt;=WeeklySummary!$C$7),1,0)*D1232)</f>
        <v/>
      </c>
      <c r="AC1232" s="19" t="str">
        <f>IF(B1232=1,"",TrackingWorksheet!T1237)</f>
        <v/>
      </c>
      <c r="AD1232" s="19" t="str">
        <f>IF(B1232=1,"",IF(D1232*AND(TrackingWorksheet!S1237&gt;=Calculations!$BD$3,TrackingWorksheet!U1237="",TrackingWorksheet!K1237="YES"),1,0))</f>
        <v/>
      </c>
      <c r="AE1232" s="19" t="str">
        <f>IF($B1232=1,"",IF(AND(TrackingWorksheet!$S1237&gt;$BE$3,TrackingWorksheet!$T1237=Lists!$P$4),1, 0)*D1232)</f>
        <v/>
      </c>
      <c r="AF1232" s="19" t="str">
        <f>IF($B1232=1,"",IF(AND(TrackingWorksheet!$U1237&gt;$BE$3,TrackingWorksheet!$V1237=Lists!$P$4),1, 0)*D1232)</f>
        <v/>
      </c>
      <c r="AG1232" s="19" t="str">
        <f>IF($B1232=1,"",IF(AND(TrackingWorksheet!$W1237&gt;$BE$3,TrackingWorksheet!$X1237=Lists!$P$4),1, 0)*D1232)</f>
        <v/>
      </c>
      <c r="AH1232" s="19" t="str">
        <f>IF($B1232=1,"",IF(AND(TrackingWorksheet!$Y1237&gt;$BE$3,TrackingWorksheet!$Z1237=Lists!$P$4),1, 0)*D1232)</f>
        <v/>
      </c>
      <c r="AI1232" s="19" t="str">
        <f>IF($B1232=1,"",IF(AND(TrackingWorksheet!$AA1237&gt;$BE$3,TrackingWorksheet!$AB1237=Lists!$P$4),1, 0)*D1232)</f>
        <v/>
      </c>
      <c r="AJ1232" s="19" t="str">
        <f>IF($B1232=1,"",IF(AND(TrackingWorksheet!$S1237&gt;$BE$3,TrackingWorksheet!$T1237=Lists!$P$5),1, 0)*D1232)</f>
        <v/>
      </c>
      <c r="AK1232" s="19" t="str">
        <f>IF($B1232=1,"",IF(AND(TrackingWorksheet!$U1237&gt;$BE$3,TrackingWorksheet!$V1237=Lists!$P$5),1, 0)*D1232)</f>
        <v/>
      </c>
      <c r="AL1232" s="19" t="str">
        <f>IF($B1232=1,"",IF(AND(TrackingWorksheet!$W1237&gt;$BE$3,TrackingWorksheet!$X1237=Lists!$P$5),1, 0)*D1232)</f>
        <v/>
      </c>
      <c r="AM1232" s="19" t="str">
        <f>IF($B1232=1,"",IF(AND(TrackingWorksheet!$Y1237&gt;$BE$3,TrackingWorksheet!$Z1237=Lists!$P$5),1, 0)*D1232)</f>
        <v/>
      </c>
      <c r="AN1232" s="19" t="str">
        <f>IF($B1232=1,"",IF(AND(TrackingWorksheet!$AA1237&gt;$BE$3,TrackingWorksheet!$AB1237=Lists!$P$5),1, 0)*D1232)</f>
        <v/>
      </c>
      <c r="AO1232" s="19" t="str">
        <f>IF($B1232=1,"",IF(AND(TrackingWorksheet!$S1237&gt;$BE$3,TrackingWorksheet!$T1237=Lists!$P$6),1, 0)*D1232)</f>
        <v/>
      </c>
      <c r="AP1232" s="19" t="str">
        <f>IF($B1232=1,"",IF(AND(TrackingWorksheet!$U1237&gt;$BE$3,TrackingWorksheet!$V1237=Lists!$P$6),1, 0)*D1232)</f>
        <v/>
      </c>
      <c r="AQ1232" s="19" t="str">
        <f>IF($B1232=1,"",IF(AND(TrackingWorksheet!$W1237&gt;$BE$3,TrackingWorksheet!$X1237=Lists!$P$6),1, 0)*D1232)</f>
        <v/>
      </c>
      <c r="AR1232" s="19" t="str">
        <f>IF($B1232=1,"",IF(AND(TrackingWorksheet!$Y1237&gt;$BE$3,TrackingWorksheet!$Z1237=Lists!$P$6),1, 0)*D1232)</f>
        <v/>
      </c>
      <c r="AS1232" s="19" t="str">
        <f>IF($B1232=1,"",IF(AND(TrackingWorksheet!$AA1237&gt;$BE$3,TrackingWorksheet!$AB1237=Lists!$P$6),1, 0)*D1232)</f>
        <v/>
      </c>
      <c r="AT1232" s="19">
        <f t="shared" si="279"/>
        <v>0</v>
      </c>
      <c r="AU1232" s="19" t="str">
        <f>IF(B1232=1,"",IF(AND(TrackingWorksheet!K1237="",TrackingWorksheet!M1237="", TrackingWorksheet!N1237="", TrackingWorksheet!S1237="", TrackingWorksheet!V1237="", TrackingWorksheet!W1237="", TrackingWorksheet!Y1237="", TrackingWorksheet!AA1237="", V1232=1),1,0)*D1232)</f>
        <v/>
      </c>
      <c r="AV1232" s="19" t="str">
        <f>IF(B1232=1,"",IF(D1232*AND(TrackingWorksheet!U1237&gt;Calculations!$BE$3,TrackingWorksheet!K1237="YES"),1,0))</f>
        <v/>
      </c>
      <c r="AW1232" s="19" t="str">
        <f>IF(B1232=1,"",IF(D1232*AND(TrackingWorksheet!W1237&gt;Calculations!$BE$3,TrackingWorksheet!K1237="YES"),1,0))</f>
        <v/>
      </c>
      <c r="AX1232" s="19">
        <f t="shared" si="280"/>
        <v>0</v>
      </c>
      <c r="AY1232" s="19">
        <f t="shared" si="276"/>
        <v>0</v>
      </c>
      <c r="AZ1232" s="27" t="str">
        <f>IF(B1232=1,"",IF(TrackingWorksheet!Q1237="","",TrackingWorksheet!Q1237))</f>
        <v/>
      </c>
      <c r="BB1232" s="4"/>
      <c r="BC1232" s="4"/>
      <c r="BD1232" s="4"/>
      <c r="BE1232" s="4"/>
      <c r="BF1232" s="4"/>
      <c r="BG1232" s="4" t="str">
        <f>IF(B1232=1,"",IF(AND(N1232=1,TrackingWorksheet!$I1237+14&lt;=WeeklySummary!$C$7),1,0))</f>
        <v/>
      </c>
      <c r="BH1232" s="4" t="str">
        <f>IF(B1232=1,"",IF(AND(R1232=1,TrackingWorksheet!$I1237+14&lt;=WeeklySummary!$C$7),1,0))</f>
        <v/>
      </c>
      <c r="BI1232" s="4" t="str">
        <f>IF(B1232=1,"",IF(AND(J1232=1,TrackingWorksheet!$G1237+14&lt;=WeeklySummary!$C$7),1,0))</f>
        <v/>
      </c>
      <c r="BJ1232" s="4" t="str">
        <f>IF(B1232=1,"",IF(AND(T1232=1,TrackingWorksheet!$I1237+14&lt;=WeeklySummary!$C$7),1,0))</f>
        <v/>
      </c>
      <c r="BK1232" s="4" t="str">
        <f>IF(B1232=1,"",IF(AND(T1232=1,TrackingWorksheet!$G1237+14&lt;=WeeklySummary!$C$7),1,0))</f>
        <v/>
      </c>
      <c r="BL1232" s="4">
        <f t="shared" si="289"/>
        <v>0</v>
      </c>
    </row>
    <row r="1233" spans="2:64" x14ac:dyDescent="0.25">
      <c r="B1233" s="27">
        <f>IF(AND(ISBLANK(TrackingWorksheet!B1238),ISBLANK(TrackingWorksheet!C1238),ISBLANK(TrackingWorksheet!G1238),ISBLANK(TrackingWorksheet!H1238),
ISBLANK(TrackingWorksheet!I1238),ISBLANK(TrackingWorksheet!J1238),ISBLANK(TrackingWorksheet!M1238),
ISBLANK(TrackingWorksheet!N1240)),1,0)</f>
        <v>1</v>
      </c>
      <c r="C1233" s="12" t="str">
        <f>IF(B1233=1,"",TrackingWorksheet!F1238)</f>
        <v/>
      </c>
      <c r="D1233" s="20" t="str">
        <f>IF(B1233=1,"",IF(AND(TrackingWorksheet!B1238&lt;&gt;"",TrackingWorksheet!B1238&lt;=WeeklySummary!$C$7,OR(TrackingWorksheet!C1238="",TrackingWorksheet!C1238&gt;=WeeklySummary!$C$6)),1,0))</f>
        <v/>
      </c>
      <c r="E1233" s="10" t="str">
        <f>IF(B1233=1,"",IF(AND(TrackingWorksheet!G1238 &lt;&gt;"",TrackingWorksheet!G1238&lt;=WeeklySummary!$C$7, TrackingWorksheet!H1238=Lists!$D$4), "Y", "N"))</f>
        <v/>
      </c>
      <c r="F1233" s="10" t="str">
        <f>IF(B1233=1,"",IF(AND(TrackingWorksheet!I1238 &lt;&gt;"", TrackingWorksheet!I1238&lt;=WeeklySummary!$C$7, TrackingWorksheet!J1238=Lists!$D$4), "Y", "N"))</f>
        <v/>
      </c>
      <c r="G1233" s="10" t="str">
        <f>IF(B1233=1,"",IF(AND(TrackingWorksheet!G1238 &lt;&gt;"",TrackingWorksheet!G1238&lt;=WeeklySummary!$C$7, TrackingWorksheet!H1238=Lists!$D$5), "Y", "N"))</f>
        <v/>
      </c>
      <c r="H1233" s="10" t="str">
        <f>IF(B1233=1,"",IF(AND(TrackingWorksheet!I1238 &lt;&gt;"", TrackingWorksheet!I1238&lt;=WeeklySummary!$C$7, TrackingWorksheet!J1238=Lists!$D$5), "Y", "N"))</f>
        <v/>
      </c>
      <c r="I1233" s="20" t="str">
        <f>IF(B1233=1,"",IF(AND(TrackingWorksheet!G1238 &lt;&gt;"", TrackingWorksheet!G1238&lt;=WeeklySummary!$C$7, TrackingWorksheet!H1238=Lists!$D$6), 1, 0))</f>
        <v/>
      </c>
      <c r="J1233" s="20" t="str">
        <f t="shared" si="281"/>
        <v/>
      </c>
      <c r="K1233" s="10" t="str">
        <f>IF(B1233=1,"",IF(AND(TrackingWorksheet!I1238&lt;=WeeklySummary!$C$7,TrackingWorksheet!K1238="YES"),0,IF(AND(AND(OR(E1233="Y",F1233="Y"),E1233&lt;&gt;F1233),G1233&lt;&gt;"Y", H1233&lt;&gt;"Y"), 1, 0)))</f>
        <v/>
      </c>
      <c r="L1233" s="20" t="str">
        <f t="shared" si="282"/>
        <v/>
      </c>
      <c r="M1233" s="10" t="str">
        <f t="shared" si="283"/>
        <v/>
      </c>
      <c r="N1233" s="20" t="str">
        <f t="shared" si="284"/>
        <v/>
      </c>
      <c r="O1233" s="10" t="str">
        <f>IF(B1233=1,"",IF(AND(TrackingWorksheet!I1238&lt;=WeeklySummary!$C$7,TrackingWorksheet!K1238="YES"),0,IF(AND(AND(OR(G1233="Y",H1233="Y"),G1233&lt;&gt;H1233),E1233&lt;&gt;"Y", F1233&lt;&gt;"Y"), 1, 0)))</f>
        <v/>
      </c>
      <c r="P1233" s="20" t="str">
        <f t="shared" si="285"/>
        <v/>
      </c>
      <c r="Q1233" s="10" t="str">
        <f t="shared" si="286"/>
        <v/>
      </c>
      <c r="R1233" s="10" t="str">
        <f t="shared" si="287"/>
        <v/>
      </c>
      <c r="S1233" s="10" t="str">
        <f>IF(B1233=1,"",IF(AND(OR(AND(TrackingWorksheet!H1238=Lists!$D$7,TrackingWorksheet!H1238=TrackingWorksheet!J1238),TrackingWorksheet!H1238&lt;&gt;TrackingWorksheet!J1238),TrackingWorksheet!K1238="YES",TrackingWorksheet!H1238&lt;&gt;Lists!$D$6,TrackingWorksheet!G1238&lt;=WeeklySummary!$C$7,TrackingWorksheet!I1238&lt;=WeeklySummary!$C$7),1,0))</f>
        <v/>
      </c>
      <c r="T1233" s="10" t="str">
        <f t="shared" si="288"/>
        <v/>
      </c>
      <c r="U1233" s="10" t="str">
        <f>IF($B1233=1,"",IF(TrackingWorksheet!$K1238="YES",1, 0)*D1233)</f>
        <v/>
      </c>
      <c r="V1233" s="20">
        <f t="shared" si="277"/>
        <v>0</v>
      </c>
      <c r="W1233" s="20">
        <f t="shared" si="278"/>
        <v>0</v>
      </c>
      <c r="X1233" s="10" t="str">
        <f>IF($B1233=1,"",IF(AND(TrackingWorksheet!$L1238&lt;&gt;"", TrackingWorksheet!$L1238&gt;=WeeklySummary!$C$6,TrackingWorksheet!$L1238&lt;=WeeklySummary!$C$7,OR(TrackingWorksheet!$H1238=Lists!$D$4,TrackingWorksheet!$J1238=Lists!$D$4)), 1, 0))</f>
        <v/>
      </c>
      <c r="Y1233" s="10" t="str">
        <f>IF($B1233=1,"",IF(AND(TrackingWorksheet!$L1238&lt;&gt;"", TrackingWorksheet!$L1238&gt;=WeeklySummary!$C$6,TrackingWorksheet!$L1238&lt;=WeeklySummary!$C$7,OR(TrackingWorksheet!$H1238=Lists!$D$5,TrackingWorksheet!$J1238=Lists!$D$5)), 1, 0))</f>
        <v/>
      </c>
      <c r="Z1233" s="10" t="str">
        <f>IF($B1233=1,"",IF(AND(TrackingWorksheet!$L1238&lt;&gt;"", TrackingWorksheet!$L1238&gt;=WeeklySummary!$C$6,TrackingWorksheet!$L1238&lt;=WeeklySummary!$C$7,OR(TrackingWorksheet!$H1238=Lists!$D$6,TrackingWorksheet!$J1238=Lists!$D$6)), 1, 0))</f>
        <v/>
      </c>
      <c r="AA1233" s="19" t="str">
        <f>IF(B1233=1,"",IF(AND(TrackingWorksheet!M1238&lt;&gt;"",TrackingWorksheet!M1238&lt;=WeeklySummary!$C$7),1,0)*D1233)</f>
        <v/>
      </c>
      <c r="AB1233" s="19" t="str">
        <f>IF(B1233=1,"",IF(AND(TrackingWorksheet!N1238&lt;&gt;"",TrackingWorksheet!N1238&lt;=WeeklySummary!$C$7),1,0)*D1233)</f>
        <v/>
      </c>
      <c r="AC1233" s="19" t="str">
        <f>IF(B1233=1,"",TrackingWorksheet!T1238)</f>
        <v/>
      </c>
      <c r="AD1233" s="19" t="str">
        <f>IF(B1233=1,"",IF(D1233*AND(TrackingWorksheet!S1238&gt;=Calculations!$BD$3,TrackingWorksheet!U1238="",TrackingWorksheet!K1238="YES"),1,0))</f>
        <v/>
      </c>
      <c r="AE1233" s="19" t="str">
        <f>IF($B1233=1,"",IF(AND(TrackingWorksheet!$S1238&gt;$BE$3,TrackingWorksheet!$T1238=Lists!$P$4),1, 0)*D1233)</f>
        <v/>
      </c>
      <c r="AF1233" s="19" t="str">
        <f>IF($B1233=1,"",IF(AND(TrackingWorksheet!$U1238&gt;$BE$3,TrackingWorksheet!$V1238=Lists!$P$4),1, 0)*D1233)</f>
        <v/>
      </c>
      <c r="AG1233" s="19" t="str">
        <f>IF($B1233=1,"",IF(AND(TrackingWorksheet!$W1238&gt;$BE$3,TrackingWorksheet!$X1238=Lists!$P$4),1, 0)*D1233)</f>
        <v/>
      </c>
      <c r="AH1233" s="19" t="str">
        <f>IF($B1233=1,"",IF(AND(TrackingWorksheet!$Y1238&gt;$BE$3,TrackingWorksheet!$Z1238=Lists!$P$4),1, 0)*D1233)</f>
        <v/>
      </c>
      <c r="AI1233" s="19" t="str">
        <f>IF($B1233=1,"",IF(AND(TrackingWorksheet!$AA1238&gt;$BE$3,TrackingWorksheet!$AB1238=Lists!$P$4),1, 0)*D1233)</f>
        <v/>
      </c>
      <c r="AJ1233" s="19" t="str">
        <f>IF($B1233=1,"",IF(AND(TrackingWorksheet!$S1238&gt;$BE$3,TrackingWorksheet!$T1238=Lists!$P$5),1, 0)*D1233)</f>
        <v/>
      </c>
      <c r="AK1233" s="19" t="str">
        <f>IF($B1233=1,"",IF(AND(TrackingWorksheet!$U1238&gt;$BE$3,TrackingWorksheet!$V1238=Lists!$P$5),1, 0)*D1233)</f>
        <v/>
      </c>
      <c r="AL1233" s="19" t="str">
        <f>IF($B1233=1,"",IF(AND(TrackingWorksheet!$W1238&gt;$BE$3,TrackingWorksheet!$X1238=Lists!$P$5),1, 0)*D1233)</f>
        <v/>
      </c>
      <c r="AM1233" s="19" t="str">
        <f>IF($B1233=1,"",IF(AND(TrackingWorksheet!$Y1238&gt;$BE$3,TrackingWorksheet!$Z1238=Lists!$P$5),1, 0)*D1233)</f>
        <v/>
      </c>
      <c r="AN1233" s="19" t="str">
        <f>IF($B1233=1,"",IF(AND(TrackingWorksheet!$AA1238&gt;$BE$3,TrackingWorksheet!$AB1238=Lists!$P$5),1, 0)*D1233)</f>
        <v/>
      </c>
      <c r="AO1233" s="19" t="str">
        <f>IF($B1233=1,"",IF(AND(TrackingWorksheet!$S1238&gt;$BE$3,TrackingWorksheet!$T1238=Lists!$P$6),1, 0)*D1233)</f>
        <v/>
      </c>
      <c r="AP1233" s="19" t="str">
        <f>IF($B1233=1,"",IF(AND(TrackingWorksheet!$U1238&gt;$BE$3,TrackingWorksheet!$V1238=Lists!$P$6),1, 0)*D1233)</f>
        <v/>
      </c>
      <c r="AQ1233" s="19" t="str">
        <f>IF($B1233=1,"",IF(AND(TrackingWorksheet!$W1238&gt;$BE$3,TrackingWorksheet!$X1238=Lists!$P$6),1, 0)*D1233)</f>
        <v/>
      </c>
      <c r="AR1233" s="19" t="str">
        <f>IF($B1233=1,"",IF(AND(TrackingWorksheet!$Y1238&gt;$BE$3,TrackingWorksheet!$Z1238=Lists!$P$6),1, 0)*D1233)</f>
        <v/>
      </c>
      <c r="AS1233" s="19" t="str">
        <f>IF($B1233=1,"",IF(AND(TrackingWorksheet!$AA1238&gt;$BE$3,TrackingWorksheet!$AB1238=Lists!$P$6),1, 0)*D1233)</f>
        <v/>
      </c>
      <c r="AT1233" s="19">
        <f t="shared" si="279"/>
        <v>0</v>
      </c>
      <c r="AU1233" s="19" t="str">
        <f>IF(B1233=1,"",IF(AND(TrackingWorksheet!K1238="",TrackingWorksheet!M1238="", TrackingWorksheet!N1238="", TrackingWorksheet!S1238="", TrackingWorksheet!V1238="", TrackingWorksheet!W1238="", TrackingWorksheet!Y1238="", TrackingWorksheet!AA1238="", V1233=1),1,0)*D1233)</f>
        <v/>
      </c>
      <c r="AV1233" s="19" t="str">
        <f>IF(B1233=1,"",IF(D1233*AND(TrackingWorksheet!U1238&gt;Calculations!$BE$3,TrackingWorksheet!K1238="YES"),1,0))</f>
        <v/>
      </c>
      <c r="AW1233" s="19" t="str">
        <f>IF(B1233=1,"",IF(D1233*AND(TrackingWorksheet!W1238&gt;Calculations!$BE$3,TrackingWorksheet!K1238="YES"),1,0))</f>
        <v/>
      </c>
      <c r="AX1233" s="19">
        <f t="shared" si="280"/>
        <v>0</v>
      </c>
      <c r="AY1233" s="19">
        <f t="shared" si="276"/>
        <v>0</v>
      </c>
      <c r="AZ1233" s="27" t="str">
        <f>IF(B1233=1,"",IF(TrackingWorksheet!Q1238="","",TrackingWorksheet!Q1238))</f>
        <v/>
      </c>
      <c r="BB1233" s="4"/>
      <c r="BC1233" s="4"/>
      <c r="BD1233" s="4"/>
      <c r="BE1233" s="4"/>
      <c r="BF1233" s="4"/>
      <c r="BG1233" s="4" t="str">
        <f>IF(B1233=1,"",IF(AND(N1233=1,TrackingWorksheet!$I1238+14&lt;=WeeklySummary!$C$7),1,0))</f>
        <v/>
      </c>
      <c r="BH1233" s="4" t="str">
        <f>IF(B1233=1,"",IF(AND(R1233=1,TrackingWorksheet!$I1238+14&lt;=WeeklySummary!$C$7),1,0))</f>
        <v/>
      </c>
      <c r="BI1233" s="4" t="str">
        <f>IF(B1233=1,"",IF(AND(J1233=1,TrackingWorksheet!$G1238+14&lt;=WeeklySummary!$C$7),1,0))</f>
        <v/>
      </c>
      <c r="BJ1233" s="4" t="str">
        <f>IF(B1233=1,"",IF(AND(T1233=1,TrackingWorksheet!$I1238+14&lt;=WeeklySummary!$C$7),1,0))</f>
        <v/>
      </c>
      <c r="BK1233" s="4" t="str">
        <f>IF(B1233=1,"",IF(AND(T1233=1,TrackingWorksheet!$G1238+14&lt;=WeeklySummary!$C$7),1,0))</f>
        <v/>
      </c>
      <c r="BL1233" s="4">
        <f t="shared" si="289"/>
        <v>0</v>
      </c>
    </row>
    <row r="1234" spans="2:64" x14ac:dyDescent="0.25">
      <c r="B1234" s="27">
        <f>IF(AND(ISBLANK(TrackingWorksheet!B1239),ISBLANK(TrackingWorksheet!C1239),ISBLANK(TrackingWorksheet!G1239),ISBLANK(TrackingWorksheet!H1239),
ISBLANK(TrackingWorksheet!I1239),ISBLANK(TrackingWorksheet!J1239),ISBLANK(TrackingWorksheet!M1239),
ISBLANK(TrackingWorksheet!N1241)),1,0)</f>
        <v>1</v>
      </c>
      <c r="C1234" s="12" t="str">
        <f>IF(B1234=1,"",TrackingWorksheet!F1239)</f>
        <v/>
      </c>
      <c r="D1234" s="20" t="str">
        <f>IF(B1234=1,"",IF(AND(TrackingWorksheet!B1239&lt;&gt;"",TrackingWorksheet!B1239&lt;=WeeklySummary!$C$7,OR(TrackingWorksheet!C1239="",TrackingWorksheet!C1239&gt;=WeeklySummary!$C$6)),1,0))</f>
        <v/>
      </c>
      <c r="E1234" s="10" t="str">
        <f>IF(B1234=1,"",IF(AND(TrackingWorksheet!G1239 &lt;&gt;"",TrackingWorksheet!G1239&lt;=WeeklySummary!$C$7, TrackingWorksheet!H1239=Lists!$D$4), "Y", "N"))</f>
        <v/>
      </c>
      <c r="F1234" s="10" t="str">
        <f>IF(B1234=1,"",IF(AND(TrackingWorksheet!I1239 &lt;&gt;"", TrackingWorksheet!I1239&lt;=WeeklySummary!$C$7, TrackingWorksheet!J1239=Lists!$D$4), "Y", "N"))</f>
        <v/>
      </c>
      <c r="G1234" s="10" t="str">
        <f>IF(B1234=1,"",IF(AND(TrackingWorksheet!G1239 &lt;&gt;"",TrackingWorksheet!G1239&lt;=WeeklySummary!$C$7, TrackingWorksheet!H1239=Lists!$D$5), "Y", "N"))</f>
        <v/>
      </c>
      <c r="H1234" s="10" t="str">
        <f>IF(B1234=1,"",IF(AND(TrackingWorksheet!I1239 &lt;&gt;"", TrackingWorksheet!I1239&lt;=WeeklySummary!$C$7, TrackingWorksheet!J1239=Lists!$D$5), "Y", "N"))</f>
        <v/>
      </c>
      <c r="I1234" s="20" t="str">
        <f>IF(B1234=1,"",IF(AND(TrackingWorksheet!G1239 &lt;&gt;"", TrackingWorksheet!G1239&lt;=WeeklySummary!$C$7, TrackingWorksheet!H1239=Lists!$D$6), 1, 0))</f>
        <v/>
      </c>
      <c r="J1234" s="20" t="str">
        <f t="shared" si="281"/>
        <v/>
      </c>
      <c r="K1234" s="10" t="str">
        <f>IF(B1234=1,"",IF(AND(TrackingWorksheet!I1239&lt;=WeeklySummary!$C$7,TrackingWorksheet!K1239="YES"),0,IF(AND(AND(OR(E1234="Y",F1234="Y"),E1234&lt;&gt;F1234),G1234&lt;&gt;"Y", H1234&lt;&gt;"Y"), 1, 0)))</f>
        <v/>
      </c>
      <c r="L1234" s="20" t="str">
        <f t="shared" si="282"/>
        <v/>
      </c>
      <c r="M1234" s="10" t="str">
        <f t="shared" si="283"/>
        <v/>
      </c>
      <c r="N1234" s="20" t="str">
        <f t="shared" si="284"/>
        <v/>
      </c>
      <c r="O1234" s="10" t="str">
        <f>IF(B1234=1,"",IF(AND(TrackingWorksheet!I1239&lt;=WeeklySummary!$C$7,TrackingWorksheet!K1239="YES"),0,IF(AND(AND(OR(G1234="Y",H1234="Y"),G1234&lt;&gt;H1234),E1234&lt;&gt;"Y", F1234&lt;&gt;"Y"), 1, 0)))</f>
        <v/>
      </c>
      <c r="P1234" s="20" t="str">
        <f t="shared" si="285"/>
        <v/>
      </c>
      <c r="Q1234" s="10" t="str">
        <f t="shared" si="286"/>
        <v/>
      </c>
      <c r="R1234" s="10" t="str">
        <f t="shared" si="287"/>
        <v/>
      </c>
      <c r="S1234" s="10" t="str">
        <f>IF(B1234=1,"",IF(AND(OR(AND(TrackingWorksheet!H1239=Lists!$D$7,TrackingWorksheet!H1239=TrackingWorksheet!J1239),TrackingWorksheet!H1239&lt;&gt;TrackingWorksheet!J1239),TrackingWorksheet!K1239="YES",TrackingWorksheet!H1239&lt;&gt;Lists!$D$6,TrackingWorksheet!G1239&lt;=WeeklySummary!$C$7,TrackingWorksheet!I1239&lt;=WeeklySummary!$C$7),1,0))</f>
        <v/>
      </c>
      <c r="T1234" s="10" t="str">
        <f t="shared" si="288"/>
        <v/>
      </c>
      <c r="U1234" s="10" t="str">
        <f>IF($B1234=1,"",IF(TrackingWorksheet!$K1239="YES",1, 0)*D1234)</f>
        <v/>
      </c>
      <c r="V1234" s="20">
        <f t="shared" si="277"/>
        <v>0</v>
      </c>
      <c r="W1234" s="20">
        <f t="shared" si="278"/>
        <v>0</v>
      </c>
      <c r="X1234" s="10" t="str">
        <f>IF($B1234=1,"",IF(AND(TrackingWorksheet!$L1239&lt;&gt;"", TrackingWorksheet!$L1239&gt;=WeeklySummary!$C$6,TrackingWorksheet!$L1239&lt;=WeeklySummary!$C$7,OR(TrackingWorksheet!$H1239=Lists!$D$4,TrackingWorksheet!$J1239=Lists!$D$4)), 1, 0))</f>
        <v/>
      </c>
      <c r="Y1234" s="10" t="str">
        <f>IF($B1234=1,"",IF(AND(TrackingWorksheet!$L1239&lt;&gt;"", TrackingWorksheet!$L1239&gt;=WeeklySummary!$C$6,TrackingWorksheet!$L1239&lt;=WeeklySummary!$C$7,OR(TrackingWorksheet!$H1239=Lists!$D$5,TrackingWorksheet!$J1239=Lists!$D$5)), 1, 0))</f>
        <v/>
      </c>
      <c r="Z1234" s="10" t="str">
        <f>IF($B1234=1,"",IF(AND(TrackingWorksheet!$L1239&lt;&gt;"", TrackingWorksheet!$L1239&gt;=WeeklySummary!$C$6,TrackingWorksheet!$L1239&lt;=WeeklySummary!$C$7,OR(TrackingWorksheet!$H1239=Lists!$D$6,TrackingWorksheet!$J1239=Lists!$D$6)), 1, 0))</f>
        <v/>
      </c>
      <c r="AA1234" s="19" t="str">
        <f>IF(B1234=1,"",IF(AND(TrackingWorksheet!M1239&lt;&gt;"",TrackingWorksheet!M1239&lt;=WeeklySummary!$C$7),1,0)*D1234)</f>
        <v/>
      </c>
      <c r="AB1234" s="19" t="str">
        <f>IF(B1234=1,"",IF(AND(TrackingWorksheet!N1239&lt;&gt;"",TrackingWorksheet!N1239&lt;=WeeklySummary!$C$7),1,0)*D1234)</f>
        <v/>
      </c>
      <c r="AC1234" s="19" t="str">
        <f>IF(B1234=1,"",TrackingWorksheet!T1239)</f>
        <v/>
      </c>
      <c r="AD1234" s="19" t="str">
        <f>IF(B1234=1,"",IF(D1234*AND(TrackingWorksheet!S1239&gt;=Calculations!$BD$3,TrackingWorksheet!U1239="",TrackingWorksheet!K1239="YES"),1,0))</f>
        <v/>
      </c>
      <c r="AE1234" s="19" t="str">
        <f>IF($B1234=1,"",IF(AND(TrackingWorksheet!$S1239&gt;$BE$3,TrackingWorksheet!$T1239=Lists!$P$4),1, 0)*D1234)</f>
        <v/>
      </c>
      <c r="AF1234" s="19" t="str">
        <f>IF($B1234=1,"",IF(AND(TrackingWorksheet!$U1239&gt;$BE$3,TrackingWorksheet!$V1239=Lists!$P$4),1, 0)*D1234)</f>
        <v/>
      </c>
      <c r="AG1234" s="19" t="str">
        <f>IF($B1234=1,"",IF(AND(TrackingWorksheet!$W1239&gt;$BE$3,TrackingWorksheet!$X1239=Lists!$P$4),1, 0)*D1234)</f>
        <v/>
      </c>
      <c r="AH1234" s="19" t="str">
        <f>IF($B1234=1,"",IF(AND(TrackingWorksheet!$Y1239&gt;$BE$3,TrackingWorksheet!$Z1239=Lists!$P$4),1, 0)*D1234)</f>
        <v/>
      </c>
      <c r="AI1234" s="19" t="str">
        <f>IF($B1234=1,"",IF(AND(TrackingWorksheet!$AA1239&gt;$BE$3,TrackingWorksheet!$AB1239=Lists!$P$4),1, 0)*D1234)</f>
        <v/>
      </c>
      <c r="AJ1234" s="19" t="str">
        <f>IF($B1234=1,"",IF(AND(TrackingWorksheet!$S1239&gt;$BE$3,TrackingWorksheet!$T1239=Lists!$P$5),1, 0)*D1234)</f>
        <v/>
      </c>
      <c r="AK1234" s="19" t="str">
        <f>IF($B1234=1,"",IF(AND(TrackingWorksheet!$U1239&gt;$BE$3,TrackingWorksheet!$V1239=Lists!$P$5),1, 0)*D1234)</f>
        <v/>
      </c>
      <c r="AL1234" s="19" t="str">
        <f>IF($B1234=1,"",IF(AND(TrackingWorksheet!$W1239&gt;$BE$3,TrackingWorksheet!$X1239=Lists!$P$5),1, 0)*D1234)</f>
        <v/>
      </c>
      <c r="AM1234" s="19" t="str">
        <f>IF($B1234=1,"",IF(AND(TrackingWorksheet!$Y1239&gt;$BE$3,TrackingWorksheet!$Z1239=Lists!$P$5),1, 0)*D1234)</f>
        <v/>
      </c>
      <c r="AN1234" s="19" t="str">
        <f>IF($B1234=1,"",IF(AND(TrackingWorksheet!$AA1239&gt;$BE$3,TrackingWorksheet!$AB1239=Lists!$P$5),1, 0)*D1234)</f>
        <v/>
      </c>
      <c r="AO1234" s="19" t="str">
        <f>IF($B1234=1,"",IF(AND(TrackingWorksheet!$S1239&gt;$BE$3,TrackingWorksheet!$T1239=Lists!$P$6),1, 0)*D1234)</f>
        <v/>
      </c>
      <c r="AP1234" s="19" t="str">
        <f>IF($B1234=1,"",IF(AND(TrackingWorksheet!$U1239&gt;$BE$3,TrackingWorksheet!$V1239=Lists!$P$6),1, 0)*D1234)</f>
        <v/>
      </c>
      <c r="AQ1234" s="19" t="str">
        <f>IF($B1234=1,"",IF(AND(TrackingWorksheet!$W1239&gt;$BE$3,TrackingWorksheet!$X1239=Lists!$P$6),1, 0)*D1234)</f>
        <v/>
      </c>
      <c r="AR1234" s="19" t="str">
        <f>IF($B1234=1,"",IF(AND(TrackingWorksheet!$Y1239&gt;$BE$3,TrackingWorksheet!$Z1239=Lists!$P$6),1, 0)*D1234)</f>
        <v/>
      </c>
      <c r="AS1234" s="19" t="str">
        <f>IF($B1234=1,"",IF(AND(TrackingWorksheet!$AA1239&gt;$BE$3,TrackingWorksheet!$AB1239=Lists!$P$6),1, 0)*D1234)</f>
        <v/>
      </c>
      <c r="AT1234" s="19">
        <f t="shared" si="279"/>
        <v>0</v>
      </c>
      <c r="AU1234" s="19" t="str">
        <f>IF(B1234=1,"",IF(AND(TrackingWorksheet!K1239="",TrackingWorksheet!M1239="", TrackingWorksheet!N1239="", TrackingWorksheet!S1239="", TrackingWorksheet!V1239="", TrackingWorksheet!W1239="", TrackingWorksheet!Y1239="", TrackingWorksheet!AA1239="", V1234=1),1,0)*D1234)</f>
        <v/>
      </c>
      <c r="AV1234" s="19" t="str">
        <f>IF(B1234=1,"",IF(D1234*AND(TrackingWorksheet!U1239&gt;Calculations!$BE$3,TrackingWorksheet!K1239="YES"),1,0))</f>
        <v/>
      </c>
      <c r="AW1234" s="19" t="str">
        <f>IF(B1234=1,"",IF(D1234*AND(TrackingWorksheet!W1239&gt;Calculations!$BE$3,TrackingWorksheet!K1239="YES"),1,0))</f>
        <v/>
      </c>
      <c r="AX1234" s="19">
        <f t="shared" si="280"/>
        <v>0</v>
      </c>
      <c r="AY1234" s="19">
        <f t="shared" si="276"/>
        <v>0</v>
      </c>
      <c r="AZ1234" s="27" t="str">
        <f>IF(B1234=1,"",IF(TrackingWorksheet!Q1239="","",TrackingWorksheet!Q1239))</f>
        <v/>
      </c>
      <c r="BB1234" s="4"/>
      <c r="BC1234" s="4"/>
      <c r="BD1234" s="4"/>
      <c r="BE1234" s="4"/>
      <c r="BF1234" s="4"/>
      <c r="BG1234" s="4" t="str">
        <f>IF(B1234=1,"",IF(AND(N1234=1,TrackingWorksheet!$I1239+14&lt;=WeeklySummary!$C$7),1,0))</f>
        <v/>
      </c>
      <c r="BH1234" s="4" t="str">
        <f>IF(B1234=1,"",IF(AND(R1234=1,TrackingWorksheet!$I1239+14&lt;=WeeklySummary!$C$7),1,0))</f>
        <v/>
      </c>
      <c r="BI1234" s="4" t="str">
        <f>IF(B1234=1,"",IF(AND(J1234=1,TrackingWorksheet!$G1239+14&lt;=WeeklySummary!$C$7),1,0))</f>
        <v/>
      </c>
      <c r="BJ1234" s="4" t="str">
        <f>IF(B1234=1,"",IF(AND(T1234=1,TrackingWorksheet!$I1239+14&lt;=WeeklySummary!$C$7),1,0))</f>
        <v/>
      </c>
      <c r="BK1234" s="4" t="str">
        <f>IF(B1234=1,"",IF(AND(T1234=1,TrackingWorksheet!$G1239+14&lt;=WeeklySummary!$C$7),1,0))</f>
        <v/>
      </c>
      <c r="BL1234" s="4">
        <f t="shared" si="289"/>
        <v>0</v>
      </c>
    </row>
    <row r="1235" spans="2:64" x14ac:dyDescent="0.25">
      <c r="B1235" s="27">
        <f>IF(AND(ISBLANK(TrackingWorksheet!B1240),ISBLANK(TrackingWorksheet!C1240),ISBLANK(TrackingWorksheet!G1240),ISBLANK(TrackingWorksheet!H1240),
ISBLANK(TrackingWorksheet!I1240),ISBLANK(TrackingWorksheet!J1240),ISBLANK(TrackingWorksheet!M1240),
ISBLANK(TrackingWorksheet!N1242)),1,0)</f>
        <v>1</v>
      </c>
      <c r="C1235" s="12" t="str">
        <f>IF(B1235=1,"",TrackingWorksheet!F1240)</f>
        <v/>
      </c>
      <c r="D1235" s="20" t="str">
        <f>IF(B1235=1,"",IF(AND(TrackingWorksheet!B1240&lt;&gt;"",TrackingWorksheet!B1240&lt;=WeeklySummary!$C$7,OR(TrackingWorksheet!C1240="",TrackingWorksheet!C1240&gt;=WeeklySummary!$C$6)),1,0))</f>
        <v/>
      </c>
      <c r="E1235" s="10" t="str">
        <f>IF(B1235=1,"",IF(AND(TrackingWorksheet!G1240 &lt;&gt;"",TrackingWorksheet!G1240&lt;=WeeklySummary!$C$7, TrackingWorksheet!H1240=Lists!$D$4), "Y", "N"))</f>
        <v/>
      </c>
      <c r="F1235" s="10" t="str">
        <f>IF(B1235=1,"",IF(AND(TrackingWorksheet!I1240 &lt;&gt;"", TrackingWorksheet!I1240&lt;=WeeklySummary!$C$7, TrackingWorksheet!J1240=Lists!$D$4), "Y", "N"))</f>
        <v/>
      </c>
      <c r="G1235" s="10" t="str">
        <f>IF(B1235=1,"",IF(AND(TrackingWorksheet!G1240 &lt;&gt;"",TrackingWorksheet!G1240&lt;=WeeklySummary!$C$7, TrackingWorksheet!H1240=Lists!$D$5), "Y", "N"))</f>
        <v/>
      </c>
      <c r="H1235" s="10" t="str">
        <f>IF(B1235=1,"",IF(AND(TrackingWorksheet!I1240 &lt;&gt;"", TrackingWorksheet!I1240&lt;=WeeklySummary!$C$7, TrackingWorksheet!J1240=Lists!$D$5), "Y", "N"))</f>
        <v/>
      </c>
      <c r="I1235" s="20" t="str">
        <f>IF(B1235=1,"",IF(AND(TrackingWorksheet!G1240 &lt;&gt;"", TrackingWorksheet!G1240&lt;=WeeklySummary!$C$7, TrackingWorksheet!H1240=Lists!$D$6), 1, 0))</f>
        <v/>
      </c>
      <c r="J1235" s="20" t="str">
        <f t="shared" si="281"/>
        <v/>
      </c>
      <c r="K1235" s="10" t="str">
        <f>IF(B1235=1,"",IF(AND(TrackingWorksheet!I1240&lt;=WeeklySummary!$C$7,TrackingWorksheet!K1240="YES"),0,IF(AND(AND(OR(E1235="Y",F1235="Y"),E1235&lt;&gt;F1235),G1235&lt;&gt;"Y", H1235&lt;&gt;"Y"), 1, 0)))</f>
        <v/>
      </c>
      <c r="L1235" s="20" t="str">
        <f t="shared" si="282"/>
        <v/>
      </c>
      <c r="M1235" s="10" t="str">
        <f t="shared" si="283"/>
        <v/>
      </c>
      <c r="N1235" s="20" t="str">
        <f t="shared" si="284"/>
        <v/>
      </c>
      <c r="O1235" s="10" t="str">
        <f>IF(B1235=1,"",IF(AND(TrackingWorksheet!I1240&lt;=WeeklySummary!$C$7,TrackingWorksheet!K1240="YES"),0,IF(AND(AND(OR(G1235="Y",H1235="Y"),G1235&lt;&gt;H1235),E1235&lt;&gt;"Y", F1235&lt;&gt;"Y"), 1, 0)))</f>
        <v/>
      </c>
      <c r="P1235" s="20" t="str">
        <f t="shared" si="285"/>
        <v/>
      </c>
      <c r="Q1235" s="10" t="str">
        <f t="shared" si="286"/>
        <v/>
      </c>
      <c r="R1235" s="10" t="str">
        <f t="shared" si="287"/>
        <v/>
      </c>
      <c r="S1235" s="10" t="str">
        <f>IF(B1235=1,"",IF(AND(OR(AND(TrackingWorksheet!H1240=Lists!$D$7,TrackingWorksheet!H1240=TrackingWorksheet!J1240),TrackingWorksheet!H1240&lt;&gt;TrackingWorksheet!J1240),TrackingWorksheet!K1240="YES",TrackingWorksheet!H1240&lt;&gt;Lists!$D$6,TrackingWorksheet!G1240&lt;=WeeklySummary!$C$7,TrackingWorksheet!I1240&lt;=WeeklySummary!$C$7),1,0))</f>
        <v/>
      </c>
      <c r="T1235" s="10" t="str">
        <f t="shared" si="288"/>
        <v/>
      </c>
      <c r="U1235" s="10" t="str">
        <f>IF($B1235=1,"",IF(TrackingWorksheet!$K1240="YES",1, 0)*D1235)</f>
        <v/>
      </c>
      <c r="V1235" s="20">
        <f t="shared" si="277"/>
        <v>0</v>
      </c>
      <c r="W1235" s="20">
        <f t="shared" si="278"/>
        <v>0</v>
      </c>
      <c r="X1235" s="10" t="str">
        <f>IF($B1235=1,"",IF(AND(TrackingWorksheet!$L1240&lt;&gt;"", TrackingWorksheet!$L1240&gt;=WeeklySummary!$C$6,TrackingWorksheet!$L1240&lt;=WeeklySummary!$C$7,OR(TrackingWorksheet!$H1240=Lists!$D$4,TrackingWorksheet!$J1240=Lists!$D$4)), 1, 0))</f>
        <v/>
      </c>
      <c r="Y1235" s="10" t="str">
        <f>IF($B1235=1,"",IF(AND(TrackingWorksheet!$L1240&lt;&gt;"", TrackingWorksheet!$L1240&gt;=WeeklySummary!$C$6,TrackingWorksheet!$L1240&lt;=WeeklySummary!$C$7,OR(TrackingWorksheet!$H1240=Lists!$D$5,TrackingWorksheet!$J1240=Lists!$D$5)), 1, 0))</f>
        <v/>
      </c>
      <c r="Z1235" s="10" t="str">
        <f>IF($B1235=1,"",IF(AND(TrackingWorksheet!$L1240&lt;&gt;"", TrackingWorksheet!$L1240&gt;=WeeklySummary!$C$6,TrackingWorksheet!$L1240&lt;=WeeklySummary!$C$7,OR(TrackingWorksheet!$H1240=Lists!$D$6,TrackingWorksheet!$J1240=Lists!$D$6)), 1, 0))</f>
        <v/>
      </c>
      <c r="AA1235" s="19" t="str">
        <f>IF(B1235=1,"",IF(AND(TrackingWorksheet!M1240&lt;&gt;"",TrackingWorksheet!M1240&lt;=WeeklySummary!$C$7),1,0)*D1235)</f>
        <v/>
      </c>
      <c r="AB1235" s="19" t="str">
        <f>IF(B1235=1,"",IF(AND(TrackingWorksheet!N1240&lt;&gt;"",TrackingWorksheet!N1240&lt;=WeeklySummary!$C$7),1,0)*D1235)</f>
        <v/>
      </c>
      <c r="AC1235" s="19" t="str">
        <f>IF(B1235=1,"",TrackingWorksheet!T1240)</f>
        <v/>
      </c>
      <c r="AD1235" s="19" t="str">
        <f>IF(B1235=1,"",IF(D1235*AND(TrackingWorksheet!S1240&gt;=Calculations!$BD$3,TrackingWorksheet!U1240="",TrackingWorksheet!K1240="YES"),1,0))</f>
        <v/>
      </c>
      <c r="AE1235" s="19" t="str">
        <f>IF($B1235=1,"",IF(AND(TrackingWorksheet!$S1240&gt;$BE$3,TrackingWorksheet!$T1240=Lists!$P$4),1, 0)*D1235)</f>
        <v/>
      </c>
      <c r="AF1235" s="19" t="str">
        <f>IF($B1235=1,"",IF(AND(TrackingWorksheet!$U1240&gt;$BE$3,TrackingWorksheet!$V1240=Lists!$P$4),1, 0)*D1235)</f>
        <v/>
      </c>
      <c r="AG1235" s="19" t="str">
        <f>IF($B1235=1,"",IF(AND(TrackingWorksheet!$W1240&gt;$BE$3,TrackingWorksheet!$X1240=Lists!$P$4),1, 0)*D1235)</f>
        <v/>
      </c>
      <c r="AH1235" s="19" t="str">
        <f>IF($B1235=1,"",IF(AND(TrackingWorksheet!$Y1240&gt;$BE$3,TrackingWorksheet!$Z1240=Lists!$P$4),1, 0)*D1235)</f>
        <v/>
      </c>
      <c r="AI1235" s="19" t="str">
        <f>IF($B1235=1,"",IF(AND(TrackingWorksheet!$AA1240&gt;$BE$3,TrackingWorksheet!$AB1240=Lists!$P$4),1, 0)*D1235)</f>
        <v/>
      </c>
      <c r="AJ1235" s="19" t="str">
        <f>IF($B1235=1,"",IF(AND(TrackingWorksheet!$S1240&gt;$BE$3,TrackingWorksheet!$T1240=Lists!$P$5),1, 0)*D1235)</f>
        <v/>
      </c>
      <c r="AK1235" s="19" t="str">
        <f>IF($B1235=1,"",IF(AND(TrackingWorksheet!$U1240&gt;$BE$3,TrackingWorksheet!$V1240=Lists!$P$5),1, 0)*D1235)</f>
        <v/>
      </c>
      <c r="AL1235" s="19" t="str">
        <f>IF($B1235=1,"",IF(AND(TrackingWorksheet!$W1240&gt;$BE$3,TrackingWorksheet!$X1240=Lists!$P$5),1, 0)*D1235)</f>
        <v/>
      </c>
      <c r="AM1235" s="19" t="str">
        <f>IF($B1235=1,"",IF(AND(TrackingWorksheet!$Y1240&gt;$BE$3,TrackingWorksheet!$Z1240=Lists!$P$5),1, 0)*D1235)</f>
        <v/>
      </c>
      <c r="AN1235" s="19" t="str">
        <f>IF($B1235=1,"",IF(AND(TrackingWorksheet!$AA1240&gt;$BE$3,TrackingWorksheet!$AB1240=Lists!$P$5),1, 0)*D1235)</f>
        <v/>
      </c>
      <c r="AO1235" s="19" t="str">
        <f>IF($B1235=1,"",IF(AND(TrackingWorksheet!$S1240&gt;$BE$3,TrackingWorksheet!$T1240=Lists!$P$6),1, 0)*D1235)</f>
        <v/>
      </c>
      <c r="AP1235" s="19" t="str">
        <f>IF($B1235=1,"",IF(AND(TrackingWorksheet!$U1240&gt;$BE$3,TrackingWorksheet!$V1240=Lists!$P$6),1, 0)*D1235)</f>
        <v/>
      </c>
      <c r="AQ1235" s="19" t="str">
        <f>IF($B1235=1,"",IF(AND(TrackingWorksheet!$W1240&gt;$BE$3,TrackingWorksheet!$X1240=Lists!$P$6),1, 0)*D1235)</f>
        <v/>
      </c>
      <c r="AR1235" s="19" t="str">
        <f>IF($B1235=1,"",IF(AND(TrackingWorksheet!$Y1240&gt;$BE$3,TrackingWorksheet!$Z1240=Lists!$P$6),1, 0)*D1235)</f>
        <v/>
      </c>
      <c r="AS1235" s="19" t="str">
        <f>IF($B1235=1,"",IF(AND(TrackingWorksheet!$AA1240&gt;$BE$3,TrackingWorksheet!$AB1240=Lists!$P$6),1, 0)*D1235)</f>
        <v/>
      </c>
      <c r="AT1235" s="19">
        <f t="shared" si="279"/>
        <v>0</v>
      </c>
      <c r="AU1235" s="19" t="str">
        <f>IF(B1235=1,"",IF(AND(TrackingWorksheet!K1240="",TrackingWorksheet!M1240="", TrackingWorksheet!N1240="", TrackingWorksheet!S1240="", TrackingWorksheet!V1240="", TrackingWorksheet!W1240="", TrackingWorksheet!Y1240="", TrackingWorksheet!AA1240="", V1235=1),1,0)*D1235)</f>
        <v/>
      </c>
      <c r="AV1235" s="19" t="str">
        <f>IF(B1235=1,"",IF(D1235*AND(TrackingWorksheet!U1240&gt;Calculations!$BE$3,TrackingWorksheet!K1240="YES"),1,0))</f>
        <v/>
      </c>
      <c r="AW1235" s="19" t="str">
        <f>IF(B1235=1,"",IF(D1235*AND(TrackingWorksheet!W1240&gt;Calculations!$BE$3,TrackingWorksheet!K1240="YES"),1,0))</f>
        <v/>
      </c>
      <c r="AX1235" s="19">
        <f t="shared" si="280"/>
        <v>0</v>
      </c>
      <c r="AY1235" s="19">
        <f t="shared" si="276"/>
        <v>0</v>
      </c>
      <c r="AZ1235" s="27" t="str">
        <f>IF(B1235=1,"",IF(TrackingWorksheet!Q1240="","",TrackingWorksheet!Q1240))</f>
        <v/>
      </c>
      <c r="BB1235" s="4"/>
      <c r="BC1235" s="4"/>
      <c r="BD1235" s="4"/>
      <c r="BE1235" s="4"/>
      <c r="BF1235" s="4"/>
      <c r="BG1235" s="4" t="str">
        <f>IF(B1235=1,"",IF(AND(N1235=1,TrackingWorksheet!$I1240+14&lt;=WeeklySummary!$C$7),1,0))</f>
        <v/>
      </c>
      <c r="BH1235" s="4" t="str">
        <f>IF(B1235=1,"",IF(AND(R1235=1,TrackingWorksheet!$I1240+14&lt;=WeeklySummary!$C$7),1,0))</f>
        <v/>
      </c>
      <c r="BI1235" s="4" t="str">
        <f>IF(B1235=1,"",IF(AND(J1235=1,TrackingWorksheet!$G1240+14&lt;=WeeklySummary!$C$7),1,0))</f>
        <v/>
      </c>
      <c r="BJ1235" s="4" t="str">
        <f>IF(B1235=1,"",IF(AND(T1235=1,TrackingWorksheet!$I1240+14&lt;=WeeklySummary!$C$7),1,0))</f>
        <v/>
      </c>
      <c r="BK1235" s="4" t="str">
        <f>IF(B1235=1,"",IF(AND(T1235=1,TrackingWorksheet!$G1240+14&lt;=WeeklySummary!$C$7),1,0))</f>
        <v/>
      </c>
      <c r="BL1235" s="4">
        <f t="shared" si="289"/>
        <v>0</v>
      </c>
    </row>
    <row r="1236" spans="2:64" x14ac:dyDescent="0.25">
      <c r="B1236" s="27">
        <f>IF(AND(ISBLANK(TrackingWorksheet!B1241),ISBLANK(TrackingWorksheet!C1241),ISBLANK(TrackingWorksheet!G1241),ISBLANK(TrackingWorksheet!H1241),
ISBLANK(TrackingWorksheet!I1241),ISBLANK(TrackingWorksheet!J1241),ISBLANK(TrackingWorksheet!M1241),
ISBLANK(TrackingWorksheet!N1243)),1,0)</f>
        <v>1</v>
      </c>
      <c r="C1236" s="12" t="str">
        <f>IF(B1236=1,"",TrackingWorksheet!F1241)</f>
        <v/>
      </c>
      <c r="D1236" s="20" t="str">
        <f>IF(B1236=1,"",IF(AND(TrackingWorksheet!B1241&lt;&gt;"",TrackingWorksheet!B1241&lt;=WeeklySummary!$C$7,OR(TrackingWorksheet!C1241="",TrackingWorksheet!C1241&gt;=WeeklySummary!$C$6)),1,0))</f>
        <v/>
      </c>
      <c r="E1236" s="10" t="str">
        <f>IF(B1236=1,"",IF(AND(TrackingWorksheet!G1241 &lt;&gt;"",TrackingWorksheet!G1241&lt;=WeeklySummary!$C$7, TrackingWorksheet!H1241=Lists!$D$4), "Y", "N"))</f>
        <v/>
      </c>
      <c r="F1236" s="10" t="str">
        <f>IF(B1236=1,"",IF(AND(TrackingWorksheet!I1241 &lt;&gt;"", TrackingWorksheet!I1241&lt;=WeeklySummary!$C$7, TrackingWorksheet!J1241=Lists!$D$4), "Y", "N"))</f>
        <v/>
      </c>
      <c r="G1236" s="10" t="str">
        <f>IF(B1236=1,"",IF(AND(TrackingWorksheet!G1241 &lt;&gt;"",TrackingWorksheet!G1241&lt;=WeeklySummary!$C$7, TrackingWorksheet!H1241=Lists!$D$5), "Y", "N"))</f>
        <v/>
      </c>
      <c r="H1236" s="10" t="str">
        <f>IF(B1236=1,"",IF(AND(TrackingWorksheet!I1241 &lt;&gt;"", TrackingWorksheet!I1241&lt;=WeeklySummary!$C$7, TrackingWorksheet!J1241=Lists!$D$5), "Y", "N"))</f>
        <v/>
      </c>
      <c r="I1236" s="20" t="str">
        <f>IF(B1236=1,"",IF(AND(TrackingWorksheet!G1241 &lt;&gt;"", TrackingWorksheet!G1241&lt;=WeeklySummary!$C$7, TrackingWorksheet!H1241=Lists!$D$6), 1, 0))</f>
        <v/>
      </c>
      <c r="J1236" s="20" t="str">
        <f t="shared" si="281"/>
        <v/>
      </c>
      <c r="K1236" s="10" t="str">
        <f>IF(B1236=1,"",IF(AND(TrackingWorksheet!I1241&lt;=WeeklySummary!$C$7,TrackingWorksheet!K1241="YES"),0,IF(AND(AND(OR(E1236="Y",F1236="Y"),E1236&lt;&gt;F1236),G1236&lt;&gt;"Y", H1236&lt;&gt;"Y"), 1, 0)))</f>
        <v/>
      </c>
      <c r="L1236" s="20" t="str">
        <f t="shared" si="282"/>
        <v/>
      </c>
      <c r="M1236" s="10" t="str">
        <f t="shared" si="283"/>
        <v/>
      </c>
      <c r="N1236" s="20" t="str">
        <f t="shared" si="284"/>
        <v/>
      </c>
      <c r="O1236" s="10" t="str">
        <f>IF(B1236=1,"",IF(AND(TrackingWorksheet!I1241&lt;=WeeklySummary!$C$7,TrackingWorksheet!K1241="YES"),0,IF(AND(AND(OR(G1236="Y",H1236="Y"),G1236&lt;&gt;H1236),E1236&lt;&gt;"Y", F1236&lt;&gt;"Y"), 1, 0)))</f>
        <v/>
      </c>
      <c r="P1236" s="20" t="str">
        <f t="shared" si="285"/>
        <v/>
      </c>
      <c r="Q1236" s="10" t="str">
        <f t="shared" si="286"/>
        <v/>
      </c>
      <c r="R1236" s="10" t="str">
        <f t="shared" si="287"/>
        <v/>
      </c>
      <c r="S1236" s="10" t="str">
        <f>IF(B1236=1,"",IF(AND(OR(AND(TrackingWorksheet!H1241=Lists!$D$7,TrackingWorksheet!H1241=TrackingWorksheet!J1241),TrackingWorksheet!H1241&lt;&gt;TrackingWorksheet!J1241),TrackingWorksheet!K1241="YES",TrackingWorksheet!H1241&lt;&gt;Lists!$D$6,TrackingWorksheet!G1241&lt;=WeeklySummary!$C$7,TrackingWorksheet!I1241&lt;=WeeklySummary!$C$7),1,0))</f>
        <v/>
      </c>
      <c r="T1236" s="10" t="str">
        <f t="shared" si="288"/>
        <v/>
      </c>
      <c r="U1236" s="10" t="str">
        <f>IF($B1236=1,"",IF(TrackingWorksheet!$K1241="YES",1, 0)*D1236)</f>
        <v/>
      </c>
      <c r="V1236" s="20">
        <f t="shared" si="277"/>
        <v>0</v>
      </c>
      <c r="W1236" s="20">
        <f t="shared" si="278"/>
        <v>0</v>
      </c>
      <c r="X1236" s="10" t="str">
        <f>IF($B1236=1,"",IF(AND(TrackingWorksheet!$L1241&lt;&gt;"", TrackingWorksheet!$L1241&gt;=WeeklySummary!$C$6,TrackingWorksheet!$L1241&lt;=WeeklySummary!$C$7,OR(TrackingWorksheet!$H1241=Lists!$D$4,TrackingWorksheet!$J1241=Lists!$D$4)), 1, 0))</f>
        <v/>
      </c>
      <c r="Y1236" s="10" t="str">
        <f>IF($B1236=1,"",IF(AND(TrackingWorksheet!$L1241&lt;&gt;"", TrackingWorksheet!$L1241&gt;=WeeklySummary!$C$6,TrackingWorksheet!$L1241&lt;=WeeklySummary!$C$7,OR(TrackingWorksheet!$H1241=Lists!$D$5,TrackingWorksheet!$J1241=Lists!$D$5)), 1, 0))</f>
        <v/>
      </c>
      <c r="Z1236" s="10" t="str">
        <f>IF($B1236=1,"",IF(AND(TrackingWorksheet!$L1241&lt;&gt;"", TrackingWorksheet!$L1241&gt;=WeeklySummary!$C$6,TrackingWorksheet!$L1241&lt;=WeeklySummary!$C$7,OR(TrackingWorksheet!$H1241=Lists!$D$6,TrackingWorksheet!$J1241=Lists!$D$6)), 1, 0))</f>
        <v/>
      </c>
      <c r="AA1236" s="19" t="str">
        <f>IF(B1236=1,"",IF(AND(TrackingWorksheet!M1241&lt;&gt;"",TrackingWorksheet!M1241&lt;=WeeklySummary!$C$7),1,0)*D1236)</f>
        <v/>
      </c>
      <c r="AB1236" s="19" t="str">
        <f>IF(B1236=1,"",IF(AND(TrackingWorksheet!N1241&lt;&gt;"",TrackingWorksheet!N1241&lt;=WeeklySummary!$C$7),1,0)*D1236)</f>
        <v/>
      </c>
      <c r="AC1236" s="19" t="str">
        <f>IF(B1236=1,"",TrackingWorksheet!T1241)</f>
        <v/>
      </c>
      <c r="AD1236" s="19" t="str">
        <f>IF(B1236=1,"",IF(D1236*AND(TrackingWorksheet!S1241&gt;=Calculations!$BD$3,TrackingWorksheet!U1241="",TrackingWorksheet!K1241="YES"),1,0))</f>
        <v/>
      </c>
      <c r="AE1236" s="19" t="str">
        <f>IF($B1236=1,"",IF(AND(TrackingWorksheet!$S1241&gt;$BE$3,TrackingWorksheet!$T1241=Lists!$P$4),1, 0)*D1236)</f>
        <v/>
      </c>
      <c r="AF1236" s="19" t="str">
        <f>IF($B1236=1,"",IF(AND(TrackingWorksheet!$U1241&gt;$BE$3,TrackingWorksheet!$V1241=Lists!$P$4),1, 0)*D1236)</f>
        <v/>
      </c>
      <c r="AG1236" s="19" t="str">
        <f>IF($B1236=1,"",IF(AND(TrackingWorksheet!$W1241&gt;$BE$3,TrackingWorksheet!$X1241=Lists!$P$4),1, 0)*D1236)</f>
        <v/>
      </c>
      <c r="AH1236" s="19" t="str">
        <f>IF($B1236=1,"",IF(AND(TrackingWorksheet!$Y1241&gt;$BE$3,TrackingWorksheet!$Z1241=Lists!$P$4),1, 0)*D1236)</f>
        <v/>
      </c>
      <c r="AI1236" s="19" t="str">
        <f>IF($B1236=1,"",IF(AND(TrackingWorksheet!$AA1241&gt;$BE$3,TrackingWorksheet!$AB1241=Lists!$P$4),1, 0)*D1236)</f>
        <v/>
      </c>
      <c r="AJ1236" s="19" t="str">
        <f>IF($B1236=1,"",IF(AND(TrackingWorksheet!$S1241&gt;$BE$3,TrackingWorksheet!$T1241=Lists!$P$5),1, 0)*D1236)</f>
        <v/>
      </c>
      <c r="AK1236" s="19" t="str">
        <f>IF($B1236=1,"",IF(AND(TrackingWorksheet!$U1241&gt;$BE$3,TrackingWorksheet!$V1241=Lists!$P$5),1, 0)*D1236)</f>
        <v/>
      </c>
      <c r="AL1236" s="19" t="str">
        <f>IF($B1236=1,"",IF(AND(TrackingWorksheet!$W1241&gt;$BE$3,TrackingWorksheet!$X1241=Lists!$P$5),1, 0)*D1236)</f>
        <v/>
      </c>
      <c r="AM1236" s="19" t="str">
        <f>IF($B1236=1,"",IF(AND(TrackingWorksheet!$Y1241&gt;$BE$3,TrackingWorksheet!$Z1241=Lists!$P$5),1, 0)*D1236)</f>
        <v/>
      </c>
      <c r="AN1236" s="19" t="str">
        <f>IF($B1236=1,"",IF(AND(TrackingWorksheet!$AA1241&gt;$BE$3,TrackingWorksheet!$AB1241=Lists!$P$5),1, 0)*D1236)</f>
        <v/>
      </c>
      <c r="AO1236" s="19" t="str">
        <f>IF($B1236=1,"",IF(AND(TrackingWorksheet!$S1241&gt;$BE$3,TrackingWorksheet!$T1241=Lists!$P$6),1, 0)*D1236)</f>
        <v/>
      </c>
      <c r="AP1236" s="19" t="str">
        <f>IF($B1236=1,"",IF(AND(TrackingWorksheet!$U1241&gt;$BE$3,TrackingWorksheet!$V1241=Lists!$P$6),1, 0)*D1236)</f>
        <v/>
      </c>
      <c r="AQ1236" s="19" t="str">
        <f>IF($B1236=1,"",IF(AND(TrackingWorksheet!$W1241&gt;$BE$3,TrackingWorksheet!$X1241=Lists!$P$6),1, 0)*D1236)</f>
        <v/>
      </c>
      <c r="AR1236" s="19" t="str">
        <f>IF($B1236=1,"",IF(AND(TrackingWorksheet!$Y1241&gt;$BE$3,TrackingWorksheet!$Z1241=Lists!$P$6),1, 0)*D1236)</f>
        <v/>
      </c>
      <c r="AS1236" s="19" t="str">
        <f>IF($B1236=1,"",IF(AND(TrackingWorksheet!$AA1241&gt;$BE$3,TrackingWorksheet!$AB1241=Lists!$P$6),1, 0)*D1236)</f>
        <v/>
      </c>
      <c r="AT1236" s="19">
        <f t="shared" si="279"/>
        <v>0</v>
      </c>
      <c r="AU1236" s="19" t="str">
        <f>IF(B1236=1,"",IF(AND(TrackingWorksheet!K1241="",TrackingWorksheet!M1241="", TrackingWorksheet!N1241="", TrackingWorksheet!S1241="", TrackingWorksheet!V1241="", TrackingWorksheet!W1241="", TrackingWorksheet!Y1241="", TrackingWorksheet!AA1241="", V1236=1),1,0)*D1236)</f>
        <v/>
      </c>
      <c r="AV1236" s="19" t="str">
        <f>IF(B1236=1,"",IF(D1236*AND(TrackingWorksheet!U1241&gt;Calculations!$BE$3,TrackingWorksheet!K1241="YES"),1,0))</f>
        <v/>
      </c>
      <c r="AW1236" s="19" t="str">
        <f>IF(B1236=1,"",IF(D1236*AND(TrackingWorksheet!W1241&gt;Calculations!$BE$3,TrackingWorksheet!K1241="YES"),1,0))</f>
        <v/>
      </c>
      <c r="AX1236" s="19">
        <f t="shared" si="280"/>
        <v>0</v>
      </c>
      <c r="AY1236" s="19">
        <f t="shared" si="276"/>
        <v>0</v>
      </c>
      <c r="AZ1236" s="27" t="str">
        <f>IF(B1236=1,"",IF(TrackingWorksheet!Q1241="","",TrackingWorksheet!Q1241))</f>
        <v/>
      </c>
      <c r="BB1236" s="4"/>
      <c r="BC1236" s="4"/>
      <c r="BD1236" s="4"/>
      <c r="BE1236" s="4"/>
      <c r="BF1236" s="4"/>
      <c r="BG1236" s="4" t="str">
        <f>IF(B1236=1,"",IF(AND(N1236=1,TrackingWorksheet!$I1241+14&lt;=WeeklySummary!$C$7),1,0))</f>
        <v/>
      </c>
      <c r="BH1236" s="4" t="str">
        <f>IF(B1236=1,"",IF(AND(R1236=1,TrackingWorksheet!$I1241+14&lt;=WeeklySummary!$C$7),1,0))</f>
        <v/>
      </c>
      <c r="BI1236" s="4" t="str">
        <f>IF(B1236=1,"",IF(AND(J1236=1,TrackingWorksheet!$G1241+14&lt;=WeeklySummary!$C$7),1,0))</f>
        <v/>
      </c>
      <c r="BJ1236" s="4" t="str">
        <f>IF(B1236=1,"",IF(AND(T1236=1,TrackingWorksheet!$I1241+14&lt;=WeeklySummary!$C$7),1,0))</f>
        <v/>
      </c>
      <c r="BK1236" s="4" t="str">
        <f>IF(B1236=1,"",IF(AND(T1236=1,TrackingWorksheet!$G1241+14&lt;=WeeklySummary!$C$7),1,0))</f>
        <v/>
      </c>
      <c r="BL1236" s="4">
        <f t="shared" si="289"/>
        <v>0</v>
      </c>
    </row>
    <row r="1237" spans="2:64" x14ac:dyDescent="0.25">
      <c r="B1237" s="27">
        <f>IF(AND(ISBLANK(TrackingWorksheet!B1242),ISBLANK(TrackingWorksheet!C1242),ISBLANK(TrackingWorksheet!G1242),ISBLANK(TrackingWorksheet!H1242),
ISBLANK(TrackingWorksheet!I1242),ISBLANK(TrackingWorksheet!J1242),ISBLANK(TrackingWorksheet!M1242),
ISBLANK(TrackingWorksheet!N1244)),1,0)</f>
        <v>1</v>
      </c>
      <c r="C1237" s="12" t="str">
        <f>IF(B1237=1,"",TrackingWorksheet!F1242)</f>
        <v/>
      </c>
      <c r="D1237" s="20" t="str">
        <f>IF(B1237=1,"",IF(AND(TrackingWorksheet!B1242&lt;&gt;"",TrackingWorksheet!B1242&lt;=WeeklySummary!$C$7,OR(TrackingWorksheet!C1242="",TrackingWorksheet!C1242&gt;=WeeklySummary!$C$6)),1,0))</f>
        <v/>
      </c>
      <c r="E1237" s="10" t="str">
        <f>IF(B1237=1,"",IF(AND(TrackingWorksheet!G1242 &lt;&gt;"",TrackingWorksheet!G1242&lt;=WeeklySummary!$C$7, TrackingWorksheet!H1242=Lists!$D$4), "Y", "N"))</f>
        <v/>
      </c>
      <c r="F1237" s="10" t="str">
        <f>IF(B1237=1,"",IF(AND(TrackingWorksheet!I1242 &lt;&gt;"", TrackingWorksheet!I1242&lt;=WeeklySummary!$C$7, TrackingWorksheet!J1242=Lists!$D$4), "Y", "N"))</f>
        <v/>
      </c>
      <c r="G1237" s="10" t="str">
        <f>IF(B1237=1,"",IF(AND(TrackingWorksheet!G1242 &lt;&gt;"",TrackingWorksheet!G1242&lt;=WeeklySummary!$C$7, TrackingWorksheet!H1242=Lists!$D$5), "Y", "N"))</f>
        <v/>
      </c>
      <c r="H1237" s="10" t="str">
        <f>IF(B1237=1,"",IF(AND(TrackingWorksheet!I1242 &lt;&gt;"", TrackingWorksheet!I1242&lt;=WeeklySummary!$C$7, TrackingWorksheet!J1242=Lists!$D$5), "Y", "N"))</f>
        <v/>
      </c>
      <c r="I1237" s="20" t="str">
        <f>IF(B1237=1,"",IF(AND(TrackingWorksheet!G1242 &lt;&gt;"", TrackingWorksheet!G1242&lt;=WeeklySummary!$C$7, TrackingWorksheet!H1242=Lists!$D$6), 1, 0))</f>
        <v/>
      </c>
      <c r="J1237" s="20" t="str">
        <f t="shared" si="281"/>
        <v/>
      </c>
      <c r="K1237" s="10" t="str">
        <f>IF(B1237=1,"",IF(AND(TrackingWorksheet!I1242&lt;=WeeklySummary!$C$7,TrackingWorksheet!K1242="YES"),0,IF(AND(AND(OR(E1237="Y",F1237="Y"),E1237&lt;&gt;F1237),G1237&lt;&gt;"Y", H1237&lt;&gt;"Y"), 1, 0)))</f>
        <v/>
      </c>
      <c r="L1237" s="20" t="str">
        <f t="shared" si="282"/>
        <v/>
      </c>
      <c r="M1237" s="10" t="str">
        <f t="shared" si="283"/>
        <v/>
      </c>
      <c r="N1237" s="20" t="str">
        <f t="shared" si="284"/>
        <v/>
      </c>
      <c r="O1237" s="10" t="str">
        <f>IF(B1237=1,"",IF(AND(TrackingWorksheet!I1242&lt;=WeeklySummary!$C$7,TrackingWorksheet!K1242="YES"),0,IF(AND(AND(OR(G1237="Y",H1237="Y"),G1237&lt;&gt;H1237),E1237&lt;&gt;"Y", F1237&lt;&gt;"Y"), 1, 0)))</f>
        <v/>
      </c>
      <c r="P1237" s="20" t="str">
        <f t="shared" si="285"/>
        <v/>
      </c>
      <c r="Q1237" s="10" t="str">
        <f t="shared" si="286"/>
        <v/>
      </c>
      <c r="R1237" s="10" t="str">
        <f t="shared" si="287"/>
        <v/>
      </c>
      <c r="S1237" s="10" t="str">
        <f>IF(B1237=1,"",IF(AND(OR(AND(TrackingWorksheet!H1242=Lists!$D$7,TrackingWorksheet!H1242=TrackingWorksheet!J1242),TrackingWorksheet!H1242&lt;&gt;TrackingWorksheet!J1242),TrackingWorksheet!K1242="YES",TrackingWorksheet!H1242&lt;&gt;Lists!$D$6,TrackingWorksheet!G1242&lt;=WeeklySummary!$C$7,TrackingWorksheet!I1242&lt;=WeeklySummary!$C$7),1,0))</f>
        <v/>
      </c>
      <c r="T1237" s="10" t="str">
        <f t="shared" si="288"/>
        <v/>
      </c>
      <c r="U1237" s="10" t="str">
        <f>IF($B1237=1,"",IF(TrackingWorksheet!$K1242="YES",1, 0)*D1237)</f>
        <v/>
      </c>
      <c r="V1237" s="20">
        <f t="shared" si="277"/>
        <v>0</v>
      </c>
      <c r="W1237" s="20">
        <f t="shared" si="278"/>
        <v>0</v>
      </c>
      <c r="X1237" s="10" t="str">
        <f>IF($B1237=1,"",IF(AND(TrackingWorksheet!$L1242&lt;&gt;"", TrackingWorksheet!$L1242&gt;=WeeklySummary!$C$6,TrackingWorksheet!$L1242&lt;=WeeklySummary!$C$7,OR(TrackingWorksheet!$H1242=Lists!$D$4,TrackingWorksheet!$J1242=Lists!$D$4)), 1, 0))</f>
        <v/>
      </c>
      <c r="Y1237" s="10" t="str">
        <f>IF($B1237=1,"",IF(AND(TrackingWorksheet!$L1242&lt;&gt;"", TrackingWorksheet!$L1242&gt;=WeeklySummary!$C$6,TrackingWorksheet!$L1242&lt;=WeeklySummary!$C$7,OR(TrackingWorksheet!$H1242=Lists!$D$5,TrackingWorksheet!$J1242=Lists!$D$5)), 1, 0))</f>
        <v/>
      </c>
      <c r="Z1237" s="10" t="str">
        <f>IF($B1237=1,"",IF(AND(TrackingWorksheet!$L1242&lt;&gt;"", TrackingWorksheet!$L1242&gt;=WeeklySummary!$C$6,TrackingWorksheet!$L1242&lt;=WeeklySummary!$C$7,OR(TrackingWorksheet!$H1242=Lists!$D$6,TrackingWorksheet!$J1242=Lists!$D$6)), 1, 0))</f>
        <v/>
      </c>
      <c r="AA1237" s="19" t="str">
        <f>IF(B1237=1,"",IF(AND(TrackingWorksheet!M1242&lt;&gt;"",TrackingWorksheet!M1242&lt;=WeeklySummary!$C$7),1,0)*D1237)</f>
        <v/>
      </c>
      <c r="AB1237" s="19" t="str">
        <f>IF(B1237=1,"",IF(AND(TrackingWorksheet!N1242&lt;&gt;"",TrackingWorksheet!N1242&lt;=WeeklySummary!$C$7),1,0)*D1237)</f>
        <v/>
      </c>
      <c r="AC1237" s="19" t="str">
        <f>IF(B1237=1,"",TrackingWorksheet!T1242)</f>
        <v/>
      </c>
      <c r="AD1237" s="19" t="str">
        <f>IF(B1237=1,"",IF(D1237*AND(TrackingWorksheet!S1242&gt;=Calculations!$BD$3,TrackingWorksheet!U1242="",TrackingWorksheet!K1242="YES"),1,0))</f>
        <v/>
      </c>
      <c r="AE1237" s="19" t="str">
        <f>IF($B1237=1,"",IF(AND(TrackingWorksheet!$S1242&gt;$BE$3,TrackingWorksheet!$T1242=Lists!$P$4),1, 0)*D1237)</f>
        <v/>
      </c>
      <c r="AF1237" s="19" t="str">
        <f>IF($B1237=1,"",IF(AND(TrackingWorksheet!$U1242&gt;$BE$3,TrackingWorksheet!$V1242=Lists!$P$4),1, 0)*D1237)</f>
        <v/>
      </c>
      <c r="AG1237" s="19" t="str">
        <f>IF($B1237=1,"",IF(AND(TrackingWorksheet!$W1242&gt;$BE$3,TrackingWorksheet!$X1242=Lists!$P$4),1, 0)*D1237)</f>
        <v/>
      </c>
      <c r="AH1237" s="19" t="str">
        <f>IF($B1237=1,"",IF(AND(TrackingWorksheet!$Y1242&gt;$BE$3,TrackingWorksheet!$Z1242=Lists!$P$4),1, 0)*D1237)</f>
        <v/>
      </c>
      <c r="AI1237" s="19" t="str">
        <f>IF($B1237=1,"",IF(AND(TrackingWorksheet!$AA1242&gt;$BE$3,TrackingWorksheet!$AB1242=Lists!$P$4),1, 0)*D1237)</f>
        <v/>
      </c>
      <c r="AJ1237" s="19" t="str">
        <f>IF($B1237=1,"",IF(AND(TrackingWorksheet!$S1242&gt;$BE$3,TrackingWorksheet!$T1242=Lists!$P$5),1, 0)*D1237)</f>
        <v/>
      </c>
      <c r="AK1237" s="19" t="str">
        <f>IF($B1237=1,"",IF(AND(TrackingWorksheet!$U1242&gt;$BE$3,TrackingWorksheet!$V1242=Lists!$P$5),1, 0)*D1237)</f>
        <v/>
      </c>
      <c r="AL1237" s="19" t="str">
        <f>IF($B1237=1,"",IF(AND(TrackingWorksheet!$W1242&gt;$BE$3,TrackingWorksheet!$X1242=Lists!$P$5),1, 0)*D1237)</f>
        <v/>
      </c>
      <c r="AM1237" s="19" t="str">
        <f>IF($B1237=1,"",IF(AND(TrackingWorksheet!$Y1242&gt;$BE$3,TrackingWorksheet!$Z1242=Lists!$P$5),1, 0)*D1237)</f>
        <v/>
      </c>
      <c r="AN1237" s="19" t="str">
        <f>IF($B1237=1,"",IF(AND(TrackingWorksheet!$AA1242&gt;$BE$3,TrackingWorksheet!$AB1242=Lists!$P$5),1, 0)*D1237)</f>
        <v/>
      </c>
      <c r="AO1237" s="19" t="str">
        <f>IF($B1237=1,"",IF(AND(TrackingWorksheet!$S1242&gt;$BE$3,TrackingWorksheet!$T1242=Lists!$P$6),1, 0)*D1237)</f>
        <v/>
      </c>
      <c r="AP1237" s="19" t="str">
        <f>IF($B1237=1,"",IF(AND(TrackingWorksheet!$U1242&gt;$BE$3,TrackingWorksheet!$V1242=Lists!$P$6),1, 0)*D1237)</f>
        <v/>
      </c>
      <c r="AQ1237" s="19" t="str">
        <f>IF($B1237=1,"",IF(AND(TrackingWorksheet!$W1242&gt;$BE$3,TrackingWorksheet!$X1242=Lists!$P$6),1, 0)*D1237)</f>
        <v/>
      </c>
      <c r="AR1237" s="19" t="str">
        <f>IF($B1237=1,"",IF(AND(TrackingWorksheet!$Y1242&gt;$BE$3,TrackingWorksheet!$Z1242=Lists!$P$6),1, 0)*D1237)</f>
        <v/>
      </c>
      <c r="AS1237" s="19" t="str">
        <f>IF($B1237=1,"",IF(AND(TrackingWorksheet!$AA1242&gt;$BE$3,TrackingWorksheet!$AB1242=Lists!$P$6),1, 0)*D1237)</f>
        <v/>
      </c>
      <c r="AT1237" s="19">
        <f t="shared" si="279"/>
        <v>0</v>
      </c>
      <c r="AU1237" s="19" t="str">
        <f>IF(B1237=1,"",IF(AND(TrackingWorksheet!K1242="",TrackingWorksheet!M1242="", TrackingWorksheet!N1242="", TrackingWorksheet!S1242="", TrackingWorksheet!V1242="", TrackingWorksheet!W1242="", TrackingWorksheet!Y1242="", TrackingWorksheet!AA1242="", V1237=1),1,0)*D1237)</f>
        <v/>
      </c>
      <c r="AV1237" s="19" t="str">
        <f>IF(B1237=1,"",IF(D1237*AND(TrackingWorksheet!U1242&gt;Calculations!$BE$3,TrackingWorksheet!K1242="YES"),1,0))</f>
        <v/>
      </c>
      <c r="AW1237" s="19" t="str">
        <f>IF(B1237=1,"",IF(D1237*AND(TrackingWorksheet!W1242&gt;Calculations!$BE$3,TrackingWorksheet!K1242="YES"),1,0))</f>
        <v/>
      </c>
      <c r="AX1237" s="19">
        <f t="shared" si="280"/>
        <v>0</v>
      </c>
      <c r="AY1237" s="19">
        <f t="shared" si="276"/>
        <v>0</v>
      </c>
      <c r="AZ1237" s="27" t="str">
        <f>IF(B1237=1,"",IF(TrackingWorksheet!Q1242="","",TrackingWorksheet!Q1242))</f>
        <v/>
      </c>
      <c r="BB1237" s="4"/>
      <c r="BC1237" s="4"/>
      <c r="BD1237" s="4"/>
      <c r="BE1237" s="4"/>
      <c r="BF1237" s="4"/>
      <c r="BG1237" s="4" t="str">
        <f>IF(B1237=1,"",IF(AND(N1237=1,TrackingWorksheet!$I1242+14&lt;=WeeklySummary!$C$7),1,0))</f>
        <v/>
      </c>
      <c r="BH1237" s="4" t="str">
        <f>IF(B1237=1,"",IF(AND(R1237=1,TrackingWorksheet!$I1242+14&lt;=WeeklySummary!$C$7),1,0))</f>
        <v/>
      </c>
      <c r="BI1237" s="4" t="str">
        <f>IF(B1237=1,"",IF(AND(J1237=1,TrackingWorksheet!$G1242+14&lt;=WeeklySummary!$C$7),1,0))</f>
        <v/>
      </c>
      <c r="BJ1237" s="4" t="str">
        <f>IF(B1237=1,"",IF(AND(T1237=1,TrackingWorksheet!$I1242+14&lt;=WeeklySummary!$C$7),1,0))</f>
        <v/>
      </c>
      <c r="BK1237" s="4" t="str">
        <f>IF(B1237=1,"",IF(AND(T1237=1,TrackingWorksheet!$G1242+14&lt;=WeeklySummary!$C$7),1,0))</f>
        <v/>
      </c>
      <c r="BL1237" s="4">
        <f t="shared" si="289"/>
        <v>0</v>
      </c>
    </row>
    <row r="1238" spans="2:64" x14ac:dyDescent="0.25">
      <c r="B1238" s="27">
        <f>IF(AND(ISBLANK(TrackingWorksheet!B1243),ISBLANK(TrackingWorksheet!C1243),ISBLANK(TrackingWorksheet!G1243),ISBLANK(TrackingWorksheet!H1243),
ISBLANK(TrackingWorksheet!I1243),ISBLANK(TrackingWorksheet!J1243),ISBLANK(TrackingWorksheet!M1243),
ISBLANK(TrackingWorksheet!N1245)),1,0)</f>
        <v>1</v>
      </c>
      <c r="C1238" s="12" t="str">
        <f>IF(B1238=1,"",TrackingWorksheet!F1243)</f>
        <v/>
      </c>
      <c r="D1238" s="20" t="str">
        <f>IF(B1238=1,"",IF(AND(TrackingWorksheet!B1243&lt;&gt;"",TrackingWorksheet!B1243&lt;=WeeklySummary!$C$7,OR(TrackingWorksheet!C1243="",TrackingWorksheet!C1243&gt;=WeeklySummary!$C$6)),1,0))</f>
        <v/>
      </c>
      <c r="E1238" s="10" t="str">
        <f>IF(B1238=1,"",IF(AND(TrackingWorksheet!G1243 &lt;&gt;"",TrackingWorksheet!G1243&lt;=WeeklySummary!$C$7, TrackingWorksheet!H1243=Lists!$D$4), "Y", "N"))</f>
        <v/>
      </c>
      <c r="F1238" s="10" t="str">
        <f>IF(B1238=1,"",IF(AND(TrackingWorksheet!I1243 &lt;&gt;"", TrackingWorksheet!I1243&lt;=WeeklySummary!$C$7, TrackingWorksheet!J1243=Lists!$D$4), "Y", "N"))</f>
        <v/>
      </c>
      <c r="G1238" s="10" t="str">
        <f>IF(B1238=1,"",IF(AND(TrackingWorksheet!G1243 &lt;&gt;"",TrackingWorksheet!G1243&lt;=WeeklySummary!$C$7, TrackingWorksheet!H1243=Lists!$D$5), "Y", "N"))</f>
        <v/>
      </c>
      <c r="H1238" s="10" t="str">
        <f>IF(B1238=1,"",IF(AND(TrackingWorksheet!I1243 &lt;&gt;"", TrackingWorksheet!I1243&lt;=WeeklySummary!$C$7, TrackingWorksheet!J1243=Lists!$D$5), "Y", "N"))</f>
        <v/>
      </c>
      <c r="I1238" s="20" t="str">
        <f>IF(B1238=1,"",IF(AND(TrackingWorksheet!G1243 &lt;&gt;"", TrackingWorksheet!G1243&lt;=WeeklySummary!$C$7, TrackingWorksheet!H1243=Lists!$D$6), 1, 0))</f>
        <v/>
      </c>
      <c r="J1238" s="20" t="str">
        <f t="shared" si="281"/>
        <v/>
      </c>
      <c r="K1238" s="10" t="str">
        <f>IF(B1238=1,"",IF(AND(TrackingWorksheet!I1243&lt;=WeeklySummary!$C$7,TrackingWorksheet!K1243="YES"),0,IF(AND(AND(OR(E1238="Y",F1238="Y"),E1238&lt;&gt;F1238),G1238&lt;&gt;"Y", H1238&lt;&gt;"Y"), 1, 0)))</f>
        <v/>
      </c>
      <c r="L1238" s="20" t="str">
        <f t="shared" si="282"/>
        <v/>
      </c>
      <c r="M1238" s="10" t="str">
        <f t="shared" si="283"/>
        <v/>
      </c>
      <c r="N1238" s="20" t="str">
        <f t="shared" si="284"/>
        <v/>
      </c>
      <c r="O1238" s="10" t="str">
        <f>IF(B1238=1,"",IF(AND(TrackingWorksheet!I1243&lt;=WeeklySummary!$C$7,TrackingWorksheet!K1243="YES"),0,IF(AND(AND(OR(G1238="Y",H1238="Y"),G1238&lt;&gt;H1238),E1238&lt;&gt;"Y", F1238&lt;&gt;"Y"), 1, 0)))</f>
        <v/>
      </c>
      <c r="P1238" s="20" t="str">
        <f t="shared" si="285"/>
        <v/>
      </c>
      <c r="Q1238" s="10" t="str">
        <f t="shared" si="286"/>
        <v/>
      </c>
      <c r="R1238" s="10" t="str">
        <f t="shared" si="287"/>
        <v/>
      </c>
      <c r="S1238" s="10" t="str">
        <f>IF(B1238=1,"",IF(AND(OR(AND(TrackingWorksheet!H1243=Lists!$D$7,TrackingWorksheet!H1243=TrackingWorksheet!J1243),TrackingWorksheet!H1243&lt;&gt;TrackingWorksheet!J1243),TrackingWorksheet!K1243="YES",TrackingWorksheet!H1243&lt;&gt;Lists!$D$6,TrackingWorksheet!G1243&lt;=WeeklySummary!$C$7,TrackingWorksheet!I1243&lt;=WeeklySummary!$C$7),1,0))</f>
        <v/>
      </c>
      <c r="T1238" s="10" t="str">
        <f t="shared" si="288"/>
        <v/>
      </c>
      <c r="U1238" s="10" t="str">
        <f>IF($B1238=1,"",IF(TrackingWorksheet!$K1243="YES",1, 0)*D1238)</f>
        <v/>
      </c>
      <c r="V1238" s="20">
        <f t="shared" si="277"/>
        <v>0</v>
      </c>
      <c r="W1238" s="20">
        <f t="shared" si="278"/>
        <v>0</v>
      </c>
      <c r="X1238" s="10" t="str">
        <f>IF($B1238=1,"",IF(AND(TrackingWorksheet!$L1243&lt;&gt;"", TrackingWorksheet!$L1243&gt;=WeeklySummary!$C$6,TrackingWorksheet!$L1243&lt;=WeeklySummary!$C$7,OR(TrackingWorksheet!$H1243=Lists!$D$4,TrackingWorksheet!$J1243=Lists!$D$4)), 1, 0))</f>
        <v/>
      </c>
      <c r="Y1238" s="10" t="str">
        <f>IF($B1238=1,"",IF(AND(TrackingWorksheet!$L1243&lt;&gt;"", TrackingWorksheet!$L1243&gt;=WeeklySummary!$C$6,TrackingWorksheet!$L1243&lt;=WeeklySummary!$C$7,OR(TrackingWorksheet!$H1243=Lists!$D$5,TrackingWorksheet!$J1243=Lists!$D$5)), 1, 0))</f>
        <v/>
      </c>
      <c r="Z1238" s="10" t="str">
        <f>IF($B1238=1,"",IF(AND(TrackingWorksheet!$L1243&lt;&gt;"", TrackingWorksheet!$L1243&gt;=WeeklySummary!$C$6,TrackingWorksheet!$L1243&lt;=WeeklySummary!$C$7,OR(TrackingWorksheet!$H1243=Lists!$D$6,TrackingWorksheet!$J1243=Lists!$D$6)), 1, 0))</f>
        <v/>
      </c>
      <c r="AA1238" s="19" t="str">
        <f>IF(B1238=1,"",IF(AND(TrackingWorksheet!M1243&lt;&gt;"",TrackingWorksheet!M1243&lt;=WeeklySummary!$C$7),1,0)*D1238)</f>
        <v/>
      </c>
      <c r="AB1238" s="19" t="str">
        <f>IF(B1238=1,"",IF(AND(TrackingWorksheet!N1243&lt;&gt;"",TrackingWorksheet!N1243&lt;=WeeklySummary!$C$7),1,0)*D1238)</f>
        <v/>
      </c>
      <c r="AC1238" s="19" t="str">
        <f>IF(B1238=1,"",TrackingWorksheet!T1243)</f>
        <v/>
      </c>
      <c r="AD1238" s="19" t="str">
        <f>IF(B1238=1,"",IF(D1238*AND(TrackingWorksheet!S1243&gt;=Calculations!$BD$3,TrackingWorksheet!U1243="",TrackingWorksheet!K1243="YES"),1,0))</f>
        <v/>
      </c>
      <c r="AE1238" s="19" t="str">
        <f>IF($B1238=1,"",IF(AND(TrackingWorksheet!$S1243&gt;$BE$3,TrackingWorksheet!$T1243=Lists!$P$4),1, 0)*D1238)</f>
        <v/>
      </c>
      <c r="AF1238" s="19" t="str">
        <f>IF($B1238=1,"",IF(AND(TrackingWorksheet!$U1243&gt;$BE$3,TrackingWorksheet!$V1243=Lists!$P$4),1, 0)*D1238)</f>
        <v/>
      </c>
      <c r="AG1238" s="19" t="str">
        <f>IF($B1238=1,"",IF(AND(TrackingWorksheet!$W1243&gt;$BE$3,TrackingWorksheet!$X1243=Lists!$P$4),1, 0)*D1238)</f>
        <v/>
      </c>
      <c r="AH1238" s="19" t="str">
        <f>IF($B1238=1,"",IF(AND(TrackingWorksheet!$Y1243&gt;$BE$3,TrackingWorksheet!$Z1243=Lists!$P$4),1, 0)*D1238)</f>
        <v/>
      </c>
      <c r="AI1238" s="19" t="str">
        <f>IF($B1238=1,"",IF(AND(TrackingWorksheet!$AA1243&gt;$BE$3,TrackingWorksheet!$AB1243=Lists!$P$4),1, 0)*D1238)</f>
        <v/>
      </c>
      <c r="AJ1238" s="19" t="str">
        <f>IF($B1238=1,"",IF(AND(TrackingWorksheet!$S1243&gt;$BE$3,TrackingWorksheet!$T1243=Lists!$P$5),1, 0)*D1238)</f>
        <v/>
      </c>
      <c r="AK1238" s="19" t="str">
        <f>IF($B1238=1,"",IF(AND(TrackingWorksheet!$U1243&gt;$BE$3,TrackingWorksheet!$V1243=Lists!$P$5),1, 0)*D1238)</f>
        <v/>
      </c>
      <c r="AL1238" s="19" t="str">
        <f>IF($B1238=1,"",IF(AND(TrackingWorksheet!$W1243&gt;$BE$3,TrackingWorksheet!$X1243=Lists!$P$5),1, 0)*D1238)</f>
        <v/>
      </c>
      <c r="AM1238" s="19" t="str">
        <f>IF($B1238=1,"",IF(AND(TrackingWorksheet!$Y1243&gt;$BE$3,TrackingWorksheet!$Z1243=Lists!$P$5),1, 0)*D1238)</f>
        <v/>
      </c>
      <c r="AN1238" s="19" t="str">
        <f>IF($B1238=1,"",IF(AND(TrackingWorksheet!$AA1243&gt;$BE$3,TrackingWorksheet!$AB1243=Lists!$P$5),1, 0)*D1238)</f>
        <v/>
      </c>
      <c r="AO1238" s="19" t="str">
        <f>IF($B1238=1,"",IF(AND(TrackingWorksheet!$S1243&gt;$BE$3,TrackingWorksheet!$T1243=Lists!$P$6),1, 0)*D1238)</f>
        <v/>
      </c>
      <c r="AP1238" s="19" t="str">
        <f>IF($B1238=1,"",IF(AND(TrackingWorksheet!$U1243&gt;$BE$3,TrackingWorksheet!$V1243=Lists!$P$6),1, 0)*D1238)</f>
        <v/>
      </c>
      <c r="AQ1238" s="19" t="str">
        <f>IF($B1238=1,"",IF(AND(TrackingWorksheet!$W1243&gt;$BE$3,TrackingWorksheet!$X1243=Lists!$P$6),1, 0)*D1238)</f>
        <v/>
      </c>
      <c r="AR1238" s="19" t="str">
        <f>IF($B1238=1,"",IF(AND(TrackingWorksheet!$Y1243&gt;$BE$3,TrackingWorksheet!$Z1243=Lists!$P$6),1, 0)*D1238)</f>
        <v/>
      </c>
      <c r="AS1238" s="19" t="str">
        <f>IF($B1238=1,"",IF(AND(TrackingWorksheet!$AA1243&gt;$BE$3,TrackingWorksheet!$AB1243=Lists!$P$6),1, 0)*D1238)</f>
        <v/>
      </c>
      <c r="AT1238" s="19">
        <f t="shared" si="279"/>
        <v>0</v>
      </c>
      <c r="AU1238" s="19" t="str">
        <f>IF(B1238=1,"",IF(AND(TrackingWorksheet!K1243="",TrackingWorksheet!M1243="", TrackingWorksheet!N1243="", TrackingWorksheet!S1243="", TrackingWorksheet!V1243="", TrackingWorksheet!W1243="", TrackingWorksheet!Y1243="", TrackingWorksheet!AA1243="", V1238=1),1,0)*D1238)</f>
        <v/>
      </c>
      <c r="AV1238" s="19" t="str">
        <f>IF(B1238=1,"",IF(D1238*AND(TrackingWorksheet!U1243&gt;Calculations!$BE$3,TrackingWorksheet!K1243="YES"),1,0))</f>
        <v/>
      </c>
      <c r="AW1238" s="19" t="str">
        <f>IF(B1238=1,"",IF(D1238*AND(TrackingWorksheet!W1243&gt;Calculations!$BE$3,TrackingWorksheet!K1243="YES"),1,0))</f>
        <v/>
      </c>
      <c r="AX1238" s="19">
        <f t="shared" si="280"/>
        <v>0</v>
      </c>
      <c r="AY1238" s="19">
        <f t="shared" si="276"/>
        <v>0</v>
      </c>
      <c r="AZ1238" s="27" t="str">
        <f>IF(B1238=1,"",IF(TrackingWorksheet!Q1243="","",TrackingWorksheet!Q1243))</f>
        <v/>
      </c>
      <c r="BB1238" s="4"/>
      <c r="BC1238" s="4"/>
      <c r="BD1238" s="4"/>
      <c r="BE1238" s="4"/>
      <c r="BF1238" s="4"/>
      <c r="BG1238" s="4" t="str">
        <f>IF(B1238=1,"",IF(AND(N1238=1,TrackingWorksheet!$I1243+14&lt;=WeeklySummary!$C$7),1,0))</f>
        <v/>
      </c>
      <c r="BH1238" s="4" t="str">
        <f>IF(B1238=1,"",IF(AND(R1238=1,TrackingWorksheet!$I1243+14&lt;=WeeklySummary!$C$7),1,0))</f>
        <v/>
      </c>
      <c r="BI1238" s="4" t="str">
        <f>IF(B1238=1,"",IF(AND(J1238=1,TrackingWorksheet!$G1243+14&lt;=WeeklySummary!$C$7),1,0))</f>
        <v/>
      </c>
      <c r="BJ1238" s="4" t="str">
        <f>IF(B1238=1,"",IF(AND(T1238=1,TrackingWorksheet!$I1243+14&lt;=WeeklySummary!$C$7),1,0))</f>
        <v/>
      </c>
      <c r="BK1238" s="4" t="str">
        <f>IF(B1238=1,"",IF(AND(T1238=1,TrackingWorksheet!$G1243+14&lt;=WeeklySummary!$C$7),1,0))</f>
        <v/>
      </c>
      <c r="BL1238" s="4">
        <f t="shared" si="289"/>
        <v>0</v>
      </c>
    </row>
    <row r="1239" spans="2:64" x14ac:dyDescent="0.25">
      <c r="B1239" s="27">
        <f>IF(AND(ISBLANK(TrackingWorksheet!B1244),ISBLANK(TrackingWorksheet!C1244),ISBLANK(TrackingWorksheet!G1244),ISBLANK(TrackingWorksheet!H1244),
ISBLANK(TrackingWorksheet!I1244),ISBLANK(TrackingWorksheet!J1244),ISBLANK(TrackingWorksheet!M1244),
ISBLANK(TrackingWorksheet!N1246)),1,0)</f>
        <v>1</v>
      </c>
      <c r="C1239" s="12" t="str">
        <f>IF(B1239=1,"",TrackingWorksheet!F1244)</f>
        <v/>
      </c>
      <c r="D1239" s="20" t="str">
        <f>IF(B1239=1,"",IF(AND(TrackingWorksheet!B1244&lt;&gt;"",TrackingWorksheet!B1244&lt;=WeeklySummary!$C$7,OR(TrackingWorksheet!C1244="",TrackingWorksheet!C1244&gt;=WeeklySummary!$C$6)),1,0))</f>
        <v/>
      </c>
      <c r="E1239" s="10" t="str">
        <f>IF(B1239=1,"",IF(AND(TrackingWorksheet!G1244 &lt;&gt;"",TrackingWorksheet!G1244&lt;=WeeklySummary!$C$7, TrackingWorksheet!H1244=Lists!$D$4), "Y", "N"))</f>
        <v/>
      </c>
      <c r="F1239" s="10" t="str">
        <f>IF(B1239=1,"",IF(AND(TrackingWorksheet!I1244 &lt;&gt;"", TrackingWorksheet!I1244&lt;=WeeklySummary!$C$7, TrackingWorksheet!J1244=Lists!$D$4), "Y", "N"))</f>
        <v/>
      </c>
      <c r="G1239" s="10" t="str">
        <f>IF(B1239=1,"",IF(AND(TrackingWorksheet!G1244 &lt;&gt;"",TrackingWorksheet!G1244&lt;=WeeklySummary!$C$7, TrackingWorksheet!H1244=Lists!$D$5), "Y", "N"))</f>
        <v/>
      </c>
      <c r="H1239" s="10" t="str">
        <f>IF(B1239=1,"",IF(AND(TrackingWorksheet!I1244 &lt;&gt;"", TrackingWorksheet!I1244&lt;=WeeklySummary!$C$7, TrackingWorksheet!J1244=Lists!$D$5), "Y", "N"))</f>
        <v/>
      </c>
      <c r="I1239" s="20" t="str">
        <f>IF(B1239=1,"",IF(AND(TrackingWorksheet!G1244 &lt;&gt;"", TrackingWorksheet!G1244&lt;=WeeklySummary!$C$7, TrackingWorksheet!H1244=Lists!$D$6), 1, 0))</f>
        <v/>
      </c>
      <c r="J1239" s="20" t="str">
        <f t="shared" si="281"/>
        <v/>
      </c>
      <c r="K1239" s="10" t="str">
        <f>IF(B1239=1,"",IF(AND(TrackingWorksheet!I1244&lt;=WeeklySummary!$C$7,TrackingWorksheet!K1244="YES"),0,IF(AND(AND(OR(E1239="Y",F1239="Y"),E1239&lt;&gt;F1239),G1239&lt;&gt;"Y", H1239&lt;&gt;"Y"), 1, 0)))</f>
        <v/>
      </c>
      <c r="L1239" s="20" t="str">
        <f t="shared" si="282"/>
        <v/>
      </c>
      <c r="M1239" s="10" t="str">
        <f t="shared" si="283"/>
        <v/>
      </c>
      <c r="N1239" s="20" t="str">
        <f t="shared" si="284"/>
        <v/>
      </c>
      <c r="O1239" s="10" t="str">
        <f>IF(B1239=1,"",IF(AND(TrackingWorksheet!I1244&lt;=WeeklySummary!$C$7,TrackingWorksheet!K1244="YES"),0,IF(AND(AND(OR(G1239="Y",H1239="Y"),G1239&lt;&gt;H1239),E1239&lt;&gt;"Y", F1239&lt;&gt;"Y"), 1, 0)))</f>
        <v/>
      </c>
      <c r="P1239" s="20" t="str">
        <f t="shared" si="285"/>
        <v/>
      </c>
      <c r="Q1239" s="10" t="str">
        <f t="shared" si="286"/>
        <v/>
      </c>
      <c r="R1239" s="10" t="str">
        <f t="shared" si="287"/>
        <v/>
      </c>
      <c r="S1239" s="10" t="str">
        <f>IF(B1239=1,"",IF(AND(OR(AND(TrackingWorksheet!H1244=Lists!$D$7,TrackingWorksheet!H1244=TrackingWorksheet!J1244),TrackingWorksheet!H1244&lt;&gt;TrackingWorksheet!J1244),TrackingWorksheet!K1244="YES",TrackingWorksheet!H1244&lt;&gt;Lists!$D$6,TrackingWorksheet!G1244&lt;=WeeklySummary!$C$7,TrackingWorksheet!I1244&lt;=WeeklySummary!$C$7),1,0))</f>
        <v/>
      </c>
      <c r="T1239" s="10" t="str">
        <f t="shared" si="288"/>
        <v/>
      </c>
      <c r="U1239" s="10" t="str">
        <f>IF($B1239=1,"",IF(TrackingWorksheet!$K1244="YES",1, 0)*D1239)</f>
        <v/>
      </c>
      <c r="V1239" s="20">
        <f t="shared" si="277"/>
        <v>0</v>
      </c>
      <c r="W1239" s="20">
        <f t="shared" si="278"/>
        <v>0</v>
      </c>
      <c r="X1239" s="10" t="str">
        <f>IF($B1239=1,"",IF(AND(TrackingWorksheet!$L1244&lt;&gt;"", TrackingWorksheet!$L1244&gt;=WeeklySummary!$C$6,TrackingWorksheet!$L1244&lt;=WeeklySummary!$C$7,OR(TrackingWorksheet!$H1244=Lists!$D$4,TrackingWorksheet!$J1244=Lists!$D$4)), 1, 0))</f>
        <v/>
      </c>
      <c r="Y1239" s="10" t="str">
        <f>IF($B1239=1,"",IF(AND(TrackingWorksheet!$L1244&lt;&gt;"", TrackingWorksheet!$L1244&gt;=WeeklySummary!$C$6,TrackingWorksheet!$L1244&lt;=WeeklySummary!$C$7,OR(TrackingWorksheet!$H1244=Lists!$D$5,TrackingWorksheet!$J1244=Lists!$D$5)), 1, 0))</f>
        <v/>
      </c>
      <c r="Z1239" s="10" t="str">
        <f>IF($B1239=1,"",IF(AND(TrackingWorksheet!$L1244&lt;&gt;"", TrackingWorksheet!$L1244&gt;=WeeklySummary!$C$6,TrackingWorksheet!$L1244&lt;=WeeklySummary!$C$7,OR(TrackingWorksheet!$H1244=Lists!$D$6,TrackingWorksheet!$J1244=Lists!$D$6)), 1, 0))</f>
        <v/>
      </c>
      <c r="AA1239" s="19" t="str">
        <f>IF(B1239=1,"",IF(AND(TrackingWorksheet!M1244&lt;&gt;"",TrackingWorksheet!M1244&lt;=WeeklySummary!$C$7),1,0)*D1239)</f>
        <v/>
      </c>
      <c r="AB1239" s="19" t="str">
        <f>IF(B1239=1,"",IF(AND(TrackingWorksheet!N1244&lt;&gt;"",TrackingWorksheet!N1244&lt;=WeeklySummary!$C$7),1,0)*D1239)</f>
        <v/>
      </c>
      <c r="AC1239" s="19" t="str">
        <f>IF(B1239=1,"",TrackingWorksheet!T1244)</f>
        <v/>
      </c>
      <c r="AD1239" s="19" t="str">
        <f>IF(B1239=1,"",IF(D1239*AND(TrackingWorksheet!S1244&gt;=Calculations!$BD$3,TrackingWorksheet!U1244="",TrackingWorksheet!K1244="YES"),1,0))</f>
        <v/>
      </c>
      <c r="AE1239" s="19" t="str">
        <f>IF($B1239=1,"",IF(AND(TrackingWorksheet!$S1244&gt;$BE$3,TrackingWorksheet!$T1244=Lists!$P$4),1, 0)*D1239)</f>
        <v/>
      </c>
      <c r="AF1239" s="19" t="str">
        <f>IF($B1239=1,"",IF(AND(TrackingWorksheet!$U1244&gt;$BE$3,TrackingWorksheet!$V1244=Lists!$P$4),1, 0)*D1239)</f>
        <v/>
      </c>
      <c r="AG1239" s="19" t="str">
        <f>IF($B1239=1,"",IF(AND(TrackingWorksheet!$W1244&gt;$BE$3,TrackingWorksheet!$X1244=Lists!$P$4),1, 0)*D1239)</f>
        <v/>
      </c>
      <c r="AH1239" s="19" t="str">
        <f>IF($B1239=1,"",IF(AND(TrackingWorksheet!$Y1244&gt;$BE$3,TrackingWorksheet!$Z1244=Lists!$P$4),1, 0)*D1239)</f>
        <v/>
      </c>
      <c r="AI1239" s="19" t="str">
        <f>IF($B1239=1,"",IF(AND(TrackingWorksheet!$AA1244&gt;$BE$3,TrackingWorksheet!$AB1244=Lists!$P$4),1, 0)*D1239)</f>
        <v/>
      </c>
      <c r="AJ1239" s="19" t="str">
        <f>IF($B1239=1,"",IF(AND(TrackingWorksheet!$S1244&gt;$BE$3,TrackingWorksheet!$T1244=Lists!$P$5),1, 0)*D1239)</f>
        <v/>
      </c>
      <c r="AK1239" s="19" t="str">
        <f>IF($B1239=1,"",IF(AND(TrackingWorksheet!$U1244&gt;$BE$3,TrackingWorksheet!$V1244=Lists!$P$5),1, 0)*D1239)</f>
        <v/>
      </c>
      <c r="AL1239" s="19" t="str">
        <f>IF($B1239=1,"",IF(AND(TrackingWorksheet!$W1244&gt;$BE$3,TrackingWorksheet!$X1244=Lists!$P$5),1, 0)*D1239)</f>
        <v/>
      </c>
      <c r="AM1239" s="19" t="str">
        <f>IF($B1239=1,"",IF(AND(TrackingWorksheet!$Y1244&gt;$BE$3,TrackingWorksheet!$Z1244=Lists!$P$5),1, 0)*D1239)</f>
        <v/>
      </c>
      <c r="AN1239" s="19" t="str">
        <f>IF($B1239=1,"",IF(AND(TrackingWorksheet!$AA1244&gt;$BE$3,TrackingWorksheet!$AB1244=Lists!$P$5),1, 0)*D1239)</f>
        <v/>
      </c>
      <c r="AO1239" s="19" t="str">
        <f>IF($B1239=1,"",IF(AND(TrackingWorksheet!$S1244&gt;$BE$3,TrackingWorksheet!$T1244=Lists!$P$6),1, 0)*D1239)</f>
        <v/>
      </c>
      <c r="AP1239" s="19" t="str">
        <f>IF($B1239=1,"",IF(AND(TrackingWorksheet!$U1244&gt;$BE$3,TrackingWorksheet!$V1244=Lists!$P$6),1, 0)*D1239)</f>
        <v/>
      </c>
      <c r="AQ1239" s="19" t="str">
        <f>IF($B1239=1,"",IF(AND(TrackingWorksheet!$W1244&gt;$BE$3,TrackingWorksheet!$X1244=Lists!$P$6),1, 0)*D1239)</f>
        <v/>
      </c>
      <c r="AR1239" s="19" t="str">
        <f>IF($B1239=1,"",IF(AND(TrackingWorksheet!$Y1244&gt;$BE$3,TrackingWorksheet!$Z1244=Lists!$P$6),1, 0)*D1239)</f>
        <v/>
      </c>
      <c r="AS1239" s="19" t="str">
        <f>IF($B1239=1,"",IF(AND(TrackingWorksheet!$AA1244&gt;$BE$3,TrackingWorksheet!$AB1244=Lists!$P$6),1, 0)*D1239)</f>
        <v/>
      </c>
      <c r="AT1239" s="19">
        <f t="shared" si="279"/>
        <v>0</v>
      </c>
      <c r="AU1239" s="19" t="str">
        <f>IF(B1239=1,"",IF(AND(TrackingWorksheet!K1244="",TrackingWorksheet!M1244="", TrackingWorksheet!N1244="", TrackingWorksheet!S1244="", TrackingWorksheet!V1244="", TrackingWorksheet!W1244="", TrackingWorksheet!Y1244="", TrackingWorksheet!AA1244="", V1239=1),1,0)*D1239)</f>
        <v/>
      </c>
      <c r="AV1239" s="19" t="str">
        <f>IF(B1239=1,"",IF(D1239*AND(TrackingWorksheet!U1244&gt;Calculations!$BE$3,TrackingWorksheet!K1244="YES"),1,0))</f>
        <v/>
      </c>
      <c r="AW1239" s="19" t="str">
        <f>IF(B1239=1,"",IF(D1239*AND(TrackingWorksheet!W1244&gt;Calculations!$BE$3,TrackingWorksheet!K1244="YES"),1,0))</f>
        <v/>
      </c>
      <c r="AX1239" s="19">
        <f t="shared" si="280"/>
        <v>0</v>
      </c>
      <c r="AY1239" s="19">
        <f t="shared" si="276"/>
        <v>0</v>
      </c>
      <c r="AZ1239" s="27" t="str">
        <f>IF(B1239=1,"",IF(TrackingWorksheet!Q1244="","",TrackingWorksheet!Q1244))</f>
        <v/>
      </c>
      <c r="BB1239" s="4"/>
      <c r="BC1239" s="4"/>
      <c r="BD1239" s="4"/>
      <c r="BE1239" s="4"/>
      <c r="BF1239" s="4"/>
      <c r="BG1239" s="4" t="str">
        <f>IF(B1239=1,"",IF(AND(N1239=1,TrackingWorksheet!$I1244+14&lt;=WeeklySummary!$C$7),1,0))</f>
        <v/>
      </c>
      <c r="BH1239" s="4" t="str">
        <f>IF(B1239=1,"",IF(AND(R1239=1,TrackingWorksheet!$I1244+14&lt;=WeeklySummary!$C$7),1,0))</f>
        <v/>
      </c>
      <c r="BI1239" s="4" t="str">
        <f>IF(B1239=1,"",IF(AND(J1239=1,TrackingWorksheet!$G1244+14&lt;=WeeklySummary!$C$7),1,0))</f>
        <v/>
      </c>
      <c r="BJ1239" s="4" t="str">
        <f>IF(B1239=1,"",IF(AND(T1239=1,TrackingWorksheet!$I1244+14&lt;=WeeklySummary!$C$7),1,0))</f>
        <v/>
      </c>
      <c r="BK1239" s="4" t="str">
        <f>IF(B1239=1,"",IF(AND(T1239=1,TrackingWorksheet!$G1244+14&lt;=WeeklySummary!$C$7),1,0))</f>
        <v/>
      </c>
      <c r="BL1239" s="4">
        <f t="shared" si="289"/>
        <v>0</v>
      </c>
    </row>
    <row r="1240" spans="2:64" x14ac:dyDescent="0.25">
      <c r="B1240" s="27">
        <f>IF(AND(ISBLANK(TrackingWorksheet!B1245),ISBLANK(TrackingWorksheet!C1245),ISBLANK(TrackingWorksheet!G1245),ISBLANK(TrackingWorksheet!H1245),
ISBLANK(TrackingWorksheet!I1245),ISBLANK(TrackingWorksheet!J1245),ISBLANK(TrackingWorksheet!M1245),
ISBLANK(TrackingWorksheet!N1247)),1,0)</f>
        <v>1</v>
      </c>
      <c r="C1240" s="12" t="str">
        <f>IF(B1240=1,"",TrackingWorksheet!F1245)</f>
        <v/>
      </c>
      <c r="D1240" s="20" t="str">
        <f>IF(B1240=1,"",IF(AND(TrackingWorksheet!B1245&lt;&gt;"",TrackingWorksheet!B1245&lt;=WeeklySummary!$C$7,OR(TrackingWorksheet!C1245="",TrackingWorksheet!C1245&gt;=WeeklySummary!$C$6)),1,0))</f>
        <v/>
      </c>
      <c r="E1240" s="10" t="str">
        <f>IF(B1240=1,"",IF(AND(TrackingWorksheet!G1245 &lt;&gt;"",TrackingWorksheet!G1245&lt;=WeeklySummary!$C$7, TrackingWorksheet!H1245=Lists!$D$4), "Y", "N"))</f>
        <v/>
      </c>
      <c r="F1240" s="10" t="str">
        <f>IF(B1240=1,"",IF(AND(TrackingWorksheet!I1245 &lt;&gt;"", TrackingWorksheet!I1245&lt;=WeeklySummary!$C$7, TrackingWorksheet!J1245=Lists!$D$4), "Y", "N"))</f>
        <v/>
      </c>
      <c r="G1240" s="10" t="str">
        <f>IF(B1240=1,"",IF(AND(TrackingWorksheet!G1245 &lt;&gt;"",TrackingWorksheet!G1245&lt;=WeeklySummary!$C$7, TrackingWorksheet!H1245=Lists!$D$5), "Y", "N"))</f>
        <v/>
      </c>
      <c r="H1240" s="10" t="str">
        <f>IF(B1240=1,"",IF(AND(TrackingWorksheet!I1245 &lt;&gt;"", TrackingWorksheet!I1245&lt;=WeeklySummary!$C$7, TrackingWorksheet!J1245=Lists!$D$5), "Y", "N"))</f>
        <v/>
      </c>
      <c r="I1240" s="20" t="str">
        <f>IF(B1240=1,"",IF(AND(TrackingWorksheet!G1245 &lt;&gt;"", TrackingWorksheet!G1245&lt;=WeeklySummary!$C$7, TrackingWorksheet!H1245=Lists!$D$6), 1, 0))</f>
        <v/>
      </c>
      <c r="J1240" s="20" t="str">
        <f t="shared" si="281"/>
        <v/>
      </c>
      <c r="K1240" s="10" t="str">
        <f>IF(B1240=1,"",IF(AND(TrackingWorksheet!I1245&lt;=WeeklySummary!$C$7,TrackingWorksheet!K1245="YES"),0,IF(AND(AND(OR(E1240="Y",F1240="Y"),E1240&lt;&gt;F1240),G1240&lt;&gt;"Y", H1240&lt;&gt;"Y"), 1, 0)))</f>
        <v/>
      </c>
      <c r="L1240" s="20" t="str">
        <f t="shared" si="282"/>
        <v/>
      </c>
      <c r="M1240" s="10" t="str">
        <f t="shared" si="283"/>
        <v/>
      </c>
      <c r="N1240" s="20" t="str">
        <f t="shared" si="284"/>
        <v/>
      </c>
      <c r="O1240" s="10" t="str">
        <f>IF(B1240=1,"",IF(AND(TrackingWorksheet!I1245&lt;=WeeklySummary!$C$7,TrackingWorksheet!K1245="YES"),0,IF(AND(AND(OR(G1240="Y",H1240="Y"),G1240&lt;&gt;H1240),E1240&lt;&gt;"Y", F1240&lt;&gt;"Y"), 1, 0)))</f>
        <v/>
      </c>
      <c r="P1240" s="20" t="str">
        <f t="shared" si="285"/>
        <v/>
      </c>
      <c r="Q1240" s="10" t="str">
        <f t="shared" si="286"/>
        <v/>
      </c>
      <c r="R1240" s="10" t="str">
        <f t="shared" si="287"/>
        <v/>
      </c>
      <c r="S1240" s="10" t="str">
        <f>IF(B1240=1,"",IF(AND(OR(AND(TrackingWorksheet!H1245=Lists!$D$7,TrackingWorksheet!H1245=TrackingWorksheet!J1245),TrackingWorksheet!H1245&lt;&gt;TrackingWorksheet!J1245),TrackingWorksheet!K1245="YES",TrackingWorksheet!H1245&lt;&gt;Lists!$D$6,TrackingWorksheet!G1245&lt;=WeeklySummary!$C$7,TrackingWorksheet!I1245&lt;=WeeklySummary!$C$7),1,0))</f>
        <v/>
      </c>
      <c r="T1240" s="10" t="str">
        <f t="shared" si="288"/>
        <v/>
      </c>
      <c r="U1240" s="10" t="str">
        <f>IF($B1240=1,"",IF(TrackingWorksheet!$K1245="YES",1, 0)*D1240)</f>
        <v/>
      </c>
      <c r="V1240" s="20">
        <f t="shared" si="277"/>
        <v>0</v>
      </c>
      <c r="W1240" s="20">
        <f t="shared" si="278"/>
        <v>0</v>
      </c>
      <c r="X1240" s="10" t="str">
        <f>IF($B1240=1,"",IF(AND(TrackingWorksheet!$L1245&lt;&gt;"", TrackingWorksheet!$L1245&gt;=WeeklySummary!$C$6,TrackingWorksheet!$L1245&lt;=WeeklySummary!$C$7,OR(TrackingWorksheet!$H1245=Lists!$D$4,TrackingWorksheet!$J1245=Lists!$D$4)), 1, 0))</f>
        <v/>
      </c>
      <c r="Y1240" s="10" t="str">
        <f>IF($B1240=1,"",IF(AND(TrackingWorksheet!$L1245&lt;&gt;"", TrackingWorksheet!$L1245&gt;=WeeklySummary!$C$6,TrackingWorksheet!$L1245&lt;=WeeklySummary!$C$7,OR(TrackingWorksheet!$H1245=Lists!$D$5,TrackingWorksheet!$J1245=Lists!$D$5)), 1, 0))</f>
        <v/>
      </c>
      <c r="Z1240" s="10" t="str">
        <f>IF($B1240=1,"",IF(AND(TrackingWorksheet!$L1245&lt;&gt;"", TrackingWorksheet!$L1245&gt;=WeeklySummary!$C$6,TrackingWorksheet!$L1245&lt;=WeeklySummary!$C$7,OR(TrackingWorksheet!$H1245=Lists!$D$6,TrackingWorksheet!$J1245=Lists!$D$6)), 1, 0))</f>
        <v/>
      </c>
      <c r="AA1240" s="19" t="str">
        <f>IF(B1240=1,"",IF(AND(TrackingWorksheet!M1245&lt;&gt;"",TrackingWorksheet!M1245&lt;=WeeklySummary!$C$7),1,0)*D1240)</f>
        <v/>
      </c>
      <c r="AB1240" s="19" t="str">
        <f>IF(B1240=1,"",IF(AND(TrackingWorksheet!N1245&lt;&gt;"",TrackingWorksheet!N1245&lt;=WeeklySummary!$C$7),1,0)*D1240)</f>
        <v/>
      </c>
      <c r="AC1240" s="19" t="str">
        <f>IF(B1240=1,"",TrackingWorksheet!T1245)</f>
        <v/>
      </c>
      <c r="AD1240" s="19" t="str">
        <f>IF(B1240=1,"",IF(D1240*AND(TrackingWorksheet!S1245&gt;=Calculations!$BD$3,TrackingWorksheet!U1245="",TrackingWorksheet!K1245="YES"),1,0))</f>
        <v/>
      </c>
      <c r="AE1240" s="19" t="str">
        <f>IF($B1240=1,"",IF(AND(TrackingWorksheet!$S1245&gt;$BE$3,TrackingWorksheet!$T1245=Lists!$P$4),1, 0)*D1240)</f>
        <v/>
      </c>
      <c r="AF1240" s="19" t="str">
        <f>IF($B1240=1,"",IF(AND(TrackingWorksheet!$U1245&gt;$BE$3,TrackingWorksheet!$V1245=Lists!$P$4),1, 0)*D1240)</f>
        <v/>
      </c>
      <c r="AG1240" s="19" t="str">
        <f>IF($B1240=1,"",IF(AND(TrackingWorksheet!$W1245&gt;$BE$3,TrackingWorksheet!$X1245=Lists!$P$4),1, 0)*D1240)</f>
        <v/>
      </c>
      <c r="AH1240" s="19" t="str">
        <f>IF($B1240=1,"",IF(AND(TrackingWorksheet!$Y1245&gt;$BE$3,TrackingWorksheet!$Z1245=Lists!$P$4),1, 0)*D1240)</f>
        <v/>
      </c>
      <c r="AI1240" s="19" t="str">
        <f>IF($B1240=1,"",IF(AND(TrackingWorksheet!$AA1245&gt;$BE$3,TrackingWorksheet!$AB1245=Lists!$P$4),1, 0)*D1240)</f>
        <v/>
      </c>
      <c r="AJ1240" s="19" t="str">
        <f>IF($B1240=1,"",IF(AND(TrackingWorksheet!$S1245&gt;$BE$3,TrackingWorksheet!$T1245=Lists!$P$5),1, 0)*D1240)</f>
        <v/>
      </c>
      <c r="AK1240" s="19" t="str">
        <f>IF($B1240=1,"",IF(AND(TrackingWorksheet!$U1245&gt;$BE$3,TrackingWorksheet!$V1245=Lists!$P$5),1, 0)*D1240)</f>
        <v/>
      </c>
      <c r="AL1240" s="19" t="str">
        <f>IF($B1240=1,"",IF(AND(TrackingWorksheet!$W1245&gt;$BE$3,TrackingWorksheet!$X1245=Lists!$P$5),1, 0)*D1240)</f>
        <v/>
      </c>
      <c r="AM1240" s="19" t="str">
        <f>IF($B1240=1,"",IF(AND(TrackingWorksheet!$Y1245&gt;$BE$3,TrackingWorksheet!$Z1245=Lists!$P$5),1, 0)*D1240)</f>
        <v/>
      </c>
      <c r="AN1240" s="19" t="str">
        <f>IF($B1240=1,"",IF(AND(TrackingWorksheet!$AA1245&gt;$BE$3,TrackingWorksheet!$AB1245=Lists!$P$5),1, 0)*D1240)</f>
        <v/>
      </c>
      <c r="AO1240" s="19" t="str">
        <f>IF($B1240=1,"",IF(AND(TrackingWorksheet!$S1245&gt;$BE$3,TrackingWorksheet!$T1245=Lists!$P$6),1, 0)*D1240)</f>
        <v/>
      </c>
      <c r="AP1240" s="19" t="str">
        <f>IF($B1240=1,"",IF(AND(TrackingWorksheet!$U1245&gt;$BE$3,TrackingWorksheet!$V1245=Lists!$P$6),1, 0)*D1240)</f>
        <v/>
      </c>
      <c r="AQ1240" s="19" t="str">
        <f>IF($B1240=1,"",IF(AND(TrackingWorksheet!$W1245&gt;$BE$3,TrackingWorksheet!$X1245=Lists!$P$6),1, 0)*D1240)</f>
        <v/>
      </c>
      <c r="AR1240" s="19" t="str">
        <f>IF($B1240=1,"",IF(AND(TrackingWorksheet!$Y1245&gt;$BE$3,TrackingWorksheet!$Z1245=Lists!$P$6),1, 0)*D1240)</f>
        <v/>
      </c>
      <c r="AS1240" s="19" t="str">
        <f>IF($B1240=1,"",IF(AND(TrackingWorksheet!$AA1245&gt;$BE$3,TrackingWorksheet!$AB1245=Lists!$P$6),1, 0)*D1240)</f>
        <v/>
      </c>
      <c r="AT1240" s="19">
        <f t="shared" si="279"/>
        <v>0</v>
      </c>
      <c r="AU1240" s="19" t="str">
        <f>IF(B1240=1,"",IF(AND(TrackingWorksheet!K1245="",TrackingWorksheet!M1245="", TrackingWorksheet!N1245="", TrackingWorksheet!S1245="", TrackingWorksheet!V1245="", TrackingWorksheet!W1245="", TrackingWorksheet!Y1245="", TrackingWorksheet!AA1245="", V1240=1),1,0)*D1240)</f>
        <v/>
      </c>
      <c r="AV1240" s="19" t="str">
        <f>IF(B1240=1,"",IF(D1240*AND(TrackingWorksheet!U1245&gt;Calculations!$BE$3,TrackingWorksheet!K1245="YES"),1,0))</f>
        <v/>
      </c>
      <c r="AW1240" s="19" t="str">
        <f>IF(B1240=1,"",IF(D1240*AND(TrackingWorksheet!W1245&gt;Calculations!$BE$3,TrackingWorksheet!K1245="YES"),1,0))</f>
        <v/>
      </c>
      <c r="AX1240" s="19">
        <f t="shared" si="280"/>
        <v>0</v>
      </c>
      <c r="AY1240" s="19">
        <f t="shared" si="276"/>
        <v>0</v>
      </c>
      <c r="AZ1240" s="27" t="str">
        <f>IF(B1240=1,"",IF(TrackingWorksheet!Q1245="","",TrackingWorksheet!Q1245))</f>
        <v/>
      </c>
      <c r="BB1240" s="4"/>
      <c r="BC1240" s="4"/>
      <c r="BD1240" s="4"/>
      <c r="BE1240" s="4"/>
      <c r="BF1240" s="4"/>
      <c r="BG1240" s="4" t="str">
        <f>IF(B1240=1,"",IF(AND(N1240=1,TrackingWorksheet!$I1245+14&lt;=WeeklySummary!$C$7),1,0))</f>
        <v/>
      </c>
      <c r="BH1240" s="4" t="str">
        <f>IF(B1240=1,"",IF(AND(R1240=1,TrackingWorksheet!$I1245+14&lt;=WeeklySummary!$C$7),1,0))</f>
        <v/>
      </c>
      <c r="BI1240" s="4" t="str">
        <f>IF(B1240=1,"",IF(AND(J1240=1,TrackingWorksheet!$G1245+14&lt;=WeeklySummary!$C$7),1,0))</f>
        <v/>
      </c>
      <c r="BJ1240" s="4" t="str">
        <f>IF(B1240=1,"",IF(AND(T1240=1,TrackingWorksheet!$I1245+14&lt;=WeeklySummary!$C$7),1,0))</f>
        <v/>
      </c>
      <c r="BK1240" s="4" t="str">
        <f>IF(B1240=1,"",IF(AND(T1240=1,TrackingWorksheet!$G1245+14&lt;=WeeklySummary!$C$7),1,0))</f>
        <v/>
      </c>
      <c r="BL1240" s="4">
        <f t="shared" si="289"/>
        <v>0</v>
      </c>
    </row>
    <row r="1241" spans="2:64" x14ac:dyDescent="0.25">
      <c r="B1241" s="27">
        <f>IF(AND(ISBLANK(TrackingWorksheet!B1246),ISBLANK(TrackingWorksheet!C1246),ISBLANK(TrackingWorksheet!G1246),ISBLANK(TrackingWorksheet!H1246),
ISBLANK(TrackingWorksheet!I1246),ISBLANK(TrackingWorksheet!J1246),ISBLANK(TrackingWorksheet!M1246),
ISBLANK(TrackingWorksheet!N1248)),1,0)</f>
        <v>1</v>
      </c>
      <c r="C1241" s="12" t="str">
        <f>IF(B1241=1,"",TrackingWorksheet!F1246)</f>
        <v/>
      </c>
      <c r="D1241" s="20" t="str">
        <f>IF(B1241=1,"",IF(AND(TrackingWorksheet!B1246&lt;&gt;"",TrackingWorksheet!B1246&lt;=WeeklySummary!$C$7,OR(TrackingWorksheet!C1246="",TrackingWorksheet!C1246&gt;=WeeklySummary!$C$6)),1,0))</f>
        <v/>
      </c>
      <c r="E1241" s="10" t="str">
        <f>IF(B1241=1,"",IF(AND(TrackingWorksheet!G1246 &lt;&gt;"",TrackingWorksheet!G1246&lt;=WeeklySummary!$C$7, TrackingWorksheet!H1246=Lists!$D$4), "Y", "N"))</f>
        <v/>
      </c>
      <c r="F1241" s="10" t="str">
        <f>IF(B1241=1,"",IF(AND(TrackingWorksheet!I1246 &lt;&gt;"", TrackingWorksheet!I1246&lt;=WeeklySummary!$C$7, TrackingWorksheet!J1246=Lists!$D$4), "Y", "N"))</f>
        <v/>
      </c>
      <c r="G1241" s="10" t="str">
        <f>IF(B1241=1,"",IF(AND(TrackingWorksheet!G1246 &lt;&gt;"",TrackingWorksheet!G1246&lt;=WeeklySummary!$C$7, TrackingWorksheet!H1246=Lists!$D$5), "Y", "N"))</f>
        <v/>
      </c>
      <c r="H1241" s="10" t="str">
        <f>IF(B1241=1,"",IF(AND(TrackingWorksheet!I1246 &lt;&gt;"", TrackingWorksheet!I1246&lt;=WeeklySummary!$C$7, TrackingWorksheet!J1246=Lists!$D$5), "Y", "N"))</f>
        <v/>
      </c>
      <c r="I1241" s="20" t="str">
        <f>IF(B1241=1,"",IF(AND(TrackingWorksheet!G1246 &lt;&gt;"", TrackingWorksheet!G1246&lt;=WeeklySummary!$C$7, TrackingWorksheet!H1246=Lists!$D$6), 1, 0))</f>
        <v/>
      </c>
      <c r="J1241" s="20" t="str">
        <f t="shared" si="281"/>
        <v/>
      </c>
      <c r="K1241" s="10" t="str">
        <f>IF(B1241=1,"",IF(AND(TrackingWorksheet!I1246&lt;=WeeklySummary!$C$7,TrackingWorksheet!K1246="YES"),0,IF(AND(AND(OR(E1241="Y",F1241="Y"),E1241&lt;&gt;F1241),G1241&lt;&gt;"Y", H1241&lt;&gt;"Y"), 1, 0)))</f>
        <v/>
      </c>
      <c r="L1241" s="20" t="str">
        <f t="shared" si="282"/>
        <v/>
      </c>
      <c r="M1241" s="10" t="str">
        <f t="shared" si="283"/>
        <v/>
      </c>
      <c r="N1241" s="20" t="str">
        <f t="shared" si="284"/>
        <v/>
      </c>
      <c r="O1241" s="10" t="str">
        <f>IF(B1241=1,"",IF(AND(TrackingWorksheet!I1246&lt;=WeeklySummary!$C$7,TrackingWorksheet!K1246="YES"),0,IF(AND(AND(OR(G1241="Y",H1241="Y"),G1241&lt;&gt;H1241),E1241&lt;&gt;"Y", F1241&lt;&gt;"Y"), 1, 0)))</f>
        <v/>
      </c>
      <c r="P1241" s="20" t="str">
        <f t="shared" si="285"/>
        <v/>
      </c>
      <c r="Q1241" s="10" t="str">
        <f t="shared" si="286"/>
        <v/>
      </c>
      <c r="R1241" s="10" t="str">
        <f t="shared" si="287"/>
        <v/>
      </c>
      <c r="S1241" s="10" t="str">
        <f>IF(B1241=1,"",IF(AND(OR(AND(TrackingWorksheet!H1246=Lists!$D$7,TrackingWorksheet!H1246=TrackingWorksheet!J1246),TrackingWorksheet!H1246&lt;&gt;TrackingWorksheet!J1246),TrackingWorksheet!K1246="YES",TrackingWorksheet!H1246&lt;&gt;Lists!$D$6,TrackingWorksheet!G1246&lt;=WeeklySummary!$C$7,TrackingWorksheet!I1246&lt;=WeeklySummary!$C$7),1,0))</f>
        <v/>
      </c>
      <c r="T1241" s="10" t="str">
        <f t="shared" si="288"/>
        <v/>
      </c>
      <c r="U1241" s="10" t="str">
        <f>IF($B1241=1,"",IF(TrackingWorksheet!$K1246="YES",1, 0)*D1241)</f>
        <v/>
      </c>
      <c r="V1241" s="20">
        <f t="shared" si="277"/>
        <v>0</v>
      </c>
      <c r="W1241" s="20">
        <f t="shared" si="278"/>
        <v>0</v>
      </c>
      <c r="X1241" s="10" t="str">
        <f>IF($B1241=1,"",IF(AND(TrackingWorksheet!$L1246&lt;&gt;"", TrackingWorksheet!$L1246&gt;=WeeklySummary!$C$6,TrackingWorksheet!$L1246&lt;=WeeklySummary!$C$7,OR(TrackingWorksheet!$H1246=Lists!$D$4,TrackingWorksheet!$J1246=Lists!$D$4)), 1, 0))</f>
        <v/>
      </c>
      <c r="Y1241" s="10" t="str">
        <f>IF($B1241=1,"",IF(AND(TrackingWorksheet!$L1246&lt;&gt;"", TrackingWorksheet!$L1246&gt;=WeeklySummary!$C$6,TrackingWorksheet!$L1246&lt;=WeeklySummary!$C$7,OR(TrackingWorksheet!$H1246=Lists!$D$5,TrackingWorksheet!$J1246=Lists!$D$5)), 1, 0))</f>
        <v/>
      </c>
      <c r="Z1241" s="10" t="str">
        <f>IF($B1241=1,"",IF(AND(TrackingWorksheet!$L1246&lt;&gt;"", TrackingWorksheet!$L1246&gt;=WeeklySummary!$C$6,TrackingWorksheet!$L1246&lt;=WeeklySummary!$C$7,OR(TrackingWorksheet!$H1246=Lists!$D$6,TrackingWorksheet!$J1246=Lists!$D$6)), 1, 0))</f>
        <v/>
      </c>
      <c r="AA1241" s="19" t="str">
        <f>IF(B1241=1,"",IF(AND(TrackingWorksheet!M1246&lt;&gt;"",TrackingWorksheet!M1246&lt;=WeeklySummary!$C$7),1,0)*D1241)</f>
        <v/>
      </c>
      <c r="AB1241" s="19" t="str">
        <f>IF(B1241=1,"",IF(AND(TrackingWorksheet!N1246&lt;&gt;"",TrackingWorksheet!N1246&lt;=WeeklySummary!$C$7),1,0)*D1241)</f>
        <v/>
      </c>
      <c r="AC1241" s="19" t="str">
        <f>IF(B1241=1,"",TrackingWorksheet!T1246)</f>
        <v/>
      </c>
      <c r="AD1241" s="19" t="str">
        <f>IF(B1241=1,"",IF(D1241*AND(TrackingWorksheet!S1246&gt;=Calculations!$BD$3,TrackingWorksheet!U1246="",TrackingWorksheet!K1246="YES"),1,0))</f>
        <v/>
      </c>
      <c r="AE1241" s="19" t="str">
        <f>IF($B1241=1,"",IF(AND(TrackingWorksheet!$S1246&gt;$BE$3,TrackingWorksheet!$T1246=Lists!$P$4),1, 0)*D1241)</f>
        <v/>
      </c>
      <c r="AF1241" s="19" t="str">
        <f>IF($B1241=1,"",IF(AND(TrackingWorksheet!$U1246&gt;$BE$3,TrackingWorksheet!$V1246=Lists!$P$4),1, 0)*D1241)</f>
        <v/>
      </c>
      <c r="AG1241" s="19" t="str">
        <f>IF($B1241=1,"",IF(AND(TrackingWorksheet!$W1246&gt;$BE$3,TrackingWorksheet!$X1246=Lists!$P$4),1, 0)*D1241)</f>
        <v/>
      </c>
      <c r="AH1241" s="19" t="str">
        <f>IF($B1241=1,"",IF(AND(TrackingWorksheet!$Y1246&gt;$BE$3,TrackingWorksheet!$Z1246=Lists!$P$4),1, 0)*D1241)</f>
        <v/>
      </c>
      <c r="AI1241" s="19" t="str">
        <f>IF($B1241=1,"",IF(AND(TrackingWorksheet!$AA1246&gt;$BE$3,TrackingWorksheet!$AB1246=Lists!$P$4),1, 0)*D1241)</f>
        <v/>
      </c>
      <c r="AJ1241" s="19" t="str">
        <f>IF($B1241=1,"",IF(AND(TrackingWorksheet!$S1246&gt;$BE$3,TrackingWorksheet!$T1246=Lists!$P$5),1, 0)*D1241)</f>
        <v/>
      </c>
      <c r="AK1241" s="19" t="str">
        <f>IF($B1241=1,"",IF(AND(TrackingWorksheet!$U1246&gt;$BE$3,TrackingWorksheet!$V1246=Lists!$P$5),1, 0)*D1241)</f>
        <v/>
      </c>
      <c r="AL1241" s="19" t="str">
        <f>IF($B1241=1,"",IF(AND(TrackingWorksheet!$W1246&gt;$BE$3,TrackingWorksheet!$X1246=Lists!$P$5),1, 0)*D1241)</f>
        <v/>
      </c>
      <c r="AM1241" s="19" t="str">
        <f>IF($B1241=1,"",IF(AND(TrackingWorksheet!$Y1246&gt;$BE$3,TrackingWorksheet!$Z1246=Lists!$P$5),1, 0)*D1241)</f>
        <v/>
      </c>
      <c r="AN1241" s="19" t="str">
        <f>IF($B1241=1,"",IF(AND(TrackingWorksheet!$AA1246&gt;$BE$3,TrackingWorksheet!$AB1246=Lists!$P$5),1, 0)*D1241)</f>
        <v/>
      </c>
      <c r="AO1241" s="19" t="str">
        <f>IF($B1241=1,"",IF(AND(TrackingWorksheet!$S1246&gt;$BE$3,TrackingWorksheet!$T1246=Lists!$P$6),1, 0)*D1241)</f>
        <v/>
      </c>
      <c r="AP1241" s="19" t="str">
        <f>IF($B1241=1,"",IF(AND(TrackingWorksheet!$U1246&gt;$BE$3,TrackingWorksheet!$V1246=Lists!$P$6),1, 0)*D1241)</f>
        <v/>
      </c>
      <c r="AQ1241" s="19" t="str">
        <f>IF($B1241=1,"",IF(AND(TrackingWorksheet!$W1246&gt;$BE$3,TrackingWorksheet!$X1246=Lists!$P$6),1, 0)*D1241)</f>
        <v/>
      </c>
      <c r="AR1241" s="19" t="str">
        <f>IF($B1241=1,"",IF(AND(TrackingWorksheet!$Y1246&gt;$BE$3,TrackingWorksheet!$Z1246=Lists!$P$6),1, 0)*D1241)</f>
        <v/>
      </c>
      <c r="AS1241" s="19" t="str">
        <f>IF($B1241=1,"",IF(AND(TrackingWorksheet!$AA1246&gt;$BE$3,TrackingWorksheet!$AB1246=Lists!$P$6),1, 0)*D1241)</f>
        <v/>
      </c>
      <c r="AT1241" s="19">
        <f t="shared" si="279"/>
        <v>0</v>
      </c>
      <c r="AU1241" s="19" t="str">
        <f>IF(B1241=1,"",IF(AND(TrackingWorksheet!K1246="",TrackingWorksheet!M1246="", TrackingWorksheet!N1246="", TrackingWorksheet!S1246="", TrackingWorksheet!V1246="", TrackingWorksheet!W1246="", TrackingWorksheet!Y1246="", TrackingWorksheet!AA1246="", V1241=1),1,0)*D1241)</f>
        <v/>
      </c>
      <c r="AV1241" s="19" t="str">
        <f>IF(B1241=1,"",IF(D1241*AND(TrackingWorksheet!U1246&gt;Calculations!$BE$3,TrackingWorksheet!K1246="YES"),1,0))</f>
        <v/>
      </c>
      <c r="AW1241" s="19" t="str">
        <f>IF(B1241=1,"",IF(D1241*AND(TrackingWorksheet!W1246&gt;Calculations!$BE$3,TrackingWorksheet!K1246="YES"),1,0))</f>
        <v/>
      </c>
      <c r="AX1241" s="19">
        <f t="shared" si="280"/>
        <v>0</v>
      </c>
      <c r="AY1241" s="19">
        <f t="shared" si="276"/>
        <v>0</v>
      </c>
      <c r="AZ1241" s="27" t="str">
        <f>IF(B1241=1,"",IF(TrackingWorksheet!Q1246="","",TrackingWorksheet!Q1246))</f>
        <v/>
      </c>
      <c r="BB1241" s="4"/>
      <c r="BC1241" s="4"/>
      <c r="BD1241" s="4"/>
      <c r="BE1241" s="4"/>
      <c r="BF1241" s="4"/>
      <c r="BG1241" s="4" t="str">
        <f>IF(B1241=1,"",IF(AND(N1241=1,TrackingWorksheet!$I1246+14&lt;=WeeklySummary!$C$7),1,0))</f>
        <v/>
      </c>
      <c r="BH1241" s="4" t="str">
        <f>IF(B1241=1,"",IF(AND(R1241=1,TrackingWorksheet!$I1246+14&lt;=WeeklySummary!$C$7),1,0))</f>
        <v/>
      </c>
      <c r="BI1241" s="4" t="str">
        <f>IF(B1241=1,"",IF(AND(J1241=1,TrackingWorksheet!$G1246+14&lt;=WeeklySummary!$C$7),1,0))</f>
        <v/>
      </c>
      <c r="BJ1241" s="4" t="str">
        <f>IF(B1241=1,"",IF(AND(T1241=1,TrackingWorksheet!$I1246+14&lt;=WeeklySummary!$C$7),1,0))</f>
        <v/>
      </c>
      <c r="BK1241" s="4" t="str">
        <f>IF(B1241=1,"",IF(AND(T1241=1,TrackingWorksheet!$G1246+14&lt;=WeeklySummary!$C$7),1,0))</f>
        <v/>
      </c>
      <c r="BL1241" s="4">
        <f t="shared" si="289"/>
        <v>0</v>
      </c>
    </row>
    <row r="1242" spans="2:64" x14ac:dyDescent="0.25">
      <c r="B1242" s="27">
        <f>IF(AND(ISBLANK(TrackingWorksheet!B1247),ISBLANK(TrackingWorksheet!C1247),ISBLANK(TrackingWorksheet!G1247),ISBLANK(TrackingWorksheet!H1247),
ISBLANK(TrackingWorksheet!I1247),ISBLANK(TrackingWorksheet!J1247),ISBLANK(TrackingWorksheet!M1247),
ISBLANK(TrackingWorksheet!N1249)),1,0)</f>
        <v>1</v>
      </c>
      <c r="C1242" s="12" t="str">
        <f>IF(B1242=1,"",TrackingWorksheet!F1247)</f>
        <v/>
      </c>
      <c r="D1242" s="20" t="str">
        <f>IF(B1242=1,"",IF(AND(TrackingWorksheet!B1247&lt;&gt;"",TrackingWorksheet!B1247&lt;=WeeklySummary!$C$7,OR(TrackingWorksheet!C1247="",TrackingWorksheet!C1247&gt;=WeeklySummary!$C$6)),1,0))</f>
        <v/>
      </c>
      <c r="E1242" s="10" t="str">
        <f>IF(B1242=1,"",IF(AND(TrackingWorksheet!G1247 &lt;&gt;"",TrackingWorksheet!G1247&lt;=WeeklySummary!$C$7, TrackingWorksheet!H1247=Lists!$D$4), "Y", "N"))</f>
        <v/>
      </c>
      <c r="F1242" s="10" t="str">
        <f>IF(B1242=1,"",IF(AND(TrackingWorksheet!I1247 &lt;&gt;"", TrackingWorksheet!I1247&lt;=WeeklySummary!$C$7, TrackingWorksheet!J1247=Lists!$D$4), "Y", "N"))</f>
        <v/>
      </c>
      <c r="G1242" s="10" t="str">
        <f>IF(B1242=1,"",IF(AND(TrackingWorksheet!G1247 &lt;&gt;"",TrackingWorksheet!G1247&lt;=WeeklySummary!$C$7, TrackingWorksheet!H1247=Lists!$D$5), "Y", "N"))</f>
        <v/>
      </c>
      <c r="H1242" s="10" t="str">
        <f>IF(B1242=1,"",IF(AND(TrackingWorksheet!I1247 &lt;&gt;"", TrackingWorksheet!I1247&lt;=WeeklySummary!$C$7, TrackingWorksheet!J1247=Lists!$D$5), "Y", "N"))</f>
        <v/>
      </c>
      <c r="I1242" s="20" t="str">
        <f>IF(B1242=1,"",IF(AND(TrackingWorksheet!G1247 &lt;&gt;"", TrackingWorksheet!G1247&lt;=WeeklySummary!$C$7, TrackingWorksheet!H1247=Lists!$D$6), 1, 0))</f>
        <v/>
      </c>
      <c r="J1242" s="20" t="str">
        <f t="shared" si="281"/>
        <v/>
      </c>
      <c r="K1242" s="10" t="str">
        <f>IF(B1242=1,"",IF(AND(TrackingWorksheet!I1247&lt;=WeeklySummary!$C$7,TrackingWorksheet!K1247="YES"),0,IF(AND(AND(OR(E1242="Y",F1242="Y"),E1242&lt;&gt;F1242),G1242&lt;&gt;"Y", H1242&lt;&gt;"Y"), 1, 0)))</f>
        <v/>
      </c>
      <c r="L1242" s="20" t="str">
        <f t="shared" si="282"/>
        <v/>
      </c>
      <c r="M1242" s="10" t="str">
        <f t="shared" si="283"/>
        <v/>
      </c>
      <c r="N1242" s="20" t="str">
        <f t="shared" si="284"/>
        <v/>
      </c>
      <c r="O1242" s="10" t="str">
        <f>IF(B1242=1,"",IF(AND(TrackingWorksheet!I1247&lt;=WeeklySummary!$C$7,TrackingWorksheet!K1247="YES"),0,IF(AND(AND(OR(G1242="Y",H1242="Y"),G1242&lt;&gt;H1242),E1242&lt;&gt;"Y", F1242&lt;&gt;"Y"), 1, 0)))</f>
        <v/>
      </c>
      <c r="P1242" s="20" t="str">
        <f t="shared" si="285"/>
        <v/>
      </c>
      <c r="Q1242" s="10" t="str">
        <f t="shared" si="286"/>
        <v/>
      </c>
      <c r="R1242" s="10" t="str">
        <f t="shared" si="287"/>
        <v/>
      </c>
      <c r="S1242" s="10" t="str">
        <f>IF(B1242=1,"",IF(AND(OR(AND(TrackingWorksheet!H1247=Lists!$D$7,TrackingWorksheet!H1247=TrackingWorksheet!J1247),TrackingWorksheet!H1247&lt;&gt;TrackingWorksheet!J1247),TrackingWorksheet!K1247="YES",TrackingWorksheet!H1247&lt;&gt;Lists!$D$6,TrackingWorksheet!G1247&lt;=WeeklySummary!$C$7,TrackingWorksheet!I1247&lt;=WeeklySummary!$C$7),1,0))</f>
        <v/>
      </c>
      <c r="T1242" s="10" t="str">
        <f t="shared" si="288"/>
        <v/>
      </c>
      <c r="U1242" s="10" t="str">
        <f>IF($B1242=1,"",IF(TrackingWorksheet!$K1247="YES",1, 0)*D1242)</f>
        <v/>
      </c>
      <c r="V1242" s="20">
        <f t="shared" si="277"/>
        <v>0</v>
      </c>
      <c r="W1242" s="20">
        <f t="shared" si="278"/>
        <v>0</v>
      </c>
      <c r="X1242" s="10" t="str">
        <f>IF($B1242=1,"",IF(AND(TrackingWorksheet!$L1247&lt;&gt;"", TrackingWorksheet!$L1247&gt;=WeeklySummary!$C$6,TrackingWorksheet!$L1247&lt;=WeeklySummary!$C$7,OR(TrackingWorksheet!$H1247=Lists!$D$4,TrackingWorksheet!$J1247=Lists!$D$4)), 1, 0))</f>
        <v/>
      </c>
      <c r="Y1242" s="10" t="str">
        <f>IF($B1242=1,"",IF(AND(TrackingWorksheet!$L1247&lt;&gt;"", TrackingWorksheet!$L1247&gt;=WeeklySummary!$C$6,TrackingWorksheet!$L1247&lt;=WeeklySummary!$C$7,OR(TrackingWorksheet!$H1247=Lists!$D$5,TrackingWorksheet!$J1247=Lists!$D$5)), 1, 0))</f>
        <v/>
      </c>
      <c r="Z1242" s="10" t="str">
        <f>IF($B1242=1,"",IF(AND(TrackingWorksheet!$L1247&lt;&gt;"", TrackingWorksheet!$L1247&gt;=WeeklySummary!$C$6,TrackingWorksheet!$L1247&lt;=WeeklySummary!$C$7,OR(TrackingWorksheet!$H1247=Lists!$D$6,TrackingWorksheet!$J1247=Lists!$D$6)), 1, 0))</f>
        <v/>
      </c>
      <c r="AA1242" s="19" t="str">
        <f>IF(B1242=1,"",IF(AND(TrackingWorksheet!M1247&lt;&gt;"",TrackingWorksheet!M1247&lt;=WeeklySummary!$C$7),1,0)*D1242)</f>
        <v/>
      </c>
      <c r="AB1242" s="19" t="str">
        <f>IF(B1242=1,"",IF(AND(TrackingWorksheet!N1247&lt;&gt;"",TrackingWorksheet!N1247&lt;=WeeklySummary!$C$7),1,0)*D1242)</f>
        <v/>
      </c>
      <c r="AC1242" s="19" t="str">
        <f>IF(B1242=1,"",TrackingWorksheet!T1247)</f>
        <v/>
      </c>
      <c r="AD1242" s="19" t="str">
        <f>IF(B1242=1,"",IF(D1242*AND(TrackingWorksheet!S1247&gt;=Calculations!$BD$3,TrackingWorksheet!U1247="",TrackingWorksheet!K1247="YES"),1,0))</f>
        <v/>
      </c>
      <c r="AE1242" s="19" t="str">
        <f>IF($B1242=1,"",IF(AND(TrackingWorksheet!$S1247&gt;$BE$3,TrackingWorksheet!$T1247=Lists!$P$4),1, 0)*D1242)</f>
        <v/>
      </c>
      <c r="AF1242" s="19" t="str">
        <f>IF($B1242=1,"",IF(AND(TrackingWorksheet!$U1247&gt;$BE$3,TrackingWorksheet!$V1247=Lists!$P$4),1, 0)*D1242)</f>
        <v/>
      </c>
      <c r="AG1242" s="19" t="str">
        <f>IF($B1242=1,"",IF(AND(TrackingWorksheet!$W1247&gt;$BE$3,TrackingWorksheet!$X1247=Lists!$P$4),1, 0)*D1242)</f>
        <v/>
      </c>
      <c r="AH1242" s="19" t="str">
        <f>IF($B1242=1,"",IF(AND(TrackingWorksheet!$Y1247&gt;$BE$3,TrackingWorksheet!$Z1247=Lists!$P$4),1, 0)*D1242)</f>
        <v/>
      </c>
      <c r="AI1242" s="19" t="str">
        <f>IF($B1242=1,"",IF(AND(TrackingWorksheet!$AA1247&gt;$BE$3,TrackingWorksheet!$AB1247=Lists!$P$4),1, 0)*D1242)</f>
        <v/>
      </c>
      <c r="AJ1242" s="19" t="str">
        <f>IF($B1242=1,"",IF(AND(TrackingWorksheet!$S1247&gt;$BE$3,TrackingWorksheet!$T1247=Lists!$P$5),1, 0)*D1242)</f>
        <v/>
      </c>
      <c r="AK1242" s="19" t="str">
        <f>IF($B1242=1,"",IF(AND(TrackingWorksheet!$U1247&gt;$BE$3,TrackingWorksheet!$V1247=Lists!$P$5),1, 0)*D1242)</f>
        <v/>
      </c>
      <c r="AL1242" s="19" t="str">
        <f>IF($B1242=1,"",IF(AND(TrackingWorksheet!$W1247&gt;$BE$3,TrackingWorksheet!$X1247=Lists!$P$5),1, 0)*D1242)</f>
        <v/>
      </c>
      <c r="AM1242" s="19" t="str">
        <f>IF($B1242=1,"",IF(AND(TrackingWorksheet!$Y1247&gt;$BE$3,TrackingWorksheet!$Z1247=Lists!$P$5),1, 0)*D1242)</f>
        <v/>
      </c>
      <c r="AN1242" s="19" t="str">
        <f>IF($B1242=1,"",IF(AND(TrackingWorksheet!$AA1247&gt;$BE$3,TrackingWorksheet!$AB1247=Lists!$P$5),1, 0)*D1242)</f>
        <v/>
      </c>
      <c r="AO1242" s="19" t="str">
        <f>IF($B1242=1,"",IF(AND(TrackingWorksheet!$S1247&gt;$BE$3,TrackingWorksheet!$T1247=Lists!$P$6),1, 0)*D1242)</f>
        <v/>
      </c>
      <c r="AP1242" s="19" t="str">
        <f>IF($B1242=1,"",IF(AND(TrackingWorksheet!$U1247&gt;$BE$3,TrackingWorksheet!$V1247=Lists!$P$6),1, 0)*D1242)</f>
        <v/>
      </c>
      <c r="AQ1242" s="19" t="str">
        <f>IF($B1242=1,"",IF(AND(TrackingWorksheet!$W1247&gt;$BE$3,TrackingWorksheet!$X1247=Lists!$P$6),1, 0)*D1242)</f>
        <v/>
      </c>
      <c r="AR1242" s="19" t="str">
        <f>IF($B1242=1,"",IF(AND(TrackingWorksheet!$Y1247&gt;$BE$3,TrackingWorksheet!$Z1247=Lists!$P$6),1, 0)*D1242)</f>
        <v/>
      </c>
      <c r="AS1242" s="19" t="str">
        <f>IF($B1242=1,"",IF(AND(TrackingWorksheet!$AA1247&gt;$BE$3,TrackingWorksheet!$AB1247=Lists!$P$6),1, 0)*D1242)</f>
        <v/>
      </c>
      <c r="AT1242" s="19">
        <f t="shared" si="279"/>
        <v>0</v>
      </c>
      <c r="AU1242" s="19" t="str">
        <f>IF(B1242=1,"",IF(AND(TrackingWorksheet!K1247="",TrackingWorksheet!M1247="", TrackingWorksheet!N1247="", TrackingWorksheet!S1247="", TrackingWorksheet!V1247="", TrackingWorksheet!W1247="", TrackingWorksheet!Y1247="", TrackingWorksheet!AA1247="", V1242=1),1,0)*D1242)</f>
        <v/>
      </c>
      <c r="AV1242" s="19" t="str">
        <f>IF(B1242=1,"",IF(D1242*AND(TrackingWorksheet!U1247&gt;Calculations!$BE$3,TrackingWorksheet!K1247="YES"),1,0))</f>
        <v/>
      </c>
      <c r="AW1242" s="19" t="str">
        <f>IF(B1242=1,"",IF(D1242*AND(TrackingWorksheet!W1247&gt;Calculations!$BE$3,TrackingWorksheet!K1247="YES"),1,0))</f>
        <v/>
      </c>
      <c r="AX1242" s="19">
        <f t="shared" si="280"/>
        <v>0</v>
      </c>
      <c r="AY1242" s="19">
        <f t="shared" si="276"/>
        <v>0</v>
      </c>
      <c r="AZ1242" s="27" t="str">
        <f>IF(B1242=1,"",IF(TrackingWorksheet!Q1247="","",TrackingWorksheet!Q1247))</f>
        <v/>
      </c>
      <c r="BB1242" s="4"/>
      <c r="BC1242" s="4"/>
      <c r="BD1242" s="4"/>
      <c r="BE1242" s="4"/>
      <c r="BF1242" s="4"/>
      <c r="BG1242" s="4" t="str">
        <f>IF(B1242=1,"",IF(AND(N1242=1,TrackingWorksheet!$I1247+14&lt;=WeeklySummary!$C$7),1,0))</f>
        <v/>
      </c>
      <c r="BH1242" s="4" t="str">
        <f>IF(B1242=1,"",IF(AND(R1242=1,TrackingWorksheet!$I1247+14&lt;=WeeklySummary!$C$7),1,0))</f>
        <v/>
      </c>
      <c r="BI1242" s="4" t="str">
        <f>IF(B1242=1,"",IF(AND(J1242=1,TrackingWorksheet!$G1247+14&lt;=WeeklySummary!$C$7),1,0))</f>
        <v/>
      </c>
      <c r="BJ1242" s="4" t="str">
        <f>IF(B1242=1,"",IF(AND(T1242=1,TrackingWorksheet!$I1247+14&lt;=WeeklySummary!$C$7),1,0))</f>
        <v/>
      </c>
      <c r="BK1242" s="4" t="str">
        <f>IF(B1242=1,"",IF(AND(T1242=1,TrackingWorksheet!$G1247+14&lt;=WeeklySummary!$C$7),1,0))</f>
        <v/>
      </c>
      <c r="BL1242" s="4">
        <f t="shared" si="289"/>
        <v>0</v>
      </c>
    </row>
    <row r="1243" spans="2:64" x14ac:dyDescent="0.25">
      <c r="B1243" s="27">
        <f>IF(AND(ISBLANK(TrackingWorksheet!B1248),ISBLANK(TrackingWorksheet!C1248),ISBLANK(TrackingWorksheet!G1248),ISBLANK(TrackingWorksheet!H1248),
ISBLANK(TrackingWorksheet!I1248),ISBLANK(TrackingWorksheet!J1248),ISBLANK(TrackingWorksheet!M1248),
ISBLANK(TrackingWorksheet!N1250)),1,0)</f>
        <v>1</v>
      </c>
      <c r="C1243" s="12" t="str">
        <f>IF(B1243=1,"",TrackingWorksheet!F1248)</f>
        <v/>
      </c>
      <c r="D1243" s="20" t="str">
        <f>IF(B1243=1,"",IF(AND(TrackingWorksheet!B1248&lt;&gt;"",TrackingWorksheet!B1248&lt;=WeeklySummary!$C$7,OR(TrackingWorksheet!C1248="",TrackingWorksheet!C1248&gt;=WeeklySummary!$C$6)),1,0))</f>
        <v/>
      </c>
      <c r="E1243" s="10" t="str">
        <f>IF(B1243=1,"",IF(AND(TrackingWorksheet!G1248 &lt;&gt;"",TrackingWorksheet!G1248&lt;=WeeklySummary!$C$7, TrackingWorksheet!H1248=Lists!$D$4), "Y", "N"))</f>
        <v/>
      </c>
      <c r="F1243" s="10" t="str">
        <f>IF(B1243=1,"",IF(AND(TrackingWorksheet!I1248 &lt;&gt;"", TrackingWorksheet!I1248&lt;=WeeklySummary!$C$7, TrackingWorksheet!J1248=Lists!$D$4), "Y", "N"))</f>
        <v/>
      </c>
      <c r="G1243" s="10" t="str">
        <f>IF(B1243=1,"",IF(AND(TrackingWorksheet!G1248 &lt;&gt;"",TrackingWorksheet!G1248&lt;=WeeklySummary!$C$7, TrackingWorksheet!H1248=Lists!$D$5), "Y", "N"))</f>
        <v/>
      </c>
      <c r="H1243" s="10" t="str">
        <f>IF(B1243=1,"",IF(AND(TrackingWorksheet!I1248 &lt;&gt;"", TrackingWorksheet!I1248&lt;=WeeklySummary!$C$7, TrackingWorksheet!J1248=Lists!$D$5), "Y", "N"))</f>
        <v/>
      </c>
      <c r="I1243" s="20" t="str">
        <f>IF(B1243=1,"",IF(AND(TrackingWorksheet!G1248 &lt;&gt;"", TrackingWorksheet!G1248&lt;=WeeklySummary!$C$7, TrackingWorksheet!H1248=Lists!$D$6), 1, 0))</f>
        <v/>
      </c>
      <c r="J1243" s="20" t="str">
        <f t="shared" si="281"/>
        <v/>
      </c>
      <c r="K1243" s="10" t="str">
        <f>IF(B1243=1,"",IF(AND(TrackingWorksheet!I1248&lt;=WeeklySummary!$C$7,TrackingWorksheet!K1248="YES"),0,IF(AND(AND(OR(E1243="Y",F1243="Y"),E1243&lt;&gt;F1243),G1243&lt;&gt;"Y", H1243&lt;&gt;"Y"), 1, 0)))</f>
        <v/>
      </c>
      <c r="L1243" s="20" t="str">
        <f t="shared" si="282"/>
        <v/>
      </c>
      <c r="M1243" s="10" t="str">
        <f t="shared" si="283"/>
        <v/>
      </c>
      <c r="N1243" s="20" t="str">
        <f t="shared" si="284"/>
        <v/>
      </c>
      <c r="O1243" s="10" t="str">
        <f>IF(B1243=1,"",IF(AND(TrackingWorksheet!I1248&lt;=WeeklySummary!$C$7,TrackingWorksheet!K1248="YES"),0,IF(AND(AND(OR(G1243="Y",H1243="Y"),G1243&lt;&gt;H1243),E1243&lt;&gt;"Y", F1243&lt;&gt;"Y"), 1, 0)))</f>
        <v/>
      </c>
      <c r="P1243" s="20" t="str">
        <f t="shared" si="285"/>
        <v/>
      </c>
      <c r="Q1243" s="10" t="str">
        <f t="shared" si="286"/>
        <v/>
      </c>
      <c r="R1243" s="10" t="str">
        <f t="shared" si="287"/>
        <v/>
      </c>
      <c r="S1243" s="10" t="str">
        <f>IF(B1243=1,"",IF(AND(OR(AND(TrackingWorksheet!H1248=Lists!$D$7,TrackingWorksheet!H1248=TrackingWorksheet!J1248),TrackingWorksheet!H1248&lt;&gt;TrackingWorksheet!J1248),TrackingWorksheet!K1248="YES",TrackingWorksheet!H1248&lt;&gt;Lists!$D$6,TrackingWorksheet!G1248&lt;=WeeklySummary!$C$7,TrackingWorksheet!I1248&lt;=WeeklySummary!$C$7),1,0))</f>
        <v/>
      </c>
      <c r="T1243" s="10" t="str">
        <f t="shared" si="288"/>
        <v/>
      </c>
      <c r="U1243" s="10" t="str">
        <f>IF($B1243=1,"",IF(TrackingWorksheet!$K1248="YES",1, 0)*D1243)</f>
        <v/>
      </c>
      <c r="V1243" s="20">
        <f t="shared" si="277"/>
        <v>0</v>
      </c>
      <c r="W1243" s="20">
        <f t="shared" si="278"/>
        <v>0</v>
      </c>
      <c r="X1243" s="10" t="str">
        <f>IF($B1243=1,"",IF(AND(TrackingWorksheet!$L1248&lt;&gt;"", TrackingWorksheet!$L1248&gt;=WeeklySummary!$C$6,TrackingWorksheet!$L1248&lt;=WeeklySummary!$C$7,OR(TrackingWorksheet!$H1248=Lists!$D$4,TrackingWorksheet!$J1248=Lists!$D$4)), 1, 0))</f>
        <v/>
      </c>
      <c r="Y1243" s="10" t="str">
        <f>IF($B1243=1,"",IF(AND(TrackingWorksheet!$L1248&lt;&gt;"", TrackingWorksheet!$L1248&gt;=WeeklySummary!$C$6,TrackingWorksheet!$L1248&lt;=WeeklySummary!$C$7,OR(TrackingWorksheet!$H1248=Lists!$D$5,TrackingWorksheet!$J1248=Lists!$D$5)), 1, 0))</f>
        <v/>
      </c>
      <c r="Z1243" s="10" t="str">
        <f>IF($B1243=1,"",IF(AND(TrackingWorksheet!$L1248&lt;&gt;"", TrackingWorksheet!$L1248&gt;=WeeklySummary!$C$6,TrackingWorksheet!$L1248&lt;=WeeklySummary!$C$7,OR(TrackingWorksheet!$H1248=Lists!$D$6,TrackingWorksheet!$J1248=Lists!$D$6)), 1, 0))</f>
        <v/>
      </c>
      <c r="AA1243" s="19" t="str">
        <f>IF(B1243=1,"",IF(AND(TrackingWorksheet!M1248&lt;&gt;"",TrackingWorksheet!M1248&lt;=WeeklySummary!$C$7),1,0)*D1243)</f>
        <v/>
      </c>
      <c r="AB1243" s="19" t="str">
        <f>IF(B1243=1,"",IF(AND(TrackingWorksheet!N1248&lt;&gt;"",TrackingWorksheet!N1248&lt;=WeeklySummary!$C$7),1,0)*D1243)</f>
        <v/>
      </c>
      <c r="AC1243" s="19" t="str">
        <f>IF(B1243=1,"",TrackingWorksheet!T1248)</f>
        <v/>
      </c>
      <c r="AD1243" s="19" t="str">
        <f>IF(B1243=1,"",IF(D1243*AND(TrackingWorksheet!S1248&gt;=Calculations!$BD$3,TrackingWorksheet!U1248="",TrackingWorksheet!K1248="YES"),1,0))</f>
        <v/>
      </c>
      <c r="AE1243" s="19" t="str">
        <f>IF($B1243=1,"",IF(AND(TrackingWorksheet!$S1248&gt;$BE$3,TrackingWorksheet!$T1248=Lists!$P$4),1, 0)*D1243)</f>
        <v/>
      </c>
      <c r="AF1243" s="19" t="str">
        <f>IF($B1243=1,"",IF(AND(TrackingWorksheet!$U1248&gt;$BE$3,TrackingWorksheet!$V1248=Lists!$P$4),1, 0)*D1243)</f>
        <v/>
      </c>
      <c r="AG1243" s="19" t="str">
        <f>IF($B1243=1,"",IF(AND(TrackingWorksheet!$W1248&gt;$BE$3,TrackingWorksheet!$X1248=Lists!$P$4),1, 0)*D1243)</f>
        <v/>
      </c>
      <c r="AH1243" s="19" t="str">
        <f>IF($B1243=1,"",IF(AND(TrackingWorksheet!$Y1248&gt;$BE$3,TrackingWorksheet!$Z1248=Lists!$P$4),1, 0)*D1243)</f>
        <v/>
      </c>
      <c r="AI1243" s="19" t="str">
        <f>IF($B1243=1,"",IF(AND(TrackingWorksheet!$AA1248&gt;$BE$3,TrackingWorksheet!$AB1248=Lists!$P$4),1, 0)*D1243)</f>
        <v/>
      </c>
      <c r="AJ1243" s="19" t="str">
        <f>IF($B1243=1,"",IF(AND(TrackingWorksheet!$S1248&gt;$BE$3,TrackingWorksheet!$T1248=Lists!$P$5),1, 0)*D1243)</f>
        <v/>
      </c>
      <c r="AK1243" s="19" t="str">
        <f>IF($B1243=1,"",IF(AND(TrackingWorksheet!$U1248&gt;$BE$3,TrackingWorksheet!$V1248=Lists!$P$5),1, 0)*D1243)</f>
        <v/>
      </c>
      <c r="AL1243" s="19" t="str">
        <f>IF($B1243=1,"",IF(AND(TrackingWorksheet!$W1248&gt;$BE$3,TrackingWorksheet!$X1248=Lists!$P$5),1, 0)*D1243)</f>
        <v/>
      </c>
      <c r="AM1243" s="19" t="str">
        <f>IF($B1243=1,"",IF(AND(TrackingWorksheet!$Y1248&gt;$BE$3,TrackingWorksheet!$Z1248=Lists!$P$5),1, 0)*D1243)</f>
        <v/>
      </c>
      <c r="AN1243" s="19" t="str">
        <f>IF($B1243=1,"",IF(AND(TrackingWorksheet!$AA1248&gt;$BE$3,TrackingWorksheet!$AB1248=Lists!$P$5),1, 0)*D1243)</f>
        <v/>
      </c>
      <c r="AO1243" s="19" t="str">
        <f>IF($B1243=1,"",IF(AND(TrackingWorksheet!$S1248&gt;$BE$3,TrackingWorksheet!$T1248=Lists!$P$6),1, 0)*D1243)</f>
        <v/>
      </c>
      <c r="AP1243" s="19" t="str">
        <f>IF($B1243=1,"",IF(AND(TrackingWorksheet!$U1248&gt;$BE$3,TrackingWorksheet!$V1248=Lists!$P$6),1, 0)*D1243)</f>
        <v/>
      </c>
      <c r="AQ1243" s="19" t="str">
        <f>IF($B1243=1,"",IF(AND(TrackingWorksheet!$W1248&gt;$BE$3,TrackingWorksheet!$X1248=Lists!$P$6),1, 0)*D1243)</f>
        <v/>
      </c>
      <c r="AR1243" s="19" t="str">
        <f>IF($B1243=1,"",IF(AND(TrackingWorksheet!$Y1248&gt;$BE$3,TrackingWorksheet!$Z1248=Lists!$P$6),1, 0)*D1243)</f>
        <v/>
      </c>
      <c r="AS1243" s="19" t="str">
        <f>IF($B1243=1,"",IF(AND(TrackingWorksheet!$AA1248&gt;$BE$3,TrackingWorksheet!$AB1248=Lists!$P$6),1, 0)*D1243)</f>
        <v/>
      </c>
      <c r="AT1243" s="19">
        <f t="shared" si="279"/>
        <v>0</v>
      </c>
      <c r="AU1243" s="19" t="str">
        <f>IF(B1243=1,"",IF(AND(TrackingWorksheet!K1248="",TrackingWorksheet!M1248="", TrackingWorksheet!N1248="", TrackingWorksheet!S1248="", TrackingWorksheet!V1248="", TrackingWorksheet!W1248="", TrackingWorksheet!Y1248="", TrackingWorksheet!AA1248="", V1243=1),1,0)*D1243)</f>
        <v/>
      </c>
      <c r="AV1243" s="19" t="str">
        <f>IF(B1243=1,"",IF(D1243*AND(TrackingWorksheet!U1248&gt;Calculations!$BE$3,TrackingWorksheet!K1248="YES"),1,0))</f>
        <v/>
      </c>
      <c r="AW1243" s="19" t="str">
        <f>IF(B1243=1,"",IF(D1243*AND(TrackingWorksheet!W1248&gt;Calculations!$BE$3,TrackingWorksheet!K1248="YES"),1,0))</f>
        <v/>
      </c>
      <c r="AX1243" s="19">
        <f t="shared" si="280"/>
        <v>0</v>
      </c>
      <c r="AY1243" s="19">
        <f t="shared" si="276"/>
        <v>0</v>
      </c>
      <c r="AZ1243" s="27" t="str">
        <f>IF(B1243=1,"",IF(TrackingWorksheet!Q1248="","",TrackingWorksheet!Q1248))</f>
        <v/>
      </c>
      <c r="BB1243" s="4"/>
      <c r="BC1243" s="4"/>
      <c r="BD1243" s="4"/>
      <c r="BE1243" s="4"/>
      <c r="BF1243" s="4"/>
      <c r="BG1243" s="4" t="str">
        <f>IF(B1243=1,"",IF(AND(N1243=1,TrackingWorksheet!$I1248+14&lt;=WeeklySummary!$C$7),1,0))</f>
        <v/>
      </c>
      <c r="BH1243" s="4" t="str">
        <f>IF(B1243=1,"",IF(AND(R1243=1,TrackingWorksheet!$I1248+14&lt;=WeeklySummary!$C$7),1,0))</f>
        <v/>
      </c>
      <c r="BI1243" s="4" t="str">
        <f>IF(B1243=1,"",IF(AND(J1243=1,TrackingWorksheet!$G1248+14&lt;=WeeklySummary!$C$7),1,0))</f>
        <v/>
      </c>
      <c r="BJ1243" s="4" t="str">
        <f>IF(B1243=1,"",IF(AND(T1243=1,TrackingWorksheet!$I1248+14&lt;=WeeklySummary!$C$7),1,0))</f>
        <v/>
      </c>
      <c r="BK1243" s="4" t="str">
        <f>IF(B1243=1,"",IF(AND(T1243=1,TrackingWorksheet!$G1248+14&lt;=WeeklySummary!$C$7),1,0))</f>
        <v/>
      </c>
      <c r="BL1243" s="4">
        <f t="shared" si="289"/>
        <v>0</v>
      </c>
    </row>
    <row r="1244" spans="2:64" x14ac:dyDescent="0.25">
      <c r="B1244" s="27">
        <f>IF(AND(ISBLANK(TrackingWorksheet!B1249),ISBLANK(TrackingWorksheet!C1249),ISBLANK(TrackingWorksheet!G1249),ISBLANK(TrackingWorksheet!H1249),
ISBLANK(TrackingWorksheet!I1249),ISBLANK(TrackingWorksheet!J1249),ISBLANK(TrackingWorksheet!M1249),
ISBLANK(TrackingWorksheet!N1251)),1,0)</f>
        <v>1</v>
      </c>
      <c r="C1244" s="12" t="str">
        <f>IF(B1244=1,"",TrackingWorksheet!F1249)</f>
        <v/>
      </c>
      <c r="D1244" s="20" t="str">
        <f>IF(B1244=1,"",IF(AND(TrackingWorksheet!B1249&lt;&gt;"",TrackingWorksheet!B1249&lt;=WeeklySummary!$C$7,OR(TrackingWorksheet!C1249="",TrackingWorksheet!C1249&gt;=WeeklySummary!$C$6)),1,0))</f>
        <v/>
      </c>
      <c r="E1244" s="10" t="str">
        <f>IF(B1244=1,"",IF(AND(TrackingWorksheet!G1249 &lt;&gt;"",TrackingWorksheet!G1249&lt;=WeeklySummary!$C$7, TrackingWorksheet!H1249=Lists!$D$4), "Y", "N"))</f>
        <v/>
      </c>
      <c r="F1244" s="10" t="str">
        <f>IF(B1244=1,"",IF(AND(TrackingWorksheet!I1249 &lt;&gt;"", TrackingWorksheet!I1249&lt;=WeeklySummary!$C$7, TrackingWorksheet!J1249=Lists!$D$4), "Y", "N"))</f>
        <v/>
      </c>
      <c r="G1244" s="10" t="str">
        <f>IF(B1244=1,"",IF(AND(TrackingWorksheet!G1249 &lt;&gt;"",TrackingWorksheet!G1249&lt;=WeeklySummary!$C$7, TrackingWorksheet!H1249=Lists!$D$5), "Y", "N"))</f>
        <v/>
      </c>
      <c r="H1244" s="10" t="str">
        <f>IF(B1244=1,"",IF(AND(TrackingWorksheet!I1249 &lt;&gt;"", TrackingWorksheet!I1249&lt;=WeeklySummary!$C$7, TrackingWorksheet!J1249=Lists!$D$5), "Y", "N"))</f>
        <v/>
      </c>
      <c r="I1244" s="20" t="str">
        <f>IF(B1244=1,"",IF(AND(TrackingWorksheet!G1249 &lt;&gt;"", TrackingWorksheet!G1249&lt;=WeeklySummary!$C$7, TrackingWorksheet!H1249=Lists!$D$6), 1, 0))</f>
        <v/>
      </c>
      <c r="J1244" s="20" t="str">
        <f t="shared" si="281"/>
        <v/>
      </c>
      <c r="K1244" s="10" t="str">
        <f>IF(B1244=1,"",IF(AND(TrackingWorksheet!I1249&lt;=WeeklySummary!$C$7,TrackingWorksheet!K1249="YES"),0,IF(AND(AND(OR(E1244="Y",F1244="Y"),E1244&lt;&gt;F1244),G1244&lt;&gt;"Y", H1244&lt;&gt;"Y"), 1, 0)))</f>
        <v/>
      </c>
      <c r="L1244" s="20" t="str">
        <f t="shared" si="282"/>
        <v/>
      </c>
      <c r="M1244" s="10" t="str">
        <f t="shared" si="283"/>
        <v/>
      </c>
      <c r="N1244" s="20" t="str">
        <f t="shared" si="284"/>
        <v/>
      </c>
      <c r="O1244" s="10" t="str">
        <f>IF(B1244=1,"",IF(AND(TrackingWorksheet!I1249&lt;=WeeklySummary!$C$7,TrackingWorksheet!K1249="YES"),0,IF(AND(AND(OR(G1244="Y",H1244="Y"),G1244&lt;&gt;H1244),E1244&lt;&gt;"Y", F1244&lt;&gt;"Y"), 1, 0)))</f>
        <v/>
      </c>
      <c r="P1244" s="20" t="str">
        <f t="shared" si="285"/>
        <v/>
      </c>
      <c r="Q1244" s="10" t="str">
        <f t="shared" si="286"/>
        <v/>
      </c>
      <c r="R1244" s="10" t="str">
        <f t="shared" si="287"/>
        <v/>
      </c>
      <c r="S1244" s="10" t="str">
        <f>IF(B1244=1,"",IF(AND(OR(AND(TrackingWorksheet!H1249=Lists!$D$7,TrackingWorksheet!H1249=TrackingWorksheet!J1249),TrackingWorksheet!H1249&lt;&gt;TrackingWorksheet!J1249),TrackingWorksheet!K1249="YES",TrackingWorksheet!H1249&lt;&gt;Lists!$D$6,TrackingWorksheet!G1249&lt;=WeeklySummary!$C$7,TrackingWorksheet!I1249&lt;=WeeklySummary!$C$7),1,0))</f>
        <v/>
      </c>
      <c r="T1244" s="10" t="str">
        <f t="shared" si="288"/>
        <v/>
      </c>
      <c r="U1244" s="10" t="str">
        <f>IF($B1244=1,"",IF(TrackingWorksheet!$K1249="YES",1, 0)*D1244)</f>
        <v/>
      </c>
      <c r="V1244" s="20">
        <f t="shared" si="277"/>
        <v>0</v>
      </c>
      <c r="W1244" s="20">
        <f t="shared" si="278"/>
        <v>0</v>
      </c>
      <c r="X1244" s="10" t="str">
        <f>IF($B1244=1,"",IF(AND(TrackingWorksheet!$L1249&lt;&gt;"", TrackingWorksheet!$L1249&gt;=WeeklySummary!$C$6,TrackingWorksheet!$L1249&lt;=WeeklySummary!$C$7,OR(TrackingWorksheet!$H1249=Lists!$D$4,TrackingWorksheet!$J1249=Lists!$D$4)), 1, 0))</f>
        <v/>
      </c>
      <c r="Y1244" s="10" t="str">
        <f>IF($B1244=1,"",IF(AND(TrackingWorksheet!$L1249&lt;&gt;"", TrackingWorksheet!$L1249&gt;=WeeklySummary!$C$6,TrackingWorksheet!$L1249&lt;=WeeklySummary!$C$7,OR(TrackingWorksheet!$H1249=Lists!$D$5,TrackingWorksheet!$J1249=Lists!$D$5)), 1, 0))</f>
        <v/>
      </c>
      <c r="Z1244" s="10" t="str">
        <f>IF($B1244=1,"",IF(AND(TrackingWorksheet!$L1249&lt;&gt;"", TrackingWorksheet!$L1249&gt;=WeeklySummary!$C$6,TrackingWorksheet!$L1249&lt;=WeeklySummary!$C$7,OR(TrackingWorksheet!$H1249=Lists!$D$6,TrackingWorksheet!$J1249=Lists!$D$6)), 1, 0))</f>
        <v/>
      </c>
      <c r="AA1244" s="19" t="str">
        <f>IF(B1244=1,"",IF(AND(TrackingWorksheet!M1249&lt;&gt;"",TrackingWorksheet!M1249&lt;=WeeklySummary!$C$7),1,0)*D1244)</f>
        <v/>
      </c>
      <c r="AB1244" s="19" t="str">
        <f>IF(B1244=1,"",IF(AND(TrackingWorksheet!N1249&lt;&gt;"",TrackingWorksheet!N1249&lt;=WeeklySummary!$C$7),1,0)*D1244)</f>
        <v/>
      </c>
      <c r="AC1244" s="19" t="str">
        <f>IF(B1244=1,"",TrackingWorksheet!T1249)</f>
        <v/>
      </c>
      <c r="AD1244" s="19" t="str">
        <f>IF(B1244=1,"",IF(D1244*AND(TrackingWorksheet!S1249&gt;=Calculations!$BD$3,TrackingWorksheet!U1249="",TrackingWorksheet!K1249="YES"),1,0))</f>
        <v/>
      </c>
      <c r="AE1244" s="19" t="str">
        <f>IF($B1244=1,"",IF(AND(TrackingWorksheet!$S1249&gt;$BE$3,TrackingWorksheet!$T1249=Lists!$P$4),1, 0)*D1244)</f>
        <v/>
      </c>
      <c r="AF1244" s="19" t="str">
        <f>IF($B1244=1,"",IF(AND(TrackingWorksheet!$U1249&gt;$BE$3,TrackingWorksheet!$V1249=Lists!$P$4),1, 0)*D1244)</f>
        <v/>
      </c>
      <c r="AG1244" s="19" t="str">
        <f>IF($B1244=1,"",IF(AND(TrackingWorksheet!$W1249&gt;$BE$3,TrackingWorksheet!$X1249=Lists!$P$4),1, 0)*D1244)</f>
        <v/>
      </c>
      <c r="AH1244" s="19" t="str">
        <f>IF($B1244=1,"",IF(AND(TrackingWorksheet!$Y1249&gt;$BE$3,TrackingWorksheet!$Z1249=Lists!$P$4),1, 0)*D1244)</f>
        <v/>
      </c>
      <c r="AI1244" s="19" t="str">
        <f>IF($B1244=1,"",IF(AND(TrackingWorksheet!$AA1249&gt;$BE$3,TrackingWorksheet!$AB1249=Lists!$P$4),1, 0)*D1244)</f>
        <v/>
      </c>
      <c r="AJ1244" s="19" t="str">
        <f>IF($B1244=1,"",IF(AND(TrackingWorksheet!$S1249&gt;$BE$3,TrackingWorksheet!$T1249=Lists!$P$5),1, 0)*D1244)</f>
        <v/>
      </c>
      <c r="AK1244" s="19" t="str">
        <f>IF($B1244=1,"",IF(AND(TrackingWorksheet!$U1249&gt;$BE$3,TrackingWorksheet!$V1249=Lists!$P$5),1, 0)*D1244)</f>
        <v/>
      </c>
      <c r="AL1244" s="19" t="str">
        <f>IF($B1244=1,"",IF(AND(TrackingWorksheet!$W1249&gt;$BE$3,TrackingWorksheet!$X1249=Lists!$P$5),1, 0)*D1244)</f>
        <v/>
      </c>
      <c r="AM1244" s="19" t="str">
        <f>IF($B1244=1,"",IF(AND(TrackingWorksheet!$Y1249&gt;$BE$3,TrackingWorksheet!$Z1249=Lists!$P$5),1, 0)*D1244)</f>
        <v/>
      </c>
      <c r="AN1244" s="19" t="str">
        <f>IF($B1244=1,"",IF(AND(TrackingWorksheet!$AA1249&gt;$BE$3,TrackingWorksheet!$AB1249=Lists!$P$5),1, 0)*D1244)</f>
        <v/>
      </c>
      <c r="AO1244" s="19" t="str">
        <f>IF($B1244=1,"",IF(AND(TrackingWorksheet!$S1249&gt;$BE$3,TrackingWorksheet!$T1249=Lists!$P$6),1, 0)*D1244)</f>
        <v/>
      </c>
      <c r="AP1244" s="19" t="str">
        <f>IF($B1244=1,"",IF(AND(TrackingWorksheet!$U1249&gt;$BE$3,TrackingWorksheet!$V1249=Lists!$P$6),1, 0)*D1244)</f>
        <v/>
      </c>
      <c r="AQ1244" s="19" t="str">
        <f>IF($B1244=1,"",IF(AND(TrackingWorksheet!$W1249&gt;$BE$3,TrackingWorksheet!$X1249=Lists!$P$6),1, 0)*D1244)</f>
        <v/>
      </c>
      <c r="AR1244" s="19" t="str">
        <f>IF($B1244=1,"",IF(AND(TrackingWorksheet!$Y1249&gt;$BE$3,TrackingWorksheet!$Z1249=Lists!$P$6),1, 0)*D1244)</f>
        <v/>
      </c>
      <c r="AS1244" s="19" t="str">
        <f>IF($B1244=1,"",IF(AND(TrackingWorksheet!$AA1249&gt;$BE$3,TrackingWorksheet!$AB1249=Lists!$P$6),1, 0)*D1244)</f>
        <v/>
      </c>
      <c r="AT1244" s="19">
        <f t="shared" si="279"/>
        <v>0</v>
      </c>
      <c r="AU1244" s="19" t="str">
        <f>IF(B1244=1,"",IF(AND(TrackingWorksheet!K1249="",TrackingWorksheet!M1249="", TrackingWorksheet!N1249="", TrackingWorksheet!S1249="", TrackingWorksheet!V1249="", TrackingWorksheet!W1249="", TrackingWorksheet!Y1249="", TrackingWorksheet!AA1249="", V1244=1),1,0)*D1244)</f>
        <v/>
      </c>
      <c r="AV1244" s="19" t="str">
        <f>IF(B1244=1,"",IF(D1244*AND(TrackingWorksheet!U1249&gt;Calculations!$BE$3,TrackingWorksheet!K1249="YES"),1,0))</f>
        <v/>
      </c>
      <c r="AW1244" s="19" t="str">
        <f>IF(B1244=1,"",IF(D1244*AND(TrackingWorksheet!W1249&gt;Calculations!$BE$3,TrackingWorksheet!K1249="YES"),1,0))</f>
        <v/>
      </c>
      <c r="AX1244" s="19">
        <f t="shared" si="280"/>
        <v>0</v>
      </c>
      <c r="AY1244" s="19">
        <f t="shared" si="276"/>
        <v>0</v>
      </c>
      <c r="AZ1244" s="27" t="str">
        <f>IF(B1244=1,"",IF(TrackingWorksheet!Q1249="","",TrackingWorksheet!Q1249))</f>
        <v/>
      </c>
      <c r="BB1244" s="4"/>
      <c r="BC1244" s="4"/>
      <c r="BD1244" s="4"/>
      <c r="BE1244" s="4"/>
      <c r="BF1244" s="4"/>
      <c r="BG1244" s="4" t="str">
        <f>IF(B1244=1,"",IF(AND(N1244=1,TrackingWorksheet!$I1249+14&lt;=WeeklySummary!$C$7),1,0))</f>
        <v/>
      </c>
      <c r="BH1244" s="4" t="str">
        <f>IF(B1244=1,"",IF(AND(R1244=1,TrackingWorksheet!$I1249+14&lt;=WeeklySummary!$C$7),1,0))</f>
        <v/>
      </c>
      <c r="BI1244" s="4" t="str">
        <f>IF(B1244=1,"",IF(AND(J1244=1,TrackingWorksheet!$G1249+14&lt;=WeeklySummary!$C$7),1,0))</f>
        <v/>
      </c>
      <c r="BJ1244" s="4" t="str">
        <f>IF(B1244=1,"",IF(AND(T1244=1,TrackingWorksheet!$I1249+14&lt;=WeeklySummary!$C$7),1,0))</f>
        <v/>
      </c>
      <c r="BK1244" s="4" t="str">
        <f>IF(B1244=1,"",IF(AND(T1244=1,TrackingWorksheet!$G1249+14&lt;=WeeklySummary!$C$7),1,0))</f>
        <v/>
      </c>
      <c r="BL1244" s="4">
        <f t="shared" si="289"/>
        <v>0</v>
      </c>
    </row>
    <row r="1245" spans="2:64" x14ac:dyDescent="0.25">
      <c r="B1245" s="27">
        <f>IF(AND(ISBLANK(TrackingWorksheet!B1250),ISBLANK(TrackingWorksheet!C1250),ISBLANK(TrackingWorksheet!G1250),ISBLANK(TrackingWorksheet!H1250),
ISBLANK(TrackingWorksheet!I1250),ISBLANK(TrackingWorksheet!J1250),ISBLANK(TrackingWorksheet!M1250),
ISBLANK(TrackingWorksheet!N1252)),1,0)</f>
        <v>1</v>
      </c>
      <c r="C1245" s="12" t="str">
        <f>IF(B1245=1,"",TrackingWorksheet!F1250)</f>
        <v/>
      </c>
      <c r="D1245" s="20" t="str">
        <f>IF(B1245=1,"",IF(AND(TrackingWorksheet!B1250&lt;&gt;"",TrackingWorksheet!B1250&lt;=WeeklySummary!$C$7,OR(TrackingWorksheet!C1250="",TrackingWorksheet!C1250&gt;=WeeklySummary!$C$6)),1,0))</f>
        <v/>
      </c>
      <c r="E1245" s="10" t="str">
        <f>IF(B1245=1,"",IF(AND(TrackingWorksheet!G1250 &lt;&gt;"",TrackingWorksheet!G1250&lt;=WeeklySummary!$C$7, TrackingWorksheet!H1250=Lists!$D$4), "Y", "N"))</f>
        <v/>
      </c>
      <c r="F1245" s="10" t="str">
        <f>IF(B1245=1,"",IF(AND(TrackingWorksheet!I1250 &lt;&gt;"", TrackingWorksheet!I1250&lt;=WeeklySummary!$C$7, TrackingWorksheet!J1250=Lists!$D$4), "Y", "N"))</f>
        <v/>
      </c>
      <c r="G1245" s="10" t="str">
        <f>IF(B1245=1,"",IF(AND(TrackingWorksheet!G1250 &lt;&gt;"",TrackingWorksheet!G1250&lt;=WeeklySummary!$C$7, TrackingWorksheet!H1250=Lists!$D$5), "Y", "N"))</f>
        <v/>
      </c>
      <c r="H1245" s="10" t="str">
        <f>IF(B1245=1,"",IF(AND(TrackingWorksheet!I1250 &lt;&gt;"", TrackingWorksheet!I1250&lt;=WeeklySummary!$C$7, TrackingWorksheet!J1250=Lists!$D$5), "Y", "N"))</f>
        <v/>
      </c>
      <c r="I1245" s="20" t="str">
        <f>IF(B1245=1,"",IF(AND(TrackingWorksheet!G1250 &lt;&gt;"", TrackingWorksheet!G1250&lt;=WeeklySummary!$C$7, TrackingWorksheet!H1250=Lists!$D$6), 1, 0))</f>
        <v/>
      </c>
      <c r="J1245" s="20" t="str">
        <f t="shared" si="281"/>
        <v/>
      </c>
      <c r="K1245" s="10" t="str">
        <f>IF(B1245=1,"",IF(AND(TrackingWorksheet!I1250&lt;=WeeklySummary!$C$7,TrackingWorksheet!K1250="YES"),0,IF(AND(AND(OR(E1245="Y",F1245="Y"),E1245&lt;&gt;F1245),G1245&lt;&gt;"Y", H1245&lt;&gt;"Y"), 1, 0)))</f>
        <v/>
      </c>
      <c r="L1245" s="20" t="str">
        <f t="shared" si="282"/>
        <v/>
      </c>
      <c r="M1245" s="10" t="str">
        <f t="shared" si="283"/>
        <v/>
      </c>
      <c r="N1245" s="20" t="str">
        <f t="shared" si="284"/>
        <v/>
      </c>
      <c r="O1245" s="10" t="str">
        <f>IF(B1245=1,"",IF(AND(TrackingWorksheet!I1250&lt;=WeeklySummary!$C$7,TrackingWorksheet!K1250="YES"),0,IF(AND(AND(OR(G1245="Y",H1245="Y"),G1245&lt;&gt;H1245),E1245&lt;&gt;"Y", F1245&lt;&gt;"Y"), 1, 0)))</f>
        <v/>
      </c>
      <c r="P1245" s="20" t="str">
        <f t="shared" si="285"/>
        <v/>
      </c>
      <c r="Q1245" s="10" t="str">
        <f t="shared" si="286"/>
        <v/>
      </c>
      <c r="R1245" s="10" t="str">
        <f t="shared" si="287"/>
        <v/>
      </c>
      <c r="S1245" s="10" t="str">
        <f>IF(B1245=1,"",IF(AND(OR(AND(TrackingWorksheet!H1250=Lists!$D$7,TrackingWorksheet!H1250=TrackingWorksheet!J1250),TrackingWorksheet!H1250&lt;&gt;TrackingWorksheet!J1250),TrackingWorksheet!K1250="YES",TrackingWorksheet!H1250&lt;&gt;Lists!$D$6,TrackingWorksheet!G1250&lt;=WeeklySummary!$C$7,TrackingWorksheet!I1250&lt;=WeeklySummary!$C$7),1,0))</f>
        <v/>
      </c>
      <c r="T1245" s="10" t="str">
        <f t="shared" si="288"/>
        <v/>
      </c>
      <c r="U1245" s="10" t="str">
        <f>IF($B1245=1,"",IF(TrackingWorksheet!$K1250="YES",1, 0)*D1245)</f>
        <v/>
      </c>
      <c r="V1245" s="20">
        <f t="shared" si="277"/>
        <v>0</v>
      </c>
      <c r="W1245" s="20">
        <f t="shared" si="278"/>
        <v>0</v>
      </c>
      <c r="X1245" s="10" t="str">
        <f>IF($B1245=1,"",IF(AND(TrackingWorksheet!$L1250&lt;&gt;"", TrackingWorksheet!$L1250&gt;=WeeklySummary!$C$6,TrackingWorksheet!$L1250&lt;=WeeklySummary!$C$7,OR(TrackingWorksheet!$H1250=Lists!$D$4,TrackingWorksheet!$J1250=Lists!$D$4)), 1, 0))</f>
        <v/>
      </c>
      <c r="Y1245" s="10" t="str">
        <f>IF($B1245=1,"",IF(AND(TrackingWorksheet!$L1250&lt;&gt;"", TrackingWorksheet!$L1250&gt;=WeeklySummary!$C$6,TrackingWorksheet!$L1250&lt;=WeeklySummary!$C$7,OR(TrackingWorksheet!$H1250=Lists!$D$5,TrackingWorksheet!$J1250=Lists!$D$5)), 1, 0))</f>
        <v/>
      </c>
      <c r="Z1245" s="10" t="str">
        <f>IF($B1245=1,"",IF(AND(TrackingWorksheet!$L1250&lt;&gt;"", TrackingWorksheet!$L1250&gt;=WeeklySummary!$C$6,TrackingWorksheet!$L1250&lt;=WeeklySummary!$C$7,OR(TrackingWorksheet!$H1250=Lists!$D$6,TrackingWorksheet!$J1250=Lists!$D$6)), 1, 0))</f>
        <v/>
      </c>
      <c r="AA1245" s="19" t="str">
        <f>IF(B1245=1,"",IF(AND(TrackingWorksheet!M1250&lt;&gt;"",TrackingWorksheet!M1250&lt;=WeeklySummary!$C$7),1,0)*D1245)</f>
        <v/>
      </c>
      <c r="AB1245" s="19" t="str">
        <f>IF(B1245=1,"",IF(AND(TrackingWorksheet!N1250&lt;&gt;"",TrackingWorksheet!N1250&lt;=WeeklySummary!$C$7),1,0)*D1245)</f>
        <v/>
      </c>
      <c r="AC1245" s="19" t="str">
        <f>IF(B1245=1,"",TrackingWorksheet!T1250)</f>
        <v/>
      </c>
      <c r="AD1245" s="19" t="str">
        <f>IF(B1245=1,"",IF(D1245*AND(TrackingWorksheet!S1250&gt;=Calculations!$BD$3,TrackingWorksheet!U1250="",TrackingWorksheet!K1250="YES"),1,0))</f>
        <v/>
      </c>
      <c r="AE1245" s="19" t="str">
        <f>IF($B1245=1,"",IF(AND(TrackingWorksheet!$S1250&gt;$BE$3,TrackingWorksheet!$T1250=Lists!$P$4),1, 0)*D1245)</f>
        <v/>
      </c>
      <c r="AF1245" s="19" t="str">
        <f>IF($B1245=1,"",IF(AND(TrackingWorksheet!$U1250&gt;$BE$3,TrackingWorksheet!$V1250=Lists!$P$4),1, 0)*D1245)</f>
        <v/>
      </c>
      <c r="AG1245" s="19" t="str">
        <f>IF($B1245=1,"",IF(AND(TrackingWorksheet!$W1250&gt;$BE$3,TrackingWorksheet!$X1250=Lists!$P$4),1, 0)*D1245)</f>
        <v/>
      </c>
      <c r="AH1245" s="19" t="str">
        <f>IF($B1245=1,"",IF(AND(TrackingWorksheet!$Y1250&gt;$BE$3,TrackingWorksheet!$Z1250=Lists!$P$4),1, 0)*D1245)</f>
        <v/>
      </c>
      <c r="AI1245" s="19" t="str">
        <f>IF($B1245=1,"",IF(AND(TrackingWorksheet!$AA1250&gt;$BE$3,TrackingWorksheet!$AB1250=Lists!$P$4),1, 0)*D1245)</f>
        <v/>
      </c>
      <c r="AJ1245" s="19" t="str">
        <f>IF($B1245=1,"",IF(AND(TrackingWorksheet!$S1250&gt;$BE$3,TrackingWorksheet!$T1250=Lists!$P$5),1, 0)*D1245)</f>
        <v/>
      </c>
      <c r="AK1245" s="19" t="str">
        <f>IF($B1245=1,"",IF(AND(TrackingWorksheet!$U1250&gt;$BE$3,TrackingWorksheet!$V1250=Lists!$P$5),1, 0)*D1245)</f>
        <v/>
      </c>
      <c r="AL1245" s="19" t="str">
        <f>IF($B1245=1,"",IF(AND(TrackingWorksheet!$W1250&gt;$BE$3,TrackingWorksheet!$X1250=Lists!$P$5),1, 0)*D1245)</f>
        <v/>
      </c>
      <c r="AM1245" s="19" t="str">
        <f>IF($B1245=1,"",IF(AND(TrackingWorksheet!$Y1250&gt;$BE$3,TrackingWorksheet!$Z1250=Lists!$P$5),1, 0)*D1245)</f>
        <v/>
      </c>
      <c r="AN1245" s="19" t="str">
        <f>IF($B1245=1,"",IF(AND(TrackingWorksheet!$AA1250&gt;$BE$3,TrackingWorksheet!$AB1250=Lists!$P$5),1, 0)*D1245)</f>
        <v/>
      </c>
      <c r="AO1245" s="19" t="str">
        <f>IF($B1245=1,"",IF(AND(TrackingWorksheet!$S1250&gt;$BE$3,TrackingWorksheet!$T1250=Lists!$P$6),1, 0)*D1245)</f>
        <v/>
      </c>
      <c r="AP1245" s="19" t="str">
        <f>IF($B1245=1,"",IF(AND(TrackingWorksheet!$U1250&gt;$BE$3,TrackingWorksheet!$V1250=Lists!$P$6),1, 0)*D1245)</f>
        <v/>
      </c>
      <c r="AQ1245" s="19" t="str">
        <f>IF($B1245=1,"",IF(AND(TrackingWorksheet!$W1250&gt;$BE$3,TrackingWorksheet!$X1250=Lists!$P$6),1, 0)*D1245)</f>
        <v/>
      </c>
      <c r="AR1245" s="19" t="str">
        <f>IF($B1245=1,"",IF(AND(TrackingWorksheet!$Y1250&gt;$BE$3,TrackingWorksheet!$Z1250=Lists!$P$6),1, 0)*D1245)</f>
        <v/>
      </c>
      <c r="AS1245" s="19" t="str">
        <f>IF($B1245=1,"",IF(AND(TrackingWorksheet!$AA1250&gt;$BE$3,TrackingWorksheet!$AB1250=Lists!$P$6),1, 0)*D1245)</f>
        <v/>
      </c>
      <c r="AT1245" s="19">
        <f t="shared" si="279"/>
        <v>0</v>
      </c>
      <c r="AU1245" s="19" t="str">
        <f>IF(B1245=1,"",IF(AND(TrackingWorksheet!K1250="",TrackingWorksheet!M1250="", TrackingWorksheet!N1250="", TrackingWorksheet!S1250="", TrackingWorksheet!V1250="", TrackingWorksheet!W1250="", TrackingWorksheet!Y1250="", TrackingWorksheet!AA1250="", V1245=1),1,0)*D1245)</f>
        <v/>
      </c>
      <c r="AV1245" s="19" t="str">
        <f>IF(B1245=1,"",IF(D1245*AND(TrackingWorksheet!U1250&gt;Calculations!$BE$3,TrackingWorksheet!K1250="YES"),1,0))</f>
        <v/>
      </c>
      <c r="AW1245" s="19" t="str">
        <f>IF(B1245=1,"",IF(D1245*AND(TrackingWorksheet!W1250&gt;Calculations!$BE$3,TrackingWorksheet!K1250="YES"),1,0))</f>
        <v/>
      </c>
      <c r="AX1245" s="19">
        <f t="shared" si="280"/>
        <v>0</v>
      </c>
      <c r="AY1245" s="19">
        <f t="shared" si="276"/>
        <v>0</v>
      </c>
      <c r="AZ1245" s="27" t="str">
        <f>IF(B1245=1,"",IF(TrackingWorksheet!Q1250="","",TrackingWorksheet!Q1250))</f>
        <v/>
      </c>
      <c r="BB1245" s="4"/>
      <c r="BC1245" s="4"/>
      <c r="BD1245" s="4"/>
      <c r="BE1245" s="4"/>
      <c r="BF1245" s="4"/>
      <c r="BG1245" s="4" t="str">
        <f>IF(B1245=1,"",IF(AND(N1245=1,TrackingWorksheet!$I1250+14&lt;=WeeklySummary!$C$7),1,0))</f>
        <v/>
      </c>
      <c r="BH1245" s="4" t="str">
        <f>IF(B1245=1,"",IF(AND(R1245=1,TrackingWorksheet!$I1250+14&lt;=WeeklySummary!$C$7),1,0))</f>
        <v/>
      </c>
      <c r="BI1245" s="4" t="str">
        <f>IF(B1245=1,"",IF(AND(J1245=1,TrackingWorksheet!$G1250+14&lt;=WeeklySummary!$C$7),1,0))</f>
        <v/>
      </c>
      <c r="BJ1245" s="4" t="str">
        <f>IF(B1245=1,"",IF(AND(T1245=1,TrackingWorksheet!$I1250+14&lt;=WeeklySummary!$C$7),1,0))</f>
        <v/>
      </c>
      <c r="BK1245" s="4" t="str">
        <f>IF(B1245=1,"",IF(AND(T1245=1,TrackingWorksheet!$G1250+14&lt;=WeeklySummary!$C$7),1,0))</f>
        <v/>
      </c>
      <c r="BL1245" s="4">
        <f t="shared" si="289"/>
        <v>0</v>
      </c>
    </row>
    <row r="1246" spans="2:64" x14ac:dyDescent="0.25">
      <c r="B1246" s="27">
        <f>IF(AND(ISBLANK(TrackingWorksheet!B1251),ISBLANK(TrackingWorksheet!C1251),ISBLANK(TrackingWorksheet!G1251),ISBLANK(TrackingWorksheet!H1251),
ISBLANK(TrackingWorksheet!I1251),ISBLANK(TrackingWorksheet!J1251),ISBLANK(TrackingWorksheet!M1251),
ISBLANK(TrackingWorksheet!N1253)),1,0)</f>
        <v>1</v>
      </c>
      <c r="C1246" s="12" t="str">
        <f>IF(B1246=1,"",TrackingWorksheet!F1251)</f>
        <v/>
      </c>
      <c r="D1246" s="20" t="str">
        <f>IF(B1246=1,"",IF(AND(TrackingWorksheet!B1251&lt;&gt;"",TrackingWorksheet!B1251&lt;=WeeklySummary!$C$7,OR(TrackingWorksheet!C1251="",TrackingWorksheet!C1251&gt;=WeeklySummary!$C$6)),1,0))</f>
        <v/>
      </c>
      <c r="E1246" s="10" t="str">
        <f>IF(B1246=1,"",IF(AND(TrackingWorksheet!G1251 &lt;&gt;"",TrackingWorksheet!G1251&lt;=WeeklySummary!$C$7, TrackingWorksheet!H1251=Lists!$D$4), "Y", "N"))</f>
        <v/>
      </c>
      <c r="F1246" s="10" t="str">
        <f>IF(B1246=1,"",IF(AND(TrackingWorksheet!I1251 &lt;&gt;"", TrackingWorksheet!I1251&lt;=WeeklySummary!$C$7, TrackingWorksheet!J1251=Lists!$D$4), "Y", "N"))</f>
        <v/>
      </c>
      <c r="G1246" s="10" t="str">
        <f>IF(B1246=1,"",IF(AND(TrackingWorksheet!G1251 &lt;&gt;"",TrackingWorksheet!G1251&lt;=WeeklySummary!$C$7, TrackingWorksheet!H1251=Lists!$D$5), "Y", "N"))</f>
        <v/>
      </c>
      <c r="H1246" s="10" t="str">
        <f>IF(B1246=1,"",IF(AND(TrackingWorksheet!I1251 &lt;&gt;"", TrackingWorksheet!I1251&lt;=WeeklySummary!$C$7, TrackingWorksheet!J1251=Lists!$D$5), "Y", "N"))</f>
        <v/>
      </c>
      <c r="I1246" s="20" t="str">
        <f>IF(B1246=1,"",IF(AND(TrackingWorksheet!G1251 &lt;&gt;"", TrackingWorksheet!G1251&lt;=WeeklySummary!$C$7, TrackingWorksheet!H1251=Lists!$D$6), 1, 0))</f>
        <v/>
      </c>
      <c r="J1246" s="20" t="str">
        <f t="shared" si="281"/>
        <v/>
      </c>
      <c r="K1246" s="10" t="str">
        <f>IF(B1246=1,"",IF(AND(TrackingWorksheet!I1251&lt;=WeeklySummary!$C$7,TrackingWorksheet!K1251="YES"),0,IF(AND(AND(OR(E1246="Y",F1246="Y"),E1246&lt;&gt;F1246),G1246&lt;&gt;"Y", H1246&lt;&gt;"Y"), 1, 0)))</f>
        <v/>
      </c>
      <c r="L1246" s="20" t="str">
        <f t="shared" si="282"/>
        <v/>
      </c>
      <c r="M1246" s="10" t="str">
        <f t="shared" si="283"/>
        <v/>
      </c>
      <c r="N1246" s="20" t="str">
        <f t="shared" si="284"/>
        <v/>
      </c>
      <c r="O1246" s="10" t="str">
        <f>IF(B1246=1,"",IF(AND(TrackingWorksheet!I1251&lt;=WeeklySummary!$C$7,TrackingWorksheet!K1251="YES"),0,IF(AND(AND(OR(G1246="Y",H1246="Y"),G1246&lt;&gt;H1246),E1246&lt;&gt;"Y", F1246&lt;&gt;"Y"), 1, 0)))</f>
        <v/>
      </c>
      <c r="P1246" s="20" t="str">
        <f t="shared" si="285"/>
        <v/>
      </c>
      <c r="Q1246" s="10" t="str">
        <f t="shared" si="286"/>
        <v/>
      </c>
      <c r="R1246" s="10" t="str">
        <f t="shared" si="287"/>
        <v/>
      </c>
      <c r="S1246" s="10" t="str">
        <f>IF(B1246=1,"",IF(AND(OR(AND(TrackingWorksheet!H1251=Lists!$D$7,TrackingWorksheet!H1251=TrackingWorksheet!J1251),TrackingWorksheet!H1251&lt;&gt;TrackingWorksheet!J1251),TrackingWorksheet!K1251="YES",TrackingWorksheet!H1251&lt;&gt;Lists!$D$6,TrackingWorksheet!G1251&lt;=WeeklySummary!$C$7,TrackingWorksheet!I1251&lt;=WeeklySummary!$C$7),1,0))</f>
        <v/>
      </c>
      <c r="T1246" s="10" t="str">
        <f t="shared" si="288"/>
        <v/>
      </c>
      <c r="U1246" s="10" t="str">
        <f>IF($B1246=1,"",IF(TrackingWorksheet!$K1251="YES",1, 0)*D1246)</f>
        <v/>
      </c>
      <c r="V1246" s="20">
        <f t="shared" si="277"/>
        <v>0</v>
      </c>
      <c r="W1246" s="20">
        <f t="shared" si="278"/>
        <v>0</v>
      </c>
      <c r="X1246" s="10" t="str">
        <f>IF($B1246=1,"",IF(AND(TrackingWorksheet!$L1251&lt;&gt;"", TrackingWorksheet!$L1251&gt;=WeeklySummary!$C$6,TrackingWorksheet!$L1251&lt;=WeeklySummary!$C$7,OR(TrackingWorksheet!$H1251=Lists!$D$4,TrackingWorksheet!$J1251=Lists!$D$4)), 1, 0))</f>
        <v/>
      </c>
      <c r="Y1246" s="10" t="str">
        <f>IF($B1246=1,"",IF(AND(TrackingWorksheet!$L1251&lt;&gt;"", TrackingWorksheet!$L1251&gt;=WeeklySummary!$C$6,TrackingWorksheet!$L1251&lt;=WeeklySummary!$C$7,OR(TrackingWorksheet!$H1251=Lists!$D$5,TrackingWorksheet!$J1251=Lists!$D$5)), 1, 0))</f>
        <v/>
      </c>
      <c r="Z1246" s="10" t="str">
        <f>IF($B1246=1,"",IF(AND(TrackingWorksheet!$L1251&lt;&gt;"", TrackingWorksheet!$L1251&gt;=WeeklySummary!$C$6,TrackingWorksheet!$L1251&lt;=WeeklySummary!$C$7,OR(TrackingWorksheet!$H1251=Lists!$D$6,TrackingWorksheet!$J1251=Lists!$D$6)), 1, 0))</f>
        <v/>
      </c>
      <c r="AA1246" s="19" t="str">
        <f>IF(B1246=1,"",IF(AND(TrackingWorksheet!M1251&lt;&gt;"",TrackingWorksheet!M1251&lt;=WeeklySummary!$C$7),1,0)*D1246)</f>
        <v/>
      </c>
      <c r="AB1246" s="19" t="str">
        <f>IF(B1246=1,"",IF(AND(TrackingWorksheet!N1251&lt;&gt;"",TrackingWorksheet!N1251&lt;=WeeklySummary!$C$7),1,0)*D1246)</f>
        <v/>
      </c>
      <c r="AC1246" s="19" t="str">
        <f>IF(B1246=1,"",TrackingWorksheet!T1251)</f>
        <v/>
      </c>
      <c r="AD1246" s="19" t="str">
        <f>IF(B1246=1,"",IF(D1246*AND(TrackingWorksheet!S1251&gt;=Calculations!$BD$3,TrackingWorksheet!U1251="",TrackingWorksheet!K1251="YES"),1,0))</f>
        <v/>
      </c>
      <c r="AE1246" s="19" t="str">
        <f>IF($B1246=1,"",IF(AND(TrackingWorksheet!$S1251&gt;$BE$3,TrackingWorksheet!$T1251=Lists!$P$4),1, 0)*D1246)</f>
        <v/>
      </c>
      <c r="AF1246" s="19" t="str">
        <f>IF($B1246=1,"",IF(AND(TrackingWorksheet!$U1251&gt;$BE$3,TrackingWorksheet!$V1251=Lists!$P$4),1, 0)*D1246)</f>
        <v/>
      </c>
      <c r="AG1246" s="19" t="str">
        <f>IF($B1246=1,"",IF(AND(TrackingWorksheet!$W1251&gt;$BE$3,TrackingWorksheet!$X1251=Lists!$P$4),1, 0)*D1246)</f>
        <v/>
      </c>
      <c r="AH1246" s="19" t="str">
        <f>IF($B1246=1,"",IF(AND(TrackingWorksheet!$Y1251&gt;$BE$3,TrackingWorksheet!$Z1251=Lists!$P$4),1, 0)*D1246)</f>
        <v/>
      </c>
      <c r="AI1246" s="19" t="str">
        <f>IF($B1246=1,"",IF(AND(TrackingWorksheet!$AA1251&gt;$BE$3,TrackingWorksheet!$AB1251=Lists!$P$4),1, 0)*D1246)</f>
        <v/>
      </c>
      <c r="AJ1246" s="19" t="str">
        <f>IF($B1246=1,"",IF(AND(TrackingWorksheet!$S1251&gt;$BE$3,TrackingWorksheet!$T1251=Lists!$P$5),1, 0)*D1246)</f>
        <v/>
      </c>
      <c r="AK1246" s="19" t="str">
        <f>IF($B1246=1,"",IF(AND(TrackingWorksheet!$U1251&gt;$BE$3,TrackingWorksheet!$V1251=Lists!$P$5),1, 0)*D1246)</f>
        <v/>
      </c>
      <c r="AL1246" s="19" t="str">
        <f>IF($B1246=1,"",IF(AND(TrackingWorksheet!$W1251&gt;$BE$3,TrackingWorksheet!$X1251=Lists!$P$5),1, 0)*D1246)</f>
        <v/>
      </c>
      <c r="AM1246" s="19" t="str">
        <f>IF($B1246=1,"",IF(AND(TrackingWorksheet!$Y1251&gt;$BE$3,TrackingWorksheet!$Z1251=Lists!$P$5),1, 0)*D1246)</f>
        <v/>
      </c>
      <c r="AN1246" s="19" t="str">
        <f>IF($B1246=1,"",IF(AND(TrackingWorksheet!$AA1251&gt;$BE$3,TrackingWorksheet!$AB1251=Lists!$P$5),1, 0)*D1246)</f>
        <v/>
      </c>
      <c r="AO1246" s="19" t="str">
        <f>IF($B1246=1,"",IF(AND(TrackingWorksheet!$S1251&gt;$BE$3,TrackingWorksheet!$T1251=Lists!$P$6),1, 0)*D1246)</f>
        <v/>
      </c>
      <c r="AP1246" s="19" t="str">
        <f>IF($B1246=1,"",IF(AND(TrackingWorksheet!$U1251&gt;$BE$3,TrackingWorksheet!$V1251=Lists!$P$6),1, 0)*D1246)</f>
        <v/>
      </c>
      <c r="AQ1246" s="19" t="str">
        <f>IF($B1246=1,"",IF(AND(TrackingWorksheet!$W1251&gt;$BE$3,TrackingWorksheet!$X1251=Lists!$P$6),1, 0)*D1246)</f>
        <v/>
      </c>
      <c r="AR1246" s="19" t="str">
        <f>IF($B1246=1,"",IF(AND(TrackingWorksheet!$Y1251&gt;$BE$3,TrackingWorksheet!$Z1251=Lists!$P$6),1, 0)*D1246)</f>
        <v/>
      </c>
      <c r="AS1246" s="19" t="str">
        <f>IF($B1246=1,"",IF(AND(TrackingWorksheet!$AA1251&gt;$BE$3,TrackingWorksheet!$AB1251=Lists!$P$6),1, 0)*D1246)</f>
        <v/>
      </c>
      <c r="AT1246" s="19">
        <f t="shared" si="279"/>
        <v>0</v>
      </c>
      <c r="AU1246" s="19" t="str">
        <f>IF(B1246=1,"",IF(AND(TrackingWorksheet!K1251="",TrackingWorksheet!M1251="", TrackingWorksheet!N1251="", TrackingWorksheet!S1251="", TrackingWorksheet!V1251="", TrackingWorksheet!W1251="", TrackingWorksheet!Y1251="", TrackingWorksheet!AA1251="", V1246=1),1,0)*D1246)</f>
        <v/>
      </c>
      <c r="AV1246" s="19" t="str">
        <f>IF(B1246=1,"",IF(D1246*AND(TrackingWorksheet!U1251&gt;Calculations!$BE$3,TrackingWorksheet!K1251="YES"),1,0))</f>
        <v/>
      </c>
      <c r="AW1246" s="19" t="str">
        <f>IF(B1246=1,"",IF(D1246*AND(TrackingWorksheet!W1251&gt;Calculations!$BE$3,TrackingWorksheet!K1251="YES"),1,0))</f>
        <v/>
      </c>
      <c r="AX1246" s="19">
        <f t="shared" si="280"/>
        <v>0</v>
      </c>
      <c r="AY1246" s="19">
        <f t="shared" si="276"/>
        <v>0</v>
      </c>
      <c r="AZ1246" s="27" t="str">
        <f>IF(B1246=1,"",IF(TrackingWorksheet!Q1251="","",TrackingWorksheet!Q1251))</f>
        <v/>
      </c>
      <c r="BB1246" s="4"/>
      <c r="BC1246" s="4"/>
      <c r="BD1246" s="4"/>
      <c r="BE1246" s="4"/>
      <c r="BF1246" s="4"/>
      <c r="BG1246" s="4" t="str">
        <f>IF(B1246=1,"",IF(AND(N1246=1,TrackingWorksheet!$I1251+14&lt;=WeeklySummary!$C$7),1,0))</f>
        <v/>
      </c>
      <c r="BH1246" s="4" t="str">
        <f>IF(B1246=1,"",IF(AND(R1246=1,TrackingWorksheet!$I1251+14&lt;=WeeklySummary!$C$7),1,0))</f>
        <v/>
      </c>
      <c r="BI1246" s="4" t="str">
        <f>IF(B1246=1,"",IF(AND(J1246=1,TrackingWorksheet!$G1251+14&lt;=WeeklySummary!$C$7),1,0))</f>
        <v/>
      </c>
      <c r="BJ1246" s="4" t="str">
        <f>IF(B1246=1,"",IF(AND(T1246=1,TrackingWorksheet!$I1251+14&lt;=WeeklySummary!$C$7),1,0))</f>
        <v/>
      </c>
      <c r="BK1246" s="4" t="str">
        <f>IF(B1246=1,"",IF(AND(T1246=1,TrackingWorksheet!$G1251+14&lt;=WeeklySummary!$C$7),1,0))</f>
        <v/>
      </c>
      <c r="BL1246" s="4">
        <f t="shared" si="289"/>
        <v>0</v>
      </c>
    </row>
    <row r="1247" spans="2:64" x14ac:dyDescent="0.25">
      <c r="B1247" s="27">
        <f>IF(AND(ISBLANK(TrackingWorksheet!B1252),ISBLANK(TrackingWorksheet!C1252),ISBLANK(TrackingWorksheet!G1252),ISBLANK(TrackingWorksheet!H1252),
ISBLANK(TrackingWorksheet!I1252),ISBLANK(TrackingWorksheet!J1252),ISBLANK(TrackingWorksheet!M1252),
ISBLANK(TrackingWorksheet!N1254)),1,0)</f>
        <v>1</v>
      </c>
      <c r="C1247" s="12" t="str">
        <f>IF(B1247=1,"",TrackingWorksheet!F1252)</f>
        <v/>
      </c>
      <c r="D1247" s="20" t="str">
        <f>IF(B1247=1,"",IF(AND(TrackingWorksheet!B1252&lt;&gt;"",TrackingWorksheet!B1252&lt;=WeeklySummary!$C$7,OR(TrackingWorksheet!C1252="",TrackingWorksheet!C1252&gt;=WeeklySummary!$C$6)),1,0))</f>
        <v/>
      </c>
      <c r="E1247" s="10" t="str">
        <f>IF(B1247=1,"",IF(AND(TrackingWorksheet!G1252 &lt;&gt;"",TrackingWorksheet!G1252&lt;=WeeklySummary!$C$7, TrackingWorksheet!H1252=Lists!$D$4), "Y", "N"))</f>
        <v/>
      </c>
      <c r="F1247" s="10" t="str">
        <f>IF(B1247=1,"",IF(AND(TrackingWorksheet!I1252 &lt;&gt;"", TrackingWorksheet!I1252&lt;=WeeklySummary!$C$7, TrackingWorksheet!J1252=Lists!$D$4), "Y", "N"))</f>
        <v/>
      </c>
      <c r="G1247" s="10" t="str">
        <f>IF(B1247=1,"",IF(AND(TrackingWorksheet!G1252 &lt;&gt;"",TrackingWorksheet!G1252&lt;=WeeklySummary!$C$7, TrackingWorksheet!H1252=Lists!$D$5), "Y", "N"))</f>
        <v/>
      </c>
      <c r="H1247" s="10" t="str">
        <f>IF(B1247=1,"",IF(AND(TrackingWorksheet!I1252 &lt;&gt;"", TrackingWorksheet!I1252&lt;=WeeklySummary!$C$7, TrackingWorksheet!J1252=Lists!$D$5), "Y", "N"))</f>
        <v/>
      </c>
      <c r="I1247" s="20" t="str">
        <f>IF(B1247=1,"",IF(AND(TrackingWorksheet!G1252 &lt;&gt;"", TrackingWorksheet!G1252&lt;=WeeklySummary!$C$7, TrackingWorksheet!H1252=Lists!$D$6), 1, 0))</f>
        <v/>
      </c>
      <c r="J1247" s="20" t="str">
        <f t="shared" si="281"/>
        <v/>
      </c>
      <c r="K1247" s="10" t="str">
        <f>IF(B1247=1,"",IF(AND(TrackingWorksheet!I1252&lt;=WeeklySummary!$C$7,TrackingWorksheet!K1252="YES"),0,IF(AND(AND(OR(E1247="Y",F1247="Y"),E1247&lt;&gt;F1247),G1247&lt;&gt;"Y", H1247&lt;&gt;"Y"), 1, 0)))</f>
        <v/>
      </c>
      <c r="L1247" s="20" t="str">
        <f t="shared" si="282"/>
        <v/>
      </c>
      <c r="M1247" s="10" t="str">
        <f t="shared" si="283"/>
        <v/>
      </c>
      <c r="N1247" s="20" t="str">
        <f t="shared" si="284"/>
        <v/>
      </c>
      <c r="O1247" s="10" t="str">
        <f>IF(B1247=1,"",IF(AND(TrackingWorksheet!I1252&lt;=WeeklySummary!$C$7,TrackingWorksheet!K1252="YES"),0,IF(AND(AND(OR(G1247="Y",H1247="Y"),G1247&lt;&gt;H1247),E1247&lt;&gt;"Y", F1247&lt;&gt;"Y"), 1, 0)))</f>
        <v/>
      </c>
      <c r="P1247" s="20" t="str">
        <f t="shared" si="285"/>
        <v/>
      </c>
      <c r="Q1247" s="10" t="str">
        <f t="shared" si="286"/>
        <v/>
      </c>
      <c r="R1247" s="10" t="str">
        <f t="shared" si="287"/>
        <v/>
      </c>
      <c r="S1247" s="10" t="str">
        <f>IF(B1247=1,"",IF(AND(OR(AND(TrackingWorksheet!H1252=Lists!$D$7,TrackingWorksheet!H1252=TrackingWorksheet!J1252),TrackingWorksheet!H1252&lt;&gt;TrackingWorksheet!J1252),TrackingWorksheet!K1252="YES",TrackingWorksheet!H1252&lt;&gt;Lists!$D$6,TrackingWorksheet!G1252&lt;=WeeklySummary!$C$7,TrackingWorksheet!I1252&lt;=WeeklySummary!$C$7),1,0))</f>
        <v/>
      </c>
      <c r="T1247" s="10" t="str">
        <f t="shared" si="288"/>
        <v/>
      </c>
      <c r="U1247" s="10" t="str">
        <f>IF($B1247=1,"",IF(TrackingWorksheet!$K1252="YES",1, 0)*D1247)</f>
        <v/>
      </c>
      <c r="V1247" s="20">
        <f t="shared" si="277"/>
        <v>0</v>
      </c>
      <c r="W1247" s="20">
        <f t="shared" si="278"/>
        <v>0</v>
      </c>
      <c r="X1247" s="10" t="str">
        <f>IF($B1247=1,"",IF(AND(TrackingWorksheet!$L1252&lt;&gt;"", TrackingWorksheet!$L1252&gt;=WeeklySummary!$C$6,TrackingWorksheet!$L1252&lt;=WeeklySummary!$C$7,OR(TrackingWorksheet!$H1252=Lists!$D$4,TrackingWorksheet!$J1252=Lists!$D$4)), 1, 0))</f>
        <v/>
      </c>
      <c r="Y1247" s="10" t="str">
        <f>IF($B1247=1,"",IF(AND(TrackingWorksheet!$L1252&lt;&gt;"", TrackingWorksheet!$L1252&gt;=WeeklySummary!$C$6,TrackingWorksheet!$L1252&lt;=WeeklySummary!$C$7,OR(TrackingWorksheet!$H1252=Lists!$D$5,TrackingWorksheet!$J1252=Lists!$D$5)), 1, 0))</f>
        <v/>
      </c>
      <c r="Z1247" s="10" t="str">
        <f>IF($B1247=1,"",IF(AND(TrackingWorksheet!$L1252&lt;&gt;"", TrackingWorksheet!$L1252&gt;=WeeklySummary!$C$6,TrackingWorksheet!$L1252&lt;=WeeklySummary!$C$7,OR(TrackingWorksheet!$H1252=Lists!$D$6,TrackingWorksheet!$J1252=Lists!$D$6)), 1, 0))</f>
        <v/>
      </c>
      <c r="AA1247" s="19" t="str">
        <f>IF(B1247=1,"",IF(AND(TrackingWorksheet!M1252&lt;&gt;"",TrackingWorksheet!M1252&lt;=WeeklySummary!$C$7),1,0)*D1247)</f>
        <v/>
      </c>
      <c r="AB1247" s="19" t="str">
        <f>IF(B1247=1,"",IF(AND(TrackingWorksheet!N1252&lt;&gt;"",TrackingWorksheet!N1252&lt;=WeeklySummary!$C$7),1,0)*D1247)</f>
        <v/>
      </c>
      <c r="AC1247" s="19" t="str">
        <f>IF(B1247=1,"",TrackingWorksheet!T1252)</f>
        <v/>
      </c>
      <c r="AD1247" s="19" t="str">
        <f>IF(B1247=1,"",IF(D1247*AND(TrackingWorksheet!S1252&gt;=Calculations!$BD$3,TrackingWorksheet!U1252="",TrackingWorksheet!K1252="YES"),1,0))</f>
        <v/>
      </c>
      <c r="AE1247" s="19" t="str">
        <f>IF($B1247=1,"",IF(AND(TrackingWorksheet!$S1252&gt;$BE$3,TrackingWorksheet!$T1252=Lists!$P$4),1, 0)*D1247)</f>
        <v/>
      </c>
      <c r="AF1247" s="19" t="str">
        <f>IF($B1247=1,"",IF(AND(TrackingWorksheet!$U1252&gt;$BE$3,TrackingWorksheet!$V1252=Lists!$P$4),1, 0)*D1247)</f>
        <v/>
      </c>
      <c r="AG1247" s="19" t="str">
        <f>IF($B1247=1,"",IF(AND(TrackingWorksheet!$W1252&gt;$BE$3,TrackingWorksheet!$X1252=Lists!$P$4),1, 0)*D1247)</f>
        <v/>
      </c>
      <c r="AH1247" s="19" t="str">
        <f>IF($B1247=1,"",IF(AND(TrackingWorksheet!$Y1252&gt;$BE$3,TrackingWorksheet!$Z1252=Lists!$P$4),1, 0)*D1247)</f>
        <v/>
      </c>
      <c r="AI1247" s="19" t="str">
        <f>IF($B1247=1,"",IF(AND(TrackingWorksheet!$AA1252&gt;$BE$3,TrackingWorksheet!$AB1252=Lists!$P$4),1, 0)*D1247)</f>
        <v/>
      </c>
      <c r="AJ1247" s="19" t="str">
        <f>IF($B1247=1,"",IF(AND(TrackingWorksheet!$S1252&gt;$BE$3,TrackingWorksheet!$T1252=Lists!$P$5),1, 0)*D1247)</f>
        <v/>
      </c>
      <c r="AK1247" s="19" t="str">
        <f>IF($B1247=1,"",IF(AND(TrackingWorksheet!$U1252&gt;$BE$3,TrackingWorksheet!$V1252=Lists!$P$5),1, 0)*D1247)</f>
        <v/>
      </c>
      <c r="AL1247" s="19" t="str">
        <f>IF($B1247=1,"",IF(AND(TrackingWorksheet!$W1252&gt;$BE$3,TrackingWorksheet!$X1252=Lists!$P$5),1, 0)*D1247)</f>
        <v/>
      </c>
      <c r="AM1247" s="19" t="str">
        <f>IF($B1247=1,"",IF(AND(TrackingWorksheet!$Y1252&gt;$BE$3,TrackingWorksheet!$Z1252=Lists!$P$5),1, 0)*D1247)</f>
        <v/>
      </c>
      <c r="AN1247" s="19" t="str">
        <f>IF($B1247=1,"",IF(AND(TrackingWorksheet!$AA1252&gt;$BE$3,TrackingWorksheet!$AB1252=Lists!$P$5),1, 0)*D1247)</f>
        <v/>
      </c>
      <c r="AO1247" s="19" t="str">
        <f>IF($B1247=1,"",IF(AND(TrackingWorksheet!$S1252&gt;$BE$3,TrackingWorksheet!$T1252=Lists!$P$6),1, 0)*D1247)</f>
        <v/>
      </c>
      <c r="AP1247" s="19" t="str">
        <f>IF($B1247=1,"",IF(AND(TrackingWorksheet!$U1252&gt;$BE$3,TrackingWorksheet!$V1252=Lists!$P$6),1, 0)*D1247)</f>
        <v/>
      </c>
      <c r="AQ1247" s="19" t="str">
        <f>IF($B1247=1,"",IF(AND(TrackingWorksheet!$W1252&gt;$BE$3,TrackingWorksheet!$X1252=Lists!$P$6),1, 0)*D1247)</f>
        <v/>
      </c>
      <c r="AR1247" s="19" t="str">
        <f>IF($B1247=1,"",IF(AND(TrackingWorksheet!$Y1252&gt;$BE$3,TrackingWorksheet!$Z1252=Lists!$P$6),1, 0)*D1247)</f>
        <v/>
      </c>
      <c r="AS1247" s="19" t="str">
        <f>IF($B1247=1,"",IF(AND(TrackingWorksheet!$AA1252&gt;$BE$3,TrackingWorksheet!$AB1252=Lists!$P$6),1, 0)*D1247)</f>
        <v/>
      </c>
      <c r="AT1247" s="19">
        <f t="shared" si="279"/>
        <v>0</v>
      </c>
      <c r="AU1247" s="19" t="str">
        <f>IF(B1247=1,"",IF(AND(TrackingWorksheet!K1252="",TrackingWorksheet!M1252="", TrackingWorksheet!N1252="", TrackingWorksheet!S1252="", TrackingWorksheet!V1252="", TrackingWorksheet!W1252="", TrackingWorksheet!Y1252="", TrackingWorksheet!AA1252="", V1247=1),1,0)*D1247)</f>
        <v/>
      </c>
      <c r="AV1247" s="19" t="str">
        <f>IF(B1247=1,"",IF(D1247*AND(TrackingWorksheet!U1252&gt;Calculations!$BE$3,TrackingWorksheet!K1252="YES"),1,0))</f>
        <v/>
      </c>
      <c r="AW1247" s="19" t="str">
        <f>IF(B1247=1,"",IF(D1247*AND(TrackingWorksheet!W1252&gt;Calculations!$BE$3,TrackingWorksheet!K1252="YES"),1,0))</f>
        <v/>
      </c>
      <c r="AX1247" s="19">
        <f t="shared" si="280"/>
        <v>0</v>
      </c>
      <c r="AY1247" s="19">
        <f t="shared" si="276"/>
        <v>0</v>
      </c>
      <c r="AZ1247" s="27" t="str">
        <f>IF(B1247=1,"",IF(TrackingWorksheet!Q1252="","",TrackingWorksheet!Q1252))</f>
        <v/>
      </c>
      <c r="BB1247" s="4"/>
      <c r="BC1247" s="4"/>
      <c r="BD1247" s="4"/>
      <c r="BE1247" s="4"/>
      <c r="BF1247" s="4"/>
      <c r="BG1247" s="4" t="str">
        <f>IF(B1247=1,"",IF(AND(N1247=1,TrackingWorksheet!$I1252+14&lt;=WeeklySummary!$C$7),1,0))</f>
        <v/>
      </c>
      <c r="BH1247" s="4" t="str">
        <f>IF(B1247=1,"",IF(AND(R1247=1,TrackingWorksheet!$I1252+14&lt;=WeeklySummary!$C$7),1,0))</f>
        <v/>
      </c>
      <c r="BI1247" s="4" t="str">
        <f>IF(B1247=1,"",IF(AND(J1247=1,TrackingWorksheet!$G1252+14&lt;=WeeklySummary!$C$7),1,0))</f>
        <v/>
      </c>
      <c r="BJ1247" s="4" t="str">
        <f>IF(B1247=1,"",IF(AND(T1247=1,TrackingWorksheet!$I1252+14&lt;=WeeklySummary!$C$7),1,0))</f>
        <v/>
      </c>
      <c r="BK1247" s="4" t="str">
        <f>IF(B1247=1,"",IF(AND(T1247=1,TrackingWorksheet!$G1252+14&lt;=WeeklySummary!$C$7),1,0))</f>
        <v/>
      </c>
      <c r="BL1247" s="4">
        <f t="shared" si="289"/>
        <v>0</v>
      </c>
    </row>
    <row r="1248" spans="2:64" x14ac:dyDescent="0.25">
      <c r="B1248" s="27">
        <f>IF(AND(ISBLANK(TrackingWorksheet!B1253),ISBLANK(TrackingWorksheet!C1253),ISBLANK(TrackingWorksheet!G1253),ISBLANK(TrackingWorksheet!H1253),
ISBLANK(TrackingWorksheet!I1253),ISBLANK(TrackingWorksheet!J1253),ISBLANK(TrackingWorksheet!M1253),
ISBLANK(TrackingWorksheet!N1255)),1,0)</f>
        <v>1</v>
      </c>
      <c r="C1248" s="12" t="str">
        <f>IF(B1248=1,"",TrackingWorksheet!F1253)</f>
        <v/>
      </c>
      <c r="D1248" s="20" t="str">
        <f>IF(B1248=1,"",IF(AND(TrackingWorksheet!B1253&lt;&gt;"",TrackingWorksheet!B1253&lt;=WeeklySummary!$C$7,OR(TrackingWorksheet!C1253="",TrackingWorksheet!C1253&gt;=WeeklySummary!$C$6)),1,0))</f>
        <v/>
      </c>
      <c r="E1248" s="10" t="str">
        <f>IF(B1248=1,"",IF(AND(TrackingWorksheet!G1253 &lt;&gt;"",TrackingWorksheet!G1253&lt;=WeeklySummary!$C$7, TrackingWorksheet!H1253=Lists!$D$4), "Y", "N"))</f>
        <v/>
      </c>
      <c r="F1248" s="10" t="str">
        <f>IF(B1248=1,"",IF(AND(TrackingWorksheet!I1253 &lt;&gt;"", TrackingWorksheet!I1253&lt;=WeeklySummary!$C$7, TrackingWorksheet!J1253=Lists!$D$4), "Y", "N"))</f>
        <v/>
      </c>
      <c r="G1248" s="10" t="str">
        <f>IF(B1248=1,"",IF(AND(TrackingWorksheet!G1253 &lt;&gt;"",TrackingWorksheet!G1253&lt;=WeeklySummary!$C$7, TrackingWorksheet!H1253=Lists!$D$5), "Y", "N"))</f>
        <v/>
      </c>
      <c r="H1248" s="10" t="str">
        <f>IF(B1248=1,"",IF(AND(TrackingWorksheet!I1253 &lt;&gt;"", TrackingWorksheet!I1253&lt;=WeeklySummary!$C$7, TrackingWorksheet!J1253=Lists!$D$5), "Y", "N"))</f>
        <v/>
      </c>
      <c r="I1248" s="20" t="str">
        <f>IF(B1248=1,"",IF(AND(TrackingWorksheet!G1253 &lt;&gt;"", TrackingWorksheet!G1253&lt;=WeeklySummary!$C$7, TrackingWorksheet!H1253=Lists!$D$6), 1, 0))</f>
        <v/>
      </c>
      <c r="J1248" s="20" t="str">
        <f t="shared" si="281"/>
        <v/>
      </c>
      <c r="K1248" s="10" t="str">
        <f>IF(B1248=1,"",IF(AND(TrackingWorksheet!I1253&lt;=WeeklySummary!$C$7,TrackingWorksheet!K1253="YES"),0,IF(AND(AND(OR(E1248="Y",F1248="Y"),E1248&lt;&gt;F1248),G1248&lt;&gt;"Y", H1248&lt;&gt;"Y"), 1, 0)))</f>
        <v/>
      </c>
      <c r="L1248" s="20" t="str">
        <f t="shared" si="282"/>
        <v/>
      </c>
      <c r="M1248" s="10" t="str">
        <f t="shared" si="283"/>
        <v/>
      </c>
      <c r="N1248" s="20" t="str">
        <f t="shared" si="284"/>
        <v/>
      </c>
      <c r="O1248" s="10" t="str">
        <f>IF(B1248=1,"",IF(AND(TrackingWorksheet!I1253&lt;=WeeklySummary!$C$7,TrackingWorksheet!K1253="YES"),0,IF(AND(AND(OR(G1248="Y",H1248="Y"),G1248&lt;&gt;H1248),E1248&lt;&gt;"Y", F1248&lt;&gt;"Y"), 1, 0)))</f>
        <v/>
      </c>
      <c r="P1248" s="20" t="str">
        <f t="shared" si="285"/>
        <v/>
      </c>
      <c r="Q1248" s="10" t="str">
        <f t="shared" si="286"/>
        <v/>
      </c>
      <c r="R1248" s="10" t="str">
        <f t="shared" si="287"/>
        <v/>
      </c>
      <c r="S1248" s="10" t="str">
        <f>IF(B1248=1,"",IF(AND(OR(AND(TrackingWorksheet!H1253=Lists!$D$7,TrackingWorksheet!H1253=TrackingWorksheet!J1253),TrackingWorksheet!H1253&lt;&gt;TrackingWorksheet!J1253),TrackingWorksheet!K1253="YES",TrackingWorksheet!H1253&lt;&gt;Lists!$D$6,TrackingWorksheet!G1253&lt;=WeeklySummary!$C$7,TrackingWorksheet!I1253&lt;=WeeklySummary!$C$7),1,0))</f>
        <v/>
      </c>
      <c r="T1248" s="10" t="str">
        <f t="shared" si="288"/>
        <v/>
      </c>
      <c r="U1248" s="10" t="str">
        <f>IF($B1248=1,"",IF(TrackingWorksheet!$K1253="YES",1, 0)*D1248)</f>
        <v/>
      </c>
      <c r="V1248" s="20">
        <f t="shared" si="277"/>
        <v>0</v>
      </c>
      <c r="W1248" s="20">
        <f t="shared" si="278"/>
        <v>0</v>
      </c>
      <c r="X1248" s="10" t="str">
        <f>IF($B1248=1,"",IF(AND(TrackingWorksheet!$L1253&lt;&gt;"", TrackingWorksheet!$L1253&gt;=WeeklySummary!$C$6,TrackingWorksheet!$L1253&lt;=WeeklySummary!$C$7,OR(TrackingWorksheet!$H1253=Lists!$D$4,TrackingWorksheet!$J1253=Lists!$D$4)), 1, 0))</f>
        <v/>
      </c>
      <c r="Y1248" s="10" t="str">
        <f>IF($B1248=1,"",IF(AND(TrackingWorksheet!$L1253&lt;&gt;"", TrackingWorksheet!$L1253&gt;=WeeklySummary!$C$6,TrackingWorksheet!$L1253&lt;=WeeklySummary!$C$7,OR(TrackingWorksheet!$H1253=Lists!$D$5,TrackingWorksheet!$J1253=Lists!$D$5)), 1, 0))</f>
        <v/>
      </c>
      <c r="Z1248" s="10" t="str">
        <f>IF($B1248=1,"",IF(AND(TrackingWorksheet!$L1253&lt;&gt;"", TrackingWorksheet!$L1253&gt;=WeeklySummary!$C$6,TrackingWorksheet!$L1253&lt;=WeeklySummary!$C$7,OR(TrackingWorksheet!$H1253=Lists!$D$6,TrackingWorksheet!$J1253=Lists!$D$6)), 1, 0))</f>
        <v/>
      </c>
      <c r="AA1248" s="19" t="str">
        <f>IF(B1248=1,"",IF(AND(TrackingWorksheet!M1253&lt;&gt;"",TrackingWorksheet!M1253&lt;=WeeklySummary!$C$7),1,0)*D1248)</f>
        <v/>
      </c>
      <c r="AB1248" s="19" t="str">
        <f>IF(B1248=1,"",IF(AND(TrackingWorksheet!N1253&lt;&gt;"",TrackingWorksheet!N1253&lt;=WeeklySummary!$C$7),1,0)*D1248)</f>
        <v/>
      </c>
      <c r="AC1248" s="19" t="str">
        <f>IF(B1248=1,"",TrackingWorksheet!T1253)</f>
        <v/>
      </c>
      <c r="AD1248" s="19" t="str">
        <f>IF(B1248=1,"",IF(D1248*AND(TrackingWorksheet!S1253&gt;=Calculations!$BD$3,TrackingWorksheet!U1253="",TrackingWorksheet!K1253="YES"),1,0))</f>
        <v/>
      </c>
      <c r="AE1248" s="19" t="str">
        <f>IF($B1248=1,"",IF(AND(TrackingWorksheet!$S1253&gt;$BE$3,TrackingWorksheet!$T1253=Lists!$P$4),1, 0)*D1248)</f>
        <v/>
      </c>
      <c r="AF1248" s="19" t="str">
        <f>IF($B1248=1,"",IF(AND(TrackingWorksheet!$U1253&gt;$BE$3,TrackingWorksheet!$V1253=Lists!$P$4),1, 0)*D1248)</f>
        <v/>
      </c>
      <c r="AG1248" s="19" t="str">
        <f>IF($B1248=1,"",IF(AND(TrackingWorksheet!$W1253&gt;$BE$3,TrackingWorksheet!$X1253=Lists!$P$4),1, 0)*D1248)</f>
        <v/>
      </c>
      <c r="AH1248" s="19" t="str">
        <f>IF($B1248=1,"",IF(AND(TrackingWorksheet!$Y1253&gt;$BE$3,TrackingWorksheet!$Z1253=Lists!$P$4),1, 0)*D1248)</f>
        <v/>
      </c>
      <c r="AI1248" s="19" t="str">
        <f>IF($B1248=1,"",IF(AND(TrackingWorksheet!$AA1253&gt;$BE$3,TrackingWorksheet!$AB1253=Lists!$P$4),1, 0)*D1248)</f>
        <v/>
      </c>
      <c r="AJ1248" s="19" t="str">
        <f>IF($B1248=1,"",IF(AND(TrackingWorksheet!$S1253&gt;$BE$3,TrackingWorksheet!$T1253=Lists!$P$5),1, 0)*D1248)</f>
        <v/>
      </c>
      <c r="AK1248" s="19" t="str">
        <f>IF($B1248=1,"",IF(AND(TrackingWorksheet!$U1253&gt;$BE$3,TrackingWorksheet!$V1253=Lists!$P$5),1, 0)*D1248)</f>
        <v/>
      </c>
      <c r="AL1248" s="19" t="str">
        <f>IF($B1248=1,"",IF(AND(TrackingWorksheet!$W1253&gt;$BE$3,TrackingWorksheet!$X1253=Lists!$P$5),1, 0)*D1248)</f>
        <v/>
      </c>
      <c r="AM1248" s="19" t="str">
        <f>IF($B1248=1,"",IF(AND(TrackingWorksheet!$Y1253&gt;$BE$3,TrackingWorksheet!$Z1253=Lists!$P$5),1, 0)*D1248)</f>
        <v/>
      </c>
      <c r="AN1248" s="19" t="str">
        <f>IF($B1248=1,"",IF(AND(TrackingWorksheet!$AA1253&gt;$BE$3,TrackingWorksheet!$AB1253=Lists!$P$5),1, 0)*D1248)</f>
        <v/>
      </c>
      <c r="AO1248" s="19" t="str">
        <f>IF($B1248=1,"",IF(AND(TrackingWorksheet!$S1253&gt;$BE$3,TrackingWorksheet!$T1253=Lists!$P$6),1, 0)*D1248)</f>
        <v/>
      </c>
      <c r="AP1248" s="19" t="str">
        <f>IF($B1248=1,"",IF(AND(TrackingWorksheet!$U1253&gt;$BE$3,TrackingWorksheet!$V1253=Lists!$P$6),1, 0)*D1248)</f>
        <v/>
      </c>
      <c r="AQ1248" s="19" t="str">
        <f>IF($B1248=1,"",IF(AND(TrackingWorksheet!$W1253&gt;$BE$3,TrackingWorksheet!$X1253=Lists!$P$6),1, 0)*D1248)</f>
        <v/>
      </c>
      <c r="AR1248" s="19" t="str">
        <f>IF($B1248=1,"",IF(AND(TrackingWorksheet!$Y1253&gt;$BE$3,TrackingWorksheet!$Z1253=Lists!$P$6),1, 0)*D1248)</f>
        <v/>
      </c>
      <c r="AS1248" s="19" t="str">
        <f>IF($B1248=1,"",IF(AND(TrackingWorksheet!$AA1253&gt;$BE$3,TrackingWorksheet!$AB1253=Lists!$P$6),1, 0)*D1248)</f>
        <v/>
      </c>
      <c r="AT1248" s="19">
        <f t="shared" si="279"/>
        <v>0</v>
      </c>
      <c r="AU1248" s="19" t="str">
        <f>IF(B1248=1,"",IF(AND(TrackingWorksheet!K1253="",TrackingWorksheet!M1253="", TrackingWorksheet!N1253="", TrackingWorksheet!S1253="", TrackingWorksheet!V1253="", TrackingWorksheet!W1253="", TrackingWorksheet!Y1253="", TrackingWorksheet!AA1253="", V1248=1),1,0)*D1248)</f>
        <v/>
      </c>
      <c r="AV1248" s="19" t="str">
        <f>IF(B1248=1,"",IF(D1248*AND(TrackingWorksheet!U1253&gt;Calculations!$BE$3,TrackingWorksheet!K1253="YES"),1,0))</f>
        <v/>
      </c>
      <c r="AW1248" s="19" t="str">
        <f>IF(B1248=1,"",IF(D1248*AND(TrackingWorksheet!W1253&gt;Calculations!$BE$3,TrackingWorksheet!K1253="YES"),1,0))</f>
        <v/>
      </c>
      <c r="AX1248" s="19">
        <f t="shared" si="280"/>
        <v>0</v>
      </c>
      <c r="AY1248" s="19">
        <f t="shared" si="276"/>
        <v>0</v>
      </c>
      <c r="AZ1248" s="27" t="str">
        <f>IF(B1248=1,"",IF(TrackingWorksheet!Q1253="","",TrackingWorksheet!Q1253))</f>
        <v/>
      </c>
      <c r="BB1248" s="4"/>
      <c r="BC1248" s="4"/>
      <c r="BD1248" s="4"/>
      <c r="BE1248" s="4"/>
      <c r="BF1248" s="4"/>
      <c r="BG1248" s="4" t="str">
        <f>IF(B1248=1,"",IF(AND(N1248=1,TrackingWorksheet!$I1253+14&lt;=WeeklySummary!$C$7),1,0))</f>
        <v/>
      </c>
      <c r="BH1248" s="4" t="str">
        <f>IF(B1248=1,"",IF(AND(R1248=1,TrackingWorksheet!$I1253+14&lt;=WeeklySummary!$C$7),1,0))</f>
        <v/>
      </c>
      <c r="BI1248" s="4" t="str">
        <f>IF(B1248=1,"",IF(AND(J1248=1,TrackingWorksheet!$G1253+14&lt;=WeeklySummary!$C$7),1,0))</f>
        <v/>
      </c>
      <c r="BJ1248" s="4" t="str">
        <f>IF(B1248=1,"",IF(AND(T1248=1,TrackingWorksheet!$I1253+14&lt;=WeeklySummary!$C$7),1,0))</f>
        <v/>
      </c>
      <c r="BK1248" s="4" t="str">
        <f>IF(B1248=1,"",IF(AND(T1248=1,TrackingWorksheet!$G1253+14&lt;=WeeklySummary!$C$7),1,0))</f>
        <v/>
      </c>
      <c r="BL1248" s="4">
        <f t="shared" si="289"/>
        <v>0</v>
      </c>
    </row>
    <row r="1249" spans="2:64" x14ac:dyDescent="0.25">
      <c r="B1249" s="27">
        <f>IF(AND(ISBLANK(TrackingWorksheet!B1254),ISBLANK(TrackingWorksheet!C1254),ISBLANK(TrackingWorksheet!G1254),ISBLANK(TrackingWorksheet!H1254),
ISBLANK(TrackingWorksheet!I1254),ISBLANK(TrackingWorksheet!J1254),ISBLANK(TrackingWorksheet!M1254),
ISBLANK(TrackingWorksheet!N1256)),1,0)</f>
        <v>1</v>
      </c>
      <c r="C1249" s="12" t="str">
        <f>IF(B1249=1,"",TrackingWorksheet!F1254)</f>
        <v/>
      </c>
      <c r="D1249" s="20" t="str">
        <f>IF(B1249=1,"",IF(AND(TrackingWorksheet!B1254&lt;&gt;"",TrackingWorksheet!B1254&lt;=WeeklySummary!$C$7,OR(TrackingWorksheet!C1254="",TrackingWorksheet!C1254&gt;=WeeklySummary!$C$6)),1,0))</f>
        <v/>
      </c>
      <c r="E1249" s="10" t="str">
        <f>IF(B1249=1,"",IF(AND(TrackingWorksheet!G1254 &lt;&gt;"",TrackingWorksheet!G1254&lt;=WeeklySummary!$C$7, TrackingWorksheet!H1254=Lists!$D$4), "Y", "N"))</f>
        <v/>
      </c>
      <c r="F1249" s="10" t="str">
        <f>IF(B1249=1,"",IF(AND(TrackingWorksheet!I1254 &lt;&gt;"", TrackingWorksheet!I1254&lt;=WeeklySummary!$C$7, TrackingWorksheet!J1254=Lists!$D$4), "Y", "N"))</f>
        <v/>
      </c>
      <c r="G1249" s="10" t="str">
        <f>IF(B1249=1,"",IF(AND(TrackingWorksheet!G1254 &lt;&gt;"",TrackingWorksheet!G1254&lt;=WeeklySummary!$C$7, TrackingWorksheet!H1254=Lists!$D$5), "Y", "N"))</f>
        <v/>
      </c>
      <c r="H1249" s="10" t="str">
        <f>IF(B1249=1,"",IF(AND(TrackingWorksheet!I1254 &lt;&gt;"", TrackingWorksheet!I1254&lt;=WeeklySummary!$C$7, TrackingWorksheet!J1254=Lists!$D$5), "Y", "N"))</f>
        <v/>
      </c>
      <c r="I1249" s="20" t="str">
        <f>IF(B1249=1,"",IF(AND(TrackingWorksheet!G1254 &lt;&gt;"", TrackingWorksheet!G1254&lt;=WeeklySummary!$C$7, TrackingWorksheet!H1254=Lists!$D$6), 1, 0))</f>
        <v/>
      </c>
      <c r="J1249" s="20" t="str">
        <f t="shared" si="281"/>
        <v/>
      </c>
      <c r="K1249" s="10" t="str">
        <f>IF(B1249=1,"",IF(AND(TrackingWorksheet!I1254&lt;=WeeklySummary!$C$7,TrackingWorksheet!K1254="YES"),0,IF(AND(AND(OR(E1249="Y",F1249="Y"),E1249&lt;&gt;F1249),G1249&lt;&gt;"Y", H1249&lt;&gt;"Y"), 1, 0)))</f>
        <v/>
      </c>
      <c r="L1249" s="20" t="str">
        <f t="shared" si="282"/>
        <v/>
      </c>
      <c r="M1249" s="10" t="str">
        <f t="shared" si="283"/>
        <v/>
      </c>
      <c r="N1249" s="20" t="str">
        <f t="shared" si="284"/>
        <v/>
      </c>
      <c r="O1249" s="10" t="str">
        <f>IF(B1249=1,"",IF(AND(TrackingWorksheet!I1254&lt;=WeeklySummary!$C$7,TrackingWorksheet!K1254="YES"),0,IF(AND(AND(OR(G1249="Y",H1249="Y"),G1249&lt;&gt;H1249),E1249&lt;&gt;"Y", F1249&lt;&gt;"Y"), 1, 0)))</f>
        <v/>
      </c>
      <c r="P1249" s="20" t="str">
        <f t="shared" si="285"/>
        <v/>
      </c>
      <c r="Q1249" s="10" t="str">
        <f t="shared" si="286"/>
        <v/>
      </c>
      <c r="R1249" s="10" t="str">
        <f t="shared" si="287"/>
        <v/>
      </c>
      <c r="S1249" s="10" t="str">
        <f>IF(B1249=1,"",IF(AND(OR(AND(TrackingWorksheet!H1254=Lists!$D$7,TrackingWorksheet!H1254=TrackingWorksheet!J1254),TrackingWorksheet!H1254&lt;&gt;TrackingWorksheet!J1254),TrackingWorksheet!K1254="YES",TrackingWorksheet!H1254&lt;&gt;Lists!$D$6,TrackingWorksheet!G1254&lt;=WeeklySummary!$C$7,TrackingWorksheet!I1254&lt;=WeeklySummary!$C$7),1,0))</f>
        <v/>
      </c>
      <c r="T1249" s="10" t="str">
        <f t="shared" si="288"/>
        <v/>
      </c>
      <c r="U1249" s="10" t="str">
        <f>IF($B1249=1,"",IF(TrackingWorksheet!$K1254="YES",1, 0)*D1249)</f>
        <v/>
      </c>
      <c r="V1249" s="20">
        <f t="shared" si="277"/>
        <v>0</v>
      </c>
      <c r="W1249" s="20">
        <f t="shared" si="278"/>
        <v>0</v>
      </c>
      <c r="X1249" s="10" t="str">
        <f>IF($B1249=1,"",IF(AND(TrackingWorksheet!$L1254&lt;&gt;"", TrackingWorksheet!$L1254&gt;=WeeklySummary!$C$6,TrackingWorksheet!$L1254&lt;=WeeklySummary!$C$7,OR(TrackingWorksheet!$H1254=Lists!$D$4,TrackingWorksheet!$J1254=Lists!$D$4)), 1, 0))</f>
        <v/>
      </c>
      <c r="Y1249" s="10" t="str">
        <f>IF($B1249=1,"",IF(AND(TrackingWorksheet!$L1254&lt;&gt;"", TrackingWorksheet!$L1254&gt;=WeeklySummary!$C$6,TrackingWorksheet!$L1254&lt;=WeeklySummary!$C$7,OR(TrackingWorksheet!$H1254=Lists!$D$5,TrackingWorksheet!$J1254=Lists!$D$5)), 1, 0))</f>
        <v/>
      </c>
      <c r="Z1249" s="10" t="str">
        <f>IF($B1249=1,"",IF(AND(TrackingWorksheet!$L1254&lt;&gt;"", TrackingWorksheet!$L1254&gt;=WeeklySummary!$C$6,TrackingWorksheet!$L1254&lt;=WeeklySummary!$C$7,OR(TrackingWorksheet!$H1254=Lists!$D$6,TrackingWorksheet!$J1254=Lists!$D$6)), 1, 0))</f>
        <v/>
      </c>
      <c r="AA1249" s="19" t="str">
        <f>IF(B1249=1,"",IF(AND(TrackingWorksheet!M1254&lt;&gt;"",TrackingWorksheet!M1254&lt;=WeeklySummary!$C$7),1,0)*D1249)</f>
        <v/>
      </c>
      <c r="AB1249" s="19" t="str">
        <f>IF(B1249=1,"",IF(AND(TrackingWorksheet!N1254&lt;&gt;"",TrackingWorksheet!N1254&lt;=WeeklySummary!$C$7),1,0)*D1249)</f>
        <v/>
      </c>
      <c r="AC1249" s="19" t="str">
        <f>IF(B1249=1,"",TrackingWorksheet!T1254)</f>
        <v/>
      </c>
      <c r="AD1249" s="19" t="str">
        <f>IF(B1249=1,"",IF(D1249*AND(TrackingWorksheet!S1254&gt;=Calculations!$BD$3,TrackingWorksheet!U1254="",TrackingWorksheet!K1254="YES"),1,0))</f>
        <v/>
      </c>
      <c r="AE1249" s="19" t="str">
        <f>IF($B1249=1,"",IF(AND(TrackingWorksheet!$S1254&gt;$BE$3,TrackingWorksheet!$T1254=Lists!$P$4),1, 0)*D1249)</f>
        <v/>
      </c>
      <c r="AF1249" s="19" t="str">
        <f>IF($B1249=1,"",IF(AND(TrackingWorksheet!$U1254&gt;$BE$3,TrackingWorksheet!$V1254=Lists!$P$4),1, 0)*D1249)</f>
        <v/>
      </c>
      <c r="AG1249" s="19" t="str">
        <f>IF($B1249=1,"",IF(AND(TrackingWorksheet!$W1254&gt;$BE$3,TrackingWorksheet!$X1254=Lists!$P$4),1, 0)*D1249)</f>
        <v/>
      </c>
      <c r="AH1249" s="19" t="str">
        <f>IF($B1249=1,"",IF(AND(TrackingWorksheet!$Y1254&gt;$BE$3,TrackingWorksheet!$Z1254=Lists!$P$4),1, 0)*D1249)</f>
        <v/>
      </c>
      <c r="AI1249" s="19" t="str">
        <f>IF($B1249=1,"",IF(AND(TrackingWorksheet!$AA1254&gt;$BE$3,TrackingWorksheet!$AB1254=Lists!$P$4),1, 0)*D1249)</f>
        <v/>
      </c>
      <c r="AJ1249" s="19" t="str">
        <f>IF($B1249=1,"",IF(AND(TrackingWorksheet!$S1254&gt;$BE$3,TrackingWorksheet!$T1254=Lists!$P$5),1, 0)*D1249)</f>
        <v/>
      </c>
      <c r="AK1249" s="19" t="str">
        <f>IF($B1249=1,"",IF(AND(TrackingWorksheet!$U1254&gt;$BE$3,TrackingWorksheet!$V1254=Lists!$P$5),1, 0)*D1249)</f>
        <v/>
      </c>
      <c r="AL1249" s="19" t="str">
        <f>IF($B1249=1,"",IF(AND(TrackingWorksheet!$W1254&gt;$BE$3,TrackingWorksheet!$X1254=Lists!$P$5),1, 0)*D1249)</f>
        <v/>
      </c>
      <c r="AM1249" s="19" t="str">
        <f>IF($B1249=1,"",IF(AND(TrackingWorksheet!$Y1254&gt;$BE$3,TrackingWorksheet!$Z1254=Lists!$P$5),1, 0)*D1249)</f>
        <v/>
      </c>
      <c r="AN1249" s="19" t="str">
        <f>IF($B1249=1,"",IF(AND(TrackingWorksheet!$AA1254&gt;$BE$3,TrackingWorksheet!$AB1254=Lists!$P$5),1, 0)*D1249)</f>
        <v/>
      </c>
      <c r="AO1249" s="19" t="str">
        <f>IF($B1249=1,"",IF(AND(TrackingWorksheet!$S1254&gt;$BE$3,TrackingWorksheet!$T1254=Lists!$P$6),1, 0)*D1249)</f>
        <v/>
      </c>
      <c r="AP1249" s="19" t="str">
        <f>IF($B1249=1,"",IF(AND(TrackingWorksheet!$U1254&gt;$BE$3,TrackingWorksheet!$V1254=Lists!$P$6),1, 0)*D1249)</f>
        <v/>
      </c>
      <c r="AQ1249" s="19" t="str">
        <f>IF($B1249=1,"",IF(AND(TrackingWorksheet!$W1254&gt;$BE$3,TrackingWorksheet!$X1254=Lists!$P$6),1, 0)*D1249)</f>
        <v/>
      </c>
      <c r="AR1249" s="19" t="str">
        <f>IF($B1249=1,"",IF(AND(TrackingWorksheet!$Y1254&gt;$BE$3,TrackingWorksheet!$Z1254=Lists!$P$6),1, 0)*D1249)</f>
        <v/>
      </c>
      <c r="AS1249" s="19" t="str">
        <f>IF($B1249=1,"",IF(AND(TrackingWorksheet!$AA1254&gt;$BE$3,TrackingWorksheet!$AB1254=Lists!$P$6),1, 0)*D1249)</f>
        <v/>
      </c>
      <c r="AT1249" s="19">
        <f t="shared" si="279"/>
        <v>0</v>
      </c>
      <c r="AU1249" s="19" t="str">
        <f>IF(B1249=1,"",IF(AND(TrackingWorksheet!K1254="",TrackingWorksheet!M1254="", TrackingWorksheet!N1254="", TrackingWorksheet!S1254="", TrackingWorksheet!V1254="", TrackingWorksheet!W1254="", TrackingWorksheet!Y1254="", TrackingWorksheet!AA1254="", V1249=1),1,0)*D1249)</f>
        <v/>
      </c>
      <c r="AV1249" s="19" t="str">
        <f>IF(B1249=1,"",IF(D1249*AND(TrackingWorksheet!U1254&gt;Calculations!$BE$3,TrackingWorksheet!K1254="YES"),1,0))</f>
        <v/>
      </c>
      <c r="AW1249" s="19" t="str">
        <f>IF(B1249=1,"",IF(D1249*AND(TrackingWorksheet!W1254&gt;Calculations!$BE$3,TrackingWorksheet!K1254="YES"),1,0))</f>
        <v/>
      </c>
      <c r="AX1249" s="19">
        <f t="shared" si="280"/>
        <v>0</v>
      </c>
      <c r="AY1249" s="19">
        <f t="shared" si="276"/>
        <v>0</v>
      </c>
      <c r="AZ1249" s="27" t="str">
        <f>IF(B1249=1,"",IF(TrackingWorksheet!Q1254="","",TrackingWorksheet!Q1254))</f>
        <v/>
      </c>
      <c r="BB1249" s="4"/>
      <c r="BC1249" s="4"/>
      <c r="BD1249" s="4"/>
      <c r="BE1249" s="4"/>
      <c r="BF1249" s="4"/>
      <c r="BG1249" s="4" t="str">
        <f>IF(B1249=1,"",IF(AND(N1249=1,TrackingWorksheet!$I1254+14&lt;=WeeklySummary!$C$7),1,0))</f>
        <v/>
      </c>
      <c r="BH1249" s="4" t="str">
        <f>IF(B1249=1,"",IF(AND(R1249=1,TrackingWorksheet!$I1254+14&lt;=WeeklySummary!$C$7),1,0))</f>
        <v/>
      </c>
      <c r="BI1249" s="4" t="str">
        <f>IF(B1249=1,"",IF(AND(J1249=1,TrackingWorksheet!$G1254+14&lt;=WeeklySummary!$C$7),1,0))</f>
        <v/>
      </c>
      <c r="BJ1249" s="4" t="str">
        <f>IF(B1249=1,"",IF(AND(T1249=1,TrackingWorksheet!$I1254+14&lt;=WeeklySummary!$C$7),1,0))</f>
        <v/>
      </c>
      <c r="BK1249" s="4" t="str">
        <f>IF(B1249=1,"",IF(AND(T1249=1,TrackingWorksheet!$G1254+14&lt;=WeeklySummary!$C$7),1,0))</f>
        <v/>
      </c>
      <c r="BL1249" s="4">
        <f t="shared" si="289"/>
        <v>0</v>
      </c>
    </row>
    <row r="1250" spans="2:64" x14ac:dyDescent="0.25">
      <c r="B1250" s="27">
        <f>IF(AND(ISBLANK(TrackingWorksheet!B1255),ISBLANK(TrackingWorksheet!C1255),ISBLANK(TrackingWorksheet!G1255),ISBLANK(TrackingWorksheet!H1255),
ISBLANK(TrackingWorksheet!I1255),ISBLANK(TrackingWorksheet!J1255),ISBLANK(TrackingWorksheet!M1255),
ISBLANK(TrackingWorksheet!N1257)),1,0)</f>
        <v>1</v>
      </c>
      <c r="C1250" s="12" t="str">
        <f>IF(B1250=1,"",TrackingWorksheet!F1255)</f>
        <v/>
      </c>
      <c r="D1250" s="20" t="str">
        <f>IF(B1250=1,"",IF(AND(TrackingWorksheet!B1255&lt;&gt;"",TrackingWorksheet!B1255&lt;=WeeklySummary!$C$7,OR(TrackingWorksheet!C1255="",TrackingWorksheet!C1255&gt;=WeeklySummary!$C$6)),1,0))</f>
        <v/>
      </c>
      <c r="E1250" s="10" t="str">
        <f>IF(B1250=1,"",IF(AND(TrackingWorksheet!G1255 &lt;&gt;"",TrackingWorksheet!G1255&lt;=WeeklySummary!$C$7, TrackingWorksheet!H1255=Lists!$D$4), "Y", "N"))</f>
        <v/>
      </c>
      <c r="F1250" s="10" t="str">
        <f>IF(B1250=1,"",IF(AND(TrackingWorksheet!I1255 &lt;&gt;"", TrackingWorksheet!I1255&lt;=WeeklySummary!$C$7, TrackingWorksheet!J1255=Lists!$D$4), "Y", "N"))</f>
        <v/>
      </c>
      <c r="G1250" s="10" t="str">
        <f>IF(B1250=1,"",IF(AND(TrackingWorksheet!G1255 &lt;&gt;"",TrackingWorksheet!G1255&lt;=WeeklySummary!$C$7, TrackingWorksheet!H1255=Lists!$D$5), "Y", "N"))</f>
        <v/>
      </c>
      <c r="H1250" s="10" t="str">
        <f>IF(B1250=1,"",IF(AND(TrackingWorksheet!I1255 &lt;&gt;"", TrackingWorksheet!I1255&lt;=WeeklySummary!$C$7, TrackingWorksheet!J1255=Lists!$D$5), "Y", "N"))</f>
        <v/>
      </c>
      <c r="I1250" s="20" t="str">
        <f>IF(B1250=1,"",IF(AND(TrackingWorksheet!G1255 &lt;&gt;"", TrackingWorksheet!G1255&lt;=WeeklySummary!$C$7, TrackingWorksheet!H1255=Lists!$D$6), 1, 0))</f>
        <v/>
      </c>
      <c r="J1250" s="20" t="str">
        <f t="shared" si="281"/>
        <v/>
      </c>
      <c r="K1250" s="10" t="str">
        <f>IF(B1250=1,"",IF(AND(TrackingWorksheet!I1255&lt;=WeeklySummary!$C$7,TrackingWorksheet!K1255="YES"),0,IF(AND(AND(OR(E1250="Y",F1250="Y"),E1250&lt;&gt;F1250),G1250&lt;&gt;"Y", H1250&lt;&gt;"Y"), 1, 0)))</f>
        <v/>
      </c>
      <c r="L1250" s="20" t="str">
        <f t="shared" si="282"/>
        <v/>
      </c>
      <c r="M1250" s="10" t="str">
        <f t="shared" si="283"/>
        <v/>
      </c>
      <c r="N1250" s="20" t="str">
        <f t="shared" si="284"/>
        <v/>
      </c>
      <c r="O1250" s="10" t="str">
        <f>IF(B1250=1,"",IF(AND(TrackingWorksheet!I1255&lt;=WeeklySummary!$C$7,TrackingWorksheet!K1255="YES"),0,IF(AND(AND(OR(G1250="Y",H1250="Y"),G1250&lt;&gt;H1250),E1250&lt;&gt;"Y", F1250&lt;&gt;"Y"), 1, 0)))</f>
        <v/>
      </c>
      <c r="P1250" s="20" t="str">
        <f t="shared" si="285"/>
        <v/>
      </c>
      <c r="Q1250" s="10" t="str">
        <f t="shared" si="286"/>
        <v/>
      </c>
      <c r="R1250" s="10" t="str">
        <f t="shared" si="287"/>
        <v/>
      </c>
      <c r="S1250" s="10" t="str">
        <f>IF(B1250=1,"",IF(AND(OR(AND(TrackingWorksheet!H1255=Lists!$D$7,TrackingWorksheet!H1255=TrackingWorksheet!J1255),TrackingWorksheet!H1255&lt;&gt;TrackingWorksheet!J1255),TrackingWorksheet!K1255="YES",TrackingWorksheet!H1255&lt;&gt;Lists!$D$6,TrackingWorksheet!G1255&lt;=WeeklySummary!$C$7,TrackingWorksheet!I1255&lt;=WeeklySummary!$C$7),1,0))</f>
        <v/>
      </c>
      <c r="T1250" s="10" t="str">
        <f t="shared" si="288"/>
        <v/>
      </c>
      <c r="U1250" s="10" t="str">
        <f>IF($B1250=1,"",IF(TrackingWorksheet!$K1255="YES",1, 0)*D1250)</f>
        <v/>
      </c>
      <c r="V1250" s="20">
        <f t="shared" si="277"/>
        <v>0</v>
      </c>
      <c r="W1250" s="20">
        <f t="shared" si="278"/>
        <v>0</v>
      </c>
      <c r="X1250" s="10" t="str">
        <f>IF($B1250=1,"",IF(AND(TrackingWorksheet!$L1255&lt;&gt;"", TrackingWorksheet!$L1255&gt;=WeeklySummary!$C$6,TrackingWorksheet!$L1255&lt;=WeeklySummary!$C$7,OR(TrackingWorksheet!$H1255=Lists!$D$4,TrackingWorksheet!$J1255=Lists!$D$4)), 1, 0))</f>
        <v/>
      </c>
      <c r="Y1250" s="10" t="str">
        <f>IF($B1250=1,"",IF(AND(TrackingWorksheet!$L1255&lt;&gt;"", TrackingWorksheet!$L1255&gt;=WeeklySummary!$C$6,TrackingWorksheet!$L1255&lt;=WeeklySummary!$C$7,OR(TrackingWorksheet!$H1255=Lists!$D$5,TrackingWorksheet!$J1255=Lists!$D$5)), 1, 0))</f>
        <v/>
      </c>
      <c r="Z1250" s="10" t="str">
        <f>IF($B1250=1,"",IF(AND(TrackingWorksheet!$L1255&lt;&gt;"", TrackingWorksheet!$L1255&gt;=WeeklySummary!$C$6,TrackingWorksheet!$L1255&lt;=WeeklySummary!$C$7,OR(TrackingWorksheet!$H1255=Lists!$D$6,TrackingWorksheet!$J1255=Lists!$D$6)), 1, 0))</f>
        <v/>
      </c>
      <c r="AA1250" s="19" t="str">
        <f>IF(B1250=1,"",IF(AND(TrackingWorksheet!M1255&lt;&gt;"",TrackingWorksheet!M1255&lt;=WeeklySummary!$C$7),1,0)*D1250)</f>
        <v/>
      </c>
      <c r="AB1250" s="19" t="str">
        <f>IF(B1250=1,"",IF(AND(TrackingWorksheet!N1255&lt;&gt;"",TrackingWorksheet!N1255&lt;=WeeklySummary!$C$7),1,0)*D1250)</f>
        <v/>
      </c>
      <c r="AC1250" s="19" t="str">
        <f>IF(B1250=1,"",TrackingWorksheet!T1255)</f>
        <v/>
      </c>
      <c r="AD1250" s="19" t="str">
        <f>IF(B1250=1,"",IF(D1250*AND(TrackingWorksheet!S1255&gt;=Calculations!$BD$3,TrackingWorksheet!U1255="",TrackingWorksheet!K1255="YES"),1,0))</f>
        <v/>
      </c>
      <c r="AE1250" s="19" t="str">
        <f>IF($B1250=1,"",IF(AND(TrackingWorksheet!$S1255&gt;$BE$3,TrackingWorksheet!$T1255=Lists!$P$4),1, 0)*D1250)</f>
        <v/>
      </c>
      <c r="AF1250" s="19" t="str">
        <f>IF($B1250=1,"",IF(AND(TrackingWorksheet!$U1255&gt;$BE$3,TrackingWorksheet!$V1255=Lists!$P$4),1, 0)*D1250)</f>
        <v/>
      </c>
      <c r="AG1250" s="19" t="str">
        <f>IF($B1250=1,"",IF(AND(TrackingWorksheet!$W1255&gt;$BE$3,TrackingWorksheet!$X1255=Lists!$P$4),1, 0)*D1250)</f>
        <v/>
      </c>
      <c r="AH1250" s="19" t="str">
        <f>IF($B1250=1,"",IF(AND(TrackingWorksheet!$Y1255&gt;$BE$3,TrackingWorksheet!$Z1255=Lists!$P$4),1, 0)*D1250)</f>
        <v/>
      </c>
      <c r="AI1250" s="19" t="str">
        <f>IF($B1250=1,"",IF(AND(TrackingWorksheet!$AA1255&gt;$BE$3,TrackingWorksheet!$AB1255=Lists!$P$4),1, 0)*D1250)</f>
        <v/>
      </c>
      <c r="AJ1250" s="19" t="str">
        <f>IF($B1250=1,"",IF(AND(TrackingWorksheet!$S1255&gt;$BE$3,TrackingWorksheet!$T1255=Lists!$P$5),1, 0)*D1250)</f>
        <v/>
      </c>
      <c r="AK1250" s="19" t="str">
        <f>IF($B1250=1,"",IF(AND(TrackingWorksheet!$U1255&gt;$BE$3,TrackingWorksheet!$V1255=Lists!$P$5),1, 0)*D1250)</f>
        <v/>
      </c>
      <c r="AL1250" s="19" t="str">
        <f>IF($B1250=1,"",IF(AND(TrackingWorksheet!$W1255&gt;$BE$3,TrackingWorksheet!$X1255=Lists!$P$5),1, 0)*D1250)</f>
        <v/>
      </c>
      <c r="AM1250" s="19" t="str">
        <f>IF($B1250=1,"",IF(AND(TrackingWorksheet!$Y1255&gt;$BE$3,TrackingWorksheet!$Z1255=Lists!$P$5),1, 0)*D1250)</f>
        <v/>
      </c>
      <c r="AN1250" s="19" t="str">
        <f>IF($B1250=1,"",IF(AND(TrackingWorksheet!$AA1255&gt;$BE$3,TrackingWorksheet!$AB1255=Lists!$P$5),1, 0)*D1250)</f>
        <v/>
      </c>
      <c r="AO1250" s="19" t="str">
        <f>IF($B1250=1,"",IF(AND(TrackingWorksheet!$S1255&gt;$BE$3,TrackingWorksheet!$T1255=Lists!$P$6),1, 0)*D1250)</f>
        <v/>
      </c>
      <c r="AP1250" s="19" t="str">
        <f>IF($B1250=1,"",IF(AND(TrackingWorksheet!$U1255&gt;$BE$3,TrackingWorksheet!$V1255=Lists!$P$6),1, 0)*D1250)</f>
        <v/>
      </c>
      <c r="AQ1250" s="19" t="str">
        <f>IF($B1250=1,"",IF(AND(TrackingWorksheet!$W1255&gt;$BE$3,TrackingWorksheet!$X1255=Lists!$P$6),1, 0)*D1250)</f>
        <v/>
      </c>
      <c r="AR1250" s="19" t="str">
        <f>IF($B1250=1,"",IF(AND(TrackingWorksheet!$Y1255&gt;$BE$3,TrackingWorksheet!$Z1255=Lists!$P$6),1, 0)*D1250)</f>
        <v/>
      </c>
      <c r="AS1250" s="19" t="str">
        <f>IF($B1250=1,"",IF(AND(TrackingWorksheet!$AA1255&gt;$BE$3,TrackingWorksheet!$AB1255=Lists!$P$6),1, 0)*D1250)</f>
        <v/>
      </c>
      <c r="AT1250" s="19">
        <f t="shared" si="279"/>
        <v>0</v>
      </c>
      <c r="AU1250" s="19" t="str">
        <f>IF(B1250=1,"",IF(AND(TrackingWorksheet!K1255="",TrackingWorksheet!M1255="", TrackingWorksheet!N1255="", TrackingWorksheet!S1255="", TrackingWorksheet!V1255="", TrackingWorksheet!W1255="", TrackingWorksheet!Y1255="", TrackingWorksheet!AA1255="", V1250=1),1,0)*D1250)</f>
        <v/>
      </c>
      <c r="AV1250" s="19" t="str">
        <f>IF(B1250=1,"",IF(D1250*AND(TrackingWorksheet!U1255&gt;Calculations!$BE$3,TrackingWorksheet!K1255="YES"),1,0))</f>
        <v/>
      </c>
      <c r="AW1250" s="19" t="str">
        <f>IF(B1250=1,"",IF(D1250*AND(TrackingWorksheet!W1255&gt;Calculations!$BE$3,TrackingWorksheet!K1255="YES"),1,0))</f>
        <v/>
      </c>
      <c r="AX1250" s="19">
        <f t="shared" si="280"/>
        <v>0</v>
      </c>
      <c r="AY1250" s="19">
        <f t="shared" si="276"/>
        <v>0</v>
      </c>
      <c r="AZ1250" s="27" t="str">
        <f>IF(B1250=1,"",IF(TrackingWorksheet!Q1255="","",TrackingWorksheet!Q1255))</f>
        <v/>
      </c>
      <c r="BB1250" s="4"/>
      <c r="BC1250" s="4"/>
      <c r="BD1250" s="4"/>
      <c r="BE1250" s="4"/>
      <c r="BF1250" s="4"/>
      <c r="BG1250" s="4" t="str">
        <f>IF(B1250=1,"",IF(AND(N1250=1,TrackingWorksheet!$I1255+14&lt;=WeeklySummary!$C$7),1,0))</f>
        <v/>
      </c>
      <c r="BH1250" s="4" t="str">
        <f>IF(B1250=1,"",IF(AND(R1250=1,TrackingWorksheet!$I1255+14&lt;=WeeklySummary!$C$7),1,0))</f>
        <v/>
      </c>
      <c r="BI1250" s="4" t="str">
        <f>IF(B1250=1,"",IF(AND(J1250=1,TrackingWorksheet!$G1255+14&lt;=WeeklySummary!$C$7),1,0))</f>
        <v/>
      </c>
      <c r="BJ1250" s="4" t="str">
        <f>IF(B1250=1,"",IF(AND(T1250=1,TrackingWorksheet!$I1255+14&lt;=WeeklySummary!$C$7),1,0))</f>
        <v/>
      </c>
      <c r="BK1250" s="4" t="str">
        <f>IF(B1250=1,"",IF(AND(T1250=1,TrackingWorksheet!$G1255+14&lt;=WeeklySummary!$C$7),1,0))</f>
        <v/>
      </c>
      <c r="BL1250" s="4">
        <f t="shared" si="289"/>
        <v>0</v>
      </c>
    </row>
    <row r="1251" spans="2:64" x14ac:dyDescent="0.25">
      <c r="B1251" s="27">
        <f>IF(AND(ISBLANK(TrackingWorksheet!B1256),ISBLANK(TrackingWorksheet!C1256),ISBLANK(TrackingWorksheet!G1256),ISBLANK(TrackingWorksheet!H1256),
ISBLANK(TrackingWorksheet!I1256),ISBLANK(TrackingWorksheet!J1256),ISBLANK(TrackingWorksheet!M1256),
ISBLANK(TrackingWorksheet!N1258)),1,0)</f>
        <v>1</v>
      </c>
      <c r="C1251" s="12" t="str">
        <f>IF(B1251=1,"",TrackingWorksheet!F1256)</f>
        <v/>
      </c>
      <c r="D1251" s="20" t="str">
        <f>IF(B1251=1,"",IF(AND(TrackingWorksheet!B1256&lt;&gt;"",TrackingWorksheet!B1256&lt;=WeeklySummary!$C$7,OR(TrackingWorksheet!C1256="",TrackingWorksheet!C1256&gt;=WeeklySummary!$C$6)),1,0))</f>
        <v/>
      </c>
      <c r="E1251" s="10" t="str">
        <f>IF(B1251=1,"",IF(AND(TrackingWorksheet!G1256 &lt;&gt;"",TrackingWorksheet!G1256&lt;=WeeklySummary!$C$7, TrackingWorksheet!H1256=Lists!$D$4), "Y", "N"))</f>
        <v/>
      </c>
      <c r="F1251" s="10" t="str">
        <f>IF(B1251=1,"",IF(AND(TrackingWorksheet!I1256 &lt;&gt;"", TrackingWorksheet!I1256&lt;=WeeklySummary!$C$7, TrackingWorksheet!J1256=Lists!$D$4), "Y", "N"))</f>
        <v/>
      </c>
      <c r="G1251" s="10" t="str">
        <f>IF(B1251=1,"",IF(AND(TrackingWorksheet!G1256 &lt;&gt;"",TrackingWorksheet!G1256&lt;=WeeklySummary!$C$7, TrackingWorksheet!H1256=Lists!$D$5), "Y", "N"))</f>
        <v/>
      </c>
      <c r="H1251" s="10" t="str">
        <f>IF(B1251=1,"",IF(AND(TrackingWorksheet!I1256 &lt;&gt;"", TrackingWorksheet!I1256&lt;=WeeklySummary!$C$7, TrackingWorksheet!J1256=Lists!$D$5), "Y", "N"))</f>
        <v/>
      </c>
      <c r="I1251" s="20" t="str">
        <f>IF(B1251=1,"",IF(AND(TrackingWorksheet!G1256 &lt;&gt;"", TrackingWorksheet!G1256&lt;=WeeklySummary!$C$7, TrackingWorksheet!H1256=Lists!$D$6), 1, 0))</f>
        <v/>
      </c>
      <c r="J1251" s="20" t="str">
        <f t="shared" si="281"/>
        <v/>
      </c>
      <c r="K1251" s="10" t="str">
        <f>IF(B1251=1,"",IF(AND(TrackingWorksheet!I1256&lt;=WeeklySummary!$C$7,TrackingWorksheet!K1256="YES"),0,IF(AND(AND(OR(E1251="Y",F1251="Y"),E1251&lt;&gt;F1251),G1251&lt;&gt;"Y", H1251&lt;&gt;"Y"), 1, 0)))</f>
        <v/>
      </c>
      <c r="L1251" s="20" t="str">
        <f t="shared" si="282"/>
        <v/>
      </c>
      <c r="M1251" s="10" t="str">
        <f t="shared" si="283"/>
        <v/>
      </c>
      <c r="N1251" s="20" t="str">
        <f t="shared" si="284"/>
        <v/>
      </c>
      <c r="O1251" s="10" t="str">
        <f>IF(B1251=1,"",IF(AND(TrackingWorksheet!I1256&lt;=WeeklySummary!$C$7,TrackingWorksheet!K1256="YES"),0,IF(AND(AND(OR(G1251="Y",H1251="Y"),G1251&lt;&gt;H1251),E1251&lt;&gt;"Y", F1251&lt;&gt;"Y"), 1, 0)))</f>
        <v/>
      </c>
      <c r="P1251" s="20" t="str">
        <f t="shared" si="285"/>
        <v/>
      </c>
      <c r="Q1251" s="10" t="str">
        <f t="shared" si="286"/>
        <v/>
      </c>
      <c r="R1251" s="10" t="str">
        <f t="shared" si="287"/>
        <v/>
      </c>
      <c r="S1251" s="10" t="str">
        <f>IF(B1251=1,"",IF(AND(OR(AND(TrackingWorksheet!H1256=Lists!$D$7,TrackingWorksheet!H1256=TrackingWorksheet!J1256),TrackingWorksheet!H1256&lt;&gt;TrackingWorksheet!J1256),TrackingWorksheet!K1256="YES",TrackingWorksheet!H1256&lt;&gt;Lists!$D$6,TrackingWorksheet!G1256&lt;=WeeklySummary!$C$7,TrackingWorksheet!I1256&lt;=WeeklySummary!$C$7),1,0))</f>
        <v/>
      </c>
      <c r="T1251" s="10" t="str">
        <f t="shared" si="288"/>
        <v/>
      </c>
      <c r="U1251" s="10" t="str">
        <f>IF($B1251=1,"",IF(TrackingWorksheet!$K1256="YES",1, 0)*D1251)</f>
        <v/>
      </c>
      <c r="V1251" s="20">
        <f t="shared" si="277"/>
        <v>0</v>
      </c>
      <c r="W1251" s="20">
        <f t="shared" si="278"/>
        <v>0</v>
      </c>
      <c r="X1251" s="10" t="str">
        <f>IF($B1251=1,"",IF(AND(TrackingWorksheet!$L1256&lt;&gt;"", TrackingWorksheet!$L1256&gt;=WeeklySummary!$C$6,TrackingWorksheet!$L1256&lt;=WeeklySummary!$C$7,OR(TrackingWorksheet!$H1256=Lists!$D$4,TrackingWorksheet!$J1256=Lists!$D$4)), 1, 0))</f>
        <v/>
      </c>
      <c r="Y1251" s="10" t="str">
        <f>IF($B1251=1,"",IF(AND(TrackingWorksheet!$L1256&lt;&gt;"", TrackingWorksheet!$L1256&gt;=WeeklySummary!$C$6,TrackingWorksheet!$L1256&lt;=WeeklySummary!$C$7,OR(TrackingWorksheet!$H1256=Lists!$D$5,TrackingWorksheet!$J1256=Lists!$D$5)), 1, 0))</f>
        <v/>
      </c>
      <c r="Z1251" s="10" t="str">
        <f>IF($B1251=1,"",IF(AND(TrackingWorksheet!$L1256&lt;&gt;"", TrackingWorksheet!$L1256&gt;=WeeklySummary!$C$6,TrackingWorksheet!$L1256&lt;=WeeklySummary!$C$7,OR(TrackingWorksheet!$H1256=Lists!$D$6,TrackingWorksheet!$J1256=Lists!$D$6)), 1, 0))</f>
        <v/>
      </c>
      <c r="AA1251" s="19" t="str">
        <f>IF(B1251=1,"",IF(AND(TrackingWorksheet!M1256&lt;&gt;"",TrackingWorksheet!M1256&lt;=WeeklySummary!$C$7),1,0)*D1251)</f>
        <v/>
      </c>
      <c r="AB1251" s="19" t="str">
        <f>IF(B1251=1,"",IF(AND(TrackingWorksheet!N1256&lt;&gt;"",TrackingWorksheet!N1256&lt;=WeeklySummary!$C$7),1,0)*D1251)</f>
        <v/>
      </c>
      <c r="AC1251" s="19" t="str">
        <f>IF(B1251=1,"",TrackingWorksheet!T1256)</f>
        <v/>
      </c>
      <c r="AD1251" s="19" t="str">
        <f>IF(B1251=1,"",IF(D1251*AND(TrackingWorksheet!S1256&gt;=Calculations!$BD$3,TrackingWorksheet!U1256="",TrackingWorksheet!K1256="YES"),1,0))</f>
        <v/>
      </c>
      <c r="AE1251" s="19" t="str">
        <f>IF($B1251=1,"",IF(AND(TrackingWorksheet!$S1256&gt;$BE$3,TrackingWorksheet!$T1256=Lists!$P$4),1, 0)*D1251)</f>
        <v/>
      </c>
      <c r="AF1251" s="19" t="str">
        <f>IF($B1251=1,"",IF(AND(TrackingWorksheet!$U1256&gt;$BE$3,TrackingWorksheet!$V1256=Lists!$P$4),1, 0)*D1251)</f>
        <v/>
      </c>
      <c r="AG1251" s="19" t="str">
        <f>IF($B1251=1,"",IF(AND(TrackingWorksheet!$W1256&gt;$BE$3,TrackingWorksheet!$X1256=Lists!$P$4),1, 0)*D1251)</f>
        <v/>
      </c>
      <c r="AH1251" s="19" t="str">
        <f>IF($B1251=1,"",IF(AND(TrackingWorksheet!$Y1256&gt;$BE$3,TrackingWorksheet!$Z1256=Lists!$P$4),1, 0)*D1251)</f>
        <v/>
      </c>
      <c r="AI1251" s="19" t="str">
        <f>IF($B1251=1,"",IF(AND(TrackingWorksheet!$AA1256&gt;$BE$3,TrackingWorksheet!$AB1256=Lists!$P$4),1, 0)*D1251)</f>
        <v/>
      </c>
      <c r="AJ1251" s="19" t="str">
        <f>IF($B1251=1,"",IF(AND(TrackingWorksheet!$S1256&gt;$BE$3,TrackingWorksheet!$T1256=Lists!$P$5),1, 0)*D1251)</f>
        <v/>
      </c>
      <c r="AK1251" s="19" t="str">
        <f>IF($B1251=1,"",IF(AND(TrackingWorksheet!$U1256&gt;$BE$3,TrackingWorksheet!$V1256=Lists!$P$5),1, 0)*D1251)</f>
        <v/>
      </c>
      <c r="AL1251" s="19" t="str">
        <f>IF($B1251=1,"",IF(AND(TrackingWorksheet!$W1256&gt;$BE$3,TrackingWorksheet!$X1256=Lists!$P$5),1, 0)*D1251)</f>
        <v/>
      </c>
      <c r="AM1251" s="19" t="str">
        <f>IF($B1251=1,"",IF(AND(TrackingWorksheet!$Y1256&gt;$BE$3,TrackingWorksheet!$Z1256=Lists!$P$5),1, 0)*D1251)</f>
        <v/>
      </c>
      <c r="AN1251" s="19" t="str">
        <f>IF($B1251=1,"",IF(AND(TrackingWorksheet!$AA1256&gt;$BE$3,TrackingWorksheet!$AB1256=Lists!$P$5),1, 0)*D1251)</f>
        <v/>
      </c>
      <c r="AO1251" s="19" t="str">
        <f>IF($B1251=1,"",IF(AND(TrackingWorksheet!$S1256&gt;$BE$3,TrackingWorksheet!$T1256=Lists!$P$6),1, 0)*D1251)</f>
        <v/>
      </c>
      <c r="AP1251" s="19" t="str">
        <f>IF($B1251=1,"",IF(AND(TrackingWorksheet!$U1256&gt;$BE$3,TrackingWorksheet!$V1256=Lists!$P$6),1, 0)*D1251)</f>
        <v/>
      </c>
      <c r="AQ1251" s="19" t="str">
        <f>IF($B1251=1,"",IF(AND(TrackingWorksheet!$W1256&gt;$BE$3,TrackingWorksheet!$X1256=Lists!$P$6),1, 0)*D1251)</f>
        <v/>
      </c>
      <c r="AR1251" s="19" t="str">
        <f>IF($B1251=1,"",IF(AND(TrackingWorksheet!$Y1256&gt;$BE$3,TrackingWorksheet!$Z1256=Lists!$P$6),1, 0)*D1251)</f>
        <v/>
      </c>
      <c r="AS1251" s="19" t="str">
        <f>IF($B1251=1,"",IF(AND(TrackingWorksheet!$AA1256&gt;$BE$3,TrackingWorksheet!$AB1256=Lists!$P$6),1, 0)*D1251)</f>
        <v/>
      </c>
      <c r="AT1251" s="19">
        <f t="shared" si="279"/>
        <v>0</v>
      </c>
      <c r="AU1251" s="19" t="str">
        <f>IF(B1251=1,"",IF(AND(TrackingWorksheet!K1256="",TrackingWorksheet!M1256="", TrackingWorksheet!N1256="", TrackingWorksheet!S1256="", TrackingWorksheet!V1256="", TrackingWorksheet!W1256="", TrackingWorksheet!Y1256="", TrackingWorksheet!AA1256="", V1251=1),1,0)*D1251)</f>
        <v/>
      </c>
      <c r="AV1251" s="19" t="str">
        <f>IF(B1251=1,"",IF(D1251*AND(TrackingWorksheet!U1256&gt;Calculations!$BE$3,TrackingWorksheet!K1256="YES"),1,0))</f>
        <v/>
      </c>
      <c r="AW1251" s="19" t="str">
        <f>IF(B1251=1,"",IF(D1251*AND(TrackingWorksheet!W1256&gt;Calculations!$BE$3,TrackingWorksheet!K1256="YES"),1,0))</f>
        <v/>
      </c>
      <c r="AX1251" s="19">
        <f t="shared" si="280"/>
        <v>0</v>
      </c>
      <c r="AY1251" s="19">
        <f t="shared" si="276"/>
        <v>0</v>
      </c>
      <c r="AZ1251" s="27" t="str">
        <f>IF(B1251=1,"",IF(TrackingWorksheet!Q1256="","",TrackingWorksheet!Q1256))</f>
        <v/>
      </c>
      <c r="BB1251" s="4"/>
      <c r="BC1251" s="4"/>
      <c r="BD1251" s="4"/>
      <c r="BE1251" s="4"/>
      <c r="BF1251" s="4"/>
      <c r="BG1251" s="4" t="str">
        <f>IF(B1251=1,"",IF(AND(N1251=1,TrackingWorksheet!$I1256+14&lt;=WeeklySummary!$C$7),1,0))</f>
        <v/>
      </c>
      <c r="BH1251" s="4" t="str">
        <f>IF(B1251=1,"",IF(AND(R1251=1,TrackingWorksheet!$I1256+14&lt;=WeeklySummary!$C$7),1,0))</f>
        <v/>
      </c>
      <c r="BI1251" s="4" t="str">
        <f>IF(B1251=1,"",IF(AND(J1251=1,TrackingWorksheet!$G1256+14&lt;=WeeklySummary!$C$7),1,0))</f>
        <v/>
      </c>
      <c r="BJ1251" s="4" t="str">
        <f>IF(B1251=1,"",IF(AND(T1251=1,TrackingWorksheet!$I1256+14&lt;=WeeklySummary!$C$7),1,0))</f>
        <v/>
      </c>
      <c r="BK1251" s="4" t="str">
        <f>IF(B1251=1,"",IF(AND(T1251=1,TrackingWorksheet!$G1256+14&lt;=WeeklySummary!$C$7),1,0))</f>
        <v/>
      </c>
      <c r="BL1251" s="4">
        <f t="shared" si="289"/>
        <v>0</v>
      </c>
    </row>
    <row r="1252" spans="2:64" x14ac:dyDescent="0.25">
      <c r="B1252" s="27">
        <f>IF(AND(ISBLANK(TrackingWorksheet!B1257),ISBLANK(TrackingWorksheet!C1257),ISBLANK(TrackingWorksheet!G1257),ISBLANK(TrackingWorksheet!H1257),
ISBLANK(TrackingWorksheet!I1257),ISBLANK(TrackingWorksheet!J1257),ISBLANK(TrackingWorksheet!M1257),
ISBLANK(TrackingWorksheet!N1259)),1,0)</f>
        <v>1</v>
      </c>
      <c r="C1252" s="12" t="str">
        <f>IF(B1252=1,"",TrackingWorksheet!F1257)</f>
        <v/>
      </c>
      <c r="D1252" s="20" t="str">
        <f>IF(B1252=1,"",IF(AND(TrackingWorksheet!B1257&lt;&gt;"",TrackingWorksheet!B1257&lt;=WeeklySummary!$C$7,OR(TrackingWorksheet!C1257="",TrackingWorksheet!C1257&gt;=WeeklySummary!$C$6)),1,0))</f>
        <v/>
      </c>
      <c r="E1252" s="10" t="str">
        <f>IF(B1252=1,"",IF(AND(TrackingWorksheet!G1257 &lt;&gt;"",TrackingWorksheet!G1257&lt;=WeeklySummary!$C$7, TrackingWorksheet!H1257=Lists!$D$4), "Y", "N"))</f>
        <v/>
      </c>
      <c r="F1252" s="10" t="str">
        <f>IF(B1252=1,"",IF(AND(TrackingWorksheet!I1257 &lt;&gt;"", TrackingWorksheet!I1257&lt;=WeeklySummary!$C$7, TrackingWorksheet!J1257=Lists!$D$4), "Y", "N"))</f>
        <v/>
      </c>
      <c r="G1252" s="10" t="str">
        <f>IF(B1252=1,"",IF(AND(TrackingWorksheet!G1257 &lt;&gt;"",TrackingWorksheet!G1257&lt;=WeeklySummary!$C$7, TrackingWorksheet!H1257=Lists!$D$5), "Y", "N"))</f>
        <v/>
      </c>
      <c r="H1252" s="10" t="str">
        <f>IF(B1252=1,"",IF(AND(TrackingWorksheet!I1257 &lt;&gt;"", TrackingWorksheet!I1257&lt;=WeeklySummary!$C$7, TrackingWorksheet!J1257=Lists!$D$5), "Y", "N"))</f>
        <v/>
      </c>
      <c r="I1252" s="20" t="str">
        <f>IF(B1252=1,"",IF(AND(TrackingWorksheet!G1257 &lt;&gt;"", TrackingWorksheet!G1257&lt;=WeeklySummary!$C$7, TrackingWorksheet!H1257=Lists!$D$6), 1, 0))</f>
        <v/>
      </c>
      <c r="J1252" s="20" t="str">
        <f t="shared" si="281"/>
        <v/>
      </c>
      <c r="K1252" s="10" t="str">
        <f>IF(B1252=1,"",IF(AND(TrackingWorksheet!I1257&lt;=WeeklySummary!$C$7,TrackingWorksheet!K1257="YES"),0,IF(AND(AND(OR(E1252="Y",F1252="Y"),E1252&lt;&gt;F1252),G1252&lt;&gt;"Y", H1252&lt;&gt;"Y"), 1, 0)))</f>
        <v/>
      </c>
      <c r="L1252" s="20" t="str">
        <f t="shared" si="282"/>
        <v/>
      </c>
      <c r="M1252" s="10" t="str">
        <f t="shared" si="283"/>
        <v/>
      </c>
      <c r="N1252" s="20" t="str">
        <f t="shared" si="284"/>
        <v/>
      </c>
      <c r="O1252" s="10" t="str">
        <f>IF(B1252=1,"",IF(AND(TrackingWorksheet!I1257&lt;=WeeklySummary!$C$7,TrackingWorksheet!K1257="YES"),0,IF(AND(AND(OR(G1252="Y",H1252="Y"),G1252&lt;&gt;H1252),E1252&lt;&gt;"Y", F1252&lt;&gt;"Y"), 1, 0)))</f>
        <v/>
      </c>
      <c r="P1252" s="20" t="str">
        <f t="shared" si="285"/>
        <v/>
      </c>
      <c r="Q1252" s="10" t="str">
        <f t="shared" si="286"/>
        <v/>
      </c>
      <c r="R1252" s="10" t="str">
        <f t="shared" si="287"/>
        <v/>
      </c>
      <c r="S1252" s="10" t="str">
        <f>IF(B1252=1,"",IF(AND(OR(AND(TrackingWorksheet!H1257=Lists!$D$7,TrackingWorksheet!H1257=TrackingWorksheet!J1257),TrackingWorksheet!H1257&lt;&gt;TrackingWorksheet!J1257),TrackingWorksheet!K1257="YES",TrackingWorksheet!H1257&lt;&gt;Lists!$D$6,TrackingWorksheet!G1257&lt;=WeeklySummary!$C$7,TrackingWorksheet!I1257&lt;=WeeklySummary!$C$7),1,0))</f>
        <v/>
      </c>
      <c r="T1252" s="10" t="str">
        <f t="shared" si="288"/>
        <v/>
      </c>
      <c r="U1252" s="10" t="str">
        <f>IF($B1252=1,"",IF(TrackingWorksheet!$K1257="YES",1, 0)*D1252)</f>
        <v/>
      </c>
      <c r="V1252" s="20">
        <f t="shared" si="277"/>
        <v>0</v>
      </c>
      <c r="W1252" s="20">
        <f t="shared" si="278"/>
        <v>0</v>
      </c>
      <c r="X1252" s="10" t="str">
        <f>IF($B1252=1,"",IF(AND(TrackingWorksheet!$L1257&lt;&gt;"", TrackingWorksheet!$L1257&gt;=WeeklySummary!$C$6,TrackingWorksheet!$L1257&lt;=WeeklySummary!$C$7,OR(TrackingWorksheet!$H1257=Lists!$D$4,TrackingWorksheet!$J1257=Lists!$D$4)), 1, 0))</f>
        <v/>
      </c>
      <c r="Y1252" s="10" t="str">
        <f>IF($B1252=1,"",IF(AND(TrackingWorksheet!$L1257&lt;&gt;"", TrackingWorksheet!$L1257&gt;=WeeklySummary!$C$6,TrackingWorksheet!$L1257&lt;=WeeklySummary!$C$7,OR(TrackingWorksheet!$H1257=Lists!$D$5,TrackingWorksheet!$J1257=Lists!$D$5)), 1, 0))</f>
        <v/>
      </c>
      <c r="Z1252" s="10" t="str">
        <f>IF($B1252=1,"",IF(AND(TrackingWorksheet!$L1257&lt;&gt;"", TrackingWorksheet!$L1257&gt;=WeeklySummary!$C$6,TrackingWorksheet!$L1257&lt;=WeeklySummary!$C$7,OR(TrackingWorksheet!$H1257=Lists!$D$6,TrackingWorksheet!$J1257=Lists!$D$6)), 1, 0))</f>
        <v/>
      </c>
      <c r="AA1252" s="19" t="str">
        <f>IF(B1252=1,"",IF(AND(TrackingWorksheet!M1257&lt;&gt;"",TrackingWorksheet!M1257&lt;=WeeklySummary!$C$7),1,0)*D1252)</f>
        <v/>
      </c>
      <c r="AB1252" s="19" t="str">
        <f>IF(B1252=1,"",IF(AND(TrackingWorksheet!N1257&lt;&gt;"",TrackingWorksheet!N1257&lt;=WeeklySummary!$C$7),1,0)*D1252)</f>
        <v/>
      </c>
      <c r="AC1252" s="19" t="str">
        <f>IF(B1252=1,"",TrackingWorksheet!T1257)</f>
        <v/>
      </c>
      <c r="AD1252" s="19" t="str">
        <f>IF(B1252=1,"",IF(D1252*AND(TrackingWorksheet!S1257&gt;=Calculations!$BD$3,TrackingWorksheet!U1257="",TrackingWorksheet!K1257="YES"),1,0))</f>
        <v/>
      </c>
      <c r="AE1252" s="19" t="str">
        <f>IF($B1252=1,"",IF(AND(TrackingWorksheet!$S1257&gt;$BE$3,TrackingWorksheet!$T1257=Lists!$P$4),1, 0)*D1252)</f>
        <v/>
      </c>
      <c r="AF1252" s="19" t="str">
        <f>IF($B1252=1,"",IF(AND(TrackingWorksheet!$U1257&gt;$BE$3,TrackingWorksheet!$V1257=Lists!$P$4),1, 0)*D1252)</f>
        <v/>
      </c>
      <c r="AG1252" s="19" t="str">
        <f>IF($B1252=1,"",IF(AND(TrackingWorksheet!$W1257&gt;$BE$3,TrackingWorksheet!$X1257=Lists!$P$4),1, 0)*D1252)</f>
        <v/>
      </c>
      <c r="AH1252" s="19" t="str">
        <f>IF($B1252=1,"",IF(AND(TrackingWorksheet!$Y1257&gt;$BE$3,TrackingWorksheet!$Z1257=Lists!$P$4),1, 0)*D1252)</f>
        <v/>
      </c>
      <c r="AI1252" s="19" t="str">
        <f>IF($B1252=1,"",IF(AND(TrackingWorksheet!$AA1257&gt;$BE$3,TrackingWorksheet!$AB1257=Lists!$P$4),1, 0)*D1252)</f>
        <v/>
      </c>
      <c r="AJ1252" s="19" t="str">
        <f>IF($B1252=1,"",IF(AND(TrackingWorksheet!$S1257&gt;$BE$3,TrackingWorksheet!$T1257=Lists!$P$5),1, 0)*D1252)</f>
        <v/>
      </c>
      <c r="AK1252" s="19" t="str">
        <f>IF($B1252=1,"",IF(AND(TrackingWorksheet!$U1257&gt;$BE$3,TrackingWorksheet!$V1257=Lists!$P$5),1, 0)*D1252)</f>
        <v/>
      </c>
      <c r="AL1252" s="19" t="str">
        <f>IF($B1252=1,"",IF(AND(TrackingWorksheet!$W1257&gt;$BE$3,TrackingWorksheet!$X1257=Lists!$P$5),1, 0)*D1252)</f>
        <v/>
      </c>
      <c r="AM1252" s="19" t="str">
        <f>IF($B1252=1,"",IF(AND(TrackingWorksheet!$Y1257&gt;$BE$3,TrackingWorksheet!$Z1257=Lists!$P$5),1, 0)*D1252)</f>
        <v/>
      </c>
      <c r="AN1252" s="19" t="str">
        <f>IF($B1252=1,"",IF(AND(TrackingWorksheet!$AA1257&gt;$BE$3,TrackingWorksheet!$AB1257=Lists!$P$5),1, 0)*D1252)</f>
        <v/>
      </c>
      <c r="AO1252" s="19" t="str">
        <f>IF($B1252=1,"",IF(AND(TrackingWorksheet!$S1257&gt;$BE$3,TrackingWorksheet!$T1257=Lists!$P$6),1, 0)*D1252)</f>
        <v/>
      </c>
      <c r="AP1252" s="19" t="str">
        <f>IF($B1252=1,"",IF(AND(TrackingWorksheet!$U1257&gt;$BE$3,TrackingWorksheet!$V1257=Lists!$P$6),1, 0)*D1252)</f>
        <v/>
      </c>
      <c r="AQ1252" s="19" t="str">
        <f>IF($B1252=1,"",IF(AND(TrackingWorksheet!$W1257&gt;$BE$3,TrackingWorksheet!$X1257=Lists!$P$6),1, 0)*D1252)</f>
        <v/>
      </c>
      <c r="AR1252" s="19" t="str">
        <f>IF($B1252=1,"",IF(AND(TrackingWorksheet!$Y1257&gt;$BE$3,TrackingWorksheet!$Z1257=Lists!$P$6),1, 0)*D1252)</f>
        <v/>
      </c>
      <c r="AS1252" s="19" t="str">
        <f>IF($B1252=1,"",IF(AND(TrackingWorksheet!$AA1257&gt;$BE$3,TrackingWorksheet!$AB1257=Lists!$P$6),1, 0)*D1252)</f>
        <v/>
      </c>
      <c r="AT1252" s="19">
        <f t="shared" si="279"/>
        <v>0</v>
      </c>
      <c r="AU1252" s="19" t="str">
        <f>IF(B1252=1,"",IF(AND(TrackingWorksheet!K1257="",TrackingWorksheet!M1257="", TrackingWorksheet!N1257="", TrackingWorksheet!S1257="", TrackingWorksheet!V1257="", TrackingWorksheet!W1257="", TrackingWorksheet!Y1257="", TrackingWorksheet!AA1257="", V1252=1),1,0)*D1252)</f>
        <v/>
      </c>
      <c r="AV1252" s="19" t="str">
        <f>IF(B1252=1,"",IF(D1252*AND(TrackingWorksheet!U1257&gt;Calculations!$BE$3,TrackingWorksheet!K1257="YES"),1,0))</f>
        <v/>
      </c>
      <c r="AW1252" s="19" t="str">
        <f>IF(B1252=1,"",IF(D1252*AND(TrackingWorksheet!W1257&gt;Calculations!$BE$3,TrackingWorksheet!K1257="YES"),1,0))</f>
        <v/>
      </c>
      <c r="AX1252" s="19">
        <f t="shared" si="280"/>
        <v>0</v>
      </c>
      <c r="AY1252" s="19">
        <f t="shared" si="276"/>
        <v>0</v>
      </c>
      <c r="AZ1252" s="27" t="str">
        <f>IF(B1252=1,"",IF(TrackingWorksheet!Q1257="","",TrackingWorksheet!Q1257))</f>
        <v/>
      </c>
      <c r="BB1252" s="4"/>
      <c r="BC1252" s="4"/>
      <c r="BD1252" s="4"/>
      <c r="BE1252" s="4"/>
      <c r="BF1252" s="4"/>
      <c r="BG1252" s="4" t="str">
        <f>IF(B1252=1,"",IF(AND(N1252=1,TrackingWorksheet!$I1257+14&lt;=WeeklySummary!$C$7),1,0))</f>
        <v/>
      </c>
      <c r="BH1252" s="4" t="str">
        <f>IF(B1252=1,"",IF(AND(R1252=1,TrackingWorksheet!$I1257+14&lt;=WeeklySummary!$C$7),1,0))</f>
        <v/>
      </c>
      <c r="BI1252" s="4" t="str">
        <f>IF(B1252=1,"",IF(AND(J1252=1,TrackingWorksheet!$G1257+14&lt;=WeeklySummary!$C$7),1,0))</f>
        <v/>
      </c>
      <c r="BJ1252" s="4" t="str">
        <f>IF(B1252=1,"",IF(AND(T1252=1,TrackingWorksheet!$I1257+14&lt;=WeeklySummary!$C$7),1,0))</f>
        <v/>
      </c>
      <c r="BK1252" s="4" t="str">
        <f>IF(B1252=1,"",IF(AND(T1252=1,TrackingWorksheet!$G1257+14&lt;=WeeklySummary!$C$7),1,0))</f>
        <v/>
      </c>
      <c r="BL1252" s="4">
        <f t="shared" si="289"/>
        <v>0</v>
      </c>
    </row>
    <row r="1253" spans="2:64" x14ac:dyDescent="0.25">
      <c r="B1253" s="27">
        <f>IF(AND(ISBLANK(TrackingWorksheet!B1258),ISBLANK(TrackingWorksheet!C1258),ISBLANK(TrackingWorksheet!G1258),ISBLANK(TrackingWorksheet!H1258),
ISBLANK(TrackingWorksheet!I1258),ISBLANK(TrackingWorksheet!J1258),ISBLANK(TrackingWorksheet!M1258),
ISBLANK(TrackingWorksheet!N1260)),1,0)</f>
        <v>1</v>
      </c>
      <c r="C1253" s="12" t="str">
        <f>IF(B1253=1,"",TrackingWorksheet!F1258)</f>
        <v/>
      </c>
      <c r="D1253" s="20" t="str">
        <f>IF(B1253=1,"",IF(AND(TrackingWorksheet!B1258&lt;&gt;"",TrackingWorksheet!B1258&lt;=WeeklySummary!$C$7,OR(TrackingWorksheet!C1258="",TrackingWorksheet!C1258&gt;=WeeklySummary!$C$6)),1,0))</f>
        <v/>
      </c>
      <c r="E1253" s="10" t="str">
        <f>IF(B1253=1,"",IF(AND(TrackingWorksheet!G1258 &lt;&gt;"",TrackingWorksheet!G1258&lt;=WeeklySummary!$C$7, TrackingWorksheet!H1258=Lists!$D$4), "Y", "N"))</f>
        <v/>
      </c>
      <c r="F1253" s="10" t="str">
        <f>IF(B1253=1,"",IF(AND(TrackingWorksheet!I1258 &lt;&gt;"", TrackingWorksheet!I1258&lt;=WeeklySummary!$C$7, TrackingWorksheet!J1258=Lists!$D$4), "Y", "N"))</f>
        <v/>
      </c>
      <c r="G1253" s="10" t="str">
        <f>IF(B1253=1,"",IF(AND(TrackingWorksheet!G1258 &lt;&gt;"",TrackingWorksheet!G1258&lt;=WeeklySummary!$C$7, TrackingWorksheet!H1258=Lists!$D$5), "Y", "N"))</f>
        <v/>
      </c>
      <c r="H1253" s="10" t="str">
        <f>IF(B1253=1,"",IF(AND(TrackingWorksheet!I1258 &lt;&gt;"", TrackingWorksheet!I1258&lt;=WeeklySummary!$C$7, TrackingWorksheet!J1258=Lists!$D$5), "Y", "N"))</f>
        <v/>
      </c>
      <c r="I1253" s="20" t="str">
        <f>IF(B1253=1,"",IF(AND(TrackingWorksheet!G1258 &lt;&gt;"", TrackingWorksheet!G1258&lt;=WeeklySummary!$C$7, TrackingWorksheet!H1258=Lists!$D$6), 1, 0))</f>
        <v/>
      </c>
      <c r="J1253" s="20" t="str">
        <f t="shared" si="281"/>
        <v/>
      </c>
      <c r="K1253" s="10" t="str">
        <f>IF(B1253=1,"",IF(AND(TrackingWorksheet!I1258&lt;=WeeklySummary!$C$7,TrackingWorksheet!K1258="YES"),0,IF(AND(AND(OR(E1253="Y",F1253="Y"),E1253&lt;&gt;F1253),G1253&lt;&gt;"Y", H1253&lt;&gt;"Y"), 1, 0)))</f>
        <v/>
      </c>
      <c r="L1253" s="20" t="str">
        <f t="shared" si="282"/>
        <v/>
      </c>
      <c r="M1253" s="10" t="str">
        <f t="shared" si="283"/>
        <v/>
      </c>
      <c r="N1253" s="20" t="str">
        <f t="shared" si="284"/>
        <v/>
      </c>
      <c r="O1253" s="10" t="str">
        <f>IF(B1253=1,"",IF(AND(TrackingWorksheet!I1258&lt;=WeeklySummary!$C$7,TrackingWorksheet!K1258="YES"),0,IF(AND(AND(OR(G1253="Y",H1253="Y"),G1253&lt;&gt;H1253),E1253&lt;&gt;"Y", F1253&lt;&gt;"Y"), 1, 0)))</f>
        <v/>
      </c>
      <c r="P1253" s="20" t="str">
        <f t="shared" si="285"/>
        <v/>
      </c>
      <c r="Q1253" s="10" t="str">
        <f t="shared" si="286"/>
        <v/>
      </c>
      <c r="R1253" s="10" t="str">
        <f t="shared" si="287"/>
        <v/>
      </c>
      <c r="S1253" s="10" t="str">
        <f>IF(B1253=1,"",IF(AND(OR(AND(TrackingWorksheet!H1258=Lists!$D$7,TrackingWorksheet!H1258=TrackingWorksheet!J1258),TrackingWorksheet!H1258&lt;&gt;TrackingWorksheet!J1258),TrackingWorksheet!K1258="YES",TrackingWorksheet!H1258&lt;&gt;Lists!$D$6,TrackingWorksheet!G1258&lt;=WeeklySummary!$C$7,TrackingWorksheet!I1258&lt;=WeeklySummary!$C$7),1,0))</f>
        <v/>
      </c>
      <c r="T1253" s="10" t="str">
        <f t="shared" si="288"/>
        <v/>
      </c>
      <c r="U1253" s="10" t="str">
        <f>IF($B1253=1,"",IF(TrackingWorksheet!$K1258="YES",1, 0)*D1253)</f>
        <v/>
      </c>
      <c r="V1253" s="20">
        <f t="shared" si="277"/>
        <v>0</v>
      </c>
      <c r="W1253" s="20">
        <f t="shared" si="278"/>
        <v>0</v>
      </c>
      <c r="X1253" s="10" t="str">
        <f>IF($B1253=1,"",IF(AND(TrackingWorksheet!$L1258&lt;&gt;"", TrackingWorksheet!$L1258&gt;=WeeklySummary!$C$6,TrackingWorksheet!$L1258&lt;=WeeklySummary!$C$7,OR(TrackingWorksheet!$H1258=Lists!$D$4,TrackingWorksheet!$J1258=Lists!$D$4)), 1, 0))</f>
        <v/>
      </c>
      <c r="Y1253" s="10" t="str">
        <f>IF($B1253=1,"",IF(AND(TrackingWorksheet!$L1258&lt;&gt;"", TrackingWorksheet!$L1258&gt;=WeeklySummary!$C$6,TrackingWorksheet!$L1258&lt;=WeeklySummary!$C$7,OR(TrackingWorksheet!$H1258=Lists!$D$5,TrackingWorksheet!$J1258=Lists!$D$5)), 1, 0))</f>
        <v/>
      </c>
      <c r="Z1253" s="10" t="str">
        <f>IF($B1253=1,"",IF(AND(TrackingWorksheet!$L1258&lt;&gt;"", TrackingWorksheet!$L1258&gt;=WeeklySummary!$C$6,TrackingWorksheet!$L1258&lt;=WeeklySummary!$C$7,OR(TrackingWorksheet!$H1258=Lists!$D$6,TrackingWorksheet!$J1258=Lists!$D$6)), 1, 0))</f>
        <v/>
      </c>
      <c r="AA1253" s="19" t="str">
        <f>IF(B1253=1,"",IF(AND(TrackingWorksheet!M1258&lt;&gt;"",TrackingWorksheet!M1258&lt;=WeeklySummary!$C$7),1,0)*D1253)</f>
        <v/>
      </c>
      <c r="AB1253" s="19" t="str">
        <f>IF(B1253=1,"",IF(AND(TrackingWorksheet!N1258&lt;&gt;"",TrackingWorksheet!N1258&lt;=WeeklySummary!$C$7),1,0)*D1253)</f>
        <v/>
      </c>
      <c r="AC1253" s="19" t="str">
        <f>IF(B1253=1,"",TrackingWorksheet!T1258)</f>
        <v/>
      </c>
      <c r="AD1253" s="19" t="str">
        <f>IF(B1253=1,"",IF(D1253*AND(TrackingWorksheet!S1258&gt;=Calculations!$BD$3,TrackingWorksheet!U1258="",TrackingWorksheet!K1258="YES"),1,0))</f>
        <v/>
      </c>
      <c r="AE1253" s="19" t="str">
        <f>IF($B1253=1,"",IF(AND(TrackingWorksheet!$S1258&gt;$BE$3,TrackingWorksheet!$T1258=Lists!$P$4),1, 0)*D1253)</f>
        <v/>
      </c>
      <c r="AF1253" s="19" t="str">
        <f>IF($B1253=1,"",IF(AND(TrackingWorksheet!$U1258&gt;$BE$3,TrackingWorksheet!$V1258=Lists!$P$4),1, 0)*D1253)</f>
        <v/>
      </c>
      <c r="AG1253" s="19" t="str">
        <f>IF($B1253=1,"",IF(AND(TrackingWorksheet!$W1258&gt;$BE$3,TrackingWorksheet!$X1258=Lists!$P$4),1, 0)*D1253)</f>
        <v/>
      </c>
      <c r="AH1253" s="19" t="str">
        <f>IF($B1253=1,"",IF(AND(TrackingWorksheet!$Y1258&gt;$BE$3,TrackingWorksheet!$Z1258=Lists!$P$4),1, 0)*D1253)</f>
        <v/>
      </c>
      <c r="AI1253" s="19" t="str">
        <f>IF($B1253=1,"",IF(AND(TrackingWorksheet!$AA1258&gt;$BE$3,TrackingWorksheet!$AB1258=Lists!$P$4),1, 0)*D1253)</f>
        <v/>
      </c>
      <c r="AJ1253" s="19" t="str">
        <f>IF($B1253=1,"",IF(AND(TrackingWorksheet!$S1258&gt;$BE$3,TrackingWorksheet!$T1258=Lists!$P$5),1, 0)*D1253)</f>
        <v/>
      </c>
      <c r="AK1253" s="19" t="str">
        <f>IF($B1253=1,"",IF(AND(TrackingWorksheet!$U1258&gt;$BE$3,TrackingWorksheet!$V1258=Lists!$P$5),1, 0)*D1253)</f>
        <v/>
      </c>
      <c r="AL1253" s="19" t="str">
        <f>IF($B1253=1,"",IF(AND(TrackingWorksheet!$W1258&gt;$BE$3,TrackingWorksheet!$X1258=Lists!$P$5),1, 0)*D1253)</f>
        <v/>
      </c>
      <c r="AM1253" s="19" t="str">
        <f>IF($B1253=1,"",IF(AND(TrackingWorksheet!$Y1258&gt;$BE$3,TrackingWorksheet!$Z1258=Lists!$P$5),1, 0)*D1253)</f>
        <v/>
      </c>
      <c r="AN1253" s="19" t="str">
        <f>IF($B1253=1,"",IF(AND(TrackingWorksheet!$AA1258&gt;$BE$3,TrackingWorksheet!$AB1258=Lists!$P$5),1, 0)*D1253)</f>
        <v/>
      </c>
      <c r="AO1253" s="19" t="str">
        <f>IF($B1253=1,"",IF(AND(TrackingWorksheet!$S1258&gt;$BE$3,TrackingWorksheet!$T1258=Lists!$P$6),1, 0)*D1253)</f>
        <v/>
      </c>
      <c r="AP1253" s="19" t="str">
        <f>IF($B1253=1,"",IF(AND(TrackingWorksheet!$U1258&gt;$BE$3,TrackingWorksheet!$V1258=Lists!$P$6),1, 0)*D1253)</f>
        <v/>
      </c>
      <c r="AQ1253" s="19" t="str">
        <f>IF($B1253=1,"",IF(AND(TrackingWorksheet!$W1258&gt;$BE$3,TrackingWorksheet!$X1258=Lists!$P$6),1, 0)*D1253)</f>
        <v/>
      </c>
      <c r="AR1253" s="19" t="str">
        <f>IF($B1253=1,"",IF(AND(TrackingWorksheet!$Y1258&gt;$BE$3,TrackingWorksheet!$Z1258=Lists!$P$6),1, 0)*D1253)</f>
        <v/>
      </c>
      <c r="AS1253" s="19" t="str">
        <f>IF($B1253=1,"",IF(AND(TrackingWorksheet!$AA1258&gt;$BE$3,TrackingWorksheet!$AB1258=Lists!$P$6),1, 0)*D1253)</f>
        <v/>
      </c>
      <c r="AT1253" s="19">
        <f t="shared" si="279"/>
        <v>0</v>
      </c>
      <c r="AU1253" s="19" t="str">
        <f>IF(B1253=1,"",IF(AND(TrackingWorksheet!K1258="",TrackingWorksheet!M1258="", TrackingWorksheet!N1258="", TrackingWorksheet!S1258="", TrackingWorksheet!V1258="", TrackingWorksheet!W1258="", TrackingWorksheet!Y1258="", TrackingWorksheet!AA1258="", V1253=1),1,0)*D1253)</f>
        <v/>
      </c>
      <c r="AV1253" s="19" t="str">
        <f>IF(B1253=1,"",IF(D1253*AND(TrackingWorksheet!U1258&gt;Calculations!$BE$3,TrackingWorksheet!K1258="YES"),1,0))</f>
        <v/>
      </c>
      <c r="AW1253" s="19" t="str">
        <f>IF(B1253=1,"",IF(D1253*AND(TrackingWorksheet!W1258&gt;Calculations!$BE$3,TrackingWorksheet!K1258="YES"),1,0))</f>
        <v/>
      </c>
      <c r="AX1253" s="19">
        <f t="shared" si="280"/>
        <v>0</v>
      </c>
      <c r="AY1253" s="19">
        <f t="shared" si="276"/>
        <v>0</v>
      </c>
      <c r="AZ1253" s="27" t="str">
        <f>IF(B1253=1,"",IF(TrackingWorksheet!Q1258="","",TrackingWorksheet!Q1258))</f>
        <v/>
      </c>
      <c r="BB1253" s="4"/>
      <c r="BC1253" s="4"/>
      <c r="BD1253" s="4"/>
      <c r="BE1253" s="4"/>
      <c r="BF1253" s="4"/>
      <c r="BG1253" s="4" t="str">
        <f>IF(B1253=1,"",IF(AND(N1253=1,TrackingWorksheet!$I1258+14&lt;=WeeklySummary!$C$7),1,0))</f>
        <v/>
      </c>
      <c r="BH1253" s="4" t="str">
        <f>IF(B1253=1,"",IF(AND(R1253=1,TrackingWorksheet!$I1258+14&lt;=WeeklySummary!$C$7),1,0))</f>
        <v/>
      </c>
      <c r="BI1253" s="4" t="str">
        <f>IF(B1253=1,"",IF(AND(J1253=1,TrackingWorksheet!$G1258+14&lt;=WeeklySummary!$C$7),1,0))</f>
        <v/>
      </c>
      <c r="BJ1253" s="4" t="str">
        <f>IF(B1253=1,"",IF(AND(T1253=1,TrackingWorksheet!$I1258+14&lt;=WeeklySummary!$C$7),1,0))</f>
        <v/>
      </c>
      <c r="BK1253" s="4" t="str">
        <f>IF(B1253=1,"",IF(AND(T1253=1,TrackingWorksheet!$G1258+14&lt;=WeeklySummary!$C$7),1,0))</f>
        <v/>
      </c>
      <c r="BL1253" s="4">
        <f t="shared" si="289"/>
        <v>0</v>
      </c>
    </row>
    <row r="1254" spans="2:64" x14ac:dyDescent="0.25">
      <c r="B1254" s="27">
        <f>IF(AND(ISBLANK(TrackingWorksheet!B1259),ISBLANK(TrackingWorksheet!C1259),ISBLANK(TrackingWorksheet!G1259),ISBLANK(TrackingWorksheet!H1259),
ISBLANK(TrackingWorksheet!I1259),ISBLANK(TrackingWorksheet!J1259),ISBLANK(TrackingWorksheet!M1259),
ISBLANK(TrackingWorksheet!N1261)),1,0)</f>
        <v>1</v>
      </c>
      <c r="C1254" s="12" t="str">
        <f>IF(B1254=1,"",TrackingWorksheet!F1259)</f>
        <v/>
      </c>
      <c r="D1254" s="20" t="str">
        <f>IF(B1254=1,"",IF(AND(TrackingWorksheet!B1259&lt;&gt;"",TrackingWorksheet!B1259&lt;=WeeklySummary!$C$7,OR(TrackingWorksheet!C1259="",TrackingWorksheet!C1259&gt;=WeeklySummary!$C$6)),1,0))</f>
        <v/>
      </c>
      <c r="E1254" s="10" t="str">
        <f>IF(B1254=1,"",IF(AND(TrackingWorksheet!G1259 &lt;&gt;"",TrackingWorksheet!G1259&lt;=WeeklySummary!$C$7, TrackingWorksheet!H1259=Lists!$D$4), "Y", "N"))</f>
        <v/>
      </c>
      <c r="F1254" s="10" t="str">
        <f>IF(B1254=1,"",IF(AND(TrackingWorksheet!I1259 &lt;&gt;"", TrackingWorksheet!I1259&lt;=WeeklySummary!$C$7, TrackingWorksheet!J1259=Lists!$D$4), "Y", "N"))</f>
        <v/>
      </c>
      <c r="G1254" s="10" t="str">
        <f>IF(B1254=1,"",IF(AND(TrackingWorksheet!G1259 &lt;&gt;"",TrackingWorksheet!G1259&lt;=WeeklySummary!$C$7, TrackingWorksheet!H1259=Lists!$D$5), "Y", "N"))</f>
        <v/>
      </c>
      <c r="H1254" s="10" t="str">
        <f>IF(B1254=1,"",IF(AND(TrackingWorksheet!I1259 &lt;&gt;"", TrackingWorksheet!I1259&lt;=WeeklySummary!$C$7, TrackingWorksheet!J1259=Lists!$D$5), "Y", "N"))</f>
        <v/>
      </c>
      <c r="I1254" s="20" t="str">
        <f>IF(B1254=1,"",IF(AND(TrackingWorksheet!G1259 &lt;&gt;"", TrackingWorksheet!G1259&lt;=WeeklySummary!$C$7, TrackingWorksheet!H1259=Lists!$D$6), 1, 0))</f>
        <v/>
      </c>
      <c r="J1254" s="20" t="str">
        <f t="shared" si="281"/>
        <v/>
      </c>
      <c r="K1254" s="10" t="str">
        <f>IF(B1254=1,"",IF(AND(TrackingWorksheet!I1259&lt;=WeeklySummary!$C$7,TrackingWorksheet!K1259="YES"),0,IF(AND(AND(OR(E1254="Y",F1254="Y"),E1254&lt;&gt;F1254),G1254&lt;&gt;"Y", H1254&lt;&gt;"Y"), 1, 0)))</f>
        <v/>
      </c>
      <c r="L1254" s="20" t="str">
        <f t="shared" si="282"/>
        <v/>
      </c>
      <c r="M1254" s="10" t="str">
        <f t="shared" si="283"/>
        <v/>
      </c>
      <c r="N1254" s="20" t="str">
        <f t="shared" si="284"/>
        <v/>
      </c>
      <c r="O1254" s="10" t="str">
        <f>IF(B1254=1,"",IF(AND(TrackingWorksheet!I1259&lt;=WeeklySummary!$C$7,TrackingWorksheet!K1259="YES"),0,IF(AND(AND(OR(G1254="Y",H1254="Y"),G1254&lt;&gt;H1254),E1254&lt;&gt;"Y", F1254&lt;&gt;"Y"), 1, 0)))</f>
        <v/>
      </c>
      <c r="P1254" s="20" t="str">
        <f t="shared" si="285"/>
        <v/>
      </c>
      <c r="Q1254" s="10" t="str">
        <f t="shared" si="286"/>
        <v/>
      </c>
      <c r="R1254" s="10" t="str">
        <f t="shared" si="287"/>
        <v/>
      </c>
      <c r="S1254" s="10" t="str">
        <f>IF(B1254=1,"",IF(AND(OR(AND(TrackingWorksheet!H1259=Lists!$D$7,TrackingWorksheet!H1259=TrackingWorksheet!J1259),TrackingWorksheet!H1259&lt;&gt;TrackingWorksheet!J1259),TrackingWorksheet!K1259="YES",TrackingWorksheet!H1259&lt;&gt;Lists!$D$6,TrackingWorksheet!G1259&lt;=WeeklySummary!$C$7,TrackingWorksheet!I1259&lt;=WeeklySummary!$C$7),1,0))</f>
        <v/>
      </c>
      <c r="T1254" s="10" t="str">
        <f t="shared" si="288"/>
        <v/>
      </c>
      <c r="U1254" s="10" t="str">
        <f>IF($B1254=1,"",IF(TrackingWorksheet!$K1259="YES",1, 0)*D1254)</f>
        <v/>
      </c>
      <c r="V1254" s="20">
        <f t="shared" si="277"/>
        <v>0</v>
      </c>
      <c r="W1254" s="20">
        <f t="shared" si="278"/>
        <v>0</v>
      </c>
      <c r="X1254" s="10" t="str">
        <f>IF($B1254=1,"",IF(AND(TrackingWorksheet!$L1259&lt;&gt;"", TrackingWorksheet!$L1259&gt;=WeeklySummary!$C$6,TrackingWorksheet!$L1259&lt;=WeeklySummary!$C$7,OR(TrackingWorksheet!$H1259=Lists!$D$4,TrackingWorksheet!$J1259=Lists!$D$4)), 1, 0))</f>
        <v/>
      </c>
      <c r="Y1254" s="10" t="str">
        <f>IF($B1254=1,"",IF(AND(TrackingWorksheet!$L1259&lt;&gt;"", TrackingWorksheet!$L1259&gt;=WeeklySummary!$C$6,TrackingWorksheet!$L1259&lt;=WeeklySummary!$C$7,OR(TrackingWorksheet!$H1259=Lists!$D$5,TrackingWorksheet!$J1259=Lists!$D$5)), 1, 0))</f>
        <v/>
      </c>
      <c r="Z1254" s="10" t="str">
        <f>IF($B1254=1,"",IF(AND(TrackingWorksheet!$L1259&lt;&gt;"", TrackingWorksheet!$L1259&gt;=WeeklySummary!$C$6,TrackingWorksheet!$L1259&lt;=WeeklySummary!$C$7,OR(TrackingWorksheet!$H1259=Lists!$D$6,TrackingWorksheet!$J1259=Lists!$D$6)), 1, 0))</f>
        <v/>
      </c>
      <c r="AA1254" s="19" t="str">
        <f>IF(B1254=1,"",IF(AND(TrackingWorksheet!M1259&lt;&gt;"",TrackingWorksheet!M1259&lt;=WeeklySummary!$C$7),1,0)*D1254)</f>
        <v/>
      </c>
      <c r="AB1254" s="19" t="str">
        <f>IF(B1254=1,"",IF(AND(TrackingWorksheet!N1259&lt;&gt;"",TrackingWorksheet!N1259&lt;=WeeklySummary!$C$7),1,0)*D1254)</f>
        <v/>
      </c>
      <c r="AC1254" s="19" t="str">
        <f>IF(B1254=1,"",TrackingWorksheet!T1259)</f>
        <v/>
      </c>
      <c r="AD1254" s="19" t="str">
        <f>IF(B1254=1,"",IF(D1254*AND(TrackingWorksheet!S1259&gt;=Calculations!$BD$3,TrackingWorksheet!U1259="",TrackingWorksheet!K1259="YES"),1,0))</f>
        <v/>
      </c>
      <c r="AE1254" s="19" t="str">
        <f>IF($B1254=1,"",IF(AND(TrackingWorksheet!$S1259&gt;$BE$3,TrackingWorksheet!$T1259=Lists!$P$4),1, 0)*D1254)</f>
        <v/>
      </c>
      <c r="AF1254" s="19" t="str">
        <f>IF($B1254=1,"",IF(AND(TrackingWorksheet!$U1259&gt;$BE$3,TrackingWorksheet!$V1259=Lists!$P$4),1, 0)*D1254)</f>
        <v/>
      </c>
      <c r="AG1254" s="19" t="str">
        <f>IF($B1254=1,"",IF(AND(TrackingWorksheet!$W1259&gt;$BE$3,TrackingWorksheet!$X1259=Lists!$P$4),1, 0)*D1254)</f>
        <v/>
      </c>
      <c r="AH1254" s="19" t="str">
        <f>IF($B1254=1,"",IF(AND(TrackingWorksheet!$Y1259&gt;$BE$3,TrackingWorksheet!$Z1259=Lists!$P$4),1, 0)*D1254)</f>
        <v/>
      </c>
      <c r="AI1254" s="19" t="str">
        <f>IF($B1254=1,"",IF(AND(TrackingWorksheet!$AA1259&gt;$BE$3,TrackingWorksheet!$AB1259=Lists!$P$4),1, 0)*D1254)</f>
        <v/>
      </c>
      <c r="AJ1254" s="19" t="str">
        <f>IF($B1254=1,"",IF(AND(TrackingWorksheet!$S1259&gt;$BE$3,TrackingWorksheet!$T1259=Lists!$P$5),1, 0)*D1254)</f>
        <v/>
      </c>
      <c r="AK1254" s="19" t="str">
        <f>IF($B1254=1,"",IF(AND(TrackingWorksheet!$U1259&gt;$BE$3,TrackingWorksheet!$V1259=Lists!$P$5),1, 0)*D1254)</f>
        <v/>
      </c>
      <c r="AL1254" s="19" t="str">
        <f>IF($B1254=1,"",IF(AND(TrackingWorksheet!$W1259&gt;$BE$3,TrackingWorksheet!$X1259=Lists!$P$5),1, 0)*D1254)</f>
        <v/>
      </c>
      <c r="AM1254" s="19" t="str">
        <f>IF($B1254=1,"",IF(AND(TrackingWorksheet!$Y1259&gt;$BE$3,TrackingWorksheet!$Z1259=Lists!$P$5),1, 0)*D1254)</f>
        <v/>
      </c>
      <c r="AN1254" s="19" t="str">
        <f>IF($B1254=1,"",IF(AND(TrackingWorksheet!$AA1259&gt;$BE$3,TrackingWorksheet!$AB1259=Lists!$P$5),1, 0)*D1254)</f>
        <v/>
      </c>
      <c r="AO1254" s="19" t="str">
        <f>IF($B1254=1,"",IF(AND(TrackingWorksheet!$S1259&gt;$BE$3,TrackingWorksheet!$T1259=Lists!$P$6),1, 0)*D1254)</f>
        <v/>
      </c>
      <c r="AP1254" s="19" t="str">
        <f>IF($B1254=1,"",IF(AND(TrackingWorksheet!$U1259&gt;$BE$3,TrackingWorksheet!$V1259=Lists!$P$6),1, 0)*D1254)</f>
        <v/>
      </c>
      <c r="AQ1254" s="19" t="str">
        <f>IF($B1254=1,"",IF(AND(TrackingWorksheet!$W1259&gt;$BE$3,TrackingWorksheet!$X1259=Lists!$P$6),1, 0)*D1254)</f>
        <v/>
      </c>
      <c r="AR1254" s="19" t="str">
        <f>IF($B1254=1,"",IF(AND(TrackingWorksheet!$Y1259&gt;$BE$3,TrackingWorksheet!$Z1259=Lists!$P$6),1, 0)*D1254)</f>
        <v/>
      </c>
      <c r="AS1254" s="19" t="str">
        <f>IF($B1254=1,"",IF(AND(TrackingWorksheet!$AA1259&gt;$BE$3,TrackingWorksheet!$AB1259=Lists!$P$6),1, 0)*D1254)</f>
        <v/>
      </c>
      <c r="AT1254" s="19">
        <f t="shared" si="279"/>
        <v>0</v>
      </c>
      <c r="AU1254" s="19" t="str">
        <f>IF(B1254=1,"",IF(AND(TrackingWorksheet!K1259="",TrackingWorksheet!M1259="", TrackingWorksheet!N1259="", TrackingWorksheet!S1259="", TrackingWorksheet!V1259="", TrackingWorksheet!W1259="", TrackingWorksheet!Y1259="", TrackingWorksheet!AA1259="", V1254=1),1,0)*D1254)</f>
        <v/>
      </c>
      <c r="AV1254" s="19" t="str">
        <f>IF(B1254=1,"",IF(D1254*AND(TrackingWorksheet!U1259&gt;Calculations!$BE$3,TrackingWorksheet!K1259="YES"),1,0))</f>
        <v/>
      </c>
      <c r="AW1254" s="19" t="str">
        <f>IF(B1254=1,"",IF(D1254*AND(TrackingWorksheet!W1259&gt;Calculations!$BE$3,TrackingWorksheet!K1259="YES"),1,0))</f>
        <v/>
      </c>
      <c r="AX1254" s="19">
        <f t="shared" si="280"/>
        <v>0</v>
      </c>
      <c r="AY1254" s="19">
        <f t="shared" si="276"/>
        <v>0</v>
      </c>
      <c r="AZ1254" s="27" t="str">
        <f>IF(B1254=1,"",IF(TrackingWorksheet!Q1259="","",TrackingWorksheet!Q1259))</f>
        <v/>
      </c>
      <c r="BB1254" s="4"/>
      <c r="BC1254" s="4"/>
      <c r="BD1254" s="4"/>
      <c r="BE1254" s="4"/>
      <c r="BF1254" s="4"/>
      <c r="BG1254" s="4" t="str">
        <f>IF(B1254=1,"",IF(AND(N1254=1,TrackingWorksheet!$I1259+14&lt;=WeeklySummary!$C$7),1,0))</f>
        <v/>
      </c>
      <c r="BH1254" s="4" t="str">
        <f>IF(B1254=1,"",IF(AND(R1254=1,TrackingWorksheet!$I1259+14&lt;=WeeklySummary!$C$7),1,0))</f>
        <v/>
      </c>
      <c r="BI1254" s="4" t="str">
        <f>IF(B1254=1,"",IF(AND(J1254=1,TrackingWorksheet!$G1259+14&lt;=WeeklySummary!$C$7),1,0))</f>
        <v/>
      </c>
      <c r="BJ1254" s="4" t="str">
        <f>IF(B1254=1,"",IF(AND(T1254=1,TrackingWorksheet!$I1259+14&lt;=WeeklySummary!$C$7),1,0))</f>
        <v/>
      </c>
      <c r="BK1254" s="4" t="str">
        <f>IF(B1254=1,"",IF(AND(T1254=1,TrackingWorksheet!$G1259+14&lt;=WeeklySummary!$C$7),1,0))</f>
        <v/>
      </c>
      <c r="BL1254" s="4">
        <f t="shared" si="289"/>
        <v>0</v>
      </c>
    </row>
    <row r="1255" spans="2:64" x14ac:dyDescent="0.25">
      <c r="B1255" s="27">
        <f>IF(AND(ISBLANK(TrackingWorksheet!B1260),ISBLANK(TrackingWorksheet!C1260),ISBLANK(TrackingWorksheet!G1260),ISBLANK(TrackingWorksheet!H1260),
ISBLANK(TrackingWorksheet!I1260),ISBLANK(TrackingWorksheet!J1260),ISBLANK(TrackingWorksheet!M1260),
ISBLANK(TrackingWorksheet!N1262)),1,0)</f>
        <v>1</v>
      </c>
      <c r="C1255" s="12" t="str">
        <f>IF(B1255=1,"",TrackingWorksheet!F1260)</f>
        <v/>
      </c>
      <c r="D1255" s="20" t="str">
        <f>IF(B1255=1,"",IF(AND(TrackingWorksheet!B1260&lt;&gt;"",TrackingWorksheet!B1260&lt;=WeeklySummary!$C$7,OR(TrackingWorksheet!C1260="",TrackingWorksheet!C1260&gt;=WeeklySummary!$C$6)),1,0))</f>
        <v/>
      </c>
      <c r="E1255" s="10" t="str">
        <f>IF(B1255=1,"",IF(AND(TrackingWorksheet!G1260 &lt;&gt;"",TrackingWorksheet!G1260&lt;=WeeklySummary!$C$7, TrackingWorksheet!H1260=Lists!$D$4), "Y", "N"))</f>
        <v/>
      </c>
      <c r="F1255" s="10" t="str">
        <f>IF(B1255=1,"",IF(AND(TrackingWorksheet!I1260 &lt;&gt;"", TrackingWorksheet!I1260&lt;=WeeklySummary!$C$7, TrackingWorksheet!J1260=Lists!$D$4), "Y", "N"))</f>
        <v/>
      </c>
      <c r="G1255" s="10" t="str">
        <f>IF(B1255=1,"",IF(AND(TrackingWorksheet!G1260 &lt;&gt;"",TrackingWorksheet!G1260&lt;=WeeklySummary!$C$7, TrackingWorksheet!H1260=Lists!$D$5), "Y", "N"))</f>
        <v/>
      </c>
      <c r="H1255" s="10" t="str">
        <f>IF(B1255=1,"",IF(AND(TrackingWorksheet!I1260 &lt;&gt;"", TrackingWorksheet!I1260&lt;=WeeklySummary!$C$7, TrackingWorksheet!J1260=Lists!$D$5), "Y", "N"))</f>
        <v/>
      </c>
      <c r="I1255" s="20" t="str">
        <f>IF(B1255=1,"",IF(AND(TrackingWorksheet!G1260 &lt;&gt;"", TrackingWorksheet!G1260&lt;=WeeklySummary!$C$7, TrackingWorksheet!H1260=Lists!$D$6), 1, 0))</f>
        <v/>
      </c>
      <c r="J1255" s="20" t="str">
        <f t="shared" si="281"/>
        <v/>
      </c>
      <c r="K1255" s="10" t="str">
        <f>IF(B1255=1,"",IF(AND(TrackingWorksheet!I1260&lt;=WeeklySummary!$C$7,TrackingWorksheet!K1260="YES"),0,IF(AND(AND(OR(E1255="Y",F1255="Y"),E1255&lt;&gt;F1255),G1255&lt;&gt;"Y", H1255&lt;&gt;"Y"), 1, 0)))</f>
        <v/>
      </c>
      <c r="L1255" s="20" t="str">
        <f t="shared" si="282"/>
        <v/>
      </c>
      <c r="M1255" s="10" t="str">
        <f t="shared" si="283"/>
        <v/>
      </c>
      <c r="N1255" s="20" t="str">
        <f t="shared" si="284"/>
        <v/>
      </c>
      <c r="O1255" s="10" t="str">
        <f>IF(B1255=1,"",IF(AND(TrackingWorksheet!I1260&lt;=WeeklySummary!$C$7,TrackingWorksheet!K1260="YES"),0,IF(AND(AND(OR(G1255="Y",H1255="Y"),G1255&lt;&gt;H1255),E1255&lt;&gt;"Y", F1255&lt;&gt;"Y"), 1, 0)))</f>
        <v/>
      </c>
      <c r="P1255" s="20" t="str">
        <f t="shared" si="285"/>
        <v/>
      </c>
      <c r="Q1255" s="10" t="str">
        <f t="shared" si="286"/>
        <v/>
      </c>
      <c r="R1255" s="10" t="str">
        <f t="shared" si="287"/>
        <v/>
      </c>
      <c r="S1255" s="10" t="str">
        <f>IF(B1255=1,"",IF(AND(OR(AND(TrackingWorksheet!H1260=Lists!$D$7,TrackingWorksheet!H1260=TrackingWorksheet!J1260),TrackingWorksheet!H1260&lt;&gt;TrackingWorksheet!J1260),TrackingWorksheet!K1260="YES",TrackingWorksheet!H1260&lt;&gt;Lists!$D$6,TrackingWorksheet!G1260&lt;=WeeklySummary!$C$7,TrackingWorksheet!I1260&lt;=WeeklySummary!$C$7),1,0))</f>
        <v/>
      </c>
      <c r="T1255" s="10" t="str">
        <f t="shared" si="288"/>
        <v/>
      </c>
      <c r="U1255" s="10" t="str">
        <f>IF($B1255=1,"",IF(TrackingWorksheet!$K1260="YES",1, 0)*D1255)</f>
        <v/>
      </c>
      <c r="V1255" s="20">
        <f t="shared" si="277"/>
        <v>0</v>
      </c>
      <c r="W1255" s="20">
        <f t="shared" si="278"/>
        <v>0</v>
      </c>
      <c r="X1255" s="10" t="str">
        <f>IF($B1255=1,"",IF(AND(TrackingWorksheet!$L1260&lt;&gt;"", TrackingWorksheet!$L1260&gt;=WeeklySummary!$C$6,TrackingWorksheet!$L1260&lt;=WeeklySummary!$C$7,OR(TrackingWorksheet!$H1260=Lists!$D$4,TrackingWorksheet!$J1260=Lists!$D$4)), 1, 0))</f>
        <v/>
      </c>
      <c r="Y1255" s="10" t="str">
        <f>IF($B1255=1,"",IF(AND(TrackingWorksheet!$L1260&lt;&gt;"", TrackingWorksheet!$L1260&gt;=WeeklySummary!$C$6,TrackingWorksheet!$L1260&lt;=WeeklySummary!$C$7,OR(TrackingWorksheet!$H1260=Lists!$D$5,TrackingWorksheet!$J1260=Lists!$D$5)), 1, 0))</f>
        <v/>
      </c>
      <c r="Z1255" s="10" t="str">
        <f>IF($B1255=1,"",IF(AND(TrackingWorksheet!$L1260&lt;&gt;"", TrackingWorksheet!$L1260&gt;=WeeklySummary!$C$6,TrackingWorksheet!$L1260&lt;=WeeklySummary!$C$7,OR(TrackingWorksheet!$H1260=Lists!$D$6,TrackingWorksheet!$J1260=Lists!$D$6)), 1, 0))</f>
        <v/>
      </c>
      <c r="AA1255" s="19" t="str">
        <f>IF(B1255=1,"",IF(AND(TrackingWorksheet!M1260&lt;&gt;"",TrackingWorksheet!M1260&lt;=WeeklySummary!$C$7),1,0)*D1255)</f>
        <v/>
      </c>
      <c r="AB1255" s="19" t="str">
        <f>IF(B1255=1,"",IF(AND(TrackingWorksheet!N1260&lt;&gt;"",TrackingWorksheet!N1260&lt;=WeeklySummary!$C$7),1,0)*D1255)</f>
        <v/>
      </c>
      <c r="AC1255" s="19" t="str">
        <f>IF(B1255=1,"",TrackingWorksheet!T1260)</f>
        <v/>
      </c>
      <c r="AD1255" s="19" t="str">
        <f>IF(B1255=1,"",IF(D1255*AND(TrackingWorksheet!S1260&gt;=Calculations!$BD$3,TrackingWorksheet!U1260="",TrackingWorksheet!K1260="YES"),1,0))</f>
        <v/>
      </c>
      <c r="AE1255" s="19" t="str">
        <f>IF($B1255=1,"",IF(AND(TrackingWorksheet!$S1260&gt;$BE$3,TrackingWorksheet!$T1260=Lists!$P$4),1, 0)*D1255)</f>
        <v/>
      </c>
      <c r="AF1255" s="19" t="str">
        <f>IF($B1255=1,"",IF(AND(TrackingWorksheet!$U1260&gt;$BE$3,TrackingWorksheet!$V1260=Lists!$P$4),1, 0)*D1255)</f>
        <v/>
      </c>
      <c r="AG1255" s="19" t="str">
        <f>IF($B1255=1,"",IF(AND(TrackingWorksheet!$W1260&gt;$BE$3,TrackingWorksheet!$X1260=Lists!$P$4),1, 0)*D1255)</f>
        <v/>
      </c>
      <c r="AH1255" s="19" t="str">
        <f>IF($B1255=1,"",IF(AND(TrackingWorksheet!$Y1260&gt;$BE$3,TrackingWorksheet!$Z1260=Lists!$P$4),1, 0)*D1255)</f>
        <v/>
      </c>
      <c r="AI1255" s="19" t="str">
        <f>IF($B1255=1,"",IF(AND(TrackingWorksheet!$AA1260&gt;$BE$3,TrackingWorksheet!$AB1260=Lists!$P$4),1, 0)*D1255)</f>
        <v/>
      </c>
      <c r="AJ1255" s="19" t="str">
        <f>IF($B1255=1,"",IF(AND(TrackingWorksheet!$S1260&gt;$BE$3,TrackingWorksheet!$T1260=Lists!$P$5),1, 0)*D1255)</f>
        <v/>
      </c>
      <c r="AK1255" s="19" t="str">
        <f>IF($B1255=1,"",IF(AND(TrackingWorksheet!$U1260&gt;$BE$3,TrackingWorksheet!$V1260=Lists!$P$5),1, 0)*D1255)</f>
        <v/>
      </c>
      <c r="AL1255" s="19" t="str">
        <f>IF($B1255=1,"",IF(AND(TrackingWorksheet!$W1260&gt;$BE$3,TrackingWorksheet!$X1260=Lists!$P$5),1, 0)*D1255)</f>
        <v/>
      </c>
      <c r="AM1255" s="19" t="str">
        <f>IF($B1255=1,"",IF(AND(TrackingWorksheet!$Y1260&gt;$BE$3,TrackingWorksheet!$Z1260=Lists!$P$5),1, 0)*D1255)</f>
        <v/>
      </c>
      <c r="AN1255" s="19" t="str">
        <f>IF($B1255=1,"",IF(AND(TrackingWorksheet!$AA1260&gt;$BE$3,TrackingWorksheet!$AB1260=Lists!$P$5),1, 0)*D1255)</f>
        <v/>
      </c>
      <c r="AO1255" s="19" t="str">
        <f>IF($B1255=1,"",IF(AND(TrackingWorksheet!$S1260&gt;$BE$3,TrackingWorksheet!$T1260=Lists!$P$6),1, 0)*D1255)</f>
        <v/>
      </c>
      <c r="AP1255" s="19" t="str">
        <f>IF($B1255=1,"",IF(AND(TrackingWorksheet!$U1260&gt;$BE$3,TrackingWorksheet!$V1260=Lists!$P$6),1, 0)*D1255)</f>
        <v/>
      </c>
      <c r="AQ1255" s="19" t="str">
        <f>IF($B1255=1,"",IF(AND(TrackingWorksheet!$W1260&gt;$BE$3,TrackingWorksheet!$X1260=Lists!$P$6),1, 0)*D1255)</f>
        <v/>
      </c>
      <c r="AR1255" s="19" t="str">
        <f>IF($B1255=1,"",IF(AND(TrackingWorksheet!$Y1260&gt;$BE$3,TrackingWorksheet!$Z1260=Lists!$P$6),1, 0)*D1255)</f>
        <v/>
      </c>
      <c r="AS1255" s="19" t="str">
        <f>IF($B1255=1,"",IF(AND(TrackingWorksheet!$AA1260&gt;$BE$3,TrackingWorksheet!$AB1260=Lists!$P$6),1, 0)*D1255)</f>
        <v/>
      </c>
      <c r="AT1255" s="19">
        <f t="shared" si="279"/>
        <v>0</v>
      </c>
      <c r="AU1255" s="19" t="str">
        <f>IF(B1255=1,"",IF(AND(TrackingWorksheet!K1260="",TrackingWorksheet!M1260="", TrackingWorksheet!N1260="", TrackingWorksheet!S1260="", TrackingWorksheet!V1260="", TrackingWorksheet!W1260="", TrackingWorksheet!Y1260="", TrackingWorksheet!AA1260="", V1255=1),1,0)*D1255)</f>
        <v/>
      </c>
      <c r="AV1255" s="19" t="str">
        <f>IF(B1255=1,"",IF(D1255*AND(TrackingWorksheet!U1260&gt;Calculations!$BE$3,TrackingWorksheet!K1260="YES"),1,0))</f>
        <v/>
      </c>
      <c r="AW1255" s="19" t="str">
        <f>IF(B1255=1,"",IF(D1255*AND(TrackingWorksheet!W1260&gt;Calculations!$BE$3,TrackingWorksheet!K1260="YES"),1,0))</f>
        <v/>
      </c>
      <c r="AX1255" s="19">
        <f t="shared" si="280"/>
        <v>0</v>
      </c>
      <c r="AY1255" s="19">
        <f t="shared" si="276"/>
        <v>0</v>
      </c>
      <c r="AZ1255" s="27" t="str">
        <f>IF(B1255=1,"",IF(TrackingWorksheet!Q1260="","",TrackingWorksheet!Q1260))</f>
        <v/>
      </c>
      <c r="BB1255" s="4"/>
      <c r="BC1255" s="4"/>
      <c r="BD1255" s="4"/>
      <c r="BE1255" s="4"/>
      <c r="BF1255" s="4"/>
      <c r="BG1255" s="4" t="str">
        <f>IF(B1255=1,"",IF(AND(N1255=1,TrackingWorksheet!$I1260+14&lt;=WeeklySummary!$C$7),1,0))</f>
        <v/>
      </c>
      <c r="BH1255" s="4" t="str">
        <f>IF(B1255=1,"",IF(AND(R1255=1,TrackingWorksheet!$I1260+14&lt;=WeeklySummary!$C$7),1,0))</f>
        <v/>
      </c>
      <c r="BI1255" s="4" t="str">
        <f>IF(B1255=1,"",IF(AND(J1255=1,TrackingWorksheet!$G1260+14&lt;=WeeklySummary!$C$7),1,0))</f>
        <v/>
      </c>
      <c r="BJ1255" s="4" t="str">
        <f>IF(B1255=1,"",IF(AND(T1255=1,TrackingWorksheet!$I1260+14&lt;=WeeklySummary!$C$7),1,0))</f>
        <v/>
      </c>
      <c r="BK1255" s="4" t="str">
        <f>IF(B1255=1,"",IF(AND(T1255=1,TrackingWorksheet!$G1260+14&lt;=WeeklySummary!$C$7),1,0))</f>
        <v/>
      </c>
      <c r="BL1255" s="4">
        <f t="shared" si="289"/>
        <v>0</v>
      </c>
    </row>
    <row r="1256" spans="2:64" x14ac:dyDescent="0.25">
      <c r="B1256" s="27">
        <f>IF(AND(ISBLANK(TrackingWorksheet!B1261),ISBLANK(TrackingWorksheet!C1261),ISBLANK(TrackingWorksheet!G1261),ISBLANK(TrackingWorksheet!H1261),
ISBLANK(TrackingWorksheet!I1261),ISBLANK(TrackingWorksheet!J1261),ISBLANK(TrackingWorksheet!M1261),
ISBLANK(TrackingWorksheet!N1263)),1,0)</f>
        <v>1</v>
      </c>
      <c r="C1256" s="12" t="str">
        <f>IF(B1256=1,"",TrackingWorksheet!F1261)</f>
        <v/>
      </c>
      <c r="D1256" s="20" t="str">
        <f>IF(B1256=1,"",IF(AND(TrackingWorksheet!B1261&lt;&gt;"",TrackingWorksheet!B1261&lt;=WeeklySummary!$C$7,OR(TrackingWorksheet!C1261="",TrackingWorksheet!C1261&gt;=WeeklySummary!$C$6)),1,0))</f>
        <v/>
      </c>
      <c r="E1256" s="10" t="str">
        <f>IF(B1256=1,"",IF(AND(TrackingWorksheet!G1261 &lt;&gt;"",TrackingWorksheet!G1261&lt;=WeeklySummary!$C$7, TrackingWorksheet!H1261=Lists!$D$4), "Y", "N"))</f>
        <v/>
      </c>
      <c r="F1256" s="10" t="str">
        <f>IF(B1256=1,"",IF(AND(TrackingWorksheet!I1261 &lt;&gt;"", TrackingWorksheet!I1261&lt;=WeeklySummary!$C$7, TrackingWorksheet!J1261=Lists!$D$4), "Y", "N"))</f>
        <v/>
      </c>
      <c r="G1256" s="10" t="str">
        <f>IF(B1256=1,"",IF(AND(TrackingWorksheet!G1261 &lt;&gt;"",TrackingWorksheet!G1261&lt;=WeeklySummary!$C$7, TrackingWorksheet!H1261=Lists!$D$5), "Y", "N"))</f>
        <v/>
      </c>
      <c r="H1256" s="10" t="str">
        <f>IF(B1256=1,"",IF(AND(TrackingWorksheet!I1261 &lt;&gt;"", TrackingWorksheet!I1261&lt;=WeeklySummary!$C$7, TrackingWorksheet!J1261=Lists!$D$5), "Y", "N"))</f>
        <v/>
      </c>
      <c r="I1256" s="20" t="str">
        <f>IF(B1256=1,"",IF(AND(TrackingWorksheet!G1261 &lt;&gt;"", TrackingWorksheet!G1261&lt;=WeeklySummary!$C$7, TrackingWorksheet!H1261=Lists!$D$6), 1, 0))</f>
        <v/>
      </c>
      <c r="J1256" s="20" t="str">
        <f t="shared" si="281"/>
        <v/>
      </c>
      <c r="K1256" s="10" t="str">
        <f>IF(B1256=1,"",IF(AND(TrackingWorksheet!I1261&lt;=WeeklySummary!$C$7,TrackingWorksheet!K1261="YES"),0,IF(AND(AND(OR(E1256="Y",F1256="Y"),E1256&lt;&gt;F1256),G1256&lt;&gt;"Y", H1256&lt;&gt;"Y"), 1, 0)))</f>
        <v/>
      </c>
      <c r="L1256" s="20" t="str">
        <f t="shared" si="282"/>
        <v/>
      </c>
      <c r="M1256" s="10" t="str">
        <f t="shared" si="283"/>
        <v/>
      </c>
      <c r="N1256" s="20" t="str">
        <f t="shared" si="284"/>
        <v/>
      </c>
      <c r="O1256" s="10" t="str">
        <f>IF(B1256=1,"",IF(AND(TrackingWorksheet!I1261&lt;=WeeklySummary!$C$7,TrackingWorksheet!K1261="YES"),0,IF(AND(AND(OR(G1256="Y",H1256="Y"),G1256&lt;&gt;H1256),E1256&lt;&gt;"Y", F1256&lt;&gt;"Y"), 1, 0)))</f>
        <v/>
      </c>
      <c r="P1256" s="20" t="str">
        <f t="shared" si="285"/>
        <v/>
      </c>
      <c r="Q1256" s="10" t="str">
        <f t="shared" si="286"/>
        <v/>
      </c>
      <c r="R1256" s="10" t="str">
        <f t="shared" si="287"/>
        <v/>
      </c>
      <c r="S1256" s="10" t="str">
        <f>IF(B1256=1,"",IF(AND(OR(AND(TrackingWorksheet!H1261=Lists!$D$7,TrackingWorksheet!H1261=TrackingWorksheet!J1261),TrackingWorksheet!H1261&lt;&gt;TrackingWorksheet!J1261),TrackingWorksheet!K1261="YES",TrackingWorksheet!H1261&lt;&gt;Lists!$D$6,TrackingWorksheet!G1261&lt;=WeeklySummary!$C$7,TrackingWorksheet!I1261&lt;=WeeklySummary!$C$7),1,0))</f>
        <v/>
      </c>
      <c r="T1256" s="10" t="str">
        <f t="shared" si="288"/>
        <v/>
      </c>
      <c r="U1256" s="10" t="str">
        <f>IF($B1256=1,"",IF(TrackingWorksheet!$K1261="YES",1, 0)*D1256)</f>
        <v/>
      </c>
      <c r="V1256" s="20">
        <f t="shared" si="277"/>
        <v>0</v>
      </c>
      <c r="W1256" s="20">
        <f t="shared" si="278"/>
        <v>0</v>
      </c>
      <c r="X1256" s="10" t="str">
        <f>IF($B1256=1,"",IF(AND(TrackingWorksheet!$L1261&lt;&gt;"", TrackingWorksheet!$L1261&gt;=WeeklySummary!$C$6,TrackingWorksheet!$L1261&lt;=WeeklySummary!$C$7,OR(TrackingWorksheet!$H1261=Lists!$D$4,TrackingWorksheet!$J1261=Lists!$D$4)), 1, 0))</f>
        <v/>
      </c>
      <c r="Y1256" s="10" t="str">
        <f>IF($B1256=1,"",IF(AND(TrackingWorksheet!$L1261&lt;&gt;"", TrackingWorksheet!$L1261&gt;=WeeklySummary!$C$6,TrackingWorksheet!$L1261&lt;=WeeklySummary!$C$7,OR(TrackingWorksheet!$H1261=Lists!$D$5,TrackingWorksheet!$J1261=Lists!$D$5)), 1, 0))</f>
        <v/>
      </c>
      <c r="Z1256" s="10" t="str">
        <f>IF($B1256=1,"",IF(AND(TrackingWorksheet!$L1261&lt;&gt;"", TrackingWorksheet!$L1261&gt;=WeeklySummary!$C$6,TrackingWorksheet!$L1261&lt;=WeeklySummary!$C$7,OR(TrackingWorksheet!$H1261=Lists!$D$6,TrackingWorksheet!$J1261=Lists!$D$6)), 1, 0))</f>
        <v/>
      </c>
      <c r="AA1256" s="19" t="str">
        <f>IF(B1256=1,"",IF(AND(TrackingWorksheet!M1261&lt;&gt;"",TrackingWorksheet!M1261&lt;=WeeklySummary!$C$7),1,0)*D1256)</f>
        <v/>
      </c>
      <c r="AB1256" s="19" t="str">
        <f>IF(B1256=1,"",IF(AND(TrackingWorksheet!N1261&lt;&gt;"",TrackingWorksheet!N1261&lt;=WeeklySummary!$C$7),1,0)*D1256)</f>
        <v/>
      </c>
      <c r="AC1256" s="19" t="str">
        <f>IF(B1256=1,"",TrackingWorksheet!T1261)</f>
        <v/>
      </c>
      <c r="AD1256" s="19" t="str">
        <f>IF(B1256=1,"",IF(D1256*AND(TrackingWorksheet!S1261&gt;=Calculations!$BD$3,TrackingWorksheet!U1261="",TrackingWorksheet!K1261="YES"),1,0))</f>
        <v/>
      </c>
      <c r="AE1256" s="19" t="str">
        <f>IF($B1256=1,"",IF(AND(TrackingWorksheet!$S1261&gt;$BE$3,TrackingWorksheet!$T1261=Lists!$P$4),1, 0)*D1256)</f>
        <v/>
      </c>
      <c r="AF1256" s="19" t="str">
        <f>IF($B1256=1,"",IF(AND(TrackingWorksheet!$U1261&gt;$BE$3,TrackingWorksheet!$V1261=Lists!$P$4),1, 0)*D1256)</f>
        <v/>
      </c>
      <c r="AG1256" s="19" t="str">
        <f>IF($B1256=1,"",IF(AND(TrackingWorksheet!$W1261&gt;$BE$3,TrackingWorksheet!$X1261=Lists!$P$4),1, 0)*D1256)</f>
        <v/>
      </c>
      <c r="AH1256" s="19" t="str">
        <f>IF($B1256=1,"",IF(AND(TrackingWorksheet!$Y1261&gt;$BE$3,TrackingWorksheet!$Z1261=Lists!$P$4),1, 0)*D1256)</f>
        <v/>
      </c>
      <c r="AI1256" s="19" t="str">
        <f>IF($B1256=1,"",IF(AND(TrackingWorksheet!$AA1261&gt;$BE$3,TrackingWorksheet!$AB1261=Lists!$P$4),1, 0)*D1256)</f>
        <v/>
      </c>
      <c r="AJ1256" s="19" t="str">
        <f>IF($B1256=1,"",IF(AND(TrackingWorksheet!$S1261&gt;$BE$3,TrackingWorksheet!$T1261=Lists!$P$5),1, 0)*D1256)</f>
        <v/>
      </c>
      <c r="AK1256" s="19" t="str">
        <f>IF($B1256=1,"",IF(AND(TrackingWorksheet!$U1261&gt;$BE$3,TrackingWorksheet!$V1261=Lists!$P$5),1, 0)*D1256)</f>
        <v/>
      </c>
      <c r="AL1256" s="19" t="str">
        <f>IF($B1256=1,"",IF(AND(TrackingWorksheet!$W1261&gt;$BE$3,TrackingWorksheet!$X1261=Lists!$P$5),1, 0)*D1256)</f>
        <v/>
      </c>
      <c r="AM1256" s="19" t="str">
        <f>IF($B1256=1,"",IF(AND(TrackingWorksheet!$Y1261&gt;$BE$3,TrackingWorksheet!$Z1261=Lists!$P$5),1, 0)*D1256)</f>
        <v/>
      </c>
      <c r="AN1256" s="19" t="str">
        <f>IF($B1256=1,"",IF(AND(TrackingWorksheet!$AA1261&gt;$BE$3,TrackingWorksheet!$AB1261=Lists!$P$5),1, 0)*D1256)</f>
        <v/>
      </c>
      <c r="AO1256" s="19" t="str">
        <f>IF($B1256=1,"",IF(AND(TrackingWorksheet!$S1261&gt;$BE$3,TrackingWorksheet!$T1261=Lists!$P$6),1, 0)*D1256)</f>
        <v/>
      </c>
      <c r="AP1256" s="19" t="str">
        <f>IF($B1256=1,"",IF(AND(TrackingWorksheet!$U1261&gt;$BE$3,TrackingWorksheet!$V1261=Lists!$P$6),1, 0)*D1256)</f>
        <v/>
      </c>
      <c r="AQ1256" s="19" t="str">
        <f>IF($B1256=1,"",IF(AND(TrackingWorksheet!$W1261&gt;$BE$3,TrackingWorksheet!$X1261=Lists!$P$6),1, 0)*D1256)</f>
        <v/>
      </c>
      <c r="AR1256" s="19" t="str">
        <f>IF($B1256=1,"",IF(AND(TrackingWorksheet!$Y1261&gt;$BE$3,TrackingWorksheet!$Z1261=Lists!$P$6),1, 0)*D1256)</f>
        <v/>
      </c>
      <c r="AS1256" s="19" t="str">
        <f>IF($B1256=1,"",IF(AND(TrackingWorksheet!$AA1261&gt;$BE$3,TrackingWorksheet!$AB1261=Lists!$P$6),1, 0)*D1256)</f>
        <v/>
      </c>
      <c r="AT1256" s="19">
        <f t="shared" si="279"/>
        <v>0</v>
      </c>
      <c r="AU1256" s="19" t="str">
        <f>IF(B1256=1,"",IF(AND(TrackingWorksheet!K1261="",TrackingWorksheet!M1261="", TrackingWorksheet!N1261="", TrackingWorksheet!S1261="", TrackingWorksheet!V1261="", TrackingWorksheet!W1261="", TrackingWorksheet!Y1261="", TrackingWorksheet!AA1261="", V1256=1),1,0)*D1256)</f>
        <v/>
      </c>
      <c r="AV1256" s="19" t="str">
        <f>IF(B1256=1,"",IF(D1256*AND(TrackingWorksheet!U1261&gt;Calculations!$BE$3,TrackingWorksheet!K1261="YES"),1,0))</f>
        <v/>
      </c>
      <c r="AW1256" s="19" t="str">
        <f>IF(B1256=1,"",IF(D1256*AND(TrackingWorksheet!W1261&gt;Calculations!$BE$3,TrackingWorksheet!K1261="YES"),1,0))</f>
        <v/>
      </c>
      <c r="AX1256" s="19">
        <f t="shared" si="280"/>
        <v>0</v>
      </c>
      <c r="AY1256" s="19">
        <f t="shared" si="276"/>
        <v>0</v>
      </c>
      <c r="AZ1256" s="27" t="str">
        <f>IF(B1256=1,"",IF(TrackingWorksheet!Q1261="","",TrackingWorksheet!Q1261))</f>
        <v/>
      </c>
      <c r="BB1256" s="4"/>
      <c r="BC1256" s="4"/>
      <c r="BD1256" s="4"/>
      <c r="BE1256" s="4"/>
      <c r="BF1256" s="4"/>
      <c r="BG1256" s="4" t="str">
        <f>IF(B1256=1,"",IF(AND(N1256=1,TrackingWorksheet!$I1261+14&lt;=WeeklySummary!$C$7),1,0))</f>
        <v/>
      </c>
      <c r="BH1256" s="4" t="str">
        <f>IF(B1256=1,"",IF(AND(R1256=1,TrackingWorksheet!$I1261+14&lt;=WeeklySummary!$C$7),1,0))</f>
        <v/>
      </c>
      <c r="BI1256" s="4" t="str">
        <f>IF(B1256=1,"",IF(AND(J1256=1,TrackingWorksheet!$G1261+14&lt;=WeeklySummary!$C$7),1,0))</f>
        <v/>
      </c>
      <c r="BJ1256" s="4" t="str">
        <f>IF(B1256=1,"",IF(AND(T1256=1,TrackingWorksheet!$I1261+14&lt;=WeeklySummary!$C$7),1,0))</f>
        <v/>
      </c>
      <c r="BK1256" s="4" t="str">
        <f>IF(B1256=1,"",IF(AND(T1256=1,TrackingWorksheet!$G1261+14&lt;=WeeklySummary!$C$7),1,0))</f>
        <v/>
      </c>
      <c r="BL1256" s="4">
        <f t="shared" si="289"/>
        <v>0</v>
      </c>
    </row>
    <row r="1257" spans="2:64" x14ac:dyDescent="0.25">
      <c r="B1257" s="27">
        <f>IF(AND(ISBLANK(TrackingWorksheet!B1262),ISBLANK(TrackingWorksheet!C1262),ISBLANK(TrackingWorksheet!G1262),ISBLANK(TrackingWorksheet!H1262),
ISBLANK(TrackingWorksheet!I1262),ISBLANK(TrackingWorksheet!J1262),ISBLANK(TrackingWorksheet!M1262),
ISBLANK(TrackingWorksheet!N1264)),1,0)</f>
        <v>1</v>
      </c>
      <c r="C1257" s="12" t="str">
        <f>IF(B1257=1,"",TrackingWorksheet!F1262)</f>
        <v/>
      </c>
      <c r="D1257" s="20" t="str">
        <f>IF(B1257=1,"",IF(AND(TrackingWorksheet!B1262&lt;&gt;"",TrackingWorksheet!B1262&lt;=WeeklySummary!$C$7,OR(TrackingWorksheet!C1262="",TrackingWorksheet!C1262&gt;=WeeklySummary!$C$6)),1,0))</f>
        <v/>
      </c>
      <c r="E1257" s="10" t="str">
        <f>IF(B1257=1,"",IF(AND(TrackingWorksheet!G1262 &lt;&gt;"",TrackingWorksheet!G1262&lt;=WeeklySummary!$C$7, TrackingWorksheet!H1262=Lists!$D$4), "Y", "N"))</f>
        <v/>
      </c>
      <c r="F1257" s="10" t="str">
        <f>IF(B1257=1,"",IF(AND(TrackingWorksheet!I1262 &lt;&gt;"", TrackingWorksheet!I1262&lt;=WeeklySummary!$C$7, TrackingWorksheet!J1262=Lists!$D$4), "Y", "N"))</f>
        <v/>
      </c>
      <c r="G1257" s="10" t="str">
        <f>IF(B1257=1,"",IF(AND(TrackingWorksheet!G1262 &lt;&gt;"",TrackingWorksheet!G1262&lt;=WeeklySummary!$C$7, TrackingWorksheet!H1262=Lists!$D$5), "Y", "N"))</f>
        <v/>
      </c>
      <c r="H1257" s="10" t="str">
        <f>IF(B1257=1,"",IF(AND(TrackingWorksheet!I1262 &lt;&gt;"", TrackingWorksheet!I1262&lt;=WeeklySummary!$C$7, TrackingWorksheet!J1262=Lists!$D$5), "Y", "N"))</f>
        <v/>
      </c>
      <c r="I1257" s="20" t="str">
        <f>IF(B1257=1,"",IF(AND(TrackingWorksheet!G1262 &lt;&gt;"", TrackingWorksheet!G1262&lt;=WeeklySummary!$C$7, TrackingWorksheet!H1262=Lists!$D$6), 1, 0))</f>
        <v/>
      </c>
      <c r="J1257" s="20" t="str">
        <f t="shared" si="281"/>
        <v/>
      </c>
      <c r="K1257" s="10" t="str">
        <f>IF(B1257=1,"",IF(AND(TrackingWorksheet!I1262&lt;=WeeklySummary!$C$7,TrackingWorksheet!K1262="YES"),0,IF(AND(AND(OR(E1257="Y",F1257="Y"),E1257&lt;&gt;F1257),G1257&lt;&gt;"Y", H1257&lt;&gt;"Y"), 1, 0)))</f>
        <v/>
      </c>
      <c r="L1257" s="20" t="str">
        <f t="shared" si="282"/>
        <v/>
      </c>
      <c r="M1257" s="10" t="str">
        <f t="shared" si="283"/>
        <v/>
      </c>
      <c r="N1257" s="20" t="str">
        <f t="shared" si="284"/>
        <v/>
      </c>
      <c r="O1257" s="10" t="str">
        <f>IF(B1257=1,"",IF(AND(TrackingWorksheet!I1262&lt;=WeeklySummary!$C$7,TrackingWorksheet!K1262="YES"),0,IF(AND(AND(OR(G1257="Y",H1257="Y"),G1257&lt;&gt;H1257),E1257&lt;&gt;"Y", F1257&lt;&gt;"Y"), 1, 0)))</f>
        <v/>
      </c>
      <c r="P1257" s="20" t="str">
        <f t="shared" si="285"/>
        <v/>
      </c>
      <c r="Q1257" s="10" t="str">
        <f t="shared" si="286"/>
        <v/>
      </c>
      <c r="R1257" s="10" t="str">
        <f t="shared" si="287"/>
        <v/>
      </c>
      <c r="S1257" s="10" t="str">
        <f>IF(B1257=1,"",IF(AND(OR(AND(TrackingWorksheet!H1262=Lists!$D$7,TrackingWorksheet!H1262=TrackingWorksheet!J1262),TrackingWorksheet!H1262&lt;&gt;TrackingWorksheet!J1262),TrackingWorksheet!K1262="YES",TrackingWorksheet!H1262&lt;&gt;Lists!$D$6,TrackingWorksheet!G1262&lt;=WeeklySummary!$C$7,TrackingWorksheet!I1262&lt;=WeeklySummary!$C$7),1,0))</f>
        <v/>
      </c>
      <c r="T1257" s="10" t="str">
        <f t="shared" si="288"/>
        <v/>
      </c>
      <c r="U1257" s="10" t="str">
        <f>IF($B1257=1,"",IF(TrackingWorksheet!$K1262="YES",1, 0)*D1257)</f>
        <v/>
      </c>
      <c r="V1257" s="20">
        <f t="shared" si="277"/>
        <v>0</v>
      </c>
      <c r="W1257" s="20">
        <f t="shared" si="278"/>
        <v>0</v>
      </c>
      <c r="X1257" s="10" t="str">
        <f>IF($B1257=1,"",IF(AND(TrackingWorksheet!$L1262&lt;&gt;"", TrackingWorksheet!$L1262&gt;=WeeklySummary!$C$6,TrackingWorksheet!$L1262&lt;=WeeklySummary!$C$7,OR(TrackingWorksheet!$H1262=Lists!$D$4,TrackingWorksheet!$J1262=Lists!$D$4)), 1, 0))</f>
        <v/>
      </c>
      <c r="Y1257" s="10" t="str">
        <f>IF($B1257=1,"",IF(AND(TrackingWorksheet!$L1262&lt;&gt;"", TrackingWorksheet!$L1262&gt;=WeeklySummary!$C$6,TrackingWorksheet!$L1262&lt;=WeeklySummary!$C$7,OR(TrackingWorksheet!$H1262=Lists!$D$5,TrackingWorksheet!$J1262=Lists!$D$5)), 1, 0))</f>
        <v/>
      </c>
      <c r="Z1257" s="10" t="str">
        <f>IF($B1257=1,"",IF(AND(TrackingWorksheet!$L1262&lt;&gt;"", TrackingWorksheet!$L1262&gt;=WeeklySummary!$C$6,TrackingWorksheet!$L1262&lt;=WeeklySummary!$C$7,OR(TrackingWorksheet!$H1262=Lists!$D$6,TrackingWorksheet!$J1262=Lists!$D$6)), 1, 0))</f>
        <v/>
      </c>
      <c r="AA1257" s="19" t="str">
        <f>IF(B1257=1,"",IF(AND(TrackingWorksheet!M1262&lt;&gt;"",TrackingWorksheet!M1262&lt;=WeeklySummary!$C$7),1,0)*D1257)</f>
        <v/>
      </c>
      <c r="AB1257" s="19" t="str">
        <f>IF(B1257=1,"",IF(AND(TrackingWorksheet!N1262&lt;&gt;"",TrackingWorksheet!N1262&lt;=WeeklySummary!$C$7),1,0)*D1257)</f>
        <v/>
      </c>
      <c r="AC1257" s="19" t="str">
        <f>IF(B1257=1,"",TrackingWorksheet!T1262)</f>
        <v/>
      </c>
      <c r="AD1257" s="19" t="str">
        <f>IF(B1257=1,"",IF(D1257*AND(TrackingWorksheet!S1262&gt;=Calculations!$BD$3,TrackingWorksheet!U1262="",TrackingWorksheet!K1262="YES"),1,0))</f>
        <v/>
      </c>
      <c r="AE1257" s="19" t="str">
        <f>IF($B1257=1,"",IF(AND(TrackingWorksheet!$S1262&gt;$BE$3,TrackingWorksheet!$T1262=Lists!$P$4),1, 0)*D1257)</f>
        <v/>
      </c>
      <c r="AF1257" s="19" t="str">
        <f>IF($B1257=1,"",IF(AND(TrackingWorksheet!$U1262&gt;$BE$3,TrackingWorksheet!$V1262=Lists!$P$4),1, 0)*D1257)</f>
        <v/>
      </c>
      <c r="AG1257" s="19" t="str">
        <f>IF($B1257=1,"",IF(AND(TrackingWorksheet!$W1262&gt;$BE$3,TrackingWorksheet!$X1262=Lists!$P$4),1, 0)*D1257)</f>
        <v/>
      </c>
      <c r="AH1257" s="19" t="str">
        <f>IF($B1257=1,"",IF(AND(TrackingWorksheet!$Y1262&gt;$BE$3,TrackingWorksheet!$Z1262=Lists!$P$4),1, 0)*D1257)</f>
        <v/>
      </c>
      <c r="AI1257" s="19" t="str">
        <f>IF($B1257=1,"",IF(AND(TrackingWorksheet!$AA1262&gt;$BE$3,TrackingWorksheet!$AB1262=Lists!$P$4),1, 0)*D1257)</f>
        <v/>
      </c>
      <c r="AJ1257" s="19" t="str">
        <f>IF($B1257=1,"",IF(AND(TrackingWorksheet!$S1262&gt;$BE$3,TrackingWorksheet!$T1262=Lists!$P$5),1, 0)*D1257)</f>
        <v/>
      </c>
      <c r="AK1257" s="19" t="str">
        <f>IF($B1257=1,"",IF(AND(TrackingWorksheet!$U1262&gt;$BE$3,TrackingWorksheet!$V1262=Lists!$P$5),1, 0)*D1257)</f>
        <v/>
      </c>
      <c r="AL1257" s="19" t="str">
        <f>IF($B1257=1,"",IF(AND(TrackingWorksheet!$W1262&gt;$BE$3,TrackingWorksheet!$X1262=Lists!$P$5),1, 0)*D1257)</f>
        <v/>
      </c>
      <c r="AM1257" s="19" t="str">
        <f>IF($B1257=1,"",IF(AND(TrackingWorksheet!$Y1262&gt;$BE$3,TrackingWorksheet!$Z1262=Lists!$P$5),1, 0)*D1257)</f>
        <v/>
      </c>
      <c r="AN1257" s="19" t="str">
        <f>IF($B1257=1,"",IF(AND(TrackingWorksheet!$AA1262&gt;$BE$3,TrackingWorksheet!$AB1262=Lists!$P$5),1, 0)*D1257)</f>
        <v/>
      </c>
      <c r="AO1257" s="19" t="str">
        <f>IF($B1257=1,"",IF(AND(TrackingWorksheet!$S1262&gt;$BE$3,TrackingWorksheet!$T1262=Lists!$P$6),1, 0)*D1257)</f>
        <v/>
      </c>
      <c r="AP1257" s="19" t="str">
        <f>IF($B1257=1,"",IF(AND(TrackingWorksheet!$U1262&gt;$BE$3,TrackingWorksheet!$V1262=Lists!$P$6),1, 0)*D1257)</f>
        <v/>
      </c>
      <c r="AQ1257" s="19" t="str">
        <f>IF($B1257=1,"",IF(AND(TrackingWorksheet!$W1262&gt;$BE$3,TrackingWorksheet!$X1262=Lists!$P$6),1, 0)*D1257)</f>
        <v/>
      </c>
      <c r="AR1257" s="19" t="str">
        <f>IF($B1257=1,"",IF(AND(TrackingWorksheet!$Y1262&gt;$BE$3,TrackingWorksheet!$Z1262=Lists!$P$6),1, 0)*D1257)</f>
        <v/>
      </c>
      <c r="AS1257" s="19" t="str">
        <f>IF($B1257=1,"",IF(AND(TrackingWorksheet!$AA1262&gt;$BE$3,TrackingWorksheet!$AB1262=Lists!$P$6),1, 0)*D1257)</f>
        <v/>
      </c>
      <c r="AT1257" s="19">
        <f t="shared" si="279"/>
        <v>0</v>
      </c>
      <c r="AU1257" s="19" t="str">
        <f>IF(B1257=1,"",IF(AND(TrackingWorksheet!K1262="",TrackingWorksheet!M1262="", TrackingWorksheet!N1262="", TrackingWorksheet!S1262="", TrackingWorksheet!V1262="", TrackingWorksheet!W1262="", TrackingWorksheet!Y1262="", TrackingWorksheet!AA1262="", V1257=1),1,0)*D1257)</f>
        <v/>
      </c>
      <c r="AV1257" s="19" t="str">
        <f>IF(B1257=1,"",IF(D1257*AND(TrackingWorksheet!U1262&gt;Calculations!$BE$3,TrackingWorksheet!K1262="YES"),1,0))</f>
        <v/>
      </c>
      <c r="AW1257" s="19" t="str">
        <f>IF(B1257=1,"",IF(D1257*AND(TrackingWorksheet!W1262&gt;Calculations!$BE$3,TrackingWorksheet!K1262="YES"),1,0))</f>
        <v/>
      </c>
      <c r="AX1257" s="19">
        <f t="shared" si="280"/>
        <v>0</v>
      </c>
      <c r="AY1257" s="19">
        <f t="shared" si="276"/>
        <v>0</v>
      </c>
      <c r="AZ1257" s="27" t="str">
        <f>IF(B1257=1,"",IF(TrackingWorksheet!Q1262="","",TrackingWorksheet!Q1262))</f>
        <v/>
      </c>
      <c r="BB1257" s="4"/>
      <c r="BC1257" s="4"/>
      <c r="BD1257" s="4"/>
      <c r="BE1257" s="4"/>
      <c r="BF1257" s="4"/>
      <c r="BG1257" s="4" t="str">
        <f>IF(B1257=1,"",IF(AND(N1257=1,TrackingWorksheet!$I1262+14&lt;=WeeklySummary!$C$7),1,0))</f>
        <v/>
      </c>
      <c r="BH1257" s="4" t="str">
        <f>IF(B1257=1,"",IF(AND(R1257=1,TrackingWorksheet!$I1262+14&lt;=WeeklySummary!$C$7),1,0))</f>
        <v/>
      </c>
      <c r="BI1257" s="4" t="str">
        <f>IF(B1257=1,"",IF(AND(J1257=1,TrackingWorksheet!$G1262+14&lt;=WeeklySummary!$C$7),1,0))</f>
        <v/>
      </c>
      <c r="BJ1257" s="4" t="str">
        <f>IF(B1257=1,"",IF(AND(T1257=1,TrackingWorksheet!$I1262+14&lt;=WeeklySummary!$C$7),1,0))</f>
        <v/>
      </c>
      <c r="BK1257" s="4" t="str">
        <f>IF(B1257=1,"",IF(AND(T1257=1,TrackingWorksheet!$G1262+14&lt;=WeeklySummary!$C$7),1,0))</f>
        <v/>
      </c>
      <c r="BL1257" s="4">
        <f t="shared" si="289"/>
        <v>0</v>
      </c>
    </row>
    <row r="1258" spans="2:64" x14ac:dyDescent="0.25">
      <c r="B1258" s="27">
        <f>IF(AND(ISBLANK(TrackingWorksheet!B1263),ISBLANK(TrackingWorksheet!C1263),ISBLANK(TrackingWorksheet!G1263),ISBLANK(TrackingWorksheet!H1263),
ISBLANK(TrackingWorksheet!I1263),ISBLANK(TrackingWorksheet!J1263),ISBLANK(TrackingWorksheet!M1263),
ISBLANK(TrackingWorksheet!N1265)),1,0)</f>
        <v>1</v>
      </c>
      <c r="C1258" s="12" t="str">
        <f>IF(B1258=1,"",TrackingWorksheet!F1263)</f>
        <v/>
      </c>
      <c r="D1258" s="20" t="str">
        <f>IF(B1258=1,"",IF(AND(TrackingWorksheet!B1263&lt;&gt;"",TrackingWorksheet!B1263&lt;=WeeklySummary!$C$7,OR(TrackingWorksheet!C1263="",TrackingWorksheet!C1263&gt;=WeeklySummary!$C$6)),1,0))</f>
        <v/>
      </c>
      <c r="E1258" s="10" t="str">
        <f>IF(B1258=1,"",IF(AND(TrackingWorksheet!G1263 &lt;&gt;"",TrackingWorksheet!G1263&lt;=WeeklySummary!$C$7, TrackingWorksheet!H1263=Lists!$D$4), "Y", "N"))</f>
        <v/>
      </c>
      <c r="F1258" s="10" t="str">
        <f>IF(B1258=1,"",IF(AND(TrackingWorksheet!I1263 &lt;&gt;"", TrackingWorksheet!I1263&lt;=WeeklySummary!$C$7, TrackingWorksheet!J1263=Lists!$D$4), "Y", "N"))</f>
        <v/>
      </c>
      <c r="G1258" s="10" t="str">
        <f>IF(B1258=1,"",IF(AND(TrackingWorksheet!G1263 &lt;&gt;"",TrackingWorksheet!G1263&lt;=WeeklySummary!$C$7, TrackingWorksheet!H1263=Lists!$D$5), "Y", "N"))</f>
        <v/>
      </c>
      <c r="H1258" s="10" t="str">
        <f>IF(B1258=1,"",IF(AND(TrackingWorksheet!I1263 &lt;&gt;"", TrackingWorksheet!I1263&lt;=WeeklySummary!$C$7, TrackingWorksheet!J1263=Lists!$D$5), "Y", "N"))</f>
        <v/>
      </c>
      <c r="I1258" s="20" t="str">
        <f>IF(B1258=1,"",IF(AND(TrackingWorksheet!G1263 &lt;&gt;"", TrackingWorksheet!G1263&lt;=WeeklySummary!$C$7, TrackingWorksheet!H1263=Lists!$D$6), 1, 0))</f>
        <v/>
      </c>
      <c r="J1258" s="20" t="str">
        <f t="shared" si="281"/>
        <v/>
      </c>
      <c r="K1258" s="10" t="str">
        <f>IF(B1258=1,"",IF(AND(TrackingWorksheet!I1263&lt;=WeeklySummary!$C$7,TrackingWorksheet!K1263="YES"),0,IF(AND(AND(OR(E1258="Y",F1258="Y"),E1258&lt;&gt;F1258),G1258&lt;&gt;"Y", H1258&lt;&gt;"Y"), 1, 0)))</f>
        <v/>
      </c>
      <c r="L1258" s="20" t="str">
        <f t="shared" si="282"/>
        <v/>
      </c>
      <c r="M1258" s="10" t="str">
        <f t="shared" si="283"/>
        <v/>
      </c>
      <c r="N1258" s="20" t="str">
        <f t="shared" si="284"/>
        <v/>
      </c>
      <c r="O1258" s="10" t="str">
        <f>IF(B1258=1,"",IF(AND(TrackingWorksheet!I1263&lt;=WeeklySummary!$C$7,TrackingWorksheet!K1263="YES"),0,IF(AND(AND(OR(G1258="Y",H1258="Y"),G1258&lt;&gt;H1258),E1258&lt;&gt;"Y", F1258&lt;&gt;"Y"), 1, 0)))</f>
        <v/>
      </c>
      <c r="P1258" s="20" t="str">
        <f t="shared" si="285"/>
        <v/>
      </c>
      <c r="Q1258" s="10" t="str">
        <f t="shared" si="286"/>
        <v/>
      </c>
      <c r="R1258" s="10" t="str">
        <f t="shared" si="287"/>
        <v/>
      </c>
      <c r="S1258" s="10" t="str">
        <f>IF(B1258=1,"",IF(AND(OR(AND(TrackingWorksheet!H1263=Lists!$D$7,TrackingWorksheet!H1263=TrackingWorksheet!J1263),TrackingWorksheet!H1263&lt;&gt;TrackingWorksheet!J1263),TrackingWorksheet!K1263="YES",TrackingWorksheet!H1263&lt;&gt;Lists!$D$6,TrackingWorksheet!G1263&lt;=WeeklySummary!$C$7,TrackingWorksheet!I1263&lt;=WeeklySummary!$C$7),1,0))</f>
        <v/>
      </c>
      <c r="T1258" s="10" t="str">
        <f t="shared" si="288"/>
        <v/>
      </c>
      <c r="U1258" s="10" t="str">
        <f>IF($B1258=1,"",IF(TrackingWorksheet!$K1263="YES",1, 0)*D1258)</f>
        <v/>
      </c>
      <c r="V1258" s="20">
        <f t="shared" si="277"/>
        <v>0</v>
      </c>
      <c r="W1258" s="20">
        <f t="shared" si="278"/>
        <v>0</v>
      </c>
      <c r="X1258" s="10" t="str">
        <f>IF($B1258=1,"",IF(AND(TrackingWorksheet!$L1263&lt;&gt;"", TrackingWorksheet!$L1263&gt;=WeeklySummary!$C$6,TrackingWorksheet!$L1263&lt;=WeeklySummary!$C$7,OR(TrackingWorksheet!$H1263=Lists!$D$4,TrackingWorksheet!$J1263=Lists!$D$4)), 1, 0))</f>
        <v/>
      </c>
      <c r="Y1258" s="10" t="str">
        <f>IF($B1258=1,"",IF(AND(TrackingWorksheet!$L1263&lt;&gt;"", TrackingWorksheet!$L1263&gt;=WeeklySummary!$C$6,TrackingWorksheet!$L1263&lt;=WeeklySummary!$C$7,OR(TrackingWorksheet!$H1263=Lists!$D$5,TrackingWorksheet!$J1263=Lists!$D$5)), 1, 0))</f>
        <v/>
      </c>
      <c r="Z1258" s="10" t="str">
        <f>IF($B1258=1,"",IF(AND(TrackingWorksheet!$L1263&lt;&gt;"", TrackingWorksheet!$L1263&gt;=WeeklySummary!$C$6,TrackingWorksheet!$L1263&lt;=WeeklySummary!$C$7,OR(TrackingWorksheet!$H1263=Lists!$D$6,TrackingWorksheet!$J1263=Lists!$D$6)), 1, 0))</f>
        <v/>
      </c>
      <c r="AA1258" s="19" t="str">
        <f>IF(B1258=1,"",IF(AND(TrackingWorksheet!M1263&lt;&gt;"",TrackingWorksheet!M1263&lt;=WeeklySummary!$C$7),1,0)*D1258)</f>
        <v/>
      </c>
      <c r="AB1258" s="19" t="str">
        <f>IF(B1258=1,"",IF(AND(TrackingWorksheet!N1263&lt;&gt;"",TrackingWorksheet!N1263&lt;=WeeklySummary!$C$7),1,0)*D1258)</f>
        <v/>
      </c>
      <c r="AC1258" s="19" t="str">
        <f>IF(B1258=1,"",TrackingWorksheet!T1263)</f>
        <v/>
      </c>
      <c r="AD1258" s="19" t="str">
        <f>IF(B1258=1,"",IF(D1258*AND(TrackingWorksheet!S1263&gt;=Calculations!$BD$3,TrackingWorksheet!U1263="",TrackingWorksheet!K1263="YES"),1,0))</f>
        <v/>
      </c>
      <c r="AE1258" s="19" t="str">
        <f>IF($B1258=1,"",IF(AND(TrackingWorksheet!$S1263&gt;$BE$3,TrackingWorksheet!$T1263=Lists!$P$4),1, 0)*D1258)</f>
        <v/>
      </c>
      <c r="AF1258" s="19" t="str">
        <f>IF($B1258=1,"",IF(AND(TrackingWorksheet!$U1263&gt;$BE$3,TrackingWorksheet!$V1263=Lists!$P$4),1, 0)*D1258)</f>
        <v/>
      </c>
      <c r="AG1258" s="19" t="str">
        <f>IF($B1258=1,"",IF(AND(TrackingWorksheet!$W1263&gt;$BE$3,TrackingWorksheet!$X1263=Lists!$P$4),1, 0)*D1258)</f>
        <v/>
      </c>
      <c r="AH1258" s="19" t="str">
        <f>IF($B1258=1,"",IF(AND(TrackingWorksheet!$Y1263&gt;$BE$3,TrackingWorksheet!$Z1263=Lists!$P$4),1, 0)*D1258)</f>
        <v/>
      </c>
      <c r="AI1258" s="19" t="str">
        <f>IF($B1258=1,"",IF(AND(TrackingWorksheet!$AA1263&gt;$BE$3,TrackingWorksheet!$AB1263=Lists!$P$4),1, 0)*D1258)</f>
        <v/>
      </c>
      <c r="AJ1258" s="19" t="str">
        <f>IF($B1258=1,"",IF(AND(TrackingWorksheet!$S1263&gt;$BE$3,TrackingWorksheet!$T1263=Lists!$P$5),1, 0)*D1258)</f>
        <v/>
      </c>
      <c r="AK1258" s="19" t="str">
        <f>IF($B1258=1,"",IF(AND(TrackingWorksheet!$U1263&gt;$BE$3,TrackingWorksheet!$V1263=Lists!$P$5),1, 0)*D1258)</f>
        <v/>
      </c>
      <c r="AL1258" s="19" t="str">
        <f>IF($B1258=1,"",IF(AND(TrackingWorksheet!$W1263&gt;$BE$3,TrackingWorksheet!$X1263=Lists!$P$5),1, 0)*D1258)</f>
        <v/>
      </c>
      <c r="AM1258" s="19" t="str">
        <f>IF($B1258=1,"",IF(AND(TrackingWorksheet!$Y1263&gt;$BE$3,TrackingWorksheet!$Z1263=Lists!$P$5),1, 0)*D1258)</f>
        <v/>
      </c>
      <c r="AN1258" s="19" t="str">
        <f>IF($B1258=1,"",IF(AND(TrackingWorksheet!$AA1263&gt;$BE$3,TrackingWorksheet!$AB1263=Lists!$P$5),1, 0)*D1258)</f>
        <v/>
      </c>
      <c r="AO1258" s="19" t="str">
        <f>IF($B1258=1,"",IF(AND(TrackingWorksheet!$S1263&gt;$BE$3,TrackingWorksheet!$T1263=Lists!$P$6),1, 0)*D1258)</f>
        <v/>
      </c>
      <c r="AP1258" s="19" t="str">
        <f>IF($B1258=1,"",IF(AND(TrackingWorksheet!$U1263&gt;$BE$3,TrackingWorksheet!$V1263=Lists!$P$6),1, 0)*D1258)</f>
        <v/>
      </c>
      <c r="AQ1258" s="19" t="str">
        <f>IF($B1258=1,"",IF(AND(TrackingWorksheet!$W1263&gt;$BE$3,TrackingWorksheet!$X1263=Lists!$P$6),1, 0)*D1258)</f>
        <v/>
      </c>
      <c r="AR1258" s="19" t="str">
        <f>IF($B1258=1,"",IF(AND(TrackingWorksheet!$Y1263&gt;$BE$3,TrackingWorksheet!$Z1263=Lists!$P$6),1, 0)*D1258)</f>
        <v/>
      </c>
      <c r="AS1258" s="19" t="str">
        <f>IF($B1258=1,"",IF(AND(TrackingWorksheet!$AA1263&gt;$BE$3,TrackingWorksheet!$AB1263=Lists!$P$6),1, 0)*D1258)</f>
        <v/>
      </c>
      <c r="AT1258" s="19">
        <f t="shared" si="279"/>
        <v>0</v>
      </c>
      <c r="AU1258" s="19" t="str">
        <f>IF(B1258=1,"",IF(AND(TrackingWorksheet!K1263="",TrackingWorksheet!M1263="", TrackingWorksheet!N1263="", TrackingWorksheet!S1263="", TrackingWorksheet!V1263="", TrackingWorksheet!W1263="", TrackingWorksheet!Y1263="", TrackingWorksheet!AA1263="", V1258=1),1,0)*D1258)</f>
        <v/>
      </c>
      <c r="AV1258" s="19" t="str">
        <f>IF(B1258=1,"",IF(D1258*AND(TrackingWorksheet!U1263&gt;Calculations!$BE$3,TrackingWorksheet!K1263="YES"),1,0))</f>
        <v/>
      </c>
      <c r="AW1258" s="19" t="str">
        <f>IF(B1258=1,"",IF(D1258*AND(TrackingWorksheet!W1263&gt;Calculations!$BE$3,TrackingWorksheet!K1263="YES"),1,0))</f>
        <v/>
      </c>
      <c r="AX1258" s="19">
        <f t="shared" si="280"/>
        <v>0</v>
      </c>
      <c r="AY1258" s="19">
        <f t="shared" si="276"/>
        <v>0</v>
      </c>
      <c r="AZ1258" s="27" t="str">
        <f>IF(B1258=1,"",IF(TrackingWorksheet!Q1263="","",TrackingWorksheet!Q1263))</f>
        <v/>
      </c>
      <c r="BB1258" s="4"/>
      <c r="BC1258" s="4"/>
      <c r="BD1258" s="4"/>
      <c r="BE1258" s="4"/>
      <c r="BF1258" s="4"/>
      <c r="BG1258" s="4" t="str">
        <f>IF(B1258=1,"",IF(AND(N1258=1,TrackingWorksheet!$I1263+14&lt;=WeeklySummary!$C$7),1,0))</f>
        <v/>
      </c>
      <c r="BH1258" s="4" t="str">
        <f>IF(B1258=1,"",IF(AND(R1258=1,TrackingWorksheet!$I1263+14&lt;=WeeklySummary!$C$7),1,0))</f>
        <v/>
      </c>
      <c r="BI1258" s="4" t="str">
        <f>IF(B1258=1,"",IF(AND(J1258=1,TrackingWorksheet!$G1263+14&lt;=WeeklySummary!$C$7),1,0))</f>
        <v/>
      </c>
      <c r="BJ1258" s="4" t="str">
        <f>IF(B1258=1,"",IF(AND(T1258=1,TrackingWorksheet!$I1263+14&lt;=WeeklySummary!$C$7),1,0))</f>
        <v/>
      </c>
      <c r="BK1258" s="4" t="str">
        <f>IF(B1258=1,"",IF(AND(T1258=1,TrackingWorksheet!$G1263+14&lt;=WeeklySummary!$C$7),1,0))</f>
        <v/>
      </c>
      <c r="BL1258" s="4">
        <f t="shared" si="289"/>
        <v>0</v>
      </c>
    </row>
    <row r="1259" spans="2:64" x14ac:dyDescent="0.25">
      <c r="B1259" s="27">
        <f>IF(AND(ISBLANK(TrackingWorksheet!B1264),ISBLANK(TrackingWorksheet!C1264),ISBLANK(TrackingWorksheet!G1264),ISBLANK(TrackingWorksheet!H1264),
ISBLANK(TrackingWorksheet!I1264),ISBLANK(TrackingWorksheet!J1264),ISBLANK(TrackingWorksheet!M1264),
ISBLANK(TrackingWorksheet!N1266)),1,0)</f>
        <v>1</v>
      </c>
      <c r="C1259" s="12" t="str">
        <f>IF(B1259=1,"",TrackingWorksheet!F1264)</f>
        <v/>
      </c>
      <c r="D1259" s="20" t="str">
        <f>IF(B1259=1,"",IF(AND(TrackingWorksheet!B1264&lt;&gt;"",TrackingWorksheet!B1264&lt;=WeeklySummary!$C$7,OR(TrackingWorksheet!C1264="",TrackingWorksheet!C1264&gt;=WeeklySummary!$C$6)),1,0))</f>
        <v/>
      </c>
      <c r="E1259" s="10" t="str">
        <f>IF(B1259=1,"",IF(AND(TrackingWorksheet!G1264 &lt;&gt;"",TrackingWorksheet!G1264&lt;=WeeklySummary!$C$7, TrackingWorksheet!H1264=Lists!$D$4), "Y", "N"))</f>
        <v/>
      </c>
      <c r="F1259" s="10" t="str">
        <f>IF(B1259=1,"",IF(AND(TrackingWorksheet!I1264 &lt;&gt;"", TrackingWorksheet!I1264&lt;=WeeklySummary!$C$7, TrackingWorksheet!J1264=Lists!$D$4), "Y", "N"))</f>
        <v/>
      </c>
      <c r="G1259" s="10" t="str">
        <f>IF(B1259=1,"",IF(AND(TrackingWorksheet!G1264 &lt;&gt;"",TrackingWorksheet!G1264&lt;=WeeklySummary!$C$7, TrackingWorksheet!H1264=Lists!$D$5), "Y", "N"))</f>
        <v/>
      </c>
      <c r="H1259" s="10" t="str">
        <f>IF(B1259=1,"",IF(AND(TrackingWorksheet!I1264 &lt;&gt;"", TrackingWorksheet!I1264&lt;=WeeklySummary!$C$7, TrackingWorksheet!J1264=Lists!$D$5), "Y", "N"))</f>
        <v/>
      </c>
      <c r="I1259" s="20" t="str">
        <f>IF(B1259=1,"",IF(AND(TrackingWorksheet!G1264 &lt;&gt;"", TrackingWorksheet!G1264&lt;=WeeklySummary!$C$7, TrackingWorksheet!H1264=Lists!$D$6), 1, 0))</f>
        <v/>
      </c>
      <c r="J1259" s="20" t="str">
        <f t="shared" si="281"/>
        <v/>
      </c>
      <c r="K1259" s="10" t="str">
        <f>IF(B1259=1,"",IF(AND(TrackingWorksheet!I1264&lt;=WeeklySummary!$C$7,TrackingWorksheet!K1264="YES"),0,IF(AND(AND(OR(E1259="Y",F1259="Y"),E1259&lt;&gt;F1259),G1259&lt;&gt;"Y", H1259&lt;&gt;"Y"), 1, 0)))</f>
        <v/>
      </c>
      <c r="L1259" s="20" t="str">
        <f t="shared" si="282"/>
        <v/>
      </c>
      <c r="M1259" s="10" t="str">
        <f t="shared" si="283"/>
        <v/>
      </c>
      <c r="N1259" s="20" t="str">
        <f t="shared" si="284"/>
        <v/>
      </c>
      <c r="O1259" s="10" t="str">
        <f>IF(B1259=1,"",IF(AND(TrackingWorksheet!I1264&lt;=WeeklySummary!$C$7,TrackingWorksheet!K1264="YES"),0,IF(AND(AND(OR(G1259="Y",H1259="Y"),G1259&lt;&gt;H1259),E1259&lt;&gt;"Y", F1259&lt;&gt;"Y"), 1, 0)))</f>
        <v/>
      </c>
      <c r="P1259" s="20" t="str">
        <f t="shared" si="285"/>
        <v/>
      </c>
      <c r="Q1259" s="10" t="str">
        <f t="shared" si="286"/>
        <v/>
      </c>
      <c r="R1259" s="10" t="str">
        <f t="shared" si="287"/>
        <v/>
      </c>
      <c r="S1259" s="10" t="str">
        <f>IF(B1259=1,"",IF(AND(OR(AND(TrackingWorksheet!H1264=Lists!$D$7,TrackingWorksheet!H1264=TrackingWorksheet!J1264),TrackingWorksheet!H1264&lt;&gt;TrackingWorksheet!J1264),TrackingWorksheet!K1264="YES",TrackingWorksheet!H1264&lt;&gt;Lists!$D$6,TrackingWorksheet!G1264&lt;=WeeklySummary!$C$7,TrackingWorksheet!I1264&lt;=WeeklySummary!$C$7),1,0))</f>
        <v/>
      </c>
      <c r="T1259" s="10" t="str">
        <f t="shared" si="288"/>
        <v/>
      </c>
      <c r="U1259" s="10" t="str">
        <f>IF($B1259=1,"",IF(TrackingWorksheet!$K1264="YES",1, 0)*D1259)</f>
        <v/>
      </c>
      <c r="V1259" s="20">
        <f t="shared" si="277"/>
        <v>0</v>
      </c>
      <c r="W1259" s="20">
        <f t="shared" si="278"/>
        <v>0</v>
      </c>
      <c r="X1259" s="10" t="str">
        <f>IF($B1259=1,"",IF(AND(TrackingWorksheet!$L1264&lt;&gt;"", TrackingWorksheet!$L1264&gt;=WeeklySummary!$C$6,TrackingWorksheet!$L1264&lt;=WeeklySummary!$C$7,OR(TrackingWorksheet!$H1264=Lists!$D$4,TrackingWorksheet!$J1264=Lists!$D$4)), 1, 0))</f>
        <v/>
      </c>
      <c r="Y1259" s="10" t="str">
        <f>IF($B1259=1,"",IF(AND(TrackingWorksheet!$L1264&lt;&gt;"", TrackingWorksheet!$L1264&gt;=WeeklySummary!$C$6,TrackingWorksheet!$L1264&lt;=WeeklySummary!$C$7,OR(TrackingWorksheet!$H1264=Lists!$D$5,TrackingWorksheet!$J1264=Lists!$D$5)), 1, 0))</f>
        <v/>
      </c>
      <c r="Z1259" s="10" t="str">
        <f>IF($B1259=1,"",IF(AND(TrackingWorksheet!$L1264&lt;&gt;"", TrackingWorksheet!$L1264&gt;=WeeklySummary!$C$6,TrackingWorksheet!$L1264&lt;=WeeklySummary!$C$7,OR(TrackingWorksheet!$H1264=Lists!$D$6,TrackingWorksheet!$J1264=Lists!$D$6)), 1, 0))</f>
        <v/>
      </c>
      <c r="AA1259" s="19" t="str">
        <f>IF(B1259=1,"",IF(AND(TrackingWorksheet!M1264&lt;&gt;"",TrackingWorksheet!M1264&lt;=WeeklySummary!$C$7),1,0)*D1259)</f>
        <v/>
      </c>
      <c r="AB1259" s="19" t="str">
        <f>IF(B1259=1,"",IF(AND(TrackingWorksheet!N1264&lt;&gt;"",TrackingWorksheet!N1264&lt;=WeeklySummary!$C$7),1,0)*D1259)</f>
        <v/>
      </c>
      <c r="AC1259" s="19" t="str">
        <f>IF(B1259=1,"",TrackingWorksheet!T1264)</f>
        <v/>
      </c>
      <c r="AD1259" s="19" t="str">
        <f>IF(B1259=1,"",IF(D1259*AND(TrackingWorksheet!S1264&gt;=Calculations!$BD$3,TrackingWorksheet!U1264="",TrackingWorksheet!K1264="YES"),1,0))</f>
        <v/>
      </c>
      <c r="AE1259" s="19" t="str">
        <f>IF($B1259=1,"",IF(AND(TrackingWorksheet!$S1264&gt;$BE$3,TrackingWorksheet!$T1264=Lists!$P$4),1, 0)*D1259)</f>
        <v/>
      </c>
      <c r="AF1259" s="19" t="str">
        <f>IF($B1259=1,"",IF(AND(TrackingWorksheet!$U1264&gt;$BE$3,TrackingWorksheet!$V1264=Lists!$P$4),1, 0)*D1259)</f>
        <v/>
      </c>
      <c r="AG1259" s="19" t="str">
        <f>IF($B1259=1,"",IF(AND(TrackingWorksheet!$W1264&gt;$BE$3,TrackingWorksheet!$X1264=Lists!$P$4),1, 0)*D1259)</f>
        <v/>
      </c>
      <c r="AH1259" s="19" t="str">
        <f>IF($B1259=1,"",IF(AND(TrackingWorksheet!$Y1264&gt;$BE$3,TrackingWorksheet!$Z1264=Lists!$P$4),1, 0)*D1259)</f>
        <v/>
      </c>
      <c r="AI1259" s="19" t="str">
        <f>IF($B1259=1,"",IF(AND(TrackingWorksheet!$AA1264&gt;$BE$3,TrackingWorksheet!$AB1264=Lists!$P$4),1, 0)*D1259)</f>
        <v/>
      </c>
      <c r="AJ1259" s="19" t="str">
        <f>IF($B1259=1,"",IF(AND(TrackingWorksheet!$S1264&gt;$BE$3,TrackingWorksheet!$T1264=Lists!$P$5),1, 0)*D1259)</f>
        <v/>
      </c>
      <c r="AK1259" s="19" t="str">
        <f>IF($B1259=1,"",IF(AND(TrackingWorksheet!$U1264&gt;$BE$3,TrackingWorksheet!$V1264=Lists!$P$5),1, 0)*D1259)</f>
        <v/>
      </c>
      <c r="AL1259" s="19" t="str">
        <f>IF($B1259=1,"",IF(AND(TrackingWorksheet!$W1264&gt;$BE$3,TrackingWorksheet!$X1264=Lists!$P$5),1, 0)*D1259)</f>
        <v/>
      </c>
      <c r="AM1259" s="19" t="str">
        <f>IF($B1259=1,"",IF(AND(TrackingWorksheet!$Y1264&gt;$BE$3,TrackingWorksheet!$Z1264=Lists!$P$5),1, 0)*D1259)</f>
        <v/>
      </c>
      <c r="AN1259" s="19" t="str">
        <f>IF($B1259=1,"",IF(AND(TrackingWorksheet!$AA1264&gt;$BE$3,TrackingWorksheet!$AB1264=Lists!$P$5),1, 0)*D1259)</f>
        <v/>
      </c>
      <c r="AO1259" s="19" t="str">
        <f>IF($B1259=1,"",IF(AND(TrackingWorksheet!$S1264&gt;$BE$3,TrackingWorksheet!$T1264=Lists!$P$6),1, 0)*D1259)</f>
        <v/>
      </c>
      <c r="AP1259" s="19" t="str">
        <f>IF($B1259=1,"",IF(AND(TrackingWorksheet!$U1264&gt;$BE$3,TrackingWorksheet!$V1264=Lists!$P$6),1, 0)*D1259)</f>
        <v/>
      </c>
      <c r="AQ1259" s="19" t="str">
        <f>IF($B1259=1,"",IF(AND(TrackingWorksheet!$W1264&gt;$BE$3,TrackingWorksheet!$X1264=Lists!$P$6),1, 0)*D1259)</f>
        <v/>
      </c>
      <c r="AR1259" s="19" t="str">
        <f>IF($B1259=1,"",IF(AND(TrackingWorksheet!$Y1264&gt;$BE$3,TrackingWorksheet!$Z1264=Lists!$P$6),1, 0)*D1259)</f>
        <v/>
      </c>
      <c r="AS1259" s="19" t="str">
        <f>IF($B1259=1,"",IF(AND(TrackingWorksheet!$AA1264&gt;$BE$3,TrackingWorksheet!$AB1264=Lists!$P$6),1, 0)*D1259)</f>
        <v/>
      </c>
      <c r="AT1259" s="19">
        <f t="shared" si="279"/>
        <v>0</v>
      </c>
      <c r="AU1259" s="19" t="str">
        <f>IF(B1259=1,"",IF(AND(TrackingWorksheet!K1264="",TrackingWorksheet!M1264="", TrackingWorksheet!N1264="", TrackingWorksheet!S1264="", TrackingWorksheet!V1264="", TrackingWorksheet!W1264="", TrackingWorksheet!Y1264="", TrackingWorksheet!AA1264="", V1259=1),1,0)*D1259)</f>
        <v/>
      </c>
      <c r="AV1259" s="19" t="str">
        <f>IF(B1259=1,"",IF(D1259*AND(TrackingWorksheet!U1264&gt;Calculations!$BE$3,TrackingWorksheet!K1264="YES"),1,0))</f>
        <v/>
      </c>
      <c r="AW1259" s="19" t="str">
        <f>IF(B1259=1,"",IF(D1259*AND(TrackingWorksheet!W1264&gt;Calculations!$BE$3,TrackingWorksheet!K1264="YES"),1,0))</f>
        <v/>
      </c>
      <c r="AX1259" s="19">
        <f t="shared" si="280"/>
        <v>0</v>
      </c>
      <c r="AY1259" s="19">
        <f t="shared" si="276"/>
        <v>0</v>
      </c>
      <c r="AZ1259" s="27" t="str">
        <f>IF(B1259=1,"",IF(TrackingWorksheet!Q1264="","",TrackingWorksheet!Q1264))</f>
        <v/>
      </c>
      <c r="BB1259" s="4"/>
      <c r="BC1259" s="4"/>
      <c r="BD1259" s="4"/>
      <c r="BE1259" s="4"/>
      <c r="BF1259" s="4"/>
      <c r="BG1259" s="4" t="str">
        <f>IF(B1259=1,"",IF(AND(N1259=1,TrackingWorksheet!$I1264+14&lt;=WeeklySummary!$C$7),1,0))</f>
        <v/>
      </c>
      <c r="BH1259" s="4" t="str">
        <f>IF(B1259=1,"",IF(AND(R1259=1,TrackingWorksheet!$I1264+14&lt;=WeeklySummary!$C$7),1,0))</f>
        <v/>
      </c>
      <c r="BI1259" s="4" t="str">
        <f>IF(B1259=1,"",IF(AND(J1259=1,TrackingWorksheet!$G1264+14&lt;=WeeklySummary!$C$7),1,0))</f>
        <v/>
      </c>
      <c r="BJ1259" s="4" t="str">
        <f>IF(B1259=1,"",IF(AND(T1259=1,TrackingWorksheet!$I1264+14&lt;=WeeklySummary!$C$7),1,0))</f>
        <v/>
      </c>
      <c r="BK1259" s="4" t="str">
        <f>IF(B1259=1,"",IF(AND(T1259=1,TrackingWorksheet!$G1264+14&lt;=WeeklySummary!$C$7),1,0))</f>
        <v/>
      </c>
      <c r="BL1259" s="4">
        <f t="shared" si="289"/>
        <v>0</v>
      </c>
    </row>
    <row r="1260" spans="2:64" x14ac:dyDescent="0.25">
      <c r="B1260" s="27">
        <f>IF(AND(ISBLANK(TrackingWorksheet!B1265),ISBLANK(TrackingWorksheet!C1265),ISBLANK(TrackingWorksheet!G1265),ISBLANK(TrackingWorksheet!H1265),
ISBLANK(TrackingWorksheet!I1265),ISBLANK(TrackingWorksheet!J1265),ISBLANK(TrackingWorksheet!M1265),
ISBLANK(TrackingWorksheet!N1267)),1,0)</f>
        <v>1</v>
      </c>
      <c r="C1260" s="12" t="str">
        <f>IF(B1260=1,"",TrackingWorksheet!F1265)</f>
        <v/>
      </c>
      <c r="D1260" s="20" t="str">
        <f>IF(B1260=1,"",IF(AND(TrackingWorksheet!B1265&lt;&gt;"",TrackingWorksheet!B1265&lt;=WeeklySummary!$C$7,OR(TrackingWorksheet!C1265="",TrackingWorksheet!C1265&gt;=WeeklySummary!$C$6)),1,0))</f>
        <v/>
      </c>
      <c r="E1260" s="10" t="str">
        <f>IF(B1260=1,"",IF(AND(TrackingWorksheet!G1265 &lt;&gt;"",TrackingWorksheet!G1265&lt;=WeeklySummary!$C$7, TrackingWorksheet!H1265=Lists!$D$4), "Y", "N"))</f>
        <v/>
      </c>
      <c r="F1260" s="10" t="str">
        <f>IF(B1260=1,"",IF(AND(TrackingWorksheet!I1265 &lt;&gt;"", TrackingWorksheet!I1265&lt;=WeeklySummary!$C$7, TrackingWorksheet!J1265=Lists!$D$4), "Y", "N"))</f>
        <v/>
      </c>
      <c r="G1260" s="10" t="str">
        <f>IF(B1260=1,"",IF(AND(TrackingWorksheet!G1265 &lt;&gt;"",TrackingWorksheet!G1265&lt;=WeeklySummary!$C$7, TrackingWorksheet!H1265=Lists!$D$5), "Y", "N"))</f>
        <v/>
      </c>
      <c r="H1260" s="10" t="str">
        <f>IF(B1260=1,"",IF(AND(TrackingWorksheet!I1265 &lt;&gt;"", TrackingWorksheet!I1265&lt;=WeeklySummary!$C$7, TrackingWorksheet!J1265=Lists!$D$5), "Y", "N"))</f>
        <v/>
      </c>
      <c r="I1260" s="20" t="str">
        <f>IF(B1260=1,"",IF(AND(TrackingWorksheet!G1265 &lt;&gt;"", TrackingWorksheet!G1265&lt;=WeeklySummary!$C$7, TrackingWorksheet!H1265=Lists!$D$6), 1, 0))</f>
        <v/>
      </c>
      <c r="J1260" s="20" t="str">
        <f t="shared" si="281"/>
        <v/>
      </c>
      <c r="K1260" s="10" t="str">
        <f>IF(B1260=1,"",IF(AND(TrackingWorksheet!I1265&lt;=WeeklySummary!$C$7,TrackingWorksheet!K1265="YES"),0,IF(AND(AND(OR(E1260="Y",F1260="Y"),E1260&lt;&gt;F1260),G1260&lt;&gt;"Y", H1260&lt;&gt;"Y"), 1, 0)))</f>
        <v/>
      </c>
      <c r="L1260" s="20" t="str">
        <f t="shared" si="282"/>
        <v/>
      </c>
      <c r="M1260" s="10" t="str">
        <f t="shared" si="283"/>
        <v/>
      </c>
      <c r="N1260" s="20" t="str">
        <f t="shared" si="284"/>
        <v/>
      </c>
      <c r="O1260" s="10" t="str">
        <f>IF(B1260=1,"",IF(AND(TrackingWorksheet!I1265&lt;=WeeklySummary!$C$7,TrackingWorksheet!K1265="YES"),0,IF(AND(AND(OR(G1260="Y",H1260="Y"),G1260&lt;&gt;H1260),E1260&lt;&gt;"Y", F1260&lt;&gt;"Y"), 1, 0)))</f>
        <v/>
      </c>
      <c r="P1260" s="20" t="str">
        <f t="shared" si="285"/>
        <v/>
      </c>
      <c r="Q1260" s="10" t="str">
        <f t="shared" si="286"/>
        <v/>
      </c>
      <c r="R1260" s="10" t="str">
        <f t="shared" si="287"/>
        <v/>
      </c>
      <c r="S1260" s="10" t="str">
        <f>IF(B1260=1,"",IF(AND(OR(AND(TrackingWorksheet!H1265=Lists!$D$7,TrackingWorksheet!H1265=TrackingWorksheet!J1265),TrackingWorksheet!H1265&lt;&gt;TrackingWorksheet!J1265),TrackingWorksheet!K1265="YES",TrackingWorksheet!H1265&lt;&gt;Lists!$D$6,TrackingWorksheet!G1265&lt;=WeeklySummary!$C$7,TrackingWorksheet!I1265&lt;=WeeklySummary!$C$7),1,0))</f>
        <v/>
      </c>
      <c r="T1260" s="10" t="str">
        <f t="shared" si="288"/>
        <v/>
      </c>
      <c r="U1260" s="10" t="str">
        <f>IF($B1260=1,"",IF(TrackingWorksheet!$K1265="YES",1, 0)*D1260)</f>
        <v/>
      </c>
      <c r="V1260" s="20">
        <f t="shared" si="277"/>
        <v>0</v>
      </c>
      <c r="W1260" s="20">
        <f t="shared" si="278"/>
        <v>0</v>
      </c>
      <c r="X1260" s="10" t="str">
        <f>IF($B1260=1,"",IF(AND(TrackingWorksheet!$L1265&lt;&gt;"", TrackingWorksheet!$L1265&gt;=WeeklySummary!$C$6,TrackingWorksheet!$L1265&lt;=WeeklySummary!$C$7,OR(TrackingWorksheet!$H1265=Lists!$D$4,TrackingWorksheet!$J1265=Lists!$D$4)), 1, 0))</f>
        <v/>
      </c>
      <c r="Y1260" s="10" t="str">
        <f>IF($B1260=1,"",IF(AND(TrackingWorksheet!$L1265&lt;&gt;"", TrackingWorksheet!$L1265&gt;=WeeklySummary!$C$6,TrackingWorksheet!$L1265&lt;=WeeklySummary!$C$7,OR(TrackingWorksheet!$H1265=Lists!$D$5,TrackingWorksheet!$J1265=Lists!$D$5)), 1, 0))</f>
        <v/>
      </c>
      <c r="Z1260" s="10" t="str">
        <f>IF($B1260=1,"",IF(AND(TrackingWorksheet!$L1265&lt;&gt;"", TrackingWorksheet!$L1265&gt;=WeeklySummary!$C$6,TrackingWorksheet!$L1265&lt;=WeeklySummary!$C$7,OR(TrackingWorksheet!$H1265=Lists!$D$6,TrackingWorksheet!$J1265=Lists!$D$6)), 1, 0))</f>
        <v/>
      </c>
      <c r="AA1260" s="19" t="str">
        <f>IF(B1260=1,"",IF(AND(TrackingWorksheet!M1265&lt;&gt;"",TrackingWorksheet!M1265&lt;=WeeklySummary!$C$7),1,0)*D1260)</f>
        <v/>
      </c>
      <c r="AB1260" s="19" t="str">
        <f>IF(B1260=1,"",IF(AND(TrackingWorksheet!N1265&lt;&gt;"",TrackingWorksheet!N1265&lt;=WeeklySummary!$C$7),1,0)*D1260)</f>
        <v/>
      </c>
      <c r="AC1260" s="19" t="str">
        <f>IF(B1260=1,"",TrackingWorksheet!T1265)</f>
        <v/>
      </c>
      <c r="AD1260" s="19" t="str">
        <f>IF(B1260=1,"",IF(D1260*AND(TrackingWorksheet!S1265&gt;=Calculations!$BD$3,TrackingWorksheet!U1265="",TrackingWorksheet!K1265="YES"),1,0))</f>
        <v/>
      </c>
      <c r="AE1260" s="19" t="str">
        <f>IF($B1260=1,"",IF(AND(TrackingWorksheet!$S1265&gt;$BE$3,TrackingWorksheet!$T1265=Lists!$P$4),1, 0)*D1260)</f>
        <v/>
      </c>
      <c r="AF1260" s="19" t="str">
        <f>IF($B1260=1,"",IF(AND(TrackingWorksheet!$U1265&gt;$BE$3,TrackingWorksheet!$V1265=Lists!$P$4),1, 0)*D1260)</f>
        <v/>
      </c>
      <c r="AG1260" s="19" t="str">
        <f>IF($B1260=1,"",IF(AND(TrackingWorksheet!$W1265&gt;$BE$3,TrackingWorksheet!$X1265=Lists!$P$4),1, 0)*D1260)</f>
        <v/>
      </c>
      <c r="AH1260" s="19" t="str">
        <f>IF($B1260=1,"",IF(AND(TrackingWorksheet!$Y1265&gt;$BE$3,TrackingWorksheet!$Z1265=Lists!$P$4),1, 0)*D1260)</f>
        <v/>
      </c>
      <c r="AI1260" s="19" t="str">
        <f>IF($B1260=1,"",IF(AND(TrackingWorksheet!$AA1265&gt;$BE$3,TrackingWorksheet!$AB1265=Lists!$P$4),1, 0)*D1260)</f>
        <v/>
      </c>
      <c r="AJ1260" s="19" t="str">
        <f>IF($B1260=1,"",IF(AND(TrackingWorksheet!$S1265&gt;$BE$3,TrackingWorksheet!$T1265=Lists!$P$5),1, 0)*D1260)</f>
        <v/>
      </c>
      <c r="AK1260" s="19" t="str">
        <f>IF($B1260=1,"",IF(AND(TrackingWorksheet!$U1265&gt;$BE$3,TrackingWorksheet!$V1265=Lists!$P$5),1, 0)*D1260)</f>
        <v/>
      </c>
      <c r="AL1260" s="19" t="str">
        <f>IF($B1260=1,"",IF(AND(TrackingWorksheet!$W1265&gt;$BE$3,TrackingWorksheet!$X1265=Lists!$P$5),1, 0)*D1260)</f>
        <v/>
      </c>
      <c r="AM1260" s="19" t="str">
        <f>IF($B1260=1,"",IF(AND(TrackingWorksheet!$Y1265&gt;$BE$3,TrackingWorksheet!$Z1265=Lists!$P$5),1, 0)*D1260)</f>
        <v/>
      </c>
      <c r="AN1260" s="19" t="str">
        <f>IF($B1260=1,"",IF(AND(TrackingWorksheet!$AA1265&gt;$BE$3,TrackingWorksheet!$AB1265=Lists!$P$5),1, 0)*D1260)</f>
        <v/>
      </c>
      <c r="AO1260" s="19" t="str">
        <f>IF($B1260=1,"",IF(AND(TrackingWorksheet!$S1265&gt;$BE$3,TrackingWorksheet!$T1265=Lists!$P$6),1, 0)*D1260)</f>
        <v/>
      </c>
      <c r="AP1260" s="19" t="str">
        <f>IF($B1260=1,"",IF(AND(TrackingWorksheet!$U1265&gt;$BE$3,TrackingWorksheet!$V1265=Lists!$P$6),1, 0)*D1260)</f>
        <v/>
      </c>
      <c r="AQ1260" s="19" t="str">
        <f>IF($B1260=1,"",IF(AND(TrackingWorksheet!$W1265&gt;$BE$3,TrackingWorksheet!$X1265=Lists!$P$6),1, 0)*D1260)</f>
        <v/>
      </c>
      <c r="AR1260" s="19" t="str">
        <f>IF($B1260=1,"",IF(AND(TrackingWorksheet!$Y1265&gt;$BE$3,TrackingWorksheet!$Z1265=Lists!$P$6),1, 0)*D1260)</f>
        <v/>
      </c>
      <c r="AS1260" s="19" t="str">
        <f>IF($B1260=1,"",IF(AND(TrackingWorksheet!$AA1265&gt;$BE$3,TrackingWorksheet!$AB1265=Lists!$P$6),1, 0)*D1260)</f>
        <v/>
      </c>
      <c r="AT1260" s="19">
        <f t="shared" si="279"/>
        <v>0</v>
      </c>
      <c r="AU1260" s="19" t="str">
        <f>IF(B1260=1,"",IF(AND(TrackingWorksheet!K1265="",TrackingWorksheet!M1265="", TrackingWorksheet!N1265="", TrackingWorksheet!S1265="", TrackingWorksheet!V1265="", TrackingWorksheet!W1265="", TrackingWorksheet!Y1265="", TrackingWorksheet!AA1265="", V1260=1),1,0)*D1260)</f>
        <v/>
      </c>
      <c r="AV1260" s="19" t="str">
        <f>IF(B1260=1,"",IF(D1260*AND(TrackingWorksheet!U1265&gt;Calculations!$BE$3,TrackingWorksheet!K1265="YES"),1,0))</f>
        <v/>
      </c>
      <c r="AW1260" s="19" t="str">
        <f>IF(B1260=1,"",IF(D1260*AND(TrackingWorksheet!W1265&gt;Calculations!$BE$3,TrackingWorksheet!K1265="YES"),1,0))</f>
        <v/>
      </c>
      <c r="AX1260" s="19">
        <f t="shared" si="280"/>
        <v>0</v>
      </c>
      <c r="AY1260" s="19">
        <f t="shared" si="276"/>
        <v>0</v>
      </c>
      <c r="AZ1260" s="27" t="str">
        <f>IF(B1260=1,"",IF(TrackingWorksheet!Q1265="","",TrackingWorksheet!Q1265))</f>
        <v/>
      </c>
      <c r="BB1260" s="4"/>
      <c r="BC1260" s="4"/>
      <c r="BD1260" s="4"/>
      <c r="BE1260" s="4"/>
      <c r="BF1260" s="4"/>
      <c r="BG1260" s="4" t="str">
        <f>IF(B1260=1,"",IF(AND(N1260=1,TrackingWorksheet!$I1265+14&lt;=WeeklySummary!$C$7),1,0))</f>
        <v/>
      </c>
      <c r="BH1260" s="4" t="str">
        <f>IF(B1260=1,"",IF(AND(R1260=1,TrackingWorksheet!$I1265+14&lt;=WeeklySummary!$C$7),1,0))</f>
        <v/>
      </c>
      <c r="BI1260" s="4" t="str">
        <f>IF(B1260=1,"",IF(AND(J1260=1,TrackingWorksheet!$G1265+14&lt;=WeeklySummary!$C$7),1,0))</f>
        <v/>
      </c>
      <c r="BJ1260" s="4" t="str">
        <f>IF(B1260=1,"",IF(AND(T1260=1,TrackingWorksheet!$I1265+14&lt;=WeeklySummary!$C$7),1,0))</f>
        <v/>
      </c>
      <c r="BK1260" s="4" t="str">
        <f>IF(B1260=1,"",IF(AND(T1260=1,TrackingWorksheet!$G1265+14&lt;=WeeklySummary!$C$7),1,0))</f>
        <v/>
      </c>
      <c r="BL1260" s="4">
        <f t="shared" si="289"/>
        <v>0</v>
      </c>
    </row>
    <row r="1261" spans="2:64" x14ac:dyDescent="0.25">
      <c r="B1261" s="27">
        <f>IF(AND(ISBLANK(TrackingWorksheet!B1266),ISBLANK(TrackingWorksheet!C1266),ISBLANK(TrackingWorksheet!G1266),ISBLANK(TrackingWorksheet!H1266),
ISBLANK(TrackingWorksheet!I1266),ISBLANK(TrackingWorksheet!J1266),ISBLANK(TrackingWorksheet!M1266),
ISBLANK(TrackingWorksheet!N1268)),1,0)</f>
        <v>1</v>
      </c>
      <c r="C1261" s="12" t="str">
        <f>IF(B1261=1,"",TrackingWorksheet!F1266)</f>
        <v/>
      </c>
      <c r="D1261" s="20" t="str">
        <f>IF(B1261=1,"",IF(AND(TrackingWorksheet!B1266&lt;&gt;"",TrackingWorksheet!B1266&lt;=WeeklySummary!$C$7,OR(TrackingWorksheet!C1266="",TrackingWorksheet!C1266&gt;=WeeklySummary!$C$6)),1,0))</f>
        <v/>
      </c>
      <c r="E1261" s="10" t="str">
        <f>IF(B1261=1,"",IF(AND(TrackingWorksheet!G1266 &lt;&gt;"",TrackingWorksheet!G1266&lt;=WeeklySummary!$C$7, TrackingWorksheet!H1266=Lists!$D$4), "Y", "N"))</f>
        <v/>
      </c>
      <c r="F1261" s="10" t="str">
        <f>IF(B1261=1,"",IF(AND(TrackingWorksheet!I1266 &lt;&gt;"", TrackingWorksheet!I1266&lt;=WeeklySummary!$C$7, TrackingWorksheet!J1266=Lists!$D$4), "Y", "N"))</f>
        <v/>
      </c>
      <c r="G1261" s="10" t="str">
        <f>IF(B1261=1,"",IF(AND(TrackingWorksheet!G1266 &lt;&gt;"",TrackingWorksheet!G1266&lt;=WeeklySummary!$C$7, TrackingWorksheet!H1266=Lists!$D$5), "Y", "N"))</f>
        <v/>
      </c>
      <c r="H1261" s="10" t="str">
        <f>IF(B1261=1,"",IF(AND(TrackingWorksheet!I1266 &lt;&gt;"", TrackingWorksheet!I1266&lt;=WeeklySummary!$C$7, TrackingWorksheet!J1266=Lists!$D$5), "Y", "N"))</f>
        <v/>
      </c>
      <c r="I1261" s="20" t="str">
        <f>IF(B1261=1,"",IF(AND(TrackingWorksheet!G1266 &lt;&gt;"", TrackingWorksheet!G1266&lt;=WeeklySummary!$C$7, TrackingWorksheet!H1266=Lists!$D$6), 1, 0))</f>
        <v/>
      </c>
      <c r="J1261" s="20" t="str">
        <f t="shared" si="281"/>
        <v/>
      </c>
      <c r="K1261" s="10" t="str">
        <f>IF(B1261=1,"",IF(AND(TrackingWorksheet!I1266&lt;=WeeklySummary!$C$7,TrackingWorksheet!K1266="YES"),0,IF(AND(AND(OR(E1261="Y",F1261="Y"),E1261&lt;&gt;F1261),G1261&lt;&gt;"Y", H1261&lt;&gt;"Y"), 1, 0)))</f>
        <v/>
      </c>
      <c r="L1261" s="20" t="str">
        <f t="shared" si="282"/>
        <v/>
      </c>
      <c r="M1261" s="10" t="str">
        <f t="shared" si="283"/>
        <v/>
      </c>
      <c r="N1261" s="20" t="str">
        <f t="shared" si="284"/>
        <v/>
      </c>
      <c r="O1261" s="10" t="str">
        <f>IF(B1261=1,"",IF(AND(TrackingWorksheet!I1266&lt;=WeeklySummary!$C$7,TrackingWorksheet!K1266="YES"),0,IF(AND(AND(OR(G1261="Y",H1261="Y"),G1261&lt;&gt;H1261),E1261&lt;&gt;"Y", F1261&lt;&gt;"Y"), 1, 0)))</f>
        <v/>
      </c>
      <c r="P1261" s="20" t="str">
        <f t="shared" si="285"/>
        <v/>
      </c>
      <c r="Q1261" s="10" t="str">
        <f t="shared" si="286"/>
        <v/>
      </c>
      <c r="R1261" s="10" t="str">
        <f t="shared" si="287"/>
        <v/>
      </c>
      <c r="S1261" s="10" t="str">
        <f>IF(B1261=1,"",IF(AND(OR(AND(TrackingWorksheet!H1266=Lists!$D$7,TrackingWorksheet!H1266=TrackingWorksheet!J1266),TrackingWorksheet!H1266&lt;&gt;TrackingWorksheet!J1266),TrackingWorksheet!K1266="YES",TrackingWorksheet!H1266&lt;&gt;Lists!$D$6,TrackingWorksheet!G1266&lt;=WeeklySummary!$C$7,TrackingWorksheet!I1266&lt;=WeeklySummary!$C$7),1,0))</f>
        <v/>
      </c>
      <c r="T1261" s="10" t="str">
        <f t="shared" si="288"/>
        <v/>
      </c>
      <c r="U1261" s="10" t="str">
        <f>IF($B1261=1,"",IF(TrackingWorksheet!$K1266="YES",1, 0)*D1261)</f>
        <v/>
      </c>
      <c r="V1261" s="20">
        <f t="shared" si="277"/>
        <v>0</v>
      </c>
      <c r="W1261" s="20">
        <f t="shared" si="278"/>
        <v>0</v>
      </c>
      <c r="X1261" s="10" t="str">
        <f>IF($B1261=1,"",IF(AND(TrackingWorksheet!$L1266&lt;&gt;"", TrackingWorksheet!$L1266&gt;=WeeklySummary!$C$6,TrackingWorksheet!$L1266&lt;=WeeklySummary!$C$7,OR(TrackingWorksheet!$H1266=Lists!$D$4,TrackingWorksheet!$J1266=Lists!$D$4)), 1, 0))</f>
        <v/>
      </c>
      <c r="Y1261" s="10" t="str">
        <f>IF($B1261=1,"",IF(AND(TrackingWorksheet!$L1266&lt;&gt;"", TrackingWorksheet!$L1266&gt;=WeeklySummary!$C$6,TrackingWorksheet!$L1266&lt;=WeeklySummary!$C$7,OR(TrackingWorksheet!$H1266=Lists!$D$5,TrackingWorksheet!$J1266=Lists!$D$5)), 1, 0))</f>
        <v/>
      </c>
      <c r="Z1261" s="10" t="str">
        <f>IF($B1261=1,"",IF(AND(TrackingWorksheet!$L1266&lt;&gt;"", TrackingWorksheet!$L1266&gt;=WeeklySummary!$C$6,TrackingWorksheet!$L1266&lt;=WeeklySummary!$C$7,OR(TrackingWorksheet!$H1266=Lists!$D$6,TrackingWorksheet!$J1266=Lists!$D$6)), 1, 0))</f>
        <v/>
      </c>
      <c r="AA1261" s="19" t="str">
        <f>IF(B1261=1,"",IF(AND(TrackingWorksheet!M1266&lt;&gt;"",TrackingWorksheet!M1266&lt;=WeeklySummary!$C$7),1,0)*D1261)</f>
        <v/>
      </c>
      <c r="AB1261" s="19" t="str">
        <f>IF(B1261=1,"",IF(AND(TrackingWorksheet!N1266&lt;&gt;"",TrackingWorksheet!N1266&lt;=WeeklySummary!$C$7),1,0)*D1261)</f>
        <v/>
      </c>
      <c r="AC1261" s="19" t="str">
        <f>IF(B1261=1,"",TrackingWorksheet!T1266)</f>
        <v/>
      </c>
      <c r="AD1261" s="19" t="str">
        <f>IF(B1261=1,"",IF(D1261*AND(TrackingWorksheet!S1266&gt;=Calculations!$BD$3,TrackingWorksheet!U1266="",TrackingWorksheet!K1266="YES"),1,0))</f>
        <v/>
      </c>
      <c r="AE1261" s="19" t="str">
        <f>IF($B1261=1,"",IF(AND(TrackingWorksheet!$S1266&gt;$BE$3,TrackingWorksheet!$T1266=Lists!$P$4),1, 0)*D1261)</f>
        <v/>
      </c>
      <c r="AF1261" s="19" t="str">
        <f>IF($B1261=1,"",IF(AND(TrackingWorksheet!$U1266&gt;$BE$3,TrackingWorksheet!$V1266=Lists!$P$4),1, 0)*D1261)</f>
        <v/>
      </c>
      <c r="AG1261" s="19" t="str">
        <f>IF($B1261=1,"",IF(AND(TrackingWorksheet!$W1266&gt;$BE$3,TrackingWorksheet!$X1266=Lists!$P$4),1, 0)*D1261)</f>
        <v/>
      </c>
      <c r="AH1261" s="19" t="str">
        <f>IF($B1261=1,"",IF(AND(TrackingWorksheet!$Y1266&gt;$BE$3,TrackingWorksheet!$Z1266=Lists!$P$4),1, 0)*D1261)</f>
        <v/>
      </c>
      <c r="AI1261" s="19" t="str">
        <f>IF($B1261=1,"",IF(AND(TrackingWorksheet!$AA1266&gt;$BE$3,TrackingWorksheet!$AB1266=Lists!$P$4),1, 0)*D1261)</f>
        <v/>
      </c>
      <c r="AJ1261" s="19" t="str">
        <f>IF($B1261=1,"",IF(AND(TrackingWorksheet!$S1266&gt;$BE$3,TrackingWorksheet!$T1266=Lists!$P$5),1, 0)*D1261)</f>
        <v/>
      </c>
      <c r="AK1261" s="19" t="str">
        <f>IF($B1261=1,"",IF(AND(TrackingWorksheet!$U1266&gt;$BE$3,TrackingWorksheet!$V1266=Lists!$P$5),1, 0)*D1261)</f>
        <v/>
      </c>
      <c r="AL1261" s="19" t="str">
        <f>IF($B1261=1,"",IF(AND(TrackingWorksheet!$W1266&gt;$BE$3,TrackingWorksheet!$X1266=Lists!$P$5),1, 0)*D1261)</f>
        <v/>
      </c>
      <c r="AM1261" s="19" t="str">
        <f>IF($B1261=1,"",IF(AND(TrackingWorksheet!$Y1266&gt;$BE$3,TrackingWorksheet!$Z1266=Lists!$P$5),1, 0)*D1261)</f>
        <v/>
      </c>
      <c r="AN1261" s="19" t="str">
        <f>IF($B1261=1,"",IF(AND(TrackingWorksheet!$AA1266&gt;$BE$3,TrackingWorksheet!$AB1266=Lists!$P$5),1, 0)*D1261)</f>
        <v/>
      </c>
      <c r="AO1261" s="19" t="str">
        <f>IF($B1261=1,"",IF(AND(TrackingWorksheet!$S1266&gt;$BE$3,TrackingWorksheet!$T1266=Lists!$P$6),1, 0)*D1261)</f>
        <v/>
      </c>
      <c r="AP1261" s="19" t="str">
        <f>IF($B1261=1,"",IF(AND(TrackingWorksheet!$U1266&gt;$BE$3,TrackingWorksheet!$V1266=Lists!$P$6),1, 0)*D1261)</f>
        <v/>
      </c>
      <c r="AQ1261" s="19" t="str">
        <f>IF($B1261=1,"",IF(AND(TrackingWorksheet!$W1266&gt;$BE$3,TrackingWorksheet!$X1266=Lists!$P$6),1, 0)*D1261)</f>
        <v/>
      </c>
      <c r="AR1261" s="19" t="str">
        <f>IF($B1261=1,"",IF(AND(TrackingWorksheet!$Y1266&gt;$BE$3,TrackingWorksheet!$Z1266=Lists!$P$6),1, 0)*D1261)</f>
        <v/>
      </c>
      <c r="AS1261" s="19" t="str">
        <f>IF($B1261=1,"",IF(AND(TrackingWorksheet!$AA1266&gt;$BE$3,TrackingWorksheet!$AB1266=Lists!$P$6),1, 0)*D1261)</f>
        <v/>
      </c>
      <c r="AT1261" s="19">
        <f t="shared" si="279"/>
        <v>0</v>
      </c>
      <c r="AU1261" s="19" t="str">
        <f>IF(B1261=1,"",IF(AND(TrackingWorksheet!K1266="",TrackingWorksheet!M1266="", TrackingWorksheet!N1266="", TrackingWorksheet!S1266="", TrackingWorksheet!V1266="", TrackingWorksheet!W1266="", TrackingWorksheet!Y1266="", TrackingWorksheet!AA1266="", V1261=1),1,0)*D1261)</f>
        <v/>
      </c>
      <c r="AV1261" s="19" t="str">
        <f>IF(B1261=1,"",IF(D1261*AND(TrackingWorksheet!U1266&gt;Calculations!$BE$3,TrackingWorksheet!K1266="YES"),1,0))</f>
        <v/>
      </c>
      <c r="AW1261" s="19" t="str">
        <f>IF(B1261=1,"",IF(D1261*AND(TrackingWorksheet!W1266&gt;Calculations!$BE$3,TrackingWorksheet!K1266="YES"),1,0))</f>
        <v/>
      </c>
      <c r="AX1261" s="19">
        <f t="shared" si="280"/>
        <v>0</v>
      </c>
      <c r="AY1261" s="19">
        <f t="shared" si="276"/>
        <v>0</v>
      </c>
      <c r="AZ1261" s="27" t="str">
        <f>IF(B1261=1,"",IF(TrackingWorksheet!Q1266="","",TrackingWorksheet!Q1266))</f>
        <v/>
      </c>
      <c r="BB1261" s="4"/>
      <c r="BC1261" s="4"/>
      <c r="BD1261" s="4"/>
      <c r="BE1261" s="4"/>
      <c r="BF1261" s="4"/>
      <c r="BG1261" s="4" t="str">
        <f>IF(B1261=1,"",IF(AND(N1261=1,TrackingWorksheet!$I1266+14&lt;=WeeklySummary!$C$7),1,0))</f>
        <v/>
      </c>
      <c r="BH1261" s="4" t="str">
        <f>IF(B1261=1,"",IF(AND(R1261=1,TrackingWorksheet!$I1266+14&lt;=WeeklySummary!$C$7),1,0))</f>
        <v/>
      </c>
      <c r="BI1261" s="4" t="str">
        <f>IF(B1261=1,"",IF(AND(J1261=1,TrackingWorksheet!$G1266+14&lt;=WeeklySummary!$C$7),1,0))</f>
        <v/>
      </c>
      <c r="BJ1261" s="4" t="str">
        <f>IF(B1261=1,"",IF(AND(T1261=1,TrackingWorksheet!$I1266+14&lt;=WeeklySummary!$C$7),1,0))</f>
        <v/>
      </c>
      <c r="BK1261" s="4" t="str">
        <f>IF(B1261=1,"",IF(AND(T1261=1,TrackingWorksheet!$G1266+14&lt;=WeeklySummary!$C$7),1,0))</f>
        <v/>
      </c>
      <c r="BL1261" s="4">
        <f t="shared" si="289"/>
        <v>0</v>
      </c>
    </row>
    <row r="1262" spans="2:64" x14ac:dyDescent="0.25">
      <c r="B1262" s="27">
        <f>IF(AND(ISBLANK(TrackingWorksheet!B1267),ISBLANK(TrackingWorksheet!C1267),ISBLANK(TrackingWorksheet!G1267),ISBLANK(TrackingWorksheet!H1267),
ISBLANK(TrackingWorksheet!I1267),ISBLANK(TrackingWorksheet!J1267),ISBLANK(TrackingWorksheet!M1267),
ISBLANK(TrackingWorksheet!N1269)),1,0)</f>
        <v>1</v>
      </c>
      <c r="C1262" s="12" t="str">
        <f>IF(B1262=1,"",TrackingWorksheet!F1267)</f>
        <v/>
      </c>
      <c r="D1262" s="20" t="str">
        <f>IF(B1262=1,"",IF(AND(TrackingWorksheet!B1267&lt;&gt;"",TrackingWorksheet!B1267&lt;=WeeklySummary!$C$7,OR(TrackingWorksheet!C1267="",TrackingWorksheet!C1267&gt;=WeeklySummary!$C$6)),1,0))</f>
        <v/>
      </c>
      <c r="E1262" s="10" t="str">
        <f>IF(B1262=1,"",IF(AND(TrackingWorksheet!G1267 &lt;&gt;"",TrackingWorksheet!G1267&lt;=WeeklySummary!$C$7, TrackingWorksheet!H1267=Lists!$D$4), "Y", "N"))</f>
        <v/>
      </c>
      <c r="F1262" s="10" t="str">
        <f>IF(B1262=1,"",IF(AND(TrackingWorksheet!I1267 &lt;&gt;"", TrackingWorksheet!I1267&lt;=WeeklySummary!$C$7, TrackingWorksheet!J1267=Lists!$D$4), "Y", "N"))</f>
        <v/>
      </c>
      <c r="G1262" s="10" t="str">
        <f>IF(B1262=1,"",IF(AND(TrackingWorksheet!G1267 &lt;&gt;"",TrackingWorksheet!G1267&lt;=WeeklySummary!$C$7, TrackingWorksheet!H1267=Lists!$D$5), "Y", "N"))</f>
        <v/>
      </c>
      <c r="H1262" s="10" t="str">
        <f>IF(B1262=1,"",IF(AND(TrackingWorksheet!I1267 &lt;&gt;"", TrackingWorksheet!I1267&lt;=WeeklySummary!$C$7, TrackingWorksheet!J1267=Lists!$D$5), "Y", "N"))</f>
        <v/>
      </c>
      <c r="I1262" s="20" t="str">
        <f>IF(B1262=1,"",IF(AND(TrackingWorksheet!G1267 &lt;&gt;"", TrackingWorksheet!G1267&lt;=WeeklySummary!$C$7, TrackingWorksheet!H1267=Lists!$D$6), 1, 0))</f>
        <v/>
      </c>
      <c r="J1262" s="20" t="str">
        <f t="shared" si="281"/>
        <v/>
      </c>
      <c r="K1262" s="10" t="str">
        <f>IF(B1262=1,"",IF(AND(TrackingWorksheet!I1267&lt;=WeeklySummary!$C$7,TrackingWorksheet!K1267="YES"),0,IF(AND(AND(OR(E1262="Y",F1262="Y"),E1262&lt;&gt;F1262),G1262&lt;&gt;"Y", H1262&lt;&gt;"Y"), 1, 0)))</f>
        <v/>
      </c>
      <c r="L1262" s="20" t="str">
        <f t="shared" si="282"/>
        <v/>
      </c>
      <c r="M1262" s="10" t="str">
        <f t="shared" si="283"/>
        <v/>
      </c>
      <c r="N1262" s="20" t="str">
        <f t="shared" si="284"/>
        <v/>
      </c>
      <c r="O1262" s="10" t="str">
        <f>IF(B1262=1,"",IF(AND(TrackingWorksheet!I1267&lt;=WeeklySummary!$C$7,TrackingWorksheet!K1267="YES"),0,IF(AND(AND(OR(G1262="Y",H1262="Y"),G1262&lt;&gt;H1262),E1262&lt;&gt;"Y", F1262&lt;&gt;"Y"), 1, 0)))</f>
        <v/>
      </c>
      <c r="P1262" s="20" t="str">
        <f t="shared" si="285"/>
        <v/>
      </c>
      <c r="Q1262" s="10" t="str">
        <f t="shared" si="286"/>
        <v/>
      </c>
      <c r="R1262" s="10" t="str">
        <f t="shared" si="287"/>
        <v/>
      </c>
      <c r="S1262" s="10" t="str">
        <f>IF(B1262=1,"",IF(AND(OR(AND(TrackingWorksheet!H1267=Lists!$D$7,TrackingWorksheet!H1267=TrackingWorksheet!J1267),TrackingWorksheet!H1267&lt;&gt;TrackingWorksheet!J1267),TrackingWorksheet!K1267="YES",TrackingWorksheet!H1267&lt;&gt;Lists!$D$6,TrackingWorksheet!G1267&lt;=WeeklySummary!$C$7,TrackingWorksheet!I1267&lt;=WeeklySummary!$C$7),1,0))</f>
        <v/>
      </c>
      <c r="T1262" s="10" t="str">
        <f t="shared" si="288"/>
        <v/>
      </c>
      <c r="U1262" s="10" t="str">
        <f>IF($B1262=1,"",IF(TrackingWorksheet!$K1267="YES",1, 0)*D1262)</f>
        <v/>
      </c>
      <c r="V1262" s="20">
        <f t="shared" si="277"/>
        <v>0</v>
      </c>
      <c r="W1262" s="20">
        <f t="shared" si="278"/>
        <v>0</v>
      </c>
      <c r="X1262" s="10" t="str">
        <f>IF($B1262=1,"",IF(AND(TrackingWorksheet!$L1267&lt;&gt;"", TrackingWorksheet!$L1267&gt;=WeeklySummary!$C$6,TrackingWorksheet!$L1267&lt;=WeeklySummary!$C$7,OR(TrackingWorksheet!$H1267=Lists!$D$4,TrackingWorksheet!$J1267=Lists!$D$4)), 1, 0))</f>
        <v/>
      </c>
      <c r="Y1262" s="10" t="str">
        <f>IF($B1262=1,"",IF(AND(TrackingWorksheet!$L1267&lt;&gt;"", TrackingWorksheet!$L1267&gt;=WeeklySummary!$C$6,TrackingWorksheet!$L1267&lt;=WeeklySummary!$C$7,OR(TrackingWorksheet!$H1267=Lists!$D$5,TrackingWorksheet!$J1267=Lists!$D$5)), 1, 0))</f>
        <v/>
      </c>
      <c r="Z1262" s="10" t="str">
        <f>IF($B1262=1,"",IF(AND(TrackingWorksheet!$L1267&lt;&gt;"", TrackingWorksheet!$L1267&gt;=WeeklySummary!$C$6,TrackingWorksheet!$L1267&lt;=WeeklySummary!$C$7,OR(TrackingWorksheet!$H1267=Lists!$D$6,TrackingWorksheet!$J1267=Lists!$D$6)), 1, 0))</f>
        <v/>
      </c>
      <c r="AA1262" s="19" t="str">
        <f>IF(B1262=1,"",IF(AND(TrackingWorksheet!M1267&lt;&gt;"",TrackingWorksheet!M1267&lt;=WeeklySummary!$C$7),1,0)*D1262)</f>
        <v/>
      </c>
      <c r="AB1262" s="19" t="str">
        <f>IF(B1262=1,"",IF(AND(TrackingWorksheet!N1267&lt;&gt;"",TrackingWorksheet!N1267&lt;=WeeklySummary!$C$7),1,0)*D1262)</f>
        <v/>
      </c>
      <c r="AC1262" s="19" t="str">
        <f>IF(B1262=1,"",TrackingWorksheet!T1267)</f>
        <v/>
      </c>
      <c r="AD1262" s="19" t="str">
        <f>IF(B1262=1,"",IF(D1262*AND(TrackingWorksheet!S1267&gt;=Calculations!$BD$3,TrackingWorksheet!U1267="",TrackingWorksheet!K1267="YES"),1,0))</f>
        <v/>
      </c>
      <c r="AE1262" s="19" t="str">
        <f>IF($B1262=1,"",IF(AND(TrackingWorksheet!$S1267&gt;$BE$3,TrackingWorksheet!$T1267=Lists!$P$4),1, 0)*D1262)</f>
        <v/>
      </c>
      <c r="AF1262" s="19" t="str">
        <f>IF($B1262=1,"",IF(AND(TrackingWorksheet!$U1267&gt;$BE$3,TrackingWorksheet!$V1267=Lists!$P$4),1, 0)*D1262)</f>
        <v/>
      </c>
      <c r="AG1262" s="19" t="str">
        <f>IF($B1262=1,"",IF(AND(TrackingWorksheet!$W1267&gt;$BE$3,TrackingWorksheet!$X1267=Lists!$P$4),1, 0)*D1262)</f>
        <v/>
      </c>
      <c r="AH1262" s="19" t="str">
        <f>IF($B1262=1,"",IF(AND(TrackingWorksheet!$Y1267&gt;$BE$3,TrackingWorksheet!$Z1267=Lists!$P$4),1, 0)*D1262)</f>
        <v/>
      </c>
      <c r="AI1262" s="19" t="str">
        <f>IF($B1262=1,"",IF(AND(TrackingWorksheet!$AA1267&gt;$BE$3,TrackingWorksheet!$AB1267=Lists!$P$4),1, 0)*D1262)</f>
        <v/>
      </c>
      <c r="AJ1262" s="19" t="str">
        <f>IF($B1262=1,"",IF(AND(TrackingWorksheet!$S1267&gt;$BE$3,TrackingWorksheet!$T1267=Lists!$P$5),1, 0)*D1262)</f>
        <v/>
      </c>
      <c r="AK1262" s="19" t="str">
        <f>IF($B1262=1,"",IF(AND(TrackingWorksheet!$U1267&gt;$BE$3,TrackingWorksheet!$V1267=Lists!$P$5),1, 0)*D1262)</f>
        <v/>
      </c>
      <c r="AL1262" s="19" t="str">
        <f>IF($B1262=1,"",IF(AND(TrackingWorksheet!$W1267&gt;$BE$3,TrackingWorksheet!$X1267=Lists!$P$5),1, 0)*D1262)</f>
        <v/>
      </c>
      <c r="AM1262" s="19" t="str">
        <f>IF($B1262=1,"",IF(AND(TrackingWorksheet!$Y1267&gt;$BE$3,TrackingWorksheet!$Z1267=Lists!$P$5),1, 0)*D1262)</f>
        <v/>
      </c>
      <c r="AN1262" s="19" t="str">
        <f>IF($B1262=1,"",IF(AND(TrackingWorksheet!$AA1267&gt;$BE$3,TrackingWorksheet!$AB1267=Lists!$P$5),1, 0)*D1262)</f>
        <v/>
      </c>
      <c r="AO1262" s="19" t="str">
        <f>IF($B1262=1,"",IF(AND(TrackingWorksheet!$S1267&gt;$BE$3,TrackingWorksheet!$T1267=Lists!$P$6),1, 0)*D1262)</f>
        <v/>
      </c>
      <c r="AP1262" s="19" t="str">
        <f>IF($B1262=1,"",IF(AND(TrackingWorksheet!$U1267&gt;$BE$3,TrackingWorksheet!$V1267=Lists!$P$6),1, 0)*D1262)</f>
        <v/>
      </c>
      <c r="AQ1262" s="19" t="str">
        <f>IF($B1262=1,"",IF(AND(TrackingWorksheet!$W1267&gt;$BE$3,TrackingWorksheet!$X1267=Lists!$P$6),1, 0)*D1262)</f>
        <v/>
      </c>
      <c r="AR1262" s="19" t="str">
        <f>IF($B1262=1,"",IF(AND(TrackingWorksheet!$Y1267&gt;$BE$3,TrackingWorksheet!$Z1267=Lists!$P$6),1, 0)*D1262)</f>
        <v/>
      </c>
      <c r="AS1262" s="19" t="str">
        <f>IF($B1262=1,"",IF(AND(TrackingWorksheet!$AA1267&gt;$BE$3,TrackingWorksheet!$AB1267=Lists!$P$6),1, 0)*D1262)</f>
        <v/>
      </c>
      <c r="AT1262" s="19">
        <f t="shared" si="279"/>
        <v>0</v>
      </c>
      <c r="AU1262" s="19" t="str">
        <f>IF(B1262=1,"",IF(AND(TrackingWorksheet!K1267="",TrackingWorksheet!M1267="", TrackingWorksheet!N1267="", TrackingWorksheet!S1267="", TrackingWorksheet!V1267="", TrackingWorksheet!W1267="", TrackingWorksheet!Y1267="", TrackingWorksheet!AA1267="", V1262=1),1,0)*D1262)</f>
        <v/>
      </c>
      <c r="AV1262" s="19" t="str">
        <f>IF(B1262=1,"",IF(D1262*AND(TrackingWorksheet!U1267&gt;Calculations!$BE$3,TrackingWorksheet!K1267="YES"),1,0))</f>
        <v/>
      </c>
      <c r="AW1262" s="19" t="str">
        <f>IF(B1262=1,"",IF(D1262*AND(TrackingWorksheet!W1267&gt;Calculations!$BE$3,TrackingWorksheet!K1267="YES"),1,0))</f>
        <v/>
      </c>
      <c r="AX1262" s="19">
        <f t="shared" si="280"/>
        <v>0</v>
      </c>
      <c r="AY1262" s="19">
        <f t="shared" si="276"/>
        <v>0</v>
      </c>
      <c r="AZ1262" s="27" t="str">
        <f>IF(B1262=1,"",IF(TrackingWorksheet!Q1267="","",TrackingWorksheet!Q1267))</f>
        <v/>
      </c>
      <c r="BB1262" s="4"/>
      <c r="BC1262" s="4"/>
      <c r="BD1262" s="4"/>
      <c r="BE1262" s="4"/>
      <c r="BF1262" s="4"/>
      <c r="BG1262" s="4" t="str">
        <f>IF(B1262=1,"",IF(AND(N1262=1,TrackingWorksheet!$I1267+14&lt;=WeeklySummary!$C$7),1,0))</f>
        <v/>
      </c>
      <c r="BH1262" s="4" t="str">
        <f>IF(B1262=1,"",IF(AND(R1262=1,TrackingWorksheet!$I1267+14&lt;=WeeklySummary!$C$7),1,0))</f>
        <v/>
      </c>
      <c r="BI1262" s="4" t="str">
        <f>IF(B1262=1,"",IF(AND(J1262=1,TrackingWorksheet!$G1267+14&lt;=WeeklySummary!$C$7),1,0))</f>
        <v/>
      </c>
      <c r="BJ1262" s="4" t="str">
        <f>IF(B1262=1,"",IF(AND(T1262=1,TrackingWorksheet!$I1267+14&lt;=WeeklySummary!$C$7),1,0))</f>
        <v/>
      </c>
      <c r="BK1262" s="4" t="str">
        <f>IF(B1262=1,"",IF(AND(T1262=1,TrackingWorksheet!$G1267+14&lt;=WeeklySummary!$C$7),1,0))</f>
        <v/>
      </c>
      <c r="BL1262" s="4">
        <f t="shared" si="289"/>
        <v>0</v>
      </c>
    </row>
    <row r="1263" spans="2:64" x14ac:dyDescent="0.25">
      <c r="B1263" s="27">
        <f>IF(AND(ISBLANK(TrackingWorksheet!B1268),ISBLANK(TrackingWorksheet!C1268),ISBLANK(TrackingWorksheet!G1268),ISBLANK(TrackingWorksheet!H1268),
ISBLANK(TrackingWorksheet!I1268),ISBLANK(TrackingWorksheet!J1268),ISBLANK(TrackingWorksheet!M1268),
ISBLANK(TrackingWorksheet!N1270)),1,0)</f>
        <v>1</v>
      </c>
      <c r="C1263" s="12" t="str">
        <f>IF(B1263=1,"",TrackingWorksheet!F1268)</f>
        <v/>
      </c>
      <c r="D1263" s="20" t="str">
        <f>IF(B1263=1,"",IF(AND(TrackingWorksheet!B1268&lt;&gt;"",TrackingWorksheet!B1268&lt;=WeeklySummary!$C$7,OR(TrackingWorksheet!C1268="",TrackingWorksheet!C1268&gt;=WeeklySummary!$C$6)),1,0))</f>
        <v/>
      </c>
      <c r="E1263" s="10" t="str">
        <f>IF(B1263=1,"",IF(AND(TrackingWorksheet!G1268 &lt;&gt;"",TrackingWorksheet!G1268&lt;=WeeklySummary!$C$7, TrackingWorksheet!H1268=Lists!$D$4), "Y", "N"))</f>
        <v/>
      </c>
      <c r="F1263" s="10" t="str">
        <f>IF(B1263=1,"",IF(AND(TrackingWorksheet!I1268 &lt;&gt;"", TrackingWorksheet!I1268&lt;=WeeklySummary!$C$7, TrackingWorksheet!J1268=Lists!$D$4), "Y", "N"))</f>
        <v/>
      </c>
      <c r="G1263" s="10" t="str">
        <f>IF(B1263=1,"",IF(AND(TrackingWorksheet!G1268 &lt;&gt;"",TrackingWorksheet!G1268&lt;=WeeklySummary!$C$7, TrackingWorksheet!H1268=Lists!$D$5), "Y", "N"))</f>
        <v/>
      </c>
      <c r="H1263" s="10" t="str">
        <f>IF(B1263=1,"",IF(AND(TrackingWorksheet!I1268 &lt;&gt;"", TrackingWorksheet!I1268&lt;=WeeklySummary!$C$7, TrackingWorksheet!J1268=Lists!$D$5), "Y", "N"))</f>
        <v/>
      </c>
      <c r="I1263" s="20" t="str">
        <f>IF(B1263=1,"",IF(AND(TrackingWorksheet!G1268 &lt;&gt;"", TrackingWorksheet!G1268&lt;=WeeklySummary!$C$7, TrackingWorksheet!H1268=Lists!$D$6), 1, 0))</f>
        <v/>
      </c>
      <c r="J1263" s="20" t="str">
        <f t="shared" si="281"/>
        <v/>
      </c>
      <c r="K1263" s="10" t="str">
        <f>IF(B1263=1,"",IF(AND(TrackingWorksheet!I1268&lt;=WeeklySummary!$C$7,TrackingWorksheet!K1268="YES"),0,IF(AND(AND(OR(E1263="Y",F1263="Y"),E1263&lt;&gt;F1263),G1263&lt;&gt;"Y", H1263&lt;&gt;"Y"), 1, 0)))</f>
        <v/>
      </c>
      <c r="L1263" s="20" t="str">
        <f t="shared" si="282"/>
        <v/>
      </c>
      <c r="M1263" s="10" t="str">
        <f t="shared" si="283"/>
        <v/>
      </c>
      <c r="N1263" s="20" t="str">
        <f t="shared" si="284"/>
        <v/>
      </c>
      <c r="O1263" s="10" t="str">
        <f>IF(B1263=1,"",IF(AND(TrackingWorksheet!I1268&lt;=WeeklySummary!$C$7,TrackingWorksheet!K1268="YES"),0,IF(AND(AND(OR(G1263="Y",H1263="Y"),G1263&lt;&gt;H1263),E1263&lt;&gt;"Y", F1263&lt;&gt;"Y"), 1, 0)))</f>
        <v/>
      </c>
      <c r="P1263" s="20" t="str">
        <f t="shared" si="285"/>
        <v/>
      </c>
      <c r="Q1263" s="10" t="str">
        <f t="shared" si="286"/>
        <v/>
      </c>
      <c r="R1263" s="10" t="str">
        <f t="shared" si="287"/>
        <v/>
      </c>
      <c r="S1263" s="10" t="str">
        <f>IF(B1263=1,"",IF(AND(OR(AND(TrackingWorksheet!H1268=Lists!$D$7,TrackingWorksheet!H1268=TrackingWorksheet!J1268),TrackingWorksheet!H1268&lt;&gt;TrackingWorksheet!J1268),TrackingWorksheet!K1268="YES",TrackingWorksheet!H1268&lt;&gt;Lists!$D$6,TrackingWorksheet!G1268&lt;=WeeklySummary!$C$7,TrackingWorksheet!I1268&lt;=WeeklySummary!$C$7),1,0))</f>
        <v/>
      </c>
      <c r="T1263" s="10" t="str">
        <f t="shared" si="288"/>
        <v/>
      </c>
      <c r="U1263" s="10" t="str">
        <f>IF($B1263=1,"",IF(TrackingWorksheet!$K1268="YES",1, 0)*D1263)</f>
        <v/>
      </c>
      <c r="V1263" s="20">
        <f t="shared" si="277"/>
        <v>0</v>
      </c>
      <c r="W1263" s="20">
        <f t="shared" si="278"/>
        <v>0</v>
      </c>
      <c r="X1263" s="10" t="str">
        <f>IF($B1263=1,"",IF(AND(TrackingWorksheet!$L1268&lt;&gt;"", TrackingWorksheet!$L1268&gt;=WeeklySummary!$C$6,TrackingWorksheet!$L1268&lt;=WeeklySummary!$C$7,OR(TrackingWorksheet!$H1268=Lists!$D$4,TrackingWorksheet!$J1268=Lists!$D$4)), 1, 0))</f>
        <v/>
      </c>
      <c r="Y1263" s="10" t="str">
        <f>IF($B1263=1,"",IF(AND(TrackingWorksheet!$L1268&lt;&gt;"", TrackingWorksheet!$L1268&gt;=WeeklySummary!$C$6,TrackingWorksheet!$L1268&lt;=WeeklySummary!$C$7,OR(TrackingWorksheet!$H1268=Lists!$D$5,TrackingWorksheet!$J1268=Lists!$D$5)), 1, 0))</f>
        <v/>
      </c>
      <c r="Z1263" s="10" t="str">
        <f>IF($B1263=1,"",IF(AND(TrackingWorksheet!$L1268&lt;&gt;"", TrackingWorksheet!$L1268&gt;=WeeklySummary!$C$6,TrackingWorksheet!$L1268&lt;=WeeklySummary!$C$7,OR(TrackingWorksheet!$H1268=Lists!$D$6,TrackingWorksheet!$J1268=Lists!$D$6)), 1, 0))</f>
        <v/>
      </c>
      <c r="AA1263" s="19" t="str">
        <f>IF(B1263=1,"",IF(AND(TrackingWorksheet!M1268&lt;&gt;"",TrackingWorksheet!M1268&lt;=WeeklySummary!$C$7),1,0)*D1263)</f>
        <v/>
      </c>
      <c r="AB1263" s="19" t="str">
        <f>IF(B1263=1,"",IF(AND(TrackingWorksheet!N1268&lt;&gt;"",TrackingWorksheet!N1268&lt;=WeeklySummary!$C$7),1,0)*D1263)</f>
        <v/>
      </c>
      <c r="AC1263" s="19" t="str">
        <f>IF(B1263=1,"",TrackingWorksheet!T1268)</f>
        <v/>
      </c>
      <c r="AD1263" s="19" t="str">
        <f>IF(B1263=1,"",IF(D1263*AND(TrackingWorksheet!S1268&gt;=Calculations!$BD$3,TrackingWorksheet!U1268="",TrackingWorksheet!K1268="YES"),1,0))</f>
        <v/>
      </c>
      <c r="AE1263" s="19" t="str">
        <f>IF($B1263=1,"",IF(AND(TrackingWorksheet!$S1268&gt;$BE$3,TrackingWorksheet!$T1268=Lists!$P$4),1, 0)*D1263)</f>
        <v/>
      </c>
      <c r="AF1263" s="19" t="str">
        <f>IF($B1263=1,"",IF(AND(TrackingWorksheet!$U1268&gt;$BE$3,TrackingWorksheet!$V1268=Lists!$P$4),1, 0)*D1263)</f>
        <v/>
      </c>
      <c r="AG1263" s="19" t="str">
        <f>IF($B1263=1,"",IF(AND(TrackingWorksheet!$W1268&gt;$BE$3,TrackingWorksheet!$X1268=Lists!$P$4),1, 0)*D1263)</f>
        <v/>
      </c>
      <c r="AH1263" s="19" t="str">
        <f>IF($B1263=1,"",IF(AND(TrackingWorksheet!$Y1268&gt;$BE$3,TrackingWorksheet!$Z1268=Lists!$P$4),1, 0)*D1263)</f>
        <v/>
      </c>
      <c r="AI1263" s="19" t="str">
        <f>IF($B1263=1,"",IF(AND(TrackingWorksheet!$AA1268&gt;$BE$3,TrackingWorksheet!$AB1268=Lists!$P$4),1, 0)*D1263)</f>
        <v/>
      </c>
      <c r="AJ1263" s="19" t="str">
        <f>IF($B1263=1,"",IF(AND(TrackingWorksheet!$S1268&gt;$BE$3,TrackingWorksheet!$T1268=Lists!$P$5),1, 0)*D1263)</f>
        <v/>
      </c>
      <c r="AK1263" s="19" t="str">
        <f>IF($B1263=1,"",IF(AND(TrackingWorksheet!$U1268&gt;$BE$3,TrackingWorksheet!$V1268=Lists!$P$5),1, 0)*D1263)</f>
        <v/>
      </c>
      <c r="AL1263" s="19" t="str">
        <f>IF($B1263=1,"",IF(AND(TrackingWorksheet!$W1268&gt;$BE$3,TrackingWorksheet!$X1268=Lists!$P$5),1, 0)*D1263)</f>
        <v/>
      </c>
      <c r="AM1263" s="19" t="str">
        <f>IF($B1263=1,"",IF(AND(TrackingWorksheet!$Y1268&gt;$BE$3,TrackingWorksheet!$Z1268=Lists!$P$5),1, 0)*D1263)</f>
        <v/>
      </c>
      <c r="AN1263" s="19" t="str">
        <f>IF($B1263=1,"",IF(AND(TrackingWorksheet!$AA1268&gt;$BE$3,TrackingWorksheet!$AB1268=Lists!$P$5),1, 0)*D1263)</f>
        <v/>
      </c>
      <c r="AO1263" s="19" t="str">
        <f>IF($B1263=1,"",IF(AND(TrackingWorksheet!$S1268&gt;$BE$3,TrackingWorksheet!$T1268=Lists!$P$6),1, 0)*D1263)</f>
        <v/>
      </c>
      <c r="AP1263" s="19" t="str">
        <f>IF($B1263=1,"",IF(AND(TrackingWorksheet!$U1268&gt;$BE$3,TrackingWorksheet!$V1268=Lists!$P$6),1, 0)*D1263)</f>
        <v/>
      </c>
      <c r="AQ1263" s="19" t="str">
        <f>IF($B1263=1,"",IF(AND(TrackingWorksheet!$W1268&gt;$BE$3,TrackingWorksheet!$X1268=Lists!$P$6),1, 0)*D1263)</f>
        <v/>
      </c>
      <c r="AR1263" s="19" t="str">
        <f>IF($B1263=1,"",IF(AND(TrackingWorksheet!$Y1268&gt;$BE$3,TrackingWorksheet!$Z1268=Lists!$P$6),1, 0)*D1263)</f>
        <v/>
      </c>
      <c r="AS1263" s="19" t="str">
        <f>IF($B1263=1,"",IF(AND(TrackingWorksheet!$AA1268&gt;$BE$3,TrackingWorksheet!$AB1268=Lists!$P$6),1, 0)*D1263)</f>
        <v/>
      </c>
      <c r="AT1263" s="19">
        <f t="shared" si="279"/>
        <v>0</v>
      </c>
      <c r="AU1263" s="19" t="str">
        <f>IF(B1263=1,"",IF(AND(TrackingWorksheet!K1268="",TrackingWorksheet!M1268="", TrackingWorksheet!N1268="", TrackingWorksheet!S1268="", TrackingWorksheet!V1268="", TrackingWorksheet!W1268="", TrackingWorksheet!Y1268="", TrackingWorksheet!AA1268="", V1263=1),1,0)*D1263)</f>
        <v/>
      </c>
      <c r="AV1263" s="19" t="str">
        <f>IF(B1263=1,"",IF(D1263*AND(TrackingWorksheet!U1268&gt;Calculations!$BE$3,TrackingWorksheet!K1268="YES"),1,0))</f>
        <v/>
      </c>
      <c r="AW1263" s="19" t="str">
        <f>IF(B1263=1,"",IF(D1263*AND(TrackingWorksheet!W1268&gt;Calculations!$BE$3,TrackingWorksheet!K1268="YES"),1,0))</f>
        <v/>
      </c>
      <c r="AX1263" s="19">
        <f t="shared" si="280"/>
        <v>0</v>
      </c>
      <c r="AY1263" s="19">
        <f t="shared" si="276"/>
        <v>0</v>
      </c>
      <c r="AZ1263" s="27" t="str">
        <f>IF(B1263=1,"",IF(TrackingWorksheet!Q1268="","",TrackingWorksheet!Q1268))</f>
        <v/>
      </c>
      <c r="BB1263" s="4"/>
      <c r="BC1263" s="4"/>
      <c r="BD1263" s="4"/>
      <c r="BE1263" s="4"/>
      <c r="BF1263" s="4"/>
      <c r="BG1263" s="4" t="str">
        <f>IF(B1263=1,"",IF(AND(N1263=1,TrackingWorksheet!$I1268+14&lt;=WeeklySummary!$C$7),1,0))</f>
        <v/>
      </c>
      <c r="BH1263" s="4" t="str">
        <f>IF(B1263=1,"",IF(AND(R1263=1,TrackingWorksheet!$I1268+14&lt;=WeeklySummary!$C$7),1,0))</f>
        <v/>
      </c>
      <c r="BI1263" s="4" t="str">
        <f>IF(B1263=1,"",IF(AND(J1263=1,TrackingWorksheet!$G1268+14&lt;=WeeklySummary!$C$7),1,0))</f>
        <v/>
      </c>
      <c r="BJ1263" s="4" t="str">
        <f>IF(B1263=1,"",IF(AND(T1263=1,TrackingWorksheet!$I1268+14&lt;=WeeklySummary!$C$7),1,0))</f>
        <v/>
      </c>
      <c r="BK1263" s="4" t="str">
        <f>IF(B1263=1,"",IF(AND(T1263=1,TrackingWorksheet!$G1268+14&lt;=WeeklySummary!$C$7),1,0))</f>
        <v/>
      </c>
      <c r="BL1263" s="4">
        <f t="shared" si="289"/>
        <v>0</v>
      </c>
    </row>
    <row r="1264" spans="2:64" x14ac:dyDescent="0.25">
      <c r="B1264" s="27">
        <f>IF(AND(ISBLANK(TrackingWorksheet!B1269),ISBLANK(TrackingWorksheet!C1269),ISBLANK(TrackingWorksheet!G1269),ISBLANK(TrackingWorksheet!H1269),
ISBLANK(TrackingWorksheet!I1269),ISBLANK(TrackingWorksheet!J1269),ISBLANK(TrackingWorksheet!M1269),
ISBLANK(TrackingWorksheet!N1271)),1,0)</f>
        <v>1</v>
      </c>
      <c r="C1264" s="12" t="str">
        <f>IF(B1264=1,"",TrackingWorksheet!F1269)</f>
        <v/>
      </c>
      <c r="D1264" s="20" t="str">
        <f>IF(B1264=1,"",IF(AND(TrackingWorksheet!B1269&lt;&gt;"",TrackingWorksheet!B1269&lt;=WeeklySummary!$C$7,OR(TrackingWorksheet!C1269="",TrackingWorksheet!C1269&gt;=WeeklySummary!$C$6)),1,0))</f>
        <v/>
      </c>
      <c r="E1264" s="10" t="str">
        <f>IF(B1264=1,"",IF(AND(TrackingWorksheet!G1269 &lt;&gt;"",TrackingWorksheet!G1269&lt;=WeeklySummary!$C$7, TrackingWorksheet!H1269=Lists!$D$4), "Y", "N"))</f>
        <v/>
      </c>
      <c r="F1264" s="10" t="str">
        <f>IF(B1264=1,"",IF(AND(TrackingWorksheet!I1269 &lt;&gt;"", TrackingWorksheet!I1269&lt;=WeeklySummary!$C$7, TrackingWorksheet!J1269=Lists!$D$4), "Y", "N"))</f>
        <v/>
      </c>
      <c r="G1264" s="10" t="str">
        <f>IF(B1264=1,"",IF(AND(TrackingWorksheet!G1269 &lt;&gt;"",TrackingWorksheet!G1269&lt;=WeeklySummary!$C$7, TrackingWorksheet!H1269=Lists!$D$5), "Y", "N"))</f>
        <v/>
      </c>
      <c r="H1264" s="10" t="str">
        <f>IF(B1264=1,"",IF(AND(TrackingWorksheet!I1269 &lt;&gt;"", TrackingWorksheet!I1269&lt;=WeeklySummary!$C$7, TrackingWorksheet!J1269=Lists!$D$5), "Y", "N"))</f>
        <v/>
      </c>
      <c r="I1264" s="20" t="str">
        <f>IF(B1264=1,"",IF(AND(TrackingWorksheet!G1269 &lt;&gt;"", TrackingWorksheet!G1269&lt;=WeeklySummary!$C$7, TrackingWorksheet!H1269=Lists!$D$6), 1, 0))</f>
        <v/>
      </c>
      <c r="J1264" s="20" t="str">
        <f t="shared" si="281"/>
        <v/>
      </c>
      <c r="K1264" s="10" t="str">
        <f>IF(B1264=1,"",IF(AND(TrackingWorksheet!I1269&lt;=WeeklySummary!$C$7,TrackingWorksheet!K1269="YES"),0,IF(AND(AND(OR(E1264="Y",F1264="Y"),E1264&lt;&gt;F1264),G1264&lt;&gt;"Y", H1264&lt;&gt;"Y"), 1, 0)))</f>
        <v/>
      </c>
      <c r="L1264" s="20" t="str">
        <f t="shared" si="282"/>
        <v/>
      </c>
      <c r="M1264" s="10" t="str">
        <f t="shared" si="283"/>
        <v/>
      </c>
      <c r="N1264" s="20" t="str">
        <f t="shared" si="284"/>
        <v/>
      </c>
      <c r="O1264" s="10" t="str">
        <f>IF(B1264=1,"",IF(AND(TrackingWorksheet!I1269&lt;=WeeklySummary!$C$7,TrackingWorksheet!K1269="YES"),0,IF(AND(AND(OR(G1264="Y",H1264="Y"),G1264&lt;&gt;H1264),E1264&lt;&gt;"Y", F1264&lt;&gt;"Y"), 1, 0)))</f>
        <v/>
      </c>
      <c r="P1264" s="20" t="str">
        <f t="shared" si="285"/>
        <v/>
      </c>
      <c r="Q1264" s="10" t="str">
        <f t="shared" si="286"/>
        <v/>
      </c>
      <c r="R1264" s="10" t="str">
        <f t="shared" si="287"/>
        <v/>
      </c>
      <c r="S1264" s="10" t="str">
        <f>IF(B1264=1,"",IF(AND(OR(AND(TrackingWorksheet!H1269=Lists!$D$7,TrackingWorksheet!H1269=TrackingWorksheet!J1269),TrackingWorksheet!H1269&lt;&gt;TrackingWorksheet!J1269),TrackingWorksheet!K1269="YES",TrackingWorksheet!H1269&lt;&gt;Lists!$D$6,TrackingWorksheet!G1269&lt;=WeeklySummary!$C$7,TrackingWorksheet!I1269&lt;=WeeklySummary!$C$7),1,0))</f>
        <v/>
      </c>
      <c r="T1264" s="10" t="str">
        <f t="shared" si="288"/>
        <v/>
      </c>
      <c r="U1264" s="10" t="str">
        <f>IF($B1264=1,"",IF(TrackingWorksheet!$K1269="YES",1, 0)*D1264)</f>
        <v/>
      </c>
      <c r="V1264" s="20">
        <f t="shared" si="277"/>
        <v>0</v>
      </c>
      <c r="W1264" s="20">
        <f t="shared" si="278"/>
        <v>0</v>
      </c>
      <c r="X1264" s="10" t="str">
        <f>IF($B1264=1,"",IF(AND(TrackingWorksheet!$L1269&lt;&gt;"", TrackingWorksheet!$L1269&gt;=WeeklySummary!$C$6,TrackingWorksheet!$L1269&lt;=WeeklySummary!$C$7,OR(TrackingWorksheet!$H1269=Lists!$D$4,TrackingWorksheet!$J1269=Lists!$D$4)), 1, 0))</f>
        <v/>
      </c>
      <c r="Y1264" s="10" t="str">
        <f>IF($B1264=1,"",IF(AND(TrackingWorksheet!$L1269&lt;&gt;"", TrackingWorksheet!$L1269&gt;=WeeklySummary!$C$6,TrackingWorksheet!$L1269&lt;=WeeklySummary!$C$7,OR(TrackingWorksheet!$H1269=Lists!$D$5,TrackingWorksheet!$J1269=Lists!$D$5)), 1, 0))</f>
        <v/>
      </c>
      <c r="Z1264" s="10" t="str">
        <f>IF($B1264=1,"",IF(AND(TrackingWorksheet!$L1269&lt;&gt;"", TrackingWorksheet!$L1269&gt;=WeeklySummary!$C$6,TrackingWorksheet!$L1269&lt;=WeeklySummary!$C$7,OR(TrackingWorksheet!$H1269=Lists!$D$6,TrackingWorksheet!$J1269=Lists!$D$6)), 1, 0))</f>
        <v/>
      </c>
      <c r="AA1264" s="19" t="str">
        <f>IF(B1264=1,"",IF(AND(TrackingWorksheet!M1269&lt;&gt;"",TrackingWorksheet!M1269&lt;=WeeklySummary!$C$7),1,0)*D1264)</f>
        <v/>
      </c>
      <c r="AB1264" s="19" t="str">
        <f>IF(B1264=1,"",IF(AND(TrackingWorksheet!N1269&lt;&gt;"",TrackingWorksheet!N1269&lt;=WeeklySummary!$C$7),1,0)*D1264)</f>
        <v/>
      </c>
      <c r="AC1264" s="19" t="str">
        <f>IF(B1264=1,"",TrackingWorksheet!T1269)</f>
        <v/>
      </c>
      <c r="AD1264" s="19" t="str">
        <f>IF(B1264=1,"",IF(D1264*AND(TrackingWorksheet!S1269&gt;=Calculations!$BD$3,TrackingWorksheet!U1269="",TrackingWorksheet!K1269="YES"),1,0))</f>
        <v/>
      </c>
      <c r="AE1264" s="19" t="str">
        <f>IF($B1264=1,"",IF(AND(TrackingWorksheet!$S1269&gt;$BE$3,TrackingWorksheet!$T1269=Lists!$P$4),1, 0)*D1264)</f>
        <v/>
      </c>
      <c r="AF1264" s="19" t="str">
        <f>IF($B1264=1,"",IF(AND(TrackingWorksheet!$U1269&gt;$BE$3,TrackingWorksheet!$V1269=Lists!$P$4),1, 0)*D1264)</f>
        <v/>
      </c>
      <c r="AG1264" s="19" t="str">
        <f>IF($B1264=1,"",IF(AND(TrackingWorksheet!$W1269&gt;$BE$3,TrackingWorksheet!$X1269=Lists!$P$4),1, 0)*D1264)</f>
        <v/>
      </c>
      <c r="AH1264" s="19" t="str">
        <f>IF($B1264=1,"",IF(AND(TrackingWorksheet!$Y1269&gt;$BE$3,TrackingWorksheet!$Z1269=Lists!$P$4),1, 0)*D1264)</f>
        <v/>
      </c>
      <c r="AI1264" s="19" t="str">
        <f>IF($B1264=1,"",IF(AND(TrackingWorksheet!$AA1269&gt;$BE$3,TrackingWorksheet!$AB1269=Lists!$P$4),1, 0)*D1264)</f>
        <v/>
      </c>
      <c r="AJ1264" s="19" t="str">
        <f>IF($B1264=1,"",IF(AND(TrackingWorksheet!$S1269&gt;$BE$3,TrackingWorksheet!$T1269=Lists!$P$5),1, 0)*D1264)</f>
        <v/>
      </c>
      <c r="AK1264" s="19" t="str">
        <f>IF($B1264=1,"",IF(AND(TrackingWorksheet!$U1269&gt;$BE$3,TrackingWorksheet!$V1269=Lists!$P$5),1, 0)*D1264)</f>
        <v/>
      </c>
      <c r="AL1264" s="19" t="str">
        <f>IF($B1264=1,"",IF(AND(TrackingWorksheet!$W1269&gt;$BE$3,TrackingWorksheet!$X1269=Lists!$P$5),1, 0)*D1264)</f>
        <v/>
      </c>
      <c r="AM1264" s="19" t="str">
        <f>IF($B1264=1,"",IF(AND(TrackingWorksheet!$Y1269&gt;$BE$3,TrackingWorksheet!$Z1269=Lists!$P$5),1, 0)*D1264)</f>
        <v/>
      </c>
      <c r="AN1264" s="19" t="str">
        <f>IF($B1264=1,"",IF(AND(TrackingWorksheet!$AA1269&gt;$BE$3,TrackingWorksheet!$AB1269=Lists!$P$5),1, 0)*D1264)</f>
        <v/>
      </c>
      <c r="AO1264" s="19" t="str">
        <f>IF($B1264=1,"",IF(AND(TrackingWorksheet!$S1269&gt;$BE$3,TrackingWorksheet!$T1269=Lists!$P$6),1, 0)*D1264)</f>
        <v/>
      </c>
      <c r="AP1264" s="19" t="str">
        <f>IF($B1264=1,"",IF(AND(TrackingWorksheet!$U1269&gt;$BE$3,TrackingWorksheet!$V1269=Lists!$P$6),1, 0)*D1264)</f>
        <v/>
      </c>
      <c r="AQ1264" s="19" t="str">
        <f>IF($B1264=1,"",IF(AND(TrackingWorksheet!$W1269&gt;$BE$3,TrackingWorksheet!$X1269=Lists!$P$6),1, 0)*D1264)</f>
        <v/>
      </c>
      <c r="AR1264" s="19" t="str">
        <f>IF($B1264=1,"",IF(AND(TrackingWorksheet!$Y1269&gt;$BE$3,TrackingWorksheet!$Z1269=Lists!$P$6),1, 0)*D1264)</f>
        <v/>
      </c>
      <c r="AS1264" s="19" t="str">
        <f>IF($B1264=1,"",IF(AND(TrackingWorksheet!$AA1269&gt;$BE$3,TrackingWorksheet!$AB1269=Lists!$P$6),1, 0)*D1264)</f>
        <v/>
      </c>
      <c r="AT1264" s="19">
        <f t="shared" si="279"/>
        <v>0</v>
      </c>
      <c r="AU1264" s="19" t="str">
        <f>IF(B1264=1,"",IF(AND(TrackingWorksheet!K1269="",TrackingWorksheet!M1269="", TrackingWorksheet!N1269="", TrackingWorksheet!S1269="", TrackingWorksheet!V1269="", TrackingWorksheet!W1269="", TrackingWorksheet!Y1269="", TrackingWorksheet!AA1269="", V1264=1),1,0)*D1264)</f>
        <v/>
      </c>
      <c r="AV1264" s="19" t="str">
        <f>IF(B1264=1,"",IF(D1264*AND(TrackingWorksheet!U1269&gt;Calculations!$BE$3,TrackingWorksheet!K1269="YES"),1,0))</f>
        <v/>
      </c>
      <c r="AW1264" s="19" t="str">
        <f>IF(B1264=1,"",IF(D1264*AND(TrackingWorksheet!W1269&gt;Calculations!$BE$3,TrackingWorksheet!K1269="YES"),1,0))</f>
        <v/>
      </c>
      <c r="AX1264" s="19">
        <f t="shared" si="280"/>
        <v>0</v>
      </c>
      <c r="AY1264" s="19">
        <f t="shared" si="276"/>
        <v>0</v>
      </c>
      <c r="AZ1264" s="27" t="str">
        <f>IF(B1264=1,"",IF(TrackingWorksheet!Q1269="","",TrackingWorksheet!Q1269))</f>
        <v/>
      </c>
      <c r="BB1264" s="4"/>
      <c r="BC1264" s="4"/>
      <c r="BD1264" s="4"/>
      <c r="BE1264" s="4"/>
      <c r="BF1264" s="4"/>
      <c r="BG1264" s="4" t="str">
        <f>IF(B1264=1,"",IF(AND(N1264=1,TrackingWorksheet!$I1269+14&lt;=WeeklySummary!$C$7),1,0))</f>
        <v/>
      </c>
      <c r="BH1264" s="4" t="str">
        <f>IF(B1264=1,"",IF(AND(R1264=1,TrackingWorksheet!$I1269+14&lt;=WeeklySummary!$C$7),1,0))</f>
        <v/>
      </c>
      <c r="BI1264" s="4" t="str">
        <f>IF(B1264=1,"",IF(AND(J1264=1,TrackingWorksheet!$G1269+14&lt;=WeeklySummary!$C$7),1,0))</f>
        <v/>
      </c>
      <c r="BJ1264" s="4" t="str">
        <f>IF(B1264=1,"",IF(AND(T1264=1,TrackingWorksheet!$I1269+14&lt;=WeeklySummary!$C$7),1,0))</f>
        <v/>
      </c>
      <c r="BK1264" s="4" t="str">
        <f>IF(B1264=1,"",IF(AND(T1264=1,TrackingWorksheet!$G1269+14&lt;=WeeklySummary!$C$7),1,0))</f>
        <v/>
      </c>
      <c r="BL1264" s="4">
        <f t="shared" si="289"/>
        <v>0</v>
      </c>
    </row>
    <row r="1265" spans="2:64" x14ac:dyDescent="0.25">
      <c r="B1265" s="27">
        <f>IF(AND(ISBLANK(TrackingWorksheet!B1270),ISBLANK(TrackingWorksheet!C1270),ISBLANK(TrackingWorksheet!G1270),ISBLANK(TrackingWorksheet!H1270),
ISBLANK(TrackingWorksheet!I1270),ISBLANK(TrackingWorksheet!J1270),ISBLANK(TrackingWorksheet!M1270),
ISBLANK(TrackingWorksheet!N1272)),1,0)</f>
        <v>1</v>
      </c>
      <c r="C1265" s="12" t="str">
        <f>IF(B1265=1,"",TrackingWorksheet!F1270)</f>
        <v/>
      </c>
      <c r="D1265" s="20" t="str">
        <f>IF(B1265=1,"",IF(AND(TrackingWorksheet!B1270&lt;&gt;"",TrackingWorksheet!B1270&lt;=WeeklySummary!$C$7,OR(TrackingWorksheet!C1270="",TrackingWorksheet!C1270&gt;=WeeklySummary!$C$6)),1,0))</f>
        <v/>
      </c>
      <c r="E1265" s="10" t="str">
        <f>IF(B1265=1,"",IF(AND(TrackingWorksheet!G1270 &lt;&gt;"",TrackingWorksheet!G1270&lt;=WeeklySummary!$C$7, TrackingWorksheet!H1270=Lists!$D$4), "Y", "N"))</f>
        <v/>
      </c>
      <c r="F1265" s="10" t="str">
        <f>IF(B1265=1,"",IF(AND(TrackingWorksheet!I1270 &lt;&gt;"", TrackingWorksheet!I1270&lt;=WeeklySummary!$C$7, TrackingWorksheet!J1270=Lists!$D$4), "Y", "N"))</f>
        <v/>
      </c>
      <c r="G1265" s="10" t="str">
        <f>IF(B1265=1,"",IF(AND(TrackingWorksheet!G1270 &lt;&gt;"",TrackingWorksheet!G1270&lt;=WeeklySummary!$C$7, TrackingWorksheet!H1270=Lists!$D$5), "Y", "N"))</f>
        <v/>
      </c>
      <c r="H1265" s="10" t="str">
        <f>IF(B1265=1,"",IF(AND(TrackingWorksheet!I1270 &lt;&gt;"", TrackingWorksheet!I1270&lt;=WeeklySummary!$C$7, TrackingWorksheet!J1270=Lists!$D$5), "Y", "N"))</f>
        <v/>
      </c>
      <c r="I1265" s="20" t="str">
        <f>IF(B1265=1,"",IF(AND(TrackingWorksheet!G1270 &lt;&gt;"", TrackingWorksheet!G1270&lt;=WeeklySummary!$C$7, TrackingWorksheet!H1270=Lists!$D$6), 1, 0))</f>
        <v/>
      </c>
      <c r="J1265" s="20" t="str">
        <f t="shared" si="281"/>
        <v/>
      </c>
      <c r="K1265" s="10" t="str">
        <f>IF(B1265=1,"",IF(AND(TrackingWorksheet!I1270&lt;=WeeklySummary!$C$7,TrackingWorksheet!K1270="YES"),0,IF(AND(AND(OR(E1265="Y",F1265="Y"),E1265&lt;&gt;F1265),G1265&lt;&gt;"Y", H1265&lt;&gt;"Y"), 1, 0)))</f>
        <v/>
      </c>
      <c r="L1265" s="20" t="str">
        <f t="shared" si="282"/>
        <v/>
      </c>
      <c r="M1265" s="10" t="str">
        <f t="shared" si="283"/>
        <v/>
      </c>
      <c r="N1265" s="20" t="str">
        <f t="shared" si="284"/>
        <v/>
      </c>
      <c r="O1265" s="10" t="str">
        <f>IF(B1265=1,"",IF(AND(TrackingWorksheet!I1270&lt;=WeeklySummary!$C$7,TrackingWorksheet!K1270="YES"),0,IF(AND(AND(OR(G1265="Y",H1265="Y"),G1265&lt;&gt;H1265),E1265&lt;&gt;"Y", F1265&lt;&gt;"Y"), 1, 0)))</f>
        <v/>
      </c>
      <c r="P1265" s="20" t="str">
        <f t="shared" si="285"/>
        <v/>
      </c>
      <c r="Q1265" s="10" t="str">
        <f t="shared" si="286"/>
        <v/>
      </c>
      <c r="R1265" s="10" t="str">
        <f t="shared" si="287"/>
        <v/>
      </c>
      <c r="S1265" s="10" t="str">
        <f>IF(B1265=1,"",IF(AND(OR(AND(TrackingWorksheet!H1270=Lists!$D$7,TrackingWorksheet!H1270=TrackingWorksheet!J1270),TrackingWorksheet!H1270&lt;&gt;TrackingWorksheet!J1270),TrackingWorksheet!K1270="YES",TrackingWorksheet!H1270&lt;&gt;Lists!$D$6,TrackingWorksheet!G1270&lt;=WeeklySummary!$C$7,TrackingWorksheet!I1270&lt;=WeeklySummary!$C$7),1,0))</f>
        <v/>
      </c>
      <c r="T1265" s="10" t="str">
        <f t="shared" si="288"/>
        <v/>
      </c>
      <c r="U1265" s="10" t="str">
        <f>IF($B1265=1,"",IF(TrackingWorksheet!$K1270="YES",1, 0)*D1265)</f>
        <v/>
      </c>
      <c r="V1265" s="20">
        <f t="shared" si="277"/>
        <v>0</v>
      </c>
      <c r="W1265" s="20">
        <f t="shared" si="278"/>
        <v>0</v>
      </c>
      <c r="X1265" s="10" t="str">
        <f>IF($B1265=1,"",IF(AND(TrackingWorksheet!$L1270&lt;&gt;"", TrackingWorksheet!$L1270&gt;=WeeklySummary!$C$6,TrackingWorksheet!$L1270&lt;=WeeklySummary!$C$7,OR(TrackingWorksheet!$H1270=Lists!$D$4,TrackingWorksheet!$J1270=Lists!$D$4)), 1, 0))</f>
        <v/>
      </c>
      <c r="Y1265" s="10" t="str">
        <f>IF($B1265=1,"",IF(AND(TrackingWorksheet!$L1270&lt;&gt;"", TrackingWorksheet!$L1270&gt;=WeeklySummary!$C$6,TrackingWorksheet!$L1270&lt;=WeeklySummary!$C$7,OR(TrackingWorksheet!$H1270=Lists!$D$5,TrackingWorksheet!$J1270=Lists!$D$5)), 1, 0))</f>
        <v/>
      </c>
      <c r="Z1265" s="10" t="str">
        <f>IF($B1265=1,"",IF(AND(TrackingWorksheet!$L1270&lt;&gt;"", TrackingWorksheet!$L1270&gt;=WeeklySummary!$C$6,TrackingWorksheet!$L1270&lt;=WeeklySummary!$C$7,OR(TrackingWorksheet!$H1270=Lists!$D$6,TrackingWorksheet!$J1270=Lists!$D$6)), 1, 0))</f>
        <v/>
      </c>
      <c r="AA1265" s="19" t="str">
        <f>IF(B1265=1,"",IF(AND(TrackingWorksheet!M1270&lt;&gt;"",TrackingWorksheet!M1270&lt;=WeeklySummary!$C$7),1,0)*D1265)</f>
        <v/>
      </c>
      <c r="AB1265" s="19" t="str">
        <f>IF(B1265=1,"",IF(AND(TrackingWorksheet!N1270&lt;&gt;"",TrackingWorksheet!N1270&lt;=WeeklySummary!$C$7),1,0)*D1265)</f>
        <v/>
      </c>
      <c r="AC1265" s="19" t="str">
        <f>IF(B1265=1,"",TrackingWorksheet!T1270)</f>
        <v/>
      </c>
      <c r="AD1265" s="19" t="str">
        <f>IF(B1265=1,"",IF(D1265*AND(TrackingWorksheet!S1270&gt;=Calculations!$BD$3,TrackingWorksheet!U1270="",TrackingWorksheet!K1270="YES"),1,0))</f>
        <v/>
      </c>
      <c r="AE1265" s="19" t="str">
        <f>IF($B1265=1,"",IF(AND(TrackingWorksheet!$S1270&gt;$BE$3,TrackingWorksheet!$T1270=Lists!$P$4),1, 0)*D1265)</f>
        <v/>
      </c>
      <c r="AF1265" s="19" t="str">
        <f>IF($B1265=1,"",IF(AND(TrackingWorksheet!$U1270&gt;$BE$3,TrackingWorksheet!$V1270=Lists!$P$4),1, 0)*D1265)</f>
        <v/>
      </c>
      <c r="AG1265" s="19" t="str">
        <f>IF($B1265=1,"",IF(AND(TrackingWorksheet!$W1270&gt;$BE$3,TrackingWorksheet!$X1270=Lists!$P$4),1, 0)*D1265)</f>
        <v/>
      </c>
      <c r="AH1265" s="19" t="str">
        <f>IF($B1265=1,"",IF(AND(TrackingWorksheet!$Y1270&gt;$BE$3,TrackingWorksheet!$Z1270=Lists!$P$4),1, 0)*D1265)</f>
        <v/>
      </c>
      <c r="AI1265" s="19" t="str">
        <f>IF($B1265=1,"",IF(AND(TrackingWorksheet!$AA1270&gt;$BE$3,TrackingWorksheet!$AB1270=Lists!$P$4),1, 0)*D1265)</f>
        <v/>
      </c>
      <c r="AJ1265" s="19" t="str">
        <f>IF($B1265=1,"",IF(AND(TrackingWorksheet!$S1270&gt;$BE$3,TrackingWorksheet!$T1270=Lists!$P$5),1, 0)*D1265)</f>
        <v/>
      </c>
      <c r="AK1265" s="19" t="str">
        <f>IF($B1265=1,"",IF(AND(TrackingWorksheet!$U1270&gt;$BE$3,TrackingWorksheet!$V1270=Lists!$P$5),1, 0)*D1265)</f>
        <v/>
      </c>
      <c r="AL1265" s="19" t="str">
        <f>IF($B1265=1,"",IF(AND(TrackingWorksheet!$W1270&gt;$BE$3,TrackingWorksheet!$X1270=Lists!$P$5),1, 0)*D1265)</f>
        <v/>
      </c>
      <c r="AM1265" s="19" t="str">
        <f>IF($B1265=1,"",IF(AND(TrackingWorksheet!$Y1270&gt;$BE$3,TrackingWorksheet!$Z1270=Lists!$P$5),1, 0)*D1265)</f>
        <v/>
      </c>
      <c r="AN1265" s="19" t="str">
        <f>IF($B1265=1,"",IF(AND(TrackingWorksheet!$AA1270&gt;$BE$3,TrackingWorksheet!$AB1270=Lists!$P$5),1, 0)*D1265)</f>
        <v/>
      </c>
      <c r="AO1265" s="19" t="str">
        <f>IF($B1265=1,"",IF(AND(TrackingWorksheet!$S1270&gt;$BE$3,TrackingWorksheet!$T1270=Lists!$P$6),1, 0)*D1265)</f>
        <v/>
      </c>
      <c r="AP1265" s="19" t="str">
        <f>IF($B1265=1,"",IF(AND(TrackingWorksheet!$U1270&gt;$BE$3,TrackingWorksheet!$V1270=Lists!$P$6),1, 0)*D1265)</f>
        <v/>
      </c>
      <c r="AQ1265" s="19" t="str">
        <f>IF($B1265=1,"",IF(AND(TrackingWorksheet!$W1270&gt;$BE$3,TrackingWorksheet!$X1270=Lists!$P$6),1, 0)*D1265)</f>
        <v/>
      </c>
      <c r="AR1265" s="19" t="str">
        <f>IF($B1265=1,"",IF(AND(TrackingWorksheet!$Y1270&gt;$BE$3,TrackingWorksheet!$Z1270=Lists!$P$6),1, 0)*D1265)</f>
        <v/>
      </c>
      <c r="AS1265" s="19" t="str">
        <f>IF($B1265=1,"",IF(AND(TrackingWorksheet!$AA1270&gt;$BE$3,TrackingWorksheet!$AB1270=Lists!$P$6),1, 0)*D1265)</f>
        <v/>
      </c>
      <c r="AT1265" s="19">
        <f t="shared" si="279"/>
        <v>0</v>
      </c>
      <c r="AU1265" s="19" t="str">
        <f>IF(B1265=1,"",IF(AND(TrackingWorksheet!K1270="",TrackingWorksheet!M1270="", TrackingWorksheet!N1270="", TrackingWorksheet!S1270="", TrackingWorksheet!V1270="", TrackingWorksheet!W1270="", TrackingWorksheet!Y1270="", TrackingWorksheet!AA1270="", V1265=1),1,0)*D1265)</f>
        <v/>
      </c>
      <c r="AV1265" s="19" t="str">
        <f>IF(B1265=1,"",IF(D1265*AND(TrackingWorksheet!U1270&gt;Calculations!$BE$3,TrackingWorksheet!K1270="YES"),1,0))</f>
        <v/>
      </c>
      <c r="AW1265" s="19" t="str">
        <f>IF(B1265=1,"",IF(D1265*AND(TrackingWorksheet!W1270&gt;Calculations!$BE$3,TrackingWorksheet!K1270="YES"),1,0))</f>
        <v/>
      </c>
      <c r="AX1265" s="19">
        <f t="shared" si="280"/>
        <v>0</v>
      </c>
      <c r="AY1265" s="19">
        <f t="shared" si="276"/>
        <v>0</v>
      </c>
      <c r="AZ1265" s="27" t="str">
        <f>IF(B1265=1,"",IF(TrackingWorksheet!Q1270="","",TrackingWorksheet!Q1270))</f>
        <v/>
      </c>
      <c r="BB1265" s="4"/>
      <c r="BC1265" s="4"/>
      <c r="BD1265" s="4"/>
      <c r="BE1265" s="4"/>
      <c r="BF1265" s="4"/>
      <c r="BG1265" s="4" t="str">
        <f>IF(B1265=1,"",IF(AND(N1265=1,TrackingWorksheet!$I1270+14&lt;=WeeklySummary!$C$7),1,0))</f>
        <v/>
      </c>
      <c r="BH1265" s="4" t="str">
        <f>IF(B1265=1,"",IF(AND(R1265=1,TrackingWorksheet!$I1270+14&lt;=WeeklySummary!$C$7),1,0))</f>
        <v/>
      </c>
      <c r="BI1265" s="4" t="str">
        <f>IF(B1265=1,"",IF(AND(J1265=1,TrackingWorksheet!$G1270+14&lt;=WeeklySummary!$C$7),1,0))</f>
        <v/>
      </c>
      <c r="BJ1265" s="4" t="str">
        <f>IF(B1265=1,"",IF(AND(T1265=1,TrackingWorksheet!$I1270+14&lt;=WeeklySummary!$C$7),1,0))</f>
        <v/>
      </c>
      <c r="BK1265" s="4" t="str">
        <f>IF(B1265=1,"",IF(AND(T1265=1,TrackingWorksheet!$G1270+14&lt;=WeeklySummary!$C$7),1,0))</f>
        <v/>
      </c>
      <c r="BL1265" s="4">
        <f t="shared" si="289"/>
        <v>0</v>
      </c>
    </row>
    <row r="1266" spans="2:64" x14ac:dyDescent="0.25">
      <c r="B1266" s="27">
        <f>IF(AND(ISBLANK(TrackingWorksheet!B1271),ISBLANK(TrackingWorksheet!C1271),ISBLANK(TrackingWorksheet!G1271),ISBLANK(TrackingWorksheet!H1271),
ISBLANK(TrackingWorksheet!I1271),ISBLANK(TrackingWorksheet!J1271),ISBLANK(TrackingWorksheet!M1271),
ISBLANK(TrackingWorksheet!N1273)),1,0)</f>
        <v>1</v>
      </c>
      <c r="C1266" s="12" t="str">
        <f>IF(B1266=1,"",TrackingWorksheet!F1271)</f>
        <v/>
      </c>
      <c r="D1266" s="20" t="str">
        <f>IF(B1266=1,"",IF(AND(TrackingWorksheet!B1271&lt;&gt;"",TrackingWorksheet!B1271&lt;=WeeklySummary!$C$7,OR(TrackingWorksheet!C1271="",TrackingWorksheet!C1271&gt;=WeeklySummary!$C$6)),1,0))</f>
        <v/>
      </c>
      <c r="E1266" s="10" t="str">
        <f>IF(B1266=1,"",IF(AND(TrackingWorksheet!G1271 &lt;&gt;"",TrackingWorksheet!G1271&lt;=WeeklySummary!$C$7, TrackingWorksheet!H1271=Lists!$D$4), "Y", "N"))</f>
        <v/>
      </c>
      <c r="F1266" s="10" t="str">
        <f>IF(B1266=1,"",IF(AND(TrackingWorksheet!I1271 &lt;&gt;"", TrackingWorksheet!I1271&lt;=WeeklySummary!$C$7, TrackingWorksheet!J1271=Lists!$D$4), "Y", "N"))</f>
        <v/>
      </c>
      <c r="G1266" s="10" t="str">
        <f>IF(B1266=1,"",IF(AND(TrackingWorksheet!G1271 &lt;&gt;"",TrackingWorksheet!G1271&lt;=WeeklySummary!$C$7, TrackingWorksheet!H1271=Lists!$D$5), "Y", "N"))</f>
        <v/>
      </c>
      <c r="H1266" s="10" t="str">
        <f>IF(B1266=1,"",IF(AND(TrackingWorksheet!I1271 &lt;&gt;"", TrackingWorksheet!I1271&lt;=WeeklySummary!$C$7, TrackingWorksheet!J1271=Lists!$D$5), "Y", "N"))</f>
        <v/>
      </c>
      <c r="I1266" s="20" t="str">
        <f>IF(B1266=1,"",IF(AND(TrackingWorksheet!G1271 &lt;&gt;"", TrackingWorksheet!G1271&lt;=WeeklySummary!$C$7, TrackingWorksheet!H1271=Lists!$D$6), 1, 0))</f>
        <v/>
      </c>
      <c r="J1266" s="20" t="str">
        <f t="shared" si="281"/>
        <v/>
      </c>
      <c r="K1266" s="10" t="str">
        <f>IF(B1266=1,"",IF(AND(TrackingWorksheet!I1271&lt;=WeeklySummary!$C$7,TrackingWorksheet!K1271="YES"),0,IF(AND(AND(OR(E1266="Y",F1266="Y"),E1266&lt;&gt;F1266),G1266&lt;&gt;"Y", H1266&lt;&gt;"Y"), 1, 0)))</f>
        <v/>
      </c>
      <c r="L1266" s="20" t="str">
        <f t="shared" si="282"/>
        <v/>
      </c>
      <c r="M1266" s="10" t="str">
        <f t="shared" si="283"/>
        <v/>
      </c>
      <c r="N1266" s="20" t="str">
        <f t="shared" si="284"/>
        <v/>
      </c>
      <c r="O1266" s="10" t="str">
        <f>IF(B1266=1,"",IF(AND(TrackingWorksheet!I1271&lt;=WeeklySummary!$C$7,TrackingWorksheet!K1271="YES"),0,IF(AND(AND(OR(G1266="Y",H1266="Y"),G1266&lt;&gt;H1266),E1266&lt;&gt;"Y", F1266&lt;&gt;"Y"), 1, 0)))</f>
        <v/>
      </c>
      <c r="P1266" s="20" t="str">
        <f t="shared" si="285"/>
        <v/>
      </c>
      <c r="Q1266" s="10" t="str">
        <f t="shared" si="286"/>
        <v/>
      </c>
      <c r="R1266" s="10" t="str">
        <f t="shared" si="287"/>
        <v/>
      </c>
      <c r="S1266" s="10" t="str">
        <f>IF(B1266=1,"",IF(AND(OR(AND(TrackingWorksheet!H1271=Lists!$D$7,TrackingWorksheet!H1271=TrackingWorksheet!J1271),TrackingWorksheet!H1271&lt;&gt;TrackingWorksheet!J1271),TrackingWorksheet!K1271="YES",TrackingWorksheet!H1271&lt;&gt;Lists!$D$6,TrackingWorksheet!G1271&lt;=WeeklySummary!$C$7,TrackingWorksheet!I1271&lt;=WeeklySummary!$C$7),1,0))</f>
        <v/>
      </c>
      <c r="T1266" s="10" t="str">
        <f t="shared" si="288"/>
        <v/>
      </c>
      <c r="U1266" s="10" t="str">
        <f>IF($B1266=1,"",IF(TrackingWorksheet!$K1271="YES",1, 0)*D1266)</f>
        <v/>
      </c>
      <c r="V1266" s="20">
        <f t="shared" si="277"/>
        <v>0</v>
      </c>
      <c r="W1266" s="20">
        <f t="shared" si="278"/>
        <v>0</v>
      </c>
      <c r="X1266" s="10" t="str">
        <f>IF($B1266=1,"",IF(AND(TrackingWorksheet!$L1271&lt;&gt;"", TrackingWorksheet!$L1271&gt;=WeeklySummary!$C$6,TrackingWorksheet!$L1271&lt;=WeeklySummary!$C$7,OR(TrackingWorksheet!$H1271=Lists!$D$4,TrackingWorksheet!$J1271=Lists!$D$4)), 1, 0))</f>
        <v/>
      </c>
      <c r="Y1266" s="10" t="str">
        <f>IF($B1266=1,"",IF(AND(TrackingWorksheet!$L1271&lt;&gt;"", TrackingWorksheet!$L1271&gt;=WeeklySummary!$C$6,TrackingWorksheet!$L1271&lt;=WeeklySummary!$C$7,OR(TrackingWorksheet!$H1271=Lists!$D$5,TrackingWorksheet!$J1271=Lists!$D$5)), 1, 0))</f>
        <v/>
      </c>
      <c r="Z1266" s="10" t="str">
        <f>IF($B1266=1,"",IF(AND(TrackingWorksheet!$L1271&lt;&gt;"", TrackingWorksheet!$L1271&gt;=WeeklySummary!$C$6,TrackingWorksheet!$L1271&lt;=WeeklySummary!$C$7,OR(TrackingWorksheet!$H1271=Lists!$D$6,TrackingWorksheet!$J1271=Lists!$D$6)), 1, 0))</f>
        <v/>
      </c>
      <c r="AA1266" s="19" t="str">
        <f>IF(B1266=1,"",IF(AND(TrackingWorksheet!M1271&lt;&gt;"",TrackingWorksheet!M1271&lt;=WeeklySummary!$C$7),1,0)*D1266)</f>
        <v/>
      </c>
      <c r="AB1266" s="19" t="str">
        <f>IF(B1266=1,"",IF(AND(TrackingWorksheet!N1271&lt;&gt;"",TrackingWorksheet!N1271&lt;=WeeklySummary!$C$7),1,0)*D1266)</f>
        <v/>
      </c>
      <c r="AC1266" s="19" t="str">
        <f>IF(B1266=1,"",TrackingWorksheet!T1271)</f>
        <v/>
      </c>
      <c r="AD1266" s="19" t="str">
        <f>IF(B1266=1,"",IF(D1266*AND(TrackingWorksheet!S1271&gt;=Calculations!$BD$3,TrackingWorksheet!U1271="",TrackingWorksheet!K1271="YES"),1,0))</f>
        <v/>
      </c>
      <c r="AE1266" s="19" t="str">
        <f>IF($B1266=1,"",IF(AND(TrackingWorksheet!$S1271&gt;$BE$3,TrackingWorksheet!$T1271=Lists!$P$4),1, 0)*D1266)</f>
        <v/>
      </c>
      <c r="AF1266" s="19" t="str">
        <f>IF($B1266=1,"",IF(AND(TrackingWorksheet!$U1271&gt;$BE$3,TrackingWorksheet!$V1271=Lists!$P$4),1, 0)*D1266)</f>
        <v/>
      </c>
      <c r="AG1266" s="19" t="str">
        <f>IF($B1266=1,"",IF(AND(TrackingWorksheet!$W1271&gt;$BE$3,TrackingWorksheet!$X1271=Lists!$P$4),1, 0)*D1266)</f>
        <v/>
      </c>
      <c r="AH1266" s="19" t="str">
        <f>IF($B1266=1,"",IF(AND(TrackingWorksheet!$Y1271&gt;$BE$3,TrackingWorksheet!$Z1271=Lists!$P$4),1, 0)*D1266)</f>
        <v/>
      </c>
      <c r="AI1266" s="19" t="str">
        <f>IF($B1266=1,"",IF(AND(TrackingWorksheet!$AA1271&gt;$BE$3,TrackingWorksheet!$AB1271=Lists!$P$4),1, 0)*D1266)</f>
        <v/>
      </c>
      <c r="AJ1266" s="19" t="str">
        <f>IF($B1266=1,"",IF(AND(TrackingWorksheet!$S1271&gt;$BE$3,TrackingWorksheet!$T1271=Lists!$P$5),1, 0)*D1266)</f>
        <v/>
      </c>
      <c r="AK1266" s="19" t="str">
        <f>IF($B1266=1,"",IF(AND(TrackingWorksheet!$U1271&gt;$BE$3,TrackingWorksheet!$V1271=Lists!$P$5),1, 0)*D1266)</f>
        <v/>
      </c>
      <c r="AL1266" s="19" t="str">
        <f>IF($B1266=1,"",IF(AND(TrackingWorksheet!$W1271&gt;$BE$3,TrackingWorksheet!$X1271=Lists!$P$5),1, 0)*D1266)</f>
        <v/>
      </c>
      <c r="AM1266" s="19" t="str">
        <f>IF($B1266=1,"",IF(AND(TrackingWorksheet!$Y1271&gt;$BE$3,TrackingWorksheet!$Z1271=Lists!$P$5),1, 0)*D1266)</f>
        <v/>
      </c>
      <c r="AN1266" s="19" t="str">
        <f>IF($B1266=1,"",IF(AND(TrackingWorksheet!$AA1271&gt;$BE$3,TrackingWorksheet!$AB1271=Lists!$P$5),1, 0)*D1266)</f>
        <v/>
      </c>
      <c r="AO1266" s="19" t="str">
        <f>IF($B1266=1,"",IF(AND(TrackingWorksheet!$S1271&gt;$BE$3,TrackingWorksheet!$T1271=Lists!$P$6),1, 0)*D1266)</f>
        <v/>
      </c>
      <c r="AP1266" s="19" t="str">
        <f>IF($B1266=1,"",IF(AND(TrackingWorksheet!$U1271&gt;$BE$3,TrackingWorksheet!$V1271=Lists!$P$6),1, 0)*D1266)</f>
        <v/>
      </c>
      <c r="AQ1266" s="19" t="str">
        <f>IF($B1266=1,"",IF(AND(TrackingWorksheet!$W1271&gt;$BE$3,TrackingWorksheet!$X1271=Lists!$P$6),1, 0)*D1266)</f>
        <v/>
      </c>
      <c r="AR1266" s="19" t="str">
        <f>IF($B1266=1,"",IF(AND(TrackingWorksheet!$Y1271&gt;$BE$3,TrackingWorksheet!$Z1271=Lists!$P$6),1, 0)*D1266)</f>
        <v/>
      </c>
      <c r="AS1266" s="19" t="str">
        <f>IF($B1266=1,"",IF(AND(TrackingWorksheet!$AA1271&gt;$BE$3,TrackingWorksheet!$AB1271=Lists!$P$6),1, 0)*D1266)</f>
        <v/>
      </c>
      <c r="AT1266" s="19">
        <f t="shared" si="279"/>
        <v>0</v>
      </c>
      <c r="AU1266" s="19" t="str">
        <f>IF(B1266=1,"",IF(AND(TrackingWorksheet!K1271="",TrackingWorksheet!M1271="", TrackingWorksheet!N1271="", TrackingWorksheet!S1271="", TrackingWorksheet!V1271="", TrackingWorksheet!W1271="", TrackingWorksheet!Y1271="", TrackingWorksheet!AA1271="", V1266=1),1,0)*D1266)</f>
        <v/>
      </c>
      <c r="AV1266" s="19" t="str">
        <f>IF(B1266=1,"",IF(D1266*AND(TrackingWorksheet!U1271&gt;Calculations!$BE$3,TrackingWorksheet!K1271="YES"),1,0))</f>
        <v/>
      </c>
      <c r="AW1266" s="19" t="str">
        <f>IF(B1266=1,"",IF(D1266*AND(TrackingWorksheet!W1271&gt;Calculations!$BE$3,TrackingWorksheet!K1271="YES"),1,0))</f>
        <v/>
      </c>
      <c r="AX1266" s="19">
        <f t="shared" si="280"/>
        <v>0</v>
      </c>
      <c r="AY1266" s="19">
        <f t="shared" si="276"/>
        <v>0</v>
      </c>
      <c r="AZ1266" s="27" t="str">
        <f>IF(B1266=1,"",IF(TrackingWorksheet!Q1271="","",TrackingWorksheet!Q1271))</f>
        <v/>
      </c>
      <c r="BB1266" s="4"/>
      <c r="BC1266" s="4"/>
      <c r="BD1266" s="4"/>
      <c r="BE1266" s="4"/>
      <c r="BF1266" s="4"/>
      <c r="BG1266" s="4" t="str">
        <f>IF(B1266=1,"",IF(AND(N1266=1,TrackingWorksheet!$I1271+14&lt;=WeeklySummary!$C$7),1,0))</f>
        <v/>
      </c>
      <c r="BH1266" s="4" t="str">
        <f>IF(B1266=1,"",IF(AND(R1266=1,TrackingWorksheet!$I1271+14&lt;=WeeklySummary!$C$7),1,0))</f>
        <v/>
      </c>
      <c r="BI1266" s="4" t="str">
        <f>IF(B1266=1,"",IF(AND(J1266=1,TrackingWorksheet!$G1271+14&lt;=WeeklySummary!$C$7),1,0))</f>
        <v/>
      </c>
      <c r="BJ1266" s="4" t="str">
        <f>IF(B1266=1,"",IF(AND(T1266=1,TrackingWorksheet!$I1271+14&lt;=WeeklySummary!$C$7),1,0))</f>
        <v/>
      </c>
      <c r="BK1266" s="4" t="str">
        <f>IF(B1266=1,"",IF(AND(T1266=1,TrackingWorksheet!$G1271+14&lt;=WeeklySummary!$C$7),1,0))</f>
        <v/>
      </c>
      <c r="BL1266" s="4">
        <f t="shared" si="289"/>
        <v>0</v>
      </c>
    </row>
    <row r="1267" spans="2:64" x14ac:dyDescent="0.25">
      <c r="B1267" s="27">
        <f>IF(AND(ISBLANK(TrackingWorksheet!B1272),ISBLANK(TrackingWorksheet!C1272),ISBLANK(TrackingWorksheet!G1272),ISBLANK(TrackingWorksheet!H1272),
ISBLANK(TrackingWorksheet!I1272),ISBLANK(TrackingWorksheet!J1272),ISBLANK(TrackingWorksheet!M1272),
ISBLANK(TrackingWorksheet!N1274)),1,0)</f>
        <v>1</v>
      </c>
      <c r="C1267" s="12" t="str">
        <f>IF(B1267=1,"",TrackingWorksheet!F1272)</f>
        <v/>
      </c>
      <c r="D1267" s="20" t="str">
        <f>IF(B1267=1,"",IF(AND(TrackingWorksheet!B1272&lt;&gt;"",TrackingWorksheet!B1272&lt;=WeeklySummary!$C$7,OR(TrackingWorksheet!C1272="",TrackingWorksheet!C1272&gt;=WeeklySummary!$C$6)),1,0))</f>
        <v/>
      </c>
      <c r="E1267" s="10" t="str">
        <f>IF(B1267=1,"",IF(AND(TrackingWorksheet!G1272 &lt;&gt;"",TrackingWorksheet!G1272&lt;=WeeklySummary!$C$7, TrackingWorksheet!H1272=Lists!$D$4), "Y", "N"))</f>
        <v/>
      </c>
      <c r="F1267" s="10" t="str">
        <f>IF(B1267=1,"",IF(AND(TrackingWorksheet!I1272 &lt;&gt;"", TrackingWorksheet!I1272&lt;=WeeklySummary!$C$7, TrackingWorksheet!J1272=Lists!$D$4), "Y", "N"))</f>
        <v/>
      </c>
      <c r="G1267" s="10" t="str">
        <f>IF(B1267=1,"",IF(AND(TrackingWorksheet!G1272 &lt;&gt;"",TrackingWorksheet!G1272&lt;=WeeklySummary!$C$7, TrackingWorksheet!H1272=Lists!$D$5), "Y", "N"))</f>
        <v/>
      </c>
      <c r="H1267" s="10" t="str">
        <f>IF(B1267=1,"",IF(AND(TrackingWorksheet!I1272 &lt;&gt;"", TrackingWorksheet!I1272&lt;=WeeklySummary!$C$7, TrackingWorksheet!J1272=Lists!$D$5), "Y", "N"))</f>
        <v/>
      </c>
      <c r="I1267" s="20" t="str">
        <f>IF(B1267=1,"",IF(AND(TrackingWorksheet!G1272 &lt;&gt;"", TrackingWorksheet!G1272&lt;=WeeklySummary!$C$7, TrackingWorksheet!H1272=Lists!$D$6), 1, 0))</f>
        <v/>
      </c>
      <c r="J1267" s="20" t="str">
        <f t="shared" si="281"/>
        <v/>
      </c>
      <c r="K1267" s="10" t="str">
        <f>IF(B1267=1,"",IF(AND(TrackingWorksheet!I1272&lt;=WeeklySummary!$C$7,TrackingWorksheet!K1272="YES"),0,IF(AND(AND(OR(E1267="Y",F1267="Y"),E1267&lt;&gt;F1267),G1267&lt;&gt;"Y", H1267&lt;&gt;"Y"), 1, 0)))</f>
        <v/>
      </c>
      <c r="L1267" s="20" t="str">
        <f t="shared" si="282"/>
        <v/>
      </c>
      <c r="M1267" s="10" t="str">
        <f t="shared" si="283"/>
        <v/>
      </c>
      <c r="N1267" s="20" t="str">
        <f t="shared" si="284"/>
        <v/>
      </c>
      <c r="O1267" s="10" t="str">
        <f>IF(B1267=1,"",IF(AND(TrackingWorksheet!I1272&lt;=WeeklySummary!$C$7,TrackingWorksheet!K1272="YES"),0,IF(AND(AND(OR(G1267="Y",H1267="Y"),G1267&lt;&gt;H1267),E1267&lt;&gt;"Y", F1267&lt;&gt;"Y"), 1, 0)))</f>
        <v/>
      </c>
      <c r="P1267" s="20" t="str">
        <f t="shared" si="285"/>
        <v/>
      </c>
      <c r="Q1267" s="10" t="str">
        <f t="shared" si="286"/>
        <v/>
      </c>
      <c r="R1267" s="10" t="str">
        <f t="shared" si="287"/>
        <v/>
      </c>
      <c r="S1267" s="10" t="str">
        <f>IF(B1267=1,"",IF(AND(OR(AND(TrackingWorksheet!H1272=Lists!$D$7,TrackingWorksheet!H1272=TrackingWorksheet!J1272),TrackingWorksheet!H1272&lt;&gt;TrackingWorksheet!J1272),TrackingWorksheet!K1272="YES",TrackingWorksheet!H1272&lt;&gt;Lists!$D$6,TrackingWorksheet!G1272&lt;=WeeklySummary!$C$7,TrackingWorksheet!I1272&lt;=WeeklySummary!$C$7),1,0))</f>
        <v/>
      </c>
      <c r="T1267" s="10" t="str">
        <f t="shared" si="288"/>
        <v/>
      </c>
      <c r="U1267" s="10" t="str">
        <f>IF($B1267=1,"",IF(TrackingWorksheet!$K1272="YES",1, 0)*D1267)</f>
        <v/>
      </c>
      <c r="V1267" s="20">
        <f t="shared" si="277"/>
        <v>0</v>
      </c>
      <c r="W1267" s="20">
        <f t="shared" si="278"/>
        <v>0</v>
      </c>
      <c r="X1267" s="10" t="str">
        <f>IF($B1267=1,"",IF(AND(TrackingWorksheet!$L1272&lt;&gt;"", TrackingWorksheet!$L1272&gt;=WeeklySummary!$C$6,TrackingWorksheet!$L1272&lt;=WeeklySummary!$C$7,OR(TrackingWorksheet!$H1272=Lists!$D$4,TrackingWorksheet!$J1272=Lists!$D$4)), 1, 0))</f>
        <v/>
      </c>
      <c r="Y1267" s="10" t="str">
        <f>IF($B1267=1,"",IF(AND(TrackingWorksheet!$L1272&lt;&gt;"", TrackingWorksheet!$L1272&gt;=WeeklySummary!$C$6,TrackingWorksheet!$L1272&lt;=WeeklySummary!$C$7,OR(TrackingWorksheet!$H1272=Lists!$D$5,TrackingWorksheet!$J1272=Lists!$D$5)), 1, 0))</f>
        <v/>
      </c>
      <c r="Z1267" s="10" t="str">
        <f>IF($B1267=1,"",IF(AND(TrackingWorksheet!$L1272&lt;&gt;"", TrackingWorksheet!$L1272&gt;=WeeklySummary!$C$6,TrackingWorksheet!$L1272&lt;=WeeklySummary!$C$7,OR(TrackingWorksheet!$H1272=Lists!$D$6,TrackingWorksheet!$J1272=Lists!$D$6)), 1, 0))</f>
        <v/>
      </c>
      <c r="AA1267" s="19" t="str">
        <f>IF(B1267=1,"",IF(AND(TrackingWorksheet!M1272&lt;&gt;"",TrackingWorksheet!M1272&lt;=WeeklySummary!$C$7),1,0)*D1267)</f>
        <v/>
      </c>
      <c r="AB1267" s="19" t="str">
        <f>IF(B1267=1,"",IF(AND(TrackingWorksheet!N1272&lt;&gt;"",TrackingWorksheet!N1272&lt;=WeeklySummary!$C$7),1,0)*D1267)</f>
        <v/>
      </c>
      <c r="AC1267" s="19" t="str">
        <f>IF(B1267=1,"",TrackingWorksheet!T1272)</f>
        <v/>
      </c>
      <c r="AD1267" s="19" t="str">
        <f>IF(B1267=1,"",IF(D1267*AND(TrackingWorksheet!S1272&gt;=Calculations!$BD$3,TrackingWorksheet!U1272="",TrackingWorksheet!K1272="YES"),1,0))</f>
        <v/>
      </c>
      <c r="AE1267" s="19" t="str">
        <f>IF($B1267=1,"",IF(AND(TrackingWorksheet!$S1272&gt;$BE$3,TrackingWorksheet!$T1272=Lists!$P$4),1, 0)*D1267)</f>
        <v/>
      </c>
      <c r="AF1267" s="19" t="str">
        <f>IF($B1267=1,"",IF(AND(TrackingWorksheet!$U1272&gt;$BE$3,TrackingWorksheet!$V1272=Lists!$P$4),1, 0)*D1267)</f>
        <v/>
      </c>
      <c r="AG1267" s="19" t="str">
        <f>IF($B1267=1,"",IF(AND(TrackingWorksheet!$W1272&gt;$BE$3,TrackingWorksheet!$X1272=Lists!$P$4),1, 0)*D1267)</f>
        <v/>
      </c>
      <c r="AH1267" s="19" t="str">
        <f>IF($B1267=1,"",IF(AND(TrackingWorksheet!$Y1272&gt;$BE$3,TrackingWorksheet!$Z1272=Lists!$P$4),1, 0)*D1267)</f>
        <v/>
      </c>
      <c r="AI1267" s="19" t="str">
        <f>IF($B1267=1,"",IF(AND(TrackingWorksheet!$AA1272&gt;$BE$3,TrackingWorksheet!$AB1272=Lists!$P$4),1, 0)*D1267)</f>
        <v/>
      </c>
      <c r="AJ1267" s="19" t="str">
        <f>IF($B1267=1,"",IF(AND(TrackingWorksheet!$S1272&gt;$BE$3,TrackingWorksheet!$T1272=Lists!$P$5),1, 0)*D1267)</f>
        <v/>
      </c>
      <c r="AK1267" s="19" t="str">
        <f>IF($B1267=1,"",IF(AND(TrackingWorksheet!$U1272&gt;$BE$3,TrackingWorksheet!$V1272=Lists!$P$5),1, 0)*D1267)</f>
        <v/>
      </c>
      <c r="AL1267" s="19" t="str">
        <f>IF($B1267=1,"",IF(AND(TrackingWorksheet!$W1272&gt;$BE$3,TrackingWorksheet!$X1272=Lists!$P$5),1, 0)*D1267)</f>
        <v/>
      </c>
      <c r="AM1267" s="19" t="str">
        <f>IF($B1267=1,"",IF(AND(TrackingWorksheet!$Y1272&gt;$BE$3,TrackingWorksheet!$Z1272=Lists!$P$5),1, 0)*D1267)</f>
        <v/>
      </c>
      <c r="AN1267" s="19" t="str">
        <f>IF($B1267=1,"",IF(AND(TrackingWorksheet!$AA1272&gt;$BE$3,TrackingWorksheet!$AB1272=Lists!$P$5),1, 0)*D1267)</f>
        <v/>
      </c>
      <c r="AO1267" s="19" t="str">
        <f>IF($B1267=1,"",IF(AND(TrackingWorksheet!$S1272&gt;$BE$3,TrackingWorksheet!$T1272=Lists!$P$6),1, 0)*D1267)</f>
        <v/>
      </c>
      <c r="AP1267" s="19" t="str">
        <f>IF($B1267=1,"",IF(AND(TrackingWorksheet!$U1272&gt;$BE$3,TrackingWorksheet!$V1272=Lists!$P$6),1, 0)*D1267)</f>
        <v/>
      </c>
      <c r="AQ1267" s="19" t="str">
        <f>IF($B1267=1,"",IF(AND(TrackingWorksheet!$W1272&gt;$BE$3,TrackingWorksheet!$X1272=Lists!$P$6),1, 0)*D1267)</f>
        <v/>
      </c>
      <c r="AR1267" s="19" t="str">
        <f>IF($B1267=1,"",IF(AND(TrackingWorksheet!$Y1272&gt;$BE$3,TrackingWorksheet!$Z1272=Lists!$P$6),1, 0)*D1267)</f>
        <v/>
      </c>
      <c r="AS1267" s="19" t="str">
        <f>IF($B1267=1,"",IF(AND(TrackingWorksheet!$AA1272&gt;$BE$3,TrackingWorksheet!$AB1272=Lists!$P$6),1, 0)*D1267)</f>
        <v/>
      </c>
      <c r="AT1267" s="19">
        <f t="shared" si="279"/>
        <v>0</v>
      </c>
      <c r="AU1267" s="19" t="str">
        <f>IF(B1267=1,"",IF(AND(TrackingWorksheet!K1272="",TrackingWorksheet!M1272="", TrackingWorksheet!N1272="", TrackingWorksheet!S1272="", TrackingWorksheet!V1272="", TrackingWorksheet!W1272="", TrackingWorksheet!Y1272="", TrackingWorksheet!AA1272="", V1267=1),1,0)*D1267)</f>
        <v/>
      </c>
      <c r="AV1267" s="19" t="str">
        <f>IF(B1267=1,"",IF(D1267*AND(TrackingWorksheet!U1272&gt;Calculations!$BE$3,TrackingWorksheet!K1272="YES"),1,0))</f>
        <v/>
      </c>
      <c r="AW1267" s="19" t="str">
        <f>IF(B1267=1,"",IF(D1267*AND(TrackingWorksheet!W1272&gt;Calculations!$BE$3,TrackingWorksheet!K1272="YES"),1,0))</f>
        <v/>
      </c>
      <c r="AX1267" s="19">
        <f t="shared" si="280"/>
        <v>0</v>
      </c>
      <c r="AY1267" s="19">
        <f t="shared" si="276"/>
        <v>0</v>
      </c>
      <c r="AZ1267" s="27" t="str">
        <f>IF(B1267=1,"",IF(TrackingWorksheet!Q1272="","",TrackingWorksheet!Q1272))</f>
        <v/>
      </c>
      <c r="BB1267" s="4"/>
      <c r="BC1267" s="4"/>
      <c r="BD1267" s="4"/>
      <c r="BE1267" s="4"/>
      <c r="BF1267" s="4"/>
      <c r="BG1267" s="4" t="str">
        <f>IF(B1267=1,"",IF(AND(N1267=1,TrackingWorksheet!$I1272+14&lt;=WeeklySummary!$C$7),1,0))</f>
        <v/>
      </c>
      <c r="BH1267" s="4" t="str">
        <f>IF(B1267=1,"",IF(AND(R1267=1,TrackingWorksheet!$I1272+14&lt;=WeeklySummary!$C$7),1,0))</f>
        <v/>
      </c>
      <c r="BI1267" s="4" t="str">
        <f>IF(B1267=1,"",IF(AND(J1267=1,TrackingWorksheet!$G1272+14&lt;=WeeklySummary!$C$7),1,0))</f>
        <v/>
      </c>
      <c r="BJ1267" s="4" t="str">
        <f>IF(B1267=1,"",IF(AND(T1267=1,TrackingWorksheet!$I1272+14&lt;=WeeklySummary!$C$7),1,0))</f>
        <v/>
      </c>
      <c r="BK1267" s="4" t="str">
        <f>IF(B1267=1,"",IF(AND(T1267=1,TrackingWorksheet!$G1272+14&lt;=WeeklySummary!$C$7),1,0))</f>
        <v/>
      </c>
      <c r="BL1267" s="4">
        <f t="shared" si="289"/>
        <v>0</v>
      </c>
    </row>
    <row r="1268" spans="2:64" x14ac:dyDescent="0.25">
      <c r="B1268" s="27">
        <f>IF(AND(ISBLANK(TrackingWorksheet!B1273),ISBLANK(TrackingWorksheet!C1273),ISBLANK(TrackingWorksheet!G1273),ISBLANK(TrackingWorksheet!H1273),
ISBLANK(TrackingWorksheet!I1273),ISBLANK(TrackingWorksheet!J1273),ISBLANK(TrackingWorksheet!M1273),
ISBLANK(TrackingWorksheet!N1275)),1,0)</f>
        <v>1</v>
      </c>
      <c r="C1268" s="12" t="str">
        <f>IF(B1268=1,"",TrackingWorksheet!F1273)</f>
        <v/>
      </c>
      <c r="D1268" s="20" t="str">
        <f>IF(B1268=1,"",IF(AND(TrackingWorksheet!B1273&lt;&gt;"",TrackingWorksheet!B1273&lt;=WeeklySummary!$C$7,OR(TrackingWorksheet!C1273="",TrackingWorksheet!C1273&gt;=WeeklySummary!$C$6)),1,0))</f>
        <v/>
      </c>
      <c r="E1268" s="10" t="str">
        <f>IF(B1268=1,"",IF(AND(TrackingWorksheet!G1273 &lt;&gt;"",TrackingWorksheet!G1273&lt;=WeeklySummary!$C$7, TrackingWorksheet!H1273=Lists!$D$4), "Y", "N"))</f>
        <v/>
      </c>
      <c r="F1268" s="10" t="str">
        <f>IF(B1268=1,"",IF(AND(TrackingWorksheet!I1273 &lt;&gt;"", TrackingWorksheet!I1273&lt;=WeeklySummary!$C$7, TrackingWorksheet!J1273=Lists!$D$4), "Y", "N"))</f>
        <v/>
      </c>
      <c r="G1268" s="10" t="str">
        <f>IF(B1268=1,"",IF(AND(TrackingWorksheet!G1273 &lt;&gt;"",TrackingWorksheet!G1273&lt;=WeeklySummary!$C$7, TrackingWorksheet!H1273=Lists!$D$5), "Y", "N"))</f>
        <v/>
      </c>
      <c r="H1268" s="10" t="str">
        <f>IF(B1268=1,"",IF(AND(TrackingWorksheet!I1273 &lt;&gt;"", TrackingWorksheet!I1273&lt;=WeeklySummary!$C$7, TrackingWorksheet!J1273=Lists!$D$5), "Y", "N"))</f>
        <v/>
      </c>
      <c r="I1268" s="20" t="str">
        <f>IF(B1268=1,"",IF(AND(TrackingWorksheet!G1273 &lt;&gt;"", TrackingWorksheet!G1273&lt;=WeeklySummary!$C$7, TrackingWorksheet!H1273=Lists!$D$6), 1, 0))</f>
        <v/>
      </c>
      <c r="J1268" s="20" t="str">
        <f t="shared" si="281"/>
        <v/>
      </c>
      <c r="K1268" s="10" t="str">
        <f>IF(B1268=1,"",IF(AND(TrackingWorksheet!I1273&lt;=WeeklySummary!$C$7,TrackingWorksheet!K1273="YES"),0,IF(AND(AND(OR(E1268="Y",F1268="Y"),E1268&lt;&gt;F1268),G1268&lt;&gt;"Y", H1268&lt;&gt;"Y"), 1, 0)))</f>
        <v/>
      </c>
      <c r="L1268" s="20" t="str">
        <f t="shared" si="282"/>
        <v/>
      </c>
      <c r="M1268" s="10" t="str">
        <f t="shared" si="283"/>
        <v/>
      </c>
      <c r="N1268" s="20" t="str">
        <f t="shared" si="284"/>
        <v/>
      </c>
      <c r="O1268" s="10" t="str">
        <f>IF(B1268=1,"",IF(AND(TrackingWorksheet!I1273&lt;=WeeklySummary!$C$7,TrackingWorksheet!K1273="YES"),0,IF(AND(AND(OR(G1268="Y",H1268="Y"),G1268&lt;&gt;H1268),E1268&lt;&gt;"Y", F1268&lt;&gt;"Y"), 1, 0)))</f>
        <v/>
      </c>
      <c r="P1268" s="20" t="str">
        <f t="shared" si="285"/>
        <v/>
      </c>
      <c r="Q1268" s="10" t="str">
        <f t="shared" si="286"/>
        <v/>
      </c>
      <c r="R1268" s="10" t="str">
        <f t="shared" si="287"/>
        <v/>
      </c>
      <c r="S1268" s="10" t="str">
        <f>IF(B1268=1,"",IF(AND(OR(AND(TrackingWorksheet!H1273=Lists!$D$7,TrackingWorksheet!H1273=TrackingWorksheet!J1273),TrackingWorksheet!H1273&lt;&gt;TrackingWorksheet!J1273),TrackingWorksheet!K1273="YES",TrackingWorksheet!H1273&lt;&gt;Lists!$D$6,TrackingWorksheet!G1273&lt;=WeeklySummary!$C$7,TrackingWorksheet!I1273&lt;=WeeklySummary!$C$7),1,0))</f>
        <v/>
      </c>
      <c r="T1268" s="10" t="str">
        <f t="shared" si="288"/>
        <v/>
      </c>
      <c r="U1268" s="10" t="str">
        <f>IF($B1268=1,"",IF(TrackingWorksheet!$K1273="YES",1, 0)*D1268)</f>
        <v/>
      </c>
      <c r="V1268" s="20">
        <f t="shared" si="277"/>
        <v>0</v>
      </c>
      <c r="W1268" s="20">
        <f t="shared" si="278"/>
        <v>0</v>
      </c>
      <c r="X1268" s="10" t="str">
        <f>IF($B1268=1,"",IF(AND(TrackingWorksheet!$L1273&lt;&gt;"", TrackingWorksheet!$L1273&gt;=WeeklySummary!$C$6,TrackingWorksheet!$L1273&lt;=WeeklySummary!$C$7,OR(TrackingWorksheet!$H1273=Lists!$D$4,TrackingWorksheet!$J1273=Lists!$D$4)), 1, 0))</f>
        <v/>
      </c>
      <c r="Y1268" s="10" t="str">
        <f>IF($B1268=1,"",IF(AND(TrackingWorksheet!$L1273&lt;&gt;"", TrackingWorksheet!$L1273&gt;=WeeklySummary!$C$6,TrackingWorksheet!$L1273&lt;=WeeklySummary!$C$7,OR(TrackingWorksheet!$H1273=Lists!$D$5,TrackingWorksheet!$J1273=Lists!$D$5)), 1, 0))</f>
        <v/>
      </c>
      <c r="Z1268" s="10" t="str">
        <f>IF($B1268=1,"",IF(AND(TrackingWorksheet!$L1273&lt;&gt;"", TrackingWorksheet!$L1273&gt;=WeeklySummary!$C$6,TrackingWorksheet!$L1273&lt;=WeeklySummary!$C$7,OR(TrackingWorksheet!$H1273=Lists!$D$6,TrackingWorksheet!$J1273=Lists!$D$6)), 1, 0))</f>
        <v/>
      </c>
      <c r="AA1268" s="19" t="str">
        <f>IF(B1268=1,"",IF(AND(TrackingWorksheet!M1273&lt;&gt;"",TrackingWorksheet!M1273&lt;=WeeklySummary!$C$7),1,0)*D1268)</f>
        <v/>
      </c>
      <c r="AB1268" s="19" t="str">
        <f>IF(B1268=1,"",IF(AND(TrackingWorksheet!N1273&lt;&gt;"",TrackingWorksheet!N1273&lt;=WeeklySummary!$C$7),1,0)*D1268)</f>
        <v/>
      </c>
      <c r="AC1268" s="19" t="str">
        <f>IF(B1268=1,"",TrackingWorksheet!T1273)</f>
        <v/>
      </c>
      <c r="AD1268" s="19" t="str">
        <f>IF(B1268=1,"",IF(D1268*AND(TrackingWorksheet!S1273&gt;=Calculations!$BD$3,TrackingWorksheet!U1273="",TrackingWorksheet!K1273="YES"),1,0))</f>
        <v/>
      </c>
      <c r="AE1268" s="19" t="str">
        <f>IF($B1268=1,"",IF(AND(TrackingWorksheet!$S1273&gt;$BE$3,TrackingWorksheet!$T1273=Lists!$P$4),1, 0)*D1268)</f>
        <v/>
      </c>
      <c r="AF1268" s="19" t="str">
        <f>IF($B1268=1,"",IF(AND(TrackingWorksheet!$U1273&gt;$BE$3,TrackingWorksheet!$V1273=Lists!$P$4),1, 0)*D1268)</f>
        <v/>
      </c>
      <c r="AG1268" s="19" t="str">
        <f>IF($B1268=1,"",IF(AND(TrackingWorksheet!$W1273&gt;$BE$3,TrackingWorksheet!$X1273=Lists!$P$4),1, 0)*D1268)</f>
        <v/>
      </c>
      <c r="AH1268" s="19" t="str">
        <f>IF($B1268=1,"",IF(AND(TrackingWorksheet!$Y1273&gt;$BE$3,TrackingWorksheet!$Z1273=Lists!$P$4),1, 0)*D1268)</f>
        <v/>
      </c>
      <c r="AI1268" s="19" t="str">
        <f>IF($B1268=1,"",IF(AND(TrackingWorksheet!$AA1273&gt;$BE$3,TrackingWorksheet!$AB1273=Lists!$P$4),1, 0)*D1268)</f>
        <v/>
      </c>
      <c r="AJ1268" s="19" t="str">
        <f>IF($B1268=1,"",IF(AND(TrackingWorksheet!$S1273&gt;$BE$3,TrackingWorksheet!$T1273=Lists!$P$5),1, 0)*D1268)</f>
        <v/>
      </c>
      <c r="AK1268" s="19" t="str">
        <f>IF($B1268=1,"",IF(AND(TrackingWorksheet!$U1273&gt;$BE$3,TrackingWorksheet!$V1273=Lists!$P$5),1, 0)*D1268)</f>
        <v/>
      </c>
      <c r="AL1268" s="19" t="str">
        <f>IF($B1268=1,"",IF(AND(TrackingWorksheet!$W1273&gt;$BE$3,TrackingWorksheet!$X1273=Lists!$P$5),1, 0)*D1268)</f>
        <v/>
      </c>
      <c r="AM1268" s="19" t="str">
        <f>IF($B1268=1,"",IF(AND(TrackingWorksheet!$Y1273&gt;$BE$3,TrackingWorksheet!$Z1273=Lists!$P$5),1, 0)*D1268)</f>
        <v/>
      </c>
      <c r="AN1268" s="19" t="str">
        <f>IF($B1268=1,"",IF(AND(TrackingWorksheet!$AA1273&gt;$BE$3,TrackingWorksheet!$AB1273=Lists!$P$5),1, 0)*D1268)</f>
        <v/>
      </c>
      <c r="AO1268" s="19" t="str">
        <f>IF($B1268=1,"",IF(AND(TrackingWorksheet!$S1273&gt;$BE$3,TrackingWorksheet!$T1273=Lists!$P$6),1, 0)*D1268)</f>
        <v/>
      </c>
      <c r="AP1268" s="19" t="str">
        <f>IF($B1268=1,"",IF(AND(TrackingWorksheet!$U1273&gt;$BE$3,TrackingWorksheet!$V1273=Lists!$P$6),1, 0)*D1268)</f>
        <v/>
      </c>
      <c r="AQ1268" s="19" t="str">
        <f>IF($B1268=1,"",IF(AND(TrackingWorksheet!$W1273&gt;$BE$3,TrackingWorksheet!$X1273=Lists!$P$6),1, 0)*D1268)</f>
        <v/>
      </c>
      <c r="AR1268" s="19" t="str">
        <f>IF($B1268=1,"",IF(AND(TrackingWorksheet!$Y1273&gt;$BE$3,TrackingWorksheet!$Z1273=Lists!$P$6),1, 0)*D1268)</f>
        <v/>
      </c>
      <c r="AS1268" s="19" t="str">
        <f>IF($B1268=1,"",IF(AND(TrackingWorksheet!$AA1273&gt;$BE$3,TrackingWorksheet!$AB1273=Lists!$P$6),1, 0)*D1268)</f>
        <v/>
      </c>
      <c r="AT1268" s="19">
        <f t="shared" si="279"/>
        <v>0</v>
      </c>
      <c r="AU1268" s="19" t="str">
        <f>IF(B1268=1,"",IF(AND(TrackingWorksheet!K1273="",TrackingWorksheet!M1273="", TrackingWorksheet!N1273="", TrackingWorksheet!S1273="", TrackingWorksheet!V1273="", TrackingWorksheet!W1273="", TrackingWorksheet!Y1273="", TrackingWorksheet!AA1273="", V1268=1),1,0)*D1268)</f>
        <v/>
      </c>
      <c r="AV1268" s="19" t="str">
        <f>IF(B1268=1,"",IF(D1268*AND(TrackingWorksheet!U1273&gt;Calculations!$BE$3,TrackingWorksheet!K1273="YES"),1,0))</f>
        <v/>
      </c>
      <c r="AW1268" s="19" t="str">
        <f>IF(B1268=1,"",IF(D1268*AND(TrackingWorksheet!W1273&gt;Calculations!$BE$3,TrackingWorksheet!K1273="YES"),1,0))</f>
        <v/>
      </c>
      <c r="AX1268" s="19">
        <f t="shared" si="280"/>
        <v>0</v>
      </c>
      <c r="AY1268" s="19">
        <f t="shared" si="276"/>
        <v>0</v>
      </c>
      <c r="AZ1268" s="27" t="str">
        <f>IF(B1268=1,"",IF(TrackingWorksheet!Q1273="","",TrackingWorksheet!Q1273))</f>
        <v/>
      </c>
      <c r="BB1268" s="4"/>
      <c r="BC1268" s="4"/>
      <c r="BD1268" s="4"/>
      <c r="BE1268" s="4"/>
      <c r="BF1268" s="4"/>
      <c r="BG1268" s="4" t="str">
        <f>IF(B1268=1,"",IF(AND(N1268=1,TrackingWorksheet!$I1273+14&lt;=WeeklySummary!$C$7),1,0))</f>
        <v/>
      </c>
      <c r="BH1268" s="4" t="str">
        <f>IF(B1268=1,"",IF(AND(R1268=1,TrackingWorksheet!$I1273+14&lt;=WeeklySummary!$C$7),1,0))</f>
        <v/>
      </c>
      <c r="BI1268" s="4" t="str">
        <f>IF(B1268=1,"",IF(AND(J1268=1,TrackingWorksheet!$G1273+14&lt;=WeeklySummary!$C$7),1,0))</f>
        <v/>
      </c>
      <c r="BJ1268" s="4" t="str">
        <f>IF(B1268=1,"",IF(AND(T1268=1,TrackingWorksheet!$I1273+14&lt;=WeeklySummary!$C$7),1,0))</f>
        <v/>
      </c>
      <c r="BK1268" s="4" t="str">
        <f>IF(B1268=1,"",IF(AND(T1268=1,TrackingWorksheet!$G1273+14&lt;=WeeklySummary!$C$7),1,0))</f>
        <v/>
      </c>
      <c r="BL1268" s="4">
        <f t="shared" si="289"/>
        <v>0</v>
      </c>
    </row>
    <row r="1269" spans="2:64" x14ac:dyDescent="0.25">
      <c r="B1269" s="27">
        <f>IF(AND(ISBLANK(TrackingWorksheet!B1274),ISBLANK(TrackingWorksheet!C1274),ISBLANK(TrackingWorksheet!G1274),ISBLANK(TrackingWorksheet!H1274),
ISBLANK(TrackingWorksheet!I1274),ISBLANK(TrackingWorksheet!J1274),ISBLANK(TrackingWorksheet!M1274),
ISBLANK(TrackingWorksheet!N1276)),1,0)</f>
        <v>1</v>
      </c>
      <c r="C1269" s="12" t="str">
        <f>IF(B1269=1,"",TrackingWorksheet!F1274)</f>
        <v/>
      </c>
      <c r="D1269" s="20" t="str">
        <f>IF(B1269=1,"",IF(AND(TrackingWorksheet!B1274&lt;&gt;"",TrackingWorksheet!B1274&lt;=WeeklySummary!$C$7,OR(TrackingWorksheet!C1274="",TrackingWorksheet!C1274&gt;=WeeklySummary!$C$6)),1,0))</f>
        <v/>
      </c>
      <c r="E1269" s="10" t="str">
        <f>IF(B1269=1,"",IF(AND(TrackingWorksheet!G1274 &lt;&gt;"",TrackingWorksheet!G1274&lt;=WeeklySummary!$C$7, TrackingWorksheet!H1274=Lists!$D$4), "Y", "N"))</f>
        <v/>
      </c>
      <c r="F1269" s="10" t="str">
        <f>IF(B1269=1,"",IF(AND(TrackingWorksheet!I1274 &lt;&gt;"", TrackingWorksheet!I1274&lt;=WeeklySummary!$C$7, TrackingWorksheet!J1274=Lists!$D$4), "Y", "N"))</f>
        <v/>
      </c>
      <c r="G1269" s="10" t="str">
        <f>IF(B1269=1,"",IF(AND(TrackingWorksheet!G1274 &lt;&gt;"",TrackingWorksheet!G1274&lt;=WeeklySummary!$C$7, TrackingWorksheet!H1274=Lists!$D$5), "Y", "N"))</f>
        <v/>
      </c>
      <c r="H1269" s="10" t="str">
        <f>IF(B1269=1,"",IF(AND(TrackingWorksheet!I1274 &lt;&gt;"", TrackingWorksheet!I1274&lt;=WeeklySummary!$C$7, TrackingWorksheet!J1274=Lists!$D$5), "Y", "N"))</f>
        <v/>
      </c>
      <c r="I1269" s="20" t="str">
        <f>IF(B1269=1,"",IF(AND(TrackingWorksheet!G1274 &lt;&gt;"", TrackingWorksheet!G1274&lt;=WeeklySummary!$C$7, TrackingWorksheet!H1274=Lists!$D$6), 1, 0))</f>
        <v/>
      </c>
      <c r="J1269" s="20" t="str">
        <f t="shared" si="281"/>
        <v/>
      </c>
      <c r="K1269" s="10" t="str">
        <f>IF(B1269=1,"",IF(AND(TrackingWorksheet!I1274&lt;=WeeklySummary!$C$7,TrackingWorksheet!K1274="YES"),0,IF(AND(AND(OR(E1269="Y",F1269="Y"),E1269&lt;&gt;F1269),G1269&lt;&gt;"Y", H1269&lt;&gt;"Y"), 1, 0)))</f>
        <v/>
      </c>
      <c r="L1269" s="20" t="str">
        <f t="shared" si="282"/>
        <v/>
      </c>
      <c r="M1269" s="10" t="str">
        <f t="shared" si="283"/>
        <v/>
      </c>
      <c r="N1269" s="20" t="str">
        <f t="shared" si="284"/>
        <v/>
      </c>
      <c r="O1269" s="10" t="str">
        <f>IF(B1269=1,"",IF(AND(TrackingWorksheet!I1274&lt;=WeeklySummary!$C$7,TrackingWorksheet!K1274="YES"),0,IF(AND(AND(OR(G1269="Y",H1269="Y"),G1269&lt;&gt;H1269),E1269&lt;&gt;"Y", F1269&lt;&gt;"Y"), 1, 0)))</f>
        <v/>
      </c>
      <c r="P1269" s="20" t="str">
        <f t="shared" si="285"/>
        <v/>
      </c>
      <c r="Q1269" s="10" t="str">
        <f t="shared" si="286"/>
        <v/>
      </c>
      <c r="R1269" s="10" t="str">
        <f t="shared" si="287"/>
        <v/>
      </c>
      <c r="S1269" s="10" t="str">
        <f>IF(B1269=1,"",IF(AND(OR(AND(TrackingWorksheet!H1274=Lists!$D$7,TrackingWorksheet!H1274=TrackingWorksheet!J1274),TrackingWorksheet!H1274&lt;&gt;TrackingWorksheet!J1274),TrackingWorksheet!K1274="YES",TrackingWorksheet!H1274&lt;&gt;Lists!$D$6,TrackingWorksheet!G1274&lt;=WeeklySummary!$C$7,TrackingWorksheet!I1274&lt;=WeeklySummary!$C$7),1,0))</f>
        <v/>
      </c>
      <c r="T1269" s="10" t="str">
        <f t="shared" si="288"/>
        <v/>
      </c>
      <c r="U1269" s="10" t="str">
        <f>IF($B1269=1,"",IF(TrackingWorksheet!$K1274="YES",1, 0)*D1269)</f>
        <v/>
      </c>
      <c r="V1269" s="20">
        <f t="shared" si="277"/>
        <v>0</v>
      </c>
      <c r="W1269" s="20">
        <f t="shared" si="278"/>
        <v>0</v>
      </c>
      <c r="X1269" s="10" t="str">
        <f>IF($B1269=1,"",IF(AND(TrackingWorksheet!$L1274&lt;&gt;"", TrackingWorksheet!$L1274&gt;=WeeklySummary!$C$6,TrackingWorksheet!$L1274&lt;=WeeklySummary!$C$7,OR(TrackingWorksheet!$H1274=Lists!$D$4,TrackingWorksheet!$J1274=Lists!$D$4)), 1, 0))</f>
        <v/>
      </c>
      <c r="Y1269" s="10" t="str">
        <f>IF($B1269=1,"",IF(AND(TrackingWorksheet!$L1274&lt;&gt;"", TrackingWorksheet!$L1274&gt;=WeeklySummary!$C$6,TrackingWorksheet!$L1274&lt;=WeeklySummary!$C$7,OR(TrackingWorksheet!$H1274=Lists!$D$5,TrackingWorksheet!$J1274=Lists!$D$5)), 1, 0))</f>
        <v/>
      </c>
      <c r="Z1269" s="10" t="str">
        <f>IF($B1269=1,"",IF(AND(TrackingWorksheet!$L1274&lt;&gt;"", TrackingWorksheet!$L1274&gt;=WeeklySummary!$C$6,TrackingWorksheet!$L1274&lt;=WeeklySummary!$C$7,OR(TrackingWorksheet!$H1274=Lists!$D$6,TrackingWorksheet!$J1274=Lists!$D$6)), 1, 0))</f>
        <v/>
      </c>
      <c r="AA1269" s="19" t="str">
        <f>IF(B1269=1,"",IF(AND(TrackingWorksheet!M1274&lt;&gt;"",TrackingWorksheet!M1274&lt;=WeeklySummary!$C$7),1,0)*D1269)</f>
        <v/>
      </c>
      <c r="AB1269" s="19" t="str">
        <f>IF(B1269=1,"",IF(AND(TrackingWorksheet!N1274&lt;&gt;"",TrackingWorksheet!N1274&lt;=WeeklySummary!$C$7),1,0)*D1269)</f>
        <v/>
      </c>
      <c r="AC1269" s="19" t="str">
        <f>IF(B1269=1,"",TrackingWorksheet!T1274)</f>
        <v/>
      </c>
      <c r="AD1269" s="19" t="str">
        <f>IF(B1269=1,"",IF(D1269*AND(TrackingWorksheet!S1274&gt;=Calculations!$BD$3,TrackingWorksheet!U1274="",TrackingWorksheet!K1274="YES"),1,0))</f>
        <v/>
      </c>
      <c r="AE1269" s="19" t="str">
        <f>IF($B1269=1,"",IF(AND(TrackingWorksheet!$S1274&gt;$BE$3,TrackingWorksheet!$T1274=Lists!$P$4),1, 0)*D1269)</f>
        <v/>
      </c>
      <c r="AF1269" s="19" t="str">
        <f>IF($B1269=1,"",IF(AND(TrackingWorksheet!$U1274&gt;$BE$3,TrackingWorksheet!$V1274=Lists!$P$4),1, 0)*D1269)</f>
        <v/>
      </c>
      <c r="AG1269" s="19" t="str">
        <f>IF($B1269=1,"",IF(AND(TrackingWorksheet!$W1274&gt;$BE$3,TrackingWorksheet!$X1274=Lists!$P$4),1, 0)*D1269)</f>
        <v/>
      </c>
      <c r="AH1269" s="19" t="str">
        <f>IF($B1269=1,"",IF(AND(TrackingWorksheet!$Y1274&gt;$BE$3,TrackingWorksheet!$Z1274=Lists!$P$4),1, 0)*D1269)</f>
        <v/>
      </c>
      <c r="AI1269" s="19" t="str">
        <f>IF($B1269=1,"",IF(AND(TrackingWorksheet!$AA1274&gt;$BE$3,TrackingWorksheet!$AB1274=Lists!$P$4),1, 0)*D1269)</f>
        <v/>
      </c>
      <c r="AJ1269" s="19" t="str">
        <f>IF($B1269=1,"",IF(AND(TrackingWorksheet!$S1274&gt;$BE$3,TrackingWorksheet!$T1274=Lists!$P$5),1, 0)*D1269)</f>
        <v/>
      </c>
      <c r="AK1269" s="19" t="str">
        <f>IF($B1269=1,"",IF(AND(TrackingWorksheet!$U1274&gt;$BE$3,TrackingWorksheet!$V1274=Lists!$P$5),1, 0)*D1269)</f>
        <v/>
      </c>
      <c r="AL1269" s="19" t="str">
        <f>IF($B1269=1,"",IF(AND(TrackingWorksheet!$W1274&gt;$BE$3,TrackingWorksheet!$X1274=Lists!$P$5),1, 0)*D1269)</f>
        <v/>
      </c>
      <c r="AM1269" s="19" t="str">
        <f>IF($B1269=1,"",IF(AND(TrackingWorksheet!$Y1274&gt;$BE$3,TrackingWorksheet!$Z1274=Lists!$P$5),1, 0)*D1269)</f>
        <v/>
      </c>
      <c r="AN1269" s="19" t="str">
        <f>IF($B1269=1,"",IF(AND(TrackingWorksheet!$AA1274&gt;$BE$3,TrackingWorksheet!$AB1274=Lists!$P$5),1, 0)*D1269)</f>
        <v/>
      </c>
      <c r="AO1269" s="19" t="str">
        <f>IF($B1269=1,"",IF(AND(TrackingWorksheet!$S1274&gt;$BE$3,TrackingWorksheet!$T1274=Lists!$P$6),1, 0)*D1269)</f>
        <v/>
      </c>
      <c r="AP1269" s="19" t="str">
        <f>IF($B1269=1,"",IF(AND(TrackingWorksheet!$U1274&gt;$BE$3,TrackingWorksheet!$V1274=Lists!$P$6),1, 0)*D1269)</f>
        <v/>
      </c>
      <c r="AQ1269" s="19" t="str">
        <f>IF($B1269=1,"",IF(AND(TrackingWorksheet!$W1274&gt;$BE$3,TrackingWorksheet!$X1274=Lists!$P$6),1, 0)*D1269)</f>
        <v/>
      </c>
      <c r="AR1269" s="19" t="str">
        <f>IF($B1269=1,"",IF(AND(TrackingWorksheet!$Y1274&gt;$BE$3,TrackingWorksheet!$Z1274=Lists!$P$6),1, 0)*D1269)</f>
        <v/>
      </c>
      <c r="AS1269" s="19" t="str">
        <f>IF($B1269=1,"",IF(AND(TrackingWorksheet!$AA1274&gt;$BE$3,TrackingWorksheet!$AB1274=Lists!$P$6),1, 0)*D1269)</f>
        <v/>
      </c>
      <c r="AT1269" s="19">
        <f t="shared" si="279"/>
        <v>0</v>
      </c>
      <c r="AU1269" s="19" t="str">
        <f>IF(B1269=1,"",IF(AND(TrackingWorksheet!K1274="",TrackingWorksheet!M1274="", TrackingWorksheet!N1274="", TrackingWorksheet!S1274="", TrackingWorksheet!V1274="", TrackingWorksheet!W1274="", TrackingWorksheet!Y1274="", TrackingWorksheet!AA1274="", V1269=1),1,0)*D1269)</f>
        <v/>
      </c>
      <c r="AV1269" s="19" t="str">
        <f>IF(B1269=1,"",IF(D1269*AND(TrackingWorksheet!U1274&gt;Calculations!$BE$3,TrackingWorksheet!K1274="YES"),1,0))</f>
        <v/>
      </c>
      <c r="AW1269" s="19" t="str">
        <f>IF(B1269=1,"",IF(D1269*AND(TrackingWorksheet!W1274&gt;Calculations!$BE$3,TrackingWorksheet!K1274="YES"),1,0))</f>
        <v/>
      </c>
      <c r="AX1269" s="19">
        <f t="shared" si="280"/>
        <v>0</v>
      </c>
      <c r="AY1269" s="19">
        <f t="shared" si="276"/>
        <v>0</v>
      </c>
      <c r="AZ1269" s="27" t="str">
        <f>IF(B1269=1,"",IF(TrackingWorksheet!Q1274="","",TrackingWorksheet!Q1274))</f>
        <v/>
      </c>
      <c r="BB1269" s="4"/>
      <c r="BC1269" s="4"/>
      <c r="BD1269" s="4"/>
      <c r="BE1269" s="4"/>
      <c r="BF1269" s="4"/>
      <c r="BG1269" s="4" t="str">
        <f>IF(B1269=1,"",IF(AND(N1269=1,TrackingWorksheet!$I1274+14&lt;=WeeklySummary!$C$7),1,0))</f>
        <v/>
      </c>
      <c r="BH1269" s="4" t="str">
        <f>IF(B1269=1,"",IF(AND(R1269=1,TrackingWorksheet!$I1274+14&lt;=WeeklySummary!$C$7),1,0))</f>
        <v/>
      </c>
      <c r="BI1269" s="4" t="str">
        <f>IF(B1269=1,"",IF(AND(J1269=1,TrackingWorksheet!$G1274+14&lt;=WeeklySummary!$C$7),1,0))</f>
        <v/>
      </c>
      <c r="BJ1269" s="4" t="str">
        <f>IF(B1269=1,"",IF(AND(T1269=1,TrackingWorksheet!$I1274+14&lt;=WeeklySummary!$C$7),1,0))</f>
        <v/>
      </c>
      <c r="BK1269" s="4" t="str">
        <f>IF(B1269=1,"",IF(AND(T1269=1,TrackingWorksheet!$G1274+14&lt;=WeeklySummary!$C$7),1,0))</f>
        <v/>
      </c>
      <c r="BL1269" s="4">
        <f t="shared" si="289"/>
        <v>0</v>
      </c>
    </row>
    <row r="1270" spans="2:64" x14ac:dyDescent="0.25">
      <c r="B1270" s="27">
        <f>IF(AND(ISBLANK(TrackingWorksheet!B1275),ISBLANK(TrackingWorksheet!C1275),ISBLANK(TrackingWorksheet!G1275),ISBLANK(TrackingWorksheet!H1275),
ISBLANK(TrackingWorksheet!I1275),ISBLANK(TrackingWorksheet!J1275),ISBLANK(TrackingWorksheet!M1275),
ISBLANK(TrackingWorksheet!N1277)),1,0)</f>
        <v>1</v>
      </c>
      <c r="C1270" s="12" t="str">
        <f>IF(B1270=1,"",TrackingWorksheet!F1275)</f>
        <v/>
      </c>
      <c r="D1270" s="20" t="str">
        <f>IF(B1270=1,"",IF(AND(TrackingWorksheet!B1275&lt;&gt;"",TrackingWorksheet!B1275&lt;=WeeklySummary!$C$7,OR(TrackingWorksheet!C1275="",TrackingWorksheet!C1275&gt;=WeeklySummary!$C$6)),1,0))</f>
        <v/>
      </c>
      <c r="E1270" s="10" t="str">
        <f>IF(B1270=1,"",IF(AND(TrackingWorksheet!G1275 &lt;&gt;"",TrackingWorksheet!G1275&lt;=WeeklySummary!$C$7, TrackingWorksheet!H1275=Lists!$D$4), "Y", "N"))</f>
        <v/>
      </c>
      <c r="F1270" s="10" t="str">
        <f>IF(B1270=1,"",IF(AND(TrackingWorksheet!I1275 &lt;&gt;"", TrackingWorksheet!I1275&lt;=WeeklySummary!$C$7, TrackingWorksheet!J1275=Lists!$D$4), "Y", "N"))</f>
        <v/>
      </c>
      <c r="G1270" s="10" t="str">
        <f>IF(B1270=1,"",IF(AND(TrackingWorksheet!G1275 &lt;&gt;"",TrackingWorksheet!G1275&lt;=WeeklySummary!$C$7, TrackingWorksheet!H1275=Lists!$D$5), "Y", "N"))</f>
        <v/>
      </c>
      <c r="H1270" s="10" t="str">
        <f>IF(B1270=1,"",IF(AND(TrackingWorksheet!I1275 &lt;&gt;"", TrackingWorksheet!I1275&lt;=WeeklySummary!$C$7, TrackingWorksheet!J1275=Lists!$D$5), "Y", "N"))</f>
        <v/>
      </c>
      <c r="I1270" s="20" t="str">
        <f>IF(B1270=1,"",IF(AND(TrackingWorksheet!G1275 &lt;&gt;"", TrackingWorksheet!G1275&lt;=WeeklySummary!$C$7, TrackingWorksheet!H1275=Lists!$D$6), 1, 0))</f>
        <v/>
      </c>
      <c r="J1270" s="20" t="str">
        <f t="shared" si="281"/>
        <v/>
      </c>
      <c r="K1270" s="10" t="str">
        <f>IF(B1270=1,"",IF(AND(TrackingWorksheet!I1275&lt;=WeeklySummary!$C$7,TrackingWorksheet!K1275="YES"),0,IF(AND(AND(OR(E1270="Y",F1270="Y"),E1270&lt;&gt;F1270),G1270&lt;&gt;"Y", H1270&lt;&gt;"Y"), 1, 0)))</f>
        <v/>
      </c>
      <c r="L1270" s="20" t="str">
        <f t="shared" si="282"/>
        <v/>
      </c>
      <c r="M1270" s="10" t="str">
        <f t="shared" si="283"/>
        <v/>
      </c>
      <c r="N1270" s="20" t="str">
        <f t="shared" si="284"/>
        <v/>
      </c>
      <c r="O1270" s="10" t="str">
        <f>IF(B1270=1,"",IF(AND(TrackingWorksheet!I1275&lt;=WeeklySummary!$C$7,TrackingWorksheet!K1275="YES"),0,IF(AND(AND(OR(G1270="Y",H1270="Y"),G1270&lt;&gt;H1270),E1270&lt;&gt;"Y", F1270&lt;&gt;"Y"), 1, 0)))</f>
        <v/>
      </c>
      <c r="P1270" s="20" t="str">
        <f t="shared" si="285"/>
        <v/>
      </c>
      <c r="Q1270" s="10" t="str">
        <f t="shared" si="286"/>
        <v/>
      </c>
      <c r="R1270" s="10" t="str">
        <f t="shared" si="287"/>
        <v/>
      </c>
      <c r="S1270" s="10" t="str">
        <f>IF(B1270=1,"",IF(AND(OR(AND(TrackingWorksheet!H1275=Lists!$D$7,TrackingWorksheet!H1275=TrackingWorksheet!J1275),TrackingWorksheet!H1275&lt;&gt;TrackingWorksheet!J1275),TrackingWorksheet!K1275="YES",TrackingWorksheet!H1275&lt;&gt;Lists!$D$6,TrackingWorksheet!G1275&lt;=WeeklySummary!$C$7,TrackingWorksheet!I1275&lt;=WeeklySummary!$C$7),1,0))</f>
        <v/>
      </c>
      <c r="T1270" s="10" t="str">
        <f t="shared" si="288"/>
        <v/>
      </c>
      <c r="U1270" s="10" t="str">
        <f>IF($B1270=1,"",IF(TrackingWorksheet!$K1275="YES",1, 0)*D1270)</f>
        <v/>
      </c>
      <c r="V1270" s="20">
        <f t="shared" si="277"/>
        <v>0</v>
      </c>
      <c r="W1270" s="20">
        <f t="shared" si="278"/>
        <v>0</v>
      </c>
      <c r="X1270" s="10" t="str">
        <f>IF($B1270=1,"",IF(AND(TrackingWorksheet!$L1275&lt;&gt;"", TrackingWorksheet!$L1275&gt;=WeeklySummary!$C$6,TrackingWorksheet!$L1275&lt;=WeeklySummary!$C$7,OR(TrackingWorksheet!$H1275=Lists!$D$4,TrackingWorksheet!$J1275=Lists!$D$4)), 1, 0))</f>
        <v/>
      </c>
      <c r="Y1270" s="10" t="str">
        <f>IF($B1270=1,"",IF(AND(TrackingWorksheet!$L1275&lt;&gt;"", TrackingWorksheet!$L1275&gt;=WeeklySummary!$C$6,TrackingWorksheet!$L1275&lt;=WeeklySummary!$C$7,OR(TrackingWorksheet!$H1275=Lists!$D$5,TrackingWorksheet!$J1275=Lists!$D$5)), 1, 0))</f>
        <v/>
      </c>
      <c r="Z1270" s="10" t="str">
        <f>IF($B1270=1,"",IF(AND(TrackingWorksheet!$L1275&lt;&gt;"", TrackingWorksheet!$L1275&gt;=WeeklySummary!$C$6,TrackingWorksheet!$L1275&lt;=WeeklySummary!$C$7,OR(TrackingWorksheet!$H1275=Lists!$D$6,TrackingWorksheet!$J1275=Lists!$D$6)), 1, 0))</f>
        <v/>
      </c>
      <c r="AA1270" s="19" t="str">
        <f>IF(B1270=1,"",IF(AND(TrackingWorksheet!M1275&lt;&gt;"",TrackingWorksheet!M1275&lt;=WeeklySummary!$C$7),1,0)*D1270)</f>
        <v/>
      </c>
      <c r="AB1270" s="19" t="str">
        <f>IF(B1270=1,"",IF(AND(TrackingWorksheet!N1275&lt;&gt;"",TrackingWorksheet!N1275&lt;=WeeklySummary!$C$7),1,0)*D1270)</f>
        <v/>
      </c>
      <c r="AC1270" s="19" t="str">
        <f>IF(B1270=1,"",TrackingWorksheet!T1275)</f>
        <v/>
      </c>
      <c r="AD1270" s="19" t="str">
        <f>IF(B1270=1,"",IF(D1270*AND(TrackingWorksheet!S1275&gt;=Calculations!$BD$3,TrackingWorksheet!U1275="",TrackingWorksheet!K1275="YES"),1,0))</f>
        <v/>
      </c>
      <c r="AE1270" s="19" t="str">
        <f>IF($B1270=1,"",IF(AND(TrackingWorksheet!$S1275&gt;$BE$3,TrackingWorksheet!$T1275=Lists!$P$4),1, 0)*D1270)</f>
        <v/>
      </c>
      <c r="AF1270" s="19" t="str">
        <f>IF($B1270=1,"",IF(AND(TrackingWorksheet!$U1275&gt;$BE$3,TrackingWorksheet!$V1275=Lists!$P$4),1, 0)*D1270)</f>
        <v/>
      </c>
      <c r="AG1270" s="19" t="str">
        <f>IF($B1270=1,"",IF(AND(TrackingWorksheet!$W1275&gt;$BE$3,TrackingWorksheet!$X1275=Lists!$P$4),1, 0)*D1270)</f>
        <v/>
      </c>
      <c r="AH1270" s="19" t="str">
        <f>IF($B1270=1,"",IF(AND(TrackingWorksheet!$Y1275&gt;$BE$3,TrackingWorksheet!$Z1275=Lists!$P$4),1, 0)*D1270)</f>
        <v/>
      </c>
      <c r="AI1270" s="19" t="str">
        <f>IF($B1270=1,"",IF(AND(TrackingWorksheet!$AA1275&gt;$BE$3,TrackingWorksheet!$AB1275=Lists!$P$4),1, 0)*D1270)</f>
        <v/>
      </c>
      <c r="AJ1270" s="19" t="str">
        <f>IF($B1270=1,"",IF(AND(TrackingWorksheet!$S1275&gt;$BE$3,TrackingWorksheet!$T1275=Lists!$P$5),1, 0)*D1270)</f>
        <v/>
      </c>
      <c r="AK1270" s="19" t="str">
        <f>IF($B1270=1,"",IF(AND(TrackingWorksheet!$U1275&gt;$BE$3,TrackingWorksheet!$V1275=Lists!$P$5),1, 0)*D1270)</f>
        <v/>
      </c>
      <c r="AL1270" s="19" t="str">
        <f>IF($B1270=1,"",IF(AND(TrackingWorksheet!$W1275&gt;$BE$3,TrackingWorksheet!$X1275=Lists!$P$5),1, 0)*D1270)</f>
        <v/>
      </c>
      <c r="AM1270" s="19" t="str">
        <f>IF($B1270=1,"",IF(AND(TrackingWorksheet!$Y1275&gt;$BE$3,TrackingWorksheet!$Z1275=Lists!$P$5),1, 0)*D1270)</f>
        <v/>
      </c>
      <c r="AN1270" s="19" t="str">
        <f>IF($B1270=1,"",IF(AND(TrackingWorksheet!$AA1275&gt;$BE$3,TrackingWorksheet!$AB1275=Lists!$P$5),1, 0)*D1270)</f>
        <v/>
      </c>
      <c r="AO1270" s="19" t="str">
        <f>IF($B1270=1,"",IF(AND(TrackingWorksheet!$S1275&gt;$BE$3,TrackingWorksheet!$T1275=Lists!$P$6),1, 0)*D1270)</f>
        <v/>
      </c>
      <c r="AP1270" s="19" t="str">
        <f>IF($B1270=1,"",IF(AND(TrackingWorksheet!$U1275&gt;$BE$3,TrackingWorksheet!$V1275=Lists!$P$6),1, 0)*D1270)</f>
        <v/>
      </c>
      <c r="AQ1270" s="19" t="str">
        <f>IF($B1270=1,"",IF(AND(TrackingWorksheet!$W1275&gt;$BE$3,TrackingWorksheet!$X1275=Lists!$P$6),1, 0)*D1270)</f>
        <v/>
      </c>
      <c r="AR1270" s="19" t="str">
        <f>IF($B1270=1,"",IF(AND(TrackingWorksheet!$Y1275&gt;$BE$3,TrackingWorksheet!$Z1275=Lists!$P$6),1, 0)*D1270)</f>
        <v/>
      </c>
      <c r="AS1270" s="19" t="str">
        <f>IF($B1270=1,"",IF(AND(TrackingWorksheet!$AA1275&gt;$BE$3,TrackingWorksheet!$AB1275=Lists!$P$6),1, 0)*D1270)</f>
        <v/>
      </c>
      <c r="AT1270" s="19">
        <f t="shared" si="279"/>
        <v>0</v>
      </c>
      <c r="AU1270" s="19" t="str">
        <f>IF(B1270=1,"",IF(AND(TrackingWorksheet!K1275="",TrackingWorksheet!M1275="", TrackingWorksheet!N1275="", TrackingWorksheet!S1275="", TrackingWorksheet!V1275="", TrackingWorksheet!W1275="", TrackingWorksheet!Y1275="", TrackingWorksheet!AA1275="", V1270=1),1,0)*D1270)</f>
        <v/>
      </c>
      <c r="AV1270" s="19" t="str">
        <f>IF(B1270=1,"",IF(D1270*AND(TrackingWorksheet!U1275&gt;Calculations!$BE$3,TrackingWorksheet!K1275="YES"),1,0))</f>
        <v/>
      </c>
      <c r="AW1270" s="19" t="str">
        <f>IF(B1270=1,"",IF(D1270*AND(TrackingWorksheet!W1275&gt;Calculations!$BE$3,TrackingWorksheet!K1275="YES"),1,0))</f>
        <v/>
      </c>
      <c r="AX1270" s="19">
        <f t="shared" si="280"/>
        <v>0</v>
      </c>
      <c r="AY1270" s="19">
        <f t="shared" si="276"/>
        <v>0</v>
      </c>
      <c r="AZ1270" s="27" t="str">
        <f>IF(B1270=1,"",IF(TrackingWorksheet!Q1275="","",TrackingWorksheet!Q1275))</f>
        <v/>
      </c>
      <c r="BB1270" s="4"/>
      <c r="BC1270" s="4"/>
      <c r="BD1270" s="4"/>
      <c r="BE1270" s="4"/>
      <c r="BF1270" s="4"/>
      <c r="BG1270" s="4" t="str">
        <f>IF(B1270=1,"",IF(AND(N1270=1,TrackingWorksheet!$I1275+14&lt;=WeeklySummary!$C$7),1,0))</f>
        <v/>
      </c>
      <c r="BH1270" s="4" t="str">
        <f>IF(B1270=1,"",IF(AND(R1270=1,TrackingWorksheet!$I1275+14&lt;=WeeklySummary!$C$7),1,0))</f>
        <v/>
      </c>
      <c r="BI1270" s="4" t="str">
        <f>IF(B1270=1,"",IF(AND(J1270=1,TrackingWorksheet!$G1275+14&lt;=WeeklySummary!$C$7),1,0))</f>
        <v/>
      </c>
      <c r="BJ1270" s="4" t="str">
        <f>IF(B1270=1,"",IF(AND(T1270=1,TrackingWorksheet!$I1275+14&lt;=WeeklySummary!$C$7),1,0))</f>
        <v/>
      </c>
      <c r="BK1270" s="4" t="str">
        <f>IF(B1270=1,"",IF(AND(T1270=1,TrackingWorksheet!$G1275+14&lt;=WeeklySummary!$C$7),1,0))</f>
        <v/>
      </c>
      <c r="BL1270" s="4">
        <f t="shared" si="289"/>
        <v>0</v>
      </c>
    </row>
    <row r="1271" spans="2:64" x14ac:dyDescent="0.25">
      <c r="B1271" s="27">
        <f>IF(AND(ISBLANK(TrackingWorksheet!B1276),ISBLANK(TrackingWorksheet!C1276),ISBLANK(TrackingWorksheet!G1276),ISBLANK(TrackingWorksheet!H1276),
ISBLANK(TrackingWorksheet!I1276),ISBLANK(TrackingWorksheet!J1276),ISBLANK(TrackingWorksheet!M1276),
ISBLANK(TrackingWorksheet!N1278)),1,0)</f>
        <v>1</v>
      </c>
      <c r="C1271" s="12" t="str">
        <f>IF(B1271=1,"",TrackingWorksheet!F1276)</f>
        <v/>
      </c>
      <c r="D1271" s="20" t="str">
        <f>IF(B1271=1,"",IF(AND(TrackingWorksheet!B1276&lt;&gt;"",TrackingWorksheet!B1276&lt;=WeeklySummary!$C$7,OR(TrackingWorksheet!C1276="",TrackingWorksheet!C1276&gt;=WeeklySummary!$C$6)),1,0))</f>
        <v/>
      </c>
      <c r="E1271" s="10" t="str">
        <f>IF(B1271=1,"",IF(AND(TrackingWorksheet!G1276 &lt;&gt;"",TrackingWorksheet!G1276&lt;=WeeklySummary!$C$7, TrackingWorksheet!H1276=Lists!$D$4), "Y", "N"))</f>
        <v/>
      </c>
      <c r="F1271" s="10" t="str">
        <f>IF(B1271=1,"",IF(AND(TrackingWorksheet!I1276 &lt;&gt;"", TrackingWorksheet!I1276&lt;=WeeklySummary!$C$7, TrackingWorksheet!J1276=Lists!$D$4), "Y", "N"))</f>
        <v/>
      </c>
      <c r="G1271" s="10" t="str">
        <f>IF(B1271=1,"",IF(AND(TrackingWorksheet!G1276 &lt;&gt;"",TrackingWorksheet!G1276&lt;=WeeklySummary!$C$7, TrackingWorksheet!H1276=Lists!$D$5), "Y", "N"))</f>
        <v/>
      </c>
      <c r="H1271" s="10" t="str">
        <f>IF(B1271=1,"",IF(AND(TrackingWorksheet!I1276 &lt;&gt;"", TrackingWorksheet!I1276&lt;=WeeklySummary!$C$7, TrackingWorksheet!J1276=Lists!$D$5), "Y", "N"))</f>
        <v/>
      </c>
      <c r="I1271" s="20" t="str">
        <f>IF(B1271=1,"",IF(AND(TrackingWorksheet!G1276 &lt;&gt;"", TrackingWorksheet!G1276&lt;=WeeklySummary!$C$7, TrackingWorksheet!H1276=Lists!$D$6), 1, 0))</f>
        <v/>
      </c>
      <c r="J1271" s="20" t="str">
        <f t="shared" si="281"/>
        <v/>
      </c>
      <c r="K1271" s="10" t="str">
        <f>IF(B1271=1,"",IF(AND(TrackingWorksheet!I1276&lt;=WeeklySummary!$C$7,TrackingWorksheet!K1276="YES"),0,IF(AND(AND(OR(E1271="Y",F1271="Y"),E1271&lt;&gt;F1271),G1271&lt;&gt;"Y", H1271&lt;&gt;"Y"), 1, 0)))</f>
        <v/>
      </c>
      <c r="L1271" s="20" t="str">
        <f t="shared" si="282"/>
        <v/>
      </c>
      <c r="M1271" s="10" t="str">
        <f t="shared" si="283"/>
        <v/>
      </c>
      <c r="N1271" s="20" t="str">
        <f t="shared" si="284"/>
        <v/>
      </c>
      <c r="O1271" s="10" t="str">
        <f>IF(B1271=1,"",IF(AND(TrackingWorksheet!I1276&lt;=WeeklySummary!$C$7,TrackingWorksheet!K1276="YES"),0,IF(AND(AND(OR(G1271="Y",H1271="Y"),G1271&lt;&gt;H1271),E1271&lt;&gt;"Y", F1271&lt;&gt;"Y"), 1, 0)))</f>
        <v/>
      </c>
      <c r="P1271" s="20" t="str">
        <f t="shared" si="285"/>
        <v/>
      </c>
      <c r="Q1271" s="10" t="str">
        <f t="shared" si="286"/>
        <v/>
      </c>
      <c r="R1271" s="10" t="str">
        <f t="shared" si="287"/>
        <v/>
      </c>
      <c r="S1271" s="10" t="str">
        <f>IF(B1271=1,"",IF(AND(OR(AND(TrackingWorksheet!H1276=Lists!$D$7,TrackingWorksheet!H1276=TrackingWorksheet!J1276),TrackingWorksheet!H1276&lt;&gt;TrackingWorksheet!J1276),TrackingWorksheet!K1276="YES",TrackingWorksheet!H1276&lt;&gt;Lists!$D$6,TrackingWorksheet!G1276&lt;=WeeklySummary!$C$7,TrackingWorksheet!I1276&lt;=WeeklySummary!$C$7),1,0))</f>
        <v/>
      </c>
      <c r="T1271" s="10" t="str">
        <f t="shared" si="288"/>
        <v/>
      </c>
      <c r="U1271" s="10" t="str">
        <f>IF($B1271=1,"",IF(TrackingWorksheet!$K1276="YES",1, 0)*D1271)</f>
        <v/>
      </c>
      <c r="V1271" s="20">
        <f t="shared" si="277"/>
        <v>0</v>
      </c>
      <c r="W1271" s="20">
        <f t="shared" si="278"/>
        <v>0</v>
      </c>
      <c r="X1271" s="10" t="str">
        <f>IF($B1271=1,"",IF(AND(TrackingWorksheet!$L1276&lt;&gt;"", TrackingWorksheet!$L1276&gt;=WeeklySummary!$C$6,TrackingWorksheet!$L1276&lt;=WeeklySummary!$C$7,OR(TrackingWorksheet!$H1276=Lists!$D$4,TrackingWorksheet!$J1276=Lists!$D$4)), 1, 0))</f>
        <v/>
      </c>
      <c r="Y1271" s="10" t="str">
        <f>IF($B1271=1,"",IF(AND(TrackingWorksheet!$L1276&lt;&gt;"", TrackingWorksheet!$L1276&gt;=WeeklySummary!$C$6,TrackingWorksheet!$L1276&lt;=WeeklySummary!$C$7,OR(TrackingWorksheet!$H1276=Lists!$D$5,TrackingWorksheet!$J1276=Lists!$D$5)), 1, 0))</f>
        <v/>
      </c>
      <c r="Z1271" s="10" t="str">
        <f>IF($B1271=1,"",IF(AND(TrackingWorksheet!$L1276&lt;&gt;"", TrackingWorksheet!$L1276&gt;=WeeklySummary!$C$6,TrackingWorksheet!$L1276&lt;=WeeklySummary!$C$7,OR(TrackingWorksheet!$H1276=Lists!$D$6,TrackingWorksheet!$J1276=Lists!$D$6)), 1, 0))</f>
        <v/>
      </c>
      <c r="AA1271" s="19" t="str">
        <f>IF(B1271=1,"",IF(AND(TrackingWorksheet!M1276&lt;&gt;"",TrackingWorksheet!M1276&lt;=WeeklySummary!$C$7),1,0)*D1271)</f>
        <v/>
      </c>
      <c r="AB1271" s="19" t="str">
        <f>IF(B1271=1,"",IF(AND(TrackingWorksheet!N1276&lt;&gt;"",TrackingWorksheet!N1276&lt;=WeeklySummary!$C$7),1,0)*D1271)</f>
        <v/>
      </c>
      <c r="AC1271" s="19" t="str">
        <f>IF(B1271=1,"",TrackingWorksheet!T1276)</f>
        <v/>
      </c>
      <c r="AD1271" s="19" t="str">
        <f>IF(B1271=1,"",IF(D1271*AND(TrackingWorksheet!S1276&gt;=Calculations!$BD$3,TrackingWorksheet!U1276="",TrackingWorksheet!K1276="YES"),1,0))</f>
        <v/>
      </c>
      <c r="AE1271" s="19" t="str">
        <f>IF($B1271=1,"",IF(AND(TrackingWorksheet!$S1276&gt;$BE$3,TrackingWorksheet!$T1276=Lists!$P$4),1, 0)*D1271)</f>
        <v/>
      </c>
      <c r="AF1271" s="19" t="str">
        <f>IF($B1271=1,"",IF(AND(TrackingWorksheet!$U1276&gt;$BE$3,TrackingWorksheet!$V1276=Lists!$P$4),1, 0)*D1271)</f>
        <v/>
      </c>
      <c r="AG1271" s="19" t="str">
        <f>IF($B1271=1,"",IF(AND(TrackingWorksheet!$W1276&gt;$BE$3,TrackingWorksheet!$X1276=Lists!$P$4),1, 0)*D1271)</f>
        <v/>
      </c>
      <c r="AH1271" s="19" t="str">
        <f>IF($B1271=1,"",IF(AND(TrackingWorksheet!$Y1276&gt;$BE$3,TrackingWorksheet!$Z1276=Lists!$P$4),1, 0)*D1271)</f>
        <v/>
      </c>
      <c r="AI1271" s="19" t="str">
        <f>IF($B1271=1,"",IF(AND(TrackingWorksheet!$AA1276&gt;$BE$3,TrackingWorksheet!$AB1276=Lists!$P$4),1, 0)*D1271)</f>
        <v/>
      </c>
      <c r="AJ1271" s="19" t="str">
        <f>IF($B1271=1,"",IF(AND(TrackingWorksheet!$S1276&gt;$BE$3,TrackingWorksheet!$T1276=Lists!$P$5),1, 0)*D1271)</f>
        <v/>
      </c>
      <c r="AK1271" s="19" t="str">
        <f>IF($B1271=1,"",IF(AND(TrackingWorksheet!$U1276&gt;$BE$3,TrackingWorksheet!$V1276=Lists!$P$5),1, 0)*D1271)</f>
        <v/>
      </c>
      <c r="AL1271" s="19" t="str">
        <f>IF($B1271=1,"",IF(AND(TrackingWorksheet!$W1276&gt;$BE$3,TrackingWorksheet!$X1276=Lists!$P$5),1, 0)*D1271)</f>
        <v/>
      </c>
      <c r="AM1271" s="19" t="str">
        <f>IF($B1271=1,"",IF(AND(TrackingWorksheet!$Y1276&gt;$BE$3,TrackingWorksheet!$Z1276=Lists!$P$5),1, 0)*D1271)</f>
        <v/>
      </c>
      <c r="AN1271" s="19" t="str">
        <f>IF($B1271=1,"",IF(AND(TrackingWorksheet!$AA1276&gt;$BE$3,TrackingWorksheet!$AB1276=Lists!$P$5),1, 0)*D1271)</f>
        <v/>
      </c>
      <c r="AO1271" s="19" t="str">
        <f>IF($B1271=1,"",IF(AND(TrackingWorksheet!$S1276&gt;$BE$3,TrackingWorksheet!$T1276=Lists!$P$6),1, 0)*D1271)</f>
        <v/>
      </c>
      <c r="AP1271" s="19" t="str">
        <f>IF($B1271=1,"",IF(AND(TrackingWorksheet!$U1276&gt;$BE$3,TrackingWorksheet!$V1276=Lists!$P$6),1, 0)*D1271)</f>
        <v/>
      </c>
      <c r="AQ1271" s="19" t="str">
        <f>IF($B1271=1,"",IF(AND(TrackingWorksheet!$W1276&gt;$BE$3,TrackingWorksheet!$X1276=Lists!$P$6),1, 0)*D1271)</f>
        <v/>
      </c>
      <c r="AR1271" s="19" t="str">
        <f>IF($B1271=1,"",IF(AND(TrackingWorksheet!$Y1276&gt;$BE$3,TrackingWorksheet!$Z1276=Lists!$P$6),1, 0)*D1271)</f>
        <v/>
      </c>
      <c r="AS1271" s="19" t="str">
        <f>IF($B1271=1,"",IF(AND(TrackingWorksheet!$AA1276&gt;$BE$3,TrackingWorksheet!$AB1276=Lists!$P$6),1, 0)*D1271)</f>
        <v/>
      </c>
      <c r="AT1271" s="19">
        <f t="shared" si="279"/>
        <v>0</v>
      </c>
      <c r="AU1271" s="19" t="str">
        <f>IF(B1271=1,"",IF(AND(TrackingWorksheet!K1276="",TrackingWorksheet!M1276="", TrackingWorksheet!N1276="", TrackingWorksheet!S1276="", TrackingWorksheet!V1276="", TrackingWorksheet!W1276="", TrackingWorksheet!Y1276="", TrackingWorksheet!AA1276="", V1271=1),1,0)*D1271)</f>
        <v/>
      </c>
      <c r="AV1271" s="19" t="str">
        <f>IF(B1271=1,"",IF(D1271*AND(TrackingWorksheet!U1276&gt;Calculations!$BE$3,TrackingWorksheet!K1276="YES"),1,0))</f>
        <v/>
      </c>
      <c r="AW1271" s="19" t="str">
        <f>IF(B1271=1,"",IF(D1271*AND(TrackingWorksheet!W1276&gt;Calculations!$BE$3,TrackingWorksheet!K1276="YES"),1,0))</f>
        <v/>
      </c>
      <c r="AX1271" s="19">
        <f t="shared" si="280"/>
        <v>0</v>
      </c>
      <c r="AY1271" s="19">
        <f t="shared" si="276"/>
        <v>0</v>
      </c>
      <c r="AZ1271" s="27" t="str">
        <f>IF(B1271=1,"",IF(TrackingWorksheet!Q1276="","",TrackingWorksheet!Q1276))</f>
        <v/>
      </c>
      <c r="BB1271" s="4"/>
      <c r="BC1271" s="4"/>
      <c r="BD1271" s="4"/>
      <c r="BE1271" s="4"/>
      <c r="BF1271" s="4"/>
      <c r="BG1271" s="4" t="str">
        <f>IF(B1271=1,"",IF(AND(N1271=1,TrackingWorksheet!$I1276+14&lt;=WeeklySummary!$C$7),1,0))</f>
        <v/>
      </c>
      <c r="BH1271" s="4" t="str">
        <f>IF(B1271=1,"",IF(AND(R1271=1,TrackingWorksheet!$I1276+14&lt;=WeeklySummary!$C$7),1,0))</f>
        <v/>
      </c>
      <c r="BI1271" s="4" t="str">
        <f>IF(B1271=1,"",IF(AND(J1271=1,TrackingWorksheet!$G1276+14&lt;=WeeklySummary!$C$7),1,0))</f>
        <v/>
      </c>
      <c r="BJ1271" s="4" t="str">
        <f>IF(B1271=1,"",IF(AND(T1271=1,TrackingWorksheet!$I1276+14&lt;=WeeklySummary!$C$7),1,0))</f>
        <v/>
      </c>
      <c r="BK1271" s="4" t="str">
        <f>IF(B1271=1,"",IF(AND(T1271=1,TrackingWorksheet!$G1276+14&lt;=WeeklySummary!$C$7),1,0))</f>
        <v/>
      </c>
      <c r="BL1271" s="4">
        <f t="shared" si="289"/>
        <v>0</v>
      </c>
    </row>
    <row r="1272" spans="2:64" x14ac:dyDescent="0.25">
      <c r="B1272" s="27">
        <f>IF(AND(ISBLANK(TrackingWorksheet!B1277),ISBLANK(TrackingWorksheet!C1277),ISBLANK(TrackingWorksheet!G1277),ISBLANK(TrackingWorksheet!H1277),
ISBLANK(TrackingWorksheet!I1277),ISBLANK(TrackingWorksheet!J1277),ISBLANK(TrackingWorksheet!M1277),
ISBLANK(TrackingWorksheet!N1279)),1,0)</f>
        <v>1</v>
      </c>
      <c r="C1272" s="12" t="str">
        <f>IF(B1272=1,"",TrackingWorksheet!F1277)</f>
        <v/>
      </c>
      <c r="D1272" s="20" t="str">
        <f>IF(B1272=1,"",IF(AND(TrackingWorksheet!B1277&lt;&gt;"",TrackingWorksheet!B1277&lt;=WeeklySummary!$C$7,OR(TrackingWorksheet!C1277="",TrackingWorksheet!C1277&gt;=WeeklySummary!$C$6)),1,0))</f>
        <v/>
      </c>
      <c r="E1272" s="10" t="str">
        <f>IF(B1272=1,"",IF(AND(TrackingWorksheet!G1277 &lt;&gt;"",TrackingWorksheet!G1277&lt;=WeeklySummary!$C$7, TrackingWorksheet!H1277=Lists!$D$4), "Y", "N"))</f>
        <v/>
      </c>
      <c r="F1272" s="10" t="str">
        <f>IF(B1272=1,"",IF(AND(TrackingWorksheet!I1277 &lt;&gt;"", TrackingWorksheet!I1277&lt;=WeeklySummary!$C$7, TrackingWorksheet!J1277=Lists!$D$4), "Y", "N"))</f>
        <v/>
      </c>
      <c r="G1272" s="10" t="str">
        <f>IF(B1272=1,"",IF(AND(TrackingWorksheet!G1277 &lt;&gt;"",TrackingWorksheet!G1277&lt;=WeeklySummary!$C$7, TrackingWorksheet!H1277=Lists!$D$5), "Y", "N"))</f>
        <v/>
      </c>
      <c r="H1272" s="10" t="str">
        <f>IF(B1272=1,"",IF(AND(TrackingWorksheet!I1277 &lt;&gt;"", TrackingWorksheet!I1277&lt;=WeeklySummary!$C$7, TrackingWorksheet!J1277=Lists!$D$5), "Y", "N"))</f>
        <v/>
      </c>
      <c r="I1272" s="20" t="str">
        <f>IF(B1272=1,"",IF(AND(TrackingWorksheet!G1277 &lt;&gt;"", TrackingWorksheet!G1277&lt;=WeeklySummary!$C$7, TrackingWorksheet!H1277=Lists!$D$6), 1, 0))</f>
        <v/>
      </c>
      <c r="J1272" s="20" t="str">
        <f t="shared" si="281"/>
        <v/>
      </c>
      <c r="K1272" s="10" t="str">
        <f>IF(B1272=1,"",IF(AND(TrackingWorksheet!I1277&lt;=WeeklySummary!$C$7,TrackingWorksheet!K1277="YES"),0,IF(AND(AND(OR(E1272="Y",F1272="Y"),E1272&lt;&gt;F1272),G1272&lt;&gt;"Y", H1272&lt;&gt;"Y"), 1, 0)))</f>
        <v/>
      </c>
      <c r="L1272" s="20" t="str">
        <f t="shared" si="282"/>
        <v/>
      </c>
      <c r="M1272" s="10" t="str">
        <f t="shared" si="283"/>
        <v/>
      </c>
      <c r="N1272" s="20" t="str">
        <f t="shared" si="284"/>
        <v/>
      </c>
      <c r="O1272" s="10" t="str">
        <f>IF(B1272=1,"",IF(AND(TrackingWorksheet!I1277&lt;=WeeklySummary!$C$7,TrackingWorksheet!K1277="YES"),0,IF(AND(AND(OR(G1272="Y",H1272="Y"),G1272&lt;&gt;H1272),E1272&lt;&gt;"Y", F1272&lt;&gt;"Y"), 1, 0)))</f>
        <v/>
      </c>
      <c r="P1272" s="20" t="str">
        <f t="shared" si="285"/>
        <v/>
      </c>
      <c r="Q1272" s="10" t="str">
        <f t="shared" si="286"/>
        <v/>
      </c>
      <c r="R1272" s="10" t="str">
        <f t="shared" si="287"/>
        <v/>
      </c>
      <c r="S1272" s="10" t="str">
        <f>IF(B1272=1,"",IF(AND(OR(AND(TrackingWorksheet!H1277=Lists!$D$7,TrackingWorksheet!H1277=TrackingWorksheet!J1277),TrackingWorksheet!H1277&lt;&gt;TrackingWorksheet!J1277),TrackingWorksheet!K1277="YES",TrackingWorksheet!H1277&lt;&gt;Lists!$D$6,TrackingWorksheet!G1277&lt;=WeeklySummary!$C$7,TrackingWorksheet!I1277&lt;=WeeklySummary!$C$7),1,0))</f>
        <v/>
      </c>
      <c r="T1272" s="10" t="str">
        <f t="shared" si="288"/>
        <v/>
      </c>
      <c r="U1272" s="10" t="str">
        <f>IF($B1272=1,"",IF(TrackingWorksheet!$K1277="YES",1, 0)*D1272)</f>
        <v/>
      </c>
      <c r="V1272" s="20">
        <f t="shared" si="277"/>
        <v>0</v>
      </c>
      <c r="W1272" s="20">
        <f t="shared" si="278"/>
        <v>0</v>
      </c>
      <c r="X1272" s="10" t="str">
        <f>IF($B1272=1,"",IF(AND(TrackingWorksheet!$L1277&lt;&gt;"", TrackingWorksheet!$L1277&gt;=WeeklySummary!$C$6,TrackingWorksheet!$L1277&lt;=WeeklySummary!$C$7,OR(TrackingWorksheet!$H1277=Lists!$D$4,TrackingWorksheet!$J1277=Lists!$D$4)), 1, 0))</f>
        <v/>
      </c>
      <c r="Y1272" s="10" t="str">
        <f>IF($B1272=1,"",IF(AND(TrackingWorksheet!$L1277&lt;&gt;"", TrackingWorksheet!$L1277&gt;=WeeklySummary!$C$6,TrackingWorksheet!$L1277&lt;=WeeklySummary!$C$7,OR(TrackingWorksheet!$H1277=Lists!$D$5,TrackingWorksheet!$J1277=Lists!$D$5)), 1, 0))</f>
        <v/>
      </c>
      <c r="Z1272" s="10" t="str">
        <f>IF($B1272=1,"",IF(AND(TrackingWorksheet!$L1277&lt;&gt;"", TrackingWorksheet!$L1277&gt;=WeeklySummary!$C$6,TrackingWorksheet!$L1277&lt;=WeeklySummary!$C$7,OR(TrackingWorksheet!$H1277=Lists!$D$6,TrackingWorksheet!$J1277=Lists!$D$6)), 1, 0))</f>
        <v/>
      </c>
      <c r="AA1272" s="19" t="str">
        <f>IF(B1272=1,"",IF(AND(TrackingWorksheet!M1277&lt;&gt;"",TrackingWorksheet!M1277&lt;=WeeklySummary!$C$7),1,0)*D1272)</f>
        <v/>
      </c>
      <c r="AB1272" s="19" t="str">
        <f>IF(B1272=1,"",IF(AND(TrackingWorksheet!N1277&lt;&gt;"",TrackingWorksheet!N1277&lt;=WeeklySummary!$C$7),1,0)*D1272)</f>
        <v/>
      </c>
      <c r="AC1272" s="19" t="str">
        <f>IF(B1272=1,"",TrackingWorksheet!T1277)</f>
        <v/>
      </c>
      <c r="AD1272" s="19" t="str">
        <f>IF(B1272=1,"",IF(D1272*AND(TrackingWorksheet!S1277&gt;=Calculations!$BD$3,TrackingWorksheet!U1277="",TrackingWorksheet!K1277="YES"),1,0))</f>
        <v/>
      </c>
      <c r="AE1272" s="19" t="str">
        <f>IF($B1272=1,"",IF(AND(TrackingWorksheet!$S1277&gt;$BE$3,TrackingWorksheet!$T1277=Lists!$P$4),1, 0)*D1272)</f>
        <v/>
      </c>
      <c r="AF1272" s="19" t="str">
        <f>IF($B1272=1,"",IF(AND(TrackingWorksheet!$U1277&gt;$BE$3,TrackingWorksheet!$V1277=Lists!$P$4),1, 0)*D1272)</f>
        <v/>
      </c>
      <c r="AG1272" s="19" t="str">
        <f>IF($B1272=1,"",IF(AND(TrackingWorksheet!$W1277&gt;$BE$3,TrackingWorksheet!$X1277=Lists!$P$4),1, 0)*D1272)</f>
        <v/>
      </c>
      <c r="AH1272" s="19" t="str">
        <f>IF($B1272=1,"",IF(AND(TrackingWorksheet!$Y1277&gt;$BE$3,TrackingWorksheet!$Z1277=Lists!$P$4),1, 0)*D1272)</f>
        <v/>
      </c>
      <c r="AI1272" s="19" t="str">
        <f>IF($B1272=1,"",IF(AND(TrackingWorksheet!$AA1277&gt;$BE$3,TrackingWorksheet!$AB1277=Lists!$P$4),1, 0)*D1272)</f>
        <v/>
      </c>
      <c r="AJ1272" s="19" t="str">
        <f>IF($B1272=1,"",IF(AND(TrackingWorksheet!$S1277&gt;$BE$3,TrackingWorksheet!$T1277=Lists!$P$5),1, 0)*D1272)</f>
        <v/>
      </c>
      <c r="AK1272" s="19" t="str">
        <f>IF($B1272=1,"",IF(AND(TrackingWorksheet!$U1277&gt;$BE$3,TrackingWorksheet!$V1277=Lists!$P$5),1, 0)*D1272)</f>
        <v/>
      </c>
      <c r="AL1272" s="19" t="str">
        <f>IF($B1272=1,"",IF(AND(TrackingWorksheet!$W1277&gt;$BE$3,TrackingWorksheet!$X1277=Lists!$P$5),1, 0)*D1272)</f>
        <v/>
      </c>
      <c r="AM1272" s="19" t="str">
        <f>IF($B1272=1,"",IF(AND(TrackingWorksheet!$Y1277&gt;$BE$3,TrackingWorksheet!$Z1277=Lists!$P$5),1, 0)*D1272)</f>
        <v/>
      </c>
      <c r="AN1272" s="19" t="str">
        <f>IF($B1272=1,"",IF(AND(TrackingWorksheet!$AA1277&gt;$BE$3,TrackingWorksheet!$AB1277=Lists!$P$5),1, 0)*D1272)</f>
        <v/>
      </c>
      <c r="AO1272" s="19" t="str">
        <f>IF($B1272=1,"",IF(AND(TrackingWorksheet!$S1277&gt;$BE$3,TrackingWorksheet!$T1277=Lists!$P$6),1, 0)*D1272)</f>
        <v/>
      </c>
      <c r="AP1272" s="19" t="str">
        <f>IF($B1272=1,"",IF(AND(TrackingWorksheet!$U1277&gt;$BE$3,TrackingWorksheet!$V1277=Lists!$P$6),1, 0)*D1272)</f>
        <v/>
      </c>
      <c r="AQ1272" s="19" t="str">
        <f>IF($B1272=1,"",IF(AND(TrackingWorksheet!$W1277&gt;$BE$3,TrackingWorksheet!$X1277=Lists!$P$6),1, 0)*D1272)</f>
        <v/>
      </c>
      <c r="AR1272" s="19" t="str">
        <f>IF($B1272=1,"",IF(AND(TrackingWorksheet!$Y1277&gt;$BE$3,TrackingWorksheet!$Z1277=Lists!$P$6),1, 0)*D1272)</f>
        <v/>
      </c>
      <c r="AS1272" s="19" t="str">
        <f>IF($B1272=1,"",IF(AND(TrackingWorksheet!$AA1277&gt;$BE$3,TrackingWorksheet!$AB1277=Lists!$P$6),1, 0)*D1272)</f>
        <v/>
      </c>
      <c r="AT1272" s="19">
        <f t="shared" si="279"/>
        <v>0</v>
      </c>
      <c r="AU1272" s="19" t="str">
        <f>IF(B1272=1,"",IF(AND(TrackingWorksheet!K1277="",TrackingWorksheet!M1277="", TrackingWorksheet!N1277="", TrackingWorksheet!S1277="", TrackingWorksheet!V1277="", TrackingWorksheet!W1277="", TrackingWorksheet!Y1277="", TrackingWorksheet!AA1277="", V1272=1),1,0)*D1272)</f>
        <v/>
      </c>
      <c r="AV1272" s="19" t="str">
        <f>IF(B1272=1,"",IF(D1272*AND(TrackingWorksheet!U1277&gt;Calculations!$BE$3,TrackingWorksheet!K1277="YES"),1,0))</f>
        <v/>
      </c>
      <c r="AW1272" s="19" t="str">
        <f>IF(B1272=1,"",IF(D1272*AND(TrackingWorksheet!W1277&gt;Calculations!$BE$3,TrackingWorksheet!K1277="YES"),1,0))</f>
        <v/>
      </c>
      <c r="AX1272" s="19">
        <f t="shared" si="280"/>
        <v>0</v>
      </c>
      <c r="AY1272" s="19">
        <f t="shared" si="276"/>
        <v>0</v>
      </c>
      <c r="AZ1272" s="27" t="str">
        <f>IF(B1272=1,"",IF(TrackingWorksheet!Q1277="","",TrackingWorksheet!Q1277))</f>
        <v/>
      </c>
      <c r="BB1272" s="4"/>
      <c r="BC1272" s="4"/>
      <c r="BD1272" s="4"/>
      <c r="BE1272" s="4"/>
      <c r="BF1272" s="4"/>
      <c r="BG1272" s="4" t="str">
        <f>IF(B1272=1,"",IF(AND(N1272=1,TrackingWorksheet!$I1277+14&lt;=WeeklySummary!$C$7),1,0))</f>
        <v/>
      </c>
      <c r="BH1272" s="4" t="str">
        <f>IF(B1272=1,"",IF(AND(R1272=1,TrackingWorksheet!$I1277+14&lt;=WeeklySummary!$C$7),1,0))</f>
        <v/>
      </c>
      <c r="BI1272" s="4" t="str">
        <f>IF(B1272=1,"",IF(AND(J1272=1,TrackingWorksheet!$G1277+14&lt;=WeeklySummary!$C$7),1,0))</f>
        <v/>
      </c>
      <c r="BJ1272" s="4" t="str">
        <f>IF(B1272=1,"",IF(AND(T1272=1,TrackingWorksheet!$I1277+14&lt;=WeeklySummary!$C$7),1,0))</f>
        <v/>
      </c>
      <c r="BK1272" s="4" t="str">
        <f>IF(B1272=1,"",IF(AND(T1272=1,TrackingWorksheet!$G1277+14&lt;=WeeklySummary!$C$7),1,0))</f>
        <v/>
      </c>
      <c r="BL1272" s="4">
        <f t="shared" si="289"/>
        <v>0</v>
      </c>
    </row>
    <row r="1273" spans="2:64" x14ac:dyDescent="0.25">
      <c r="B1273" s="27">
        <f>IF(AND(ISBLANK(TrackingWorksheet!B1278),ISBLANK(TrackingWorksheet!C1278),ISBLANK(TrackingWorksheet!G1278),ISBLANK(TrackingWorksheet!H1278),
ISBLANK(TrackingWorksheet!I1278),ISBLANK(TrackingWorksheet!J1278),ISBLANK(TrackingWorksheet!M1278),
ISBLANK(TrackingWorksheet!N1280)),1,0)</f>
        <v>1</v>
      </c>
      <c r="C1273" s="12" t="str">
        <f>IF(B1273=1,"",TrackingWorksheet!F1278)</f>
        <v/>
      </c>
      <c r="D1273" s="20" t="str">
        <f>IF(B1273=1,"",IF(AND(TrackingWorksheet!B1278&lt;&gt;"",TrackingWorksheet!B1278&lt;=WeeklySummary!$C$7,OR(TrackingWorksheet!C1278="",TrackingWorksheet!C1278&gt;=WeeklySummary!$C$6)),1,0))</f>
        <v/>
      </c>
      <c r="E1273" s="10" t="str">
        <f>IF(B1273=1,"",IF(AND(TrackingWorksheet!G1278 &lt;&gt;"",TrackingWorksheet!G1278&lt;=WeeklySummary!$C$7, TrackingWorksheet!H1278=Lists!$D$4), "Y", "N"))</f>
        <v/>
      </c>
      <c r="F1273" s="10" t="str">
        <f>IF(B1273=1,"",IF(AND(TrackingWorksheet!I1278 &lt;&gt;"", TrackingWorksheet!I1278&lt;=WeeklySummary!$C$7, TrackingWorksheet!J1278=Lists!$D$4), "Y", "N"))</f>
        <v/>
      </c>
      <c r="G1273" s="10" t="str">
        <f>IF(B1273=1,"",IF(AND(TrackingWorksheet!G1278 &lt;&gt;"",TrackingWorksheet!G1278&lt;=WeeklySummary!$C$7, TrackingWorksheet!H1278=Lists!$D$5), "Y", "N"))</f>
        <v/>
      </c>
      <c r="H1273" s="10" t="str">
        <f>IF(B1273=1,"",IF(AND(TrackingWorksheet!I1278 &lt;&gt;"", TrackingWorksheet!I1278&lt;=WeeklySummary!$C$7, TrackingWorksheet!J1278=Lists!$D$5), "Y", "N"))</f>
        <v/>
      </c>
      <c r="I1273" s="20" t="str">
        <f>IF(B1273=1,"",IF(AND(TrackingWorksheet!G1278 &lt;&gt;"", TrackingWorksheet!G1278&lt;=WeeklySummary!$C$7, TrackingWorksheet!H1278=Lists!$D$6), 1, 0))</f>
        <v/>
      </c>
      <c r="J1273" s="20" t="str">
        <f t="shared" si="281"/>
        <v/>
      </c>
      <c r="K1273" s="10" t="str">
        <f>IF(B1273=1,"",IF(AND(TrackingWorksheet!I1278&lt;=WeeklySummary!$C$7,TrackingWorksheet!K1278="YES"),0,IF(AND(AND(OR(E1273="Y",F1273="Y"),E1273&lt;&gt;F1273),G1273&lt;&gt;"Y", H1273&lt;&gt;"Y"), 1, 0)))</f>
        <v/>
      </c>
      <c r="L1273" s="20" t="str">
        <f t="shared" si="282"/>
        <v/>
      </c>
      <c r="M1273" s="10" t="str">
        <f t="shared" si="283"/>
        <v/>
      </c>
      <c r="N1273" s="20" t="str">
        <f t="shared" si="284"/>
        <v/>
      </c>
      <c r="O1273" s="10" t="str">
        <f>IF(B1273=1,"",IF(AND(TrackingWorksheet!I1278&lt;=WeeklySummary!$C$7,TrackingWorksheet!K1278="YES"),0,IF(AND(AND(OR(G1273="Y",H1273="Y"),G1273&lt;&gt;H1273),E1273&lt;&gt;"Y", F1273&lt;&gt;"Y"), 1, 0)))</f>
        <v/>
      </c>
      <c r="P1273" s="20" t="str">
        <f t="shared" si="285"/>
        <v/>
      </c>
      <c r="Q1273" s="10" t="str">
        <f t="shared" si="286"/>
        <v/>
      </c>
      <c r="R1273" s="10" t="str">
        <f t="shared" si="287"/>
        <v/>
      </c>
      <c r="S1273" s="10" t="str">
        <f>IF(B1273=1,"",IF(AND(OR(AND(TrackingWorksheet!H1278=Lists!$D$7,TrackingWorksheet!H1278=TrackingWorksheet!J1278),TrackingWorksheet!H1278&lt;&gt;TrackingWorksheet!J1278),TrackingWorksheet!K1278="YES",TrackingWorksheet!H1278&lt;&gt;Lists!$D$6,TrackingWorksheet!G1278&lt;=WeeklySummary!$C$7,TrackingWorksheet!I1278&lt;=WeeklySummary!$C$7),1,0))</f>
        <v/>
      </c>
      <c r="T1273" s="10" t="str">
        <f t="shared" si="288"/>
        <v/>
      </c>
      <c r="U1273" s="10" t="str">
        <f>IF($B1273=1,"",IF(TrackingWorksheet!$K1278="YES",1, 0)*D1273)</f>
        <v/>
      </c>
      <c r="V1273" s="20">
        <f t="shared" si="277"/>
        <v>0</v>
      </c>
      <c r="W1273" s="20">
        <f t="shared" si="278"/>
        <v>0</v>
      </c>
      <c r="X1273" s="10" t="str">
        <f>IF($B1273=1,"",IF(AND(TrackingWorksheet!$L1278&lt;&gt;"", TrackingWorksheet!$L1278&gt;=WeeklySummary!$C$6,TrackingWorksheet!$L1278&lt;=WeeklySummary!$C$7,OR(TrackingWorksheet!$H1278=Lists!$D$4,TrackingWorksheet!$J1278=Lists!$D$4)), 1, 0))</f>
        <v/>
      </c>
      <c r="Y1273" s="10" t="str">
        <f>IF($B1273=1,"",IF(AND(TrackingWorksheet!$L1278&lt;&gt;"", TrackingWorksheet!$L1278&gt;=WeeklySummary!$C$6,TrackingWorksheet!$L1278&lt;=WeeklySummary!$C$7,OR(TrackingWorksheet!$H1278=Lists!$D$5,TrackingWorksheet!$J1278=Lists!$D$5)), 1, 0))</f>
        <v/>
      </c>
      <c r="Z1273" s="10" t="str">
        <f>IF($B1273=1,"",IF(AND(TrackingWorksheet!$L1278&lt;&gt;"", TrackingWorksheet!$L1278&gt;=WeeklySummary!$C$6,TrackingWorksheet!$L1278&lt;=WeeklySummary!$C$7,OR(TrackingWorksheet!$H1278=Lists!$D$6,TrackingWorksheet!$J1278=Lists!$D$6)), 1, 0))</f>
        <v/>
      </c>
      <c r="AA1273" s="19" t="str">
        <f>IF(B1273=1,"",IF(AND(TrackingWorksheet!M1278&lt;&gt;"",TrackingWorksheet!M1278&lt;=WeeklySummary!$C$7),1,0)*D1273)</f>
        <v/>
      </c>
      <c r="AB1273" s="19" t="str">
        <f>IF(B1273=1,"",IF(AND(TrackingWorksheet!N1278&lt;&gt;"",TrackingWorksheet!N1278&lt;=WeeklySummary!$C$7),1,0)*D1273)</f>
        <v/>
      </c>
      <c r="AC1273" s="19" t="str">
        <f>IF(B1273=1,"",TrackingWorksheet!T1278)</f>
        <v/>
      </c>
      <c r="AD1273" s="19" t="str">
        <f>IF(B1273=1,"",IF(D1273*AND(TrackingWorksheet!S1278&gt;=Calculations!$BD$3,TrackingWorksheet!U1278="",TrackingWorksheet!K1278="YES"),1,0))</f>
        <v/>
      </c>
      <c r="AE1273" s="19" t="str">
        <f>IF($B1273=1,"",IF(AND(TrackingWorksheet!$S1278&gt;$BE$3,TrackingWorksheet!$T1278=Lists!$P$4),1, 0)*D1273)</f>
        <v/>
      </c>
      <c r="AF1273" s="19" t="str">
        <f>IF($B1273=1,"",IF(AND(TrackingWorksheet!$U1278&gt;$BE$3,TrackingWorksheet!$V1278=Lists!$P$4),1, 0)*D1273)</f>
        <v/>
      </c>
      <c r="AG1273" s="19" t="str">
        <f>IF($B1273=1,"",IF(AND(TrackingWorksheet!$W1278&gt;$BE$3,TrackingWorksheet!$X1278=Lists!$P$4),1, 0)*D1273)</f>
        <v/>
      </c>
      <c r="AH1273" s="19" t="str">
        <f>IF($B1273=1,"",IF(AND(TrackingWorksheet!$Y1278&gt;$BE$3,TrackingWorksheet!$Z1278=Lists!$P$4),1, 0)*D1273)</f>
        <v/>
      </c>
      <c r="AI1273" s="19" t="str">
        <f>IF($B1273=1,"",IF(AND(TrackingWorksheet!$AA1278&gt;$BE$3,TrackingWorksheet!$AB1278=Lists!$P$4),1, 0)*D1273)</f>
        <v/>
      </c>
      <c r="AJ1273" s="19" t="str">
        <f>IF($B1273=1,"",IF(AND(TrackingWorksheet!$S1278&gt;$BE$3,TrackingWorksheet!$T1278=Lists!$P$5),1, 0)*D1273)</f>
        <v/>
      </c>
      <c r="AK1273" s="19" t="str">
        <f>IF($B1273=1,"",IF(AND(TrackingWorksheet!$U1278&gt;$BE$3,TrackingWorksheet!$V1278=Lists!$P$5),1, 0)*D1273)</f>
        <v/>
      </c>
      <c r="AL1273" s="19" t="str">
        <f>IF($B1273=1,"",IF(AND(TrackingWorksheet!$W1278&gt;$BE$3,TrackingWorksheet!$X1278=Lists!$P$5),1, 0)*D1273)</f>
        <v/>
      </c>
      <c r="AM1273" s="19" t="str">
        <f>IF($B1273=1,"",IF(AND(TrackingWorksheet!$Y1278&gt;$BE$3,TrackingWorksheet!$Z1278=Lists!$P$5),1, 0)*D1273)</f>
        <v/>
      </c>
      <c r="AN1273" s="19" t="str">
        <f>IF($B1273=1,"",IF(AND(TrackingWorksheet!$AA1278&gt;$BE$3,TrackingWorksheet!$AB1278=Lists!$P$5),1, 0)*D1273)</f>
        <v/>
      </c>
      <c r="AO1273" s="19" t="str">
        <f>IF($B1273=1,"",IF(AND(TrackingWorksheet!$S1278&gt;$BE$3,TrackingWorksheet!$T1278=Lists!$P$6),1, 0)*D1273)</f>
        <v/>
      </c>
      <c r="AP1273" s="19" t="str">
        <f>IF($B1273=1,"",IF(AND(TrackingWorksheet!$U1278&gt;$BE$3,TrackingWorksheet!$V1278=Lists!$P$6),1, 0)*D1273)</f>
        <v/>
      </c>
      <c r="AQ1273" s="19" t="str">
        <f>IF($B1273=1,"",IF(AND(TrackingWorksheet!$W1278&gt;$BE$3,TrackingWorksheet!$X1278=Lists!$P$6),1, 0)*D1273)</f>
        <v/>
      </c>
      <c r="AR1273" s="19" t="str">
        <f>IF($B1273=1,"",IF(AND(TrackingWorksheet!$Y1278&gt;$BE$3,TrackingWorksheet!$Z1278=Lists!$P$6),1, 0)*D1273)</f>
        <v/>
      </c>
      <c r="AS1273" s="19" t="str">
        <f>IF($B1273=1,"",IF(AND(TrackingWorksheet!$AA1278&gt;$BE$3,TrackingWorksheet!$AB1278=Lists!$P$6),1, 0)*D1273)</f>
        <v/>
      </c>
      <c r="AT1273" s="19">
        <f t="shared" si="279"/>
        <v>0</v>
      </c>
      <c r="AU1273" s="19" t="str">
        <f>IF(B1273=1,"",IF(AND(TrackingWorksheet!K1278="",TrackingWorksheet!M1278="", TrackingWorksheet!N1278="", TrackingWorksheet!S1278="", TrackingWorksheet!V1278="", TrackingWorksheet!W1278="", TrackingWorksheet!Y1278="", TrackingWorksheet!AA1278="", V1273=1),1,0)*D1273)</f>
        <v/>
      </c>
      <c r="AV1273" s="19" t="str">
        <f>IF(B1273=1,"",IF(D1273*AND(TrackingWorksheet!U1278&gt;Calculations!$BE$3,TrackingWorksheet!K1278="YES"),1,0))</f>
        <v/>
      </c>
      <c r="AW1273" s="19" t="str">
        <f>IF(B1273=1,"",IF(D1273*AND(TrackingWorksheet!W1278&gt;Calculations!$BE$3,TrackingWorksheet!K1278="YES"),1,0))</f>
        <v/>
      </c>
      <c r="AX1273" s="19">
        <f t="shared" si="280"/>
        <v>0</v>
      </c>
      <c r="AY1273" s="19">
        <f t="shared" si="276"/>
        <v>0</v>
      </c>
      <c r="AZ1273" s="27" t="str">
        <f>IF(B1273=1,"",IF(TrackingWorksheet!Q1278="","",TrackingWorksheet!Q1278))</f>
        <v/>
      </c>
      <c r="BB1273" s="4"/>
      <c r="BC1273" s="4"/>
      <c r="BD1273" s="4"/>
      <c r="BE1273" s="4"/>
      <c r="BF1273" s="4"/>
      <c r="BG1273" s="4" t="str">
        <f>IF(B1273=1,"",IF(AND(N1273=1,TrackingWorksheet!$I1278+14&lt;=WeeklySummary!$C$7),1,0))</f>
        <v/>
      </c>
      <c r="BH1273" s="4" t="str">
        <f>IF(B1273=1,"",IF(AND(R1273=1,TrackingWorksheet!$I1278+14&lt;=WeeklySummary!$C$7),1,0))</f>
        <v/>
      </c>
      <c r="BI1273" s="4" t="str">
        <f>IF(B1273=1,"",IF(AND(J1273=1,TrackingWorksheet!$G1278+14&lt;=WeeklySummary!$C$7),1,0))</f>
        <v/>
      </c>
      <c r="BJ1273" s="4" t="str">
        <f>IF(B1273=1,"",IF(AND(T1273=1,TrackingWorksheet!$I1278+14&lt;=WeeklySummary!$C$7),1,0))</f>
        <v/>
      </c>
      <c r="BK1273" s="4" t="str">
        <f>IF(B1273=1,"",IF(AND(T1273=1,TrackingWorksheet!$G1278+14&lt;=WeeklySummary!$C$7),1,0))</f>
        <v/>
      </c>
      <c r="BL1273" s="4">
        <f t="shared" si="289"/>
        <v>0</v>
      </c>
    </row>
    <row r="1274" spans="2:64" x14ac:dyDescent="0.25">
      <c r="B1274" s="27">
        <f>IF(AND(ISBLANK(TrackingWorksheet!B1279),ISBLANK(TrackingWorksheet!C1279),ISBLANK(TrackingWorksheet!G1279),ISBLANK(TrackingWorksheet!H1279),
ISBLANK(TrackingWorksheet!I1279),ISBLANK(TrackingWorksheet!J1279),ISBLANK(TrackingWorksheet!M1279),
ISBLANK(TrackingWorksheet!N1281)),1,0)</f>
        <v>1</v>
      </c>
      <c r="C1274" s="12" t="str">
        <f>IF(B1274=1,"",TrackingWorksheet!F1279)</f>
        <v/>
      </c>
      <c r="D1274" s="20" t="str">
        <f>IF(B1274=1,"",IF(AND(TrackingWorksheet!B1279&lt;&gt;"",TrackingWorksheet!B1279&lt;=WeeklySummary!$C$7,OR(TrackingWorksheet!C1279="",TrackingWorksheet!C1279&gt;=WeeklySummary!$C$6)),1,0))</f>
        <v/>
      </c>
      <c r="E1274" s="10" t="str">
        <f>IF(B1274=1,"",IF(AND(TrackingWorksheet!G1279 &lt;&gt;"",TrackingWorksheet!G1279&lt;=WeeklySummary!$C$7, TrackingWorksheet!H1279=Lists!$D$4), "Y", "N"))</f>
        <v/>
      </c>
      <c r="F1274" s="10" t="str">
        <f>IF(B1274=1,"",IF(AND(TrackingWorksheet!I1279 &lt;&gt;"", TrackingWorksheet!I1279&lt;=WeeklySummary!$C$7, TrackingWorksheet!J1279=Lists!$D$4), "Y", "N"))</f>
        <v/>
      </c>
      <c r="G1274" s="10" t="str">
        <f>IF(B1274=1,"",IF(AND(TrackingWorksheet!G1279 &lt;&gt;"",TrackingWorksheet!G1279&lt;=WeeklySummary!$C$7, TrackingWorksheet!H1279=Lists!$D$5), "Y", "N"))</f>
        <v/>
      </c>
      <c r="H1274" s="10" t="str">
        <f>IF(B1274=1,"",IF(AND(TrackingWorksheet!I1279 &lt;&gt;"", TrackingWorksheet!I1279&lt;=WeeklySummary!$C$7, TrackingWorksheet!J1279=Lists!$D$5), "Y", "N"))</f>
        <v/>
      </c>
      <c r="I1274" s="20" t="str">
        <f>IF(B1274=1,"",IF(AND(TrackingWorksheet!G1279 &lt;&gt;"", TrackingWorksheet!G1279&lt;=WeeklySummary!$C$7, TrackingWorksheet!H1279=Lists!$D$6), 1, 0))</f>
        <v/>
      </c>
      <c r="J1274" s="20" t="str">
        <f t="shared" si="281"/>
        <v/>
      </c>
      <c r="K1274" s="10" t="str">
        <f>IF(B1274=1,"",IF(AND(TrackingWorksheet!I1279&lt;=WeeklySummary!$C$7,TrackingWorksheet!K1279="YES"),0,IF(AND(AND(OR(E1274="Y",F1274="Y"),E1274&lt;&gt;F1274),G1274&lt;&gt;"Y", H1274&lt;&gt;"Y"), 1, 0)))</f>
        <v/>
      </c>
      <c r="L1274" s="20" t="str">
        <f t="shared" si="282"/>
        <v/>
      </c>
      <c r="M1274" s="10" t="str">
        <f t="shared" si="283"/>
        <v/>
      </c>
      <c r="N1274" s="20" t="str">
        <f t="shared" si="284"/>
        <v/>
      </c>
      <c r="O1274" s="10" t="str">
        <f>IF(B1274=1,"",IF(AND(TrackingWorksheet!I1279&lt;=WeeklySummary!$C$7,TrackingWorksheet!K1279="YES"),0,IF(AND(AND(OR(G1274="Y",H1274="Y"),G1274&lt;&gt;H1274),E1274&lt;&gt;"Y", F1274&lt;&gt;"Y"), 1, 0)))</f>
        <v/>
      </c>
      <c r="P1274" s="20" t="str">
        <f t="shared" si="285"/>
        <v/>
      </c>
      <c r="Q1274" s="10" t="str">
        <f t="shared" si="286"/>
        <v/>
      </c>
      <c r="R1274" s="10" t="str">
        <f t="shared" si="287"/>
        <v/>
      </c>
      <c r="S1274" s="10" t="str">
        <f>IF(B1274=1,"",IF(AND(OR(AND(TrackingWorksheet!H1279=Lists!$D$7,TrackingWorksheet!H1279=TrackingWorksheet!J1279),TrackingWorksheet!H1279&lt;&gt;TrackingWorksheet!J1279),TrackingWorksheet!K1279="YES",TrackingWorksheet!H1279&lt;&gt;Lists!$D$6,TrackingWorksheet!G1279&lt;=WeeklySummary!$C$7,TrackingWorksheet!I1279&lt;=WeeklySummary!$C$7),1,0))</f>
        <v/>
      </c>
      <c r="T1274" s="10" t="str">
        <f t="shared" si="288"/>
        <v/>
      </c>
      <c r="U1274" s="10" t="str">
        <f>IF($B1274=1,"",IF(TrackingWorksheet!$K1279="YES",1, 0)*D1274)</f>
        <v/>
      </c>
      <c r="V1274" s="20">
        <f t="shared" si="277"/>
        <v>0</v>
      </c>
      <c r="W1274" s="20">
        <f t="shared" si="278"/>
        <v>0</v>
      </c>
      <c r="X1274" s="10" t="str">
        <f>IF($B1274=1,"",IF(AND(TrackingWorksheet!$L1279&lt;&gt;"", TrackingWorksheet!$L1279&gt;=WeeklySummary!$C$6,TrackingWorksheet!$L1279&lt;=WeeklySummary!$C$7,OR(TrackingWorksheet!$H1279=Lists!$D$4,TrackingWorksheet!$J1279=Lists!$D$4)), 1, 0))</f>
        <v/>
      </c>
      <c r="Y1274" s="10" t="str">
        <f>IF($B1274=1,"",IF(AND(TrackingWorksheet!$L1279&lt;&gt;"", TrackingWorksheet!$L1279&gt;=WeeklySummary!$C$6,TrackingWorksheet!$L1279&lt;=WeeklySummary!$C$7,OR(TrackingWorksheet!$H1279=Lists!$D$5,TrackingWorksheet!$J1279=Lists!$D$5)), 1, 0))</f>
        <v/>
      </c>
      <c r="Z1274" s="10" t="str">
        <f>IF($B1274=1,"",IF(AND(TrackingWorksheet!$L1279&lt;&gt;"", TrackingWorksheet!$L1279&gt;=WeeklySummary!$C$6,TrackingWorksheet!$L1279&lt;=WeeklySummary!$C$7,OR(TrackingWorksheet!$H1279=Lists!$D$6,TrackingWorksheet!$J1279=Lists!$D$6)), 1, 0))</f>
        <v/>
      </c>
      <c r="AA1274" s="19" t="str">
        <f>IF(B1274=1,"",IF(AND(TrackingWorksheet!M1279&lt;&gt;"",TrackingWorksheet!M1279&lt;=WeeklySummary!$C$7),1,0)*D1274)</f>
        <v/>
      </c>
      <c r="AB1274" s="19" t="str">
        <f>IF(B1274=1,"",IF(AND(TrackingWorksheet!N1279&lt;&gt;"",TrackingWorksheet!N1279&lt;=WeeklySummary!$C$7),1,0)*D1274)</f>
        <v/>
      </c>
      <c r="AC1274" s="19" t="str">
        <f>IF(B1274=1,"",TrackingWorksheet!T1279)</f>
        <v/>
      </c>
      <c r="AD1274" s="19" t="str">
        <f>IF(B1274=1,"",IF(D1274*AND(TrackingWorksheet!S1279&gt;=Calculations!$BD$3,TrackingWorksheet!U1279="",TrackingWorksheet!K1279="YES"),1,0))</f>
        <v/>
      </c>
      <c r="AE1274" s="19" t="str">
        <f>IF($B1274=1,"",IF(AND(TrackingWorksheet!$S1279&gt;$BE$3,TrackingWorksheet!$T1279=Lists!$P$4),1, 0)*D1274)</f>
        <v/>
      </c>
      <c r="AF1274" s="19" t="str">
        <f>IF($B1274=1,"",IF(AND(TrackingWorksheet!$U1279&gt;$BE$3,TrackingWorksheet!$V1279=Lists!$P$4),1, 0)*D1274)</f>
        <v/>
      </c>
      <c r="AG1274" s="19" t="str">
        <f>IF($B1274=1,"",IF(AND(TrackingWorksheet!$W1279&gt;$BE$3,TrackingWorksheet!$X1279=Lists!$P$4),1, 0)*D1274)</f>
        <v/>
      </c>
      <c r="AH1274" s="19" t="str">
        <f>IF($B1274=1,"",IF(AND(TrackingWorksheet!$Y1279&gt;$BE$3,TrackingWorksheet!$Z1279=Lists!$P$4),1, 0)*D1274)</f>
        <v/>
      </c>
      <c r="AI1274" s="19" t="str">
        <f>IF($B1274=1,"",IF(AND(TrackingWorksheet!$AA1279&gt;$BE$3,TrackingWorksheet!$AB1279=Lists!$P$4),1, 0)*D1274)</f>
        <v/>
      </c>
      <c r="AJ1274" s="19" t="str">
        <f>IF($B1274=1,"",IF(AND(TrackingWorksheet!$S1279&gt;$BE$3,TrackingWorksheet!$T1279=Lists!$P$5),1, 0)*D1274)</f>
        <v/>
      </c>
      <c r="AK1274" s="19" t="str">
        <f>IF($B1274=1,"",IF(AND(TrackingWorksheet!$U1279&gt;$BE$3,TrackingWorksheet!$V1279=Lists!$P$5),1, 0)*D1274)</f>
        <v/>
      </c>
      <c r="AL1274" s="19" t="str">
        <f>IF($B1274=1,"",IF(AND(TrackingWorksheet!$W1279&gt;$BE$3,TrackingWorksheet!$X1279=Lists!$P$5),1, 0)*D1274)</f>
        <v/>
      </c>
      <c r="AM1274" s="19" t="str">
        <f>IF($B1274=1,"",IF(AND(TrackingWorksheet!$Y1279&gt;$BE$3,TrackingWorksheet!$Z1279=Lists!$P$5),1, 0)*D1274)</f>
        <v/>
      </c>
      <c r="AN1274" s="19" t="str">
        <f>IF($B1274=1,"",IF(AND(TrackingWorksheet!$AA1279&gt;$BE$3,TrackingWorksheet!$AB1279=Lists!$P$5),1, 0)*D1274)</f>
        <v/>
      </c>
      <c r="AO1274" s="19" t="str">
        <f>IF($B1274=1,"",IF(AND(TrackingWorksheet!$S1279&gt;$BE$3,TrackingWorksheet!$T1279=Lists!$P$6),1, 0)*D1274)</f>
        <v/>
      </c>
      <c r="AP1274" s="19" t="str">
        <f>IF($B1274=1,"",IF(AND(TrackingWorksheet!$U1279&gt;$BE$3,TrackingWorksheet!$V1279=Lists!$P$6),1, 0)*D1274)</f>
        <v/>
      </c>
      <c r="AQ1274" s="19" t="str">
        <f>IF($B1274=1,"",IF(AND(TrackingWorksheet!$W1279&gt;$BE$3,TrackingWorksheet!$X1279=Lists!$P$6),1, 0)*D1274)</f>
        <v/>
      </c>
      <c r="AR1274" s="19" t="str">
        <f>IF($B1274=1,"",IF(AND(TrackingWorksheet!$Y1279&gt;$BE$3,TrackingWorksheet!$Z1279=Lists!$P$6),1, 0)*D1274)</f>
        <v/>
      </c>
      <c r="AS1274" s="19" t="str">
        <f>IF($B1274=1,"",IF(AND(TrackingWorksheet!$AA1279&gt;$BE$3,TrackingWorksheet!$AB1279=Lists!$P$6),1, 0)*D1274)</f>
        <v/>
      </c>
      <c r="AT1274" s="19">
        <f t="shared" si="279"/>
        <v>0</v>
      </c>
      <c r="AU1274" s="19" t="str">
        <f>IF(B1274=1,"",IF(AND(TrackingWorksheet!K1279="",TrackingWorksheet!M1279="", TrackingWorksheet!N1279="", TrackingWorksheet!S1279="", TrackingWorksheet!V1279="", TrackingWorksheet!W1279="", TrackingWorksheet!Y1279="", TrackingWorksheet!AA1279="", V1274=1),1,0)*D1274)</f>
        <v/>
      </c>
      <c r="AV1274" s="19" t="str">
        <f>IF(B1274=1,"",IF(D1274*AND(TrackingWorksheet!U1279&gt;Calculations!$BE$3,TrackingWorksheet!K1279="YES"),1,0))</f>
        <v/>
      </c>
      <c r="AW1274" s="19" t="str">
        <f>IF(B1274=1,"",IF(D1274*AND(TrackingWorksheet!W1279&gt;Calculations!$BE$3,TrackingWorksheet!K1279="YES"),1,0))</f>
        <v/>
      </c>
      <c r="AX1274" s="19">
        <f t="shared" si="280"/>
        <v>0</v>
      </c>
      <c r="AY1274" s="19">
        <f t="shared" si="276"/>
        <v>0</v>
      </c>
      <c r="AZ1274" s="27" t="str">
        <f>IF(B1274=1,"",IF(TrackingWorksheet!Q1279="","",TrackingWorksheet!Q1279))</f>
        <v/>
      </c>
      <c r="BB1274" s="4"/>
      <c r="BC1274" s="4"/>
      <c r="BD1274" s="4"/>
      <c r="BE1274" s="4"/>
      <c r="BF1274" s="4"/>
      <c r="BG1274" s="4" t="str">
        <f>IF(B1274=1,"",IF(AND(N1274=1,TrackingWorksheet!$I1279+14&lt;=WeeklySummary!$C$7),1,0))</f>
        <v/>
      </c>
      <c r="BH1274" s="4" t="str">
        <f>IF(B1274=1,"",IF(AND(R1274=1,TrackingWorksheet!$I1279+14&lt;=WeeklySummary!$C$7),1,0))</f>
        <v/>
      </c>
      <c r="BI1274" s="4" t="str">
        <f>IF(B1274=1,"",IF(AND(J1274=1,TrackingWorksheet!$G1279+14&lt;=WeeklySummary!$C$7),1,0))</f>
        <v/>
      </c>
      <c r="BJ1274" s="4" t="str">
        <f>IF(B1274=1,"",IF(AND(T1274=1,TrackingWorksheet!$I1279+14&lt;=WeeklySummary!$C$7),1,0))</f>
        <v/>
      </c>
      <c r="BK1274" s="4" t="str">
        <f>IF(B1274=1,"",IF(AND(T1274=1,TrackingWorksheet!$G1279+14&lt;=WeeklySummary!$C$7),1,0))</f>
        <v/>
      </c>
      <c r="BL1274" s="4">
        <f t="shared" si="289"/>
        <v>0</v>
      </c>
    </row>
    <row r="1275" spans="2:64" x14ac:dyDescent="0.25">
      <c r="B1275" s="27">
        <f>IF(AND(ISBLANK(TrackingWorksheet!B1280),ISBLANK(TrackingWorksheet!C1280),ISBLANK(TrackingWorksheet!G1280),ISBLANK(TrackingWorksheet!H1280),
ISBLANK(TrackingWorksheet!I1280),ISBLANK(TrackingWorksheet!J1280),ISBLANK(TrackingWorksheet!M1280),
ISBLANK(TrackingWorksheet!N1282)),1,0)</f>
        <v>1</v>
      </c>
      <c r="C1275" s="12" t="str">
        <f>IF(B1275=1,"",TrackingWorksheet!F1280)</f>
        <v/>
      </c>
      <c r="D1275" s="20" t="str">
        <f>IF(B1275=1,"",IF(AND(TrackingWorksheet!B1280&lt;&gt;"",TrackingWorksheet!B1280&lt;=WeeklySummary!$C$7,OR(TrackingWorksheet!C1280="",TrackingWorksheet!C1280&gt;=WeeklySummary!$C$6)),1,0))</f>
        <v/>
      </c>
      <c r="E1275" s="10" t="str">
        <f>IF(B1275=1,"",IF(AND(TrackingWorksheet!G1280 &lt;&gt;"",TrackingWorksheet!G1280&lt;=WeeklySummary!$C$7, TrackingWorksheet!H1280=Lists!$D$4), "Y", "N"))</f>
        <v/>
      </c>
      <c r="F1275" s="10" t="str">
        <f>IF(B1275=1,"",IF(AND(TrackingWorksheet!I1280 &lt;&gt;"", TrackingWorksheet!I1280&lt;=WeeklySummary!$C$7, TrackingWorksheet!J1280=Lists!$D$4), "Y", "N"))</f>
        <v/>
      </c>
      <c r="G1275" s="10" t="str">
        <f>IF(B1275=1,"",IF(AND(TrackingWorksheet!G1280 &lt;&gt;"",TrackingWorksheet!G1280&lt;=WeeklySummary!$C$7, TrackingWorksheet!H1280=Lists!$D$5), "Y", "N"))</f>
        <v/>
      </c>
      <c r="H1275" s="10" t="str">
        <f>IF(B1275=1,"",IF(AND(TrackingWorksheet!I1280 &lt;&gt;"", TrackingWorksheet!I1280&lt;=WeeklySummary!$C$7, TrackingWorksheet!J1280=Lists!$D$5), "Y", "N"))</f>
        <v/>
      </c>
      <c r="I1275" s="20" t="str">
        <f>IF(B1275=1,"",IF(AND(TrackingWorksheet!G1280 &lt;&gt;"", TrackingWorksheet!G1280&lt;=WeeklySummary!$C$7, TrackingWorksheet!H1280=Lists!$D$6), 1, 0))</f>
        <v/>
      </c>
      <c r="J1275" s="20" t="str">
        <f t="shared" si="281"/>
        <v/>
      </c>
      <c r="K1275" s="10" t="str">
        <f>IF(B1275=1,"",IF(AND(TrackingWorksheet!I1280&lt;=WeeklySummary!$C$7,TrackingWorksheet!K1280="YES"),0,IF(AND(AND(OR(E1275="Y",F1275="Y"),E1275&lt;&gt;F1275),G1275&lt;&gt;"Y", H1275&lt;&gt;"Y"), 1, 0)))</f>
        <v/>
      </c>
      <c r="L1275" s="20" t="str">
        <f t="shared" si="282"/>
        <v/>
      </c>
      <c r="M1275" s="10" t="str">
        <f t="shared" si="283"/>
        <v/>
      </c>
      <c r="N1275" s="20" t="str">
        <f t="shared" si="284"/>
        <v/>
      </c>
      <c r="O1275" s="10" t="str">
        <f>IF(B1275=1,"",IF(AND(TrackingWorksheet!I1280&lt;=WeeklySummary!$C$7,TrackingWorksheet!K1280="YES"),0,IF(AND(AND(OR(G1275="Y",H1275="Y"),G1275&lt;&gt;H1275),E1275&lt;&gt;"Y", F1275&lt;&gt;"Y"), 1, 0)))</f>
        <v/>
      </c>
      <c r="P1275" s="20" t="str">
        <f t="shared" si="285"/>
        <v/>
      </c>
      <c r="Q1275" s="10" t="str">
        <f t="shared" si="286"/>
        <v/>
      </c>
      <c r="R1275" s="10" t="str">
        <f t="shared" si="287"/>
        <v/>
      </c>
      <c r="S1275" s="10" t="str">
        <f>IF(B1275=1,"",IF(AND(OR(AND(TrackingWorksheet!H1280=Lists!$D$7,TrackingWorksheet!H1280=TrackingWorksheet!J1280),TrackingWorksheet!H1280&lt;&gt;TrackingWorksheet!J1280),TrackingWorksheet!K1280="YES",TrackingWorksheet!H1280&lt;&gt;Lists!$D$6,TrackingWorksheet!G1280&lt;=WeeklySummary!$C$7,TrackingWorksheet!I1280&lt;=WeeklySummary!$C$7),1,0))</f>
        <v/>
      </c>
      <c r="T1275" s="10" t="str">
        <f t="shared" si="288"/>
        <v/>
      </c>
      <c r="U1275" s="10" t="str">
        <f>IF($B1275=1,"",IF(TrackingWorksheet!$K1280="YES",1, 0)*D1275)</f>
        <v/>
      </c>
      <c r="V1275" s="20">
        <f t="shared" si="277"/>
        <v>0</v>
      </c>
      <c r="W1275" s="20">
        <f t="shared" si="278"/>
        <v>0</v>
      </c>
      <c r="X1275" s="10" t="str">
        <f>IF($B1275=1,"",IF(AND(TrackingWorksheet!$L1280&lt;&gt;"", TrackingWorksheet!$L1280&gt;=WeeklySummary!$C$6,TrackingWorksheet!$L1280&lt;=WeeklySummary!$C$7,OR(TrackingWorksheet!$H1280=Lists!$D$4,TrackingWorksheet!$J1280=Lists!$D$4)), 1, 0))</f>
        <v/>
      </c>
      <c r="Y1275" s="10" t="str">
        <f>IF($B1275=1,"",IF(AND(TrackingWorksheet!$L1280&lt;&gt;"", TrackingWorksheet!$L1280&gt;=WeeklySummary!$C$6,TrackingWorksheet!$L1280&lt;=WeeklySummary!$C$7,OR(TrackingWorksheet!$H1280=Lists!$D$5,TrackingWorksheet!$J1280=Lists!$D$5)), 1, 0))</f>
        <v/>
      </c>
      <c r="Z1275" s="10" t="str">
        <f>IF($B1275=1,"",IF(AND(TrackingWorksheet!$L1280&lt;&gt;"", TrackingWorksheet!$L1280&gt;=WeeklySummary!$C$6,TrackingWorksheet!$L1280&lt;=WeeklySummary!$C$7,OR(TrackingWorksheet!$H1280=Lists!$D$6,TrackingWorksheet!$J1280=Lists!$D$6)), 1, 0))</f>
        <v/>
      </c>
      <c r="AA1275" s="19" t="str">
        <f>IF(B1275=1,"",IF(AND(TrackingWorksheet!M1280&lt;&gt;"",TrackingWorksheet!M1280&lt;=WeeklySummary!$C$7),1,0)*D1275)</f>
        <v/>
      </c>
      <c r="AB1275" s="19" t="str">
        <f>IF(B1275=1,"",IF(AND(TrackingWorksheet!N1280&lt;&gt;"",TrackingWorksheet!N1280&lt;=WeeklySummary!$C$7),1,0)*D1275)</f>
        <v/>
      </c>
      <c r="AC1275" s="19" t="str">
        <f>IF(B1275=1,"",TrackingWorksheet!T1280)</f>
        <v/>
      </c>
      <c r="AD1275" s="19" t="str">
        <f>IF(B1275=1,"",IF(D1275*AND(TrackingWorksheet!S1280&gt;=Calculations!$BD$3,TrackingWorksheet!U1280="",TrackingWorksheet!K1280="YES"),1,0))</f>
        <v/>
      </c>
      <c r="AE1275" s="19" t="str">
        <f>IF($B1275=1,"",IF(AND(TrackingWorksheet!$S1280&gt;$BE$3,TrackingWorksheet!$T1280=Lists!$P$4),1, 0)*D1275)</f>
        <v/>
      </c>
      <c r="AF1275" s="19" t="str">
        <f>IF($B1275=1,"",IF(AND(TrackingWorksheet!$U1280&gt;$BE$3,TrackingWorksheet!$V1280=Lists!$P$4),1, 0)*D1275)</f>
        <v/>
      </c>
      <c r="AG1275" s="19" t="str">
        <f>IF($B1275=1,"",IF(AND(TrackingWorksheet!$W1280&gt;$BE$3,TrackingWorksheet!$X1280=Lists!$P$4),1, 0)*D1275)</f>
        <v/>
      </c>
      <c r="AH1275" s="19" t="str">
        <f>IF($B1275=1,"",IF(AND(TrackingWorksheet!$Y1280&gt;$BE$3,TrackingWorksheet!$Z1280=Lists!$P$4),1, 0)*D1275)</f>
        <v/>
      </c>
      <c r="AI1275" s="19" t="str">
        <f>IF($B1275=1,"",IF(AND(TrackingWorksheet!$AA1280&gt;$BE$3,TrackingWorksheet!$AB1280=Lists!$P$4),1, 0)*D1275)</f>
        <v/>
      </c>
      <c r="AJ1275" s="19" t="str">
        <f>IF($B1275=1,"",IF(AND(TrackingWorksheet!$S1280&gt;$BE$3,TrackingWorksheet!$T1280=Lists!$P$5),1, 0)*D1275)</f>
        <v/>
      </c>
      <c r="AK1275" s="19" t="str">
        <f>IF($B1275=1,"",IF(AND(TrackingWorksheet!$U1280&gt;$BE$3,TrackingWorksheet!$V1280=Lists!$P$5),1, 0)*D1275)</f>
        <v/>
      </c>
      <c r="AL1275" s="19" t="str">
        <f>IF($B1275=1,"",IF(AND(TrackingWorksheet!$W1280&gt;$BE$3,TrackingWorksheet!$X1280=Lists!$P$5),1, 0)*D1275)</f>
        <v/>
      </c>
      <c r="AM1275" s="19" t="str">
        <f>IF($B1275=1,"",IF(AND(TrackingWorksheet!$Y1280&gt;$BE$3,TrackingWorksheet!$Z1280=Lists!$P$5),1, 0)*D1275)</f>
        <v/>
      </c>
      <c r="AN1275" s="19" t="str">
        <f>IF($B1275=1,"",IF(AND(TrackingWorksheet!$AA1280&gt;$BE$3,TrackingWorksheet!$AB1280=Lists!$P$5),1, 0)*D1275)</f>
        <v/>
      </c>
      <c r="AO1275" s="19" t="str">
        <f>IF($B1275=1,"",IF(AND(TrackingWorksheet!$S1280&gt;$BE$3,TrackingWorksheet!$T1280=Lists!$P$6),1, 0)*D1275)</f>
        <v/>
      </c>
      <c r="AP1275" s="19" t="str">
        <f>IF($B1275=1,"",IF(AND(TrackingWorksheet!$U1280&gt;$BE$3,TrackingWorksheet!$V1280=Lists!$P$6),1, 0)*D1275)</f>
        <v/>
      </c>
      <c r="AQ1275" s="19" t="str">
        <f>IF($B1275=1,"",IF(AND(TrackingWorksheet!$W1280&gt;$BE$3,TrackingWorksheet!$X1280=Lists!$P$6),1, 0)*D1275)</f>
        <v/>
      </c>
      <c r="AR1275" s="19" t="str">
        <f>IF($B1275=1,"",IF(AND(TrackingWorksheet!$Y1280&gt;$BE$3,TrackingWorksheet!$Z1280=Lists!$P$6),1, 0)*D1275)</f>
        <v/>
      </c>
      <c r="AS1275" s="19" t="str">
        <f>IF($B1275=1,"",IF(AND(TrackingWorksheet!$AA1280&gt;$BE$3,TrackingWorksheet!$AB1280=Lists!$P$6),1, 0)*D1275)</f>
        <v/>
      </c>
      <c r="AT1275" s="19">
        <f t="shared" si="279"/>
        <v>0</v>
      </c>
      <c r="AU1275" s="19" t="str">
        <f>IF(B1275=1,"",IF(AND(TrackingWorksheet!K1280="",TrackingWorksheet!M1280="", TrackingWorksheet!N1280="", TrackingWorksheet!S1280="", TrackingWorksheet!V1280="", TrackingWorksheet!W1280="", TrackingWorksheet!Y1280="", TrackingWorksheet!AA1280="", V1275=1),1,0)*D1275)</f>
        <v/>
      </c>
      <c r="AV1275" s="19" t="str">
        <f>IF(B1275=1,"",IF(D1275*AND(TrackingWorksheet!U1280&gt;Calculations!$BE$3,TrackingWorksheet!K1280="YES"),1,0))</f>
        <v/>
      </c>
      <c r="AW1275" s="19" t="str">
        <f>IF(B1275=1,"",IF(D1275*AND(TrackingWorksheet!W1280&gt;Calculations!$BE$3,TrackingWorksheet!K1280="YES"),1,0))</f>
        <v/>
      </c>
      <c r="AX1275" s="19">
        <f t="shared" si="280"/>
        <v>0</v>
      </c>
      <c r="AY1275" s="19">
        <f t="shared" si="276"/>
        <v>0</v>
      </c>
      <c r="AZ1275" s="27" t="str">
        <f>IF(B1275=1,"",IF(TrackingWorksheet!Q1280="","",TrackingWorksheet!Q1280))</f>
        <v/>
      </c>
      <c r="BB1275" s="4"/>
      <c r="BC1275" s="4"/>
      <c r="BD1275" s="4"/>
      <c r="BE1275" s="4"/>
      <c r="BF1275" s="4"/>
      <c r="BG1275" s="4" t="str">
        <f>IF(B1275=1,"",IF(AND(N1275=1,TrackingWorksheet!$I1280+14&lt;=WeeklySummary!$C$7),1,0))</f>
        <v/>
      </c>
      <c r="BH1275" s="4" t="str">
        <f>IF(B1275=1,"",IF(AND(R1275=1,TrackingWorksheet!$I1280+14&lt;=WeeklySummary!$C$7),1,0))</f>
        <v/>
      </c>
      <c r="BI1275" s="4" t="str">
        <f>IF(B1275=1,"",IF(AND(J1275=1,TrackingWorksheet!$G1280+14&lt;=WeeklySummary!$C$7),1,0))</f>
        <v/>
      </c>
      <c r="BJ1275" s="4" t="str">
        <f>IF(B1275=1,"",IF(AND(T1275=1,TrackingWorksheet!$I1280+14&lt;=WeeklySummary!$C$7),1,0))</f>
        <v/>
      </c>
      <c r="BK1275" s="4" t="str">
        <f>IF(B1275=1,"",IF(AND(T1275=1,TrackingWorksheet!$G1280+14&lt;=WeeklySummary!$C$7),1,0))</f>
        <v/>
      </c>
      <c r="BL1275" s="4">
        <f t="shared" si="289"/>
        <v>0</v>
      </c>
    </row>
    <row r="1276" spans="2:64" x14ac:dyDescent="0.25">
      <c r="B1276" s="27">
        <f>IF(AND(ISBLANK(TrackingWorksheet!B1281),ISBLANK(TrackingWorksheet!C1281),ISBLANK(TrackingWorksheet!G1281),ISBLANK(TrackingWorksheet!H1281),
ISBLANK(TrackingWorksheet!I1281),ISBLANK(TrackingWorksheet!J1281),ISBLANK(TrackingWorksheet!M1281),
ISBLANK(TrackingWorksheet!N1283)),1,0)</f>
        <v>1</v>
      </c>
      <c r="C1276" s="12" t="str">
        <f>IF(B1276=1,"",TrackingWorksheet!F1281)</f>
        <v/>
      </c>
      <c r="D1276" s="20" t="str">
        <f>IF(B1276=1,"",IF(AND(TrackingWorksheet!B1281&lt;&gt;"",TrackingWorksheet!B1281&lt;=WeeklySummary!$C$7,OR(TrackingWorksheet!C1281="",TrackingWorksheet!C1281&gt;=WeeklySummary!$C$6)),1,0))</f>
        <v/>
      </c>
      <c r="E1276" s="10" t="str">
        <f>IF(B1276=1,"",IF(AND(TrackingWorksheet!G1281 &lt;&gt;"",TrackingWorksheet!G1281&lt;=WeeklySummary!$C$7, TrackingWorksheet!H1281=Lists!$D$4), "Y", "N"))</f>
        <v/>
      </c>
      <c r="F1276" s="10" t="str">
        <f>IF(B1276=1,"",IF(AND(TrackingWorksheet!I1281 &lt;&gt;"", TrackingWorksheet!I1281&lt;=WeeklySummary!$C$7, TrackingWorksheet!J1281=Lists!$D$4), "Y", "N"))</f>
        <v/>
      </c>
      <c r="G1276" s="10" t="str">
        <f>IF(B1276=1,"",IF(AND(TrackingWorksheet!G1281 &lt;&gt;"",TrackingWorksheet!G1281&lt;=WeeklySummary!$C$7, TrackingWorksheet!H1281=Lists!$D$5), "Y", "N"))</f>
        <v/>
      </c>
      <c r="H1276" s="10" t="str">
        <f>IF(B1276=1,"",IF(AND(TrackingWorksheet!I1281 &lt;&gt;"", TrackingWorksheet!I1281&lt;=WeeklySummary!$C$7, TrackingWorksheet!J1281=Lists!$D$5), "Y", "N"))</f>
        <v/>
      </c>
      <c r="I1276" s="20" t="str">
        <f>IF(B1276=1,"",IF(AND(TrackingWorksheet!G1281 &lt;&gt;"", TrackingWorksheet!G1281&lt;=WeeklySummary!$C$7, TrackingWorksheet!H1281=Lists!$D$6), 1, 0))</f>
        <v/>
      </c>
      <c r="J1276" s="20" t="str">
        <f t="shared" si="281"/>
        <v/>
      </c>
      <c r="K1276" s="10" t="str">
        <f>IF(B1276=1,"",IF(AND(TrackingWorksheet!I1281&lt;=WeeklySummary!$C$7,TrackingWorksheet!K1281="YES"),0,IF(AND(AND(OR(E1276="Y",F1276="Y"),E1276&lt;&gt;F1276),G1276&lt;&gt;"Y", H1276&lt;&gt;"Y"), 1, 0)))</f>
        <v/>
      </c>
      <c r="L1276" s="20" t="str">
        <f t="shared" si="282"/>
        <v/>
      </c>
      <c r="M1276" s="10" t="str">
        <f t="shared" si="283"/>
        <v/>
      </c>
      <c r="N1276" s="20" t="str">
        <f t="shared" si="284"/>
        <v/>
      </c>
      <c r="O1276" s="10" t="str">
        <f>IF(B1276=1,"",IF(AND(TrackingWorksheet!I1281&lt;=WeeklySummary!$C$7,TrackingWorksheet!K1281="YES"),0,IF(AND(AND(OR(G1276="Y",H1276="Y"),G1276&lt;&gt;H1276),E1276&lt;&gt;"Y", F1276&lt;&gt;"Y"), 1, 0)))</f>
        <v/>
      </c>
      <c r="P1276" s="20" t="str">
        <f t="shared" si="285"/>
        <v/>
      </c>
      <c r="Q1276" s="10" t="str">
        <f t="shared" si="286"/>
        <v/>
      </c>
      <c r="R1276" s="10" t="str">
        <f t="shared" si="287"/>
        <v/>
      </c>
      <c r="S1276" s="10" t="str">
        <f>IF(B1276=1,"",IF(AND(OR(AND(TrackingWorksheet!H1281=Lists!$D$7,TrackingWorksheet!H1281=TrackingWorksheet!J1281),TrackingWorksheet!H1281&lt;&gt;TrackingWorksheet!J1281),TrackingWorksheet!K1281="YES",TrackingWorksheet!H1281&lt;&gt;Lists!$D$6,TrackingWorksheet!G1281&lt;=WeeklySummary!$C$7,TrackingWorksheet!I1281&lt;=WeeklySummary!$C$7),1,0))</f>
        <v/>
      </c>
      <c r="T1276" s="10" t="str">
        <f t="shared" si="288"/>
        <v/>
      </c>
      <c r="U1276" s="10" t="str">
        <f>IF($B1276=1,"",IF(TrackingWorksheet!$K1281="YES",1, 0)*D1276)</f>
        <v/>
      </c>
      <c r="V1276" s="20">
        <f t="shared" si="277"/>
        <v>0</v>
      </c>
      <c r="W1276" s="20">
        <f t="shared" si="278"/>
        <v>0</v>
      </c>
      <c r="X1276" s="10" t="str">
        <f>IF($B1276=1,"",IF(AND(TrackingWorksheet!$L1281&lt;&gt;"", TrackingWorksheet!$L1281&gt;=WeeklySummary!$C$6,TrackingWorksheet!$L1281&lt;=WeeklySummary!$C$7,OR(TrackingWorksheet!$H1281=Lists!$D$4,TrackingWorksheet!$J1281=Lists!$D$4)), 1, 0))</f>
        <v/>
      </c>
      <c r="Y1276" s="10" t="str">
        <f>IF($B1276=1,"",IF(AND(TrackingWorksheet!$L1281&lt;&gt;"", TrackingWorksheet!$L1281&gt;=WeeklySummary!$C$6,TrackingWorksheet!$L1281&lt;=WeeklySummary!$C$7,OR(TrackingWorksheet!$H1281=Lists!$D$5,TrackingWorksheet!$J1281=Lists!$D$5)), 1, 0))</f>
        <v/>
      </c>
      <c r="Z1276" s="10" t="str">
        <f>IF($B1276=1,"",IF(AND(TrackingWorksheet!$L1281&lt;&gt;"", TrackingWorksheet!$L1281&gt;=WeeklySummary!$C$6,TrackingWorksheet!$L1281&lt;=WeeklySummary!$C$7,OR(TrackingWorksheet!$H1281=Lists!$D$6,TrackingWorksheet!$J1281=Lists!$D$6)), 1, 0))</f>
        <v/>
      </c>
      <c r="AA1276" s="19" t="str">
        <f>IF(B1276=1,"",IF(AND(TrackingWorksheet!M1281&lt;&gt;"",TrackingWorksheet!M1281&lt;=WeeklySummary!$C$7),1,0)*D1276)</f>
        <v/>
      </c>
      <c r="AB1276" s="19" t="str">
        <f>IF(B1276=1,"",IF(AND(TrackingWorksheet!N1281&lt;&gt;"",TrackingWorksheet!N1281&lt;=WeeklySummary!$C$7),1,0)*D1276)</f>
        <v/>
      </c>
      <c r="AC1276" s="19" t="str">
        <f>IF(B1276=1,"",TrackingWorksheet!T1281)</f>
        <v/>
      </c>
      <c r="AD1276" s="19" t="str">
        <f>IF(B1276=1,"",IF(D1276*AND(TrackingWorksheet!S1281&gt;=Calculations!$BD$3,TrackingWorksheet!U1281="",TrackingWorksheet!K1281="YES"),1,0))</f>
        <v/>
      </c>
      <c r="AE1276" s="19" t="str">
        <f>IF($B1276=1,"",IF(AND(TrackingWorksheet!$S1281&gt;$BE$3,TrackingWorksheet!$T1281=Lists!$P$4),1, 0)*D1276)</f>
        <v/>
      </c>
      <c r="AF1276" s="19" t="str">
        <f>IF($B1276=1,"",IF(AND(TrackingWorksheet!$U1281&gt;$BE$3,TrackingWorksheet!$V1281=Lists!$P$4),1, 0)*D1276)</f>
        <v/>
      </c>
      <c r="AG1276" s="19" t="str">
        <f>IF($B1276=1,"",IF(AND(TrackingWorksheet!$W1281&gt;$BE$3,TrackingWorksheet!$X1281=Lists!$P$4),1, 0)*D1276)</f>
        <v/>
      </c>
      <c r="AH1276" s="19" t="str">
        <f>IF($B1276=1,"",IF(AND(TrackingWorksheet!$Y1281&gt;$BE$3,TrackingWorksheet!$Z1281=Lists!$P$4),1, 0)*D1276)</f>
        <v/>
      </c>
      <c r="AI1276" s="19" t="str">
        <f>IF($B1276=1,"",IF(AND(TrackingWorksheet!$AA1281&gt;$BE$3,TrackingWorksheet!$AB1281=Lists!$P$4),1, 0)*D1276)</f>
        <v/>
      </c>
      <c r="AJ1276" s="19" t="str">
        <f>IF($B1276=1,"",IF(AND(TrackingWorksheet!$S1281&gt;$BE$3,TrackingWorksheet!$T1281=Lists!$P$5),1, 0)*D1276)</f>
        <v/>
      </c>
      <c r="AK1276" s="19" t="str">
        <f>IF($B1276=1,"",IF(AND(TrackingWorksheet!$U1281&gt;$BE$3,TrackingWorksheet!$V1281=Lists!$P$5),1, 0)*D1276)</f>
        <v/>
      </c>
      <c r="AL1276" s="19" t="str">
        <f>IF($B1276=1,"",IF(AND(TrackingWorksheet!$W1281&gt;$BE$3,TrackingWorksheet!$X1281=Lists!$P$5),1, 0)*D1276)</f>
        <v/>
      </c>
      <c r="AM1276" s="19" t="str">
        <f>IF($B1276=1,"",IF(AND(TrackingWorksheet!$Y1281&gt;$BE$3,TrackingWorksheet!$Z1281=Lists!$P$5),1, 0)*D1276)</f>
        <v/>
      </c>
      <c r="AN1276" s="19" t="str">
        <f>IF($B1276=1,"",IF(AND(TrackingWorksheet!$AA1281&gt;$BE$3,TrackingWorksheet!$AB1281=Lists!$P$5),1, 0)*D1276)</f>
        <v/>
      </c>
      <c r="AO1276" s="19" t="str">
        <f>IF($B1276=1,"",IF(AND(TrackingWorksheet!$S1281&gt;$BE$3,TrackingWorksheet!$T1281=Lists!$P$6),1, 0)*D1276)</f>
        <v/>
      </c>
      <c r="AP1276" s="19" t="str">
        <f>IF($B1276=1,"",IF(AND(TrackingWorksheet!$U1281&gt;$BE$3,TrackingWorksheet!$V1281=Lists!$P$6),1, 0)*D1276)</f>
        <v/>
      </c>
      <c r="AQ1276" s="19" t="str">
        <f>IF($B1276=1,"",IF(AND(TrackingWorksheet!$W1281&gt;$BE$3,TrackingWorksheet!$X1281=Lists!$P$6),1, 0)*D1276)</f>
        <v/>
      </c>
      <c r="AR1276" s="19" t="str">
        <f>IF($B1276=1,"",IF(AND(TrackingWorksheet!$Y1281&gt;$BE$3,TrackingWorksheet!$Z1281=Lists!$P$6),1, 0)*D1276)</f>
        <v/>
      </c>
      <c r="AS1276" s="19" t="str">
        <f>IF($B1276=1,"",IF(AND(TrackingWorksheet!$AA1281&gt;$BE$3,TrackingWorksheet!$AB1281=Lists!$P$6),1, 0)*D1276)</f>
        <v/>
      </c>
      <c r="AT1276" s="19">
        <f t="shared" si="279"/>
        <v>0</v>
      </c>
      <c r="AU1276" s="19" t="str">
        <f>IF(B1276=1,"",IF(AND(TrackingWorksheet!K1281="",TrackingWorksheet!M1281="", TrackingWorksheet!N1281="", TrackingWorksheet!S1281="", TrackingWorksheet!V1281="", TrackingWorksheet!W1281="", TrackingWorksheet!Y1281="", TrackingWorksheet!AA1281="", V1276=1),1,0)*D1276)</f>
        <v/>
      </c>
      <c r="AV1276" s="19" t="str">
        <f>IF(B1276=1,"",IF(D1276*AND(TrackingWorksheet!U1281&gt;Calculations!$BE$3,TrackingWorksheet!K1281="YES"),1,0))</f>
        <v/>
      </c>
      <c r="AW1276" s="19" t="str">
        <f>IF(B1276=1,"",IF(D1276*AND(TrackingWorksheet!W1281&gt;Calculations!$BE$3,TrackingWorksheet!K1281="YES"),1,0))</f>
        <v/>
      </c>
      <c r="AX1276" s="19">
        <f t="shared" si="280"/>
        <v>0</v>
      </c>
      <c r="AY1276" s="19">
        <f t="shared" si="276"/>
        <v>0</v>
      </c>
      <c r="AZ1276" s="27" t="str">
        <f>IF(B1276=1,"",IF(TrackingWorksheet!Q1281="","",TrackingWorksheet!Q1281))</f>
        <v/>
      </c>
      <c r="BB1276" s="4"/>
      <c r="BC1276" s="4"/>
      <c r="BD1276" s="4"/>
      <c r="BE1276" s="4"/>
      <c r="BF1276" s="4"/>
      <c r="BG1276" s="4" t="str">
        <f>IF(B1276=1,"",IF(AND(N1276=1,TrackingWorksheet!$I1281+14&lt;=WeeklySummary!$C$7),1,0))</f>
        <v/>
      </c>
      <c r="BH1276" s="4" t="str">
        <f>IF(B1276=1,"",IF(AND(R1276=1,TrackingWorksheet!$I1281+14&lt;=WeeklySummary!$C$7),1,0))</f>
        <v/>
      </c>
      <c r="BI1276" s="4" t="str">
        <f>IF(B1276=1,"",IF(AND(J1276=1,TrackingWorksheet!$G1281+14&lt;=WeeklySummary!$C$7),1,0))</f>
        <v/>
      </c>
      <c r="BJ1276" s="4" t="str">
        <f>IF(B1276=1,"",IF(AND(T1276=1,TrackingWorksheet!$I1281+14&lt;=WeeklySummary!$C$7),1,0))</f>
        <v/>
      </c>
      <c r="BK1276" s="4" t="str">
        <f>IF(B1276=1,"",IF(AND(T1276=1,TrackingWorksheet!$G1281+14&lt;=WeeklySummary!$C$7),1,0))</f>
        <v/>
      </c>
      <c r="BL1276" s="4">
        <f t="shared" si="289"/>
        <v>0</v>
      </c>
    </row>
    <row r="1277" spans="2:64" x14ac:dyDescent="0.25">
      <c r="B1277" s="27">
        <f>IF(AND(ISBLANK(TrackingWorksheet!B1282),ISBLANK(TrackingWorksheet!C1282),ISBLANK(TrackingWorksheet!G1282),ISBLANK(TrackingWorksheet!H1282),
ISBLANK(TrackingWorksheet!I1282),ISBLANK(TrackingWorksheet!J1282),ISBLANK(TrackingWorksheet!M1282),
ISBLANK(TrackingWorksheet!N1284)),1,0)</f>
        <v>1</v>
      </c>
      <c r="C1277" s="12" t="str">
        <f>IF(B1277=1,"",TrackingWorksheet!F1282)</f>
        <v/>
      </c>
      <c r="D1277" s="20" t="str">
        <f>IF(B1277=1,"",IF(AND(TrackingWorksheet!B1282&lt;&gt;"",TrackingWorksheet!B1282&lt;=WeeklySummary!$C$7,OR(TrackingWorksheet!C1282="",TrackingWorksheet!C1282&gt;=WeeklySummary!$C$6)),1,0))</f>
        <v/>
      </c>
      <c r="E1277" s="10" t="str">
        <f>IF(B1277=1,"",IF(AND(TrackingWorksheet!G1282 &lt;&gt;"",TrackingWorksheet!G1282&lt;=WeeklySummary!$C$7, TrackingWorksheet!H1282=Lists!$D$4), "Y", "N"))</f>
        <v/>
      </c>
      <c r="F1277" s="10" t="str">
        <f>IF(B1277=1,"",IF(AND(TrackingWorksheet!I1282 &lt;&gt;"", TrackingWorksheet!I1282&lt;=WeeklySummary!$C$7, TrackingWorksheet!J1282=Lists!$D$4), "Y", "N"))</f>
        <v/>
      </c>
      <c r="G1277" s="10" t="str">
        <f>IF(B1277=1,"",IF(AND(TrackingWorksheet!G1282 &lt;&gt;"",TrackingWorksheet!G1282&lt;=WeeklySummary!$C$7, TrackingWorksheet!H1282=Lists!$D$5), "Y", "N"))</f>
        <v/>
      </c>
      <c r="H1277" s="10" t="str">
        <f>IF(B1277=1,"",IF(AND(TrackingWorksheet!I1282 &lt;&gt;"", TrackingWorksheet!I1282&lt;=WeeklySummary!$C$7, TrackingWorksheet!J1282=Lists!$D$5), "Y", "N"))</f>
        <v/>
      </c>
      <c r="I1277" s="20" t="str">
        <f>IF(B1277=1,"",IF(AND(TrackingWorksheet!G1282 &lt;&gt;"", TrackingWorksheet!G1282&lt;=WeeklySummary!$C$7, TrackingWorksheet!H1282=Lists!$D$6), 1, 0))</f>
        <v/>
      </c>
      <c r="J1277" s="20" t="str">
        <f t="shared" si="281"/>
        <v/>
      </c>
      <c r="K1277" s="10" t="str">
        <f>IF(B1277=1,"",IF(AND(TrackingWorksheet!I1282&lt;=WeeklySummary!$C$7,TrackingWorksheet!K1282="YES"),0,IF(AND(AND(OR(E1277="Y",F1277="Y"),E1277&lt;&gt;F1277),G1277&lt;&gt;"Y", H1277&lt;&gt;"Y"), 1, 0)))</f>
        <v/>
      </c>
      <c r="L1277" s="20" t="str">
        <f t="shared" si="282"/>
        <v/>
      </c>
      <c r="M1277" s="10" t="str">
        <f t="shared" si="283"/>
        <v/>
      </c>
      <c r="N1277" s="20" t="str">
        <f t="shared" si="284"/>
        <v/>
      </c>
      <c r="O1277" s="10" t="str">
        <f>IF(B1277=1,"",IF(AND(TrackingWorksheet!I1282&lt;=WeeklySummary!$C$7,TrackingWorksheet!K1282="YES"),0,IF(AND(AND(OR(G1277="Y",H1277="Y"),G1277&lt;&gt;H1277),E1277&lt;&gt;"Y", F1277&lt;&gt;"Y"), 1, 0)))</f>
        <v/>
      </c>
      <c r="P1277" s="20" t="str">
        <f t="shared" si="285"/>
        <v/>
      </c>
      <c r="Q1277" s="10" t="str">
        <f t="shared" si="286"/>
        <v/>
      </c>
      <c r="R1277" s="10" t="str">
        <f t="shared" si="287"/>
        <v/>
      </c>
      <c r="S1277" s="10" t="str">
        <f>IF(B1277=1,"",IF(AND(OR(AND(TrackingWorksheet!H1282=Lists!$D$7,TrackingWorksheet!H1282=TrackingWorksheet!J1282),TrackingWorksheet!H1282&lt;&gt;TrackingWorksheet!J1282),TrackingWorksheet!K1282="YES",TrackingWorksheet!H1282&lt;&gt;Lists!$D$6,TrackingWorksheet!G1282&lt;=WeeklySummary!$C$7,TrackingWorksheet!I1282&lt;=WeeklySummary!$C$7),1,0))</f>
        <v/>
      </c>
      <c r="T1277" s="10" t="str">
        <f t="shared" si="288"/>
        <v/>
      </c>
      <c r="U1277" s="10" t="str">
        <f>IF($B1277=1,"",IF(TrackingWorksheet!$K1282="YES",1, 0)*D1277)</f>
        <v/>
      </c>
      <c r="V1277" s="20">
        <f t="shared" si="277"/>
        <v>0</v>
      </c>
      <c r="W1277" s="20">
        <f t="shared" si="278"/>
        <v>0</v>
      </c>
      <c r="X1277" s="10" t="str">
        <f>IF($B1277=1,"",IF(AND(TrackingWorksheet!$L1282&lt;&gt;"", TrackingWorksheet!$L1282&gt;=WeeklySummary!$C$6,TrackingWorksheet!$L1282&lt;=WeeklySummary!$C$7,OR(TrackingWorksheet!$H1282=Lists!$D$4,TrackingWorksheet!$J1282=Lists!$D$4)), 1, 0))</f>
        <v/>
      </c>
      <c r="Y1277" s="10" t="str">
        <f>IF($B1277=1,"",IF(AND(TrackingWorksheet!$L1282&lt;&gt;"", TrackingWorksheet!$L1282&gt;=WeeklySummary!$C$6,TrackingWorksheet!$L1282&lt;=WeeklySummary!$C$7,OR(TrackingWorksheet!$H1282=Lists!$D$5,TrackingWorksheet!$J1282=Lists!$D$5)), 1, 0))</f>
        <v/>
      </c>
      <c r="Z1277" s="10" t="str">
        <f>IF($B1277=1,"",IF(AND(TrackingWorksheet!$L1282&lt;&gt;"", TrackingWorksheet!$L1282&gt;=WeeklySummary!$C$6,TrackingWorksheet!$L1282&lt;=WeeklySummary!$C$7,OR(TrackingWorksheet!$H1282=Lists!$D$6,TrackingWorksheet!$J1282=Lists!$D$6)), 1, 0))</f>
        <v/>
      </c>
      <c r="AA1277" s="19" t="str">
        <f>IF(B1277=1,"",IF(AND(TrackingWorksheet!M1282&lt;&gt;"",TrackingWorksheet!M1282&lt;=WeeklySummary!$C$7),1,0)*D1277)</f>
        <v/>
      </c>
      <c r="AB1277" s="19" t="str">
        <f>IF(B1277=1,"",IF(AND(TrackingWorksheet!N1282&lt;&gt;"",TrackingWorksheet!N1282&lt;=WeeklySummary!$C$7),1,0)*D1277)</f>
        <v/>
      </c>
      <c r="AC1277" s="19" t="str">
        <f>IF(B1277=1,"",TrackingWorksheet!T1282)</f>
        <v/>
      </c>
      <c r="AD1277" s="19" t="str">
        <f>IF(B1277=1,"",IF(D1277*AND(TrackingWorksheet!S1282&gt;=Calculations!$BD$3,TrackingWorksheet!U1282="",TrackingWorksheet!K1282="YES"),1,0))</f>
        <v/>
      </c>
      <c r="AE1277" s="19" t="str">
        <f>IF($B1277=1,"",IF(AND(TrackingWorksheet!$S1282&gt;$BE$3,TrackingWorksheet!$T1282=Lists!$P$4),1, 0)*D1277)</f>
        <v/>
      </c>
      <c r="AF1277" s="19" t="str">
        <f>IF($B1277=1,"",IF(AND(TrackingWorksheet!$U1282&gt;$BE$3,TrackingWorksheet!$V1282=Lists!$P$4),1, 0)*D1277)</f>
        <v/>
      </c>
      <c r="AG1277" s="19" t="str">
        <f>IF($B1277=1,"",IF(AND(TrackingWorksheet!$W1282&gt;$BE$3,TrackingWorksheet!$X1282=Lists!$P$4),1, 0)*D1277)</f>
        <v/>
      </c>
      <c r="AH1277" s="19" t="str">
        <f>IF($B1277=1,"",IF(AND(TrackingWorksheet!$Y1282&gt;$BE$3,TrackingWorksheet!$Z1282=Lists!$P$4),1, 0)*D1277)</f>
        <v/>
      </c>
      <c r="AI1277" s="19" t="str">
        <f>IF($B1277=1,"",IF(AND(TrackingWorksheet!$AA1282&gt;$BE$3,TrackingWorksheet!$AB1282=Lists!$P$4),1, 0)*D1277)</f>
        <v/>
      </c>
      <c r="AJ1277" s="19" t="str">
        <f>IF($B1277=1,"",IF(AND(TrackingWorksheet!$S1282&gt;$BE$3,TrackingWorksheet!$T1282=Lists!$P$5),1, 0)*D1277)</f>
        <v/>
      </c>
      <c r="AK1277" s="19" t="str">
        <f>IF($B1277=1,"",IF(AND(TrackingWorksheet!$U1282&gt;$BE$3,TrackingWorksheet!$V1282=Lists!$P$5),1, 0)*D1277)</f>
        <v/>
      </c>
      <c r="AL1277" s="19" t="str">
        <f>IF($B1277=1,"",IF(AND(TrackingWorksheet!$W1282&gt;$BE$3,TrackingWorksheet!$X1282=Lists!$P$5),1, 0)*D1277)</f>
        <v/>
      </c>
      <c r="AM1277" s="19" t="str">
        <f>IF($B1277=1,"",IF(AND(TrackingWorksheet!$Y1282&gt;$BE$3,TrackingWorksheet!$Z1282=Lists!$P$5),1, 0)*D1277)</f>
        <v/>
      </c>
      <c r="AN1277" s="19" t="str">
        <f>IF($B1277=1,"",IF(AND(TrackingWorksheet!$AA1282&gt;$BE$3,TrackingWorksheet!$AB1282=Lists!$P$5),1, 0)*D1277)</f>
        <v/>
      </c>
      <c r="AO1277" s="19" t="str">
        <f>IF($B1277=1,"",IF(AND(TrackingWorksheet!$S1282&gt;$BE$3,TrackingWorksheet!$T1282=Lists!$P$6),1, 0)*D1277)</f>
        <v/>
      </c>
      <c r="AP1277" s="19" t="str">
        <f>IF($B1277=1,"",IF(AND(TrackingWorksheet!$U1282&gt;$BE$3,TrackingWorksheet!$V1282=Lists!$P$6),1, 0)*D1277)</f>
        <v/>
      </c>
      <c r="AQ1277" s="19" t="str">
        <f>IF($B1277=1,"",IF(AND(TrackingWorksheet!$W1282&gt;$BE$3,TrackingWorksheet!$X1282=Lists!$P$6),1, 0)*D1277)</f>
        <v/>
      </c>
      <c r="AR1277" s="19" t="str">
        <f>IF($B1277=1,"",IF(AND(TrackingWorksheet!$Y1282&gt;$BE$3,TrackingWorksheet!$Z1282=Lists!$P$6),1, 0)*D1277)</f>
        <v/>
      </c>
      <c r="AS1277" s="19" t="str">
        <f>IF($B1277=1,"",IF(AND(TrackingWorksheet!$AA1282&gt;$BE$3,TrackingWorksheet!$AB1282=Lists!$P$6),1, 0)*D1277)</f>
        <v/>
      </c>
      <c r="AT1277" s="19">
        <f t="shared" si="279"/>
        <v>0</v>
      </c>
      <c r="AU1277" s="19" t="str">
        <f>IF(B1277=1,"",IF(AND(TrackingWorksheet!K1282="",TrackingWorksheet!M1282="", TrackingWorksheet!N1282="", TrackingWorksheet!S1282="", TrackingWorksheet!V1282="", TrackingWorksheet!W1282="", TrackingWorksheet!Y1282="", TrackingWorksheet!AA1282="", V1277=1),1,0)*D1277)</f>
        <v/>
      </c>
      <c r="AV1277" s="19" t="str">
        <f>IF(B1277=1,"",IF(D1277*AND(TrackingWorksheet!U1282&gt;Calculations!$BE$3,TrackingWorksheet!K1282="YES"),1,0))</f>
        <v/>
      </c>
      <c r="AW1277" s="19" t="str">
        <f>IF(B1277=1,"",IF(D1277*AND(TrackingWorksheet!W1282&gt;Calculations!$BE$3,TrackingWorksheet!K1282="YES"),1,0))</f>
        <v/>
      </c>
      <c r="AX1277" s="19">
        <f t="shared" si="280"/>
        <v>0</v>
      </c>
      <c r="AY1277" s="19">
        <f t="shared" si="276"/>
        <v>0</v>
      </c>
      <c r="AZ1277" s="27" t="str">
        <f>IF(B1277=1,"",IF(TrackingWorksheet!Q1282="","",TrackingWorksheet!Q1282))</f>
        <v/>
      </c>
      <c r="BB1277" s="4"/>
      <c r="BC1277" s="4"/>
      <c r="BD1277" s="4"/>
      <c r="BE1277" s="4"/>
      <c r="BF1277" s="4"/>
      <c r="BG1277" s="4" t="str">
        <f>IF(B1277=1,"",IF(AND(N1277=1,TrackingWorksheet!$I1282+14&lt;=WeeklySummary!$C$7),1,0))</f>
        <v/>
      </c>
      <c r="BH1277" s="4" t="str">
        <f>IF(B1277=1,"",IF(AND(R1277=1,TrackingWorksheet!$I1282+14&lt;=WeeklySummary!$C$7),1,0))</f>
        <v/>
      </c>
      <c r="BI1277" s="4" t="str">
        <f>IF(B1277=1,"",IF(AND(J1277=1,TrackingWorksheet!$G1282+14&lt;=WeeklySummary!$C$7),1,0))</f>
        <v/>
      </c>
      <c r="BJ1277" s="4" t="str">
        <f>IF(B1277=1,"",IF(AND(T1277=1,TrackingWorksheet!$I1282+14&lt;=WeeklySummary!$C$7),1,0))</f>
        <v/>
      </c>
      <c r="BK1277" s="4" t="str">
        <f>IF(B1277=1,"",IF(AND(T1277=1,TrackingWorksheet!$G1282+14&lt;=WeeklySummary!$C$7),1,0))</f>
        <v/>
      </c>
      <c r="BL1277" s="4">
        <f t="shared" si="289"/>
        <v>0</v>
      </c>
    </row>
    <row r="1278" spans="2:64" x14ac:dyDescent="0.25">
      <c r="B1278" s="27">
        <f>IF(AND(ISBLANK(TrackingWorksheet!B1283),ISBLANK(TrackingWorksheet!C1283),ISBLANK(TrackingWorksheet!G1283),ISBLANK(TrackingWorksheet!H1283),
ISBLANK(TrackingWorksheet!I1283),ISBLANK(TrackingWorksheet!J1283),ISBLANK(TrackingWorksheet!M1283),
ISBLANK(TrackingWorksheet!N1285)),1,0)</f>
        <v>1</v>
      </c>
      <c r="C1278" s="12" t="str">
        <f>IF(B1278=1,"",TrackingWorksheet!F1283)</f>
        <v/>
      </c>
      <c r="D1278" s="20" t="str">
        <f>IF(B1278=1,"",IF(AND(TrackingWorksheet!B1283&lt;&gt;"",TrackingWorksheet!B1283&lt;=WeeklySummary!$C$7,OR(TrackingWorksheet!C1283="",TrackingWorksheet!C1283&gt;=WeeklySummary!$C$6)),1,0))</f>
        <v/>
      </c>
      <c r="E1278" s="10" t="str">
        <f>IF(B1278=1,"",IF(AND(TrackingWorksheet!G1283 &lt;&gt;"",TrackingWorksheet!G1283&lt;=WeeklySummary!$C$7, TrackingWorksheet!H1283=Lists!$D$4), "Y", "N"))</f>
        <v/>
      </c>
      <c r="F1278" s="10" t="str">
        <f>IF(B1278=1,"",IF(AND(TrackingWorksheet!I1283 &lt;&gt;"", TrackingWorksheet!I1283&lt;=WeeklySummary!$C$7, TrackingWorksheet!J1283=Lists!$D$4), "Y", "N"))</f>
        <v/>
      </c>
      <c r="G1278" s="10" t="str">
        <f>IF(B1278=1,"",IF(AND(TrackingWorksheet!G1283 &lt;&gt;"",TrackingWorksheet!G1283&lt;=WeeklySummary!$C$7, TrackingWorksheet!H1283=Lists!$D$5), "Y", "N"))</f>
        <v/>
      </c>
      <c r="H1278" s="10" t="str">
        <f>IF(B1278=1,"",IF(AND(TrackingWorksheet!I1283 &lt;&gt;"", TrackingWorksheet!I1283&lt;=WeeklySummary!$C$7, TrackingWorksheet!J1283=Lists!$D$5), "Y", "N"))</f>
        <v/>
      </c>
      <c r="I1278" s="20" t="str">
        <f>IF(B1278=1,"",IF(AND(TrackingWorksheet!G1283 &lt;&gt;"", TrackingWorksheet!G1283&lt;=WeeklySummary!$C$7, TrackingWorksheet!H1283=Lists!$D$6), 1, 0))</f>
        <v/>
      </c>
      <c r="J1278" s="20" t="str">
        <f t="shared" si="281"/>
        <v/>
      </c>
      <c r="K1278" s="10" t="str">
        <f>IF(B1278=1,"",IF(AND(TrackingWorksheet!I1283&lt;=WeeklySummary!$C$7,TrackingWorksheet!K1283="YES"),0,IF(AND(AND(OR(E1278="Y",F1278="Y"),E1278&lt;&gt;F1278),G1278&lt;&gt;"Y", H1278&lt;&gt;"Y"), 1, 0)))</f>
        <v/>
      </c>
      <c r="L1278" s="20" t="str">
        <f t="shared" si="282"/>
        <v/>
      </c>
      <c r="M1278" s="10" t="str">
        <f t="shared" si="283"/>
        <v/>
      </c>
      <c r="N1278" s="20" t="str">
        <f t="shared" si="284"/>
        <v/>
      </c>
      <c r="O1278" s="10" t="str">
        <f>IF(B1278=1,"",IF(AND(TrackingWorksheet!I1283&lt;=WeeklySummary!$C$7,TrackingWorksheet!K1283="YES"),0,IF(AND(AND(OR(G1278="Y",H1278="Y"),G1278&lt;&gt;H1278),E1278&lt;&gt;"Y", F1278&lt;&gt;"Y"), 1, 0)))</f>
        <v/>
      </c>
      <c r="P1278" s="20" t="str">
        <f t="shared" si="285"/>
        <v/>
      </c>
      <c r="Q1278" s="10" t="str">
        <f t="shared" si="286"/>
        <v/>
      </c>
      <c r="R1278" s="10" t="str">
        <f t="shared" si="287"/>
        <v/>
      </c>
      <c r="S1278" s="10" t="str">
        <f>IF(B1278=1,"",IF(AND(OR(AND(TrackingWorksheet!H1283=Lists!$D$7,TrackingWorksheet!H1283=TrackingWorksheet!J1283),TrackingWorksheet!H1283&lt;&gt;TrackingWorksheet!J1283),TrackingWorksheet!K1283="YES",TrackingWorksheet!H1283&lt;&gt;Lists!$D$6,TrackingWorksheet!G1283&lt;=WeeklySummary!$C$7,TrackingWorksheet!I1283&lt;=WeeklySummary!$C$7),1,0))</f>
        <v/>
      </c>
      <c r="T1278" s="10" t="str">
        <f t="shared" si="288"/>
        <v/>
      </c>
      <c r="U1278" s="10" t="str">
        <f>IF($B1278=1,"",IF(TrackingWorksheet!$K1283="YES",1, 0)*D1278)</f>
        <v/>
      </c>
      <c r="V1278" s="20">
        <f t="shared" si="277"/>
        <v>0</v>
      </c>
      <c r="W1278" s="20">
        <f t="shared" si="278"/>
        <v>0</v>
      </c>
      <c r="X1278" s="10" t="str">
        <f>IF($B1278=1,"",IF(AND(TrackingWorksheet!$L1283&lt;&gt;"", TrackingWorksheet!$L1283&gt;=WeeklySummary!$C$6,TrackingWorksheet!$L1283&lt;=WeeklySummary!$C$7,OR(TrackingWorksheet!$H1283=Lists!$D$4,TrackingWorksheet!$J1283=Lists!$D$4)), 1, 0))</f>
        <v/>
      </c>
      <c r="Y1278" s="10" t="str">
        <f>IF($B1278=1,"",IF(AND(TrackingWorksheet!$L1283&lt;&gt;"", TrackingWorksheet!$L1283&gt;=WeeklySummary!$C$6,TrackingWorksheet!$L1283&lt;=WeeklySummary!$C$7,OR(TrackingWorksheet!$H1283=Lists!$D$5,TrackingWorksheet!$J1283=Lists!$D$5)), 1, 0))</f>
        <v/>
      </c>
      <c r="Z1278" s="10" t="str">
        <f>IF($B1278=1,"",IF(AND(TrackingWorksheet!$L1283&lt;&gt;"", TrackingWorksheet!$L1283&gt;=WeeklySummary!$C$6,TrackingWorksheet!$L1283&lt;=WeeklySummary!$C$7,OR(TrackingWorksheet!$H1283=Lists!$D$6,TrackingWorksheet!$J1283=Lists!$D$6)), 1, 0))</f>
        <v/>
      </c>
      <c r="AA1278" s="19" t="str">
        <f>IF(B1278=1,"",IF(AND(TrackingWorksheet!M1283&lt;&gt;"",TrackingWorksheet!M1283&lt;=WeeklySummary!$C$7),1,0)*D1278)</f>
        <v/>
      </c>
      <c r="AB1278" s="19" t="str">
        <f>IF(B1278=1,"",IF(AND(TrackingWorksheet!N1283&lt;&gt;"",TrackingWorksheet!N1283&lt;=WeeklySummary!$C$7),1,0)*D1278)</f>
        <v/>
      </c>
      <c r="AC1278" s="19" t="str">
        <f>IF(B1278=1,"",TrackingWorksheet!T1283)</f>
        <v/>
      </c>
      <c r="AD1278" s="19" t="str">
        <f>IF(B1278=1,"",IF(D1278*AND(TrackingWorksheet!S1283&gt;=Calculations!$BD$3,TrackingWorksheet!U1283="",TrackingWorksheet!K1283="YES"),1,0))</f>
        <v/>
      </c>
      <c r="AE1278" s="19" t="str">
        <f>IF($B1278=1,"",IF(AND(TrackingWorksheet!$S1283&gt;$BE$3,TrackingWorksheet!$T1283=Lists!$P$4),1, 0)*D1278)</f>
        <v/>
      </c>
      <c r="AF1278" s="19" t="str">
        <f>IF($B1278=1,"",IF(AND(TrackingWorksheet!$U1283&gt;$BE$3,TrackingWorksheet!$V1283=Lists!$P$4),1, 0)*D1278)</f>
        <v/>
      </c>
      <c r="AG1278" s="19" t="str">
        <f>IF($B1278=1,"",IF(AND(TrackingWorksheet!$W1283&gt;$BE$3,TrackingWorksheet!$X1283=Lists!$P$4),1, 0)*D1278)</f>
        <v/>
      </c>
      <c r="AH1278" s="19" t="str">
        <f>IF($B1278=1,"",IF(AND(TrackingWorksheet!$Y1283&gt;$BE$3,TrackingWorksheet!$Z1283=Lists!$P$4),1, 0)*D1278)</f>
        <v/>
      </c>
      <c r="AI1278" s="19" t="str">
        <f>IF($B1278=1,"",IF(AND(TrackingWorksheet!$AA1283&gt;$BE$3,TrackingWorksheet!$AB1283=Lists!$P$4),1, 0)*D1278)</f>
        <v/>
      </c>
      <c r="AJ1278" s="19" t="str">
        <f>IF($B1278=1,"",IF(AND(TrackingWorksheet!$S1283&gt;$BE$3,TrackingWorksheet!$T1283=Lists!$P$5),1, 0)*D1278)</f>
        <v/>
      </c>
      <c r="AK1278" s="19" t="str">
        <f>IF($B1278=1,"",IF(AND(TrackingWorksheet!$U1283&gt;$BE$3,TrackingWorksheet!$V1283=Lists!$P$5),1, 0)*D1278)</f>
        <v/>
      </c>
      <c r="AL1278" s="19" t="str">
        <f>IF($B1278=1,"",IF(AND(TrackingWorksheet!$W1283&gt;$BE$3,TrackingWorksheet!$X1283=Lists!$P$5),1, 0)*D1278)</f>
        <v/>
      </c>
      <c r="AM1278" s="19" t="str">
        <f>IF($B1278=1,"",IF(AND(TrackingWorksheet!$Y1283&gt;$BE$3,TrackingWorksheet!$Z1283=Lists!$P$5),1, 0)*D1278)</f>
        <v/>
      </c>
      <c r="AN1278" s="19" t="str">
        <f>IF($B1278=1,"",IF(AND(TrackingWorksheet!$AA1283&gt;$BE$3,TrackingWorksheet!$AB1283=Lists!$P$5),1, 0)*D1278)</f>
        <v/>
      </c>
      <c r="AO1278" s="19" t="str">
        <f>IF($B1278=1,"",IF(AND(TrackingWorksheet!$S1283&gt;$BE$3,TrackingWorksheet!$T1283=Lists!$P$6),1, 0)*D1278)</f>
        <v/>
      </c>
      <c r="AP1278" s="19" t="str">
        <f>IF($B1278=1,"",IF(AND(TrackingWorksheet!$U1283&gt;$BE$3,TrackingWorksheet!$V1283=Lists!$P$6),1, 0)*D1278)</f>
        <v/>
      </c>
      <c r="AQ1278" s="19" t="str">
        <f>IF($B1278=1,"",IF(AND(TrackingWorksheet!$W1283&gt;$BE$3,TrackingWorksheet!$X1283=Lists!$P$6),1, 0)*D1278)</f>
        <v/>
      </c>
      <c r="AR1278" s="19" t="str">
        <f>IF($B1278=1,"",IF(AND(TrackingWorksheet!$Y1283&gt;$BE$3,TrackingWorksheet!$Z1283=Lists!$P$6),1, 0)*D1278)</f>
        <v/>
      </c>
      <c r="AS1278" s="19" t="str">
        <f>IF($B1278=1,"",IF(AND(TrackingWorksheet!$AA1283&gt;$BE$3,TrackingWorksheet!$AB1283=Lists!$P$6),1, 0)*D1278)</f>
        <v/>
      </c>
      <c r="AT1278" s="19">
        <f t="shared" si="279"/>
        <v>0</v>
      </c>
      <c r="AU1278" s="19" t="str">
        <f>IF(B1278=1,"",IF(AND(TrackingWorksheet!K1283="",TrackingWorksheet!M1283="", TrackingWorksheet!N1283="", TrackingWorksheet!S1283="", TrackingWorksheet!V1283="", TrackingWorksheet!W1283="", TrackingWorksheet!Y1283="", TrackingWorksheet!AA1283="", V1278=1),1,0)*D1278)</f>
        <v/>
      </c>
      <c r="AV1278" s="19" t="str">
        <f>IF(B1278=1,"",IF(D1278*AND(TrackingWorksheet!U1283&gt;Calculations!$BE$3,TrackingWorksheet!K1283="YES"),1,0))</f>
        <v/>
      </c>
      <c r="AW1278" s="19" t="str">
        <f>IF(B1278=1,"",IF(D1278*AND(TrackingWorksheet!W1283&gt;Calculations!$BE$3,TrackingWorksheet!K1283="YES"),1,0))</f>
        <v/>
      </c>
      <c r="AX1278" s="19">
        <f t="shared" si="280"/>
        <v>0</v>
      </c>
      <c r="AY1278" s="19">
        <f t="shared" si="276"/>
        <v>0</v>
      </c>
      <c r="AZ1278" s="27" t="str">
        <f>IF(B1278=1,"",IF(TrackingWorksheet!Q1283="","",TrackingWorksheet!Q1283))</f>
        <v/>
      </c>
      <c r="BB1278" s="4"/>
      <c r="BC1278" s="4"/>
      <c r="BD1278" s="4"/>
      <c r="BE1278" s="4"/>
      <c r="BF1278" s="4"/>
      <c r="BG1278" s="4" t="str">
        <f>IF(B1278=1,"",IF(AND(N1278=1,TrackingWorksheet!$I1283+14&lt;=WeeklySummary!$C$7),1,0))</f>
        <v/>
      </c>
      <c r="BH1278" s="4" t="str">
        <f>IF(B1278=1,"",IF(AND(R1278=1,TrackingWorksheet!$I1283+14&lt;=WeeklySummary!$C$7),1,0))</f>
        <v/>
      </c>
      <c r="BI1278" s="4" t="str">
        <f>IF(B1278=1,"",IF(AND(J1278=1,TrackingWorksheet!$G1283+14&lt;=WeeklySummary!$C$7),1,0))</f>
        <v/>
      </c>
      <c r="BJ1278" s="4" t="str">
        <f>IF(B1278=1,"",IF(AND(T1278=1,TrackingWorksheet!$I1283+14&lt;=WeeklySummary!$C$7),1,0))</f>
        <v/>
      </c>
      <c r="BK1278" s="4" t="str">
        <f>IF(B1278=1,"",IF(AND(T1278=1,TrackingWorksheet!$G1283+14&lt;=WeeklySummary!$C$7),1,0))</f>
        <v/>
      </c>
      <c r="BL1278" s="4">
        <f t="shared" si="289"/>
        <v>0</v>
      </c>
    </row>
    <row r="1279" spans="2:64" x14ac:dyDescent="0.25">
      <c r="B1279" s="27">
        <f>IF(AND(ISBLANK(TrackingWorksheet!B1284),ISBLANK(TrackingWorksheet!C1284),ISBLANK(TrackingWorksheet!G1284),ISBLANK(TrackingWorksheet!H1284),
ISBLANK(TrackingWorksheet!I1284),ISBLANK(TrackingWorksheet!J1284),ISBLANK(TrackingWorksheet!M1284),
ISBLANK(TrackingWorksheet!N1286)),1,0)</f>
        <v>1</v>
      </c>
      <c r="C1279" s="12" t="str">
        <f>IF(B1279=1,"",TrackingWorksheet!F1284)</f>
        <v/>
      </c>
      <c r="D1279" s="20" t="str">
        <f>IF(B1279=1,"",IF(AND(TrackingWorksheet!B1284&lt;&gt;"",TrackingWorksheet!B1284&lt;=WeeklySummary!$C$7,OR(TrackingWorksheet!C1284="",TrackingWorksheet!C1284&gt;=WeeklySummary!$C$6)),1,0))</f>
        <v/>
      </c>
      <c r="E1279" s="10" t="str">
        <f>IF(B1279=1,"",IF(AND(TrackingWorksheet!G1284 &lt;&gt;"",TrackingWorksheet!G1284&lt;=WeeklySummary!$C$7, TrackingWorksheet!H1284=Lists!$D$4), "Y", "N"))</f>
        <v/>
      </c>
      <c r="F1279" s="10" t="str">
        <f>IF(B1279=1,"",IF(AND(TrackingWorksheet!I1284 &lt;&gt;"", TrackingWorksheet!I1284&lt;=WeeklySummary!$C$7, TrackingWorksheet!J1284=Lists!$D$4), "Y", "N"))</f>
        <v/>
      </c>
      <c r="G1279" s="10" t="str">
        <f>IF(B1279=1,"",IF(AND(TrackingWorksheet!G1284 &lt;&gt;"",TrackingWorksheet!G1284&lt;=WeeklySummary!$C$7, TrackingWorksheet!H1284=Lists!$D$5), "Y", "N"))</f>
        <v/>
      </c>
      <c r="H1279" s="10" t="str">
        <f>IF(B1279=1,"",IF(AND(TrackingWorksheet!I1284 &lt;&gt;"", TrackingWorksheet!I1284&lt;=WeeklySummary!$C$7, TrackingWorksheet!J1284=Lists!$D$5), "Y", "N"))</f>
        <v/>
      </c>
      <c r="I1279" s="20" t="str">
        <f>IF(B1279=1,"",IF(AND(TrackingWorksheet!G1284 &lt;&gt;"", TrackingWorksheet!G1284&lt;=WeeklySummary!$C$7, TrackingWorksheet!H1284=Lists!$D$6), 1, 0))</f>
        <v/>
      </c>
      <c r="J1279" s="20" t="str">
        <f t="shared" si="281"/>
        <v/>
      </c>
      <c r="K1279" s="10" t="str">
        <f>IF(B1279=1,"",IF(AND(TrackingWorksheet!I1284&lt;=WeeklySummary!$C$7,TrackingWorksheet!K1284="YES"),0,IF(AND(AND(OR(E1279="Y",F1279="Y"),E1279&lt;&gt;F1279),G1279&lt;&gt;"Y", H1279&lt;&gt;"Y"), 1, 0)))</f>
        <v/>
      </c>
      <c r="L1279" s="20" t="str">
        <f t="shared" si="282"/>
        <v/>
      </c>
      <c r="M1279" s="10" t="str">
        <f t="shared" si="283"/>
        <v/>
      </c>
      <c r="N1279" s="20" t="str">
        <f t="shared" si="284"/>
        <v/>
      </c>
      <c r="O1279" s="10" t="str">
        <f>IF(B1279=1,"",IF(AND(TrackingWorksheet!I1284&lt;=WeeklySummary!$C$7,TrackingWorksheet!K1284="YES"),0,IF(AND(AND(OR(G1279="Y",H1279="Y"),G1279&lt;&gt;H1279),E1279&lt;&gt;"Y", F1279&lt;&gt;"Y"), 1, 0)))</f>
        <v/>
      </c>
      <c r="P1279" s="20" t="str">
        <f t="shared" si="285"/>
        <v/>
      </c>
      <c r="Q1279" s="10" t="str">
        <f t="shared" si="286"/>
        <v/>
      </c>
      <c r="R1279" s="10" t="str">
        <f t="shared" si="287"/>
        <v/>
      </c>
      <c r="S1279" s="10" t="str">
        <f>IF(B1279=1,"",IF(AND(OR(AND(TrackingWorksheet!H1284=Lists!$D$7,TrackingWorksheet!H1284=TrackingWorksheet!J1284),TrackingWorksheet!H1284&lt;&gt;TrackingWorksheet!J1284),TrackingWorksheet!K1284="YES",TrackingWorksheet!H1284&lt;&gt;Lists!$D$6,TrackingWorksheet!G1284&lt;=WeeklySummary!$C$7,TrackingWorksheet!I1284&lt;=WeeklySummary!$C$7),1,0))</f>
        <v/>
      </c>
      <c r="T1279" s="10" t="str">
        <f t="shared" si="288"/>
        <v/>
      </c>
      <c r="U1279" s="10" t="str">
        <f>IF($B1279=1,"",IF(TrackingWorksheet!$K1284="YES",1, 0)*D1279)</f>
        <v/>
      </c>
      <c r="V1279" s="20">
        <f t="shared" si="277"/>
        <v>0</v>
      </c>
      <c r="W1279" s="20">
        <f t="shared" si="278"/>
        <v>0</v>
      </c>
      <c r="X1279" s="10" t="str">
        <f>IF($B1279=1,"",IF(AND(TrackingWorksheet!$L1284&lt;&gt;"", TrackingWorksheet!$L1284&gt;=WeeklySummary!$C$6,TrackingWorksheet!$L1284&lt;=WeeklySummary!$C$7,OR(TrackingWorksheet!$H1284=Lists!$D$4,TrackingWorksheet!$J1284=Lists!$D$4)), 1, 0))</f>
        <v/>
      </c>
      <c r="Y1279" s="10" t="str">
        <f>IF($B1279=1,"",IF(AND(TrackingWorksheet!$L1284&lt;&gt;"", TrackingWorksheet!$L1284&gt;=WeeklySummary!$C$6,TrackingWorksheet!$L1284&lt;=WeeklySummary!$C$7,OR(TrackingWorksheet!$H1284=Lists!$D$5,TrackingWorksheet!$J1284=Lists!$D$5)), 1, 0))</f>
        <v/>
      </c>
      <c r="Z1279" s="10" t="str">
        <f>IF($B1279=1,"",IF(AND(TrackingWorksheet!$L1284&lt;&gt;"", TrackingWorksheet!$L1284&gt;=WeeklySummary!$C$6,TrackingWorksheet!$L1284&lt;=WeeklySummary!$C$7,OR(TrackingWorksheet!$H1284=Lists!$D$6,TrackingWorksheet!$J1284=Lists!$D$6)), 1, 0))</f>
        <v/>
      </c>
      <c r="AA1279" s="19" t="str">
        <f>IF(B1279=1,"",IF(AND(TrackingWorksheet!M1284&lt;&gt;"",TrackingWorksheet!M1284&lt;=WeeklySummary!$C$7),1,0)*D1279)</f>
        <v/>
      </c>
      <c r="AB1279" s="19" t="str">
        <f>IF(B1279=1,"",IF(AND(TrackingWorksheet!N1284&lt;&gt;"",TrackingWorksheet!N1284&lt;=WeeklySummary!$C$7),1,0)*D1279)</f>
        <v/>
      </c>
      <c r="AC1279" s="19" t="str">
        <f>IF(B1279=1,"",TrackingWorksheet!T1284)</f>
        <v/>
      </c>
      <c r="AD1279" s="19" t="str">
        <f>IF(B1279=1,"",IF(D1279*AND(TrackingWorksheet!S1284&gt;=Calculations!$BD$3,TrackingWorksheet!U1284="",TrackingWorksheet!K1284="YES"),1,0))</f>
        <v/>
      </c>
      <c r="AE1279" s="19" t="str">
        <f>IF($B1279=1,"",IF(AND(TrackingWorksheet!$S1284&gt;$BE$3,TrackingWorksheet!$T1284=Lists!$P$4),1, 0)*D1279)</f>
        <v/>
      </c>
      <c r="AF1279" s="19" t="str">
        <f>IF($B1279=1,"",IF(AND(TrackingWorksheet!$U1284&gt;$BE$3,TrackingWorksheet!$V1284=Lists!$P$4),1, 0)*D1279)</f>
        <v/>
      </c>
      <c r="AG1279" s="19" t="str">
        <f>IF($B1279=1,"",IF(AND(TrackingWorksheet!$W1284&gt;$BE$3,TrackingWorksheet!$X1284=Lists!$P$4),1, 0)*D1279)</f>
        <v/>
      </c>
      <c r="AH1279" s="19" t="str">
        <f>IF($B1279=1,"",IF(AND(TrackingWorksheet!$Y1284&gt;$BE$3,TrackingWorksheet!$Z1284=Lists!$P$4),1, 0)*D1279)</f>
        <v/>
      </c>
      <c r="AI1279" s="19" t="str">
        <f>IF($B1279=1,"",IF(AND(TrackingWorksheet!$AA1284&gt;$BE$3,TrackingWorksheet!$AB1284=Lists!$P$4),1, 0)*D1279)</f>
        <v/>
      </c>
      <c r="AJ1279" s="19" t="str">
        <f>IF($B1279=1,"",IF(AND(TrackingWorksheet!$S1284&gt;$BE$3,TrackingWorksheet!$T1284=Lists!$P$5),1, 0)*D1279)</f>
        <v/>
      </c>
      <c r="AK1279" s="19" t="str">
        <f>IF($B1279=1,"",IF(AND(TrackingWorksheet!$U1284&gt;$BE$3,TrackingWorksheet!$V1284=Lists!$P$5),1, 0)*D1279)</f>
        <v/>
      </c>
      <c r="AL1279" s="19" t="str">
        <f>IF($B1279=1,"",IF(AND(TrackingWorksheet!$W1284&gt;$BE$3,TrackingWorksheet!$X1284=Lists!$P$5),1, 0)*D1279)</f>
        <v/>
      </c>
      <c r="AM1279" s="19" t="str">
        <f>IF($B1279=1,"",IF(AND(TrackingWorksheet!$Y1284&gt;$BE$3,TrackingWorksheet!$Z1284=Lists!$P$5),1, 0)*D1279)</f>
        <v/>
      </c>
      <c r="AN1279" s="19" t="str">
        <f>IF($B1279=1,"",IF(AND(TrackingWorksheet!$AA1284&gt;$BE$3,TrackingWorksheet!$AB1284=Lists!$P$5),1, 0)*D1279)</f>
        <v/>
      </c>
      <c r="AO1279" s="19" t="str">
        <f>IF($B1279=1,"",IF(AND(TrackingWorksheet!$S1284&gt;$BE$3,TrackingWorksheet!$T1284=Lists!$P$6),1, 0)*D1279)</f>
        <v/>
      </c>
      <c r="AP1279" s="19" t="str">
        <f>IF($B1279=1,"",IF(AND(TrackingWorksheet!$U1284&gt;$BE$3,TrackingWorksheet!$V1284=Lists!$P$6),1, 0)*D1279)</f>
        <v/>
      </c>
      <c r="AQ1279" s="19" t="str">
        <f>IF($B1279=1,"",IF(AND(TrackingWorksheet!$W1284&gt;$BE$3,TrackingWorksheet!$X1284=Lists!$P$6),1, 0)*D1279)</f>
        <v/>
      </c>
      <c r="AR1279" s="19" t="str">
        <f>IF($B1279=1,"",IF(AND(TrackingWorksheet!$Y1284&gt;$BE$3,TrackingWorksheet!$Z1284=Lists!$P$6),1, 0)*D1279)</f>
        <v/>
      </c>
      <c r="AS1279" s="19" t="str">
        <f>IF($B1279=1,"",IF(AND(TrackingWorksheet!$AA1284&gt;$BE$3,TrackingWorksheet!$AB1284=Lists!$P$6),1, 0)*D1279)</f>
        <v/>
      </c>
      <c r="AT1279" s="19">
        <f t="shared" si="279"/>
        <v>0</v>
      </c>
      <c r="AU1279" s="19" t="str">
        <f>IF(B1279=1,"",IF(AND(TrackingWorksheet!K1284="",TrackingWorksheet!M1284="", TrackingWorksheet!N1284="", TrackingWorksheet!S1284="", TrackingWorksheet!V1284="", TrackingWorksheet!W1284="", TrackingWorksheet!Y1284="", TrackingWorksheet!AA1284="", V1279=1),1,0)*D1279)</f>
        <v/>
      </c>
      <c r="AV1279" s="19" t="str">
        <f>IF(B1279=1,"",IF(D1279*AND(TrackingWorksheet!U1284&gt;Calculations!$BE$3,TrackingWorksheet!K1284="YES"),1,0))</f>
        <v/>
      </c>
      <c r="AW1279" s="19" t="str">
        <f>IF(B1279=1,"",IF(D1279*AND(TrackingWorksheet!W1284&gt;Calculations!$BE$3,TrackingWorksheet!K1284="YES"),1,0))</f>
        <v/>
      </c>
      <c r="AX1279" s="19">
        <f t="shared" si="280"/>
        <v>0</v>
      </c>
      <c r="AY1279" s="19">
        <f t="shared" si="276"/>
        <v>0</v>
      </c>
      <c r="AZ1279" s="27" t="str">
        <f>IF(B1279=1,"",IF(TrackingWorksheet!Q1284="","",TrackingWorksheet!Q1284))</f>
        <v/>
      </c>
      <c r="BB1279" s="4"/>
      <c r="BC1279" s="4"/>
      <c r="BD1279" s="4"/>
      <c r="BE1279" s="4"/>
      <c r="BF1279" s="4"/>
      <c r="BG1279" s="4" t="str">
        <f>IF(B1279=1,"",IF(AND(N1279=1,TrackingWorksheet!$I1284+14&lt;=WeeklySummary!$C$7),1,0))</f>
        <v/>
      </c>
      <c r="BH1279" s="4" t="str">
        <f>IF(B1279=1,"",IF(AND(R1279=1,TrackingWorksheet!$I1284+14&lt;=WeeklySummary!$C$7),1,0))</f>
        <v/>
      </c>
      <c r="BI1279" s="4" t="str">
        <f>IF(B1279=1,"",IF(AND(J1279=1,TrackingWorksheet!$G1284+14&lt;=WeeklySummary!$C$7),1,0))</f>
        <v/>
      </c>
      <c r="BJ1279" s="4" t="str">
        <f>IF(B1279=1,"",IF(AND(T1279=1,TrackingWorksheet!$I1284+14&lt;=WeeklySummary!$C$7),1,0))</f>
        <v/>
      </c>
      <c r="BK1279" s="4" t="str">
        <f>IF(B1279=1,"",IF(AND(T1279=1,TrackingWorksheet!$G1284+14&lt;=WeeklySummary!$C$7),1,0))</f>
        <v/>
      </c>
      <c r="BL1279" s="4">
        <f t="shared" si="289"/>
        <v>0</v>
      </c>
    </row>
    <row r="1280" spans="2:64" x14ac:dyDescent="0.25">
      <c r="B1280" s="27">
        <f>IF(AND(ISBLANK(TrackingWorksheet!B1285),ISBLANK(TrackingWorksheet!C1285),ISBLANK(TrackingWorksheet!G1285),ISBLANK(TrackingWorksheet!H1285),
ISBLANK(TrackingWorksheet!I1285),ISBLANK(TrackingWorksheet!J1285),ISBLANK(TrackingWorksheet!M1285),
ISBLANK(TrackingWorksheet!N1287)),1,0)</f>
        <v>1</v>
      </c>
      <c r="C1280" s="12" t="str">
        <f>IF(B1280=1,"",TrackingWorksheet!F1285)</f>
        <v/>
      </c>
      <c r="D1280" s="20" t="str">
        <f>IF(B1280=1,"",IF(AND(TrackingWorksheet!B1285&lt;&gt;"",TrackingWorksheet!B1285&lt;=WeeklySummary!$C$7,OR(TrackingWorksheet!C1285="",TrackingWorksheet!C1285&gt;=WeeklySummary!$C$6)),1,0))</f>
        <v/>
      </c>
      <c r="E1280" s="10" t="str">
        <f>IF(B1280=1,"",IF(AND(TrackingWorksheet!G1285 &lt;&gt;"",TrackingWorksheet!G1285&lt;=WeeklySummary!$C$7, TrackingWorksheet!H1285=Lists!$D$4), "Y", "N"))</f>
        <v/>
      </c>
      <c r="F1280" s="10" t="str">
        <f>IF(B1280=1,"",IF(AND(TrackingWorksheet!I1285 &lt;&gt;"", TrackingWorksheet!I1285&lt;=WeeklySummary!$C$7, TrackingWorksheet!J1285=Lists!$D$4), "Y", "N"))</f>
        <v/>
      </c>
      <c r="G1280" s="10" t="str">
        <f>IF(B1280=1,"",IF(AND(TrackingWorksheet!G1285 &lt;&gt;"",TrackingWorksheet!G1285&lt;=WeeklySummary!$C$7, TrackingWorksheet!H1285=Lists!$D$5), "Y", "N"))</f>
        <v/>
      </c>
      <c r="H1280" s="10" t="str">
        <f>IF(B1280=1,"",IF(AND(TrackingWorksheet!I1285 &lt;&gt;"", TrackingWorksheet!I1285&lt;=WeeklySummary!$C$7, TrackingWorksheet!J1285=Lists!$D$5), "Y", "N"))</f>
        <v/>
      </c>
      <c r="I1280" s="20" t="str">
        <f>IF(B1280=1,"",IF(AND(TrackingWorksheet!G1285 &lt;&gt;"", TrackingWorksheet!G1285&lt;=WeeklySummary!$C$7, TrackingWorksheet!H1285=Lists!$D$6), 1, 0))</f>
        <v/>
      </c>
      <c r="J1280" s="20" t="str">
        <f t="shared" si="281"/>
        <v/>
      </c>
      <c r="K1280" s="10" t="str">
        <f>IF(B1280=1,"",IF(AND(TrackingWorksheet!I1285&lt;=WeeklySummary!$C$7,TrackingWorksheet!K1285="YES"),0,IF(AND(AND(OR(E1280="Y",F1280="Y"),E1280&lt;&gt;F1280),G1280&lt;&gt;"Y", H1280&lt;&gt;"Y"), 1, 0)))</f>
        <v/>
      </c>
      <c r="L1280" s="20" t="str">
        <f t="shared" si="282"/>
        <v/>
      </c>
      <c r="M1280" s="10" t="str">
        <f t="shared" si="283"/>
        <v/>
      </c>
      <c r="N1280" s="20" t="str">
        <f t="shared" si="284"/>
        <v/>
      </c>
      <c r="O1280" s="10" t="str">
        <f>IF(B1280=1,"",IF(AND(TrackingWorksheet!I1285&lt;=WeeklySummary!$C$7,TrackingWorksheet!K1285="YES"),0,IF(AND(AND(OR(G1280="Y",H1280="Y"),G1280&lt;&gt;H1280),E1280&lt;&gt;"Y", F1280&lt;&gt;"Y"), 1, 0)))</f>
        <v/>
      </c>
      <c r="P1280" s="20" t="str">
        <f t="shared" si="285"/>
        <v/>
      </c>
      <c r="Q1280" s="10" t="str">
        <f t="shared" si="286"/>
        <v/>
      </c>
      <c r="R1280" s="10" t="str">
        <f t="shared" si="287"/>
        <v/>
      </c>
      <c r="S1280" s="10" t="str">
        <f>IF(B1280=1,"",IF(AND(OR(AND(TrackingWorksheet!H1285=Lists!$D$7,TrackingWorksheet!H1285=TrackingWorksheet!J1285),TrackingWorksheet!H1285&lt;&gt;TrackingWorksheet!J1285),TrackingWorksheet!K1285="YES",TrackingWorksheet!H1285&lt;&gt;Lists!$D$6,TrackingWorksheet!G1285&lt;=WeeklySummary!$C$7,TrackingWorksheet!I1285&lt;=WeeklySummary!$C$7),1,0))</f>
        <v/>
      </c>
      <c r="T1280" s="10" t="str">
        <f t="shared" si="288"/>
        <v/>
      </c>
      <c r="U1280" s="10" t="str">
        <f>IF($B1280=1,"",IF(TrackingWorksheet!$K1285="YES",1, 0)*D1280)</f>
        <v/>
      </c>
      <c r="V1280" s="20">
        <f t="shared" si="277"/>
        <v>0</v>
      </c>
      <c r="W1280" s="20">
        <f t="shared" si="278"/>
        <v>0</v>
      </c>
      <c r="X1280" s="10" t="str">
        <f>IF($B1280=1,"",IF(AND(TrackingWorksheet!$L1285&lt;&gt;"", TrackingWorksheet!$L1285&gt;=WeeklySummary!$C$6,TrackingWorksheet!$L1285&lt;=WeeklySummary!$C$7,OR(TrackingWorksheet!$H1285=Lists!$D$4,TrackingWorksheet!$J1285=Lists!$D$4)), 1, 0))</f>
        <v/>
      </c>
      <c r="Y1280" s="10" t="str">
        <f>IF($B1280=1,"",IF(AND(TrackingWorksheet!$L1285&lt;&gt;"", TrackingWorksheet!$L1285&gt;=WeeklySummary!$C$6,TrackingWorksheet!$L1285&lt;=WeeklySummary!$C$7,OR(TrackingWorksheet!$H1285=Lists!$D$5,TrackingWorksheet!$J1285=Lists!$D$5)), 1, 0))</f>
        <v/>
      </c>
      <c r="Z1280" s="10" t="str">
        <f>IF($B1280=1,"",IF(AND(TrackingWorksheet!$L1285&lt;&gt;"", TrackingWorksheet!$L1285&gt;=WeeklySummary!$C$6,TrackingWorksheet!$L1285&lt;=WeeklySummary!$C$7,OR(TrackingWorksheet!$H1285=Lists!$D$6,TrackingWorksheet!$J1285=Lists!$D$6)), 1, 0))</f>
        <v/>
      </c>
      <c r="AA1280" s="19" t="str">
        <f>IF(B1280=1,"",IF(AND(TrackingWorksheet!M1285&lt;&gt;"",TrackingWorksheet!M1285&lt;=WeeklySummary!$C$7),1,0)*D1280)</f>
        <v/>
      </c>
      <c r="AB1280" s="19" t="str">
        <f>IF(B1280=1,"",IF(AND(TrackingWorksheet!N1285&lt;&gt;"",TrackingWorksheet!N1285&lt;=WeeklySummary!$C$7),1,0)*D1280)</f>
        <v/>
      </c>
      <c r="AC1280" s="19" t="str">
        <f>IF(B1280=1,"",TrackingWorksheet!T1285)</f>
        <v/>
      </c>
      <c r="AD1280" s="19" t="str">
        <f>IF(B1280=1,"",IF(D1280*AND(TrackingWorksheet!S1285&gt;=Calculations!$BD$3,TrackingWorksheet!U1285="",TrackingWorksheet!K1285="YES"),1,0))</f>
        <v/>
      </c>
      <c r="AE1280" s="19" t="str">
        <f>IF($B1280=1,"",IF(AND(TrackingWorksheet!$S1285&gt;$BE$3,TrackingWorksheet!$T1285=Lists!$P$4),1, 0)*D1280)</f>
        <v/>
      </c>
      <c r="AF1280" s="19" t="str">
        <f>IF($B1280=1,"",IF(AND(TrackingWorksheet!$U1285&gt;$BE$3,TrackingWorksheet!$V1285=Lists!$P$4),1, 0)*D1280)</f>
        <v/>
      </c>
      <c r="AG1280" s="19" t="str">
        <f>IF($B1280=1,"",IF(AND(TrackingWorksheet!$W1285&gt;$BE$3,TrackingWorksheet!$X1285=Lists!$P$4),1, 0)*D1280)</f>
        <v/>
      </c>
      <c r="AH1280" s="19" t="str">
        <f>IF($B1280=1,"",IF(AND(TrackingWorksheet!$Y1285&gt;$BE$3,TrackingWorksheet!$Z1285=Lists!$P$4),1, 0)*D1280)</f>
        <v/>
      </c>
      <c r="AI1280" s="19" t="str">
        <f>IF($B1280=1,"",IF(AND(TrackingWorksheet!$AA1285&gt;$BE$3,TrackingWorksheet!$AB1285=Lists!$P$4),1, 0)*D1280)</f>
        <v/>
      </c>
      <c r="AJ1280" s="19" t="str">
        <f>IF($B1280=1,"",IF(AND(TrackingWorksheet!$S1285&gt;$BE$3,TrackingWorksheet!$T1285=Lists!$P$5),1, 0)*D1280)</f>
        <v/>
      </c>
      <c r="AK1280" s="19" t="str">
        <f>IF($B1280=1,"",IF(AND(TrackingWorksheet!$U1285&gt;$BE$3,TrackingWorksheet!$V1285=Lists!$P$5),1, 0)*D1280)</f>
        <v/>
      </c>
      <c r="AL1280" s="19" t="str">
        <f>IF($B1280=1,"",IF(AND(TrackingWorksheet!$W1285&gt;$BE$3,TrackingWorksheet!$X1285=Lists!$P$5),1, 0)*D1280)</f>
        <v/>
      </c>
      <c r="AM1280" s="19" t="str">
        <f>IF($B1280=1,"",IF(AND(TrackingWorksheet!$Y1285&gt;$BE$3,TrackingWorksheet!$Z1285=Lists!$P$5),1, 0)*D1280)</f>
        <v/>
      </c>
      <c r="AN1280" s="19" t="str">
        <f>IF($B1280=1,"",IF(AND(TrackingWorksheet!$AA1285&gt;$BE$3,TrackingWorksheet!$AB1285=Lists!$P$5),1, 0)*D1280)</f>
        <v/>
      </c>
      <c r="AO1280" s="19" t="str">
        <f>IF($B1280=1,"",IF(AND(TrackingWorksheet!$S1285&gt;$BE$3,TrackingWorksheet!$T1285=Lists!$P$6),1, 0)*D1280)</f>
        <v/>
      </c>
      <c r="AP1280" s="19" t="str">
        <f>IF($B1280=1,"",IF(AND(TrackingWorksheet!$U1285&gt;$BE$3,TrackingWorksheet!$V1285=Lists!$P$6),1, 0)*D1280)</f>
        <v/>
      </c>
      <c r="AQ1280" s="19" t="str">
        <f>IF($B1280=1,"",IF(AND(TrackingWorksheet!$W1285&gt;$BE$3,TrackingWorksheet!$X1285=Lists!$P$6),1, 0)*D1280)</f>
        <v/>
      </c>
      <c r="AR1280" s="19" t="str">
        <f>IF($B1280=1,"",IF(AND(TrackingWorksheet!$Y1285&gt;$BE$3,TrackingWorksheet!$Z1285=Lists!$P$6),1, 0)*D1280)</f>
        <v/>
      </c>
      <c r="AS1280" s="19" t="str">
        <f>IF($B1280=1,"",IF(AND(TrackingWorksheet!$AA1285&gt;$BE$3,TrackingWorksheet!$AB1285=Lists!$P$6),1, 0)*D1280)</f>
        <v/>
      </c>
      <c r="AT1280" s="19">
        <f t="shared" si="279"/>
        <v>0</v>
      </c>
      <c r="AU1280" s="19" t="str">
        <f>IF(B1280=1,"",IF(AND(TrackingWorksheet!K1285="",TrackingWorksheet!M1285="", TrackingWorksheet!N1285="", TrackingWorksheet!S1285="", TrackingWorksheet!V1285="", TrackingWorksheet!W1285="", TrackingWorksheet!Y1285="", TrackingWorksheet!AA1285="", V1280=1),1,0)*D1280)</f>
        <v/>
      </c>
      <c r="AV1280" s="19" t="str">
        <f>IF(B1280=1,"",IF(D1280*AND(TrackingWorksheet!U1285&gt;Calculations!$BE$3,TrackingWorksheet!K1285="YES"),1,0))</f>
        <v/>
      </c>
      <c r="AW1280" s="19" t="str">
        <f>IF(B1280=1,"",IF(D1280*AND(TrackingWorksheet!W1285&gt;Calculations!$BE$3,TrackingWorksheet!K1285="YES"),1,0))</f>
        <v/>
      </c>
      <c r="AX1280" s="19">
        <f t="shared" si="280"/>
        <v>0</v>
      </c>
      <c r="AY1280" s="19">
        <f t="shared" si="276"/>
        <v>0</v>
      </c>
      <c r="AZ1280" s="27" t="str">
        <f>IF(B1280=1,"",IF(TrackingWorksheet!Q1285="","",TrackingWorksheet!Q1285))</f>
        <v/>
      </c>
      <c r="BB1280" s="4"/>
      <c r="BC1280" s="4"/>
      <c r="BD1280" s="4"/>
      <c r="BE1280" s="4"/>
      <c r="BF1280" s="4"/>
      <c r="BG1280" s="4" t="str">
        <f>IF(B1280=1,"",IF(AND(N1280=1,TrackingWorksheet!$I1285+14&lt;=WeeklySummary!$C$7),1,0))</f>
        <v/>
      </c>
      <c r="BH1280" s="4" t="str">
        <f>IF(B1280=1,"",IF(AND(R1280=1,TrackingWorksheet!$I1285+14&lt;=WeeklySummary!$C$7),1,0))</f>
        <v/>
      </c>
      <c r="BI1280" s="4" t="str">
        <f>IF(B1280=1,"",IF(AND(J1280=1,TrackingWorksheet!$G1285+14&lt;=WeeklySummary!$C$7),1,0))</f>
        <v/>
      </c>
      <c r="BJ1280" s="4" t="str">
        <f>IF(B1280=1,"",IF(AND(T1280=1,TrackingWorksheet!$I1285+14&lt;=WeeklySummary!$C$7),1,0))</f>
        <v/>
      </c>
      <c r="BK1280" s="4" t="str">
        <f>IF(B1280=1,"",IF(AND(T1280=1,TrackingWorksheet!$G1285+14&lt;=WeeklySummary!$C$7),1,0))</f>
        <v/>
      </c>
      <c r="BL1280" s="4">
        <f t="shared" si="289"/>
        <v>0</v>
      </c>
    </row>
    <row r="1281" spans="2:64" x14ac:dyDescent="0.25">
      <c r="B1281" s="27">
        <f>IF(AND(ISBLANK(TrackingWorksheet!B1286),ISBLANK(TrackingWorksheet!C1286),ISBLANK(TrackingWorksheet!G1286),ISBLANK(TrackingWorksheet!H1286),
ISBLANK(TrackingWorksheet!I1286),ISBLANK(TrackingWorksheet!J1286),ISBLANK(TrackingWorksheet!M1286),
ISBLANK(TrackingWorksheet!N1288)),1,0)</f>
        <v>1</v>
      </c>
      <c r="C1281" s="12" t="str">
        <f>IF(B1281=1,"",TrackingWorksheet!F1286)</f>
        <v/>
      </c>
      <c r="D1281" s="20" t="str">
        <f>IF(B1281=1,"",IF(AND(TrackingWorksheet!B1286&lt;&gt;"",TrackingWorksheet!B1286&lt;=WeeklySummary!$C$7,OR(TrackingWorksheet!C1286="",TrackingWorksheet!C1286&gt;=WeeklySummary!$C$6)),1,0))</f>
        <v/>
      </c>
      <c r="E1281" s="10" t="str">
        <f>IF(B1281=1,"",IF(AND(TrackingWorksheet!G1286 &lt;&gt;"",TrackingWorksheet!G1286&lt;=WeeklySummary!$C$7, TrackingWorksheet!H1286=Lists!$D$4), "Y", "N"))</f>
        <v/>
      </c>
      <c r="F1281" s="10" t="str">
        <f>IF(B1281=1,"",IF(AND(TrackingWorksheet!I1286 &lt;&gt;"", TrackingWorksheet!I1286&lt;=WeeklySummary!$C$7, TrackingWorksheet!J1286=Lists!$D$4), "Y", "N"))</f>
        <v/>
      </c>
      <c r="G1281" s="10" t="str">
        <f>IF(B1281=1,"",IF(AND(TrackingWorksheet!G1286 &lt;&gt;"",TrackingWorksheet!G1286&lt;=WeeklySummary!$C$7, TrackingWorksheet!H1286=Lists!$D$5), "Y", "N"))</f>
        <v/>
      </c>
      <c r="H1281" s="10" t="str">
        <f>IF(B1281=1,"",IF(AND(TrackingWorksheet!I1286 &lt;&gt;"", TrackingWorksheet!I1286&lt;=WeeklySummary!$C$7, TrackingWorksheet!J1286=Lists!$D$5), "Y", "N"))</f>
        <v/>
      </c>
      <c r="I1281" s="20" t="str">
        <f>IF(B1281=1,"",IF(AND(TrackingWorksheet!G1286 &lt;&gt;"", TrackingWorksheet!G1286&lt;=WeeklySummary!$C$7, TrackingWorksheet!H1286=Lists!$D$6), 1, 0))</f>
        <v/>
      </c>
      <c r="J1281" s="20" t="str">
        <f t="shared" si="281"/>
        <v/>
      </c>
      <c r="K1281" s="10" t="str">
        <f>IF(B1281=1,"",IF(AND(TrackingWorksheet!I1286&lt;=WeeklySummary!$C$7,TrackingWorksheet!K1286="YES"),0,IF(AND(AND(OR(E1281="Y",F1281="Y"),E1281&lt;&gt;F1281),G1281&lt;&gt;"Y", H1281&lt;&gt;"Y"), 1, 0)))</f>
        <v/>
      </c>
      <c r="L1281" s="20" t="str">
        <f t="shared" si="282"/>
        <v/>
      </c>
      <c r="M1281" s="10" t="str">
        <f t="shared" si="283"/>
        <v/>
      </c>
      <c r="N1281" s="20" t="str">
        <f t="shared" si="284"/>
        <v/>
      </c>
      <c r="O1281" s="10" t="str">
        <f>IF(B1281=1,"",IF(AND(TrackingWorksheet!I1286&lt;=WeeklySummary!$C$7,TrackingWorksheet!K1286="YES"),0,IF(AND(AND(OR(G1281="Y",H1281="Y"),G1281&lt;&gt;H1281),E1281&lt;&gt;"Y", F1281&lt;&gt;"Y"), 1, 0)))</f>
        <v/>
      </c>
      <c r="P1281" s="20" t="str">
        <f t="shared" si="285"/>
        <v/>
      </c>
      <c r="Q1281" s="10" t="str">
        <f t="shared" si="286"/>
        <v/>
      </c>
      <c r="R1281" s="10" t="str">
        <f t="shared" si="287"/>
        <v/>
      </c>
      <c r="S1281" s="10" t="str">
        <f>IF(B1281=1,"",IF(AND(OR(AND(TrackingWorksheet!H1286=Lists!$D$7,TrackingWorksheet!H1286=TrackingWorksheet!J1286),TrackingWorksheet!H1286&lt;&gt;TrackingWorksheet!J1286),TrackingWorksheet!K1286="YES",TrackingWorksheet!H1286&lt;&gt;Lists!$D$6,TrackingWorksheet!G1286&lt;=WeeklySummary!$C$7,TrackingWorksheet!I1286&lt;=WeeklySummary!$C$7),1,0))</f>
        <v/>
      </c>
      <c r="T1281" s="10" t="str">
        <f t="shared" si="288"/>
        <v/>
      </c>
      <c r="U1281" s="10" t="str">
        <f>IF($B1281=1,"",IF(TrackingWorksheet!$K1286="YES",1, 0)*D1281)</f>
        <v/>
      </c>
      <c r="V1281" s="20">
        <f t="shared" si="277"/>
        <v>0</v>
      </c>
      <c r="W1281" s="20">
        <f t="shared" si="278"/>
        <v>0</v>
      </c>
      <c r="X1281" s="10" t="str">
        <f>IF($B1281=1,"",IF(AND(TrackingWorksheet!$L1286&lt;&gt;"", TrackingWorksheet!$L1286&gt;=WeeklySummary!$C$6,TrackingWorksheet!$L1286&lt;=WeeklySummary!$C$7,OR(TrackingWorksheet!$H1286=Lists!$D$4,TrackingWorksheet!$J1286=Lists!$D$4)), 1, 0))</f>
        <v/>
      </c>
      <c r="Y1281" s="10" t="str">
        <f>IF($B1281=1,"",IF(AND(TrackingWorksheet!$L1286&lt;&gt;"", TrackingWorksheet!$L1286&gt;=WeeklySummary!$C$6,TrackingWorksheet!$L1286&lt;=WeeklySummary!$C$7,OR(TrackingWorksheet!$H1286=Lists!$D$5,TrackingWorksheet!$J1286=Lists!$D$5)), 1, 0))</f>
        <v/>
      </c>
      <c r="Z1281" s="10" t="str">
        <f>IF($B1281=1,"",IF(AND(TrackingWorksheet!$L1286&lt;&gt;"", TrackingWorksheet!$L1286&gt;=WeeklySummary!$C$6,TrackingWorksheet!$L1286&lt;=WeeklySummary!$C$7,OR(TrackingWorksheet!$H1286=Lists!$D$6,TrackingWorksheet!$J1286=Lists!$D$6)), 1, 0))</f>
        <v/>
      </c>
      <c r="AA1281" s="19" t="str">
        <f>IF(B1281=1,"",IF(AND(TrackingWorksheet!M1286&lt;&gt;"",TrackingWorksheet!M1286&lt;=WeeklySummary!$C$7),1,0)*D1281)</f>
        <v/>
      </c>
      <c r="AB1281" s="19" t="str">
        <f>IF(B1281=1,"",IF(AND(TrackingWorksheet!N1286&lt;&gt;"",TrackingWorksheet!N1286&lt;=WeeklySummary!$C$7),1,0)*D1281)</f>
        <v/>
      </c>
      <c r="AC1281" s="19" t="str">
        <f>IF(B1281=1,"",TrackingWorksheet!T1286)</f>
        <v/>
      </c>
      <c r="AD1281" s="19" t="str">
        <f>IF(B1281=1,"",IF(D1281*AND(TrackingWorksheet!S1286&gt;=Calculations!$BD$3,TrackingWorksheet!U1286="",TrackingWorksheet!K1286="YES"),1,0))</f>
        <v/>
      </c>
      <c r="AE1281" s="19" t="str">
        <f>IF($B1281=1,"",IF(AND(TrackingWorksheet!$S1286&gt;$BE$3,TrackingWorksheet!$T1286=Lists!$P$4),1, 0)*D1281)</f>
        <v/>
      </c>
      <c r="AF1281" s="19" t="str">
        <f>IF($B1281=1,"",IF(AND(TrackingWorksheet!$U1286&gt;$BE$3,TrackingWorksheet!$V1286=Lists!$P$4),1, 0)*D1281)</f>
        <v/>
      </c>
      <c r="AG1281" s="19" t="str">
        <f>IF($B1281=1,"",IF(AND(TrackingWorksheet!$W1286&gt;$BE$3,TrackingWorksheet!$X1286=Lists!$P$4),1, 0)*D1281)</f>
        <v/>
      </c>
      <c r="AH1281" s="19" t="str">
        <f>IF($B1281=1,"",IF(AND(TrackingWorksheet!$Y1286&gt;$BE$3,TrackingWorksheet!$Z1286=Lists!$P$4),1, 0)*D1281)</f>
        <v/>
      </c>
      <c r="AI1281" s="19" t="str">
        <f>IF($B1281=1,"",IF(AND(TrackingWorksheet!$AA1286&gt;$BE$3,TrackingWorksheet!$AB1286=Lists!$P$4),1, 0)*D1281)</f>
        <v/>
      </c>
      <c r="AJ1281" s="19" t="str">
        <f>IF($B1281=1,"",IF(AND(TrackingWorksheet!$S1286&gt;$BE$3,TrackingWorksheet!$T1286=Lists!$P$5),1, 0)*D1281)</f>
        <v/>
      </c>
      <c r="AK1281" s="19" t="str">
        <f>IF($B1281=1,"",IF(AND(TrackingWorksheet!$U1286&gt;$BE$3,TrackingWorksheet!$V1286=Lists!$P$5),1, 0)*D1281)</f>
        <v/>
      </c>
      <c r="AL1281" s="19" t="str">
        <f>IF($B1281=1,"",IF(AND(TrackingWorksheet!$W1286&gt;$BE$3,TrackingWorksheet!$X1286=Lists!$P$5),1, 0)*D1281)</f>
        <v/>
      </c>
      <c r="AM1281" s="19" t="str">
        <f>IF($B1281=1,"",IF(AND(TrackingWorksheet!$Y1286&gt;$BE$3,TrackingWorksheet!$Z1286=Lists!$P$5),1, 0)*D1281)</f>
        <v/>
      </c>
      <c r="AN1281" s="19" t="str">
        <f>IF($B1281=1,"",IF(AND(TrackingWorksheet!$AA1286&gt;$BE$3,TrackingWorksheet!$AB1286=Lists!$P$5),1, 0)*D1281)</f>
        <v/>
      </c>
      <c r="AO1281" s="19" t="str">
        <f>IF($B1281=1,"",IF(AND(TrackingWorksheet!$S1286&gt;$BE$3,TrackingWorksheet!$T1286=Lists!$P$6),1, 0)*D1281)</f>
        <v/>
      </c>
      <c r="AP1281" s="19" t="str">
        <f>IF($B1281=1,"",IF(AND(TrackingWorksheet!$U1286&gt;$BE$3,TrackingWorksheet!$V1286=Lists!$P$6),1, 0)*D1281)</f>
        <v/>
      </c>
      <c r="AQ1281" s="19" t="str">
        <f>IF($B1281=1,"",IF(AND(TrackingWorksheet!$W1286&gt;$BE$3,TrackingWorksheet!$X1286=Lists!$P$6),1, 0)*D1281)</f>
        <v/>
      </c>
      <c r="AR1281" s="19" t="str">
        <f>IF($B1281=1,"",IF(AND(TrackingWorksheet!$Y1286&gt;$BE$3,TrackingWorksheet!$Z1286=Lists!$P$6),1, 0)*D1281)</f>
        <v/>
      </c>
      <c r="AS1281" s="19" t="str">
        <f>IF($B1281=1,"",IF(AND(TrackingWorksheet!$AA1286&gt;$BE$3,TrackingWorksheet!$AB1286=Lists!$P$6),1, 0)*D1281)</f>
        <v/>
      </c>
      <c r="AT1281" s="19">
        <f t="shared" si="279"/>
        <v>0</v>
      </c>
      <c r="AU1281" s="19" t="str">
        <f>IF(B1281=1,"",IF(AND(TrackingWorksheet!K1286="",TrackingWorksheet!M1286="", TrackingWorksheet!N1286="", TrackingWorksheet!S1286="", TrackingWorksheet!V1286="", TrackingWorksheet!W1286="", TrackingWorksheet!Y1286="", TrackingWorksheet!AA1286="", V1281=1),1,0)*D1281)</f>
        <v/>
      </c>
      <c r="AV1281" s="19" t="str">
        <f>IF(B1281=1,"",IF(D1281*AND(TrackingWorksheet!U1286&gt;Calculations!$BE$3,TrackingWorksheet!K1286="YES"),1,0))</f>
        <v/>
      </c>
      <c r="AW1281" s="19" t="str">
        <f>IF(B1281=1,"",IF(D1281*AND(TrackingWorksheet!W1286&gt;Calculations!$BE$3,TrackingWorksheet!K1286="YES"),1,0))</f>
        <v/>
      </c>
      <c r="AX1281" s="19">
        <f t="shared" si="280"/>
        <v>0</v>
      </c>
      <c r="AY1281" s="19">
        <f t="shared" si="276"/>
        <v>0</v>
      </c>
      <c r="AZ1281" s="27" t="str">
        <f>IF(B1281=1,"",IF(TrackingWorksheet!Q1286="","",TrackingWorksheet!Q1286))</f>
        <v/>
      </c>
      <c r="BB1281" s="4"/>
      <c r="BC1281" s="4"/>
      <c r="BD1281" s="4"/>
      <c r="BE1281" s="4"/>
      <c r="BF1281" s="4"/>
      <c r="BG1281" s="4" t="str">
        <f>IF(B1281=1,"",IF(AND(N1281=1,TrackingWorksheet!$I1286+14&lt;=WeeklySummary!$C$7),1,0))</f>
        <v/>
      </c>
      <c r="BH1281" s="4" t="str">
        <f>IF(B1281=1,"",IF(AND(R1281=1,TrackingWorksheet!$I1286+14&lt;=WeeklySummary!$C$7),1,0))</f>
        <v/>
      </c>
      <c r="BI1281" s="4" t="str">
        <f>IF(B1281=1,"",IF(AND(J1281=1,TrackingWorksheet!$G1286+14&lt;=WeeklySummary!$C$7),1,0))</f>
        <v/>
      </c>
      <c r="BJ1281" s="4" t="str">
        <f>IF(B1281=1,"",IF(AND(T1281=1,TrackingWorksheet!$I1286+14&lt;=WeeklySummary!$C$7),1,0))</f>
        <v/>
      </c>
      <c r="BK1281" s="4" t="str">
        <f>IF(B1281=1,"",IF(AND(T1281=1,TrackingWorksheet!$G1286+14&lt;=WeeklySummary!$C$7),1,0))</f>
        <v/>
      </c>
      <c r="BL1281" s="4">
        <f t="shared" si="289"/>
        <v>0</v>
      </c>
    </row>
    <row r="1282" spans="2:64" x14ac:dyDescent="0.25">
      <c r="B1282" s="27">
        <f>IF(AND(ISBLANK(TrackingWorksheet!B1287),ISBLANK(TrackingWorksheet!C1287),ISBLANK(TrackingWorksheet!G1287),ISBLANK(TrackingWorksheet!H1287),
ISBLANK(TrackingWorksheet!I1287),ISBLANK(TrackingWorksheet!J1287),ISBLANK(TrackingWorksheet!M1287),
ISBLANK(TrackingWorksheet!N1289)),1,0)</f>
        <v>1</v>
      </c>
      <c r="C1282" s="12" t="str">
        <f>IF(B1282=1,"",TrackingWorksheet!F1287)</f>
        <v/>
      </c>
      <c r="D1282" s="20" t="str">
        <f>IF(B1282=1,"",IF(AND(TrackingWorksheet!B1287&lt;&gt;"",TrackingWorksheet!B1287&lt;=WeeklySummary!$C$7,OR(TrackingWorksheet!C1287="",TrackingWorksheet!C1287&gt;=WeeklySummary!$C$6)),1,0))</f>
        <v/>
      </c>
      <c r="E1282" s="10" t="str">
        <f>IF(B1282=1,"",IF(AND(TrackingWorksheet!G1287 &lt;&gt;"",TrackingWorksheet!G1287&lt;=WeeklySummary!$C$7, TrackingWorksheet!H1287=Lists!$D$4), "Y", "N"))</f>
        <v/>
      </c>
      <c r="F1282" s="10" t="str">
        <f>IF(B1282=1,"",IF(AND(TrackingWorksheet!I1287 &lt;&gt;"", TrackingWorksheet!I1287&lt;=WeeklySummary!$C$7, TrackingWorksheet!J1287=Lists!$D$4), "Y", "N"))</f>
        <v/>
      </c>
      <c r="G1282" s="10" t="str">
        <f>IF(B1282=1,"",IF(AND(TrackingWorksheet!G1287 &lt;&gt;"",TrackingWorksheet!G1287&lt;=WeeklySummary!$C$7, TrackingWorksheet!H1287=Lists!$D$5), "Y", "N"))</f>
        <v/>
      </c>
      <c r="H1282" s="10" t="str">
        <f>IF(B1282=1,"",IF(AND(TrackingWorksheet!I1287 &lt;&gt;"", TrackingWorksheet!I1287&lt;=WeeklySummary!$C$7, TrackingWorksheet!J1287=Lists!$D$5), "Y", "N"))</f>
        <v/>
      </c>
      <c r="I1282" s="20" t="str">
        <f>IF(B1282=1,"",IF(AND(TrackingWorksheet!G1287 &lt;&gt;"", TrackingWorksheet!G1287&lt;=WeeklySummary!$C$7, TrackingWorksheet!H1287=Lists!$D$6), 1, 0))</f>
        <v/>
      </c>
      <c r="J1282" s="20" t="str">
        <f t="shared" si="281"/>
        <v/>
      </c>
      <c r="K1282" s="10" t="str">
        <f>IF(B1282=1,"",IF(AND(TrackingWorksheet!I1287&lt;=WeeklySummary!$C$7,TrackingWorksheet!K1287="YES"),0,IF(AND(AND(OR(E1282="Y",F1282="Y"),E1282&lt;&gt;F1282),G1282&lt;&gt;"Y", H1282&lt;&gt;"Y"), 1, 0)))</f>
        <v/>
      </c>
      <c r="L1282" s="20" t="str">
        <f t="shared" si="282"/>
        <v/>
      </c>
      <c r="M1282" s="10" t="str">
        <f t="shared" si="283"/>
        <v/>
      </c>
      <c r="N1282" s="20" t="str">
        <f t="shared" si="284"/>
        <v/>
      </c>
      <c r="O1282" s="10" t="str">
        <f>IF(B1282=1,"",IF(AND(TrackingWorksheet!I1287&lt;=WeeklySummary!$C$7,TrackingWorksheet!K1287="YES"),0,IF(AND(AND(OR(G1282="Y",H1282="Y"),G1282&lt;&gt;H1282),E1282&lt;&gt;"Y", F1282&lt;&gt;"Y"), 1, 0)))</f>
        <v/>
      </c>
      <c r="P1282" s="20" t="str">
        <f t="shared" si="285"/>
        <v/>
      </c>
      <c r="Q1282" s="10" t="str">
        <f t="shared" si="286"/>
        <v/>
      </c>
      <c r="R1282" s="10" t="str">
        <f t="shared" si="287"/>
        <v/>
      </c>
      <c r="S1282" s="10" t="str">
        <f>IF(B1282=1,"",IF(AND(OR(AND(TrackingWorksheet!H1287=Lists!$D$7,TrackingWorksheet!H1287=TrackingWorksheet!J1287),TrackingWorksheet!H1287&lt;&gt;TrackingWorksheet!J1287),TrackingWorksheet!K1287="YES",TrackingWorksheet!H1287&lt;&gt;Lists!$D$6,TrackingWorksheet!G1287&lt;=WeeklySummary!$C$7,TrackingWorksheet!I1287&lt;=WeeklySummary!$C$7),1,0))</f>
        <v/>
      </c>
      <c r="T1282" s="10" t="str">
        <f t="shared" si="288"/>
        <v/>
      </c>
      <c r="U1282" s="10" t="str">
        <f>IF($B1282=1,"",IF(TrackingWorksheet!$K1287="YES",1, 0)*D1282)</f>
        <v/>
      </c>
      <c r="V1282" s="20">
        <f t="shared" si="277"/>
        <v>0</v>
      </c>
      <c r="W1282" s="20">
        <f t="shared" si="278"/>
        <v>0</v>
      </c>
      <c r="X1282" s="10" t="str">
        <f>IF($B1282=1,"",IF(AND(TrackingWorksheet!$L1287&lt;&gt;"", TrackingWorksheet!$L1287&gt;=WeeklySummary!$C$6,TrackingWorksheet!$L1287&lt;=WeeklySummary!$C$7,OR(TrackingWorksheet!$H1287=Lists!$D$4,TrackingWorksheet!$J1287=Lists!$D$4)), 1, 0))</f>
        <v/>
      </c>
      <c r="Y1282" s="10" t="str">
        <f>IF($B1282=1,"",IF(AND(TrackingWorksheet!$L1287&lt;&gt;"", TrackingWorksheet!$L1287&gt;=WeeklySummary!$C$6,TrackingWorksheet!$L1287&lt;=WeeklySummary!$C$7,OR(TrackingWorksheet!$H1287=Lists!$D$5,TrackingWorksheet!$J1287=Lists!$D$5)), 1, 0))</f>
        <v/>
      </c>
      <c r="Z1282" s="10" t="str">
        <f>IF($B1282=1,"",IF(AND(TrackingWorksheet!$L1287&lt;&gt;"", TrackingWorksheet!$L1287&gt;=WeeklySummary!$C$6,TrackingWorksheet!$L1287&lt;=WeeklySummary!$C$7,OR(TrackingWorksheet!$H1287=Lists!$D$6,TrackingWorksheet!$J1287=Lists!$D$6)), 1, 0))</f>
        <v/>
      </c>
      <c r="AA1282" s="19" t="str">
        <f>IF(B1282=1,"",IF(AND(TrackingWorksheet!M1287&lt;&gt;"",TrackingWorksheet!M1287&lt;=WeeklySummary!$C$7),1,0)*D1282)</f>
        <v/>
      </c>
      <c r="AB1282" s="19" t="str">
        <f>IF(B1282=1,"",IF(AND(TrackingWorksheet!N1287&lt;&gt;"",TrackingWorksheet!N1287&lt;=WeeklySummary!$C$7),1,0)*D1282)</f>
        <v/>
      </c>
      <c r="AC1282" s="19" t="str">
        <f>IF(B1282=1,"",TrackingWorksheet!T1287)</f>
        <v/>
      </c>
      <c r="AD1282" s="19" t="str">
        <f>IF(B1282=1,"",IF(D1282*AND(TrackingWorksheet!S1287&gt;=Calculations!$BD$3,TrackingWorksheet!U1287="",TrackingWorksheet!K1287="YES"),1,0))</f>
        <v/>
      </c>
      <c r="AE1282" s="19" t="str">
        <f>IF($B1282=1,"",IF(AND(TrackingWorksheet!$S1287&gt;$BE$3,TrackingWorksheet!$T1287=Lists!$P$4),1, 0)*D1282)</f>
        <v/>
      </c>
      <c r="AF1282" s="19" t="str">
        <f>IF($B1282=1,"",IF(AND(TrackingWorksheet!$U1287&gt;$BE$3,TrackingWorksheet!$V1287=Lists!$P$4),1, 0)*D1282)</f>
        <v/>
      </c>
      <c r="AG1282" s="19" t="str">
        <f>IF($B1282=1,"",IF(AND(TrackingWorksheet!$W1287&gt;$BE$3,TrackingWorksheet!$X1287=Lists!$P$4),1, 0)*D1282)</f>
        <v/>
      </c>
      <c r="AH1282" s="19" t="str">
        <f>IF($B1282=1,"",IF(AND(TrackingWorksheet!$Y1287&gt;$BE$3,TrackingWorksheet!$Z1287=Lists!$P$4),1, 0)*D1282)</f>
        <v/>
      </c>
      <c r="AI1282" s="19" t="str">
        <f>IF($B1282=1,"",IF(AND(TrackingWorksheet!$AA1287&gt;$BE$3,TrackingWorksheet!$AB1287=Lists!$P$4),1, 0)*D1282)</f>
        <v/>
      </c>
      <c r="AJ1282" s="19" t="str">
        <f>IF($B1282=1,"",IF(AND(TrackingWorksheet!$S1287&gt;$BE$3,TrackingWorksheet!$T1287=Lists!$P$5),1, 0)*D1282)</f>
        <v/>
      </c>
      <c r="AK1282" s="19" t="str">
        <f>IF($B1282=1,"",IF(AND(TrackingWorksheet!$U1287&gt;$BE$3,TrackingWorksheet!$V1287=Lists!$P$5),1, 0)*D1282)</f>
        <v/>
      </c>
      <c r="AL1282" s="19" t="str">
        <f>IF($B1282=1,"",IF(AND(TrackingWorksheet!$W1287&gt;$BE$3,TrackingWorksheet!$X1287=Lists!$P$5),1, 0)*D1282)</f>
        <v/>
      </c>
      <c r="AM1282" s="19" t="str">
        <f>IF($B1282=1,"",IF(AND(TrackingWorksheet!$Y1287&gt;$BE$3,TrackingWorksheet!$Z1287=Lists!$P$5),1, 0)*D1282)</f>
        <v/>
      </c>
      <c r="AN1282" s="19" t="str">
        <f>IF($B1282=1,"",IF(AND(TrackingWorksheet!$AA1287&gt;$BE$3,TrackingWorksheet!$AB1287=Lists!$P$5),1, 0)*D1282)</f>
        <v/>
      </c>
      <c r="AO1282" s="19" t="str">
        <f>IF($B1282=1,"",IF(AND(TrackingWorksheet!$S1287&gt;$BE$3,TrackingWorksheet!$T1287=Lists!$P$6),1, 0)*D1282)</f>
        <v/>
      </c>
      <c r="AP1282" s="19" t="str">
        <f>IF($B1282=1,"",IF(AND(TrackingWorksheet!$U1287&gt;$BE$3,TrackingWorksheet!$V1287=Lists!$P$6),1, 0)*D1282)</f>
        <v/>
      </c>
      <c r="AQ1282" s="19" t="str">
        <f>IF($B1282=1,"",IF(AND(TrackingWorksheet!$W1287&gt;$BE$3,TrackingWorksheet!$X1287=Lists!$P$6),1, 0)*D1282)</f>
        <v/>
      </c>
      <c r="AR1282" s="19" t="str">
        <f>IF($B1282=1,"",IF(AND(TrackingWorksheet!$Y1287&gt;$BE$3,TrackingWorksheet!$Z1287=Lists!$P$6),1, 0)*D1282)</f>
        <v/>
      </c>
      <c r="AS1282" s="19" t="str">
        <f>IF($B1282=1,"",IF(AND(TrackingWorksheet!$AA1287&gt;$BE$3,TrackingWorksheet!$AB1287=Lists!$P$6),1, 0)*D1282)</f>
        <v/>
      </c>
      <c r="AT1282" s="19">
        <f t="shared" si="279"/>
        <v>0</v>
      </c>
      <c r="AU1282" s="19" t="str">
        <f>IF(B1282=1,"",IF(AND(TrackingWorksheet!K1287="",TrackingWorksheet!M1287="", TrackingWorksheet!N1287="", TrackingWorksheet!S1287="", TrackingWorksheet!V1287="", TrackingWorksheet!W1287="", TrackingWorksheet!Y1287="", TrackingWorksheet!AA1287="", V1282=1),1,0)*D1282)</f>
        <v/>
      </c>
      <c r="AV1282" s="19" t="str">
        <f>IF(B1282=1,"",IF(D1282*AND(TrackingWorksheet!U1287&gt;Calculations!$BE$3,TrackingWorksheet!K1287="YES"),1,0))</f>
        <v/>
      </c>
      <c r="AW1282" s="19" t="str">
        <f>IF(B1282=1,"",IF(D1282*AND(TrackingWorksheet!W1287&gt;Calculations!$BE$3,TrackingWorksheet!K1287="YES"),1,0))</f>
        <v/>
      </c>
      <c r="AX1282" s="19">
        <f t="shared" si="280"/>
        <v>0</v>
      </c>
      <c r="AY1282" s="19">
        <f t="shared" si="276"/>
        <v>0</v>
      </c>
      <c r="AZ1282" s="27" t="str">
        <f>IF(B1282=1,"",IF(TrackingWorksheet!Q1287="","",TrackingWorksheet!Q1287))</f>
        <v/>
      </c>
      <c r="BB1282" s="4"/>
      <c r="BC1282" s="4"/>
      <c r="BD1282" s="4"/>
      <c r="BE1282" s="4"/>
      <c r="BF1282" s="4"/>
      <c r="BG1282" s="4" t="str">
        <f>IF(B1282=1,"",IF(AND(N1282=1,TrackingWorksheet!$I1287+14&lt;=WeeklySummary!$C$7),1,0))</f>
        <v/>
      </c>
      <c r="BH1282" s="4" t="str">
        <f>IF(B1282=1,"",IF(AND(R1282=1,TrackingWorksheet!$I1287+14&lt;=WeeklySummary!$C$7),1,0))</f>
        <v/>
      </c>
      <c r="BI1282" s="4" t="str">
        <f>IF(B1282=1,"",IF(AND(J1282=1,TrackingWorksheet!$G1287+14&lt;=WeeklySummary!$C$7),1,0))</f>
        <v/>
      </c>
      <c r="BJ1282" s="4" t="str">
        <f>IF(B1282=1,"",IF(AND(T1282=1,TrackingWorksheet!$I1287+14&lt;=WeeklySummary!$C$7),1,0))</f>
        <v/>
      </c>
      <c r="BK1282" s="4" t="str">
        <f>IF(B1282=1,"",IF(AND(T1282=1,TrackingWorksheet!$G1287+14&lt;=WeeklySummary!$C$7),1,0))</f>
        <v/>
      </c>
      <c r="BL1282" s="4">
        <f t="shared" si="289"/>
        <v>0</v>
      </c>
    </row>
    <row r="1283" spans="2:64" x14ac:dyDescent="0.25">
      <c r="B1283" s="27">
        <f>IF(AND(ISBLANK(TrackingWorksheet!B1288),ISBLANK(TrackingWorksheet!C1288),ISBLANK(TrackingWorksheet!G1288),ISBLANK(TrackingWorksheet!H1288),
ISBLANK(TrackingWorksheet!I1288),ISBLANK(TrackingWorksheet!J1288),ISBLANK(TrackingWorksheet!M1288),
ISBLANK(TrackingWorksheet!N1290)),1,0)</f>
        <v>1</v>
      </c>
      <c r="C1283" s="12" t="str">
        <f>IF(B1283=1,"",TrackingWorksheet!F1288)</f>
        <v/>
      </c>
      <c r="D1283" s="20" t="str">
        <f>IF(B1283=1,"",IF(AND(TrackingWorksheet!B1288&lt;&gt;"",TrackingWorksheet!B1288&lt;=WeeklySummary!$C$7,OR(TrackingWorksheet!C1288="",TrackingWorksheet!C1288&gt;=WeeklySummary!$C$6)),1,0))</f>
        <v/>
      </c>
      <c r="E1283" s="10" t="str">
        <f>IF(B1283=1,"",IF(AND(TrackingWorksheet!G1288 &lt;&gt;"",TrackingWorksheet!G1288&lt;=WeeklySummary!$C$7, TrackingWorksheet!H1288=Lists!$D$4), "Y", "N"))</f>
        <v/>
      </c>
      <c r="F1283" s="10" t="str">
        <f>IF(B1283=1,"",IF(AND(TrackingWorksheet!I1288 &lt;&gt;"", TrackingWorksheet!I1288&lt;=WeeklySummary!$C$7, TrackingWorksheet!J1288=Lists!$D$4), "Y", "N"))</f>
        <v/>
      </c>
      <c r="G1283" s="10" t="str">
        <f>IF(B1283=1,"",IF(AND(TrackingWorksheet!G1288 &lt;&gt;"",TrackingWorksheet!G1288&lt;=WeeklySummary!$C$7, TrackingWorksheet!H1288=Lists!$D$5), "Y", "N"))</f>
        <v/>
      </c>
      <c r="H1283" s="10" t="str">
        <f>IF(B1283=1,"",IF(AND(TrackingWorksheet!I1288 &lt;&gt;"", TrackingWorksheet!I1288&lt;=WeeklySummary!$C$7, TrackingWorksheet!J1288=Lists!$D$5), "Y", "N"))</f>
        <v/>
      </c>
      <c r="I1283" s="20" t="str">
        <f>IF(B1283=1,"",IF(AND(TrackingWorksheet!G1288 &lt;&gt;"", TrackingWorksheet!G1288&lt;=WeeklySummary!$C$7, TrackingWorksheet!H1288=Lists!$D$6), 1, 0))</f>
        <v/>
      </c>
      <c r="J1283" s="20" t="str">
        <f t="shared" si="281"/>
        <v/>
      </c>
      <c r="K1283" s="10" t="str">
        <f>IF(B1283=1,"",IF(AND(TrackingWorksheet!I1288&lt;=WeeklySummary!$C$7,TrackingWorksheet!K1288="YES"),0,IF(AND(AND(OR(E1283="Y",F1283="Y"),E1283&lt;&gt;F1283),G1283&lt;&gt;"Y", H1283&lt;&gt;"Y"), 1, 0)))</f>
        <v/>
      </c>
      <c r="L1283" s="20" t="str">
        <f t="shared" si="282"/>
        <v/>
      </c>
      <c r="M1283" s="10" t="str">
        <f t="shared" si="283"/>
        <v/>
      </c>
      <c r="N1283" s="20" t="str">
        <f t="shared" si="284"/>
        <v/>
      </c>
      <c r="O1283" s="10" t="str">
        <f>IF(B1283=1,"",IF(AND(TrackingWorksheet!I1288&lt;=WeeklySummary!$C$7,TrackingWorksheet!K1288="YES"),0,IF(AND(AND(OR(G1283="Y",H1283="Y"),G1283&lt;&gt;H1283),E1283&lt;&gt;"Y", F1283&lt;&gt;"Y"), 1, 0)))</f>
        <v/>
      </c>
      <c r="P1283" s="20" t="str">
        <f t="shared" si="285"/>
        <v/>
      </c>
      <c r="Q1283" s="10" t="str">
        <f t="shared" si="286"/>
        <v/>
      </c>
      <c r="R1283" s="10" t="str">
        <f t="shared" si="287"/>
        <v/>
      </c>
      <c r="S1283" s="10" t="str">
        <f>IF(B1283=1,"",IF(AND(OR(AND(TrackingWorksheet!H1288=Lists!$D$7,TrackingWorksheet!H1288=TrackingWorksheet!J1288),TrackingWorksheet!H1288&lt;&gt;TrackingWorksheet!J1288),TrackingWorksheet!K1288="YES",TrackingWorksheet!H1288&lt;&gt;Lists!$D$6,TrackingWorksheet!G1288&lt;=WeeklySummary!$C$7,TrackingWorksheet!I1288&lt;=WeeklySummary!$C$7),1,0))</f>
        <v/>
      </c>
      <c r="T1283" s="10" t="str">
        <f t="shared" si="288"/>
        <v/>
      </c>
      <c r="U1283" s="10" t="str">
        <f>IF($B1283=1,"",IF(TrackingWorksheet!$K1288="YES",1, 0)*D1283)</f>
        <v/>
      </c>
      <c r="V1283" s="20">
        <f t="shared" si="277"/>
        <v>0</v>
      </c>
      <c r="W1283" s="20">
        <f t="shared" si="278"/>
        <v>0</v>
      </c>
      <c r="X1283" s="10" t="str">
        <f>IF($B1283=1,"",IF(AND(TrackingWorksheet!$L1288&lt;&gt;"", TrackingWorksheet!$L1288&gt;=WeeklySummary!$C$6,TrackingWorksheet!$L1288&lt;=WeeklySummary!$C$7,OR(TrackingWorksheet!$H1288=Lists!$D$4,TrackingWorksheet!$J1288=Lists!$D$4)), 1, 0))</f>
        <v/>
      </c>
      <c r="Y1283" s="10" t="str">
        <f>IF($B1283=1,"",IF(AND(TrackingWorksheet!$L1288&lt;&gt;"", TrackingWorksheet!$L1288&gt;=WeeklySummary!$C$6,TrackingWorksheet!$L1288&lt;=WeeklySummary!$C$7,OR(TrackingWorksheet!$H1288=Lists!$D$5,TrackingWorksheet!$J1288=Lists!$D$5)), 1, 0))</f>
        <v/>
      </c>
      <c r="Z1283" s="10" t="str">
        <f>IF($B1283=1,"",IF(AND(TrackingWorksheet!$L1288&lt;&gt;"", TrackingWorksheet!$L1288&gt;=WeeklySummary!$C$6,TrackingWorksheet!$L1288&lt;=WeeklySummary!$C$7,OR(TrackingWorksheet!$H1288=Lists!$D$6,TrackingWorksheet!$J1288=Lists!$D$6)), 1, 0))</f>
        <v/>
      </c>
      <c r="AA1283" s="19" t="str">
        <f>IF(B1283=1,"",IF(AND(TrackingWorksheet!M1288&lt;&gt;"",TrackingWorksheet!M1288&lt;=WeeklySummary!$C$7),1,0)*D1283)</f>
        <v/>
      </c>
      <c r="AB1283" s="19" t="str">
        <f>IF(B1283=1,"",IF(AND(TrackingWorksheet!N1288&lt;&gt;"",TrackingWorksheet!N1288&lt;=WeeklySummary!$C$7),1,0)*D1283)</f>
        <v/>
      </c>
      <c r="AC1283" s="19" t="str">
        <f>IF(B1283=1,"",TrackingWorksheet!T1288)</f>
        <v/>
      </c>
      <c r="AD1283" s="19" t="str">
        <f>IF(B1283=1,"",IF(D1283*AND(TrackingWorksheet!S1288&gt;=Calculations!$BD$3,TrackingWorksheet!U1288="",TrackingWorksheet!K1288="YES"),1,0))</f>
        <v/>
      </c>
      <c r="AE1283" s="19" t="str">
        <f>IF($B1283=1,"",IF(AND(TrackingWorksheet!$S1288&gt;$BE$3,TrackingWorksheet!$T1288=Lists!$P$4),1, 0)*D1283)</f>
        <v/>
      </c>
      <c r="AF1283" s="19" t="str">
        <f>IF($B1283=1,"",IF(AND(TrackingWorksheet!$U1288&gt;$BE$3,TrackingWorksheet!$V1288=Lists!$P$4),1, 0)*D1283)</f>
        <v/>
      </c>
      <c r="AG1283" s="19" t="str">
        <f>IF($B1283=1,"",IF(AND(TrackingWorksheet!$W1288&gt;$BE$3,TrackingWorksheet!$X1288=Lists!$P$4),1, 0)*D1283)</f>
        <v/>
      </c>
      <c r="AH1283" s="19" t="str">
        <f>IF($B1283=1,"",IF(AND(TrackingWorksheet!$Y1288&gt;$BE$3,TrackingWorksheet!$Z1288=Lists!$P$4),1, 0)*D1283)</f>
        <v/>
      </c>
      <c r="AI1283" s="19" t="str">
        <f>IF($B1283=1,"",IF(AND(TrackingWorksheet!$AA1288&gt;$BE$3,TrackingWorksheet!$AB1288=Lists!$P$4),1, 0)*D1283)</f>
        <v/>
      </c>
      <c r="AJ1283" s="19" t="str">
        <f>IF($B1283=1,"",IF(AND(TrackingWorksheet!$S1288&gt;$BE$3,TrackingWorksheet!$T1288=Lists!$P$5),1, 0)*D1283)</f>
        <v/>
      </c>
      <c r="AK1283" s="19" t="str">
        <f>IF($B1283=1,"",IF(AND(TrackingWorksheet!$U1288&gt;$BE$3,TrackingWorksheet!$V1288=Lists!$P$5),1, 0)*D1283)</f>
        <v/>
      </c>
      <c r="AL1283" s="19" t="str">
        <f>IF($B1283=1,"",IF(AND(TrackingWorksheet!$W1288&gt;$BE$3,TrackingWorksheet!$X1288=Lists!$P$5),1, 0)*D1283)</f>
        <v/>
      </c>
      <c r="AM1283" s="19" t="str">
        <f>IF($B1283=1,"",IF(AND(TrackingWorksheet!$Y1288&gt;$BE$3,TrackingWorksheet!$Z1288=Lists!$P$5),1, 0)*D1283)</f>
        <v/>
      </c>
      <c r="AN1283" s="19" t="str">
        <f>IF($B1283=1,"",IF(AND(TrackingWorksheet!$AA1288&gt;$BE$3,TrackingWorksheet!$AB1288=Lists!$P$5),1, 0)*D1283)</f>
        <v/>
      </c>
      <c r="AO1283" s="19" t="str">
        <f>IF($B1283=1,"",IF(AND(TrackingWorksheet!$S1288&gt;$BE$3,TrackingWorksheet!$T1288=Lists!$P$6),1, 0)*D1283)</f>
        <v/>
      </c>
      <c r="AP1283" s="19" t="str">
        <f>IF($B1283=1,"",IF(AND(TrackingWorksheet!$U1288&gt;$BE$3,TrackingWorksheet!$V1288=Lists!$P$6),1, 0)*D1283)</f>
        <v/>
      </c>
      <c r="AQ1283" s="19" t="str">
        <f>IF($B1283=1,"",IF(AND(TrackingWorksheet!$W1288&gt;$BE$3,TrackingWorksheet!$X1288=Lists!$P$6),1, 0)*D1283)</f>
        <v/>
      </c>
      <c r="AR1283" s="19" t="str">
        <f>IF($B1283=1,"",IF(AND(TrackingWorksheet!$Y1288&gt;$BE$3,TrackingWorksheet!$Z1288=Lists!$P$6),1, 0)*D1283)</f>
        <v/>
      </c>
      <c r="AS1283" s="19" t="str">
        <f>IF($B1283=1,"",IF(AND(TrackingWorksheet!$AA1288&gt;$BE$3,TrackingWorksheet!$AB1288=Lists!$P$6),1, 0)*D1283)</f>
        <v/>
      </c>
      <c r="AT1283" s="19">
        <f t="shared" si="279"/>
        <v>0</v>
      </c>
      <c r="AU1283" s="19" t="str">
        <f>IF(B1283=1,"",IF(AND(TrackingWorksheet!K1288="",TrackingWorksheet!M1288="", TrackingWorksheet!N1288="", TrackingWorksheet!S1288="", TrackingWorksheet!V1288="", TrackingWorksheet!W1288="", TrackingWorksheet!Y1288="", TrackingWorksheet!AA1288="", V1283=1),1,0)*D1283)</f>
        <v/>
      </c>
      <c r="AV1283" s="19" t="str">
        <f>IF(B1283=1,"",IF(D1283*AND(TrackingWorksheet!U1288&gt;Calculations!$BE$3,TrackingWorksheet!K1288="YES"),1,0))</f>
        <v/>
      </c>
      <c r="AW1283" s="19" t="str">
        <f>IF(B1283=1,"",IF(D1283*AND(TrackingWorksheet!W1288&gt;Calculations!$BE$3,TrackingWorksheet!K1288="YES"),1,0))</f>
        <v/>
      </c>
      <c r="AX1283" s="19">
        <f t="shared" si="280"/>
        <v>0</v>
      </c>
      <c r="AY1283" s="19">
        <f t="shared" ref="AY1283:AY1346" si="290">MAX(AD1283,AX1283)</f>
        <v>0</v>
      </c>
      <c r="AZ1283" s="27" t="str">
        <f>IF(B1283=1,"",IF(TrackingWorksheet!Q1288="","",TrackingWorksheet!Q1288))</f>
        <v/>
      </c>
      <c r="BB1283" s="4"/>
      <c r="BC1283" s="4"/>
      <c r="BD1283" s="4"/>
      <c r="BE1283" s="4"/>
      <c r="BF1283" s="4"/>
      <c r="BG1283" s="4" t="str">
        <f>IF(B1283=1,"",IF(AND(N1283=1,TrackingWorksheet!$I1288+14&lt;=WeeklySummary!$C$7),1,0))</f>
        <v/>
      </c>
      <c r="BH1283" s="4" t="str">
        <f>IF(B1283=1,"",IF(AND(R1283=1,TrackingWorksheet!$I1288+14&lt;=WeeklySummary!$C$7),1,0))</f>
        <v/>
      </c>
      <c r="BI1283" s="4" t="str">
        <f>IF(B1283=1,"",IF(AND(J1283=1,TrackingWorksheet!$G1288+14&lt;=WeeklySummary!$C$7),1,0))</f>
        <v/>
      </c>
      <c r="BJ1283" s="4" t="str">
        <f>IF(B1283=1,"",IF(AND(T1283=1,TrackingWorksheet!$I1288+14&lt;=WeeklySummary!$C$7),1,0))</f>
        <v/>
      </c>
      <c r="BK1283" s="4" t="str">
        <f>IF(B1283=1,"",IF(AND(T1283=1,TrackingWorksheet!$G1288+14&lt;=WeeklySummary!$C$7),1,0))</f>
        <v/>
      </c>
      <c r="BL1283" s="4">
        <f t="shared" si="289"/>
        <v>0</v>
      </c>
    </row>
    <row r="1284" spans="2:64" x14ac:dyDescent="0.25">
      <c r="B1284" s="27">
        <f>IF(AND(ISBLANK(TrackingWorksheet!B1289),ISBLANK(TrackingWorksheet!C1289),ISBLANK(TrackingWorksheet!G1289),ISBLANK(TrackingWorksheet!H1289),
ISBLANK(TrackingWorksheet!I1289),ISBLANK(TrackingWorksheet!J1289),ISBLANK(TrackingWorksheet!M1289),
ISBLANK(TrackingWorksheet!N1291)),1,0)</f>
        <v>1</v>
      </c>
      <c r="C1284" s="12" t="str">
        <f>IF(B1284=1,"",TrackingWorksheet!F1289)</f>
        <v/>
      </c>
      <c r="D1284" s="20" t="str">
        <f>IF(B1284=1,"",IF(AND(TrackingWorksheet!B1289&lt;&gt;"",TrackingWorksheet!B1289&lt;=WeeklySummary!$C$7,OR(TrackingWorksheet!C1289="",TrackingWorksheet!C1289&gt;=WeeklySummary!$C$6)),1,0))</f>
        <v/>
      </c>
      <c r="E1284" s="10" t="str">
        <f>IF(B1284=1,"",IF(AND(TrackingWorksheet!G1289 &lt;&gt;"",TrackingWorksheet!G1289&lt;=WeeklySummary!$C$7, TrackingWorksheet!H1289=Lists!$D$4), "Y", "N"))</f>
        <v/>
      </c>
      <c r="F1284" s="10" t="str">
        <f>IF(B1284=1,"",IF(AND(TrackingWorksheet!I1289 &lt;&gt;"", TrackingWorksheet!I1289&lt;=WeeklySummary!$C$7, TrackingWorksheet!J1289=Lists!$D$4), "Y", "N"))</f>
        <v/>
      </c>
      <c r="G1284" s="10" t="str">
        <f>IF(B1284=1,"",IF(AND(TrackingWorksheet!G1289 &lt;&gt;"",TrackingWorksheet!G1289&lt;=WeeklySummary!$C$7, TrackingWorksheet!H1289=Lists!$D$5), "Y", "N"))</f>
        <v/>
      </c>
      <c r="H1284" s="10" t="str">
        <f>IF(B1284=1,"",IF(AND(TrackingWorksheet!I1289 &lt;&gt;"", TrackingWorksheet!I1289&lt;=WeeklySummary!$C$7, TrackingWorksheet!J1289=Lists!$D$5), "Y", "N"))</f>
        <v/>
      </c>
      <c r="I1284" s="20" t="str">
        <f>IF(B1284=1,"",IF(AND(TrackingWorksheet!G1289 &lt;&gt;"", TrackingWorksheet!G1289&lt;=WeeklySummary!$C$7, TrackingWorksheet!H1289=Lists!$D$6), 1, 0))</f>
        <v/>
      </c>
      <c r="J1284" s="20" t="str">
        <f t="shared" si="281"/>
        <v/>
      </c>
      <c r="K1284" s="10" t="str">
        <f>IF(B1284=1,"",IF(AND(TrackingWorksheet!I1289&lt;=WeeklySummary!$C$7,TrackingWorksheet!K1289="YES"),0,IF(AND(AND(OR(E1284="Y",F1284="Y"),E1284&lt;&gt;F1284),G1284&lt;&gt;"Y", H1284&lt;&gt;"Y"), 1, 0)))</f>
        <v/>
      </c>
      <c r="L1284" s="20" t="str">
        <f t="shared" si="282"/>
        <v/>
      </c>
      <c r="M1284" s="10" t="str">
        <f t="shared" si="283"/>
        <v/>
      </c>
      <c r="N1284" s="20" t="str">
        <f t="shared" si="284"/>
        <v/>
      </c>
      <c r="O1284" s="10" t="str">
        <f>IF(B1284=1,"",IF(AND(TrackingWorksheet!I1289&lt;=WeeklySummary!$C$7,TrackingWorksheet!K1289="YES"),0,IF(AND(AND(OR(G1284="Y",H1284="Y"),G1284&lt;&gt;H1284),E1284&lt;&gt;"Y", F1284&lt;&gt;"Y"), 1, 0)))</f>
        <v/>
      </c>
      <c r="P1284" s="20" t="str">
        <f t="shared" si="285"/>
        <v/>
      </c>
      <c r="Q1284" s="10" t="str">
        <f t="shared" si="286"/>
        <v/>
      </c>
      <c r="R1284" s="10" t="str">
        <f t="shared" si="287"/>
        <v/>
      </c>
      <c r="S1284" s="10" t="str">
        <f>IF(B1284=1,"",IF(AND(OR(AND(TrackingWorksheet!H1289=Lists!$D$7,TrackingWorksheet!H1289=TrackingWorksheet!J1289),TrackingWorksheet!H1289&lt;&gt;TrackingWorksheet!J1289),TrackingWorksheet!K1289="YES",TrackingWorksheet!H1289&lt;&gt;Lists!$D$6,TrackingWorksheet!G1289&lt;=WeeklySummary!$C$7,TrackingWorksheet!I1289&lt;=WeeklySummary!$C$7),1,0))</f>
        <v/>
      </c>
      <c r="T1284" s="10" t="str">
        <f t="shared" si="288"/>
        <v/>
      </c>
      <c r="U1284" s="10" t="str">
        <f>IF($B1284=1,"",IF(TrackingWorksheet!$K1289="YES",1, 0)*D1284)</f>
        <v/>
      </c>
      <c r="V1284" s="20">
        <f t="shared" ref="V1284:V1347" si="291">MAX(L1284,P1284)</f>
        <v>0</v>
      </c>
      <c r="W1284" s="20">
        <f t="shared" ref="W1284:W1347" si="292" xml:space="preserve"> MAX(N1284,R1284,T1284,J1284,AT1284, U1284)</f>
        <v>0</v>
      </c>
      <c r="X1284" s="10" t="str">
        <f>IF($B1284=1,"",IF(AND(TrackingWorksheet!$L1289&lt;&gt;"", TrackingWorksheet!$L1289&gt;=WeeklySummary!$C$6,TrackingWorksheet!$L1289&lt;=WeeklySummary!$C$7,OR(TrackingWorksheet!$H1289=Lists!$D$4,TrackingWorksheet!$J1289=Lists!$D$4)), 1, 0))</f>
        <v/>
      </c>
      <c r="Y1284" s="10" t="str">
        <f>IF($B1284=1,"",IF(AND(TrackingWorksheet!$L1289&lt;&gt;"", TrackingWorksheet!$L1289&gt;=WeeklySummary!$C$6,TrackingWorksheet!$L1289&lt;=WeeklySummary!$C$7,OR(TrackingWorksheet!$H1289=Lists!$D$5,TrackingWorksheet!$J1289=Lists!$D$5)), 1, 0))</f>
        <v/>
      </c>
      <c r="Z1284" s="10" t="str">
        <f>IF($B1284=1,"",IF(AND(TrackingWorksheet!$L1289&lt;&gt;"", TrackingWorksheet!$L1289&gt;=WeeklySummary!$C$6,TrackingWorksheet!$L1289&lt;=WeeklySummary!$C$7,OR(TrackingWorksheet!$H1289=Lists!$D$6,TrackingWorksheet!$J1289=Lists!$D$6)), 1, 0))</f>
        <v/>
      </c>
      <c r="AA1284" s="19" t="str">
        <f>IF(B1284=1,"",IF(AND(TrackingWorksheet!M1289&lt;&gt;"",TrackingWorksheet!M1289&lt;=WeeklySummary!$C$7),1,0)*D1284)</f>
        <v/>
      </c>
      <c r="AB1284" s="19" t="str">
        <f>IF(B1284=1,"",IF(AND(TrackingWorksheet!N1289&lt;&gt;"",TrackingWorksheet!N1289&lt;=WeeklySummary!$C$7),1,0)*D1284)</f>
        <v/>
      </c>
      <c r="AC1284" s="19" t="str">
        <f>IF(B1284=1,"",TrackingWorksheet!T1289)</f>
        <v/>
      </c>
      <c r="AD1284" s="19" t="str">
        <f>IF(B1284=1,"",IF(D1284*AND(TrackingWorksheet!S1289&gt;=Calculations!$BD$3,TrackingWorksheet!U1289="",TrackingWorksheet!K1289="YES"),1,0))</f>
        <v/>
      </c>
      <c r="AE1284" s="19" t="str">
        <f>IF($B1284=1,"",IF(AND(TrackingWorksheet!$S1289&gt;$BE$3,TrackingWorksheet!$T1289=Lists!$P$4),1, 0)*D1284)</f>
        <v/>
      </c>
      <c r="AF1284" s="19" t="str">
        <f>IF($B1284=1,"",IF(AND(TrackingWorksheet!$U1289&gt;$BE$3,TrackingWorksheet!$V1289=Lists!$P$4),1, 0)*D1284)</f>
        <v/>
      </c>
      <c r="AG1284" s="19" t="str">
        <f>IF($B1284=1,"",IF(AND(TrackingWorksheet!$W1289&gt;$BE$3,TrackingWorksheet!$X1289=Lists!$P$4),1, 0)*D1284)</f>
        <v/>
      </c>
      <c r="AH1284" s="19" t="str">
        <f>IF($B1284=1,"",IF(AND(TrackingWorksheet!$Y1289&gt;$BE$3,TrackingWorksheet!$Z1289=Lists!$P$4),1, 0)*D1284)</f>
        <v/>
      </c>
      <c r="AI1284" s="19" t="str">
        <f>IF($B1284=1,"",IF(AND(TrackingWorksheet!$AA1289&gt;$BE$3,TrackingWorksheet!$AB1289=Lists!$P$4),1, 0)*D1284)</f>
        <v/>
      </c>
      <c r="AJ1284" s="19" t="str">
        <f>IF($B1284=1,"",IF(AND(TrackingWorksheet!$S1289&gt;$BE$3,TrackingWorksheet!$T1289=Lists!$P$5),1, 0)*D1284)</f>
        <v/>
      </c>
      <c r="AK1284" s="19" t="str">
        <f>IF($B1284=1,"",IF(AND(TrackingWorksheet!$U1289&gt;$BE$3,TrackingWorksheet!$V1289=Lists!$P$5),1, 0)*D1284)</f>
        <v/>
      </c>
      <c r="AL1284" s="19" t="str">
        <f>IF($B1284=1,"",IF(AND(TrackingWorksheet!$W1289&gt;$BE$3,TrackingWorksheet!$X1289=Lists!$P$5),1, 0)*D1284)</f>
        <v/>
      </c>
      <c r="AM1284" s="19" t="str">
        <f>IF($B1284=1,"",IF(AND(TrackingWorksheet!$Y1289&gt;$BE$3,TrackingWorksheet!$Z1289=Lists!$P$5),1, 0)*D1284)</f>
        <v/>
      </c>
      <c r="AN1284" s="19" t="str">
        <f>IF($B1284=1,"",IF(AND(TrackingWorksheet!$AA1289&gt;$BE$3,TrackingWorksheet!$AB1289=Lists!$P$5),1, 0)*D1284)</f>
        <v/>
      </c>
      <c r="AO1284" s="19" t="str">
        <f>IF($B1284=1,"",IF(AND(TrackingWorksheet!$S1289&gt;$BE$3,TrackingWorksheet!$T1289=Lists!$P$6),1, 0)*D1284)</f>
        <v/>
      </c>
      <c r="AP1284" s="19" t="str">
        <f>IF($B1284=1,"",IF(AND(TrackingWorksheet!$U1289&gt;$BE$3,TrackingWorksheet!$V1289=Lists!$P$6),1, 0)*D1284)</f>
        <v/>
      </c>
      <c r="AQ1284" s="19" t="str">
        <f>IF($B1284=1,"",IF(AND(TrackingWorksheet!$W1289&gt;$BE$3,TrackingWorksheet!$X1289=Lists!$P$6),1, 0)*D1284)</f>
        <v/>
      </c>
      <c r="AR1284" s="19" t="str">
        <f>IF($B1284=1,"",IF(AND(TrackingWorksheet!$Y1289&gt;$BE$3,TrackingWorksheet!$Z1289=Lists!$P$6),1, 0)*D1284)</f>
        <v/>
      </c>
      <c r="AS1284" s="19" t="str">
        <f>IF($B1284=1,"",IF(AND(TrackingWorksheet!$AA1289&gt;$BE$3,TrackingWorksheet!$AB1289=Lists!$P$6),1, 0)*D1284)</f>
        <v/>
      </c>
      <c r="AT1284" s="19">
        <f t="shared" ref="AT1284:AT1347" si="293">MAX(AE1284:AS1284)</f>
        <v>0</v>
      </c>
      <c r="AU1284" s="19" t="str">
        <f>IF(B1284=1,"",IF(AND(TrackingWorksheet!K1289="",TrackingWorksheet!M1289="", TrackingWorksheet!N1289="", TrackingWorksheet!S1289="", TrackingWorksheet!V1289="", TrackingWorksheet!W1289="", TrackingWorksheet!Y1289="", TrackingWorksheet!AA1289="", V1284=1),1,0)*D1284)</f>
        <v/>
      </c>
      <c r="AV1284" s="19" t="str">
        <f>IF(B1284=1,"",IF(D1284*AND(TrackingWorksheet!U1289&gt;Calculations!$BE$3,TrackingWorksheet!K1289="YES"),1,0))</f>
        <v/>
      </c>
      <c r="AW1284" s="19" t="str">
        <f>IF(B1284=1,"",IF(D1284*AND(TrackingWorksheet!W1289&gt;Calculations!$BE$3,TrackingWorksheet!K1289="YES"),1,0))</f>
        <v/>
      </c>
      <c r="AX1284" s="19">
        <f t="shared" ref="AX1284:AX1347" si="294">MAX(AV1284:AW1284)</f>
        <v>0</v>
      </c>
      <c r="AY1284" s="19">
        <f t="shared" si="290"/>
        <v>0</v>
      </c>
      <c r="AZ1284" s="27" t="str">
        <f>IF(B1284=1,"",IF(TrackingWorksheet!Q1289="","",TrackingWorksheet!Q1289))</f>
        <v/>
      </c>
      <c r="BB1284" s="4"/>
      <c r="BC1284" s="4"/>
      <c r="BD1284" s="4"/>
      <c r="BE1284" s="4"/>
      <c r="BF1284" s="4"/>
      <c r="BG1284" s="4" t="str">
        <f>IF(B1284=1,"",IF(AND(N1284=1,TrackingWorksheet!$I1289+14&lt;=WeeklySummary!$C$7),1,0))</f>
        <v/>
      </c>
      <c r="BH1284" s="4" t="str">
        <f>IF(B1284=1,"",IF(AND(R1284=1,TrackingWorksheet!$I1289+14&lt;=WeeklySummary!$C$7),1,0))</f>
        <v/>
      </c>
      <c r="BI1284" s="4" t="str">
        <f>IF(B1284=1,"",IF(AND(J1284=1,TrackingWorksheet!$G1289+14&lt;=WeeklySummary!$C$7),1,0))</f>
        <v/>
      </c>
      <c r="BJ1284" s="4" t="str">
        <f>IF(B1284=1,"",IF(AND(T1284=1,TrackingWorksheet!$I1289+14&lt;=WeeklySummary!$C$7),1,0))</f>
        <v/>
      </c>
      <c r="BK1284" s="4" t="str">
        <f>IF(B1284=1,"",IF(AND(T1284=1,TrackingWorksheet!$G1289+14&lt;=WeeklySummary!$C$7),1,0))</f>
        <v/>
      </c>
      <c r="BL1284" s="4">
        <f t="shared" si="289"/>
        <v>0</v>
      </c>
    </row>
    <row r="1285" spans="2:64" x14ac:dyDescent="0.25">
      <c r="B1285" s="27">
        <f>IF(AND(ISBLANK(TrackingWorksheet!B1290),ISBLANK(TrackingWorksheet!C1290),ISBLANK(TrackingWorksheet!G1290),ISBLANK(TrackingWorksheet!H1290),
ISBLANK(TrackingWorksheet!I1290),ISBLANK(TrackingWorksheet!J1290),ISBLANK(TrackingWorksheet!M1290),
ISBLANK(TrackingWorksheet!N1292)),1,0)</f>
        <v>1</v>
      </c>
      <c r="C1285" s="12" t="str">
        <f>IF(B1285=1,"",TrackingWorksheet!F1290)</f>
        <v/>
      </c>
      <c r="D1285" s="20" t="str">
        <f>IF(B1285=1,"",IF(AND(TrackingWorksheet!B1290&lt;&gt;"",TrackingWorksheet!B1290&lt;=WeeklySummary!$C$7,OR(TrackingWorksheet!C1290="",TrackingWorksheet!C1290&gt;=WeeklySummary!$C$6)),1,0))</f>
        <v/>
      </c>
      <c r="E1285" s="10" t="str">
        <f>IF(B1285=1,"",IF(AND(TrackingWorksheet!G1290 &lt;&gt;"",TrackingWorksheet!G1290&lt;=WeeklySummary!$C$7, TrackingWorksheet!H1290=Lists!$D$4), "Y", "N"))</f>
        <v/>
      </c>
      <c r="F1285" s="10" t="str">
        <f>IF(B1285=1,"",IF(AND(TrackingWorksheet!I1290 &lt;&gt;"", TrackingWorksheet!I1290&lt;=WeeklySummary!$C$7, TrackingWorksheet!J1290=Lists!$D$4), "Y", "N"))</f>
        <v/>
      </c>
      <c r="G1285" s="10" t="str">
        <f>IF(B1285=1,"",IF(AND(TrackingWorksheet!G1290 &lt;&gt;"",TrackingWorksheet!G1290&lt;=WeeklySummary!$C$7, TrackingWorksheet!H1290=Lists!$D$5), "Y", "N"))</f>
        <v/>
      </c>
      <c r="H1285" s="10" t="str">
        <f>IF(B1285=1,"",IF(AND(TrackingWorksheet!I1290 &lt;&gt;"", TrackingWorksheet!I1290&lt;=WeeklySummary!$C$7, TrackingWorksheet!J1290=Lists!$D$5), "Y", "N"))</f>
        <v/>
      </c>
      <c r="I1285" s="20" t="str">
        <f>IF(B1285=1,"",IF(AND(TrackingWorksheet!G1290 &lt;&gt;"", TrackingWorksheet!G1290&lt;=WeeklySummary!$C$7, TrackingWorksheet!H1290=Lists!$D$6), 1, 0))</f>
        <v/>
      </c>
      <c r="J1285" s="20" t="str">
        <f t="shared" ref="J1285:J1348" si="295">IF(B1285=1,"",I1285*D1285)</f>
        <v/>
      </c>
      <c r="K1285" s="10" t="str">
        <f>IF(B1285=1,"",IF(AND(TrackingWorksheet!I1290&lt;=WeeklySummary!$C$7,TrackingWorksheet!K1290="YES"),0,IF(AND(AND(OR(E1285="Y",F1285="Y"),E1285&lt;&gt;F1285),G1285&lt;&gt;"Y", H1285&lt;&gt;"Y"), 1, 0)))</f>
        <v/>
      </c>
      <c r="L1285" s="20" t="str">
        <f t="shared" ref="L1285:L1348" si="296">IF(B1285=1,"",K1285*D1285)</f>
        <v/>
      </c>
      <c r="M1285" s="10" t="str">
        <f t="shared" ref="M1285:M1348" si="297">IF(B1285=1,"",IF(AND(E1285="Y", F1285="Y"), 1, 0))</f>
        <v/>
      </c>
      <c r="N1285" s="20" t="str">
        <f t="shared" ref="N1285:N1348" si="298">IF(B1285=1,"",M1285*D1285)</f>
        <v/>
      </c>
      <c r="O1285" s="10" t="str">
        <f>IF(B1285=1,"",IF(AND(TrackingWorksheet!I1290&lt;=WeeklySummary!$C$7,TrackingWorksheet!K1290="YES"),0,IF(AND(AND(OR(G1285="Y",H1285="Y"),G1285&lt;&gt;H1285),E1285&lt;&gt;"Y", F1285&lt;&gt;"Y"), 1, 0)))</f>
        <v/>
      </c>
      <c r="P1285" s="20" t="str">
        <f t="shared" ref="P1285:P1348" si="299">IF(B1285=1,"",O1285*D1285)</f>
        <v/>
      </c>
      <c r="Q1285" s="10" t="str">
        <f t="shared" ref="Q1285:Q1348" si="300">IF(B1285=1,"",IF(AND(G1285="Y", H1285="Y"), 1, 0))</f>
        <v/>
      </c>
      <c r="R1285" s="10" t="str">
        <f t="shared" ref="R1285:R1348" si="301">IF(B1285=1,"",Q1285*D1285)</f>
        <v/>
      </c>
      <c r="S1285" s="10" t="str">
        <f>IF(B1285=1,"",IF(AND(OR(AND(TrackingWorksheet!H1290=Lists!$D$7,TrackingWorksheet!H1290=TrackingWorksheet!J1290),TrackingWorksheet!H1290&lt;&gt;TrackingWorksheet!J1290),TrackingWorksheet!K1290="YES",TrackingWorksheet!H1290&lt;&gt;Lists!$D$6,TrackingWorksheet!G1290&lt;=WeeklySummary!$C$7,TrackingWorksheet!I1290&lt;=WeeklySummary!$C$7),1,0))</f>
        <v/>
      </c>
      <c r="T1285" s="10" t="str">
        <f t="shared" ref="T1285:T1348" si="302">IF(B1285=1,"",S1285*D1285)</f>
        <v/>
      </c>
      <c r="U1285" s="10" t="str">
        <f>IF($B1285=1,"",IF(TrackingWorksheet!$K1290="YES",1, 0)*D1285)</f>
        <v/>
      </c>
      <c r="V1285" s="20">
        <f t="shared" si="291"/>
        <v>0</v>
      </c>
      <c r="W1285" s="20">
        <f t="shared" si="292"/>
        <v>0</v>
      </c>
      <c r="X1285" s="10" t="str">
        <f>IF($B1285=1,"",IF(AND(TrackingWorksheet!$L1290&lt;&gt;"", TrackingWorksheet!$L1290&gt;=WeeklySummary!$C$6,TrackingWorksheet!$L1290&lt;=WeeklySummary!$C$7,OR(TrackingWorksheet!$H1290=Lists!$D$4,TrackingWorksheet!$J1290=Lists!$D$4)), 1, 0))</f>
        <v/>
      </c>
      <c r="Y1285" s="10" t="str">
        <f>IF($B1285=1,"",IF(AND(TrackingWorksheet!$L1290&lt;&gt;"", TrackingWorksheet!$L1290&gt;=WeeklySummary!$C$6,TrackingWorksheet!$L1290&lt;=WeeklySummary!$C$7,OR(TrackingWorksheet!$H1290=Lists!$D$5,TrackingWorksheet!$J1290=Lists!$D$5)), 1, 0))</f>
        <v/>
      </c>
      <c r="Z1285" s="10" t="str">
        <f>IF($B1285=1,"",IF(AND(TrackingWorksheet!$L1290&lt;&gt;"", TrackingWorksheet!$L1290&gt;=WeeklySummary!$C$6,TrackingWorksheet!$L1290&lt;=WeeklySummary!$C$7,OR(TrackingWorksheet!$H1290=Lists!$D$6,TrackingWorksheet!$J1290=Lists!$D$6)), 1, 0))</f>
        <v/>
      </c>
      <c r="AA1285" s="19" t="str">
        <f>IF(B1285=1,"",IF(AND(TrackingWorksheet!M1290&lt;&gt;"",TrackingWorksheet!M1290&lt;=WeeklySummary!$C$7),1,0)*D1285)</f>
        <v/>
      </c>
      <c r="AB1285" s="19" t="str">
        <f>IF(B1285=1,"",IF(AND(TrackingWorksheet!N1290&lt;&gt;"",TrackingWorksheet!N1290&lt;=WeeklySummary!$C$7),1,0)*D1285)</f>
        <v/>
      </c>
      <c r="AC1285" s="19" t="str">
        <f>IF(B1285=1,"",TrackingWorksheet!T1290)</f>
        <v/>
      </c>
      <c r="AD1285" s="19" t="str">
        <f>IF(B1285=1,"",IF(D1285*AND(TrackingWorksheet!S1290&gt;=Calculations!$BD$3,TrackingWorksheet!U1290="",TrackingWorksheet!K1290="YES"),1,0))</f>
        <v/>
      </c>
      <c r="AE1285" s="19" t="str">
        <f>IF($B1285=1,"",IF(AND(TrackingWorksheet!$S1290&gt;$BE$3,TrackingWorksheet!$T1290=Lists!$P$4),1, 0)*D1285)</f>
        <v/>
      </c>
      <c r="AF1285" s="19" t="str">
        <f>IF($B1285=1,"",IF(AND(TrackingWorksheet!$U1290&gt;$BE$3,TrackingWorksheet!$V1290=Lists!$P$4),1, 0)*D1285)</f>
        <v/>
      </c>
      <c r="AG1285" s="19" t="str">
        <f>IF($B1285=1,"",IF(AND(TrackingWorksheet!$W1290&gt;$BE$3,TrackingWorksheet!$X1290=Lists!$P$4),1, 0)*D1285)</f>
        <v/>
      </c>
      <c r="AH1285" s="19" t="str">
        <f>IF($B1285=1,"",IF(AND(TrackingWorksheet!$Y1290&gt;$BE$3,TrackingWorksheet!$Z1290=Lists!$P$4),1, 0)*D1285)</f>
        <v/>
      </c>
      <c r="AI1285" s="19" t="str">
        <f>IF($B1285=1,"",IF(AND(TrackingWorksheet!$AA1290&gt;$BE$3,TrackingWorksheet!$AB1290=Lists!$P$4),1, 0)*D1285)</f>
        <v/>
      </c>
      <c r="AJ1285" s="19" t="str">
        <f>IF($B1285=1,"",IF(AND(TrackingWorksheet!$S1290&gt;$BE$3,TrackingWorksheet!$T1290=Lists!$P$5),1, 0)*D1285)</f>
        <v/>
      </c>
      <c r="AK1285" s="19" t="str">
        <f>IF($B1285=1,"",IF(AND(TrackingWorksheet!$U1290&gt;$BE$3,TrackingWorksheet!$V1290=Lists!$P$5),1, 0)*D1285)</f>
        <v/>
      </c>
      <c r="AL1285" s="19" t="str">
        <f>IF($B1285=1,"",IF(AND(TrackingWorksheet!$W1290&gt;$BE$3,TrackingWorksheet!$X1290=Lists!$P$5),1, 0)*D1285)</f>
        <v/>
      </c>
      <c r="AM1285" s="19" t="str">
        <f>IF($B1285=1,"",IF(AND(TrackingWorksheet!$Y1290&gt;$BE$3,TrackingWorksheet!$Z1290=Lists!$P$5),1, 0)*D1285)</f>
        <v/>
      </c>
      <c r="AN1285" s="19" t="str">
        <f>IF($B1285=1,"",IF(AND(TrackingWorksheet!$AA1290&gt;$BE$3,TrackingWorksheet!$AB1290=Lists!$P$5),1, 0)*D1285)</f>
        <v/>
      </c>
      <c r="AO1285" s="19" t="str">
        <f>IF($B1285=1,"",IF(AND(TrackingWorksheet!$S1290&gt;$BE$3,TrackingWorksheet!$T1290=Lists!$P$6),1, 0)*D1285)</f>
        <v/>
      </c>
      <c r="AP1285" s="19" t="str">
        <f>IF($B1285=1,"",IF(AND(TrackingWorksheet!$U1290&gt;$BE$3,TrackingWorksheet!$V1290=Lists!$P$6),1, 0)*D1285)</f>
        <v/>
      </c>
      <c r="AQ1285" s="19" t="str">
        <f>IF($B1285=1,"",IF(AND(TrackingWorksheet!$W1290&gt;$BE$3,TrackingWorksheet!$X1290=Lists!$P$6),1, 0)*D1285)</f>
        <v/>
      </c>
      <c r="AR1285" s="19" t="str">
        <f>IF($B1285=1,"",IF(AND(TrackingWorksheet!$Y1290&gt;$BE$3,TrackingWorksheet!$Z1290=Lists!$P$6),1, 0)*D1285)</f>
        <v/>
      </c>
      <c r="AS1285" s="19" t="str">
        <f>IF($B1285=1,"",IF(AND(TrackingWorksheet!$AA1290&gt;$BE$3,TrackingWorksheet!$AB1290=Lists!$P$6),1, 0)*D1285)</f>
        <v/>
      </c>
      <c r="AT1285" s="19">
        <f t="shared" si="293"/>
        <v>0</v>
      </c>
      <c r="AU1285" s="19" t="str">
        <f>IF(B1285=1,"",IF(AND(TrackingWorksheet!K1290="",TrackingWorksheet!M1290="", TrackingWorksheet!N1290="", TrackingWorksheet!S1290="", TrackingWorksheet!V1290="", TrackingWorksheet!W1290="", TrackingWorksheet!Y1290="", TrackingWorksheet!AA1290="", V1285=1),1,0)*D1285)</f>
        <v/>
      </c>
      <c r="AV1285" s="19" t="str">
        <f>IF(B1285=1,"",IF(D1285*AND(TrackingWorksheet!U1290&gt;Calculations!$BE$3,TrackingWorksheet!K1290="YES"),1,0))</f>
        <v/>
      </c>
      <c r="AW1285" s="19" t="str">
        <f>IF(B1285=1,"",IF(D1285*AND(TrackingWorksheet!W1290&gt;Calculations!$BE$3,TrackingWorksheet!K1290="YES"),1,0))</f>
        <v/>
      </c>
      <c r="AX1285" s="19">
        <f t="shared" si="294"/>
        <v>0</v>
      </c>
      <c r="AY1285" s="19">
        <f t="shared" si="290"/>
        <v>0</v>
      </c>
      <c r="AZ1285" s="27" t="str">
        <f>IF(B1285=1,"",IF(TrackingWorksheet!Q1290="","",TrackingWorksheet!Q1290))</f>
        <v/>
      </c>
      <c r="BB1285" s="4"/>
      <c r="BC1285" s="4"/>
      <c r="BD1285" s="4"/>
      <c r="BE1285" s="4"/>
      <c r="BF1285" s="4"/>
      <c r="BG1285" s="4" t="str">
        <f>IF(B1285=1,"",IF(AND(N1285=1,TrackingWorksheet!$I1290+14&lt;=WeeklySummary!$C$7),1,0))</f>
        <v/>
      </c>
      <c r="BH1285" s="4" t="str">
        <f>IF(B1285=1,"",IF(AND(R1285=1,TrackingWorksheet!$I1290+14&lt;=WeeklySummary!$C$7),1,0))</f>
        <v/>
      </c>
      <c r="BI1285" s="4" t="str">
        <f>IF(B1285=1,"",IF(AND(J1285=1,TrackingWorksheet!$G1290+14&lt;=WeeklySummary!$C$7),1,0))</f>
        <v/>
      </c>
      <c r="BJ1285" s="4" t="str">
        <f>IF(B1285=1,"",IF(AND(T1285=1,TrackingWorksheet!$I1290+14&lt;=WeeklySummary!$C$7),1,0))</f>
        <v/>
      </c>
      <c r="BK1285" s="4" t="str">
        <f>IF(B1285=1,"",IF(AND(T1285=1,TrackingWorksheet!$G1290+14&lt;=WeeklySummary!$C$7),1,0))</f>
        <v/>
      </c>
      <c r="BL1285" s="4">
        <f t="shared" ref="BL1285:BL1348" si="303">MAX(BG1285:BK1285)</f>
        <v>0</v>
      </c>
    </row>
    <row r="1286" spans="2:64" x14ac:dyDescent="0.25">
      <c r="B1286" s="27">
        <f>IF(AND(ISBLANK(TrackingWorksheet!B1291),ISBLANK(TrackingWorksheet!C1291),ISBLANK(TrackingWorksheet!G1291),ISBLANK(TrackingWorksheet!H1291),
ISBLANK(TrackingWorksheet!I1291),ISBLANK(TrackingWorksheet!J1291),ISBLANK(TrackingWorksheet!M1291),
ISBLANK(TrackingWorksheet!N1293)),1,0)</f>
        <v>1</v>
      </c>
      <c r="C1286" s="12" t="str">
        <f>IF(B1286=1,"",TrackingWorksheet!F1291)</f>
        <v/>
      </c>
      <c r="D1286" s="20" t="str">
        <f>IF(B1286=1,"",IF(AND(TrackingWorksheet!B1291&lt;&gt;"",TrackingWorksheet!B1291&lt;=WeeklySummary!$C$7,OR(TrackingWorksheet!C1291="",TrackingWorksheet!C1291&gt;=WeeklySummary!$C$6)),1,0))</f>
        <v/>
      </c>
      <c r="E1286" s="10" t="str">
        <f>IF(B1286=1,"",IF(AND(TrackingWorksheet!G1291 &lt;&gt;"",TrackingWorksheet!G1291&lt;=WeeklySummary!$C$7, TrackingWorksheet!H1291=Lists!$D$4), "Y", "N"))</f>
        <v/>
      </c>
      <c r="F1286" s="10" t="str">
        <f>IF(B1286=1,"",IF(AND(TrackingWorksheet!I1291 &lt;&gt;"", TrackingWorksheet!I1291&lt;=WeeklySummary!$C$7, TrackingWorksheet!J1291=Lists!$D$4), "Y", "N"))</f>
        <v/>
      </c>
      <c r="G1286" s="10" t="str">
        <f>IF(B1286=1,"",IF(AND(TrackingWorksheet!G1291 &lt;&gt;"",TrackingWorksheet!G1291&lt;=WeeklySummary!$C$7, TrackingWorksheet!H1291=Lists!$D$5), "Y", "N"))</f>
        <v/>
      </c>
      <c r="H1286" s="10" t="str">
        <f>IF(B1286=1,"",IF(AND(TrackingWorksheet!I1291 &lt;&gt;"", TrackingWorksheet!I1291&lt;=WeeklySummary!$C$7, TrackingWorksheet!J1291=Lists!$D$5), "Y", "N"))</f>
        <v/>
      </c>
      <c r="I1286" s="20" t="str">
        <f>IF(B1286=1,"",IF(AND(TrackingWorksheet!G1291 &lt;&gt;"", TrackingWorksheet!G1291&lt;=WeeklySummary!$C$7, TrackingWorksheet!H1291=Lists!$D$6), 1, 0))</f>
        <v/>
      </c>
      <c r="J1286" s="20" t="str">
        <f t="shared" si="295"/>
        <v/>
      </c>
      <c r="K1286" s="10" t="str">
        <f>IF(B1286=1,"",IF(AND(TrackingWorksheet!I1291&lt;=WeeklySummary!$C$7,TrackingWorksheet!K1291="YES"),0,IF(AND(AND(OR(E1286="Y",F1286="Y"),E1286&lt;&gt;F1286),G1286&lt;&gt;"Y", H1286&lt;&gt;"Y"), 1, 0)))</f>
        <v/>
      </c>
      <c r="L1286" s="20" t="str">
        <f t="shared" si="296"/>
        <v/>
      </c>
      <c r="M1286" s="10" t="str">
        <f t="shared" si="297"/>
        <v/>
      </c>
      <c r="N1286" s="20" t="str">
        <f t="shared" si="298"/>
        <v/>
      </c>
      <c r="O1286" s="10" t="str">
        <f>IF(B1286=1,"",IF(AND(TrackingWorksheet!I1291&lt;=WeeklySummary!$C$7,TrackingWorksheet!K1291="YES"),0,IF(AND(AND(OR(G1286="Y",H1286="Y"),G1286&lt;&gt;H1286),E1286&lt;&gt;"Y", F1286&lt;&gt;"Y"), 1, 0)))</f>
        <v/>
      </c>
      <c r="P1286" s="20" t="str">
        <f t="shared" si="299"/>
        <v/>
      </c>
      <c r="Q1286" s="10" t="str">
        <f t="shared" si="300"/>
        <v/>
      </c>
      <c r="R1286" s="10" t="str">
        <f t="shared" si="301"/>
        <v/>
      </c>
      <c r="S1286" s="10" t="str">
        <f>IF(B1286=1,"",IF(AND(OR(AND(TrackingWorksheet!H1291=Lists!$D$7,TrackingWorksheet!H1291=TrackingWorksheet!J1291),TrackingWorksheet!H1291&lt;&gt;TrackingWorksheet!J1291),TrackingWorksheet!K1291="YES",TrackingWorksheet!H1291&lt;&gt;Lists!$D$6,TrackingWorksheet!G1291&lt;=WeeklySummary!$C$7,TrackingWorksheet!I1291&lt;=WeeklySummary!$C$7),1,0))</f>
        <v/>
      </c>
      <c r="T1286" s="10" t="str">
        <f t="shared" si="302"/>
        <v/>
      </c>
      <c r="U1286" s="10" t="str">
        <f>IF($B1286=1,"",IF(TrackingWorksheet!$K1291="YES",1, 0)*D1286)</f>
        <v/>
      </c>
      <c r="V1286" s="20">
        <f t="shared" si="291"/>
        <v>0</v>
      </c>
      <c r="W1286" s="20">
        <f t="shared" si="292"/>
        <v>0</v>
      </c>
      <c r="X1286" s="10" t="str">
        <f>IF($B1286=1,"",IF(AND(TrackingWorksheet!$L1291&lt;&gt;"", TrackingWorksheet!$L1291&gt;=WeeklySummary!$C$6,TrackingWorksheet!$L1291&lt;=WeeklySummary!$C$7,OR(TrackingWorksheet!$H1291=Lists!$D$4,TrackingWorksheet!$J1291=Lists!$D$4)), 1, 0))</f>
        <v/>
      </c>
      <c r="Y1286" s="10" t="str">
        <f>IF($B1286=1,"",IF(AND(TrackingWorksheet!$L1291&lt;&gt;"", TrackingWorksheet!$L1291&gt;=WeeklySummary!$C$6,TrackingWorksheet!$L1291&lt;=WeeklySummary!$C$7,OR(TrackingWorksheet!$H1291=Lists!$D$5,TrackingWorksheet!$J1291=Lists!$D$5)), 1, 0))</f>
        <v/>
      </c>
      <c r="Z1286" s="10" t="str">
        <f>IF($B1286=1,"",IF(AND(TrackingWorksheet!$L1291&lt;&gt;"", TrackingWorksheet!$L1291&gt;=WeeklySummary!$C$6,TrackingWorksheet!$L1291&lt;=WeeklySummary!$C$7,OR(TrackingWorksheet!$H1291=Lists!$D$6,TrackingWorksheet!$J1291=Lists!$D$6)), 1, 0))</f>
        <v/>
      </c>
      <c r="AA1286" s="19" t="str">
        <f>IF(B1286=1,"",IF(AND(TrackingWorksheet!M1291&lt;&gt;"",TrackingWorksheet!M1291&lt;=WeeklySummary!$C$7),1,0)*D1286)</f>
        <v/>
      </c>
      <c r="AB1286" s="19" t="str">
        <f>IF(B1286=1,"",IF(AND(TrackingWorksheet!N1291&lt;&gt;"",TrackingWorksheet!N1291&lt;=WeeklySummary!$C$7),1,0)*D1286)</f>
        <v/>
      </c>
      <c r="AC1286" s="19" t="str">
        <f>IF(B1286=1,"",TrackingWorksheet!T1291)</f>
        <v/>
      </c>
      <c r="AD1286" s="19" t="str">
        <f>IF(B1286=1,"",IF(D1286*AND(TrackingWorksheet!S1291&gt;=Calculations!$BD$3,TrackingWorksheet!U1291="",TrackingWorksheet!K1291="YES"),1,0))</f>
        <v/>
      </c>
      <c r="AE1286" s="19" t="str">
        <f>IF($B1286=1,"",IF(AND(TrackingWorksheet!$S1291&gt;$BE$3,TrackingWorksheet!$T1291=Lists!$P$4),1, 0)*D1286)</f>
        <v/>
      </c>
      <c r="AF1286" s="19" t="str">
        <f>IF($B1286=1,"",IF(AND(TrackingWorksheet!$U1291&gt;$BE$3,TrackingWorksheet!$V1291=Lists!$P$4),1, 0)*D1286)</f>
        <v/>
      </c>
      <c r="AG1286" s="19" t="str">
        <f>IF($B1286=1,"",IF(AND(TrackingWorksheet!$W1291&gt;$BE$3,TrackingWorksheet!$X1291=Lists!$P$4),1, 0)*D1286)</f>
        <v/>
      </c>
      <c r="AH1286" s="19" t="str">
        <f>IF($B1286=1,"",IF(AND(TrackingWorksheet!$Y1291&gt;$BE$3,TrackingWorksheet!$Z1291=Lists!$P$4),1, 0)*D1286)</f>
        <v/>
      </c>
      <c r="AI1286" s="19" t="str">
        <f>IF($B1286=1,"",IF(AND(TrackingWorksheet!$AA1291&gt;$BE$3,TrackingWorksheet!$AB1291=Lists!$P$4),1, 0)*D1286)</f>
        <v/>
      </c>
      <c r="AJ1286" s="19" t="str">
        <f>IF($B1286=1,"",IF(AND(TrackingWorksheet!$S1291&gt;$BE$3,TrackingWorksheet!$T1291=Lists!$P$5),1, 0)*D1286)</f>
        <v/>
      </c>
      <c r="AK1286" s="19" t="str">
        <f>IF($B1286=1,"",IF(AND(TrackingWorksheet!$U1291&gt;$BE$3,TrackingWorksheet!$V1291=Lists!$P$5),1, 0)*D1286)</f>
        <v/>
      </c>
      <c r="AL1286" s="19" t="str">
        <f>IF($B1286=1,"",IF(AND(TrackingWorksheet!$W1291&gt;$BE$3,TrackingWorksheet!$X1291=Lists!$P$5),1, 0)*D1286)</f>
        <v/>
      </c>
      <c r="AM1286" s="19" t="str">
        <f>IF($B1286=1,"",IF(AND(TrackingWorksheet!$Y1291&gt;$BE$3,TrackingWorksheet!$Z1291=Lists!$P$5),1, 0)*D1286)</f>
        <v/>
      </c>
      <c r="AN1286" s="19" t="str">
        <f>IF($B1286=1,"",IF(AND(TrackingWorksheet!$AA1291&gt;$BE$3,TrackingWorksheet!$AB1291=Lists!$P$5),1, 0)*D1286)</f>
        <v/>
      </c>
      <c r="AO1286" s="19" t="str">
        <f>IF($B1286=1,"",IF(AND(TrackingWorksheet!$S1291&gt;$BE$3,TrackingWorksheet!$T1291=Lists!$P$6),1, 0)*D1286)</f>
        <v/>
      </c>
      <c r="AP1286" s="19" t="str">
        <f>IF($B1286=1,"",IF(AND(TrackingWorksheet!$U1291&gt;$BE$3,TrackingWorksheet!$V1291=Lists!$P$6),1, 0)*D1286)</f>
        <v/>
      </c>
      <c r="AQ1286" s="19" t="str">
        <f>IF($B1286=1,"",IF(AND(TrackingWorksheet!$W1291&gt;$BE$3,TrackingWorksheet!$X1291=Lists!$P$6),1, 0)*D1286)</f>
        <v/>
      </c>
      <c r="AR1286" s="19" t="str">
        <f>IF($B1286=1,"",IF(AND(TrackingWorksheet!$Y1291&gt;$BE$3,TrackingWorksheet!$Z1291=Lists!$P$6),1, 0)*D1286)</f>
        <v/>
      </c>
      <c r="AS1286" s="19" t="str">
        <f>IF($B1286=1,"",IF(AND(TrackingWorksheet!$AA1291&gt;$BE$3,TrackingWorksheet!$AB1291=Lists!$P$6),1, 0)*D1286)</f>
        <v/>
      </c>
      <c r="AT1286" s="19">
        <f t="shared" si="293"/>
        <v>0</v>
      </c>
      <c r="AU1286" s="19" t="str">
        <f>IF(B1286=1,"",IF(AND(TrackingWorksheet!K1291="",TrackingWorksheet!M1291="", TrackingWorksheet!N1291="", TrackingWorksheet!S1291="", TrackingWorksheet!V1291="", TrackingWorksheet!W1291="", TrackingWorksheet!Y1291="", TrackingWorksheet!AA1291="", V1286=1),1,0)*D1286)</f>
        <v/>
      </c>
      <c r="AV1286" s="19" t="str">
        <f>IF(B1286=1,"",IF(D1286*AND(TrackingWorksheet!U1291&gt;Calculations!$BE$3,TrackingWorksheet!K1291="YES"),1,0))</f>
        <v/>
      </c>
      <c r="AW1286" s="19" t="str">
        <f>IF(B1286=1,"",IF(D1286*AND(TrackingWorksheet!W1291&gt;Calculations!$BE$3,TrackingWorksheet!K1291="YES"),1,0))</f>
        <v/>
      </c>
      <c r="AX1286" s="19">
        <f t="shared" si="294"/>
        <v>0</v>
      </c>
      <c r="AY1286" s="19">
        <f t="shared" si="290"/>
        <v>0</v>
      </c>
      <c r="AZ1286" s="27" t="str">
        <f>IF(B1286=1,"",IF(TrackingWorksheet!Q1291="","",TrackingWorksheet!Q1291))</f>
        <v/>
      </c>
      <c r="BB1286" s="4"/>
      <c r="BC1286" s="4"/>
      <c r="BD1286" s="4"/>
      <c r="BE1286" s="4"/>
      <c r="BF1286" s="4"/>
      <c r="BG1286" s="4" t="str">
        <f>IF(B1286=1,"",IF(AND(N1286=1,TrackingWorksheet!$I1291+14&lt;=WeeklySummary!$C$7),1,0))</f>
        <v/>
      </c>
      <c r="BH1286" s="4" t="str">
        <f>IF(B1286=1,"",IF(AND(R1286=1,TrackingWorksheet!$I1291+14&lt;=WeeklySummary!$C$7),1,0))</f>
        <v/>
      </c>
      <c r="BI1286" s="4" t="str">
        <f>IF(B1286=1,"",IF(AND(J1286=1,TrackingWorksheet!$G1291+14&lt;=WeeklySummary!$C$7),1,0))</f>
        <v/>
      </c>
      <c r="BJ1286" s="4" t="str">
        <f>IF(B1286=1,"",IF(AND(T1286=1,TrackingWorksheet!$I1291+14&lt;=WeeklySummary!$C$7),1,0))</f>
        <v/>
      </c>
      <c r="BK1286" s="4" t="str">
        <f>IF(B1286=1,"",IF(AND(T1286=1,TrackingWorksheet!$G1291+14&lt;=WeeklySummary!$C$7),1,0))</f>
        <v/>
      </c>
      <c r="BL1286" s="4">
        <f t="shared" si="303"/>
        <v>0</v>
      </c>
    </row>
    <row r="1287" spans="2:64" x14ac:dyDescent="0.25">
      <c r="B1287" s="27">
        <f>IF(AND(ISBLANK(TrackingWorksheet!B1292),ISBLANK(TrackingWorksheet!C1292),ISBLANK(TrackingWorksheet!G1292),ISBLANK(TrackingWorksheet!H1292),
ISBLANK(TrackingWorksheet!I1292),ISBLANK(TrackingWorksheet!J1292),ISBLANK(TrackingWorksheet!M1292),
ISBLANK(TrackingWorksheet!N1294)),1,0)</f>
        <v>1</v>
      </c>
      <c r="C1287" s="12" t="str">
        <f>IF(B1287=1,"",TrackingWorksheet!F1292)</f>
        <v/>
      </c>
      <c r="D1287" s="20" t="str">
        <f>IF(B1287=1,"",IF(AND(TrackingWorksheet!B1292&lt;&gt;"",TrackingWorksheet!B1292&lt;=WeeklySummary!$C$7,OR(TrackingWorksheet!C1292="",TrackingWorksheet!C1292&gt;=WeeklySummary!$C$6)),1,0))</f>
        <v/>
      </c>
      <c r="E1287" s="10" t="str">
        <f>IF(B1287=1,"",IF(AND(TrackingWorksheet!G1292 &lt;&gt;"",TrackingWorksheet!G1292&lt;=WeeklySummary!$C$7, TrackingWorksheet!H1292=Lists!$D$4), "Y", "N"))</f>
        <v/>
      </c>
      <c r="F1287" s="10" t="str">
        <f>IF(B1287=1,"",IF(AND(TrackingWorksheet!I1292 &lt;&gt;"", TrackingWorksheet!I1292&lt;=WeeklySummary!$C$7, TrackingWorksheet!J1292=Lists!$D$4), "Y", "N"))</f>
        <v/>
      </c>
      <c r="G1287" s="10" t="str">
        <f>IF(B1287=1,"",IF(AND(TrackingWorksheet!G1292 &lt;&gt;"",TrackingWorksheet!G1292&lt;=WeeklySummary!$C$7, TrackingWorksheet!H1292=Lists!$D$5), "Y", "N"))</f>
        <v/>
      </c>
      <c r="H1287" s="10" t="str">
        <f>IF(B1287=1,"",IF(AND(TrackingWorksheet!I1292 &lt;&gt;"", TrackingWorksheet!I1292&lt;=WeeklySummary!$C$7, TrackingWorksheet!J1292=Lists!$D$5), "Y", "N"))</f>
        <v/>
      </c>
      <c r="I1287" s="20" t="str">
        <f>IF(B1287=1,"",IF(AND(TrackingWorksheet!G1292 &lt;&gt;"", TrackingWorksheet!G1292&lt;=WeeklySummary!$C$7, TrackingWorksheet!H1292=Lists!$D$6), 1, 0))</f>
        <v/>
      </c>
      <c r="J1287" s="20" t="str">
        <f t="shared" si="295"/>
        <v/>
      </c>
      <c r="K1287" s="10" t="str">
        <f>IF(B1287=1,"",IF(AND(TrackingWorksheet!I1292&lt;=WeeklySummary!$C$7,TrackingWorksheet!K1292="YES"),0,IF(AND(AND(OR(E1287="Y",F1287="Y"),E1287&lt;&gt;F1287),G1287&lt;&gt;"Y", H1287&lt;&gt;"Y"), 1, 0)))</f>
        <v/>
      </c>
      <c r="L1287" s="20" t="str">
        <f t="shared" si="296"/>
        <v/>
      </c>
      <c r="M1287" s="10" t="str">
        <f t="shared" si="297"/>
        <v/>
      </c>
      <c r="N1287" s="20" t="str">
        <f t="shared" si="298"/>
        <v/>
      </c>
      <c r="O1287" s="10" t="str">
        <f>IF(B1287=1,"",IF(AND(TrackingWorksheet!I1292&lt;=WeeklySummary!$C$7,TrackingWorksheet!K1292="YES"),0,IF(AND(AND(OR(G1287="Y",H1287="Y"),G1287&lt;&gt;H1287),E1287&lt;&gt;"Y", F1287&lt;&gt;"Y"), 1, 0)))</f>
        <v/>
      </c>
      <c r="P1287" s="20" t="str">
        <f t="shared" si="299"/>
        <v/>
      </c>
      <c r="Q1287" s="10" t="str">
        <f t="shared" si="300"/>
        <v/>
      </c>
      <c r="R1287" s="10" t="str">
        <f t="shared" si="301"/>
        <v/>
      </c>
      <c r="S1287" s="10" t="str">
        <f>IF(B1287=1,"",IF(AND(OR(AND(TrackingWorksheet!H1292=Lists!$D$7,TrackingWorksheet!H1292=TrackingWorksheet!J1292),TrackingWorksheet!H1292&lt;&gt;TrackingWorksheet!J1292),TrackingWorksheet!K1292="YES",TrackingWorksheet!H1292&lt;&gt;Lists!$D$6,TrackingWorksheet!G1292&lt;=WeeklySummary!$C$7,TrackingWorksheet!I1292&lt;=WeeklySummary!$C$7),1,0))</f>
        <v/>
      </c>
      <c r="T1287" s="10" t="str">
        <f t="shared" si="302"/>
        <v/>
      </c>
      <c r="U1287" s="10" t="str">
        <f>IF($B1287=1,"",IF(TrackingWorksheet!$K1292="YES",1, 0)*D1287)</f>
        <v/>
      </c>
      <c r="V1287" s="20">
        <f t="shared" si="291"/>
        <v>0</v>
      </c>
      <c r="W1287" s="20">
        <f t="shared" si="292"/>
        <v>0</v>
      </c>
      <c r="X1287" s="10" t="str">
        <f>IF($B1287=1,"",IF(AND(TrackingWorksheet!$L1292&lt;&gt;"", TrackingWorksheet!$L1292&gt;=WeeklySummary!$C$6,TrackingWorksheet!$L1292&lt;=WeeklySummary!$C$7,OR(TrackingWorksheet!$H1292=Lists!$D$4,TrackingWorksheet!$J1292=Lists!$D$4)), 1, 0))</f>
        <v/>
      </c>
      <c r="Y1287" s="10" t="str">
        <f>IF($B1287=1,"",IF(AND(TrackingWorksheet!$L1292&lt;&gt;"", TrackingWorksheet!$L1292&gt;=WeeklySummary!$C$6,TrackingWorksheet!$L1292&lt;=WeeklySummary!$C$7,OR(TrackingWorksheet!$H1292=Lists!$D$5,TrackingWorksheet!$J1292=Lists!$D$5)), 1, 0))</f>
        <v/>
      </c>
      <c r="Z1287" s="10" t="str">
        <f>IF($B1287=1,"",IF(AND(TrackingWorksheet!$L1292&lt;&gt;"", TrackingWorksheet!$L1292&gt;=WeeklySummary!$C$6,TrackingWorksheet!$L1292&lt;=WeeklySummary!$C$7,OR(TrackingWorksheet!$H1292=Lists!$D$6,TrackingWorksheet!$J1292=Lists!$D$6)), 1, 0))</f>
        <v/>
      </c>
      <c r="AA1287" s="19" t="str">
        <f>IF(B1287=1,"",IF(AND(TrackingWorksheet!M1292&lt;&gt;"",TrackingWorksheet!M1292&lt;=WeeklySummary!$C$7),1,0)*D1287)</f>
        <v/>
      </c>
      <c r="AB1287" s="19" t="str">
        <f>IF(B1287=1,"",IF(AND(TrackingWorksheet!N1292&lt;&gt;"",TrackingWorksheet!N1292&lt;=WeeklySummary!$C$7),1,0)*D1287)</f>
        <v/>
      </c>
      <c r="AC1287" s="19" t="str">
        <f>IF(B1287=1,"",TrackingWorksheet!T1292)</f>
        <v/>
      </c>
      <c r="AD1287" s="19" t="str">
        <f>IF(B1287=1,"",IF(D1287*AND(TrackingWorksheet!S1292&gt;=Calculations!$BD$3,TrackingWorksheet!U1292="",TrackingWorksheet!K1292="YES"),1,0))</f>
        <v/>
      </c>
      <c r="AE1287" s="19" t="str">
        <f>IF($B1287=1,"",IF(AND(TrackingWorksheet!$S1292&gt;$BE$3,TrackingWorksheet!$T1292=Lists!$P$4),1, 0)*D1287)</f>
        <v/>
      </c>
      <c r="AF1287" s="19" t="str">
        <f>IF($B1287=1,"",IF(AND(TrackingWorksheet!$U1292&gt;$BE$3,TrackingWorksheet!$V1292=Lists!$P$4),1, 0)*D1287)</f>
        <v/>
      </c>
      <c r="AG1287" s="19" t="str">
        <f>IF($B1287=1,"",IF(AND(TrackingWorksheet!$W1292&gt;$BE$3,TrackingWorksheet!$X1292=Lists!$P$4),1, 0)*D1287)</f>
        <v/>
      </c>
      <c r="AH1287" s="19" t="str">
        <f>IF($B1287=1,"",IF(AND(TrackingWorksheet!$Y1292&gt;$BE$3,TrackingWorksheet!$Z1292=Lists!$P$4),1, 0)*D1287)</f>
        <v/>
      </c>
      <c r="AI1287" s="19" t="str">
        <f>IF($B1287=1,"",IF(AND(TrackingWorksheet!$AA1292&gt;$BE$3,TrackingWorksheet!$AB1292=Lists!$P$4),1, 0)*D1287)</f>
        <v/>
      </c>
      <c r="AJ1287" s="19" t="str">
        <f>IF($B1287=1,"",IF(AND(TrackingWorksheet!$S1292&gt;$BE$3,TrackingWorksheet!$T1292=Lists!$P$5),1, 0)*D1287)</f>
        <v/>
      </c>
      <c r="AK1287" s="19" t="str">
        <f>IF($B1287=1,"",IF(AND(TrackingWorksheet!$U1292&gt;$BE$3,TrackingWorksheet!$V1292=Lists!$P$5),1, 0)*D1287)</f>
        <v/>
      </c>
      <c r="AL1287" s="19" t="str">
        <f>IF($B1287=1,"",IF(AND(TrackingWorksheet!$W1292&gt;$BE$3,TrackingWorksheet!$X1292=Lists!$P$5),1, 0)*D1287)</f>
        <v/>
      </c>
      <c r="AM1287" s="19" t="str">
        <f>IF($B1287=1,"",IF(AND(TrackingWorksheet!$Y1292&gt;$BE$3,TrackingWorksheet!$Z1292=Lists!$P$5),1, 0)*D1287)</f>
        <v/>
      </c>
      <c r="AN1287" s="19" t="str">
        <f>IF($B1287=1,"",IF(AND(TrackingWorksheet!$AA1292&gt;$BE$3,TrackingWorksheet!$AB1292=Lists!$P$5),1, 0)*D1287)</f>
        <v/>
      </c>
      <c r="AO1287" s="19" t="str">
        <f>IF($B1287=1,"",IF(AND(TrackingWorksheet!$S1292&gt;$BE$3,TrackingWorksheet!$T1292=Lists!$P$6),1, 0)*D1287)</f>
        <v/>
      </c>
      <c r="AP1287" s="19" t="str">
        <f>IF($B1287=1,"",IF(AND(TrackingWorksheet!$U1292&gt;$BE$3,TrackingWorksheet!$V1292=Lists!$P$6),1, 0)*D1287)</f>
        <v/>
      </c>
      <c r="AQ1287" s="19" t="str">
        <f>IF($B1287=1,"",IF(AND(TrackingWorksheet!$W1292&gt;$BE$3,TrackingWorksheet!$X1292=Lists!$P$6),1, 0)*D1287)</f>
        <v/>
      </c>
      <c r="AR1287" s="19" t="str">
        <f>IF($B1287=1,"",IF(AND(TrackingWorksheet!$Y1292&gt;$BE$3,TrackingWorksheet!$Z1292=Lists!$P$6),1, 0)*D1287)</f>
        <v/>
      </c>
      <c r="AS1287" s="19" t="str">
        <f>IF($B1287=1,"",IF(AND(TrackingWorksheet!$AA1292&gt;$BE$3,TrackingWorksheet!$AB1292=Lists!$P$6),1, 0)*D1287)</f>
        <v/>
      </c>
      <c r="AT1287" s="19">
        <f t="shared" si="293"/>
        <v>0</v>
      </c>
      <c r="AU1287" s="19" t="str">
        <f>IF(B1287=1,"",IF(AND(TrackingWorksheet!K1292="",TrackingWorksheet!M1292="", TrackingWorksheet!N1292="", TrackingWorksheet!S1292="", TrackingWorksheet!V1292="", TrackingWorksheet!W1292="", TrackingWorksheet!Y1292="", TrackingWorksheet!AA1292="", V1287=1),1,0)*D1287)</f>
        <v/>
      </c>
      <c r="AV1287" s="19" t="str">
        <f>IF(B1287=1,"",IF(D1287*AND(TrackingWorksheet!U1292&gt;Calculations!$BE$3,TrackingWorksheet!K1292="YES"),1,0))</f>
        <v/>
      </c>
      <c r="AW1287" s="19" t="str">
        <f>IF(B1287=1,"",IF(D1287*AND(TrackingWorksheet!W1292&gt;Calculations!$BE$3,TrackingWorksheet!K1292="YES"),1,0))</f>
        <v/>
      </c>
      <c r="AX1287" s="19">
        <f t="shared" si="294"/>
        <v>0</v>
      </c>
      <c r="AY1287" s="19">
        <f t="shared" si="290"/>
        <v>0</v>
      </c>
      <c r="AZ1287" s="27" t="str">
        <f>IF(B1287=1,"",IF(TrackingWorksheet!Q1292="","",TrackingWorksheet!Q1292))</f>
        <v/>
      </c>
      <c r="BB1287" s="4"/>
      <c r="BC1287" s="4"/>
      <c r="BD1287" s="4"/>
      <c r="BE1287" s="4"/>
      <c r="BF1287" s="4"/>
      <c r="BG1287" s="4" t="str">
        <f>IF(B1287=1,"",IF(AND(N1287=1,TrackingWorksheet!$I1292+14&lt;=WeeklySummary!$C$7),1,0))</f>
        <v/>
      </c>
      <c r="BH1287" s="4" t="str">
        <f>IF(B1287=1,"",IF(AND(R1287=1,TrackingWorksheet!$I1292+14&lt;=WeeklySummary!$C$7),1,0))</f>
        <v/>
      </c>
      <c r="BI1287" s="4" t="str">
        <f>IF(B1287=1,"",IF(AND(J1287=1,TrackingWorksheet!$G1292+14&lt;=WeeklySummary!$C$7),1,0))</f>
        <v/>
      </c>
      <c r="BJ1287" s="4" t="str">
        <f>IF(B1287=1,"",IF(AND(T1287=1,TrackingWorksheet!$I1292+14&lt;=WeeklySummary!$C$7),1,0))</f>
        <v/>
      </c>
      <c r="BK1287" s="4" t="str">
        <f>IF(B1287=1,"",IF(AND(T1287=1,TrackingWorksheet!$G1292+14&lt;=WeeklySummary!$C$7),1,0))</f>
        <v/>
      </c>
      <c r="BL1287" s="4">
        <f t="shared" si="303"/>
        <v>0</v>
      </c>
    </row>
    <row r="1288" spans="2:64" x14ac:dyDescent="0.25">
      <c r="B1288" s="27">
        <f>IF(AND(ISBLANK(TrackingWorksheet!B1293),ISBLANK(TrackingWorksheet!C1293),ISBLANK(TrackingWorksheet!G1293),ISBLANK(TrackingWorksheet!H1293),
ISBLANK(TrackingWorksheet!I1293),ISBLANK(TrackingWorksheet!J1293),ISBLANK(TrackingWorksheet!M1293),
ISBLANK(TrackingWorksheet!N1295)),1,0)</f>
        <v>1</v>
      </c>
      <c r="C1288" s="12" t="str">
        <f>IF(B1288=1,"",TrackingWorksheet!F1293)</f>
        <v/>
      </c>
      <c r="D1288" s="20" t="str">
        <f>IF(B1288=1,"",IF(AND(TrackingWorksheet!B1293&lt;&gt;"",TrackingWorksheet!B1293&lt;=WeeklySummary!$C$7,OR(TrackingWorksheet!C1293="",TrackingWorksheet!C1293&gt;=WeeklySummary!$C$6)),1,0))</f>
        <v/>
      </c>
      <c r="E1288" s="10" t="str">
        <f>IF(B1288=1,"",IF(AND(TrackingWorksheet!G1293 &lt;&gt;"",TrackingWorksheet!G1293&lt;=WeeklySummary!$C$7, TrackingWorksheet!H1293=Lists!$D$4), "Y", "N"))</f>
        <v/>
      </c>
      <c r="F1288" s="10" t="str">
        <f>IF(B1288=1,"",IF(AND(TrackingWorksheet!I1293 &lt;&gt;"", TrackingWorksheet!I1293&lt;=WeeklySummary!$C$7, TrackingWorksheet!J1293=Lists!$D$4), "Y", "N"))</f>
        <v/>
      </c>
      <c r="G1288" s="10" t="str">
        <f>IF(B1288=1,"",IF(AND(TrackingWorksheet!G1293 &lt;&gt;"",TrackingWorksheet!G1293&lt;=WeeklySummary!$C$7, TrackingWorksheet!H1293=Lists!$D$5), "Y", "N"))</f>
        <v/>
      </c>
      <c r="H1288" s="10" t="str">
        <f>IF(B1288=1,"",IF(AND(TrackingWorksheet!I1293 &lt;&gt;"", TrackingWorksheet!I1293&lt;=WeeklySummary!$C$7, TrackingWorksheet!J1293=Lists!$D$5), "Y", "N"))</f>
        <v/>
      </c>
      <c r="I1288" s="20" t="str">
        <f>IF(B1288=1,"",IF(AND(TrackingWorksheet!G1293 &lt;&gt;"", TrackingWorksheet!G1293&lt;=WeeklySummary!$C$7, TrackingWorksheet!H1293=Lists!$D$6), 1, 0))</f>
        <v/>
      </c>
      <c r="J1288" s="20" t="str">
        <f t="shared" si="295"/>
        <v/>
      </c>
      <c r="K1288" s="10" t="str">
        <f>IF(B1288=1,"",IF(AND(TrackingWorksheet!I1293&lt;=WeeklySummary!$C$7,TrackingWorksheet!K1293="YES"),0,IF(AND(AND(OR(E1288="Y",F1288="Y"),E1288&lt;&gt;F1288),G1288&lt;&gt;"Y", H1288&lt;&gt;"Y"), 1, 0)))</f>
        <v/>
      </c>
      <c r="L1288" s="20" t="str">
        <f t="shared" si="296"/>
        <v/>
      </c>
      <c r="M1288" s="10" t="str">
        <f t="shared" si="297"/>
        <v/>
      </c>
      <c r="N1288" s="20" t="str">
        <f t="shared" si="298"/>
        <v/>
      </c>
      <c r="O1288" s="10" t="str">
        <f>IF(B1288=1,"",IF(AND(TrackingWorksheet!I1293&lt;=WeeklySummary!$C$7,TrackingWorksheet!K1293="YES"),0,IF(AND(AND(OR(G1288="Y",H1288="Y"),G1288&lt;&gt;H1288),E1288&lt;&gt;"Y", F1288&lt;&gt;"Y"), 1, 0)))</f>
        <v/>
      </c>
      <c r="P1288" s="20" t="str">
        <f t="shared" si="299"/>
        <v/>
      </c>
      <c r="Q1288" s="10" t="str">
        <f t="shared" si="300"/>
        <v/>
      </c>
      <c r="R1288" s="10" t="str">
        <f t="shared" si="301"/>
        <v/>
      </c>
      <c r="S1288" s="10" t="str">
        <f>IF(B1288=1,"",IF(AND(OR(AND(TrackingWorksheet!H1293=Lists!$D$7,TrackingWorksheet!H1293=TrackingWorksheet!J1293),TrackingWorksheet!H1293&lt;&gt;TrackingWorksheet!J1293),TrackingWorksheet!K1293="YES",TrackingWorksheet!H1293&lt;&gt;Lists!$D$6,TrackingWorksheet!G1293&lt;=WeeklySummary!$C$7,TrackingWorksheet!I1293&lt;=WeeklySummary!$C$7),1,0))</f>
        <v/>
      </c>
      <c r="T1288" s="10" t="str">
        <f t="shared" si="302"/>
        <v/>
      </c>
      <c r="U1288" s="10" t="str">
        <f>IF($B1288=1,"",IF(TrackingWorksheet!$K1293="YES",1, 0)*D1288)</f>
        <v/>
      </c>
      <c r="V1288" s="20">
        <f t="shared" si="291"/>
        <v>0</v>
      </c>
      <c r="W1288" s="20">
        <f t="shared" si="292"/>
        <v>0</v>
      </c>
      <c r="X1288" s="10" t="str">
        <f>IF($B1288=1,"",IF(AND(TrackingWorksheet!$L1293&lt;&gt;"", TrackingWorksheet!$L1293&gt;=WeeklySummary!$C$6,TrackingWorksheet!$L1293&lt;=WeeklySummary!$C$7,OR(TrackingWorksheet!$H1293=Lists!$D$4,TrackingWorksheet!$J1293=Lists!$D$4)), 1, 0))</f>
        <v/>
      </c>
      <c r="Y1288" s="10" t="str">
        <f>IF($B1288=1,"",IF(AND(TrackingWorksheet!$L1293&lt;&gt;"", TrackingWorksheet!$L1293&gt;=WeeklySummary!$C$6,TrackingWorksheet!$L1293&lt;=WeeklySummary!$C$7,OR(TrackingWorksheet!$H1293=Lists!$D$5,TrackingWorksheet!$J1293=Lists!$D$5)), 1, 0))</f>
        <v/>
      </c>
      <c r="Z1288" s="10" t="str">
        <f>IF($B1288=1,"",IF(AND(TrackingWorksheet!$L1293&lt;&gt;"", TrackingWorksheet!$L1293&gt;=WeeklySummary!$C$6,TrackingWorksheet!$L1293&lt;=WeeklySummary!$C$7,OR(TrackingWorksheet!$H1293=Lists!$D$6,TrackingWorksheet!$J1293=Lists!$D$6)), 1, 0))</f>
        <v/>
      </c>
      <c r="AA1288" s="19" t="str">
        <f>IF(B1288=1,"",IF(AND(TrackingWorksheet!M1293&lt;&gt;"",TrackingWorksheet!M1293&lt;=WeeklySummary!$C$7),1,0)*D1288)</f>
        <v/>
      </c>
      <c r="AB1288" s="19" t="str">
        <f>IF(B1288=1,"",IF(AND(TrackingWorksheet!N1293&lt;&gt;"",TrackingWorksheet!N1293&lt;=WeeklySummary!$C$7),1,0)*D1288)</f>
        <v/>
      </c>
      <c r="AC1288" s="19" t="str">
        <f>IF(B1288=1,"",TrackingWorksheet!T1293)</f>
        <v/>
      </c>
      <c r="AD1288" s="19" t="str">
        <f>IF(B1288=1,"",IF(D1288*AND(TrackingWorksheet!S1293&gt;=Calculations!$BD$3,TrackingWorksheet!U1293="",TrackingWorksheet!K1293="YES"),1,0))</f>
        <v/>
      </c>
      <c r="AE1288" s="19" t="str">
        <f>IF($B1288=1,"",IF(AND(TrackingWorksheet!$S1293&gt;$BE$3,TrackingWorksheet!$T1293=Lists!$P$4),1, 0)*D1288)</f>
        <v/>
      </c>
      <c r="AF1288" s="19" t="str">
        <f>IF($B1288=1,"",IF(AND(TrackingWorksheet!$U1293&gt;$BE$3,TrackingWorksheet!$V1293=Lists!$P$4),1, 0)*D1288)</f>
        <v/>
      </c>
      <c r="AG1288" s="19" t="str">
        <f>IF($B1288=1,"",IF(AND(TrackingWorksheet!$W1293&gt;$BE$3,TrackingWorksheet!$X1293=Lists!$P$4),1, 0)*D1288)</f>
        <v/>
      </c>
      <c r="AH1288" s="19" t="str">
        <f>IF($B1288=1,"",IF(AND(TrackingWorksheet!$Y1293&gt;$BE$3,TrackingWorksheet!$Z1293=Lists!$P$4),1, 0)*D1288)</f>
        <v/>
      </c>
      <c r="AI1288" s="19" t="str">
        <f>IF($B1288=1,"",IF(AND(TrackingWorksheet!$AA1293&gt;$BE$3,TrackingWorksheet!$AB1293=Lists!$P$4),1, 0)*D1288)</f>
        <v/>
      </c>
      <c r="AJ1288" s="19" t="str">
        <f>IF($B1288=1,"",IF(AND(TrackingWorksheet!$S1293&gt;$BE$3,TrackingWorksheet!$T1293=Lists!$P$5),1, 0)*D1288)</f>
        <v/>
      </c>
      <c r="AK1288" s="19" t="str">
        <f>IF($B1288=1,"",IF(AND(TrackingWorksheet!$U1293&gt;$BE$3,TrackingWorksheet!$V1293=Lists!$P$5),1, 0)*D1288)</f>
        <v/>
      </c>
      <c r="AL1288" s="19" t="str">
        <f>IF($B1288=1,"",IF(AND(TrackingWorksheet!$W1293&gt;$BE$3,TrackingWorksheet!$X1293=Lists!$P$5),1, 0)*D1288)</f>
        <v/>
      </c>
      <c r="AM1288" s="19" t="str">
        <f>IF($B1288=1,"",IF(AND(TrackingWorksheet!$Y1293&gt;$BE$3,TrackingWorksheet!$Z1293=Lists!$P$5),1, 0)*D1288)</f>
        <v/>
      </c>
      <c r="AN1288" s="19" t="str">
        <f>IF($B1288=1,"",IF(AND(TrackingWorksheet!$AA1293&gt;$BE$3,TrackingWorksheet!$AB1293=Lists!$P$5),1, 0)*D1288)</f>
        <v/>
      </c>
      <c r="AO1288" s="19" t="str">
        <f>IF($B1288=1,"",IF(AND(TrackingWorksheet!$S1293&gt;$BE$3,TrackingWorksheet!$T1293=Lists!$P$6),1, 0)*D1288)</f>
        <v/>
      </c>
      <c r="AP1288" s="19" t="str">
        <f>IF($B1288=1,"",IF(AND(TrackingWorksheet!$U1293&gt;$BE$3,TrackingWorksheet!$V1293=Lists!$P$6),1, 0)*D1288)</f>
        <v/>
      </c>
      <c r="AQ1288" s="19" t="str">
        <f>IF($B1288=1,"",IF(AND(TrackingWorksheet!$W1293&gt;$BE$3,TrackingWorksheet!$X1293=Lists!$P$6),1, 0)*D1288)</f>
        <v/>
      </c>
      <c r="AR1288" s="19" t="str">
        <f>IF($B1288=1,"",IF(AND(TrackingWorksheet!$Y1293&gt;$BE$3,TrackingWorksheet!$Z1293=Lists!$P$6),1, 0)*D1288)</f>
        <v/>
      </c>
      <c r="AS1288" s="19" t="str">
        <f>IF($B1288=1,"",IF(AND(TrackingWorksheet!$AA1293&gt;$BE$3,TrackingWorksheet!$AB1293=Lists!$P$6),1, 0)*D1288)</f>
        <v/>
      </c>
      <c r="AT1288" s="19">
        <f t="shared" si="293"/>
        <v>0</v>
      </c>
      <c r="AU1288" s="19" t="str">
        <f>IF(B1288=1,"",IF(AND(TrackingWorksheet!K1293="",TrackingWorksheet!M1293="", TrackingWorksheet!N1293="", TrackingWorksheet!S1293="", TrackingWorksheet!V1293="", TrackingWorksheet!W1293="", TrackingWorksheet!Y1293="", TrackingWorksheet!AA1293="", V1288=1),1,0)*D1288)</f>
        <v/>
      </c>
      <c r="AV1288" s="19" t="str">
        <f>IF(B1288=1,"",IF(D1288*AND(TrackingWorksheet!U1293&gt;Calculations!$BE$3,TrackingWorksheet!K1293="YES"),1,0))</f>
        <v/>
      </c>
      <c r="AW1288" s="19" t="str">
        <f>IF(B1288=1,"",IF(D1288*AND(TrackingWorksheet!W1293&gt;Calculations!$BE$3,TrackingWorksheet!K1293="YES"),1,0))</f>
        <v/>
      </c>
      <c r="AX1288" s="19">
        <f t="shared" si="294"/>
        <v>0</v>
      </c>
      <c r="AY1288" s="19">
        <f t="shared" si="290"/>
        <v>0</v>
      </c>
      <c r="AZ1288" s="27" t="str">
        <f>IF(B1288=1,"",IF(TrackingWorksheet!Q1293="","",TrackingWorksheet!Q1293))</f>
        <v/>
      </c>
      <c r="BB1288" s="4"/>
      <c r="BC1288" s="4"/>
      <c r="BD1288" s="4"/>
      <c r="BE1288" s="4"/>
      <c r="BF1288" s="4"/>
      <c r="BG1288" s="4" t="str">
        <f>IF(B1288=1,"",IF(AND(N1288=1,TrackingWorksheet!$I1293+14&lt;=WeeklySummary!$C$7),1,0))</f>
        <v/>
      </c>
      <c r="BH1288" s="4" t="str">
        <f>IF(B1288=1,"",IF(AND(R1288=1,TrackingWorksheet!$I1293+14&lt;=WeeklySummary!$C$7),1,0))</f>
        <v/>
      </c>
      <c r="BI1288" s="4" t="str">
        <f>IF(B1288=1,"",IF(AND(J1288=1,TrackingWorksheet!$G1293+14&lt;=WeeklySummary!$C$7),1,0))</f>
        <v/>
      </c>
      <c r="BJ1288" s="4" t="str">
        <f>IF(B1288=1,"",IF(AND(T1288=1,TrackingWorksheet!$I1293+14&lt;=WeeklySummary!$C$7),1,0))</f>
        <v/>
      </c>
      <c r="BK1288" s="4" t="str">
        <f>IF(B1288=1,"",IF(AND(T1288=1,TrackingWorksheet!$G1293+14&lt;=WeeklySummary!$C$7),1,0))</f>
        <v/>
      </c>
      <c r="BL1288" s="4">
        <f t="shared" si="303"/>
        <v>0</v>
      </c>
    </row>
    <row r="1289" spans="2:64" x14ac:dyDescent="0.25">
      <c r="B1289" s="27">
        <f>IF(AND(ISBLANK(TrackingWorksheet!B1294),ISBLANK(TrackingWorksheet!C1294),ISBLANK(TrackingWorksheet!G1294),ISBLANK(TrackingWorksheet!H1294),
ISBLANK(TrackingWorksheet!I1294),ISBLANK(TrackingWorksheet!J1294),ISBLANK(TrackingWorksheet!M1294),
ISBLANK(TrackingWorksheet!N1296)),1,0)</f>
        <v>1</v>
      </c>
      <c r="C1289" s="12" t="str">
        <f>IF(B1289=1,"",TrackingWorksheet!F1294)</f>
        <v/>
      </c>
      <c r="D1289" s="20" t="str">
        <f>IF(B1289=1,"",IF(AND(TrackingWorksheet!B1294&lt;&gt;"",TrackingWorksheet!B1294&lt;=WeeklySummary!$C$7,OR(TrackingWorksheet!C1294="",TrackingWorksheet!C1294&gt;=WeeklySummary!$C$6)),1,0))</f>
        <v/>
      </c>
      <c r="E1289" s="10" t="str">
        <f>IF(B1289=1,"",IF(AND(TrackingWorksheet!G1294 &lt;&gt;"",TrackingWorksheet!G1294&lt;=WeeklySummary!$C$7, TrackingWorksheet!H1294=Lists!$D$4), "Y", "N"))</f>
        <v/>
      </c>
      <c r="F1289" s="10" t="str">
        <f>IF(B1289=1,"",IF(AND(TrackingWorksheet!I1294 &lt;&gt;"", TrackingWorksheet!I1294&lt;=WeeklySummary!$C$7, TrackingWorksheet!J1294=Lists!$D$4), "Y", "N"))</f>
        <v/>
      </c>
      <c r="G1289" s="10" t="str">
        <f>IF(B1289=1,"",IF(AND(TrackingWorksheet!G1294 &lt;&gt;"",TrackingWorksheet!G1294&lt;=WeeklySummary!$C$7, TrackingWorksheet!H1294=Lists!$D$5), "Y", "N"))</f>
        <v/>
      </c>
      <c r="H1289" s="10" t="str">
        <f>IF(B1289=1,"",IF(AND(TrackingWorksheet!I1294 &lt;&gt;"", TrackingWorksheet!I1294&lt;=WeeklySummary!$C$7, TrackingWorksheet!J1294=Lists!$D$5), "Y", "N"))</f>
        <v/>
      </c>
      <c r="I1289" s="20" t="str">
        <f>IF(B1289=1,"",IF(AND(TrackingWorksheet!G1294 &lt;&gt;"", TrackingWorksheet!G1294&lt;=WeeklySummary!$C$7, TrackingWorksheet!H1294=Lists!$D$6), 1, 0))</f>
        <v/>
      </c>
      <c r="J1289" s="20" t="str">
        <f t="shared" si="295"/>
        <v/>
      </c>
      <c r="K1289" s="10" t="str">
        <f>IF(B1289=1,"",IF(AND(TrackingWorksheet!I1294&lt;=WeeklySummary!$C$7,TrackingWorksheet!K1294="YES"),0,IF(AND(AND(OR(E1289="Y",F1289="Y"),E1289&lt;&gt;F1289),G1289&lt;&gt;"Y", H1289&lt;&gt;"Y"), 1, 0)))</f>
        <v/>
      </c>
      <c r="L1289" s="20" t="str">
        <f t="shared" si="296"/>
        <v/>
      </c>
      <c r="M1289" s="10" t="str">
        <f t="shared" si="297"/>
        <v/>
      </c>
      <c r="N1289" s="20" t="str">
        <f t="shared" si="298"/>
        <v/>
      </c>
      <c r="O1289" s="10" t="str">
        <f>IF(B1289=1,"",IF(AND(TrackingWorksheet!I1294&lt;=WeeklySummary!$C$7,TrackingWorksheet!K1294="YES"),0,IF(AND(AND(OR(G1289="Y",H1289="Y"),G1289&lt;&gt;H1289),E1289&lt;&gt;"Y", F1289&lt;&gt;"Y"), 1, 0)))</f>
        <v/>
      </c>
      <c r="P1289" s="20" t="str">
        <f t="shared" si="299"/>
        <v/>
      </c>
      <c r="Q1289" s="10" t="str">
        <f t="shared" si="300"/>
        <v/>
      </c>
      <c r="R1289" s="10" t="str">
        <f t="shared" si="301"/>
        <v/>
      </c>
      <c r="S1289" s="10" t="str">
        <f>IF(B1289=1,"",IF(AND(OR(AND(TrackingWorksheet!H1294=Lists!$D$7,TrackingWorksheet!H1294=TrackingWorksheet!J1294),TrackingWorksheet!H1294&lt;&gt;TrackingWorksheet!J1294),TrackingWorksheet!K1294="YES",TrackingWorksheet!H1294&lt;&gt;Lists!$D$6,TrackingWorksheet!G1294&lt;=WeeklySummary!$C$7,TrackingWorksheet!I1294&lt;=WeeklySummary!$C$7),1,0))</f>
        <v/>
      </c>
      <c r="T1289" s="10" t="str">
        <f t="shared" si="302"/>
        <v/>
      </c>
      <c r="U1289" s="10" t="str">
        <f>IF($B1289=1,"",IF(TrackingWorksheet!$K1294="YES",1, 0)*D1289)</f>
        <v/>
      </c>
      <c r="V1289" s="20">
        <f t="shared" si="291"/>
        <v>0</v>
      </c>
      <c r="W1289" s="20">
        <f t="shared" si="292"/>
        <v>0</v>
      </c>
      <c r="X1289" s="10" t="str">
        <f>IF($B1289=1,"",IF(AND(TrackingWorksheet!$L1294&lt;&gt;"", TrackingWorksheet!$L1294&gt;=WeeklySummary!$C$6,TrackingWorksheet!$L1294&lt;=WeeklySummary!$C$7,OR(TrackingWorksheet!$H1294=Lists!$D$4,TrackingWorksheet!$J1294=Lists!$D$4)), 1, 0))</f>
        <v/>
      </c>
      <c r="Y1289" s="10" t="str">
        <f>IF($B1289=1,"",IF(AND(TrackingWorksheet!$L1294&lt;&gt;"", TrackingWorksheet!$L1294&gt;=WeeklySummary!$C$6,TrackingWorksheet!$L1294&lt;=WeeklySummary!$C$7,OR(TrackingWorksheet!$H1294=Lists!$D$5,TrackingWorksheet!$J1294=Lists!$D$5)), 1, 0))</f>
        <v/>
      </c>
      <c r="Z1289" s="10" t="str">
        <f>IF($B1289=1,"",IF(AND(TrackingWorksheet!$L1294&lt;&gt;"", TrackingWorksheet!$L1294&gt;=WeeklySummary!$C$6,TrackingWorksheet!$L1294&lt;=WeeklySummary!$C$7,OR(TrackingWorksheet!$H1294=Lists!$D$6,TrackingWorksheet!$J1294=Lists!$D$6)), 1, 0))</f>
        <v/>
      </c>
      <c r="AA1289" s="19" t="str">
        <f>IF(B1289=1,"",IF(AND(TrackingWorksheet!M1294&lt;&gt;"",TrackingWorksheet!M1294&lt;=WeeklySummary!$C$7),1,0)*D1289)</f>
        <v/>
      </c>
      <c r="AB1289" s="19" t="str">
        <f>IF(B1289=1,"",IF(AND(TrackingWorksheet!N1294&lt;&gt;"",TrackingWorksheet!N1294&lt;=WeeklySummary!$C$7),1,0)*D1289)</f>
        <v/>
      </c>
      <c r="AC1289" s="19" t="str">
        <f>IF(B1289=1,"",TrackingWorksheet!T1294)</f>
        <v/>
      </c>
      <c r="AD1289" s="19" t="str">
        <f>IF(B1289=1,"",IF(D1289*AND(TrackingWorksheet!S1294&gt;=Calculations!$BD$3,TrackingWorksheet!U1294="",TrackingWorksheet!K1294="YES"),1,0))</f>
        <v/>
      </c>
      <c r="AE1289" s="19" t="str">
        <f>IF($B1289=1,"",IF(AND(TrackingWorksheet!$S1294&gt;$BE$3,TrackingWorksheet!$T1294=Lists!$P$4),1, 0)*D1289)</f>
        <v/>
      </c>
      <c r="AF1289" s="19" t="str">
        <f>IF($B1289=1,"",IF(AND(TrackingWorksheet!$U1294&gt;$BE$3,TrackingWorksheet!$V1294=Lists!$P$4),1, 0)*D1289)</f>
        <v/>
      </c>
      <c r="AG1289" s="19" t="str">
        <f>IF($B1289=1,"",IF(AND(TrackingWorksheet!$W1294&gt;$BE$3,TrackingWorksheet!$X1294=Lists!$P$4),1, 0)*D1289)</f>
        <v/>
      </c>
      <c r="AH1289" s="19" t="str">
        <f>IF($B1289=1,"",IF(AND(TrackingWorksheet!$Y1294&gt;$BE$3,TrackingWorksheet!$Z1294=Lists!$P$4),1, 0)*D1289)</f>
        <v/>
      </c>
      <c r="AI1289" s="19" t="str">
        <f>IF($B1289=1,"",IF(AND(TrackingWorksheet!$AA1294&gt;$BE$3,TrackingWorksheet!$AB1294=Lists!$P$4),1, 0)*D1289)</f>
        <v/>
      </c>
      <c r="AJ1289" s="19" t="str">
        <f>IF($B1289=1,"",IF(AND(TrackingWorksheet!$S1294&gt;$BE$3,TrackingWorksheet!$T1294=Lists!$P$5),1, 0)*D1289)</f>
        <v/>
      </c>
      <c r="AK1289" s="19" t="str">
        <f>IF($B1289=1,"",IF(AND(TrackingWorksheet!$U1294&gt;$BE$3,TrackingWorksheet!$V1294=Lists!$P$5),1, 0)*D1289)</f>
        <v/>
      </c>
      <c r="AL1289" s="19" t="str">
        <f>IF($B1289=1,"",IF(AND(TrackingWorksheet!$W1294&gt;$BE$3,TrackingWorksheet!$X1294=Lists!$P$5),1, 0)*D1289)</f>
        <v/>
      </c>
      <c r="AM1289" s="19" t="str">
        <f>IF($B1289=1,"",IF(AND(TrackingWorksheet!$Y1294&gt;$BE$3,TrackingWorksheet!$Z1294=Lists!$P$5),1, 0)*D1289)</f>
        <v/>
      </c>
      <c r="AN1289" s="19" t="str">
        <f>IF($B1289=1,"",IF(AND(TrackingWorksheet!$AA1294&gt;$BE$3,TrackingWorksheet!$AB1294=Lists!$P$5),1, 0)*D1289)</f>
        <v/>
      </c>
      <c r="AO1289" s="19" t="str">
        <f>IF($B1289=1,"",IF(AND(TrackingWorksheet!$S1294&gt;$BE$3,TrackingWorksheet!$T1294=Lists!$P$6),1, 0)*D1289)</f>
        <v/>
      </c>
      <c r="AP1289" s="19" t="str">
        <f>IF($B1289=1,"",IF(AND(TrackingWorksheet!$U1294&gt;$BE$3,TrackingWorksheet!$V1294=Lists!$P$6),1, 0)*D1289)</f>
        <v/>
      </c>
      <c r="AQ1289" s="19" t="str">
        <f>IF($B1289=1,"",IF(AND(TrackingWorksheet!$W1294&gt;$BE$3,TrackingWorksheet!$X1294=Lists!$P$6),1, 0)*D1289)</f>
        <v/>
      </c>
      <c r="AR1289" s="19" t="str">
        <f>IF($B1289=1,"",IF(AND(TrackingWorksheet!$Y1294&gt;$BE$3,TrackingWorksheet!$Z1294=Lists!$P$6),1, 0)*D1289)</f>
        <v/>
      </c>
      <c r="AS1289" s="19" t="str">
        <f>IF($B1289=1,"",IF(AND(TrackingWorksheet!$AA1294&gt;$BE$3,TrackingWorksheet!$AB1294=Lists!$P$6),1, 0)*D1289)</f>
        <v/>
      </c>
      <c r="AT1289" s="19">
        <f t="shared" si="293"/>
        <v>0</v>
      </c>
      <c r="AU1289" s="19" t="str">
        <f>IF(B1289=1,"",IF(AND(TrackingWorksheet!K1294="",TrackingWorksheet!M1294="", TrackingWorksheet!N1294="", TrackingWorksheet!S1294="", TrackingWorksheet!V1294="", TrackingWorksheet!W1294="", TrackingWorksheet!Y1294="", TrackingWorksheet!AA1294="", V1289=1),1,0)*D1289)</f>
        <v/>
      </c>
      <c r="AV1289" s="19" t="str">
        <f>IF(B1289=1,"",IF(D1289*AND(TrackingWorksheet!U1294&gt;Calculations!$BE$3,TrackingWorksheet!K1294="YES"),1,0))</f>
        <v/>
      </c>
      <c r="AW1289" s="19" t="str">
        <f>IF(B1289=1,"",IF(D1289*AND(TrackingWorksheet!W1294&gt;Calculations!$BE$3,TrackingWorksheet!K1294="YES"),1,0))</f>
        <v/>
      </c>
      <c r="AX1289" s="19">
        <f t="shared" si="294"/>
        <v>0</v>
      </c>
      <c r="AY1289" s="19">
        <f t="shared" si="290"/>
        <v>0</v>
      </c>
      <c r="AZ1289" s="27" t="str">
        <f>IF(B1289=1,"",IF(TrackingWorksheet!Q1294="","",TrackingWorksheet!Q1294))</f>
        <v/>
      </c>
      <c r="BB1289" s="4"/>
      <c r="BC1289" s="4"/>
      <c r="BD1289" s="4"/>
      <c r="BE1289" s="4"/>
      <c r="BF1289" s="4"/>
      <c r="BG1289" s="4" t="str">
        <f>IF(B1289=1,"",IF(AND(N1289=1,TrackingWorksheet!$I1294+14&lt;=WeeklySummary!$C$7),1,0))</f>
        <v/>
      </c>
      <c r="BH1289" s="4" t="str">
        <f>IF(B1289=1,"",IF(AND(R1289=1,TrackingWorksheet!$I1294+14&lt;=WeeklySummary!$C$7),1,0))</f>
        <v/>
      </c>
      <c r="BI1289" s="4" t="str">
        <f>IF(B1289=1,"",IF(AND(J1289=1,TrackingWorksheet!$G1294+14&lt;=WeeklySummary!$C$7),1,0))</f>
        <v/>
      </c>
      <c r="BJ1289" s="4" t="str">
        <f>IF(B1289=1,"",IF(AND(T1289=1,TrackingWorksheet!$I1294+14&lt;=WeeklySummary!$C$7),1,0))</f>
        <v/>
      </c>
      <c r="BK1289" s="4" t="str">
        <f>IF(B1289=1,"",IF(AND(T1289=1,TrackingWorksheet!$G1294+14&lt;=WeeklySummary!$C$7),1,0))</f>
        <v/>
      </c>
      <c r="BL1289" s="4">
        <f t="shared" si="303"/>
        <v>0</v>
      </c>
    </row>
    <row r="1290" spans="2:64" x14ac:dyDescent="0.25">
      <c r="B1290" s="27">
        <f>IF(AND(ISBLANK(TrackingWorksheet!B1295),ISBLANK(TrackingWorksheet!C1295),ISBLANK(TrackingWorksheet!G1295),ISBLANK(TrackingWorksheet!H1295),
ISBLANK(TrackingWorksheet!I1295),ISBLANK(TrackingWorksheet!J1295),ISBLANK(TrackingWorksheet!M1295),
ISBLANK(TrackingWorksheet!N1297)),1,0)</f>
        <v>1</v>
      </c>
      <c r="C1290" s="12" t="str">
        <f>IF(B1290=1,"",TrackingWorksheet!F1295)</f>
        <v/>
      </c>
      <c r="D1290" s="20" t="str">
        <f>IF(B1290=1,"",IF(AND(TrackingWorksheet!B1295&lt;&gt;"",TrackingWorksheet!B1295&lt;=WeeklySummary!$C$7,OR(TrackingWorksheet!C1295="",TrackingWorksheet!C1295&gt;=WeeklySummary!$C$6)),1,0))</f>
        <v/>
      </c>
      <c r="E1290" s="10" t="str">
        <f>IF(B1290=1,"",IF(AND(TrackingWorksheet!G1295 &lt;&gt;"",TrackingWorksheet!G1295&lt;=WeeklySummary!$C$7, TrackingWorksheet!H1295=Lists!$D$4), "Y", "N"))</f>
        <v/>
      </c>
      <c r="F1290" s="10" t="str">
        <f>IF(B1290=1,"",IF(AND(TrackingWorksheet!I1295 &lt;&gt;"", TrackingWorksheet!I1295&lt;=WeeklySummary!$C$7, TrackingWorksheet!J1295=Lists!$D$4), "Y", "N"))</f>
        <v/>
      </c>
      <c r="G1290" s="10" t="str">
        <f>IF(B1290=1,"",IF(AND(TrackingWorksheet!G1295 &lt;&gt;"",TrackingWorksheet!G1295&lt;=WeeklySummary!$C$7, TrackingWorksheet!H1295=Lists!$D$5), "Y", "N"))</f>
        <v/>
      </c>
      <c r="H1290" s="10" t="str">
        <f>IF(B1290=1,"",IF(AND(TrackingWorksheet!I1295 &lt;&gt;"", TrackingWorksheet!I1295&lt;=WeeklySummary!$C$7, TrackingWorksheet!J1295=Lists!$D$5), "Y", "N"))</f>
        <v/>
      </c>
      <c r="I1290" s="20" t="str">
        <f>IF(B1290=1,"",IF(AND(TrackingWorksheet!G1295 &lt;&gt;"", TrackingWorksheet!G1295&lt;=WeeklySummary!$C$7, TrackingWorksheet!H1295=Lists!$D$6), 1, 0))</f>
        <v/>
      </c>
      <c r="J1290" s="20" t="str">
        <f t="shared" si="295"/>
        <v/>
      </c>
      <c r="K1290" s="10" t="str">
        <f>IF(B1290=1,"",IF(AND(TrackingWorksheet!I1295&lt;=WeeklySummary!$C$7,TrackingWorksheet!K1295="YES"),0,IF(AND(AND(OR(E1290="Y",F1290="Y"),E1290&lt;&gt;F1290),G1290&lt;&gt;"Y", H1290&lt;&gt;"Y"), 1, 0)))</f>
        <v/>
      </c>
      <c r="L1290" s="20" t="str">
        <f t="shared" si="296"/>
        <v/>
      </c>
      <c r="M1290" s="10" t="str">
        <f t="shared" si="297"/>
        <v/>
      </c>
      <c r="N1290" s="20" t="str">
        <f t="shared" si="298"/>
        <v/>
      </c>
      <c r="O1290" s="10" t="str">
        <f>IF(B1290=1,"",IF(AND(TrackingWorksheet!I1295&lt;=WeeklySummary!$C$7,TrackingWorksheet!K1295="YES"),0,IF(AND(AND(OR(G1290="Y",H1290="Y"),G1290&lt;&gt;H1290),E1290&lt;&gt;"Y", F1290&lt;&gt;"Y"), 1, 0)))</f>
        <v/>
      </c>
      <c r="P1290" s="20" t="str">
        <f t="shared" si="299"/>
        <v/>
      </c>
      <c r="Q1290" s="10" t="str">
        <f t="shared" si="300"/>
        <v/>
      </c>
      <c r="R1290" s="10" t="str">
        <f t="shared" si="301"/>
        <v/>
      </c>
      <c r="S1290" s="10" t="str">
        <f>IF(B1290=1,"",IF(AND(OR(AND(TrackingWorksheet!H1295=Lists!$D$7,TrackingWorksheet!H1295=TrackingWorksheet!J1295),TrackingWorksheet!H1295&lt;&gt;TrackingWorksheet!J1295),TrackingWorksheet!K1295="YES",TrackingWorksheet!H1295&lt;&gt;Lists!$D$6,TrackingWorksheet!G1295&lt;=WeeklySummary!$C$7,TrackingWorksheet!I1295&lt;=WeeklySummary!$C$7),1,0))</f>
        <v/>
      </c>
      <c r="T1290" s="10" t="str">
        <f t="shared" si="302"/>
        <v/>
      </c>
      <c r="U1290" s="10" t="str">
        <f>IF($B1290=1,"",IF(TrackingWorksheet!$K1295="YES",1, 0)*D1290)</f>
        <v/>
      </c>
      <c r="V1290" s="20">
        <f t="shared" si="291"/>
        <v>0</v>
      </c>
      <c r="W1290" s="20">
        <f t="shared" si="292"/>
        <v>0</v>
      </c>
      <c r="X1290" s="10" t="str">
        <f>IF($B1290=1,"",IF(AND(TrackingWorksheet!$L1295&lt;&gt;"", TrackingWorksheet!$L1295&gt;=WeeklySummary!$C$6,TrackingWorksheet!$L1295&lt;=WeeklySummary!$C$7,OR(TrackingWorksheet!$H1295=Lists!$D$4,TrackingWorksheet!$J1295=Lists!$D$4)), 1, 0))</f>
        <v/>
      </c>
      <c r="Y1290" s="10" t="str">
        <f>IF($B1290=1,"",IF(AND(TrackingWorksheet!$L1295&lt;&gt;"", TrackingWorksheet!$L1295&gt;=WeeklySummary!$C$6,TrackingWorksheet!$L1295&lt;=WeeklySummary!$C$7,OR(TrackingWorksheet!$H1295=Lists!$D$5,TrackingWorksheet!$J1295=Lists!$D$5)), 1, 0))</f>
        <v/>
      </c>
      <c r="Z1290" s="10" t="str">
        <f>IF($B1290=1,"",IF(AND(TrackingWorksheet!$L1295&lt;&gt;"", TrackingWorksheet!$L1295&gt;=WeeklySummary!$C$6,TrackingWorksheet!$L1295&lt;=WeeklySummary!$C$7,OR(TrackingWorksheet!$H1295=Lists!$D$6,TrackingWorksheet!$J1295=Lists!$D$6)), 1, 0))</f>
        <v/>
      </c>
      <c r="AA1290" s="19" t="str">
        <f>IF(B1290=1,"",IF(AND(TrackingWorksheet!M1295&lt;&gt;"",TrackingWorksheet!M1295&lt;=WeeklySummary!$C$7),1,0)*D1290)</f>
        <v/>
      </c>
      <c r="AB1290" s="19" t="str">
        <f>IF(B1290=1,"",IF(AND(TrackingWorksheet!N1295&lt;&gt;"",TrackingWorksheet!N1295&lt;=WeeklySummary!$C$7),1,0)*D1290)</f>
        <v/>
      </c>
      <c r="AC1290" s="19" t="str">
        <f>IF(B1290=1,"",TrackingWorksheet!T1295)</f>
        <v/>
      </c>
      <c r="AD1290" s="19" t="str">
        <f>IF(B1290=1,"",IF(D1290*AND(TrackingWorksheet!S1295&gt;=Calculations!$BD$3,TrackingWorksheet!U1295="",TrackingWorksheet!K1295="YES"),1,0))</f>
        <v/>
      </c>
      <c r="AE1290" s="19" t="str">
        <f>IF($B1290=1,"",IF(AND(TrackingWorksheet!$S1295&gt;$BE$3,TrackingWorksheet!$T1295=Lists!$P$4),1, 0)*D1290)</f>
        <v/>
      </c>
      <c r="AF1290" s="19" t="str">
        <f>IF($B1290=1,"",IF(AND(TrackingWorksheet!$U1295&gt;$BE$3,TrackingWorksheet!$V1295=Lists!$P$4),1, 0)*D1290)</f>
        <v/>
      </c>
      <c r="AG1290" s="19" t="str">
        <f>IF($B1290=1,"",IF(AND(TrackingWorksheet!$W1295&gt;$BE$3,TrackingWorksheet!$X1295=Lists!$P$4),1, 0)*D1290)</f>
        <v/>
      </c>
      <c r="AH1290" s="19" t="str">
        <f>IF($B1290=1,"",IF(AND(TrackingWorksheet!$Y1295&gt;$BE$3,TrackingWorksheet!$Z1295=Lists!$P$4),1, 0)*D1290)</f>
        <v/>
      </c>
      <c r="AI1290" s="19" t="str">
        <f>IF($B1290=1,"",IF(AND(TrackingWorksheet!$AA1295&gt;$BE$3,TrackingWorksheet!$AB1295=Lists!$P$4),1, 0)*D1290)</f>
        <v/>
      </c>
      <c r="AJ1290" s="19" t="str">
        <f>IF($B1290=1,"",IF(AND(TrackingWorksheet!$S1295&gt;$BE$3,TrackingWorksheet!$T1295=Lists!$P$5),1, 0)*D1290)</f>
        <v/>
      </c>
      <c r="AK1290" s="19" t="str">
        <f>IF($B1290=1,"",IF(AND(TrackingWorksheet!$U1295&gt;$BE$3,TrackingWorksheet!$V1295=Lists!$P$5),1, 0)*D1290)</f>
        <v/>
      </c>
      <c r="AL1290" s="19" t="str">
        <f>IF($B1290=1,"",IF(AND(TrackingWorksheet!$W1295&gt;$BE$3,TrackingWorksheet!$X1295=Lists!$P$5),1, 0)*D1290)</f>
        <v/>
      </c>
      <c r="AM1290" s="19" t="str">
        <f>IF($B1290=1,"",IF(AND(TrackingWorksheet!$Y1295&gt;$BE$3,TrackingWorksheet!$Z1295=Lists!$P$5),1, 0)*D1290)</f>
        <v/>
      </c>
      <c r="AN1290" s="19" t="str">
        <f>IF($B1290=1,"",IF(AND(TrackingWorksheet!$AA1295&gt;$BE$3,TrackingWorksheet!$AB1295=Lists!$P$5),1, 0)*D1290)</f>
        <v/>
      </c>
      <c r="AO1290" s="19" t="str">
        <f>IF($B1290=1,"",IF(AND(TrackingWorksheet!$S1295&gt;$BE$3,TrackingWorksheet!$T1295=Lists!$P$6),1, 0)*D1290)</f>
        <v/>
      </c>
      <c r="AP1290" s="19" t="str">
        <f>IF($B1290=1,"",IF(AND(TrackingWorksheet!$U1295&gt;$BE$3,TrackingWorksheet!$V1295=Lists!$P$6),1, 0)*D1290)</f>
        <v/>
      </c>
      <c r="AQ1290" s="19" t="str">
        <f>IF($B1290=1,"",IF(AND(TrackingWorksheet!$W1295&gt;$BE$3,TrackingWorksheet!$X1295=Lists!$P$6),1, 0)*D1290)</f>
        <v/>
      </c>
      <c r="AR1290" s="19" t="str">
        <f>IF($B1290=1,"",IF(AND(TrackingWorksheet!$Y1295&gt;$BE$3,TrackingWorksheet!$Z1295=Lists!$P$6),1, 0)*D1290)</f>
        <v/>
      </c>
      <c r="AS1290" s="19" t="str">
        <f>IF($B1290=1,"",IF(AND(TrackingWorksheet!$AA1295&gt;$BE$3,TrackingWorksheet!$AB1295=Lists!$P$6),1, 0)*D1290)</f>
        <v/>
      </c>
      <c r="AT1290" s="19">
        <f t="shared" si="293"/>
        <v>0</v>
      </c>
      <c r="AU1290" s="19" t="str">
        <f>IF(B1290=1,"",IF(AND(TrackingWorksheet!K1295="",TrackingWorksheet!M1295="", TrackingWorksheet!N1295="", TrackingWorksheet!S1295="", TrackingWorksheet!V1295="", TrackingWorksheet!W1295="", TrackingWorksheet!Y1295="", TrackingWorksheet!AA1295="", V1290=1),1,0)*D1290)</f>
        <v/>
      </c>
      <c r="AV1290" s="19" t="str">
        <f>IF(B1290=1,"",IF(D1290*AND(TrackingWorksheet!U1295&gt;Calculations!$BE$3,TrackingWorksheet!K1295="YES"),1,0))</f>
        <v/>
      </c>
      <c r="AW1290" s="19" t="str">
        <f>IF(B1290=1,"",IF(D1290*AND(TrackingWorksheet!W1295&gt;Calculations!$BE$3,TrackingWorksheet!K1295="YES"),1,0))</f>
        <v/>
      </c>
      <c r="AX1290" s="19">
        <f t="shared" si="294"/>
        <v>0</v>
      </c>
      <c r="AY1290" s="19">
        <f t="shared" si="290"/>
        <v>0</v>
      </c>
      <c r="AZ1290" s="27" t="str">
        <f>IF(B1290=1,"",IF(TrackingWorksheet!Q1295="","",TrackingWorksheet!Q1295))</f>
        <v/>
      </c>
      <c r="BB1290" s="4"/>
      <c r="BC1290" s="4"/>
      <c r="BD1290" s="4"/>
      <c r="BE1290" s="4"/>
      <c r="BF1290" s="4"/>
      <c r="BG1290" s="4" t="str">
        <f>IF(B1290=1,"",IF(AND(N1290=1,TrackingWorksheet!$I1295+14&lt;=WeeklySummary!$C$7),1,0))</f>
        <v/>
      </c>
      <c r="BH1290" s="4" t="str">
        <f>IF(B1290=1,"",IF(AND(R1290=1,TrackingWorksheet!$I1295+14&lt;=WeeklySummary!$C$7),1,0))</f>
        <v/>
      </c>
      <c r="BI1290" s="4" t="str">
        <f>IF(B1290=1,"",IF(AND(J1290=1,TrackingWorksheet!$G1295+14&lt;=WeeklySummary!$C$7),1,0))</f>
        <v/>
      </c>
      <c r="BJ1290" s="4" t="str">
        <f>IF(B1290=1,"",IF(AND(T1290=1,TrackingWorksheet!$I1295+14&lt;=WeeklySummary!$C$7),1,0))</f>
        <v/>
      </c>
      <c r="BK1290" s="4" t="str">
        <f>IF(B1290=1,"",IF(AND(T1290=1,TrackingWorksheet!$G1295+14&lt;=WeeklySummary!$C$7),1,0))</f>
        <v/>
      </c>
      <c r="BL1290" s="4">
        <f t="shared" si="303"/>
        <v>0</v>
      </c>
    </row>
    <row r="1291" spans="2:64" x14ac:dyDescent="0.25">
      <c r="B1291" s="27">
        <f>IF(AND(ISBLANK(TrackingWorksheet!B1296),ISBLANK(TrackingWorksheet!C1296),ISBLANK(TrackingWorksheet!G1296),ISBLANK(TrackingWorksheet!H1296),
ISBLANK(TrackingWorksheet!I1296),ISBLANK(TrackingWorksheet!J1296),ISBLANK(TrackingWorksheet!M1296),
ISBLANK(TrackingWorksheet!N1298)),1,0)</f>
        <v>1</v>
      </c>
      <c r="C1291" s="12" t="str">
        <f>IF(B1291=1,"",TrackingWorksheet!F1296)</f>
        <v/>
      </c>
      <c r="D1291" s="20" t="str">
        <f>IF(B1291=1,"",IF(AND(TrackingWorksheet!B1296&lt;&gt;"",TrackingWorksheet!B1296&lt;=WeeklySummary!$C$7,OR(TrackingWorksheet!C1296="",TrackingWorksheet!C1296&gt;=WeeklySummary!$C$6)),1,0))</f>
        <v/>
      </c>
      <c r="E1291" s="10" t="str">
        <f>IF(B1291=1,"",IF(AND(TrackingWorksheet!G1296 &lt;&gt;"",TrackingWorksheet!G1296&lt;=WeeklySummary!$C$7, TrackingWorksheet!H1296=Lists!$D$4), "Y", "N"))</f>
        <v/>
      </c>
      <c r="F1291" s="10" t="str">
        <f>IF(B1291=1,"",IF(AND(TrackingWorksheet!I1296 &lt;&gt;"", TrackingWorksheet!I1296&lt;=WeeklySummary!$C$7, TrackingWorksheet!J1296=Lists!$D$4), "Y", "N"))</f>
        <v/>
      </c>
      <c r="G1291" s="10" t="str">
        <f>IF(B1291=1,"",IF(AND(TrackingWorksheet!G1296 &lt;&gt;"",TrackingWorksheet!G1296&lt;=WeeklySummary!$C$7, TrackingWorksheet!H1296=Lists!$D$5), "Y", "N"))</f>
        <v/>
      </c>
      <c r="H1291" s="10" t="str">
        <f>IF(B1291=1,"",IF(AND(TrackingWorksheet!I1296 &lt;&gt;"", TrackingWorksheet!I1296&lt;=WeeklySummary!$C$7, TrackingWorksheet!J1296=Lists!$D$5), "Y", "N"))</f>
        <v/>
      </c>
      <c r="I1291" s="20" t="str">
        <f>IF(B1291=1,"",IF(AND(TrackingWorksheet!G1296 &lt;&gt;"", TrackingWorksheet!G1296&lt;=WeeklySummary!$C$7, TrackingWorksheet!H1296=Lists!$D$6), 1, 0))</f>
        <v/>
      </c>
      <c r="J1291" s="20" t="str">
        <f t="shared" si="295"/>
        <v/>
      </c>
      <c r="K1291" s="10" t="str">
        <f>IF(B1291=1,"",IF(AND(TrackingWorksheet!I1296&lt;=WeeklySummary!$C$7,TrackingWorksheet!K1296="YES"),0,IF(AND(AND(OR(E1291="Y",F1291="Y"),E1291&lt;&gt;F1291),G1291&lt;&gt;"Y", H1291&lt;&gt;"Y"), 1, 0)))</f>
        <v/>
      </c>
      <c r="L1291" s="20" t="str">
        <f t="shared" si="296"/>
        <v/>
      </c>
      <c r="M1291" s="10" t="str">
        <f t="shared" si="297"/>
        <v/>
      </c>
      <c r="N1291" s="20" t="str">
        <f t="shared" si="298"/>
        <v/>
      </c>
      <c r="O1291" s="10" t="str">
        <f>IF(B1291=1,"",IF(AND(TrackingWorksheet!I1296&lt;=WeeklySummary!$C$7,TrackingWorksheet!K1296="YES"),0,IF(AND(AND(OR(G1291="Y",H1291="Y"),G1291&lt;&gt;H1291),E1291&lt;&gt;"Y", F1291&lt;&gt;"Y"), 1, 0)))</f>
        <v/>
      </c>
      <c r="P1291" s="20" t="str">
        <f t="shared" si="299"/>
        <v/>
      </c>
      <c r="Q1291" s="10" t="str">
        <f t="shared" si="300"/>
        <v/>
      </c>
      <c r="R1291" s="10" t="str">
        <f t="shared" si="301"/>
        <v/>
      </c>
      <c r="S1291" s="10" t="str">
        <f>IF(B1291=1,"",IF(AND(OR(AND(TrackingWorksheet!H1296=Lists!$D$7,TrackingWorksheet!H1296=TrackingWorksheet!J1296),TrackingWorksheet!H1296&lt;&gt;TrackingWorksheet!J1296),TrackingWorksheet!K1296="YES",TrackingWorksheet!H1296&lt;&gt;Lists!$D$6,TrackingWorksheet!G1296&lt;=WeeklySummary!$C$7,TrackingWorksheet!I1296&lt;=WeeklySummary!$C$7),1,0))</f>
        <v/>
      </c>
      <c r="T1291" s="10" t="str">
        <f t="shared" si="302"/>
        <v/>
      </c>
      <c r="U1291" s="10" t="str">
        <f>IF($B1291=1,"",IF(TrackingWorksheet!$K1296="YES",1, 0)*D1291)</f>
        <v/>
      </c>
      <c r="V1291" s="20">
        <f t="shared" si="291"/>
        <v>0</v>
      </c>
      <c r="W1291" s="20">
        <f t="shared" si="292"/>
        <v>0</v>
      </c>
      <c r="X1291" s="10" t="str">
        <f>IF($B1291=1,"",IF(AND(TrackingWorksheet!$L1296&lt;&gt;"", TrackingWorksheet!$L1296&gt;=WeeklySummary!$C$6,TrackingWorksheet!$L1296&lt;=WeeklySummary!$C$7,OR(TrackingWorksheet!$H1296=Lists!$D$4,TrackingWorksheet!$J1296=Lists!$D$4)), 1, 0))</f>
        <v/>
      </c>
      <c r="Y1291" s="10" t="str">
        <f>IF($B1291=1,"",IF(AND(TrackingWorksheet!$L1296&lt;&gt;"", TrackingWorksheet!$L1296&gt;=WeeklySummary!$C$6,TrackingWorksheet!$L1296&lt;=WeeklySummary!$C$7,OR(TrackingWorksheet!$H1296=Lists!$D$5,TrackingWorksheet!$J1296=Lists!$D$5)), 1, 0))</f>
        <v/>
      </c>
      <c r="Z1291" s="10" t="str">
        <f>IF($B1291=1,"",IF(AND(TrackingWorksheet!$L1296&lt;&gt;"", TrackingWorksheet!$L1296&gt;=WeeklySummary!$C$6,TrackingWorksheet!$L1296&lt;=WeeklySummary!$C$7,OR(TrackingWorksheet!$H1296=Lists!$D$6,TrackingWorksheet!$J1296=Lists!$D$6)), 1, 0))</f>
        <v/>
      </c>
      <c r="AA1291" s="19" t="str">
        <f>IF(B1291=1,"",IF(AND(TrackingWorksheet!M1296&lt;&gt;"",TrackingWorksheet!M1296&lt;=WeeklySummary!$C$7),1,0)*D1291)</f>
        <v/>
      </c>
      <c r="AB1291" s="19" t="str">
        <f>IF(B1291=1,"",IF(AND(TrackingWorksheet!N1296&lt;&gt;"",TrackingWorksheet!N1296&lt;=WeeklySummary!$C$7),1,0)*D1291)</f>
        <v/>
      </c>
      <c r="AC1291" s="19" t="str">
        <f>IF(B1291=1,"",TrackingWorksheet!T1296)</f>
        <v/>
      </c>
      <c r="AD1291" s="19" t="str">
        <f>IF(B1291=1,"",IF(D1291*AND(TrackingWorksheet!S1296&gt;=Calculations!$BD$3,TrackingWorksheet!U1296="",TrackingWorksheet!K1296="YES"),1,0))</f>
        <v/>
      </c>
      <c r="AE1291" s="19" t="str">
        <f>IF($B1291=1,"",IF(AND(TrackingWorksheet!$S1296&gt;$BE$3,TrackingWorksheet!$T1296=Lists!$P$4),1, 0)*D1291)</f>
        <v/>
      </c>
      <c r="AF1291" s="19" t="str">
        <f>IF($B1291=1,"",IF(AND(TrackingWorksheet!$U1296&gt;$BE$3,TrackingWorksheet!$V1296=Lists!$P$4),1, 0)*D1291)</f>
        <v/>
      </c>
      <c r="AG1291" s="19" t="str">
        <f>IF($B1291=1,"",IF(AND(TrackingWorksheet!$W1296&gt;$BE$3,TrackingWorksheet!$X1296=Lists!$P$4),1, 0)*D1291)</f>
        <v/>
      </c>
      <c r="AH1291" s="19" t="str">
        <f>IF($B1291=1,"",IF(AND(TrackingWorksheet!$Y1296&gt;$BE$3,TrackingWorksheet!$Z1296=Lists!$P$4),1, 0)*D1291)</f>
        <v/>
      </c>
      <c r="AI1291" s="19" t="str">
        <f>IF($B1291=1,"",IF(AND(TrackingWorksheet!$AA1296&gt;$BE$3,TrackingWorksheet!$AB1296=Lists!$P$4),1, 0)*D1291)</f>
        <v/>
      </c>
      <c r="AJ1291" s="19" t="str">
        <f>IF($B1291=1,"",IF(AND(TrackingWorksheet!$S1296&gt;$BE$3,TrackingWorksheet!$T1296=Lists!$P$5),1, 0)*D1291)</f>
        <v/>
      </c>
      <c r="AK1291" s="19" t="str">
        <f>IF($B1291=1,"",IF(AND(TrackingWorksheet!$U1296&gt;$BE$3,TrackingWorksheet!$V1296=Lists!$P$5),1, 0)*D1291)</f>
        <v/>
      </c>
      <c r="AL1291" s="19" t="str">
        <f>IF($B1291=1,"",IF(AND(TrackingWorksheet!$W1296&gt;$BE$3,TrackingWorksheet!$X1296=Lists!$P$5),1, 0)*D1291)</f>
        <v/>
      </c>
      <c r="AM1291" s="19" t="str">
        <f>IF($B1291=1,"",IF(AND(TrackingWorksheet!$Y1296&gt;$BE$3,TrackingWorksheet!$Z1296=Lists!$P$5),1, 0)*D1291)</f>
        <v/>
      </c>
      <c r="AN1291" s="19" t="str">
        <f>IF($B1291=1,"",IF(AND(TrackingWorksheet!$AA1296&gt;$BE$3,TrackingWorksheet!$AB1296=Lists!$P$5),1, 0)*D1291)</f>
        <v/>
      </c>
      <c r="AO1291" s="19" t="str">
        <f>IF($B1291=1,"",IF(AND(TrackingWorksheet!$S1296&gt;$BE$3,TrackingWorksheet!$T1296=Lists!$P$6),1, 0)*D1291)</f>
        <v/>
      </c>
      <c r="AP1291" s="19" t="str">
        <f>IF($B1291=1,"",IF(AND(TrackingWorksheet!$U1296&gt;$BE$3,TrackingWorksheet!$V1296=Lists!$P$6),1, 0)*D1291)</f>
        <v/>
      </c>
      <c r="AQ1291" s="19" t="str">
        <f>IF($B1291=1,"",IF(AND(TrackingWorksheet!$W1296&gt;$BE$3,TrackingWorksheet!$X1296=Lists!$P$6),1, 0)*D1291)</f>
        <v/>
      </c>
      <c r="AR1291" s="19" t="str">
        <f>IF($B1291=1,"",IF(AND(TrackingWorksheet!$Y1296&gt;$BE$3,TrackingWorksheet!$Z1296=Lists!$P$6),1, 0)*D1291)</f>
        <v/>
      </c>
      <c r="AS1291" s="19" t="str">
        <f>IF($B1291=1,"",IF(AND(TrackingWorksheet!$AA1296&gt;$BE$3,TrackingWorksheet!$AB1296=Lists!$P$6),1, 0)*D1291)</f>
        <v/>
      </c>
      <c r="AT1291" s="19">
        <f t="shared" si="293"/>
        <v>0</v>
      </c>
      <c r="AU1291" s="19" t="str">
        <f>IF(B1291=1,"",IF(AND(TrackingWorksheet!K1296="",TrackingWorksheet!M1296="", TrackingWorksheet!N1296="", TrackingWorksheet!S1296="", TrackingWorksheet!V1296="", TrackingWorksheet!W1296="", TrackingWorksheet!Y1296="", TrackingWorksheet!AA1296="", V1291=1),1,0)*D1291)</f>
        <v/>
      </c>
      <c r="AV1291" s="19" t="str">
        <f>IF(B1291=1,"",IF(D1291*AND(TrackingWorksheet!U1296&gt;Calculations!$BE$3,TrackingWorksheet!K1296="YES"),1,0))</f>
        <v/>
      </c>
      <c r="AW1291" s="19" t="str">
        <f>IF(B1291=1,"",IF(D1291*AND(TrackingWorksheet!W1296&gt;Calculations!$BE$3,TrackingWorksheet!K1296="YES"),1,0))</f>
        <v/>
      </c>
      <c r="AX1291" s="19">
        <f t="shared" si="294"/>
        <v>0</v>
      </c>
      <c r="AY1291" s="19">
        <f t="shared" si="290"/>
        <v>0</v>
      </c>
      <c r="AZ1291" s="27" t="str">
        <f>IF(B1291=1,"",IF(TrackingWorksheet!Q1296="","",TrackingWorksheet!Q1296))</f>
        <v/>
      </c>
      <c r="BB1291" s="4"/>
      <c r="BC1291" s="4"/>
      <c r="BD1291" s="4"/>
      <c r="BE1291" s="4"/>
      <c r="BF1291" s="4"/>
      <c r="BG1291" s="4" t="str">
        <f>IF(B1291=1,"",IF(AND(N1291=1,TrackingWorksheet!$I1296+14&lt;=WeeklySummary!$C$7),1,0))</f>
        <v/>
      </c>
      <c r="BH1291" s="4" t="str">
        <f>IF(B1291=1,"",IF(AND(R1291=1,TrackingWorksheet!$I1296+14&lt;=WeeklySummary!$C$7),1,0))</f>
        <v/>
      </c>
      <c r="BI1291" s="4" t="str">
        <f>IF(B1291=1,"",IF(AND(J1291=1,TrackingWorksheet!$G1296+14&lt;=WeeklySummary!$C$7),1,0))</f>
        <v/>
      </c>
      <c r="BJ1291" s="4" t="str">
        <f>IF(B1291=1,"",IF(AND(T1291=1,TrackingWorksheet!$I1296+14&lt;=WeeklySummary!$C$7),1,0))</f>
        <v/>
      </c>
      <c r="BK1291" s="4" t="str">
        <f>IF(B1291=1,"",IF(AND(T1291=1,TrackingWorksheet!$G1296+14&lt;=WeeklySummary!$C$7),1,0))</f>
        <v/>
      </c>
      <c r="BL1291" s="4">
        <f t="shared" si="303"/>
        <v>0</v>
      </c>
    </row>
    <row r="1292" spans="2:64" x14ac:dyDescent="0.25">
      <c r="B1292" s="27">
        <f>IF(AND(ISBLANK(TrackingWorksheet!B1297),ISBLANK(TrackingWorksheet!C1297),ISBLANK(TrackingWorksheet!G1297),ISBLANK(TrackingWorksheet!H1297),
ISBLANK(TrackingWorksheet!I1297),ISBLANK(TrackingWorksheet!J1297),ISBLANK(TrackingWorksheet!M1297),
ISBLANK(TrackingWorksheet!N1299)),1,0)</f>
        <v>1</v>
      </c>
      <c r="C1292" s="12" t="str">
        <f>IF(B1292=1,"",TrackingWorksheet!F1297)</f>
        <v/>
      </c>
      <c r="D1292" s="20" t="str">
        <f>IF(B1292=1,"",IF(AND(TrackingWorksheet!B1297&lt;&gt;"",TrackingWorksheet!B1297&lt;=WeeklySummary!$C$7,OR(TrackingWorksheet!C1297="",TrackingWorksheet!C1297&gt;=WeeklySummary!$C$6)),1,0))</f>
        <v/>
      </c>
      <c r="E1292" s="10" t="str">
        <f>IF(B1292=1,"",IF(AND(TrackingWorksheet!G1297 &lt;&gt;"",TrackingWorksheet!G1297&lt;=WeeklySummary!$C$7, TrackingWorksheet!H1297=Lists!$D$4), "Y", "N"))</f>
        <v/>
      </c>
      <c r="F1292" s="10" t="str">
        <f>IF(B1292=1,"",IF(AND(TrackingWorksheet!I1297 &lt;&gt;"", TrackingWorksheet!I1297&lt;=WeeklySummary!$C$7, TrackingWorksheet!J1297=Lists!$D$4), "Y", "N"))</f>
        <v/>
      </c>
      <c r="G1292" s="10" t="str">
        <f>IF(B1292=1,"",IF(AND(TrackingWorksheet!G1297 &lt;&gt;"",TrackingWorksheet!G1297&lt;=WeeklySummary!$C$7, TrackingWorksheet!H1297=Lists!$D$5), "Y", "N"))</f>
        <v/>
      </c>
      <c r="H1292" s="10" t="str">
        <f>IF(B1292=1,"",IF(AND(TrackingWorksheet!I1297 &lt;&gt;"", TrackingWorksheet!I1297&lt;=WeeklySummary!$C$7, TrackingWorksheet!J1297=Lists!$D$5), "Y", "N"))</f>
        <v/>
      </c>
      <c r="I1292" s="20" t="str">
        <f>IF(B1292=1,"",IF(AND(TrackingWorksheet!G1297 &lt;&gt;"", TrackingWorksheet!G1297&lt;=WeeklySummary!$C$7, TrackingWorksheet!H1297=Lists!$D$6), 1, 0))</f>
        <v/>
      </c>
      <c r="J1292" s="20" t="str">
        <f t="shared" si="295"/>
        <v/>
      </c>
      <c r="K1292" s="10" t="str">
        <f>IF(B1292=1,"",IF(AND(TrackingWorksheet!I1297&lt;=WeeklySummary!$C$7,TrackingWorksheet!K1297="YES"),0,IF(AND(AND(OR(E1292="Y",F1292="Y"),E1292&lt;&gt;F1292),G1292&lt;&gt;"Y", H1292&lt;&gt;"Y"), 1, 0)))</f>
        <v/>
      </c>
      <c r="L1292" s="20" t="str">
        <f t="shared" si="296"/>
        <v/>
      </c>
      <c r="M1292" s="10" t="str">
        <f t="shared" si="297"/>
        <v/>
      </c>
      <c r="N1292" s="20" t="str">
        <f t="shared" si="298"/>
        <v/>
      </c>
      <c r="O1292" s="10" t="str">
        <f>IF(B1292=1,"",IF(AND(TrackingWorksheet!I1297&lt;=WeeklySummary!$C$7,TrackingWorksheet!K1297="YES"),0,IF(AND(AND(OR(G1292="Y",H1292="Y"),G1292&lt;&gt;H1292),E1292&lt;&gt;"Y", F1292&lt;&gt;"Y"), 1, 0)))</f>
        <v/>
      </c>
      <c r="P1292" s="20" t="str">
        <f t="shared" si="299"/>
        <v/>
      </c>
      <c r="Q1292" s="10" t="str">
        <f t="shared" si="300"/>
        <v/>
      </c>
      <c r="R1292" s="10" t="str">
        <f t="shared" si="301"/>
        <v/>
      </c>
      <c r="S1292" s="10" t="str">
        <f>IF(B1292=1,"",IF(AND(OR(AND(TrackingWorksheet!H1297=Lists!$D$7,TrackingWorksheet!H1297=TrackingWorksheet!J1297),TrackingWorksheet!H1297&lt;&gt;TrackingWorksheet!J1297),TrackingWorksheet!K1297="YES",TrackingWorksheet!H1297&lt;&gt;Lists!$D$6,TrackingWorksheet!G1297&lt;=WeeklySummary!$C$7,TrackingWorksheet!I1297&lt;=WeeklySummary!$C$7),1,0))</f>
        <v/>
      </c>
      <c r="T1292" s="10" t="str">
        <f t="shared" si="302"/>
        <v/>
      </c>
      <c r="U1292" s="10" t="str">
        <f>IF($B1292=1,"",IF(TrackingWorksheet!$K1297="YES",1, 0)*D1292)</f>
        <v/>
      </c>
      <c r="V1292" s="20">
        <f t="shared" si="291"/>
        <v>0</v>
      </c>
      <c r="W1292" s="20">
        <f t="shared" si="292"/>
        <v>0</v>
      </c>
      <c r="X1292" s="10" t="str">
        <f>IF($B1292=1,"",IF(AND(TrackingWorksheet!$L1297&lt;&gt;"", TrackingWorksheet!$L1297&gt;=WeeklySummary!$C$6,TrackingWorksheet!$L1297&lt;=WeeklySummary!$C$7,OR(TrackingWorksheet!$H1297=Lists!$D$4,TrackingWorksheet!$J1297=Lists!$D$4)), 1, 0))</f>
        <v/>
      </c>
      <c r="Y1292" s="10" t="str">
        <f>IF($B1292=1,"",IF(AND(TrackingWorksheet!$L1297&lt;&gt;"", TrackingWorksheet!$L1297&gt;=WeeklySummary!$C$6,TrackingWorksheet!$L1297&lt;=WeeklySummary!$C$7,OR(TrackingWorksheet!$H1297=Lists!$D$5,TrackingWorksheet!$J1297=Lists!$D$5)), 1, 0))</f>
        <v/>
      </c>
      <c r="Z1292" s="10" t="str">
        <f>IF($B1292=1,"",IF(AND(TrackingWorksheet!$L1297&lt;&gt;"", TrackingWorksheet!$L1297&gt;=WeeklySummary!$C$6,TrackingWorksheet!$L1297&lt;=WeeklySummary!$C$7,OR(TrackingWorksheet!$H1297=Lists!$D$6,TrackingWorksheet!$J1297=Lists!$D$6)), 1, 0))</f>
        <v/>
      </c>
      <c r="AA1292" s="19" t="str">
        <f>IF(B1292=1,"",IF(AND(TrackingWorksheet!M1297&lt;&gt;"",TrackingWorksheet!M1297&lt;=WeeklySummary!$C$7),1,0)*D1292)</f>
        <v/>
      </c>
      <c r="AB1292" s="19" t="str">
        <f>IF(B1292=1,"",IF(AND(TrackingWorksheet!N1297&lt;&gt;"",TrackingWorksheet!N1297&lt;=WeeklySummary!$C$7),1,0)*D1292)</f>
        <v/>
      </c>
      <c r="AC1292" s="19" t="str">
        <f>IF(B1292=1,"",TrackingWorksheet!T1297)</f>
        <v/>
      </c>
      <c r="AD1292" s="19" t="str">
        <f>IF(B1292=1,"",IF(D1292*AND(TrackingWorksheet!S1297&gt;=Calculations!$BD$3,TrackingWorksheet!U1297="",TrackingWorksheet!K1297="YES"),1,0))</f>
        <v/>
      </c>
      <c r="AE1292" s="19" t="str">
        <f>IF($B1292=1,"",IF(AND(TrackingWorksheet!$S1297&gt;$BE$3,TrackingWorksheet!$T1297=Lists!$P$4),1, 0)*D1292)</f>
        <v/>
      </c>
      <c r="AF1292" s="19" t="str">
        <f>IF($B1292=1,"",IF(AND(TrackingWorksheet!$U1297&gt;$BE$3,TrackingWorksheet!$V1297=Lists!$P$4),1, 0)*D1292)</f>
        <v/>
      </c>
      <c r="AG1292" s="19" t="str">
        <f>IF($B1292=1,"",IF(AND(TrackingWorksheet!$W1297&gt;$BE$3,TrackingWorksheet!$X1297=Lists!$P$4),1, 0)*D1292)</f>
        <v/>
      </c>
      <c r="AH1292" s="19" t="str">
        <f>IF($B1292=1,"",IF(AND(TrackingWorksheet!$Y1297&gt;$BE$3,TrackingWorksheet!$Z1297=Lists!$P$4),1, 0)*D1292)</f>
        <v/>
      </c>
      <c r="AI1292" s="19" t="str">
        <f>IF($B1292=1,"",IF(AND(TrackingWorksheet!$AA1297&gt;$BE$3,TrackingWorksheet!$AB1297=Lists!$P$4),1, 0)*D1292)</f>
        <v/>
      </c>
      <c r="AJ1292" s="19" t="str">
        <f>IF($B1292=1,"",IF(AND(TrackingWorksheet!$S1297&gt;$BE$3,TrackingWorksheet!$T1297=Lists!$P$5),1, 0)*D1292)</f>
        <v/>
      </c>
      <c r="AK1292" s="19" t="str">
        <f>IF($B1292=1,"",IF(AND(TrackingWorksheet!$U1297&gt;$BE$3,TrackingWorksheet!$V1297=Lists!$P$5),1, 0)*D1292)</f>
        <v/>
      </c>
      <c r="AL1292" s="19" t="str">
        <f>IF($B1292=1,"",IF(AND(TrackingWorksheet!$W1297&gt;$BE$3,TrackingWorksheet!$X1297=Lists!$P$5),1, 0)*D1292)</f>
        <v/>
      </c>
      <c r="AM1292" s="19" t="str">
        <f>IF($B1292=1,"",IF(AND(TrackingWorksheet!$Y1297&gt;$BE$3,TrackingWorksheet!$Z1297=Lists!$P$5),1, 0)*D1292)</f>
        <v/>
      </c>
      <c r="AN1292" s="19" t="str">
        <f>IF($B1292=1,"",IF(AND(TrackingWorksheet!$AA1297&gt;$BE$3,TrackingWorksheet!$AB1297=Lists!$P$5),1, 0)*D1292)</f>
        <v/>
      </c>
      <c r="AO1292" s="19" t="str">
        <f>IF($B1292=1,"",IF(AND(TrackingWorksheet!$S1297&gt;$BE$3,TrackingWorksheet!$T1297=Lists!$P$6),1, 0)*D1292)</f>
        <v/>
      </c>
      <c r="AP1292" s="19" t="str">
        <f>IF($B1292=1,"",IF(AND(TrackingWorksheet!$U1297&gt;$BE$3,TrackingWorksheet!$V1297=Lists!$P$6),1, 0)*D1292)</f>
        <v/>
      </c>
      <c r="AQ1292" s="19" t="str">
        <f>IF($B1292=1,"",IF(AND(TrackingWorksheet!$W1297&gt;$BE$3,TrackingWorksheet!$X1297=Lists!$P$6),1, 0)*D1292)</f>
        <v/>
      </c>
      <c r="AR1292" s="19" t="str">
        <f>IF($B1292=1,"",IF(AND(TrackingWorksheet!$Y1297&gt;$BE$3,TrackingWorksheet!$Z1297=Lists!$P$6),1, 0)*D1292)</f>
        <v/>
      </c>
      <c r="AS1292" s="19" t="str">
        <f>IF($B1292=1,"",IF(AND(TrackingWorksheet!$AA1297&gt;$BE$3,TrackingWorksheet!$AB1297=Lists!$P$6),1, 0)*D1292)</f>
        <v/>
      </c>
      <c r="AT1292" s="19">
        <f t="shared" si="293"/>
        <v>0</v>
      </c>
      <c r="AU1292" s="19" t="str">
        <f>IF(B1292=1,"",IF(AND(TrackingWorksheet!K1297="",TrackingWorksheet!M1297="", TrackingWorksheet!N1297="", TrackingWorksheet!S1297="", TrackingWorksheet!V1297="", TrackingWorksheet!W1297="", TrackingWorksheet!Y1297="", TrackingWorksheet!AA1297="", V1292=1),1,0)*D1292)</f>
        <v/>
      </c>
      <c r="AV1292" s="19" t="str">
        <f>IF(B1292=1,"",IF(D1292*AND(TrackingWorksheet!U1297&gt;Calculations!$BE$3,TrackingWorksheet!K1297="YES"),1,0))</f>
        <v/>
      </c>
      <c r="AW1292" s="19" t="str">
        <f>IF(B1292=1,"",IF(D1292*AND(TrackingWorksheet!W1297&gt;Calculations!$BE$3,TrackingWorksheet!K1297="YES"),1,0))</f>
        <v/>
      </c>
      <c r="AX1292" s="19">
        <f t="shared" si="294"/>
        <v>0</v>
      </c>
      <c r="AY1292" s="19">
        <f t="shared" si="290"/>
        <v>0</v>
      </c>
      <c r="AZ1292" s="27" t="str">
        <f>IF(B1292=1,"",IF(TrackingWorksheet!Q1297="","",TrackingWorksheet!Q1297))</f>
        <v/>
      </c>
      <c r="BB1292" s="4"/>
      <c r="BC1292" s="4"/>
      <c r="BD1292" s="4"/>
      <c r="BE1292" s="4"/>
      <c r="BF1292" s="4"/>
      <c r="BG1292" s="4" t="str">
        <f>IF(B1292=1,"",IF(AND(N1292=1,TrackingWorksheet!$I1297+14&lt;=WeeklySummary!$C$7),1,0))</f>
        <v/>
      </c>
      <c r="BH1292" s="4" t="str">
        <f>IF(B1292=1,"",IF(AND(R1292=1,TrackingWorksheet!$I1297+14&lt;=WeeklySummary!$C$7),1,0))</f>
        <v/>
      </c>
      <c r="BI1292" s="4" t="str">
        <f>IF(B1292=1,"",IF(AND(J1292=1,TrackingWorksheet!$G1297+14&lt;=WeeklySummary!$C$7),1,0))</f>
        <v/>
      </c>
      <c r="BJ1292" s="4" t="str">
        <f>IF(B1292=1,"",IF(AND(T1292=1,TrackingWorksheet!$I1297+14&lt;=WeeklySummary!$C$7),1,0))</f>
        <v/>
      </c>
      <c r="BK1292" s="4" t="str">
        <f>IF(B1292=1,"",IF(AND(T1292=1,TrackingWorksheet!$G1297+14&lt;=WeeklySummary!$C$7),1,0))</f>
        <v/>
      </c>
      <c r="BL1292" s="4">
        <f t="shared" si="303"/>
        <v>0</v>
      </c>
    </row>
    <row r="1293" spans="2:64" x14ac:dyDescent="0.25">
      <c r="B1293" s="27">
        <f>IF(AND(ISBLANK(TrackingWorksheet!B1298),ISBLANK(TrackingWorksheet!C1298),ISBLANK(TrackingWorksheet!G1298),ISBLANK(TrackingWorksheet!H1298),
ISBLANK(TrackingWorksheet!I1298),ISBLANK(TrackingWorksheet!J1298),ISBLANK(TrackingWorksheet!M1298),
ISBLANK(TrackingWorksheet!N1300)),1,0)</f>
        <v>1</v>
      </c>
      <c r="C1293" s="12" t="str">
        <f>IF(B1293=1,"",TrackingWorksheet!F1298)</f>
        <v/>
      </c>
      <c r="D1293" s="20" t="str">
        <f>IF(B1293=1,"",IF(AND(TrackingWorksheet!B1298&lt;&gt;"",TrackingWorksheet!B1298&lt;=WeeklySummary!$C$7,OR(TrackingWorksheet!C1298="",TrackingWorksheet!C1298&gt;=WeeklySummary!$C$6)),1,0))</f>
        <v/>
      </c>
      <c r="E1293" s="10" t="str">
        <f>IF(B1293=1,"",IF(AND(TrackingWorksheet!G1298 &lt;&gt;"",TrackingWorksheet!G1298&lt;=WeeklySummary!$C$7, TrackingWorksheet!H1298=Lists!$D$4), "Y", "N"))</f>
        <v/>
      </c>
      <c r="F1293" s="10" t="str">
        <f>IF(B1293=1,"",IF(AND(TrackingWorksheet!I1298 &lt;&gt;"", TrackingWorksheet!I1298&lt;=WeeklySummary!$C$7, TrackingWorksheet!J1298=Lists!$D$4), "Y", "N"))</f>
        <v/>
      </c>
      <c r="G1293" s="10" t="str">
        <f>IF(B1293=1,"",IF(AND(TrackingWorksheet!G1298 &lt;&gt;"",TrackingWorksheet!G1298&lt;=WeeklySummary!$C$7, TrackingWorksheet!H1298=Lists!$D$5), "Y", "N"))</f>
        <v/>
      </c>
      <c r="H1293" s="10" t="str">
        <f>IF(B1293=1,"",IF(AND(TrackingWorksheet!I1298 &lt;&gt;"", TrackingWorksheet!I1298&lt;=WeeklySummary!$C$7, TrackingWorksheet!J1298=Lists!$D$5), "Y", "N"))</f>
        <v/>
      </c>
      <c r="I1293" s="20" t="str">
        <f>IF(B1293=1,"",IF(AND(TrackingWorksheet!G1298 &lt;&gt;"", TrackingWorksheet!G1298&lt;=WeeklySummary!$C$7, TrackingWorksheet!H1298=Lists!$D$6), 1, 0))</f>
        <v/>
      </c>
      <c r="J1293" s="20" t="str">
        <f t="shared" si="295"/>
        <v/>
      </c>
      <c r="K1293" s="10" t="str">
        <f>IF(B1293=1,"",IF(AND(TrackingWorksheet!I1298&lt;=WeeklySummary!$C$7,TrackingWorksheet!K1298="YES"),0,IF(AND(AND(OR(E1293="Y",F1293="Y"),E1293&lt;&gt;F1293),G1293&lt;&gt;"Y", H1293&lt;&gt;"Y"), 1, 0)))</f>
        <v/>
      </c>
      <c r="L1293" s="20" t="str">
        <f t="shared" si="296"/>
        <v/>
      </c>
      <c r="M1293" s="10" t="str">
        <f t="shared" si="297"/>
        <v/>
      </c>
      <c r="N1293" s="20" t="str">
        <f t="shared" si="298"/>
        <v/>
      </c>
      <c r="O1293" s="10" t="str">
        <f>IF(B1293=1,"",IF(AND(TrackingWorksheet!I1298&lt;=WeeklySummary!$C$7,TrackingWorksheet!K1298="YES"),0,IF(AND(AND(OR(G1293="Y",H1293="Y"),G1293&lt;&gt;H1293),E1293&lt;&gt;"Y", F1293&lt;&gt;"Y"), 1, 0)))</f>
        <v/>
      </c>
      <c r="P1293" s="20" t="str">
        <f t="shared" si="299"/>
        <v/>
      </c>
      <c r="Q1293" s="10" t="str">
        <f t="shared" si="300"/>
        <v/>
      </c>
      <c r="R1293" s="10" t="str">
        <f t="shared" si="301"/>
        <v/>
      </c>
      <c r="S1293" s="10" t="str">
        <f>IF(B1293=1,"",IF(AND(OR(AND(TrackingWorksheet!H1298=Lists!$D$7,TrackingWorksheet!H1298=TrackingWorksheet!J1298),TrackingWorksheet!H1298&lt;&gt;TrackingWorksheet!J1298),TrackingWorksheet!K1298="YES",TrackingWorksheet!H1298&lt;&gt;Lists!$D$6,TrackingWorksheet!G1298&lt;=WeeklySummary!$C$7,TrackingWorksheet!I1298&lt;=WeeklySummary!$C$7),1,0))</f>
        <v/>
      </c>
      <c r="T1293" s="10" t="str">
        <f t="shared" si="302"/>
        <v/>
      </c>
      <c r="U1293" s="10" t="str">
        <f>IF($B1293=1,"",IF(TrackingWorksheet!$K1298="YES",1, 0)*D1293)</f>
        <v/>
      </c>
      <c r="V1293" s="20">
        <f t="shared" si="291"/>
        <v>0</v>
      </c>
      <c r="W1293" s="20">
        <f t="shared" si="292"/>
        <v>0</v>
      </c>
      <c r="X1293" s="10" t="str">
        <f>IF($B1293=1,"",IF(AND(TrackingWorksheet!$L1298&lt;&gt;"", TrackingWorksheet!$L1298&gt;=WeeklySummary!$C$6,TrackingWorksheet!$L1298&lt;=WeeklySummary!$C$7,OR(TrackingWorksheet!$H1298=Lists!$D$4,TrackingWorksheet!$J1298=Lists!$D$4)), 1, 0))</f>
        <v/>
      </c>
      <c r="Y1293" s="10" t="str">
        <f>IF($B1293=1,"",IF(AND(TrackingWorksheet!$L1298&lt;&gt;"", TrackingWorksheet!$L1298&gt;=WeeklySummary!$C$6,TrackingWorksheet!$L1298&lt;=WeeklySummary!$C$7,OR(TrackingWorksheet!$H1298=Lists!$D$5,TrackingWorksheet!$J1298=Lists!$D$5)), 1, 0))</f>
        <v/>
      </c>
      <c r="Z1293" s="10" t="str">
        <f>IF($B1293=1,"",IF(AND(TrackingWorksheet!$L1298&lt;&gt;"", TrackingWorksheet!$L1298&gt;=WeeklySummary!$C$6,TrackingWorksheet!$L1298&lt;=WeeklySummary!$C$7,OR(TrackingWorksheet!$H1298=Lists!$D$6,TrackingWorksheet!$J1298=Lists!$D$6)), 1, 0))</f>
        <v/>
      </c>
      <c r="AA1293" s="19" t="str">
        <f>IF(B1293=1,"",IF(AND(TrackingWorksheet!M1298&lt;&gt;"",TrackingWorksheet!M1298&lt;=WeeklySummary!$C$7),1,0)*D1293)</f>
        <v/>
      </c>
      <c r="AB1293" s="19" t="str">
        <f>IF(B1293=1,"",IF(AND(TrackingWorksheet!N1298&lt;&gt;"",TrackingWorksheet!N1298&lt;=WeeklySummary!$C$7),1,0)*D1293)</f>
        <v/>
      </c>
      <c r="AC1293" s="19" t="str">
        <f>IF(B1293=1,"",TrackingWorksheet!T1298)</f>
        <v/>
      </c>
      <c r="AD1293" s="19" t="str">
        <f>IF(B1293=1,"",IF(D1293*AND(TrackingWorksheet!S1298&gt;=Calculations!$BD$3,TrackingWorksheet!U1298="",TrackingWorksheet!K1298="YES"),1,0))</f>
        <v/>
      </c>
      <c r="AE1293" s="19" t="str">
        <f>IF($B1293=1,"",IF(AND(TrackingWorksheet!$S1298&gt;$BE$3,TrackingWorksheet!$T1298=Lists!$P$4),1, 0)*D1293)</f>
        <v/>
      </c>
      <c r="AF1293" s="19" t="str">
        <f>IF($B1293=1,"",IF(AND(TrackingWorksheet!$U1298&gt;$BE$3,TrackingWorksheet!$V1298=Lists!$P$4),1, 0)*D1293)</f>
        <v/>
      </c>
      <c r="AG1293" s="19" t="str">
        <f>IF($B1293=1,"",IF(AND(TrackingWorksheet!$W1298&gt;$BE$3,TrackingWorksheet!$X1298=Lists!$P$4),1, 0)*D1293)</f>
        <v/>
      </c>
      <c r="AH1293" s="19" t="str">
        <f>IF($B1293=1,"",IF(AND(TrackingWorksheet!$Y1298&gt;$BE$3,TrackingWorksheet!$Z1298=Lists!$P$4),1, 0)*D1293)</f>
        <v/>
      </c>
      <c r="AI1293" s="19" t="str">
        <f>IF($B1293=1,"",IF(AND(TrackingWorksheet!$AA1298&gt;$BE$3,TrackingWorksheet!$AB1298=Lists!$P$4),1, 0)*D1293)</f>
        <v/>
      </c>
      <c r="AJ1293" s="19" t="str">
        <f>IF($B1293=1,"",IF(AND(TrackingWorksheet!$S1298&gt;$BE$3,TrackingWorksheet!$T1298=Lists!$P$5),1, 0)*D1293)</f>
        <v/>
      </c>
      <c r="AK1293" s="19" t="str">
        <f>IF($B1293=1,"",IF(AND(TrackingWorksheet!$U1298&gt;$BE$3,TrackingWorksheet!$V1298=Lists!$P$5),1, 0)*D1293)</f>
        <v/>
      </c>
      <c r="AL1293" s="19" t="str">
        <f>IF($B1293=1,"",IF(AND(TrackingWorksheet!$W1298&gt;$BE$3,TrackingWorksheet!$X1298=Lists!$P$5),1, 0)*D1293)</f>
        <v/>
      </c>
      <c r="AM1293" s="19" t="str">
        <f>IF($B1293=1,"",IF(AND(TrackingWorksheet!$Y1298&gt;$BE$3,TrackingWorksheet!$Z1298=Lists!$P$5),1, 0)*D1293)</f>
        <v/>
      </c>
      <c r="AN1293" s="19" t="str">
        <f>IF($B1293=1,"",IF(AND(TrackingWorksheet!$AA1298&gt;$BE$3,TrackingWorksheet!$AB1298=Lists!$P$5),1, 0)*D1293)</f>
        <v/>
      </c>
      <c r="AO1293" s="19" t="str">
        <f>IF($B1293=1,"",IF(AND(TrackingWorksheet!$S1298&gt;$BE$3,TrackingWorksheet!$T1298=Lists!$P$6),1, 0)*D1293)</f>
        <v/>
      </c>
      <c r="AP1293" s="19" t="str">
        <f>IF($B1293=1,"",IF(AND(TrackingWorksheet!$U1298&gt;$BE$3,TrackingWorksheet!$V1298=Lists!$P$6),1, 0)*D1293)</f>
        <v/>
      </c>
      <c r="AQ1293" s="19" t="str">
        <f>IF($B1293=1,"",IF(AND(TrackingWorksheet!$W1298&gt;$BE$3,TrackingWorksheet!$X1298=Lists!$P$6),1, 0)*D1293)</f>
        <v/>
      </c>
      <c r="AR1293" s="19" t="str">
        <f>IF($B1293=1,"",IF(AND(TrackingWorksheet!$Y1298&gt;$BE$3,TrackingWorksheet!$Z1298=Lists!$P$6),1, 0)*D1293)</f>
        <v/>
      </c>
      <c r="AS1293" s="19" t="str">
        <f>IF($B1293=1,"",IF(AND(TrackingWorksheet!$AA1298&gt;$BE$3,TrackingWorksheet!$AB1298=Lists!$P$6),1, 0)*D1293)</f>
        <v/>
      </c>
      <c r="AT1293" s="19">
        <f t="shared" si="293"/>
        <v>0</v>
      </c>
      <c r="AU1293" s="19" t="str">
        <f>IF(B1293=1,"",IF(AND(TrackingWorksheet!K1298="",TrackingWorksheet!M1298="", TrackingWorksheet!N1298="", TrackingWorksheet!S1298="", TrackingWorksheet!V1298="", TrackingWorksheet!W1298="", TrackingWorksheet!Y1298="", TrackingWorksheet!AA1298="", V1293=1),1,0)*D1293)</f>
        <v/>
      </c>
      <c r="AV1293" s="19" t="str">
        <f>IF(B1293=1,"",IF(D1293*AND(TrackingWorksheet!U1298&gt;Calculations!$BE$3,TrackingWorksheet!K1298="YES"),1,0))</f>
        <v/>
      </c>
      <c r="AW1293" s="19" t="str">
        <f>IF(B1293=1,"",IF(D1293*AND(TrackingWorksheet!W1298&gt;Calculations!$BE$3,TrackingWorksheet!K1298="YES"),1,0))</f>
        <v/>
      </c>
      <c r="AX1293" s="19">
        <f t="shared" si="294"/>
        <v>0</v>
      </c>
      <c r="AY1293" s="19">
        <f t="shared" si="290"/>
        <v>0</v>
      </c>
      <c r="AZ1293" s="27" t="str">
        <f>IF(B1293=1,"",IF(TrackingWorksheet!Q1298="","",TrackingWorksheet!Q1298))</f>
        <v/>
      </c>
      <c r="BB1293" s="4"/>
      <c r="BC1293" s="4"/>
      <c r="BD1293" s="4"/>
      <c r="BE1293" s="4"/>
      <c r="BF1293" s="4"/>
      <c r="BG1293" s="4" t="str">
        <f>IF(B1293=1,"",IF(AND(N1293=1,TrackingWorksheet!$I1298+14&lt;=WeeklySummary!$C$7),1,0))</f>
        <v/>
      </c>
      <c r="BH1293" s="4" t="str">
        <f>IF(B1293=1,"",IF(AND(R1293=1,TrackingWorksheet!$I1298+14&lt;=WeeklySummary!$C$7),1,0))</f>
        <v/>
      </c>
      <c r="BI1293" s="4" t="str">
        <f>IF(B1293=1,"",IF(AND(J1293=1,TrackingWorksheet!$G1298+14&lt;=WeeklySummary!$C$7),1,0))</f>
        <v/>
      </c>
      <c r="BJ1293" s="4" t="str">
        <f>IF(B1293=1,"",IF(AND(T1293=1,TrackingWorksheet!$I1298+14&lt;=WeeklySummary!$C$7),1,0))</f>
        <v/>
      </c>
      <c r="BK1293" s="4" t="str">
        <f>IF(B1293=1,"",IF(AND(T1293=1,TrackingWorksheet!$G1298+14&lt;=WeeklySummary!$C$7),1,0))</f>
        <v/>
      </c>
      <c r="BL1293" s="4">
        <f t="shared" si="303"/>
        <v>0</v>
      </c>
    </row>
    <row r="1294" spans="2:64" x14ac:dyDescent="0.25">
      <c r="B1294" s="27">
        <f>IF(AND(ISBLANK(TrackingWorksheet!B1299),ISBLANK(TrackingWorksheet!C1299),ISBLANK(TrackingWorksheet!G1299),ISBLANK(TrackingWorksheet!H1299),
ISBLANK(TrackingWorksheet!I1299),ISBLANK(TrackingWorksheet!J1299),ISBLANK(TrackingWorksheet!M1299),
ISBLANK(TrackingWorksheet!N1301)),1,0)</f>
        <v>1</v>
      </c>
      <c r="C1294" s="12" t="str">
        <f>IF(B1294=1,"",TrackingWorksheet!F1299)</f>
        <v/>
      </c>
      <c r="D1294" s="20" t="str">
        <f>IF(B1294=1,"",IF(AND(TrackingWorksheet!B1299&lt;&gt;"",TrackingWorksheet!B1299&lt;=WeeklySummary!$C$7,OR(TrackingWorksheet!C1299="",TrackingWorksheet!C1299&gt;=WeeklySummary!$C$6)),1,0))</f>
        <v/>
      </c>
      <c r="E1294" s="10" t="str">
        <f>IF(B1294=1,"",IF(AND(TrackingWorksheet!G1299 &lt;&gt;"",TrackingWorksheet!G1299&lt;=WeeklySummary!$C$7, TrackingWorksheet!H1299=Lists!$D$4), "Y", "N"))</f>
        <v/>
      </c>
      <c r="F1294" s="10" t="str">
        <f>IF(B1294=1,"",IF(AND(TrackingWorksheet!I1299 &lt;&gt;"", TrackingWorksheet!I1299&lt;=WeeklySummary!$C$7, TrackingWorksheet!J1299=Lists!$D$4), "Y", "N"))</f>
        <v/>
      </c>
      <c r="G1294" s="10" t="str">
        <f>IF(B1294=1,"",IF(AND(TrackingWorksheet!G1299 &lt;&gt;"",TrackingWorksheet!G1299&lt;=WeeklySummary!$C$7, TrackingWorksheet!H1299=Lists!$D$5), "Y", "N"))</f>
        <v/>
      </c>
      <c r="H1294" s="10" t="str">
        <f>IF(B1294=1,"",IF(AND(TrackingWorksheet!I1299 &lt;&gt;"", TrackingWorksheet!I1299&lt;=WeeklySummary!$C$7, TrackingWorksheet!J1299=Lists!$D$5), "Y", "N"))</f>
        <v/>
      </c>
      <c r="I1294" s="20" t="str">
        <f>IF(B1294=1,"",IF(AND(TrackingWorksheet!G1299 &lt;&gt;"", TrackingWorksheet!G1299&lt;=WeeklySummary!$C$7, TrackingWorksheet!H1299=Lists!$D$6), 1, 0))</f>
        <v/>
      </c>
      <c r="J1294" s="20" t="str">
        <f t="shared" si="295"/>
        <v/>
      </c>
      <c r="K1294" s="10" t="str">
        <f>IF(B1294=1,"",IF(AND(TrackingWorksheet!I1299&lt;=WeeklySummary!$C$7,TrackingWorksheet!K1299="YES"),0,IF(AND(AND(OR(E1294="Y",F1294="Y"),E1294&lt;&gt;F1294),G1294&lt;&gt;"Y", H1294&lt;&gt;"Y"), 1, 0)))</f>
        <v/>
      </c>
      <c r="L1294" s="20" t="str">
        <f t="shared" si="296"/>
        <v/>
      </c>
      <c r="M1294" s="10" t="str">
        <f t="shared" si="297"/>
        <v/>
      </c>
      <c r="N1294" s="20" t="str">
        <f t="shared" si="298"/>
        <v/>
      </c>
      <c r="O1294" s="10" t="str">
        <f>IF(B1294=1,"",IF(AND(TrackingWorksheet!I1299&lt;=WeeklySummary!$C$7,TrackingWorksheet!K1299="YES"),0,IF(AND(AND(OR(G1294="Y",H1294="Y"),G1294&lt;&gt;H1294),E1294&lt;&gt;"Y", F1294&lt;&gt;"Y"), 1, 0)))</f>
        <v/>
      </c>
      <c r="P1294" s="20" t="str">
        <f t="shared" si="299"/>
        <v/>
      </c>
      <c r="Q1294" s="10" t="str">
        <f t="shared" si="300"/>
        <v/>
      </c>
      <c r="R1294" s="10" t="str">
        <f t="shared" si="301"/>
        <v/>
      </c>
      <c r="S1294" s="10" t="str">
        <f>IF(B1294=1,"",IF(AND(OR(AND(TrackingWorksheet!H1299=Lists!$D$7,TrackingWorksheet!H1299=TrackingWorksheet!J1299),TrackingWorksheet!H1299&lt;&gt;TrackingWorksheet!J1299),TrackingWorksheet!K1299="YES",TrackingWorksheet!H1299&lt;&gt;Lists!$D$6,TrackingWorksheet!G1299&lt;=WeeklySummary!$C$7,TrackingWorksheet!I1299&lt;=WeeklySummary!$C$7),1,0))</f>
        <v/>
      </c>
      <c r="T1294" s="10" t="str">
        <f t="shared" si="302"/>
        <v/>
      </c>
      <c r="U1294" s="10" t="str">
        <f>IF($B1294=1,"",IF(TrackingWorksheet!$K1299="YES",1, 0)*D1294)</f>
        <v/>
      </c>
      <c r="V1294" s="20">
        <f t="shared" si="291"/>
        <v>0</v>
      </c>
      <c r="W1294" s="20">
        <f t="shared" si="292"/>
        <v>0</v>
      </c>
      <c r="X1294" s="10" t="str">
        <f>IF($B1294=1,"",IF(AND(TrackingWorksheet!$L1299&lt;&gt;"", TrackingWorksheet!$L1299&gt;=WeeklySummary!$C$6,TrackingWorksheet!$L1299&lt;=WeeklySummary!$C$7,OR(TrackingWorksheet!$H1299=Lists!$D$4,TrackingWorksheet!$J1299=Lists!$D$4)), 1, 0))</f>
        <v/>
      </c>
      <c r="Y1294" s="10" t="str">
        <f>IF($B1294=1,"",IF(AND(TrackingWorksheet!$L1299&lt;&gt;"", TrackingWorksheet!$L1299&gt;=WeeklySummary!$C$6,TrackingWorksheet!$L1299&lt;=WeeklySummary!$C$7,OR(TrackingWorksheet!$H1299=Lists!$D$5,TrackingWorksheet!$J1299=Lists!$D$5)), 1, 0))</f>
        <v/>
      </c>
      <c r="Z1294" s="10" t="str">
        <f>IF($B1294=1,"",IF(AND(TrackingWorksheet!$L1299&lt;&gt;"", TrackingWorksheet!$L1299&gt;=WeeklySummary!$C$6,TrackingWorksheet!$L1299&lt;=WeeklySummary!$C$7,OR(TrackingWorksheet!$H1299=Lists!$D$6,TrackingWorksheet!$J1299=Lists!$D$6)), 1, 0))</f>
        <v/>
      </c>
      <c r="AA1294" s="19" t="str">
        <f>IF(B1294=1,"",IF(AND(TrackingWorksheet!M1299&lt;&gt;"",TrackingWorksheet!M1299&lt;=WeeklySummary!$C$7),1,0)*D1294)</f>
        <v/>
      </c>
      <c r="AB1294" s="19" t="str">
        <f>IF(B1294=1,"",IF(AND(TrackingWorksheet!N1299&lt;&gt;"",TrackingWorksheet!N1299&lt;=WeeklySummary!$C$7),1,0)*D1294)</f>
        <v/>
      </c>
      <c r="AC1294" s="19" t="str">
        <f>IF(B1294=1,"",TrackingWorksheet!T1299)</f>
        <v/>
      </c>
      <c r="AD1294" s="19" t="str">
        <f>IF(B1294=1,"",IF(D1294*AND(TrackingWorksheet!S1299&gt;=Calculations!$BD$3,TrackingWorksheet!U1299="",TrackingWorksheet!K1299="YES"),1,0))</f>
        <v/>
      </c>
      <c r="AE1294" s="19" t="str">
        <f>IF($B1294=1,"",IF(AND(TrackingWorksheet!$S1299&gt;$BE$3,TrackingWorksheet!$T1299=Lists!$P$4),1, 0)*D1294)</f>
        <v/>
      </c>
      <c r="AF1294" s="19" t="str">
        <f>IF($B1294=1,"",IF(AND(TrackingWorksheet!$U1299&gt;$BE$3,TrackingWorksheet!$V1299=Lists!$P$4),1, 0)*D1294)</f>
        <v/>
      </c>
      <c r="AG1294" s="19" t="str">
        <f>IF($B1294=1,"",IF(AND(TrackingWorksheet!$W1299&gt;$BE$3,TrackingWorksheet!$X1299=Lists!$P$4),1, 0)*D1294)</f>
        <v/>
      </c>
      <c r="AH1294" s="19" t="str">
        <f>IF($B1294=1,"",IF(AND(TrackingWorksheet!$Y1299&gt;$BE$3,TrackingWorksheet!$Z1299=Lists!$P$4),1, 0)*D1294)</f>
        <v/>
      </c>
      <c r="AI1294" s="19" t="str">
        <f>IF($B1294=1,"",IF(AND(TrackingWorksheet!$AA1299&gt;$BE$3,TrackingWorksheet!$AB1299=Lists!$P$4),1, 0)*D1294)</f>
        <v/>
      </c>
      <c r="AJ1294" s="19" t="str">
        <f>IF($B1294=1,"",IF(AND(TrackingWorksheet!$S1299&gt;$BE$3,TrackingWorksheet!$T1299=Lists!$P$5),1, 0)*D1294)</f>
        <v/>
      </c>
      <c r="AK1294" s="19" t="str">
        <f>IF($B1294=1,"",IF(AND(TrackingWorksheet!$U1299&gt;$BE$3,TrackingWorksheet!$V1299=Lists!$P$5),1, 0)*D1294)</f>
        <v/>
      </c>
      <c r="AL1294" s="19" t="str">
        <f>IF($B1294=1,"",IF(AND(TrackingWorksheet!$W1299&gt;$BE$3,TrackingWorksheet!$X1299=Lists!$P$5),1, 0)*D1294)</f>
        <v/>
      </c>
      <c r="AM1294" s="19" t="str">
        <f>IF($B1294=1,"",IF(AND(TrackingWorksheet!$Y1299&gt;$BE$3,TrackingWorksheet!$Z1299=Lists!$P$5),1, 0)*D1294)</f>
        <v/>
      </c>
      <c r="AN1294" s="19" t="str">
        <f>IF($B1294=1,"",IF(AND(TrackingWorksheet!$AA1299&gt;$BE$3,TrackingWorksheet!$AB1299=Lists!$P$5),1, 0)*D1294)</f>
        <v/>
      </c>
      <c r="AO1294" s="19" t="str">
        <f>IF($B1294=1,"",IF(AND(TrackingWorksheet!$S1299&gt;$BE$3,TrackingWorksheet!$T1299=Lists!$P$6),1, 0)*D1294)</f>
        <v/>
      </c>
      <c r="AP1294" s="19" t="str">
        <f>IF($B1294=1,"",IF(AND(TrackingWorksheet!$U1299&gt;$BE$3,TrackingWorksheet!$V1299=Lists!$P$6),1, 0)*D1294)</f>
        <v/>
      </c>
      <c r="AQ1294" s="19" t="str">
        <f>IF($B1294=1,"",IF(AND(TrackingWorksheet!$W1299&gt;$BE$3,TrackingWorksheet!$X1299=Lists!$P$6),1, 0)*D1294)</f>
        <v/>
      </c>
      <c r="AR1294" s="19" t="str">
        <f>IF($B1294=1,"",IF(AND(TrackingWorksheet!$Y1299&gt;$BE$3,TrackingWorksheet!$Z1299=Lists!$P$6),1, 0)*D1294)</f>
        <v/>
      </c>
      <c r="AS1294" s="19" t="str">
        <f>IF($B1294=1,"",IF(AND(TrackingWorksheet!$AA1299&gt;$BE$3,TrackingWorksheet!$AB1299=Lists!$P$6),1, 0)*D1294)</f>
        <v/>
      </c>
      <c r="AT1294" s="19">
        <f t="shared" si="293"/>
        <v>0</v>
      </c>
      <c r="AU1294" s="19" t="str">
        <f>IF(B1294=1,"",IF(AND(TrackingWorksheet!K1299="",TrackingWorksheet!M1299="", TrackingWorksheet!N1299="", TrackingWorksheet!S1299="", TrackingWorksheet!V1299="", TrackingWorksheet!W1299="", TrackingWorksheet!Y1299="", TrackingWorksheet!AA1299="", V1294=1),1,0)*D1294)</f>
        <v/>
      </c>
      <c r="AV1294" s="19" t="str">
        <f>IF(B1294=1,"",IF(D1294*AND(TrackingWorksheet!U1299&gt;Calculations!$BE$3,TrackingWorksheet!K1299="YES"),1,0))</f>
        <v/>
      </c>
      <c r="AW1294" s="19" t="str">
        <f>IF(B1294=1,"",IF(D1294*AND(TrackingWorksheet!W1299&gt;Calculations!$BE$3,TrackingWorksheet!K1299="YES"),1,0))</f>
        <v/>
      </c>
      <c r="AX1294" s="19">
        <f t="shared" si="294"/>
        <v>0</v>
      </c>
      <c r="AY1294" s="19">
        <f t="shared" si="290"/>
        <v>0</v>
      </c>
      <c r="AZ1294" s="27" t="str">
        <f>IF(B1294=1,"",IF(TrackingWorksheet!Q1299="","",TrackingWorksheet!Q1299))</f>
        <v/>
      </c>
      <c r="BB1294" s="4"/>
      <c r="BC1294" s="4"/>
      <c r="BD1294" s="4"/>
      <c r="BE1294" s="4"/>
      <c r="BF1294" s="4"/>
      <c r="BG1294" s="4" t="str">
        <f>IF(B1294=1,"",IF(AND(N1294=1,TrackingWorksheet!$I1299+14&lt;=WeeklySummary!$C$7),1,0))</f>
        <v/>
      </c>
      <c r="BH1294" s="4" t="str">
        <f>IF(B1294=1,"",IF(AND(R1294=1,TrackingWorksheet!$I1299+14&lt;=WeeklySummary!$C$7),1,0))</f>
        <v/>
      </c>
      <c r="BI1294" s="4" t="str">
        <f>IF(B1294=1,"",IF(AND(J1294=1,TrackingWorksheet!$G1299+14&lt;=WeeklySummary!$C$7),1,0))</f>
        <v/>
      </c>
      <c r="BJ1294" s="4" t="str">
        <f>IF(B1294=1,"",IF(AND(T1294=1,TrackingWorksheet!$I1299+14&lt;=WeeklySummary!$C$7),1,0))</f>
        <v/>
      </c>
      <c r="BK1294" s="4" t="str">
        <f>IF(B1294=1,"",IF(AND(T1294=1,TrackingWorksheet!$G1299+14&lt;=WeeklySummary!$C$7),1,0))</f>
        <v/>
      </c>
      <c r="BL1294" s="4">
        <f t="shared" si="303"/>
        <v>0</v>
      </c>
    </row>
    <row r="1295" spans="2:64" x14ac:dyDescent="0.25">
      <c r="B1295" s="27">
        <f>IF(AND(ISBLANK(TrackingWorksheet!B1300),ISBLANK(TrackingWorksheet!C1300),ISBLANK(TrackingWorksheet!G1300),ISBLANK(TrackingWorksheet!H1300),
ISBLANK(TrackingWorksheet!I1300),ISBLANK(TrackingWorksheet!J1300),ISBLANK(TrackingWorksheet!M1300),
ISBLANK(TrackingWorksheet!N1302)),1,0)</f>
        <v>1</v>
      </c>
      <c r="C1295" s="12" t="str">
        <f>IF(B1295=1,"",TrackingWorksheet!F1300)</f>
        <v/>
      </c>
      <c r="D1295" s="20" t="str">
        <f>IF(B1295=1,"",IF(AND(TrackingWorksheet!B1300&lt;&gt;"",TrackingWorksheet!B1300&lt;=WeeklySummary!$C$7,OR(TrackingWorksheet!C1300="",TrackingWorksheet!C1300&gt;=WeeklySummary!$C$6)),1,0))</f>
        <v/>
      </c>
      <c r="E1295" s="10" t="str">
        <f>IF(B1295=1,"",IF(AND(TrackingWorksheet!G1300 &lt;&gt;"",TrackingWorksheet!G1300&lt;=WeeklySummary!$C$7, TrackingWorksheet!H1300=Lists!$D$4), "Y", "N"))</f>
        <v/>
      </c>
      <c r="F1295" s="10" t="str">
        <f>IF(B1295=1,"",IF(AND(TrackingWorksheet!I1300 &lt;&gt;"", TrackingWorksheet!I1300&lt;=WeeklySummary!$C$7, TrackingWorksheet!J1300=Lists!$D$4), "Y", "N"))</f>
        <v/>
      </c>
      <c r="G1295" s="10" t="str">
        <f>IF(B1295=1,"",IF(AND(TrackingWorksheet!G1300 &lt;&gt;"",TrackingWorksheet!G1300&lt;=WeeklySummary!$C$7, TrackingWorksheet!H1300=Lists!$D$5), "Y", "N"))</f>
        <v/>
      </c>
      <c r="H1295" s="10" t="str">
        <f>IF(B1295=1,"",IF(AND(TrackingWorksheet!I1300 &lt;&gt;"", TrackingWorksheet!I1300&lt;=WeeklySummary!$C$7, TrackingWorksheet!J1300=Lists!$D$5), "Y", "N"))</f>
        <v/>
      </c>
      <c r="I1295" s="20" t="str">
        <f>IF(B1295=1,"",IF(AND(TrackingWorksheet!G1300 &lt;&gt;"", TrackingWorksheet!G1300&lt;=WeeklySummary!$C$7, TrackingWorksheet!H1300=Lists!$D$6), 1, 0))</f>
        <v/>
      </c>
      <c r="J1295" s="20" t="str">
        <f t="shared" si="295"/>
        <v/>
      </c>
      <c r="K1295" s="10" t="str">
        <f>IF(B1295=1,"",IF(AND(TrackingWorksheet!I1300&lt;=WeeklySummary!$C$7,TrackingWorksheet!K1300="YES"),0,IF(AND(AND(OR(E1295="Y",F1295="Y"),E1295&lt;&gt;F1295),G1295&lt;&gt;"Y", H1295&lt;&gt;"Y"), 1, 0)))</f>
        <v/>
      </c>
      <c r="L1295" s="20" t="str">
        <f t="shared" si="296"/>
        <v/>
      </c>
      <c r="M1295" s="10" t="str">
        <f t="shared" si="297"/>
        <v/>
      </c>
      <c r="N1295" s="20" t="str">
        <f t="shared" si="298"/>
        <v/>
      </c>
      <c r="O1295" s="10" t="str">
        <f>IF(B1295=1,"",IF(AND(TrackingWorksheet!I1300&lt;=WeeklySummary!$C$7,TrackingWorksheet!K1300="YES"),0,IF(AND(AND(OR(G1295="Y",H1295="Y"),G1295&lt;&gt;H1295),E1295&lt;&gt;"Y", F1295&lt;&gt;"Y"), 1, 0)))</f>
        <v/>
      </c>
      <c r="P1295" s="20" t="str">
        <f t="shared" si="299"/>
        <v/>
      </c>
      <c r="Q1295" s="10" t="str">
        <f t="shared" si="300"/>
        <v/>
      </c>
      <c r="R1295" s="10" t="str">
        <f t="shared" si="301"/>
        <v/>
      </c>
      <c r="S1295" s="10" t="str">
        <f>IF(B1295=1,"",IF(AND(OR(AND(TrackingWorksheet!H1300=Lists!$D$7,TrackingWorksheet!H1300=TrackingWorksheet!J1300),TrackingWorksheet!H1300&lt;&gt;TrackingWorksheet!J1300),TrackingWorksheet!K1300="YES",TrackingWorksheet!H1300&lt;&gt;Lists!$D$6,TrackingWorksheet!G1300&lt;=WeeklySummary!$C$7,TrackingWorksheet!I1300&lt;=WeeklySummary!$C$7),1,0))</f>
        <v/>
      </c>
      <c r="T1295" s="10" t="str">
        <f t="shared" si="302"/>
        <v/>
      </c>
      <c r="U1295" s="10" t="str">
        <f>IF($B1295=1,"",IF(TrackingWorksheet!$K1300="YES",1, 0)*D1295)</f>
        <v/>
      </c>
      <c r="V1295" s="20">
        <f t="shared" si="291"/>
        <v>0</v>
      </c>
      <c r="W1295" s="20">
        <f t="shared" si="292"/>
        <v>0</v>
      </c>
      <c r="X1295" s="10" t="str">
        <f>IF($B1295=1,"",IF(AND(TrackingWorksheet!$L1300&lt;&gt;"", TrackingWorksheet!$L1300&gt;=WeeklySummary!$C$6,TrackingWorksheet!$L1300&lt;=WeeklySummary!$C$7,OR(TrackingWorksheet!$H1300=Lists!$D$4,TrackingWorksheet!$J1300=Lists!$D$4)), 1, 0))</f>
        <v/>
      </c>
      <c r="Y1295" s="10" t="str">
        <f>IF($B1295=1,"",IF(AND(TrackingWorksheet!$L1300&lt;&gt;"", TrackingWorksheet!$L1300&gt;=WeeklySummary!$C$6,TrackingWorksheet!$L1300&lt;=WeeklySummary!$C$7,OR(TrackingWorksheet!$H1300=Lists!$D$5,TrackingWorksheet!$J1300=Lists!$D$5)), 1, 0))</f>
        <v/>
      </c>
      <c r="Z1295" s="10" t="str">
        <f>IF($B1295=1,"",IF(AND(TrackingWorksheet!$L1300&lt;&gt;"", TrackingWorksheet!$L1300&gt;=WeeklySummary!$C$6,TrackingWorksheet!$L1300&lt;=WeeklySummary!$C$7,OR(TrackingWorksheet!$H1300=Lists!$D$6,TrackingWorksheet!$J1300=Lists!$D$6)), 1, 0))</f>
        <v/>
      </c>
      <c r="AA1295" s="19" t="str">
        <f>IF(B1295=1,"",IF(AND(TrackingWorksheet!M1300&lt;&gt;"",TrackingWorksheet!M1300&lt;=WeeklySummary!$C$7),1,0)*D1295)</f>
        <v/>
      </c>
      <c r="AB1295" s="19" t="str">
        <f>IF(B1295=1,"",IF(AND(TrackingWorksheet!N1300&lt;&gt;"",TrackingWorksheet!N1300&lt;=WeeklySummary!$C$7),1,0)*D1295)</f>
        <v/>
      </c>
      <c r="AC1295" s="19" t="str">
        <f>IF(B1295=1,"",TrackingWorksheet!T1300)</f>
        <v/>
      </c>
      <c r="AD1295" s="19" t="str">
        <f>IF(B1295=1,"",IF(D1295*AND(TrackingWorksheet!S1300&gt;=Calculations!$BD$3,TrackingWorksheet!U1300="",TrackingWorksheet!K1300="YES"),1,0))</f>
        <v/>
      </c>
      <c r="AE1295" s="19" t="str">
        <f>IF($B1295=1,"",IF(AND(TrackingWorksheet!$S1300&gt;$BE$3,TrackingWorksheet!$T1300=Lists!$P$4),1, 0)*D1295)</f>
        <v/>
      </c>
      <c r="AF1295" s="19" t="str">
        <f>IF($B1295=1,"",IF(AND(TrackingWorksheet!$U1300&gt;$BE$3,TrackingWorksheet!$V1300=Lists!$P$4),1, 0)*D1295)</f>
        <v/>
      </c>
      <c r="AG1295" s="19" t="str">
        <f>IF($B1295=1,"",IF(AND(TrackingWorksheet!$W1300&gt;$BE$3,TrackingWorksheet!$X1300=Lists!$P$4),1, 0)*D1295)</f>
        <v/>
      </c>
      <c r="AH1295" s="19" t="str">
        <f>IF($B1295=1,"",IF(AND(TrackingWorksheet!$Y1300&gt;$BE$3,TrackingWorksheet!$Z1300=Lists!$P$4),1, 0)*D1295)</f>
        <v/>
      </c>
      <c r="AI1295" s="19" t="str">
        <f>IF($B1295=1,"",IF(AND(TrackingWorksheet!$AA1300&gt;$BE$3,TrackingWorksheet!$AB1300=Lists!$P$4),1, 0)*D1295)</f>
        <v/>
      </c>
      <c r="AJ1295" s="19" t="str">
        <f>IF($B1295=1,"",IF(AND(TrackingWorksheet!$S1300&gt;$BE$3,TrackingWorksheet!$T1300=Lists!$P$5),1, 0)*D1295)</f>
        <v/>
      </c>
      <c r="AK1295" s="19" t="str">
        <f>IF($B1295=1,"",IF(AND(TrackingWorksheet!$U1300&gt;$BE$3,TrackingWorksheet!$V1300=Lists!$P$5),1, 0)*D1295)</f>
        <v/>
      </c>
      <c r="AL1295" s="19" t="str">
        <f>IF($B1295=1,"",IF(AND(TrackingWorksheet!$W1300&gt;$BE$3,TrackingWorksheet!$X1300=Lists!$P$5),1, 0)*D1295)</f>
        <v/>
      </c>
      <c r="AM1295" s="19" t="str">
        <f>IF($B1295=1,"",IF(AND(TrackingWorksheet!$Y1300&gt;$BE$3,TrackingWorksheet!$Z1300=Lists!$P$5),1, 0)*D1295)</f>
        <v/>
      </c>
      <c r="AN1295" s="19" t="str">
        <f>IF($B1295=1,"",IF(AND(TrackingWorksheet!$AA1300&gt;$BE$3,TrackingWorksheet!$AB1300=Lists!$P$5),1, 0)*D1295)</f>
        <v/>
      </c>
      <c r="AO1295" s="19" t="str">
        <f>IF($B1295=1,"",IF(AND(TrackingWorksheet!$S1300&gt;$BE$3,TrackingWorksheet!$T1300=Lists!$P$6),1, 0)*D1295)</f>
        <v/>
      </c>
      <c r="AP1295" s="19" t="str">
        <f>IF($B1295=1,"",IF(AND(TrackingWorksheet!$U1300&gt;$BE$3,TrackingWorksheet!$V1300=Lists!$P$6),1, 0)*D1295)</f>
        <v/>
      </c>
      <c r="AQ1295" s="19" t="str">
        <f>IF($B1295=1,"",IF(AND(TrackingWorksheet!$W1300&gt;$BE$3,TrackingWorksheet!$X1300=Lists!$P$6),1, 0)*D1295)</f>
        <v/>
      </c>
      <c r="AR1295" s="19" t="str">
        <f>IF($B1295=1,"",IF(AND(TrackingWorksheet!$Y1300&gt;$BE$3,TrackingWorksheet!$Z1300=Lists!$P$6),1, 0)*D1295)</f>
        <v/>
      </c>
      <c r="AS1295" s="19" t="str">
        <f>IF($B1295=1,"",IF(AND(TrackingWorksheet!$AA1300&gt;$BE$3,TrackingWorksheet!$AB1300=Lists!$P$6),1, 0)*D1295)</f>
        <v/>
      </c>
      <c r="AT1295" s="19">
        <f t="shared" si="293"/>
        <v>0</v>
      </c>
      <c r="AU1295" s="19" t="str">
        <f>IF(B1295=1,"",IF(AND(TrackingWorksheet!K1300="",TrackingWorksheet!M1300="", TrackingWorksheet!N1300="", TrackingWorksheet!S1300="", TrackingWorksheet!V1300="", TrackingWorksheet!W1300="", TrackingWorksheet!Y1300="", TrackingWorksheet!AA1300="", V1295=1),1,0)*D1295)</f>
        <v/>
      </c>
      <c r="AV1295" s="19" t="str">
        <f>IF(B1295=1,"",IF(D1295*AND(TrackingWorksheet!U1300&gt;Calculations!$BE$3,TrackingWorksheet!K1300="YES"),1,0))</f>
        <v/>
      </c>
      <c r="AW1295" s="19" t="str">
        <f>IF(B1295=1,"",IF(D1295*AND(TrackingWorksheet!W1300&gt;Calculations!$BE$3,TrackingWorksheet!K1300="YES"),1,0))</f>
        <v/>
      </c>
      <c r="AX1295" s="19">
        <f t="shared" si="294"/>
        <v>0</v>
      </c>
      <c r="AY1295" s="19">
        <f t="shared" si="290"/>
        <v>0</v>
      </c>
      <c r="AZ1295" s="27" t="str">
        <f>IF(B1295=1,"",IF(TrackingWorksheet!Q1300="","",TrackingWorksheet!Q1300))</f>
        <v/>
      </c>
      <c r="BB1295" s="4"/>
      <c r="BC1295" s="4"/>
      <c r="BD1295" s="4"/>
      <c r="BE1295" s="4"/>
      <c r="BF1295" s="4"/>
      <c r="BG1295" s="4" t="str">
        <f>IF(B1295=1,"",IF(AND(N1295=1,TrackingWorksheet!$I1300+14&lt;=WeeklySummary!$C$7),1,0))</f>
        <v/>
      </c>
      <c r="BH1295" s="4" t="str">
        <f>IF(B1295=1,"",IF(AND(R1295=1,TrackingWorksheet!$I1300+14&lt;=WeeklySummary!$C$7),1,0))</f>
        <v/>
      </c>
      <c r="BI1295" s="4" t="str">
        <f>IF(B1295=1,"",IF(AND(J1295=1,TrackingWorksheet!$G1300+14&lt;=WeeklySummary!$C$7),1,0))</f>
        <v/>
      </c>
      <c r="BJ1295" s="4" t="str">
        <f>IF(B1295=1,"",IF(AND(T1295=1,TrackingWorksheet!$I1300+14&lt;=WeeklySummary!$C$7),1,0))</f>
        <v/>
      </c>
      <c r="BK1295" s="4" t="str">
        <f>IF(B1295=1,"",IF(AND(T1295=1,TrackingWorksheet!$G1300+14&lt;=WeeklySummary!$C$7),1,0))</f>
        <v/>
      </c>
      <c r="BL1295" s="4">
        <f t="shared" si="303"/>
        <v>0</v>
      </c>
    </row>
    <row r="1296" spans="2:64" x14ac:dyDescent="0.25">
      <c r="B1296" s="27">
        <f>IF(AND(ISBLANK(TrackingWorksheet!B1301),ISBLANK(TrackingWorksheet!C1301),ISBLANK(TrackingWorksheet!G1301),ISBLANK(TrackingWorksheet!H1301),
ISBLANK(TrackingWorksheet!I1301),ISBLANK(TrackingWorksheet!J1301),ISBLANK(TrackingWorksheet!M1301),
ISBLANK(TrackingWorksheet!N1303)),1,0)</f>
        <v>1</v>
      </c>
      <c r="C1296" s="12" t="str">
        <f>IF(B1296=1,"",TrackingWorksheet!F1301)</f>
        <v/>
      </c>
      <c r="D1296" s="20" t="str">
        <f>IF(B1296=1,"",IF(AND(TrackingWorksheet!B1301&lt;&gt;"",TrackingWorksheet!B1301&lt;=WeeklySummary!$C$7,OR(TrackingWorksheet!C1301="",TrackingWorksheet!C1301&gt;=WeeklySummary!$C$6)),1,0))</f>
        <v/>
      </c>
      <c r="E1296" s="10" t="str">
        <f>IF(B1296=1,"",IF(AND(TrackingWorksheet!G1301 &lt;&gt;"",TrackingWorksheet!G1301&lt;=WeeklySummary!$C$7, TrackingWorksheet!H1301=Lists!$D$4), "Y", "N"))</f>
        <v/>
      </c>
      <c r="F1296" s="10" t="str">
        <f>IF(B1296=1,"",IF(AND(TrackingWorksheet!I1301 &lt;&gt;"", TrackingWorksheet!I1301&lt;=WeeklySummary!$C$7, TrackingWorksheet!J1301=Lists!$D$4), "Y", "N"))</f>
        <v/>
      </c>
      <c r="G1296" s="10" t="str">
        <f>IF(B1296=1,"",IF(AND(TrackingWorksheet!G1301 &lt;&gt;"",TrackingWorksheet!G1301&lt;=WeeklySummary!$C$7, TrackingWorksheet!H1301=Lists!$D$5), "Y", "N"))</f>
        <v/>
      </c>
      <c r="H1296" s="10" t="str">
        <f>IF(B1296=1,"",IF(AND(TrackingWorksheet!I1301 &lt;&gt;"", TrackingWorksheet!I1301&lt;=WeeklySummary!$C$7, TrackingWorksheet!J1301=Lists!$D$5), "Y", "N"))</f>
        <v/>
      </c>
      <c r="I1296" s="20" t="str">
        <f>IF(B1296=1,"",IF(AND(TrackingWorksheet!G1301 &lt;&gt;"", TrackingWorksheet!G1301&lt;=WeeklySummary!$C$7, TrackingWorksheet!H1301=Lists!$D$6), 1, 0))</f>
        <v/>
      </c>
      <c r="J1296" s="20" t="str">
        <f t="shared" si="295"/>
        <v/>
      </c>
      <c r="K1296" s="10" t="str">
        <f>IF(B1296=1,"",IF(AND(TrackingWorksheet!I1301&lt;=WeeklySummary!$C$7,TrackingWorksheet!K1301="YES"),0,IF(AND(AND(OR(E1296="Y",F1296="Y"),E1296&lt;&gt;F1296),G1296&lt;&gt;"Y", H1296&lt;&gt;"Y"), 1, 0)))</f>
        <v/>
      </c>
      <c r="L1296" s="20" t="str">
        <f t="shared" si="296"/>
        <v/>
      </c>
      <c r="M1296" s="10" t="str">
        <f t="shared" si="297"/>
        <v/>
      </c>
      <c r="N1296" s="20" t="str">
        <f t="shared" si="298"/>
        <v/>
      </c>
      <c r="O1296" s="10" t="str">
        <f>IF(B1296=1,"",IF(AND(TrackingWorksheet!I1301&lt;=WeeklySummary!$C$7,TrackingWorksheet!K1301="YES"),0,IF(AND(AND(OR(G1296="Y",H1296="Y"),G1296&lt;&gt;H1296),E1296&lt;&gt;"Y", F1296&lt;&gt;"Y"), 1, 0)))</f>
        <v/>
      </c>
      <c r="P1296" s="20" t="str">
        <f t="shared" si="299"/>
        <v/>
      </c>
      <c r="Q1296" s="10" t="str">
        <f t="shared" si="300"/>
        <v/>
      </c>
      <c r="R1296" s="10" t="str">
        <f t="shared" si="301"/>
        <v/>
      </c>
      <c r="S1296" s="10" t="str">
        <f>IF(B1296=1,"",IF(AND(OR(AND(TrackingWorksheet!H1301=Lists!$D$7,TrackingWorksheet!H1301=TrackingWorksheet!J1301),TrackingWorksheet!H1301&lt;&gt;TrackingWorksheet!J1301),TrackingWorksheet!K1301="YES",TrackingWorksheet!H1301&lt;&gt;Lists!$D$6,TrackingWorksheet!G1301&lt;=WeeklySummary!$C$7,TrackingWorksheet!I1301&lt;=WeeklySummary!$C$7),1,0))</f>
        <v/>
      </c>
      <c r="T1296" s="10" t="str">
        <f t="shared" si="302"/>
        <v/>
      </c>
      <c r="U1296" s="10" t="str">
        <f>IF($B1296=1,"",IF(TrackingWorksheet!$K1301="YES",1, 0)*D1296)</f>
        <v/>
      </c>
      <c r="V1296" s="20">
        <f t="shared" si="291"/>
        <v>0</v>
      </c>
      <c r="W1296" s="20">
        <f t="shared" si="292"/>
        <v>0</v>
      </c>
      <c r="X1296" s="10" t="str">
        <f>IF($B1296=1,"",IF(AND(TrackingWorksheet!$L1301&lt;&gt;"", TrackingWorksheet!$L1301&gt;=WeeklySummary!$C$6,TrackingWorksheet!$L1301&lt;=WeeklySummary!$C$7,OR(TrackingWorksheet!$H1301=Lists!$D$4,TrackingWorksheet!$J1301=Lists!$D$4)), 1, 0))</f>
        <v/>
      </c>
      <c r="Y1296" s="10" t="str">
        <f>IF($B1296=1,"",IF(AND(TrackingWorksheet!$L1301&lt;&gt;"", TrackingWorksheet!$L1301&gt;=WeeklySummary!$C$6,TrackingWorksheet!$L1301&lt;=WeeklySummary!$C$7,OR(TrackingWorksheet!$H1301=Lists!$D$5,TrackingWorksheet!$J1301=Lists!$D$5)), 1, 0))</f>
        <v/>
      </c>
      <c r="Z1296" s="10" t="str">
        <f>IF($B1296=1,"",IF(AND(TrackingWorksheet!$L1301&lt;&gt;"", TrackingWorksheet!$L1301&gt;=WeeklySummary!$C$6,TrackingWorksheet!$L1301&lt;=WeeklySummary!$C$7,OR(TrackingWorksheet!$H1301=Lists!$D$6,TrackingWorksheet!$J1301=Lists!$D$6)), 1, 0))</f>
        <v/>
      </c>
      <c r="AA1296" s="19" t="str">
        <f>IF(B1296=1,"",IF(AND(TrackingWorksheet!M1301&lt;&gt;"",TrackingWorksheet!M1301&lt;=WeeklySummary!$C$7),1,0)*D1296)</f>
        <v/>
      </c>
      <c r="AB1296" s="19" t="str">
        <f>IF(B1296=1,"",IF(AND(TrackingWorksheet!N1301&lt;&gt;"",TrackingWorksheet!N1301&lt;=WeeklySummary!$C$7),1,0)*D1296)</f>
        <v/>
      </c>
      <c r="AC1296" s="19" t="str">
        <f>IF(B1296=1,"",TrackingWorksheet!T1301)</f>
        <v/>
      </c>
      <c r="AD1296" s="19" t="str">
        <f>IF(B1296=1,"",IF(D1296*AND(TrackingWorksheet!S1301&gt;=Calculations!$BD$3,TrackingWorksheet!U1301="",TrackingWorksheet!K1301="YES"),1,0))</f>
        <v/>
      </c>
      <c r="AE1296" s="19" t="str">
        <f>IF($B1296=1,"",IF(AND(TrackingWorksheet!$S1301&gt;$BE$3,TrackingWorksheet!$T1301=Lists!$P$4),1, 0)*D1296)</f>
        <v/>
      </c>
      <c r="AF1296" s="19" t="str">
        <f>IF($B1296=1,"",IF(AND(TrackingWorksheet!$U1301&gt;$BE$3,TrackingWorksheet!$V1301=Lists!$P$4),1, 0)*D1296)</f>
        <v/>
      </c>
      <c r="AG1296" s="19" t="str">
        <f>IF($B1296=1,"",IF(AND(TrackingWorksheet!$W1301&gt;$BE$3,TrackingWorksheet!$X1301=Lists!$P$4),1, 0)*D1296)</f>
        <v/>
      </c>
      <c r="AH1296" s="19" t="str">
        <f>IF($B1296=1,"",IF(AND(TrackingWorksheet!$Y1301&gt;$BE$3,TrackingWorksheet!$Z1301=Lists!$P$4),1, 0)*D1296)</f>
        <v/>
      </c>
      <c r="AI1296" s="19" t="str">
        <f>IF($B1296=1,"",IF(AND(TrackingWorksheet!$AA1301&gt;$BE$3,TrackingWorksheet!$AB1301=Lists!$P$4),1, 0)*D1296)</f>
        <v/>
      </c>
      <c r="AJ1296" s="19" t="str">
        <f>IF($B1296=1,"",IF(AND(TrackingWorksheet!$S1301&gt;$BE$3,TrackingWorksheet!$T1301=Lists!$P$5),1, 0)*D1296)</f>
        <v/>
      </c>
      <c r="AK1296" s="19" t="str">
        <f>IF($B1296=1,"",IF(AND(TrackingWorksheet!$U1301&gt;$BE$3,TrackingWorksheet!$V1301=Lists!$P$5),1, 0)*D1296)</f>
        <v/>
      </c>
      <c r="AL1296" s="19" t="str">
        <f>IF($B1296=1,"",IF(AND(TrackingWorksheet!$W1301&gt;$BE$3,TrackingWorksheet!$X1301=Lists!$P$5),1, 0)*D1296)</f>
        <v/>
      </c>
      <c r="AM1296" s="19" t="str">
        <f>IF($B1296=1,"",IF(AND(TrackingWorksheet!$Y1301&gt;$BE$3,TrackingWorksheet!$Z1301=Lists!$P$5),1, 0)*D1296)</f>
        <v/>
      </c>
      <c r="AN1296" s="19" t="str">
        <f>IF($B1296=1,"",IF(AND(TrackingWorksheet!$AA1301&gt;$BE$3,TrackingWorksheet!$AB1301=Lists!$P$5),1, 0)*D1296)</f>
        <v/>
      </c>
      <c r="AO1296" s="19" t="str">
        <f>IF($B1296=1,"",IF(AND(TrackingWorksheet!$S1301&gt;$BE$3,TrackingWorksheet!$T1301=Lists!$P$6),1, 0)*D1296)</f>
        <v/>
      </c>
      <c r="AP1296" s="19" t="str">
        <f>IF($B1296=1,"",IF(AND(TrackingWorksheet!$U1301&gt;$BE$3,TrackingWorksheet!$V1301=Lists!$P$6),1, 0)*D1296)</f>
        <v/>
      </c>
      <c r="AQ1296" s="19" t="str">
        <f>IF($B1296=1,"",IF(AND(TrackingWorksheet!$W1301&gt;$BE$3,TrackingWorksheet!$X1301=Lists!$P$6),1, 0)*D1296)</f>
        <v/>
      </c>
      <c r="AR1296" s="19" t="str">
        <f>IF($B1296=1,"",IF(AND(TrackingWorksheet!$Y1301&gt;$BE$3,TrackingWorksheet!$Z1301=Lists!$P$6),1, 0)*D1296)</f>
        <v/>
      </c>
      <c r="AS1296" s="19" t="str">
        <f>IF($B1296=1,"",IF(AND(TrackingWorksheet!$AA1301&gt;$BE$3,TrackingWorksheet!$AB1301=Lists!$P$6),1, 0)*D1296)</f>
        <v/>
      </c>
      <c r="AT1296" s="19">
        <f t="shared" si="293"/>
        <v>0</v>
      </c>
      <c r="AU1296" s="19" t="str">
        <f>IF(B1296=1,"",IF(AND(TrackingWorksheet!K1301="",TrackingWorksheet!M1301="", TrackingWorksheet!N1301="", TrackingWorksheet!S1301="", TrackingWorksheet!V1301="", TrackingWorksheet!W1301="", TrackingWorksheet!Y1301="", TrackingWorksheet!AA1301="", V1296=1),1,0)*D1296)</f>
        <v/>
      </c>
      <c r="AV1296" s="19" t="str">
        <f>IF(B1296=1,"",IF(D1296*AND(TrackingWorksheet!U1301&gt;Calculations!$BE$3,TrackingWorksheet!K1301="YES"),1,0))</f>
        <v/>
      </c>
      <c r="AW1296" s="19" t="str">
        <f>IF(B1296=1,"",IF(D1296*AND(TrackingWorksheet!W1301&gt;Calculations!$BE$3,TrackingWorksheet!K1301="YES"),1,0))</f>
        <v/>
      </c>
      <c r="AX1296" s="19">
        <f t="shared" si="294"/>
        <v>0</v>
      </c>
      <c r="AY1296" s="19">
        <f t="shared" si="290"/>
        <v>0</v>
      </c>
      <c r="AZ1296" s="27" t="str">
        <f>IF(B1296=1,"",IF(TrackingWorksheet!Q1301="","",TrackingWorksheet!Q1301))</f>
        <v/>
      </c>
      <c r="BB1296" s="4"/>
      <c r="BC1296" s="4"/>
      <c r="BD1296" s="4"/>
      <c r="BE1296" s="4"/>
      <c r="BF1296" s="4"/>
      <c r="BG1296" s="4" t="str">
        <f>IF(B1296=1,"",IF(AND(N1296=1,TrackingWorksheet!$I1301+14&lt;=WeeklySummary!$C$7),1,0))</f>
        <v/>
      </c>
      <c r="BH1296" s="4" t="str">
        <f>IF(B1296=1,"",IF(AND(R1296=1,TrackingWorksheet!$I1301+14&lt;=WeeklySummary!$C$7),1,0))</f>
        <v/>
      </c>
      <c r="BI1296" s="4" t="str">
        <f>IF(B1296=1,"",IF(AND(J1296=1,TrackingWorksheet!$G1301+14&lt;=WeeklySummary!$C$7),1,0))</f>
        <v/>
      </c>
      <c r="BJ1296" s="4" t="str">
        <f>IF(B1296=1,"",IF(AND(T1296=1,TrackingWorksheet!$I1301+14&lt;=WeeklySummary!$C$7),1,0))</f>
        <v/>
      </c>
      <c r="BK1296" s="4" t="str">
        <f>IF(B1296=1,"",IF(AND(T1296=1,TrackingWorksheet!$G1301+14&lt;=WeeklySummary!$C$7),1,0))</f>
        <v/>
      </c>
      <c r="BL1296" s="4">
        <f t="shared" si="303"/>
        <v>0</v>
      </c>
    </row>
    <row r="1297" spans="2:64" x14ac:dyDescent="0.25">
      <c r="B1297" s="27">
        <f>IF(AND(ISBLANK(TrackingWorksheet!B1302),ISBLANK(TrackingWorksheet!C1302),ISBLANK(TrackingWorksheet!G1302),ISBLANK(TrackingWorksheet!H1302),
ISBLANK(TrackingWorksheet!I1302),ISBLANK(TrackingWorksheet!J1302),ISBLANK(TrackingWorksheet!M1302),
ISBLANK(TrackingWorksheet!N1304)),1,0)</f>
        <v>1</v>
      </c>
      <c r="C1297" s="12" t="str">
        <f>IF(B1297=1,"",TrackingWorksheet!F1302)</f>
        <v/>
      </c>
      <c r="D1297" s="20" t="str">
        <f>IF(B1297=1,"",IF(AND(TrackingWorksheet!B1302&lt;&gt;"",TrackingWorksheet!B1302&lt;=WeeklySummary!$C$7,OR(TrackingWorksheet!C1302="",TrackingWorksheet!C1302&gt;=WeeklySummary!$C$6)),1,0))</f>
        <v/>
      </c>
      <c r="E1297" s="10" t="str">
        <f>IF(B1297=1,"",IF(AND(TrackingWorksheet!G1302 &lt;&gt;"",TrackingWorksheet!G1302&lt;=WeeklySummary!$C$7, TrackingWorksheet!H1302=Lists!$D$4), "Y", "N"))</f>
        <v/>
      </c>
      <c r="F1297" s="10" t="str">
        <f>IF(B1297=1,"",IF(AND(TrackingWorksheet!I1302 &lt;&gt;"", TrackingWorksheet!I1302&lt;=WeeklySummary!$C$7, TrackingWorksheet!J1302=Lists!$D$4), "Y", "N"))</f>
        <v/>
      </c>
      <c r="G1297" s="10" t="str">
        <f>IF(B1297=1,"",IF(AND(TrackingWorksheet!G1302 &lt;&gt;"",TrackingWorksheet!G1302&lt;=WeeklySummary!$C$7, TrackingWorksheet!H1302=Lists!$D$5), "Y", "N"))</f>
        <v/>
      </c>
      <c r="H1297" s="10" t="str">
        <f>IF(B1297=1,"",IF(AND(TrackingWorksheet!I1302 &lt;&gt;"", TrackingWorksheet!I1302&lt;=WeeklySummary!$C$7, TrackingWorksheet!J1302=Lists!$D$5), "Y", "N"))</f>
        <v/>
      </c>
      <c r="I1297" s="20" t="str">
        <f>IF(B1297=1,"",IF(AND(TrackingWorksheet!G1302 &lt;&gt;"", TrackingWorksheet!G1302&lt;=WeeklySummary!$C$7, TrackingWorksheet!H1302=Lists!$D$6), 1, 0))</f>
        <v/>
      </c>
      <c r="J1297" s="20" t="str">
        <f t="shared" si="295"/>
        <v/>
      </c>
      <c r="K1297" s="10" t="str">
        <f>IF(B1297=1,"",IF(AND(TrackingWorksheet!I1302&lt;=WeeklySummary!$C$7,TrackingWorksheet!K1302="YES"),0,IF(AND(AND(OR(E1297="Y",F1297="Y"),E1297&lt;&gt;F1297),G1297&lt;&gt;"Y", H1297&lt;&gt;"Y"), 1, 0)))</f>
        <v/>
      </c>
      <c r="L1297" s="20" t="str">
        <f t="shared" si="296"/>
        <v/>
      </c>
      <c r="M1297" s="10" t="str">
        <f t="shared" si="297"/>
        <v/>
      </c>
      <c r="N1297" s="20" t="str">
        <f t="shared" si="298"/>
        <v/>
      </c>
      <c r="O1297" s="10" t="str">
        <f>IF(B1297=1,"",IF(AND(TrackingWorksheet!I1302&lt;=WeeklySummary!$C$7,TrackingWorksheet!K1302="YES"),0,IF(AND(AND(OR(G1297="Y",H1297="Y"),G1297&lt;&gt;H1297),E1297&lt;&gt;"Y", F1297&lt;&gt;"Y"), 1, 0)))</f>
        <v/>
      </c>
      <c r="P1297" s="20" t="str">
        <f t="shared" si="299"/>
        <v/>
      </c>
      <c r="Q1297" s="10" t="str">
        <f t="shared" si="300"/>
        <v/>
      </c>
      <c r="R1297" s="10" t="str">
        <f t="shared" si="301"/>
        <v/>
      </c>
      <c r="S1297" s="10" t="str">
        <f>IF(B1297=1,"",IF(AND(OR(AND(TrackingWorksheet!H1302=Lists!$D$7,TrackingWorksheet!H1302=TrackingWorksheet!J1302),TrackingWorksheet!H1302&lt;&gt;TrackingWorksheet!J1302),TrackingWorksheet!K1302="YES",TrackingWorksheet!H1302&lt;&gt;Lists!$D$6,TrackingWorksheet!G1302&lt;=WeeklySummary!$C$7,TrackingWorksheet!I1302&lt;=WeeklySummary!$C$7),1,0))</f>
        <v/>
      </c>
      <c r="T1297" s="10" t="str">
        <f t="shared" si="302"/>
        <v/>
      </c>
      <c r="U1297" s="10" t="str">
        <f>IF($B1297=1,"",IF(TrackingWorksheet!$K1302="YES",1, 0)*D1297)</f>
        <v/>
      </c>
      <c r="V1297" s="20">
        <f t="shared" si="291"/>
        <v>0</v>
      </c>
      <c r="W1297" s="20">
        <f t="shared" si="292"/>
        <v>0</v>
      </c>
      <c r="X1297" s="10" t="str">
        <f>IF($B1297=1,"",IF(AND(TrackingWorksheet!$L1302&lt;&gt;"", TrackingWorksheet!$L1302&gt;=WeeklySummary!$C$6,TrackingWorksheet!$L1302&lt;=WeeklySummary!$C$7,OR(TrackingWorksheet!$H1302=Lists!$D$4,TrackingWorksheet!$J1302=Lists!$D$4)), 1, 0))</f>
        <v/>
      </c>
      <c r="Y1297" s="10" t="str">
        <f>IF($B1297=1,"",IF(AND(TrackingWorksheet!$L1302&lt;&gt;"", TrackingWorksheet!$L1302&gt;=WeeklySummary!$C$6,TrackingWorksheet!$L1302&lt;=WeeklySummary!$C$7,OR(TrackingWorksheet!$H1302=Lists!$D$5,TrackingWorksheet!$J1302=Lists!$D$5)), 1, 0))</f>
        <v/>
      </c>
      <c r="Z1297" s="10" t="str">
        <f>IF($B1297=1,"",IF(AND(TrackingWorksheet!$L1302&lt;&gt;"", TrackingWorksheet!$L1302&gt;=WeeklySummary!$C$6,TrackingWorksheet!$L1302&lt;=WeeklySummary!$C$7,OR(TrackingWorksheet!$H1302=Lists!$D$6,TrackingWorksheet!$J1302=Lists!$D$6)), 1, 0))</f>
        <v/>
      </c>
      <c r="AA1297" s="19" t="str">
        <f>IF(B1297=1,"",IF(AND(TrackingWorksheet!M1302&lt;&gt;"",TrackingWorksheet!M1302&lt;=WeeklySummary!$C$7),1,0)*D1297)</f>
        <v/>
      </c>
      <c r="AB1297" s="19" t="str">
        <f>IF(B1297=1,"",IF(AND(TrackingWorksheet!N1302&lt;&gt;"",TrackingWorksheet!N1302&lt;=WeeklySummary!$C$7),1,0)*D1297)</f>
        <v/>
      </c>
      <c r="AC1297" s="19" t="str">
        <f>IF(B1297=1,"",TrackingWorksheet!T1302)</f>
        <v/>
      </c>
      <c r="AD1297" s="19" t="str">
        <f>IF(B1297=1,"",IF(D1297*AND(TrackingWorksheet!S1302&gt;=Calculations!$BD$3,TrackingWorksheet!U1302="",TrackingWorksheet!K1302="YES"),1,0))</f>
        <v/>
      </c>
      <c r="AE1297" s="19" t="str">
        <f>IF($B1297=1,"",IF(AND(TrackingWorksheet!$S1302&gt;$BE$3,TrackingWorksheet!$T1302=Lists!$P$4),1, 0)*D1297)</f>
        <v/>
      </c>
      <c r="AF1297" s="19" t="str">
        <f>IF($B1297=1,"",IF(AND(TrackingWorksheet!$U1302&gt;$BE$3,TrackingWorksheet!$V1302=Lists!$P$4),1, 0)*D1297)</f>
        <v/>
      </c>
      <c r="AG1297" s="19" t="str">
        <f>IF($B1297=1,"",IF(AND(TrackingWorksheet!$W1302&gt;$BE$3,TrackingWorksheet!$X1302=Lists!$P$4),1, 0)*D1297)</f>
        <v/>
      </c>
      <c r="AH1297" s="19" t="str">
        <f>IF($B1297=1,"",IF(AND(TrackingWorksheet!$Y1302&gt;$BE$3,TrackingWorksheet!$Z1302=Lists!$P$4),1, 0)*D1297)</f>
        <v/>
      </c>
      <c r="AI1297" s="19" t="str">
        <f>IF($B1297=1,"",IF(AND(TrackingWorksheet!$AA1302&gt;$BE$3,TrackingWorksheet!$AB1302=Lists!$P$4),1, 0)*D1297)</f>
        <v/>
      </c>
      <c r="AJ1297" s="19" t="str">
        <f>IF($B1297=1,"",IF(AND(TrackingWorksheet!$S1302&gt;$BE$3,TrackingWorksheet!$T1302=Lists!$P$5),1, 0)*D1297)</f>
        <v/>
      </c>
      <c r="AK1297" s="19" t="str">
        <f>IF($B1297=1,"",IF(AND(TrackingWorksheet!$U1302&gt;$BE$3,TrackingWorksheet!$V1302=Lists!$P$5),1, 0)*D1297)</f>
        <v/>
      </c>
      <c r="AL1297" s="19" t="str">
        <f>IF($B1297=1,"",IF(AND(TrackingWorksheet!$W1302&gt;$BE$3,TrackingWorksheet!$X1302=Lists!$P$5),1, 0)*D1297)</f>
        <v/>
      </c>
      <c r="AM1297" s="19" t="str">
        <f>IF($B1297=1,"",IF(AND(TrackingWorksheet!$Y1302&gt;$BE$3,TrackingWorksheet!$Z1302=Lists!$P$5),1, 0)*D1297)</f>
        <v/>
      </c>
      <c r="AN1297" s="19" t="str">
        <f>IF($B1297=1,"",IF(AND(TrackingWorksheet!$AA1302&gt;$BE$3,TrackingWorksheet!$AB1302=Lists!$P$5),1, 0)*D1297)</f>
        <v/>
      </c>
      <c r="AO1297" s="19" t="str">
        <f>IF($B1297=1,"",IF(AND(TrackingWorksheet!$S1302&gt;$BE$3,TrackingWorksheet!$T1302=Lists!$P$6),1, 0)*D1297)</f>
        <v/>
      </c>
      <c r="AP1297" s="19" t="str">
        <f>IF($B1297=1,"",IF(AND(TrackingWorksheet!$U1302&gt;$BE$3,TrackingWorksheet!$V1302=Lists!$P$6),1, 0)*D1297)</f>
        <v/>
      </c>
      <c r="AQ1297" s="19" t="str">
        <f>IF($B1297=1,"",IF(AND(TrackingWorksheet!$W1302&gt;$BE$3,TrackingWorksheet!$X1302=Lists!$P$6),1, 0)*D1297)</f>
        <v/>
      </c>
      <c r="AR1297" s="19" t="str">
        <f>IF($B1297=1,"",IF(AND(TrackingWorksheet!$Y1302&gt;$BE$3,TrackingWorksheet!$Z1302=Lists!$P$6),1, 0)*D1297)</f>
        <v/>
      </c>
      <c r="AS1297" s="19" t="str">
        <f>IF($B1297=1,"",IF(AND(TrackingWorksheet!$AA1302&gt;$BE$3,TrackingWorksheet!$AB1302=Lists!$P$6),1, 0)*D1297)</f>
        <v/>
      </c>
      <c r="AT1297" s="19">
        <f t="shared" si="293"/>
        <v>0</v>
      </c>
      <c r="AU1297" s="19" t="str">
        <f>IF(B1297=1,"",IF(AND(TrackingWorksheet!K1302="",TrackingWorksheet!M1302="", TrackingWorksheet!N1302="", TrackingWorksheet!S1302="", TrackingWorksheet!V1302="", TrackingWorksheet!W1302="", TrackingWorksheet!Y1302="", TrackingWorksheet!AA1302="", V1297=1),1,0)*D1297)</f>
        <v/>
      </c>
      <c r="AV1297" s="19" t="str">
        <f>IF(B1297=1,"",IF(D1297*AND(TrackingWorksheet!U1302&gt;Calculations!$BE$3,TrackingWorksheet!K1302="YES"),1,0))</f>
        <v/>
      </c>
      <c r="AW1297" s="19" t="str">
        <f>IF(B1297=1,"",IF(D1297*AND(TrackingWorksheet!W1302&gt;Calculations!$BE$3,TrackingWorksheet!K1302="YES"),1,0))</f>
        <v/>
      </c>
      <c r="AX1297" s="19">
        <f t="shared" si="294"/>
        <v>0</v>
      </c>
      <c r="AY1297" s="19">
        <f t="shared" si="290"/>
        <v>0</v>
      </c>
      <c r="AZ1297" s="27" t="str">
        <f>IF(B1297=1,"",IF(TrackingWorksheet!Q1302="","",TrackingWorksheet!Q1302))</f>
        <v/>
      </c>
      <c r="BB1297" s="4"/>
      <c r="BC1297" s="4"/>
      <c r="BD1297" s="4"/>
      <c r="BE1297" s="4"/>
      <c r="BF1297" s="4"/>
      <c r="BG1297" s="4" t="str">
        <f>IF(B1297=1,"",IF(AND(N1297=1,TrackingWorksheet!$I1302+14&lt;=WeeklySummary!$C$7),1,0))</f>
        <v/>
      </c>
      <c r="BH1297" s="4" t="str">
        <f>IF(B1297=1,"",IF(AND(R1297=1,TrackingWorksheet!$I1302+14&lt;=WeeklySummary!$C$7),1,0))</f>
        <v/>
      </c>
      <c r="BI1297" s="4" t="str">
        <f>IF(B1297=1,"",IF(AND(J1297=1,TrackingWorksheet!$G1302+14&lt;=WeeklySummary!$C$7),1,0))</f>
        <v/>
      </c>
      <c r="BJ1297" s="4" t="str">
        <f>IF(B1297=1,"",IF(AND(T1297=1,TrackingWorksheet!$I1302+14&lt;=WeeklySummary!$C$7),1,0))</f>
        <v/>
      </c>
      <c r="BK1297" s="4" t="str">
        <f>IF(B1297=1,"",IF(AND(T1297=1,TrackingWorksheet!$G1302+14&lt;=WeeklySummary!$C$7),1,0))</f>
        <v/>
      </c>
      <c r="BL1297" s="4">
        <f t="shared" si="303"/>
        <v>0</v>
      </c>
    </row>
    <row r="1298" spans="2:64" x14ac:dyDescent="0.25">
      <c r="B1298" s="27">
        <f>IF(AND(ISBLANK(TrackingWorksheet!B1303),ISBLANK(TrackingWorksheet!C1303),ISBLANK(TrackingWorksheet!G1303),ISBLANK(TrackingWorksheet!H1303),
ISBLANK(TrackingWorksheet!I1303),ISBLANK(TrackingWorksheet!J1303),ISBLANK(TrackingWorksheet!M1303),
ISBLANK(TrackingWorksheet!N1305)),1,0)</f>
        <v>1</v>
      </c>
      <c r="C1298" s="12" t="str">
        <f>IF(B1298=1,"",TrackingWorksheet!F1303)</f>
        <v/>
      </c>
      <c r="D1298" s="20" t="str">
        <f>IF(B1298=1,"",IF(AND(TrackingWorksheet!B1303&lt;&gt;"",TrackingWorksheet!B1303&lt;=WeeklySummary!$C$7,OR(TrackingWorksheet!C1303="",TrackingWorksheet!C1303&gt;=WeeklySummary!$C$6)),1,0))</f>
        <v/>
      </c>
      <c r="E1298" s="10" t="str">
        <f>IF(B1298=1,"",IF(AND(TrackingWorksheet!G1303 &lt;&gt;"",TrackingWorksheet!G1303&lt;=WeeklySummary!$C$7, TrackingWorksheet!H1303=Lists!$D$4), "Y", "N"))</f>
        <v/>
      </c>
      <c r="F1298" s="10" t="str">
        <f>IF(B1298=1,"",IF(AND(TrackingWorksheet!I1303 &lt;&gt;"", TrackingWorksheet!I1303&lt;=WeeklySummary!$C$7, TrackingWorksheet!J1303=Lists!$D$4), "Y", "N"))</f>
        <v/>
      </c>
      <c r="G1298" s="10" t="str">
        <f>IF(B1298=1,"",IF(AND(TrackingWorksheet!G1303 &lt;&gt;"",TrackingWorksheet!G1303&lt;=WeeklySummary!$C$7, TrackingWorksheet!H1303=Lists!$D$5), "Y", "N"))</f>
        <v/>
      </c>
      <c r="H1298" s="10" t="str">
        <f>IF(B1298=1,"",IF(AND(TrackingWorksheet!I1303 &lt;&gt;"", TrackingWorksheet!I1303&lt;=WeeklySummary!$C$7, TrackingWorksheet!J1303=Lists!$D$5), "Y", "N"))</f>
        <v/>
      </c>
      <c r="I1298" s="20" t="str">
        <f>IF(B1298=1,"",IF(AND(TrackingWorksheet!G1303 &lt;&gt;"", TrackingWorksheet!G1303&lt;=WeeklySummary!$C$7, TrackingWorksheet!H1303=Lists!$D$6), 1, 0))</f>
        <v/>
      </c>
      <c r="J1298" s="20" t="str">
        <f t="shared" si="295"/>
        <v/>
      </c>
      <c r="K1298" s="10" t="str">
        <f>IF(B1298=1,"",IF(AND(TrackingWorksheet!I1303&lt;=WeeklySummary!$C$7,TrackingWorksheet!K1303="YES"),0,IF(AND(AND(OR(E1298="Y",F1298="Y"),E1298&lt;&gt;F1298),G1298&lt;&gt;"Y", H1298&lt;&gt;"Y"), 1, 0)))</f>
        <v/>
      </c>
      <c r="L1298" s="20" t="str">
        <f t="shared" si="296"/>
        <v/>
      </c>
      <c r="M1298" s="10" t="str">
        <f t="shared" si="297"/>
        <v/>
      </c>
      <c r="N1298" s="20" t="str">
        <f t="shared" si="298"/>
        <v/>
      </c>
      <c r="O1298" s="10" t="str">
        <f>IF(B1298=1,"",IF(AND(TrackingWorksheet!I1303&lt;=WeeklySummary!$C$7,TrackingWorksheet!K1303="YES"),0,IF(AND(AND(OR(G1298="Y",H1298="Y"),G1298&lt;&gt;H1298),E1298&lt;&gt;"Y", F1298&lt;&gt;"Y"), 1, 0)))</f>
        <v/>
      </c>
      <c r="P1298" s="20" t="str">
        <f t="shared" si="299"/>
        <v/>
      </c>
      <c r="Q1298" s="10" t="str">
        <f t="shared" si="300"/>
        <v/>
      </c>
      <c r="R1298" s="10" t="str">
        <f t="shared" si="301"/>
        <v/>
      </c>
      <c r="S1298" s="10" t="str">
        <f>IF(B1298=1,"",IF(AND(OR(AND(TrackingWorksheet!H1303=Lists!$D$7,TrackingWorksheet!H1303=TrackingWorksheet!J1303),TrackingWorksheet!H1303&lt;&gt;TrackingWorksheet!J1303),TrackingWorksheet!K1303="YES",TrackingWorksheet!H1303&lt;&gt;Lists!$D$6,TrackingWorksheet!G1303&lt;=WeeklySummary!$C$7,TrackingWorksheet!I1303&lt;=WeeklySummary!$C$7),1,0))</f>
        <v/>
      </c>
      <c r="T1298" s="10" t="str">
        <f t="shared" si="302"/>
        <v/>
      </c>
      <c r="U1298" s="10" t="str">
        <f>IF($B1298=1,"",IF(TrackingWorksheet!$K1303="YES",1, 0)*D1298)</f>
        <v/>
      </c>
      <c r="V1298" s="20">
        <f t="shared" si="291"/>
        <v>0</v>
      </c>
      <c r="W1298" s="20">
        <f t="shared" si="292"/>
        <v>0</v>
      </c>
      <c r="X1298" s="10" t="str">
        <f>IF($B1298=1,"",IF(AND(TrackingWorksheet!$L1303&lt;&gt;"", TrackingWorksheet!$L1303&gt;=WeeklySummary!$C$6,TrackingWorksheet!$L1303&lt;=WeeklySummary!$C$7,OR(TrackingWorksheet!$H1303=Lists!$D$4,TrackingWorksheet!$J1303=Lists!$D$4)), 1, 0))</f>
        <v/>
      </c>
      <c r="Y1298" s="10" t="str">
        <f>IF($B1298=1,"",IF(AND(TrackingWorksheet!$L1303&lt;&gt;"", TrackingWorksheet!$L1303&gt;=WeeklySummary!$C$6,TrackingWorksheet!$L1303&lt;=WeeklySummary!$C$7,OR(TrackingWorksheet!$H1303=Lists!$D$5,TrackingWorksheet!$J1303=Lists!$D$5)), 1, 0))</f>
        <v/>
      </c>
      <c r="Z1298" s="10" t="str">
        <f>IF($B1298=1,"",IF(AND(TrackingWorksheet!$L1303&lt;&gt;"", TrackingWorksheet!$L1303&gt;=WeeklySummary!$C$6,TrackingWorksheet!$L1303&lt;=WeeklySummary!$C$7,OR(TrackingWorksheet!$H1303=Lists!$D$6,TrackingWorksheet!$J1303=Lists!$D$6)), 1, 0))</f>
        <v/>
      </c>
      <c r="AA1298" s="19" t="str">
        <f>IF(B1298=1,"",IF(AND(TrackingWorksheet!M1303&lt;&gt;"",TrackingWorksheet!M1303&lt;=WeeklySummary!$C$7),1,0)*D1298)</f>
        <v/>
      </c>
      <c r="AB1298" s="19" t="str">
        <f>IF(B1298=1,"",IF(AND(TrackingWorksheet!N1303&lt;&gt;"",TrackingWorksheet!N1303&lt;=WeeklySummary!$C$7),1,0)*D1298)</f>
        <v/>
      </c>
      <c r="AC1298" s="19" t="str">
        <f>IF(B1298=1,"",TrackingWorksheet!T1303)</f>
        <v/>
      </c>
      <c r="AD1298" s="19" t="str">
        <f>IF(B1298=1,"",IF(D1298*AND(TrackingWorksheet!S1303&gt;=Calculations!$BD$3,TrackingWorksheet!U1303="",TrackingWorksheet!K1303="YES"),1,0))</f>
        <v/>
      </c>
      <c r="AE1298" s="19" t="str">
        <f>IF($B1298=1,"",IF(AND(TrackingWorksheet!$S1303&gt;$BE$3,TrackingWorksheet!$T1303=Lists!$P$4),1, 0)*D1298)</f>
        <v/>
      </c>
      <c r="AF1298" s="19" t="str">
        <f>IF($B1298=1,"",IF(AND(TrackingWorksheet!$U1303&gt;$BE$3,TrackingWorksheet!$V1303=Lists!$P$4),1, 0)*D1298)</f>
        <v/>
      </c>
      <c r="AG1298" s="19" t="str">
        <f>IF($B1298=1,"",IF(AND(TrackingWorksheet!$W1303&gt;$BE$3,TrackingWorksheet!$X1303=Lists!$P$4),1, 0)*D1298)</f>
        <v/>
      </c>
      <c r="AH1298" s="19" t="str">
        <f>IF($B1298=1,"",IF(AND(TrackingWorksheet!$Y1303&gt;$BE$3,TrackingWorksheet!$Z1303=Lists!$P$4),1, 0)*D1298)</f>
        <v/>
      </c>
      <c r="AI1298" s="19" t="str">
        <f>IF($B1298=1,"",IF(AND(TrackingWorksheet!$AA1303&gt;$BE$3,TrackingWorksheet!$AB1303=Lists!$P$4),1, 0)*D1298)</f>
        <v/>
      </c>
      <c r="AJ1298" s="19" t="str">
        <f>IF($B1298=1,"",IF(AND(TrackingWorksheet!$S1303&gt;$BE$3,TrackingWorksheet!$T1303=Lists!$P$5),1, 0)*D1298)</f>
        <v/>
      </c>
      <c r="AK1298" s="19" t="str">
        <f>IF($B1298=1,"",IF(AND(TrackingWorksheet!$U1303&gt;$BE$3,TrackingWorksheet!$V1303=Lists!$P$5),1, 0)*D1298)</f>
        <v/>
      </c>
      <c r="AL1298" s="19" t="str">
        <f>IF($B1298=1,"",IF(AND(TrackingWorksheet!$W1303&gt;$BE$3,TrackingWorksheet!$X1303=Lists!$P$5),1, 0)*D1298)</f>
        <v/>
      </c>
      <c r="AM1298" s="19" t="str">
        <f>IF($B1298=1,"",IF(AND(TrackingWorksheet!$Y1303&gt;$BE$3,TrackingWorksheet!$Z1303=Lists!$P$5),1, 0)*D1298)</f>
        <v/>
      </c>
      <c r="AN1298" s="19" t="str">
        <f>IF($B1298=1,"",IF(AND(TrackingWorksheet!$AA1303&gt;$BE$3,TrackingWorksheet!$AB1303=Lists!$P$5),1, 0)*D1298)</f>
        <v/>
      </c>
      <c r="AO1298" s="19" t="str">
        <f>IF($B1298=1,"",IF(AND(TrackingWorksheet!$S1303&gt;$BE$3,TrackingWorksheet!$T1303=Lists!$P$6),1, 0)*D1298)</f>
        <v/>
      </c>
      <c r="AP1298" s="19" t="str">
        <f>IF($B1298=1,"",IF(AND(TrackingWorksheet!$U1303&gt;$BE$3,TrackingWorksheet!$V1303=Lists!$P$6),1, 0)*D1298)</f>
        <v/>
      </c>
      <c r="AQ1298" s="19" t="str">
        <f>IF($B1298=1,"",IF(AND(TrackingWorksheet!$W1303&gt;$BE$3,TrackingWorksheet!$X1303=Lists!$P$6),1, 0)*D1298)</f>
        <v/>
      </c>
      <c r="AR1298" s="19" t="str">
        <f>IF($B1298=1,"",IF(AND(TrackingWorksheet!$Y1303&gt;$BE$3,TrackingWorksheet!$Z1303=Lists!$P$6),1, 0)*D1298)</f>
        <v/>
      </c>
      <c r="AS1298" s="19" t="str">
        <f>IF($B1298=1,"",IF(AND(TrackingWorksheet!$AA1303&gt;$BE$3,TrackingWorksheet!$AB1303=Lists!$P$6),1, 0)*D1298)</f>
        <v/>
      </c>
      <c r="AT1298" s="19">
        <f t="shared" si="293"/>
        <v>0</v>
      </c>
      <c r="AU1298" s="19" t="str">
        <f>IF(B1298=1,"",IF(AND(TrackingWorksheet!K1303="",TrackingWorksheet!M1303="", TrackingWorksheet!N1303="", TrackingWorksheet!S1303="", TrackingWorksheet!V1303="", TrackingWorksheet!W1303="", TrackingWorksheet!Y1303="", TrackingWorksheet!AA1303="", V1298=1),1,0)*D1298)</f>
        <v/>
      </c>
      <c r="AV1298" s="19" t="str">
        <f>IF(B1298=1,"",IF(D1298*AND(TrackingWorksheet!U1303&gt;Calculations!$BE$3,TrackingWorksheet!K1303="YES"),1,0))</f>
        <v/>
      </c>
      <c r="AW1298" s="19" t="str">
        <f>IF(B1298=1,"",IF(D1298*AND(TrackingWorksheet!W1303&gt;Calculations!$BE$3,TrackingWorksheet!K1303="YES"),1,0))</f>
        <v/>
      </c>
      <c r="AX1298" s="19">
        <f t="shared" si="294"/>
        <v>0</v>
      </c>
      <c r="AY1298" s="19">
        <f t="shared" si="290"/>
        <v>0</v>
      </c>
      <c r="AZ1298" s="27" t="str">
        <f>IF(B1298=1,"",IF(TrackingWorksheet!Q1303="","",TrackingWorksheet!Q1303))</f>
        <v/>
      </c>
      <c r="BB1298" s="4"/>
      <c r="BC1298" s="4"/>
      <c r="BD1298" s="4"/>
      <c r="BE1298" s="4"/>
      <c r="BF1298" s="4"/>
      <c r="BG1298" s="4" t="str">
        <f>IF(B1298=1,"",IF(AND(N1298=1,TrackingWorksheet!$I1303+14&lt;=WeeklySummary!$C$7),1,0))</f>
        <v/>
      </c>
      <c r="BH1298" s="4" t="str">
        <f>IF(B1298=1,"",IF(AND(R1298=1,TrackingWorksheet!$I1303+14&lt;=WeeklySummary!$C$7),1,0))</f>
        <v/>
      </c>
      <c r="BI1298" s="4" t="str">
        <f>IF(B1298=1,"",IF(AND(J1298=1,TrackingWorksheet!$G1303+14&lt;=WeeklySummary!$C$7),1,0))</f>
        <v/>
      </c>
      <c r="BJ1298" s="4" t="str">
        <f>IF(B1298=1,"",IF(AND(T1298=1,TrackingWorksheet!$I1303+14&lt;=WeeklySummary!$C$7),1,0))</f>
        <v/>
      </c>
      <c r="BK1298" s="4" t="str">
        <f>IF(B1298=1,"",IF(AND(T1298=1,TrackingWorksheet!$G1303+14&lt;=WeeklySummary!$C$7),1,0))</f>
        <v/>
      </c>
      <c r="BL1298" s="4">
        <f t="shared" si="303"/>
        <v>0</v>
      </c>
    </row>
    <row r="1299" spans="2:64" x14ac:dyDescent="0.25">
      <c r="B1299" s="27">
        <f>IF(AND(ISBLANK(TrackingWorksheet!B1304),ISBLANK(TrackingWorksheet!C1304),ISBLANK(TrackingWorksheet!G1304),ISBLANK(TrackingWorksheet!H1304),
ISBLANK(TrackingWorksheet!I1304),ISBLANK(TrackingWorksheet!J1304),ISBLANK(TrackingWorksheet!M1304),
ISBLANK(TrackingWorksheet!N1306)),1,0)</f>
        <v>1</v>
      </c>
      <c r="C1299" s="12" t="str">
        <f>IF(B1299=1,"",TrackingWorksheet!F1304)</f>
        <v/>
      </c>
      <c r="D1299" s="20" t="str">
        <f>IF(B1299=1,"",IF(AND(TrackingWorksheet!B1304&lt;&gt;"",TrackingWorksheet!B1304&lt;=WeeklySummary!$C$7,OR(TrackingWorksheet!C1304="",TrackingWorksheet!C1304&gt;=WeeklySummary!$C$6)),1,0))</f>
        <v/>
      </c>
      <c r="E1299" s="10" t="str">
        <f>IF(B1299=1,"",IF(AND(TrackingWorksheet!G1304 &lt;&gt;"",TrackingWorksheet!G1304&lt;=WeeklySummary!$C$7, TrackingWorksheet!H1304=Lists!$D$4), "Y", "N"))</f>
        <v/>
      </c>
      <c r="F1299" s="10" t="str">
        <f>IF(B1299=1,"",IF(AND(TrackingWorksheet!I1304 &lt;&gt;"", TrackingWorksheet!I1304&lt;=WeeklySummary!$C$7, TrackingWorksheet!J1304=Lists!$D$4), "Y", "N"))</f>
        <v/>
      </c>
      <c r="G1299" s="10" t="str">
        <f>IF(B1299=1,"",IF(AND(TrackingWorksheet!G1304 &lt;&gt;"",TrackingWorksheet!G1304&lt;=WeeklySummary!$C$7, TrackingWorksheet!H1304=Lists!$D$5), "Y", "N"))</f>
        <v/>
      </c>
      <c r="H1299" s="10" t="str">
        <f>IF(B1299=1,"",IF(AND(TrackingWorksheet!I1304 &lt;&gt;"", TrackingWorksheet!I1304&lt;=WeeklySummary!$C$7, TrackingWorksheet!J1304=Lists!$D$5), "Y", "N"))</f>
        <v/>
      </c>
      <c r="I1299" s="20" t="str">
        <f>IF(B1299=1,"",IF(AND(TrackingWorksheet!G1304 &lt;&gt;"", TrackingWorksheet!G1304&lt;=WeeklySummary!$C$7, TrackingWorksheet!H1304=Lists!$D$6), 1, 0))</f>
        <v/>
      </c>
      <c r="J1299" s="20" t="str">
        <f t="shared" si="295"/>
        <v/>
      </c>
      <c r="K1299" s="10" t="str">
        <f>IF(B1299=1,"",IF(AND(TrackingWorksheet!I1304&lt;=WeeklySummary!$C$7,TrackingWorksheet!K1304="YES"),0,IF(AND(AND(OR(E1299="Y",F1299="Y"),E1299&lt;&gt;F1299),G1299&lt;&gt;"Y", H1299&lt;&gt;"Y"), 1, 0)))</f>
        <v/>
      </c>
      <c r="L1299" s="20" t="str">
        <f t="shared" si="296"/>
        <v/>
      </c>
      <c r="M1299" s="10" t="str">
        <f t="shared" si="297"/>
        <v/>
      </c>
      <c r="N1299" s="20" t="str">
        <f t="shared" si="298"/>
        <v/>
      </c>
      <c r="O1299" s="10" t="str">
        <f>IF(B1299=1,"",IF(AND(TrackingWorksheet!I1304&lt;=WeeklySummary!$C$7,TrackingWorksheet!K1304="YES"),0,IF(AND(AND(OR(G1299="Y",H1299="Y"),G1299&lt;&gt;H1299),E1299&lt;&gt;"Y", F1299&lt;&gt;"Y"), 1, 0)))</f>
        <v/>
      </c>
      <c r="P1299" s="20" t="str">
        <f t="shared" si="299"/>
        <v/>
      </c>
      <c r="Q1299" s="10" t="str">
        <f t="shared" si="300"/>
        <v/>
      </c>
      <c r="R1299" s="10" t="str">
        <f t="shared" si="301"/>
        <v/>
      </c>
      <c r="S1299" s="10" t="str">
        <f>IF(B1299=1,"",IF(AND(OR(AND(TrackingWorksheet!H1304=Lists!$D$7,TrackingWorksheet!H1304=TrackingWorksheet!J1304),TrackingWorksheet!H1304&lt;&gt;TrackingWorksheet!J1304),TrackingWorksheet!K1304="YES",TrackingWorksheet!H1304&lt;&gt;Lists!$D$6,TrackingWorksheet!G1304&lt;=WeeklySummary!$C$7,TrackingWorksheet!I1304&lt;=WeeklySummary!$C$7),1,0))</f>
        <v/>
      </c>
      <c r="T1299" s="10" t="str">
        <f t="shared" si="302"/>
        <v/>
      </c>
      <c r="U1299" s="10" t="str">
        <f>IF($B1299=1,"",IF(TrackingWorksheet!$K1304="YES",1, 0)*D1299)</f>
        <v/>
      </c>
      <c r="V1299" s="20">
        <f t="shared" si="291"/>
        <v>0</v>
      </c>
      <c r="W1299" s="20">
        <f t="shared" si="292"/>
        <v>0</v>
      </c>
      <c r="X1299" s="10" t="str">
        <f>IF($B1299=1,"",IF(AND(TrackingWorksheet!$L1304&lt;&gt;"", TrackingWorksheet!$L1304&gt;=WeeklySummary!$C$6,TrackingWorksheet!$L1304&lt;=WeeklySummary!$C$7,OR(TrackingWorksheet!$H1304=Lists!$D$4,TrackingWorksheet!$J1304=Lists!$D$4)), 1, 0))</f>
        <v/>
      </c>
      <c r="Y1299" s="10" t="str">
        <f>IF($B1299=1,"",IF(AND(TrackingWorksheet!$L1304&lt;&gt;"", TrackingWorksheet!$L1304&gt;=WeeklySummary!$C$6,TrackingWorksheet!$L1304&lt;=WeeklySummary!$C$7,OR(TrackingWorksheet!$H1304=Lists!$D$5,TrackingWorksheet!$J1304=Lists!$D$5)), 1, 0))</f>
        <v/>
      </c>
      <c r="Z1299" s="10" t="str">
        <f>IF($B1299=1,"",IF(AND(TrackingWorksheet!$L1304&lt;&gt;"", TrackingWorksheet!$L1304&gt;=WeeklySummary!$C$6,TrackingWorksheet!$L1304&lt;=WeeklySummary!$C$7,OR(TrackingWorksheet!$H1304=Lists!$D$6,TrackingWorksheet!$J1304=Lists!$D$6)), 1, 0))</f>
        <v/>
      </c>
      <c r="AA1299" s="19" t="str">
        <f>IF(B1299=1,"",IF(AND(TrackingWorksheet!M1304&lt;&gt;"",TrackingWorksheet!M1304&lt;=WeeklySummary!$C$7),1,0)*D1299)</f>
        <v/>
      </c>
      <c r="AB1299" s="19" t="str">
        <f>IF(B1299=1,"",IF(AND(TrackingWorksheet!N1304&lt;&gt;"",TrackingWorksheet!N1304&lt;=WeeklySummary!$C$7),1,0)*D1299)</f>
        <v/>
      </c>
      <c r="AC1299" s="19" t="str">
        <f>IF(B1299=1,"",TrackingWorksheet!T1304)</f>
        <v/>
      </c>
      <c r="AD1299" s="19" t="str">
        <f>IF(B1299=1,"",IF(D1299*AND(TrackingWorksheet!S1304&gt;=Calculations!$BD$3,TrackingWorksheet!U1304="",TrackingWorksheet!K1304="YES"),1,0))</f>
        <v/>
      </c>
      <c r="AE1299" s="19" t="str">
        <f>IF($B1299=1,"",IF(AND(TrackingWorksheet!$S1304&gt;$BE$3,TrackingWorksheet!$T1304=Lists!$P$4),1, 0)*D1299)</f>
        <v/>
      </c>
      <c r="AF1299" s="19" t="str">
        <f>IF($B1299=1,"",IF(AND(TrackingWorksheet!$U1304&gt;$BE$3,TrackingWorksheet!$V1304=Lists!$P$4),1, 0)*D1299)</f>
        <v/>
      </c>
      <c r="AG1299" s="19" t="str">
        <f>IF($B1299=1,"",IF(AND(TrackingWorksheet!$W1304&gt;$BE$3,TrackingWorksheet!$X1304=Lists!$P$4),1, 0)*D1299)</f>
        <v/>
      </c>
      <c r="AH1299" s="19" t="str">
        <f>IF($B1299=1,"",IF(AND(TrackingWorksheet!$Y1304&gt;$BE$3,TrackingWorksheet!$Z1304=Lists!$P$4),1, 0)*D1299)</f>
        <v/>
      </c>
      <c r="AI1299" s="19" t="str">
        <f>IF($B1299=1,"",IF(AND(TrackingWorksheet!$AA1304&gt;$BE$3,TrackingWorksheet!$AB1304=Lists!$P$4),1, 0)*D1299)</f>
        <v/>
      </c>
      <c r="AJ1299" s="19" t="str">
        <f>IF($B1299=1,"",IF(AND(TrackingWorksheet!$S1304&gt;$BE$3,TrackingWorksheet!$T1304=Lists!$P$5),1, 0)*D1299)</f>
        <v/>
      </c>
      <c r="AK1299" s="19" t="str">
        <f>IF($B1299=1,"",IF(AND(TrackingWorksheet!$U1304&gt;$BE$3,TrackingWorksheet!$V1304=Lists!$P$5),1, 0)*D1299)</f>
        <v/>
      </c>
      <c r="AL1299" s="19" t="str">
        <f>IF($B1299=1,"",IF(AND(TrackingWorksheet!$W1304&gt;$BE$3,TrackingWorksheet!$X1304=Lists!$P$5),1, 0)*D1299)</f>
        <v/>
      </c>
      <c r="AM1299" s="19" t="str">
        <f>IF($B1299=1,"",IF(AND(TrackingWorksheet!$Y1304&gt;$BE$3,TrackingWorksheet!$Z1304=Lists!$P$5),1, 0)*D1299)</f>
        <v/>
      </c>
      <c r="AN1299" s="19" t="str">
        <f>IF($B1299=1,"",IF(AND(TrackingWorksheet!$AA1304&gt;$BE$3,TrackingWorksheet!$AB1304=Lists!$P$5),1, 0)*D1299)</f>
        <v/>
      </c>
      <c r="AO1299" s="19" t="str">
        <f>IF($B1299=1,"",IF(AND(TrackingWorksheet!$S1304&gt;$BE$3,TrackingWorksheet!$T1304=Lists!$P$6),1, 0)*D1299)</f>
        <v/>
      </c>
      <c r="AP1299" s="19" t="str">
        <f>IF($B1299=1,"",IF(AND(TrackingWorksheet!$U1304&gt;$BE$3,TrackingWorksheet!$V1304=Lists!$P$6),1, 0)*D1299)</f>
        <v/>
      </c>
      <c r="AQ1299" s="19" t="str">
        <f>IF($B1299=1,"",IF(AND(TrackingWorksheet!$W1304&gt;$BE$3,TrackingWorksheet!$X1304=Lists!$P$6),1, 0)*D1299)</f>
        <v/>
      </c>
      <c r="AR1299" s="19" t="str">
        <f>IF($B1299=1,"",IF(AND(TrackingWorksheet!$Y1304&gt;$BE$3,TrackingWorksheet!$Z1304=Lists!$P$6),1, 0)*D1299)</f>
        <v/>
      </c>
      <c r="AS1299" s="19" t="str">
        <f>IF($B1299=1,"",IF(AND(TrackingWorksheet!$AA1304&gt;$BE$3,TrackingWorksheet!$AB1304=Lists!$P$6),1, 0)*D1299)</f>
        <v/>
      </c>
      <c r="AT1299" s="19">
        <f t="shared" si="293"/>
        <v>0</v>
      </c>
      <c r="AU1299" s="19" t="str">
        <f>IF(B1299=1,"",IF(AND(TrackingWorksheet!K1304="",TrackingWorksheet!M1304="", TrackingWorksheet!N1304="", TrackingWorksheet!S1304="", TrackingWorksheet!V1304="", TrackingWorksheet!W1304="", TrackingWorksheet!Y1304="", TrackingWorksheet!AA1304="", V1299=1),1,0)*D1299)</f>
        <v/>
      </c>
      <c r="AV1299" s="19" t="str">
        <f>IF(B1299=1,"",IF(D1299*AND(TrackingWorksheet!U1304&gt;Calculations!$BE$3,TrackingWorksheet!K1304="YES"),1,0))</f>
        <v/>
      </c>
      <c r="AW1299" s="19" t="str">
        <f>IF(B1299=1,"",IF(D1299*AND(TrackingWorksheet!W1304&gt;Calculations!$BE$3,TrackingWorksheet!K1304="YES"),1,0))</f>
        <v/>
      </c>
      <c r="AX1299" s="19">
        <f t="shared" si="294"/>
        <v>0</v>
      </c>
      <c r="AY1299" s="19">
        <f t="shared" si="290"/>
        <v>0</v>
      </c>
      <c r="AZ1299" s="27" t="str">
        <f>IF(B1299=1,"",IF(TrackingWorksheet!Q1304="","",TrackingWorksheet!Q1304))</f>
        <v/>
      </c>
      <c r="BB1299" s="4"/>
      <c r="BC1299" s="4"/>
      <c r="BD1299" s="4"/>
      <c r="BE1299" s="4"/>
      <c r="BF1299" s="4"/>
      <c r="BG1299" s="4" t="str">
        <f>IF(B1299=1,"",IF(AND(N1299=1,TrackingWorksheet!$I1304+14&lt;=WeeklySummary!$C$7),1,0))</f>
        <v/>
      </c>
      <c r="BH1299" s="4" t="str">
        <f>IF(B1299=1,"",IF(AND(R1299=1,TrackingWorksheet!$I1304+14&lt;=WeeklySummary!$C$7),1,0))</f>
        <v/>
      </c>
      <c r="BI1299" s="4" t="str">
        <f>IF(B1299=1,"",IF(AND(J1299=1,TrackingWorksheet!$G1304+14&lt;=WeeklySummary!$C$7),1,0))</f>
        <v/>
      </c>
      <c r="BJ1299" s="4" t="str">
        <f>IF(B1299=1,"",IF(AND(T1299=1,TrackingWorksheet!$I1304+14&lt;=WeeklySummary!$C$7),1,0))</f>
        <v/>
      </c>
      <c r="BK1299" s="4" t="str">
        <f>IF(B1299=1,"",IF(AND(T1299=1,TrackingWorksheet!$G1304+14&lt;=WeeklySummary!$C$7),1,0))</f>
        <v/>
      </c>
      <c r="BL1299" s="4">
        <f t="shared" si="303"/>
        <v>0</v>
      </c>
    </row>
    <row r="1300" spans="2:64" x14ac:dyDescent="0.25">
      <c r="B1300" s="27">
        <f>IF(AND(ISBLANK(TrackingWorksheet!B1305),ISBLANK(TrackingWorksheet!C1305),ISBLANK(TrackingWorksheet!G1305),ISBLANK(TrackingWorksheet!H1305),
ISBLANK(TrackingWorksheet!I1305),ISBLANK(TrackingWorksheet!J1305),ISBLANK(TrackingWorksheet!M1305),
ISBLANK(TrackingWorksheet!N1307)),1,0)</f>
        <v>1</v>
      </c>
      <c r="C1300" s="12" t="str">
        <f>IF(B1300=1,"",TrackingWorksheet!F1305)</f>
        <v/>
      </c>
      <c r="D1300" s="20" t="str">
        <f>IF(B1300=1,"",IF(AND(TrackingWorksheet!B1305&lt;&gt;"",TrackingWorksheet!B1305&lt;=WeeklySummary!$C$7,OR(TrackingWorksheet!C1305="",TrackingWorksheet!C1305&gt;=WeeklySummary!$C$6)),1,0))</f>
        <v/>
      </c>
      <c r="E1300" s="10" t="str">
        <f>IF(B1300=1,"",IF(AND(TrackingWorksheet!G1305 &lt;&gt;"",TrackingWorksheet!G1305&lt;=WeeklySummary!$C$7, TrackingWorksheet!H1305=Lists!$D$4), "Y", "N"))</f>
        <v/>
      </c>
      <c r="F1300" s="10" t="str">
        <f>IF(B1300=1,"",IF(AND(TrackingWorksheet!I1305 &lt;&gt;"", TrackingWorksheet!I1305&lt;=WeeklySummary!$C$7, TrackingWorksheet!J1305=Lists!$D$4), "Y", "N"))</f>
        <v/>
      </c>
      <c r="G1300" s="10" t="str">
        <f>IF(B1300=1,"",IF(AND(TrackingWorksheet!G1305 &lt;&gt;"",TrackingWorksheet!G1305&lt;=WeeklySummary!$C$7, TrackingWorksheet!H1305=Lists!$D$5), "Y", "N"))</f>
        <v/>
      </c>
      <c r="H1300" s="10" t="str">
        <f>IF(B1300=1,"",IF(AND(TrackingWorksheet!I1305 &lt;&gt;"", TrackingWorksheet!I1305&lt;=WeeklySummary!$C$7, TrackingWorksheet!J1305=Lists!$D$5), "Y", "N"))</f>
        <v/>
      </c>
      <c r="I1300" s="20" t="str">
        <f>IF(B1300=1,"",IF(AND(TrackingWorksheet!G1305 &lt;&gt;"", TrackingWorksheet!G1305&lt;=WeeklySummary!$C$7, TrackingWorksheet!H1305=Lists!$D$6), 1, 0))</f>
        <v/>
      </c>
      <c r="J1300" s="20" t="str">
        <f t="shared" si="295"/>
        <v/>
      </c>
      <c r="K1300" s="10" t="str">
        <f>IF(B1300=1,"",IF(AND(TrackingWorksheet!I1305&lt;=WeeklySummary!$C$7,TrackingWorksheet!K1305="YES"),0,IF(AND(AND(OR(E1300="Y",F1300="Y"),E1300&lt;&gt;F1300),G1300&lt;&gt;"Y", H1300&lt;&gt;"Y"), 1, 0)))</f>
        <v/>
      </c>
      <c r="L1300" s="20" t="str">
        <f t="shared" si="296"/>
        <v/>
      </c>
      <c r="M1300" s="10" t="str">
        <f t="shared" si="297"/>
        <v/>
      </c>
      <c r="N1300" s="20" t="str">
        <f t="shared" si="298"/>
        <v/>
      </c>
      <c r="O1300" s="10" t="str">
        <f>IF(B1300=1,"",IF(AND(TrackingWorksheet!I1305&lt;=WeeklySummary!$C$7,TrackingWorksheet!K1305="YES"),0,IF(AND(AND(OR(G1300="Y",H1300="Y"),G1300&lt;&gt;H1300),E1300&lt;&gt;"Y", F1300&lt;&gt;"Y"), 1, 0)))</f>
        <v/>
      </c>
      <c r="P1300" s="20" t="str">
        <f t="shared" si="299"/>
        <v/>
      </c>
      <c r="Q1300" s="10" t="str">
        <f t="shared" si="300"/>
        <v/>
      </c>
      <c r="R1300" s="10" t="str">
        <f t="shared" si="301"/>
        <v/>
      </c>
      <c r="S1300" s="10" t="str">
        <f>IF(B1300=1,"",IF(AND(OR(AND(TrackingWorksheet!H1305=Lists!$D$7,TrackingWorksheet!H1305=TrackingWorksheet!J1305),TrackingWorksheet!H1305&lt;&gt;TrackingWorksheet!J1305),TrackingWorksheet!K1305="YES",TrackingWorksheet!H1305&lt;&gt;Lists!$D$6,TrackingWorksheet!G1305&lt;=WeeklySummary!$C$7,TrackingWorksheet!I1305&lt;=WeeklySummary!$C$7),1,0))</f>
        <v/>
      </c>
      <c r="T1300" s="10" t="str">
        <f t="shared" si="302"/>
        <v/>
      </c>
      <c r="U1300" s="10" t="str">
        <f>IF($B1300=1,"",IF(TrackingWorksheet!$K1305="YES",1, 0)*D1300)</f>
        <v/>
      </c>
      <c r="V1300" s="20">
        <f t="shared" si="291"/>
        <v>0</v>
      </c>
      <c r="W1300" s="20">
        <f t="shared" si="292"/>
        <v>0</v>
      </c>
      <c r="X1300" s="10" t="str">
        <f>IF($B1300=1,"",IF(AND(TrackingWorksheet!$L1305&lt;&gt;"", TrackingWorksheet!$L1305&gt;=WeeklySummary!$C$6,TrackingWorksheet!$L1305&lt;=WeeklySummary!$C$7,OR(TrackingWorksheet!$H1305=Lists!$D$4,TrackingWorksheet!$J1305=Lists!$D$4)), 1, 0))</f>
        <v/>
      </c>
      <c r="Y1300" s="10" t="str">
        <f>IF($B1300=1,"",IF(AND(TrackingWorksheet!$L1305&lt;&gt;"", TrackingWorksheet!$L1305&gt;=WeeklySummary!$C$6,TrackingWorksheet!$L1305&lt;=WeeklySummary!$C$7,OR(TrackingWorksheet!$H1305=Lists!$D$5,TrackingWorksheet!$J1305=Lists!$D$5)), 1, 0))</f>
        <v/>
      </c>
      <c r="Z1300" s="10" t="str">
        <f>IF($B1300=1,"",IF(AND(TrackingWorksheet!$L1305&lt;&gt;"", TrackingWorksheet!$L1305&gt;=WeeklySummary!$C$6,TrackingWorksheet!$L1305&lt;=WeeklySummary!$C$7,OR(TrackingWorksheet!$H1305=Lists!$D$6,TrackingWorksheet!$J1305=Lists!$D$6)), 1, 0))</f>
        <v/>
      </c>
      <c r="AA1300" s="19" t="str">
        <f>IF(B1300=1,"",IF(AND(TrackingWorksheet!M1305&lt;&gt;"",TrackingWorksheet!M1305&lt;=WeeklySummary!$C$7),1,0)*D1300)</f>
        <v/>
      </c>
      <c r="AB1300" s="19" t="str">
        <f>IF(B1300=1,"",IF(AND(TrackingWorksheet!N1305&lt;&gt;"",TrackingWorksheet!N1305&lt;=WeeklySummary!$C$7),1,0)*D1300)</f>
        <v/>
      </c>
      <c r="AC1300" s="19" t="str">
        <f>IF(B1300=1,"",TrackingWorksheet!T1305)</f>
        <v/>
      </c>
      <c r="AD1300" s="19" t="str">
        <f>IF(B1300=1,"",IF(D1300*AND(TrackingWorksheet!S1305&gt;=Calculations!$BD$3,TrackingWorksheet!U1305="",TrackingWorksheet!K1305="YES"),1,0))</f>
        <v/>
      </c>
      <c r="AE1300" s="19" t="str">
        <f>IF($B1300=1,"",IF(AND(TrackingWorksheet!$S1305&gt;$BE$3,TrackingWorksheet!$T1305=Lists!$P$4),1, 0)*D1300)</f>
        <v/>
      </c>
      <c r="AF1300" s="19" t="str">
        <f>IF($B1300=1,"",IF(AND(TrackingWorksheet!$U1305&gt;$BE$3,TrackingWorksheet!$V1305=Lists!$P$4),1, 0)*D1300)</f>
        <v/>
      </c>
      <c r="AG1300" s="19" t="str">
        <f>IF($B1300=1,"",IF(AND(TrackingWorksheet!$W1305&gt;$BE$3,TrackingWorksheet!$X1305=Lists!$P$4),1, 0)*D1300)</f>
        <v/>
      </c>
      <c r="AH1300" s="19" t="str">
        <f>IF($B1300=1,"",IF(AND(TrackingWorksheet!$Y1305&gt;$BE$3,TrackingWorksheet!$Z1305=Lists!$P$4),1, 0)*D1300)</f>
        <v/>
      </c>
      <c r="AI1300" s="19" t="str">
        <f>IF($B1300=1,"",IF(AND(TrackingWorksheet!$AA1305&gt;$BE$3,TrackingWorksheet!$AB1305=Lists!$P$4),1, 0)*D1300)</f>
        <v/>
      </c>
      <c r="AJ1300" s="19" t="str">
        <f>IF($B1300=1,"",IF(AND(TrackingWorksheet!$S1305&gt;$BE$3,TrackingWorksheet!$T1305=Lists!$P$5),1, 0)*D1300)</f>
        <v/>
      </c>
      <c r="AK1300" s="19" t="str">
        <f>IF($B1300=1,"",IF(AND(TrackingWorksheet!$U1305&gt;$BE$3,TrackingWorksheet!$V1305=Lists!$P$5),1, 0)*D1300)</f>
        <v/>
      </c>
      <c r="AL1300" s="19" t="str">
        <f>IF($B1300=1,"",IF(AND(TrackingWorksheet!$W1305&gt;$BE$3,TrackingWorksheet!$X1305=Lists!$P$5),1, 0)*D1300)</f>
        <v/>
      </c>
      <c r="AM1300" s="19" t="str">
        <f>IF($B1300=1,"",IF(AND(TrackingWorksheet!$Y1305&gt;$BE$3,TrackingWorksheet!$Z1305=Lists!$P$5),1, 0)*D1300)</f>
        <v/>
      </c>
      <c r="AN1300" s="19" t="str">
        <f>IF($B1300=1,"",IF(AND(TrackingWorksheet!$AA1305&gt;$BE$3,TrackingWorksheet!$AB1305=Lists!$P$5),1, 0)*D1300)</f>
        <v/>
      </c>
      <c r="AO1300" s="19" t="str">
        <f>IF($B1300=1,"",IF(AND(TrackingWorksheet!$S1305&gt;$BE$3,TrackingWorksheet!$T1305=Lists!$P$6),1, 0)*D1300)</f>
        <v/>
      </c>
      <c r="AP1300" s="19" t="str">
        <f>IF($B1300=1,"",IF(AND(TrackingWorksheet!$U1305&gt;$BE$3,TrackingWorksheet!$V1305=Lists!$P$6),1, 0)*D1300)</f>
        <v/>
      </c>
      <c r="AQ1300" s="19" t="str">
        <f>IF($B1300=1,"",IF(AND(TrackingWorksheet!$W1305&gt;$BE$3,TrackingWorksheet!$X1305=Lists!$P$6),1, 0)*D1300)</f>
        <v/>
      </c>
      <c r="AR1300" s="19" t="str">
        <f>IF($B1300=1,"",IF(AND(TrackingWorksheet!$Y1305&gt;$BE$3,TrackingWorksheet!$Z1305=Lists!$P$6),1, 0)*D1300)</f>
        <v/>
      </c>
      <c r="AS1300" s="19" t="str">
        <f>IF($B1300=1,"",IF(AND(TrackingWorksheet!$AA1305&gt;$BE$3,TrackingWorksheet!$AB1305=Lists!$P$6),1, 0)*D1300)</f>
        <v/>
      </c>
      <c r="AT1300" s="19">
        <f t="shared" si="293"/>
        <v>0</v>
      </c>
      <c r="AU1300" s="19" t="str">
        <f>IF(B1300=1,"",IF(AND(TrackingWorksheet!K1305="",TrackingWorksheet!M1305="", TrackingWorksheet!N1305="", TrackingWorksheet!S1305="", TrackingWorksheet!V1305="", TrackingWorksheet!W1305="", TrackingWorksheet!Y1305="", TrackingWorksheet!AA1305="", V1300=1),1,0)*D1300)</f>
        <v/>
      </c>
      <c r="AV1300" s="19" t="str">
        <f>IF(B1300=1,"",IF(D1300*AND(TrackingWorksheet!U1305&gt;Calculations!$BE$3,TrackingWorksheet!K1305="YES"),1,0))</f>
        <v/>
      </c>
      <c r="AW1300" s="19" t="str">
        <f>IF(B1300=1,"",IF(D1300*AND(TrackingWorksheet!W1305&gt;Calculations!$BE$3,TrackingWorksheet!K1305="YES"),1,0))</f>
        <v/>
      </c>
      <c r="AX1300" s="19">
        <f t="shared" si="294"/>
        <v>0</v>
      </c>
      <c r="AY1300" s="19">
        <f t="shared" si="290"/>
        <v>0</v>
      </c>
      <c r="AZ1300" s="27" t="str">
        <f>IF(B1300=1,"",IF(TrackingWorksheet!Q1305="","",TrackingWorksheet!Q1305))</f>
        <v/>
      </c>
      <c r="BB1300" s="4"/>
      <c r="BC1300" s="4"/>
      <c r="BD1300" s="4"/>
      <c r="BE1300" s="4"/>
      <c r="BF1300" s="4"/>
      <c r="BG1300" s="4" t="str">
        <f>IF(B1300=1,"",IF(AND(N1300=1,TrackingWorksheet!$I1305+14&lt;=WeeklySummary!$C$7),1,0))</f>
        <v/>
      </c>
      <c r="BH1300" s="4" t="str">
        <f>IF(B1300=1,"",IF(AND(R1300=1,TrackingWorksheet!$I1305+14&lt;=WeeklySummary!$C$7),1,0))</f>
        <v/>
      </c>
      <c r="BI1300" s="4" t="str">
        <f>IF(B1300=1,"",IF(AND(J1300=1,TrackingWorksheet!$G1305+14&lt;=WeeklySummary!$C$7),1,0))</f>
        <v/>
      </c>
      <c r="BJ1300" s="4" t="str">
        <f>IF(B1300=1,"",IF(AND(T1300=1,TrackingWorksheet!$I1305+14&lt;=WeeklySummary!$C$7),1,0))</f>
        <v/>
      </c>
      <c r="BK1300" s="4" t="str">
        <f>IF(B1300=1,"",IF(AND(T1300=1,TrackingWorksheet!$G1305+14&lt;=WeeklySummary!$C$7),1,0))</f>
        <v/>
      </c>
      <c r="BL1300" s="4">
        <f t="shared" si="303"/>
        <v>0</v>
      </c>
    </row>
    <row r="1301" spans="2:64" x14ac:dyDescent="0.25">
      <c r="B1301" s="27">
        <f>IF(AND(ISBLANK(TrackingWorksheet!B1306),ISBLANK(TrackingWorksheet!C1306),ISBLANK(TrackingWorksheet!G1306),ISBLANK(TrackingWorksheet!H1306),
ISBLANK(TrackingWorksheet!I1306),ISBLANK(TrackingWorksheet!J1306),ISBLANK(TrackingWorksheet!M1306),
ISBLANK(TrackingWorksheet!N1308)),1,0)</f>
        <v>1</v>
      </c>
      <c r="C1301" s="12" t="str">
        <f>IF(B1301=1,"",TrackingWorksheet!F1306)</f>
        <v/>
      </c>
      <c r="D1301" s="20" t="str">
        <f>IF(B1301=1,"",IF(AND(TrackingWorksheet!B1306&lt;&gt;"",TrackingWorksheet!B1306&lt;=WeeklySummary!$C$7,OR(TrackingWorksheet!C1306="",TrackingWorksheet!C1306&gt;=WeeklySummary!$C$6)),1,0))</f>
        <v/>
      </c>
      <c r="E1301" s="10" t="str">
        <f>IF(B1301=1,"",IF(AND(TrackingWorksheet!G1306 &lt;&gt;"",TrackingWorksheet!G1306&lt;=WeeklySummary!$C$7, TrackingWorksheet!H1306=Lists!$D$4), "Y", "N"))</f>
        <v/>
      </c>
      <c r="F1301" s="10" t="str">
        <f>IF(B1301=1,"",IF(AND(TrackingWorksheet!I1306 &lt;&gt;"", TrackingWorksheet!I1306&lt;=WeeklySummary!$C$7, TrackingWorksheet!J1306=Lists!$D$4), "Y", "N"))</f>
        <v/>
      </c>
      <c r="G1301" s="10" t="str">
        <f>IF(B1301=1,"",IF(AND(TrackingWorksheet!G1306 &lt;&gt;"",TrackingWorksheet!G1306&lt;=WeeklySummary!$C$7, TrackingWorksheet!H1306=Lists!$D$5), "Y", "N"))</f>
        <v/>
      </c>
      <c r="H1301" s="10" t="str">
        <f>IF(B1301=1,"",IF(AND(TrackingWorksheet!I1306 &lt;&gt;"", TrackingWorksheet!I1306&lt;=WeeklySummary!$C$7, TrackingWorksheet!J1306=Lists!$D$5), "Y", "N"))</f>
        <v/>
      </c>
      <c r="I1301" s="20" t="str">
        <f>IF(B1301=1,"",IF(AND(TrackingWorksheet!G1306 &lt;&gt;"", TrackingWorksheet!G1306&lt;=WeeklySummary!$C$7, TrackingWorksheet!H1306=Lists!$D$6), 1, 0))</f>
        <v/>
      </c>
      <c r="J1301" s="20" t="str">
        <f t="shared" si="295"/>
        <v/>
      </c>
      <c r="K1301" s="10" t="str">
        <f>IF(B1301=1,"",IF(AND(TrackingWorksheet!I1306&lt;=WeeklySummary!$C$7,TrackingWorksheet!K1306="YES"),0,IF(AND(AND(OR(E1301="Y",F1301="Y"),E1301&lt;&gt;F1301),G1301&lt;&gt;"Y", H1301&lt;&gt;"Y"), 1, 0)))</f>
        <v/>
      </c>
      <c r="L1301" s="20" t="str">
        <f t="shared" si="296"/>
        <v/>
      </c>
      <c r="M1301" s="10" t="str">
        <f t="shared" si="297"/>
        <v/>
      </c>
      <c r="N1301" s="20" t="str">
        <f t="shared" si="298"/>
        <v/>
      </c>
      <c r="O1301" s="10" t="str">
        <f>IF(B1301=1,"",IF(AND(TrackingWorksheet!I1306&lt;=WeeklySummary!$C$7,TrackingWorksheet!K1306="YES"),0,IF(AND(AND(OR(G1301="Y",H1301="Y"),G1301&lt;&gt;H1301),E1301&lt;&gt;"Y", F1301&lt;&gt;"Y"), 1, 0)))</f>
        <v/>
      </c>
      <c r="P1301" s="20" t="str">
        <f t="shared" si="299"/>
        <v/>
      </c>
      <c r="Q1301" s="10" t="str">
        <f t="shared" si="300"/>
        <v/>
      </c>
      <c r="R1301" s="10" t="str">
        <f t="shared" si="301"/>
        <v/>
      </c>
      <c r="S1301" s="10" t="str">
        <f>IF(B1301=1,"",IF(AND(OR(AND(TrackingWorksheet!H1306=Lists!$D$7,TrackingWorksheet!H1306=TrackingWorksheet!J1306),TrackingWorksheet!H1306&lt;&gt;TrackingWorksheet!J1306),TrackingWorksheet!K1306="YES",TrackingWorksheet!H1306&lt;&gt;Lists!$D$6,TrackingWorksheet!G1306&lt;=WeeklySummary!$C$7,TrackingWorksheet!I1306&lt;=WeeklySummary!$C$7),1,0))</f>
        <v/>
      </c>
      <c r="T1301" s="10" t="str">
        <f t="shared" si="302"/>
        <v/>
      </c>
      <c r="U1301" s="10" t="str">
        <f>IF($B1301=1,"",IF(TrackingWorksheet!$K1306="YES",1, 0)*D1301)</f>
        <v/>
      </c>
      <c r="V1301" s="20">
        <f t="shared" si="291"/>
        <v>0</v>
      </c>
      <c r="W1301" s="20">
        <f t="shared" si="292"/>
        <v>0</v>
      </c>
      <c r="X1301" s="10" t="str">
        <f>IF($B1301=1,"",IF(AND(TrackingWorksheet!$L1306&lt;&gt;"", TrackingWorksheet!$L1306&gt;=WeeklySummary!$C$6,TrackingWorksheet!$L1306&lt;=WeeklySummary!$C$7,OR(TrackingWorksheet!$H1306=Lists!$D$4,TrackingWorksheet!$J1306=Lists!$D$4)), 1, 0))</f>
        <v/>
      </c>
      <c r="Y1301" s="10" t="str">
        <f>IF($B1301=1,"",IF(AND(TrackingWorksheet!$L1306&lt;&gt;"", TrackingWorksheet!$L1306&gt;=WeeklySummary!$C$6,TrackingWorksheet!$L1306&lt;=WeeklySummary!$C$7,OR(TrackingWorksheet!$H1306=Lists!$D$5,TrackingWorksheet!$J1306=Lists!$D$5)), 1, 0))</f>
        <v/>
      </c>
      <c r="Z1301" s="10" t="str">
        <f>IF($B1301=1,"",IF(AND(TrackingWorksheet!$L1306&lt;&gt;"", TrackingWorksheet!$L1306&gt;=WeeklySummary!$C$6,TrackingWorksheet!$L1306&lt;=WeeklySummary!$C$7,OR(TrackingWorksheet!$H1306=Lists!$D$6,TrackingWorksheet!$J1306=Lists!$D$6)), 1, 0))</f>
        <v/>
      </c>
      <c r="AA1301" s="19" t="str">
        <f>IF(B1301=1,"",IF(AND(TrackingWorksheet!M1306&lt;&gt;"",TrackingWorksheet!M1306&lt;=WeeklySummary!$C$7),1,0)*D1301)</f>
        <v/>
      </c>
      <c r="AB1301" s="19" t="str">
        <f>IF(B1301=1,"",IF(AND(TrackingWorksheet!N1306&lt;&gt;"",TrackingWorksheet!N1306&lt;=WeeklySummary!$C$7),1,0)*D1301)</f>
        <v/>
      </c>
      <c r="AC1301" s="19" t="str">
        <f>IF(B1301=1,"",TrackingWorksheet!T1306)</f>
        <v/>
      </c>
      <c r="AD1301" s="19" t="str">
        <f>IF(B1301=1,"",IF(D1301*AND(TrackingWorksheet!S1306&gt;=Calculations!$BD$3,TrackingWorksheet!U1306="",TrackingWorksheet!K1306="YES"),1,0))</f>
        <v/>
      </c>
      <c r="AE1301" s="19" t="str">
        <f>IF($B1301=1,"",IF(AND(TrackingWorksheet!$S1306&gt;$BE$3,TrackingWorksheet!$T1306=Lists!$P$4),1, 0)*D1301)</f>
        <v/>
      </c>
      <c r="AF1301" s="19" t="str">
        <f>IF($B1301=1,"",IF(AND(TrackingWorksheet!$U1306&gt;$BE$3,TrackingWorksheet!$V1306=Lists!$P$4),1, 0)*D1301)</f>
        <v/>
      </c>
      <c r="AG1301" s="19" t="str">
        <f>IF($B1301=1,"",IF(AND(TrackingWorksheet!$W1306&gt;$BE$3,TrackingWorksheet!$X1306=Lists!$P$4),1, 0)*D1301)</f>
        <v/>
      </c>
      <c r="AH1301" s="19" t="str">
        <f>IF($B1301=1,"",IF(AND(TrackingWorksheet!$Y1306&gt;$BE$3,TrackingWorksheet!$Z1306=Lists!$P$4),1, 0)*D1301)</f>
        <v/>
      </c>
      <c r="AI1301" s="19" t="str">
        <f>IF($B1301=1,"",IF(AND(TrackingWorksheet!$AA1306&gt;$BE$3,TrackingWorksheet!$AB1306=Lists!$P$4),1, 0)*D1301)</f>
        <v/>
      </c>
      <c r="AJ1301" s="19" t="str">
        <f>IF($B1301=1,"",IF(AND(TrackingWorksheet!$S1306&gt;$BE$3,TrackingWorksheet!$T1306=Lists!$P$5),1, 0)*D1301)</f>
        <v/>
      </c>
      <c r="AK1301" s="19" t="str">
        <f>IF($B1301=1,"",IF(AND(TrackingWorksheet!$U1306&gt;$BE$3,TrackingWorksheet!$V1306=Lists!$P$5),1, 0)*D1301)</f>
        <v/>
      </c>
      <c r="AL1301" s="19" t="str">
        <f>IF($B1301=1,"",IF(AND(TrackingWorksheet!$W1306&gt;$BE$3,TrackingWorksheet!$X1306=Lists!$P$5),1, 0)*D1301)</f>
        <v/>
      </c>
      <c r="AM1301" s="19" t="str">
        <f>IF($B1301=1,"",IF(AND(TrackingWorksheet!$Y1306&gt;$BE$3,TrackingWorksheet!$Z1306=Lists!$P$5),1, 0)*D1301)</f>
        <v/>
      </c>
      <c r="AN1301" s="19" t="str">
        <f>IF($B1301=1,"",IF(AND(TrackingWorksheet!$AA1306&gt;$BE$3,TrackingWorksheet!$AB1306=Lists!$P$5),1, 0)*D1301)</f>
        <v/>
      </c>
      <c r="AO1301" s="19" t="str">
        <f>IF($B1301=1,"",IF(AND(TrackingWorksheet!$S1306&gt;$BE$3,TrackingWorksheet!$T1306=Lists!$P$6),1, 0)*D1301)</f>
        <v/>
      </c>
      <c r="AP1301" s="19" t="str">
        <f>IF($B1301=1,"",IF(AND(TrackingWorksheet!$U1306&gt;$BE$3,TrackingWorksheet!$V1306=Lists!$P$6),1, 0)*D1301)</f>
        <v/>
      </c>
      <c r="AQ1301" s="19" t="str">
        <f>IF($B1301=1,"",IF(AND(TrackingWorksheet!$W1306&gt;$BE$3,TrackingWorksheet!$X1306=Lists!$P$6),1, 0)*D1301)</f>
        <v/>
      </c>
      <c r="AR1301" s="19" t="str">
        <f>IF($B1301=1,"",IF(AND(TrackingWorksheet!$Y1306&gt;$BE$3,TrackingWorksheet!$Z1306=Lists!$P$6),1, 0)*D1301)</f>
        <v/>
      </c>
      <c r="AS1301" s="19" t="str">
        <f>IF($B1301=1,"",IF(AND(TrackingWorksheet!$AA1306&gt;$BE$3,TrackingWorksheet!$AB1306=Lists!$P$6),1, 0)*D1301)</f>
        <v/>
      </c>
      <c r="AT1301" s="19">
        <f t="shared" si="293"/>
        <v>0</v>
      </c>
      <c r="AU1301" s="19" t="str">
        <f>IF(B1301=1,"",IF(AND(TrackingWorksheet!K1306="",TrackingWorksheet!M1306="", TrackingWorksheet!N1306="", TrackingWorksheet!S1306="", TrackingWorksheet!V1306="", TrackingWorksheet!W1306="", TrackingWorksheet!Y1306="", TrackingWorksheet!AA1306="", V1301=1),1,0)*D1301)</f>
        <v/>
      </c>
      <c r="AV1301" s="19" t="str">
        <f>IF(B1301=1,"",IF(D1301*AND(TrackingWorksheet!U1306&gt;Calculations!$BE$3,TrackingWorksheet!K1306="YES"),1,0))</f>
        <v/>
      </c>
      <c r="AW1301" s="19" t="str">
        <f>IF(B1301=1,"",IF(D1301*AND(TrackingWorksheet!W1306&gt;Calculations!$BE$3,TrackingWorksheet!K1306="YES"),1,0))</f>
        <v/>
      </c>
      <c r="AX1301" s="19">
        <f t="shared" si="294"/>
        <v>0</v>
      </c>
      <c r="AY1301" s="19">
        <f t="shared" si="290"/>
        <v>0</v>
      </c>
      <c r="AZ1301" s="27" t="str">
        <f>IF(B1301=1,"",IF(TrackingWorksheet!Q1306="","",TrackingWorksheet!Q1306))</f>
        <v/>
      </c>
      <c r="BB1301" s="4"/>
      <c r="BC1301" s="4"/>
      <c r="BD1301" s="4"/>
      <c r="BE1301" s="4"/>
      <c r="BF1301" s="4"/>
      <c r="BG1301" s="4" t="str">
        <f>IF(B1301=1,"",IF(AND(N1301=1,TrackingWorksheet!$I1306+14&lt;=WeeklySummary!$C$7),1,0))</f>
        <v/>
      </c>
      <c r="BH1301" s="4" t="str">
        <f>IF(B1301=1,"",IF(AND(R1301=1,TrackingWorksheet!$I1306+14&lt;=WeeklySummary!$C$7),1,0))</f>
        <v/>
      </c>
      <c r="BI1301" s="4" t="str">
        <f>IF(B1301=1,"",IF(AND(J1301=1,TrackingWorksheet!$G1306+14&lt;=WeeklySummary!$C$7),1,0))</f>
        <v/>
      </c>
      <c r="BJ1301" s="4" t="str">
        <f>IF(B1301=1,"",IF(AND(T1301=1,TrackingWorksheet!$I1306+14&lt;=WeeklySummary!$C$7),1,0))</f>
        <v/>
      </c>
      <c r="BK1301" s="4" t="str">
        <f>IF(B1301=1,"",IF(AND(T1301=1,TrackingWorksheet!$G1306+14&lt;=WeeklySummary!$C$7),1,0))</f>
        <v/>
      </c>
      <c r="BL1301" s="4">
        <f t="shared" si="303"/>
        <v>0</v>
      </c>
    </row>
    <row r="1302" spans="2:64" x14ac:dyDescent="0.25">
      <c r="B1302" s="27">
        <f>IF(AND(ISBLANK(TrackingWorksheet!B1307),ISBLANK(TrackingWorksheet!C1307),ISBLANK(TrackingWorksheet!G1307),ISBLANK(TrackingWorksheet!H1307),
ISBLANK(TrackingWorksheet!I1307),ISBLANK(TrackingWorksheet!J1307),ISBLANK(TrackingWorksheet!M1307),
ISBLANK(TrackingWorksheet!N1309)),1,0)</f>
        <v>1</v>
      </c>
      <c r="C1302" s="12" t="str">
        <f>IF(B1302=1,"",TrackingWorksheet!F1307)</f>
        <v/>
      </c>
      <c r="D1302" s="20" t="str">
        <f>IF(B1302=1,"",IF(AND(TrackingWorksheet!B1307&lt;&gt;"",TrackingWorksheet!B1307&lt;=WeeklySummary!$C$7,OR(TrackingWorksheet!C1307="",TrackingWorksheet!C1307&gt;=WeeklySummary!$C$6)),1,0))</f>
        <v/>
      </c>
      <c r="E1302" s="10" t="str">
        <f>IF(B1302=1,"",IF(AND(TrackingWorksheet!G1307 &lt;&gt;"",TrackingWorksheet!G1307&lt;=WeeklySummary!$C$7, TrackingWorksheet!H1307=Lists!$D$4), "Y", "N"))</f>
        <v/>
      </c>
      <c r="F1302" s="10" t="str">
        <f>IF(B1302=1,"",IF(AND(TrackingWorksheet!I1307 &lt;&gt;"", TrackingWorksheet!I1307&lt;=WeeklySummary!$C$7, TrackingWorksheet!J1307=Lists!$D$4), "Y", "N"))</f>
        <v/>
      </c>
      <c r="G1302" s="10" t="str">
        <f>IF(B1302=1,"",IF(AND(TrackingWorksheet!G1307 &lt;&gt;"",TrackingWorksheet!G1307&lt;=WeeklySummary!$C$7, TrackingWorksheet!H1307=Lists!$D$5), "Y", "N"))</f>
        <v/>
      </c>
      <c r="H1302" s="10" t="str">
        <f>IF(B1302=1,"",IF(AND(TrackingWorksheet!I1307 &lt;&gt;"", TrackingWorksheet!I1307&lt;=WeeklySummary!$C$7, TrackingWorksheet!J1307=Lists!$D$5), "Y", "N"))</f>
        <v/>
      </c>
      <c r="I1302" s="20" t="str">
        <f>IF(B1302=1,"",IF(AND(TrackingWorksheet!G1307 &lt;&gt;"", TrackingWorksheet!G1307&lt;=WeeklySummary!$C$7, TrackingWorksheet!H1307=Lists!$D$6), 1, 0))</f>
        <v/>
      </c>
      <c r="J1302" s="20" t="str">
        <f t="shared" si="295"/>
        <v/>
      </c>
      <c r="K1302" s="10" t="str">
        <f>IF(B1302=1,"",IF(AND(TrackingWorksheet!I1307&lt;=WeeklySummary!$C$7,TrackingWorksheet!K1307="YES"),0,IF(AND(AND(OR(E1302="Y",F1302="Y"),E1302&lt;&gt;F1302),G1302&lt;&gt;"Y", H1302&lt;&gt;"Y"), 1, 0)))</f>
        <v/>
      </c>
      <c r="L1302" s="20" t="str">
        <f t="shared" si="296"/>
        <v/>
      </c>
      <c r="M1302" s="10" t="str">
        <f t="shared" si="297"/>
        <v/>
      </c>
      <c r="N1302" s="20" t="str">
        <f t="shared" si="298"/>
        <v/>
      </c>
      <c r="O1302" s="10" t="str">
        <f>IF(B1302=1,"",IF(AND(TrackingWorksheet!I1307&lt;=WeeklySummary!$C$7,TrackingWorksheet!K1307="YES"),0,IF(AND(AND(OR(G1302="Y",H1302="Y"),G1302&lt;&gt;H1302),E1302&lt;&gt;"Y", F1302&lt;&gt;"Y"), 1, 0)))</f>
        <v/>
      </c>
      <c r="P1302" s="20" t="str">
        <f t="shared" si="299"/>
        <v/>
      </c>
      <c r="Q1302" s="10" t="str">
        <f t="shared" si="300"/>
        <v/>
      </c>
      <c r="R1302" s="10" t="str">
        <f t="shared" si="301"/>
        <v/>
      </c>
      <c r="S1302" s="10" t="str">
        <f>IF(B1302=1,"",IF(AND(OR(AND(TrackingWorksheet!H1307=Lists!$D$7,TrackingWorksheet!H1307=TrackingWorksheet!J1307),TrackingWorksheet!H1307&lt;&gt;TrackingWorksheet!J1307),TrackingWorksheet!K1307="YES",TrackingWorksheet!H1307&lt;&gt;Lists!$D$6,TrackingWorksheet!G1307&lt;=WeeklySummary!$C$7,TrackingWorksheet!I1307&lt;=WeeklySummary!$C$7),1,0))</f>
        <v/>
      </c>
      <c r="T1302" s="10" t="str">
        <f t="shared" si="302"/>
        <v/>
      </c>
      <c r="U1302" s="10" t="str">
        <f>IF($B1302=1,"",IF(TrackingWorksheet!$K1307="YES",1, 0)*D1302)</f>
        <v/>
      </c>
      <c r="V1302" s="20">
        <f t="shared" si="291"/>
        <v>0</v>
      </c>
      <c r="W1302" s="20">
        <f t="shared" si="292"/>
        <v>0</v>
      </c>
      <c r="X1302" s="10" t="str">
        <f>IF($B1302=1,"",IF(AND(TrackingWorksheet!$L1307&lt;&gt;"", TrackingWorksheet!$L1307&gt;=WeeklySummary!$C$6,TrackingWorksheet!$L1307&lt;=WeeklySummary!$C$7,OR(TrackingWorksheet!$H1307=Lists!$D$4,TrackingWorksheet!$J1307=Lists!$D$4)), 1, 0))</f>
        <v/>
      </c>
      <c r="Y1302" s="10" t="str">
        <f>IF($B1302=1,"",IF(AND(TrackingWorksheet!$L1307&lt;&gt;"", TrackingWorksheet!$L1307&gt;=WeeklySummary!$C$6,TrackingWorksheet!$L1307&lt;=WeeklySummary!$C$7,OR(TrackingWorksheet!$H1307=Lists!$D$5,TrackingWorksheet!$J1307=Lists!$D$5)), 1, 0))</f>
        <v/>
      </c>
      <c r="Z1302" s="10" t="str">
        <f>IF($B1302=1,"",IF(AND(TrackingWorksheet!$L1307&lt;&gt;"", TrackingWorksheet!$L1307&gt;=WeeklySummary!$C$6,TrackingWorksheet!$L1307&lt;=WeeklySummary!$C$7,OR(TrackingWorksheet!$H1307=Lists!$D$6,TrackingWorksheet!$J1307=Lists!$D$6)), 1, 0))</f>
        <v/>
      </c>
      <c r="AA1302" s="19" t="str">
        <f>IF(B1302=1,"",IF(AND(TrackingWorksheet!M1307&lt;&gt;"",TrackingWorksheet!M1307&lt;=WeeklySummary!$C$7),1,0)*D1302)</f>
        <v/>
      </c>
      <c r="AB1302" s="19" t="str">
        <f>IF(B1302=1,"",IF(AND(TrackingWorksheet!N1307&lt;&gt;"",TrackingWorksheet!N1307&lt;=WeeklySummary!$C$7),1,0)*D1302)</f>
        <v/>
      </c>
      <c r="AC1302" s="19" t="str">
        <f>IF(B1302=1,"",TrackingWorksheet!T1307)</f>
        <v/>
      </c>
      <c r="AD1302" s="19" t="str">
        <f>IF(B1302=1,"",IF(D1302*AND(TrackingWorksheet!S1307&gt;=Calculations!$BD$3,TrackingWorksheet!U1307="",TrackingWorksheet!K1307="YES"),1,0))</f>
        <v/>
      </c>
      <c r="AE1302" s="19" t="str">
        <f>IF($B1302=1,"",IF(AND(TrackingWorksheet!$S1307&gt;$BE$3,TrackingWorksheet!$T1307=Lists!$P$4),1, 0)*D1302)</f>
        <v/>
      </c>
      <c r="AF1302" s="19" t="str">
        <f>IF($B1302=1,"",IF(AND(TrackingWorksheet!$U1307&gt;$BE$3,TrackingWorksheet!$V1307=Lists!$P$4),1, 0)*D1302)</f>
        <v/>
      </c>
      <c r="AG1302" s="19" t="str">
        <f>IF($B1302=1,"",IF(AND(TrackingWorksheet!$W1307&gt;$BE$3,TrackingWorksheet!$X1307=Lists!$P$4),1, 0)*D1302)</f>
        <v/>
      </c>
      <c r="AH1302" s="19" t="str">
        <f>IF($B1302=1,"",IF(AND(TrackingWorksheet!$Y1307&gt;$BE$3,TrackingWorksheet!$Z1307=Lists!$P$4),1, 0)*D1302)</f>
        <v/>
      </c>
      <c r="AI1302" s="19" t="str">
        <f>IF($B1302=1,"",IF(AND(TrackingWorksheet!$AA1307&gt;$BE$3,TrackingWorksheet!$AB1307=Lists!$P$4),1, 0)*D1302)</f>
        <v/>
      </c>
      <c r="AJ1302" s="19" t="str">
        <f>IF($B1302=1,"",IF(AND(TrackingWorksheet!$S1307&gt;$BE$3,TrackingWorksheet!$T1307=Lists!$P$5),1, 0)*D1302)</f>
        <v/>
      </c>
      <c r="AK1302" s="19" t="str">
        <f>IF($B1302=1,"",IF(AND(TrackingWorksheet!$U1307&gt;$BE$3,TrackingWorksheet!$V1307=Lists!$P$5),1, 0)*D1302)</f>
        <v/>
      </c>
      <c r="AL1302" s="19" t="str">
        <f>IF($B1302=1,"",IF(AND(TrackingWorksheet!$W1307&gt;$BE$3,TrackingWorksheet!$X1307=Lists!$P$5),1, 0)*D1302)</f>
        <v/>
      </c>
      <c r="AM1302" s="19" t="str">
        <f>IF($B1302=1,"",IF(AND(TrackingWorksheet!$Y1307&gt;$BE$3,TrackingWorksheet!$Z1307=Lists!$P$5),1, 0)*D1302)</f>
        <v/>
      </c>
      <c r="AN1302" s="19" t="str">
        <f>IF($B1302=1,"",IF(AND(TrackingWorksheet!$AA1307&gt;$BE$3,TrackingWorksheet!$AB1307=Lists!$P$5),1, 0)*D1302)</f>
        <v/>
      </c>
      <c r="AO1302" s="19" t="str">
        <f>IF($B1302=1,"",IF(AND(TrackingWorksheet!$S1307&gt;$BE$3,TrackingWorksheet!$T1307=Lists!$P$6),1, 0)*D1302)</f>
        <v/>
      </c>
      <c r="AP1302" s="19" t="str">
        <f>IF($B1302=1,"",IF(AND(TrackingWorksheet!$U1307&gt;$BE$3,TrackingWorksheet!$V1307=Lists!$P$6),1, 0)*D1302)</f>
        <v/>
      </c>
      <c r="AQ1302" s="19" t="str">
        <f>IF($B1302=1,"",IF(AND(TrackingWorksheet!$W1307&gt;$BE$3,TrackingWorksheet!$X1307=Lists!$P$6),1, 0)*D1302)</f>
        <v/>
      </c>
      <c r="AR1302" s="19" t="str">
        <f>IF($B1302=1,"",IF(AND(TrackingWorksheet!$Y1307&gt;$BE$3,TrackingWorksheet!$Z1307=Lists!$P$6),1, 0)*D1302)</f>
        <v/>
      </c>
      <c r="AS1302" s="19" t="str">
        <f>IF($B1302=1,"",IF(AND(TrackingWorksheet!$AA1307&gt;$BE$3,TrackingWorksheet!$AB1307=Lists!$P$6),1, 0)*D1302)</f>
        <v/>
      </c>
      <c r="AT1302" s="19">
        <f t="shared" si="293"/>
        <v>0</v>
      </c>
      <c r="AU1302" s="19" t="str">
        <f>IF(B1302=1,"",IF(AND(TrackingWorksheet!K1307="",TrackingWorksheet!M1307="", TrackingWorksheet!N1307="", TrackingWorksheet!S1307="", TrackingWorksheet!V1307="", TrackingWorksheet!W1307="", TrackingWorksheet!Y1307="", TrackingWorksheet!AA1307="", V1302=1),1,0)*D1302)</f>
        <v/>
      </c>
      <c r="AV1302" s="19" t="str">
        <f>IF(B1302=1,"",IF(D1302*AND(TrackingWorksheet!U1307&gt;Calculations!$BE$3,TrackingWorksheet!K1307="YES"),1,0))</f>
        <v/>
      </c>
      <c r="AW1302" s="19" t="str">
        <f>IF(B1302=1,"",IF(D1302*AND(TrackingWorksheet!W1307&gt;Calculations!$BE$3,TrackingWorksheet!K1307="YES"),1,0))</f>
        <v/>
      </c>
      <c r="AX1302" s="19">
        <f t="shared" si="294"/>
        <v>0</v>
      </c>
      <c r="AY1302" s="19">
        <f t="shared" si="290"/>
        <v>0</v>
      </c>
      <c r="AZ1302" s="27" t="str">
        <f>IF(B1302=1,"",IF(TrackingWorksheet!Q1307="","",TrackingWorksheet!Q1307))</f>
        <v/>
      </c>
      <c r="BB1302" s="4"/>
      <c r="BC1302" s="4"/>
      <c r="BD1302" s="4"/>
      <c r="BE1302" s="4"/>
      <c r="BF1302" s="4"/>
      <c r="BG1302" s="4" t="str">
        <f>IF(B1302=1,"",IF(AND(N1302=1,TrackingWorksheet!$I1307+14&lt;=WeeklySummary!$C$7),1,0))</f>
        <v/>
      </c>
      <c r="BH1302" s="4" t="str">
        <f>IF(B1302=1,"",IF(AND(R1302=1,TrackingWorksheet!$I1307+14&lt;=WeeklySummary!$C$7),1,0))</f>
        <v/>
      </c>
      <c r="BI1302" s="4" t="str">
        <f>IF(B1302=1,"",IF(AND(J1302=1,TrackingWorksheet!$G1307+14&lt;=WeeklySummary!$C$7),1,0))</f>
        <v/>
      </c>
      <c r="BJ1302" s="4" t="str">
        <f>IF(B1302=1,"",IF(AND(T1302=1,TrackingWorksheet!$I1307+14&lt;=WeeklySummary!$C$7),1,0))</f>
        <v/>
      </c>
      <c r="BK1302" s="4" t="str">
        <f>IF(B1302=1,"",IF(AND(T1302=1,TrackingWorksheet!$G1307+14&lt;=WeeklySummary!$C$7),1,0))</f>
        <v/>
      </c>
      <c r="BL1302" s="4">
        <f t="shared" si="303"/>
        <v>0</v>
      </c>
    </row>
    <row r="1303" spans="2:64" x14ac:dyDescent="0.25">
      <c r="B1303" s="27">
        <f>IF(AND(ISBLANK(TrackingWorksheet!B1308),ISBLANK(TrackingWorksheet!C1308),ISBLANK(TrackingWorksheet!G1308),ISBLANK(TrackingWorksheet!H1308),
ISBLANK(TrackingWorksheet!I1308),ISBLANK(TrackingWorksheet!J1308),ISBLANK(TrackingWorksheet!M1308),
ISBLANK(TrackingWorksheet!N1310)),1,0)</f>
        <v>1</v>
      </c>
      <c r="C1303" s="12" t="str">
        <f>IF(B1303=1,"",TrackingWorksheet!F1308)</f>
        <v/>
      </c>
      <c r="D1303" s="20" t="str">
        <f>IF(B1303=1,"",IF(AND(TrackingWorksheet!B1308&lt;&gt;"",TrackingWorksheet!B1308&lt;=WeeklySummary!$C$7,OR(TrackingWorksheet!C1308="",TrackingWorksheet!C1308&gt;=WeeklySummary!$C$6)),1,0))</f>
        <v/>
      </c>
      <c r="E1303" s="10" t="str">
        <f>IF(B1303=1,"",IF(AND(TrackingWorksheet!G1308 &lt;&gt;"",TrackingWorksheet!G1308&lt;=WeeklySummary!$C$7, TrackingWorksheet!H1308=Lists!$D$4), "Y", "N"))</f>
        <v/>
      </c>
      <c r="F1303" s="10" t="str">
        <f>IF(B1303=1,"",IF(AND(TrackingWorksheet!I1308 &lt;&gt;"", TrackingWorksheet!I1308&lt;=WeeklySummary!$C$7, TrackingWorksheet!J1308=Lists!$D$4), "Y", "N"))</f>
        <v/>
      </c>
      <c r="G1303" s="10" t="str">
        <f>IF(B1303=1,"",IF(AND(TrackingWorksheet!G1308 &lt;&gt;"",TrackingWorksheet!G1308&lt;=WeeklySummary!$C$7, TrackingWorksheet!H1308=Lists!$D$5), "Y", "N"))</f>
        <v/>
      </c>
      <c r="H1303" s="10" t="str">
        <f>IF(B1303=1,"",IF(AND(TrackingWorksheet!I1308 &lt;&gt;"", TrackingWorksheet!I1308&lt;=WeeklySummary!$C$7, TrackingWorksheet!J1308=Lists!$D$5), "Y", "N"))</f>
        <v/>
      </c>
      <c r="I1303" s="20" t="str">
        <f>IF(B1303=1,"",IF(AND(TrackingWorksheet!G1308 &lt;&gt;"", TrackingWorksheet!G1308&lt;=WeeklySummary!$C$7, TrackingWorksheet!H1308=Lists!$D$6), 1, 0))</f>
        <v/>
      </c>
      <c r="J1303" s="20" t="str">
        <f t="shared" si="295"/>
        <v/>
      </c>
      <c r="K1303" s="10" t="str">
        <f>IF(B1303=1,"",IF(AND(TrackingWorksheet!I1308&lt;=WeeklySummary!$C$7,TrackingWorksheet!K1308="YES"),0,IF(AND(AND(OR(E1303="Y",F1303="Y"),E1303&lt;&gt;F1303),G1303&lt;&gt;"Y", H1303&lt;&gt;"Y"), 1, 0)))</f>
        <v/>
      </c>
      <c r="L1303" s="20" t="str">
        <f t="shared" si="296"/>
        <v/>
      </c>
      <c r="M1303" s="10" t="str">
        <f t="shared" si="297"/>
        <v/>
      </c>
      <c r="N1303" s="20" t="str">
        <f t="shared" si="298"/>
        <v/>
      </c>
      <c r="O1303" s="10" t="str">
        <f>IF(B1303=1,"",IF(AND(TrackingWorksheet!I1308&lt;=WeeklySummary!$C$7,TrackingWorksheet!K1308="YES"),0,IF(AND(AND(OR(G1303="Y",H1303="Y"),G1303&lt;&gt;H1303),E1303&lt;&gt;"Y", F1303&lt;&gt;"Y"), 1, 0)))</f>
        <v/>
      </c>
      <c r="P1303" s="20" t="str">
        <f t="shared" si="299"/>
        <v/>
      </c>
      <c r="Q1303" s="10" t="str">
        <f t="shared" si="300"/>
        <v/>
      </c>
      <c r="R1303" s="10" t="str">
        <f t="shared" si="301"/>
        <v/>
      </c>
      <c r="S1303" s="10" t="str">
        <f>IF(B1303=1,"",IF(AND(OR(AND(TrackingWorksheet!H1308=Lists!$D$7,TrackingWorksheet!H1308=TrackingWorksheet!J1308),TrackingWorksheet!H1308&lt;&gt;TrackingWorksheet!J1308),TrackingWorksheet!K1308="YES",TrackingWorksheet!H1308&lt;&gt;Lists!$D$6,TrackingWorksheet!G1308&lt;=WeeklySummary!$C$7,TrackingWorksheet!I1308&lt;=WeeklySummary!$C$7),1,0))</f>
        <v/>
      </c>
      <c r="T1303" s="10" t="str">
        <f t="shared" si="302"/>
        <v/>
      </c>
      <c r="U1303" s="10" t="str">
        <f>IF($B1303=1,"",IF(TrackingWorksheet!$K1308="YES",1, 0)*D1303)</f>
        <v/>
      </c>
      <c r="V1303" s="20">
        <f t="shared" si="291"/>
        <v>0</v>
      </c>
      <c r="W1303" s="20">
        <f t="shared" si="292"/>
        <v>0</v>
      </c>
      <c r="X1303" s="10" t="str">
        <f>IF($B1303=1,"",IF(AND(TrackingWorksheet!$L1308&lt;&gt;"", TrackingWorksheet!$L1308&gt;=WeeklySummary!$C$6,TrackingWorksheet!$L1308&lt;=WeeklySummary!$C$7,OR(TrackingWorksheet!$H1308=Lists!$D$4,TrackingWorksheet!$J1308=Lists!$D$4)), 1, 0))</f>
        <v/>
      </c>
      <c r="Y1303" s="10" t="str">
        <f>IF($B1303=1,"",IF(AND(TrackingWorksheet!$L1308&lt;&gt;"", TrackingWorksheet!$L1308&gt;=WeeklySummary!$C$6,TrackingWorksheet!$L1308&lt;=WeeklySummary!$C$7,OR(TrackingWorksheet!$H1308=Lists!$D$5,TrackingWorksheet!$J1308=Lists!$D$5)), 1, 0))</f>
        <v/>
      </c>
      <c r="Z1303" s="10" t="str">
        <f>IF($B1303=1,"",IF(AND(TrackingWorksheet!$L1308&lt;&gt;"", TrackingWorksheet!$L1308&gt;=WeeklySummary!$C$6,TrackingWorksheet!$L1308&lt;=WeeklySummary!$C$7,OR(TrackingWorksheet!$H1308=Lists!$D$6,TrackingWorksheet!$J1308=Lists!$D$6)), 1, 0))</f>
        <v/>
      </c>
      <c r="AA1303" s="19" t="str">
        <f>IF(B1303=1,"",IF(AND(TrackingWorksheet!M1308&lt;&gt;"",TrackingWorksheet!M1308&lt;=WeeklySummary!$C$7),1,0)*D1303)</f>
        <v/>
      </c>
      <c r="AB1303" s="19" t="str">
        <f>IF(B1303=1,"",IF(AND(TrackingWorksheet!N1308&lt;&gt;"",TrackingWorksheet!N1308&lt;=WeeklySummary!$C$7),1,0)*D1303)</f>
        <v/>
      </c>
      <c r="AC1303" s="19" t="str">
        <f>IF(B1303=1,"",TrackingWorksheet!T1308)</f>
        <v/>
      </c>
      <c r="AD1303" s="19" t="str">
        <f>IF(B1303=1,"",IF(D1303*AND(TrackingWorksheet!S1308&gt;=Calculations!$BD$3,TrackingWorksheet!U1308="",TrackingWorksheet!K1308="YES"),1,0))</f>
        <v/>
      </c>
      <c r="AE1303" s="19" t="str">
        <f>IF($B1303=1,"",IF(AND(TrackingWorksheet!$S1308&gt;$BE$3,TrackingWorksheet!$T1308=Lists!$P$4),1, 0)*D1303)</f>
        <v/>
      </c>
      <c r="AF1303" s="19" t="str">
        <f>IF($B1303=1,"",IF(AND(TrackingWorksheet!$U1308&gt;$BE$3,TrackingWorksheet!$V1308=Lists!$P$4),1, 0)*D1303)</f>
        <v/>
      </c>
      <c r="AG1303" s="19" t="str">
        <f>IF($B1303=1,"",IF(AND(TrackingWorksheet!$W1308&gt;$BE$3,TrackingWorksheet!$X1308=Lists!$P$4),1, 0)*D1303)</f>
        <v/>
      </c>
      <c r="AH1303" s="19" t="str">
        <f>IF($B1303=1,"",IF(AND(TrackingWorksheet!$Y1308&gt;$BE$3,TrackingWorksheet!$Z1308=Lists!$P$4),1, 0)*D1303)</f>
        <v/>
      </c>
      <c r="AI1303" s="19" t="str">
        <f>IF($B1303=1,"",IF(AND(TrackingWorksheet!$AA1308&gt;$BE$3,TrackingWorksheet!$AB1308=Lists!$P$4),1, 0)*D1303)</f>
        <v/>
      </c>
      <c r="AJ1303" s="19" t="str">
        <f>IF($B1303=1,"",IF(AND(TrackingWorksheet!$S1308&gt;$BE$3,TrackingWorksheet!$T1308=Lists!$P$5),1, 0)*D1303)</f>
        <v/>
      </c>
      <c r="AK1303" s="19" t="str">
        <f>IF($B1303=1,"",IF(AND(TrackingWorksheet!$U1308&gt;$BE$3,TrackingWorksheet!$V1308=Lists!$P$5),1, 0)*D1303)</f>
        <v/>
      </c>
      <c r="AL1303" s="19" t="str">
        <f>IF($B1303=1,"",IF(AND(TrackingWorksheet!$W1308&gt;$BE$3,TrackingWorksheet!$X1308=Lists!$P$5),1, 0)*D1303)</f>
        <v/>
      </c>
      <c r="AM1303" s="19" t="str">
        <f>IF($B1303=1,"",IF(AND(TrackingWorksheet!$Y1308&gt;$BE$3,TrackingWorksheet!$Z1308=Lists!$P$5),1, 0)*D1303)</f>
        <v/>
      </c>
      <c r="AN1303" s="19" t="str">
        <f>IF($B1303=1,"",IF(AND(TrackingWorksheet!$AA1308&gt;$BE$3,TrackingWorksheet!$AB1308=Lists!$P$5),1, 0)*D1303)</f>
        <v/>
      </c>
      <c r="AO1303" s="19" t="str">
        <f>IF($B1303=1,"",IF(AND(TrackingWorksheet!$S1308&gt;$BE$3,TrackingWorksheet!$T1308=Lists!$P$6),1, 0)*D1303)</f>
        <v/>
      </c>
      <c r="AP1303" s="19" t="str">
        <f>IF($B1303=1,"",IF(AND(TrackingWorksheet!$U1308&gt;$BE$3,TrackingWorksheet!$V1308=Lists!$P$6),1, 0)*D1303)</f>
        <v/>
      </c>
      <c r="AQ1303" s="19" t="str">
        <f>IF($B1303=1,"",IF(AND(TrackingWorksheet!$W1308&gt;$BE$3,TrackingWorksheet!$X1308=Lists!$P$6),1, 0)*D1303)</f>
        <v/>
      </c>
      <c r="AR1303" s="19" t="str">
        <f>IF($B1303=1,"",IF(AND(TrackingWorksheet!$Y1308&gt;$BE$3,TrackingWorksheet!$Z1308=Lists!$P$6),1, 0)*D1303)</f>
        <v/>
      </c>
      <c r="AS1303" s="19" t="str">
        <f>IF($B1303=1,"",IF(AND(TrackingWorksheet!$AA1308&gt;$BE$3,TrackingWorksheet!$AB1308=Lists!$P$6),1, 0)*D1303)</f>
        <v/>
      </c>
      <c r="AT1303" s="19">
        <f t="shared" si="293"/>
        <v>0</v>
      </c>
      <c r="AU1303" s="19" t="str">
        <f>IF(B1303=1,"",IF(AND(TrackingWorksheet!K1308="",TrackingWorksheet!M1308="", TrackingWorksheet!N1308="", TrackingWorksheet!S1308="", TrackingWorksheet!V1308="", TrackingWorksheet!W1308="", TrackingWorksheet!Y1308="", TrackingWorksheet!AA1308="", V1303=1),1,0)*D1303)</f>
        <v/>
      </c>
      <c r="AV1303" s="19" t="str">
        <f>IF(B1303=1,"",IF(D1303*AND(TrackingWorksheet!U1308&gt;Calculations!$BE$3,TrackingWorksheet!K1308="YES"),1,0))</f>
        <v/>
      </c>
      <c r="AW1303" s="19" t="str">
        <f>IF(B1303=1,"",IF(D1303*AND(TrackingWorksheet!W1308&gt;Calculations!$BE$3,TrackingWorksheet!K1308="YES"),1,0))</f>
        <v/>
      </c>
      <c r="AX1303" s="19">
        <f t="shared" si="294"/>
        <v>0</v>
      </c>
      <c r="AY1303" s="19">
        <f t="shared" si="290"/>
        <v>0</v>
      </c>
      <c r="AZ1303" s="27" t="str">
        <f>IF(B1303=1,"",IF(TrackingWorksheet!Q1308="","",TrackingWorksheet!Q1308))</f>
        <v/>
      </c>
      <c r="BB1303" s="4"/>
      <c r="BC1303" s="4"/>
      <c r="BD1303" s="4"/>
      <c r="BE1303" s="4"/>
      <c r="BF1303" s="4"/>
      <c r="BG1303" s="4" t="str">
        <f>IF(B1303=1,"",IF(AND(N1303=1,TrackingWorksheet!$I1308+14&lt;=WeeklySummary!$C$7),1,0))</f>
        <v/>
      </c>
      <c r="BH1303" s="4" t="str">
        <f>IF(B1303=1,"",IF(AND(R1303=1,TrackingWorksheet!$I1308+14&lt;=WeeklySummary!$C$7),1,0))</f>
        <v/>
      </c>
      <c r="BI1303" s="4" t="str">
        <f>IF(B1303=1,"",IF(AND(J1303=1,TrackingWorksheet!$G1308+14&lt;=WeeklySummary!$C$7),1,0))</f>
        <v/>
      </c>
      <c r="BJ1303" s="4" t="str">
        <f>IF(B1303=1,"",IF(AND(T1303=1,TrackingWorksheet!$I1308+14&lt;=WeeklySummary!$C$7),1,0))</f>
        <v/>
      </c>
      <c r="BK1303" s="4" t="str">
        <f>IF(B1303=1,"",IF(AND(T1303=1,TrackingWorksheet!$G1308+14&lt;=WeeklySummary!$C$7),1,0))</f>
        <v/>
      </c>
      <c r="BL1303" s="4">
        <f t="shared" si="303"/>
        <v>0</v>
      </c>
    </row>
    <row r="1304" spans="2:64" x14ac:dyDescent="0.25">
      <c r="B1304" s="27">
        <f>IF(AND(ISBLANK(TrackingWorksheet!B1309),ISBLANK(TrackingWorksheet!C1309),ISBLANK(TrackingWorksheet!G1309),ISBLANK(TrackingWorksheet!H1309),
ISBLANK(TrackingWorksheet!I1309),ISBLANK(TrackingWorksheet!J1309),ISBLANK(TrackingWorksheet!M1309),
ISBLANK(TrackingWorksheet!N1311)),1,0)</f>
        <v>1</v>
      </c>
      <c r="C1304" s="12" t="str">
        <f>IF(B1304=1,"",TrackingWorksheet!F1309)</f>
        <v/>
      </c>
      <c r="D1304" s="20" t="str">
        <f>IF(B1304=1,"",IF(AND(TrackingWorksheet!B1309&lt;&gt;"",TrackingWorksheet!B1309&lt;=WeeklySummary!$C$7,OR(TrackingWorksheet!C1309="",TrackingWorksheet!C1309&gt;=WeeklySummary!$C$6)),1,0))</f>
        <v/>
      </c>
      <c r="E1304" s="10" t="str">
        <f>IF(B1304=1,"",IF(AND(TrackingWorksheet!G1309 &lt;&gt;"",TrackingWorksheet!G1309&lt;=WeeklySummary!$C$7, TrackingWorksheet!H1309=Lists!$D$4), "Y", "N"))</f>
        <v/>
      </c>
      <c r="F1304" s="10" t="str">
        <f>IF(B1304=1,"",IF(AND(TrackingWorksheet!I1309 &lt;&gt;"", TrackingWorksheet!I1309&lt;=WeeklySummary!$C$7, TrackingWorksheet!J1309=Lists!$D$4), "Y", "N"))</f>
        <v/>
      </c>
      <c r="G1304" s="10" t="str">
        <f>IF(B1304=1,"",IF(AND(TrackingWorksheet!G1309 &lt;&gt;"",TrackingWorksheet!G1309&lt;=WeeklySummary!$C$7, TrackingWorksheet!H1309=Lists!$D$5), "Y", "N"))</f>
        <v/>
      </c>
      <c r="H1304" s="10" t="str">
        <f>IF(B1304=1,"",IF(AND(TrackingWorksheet!I1309 &lt;&gt;"", TrackingWorksheet!I1309&lt;=WeeklySummary!$C$7, TrackingWorksheet!J1309=Lists!$D$5), "Y", "N"))</f>
        <v/>
      </c>
      <c r="I1304" s="20" t="str">
        <f>IF(B1304=1,"",IF(AND(TrackingWorksheet!G1309 &lt;&gt;"", TrackingWorksheet!G1309&lt;=WeeklySummary!$C$7, TrackingWorksheet!H1309=Lists!$D$6), 1, 0))</f>
        <v/>
      </c>
      <c r="J1304" s="20" t="str">
        <f t="shared" si="295"/>
        <v/>
      </c>
      <c r="K1304" s="10" t="str">
        <f>IF(B1304=1,"",IF(AND(TrackingWorksheet!I1309&lt;=WeeklySummary!$C$7,TrackingWorksheet!K1309="YES"),0,IF(AND(AND(OR(E1304="Y",F1304="Y"),E1304&lt;&gt;F1304),G1304&lt;&gt;"Y", H1304&lt;&gt;"Y"), 1, 0)))</f>
        <v/>
      </c>
      <c r="L1304" s="20" t="str">
        <f t="shared" si="296"/>
        <v/>
      </c>
      <c r="M1304" s="10" t="str">
        <f t="shared" si="297"/>
        <v/>
      </c>
      <c r="N1304" s="20" t="str">
        <f t="shared" si="298"/>
        <v/>
      </c>
      <c r="O1304" s="10" t="str">
        <f>IF(B1304=1,"",IF(AND(TrackingWorksheet!I1309&lt;=WeeklySummary!$C$7,TrackingWorksheet!K1309="YES"),0,IF(AND(AND(OR(G1304="Y",H1304="Y"),G1304&lt;&gt;H1304),E1304&lt;&gt;"Y", F1304&lt;&gt;"Y"), 1, 0)))</f>
        <v/>
      </c>
      <c r="P1304" s="20" t="str">
        <f t="shared" si="299"/>
        <v/>
      </c>
      <c r="Q1304" s="10" t="str">
        <f t="shared" si="300"/>
        <v/>
      </c>
      <c r="R1304" s="10" t="str">
        <f t="shared" si="301"/>
        <v/>
      </c>
      <c r="S1304" s="10" t="str">
        <f>IF(B1304=1,"",IF(AND(OR(AND(TrackingWorksheet!H1309=Lists!$D$7,TrackingWorksheet!H1309=TrackingWorksheet!J1309),TrackingWorksheet!H1309&lt;&gt;TrackingWorksheet!J1309),TrackingWorksheet!K1309="YES",TrackingWorksheet!H1309&lt;&gt;Lists!$D$6,TrackingWorksheet!G1309&lt;=WeeklySummary!$C$7,TrackingWorksheet!I1309&lt;=WeeklySummary!$C$7),1,0))</f>
        <v/>
      </c>
      <c r="T1304" s="10" t="str">
        <f t="shared" si="302"/>
        <v/>
      </c>
      <c r="U1304" s="10" t="str">
        <f>IF($B1304=1,"",IF(TrackingWorksheet!$K1309="YES",1, 0)*D1304)</f>
        <v/>
      </c>
      <c r="V1304" s="20">
        <f t="shared" si="291"/>
        <v>0</v>
      </c>
      <c r="W1304" s="20">
        <f t="shared" si="292"/>
        <v>0</v>
      </c>
      <c r="X1304" s="10" t="str">
        <f>IF($B1304=1,"",IF(AND(TrackingWorksheet!$L1309&lt;&gt;"", TrackingWorksheet!$L1309&gt;=WeeklySummary!$C$6,TrackingWorksheet!$L1309&lt;=WeeklySummary!$C$7,OR(TrackingWorksheet!$H1309=Lists!$D$4,TrackingWorksheet!$J1309=Lists!$D$4)), 1, 0))</f>
        <v/>
      </c>
      <c r="Y1304" s="10" t="str">
        <f>IF($B1304=1,"",IF(AND(TrackingWorksheet!$L1309&lt;&gt;"", TrackingWorksheet!$L1309&gt;=WeeklySummary!$C$6,TrackingWorksheet!$L1309&lt;=WeeklySummary!$C$7,OR(TrackingWorksheet!$H1309=Lists!$D$5,TrackingWorksheet!$J1309=Lists!$D$5)), 1, 0))</f>
        <v/>
      </c>
      <c r="Z1304" s="10" t="str">
        <f>IF($B1304=1,"",IF(AND(TrackingWorksheet!$L1309&lt;&gt;"", TrackingWorksheet!$L1309&gt;=WeeklySummary!$C$6,TrackingWorksheet!$L1309&lt;=WeeklySummary!$C$7,OR(TrackingWorksheet!$H1309=Lists!$D$6,TrackingWorksheet!$J1309=Lists!$D$6)), 1, 0))</f>
        <v/>
      </c>
      <c r="AA1304" s="19" t="str">
        <f>IF(B1304=1,"",IF(AND(TrackingWorksheet!M1309&lt;&gt;"",TrackingWorksheet!M1309&lt;=WeeklySummary!$C$7),1,0)*D1304)</f>
        <v/>
      </c>
      <c r="AB1304" s="19" t="str">
        <f>IF(B1304=1,"",IF(AND(TrackingWorksheet!N1309&lt;&gt;"",TrackingWorksheet!N1309&lt;=WeeklySummary!$C$7),1,0)*D1304)</f>
        <v/>
      </c>
      <c r="AC1304" s="19" t="str">
        <f>IF(B1304=1,"",TrackingWorksheet!T1309)</f>
        <v/>
      </c>
      <c r="AD1304" s="19" t="str">
        <f>IF(B1304=1,"",IF(D1304*AND(TrackingWorksheet!S1309&gt;=Calculations!$BD$3,TrackingWorksheet!U1309="",TrackingWorksheet!K1309="YES"),1,0))</f>
        <v/>
      </c>
      <c r="AE1304" s="19" t="str">
        <f>IF($B1304=1,"",IF(AND(TrackingWorksheet!$S1309&gt;$BE$3,TrackingWorksheet!$T1309=Lists!$P$4),1, 0)*D1304)</f>
        <v/>
      </c>
      <c r="AF1304" s="19" t="str">
        <f>IF($B1304=1,"",IF(AND(TrackingWorksheet!$U1309&gt;$BE$3,TrackingWorksheet!$V1309=Lists!$P$4),1, 0)*D1304)</f>
        <v/>
      </c>
      <c r="AG1304" s="19" t="str">
        <f>IF($B1304=1,"",IF(AND(TrackingWorksheet!$W1309&gt;$BE$3,TrackingWorksheet!$X1309=Lists!$P$4),1, 0)*D1304)</f>
        <v/>
      </c>
      <c r="AH1304" s="19" t="str">
        <f>IF($B1304=1,"",IF(AND(TrackingWorksheet!$Y1309&gt;$BE$3,TrackingWorksheet!$Z1309=Lists!$P$4),1, 0)*D1304)</f>
        <v/>
      </c>
      <c r="AI1304" s="19" t="str">
        <f>IF($B1304=1,"",IF(AND(TrackingWorksheet!$AA1309&gt;$BE$3,TrackingWorksheet!$AB1309=Lists!$P$4),1, 0)*D1304)</f>
        <v/>
      </c>
      <c r="AJ1304" s="19" t="str">
        <f>IF($B1304=1,"",IF(AND(TrackingWorksheet!$S1309&gt;$BE$3,TrackingWorksheet!$T1309=Lists!$P$5),1, 0)*D1304)</f>
        <v/>
      </c>
      <c r="AK1304" s="19" t="str">
        <f>IF($B1304=1,"",IF(AND(TrackingWorksheet!$U1309&gt;$BE$3,TrackingWorksheet!$V1309=Lists!$P$5),1, 0)*D1304)</f>
        <v/>
      </c>
      <c r="AL1304" s="19" t="str">
        <f>IF($B1304=1,"",IF(AND(TrackingWorksheet!$W1309&gt;$BE$3,TrackingWorksheet!$X1309=Lists!$P$5),1, 0)*D1304)</f>
        <v/>
      </c>
      <c r="AM1304" s="19" t="str">
        <f>IF($B1304=1,"",IF(AND(TrackingWorksheet!$Y1309&gt;$BE$3,TrackingWorksheet!$Z1309=Lists!$P$5),1, 0)*D1304)</f>
        <v/>
      </c>
      <c r="AN1304" s="19" t="str">
        <f>IF($B1304=1,"",IF(AND(TrackingWorksheet!$AA1309&gt;$BE$3,TrackingWorksheet!$AB1309=Lists!$P$5),1, 0)*D1304)</f>
        <v/>
      </c>
      <c r="AO1304" s="19" t="str">
        <f>IF($B1304=1,"",IF(AND(TrackingWorksheet!$S1309&gt;$BE$3,TrackingWorksheet!$T1309=Lists!$P$6),1, 0)*D1304)</f>
        <v/>
      </c>
      <c r="AP1304" s="19" t="str">
        <f>IF($B1304=1,"",IF(AND(TrackingWorksheet!$U1309&gt;$BE$3,TrackingWorksheet!$V1309=Lists!$P$6),1, 0)*D1304)</f>
        <v/>
      </c>
      <c r="AQ1304" s="19" t="str">
        <f>IF($B1304=1,"",IF(AND(TrackingWorksheet!$W1309&gt;$BE$3,TrackingWorksheet!$X1309=Lists!$P$6),1, 0)*D1304)</f>
        <v/>
      </c>
      <c r="AR1304" s="19" t="str">
        <f>IF($B1304=1,"",IF(AND(TrackingWorksheet!$Y1309&gt;$BE$3,TrackingWorksheet!$Z1309=Lists!$P$6),1, 0)*D1304)</f>
        <v/>
      </c>
      <c r="AS1304" s="19" t="str">
        <f>IF($B1304=1,"",IF(AND(TrackingWorksheet!$AA1309&gt;$BE$3,TrackingWorksheet!$AB1309=Lists!$P$6),1, 0)*D1304)</f>
        <v/>
      </c>
      <c r="AT1304" s="19">
        <f t="shared" si="293"/>
        <v>0</v>
      </c>
      <c r="AU1304" s="19" t="str">
        <f>IF(B1304=1,"",IF(AND(TrackingWorksheet!K1309="",TrackingWorksheet!M1309="", TrackingWorksheet!N1309="", TrackingWorksheet!S1309="", TrackingWorksheet!V1309="", TrackingWorksheet!W1309="", TrackingWorksheet!Y1309="", TrackingWorksheet!AA1309="", V1304=1),1,0)*D1304)</f>
        <v/>
      </c>
      <c r="AV1304" s="19" t="str">
        <f>IF(B1304=1,"",IF(D1304*AND(TrackingWorksheet!U1309&gt;Calculations!$BE$3,TrackingWorksheet!K1309="YES"),1,0))</f>
        <v/>
      </c>
      <c r="AW1304" s="19" t="str">
        <f>IF(B1304=1,"",IF(D1304*AND(TrackingWorksheet!W1309&gt;Calculations!$BE$3,TrackingWorksheet!K1309="YES"),1,0))</f>
        <v/>
      </c>
      <c r="AX1304" s="19">
        <f t="shared" si="294"/>
        <v>0</v>
      </c>
      <c r="AY1304" s="19">
        <f t="shared" si="290"/>
        <v>0</v>
      </c>
      <c r="AZ1304" s="27" t="str">
        <f>IF(B1304=1,"",IF(TrackingWorksheet!Q1309="","",TrackingWorksheet!Q1309))</f>
        <v/>
      </c>
      <c r="BB1304" s="4"/>
      <c r="BC1304" s="4"/>
      <c r="BD1304" s="4"/>
      <c r="BE1304" s="4"/>
      <c r="BF1304" s="4"/>
      <c r="BG1304" s="4" t="str">
        <f>IF(B1304=1,"",IF(AND(N1304=1,TrackingWorksheet!$I1309+14&lt;=WeeklySummary!$C$7),1,0))</f>
        <v/>
      </c>
      <c r="BH1304" s="4" t="str">
        <f>IF(B1304=1,"",IF(AND(R1304=1,TrackingWorksheet!$I1309+14&lt;=WeeklySummary!$C$7),1,0))</f>
        <v/>
      </c>
      <c r="BI1304" s="4" t="str">
        <f>IF(B1304=1,"",IF(AND(J1304=1,TrackingWorksheet!$G1309+14&lt;=WeeklySummary!$C$7),1,0))</f>
        <v/>
      </c>
      <c r="BJ1304" s="4" t="str">
        <f>IF(B1304=1,"",IF(AND(T1304=1,TrackingWorksheet!$I1309+14&lt;=WeeklySummary!$C$7),1,0))</f>
        <v/>
      </c>
      <c r="BK1304" s="4" t="str">
        <f>IF(B1304=1,"",IF(AND(T1304=1,TrackingWorksheet!$G1309+14&lt;=WeeklySummary!$C$7),1,0))</f>
        <v/>
      </c>
      <c r="BL1304" s="4">
        <f t="shared" si="303"/>
        <v>0</v>
      </c>
    </row>
    <row r="1305" spans="2:64" x14ac:dyDescent="0.25">
      <c r="B1305" s="27">
        <f>IF(AND(ISBLANK(TrackingWorksheet!B1310),ISBLANK(TrackingWorksheet!C1310),ISBLANK(TrackingWorksheet!G1310),ISBLANK(TrackingWorksheet!H1310),
ISBLANK(TrackingWorksheet!I1310),ISBLANK(TrackingWorksheet!J1310),ISBLANK(TrackingWorksheet!M1310),
ISBLANK(TrackingWorksheet!N1312)),1,0)</f>
        <v>1</v>
      </c>
      <c r="C1305" s="12" t="str">
        <f>IF(B1305=1,"",TrackingWorksheet!F1310)</f>
        <v/>
      </c>
      <c r="D1305" s="20" t="str">
        <f>IF(B1305=1,"",IF(AND(TrackingWorksheet!B1310&lt;&gt;"",TrackingWorksheet!B1310&lt;=WeeklySummary!$C$7,OR(TrackingWorksheet!C1310="",TrackingWorksheet!C1310&gt;=WeeklySummary!$C$6)),1,0))</f>
        <v/>
      </c>
      <c r="E1305" s="10" t="str">
        <f>IF(B1305=1,"",IF(AND(TrackingWorksheet!G1310 &lt;&gt;"",TrackingWorksheet!G1310&lt;=WeeklySummary!$C$7, TrackingWorksheet!H1310=Lists!$D$4), "Y", "N"))</f>
        <v/>
      </c>
      <c r="F1305" s="10" t="str">
        <f>IF(B1305=1,"",IF(AND(TrackingWorksheet!I1310 &lt;&gt;"", TrackingWorksheet!I1310&lt;=WeeklySummary!$C$7, TrackingWorksheet!J1310=Lists!$D$4), "Y", "N"))</f>
        <v/>
      </c>
      <c r="G1305" s="10" t="str">
        <f>IF(B1305=1,"",IF(AND(TrackingWorksheet!G1310 &lt;&gt;"",TrackingWorksheet!G1310&lt;=WeeklySummary!$C$7, TrackingWorksheet!H1310=Lists!$D$5), "Y", "N"))</f>
        <v/>
      </c>
      <c r="H1305" s="10" t="str">
        <f>IF(B1305=1,"",IF(AND(TrackingWorksheet!I1310 &lt;&gt;"", TrackingWorksheet!I1310&lt;=WeeklySummary!$C$7, TrackingWorksheet!J1310=Lists!$D$5), "Y", "N"))</f>
        <v/>
      </c>
      <c r="I1305" s="20" t="str">
        <f>IF(B1305=1,"",IF(AND(TrackingWorksheet!G1310 &lt;&gt;"", TrackingWorksheet!G1310&lt;=WeeklySummary!$C$7, TrackingWorksheet!H1310=Lists!$D$6), 1, 0))</f>
        <v/>
      </c>
      <c r="J1305" s="20" t="str">
        <f t="shared" si="295"/>
        <v/>
      </c>
      <c r="K1305" s="10" t="str">
        <f>IF(B1305=1,"",IF(AND(TrackingWorksheet!I1310&lt;=WeeklySummary!$C$7,TrackingWorksheet!K1310="YES"),0,IF(AND(AND(OR(E1305="Y",F1305="Y"),E1305&lt;&gt;F1305),G1305&lt;&gt;"Y", H1305&lt;&gt;"Y"), 1, 0)))</f>
        <v/>
      </c>
      <c r="L1305" s="20" t="str">
        <f t="shared" si="296"/>
        <v/>
      </c>
      <c r="M1305" s="10" t="str">
        <f t="shared" si="297"/>
        <v/>
      </c>
      <c r="N1305" s="20" t="str">
        <f t="shared" si="298"/>
        <v/>
      </c>
      <c r="O1305" s="10" t="str">
        <f>IF(B1305=1,"",IF(AND(TrackingWorksheet!I1310&lt;=WeeklySummary!$C$7,TrackingWorksheet!K1310="YES"),0,IF(AND(AND(OR(G1305="Y",H1305="Y"),G1305&lt;&gt;H1305),E1305&lt;&gt;"Y", F1305&lt;&gt;"Y"), 1, 0)))</f>
        <v/>
      </c>
      <c r="P1305" s="20" t="str">
        <f t="shared" si="299"/>
        <v/>
      </c>
      <c r="Q1305" s="10" t="str">
        <f t="shared" si="300"/>
        <v/>
      </c>
      <c r="R1305" s="10" t="str">
        <f t="shared" si="301"/>
        <v/>
      </c>
      <c r="S1305" s="10" t="str">
        <f>IF(B1305=1,"",IF(AND(OR(AND(TrackingWorksheet!H1310=Lists!$D$7,TrackingWorksheet!H1310=TrackingWorksheet!J1310),TrackingWorksheet!H1310&lt;&gt;TrackingWorksheet!J1310),TrackingWorksheet!K1310="YES",TrackingWorksheet!H1310&lt;&gt;Lists!$D$6,TrackingWorksheet!G1310&lt;=WeeklySummary!$C$7,TrackingWorksheet!I1310&lt;=WeeklySummary!$C$7),1,0))</f>
        <v/>
      </c>
      <c r="T1305" s="10" t="str">
        <f t="shared" si="302"/>
        <v/>
      </c>
      <c r="U1305" s="10" t="str">
        <f>IF($B1305=1,"",IF(TrackingWorksheet!$K1310="YES",1, 0)*D1305)</f>
        <v/>
      </c>
      <c r="V1305" s="20">
        <f t="shared" si="291"/>
        <v>0</v>
      </c>
      <c r="W1305" s="20">
        <f t="shared" si="292"/>
        <v>0</v>
      </c>
      <c r="X1305" s="10" t="str">
        <f>IF($B1305=1,"",IF(AND(TrackingWorksheet!$L1310&lt;&gt;"", TrackingWorksheet!$L1310&gt;=WeeklySummary!$C$6,TrackingWorksheet!$L1310&lt;=WeeklySummary!$C$7,OR(TrackingWorksheet!$H1310=Lists!$D$4,TrackingWorksheet!$J1310=Lists!$D$4)), 1, 0))</f>
        <v/>
      </c>
      <c r="Y1305" s="10" t="str">
        <f>IF($B1305=1,"",IF(AND(TrackingWorksheet!$L1310&lt;&gt;"", TrackingWorksheet!$L1310&gt;=WeeklySummary!$C$6,TrackingWorksheet!$L1310&lt;=WeeklySummary!$C$7,OR(TrackingWorksheet!$H1310=Lists!$D$5,TrackingWorksheet!$J1310=Lists!$D$5)), 1, 0))</f>
        <v/>
      </c>
      <c r="Z1305" s="10" t="str">
        <f>IF($B1305=1,"",IF(AND(TrackingWorksheet!$L1310&lt;&gt;"", TrackingWorksheet!$L1310&gt;=WeeklySummary!$C$6,TrackingWorksheet!$L1310&lt;=WeeklySummary!$C$7,OR(TrackingWorksheet!$H1310=Lists!$D$6,TrackingWorksheet!$J1310=Lists!$D$6)), 1, 0))</f>
        <v/>
      </c>
      <c r="AA1305" s="19" t="str">
        <f>IF(B1305=1,"",IF(AND(TrackingWorksheet!M1310&lt;&gt;"",TrackingWorksheet!M1310&lt;=WeeklySummary!$C$7),1,0)*D1305)</f>
        <v/>
      </c>
      <c r="AB1305" s="19" t="str">
        <f>IF(B1305=1,"",IF(AND(TrackingWorksheet!N1310&lt;&gt;"",TrackingWorksheet!N1310&lt;=WeeklySummary!$C$7),1,0)*D1305)</f>
        <v/>
      </c>
      <c r="AC1305" s="19" t="str">
        <f>IF(B1305=1,"",TrackingWorksheet!T1310)</f>
        <v/>
      </c>
      <c r="AD1305" s="19" t="str">
        <f>IF(B1305=1,"",IF(D1305*AND(TrackingWorksheet!S1310&gt;=Calculations!$BD$3,TrackingWorksheet!U1310="",TrackingWorksheet!K1310="YES"),1,0))</f>
        <v/>
      </c>
      <c r="AE1305" s="19" t="str">
        <f>IF($B1305=1,"",IF(AND(TrackingWorksheet!$S1310&gt;$BE$3,TrackingWorksheet!$T1310=Lists!$P$4),1, 0)*D1305)</f>
        <v/>
      </c>
      <c r="AF1305" s="19" t="str">
        <f>IF($B1305=1,"",IF(AND(TrackingWorksheet!$U1310&gt;$BE$3,TrackingWorksheet!$V1310=Lists!$P$4),1, 0)*D1305)</f>
        <v/>
      </c>
      <c r="AG1305" s="19" t="str">
        <f>IF($B1305=1,"",IF(AND(TrackingWorksheet!$W1310&gt;$BE$3,TrackingWorksheet!$X1310=Lists!$P$4),1, 0)*D1305)</f>
        <v/>
      </c>
      <c r="AH1305" s="19" t="str">
        <f>IF($B1305=1,"",IF(AND(TrackingWorksheet!$Y1310&gt;$BE$3,TrackingWorksheet!$Z1310=Lists!$P$4),1, 0)*D1305)</f>
        <v/>
      </c>
      <c r="AI1305" s="19" t="str">
        <f>IF($B1305=1,"",IF(AND(TrackingWorksheet!$AA1310&gt;$BE$3,TrackingWorksheet!$AB1310=Lists!$P$4),1, 0)*D1305)</f>
        <v/>
      </c>
      <c r="AJ1305" s="19" t="str">
        <f>IF($B1305=1,"",IF(AND(TrackingWorksheet!$S1310&gt;$BE$3,TrackingWorksheet!$T1310=Lists!$P$5),1, 0)*D1305)</f>
        <v/>
      </c>
      <c r="AK1305" s="19" t="str">
        <f>IF($B1305=1,"",IF(AND(TrackingWorksheet!$U1310&gt;$BE$3,TrackingWorksheet!$V1310=Lists!$P$5),1, 0)*D1305)</f>
        <v/>
      </c>
      <c r="AL1305" s="19" t="str">
        <f>IF($B1305=1,"",IF(AND(TrackingWorksheet!$W1310&gt;$BE$3,TrackingWorksheet!$X1310=Lists!$P$5),1, 0)*D1305)</f>
        <v/>
      </c>
      <c r="AM1305" s="19" t="str">
        <f>IF($B1305=1,"",IF(AND(TrackingWorksheet!$Y1310&gt;$BE$3,TrackingWorksheet!$Z1310=Lists!$P$5),1, 0)*D1305)</f>
        <v/>
      </c>
      <c r="AN1305" s="19" t="str">
        <f>IF($B1305=1,"",IF(AND(TrackingWorksheet!$AA1310&gt;$BE$3,TrackingWorksheet!$AB1310=Lists!$P$5),1, 0)*D1305)</f>
        <v/>
      </c>
      <c r="AO1305" s="19" t="str">
        <f>IF($B1305=1,"",IF(AND(TrackingWorksheet!$S1310&gt;$BE$3,TrackingWorksheet!$T1310=Lists!$P$6),1, 0)*D1305)</f>
        <v/>
      </c>
      <c r="AP1305" s="19" t="str">
        <f>IF($B1305=1,"",IF(AND(TrackingWorksheet!$U1310&gt;$BE$3,TrackingWorksheet!$V1310=Lists!$P$6),1, 0)*D1305)</f>
        <v/>
      </c>
      <c r="AQ1305" s="19" t="str">
        <f>IF($B1305=1,"",IF(AND(TrackingWorksheet!$W1310&gt;$BE$3,TrackingWorksheet!$X1310=Lists!$P$6),1, 0)*D1305)</f>
        <v/>
      </c>
      <c r="AR1305" s="19" t="str">
        <f>IF($B1305=1,"",IF(AND(TrackingWorksheet!$Y1310&gt;$BE$3,TrackingWorksheet!$Z1310=Lists!$P$6),1, 0)*D1305)</f>
        <v/>
      </c>
      <c r="AS1305" s="19" t="str">
        <f>IF($B1305=1,"",IF(AND(TrackingWorksheet!$AA1310&gt;$BE$3,TrackingWorksheet!$AB1310=Lists!$P$6),1, 0)*D1305)</f>
        <v/>
      </c>
      <c r="AT1305" s="19">
        <f t="shared" si="293"/>
        <v>0</v>
      </c>
      <c r="AU1305" s="19" t="str">
        <f>IF(B1305=1,"",IF(AND(TrackingWorksheet!K1310="",TrackingWorksheet!M1310="", TrackingWorksheet!N1310="", TrackingWorksheet!S1310="", TrackingWorksheet!V1310="", TrackingWorksheet!W1310="", TrackingWorksheet!Y1310="", TrackingWorksheet!AA1310="", V1305=1),1,0)*D1305)</f>
        <v/>
      </c>
      <c r="AV1305" s="19" t="str">
        <f>IF(B1305=1,"",IF(D1305*AND(TrackingWorksheet!U1310&gt;Calculations!$BE$3,TrackingWorksheet!K1310="YES"),1,0))</f>
        <v/>
      </c>
      <c r="AW1305" s="19" t="str">
        <f>IF(B1305=1,"",IF(D1305*AND(TrackingWorksheet!W1310&gt;Calculations!$BE$3,TrackingWorksheet!K1310="YES"),1,0))</f>
        <v/>
      </c>
      <c r="AX1305" s="19">
        <f t="shared" si="294"/>
        <v>0</v>
      </c>
      <c r="AY1305" s="19">
        <f t="shared" si="290"/>
        <v>0</v>
      </c>
      <c r="AZ1305" s="27" t="str">
        <f>IF(B1305=1,"",IF(TrackingWorksheet!Q1310="","",TrackingWorksheet!Q1310))</f>
        <v/>
      </c>
      <c r="BB1305" s="4"/>
      <c r="BC1305" s="4"/>
      <c r="BD1305" s="4"/>
      <c r="BE1305" s="4"/>
      <c r="BF1305" s="4"/>
      <c r="BG1305" s="4" t="str">
        <f>IF(B1305=1,"",IF(AND(N1305=1,TrackingWorksheet!$I1310+14&lt;=WeeklySummary!$C$7),1,0))</f>
        <v/>
      </c>
      <c r="BH1305" s="4" t="str">
        <f>IF(B1305=1,"",IF(AND(R1305=1,TrackingWorksheet!$I1310+14&lt;=WeeklySummary!$C$7),1,0))</f>
        <v/>
      </c>
      <c r="BI1305" s="4" t="str">
        <f>IF(B1305=1,"",IF(AND(J1305=1,TrackingWorksheet!$G1310+14&lt;=WeeklySummary!$C$7),1,0))</f>
        <v/>
      </c>
      <c r="BJ1305" s="4" t="str">
        <f>IF(B1305=1,"",IF(AND(T1305=1,TrackingWorksheet!$I1310+14&lt;=WeeklySummary!$C$7),1,0))</f>
        <v/>
      </c>
      <c r="BK1305" s="4" t="str">
        <f>IF(B1305=1,"",IF(AND(T1305=1,TrackingWorksheet!$G1310+14&lt;=WeeklySummary!$C$7),1,0))</f>
        <v/>
      </c>
      <c r="BL1305" s="4">
        <f t="shared" si="303"/>
        <v>0</v>
      </c>
    </row>
    <row r="1306" spans="2:64" x14ac:dyDescent="0.25">
      <c r="B1306" s="27">
        <f>IF(AND(ISBLANK(TrackingWorksheet!B1311),ISBLANK(TrackingWorksheet!C1311),ISBLANK(TrackingWorksheet!G1311),ISBLANK(TrackingWorksheet!H1311),
ISBLANK(TrackingWorksheet!I1311),ISBLANK(TrackingWorksheet!J1311),ISBLANK(TrackingWorksheet!M1311),
ISBLANK(TrackingWorksheet!N1313)),1,0)</f>
        <v>1</v>
      </c>
      <c r="C1306" s="12" t="str">
        <f>IF(B1306=1,"",TrackingWorksheet!F1311)</f>
        <v/>
      </c>
      <c r="D1306" s="20" t="str">
        <f>IF(B1306=1,"",IF(AND(TrackingWorksheet!B1311&lt;&gt;"",TrackingWorksheet!B1311&lt;=WeeklySummary!$C$7,OR(TrackingWorksheet!C1311="",TrackingWorksheet!C1311&gt;=WeeklySummary!$C$6)),1,0))</f>
        <v/>
      </c>
      <c r="E1306" s="10" t="str">
        <f>IF(B1306=1,"",IF(AND(TrackingWorksheet!G1311 &lt;&gt;"",TrackingWorksheet!G1311&lt;=WeeklySummary!$C$7, TrackingWorksheet!H1311=Lists!$D$4), "Y", "N"))</f>
        <v/>
      </c>
      <c r="F1306" s="10" t="str">
        <f>IF(B1306=1,"",IF(AND(TrackingWorksheet!I1311 &lt;&gt;"", TrackingWorksheet!I1311&lt;=WeeklySummary!$C$7, TrackingWorksheet!J1311=Lists!$D$4), "Y", "N"))</f>
        <v/>
      </c>
      <c r="G1306" s="10" t="str">
        <f>IF(B1306=1,"",IF(AND(TrackingWorksheet!G1311 &lt;&gt;"",TrackingWorksheet!G1311&lt;=WeeklySummary!$C$7, TrackingWorksheet!H1311=Lists!$D$5), "Y", "N"))</f>
        <v/>
      </c>
      <c r="H1306" s="10" t="str">
        <f>IF(B1306=1,"",IF(AND(TrackingWorksheet!I1311 &lt;&gt;"", TrackingWorksheet!I1311&lt;=WeeklySummary!$C$7, TrackingWorksheet!J1311=Lists!$D$5), "Y", "N"))</f>
        <v/>
      </c>
      <c r="I1306" s="20" t="str">
        <f>IF(B1306=1,"",IF(AND(TrackingWorksheet!G1311 &lt;&gt;"", TrackingWorksheet!G1311&lt;=WeeklySummary!$C$7, TrackingWorksheet!H1311=Lists!$D$6), 1, 0))</f>
        <v/>
      </c>
      <c r="J1306" s="20" t="str">
        <f t="shared" si="295"/>
        <v/>
      </c>
      <c r="K1306" s="10" t="str">
        <f>IF(B1306=1,"",IF(AND(TrackingWorksheet!I1311&lt;=WeeklySummary!$C$7,TrackingWorksheet!K1311="YES"),0,IF(AND(AND(OR(E1306="Y",F1306="Y"),E1306&lt;&gt;F1306),G1306&lt;&gt;"Y", H1306&lt;&gt;"Y"), 1, 0)))</f>
        <v/>
      </c>
      <c r="L1306" s="20" t="str">
        <f t="shared" si="296"/>
        <v/>
      </c>
      <c r="M1306" s="10" t="str">
        <f t="shared" si="297"/>
        <v/>
      </c>
      <c r="N1306" s="20" t="str">
        <f t="shared" si="298"/>
        <v/>
      </c>
      <c r="O1306" s="10" t="str">
        <f>IF(B1306=1,"",IF(AND(TrackingWorksheet!I1311&lt;=WeeklySummary!$C$7,TrackingWorksheet!K1311="YES"),0,IF(AND(AND(OR(G1306="Y",H1306="Y"),G1306&lt;&gt;H1306),E1306&lt;&gt;"Y", F1306&lt;&gt;"Y"), 1, 0)))</f>
        <v/>
      </c>
      <c r="P1306" s="20" t="str">
        <f t="shared" si="299"/>
        <v/>
      </c>
      <c r="Q1306" s="10" t="str">
        <f t="shared" si="300"/>
        <v/>
      </c>
      <c r="R1306" s="10" t="str">
        <f t="shared" si="301"/>
        <v/>
      </c>
      <c r="S1306" s="10" t="str">
        <f>IF(B1306=1,"",IF(AND(OR(AND(TrackingWorksheet!H1311=Lists!$D$7,TrackingWorksheet!H1311=TrackingWorksheet!J1311),TrackingWorksheet!H1311&lt;&gt;TrackingWorksheet!J1311),TrackingWorksheet!K1311="YES",TrackingWorksheet!H1311&lt;&gt;Lists!$D$6,TrackingWorksheet!G1311&lt;=WeeklySummary!$C$7,TrackingWorksheet!I1311&lt;=WeeklySummary!$C$7),1,0))</f>
        <v/>
      </c>
      <c r="T1306" s="10" t="str">
        <f t="shared" si="302"/>
        <v/>
      </c>
      <c r="U1306" s="10" t="str">
        <f>IF($B1306=1,"",IF(TrackingWorksheet!$K1311="YES",1, 0)*D1306)</f>
        <v/>
      </c>
      <c r="V1306" s="20">
        <f t="shared" si="291"/>
        <v>0</v>
      </c>
      <c r="W1306" s="20">
        <f t="shared" si="292"/>
        <v>0</v>
      </c>
      <c r="X1306" s="10" t="str">
        <f>IF($B1306=1,"",IF(AND(TrackingWorksheet!$L1311&lt;&gt;"", TrackingWorksheet!$L1311&gt;=WeeklySummary!$C$6,TrackingWorksheet!$L1311&lt;=WeeklySummary!$C$7,OR(TrackingWorksheet!$H1311=Lists!$D$4,TrackingWorksheet!$J1311=Lists!$D$4)), 1, 0))</f>
        <v/>
      </c>
      <c r="Y1306" s="10" t="str">
        <f>IF($B1306=1,"",IF(AND(TrackingWorksheet!$L1311&lt;&gt;"", TrackingWorksheet!$L1311&gt;=WeeklySummary!$C$6,TrackingWorksheet!$L1311&lt;=WeeklySummary!$C$7,OR(TrackingWorksheet!$H1311=Lists!$D$5,TrackingWorksheet!$J1311=Lists!$D$5)), 1, 0))</f>
        <v/>
      </c>
      <c r="Z1306" s="10" t="str">
        <f>IF($B1306=1,"",IF(AND(TrackingWorksheet!$L1311&lt;&gt;"", TrackingWorksheet!$L1311&gt;=WeeklySummary!$C$6,TrackingWorksheet!$L1311&lt;=WeeklySummary!$C$7,OR(TrackingWorksheet!$H1311=Lists!$D$6,TrackingWorksheet!$J1311=Lists!$D$6)), 1, 0))</f>
        <v/>
      </c>
      <c r="AA1306" s="19" t="str">
        <f>IF(B1306=1,"",IF(AND(TrackingWorksheet!M1311&lt;&gt;"",TrackingWorksheet!M1311&lt;=WeeklySummary!$C$7),1,0)*D1306)</f>
        <v/>
      </c>
      <c r="AB1306" s="19" t="str">
        <f>IF(B1306=1,"",IF(AND(TrackingWorksheet!N1311&lt;&gt;"",TrackingWorksheet!N1311&lt;=WeeklySummary!$C$7),1,0)*D1306)</f>
        <v/>
      </c>
      <c r="AC1306" s="19" t="str">
        <f>IF(B1306=1,"",TrackingWorksheet!T1311)</f>
        <v/>
      </c>
      <c r="AD1306" s="19" t="str">
        <f>IF(B1306=1,"",IF(D1306*AND(TrackingWorksheet!S1311&gt;=Calculations!$BD$3,TrackingWorksheet!U1311="",TrackingWorksheet!K1311="YES"),1,0))</f>
        <v/>
      </c>
      <c r="AE1306" s="19" t="str">
        <f>IF($B1306=1,"",IF(AND(TrackingWorksheet!$S1311&gt;$BE$3,TrackingWorksheet!$T1311=Lists!$P$4),1, 0)*D1306)</f>
        <v/>
      </c>
      <c r="AF1306" s="19" t="str">
        <f>IF($B1306=1,"",IF(AND(TrackingWorksheet!$U1311&gt;$BE$3,TrackingWorksheet!$V1311=Lists!$P$4),1, 0)*D1306)</f>
        <v/>
      </c>
      <c r="AG1306" s="19" t="str">
        <f>IF($B1306=1,"",IF(AND(TrackingWorksheet!$W1311&gt;$BE$3,TrackingWorksheet!$X1311=Lists!$P$4),1, 0)*D1306)</f>
        <v/>
      </c>
      <c r="AH1306" s="19" t="str">
        <f>IF($B1306=1,"",IF(AND(TrackingWorksheet!$Y1311&gt;$BE$3,TrackingWorksheet!$Z1311=Lists!$P$4),1, 0)*D1306)</f>
        <v/>
      </c>
      <c r="AI1306" s="19" t="str">
        <f>IF($B1306=1,"",IF(AND(TrackingWorksheet!$AA1311&gt;$BE$3,TrackingWorksheet!$AB1311=Lists!$P$4),1, 0)*D1306)</f>
        <v/>
      </c>
      <c r="AJ1306" s="19" t="str">
        <f>IF($B1306=1,"",IF(AND(TrackingWorksheet!$S1311&gt;$BE$3,TrackingWorksheet!$T1311=Lists!$P$5),1, 0)*D1306)</f>
        <v/>
      </c>
      <c r="AK1306" s="19" t="str">
        <f>IF($B1306=1,"",IF(AND(TrackingWorksheet!$U1311&gt;$BE$3,TrackingWorksheet!$V1311=Lists!$P$5),1, 0)*D1306)</f>
        <v/>
      </c>
      <c r="AL1306" s="19" t="str">
        <f>IF($B1306=1,"",IF(AND(TrackingWorksheet!$W1311&gt;$BE$3,TrackingWorksheet!$X1311=Lists!$P$5),1, 0)*D1306)</f>
        <v/>
      </c>
      <c r="AM1306" s="19" t="str">
        <f>IF($B1306=1,"",IF(AND(TrackingWorksheet!$Y1311&gt;$BE$3,TrackingWorksheet!$Z1311=Lists!$P$5),1, 0)*D1306)</f>
        <v/>
      </c>
      <c r="AN1306" s="19" t="str">
        <f>IF($B1306=1,"",IF(AND(TrackingWorksheet!$AA1311&gt;$BE$3,TrackingWorksheet!$AB1311=Lists!$P$5),1, 0)*D1306)</f>
        <v/>
      </c>
      <c r="AO1306" s="19" t="str">
        <f>IF($B1306=1,"",IF(AND(TrackingWorksheet!$S1311&gt;$BE$3,TrackingWorksheet!$T1311=Lists!$P$6),1, 0)*D1306)</f>
        <v/>
      </c>
      <c r="AP1306" s="19" t="str">
        <f>IF($B1306=1,"",IF(AND(TrackingWorksheet!$U1311&gt;$BE$3,TrackingWorksheet!$V1311=Lists!$P$6),1, 0)*D1306)</f>
        <v/>
      </c>
      <c r="AQ1306" s="19" t="str">
        <f>IF($B1306=1,"",IF(AND(TrackingWorksheet!$W1311&gt;$BE$3,TrackingWorksheet!$X1311=Lists!$P$6),1, 0)*D1306)</f>
        <v/>
      </c>
      <c r="AR1306" s="19" t="str">
        <f>IF($B1306=1,"",IF(AND(TrackingWorksheet!$Y1311&gt;$BE$3,TrackingWorksheet!$Z1311=Lists!$P$6),1, 0)*D1306)</f>
        <v/>
      </c>
      <c r="AS1306" s="19" t="str">
        <f>IF($B1306=1,"",IF(AND(TrackingWorksheet!$AA1311&gt;$BE$3,TrackingWorksheet!$AB1311=Lists!$P$6),1, 0)*D1306)</f>
        <v/>
      </c>
      <c r="AT1306" s="19">
        <f t="shared" si="293"/>
        <v>0</v>
      </c>
      <c r="AU1306" s="19" t="str">
        <f>IF(B1306=1,"",IF(AND(TrackingWorksheet!K1311="",TrackingWorksheet!M1311="", TrackingWorksheet!N1311="", TrackingWorksheet!S1311="", TrackingWorksheet!V1311="", TrackingWorksheet!W1311="", TrackingWorksheet!Y1311="", TrackingWorksheet!AA1311="", V1306=1),1,0)*D1306)</f>
        <v/>
      </c>
      <c r="AV1306" s="19" t="str">
        <f>IF(B1306=1,"",IF(D1306*AND(TrackingWorksheet!U1311&gt;Calculations!$BE$3,TrackingWorksheet!K1311="YES"),1,0))</f>
        <v/>
      </c>
      <c r="AW1306" s="19" t="str">
        <f>IF(B1306=1,"",IF(D1306*AND(TrackingWorksheet!W1311&gt;Calculations!$BE$3,TrackingWorksheet!K1311="YES"),1,0))</f>
        <v/>
      </c>
      <c r="AX1306" s="19">
        <f t="shared" si="294"/>
        <v>0</v>
      </c>
      <c r="AY1306" s="19">
        <f t="shared" si="290"/>
        <v>0</v>
      </c>
      <c r="AZ1306" s="27" t="str">
        <f>IF(B1306=1,"",IF(TrackingWorksheet!Q1311="","",TrackingWorksheet!Q1311))</f>
        <v/>
      </c>
      <c r="BB1306" s="4"/>
      <c r="BC1306" s="4"/>
      <c r="BD1306" s="4"/>
      <c r="BE1306" s="4"/>
      <c r="BF1306" s="4"/>
      <c r="BG1306" s="4" t="str">
        <f>IF(B1306=1,"",IF(AND(N1306=1,TrackingWorksheet!$I1311+14&lt;=WeeklySummary!$C$7),1,0))</f>
        <v/>
      </c>
      <c r="BH1306" s="4" t="str">
        <f>IF(B1306=1,"",IF(AND(R1306=1,TrackingWorksheet!$I1311+14&lt;=WeeklySummary!$C$7),1,0))</f>
        <v/>
      </c>
      <c r="BI1306" s="4" t="str">
        <f>IF(B1306=1,"",IF(AND(J1306=1,TrackingWorksheet!$G1311+14&lt;=WeeklySummary!$C$7),1,0))</f>
        <v/>
      </c>
      <c r="BJ1306" s="4" t="str">
        <f>IF(B1306=1,"",IF(AND(T1306=1,TrackingWorksheet!$I1311+14&lt;=WeeklySummary!$C$7),1,0))</f>
        <v/>
      </c>
      <c r="BK1306" s="4" t="str">
        <f>IF(B1306=1,"",IF(AND(T1306=1,TrackingWorksheet!$G1311+14&lt;=WeeklySummary!$C$7),1,0))</f>
        <v/>
      </c>
      <c r="BL1306" s="4">
        <f t="shared" si="303"/>
        <v>0</v>
      </c>
    </row>
    <row r="1307" spans="2:64" x14ac:dyDescent="0.25">
      <c r="B1307" s="27">
        <f>IF(AND(ISBLANK(TrackingWorksheet!B1312),ISBLANK(TrackingWorksheet!C1312),ISBLANK(TrackingWorksheet!G1312),ISBLANK(TrackingWorksheet!H1312),
ISBLANK(TrackingWorksheet!I1312),ISBLANK(TrackingWorksheet!J1312),ISBLANK(TrackingWorksheet!M1312),
ISBLANK(TrackingWorksheet!N1314)),1,0)</f>
        <v>1</v>
      </c>
      <c r="C1307" s="12" t="str">
        <f>IF(B1307=1,"",TrackingWorksheet!F1312)</f>
        <v/>
      </c>
      <c r="D1307" s="20" t="str">
        <f>IF(B1307=1,"",IF(AND(TrackingWorksheet!B1312&lt;&gt;"",TrackingWorksheet!B1312&lt;=WeeklySummary!$C$7,OR(TrackingWorksheet!C1312="",TrackingWorksheet!C1312&gt;=WeeklySummary!$C$6)),1,0))</f>
        <v/>
      </c>
      <c r="E1307" s="10" t="str">
        <f>IF(B1307=1,"",IF(AND(TrackingWorksheet!G1312 &lt;&gt;"",TrackingWorksheet!G1312&lt;=WeeklySummary!$C$7, TrackingWorksheet!H1312=Lists!$D$4), "Y", "N"))</f>
        <v/>
      </c>
      <c r="F1307" s="10" t="str">
        <f>IF(B1307=1,"",IF(AND(TrackingWorksheet!I1312 &lt;&gt;"", TrackingWorksheet!I1312&lt;=WeeklySummary!$C$7, TrackingWorksheet!J1312=Lists!$D$4), "Y", "N"))</f>
        <v/>
      </c>
      <c r="G1307" s="10" t="str">
        <f>IF(B1307=1,"",IF(AND(TrackingWorksheet!G1312 &lt;&gt;"",TrackingWorksheet!G1312&lt;=WeeklySummary!$C$7, TrackingWorksheet!H1312=Lists!$D$5), "Y", "N"))</f>
        <v/>
      </c>
      <c r="H1307" s="10" t="str">
        <f>IF(B1307=1,"",IF(AND(TrackingWorksheet!I1312 &lt;&gt;"", TrackingWorksheet!I1312&lt;=WeeklySummary!$C$7, TrackingWorksheet!J1312=Lists!$D$5), "Y", "N"))</f>
        <v/>
      </c>
      <c r="I1307" s="20" t="str">
        <f>IF(B1307=1,"",IF(AND(TrackingWorksheet!G1312 &lt;&gt;"", TrackingWorksheet!G1312&lt;=WeeklySummary!$C$7, TrackingWorksheet!H1312=Lists!$D$6), 1, 0))</f>
        <v/>
      </c>
      <c r="J1307" s="20" t="str">
        <f t="shared" si="295"/>
        <v/>
      </c>
      <c r="K1307" s="10" t="str">
        <f>IF(B1307=1,"",IF(AND(TrackingWorksheet!I1312&lt;=WeeklySummary!$C$7,TrackingWorksheet!K1312="YES"),0,IF(AND(AND(OR(E1307="Y",F1307="Y"),E1307&lt;&gt;F1307),G1307&lt;&gt;"Y", H1307&lt;&gt;"Y"), 1, 0)))</f>
        <v/>
      </c>
      <c r="L1307" s="20" t="str">
        <f t="shared" si="296"/>
        <v/>
      </c>
      <c r="M1307" s="10" t="str">
        <f t="shared" si="297"/>
        <v/>
      </c>
      <c r="N1307" s="20" t="str">
        <f t="shared" si="298"/>
        <v/>
      </c>
      <c r="O1307" s="10" t="str">
        <f>IF(B1307=1,"",IF(AND(TrackingWorksheet!I1312&lt;=WeeklySummary!$C$7,TrackingWorksheet!K1312="YES"),0,IF(AND(AND(OR(G1307="Y",H1307="Y"),G1307&lt;&gt;H1307),E1307&lt;&gt;"Y", F1307&lt;&gt;"Y"), 1, 0)))</f>
        <v/>
      </c>
      <c r="P1307" s="20" t="str">
        <f t="shared" si="299"/>
        <v/>
      </c>
      <c r="Q1307" s="10" t="str">
        <f t="shared" si="300"/>
        <v/>
      </c>
      <c r="R1307" s="10" t="str">
        <f t="shared" si="301"/>
        <v/>
      </c>
      <c r="S1307" s="10" t="str">
        <f>IF(B1307=1,"",IF(AND(OR(AND(TrackingWorksheet!H1312=Lists!$D$7,TrackingWorksheet!H1312=TrackingWorksheet!J1312),TrackingWorksheet!H1312&lt;&gt;TrackingWorksheet!J1312),TrackingWorksheet!K1312="YES",TrackingWorksheet!H1312&lt;&gt;Lists!$D$6,TrackingWorksheet!G1312&lt;=WeeklySummary!$C$7,TrackingWorksheet!I1312&lt;=WeeklySummary!$C$7),1,0))</f>
        <v/>
      </c>
      <c r="T1307" s="10" t="str">
        <f t="shared" si="302"/>
        <v/>
      </c>
      <c r="U1307" s="10" t="str">
        <f>IF($B1307=1,"",IF(TrackingWorksheet!$K1312="YES",1, 0)*D1307)</f>
        <v/>
      </c>
      <c r="V1307" s="20">
        <f t="shared" si="291"/>
        <v>0</v>
      </c>
      <c r="W1307" s="20">
        <f t="shared" si="292"/>
        <v>0</v>
      </c>
      <c r="X1307" s="10" t="str">
        <f>IF($B1307=1,"",IF(AND(TrackingWorksheet!$L1312&lt;&gt;"", TrackingWorksheet!$L1312&gt;=WeeklySummary!$C$6,TrackingWorksheet!$L1312&lt;=WeeklySummary!$C$7,OR(TrackingWorksheet!$H1312=Lists!$D$4,TrackingWorksheet!$J1312=Lists!$D$4)), 1, 0))</f>
        <v/>
      </c>
      <c r="Y1307" s="10" t="str">
        <f>IF($B1307=1,"",IF(AND(TrackingWorksheet!$L1312&lt;&gt;"", TrackingWorksheet!$L1312&gt;=WeeklySummary!$C$6,TrackingWorksheet!$L1312&lt;=WeeklySummary!$C$7,OR(TrackingWorksheet!$H1312=Lists!$D$5,TrackingWorksheet!$J1312=Lists!$D$5)), 1, 0))</f>
        <v/>
      </c>
      <c r="Z1307" s="10" t="str">
        <f>IF($B1307=1,"",IF(AND(TrackingWorksheet!$L1312&lt;&gt;"", TrackingWorksheet!$L1312&gt;=WeeklySummary!$C$6,TrackingWorksheet!$L1312&lt;=WeeklySummary!$C$7,OR(TrackingWorksheet!$H1312=Lists!$D$6,TrackingWorksheet!$J1312=Lists!$D$6)), 1, 0))</f>
        <v/>
      </c>
      <c r="AA1307" s="19" t="str">
        <f>IF(B1307=1,"",IF(AND(TrackingWorksheet!M1312&lt;&gt;"",TrackingWorksheet!M1312&lt;=WeeklySummary!$C$7),1,0)*D1307)</f>
        <v/>
      </c>
      <c r="AB1307" s="19" t="str">
        <f>IF(B1307=1,"",IF(AND(TrackingWorksheet!N1312&lt;&gt;"",TrackingWorksheet!N1312&lt;=WeeklySummary!$C$7),1,0)*D1307)</f>
        <v/>
      </c>
      <c r="AC1307" s="19" t="str">
        <f>IF(B1307=1,"",TrackingWorksheet!T1312)</f>
        <v/>
      </c>
      <c r="AD1307" s="19" t="str">
        <f>IF(B1307=1,"",IF(D1307*AND(TrackingWorksheet!S1312&gt;=Calculations!$BD$3,TrackingWorksheet!U1312="",TrackingWorksheet!K1312="YES"),1,0))</f>
        <v/>
      </c>
      <c r="AE1307" s="19" t="str">
        <f>IF($B1307=1,"",IF(AND(TrackingWorksheet!$S1312&gt;$BE$3,TrackingWorksheet!$T1312=Lists!$P$4),1, 0)*D1307)</f>
        <v/>
      </c>
      <c r="AF1307" s="19" t="str">
        <f>IF($B1307=1,"",IF(AND(TrackingWorksheet!$U1312&gt;$BE$3,TrackingWorksheet!$V1312=Lists!$P$4),1, 0)*D1307)</f>
        <v/>
      </c>
      <c r="AG1307" s="19" t="str">
        <f>IF($B1307=1,"",IF(AND(TrackingWorksheet!$W1312&gt;$BE$3,TrackingWorksheet!$X1312=Lists!$P$4),1, 0)*D1307)</f>
        <v/>
      </c>
      <c r="AH1307" s="19" t="str">
        <f>IF($B1307=1,"",IF(AND(TrackingWorksheet!$Y1312&gt;$BE$3,TrackingWorksheet!$Z1312=Lists!$P$4),1, 0)*D1307)</f>
        <v/>
      </c>
      <c r="AI1307" s="19" t="str">
        <f>IF($B1307=1,"",IF(AND(TrackingWorksheet!$AA1312&gt;$BE$3,TrackingWorksheet!$AB1312=Lists!$P$4),1, 0)*D1307)</f>
        <v/>
      </c>
      <c r="AJ1307" s="19" t="str">
        <f>IF($B1307=1,"",IF(AND(TrackingWorksheet!$S1312&gt;$BE$3,TrackingWorksheet!$T1312=Lists!$P$5),1, 0)*D1307)</f>
        <v/>
      </c>
      <c r="AK1307" s="19" t="str">
        <f>IF($B1307=1,"",IF(AND(TrackingWorksheet!$U1312&gt;$BE$3,TrackingWorksheet!$V1312=Lists!$P$5),1, 0)*D1307)</f>
        <v/>
      </c>
      <c r="AL1307" s="19" t="str">
        <f>IF($B1307=1,"",IF(AND(TrackingWorksheet!$W1312&gt;$BE$3,TrackingWorksheet!$X1312=Lists!$P$5),1, 0)*D1307)</f>
        <v/>
      </c>
      <c r="AM1307" s="19" t="str">
        <f>IF($B1307=1,"",IF(AND(TrackingWorksheet!$Y1312&gt;$BE$3,TrackingWorksheet!$Z1312=Lists!$P$5),1, 0)*D1307)</f>
        <v/>
      </c>
      <c r="AN1307" s="19" t="str">
        <f>IF($B1307=1,"",IF(AND(TrackingWorksheet!$AA1312&gt;$BE$3,TrackingWorksheet!$AB1312=Lists!$P$5),1, 0)*D1307)</f>
        <v/>
      </c>
      <c r="AO1307" s="19" t="str">
        <f>IF($B1307=1,"",IF(AND(TrackingWorksheet!$S1312&gt;$BE$3,TrackingWorksheet!$T1312=Lists!$P$6),1, 0)*D1307)</f>
        <v/>
      </c>
      <c r="AP1307" s="19" t="str">
        <f>IF($B1307=1,"",IF(AND(TrackingWorksheet!$U1312&gt;$BE$3,TrackingWorksheet!$V1312=Lists!$P$6),1, 0)*D1307)</f>
        <v/>
      </c>
      <c r="AQ1307" s="19" t="str">
        <f>IF($B1307=1,"",IF(AND(TrackingWorksheet!$W1312&gt;$BE$3,TrackingWorksheet!$X1312=Lists!$P$6),1, 0)*D1307)</f>
        <v/>
      </c>
      <c r="AR1307" s="19" t="str">
        <f>IF($B1307=1,"",IF(AND(TrackingWorksheet!$Y1312&gt;$BE$3,TrackingWorksheet!$Z1312=Lists!$P$6),1, 0)*D1307)</f>
        <v/>
      </c>
      <c r="AS1307" s="19" t="str">
        <f>IF($B1307=1,"",IF(AND(TrackingWorksheet!$AA1312&gt;$BE$3,TrackingWorksheet!$AB1312=Lists!$P$6),1, 0)*D1307)</f>
        <v/>
      </c>
      <c r="AT1307" s="19">
        <f t="shared" si="293"/>
        <v>0</v>
      </c>
      <c r="AU1307" s="19" t="str">
        <f>IF(B1307=1,"",IF(AND(TrackingWorksheet!K1312="",TrackingWorksheet!M1312="", TrackingWorksheet!N1312="", TrackingWorksheet!S1312="", TrackingWorksheet!V1312="", TrackingWorksheet!W1312="", TrackingWorksheet!Y1312="", TrackingWorksheet!AA1312="", V1307=1),1,0)*D1307)</f>
        <v/>
      </c>
      <c r="AV1307" s="19" t="str">
        <f>IF(B1307=1,"",IF(D1307*AND(TrackingWorksheet!U1312&gt;Calculations!$BE$3,TrackingWorksheet!K1312="YES"),1,0))</f>
        <v/>
      </c>
      <c r="AW1307" s="19" t="str">
        <f>IF(B1307=1,"",IF(D1307*AND(TrackingWorksheet!W1312&gt;Calculations!$BE$3,TrackingWorksheet!K1312="YES"),1,0))</f>
        <v/>
      </c>
      <c r="AX1307" s="19">
        <f t="shared" si="294"/>
        <v>0</v>
      </c>
      <c r="AY1307" s="19">
        <f t="shared" si="290"/>
        <v>0</v>
      </c>
      <c r="AZ1307" s="27" t="str">
        <f>IF(B1307=1,"",IF(TrackingWorksheet!Q1312="","",TrackingWorksheet!Q1312))</f>
        <v/>
      </c>
      <c r="BB1307" s="4"/>
      <c r="BC1307" s="4"/>
      <c r="BD1307" s="4"/>
      <c r="BE1307" s="4"/>
      <c r="BF1307" s="4"/>
      <c r="BG1307" s="4" t="str">
        <f>IF(B1307=1,"",IF(AND(N1307=1,TrackingWorksheet!$I1312+14&lt;=WeeklySummary!$C$7),1,0))</f>
        <v/>
      </c>
      <c r="BH1307" s="4" t="str">
        <f>IF(B1307=1,"",IF(AND(R1307=1,TrackingWorksheet!$I1312+14&lt;=WeeklySummary!$C$7),1,0))</f>
        <v/>
      </c>
      <c r="BI1307" s="4" t="str">
        <f>IF(B1307=1,"",IF(AND(J1307=1,TrackingWorksheet!$G1312+14&lt;=WeeklySummary!$C$7),1,0))</f>
        <v/>
      </c>
      <c r="BJ1307" s="4" t="str">
        <f>IF(B1307=1,"",IF(AND(T1307=1,TrackingWorksheet!$I1312+14&lt;=WeeklySummary!$C$7),1,0))</f>
        <v/>
      </c>
      <c r="BK1307" s="4" t="str">
        <f>IF(B1307=1,"",IF(AND(T1307=1,TrackingWorksheet!$G1312+14&lt;=WeeklySummary!$C$7),1,0))</f>
        <v/>
      </c>
      <c r="BL1307" s="4">
        <f t="shared" si="303"/>
        <v>0</v>
      </c>
    </row>
    <row r="1308" spans="2:64" x14ac:dyDescent="0.25">
      <c r="B1308" s="27">
        <f>IF(AND(ISBLANK(TrackingWorksheet!B1313),ISBLANK(TrackingWorksheet!C1313),ISBLANK(TrackingWorksheet!G1313),ISBLANK(TrackingWorksheet!H1313),
ISBLANK(TrackingWorksheet!I1313),ISBLANK(TrackingWorksheet!J1313),ISBLANK(TrackingWorksheet!M1313),
ISBLANK(TrackingWorksheet!N1315)),1,0)</f>
        <v>1</v>
      </c>
      <c r="C1308" s="12" t="str">
        <f>IF(B1308=1,"",TrackingWorksheet!F1313)</f>
        <v/>
      </c>
      <c r="D1308" s="20" t="str">
        <f>IF(B1308=1,"",IF(AND(TrackingWorksheet!B1313&lt;&gt;"",TrackingWorksheet!B1313&lt;=WeeklySummary!$C$7,OR(TrackingWorksheet!C1313="",TrackingWorksheet!C1313&gt;=WeeklySummary!$C$6)),1,0))</f>
        <v/>
      </c>
      <c r="E1308" s="10" t="str">
        <f>IF(B1308=1,"",IF(AND(TrackingWorksheet!G1313 &lt;&gt;"",TrackingWorksheet!G1313&lt;=WeeklySummary!$C$7, TrackingWorksheet!H1313=Lists!$D$4), "Y", "N"))</f>
        <v/>
      </c>
      <c r="F1308" s="10" t="str">
        <f>IF(B1308=1,"",IF(AND(TrackingWorksheet!I1313 &lt;&gt;"", TrackingWorksheet!I1313&lt;=WeeklySummary!$C$7, TrackingWorksheet!J1313=Lists!$D$4), "Y", "N"))</f>
        <v/>
      </c>
      <c r="G1308" s="10" t="str">
        <f>IF(B1308=1,"",IF(AND(TrackingWorksheet!G1313 &lt;&gt;"",TrackingWorksheet!G1313&lt;=WeeklySummary!$C$7, TrackingWorksheet!H1313=Lists!$D$5), "Y", "N"))</f>
        <v/>
      </c>
      <c r="H1308" s="10" t="str">
        <f>IF(B1308=1,"",IF(AND(TrackingWorksheet!I1313 &lt;&gt;"", TrackingWorksheet!I1313&lt;=WeeklySummary!$C$7, TrackingWorksheet!J1313=Lists!$D$5), "Y", "N"))</f>
        <v/>
      </c>
      <c r="I1308" s="20" t="str">
        <f>IF(B1308=1,"",IF(AND(TrackingWorksheet!G1313 &lt;&gt;"", TrackingWorksheet!G1313&lt;=WeeklySummary!$C$7, TrackingWorksheet!H1313=Lists!$D$6), 1, 0))</f>
        <v/>
      </c>
      <c r="J1308" s="20" t="str">
        <f t="shared" si="295"/>
        <v/>
      </c>
      <c r="K1308" s="10" t="str">
        <f>IF(B1308=1,"",IF(AND(TrackingWorksheet!I1313&lt;=WeeklySummary!$C$7,TrackingWorksheet!K1313="YES"),0,IF(AND(AND(OR(E1308="Y",F1308="Y"),E1308&lt;&gt;F1308),G1308&lt;&gt;"Y", H1308&lt;&gt;"Y"), 1, 0)))</f>
        <v/>
      </c>
      <c r="L1308" s="20" t="str">
        <f t="shared" si="296"/>
        <v/>
      </c>
      <c r="M1308" s="10" t="str">
        <f t="shared" si="297"/>
        <v/>
      </c>
      <c r="N1308" s="20" t="str">
        <f t="shared" si="298"/>
        <v/>
      </c>
      <c r="O1308" s="10" t="str">
        <f>IF(B1308=1,"",IF(AND(TrackingWorksheet!I1313&lt;=WeeklySummary!$C$7,TrackingWorksheet!K1313="YES"),0,IF(AND(AND(OR(G1308="Y",H1308="Y"),G1308&lt;&gt;H1308),E1308&lt;&gt;"Y", F1308&lt;&gt;"Y"), 1, 0)))</f>
        <v/>
      </c>
      <c r="P1308" s="20" t="str">
        <f t="shared" si="299"/>
        <v/>
      </c>
      <c r="Q1308" s="10" t="str">
        <f t="shared" si="300"/>
        <v/>
      </c>
      <c r="R1308" s="10" t="str">
        <f t="shared" si="301"/>
        <v/>
      </c>
      <c r="S1308" s="10" t="str">
        <f>IF(B1308=1,"",IF(AND(OR(AND(TrackingWorksheet!H1313=Lists!$D$7,TrackingWorksheet!H1313=TrackingWorksheet!J1313),TrackingWorksheet!H1313&lt;&gt;TrackingWorksheet!J1313),TrackingWorksheet!K1313="YES",TrackingWorksheet!H1313&lt;&gt;Lists!$D$6,TrackingWorksheet!G1313&lt;=WeeklySummary!$C$7,TrackingWorksheet!I1313&lt;=WeeklySummary!$C$7),1,0))</f>
        <v/>
      </c>
      <c r="T1308" s="10" t="str">
        <f t="shared" si="302"/>
        <v/>
      </c>
      <c r="U1308" s="10" t="str">
        <f>IF($B1308=1,"",IF(TrackingWorksheet!$K1313="YES",1, 0)*D1308)</f>
        <v/>
      </c>
      <c r="V1308" s="20">
        <f t="shared" si="291"/>
        <v>0</v>
      </c>
      <c r="W1308" s="20">
        <f t="shared" si="292"/>
        <v>0</v>
      </c>
      <c r="X1308" s="10" t="str">
        <f>IF($B1308=1,"",IF(AND(TrackingWorksheet!$L1313&lt;&gt;"", TrackingWorksheet!$L1313&gt;=WeeklySummary!$C$6,TrackingWorksheet!$L1313&lt;=WeeklySummary!$C$7,OR(TrackingWorksheet!$H1313=Lists!$D$4,TrackingWorksheet!$J1313=Lists!$D$4)), 1, 0))</f>
        <v/>
      </c>
      <c r="Y1308" s="10" t="str">
        <f>IF($B1308=1,"",IF(AND(TrackingWorksheet!$L1313&lt;&gt;"", TrackingWorksheet!$L1313&gt;=WeeklySummary!$C$6,TrackingWorksheet!$L1313&lt;=WeeklySummary!$C$7,OR(TrackingWorksheet!$H1313=Lists!$D$5,TrackingWorksheet!$J1313=Lists!$D$5)), 1, 0))</f>
        <v/>
      </c>
      <c r="Z1308" s="10" t="str">
        <f>IF($B1308=1,"",IF(AND(TrackingWorksheet!$L1313&lt;&gt;"", TrackingWorksheet!$L1313&gt;=WeeklySummary!$C$6,TrackingWorksheet!$L1313&lt;=WeeklySummary!$C$7,OR(TrackingWorksheet!$H1313=Lists!$D$6,TrackingWorksheet!$J1313=Lists!$D$6)), 1, 0))</f>
        <v/>
      </c>
      <c r="AA1308" s="19" t="str">
        <f>IF(B1308=1,"",IF(AND(TrackingWorksheet!M1313&lt;&gt;"",TrackingWorksheet!M1313&lt;=WeeklySummary!$C$7),1,0)*D1308)</f>
        <v/>
      </c>
      <c r="AB1308" s="19" t="str">
        <f>IF(B1308=1,"",IF(AND(TrackingWorksheet!N1313&lt;&gt;"",TrackingWorksheet!N1313&lt;=WeeklySummary!$C$7),1,0)*D1308)</f>
        <v/>
      </c>
      <c r="AC1308" s="19" t="str">
        <f>IF(B1308=1,"",TrackingWorksheet!T1313)</f>
        <v/>
      </c>
      <c r="AD1308" s="19" t="str">
        <f>IF(B1308=1,"",IF(D1308*AND(TrackingWorksheet!S1313&gt;=Calculations!$BD$3,TrackingWorksheet!U1313="",TrackingWorksheet!K1313="YES"),1,0))</f>
        <v/>
      </c>
      <c r="AE1308" s="19" t="str">
        <f>IF($B1308=1,"",IF(AND(TrackingWorksheet!$S1313&gt;$BE$3,TrackingWorksheet!$T1313=Lists!$P$4),1, 0)*D1308)</f>
        <v/>
      </c>
      <c r="AF1308" s="19" t="str">
        <f>IF($B1308=1,"",IF(AND(TrackingWorksheet!$U1313&gt;$BE$3,TrackingWorksheet!$V1313=Lists!$P$4),1, 0)*D1308)</f>
        <v/>
      </c>
      <c r="AG1308" s="19" t="str">
        <f>IF($B1308=1,"",IF(AND(TrackingWorksheet!$W1313&gt;$BE$3,TrackingWorksheet!$X1313=Lists!$P$4),1, 0)*D1308)</f>
        <v/>
      </c>
      <c r="AH1308" s="19" t="str">
        <f>IF($B1308=1,"",IF(AND(TrackingWorksheet!$Y1313&gt;$BE$3,TrackingWorksheet!$Z1313=Lists!$P$4),1, 0)*D1308)</f>
        <v/>
      </c>
      <c r="AI1308" s="19" t="str">
        <f>IF($B1308=1,"",IF(AND(TrackingWorksheet!$AA1313&gt;$BE$3,TrackingWorksheet!$AB1313=Lists!$P$4),1, 0)*D1308)</f>
        <v/>
      </c>
      <c r="AJ1308" s="19" t="str">
        <f>IF($B1308=1,"",IF(AND(TrackingWorksheet!$S1313&gt;$BE$3,TrackingWorksheet!$T1313=Lists!$P$5),1, 0)*D1308)</f>
        <v/>
      </c>
      <c r="AK1308" s="19" t="str">
        <f>IF($B1308=1,"",IF(AND(TrackingWorksheet!$U1313&gt;$BE$3,TrackingWorksheet!$V1313=Lists!$P$5),1, 0)*D1308)</f>
        <v/>
      </c>
      <c r="AL1308" s="19" t="str">
        <f>IF($B1308=1,"",IF(AND(TrackingWorksheet!$W1313&gt;$BE$3,TrackingWorksheet!$X1313=Lists!$P$5),1, 0)*D1308)</f>
        <v/>
      </c>
      <c r="AM1308" s="19" t="str">
        <f>IF($B1308=1,"",IF(AND(TrackingWorksheet!$Y1313&gt;$BE$3,TrackingWorksheet!$Z1313=Lists!$P$5),1, 0)*D1308)</f>
        <v/>
      </c>
      <c r="AN1308" s="19" t="str">
        <f>IF($B1308=1,"",IF(AND(TrackingWorksheet!$AA1313&gt;$BE$3,TrackingWorksheet!$AB1313=Lists!$P$5),1, 0)*D1308)</f>
        <v/>
      </c>
      <c r="AO1308" s="19" t="str">
        <f>IF($B1308=1,"",IF(AND(TrackingWorksheet!$S1313&gt;$BE$3,TrackingWorksheet!$T1313=Lists!$P$6),1, 0)*D1308)</f>
        <v/>
      </c>
      <c r="AP1308" s="19" t="str">
        <f>IF($B1308=1,"",IF(AND(TrackingWorksheet!$U1313&gt;$BE$3,TrackingWorksheet!$V1313=Lists!$P$6),1, 0)*D1308)</f>
        <v/>
      </c>
      <c r="AQ1308" s="19" t="str">
        <f>IF($B1308=1,"",IF(AND(TrackingWorksheet!$W1313&gt;$BE$3,TrackingWorksheet!$X1313=Lists!$P$6),1, 0)*D1308)</f>
        <v/>
      </c>
      <c r="AR1308" s="19" t="str">
        <f>IF($B1308=1,"",IF(AND(TrackingWorksheet!$Y1313&gt;$BE$3,TrackingWorksheet!$Z1313=Lists!$P$6),1, 0)*D1308)</f>
        <v/>
      </c>
      <c r="AS1308" s="19" t="str">
        <f>IF($B1308=1,"",IF(AND(TrackingWorksheet!$AA1313&gt;$BE$3,TrackingWorksheet!$AB1313=Lists!$P$6),1, 0)*D1308)</f>
        <v/>
      </c>
      <c r="AT1308" s="19">
        <f t="shared" si="293"/>
        <v>0</v>
      </c>
      <c r="AU1308" s="19" t="str">
        <f>IF(B1308=1,"",IF(AND(TrackingWorksheet!K1313="",TrackingWorksheet!M1313="", TrackingWorksheet!N1313="", TrackingWorksheet!S1313="", TrackingWorksheet!V1313="", TrackingWorksheet!W1313="", TrackingWorksheet!Y1313="", TrackingWorksheet!AA1313="", V1308=1),1,0)*D1308)</f>
        <v/>
      </c>
      <c r="AV1308" s="19" t="str">
        <f>IF(B1308=1,"",IF(D1308*AND(TrackingWorksheet!U1313&gt;Calculations!$BE$3,TrackingWorksheet!K1313="YES"),1,0))</f>
        <v/>
      </c>
      <c r="AW1308" s="19" t="str">
        <f>IF(B1308=1,"",IF(D1308*AND(TrackingWorksheet!W1313&gt;Calculations!$BE$3,TrackingWorksheet!K1313="YES"),1,0))</f>
        <v/>
      </c>
      <c r="AX1308" s="19">
        <f t="shared" si="294"/>
        <v>0</v>
      </c>
      <c r="AY1308" s="19">
        <f t="shared" si="290"/>
        <v>0</v>
      </c>
      <c r="AZ1308" s="27" t="str">
        <f>IF(B1308=1,"",IF(TrackingWorksheet!Q1313="","",TrackingWorksheet!Q1313))</f>
        <v/>
      </c>
      <c r="BB1308" s="4"/>
      <c r="BC1308" s="4"/>
      <c r="BD1308" s="4"/>
      <c r="BE1308" s="4"/>
      <c r="BF1308" s="4"/>
      <c r="BG1308" s="4" t="str">
        <f>IF(B1308=1,"",IF(AND(N1308=1,TrackingWorksheet!$I1313+14&lt;=WeeklySummary!$C$7),1,0))</f>
        <v/>
      </c>
      <c r="BH1308" s="4" t="str">
        <f>IF(B1308=1,"",IF(AND(R1308=1,TrackingWorksheet!$I1313+14&lt;=WeeklySummary!$C$7),1,0))</f>
        <v/>
      </c>
      <c r="BI1308" s="4" t="str">
        <f>IF(B1308=1,"",IF(AND(J1308=1,TrackingWorksheet!$G1313+14&lt;=WeeklySummary!$C$7),1,0))</f>
        <v/>
      </c>
      <c r="BJ1308" s="4" t="str">
        <f>IF(B1308=1,"",IF(AND(T1308=1,TrackingWorksheet!$I1313+14&lt;=WeeklySummary!$C$7),1,0))</f>
        <v/>
      </c>
      <c r="BK1308" s="4" t="str">
        <f>IF(B1308=1,"",IF(AND(T1308=1,TrackingWorksheet!$G1313+14&lt;=WeeklySummary!$C$7),1,0))</f>
        <v/>
      </c>
      <c r="BL1308" s="4">
        <f t="shared" si="303"/>
        <v>0</v>
      </c>
    </row>
    <row r="1309" spans="2:64" x14ac:dyDescent="0.25">
      <c r="B1309" s="27">
        <f>IF(AND(ISBLANK(TrackingWorksheet!B1314),ISBLANK(TrackingWorksheet!C1314),ISBLANK(TrackingWorksheet!G1314),ISBLANK(TrackingWorksheet!H1314),
ISBLANK(TrackingWorksheet!I1314),ISBLANK(TrackingWorksheet!J1314),ISBLANK(TrackingWorksheet!M1314),
ISBLANK(TrackingWorksheet!N1316)),1,0)</f>
        <v>1</v>
      </c>
      <c r="C1309" s="12" t="str">
        <f>IF(B1309=1,"",TrackingWorksheet!F1314)</f>
        <v/>
      </c>
      <c r="D1309" s="20" t="str">
        <f>IF(B1309=1,"",IF(AND(TrackingWorksheet!B1314&lt;&gt;"",TrackingWorksheet!B1314&lt;=WeeklySummary!$C$7,OR(TrackingWorksheet!C1314="",TrackingWorksheet!C1314&gt;=WeeklySummary!$C$6)),1,0))</f>
        <v/>
      </c>
      <c r="E1309" s="10" t="str">
        <f>IF(B1309=1,"",IF(AND(TrackingWorksheet!G1314 &lt;&gt;"",TrackingWorksheet!G1314&lt;=WeeklySummary!$C$7, TrackingWorksheet!H1314=Lists!$D$4), "Y", "N"))</f>
        <v/>
      </c>
      <c r="F1309" s="10" t="str">
        <f>IF(B1309=1,"",IF(AND(TrackingWorksheet!I1314 &lt;&gt;"", TrackingWorksheet!I1314&lt;=WeeklySummary!$C$7, TrackingWorksheet!J1314=Lists!$D$4), "Y", "N"))</f>
        <v/>
      </c>
      <c r="G1309" s="10" t="str">
        <f>IF(B1309=1,"",IF(AND(TrackingWorksheet!G1314 &lt;&gt;"",TrackingWorksheet!G1314&lt;=WeeklySummary!$C$7, TrackingWorksheet!H1314=Lists!$D$5), "Y", "N"))</f>
        <v/>
      </c>
      <c r="H1309" s="10" t="str">
        <f>IF(B1309=1,"",IF(AND(TrackingWorksheet!I1314 &lt;&gt;"", TrackingWorksheet!I1314&lt;=WeeklySummary!$C$7, TrackingWorksheet!J1314=Lists!$D$5), "Y", "N"))</f>
        <v/>
      </c>
      <c r="I1309" s="20" t="str">
        <f>IF(B1309=1,"",IF(AND(TrackingWorksheet!G1314 &lt;&gt;"", TrackingWorksheet!G1314&lt;=WeeklySummary!$C$7, TrackingWorksheet!H1314=Lists!$D$6), 1, 0))</f>
        <v/>
      </c>
      <c r="J1309" s="20" t="str">
        <f t="shared" si="295"/>
        <v/>
      </c>
      <c r="K1309" s="10" t="str">
        <f>IF(B1309=1,"",IF(AND(TrackingWorksheet!I1314&lt;=WeeklySummary!$C$7,TrackingWorksheet!K1314="YES"),0,IF(AND(AND(OR(E1309="Y",F1309="Y"),E1309&lt;&gt;F1309),G1309&lt;&gt;"Y", H1309&lt;&gt;"Y"), 1, 0)))</f>
        <v/>
      </c>
      <c r="L1309" s="20" t="str">
        <f t="shared" si="296"/>
        <v/>
      </c>
      <c r="M1309" s="10" t="str">
        <f t="shared" si="297"/>
        <v/>
      </c>
      <c r="N1309" s="20" t="str">
        <f t="shared" si="298"/>
        <v/>
      </c>
      <c r="O1309" s="10" t="str">
        <f>IF(B1309=1,"",IF(AND(TrackingWorksheet!I1314&lt;=WeeklySummary!$C$7,TrackingWorksheet!K1314="YES"),0,IF(AND(AND(OR(G1309="Y",H1309="Y"),G1309&lt;&gt;H1309),E1309&lt;&gt;"Y", F1309&lt;&gt;"Y"), 1, 0)))</f>
        <v/>
      </c>
      <c r="P1309" s="20" t="str">
        <f t="shared" si="299"/>
        <v/>
      </c>
      <c r="Q1309" s="10" t="str">
        <f t="shared" si="300"/>
        <v/>
      </c>
      <c r="R1309" s="10" t="str">
        <f t="shared" si="301"/>
        <v/>
      </c>
      <c r="S1309" s="10" t="str">
        <f>IF(B1309=1,"",IF(AND(OR(AND(TrackingWorksheet!H1314=Lists!$D$7,TrackingWorksheet!H1314=TrackingWorksheet!J1314),TrackingWorksheet!H1314&lt;&gt;TrackingWorksheet!J1314),TrackingWorksheet!K1314="YES",TrackingWorksheet!H1314&lt;&gt;Lists!$D$6,TrackingWorksheet!G1314&lt;=WeeklySummary!$C$7,TrackingWorksheet!I1314&lt;=WeeklySummary!$C$7),1,0))</f>
        <v/>
      </c>
      <c r="T1309" s="10" t="str">
        <f t="shared" si="302"/>
        <v/>
      </c>
      <c r="U1309" s="10" t="str">
        <f>IF($B1309=1,"",IF(TrackingWorksheet!$K1314="YES",1, 0)*D1309)</f>
        <v/>
      </c>
      <c r="V1309" s="20">
        <f t="shared" si="291"/>
        <v>0</v>
      </c>
      <c r="W1309" s="20">
        <f t="shared" si="292"/>
        <v>0</v>
      </c>
      <c r="X1309" s="10" t="str">
        <f>IF($B1309=1,"",IF(AND(TrackingWorksheet!$L1314&lt;&gt;"", TrackingWorksheet!$L1314&gt;=WeeklySummary!$C$6,TrackingWorksheet!$L1314&lt;=WeeklySummary!$C$7,OR(TrackingWorksheet!$H1314=Lists!$D$4,TrackingWorksheet!$J1314=Lists!$D$4)), 1, 0))</f>
        <v/>
      </c>
      <c r="Y1309" s="10" t="str">
        <f>IF($B1309=1,"",IF(AND(TrackingWorksheet!$L1314&lt;&gt;"", TrackingWorksheet!$L1314&gt;=WeeklySummary!$C$6,TrackingWorksheet!$L1314&lt;=WeeklySummary!$C$7,OR(TrackingWorksheet!$H1314=Lists!$D$5,TrackingWorksheet!$J1314=Lists!$D$5)), 1, 0))</f>
        <v/>
      </c>
      <c r="Z1309" s="10" t="str">
        <f>IF($B1309=1,"",IF(AND(TrackingWorksheet!$L1314&lt;&gt;"", TrackingWorksheet!$L1314&gt;=WeeklySummary!$C$6,TrackingWorksheet!$L1314&lt;=WeeklySummary!$C$7,OR(TrackingWorksheet!$H1314=Lists!$D$6,TrackingWorksheet!$J1314=Lists!$D$6)), 1, 0))</f>
        <v/>
      </c>
      <c r="AA1309" s="19" t="str">
        <f>IF(B1309=1,"",IF(AND(TrackingWorksheet!M1314&lt;&gt;"",TrackingWorksheet!M1314&lt;=WeeklySummary!$C$7),1,0)*D1309)</f>
        <v/>
      </c>
      <c r="AB1309" s="19" t="str">
        <f>IF(B1309=1,"",IF(AND(TrackingWorksheet!N1314&lt;&gt;"",TrackingWorksheet!N1314&lt;=WeeklySummary!$C$7),1,0)*D1309)</f>
        <v/>
      </c>
      <c r="AC1309" s="19" t="str">
        <f>IF(B1309=1,"",TrackingWorksheet!T1314)</f>
        <v/>
      </c>
      <c r="AD1309" s="19" t="str">
        <f>IF(B1309=1,"",IF(D1309*AND(TrackingWorksheet!S1314&gt;=Calculations!$BD$3,TrackingWorksheet!U1314="",TrackingWorksheet!K1314="YES"),1,0))</f>
        <v/>
      </c>
      <c r="AE1309" s="19" t="str">
        <f>IF($B1309=1,"",IF(AND(TrackingWorksheet!$S1314&gt;$BE$3,TrackingWorksheet!$T1314=Lists!$P$4),1, 0)*D1309)</f>
        <v/>
      </c>
      <c r="AF1309" s="19" t="str">
        <f>IF($B1309=1,"",IF(AND(TrackingWorksheet!$U1314&gt;$BE$3,TrackingWorksheet!$V1314=Lists!$P$4),1, 0)*D1309)</f>
        <v/>
      </c>
      <c r="AG1309" s="19" t="str">
        <f>IF($B1309=1,"",IF(AND(TrackingWorksheet!$W1314&gt;$BE$3,TrackingWorksheet!$X1314=Lists!$P$4),1, 0)*D1309)</f>
        <v/>
      </c>
      <c r="AH1309" s="19" t="str">
        <f>IF($B1309=1,"",IF(AND(TrackingWorksheet!$Y1314&gt;$BE$3,TrackingWorksheet!$Z1314=Lists!$P$4),1, 0)*D1309)</f>
        <v/>
      </c>
      <c r="AI1309" s="19" t="str">
        <f>IF($B1309=1,"",IF(AND(TrackingWorksheet!$AA1314&gt;$BE$3,TrackingWorksheet!$AB1314=Lists!$P$4),1, 0)*D1309)</f>
        <v/>
      </c>
      <c r="AJ1309" s="19" t="str">
        <f>IF($B1309=1,"",IF(AND(TrackingWorksheet!$S1314&gt;$BE$3,TrackingWorksheet!$T1314=Lists!$P$5),1, 0)*D1309)</f>
        <v/>
      </c>
      <c r="AK1309" s="19" t="str">
        <f>IF($B1309=1,"",IF(AND(TrackingWorksheet!$U1314&gt;$BE$3,TrackingWorksheet!$V1314=Lists!$P$5),1, 0)*D1309)</f>
        <v/>
      </c>
      <c r="AL1309" s="19" t="str">
        <f>IF($B1309=1,"",IF(AND(TrackingWorksheet!$W1314&gt;$BE$3,TrackingWorksheet!$X1314=Lists!$P$5),1, 0)*D1309)</f>
        <v/>
      </c>
      <c r="AM1309" s="19" t="str">
        <f>IF($B1309=1,"",IF(AND(TrackingWorksheet!$Y1314&gt;$BE$3,TrackingWorksheet!$Z1314=Lists!$P$5),1, 0)*D1309)</f>
        <v/>
      </c>
      <c r="AN1309" s="19" t="str">
        <f>IF($B1309=1,"",IF(AND(TrackingWorksheet!$AA1314&gt;$BE$3,TrackingWorksheet!$AB1314=Lists!$P$5),1, 0)*D1309)</f>
        <v/>
      </c>
      <c r="AO1309" s="19" t="str">
        <f>IF($B1309=1,"",IF(AND(TrackingWorksheet!$S1314&gt;$BE$3,TrackingWorksheet!$T1314=Lists!$P$6),1, 0)*D1309)</f>
        <v/>
      </c>
      <c r="AP1309" s="19" t="str">
        <f>IF($B1309=1,"",IF(AND(TrackingWorksheet!$U1314&gt;$BE$3,TrackingWorksheet!$V1314=Lists!$P$6),1, 0)*D1309)</f>
        <v/>
      </c>
      <c r="AQ1309" s="19" t="str">
        <f>IF($B1309=1,"",IF(AND(TrackingWorksheet!$W1314&gt;$BE$3,TrackingWorksheet!$X1314=Lists!$P$6),1, 0)*D1309)</f>
        <v/>
      </c>
      <c r="AR1309" s="19" t="str">
        <f>IF($B1309=1,"",IF(AND(TrackingWorksheet!$Y1314&gt;$BE$3,TrackingWorksheet!$Z1314=Lists!$P$6),1, 0)*D1309)</f>
        <v/>
      </c>
      <c r="AS1309" s="19" t="str">
        <f>IF($B1309=1,"",IF(AND(TrackingWorksheet!$AA1314&gt;$BE$3,TrackingWorksheet!$AB1314=Lists!$P$6),1, 0)*D1309)</f>
        <v/>
      </c>
      <c r="AT1309" s="19">
        <f t="shared" si="293"/>
        <v>0</v>
      </c>
      <c r="AU1309" s="19" t="str">
        <f>IF(B1309=1,"",IF(AND(TrackingWorksheet!K1314="",TrackingWorksheet!M1314="", TrackingWorksheet!N1314="", TrackingWorksheet!S1314="", TrackingWorksheet!V1314="", TrackingWorksheet!W1314="", TrackingWorksheet!Y1314="", TrackingWorksheet!AA1314="", V1309=1),1,0)*D1309)</f>
        <v/>
      </c>
      <c r="AV1309" s="19" t="str">
        <f>IF(B1309=1,"",IF(D1309*AND(TrackingWorksheet!U1314&gt;Calculations!$BE$3,TrackingWorksheet!K1314="YES"),1,0))</f>
        <v/>
      </c>
      <c r="AW1309" s="19" t="str">
        <f>IF(B1309=1,"",IF(D1309*AND(TrackingWorksheet!W1314&gt;Calculations!$BE$3,TrackingWorksheet!K1314="YES"),1,0))</f>
        <v/>
      </c>
      <c r="AX1309" s="19">
        <f t="shared" si="294"/>
        <v>0</v>
      </c>
      <c r="AY1309" s="19">
        <f t="shared" si="290"/>
        <v>0</v>
      </c>
      <c r="AZ1309" s="27" t="str">
        <f>IF(B1309=1,"",IF(TrackingWorksheet!Q1314="","",TrackingWorksheet!Q1314))</f>
        <v/>
      </c>
      <c r="BB1309" s="4"/>
      <c r="BC1309" s="4"/>
      <c r="BD1309" s="4"/>
      <c r="BE1309" s="4"/>
      <c r="BF1309" s="4"/>
      <c r="BG1309" s="4" t="str">
        <f>IF(B1309=1,"",IF(AND(N1309=1,TrackingWorksheet!$I1314+14&lt;=WeeklySummary!$C$7),1,0))</f>
        <v/>
      </c>
      <c r="BH1309" s="4" t="str">
        <f>IF(B1309=1,"",IF(AND(R1309=1,TrackingWorksheet!$I1314+14&lt;=WeeklySummary!$C$7),1,0))</f>
        <v/>
      </c>
      <c r="BI1309" s="4" t="str">
        <f>IF(B1309=1,"",IF(AND(J1309=1,TrackingWorksheet!$G1314+14&lt;=WeeklySummary!$C$7),1,0))</f>
        <v/>
      </c>
      <c r="BJ1309" s="4" t="str">
        <f>IF(B1309=1,"",IF(AND(T1309=1,TrackingWorksheet!$I1314+14&lt;=WeeklySummary!$C$7),1,0))</f>
        <v/>
      </c>
      <c r="BK1309" s="4" t="str">
        <f>IF(B1309=1,"",IF(AND(T1309=1,TrackingWorksheet!$G1314+14&lt;=WeeklySummary!$C$7),1,0))</f>
        <v/>
      </c>
      <c r="BL1309" s="4">
        <f t="shared" si="303"/>
        <v>0</v>
      </c>
    </row>
    <row r="1310" spans="2:64" x14ac:dyDescent="0.25">
      <c r="B1310" s="27">
        <f>IF(AND(ISBLANK(TrackingWorksheet!B1315),ISBLANK(TrackingWorksheet!C1315),ISBLANK(TrackingWorksheet!G1315),ISBLANK(TrackingWorksheet!H1315),
ISBLANK(TrackingWorksheet!I1315),ISBLANK(TrackingWorksheet!J1315),ISBLANK(TrackingWorksheet!M1315),
ISBLANK(TrackingWorksheet!N1317)),1,0)</f>
        <v>1</v>
      </c>
      <c r="C1310" s="12" t="str">
        <f>IF(B1310=1,"",TrackingWorksheet!F1315)</f>
        <v/>
      </c>
      <c r="D1310" s="20" t="str">
        <f>IF(B1310=1,"",IF(AND(TrackingWorksheet!B1315&lt;&gt;"",TrackingWorksheet!B1315&lt;=WeeklySummary!$C$7,OR(TrackingWorksheet!C1315="",TrackingWorksheet!C1315&gt;=WeeklySummary!$C$6)),1,0))</f>
        <v/>
      </c>
      <c r="E1310" s="10" t="str">
        <f>IF(B1310=1,"",IF(AND(TrackingWorksheet!G1315 &lt;&gt;"",TrackingWorksheet!G1315&lt;=WeeklySummary!$C$7, TrackingWorksheet!H1315=Lists!$D$4), "Y", "N"))</f>
        <v/>
      </c>
      <c r="F1310" s="10" t="str">
        <f>IF(B1310=1,"",IF(AND(TrackingWorksheet!I1315 &lt;&gt;"", TrackingWorksheet!I1315&lt;=WeeklySummary!$C$7, TrackingWorksheet!J1315=Lists!$D$4), "Y", "N"))</f>
        <v/>
      </c>
      <c r="G1310" s="10" t="str">
        <f>IF(B1310=1,"",IF(AND(TrackingWorksheet!G1315 &lt;&gt;"",TrackingWorksheet!G1315&lt;=WeeklySummary!$C$7, TrackingWorksheet!H1315=Lists!$D$5), "Y", "N"))</f>
        <v/>
      </c>
      <c r="H1310" s="10" t="str">
        <f>IF(B1310=1,"",IF(AND(TrackingWorksheet!I1315 &lt;&gt;"", TrackingWorksheet!I1315&lt;=WeeklySummary!$C$7, TrackingWorksheet!J1315=Lists!$D$5), "Y", "N"))</f>
        <v/>
      </c>
      <c r="I1310" s="20" t="str">
        <f>IF(B1310=1,"",IF(AND(TrackingWorksheet!G1315 &lt;&gt;"", TrackingWorksheet!G1315&lt;=WeeklySummary!$C$7, TrackingWorksheet!H1315=Lists!$D$6), 1, 0))</f>
        <v/>
      </c>
      <c r="J1310" s="20" t="str">
        <f t="shared" si="295"/>
        <v/>
      </c>
      <c r="K1310" s="10" t="str">
        <f>IF(B1310=1,"",IF(AND(TrackingWorksheet!I1315&lt;=WeeklySummary!$C$7,TrackingWorksheet!K1315="YES"),0,IF(AND(AND(OR(E1310="Y",F1310="Y"),E1310&lt;&gt;F1310),G1310&lt;&gt;"Y", H1310&lt;&gt;"Y"), 1, 0)))</f>
        <v/>
      </c>
      <c r="L1310" s="20" t="str">
        <f t="shared" si="296"/>
        <v/>
      </c>
      <c r="M1310" s="10" t="str">
        <f t="shared" si="297"/>
        <v/>
      </c>
      <c r="N1310" s="20" t="str">
        <f t="shared" si="298"/>
        <v/>
      </c>
      <c r="O1310" s="10" t="str">
        <f>IF(B1310=1,"",IF(AND(TrackingWorksheet!I1315&lt;=WeeklySummary!$C$7,TrackingWorksheet!K1315="YES"),0,IF(AND(AND(OR(G1310="Y",H1310="Y"),G1310&lt;&gt;H1310),E1310&lt;&gt;"Y", F1310&lt;&gt;"Y"), 1, 0)))</f>
        <v/>
      </c>
      <c r="P1310" s="20" t="str">
        <f t="shared" si="299"/>
        <v/>
      </c>
      <c r="Q1310" s="10" t="str">
        <f t="shared" si="300"/>
        <v/>
      </c>
      <c r="R1310" s="10" t="str">
        <f t="shared" si="301"/>
        <v/>
      </c>
      <c r="S1310" s="10" t="str">
        <f>IF(B1310=1,"",IF(AND(OR(AND(TrackingWorksheet!H1315=Lists!$D$7,TrackingWorksheet!H1315=TrackingWorksheet!J1315),TrackingWorksheet!H1315&lt;&gt;TrackingWorksheet!J1315),TrackingWorksheet!K1315="YES",TrackingWorksheet!H1315&lt;&gt;Lists!$D$6,TrackingWorksheet!G1315&lt;=WeeklySummary!$C$7,TrackingWorksheet!I1315&lt;=WeeklySummary!$C$7),1,0))</f>
        <v/>
      </c>
      <c r="T1310" s="10" t="str">
        <f t="shared" si="302"/>
        <v/>
      </c>
      <c r="U1310" s="10" t="str">
        <f>IF($B1310=1,"",IF(TrackingWorksheet!$K1315="YES",1, 0)*D1310)</f>
        <v/>
      </c>
      <c r="V1310" s="20">
        <f t="shared" si="291"/>
        <v>0</v>
      </c>
      <c r="W1310" s="20">
        <f t="shared" si="292"/>
        <v>0</v>
      </c>
      <c r="X1310" s="10" t="str">
        <f>IF($B1310=1,"",IF(AND(TrackingWorksheet!$L1315&lt;&gt;"", TrackingWorksheet!$L1315&gt;=WeeklySummary!$C$6,TrackingWorksheet!$L1315&lt;=WeeklySummary!$C$7,OR(TrackingWorksheet!$H1315=Lists!$D$4,TrackingWorksheet!$J1315=Lists!$D$4)), 1, 0))</f>
        <v/>
      </c>
      <c r="Y1310" s="10" t="str">
        <f>IF($B1310=1,"",IF(AND(TrackingWorksheet!$L1315&lt;&gt;"", TrackingWorksheet!$L1315&gt;=WeeklySummary!$C$6,TrackingWorksheet!$L1315&lt;=WeeklySummary!$C$7,OR(TrackingWorksheet!$H1315=Lists!$D$5,TrackingWorksheet!$J1315=Lists!$D$5)), 1, 0))</f>
        <v/>
      </c>
      <c r="Z1310" s="10" t="str">
        <f>IF($B1310=1,"",IF(AND(TrackingWorksheet!$L1315&lt;&gt;"", TrackingWorksheet!$L1315&gt;=WeeklySummary!$C$6,TrackingWorksheet!$L1315&lt;=WeeklySummary!$C$7,OR(TrackingWorksheet!$H1315=Lists!$D$6,TrackingWorksheet!$J1315=Lists!$D$6)), 1, 0))</f>
        <v/>
      </c>
      <c r="AA1310" s="19" t="str">
        <f>IF(B1310=1,"",IF(AND(TrackingWorksheet!M1315&lt;&gt;"",TrackingWorksheet!M1315&lt;=WeeklySummary!$C$7),1,0)*D1310)</f>
        <v/>
      </c>
      <c r="AB1310" s="19" t="str">
        <f>IF(B1310=1,"",IF(AND(TrackingWorksheet!N1315&lt;&gt;"",TrackingWorksheet!N1315&lt;=WeeklySummary!$C$7),1,0)*D1310)</f>
        <v/>
      </c>
      <c r="AC1310" s="19" t="str">
        <f>IF(B1310=1,"",TrackingWorksheet!T1315)</f>
        <v/>
      </c>
      <c r="AD1310" s="19" t="str">
        <f>IF(B1310=1,"",IF(D1310*AND(TrackingWorksheet!S1315&gt;=Calculations!$BD$3,TrackingWorksheet!U1315="",TrackingWorksheet!K1315="YES"),1,0))</f>
        <v/>
      </c>
      <c r="AE1310" s="19" t="str">
        <f>IF($B1310=1,"",IF(AND(TrackingWorksheet!$S1315&gt;$BE$3,TrackingWorksheet!$T1315=Lists!$P$4),1, 0)*D1310)</f>
        <v/>
      </c>
      <c r="AF1310" s="19" t="str">
        <f>IF($B1310=1,"",IF(AND(TrackingWorksheet!$U1315&gt;$BE$3,TrackingWorksheet!$V1315=Lists!$P$4),1, 0)*D1310)</f>
        <v/>
      </c>
      <c r="AG1310" s="19" t="str">
        <f>IF($B1310=1,"",IF(AND(TrackingWorksheet!$W1315&gt;$BE$3,TrackingWorksheet!$X1315=Lists!$P$4),1, 0)*D1310)</f>
        <v/>
      </c>
      <c r="AH1310" s="19" t="str">
        <f>IF($B1310=1,"",IF(AND(TrackingWorksheet!$Y1315&gt;$BE$3,TrackingWorksheet!$Z1315=Lists!$P$4),1, 0)*D1310)</f>
        <v/>
      </c>
      <c r="AI1310" s="19" t="str">
        <f>IF($B1310=1,"",IF(AND(TrackingWorksheet!$AA1315&gt;$BE$3,TrackingWorksheet!$AB1315=Lists!$P$4),1, 0)*D1310)</f>
        <v/>
      </c>
      <c r="AJ1310" s="19" t="str">
        <f>IF($B1310=1,"",IF(AND(TrackingWorksheet!$S1315&gt;$BE$3,TrackingWorksheet!$T1315=Lists!$P$5),1, 0)*D1310)</f>
        <v/>
      </c>
      <c r="AK1310" s="19" t="str">
        <f>IF($B1310=1,"",IF(AND(TrackingWorksheet!$U1315&gt;$BE$3,TrackingWorksheet!$V1315=Lists!$P$5),1, 0)*D1310)</f>
        <v/>
      </c>
      <c r="AL1310" s="19" t="str">
        <f>IF($B1310=1,"",IF(AND(TrackingWorksheet!$W1315&gt;$BE$3,TrackingWorksheet!$X1315=Lists!$P$5),1, 0)*D1310)</f>
        <v/>
      </c>
      <c r="AM1310" s="19" t="str">
        <f>IF($B1310=1,"",IF(AND(TrackingWorksheet!$Y1315&gt;$BE$3,TrackingWorksheet!$Z1315=Lists!$P$5),1, 0)*D1310)</f>
        <v/>
      </c>
      <c r="AN1310" s="19" t="str">
        <f>IF($B1310=1,"",IF(AND(TrackingWorksheet!$AA1315&gt;$BE$3,TrackingWorksheet!$AB1315=Lists!$P$5),1, 0)*D1310)</f>
        <v/>
      </c>
      <c r="AO1310" s="19" t="str">
        <f>IF($B1310=1,"",IF(AND(TrackingWorksheet!$S1315&gt;$BE$3,TrackingWorksheet!$T1315=Lists!$P$6),1, 0)*D1310)</f>
        <v/>
      </c>
      <c r="AP1310" s="19" t="str">
        <f>IF($B1310=1,"",IF(AND(TrackingWorksheet!$U1315&gt;$BE$3,TrackingWorksheet!$V1315=Lists!$P$6),1, 0)*D1310)</f>
        <v/>
      </c>
      <c r="AQ1310" s="19" t="str">
        <f>IF($B1310=1,"",IF(AND(TrackingWorksheet!$W1315&gt;$BE$3,TrackingWorksheet!$X1315=Lists!$P$6),1, 0)*D1310)</f>
        <v/>
      </c>
      <c r="AR1310" s="19" t="str">
        <f>IF($B1310=1,"",IF(AND(TrackingWorksheet!$Y1315&gt;$BE$3,TrackingWorksheet!$Z1315=Lists!$P$6),1, 0)*D1310)</f>
        <v/>
      </c>
      <c r="AS1310" s="19" t="str">
        <f>IF($B1310=1,"",IF(AND(TrackingWorksheet!$AA1315&gt;$BE$3,TrackingWorksheet!$AB1315=Lists!$P$6),1, 0)*D1310)</f>
        <v/>
      </c>
      <c r="AT1310" s="19">
        <f t="shared" si="293"/>
        <v>0</v>
      </c>
      <c r="AU1310" s="19" t="str">
        <f>IF(B1310=1,"",IF(AND(TrackingWorksheet!K1315="",TrackingWorksheet!M1315="", TrackingWorksheet!N1315="", TrackingWorksheet!S1315="", TrackingWorksheet!V1315="", TrackingWorksheet!W1315="", TrackingWorksheet!Y1315="", TrackingWorksheet!AA1315="", V1310=1),1,0)*D1310)</f>
        <v/>
      </c>
      <c r="AV1310" s="19" t="str">
        <f>IF(B1310=1,"",IF(D1310*AND(TrackingWorksheet!U1315&gt;Calculations!$BE$3,TrackingWorksheet!K1315="YES"),1,0))</f>
        <v/>
      </c>
      <c r="AW1310" s="19" t="str">
        <f>IF(B1310=1,"",IF(D1310*AND(TrackingWorksheet!W1315&gt;Calculations!$BE$3,TrackingWorksheet!K1315="YES"),1,0))</f>
        <v/>
      </c>
      <c r="AX1310" s="19">
        <f t="shared" si="294"/>
        <v>0</v>
      </c>
      <c r="AY1310" s="19">
        <f t="shared" si="290"/>
        <v>0</v>
      </c>
      <c r="AZ1310" s="27" t="str">
        <f>IF(B1310=1,"",IF(TrackingWorksheet!Q1315="","",TrackingWorksheet!Q1315))</f>
        <v/>
      </c>
      <c r="BB1310" s="4"/>
      <c r="BC1310" s="4"/>
      <c r="BD1310" s="4"/>
      <c r="BE1310" s="4"/>
      <c r="BF1310" s="4"/>
      <c r="BG1310" s="4" t="str">
        <f>IF(B1310=1,"",IF(AND(N1310=1,TrackingWorksheet!$I1315+14&lt;=WeeklySummary!$C$7),1,0))</f>
        <v/>
      </c>
      <c r="BH1310" s="4" t="str">
        <f>IF(B1310=1,"",IF(AND(R1310=1,TrackingWorksheet!$I1315+14&lt;=WeeklySummary!$C$7),1,0))</f>
        <v/>
      </c>
      <c r="BI1310" s="4" t="str">
        <f>IF(B1310=1,"",IF(AND(J1310=1,TrackingWorksheet!$G1315+14&lt;=WeeklySummary!$C$7),1,0))</f>
        <v/>
      </c>
      <c r="BJ1310" s="4" t="str">
        <f>IF(B1310=1,"",IF(AND(T1310=1,TrackingWorksheet!$I1315+14&lt;=WeeklySummary!$C$7),1,0))</f>
        <v/>
      </c>
      <c r="BK1310" s="4" t="str">
        <f>IF(B1310=1,"",IF(AND(T1310=1,TrackingWorksheet!$G1315+14&lt;=WeeklySummary!$C$7),1,0))</f>
        <v/>
      </c>
      <c r="BL1310" s="4">
        <f t="shared" si="303"/>
        <v>0</v>
      </c>
    </row>
    <row r="1311" spans="2:64" x14ac:dyDescent="0.25">
      <c r="B1311" s="27">
        <f>IF(AND(ISBLANK(TrackingWorksheet!B1316),ISBLANK(TrackingWorksheet!C1316),ISBLANK(TrackingWorksheet!G1316),ISBLANK(TrackingWorksheet!H1316),
ISBLANK(TrackingWorksheet!I1316),ISBLANK(TrackingWorksheet!J1316),ISBLANK(TrackingWorksheet!M1316),
ISBLANK(TrackingWorksheet!N1318)),1,0)</f>
        <v>1</v>
      </c>
      <c r="C1311" s="12" t="str">
        <f>IF(B1311=1,"",TrackingWorksheet!F1316)</f>
        <v/>
      </c>
      <c r="D1311" s="20" t="str">
        <f>IF(B1311=1,"",IF(AND(TrackingWorksheet!B1316&lt;&gt;"",TrackingWorksheet!B1316&lt;=WeeklySummary!$C$7,OR(TrackingWorksheet!C1316="",TrackingWorksheet!C1316&gt;=WeeklySummary!$C$6)),1,0))</f>
        <v/>
      </c>
      <c r="E1311" s="10" t="str">
        <f>IF(B1311=1,"",IF(AND(TrackingWorksheet!G1316 &lt;&gt;"",TrackingWorksheet!G1316&lt;=WeeklySummary!$C$7, TrackingWorksheet!H1316=Lists!$D$4), "Y", "N"))</f>
        <v/>
      </c>
      <c r="F1311" s="10" t="str">
        <f>IF(B1311=1,"",IF(AND(TrackingWorksheet!I1316 &lt;&gt;"", TrackingWorksheet!I1316&lt;=WeeklySummary!$C$7, TrackingWorksheet!J1316=Lists!$D$4), "Y", "N"))</f>
        <v/>
      </c>
      <c r="G1311" s="10" t="str">
        <f>IF(B1311=1,"",IF(AND(TrackingWorksheet!G1316 &lt;&gt;"",TrackingWorksheet!G1316&lt;=WeeklySummary!$C$7, TrackingWorksheet!H1316=Lists!$D$5), "Y", "N"))</f>
        <v/>
      </c>
      <c r="H1311" s="10" t="str">
        <f>IF(B1311=1,"",IF(AND(TrackingWorksheet!I1316 &lt;&gt;"", TrackingWorksheet!I1316&lt;=WeeklySummary!$C$7, TrackingWorksheet!J1316=Lists!$D$5), "Y", "N"))</f>
        <v/>
      </c>
      <c r="I1311" s="20" t="str">
        <f>IF(B1311=1,"",IF(AND(TrackingWorksheet!G1316 &lt;&gt;"", TrackingWorksheet!G1316&lt;=WeeklySummary!$C$7, TrackingWorksheet!H1316=Lists!$D$6), 1, 0))</f>
        <v/>
      </c>
      <c r="J1311" s="20" t="str">
        <f t="shared" si="295"/>
        <v/>
      </c>
      <c r="K1311" s="10" t="str">
        <f>IF(B1311=1,"",IF(AND(TrackingWorksheet!I1316&lt;=WeeklySummary!$C$7,TrackingWorksheet!K1316="YES"),0,IF(AND(AND(OR(E1311="Y",F1311="Y"),E1311&lt;&gt;F1311),G1311&lt;&gt;"Y", H1311&lt;&gt;"Y"), 1, 0)))</f>
        <v/>
      </c>
      <c r="L1311" s="20" t="str">
        <f t="shared" si="296"/>
        <v/>
      </c>
      <c r="M1311" s="10" t="str">
        <f t="shared" si="297"/>
        <v/>
      </c>
      <c r="N1311" s="20" t="str">
        <f t="shared" si="298"/>
        <v/>
      </c>
      <c r="O1311" s="10" t="str">
        <f>IF(B1311=1,"",IF(AND(TrackingWorksheet!I1316&lt;=WeeklySummary!$C$7,TrackingWorksheet!K1316="YES"),0,IF(AND(AND(OR(G1311="Y",H1311="Y"),G1311&lt;&gt;H1311),E1311&lt;&gt;"Y", F1311&lt;&gt;"Y"), 1, 0)))</f>
        <v/>
      </c>
      <c r="P1311" s="20" t="str">
        <f t="shared" si="299"/>
        <v/>
      </c>
      <c r="Q1311" s="10" t="str">
        <f t="shared" si="300"/>
        <v/>
      </c>
      <c r="R1311" s="10" t="str">
        <f t="shared" si="301"/>
        <v/>
      </c>
      <c r="S1311" s="10" t="str">
        <f>IF(B1311=1,"",IF(AND(OR(AND(TrackingWorksheet!H1316=Lists!$D$7,TrackingWorksheet!H1316=TrackingWorksheet!J1316),TrackingWorksheet!H1316&lt;&gt;TrackingWorksheet!J1316),TrackingWorksheet!K1316="YES",TrackingWorksheet!H1316&lt;&gt;Lists!$D$6,TrackingWorksheet!G1316&lt;=WeeklySummary!$C$7,TrackingWorksheet!I1316&lt;=WeeklySummary!$C$7),1,0))</f>
        <v/>
      </c>
      <c r="T1311" s="10" t="str">
        <f t="shared" si="302"/>
        <v/>
      </c>
      <c r="U1311" s="10" t="str">
        <f>IF($B1311=1,"",IF(TrackingWorksheet!$K1316="YES",1, 0)*D1311)</f>
        <v/>
      </c>
      <c r="V1311" s="20">
        <f t="shared" si="291"/>
        <v>0</v>
      </c>
      <c r="W1311" s="20">
        <f t="shared" si="292"/>
        <v>0</v>
      </c>
      <c r="X1311" s="10" t="str">
        <f>IF($B1311=1,"",IF(AND(TrackingWorksheet!$L1316&lt;&gt;"", TrackingWorksheet!$L1316&gt;=WeeklySummary!$C$6,TrackingWorksheet!$L1316&lt;=WeeklySummary!$C$7,OR(TrackingWorksheet!$H1316=Lists!$D$4,TrackingWorksheet!$J1316=Lists!$D$4)), 1, 0))</f>
        <v/>
      </c>
      <c r="Y1311" s="10" t="str">
        <f>IF($B1311=1,"",IF(AND(TrackingWorksheet!$L1316&lt;&gt;"", TrackingWorksheet!$L1316&gt;=WeeklySummary!$C$6,TrackingWorksheet!$L1316&lt;=WeeklySummary!$C$7,OR(TrackingWorksheet!$H1316=Lists!$D$5,TrackingWorksheet!$J1316=Lists!$D$5)), 1, 0))</f>
        <v/>
      </c>
      <c r="Z1311" s="10" t="str">
        <f>IF($B1311=1,"",IF(AND(TrackingWorksheet!$L1316&lt;&gt;"", TrackingWorksheet!$L1316&gt;=WeeklySummary!$C$6,TrackingWorksheet!$L1316&lt;=WeeklySummary!$C$7,OR(TrackingWorksheet!$H1316=Lists!$D$6,TrackingWorksheet!$J1316=Lists!$D$6)), 1, 0))</f>
        <v/>
      </c>
      <c r="AA1311" s="19" t="str">
        <f>IF(B1311=1,"",IF(AND(TrackingWorksheet!M1316&lt;&gt;"",TrackingWorksheet!M1316&lt;=WeeklySummary!$C$7),1,0)*D1311)</f>
        <v/>
      </c>
      <c r="AB1311" s="19" t="str">
        <f>IF(B1311=1,"",IF(AND(TrackingWorksheet!N1316&lt;&gt;"",TrackingWorksheet!N1316&lt;=WeeklySummary!$C$7),1,0)*D1311)</f>
        <v/>
      </c>
      <c r="AC1311" s="19" t="str">
        <f>IF(B1311=1,"",TrackingWorksheet!T1316)</f>
        <v/>
      </c>
      <c r="AD1311" s="19" t="str">
        <f>IF(B1311=1,"",IF(D1311*AND(TrackingWorksheet!S1316&gt;=Calculations!$BD$3,TrackingWorksheet!U1316="",TrackingWorksheet!K1316="YES"),1,0))</f>
        <v/>
      </c>
      <c r="AE1311" s="19" t="str">
        <f>IF($B1311=1,"",IF(AND(TrackingWorksheet!$S1316&gt;$BE$3,TrackingWorksheet!$T1316=Lists!$P$4),1, 0)*D1311)</f>
        <v/>
      </c>
      <c r="AF1311" s="19" t="str">
        <f>IF($B1311=1,"",IF(AND(TrackingWorksheet!$U1316&gt;$BE$3,TrackingWorksheet!$V1316=Lists!$P$4),1, 0)*D1311)</f>
        <v/>
      </c>
      <c r="AG1311" s="19" t="str">
        <f>IF($B1311=1,"",IF(AND(TrackingWorksheet!$W1316&gt;$BE$3,TrackingWorksheet!$X1316=Lists!$P$4),1, 0)*D1311)</f>
        <v/>
      </c>
      <c r="AH1311" s="19" t="str">
        <f>IF($B1311=1,"",IF(AND(TrackingWorksheet!$Y1316&gt;$BE$3,TrackingWorksheet!$Z1316=Lists!$P$4),1, 0)*D1311)</f>
        <v/>
      </c>
      <c r="AI1311" s="19" t="str">
        <f>IF($B1311=1,"",IF(AND(TrackingWorksheet!$AA1316&gt;$BE$3,TrackingWorksheet!$AB1316=Lists!$P$4),1, 0)*D1311)</f>
        <v/>
      </c>
      <c r="AJ1311" s="19" t="str">
        <f>IF($B1311=1,"",IF(AND(TrackingWorksheet!$S1316&gt;$BE$3,TrackingWorksheet!$T1316=Lists!$P$5),1, 0)*D1311)</f>
        <v/>
      </c>
      <c r="AK1311" s="19" t="str">
        <f>IF($B1311=1,"",IF(AND(TrackingWorksheet!$U1316&gt;$BE$3,TrackingWorksheet!$V1316=Lists!$P$5),1, 0)*D1311)</f>
        <v/>
      </c>
      <c r="AL1311" s="19" t="str">
        <f>IF($B1311=1,"",IF(AND(TrackingWorksheet!$W1316&gt;$BE$3,TrackingWorksheet!$X1316=Lists!$P$5),1, 0)*D1311)</f>
        <v/>
      </c>
      <c r="AM1311" s="19" t="str">
        <f>IF($B1311=1,"",IF(AND(TrackingWorksheet!$Y1316&gt;$BE$3,TrackingWorksheet!$Z1316=Lists!$P$5),1, 0)*D1311)</f>
        <v/>
      </c>
      <c r="AN1311" s="19" t="str">
        <f>IF($B1311=1,"",IF(AND(TrackingWorksheet!$AA1316&gt;$BE$3,TrackingWorksheet!$AB1316=Lists!$P$5),1, 0)*D1311)</f>
        <v/>
      </c>
      <c r="AO1311" s="19" t="str">
        <f>IF($B1311=1,"",IF(AND(TrackingWorksheet!$S1316&gt;$BE$3,TrackingWorksheet!$T1316=Lists!$P$6),1, 0)*D1311)</f>
        <v/>
      </c>
      <c r="AP1311" s="19" t="str">
        <f>IF($B1311=1,"",IF(AND(TrackingWorksheet!$U1316&gt;$BE$3,TrackingWorksheet!$V1316=Lists!$P$6),1, 0)*D1311)</f>
        <v/>
      </c>
      <c r="AQ1311" s="19" t="str">
        <f>IF($B1311=1,"",IF(AND(TrackingWorksheet!$W1316&gt;$BE$3,TrackingWorksheet!$X1316=Lists!$P$6),1, 0)*D1311)</f>
        <v/>
      </c>
      <c r="AR1311" s="19" t="str">
        <f>IF($B1311=1,"",IF(AND(TrackingWorksheet!$Y1316&gt;$BE$3,TrackingWorksheet!$Z1316=Lists!$P$6),1, 0)*D1311)</f>
        <v/>
      </c>
      <c r="AS1311" s="19" t="str">
        <f>IF($B1311=1,"",IF(AND(TrackingWorksheet!$AA1316&gt;$BE$3,TrackingWorksheet!$AB1316=Lists!$P$6),1, 0)*D1311)</f>
        <v/>
      </c>
      <c r="AT1311" s="19">
        <f t="shared" si="293"/>
        <v>0</v>
      </c>
      <c r="AU1311" s="19" t="str">
        <f>IF(B1311=1,"",IF(AND(TrackingWorksheet!K1316="",TrackingWorksheet!M1316="", TrackingWorksheet!N1316="", TrackingWorksheet!S1316="", TrackingWorksheet!V1316="", TrackingWorksheet!W1316="", TrackingWorksheet!Y1316="", TrackingWorksheet!AA1316="", V1311=1),1,0)*D1311)</f>
        <v/>
      </c>
      <c r="AV1311" s="19" t="str">
        <f>IF(B1311=1,"",IF(D1311*AND(TrackingWorksheet!U1316&gt;Calculations!$BE$3,TrackingWorksheet!K1316="YES"),1,0))</f>
        <v/>
      </c>
      <c r="AW1311" s="19" t="str">
        <f>IF(B1311=1,"",IF(D1311*AND(TrackingWorksheet!W1316&gt;Calculations!$BE$3,TrackingWorksheet!K1316="YES"),1,0))</f>
        <v/>
      </c>
      <c r="AX1311" s="19">
        <f t="shared" si="294"/>
        <v>0</v>
      </c>
      <c r="AY1311" s="19">
        <f t="shared" si="290"/>
        <v>0</v>
      </c>
      <c r="AZ1311" s="27" t="str">
        <f>IF(B1311=1,"",IF(TrackingWorksheet!Q1316="","",TrackingWorksheet!Q1316))</f>
        <v/>
      </c>
      <c r="BB1311" s="4"/>
      <c r="BC1311" s="4"/>
      <c r="BD1311" s="4"/>
      <c r="BE1311" s="4"/>
      <c r="BF1311" s="4"/>
      <c r="BG1311" s="4" t="str">
        <f>IF(B1311=1,"",IF(AND(N1311=1,TrackingWorksheet!$I1316+14&lt;=WeeklySummary!$C$7),1,0))</f>
        <v/>
      </c>
      <c r="BH1311" s="4" t="str">
        <f>IF(B1311=1,"",IF(AND(R1311=1,TrackingWorksheet!$I1316+14&lt;=WeeklySummary!$C$7),1,0))</f>
        <v/>
      </c>
      <c r="BI1311" s="4" t="str">
        <f>IF(B1311=1,"",IF(AND(J1311=1,TrackingWorksheet!$G1316+14&lt;=WeeklySummary!$C$7),1,0))</f>
        <v/>
      </c>
      <c r="BJ1311" s="4" t="str">
        <f>IF(B1311=1,"",IF(AND(T1311=1,TrackingWorksheet!$I1316+14&lt;=WeeklySummary!$C$7),1,0))</f>
        <v/>
      </c>
      <c r="BK1311" s="4" t="str">
        <f>IF(B1311=1,"",IF(AND(T1311=1,TrackingWorksheet!$G1316+14&lt;=WeeklySummary!$C$7),1,0))</f>
        <v/>
      </c>
      <c r="BL1311" s="4">
        <f t="shared" si="303"/>
        <v>0</v>
      </c>
    </row>
    <row r="1312" spans="2:64" x14ac:dyDescent="0.25">
      <c r="B1312" s="27">
        <f>IF(AND(ISBLANK(TrackingWorksheet!B1317),ISBLANK(TrackingWorksheet!C1317),ISBLANK(TrackingWorksheet!G1317),ISBLANK(TrackingWorksheet!H1317),
ISBLANK(TrackingWorksheet!I1317),ISBLANK(TrackingWorksheet!J1317),ISBLANK(TrackingWorksheet!M1317),
ISBLANK(TrackingWorksheet!N1319)),1,0)</f>
        <v>1</v>
      </c>
      <c r="C1312" s="12" t="str">
        <f>IF(B1312=1,"",TrackingWorksheet!F1317)</f>
        <v/>
      </c>
      <c r="D1312" s="20" t="str">
        <f>IF(B1312=1,"",IF(AND(TrackingWorksheet!B1317&lt;&gt;"",TrackingWorksheet!B1317&lt;=WeeklySummary!$C$7,OR(TrackingWorksheet!C1317="",TrackingWorksheet!C1317&gt;=WeeklySummary!$C$6)),1,0))</f>
        <v/>
      </c>
      <c r="E1312" s="10" t="str">
        <f>IF(B1312=1,"",IF(AND(TrackingWorksheet!G1317 &lt;&gt;"",TrackingWorksheet!G1317&lt;=WeeklySummary!$C$7, TrackingWorksheet!H1317=Lists!$D$4), "Y", "N"))</f>
        <v/>
      </c>
      <c r="F1312" s="10" t="str">
        <f>IF(B1312=1,"",IF(AND(TrackingWorksheet!I1317 &lt;&gt;"", TrackingWorksheet!I1317&lt;=WeeklySummary!$C$7, TrackingWorksheet!J1317=Lists!$D$4), "Y", "N"))</f>
        <v/>
      </c>
      <c r="G1312" s="10" t="str">
        <f>IF(B1312=1,"",IF(AND(TrackingWorksheet!G1317 &lt;&gt;"",TrackingWorksheet!G1317&lt;=WeeklySummary!$C$7, TrackingWorksheet!H1317=Lists!$D$5), "Y", "N"))</f>
        <v/>
      </c>
      <c r="H1312" s="10" t="str">
        <f>IF(B1312=1,"",IF(AND(TrackingWorksheet!I1317 &lt;&gt;"", TrackingWorksheet!I1317&lt;=WeeklySummary!$C$7, TrackingWorksheet!J1317=Lists!$D$5), "Y", "N"))</f>
        <v/>
      </c>
      <c r="I1312" s="20" t="str">
        <f>IF(B1312=1,"",IF(AND(TrackingWorksheet!G1317 &lt;&gt;"", TrackingWorksheet!G1317&lt;=WeeklySummary!$C$7, TrackingWorksheet!H1317=Lists!$D$6), 1, 0))</f>
        <v/>
      </c>
      <c r="J1312" s="20" t="str">
        <f t="shared" si="295"/>
        <v/>
      </c>
      <c r="K1312" s="10" t="str">
        <f>IF(B1312=1,"",IF(AND(TrackingWorksheet!I1317&lt;=WeeklySummary!$C$7,TrackingWorksheet!K1317="YES"),0,IF(AND(AND(OR(E1312="Y",F1312="Y"),E1312&lt;&gt;F1312),G1312&lt;&gt;"Y", H1312&lt;&gt;"Y"), 1, 0)))</f>
        <v/>
      </c>
      <c r="L1312" s="20" t="str">
        <f t="shared" si="296"/>
        <v/>
      </c>
      <c r="M1312" s="10" t="str">
        <f t="shared" si="297"/>
        <v/>
      </c>
      <c r="N1312" s="20" t="str">
        <f t="shared" si="298"/>
        <v/>
      </c>
      <c r="O1312" s="10" t="str">
        <f>IF(B1312=1,"",IF(AND(TrackingWorksheet!I1317&lt;=WeeklySummary!$C$7,TrackingWorksheet!K1317="YES"),0,IF(AND(AND(OR(G1312="Y",H1312="Y"),G1312&lt;&gt;H1312),E1312&lt;&gt;"Y", F1312&lt;&gt;"Y"), 1, 0)))</f>
        <v/>
      </c>
      <c r="P1312" s="20" t="str">
        <f t="shared" si="299"/>
        <v/>
      </c>
      <c r="Q1312" s="10" t="str">
        <f t="shared" si="300"/>
        <v/>
      </c>
      <c r="R1312" s="10" t="str">
        <f t="shared" si="301"/>
        <v/>
      </c>
      <c r="S1312" s="10" t="str">
        <f>IF(B1312=1,"",IF(AND(OR(AND(TrackingWorksheet!H1317=Lists!$D$7,TrackingWorksheet!H1317=TrackingWorksheet!J1317),TrackingWorksheet!H1317&lt;&gt;TrackingWorksheet!J1317),TrackingWorksheet!K1317="YES",TrackingWorksheet!H1317&lt;&gt;Lists!$D$6,TrackingWorksheet!G1317&lt;=WeeklySummary!$C$7,TrackingWorksheet!I1317&lt;=WeeklySummary!$C$7),1,0))</f>
        <v/>
      </c>
      <c r="T1312" s="10" t="str">
        <f t="shared" si="302"/>
        <v/>
      </c>
      <c r="U1312" s="10" t="str">
        <f>IF($B1312=1,"",IF(TrackingWorksheet!$K1317="YES",1, 0)*D1312)</f>
        <v/>
      </c>
      <c r="V1312" s="20">
        <f t="shared" si="291"/>
        <v>0</v>
      </c>
      <c r="W1312" s="20">
        <f t="shared" si="292"/>
        <v>0</v>
      </c>
      <c r="X1312" s="10" t="str">
        <f>IF($B1312=1,"",IF(AND(TrackingWorksheet!$L1317&lt;&gt;"", TrackingWorksheet!$L1317&gt;=WeeklySummary!$C$6,TrackingWorksheet!$L1317&lt;=WeeklySummary!$C$7,OR(TrackingWorksheet!$H1317=Lists!$D$4,TrackingWorksheet!$J1317=Lists!$D$4)), 1, 0))</f>
        <v/>
      </c>
      <c r="Y1312" s="10" t="str">
        <f>IF($B1312=1,"",IF(AND(TrackingWorksheet!$L1317&lt;&gt;"", TrackingWorksheet!$L1317&gt;=WeeklySummary!$C$6,TrackingWorksheet!$L1317&lt;=WeeklySummary!$C$7,OR(TrackingWorksheet!$H1317=Lists!$D$5,TrackingWorksheet!$J1317=Lists!$D$5)), 1, 0))</f>
        <v/>
      </c>
      <c r="Z1312" s="10" t="str">
        <f>IF($B1312=1,"",IF(AND(TrackingWorksheet!$L1317&lt;&gt;"", TrackingWorksheet!$L1317&gt;=WeeklySummary!$C$6,TrackingWorksheet!$L1317&lt;=WeeklySummary!$C$7,OR(TrackingWorksheet!$H1317=Lists!$D$6,TrackingWorksheet!$J1317=Lists!$D$6)), 1, 0))</f>
        <v/>
      </c>
      <c r="AA1312" s="19" t="str">
        <f>IF(B1312=1,"",IF(AND(TrackingWorksheet!M1317&lt;&gt;"",TrackingWorksheet!M1317&lt;=WeeklySummary!$C$7),1,0)*D1312)</f>
        <v/>
      </c>
      <c r="AB1312" s="19" t="str">
        <f>IF(B1312=1,"",IF(AND(TrackingWorksheet!N1317&lt;&gt;"",TrackingWorksheet!N1317&lt;=WeeklySummary!$C$7),1,0)*D1312)</f>
        <v/>
      </c>
      <c r="AC1312" s="19" t="str">
        <f>IF(B1312=1,"",TrackingWorksheet!T1317)</f>
        <v/>
      </c>
      <c r="AD1312" s="19" t="str">
        <f>IF(B1312=1,"",IF(D1312*AND(TrackingWorksheet!S1317&gt;=Calculations!$BD$3,TrackingWorksheet!U1317="",TrackingWorksheet!K1317="YES"),1,0))</f>
        <v/>
      </c>
      <c r="AE1312" s="19" t="str">
        <f>IF($B1312=1,"",IF(AND(TrackingWorksheet!$S1317&gt;$BE$3,TrackingWorksheet!$T1317=Lists!$P$4),1, 0)*D1312)</f>
        <v/>
      </c>
      <c r="AF1312" s="19" t="str">
        <f>IF($B1312=1,"",IF(AND(TrackingWorksheet!$U1317&gt;$BE$3,TrackingWorksheet!$V1317=Lists!$P$4),1, 0)*D1312)</f>
        <v/>
      </c>
      <c r="AG1312" s="19" t="str">
        <f>IF($B1312=1,"",IF(AND(TrackingWorksheet!$W1317&gt;$BE$3,TrackingWorksheet!$X1317=Lists!$P$4),1, 0)*D1312)</f>
        <v/>
      </c>
      <c r="AH1312" s="19" t="str">
        <f>IF($B1312=1,"",IF(AND(TrackingWorksheet!$Y1317&gt;$BE$3,TrackingWorksheet!$Z1317=Lists!$P$4),1, 0)*D1312)</f>
        <v/>
      </c>
      <c r="AI1312" s="19" t="str">
        <f>IF($B1312=1,"",IF(AND(TrackingWorksheet!$AA1317&gt;$BE$3,TrackingWorksheet!$AB1317=Lists!$P$4),1, 0)*D1312)</f>
        <v/>
      </c>
      <c r="AJ1312" s="19" t="str">
        <f>IF($B1312=1,"",IF(AND(TrackingWorksheet!$S1317&gt;$BE$3,TrackingWorksheet!$T1317=Lists!$P$5),1, 0)*D1312)</f>
        <v/>
      </c>
      <c r="AK1312" s="19" t="str">
        <f>IF($B1312=1,"",IF(AND(TrackingWorksheet!$U1317&gt;$BE$3,TrackingWorksheet!$V1317=Lists!$P$5),1, 0)*D1312)</f>
        <v/>
      </c>
      <c r="AL1312" s="19" t="str">
        <f>IF($B1312=1,"",IF(AND(TrackingWorksheet!$W1317&gt;$BE$3,TrackingWorksheet!$X1317=Lists!$P$5),1, 0)*D1312)</f>
        <v/>
      </c>
      <c r="AM1312" s="19" t="str">
        <f>IF($B1312=1,"",IF(AND(TrackingWorksheet!$Y1317&gt;$BE$3,TrackingWorksheet!$Z1317=Lists!$P$5),1, 0)*D1312)</f>
        <v/>
      </c>
      <c r="AN1312" s="19" t="str">
        <f>IF($B1312=1,"",IF(AND(TrackingWorksheet!$AA1317&gt;$BE$3,TrackingWorksheet!$AB1317=Lists!$P$5),1, 0)*D1312)</f>
        <v/>
      </c>
      <c r="AO1312" s="19" t="str">
        <f>IF($B1312=1,"",IF(AND(TrackingWorksheet!$S1317&gt;$BE$3,TrackingWorksheet!$T1317=Lists!$P$6),1, 0)*D1312)</f>
        <v/>
      </c>
      <c r="AP1312" s="19" t="str">
        <f>IF($B1312=1,"",IF(AND(TrackingWorksheet!$U1317&gt;$BE$3,TrackingWorksheet!$V1317=Lists!$P$6),1, 0)*D1312)</f>
        <v/>
      </c>
      <c r="AQ1312" s="19" t="str">
        <f>IF($B1312=1,"",IF(AND(TrackingWorksheet!$W1317&gt;$BE$3,TrackingWorksheet!$X1317=Lists!$P$6),1, 0)*D1312)</f>
        <v/>
      </c>
      <c r="AR1312" s="19" t="str">
        <f>IF($B1312=1,"",IF(AND(TrackingWorksheet!$Y1317&gt;$BE$3,TrackingWorksheet!$Z1317=Lists!$P$6),1, 0)*D1312)</f>
        <v/>
      </c>
      <c r="AS1312" s="19" t="str">
        <f>IF($B1312=1,"",IF(AND(TrackingWorksheet!$AA1317&gt;$BE$3,TrackingWorksheet!$AB1317=Lists!$P$6),1, 0)*D1312)</f>
        <v/>
      </c>
      <c r="AT1312" s="19">
        <f t="shared" si="293"/>
        <v>0</v>
      </c>
      <c r="AU1312" s="19" t="str">
        <f>IF(B1312=1,"",IF(AND(TrackingWorksheet!K1317="",TrackingWorksheet!M1317="", TrackingWorksheet!N1317="", TrackingWorksheet!S1317="", TrackingWorksheet!V1317="", TrackingWorksheet!W1317="", TrackingWorksheet!Y1317="", TrackingWorksheet!AA1317="", V1312=1),1,0)*D1312)</f>
        <v/>
      </c>
      <c r="AV1312" s="19" t="str">
        <f>IF(B1312=1,"",IF(D1312*AND(TrackingWorksheet!U1317&gt;Calculations!$BE$3,TrackingWorksheet!K1317="YES"),1,0))</f>
        <v/>
      </c>
      <c r="AW1312" s="19" t="str">
        <f>IF(B1312=1,"",IF(D1312*AND(TrackingWorksheet!W1317&gt;Calculations!$BE$3,TrackingWorksheet!K1317="YES"),1,0))</f>
        <v/>
      </c>
      <c r="AX1312" s="19">
        <f t="shared" si="294"/>
        <v>0</v>
      </c>
      <c r="AY1312" s="19">
        <f t="shared" si="290"/>
        <v>0</v>
      </c>
      <c r="AZ1312" s="27" t="str">
        <f>IF(B1312=1,"",IF(TrackingWorksheet!Q1317="","",TrackingWorksheet!Q1317))</f>
        <v/>
      </c>
      <c r="BB1312" s="4"/>
      <c r="BC1312" s="4"/>
      <c r="BD1312" s="4"/>
      <c r="BE1312" s="4"/>
      <c r="BF1312" s="4"/>
      <c r="BG1312" s="4" t="str">
        <f>IF(B1312=1,"",IF(AND(N1312=1,TrackingWorksheet!$I1317+14&lt;=WeeklySummary!$C$7),1,0))</f>
        <v/>
      </c>
      <c r="BH1312" s="4" t="str">
        <f>IF(B1312=1,"",IF(AND(R1312=1,TrackingWorksheet!$I1317+14&lt;=WeeklySummary!$C$7),1,0))</f>
        <v/>
      </c>
      <c r="BI1312" s="4" t="str">
        <f>IF(B1312=1,"",IF(AND(J1312=1,TrackingWorksheet!$G1317+14&lt;=WeeklySummary!$C$7),1,0))</f>
        <v/>
      </c>
      <c r="BJ1312" s="4" t="str">
        <f>IF(B1312=1,"",IF(AND(T1312=1,TrackingWorksheet!$I1317+14&lt;=WeeklySummary!$C$7),1,0))</f>
        <v/>
      </c>
      <c r="BK1312" s="4" t="str">
        <f>IF(B1312=1,"",IF(AND(T1312=1,TrackingWorksheet!$G1317+14&lt;=WeeklySummary!$C$7),1,0))</f>
        <v/>
      </c>
      <c r="BL1312" s="4">
        <f t="shared" si="303"/>
        <v>0</v>
      </c>
    </row>
    <row r="1313" spans="2:64" x14ac:dyDescent="0.25">
      <c r="B1313" s="27">
        <f>IF(AND(ISBLANK(TrackingWorksheet!B1318),ISBLANK(TrackingWorksheet!C1318),ISBLANK(TrackingWorksheet!G1318),ISBLANK(TrackingWorksheet!H1318),
ISBLANK(TrackingWorksheet!I1318),ISBLANK(TrackingWorksheet!J1318),ISBLANK(TrackingWorksheet!M1318),
ISBLANK(TrackingWorksheet!N1320)),1,0)</f>
        <v>1</v>
      </c>
      <c r="C1313" s="12" t="str">
        <f>IF(B1313=1,"",TrackingWorksheet!F1318)</f>
        <v/>
      </c>
      <c r="D1313" s="20" t="str">
        <f>IF(B1313=1,"",IF(AND(TrackingWorksheet!B1318&lt;&gt;"",TrackingWorksheet!B1318&lt;=WeeklySummary!$C$7,OR(TrackingWorksheet!C1318="",TrackingWorksheet!C1318&gt;=WeeklySummary!$C$6)),1,0))</f>
        <v/>
      </c>
      <c r="E1313" s="10" t="str">
        <f>IF(B1313=1,"",IF(AND(TrackingWorksheet!G1318 &lt;&gt;"",TrackingWorksheet!G1318&lt;=WeeklySummary!$C$7, TrackingWorksheet!H1318=Lists!$D$4), "Y", "N"))</f>
        <v/>
      </c>
      <c r="F1313" s="10" t="str">
        <f>IF(B1313=1,"",IF(AND(TrackingWorksheet!I1318 &lt;&gt;"", TrackingWorksheet!I1318&lt;=WeeklySummary!$C$7, TrackingWorksheet!J1318=Lists!$D$4), "Y", "N"))</f>
        <v/>
      </c>
      <c r="G1313" s="10" t="str">
        <f>IF(B1313=1,"",IF(AND(TrackingWorksheet!G1318 &lt;&gt;"",TrackingWorksheet!G1318&lt;=WeeklySummary!$C$7, TrackingWorksheet!H1318=Lists!$D$5), "Y", "N"))</f>
        <v/>
      </c>
      <c r="H1313" s="10" t="str">
        <f>IF(B1313=1,"",IF(AND(TrackingWorksheet!I1318 &lt;&gt;"", TrackingWorksheet!I1318&lt;=WeeklySummary!$C$7, TrackingWorksheet!J1318=Lists!$D$5), "Y", "N"))</f>
        <v/>
      </c>
      <c r="I1313" s="20" t="str">
        <f>IF(B1313=1,"",IF(AND(TrackingWorksheet!G1318 &lt;&gt;"", TrackingWorksheet!G1318&lt;=WeeklySummary!$C$7, TrackingWorksheet!H1318=Lists!$D$6), 1, 0))</f>
        <v/>
      </c>
      <c r="J1313" s="20" t="str">
        <f t="shared" si="295"/>
        <v/>
      </c>
      <c r="K1313" s="10" t="str">
        <f>IF(B1313=1,"",IF(AND(TrackingWorksheet!I1318&lt;=WeeklySummary!$C$7,TrackingWorksheet!K1318="YES"),0,IF(AND(AND(OR(E1313="Y",F1313="Y"),E1313&lt;&gt;F1313),G1313&lt;&gt;"Y", H1313&lt;&gt;"Y"), 1, 0)))</f>
        <v/>
      </c>
      <c r="L1313" s="20" t="str">
        <f t="shared" si="296"/>
        <v/>
      </c>
      <c r="M1313" s="10" t="str">
        <f t="shared" si="297"/>
        <v/>
      </c>
      <c r="N1313" s="20" t="str">
        <f t="shared" si="298"/>
        <v/>
      </c>
      <c r="O1313" s="10" t="str">
        <f>IF(B1313=1,"",IF(AND(TrackingWorksheet!I1318&lt;=WeeklySummary!$C$7,TrackingWorksheet!K1318="YES"),0,IF(AND(AND(OR(G1313="Y",H1313="Y"),G1313&lt;&gt;H1313),E1313&lt;&gt;"Y", F1313&lt;&gt;"Y"), 1, 0)))</f>
        <v/>
      </c>
      <c r="P1313" s="20" t="str">
        <f t="shared" si="299"/>
        <v/>
      </c>
      <c r="Q1313" s="10" t="str">
        <f t="shared" si="300"/>
        <v/>
      </c>
      <c r="R1313" s="10" t="str">
        <f t="shared" si="301"/>
        <v/>
      </c>
      <c r="S1313" s="10" t="str">
        <f>IF(B1313=1,"",IF(AND(OR(AND(TrackingWorksheet!H1318=Lists!$D$7,TrackingWorksheet!H1318=TrackingWorksheet!J1318),TrackingWorksheet!H1318&lt;&gt;TrackingWorksheet!J1318),TrackingWorksheet!K1318="YES",TrackingWorksheet!H1318&lt;&gt;Lists!$D$6,TrackingWorksheet!G1318&lt;=WeeklySummary!$C$7,TrackingWorksheet!I1318&lt;=WeeklySummary!$C$7),1,0))</f>
        <v/>
      </c>
      <c r="T1313" s="10" t="str">
        <f t="shared" si="302"/>
        <v/>
      </c>
      <c r="U1313" s="10" t="str">
        <f>IF($B1313=1,"",IF(TrackingWorksheet!$K1318="YES",1, 0)*D1313)</f>
        <v/>
      </c>
      <c r="V1313" s="20">
        <f t="shared" si="291"/>
        <v>0</v>
      </c>
      <c r="W1313" s="20">
        <f t="shared" si="292"/>
        <v>0</v>
      </c>
      <c r="X1313" s="10" t="str">
        <f>IF($B1313=1,"",IF(AND(TrackingWorksheet!$L1318&lt;&gt;"", TrackingWorksheet!$L1318&gt;=WeeklySummary!$C$6,TrackingWorksheet!$L1318&lt;=WeeklySummary!$C$7,OR(TrackingWorksheet!$H1318=Lists!$D$4,TrackingWorksheet!$J1318=Lists!$D$4)), 1, 0))</f>
        <v/>
      </c>
      <c r="Y1313" s="10" t="str">
        <f>IF($B1313=1,"",IF(AND(TrackingWorksheet!$L1318&lt;&gt;"", TrackingWorksheet!$L1318&gt;=WeeklySummary!$C$6,TrackingWorksheet!$L1318&lt;=WeeklySummary!$C$7,OR(TrackingWorksheet!$H1318=Lists!$D$5,TrackingWorksheet!$J1318=Lists!$D$5)), 1, 0))</f>
        <v/>
      </c>
      <c r="Z1313" s="10" t="str">
        <f>IF($B1313=1,"",IF(AND(TrackingWorksheet!$L1318&lt;&gt;"", TrackingWorksheet!$L1318&gt;=WeeklySummary!$C$6,TrackingWorksheet!$L1318&lt;=WeeklySummary!$C$7,OR(TrackingWorksheet!$H1318=Lists!$D$6,TrackingWorksheet!$J1318=Lists!$D$6)), 1, 0))</f>
        <v/>
      </c>
      <c r="AA1313" s="19" t="str">
        <f>IF(B1313=1,"",IF(AND(TrackingWorksheet!M1318&lt;&gt;"",TrackingWorksheet!M1318&lt;=WeeklySummary!$C$7),1,0)*D1313)</f>
        <v/>
      </c>
      <c r="AB1313" s="19" t="str">
        <f>IF(B1313=1,"",IF(AND(TrackingWorksheet!N1318&lt;&gt;"",TrackingWorksheet!N1318&lt;=WeeklySummary!$C$7),1,0)*D1313)</f>
        <v/>
      </c>
      <c r="AC1313" s="19" t="str">
        <f>IF(B1313=1,"",TrackingWorksheet!T1318)</f>
        <v/>
      </c>
      <c r="AD1313" s="19" t="str">
        <f>IF(B1313=1,"",IF(D1313*AND(TrackingWorksheet!S1318&gt;=Calculations!$BD$3,TrackingWorksheet!U1318="",TrackingWorksheet!K1318="YES"),1,0))</f>
        <v/>
      </c>
      <c r="AE1313" s="19" t="str">
        <f>IF($B1313=1,"",IF(AND(TrackingWorksheet!$S1318&gt;$BE$3,TrackingWorksheet!$T1318=Lists!$P$4),1, 0)*D1313)</f>
        <v/>
      </c>
      <c r="AF1313" s="19" t="str">
        <f>IF($B1313=1,"",IF(AND(TrackingWorksheet!$U1318&gt;$BE$3,TrackingWorksheet!$V1318=Lists!$P$4),1, 0)*D1313)</f>
        <v/>
      </c>
      <c r="AG1313" s="19" t="str">
        <f>IF($B1313=1,"",IF(AND(TrackingWorksheet!$W1318&gt;$BE$3,TrackingWorksheet!$X1318=Lists!$P$4),1, 0)*D1313)</f>
        <v/>
      </c>
      <c r="AH1313" s="19" t="str">
        <f>IF($B1313=1,"",IF(AND(TrackingWorksheet!$Y1318&gt;$BE$3,TrackingWorksheet!$Z1318=Lists!$P$4),1, 0)*D1313)</f>
        <v/>
      </c>
      <c r="AI1313" s="19" t="str">
        <f>IF($B1313=1,"",IF(AND(TrackingWorksheet!$AA1318&gt;$BE$3,TrackingWorksheet!$AB1318=Lists!$P$4),1, 0)*D1313)</f>
        <v/>
      </c>
      <c r="AJ1313" s="19" t="str">
        <f>IF($B1313=1,"",IF(AND(TrackingWorksheet!$S1318&gt;$BE$3,TrackingWorksheet!$T1318=Lists!$P$5),1, 0)*D1313)</f>
        <v/>
      </c>
      <c r="AK1313" s="19" t="str">
        <f>IF($B1313=1,"",IF(AND(TrackingWorksheet!$U1318&gt;$BE$3,TrackingWorksheet!$V1318=Lists!$P$5),1, 0)*D1313)</f>
        <v/>
      </c>
      <c r="AL1313" s="19" t="str">
        <f>IF($B1313=1,"",IF(AND(TrackingWorksheet!$W1318&gt;$BE$3,TrackingWorksheet!$X1318=Lists!$P$5),1, 0)*D1313)</f>
        <v/>
      </c>
      <c r="AM1313" s="19" t="str">
        <f>IF($B1313=1,"",IF(AND(TrackingWorksheet!$Y1318&gt;$BE$3,TrackingWorksheet!$Z1318=Lists!$P$5),1, 0)*D1313)</f>
        <v/>
      </c>
      <c r="AN1313" s="19" t="str">
        <f>IF($B1313=1,"",IF(AND(TrackingWorksheet!$AA1318&gt;$BE$3,TrackingWorksheet!$AB1318=Lists!$P$5),1, 0)*D1313)</f>
        <v/>
      </c>
      <c r="AO1313" s="19" t="str">
        <f>IF($B1313=1,"",IF(AND(TrackingWorksheet!$S1318&gt;$BE$3,TrackingWorksheet!$T1318=Lists!$P$6),1, 0)*D1313)</f>
        <v/>
      </c>
      <c r="AP1313" s="19" t="str">
        <f>IF($B1313=1,"",IF(AND(TrackingWorksheet!$U1318&gt;$BE$3,TrackingWorksheet!$V1318=Lists!$P$6),1, 0)*D1313)</f>
        <v/>
      </c>
      <c r="AQ1313" s="19" t="str">
        <f>IF($B1313=1,"",IF(AND(TrackingWorksheet!$W1318&gt;$BE$3,TrackingWorksheet!$X1318=Lists!$P$6),1, 0)*D1313)</f>
        <v/>
      </c>
      <c r="AR1313" s="19" t="str">
        <f>IF($B1313=1,"",IF(AND(TrackingWorksheet!$Y1318&gt;$BE$3,TrackingWorksheet!$Z1318=Lists!$P$6),1, 0)*D1313)</f>
        <v/>
      </c>
      <c r="AS1313" s="19" t="str">
        <f>IF($B1313=1,"",IF(AND(TrackingWorksheet!$AA1318&gt;$BE$3,TrackingWorksheet!$AB1318=Lists!$P$6),1, 0)*D1313)</f>
        <v/>
      </c>
      <c r="AT1313" s="19">
        <f t="shared" si="293"/>
        <v>0</v>
      </c>
      <c r="AU1313" s="19" t="str">
        <f>IF(B1313=1,"",IF(AND(TrackingWorksheet!K1318="",TrackingWorksheet!M1318="", TrackingWorksheet!N1318="", TrackingWorksheet!S1318="", TrackingWorksheet!V1318="", TrackingWorksheet!W1318="", TrackingWorksheet!Y1318="", TrackingWorksheet!AA1318="", V1313=1),1,0)*D1313)</f>
        <v/>
      </c>
      <c r="AV1313" s="19" t="str">
        <f>IF(B1313=1,"",IF(D1313*AND(TrackingWorksheet!U1318&gt;Calculations!$BE$3,TrackingWorksheet!K1318="YES"),1,0))</f>
        <v/>
      </c>
      <c r="AW1313" s="19" t="str">
        <f>IF(B1313=1,"",IF(D1313*AND(TrackingWorksheet!W1318&gt;Calculations!$BE$3,TrackingWorksheet!K1318="YES"),1,0))</f>
        <v/>
      </c>
      <c r="AX1313" s="19">
        <f t="shared" si="294"/>
        <v>0</v>
      </c>
      <c r="AY1313" s="19">
        <f t="shared" si="290"/>
        <v>0</v>
      </c>
      <c r="AZ1313" s="27" t="str">
        <f>IF(B1313=1,"",IF(TrackingWorksheet!Q1318="","",TrackingWorksheet!Q1318))</f>
        <v/>
      </c>
      <c r="BB1313" s="4"/>
      <c r="BC1313" s="4"/>
      <c r="BD1313" s="4"/>
      <c r="BE1313" s="4"/>
      <c r="BF1313" s="4"/>
      <c r="BG1313" s="4" t="str">
        <f>IF(B1313=1,"",IF(AND(N1313=1,TrackingWorksheet!$I1318+14&lt;=WeeklySummary!$C$7),1,0))</f>
        <v/>
      </c>
      <c r="BH1313" s="4" t="str">
        <f>IF(B1313=1,"",IF(AND(R1313=1,TrackingWorksheet!$I1318+14&lt;=WeeklySummary!$C$7),1,0))</f>
        <v/>
      </c>
      <c r="BI1313" s="4" t="str">
        <f>IF(B1313=1,"",IF(AND(J1313=1,TrackingWorksheet!$G1318+14&lt;=WeeklySummary!$C$7),1,0))</f>
        <v/>
      </c>
      <c r="BJ1313" s="4" t="str">
        <f>IF(B1313=1,"",IF(AND(T1313=1,TrackingWorksheet!$I1318+14&lt;=WeeklySummary!$C$7),1,0))</f>
        <v/>
      </c>
      <c r="BK1313" s="4" t="str">
        <f>IF(B1313=1,"",IF(AND(T1313=1,TrackingWorksheet!$G1318+14&lt;=WeeklySummary!$C$7),1,0))</f>
        <v/>
      </c>
      <c r="BL1313" s="4">
        <f t="shared" si="303"/>
        <v>0</v>
      </c>
    </row>
    <row r="1314" spans="2:64" x14ac:dyDescent="0.25">
      <c r="B1314" s="27">
        <f>IF(AND(ISBLANK(TrackingWorksheet!B1319),ISBLANK(TrackingWorksheet!C1319),ISBLANK(TrackingWorksheet!G1319),ISBLANK(TrackingWorksheet!H1319),
ISBLANK(TrackingWorksheet!I1319),ISBLANK(TrackingWorksheet!J1319),ISBLANK(TrackingWorksheet!M1319),
ISBLANK(TrackingWorksheet!N1321)),1,0)</f>
        <v>1</v>
      </c>
      <c r="C1314" s="12" t="str">
        <f>IF(B1314=1,"",TrackingWorksheet!F1319)</f>
        <v/>
      </c>
      <c r="D1314" s="20" t="str">
        <f>IF(B1314=1,"",IF(AND(TrackingWorksheet!B1319&lt;&gt;"",TrackingWorksheet!B1319&lt;=WeeklySummary!$C$7,OR(TrackingWorksheet!C1319="",TrackingWorksheet!C1319&gt;=WeeklySummary!$C$6)),1,0))</f>
        <v/>
      </c>
      <c r="E1314" s="10" t="str">
        <f>IF(B1314=1,"",IF(AND(TrackingWorksheet!G1319 &lt;&gt;"",TrackingWorksheet!G1319&lt;=WeeklySummary!$C$7, TrackingWorksheet!H1319=Lists!$D$4), "Y", "N"))</f>
        <v/>
      </c>
      <c r="F1314" s="10" t="str">
        <f>IF(B1314=1,"",IF(AND(TrackingWorksheet!I1319 &lt;&gt;"", TrackingWorksheet!I1319&lt;=WeeklySummary!$C$7, TrackingWorksheet!J1319=Lists!$D$4), "Y", "N"))</f>
        <v/>
      </c>
      <c r="G1314" s="10" t="str">
        <f>IF(B1314=1,"",IF(AND(TrackingWorksheet!G1319 &lt;&gt;"",TrackingWorksheet!G1319&lt;=WeeklySummary!$C$7, TrackingWorksheet!H1319=Lists!$D$5), "Y", "N"))</f>
        <v/>
      </c>
      <c r="H1314" s="10" t="str">
        <f>IF(B1314=1,"",IF(AND(TrackingWorksheet!I1319 &lt;&gt;"", TrackingWorksheet!I1319&lt;=WeeklySummary!$C$7, TrackingWorksheet!J1319=Lists!$D$5), "Y", "N"))</f>
        <v/>
      </c>
      <c r="I1314" s="20" t="str">
        <f>IF(B1314=1,"",IF(AND(TrackingWorksheet!G1319 &lt;&gt;"", TrackingWorksheet!G1319&lt;=WeeklySummary!$C$7, TrackingWorksheet!H1319=Lists!$D$6), 1, 0))</f>
        <v/>
      </c>
      <c r="J1314" s="20" t="str">
        <f t="shared" si="295"/>
        <v/>
      </c>
      <c r="K1314" s="10" t="str">
        <f>IF(B1314=1,"",IF(AND(TrackingWorksheet!I1319&lt;=WeeklySummary!$C$7,TrackingWorksheet!K1319="YES"),0,IF(AND(AND(OR(E1314="Y",F1314="Y"),E1314&lt;&gt;F1314),G1314&lt;&gt;"Y", H1314&lt;&gt;"Y"), 1, 0)))</f>
        <v/>
      </c>
      <c r="L1314" s="20" t="str">
        <f t="shared" si="296"/>
        <v/>
      </c>
      <c r="M1314" s="10" t="str">
        <f t="shared" si="297"/>
        <v/>
      </c>
      <c r="N1314" s="20" t="str">
        <f t="shared" si="298"/>
        <v/>
      </c>
      <c r="O1314" s="10" t="str">
        <f>IF(B1314=1,"",IF(AND(TrackingWorksheet!I1319&lt;=WeeklySummary!$C$7,TrackingWorksheet!K1319="YES"),0,IF(AND(AND(OR(G1314="Y",H1314="Y"),G1314&lt;&gt;H1314),E1314&lt;&gt;"Y", F1314&lt;&gt;"Y"), 1, 0)))</f>
        <v/>
      </c>
      <c r="P1314" s="20" t="str">
        <f t="shared" si="299"/>
        <v/>
      </c>
      <c r="Q1314" s="10" t="str">
        <f t="shared" si="300"/>
        <v/>
      </c>
      <c r="R1314" s="10" t="str">
        <f t="shared" si="301"/>
        <v/>
      </c>
      <c r="S1314" s="10" t="str">
        <f>IF(B1314=1,"",IF(AND(OR(AND(TrackingWorksheet!H1319=Lists!$D$7,TrackingWorksheet!H1319=TrackingWorksheet!J1319),TrackingWorksheet!H1319&lt;&gt;TrackingWorksheet!J1319),TrackingWorksheet!K1319="YES",TrackingWorksheet!H1319&lt;&gt;Lists!$D$6,TrackingWorksheet!G1319&lt;=WeeklySummary!$C$7,TrackingWorksheet!I1319&lt;=WeeklySummary!$C$7),1,0))</f>
        <v/>
      </c>
      <c r="T1314" s="10" t="str">
        <f t="shared" si="302"/>
        <v/>
      </c>
      <c r="U1314" s="10" t="str">
        <f>IF($B1314=1,"",IF(TrackingWorksheet!$K1319="YES",1, 0)*D1314)</f>
        <v/>
      </c>
      <c r="V1314" s="20">
        <f t="shared" si="291"/>
        <v>0</v>
      </c>
      <c r="W1314" s="20">
        <f t="shared" si="292"/>
        <v>0</v>
      </c>
      <c r="X1314" s="10" t="str">
        <f>IF($B1314=1,"",IF(AND(TrackingWorksheet!$L1319&lt;&gt;"", TrackingWorksheet!$L1319&gt;=WeeklySummary!$C$6,TrackingWorksheet!$L1319&lt;=WeeklySummary!$C$7,OR(TrackingWorksheet!$H1319=Lists!$D$4,TrackingWorksheet!$J1319=Lists!$D$4)), 1, 0))</f>
        <v/>
      </c>
      <c r="Y1314" s="10" t="str">
        <f>IF($B1314=1,"",IF(AND(TrackingWorksheet!$L1319&lt;&gt;"", TrackingWorksheet!$L1319&gt;=WeeklySummary!$C$6,TrackingWorksheet!$L1319&lt;=WeeklySummary!$C$7,OR(TrackingWorksheet!$H1319=Lists!$D$5,TrackingWorksheet!$J1319=Lists!$D$5)), 1, 0))</f>
        <v/>
      </c>
      <c r="Z1314" s="10" t="str">
        <f>IF($B1314=1,"",IF(AND(TrackingWorksheet!$L1319&lt;&gt;"", TrackingWorksheet!$L1319&gt;=WeeklySummary!$C$6,TrackingWorksheet!$L1319&lt;=WeeklySummary!$C$7,OR(TrackingWorksheet!$H1319=Lists!$D$6,TrackingWorksheet!$J1319=Lists!$D$6)), 1, 0))</f>
        <v/>
      </c>
      <c r="AA1314" s="19" t="str">
        <f>IF(B1314=1,"",IF(AND(TrackingWorksheet!M1319&lt;&gt;"",TrackingWorksheet!M1319&lt;=WeeklySummary!$C$7),1,0)*D1314)</f>
        <v/>
      </c>
      <c r="AB1314" s="19" t="str">
        <f>IF(B1314=1,"",IF(AND(TrackingWorksheet!N1319&lt;&gt;"",TrackingWorksheet!N1319&lt;=WeeklySummary!$C$7),1,0)*D1314)</f>
        <v/>
      </c>
      <c r="AC1314" s="19" t="str">
        <f>IF(B1314=1,"",TrackingWorksheet!T1319)</f>
        <v/>
      </c>
      <c r="AD1314" s="19" t="str">
        <f>IF(B1314=1,"",IF(D1314*AND(TrackingWorksheet!S1319&gt;=Calculations!$BD$3,TrackingWorksheet!U1319="",TrackingWorksheet!K1319="YES"),1,0))</f>
        <v/>
      </c>
      <c r="AE1314" s="19" t="str">
        <f>IF($B1314=1,"",IF(AND(TrackingWorksheet!$S1319&gt;$BE$3,TrackingWorksheet!$T1319=Lists!$P$4),1, 0)*D1314)</f>
        <v/>
      </c>
      <c r="AF1314" s="19" t="str">
        <f>IF($B1314=1,"",IF(AND(TrackingWorksheet!$U1319&gt;$BE$3,TrackingWorksheet!$V1319=Lists!$P$4),1, 0)*D1314)</f>
        <v/>
      </c>
      <c r="AG1314" s="19" t="str">
        <f>IF($B1314=1,"",IF(AND(TrackingWorksheet!$W1319&gt;$BE$3,TrackingWorksheet!$X1319=Lists!$P$4),1, 0)*D1314)</f>
        <v/>
      </c>
      <c r="AH1314" s="19" t="str">
        <f>IF($B1314=1,"",IF(AND(TrackingWorksheet!$Y1319&gt;$BE$3,TrackingWorksheet!$Z1319=Lists!$P$4),1, 0)*D1314)</f>
        <v/>
      </c>
      <c r="AI1314" s="19" t="str">
        <f>IF($B1314=1,"",IF(AND(TrackingWorksheet!$AA1319&gt;$BE$3,TrackingWorksheet!$AB1319=Lists!$P$4),1, 0)*D1314)</f>
        <v/>
      </c>
      <c r="AJ1314" s="19" t="str">
        <f>IF($B1314=1,"",IF(AND(TrackingWorksheet!$S1319&gt;$BE$3,TrackingWorksheet!$T1319=Lists!$P$5),1, 0)*D1314)</f>
        <v/>
      </c>
      <c r="AK1314" s="19" t="str">
        <f>IF($B1314=1,"",IF(AND(TrackingWorksheet!$U1319&gt;$BE$3,TrackingWorksheet!$V1319=Lists!$P$5),1, 0)*D1314)</f>
        <v/>
      </c>
      <c r="AL1314" s="19" t="str">
        <f>IF($B1314=1,"",IF(AND(TrackingWorksheet!$W1319&gt;$BE$3,TrackingWorksheet!$X1319=Lists!$P$5),1, 0)*D1314)</f>
        <v/>
      </c>
      <c r="AM1314" s="19" t="str">
        <f>IF($B1314=1,"",IF(AND(TrackingWorksheet!$Y1319&gt;$BE$3,TrackingWorksheet!$Z1319=Lists!$P$5),1, 0)*D1314)</f>
        <v/>
      </c>
      <c r="AN1314" s="19" t="str">
        <f>IF($B1314=1,"",IF(AND(TrackingWorksheet!$AA1319&gt;$BE$3,TrackingWorksheet!$AB1319=Lists!$P$5),1, 0)*D1314)</f>
        <v/>
      </c>
      <c r="AO1314" s="19" t="str">
        <f>IF($B1314=1,"",IF(AND(TrackingWorksheet!$S1319&gt;$BE$3,TrackingWorksheet!$T1319=Lists!$P$6),1, 0)*D1314)</f>
        <v/>
      </c>
      <c r="AP1314" s="19" t="str">
        <f>IF($B1314=1,"",IF(AND(TrackingWorksheet!$U1319&gt;$BE$3,TrackingWorksheet!$V1319=Lists!$P$6),1, 0)*D1314)</f>
        <v/>
      </c>
      <c r="AQ1314" s="19" t="str">
        <f>IF($B1314=1,"",IF(AND(TrackingWorksheet!$W1319&gt;$BE$3,TrackingWorksheet!$X1319=Lists!$P$6),1, 0)*D1314)</f>
        <v/>
      </c>
      <c r="AR1314" s="19" t="str">
        <f>IF($B1314=1,"",IF(AND(TrackingWorksheet!$Y1319&gt;$BE$3,TrackingWorksheet!$Z1319=Lists!$P$6),1, 0)*D1314)</f>
        <v/>
      </c>
      <c r="AS1314" s="19" t="str">
        <f>IF($B1314=1,"",IF(AND(TrackingWorksheet!$AA1319&gt;$BE$3,TrackingWorksheet!$AB1319=Lists!$P$6),1, 0)*D1314)</f>
        <v/>
      </c>
      <c r="AT1314" s="19">
        <f t="shared" si="293"/>
        <v>0</v>
      </c>
      <c r="AU1314" s="19" t="str">
        <f>IF(B1314=1,"",IF(AND(TrackingWorksheet!K1319="",TrackingWorksheet!M1319="", TrackingWorksheet!N1319="", TrackingWorksheet!S1319="", TrackingWorksheet!V1319="", TrackingWorksheet!W1319="", TrackingWorksheet!Y1319="", TrackingWorksheet!AA1319="", V1314=1),1,0)*D1314)</f>
        <v/>
      </c>
      <c r="AV1314" s="19" t="str">
        <f>IF(B1314=1,"",IF(D1314*AND(TrackingWorksheet!U1319&gt;Calculations!$BE$3,TrackingWorksheet!K1319="YES"),1,0))</f>
        <v/>
      </c>
      <c r="AW1314" s="19" t="str">
        <f>IF(B1314=1,"",IF(D1314*AND(TrackingWorksheet!W1319&gt;Calculations!$BE$3,TrackingWorksheet!K1319="YES"),1,0))</f>
        <v/>
      </c>
      <c r="AX1314" s="19">
        <f t="shared" si="294"/>
        <v>0</v>
      </c>
      <c r="AY1314" s="19">
        <f t="shared" si="290"/>
        <v>0</v>
      </c>
      <c r="AZ1314" s="27" t="str">
        <f>IF(B1314=1,"",IF(TrackingWorksheet!Q1319="","",TrackingWorksheet!Q1319))</f>
        <v/>
      </c>
      <c r="BB1314" s="4"/>
      <c r="BC1314" s="4"/>
      <c r="BD1314" s="4"/>
      <c r="BE1314" s="4"/>
      <c r="BF1314" s="4"/>
      <c r="BG1314" s="4" t="str">
        <f>IF(B1314=1,"",IF(AND(N1314=1,TrackingWorksheet!$I1319+14&lt;=WeeklySummary!$C$7),1,0))</f>
        <v/>
      </c>
      <c r="BH1314" s="4" t="str">
        <f>IF(B1314=1,"",IF(AND(R1314=1,TrackingWorksheet!$I1319+14&lt;=WeeklySummary!$C$7),1,0))</f>
        <v/>
      </c>
      <c r="BI1314" s="4" t="str">
        <f>IF(B1314=1,"",IF(AND(J1314=1,TrackingWorksheet!$G1319+14&lt;=WeeklySummary!$C$7),1,0))</f>
        <v/>
      </c>
      <c r="BJ1314" s="4" t="str">
        <f>IF(B1314=1,"",IF(AND(T1314=1,TrackingWorksheet!$I1319+14&lt;=WeeklySummary!$C$7),1,0))</f>
        <v/>
      </c>
      <c r="BK1314" s="4" t="str">
        <f>IF(B1314=1,"",IF(AND(T1314=1,TrackingWorksheet!$G1319+14&lt;=WeeklySummary!$C$7),1,0))</f>
        <v/>
      </c>
      <c r="BL1314" s="4">
        <f t="shared" si="303"/>
        <v>0</v>
      </c>
    </row>
    <row r="1315" spans="2:64" x14ac:dyDescent="0.25">
      <c r="B1315" s="27">
        <f>IF(AND(ISBLANK(TrackingWorksheet!B1320),ISBLANK(TrackingWorksheet!C1320),ISBLANK(TrackingWorksheet!G1320),ISBLANK(TrackingWorksheet!H1320),
ISBLANK(TrackingWorksheet!I1320),ISBLANK(TrackingWorksheet!J1320),ISBLANK(TrackingWorksheet!M1320),
ISBLANK(TrackingWorksheet!N1322)),1,0)</f>
        <v>1</v>
      </c>
      <c r="C1315" s="12" t="str">
        <f>IF(B1315=1,"",TrackingWorksheet!F1320)</f>
        <v/>
      </c>
      <c r="D1315" s="20" t="str">
        <f>IF(B1315=1,"",IF(AND(TrackingWorksheet!B1320&lt;&gt;"",TrackingWorksheet!B1320&lt;=WeeklySummary!$C$7,OR(TrackingWorksheet!C1320="",TrackingWorksheet!C1320&gt;=WeeklySummary!$C$6)),1,0))</f>
        <v/>
      </c>
      <c r="E1315" s="10" t="str">
        <f>IF(B1315=1,"",IF(AND(TrackingWorksheet!G1320 &lt;&gt;"",TrackingWorksheet!G1320&lt;=WeeklySummary!$C$7, TrackingWorksheet!H1320=Lists!$D$4), "Y", "N"))</f>
        <v/>
      </c>
      <c r="F1315" s="10" t="str">
        <f>IF(B1315=1,"",IF(AND(TrackingWorksheet!I1320 &lt;&gt;"", TrackingWorksheet!I1320&lt;=WeeklySummary!$C$7, TrackingWorksheet!J1320=Lists!$D$4), "Y", "N"))</f>
        <v/>
      </c>
      <c r="G1315" s="10" t="str">
        <f>IF(B1315=1,"",IF(AND(TrackingWorksheet!G1320 &lt;&gt;"",TrackingWorksheet!G1320&lt;=WeeklySummary!$C$7, TrackingWorksheet!H1320=Lists!$D$5), "Y", "N"))</f>
        <v/>
      </c>
      <c r="H1315" s="10" t="str">
        <f>IF(B1315=1,"",IF(AND(TrackingWorksheet!I1320 &lt;&gt;"", TrackingWorksheet!I1320&lt;=WeeklySummary!$C$7, TrackingWorksheet!J1320=Lists!$D$5), "Y", "N"))</f>
        <v/>
      </c>
      <c r="I1315" s="20" t="str">
        <f>IF(B1315=1,"",IF(AND(TrackingWorksheet!G1320 &lt;&gt;"", TrackingWorksheet!G1320&lt;=WeeklySummary!$C$7, TrackingWorksheet!H1320=Lists!$D$6), 1, 0))</f>
        <v/>
      </c>
      <c r="J1315" s="20" t="str">
        <f t="shared" si="295"/>
        <v/>
      </c>
      <c r="K1315" s="10" t="str">
        <f>IF(B1315=1,"",IF(AND(TrackingWorksheet!I1320&lt;=WeeklySummary!$C$7,TrackingWorksheet!K1320="YES"),0,IF(AND(AND(OR(E1315="Y",F1315="Y"),E1315&lt;&gt;F1315),G1315&lt;&gt;"Y", H1315&lt;&gt;"Y"), 1, 0)))</f>
        <v/>
      </c>
      <c r="L1315" s="20" t="str">
        <f t="shared" si="296"/>
        <v/>
      </c>
      <c r="M1315" s="10" t="str">
        <f t="shared" si="297"/>
        <v/>
      </c>
      <c r="N1315" s="20" t="str">
        <f t="shared" si="298"/>
        <v/>
      </c>
      <c r="O1315" s="10" t="str">
        <f>IF(B1315=1,"",IF(AND(TrackingWorksheet!I1320&lt;=WeeklySummary!$C$7,TrackingWorksheet!K1320="YES"),0,IF(AND(AND(OR(G1315="Y",H1315="Y"),G1315&lt;&gt;H1315),E1315&lt;&gt;"Y", F1315&lt;&gt;"Y"), 1, 0)))</f>
        <v/>
      </c>
      <c r="P1315" s="20" t="str">
        <f t="shared" si="299"/>
        <v/>
      </c>
      <c r="Q1315" s="10" t="str">
        <f t="shared" si="300"/>
        <v/>
      </c>
      <c r="R1315" s="10" t="str">
        <f t="shared" si="301"/>
        <v/>
      </c>
      <c r="S1315" s="10" t="str">
        <f>IF(B1315=1,"",IF(AND(OR(AND(TrackingWorksheet!H1320=Lists!$D$7,TrackingWorksheet!H1320=TrackingWorksheet!J1320),TrackingWorksheet!H1320&lt;&gt;TrackingWorksheet!J1320),TrackingWorksheet!K1320="YES",TrackingWorksheet!H1320&lt;&gt;Lists!$D$6,TrackingWorksheet!G1320&lt;=WeeklySummary!$C$7,TrackingWorksheet!I1320&lt;=WeeklySummary!$C$7),1,0))</f>
        <v/>
      </c>
      <c r="T1315" s="10" t="str">
        <f t="shared" si="302"/>
        <v/>
      </c>
      <c r="U1315" s="10" t="str">
        <f>IF($B1315=1,"",IF(TrackingWorksheet!$K1320="YES",1, 0)*D1315)</f>
        <v/>
      </c>
      <c r="V1315" s="20">
        <f t="shared" si="291"/>
        <v>0</v>
      </c>
      <c r="W1315" s="20">
        <f t="shared" si="292"/>
        <v>0</v>
      </c>
      <c r="X1315" s="10" t="str">
        <f>IF($B1315=1,"",IF(AND(TrackingWorksheet!$L1320&lt;&gt;"", TrackingWorksheet!$L1320&gt;=WeeklySummary!$C$6,TrackingWorksheet!$L1320&lt;=WeeklySummary!$C$7,OR(TrackingWorksheet!$H1320=Lists!$D$4,TrackingWorksheet!$J1320=Lists!$D$4)), 1, 0))</f>
        <v/>
      </c>
      <c r="Y1315" s="10" t="str">
        <f>IF($B1315=1,"",IF(AND(TrackingWorksheet!$L1320&lt;&gt;"", TrackingWorksheet!$L1320&gt;=WeeklySummary!$C$6,TrackingWorksheet!$L1320&lt;=WeeklySummary!$C$7,OR(TrackingWorksheet!$H1320=Lists!$D$5,TrackingWorksheet!$J1320=Lists!$D$5)), 1, 0))</f>
        <v/>
      </c>
      <c r="Z1315" s="10" t="str">
        <f>IF($B1315=1,"",IF(AND(TrackingWorksheet!$L1320&lt;&gt;"", TrackingWorksheet!$L1320&gt;=WeeklySummary!$C$6,TrackingWorksheet!$L1320&lt;=WeeklySummary!$C$7,OR(TrackingWorksheet!$H1320=Lists!$D$6,TrackingWorksheet!$J1320=Lists!$D$6)), 1, 0))</f>
        <v/>
      </c>
      <c r="AA1315" s="19" t="str">
        <f>IF(B1315=1,"",IF(AND(TrackingWorksheet!M1320&lt;&gt;"",TrackingWorksheet!M1320&lt;=WeeklySummary!$C$7),1,0)*D1315)</f>
        <v/>
      </c>
      <c r="AB1315" s="19" t="str">
        <f>IF(B1315=1,"",IF(AND(TrackingWorksheet!N1320&lt;&gt;"",TrackingWorksheet!N1320&lt;=WeeklySummary!$C$7),1,0)*D1315)</f>
        <v/>
      </c>
      <c r="AC1315" s="19" t="str">
        <f>IF(B1315=1,"",TrackingWorksheet!T1320)</f>
        <v/>
      </c>
      <c r="AD1315" s="19" t="str">
        <f>IF(B1315=1,"",IF(D1315*AND(TrackingWorksheet!S1320&gt;=Calculations!$BD$3,TrackingWorksheet!U1320="",TrackingWorksheet!K1320="YES"),1,0))</f>
        <v/>
      </c>
      <c r="AE1315" s="19" t="str">
        <f>IF($B1315=1,"",IF(AND(TrackingWorksheet!$S1320&gt;$BE$3,TrackingWorksheet!$T1320=Lists!$P$4),1, 0)*D1315)</f>
        <v/>
      </c>
      <c r="AF1315" s="19" t="str">
        <f>IF($B1315=1,"",IF(AND(TrackingWorksheet!$U1320&gt;$BE$3,TrackingWorksheet!$V1320=Lists!$P$4),1, 0)*D1315)</f>
        <v/>
      </c>
      <c r="AG1315" s="19" t="str">
        <f>IF($B1315=1,"",IF(AND(TrackingWorksheet!$W1320&gt;$BE$3,TrackingWorksheet!$X1320=Lists!$P$4),1, 0)*D1315)</f>
        <v/>
      </c>
      <c r="AH1315" s="19" t="str">
        <f>IF($B1315=1,"",IF(AND(TrackingWorksheet!$Y1320&gt;$BE$3,TrackingWorksheet!$Z1320=Lists!$P$4),1, 0)*D1315)</f>
        <v/>
      </c>
      <c r="AI1315" s="19" t="str">
        <f>IF($B1315=1,"",IF(AND(TrackingWorksheet!$AA1320&gt;$BE$3,TrackingWorksheet!$AB1320=Lists!$P$4),1, 0)*D1315)</f>
        <v/>
      </c>
      <c r="AJ1315" s="19" t="str">
        <f>IF($B1315=1,"",IF(AND(TrackingWorksheet!$S1320&gt;$BE$3,TrackingWorksheet!$T1320=Lists!$P$5),1, 0)*D1315)</f>
        <v/>
      </c>
      <c r="AK1315" s="19" t="str">
        <f>IF($B1315=1,"",IF(AND(TrackingWorksheet!$U1320&gt;$BE$3,TrackingWorksheet!$V1320=Lists!$P$5),1, 0)*D1315)</f>
        <v/>
      </c>
      <c r="AL1315" s="19" t="str">
        <f>IF($B1315=1,"",IF(AND(TrackingWorksheet!$W1320&gt;$BE$3,TrackingWorksheet!$X1320=Lists!$P$5),1, 0)*D1315)</f>
        <v/>
      </c>
      <c r="AM1315" s="19" t="str">
        <f>IF($B1315=1,"",IF(AND(TrackingWorksheet!$Y1320&gt;$BE$3,TrackingWorksheet!$Z1320=Lists!$P$5),1, 0)*D1315)</f>
        <v/>
      </c>
      <c r="AN1315" s="19" t="str">
        <f>IF($B1315=1,"",IF(AND(TrackingWorksheet!$AA1320&gt;$BE$3,TrackingWorksheet!$AB1320=Lists!$P$5),1, 0)*D1315)</f>
        <v/>
      </c>
      <c r="AO1315" s="19" t="str">
        <f>IF($B1315=1,"",IF(AND(TrackingWorksheet!$S1320&gt;$BE$3,TrackingWorksheet!$T1320=Lists!$P$6),1, 0)*D1315)</f>
        <v/>
      </c>
      <c r="AP1315" s="19" t="str">
        <f>IF($B1315=1,"",IF(AND(TrackingWorksheet!$U1320&gt;$BE$3,TrackingWorksheet!$V1320=Lists!$P$6),1, 0)*D1315)</f>
        <v/>
      </c>
      <c r="AQ1315" s="19" t="str">
        <f>IF($B1315=1,"",IF(AND(TrackingWorksheet!$W1320&gt;$BE$3,TrackingWorksheet!$X1320=Lists!$P$6),1, 0)*D1315)</f>
        <v/>
      </c>
      <c r="AR1315" s="19" t="str">
        <f>IF($B1315=1,"",IF(AND(TrackingWorksheet!$Y1320&gt;$BE$3,TrackingWorksheet!$Z1320=Lists!$P$6),1, 0)*D1315)</f>
        <v/>
      </c>
      <c r="AS1315" s="19" t="str">
        <f>IF($B1315=1,"",IF(AND(TrackingWorksheet!$AA1320&gt;$BE$3,TrackingWorksheet!$AB1320=Lists!$P$6),1, 0)*D1315)</f>
        <v/>
      </c>
      <c r="AT1315" s="19">
        <f t="shared" si="293"/>
        <v>0</v>
      </c>
      <c r="AU1315" s="19" t="str">
        <f>IF(B1315=1,"",IF(AND(TrackingWorksheet!K1320="",TrackingWorksheet!M1320="", TrackingWorksheet!N1320="", TrackingWorksheet!S1320="", TrackingWorksheet!V1320="", TrackingWorksheet!W1320="", TrackingWorksheet!Y1320="", TrackingWorksheet!AA1320="", V1315=1),1,0)*D1315)</f>
        <v/>
      </c>
      <c r="AV1315" s="19" t="str">
        <f>IF(B1315=1,"",IF(D1315*AND(TrackingWorksheet!U1320&gt;Calculations!$BE$3,TrackingWorksheet!K1320="YES"),1,0))</f>
        <v/>
      </c>
      <c r="AW1315" s="19" t="str">
        <f>IF(B1315=1,"",IF(D1315*AND(TrackingWorksheet!W1320&gt;Calculations!$BE$3,TrackingWorksheet!K1320="YES"),1,0))</f>
        <v/>
      </c>
      <c r="AX1315" s="19">
        <f t="shared" si="294"/>
        <v>0</v>
      </c>
      <c r="AY1315" s="19">
        <f t="shared" si="290"/>
        <v>0</v>
      </c>
      <c r="AZ1315" s="27" t="str">
        <f>IF(B1315=1,"",IF(TrackingWorksheet!Q1320="","",TrackingWorksheet!Q1320))</f>
        <v/>
      </c>
      <c r="BB1315" s="4"/>
      <c r="BC1315" s="4"/>
      <c r="BD1315" s="4"/>
      <c r="BE1315" s="4"/>
      <c r="BF1315" s="4"/>
      <c r="BG1315" s="4" t="str">
        <f>IF(B1315=1,"",IF(AND(N1315=1,TrackingWorksheet!$I1320+14&lt;=WeeklySummary!$C$7),1,0))</f>
        <v/>
      </c>
      <c r="BH1315" s="4" t="str">
        <f>IF(B1315=1,"",IF(AND(R1315=1,TrackingWorksheet!$I1320+14&lt;=WeeklySummary!$C$7),1,0))</f>
        <v/>
      </c>
      <c r="BI1315" s="4" t="str">
        <f>IF(B1315=1,"",IF(AND(J1315=1,TrackingWorksheet!$G1320+14&lt;=WeeklySummary!$C$7),1,0))</f>
        <v/>
      </c>
      <c r="BJ1315" s="4" t="str">
        <f>IF(B1315=1,"",IF(AND(T1315=1,TrackingWorksheet!$I1320+14&lt;=WeeklySummary!$C$7),1,0))</f>
        <v/>
      </c>
      <c r="BK1315" s="4" t="str">
        <f>IF(B1315=1,"",IF(AND(T1315=1,TrackingWorksheet!$G1320+14&lt;=WeeklySummary!$C$7),1,0))</f>
        <v/>
      </c>
      <c r="BL1315" s="4">
        <f t="shared" si="303"/>
        <v>0</v>
      </c>
    </row>
    <row r="1316" spans="2:64" x14ac:dyDescent="0.25">
      <c r="B1316" s="27">
        <f>IF(AND(ISBLANK(TrackingWorksheet!B1321),ISBLANK(TrackingWorksheet!C1321),ISBLANK(TrackingWorksheet!G1321),ISBLANK(TrackingWorksheet!H1321),
ISBLANK(TrackingWorksheet!I1321),ISBLANK(TrackingWorksheet!J1321),ISBLANK(TrackingWorksheet!M1321),
ISBLANK(TrackingWorksheet!N1323)),1,0)</f>
        <v>1</v>
      </c>
      <c r="C1316" s="12" t="str">
        <f>IF(B1316=1,"",TrackingWorksheet!F1321)</f>
        <v/>
      </c>
      <c r="D1316" s="20" t="str">
        <f>IF(B1316=1,"",IF(AND(TrackingWorksheet!B1321&lt;&gt;"",TrackingWorksheet!B1321&lt;=WeeklySummary!$C$7,OR(TrackingWorksheet!C1321="",TrackingWorksheet!C1321&gt;=WeeklySummary!$C$6)),1,0))</f>
        <v/>
      </c>
      <c r="E1316" s="10" t="str">
        <f>IF(B1316=1,"",IF(AND(TrackingWorksheet!G1321 &lt;&gt;"",TrackingWorksheet!G1321&lt;=WeeklySummary!$C$7, TrackingWorksheet!H1321=Lists!$D$4), "Y", "N"))</f>
        <v/>
      </c>
      <c r="F1316" s="10" t="str">
        <f>IF(B1316=1,"",IF(AND(TrackingWorksheet!I1321 &lt;&gt;"", TrackingWorksheet!I1321&lt;=WeeklySummary!$C$7, TrackingWorksheet!J1321=Lists!$D$4), "Y", "N"))</f>
        <v/>
      </c>
      <c r="G1316" s="10" t="str">
        <f>IF(B1316=1,"",IF(AND(TrackingWorksheet!G1321 &lt;&gt;"",TrackingWorksheet!G1321&lt;=WeeklySummary!$C$7, TrackingWorksheet!H1321=Lists!$D$5), "Y", "N"))</f>
        <v/>
      </c>
      <c r="H1316" s="10" t="str">
        <f>IF(B1316=1,"",IF(AND(TrackingWorksheet!I1321 &lt;&gt;"", TrackingWorksheet!I1321&lt;=WeeklySummary!$C$7, TrackingWorksheet!J1321=Lists!$D$5), "Y", "N"))</f>
        <v/>
      </c>
      <c r="I1316" s="20" t="str">
        <f>IF(B1316=1,"",IF(AND(TrackingWorksheet!G1321 &lt;&gt;"", TrackingWorksheet!G1321&lt;=WeeklySummary!$C$7, TrackingWorksheet!H1321=Lists!$D$6), 1, 0))</f>
        <v/>
      </c>
      <c r="J1316" s="20" t="str">
        <f t="shared" si="295"/>
        <v/>
      </c>
      <c r="K1316" s="10" t="str">
        <f>IF(B1316=1,"",IF(AND(TrackingWorksheet!I1321&lt;=WeeklySummary!$C$7,TrackingWorksheet!K1321="YES"),0,IF(AND(AND(OR(E1316="Y",F1316="Y"),E1316&lt;&gt;F1316),G1316&lt;&gt;"Y", H1316&lt;&gt;"Y"), 1, 0)))</f>
        <v/>
      </c>
      <c r="L1316" s="20" t="str">
        <f t="shared" si="296"/>
        <v/>
      </c>
      <c r="M1316" s="10" t="str">
        <f t="shared" si="297"/>
        <v/>
      </c>
      <c r="N1316" s="20" t="str">
        <f t="shared" si="298"/>
        <v/>
      </c>
      <c r="O1316" s="10" t="str">
        <f>IF(B1316=1,"",IF(AND(TrackingWorksheet!I1321&lt;=WeeklySummary!$C$7,TrackingWorksheet!K1321="YES"),0,IF(AND(AND(OR(G1316="Y",H1316="Y"),G1316&lt;&gt;H1316),E1316&lt;&gt;"Y", F1316&lt;&gt;"Y"), 1, 0)))</f>
        <v/>
      </c>
      <c r="P1316" s="20" t="str">
        <f t="shared" si="299"/>
        <v/>
      </c>
      <c r="Q1316" s="10" t="str">
        <f t="shared" si="300"/>
        <v/>
      </c>
      <c r="R1316" s="10" t="str">
        <f t="shared" si="301"/>
        <v/>
      </c>
      <c r="S1316" s="10" t="str">
        <f>IF(B1316=1,"",IF(AND(OR(AND(TrackingWorksheet!H1321=Lists!$D$7,TrackingWorksheet!H1321=TrackingWorksheet!J1321),TrackingWorksheet!H1321&lt;&gt;TrackingWorksheet!J1321),TrackingWorksheet!K1321="YES",TrackingWorksheet!H1321&lt;&gt;Lists!$D$6,TrackingWorksheet!G1321&lt;=WeeklySummary!$C$7,TrackingWorksheet!I1321&lt;=WeeklySummary!$C$7),1,0))</f>
        <v/>
      </c>
      <c r="T1316" s="10" t="str">
        <f t="shared" si="302"/>
        <v/>
      </c>
      <c r="U1316" s="10" t="str">
        <f>IF($B1316=1,"",IF(TrackingWorksheet!$K1321="YES",1, 0)*D1316)</f>
        <v/>
      </c>
      <c r="V1316" s="20">
        <f t="shared" si="291"/>
        <v>0</v>
      </c>
      <c r="W1316" s="20">
        <f t="shared" si="292"/>
        <v>0</v>
      </c>
      <c r="X1316" s="10" t="str">
        <f>IF($B1316=1,"",IF(AND(TrackingWorksheet!$L1321&lt;&gt;"", TrackingWorksheet!$L1321&gt;=WeeklySummary!$C$6,TrackingWorksheet!$L1321&lt;=WeeklySummary!$C$7,OR(TrackingWorksheet!$H1321=Lists!$D$4,TrackingWorksheet!$J1321=Lists!$D$4)), 1, 0))</f>
        <v/>
      </c>
      <c r="Y1316" s="10" t="str">
        <f>IF($B1316=1,"",IF(AND(TrackingWorksheet!$L1321&lt;&gt;"", TrackingWorksheet!$L1321&gt;=WeeklySummary!$C$6,TrackingWorksheet!$L1321&lt;=WeeklySummary!$C$7,OR(TrackingWorksheet!$H1321=Lists!$D$5,TrackingWorksheet!$J1321=Lists!$D$5)), 1, 0))</f>
        <v/>
      </c>
      <c r="Z1316" s="10" t="str">
        <f>IF($B1316=1,"",IF(AND(TrackingWorksheet!$L1321&lt;&gt;"", TrackingWorksheet!$L1321&gt;=WeeklySummary!$C$6,TrackingWorksheet!$L1321&lt;=WeeklySummary!$C$7,OR(TrackingWorksheet!$H1321=Lists!$D$6,TrackingWorksheet!$J1321=Lists!$D$6)), 1, 0))</f>
        <v/>
      </c>
      <c r="AA1316" s="19" t="str">
        <f>IF(B1316=1,"",IF(AND(TrackingWorksheet!M1321&lt;&gt;"",TrackingWorksheet!M1321&lt;=WeeklySummary!$C$7),1,0)*D1316)</f>
        <v/>
      </c>
      <c r="AB1316" s="19" t="str">
        <f>IF(B1316=1,"",IF(AND(TrackingWorksheet!N1321&lt;&gt;"",TrackingWorksheet!N1321&lt;=WeeklySummary!$C$7),1,0)*D1316)</f>
        <v/>
      </c>
      <c r="AC1316" s="19" t="str">
        <f>IF(B1316=1,"",TrackingWorksheet!T1321)</f>
        <v/>
      </c>
      <c r="AD1316" s="19" t="str">
        <f>IF(B1316=1,"",IF(D1316*AND(TrackingWorksheet!S1321&gt;=Calculations!$BD$3,TrackingWorksheet!U1321="",TrackingWorksheet!K1321="YES"),1,0))</f>
        <v/>
      </c>
      <c r="AE1316" s="19" t="str">
        <f>IF($B1316=1,"",IF(AND(TrackingWorksheet!$S1321&gt;$BE$3,TrackingWorksheet!$T1321=Lists!$P$4),1, 0)*D1316)</f>
        <v/>
      </c>
      <c r="AF1316" s="19" t="str">
        <f>IF($B1316=1,"",IF(AND(TrackingWorksheet!$U1321&gt;$BE$3,TrackingWorksheet!$V1321=Lists!$P$4),1, 0)*D1316)</f>
        <v/>
      </c>
      <c r="AG1316" s="19" t="str">
        <f>IF($B1316=1,"",IF(AND(TrackingWorksheet!$W1321&gt;$BE$3,TrackingWorksheet!$X1321=Lists!$P$4),1, 0)*D1316)</f>
        <v/>
      </c>
      <c r="AH1316" s="19" t="str">
        <f>IF($B1316=1,"",IF(AND(TrackingWorksheet!$Y1321&gt;$BE$3,TrackingWorksheet!$Z1321=Lists!$P$4),1, 0)*D1316)</f>
        <v/>
      </c>
      <c r="AI1316" s="19" t="str">
        <f>IF($B1316=1,"",IF(AND(TrackingWorksheet!$AA1321&gt;$BE$3,TrackingWorksheet!$AB1321=Lists!$P$4),1, 0)*D1316)</f>
        <v/>
      </c>
      <c r="AJ1316" s="19" t="str">
        <f>IF($B1316=1,"",IF(AND(TrackingWorksheet!$S1321&gt;$BE$3,TrackingWorksheet!$T1321=Lists!$P$5),1, 0)*D1316)</f>
        <v/>
      </c>
      <c r="AK1316" s="19" t="str">
        <f>IF($B1316=1,"",IF(AND(TrackingWorksheet!$U1321&gt;$BE$3,TrackingWorksheet!$V1321=Lists!$P$5),1, 0)*D1316)</f>
        <v/>
      </c>
      <c r="AL1316" s="19" t="str">
        <f>IF($B1316=1,"",IF(AND(TrackingWorksheet!$W1321&gt;$BE$3,TrackingWorksheet!$X1321=Lists!$P$5),1, 0)*D1316)</f>
        <v/>
      </c>
      <c r="AM1316" s="19" t="str">
        <f>IF($B1316=1,"",IF(AND(TrackingWorksheet!$Y1321&gt;$BE$3,TrackingWorksheet!$Z1321=Lists!$P$5),1, 0)*D1316)</f>
        <v/>
      </c>
      <c r="AN1316" s="19" t="str">
        <f>IF($B1316=1,"",IF(AND(TrackingWorksheet!$AA1321&gt;$BE$3,TrackingWorksheet!$AB1321=Lists!$P$5),1, 0)*D1316)</f>
        <v/>
      </c>
      <c r="AO1316" s="19" t="str">
        <f>IF($B1316=1,"",IF(AND(TrackingWorksheet!$S1321&gt;$BE$3,TrackingWorksheet!$T1321=Lists!$P$6),1, 0)*D1316)</f>
        <v/>
      </c>
      <c r="AP1316" s="19" t="str">
        <f>IF($B1316=1,"",IF(AND(TrackingWorksheet!$U1321&gt;$BE$3,TrackingWorksheet!$V1321=Lists!$P$6),1, 0)*D1316)</f>
        <v/>
      </c>
      <c r="AQ1316" s="19" t="str">
        <f>IF($B1316=1,"",IF(AND(TrackingWorksheet!$W1321&gt;$BE$3,TrackingWorksheet!$X1321=Lists!$P$6),1, 0)*D1316)</f>
        <v/>
      </c>
      <c r="AR1316" s="19" t="str">
        <f>IF($B1316=1,"",IF(AND(TrackingWorksheet!$Y1321&gt;$BE$3,TrackingWorksheet!$Z1321=Lists!$P$6),1, 0)*D1316)</f>
        <v/>
      </c>
      <c r="AS1316" s="19" t="str">
        <f>IF($B1316=1,"",IF(AND(TrackingWorksheet!$AA1321&gt;$BE$3,TrackingWorksheet!$AB1321=Lists!$P$6),1, 0)*D1316)</f>
        <v/>
      </c>
      <c r="AT1316" s="19">
        <f t="shared" si="293"/>
        <v>0</v>
      </c>
      <c r="AU1316" s="19" t="str">
        <f>IF(B1316=1,"",IF(AND(TrackingWorksheet!K1321="",TrackingWorksheet!M1321="", TrackingWorksheet!N1321="", TrackingWorksheet!S1321="", TrackingWorksheet!V1321="", TrackingWorksheet!W1321="", TrackingWorksheet!Y1321="", TrackingWorksheet!AA1321="", V1316=1),1,0)*D1316)</f>
        <v/>
      </c>
      <c r="AV1316" s="19" t="str">
        <f>IF(B1316=1,"",IF(D1316*AND(TrackingWorksheet!U1321&gt;Calculations!$BE$3,TrackingWorksheet!K1321="YES"),1,0))</f>
        <v/>
      </c>
      <c r="AW1316" s="19" t="str">
        <f>IF(B1316=1,"",IF(D1316*AND(TrackingWorksheet!W1321&gt;Calculations!$BE$3,TrackingWorksheet!K1321="YES"),1,0))</f>
        <v/>
      </c>
      <c r="AX1316" s="19">
        <f t="shared" si="294"/>
        <v>0</v>
      </c>
      <c r="AY1316" s="19">
        <f t="shared" si="290"/>
        <v>0</v>
      </c>
      <c r="AZ1316" s="27" t="str">
        <f>IF(B1316=1,"",IF(TrackingWorksheet!Q1321="","",TrackingWorksheet!Q1321))</f>
        <v/>
      </c>
      <c r="BB1316" s="4"/>
      <c r="BC1316" s="4"/>
      <c r="BD1316" s="4"/>
      <c r="BE1316" s="4"/>
      <c r="BF1316" s="4"/>
      <c r="BG1316" s="4" t="str">
        <f>IF(B1316=1,"",IF(AND(N1316=1,TrackingWorksheet!$I1321+14&lt;=WeeklySummary!$C$7),1,0))</f>
        <v/>
      </c>
      <c r="BH1316" s="4" t="str">
        <f>IF(B1316=1,"",IF(AND(R1316=1,TrackingWorksheet!$I1321+14&lt;=WeeklySummary!$C$7),1,0))</f>
        <v/>
      </c>
      <c r="BI1316" s="4" t="str">
        <f>IF(B1316=1,"",IF(AND(J1316=1,TrackingWorksheet!$G1321+14&lt;=WeeklySummary!$C$7),1,0))</f>
        <v/>
      </c>
      <c r="BJ1316" s="4" t="str">
        <f>IF(B1316=1,"",IF(AND(T1316=1,TrackingWorksheet!$I1321+14&lt;=WeeklySummary!$C$7),1,0))</f>
        <v/>
      </c>
      <c r="BK1316" s="4" t="str">
        <f>IF(B1316=1,"",IF(AND(T1316=1,TrackingWorksheet!$G1321+14&lt;=WeeklySummary!$C$7),1,0))</f>
        <v/>
      </c>
      <c r="BL1316" s="4">
        <f t="shared" si="303"/>
        <v>0</v>
      </c>
    </row>
    <row r="1317" spans="2:64" x14ac:dyDescent="0.25">
      <c r="B1317" s="27">
        <f>IF(AND(ISBLANK(TrackingWorksheet!B1322),ISBLANK(TrackingWorksheet!C1322),ISBLANK(TrackingWorksheet!G1322),ISBLANK(TrackingWorksheet!H1322),
ISBLANK(TrackingWorksheet!I1322),ISBLANK(TrackingWorksheet!J1322),ISBLANK(TrackingWorksheet!M1322),
ISBLANK(TrackingWorksheet!N1324)),1,0)</f>
        <v>1</v>
      </c>
      <c r="C1317" s="12" t="str">
        <f>IF(B1317=1,"",TrackingWorksheet!F1322)</f>
        <v/>
      </c>
      <c r="D1317" s="20" t="str">
        <f>IF(B1317=1,"",IF(AND(TrackingWorksheet!B1322&lt;&gt;"",TrackingWorksheet!B1322&lt;=WeeklySummary!$C$7,OR(TrackingWorksheet!C1322="",TrackingWorksheet!C1322&gt;=WeeklySummary!$C$6)),1,0))</f>
        <v/>
      </c>
      <c r="E1317" s="10" t="str">
        <f>IF(B1317=1,"",IF(AND(TrackingWorksheet!G1322 &lt;&gt;"",TrackingWorksheet!G1322&lt;=WeeklySummary!$C$7, TrackingWorksheet!H1322=Lists!$D$4), "Y", "N"))</f>
        <v/>
      </c>
      <c r="F1317" s="10" t="str">
        <f>IF(B1317=1,"",IF(AND(TrackingWorksheet!I1322 &lt;&gt;"", TrackingWorksheet!I1322&lt;=WeeklySummary!$C$7, TrackingWorksheet!J1322=Lists!$D$4), "Y", "N"))</f>
        <v/>
      </c>
      <c r="G1317" s="10" t="str">
        <f>IF(B1317=1,"",IF(AND(TrackingWorksheet!G1322 &lt;&gt;"",TrackingWorksheet!G1322&lt;=WeeklySummary!$C$7, TrackingWorksheet!H1322=Lists!$D$5), "Y", "N"))</f>
        <v/>
      </c>
      <c r="H1317" s="10" t="str">
        <f>IF(B1317=1,"",IF(AND(TrackingWorksheet!I1322 &lt;&gt;"", TrackingWorksheet!I1322&lt;=WeeklySummary!$C$7, TrackingWorksheet!J1322=Lists!$D$5), "Y", "N"))</f>
        <v/>
      </c>
      <c r="I1317" s="20" t="str">
        <f>IF(B1317=1,"",IF(AND(TrackingWorksheet!G1322 &lt;&gt;"", TrackingWorksheet!G1322&lt;=WeeklySummary!$C$7, TrackingWorksheet!H1322=Lists!$D$6), 1, 0))</f>
        <v/>
      </c>
      <c r="J1317" s="20" t="str">
        <f t="shared" si="295"/>
        <v/>
      </c>
      <c r="K1317" s="10" t="str">
        <f>IF(B1317=1,"",IF(AND(TrackingWorksheet!I1322&lt;=WeeklySummary!$C$7,TrackingWorksheet!K1322="YES"),0,IF(AND(AND(OR(E1317="Y",F1317="Y"),E1317&lt;&gt;F1317),G1317&lt;&gt;"Y", H1317&lt;&gt;"Y"), 1, 0)))</f>
        <v/>
      </c>
      <c r="L1317" s="20" t="str">
        <f t="shared" si="296"/>
        <v/>
      </c>
      <c r="M1317" s="10" t="str">
        <f t="shared" si="297"/>
        <v/>
      </c>
      <c r="N1317" s="20" t="str">
        <f t="shared" si="298"/>
        <v/>
      </c>
      <c r="O1317" s="10" t="str">
        <f>IF(B1317=1,"",IF(AND(TrackingWorksheet!I1322&lt;=WeeklySummary!$C$7,TrackingWorksheet!K1322="YES"),0,IF(AND(AND(OR(G1317="Y",H1317="Y"),G1317&lt;&gt;H1317),E1317&lt;&gt;"Y", F1317&lt;&gt;"Y"), 1, 0)))</f>
        <v/>
      </c>
      <c r="P1317" s="20" t="str">
        <f t="shared" si="299"/>
        <v/>
      </c>
      <c r="Q1317" s="10" t="str">
        <f t="shared" si="300"/>
        <v/>
      </c>
      <c r="R1317" s="10" t="str">
        <f t="shared" si="301"/>
        <v/>
      </c>
      <c r="S1317" s="10" t="str">
        <f>IF(B1317=1,"",IF(AND(OR(AND(TrackingWorksheet!H1322=Lists!$D$7,TrackingWorksheet!H1322=TrackingWorksheet!J1322),TrackingWorksheet!H1322&lt;&gt;TrackingWorksheet!J1322),TrackingWorksheet!K1322="YES",TrackingWorksheet!H1322&lt;&gt;Lists!$D$6,TrackingWorksheet!G1322&lt;=WeeklySummary!$C$7,TrackingWorksheet!I1322&lt;=WeeklySummary!$C$7),1,0))</f>
        <v/>
      </c>
      <c r="T1317" s="10" t="str">
        <f t="shared" si="302"/>
        <v/>
      </c>
      <c r="U1317" s="10" t="str">
        <f>IF($B1317=1,"",IF(TrackingWorksheet!$K1322="YES",1, 0)*D1317)</f>
        <v/>
      </c>
      <c r="V1317" s="20">
        <f t="shared" si="291"/>
        <v>0</v>
      </c>
      <c r="W1317" s="20">
        <f t="shared" si="292"/>
        <v>0</v>
      </c>
      <c r="X1317" s="10" t="str">
        <f>IF($B1317=1,"",IF(AND(TrackingWorksheet!$L1322&lt;&gt;"", TrackingWorksheet!$L1322&gt;=WeeklySummary!$C$6,TrackingWorksheet!$L1322&lt;=WeeklySummary!$C$7,OR(TrackingWorksheet!$H1322=Lists!$D$4,TrackingWorksheet!$J1322=Lists!$D$4)), 1, 0))</f>
        <v/>
      </c>
      <c r="Y1317" s="10" t="str">
        <f>IF($B1317=1,"",IF(AND(TrackingWorksheet!$L1322&lt;&gt;"", TrackingWorksheet!$L1322&gt;=WeeklySummary!$C$6,TrackingWorksheet!$L1322&lt;=WeeklySummary!$C$7,OR(TrackingWorksheet!$H1322=Lists!$D$5,TrackingWorksheet!$J1322=Lists!$D$5)), 1, 0))</f>
        <v/>
      </c>
      <c r="Z1317" s="10" t="str">
        <f>IF($B1317=1,"",IF(AND(TrackingWorksheet!$L1322&lt;&gt;"", TrackingWorksheet!$L1322&gt;=WeeklySummary!$C$6,TrackingWorksheet!$L1322&lt;=WeeklySummary!$C$7,OR(TrackingWorksheet!$H1322=Lists!$D$6,TrackingWorksheet!$J1322=Lists!$D$6)), 1, 0))</f>
        <v/>
      </c>
      <c r="AA1317" s="19" t="str">
        <f>IF(B1317=1,"",IF(AND(TrackingWorksheet!M1322&lt;&gt;"",TrackingWorksheet!M1322&lt;=WeeklySummary!$C$7),1,0)*D1317)</f>
        <v/>
      </c>
      <c r="AB1317" s="19" t="str">
        <f>IF(B1317=1,"",IF(AND(TrackingWorksheet!N1322&lt;&gt;"",TrackingWorksheet!N1322&lt;=WeeklySummary!$C$7),1,0)*D1317)</f>
        <v/>
      </c>
      <c r="AC1317" s="19" t="str">
        <f>IF(B1317=1,"",TrackingWorksheet!T1322)</f>
        <v/>
      </c>
      <c r="AD1317" s="19" t="str">
        <f>IF(B1317=1,"",IF(D1317*AND(TrackingWorksheet!S1322&gt;=Calculations!$BD$3,TrackingWorksheet!U1322="",TrackingWorksheet!K1322="YES"),1,0))</f>
        <v/>
      </c>
      <c r="AE1317" s="19" t="str">
        <f>IF($B1317=1,"",IF(AND(TrackingWorksheet!$S1322&gt;$BE$3,TrackingWorksheet!$T1322=Lists!$P$4),1, 0)*D1317)</f>
        <v/>
      </c>
      <c r="AF1317" s="19" t="str">
        <f>IF($B1317=1,"",IF(AND(TrackingWorksheet!$U1322&gt;$BE$3,TrackingWorksheet!$V1322=Lists!$P$4),1, 0)*D1317)</f>
        <v/>
      </c>
      <c r="AG1317" s="19" t="str">
        <f>IF($B1317=1,"",IF(AND(TrackingWorksheet!$W1322&gt;$BE$3,TrackingWorksheet!$X1322=Lists!$P$4),1, 0)*D1317)</f>
        <v/>
      </c>
      <c r="AH1317" s="19" t="str">
        <f>IF($B1317=1,"",IF(AND(TrackingWorksheet!$Y1322&gt;$BE$3,TrackingWorksheet!$Z1322=Lists!$P$4),1, 0)*D1317)</f>
        <v/>
      </c>
      <c r="AI1317" s="19" t="str">
        <f>IF($B1317=1,"",IF(AND(TrackingWorksheet!$AA1322&gt;$BE$3,TrackingWorksheet!$AB1322=Lists!$P$4),1, 0)*D1317)</f>
        <v/>
      </c>
      <c r="AJ1317" s="19" t="str">
        <f>IF($B1317=1,"",IF(AND(TrackingWorksheet!$S1322&gt;$BE$3,TrackingWorksheet!$T1322=Lists!$P$5),1, 0)*D1317)</f>
        <v/>
      </c>
      <c r="AK1317" s="19" t="str">
        <f>IF($B1317=1,"",IF(AND(TrackingWorksheet!$U1322&gt;$BE$3,TrackingWorksheet!$V1322=Lists!$P$5),1, 0)*D1317)</f>
        <v/>
      </c>
      <c r="AL1317" s="19" t="str">
        <f>IF($B1317=1,"",IF(AND(TrackingWorksheet!$W1322&gt;$BE$3,TrackingWorksheet!$X1322=Lists!$P$5),1, 0)*D1317)</f>
        <v/>
      </c>
      <c r="AM1317" s="19" t="str">
        <f>IF($B1317=1,"",IF(AND(TrackingWorksheet!$Y1322&gt;$BE$3,TrackingWorksheet!$Z1322=Lists!$P$5),1, 0)*D1317)</f>
        <v/>
      </c>
      <c r="AN1317" s="19" t="str">
        <f>IF($B1317=1,"",IF(AND(TrackingWorksheet!$AA1322&gt;$BE$3,TrackingWorksheet!$AB1322=Lists!$P$5),1, 0)*D1317)</f>
        <v/>
      </c>
      <c r="AO1317" s="19" t="str">
        <f>IF($B1317=1,"",IF(AND(TrackingWorksheet!$S1322&gt;$BE$3,TrackingWorksheet!$T1322=Lists!$P$6),1, 0)*D1317)</f>
        <v/>
      </c>
      <c r="AP1317" s="19" t="str">
        <f>IF($B1317=1,"",IF(AND(TrackingWorksheet!$U1322&gt;$BE$3,TrackingWorksheet!$V1322=Lists!$P$6),1, 0)*D1317)</f>
        <v/>
      </c>
      <c r="AQ1317" s="19" t="str">
        <f>IF($B1317=1,"",IF(AND(TrackingWorksheet!$W1322&gt;$BE$3,TrackingWorksheet!$X1322=Lists!$P$6),1, 0)*D1317)</f>
        <v/>
      </c>
      <c r="AR1317" s="19" t="str">
        <f>IF($B1317=1,"",IF(AND(TrackingWorksheet!$Y1322&gt;$BE$3,TrackingWorksheet!$Z1322=Lists!$P$6),1, 0)*D1317)</f>
        <v/>
      </c>
      <c r="AS1317" s="19" t="str">
        <f>IF($B1317=1,"",IF(AND(TrackingWorksheet!$AA1322&gt;$BE$3,TrackingWorksheet!$AB1322=Lists!$P$6),1, 0)*D1317)</f>
        <v/>
      </c>
      <c r="AT1317" s="19">
        <f t="shared" si="293"/>
        <v>0</v>
      </c>
      <c r="AU1317" s="19" t="str">
        <f>IF(B1317=1,"",IF(AND(TrackingWorksheet!K1322="",TrackingWorksheet!M1322="", TrackingWorksheet!N1322="", TrackingWorksheet!S1322="", TrackingWorksheet!V1322="", TrackingWorksheet!W1322="", TrackingWorksheet!Y1322="", TrackingWorksheet!AA1322="", V1317=1),1,0)*D1317)</f>
        <v/>
      </c>
      <c r="AV1317" s="19" t="str">
        <f>IF(B1317=1,"",IF(D1317*AND(TrackingWorksheet!U1322&gt;Calculations!$BE$3,TrackingWorksheet!K1322="YES"),1,0))</f>
        <v/>
      </c>
      <c r="AW1317" s="19" t="str">
        <f>IF(B1317=1,"",IF(D1317*AND(TrackingWorksheet!W1322&gt;Calculations!$BE$3,TrackingWorksheet!K1322="YES"),1,0))</f>
        <v/>
      </c>
      <c r="AX1317" s="19">
        <f t="shared" si="294"/>
        <v>0</v>
      </c>
      <c r="AY1317" s="19">
        <f t="shared" si="290"/>
        <v>0</v>
      </c>
      <c r="AZ1317" s="27" t="str">
        <f>IF(B1317=1,"",IF(TrackingWorksheet!Q1322="","",TrackingWorksheet!Q1322))</f>
        <v/>
      </c>
      <c r="BB1317" s="4"/>
      <c r="BC1317" s="4"/>
      <c r="BD1317" s="4"/>
      <c r="BE1317" s="4"/>
      <c r="BF1317" s="4"/>
      <c r="BG1317" s="4" t="str">
        <f>IF(B1317=1,"",IF(AND(N1317=1,TrackingWorksheet!$I1322+14&lt;=WeeklySummary!$C$7),1,0))</f>
        <v/>
      </c>
      <c r="BH1317" s="4" t="str">
        <f>IF(B1317=1,"",IF(AND(R1317=1,TrackingWorksheet!$I1322+14&lt;=WeeklySummary!$C$7),1,0))</f>
        <v/>
      </c>
      <c r="BI1317" s="4" t="str">
        <f>IF(B1317=1,"",IF(AND(J1317=1,TrackingWorksheet!$G1322+14&lt;=WeeklySummary!$C$7),1,0))</f>
        <v/>
      </c>
      <c r="BJ1317" s="4" t="str">
        <f>IF(B1317=1,"",IF(AND(T1317=1,TrackingWorksheet!$I1322+14&lt;=WeeklySummary!$C$7),1,0))</f>
        <v/>
      </c>
      <c r="BK1317" s="4" t="str">
        <f>IF(B1317=1,"",IF(AND(T1317=1,TrackingWorksheet!$G1322+14&lt;=WeeklySummary!$C$7),1,0))</f>
        <v/>
      </c>
      <c r="BL1317" s="4">
        <f t="shared" si="303"/>
        <v>0</v>
      </c>
    </row>
    <row r="1318" spans="2:64" x14ac:dyDescent="0.25">
      <c r="B1318" s="27">
        <f>IF(AND(ISBLANK(TrackingWorksheet!B1323),ISBLANK(TrackingWorksheet!C1323),ISBLANK(TrackingWorksheet!G1323),ISBLANK(TrackingWorksheet!H1323),
ISBLANK(TrackingWorksheet!I1323),ISBLANK(TrackingWorksheet!J1323),ISBLANK(TrackingWorksheet!M1323),
ISBLANK(TrackingWorksheet!N1325)),1,0)</f>
        <v>1</v>
      </c>
      <c r="C1318" s="12" t="str">
        <f>IF(B1318=1,"",TrackingWorksheet!F1323)</f>
        <v/>
      </c>
      <c r="D1318" s="20" t="str">
        <f>IF(B1318=1,"",IF(AND(TrackingWorksheet!B1323&lt;&gt;"",TrackingWorksheet!B1323&lt;=WeeklySummary!$C$7,OR(TrackingWorksheet!C1323="",TrackingWorksheet!C1323&gt;=WeeklySummary!$C$6)),1,0))</f>
        <v/>
      </c>
      <c r="E1318" s="10" t="str">
        <f>IF(B1318=1,"",IF(AND(TrackingWorksheet!G1323 &lt;&gt;"",TrackingWorksheet!G1323&lt;=WeeklySummary!$C$7, TrackingWorksheet!H1323=Lists!$D$4), "Y", "N"))</f>
        <v/>
      </c>
      <c r="F1318" s="10" t="str">
        <f>IF(B1318=1,"",IF(AND(TrackingWorksheet!I1323 &lt;&gt;"", TrackingWorksheet!I1323&lt;=WeeklySummary!$C$7, TrackingWorksheet!J1323=Lists!$D$4), "Y", "N"))</f>
        <v/>
      </c>
      <c r="G1318" s="10" t="str">
        <f>IF(B1318=1,"",IF(AND(TrackingWorksheet!G1323 &lt;&gt;"",TrackingWorksheet!G1323&lt;=WeeklySummary!$C$7, TrackingWorksheet!H1323=Lists!$D$5), "Y", "N"))</f>
        <v/>
      </c>
      <c r="H1318" s="10" t="str">
        <f>IF(B1318=1,"",IF(AND(TrackingWorksheet!I1323 &lt;&gt;"", TrackingWorksheet!I1323&lt;=WeeklySummary!$C$7, TrackingWorksheet!J1323=Lists!$D$5), "Y", "N"))</f>
        <v/>
      </c>
      <c r="I1318" s="20" t="str">
        <f>IF(B1318=1,"",IF(AND(TrackingWorksheet!G1323 &lt;&gt;"", TrackingWorksheet!G1323&lt;=WeeklySummary!$C$7, TrackingWorksheet!H1323=Lists!$D$6), 1, 0))</f>
        <v/>
      </c>
      <c r="J1318" s="20" t="str">
        <f t="shared" si="295"/>
        <v/>
      </c>
      <c r="K1318" s="10" t="str">
        <f>IF(B1318=1,"",IF(AND(TrackingWorksheet!I1323&lt;=WeeklySummary!$C$7,TrackingWorksheet!K1323="YES"),0,IF(AND(AND(OR(E1318="Y",F1318="Y"),E1318&lt;&gt;F1318),G1318&lt;&gt;"Y", H1318&lt;&gt;"Y"), 1, 0)))</f>
        <v/>
      </c>
      <c r="L1318" s="20" t="str">
        <f t="shared" si="296"/>
        <v/>
      </c>
      <c r="M1318" s="10" t="str">
        <f t="shared" si="297"/>
        <v/>
      </c>
      <c r="N1318" s="20" t="str">
        <f t="shared" si="298"/>
        <v/>
      </c>
      <c r="O1318" s="10" t="str">
        <f>IF(B1318=1,"",IF(AND(TrackingWorksheet!I1323&lt;=WeeklySummary!$C$7,TrackingWorksheet!K1323="YES"),0,IF(AND(AND(OR(G1318="Y",H1318="Y"),G1318&lt;&gt;H1318),E1318&lt;&gt;"Y", F1318&lt;&gt;"Y"), 1, 0)))</f>
        <v/>
      </c>
      <c r="P1318" s="20" t="str">
        <f t="shared" si="299"/>
        <v/>
      </c>
      <c r="Q1318" s="10" t="str">
        <f t="shared" si="300"/>
        <v/>
      </c>
      <c r="R1318" s="10" t="str">
        <f t="shared" si="301"/>
        <v/>
      </c>
      <c r="S1318" s="10" t="str">
        <f>IF(B1318=1,"",IF(AND(OR(AND(TrackingWorksheet!H1323=Lists!$D$7,TrackingWorksheet!H1323=TrackingWorksheet!J1323),TrackingWorksheet!H1323&lt;&gt;TrackingWorksheet!J1323),TrackingWorksheet!K1323="YES",TrackingWorksheet!H1323&lt;&gt;Lists!$D$6,TrackingWorksheet!G1323&lt;=WeeklySummary!$C$7,TrackingWorksheet!I1323&lt;=WeeklySummary!$C$7),1,0))</f>
        <v/>
      </c>
      <c r="T1318" s="10" t="str">
        <f t="shared" si="302"/>
        <v/>
      </c>
      <c r="U1318" s="10" t="str">
        <f>IF($B1318=1,"",IF(TrackingWorksheet!$K1323="YES",1, 0)*D1318)</f>
        <v/>
      </c>
      <c r="V1318" s="20">
        <f t="shared" si="291"/>
        <v>0</v>
      </c>
      <c r="W1318" s="20">
        <f t="shared" si="292"/>
        <v>0</v>
      </c>
      <c r="X1318" s="10" t="str">
        <f>IF($B1318=1,"",IF(AND(TrackingWorksheet!$L1323&lt;&gt;"", TrackingWorksheet!$L1323&gt;=WeeklySummary!$C$6,TrackingWorksheet!$L1323&lt;=WeeklySummary!$C$7,OR(TrackingWorksheet!$H1323=Lists!$D$4,TrackingWorksheet!$J1323=Lists!$D$4)), 1, 0))</f>
        <v/>
      </c>
      <c r="Y1318" s="10" t="str">
        <f>IF($B1318=1,"",IF(AND(TrackingWorksheet!$L1323&lt;&gt;"", TrackingWorksheet!$L1323&gt;=WeeklySummary!$C$6,TrackingWorksheet!$L1323&lt;=WeeklySummary!$C$7,OR(TrackingWorksheet!$H1323=Lists!$D$5,TrackingWorksheet!$J1323=Lists!$D$5)), 1, 0))</f>
        <v/>
      </c>
      <c r="Z1318" s="10" t="str">
        <f>IF($B1318=1,"",IF(AND(TrackingWorksheet!$L1323&lt;&gt;"", TrackingWorksheet!$L1323&gt;=WeeklySummary!$C$6,TrackingWorksheet!$L1323&lt;=WeeklySummary!$C$7,OR(TrackingWorksheet!$H1323=Lists!$D$6,TrackingWorksheet!$J1323=Lists!$D$6)), 1, 0))</f>
        <v/>
      </c>
      <c r="AA1318" s="19" t="str">
        <f>IF(B1318=1,"",IF(AND(TrackingWorksheet!M1323&lt;&gt;"",TrackingWorksheet!M1323&lt;=WeeklySummary!$C$7),1,0)*D1318)</f>
        <v/>
      </c>
      <c r="AB1318" s="19" t="str">
        <f>IF(B1318=1,"",IF(AND(TrackingWorksheet!N1323&lt;&gt;"",TrackingWorksheet!N1323&lt;=WeeklySummary!$C$7),1,0)*D1318)</f>
        <v/>
      </c>
      <c r="AC1318" s="19" t="str">
        <f>IF(B1318=1,"",TrackingWorksheet!T1323)</f>
        <v/>
      </c>
      <c r="AD1318" s="19" t="str">
        <f>IF(B1318=1,"",IF(D1318*AND(TrackingWorksheet!S1323&gt;=Calculations!$BD$3,TrackingWorksheet!U1323="",TrackingWorksheet!K1323="YES"),1,0))</f>
        <v/>
      </c>
      <c r="AE1318" s="19" t="str">
        <f>IF($B1318=1,"",IF(AND(TrackingWorksheet!$S1323&gt;$BE$3,TrackingWorksheet!$T1323=Lists!$P$4),1, 0)*D1318)</f>
        <v/>
      </c>
      <c r="AF1318" s="19" t="str">
        <f>IF($B1318=1,"",IF(AND(TrackingWorksheet!$U1323&gt;$BE$3,TrackingWorksheet!$V1323=Lists!$P$4),1, 0)*D1318)</f>
        <v/>
      </c>
      <c r="AG1318" s="19" t="str">
        <f>IF($B1318=1,"",IF(AND(TrackingWorksheet!$W1323&gt;$BE$3,TrackingWorksheet!$X1323=Lists!$P$4),1, 0)*D1318)</f>
        <v/>
      </c>
      <c r="AH1318" s="19" t="str">
        <f>IF($B1318=1,"",IF(AND(TrackingWorksheet!$Y1323&gt;$BE$3,TrackingWorksheet!$Z1323=Lists!$P$4),1, 0)*D1318)</f>
        <v/>
      </c>
      <c r="AI1318" s="19" t="str">
        <f>IF($B1318=1,"",IF(AND(TrackingWorksheet!$AA1323&gt;$BE$3,TrackingWorksheet!$AB1323=Lists!$P$4),1, 0)*D1318)</f>
        <v/>
      </c>
      <c r="AJ1318" s="19" t="str">
        <f>IF($B1318=1,"",IF(AND(TrackingWorksheet!$S1323&gt;$BE$3,TrackingWorksheet!$T1323=Lists!$P$5),1, 0)*D1318)</f>
        <v/>
      </c>
      <c r="AK1318" s="19" t="str">
        <f>IF($B1318=1,"",IF(AND(TrackingWorksheet!$U1323&gt;$BE$3,TrackingWorksheet!$V1323=Lists!$P$5),1, 0)*D1318)</f>
        <v/>
      </c>
      <c r="AL1318" s="19" t="str">
        <f>IF($B1318=1,"",IF(AND(TrackingWorksheet!$W1323&gt;$BE$3,TrackingWorksheet!$X1323=Lists!$P$5),1, 0)*D1318)</f>
        <v/>
      </c>
      <c r="AM1318" s="19" t="str">
        <f>IF($B1318=1,"",IF(AND(TrackingWorksheet!$Y1323&gt;$BE$3,TrackingWorksheet!$Z1323=Lists!$P$5),1, 0)*D1318)</f>
        <v/>
      </c>
      <c r="AN1318" s="19" t="str">
        <f>IF($B1318=1,"",IF(AND(TrackingWorksheet!$AA1323&gt;$BE$3,TrackingWorksheet!$AB1323=Lists!$P$5),1, 0)*D1318)</f>
        <v/>
      </c>
      <c r="AO1318" s="19" t="str">
        <f>IF($B1318=1,"",IF(AND(TrackingWorksheet!$S1323&gt;$BE$3,TrackingWorksheet!$T1323=Lists!$P$6),1, 0)*D1318)</f>
        <v/>
      </c>
      <c r="AP1318" s="19" t="str">
        <f>IF($B1318=1,"",IF(AND(TrackingWorksheet!$U1323&gt;$BE$3,TrackingWorksheet!$V1323=Lists!$P$6),1, 0)*D1318)</f>
        <v/>
      </c>
      <c r="AQ1318" s="19" t="str">
        <f>IF($B1318=1,"",IF(AND(TrackingWorksheet!$W1323&gt;$BE$3,TrackingWorksheet!$X1323=Lists!$P$6),1, 0)*D1318)</f>
        <v/>
      </c>
      <c r="AR1318" s="19" t="str">
        <f>IF($B1318=1,"",IF(AND(TrackingWorksheet!$Y1323&gt;$BE$3,TrackingWorksheet!$Z1323=Lists!$P$6),1, 0)*D1318)</f>
        <v/>
      </c>
      <c r="AS1318" s="19" t="str">
        <f>IF($B1318=1,"",IF(AND(TrackingWorksheet!$AA1323&gt;$BE$3,TrackingWorksheet!$AB1323=Lists!$P$6),1, 0)*D1318)</f>
        <v/>
      </c>
      <c r="AT1318" s="19">
        <f t="shared" si="293"/>
        <v>0</v>
      </c>
      <c r="AU1318" s="19" t="str">
        <f>IF(B1318=1,"",IF(AND(TrackingWorksheet!K1323="",TrackingWorksheet!M1323="", TrackingWorksheet!N1323="", TrackingWorksheet!S1323="", TrackingWorksheet!V1323="", TrackingWorksheet!W1323="", TrackingWorksheet!Y1323="", TrackingWorksheet!AA1323="", V1318=1),1,0)*D1318)</f>
        <v/>
      </c>
      <c r="AV1318" s="19" t="str">
        <f>IF(B1318=1,"",IF(D1318*AND(TrackingWorksheet!U1323&gt;Calculations!$BE$3,TrackingWorksheet!K1323="YES"),1,0))</f>
        <v/>
      </c>
      <c r="AW1318" s="19" t="str">
        <f>IF(B1318=1,"",IF(D1318*AND(TrackingWorksheet!W1323&gt;Calculations!$BE$3,TrackingWorksheet!K1323="YES"),1,0))</f>
        <v/>
      </c>
      <c r="AX1318" s="19">
        <f t="shared" si="294"/>
        <v>0</v>
      </c>
      <c r="AY1318" s="19">
        <f t="shared" si="290"/>
        <v>0</v>
      </c>
      <c r="AZ1318" s="27" t="str">
        <f>IF(B1318=1,"",IF(TrackingWorksheet!Q1323="","",TrackingWorksheet!Q1323))</f>
        <v/>
      </c>
      <c r="BB1318" s="4"/>
      <c r="BC1318" s="4"/>
      <c r="BD1318" s="4"/>
      <c r="BE1318" s="4"/>
      <c r="BF1318" s="4"/>
      <c r="BG1318" s="4" t="str">
        <f>IF(B1318=1,"",IF(AND(N1318=1,TrackingWorksheet!$I1323+14&lt;=WeeklySummary!$C$7),1,0))</f>
        <v/>
      </c>
      <c r="BH1318" s="4" t="str">
        <f>IF(B1318=1,"",IF(AND(R1318=1,TrackingWorksheet!$I1323+14&lt;=WeeklySummary!$C$7),1,0))</f>
        <v/>
      </c>
      <c r="BI1318" s="4" t="str">
        <f>IF(B1318=1,"",IF(AND(J1318=1,TrackingWorksheet!$G1323+14&lt;=WeeklySummary!$C$7),1,0))</f>
        <v/>
      </c>
      <c r="BJ1318" s="4" t="str">
        <f>IF(B1318=1,"",IF(AND(T1318=1,TrackingWorksheet!$I1323+14&lt;=WeeklySummary!$C$7),1,0))</f>
        <v/>
      </c>
      <c r="BK1318" s="4" t="str">
        <f>IF(B1318=1,"",IF(AND(T1318=1,TrackingWorksheet!$G1323+14&lt;=WeeklySummary!$C$7),1,0))</f>
        <v/>
      </c>
      <c r="BL1318" s="4">
        <f t="shared" si="303"/>
        <v>0</v>
      </c>
    </row>
    <row r="1319" spans="2:64" x14ac:dyDescent="0.25">
      <c r="B1319" s="27">
        <f>IF(AND(ISBLANK(TrackingWorksheet!B1324),ISBLANK(TrackingWorksheet!C1324),ISBLANK(TrackingWorksheet!G1324),ISBLANK(TrackingWorksheet!H1324),
ISBLANK(TrackingWorksheet!I1324),ISBLANK(TrackingWorksheet!J1324),ISBLANK(TrackingWorksheet!M1324),
ISBLANK(TrackingWorksheet!N1326)),1,0)</f>
        <v>1</v>
      </c>
      <c r="C1319" s="12" t="str">
        <f>IF(B1319=1,"",TrackingWorksheet!F1324)</f>
        <v/>
      </c>
      <c r="D1319" s="20" t="str">
        <f>IF(B1319=1,"",IF(AND(TrackingWorksheet!B1324&lt;&gt;"",TrackingWorksheet!B1324&lt;=WeeklySummary!$C$7,OR(TrackingWorksheet!C1324="",TrackingWorksheet!C1324&gt;=WeeklySummary!$C$6)),1,0))</f>
        <v/>
      </c>
      <c r="E1319" s="10" t="str">
        <f>IF(B1319=1,"",IF(AND(TrackingWorksheet!G1324 &lt;&gt;"",TrackingWorksheet!G1324&lt;=WeeklySummary!$C$7, TrackingWorksheet!H1324=Lists!$D$4), "Y", "N"))</f>
        <v/>
      </c>
      <c r="F1319" s="10" t="str">
        <f>IF(B1319=1,"",IF(AND(TrackingWorksheet!I1324 &lt;&gt;"", TrackingWorksheet!I1324&lt;=WeeklySummary!$C$7, TrackingWorksheet!J1324=Lists!$D$4), "Y", "N"))</f>
        <v/>
      </c>
      <c r="G1319" s="10" t="str">
        <f>IF(B1319=1,"",IF(AND(TrackingWorksheet!G1324 &lt;&gt;"",TrackingWorksheet!G1324&lt;=WeeklySummary!$C$7, TrackingWorksheet!H1324=Lists!$D$5), "Y", "N"))</f>
        <v/>
      </c>
      <c r="H1319" s="10" t="str">
        <f>IF(B1319=1,"",IF(AND(TrackingWorksheet!I1324 &lt;&gt;"", TrackingWorksheet!I1324&lt;=WeeklySummary!$C$7, TrackingWorksheet!J1324=Lists!$D$5), "Y", "N"))</f>
        <v/>
      </c>
      <c r="I1319" s="20" t="str">
        <f>IF(B1319=1,"",IF(AND(TrackingWorksheet!G1324 &lt;&gt;"", TrackingWorksheet!G1324&lt;=WeeklySummary!$C$7, TrackingWorksheet!H1324=Lists!$D$6), 1, 0))</f>
        <v/>
      </c>
      <c r="J1319" s="20" t="str">
        <f t="shared" si="295"/>
        <v/>
      </c>
      <c r="K1319" s="10" t="str">
        <f>IF(B1319=1,"",IF(AND(TrackingWorksheet!I1324&lt;=WeeklySummary!$C$7,TrackingWorksheet!K1324="YES"),0,IF(AND(AND(OR(E1319="Y",F1319="Y"),E1319&lt;&gt;F1319),G1319&lt;&gt;"Y", H1319&lt;&gt;"Y"), 1, 0)))</f>
        <v/>
      </c>
      <c r="L1319" s="20" t="str">
        <f t="shared" si="296"/>
        <v/>
      </c>
      <c r="M1319" s="10" t="str">
        <f t="shared" si="297"/>
        <v/>
      </c>
      <c r="N1319" s="20" t="str">
        <f t="shared" si="298"/>
        <v/>
      </c>
      <c r="O1319" s="10" t="str">
        <f>IF(B1319=1,"",IF(AND(TrackingWorksheet!I1324&lt;=WeeklySummary!$C$7,TrackingWorksheet!K1324="YES"),0,IF(AND(AND(OR(G1319="Y",H1319="Y"),G1319&lt;&gt;H1319),E1319&lt;&gt;"Y", F1319&lt;&gt;"Y"), 1, 0)))</f>
        <v/>
      </c>
      <c r="P1319" s="20" t="str">
        <f t="shared" si="299"/>
        <v/>
      </c>
      <c r="Q1319" s="10" t="str">
        <f t="shared" si="300"/>
        <v/>
      </c>
      <c r="R1319" s="10" t="str">
        <f t="shared" si="301"/>
        <v/>
      </c>
      <c r="S1319" s="10" t="str">
        <f>IF(B1319=1,"",IF(AND(OR(AND(TrackingWorksheet!H1324=Lists!$D$7,TrackingWorksheet!H1324=TrackingWorksheet!J1324),TrackingWorksheet!H1324&lt;&gt;TrackingWorksheet!J1324),TrackingWorksheet!K1324="YES",TrackingWorksheet!H1324&lt;&gt;Lists!$D$6,TrackingWorksheet!G1324&lt;=WeeklySummary!$C$7,TrackingWorksheet!I1324&lt;=WeeklySummary!$C$7),1,0))</f>
        <v/>
      </c>
      <c r="T1319" s="10" t="str">
        <f t="shared" si="302"/>
        <v/>
      </c>
      <c r="U1319" s="10" t="str">
        <f>IF($B1319=1,"",IF(TrackingWorksheet!$K1324="YES",1, 0)*D1319)</f>
        <v/>
      </c>
      <c r="V1319" s="20">
        <f t="shared" si="291"/>
        <v>0</v>
      </c>
      <c r="W1319" s="20">
        <f t="shared" si="292"/>
        <v>0</v>
      </c>
      <c r="X1319" s="10" t="str">
        <f>IF($B1319=1,"",IF(AND(TrackingWorksheet!$L1324&lt;&gt;"", TrackingWorksheet!$L1324&gt;=WeeklySummary!$C$6,TrackingWorksheet!$L1324&lt;=WeeklySummary!$C$7,OR(TrackingWorksheet!$H1324=Lists!$D$4,TrackingWorksheet!$J1324=Lists!$D$4)), 1, 0))</f>
        <v/>
      </c>
      <c r="Y1319" s="10" t="str">
        <f>IF($B1319=1,"",IF(AND(TrackingWorksheet!$L1324&lt;&gt;"", TrackingWorksheet!$L1324&gt;=WeeklySummary!$C$6,TrackingWorksheet!$L1324&lt;=WeeklySummary!$C$7,OR(TrackingWorksheet!$H1324=Lists!$D$5,TrackingWorksheet!$J1324=Lists!$D$5)), 1, 0))</f>
        <v/>
      </c>
      <c r="Z1319" s="10" t="str">
        <f>IF($B1319=1,"",IF(AND(TrackingWorksheet!$L1324&lt;&gt;"", TrackingWorksheet!$L1324&gt;=WeeklySummary!$C$6,TrackingWorksheet!$L1324&lt;=WeeklySummary!$C$7,OR(TrackingWorksheet!$H1324=Lists!$D$6,TrackingWorksheet!$J1324=Lists!$D$6)), 1, 0))</f>
        <v/>
      </c>
      <c r="AA1319" s="19" t="str">
        <f>IF(B1319=1,"",IF(AND(TrackingWorksheet!M1324&lt;&gt;"",TrackingWorksheet!M1324&lt;=WeeklySummary!$C$7),1,0)*D1319)</f>
        <v/>
      </c>
      <c r="AB1319" s="19" t="str">
        <f>IF(B1319=1,"",IF(AND(TrackingWorksheet!N1324&lt;&gt;"",TrackingWorksheet!N1324&lt;=WeeklySummary!$C$7),1,0)*D1319)</f>
        <v/>
      </c>
      <c r="AC1319" s="19" t="str">
        <f>IF(B1319=1,"",TrackingWorksheet!T1324)</f>
        <v/>
      </c>
      <c r="AD1319" s="19" t="str">
        <f>IF(B1319=1,"",IF(D1319*AND(TrackingWorksheet!S1324&gt;=Calculations!$BD$3,TrackingWorksheet!U1324="",TrackingWorksheet!K1324="YES"),1,0))</f>
        <v/>
      </c>
      <c r="AE1319" s="19" t="str">
        <f>IF($B1319=1,"",IF(AND(TrackingWorksheet!$S1324&gt;$BE$3,TrackingWorksheet!$T1324=Lists!$P$4),1, 0)*D1319)</f>
        <v/>
      </c>
      <c r="AF1319" s="19" t="str">
        <f>IF($B1319=1,"",IF(AND(TrackingWorksheet!$U1324&gt;$BE$3,TrackingWorksheet!$V1324=Lists!$P$4),1, 0)*D1319)</f>
        <v/>
      </c>
      <c r="AG1319" s="19" t="str">
        <f>IF($B1319=1,"",IF(AND(TrackingWorksheet!$W1324&gt;$BE$3,TrackingWorksheet!$X1324=Lists!$P$4),1, 0)*D1319)</f>
        <v/>
      </c>
      <c r="AH1319" s="19" t="str">
        <f>IF($B1319=1,"",IF(AND(TrackingWorksheet!$Y1324&gt;$BE$3,TrackingWorksheet!$Z1324=Lists!$P$4),1, 0)*D1319)</f>
        <v/>
      </c>
      <c r="AI1319" s="19" t="str">
        <f>IF($B1319=1,"",IF(AND(TrackingWorksheet!$AA1324&gt;$BE$3,TrackingWorksheet!$AB1324=Lists!$P$4),1, 0)*D1319)</f>
        <v/>
      </c>
      <c r="AJ1319" s="19" t="str">
        <f>IF($B1319=1,"",IF(AND(TrackingWorksheet!$S1324&gt;$BE$3,TrackingWorksheet!$T1324=Lists!$P$5),1, 0)*D1319)</f>
        <v/>
      </c>
      <c r="AK1319" s="19" t="str">
        <f>IF($B1319=1,"",IF(AND(TrackingWorksheet!$U1324&gt;$BE$3,TrackingWorksheet!$V1324=Lists!$P$5),1, 0)*D1319)</f>
        <v/>
      </c>
      <c r="AL1319" s="19" t="str">
        <f>IF($B1319=1,"",IF(AND(TrackingWorksheet!$W1324&gt;$BE$3,TrackingWorksheet!$X1324=Lists!$P$5),1, 0)*D1319)</f>
        <v/>
      </c>
      <c r="AM1319" s="19" t="str">
        <f>IF($B1319=1,"",IF(AND(TrackingWorksheet!$Y1324&gt;$BE$3,TrackingWorksheet!$Z1324=Lists!$P$5),1, 0)*D1319)</f>
        <v/>
      </c>
      <c r="AN1319" s="19" t="str">
        <f>IF($B1319=1,"",IF(AND(TrackingWorksheet!$AA1324&gt;$BE$3,TrackingWorksheet!$AB1324=Lists!$P$5),1, 0)*D1319)</f>
        <v/>
      </c>
      <c r="AO1319" s="19" t="str">
        <f>IF($B1319=1,"",IF(AND(TrackingWorksheet!$S1324&gt;$BE$3,TrackingWorksheet!$T1324=Lists!$P$6),1, 0)*D1319)</f>
        <v/>
      </c>
      <c r="AP1319" s="19" t="str">
        <f>IF($B1319=1,"",IF(AND(TrackingWorksheet!$U1324&gt;$BE$3,TrackingWorksheet!$V1324=Lists!$P$6),1, 0)*D1319)</f>
        <v/>
      </c>
      <c r="AQ1319" s="19" t="str">
        <f>IF($B1319=1,"",IF(AND(TrackingWorksheet!$W1324&gt;$BE$3,TrackingWorksheet!$X1324=Lists!$P$6),1, 0)*D1319)</f>
        <v/>
      </c>
      <c r="AR1319" s="19" t="str">
        <f>IF($B1319=1,"",IF(AND(TrackingWorksheet!$Y1324&gt;$BE$3,TrackingWorksheet!$Z1324=Lists!$P$6),1, 0)*D1319)</f>
        <v/>
      </c>
      <c r="AS1319" s="19" t="str">
        <f>IF($B1319=1,"",IF(AND(TrackingWorksheet!$AA1324&gt;$BE$3,TrackingWorksheet!$AB1324=Lists!$P$6),1, 0)*D1319)</f>
        <v/>
      </c>
      <c r="AT1319" s="19">
        <f t="shared" si="293"/>
        <v>0</v>
      </c>
      <c r="AU1319" s="19" t="str">
        <f>IF(B1319=1,"",IF(AND(TrackingWorksheet!K1324="",TrackingWorksheet!M1324="", TrackingWorksheet!N1324="", TrackingWorksheet!S1324="", TrackingWorksheet!V1324="", TrackingWorksheet!W1324="", TrackingWorksheet!Y1324="", TrackingWorksheet!AA1324="", V1319=1),1,0)*D1319)</f>
        <v/>
      </c>
      <c r="AV1319" s="19" t="str">
        <f>IF(B1319=1,"",IF(D1319*AND(TrackingWorksheet!U1324&gt;Calculations!$BE$3,TrackingWorksheet!K1324="YES"),1,0))</f>
        <v/>
      </c>
      <c r="AW1319" s="19" t="str">
        <f>IF(B1319=1,"",IF(D1319*AND(TrackingWorksheet!W1324&gt;Calculations!$BE$3,TrackingWorksheet!K1324="YES"),1,0))</f>
        <v/>
      </c>
      <c r="AX1319" s="19">
        <f t="shared" si="294"/>
        <v>0</v>
      </c>
      <c r="AY1319" s="19">
        <f t="shared" si="290"/>
        <v>0</v>
      </c>
      <c r="AZ1319" s="27" t="str">
        <f>IF(B1319=1,"",IF(TrackingWorksheet!Q1324="","",TrackingWorksheet!Q1324))</f>
        <v/>
      </c>
      <c r="BB1319" s="4"/>
      <c r="BC1319" s="4"/>
      <c r="BD1319" s="4"/>
      <c r="BE1319" s="4"/>
      <c r="BF1319" s="4"/>
      <c r="BG1319" s="4" t="str">
        <f>IF(B1319=1,"",IF(AND(N1319=1,TrackingWorksheet!$I1324+14&lt;=WeeklySummary!$C$7),1,0))</f>
        <v/>
      </c>
      <c r="BH1319" s="4" t="str">
        <f>IF(B1319=1,"",IF(AND(R1319=1,TrackingWorksheet!$I1324+14&lt;=WeeklySummary!$C$7),1,0))</f>
        <v/>
      </c>
      <c r="BI1319" s="4" t="str">
        <f>IF(B1319=1,"",IF(AND(J1319=1,TrackingWorksheet!$G1324+14&lt;=WeeklySummary!$C$7),1,0))</f>
        <v/>
      </c>
      <c r="BJ1319" s="4" t="str">
        <f>IF(B1319=1,"",IF(AND(T1319=1,TrackingWorksheet!$I1324+14&lt;=WeeklySummary!$C$7),1,0))</f>
        <v/>
      </c>
      <c r="BK1319" s="4" t="str">
        <f>IF(B1319=1,"",IF(AND(T1319=1,TrackingWorksheet!$G1324+14&lt;=WeeklySummary!$C$7),1,0))</f>
        <v/>
      </c>
      <c r="BL1319" s="4">
        <f t="shared" si="303"/>
        <v>0</v>
      </c>
    </row>
    <row r="1320" spans="2:64" x14ac:dyDescent="0.25">
      <c r="B1320" s="27">
        <f>IF(AND(ISBLANK(TrackingWorksheet!B1325),ISBLANK(TrackingWorksheet!C1325),ISBLANK(TrackingWorksheet!G1325),ISBLANK(TrackingWorksheet!H1325),
ISBLANK(TrackingWorksheet!I1325),ISBLANK(TrackingWorksheet!J1325),ISBLANK(TrackingWorksheet!M1325),
ISBLANK(TrackingWorksheet!N1327)),1,0)</f>
        <v>1</v>
      </c>
      <c r="C1320" s="12" t="str">
        <f>IF(B1320=1,"",TrackingWorksheet!F1325)</f>
        <v/>
      </c>
      <c r="D1320" s="20" t="str">
        <f>IF(B1320=1,"",IF(AND(TrackingWorksheet!B1325&lt;&gt;"",TrackingWorksheet!B1325&lt;=WeeklySummary!$C$7,OR(TrackingWorksheet!C1325="",TrackingWorksheet!C1325&gt;=WeeklySummary!$C$6)),1,0))</f>
        <v/>
      </c>
      <c r="E1320" s="10" t="str">
        <f>IF(B1320=1,"",IF(AND(TrackingWorksheet!G1325 &lt;&gt;"",TrackingWorksheet!G1325&lt;=WeeklySummary!$C$7, TrackingWorksheet!H1325=Lists!$D$4), "Y", "N"))</f>
        <v/>
      </c>
      <c r="F1320" s="10" t="str">
        <f>IF(B1320=1,"",IF(AND(TrackingWorksheet!I1325 &lt;&gt;"", TrackingWorksheet!I1325&lt;=WeeklySummary!$C$7, TrackingWorksheet!J1325=Lists!$D$4), "Y", "N"))</f>
        <v/>
      </c>
      <c r="G1320" s="10" t="str">
        <f>IF(B1320=1,"",IF(AND(TrackingWorksheet!G1325 &lt;&gt;"",TrackingWorksheet!G1325&lt;=WeeklySummary!$C$7, TrackingWorksheet!H1325=Lists!$D$5), "Y", "N"))</f>
        <v/>
      </c>
      <c r="H1320" s="10" t="str">
        <f>IF(B1320=1,"",IF(AND(TrackingWorksheet!I1325 &lt;&gt;"", TrackingWorksheet!I1325&lt;=WeeklySummary!$C$7, TrackingWorksheet!J1325=Lists!$D$5), "Y", "N"))</f>
        <v/>
      </c>
      <c r="I1320" s="20" t="str">
        <f>IF(B1320=1,"",IF(AND(TrackingWorksheet!G1325 &lt;&gt;"", TrackingWorksheet!G1325&lt;=WeeklySummary!$C$7, TrackingWorksheet!H1325=Lists!$D$6), 1, 0))</f>
        <v/>
      </c>
      <c r="J1320" s="20" t="str">
        <f t="shared" si="295"/>
        <v/>
      </c>
      <c r="K1320" s="10" t="str">
        <f>IF(B1320=1,"",IF(AND(TrackingWorksheet!I1325&lt;=WeeklySummary!$C$7,TrackingWorksheet!K1325="YES"),0,IF(AND(AND(OR(E1320="Y",F1320="Y"),E1320&lt;&gt;F1320),G1320&lt;&gt;"Y", H1320&lt;&gt;"Y"), 1, 0)))</f>
        <v/>
      </c>
      <c r="L1320" s="20" t="str">
        <f t="shared" si="296"/>
        <v/>
      </c>
      <c r="M1320" s="10" t="str">
        <f t="shared" si="297"/>
        <v/>
      </c>
      <c r="N1320" s="20" t="str">
        <f t="shared" si="298"/>
        <v/>
      </c>
      <c r="O1320" s="10" t="str">
        <f>IF(B1320=1,"",IF(AND(TrackingWorksheet!I1325&lt;=WeeklySummary!$C$7,TrackingWorksheet!K1325="YES"),0,IF(AND(AND(OR(G1320="Y",H1320="Y"),G1320&lt;&gt;H1320),E1320&lt;&gt;"Y", F1320&lt;&gt;"Y"), 1, 0)))</f>
        <v/>
      </c>
      <c r="P1320" s="20" t="str">
        <f t="shared" si="299"/>
        <v/>
      </c>
      <c r="Q1320" s="10" t="str">
        <f t="shared" si="300"/>
        <v/>
      </c>
      <c r="R1320" s="10" t="str">
        <f t="shared" si="301"/>
        <v/>
      </c>
      <c r="S1320" s="10" t="str">
        <f>IF(B1320=1,"",IF(AND(OR(AND(TrackingWorksheet!H1325=Lists!$D$7,TrackingWorksheet!H1325=TrackingWorksheet!J1325),TrackingWorksheet!H1325&lt;&gt;TrackingWorksheet!J1325),TrackingWorksheet!K1325="YES",TrackingWorksheet!H1325&lt;&gt;Lists!$D$6,TrackingWorksheet!G1325&lt;=WeeklySummary!$C$7,TrackingWorksheet!I1325&lt;=WeeklySummary!$C$7),1,0))</f>
        <v/>
      </c>
      <c r="T1320" s="10" t="str">
        <f t="shared" si="302"/>
        <v/>
      </c>
      <c r="U1320" s="10" t="str">
        <f>IF($B1320=1,"",IF(TrackingWorksheet!$K1325="YES",1, 0)*D1320)</f>
        <v/>
      </c>
      <c r="V1320" s="20">
        <f t="shared" si="291"/>
        <v>0</v>
      </c>
      <c r="W1320" s="20">
        <f t="shared" si="292"/>
        <v>0</v>
      </c>
      <c r="X1320" s="10" t="str">
        <f>IF($B1320=1,"",IF(AND(TrackingWorksheet!$L1325&lt;&gt;"", TrackingWorksheet!$L1325&gt;=WeeklySummary!$C$6,TrackingWorksheet!$L1325&lt;=WeeklySummary!$C$7,OR(TrackingWorksheet!$H1325=Lists!$D$4,TrackingWorksheet!$J1325=Lists!$D$4)), 1, 0))</f>
        <v/>
      </c>
      <c r="Y1320" s="10" t="str">
        <f>IF($B1320=1,"",IF(AND(TrackingWorksheet!$L1325&lt;&gt;"", TrackingWorksheet!$L1325&gt;=WeeklySummary!$C$6,TrackingWorksheet!$L1325&lt;=WeeklySummary!$C$7,OR(TrackingWorksheet!$H1325=Lists!$D$5,TrackingWorksheet!$J1325=Lists!$D$5)), 1, 0))</f>
        <v/>
      </c>
      <c r="Z1320" s="10" t="str">
        <f>IF($B1320=1,"",IF(AND(TrackingWorksheet!$L1325&lt;&gt;"", TrackingWorksheet!$L1325&gt;=WeeklySummary!$C$6,TrackingWorksheet!$L1325&lt;=WeeklySummary!$C$7,OR(TrackingWorksheet!$H1325=Lists!$D$6,TrackingWorksheet!$J1325=Lists!$D$6)), 1, 0))</f>
        <v/>
      </c>
      <c r="AA1320" s="19" t="str">
        <f>IF(B1320=1,"",IF(AND(TrackingWorksheet!M1325&lt;&gt;"",TrackingWorksheet!M1325&lt;=WeeklySummary!$C$7),1,0)*D1320)</f>
        <v/>
      </c>
      <c r="AB1320" s="19" t="str">
        <f>IF(B1320=1,"",IF(AND(TrackingWorksheet!N1325&lt;&gt;"",TrackingWorksheet!N1325&lt;=WeeklySummary!$C$7),1,0)*D1320)</f>
        <v/>
      </c>
      <c r="AC1320" s="19" t="str">
        <f>IF(B1320=1,"",TrackingWorksheet!T1325)</f>
        <v/>
      </c>
      <c r="AD1320" s="19" t="str">
        <f>IF(B1320=1,"",IF(D1320*AND(TrackingWorksheet!S1325&gt;=Calculations!$BD$3,TrackingWorksheet!U1325="",TrackingWorksheet!K1325="YES"),1,0))</f>
        <v/>
      </c>
      <c r="AE1320" s="19" t="str">
        <f>IF($B1320=1,"",IF(AND(TrackingWorksheet!$S1325&gt;$BE$3,TrackingWorksheet!$T1325=Lists!$P$4),1, 0)*D1320)</f>
        <v/>
      </c>
      <c r="AF1320" s="19" t="str">
        <f>IF($B1320=1,"",IF(AND(TrackingWorksheet!$U1325&gt;$BE$3,TrackingWorksheet!$V1325=Lists!$P$4),1, 0)*D1320)</f>
        <v/>
      </c>
      <c r="AG1320" s="19" t="str">
        <f>IF($B1320=1,"",IF(AND(TrackingWorksheet!$W1325&gt;$BE$3,TrackingWorksheet!$X1325=Lists!$P$4),1, 0)*D1320)</f>
        <v/>
      </c>
      <c r="AH1320" s="19" t="str">
        <f>IF($B1320=1,"",IF(AND(TrackingWorksheet!$Y1325&gt;$BE$3,TrackingWorksheet!$Z1325=Lists!$P$4),1, 0)*D1320)</f>
        <v/>
      </c>
      <c r="AI1320" s="19" t="str">
        <f>IF($B1320=1,"",IF(AND(TrackingWorksheet!$AA1325&gt;$BE$3,TrackingWorksheet!$AB1325=Lists!$P$4),1, 0)*D1320)</f>
        <v/>
      </c>
      <c r="AJ1320" s="19" t="str">
        <f>IF($B1320=1,"",IF(AND(TrackingWorksheet!$S1325&gt;$BE$3,TrackingWorksheet!$T1325=Lists!$P$5),1, 0)*D1320)</f>
        <v/>
      </c>
      <c r="AK1320" s="19" t="str">
        <f>IF($B1320=1,"",IF(AND(TrackingWorksheet!$U1325&gt;$BE$3,TrackingWorksheet!$V1325=Lists!$P$5),1, 0)*D1320)</f>
        <v/>
      </c>
      <c r="AL1320" s="19" t="str">
        <f>IF($B1320=1,"",IF(AND(TrackingWorksheet!$W1325&gt;$BE$3,TrackingWorksheet!$X1325=Lists!$P$5),1, 0)*D1320)</f>
        <v/>
      </c>
      <c r="AM1320" s="19" t="str">
        <f>IF($B1320=1,"",IF(AND(TrackingWorksheet!$Y1325&gt;$BE$3,TrackingWorksheet!$Z1325=Lists!$P$5),1, 0)*D1320)</f>
        <v/>
      </c>
      <c r="AN1320" s="19" t="str">
        <f>IF($B1320=1,"",IF(AND(TrackingWorksheet!$AA1325&gt;$BE$3,TrackingWorksheet!$AB1325=Lists!$P$5),1, 0)*D1320)</f>
        <v/>
      </c>
      <c r="AO1320" s="19" t="str">
        <f>IF($B1320=1,"",IF(AND(TrackingWorksheet!$S1325&gt;$BE$3,TrackingWorksheet!$T1325=Lists!$P$6),1, 0)*D1320)</f>
        <v/>
      </c>
      <c r="AP1320" s="19" t="str">
        <f>IF($B1320=1,"",IF(AND(TrackingWorksheet!$U1325&gt;$BE$3,TrackingWorksheet!$V1325=Lists!$P$6),1, 0)*D1320)</f>
        <v/>
      </c>
      <c r="AQ1320" s="19" t="str">
        <f>IF($B1320=1,"",IF(AND(TrackingWorksheet!$W1325&gt;$BE$3,TrackingWorksheet!$X1325=Lists!$P$6),1, 0)*D1320)</f>
        <v/>
      </c>
      <c r="AR1320" s="19" t="str">
        <f>IF($B1320=1,"",IF(AND(TrackingWorksheet!$Y1325&gt;$BE$3,TrackingWorksheet!$Z1325=Lists!$P$6),1, 0)*D1320)</f>
        <v/>
      </c>
      <c r="AS1320" s="19" t="str">
        <f>IF($B1320=1,"",IF(AND(TrackingWorksheet!$AA1325&gt;$BE$3,TrackingWorksheet!$AB1325=Lists!$P$6),1, 0)*D1320)</f>
        <v/>
      </c>
      <c r="AT1320" s="19">
        <f t="shared" si="293"/>
        <v>0</v>
      </c>
      <c r="AU1320" s="19" t="str">
        <f>IF(B1320=1,"",IF(AND(TrackingWorksheet!K1325="",TrackingWorksheet!M1325="", TrackingWorksheet!N1325="", TrackingWorksheet!S1325="", TrackingWorksheet!V1325="", TrackingWorksheet!W1325="", TrackingWorksheet!Y1325="", TrackingWorksheet!AA1325="", V1320=1),1,0)*D1320)</f>
        <v/>
      </c>
      <c r="AV1320" s="19" t="str">
        <f>IF(B1320=1,"",IF(D1320*AND(TrackingWorksheet!U1325&gt;Calculations!$BE$3,TrackingWorksheet!K1325="YES"),1,0))</f>
        <v/>
      </c>
      <c r="AW1320" s="19" t="str">
        <f>IF(B1320=1,"",IF(D1320*AND(TrackingWorksheet!W1325&gt;Calculations!$BE$3,TrackingWorksheet!K1325="YES"),1,0))</f>
        <v/>
      </c>
      <c r="AX1320" s="19">
        <f t="shared" si="294"/>
        <v>0</v>
      </c>
      <c r="AY1320" s="19">
        <f t="shared" si="290"/>
        <v>0</v>
      </c>
      <c r="AZ1320" s="27" t="str">
        <f>IF(B1320=1,"",IF(TrackingWorksheet!Q1325="","",TrackingWorksheet!Q1325))</f>
        <v/>
      </c>
      <c r="BB1320" s="4"/>
      <c r="BC1320" s="4"/>
      <c r="BD1320" s="4"/>
      <c r="BE1320" s="4"/>
      <c r="BF1320" s="4"/>
      <c r="BG1320" s="4" t="str">
        <f>IF(B1320=1,"",IF(AND(N1320=1,TrackingWorksheet!$I1325+14&lt;=WeeklySummary!$C$7),1,0))</f>
        <v/>
      </c>
      <c r="BH1320" s="4" t="str">
        <f>IF(B1320=1,"",IF(AND(R1320=1,TrackingWorksheet!$I1325+14&lt;=WeeklySummary!$C$7),1,0))</f>
        <v/>
      </c>
      <c r="BI1320" s="4" t="str">
        <f>IF(B1320=1,"",IF(AND(J1320=1,TrackingWorksheet!$G1325+14&lt;=WeeklySummary!$C$7),1,0))</f>
        <v/>
      </c>
      <c r="BJ1320" s="4" t="str">
        <f>IF(B1320=1,"",IF(AND(T1320=1,TrackingWorksheet!$I1325+14&lt;=WeeklySummary!$C$7),1,0))</f>
        <v/>
      </c>
      <c r="BK1320" s="4" t="str">
        <f>IF(B1320=1,"",IF(AND(T1320=1,TrackingWorksheet!$G1325+14&lt;=WeeklySummary!$C$7),1,0))</f>
        <v/>
      </c>
      <c r="BL1320" s="4">
        <f t="shared" si="303"/>
        <v>0</v>
      </c>
    </row>
    <row r="1321" spans="2:64" x14ac:dyDescent="0.25">
      <c r="B1321" s="27">
        <f>IF(AND(ISBLANK(TrackingWorksheet!B1326),ISBLANK(TrackingWorksheet!C1326),ISBLANK(TrackingWorksheet!G1326),ISBLANK(TrackingWorksheet!H1326),
ISBLANK(TrackingWorksheet!I1326),ISBLANK(TrackingWorksheet!J1326),ISBLANK(TrackingWorksheet!M1326),
ISBLANK(TrackingWorksheet!N1328)),1,0)</f>
        <v>1</v>
      </c>
      <c r="C1321" s="12" t="str">
        <f>IF(B1321=1,"",TrackingWorksheet!F1326)</f>
        <v/>
      </c>
      <c r="D1321" s="20" t="str">
        <f>IF(B1321=1,"",IF(AND(TrackingWorksheet!B1326&lt;&gt;"",TrackingWorksheet!B1326&lt;=WeeklySummary!$C$7,OR(TrackingWorksheet!C1326="",TrackingWorksheet!C1326&gt;=WeeklySummary!$C$6)),1,0))</f>
        <v/>
      </c>
      <c r="E1321" s="10" t="str">
        <f>IF(B1321=1,"",IF(AND(TrackingWorksheet!G1326 &lt;&gt;"",TrackingWorksheet!G1326&lt;=WeeklySummary!$C$7, TrackingWorksheet!H1326=Lists!$D$4), "Y", "N"))</f>
        <v/>
      </c>
      <c r="F1321" s="10" t="str">
        <f>IF(B1321=1,"",IF(AND(TrackingWorksheet!I1326 &lt;&gt;"", TrackingWorksheet!I1326&lt;=WeeklySummary!$C$7, TrackingWorksheet!J1326=Lists!$D$4), "Y", "N"))</f>
        <v/>
      </c>
      <c r="G1321" s="10" t="str">
        <f>IF(B1321=1,"",IF(AND(TrackingWorksheet!G1326 &lt;&gt;"",TrackingWorksheet!G1326&lt;=WeeklySummary!$C$7, TrackingWorksheet!H1326=Lists!$D$5), "Y", "N"))</f>
        <v/>
      </c>
      <c r="H1321" s="10" t="str">
        <f>IF(B1321=1,"",IF(AND(TrackingWorksheet!I1326 &lt;&gt;"", TrackingWorksheet!I1326&lt;=WeeklySummary!$C$7, TrackingWorksheet!J1326=Lists!$D$5), "Y", "N"))</f>
        <v/>
      </c>
      <c r="I1321" s="20" t="str">
        <f>IF(B1321=1,"",IF(AND(TrackingWorksheet!G1326 &lt;&gt;"", TrackingWorksheet!G1326&lt;=WeeklySummary!$C$7, TrackingWorksheet!H1326=Lists!$D$6), 1, 0))</f>
        <v/>
      </c>
      <c r="J1321" s="20" t="str">
        <f t="shared" si="295"/>
        <v/>
      </c>
      <c r="K1321" s="10" t="str">
        <f>IF(B1321=1,"",IF(AND(TrackingWorksheet!I1326&lt;=WeeklySummary!$C$7,TrackingWorksheet!K1326="YES"),0,IF(AND(AND(OR(E1321="Y",F1321="Y"),E1321&lt;&gt;F1321),G1321&lt;&gt;"Y", H1321&lt;&gt;"Y"), 1, 0)))</f>
        <v/>
      </c>
      <c r="L1321" s="20" t="str">
        <f t="shared" si="296"/>
        <v/>
      </c>
      <c r="M1321" s="10" t="str">
        <f t="shared" si="297"/>
        <v/>
      </c>
      <c r="N1321" s="20" t="str">
        <f t="shared" si="298"/>
        <v/>
      </c>
      <c r="O1321" s="10" t="str">
        <f>IF(B1321=1,"",IF(AND(TrackingWorksheet!I1326&lt;=WeeklySummary!$C$7,TrackingWorksheet!K1326="YES"),0,IF(AND(AND(OR(G1321="Y",H1321="Y"),G1321&lt;&gt;H1321),E1321&lt;&gt;"Y", F1321&lt;&gt;"Y"), 1, 0)))</f>
        <v/>
      </c>
      <c r="P1321" s="20" t="str">
        <f t="shared" si="299"/>
        <v/>
      </c>
      <c r="Q1321" s="10" t="str">
        <f t="shared" si="300"/>
        <v/>
      </c>
      <c r="R1321" s="10" t="str">
        <f t="shared" si="301"/>
        <v/>
      </c>
      <c r="S1321" s="10" t="str">
        <f>IF(B1321=1,"",IF(AND(OR(AND(TrackingWorksheet!H1326=Lists!$D$7,TrackingWorksheet!H1326=TrackingWorksheet!J1326),TrackingWorksheet!H1326&lt;&gt;TrackingWorksheet!J1326),TrackingWorksheet!K1326="YES",TrackingWorksheet!H1326&lt;&gt;Lists!$D$6,TrackingWorksheet!G1326&lt;=WeeklySummary!$C$7,TrackingWorksheet!I1326&lt;=WeeklySummary!$C$7),1,0))</f>
        <v/>
      </c>
      <c r="T1321" s="10" t="str">
        <f t="shared" si="302"/>
        <v/>
      </c>
      <c r="U1321" s="10" t="str">
        <f>IF($B1321=1,"",IF(TrackingWorksheet!$K1326="YES",1, 0)*D1321)</f>
        <v/>
      </c>
      <c r="V1321" s="20">
        <f t="shared" si="291"/>
        <v>0</v>
      </c>
      <c r="W1321" s="20">
        <f t="shared" si="292"/>
        <v>0</v>
      </c>
      <c r="X1321" s="10" t="str">
        <f>IF($B1321=1,"",IF(AND(TrackingWorksheet!$L1326&lt;&gt;"", TrackingWorksheet!$L1326&gt;=WeeklySummary!$C$6,TrackingWorksheet!$L1326&lt;=WeeklySummary!$C$7,OR(TrackingWorksheet!$H1326=Lists!$D$4,TrackingWorksheet!$J1326=Lists!$D$4)), 1, 0))</f>
        <v/>
      </c>
      <c r="Y1321" s="10" t="str">
        <f>IF($B1321=1,"",IF(AND(TrackingWorksheet!$L1326&lt;&gt;"", TrackingWorksheet!$L1326&gt;=WeeklySummary!$C$6,TrackingWorksheet!$L1326&lt;=WeeklySummary!$C$7,OR(TrackingWorksheet!$H1326=Lists!$D$5,TrackingWorksheet!$J1326=Lists!$D$5)), 1, 0))</f>
        <v/>
      </c>
      <c r="Z1321" s="10" t="str">
        <f>IF($B1321=1,"",IF(AND(TrackingWorksheet!$L1326&lt;&gt;"", TrackingWorksheet!$L1326&gt;=WeeklySummary!$C$6,TrackingWorksheet!$L1326&lt;=WeeklySummary!$C$7,OR(TrackingWorksheet!$H1326=Lists!$D$6,TrackingWorksheet!$J1326=Lists!$D$6)), 1, 0))</f>
        <v/>
      </c>
      <c r="AA1321" s="19" t="str">
        <f>IF(B1321=1,"",IF(AND(TrackingWorksheet!M1326&lt;&gt;"",TrackingWorksheet!M1326&lt;=WeeklySummary!$C$7),1,0)*D1321)</f>
        <v/>
      </c>
      <c r="AB1321" s="19" t="str">
        <f>IF(B1321=1,"",IF(AND(TrackingWorksheet!N1326&lt;&gt;"",TrackingWorksheet!N1326&lt;=WeeklySummary!$C$7),1,0)*D1321)</f>
        <v/>
      </c>
      <c r="AC1321" s="19" t="str">
        <f>IF(B1321=1,"",TrackingWorksheet!T1326)</f>
        <v/>
      </c>
      <c r="AD1321" s="19" t="str">
        <f>IF(B1321=1,"",IF(D1321*AND(TrackingWorksheet!S1326&gt;=Calculations!$BD$3,TrackingWorksheet!U1326="",TrackingWorksheet!K1326="YES"),1,0))</f>
        <v/>
      </c>
      <c r="AE1321" s="19" t="str">
        <f>IF($B1321=1,"",IF(AND(TrackingWorksheet!$S1326&gt;$BE$3,TrackingWorksheet!$T1326=Lists!$P$4),1, 0)*D1321)</f>
        <v/>
      </c>
      <c r="AF1321" s="19" t="str">
        <f>IF($B1321=1,"",IF(AND(TrackingWorksheet!$U1326&gt;$BE$3,TrackingWorksheet!$V1326=Lists!$P$4),1, 0)*D1321)</f>
        <v/>
      </c>
      <c r="AG1321" s="19" t="str">
        <f>IF($B1321=1,"",IF(AND(TrackingWorksheet!$W1326&gt;$BE$3,TrackingWorksheet!$X1326=Lists!$P$4),1, 0)*D1321)</f>
        <v/>
      </c>
      <c r="AH1321" s="19" t="str">
        <f>IF($B1321=1,"",IF(AND(TrackingWorksheet!$Y1326&gt;$BE$3,TrackingWorksheet!$Z1326=Lists!$P$4),1, 0)*D1321)</f>
        <v/>
      </c>
      <c r="AI1321" s="19" t="str">
        <f>IF($B1321=1,"",IF(AND(TrackingWorksheet!$AA1326&gt;$BE$3,TrackingWorksheet!$AB1326=Lists!$P$4),1, 0)*D1321)</f>
        <v/>
      </c>
      <c r="AJ1321" s="19" t="str">
        <f>IF($B1321=1,"",IF(AND(TrackingWorksheet!$S1326&gt;$BE$3,TrackingWorksheet!$T1326=Lists!$P$5),1, 0)*D1321)</f>
        <v/>
      </c>
      <c r="AK1321" s="19" t="str">
        <f>IF($B1321=1,"",IF(AND(TrackingWorksheet!$U1326&gt;$BE$3,TrackingWorksheet!$V1326=Lists!$P$5),1, 0)*D1321)</f>
        <v/>
      </c>
      <c r="AL1321" s="19" t="str">
        <f>IF($B1321=1,"",IF(AND(TrackingWorksheet!$W1326&gt;$BE$3,TrackingWorksheet!$X1326=Lists!$P$5),1, 0)*D1321)</f>
        <v/>
      </c>
      <c r="AM1321" s="19" t="str">
        <f>IF($B1321=1,"",IF(AND(TrackingWorksheet!$Y1326&gt;$BE$3,TrackingWorksheet!$Z1326=Lists!$P$5),1, 0)*D1321)</f>
        <v/>
      </c>
      <c r="AN1321" s="19" t="str">
        <f>IF($B1321=1,"",IF(AND(TrackingWorksheet!$AA1326&gt;$BE$3,TrackingWorksheet!$AB1326=Lists!$P$5),1, 0)*D1321)</f>
        <v/>
      </c>
      <c r="AO1321" s="19" t="str">
        <f>IF($B1321=1,"",IF(AND(TrackingWorksheet!$S1326&gt;$BE$3,TrackingWorksheet!$T1326=Lists!$P$6),1, 0)*D1321)</f>
        <v/>
      </c>
      <c r="AP1321" s="19" t="str">
        <f>IF($B1321=1,"",IF(AND(TrackingWorksheet!$U1326&gt;$BE$3,TrackingWorksheet!$V1326=Lists!$P$6),1, 0)*D1321)</f>
        <v/>
      </c>
      <c r="AQ1321" s="19" t="str">
        <f>IF($B1321=1,"",IF(AND(TrackingWorksheet!$W1326&gt;$BE$3,TrackingWorksheet!$X1326=Lists!$P$6),1, 0)*D1321)</f>
        <v/>
      </c>
      <c r="AR1321" s="19" t="str">
        <f>IF($B1321=1,"",IF(AND(TrackingWorksheet!$Y1326&gt;$BE$3,TrackingWorksheet!$Z1326=Lists!$P$6),1, 0)*D1321)</f>
        <v/>
      </c>
      <c r="AS1321" s="19" t="str">
        <f>IF($B1321=1,"",IF(AND(TrackingWorksheet!$AA1326&gt;$BE$3,TrackingWorksheet!$AB1326=Lists!$P$6),1, 0)*D1321)</f>
        <v/>
      </c>
      <c r="AT1321" s="19">
        <f t="shared" si="293"/>
        <v>0</v>
      </c>
      <c r="AU1321" s="19" t="str">
        <f>IF(B1321=1,"",IF(AND(TrackingWorksheet!K1326="",TrackingWorksheet!M1326="", TrackingWorksheet!N1326="", TrackingWorksheet!S1326="", TrackingWorksheet!V1326="", TrackingWorksheet!W1326="", TrackingWorksheet!Y1326="", TrackingWorksheet!AA1326="", V1321=1),1,0)*D1321)</f>
        <v/>
      </c>
      <c r="AV1321" s="19" t="str">
        <f>IF(B1321=1,"",IF(D1321*AND(TrackingWorksheet!U1326&gt;Calculations!$BE$3,TrackingWorksheet!K1326="YES"),1,0))</f>
        <v/>
      </c>
      <c r="AW1321" s="19" t="str">
        <f>IF(B1321=1,"",IF(D1321*AND(TrackingWorksheet!W1326&gt;Calculations!$BE$3,TrackingWorksheet!K1326="YES"),1,0))</f>
        <v/>
      </c>
      <c r="AX1321" s="19">
        <f t="shared" si="294"/>
        <v>0</v>
      </c>
      <c r="AY1321" s="19">
        <f t="shared" si="290"/>
        <v>0</v>
      </c>
      <c r="AZ1321" s="27" t="str">
        <f>IF(B1321=1,"",IF(TrackingWorksheet!Q1326="","",TrackingWorksheet!Q1326))</f>
        <v/>
      </c>
      <c r="BB1321" s="4"/>
      <c r="BC1321" s="4"/>
      <c r="BD1321" s="4"/>
      <c r="BE1321" s="4"/>
      <c r="BF1321" s="4"/>
      <c r="BG1321" s="4" t="str">
        <f>IF(B1321=1,"",IF(AND(N1321=1,TrackingWorksheet!$I1326+14&lt;=WeeklySummary!$C$7),1,0))</f>
        <v/>
      </c>
      <c r="BH1321" s="4" t="str">
        <f>IF(B1321=1,"",IF(AND(R1321=1,TrackingWorksheet!$I1326+14&lt;=WeeklySummary!$C$7),1,0))</f>
        <v/>
      </c>
      <c r="BI1321" s="4" t="str">
        <f>IF(B1321=1,"",IF(AND(J1321=1,TrackingWorksheet!$G1326+14&lt;=WeeklySummary!$C$7),1,0))</f>
        <v/>
      </c>
      <c r="BJ1321" s="4" t="str">
        <f>IF(B1321=1,"",IF(AND(T1321=1,TrackingWorksheet!$I1326+14&lt;=WeeklySummary!$C$7),1,0))</f>
        <v/>
      </c>
      <c r="BK1321" s="4" t="str">
        <f>IF(B1321=1,"",IF(AND(T1321=1,TrackingWorksheet!$G1326+14&lt;=WeeklySummary!$C$7),1,0))</f>
        <v/>
      </c>
      <c r="BL1321" s="4">
        <f t="shared" si="303"/>
        <v>0</v>
      </c>
    </row>
    <row r="1322" spans="2:64" x14ac:dyDescent="0.25">
      <c r="B1322" s="27">
        <f>IF(AND(ISBLANK(TrackingWorksheet!B1327),ISBLANK(TrackingWorksheet!C1327),ISBLANK(TrackingWorksheet!G1327),ISBLANK(TrackingWorksheet!H1327),
ISBLANK(TrackingWorksheet!I1327),ISBLANK(TrackingWorksheet!J1327),ISBLANK(TrackingWorksheet!M1327),
ISBLANK(TrackingWorksheet!N1329)),1,0)</f>
        <v>1</v>
      </c>
      <c r="C1322" s="12" t="str">
        <f>IF(B1322=1,"",TrackingWorksheet!F1327)</f>
        <v/>
      </c>
      <c r="D1322" s="20" t="str">
        <f>IF(B1322=1,"",IF(AND(TrackingWorksheet!B1327&lt;&gt;"",TrackingWorksheet!B1327&lt;=WeeklySummary!$C$7,OR(TrackingWorksheet!C1327="",TrackingWorksheet!C1327&gt;=WeeklySummary!$C$6)),1,0))</f>
        <v/>
      </c>
      <c r="E1322" s="10" t="str">
        <f>IF(B1322=1,"",IF(AND(TrackingWorksheet!G1327 &lt;&gt;"",TrackingWorksheet!G1327&lt;=WeeklySummary!$C$7, TrackingWorksheet!H1327=Lists!$D$4), "Y", "N"))</f>
        <v/>
      </c>
      <c r="F1322" s="10" t="str">
        <f>IF(B1322=1,"",IF(AND(TrackingWorksheet!I1327 &lt;&gt;"", TrackingWorksheet!I1327&lt;=WeeklySummary!$C$7, TrackingWorksheet!J1327=Lists!$D$4), "Y", "N"))</f>
        <v/>
      </c>
      <c r="G1322" s="10" t="str">
        <f>IF(B1322=1,"",IF(AND(TrackingWorksheet!G1327 &lt;&gt;"",TrackingWorksheet!G1327&lt;=WeeklySummary!$C$7, TrackingWorksheet!H1327=Lists!$D$5), "Y", "N"))</f>
        <v/>
      </c>
      <c r="H1322" s="10" t="str">
        <f>IF(B1322=1,"",IF(AND(TrackingWorksheet!I1327 &lt;&gt;"", TrackingWorksheet!I1327&lt;=WeeklySummary!$C$7, TrackingWorksheet!J1327=Lists!$D$5), "Y", "N"))</f>
        <v/>
      </c>
      <c r="I1322" s="20" t="str">
        <f>IF(B1322=1,"",IF(AND(TrackingWorksheet!G1327 &lt;&gt;"", TrackingWorksheet!G1327&lt;=WeeklySummary!$C$7, TrackingWorksheet!H1327=Lists!$D$6), 1, 0))</f>
        <v/>
      </c>
      <c r="J1322" s="20" t="str">
        <f t="shared" si="295"/>
        <v/>
      </c>
      <c r="K1322" s="10" t="str">
        <f>IF(B1322=1,"",IF(AND(TrackingWorksheet!I1327&lt;=WeeklySummary!$C$7,TrackingWorksheet!K1327="YES"),0,IF(AND(AND(OR(E1322="Y",F1322="Y"),E1322&lt;&gt;F1322),G1322&lt;&gt;"Y", H1322&lt;&gt;"Y"), 1, 0)))</f>
        <v/>
      </c>
      <c r="L1322" s="20" t="str">
        <f t="shared" si="296"/>
        <v/>
      </c>
      <c r="M1322" s="10" t="str">
        <f t="shared" si="297"/>
        <v/>
      </c>
      <c r="N1322" s="20" t="str">
        <f t="shared" si="298"/>
        <v/>
      </c>
      <c r="O1322" s="10" t="str">
        <f>IF(B1322=1,"",IF(AND(TrackingWorksheet!I1327&lt;=WeeklySummary!$C$7,TrackingWorksheet!K1327="YES"),0,IF(AND(AND(OR(G1322="Y",H1322="Y"),G1322&lt;&gt;H1322),E1322&lt;&gt;"Y", F1322&lt;&gt;"Y"), 1, 0)))</f>
        <v/>
      </c>
      <c r="P1322" s="20" t="str">
        <f t="shared" si="299"/>
        <v/>
      </c>
      <c r="Q1322" s="10" t="str">
        <f t="shared" si="300"/>
        <v/>
      </c>
      <c r="R1322" s="10" t="str">
        <f t="shared" si="301"/>
        <v/>
      </c>
      <c r="S1322" s="10" t="str">
        <f>IF(B1322=1,"",IF(AND(OR(AND(TrackingWorksheet!H1327=Lists!$D$7,TrackingWorksheet!H1327=TrackingWorksheet!J1327),TrackingWorksheet!H1327&lt;&gt;TrackingWorksheet!J1327),TrackingWorksheet!K1327="YES",TrackingWorksheet!H1327&lt;&gt;Lists!$D$6,TrackingWorksheet!G1327&lt;=WeeklySummary!$C$7,TrackingWorksheet!I1327&lt;=WeeklySummary!$C$7),1,0))</f>
        <v/>
      </c>
      <c r="T1322" s="10" t="str">
        <f t="shared" si="302"/>
        <v/>
      </c>
      <c r="U1322" s="10" t="str">
        <f>IF($B1322=1,"",IF(TrackingWorksheet!$K1327="YES",1, 0)*D1322)</f>
        <v/>
      </c>
      <c r="V1322" s="20">
        <f t="shared" si="291"/>
        <v>0</v>
      </c>
      <c r="W1322" s="20">
        <f t="shared" si="292"/>
        <v>0</v>
      </c>
      <c r="X1322" s="10" t="str">
        <f>IF($B1322=1,"",IF(AND(TrackingWorksheet!$L1327&lt;&gt;"", TrackingWorksheet!$L1327&gt;=WeeklySummary!$C$6,TrackingWorksheet!$L1327&lt;=WeeklySummary!$C$7,OR(TrackingWorksheet!$H1327=Lists!$D$4,TrackingWorksheet!$J1327=Lists!$D$4)), 1, 0))</f>
        <v/>
      </c>
      <c r="Y1322" s="10" t="str">
        <f>IF($B1322=1,"",IF(AND(TrackingWorksheet!$L1327&lt;&gt;"", TrackingWorksheet!$L1327&gt;=WeeklySummary!$C$6,TrackingWorksheet!$L1327&lt;=WeeklySummary!$C$7,OR(TrackingWorksheet!$H1327=Lists!$D$5,TrackingWorksheet!$J1327=Lists!$D$5)), 1, 0))</f>
        <v/>
      </c>
      <c r="Z1322" s="10" t="str">
        <f>IF($B1322=1,"",IF(AND(TrackingWorksheet!$L1327&lt;&gt;"", TrackingWorksheet!$L1327&gt;=WeeklySummary!$C$6,TrackingWorksheet!$L1327&lt;=WeeklySummary!$C$7,OR(TrackingWorksheet!$H1327=Lists!$D$6,TrackingWorksheet!$J1327=Lists!$D$6)), 1, 0))</f>
        <v/>
      </c>
      <c r="AA1322" s="19" t="str">
        <f>IF(B1322=1,"",IF(AND(TrackingWorksheet!M1327&lt;&gt;"",TrackingWorksheet!M1327&lt;=WeeklySummary!$C$7),1,0)*D1322)</f>
        <v/>
      </c>
      <c r="AB1322" s="19" t="str">
        <f>IF(B1322=1,"",IF(AND(TrackingWorksheet!N1327&lt;&gt;"",TrackingWorksheet!N1327&lt;=WeeklySummary!$C$7),1,0)*D1322)</f>
        <v/>
      </c>
      <c r="AC1322" s="19" t="str">
        <f>IF(B1322=1,"",TrackingWorksheet!T1327)</f>
        <v/>
      </c>
      <c r="AD1322" s="19" t="str">
        <f>IF(B1322=1,"",IF(D1322*AND(TrackingWorksheet!S1327&gt;=Calculations!$BD$3,TrackingWorksheet!U1327="",TrackingWorksheet!K1327="YES"),1,0))</f>
        <v/>
      </c>
      <c r="AE1322" s="19" t="str">
        <f>IF($B1322=1,"",IF(AND(TrackingWorksheet!$S1327&gt;$BE$3,TrackingWorksheet!$T1327=Lists!$P$4),1, 0)*D1322)</f>
        <v/>
      </c>
      <c r="AF1322" s="19" t="str">
        <f>IF($B1322=1,"",IF(AND(TrackingWorksheet!$U1327&gt;$BE$3,TrackingWorksheet!$V1327=Lists!$P$4),1, 0)*D1322)</f>
        <v/>
      </c>
      <c r="AG1322" s="19" t="str">
        <f>IF($B1322=1,"",IF(AND(TrackingWorksheet!$W1327&gt;$BE$3,TrackingWorksheet!$X1327=Lists!$P$4),1, 0)*D1322)</f>
        <v/>
      </c>
      <c r="AH1322" s="19" t="str">
        <f>IF($B1322=1,"",IF(AND(TrackingWorksheet!$Y1327&gt;$BE$3,TrackingWorksheet!$Z1327=Lists!$P$4),1, 0)*D1322)</f>
        <v/>
      </c>
      <c r="AI1322" s="19" t="str">
        <f>IF($B1322=1,"",IF(AND(TrackingWorksheet!$AA1327&gt;$BE$3,TrackingWorksheet!$AB1327=Lists!$P$4),1, 0)*D1322)</f>
        <v/>
      </c>
      <c r="AJ1322" s="19" t="str">
        <f>IF($B1322=1,"",IF(AND(TrackingWorksheet!$S1327&gt;$BE$3,TrackingWorksheet!$T1327=Lists!$P$5),1, 0)*D1322)</f>
        <v/>
      </c>
      <c r="AK1322" s="19" t="str">
        <f>IF($B1322=1,"",IF(AND(TrackingWorksheet!$U1327&gt;$BE$3,TrackingWorksheet!$V1327=Lists!$P$5),1, 0)*D1322)</f>
        <v/>
      </c>
      <c r="AL1322" s="19" t="str">
        <f>IF($B1322=1,"",IF(AND(TrackingWorksheet!$W1327&gt;$BE$3,TrackingWorksheet!$X1327=Lists!$P$5),1, 0)*D1322)</f>
        <v/>
      </c>
      <c r="AM1322" s="19" t="str">
        <f>IF($B1322=1,"",IF(AND(TrackingWorksheet!$Y1327&gt;$BE$3,TrackingWorksheet!$Z1327=Lists!$P$5),1, 0)*D1322)</f>
        <v/>
      </c>
      <c r="AN1322" s="19" t="str">
        <f>IF($B1322=1,"",IF(AND(TrackingWorksheet!$AA1327&gt;$BE$3,TrackingWorksheet!$AB1327=Lists!$P$5),1, 0)*D1322)</f>
        <v/>
      </c>
      <c r="AO1322" s="19" t="str">
        <f>IF($B1322=1,"",IF(AND(TrackingWorksheet!$S1327&gt;$BE$3,TrackingWorksheet!$T1327=Lists!$P$6),1, 0)*D1322)</f>
        <v/>
      </c>
      <c r="AP1322" s="19" t="str">
        <f>IF($B1322=1,"",IF(AND(TrackingWorksheet!$U1327&gt;$BE$3,TrackingWorksheet!$V1327=Lists!$P$6),1, 0)*D1322)</f>
        <v/>
      </c>
      <c r="AQ1322" s="19" t="str">
        <f>IF($B1322=1,"",IF(AND(TrackingWorksheet!$W1327&gt;$BE$3,TrackingWorksheet!$X1327=Lists!$P$6),1, 0)*D1322)</f>
        <v/>
      </c>
      <c r="AR1322" s="19" t="str">
        <f>IF($B1322=1,"",IF(AND(TrackingWorksheet!$Y1327&gt;$BE$3,TrackingWorksheet!$Z1327=Lists!$P$6),1, 0)*D1322)</f>
        <v/>
      </c>
      <c r="AS1322" s="19" t="str">
        <f>IF($B1322=1,"",IF(AND(TrackingWorksheet!$AA1327&gt;$BE$3,TrackingWorksheet!$AB1327=Lists!$P$6),1, 0)*D1322)</f>
        <v/>
      </c>
      <c r="AT1322" s="19">
        <f t="shared" si="293"/>
        <v>0</v>
      </c>
      <c r="AU1322" s="19" t="str">
        <f>IF(B1322=1,"",IF(AND(TrackingWorksheet!K1327="",TrackingWorksheet!M1327="", TrackingWorksheet!N1327="", TrackingWorksheet!S1327="", TrackingWorksheet!V1327="", TrackingWorksheet!W1327="", TrackingWorksheet!Y1327="", TrackingWorksheet!AA1327="", V1322=1),1,0)*D1322)</f>
        <v/>
      </c>
      <c r="AV1322" s="19" t="str">
        <f>IF(B1322=1,"",IF(D1322*AND(TrackingWorksheet!U1327&gt;Calculations!$BE$3,TrackingWorksheet!K1327="YES"),1,0))</f>
        <v/>
      </c>
      <c r="AW1322" s="19" t="str">
        <f>IF(B1322=1,"",IF(D1322*AND(TrackingWorksheet!W1327&gt;Calculations!$BE$3,TrackingWorksheet!K1327="YES"),1,0))</f>
        <v/>
      </c>
      <c r="AX1322" s="19">
        <f t="shared" si="294"/>
        <v>0</v>
      </c>
      <c r="AY1322" s="19">
        <f t="shared" si="290"/>
        <v>0</v>
      </c>
      <c r="AZ1322" s="27" t="str">
        <f>IF(B1322=1,"",IF(TrackingWorksheet!Q1327="","",TrackingWorksheet!Q1327))</f>
        <v/>
      </c>
      <c r="BB1322" s="4"/>
      <c r="BC1322" s="4"/>
      <c r="BD1322" s="4"/>
      <c r="BE1322" s="4"/>
      <c r="BF1322" s="4"/>
      <c r="BG1322" s="4" t="str">
        <f>IF(B1322=1,"",IF(AND(N1322=1,TrackingWorksheet!$I1327+14&lt;=WeeklySummary!$C$7),1,0))</f>
        <v/>
      </c>
      <c r="BH1322" s="4" t="str">
        <f>IF(B1322=1,"",IF(AND(R1322=1,TrackingWorksheet!$I1327+14&lt;=WeeklySummary!$C$7),1,0))</f>
        <v/>
      </c>
      <c r="BI1322" s="4" t="str">
        <f>IF(B1322=1,"",IF(AND(J1322=1,TrackingWorksheet!$G1327+14&lt;=WeeklySummary!$C$7),1,0))</f>
        <v/>
      </c>
      <c r="BJ1322" s="4" t="str">
        <f>IF(B1322=1,"",IF(AND(T1322=1,TrackingWorksheet!$I1327+14&lt;=WeeklySummary!$C$7),1,0))</f>
        <v/>
      </c>
      <c r="BK1322" s="4" t="str">
        <f>IF(B1322=1,"",IF(AND(T1322=1,TrackingWorksheet!$G1327+14&lt;=WeeklySummary!$C$7),1,0))</f>
        <v/>
      </c>
      <c r="BL1322" s="4">
        <f t="shared" si="303"/>
        <v>0</v>
      </c>
    </row>
    <row r="1323" spans="2:64" x14ac:dyDescent="0.25">
      <c r="B1323" s="27">
        <f>IF(AND(ISBLANK(TrackingWorksheet!B1328),ISBLANK(TrackingWorksheet!C1328),ISBLANK(TrackingWorksheet!G1328),ISBLANK(TrackingWorksheet!H1328),
ISBLANK(TrackingWorksheet!I1328),ISBLANK(TrackingWorksheet!J1328),ISBLANK(TrackingWorksheet!M1328),
ISBLANK(TrackingWorksheet!N1330)),1,0)</f>
        <v>1</v>
      </c>
      <c r="C1323" s="12" t="str">
        <f>IF(B1323=1,"",TrackingWorksheet!F1328)</f>
        <v/>
      </c>
      <c r="D1323" s="20" t="str">
        <f>IF(B1323=1,"",IF(AND(TrackingWorksheet!B1328&lt;&gt;"",TrackingWorksheet!B1328&lt;=WeeklySummary!$C$7,OR(TrackingWorksheet!C1328="",TrackingWorksheet!C1328&gt;=WeeklySummary!$C$6)),1,0))</f>
        <v/>
      </c>
      <c r="E1323" s="10" t="str">
        <f>IF(B1323=1,"",IF(AND(TrackingWorksheet!G1328 &lt;&gt;"",TrackingWorksheet!G1328&lt;=WeeklySummary!$C$7, TrackingWorksheet!H1328=Lists!$D$4), "Y", "N"))</f>
        <v/>
      </c>
      <c r="F1323" s="10" t="str">
        <f>IF(B1323=1,"",IF(AND(TrackingWorksheet!I1328 &lt;&gt;"", TrackingWorksheet!I1328&lt;=WeeklySummary!$C$7, TrackingWorksheet!J1328=Lists!$D$4), "Y", "N"))</f>
        <v/>
      </c>
      <c r="G1323" s="10" t="str">
        <f>IF(B1323=1,"",IF(AND(TrackingWorksheet!G1328 &lt;&gt;"",TrackingWorksheet!G1328&lt;=WeeklySummary!$C$7, TrackingWorksheet!H1328=Lists!$D$5), "Y", "N"))</f>
        <v/>
      </c>
      <c r="H1323" s="10" t="str">
        <f>IF(B1323=1,"",IF(AND(TrackingWorksheet!I1328 &lt;&gt;"", TrackingWorksheet!I1328&lt;=WeeklySummary!$C$7, TrackingWorksheet!J1328=Lists!$D$5), "Y", "N"))</f>
        <v/>
      </c>
      <c r="I1323" s="20" t="str">
        <f>IF(B1323=1,"",IF(AND(TrackingWorksheet!G1328 &lt;&gt;"", TrackingWorksheet!G1328&lt;=WeeklySummary!$C$7, TrackingWorksheet!H1328=Lists!$D$6), 1, 0))</f>
        <v/>
      </c>
      <c r="J1323" s="20" t="str">
        <f t="shared" si="295"/>
        <v/>
      </c>
      <c r="K1323" s="10" t="str">
        <f>IF(B1323=1,"",IF(AND(TrackingWorksheet!I1328&lt;=WeeklySummary!$C$7,TrackingWorksheet!K1328="YES"),0,IF(AND(AND(OR(E1323="Y",F1323="Y"),E1323&lt;&gt;F1323),G1323&lt;&gt;"Y", H1323&lt;&gt;"Y"), 1, 0)))</f>
        <v/>
      </c>
      <c r="L1323" s="20" t="str">
        <f t="shared" si="296"/>
        <v/>
      </c>
      <c r="M1323" s="10" t="str">
        <f t="shared" si="297"/>
        <v/>
      </c>
      <c r="N1323" s="20" t="str">
        <f t="shared" si="298"/>
        <v/>
      </c>
      <c r="O1323" s="10" t="str">
        <f>IF(B1323=1,"",IF(AND(TrackingWorksheet!I1328&lt;=WeeklySummary!$C$7,TrackingWorksheet!K1328="YES"),0,IF(AND(AND(OR(G1323="Y",H1323="Y"),G1323&lt;&gt;H1323),E1323&lt;&gt;"Y", F1323&lt;&gt;"Y"), 1, 0)))</f>
        <v/>
      </c>
      <c r="P1323" s="20" t="str">
        <f t="shared" si="299"/>
        <v/>
      </c>
      <c r="Q1323" s="10" t="str">
        <f t="shared" si="300"/>
        <v/>
      </c>
      <c r="R1323" s="10" t="str">
        <f t="shared" si="301"/>
        <v/>
      </c>
      <c r="S1323" s="10" t="str">
        <f>IF(B1323=1,"",IF(AND(OR(AND(TrackingWorksheet!H1328=Lists!$D$7,TrackingWorksheet!H1328=TrackingWorksheet!J1328),TrackingWorksheet!H1328&lt;&gt;TrackingWorksheet!J1328),TrackingWorksheet!K1328="YES",TrackingWorksheet!H1328&lt;&gt;Lists!$D$6,TrackingWorksheet!G1328&lt;=WeeklySummary!$C$7,TrackingWorksheet!I1328&lt;=WeeklySummary!$C$7),1,0))</f>
        <v/>
      </c>
      <c r="T1323" s="10" t="str">
        <f t="shared" si="302"/>
        <v/>
      </c>
      <c r="U1323" s="10" t="str">
        <f>IF($B1323=1,"",IF(TrackingWorksheet!$K1328="YES",1, 0)*D1323)</f>
        <v/>
      </c>
      <c r="V1323" s="20">
        <f t="shared" si="291"/>
        <v>0</v>
      </c>
      <c r="W1323" s="20">
        <f t="shared" si="292"/>
        <v>0</v>
      </c>
      <c r="X1323" s="10" t="str">
        <f>IF($B1323=1,"",IF(AND(TrackingWorksheet!$L1328&lt;&gt;"", TrackingWorksheet!$L1328&gt;=WeeklySummary!$C$6,TrackingWorksheet!$L1328&lt;=WeeklySummary!$C$7,OR(TrackingWorksheet!$H1328=Lists!$D$4,TrackingWorksheet!$J1328=Lists!$D$4)), 1, 0))</f>
        <v/>
      </c>
      <c r="Y1323" s="10" t="str">
        <f>IF($B1323=1,"",IF(AND(TrackingWorksheet!$L1328&lt;&gt;"", TrackingWorksheet!$L1328&gt;=WeeklySummary!$C$6,TrackingWorksheet!$L1328&lt;=WeeklySummary!$C$7,OR(TrackingWorksheet!$H1328=Lists!$D$5,TrackingWorksheet!$J1328=Lists!$D$5)), 1, 0))</f>
        <v/>
      </c>
      <c r="Z1323" s="10" t="str">
        <f>IF($B1323=1,"",IF(AND(TrackingWorksheet!$L1328&lt;&gt;"", TrackingWorksheet!$L1328&gt;=WeeklySummary!$C$6,TrackingWorksheet!$L1328&lt;=WeeklySummary!$C$7,OR(TrackingWorksheet!$H1328=Lists!$D$6,TrackingWorksheet!$J1328=Lists!$D$6)), 1, 0))</f>
        <v/>
      </c>
      <c r="AA1323" s="19" t="str">
        <f>IF(B1323=1,"",IF(AND(TrackingWorksheet!M1328&lt;&gt;"",TrackingWorksheet!M1328&lt;=WeeklySummary!$C$7),1,0)*D1323)</f>
        <v/>
      </c>
      <c r="AB1323" s="19" t="str">
        <f>IF(B1323=1,"",IF(AND(TrackingWorksheet!N1328&lt;&gt;"",TrackingWorksheet!N1328&lt;=WeeklySummary!$C$7),1,0)*D1323)</f>
        <v/>
      </c>
      <c r="AC1323" s="19" t="str">
        <f>IF(B1323=1,"",TrackingWorksheet!T1328)</f>
        <v/>
      </c>
      <c r="AD1323" s="19" t="str">
        <f>IF(B1323=1,"",IF(D1323*AND(TrackingWorksheet!S1328&gt;=Calculations!$BD$3,TrackingWorksheet!U1328="",TrackingWorksheet!K1328="YES"),1,0))</f>
        <v/>
      </c>
      <c r="AE1323" s="19" t="str">
        <f>IF($B1323=1,"",IF(AND(TrackingWorksheet!$S1328&gt;$BE$3,TrackingWorksheet!$T1328=Lists!$P$4),1, 0)*D1323)</f>
        <v/>
      </c>
      <c r="AF1323" s="19" t="str">
        <f>IF($B1323=1,"",IF(AND(TrackingWorksheet!$U1328&gt;$BE$3,TrackingWorksheet!$V1328=Lists!$P$4),1, 0)*D1323)</f>
        <v/>
      </c>
      <c r="AG1323" s="19" t="str">
        <f>IF($B1323=1,"",IF(AND(TrackingWorksheet!$W1328&gt;$BE$3,TrackingWorksheet!$X1328=Lists!$P$4),1, 0)*D1323)</f>
        <v/>
      </c>
      <c r="AH1323" s="19" t="str">
        <f>IF($B1323=1,"",IF(AND(TrackingWorksheet!$Y1328&gt;$BE$3,TrackingWorksheet!$Z1328=Lists!$P$4),1, 0)*D1323)</f>
        <v/>
      </c>
      <c r="AI1323" s="19" t="str">
        <f>IF($B1323=1,"",IF(AND(TrackingWorksheet!$AA1328&gt;$BE$3,TrackingWorksheet!$AB1328=Lists!$P$4),1, 0)*D1323)</f>
        <v/>
      </c>
      <c r="AJ1323" s="19" t="str">
        <f>IF($B1323=1,"",IF(AND(TrackingWorksheet!$S1328&gt;$BE$3,TrackingWorksheet!$T1328=Lists!$P$5),1, 0)*D1323)</f>
        <v/>
      </c>
      <c r="AK1323" s="19" t="str">
        <f>IF($B1323=1,"",IF(AND(TrackingWorksheet!$U1328&gt;$BE$3,TrackingWorksheet!$V1328=Lists!$P$5),1, 0)*D1323)</f>
        <v/>
      </c>
      <c r="AL1323" s="19" t="str">
        <f>IF($B1323=1,"",IF(AND(TrackingWorksheet!$W1328&gt;$BE$3,TrackingWorksheet!$X1328=Lists!$P$5),1, 0)*D1323)</f>
        <v/>
      </c>
      <c r="AM1323" s="19" t="str">
        <f>IF($B1323=1,"",IF(AND(TrackingWorksheet!$Y1328&gt;$BE$3,TrackingWorksheet!$Z1328=Lists!$P$5),1, 0)*D1323)</f>
        <v/>
      </c>
      <c r="AN1323" s="19" t="str">
        <f>IF($B1323=1,"",IF(AND(TrackingWorksheet!$AA1328&gt;$BE$3,TrackingWorksheet!$AB1328=Lists!$P$5),1, 0)*D1323)</f>
        <v/>
      </c>
      <c r="AO1323" s="19" t="str">
        <f>IF($B1323=1,"",IF(AND(TrackingWorksheet!$S1328&gt;$BE$3,TrackingWorksheet!$T1328=Lists!$P$6),1, 0)*D1323)</f>
        <v/>
      </c>
      <c r="AP1323" s="19" t="str">
        <f>IF($B1323=1,"",IF(AND(TrackingWorksheet!$U1328&gt;$BE$3,TrackingWorksheet!$V1328=Lists!$P$6),1, 0)*D1323)</f>
        <v/>
      </c>
      <c r="AQ1323" s="19" t="str">
        <f>IF($B1323=1,"",IF(AND(TrackingWorksheet!$W1328&gt;$BE$3,TrackingWorksheet!$X1328=Lists!$P$6),1, 0)*D1323)</f>
        <v/>
      </c>
      <c r="AR1323" s="19" t="str">
        <f>IF($B1323=1,"",IF(AND(TrackingWorksheet!$Y1328&gt;$BE$3,TrackingWorksheet!$Z1328=Lists!$P$6),1, 0)*D1323)</f>
        <v/>
      </c>
      <c r="AS1323" s="19" t="str">
        <f>IF($B1323=1,"",IF(AND(TrackingWorksheet!$AA1328&gt;$BE$3,TrackingWorksheet!$AB1328=Lists!$P$6),1, 0)*D1323)</f>
        <v/>
      </c>
      <c r="AT1323" s="19">
        <f t="shared" si="293"/>
        <v>0</v>
      </c>
      <c r="AU1323" s="19" t="str">
        <f>IF(B1323=1,"",IF(AND(TrackingWorksheet!K1328="",TrackingWorksheet!M1328="", TrackingWorksheet!N1328="", TrackingWorksheet!S1328="", TrackingWorksheet!V1328="", TrackingWorksheet!W1328="", TrackingWorksheet!Y1328="", TrackingWorksheet!AA1328="", V1323=1),1,0)*D1323)</f>
        <v/>
      </c>
      <c r="AV1323" s="19" t="str">
        <f>IF(B1323=1,"",IF(D1323*AND(TrackingWorksheet!U1328&gt;Calculations!$BE$3,TrackingWorksheet!K1328="YES"),1,0))</f>
        <v/>
      </c>
      <c r="AW1323" s="19" t="str">
        <f>IF(B1323=1,"",IF(D1323*AND(TrackingWorksheet!W1328&gt;Calculations!$BE$3,TrackingWorksheet!K1328="YES"),1,0))</f>
        <v/>
      </c>
      <c r="AX1323" s="19">
        <f t="shared" si="294"/>
        <v>0</v>
      </c>
      <c r="AY1323" s="19">
        <f t="shared" si="290"/>
        <v>0</v>
      </c>
      <c r="AZ1323" s="27" t="str">
        <f>IF(B1323=1,"",IF(TrackingWorksheet!Q1328="","",TrackingWorksheet!Q1328))</f>
        <v/>
      </c>
      <c r="BB1323" s="4"/>
      <c r="BC1323" s="4"/>
      <c r="BD1323" s="4"/>
      <c r="BE1323" s="4"/>
      <c r="BF1323" s="4"/>
      <c r="BG1323" s="4" t="str">
        <f>IF(B1323=1,"",IF(AND(N1323=1,TrackingWorksheet!$I1328+14&lt;=WeeklySummary!$C$7),1,0))</f>
        <v/>
      </c>
      <c r="BH1323" s="4" t="str">
        <f>IF(B1323=1,"",IF(AND(R1323=1,TrackingWorksheet!$I1328+14&lt;=WeeklySummary!$C$7),1,0))</f>
        <v/>
      </c>
      <c r="BI1323" s="4" t="str">
        <f>IF(B1323=1,"",IF(AND(J1323=1,TrackingWorksheet!$G1328+14&lt;=WeeklySummary!$C$7),1,0))</f>
        <v/>
      </c>
      <c r="BJ1323" s="4" t="str">
        <f>IF(B1323=1,"",IF(AND(T1323=1,TrackingWorksheet!$I1328+14&lt;=WeeklySummary!$C$7),1,0))</f>
        <v/>
      </c>
      <c r="BK1323" s="4" t="str">
        <f>IF(B1323=1,"",IF(AND(T1323=1,TrackingWorksheet!$G1328+14&lt;=WeeklySummary!$C$7),1,0))</f>
        <v/>
      </c>
      <c r="BL1323" s="4">
        <f t="shared" si="303"/>
        <v>0</v>
      </c>
    </row>
    <row r="1324" spans="2:64" x14ac:dyDescent="0.25">
      <c r="B1324" s="27">
        <f>IF(AND(ISBLANK(TrackingWorksheet!B1329),ISBLANK(TrackingWorksheet!C1329),ISBLANK(TrackingWorksheet!G1329),ISBLANK(TrackingWorksheet!H1329),
ISBLANK(TrackingWorksheet!I1329),ISBLANK(TrackingWorksheet!J1329),ISBLANK(TrackingWorksheet!M1329),
ISBLANK(TrackingWorksheet!N1331)),1,0)</f>
        <v>1</v>
      </c>
      <c r="C1324" s="12" t="str">
        <f>IF(B1324=1,"",TrackingWorksheet!F1329)</f>
        <v/>
      </c>
      <c r="D1324" s="20" t="str">
        <f>IF(B1324=1,"",IF(AND(TrackingWorksheet!B1329&lt;&gt;"",TrackingWorksheet!B1329&lt;=WeeklySummary!$C$7,OR(TrackingWorksheet!C1329="",TrackingWorksheet!C1329&gt;=WeeklySummary!$C$6)),1,0))</f>
        <v/>
      </c>
      <c r="E1324" s="10" t="str">
        <f>IF(B1324=1,"",IF(AND(TrackingWorksheet!G1329 &lt;&gt;"",TrackingWorksheet!G1329&lt;=WeeklySummary!$C$7, TrackingWorksheet!H1329=Lists!$D$4), "Y", "N"))</f>
        <v/>
      </c>
      <c r="F1324" s="10" t="str">
        <f>IF(B1324=1,"",IF(AND(TrackingWorksheet!I1329 &lt;&gt;"", TrackingWorksheet!I1329&lt;=WeeklySummary!$C$7, TrackingWorksheet!J1329=Lists!$D$4), "Y", "N"))</f>
        <v/>
      </c>
      <c r="G1324" s="10" t="str">
        <f>IF(B1324=1,"",IF(AND(TrackingWorksheet!G1329 &lt;&gt;"",TrackingWorksheet!G1329&lt;=WeeklySummary!$C$7, TrackingWorksheet!H1329=Lists!$D$5), "Y", "N"))</f>
        <v/>
      </c>
      <c r="H1324" s="10" t="str">
        <f>IF(B1324=1,"",IF(AND(TrackingWorksheet!I1329 &lt;&gt;"", TrackingWorksheet!I1329&lt;=WeeklySummary!$C$7, TrackingWorksheet!J1329=Lists!$D$5), "Y", "N"))</f>
        <v/>
      </c>
      <c r="I1324" s="20" t="str">
        <f>IF(B1324=1,"",IF(AND(TrackingWorksheet!G1329 &lt;&gt;"", TrackingWorksheet!G1329&lt;=WeeklySummary!$C$7, TrackingWorksheet!H1329=Lists!$D$6), 1, 0))</f>
        <v/>
      </c>
      <c r="J1324" s="20" t="str">
        <f t="shared" si="295"/>
        <v/>
      </c>
      <c r="K1324" s="10" t="str">
        <f>IF(B1324=1,"",IF(AND(TrackingWorksheet!I1329&lt;=WeeklySummary!$C$7,TrackingWorksheet!K1329="YES"),0,IF(AND(AND(OR(E1324="Y",F1324="Y"),E1324&lt;&gt;F1324),G1324&lt;&gt;"Y", H1324&lt;&gt;"Y"), 1, 0)))</f>
        <v/>
      </c>
      <c r="L1324" s="20" t="str">
        <f t="shared" si="296"/>
        <v/>
      </c>
      <c r="M1324" s="10" t="str">
        <f t="shared" si="297"/>
        <v/>
      </c>
      <c r="N1324" s="20" t="str">
        <f t="shared" si="298"/>
        <v/>
      </c>
      <c r="O1324" s="10" t="str">
        <f>IF(B1324=1,"",IF(AND(TrackingWorksheet!I1329&lt;=WeeklySummary!$C$7,TrackingWorksheet!K1329="YES"),0,IF(AND(AND(OR(G1324="Y",H1324="Y"),G1324&lt;&gt;H1324),E1324&lt;&gt;"Y", F1324&lt;&gt;"Y"), 1, 0)))</f>
        <v/>
      </c>
      <c r="P1324" s="20" t="str">
        <f t="shared" si="299"/>
        <v/>
      </c>
      <c r="Q1324" s="10" t="str">
        <f t="shared" si="300"/>
        <v/>
      </c>
      <c r="R1324" s="10" t="str">
        <f t="shared" si="301"/>
        <v/>
      </c>
      <c r="S1324" s="10" t="str">
        <f>IF(B1324=1,"",IF(AND(OR(AND(TrackingWorksheet!H1329=Lists!$D$7,TrackingWorksheet!H1329=TrackingWorksheet!J1329),TrackingWorksheet!H1329&lt;&gt;TrackingWorksheet!J1329),TrackingWorksheet!K1329="YES",TrackingWorksheet!H1329&lt;&gt;Lists!$D$6,TrackingWorksheet!G1329&lt;=WeeklySummary!$C$7,TrackingWorksheet!I1329&lt;=WeeklySummary!$C$7),1,0))</f>
        <v/>
      </c>
      <c r="T1324" s="10" t="str">
        <f t="shared" si="302"/>
        <v/>
      </c>
      <c r="U1324" s="10" t="str">
        <f>IF($B1324=1,"",IF(TrackingWorksheet!$K1329="YES",1, 0)*D1324)</f>
        <v/>
      </c>
      <c r="V1324" s="20">
        <f t="shared" si="291"/>
        <v>0</v>
      </c>
      <c r="W1324" s="20">
        <f t="shared" si="292"/>
        <v>0</v>
      </c>
      <c r="X1324" s="10" t="str">
        <f>IF($B1324=1,"",IF(AND(TrackingWorksheet!$L1329&lt;&gt;"", TrackingWorksheet!$L1329&gt;=WeeklySummary!$C$6,TrackingWorksheet!$L1329&lt;=WeeklySummary!$C$7,OR(TrackingWorksheet!$H1329=Lists!$D$4,TrackingWorksheet!$J1329=Lists!$D$4)), 1, 0))</f>
        <v/>
      </c>
      <c r="Y1324" s="10" t="str">
        <f>IF($B1324=1,"",IF(AND(TrackingWorksheet!$L1329&lt;&gt;"", TrackingWorksheet!$L1329&gt;=WeeklySummary!$C$6,TrackingWorksheet!$L1329&lt;=WeeklySummary!$C$7,OR(TrackingWorksheet!$H1329=Lists!$D$5,TrackingWorksheet!$J1329=Lists!$D$5)), 1, 0))</f>
        <v/>
      </c>
      <c r="Z1324" s="10" t="str">
        <f>IF($B1324=1,"",IF(AND(TrackingWorksheet!$L1329&lt;&gt;"", TrackingWorksheet!$L1329&gt;=WeeklySummary!$C$6,TrackingWorksheet!$L1329&lt;=WeeklySummary!$C$7,OR(TrackingWorksheet!$H1329=Lists!$D$6,TrackingWorksheet!$J1329=Lists!$D$6)), 1, 0))</f>
        <v/>
      </c>
      <c r="AA1324" s="19" t="str">
        <f>IF(B1324=1,"",IF(AND(TrackingWorksheet!M1329&lt;&gt;"",TrackingWorksheet!M1329&lt;=WeeklySummary!$C$7),1,0)*D1324)</f>
        <v/>
      </c>
      <c r="AB1324" s="19" t="str">
        <f>IF(B1324=1,"",IF(AND(TrackingWorksheet!N1329&lt;&gt;"",TrackingWorksheet!N1329&lt;=WeeklySummary!$C$7),1,0)*D1324)</f>
        <v/>
      </c>
      <c r="AC1324" s="19" t="str">
        <f>IF(B1324=1,"",TrackingWorksheet!T1329)</f>
        <v/>
      </c>
      <c r="AD1324" s="19" t="str">
        <f>IF(B1324=1,"",IF(D1324*AND(TrackingWorksheet!S1329&gt;=Calculations!$BD$3,TrackingWorksheet!U1329="",TrackingWorksheet!K1329="YES"),1,0))</f>
        <v/>
      </c>
      <c r="AE1324" s="19" t="str">
        <f>IF($B1324=1,"",IF(AND(TrackingWorksheet!$S1329&gt;$BE$3,TrackingWorksheet!$T1329=Lists!$P$4),1, 0)*D1324)</f>
        <v/>
      </c>
      <c r="AF1324" s="19" t="str">
        <f>IF($B1324=1,"",IF(AND(TrackingWorksheet!$U1329&gt;$BE$3,TrackingWorksheet!$V1329=Lists!$P$4),1, 0)*D1324)</f>
        <v/>
      </c>
      <c r="AG1324" s="19" t="str">
        <f>IF($B1324=1,"",IF(AND(TrackingWorksheet!$W1329&gt;$BE$3,TrackingWorksheet!$X1329=Lists!$P$4),1, 0)*D1324)</f>
        <v/>
      </c>
      <c r="AH1324" s="19" t="str">
        <f>IF($B1324=1,"",IF(AND(TrackingWorksheet!$Y1329&gt;$BE$3,TrackingWorksheet!$Z1329=Lists!$P$4),1, 0)*D1324)</f>
        <v/>
      </c>
      <c r="AI1324" s="19" t="str">
        <f>IF($B1324=1,"",IF(AND(TrackingWorksheet!$AA1329&gt;$BE$3,TrackingWorksheet!$AB1329=Lists!$P$4),1, 0)*D1324)</f>
        <v/>
      </c>
      <c r="AJ1324" s="19" t="str">
        <f>IF($B1324=1,"",IF(AND(TrackingWorksheet!$S1329&gt;$BE$3,TrackingWorksheet!$T1329=Lists!$P$5),1, 0)*D1324)</f>
        <v/>
      </c>
      <c r="AK1324" s="19" t="str">
        <f>IF($B1324=1,"",IF(AND(TrackingWorksheet!$U1329&gt;$BE$3,TrackingWorksheet!$V1329=Lists!$P$5),1, 0)*D1324)</f>
        <v/>
      </c>
      <c r="AL1324" s="19" t="str">
        <f>IF($B1324=1,"",IF(AND(TrackingWorksheet!$W1329&gt;$BE$3,TrackingWorksheet!$X1329=Lists!$P$5),1, 0)*D1324)</f>
        <v/>
      </c>
      <c r="AM1324" s="19" t="str">
        <f>IF($B1324=1,"",IF(AND(TrackingWorksheet!$Y1329&gt;$BE$3,TrackingWorksheet!$Z1329=Lists!$P$5),1, 0)*D1324)</f>
        <v/>
      </c>
      <c r="AN1324" s="19" t="str">
        <f>IF($B1324=1,"",IF(AND(TrackingWorksheet!$AA1329&gt;$BE$3,TrackingWorksheet!$AB1329=Lists!$P$5),1, 0)*D1324)</f>
        <v/>
      </c>
      <c r="AO1324" s="19" t="str">
        <f>IF($B1324=1,"",IF(AND(TrackingWorksheet!$S1329&gt;$BE$3,TrackingWorksheet!$T1329=Lists!$P$6),1, 0)*D1324)</f>
        <v/>
      </c>
      <c r="AP1324" s="19" t="str">
        <f>IF($B1324=1,"",IF(AND(TrackingWorksheet!$U1329&gt;$BE$3,TrackingWorksheet!$V1329=Lists!$P$6),1, 0)*D1324)</f>
        <v/>
      </c>
      <c r="AQ1324" s="19" t="str">
        <f>IF($B1324=1,"",IF(AND(TrackingWorksheet!$W1329&gt;$BE$3,TrackingWorksheet!$X1329=Lists!$P$6),1, 0)*D1324)</f>
        <v/>
      </c>
      <c r="AR1324" s="19" t="str">
        <f>IF($B1324=1,"",IF(AND(TrackingWorksheet!$Y1329&gt;$BE$3,TrackingWorksheet!$Z1329=Lists!$P$6),1, 0)*D1324)</f>
        <v/>
      </c>
      <c r="AS1324" s="19" t="str">
        <f>IF($B1324=1,"",IF(AND(TrackingWorksheet!$AA1329&gt;$BE$3,TrackingWorksheet!$AB1329=Lists!$P$6),1, 0)*D1324)</f>
        <v/>
      </c>
      <c r="AT1324" s="19">
        <f t="shared" si="293"/>
        <v>0</v>
      </c>
      <c r="AU1324" s="19" t="str">
        <f>IF(B1324=1,"",IF(AND(TrackingWorksheet!K1329="",TrackingWorksheet!M1329="", TrackingWorksheet!N1329="", TrackingWorksheet!S1329="", TrackingWorksheet!V1329="", TrackingWorksheet!W1329="", TrackingWorksheet!Y1329="", TrackingWorksheet!AA1329="", V1324=1),1,0)*D1324)</f>
        <v/>
      </c>
      <c r="AV1324" s="19" t="str">
        <f>IF(B1324=1,"",IF(D1324*AND(TrackingWorksheet!U1329&gt;Calculations!$BE$3,TrackingWorksheet!K1329="YES"),1,0))</f>
        <v/>
      </c>
      <c r="AW1324" s="19" t="str">
        <f>IF(B1324=1,"",IF(D1324*AND(TrackingWorksheet!W1329&gt;Calculations!$BE$3,TrackingWorksheet!K1329="YES"),1,0))</f>
        <v/>
      </c>
      <c r="AX1324" s="19">
        <f t="shared" si="294"/>
        <v>0</v>
      </c>
      <c r="AY1324" s="19">
        <f t="shared" si="290"/>
        <v>0</v>
      </c>
      <c r="AZ1324" s="27" t="str">
        <f>IF(B1324=1,"",IF(TrackingWorksheet!Q1329="","",TrackingWorksheet!Q1329))</f>
        <v/>
      </c>
      <c r="BB1324" s="4"/>
      <c r="BC1324" s="4"/>
      <c r="BD1324" s="4"/>
      <c r="BE1324" s="4"/>
      <c r="BF1324" s="4"/>
      <c r="BG1324" s="4" t="str">
        <f>IF(B1324=1,"",IF(AND(N1324=1,TrackingWorksheet!$I1329+14&lt;=WeeklySummary!$C$7),1,0))</f>
        <v/>
      </c>
      <c r="BH1324" s="4" t="str">
        <f>IF(B1324=1,"",IF(AND(R1324=1,TrackingWorksheet!$I1329+14&lt;=WeeklySummary!$C$7),1,0))</f>
        <v/>
      </c>
      <c r="BI1324" s="4" t="str">
        <f>IF(B1324=1,"",IF(AND(J1324=1,TrackingWorksheet!$G1329+14&lt;=WeeklySummary!$C$7),1,0))</f>
        <v/>
      </c>
      <c r="BJ1324" s="4" t="str">
        <f>IF(B1324=1,"",IF(AND(T1324=1,TrackingWorksheet!$I1329+14&lt;=WeeklySummary!$C$7),1,0))</f>
        <v/>
      </c>
      <c r="BK1324" s="4" t="str">
        <f>IF(B1324=1,"",IF(AND(T1324=1,TrackingWorksheet!$G1329+14&lt;=WeeklySummary!$C$7),1,0))</f>
        <v/>
      </c>
      <c r="BL1324" s="4">
        <f t="shared" si="303"/>
        <v>0</v>
      </c>
    </row>
    <row r="1325" spans="2:64" x14ac:dyDescent="0.25">
      <c r="B1325" s="27">
        <f>IF(AND(ISBLANK(TrackingWorksheet!B1330),ISBLANK(TrackingWorksheet!C1330),ISBLANK(TrackingWorksheet!G1330),ISBLANK(TrackingWorksheet!H1330),
ISBLANK(TrackingWorksheet!I1330),ISBLANK(TrackingWorksheet!J1330),ISBLANK(TrackingWorksheet!M1330),
ISBLANK(TrackingWorksheet!N1332)),1,0)</f>
        <v>1</v>
      </c>
      <c r="C1325" s="12" t="str">
        <f>IF(B1325=1,"",TrackingWorksheet!F1330)</f>
        <v/>
      </c>
      <c r="D1325" s="20" t="str">
        <f>IF(B1325=1,"",IF(AND(TrackingWorksheet!B1330&lt;&gt;"",TrackingWorksheet!B1330&lt;=WeeklySummary!$C$7,OR(TrackingWorksheet!C1330="",TrackingWorksheet!C1330&gt;=WeeklySummary!$C$6)),1,0))</f>
        <v/>
      </c>
      <c r="E1325" s="10" t="str">
        <f>IF(B1325=1,"",IF(AND(TrackingWorksheet!G1330 &lt;&gt;"",TrackingWorksheet!G1330&lt;=WeeklySummary!$C$7, TrackingWorksheet!H1330=Lists!$D$4), "Y", "N"))</f>
        <v/>
      </c>
      <c r="F1325" s="10" t="str">
        <f>IF(B1325=1,"",IF(AND(TrackingWorksheet!I1330 &lt;&gt;"", TrackingWorksheet!I1330&lt;=WeeklySummary!$C$7, TrackingWorksheet!J1330=Lists!$D$4), "Y", "N"))</f>
        <v/>
      </c>
      <c r="G1325" s="10" t="str">
        <f>IF(B1325=1,"",IF(AND(TrackingWorksheet!G1330 &lt;&gt;"",TrackingWorksheet!G1330&lt;=WeeklySummary!$C$7, TrackingWorksheet!H1330=Lists!$D$5), "Y", "N"))</f>
        <v/>
      </c>
      <c r="H1325" s="10" t="str">
        <f>IF(B1325=1,"",IF(AND(TrackingWorksheet!I1330 &lt;&gt;"", TrackingWorksheet!I1330&lt;=WeeklySummary!$C$7, TrackingWorksheet!J1330=Lists!$D$5), "Y", "N"))</f>
        <v/>
      </c>
      <c r="I1325" s="20" t="str">
        <f>IF(B1325=1,"",IF(AND(TrackingWorksheet!G1330 &lt;&gt;"", TrackingWorksheet!G1330&lt;=WeeklySummary!$C$7, TrackingWorksheet!H1330=Lists!$D$6), 1, 0))</f>
        <v/>
      </c>
      <c r="J1325" s="20" t="str">
        <f t="shared" si="295"/>
        <v/>
      </c>
      <c r="K1325" s="10" t="str">
        <f>IF(B1325=1,"",IF(AND(TrackingWorksheet!I1330&lt;=WeeklySummary!$C$7,TrackingWorksheet!K1330="YES"),0,IF(AND(AND(OR(E1325="Y",F1325="Y"),E1325&lt;&gt;F1325),G1325&lt;&gt;"Y", H1325&lt;&gt;"Y"), 1, 0)))</f>
        <v/>
      </c>
      <c r="L1325" s="20" t="str">
        <f t="shared" si="296"/>
        <v/>
      </c>
      <c r="M1325" s="10" t="str">
        <f t="shared" si="297"/>
        <v/>
      </c>
      <c r="N1325" s="20" t="str">
        <f t="shared" si="298"/>
        <v/>
      </c>
      <c r="O1325" s="10" t="str">
        <f>IF(B1325=1,"",IF(AND(TrackingWorksheet!I1330&lt;=WeeklySummary!$C$7,TrackingWorksheet!K1330="YES"),0,IF(AND(AND(OR(G1325="Y",H1325="Y"),G1325&lt;&gt;H1325),E1325&lt;&gt;"Y", F1325&lt;&gt;"Y"), 1, 0)))</f>
        <v/>
      </c>
      <c r="P1325" s="20" t="str">
        <f t="shared" si="299"/>
        <v/>
      </c>
      <c r="Q1325" s="10" t="str">
        <f t="shared" si="300"/>
        <v/>
      </c>
      <c r="R1325" s="10" t="str">
        <f t="shared" si="301"/>
        <v/>
      </c>
      <c r="S1325" s="10" t="str">
        <f>IF(B1325=1,"",IF(AND(OR(AND(TrackingWorksheet!H1330=Lists!$D$7,TrackingWorksheet!H1330=TrackingWorksheet!J1330),TrackingWorksheet!H1330&lt;&gt;TrackingWorksheet!J1330),TrackingWorksheet!K1330="YES",TrackingWorksheet!H1330&lt;&gt;Lists!$D$6,TrackingWorksheet!G1330&lt;=WeeklySummary!$C$7,TrackingWorksheet!I1330&lt;=WeeklySummary!$C$7),1,0))</f>
        <v/>
      </c>
      <c r="T1325" s="10" t="str">
        <f t="shared" si="302"/>
        <v/>
      </c>
      <c r="U1325" s="10" t="str">
        <f>IF($B1325=1,"",IF(TrackingWorksheet!$K1330="YES",1, 0)*D1325)</f>
        <v/>
      </c>
      <c r="V1325" s="20">
        <f t="shared" si="291"/>
        <v>0</v>
      </c>
      <c r="W1325" s="20">
        <f t="shared" si="292"/>
        <v>0</v>
      </c>
      <c r="X1325" s="10" t="str">
        <f>IF($B1325=1,"",IF(AND(TrackingWorksheet!$L1330&lt;&gt;"", TrackingWorksheet!$L1330&gt;=WeeklySummary!$C$6,TrackingWorksheet!$L1330&lt;=WeeklySummary!$C$7,OR(TrackingWorksheet!$H1330=Lists!$D$4,TrackingWorksheet!$J1330=Lists!$D$4)), 1, 0))</f>
        <v/>
      </c>
      <c r="Y1325" s="10" t="str">
        <f>IF($B1325=1,"",IF(AND(TrackingWorksheet!$L1330&lt;&gt;"", TrackingWorksheet!$L1330&gt;=WeeklySummary!$C$6,TrackingWorksheet!$L1330&lt;=WeeklySummary!$C$7,OR(TrackingWorksheet!$H1330=Lists!$D$5,TrackingWorksheet!$J1330=Lists!$D$5)), 1, 0))</f>
        <v/>
      </c>
      <c r="Z1325" s="10" t="str">
        <f>IF($B1325=1,"",IF(AND(TrackingWorksheet!$L1330&lt;&gt;"", TrackingWorksheet!$L1330&gt;=WeeklySummary!$C$6,TrackingWorksheet!$L1330&lt;=WeeklySummary!$C$7,OR(TrackingWorksheet!$H1330=Lists!$D$6,TrackingWorksheet!$J1330=Lists!$D$6)), 1, 0))</f>
        <v/>
      </c>
      <c r="AA1325" s="19" t="str">
        <f>IF(B1325=1,"",IF(AND(TrackingWorksheet!M1330&lt;&gt;"",TrackingWorksheet!M1330&lt;=WeeklySummary!$C$7),1,0)*D1325)</f>
        <v/>
      </c>
      <c r="AB1325" s="19" t="str">
        <f>IF(B1325=1,"",IF(AND(TrackingWorksheet!N1330&lt;&gt;"",TrackingWorksheet!N1330&lt;=WeeklySummary!$C$7),1,0)*D1325)</f>
        <v/>
      </c>
      <c r="AC1325" s="19" t="str">
        <f>IF(B1325=1,"",TrackingWorksheet!T1330)</f>
        <v/>
      </c>
      <c r="AD1325" s="19" t="str">
        <f>IF(B1325=1,"",IF(D1325*AND(TrackingWorksheet!S1330&gt;=Calculations!$BD$3,TrackingWorksheet!U1330="",TrackingWorksheet!K1330="YES"),1,0))</f>
        <v/>
      </c>
      <c r="AE1325" s="19" t="str">
        <f>IF($B1325=1,"",IF(AND(TrackingWorksheet!$S1330&gt;$BE$3,TrackingWorksheet!$T1330=Lists!$P$4),1, 0)*D1325)</f>
        <v/>
      </c>
      <c r="AF1325" s="19" t="str">
        <f>IF($B1325=1,"",IF(AND(TrackingWorksheet!$U1330&gt;$BE$3,TrackingWorksheet!$V1330=Lists!$P$4),1, 0)*D1325)</f>
        <v/>
      </c>
      <c r="AG1325" s="19" t="str">
        <f>IF($B1325=1,"",IF(AND(TrackingWorksheet!$W1330&gt;$BE$3,TrackingWorksheet!$X1330=Lists!$P$4),1, 0)*D1325)</f>
        <v/>
      </c>
      <c r="AH1325" s="19" t="str">
        <f>IF($B1325=1,"",IF(AND(TrackingWorksheet!$Y1330&gt;$BE$3,TrackingWorksheet!$Z1330=Lists!$P$4),1, 0)*D1325)</f>
        <v/>
      </c>
      <c r="AI1325" s="19" t="str">
        <f>IF($B1325=1,"",IF(AND(TrackingWorksheet!$AA1330&gt;$BE$3,TrackingWorksheet!$AB1330=Lists!$P$4),1, 0)*D1325)</f>
        <v/>
      </c>
      <c r="AJ1325" s="19" t="str">
        <f>IF($B1325=1,"",IF(AND(TrackingWorksheet!$S1330&gt;$BE$3,TrackingWorksheet!$T1330=Lists!$P$5),1, 0)*D1325)</f>
        <v/>
      </c>
      <c r="AK1325" s="19" t="str">
        <f>IF($B1325=1,"",IF(AND(TrackingWorksheet!$U1330&gt;$BE$3,TrackingWorksheet!$V1330=Lists!$P$5),1, 0)*D1325)</f>
        <v/>
      </c>
      <c r="AL1325" s="19" t="str">
        <f>IF($B1325=1,"",IF(AND(TrackingWorksheet!$W1330&gt;$BE$3,TrackingWorksheet!$X1330=Lists!$P$5),1, 0)*D1325)</f>
        <v/>
      </c>
      <c r="AM1325" s="19" t="str">
        <f>IF($B1325=1,"",IF(AND(TrackingWorksheet!$Y1330&gt;$BE$3,TrackingWorksheet!$Z1330=Lists!$P$5),1, 0)*D1325)</f>
        <v/>
      </c>
      <c r="AN1325" s="19" t="str">
        <f>IF($B1325=1,"",IF(AND(TrackingWorksheet!$AA1330&gt;$BE$3,TrackingWorksheet!$AB1330=Lists!$P$5),1, 0)*D1325)</f>
        <v/>
      </c>
      <c r="AO1325" s="19" t="str">
        <f>IF($B1325=1,"",IF(AND(TrackingWorksheet!$S1330&gt;$BE$3,TrackingWorksheet!$T1330=Lists!$P$6),1, 0)*D1325)</f>
        <v/>
      </c>
      <c r="AP1325" s="19" t="str">
        <f>IF($B1325=1,"",IF(AND(TrackingWorksheet!$U1330&gt;$BE$3,TrackingWorksheet!$V1330=Lists!$P$6),1, 0)*D1325)</f>
        <v/>
      </c>
      <c r="AQ1325" s="19" t="str">
        <f>IF($B1325=1,"",IF(AND(TrackingWorksheet!$W1330&gt;$BE$3,TrackingWorksheet!$X1330=Lists!$P$6),1, 0)*D1325)</f>
        <v/>
      </c>
      <c r="AR1325" s="19" t="str">
        <f>IF($B1325=1,"",IF(AND(TrackingWorksheet!$Y1330&gt;$BE$3,TrackingWorksheet!$Z1330=Lists!$P$6),1, 0)*D1325)</f>
        <v/>
      </c>
      <c r="AS1325" s="19" t="str">
        <f>IF($B1325=1,"",IF(AND(TrackingWorksheet!$AA1330&gt;$BE$3,TrackingWorksheet!$AB1330=Lists!$P$6),1, 0)*D1325)</f>
        <v/>
      </c>
      <c r="AT1325" s="19">
        <f t="shared" si="293"/>
        <v>0</v>
      </c>
      <c r="AU1325" s="19" t="str">
        <f>IF(B1325=1,"",IF(AND(TrackingWorksheet!K1330="",TrackingWorksheet!M1330="", TrackingWorksheet!N1330="", TrackingWorksheet!S1330="", TrackingWorksheet!V1330="", TrackingWorksheet!W1330="", TrackingWorksheet!Y1330="", TrackingWorksheet!AA1330="", V1325=1),1,0)*D1325)</f>
        <v/>
      </c>
      <c r="AV1325" s="19" t="str">
        <f>IF(B1325=1,"",IF(D1325*AND(TrackingWorksheet!U1330&gt;Calculations!$BE$3,TrackingWorksheet!K1330="YES"),1,0))</f>
        <v/>
      </c>
      <c r="AW1325" s="19" t="str">
        <f>IF(B1325=1,"",IF(D1325*AND(TrackingWorksheet!W1330&gt;Calculations!$BE$3,TrackingWorksheet!K1330="YES"),1,0))</f>
        <v/>
      </c>
      <c r="AX1325" s="19">
        <f t="shared" si="294"/>
        <v>0</v>
      </c>
      <c r="AY1325" s="19">
        <f t="shared" si="290"/>
        <v>0</v>
      </c>
      <c r="AZ1325" s="27" t="str">
        <f>IF(B1325=1,"",IF(TrackingWorksheet!Q1330="","",TrackingWorksheet!Q1330))</f>
        <v/>
      </c>
      <c r="BB1325" s="4"/>
      <c r="BC1325" s="4"/>
      <c r="BD1325" s="4"/>
      <c r="BE1325" s="4"/>
      <c r="BF1325" s="4"/>
      <c r="BG1325" s="4" t="str">
        <f>IF(B1325=1,"",IF(AND(N1325=1,TrackingWorksheet!$I1330+14&lt;=WeeklySummary!$C$7),1,0))</f>
        <v/>
      </c>
      <c r="BH1325" s="4" t="str">
        <f>IF(B1325=1,"",IF(AND(R1325=1,TrackingWorksheet!$I1330+14&lt;=WeeklySummary!$C$7),1,0))</f>
        <v/>
      </c>
      <c r="BI1325" s="4" t="str">
        <f>IF(B1325=1,"",IF(AND(J1325=1,TrackingWorksheet!$G1330+14&lt;=WeeklySummary!$C$7),1,0))</f>
        <v/>
      </c>
      <c r="BJ1325" s="4" t="str">
        <f>IF(B1325=1,"",IF(AND(T1325=1,TrackingWorksheet!$I1330+14&lt;=WeeklySummary!$C$7),1,0))</f>
        <v/>
      </c>
      <c r="BK1325" s="4" t="str">
        <f>IF(B1325=1,"",IF(AND(T1325=1,TrackingWorksheet!$G1330+14&lt;=WeeklySummary!$C$7),1,0))</f>
        <v/>
      </c>
      <c r="BL1325" s="4">
        <f t="shared" si="303"/>
        <v>0</v>
      </c>
    </row>
    <row r="1326" spans="2:64" x14ac:dyDescent="0.25">
      <c r="B1326" s="27">
        <f>IF(AND(ISBLANK(TrackingWorksheet!B1331),ISBLANK(TrackingWorksheet!C1331),ISBLANK(TrackingWorksheet!G1331),ISBLANK(TrackingWorksheet!H1331),
ISBLANK(TrackingWorksheet!I1331),ISBLANK(TrackingWorksheet!J1331),ISBLANK(TrackingWorksheet!M1331),
ISBLANK(TrackingWorksheet!N1333)),1,0)</f>
        <v>1</v>
      </c>
      <c r="C1326" s="12" t="str">
        <f>IF(B1326=1,"",TrackingWorksheet!F1331)</f>
        <v/>
      </c>
      <c r="D1326" s="20" t="str">
        <f>IF(B1326=1,"",IF(AND(TrackingWorksheet!B1331&lt;&gt;"",TrackingWorksheet!B1331&lt;=WeeklySummary!$C$7,OR(TrackingWorksheet!C1331="",TrackingWorksheet!C1331&gt;=WeeklySummary!$C$6)),1,0))</f>
        <v/>
      </c>
      <c r="E1326" s="10" t="str">
        <f>IF(B1326=1,"",IF(AND(TrackingWorksheet!G1331 &lt;&gt;"",TrackingWorksheet!G1331&lt;=WeeklySummary!$C$7, TrackingWorksheet!H1331=Lists!$D$4), "Y", "N"))</f>
        <v/>
      </c>
      <c r="F1326" s="10" t="str">
        <f>IF(B1326=1,"",IF(AND(TrackingWorksheet!I1331 &lt;&gt;"", TrackingWorksheet!I1331&lt;=WeeklySummary!$C$7, TrackingWorksheet!J1331=Lists!$D$4), "Y", "N"))</f>
        <v/>
      </c>
      <c r="G1326" s="10" t="str">
        <f>IF(B1326=1,"",IF(AND(TrackingWorksheet!G1331 &lt;&gt;"",TrackingWorksheet!G1331&lt;=WeeklySummary!$C$7, TrackingWorksheet!H1331=Lists!$D$5), "Y", "N"))</f>
        <v/>
      </c>
      <c r="H1326" s="10" t="str">
        <f>IF(B1326=1,"",IF(AND(TrackingWorksheet!I1331 &lt;&gt;"", TrackingWorksheet!I1331&lt;=WeeklySummary!$C$7, TrackingWorksheet!J1331=Lists!$D$5), "Y", "N"))</f>
        <v/>
      </c>
      <c r="I1326" s="20" t="str">
        <f>IF(B1326=1,"",IF(AND(TrackingWorksheet!G1331 &lt;&gt;"", TrackingWorksheet!G1331&lt;=WeeklySummary!$C$7, TrackingWorksheet!H1331=Lists!$D$6), 1, 0))</f>
        <v/>
      </c>
      <c r="J1326" s="20" t="str">
        <f t="shared" si="295"/>
        <v/>
      </c>
      <c r="K1326" s="10" t="str">
        <f>IF(B1326=1,"",IF(AND(TrackingWorksheet!I1331&lt;=WeeklySummary!$C$7,TrackingWorksheet!K1331="YES"),0,IF(AND(AND(OR(E1326="Y",F1326="Y"),E1326&lt;&gt;F1326),G1326&lt;&gt;"Y", H1326&lt;&gt;"Y"), 1, 0)))</f>
        <v/>
      </c>
      <c r="L1326" s="20" t="str">
        <f t="shared" si="296"/>
        <v/>
      </c>
      <c r="M1326" s="10" t="str">
        <f t="shared" si="297"/>
        <v/>
      </c>
      <c r="N1326" s="20" t="str">
        <f t="shared" si="298"/>
        <v/>
      </c>
      <c r="O1326" s="10" t="str">
        <f>IF(B1326=1,"",IF(AND(TrackingWorksheet!I1331&lt;=WeeklySummary!$C$7,TrackingWorksheet!K1331="YES"),0,IF(AND(AND(OR(G1326="Y",H1326="Y"),G1326&lt;&gt;H1326),E1326&lt;&gt;"Y", F1326&lt;&gt;"Y"), 1, 0)))</f>
        <v/>
      </c>
      <c r="P1326" s="20" t="str">
        <f t="shared" si="299"/>
        <v/>
      </c>
      <c r="Q1326" s="10" t="str">
        <f t="shared" si="300"/>
        <v/>
      </c>
      <c r="R1326" s="10" t="str">
        <f t="shared" si="301"/>
        <v/>
      </c>
      <c r="S1326" s="10" t="str">
        <f>IF(B1326=1,"",IF(AND(OR(AND(TrackingWorksheet!H1331=Lists!$D$7,TrackingWorksheet!H1331=TrackingWorksheet!J1331),TrackingWorksheet!H1331&lt;&gt;TrackingWorksheet!J1331),TrackingWorksheet!K1331="YES",TrackingWorksheet!H1331&lt;&gt;Lists!$D$6,TrackingWorksheet!G1331&lt;=WeeklySummary!$C$7,TrackingWorksheet!I1331&lt;=WeeklySummary!$C$7),1,0))</f>
        <v/>
      </c>
      <c r="T1326" s="10" t="str">
        <f t="shared" si="302"/>
        <v/>
      </c>
      <c r="U1326" s="10" t="str">
        <f>IF($B1326=1,"",IF(TrackingWorksheet!$K1331="YES",1, 0)*D1326)</f>
        <v/>
      </c>
      <c r="V1326" s="20">
        <f t="shared" si="291"/>
        <v>0</v>
      </c>
      <c r="W1326" s="20">
        <f t="shared" si="292"/>
        <v>0</v>
      </c>
      <c r="X1326" s="10" t="str">
        <f>IF($B1326=1,"",IF(AND(TrackingWorksheet!$L1331&lt;&gt;"", TrackingWorksheet!$L1331&gt;=WeeklySummary!$C$6,TrackingWorksheet!$L1331&lt;=WeeklySummary!$C$7,OR(TrackingWorksheet!$H1331=Lists!$D$4,TrackingWorksheet!$J1331=Lists!$D$4)), 1, 0))</f>
        <v/>
      </c>
      <c r="Y1326" s="10" t="str">
        <f>IF($B1326=1,"",IF(AND(TrackingWorksheet!$L1331&lt;&gt;"", TrackingWorksheet!$L1331&gt;=WeeklySummary!$C$6,TrackingWorksheet!$L1331&lt;=WeeklySummary!$C$7,OR(TrackingWorksheet!$H1331=Lists!$D$5,TrackingWorksheet!$J1331=Lists!$D$5)), 1, 0))</f>
        <v/>
      </c>
      <c r="Z1326" s="10" t="str">
        <f>IF($B1326=1,"",IF(AND(TrackingWorksheet!$L1331&lt;&gt;"", TrackingWorksheet!$L1331&gt;=WeeklySummary!$C$6,TrackingWorksheet!$L1331&lt;=WeeklySummary!$C$7,OR(TrackingWorksheet!$H1331=Lists!$D$6,TrackingWorksheet!$J1331=Lists!$D$6)), 1, 0))</f>
        <v/>
      </c>
      <c r="AA1326" s="19" t="str">
        <f>IF(B1326=1,"",IF(AND(TrackingWorksheet!M1331&lt;&gt;"",TrackingWorksheet!M1331&lt;=WeeklySummary!$C$7),1,0)*D1326)</f>
        <v/>
      </c>
      <c r="AB1326" s="19" t="str">
        <f>IF(B1326=1,"",IF(AND(TrackingWorksheet!N1331&lt;&gt;"",TrackingWorksheet!N1331&lt;=WeeklySummary!$C$7),1,0)*D1326)</f>
        <v/>
      </c>
      <c r="AC1326" s="19" t="str">
        <f>IF(B1326=1,"",TrackingWorksheet!T1331)</f>
        <v/>
      </c>
      <c r="AD1326" s="19" t="str">
        <f>IF(B1326=1,"",IF(D1326*AND(TrackingWorksheet!S1331&gt;=Calculations!$BD$3,TrackingWorksheet!U1331="",TrackingWorksheet!K1331="YES"),1,0))</f>
        <v/>
      </c>
      <c r="AE1326" s="19" t="str">
        <f>IF($B1326=1,"",IF(AND(TrackingWorksheet!$S1331&gt;$BE$3,TrackingWorksheet!$T1331=Lists!$P$4),1, 0)*D1326)</f>
        <v/>
      </c>
      <c r="AF1326" s="19" t="str">
        <f>IF($B1326=1,"",IF(AND(TrackingWorksheet!$U1331&gt;$BE$3,TrackingWorksheet!$V1331=Lists!$P$4),1, 0)*D1326)</f>
        <v/>
      </c>
      <c r="AG1326" s="19" t="str">
        <f>IF($B1326=1,"",IF(AND(TrackingWorksheet!$W1331&gt;$BE$3,TrackingWorksheet!$X1331=Lists!$P$4),1, 0)*D1326)</f>
        <v/>
      </c>
      <c r="AH1326" s="19" t="str">
        <f>IF($B1326=1,"",IF(AND(TrackingWorksheet!$Y1331&gt;$BE$3,TrackingWorksheet!$Z1331=Lists!$P$4),1, 0)*D1326)</f>
        <v/>
      </c>
      <c r="AI1326" s="19" t="str">
        <f>IF($B1326=1,"",IF(AND(TrackingWorksheet!$AA1331&gt;$BE$3,TrackingWorksheet!$AB1331=Lists!$P$4),1, 0)*D1326)</f>
        <v/>
      </c>
      <c r="AJ1326" s="19" t="str">
        <f>IF($B1326=1,"",IF(AND(TrackingWorksheet!$S1331&gt;$BE$3,TrackingWorksheet!$T1331=Lists!$P$5),1, 0)*D1326)</f>
        <v/>
      </c>
      <c r="AK1326" s="19" t="str">
        <f>IF($B1326=1,"",IF(AND(TrackingWorksheet!$U1331&gt;$BE$3,TrackingWorksheet!$V1331=Lists!$P$5),1, 0)*D1326)</f>
        <v/>
      </c>
      <c r="AL1326" s="19" t="str">
        <f>IF($B1326=1,"",IF(AND(TrackingWorksheet!$W1331&gt;$BE$3,TrackingWorksheet!$X1331=Lists!$P$5),1, 0)*D1326)</f>
        <v/>
      </c>
      <c r="AM1326" s="19" t="str">
        <f>IF($B1326=1,"",IF(AND(TrackingWorksheet!$Y1331&gt;$BE$3,TrackingWorksheet!$Z1331=Lists!$P$5),1, 0)*D1326)</f>
        <v/>
      </c>
      <c r="AN1326" s="19" t="str">
        <f>IF($B1326=1,"",IF(AND(TrackingWorksheet!$AA1331&gt;$BE$3,TrackingWorksheet!$AB1331=Lists!$P$5),1, 0)*D1326)</f>
        <v/>
      </c>
      <c r="AO1326" s="19" t="str">
        <f>IF($B1326=1,"",IF(AND(TrackingWorksheet!$S1331&gt;$BE$3,TrackingWorksheet!$T1331=Lists!$P$6),1, 0)*D1326)</f>
        <v/>
      </c>
      <c r="AP1326" s="19" t="str">
        <f>IF($B1326=1,"",IF(AND(TrackingWorksheet!$U1331&gt;$BE$3,TrackingWorksheet!$V1331=Lists!$P$6),1, 0)*D1326)</f>
        <v/>
      </c>
      <c r="AQ1326" s="19" t="str">
        <f>IF($B1326=1,"",IF(AND(TrackingWorksheet!$W1331&gt;$BE$3,TrackingWorksheet!$X1331=Lists!$P$6),1, 0)*D1326)</f>
        <v/>
      </c>
      <c r="AR1326" s="19" t="str">
        <f>IF($B1326=1,"",IF(AND(TrackingWorksheet!$Y1331&gt;$BE$3,TrackingWorksheet!$Z1331=Lists!$P$6),1, 0)*D1326)</f>
        <v/>
      </c>
      <c r="AS1326" s="19" t="str">
        <f>IF($B1326=1,"",IF(AND(TrackingWorksheet!$AA1331&gt;$BE$3,TrackingWorksheet!$AB1331=Lists!$P$6),1, 0)*D1326)</f>
        <v/>
      </c>
      <c r="AT1326" s="19">
        <f t="shared" si="293"/>
        <v>0</v>
      </c>
      <c r="AU1326" s="19" t="str">
        <f>IF(B1326=1,"",IF(AND(TrackingWorksheet!K1331="",TrackingWorksheet!M1331="", TrackingWorksheet!N1331="", TrackingWorksheet!S1331="", TrackingWorksheet!V1331="", TrackingWorksheet!W1331="", TrackingWorksheet!Y1331="", TrackingWorksheet!AA1331="", V1326=1),1,0)*D1326)</f>
        <v/>
      </c>
      <c r="AV1326" s="19" t="str">
        <f>IF(B1326=1,"",IF(D1326*AND(TrackingWorksheet!U1331&gt;Calculations!$BE$3,TrackingWorksheet!K1331="YES"),1,0))</f>
        <v/>
      </c>
      <c r="AW1326" s="19" t="str">
        <f>IF(B1326=1,"",IF(D1326*AND(TrackingWorksheet!W1331&gt;Calculations!$BE$3,TrackingWorksheet!K1331="YES"),1,0))</f>
        <v/>
      </c>
      <c r="AX1326" s="19">
        <f t="shared" si="294"/>
        <v>0</v>
      </c>
      <c r="AY1326" s="19">
        <f t="shared" si="290"/>
        <v>0</v>
      </c>
      <c r="AZ1326" s="27" t="str">
        <f>IF(B1326=1,"",IF(TrackingWorksheet!Q1331="","",TrackingWorksheet!Q1331))</f>
        <v/>
      </c>
      <c r="BB1326" s="4"/>
      <c r="BC1326" s="4"/>
      <c r="BD1326" s="4"/>
      <c r="BE1326" s="4"/>
      <c r="BF1326" s="4"/>
      <c r="BG1326" s="4" t="str">
        <f>IF(B1326=1,"",IF(AND(N1326=1,TrackingWorksheet!$I1331+14&lt;=WeeklySummary!$C$7),1,0))</f>
        <v/>
      </c>
      <c r="BH1326" s="4" t="str">
        <f>IF(B1326=1,"",IF(AND(R1326=1,TrackingWorksheet!$I1331+14&lt;=WeeklySummary!$C$7),1,0))</f>
        <v/>
      </c>
      <c r="BI1326" s="4" t="str">
        <f>IF(B1326=1,"",IF(AND(J1326=1,TrackingWorksheet!$G1331+14&lt;=WeeklySummary!$C$7),1,0))</f>
        <v/>
      </c>
      <c r="BJ1326" s="4" t="str">
        <f>IF(B1326=1,"",IF(AND(T1326=1,TrackingWorksheet!$I1331+14&lt;=WeeklySummary!$C$7),1,0))</f>
        <v/>
      </c>
      <c r="BK1326" s="4" t="str">
        <f>IF(B1326=1,"",IF(AND(T1326=1,TrackingWorksheet!$G1331+14&lt;=WeeklySummary!$C$7),1,0))</f>
        <v/>
      </c>
      <c r="BL1326" s="4">
        <f t="shared" si="303"/>
        <v>0</v>
      </c>
    </row>
    <row r="1327" spans="2:64" x14ac:dyDescent="0.25">
      <c r="B1327" s="27">
        <f>IF(AND(ISBLANK(TrackingWorksheet!B1332),ISBLANK(TrackingWorksheet!C1332),ISBLANK(TrackingWorksheet!G1332),ISBLANK(TrackingWorksheet!H1332),
ISBLANK(TrackingWorksheet!I1332),ISBLANK(TrackingWorksheet!J1332),ISBLANK(TrackingWorksheet!M1332),
ISBLANK(TrackingWorksheet!N1334)),1,0)</f>
        <v>1</v>
      </c>
      <c r="C1327" s="12" t="str">
        <f>IF(B1327=1,"",TrackingWorksheet!F1332)</f>
        <v/>
      </c>
      <c r="D1327" s="20" t="str">
        <f>IF(B1327=1,"",IF(AND(TrackingWorksheet!B1332&lt;&gt;"",TrackingWorksheet!B1332&lt;=WeeklySummary!$C$7,OR(TrackingWorksheet!C1332="",TrackingWorksheet!C1332&gt;=WeeklySummary!$C$6)),1,0))</f>
        <v/>
      </c>
      <c r="E1327" s="10" t="str">
        <f>IF(B1327=1,"",IF(AND(TrackingWorksheet!G1332 &lt;&gt;"",TrackingWorksheet!G1332&lt;=WeeklySummary!$C$7, TrackingWorksheet!H1332=Lists!$D$4), "Y", "N"))</f>
        <v/>
      </c>
      <c r="F1327" s="10" t="str">
        <f>IF(B1327=1,"",IF(AND(TrackingWorksheet!I1332 &lt;&gt;"", TrackingWorksheet!I1332&lt;=WeeklySummary!$C$7, TrackingWorksheet!J1332=Lists!$D$4), "Y", "N"))</f>
        <v/>
      </c>
      <c r="G1327" s="10" t="str">
        <f>IF(B1327=1,"",IF(AND(TrackingWorksheet!G1332 &lt;&gt;"",TrackingWorksheet!G1332&lt;=WeeklySummary!$C$7, TrackingWorksheet!H1332=Lists!$D$5), "Y", "N"))</f>
        <v/>
      </c>
      <c r="H1327" s="10" t="str">
        <f>IF(B1327=1,"",IF(AND(TrackingWorksheet!I1332 &lt;&gt;"", TrackingWorksheet!I1332&lt;=WeeklySummary!$C$7, TrackingWorksheet!J1332=Lists!$D$5), "Y", "N"))</f>
        <v/>
      </c>
      <c r="I1327" s="20" t="str">
        <f>IF(B1327=1,"",IF(AND(TrackingWorksheet!G1332 &lt;&gt;"", TrackingWorksheet!G1332&lt;=WeeklySummary!$C$7, TrackingWorksheet!H1332=Lists!$D$6), 1, 0))</f>
        <v/>
      </c>
      <c r="J1327" s="20" t="str">
        <f t="shared" si="295"/>
        <v/>
      </c>
      <c r="K1327" s="10" t="str">
        <f>IF(B1327=1,"",IF(AND(TrackingWorksheet!I1332&lt;=WeeklySummary!$C$7,TrackingWorksheet!K1332="YES"),0,IF(AND(AND(OR(E1327="Y",F1327="Y"),E1327&lt;&gt;F1327),G1327&lt;&gt;"Y", H1327&lt;&gt;"Y"), 1, 0)))</f>
        <v/>
      </c>
      <c r="L1327" s="20" t="str">
        <f t="shared" si="296"/>
        <v/>
      </c>
      <c r="M1327" s="10" t="str">
        <f t="shared" si="297"/>
        <v/>
      </c>
      <c r="N1327" s="20" t="str">
        <f t="shared" si="298"/>
        <v/>
      </c>
      <c r="O1327" s="10" t="str">
        <f>IF(B1327=1,"",IF(AND(TrackingWorksheet!I1332&lt;=WeeklySummary!$C$7,TrackingWorksheet!K1332="YES"),0,IF(AND(AND(OR(G1327="Y",H1327="Y"),G1327&lt;&gt;H1327),E1327&lt;&gt;"Y", F1327&lt;&gt;"Y"), 1, 0)))</f>
        <v/>
      </c>
      <c r="P1327" s="20" t="str">
        <f t="shared" si="299"/>
        <v/>
      </c>
      <c r="Q1327" s="10" t="str">
        <f t="shared" si="300"/>
        <v/>
      </c>
      <c r="R1327" s="10" t="str">
        <f t="shared" si="301"/>
        <v/>
      </c>
      <c r="S1327" s="10" t="str">
        <f>IF(B1327=1,"",IF(AND(OR(AND(TrackingWorksheet!H1332=Lists!$D$7,TrackingWorksheet!H1332=TrackingWorksheet!J1332),TrackingWorksheet!H1332&lt;&gt;TrackingWorksheet!J1332),TrackingWorksheet!K1332="YES",TrackingWorksheet!H1332&lt;&gt;Lists!$D$6,TrackingWorksheet!G1332&lt;=WeeklySummary!$C$7,TrackingWorksheet!I1332&lt;=WeeklySummary!$C$7),1,0))</f>
        <v/>
      </c>
      <c r="T1327" s="10" t="str">
        <f t="shared" si="302"/>
        <v/>
      </c>
      <c r="U1327" s="10" t="str">
        <f>IF($B1327=1,"",IF(TrackingWorksheet!$K1332="YES",1, 0)*D1327)</f>
        <v/>
      </c>
      <c r="V1327" s="20">
        <f t="shared" si="291"/>
        <v>0</v>
      </c>
      <c r="W1327" s="20">
        <f t="shared" si="292"/>
        <v>0</v>
      </c>
      <c r="X1327" s="10" t="str">
        <f>IF($B1327=1,"",IF(AND(TrackingWorksheet!$L1332&lt;&gt;"", TrackingWorksheet!$L1332&gt;=WeeklySummary!$C$6,TrackingWorksheet!$L1332&lt;=WeeklySummary!$C$7,OR(TrackingWorksheet!$H1332=Lists!$D$4,TrackingWorksheet!$J1332=Lists!$D$4)), 1, 0))</f>
        <v/>
      </c>
      <c r="Y1327" s="10" t="str">
        <f>IF($B1327=1,"",IF(AND(TrackingWorksheet!$L1332&lt;&gt;"", TrackingWorksheet!$L1332&gt;=WeeklySummary!$C$6,TrackingWorksheet!$L1332&lt;=WeeklySummary!$C$7,OR(TrackingWorksheet!$H1332=Lists!$D$5,TrackingWorksheet!$J1332=Lists!$D$5)), 1, 0))</f>
        <v/>
      </c>
      <c r="Z1327" s="10" t="str">
        <f>IF($B1327=1,"",IF(AND(TrackingWorksheet!$L1332&lt;&gt;"", TrackingWorksheet!$L1332&gt;=WeeklySummary!$C$6,TrackingWorksheet!$L1332&lt;=WeeklySummary!$C$7,OR(TrackingWorksheet!$H1332=Lists!$D$6,TrackingWorksheet!$J1332=Lists!$D$6)), 1, 0))</f>
        <v/>
      </c>
      <c r="AA1327" s="19" t="str">
        <f>IF(B1327=1,"",IF(AND(TrackingWorksheet!M1332&lt;&gt;"",TrackingWorksheet!M1332&lt;=WeeklySummary!$C$7),1,0)*D1327)</f>
        <v/>
      </c>
      <c r="AB1327" s="19" t="str">
        <f>IF(B1327=1,"",IF(AND(TrackingWorksheet!N1332&lt;&gt;"",TrackingWorksheet!N1332&lt;=WeeklySummary!$C$7),1,0)*D1327)</f>
        <v/>
      </c>
      <c r="AC1327" s="19" t="str">
        <f>IF(B1327=1,"",TrackingWorksheet!T1332)</f>
        <v/>
      </c>
      <c r="AD1327" s="19" t="str">
        <f>IF(B1327=1,"",IF(D1327*AND(TrackingWorksheet!S1332&gt;=Calculations!$BD$3,TrackingWorksheet!U1332="",TrackingWorksheet!K1332="YES"),1,0))</f>
        <v/>
      </c>
      <c r="AE1327" s="19" t="str">
        <f>IF($B1327=1,"",IF(AND(TrackingWorksheet!$S1332&gt;$BE$3,TrackingWorksheet!$T1332=Lists!$P$4),1, 0)*D1327)</f>
        <v/>
      </c>
      <c r="AF1327" s="19" t="str">
        <f>IF($B1327=1,"",IF(AND(TrackingWorksheet!$U1332&gt;$BE$3,TrackingWorksheet!$V1332=Lists!$P$4),1, 0)*D1327)</f>
        <v/>
      </c>
      <c r="AG1327" s="19" t="str">
        <f>IF($B1327=1,"",IF(AND(TrackingWorksheet!$W1332&gt;$BE$3,TrackingWorksheet!$X1332=Lists!$P$4),1, 0)*D1327)</f>
        <v/>
      </c>
      <c r="AH1327" s="19" t="str">
        <f>IF($B1327=1,"",IF(AND(TrackingWorksheet!$Y1332&gt;$BE$3,TrackingWorksheet!$Z1332=Lists!$P$4),1, 0)*D1327)</f>
        <v/>
      </c>
      <c r="AI1327" s="19" t="str">
        <f>IF($B1327=1,"",IF(AND(TrackingWorksheet!$AA1332&gt;$BE$3,TrackingWorksheet!$AB1332=Lists!$P$4),1, 0)*D1327)</f>
        <v/>
      </c>
      <c r="AJ1327" s="19" t="str">
        <f>IF($B1327=1,"",IF(AND(TrackingWorksheet!$S1332&gt;$BE$3,TrackingWorksheet!$T1332=Lists!$P$5),1, 0)*D1327)</f>
        <v/>
      </c>
      <c r="AK1327" s="19" t="str">
        <f>IF($B1327=1,"",IF(AND(TrackingWorksheet!$U1332&gt;$BE$3,TrackingWorksheet!$V1332=Lists!$P$5),1, 0)*D1327)</f>
        <v/>
      </c>
      <c r="AL1327" s="19" t="str">
        <f>IF($B1327=1,"",IF(AND(TrackingWorksheet!$W1332&gt;$BE$3,TrackingWorksheet!$X1332=Lists!$P$5),1, 0)*D1327)</f>
        <v/>
      </c>
      <c r="AM1327" s="19" t="str">
        <f>IF($B1327=1,"",IF(AND(TrackingWorksheet!$Y1332&gt;$BE$3,TrackingWorksheet!$Z1332=Lists!$P$5),1, 0)*D1327)</f>
        <v/>
      </c>
      <c r="AN1327" s="19" t="str">
        <f>IF($B1327=1,"",IF(AND(TrackingWorksheet!$AA1332&gt;$BE$3,TrackingWorksheet!$AB1332=Lists!$P$5),1, 0)*D1327)</f>
        <v/>
      </c>
      <c r="AO1327" s="19" t="str">
        <f>IF($B1327=1,"",IF(AND(TrackingWorksheet!$S1332&gt;$BE$3,TrackingWorksheet!$T1332=Lists!$P$6),1, 0)*D1327)</f>
        <v/>
      </c>
      <c r="AP1327" s="19" t="str">
        <f>IF($B1327=1,"",IF(AND(TrackingWorksheet!$U1332&gt;$BE$3,TrackingWorksheet!$V1332=Lists!$P$6),1, 0)*D1327)</f>
        <v/>
      </c>
      <c r="AQ1327" s="19" t="str">
        <f>IF($B1327=1,"",IF(AND(TrackingWorksheet!$W1332&gt;$BE$3,TrackingWorksheet!$X1332=Lists!$P$6),1, 0)*D1327)</f>
        <v/>
      </c>
      <c r="AR1327" s="19" t="str">
        <f>IF($B1327=1,"",IF(AND(TrackingWorksheet!$Y1332&gt;$BE$3,TrackingWorksheet!$Z1332=Lists!$P$6),1, 0)*D1327)</f>
        <v/>
      </c>
      <c r="AS1327" s="19" t="str">
        <f>IF($B1327=1,"",IF(AND(TrackingWorksheet!$AA1332&gt;$BE$3,TrackingWorksheet!$AB1332=Lists!$P$6),1, 0)*D1327)</f>
        <v/>
      </c>
      <c r="AT1327" s="19">
        <f t="shared" si="293"/>
        <v>0</v>
      </c>
      <c r="AU1327" s="19" t="str">
        <f>IF(B1327=1,"",IF(AND(TrackingWorksheet!K1332="",TrackingWorksheet!M1332="", TrackingWorksheet!N1332="", TrackingWorksheet!S1332="", TrackingWorksheet!V1332="", TrackingWorksheet!W1332="", TrackingWorksheet!Y1332="", TrackingWorksheet!AA1332="", V1327=1),1,0)*D1327)</f>
        <v/>
      </c>
      <c r="AV1327" s="19" t="str">
        <f>IF(B1327=1,"",IF(D1327*AND(TrackingWorksheet!U1332&gt;Calculations!$BE$3,TrackingWorksheet!K1332="YES"),1,0))</f>
        <v/>
      </c>
      <c r="AW1327" s="19" t="str">
        <f>IF(B1327=1,"",IF(D1327*AND(TrackingWorksheet!W1332&gt;Calculations!$BE$3,TrackingWorksheet!K1332="YES"),1,0))</f>
        <v/>
      </c>
      <c r="AX1327" s="19">
        <f t="shared" si="294"/>
        <v>0</v>
      </c>
      <c r="AY1327" s="19">
        <f t="shared" si="290"/>
        <v>0</v>
      </c>
      <c r="AZ1327" s="27" t="str">
        <f>IF(B1327=1,"",IF(TrackingWorksheet!Q1332="","",TrackingWorksheet!Q1332))</f>
        <v/>
      </c>
      <c r="BB1327" s="4"/>
      <c r="BC1327" s="4"/>
      <c r="BD1327" s="4"/>
      <c r="BE1327" s="4"/>
      <c r="BF1327" s="4"/>
      <c r="BG1327" s="4" t="str">
        <f>IF(B1327=1,"",IF(AND(N1327=1,TrackingWorksheet!$I1332+14&lt;=WeeklySummary!$C$7),1,0))</f>
        <v/>
      </c>
      <c r="BH1327" s="4" t="str">
        <f>IF(B1327=1,"",IF(AND(R1327=1,TrackingWorksheet!$I1332+14&lt;=WeeklySummary!$C$7),1,0))</f>
        <v/>
      </c>
      <c r="BI1327" s="4" t="str">
        <f>IF(B1327=1,"",IF(AND(J1327=1,TrackingWorksheet!$G1332+14&lt;=WeeklySummary!$C$7),1,0))</f>
        <v/>
      </c>
      <c r="BJ1327" s="4" t="str">
        <f>IF(B1327=1,"",IF(AND(T1327=1,TrackingWorksheet!$I1332+14&lt;=WeeklySummary!$C$7),1,0))</f>
        <v/>
      </c>
      <c r="BK1327" s="4" t="str">
        <f>IF(B1327=1,"",IF(AND(T1327=1,TrackingWorksheet!$G1332+14&lt;=WeeklySummary!$C$7),1,0))</f>
        <v/>
      </c>
      <c r="BL1327" s="4">
        <f t="shared" si="303"/>
        <v>0</v>
      </c>
    </row>
    <row r="1328" spans="2:64" x14ac:dyDescent="0.25">
      <c r="B1328" s="27">
        <f>IF(AND(ISBLANK(TrackingWorksheet!B1333),ISBLANK(TrackingWorksheet!C1333),ISBLANK(TrackingWorksheet!G1333),ISBLANK(TrackingWorksheet!H1333),
ISBLANK(TrackingWorksheet!I1333),ISBLANK(TrackingWorksheet!J1333),ISBLANK(TrackingWorksheet!M1333),
ISBLANK(TrackingWorksheet!N1335)),1,0)</f>
        <v>1</v>
      </c>
      <c r="C1328" s="12" t="str">
        <f>IF(B1328=1,"",TrackingWorksheet!F1333)</f>
        <v/>
      </c>
      <c r="D1328" s="20" t="str">
        <f>IF(B1328=1,"",IF(AND(TrackingWorksheet!B1333&lt;&gt;"",TrackingWorksheet!B1333&lt;=WeeklySummary!$C$7,OR(TrackingWorksheet!C1333="",TrackingWorksheet!C1333&gt;=WeeklySummary!$C$6)),1,0))</f>
        <v/>
      </c>
      <c r="E1328" s="10" t="str">
        <f>IF(B1328=1,"",IF(AND(TrackingWorksheet!G1333 &lt;&gt;"",TrackingWorksheet!G1333&lt;=WeeklySummary!$C$7, TrackingWorksheet!H1333=Lists!$D$4), "Y", "N"))</f>
        <v/>
      </c>
      <c r="F1328" s="10" t="str">
        <f>IF(B1328=1,"",IF(AND(TrackingWorksheet!I1333 &lt;&gt;"", TrackingWorksheet!I1333&lt;=WeeklySummary!$C$7, TrackingWorksheet!J1333=Lists!$D$4), "Y", "N"))</f>
        <v/>
      </c>
      <c r="G1328" s="10" t="str">
        <f>IF(B1328=1,"",IF(AND(TrackingWorksheet!G1333 &lt;&gt;"",TrackingWorksheet!G1333&lt;=WeeklySummary!$C$7, TrackingWorksheet!H1333=Lists!$D$5), "Y", "N"))</f>
        <v/>
      </c>
      <c r="H1328" s="10" t="str">
        <f>IF(B1328=1,"",IF(AND(TrackingWorksheet!I1333 &lt;&gt;"", TrackingWorksheet!I1333&lt;=WeeklySummary!$C$7, TrackingWorksheet!J1333=Lists!$D$5), "Y", "N"))</f>
        <v/>
      </c>
      <c r="I1328" s="20" t="str">
        <f>IF(B1328=1,"",IF(AND(TrackingWorksheet!G1333 &lt;&gt;"", TrackingWorksheet!G1333&lt;=WeeklySummary!$C$7, TrackingWorksheet!H1333=Lists!$D$6), 1, 0))</f>
        <v/>
      </c>
      <c r="J1328" s="20" t="str">
        <f t="shared" si="295"/>
        <v/>
      </c>
      <c r="K1328" s="10" t="str">
        <f>IF(B1328=1,"",IF(AND(TrackingWorksheet!I1333&lt;=WeeklySummary!$C$7,TrackingWorksheet!K1333="YES"),0,IF(AND(AND(OR(E1328="Y",F1328="Y"),E1328&lt;&gt;F1328),G1328&lt;&gt;"Y", H1328&lt;&gt;"Y"), 1, 0)))</f>
        <v/>
      </c>
      <c r="L1328" s="20" t="str">
        <f t="shared" si="296"/>
        <v/>
      </c>
      <c r="M1328" s="10" t="str">
        <f t="shared" si="297"/>
        <v/>
      </c>
      <c r="N1328" s="20" t="str">
        <f t="shared" si="298"/>
        <v/>
      </c>
      <c r="O1328" s="10" t="str">
        <f>IF(B1328=1,"",IF(AND(TrackingWorksheet!I1333&lt;=WeeklySummary!$C$7,TrackingWorksheet!K1333="YES"),0,IF(AND(AND(OR(G1328="Y",H1328="Y"),G1328&lt;&gt;H1328),E1328&lt;&gt;"Y", F1328&lt;&gt;"Y"), 1, 0)))</f>
        <v/>
      </c>
      <c r="P1328" s="20" t="str">
        <f t="shared" si="299"/>
        <v/>
      </c>
      <c r="Q1328" s="10" t="str">
        <f t="shared" si="300"/>
        <v/>
      </c>
      <c r="R1328" s="10" t="str">
        <f t="shared" si="301"/>
        <v/>
      </c>
      <c r="S1328" s="10" t="str">
        <f>IF(B1328=1,"",IF(AND(OR(AND(TrackingWorksheet!H1333=Lists!$D$7,TrackingWorksheet!H1333=TrackingWorksheet!J1333),TrackingWorksheet!H1333&lt;&gt;TrackingWorksheet!J1333),TrackingWorksheet!K1333="YES",TrackingWorksheet!H1333&lt;&gt;Lists!$D$6,TrackingWorksheet!G1333&lt;=WeeklySummary!$C$7,TrackingWorksheet!I1333&lt;=WeeklySummary!$C$7),1,0))</f>
        <v/>
      </c>
      <c r="T1328" s="10" t="str">
        <f t="shared" si="302"/>
        <v/>
      </c>
      <c r="U1328" s="10" t="str">
        <f>IF($B1328=1,"",IF(TrackingWorksheet!$K1333="YES",1, 0)*D1328)</f>
        <v/>
      </c>
      <c r="V1328" s="20">
        <f t="shared" si="291"/>
        <v>0</v>
      </c>
      <c r="W1328" s="20">
        <f t="shared" si="292"/>
        <v>0</v>
      </c>
      <c r="X1328" s="10" t="str">
        <f>IF($B1328=1,"",IF(AND(TrackingWorksheet!$L1333&lt;&gt;"", TrackingWorksheet!$L1333&gt;=WeeklySummary!$C$6,TrackingWorksheet!$L1333&lt;=WeeklySummary!$C$7,OR(TrackingWorksheet!$H1333=Lists!$D$4,TrackingWorksheet!$J1333=Lists!$D$4)), 1, 0))</f>
        <v/>
      </c>
      <c r="Y1328" s="10" t="str">
        <f>IF($B1328=1,"",IF(AND(TrackingWorksheet!$L1333&lt;&gt;"", TrackingWorksheet!$L1333&gt;=WeeklySummary!$C$6,TrackingWorksheet!$L1333&lt;=WeeklySummary!$C$7,OR(TrackingWorksheet!$H1333=Lists!$D$5,TrackingWorksheet!$J1333=Lists!$D$5)), 1, 0))</f>
        <v/>
      </c>
      <c r="Z1328" s="10" t="str">
        <f>IF($B1328=1,"",IF(AND(TrackingWorksheet!$L1333&lt;&gt;"", TrackingWorksheet!$L1333&gt;=WeeklySummary!$C$6,TrackingWorksheet!$L1333&lt;=WeeklySummary!$C$7,OR(TrackingWorksheet!$H1333=Lists!$D$6,TrackingWorksheet!$J1333=Lists!$D$6)), 1, 0))</f>
        <v/>
      </c>
      <c r="AA1328" s="19" t="str">
        <f>IF(B1328=1,"",IF(AND(TrackingWorksheet!M1333&lt;&gt;"",TrackingWorksheet!M1333&lt;=WeeklySummary!$C$7),1,0)*D1328)</f>
        <v/>
      </c>
      <c r="AB1328" s="19" t="str">
        <f>IF(B1328=1,"",IF(AND(TrackingWorksheet!N1333&lt;&gt;"",TrackingWorksheet!N1333&lt;=WeeklySummary!$C$7),1,0)*D1328)</f>
        <v/>
      </c>
      <c r="AC1328" s="19" t="str">
        <f>IF(B1328=1,"",TrackingWorksheet!T1333)</f>
        <v/>
      </c>
      <c r="AD1328" s="19" t="str">
        <f>IF(B1328=1,"",IF(D1328*AND(TrackingWorksheet!S1333&gt;=Calculations!$BD$3,TrackingWorksheet!U1333="",TrackingWorksheet!K1333="YES"),1,0))</f>
        <v/>
      </c>
      <c r="AE1328" s="19" t="str">
        <f>IF($B1328=1,"",IF(AND(TrackingWorksheet!$S1333&gt;$BE$3,TrackingWorksheet!$T1333=Lists!$P$4),1, 0)*D1328)</f>
        <v/>
      </c>
      <c r="AF1328" s="19" t="str">
        <f>IF($B1328=1,"",IF(AND(TrackingWorksheet!$U1333&gt;$BE$3,TrackingWorksheet!$V1333=Lists!$P$4),1, 0)*D1328)</f>
        <v/>
      </c>
      <c r="AG1328" s="19" t="str">
        <f>IF($B1328=1,"",IF(AND(TrackingWorksheet!$W1333&gt;$BE$3,TrackingWorksheet!$X1333=Lists!$P$4),1, 0)*D1328)</f>
        <v/>
      </c>
      <c r="AH1328" s="19" t="str">
        <f>IF($B1328=1,"",IF(AND(TrackingWorksheet!$Y1333&gt;$BE$3,TrackingWorksheet!$Z1333=Lists!$P$4),1, 0)*D1328)</f>
        <v/>
      </c>
      <c r="AI1328" s="19" t="str">
        <f>IF($B1328=1,"",IF(AND(TrackingWorksheet!$AA1333&gt;$BE$3,TrackingWorksheet!$AB1333=Lists!$P$4),1, 0)*D1328)</f>
        <v/>
      </c>
      <c r="AJ1328" s="19" t="str">
        <f>IF($B1328=1,"",IF(AND(TrackingWorksheet!$S1333&gt;$BE$3,TrackingWorksheet!$T1333=Lists!$P$5),1, 0)*D1328)</f>
        <v/>
      </c>
      <c r="AK1328" s="19" t="str">
        <f>IF($B1328=1,"",IF(AND(TrackingWorksheet!$U1333&gt;$BE$3,TrackingWorksheet!$V1333=Lists!$P$5),1, 0)*D1328)</f>
        <v/>
      </c>
      <c r="AL1328" s="19" t="str">
        <f>IF($B1328=1,"",IF(AND(TrackingWorksheet!$W1333&gt;$BE$3,TrackingWorksheet!$X1333=Lists!$P$5),1, 0)*D1328)</f>
        <v/>
      </c>
      <c r="AM1328" s="19" t="str">
        <f>IF($B1328=1,"",IF(AND(TrackingWorksheet!$Y1333&gt;$BE$3,TrackingWorksheet!$Z1333=Lists!$P$5),1, 0)*D1328)</f>
        <v/>
      </c>
      <c r="AN1328" s="19" t="str">
        <f>IF($B1328=1,"",IF(AND(TrackingWorksheet!$AA1333&gt;$BE$3,TrackingWorksheet!$AB1333=Lists!$P$5),1, 0)*D1328)</f>
        <v/>
      </c>
      <c r="AO1328" s="19" t="str">
        <f>IF($B1328=1,"",IF(AND(TrackingWorksheet!$S1333&gt;$BE$3,TrackingWorksheet!$T1333=Lists!$P$6),1, 0)*D1328)</f>
        <v/>
      </c>
      <c r="AP1328" s="19" t="str">
        <f>IF($B1328=1,"",IF(AND(TrackingWorksheet!$U1333&gt;$BE$3,TrackingWorksheet!$V1333=Lists!$P$6),1, 0)*D1328)</f>
        <v/>
      </c>
      <c r="AQ1328" s="19" t="str">
        <f>IF($B1328=1,"",IF(AND(TrackingWorksheet!$W1333&gt;$BE$3,TrackingWorksheet!$X1333=Lists!$P$6),1, 0)*D1328)</f>
        <v/>
      </c>
      <c r="AR1328" s="19" t="str">
        <f>IF($B1328=1,"",IF(AND(TrackingWorksheet!$Y1333&gt;$BE$3,TrackingWorksheet!$Z1333=Lists!$P$6),1, 0)*D1328)</f>
        <v/>
      </c>
      <c r="AS1328" s="19" t="str">
        <f>IF($B1328=1,"",IF(AND(TrackingWorksheet!$AA1333&gt;$BE$3,TrackingWorksheet!$AB1333=Lists!$P$6),1, 0)*D1328)</f>
        <v/>
      </c>
      <c r="AT1328" s="19">
        <f t="shared" si="293"/>
        <v>0</v>
      </c>
      <c r="AU1328" s="19" t="str">
        <f>IF(B1328=1,"",IF(AND(TrackingWorksheet!K1333="",TrackingWorksheet!M1333="", TrackingWorksheet!N1333="", TrackingWorksheet!S1333="", TrackingWorksheet!V1333="", TrackingWorksheet!W1333="", TrackingWorksheet!Y1333="", TrackingWorksheet!AA1333="", V1328=1),1,0)*D1328)</f>
        <v/>
      </c>
      <c r="AV1328" s="19" t="str">
        <f>IF(B1328=1,"",IF(D1328*AND(TrackingWorksheet!U1333&gt;Calculations!$BE$3,TrackingWorksheet!K1333="YES"),1,0))</f>
        <v/>
      </c>
      <c r="AW1328" s="19" t="str">
        <f>IF(B1328=1,"",IF(D1328*AND(TrackingWorksheet!W1333&gt;Calculations!$BE$3,TrackingWorksheet!K1333="YES"),1,0))</f>
        <v/>
      </c>
      <c r="AX1328" s="19">
        <f t="shared" si="294"/>
        <v>0</v>
      </c>
      <c r="AY1328" s="19">
        <f t="shared" si="290"/>
        <v>0</v>
      </c>
      <c r="AZ1328" s="27" t="str">
        <f>IF(B1328=1,"",IF(TrackingWorksheet!Q1333="","",TrackingWorksheet!Q1333))</f>
        <v/>
      </c>
      <c r="BB1328" s="4"/>
      <c r="BC1328" s="4"/>
      <c r="BD1328" s="4"/>
      <c r="BE1328" s="4"/>
      <c r="BF1328" s="4"/>
      <c r="BG1328" s="4" t="str">
        <f>IF(B1328=1,"",IF(AND(N1328=1,TrackingWorksheet!$I1333+14&lt;=WeeklySummary!$C$7),1,0))</f>
        <v/>
      </c>
      <c r="BH1328" s="4" t="str">
        <f>IF(B1328=1,"",IF(AND(R1328=1,TrackingWorksheet!$I1333+14&lt;=WeeklySummary!$C$7),1,0))</f>
        <v/>
      </c>
      <c r="BI1328" s="4" t="str">
        <f>IF(B1328=1,"",IF(AND(J1328=1,TrackingWorksheet!$G1333+14&lt;=WeeklySummary!$C$7),1,0))</f>
        <v/>
      </c>
      <c r="BJ1328" s="4" t="str">
        <f>IF(B1328=1,"",IF(AND(T1328=1,TrackingWorksheet!$I1333+14&lt;=WeeklySummary!$C$7),1,0))</f>
        <v/>
      </c>
      <c r="BK1328" s="4" t="str">
        <f>IF(B1328=1,"",IF(AND(T1328=1,TrackingWorksheet!$G1333+14&lt;=WeeklySummary!$C$7),1,0))</f>
        <v/>
      </c>
      <c r="BL1328" s="4">
        <f t="shared" si="303"/>
        <v>0</v>
      </c>
    </row>
    <row r="1329" spans="2:64" x14ac:dyDescent="0.25">
      <c r="B1329" s="27">
        <f>IF(AND(ISBLANK(TrackingWorksheet!B1334),ISBLANK(TrackingWorksheet!C1334),ISBLANK(TrackingWorksheet!G1334),ISBLANK(TrackingWorksheet!H1334),
ISBLANK(TrackingWorksheet!I1334),ISBLANK(TrackingWorksheet!J1334),ISBLANK(TrackingWorksheet!M1334),
ISBLANK(TrackingWorksheet!N1336)),1,0)</f>
        <v>1</v>
      </c>
      <c r="C1329" s="12" t="str">
        <f>IF(B1329=1,"",TrackingWorksheet!F1334)</f>
        <v/>
      </c>
      <c r="D1329" s="20" t="str">
        <f>IF(B1329=1,"",IF(AND(TrackingWorksheet!B1334&lt;&gt;"",TrackingWorksheet!B1334&lt;=WeeklySummary!$C$7,OR(TrackingWorksheet!C1334="",TrackingWorksheet!C1334&gt;=WeeklySummary!$C$6)),1,0))</f>
        <v/>
      </c>
      <c r="E1329" s="10" t="str">
        <f>IF(B1329=1,"",IF(AND(TrackingWorksheet!G1334 &lt;&gt;"",TrackingWorksheet!G1334&lt;=WeeklySummary!$C$7, TrackingWorksheet!H1334=Lists!$D$4), "Y", "N"))</f>
        <v/>
      </c>
      <c r="F1329" s="10" t="str">
        <f>IF(B1329=1,"",IF(AND(TrackingWorksheet!I1334 &lt;&gt;"", TrackingWorksheet!I1334&lt;=WeeklySummary!$C$7, TrackingWorksheet!J1334=Lists!$D$4), "Y", "N"))</f>
        <v/>
      </c>
      <c r="G1329" s="10" t="str">
        <f>IF(B1329=1,"",IF(AND(TrackingWorksheet!G1334 &lt;&gt;"",TrackingWorksheet!G1334&lt;=WeeklySummary!$C$7, TrackingWorksheet!H1334=Lists!$D$5), "Y", "N"))</f>
        <v/>
      </c>
      <c r="H1329" s="10" t="str">
        <f>IF(B1329=1,"",IF(AND(TrackingWorksheet!I1334 &lt;&gt;"", TrackingWorksheet!I1334&lt;=WeeklySummary!$C$7, TrackingWorksheet!J1334=Lists!$D$5), "Y", "N"))</f>
        <v/>
      </c>
      <c r="I1329" s="20" t="str">
        <f>IF(B1329=1,"",IF(AND(TrackingWorksheet!G1334 &lt;&gt;"", TrackingWorksheet!G1334&lt;=WeeklySummary!$C$7, TrackingWorksheet!H1334=Lists!$D$6), 1, 0))</f>
        <v/>
      </c>
      <c r="J1329" s="20" t="str">
        <f t="shared" si="295"/>
        <v/>
      </c>
      <c r="K1329" s="10" t="str">
        <f>IF(B1329=1,"",IF(AND(TrackingWorksheet!I1334&lt;=WeeklySummary!$C$7,TrackingWorksheet!K1334="YES"),0,IF(AND(AND(OR(E1329="Y",F1329="Y"),E1329&lt;&gt;F1329),G1329&lt;&gt;"Y", H1329&lt;&gt;"Y"), 1, 0)))</f>
        <v/>
      </c>
      <c r="L1329" s="20" t="str">
        <f t="shared" si="296"/>
        <v/>
      </c>
      <c r="M1329" s="10" t="str">
        <f t="shared" si="297"/>
        <v/>
      </c>
      <c r="N1329" s="20" t="str">
        <f t="shared" si="298"/>
        <v/>
      </c>
      <c r="O1329" s="10" t="str">
        <f>IF(B1329=1,"",IF(AND(TrackingWorksheet!I1334&lt;=WeeklySummary!$C$7,TrackingWorksheet!K1334="YES"),0,IF(AND(AND(OR(G1329="Y",H1329="Y"),G1329&lt;&gt;H1329),E1329&lt;&gt;"Y", F1329&lt;&gt;"Y"), 1, 0)))</f>
        <v/>
      </c>
      <c r="P1329" s="20" t="str">
        <f t="shared" si="299"/>
        <v/>
      </c>
      <c r="Q1329" s="10" t="str">
        <f t="shared" si="300"/>
        <v/>
      </c>
      <c r="R1329" s="10" t="str">
        <f t="shared" si="301"/>
        <v/>
      </c>
      <c r="S1329" s="10" t="str">
        <f>IF(B1329=1,"",IF(AND(OR(AND(TrackingWorksheet!H1334=Lists!$D$7,TrackingWorksheet!H1334=TrackingWorksheet!J1334),TrackingWorksheet!H1334&lt;&gt;TrackingWorksheet!J1334),TrackingWorksheet!K1334="YES",TrackingWorksheet!H1334&lt;&gt;Lists!$D$6,TrackingWorksheet!G1334&lt;=WeeklySummary!$C$7,TrackingWorksheet!I1334&lt;=WeeklySummary!$C$7),1,0))</f>
        <v/>
      </c>
      <c r="T1329" s="10" t="str">
        <f t="shared" si="302"/>
        <v/>
      </c>
      <c r="U1329" s="10" t="str">
        <f>IF($B1329=1,"",IF(TrackingWorksheet!$K1334="YES",1, 0)*D1329)</f>
        <v/>
      </c>
      <c r="V1329" s="20">
        <f t="shared" si="291"/>
        <v>0</v>
      </c>
      <c r="W1329" s="20">
        <f t="shared" si="292"/>
        <v>0</v>
      </c>
      <c r="X1329" s="10" t="str">
        <f>IF($B1329=1,"",IF(AND(TrackingWorksheet!$L1334&lt;&gt;"", TrackingWorksheet!$L1334&gt;=WeeklySummary!$C$6,TrackingWorksheet!$L1334&lt;=WeeklySummary!$C$7,OR(TrackingWorksheet!$H1334=Lists!$D$4,TrackingWorksheet!$J1334=Lists!$D$4)), 1, 0))</f>
        <v/>
      </c>
      <c r="Y1329" s="10" t="str">
        <f>IF($B1329=1,"",IF(AND(TrackingWorksheet!$L1334&lt;&gt;"", TrackingWorksheet!$L1334&gt;=WeeklySummary!$C$6,TrackingWorksheet!$L1334&lt;=WeeklySummary!$C$7,OR(TrackingWorksheet!$H1334=Lists!$D$5,TrackingWorksheet!$J1334=Lists!$D$5)), 1, 0))</f>
        <v/>
      </c>
      <c r="Z1329" s="10" t="str">
        <f>IF($B1329=1,"",IF(AND(TrackingWorksheet!$L1334&lt;&gt;"", TrackingWorksheet!$L1334&gt;=WeeklySummary!$C$6,TrackingWorksheet!$L1334&lt;=WeeklySummary!$C$7,OR(TrackingWorksheet!$H1334=Lists!$D$6,TrackingWorksheet!$J1334=Lists!$D$6)), 1, 0))</f>
        <v/>
      </c>
      <c r="AA1329" s="19" t="str">
        <f>IF(B1329=1,"",IF(AND(TrackingWorksheet!M1334&lt;&gt;"",TrackingWorksheet!M1334&lt;=WeeklySummary!$C$7),1,0)*D1329)</f>
        <v/>
      </c>
      <c r="AB1329" s="19" t="str">
        <f>IF(B1329=1,"",IF(AND(TrackingWorksheet!N1334&lt;&gt;"",TrackingWorksheet!N1334&lt;=WeeklySummary!$C$7),1,0)*D1329)</f>
        <v/>
      </c>
      <c r="AC1329" s="19" t="str">
        <f>IF(B1329=1,"",TrackingWorksheet!T1334)</f>
        <v/>
      </c>
      <c r="AD1329" s="19" t="str">
        <f>IF(B1329=1,"",IF(D1329*AND(TrackingWorksheet!S1334&gt;=Calculations!$BD$3,TrackingWorksheet!U1334="",TrackingWorksheet!K1334="YES"),1,0))</f>
        <v/>
      </c>
      <c r="AE1329" s="19" t="str">
        <f>IF($B1329=1,"",IF(AND(TrackingWorksheet!$S1334&gt;$BE$3,TrackingWorksheet!$T1334=Lists!$P$4),1, 0)*D1329)</f>
        <v/>
      </c>
      <c r="AF1329" s="19" t="str">
        <f>IF($B1329=1,"",IF(AND(TrackingWorksheet!$U1334&gt;$BE$3,TrackingWorksheet!$V1334=Lists!$P$4),1, 0)*D1329)</f>
        <v/>
      </c>
      <c r="AG1329" s="19" t="str">
        <f>IF($B1329=1,"",IF(AND(TrackingWorksheet!$W1334&gt;$BE$3,TrackingWorksheet!$X1334=Lists!$P$4),1, 0)*D1329)</f>
        <v/>
      </c>
      <c r="AH1329" s="19" t="str">
        <f>IF($B1329=1,"",IF(AND(TrackingWorksheet!$Y1334&gt;$BE$3,TrackingWorksheet!$Z1334=Lists!$P$4),1, 0)*D1329)</f>
        <v/>
      </c>
      <c r="AI1329" s="19" t="str">
        <f>IF($B1329=1,"",IF(AND(TrackingWorksheet!$AA1334&gt;$BE$3,TrackingWorksheet!$AB1334=Lists!$P$4),1, 0)*D1329)</f>
        <v/>
      </c>
      <c r="AJ1329" s="19" t="str">
        <f>IF($B1329=1,"",IF(AND(TrackingWorksheet!$S1334&gt;$BE$3,TrackingWorksheet!$T1334=Lists!$P$5),1, 0)*D1329)</f>
        <v/>
      </c>
      <c r="AK1329" s="19" t="str">
        <f>IF($B1329=1,"",IF(AND(TrackingWorksheet!$U1334&gt;$BE$3,TrackingWorksheet!$V1334=Lists!$P$5),1, 0)*D1329)</f>
        <v/>
      </c>
      <c r="AL1329" s="19" t="str">
        <f>IF($B1329=1,"",IF(AND(TrackingWorksheet!$W1334&gt;$BE$3,TrackingWorksheet!$X1334=Lists!$P$5),1, 0)*D1329)</f>
        <v/>
      </c>
      <c r="AM1329" s="19" t="str">
        <f>IF($B1329=1,"",IF(AND(TrackingWorksheet!$Y1334&gt;$BE$3,TrackingWorksheet!$Z1334=Lists!$P$5),1, 0)*D1329)</f>
        <v/>
      </c>
      <c r="AN1329" s="19" t="str">
        <f>IF($B1329=1,"",IF(AND(TrackingWorksheet!$AA1334&gt;$BE$3,TrackingWorksheet!$AB1334=Lists!$P$5),1, 0)*D1329)</f>
        <v/>
      </c>
      <c r="AO1329" s="19" t="str">
        <f>IF($B1329=1,"",IF(AND(TrackingWorksheet!$S1334&gt;$BE$3,TrackingWorksheet!$T1334=Lists!$P$6),1, 0)*D1329)</f>
        <v/>
      </c>
      <c r="AP1329" s="19" t="str">
        <f>IF($B1329=1,"",IF(AND(TrackingWorksheet!$U1334&gt;$BE$3,TrackingWorksheet!$V1334=Lists!$P$6),1, 0)*D1329)</f>
        <v/>
      </c>
      <c r="AQ1329" s="19" t="str">
        <f>IF($B1329=1,"",IF(AND(TrackingWorksheet!$W1334&gt;$BE$3,TrackingWorksheet!$X1334=Lists!$P$6),1, 0)*D1329)</f>
        <v/>
      </c>
      <c r="AR1329" s="19" t="str">
        <f>IF($B1329=1,"",IF(AND(TrackingWorksheet!$Y1334&gt;$BE$3,TrackingWorksheet!$Z1334=Lists!$P$6),1, 0)*D1329)</f>
        <v/>
      </c>
      <c r="AS1329" s="19" t="str">
        <f>IF($B1329=1,"",IF(AND(TrackingWorksheet!$AA1334&gt;$BE$3,TrackingWorksheet!$AB1334=Lists!$P$6),1, 0)*D1329)</f>
        <v/>
      </c>
      <c r="AT1329" s="19">
        <f t="shared" si="293"/>
        <v>0</v>
      </c>
      <c r="AU1329" s="19" t="str">
        <f>IF(B1329=1,"",IF(AND(TrackingWorksheet!K1334="",TrackingWorksheet!M1334="", TrackingWorksheet!N1334="", TrackingWorksheet!S1334="", TrackingWorksheet!V1334="", TrackingWorksheet!W1334="", TrackingWorksheet!Y1334="", TrackingWorksheet!AA1334="", V1329=1),1,0)*D1329)</f>
        <v/>
      </c>
      <c r="AV1329" s="19" t="str">
        <f>IF(B1329=1,"",IF(D1329*AND(TrackingWorksheet!U1334&gt;Calculations!$BE$3,TrackingWorksheet!K1334="YES"),1,0))</f>
        <v/>
      </c>
      <c r="AW1329" s="19" t="str">
        <f>IF(B1329=1,"",IF(D1329*AND(TrackingWorksheet!W1334&gt;Calculations!$BE$3,TrackingWorksheet!K1334="YES"),1,0))</f>
        <v/>
      </c>
      <c r="AX1329" s="19">
        <f t="shared" si="294"/>
        <v>0</v>
      </c>
      <c r="AY1329" s="19">
        <f t="shared" si="290"/>
        <v>0</v>
      </c>
      <c r="AZ1329" s="27" t="str">
        <f>IF(B1329=1,"",IF(TrackingWorksheet!Q1334="","",TrackingWorksheet!Q1334))</f>
        <v/>
      </c>
      <c r="BB1329" s="4"/>
      <c r="BC1329" s="4"/>
      <c r="BD1329" s="4"/>
      <c r="BE1329" s="4"/>
      <c r="BF1329" s="4"/>
      <c r="BG1329" s="4" t="str">
        <f>IF(B1329=1,"",IF(AND(N1329=1,TrackingWorksheet!$I1334+14&lt;=WeeklySummary!$C$7),1,0))</f>
        <v/>
      </c>
      <c r="BH1329" s="4" t="str">
        <f>IF(B1329=1,"",IF(AND(R1329=1,TrackingWorksheet!$I1334+14&lt;=WeeklySummary!$C$7),1,0))</f>
        <v/>
      </c>
      <c r="BI1329" s="4" t="str">
        <f>IF(B1329=1,"",IF(AND(J1329=1,TrackingWorksheet!$G1334+14&lt;=WeeklySummary!$C$7),1,0))</f>
        <v/>
      </c>
      <c r="BJ1329" s="4" t="str">
        <f>IF(B1329=1,"",IF(AND(T1329=1,TrackingWorksheet!$I1334+14&lt;=WeeklySummary!$C$7),1,0))</f>
        <v/>
      </c>
      <c r="BK1329" s="4" t="str">
        <f>IF(B1329=1,"",IF(AND(T1329=1,TrackingWorksheet!$G1334+14&lt;=WeeklySummary!$C$7),1,0))</f>
        <v/>
      </c>
      <c r="BL1329" s="4">
        <f t="shared" si="303"/>
        <v>0</v>
      </c>
    </row>
    <row r="1330" spans="2:64" x14ac:dyDescent="0.25">
      <c r="B1330" s="27">
        <f>IF(AND(ISBLANK(TrackingWorksheet!B1335),ISBLANK(TrackingWorksheet!C1335),ISBLANK(TrackingWorksheet!G1335),ISBLANK(TrackingWorksheet!H1335),
ISBLANK(TrackingWorksheet!I1335),ISBLANK(TrackingWorksheet!J1335),ISBLANK(TrackingWorksheet!M1335),
ISBLANK(TrackingWorksheet!N1337)),1,0)</f>
        <v>1</v>
      </c>
      <c r="C1330" s="12" t="str">
        <f>IF(B1330=1,"",TrackingWorksheet!F1335)</f>
        <v/>
      </c>
      <c r="D1330" s="20" t="str">
        <f>IF(B1330=1,"",IF(AND(TrackingWorksheet!B1335&lt;&gt;"",TrackingWorksheet!B1335&lt;=WeeklySummary!$C$7,OR(TrackingWorksheet!C1335="",TrackingWorksheet!C1335&gt;=WeeklySummary!$C$6)),1,0))</f>
        <v/>
      </c>
      <c r="E1330" s="10" t="str">
        <f>IF(B1330=1,"",IF(AND(TrackingWorksheet!G1335 &lt;&gt;"",TrackingWorksheet!G1335&lt;=WeeklySummary!$C$7, TrackingWorksheet!H1335=Lists!$D$4), "Y", "N"))</f>
        <v/>
      </c>
      <c r="F1330" s="10" t="str">
        <f>IF(B1330=1,"",IF(AND(TrackingWorksheet!I1335 &lt;&gt;"", TrackingWorksheet!I1335&lt;=WeeklySummary!$C$7, TrackingWorksheet!J1335=Lists!$D$4), "Y", "N"))</f>
        <v/>
      </c>
      <c r="G1330" s="10" t="str">
        <f>IF(B1330=1,"",IF(AND(TrackingWorksheet!G1335 &lt;&gt;"",TrackingWorksheet!G1335&lt;=WeeklySummary!$C$7, TrackingWorksheet!H1335=Lists!$D$5), "Y", "N"))</f>
        <v/>
      </c>
      <c r="H1330" s="10" t="str">
        <f>IF(B1330=1,"",IF(AND(TrackingWorksheet!I1335 &lt;&gt;"", TrackingWorksheet!I1335&lt;=WeeklySummary!$C$7, TrackingWorksheet!J1335=Lists!$D$5), "Y", "N"))</f>
        <v/>
      </c>
      <c r="I1330" s="20" t="str">
        <f>IF(B1330=1,"",IF(AND(TrackingWorksheet!G1335 &lt;&gt;"", TrackingWorksheet!G1335&lt;=WeeklySummary!$C$7, TrackingWorksheet!H1335=Lists!$D$6), 1, 0))</f>
        <v/>
      </c>
      <c r="J1330" s="20" t="str">
        <f t="shared" si="295"/>
        <v/>
      </c>
      <c r="K1330" s="10" t="str">
        <f>IF(B1330=1,"",IF(AND(TrackingWorksheet!I1335&lt;=WeeklySummary!$C$7,TrackingWorksheet!K1335="YES"),0,IF(AND(AND(OR(E1330="Y",F1330="Y"),E1330&lt;&gt;F1330),G1330&lt;&gt;"Y", H1330&lt;&gt;"Y"), 1, 0)))</f>
        <v/>
      </c>
      <c r="L1330" s="20" t="str">
        <f t="shared" si="296"/>
        <v/>
      </c>
      <c r="M1330" s="10" t="str">
        <f t="shared" si="297"/>
        <v/>
      </c>
      <c r="N1330" s="20" t="str">
        <f t="shared" si="298"/>
        <v/>
      </c>
      <c r="O1330" s="10" t="str">
        <f>IF(B1330=1,"",IF(AND(TrackingWorksheet!I1335&lt;=WeeklySummary!$C$7,TrackingWorksheet!K1335="YES"),0,IF(AND(AND(OR(G1330="Y",H1330="Y"),G1330&lt;&gt;H1330),E1330&lt;&gt;"Y", F1330&lt;&gt;"Y"), 1, 0)))</f>
        <v/>
      </c>
      <c r="P1330" s="20" t="str">
        <f t="shared" si="299"/>
        <v/>
      </c>
      <c r="Q1330" s="10" t="str">
        <f t="shared" si="300"/>
        <v/>
      </c>
      <c r="R1330" s="10" t="str">
        <f t="shared" si="301"/>
        <v/>
      </c>
      <c r="S1330" s="10" t="str">
        <f>IF(B1330=1,"",IF(AND(OR(AND(TrackingWorksheet!H1335=Lists!$D$7,TrackingWorksheet!H1335=TrackingWorksheet!J1335),TrackingWorksheet!H1335&lt;&gt;TrackingWorksheet!J1335),TrackingWorksheet!K1335="YES",TrackingWorksheet!H1335&lt;&gt;Lists!$D$6,TrackingWorksheet!G1335&lt;=WeeklySummary!$C$7,TrackingWorksheet!I1335&lt;=WeeklySummary!$C$7),1,0))</f>
        <v/>
      </c>
      <c r="T1330" s="10" t="str">
        <f t="shared" si="302"/>
        <v/>
      </c>
      <c r="U1330" s="10" t="str">
        <f>IF($B1330=1,"",IF(TrackingWorksheet!$K1335="YES",1, 0)*D1330)</f>
        <v/>
      </c>
      <c r="V1330" s="20">
        <f t="shared" si="291"/>
        <v>0</v>
      </c>
      <c r="W1330" s="20">
        <f t="shared" si="292"/>
        <v>0</v>
      </c>
      <c r="X1330" s="10" t="str">
        <f>IF($B1330=1,"",IF(AND(TrackingWorksheet!$L1335&lt;&gt;"", TrackingWorksheet!$L1335&gt;=WeeklySummary!$C$6,TrackingWorksheet!$L1335&lt;=WeeklySummary!$C$7,OR(TrackingWorksheet!$H1335=Lists!$D$4,TrackingWorksheet!$J1335=Lists!$D$4)), 1, 0))</f>
        <v/>
      </c>
      <c r="Y1330" s="10" t="str">
        <f>IF($B1330=1,"",IF(AND(TrackingWorksheet!$L1335&lt;&gt;"", TrackingWorksheet!$L1335&gt;=WeeklySummary!$C$6,TrackingWorksheet!$L1335&lt;=WeeklySummary!$C$7,OR(TrackingWorksheet!$H1335=Lists!$D$5,TrackingWorksheet!$J1335=Lists!$D$5)), 1, 0))</f>
        <v/>
      </c>
      <c r="Z1330" s="10" t="str">
        <f>IF($B1330=1,"",IF(AND(TrackingWorksheet!$L1335&lt;&gt;"", TrackingWorksheet!$L1335&gt;=WeeklySummary!$C$6,TrackingWorksheet!$L1335&lt;=WeeklySummary!$C$7,OR(TrackingWorksheet!$H1335=Lists!$D$6,TrackingWorksheet!$J1335=Lists!$D$6)), 1, 0))</f>
        <v/>
      </c>
      <c r="AA1330" s="19" t="str">
        <f>IF(B1330=1,"",IF(AND(TrackingWorksheet!M1335&lt;&gt;"",TrackingWorksheet!M1335&lt;=WeeklySummary!$C$7),1,0)*D1330)</f>
        <v/>
      </c>
      <c r="AB1330" s="19" t="str">
        <f>IF(B1330=1,"",IF(AND(TrackingWorksheet!N1335&lt;&gt;"",TrackingWorksheet!N1335&lt;=WeeklySummary!$C$7),1,0)*D1330)</f>
        <v/>
      </c>
      <c r="AC1330" s="19" t="str">
        <f>IF(B1330=1,"",TrackingWorksheet!T1335)</f>
        <v/>
      </c>
      <c r="AD1330" s="19" t="str">
        <f>IF(B1330=1,"",IF(D1330*AND(TrackingWorksheet!S1335&gt;=Calculations!$BD$3,TrackingWorksheet!U1335="",TrackingWorksheet!K1335="YES"),1,0))</f>
        <v/>
      </c>
      <c r="AE1330" s="19" t="str">
        <f>IF($B1330=1,"",IF(AND(TrackingWorksheet!$S1335&gt;$BE$3,TrackingWorksheet!$T1335=Lists!$P$4),1, 0)*D1330)</f>
        <v/>
      </c>
      <c r="AF1330" s="19" t="str">
        <f>IF($B1330=1,"",IF(AND(TrackingWorksheet!$U1335&gt;$BE$3,TrackingWorksheet!$V1335=Lists!$P$4),1, 0)*D1330)</f>
        <v/>
      </c>
      <c r="AG1330" s="19" t="str">
        <f>IF($B1330=1,"",IF(AND(TrackingWorksheet!$W1335&gt;$BE$3,TrackingWorksheet!$X1335=Lists!$P$4),1, 0)*D1330)</f>
        <v/>
      </c>
      <c r="AH1330" s="19" t="str">
        <f>IF($B1330=1,"",IF(AND(TrackingWorksheet!$Y1335&gt;$BE$3,TrackingWorksheet!$Z1335=Lists!$P$4),1, 0)*D1330)</f>
        <v/>
      </c>
      <c r="AI1330" s="19" t="str">
        <f>IF($B1330=1,"",IF(AND(TrackingWorksheet!$AA1335&gt;$BE$3,TrackingWorksheet!$AB1335=Lists!$P$4),1, 0)*D1330)</f>
        <v/>
      </c>
      <c r="AJ1330" s="19" t="str">
        <f>IF($B1330=1,"",IF(AND(TrackingWorksheet!$S1335&gt;$BE$3,TrackingWorksheet!$T1335=Lists!$P$5),1, 0)*D1330)</f>
        <v/>
      </c>
      <c r="AK1330" s="19" t="str">
        <f>IF($B1330=1,"",IF(AND(TrackingWorksheet!$U1335&gt;$BE$3,TrackingWorksheet!$V1335=Lists!$P$5),1, 0)*D1330)</f>
        <v/>
      </c>
      <c r="AL1330" s="19" t="str">
        <f>IF($B1330=1,"",IF(AND(TrackingWorksheet!$W1335&gt;$BE$3,TrackingWorksheet!$X1335=Lists!$P$5),1, 0)*D1330)</f>
        <v/>
      </c>
      <c r="AM1330" s="19" t="str">
        <f>IF($B1330=1,"",IF(AND(TrackingWorksheet!$Y1335&gt;$BE$3,TrackingWorksheet!$Z1335=Lists!$P$5),1, 0)*D1330)</f>
        <v/>
      </c>
      <c r="AN1330" s="19" t="str">
        <f>IF($B1330=1,"",IF(AND(TrackingWorksheet!$AA1335&gt;$BE$3,TrackingWorksheet!$AB1335=Lists!$P$5),1, 0)*D1330)</f>
        <v/>
      </c>
      <c r="AO1330" s="19" t="str">
        <f>IF($B1330=1,"",IF(AND(TrackingWorksheet!$S1335&gt;$BE$3,TrackingWorksheet!$T1335=Lists!$P$6),1, 0)*D1330)</f>
        <v/>
      </c>
      <c r="AP1330" s="19" t="str">
        <f>IF($B1330=1,"",IF(AND(TrackingWorksheet!$U1335&gt;$BE$3,TrackingWorksheet!$V1335=Lists!$P$6),1, 0)*D1330)</f>
        <v/>
      </c>
      <c r="AQ1330" s="19" t="str">
        <f>IF($B1330=1,"",IF(AND(TrackingWorksheet!$W1335&gt;$BE$3,TrackingWorksheet!$X1335=Lists!$P$6),1, 0)*D1330)</f>
        <v/>
      </c>
      <c r="AR1330" s="19" t="str">
        <f>IF($B1330=1,"",IF(AND(TrackingWorksheet!$Y1335&gt;$BE$3,TrackingWorksheet!$Z1335=Lists!$P$6),1, 0)*D1330)</f>
        <v/>
      </c>
      <c r="AS1330" s="19" t="str">
        <f>IF($B1330=1,"",IF(AND(TrackingWorksheet!$AA1335&gt;$BE$3,TrackingWorksheet!$AB1335=Lists!$P$6),1, 0)*D1330)</f>
        <v/>
      </c>
      <c r="AT1330" s="19">
        <f t="shared" si="293"/>
        <v>0</v>
      </c>
      <c r="AU1330" s="19" t="str">
        <f>IF(B1330=1,"",IF(AND(TrackingWorksheet!K1335="",TrackingWorksheet!M1335="", TrackingWorksheet!N1335="", TrackingWorksheet!S1335="", TrackingWorksheet!V1335="", TrackingWorksheet!W1335="", TrackingWorksheet!Y1335="", TrackingWorksheet!AA1335="", V1330=1),1,0)*D1330)</f>
        <v/>
      </c>
      <c r="AV1330" s="19" t="str">
        <f>IF(B1330=1,"",IF(D1330*AND(TrackingWorksheet!U1335&gt;Calculations!$BE$3,TrackingWorksheet!K1335="YES"),1,0))</f>
        <v/>
      </c>
      <c r="AW1330" s="19" t="str">
        <f>IF(B1330=1,"",IF(D1330*AND(TrackingWorksheet!W1335&gt;Calculations!$BE$3,TrackingWorksheet!K1335="YES"),1,0))</f>
        <v/>
      </c>
      <c r="AX1330" s="19">
        <f t="shared" si="294"/>
        <v>0</v>
      </c>
      <c r="AY1330" s="19">
        <f t="shared" si="290"/>
        <v>0</v>
      </c>
      <c r="AZ1330" s="27" t="str">
        <f>IF(B1330=1,"",IF(TrackingWorksheet!Q1335="","",TrackingWorksheet!Q1335))</f>
        <v/>
      </c>
      <c r="BB1330" s="4"/>
      <c r="BC1330" s="4"/>
      <c r="BD1330" s="4"/>
      <c r="BE1330" s="4"/>
      <c r="BF1330" s="4"/>
      <c r="BG1330" s="4" t="str">
        <f>IF(B1330=1,"",IF(AND(N1330=1,TrackingWorksheet!$I1335+14&lt;=WeeklySummary!$C$7),1,0))</f>
        <v/>
      </c>
      <c r="BH1330" s="4" t="str">
        <f>IF(B1330=1,"",IF(AND(R1330=1,TrackingWorksheet!$I1335+14&lt;=WeeklySummary!$C$7),1,0))</f>
        <v/>
      </c>
      <c r="BI1330" s="4" t="str">
        <f>IF(B1330=1,"",IF(AND(J1330=1,TrackingWorksheet!$G1335+14&lt;=WeeklySummary!$C$7),1,0))</f>
        <v/>
      </c>
      <c r="BJ1330" s="4" t="str">
        <f>IF(B1330=1,"",IF(AND(T1330=1,TrackingWorksheet!$I1335+14&lt;=WeeklySummary!$C$7),1,0))</f>
        <v/>
      </c>
      <c r="BK1330" s="4" t="str">
        <f>IF(B1330=1,"",IF(AND(T1330=1,TrackingWorksheet!$G1335+14&lt;=WeeklySummary!$C$7),1,0))</f>
        <v/>
      </c>
      <c r="BL1330" s="4">
        <f t="shared" si="303"/>
        <v>0</v>
      </c>
    </row>
    <row r="1331" spans="2:64" x14ac:dyDescent="0.25">
      <c r="B1331" s="27">
        <f>IF(AND(ISBLANK(TrackingWorksheet!B1336),ISBLANK(TrackingWorksheet!C1336),ISBLANK(TrackingWorksheet!G1336),ISBLANK(TrackingWorksheet!H1336),
ISBLANK(TrackingWorksheet!I1336),ISBLANK(TrackingWorksheet!J1336),ISBLANK(TrackingWorksheet!M1336),
ISBLANK(TrackingWorksheet!N1338)),1,0)</f>
        <v>1</v>
      </c>
      <c r="C1331" s="12" t="str">
        <f>IF(B1331=1,"",TrackingWorksheet!F1336)</f>
        <v/>
      </c>
      <c r="D1331" s="20" t="str">
        <f>IF(B1331=1,"",IF(AND(TrackingWorksheet!B1336&lt;&gt;"",TrackingWorksheet!B1336&lt;=WeeklySummary!$C$7,OR(TrackingWorksheet!C1336="",TrackingWorksheet!C1336&gt;=WeeklySummary!$C$6)),1,0))</f>
        <v/>
      </c>
      <c r="E1331" s="10" t="str">
        <f>IF(B1331=1,"",IF(AND(TrackingWorksheet!G1336 &lt;&gt;"",TrackingWorksheet!G1336&lt;=WeeklySummary!$C$7, TrackingWorksheet!H1336=Lists!$D$4), "Y", "N"))</f>
        <v/>
      </c>
      <c r="F1331" s="10" t="str">
        <f>IF(B1331=1,"",IF(AND(TrackingWorksheet!I1336 &lt;&gt;"", TrackingWorksheet!I1336&lt;=WeeklySummary!$C$7, TrackingWorksheet!J1336=Lists!$D$4), "Y", "N"))</f>
        <v/>
      </c>
      <c r="G1331" s="10" t="str">
        <f>IF(B1331=1,"",IF(AND(TrackingWorksheet!G1336 &lt;&gt;"",TrackingWorksheet!G1336&lt;=WeeklySummary!$C$7, TrackingWorksheet!H1336=Lists!$D$5), "Y", "N"))</f>
        <v/>
      </c>
      <c r="H1331" s="10" t="str">
        <f>IF(B1331=1,"",IF(AND(TrackingWorksheet!I1336 &lt;&gt;"", TrackingWorksheet!I1336&lt;=WeeklySummary!$C$7, TrackingWorksheet!J1336=Lists!$D$5), "Y", "N"))</f>
        <v/>
      </c>
      <c r="I1331" s="20" t="str">
        <f>IF(B1331=1,"",IF(AND(TrackingWorksheet!G1336 &lt;&gt;"", TrackingWorksheet!G1336&lt;=WeeklySummary!$C$7, TrackingWorksheet!H1336=Lists!$D$6), 1, 0))</f>
        <v/>
      </c>
      <c r="J1331" s="20" t="str">
        <f t="shared" si="295"/>
        <v/>
      </c>
      <c r="K1331" s="10" t="str">
        <f>IF(B1331=1,"",IF(AND(TrackingWorksheet!I1336&lt;=WeeklySummary!$C$7,TrackingWorksheet!K1336="YES"),0,IF(AND(AND(OR(E1331="Y",F1331="Y"),E1331&lt;&gt;F1331),G1331&lt;&gt;"Y", H1331&lt;&gt;"Y"), 1, 0)))</f>
        <v/>
      </c>
      <c r="L1331" s="20" t="str">
        <f t="shared" si="296"/>
        <v/>
      </c>
      <c r="M1331" s="10" t="str">
        <f t="shared" si="297"/>
        <v/>
      </c>
      <c r="N1331" s="20" t="str">
        <f t="shared" si="298"/>
        <v/>
      </c>
      <c r="O1331" s="10" t="str">
        <f>IF(B1331=1,"",IF(AND(TrackingWorksheet!I1336&lt;=WeeklySummary!$C$7,TrackingWorksheet!K1336="YES"),0,IF(AND(AND(OR(G1331="Y",H1331="Y"),G1331&lt;&gt;H1331),E1331&lt;&gt;"Y", F1331&lt;&gt;"Y"), 1, 0)))</f>
        <v/>
      </c>
      <c r="P1331" s="20" t="str">
        <f t="shared" si="299"/>
        <v/>
      </c>
      <c r="Q1331" s="10" t="str">
        <f t="shared" si="300"/>
        <v/>
      </c>
      <c r="R1331" s="10" t="str">
        <f t="shared" si="301"/>
        <v/>
      </c>
      <c r="S1331" s="10" t="str">
        <f>IF(B1331=1,"",IF(AND(OR(AND(TrackingWorksheet!H1336=Lists!$D$7,TrackingWorksheet!H1336=TrackingWorksheet!J1336),TrackingWorksheet!H1336&lt;&gt;TrackingWorksheet!J1336),TrackingWorksheet!K1336="YES",TrackingWorksheet!H1336&lt;&gt;Lists!$D$6,TrackingWorksheet!G1336&lt;=WeeklySummary!$C$7,TrackingWorksheet!I1336&lt;=WeeklySummary!$C$7),1,0))</f>
        <v/>
      </c>
      <c r="T1331" s="10" t="str">
        <f t="shared" si="302"/>
        <v/>
      </c>
      <c r="U1331" s="10" t="str">
        <f>IF($B1331=1,"",IF(TrackingWorksheet!$K1336="YES",1, 0)*D1331)</f>
        <v/>
      </c>
      <c r="V1331" s="20">
        <f t="shared" si="291"/>
        <v>0</v>
      </c>
      <c r="W1331" s="20">
        <f t="shared" si="292"/>
        <v>0</v>
      </c>
      <c r="X1331" s="10" t="str">
        <f>IF($B1331=1,"",IF(AND(TrackingWorksheet!$L1336&lt;&gt;"", TrackingWorksheet!$L1336&gt;=WeeklySummary!$C$6,TrackingWorksheet!$L1336&lt;=WeeklySummary!$C$7,OR(TrackingWorksheet!$H1336=Lists!$D$4,TrackingWorksheet!$J1336=Lists!$D$4)), 1, 0))</f>
        <v/>
      </c>
      <c r="Y1331" s="10" t="str">
        <f>IF($B1331=1,"",IF(AND(TrackingWorksheet!$L1336&lt;&gt;"", TrackingWorksheet!$L1336&gt;=WeeklySummary!$C$6,TrackingWorksheet!$L1336&lt;=WeeklySummary!$C$7,OR(TrackingWorksheet!$H1336=Lists!$D$5,TrackingWorksheet!$J1336=Lists!$D$5)), 1, 0))</f>
        <v/>
      </c>
      <c r="Z1331" s="10" t="str">
        <f>IF($B1331=1,"",IF(AND(TrackingWorksheet!$L1336&lt;&gt;"", TrackingWorksheet!$L1336&gt;=WeeklySummary!$C$6,TrackingWorksheet!$L1336&lt;=WeeklySummary!$C$7,OR(TrackingWorksheet!$H1336=Lists!$D$6,TrackingWorksheet!$J1336=Lists!$D$6)), 1, 0))</f>
        <v/>
      </c>
      <c r="AA1331" s="19" t="str">
        <f>IF(B1331=1,"",IF(AND(TrackingWorksheet!M1336&lt;&gt;"",TrackingWorksheet!M1336&lt;=WeeklySummary!$C$7),1,0)*D1331)</f>
        <v/>
      </c>
      <c r="AB1331" s="19" t="str">
        <f>IF(B1331=1,"",IF(AND(TrackingWorksheet!N1336&lt;&gt;"",TrackingWorksheet!N1336&lt;=WeeklySummary!$C$7),1,0)*D1331)</f>
        <v/>
      </c>
      <c r="AC1331" s="19" t="str">
        <f>IF(B1331=1,"",TrackingWorksheet!T1336)</f>
        <v/>
      </c>
      <c r="AD1331" s="19" t="str">
        <f>IF(B1331=1,"",IF(D1331*AND(TrackingWorksheet!S1336&gt;=Calculations!$BD$3,TrackingWorksheet!U1336="",TrackingWorksheet!K1336="YES"),1,0))</f>
        <v/>
      </c>
      <c r="AE1331" s="19" t="str">
        <f>IF($B1331=1,"",IF(AND(TrackingWorksheet!$S1336&gt;$BE$3,TrackingWorksheet!$T1336=Lists!$P$4),1, 0)*D1331)</f>
        <v/>
      </c>
      <c r="AF1331" s="19" t="str">
        <f>IF($B1331=1,"",IF(AND(TrackingWorksheet!$U1336&gt;$BE$3,TrackingWorksheet!$V1336=Lists!$P$4),1, 0)*D1331)</f>
        <v/>
      </c>
      <c r="AG1331" s="19" t="str">
        <f>IF($B1331=1,"",IF(AND(TrackingWorksheet!$W1336&gt;$BE$3,TrackingWorksheet!$X1336=Lists!$P$4),1, 0)*D1331)</f>
        <v/>
      </c>
      <c r="AH1331" s="19" t="str">
        <f>IF($B1331=1,"",IF(AND(TrackingWorksheet!$Y1336&gt;$BE$3,TrackingWorksheet!$Z1336=Lists!$P$4),1, 0)*D1331)</f>
        <v/>
      </c>
      <c r="AI1331" s="19" t="str">
        <f>IF($B1331=1,"",IF(AND(TrackingWorksheet!$AA1336&gt;$BE$3,TrackingWorksheet!$AB1336=Lists!$P$4),1, 0)*D1331)</f>
        <v/>
      </c>
      <c r="AJ1331" s="19" t="str">
        <f>IF($B1331=1,"",IF(AND(TrackingWorksheet!$S1336&gt;$BE$3,TrackingWorksheet!$T1336=Lists!$P$5),1, 0)*D1331)</f>
        <v/>
      </c>
      <c r="AK1331" s="19" t="str">
        <f>IF($B1331=1,"",IF(AND(TrackingWorksheet!$U1336&gt;$BE$3,TrackingWorksheet!$V1336=Lists!$P$5),1, 0)*D1331)</f>
        <v/>
      </c>
      <c r="AL1331" s="19" t="str">
        <f>IF($B1331=1,"",IF(AND(TrackingWorksheet!$W1336&gt;$BE$3,TrackingWorksheet!$X1336=Lists!$P$5),1, 0)*D1331)</f>
        <v/>
      </c>
      <c r="AM1331" s="19" t="str">
        <f>IF($B1331=1,"",IF(AND(TrackingWorksheet!$Y1336&gt;$BE$3,TrackingWorksheet!$Z1336=Lists!$P$5),1, 0)*D1331)</f>
        <v/>
      </c>
      <c r="AN1331" s="19" t="str">
        <f>IF($B1331=1,"",IF(AND(TrackingWorksheet!$AA1336&gt;$BE$3,TrackingWorksheet!$AB1336=Lists!$P$5),1, 0)*D1331)</f>
        <v/>
      </c>
      <c r="AO1331" s="19" t="str">
        <f>IF($B1331=1,"",IF(AND(TrackingWorksheet!$S1336&gt;$BE$3,TrackingWorksheet!$T1336=Lists!$P$6),1, 0)*D1331)</f>
        <v/>
      </c>
      <c r="AP1331" s="19" t="str">
        <f>IF($B1331=1,"",IF(AND(TrackingWorksheet!$U1336&gt;$BE$3,TrackingWorksheet!$V1336=Lists!$P$6),1, 0)*D1331)</f>
        <v/>
      </c>
      <c r="AQ1331" s="19" t="str">
        <f>IF($B1331=1,"",IF(AND(TrackingWorksheet!$W1336&gt;$BE$3,TrackingWorksheet!$X1336=Lists!$P$6),1, 0)*D1331)</f>
        <v/>
      </c>
      <c r="AR1331" s="19" t="str">
        <f>IF($B1331=1,"",IF(AND(TrackingWorksheet!$Y1336&gt;$BE$3,TrackingWorksheet!$Z1336=Lists!$P$6),1, 0)*D1331)</f>
        <v/>
      </c>
      <c r="AS1331" s="19" t="str">
        <f>IF($B1331=1,"",IF(AND(TrackingWorksheet!$AA1336&gt;$BE$3,TrackingWorksheet!$AB1336=Lists!$P$6),1, 0)*D1331)</f>
        <v/>
      </c>
      <c r="AT1331" s="19">
        <f t="shared" si="293"/>
        <v>0</v>
      </c>
      <c r="AU1331" s="19" t="str">
        <f>IF(B1331=1,"",IF(AND(TrackingWorksheet!K1336="",TrackingWorksheet!M1336="", TrackingWorksheet!N1336="", TrackingWorksheet!S1336="", TrackingWorksheet!V1336="", TrackingWorksheet!W1336="", TrackingWorksheet!Y1336="", TrackingWorksheet!AA1336="", V1331=1),1,0)*D1331)</f>
        <v/>
      </c>
      <c r="AV1331" s="19" t="str">
        <f>IF(B1331=1,"",IF(D1331*AND(TrackingWorksheet!U1336&gt;Calculations!$BE$3,TrackingWorksheet!K1336="YES"),1,0))</f>
        <v/>
      </c>
      <c r="AW1331" s="19" t="str">
        <f>IF(B1331=1,"",IF(D1331*AND(TrackingWorksheet!W1336&gt;Calculations!$BE$3,TrackingWorksheet!K1336="YES"),1,0))</f>
        <v/>
      </c>
      <c r="AX1331" s="19">
        <f t="shared" si="294"/>
        <v>0</v>
      </c>
      <c r="AY1331" s="19">
        <f t="shared" si="290"/>
        <v>0</v>
      </c>
      <c r="AZ1331" s="27" t="str">
        <f>IF(B1331=1,"",IF(TrackingWorksheet!Q1336="","",TrackingWorksheet!Q1336))</f>
        <v/>
      </c>
      <c r="BB1331" s="4"/>
      <c r="BC1331" s="4"/>
      <c r="BD1331" s="4"/>
      <c r="BE1331" s="4"/>
      <c r="BF1331" s="4"/>
      <c r="BG1331" s="4" t="str">
        <f>IF(B1331=1,"",IF(AND(N1331=1,TrackingWorksheet!$I1336+14&lt;=WeeklySummary!$C$7),1,0))</f>
        <v/>
      </c>
      <c r="BH1331" s="4" t="str">
        <f>IF(B1331=1,"",IF(AND(R1331=1,TrackingWorksheet!$I1336+14&lt;=WeeklySummary!$C$7),1,0))</f>
        <v/>
      </c>
      <c r="BI1331" s="4" t="str">
        <f>IF(B1331=1,"",IF(AND(J1331=1,TrackingWorksheet!$G1336+14&lt;=WeeklySummary!$C$7),1,0))</f>
        <v/>
      </c>
      <c r="BJ1331" s="4" t="str">
        <f>IF(B1331=1,"",IF(AND(T1331=1,TrackingWorksheet!$I1336+14&lt;=WeeklySummary!$C$7),1,0))</f>
        <v/>
      </c>
      <c r="BK1331" s="4" t="str">
        <f>IF(B1331=1,"",IF(AND(T1331=1,TrackingWorksheet!$G1336+14&lt;=WeeklySummary!$C$7),1,0))</f>
        <v/>
      </c>
      <c r="BL1331" s="4">
        <f t="shared" si="303"/>
        <v>0</v>
      </c>
    </row>
    <row r="1332" spans="2:64" x14ac:dyDescent="0.25">
      <c r="B1332" s="27">
        <f>IF(AND(ISBLANK(TrackingWorksheet!B1337),ISBLANK(TrackingWorksheet!C1337),ISBLANK(TrackingWorksheet!G1337),ISBLANK(TrackingWorksheet!H1337),
ISBLANK(TrackingWorksheet!I1337),ISBLANK(TrackingWorksheet!J1337),ISBLANK(TrackingWorksheet!M1337),
ISBLANK(TrackingWorksheet!N1339)),1,0)</f>
        <v>1</v>
      </c>
      <c r="C1332" s="12" t="str">
        <f>IF(B1332=1,"",TrackingWorksheet!F1337)</f>
        <v/>
      </c>
      <c r="D1332" s="20" t="str">
        <f>IF(B1332=1,"",IF(AND(TrackingWorksheet!B1337&lt;&gt;"",TrackingWorksheet!B1337&lt;=WeeklySummary!$C$7,OR(TrackingWorksheet!C1337="",TrackingWorksheet!C1337&gt;=WeeklySummary!$C$6)),1,0))</f>
        <v/>
      </c>
      <c r="E1332" s="10" t="str">
        <f>IF(B1332=1,"",IF(AND(TrackingWorksheet!G1337 &lt;&gt;"",TrackingWorksheet!G1337&lt;=WeeklySummary!$C$7, TrackingWorksheet!H1337=Lists!$D$4), "Y", "N"))</f>
        <v/>
      </c>
      <c r="F1332" s="10" t="str">
        <f>IF(B1332=1,"",IF(AND(TrackingWorksheet!I1337 &lt;&gt;"", TrackingWorksheet!I1337&lt;=WeeklySummary!$C$7, TrackingWorksheet!J1337=Lists!$D$4), "Y", "N"))</f>
        <v/>
      </c>
      <c r="G1332" s="10" t="str">
        <f>IF(B1332=1,"",IF(AND(TrackingWorksheet!G1337 &lt;&gt;"",TrackingWorksheet!G1337&lt;=WeeklySummary!$C$7, TrackingWorksheet!H1337=Lists!$D$5), "Y", "N"))</f>
        <v/>
      </c>
      <c r="H1332" s="10" t="str">
        <f>IF(B1332=1,"",IF(AND(TrackingWorksheet!I1337 &lt;&gt;"", TrackingWorksheet!I1337&lt;=WeeklySummary!$C$7, TrackingWorksheet!J1337=Lists!$D$5), "Y", "N"))</f>
        <v/>
      </c>
      <c r="I1332" s="20" t="str">
        <f>IF(B1332=1,"",IF(AND(TrackingWorksheet!G1337 &lt;&gt;"", TrackingWorksheet!G1337&lt;=WeeklySummary!$C$7, TrackingWorksheet!H1337=Lists!$D$6), 1, 0))</f>
        <v/>
      </c>
      <c r="J1332" s="20" t="str">
        <f t="shared" si="295"/>
        <v/>
      </c>
      <c r="K1332" s="10" t="str">
        <f>IF(B1332=1,"",IF(AND(TrackingWorksheet!I1337&lt;=WeeklySummary!$C$7,TrackingWorksheet!K1337="YES"),0,IF(AND(AND(OR(E1332="Y",F1332="Y"),E1332&lt;&gt;F1332),G1332&lt;&gt;"Y", H1332&lt;&gt;"Y"), 1, 0)))</f>
        <v/>
      </c>
      <c r="L1332" s="20" t="str">
        <f t="shared" si="296"/>
        <v/>
      </c>
      <c r="M1332" s="10" t="str">
        <f t="shared" si="297"/>
        <v/>
      </c>
      <c r="N1332" s="20" t="str">
        <f t="shared" si="298"/>
        <v/>
      </c>
      <c r="O1332" s="10" t="str">
        <f>IF(B1332=1,"",IF(AND(TrackingWorksheet!I1337&lt;=WeeklySummary!$C$7,TrackingWorksheet!K1337="YES"),0,IF(AND(AND(OR(G1332="Y",H1332="Y"),G1332&lt;&gt;H1332),E1332&lt;&gt;"Y", F1332&lt;&gt;"Y"), 1, 0)))</f>
        <v/>
      </c>
      <c r="P1332" s="20" t="str">
        <f t="shared" si="299"/>
        <v/>
      </c>
      <c r="Q1332" s="10" t="str">
        <f t="shared" si="300"/>
        <v/>
      </c>
      <c r="R1332" s="10" t="str">
        <f t="shared" si="301"/>
        <v/>
      </c>
      <c r="S1332" s="10" t="str">
        <f>IF(B1332=1,"",IF(AND(OR(AND(TrackingWorksheet!H1337=Lists!$D$7,TrackingWorksheet!H1337=TrackingWorksheet!J1337),TrackingWorksheet!H1337&lt;&gt;TrackingWorksheet!J1337),TrackingWorksheet!K1337="YES",TrackingWorksheet!H1337&lt;&gt;Lists!$D$6,TrackingWorksheet!G1337&lt;=WeeklySummary!$C$7,TrackingWorksheet!I1337&lt;=WeeklySummary!$C$7),1,0))</f>
        <v/>
      </c>
      <c r="T1332" s="10" t="str">
        <f t="shared" si="302"/>
        <v/>
      </c>
      <c r="U1332" s="10" t="str">
        <f>IF($B1332=1,"",IF(TrackingWorksheet!$K1337="YES",1, 0)*D1332)</f>
        <v/>
      </c>
      <c r="V1332" s="20">
        <f t="shared" si="291"/>
        <v>0</v>
      </c>
      <c r="W1332" s="20">
        <f t="shared" si="292"/>
        <v>0</v>
      </c>
      <c r="X1332" s="10" t="str">
        <f>IF($B1332=1,"",IF(AND(TrackingWorksheet!$L1337&lt;&gt;"", TrackingWorksheet!$L1337&gt;=WeeklySummary!$C$6,TrackingWorksheet!$L1337&lt;=WeeklySummary!$C$7,OR(TrackingWorksheet!$H1337=Lists!$D$4,TrackingWorksheet!$J1337=Lists!$D$4)), 1, 0))</f>
        <v/>
      </c>
      <c r="Y1332" s="10" t="str">
        <f>IF($B1332=1,"",IF(AND(TrackingWorksheet!$L1337&lt;&gt;"", TrackingWorksheet!$L1337&gt;=WeeklySummary!$C$6,TrackingWorksheet!$L1337&lt;=WeeklySummary!$C$7,OR(TrackingWorksheet!$H1337=Lists!$D$5,TrackingWorksheet!$J1337=Lists!$D$5)), 1, 0))</f>
        <v/>
      </c>
      <c r="Z1332" s="10" t="str">
        <f>IF($B1332=1,"",IF(AND(TrackingWorksheet!$L1337&lt;&gt;"", TrackingWorksheet!$L1337&gt;=WeeklySummary!$C$6,TrackingWorksheet!$L1337&lt;=WeeklySummary!$C$7,OR(TrackingWorksheet!$H1337=Lists!$D$6,TrackingWorksheet!$J1337=Lists!$D$6)), 1, 0))</f>
        <v/>
      </c>
      <c r="AA1332" s="19" t="str">
        <f>IF(B1332=1,"",IF(AND(TrackingWorksheet!M1337&lt;&gt;"",TrackingWorksheet!M1337&lt;=WeeklySummary!$C$7),1,0)*D1332)</f>
        <v/>
      </c>
      <c r="AB1332" s="19" t="str">
        <f>IF(B1332=1,"",IF(AND(TrackingWorksheet!N1337&lt;&gt;"",TrackingWorksheet!N1337&lt;=WeeklySummary!$C$7),1,0)*D1332)</f>
        <v/>
      </c>
      <c r="AC1332" s="19" t="str">
        <f>IF(B1332=1,"",TrackingWorksheet!T1337)</f>
        <v/>
      </c>
      <c r="AD1332" s="19" t="str">
        <f>IF(B1332=1,"",IF(D1332*AND(TrackingWorksheet!S1337&gt;=Calculations!$BD$3,TrackingWorksheet!U1337="",TrackingWorksheet!K1337="YES"),1,0))</f>
        <v/>
      </c>
      <c r="AE1332" s="19" t="str">
        <f>IF($B1332=1,"",IF(AND(TrackingWorksheet!$S1337&gt;$BE$3,TrackingWorksheet!$T1337=Lists!$P$4),1, 0)*D1332)</f>
        <v/>
      </c>
      <c r="AF1332" s="19" t="str">
        <f>IF($B1332=1,"",IF(AND(TrackingWorksheet!$U1337&gt;$BE$3,TrackingWorksheet!$V1337=Lists!$P$4),1, 0)*D1332)</f>
        <v/>
      </c>
      <c r="AG1332" s="19" t="str">
        <f>IF($B1332=1,"",IF(AND(TrackingWorksheet!$W1337&gt;$BE$3,TrackingWorksheet!$X1337=Lists!$P$4),1, 0)*D1332)</f>
        <v/>
      </c>
      <c r="AH1332" s="19" t="str">
        <f>IF($B1332=1,"",IF(AND(TrackingWorksheet!$Y1337&gt;$BE$3,TrackingWorksheet!$Z1337=Lists!$P$4),1, 0)*D1332)</f>
        <v/>
      </c>
      <c r="AI1332" s="19" t="str">
        <f>IF($B1332=1,"",IF(AND(TrackingWorksheet!$AA1337&gt;$BE$3,TrackingWorksheet!$AB1337=Lists!$P$4),1, 0)*D1332)</f>
        <v/>
      </c>
      <c r="AJ1332" s="19" t="str">
        <f>IF($B1332=1,"",IF(AND(TrackingWorksheet!$S1337&gt;$BE$3,TrackingWorksheet!$T1337=Lists!$P$5),1, 0)*D1332)</f>
        <v/>
      </c>
      <c r="AK1332" s="19" t="str">
        <f>IF($B1332=1,"",IF(AND(TrackingWorksheet!$U1337&gt;$BE$3,TrackingWorksheet!$V1337=Lists!$P$5),1, 0)*D1332)</f>
        <v/>
      </c>
      <c r="AL1332" s="19" t="str">
        <f>IF($B1332=1,"",IF(AND(TrackingWorksheet!$W1337&gt;$BE$3,TrackingWorksheet!$X1337=Lists!$P$5),1, 0)*D1332)</f>
        <v/>
      </c>
      <c r="AM1332" s="19" t="str">
        <f>IF($B1332=1,"",IF(AND(TrackingWorksheet!$Y1337&gt;$BE$3,TrackingWorksheet!$Z1337=Lists!$P$5),1, 0)*D1332)</f>
        <v/>
      </c>
      <c r="AN1332" s="19" t="str">
        <f>IF($B1332=1,"",IF(AND(TrackingWorksheet!$AA1337&gt;$BE$3,TrackingWorksheet!$AB1337=Lists!$P$5),1, 0)*D1332)</f>
        <v/>
      </c>
      <c r="AO1332" s="19" t="str">
        <f>IF($B1332=1,"",IF(AND(TrackingWorksheet!$S1337&gt;$BE$3,TrackingWorksheet!$T1337=Lists!$P$6),1, 0)*D1332)</f>
        <v/>
      </c>
      <c r="AP1332" s="19" t="str">
        <f>IF($B1332=1,"",IF(AND(TrackingWorksheet!$U1337&gt;$BE$3,TrackingWorksheet!$V1337=Lists!$P$6),1, 0)*D1332)</f>
        <v/>
      </c>
      <c r="AQ1332" s="19" t="str">
        <f>IF($B1332=1,"",IF(AND(TrackingWorksheet!$W1337&gt;$BE$3,TrackingWorksheet!$X1337=Lists!$P$6),1, 0)*D1332)</f>
        <v/>
      </c>
      <c r="AR1332" s="19" t="str">
        <f>IF($B1332=1,"",IF(AND(TrackingWorksheet!$Y1337&gt;$BE$3,TrackingWorksheet!$Z1337=Lists!$P$6),1, 0)*D1332)</f>
        <v/>
      </c>
      <c r="AS1332" s="19" t="str">
        <f>IF($B1332=1,"",IF(AND(TrackingWorksheet!$AA1337&gt;$BE$3,TrackingWorksheet!$AB1337=Lists!$P$6),1, 0)*D1332)</f>
        <v/>
      </c>
      <c r="AT1332" s="19">
        <f t="shared" si="293"/>
        <v>0</v>
      </c>
      <c r="AU1332" s="19" t="str">
        <f>IF(B1332=1,"",IF(AND(TrackingWorksheet!K1337="",TrackingWorksheet!M1337="", TrackingWorksheet!N1337="", TrackingWorksheet!S1337="", TrackingWorksheet!V1337="", TrackingWorksheet!W1337="", TrackingWorksheet!Y1337="", TrackingWorksheet!AA1337="", V1332=1),1,0)*D1332)</f>
        <v/>
      </c>
      <c r="AV1332" s="19" t="str">
        <f>IF(B1332=1,"",IF(D1332*AND(TrackingWorksheet!U1337&gt;Calculations!$BE$3,TrackingWorksheet!K1337="YES"),1,0))</f>
        <v/>
      </c>
      <c r="AW1332" s="19" t="str">
        <f>IF(B1332=1,"",IF(D1332*AND(TrackingWorksheet!W1337&gt;Calculations!$BE$3,TrackingWorksheet!K1337="YES"),1,0))</f>
        <v/>
      </c>
      <c r="AX1332" s="19">
        <f t="shared" si="294"/>
        <v>0</v>
      </c>
      <c r="AY1332" s="19">
        <f t="shared" si="290"/>
        <v>0</v>
      </c>
      <c r="AZ1332" s="27" t="str">
        <f>IF(B1332=1,"",IF(TrackingWorksheet!Q1337="","",TrackingWorksheet!Q1337))</f>
        <v/>
      </c>
      <c r="BB1332" s="4"/>
      <c r="BC1332" s="4"/>
      <c r="BD1332" s="4"/>
      <c r="BE1332" s="4"/>
      <c r="BF1332" s="4"/>
      <c r="BG1332" s="4" t="str">
        <f>IF(B1332=1,"",IF(AND(N1332=1,TrackingWorksheet!$I1337+14&lt;=WeeklySummary!$C$7),1,0))</f>
        <v/>
      </c>
      <c r="BH1332" s="4" t="str">
        <f>IF(B1332=1,"",IF(AND(R1332=1,TrackingWorksheet!$I1337+14&lt;=WeeklySummary!$C$7),1,0))</f>
        <v/>
      </c>
      <c r="BI1332" s="4" t="str">
        <f>IF(B1332=1,"",IF(AND(J1332=1,TrackingWorksheet!$G1337+14&lt;=WeeklySummary!$C$7),1,0))</f>
        <v/>
      </c>
      <c r="BJ1332" s="4" t="str">
        <f>IF(B1332=1,"",IF(AND(T1332=1,TrackingWorksheet!$I1337+14&lt;=WeeklySummary!$C$7),1,0))</f>
        <v/>
      </c>
      <c r="BK1332" s="4" t="str">
        <f>IF(B1332=1,"",IF(AND(T1332=1,TrackingWorksheet!$G1337+14&lt;=WeeklySummary!$C$7),1,0))</f>
        <v/>
      </c>
      <c r="BL1332" s="4">
        <f t="shared" si="303"/>
        <v>0</v>
      </c>
    </row>
    <row r="1333" spans="2:64" x14ac:dyDescent="0.25">
      <c r="B1333" s="27">
        <f>IF(AND(ISBLANK(TrackingWorksheet!B1338),ISBLANK(TrackingWorksheet!C1338),ISBLANK(TrackingWorksheet!G1338),ISBLANK(TrackingWorksheet!H1338),
ISBLANK(TrackingWorksheet!I1338),ISBLANK(TrackingWorksheet!J1338),ISBLANK(TrackingWorksheet!M1338),
ISBLANK(TrackingWorksheet!N1340)),1,0)</f>
        <v>1</v>
      </c>
      <c r="C1333" s="12" t="str">
        <f>IF(B1333=1,"",TrackingWorksheet!F1338)</f>
        <v/>
      </c>
      <c r="D1333" s="20" t="str">
        <f>IF(B1333=1,"",IF(AND(TrackingWorksheet!B1338&lt;&gt;"",TrackingWorksheet!B1338&lt;=WeeklySummary!$C$7,OR(TrackingWorksheet!C1338="",TrackingWorksheet!C1338&gt;=WeeklySummary!$C$6)),1,0))</f>
        <v/>
      </c>
      <c r="E1333" s="10" t="str">
        <f>IF(B1333=1,"",IF(AND(TrackingWorksheet!G1338 &lt;&gt;"",TrackingWorksheet!G1338&lt;=WeeklySummary!$C$7, TrackingWorksheet!H1338=Lists!$D$4), "Y", "N"))</f>
        <v/>
      </c>
      <c r="F1333" s="10" t="str">
        <f>IF(B1333=1,"",IF(AND(TrackingWorksheet!I1338 &lt;&gt;"", TrackingWorksheet!I1338&lt;=WeeklySummary!$C$7, TrackingWorksheet!J1338=Lists!$D$4), "Y", "N"))</f>
        <v/>
      </c>
      <c r="G1333" s="10" t="str">
        <f>IF(B1333=1,"",IF(AND(TrackingWorksheet!G1338 &lt;&gt;"",TrackingWorksheet!G1338&lt;=WeeklySummary!$C$7, TrackingWorksheet!H1338=Lists!$D$5), "Y", "N"))</f>
        <v/>
      </c>
      <c r="H1333" s="10" t="str">
        <f>IF(B1333=1,"",IF(AND(TrackingWorksheet!I1338 &lt;&gt;"", TrackingWorksheet!I1338&lt;=WeeklySummary!$C$7, TrackingWorksheet!J1338=Lists!$D$5), "Y", "N"))</f>
        <v/>
      </c>
      <c r="I1333" s="20" t="str">
        <f>IF(B1333=1,"",IF(AND(TrackingWorksheet!G1338 &lt;&gt;"", TrackingWorksheet!G1338&lt;=WeeklySummary!$C$7, TrackingWorksheet!H1338=Lists!$D$6), 1, 0))</f>
        <v/>
      </c>
      <c r="J1333" s="20" t="str">
        <f t="shared" si="295"/>
        <v/>
      </c>
      <c r="K1333" s="10" t="str">
        <f>IF(B1333=1,"",IF(AND(TrackingWorksheet!I1338&lt;=WeeklySummary!$C$7,TrackingWorksheet!K1338="YES"),0,IF(AND(AND(OR(E1333="Y",F1333="Y"),E1333&lt;&gt;F1333),G1333&lt;&gt;"Y", H1333&lt;&gt;"Y"), 1, 0)))</f>
        <v/>
      </c>
      <c r="L1333" s="20" t="str">
        <f t="shared" si="296"/>
        <v/>
      </c>
      <c r="M1333" s="10" t="str">
        <f t="shared" si="297"/>
        <v/>
      </c>
      <c r="N1333" s="20" t="str">
        <f t="shared" si="298"/>
        <v/>
      </c>
      <c r="O1333" s="10" t="str">
        <f>IF(B1333=1,"",IF(AND(TrackingWorksheet!I1338&lt;=WeeklySummary!$C$7,TrackingWorksheet!K1338="YES"),0,IF(AND(AND(OR(G1333="Y",H1333="Y"),G1333&lt;&gt;H1333),E1333&lt;&gt;"Y", F1333&lt;&gt;"Y"), 1, 0)))</f>
        <v/>
      </c>
      <c r="P1333" s="20" t="str">
        <f t="shared" si="299"/>
        <v/>
      </c>
      <c r="Q1333" s="10" t="str">
        <f t="shared" si="300"/>
        <v/>
      </c>
      <c r="R1333" s="10" t="str">
        <f t="shared" si="301"/>
        <v/>
      </c>
      <c r="S1333" s="10" t="str">
        <f>IF(B1333=1,"",IF(AND(OR(AND(TrackingWorksheet!H1338=Lists!$D$7,TrackingWorksheet!H1338=TrackingWorksheet!J1338),TrackingWorksheet!H1338&lt;&gt;TrackingWorksheet!J1338),TrackingWorksheet!K1338="YES",TrackingWorksheet!H1338&lt;&gt;Lists!$D$6,TrackingWorksheet!G1338&lt;=WeeklySummary!$C$7,TrackingWorksheet!I1338&lt;=WeeklySummary!$C$7),1,0))</f>
        <v/>
      </c>
      <c r="T1333" s="10" t="str">
        <f t="shared" si="302"/>
        <v/>
      </c>
      <c r="U1333" s="10" t="str">
        <f>IF($B1333=1,"",IF(TrackingWorksheet!$K1338="YES",1, 0)*D1333)</f>
        <v/>
      </c>
      <c r="V1333" s="20">
        <f t="shared" si="291"/>
        <v>0</v>
      </c>
      <c r="W1333" s="20">
        <f t="shared" si="292"/>
        <v>0</v>
      </c>
      <c r="X1333" s="10" t="str">
        <f>IF($B1333=1,"",IF(AND(TrackingWorksheet!$L1338&lt;&gt;"", TrackingWorksheet!$L1338&gt;=WeeklySummary!$C$6,TrackingWorksheet!$L1338&lt;=WeeklySummary!$C$7,OR(TrackingWorksheet!$H1338=Lists!$D$4,TrackingWorksheet!$J1338=Lists!$D$4)), 1, 0))</f>
        <v/>
      </c>
      <c r="Y1333" s="10" t="str">
        <f>IF($B1333=1,"",IF(AND(TrackingWorksheet!$L1338&lt;&gt;"", TrackingWorksheet!$L1338&gt;=WeeklySummary!$C$6,TrackingWorksheet!$L1338&lt;=WeeklySummary!$C$7,OR(TrackingWorksheet!$H1338=Lists!$D$5,TrackingWorksheet!$J1338=Lists!$D$5)), 1, 0))</f>
        <v/>
      </c>
      <c r="Z1333" s="10" t="str">
        <f>IF($B1333=1,"",IF(AND(TrackingWorksheet!$L1338&lt;&gt;"", TrackingWorksheet!$L1338&gt;=WeeklySummary!$C$6,TrackingWorksheet!$L1338&lt;=WeeklySummary!$C$7,OR(TrackingWorksheet!$H1338=Lists!$D$6,TrackingWorksheet!$J1338=Lists!$D$6)), 1, 0))</f>
        <v/>
      </c>
      <c r="AA1333" s="19" t="str">
        <f>IF(B1333=1,"",IF(AND(TrackingWorksheet!M1338&lt;&gt;"",TrackingWorksheet!M1338&lt;=WeeklySummary!$C$7),1,0)*D1333)</f>
        <v/>
      </c>
      <c r="AB1333" s="19" t="str">
        <f>IF(B1333=1,"",IF(AND(TrackingWorksheet!N1338&lt;&gt;"",TrackingWorksheet!N1338&lt;=WeeklySummary!$C$7),1,0)*D1333)</f>
        <v/>
      </c>
      <c r="AC1333" s="19" t="str">
        <f>IF(B1333=1,"",TrackingWorksheet!T1338)</f>
        <v/>
      </c>
      <c r="AD1333" s="19" t="str">
        <f>IF(B1333=1,"",IF(D1333*AND(TrackingWorksheet!S1338&gt;=Calculations!$BD$3,TrackingWorksheet!U1338="",TrackingWorksheet!K1338="YES"),1,0))</f>
        <v/>
      </c>
      <c r="AE1333" s="19" t="str">
        <f>IF($B1333=1,"",IF(AND(TrackingWorksheet!$S1338&gt;$BE$3,TrackingWorksheet!$T1338=Lists!$P$4),1, 0)*D1333)</f>
        <v/>
      </c>
      <c r="AF1333" s="19" t="str">
        <f>IF($B1333=1,"",IF(AND(TrackingWorksheet!$U1338&gt;$BE$3,TrackingWorksheet!$V1338=Lists!$P$4),1, 0)*D1333)</f>
        <v/>
      </c>
      <c r="AG1333" s="19" t="str">
        <f>IF($B1333=1,"",IF(AND(TrackingWorksheet!$W1338&gt;$BE$3,TrackingWorksheet!$X1338=Lists!$P$4),1, 0)*D1333)</f>
        <v/>
      </c>
      <c r="AH1333" s="19" t="str">
        <f>IF($B1333=1,"",IF(AND(TrackingWorksheet!$Y1338&gt;$BE$3,TrackingWorksheet!$Z1338=Lists!$P$4),1, 0)*D1333)</f>
        <v/>
      </c>
      <c r="AI1333" s="19" t="str">
        <f>IF($B1333=1,"",IF(AND(TrackingWorksheet!$AA1338&gt;$BE$3,TrackingWorksheet!$AB1338=Lists!$P$4),1, 0)*D1333)</f>
        <v/>
      </c>
      <c r="AJ1333" s="19" t="str">
        <f>IF($B1333=1,"",IF(AND(TrackingWorksheet!$S1338&gt;$BE$3,TrackingWorksheet!$T1338=Lists!$P$5),1, 0)*D1333)</f>
        <v/>
      </c>
      <c r="AK1333" s="19" t="str">
        <f>IF($B1333=1,"",IF(AND(TrackingWorksheet!$U1338&gt;$BE$3,TrackingWorksheet!$V1338=Lists!$P$5),1, 0)*D1333)</f>
        <v/>
      </c>
      <c r="AL1333" s="19" t="str">
        <f>IF($B1333=1,"",IF(AND(TrackingWorksheet!$W1338&gt;$BE$3,TrackingWorksheet!$X1338=Lists!$P$5),1, 0)*D1333)</f>
        <v/>
      </c>
      <c r="AM1333" s="19" t="str">
        <f>IF($B1333=1,"",IF(AND(TrackingWorksheet!$Y1338&gt;$BE$3,TrackingWorksheet!$Z1338=Lists!$P$5),1, 0)*D1333)</f>
        <v/>
      </c>
      <c r="AN1333" s="19" t="str">
        <f>IF($B1333=1,"",IF(AND(TrackingWorksheet!$AA1338&gt;$BE$3,TrackingWorksheet!$AB1338=Lists!$P$5),1, 0)*D1333)</f>
        <v/>
      </c>
      <c r="AO1333" s="19" t="str">
        <f>IF($B1333=1,"",IF(AND(TrackingWorksheet!$S1338&gt;$BE$3,TrackingWorksheet!$T1338=Lists!$P$6),1, 0)*D1333)</f>
        <v/>
      </c>
      <c r="AP1333" s="19" t="str">
        <f>IF($B1333=1,"",IF(AND(TrackingWorksheet!$U1338&gt;$BE$3,TrackingWorksheet!$V1338=Lists!$P$6),1, 0)*D1333)</f>
        <v/>
      </c>
      <c r="AQ1333" s="19" t="str">
        <f>IF($B1333=1,"",IF(AND(TrackingWorksheet!$W1338&gt;$BE$3,TrackingWorksheet!$X1338=Lists!$P$6),1, 0)*D1333)</f>
        <v/>
      </c>
      <c r="AR1333" s="19" t="str">
        <f>IF($B1333=1,"",IF(AND(TrackingWorksheet!$Y1338&gt;$BE$3,TrackingWorksheet!$Z1338=Lists!$P$6),1, 0)*D1333)</f>
        <v/>
      </c>
      <c r="AS1333" s="19" t="str">
        <f>IF($B1333=1,"",IF(AND(TrackingWorksheet!$AA1338&gt;$BE$3,TrackingWorksheet!$AB1338=Lists!$P$6),1, 0)*D1333)</f>
        <v/>
      </c>
      <c r="AT1333" s="19">
        <f t="shared" si="293"/>
        <v>0</v>
      </c>
      <c r="AU1333" s="19" t="str">
        <f>IF(B1333=1,"",IF(AND(TrackingWorksheet!K1338="",TrackingWorksheet!M1338="", TrackingWorksheet!N1338="", TrackingWorksheet!S1338="", TrackingWorksheet!V1338="", TrackingWorksheet!W1338="", TrackingWorksheet!Y1338="", TrackingWorksheet!AA1338="", V1333=1),1,0)*D1333)</f>
        <v/>
      </c>
      <c r="AV1333" s="19" t="str">
        <f>IF(B1333=1,"",IF(D1333*AND(TrackingWorksheet!U1338&gt;Calculations!$BE$3,TrackingWorksheet!K1338="YES"),1,0))</f>
        <v/>
      </c>
      <c r="AW1333" s="19" t="str">
        <f>IF(B1333=1,"",IF(D1333*AND(TrackingWorksheet!W1338&gt;Calculations!$BE$3,TrackingWorksheet!K1338="YES"),1,0))</f>
        <v/>
      </c>
      <c r="AX1333" s="19">
        <f t="shared" si="294"/>
        <v>0</v>
      </c>
      <c r="AY1333" s="19">
        <f t="shared" si="290"/>
        <v>0</v>
      </c>
      <c r="AZ1333" s="27" t="str">
        <f>IF(B1333=1,"",IF(TrackingWorksheet!Q1338="","",TrackingWorksheet!Q1338))</f>
        <v/>
      </c>
      <c r="BB1333" s="4"/>
      <c r="BC1333" s="4"/>
      <c r="BD1333" s="4"/>
      <c r="BE1333" s="4"/>
      <c r="BF1333" s="4"/>
      <c r="BG1333" s="4" t="str">
        <f>IF(B1333=1,"",IF(AND(N1333=1,TrackingWorksheet!$I1338+14&lt;=WeeklySummary!$C$7),1,0))</f>
        <v/>
      </c>
      <c r="BH1333" s="4" t="str">
        <f>IF(B1333=1,"",IF(AND(R1333=1,TrackingWorksheet!$I1338+14&lt;=WeeklySummary!$C$7),1,0))</f>
        <v/>
      </c>
      <c r="BI1333" s="4" t="str">
        <f>IF(B1333=1,"",IF(AND(J1333=1,TrackingWorksheet!$G1338+14&lt;=WeeklySummary!$C$7),1,0))</f>
        <v/>
      </c>
      <c r="BJ1333" s="4" t="str">
        <f>IF(B1333=1,"",IF(AND(T1333=1,TrackingWorksheet!$I1338+14&lt;=WeeklySummary!$C$7),1,0))</f>
        <v/>
      </c>
      <c r="BK1333" s="4" t="str">
        <f>IF(B1333=1,"",IF(AND(T1333=1,TrackingWorksheet!$G1338+14&lt;=WeeklySummary!$C$7),1,0))</f>
        <v/>
      </c>
      <c r="BL1333" s="4">
        <f t="shared" si="303"/>
        <v>0</v>
      </c>
    </row>
    <row r="1334" spans="2:64" x14ac:dyDescent="0.25">
      <c r="B1334" s="27">
        <f>IF(AND(ISBLANK(TrackingWorksheet!B1339),ISBLANK(TrackingWorksheet!C1339),ISBLANK(TrackingWorksheet!G1339),ISBLANK(TrackingWorksheet!H1339),
ISBLANK(TrackingWorksheet!I1339),ISBLANK(TrackingWorksheet!J1339),ISBLANK(TrackingWorksheet!M1339),
ISBLANK(TrackingWorksheet!N1341)),1,0)</f>
        <v>1</v>
      </c>
      <c r="C1334" s="12" t="str">
        <f>IF(B1334=1,"",TrackingWorksheet!F1339)</f>
        <v/>
      </c>
      <c r="D1334" s="20" t="str">
        <f>IF(B1334=1,"",IF(AND(TrackingWorksheet!B1339&lt;&gt;"",TrackingWorksheet!B1339&lt;=WeeklySummary!$C$7,OR(TrackingWorksheet!C1339="",TrackingWorksheet!C1339&gt;=WeeklySummary!$C$6)),1,0))</f>
        <v/>
      </c>
      <c r="E1334" s="10" t="str">
        <f>IF(B1334=1,"",IF(AND(TrackingWorksheet!G1339 &lt;&gt;"",TrackingWorksheet!G1339&lt;=WeeklySummary!$C$7, TrackingWorksheet!H1339=Lists!$D$4), "Y", "N"))</f>
        <v/>
      </c>
      <c r="F1334" s="10" t="str">
        <f>IF(B1334=1,"",IF(AND(TrackingWorksheet!I1339 &lt;&gt;"", TrackingWorksheet!I1339&lt;=WeeklySummary!$C$7, TrackingWorksheet!J1339=Lists!$D$4), "Y", "N"))</f>
        <v/>
      </c>
      <c r="G1334" s="10" t="str">
        <f>IF(B1334=1,"",IF(AND(TrackingWorksheet!G1339 &lt;&gt;"",TrackingWorksheet!G1339&lt;=WeeklySummary!$C$7, TrackingWorksheet!H1339=Lists!$D$5), "Y", "N"))</f>
        <v/>
      </c>
      <c r="H1334" s="10" t="str">
        <f>IF(B1334=1,"",IF(AND(TrackingWorksheet!I1339 &lt;&gt;"", TrackingWorksheet!I1339&lt;=WeeklySummary!$C$7, TrackingWorksheet!J1339=Lists!$D$5), "Y", "N"))</f>
        <v/>
      </c>
      <c r="I1334" s="20" t="str">
        <f>IF(B1334=1,"",IF(AND(TrackingWorksheet!G1339 &lt;&gt;"", TrackingWorksheet!G1339&lt;=WeeklySummary!$C$7, TrackingWorksheet!H1339=Lists!$D$6), 1, 0))</f>
        <v/>
      </c>
      <c r="J1334" s="20" t="str">
        <f t="shared" si="295"/>
        <v/>
      </c>
      <c r="K1334" s="10" t="str">
        <f>IF(B1334=1,"",IF(AND(TrackingWorksheet!I1339&lt;=WeeklySummary!$C$7,TrackingWorksheet!K1339="YES"),0,IF(AND(AND(OR(E1334="Y",F1334="Y"),E1334&lt;&gt;F1334),G1334&lt;&gt;"Y", H1334&lt;&gt;"Y"), 1, 0)))</f>
        <v/>
      </c>
      <c r="L1334" s="20" t="str">
        <f t="shared" si="296"/>
        <v/>
      </c>
      <c r="M1334" s="10" t="str">
        <f t="shared" si="297"/>
        <v/>
      </c>
      <c r="N1334" s="20" t="str">
        <f t="shared" si="298"/>
        <v/>
      </c>
      <c r="O1334" s="10" t="str">
        <f>IF(B1334=1,"",IF(AND(TrackingWorksheet!I1339&lt;=WeeklySummary!$C$7,TrackingWorksheet!K1339="YES"),0,IF(AND(AND(OR(G1334="Y",H1334="Y"),G1334&lt;&gt;H1334),E1334&lt;&gt;"Y", F1334&lt;&gt;"Y"), 1, 0)))</f>
        <v/>
      </c>
      <c r="P1334" s="20" t="str">
        <f t="shared" si="299"/>
        <v/>
      </c>
      <c r="Q1334" s="10" t="str">
        <f t="shared" si="300"/>
        <v/>
      </c>
      <c r="R1334" s="10" t="str">
        <f t="shared" si="301"/>
        <v/>
      </c>
      <c r="S1334" s="10" t="str">
        <f>IF(B1334=1,"",IF(AND(OR(AND(TrackingWorksheet!H1339=Lists!$D$7,TrackingWorksheet!H1339=TrackingWorksheet!J1339),TrackingWorksheet!H1339&lt;&gt;TrackingWorksheet!J1339),TrackingWorksheet!K1339="YES",TrackingWorksheet!H1339&lt;&gt;Lists!$D$6,TrackingWorksheet!G1339&lt;=WeeklySummary!$C$7,TrackingWorksheet!I1339&lt;=WeeklySummary!$C$7),1,0))</f>
        <v/>
      </c>
      <c r="T1334" s="10" t="str">
        <f t="shared" si="302"/>
        <v/>
      </c>
      <c r="U1334" s="10" t="str">
        <f>IF($B1334=1,"",IF(TrackingWorksheet!$K1339="YES",1, 0)*D1334)</f>
        <v/>
      </c>
      <c r="V1334" s="20">
        <f t="shared" si="291"/>
        <v>0</v>
      </c>
      <c r="W1334" s="20">
        <f t="shared" si="292"/>
        <v>0</v>
      </c>
      <c r="X1334" s="10" t="str">
        <f>IF($B1334=1,"",IF(AND(TrackingWorksheet!$L1339&lt;&gt;"", TrackingWorksheet!$L1339&gt;=WeeklySummary!$C$6,TrackingWorksheet!$L1339&lt;=WeeklySummary!$C$7,OR(TrackingWorksheet!$H1339=Lists!$D$4,TrackingWorksheet!$J1339=Lists!$D$4)), 1, 0))</f>
        <v/>
      </c>
      <c r="Y1334" s="10" t="str">
        <f>IF($B1334=1,"",IF(AND(TrackingWorksheet!$L1339&lt;&gt;"", TrackingWorksheet!$L1339&gt;=WeeklySummary!$C$6,TrackingWorksheet!$L1339&lt;=WeeklySummary!$C$7,OR(TrackingWorksheet!$H1339=Lists!$D$5,TrackingWorksheet!$J1339=Lists!$D$5)), 1, 0))</f>
        <v/>
      </c>
      <c r="Z1334" s="10" t="str">
        <f>IF($B1334=1,"",IF(AND(TrackingWorksheet!$L1339&lt;&gt;"", TrackingWorksheet!$L1339&gt;=WeeklySummary!$C$6,TrackingWorksheet!$L1339&lt;=WeeklySummary!$C$7,OR(TrackingWorksheet!$H1339=Lists!$D$6,TrackingWorksheet!$J1339=Lists!$D$6)), 1, 0))</f>
        <v/>
      </c>
      <c r="AA1334" s="19" t="str">
        <f>IF(B1334=1,"",IF(AND(TrackingWorksheet!M1339&lt;&gt;"",TrackingWorksheet!M1339&lt;=WeeklySummary!$C$7),1,0)*D1334)</f>
        <v/>
      </c>
      <c r="AB1334" s="19" t="str">
        <f>IF(B1334=1,"",IF(AND(TrackingWorksheet!N1339&lt;&gt;"",TrackingWorksheet!N1339&lt;=WeeklySummary!$C$7),1,0)*D1334)</f>
        <v/>
      </c>
      <c r="AC1334" s="19" t="str">
        <f>IF(B1334=1,"",TrackingWorksheet!T1339)</f>
        <v/>
      </c>
      <c r="AD1334" s="19" t="str">
        <f>IF(B1334=1,"",IF(D1334*AND(TrackingWorksheet!S1339&gt;=Calculations!$BD$3,TrackingWorksheet!U1339="",TrackingWorksheet!K1339="YES"),1,0))</f>
        <v/>
      </c>
      <c r="AE1334" s="19" t="str">
        <f>IF($B1334=1,"",IF(AND(TrackingWorksheet!$S1339&gt;$BE$3,TrackingWorksheet!$T1339=Lists!$P$4),1, 0)*D1334)</f>
        <v/>
      </c>
      <c r="AF1334" s="19" t="str">
        <f>IF($B1334=1,"",IF(AND(TrackingWorksheet!$U1339&gt;$BE$3,TrackingWorksheet!$V1339=Lists!$P$4),1, 0)*D1334)</f>
        <v/>
      </c>
      <c r="AG1334" s="19" t="str">
        <f>IF($B1334=1,"",IF(AND(TrackingWorksheet!$W1339&gt;$BE$3,TrackingWorksheet!$X1339=Lists!$P$4),1, 0)*D1334)</f>
        <v/>
      </c>
      <c r="AH1334" s="19" t="str">
        <f>IF($B1334=1,"",IF(AND(TrackingWorksheet!$Y1339&gt;$BE$3,TrackingWorksheet!$Z1339=Lists!$P$4),1, 0)*D1334)</f>
        <v/>
      </c>
      <c r="AI1334" s="19" t="str">
        <f>IF($B1334=1,"",IF(AND(TrackingWorksheet!$AA1339&gt;$BE$3,TrackingWorksheet!$AB1339=Lists!$P$4),1, 0)*D1334)</f>
        <v/>
      </c>
      <c r="AJ1334" s="19" t="str">
        <f>IF($B1334=1,"",IF(AND(TrackingWorksheet!$S1339&gt;$BE$3,TrackingWorksheet!$T1339=Lists!$P$5),1, 0)*D1334)</f>
        <v/>
      </c>
      <c r="AK1334" s="19" t="str">
        <f>IF($B1334=1,"",IF(AND(TrackingWorksheet!$U1339&gt;$BE$3,TrackingWorksheet!$V1339=Lists!$P$5),1, 0)*D1334)</f>
        <v/>
      </c>
      <c r="AL1334" s="19" t="str">
        <f>IF($B1334=1,"",IF(AND(TrackingWorksheet!$W1339&gt;$BE$3,TrackingWorksheet!$X1339=Lists!$P$5),1, 0)*D1334)</f>
        <v/>
      </c>
      <c r="AM1334" s="19" t="str">
        <f>IF($B1334=1,"",IF(AND(TrackingWorksheet!$Y1339&gt;$BE$3,TrackingWorksheet!$Z1339=Lists!$P$5),1, 0)*D1334)</f>
        <v/>
      </c>
      <c r="AN1334" s="19" t="str">
        <f>IF($B1334=1,"",IF(AND(TrackingWorksheet!$AA1339&gt;$BE$3,TrackingWorksheet!$AB1339=Lists!$P$5),1, 0)*D1334)</f>
        <v/>
      </c>
      <c r="AO1334" s="19" t="str">
        <f>IF($B1334=1,"",IF(AND(TrackingWorksheet!$S1339&gt;$BE$3,TrackingWorksheet!$T1339=Lists!$P$6),1, 0)*D1334)</f>
        <v/>
      </c>
      <c r="AP1334" s="19" t="str">
        <f>IF($B1334=1,"",IF(AND(TrackingWorksheet!$U1339&gt;$BE$3,TrackingWorksheet!$V1339=Lists!$P$6),1, 0)*D1334)</f>
        <v/>
      </c>
      <c r="AQ1334" s="19" t="str">
        <f>IF($B1334=1,"",IF(AND(TrackingWorksheet!$W1339&gt;$BE$3,TrackingWorksheet!$X1339=Lists!$P$6),1, 0)*D1334)</f>
        <v/>
      </c>
      <c r="AR1334" s="19" t="str">
        <f>IF($B1334=1,"",IF(AND(TrackingWorksheet!$Y1339&gt;$BE$3,TrackingWorksheet!$Z1339=Lists!$P$6),1, 0)*D1334)</f>
        <v/>
      </c>
      <c r="AS1334" s="19" t="str">
        <f>IF($B1334=1,"",IF(AND(TrackingWorksheet!$AA1339&gt;$BE$3,TrackingWorksheet!$AB1339=Lists!$P$6),1, 0)*D1334)</f>
        <v/>
      </c>
      <c r="AT1334" s="19">
        <f t="shared" si="293"/>
        <v>0</v>
      </c>
      <c r="AU1334" s="19" t="str">
        <f>IF(B1334=1,"",IF(AND(TrackingWorksheet!K1339="",TrackingWorksheet!M1339="", TrackingWorksheet!N1339="", TrackingWorksheet!S1339="", TrackingWorksheet!V1339="", TrackingWorksheet!W1339="", TrackingWorksheet!Y1339="", TrackingWorksheet!AA1339="", V1334=1),1,0)*D1334)</f>
        <v/>
      </c>
      <c r="AV1334" s="19" t="str">
        <f>IF(B1334=1,"",IF(D1334*AND(TrackingWorksheet!U1339&gt;Calculations!$BE$3,TrackingWorksheet!K1339="YES"),1,0))</f>
        <v/>
      </c>
      <c r="AW1334" s="19" t="str">
        <f>IF(B1334=1,"",IF(D1334*AND(TrackingWorksheet!W1339&gt;Calculations!$BE$3,TrackingWorksheet!K1339="YES"),1,0))</f>
        <v/>
      </c>
      <c r="AX1334" s="19">
        <f t="shared" si="294"/>
        <v>0</v>
      </c>
      <c r="AY1334" s="19">
        <f t="shared" si="290"/>
        <v>0</v>
      </c>
      <c r="AZ1334" s="27" t="str">
        <f>IF(B1334=1,"",IF(TrackingWorksheet!Q1339="","",TrackingWorksheet!Q1339))</f>
        <v/>
      </c>
      <c r="BB1334" s="4"/>
      <c r="BC1334" s="4"/>
      <c r="BD1334" s="4"/>
      <c r="BE1334" s="4"/>
      <c r="BF1334" s="4"/>
      <c r="BG1334" s="4" t="str">
        <f>IF(B1334=1,"",IF(AND(N1334=1,TrackingWorksheet!$I1339+14&lt;=WeeklySummary!$C$7),1,0))</f>
        <v/>
      </c>
      <c r="BH1334" s="4" t="str">
        <f>IF(B1334=1,"",IF(AND(R1334=1,TrackingWorksheet!$I1339+14&lt;=WeeklySummary!$C$7),1,0))</f>
        <v/>
      </c>
      <c r="BI1334" s="4" t="str">
        <f>IF(B1334=1,"",IF(AND(J1334=1,TrackingWorksheet!$G1339+14&lt;=WeeklySummary!$C$7),1,0))</f>
        <v/>
      </c>
      <c r="BJ1334" s="4" t="str">
        <f>IF(B1334=1,"",IF(AND(T1334=1,TrackingWorksheet!$I1339+14&lt;=WeeklySummary!$C$7),1,0))</f>
        <v/>
      </c>
      <c r="BK1334" s="4" t="str">
        <f>IF(B1334=1,"",IF(AND(T1334=1,TrackingWorksheet!$G1339+14&lt;=WeeklySummary!$C$7),1,0))</f>
        <v/>
      </c>
      <c r="BL1334" s="4">
        <f t="shared" si="303"/>
        <v>0</v>
      </c>
    </row>
    <row r="1335" spans="2:64" x14ac:dyDescent="0.25">
      <c r="B1335" s="27">
        <f>IF(AND(ISBLANK(TrackingWorksheet!B1340),ISBLANK(TrackingWorksheet!C1340),ISBLANK(TrackingWorksheet!G1340),ISBLANK(TrackingWorksheet!H1340),
ISBLANK(TrackingWorksheet!I1340),ISBLANK(TrackingWorksheet!J1340),ISBLANK(TrackingWorksheet!M1340),
ISBLANK(TrackingWorksheet!N1342)),1,0)</f>
        <v>1</v>
      </c>
      <c r="C1335" s="12" t="str">
        <f>IF(B1335=1,"",TrackingWorksheet!F1340)</f>
        <v/>
      </c>
      <c r="D1335" s="20" t="str">
        <f>IF(B1335=1,"",IF(AND(TrackingWorksheet!B1340&lt;&gt;"",TrackingWorksheet!B1340&lt;=WeeklySummary!$C$7,OR(TrackingWorksheet!C1340="",TrackingWorksheet!C1340&gt;=WeeklySummary!$C$6)),1,0))</f>
        <v/>
      </c>
      <c r="E1335" s="10" t="str">
        <f>IF(B1335=1,"",IF(AND(TrackingWorksheet!G1340 &lt;&gt;"",TrackingWorksheet!G1340&lt;=WeeklySummary!$C$7, TrackingWorksheet!H1340=Lists!$D$4), "Y", "N"))</f>
        <v/>
      </c>
      <c r="F1335" s="10" t="str">
        <f>IF(B1335=1,"",IF(AND(TrackingWorksheet!I1340 &lt;&gt;"", TrackingWorksheet!I1340&lt;=WeeklySummary!$C$7, TrackingWorksheet!J1340=Lists!$D$4), "Y", "N"))</f>
        <v/>
      </c>
      <c r="G1335" s="10" t="str">
        <f>IF(B1335=1,"",IF(AND(TrackingWorksheet!G1340 &lt;&gt;"",TrackingWorksheet!G1340&lt;=WeeklySummary!$C$7, TrackingWorksheet!H1340=Lists!$D$5), "Y", "N"))</f>
        <v/>
      </c>
      <c r="H1335" s="10" t="str">
        <f>IF(B1335=1,"",IF(AND(TrackingWorksheet!I1340 &lt;&gt;"", TrackingWorksheet!I1340&lt;=WeeklySummary!$C$7, TrackingWorksheet!J1340=Lists!$D$5), "Y", "N"))</f>
        <v/>
      </c>
      <c r="I1335" s="20" t="str">
        <f>IF(B1335=1,"",IF(AND(TrackingWorksheet!G1340 &lt;&gt;"", TrackingWorksheet!G1340&lt;=WeeklySummary!$C$7, TrackingWorksheet!H1340=Lists!$D$6), 1, 0))</f>
        <v/>
      </c>
      <c r="J1335" s="20" t="str">
        <f t="shared" si="295"/>
        <v/>
      </c>
      <c r="K1335" s="10" t="str">
        <f>IF(B1335=1,"",IF(AND(TrackingWorksheet!I1340&lt;=WeeklySummary!$C$7,TrackingWorksheet!K1340="YES"),0,IF(AND(AND(OR(E1335="Y",F1335="Y"),E1335&lt;&gt;F1335),G1335&lt;&gt;"Y", H1335&lt;&gt;"Y"), 1, 0)))</f>
        <v/>
      </c>
      <c r="L1335" s="20" t="str">
        <f t="shared" si="296"/>
        <v/>
      </c>
      <c r="M1335" s="10" t="str">
        <f t="shared" si="297"/>
        <v/>
      </c>
      <c r="N1335" s="20" t="str">
        <f t="shared" si="298"/>
        <v/>
      </c>
      <c r="O1335" s="10" t="str">
        <f>IF(B1335=1,"",IF(AND(TrackingWorksheet!I1340&lt;=WeeklySummary!$C$7,TrackingWorksheet!K1340="YES"),0,IF(AND(AND(OR(G1335="Y",H1335="Y"),G1335&lt;&gt;H1335),E1335&lt;&gt;"Y", F1335&lt;&gt;"Y"), 1, 0)))</f>
        <v/>
      </c>
      <c r="P1335" s="20" t="str">
        <f t="shared" si="299"/>
        <v/>
      </c>
      <c r="Q1335" s="10" t="str">
        <f t="shared" si="300"/>
        <v/>
      </c>
      <c r="R1335" s="10" t="str">
        <f t="shared" si="301"/>
        <v/>
      </c>
      <c r="S1335" s="10" t="str">
        <f>IF(B1335=1,"",IF(AND(OR(AND(TrackingWorksheet!H1340=Lists!$D$7,TrackingWorksheet!H1340=TrackingWorksheet!J1340),TrackingWorksheet!H1340&lt;&gt;TrackingWorksheet!J1340),TrackingWorksheet!K1340="YES",TrackingWorksheet!H1340&lt;&gt;Lists!$D$6,TrackingWorksheet!G1340&lt;=WeeklySummary!$C$7,TrackingWorksheet!I1340&lt;=WeeklySummary!$C$7),1,0))</f>
        <v/>
      </c>
      <c r="T1335" s="10" t="str">
        <f t="shared" si="302"/>
        <v/>
      </c>
      <c r="U1335" s="10" t="str">
        <f>IF($B1335=1,"",IF(TrackingWorksheet!$K1340="YES",1, 0)*D1335)</f>
        <v/>
      </c>
      <c r="V1335" s="20">
        <f t="shared" si="291"/>
        <v>0</v>
      </c>
      <c r="W1335" s="20">
        <f t="shared" si="292"/>
        <v>0</v>
      </c>
      <c r="X1335" s="10" t="str">
        <f>IF($B1335=1,"",IF(AND(TrackingWorksheet!$L1340&lt;&gt;"", TrackingWorksheet!$L1340&gt;=WeeklySummary!$C$6,TrackingWorksheet!$L1340&lt;=WeeklySummary!$C$7,OR(TrackingWorksheet!$H1340=Lists!$D$4,TrackingWorksheet!$J1340=Lists!$D$4)), 1, 0))</f>
        <v/>
      </c>
      <c r="Y1335" s="10" t="str">
        <f>IF($B1335=1,"",IF(AND(TrackingWorksheet!$L1340&lt;&gt;"", TrackingWorksheet!$L1340&gt;=WeeklySummary!$C$6,TrackingWorksheet!$L1340&lt;=WeeklySummary!$C$7,OR(TrackingWorksheet!$H1340=Lists!$D$5,TrackingWorksheet!$J1340=Lists!$D$5)), 1, 0))</f>
        <v/>
      </c>
      <c r="Z1335" s="10" t="str">
        <f>IF($B1335=1,"",IF(AND(TrackingWorksheet!$L1340&lt;&gt;"", TrackingWorksheet!$L1340&gt;=WeeklySummary!$C$6,TrackingWorksheet!$L1340&lt;=WeeklySummary!$C$7,OR(TrackingWorksheet!$H1340=Lists!$D$6,TrackingWorksheet!$J1340=Lists!$D$6)), 1, 0))</f>
        <v/>
      </c>
      <c r="AA1335" s="19" t="str">
        <f>IF(B1335=1,"",IF(AND(TrackingWorksheet!M1340&lt;&gt;"",TrackingWorksheet!M1340&lt;=WeeklySummary!$C$7),1,0)*D1335)</f>
        <v/>
      </c>
      <c r="AB1335" s="19" t="str">
        <f>IF(B1335=1,"",IF(AND(TrackingWorksheet!N1340&lt;&gt;"",TrackingWorksheet!N1340&lt;=WeeklySummary!$C$7),1,0)*D1335)</f>
        <v/>
      </c>
      <c r="AC1335" s="19" t="str">
        <f>IF(B1335=1,"",TrackingWorksheet!T1340)</f>
        <v/>
      </c>
      <c r="AD1335" s="19" t="str">
        <f>IF(B1335=1,"",IF(D1335*AND(TrackingWorksheet!S1340&gt;=Calculations!$BD$3,TrackingWorksheet!U1340="",TrackingWorksheet!K1340="YES"),1,0))</f>
        <v/>
      </c>
      <c r="AE1335" s="19" t="str">
        <f>IF($B1335=1,"",IF(AND(TrackingWorksheet!$S1340&gt;$BE$3,TrackingWorksheet!$T1340=Lists!$P$4),1, 0)*D1335)</f>
        <v/>
      </c>
      <c r="AF1335" s="19" t="str">
        <f>IF($B1335=1,"",IF(AND(TrackingWorksheet!$U1340&gt;$BE$3,TrackingWorksheet!$V1340=Lists!$P$4),1, 0)*D1335)</f>
        <v/>
      </c>
      <c r="AG1335" s="19" t="str">
        <f>IF($B1335=1,"",IF(AND(TrackingWorksheet!$W1340&gt;$BE$3,TrackingWorksheet!$X1340=Lists!$P$4),1, 0)*D1335)</f>
        <v/>
      </c>
      <c r="AH1335" s="19" t="str">
        <f>IF($B1335=1,"",IF(AND(TrackingWorksheet!$Y1340&gt;$BE$3,TrackingWorksheet!$Z1340=Lists!$P$4),1, 0)*D1335)</f>
        <v/>
      </c>
      <c r="AI1335" s="19" t="str">
        <f>IF($B1335=1,"",IF(AND(TrackingWorksheet!$AA1340&gt;$BE$3,TrackingWorksheet!$AB1340=Lists!$P$4),1, 0)*D1335)</f>
        <v/>
      </c>
      <c r="AJ1335" s="19" t="str">
        <f>IF($B1335=1,"",IF(AND(TrackingWorksheet!$S1340&gt;$BE$3,TrackingWorksheet!$T1340=Lists!$P$5),1, 0)*D1335)</f>
        <v/>
      </c>
      <c r="AK1335" s="19" t="str">
        <f>IF($B1335=1,"",IF(AND(TrackingWorksheet!$U1340&gt;$BE$3,TrackingWorksheet!$V1340=Lists!$P$5),1, 0)*D1335)</f>
        <v/>
      </c>
      <c r="AL1335" s="19" t="str">
        <f>IF($B1335=1,"",IF(AND(TrackingWorksheet!$W1340&gt;$BE$3,TrackingWorksheet!$X1340=Lists!$P$5),1, 0)*D1335)</f>
        <v/>
      </c>
      <c r="AM1335" s="19" t="str">
        <f>IF($B1335=1,"",IF(AND(TrackingWorksheet!$Y1340&gt;$BE$3,TrackingWorksheet!$Z1340=Lists!$P$5),1, 0)*D1335)</f>
        <v/>
      </c>
      <c r="AN1335" s="19" t="str">
        <f>IF($B1335=1,"",IF(AND(TrackingWorksheet!$AA1340&gt;$BE$3,TrackingWorksheet!$AB1340=Lists!$P$5),1, 0)*D1335)</f>
        <v/>
      </c>
      <c r="AO1335" s="19" t="str">
        <f>IF($B1335=1,"",IF(AND(TrackingWorksheet!$S1340&gt;$BE$3,TrackingWorksheet!$T1340=Lists!$P$6),1, 0)*D1335)</f>
        <v/>
      </c>
      <c r="AP1335" s="19" t="str">
        <f>IF($B1335=1,"",IF(AND(TrackingWorksheet!$U1340&gt;$BE$3,TrackingWorksheet!$V1340=Lists!$P$6),1, 0)*D1335)</f>
        <v/>
      </c>
      <c r="AQ1335" s="19" t="str">
        <f>IF($B1335=1,"",IF(AND(TrackingWorksheet!$W1340&gt;$BE$3,TrackingWorksheet!$X1340=Lists!$P$6),1, 0)*D1335)</f>
        <v/>
      </c>
      <c r="AR1335" s="19" t="str">
        <f>IF($B1335=1,"",IF(AND(TrackingWorksheet!$Y1340&gt;$BE$3,TrackingWorksheet!$Z1340=Lists!$P$6),1, 0)*D1335)</f>
        <v/>
      </c>
      <c r="AS1335" s="19" t="str">
        <f>IF($B1335=1,"",IF(AND(TrackingWorksheet!$AA1340&gt;$BE$3,TrackingWorksheet!$AB1340=Lists!$P$6),1, 0)*D1335)</f>
        <v/>
      </c>
      <c r="AT1335" s="19">
        <f t="shared" si="293"/>
        <v>0</v>
      </c>
      <c r="AU1335" s="19" t="str">
        <f>IF(B1335=1,"",IF(AND(TrackingWorksheet!K1340="",TrackingWorksheet!M1340="", TrackingWorksheet!N1340="", TrackingWorksheet!S1340="", TrackingWorksheet!V1340="", TrackingWorksheet!W1340="", TrackingWorksheet!Y1340="", TrackingWorksheet!AA1340="", V1335=1),1,0)*D1335)</f>
        <v/>
      </c>
      <c r="AV1335" s="19" t="str">
        <f>IF(B1335=1,"",IF(D1335*AND(TrackingWorksheet!U1340&gt;Calculations!$BE$3,TrackingWorksheet!K1340="YES"),1,0))</f>
        <v/>
      </c>
      <c r="AW1335" s="19" t="str">
        <f>IF(B1335=1,"",IF(D1335*AND(TrackingWorksheet!W1340&gt;Calculations!$BE$3,TrackingWorksheet!K1340="YES"),1,0))</f>
        <v/>
      </c>
      <c r="AX1335" s="19">
        <f t="shared" si="294"/>
        <v>0</v>
      </c>
      <c r="AY1335" s="19">
        <f t="shared" si="290"/>
        <v>0</v>
      </c>
      <c r="AZ1335" s="27" t="str">
        <f>IF(B1335=1,"",IF(TrackingWorksheet!Q1340="","",TrackingWorksheet!Q1340))</f>
        <v/>
      </c>
      <c r="BB1335" s="4"/>
      <c r="BC1335" s="4"/>
      <c r="BD1335" s="4"/>
      <c r="BE1335" s="4"/>
      <c r="BF1335" s="4"/>
      <c r="BG1335" s="4" t="str">
        <f>IF(B1335=1,"",IF(AND(N1335=1,TrackingWorksheet!$I1340+14&lt;=WeeklySummary!$C$7),1,0))</f>
        <v/>
      </c>
      <c r="BH1335" s="4" t="str">
        <f>IF(B1335=1,"",IF(AND(R1335=1,TrackingWorksheet!$I1340+14&lt;=WeeklySummary!$C$7),1,0))</f>
        <v/>
      </c>
      <c r="BI1335" s="4" t="str">
        <f>IF(B1335=1,"",IF(AND(J1335=1,TrackingWorksheet!$G1340+14&lt;=WeeklySummary!$C$7),1,0))</f>
        <v/>
      </c>
      <c r="BJ1335" s="4" t="str">
        <f>IF(B1335=1,"",IF(AND(T1335=1,TrackingWorksheet!$I1340+14&lt;=WeeklySummary!$C$7),1,0))</f>
        <v/>
      </c>
      <c r="BK1335" s="4" t="str">
        <f>IF(B1335=1,"",IF(AND(T1335=1,TrackingWorksheet!$G1340+14&lt;=WeeklySummary!$C$7),1,0))</f>
        <v/>
      </c>
      <c r="BL1335" s="4">
        <f t="shared" si="303"/>
        <v>0</v>
      </c>
    </row>
    <row r="1336" spans="2:64" x14ac:dyDescent="0.25">
      <c r="B1336" s="27">
        <f>IF(AND(ISBLANK(TrackingWorksheet!B1341),ISBLANK(TrackingWorksheet!C1341),ISBLANK(TrackingWorksheet!G1341),ISBLANK(TrackingWorksheet!H1341),
ISBLANK(TrackingWorksheet!I1341),ISBLANK(TrackingWorksheet!J1341),ISBLANK(TrackingWorksheet!M1341),
ISBLANK(TrackingWorksheet!N1343)),1,0)</f>
        <v>1</v>
      </c>
      <c r="C1336" s="12" t="str">
        <f>IF(B1336=1,"",TrackingWorksheet!F1341)</f>
        <v/>
      </c>
      <c r="D1336" s="20" t="str">
        <f>IF(B1336=1,"",IF(AND(TrackingWorksheet!B1341&lt;&gt;"",TrackingWorksheet!B1341&lt;=WeeklySummary!$C$7,OR(TrackingWorksheet!C1341="",TrackingWorksheet!C1341&gt;=WeeklySummary!$C$6)),1,0))</f>
        <v/>
      </c>
      <c r="E1336" s="10" t="str">
        <f>IF(B1336=1,"",IF(AND(TrackingWorksheet!G1341 &lt;&gt;"",TrackingWorksheet!G1341&lt;=WeeklySummary!$C$7, TrackingWorksheet!H1341=Lists!$D$4), "Y", "N"))</f>
        <v/>
      </c>
      <c r="F1336" s="10" t="str">
        <f>IF(B1336=1,"",IF(AND(TrackingWorksheet!I1341 &lt;&gt;"", TrackingWorksheet!I1341&lt;=WeeklySummary!$C$7, TrackingWorksheet!J1341=Lists!$D$4), "Y", "N"))</f>
        <v/>
      </c>
      <c r="G1336" s="10" t="str">
        <f>IF(B1336=1,"",IF(AND(TrackingWorksheet!G1341 &lt;&gt;"",TrackingWorksheet!G1341&lt;=WeeklySummary!$C$7, TrackingWorksheet!H1341=Lists!$D$5), "Y", "N"))</f>
        <v/>
      </c>
      <c r="H1336" s="10" t="str">
        <f>IF(B1336=1,"",IF(AND(TrackingWorksheet!I1341 &lt;&gt;"", TrackingWorksheet!I1341&lt;=WeeklySummary!$C$7, TrackingWorksheet!J1341=Lists!$D$5), "Y", "N"))</f>
        <v/>
      </c>
      <c r="I1336" s="20" t="str">
        <f>IF(B1336=1,"",IF(AND(TrackingWorksheet!G1341 &lt;&gt;"", TrackingWorksheet!G1341&lt;=WeeklySummary!$C$7, TrackingWorksheet!H1341=Lists!$D$6), 1, 0))</f>
        <v/>
      </c>
      <c r="J1336" s="20" t="str">
        <f t="shared" si="295"/>
        <v/>
      </c>
      <c r="K1336" s="10" t="str">
        <f>IF(B1336=1,"",IF(AND(TrackingWorksheet!I1341&lt;=WeeklySummary!$C$7,TrackingWorksheet!K1341="YES"),0,IF(AND(AND(OR(E1336="Y",F1336="Y"),E1336&lt;&gt;F1336),G1336&lt;&gt;"Y", H1336&lt;&gt;"Y"), 1, 0)))</f>
        <v/>
      </c>
      <c r="L1336" s="20" t="str">
        <f t="shared" si="296"/>
        <v/>
      </c>
      <c r="M1336" s="10" t="str">
        <f t="shared" si="297"/>
        <v/>
      </c>
      <c r="N1336" s="20" t="str">
        <f t="shared" si="298"/>
        <v/>
      </c>
      <c r="O1336" s="10" t="str">
        <f>IF(B1336=1,"",IF(AND(TrackingWorksheet!I1341&lt;=WeeklySummary!$C$7,TrackingWorksheet!K1341="YES"),0,IF(AND(AND(OR(G1336="Y",H1336="Y"),G1336&lt;&gt;H1336),E1336&lt;&gt;"Y", F1336&lt;&gt;"Y"), 1, 0)))</f>
        <v/>
      </c>
      <c r="P1336" s="20" t="str">
        <f t="shared" si="299"/>
        <v/>
      </c>
      <c r="Q1336" s="10" t="str">
        <f t="shared" si="300"/>
        <v/>
      </c>
      <c r="R1336" s="10" t="str">
        <f t="shared" si="301"/>
        <v/>
      </c>
      <c r="S1336" s="10" t="str">
        <f>IF(B1336=1,"",IF(AND(OR(AND(TrackingWorksheet!H1341=Lists!$D$7,TrackingWorksheet!H1341=TrackingWorksheet!J1341),TrackingWorksheet!H1341&lt;&gt;TrackingWorksheet!J1341),TrackingWorksheet!K1341="YES",TrackingWorksheet!H1341&lt;&gt;Lists!$D$6,TrackingWorksheet!G1341&lt;=WeeklySummary!$C$7,TrackingWorksheet!I1341&lt;=WeeklySummary!$C$7),1,0))</f>
        <v/>
      </c>
      <c r="T1336" s="10" t="str">
        <f t="shared" si="302"/>
        <v/>
      </c>
      <c r="U1336" s="10" t="str">
        <f>IF($B1336=1,"",IF(TrackingWorksheet!$K1341="YES",1, 0)*D1336)</f>
        <v/>
      </c>
      <c r="V1336" s="20">
        <f t="shared" si="291"/>
        <v>0</v>
      </c>
      <c r="W1336" s="20">
        <f t="shared" si="292"/>
        <v>0</v>
      </c>
      <c r="X1336" s="10" t="str">
        <f>IF($B1336=1,"",IF(AND(TrackingWorksheet!$L1341&lt;&gt;"", TrackingWorksheet!$L1341&gt;=WeeklySummary!$C$6,TrackingWorksheet!$L1341&lt;=WeeklySummary!$C$7,OR(TrackingWorksheet!$H1341=Lists!$D$4,TrackingWorksheet!$J1341=Lists!$D$4)), 1, 0))</f>
        <v/>
      </c>
      <c r="Y1336" s="10" t="str">
        <f>IF($B1336=1,"",IF(AND(TrackingWorksheet!$L1341&lt;&gt;"", TrackingWorksheet!$L1341&gt;=WeeklySummary!$C$6,TrackingWorksheet!$L1341&lt;=WeeklySummary!$C$7,OR(TrackingWorksheet!$H1341=Lists!$D$5,TrackingWorksheet!$J1341=Lists!$D$5)), 1, 0))</f>
        <v/>
      </c>
      <c r="Z1336" s="10" t="str">
        <f>IF($B1336=1,"",IF(AND(TrackingWorksheet!$L1341&lt;&gt;"", TrackingWorksheet!$L1341&gt;=WeeklySummary!$C$6,TrackingWorksheet!$L1341&lt;=WeeklySummary!$C$7,OR(TrackingWorksheet!$H1341=Lists!$D$6,TrackingWorksheet!$J1341=Lists!$D$6)), 1, 0))</f>
        <v/>
      </c>
      <c r="AA1336" s="19" t="str">
        <f>IF(B1336=1,"",IF(AND(TrackingWorksheet!M1341&lt;&gt;"",TrackingWorksheet!M1341&lt;=WeeklySummary!$C$7),1,0)*D1336)</f>
        <v/>
      </c>
      <c r="AB1336" s="19" t="str">
        <f>IF(B1336=1,"",IF(AND(TrackingWorksheet!N1341&lt;&gt;"",TrackingWorksheet!N1341&lt;=WeeklySummary!$C$7),1,0)*D1336)</f>
        <v/>
      </c>
      <c r="AC1336" s="19" t="str">
        <f>IF(B1336=1,"",TrackingWorksheet!T1341)</f>
        <v/>
      </c>
      <c r="AD1336" s="19" t="str">
        <f>IF(B1336=1,"",IF(D1336*AND(TrackingWorksheet!S1341&gt;=Calculations!$BD$3,TrackingWorksheet!U1341="",TrackingWorksheet!K1341="YES"),1,0))</f>
        <v/>
      </c>
      <c r="AE1336" s="19" t="str">
        <f>IF($B1336=1,"",IF(AND(TrackingWorksheet!$S1341&gt;$BE$3,TrackingWorksheet!$T1341=Lists!$P$4),1, 0)*D1336)</f>
        <v/>
      </c>
      <c r="AF1336" s="19" t="str">
        <f>IF($B1336=1,"",IF(AND(TrackingWorksheet!$U1341&gt;$BE$3,TrackingWorksheet!$V1341=Lists!$P$4),1, 0)*D1336)</f>
        <v/>
      </c>
      <c r="AG1336" s="19" t="str">
        <f>IF($B1336=1,"",IF(AND(TrackingWorksheet!$W1341&gt;$BE$3,TrackingWorksheet!$X1341=Lists!$P$4),1, 0)*D1336)</f>
        <v/>
      </c>
      <c r="AH1336" s="19" t="str">
        <f>IF($B1336=1,"",IF(AND(TrackingWorksheet!$Y1341&gt;$BE$3,TrackingWorksheet!$Z1341=Lists!$P$4),1, 0)*D1336)</f>
        <v/>
      </c>
      <c r="AI1336" s="19" t="str">
        <f>IF($B1336=1,"",IF(AND(TrackingWorksheet!$AA1341&gt;$BE$3,TrackingWorksheet!$AB1341=Lists!$P$4),1, 0)*D1336)</f>
        <v/>
      </c>
      <c r="AJ1336" s="19" t="str">
        <f>IF($B1336=1,"",IF(AND(TrackingWorksheet!$S1341&gt;$BE$3,TrackingWorksheet!$T1341=Lists!$P$5),1, 0)*D1336)</f>
        <v/>
      </c>
      <c r="AK1336" s="19" t="str">
        <f>IF($B1336=1,"",IF(AND(TrackingWorksheet!$U1341&gt;$BE$3,TrackingWorksheet!$V1341=Lists!$P$5),1, 0)*D1336)</f>
        <v/>
      </c>
      <c r="AL1336" s="19" t="str">
        <f>IF($B1336=1,"",IF(AND(TrackingWorksheet!$W1341&gt;$BE$3,TrackingWorksheet!$X1341=Lists!$P$5),1, 0)*D1336)</f>
        <v/>
      </c>
      <c r="AM1336" s="19" t="str">
        <f>IF($B1336=1,"",IF(AND(TrackingWorksheet!$Y1341&gt;$BE$3,TrackingWorksheet!$Z1341=Lists!$P$5),1, 0)*D1336)</f>
        <v/>
      </c>
      <c r="AN1336" s="19" t="str">
        <f>IF($B1336=1,"",IF(AND(TrackingWorksheet!$AA1341&gt;$BE$3,TrackingWorksheet!$AB1341=Lists!$P$5),1, 0)*D1336)</f>
        <v/>
      </c>
      <c r="AO1336" s="19" t="str">
        <f>IF($B1336=1,"",IF(AND(TrackingWorksheet!$S1341&gt;$BE$3,TrackingWorksheet!$T1341=Lists!$P$6),1, 0)*D1336)</f>
        <v/>
      </c>
      <c r="AP1336" s="19" t="str">
        <f>IF($B1336=1,"",IF(AND(TrackingWorksheet!$U1341&gt;$BE$3,TrackingWorksheet!$V1341=Lists!$P$6),1, 0)*D1336)</f>
        <v/>
      </c>
      <c r="AQ1336" s="19" t="str">
        <f>IF($B1336=1,"",IF(AND(TrackingWorksheet!$W1341&gt;$BE$3,TrackingWorksheet!$X1341=Lists!$P$6),1, 0)*D1336)</f>
        <v/>
      </c>
      <c r="AR1336" s="19" t="str">
        <f>IF($B1336=1,"",IF(AND(TrackingWorksheet!$Y1341&gt;$BE$3,TrackingWorksheet!$Z1341=Lists!$P$6),1, 0)*D1336)</f>
        <v/>
      </c>
      <c r="AS1336" s="19" t="str">
        <f>IF($B1336=1,"",IF(AND(TrackingWorksheet!$AA1341&gt;$BE$3,TrackingWorksheet!$AB1341=Lists!$P$6),1, 0)*D1336)</f>
        <v/>
      </c>
      <c r="AT1336" s="19">
        <f t="shared" si="293"/>
        <v>0</v>
      </c>
      <c r="AU1336" s="19" t="str">
        <f>IF(B1336=1,"",IF(AND(TrackingWorksheet!K1341="",TrackingWorksheet!M1341="", TrackingWorksheet!N1341="", TrackingWorksheet!S1341="", TrackingWorksheet!V1341="", TrackingWorksheet!W1341="", TrackingWorksheet!Y1341="", TrackingWorksheet!AA1341="", V1336=1),1,0)*D1336)</f>
        <v/>
      </c>
      <c r="AV1336" s="19" t="str">
        <f>IF(B1336=1,"",IF(D1336*AND(TrackingWorksheet!U1341&gt;Calculations!$BE$3,TrackingWorksheet!K1341="YES"),1,0))</f>
        <v/>
      </c>
      <c r="AW1336" s="19" t="str">
        <f>IF(B1336=1,"",IF(D1336*AND(TrackingWorksheet!W1341&gt;Calculations!$BE$3,TrackingWorksheet!K1341="YES"),1,0))</f>
        <v/>
      </c>
      <c r="AX1336" s="19">
        <f t="shared" si="294"/>
        <v>0</v>
      </c>
      <c r="AY1336" s="19">
        <f t="shared" si="290"/>
        <v>0</v>
      </c>
      <c r="AZ1336" s="27" t="str">
        <f>IF(B1336=1,"",IF(TrackingWorksheet!Q1341="","",TrackingWorksheet!Q1341))</f>
        <v/>
      </c>
      <c r="BB1336" s="4"/>
      <c r="BC1336" s="4"/>
      <c r="BD1336" s="4"/>
      <c r="BE1336" s="4"/>
      <c r="BF1336" s="4"/>
      <c r="BG1336" s="4" t="str">
        <f>IF(B1336=1,"",IF(AND(N1336=1,TrackingWorksheet!$I1341+14&lt;=WeeklySummary!$C$7),1,0))</f>
        <v/>
      </c>
      <c r="BH1336" s="4" t="str">
        <f>IF(B1336=1,"",IF(AND(R1336=1,TrackingWorksheet!$I1341+14&lt;=WeeklySummary!$C$7),1,0))</f>
        <v/>
      </c>
      <c r="BI1336" s="4" t="str">
        <f>IF(B1336=1,"",IF(AND(J1336=1,TrackingWorksheet!$G1341+14&lt;=WeeklySummary!$C$7),1,0))</f>
        <v/>
      </c>
      <c r="BJ1336" s="4" t="str">
        <f>IF(B1336=1,"",IF(AND(T1336=1,TrackingWorksheet!$I1341+14&lt;=WeeklySummary!$C$7),1,0))</f>
        <v/>
      </c>
      <c r="BK1336" s="4" t="str">
        <f>IF(B1336=1,"",IF(AND(T1336=1,TrackingWorksheet!$G1341+14&lt;=WeeklySummary!$C$7),1,0))</f>
        <v/>
      </c>
      <c r="BL1336" s="4">
        <f t="shared" si="303"/>
        <v>0</v>
      </c>
    </row>
    <row r="1337" spans="2:64" x14ac:dyDescent="0.25">
      <c r="B1337" s="27">
        <f>IF(AND(ISBLANK(TrackingWorksheet!B1342),ISBLANK(TrackingWorksheet!C1342),ISBLANK(TrackingWorksheet!G1342),ISBLANK(TrackingWorksheet!H1342),
ISBLANK(TrackingWorksheet!I1342),ISBLANK(TrackingWorksheet!J1342),ISBLANK(TrackingWorksheet!M1342),
ISBLANK(TrackingWorksheet!N1344)),1,0)</f>
        <v>1</v>
      </c>
      <c r="C1337" s="12" t="str">
        <f>IF(B1337=1,"",TrackingWorksheet!F1342)</f>
        <v/>
      </c>
      <c r="D1337" s="20" t="str">
        <f>IF(B1337=1,"",IF(AND(TrackingWorksheet!B1342&lt;&gt;"",TrackingWorksheet!B1342&lt;=WeeklySummary!$C$7,OR(TrackingWorksheet!C1342="",TrackingWorksheet!C1342&gt;=WeeklySummary!$C$6)),1,0))</f>
        <v/>
      </c>
      <c r="E1337" s="10" t="str">
        <f>IF(B1337=1,"",IF(AND(TrackingWorksheet!G1342 &lt;&gt;"",TrackingWorksheet!G1342&lt;=WeeklySummary!$C$7, TrackingWorksheet!H1342=Lists!$D$4), "Y", "N"))</f>
        <v/>
      </c>
      <c r="F1337" s="10" t="str">
        <f>IF(B1337=1,"",IF(AND(TrackingWorksheet!I1342 &lt;&gt;"", TrackingWorksheet!I1342&lt;=WeeklySummary!$C$7, TrackingWorksheet!J1342=Lists!$D$4), "Y", "N"))</f>
        <v/>
      </c>
      <c r="G1337" s="10" t="str">
        <f>IF(B1337=1,"",IF(AND(TrackingWorksheet!G1342 &lt;&gt;"",TrackingWorksheet!G1342&lt;=WeeklySummary!$C$7, TrackingWorksheet!H1342=Lists!$D$5), "Y", "N"))</f>
        <v/>
      </c>
      <c r="H1337" s="10" t="str">
        <f>IF(B1337=1,"",IF(AND(TrackingWorksheet!I1342 &lt;&gt;"", TrackingWorksheet!I1342&lt;=WeeklySummary!$C$7, TrackingWorksheet!J1342=Lists!$D$5), "Y", "N"))</f>
        <v/>
      </c>
      <c r="I1337" s="20" t="str">
        <f>IF(B1337=1,"",IF(AND(TrackingWorksheet!G1342 &lt;&gt;"", TrackingWorksheet!G1342&lt;=WeeklySummary!$C$7, TrackingWorksheet!H1342=Lists!$D$6), 1, 0))</f>
        <v/>
      </c>
      <c r="J1337" s="20" t="str">
        <f t="shared" si="295"/>
        <v/>
      </c>
      <c r="K1337" s="10" t="str">
        <f>IF(B1337=1,"",IF(AND(TrackingWorksheet!I1342&lt;=WeeklySummary!$C$7,TrackingWorksheet!K1342="YES"),0,IF(AND(AND(OR(E1337="Y",F1337="Y"),E1337&lt;&gt;F1337),G1337&lt;&gt;"Y", H1337&lt;&gt;"Y"), 1, 0)))</f>
        <v/>
      </c>
      <c r="L1337" s="20" t="str">
        <f t="shared" si="296"/>
        <v/>
      </c>
      <c r="M1337" s="10" t="str">
        <f t="shared" si="297"/>
        <v/>
      </c>
      <c r="N1337" s="20" t="str">
        <f t="shared" si="298"/>
        <v/>
      </c>
      <c r="O1337" s="10" t="str">
        <f>IF(B1337=1,"",IF(AND(TrackingWorksheet!I1342&lt;=WeeklySummary!$C$7,TrackingWorksheet!K1342="YES"),0,IF(AND(AND(OR(G1337="Y",H1337="Y"),G1337&lt;&gt;H1337),E1337&lt;&gt;"Y", F1337&lt;&gt;"Y"), 1, 0)))</f>
        <v/>
      </c>
      <c r="P1337" s="20" t="str">
        <f t="shared" si="299"/>
        <v/>
      </c>
      <c r="Q1337" s="10" t="str">
        <f t="shared" si="300"/>
        <v/>
      </c>
      <c r="R1337" s="10" t="str">
        <f t="shared" si="301"/>
        <v/>
      </c>
      <c r="S1337" s="10" t="str">
        <f>IF(B1337=1,"",IF(AND(OR(AND(TrackingWorksheet!H1342=Lists!$D$7,TrackingWorksheet!H1342=TrackingWorksheet!J1342),TrackingWorksheet!H1342&lt;&gt;TrackingWorksheet!J1342),TrackingWorksheet!K1342="YES",TrackingWorksheet!H1342&lt;&gt;Lists!$D$6,TrackingWorksheet!G1342&lt;=WeeklySummary!$C$7,TrackingWorksheet!I1342&lt;=WeeklySummary!$C$7),1,0))</f>
        <v/>
      </c>
      <c r="T1337" s="10" t="str">
        <f t="shared" si="302"/>
        <v/>
      </c>
      <c r="U1337" s="10" t="str">
        <f>IF($B1337=1,"",IF(TrackingWorksheet!$K1342="YES",1, 0)*D1337)</f>
        <v/>
      </c>
      <c r="V1337" s="20">
        <f t="shared" si="291"/>
        <v>0</v>
      </c>
      <c r="W1337" s="20">
        <f t="shared" si="292"/>
        <v>0</v>
      </c>
      <c r="X1337" s="10" t="str">
        <f>IF($B1337=1,"",IF(AND(TrackingWorksheet!$L1342&lt;&gt;"", TrackingWorksheet!$L1342&gt;=WeeklySummary!$C$6,TrackingWorksheet!$L1342&lt;=WeeklySummary!$C$7,OR(TrackingWorksheet!$H1342=Lists!$D$4,TrackingWorksheet!$J1342=Lists!$D$4)), 1, 0))</f>
        <v/>
      </c>
      <c r="Y1337" s="10" t="str">
        <f>IF($B1337=1,"",IF(AND(TrackingWorksheet!$L1342&lt;&gt;"", TrackingWorksheet!$L1342&gt;=WeeklySummary!$C$6,TrackingWorksheet!$L1342&lt;=WeeklySummary!$C$7,OR(TrackingWorksheet!$H1342=Lists!$D$5,TrackingWorksheet!$J1342=Lists!$D$5)), 1, 0))</f>
        <v/>
      </c>
      <c r="Z1337" s="10" t="str">
        <f>IF($B1337=1,"",IF(AND(TrackingWorksheet!$L1342&lt;&gt;"", TrackingWorksheet!$L1342&gt;=WeeklySummary!$C$6,TrackingWorksheet!$L1342&lt;=WeeklySummary!$C$7,OR(TrackingWorksheet!$H1342=Lists!$D$6,TrackingWorksheet!$J1342=Lists!$D$6)), 1, 0))</f>
        <v/>
      </c>
      <c r="AA1337" s="19" t="str">
        <f>IF(B1337=1,"",IF(AND(TrackingWorksheet!M1342&lt;&gt;"",TrackingWorksheet!M1342&lt;=WeeklySummary!$C$7),1,0)*D1337)</f>
        <v/>
      </c>
      <c r="AB1337" s="19" t="str">
        <f>IF(B1337=1,"",IF(AND(TrackingWorksheet!N1342&lt;&gt;"",TrackingWorksheet!N1342&lt;=WeeklySummary!$C$7),1,0)*D1337)</f>
        <v/>
      </c>
      <c r="AC1337" s="19" t="str">
        <f>IF(B1337=1,"",TrackingWorksheet!T1342)</f>
        <v/>
      </c>
      <c r="AD1337" s="19" t="str">
        <f>IF(B1337=1,"",IF(D1337*AND(TrackingWorksheet!S1342&gt;=Calculations!$BD$3,TrackingWorksheet!U1342="",TrackingWorksheet!K1342="YES"),1,0))</f>
        <v/>
      </c>
      <c r="AE1337" s="19" t="str">
        <f>IF($B1337=1,"",IF(AND(TrackingWorksheet!$S1342&gt;$BE$3,TrackingWorksheet!$T1342=Lists!$P$4),1, 0)*D1337)</f>
        <v/>
      </c>
      <c r="AF1337" s="19" t="str">
        <f>IF($B1337=1,"",IF(AND(TrackingWorksheet!$U1342&gt;$BE$3,TrackingWorksheet!$V1342=Lists!$P$4),1, 0)*D1337)</f>
        <v/>
      </c>
      <c r="AG1337" s="19" t="str">
        <f>IF($B1337=1,"",IF(AND(TrackingWorksheet!$W1342&gt;$BE$3,TrackingWorksheet!$X1342=Lists!$P$4),1, 0)*D1337)</f>
        <v/>
      </c>
      <c r="AH1337" s="19" t="str">
        <f>IF($B1337=1,"",IF(AND(TrackingWorksheet!$Y1342&gt;$BE$3,TrackingWorksheet!$Z1342=Lists!$P$4),1, 0)*D1337)</f>
        <v/>
      </c>
      <c r="AI1337" s="19" t="str">
        <f>IF($B1337=1,"",IF(AND(TrackingWorksheet!$AA1342&gt;$BE$3,TrackingWorksheet!$AB1342=Lists!$P$4),1, 0)*D1337)</f>
        <v/>
      </c>
      <c r="AJ1337" s="19" t="str">
        <f>IF($B1337=1,"",IF(AND(TrackingWorksheet!$S1342&gt;$BE$3,TrackingWorksheet!$T1342=Lists!$P$5),1, 0)*D1337)</f>
        <v/>
      </c>
      <c r="AK1337" s="19" t="str">
        <f>IF($B1337=1,"",IF(AND(TrackingWorksheet!$U1342&gt;$BE$3,TrackingWorksheet!$V1342=Lists!$P$5),1, 0)*D1337)</f>
        <v/>
      </c>
      <c r="AL1337" s="19" t="str">
        <f>IF($B1337=1,"",IF(AND(TrackingWorksheet!$W1342&gt;$BE$3,TrackingWorksheet!$X1342=Lists!$P$5),1, 0)*D1337)</f>
        <v/>
      </c>
      <c r="AM1337" s="19" t="str">
        <f>IF($B1337=1,"",IF(AND(TrackingWorksheet!$Y1342&gt;$BE$3,TrackingWorksheet!$Z1342=Lists!$P$5),1, 0)*D1337)</f>
        <v/>
      </c>
      <c r="AN1337" s="19" t="str">
        <f>IF($B1337=1,"",IF(AND(TrackingWorksheet!$AA1342&gt;$BE$3,TrackingWorksheet!$AB1342=Lists!$P$5),1, 0)*D1337)</f>
        <v/>
      </c>
      <c r="AO1337" s="19" t="str">
        <f>IF($B1337=1,"",IF(AND(TrackingWorksheet!$S1342&gt;$BE$3,TrackingWorksheet!$T1342=Lists!$P$6),1, 0)*D1337)</f>
        <v/>
      </c>
      <c r="AP1337" s="19" t="str">
        <f>IF($B1337=1,"",IF(AND(TrackingWorksheet!$U1342&gt;$BE$3,TrackingWorksheet!$V1342=Lists!$P$6),1, 0)*D1337)</f>
        <v/>
      </c>
      <c r="AQ1337" s="19" t="str">
        <f>IF($B1337=1,"",IF(AND(TrackingWorksheet!$W1342&gt;$BE$3,TrackingWorksheet!$X1342=Lists!$P$6),1, 0)*D1337)</f>
        <v/>
      </c>
      <c r="AR1337" s="19" t="str">
        <f>IF($B1337=1,"",IF(AND(TrackingWorksheet!$Y1342&gt;$BE$3,TrackingWorksheet!$Z1342=Lists!$P$6),1, 0)*D1337)</f>
        <v/>
      </c>
      <c r="AS1337" s="19" t="str">
        <f>IF($B1337=1,"",IF(AND(TrackingWorksheet!$AA1342&gt;$BE$3,TrackingWorksheet!$AB1342=Lists!$P$6),1, 0)*D1337)</f>
        <v/>
      </c>
      <c r="AT1337" s="19">
        <f t="shared" si="293"/>
        <v>0</v>
      </c>
      <c r="AU1337" s="19" t="str">
        <f>IF(B1337=1,"",IF(AND(TrackingWorksheet!K1342="",TrackingWorksheet!M1342="", TrackingWorksheet!N1342="", TrackingWorksheet!S1342="", TrackingWorksheet!V1342="", TrackingWorksheet!W1342="", TrackingWorksheet!Y1342="", TrackingWorksheet!AA1342="", V1337=1),1,0)*D1337)</f>
        <v/>
      </c>
      <c r="AV1337" s="19" t="str">
        <f>IF(B1337=1,"",IF(D1337*AND(TrackingWorksheet!U1342&gt;Calculations!$BE$3,TrackingWorksheet!K1342="YES"),1,0))</f>
        <v/>
      </c>
      <c r="AW1337" s="19" t="str">
        <f>IF(B1337=1,"",IF(D1337*AND(TrackingWorksheet!W1342&gt;Calculations!$BE$3,TrackingWorksheet!K1342="YES"),1,0))</f>
        <v/>
      </c>
      <c r="AX1337" s="19">
        <f t="shared" si="294"/>
        <v>0</v>
      </c>
      <c r="AY1337" s="19">
        <f t="shared" si="290"/>
        <v>0</v>
      </c>
      <c r="AZ1337" s="27" t="str">
        <f>IF(B1337=1,"",IF(TrackingWorksheet!Q1342="","",TrackingWorksheet!Q1342))</f>
        <v/>
      </c>
      <c r="BB1337" s="4"/>
      <c r="BC1337" s="4"/>
      <c r="BD1337" s="4"/>
      <c r="BE1337" s="4"/>
      <c r="BF1337" s="4"/>
      <c r="BG1337" s="4" t="str">
        <f>IF(B1337=1,"",IF(AND(N1337=1,TrackingWorksheet!$I1342+14&lt;=WeeklySummary!$C$7),1,0))</f>
        <v/>
      </c>
      <c r="BH1337" s="4" t="str">
        <f>IF(B1337=1,"",IF(AND(R1337=1,TrackingWorksheet!$I1342+14&lt;=WeeklySummary!$C$7),1,0))</f>
        <v/>
      </c>
      <c r="BI1337" s="4" t="str">
        <f>IF(B1337=1,"",IF(AND(J1337=1,TrackingWorksheet!$G1342+14&lt;=WeeklySummary!$C$7),1,0))</f>
        <v/>
      </c>
      <c r="BJ1337" s="4" t="str">
        <f>IF(B1337=1,"",IF(AND(T1337=1,TrackingWorksheet!$I1342+14&lt;=WeeklySummary!$C$7),1,0))</f>
        <v/>
      </c>
      <c r="BK1337" s="4" t="str">
        <f>IF(B1337=1,"",IF(AND(T1337=1,TrackingWorksheet!$G1342+14&lt;=WeeklySummary!$C$7),1,0))</f>
        <v/>
      </c>
      <c r="BL1337" s="4">
        <f t="shared" si="303"/>
        <v>0</v>
      </c>
    </row>
    <row r="1338" spans="2:64" x14ac:dyDescent="0.25">
      <c r="B1338" s="27">
        <f>IF(AND(ISBLANK(TrackingWorksheet!B1343),ISBLANK(TrackingWorksheet!C1343),ISBLANK(TrackingWorksheet!G1343),ISBLANK(TrackingWorksheet!H1343),
ISBLANK(TrackingWorksheet!I1343),ISBLANK(TrackingWorksheet!J1343),ISBLANK(TrackingWorksheet!M1343),
ISBLANK(TrackingWorksheet!N1345)),1,0)</f>
        <v>1</v>
      </c>
      <c r="C1338" s="12" t="str">
        <f>IF(B1338=1,"",TrackingWorksheet!F1343)</f>
        <v/>
      </c>
      <c r="D1338" s="20" t="str">
        <f>IF(B1338=1,"",IF(AND(TrackingWorksheet!B1343&lt;&gt;"",TrackingWorksheet!B1343&lt;=WeeklySummary!$C$7,OR(TrackingWorksheet!C1343="",TrackingWorksheet!C1343&gt;=WeeklySummary!$C$6)),1,0))</f>
        <v/>
      </c>
      <c r="E1338" s="10" t="str">
        <f>IF(B1338=1,"",IF(AND(TrackingWorksheet!G1343 &lt;&gt;"",TrackingWorksheet!G1343&lt;=WeeklySummary!$C$7, TrackingWorksheet!H1343=Lists!$D$4), "Y", "N"))</f>
        <v/>
      </c>
      <c r="F1338" s="10" t="str">
        <f>IF(B1338=1,"",IF(AND(TrackingWorksheet!I1343 &lt;&gt;"", TrackingWorksheet!I1343&lt;=WeeklySummary!$C$7, TrackingWorksheet!J1343=Lists!$D$4), "Y", "N"))</f>
        <v/>
      </c>
      <c r="G1338" s="10" t="str">
        <f>IF(B1338=1,"",IF(AND(TrackingWorksheet!G1343 &lt;&gt;"",TrackingWorksheet!G1343&lt;=WeeklySummary!$C$7, TrackingWorksheet!H1343=Lists!$D$5), "Y", "N"))</f>
        <v/>
      </c>
      <c r="H1338" s="10" t="str">
        <f>IF(B1338=1,"",IF(AND(TrackingWorksheet!I1343 &lt;&gt;"", TrackingWorksheet!I1343&lt;=WeeklySummary!$C$7, TrackingWorksheet!J1343=Lists!$D$5), "Y", "N"))</f>
        <v/>
      </c>
      <c r="I1338" s="20" t="str">
        <f>IF(B1338=1,"",IF(AND(TrackingWorksheet!G1343 &lt;&gt;"", TrackingWorksheet!G1343&lt;=WeeklySummary!$C$7, TrackingWorksheet!H1343=Lists!$D$6), 1, 0))</f>
        <v/>
      </c>
      <c r="J1338" s="20" t="str">
        <f t="shared" si="295"/>
        <v/>
      </c>
      <c r="K1338" s="10" t="str">
        <f>IF(B1338=1,"",IF(AND(TrackingWorksheet!I1343&lt;=WeeklySummary!$C$7,TrackingWorksheet!K1343="YES"),0,IF(AND(AND(OR(E1338="Y",F1338="Y"),E1338&lt;&gt;F1338),G1338&lt;&gt;"Y", H1338&lt;&gt;"Y"), 1, 0)))</f>
        <v/>
      </c>
      <c r="L1338" s="20" t="str">
        <f t="shared" si="296"/>
        <v/>
      </c>
      <c r="M1338" s="10" t="str">
        <f t="shared" si="297"/>
        <v/>
      </c>
      <c r="N1338" s="20" t="str">
        <f t="shared" si="298"/>
        <v/>
      </c>
      <c r="O1338" s="10" t="str">
        <f>IF(B1338=1,"",IF(AND(TrackingWorksheet!I1343&lt;=WeeklySummary!$C$7,TrackingWorksheet!K1343="YES"),0,IF(AND(AND(OR(G1338="Y",H1338="Y"),G1338&lt;&gt;H1338),E1338&lt;&gt;"Y", F1338&lt;&gt;"Y"), 1, 0)))</f>
        <v/>
      </c>
      <c r="P1338" s="20" t="str">
        <f t="shared" si="299"/>
        <v/>
      </c>
      <c r="Q1338" s="10" t="str">
        <f t="shared" si="300"/>
        <v/>
      </c>
      <c r="R1338" s="10" t="str">
        <f t="shared" si="301"/>
        <v/>
      </c>
      <c r="S1338" s="10" t="str">
        <f>IF(B1338=1,"",IF(AND(OR(AND(TrackingWorksheet!H1343=Lists!$D$7,TrackingWorksheet!H1343=TrackingWorksheet!J1343),TrackingWorksheet!H1343&lt;&gt;TrackingWorksheet!J1343),TrackingWorksheet!K1343="YES",TrackingWorksheet!H1343&lt;&gt;Lists!$D$6,TrackingWorksheet!G1343&lt;=WeeklySummary!$C$7,TrackingWorksheet!I1343&lt;=WeeklySummary!$C$7),1,0))</f>
        <v/>
      </c>
      <c r="T1338" s="10" t="str">
        <f t="shared" si="302"/>
        <v/>
      </c>
      <c r="U1338" s="10" t="str">
        <f>IF($B1338=1,"",IF(TrackingWorksheet!$K1343="YES",1, 0)*D1338)</f>
        <v/>
      </c>
      <c r="V1338" s="20">
        <f t="shared" si="291"/>
        <v>0</v>
      </c>
      <c r="W1338" s="20">
        <f t="shared" si="292"/>
        <v>0</v>
      </c>
      <c r="X1338" s="10" t="str">
        <f>IF($B1338=1,"",IF(AND(TrackingWorksheet!$L1343&lt;&gt;"", TrackingWorksheet!$L1343&gt;=WeeklySummary!$C$6,TrackingWorksheet!$L1343&lt;=WeeklySummary!$C$7,OR(TrackingWorksheet!$H1343=Lists!$D$4,TrackingWorksheet!$J1343=Lists!$D$4)), 1, 0))</f>
        <v/>
      </c>
      <c r="Y1338" s="10" t="str">
        <f>IF($B1338=1,"",IF(AND(TrackingWorksheet!$L1343&lt;&gt;"", TrackingWorksheet!$L1343&gt;=WeeklySummary!$C$6,TrackingWorksheet!$L1343&lt;=WeeklySummary!$C$7,OR(TrackingWorksheet!$H1343=Lists!$D$5,TrackingWorksheet!$J1343=Lists!$D$5)), 1, 0))</f>
        <v/>
      </c>
      <c r="Z1338" s="10" t="str">
        <f>IF($B1338=1,"",IF(AND(TrackingWorksheet!$L1343&lt;&gt;"", TrackingWorksheet!$L1343&gt;=WeeklySummary!$C$6,TrackingWorksheet!$L1343&lt;=WeeklySummary!$C$7,OR(TrackingWorksheet!$H1343=Lists!$D$6,TrackingWorksheet!$J1343=Lists!$D$6)), 1, 0))</f>
        <v/>
      </c>
      <c r="AA1338" s="19" t="str">
        <f>IF(B1338=1,"",IF(AND(TrackingWorksheet!M1343&lt;&gt;"",TrackingWorksheet!M1343&lt;=WeeklySummary!$C$7),1,0)*D1338)</f>
        <v/>
      </c>
      <c r="AB1338" s="19" t="str">
        <f>IF(B1338=1,"",IF(AND(TrackingWorksheet!N1343&lt;&gt;"",TrackingWorksheet!N1343&lt;=WeeklySummary!$C$7),1,0)*D1338)</f>
        <v/>
      </c>
      <c r="AC1338" s="19" t="str">
        <f>IF(B1338=1,"",TrackingWorksheet!T1343)</f>
        <v/>
      </c>
      <c r="AD1338" s="19" t="str">
        <f>IF(B1338=1,"",IF(D1338*AND(TrackingWorksheet!S1343&gt;=Calculations!$BD$3,TrackingWorksheet!U1343="",TrackingWorksheet!K1343="YES"),1,0))</f>
        <v/>
      </c>
      <c r="AE1338" s="19" t="str">
        <f>IF($B1338=1,"",IF(AND(TrackingWorksheet!$S1343&gt;$BE$3,TrackingWorksheet!$T1343=Lists!$P$4),1, 0)*D1338)</f>
        <v/>
      </c>
      <c r="AF1338" s="19" t="str">
        <f>IF($B1338=1,"",IF(AND(TrackingWorksheet!$U1343&gt;$BE$3,TrackingWorksheet!$V1343=Lists!$P$4),1, 0)*D1338)</f>
        <v/>
      </c>
      <c r="AG1338" s="19" t="str">
        <f>IF($B1338=1,"",IF(AND(TrackingWorksheet!$W1343&gt;$BE$3,TrackingWorksheet!$X1343=Lists!$P$4),1, 0)*D1338)</f>
        <v/>
      </c>
      <c r="AH1338" s="19" t="str">
        <f>IF($B1338=1,"",IF(AND(TrackingWorksheet!$Y1343&gt;$BE$3,TrackingWorksheet!$Z1343=Lists!$P$4),1, 0)*D1338)</f>
        <v/>
      </c>
      <c r="AI1338" s="19" t="str">
        <f>IF($B1338=1,"",IF(AND(TrackingWorksheet!$AA1343&gt;$BE$3,TrackingWorksheet!$AB1343=Lists!$P$4),1, 0)*D1338)</f>
        <v/>
      </c>
      <c r="AJ1338" s="19" t="str">
        <f>IF($B1338=1,"",IF(AND(TrackingWorksheet!$S1343&gt;$BE$3,TrackingWorksheet!$T1343=Lists!$P$5),1, 0)*D1338)</f>
        <v/>
      </c>
      <c r="AK1338" s="19" t="str">
        <f>IF($B1338=1,"",IF(AND(TrackingWorksheet!$U1343&gt;$BE$3,TrackingWorksheet!$V1343=Lists!$P$5),1, 0)*D1338)</f>
        <v/>
      </c>
      <c r="AL1338" s="19" t="str">
        <f>IF($B1338=1,"",IF(AND(TrackingWorksheet!$W1343&gt;$BE$3,TrackingWorksheet!$X1343=Lists!$P$5),1, 0)*D1338)</f>
        <v/>
      </c>
      <c r="AM1338" s="19" t="str">
        <f>IF($B1338=1,"",IF(AND(TrackingWorksheet!$Y1343&gt;$BE$3,TrackingWorksheet!$Z1343=Lists!$P$5),1, 0)*D1338)</f>
        <v/>
      </c>
      <c r="AN1338" s="19" t="str">
        <f>IF($B1338=1,"",IF(AND(TrackingWorksheet!$AA1343&gt;$BE$3,TrackingWorksheet!$AB1343=Lists!$P$5),1, 0)*D1338)</f>
        <v/>
      </c>
      <c r="AO1338" s="19" t="str">
        <f>IF($B1338=1,"",IF(AND(TrackingWorksheet!$S1343&gt;$BE$3,TrackingWorksheet!$T1343=Lists!$P$6),1, 0)*D1338)</f>
        <v/>
      </c>
      <c r="AP1338" s="19" t="str">
        <f>IF($B1338=1,"",IF(AND(TrackingWorksheet!$U1343&gt;$BE$3,TrackingWorksheet!$V1343=Lists!$P$6),1, 0)*D1338)</f>
        <v/>
      </c>
      <c r="AQ1338" s="19" t="str">
        <f>IF($B1338=1,"",IF(AND(TrackingWorksheet!$W1343&gt;$BE$3,TrackingWorksheet!$X1343=Lists!$P$6),1, 0)*D1338)</f>
        <v/>
      </c>
      <c r="AR1338" s="19" t="str">
        <f>IF($B1338=1,"",IF(AND(TrackingWorksheet!$Y1343&gt;$BE$3,TrackingWorksheet!$Z1343=Lists!$P$6),1, 0)*D1338)</f>
        <v/>
      </c>
      <c r="AS1338" s="19" t="str">
        <f>IF($B1338=1,"",IF(AND(TrackingWorksheet!$AA1343&gt;$BE$3,TrackingWorksheet!$AB1343=Lists!$P$6),1, 0)*D1338)</f>
        <v/>
      </c>
      <c r="AT1338" s="19">
        <f t="shared" si="293"/>
        <v>0</v>
      </c>
      <c r="AU1338" s="19" t="str">
        <f>IF(B1338=1,"",IF(AND(TrackingWorksheet!K1343="",TrackingWorksheet!M1343="", TrackingWorksheet!N1343="", TrackingWorksheet!S1343="", TrackingWorksheet!V1343="", TrackingWorksheet!W1343="", TrackingWorksheet!Y1343="", TrackingWorksheet!AA1343="", V1338=1),1,0)*D1338)</f>
        <v/>
      </c>
      <c r="AV1338" s="19" t="str">
        <f>IF(B1338=1,"",IF(D1338*AND(TrackingWorksheet!U1343&gt;Calculations!$BE$3,TrackingWorksheet!K1343="YES"),1,0))</f>
        <v/>
      </c>
      <c r="AW1338" s="19" t="str">
        <f>IF(B1338=1,"",IF(D1338*AND(TrackingWorksheet!W1343&gt;Calculations!$BE$3,TrackingWorksheet!K1343="YES"),1,0))</f>
        <v/>
      </c>
      <c r="AX1338" s="19">
        <f t="shared" si="294"/>
        <v>0</v>
      </c>
      <c r="AY1338" s="19">
        <f t="shared" si="290"/>
        <v>0</v>
      </c>
      <c r="AZ1338" s="27" t="str">
        <f>IF(B1338=1,"",IF(TrackingWorksheet!Q1343="","",TrackingWorksheet!Q1343))</f>
        <v/>
      </c>
      <c r="BB1338" s="4"/>
      <c r="BC1338" s="4"/>
      <c r="BD1338" s="4"/>
      <c r="BE1338" s="4"/>
      <c r="BF1338" s="4"/>
      <c r="BG1338" s="4" t="str">
        <f>IF(B1338=1,"",IF(AND(N1338=1,TrackingWorksheet!$I1343+14&lt;=WeeklySummary!$C$7),1,0))</f>
        <v/>
      </c>
      <c r="BH1338" s="4" t="str">
        <f>IF(B1338=1,"",IF(AND(R1338=1,TrackingWorksheet!$I1343+14&lt;=WeeklySummary!$C$7),1,0))</f>
        <v/>
      </c>
      <c r="BI1338" s="4" t="str">
        <f>IF(B1338=1,"",IF(AND(J1338=1,TrackingWorksheet!$G1343+14&lt;=WeeklySummary!$C$7),1,0))</f>
        <v/>
      </c>
      <c r="BJ1338" s="4" t="str">
        <f>IF(B1338=1,"",IF(AND(T1338=1,TrackingWorksheet!$I1343+14&lt;=WeeklySummary!$C$7),1,0))</f>
        <v/>
      </c>
      <c r="BK1338" s="4" t="str">
        <f>IF(B1338=1,"",IF(AND(T1338=1,TrackingWorksheet!$G1343+14&lt;=WeeklySummary!$C$7),1,0))</f>
        <v/>
      </c>
      <c r="BL1338" s="4">
        <f t="shared" si="303"/>
        <v>0</v>
      </c>
    </row>
    <row r="1339" spans="2:64" x14ac:dyDescent="0.25">
      <c r="B1339" s="27">
        <f>IF(AND(ISBLANK(TrackingWorksheet!B1344),ISBLANK(TrackingWorksheet!C1344),ISBLANK(TrackingWorksheet!G1344),ISBLANK(TrackingWorksheet!H1344),
ISBLANK(TrackingWorksheet!I1344),ISBLANK(TrackingWorksheet!J1344),ISBLANK(TrackingWorksheet!M1344),
ISBLANK(TrackingWorksheet!N1346)),1,0)</f>
        <v>1</v>
      </c>
      <c r="C1339" s="12" t="str">
        <f>IF(B1339=1,"",TrackingWorksheet!F1344)</f>
        <v/>
      </c>
      <c r="D1339" s="20" t="str">
        <f>IF(B1339=1,"",IF(AND(TrackingWorksheet!B1344&lt;&gt;"",TrackingWorksheet!B1344&lt;=WeeklySummary!$C$7,OR(TrackingWorksheet!C1344="",TrackingWorksheet!C1344&gt;=WeeklySummary!$C$6)),1,0))</f>
        <v/>
      </c>
      <c r="E1339" s="10" t="str">
        <f>IF(B1339=1,"",IF(AND(TrackingWorksheet!G1344 &lt;&gt;"",TrackingWorksheet!G1344&lt;=WeeklySummary!$C$7, TrackingWorksheet!H1344=Lists!$D$4), "Y", "N"))</f>
        <v/>
      </c>
      <c r="F1339" s="10" t="str">
        <f>IF(B1339=1,"",IF(AND(TrackingWorksheet!I1344 &lt;&gt;"", TrackingWorksheet!I1344&lt;=WeeklySummary!$C$7, TrackingWorksheet!J1344=Lists!$D$4), "Y", "N"))</f>
        <v/>
      </c>
      <c r="G1339" s="10" t="str">
        <f>IF(B1339=1,"",IF(AND(TrackingWorksheet!G1344 &lt;&gt;"",TrackingWorksheet!G1344&lt;=WeeklySummary!$C$7, TrackingWorksheet!H1344=Lists!$D$5), "Y", "N"))</f>
        <v/>
      </c>
      <c r="H1339" s="10" t="str">
        <f>IF(B1339=1,"",IF(AND(TrackingWorksheet!I1344 &lt;&gt;"", TrackingWorksheet!I1344&lt;=WeeklySummary!$C$7, TrackingWorksheet!J1344=Lists!$D$5), "Y", "N"))</f>
        <v/>
      </c>
      <c r="I1339" s="20" t="str">
        <f>IF(B1339=1,"",IF(AND(TrackingWorksheet!G1344 &lt;&gt;"", TrackingWorksheet!G1344&lt;=WeeklySummary!$C$7, TrackingWorksheet!H1344=Lists!$D$6), 1, 0))</f>
        <v/>
      </c>
      <c r="J1339" s="20" t="str">
        <f t="shared" si="295"/>
        <v/>
      </c>
      <c r="K1339" s="10" t="str">
        <f>IF(B1339=1,"",IF(AND(TrackingWorksheet!I1344&lt;=WeeklySummary!$C$7,TrackingWorksheet!K1344="YES"),0,IF(AND(AND(OR(E1339="Y",F1339="Y"),E1339&lt;&gt;F1339),G1339&lt;&gt;"Y", H1339&lt;&gt;"Y"), 1, 0)))</f>
        <v/>
      </c>
      <c r="L1339" s="20" t="str">
        <f t="shared" si="296"/>
        <v/>
      </c>
      <c r="M1339" s="10" t="str">
        <f t="shared" si="297"/>
        <v/>
      </c>
      <c r="N1339" s="20" t="str">
        <f t="shared" si="298"/>
        <v/>
      </c>
      <c r="O1339" s="10" t="str">
        <f>IF(B1339=1,"",IF(AND(TrackingWorksheet!I1344&lt;=WeeklySummary!$C$7,TrackingWorksheet!K1344="YES"),0,IF(AND(AND(OR(G1339="Y",H1339="Y"),G1339&lt;&gt;H1339),E1339&lt;&gt;"Y", F1339&lt;&gt;"Y"), 1, 0)))</f>
        <v/>
      </c>
      <c r="P1339" s="20" t="str">
        <f t="shared" si="299"/>
        <v/>
      </c>
      <c r="Q1339" s="10" t="str">
        <f t="shared" si="300"/>
        <v/>
      </c>
      <c r="R1339" s="10" t="str">
        <f t="shared" si="301"/>
        <v/>
      </c>
      <c r="S1339" s="10" t="str">
        <f>IF(B1339=1,"",IF(AND(OR(AND(TrackingWorksheet!H1344=Lists!$D$7,TrackingWorksheet!H1344=TrackingWorksheet!J1344),TrackingWorksheet!H1344&lt;&gt;TrackingWorksheet!J1344),TrackingWorksheet!K1344="YES",TrackingWorksheet!H1344&lt;&gt;Lists!$D$6,TrackingWorksheet!G1344&lt;=WeeklySummary!$C$7,TrackingWorksheet!I1344&lt;=WeeklySummary!$C$7),1,0))</f>
        <v/>
      </c>
      <c r="T1339" s="10" t="str">
        <f t="shared" si="302"/>
        <v/>
      </c>
      <c r="U1339" s="10" t="str">
        <f>IF($B1339=1,"",IF(TrackingWorksheet!$K1344="YES",1, 0)*D1339)</f>
        <v/>
      </c>
      <c r="V1339" s="20">
        <f t="shared" si="291"/>
        <v>0</v>
      </c>
      <c r="W1339" s="20">
        <f t="shared" si="292"/>
        <v>0</v>
      </c>
      <c r="X1339" s="10" t="str">
        <f>IF($B1339=1,"",IF(AND(TrackingWorksheet!$L1344&lt;&gt;"", TrackingWorksheet!$L1344&gt;=WeeklySummary!$C$6,TrackingWorksheet!$L1344&lt;=WeeklySummary!$C$7,OR(TrackingWorksheet!$H1344=Lists!$D$4,TrackingWorksheet!$J1344=Lists!$D$4)), 1, 0))</f>
        <v/>
      </c>
      <c r="Y1339" s="10" t="str">
        <f>IF($B1339=1,"",IF(AND(TrackingWorksheet!$L1344&lt;&gt;"", TrackingWorksheet!$L1344&gt;=WeeklySummary!$C$6,TrackingWorksheet!$L1344&lt;=WeeklySummary!$C$7,OR(TrackingWorksheet!$H1344=Lists!$D$5,TrackingWorksheet!$J1344=Lists!$D$5)), 1, 0))</f>
        <v/>
      </c>
      <c r="Z1339" s="10" t="str">
        <f>IF($B1339=1,"",IF(AND(TrackingWorksheet!$L1344&lt;&gt;"", TrackingWorksheet!$L1344&gt;=WeeklySummary!$C$6,TrackingWorksheet!$L1344&lt;=WeeklySummary!$C$7,OR(TrackingWorksheet!$H1344=Lists!$D$6,TrackingWorksheet!$J1344=Lists!$D$6)), 1, 0))</f>
        <v/>
      </c>
      <c r="AA1339" s="19" t="str">
        <f>IF(B1339=1,"",IF(AND(TrackingWorksheet!M1344&lt;&gt;"",TrackingWorksheet!M1344&lt;=WeeklySummary!$C$7),1,0)*D1339)</f>
        <v/>
      </c>
      <c r="AB1339" s="19" t="str">
        <f>IF(B1339=1,"",IF(AND(TrackingWorksheet!N1344&lt;&gt;"",TrackingWorksheet!N1344&lt;=WeeklySummary!$C$7),1,0)*D1339)</f>
        <v/>
      </c>
      <c r="AC1339" s="19" t="str">
        <f>IF(B1339=1,"",TrackingWorksheet!T1344)</f>
        <v/>
      </c>
      <c r="AD1339" s="19" t="str">
        <f>IF(B1339=1,"",IF(D1339*AND(TrackingWorksheet!S1344&gt;=Calculations!$BD$3,TrackingWorksheet!U1344="",TrackingWorksheet!K1344="YES"),1,0))</f>
        <v/>
      </c>
      <c r="AE1339" s="19" t="str">
        <f>IF($B1339=1,"",IF(AND(TrackingWorksheet!$S1344&gt;$BE$3,TrackingWorksheet!$T1344=Lists!$P$4),1, 0)*D1339)</f>
        <v/>
      </c>
      <c r="AF1339" s="19" t="str">
        <f>IF($B1339=1,"",IF(AND(TrackingWorksheet!$U1344&gt;$BE$3,TrackingWorksheet!$V1344=Lists!$P$4),1, 0)*D1339)</f>
        <v/>
      </c>
      <c r="AG1339" s="19" t="str">
        <f>IF($B1339=1,"",IF(AND(TrackingWorksheet!$W1344&gt;$BE$3,TrackingWorksheet!$X1344=Lists!$P$4),1, 0)*D1339)</f>
        <v/>
      </c>
      <c r="AH1339" s="19" t="str">
        <f>IF($B1339=1,"",IF(AND(TrackingWorksheet!$Y1344&gt;$BE$3,TrackingWorksheet!$Z1344=Lists!$P$4),1, 0)*D1339)</f>
        <v/>
      </c>
      <c r="AI1339" s="19" t="str">
        <f>IF($B1339=1,"",IF(AND(TrackingWorksheet!$AA1344&gt;$BE$3,TrackingWorksheet!$AB1344=Lists!$P$4),1, 0)*D1339)</f>
        <v/>
      </c>
      <c r="AJ1339" s="19" t="str">
        <f>IF($B1339=1,"",IF(AND(TrackingWorksheet!$S1344&gt;$BE$3,TrackingWorksheet!$T1344=Lists!$P$5),1, 0)*D1339)</f>
        <v/>
      </c>
      <c r="AK1339" s="19" t="str">
        <f>IF($B1339=1,"",IF(AND(TrackingWorksheet!$U1344&gt;$BE$3,TrackingWorksheet!$V1344=Lists!$P$5),1, 0)*D1339)</f>
        <v/>
      </c>
      <c r="AL1339" s="19" t="str">
        <f>IF($B1339=1,"",IF(AND(TrackingWorksheet!$W1344&gt;$BE$3,TrackingWorksheet!$X1344=Lists!$P$5),1, 0)*D1339)</f>
        <v/>
      </c>
      <c r="AM1339" s="19" t="str">
        <f>IF($B1339=1,"",IF(AND(TrackingWorksheet!$Y1344&gt;$BE$3,TrackingWorksheet!$Z1344=Lists!$P$5),1, 0)*D1339)</f>
        <v/>
      </c>
      <c r="AN1339" s="19" t="str">
        <f>IF($B1339=1,"",IF(AND(TrackingWorksheet!$AA1344&gt;$BE$3,TrackingWorksheet!$AB1344=Lists!$P$5),1, 0)*D1339)</f>
        <v/>
      </c>
      <c r="AO1339" s="19" t="str">
        <f>IF($B1339=1,"",IF(AND(TrackingWorksheet!$S1344&gt;$BE$3,TrackingWorksheet!$T1344=Lists!$P$6),1, 0)*D1339)</f>
        <v/>
      </c>
      <c r="AP1339" s="19" t="str">
        <f>IF($B1339=1,"",IF(AND(TrackingWorksheet!$U1344&gt;$BE$3,TrackingWorksheet!$V1344=Lists!$P$6),1, 0)*D1339)</f>
        <v/>
      </c>
      <c r="AQ1339" s="19" t="str">
        <f>IF($B1339=1,"",IF(AND(TrackingWorksheet!$W1344&gt;$BE$3,TrackingWorksheet!$X1344=Lists!$P$6),1, 0)*D1339)</f>
        <v/>
      </c>
      <c r="AR1339" s="19" t="str">
        <f>IF($B1339=1,"",IF(AND(TrackingWorksheet!$Y1344&gt;$BE$3,TrackingWorksheet!$Z1344=Lists!$P$6),1, 0)*D1339)</f>
        <v/>
      </c>
      <c r="AS1339" s="19" t="str">
        <f>IF($B1339=1,"",IF(AND(TrackingWorksheet!$AA1344&gt;$BE$3,TrackingWorksheet!$AB1344=Lists!$P$6),1, 0)*D1339)</f>
        <v/>
      </c>
      <c r="AT1339" s="19">
        <f t="shared" si="293"/>
        <v>0</v>
      </c>
      <c r="AU1339" s="19" t="str">
        <f>IF(B1339=1,"",IF(AND(TrackingWorksheet!K1344="",TrackingWorksheet!M1344="", TrackingWorksheet!N1344="", TrackingWorksheet!S1344="", TrackingWorksheet!V1344="", TrackingWorksheet!W1344="", TrackingWorksheet!Y1344="", TrackingWorksheet!AA1344="", V1339=1),1,0)*D1339)</f>
        <v/>
      </c>
      <c r="AV1339" s="19" t="str">
        <f>IF(B1339=1,"",IF(D1339*AND(TrackingWorksheet!U1344&gt;Calculations!$BE$3,TrackingWorksheet!K1344="YES"),1,0))</f>
        <v/>
      </c>
      <c r="AW1339" s="19" t="str">
        <f>IF(B1339=1,"",IF(D1339*AND(TrackingWorksheet!W1344&gt;Calculations!$BE$3,TrackingWorksheet!K1344="YES"),1,0))</f>
        <v/>
      </c>
      <c r="AX1339" s="19">
        <f t="shared" si="294"/>
        <v>0</v>
      </c>
      <c r="AY1339" s="19">
        <f t="shared" si="290"/>
        <v>0</v>
      </c>
      <c r="AZ1339" s="27" t="str">
        <f>IF(B1339=1,"",IF(TrackingWorksheet!Q1344="","",TrackingWorksheet!Q1344))</f>
        <v/>
      </c>
      <c r="BB1339" s="4"/>
      <c r="BC1339" s="4"/>
      <c r="BD1339" s="4"/>
      <c r="BE1339" s="4"/>
      <c r="BF1339" s="4"/>
      <c r="BG1339" s="4" t="str">
        <f>IF(B1339=1,"",IF(AND(N1339=1,TrackingWorksheet!$I1344+14&lt;=WeeklySummary!$C$7),1,0))</f>
        <v/>
      </c>
      <c r="BH1339" s="4" t="str">
        <f>IF(B1339=1,"",IF(AND(R1339=1,TrackingWorksheet!$I1344+14&lt;=WeeklySummary!$C$7),1,0))</f>
        <v/>
      </c>
      <c r="BI1339" s="4" t="str">
        <f>IF(B1339=1,"",IF(AND(J1339=1,TrackingWorksheet!$G1344+14&lt;=WeeklySummary!$C$7),1,0))</f>
        <v/>
      </c>
      <c r="BJ1339" s="4" t="str">
        <f>IF(B1339=1,"",IF(AND(T1339=1,TrackingWorksheet!$I1344+14&lt;=WeeklySummary!$C$7),1,0))</f>
        <v/>
      </c>
      <c r="BK1339" s="4" t="str">
        <f>IF(B1339=1,"",IF(AND(T1339=1,TrackingWorksheet!$G1344+14&lt;=WeeklySummary!$C$7),1,0))</f>
        <v/>
      </c>
      <c r="BL1339" s="4">
        <f t="shared" si="303"/>
        <v>0</v>
      </c>
    </row>
    <row r="1340" spans="2:64" x14ac:dyDescent="0.25">
      <c r="B1340" s="27">
        <f>IF(AND(ISBLANK(TrackingWorksheet!B1345),ISBLANK(TrackingWorksheet!C1345),ISBLANK(TrackingWorksheet!G1345),ISBLANK(TrackingWorksheet!H1345),
ISBLANK(TrackingWorksheet!I1345),ISBLANK(TrackingWorksheet!J1345),ISBLANK(TrackingWorksheet!M1345),
ISBLANK(TrackingWorksheet!N1347)),1,0)</f>
        <v>1</v>
      </c>
      <c r="C1340" s="12" t="str">
        <f>IF(B1340=1,"",TrackingWorksheet!F1345)</f>
        <v/>
      </c>
      <c r="D1340" s="20" t="str">
        <f>IF(B1340=1,"",IF(AND(TrackingWorksheet!B1345&lt;&gt;"",TrackingWorksheet!B1345&lt;=WeeklySummary!$C$7,OR(TrackingWorksheet!C1345="",TrackingWorksheet!C1345&gt;=WeeklySummary!$C$6)),1,0))</f>
        <v/>
      </c>
      <c r="E1340" s="10" t="str">
        <f>IF(B1340=1,"",IF(AND(TrackingWorksheet!G1345 &lt;&gt;"",TrackingWorksheet!G1345&lt;=WeeklySummary!$C$7, TrackingWorksheet!H1345=Lists!$D$4), "Y", "N"))</f>
        <v/>
      </c>
      <c r="F1340" s="10" t="str">
        <f>IF(B1340=1,"",IF(AND(TrackingWorksheet!I1345 &lt;&gt;"", TrackingWorksheet!I1345&lt;=WeeklySummary!$C$7, TrackingWorksheet!J1345=Lists!$D$4), "Y", "N"))</f>
        <v/>
      </c>
      <c r="G1340" s="10" t="str">
        <f>IF(B1340=1,"",IF(AND(TrackingWorksheet!G1345 &lt;&gt;"",TrackingWorksheet!G1345&lt;=WeeklySummary!$C$7, TrackingWorksheet!H1345=Lists!$D$5), "Y", "N"))</f>
        <v/>
      </c>
      <c r="H1340" s="10" t="str">
        <f>IF(B1340=1,"",IF(AND(TrackingWorksheet!I1345 &lt;&gt;"", TrackingWorksheet!I1345&lt;=WeeklySummary!$C$7, TrackingWorksheet!J1345=Lists!$D$5), "Y", "N"))</f>
        <v/>
      </c>
      <c r="I1340" s="20" t="str">
        <f>IF(B1340=1,"",IF(AND(TrackingWorksheet!G1345 &lt;&gt;"", TrackingWorksheet!G1345&lt;=WeeklySummary!$C$7, TrackingWorksheet!H1345=Lists!$D$6), 1, 0))</f>
        <v/>
      </c>
      <c r="J1340" s="20" t="str">
        <f t="shared" si="295"/>
        <v/>
      </c>
      <c r="K1340" s="10" t="str">
        <f>IF(B1340=1,"",IF(AND(TrackingWorksheet!I1345&lt;=WeeklySummary!$C$7,TrackingWorksheet!K1345="YES"),0,IF(AND(AND(OR(E1340="Y",F1340="Y"),E1340&lt;&gt;F1340),G1340&lt;&gt;"Y", H1340&lt;&gt;"Y"), 1, 0)))</f>
        <v/>
      </c>
      <c r="L1340" s="20" t="str">
        <f t="shared" si="296"/>
        <v/>
      </c>
      <c r="M1340" s="10" t="str">
        <f t="shared" si="297"/>
        <v/>
      </c>
      <c r="N1340" s="20" t="str">
        <f t="shared" si="298"/>
        <v/>
      </c>
      <c r="O1340" s="10" t="str">
        <f>IF(B1340=1,"",IF(AND(TrackingWorksheet!I1345&lt;=WeeklySummary!$C$7,TrackingWorksheet!K1345="YES"),0,IF(AND(AND(OR(G1340="Y",H1340="Y"),G1340&lt;&gt;H1340),E1340&lt;&gt;"Y", F1340&lt;&gt;"Y"), 1, 0)))</f>
        <v/>
      </c>
      <c r="P1340" s="20" t="str">
        <f t="shared" si="299"/>
        <v/>
      </c>
      <c r="Q1340" s="10" t="str">
        <f t="shared" si="300"/>
        <v/>
      </c>
      <c r="R1340" s="10" t="str">
        <f t="shared" si="301"/>
        <v/>
      </c>
      <c r="S1340" s="10" t="str">
        <f>IF(B1340=1,"",IF(AND(OR(AND(TrackingWorksheet!H1345=Lists!$D$7,TrackingWorksheet!H1345=TrackingWorksheet!J1345),TrackingWorksheet!H1345&lt;&gt;TrackingWorksheet!J1345),TrackingWorksheet!K1345="YES",TrackingWorksheet!H1345&lt;&gt;Lists!$D$6,TrackingWorksheet!G1345&lt;=WeeklySummary!$C$7,TrackingWorksheet!I1345&lt;=WeeklySummary!$C$7),1,0))</f>
        <v/>
      </c>
      <c r="T1340" s="10" t="str">
        <f t="shared" si="302"/>
        <v/>
      </c>
      <c r="U1340" s="10" t="str">
        <f>IF($B1340=1,"",IF(TrackingWorksheet!$K1345="YES",1, 0)*D1340)</f>
        <v/>
      </c>
      <c r="V1340" s="20">
        <f t="shared" si="291"/>
        <v>0</v>
      </c>
      <c r="W1340" s="20">
        <f t="shared" si="292"/>
        <v>0</v>
      </c>
      <c r="X1340" s="10" t="str">
        <f>IF($B1340=1,"",IF(AND(TrackingWorksheet!$L1345&lt;&gt;"", TrackingWorksheet!$L1345&gt;=WeeklySummary!$C$6,TrackingWorksheet!$L1345&lt;=WeeklySummary!$C$7,OR(TrackingWorksheet!$H1345=Lists!$D$4,TrackingWorksheet!$J1345=Lists!$D$4)), 1, 0))</f>
        <v/>
      </c>
      <c r="Y1340" s="10" t="str">
        <f>IF($B1340=1,"",IF(AND(TrackingWorksheet!$L1345&lt;&gt;"", TrackingWorksheet!$L1345&gt;=WeeklySummary!$C$6,TrackingWorksheet!$L1345&lt;=WeeklySummary!$C$7,OR(TrackingWorksheet!$H1345=Lists!$D$5,TrackingWorksheet!$J1345=Lists!$D$5)), 1, 0))</f>
        <v/>
      </c>
      <c r="Z1340" s="10" t="str">
        <f>IF($B1340=1,"",IF(AND(TrackingWorksheet!$L1345&lt;&gt;"", TrackingWorksheet!$L1345&gt;=WeeklySummary!$C$6,TrackingWorksheet!$L1345&lt;=WeeklySummary!$C$7,OR(TrackingWorksheet!$H1345=Lists!$D$6,TrackingWorksheet!$J1345=Lists!$D$6)), 1, 0))</f>
        <v/>
      </c>
      <c r="AA1340" s="19" t="str">
        <f>IF(B1340=1,"",IF(AND(TrackingWorksheet!M1345&lt;&gt;"",TrackingWorksheet!M1345&lt;=WeeklySummary!$C$7),1,0)*D1340)</f>
        <v/>
      </c>
      <c r="AB1340" s="19" t="str">
        <f>IF(B1340=1,"",IF(AND(TrackingWorksheet!N1345&lt;&gt;"",TrackingWorksheet!N1345&lt;=WeeklySummary!$C$7),1,0)*D1340)</f>
        <v/>
      </c>
      <c r="AC1340" s="19" t="str">
        <f>IF(B1340=1,"",TrackingWorksheet!T1345)</f>
        <v/>
      </c>
      <c r="AD1340" s="19" t="str">
        <f>IF(B1340=1,"",IF(D1340*AND(TrackingWorksheet!S1345&gt;=Calculations!$BD$3,TrackingWorksheet!U1345="",TrackingWorksheet!K1345="YES"),1,0))</f>
        <v/>
      </c>
      <c r="AE1340" s="19" t="str">
        <f>IF($B1340=1,"",IF(AND(TrackingWorksheet!$S1345&gt;$BE$3,TrackingWorksheet!$T1345=Lists!$P$4),1, 0)*D1340)</f>
        <v/>
      </c>
      <c r="AF1340" s="19" t="str">
        <f>IF($B1340=1,"",IF(AND(TrackingWorksheet!$U1345&gt;$BE$3,TrackingWorksheet!$V1345=Lists!$P$4),1, 0)*D1340)</f>
        <v/>
      </c>
      <c r="AG1340" s="19" t="str">
        <f>IF($B1340=1,"",IF(AND(TrackingWorksheet!$W1345&gt;$BE$3,TrackingWorksheet!$X1345=Lists!$P$4),1, 0)*D1340)</f>
        <v/>
      </c>
      <c r="AH1340" s="19" t="str">
        <f>IF($B1340=1,"",IF(AND(TrackingWorksheet!$Y1345&gt;$BE$3,TrackingWorksheet!$Z1345=Lists!$P$4),1, 0)*D1340)</f>
        <v/>
      </c>
      <c r="AI1340" s="19" t="str">
        <f>IF($B1340=1,"",IF(AND(TrackingWorksheet!$AA1345&gt;$BE$3,TrackingWorksheet!$AB1345=Lists!$P$4),1, 0)*D1340)</f>
        <v/>
      </c>
      <c r="AJ1340" s="19" t="str">
        <f>IF($B1340=1,"",IF(AND(TrackingWorksheet!$S1345&gt;$BE$3,TrackingWorksheet!$T1345=Lists!$P$5),1, 0)*D1340)</f>
        <v/>
      </c>
      <c r="AK1340" s="19" t="str">
        <f>IF($B1340=1,"",IF(AND(TrackingWorksheet!$U1345&gt;$BE$3,TrackingWorksheet!$V1345=Lists!$P$5),1, 0)*D1340)</f>
        <v/>
      </c>
      <c r="AL1340" s="19" t="str">
        <f>IF($B1340=1,"",IF(AND(TrackingWorksheet!$W1345&gt;$BE$3,TrackingWorksheet!$X1345=Lists!$P$5),1, 0)*D1340)</f>
        <v/>
      </c>
      <c r="AM1340" s="19" t="str">
        <f>IF($B1340=1,"",IF(AND(TrackingWorksheet!$Y1345&gt;$BE$3,TrackingWorksheet!$Z1345=Lists!$P$5),1, 0)*D1340)</f>
        <v/>
      </c>
      <c r="AN1340" s="19" t="str">
        <f>IF($B1340=1,"",IF(AND(TrackingWorksheet!$AA1345&gt;$BE$3,TrackingWorksheet!$AB1345=Lists!$P$5),1, 0)*D1340)</f>
        <v/>
      </c>
      <c r="AO1340" s="19" t="str">
        <f>IF($B1340=1,"",IF(AND(TrackingWorksheet!$S1345&gt;$BE$3,TrackingWorksheet!$T1345=Lists!$P$6),1, 0)*D1340)</f>
        <v/>
      </c>
      <c r="AP1340" s="19" t="str">
        <f>IF($B1340=1,"",IF(AND(TrackingWorksheet!$U1345&gt;$BE$3,TrackingWorksheet!$V1345=Lists!$P$6),1, 0)*D1340)</f>
        <v/>
      </c>
      <c r="AQ1340" s="19" t="str">
        <f>IF($B1340=1,"",IF(AND(TrackingWorksheet!$W1345&gt;$BE$3,TrackingWorksheet!$X1345=Lists!$P$6),1, 0)*D1340)</f>
        <v/>
      </c>
      <c r="AR1340" s="19" t="str">
        <f>IF($B1340=1,"",IF(AND(TrackingWorksheet!$Y1345&gt;$BE$3,TrackingWorksheet!$Z1345=Lists!$P$6),1, 0)*D1340)</f>
        <v/>
      </c>
      <c r="AS1340" s="19" t="str">
        <f>IF($B1340=1,"",IF(AND(TrackingWorksheet!$AA1345&gt;$BE$3,TrackingWorksheet!$AB1345=Lists!$P$6),1, 0)*D1340)</f>
        <v/>
      </c>
      <c r="AT1340" s="19">
        <f t="shared" si="293"/>
        <v>0</v>
      </c>
      <c r="AU1340" s="19" t="str">
        <f>IF(B1340=1,"",IF(AND(TrackingWorksheet!K1345="",TrackingWorksheet!M1345="", TrackingWorksheet!N1345="", TrackingWorksheet!S1345="", TrackingWorksheet!V1345="", TrackingWorksheet!W1345="", TrackingWorksheet!Y1345="", TrackingWorksheet!AA1345="", V1340=1),1,0)*D1340)</f>
        <v/>
      </c>
      <c r="AV1340" s="19" t="str">
        <f>IF(B1340=1,"",IF(D1340*AND(TrackingWorksheet!U1345&gt;Calculations!$BE$3,TrackingWorksheet!K1345="YES"),1,0))</f>
        <v/>
      </c>
      <c r="AW1340" s="19" t="str">
        <f>IF(B1340=1,"",IF(D1340*AND(TrackingWorksheet!W1345&gt;Calculations!$BE$3,TrackingWorksheet!K1345="YES"),1,0))</f>
        <v/>
      </c>
      <c r="AX1340" s="19">
        <f t="shared" si="294"/>
        <v>0</v>
      </c>
      <c r="AY1340" s="19">
        <f t="shared" si="290"/>
        <v>0</v>
      </c>
      <c r="AZ1340" s="27" t="str">
        <f>IF(B1340=1,"",IF(TrackingWorksheet!Q1345="","",TrackingWorksheet!Q1345))</f>
        <v/>
      </c>
      <c r="BB1340" s="4"/>
      <c r="BC1340" s="4"/>
      <c r="BD1340" s="4"/>
      <c r="BE1340" s="4"/>
      <c r="BF1340" s="4"/>
      <c r="BG1340" s="4" t="str">
        <f>IF(B1340=1,"",IF(AND(N1340=1,TrackingWorksheet!$I1345+14&lt;=WeeklySummary!$C$7),1,0))</f>
        <v/>
      </c>
      <c r="BH1340" s="4" t="str">
        <f>IF(B1340=1,"",IF(AND(R1340=1,TrackingWorksheet!$I1345+14&lt;=WeeklySummary!$C$7),1,0))</f>
        <v/>
      </c>
      <c r="BI1340" s="4" t="str">
        <f>IF(B1340=1,"",IF(AND(J1340=1,TrackingWorksheet!$G1345+14&lt;=WeeklySummary!$C$7),1,0))</f>
        <v/>
      </c>
      <c r="BJ1340" s="4" t="str">
        <f>IF(B1340=1,"",IF(AND(T1340=1,TrackingWorksheet!$I1345+14&lt;=WeeklySummary!$C$7),1,0))</f>
        <v/>
      </c>
      <c r="BK1340" s="4" t="str">
        <f>IF(B1340=1,"",IF(AND(T1340=1,TrackingWorksheet!$G1345+14&lt;=WeeklySummary!$C$7),1,0))</f>
        <v/>
      </c>
      <c r="BL1340" s="4">
        <f t="shared" si="303"/>
        <v>0</v>
      </c>
    </row>
    <row r="1341" spans="2:64" x14ac:dyDescent="0.25">
      <c r="B1341" s="27">
        <f>IF(AND(ISBLANK(TrackingWorksheet!B1346),ISBLANK(TrackingWorksheet!C1346),ISBLANK(TrackingWorksheet!G1346),ISBLANK(TrackingWorksheet!H1346),
ISBLANK(TrackingWorksheet!I1346),ISBLANK(TrackingWorksheet!J1346),ISBLANK(TrackingWorksheet!M1346),
ISBLANK(TrackingWorksheet!N1348)),1,0)</f>
        <v>1</v>
      </c>
      <c r="C1341" s="12" t="str">
        <f>IF(B1341=1,"",TrackingWorksheet!F1346)</f>
        <v/>
      </c>
      <c r="D1341" s="20" t="str">
        <f>IF(B1341=1,"",IF(AND(TrackingWorksheet!B1346&lt;&gt;"",TrackingWorksheet!B1346&lt;=WeeklySummary!$C$7,OR(TrackingWorksheet!C1346="",TrackingWorksheet!C1346&gt;=WeeklySummary!$C$6)),1,0))</f>
        <v/>
      </c>
      <c r="E1341" s="10" t="str">
        <f>IF(B1341=1,"",IF(AND(TrackingWorksheet!G1346 &lt;&gt;"",TrackingWorksheet!G1346&lt;=WeeklySummary!$C$7, TrackingWorksheet!H1346=Lists!$D$4), "Y", "N"))</f>
        <v/>
      </c>
      <c r="F1341" s="10" t="str">
        <f>IF(B1341=1,"",IF(AND(TrackingWorksheet!I1346 &lt;&gt;"", TrackingWorksheet!I1346&lt;=WeeklySummary!$C$7, TrackingWorksheet!J1346=Lists!$D$4), "Y", "N"))</f>
        <v/>
      </c>
      <c r="G1341" s="10" t="str">
        <f>IF(B1341=1,"",IF(AND(TrackingWorksheet!G1346 &lt;&gt;"",TrackingWorksheet!G1346&lt;=WeeklySummary!$C$7, TrackingWorksheet!H1346=Lists!$D$5), "Y", "N"))</f>
        <v/>
      </c>
      <c r="H1341" s="10" t="str">
        <f>IF(B1341=1,"",IF(AND(TrackingWorksheet!I1346 &lt;&gt;"", TrackingWorksheet!I1346&lt;=WeeklySummary!$C$7, TrackingWorksheet!J1346=Lists!$D$5), "Y", "N"))</f>
        <v/>
      </c>
      <c r="I1341" s="20" t="str">
        <f>IF(B1341=1,"",IF(AND(TrackingWorksheet!G1346 &lt;&gt;"", TrackingWorksheet!G1346&lt;=WeeklySummary!$C$7, TrackingWorksheet!H1346=Lists!$D$6), 1, 0))</f>
        <v/>
      </c>
      <c r="J1341" s="20" t="str">
        <f t="shared" si="295"/>
        <v/>
      </c>
      <c r="K1341" s="10" t="str">
        <f>IF(B1341=1,"",IF(AND(TrackingWorksheet!I1346&lt;=WeeklySummary!$C$7,TrackingWorksheet!K1346="YES"),0,IF(AND(AND(OR(E1341="Y",F1341="Y"),E1341&lt;&gt;F1341),G1341&lt;&gt;"Y", H1341&lt;&gt;"Y"), 1, 0)))</f>
        <v/>
      </c>
      <c r="L1341" s="20" t="str">
        <f t="shared" si="296"/>
        <v/>
      </c>
      <c r="M1341" s="10" t="str">
        <f t="shared" si="297"/>
        <v/>
      </c>
      <c r="N1341" s="20" t="str">
        <f t="shared" si="298"/>
        <v/>
      </c>
      <c r="O1341" s="10" t="str">
        <f>IF(B1341=1,"",IF(AND(TrackingWorksheet!I1346&lt;=WeeklySummary!$C$7,TrackingWorksheet!K1346="YES"),0,IF(AND(AND(OR(G1341="Y",H1341="Y"),G1341&lt;&gt;H1341),E1341&lt;&gt;"Y", F1341&lt;&gt;"Y"), 1, 0)))</f>
        <v/>
      </c>
      <c r="P1341" s="20" t="str">
        <f t="shared" si="299"/>
        <v/>
      </c>
      <c r="Q1341" s="10" t="str">
        <f t="shared" si="300"/>
        <v/>
      </c>
      <c r="R1341" s="10" t="str">
        <f t="shared" si="301"/>
        <v/>
      </c>
      <c r="S1341" s="10" t="str">
        <f>IF(B1341=1,"",IF(AND(OR(AND(TrackingWorksheet!H1346=Lists!$D$7,TrackingWorksheet!H1346=TrackingWorksheet!J1346),TrackingWorksheet!H1346&lt;&gt;TrackingWorksheet!J1346),TrackingWorksheet!K1346="YES",TrackingWorksheet!H1346&lt;&gt;Lists!$D$6,TrackingWorksheet!G1346&lt;=WeeklySummary!$C$7,TrackingWorksheet!I1346&lt;=WeeklySummary!$C$7),1,0))</f>
        <v/>
      </c>
      <c r="T1341" s="10" t="str">
        <f t="shared" si="302"/>
        <v/>
      </c>
      <c r="U1341" s="10" t="str">
        <f>IF($B1341=1,"",IF(TrackingWorksheet!$K1346="YES",1, 0)*D1341)</f>
        <v/>
      </c>
      <c r="V1341" s="20">
        <f t="shared" si="291"/>
        <v>0</v>
      </c>
      <c r="W1341" s="20">
        <f t="shared" si="292"/>
        <v>0</v>
      </c>
      <c r="X1341" s="10" t="str">
        <f>IF($B1341=1,"",IF(AND(TrackingWorksheet!$L1346&lt;&gt;"", TrackingWorksheet!$L1346&gt;=WeeklySummary!$C$6,TrackingWorksheet!$L1346&lt;=WeeklySummary!$C$7,OR(TrackingWorksheet!$H1346=Lists!$D$4,TrackingWorksheet!$J1346=Lists!$D$4)), 1, 0))</f>
        <v/>
      </c>
      <c r="Y1341" s="10" t="str">
        <f>IF($B1341=1,"",IF(AND(TrackingWorksheet!$L1346&lt;&gt;"", TrackingWorksheet!$L1346&gt;=WeeklySummary!$C$6,TrackingWorksheet!$L1346&lt;=WeeklySummary!$C$7,OR(TrackingWorksheet!$H1346=Lists!$D$5,TrackingWorksheet!$J1346=Lists!$D$5)), 1, 0))</f>
        <v/>
      </c>
      <c r="Z1341" s="10" t="str">
        <f>IF($B1341=1,"",IF(AND(TrackingWorksheet!$L1346&lt;&gt;"", TrackingWorksheet!$L1346&gt;=WeeklySummary!$C$6,TrackingWorksheet!$L1346&lt;=WeeklySummary!$C$7,OR(TrackingWorksheet!$H1346=Lists!$D$6,TrackingWorksheet!$J1346=Lists!$D$6)), 1, 0))</f>
        <v/>
      </c>
      <c r="AA1341" s="19" t="str">
        <f>IF(B1341=1,"",IF(AND(TrackingWorksheet!M1346&lt;&gt;"",TrackingWorksheet!M1346&lt;=WeeklySummary!$C$7),1,0)*D1341)</f>
        <v/>
      </c>
      <c r="AB1341" s="19" t="str">
        <f>IF(B1341=1,"",IF(AND(TrackingWorksheet!N1346&lt;&gt;"",TrackingWorksheet!N1346&lt;=WeeklySummary!$C$7),1,0)*D1341)</f>
        <v/>
      </c>
      <c r="AC1341" s="19" t="str">
        <f>IF(B1341=1,"",TrackingWorksheet!T1346)</f>
        <v/>
      </c>
      <c r="AD1341" s="19" t="str">
        <f>IF(B1341=1,"",IF(D1341*AND(TrackingWorksheet!S1346&gt;=Calculations!$BD$3,TrackingWorksheet!U1346="",TrackingWorksheet!K1346="YES"),1,0))</f>
        <v/>
      </c>
      <c r="AE1341" s="19" t="str">
        <f>IF($B1341=1,"",IF(AND(TrackingWorksheet!$S1346&gt;$BE$3,TrackingWorksheet!$T1346=Lists!$P$4),1, 0)*D1341)</f>
        <v/>
      </c>
      <c r="AF1341" s="19" t="str">
        <f>IF($B1341=1,"",IF(AND(TrackingWorksheet!$U1346&gt;$BE$3,TrackingWorksheet!$V1346=Lists!$P$4),1, 0)*D1341)</f>
        <v/>
      </c>
      <c r="AG1341" s="19" t="str">
        <f>IF($B1341=1,"",IF(AND(TrackingWorksheet!$W1346&gt;$BE$3,TrackingWorksheet!$X1346=Lists!$P$4),1, 0)*D1341)</f>
        <v/>
      </c>
      <c r="AH1341" s="19" t="str">
        <f>IF($B1341=1,"",IF(AND(TrackingWorksheet!$Y1346&gt;$BE$3,TrackingWorksheet!$Z1346=Lists!$P$4),1, 0)*D1341)</f>
        <v/>
      </c>
      <c r="AI1341" s="19" t="str">
        <f>IF($B1341=1,"",IF(AND(TrackingWorksheet!$AA1346&gt;$BE$3,TrackingWorksheet!$AB1346=Lists!$P$4),1, 0)*D1341)</f>
        <v/>
      </c>
      <c r="AJ1341" s="19" t="str">
        <f>IF($B1341=1,"",IF(AND(TrackingWorksheet!$S1346&gt;$BE$3,TrackingWorksheet!$T1346=Lists!$P$5),1, 0)*D1341)</f>
        <v/>
      </c>
      <c r="AK1341" s="19" t="str">
        <f>IF($B1341=1,"",IF(AND(TrackingWorksheet!$U1346&gt;$BE$3,TrackingWorksheet!$V1346=Lists!$P$5),1, 0)*D1341)</f>
        <v/>
      </c>
      <c r="AL1341" s="19" t="str">
        <f>IF($B1341=1,"",IF(AND(TrackingWorksheet!$W1346&gt;$BE$3,TrackingWorksheet!$X1346=Lists!$P$5),1, 0)*D1341)</f>
        <v/>
      </c>
      <c r="AM1341" s="19" t="str">
        <f>IF($B1341=1,"",IF(AND(TrackingWorksheet!$Y1346&gt;$BE$3,TrackingWorksheet!$Z1346=Lists!$P$5),1, 0)*D1341)</f>
        <v/>
      </c>
      <c r="AN1341" s="19" t="str">
        <f>IF($B1341=1,"",IF(AND(TrackingWorksheet!$AA1346&gt;$BE$3,TrackingWorksheet!$AB1346=Lists!$P$5),1, 0)*D1341)</f>
        <v/>
      </c>
      <c r="AO1341" s="19" t="str">
        <f>IF($B1341=1,"",IF(AND(TrackingWorksheet!$S1346&gt;$BE$3,TrackingWorksheet!$T1346=Lists!$P$6),1, 0)*D1341)</f>
        <v/>
      </c>
      <c r="AP1341" s="19" t="str">
        <f>IF($B1341=1,"",IF(AND(TrackingWorksheet!$U1346&gt;$BE$3,TrackingWorksheet!$V1346=Lists!$P$6),1, 0)*D1341)</f>
        <v/>
      </c>
      <c r="AQ1341" s="19" t="str">
        <f>IF($B1341=1,"",IF(AND(TrackingWorksheet!$W1346&gt;$BE$3,TrackingWorksheet!$X1346=Lists!$P$6),1, 0)*D1341)</f>
        <v/>
      </c>
      <c r="AR1341" s="19" t="str">
        <f>IF($B1341=1,"",IF(AND(TrackingWorksheet!$Y1346&gt;$BE$3,TrackingWorksheet!$Z1346=Lists!$P$6),1, 0)*D1341)</f>
        <v/>
      </c>
      <c r="AS1341" s="19" t="str">
        <f>IF($B1341=1,"",IF(AND(TrackingWorksheet!$AA1346&gt;$BE$3,TrackingWorksheet!$AB1346=Lists!$P$6),1, 0)*D1341)</f>
        <v/>
      </c>
      <c r="AT1341" s="19">
        <f t="shared" si="293"/>
        <v>0</v>
      </c>
      <c r="AU1341" s="19" t="str">
        <f>IF(B1341=1,"",IF(AND(TrackingWorksheet!K1346="",TrackingWorksheet!M1346="", TrackingWorksheet!N1346="", TrackingWorksheet!S1346="", TrackingWorksheet!V1346="", TrackingWorksheet!W1346="", TrackingWorksheet!Y1346="", TrackingWorksheet!AA1346="", V1341=1),1,0)*D1341)</f>
        <v/>
      </c>
      <c r="AV1341" s="19" t="str">
        <f>IF(B1341=1,"",IF(D1341*AND(TrackingWorksheet!U1346&gt;Calculations!$BE$3,TrackingWorksheet!K1346="YES"),1,0))</f>
        <v/>
      </c>
      <c r="AW1341" s="19" t="str">
        <f>IF(B1341=1,"",IF(D1341*AND(TrackingWorksheet!W1346&gt;Calculations!$BE$3,TrackingWorksheet!K1346="YES"),1,0))</f>
        <v/>
      </c>
      <c r="AX1341" s="19">
        <f t="shared" si="294"/>
        <v>0</v>
      </c>
      <c r="AY1341" s="19">
        <f t="shared" si="290"/>
        <v>0</v>
      </c>
      <c r="AZ1341" s="27" t="str">
        <f>IF(B1341=1,"",IF(TrackingWorksheet!Q1346="","",TrackingWorksheet!Q1346))</f>
        <v/>
      </c>
      <c r="BB1341" s="4"/>
      <c r="BC1341" s="4"/>
      <c r="BD1341" s="4"/>
      <c r="BE1341" s="4"/>
      <c r="BF1341" s="4"/>
      <c r="BG1341" s="4" t="str">
        <f>IF(B1341=1,"",IF(AND(N1341=1,TrackingWorksheet!$I1346+14&lt;=WeeklySummary!$C$7),1,0))</f>
        <v/>
      </c>
      <c r="BH1341" s="4" t="str">
        <f>IF(B1341=1,"",IF(AND(R1341=1,TrackingWorksheet!$I1346+14&lt;=WeeklySummary!$C$7),1,0))</f>
        <v/>
      </c>
      <c r="BI1341" s="4" t="str">
        <f>IF(B1341=1,"",IF(AND(J1341=1,TrackingWorksheet!$G1346+14&lt;=WeeklySummary!$C$7),1,0))</f>
        <v/>
      </c>
      <c r="BJ1341" s="4" t="str">
        <f>IF(B1341=1,"",IF(AND(T1341=1,TrackingWorksheet!$I1346+14&lt;=WeeklySummary!$C$7),1,0))</f>
        <v/>
      </c>
      <c r="BK1341" s="4" t="str">
        <f>IF(B1341=1,"",IF(AND(T1341=1,TrackingWorksheet!$G1346+14&lt;=WeeklySummary!$C$7),1,0))</f>
        <v/>
      </c>
      <c r="BL1341" s="4">
        <f t="shared" si="303"/>
        <v>0</v>
      </c>
    </row>
    <row r="1342" spans="2:64" x14ac:dyDescent="0.25">
      <c r="B1342" s="27">
        <f>IF(AND(ISBLANK(TrackingWorksheet!B1347),ISBLANK(TrackingWorksheet!C1347),ISBLANK(TrackingWorksheet!G1347),ISBLANK(TrackingWorksheet!H1347),
ISBLANK(TrackingWorksheet!I1347),ISBLANK(TrackingWorksheet!J1347),ISBLANK(TrackingWorksheet!M1347),
ISBLANK(TrackingWorksheet!N1349)),1,0)</f>
        <v>1</v>
      </c>
      <c r="C1342" s="12" t="str">
        <f>IF(B1342=1,"",TrackingWorksheet!F1347)</f>
        <v/>
      </c>
      <c r="D1342" s="20" t="str">
        <f>IF(B1342=1,"",IF(AND(TrackingWorksheet!B1347&lt;&gt;"",TrackingWorksheet!B1347&lt;=WeeklySummary!$C$7,OR(TrackingWorksheet!C1347="",TrackingWorksheet!C1347&gt;=WeeklySummary!$C$6)),1,0))</f>
        <v/>
      </c>
      <c r="E1342" s="10" t="str">
        <f>IF(B1342=1,"",IF(AND(TrackingWorksheet!G1347 &lt;&gt;"",TrackingWorksheet!G1347&lt;=WeeklySummary!$C$7, TrackingWorksheet!H1347=Lists!$D$4), "Y", "N"))</f>
        <v/>
      </c>
      <c r="F1342" s="10" t="str">
        <f>IF(B1342=1,"",IF(AND(TrackingWorksheet!I1347 &lt;&gt;"", TrackingWorksheet!I1347&lt;=WeeklySummary!$C$7, TrackingWorksheet!J1347=Lists!$D$4), "Y", "N"))</f>
        <v/>
      </c>
      <c r="G1342" s="10" t="str">
        <f>IF(B1342=1,"",IF(AND(TrackingWorksheet!G1347 &lt;&gt;"",TrackingWorksheet!G1347&lt;=WeeklySummary!$C$7, TrackingWorksheet!H1347=Lists!$D$5), "Y", "N"))</f>
        <v/>
      </c>
      <c r="H1342" s="10" t="str">
        <f>IF(B1342=1,"",IF(AND(TrackingWorksheet!I1347 &lt;&gt;"", TrackingWorksheet!I1347&lt;=WeeklySummary!$C$7, TrackingWorksheet!J1347=Lists!$D$5), "Y", "N"))</f>
        <v/>
      </c>
      <c r="I1342" s="20" t="str">
        <f>IF(B1342=1,"",IF(AND(TrackingWorksheet!G1347 &lt;&gt;"", TrackingWorksheet!G1347&lt;=WeeklySummary!$C$7, TrackingWorksheet!H1347=Lists!$D$6), 1, 0))</f>
        <v/>
      </c>
      <c r="J1342" s="20" t="str">
        <f t="shared" si="295"/>
        <v/>
      </c>
      <c r="K1342" s="10" t="str">
        <f>IF(B1342=1,"",IF(AND(TrackingWorksheet!I1347&lt;=WeeklySummary!$C$7,TrackingWorksheet!K1347="YES"),0,IF(AND(AND(OR(E1342="Y",F1342="Y"),E1342&lt;&gt;F1342),G1342&lt;&gt;"Y", H1342&lt;&gt;"Y"), 1, 0)))</f>
        <v/>
      </c>
      <c r="L1342" s="20" t="str">
        <f t="shared" si="296"/>
        <v/>
      </c>
      <c r="M1342" s="10" t="str">
        <f t="shared" si="297"/>
        <v/>
      </c>
      <c r="N1342" s="20" t="str">
        <f t="shared" si="298"/>
        <v/>
      </c>
      <c r="O1342" s="10" t="str">
        <f>IF(B1342=1,"",IF(AND(TrackingWorksheet!I1347&lt;=WeeklySummary!$C$7,TrackingWorksheet!K1347="YES"),0,IF(AND(AND(OR(G1342="Y",H1342="Y"),G1342&lt;&gt;H1342),E1342&lt;&gt;"Y", F1342&lt;&gt;"Y"), 1, 0)))</f>
        <v/>
      </c>
      <c r="P1342" s="20" t="str">
        <f t="shared" si="299"/>
        <v/>
      </c>
      <c r="Q1342" s="10" t="str">
        <f t="shared" si="300"/>
        <v/>
      </c>
      <c r="R1342" s="10" t="str">
        <f t="shared" si="301"/>
        <v/>
      </c>
      <c r="S1342" s="10" t="str">
        <f>IF(B1342=1,"",IF(AND(OR(AND(TrackingWorksheet!H1347=Lists!$D$7,TrackingWorksheet!H1347=TrackingWorksheet!J1347),TrackingWorksheet!H1347&lt;&gt;TrackingWorksheet!J1347),TrackingWorksheet!K1347="YES",TrackingWorksheet!H1347&lt;&gt;Lists!$D$6,TrackingWorksheet!G1347&lt;=WeeklySummary!$C$7,TrackingWorksheet!I1347&lt;=WeeklySummary!$C$7),1,0))</f>
        <v/>
      </c>
      <c r="T1342" s="10" t="str">
        <f t="shared" si="302"/>
        <v/>
      </c>
      <c r="U1342" s="10" t="str">
        <f>IF($B1342=1,"",IF(TrackingWorksheet!$K1347="YES",1, 0)*D1342)</f>
        <v/>
      </c>
      <c r="V1342" s="20">
        <f t="shared" si="291"/>
        <v>0</v>
      </c>
      <c r="W1342" s="20">
        <f t="shared" si="292"/>
        <v>0</v>
      </c>
      <c r="X1342" s="10" t="str">
        <f>IF($B1342=1,"",IF(AND(TrackingWorksheet!$L1347&lt;&gt;"", TrackingWorksheet!$L1347&gt;=WeeklySummary!$C$6,TrackingWorksheet!$L1347&lt;=WeeklySummary!$C$7,OR(TrackingWorksheet!$H1347=Lists!$D$4,TrackingWorksheet!$J1347=Lists!$D$4)), 1, 0))</f>
        <v/>
      </c>
      <c r="Y1342" s="10" t="str">
        <f>IF($B1342=1,"",IF(AND(TrackingWorksheet!$L1347&lt;&gt;"", TrackingWorksheet!$L1347&gt;=WeeklySummary!$C$6,TrackingWorksheet!$L1347&lt;=WeeklySummary!$C$7,OR(TrackingWorksheet!$H1347=Lists!$D$5,TrackingWorksheet!$J1347=Lists!$D$5)), 1, 0))</f>
        <v/>
      </c>
      <c r="Z1342" s="10" t="str">
        <f>IF($B1342=1,"",IF(AND(TrackingWorksheet!$L1347&lt;&gt;"", TrackingWorksheet!$L1347&gt;=WeeklySummary!$C$6,TrackingWorksheet!$L1347&lt;=WeeklySummary!$C$7,OR(TrackingWorksheet!$H1347=Lists!$D$6,TrackingWorksheet!$J1347=Lists!$D$6)), 1, 0))</f>
        <v/>
      </c>
      <c r="AA1342" s="19" t="str">
        <f>IF(B1342=1,"",IF(AND(TrackingWorksheet!M1347&lt;&gt;"",TrackingWorksheet!M1347&lt;=WeeklySummary!$C$7),1,0)*D1342)</f>
        <v/>
      </c>
      <c r="AB1342" s="19" t="str">
        <f>IF(B1342=1,"",IF(AND(TrackingWorksheet!N1347&lt;&gt;"",TrackingWorksheet!N1347&lt;=WeeklySummary!$C$7),1,0)*D1342)</f>
        <v/>
      </c>
      <c r="AC1342" s="19" t="str">
        <f>IF(B1342=1,"",TrackingWorksheet!T1347)</f>
        <v/>
      </c>
      <c r="AD1342" s="19" t="str">
        <f>IF(B1342=1,"",IF(D1342*AND(TrackingWorksheet!S1347&gt;=Calculations!$BD$3,TrackingWorksheet!U1347="",TrackingWorksheet!K1347="YES"),1,0))</f>
        <v/>
      </c>
      <c r="AE1342" s="19" t="str">
        <f>IF($B1342=1,"",IF(AND(TrackingWorksheet!$S1347&gt;$BE$3,TrackingWorksheet!$T1347=Lists!$P$4),1, 0)*D1342)</f>
        <v/>
      </c>
      <c r="AF1342" s="19" t="str">
        <f>IF($B1342=1,"",IF(AND(TrackingWorksheet!$U1347&gt;$BE$3,TrackingWorksheet!$V1347=Lists!$P$4),1, 0)*D1342)</f>
        <v/>
      </c>
      <c r="AG1342" s="19" t="str">
        <f>IF($B1342=1,"",IF(AND(TrackingWorksheet!$W1347&gt;$BE$3,TrackingWorksheet!$X1347=Lists!$P$4),1, 0)*D1342)</f>
        <v/>
      </c>
      <c r="AH1342" s="19" t="str">
        <f>IF($B1342=1,"",IF(AND(TrackingWorksheet!$Y1347&gt;$BE$3,TrackingWorksheet!$Z1347=Lists!$P$4),1, 0)*D1342)</f>
        <v/>
      </c>
      <c r="AI1342" s="19" t="str">
        <f>IF($B1342=1,"",IF(AND(TrackingWorksheet!$AA1347&gt;$BE$3,TrackingWorksheet!$AB1347=Lists!$P$4),1, 0)*D1342)</f>
        <v/>
      </c>
      <c r="AJ1342" s="19" t="str">
        <f>IF($B1342=1,"",IF(AND(TrackingWorksheet!$S1347&gt;$BE$3,TrackingWorksheet!$T1347=Lists!$P$5),1, 0)*D1342)</f>
        <v/>
      </c>
      <c r="AK1342" s="19" t="str">
        <f>IF($B1342=1,"",IF(AND(TrackingWorksheet!$U1347&gt;$BE$3,TrackingWorksheet!$V1347=Lists!$P$5),1, 0)*D1342)</f>
        <v/>
      </c>
      <c r="AL1342" s="19" t="str">
        <f>IF($B1342=1,"",IF(AND(TrackingWorksheet!$W1347&gt;$BE$3,TrackingWorksheet!$X1347=Lists!$P$5),1, 0)*D1342)</f>
        <v/>
      </c>
      <c r="AM1342" s="19" t="str">
        <f>IF($B1342=1,"",IF(AND(TrackingWorksheet!$Y1347&gt;$BE$3,TrackingWorksheet!$Z1347=Lists!$P$5),1, 0)*D1342)</f>
        <v/>
      </c>
      <c r="AN1342" s="19" t="str">
        <f>IF($B1342=1,"",IF(AND(TrackingWorksheet!$AA1347&gt;$BE$3,TrackingWorksheet!$AB1347=Lists!$P$5),1, 0)*D1342)</f>
        <v/>
      </c>
      <c r="AO1342" s="19" t="str">
        <f>IF($B1342=1,"",IF(AND(TrackingWorksheet!$S1347&gt;$BE$3,TrackingWorksheet!$T1347=Lists!$P$6),1, 0)*D1342)</f>
        <v/>
      </c>
      <c r="AP1342" s="19" t="str">
        <f>IF($B1342=1,"",IF(AND(TrackingWorksheet!$U1347&gt;$BE$3,TrackingWorksheet!$V1347=Lists!$P$6),1, 0)*D1342)</f>
        <v/>
      </c>
      <c r="AQ1342" s="19" t="str">
        <f>IF($B1342=1,"",IF(AND(TrackingWorksheet!$W1347&gt;$BE$3,TrackingWorksheet!$X1347=Lists!$P$6),1, 0)*D1342)</f>
        <v/>
      </c>
      <c r="AR1342" s="19" t="str">
        <f>IF($B1342=1,"",IF(AND(TrackingWorksheet!$Y1347&gt;$BE$3,TrackingWorksheet!$Z1347=Lists!$P$6),1, 0)*D1342)</f>
        <v/>
      </c>
      <c r="AS1342" s="19" t="str">
        <f>IF($B1342=1,"",IF(AND(TrackingWorksheet!$AA1347&gt;$BE$3,TrackingWorksheet!$AB1347=Lists!$P$6),1, 0)*D1342)</f>
        <v/>
      </c>
      <c r="AT1342" s="19">
        <f t="shared" si="293"/>
        <v>0</v>
      </c>
      <c r="AU1342" s="19" t="str">
        <f>IF(B1342=1,"",IF(AND(TrackingWorksheet!K1347="",TrackingWorksheet!M1347="", TrackingWorksheet!N1347="", TrackingWorksheet!S1347="", TrackingWorksheet!V1347="", TrackingWorksheet!W1347="", TrackingWorksheet!Y1347="", TrackingWorksheet!AA1347="", V1342=1),1,0)*D1342)</f>
        <v/>
      </c>
      <c r="AV1342" s="19" t="str">
        <f>IF(B1342=1,"",IF(D1342*AND(TrackingWorksheet!U1347&gt;Calculations!$BE$3,TrackingWorksheet!K1347="YES"),1,0))</f>
        <v/>
      </c>
      <c r="AW1342" s="19" t="str">
        <f>IF(B1342=1,"",IF(D1342*AND(TrackingWorksheet!W1347&gt;Calculations!$BE$3,TrackingWorksheet!K1347="YES"),1,0))</f>
        <v/>
      </c>
      <c r="AX1342" s="19">
        <f t="shared" si="294"/>
        <v>0</v>
      </c>
      <c r="AY1342" s="19">
        <f t="shared" si="290"/>
        <v>0</v>
      </c>
      <c r="AZ1342" s="27" t="str">
        <f>IF(B1342=1,"",IF(TrackingWorksheet!Q1347="","",TrackingWorksheet!Q1347))</f>
        <v/>
      </c>
      <c r="BB1342" s="4"/>
      <c r="BC1342" s="4"/>
      <c r="BD1342" s="4"/>
      <c r="BE1342" s="4"/>
      <c r="BF1342" s="4"/>
      <c r="BG1342" s="4" t="str">
        <f>IF(B1342=1,"",IF(AND(N1342=1,TrackingWorksheet!$I1347+14&lt;=WeeklySummary!$C$7),1,0))</f>
        <v/>
      </c>
      <c r="BH1342" s="4" t="str">
        <f>IF(B1342=1,"",IF(AND(R1342=1,TrackingWorksheet!$I1347+14&lt;=WeeklySummary!$C$7),1,0))</f>
        <v/>
      </c>
      <c r="BI1342" s="4" t="str">
        <f>IF(B1342=1,"",IF(AND(J1342=1,TrackingWorksheet!$G1347+14&lt;=WeeklySummary!$C$7),1,0))</f>
        <v/>
      </c>
      <c r="BJ1342" s="4" t="str">
        <f>IF(B1342=1,"",IF(AND(T1342=1,TrackingWorksheet!$I1347+14&lt;=WeeklySummary!$C$7),1,0))</f>
        <v/>
      </c>
      <c r="BK1342" s="4" t="str">
        <f>IF(B1342=1,"",IF(AND(T1342=1,TrackingWorksheet!$G1347+14&lt;=WeeklySummary!$C$7),1,0))</f>
        <v/>
      </c>
      <c r="BL1342" s="4">
        <f t="shared" si="303"/>
        <v>0</v>
      </c>
    </row>
    <row r="1343" spans="2:64" x14ac:dyDescent="0.25">
      <c r="B1343" s="27">
        <f>IF(AND(ISBLANK(TrackingWorksheet!B1348),ISBLANK(TrackingWorksheet!C1348),ISBLANK(TrackingWorksheet!G1348),ISBLANK(TrackingWorksheet!H1348),
ISBLANK(TrackingWorksheet!I1348),ISBLANK(TrackingWorksheet!J1348),ISBLANK(TrackingWorksheet!M1348),
ISBLANK(TrackingWorksheet!N1350)),1,0)</f>
        <v>1</v>
      </c>
      <c r="C1343" s="12" t="str">
        <f>IF(B1343=1,"",TrackingWorksheet!F1348)</f>
        <v/>
      </c>
      <c r="D1343" s="20" t="str">
        <f>IF(B1343=1,"",IF(AND(TrackingWorksheet!B1348&lt;&gt;"",TrackingWorksheet!B1348&lt;=WeeklySummary!$C$7,OR(TrackingWorksheet!C1348="",TrackingWorksheet!C1348&gt;=WeeklySummary!$C$6)),1,0))</f>
        <v/>
      </c>
      <c r="E1343" s="10" t="str">
        <f>IF(B1343=1,"",IF(AND(TrackingWorksheet!G1348 &lt;&gt;"",TrackingWorksheet!G1348&lt;=WeeklySummary!$C$7, TrackingWorksheet!H1348=Lists!$D$4), "Y", "N"))</f>
        <v/>
      </c>
      <c r="F1343" s="10" t="str">
        <f>IF(B1343=1,"",IF(AND(TrackingWorksheet!I1348 &lt;&gt;"", TrackingWorksheet!I1348&lt;=WeeklySummary!$C$7, TrackingWorksheet!J1348=Lists!$D$4), "Y", "N"))</f>
        <v/>
      </c>
      <c r="G1343" s="10" t="str">
        <f>IF(B1343=1,"",IF(AND(TrackingWorksheet!G1348 &lt;&gt;"",TrackingWorksheet!G1348&lt;=WeeklySummary!$C$7, TrackingWorksheet!H1348=Lists!$D$5), "Y", "N"))</f>
        <v/>
      </c>
      <c r="H1343" s="10" t="str">
        <f>IF(B1343=1,"",IF(AND(TrackingWorksheet!I1348 &lt;&gt;"", TrackingWorksheet!I1348&lt;=WeeklySummary!$C$7, TrackingWorksheet!J1348=Lists!$D$5), "Y", "N"))</f>
        <v/>
      </c>
      <c r="I1343" s="20" t="str">
        <f>IF(B1343=1,"",IF(AND(TrackingWorksheet!G1348 &lt;&gt;"", TrackingWorksheet!G1348&lt;=WeeklySummary!$C$7, TrackingWorksheet!H1348=Lists!$D$6), 1, 0))</f>
        <v/>
      </c>
      <c r="J1343" s="20" t="str">
        <f t="shared" si="295"/>
        <v/>
      </c>
      <c r="K1343" s="10" t="str">
        <f>IF(B1343=1,"",IF(AND(TrackingWorksheet!I1348&lt;=WeeklySummary!$C$7,TrackingWorksheet!K1348="YES"),0,IF(AND(AND(OR(E1343="Y",F1343="Y"),E1343&lt;&gt;F1343),G1343&lt;&gt;"Y", H1343&lt;&gt;"Y"), 1, 0)))</f>
        <v/>
      </c>
      <c r="L1343" s="20" t="str">
        <f t="shared" si="296"/>
        <v/>
      </c>
      <c r="M1343" s="10" t="str">
        <f t="shared" si="297"/>
        <v/>
      </c>
      <c r="N1343" s="20" t="str">
        <f t="shared" si="298"/>
        <v/>
      </c>
      <c r="O1343" s="10" t="str">
        <f>IF(B1343=1,"",IF(AND(TrackingWorksheet!I1348&lt;=WeeklySummary!$C$7,TrackingWorksheet!K1348="YES"),0,IF(AND(AND(OR(G1343="Y",H1343="Y"),G1343&lt;&gt;H1343),E1343&lt;&gt;"Y", F1343&lt;&gt;"Y"), 1, 0)))</f>
        <v/>
      </c>
      <c r="P1343" s="20" t="str">
        <f t="shared" si="299"/>
        <v/>
      </c>
      <c r="Q1343" s="10" t="str">
        <f t="shared" si="300"/>
        <v/>
      </c>
      <c r="R1343" s="10" t="str">
        <f t="shared" si="301"/>
        <v/>
      </c>
      <c r="S1343" s="10" t="str">
        <f>IF(B1343=1,"",IF(AND(OR(AND(TrackingWorksheet!H1348=Lists!$D$7,TrackingWorksheet!H1348=TrackingWorksheet!J1348),TrackingWorksheet!H1348&lt;&gt;TrackingWorksheet!J1348),TrackingWorksheet!K1348="YES",TrackingWorksheet!H1348&lt;&gt;Lists!$D$6,TrackingWorksheet!G1348&lt;=WeeklySummary!$C$7,TrackingWorksheet!I1348&lt;=WeeklySummary!$C$7),1,0))</f>
        <v/>
      </c>
      <c r="T1343" s="10" t="str">
        <f t="shared" si="302"/>
        <v/>
      </c>
      <c r="U1343" s="10" t="str">
        <f>IF($B1343=1,"",IF(TrackingWorksheet!$K1348="YES",1, 0)*D1343)</f>
        <v/>
      </c>
      <c r="V1343" s="20">
        <f t="shared" si="291"/>
        <v>0</v>
      </c>
      <c r="W1343" s="20">
        <f t="shared" si="292"/>
        <v>0</v>
      </c>
      <c r="X1343" s="10" t="str">
        <f>IF($B1343=1,"",IF(AND(TrackingWorksheet!$L1348&lt;&gt;"", TrackingWorksheet!$L1348&gt;=WeeklySummary!$C$6,TrackingWorksheet!$L1348&lt;=WeeklySummary!$C$7,OR(TrackingWorksheet!$H1348=Lists!$D$4,TrackingWorksheet!$J1348=Lists!$D$4)), 1, 0))</f>
        <v/>
      </c>
      <c r="Y1343" s="10" t="str">
        <f>IF($B1343=1,"",IF(AND(TrackingWorksheet!$L1348&lt;&gt;"", TrackingWorksheet!$L1348&gt;=WeeklySummary!$C$6,TrackingWorksheet!$L1348&lt;=WeeklySummary!$C$7,OR(TrackingWorksheet!$H1348=Lists!$D$5,TrackingWorksheet!$J1348=Lists!$D$5)), 1, 0))</f>
        <v/>
      </c>
      <c r="Z1343" s="10" t="str">
        <f>IF($B1343=1,"",IF(AND(TrackingWorksheet!$L1348&lt;&gt;"", TrackingWorksheet!$L1348&gt;=WeeklySummary!$C$6,TrackingWorksheet!$L1348&lt;=WeeklySummary!$C$7,OR(TrackingWorksheet!$H1348=Lists!$D$6,TrackingWorksheet!$J1348=Lists!$D$6)), 1, 0))</f>
        <v/>
      </c>
      <c r="AA1343" s="19" t="str">
        <f>IF(B1343=1,"",IF(AND(TrackingWorksheet!M1348&lt;&gt;"",TrackingWorksheet!M1348&lt;=WeeklySummary!$C$7),1,0)*D1343)</f>
        <v/>
      </c>
      <c r="AB1343" s="19" t="str">
        <f>IF(B1343=1,"",IF(AND(TrackingWorksheet!N1348&lt;&gt;"",TrackingWorksheet!N1348&lt;=WeeklySummary!$C$7),1,0)*D1343)</f>
        <v/>
      </c>
      <c r="AC1343" s="19" t="str">
        <f>IF(B1343=1,"",TrackingWorksheet!T1348)</f>
        <v/>
      </c>
      <c r="AD1343" s="19" t="str">
        <f>IF(B1343=1,"",IF(D1343*AND(TrackingWorksheet!S1348&gt;=Calculations!$BD$3,TrackingWorksheet!U1348="",TrackingWorksheet!K1348="YES"),1,0))</f>
        <v/>
      </c>
      <c r="AE1343" s="19" t="str">
        <f>IF($B1343=1,"",IF(AND(TrackingWorksheet!$S1348&gt;$BE$3,TrackingWorksheet!$T1348=Lists!$P$4),1, 0)*D1343)</f>
        <v/>
      </c>
      <c r="AF1343" s="19" t="str">
        <f>IF($B1343=1,"",IF(AND(TrackingWorksheet!$U1348&gt;$BE$3,TrackingWorksheet!$V1348=Lists!$P$4),1, 0)*D1343)</f>
        <v/>
      </c>
      <c r="AG1343" s="19" t="str">
        <f>IF($B1343=1,"",IF(AND(TrackingWorksheet!$W1348&gt;$BE$3,TrackingWorksheet!$X1348=Lists!$P$4),1, 0)*D1343)</f>
        <v/>
      </c>
      <c r="AH1343" s="19" t="str">
        <f>IF($B1343=1,"",IF(AND(TrackingWorksheet!$Y1348&gt;$BE$3,TrackingWorksheet!$Z1348=Lists!$P$4),1, 0)*D1343)</f>
        <v/>
      </c>
      <c r="AI1343" s="19" t="str">
        <f>IF($B1343=1,"",IF(AND(TrackingWorksheet!$AA1348&gt;$BE$3,TrackingWorksheet!$AB1348=Lists!$P$4),1, 0)*D1343)</f>
        <v/>
      </c>
      <c r="AJ1343" s="19" t="str">
        <f>IF($B1343=1,"",IF(AND(TrackingWorksheet!$S1348&gt;$BE$3,TrackingWorksheet!$T1348=Lists!$P$5),1, 0)*D1343)</f>
        <v/>
      </c>
      <c r="AK1343" s="19" t="str">
        <f>IF($B1343=1,"",IF(AND(TrackingWorksheet!$U1348&gt;$BE$3,TrackingWorksheet!$V1348=Lists!$P$5),1, 0)*D1343)</f>
        <v/>
      </c>
      <c r="AL1343" s="19" t="str">
        <f>IF($B1343=1,"",IF(AND(TrackingWorksheet!$W1348&gt;$BE$3,TrackingWorksheet!$X1348=Lists!$P$5),1, 0)*D1343)</f>
        <v/>
      </c>
      <c r="AM1343" s="19" t="str">
        <f>IF($B1343=1,"",IF(AND(TrackingWorksheet!$Y1348&gt;$BE$3,TrackingWorksheet!$Z1348=Lists!$P$5),1, 0)*D1343)</f>
        <v/>
      </c>
      <c r="AN1343" s="19" t="str">
        <f>IF($B1343=1,"",IF(AND(TrackingWorksheet!$AA1348&gt;$BE$3,TrackingWorksheet!$AB1348=Lists!$P$5),1, 0)*D1343)</f>
        <v/>
      </c>
      <c r="AO1343" s="19" t="str">
        <f>IF($B1343=1,"",IF(AND(TrackingWorksheet!$S1348&gt;$BE$3,TrackingWorksheet!$T1348=Lists!$P$6),1, 0)*D1343)</f>
        <v/>
      </c>
      <c r="AP1343" s="19" t="str">
        <f>IF($B1343=1,"",IF(AND(TrackingWorksheet!$U1348&gt;$BE$3,TrackingWorksheet!$V1348=Lists!$P$6),1, 0)*D1343)</f>
        <v/>
      </c>
      <c r="AQ1343" s="19" t="str">
        <f>IF($B1343=1,"",IF(AND(TrackingWorksheet!$W1348&gt;$BE$3,TrackingWorksheet!$X1348=Lists!$P$6),1, 0)*D1343)</f>
        <v/>
      </c>
      <c r="AR1343" s="19" t="str">
        <f>IF($B1343=1,"",IF(AND(TrackingWorksheet!$Y1348&gt;$BE$3,TrackingWorksheet!$Z1348=Lists!$P$6),1, 0)*D1343)</f>
        <v/>
      </c>
      <c r="AS1343" s="19" t="str">
        <f>IF($B1343=1,"",IF(AND(TrackingWorksheet!$AA1348&gt;$BE$3,TrackingWorksheet!$AB1348=Lists!$P$6),1, 0)*D1343)</f>
        <v/>
      </c>
      <c r="AT1343" s="19">
        <f t="shared" si="293"/>
        <v>0</v>
      </c>
      <c r="AU1343" s="19" t="str">
        <f>IF(B1343=1,"",IF(AND(TrackingWorksheet!K1348="",TrackingWorksheet!M1348="", TrackingWorksheet!N1348="", TrackingWorksheet!S1348="", TrackingWorksheet!V1348="", TrackingWorksheet!W1348="", TrackingWorksheet!Y1348="", TrackingWorksheet!AA1348="", V1343=1),1,0)*D1343)</f>
        <v/>
      </c>
      <c r="AV1343" s="19" t="str">
        <f>IF(B1343=1,"",IF(D1343*AND(TrackingWorksheet!U1348&gt;Calculations!$BE$3,TrackingWorksheet!K1348="YES"),1,0))</f>
        <v/>
      </c>
      <c r="AW1343" s="19" t="str">
        <f>IF(B1343=1,"",IF(D1343*AND(TrackingWorksheet!W1348&gt;Calculations!$BE$3,TrackingWorksheet!K1348="YES"),1,0))</f>
        <v/>
      </c>
      <c r="AX1343" s="19">
        <f t="shared" si="294"/>
        <v>0</v>
      </c>
      <c r="AY1343" s="19">
        <f t="shared" si="290"/>
        <v>0</v>
      </c>
      <c r="AZ1343" s="27" t="str">
        <f>IF(B1343=1,"",IF(TrackingWorksheet!Q1348="","",TrackingWorksheet!Q1348))</f>
        <v/>
      </c>
      <c r="BB1343" s="4"/>
      <c r="BC1343" s="4"/>
      <c r="BD1343" s="4"/>
      <c r="BE1343" s="4"/>
      <c r="BF1343" s="4"/>
      <c r="BG1343" s="4" t="str">
        <f>IF(B1343=1,"",IF(AND(N1343=1,TrackingWorksheet!$I1348+14&lt;=WeeklySummary!$C$7),1,0))</f>
        <v/>
      </c>
      <c r="BH1343" s="4" t="str">
        <f>IF(B1343=1,"",IF(AND(R1343=1,TrackingWorksheet!$I1348+14&lt;=WeeklySummary!$C$7),1,0))</f>
        <v/>
      </c>
      <c r="BI1343" s="4" t="str">
        <f>IF(B1343=1,"",IF(AND(J1343=1,TrackingWorksheet!$G1348+14&lt;=WeeklySummary!$C$7),1,0))</f>
        <v/>
      </c>
      <c r="BJ1343" s="4" t="str">
        <f>IF(B1343=1,"",IF(AND(T1343=1,TrackingWorksheet!$I1348+14&lt;=WeeklySummary!$C$7),1,0))</f>
        <v/>
      </c>
      <c r="BK1343" s="4" t="str">
        <f>IF(B1343=1,"",IF(AND(T1343=1,TrackingWorksheet!$G1348+14&lt;=WeeklySummary!$C$7),1,0))</f>
        <v/>
      </c>
      <c r="BL1343" s="4">
        <f t="shared" si="303"/>
        <v>0</v>
      </c>
    </row>
    <row r="1344" spans="2:64" x14ac:dyDescent="0.25">
      <c r="B1344" s="27">
        <f>IF(AND(ISBLANK(TrackingWorksheet!B1349),ISBLANK(TrackingWorksheet!C1349),ISBLANK(TrackingWorksheet!G1349),ISBLANK(TrackingWorksheet!H1349),
ISBLANK(TrackingWorksheet!I1349),ISBLANK(TrackingWorksheet!J1349),ISBLANK(TrackingWorksheet!M1349),
ISBLANK(TrackingWorksheet!N1351)),1,0)</f>
        <v>1</v>
      </c>
      <c r="C1344" s="12" t="str">
        <f>IF(B1344=1,"",TrackingWorksheet!F1349)</f>
        <v/>
      </c>
      <c r="D1344" s="20" t="str">
        <f>IF(B1344=1,"",IF(AND(TrackingWorksheet!B1349&lt;&gt;"",TrackingWorksheet!B1349&lt;=WeeklySummary!$C$7,OR(TrackingWorksheet!C1349="",TrackingWorksheet!C1349&gt;=WeeklySummary!$C$6)),1,0))</f>
        <v/>
      </c>
      <c r="E1344" s="10" t="str">
        <f>IF(B1344=1,"",IF(AND(TrackingWorksheet!G1349 &lt;&gt;"",TrackingWorksheet!G1349&lt;=WeeklySummary!$C$7, TrackingWorksheet!H1349=Lists!$D$4), "Y", "N"))</f>
        <v/>
      </c>
      <c r="F1344" s="10" t="str">
        <f>IF(B1344=1,"",IF(AND(TrackingWorksheet!I1349 &lt;&gt;"", TrackingWorksheet!I1349&lt;=WeeklySummary!$C$7, TrackingWorksheet!J1349=Lists!$D$4), "Y", "N"))</f>
        <v/>
      </c>
      <c r="G1344" s="10" t="str">
        <f>IF(B1344=1,"",IF(AND(TrackingWorksheet!G1349 &lt;&gt;"",TrackingWorksheet!G1349&lt;=WeeklySummary!$C$7, TrackingWorksheet!H1349=Lists!$D$5), "Y", "N"))</f>
        <v/>
      </c>
      <c r="H1344" s="10" t="str">
        <f>IF(B1344=1,"",IF(AND(TrackingWorksheet!I1349 &lt;&gt;"", TrackingWorksheet!I1349&lt;=WeeklySummary!$C$7, TrackingWorksheet!J1349=Lists!$D$5), "Y", "N"))</f>
        <v/>
      </c>
      <c r="I1344" s="20" t="str">
        <f>IF(B1344=1,"",IF(AND(TrackingWorksheet!G1349 &lt;&gt;"", TrackingWorksheet!G1349&lt;=WeeklySummary!$C$7, TrackingWorksheet!H1349=Lists!$D$6), 1, 0))</f>
        <v/>
      </c>
      <c r="J1344" s="20" t="str">
        <f t="shared" si="295"/>
        <v/>
      </c>
      <c r="K1344" s="10" t="str">
        <f>IF(B1344=1,"",IF(AND(TrackingWorksheet!I1349&lt;=WeeklySummary!$C$7,TrackingWorksheet!K1349="YES"),0,IF(AND(AND(OR(E1344="Y",F1344="Y"),E1344&lt;&gt;F1344),G1344&lt;&gt;"Y", H1344&lt;&gt;"Y"), 1, 0)))</f>
        <v/>
      </c>
      <c r="L1344" s="20" t="str">
        <f t="shared" si="296"/>
        <v/>
      </c>
      <c r="M1344" s="10" t="str">
        <f t="shared" si="297"/>
        <v/>
      </c>
      <c r="N1344" s="20" t="str">
        <f t="shared" si="298"/>
        <v/>
      </c>
      <c r="O1344" s="10" t="str">
        <f>IF(B1344=1,"",IF(AND(TrackingWorksheet!I1349&lt;=WeeklySummary!$C$7,TrackingWorksheet!K1349="YES"),0,IF(AND(AND(OR(G1344="Y",H1344="Y"),G1344&lt;&gt;H1344),E1344&lt;&gt;"Y", F1344&lt;&gt;"Y"), 1, 0)))</f>
        <v/>
      </c>
      <c r="P1344" s="20" t="str">
        <f t="shared" si="299"/>
        <v/>
      </c>
      <c r="Q1344" s="10" t="str">
        <f t="shared" si="300"/>
        <v/>
      </c>
      <c r="R1344" s="10" t="str">
        <f t="shared" si="301"/>
        <v/>
      </c>
      <c r="S1344" s="10" t="str">
        <f>IF(B1344=1,"",IF(AND(OR(AND(TrackingWorksheet!H1349=Lists!$D$7,TrackingWorksheet!H1349=TrackingWorksheet!J1349),TrackingWorksheet!H1349&lt;&gt;TrackingWorksheet!J1349),TrackingWorksheet!K1349="YES",TrackingWorksheet!H1349&lt;&gt;Lists!$D$6,TrackingWorksheet!G1349&lt;=WeeklySummary!$C$7,TrackingWorksheet!I1349&lt;=WeeklySummary!$C$7),1,0))</f>
        <v/>
      </c>
      <c r="T1344" s="10" t="str">
        <f t="shared" si="302"/>
        <v/>
      </c>
      <c r="U1344" s="10" t="str">
        <f>IF($B1344=1,"",IF(TrackingWorksheet!$K1349="YES",1, 0)*D1344)</f>
        <v/>
      </c>
      <c r="V1344" s="20">
        <f t="shared" si="291"/>
        <v>0</v>
      </c>
      <c r="W1344" s="20">
        <f t="shared" si="292"/>
        <v>0</v>
      </c>
      <c r="X1344" s="10" t="str">
        <f>IF($B1344=1,"",IF(AND(TrackingWorksheet!$L1349&lt;&gt;"", TrackingWorksheet!$L1349&gt;=WeeklySummary!$C$6,TrackingWorksheet!$L1349&lt;=WeeklySummary!$C$7,OR(TrackingWorksheet!$H1349=Lists!$D$4,TrackingWorksheet!$J1349=Lists!$D$4)), 1, 0))</f>
        <v/>
      </c>
      <c r="Y1344" s="10" t="str">
        <f>IF($B1344=1,"",IF(AND(TrackingWorksheet!$L1349&lt;&gt;"", TrackingWorksheet!$L1349&gt;=WeeklySummary!$C$6,TrackingWorksheet!$L1349&lt;=WeeklySummary!$C$7,OR(TrackingWorksheet!$H1349=Lists!$D$5,TrackingWorksheet!$J1349=Lists!$D$5)), 1, 0))</f>
        <v/>
      </c>
      <c r="Z1344" s="10" t="str">
        <f>IF($B1344=1,"",IF(AND(TrackingWorksheet!$L1349&lt;&gt;"", TrackingWorksheet!$L1349&gt;=WeeklySummary!$C$6,TrackingWorksheet!$L1349&lt;=WeeklySummary!$C$7,OR(TrackingWorksheet!$H1349=Lists!$D$6,TrackingWorksheet!$J1349=Lists!$D$6)), 1, 0))</f>
        <v/>
      </c>
      <c r="AA1344" s="19" t="str">
        <f>IF(B1344=1,"",IF(AND(TrackingWorksheet!M1349&lt;&gt;"",TrackingWorksheet!M1349&lt;=WeeklySummary!$C$7),1,0)*D1344)</f>
        <v/>
      </c>
      <c r="AB1344" s="19" t="str">
        <f>IF(B1344=1,"",IF(AND(TrackingWorksheet!N1349&lt;&gt;"",TrackingWorksheet!N1349&lt;=WeeklySummary!$C$7),1,0)*D1344)</f>
        <v/>
      </c>
      <c r="AC1344" s="19" t="str">
        <f>IF(B1344=1,"",TrackingWorksheet!T1349)</f>
        <v/>
      </c>
      <c r="AD1344" s="19" t="str">
        <f>IF(B1344=1,"",IF(D1344*AND(TrackingWorksheet!S1349&gt;=Calculations!$BD$3,TrackingWorksheet!U1349="",TrackingWorksheet!K1349="YES"),1,0))</f>
        <v/>
      </c>
      <c r="AE1344" s="19" t="str">
        <f>IF($B1344=1,"",IF(AND(TrackingWorksheet!$S1349&gt;$BE$3,TrackingWorksheet!$T1349=Lists!$P$4),1, 0)*D1344)</f>
        <v/>
      </c>
      <c r="AF1344" s="19" t="str">
        <f>IF($B1344=1,"",IF(AND(TrackingWorksheet!$U1349&gt;$BE$3,TrackingWorksheet!$V1349=Lists!$P$4),1, 0)*D1344)</f>
        <v/>
      </c>
      <c r="AG1344" s="19" t="str">
        <f>IF($B1344=1,"",IF(AND(TrackingWorksheet!$W1349&gt;$BE$3,TrackingWorksheet!$X1349=Lists!$P$4),1, 0)*D1344)</f>
        <v/>
      </c>
      <c r="AH1344" s="19" t="str">
        <f>IF($B1344=1,"",IF(AND(TrackingWorksheet!$Y1349&gt;$BE$3,TrackingWorksheet!$Z1349=Lists!$P$4),1, 0)*D1344)</f>
        <v/>
      </c>
      <c r="AI1344" s="19" t="str">
        <f>IF($B1344=1,"",IF(AND(TrackingWorksheet!$AA1349&gt;$BE$3,TrackingWorksheet!$AB1349=Lists!$P$4),1, 0)*D1344)</f>
        <v/>
      </c>
      <c r="AJ1344" s="19" t="str">
        <f>IF($B1344=1,"",IF(AND(TrackingWorksheet!$S1349&gt;$BE$3,TrackingWorksheet!$T1349=Lists!$P$5),1, 0)*D1344)</f>
        <v/>
      </c>
      <c r="AK1344" s="19" t="str">
        <f>IF($B1344=1,"",IF(AND(TrackingWorksheet!$U1349&gt;$BE$3,TrackingWorksheet!$V1349=Lists!$P$5),1, 0)*D1344)</f>
        <v/>
      </c>
      <c r="AL1344" s="19" t="str">
        <f>IF($B1344=1,"",IF(AND(TrackingWorksheet!$W1349&gt;$BE$3,TrackingWorksheet!$X1349=Lists!$P$5),1, 0)*D1344)</f>
        <v/>
      </c>
      <c r="AM1344" s="19" t="str">
        <f>IF($B1344=1,"",IF(AND(TrackingWorksheet!$Y1349&gt;$BE$3,TrackingWorksheet!$Z1349=Lists!$P$5),1, 0)*D1344)</f>
        <v/>
      </c>
      <c r="AN1344" s="19" t="str">
        <f>IF($B1344=1,"",IF(AND(TrackingWorksheet!$AA1349&gt;$BE$3,TrackingWorksheet!$AB1349=Lists!$P$5),1, 0)*D1344)</f>
        <v/>
      </c>
      <c r="AO1344" s="19" t="str">
        <f>IF($B1344=1,"",IF(AND(TrackingWorksheet!$S1349&gt;$BE$3,TrackingWorksheet!$T1349=Lists!$P$6),1, 0)*D1344)</f>
        <v/>
      </c>
      <c r="AP1344" s="19" t="str">
        <f>IF($B1344=1,"",IF(AND(TrackingWorksheet!$U1349&gt;$BE$3,TrackingWorksheet!$V1349=Lists!$P$6),1, 0)*D1344)</f>
        <v/>
      </c>
      <c r="AQ1344" s="19" t="str">
        <f>IF($B1344=1,"",IF(AND(TrackingWorksheet!$W1349&gt;$BE$3,TrackingWorksheet!$X1349=Lists!$P$6),1, 0)*D1344)</f>
        <v/>
      </c>
      <c r="AR1344" s="19" t="str">
        <f>IF($B1344=1,"",IF(AND(TrackingWorksheet!$Y1349&gt;$BE$3,TrackingWorksheet!$Z1349=Lists!$P$6),1, 0)*D1344)</f>
        <v/>
      </c>
      <c r="AS1344" s="19" t="str">
        <f>IF($B1344=1,"",IF(AND(TrackingWorksheet!$AA1349&gt;$BE$3,TrackingWorksheet!$AB1349=Lists!$P$6),1, 0)*D1344)</f>
        <v/>
      </c>
      <c r="AT1344" s="19">
        <f t="shared" si="293"/>
        <v>0</v>
      </c>
      <c r="AU1344" s="19" t="str">
        <f>IF(B1344=1,"",IF(AND(TrackingWorksheet!K1349="",TrackingWorksheet!M1349="", TrackingWorksheet!N1349="", TrackingWorksheet!S1349="", TrackingWorksheet!V1349="", TrackingWorksheet!W1349="", TrackingWorksheet!Y1349="", TrackingWorksheet!AA1349="", V1344=1),1,0)*D1344)</f>
        <v/>
      </c>
      <c r="AV1344" s="19" t="str">
        <f>IF(B1344=1,"",IF(D1344*AND(TrackingWorksheet!U1349&gt;Calculations!$BE$3,TrackingWorksheet!K1349="YES"),1,0))</f>
        <v/>
      </c>
      <c r="AW1344" s="19" t="str">
        <f>IF(B1344=1,"",IF(D1344*AND(TrackingWorksheet!W1349&gt;Calculations!$BE$3,TrackingWorksheet!K1349="YES"),1,0))</f>
        <v/>
      </c>
      <c r="AX1344" s="19">
        <f t="shared" si="294"/>
        <v>0</v>
      </c>
      <c r="AY1344" s="19">
        <f t="shared" si="290"/>
        <v>0</v>
      </c>
      <c r="AZ1344" s="27" t="str">
        <f>IF(B1344=1,"",IF(TrackingWorksheet!Q1349="","",TrackingWorksheet!Q1349))</f>
        <v/>
      </c>
      <c r="BB1344" s="4"/>
      <c r="BC1344" s="4"/>
      <c r="BD1344" s="4"/>
      <c r="BE1344" s="4"/>
      <c r="BF1344" s="4"/>
      <c r="BG1344" s="4" t="str">
        <f>IF(B1344=1,"",IF(AND(N1344=1,TrackingWorksheet!$I1349+14&lt;=WeeklySummary!$C$7),1,0))</f>
        <v/>
      </c>
      <c r="BH1344" s="4" t="str">
        <f>IF(B1344=1,"",IF(AND(R1344=1,TrackingWorksheet!$I1349+14&lt;=WeeklySummary!$C$7),1,0))</f>
        <v/>
      </c>
      <c r="BI1344" s="4" t="str">
        <f>IF(B1344=1,"",IF(AND(J1344=1,TrackingWorksheet!$G1349+14&lt;=WeeklySummary!$C$7),1,0))</f>
        <v/>
      </c>
      <c r="BJ1344" s="4" t="str">
        <f>IF(B1344=1,"",IF(AND(T1344=1,TrackingWorksheet!$I1349+14&lt;=WeeklySummary!$C$7),1,0))</f>
        <v/>
      </c>
      <c r="BK1344" s="4" t="str">
        <f>IF(B1344=1,"",IF(AND(T1344=1,TrackingWorksheet!$G1349+14&lt;=WeeklySummary!$C$7),1,0))</f>
        <v/>
      </c>
      <c r="BL1344" s="4">
        <f t="shared" si="303"/>
        <v>0</v>
      </c>
    </row>
    <row r="1345" spans="2:64" x14ac:dyDescent="0.25">
      <c r="B1345" s="27">
        <f>IF(AND(ISBLANK(TrackingWorksheet!B1350),ISBLANK(TrackingWorksheet!C1350),ISBLANK(TrackingWorksheet!G1350),ISBLANK(TrackingWorksheet!H1350),
ISBLANK(TrackingWorksheet!I1350),ISBLANK(TrackingWorksheet!J1350),ISBLANK(TrackingWorksheet!M1350),
ISBLANK(TrackingWorksheet!N1352)),1,0)</f>
        <v>1</v>
      </c>
      <c r="C1345" s="12" t="str">
        <f>IF(B1345=1,"",TrackingWorksheet!F1350)</f>
        <v/>
      </c>
      <c r="D1345" s="20" t="str">
        <f>IF(B1345=1,"",IF(AND(TrackingWorksheet!B1350&lt;&gt;"",TrackingWorksheet!B1350&lt;=WeeklySummary!$C$7,OR(TrackingWorksheet!C1350="",TrackingWorksheet!C1350&gt;=WeeklySummary!$C$6)),1,0))</f>
        <v/>
      </c>
      <c r="E1345" s="10" t="str">
        <f>IF(B1345=1,"",IF(AND(TrackingWorksheet!G1350 &lt;&gt;"",TrackingWorksheet!G1350&lt;=WeeklySummary!$C$7, TrackingWorksheet!H1350=Lists!$D$4), "Y", "N"))</f>
        <v/>
      </c>
      <c r="F1345" s="10" t="str">
        <f>IF(B1345=1,"",IF(AND(TrackingWorksheet!I1350 &lt;&gt;"", TrackingWorksheet!I1350&lt;=WeeklySummary!$C$7, TrackingWorksheet!J1350=Lists!$D$4), "Y", "N"))</f>
        <v/>
      </c>
      <c r="G1345" s="10" t="str">
        <f>IF(B1345=1,"",IF(AND(TrackingWorksheet!G1350 &lt;&gt;"",TrackingWorksheet!G1350&lt;=WeeklySummary!$C$7, TrackingWorksheet!H1350=Lists!$D$5), "Y", "N"))</f>
        <v/>
      </c>
      <c r="H1345" s="10" t="str">
        <f>IF(B1345=1,"",IF(AND(TrackingWorksheet!I1350 &lt;&gt;"", TrackingWorksheet!I1350&lt;=WeeklySummary!$C$7, TrackingWorksheet!J1350=Lists!$D$5), "Y", "N"))</f>
        <v/>
      </c>
      <c r="I1345" s="20" t="str">
        <f>IF(B1345=1,"",IF(AND(TrackingWorksheet!G1350 &lt;&gt;"", TrackingWorksheet!G1350&lt;=WeeklySummary!$C$7, TrackingWorksheet!H1350=Lists!$D$6), 1, 0))</f>
        <v/>
      </c>
      <c r="J1345" s="20" t="str">
        <f t="shared" si="295"/>
        <v/>
      </c>
      <c r="K1345" s="10" t="str">
        <f>IF(B1345=1,"",IF(AND(TrackingWorksheet!I1350&lt;=WeeklySummary!$C$7,TrackingWorksheet!K1350="YES"),0,IF(AND(AND(OR(E1345="Y",F1345="Y"),E1345&lt;&gt;F1345),G1345&lt;&gt;"Y", H1345&lt;&gt;"Y"), 1, 0)))</f>
        <v/>
      </c>
      <c r="L1345" s="20" t="str">
        <f t="shared" si="296"/>
        <v/>
      </c>
      <c r="M1345" s="10" t="str">
        <f t="shared" si="297"/>
        <v/>
      </c>
      <c r="N1345" s="20" t="str">
        <f t="shared" si="298"/>
        <v/>
      </c>
      <c r="O1345" s="10" t="str">
        <f>IF(B1345=1,"",IF(AND(TrackingWorksheet!I1350&lt;=WeeklySummary!$C$7,TrackingWorksheet!K1350="YES"),0,IF(AND(AND(OR(G1345="Y",H1345="Y"),G1345&lt;&gt;H1345),E1345&lt;&gt;"Y", F1345&lt;&gt;"Y"), 1, 0)))</f>
        <v/>
      </c>
      <c r="P1345" s="20" t="str">
        <f t="shared" si="299"/>
        <v/>
      </c>
      <c r="Q1345" s="10" t="str">
        <f t="shared" si="300"/>
        <v/>
      </c>
      <c r="R1345" s="10" t="str">
        <f t="shared" si="301"/>
        <v/>
      </c>
      <c r="S1345" s="10" t="str">
        <f>IF(B1345=1,"",IF(AND(OR(AND(TrackingWorksheet!H1350=Lists!$D$7,TrackingWorksheet!H1350=TrackingWorksheet!J1350),TrackingWorksheet!H1350&lt;&gt;TrackingWorksheet!J1350),TrackingWorksheet!K1350="YES",TrackingWorksheet!H1350&lt;&gt;Lists!$D$6,TrackingWorksheet!G1350&lt;=WeeklySummary!$C$7,TrackingWorksheet!I1350&lt;=WeeklySummary!$C$7),1,0))</f>
        <v/>
      </c>
      <c r="T1345" s="10" t="str">
        <f t="shared" si="302"/>
        <v/>
      </c>
      <c r="U1345" s="10" t="str">
        <f>IF($B1345=1,"",IF(TrackingWorksheet!$K1350="YES",1, 0)*D1345)</f>
        <v/>
      </c>
      <c r="V1345" s="20">
        <f t="shared" si="291"/>
        <v>0</v>
      </c>
      <c r="W1345" s="20">
        <f t="shared" si="292"/>
        <v>0</v>
      </c>
      <c r="X1345" s="10" t="str">
        <f>IF($B1345=1,"",IF(AND(TrackingWorksheet!$L1350&lt;&gt;"", TrackingWorksheet!$L1350&gt;=WeeklySummary!$C$6,TrackingWorksheet!$L1350&lt;=WeeklySummary!$C$7,OR(TrackingWorksheet!$H1350=Lists!$D$4,TrackingWorksheet!$J1350=Lists!$D$4)), 1, 0))</f>
        <v/>
      </c>
      <c r="Y1345" s="10" t="str">
        <f>IF($B1345=1,"",IF(AND(TrackingWorksheet!$L1350&lt;&gt;"", TrackingWorksheet!$L1350&gt;=WeeklySummary!$C$6,TrackingWorksheet!$L1350&lt;=WeeklySummary!$C$7,OR(TrackingWorksheet!$H1350=Lists!$D$5,TrackingWorksheet!$J1350=Lists!$D$5)), 1, 0))</f>
        <v/>
      </c>
      <c r="Z1345" s="10" t="str">
        <f>IF($B1345=1,"",IF(AND(TrackingWorksheet!$L1350&lt;&gt;"", TrackingWorksheet!$L1350&gt;=WeeklySummary!$C$6,TrackingWorksheet!$L1350&lt;=WeeklySummary!$C$7,OR(TrackingWorksheet!$H1350=Lists!$D$6,TrackingWorksheet!$J1350=Lists!$D$6)), 1, 0))</f>
        <v/>
      </c>
      <c r="AA1345" s="19" t="str">
        <f>IF(B1345=1,"",IF(AND(TrackingWorksheet!M1350&lt;&gt;"",TrackingWorksheet!M1350&lt;=WeeklySummary!$C$7),1,0)*D1345)</f>
        <v/>
      </c>
      <c r="AB1345" s="19" t="str">
        <f>IF(B1345=1,"",IF(AND(TrackingWorksheet!N1350&lt;&gt;"",TrackingWorksheet!N1350&lt;=WeeklySummary!$C$7),1,0)*D1345)</f>
        <v/>
      </c>
      <c r="AC1345" s="19" t="str">
        <f>IF(B1345=1,"",TrackingWorksheet!T1350)</f>
        <v/>
      </c>
      <c r="AD1345" s="19" t="str">
        <f>IF(B1345=1,"",IF(D1345*AND(TrackingWorksheet!S1350&gt;=Calculations!$BD$3,TrackingWorksheet!U1350="",TrackingWorksheet!K1350="YES"),1,0))</f>
        <v/>
      </c>
      <c r="AE1345" s="19" t="str">
        <f>IF($B1345=1,"",IF(AND(TrackingWorksheet!$S1350&gt;$BE$3,TrackingWorksheet!$T1350=Lists!$P$4),1, 0)*D1345)</f>
        <v/>
      </c>
      <c r="AF1345" s="19" t="str">
        <f>IF($B1345=1,"",IF(AND(TrackingWorksheet!$U1350&gt;$BE$3,TrackingWorksheet!$V1350=Lists!$P$4),1, 0)*D1345)</f>
        <v/>
      </c>
      <c r="AG1345" s="19" t="str">
        <f>IF($B1345=1,"",IF(AND(TrackingWorksheet!$W1350&gt;$BE$3,TrackingWorksheet!$X1350=Lists!$P$4),1, 0)*D1345)</f>
        <v/>
      </c>
      <c r="AH1345" s="19" t="str">
        <f>IF($B1345=1,"",IF(AND(TrackingWorksheet!$Y1350&gt;$BE$3,TrackingWorksheet!$Z1350=Lists!$P$4),1, 0)*D1345)</f>
        <v/>
      </c>
      <c r="AI1345" s="19" t="str">
        <f>IF($B1345=1,"",IF(AND(TrackingWorksheet!$AA1350&gt;$BE$3,TrackingWorksheet!$AB1350=Lists!$P$4),1, 0)*D1345)</f>
        <v/>
      </c>
      <c r="AJ1345" s="19" t="str">
        <f>IF($B1345=1,"",IF(AND(TrackingWorksheet!$S1350&gt;$BE$3,TrackingWorksheet!$T1350=Lists!$P$5),1, 0)*D1345)</f>
        <v/>
      </c>
      <c r="AK1345" s="19" t="str">
        <f>IF($B1345=1,"",IF(AND(TrackingWorksheet!$U1350&gt;$BE$3,TrackingWorksheet!$V1350=Lists!$P$5),1, 0)*D1345)</f>
        <v/>
      </c>
      <c r="AL1345" s="19" t="str">
        <f>IF($B1345=1,"",IF(AND(TrackingWorksheet!$W1350&gt;$BE$3,TrackingWorksheet!$X1350=Lists!$P$5),1, 0)*D1345)</f>
        <v/>
      </c>
      <c r="AM1345" s="19" t="str">
        <f>IF($B1345=1,"",IF(AND(TrackingWorksheet!$Y1350&gt;$BE$3,TrackingWorksheet!$Z1350=Lists!$P$5),1, 0)*D1345)</f>
        <v/>
      </c>
      <c r="AN1345" s="19" t="str">
        <f>IF($B1345=1,"",IF(AND(TrackingWorksheet!$AA1350&gt;$BE$3,TrackingWorksheet!$AB1350=Lists!$P$5),1, 0)*D1345)</f>
        <v/>
      </c>
      <c r="AO1345" s="19" t="str">
        <f>IF($B1345=1,"",IF(AND(TrackingWorksheet!$S1350&gt;$BE$3,TrackingWorksheet!$T1350=Lists!$P$6),1, 0)*D1345)</f>
        <v/>
      </c>
      <c r="AP1345" s="19" t="str">
        <f>IF($B1345=1,"",IF(AND(TrackingWorksheet!$U1350&gt;$BE$3,TrackingWorksheet!$V1350=Lists!$P$6),1, 0)*D1345)</f>
        <v/>
      </c>
      <c r="AQ1345" s="19" t="str">
        <f>IF($B1345=1,"",IF(AND(TrackingWorksheet!$W1350&gt;$BE$3,TrackingWorksheet!$X1350=Lists!$P$6),1, 0)*D1345)</f>
        <v/>
      </c>
      <c r="AR1345" s="19" t="str">
        <f>IF($B1345=1,"",IF(AND(TrackingWorksheet!$Y1350&gt;$BE$3,TrackingWorksheet!$Z1350=Lists!$P$6),1, 0)*D1345)</f>
        <v/>
      </c>
      <c r="AS1345" s="19" t="str">
        <f>IF($B1345=1,"",IF(AND(TrackingWorksheet!$AA1350&gt;$BE$3,TrackingWorksheet!$AB1350=Lists!$P$6),1, 0)*D1345)</f>
        <v/>
      </c>
      <c r="AT1345" s="19">
        <f t="shared" si="293"/>
        <v>0</v>
      </c>
      <c r="AU1345" s="19" t="str">
        <f>IF(B1345=1,"",IF(AND(TrackingWorksheet!K1350="",TrackingWorksheet!M1350="", TrackingWorksheet!N1350="", TrackingWorksheet!S1350="", TrackingWorksheet!V1350="", TrackingWorksheet!W1350="", TrackingWorksheet!Y1350="", TrackingWorksheet!AA1350="", V1345=1),1,0)*D1345)</f>
        <v/>
      </c>
      <c r="AV1345" s="19" t="str">
        <f>IF(B1345=1,"",IF(D1345*AND(TrackingWorksheet!U1350&gt;Calculations!$BE$3,TrackingWorksheet!K1350="YES"),1,0))</f>
        <v/>
      </c>
      <c r="AW1345" s="19" t="str">
        <f>IF(B1345=1,"",IF(D1345*AND(TrackingWorksheet!W1350&gt;Calculations!$BE$3,TrackingWorksheet!K1350="YES"),1,0))</f>
        <v/>
      </c>
      <c r="AX1345" s="19">
        <f t="shared" si="294"/>
        <v>0</v>
      </c>
      <c r="AY1345" s="19">
        <f t="shared" si="290"/>
        <v>0</v>
      </c>
      <c r="AZ1345" s="27" t="str">
        <f>IF(B1345=1,"",IF(TrackingWorksheet!Q1350="","",TrackingWorksheet!Q1350))</f>
        <v/>
      </c>
      <c r="BB1345" s="4"/>
      <c r="BC1345" s="4"/>
      <c r="BD1345" s="4"/>
      <c r="BE1345" s="4"/>
      <c r="BF1345" s="4"/>
      <c r="BG1345" s="4" t="str">
        <f>IF(B1345=1,"",IF(AND(N1345=1,TrackingWorksheet!$I1350+14&lt;=WeeklySummary!$C$7),1,0))</f>
        <v/>
      </c>
      <c r="BH1345" s="4" t="str">
        <f>IF(B1345=1,"",IF(AND(R1345=1,TrackingWorksheet!$I1350+14&lt;=WeeklySummary!$C$7),1,0))</f>
        <v/>
      </c>
      <c r="BI1345" s="4" t="str">
        <f>IF(B1345=1,"",IF(AND(J1345=1,TrackingWorksheet!$G1350+14&lt;=WeeklySummary!$C$7),1,0))</f>
        <v/>
      </c>
      <c r="BJ1345" s="4" t="str">
        <f>IF(B1345=1,"",IF(AND(T1345=1,TrackingWorksheet!$I1350+14&lt;=WeeklySummary!$C$7),1,0))</f>
        <v/>
      </c>
      <c r="BK1345" s="4" t="str">
        <f>IF(B1345=1,"",IF(AND(T1345=1,TrackingWorksheet!$G1350+14&lt;=WeeklySummary!$C$7),1,0))</f>
        <v/>
      </c>
      <c r="BL1345" s="4">
        <f t="shared" si="303"/>
        <v>0</v>
      </c>
    </row>
    <row r="1346" spans="2:64" x14ac:dyDescent="0.25">
      <c r="B1346" s="27">
        <f>IF(AND(ISBLANK(TrackingWorksheet!B1351),ISBLANK(TrackingWorksheet!C1351),ISBLANK(TrackingWorksheet!G1351),ISBLANK(TrackingWorksheet!H1351),
ISBLANK(TrackingWorksheet!I1351),ISBLANK(TrackingWorksheet!J1351),ISBLANK(TrackingWorksheet!M1351),
ISBLANK(TrackingWorksheet!N1353)),1,0)</f>
        <v>1</v>
      </c>
      <c r="C1346" s="12" t="str">
        <f>IF(B1346=1,"",TrackingWorksheet!F1351)</f>
        <v/>
      </c>
      <c r="D1346" s="20" t="str">
        <f>IF(B1346=1,"",IF(AND(TrackingWorksheet!B1351&lt;&gt;"",TrackingWorksheet!B1351&lt;=WeeklySummary!$C$7,OR(TrackingWorksheet!C1351="",TrackingWorksheet!C1351&gt;=WeeklySummary!$C$6)),1,0))</f>
        <v/>
      </c>
      <c r="E1346" s="10" t="str">
        <f>IF(B1346=1,"",IF(AND(TrackingWorksheet!G1351 &lt;&gt;"",TrackingWorksheet!G1351&lt;=WeeklySummary!$C$7, TrackingWorksheet!H1351=Lists!$D$4), "Y", "N"))</f>
        <v/>
      </c>
      <c r="F1346" s="10" t="str">
        <f>IF(B1346=1,"",IF(AND(TrackingWorksheet!I1351 &lt;&gt;"", TrackingWorksheet!I1351&lt;=WeeklySummary!$C$7, TrackingWorksheet!J1351=Lists!$D$4), "Y", "N"))</f>
        <v/>
      </c>
      <c r="G1346" s="10" t="str">
        <f>IF(B1346=1,"",IF(AND(TrackingWorksheet!G1351 &lt;&gt;"",TrackingWorksheet!G1351&lt;=WeeklySummary!$C$7, TrackingWorksheet!H1351=Lists!$D$5), "Y", "N"))</f>
        <v/>
      </c>
      <c r="H1346" s="10" t="str">
        <f>IF(B1346=1,"",IF(AND(TrackingWorksheet!I1351 &lt;&gt;"", TrackingWorksheet!I1351&lt;=WeeklySummary!$C$7, TrackingWorksheet!J1351=Lists!$D$5), "Y", "N"))</f>
        <v/>
      </c>
      <c r="I1346" s="20" t="str">
        <f>IF(B1346=1,"",IF(AND(TrackingWorksheet!G1351 &lt;&gt;"", TrackingWorksheet!G1351&lt;=WeeklySummary!$C$7, TrackingWorksheet!H1351=Lists!$D$6), 1, 0))</f>
        <v/>
      </c>
      <c r="J1346" s="20" t="str">
        <f t="shared" si="295"/>
        <v/>
      </c>
      <c r="K1346" s="10" t="str">
        <f>IF(B1346=1,"",IF(AND(TrackingWorksheet!I1351&lt;=WeeklySummary!$C$7,TrackingWorksheet!K1351="YES"),0,IF(AND(AND(OR(E1346="Y",F1346="Y"),E1346&lt;&gt;F1346),G1346&lt;&gt;"Y", H1346&lt;&gt;"Y"), 1, 0)))</f>
        <v/>
      </c>
      <c r="L1346" s="20" t="str">
        <f t="shared" si="296"/>
        <v/>
      </c>
      <c r="M1346" s="10" t="str">
        <f t="shared" si="297"/>
        <v/>
      </c>
      <c r="N1346" s="20" t="str">
        <f t="shared" si="298"/>
        <v/>
      </c>
      <c r="O1346" s="10" t="str">
        <f>IF(B1346=1,"",IF(AND(TrackingWorksheet!I1351&lt;=WeeklySummary!$C$7,TrackingWorksheet!K1351="YES"),0,IF(AND(AND(OR(G1346="Y",H1346="Y"),G1346&lt;&gt;H1346),E1346&lt;&gt;"Y", F1346&lt;&gt;"Y"), 1, 0)))</f>
        <v/>
      </c>
      <c r="P1346" s="20" t="str">
        <f t="shared" si="299"/>
        <v/>
      </c>
      <c r="Q1346" s="10" t="str">
        <f t="shared" si="300"/>
        <v/>
      </c>
      <c r="R1346" s="10" t="str">
        <f t="shared" si="301"/>
        <v/>
      </c>
      <c r="S1346" s="10" t="str">
        <f>IF(B1346=1,"",IF(AND(OR(AND(TrackingWorksheet!H1351=Lists!$D$7,TrackingWorksheet!H1351=TrackingWorksheet!J1351),TrackingWorksheet!H1351&lt;&gt;TrackingWorksheet!J1351),TrackingWorksheet!K1351="YES",TrackingWorksheet!H1351&lt;&gt;Lists!$D$6,TrackingWorksheet!G1351&lt;=WeeklySummary!$C$7,TrackingWorksheet!I1351&lt;=WeeklySummary!$C$7),1,0))</f>
        <v/>
      </c>
      <c r="T1346" s="10" t="str">
        <f t="shared" si="302"/>
        <v/>
      </c>
      <c r="U1346" s="10" t="str">
        <f>IF($B1346=1,"",IF(TrackingWorksheet!$K1351="YES",1, 0)*D1346)</f>
        <v/>
      </c>
      <c r="V1346" s="20">
        <f t="shared" si="291"/>
        <v>0</v>
      </c>
      <c r="W1346" s="20">
        <f t="shared" si="292"/>
        <v>0</v>
      </c>
      <c r="X1346" s="10" t="str">
        <f>IF($B1346=1,"",IF(AND(TrackingWorksheet!$L1351&lt;&gt;"", TrackingWorksheet!$L1351&gt;=WeeklySummary!$C$6,TrackingWorksheet!$L1351&lt;=WeeklySummary!$C$7,OR(TrackingWorksheet!$H1351=Lists!$D$4,TrackingWorksheet!$J1351=Lists!$D$4)), 1, 0))</f>
        <v/>
      </c>
      <c r="Y1346" s="10" t="str">
        <f>IF($B1346=1,"",IF(AND(TrackingWorksheet!$L1351&lt;&gt;"", TrackingWorksheet!$L1351&gt;=WeeklySummary!$C$6,TrackingWorksheet!$L1351&lt;=WeeklySummary!$C$7,OR(TrackingWorksheet!$H1351=Lists!$D$5,TrackingWorksheet!$J1351=Lists!$D$5)), 1, 0))</f>
        <v/>
      </c>
      <c r="Z1346" s="10" t="str">
        <f>IF($B1346=1,"",IF(AND(TrackingWorksheet!$L1351&lt;&gt;"", TrackingWorksheet!$L1351&gt;=WeeklySummary!$C$6,TrackingWorksheet!$L1351&lt;=WeeklySummary!$C$7,OR(TrackingWorksheet!$H1351=Lists!$D$6,TrackingWorksheet!$J1351=Lists!$D$6)), 1, 0))</f>
        <v/>
      </c>
      <c r="AA1346" s="19" t="str">
        <f>IF(B1346=1,"",IF(AND(TrackingWorksheet!M1351&lt;&gt;"",TrackingWorksheet!M1351&lt;=WeeklySummary!$C$7),1,0)*D1346)</f>
        <v/>
      </c>
      <c r="AB1346" s="19" t="str">
        <f>IF(B1346=1,"",IF(AND(TrackingWorksheet!N1351&lt;&gt;"",TrackingWorksheet!N1351&lt;=WeeklySummary!$C$7),1,0)*D1346)</f>
        <v/>
      </c>
      <c r="AC1346" s="19" t="str">
        <f>IF(B1346=1,"",TrackingWorksheet!T1351)</f>
        <v/>
      </c>
      <c r="AD1346" s="19" t="str">
        <f>IF(B1346=1,"",IF(D1346*AND(TrackingWorksheet!S1351&gt;=Calculations!$BD$3,TrackingWorksheet!U1351="",TrackingWorksheet!K1351="YES"),1,0))</f>
        <v/>
      </c>
      <c r="AE1346" s="19" t="str">
        <f>IF($B1346=1,"",IF(AND(TrackingWorksheet!$S1351&gt;$BE$3,TrackingWorksheet!$T1351=Lists!$P$4),1, 0)*D1346)</f>
        <v/>
      </c>
      <c r="AF1346" s="19" t="str">
        <f>IF($B1346=1,"",IF(AND(TrackingWorksheet!$U1351&gt;$BE$3,TrackingWorksheet!$V1351=Lists!$P$4),1, 0)*D1346)</f>
        <v/>
      </c>
      <c r="AG1346" s="19" t="str">
        <f>IF($B1346=1,"",IF(AND(TrackingWorksheet!$W1351&gt;$BE$3,TrackingWorksheet!$X1351=Lists!$P$4),1, 0)*D1346)</f>
        <v/>
      </c>
      <c r="AH1346" s="19" t="str">
        <f>IF($B1346=1,"",IF(AND(TrackingWorksheet!$Y1351&gt;$BE$3,TrackingWorksheet!$Z1351=Lists!$P$4),1, 0)*D1346)</f>
        <v/>
      </c>
      <c r="AI1346" s="19" t="str">
        <f>IF($B1346=1,"",IF(AND(TrackingWorksheet!$AA1351&gt;$BE$3,TrackingWorksheet!$AB1351=Lists!$P$4),1, 0)*D1346)</f>
        <v/>
      </c>
      <c r="AJ1346" s="19" t="str">
        <f>IF($B1346=1,"",IF(AND(TrackingWorksheet!$S1351&gt;$BE$3,TrackingWorksheet!$T1351=Lists!$P$5),1, 0)*D1346)</f>
        <v/>
      </c>
      <c r="AK1346" s="19" t="str">
        <f>IF($B1346=1,"",IF(AND(TrackingWorksheet!$U1351&gt;$BE$3,TrackingWorksheet!$V1351=Lists!$P$5),1, 0)*D1346)</f>
        <v/>
      </c>
      <c r="AL1346" s="19" t="str">
        <f>IF($B1346=1,"",IF(AND(TrackingWorksheet!$W1351&gt;$BE$3,TrackingWorksheet!$X1351=Lists!$P$5),1, 0)*D1346)</f>
        <v/>
      </c>
      <c r="AM1346" s="19" t="str">
        <f>IF($B1346=1,"",IF(AND(TrackingWorksheet!$Y1351&gt;$BE$3,TrackingWorksheet!$Z1351=Lists!$P$5),1, 0)*D1346)</f>
        <v/>
      </c>
      <c r="AN1346" s="19" t="str">
        <f>IF($B1346=1,"",IF(AND(TrackingWorksheet!$AA1351&gt;$BE$3,TrackingWorksheet!$AB1351=Lists!$P$5),1, 0)*D1346)</f>
        <v/>
      </c>
      <c r="AO1346" s="19" t="str">
        <f>IF($B1346=1,"",IF(AND(TrackingWorksheet!$S1351&gt;$BE$3,TrackingWorksheet!$T1351=Lists!$P$6),1, 0)*D1346)</f>
        <v/>
      </c>
      <c r="AP1346" s="19" t="str">
        <f>IF($B1346=1,"",IF(AND(TrackingWorksheet!$U1351&gt;$BE$3,TrackingWorksheet!$V1351=Lists!$P$6),1, 0)*D1346)</f>
        <v/>
      </c>
      <c r="AQ1346" s="19" t="str">
        <f>IF($B1346=1,"",IF(AND(TrackingWorksheet!$W1351&gt;$BE$3,TrackingWorksheet!$X1351=Lists!$P$6),1, 0)*D1346)</f>
        <v/>
      </c>
      <c r="AR1346" s="19" t="str">
        <f>IF($B1346=1,"",IF(AND(TrackingWorksheet!$Y1351&gt;$BE$3,TrackingWorksheet!$Z1351=Lists!$P$6),1, 0)*D1346)</f>
        <v/>
      </c>
      <c r="AS1346" s="19" t="str">
        <f>IF($B1346=1,"",IF(AND(TrackingWorksheet!$AA1351&gt;$BE$3,TrackingWorksheet!$AB1351=Lists!$P$6),1, 0)*D1346)</f>
        <v/>
      </c>
      <c r="AT1346" s="19">
        <f t="shared" si="293"/>
        <v>0</v>
      </c>
      <c r="AU1346" s="19" t="str">
        <f>IF(B1346=1,"",IF(AND(TrackingWorksheet!K1351="",TrackingWorksheet!M1351="", TrackingWorksheet!N1351="", TrackingWorksheet!S1351="", TrackingWorksheet!V1351="", TrackingWorksheet!W1351="", TrackingWorksheet!Y1351="", TrackingWorksheet!AA1351="", V1346=1),1,0)*D1346)</f>
        <v/>
      </c>
      <c r="AV1346" s="19" t="str">
        <f>IF(B1346=1,"",IF(D1346*AND(TrackingWorksheet!U1351&gt;Calculations!$BE$3,TrackingWorksheet!K1351="YES"),1,0))</f>
        <v/>
      </c>
      <c r="AW1346" s="19" t="str">
        <f>IF(B1346=1,"",IF(D1346*AND(TrackingWorksheet!W1351&gt;Calculations!$BE$3,TrackingWorksheet!K1351="YES"),1,0))</f>
        <v/>
      </c>
      <c r="AX1346" s="19">
        <f t="shared" si="294"/>
        <v>0</v>
      </c>
      <c r="AY1346" s="19">
        <f t="shared" si="290"/>
        <v>0</v>
      </c>
      <c r="AZ1346" s="27" t="str">
        <f>IF(B1346=1,"",IF(TrackingWorksheet!Q1351="","",TrackingWorksheet!Q1351))</f>
        <v/>
      </c>
      <c r="BB1346" s="4"/>
      <c r="BC1346" s="4"/>
      <c r="BD1346" s="4"/>
      <c r="BE1346" s="4"/>
      <c r="BF1346" s="4"/>
      <c r="BG1346" s="4" t="str">
        <f>IF(B1346=1,"",IF(AND(N1346=1,TrackingWorksheet!$I1351+14&lt;=WeeklySummary!$C$7),1,0))</f>
        <v/>
      </c>
      <c r="BH1346" s="4" t="str">
        <f>IF(B1346=1,"",IF(AND(R1346=1,TrackingWorksheet!$I1351+14&lt;=WeeklySummary!$C$7),1,0))</f>
        <v/>
      </c>
      <c r="BI1346" s="4" t="str">
        <f>IF(B1346=1,"",IF(AND(J1346=1,TrackingWorksheet!$G1351+14&lt;=WeeklySummary!$C$7),1,0))</f>
        <v/>
      </c>
      <c r="BJ1346" s="4" t="str">
        <f>IF(B1346=1,"",IF(AND(T1346=1,TrackingWorksheet!$I1351+14&lt;=WeeklySummary!$C$7),1,0))</f>
        <v/>
      </c>
      <c r="BK1346" s="4" t="str">
        <f>IF(B1346=1,"",IF(AND(T1346=1,TrackingWorksheet!$G1351+14&lt;=WeeklySummary!$C$7),1,0))</f>
        <v/>
      </c>
      <c r="BL1346" s="4">
        <f t="shared" si="303"/>
        <v>0</v>
      </c>
    </row>
    <row r="1347" spans="2:64" x14ac:dyDescent="0.25">
      <c r="B1347" s="27">
        <f>IF(AND(ISBLANK(TrackingWorksheet!B1352),ISBLANK(TrackingWorksheet!C1352),ISBLANK(TrackingWorksheet!G1352),ISBLANK(TrackingWorksheet!H1352),
ISBLANK(TrackingWorksheet!I1352),ISBLANK(TrackingWorksheet!J1352),ISBLANK(TrackingWorksheet!M1352),
ISBLANK(TrackingWorksheet!N1354)),1,0)</f>
        <v>1</v>
      </c>
      <c r="C1347" s="12" t="str">
        <f>IF(B1347=1,"",TrackingWorksheet!F1352)</f>
        <v/>
      </c>
      <c r="D1347" s="20" t="str">
        <f>IF(B1347=1,"",IF(AND(TrackingWorksheet!B1352&lt;&gt;"",TrackingWorksheet!B1352&lt;=WeeklySummary!$C$7,OR(TrackingWorksheet!C1352="",TrackingWorksheet!C1352&gt;=WeeklySummary!$C$6)),1,0))</f>
        <v/>
      </c>
      <c r="E1347" s="10" t="str">
        <f>IF(B1347=1,"",IF(AND(TrackingWorksheet!G1352 &lt;&gt;"",TrackingWorksheet!G1352&lt;=WeeklySummary!$C$7, TrackingWorksheet!H1352=Lists!$D$4), "Y", "N"))</f>
        <v/>
      </c>
      <c r="F1347" s="10" t="str">
        <f>IF(B1347=1,"",IF(AND(TrackingWorksheet!I1352 &lt;&gt;"", TrackingWorksheet!I1352&lt;=WeeklySummary!$C$7, TrackingWorksheet!J1352=Lists!$D$4), "Y", "N"))</f>
        <v/>
      </c>
      <c r="G1347" s="10" t="str">
        <f>IF(B1347=1,"",IF(AND(TrackingWorksheet!G1352 &lt;&gt;"",TrackingWorksheet!G1352&lt;=WeeklySummary!$C$7, TrackingWorksheet!H1352=Lists!$D$5), "Y", "N"))</f>
        <v/>
      </c>
      <c r="H1347" s="10" t="str">
        <f>IF(B1347=1,"",IF(AND(TrackingWorksheet!I1352 &lt;&gt;"", TrackingWorksheet!I1352&lt;=WeeklySummary!$C$7, TrackingWorksheet!J1352=Lists!$D$5), "Y", "N"))</f>
        <v/>
      </c>
      <c r="I1347" s="20" t="str">
        <f>IF(B1347=1,"",IF(AND(TrackingWorksheet!G1352 &lt;&gt;"", TrackingWorksheet!G1352&lt;=WeeklySummary!$C$7, TrackingWorksheet!H1352=Lists!$D$6), 1, 0))</f>
        <v/>
      </c>
      <c r="J1347" s="20" t="str">
        <f t="shared" si="295"/>
        <v/>
      </c>
      <c r="K1347" s="10" t="str">
        <f>IF(B1347=1,"",IF(AND(TrackingWorksheet!I1352&lt;=WeeklySummary!$C$7,TrackingWorksheet!K1352="YES"),0,IF(AND(AND(OR(E1347="Y",F1347="Y"),E1347&lt;&gt;F1347),G1347&lt;&gt;"Y", H1347&lt;&gt;"Y"), 1, 0)))</f>
        <v/>
      </c>
      <c r="L1347" s="20" t="str">
        <f t="shared" si="296"/>
        <v/>
      </c>
      <c r="M1347" s="10" t="str">
        <f t="shared" si="297"/>
        <v/>
      </c>
      <c r="N1347" s="20" t="str">
        <f t="shared" si="298"/>
        <v/>
      </c>
      <c r="O1347" s="10" t="str">
        <f>IF(B1347=1,"",IF(AND(TrackingWorksheet!I1352&lt;=WeeklySummary!$C$7,TrackingWorksheet!K1352="YES"),0,IF(AND(AND(OR(G1347="Y",H1347="Y"),G1347&lt;&gt;H1347),E1347&lt;&gt;"Y", F1347&lt;&gt;"Y"), 1, 0)))</f>
        <v/>
      </c>
      <c r="P1347" s="20" t="str">
        <f t="shared" si="299"/>
        <v/>
      </c>
      <c r="Q1347" s="10" t="str">
        <f t="shared" si="300"/>
        <v/>
      </c>
      <c r="R1347" s="10" t="str">
        <f t="shared" si="301"/>
        <v/>
      </c>
      <c r="S1347" s="10" t="str">
        <f>IF(B1347=1,"",IF(AND(OR(AND(TrackingWorksheet!H1352=Lists!$D$7,TrackingWorksheet!H1352=TrackingWorksheet!J1352),TrackingWorksheet!H1352&lt;&gt;TrackingWorksheet!J1352),TrackingWorksheet!K1352="YES",TrackingWorksheet!H1352&lt;&gt;Lists!$D$6,TrackingWorksheet!G1352&lt;=WeeklySummary!$C$7,TrackingWorksheet!I1352&lt;=WeeklySummary!$C$7),1,0))</f>
        <v/>
      </c>
      <c r="T1347" s="10" t="str">
        <f t="shared" si="302"/>
        <v/>
      </c>
      <c r="U1347" s="10" t="str">
        <f>IF($B1347=1,"",IF(TrackingWorksheet!$K1352="YES",1, 0)*D1347)</f>
        <v/>
      </c>
      <c r="V1347" s="20">
        <f t="shared" si="291"/>
        <v>0</v>
      </c>
      <c r="W1347" s="20">
        <f t="shared" si="292"/>
        <v>0</v>
      </c>
      <c r="X1347" s="10" t="str">
        <f>IF($B1347=1,"",IF(AND(TrackingWorksheet!$L1352&lt;&gt;"", TrackingWorksheet!$L1352&gt;=WeeklySummary!$C$6,TrackingWorksheet!$L1352&lt;=WeeklySummary!$C$7,OR(TrackingWorksheet!$H1352=Lists!$D$4,TrackingWorksheet!$J1352=Lists!$D$4)), 1, 0))</f>
        <v/>
      </c>
      <c r="Y1347" s="10" t="str">
        <f>IF($B1347=1,"",IF(AND(TrackingWorksheet!$L1352&lt;&gt;"", TrackingWorksheet!$L1352&gt;=WeeklySummary!$C$6,TrackingWorksheet!$L1352&lt;=WeeklySummary!$C$7,OR(TrackingWorksheet!$H1352=Lists!$D$5,TrackingWorksheet!$J1352=Lists!$D$5)), 1, 0))</f>
        <v/>
      </c>
      <c r="Z1347" s="10" t="str">
        <f>IF($B1347=1,"",IF(AND(TrackingWorksheet!$L1352&lt;&gt;"", TrackingWorksheet!$L1352&gt;=WeeklySummary!$C$6,TrackingWorksheet!$L1352&lt;=WeeklySummary!$C$7,OR(TrackingWorksheet!$H1352=Lists!$D$6,TrackingWorksheet!$J1352=Lists!$D$6)), 1, 0))</f>
        <v/>
      </c>
      <c r="AA1347" s="19" t="str">
        <f>IF(B1347=1,"",IF(AND(TrackingWorksheet!M1352&lt;&gt;"",TrackingWorksheet!M1352&lt;=WeeklySummary!$C$7),1,0)*D1347)</f>
        <v/>
      </c>
      <c r="AB1347" s="19" t="str">
        <f>IF(B1347=1,"",IF(AND(TrackingWorksheet!N1352&lt;&gt;"",TrackingWorksheet!N1352&lt;=WeeklySummary!$C$7),1,0)*D1347)</f>
        <v/>
      </c>
      <c r="AC1347" s="19" t="str">
        <f>IF(B1347=1,"",TrackingWorksheet!T1352)</f>
        <v/>
      </c>
      <c r="AD1347" s="19" t="str">
        <f>IF(B1347=1,"",IF(D1347*AND(TrackingWorksheet!S1352&gt;=Calculations!$BD$3,TrackingWorksheet!U1352="",TrackingWorksheet!K1352="YES"),1,0))</f>
        <v/>
      </c>
      <c r="AE1347" s="19" t="str">
        <f>IF($B1347=1,"",IF(AND(TrackingWorksheet!$S1352&gt;$BE$3,TrackingWorksheet!$T1352=Lists!$P$4),1, 0)*D1347)</f>
        <v/>
      </c>
      <c r="AF1347" s="19" t="str">
        <f>IF($B1347=1,"",IF(AND(TrackingWorksheet!$U1352&gt;$BE$3,TrackingWorksheet!$V1352=Lists!$P$4),1, 0)*D1347)</f>
        <v/>
      </c>
      <c r="AG1347" s="19" t="str">
        <f>IF($B1347=1,"",IF(AND(TrackingWorksheet!$W1352&gt;$BE$3,TrackingWorksheet!$X1352=Lists!$P$4),1, 0)*D1347)</f>
        <v/>
      </c>
      <c r="AH1347" s="19" t="str">
        <f>IF($B1347=1,"",IF(AND(TrackingWorksheet!$Y1352&gt;$BE$3,TrackingWorksheet!$Z1352=Lists!$P$4),1, 0)*D1347)</f>
        <v/>
      </c>
      <c r="AI1347" s="19" t="str">
        <f>IF($B1347=1,"",IF(AND(TrackingWorksheet!$AA1352&gt;$BE$3,TrackingWorksheet!$AB1352=Lists!$P$4),1, 0)*D1347)</f>
        <v/>
      </c>
      <c r="AJ1347" s="19" t="str">
        <f>IF($B1347=1,"",IF(AND(TrackingWorksheet!$S1352&gt;$BE$3,TrackingWorksheet!$T1352=Lists!$P$5),1, 0)*D1347)</f>
        <v/>
      </c>
      <c r="AK1347" s="19" t="str">
        <f>IF($B1347=1,"",IF(AND(TrackingWorksheet!$U1352&gt;$BE$3,TrackingWorksheet!$V1352=Lists!$P$5),1, 0)*D1347)</f>
        <v/>
      </c>
      <c r="AL1347" s="19" t="str">
        <f>IF($B1347=1,"",IF(AND(TrackingWorksheet!$W1352&gt;$BE$3,TrackingWorksheet!$X1352=Lists!$P$5),1, 0)*D1347)</f>
        <v/>
      </c>
      <c r="AM1347" s="19" t="str">
        <f>IF($B1347=1,"",IF(AND(TrackingWorksheet!$Y1352&gt;$BE$3,TrackingWorksheet!$Z1352=Lists!$P$5),1, 0)*D1347)</f>
        <v/>
      </c>
      <c r="AN1347" s="19" t="str">
        <f>IF($B1347=1,"",IF(AND(TrackingWorksheet!$AA1352&gt;$BE$3,TrackingWorksheet!$AB1352=Lists!$P$5),1, 0)*D1347)</f>
        <v/>
      </c>
      <c r="AO1347" s="19" t="str">
        <f>IF($B1347=1,"",IF(AND(TrackingWorksheet!$S1352&gt;$BE$3,TrackingWorksheet!$T1352=Lists!$P$6),1, 0)*D1347)</f>
        <v/>
      </c>
      <c r="AP1347" s="19" t="str">
        <f>IF($B1347=1,"",IF(AND(TrackingWorksheet!$U1352&gt;$BE$3,TrackingWorksheet!$V1352=Lists!$P$6),1, 0)*D1347)</f>
        <v/>
      </c>
      <c r="AQ1347" s="19" t="str">
        <f>IF($B1347=1,"",IF(AND(TrackingWorksheet!$W1352&gt;$BE$3,TrackingWorksheet!$X1352=Lists!$P$6),1, 0)*D1347)</f>
        <v/>
      </c>
      <c r="AR1347" s="19" t="str">
        <f>IF($B1347=1,"",IF(AND(TrackingWorksheet!$Y1352&gt;$BE$3,TrackingWorksheet!$Z1352=Lists!$P$6),1, 0)*D1347)</f>
        <v/>
      </c>
      <c r="AS1347" s="19" t="str">
        <f>IF($B1347=1,"",IF(AND(TrackingWorksheet!$AA1352&gt;$BE$3,TrackingWorksheet!$AB1352=Lists!$P$6),1, 0)*D1347)</f>
        <v/>
      </c>
      <c r="AT1347" s="19">
        <f t="shared" si="293"/>
        <v>0</v>
      </c>
      <c r="AU1347" s="19" t="str">
        <f>IF(B1347=1,"",IF(AND(TrackingWorksheet!K1352="",TrackingWorksheet!M1352="", TrackingWorksheet!N1352="", TrackingWorksheet!S1352="", TrackingWorksheet!V1352="", TrackingWorksheet!W1352="", TrackingWorksheet!Y1352="", TrackingWorksheet!AA1352="", V1347=1),1,0)*D1347)</f>
        <v/>
      </c>
      <c r="AV1347" s="19" t="str">
        <f>IF(B1347=1,"",IF(D1347*AND(TrackingWorksheet!U1352&gt;Calculations!$BE$3,TrackingWorksheet!K1352="YES"),1,0))</f>
        <v/>
      </c>
      <c r="AW1347" s="19" t="str">
        <f>IF(B1347=1,"",IF(D1347*AND(TrackingWorksheet!W1352&gt;Calculations!$BE$3,TrackingWorksheet!K1352="YES"),1,0))</f>
        <v/>
      </c>
      <c r="AX1347" s="19">
        <f t="shared" si="294"/>
        <v>0</v>
      </c>
      <c r="AY1347" s="19">
        <f t="shared" ref="AY1347:AY1410" si="304">MAX(AD1347,AX1347)</f>
        <v>0</v>
      </c>
      <c r="AZ1347" s="27" t="str">
        <f>IF(B1347=1,"",IF(TrackingWorksheet!Q1352="","",TrackingWorksheet!Q1352))</f>
        <v/>
      </c>
      <c r="BB1347" s="4"/>
      <c r="BC1347" s="4"/>
      <c r="BD1347" s="4"/>
      <c r="BE1347" s="4"/>
      <c r="BF1347" s="4"/>
      <c r="BG1347" s="4" t="str">
        <f>IF(B1347=1,"",IF(AND(N1347=1,TrackingWorksheet!$I1352+14&lt;=WeeklySummary!$C$7),1,0))</f>
        <v/>
      </c>
      <c r="BH1347" s="4" t="str">
        <f>IF(B1347=1,"",IF(AND(R1347=1,TrackingWorksheet!$I1352+14&lt;=WeeklySummary!$C$7),1,0))</f>
        <v/>
      </c>
      <c r="BI1347" s="4" t="str">
        <f>IF(B1347=1,"",IF(AND(J1347=1,TrackingWorksheet!$G1352+14&lt;=WeeklySummary!$C$7),1,0))</f>
        <v/>
      </c>
      <c r="BJ1347" s="4" t="str">
        <f>IF(B1347=1,"",IF(AND(T1347=1,TrackingWorksheet!$I1352+14&lt;=WeeklySummary!$C$7),1,0))</f>
        <v/>
      </c>
      <c r="BK1347" s="4" t="str">
        <f>IF(B1347=1,"",IF(AND(T1347=1,TrackingWorksheet!$G1352+14&lt;=WeeklySummary!$C$7),1,0))</f>
        <v/>
      </c>
      <c r="BL1347" s="4">
        <f t="shared" si="303"/>
        <v>0</v>
      </c>
    </row>
    <row r="1348" spans="2:64" x14ac:dyDescent="0.25">
      <c r="B1348" s="27">
        <f>IF(AND(ISBLANK(TrackingWorksheet!B1353),ISBLANK(TrackingWorksheet!C1353),ISBLANK(TrackingWorksheet!G1353),ISBLANK(TrackingWorksheet!H1353),
ISBLANK(TrackingWorksheet!I1353),ISBLANK(TrackingWorksheet!J1353),ISBLANK(TrackingWorksheet!M1353),
ISBLANK(TrackingWorksheet!N1355)),1,0)</f>
        <v>1</v>
      </c>
      <c r="C1348" s="12" t="str">
        <f>IF(B1348=1,"",TrackingWorksheet!F1353)</f>
        <v/>
      </c>
      <c r="D1348" s="20" t="str">
        <f>IF(B1348=1,"",IF(AND(TrackingWorksheet!B1353&lt;&gt;"",TrackingWorksheet!B1353&lt;=WeeklySummary!$C$7,OR(TrackingWorksheet!C1353="",TrackingWorksheet!C1353&gt;=WeeklySummary!$C$6)),1,0))</f>
        <v/>
      </c>
      <c r="E1348" s="10" t="str">
        <f>IF(B1348=1,"",IF(AND(TrackingWorksheet!G1353 &lt;&gt;"",TrackingWorksheet!G1353&lt;=WeeklySummary!$C$7, TrackingWorksheet!H1353=Lists!$D$4), "Y", "N"))</f>
        <v/>
      </c>
      <c r="F1348" s="10" t="str">
        <f>IF(B1348=1,"",IF(AND(TrackingWorksheet!I1353 &lt;&gt;"", TrackingWorksheet!I1353&lt;=WeeklySummary!$C$7, TrackingWorksheet!J1353=Lists!$D$4), "Y", "N"))</f>
        <v/>
      </c>
      <c r="G1348" s="10" t="str">
        <f>IF(B1348=1,"",IF(AND(TrackingWorksheet!G1353 &lt;&gt;"",TrackingWorksheet!G1353&lt;=WeeklySummary!$C$7, TrackingWorksheet!H1353=Lists!$D$5), "Y", "N"))</f>
        <v/>
      </c>
      <c r="H1348" s="10" t="str">
        <f>IF(B1348=1,"",IF(AND(TrackingWorksheet!I1353 &lt;&gt;"", TrackingWorksheet!I1353&lt;=WeeklySummary!$C$7, TrackingWorksheet!J1353=Lists!$D$5), "Y", "N"))</f>
        <v/>
      </c>
      <c r="I1348" s="20" t="str">
        <f>IF(B1348=1,"",IF(AND(TrackingWorksheet!G1353 &lt;&gt;"", TrackingWorksheet!G1353&lt;=WeeklySummary!$C$7, TrackingWorksheet!H1353=Lists!$D$6), 1, 0))</f>
        <v/>
      </c>
      <c r="J1348" s="20" t="str">
        <f t="shared" si="295"/>
        <v/>
      </c>
      <c r="K1348" s="10" t="str">
        <f>IF(B1348=1,"",IF(AND(TrackingWorksheet!I1353&lt;=WeeklySummary!$C$7,TrackingWorksheet!K1353="YES"),0,IF(AND(AND(OR(E1348="Y",F1348="Y"),E1348&lt;&gt;F1348),G1348&lt;&gt;"Y", H1348&lt;&gt;"Y"), 1, 0)))</f>
        <v/>
      </c>
      <c r="L1348" s="20" t="str">
        <f t="shared" si="296"/>
        <v/>
      </c>
      <c r="M1348" s="10" t="str">
        <f t="shared" si="297"/>
        <v/>
      </c>
      <c r="N1348" s="20" t="str">
        <f t="shared" si="298"/>
        <v/>
      </c>
      <c r="O1348" s="10" t="str">
        <f>IF(B1348=1,"",IF(AND(TrackingWorksheet!I1353&lt;=WeeklySummary!$C$7,TrackingWorksheet!K1353="YES"),0,IF(AND(AND(OR(G1348="Y",H1348="Y"),G1348&lt;&gt;H1348),E1348&lt;&gt;"Y", F1348&lt;&gt;"Y"), 1, 0)))</f>
        <v/>
      </c>
      <c r="P1348" s="20" t="str">
        <f t="shared" si="299"/>
        <v/>
      </c>
      <c r="Q1348" s="10" t="str">
        <f t="shared" si="300"/>
        <v/>
      </c>
      <c r="R1348" s="10" t="str">
        <f t="shared" si="301"/>
        <v/>
      </c>
      <c r="S1348" s="10" t="str">
        <f>IF(B1348=1,"",IF(AND(OR(AND(TrackingWorksheet!H1353=Lists!$D$7,TrackingWorksheet!H1353=TrackingWorksheet!J1353),TrackingWorksheet!H1353&lt;&gt;TrackingWorksheet!J1353),TrackingWorksheet!K1353="YES",TrackingWorksheet!H1353&lt;&gt;Lists!$D$6,TrackingWorksheet!G1353&lt;=WeeklySummary!$C$7,TrackingWorksheet!I1353&lt;=WeeklySummary!$C$7),1,0))</f>
        <v/>
      </c>
      <c r="T1348" s="10" t="str">
        <f t="shared" si="302"/>
        <v/>
      </c>
      <c r="U1348" s="10" t="str">
        <f>IF($B1348=1,"",IF(TrackingWorksheet!$K1353="YES",1, 0)*D1348)</f>
        <v/>
      </c>
      <c r="V1348" s="20">
        <f t="shared" ref="V1348:V1411" si="305">MAX(L1348,P1348)</f>
        <v>0</v>
      </c>
      <c r="W1348" s="20">
        <f t="shared" ref="W1348:W1411" si="306" xml:space="preserve"> MAX(N1348,R1348,T1348,J1348,AT1348, U1348)</f>
        <v>0</v>
      </c>
      <c r="X1348" s="10" t="str">
        <f>IF($B1348=1,"",IF(AND(TrackingWorksheet!$L1353&lt;&gt;"", TrackingWorksheet!$L1353&gt;=WeeklySummary!$C$6,TrackingWorksheet!$L1353&lt;=WeeklySummary!$C$7,OR(TrackingWorksheet!$H1353=Lists!$D$4,TrackingWorksheet!$J1353=Lists!$D$4)), 1, 0))</f>
        <v/>
      </c>
      <c r="Y1348" s="10" t="str">
        <f>IF($B1348=1,"",IF(AND(TrackingWorksheet!$L1353&lt;&gt;"", TrackingWorksheet!$L1353&gt;=WeeklySummary!$C$6,TrackingWorksheet!$L1353&lt;=WeeklySummary!$C$7,OR(TrackingWorksheet!$H1353=Lists!$D$5,TrackingWorksheet!$J1353=Lists!$D$5)), 1, 0))</f>
        <v/>
      </c>
      <c r="Z1348" s="10" t="str">
        <f>IF($B1348=1,"",IF(AND(TrackingWorksheet!$L1353&lt;&gt;"", TrackingWorksheet!$L1353&gt;=WeeklySummary!$C$6,TrackingWorksheet!$L1353&lt;=WeeklySummary!$C$7,OR(TrackingWorksheet!$H1353=Lists!$D$6,TrackingWorksheet!$J1353=Lists!$D$6)), 1, 0))</f>
        <v/>
      </c>
      <c r="AA1348" s="19" t="str">
        <f>IF(B1348=1,"",IF(AND(TrackingWorksheet!M1353&lt;&gt;"",TrackingWorksheet!M1353&lt;=WeeklySummary!$C$7),1,0)*D1348)</f>
        <v/>
      </c>
      <c r="AB1348" s="19" t="str">
        <f>IF(B1348=1,"",IF(AND(TrackingWorksheet!N1353&lt;&gt;"",TrackingWorksheet!N1353&lt;=WeeklySummary!$C$7),1,0)*D1348)</f>
        <v/>
      </c>
      <c r="AC1348" s="19" t="str">
        <f>IF(B1348=1,"",TrackingWorksheet!T1353)</f>
        <v/>
      </c>
      <c r="AD1348" s="19" t="str">
        <f>IF(B1348=1,"",IF(D1348*AND(TrackingWorksheet!S1353&gt;=Calculations!$BD$3,TrackingWorksheet!U1353="",TrackingWorksheet!K1353="YES"),1,0))</f>
        <v/>
      </c>
      <c r="AE1348" s="19" t="str">
        <f>IF($B1348=1,"",IF(AND(TrackingWorksheet!$S1353&gt;$BE$3,TrackingWorksheet!$T1353=Lists!$P$4),1, 0)*D1348)</f>
        <v/>
      </c>
      <c r="AF1348" s="19" t="str">
        <f>IF($B1348=1,"",IF(AND(TrackingWorksheet!$U1353&gt;$BE$3,TrackingWorksheet!$V1353=Lists!$P$4),1, 0)*D1348)</f>
        <v/>
      </c>
      <c r="AG1348" s="19" t="str">
        <f>IF($B1348=1,"",IF(AND(TrackingWorksheet!$W1353&gt;$BE$3,TrackingWorksheet!$X1353=Lists!$P$4),1, 0)*D1348)</f>
        <v/>
      </c>
      <c r="AH1348" s="19" t="str">
        <f>IF($B1348=1,"",IF(AND(TrackingWorksheet!$Y1353&gt;$BE$3,TrackingWorksheet!$Z1353=Lists!$P$4),1, 0)*D1348)</f>
        <v/>
      </c>
      <c r="AI1348" s="19" t="str">
        <f>IF($B1348=1,"",IF(AND(TrackingWorksheet!$AA1353&gt;$BE$3,TrackingWorksheet!$AB1353=Lists!$P$4),1, 0)*D1348)</f>
        <v/>
      </c>
      <c r="AJ1348" s="19" t="str">
        <f>IF($B1348=1,"",IF(AND(TrackingWorksheet!$S1353&gt;$BE$3,TrackingWorksheet!$T1353=Lists!$P$5),1, 0)*D1348)</f>
        <v/>
      </c>
      <c r="AK1348" s="19" t="str">
        <f>IF($B1348=1,"",IF(AND(TrackingWorksheet!$U1353&gt;$BE$3,TrackingWorksheet!$V1353=Lists!$P$5),1, 0)*D1348)</f>
        <v/>
      </c>
      <c r="AL1348" s="19" t="str">
        <f>IF($B1348=1,"",IF(AND(TrackingWorksheet!$W1353&gt;$BE$3,TrackingWorksheet!$X1353=Lists!$P$5),1, 0)*D1348)</f>
        <v/>
      </c>
      <c r="AM1348" s="19" t="str">
        <f>IF($B1348=1,"",IF(AND(TrackingWorksheet!$Y1353&gt;$BE$3,TrackingWorksheet!$Z1353=Lists!$P$5),1, 0)*D1348)</f>
        <v/>
      </c>
      <c r="AN1348" s="19" t="str">
        <f>IF($B1348=1,"",IF(AND(TrackingWorksheet!$AA1353&gt;$BE$3,TrackingWorksheet!$AB1353=Lists!$P$5),1, 0)*D1348)</f>
        <v/>
      </c>
      <c r="AO1348" s="19" t="str">
        <f>IF($B1348=1,"",IF(AND(TrackingWorksheet!$S1353&gt;$BE$3,TrackingWorksheet!$T1353=Lists!$P$6),1, 0)*D1348)</f>
        <v/>
      </c>
      <c r="AP1348" s="19" t="str">
        <f>IF($B1348=1,"",IF(AND(TrackingWorksheet!$U1353&gt;$BE$3,TrackingWorksheet!$V1353=Lists!$P$6),1, 0)*D1348)</f>
        <v/>
      </c>
      <c r="AQ1348" s="19" t="str">
        <f>IF($B1348=1,"",IF(AND(TrackingWorksheet!$W1353&gt;$BE$3,TrackingWorksheet!$X1353=Lists!$P$6),1, 0)*D1348)</f>
        <v/>
      </c>
      <c r="AR1348" s="19" t="str">
        <f>IF($B1348=1,"",IF(AND(TrackingWorksheet!$Y1353&gt;$BE$3,TrackingWorksheet!$Z1353=Lists!$P$6),1, 0)*D1348)</f>
        <v/>
      </c>
      <c r="AS1348" s="19" t="str">
        <f>IF($B1348=1,"",IF(AND(TrackingWorksheet!$AA1353&gt;$BE$3,TrackingWorksheet!$AB1353=Lists!$P$6),1, 0)*D1348)</f>
        <v/>
      </c>
      <c r="AT1348" s="19">
        <f t="shared" ref="AT1348:AT1411" si="307">MAX(AE1348:AS1348)</f>
        <v>0</v>
      </c>
      <c r="AU1348" s="19" t="str">
        <f>IF(B1348=1,"",IF(AND(TrackingWorksheet!K1353="",TrackingWorksheet!M1353="", TrackingWorksheet!N1353="", TrackingWorksheet!S1353="", TrackingWorksheet!V1353="", TrackingWorksheet!W1353="", TrackingWorksheet!Y1353="", TrackingWorksheet!AA1353="", V1348=1),1,0)*D1348)</f>
        <v/>
      </c>
      <c r="AV1348" s="19" t="str">
        <f>IF(B1348=1,"",IF(D1348*AND(TrackingWorksheet!U1353&gt;Calculations!$BE$3,TrackingWorksheet!K1353="YES"),1,0))</f>
        <v/>
      </c>
      <c r="AW1348" s="19" t="str">
        <f>IF(B1348=1,"",IF(D1348*AND(TrackingWorksheet!W1353&gt;Calculations!$BE$3,TrackingWorksheet!K1353="YES"),1,0))</f>
        <v/>
      </c>
      <c r="AX1348" s="19">
        <f t="shared" ref="AX1348:AX1411" si="308">MAX(AV1348:AW1348)</f>
        <v>0</v>
      </c>
      <c r="AY1348" s="19">
        <f t="shared" si="304"/>
        <v>0</v>
      </c>
      <c r="AZ1348" s="27" t="str">
        <f>IF(B1348=1,"",IF(TrackingWorksheet!Q1353="","",TrackingWorksheet!Q1353))</f>
        <v/>
      </c>
      <c r="BB1348" s="4"/>
      <c r="BC1348" s="4"/>
      <c r="BD1348" s="4"/>
      <c r="BE1348" s="4"/>
      <c r="BF1348" s="4"/>
      <c r="BG1348" s="4" t="str">
        <f>IF(B1348=1,"",IF(AND(N1348=1,TrackingWorksheet!$I1353+14&lt;=WeeklySummary!$C$7),1,0))</f>
        <v/>
      </c>
      <c r="BH1348" s="4" t="str">
        <f>IF(B1348=1,"",IF(AND(R1348=1,TrackingWorksheet!$I1353+14&lt;=WeeklySummary!$C$7),1,0))</f>
        <v/>
      </c>
      <c r="BI1348" s="4" t="str">
        <f>IF(B1348=1,"",IF(AND(J1348=1,TrackingWorksheet!$G1353+14&lt;=WeeklySummary!$C$7),1,0))</f>
        <v/>
      </c>
      <c r="BJ1348" s="4" t="str">
        <f>IF(B1348=1,"",IF(AND(T1348=1,TrackingWorksheet!$I1353+14&lt;=WeeklySummary!$C$7),1,0))</f>
        <v/>
      </c>
      <c r="BK1348" s="4" t="str">
        <f>IF(B1348=1,"",IF(AND(T1348=1,TrackingWorksheet!$G1353+14&lt;=WeeklySummary!$C$7),1,0))</f>
        <v/>
      </c>
      <c r="BL1348" s="4">
        <f t="shared" si="303"/>
        <v>0</v>
      </c>
    </row>
    <row r="1349" spans="2:64" x14ac:dyDescent="0.25">
      <c r="B1349" s="27">
        <f>IF(AND(ISBLANK(TrackingWorksheet!B1354),ISBLANK(TrackingWorksheet!C1354),ISBLANK(TrackingWorksheet!G1354),ISBLANK(TrackingWorksheet!H1354),
ISBLANK(TrackingWorksheet!I1354),ISBLANK(TrackingWorksheet!J1354),ISBLANK(TrackingWorksheet!M1354),
ISBLANK(TrackingWorksheet!N1356)),1,0)</f>
        <v>1</v>
      </c>
      <c r="C1349" s="12" t="str">
        <f>IF(B1349=1,"",TrackingWorksheet!F1354)</f>
        <v/>
      </c>
      <c r="D1349" s="20" t="str">
        <f>IF(B1349=1,"",IF(AND(TrackingWorksheet!B1354&lt;&gt;"",TrackingWorksheet!B1354&lt;=WeeklySummary!$C$7,OR(TrackingWorksheet!C1354="",TrackingWorksheet!C1354&gt;=WeeklySummary!$C$6)),1,0))</f>
        <v/>
      </c>
      <c r="E1349" s="10" t="str">
        <f>IF(B1349=1,"",IF(AND(TrackingWorksheet!G1354 &lt;&gt;"",TrackingWorksheet!G1354&lt;=WeeklySummary!$C$7, TrackingWorksheet!H1354=Lists!$D$4), "Y", "N"))</f>
        <v/>
      </c>
      <c r="F1349" s="10" t="str">
        <f>IF(B1349=1,"",IF(AND(TrackingWorksheet!I1354 &lt;&gt;"", TrackingWorksheet!I1354&lt;=WeeklySummary!$C$7, TrackingWorksheet!J1354=Lists!$D$4), "Y", "N"))</f>
        <v/>
      </c>
      <c r="G1349" s="10" t="str">
        <f>IF(B1349=1,"",IF(AND(TrackingWorksheet!G1354 &lt;&gt;"",TrackingWorksheet!G1354&lt;=WeeklySummary!$C$7, TrackingWorksheet!H1354=Lists!$D$5), "Y", "N"))</f>
        <v/>
      </c>
      <c r="H1349" s="10" t="str">
        <f>IF(B1349=1,"",IF(AND(TrackingWorksheet!I1354 &lt;&gt;"", TrackingWorksheet!I1354&lt;=WeeklySummary!$C$7, TrackingWorksheet!J1354=Lists!$D$5), "Y", "N"))</f>
        <v/>
      </c>
      <c r="I1349" s="20" t="str">
        <f>IF(B1349=1,"",IF(AND(TrackingWorksheet!G1354 &lt;&gt;"", TrackingWorksheet!G1354&lt;=WeeklySummary!$C$7, TrackingWorksheet!H1354=Lists!$D$6), 1, 0))</f>
        <v/>
      </c>
      <c r="J1349" s="20" t="str">
        <f t="shared" ref="J1349:J1412" si="309">IF(B1349=1,"",I1349*D1349)</f>
        <v/>
      </c>
      <c r="K1349" s="10" t="str">
        <f>IF(B1349=1,"",IF(AND(TrackingWorksheet!I1354&lt;=WeeklySummary!$C$7,TrackingWorksheet!K1354="YES"),0,IF(AND(AND(OR(E1349="Y",F1349="Y"),E1349&lt;&gt;F1349),G1349&lt;&gt;"Y", H1349&lt;&gt;"Y"), 1, 0)))</f>
        <v/>
      </c>
      <c r="L1349" s="20" t="str">
        <f t="shared" ref="L1349:L1412" si="310">IF(B1349=1,"",K1349*D1349)</f>
        <v/>
      </c>
      <c r="M1349" s="10" t="str">
        <f t="shared" ref="M1349:M1412" si="311">IF(B1349=1,"",IF(AND(E1349="Y", F1349="Y"), 1, 0))</f>
        <v/>
      </c>
      <c r="N1349" s="20" t="str">
        <f t="shared" ref="N1349:N1412" si="312">IF(B1349=1,"",M1349*D1349)</f>
        <v/>
      </c>
      <c r="O1349" s="10" t="str">
        <f>IF(B1349=1,"",IF(AND(TrackingWorksheet!I1354&lt;=WeeklySummary!$C$7,TrackingWorksheet!K1354="YES"),0,IF(AND(AND(OR(G1349="Y",H1349="Y"),G1349&lt;&gt;H1349),E1349&lt;&gt;"Y", F1349&lt;&gt;"Y"), 1, 0)))</f>
        <v/>
      </c>
      <c r="P1349" s="20" t="str">
        <f t="shared" ref="P1349:P1412" si="313">IF(B1349=1,"",O1349*D1349)</f>
        <v/>
      </c>
      <c r="Q1349" s="10" t="str">
        <f t="shared" ref="Q1349:Q1412" si="314">IF(B1349=1,"",IF(AND(G1349="Y", H1349="Y"), 1, 0))</f>
        <v/>
      </c>
      <c r="R1349" s="10" t="str">
        <f t="shared" ref="R1349:R1412" si="315">IF(B1349=1,"",Q1349*D1349)</f>
        <v/>
      </c>
      <c r="S1349" s="10" t="str">
        <f>IF(B1349=1,"",IF(AND(OR(AND(TrackingWorksheet!H1354=Lists!$D$7,TrackingWorksheet!H1354=TrackingWorksheet!J1354),TrackingWorksheet!H1354&lt;&gt;TrackingWorksheet!J1354),TrackingWorksheet!K1354="YES",TrackingWorksheet!H1354&lt;&gt;Lists!$D$6,TrackingWorksheet!G1354&lt;=WeeklySummary!$C$7,TrackingWorksheet!I1354&lt;=WeeklySummary!$C$7),1,0))</f>
        <v/>
      </c>
      <c r="T1349" s="10" t="str">
        <f t="shared" ref="T1349:T1412" si="316">IF(B1349=1,"",S1349*D1349)</f>
        <v/>
      </c>
      <c r="U1349" s="10" t="str">
        <f>IF($B1349=1,"",IF(TrackingWorksheet!$K1354="YES",1, 0)*D1349)</f>
        <v/>
      </c>
      <c r="V1349" s="20">
        <f t="shared" si="305"/>
        <v>0</v>
      </c>
      <c r="W1349" s="20">
        <f t="shared" si="306"/>
        <v>0</v>
      </c>
      <c r="X1349" s="10" t="str">
        <f>IF($B1349=1,"",IF(AND(TrackingWorksheet!$L1354&lt;&gt;"", TrackingWorksheet!$L1354&gt;=WeeklySummary!$C$6,TrackingWorksheet!$L1354&lt;=WeeklySummary!$C$7,OR(TrackingWorksheet!$H1354=Lists!$D$4,TrackingWorksheet!$J1354=Lists!$D$4)), 1, 0))</f>
        <v/>
      </c>
      <c r="Y1349" s="10" t="str">
        <f>IF($B1349=1,"",IF(AND(TrackingWorksheet!$L1354&lt;&gt;"", TrackingWorksheet!$L1354&gt;=WeeklySummary!$C$6,TrackingWorksheet!$L1354&lt;=WeeklySummary!$C$7,OR(TrackingWorksheet!$H1354=Lists!$D$5,TrackingWorksheet!$J1354=Lists!$D$5)), 1, 0))</f>
        <v/>
      </c>
      <c r="Z1349" s="10" t="str">
        <f>IF($B1349=1,"",IF(AND(TrackingWorksheet!$L1354&lt;&gt;"", TrackingWorksheet!$L1354&gt;=WeeklySummary!$C$6,TrackingWorksheet!$L1354&lt;=WeeklySummary!$C$7,OR(TrackingWorksheet!$H1354=Lists!$D$6,TrackingWorksheet!$J1354=Lists!$D$6)), 1, 0))</f>
        <v/>
      </c>
      <c r="AA1349" s="19" t="str">
        <f>IF(B1349=1,"",IF(AND(TrackingWorksheet!M1354&lt;&gt;"",TrackingWorksheet!M1354&lt;=WeeklySummary!$C$7),1,0)*D1349)</f>
        <v/>
      </c>
      <c r="AB1349" s="19" t="str">
        <f>IF(B1349=1,"",IF(AND(TrackingWorksheet!N1354&lt;&gt;"",TrackingWorksheet!N1354&lt;=WeeklySummary!$C$7),1,0)*D1349)</f>
        <v/>
      </c>
      <c r="AC1349" s="19" t="str">
        <f>IF(B1349=1,"",TrackingWorksheet!T1354)</f>
        <v/>
      </c>
      <c r="AD1349" s="19" t="str">
        <f>IF(B1349=1,"",IF(D1349*AND(TrackingWorksheet!S1354&gt;=Calculations!$BD$3,TrackingWorksheet!U1354="",TrackingWorksheet!K1354="YES"),1,0))</f>
        <v/>
      </c>
      <c r="AE1349" s="19" t="str">
        <f>IF($B1349=1,"",IF(AND(TrackingWorksheet!$S1354&gt;$BE$3,TrackingWorksheet!$T1354=Lists!$P$4),1, 0)*D1349)</f>
        <v/>
      </c>
      <c r="AF1349" s="19" t="str">
        <f>IF($B1349=1,"",IF(AND(TrackingWorksheet!$U1354&gt;$BE$3,TrackingWorksheet!$V1354=Lists!$P$4),1, 0)*D1349)</f>
        <v/>
      </c>
      <c r="AG1349" s="19" t="str">
        <f>IF($B1349=1,"",IF(AND(TrackingWorksheet!$W1354&gt;$BE$3,TrackingWorksheet!$X1354=Lists!$P$4),1, 0)*D1349)</f>
        <v/>
      </c>
      <c r="AH1349" s="19" t="str">
        <f>IF($B1349=1,"",IF(AND(TrackingWorksheet!$Y1354&gt;$BE$3,TrackingWorksheet!$Z1354=Lists!$P$4),1, 0)*D1349)</f>
        <v/>
      </c>
      <c r="AI1349" s="19" t="str">
        <f>IF($B1349=1,"",IF(AND(TrackingWorksheet!$AA1354&gt;$BE$3,TrackingWorksheet!$AB1354=Lists!$P$4),1, 0)*D1349)</f>
        <v/>
      </c>
      <c r="AJ1349" s="19" t="str">
        <f>IF($B1349=1,"",IF(AND(TrackingWorksheet!$S1354&gt;$BE$3,TrackingWorksheet!$T1354=Lists!$P$5),1, 0)*D1349)</f>
        <v/>
      </c>
      <c r="AK1349" s="19" t="str">
        <f>IF($B1349=1,"",IF(AND(TrackingWorksheet!$U1354&gt;$BE$3,TrackingWorksheet!$V1354=Lists!$P$5),1, 0)*D1349)</f>
        <v/>
      </c>
      <c r="AL1349" s="19" t="str">
        <f>IF($B1349=1,"",IF(AND(TrackingWorksheet!$W1354&gt;$BE$3,TrackingWorksheet!$X1354=Lists!$P$5),1, 0)*D1349)</f>
        <v/>
      </c>
      <c r="AM1349" s="19" t="str">
        <f>IF($B1349=1,"",IF(AND(TrackingWorksheet!$Y1354&gt;$BE$3,TrackingWorksheet!$Z1354=Lists!$P$5),1, 0)*D1349)</f>
        <v/>
      </c>
      <c r="AN1349" s="19" t="str">
        <f>IF($B1349=1,"",IF(AND(TrackingWorksheet!$AA1354&gt;$BE$3,TrackingWorksheet!$AB1354=Lists!$P$5),1, 0)*D1349)</f>
        <v/>
      </c>
      <c r="AO1349" s="19" t="str">
        <f>IF($B1349=1,"",IF(AND(TrackingWorksheet!$S1354&gt;$BE$3,TrackingWorksheet!$T1354=Lists!$P$6),1, 0)*D1349)</f>
        <v/>
      </c>
      <c r="AP1349" s="19" t="str">
        <f>IF($B1349=1,"",IF(AND(TrackingWorksheet!$U1354&gt;$BE$3,TrackingWorksheet!$V1354=Lists!$P$6),1, 0)*D1349)</f>
        <v/>
      </c>
      <c r="AQ1349" s="19" t="str">
        <f>IF($B1349=1,"",IF(AND(TrackingWorksheet!$W1354&gt;$BE$3,TrackingWorksheet!$X1354=Lists!$P$6),1, 0)*D1349)</f>
        <v/>
      </c>
      <c r="AR1349" s="19" t="str">
        <f>IF($B1349=1,"",IF(AND(TrackingWorksheet!$Y1354&gt;$BE$3,TrackingWorksheet!$Z1354=Lists!$P$6),1, 0)*D1349)</f>
        <v/>
      </c>
      <c r="AS1349" s="19" t="str">
        <f>IF($B1349=1,"",IF(AND(TrackingWorksheet!$AA1354&gt;$BE$3,TrackingWorksheet!$AB1354=Lists!$P$6),1, 0)*D1349)</f>
        <v/>
      </c>
      <c r="AT1349" s="19">
        <f t="shared" si="307"/>
        <v>0</v>
      </c>
      <c r="AU1349" s="19" t="str">
        <f>IF(B1349=1,"",IF(AND(TrackingWorksheet!K1354="",TrackingWorksheet!M1354="", TrackingWorksheet!N1354="", TrackingWorksheet!S1354="", TrackingWorksheet!V1354="", TrackingWorksheet!W1354="", TrackingWorksheet!Y1354="", TrackingWorksheet!AA1354="", V1349=1),1,0)*D1349)</f>
        <v/>
      </c>
      <c r="AV1349" s="19" t="str">
        <f>IF(B1349=1,"",IF(D1349*AND(TrackingWorksheet!U1354&gt;Calculations!$BE$3,TrackingWorksheet!K1354="YES"),1,0))</f>
        <v/>
      </c>
      <c r="AW1349" s="19" t="str">
        <f>IF(B1349=1,"",IF(D1349*AND(TrackingWorksheet!W1354&gt;Calculations!$BE$3,TrackingWorksheet!K1354="YES"),1,0))</f>
        <v/>
      </c>
      <c r="AX1349" s="19">
        <f t="shared" si="308"/>
        <v>0</v>
      </c>
      <c r="AY1349" s="19">
        <f t="shared" si="304"/>
        <v>0</v>
      </c>
      <c r="AZ1349" s="27" t="str">
        <f>IF(B1349=1,"",IF(TrackingWorksheet!Q1354="","",TrackingWorksheet!Q1354))</f>
        <v/>
      </c>
      <c r="BB1349" s="4"/>
      <c r="BC1349" s="4"/>
      <c r="BD1349" s="4"/>
      <c r="BE1349" s="4"/>
      <c r="BF1349" s="4"/>
      <c r="BG1349" s="4" t="str">
        <f>IF(B1349=1,"",IF(AND(N1349=1,TrackingWorksheet!$I1354+14&lt;=WeeklySummary!$C$7),1,0))</f>
        <v/>
      </c>
      <c r="BH1349" s="4" t="str">
        <f>IF(B1349=1,"",IF(AND(R1349=1,TrackingWorksheet!$I1354+14&lt;=WeeklySummary!$C$7),1,0))</f>
        <v/>
      </c>
      <c r="BI1349" s="4" t="str">
        <f>IF(B1349=1,"",IF(AND(J1349=1,TrackingWorksheet!$G1354+14&lt;=WeeklySummary!$C$7),1,0))</f>
        <v/>
      </c>
      <c r="BJ1349" s="4" t="str">
        <f>IF(B1349=1,"",IF(AND(T1349=1,TrackingWorksheet!$I1354+14&lt;=WeeklySummary!$C$7),1,0))</f>
        <v/>
      </c>
      <c r="BK1349" s="4" t="str">
        <f>IF(B1349=1,"",IF(AND(T1349=1,TrackingWorksheet!$G1354+14&lt;=WeeklySummary!$C$7),1,0))</f>
        <v/>
      </c>
      <c r="BL1349" s="4">
        <f t="shared" ref="BL1349:BL1412" si="317">MAX(BG1349:BK1349)</f>
        <v>0</v>
      </c>
    </row>
    <row r="1350" spans="2:64" x14ac:dyDescent="0.25">
      <c r="B1350" s="27">
        <f>IF(AND(ISBLANK(TrackingWorksheet!B1355),ISBLANK(TrackingWorksheet!C1355),ISBLANK(TrackingWorksheet!G1355),ISBLANK(TrackingWorksheet!H1355),
ISBLANK(TrackingWorksheet!I1355),ISBLANK(TrackingWorksheet!J1355),ISBLANK(TrackingWorksheet!M1355),
ISBLANK(TrackingWorksheet!N1357)),1,0)</f>
        <v>1</v>
      </c>
      <c r="C1350" s="12" t="str">
        <f>IF(B1350=1,"",TrackingWorksheet!F1355)</f>
        <v/>
      </c>
      <c r="D1350" s="20" t="str">
        <f>IF(B1350=1,"",IF(AND(TrackingWorksheet!B1355&lt;&gt;"",TrackingWorksheet!B1355&lt;=WeeklySummary!$C$7,OR(TrackingWorksheet!C1355="",TrackingWorksheet!C1355&gt;=WeeklySummary!$C$6)),1,0))</f>
        <v/>
      </c>
      <c r="E1350" s="10" t="str">
        <f>IF(B1350=1,"",IF(AND(TrackingWorksheet!G1355 &lt;&gt;"",TrackingWorksheet!G1355&lt;=WeeklySummary!$C$7, TrackingWorksheet!H1355=Lists!$D$4), "Y", "N"))</f>
        <v/>
      </c>
      <c r="F1350" s="10" t="str">
        <f>IF(B1350=1,"",IF(AND(TrackingWorksheet!I1355 &lt;&gt;"", TrackingWorksheet!I1355&lt;=WeeklySummary!$C$7, TrackingWorksheet!J1355=Lists!$D$4), "Y", "N"))</f>
        <v/>
      </c>
      <c r="G1350" s="10" t="str">
        <f>IF(B1350=1,"",IF(AND(TrackingWorksheet!G1355 &lt;&gt;"",TrackingWorksheet!G1355&lt;=WeeklySummary!$C$7, TrackingWorksheet!H1355=Lists!$D$5), "Y", "N"))</f>
        <v/>
      </c>
      <c r="H1350" s="10" t="str">
        <f>IF(B1350=1,"",IF(AND(TrackingWorksheet!I1355 &lt;&gt;"", TrackingWorksheet!I1355&lt;=WeeklySummary!$C$7, TrackingWorksheet!J1355=Lists!$D$5), "Y", "N"))</f>
        <v/>
      </c>
      <c r="I1350" s="20" t="str">
        <f>IF(B1350=1,"",IF(AND(TrackingWorksheet!G1355 &lt;&gt;"", TrackingWorksheet!G1355&lt;=WeeklySummary!$C$7, TrackingWorksheet!H1355=Lists!$D$6), 1, 0))</f>
        <v/>
      </c>
      <c r="J1350" s="20" t="str">
        <f t="shared" si="309"/>
        <v/>
      </c>
      <c r="K1350" s="10" t="str">
        <f>IF(B1350=1,"",IF(AND(TrackingWorksheet!I1355&lt;=WeeklySummary!$C$7,TrackingWorksheet!K1355="YES"),0,IF(AND(AND(OR(E1350="Y",F1350="Y"),E1350&lt;&gt;F1350),G1350&lt;&gt;"Y", H1350&lt;&gt;"Y"), 1, 0)))</f>
        <v/>
      </c>
      <c r="L1350" s="20" t="str">
        <f t="shared" si="310"/>
        <v/>
      </c>
      <c r="M1350" s="10" t="str">
        <f t="shared" si="311"/>
        <v/>
      </c>
      <c r="N1350" s="20" t="str">
        <f t="shared" si="312"/>
        <v/>
      </c>
      <c r="O1350" s="10" t="str">
        <f>IF(B1350=1,"",IF(AND(TrackingWorksheet!I1355&lt;=WeeklySummary!$C$7,TrackingWorksheet!K1355="YES"),0,IF(AND(AND(OR(G1350="Y",H1350="Y"),G1350&lt;&gt;H1350),E1350&lt;&gt;"Y", F1350&lt;&gt;"Y"), 1, 0)))</f>
        <v/>
      </c>
      <c r="P1350" s="20" t="str">
        <f t="shared" si="313"/>
        <v/>
      </c>
      <c r="Q1350" s="10" t="str">
        <f t="shared" si="314"/>
        <v/>
      </c>
      <c r="R1350" s="10" t="str">
        <f t="shared" si="315"/>
        <v/>
      </c>
      <c r="S1350" s="10" t="str">
        <f>IF(B1350=1,"",IF(AND(OR(AND(TrackingWorksheet!H1355=Lists!$D$7,TrackingWorksheet!H1355=TrackingWorksheet!J1355),TrackingWorksheet!H1355&lt;&gt;TrackingWorksheet!J1355),TrackingWorksheet!K1355="YES",TrackingWorksheet!H1355&lt;&gt;Lists!$D$6,TrackingWorksheet!G1355&lt;=WeeklySummary!$C$7,TrackingWorksheet!I1355&lt;=WeeklySummary!$C$7),1,0))</f>
        <v/>
      </c>
      <c r="T1350" s="10" t="str">
        <f t="shared" si="316"/>
        <v/>
      </c>
      <c r="U1350" s="10" t="str">
        <f>IF($B1350=1,"",IF(TrackingWorksheet!$K1355="YES",1, 0)*D1350)</f>
        <v/>
      </c>
      <c r="V1350" s="20">
        <f t="shared" si="305"/>
        <v>0</v>
      </c>
      <c r="W1350" s="20">
        <f t="shared" si="306"/>
        <v>0</v>
      </c>
      <c r="X1350" s="10" t="str">
        <f>IF($B1350=1,"",IF(AND(TrackingWorksheet!$L1355&lt;&gt;"", TrackingWorksheet!$L1355&gt;=WeeklySummary!$C$6,TrackingWorksheet!$L1355&lt;=WeeklySummary!$C$7,OR(TrackingWorksheet!$H1355=Lists!$D$4,TrackingWorksheet!$J1355=Lists!$D$4)), 1, 0))</f>
        <v/>
      </c>
      <c r="Y1350" s="10" t="str">
        <f>IF($B1350=1,"",IF(AND(TrackingWorksheet!$L1355&lt;&gt;"", TrackingWorksheet!$L1355&gt;=WeeklySummary!$C$6,TrackingWorksheet!$L1355&lt;=WeeklySummary!$C$7,OR(TrackingWorksheet!$H1355=Lists!$D$5,TrackingWorksheet!$J1355=Lists!$D$5)), 1, 0))</f>
        <v/>
      </c>
      <c r="Z1350" s="10" t="str">
        <f>IF($B1350=1,"",IF(AND(TrackingWorksheet!$L1355&lt;&gt;"", TrackingWorksheet!$L1355&gt;=WeeklySummary!$C$6,TrackingWorksheet!$L1355&lt;=WeeklySummary!$C$7,OR(TrackingWorksheet!$H1355=Lists!$D$6,TrackingWorksheet!$J1355=Lists!$D$6)), 1, 0))</f>
        <v/>
      </c>
      <c r="AA1350" s="19" t="str">
        <f>IF(B1350=1,"",IF(AND(TrackingWorksheet!M1355&lt;&gt;"",TrackingWorksheet!M1355&lt;=WeeklySummary!$C$7),1,0)*D1350)</f>
        <v/>
      </c>
      <c r="AB1350" s="19" t="str">
        <f>IF(B1350=1,"",IF(AND(TrackingWorksheet!N1355&lt;&gt;"",TrackingWorksheet!N1355&lt;=WeeklySummary!$C$7),1,0)*D1350)</f>
        <v/>
      </c>
      <c r="AC1350" s="19" t="str">
        <f>IF(B1350=1,"",TrackingWorksheet!T1355)</f>
        <v/>
      </c>
      <c r="AD1350" s="19" t="str">
        <f>IF(B1350=1,"",IF(D1350*AND(TrackingWorksheet!S1355&gt;=Calculations!$BD$3,TrackingWorksheet!U1355="",TrackingWorksheet!K1355="YES"),1,0))</f>
        <v/>
      </c>
      <c r="AE1350" s="19" t="str">
        <f>IF($B1350=1,"",IF(AND(TrackingWorksheet!$S1355&gt;$BE$3,TrackingWorksheet!$T1355=Lists!$P$4),1, 0)*D1350)</f>
        <v/>
      </c>
      <c r="AF1350" s="19" t="str">
        <f>IF($B1350=1,"",IF(AND(TrackingWorksheet!$U1355&gt;$BE$3,TrackingWorksheet!$V1355=Lists!$P$4),1, 0)*D1350)</f>
        <v/>
      </c>
      <c r="AG1350" s="19" t="str">
        <f>IF($B1350=1,"",IF(AND(TrackingWorksheet!$W1355&gt;$BE$3,TrackingWorksheet!$X1355=Lists!$P$4),1, 0)*D1350)</f>
        <v/>
      </c>
      <c r="AH1350" s="19" t="str">
        <f>IF($B1350=1,"",IF(AND(TrackingWorksheet!$Y1355&gt;$BE$3,TrackingWorksheet!$Z1355=Lists!$P$4),1, 0)*D1350)</f>
        <v/>
      </c>
      <c r="AI1350" s="19" t="str">
        <f>IF($B1350=1,"",IF(AND(TrackingWorksheet!$AA1355&gt;$BE$3,TrackingWorksheet!$AB1355=Lists!$P$4),1, 0)*D1350)</f>
        <v/>
      </c>
      <c r="AJ1350" s="19" t="str">
        <f>IF($B1350=1,"",IF(AND(TrackingWorksheet!$S1355&gt;$BE$3,TrackingWorksheet!$T1355=Lists!$P$5),1, 0)*D1350)</f>
        <v/>
      </c>
      <c r="AK1350" s="19" t="str">
        <f>IF($B1350=1,"",IF(AND(TrackingWorksheet!$U1355&gt;$BE$3,TrackingWorksheet!$V1355=Lists!$P$5),1, 0)*D1350)</f>
        <v/>
      </c>
      <c r="AL1350" s="19" t="str">
        <f>IF($B1350=1,"",IF(AND(TrackingWorksheet!$W1355&gt;$BE$3,TrackingWorksheet!$X1355=Lists!$P$5),1, 0)*D1350)</f>
        <v/>
      </c>
      <c r="AM1350" s="19" t="str">
        <f>IF($B1350=1,"",IF(AND(TrackingWorksheet!$Y1355&gt;$BE$3,TrackingWorksheet!$Z1355=Lists!$P$5),1, 0)*D1350)</f>
        <v/>
      </c>
      <c r="AN1350" s="19" t="str">
        <f>IF($B1350=1,"",IF(AND(TrackingWorksheet!$AA1355&gt;$BE$3,TrackingWorksheet!$AB1355=Lists!$P$5),1, 0)*D1350)</f>
        <v/>
      </c>
      <c r="AO1350" s="19" t="str">
        <f>IF($B1350=1,"",IF(AND(TrackingWorksheet!$S1355&gt;$BE$3,TrackingWorksheet!$T1355=Lists!$P$6),1, 0)*D1350)</f>
        <v/>
      </c>
      <c r="AP1350" s="19" t="str">
        <f>IF($B1350=1,"",IF(AND(TrackingWorksheet!$U1355&gt;$BE$3,TrackingWorksheet!$V1355=Lists!$P$6),1, 0)*D1350)</f>
        <v/>
      </c>
      <c r="AQ1350" s="19" t="str">
        <f>IF($B1350=1,"",IF(AND(TrackingWorksheet!$W1355&gt;$BE$3,TrackingWorksheet!$X1355=Lists!$P$6),1, 0)*D1350)</f>
        <v/>
      </c>
      <c r="AR1350" s="19" t="str">
        <f>IF($B1350=1,"",IF(AND(TrackingWorksheet!$Y1355&gt;$BE$3,TrackingWorksheet!$Z1355=Lists!$P$6),1, 0)*D1350)</f>
        <v/>
      </c>
      <c r="AS1350" s="19" t="str">
        <f>IF($B1350=1,"",IF(AND(TrackingWorksheet!$AA1355&gt;$BE$3,TrackingWorksheet!$AB1355=Lists!$P$6),1, 0)*D1350)</f>
        <v/>
      </c>
      <c r="AT1350" s="19">
        <f t="shared" si="307"/>
        <v>0</v>
      </c>
      <c r="AU1350" s="19" t="str">
        <f>IF(B1350=1,"",IF(AND(TrackingWorksheet!K1355="",TrackingWorksheet!M1355="", TrackingWorksheet!N1355="", TrackingWorksheet!S1355="", TrackingWorksheet!V1355="", TrackingWorksheet!W1355="", TrackingWorksheet!Y1355="", TrackingWorksheet!AA1355="", V1350=1),1,0)*D1350)</f>
        <v/>
      </c>
      <c r="AV1350" s="19" t="str">
        <f>IF(B1350=1,"",IF(D1350*AND(TrackingWorksheet!U1355&gt;Calculations!$BE$3,TrackingWorksheet!K1355="YES"),1,0))</f>
        <v/>
      </c>
      <c r="AW1350" s="19" t="str">
        <f>IF(B1350=1,"",IF(D1350*AND(TrackingWorksheet!W1355&gt;Calculations!$BE$3,TrackingWorksheet!K1355="YES"),1,0))</f>
        <v/>
      </c>
      <c r="AX1350" s="19">
        <f t="shared" si="308"/>
        <v>0</v>
      </c>
      <c r="AY1350" s="19">
        <f t="shared" si="304"/>
        <v>0</v>
      </c>
      <c r="AZ1350" s="27" t="str">
        <f>IF(B1350=1,"",IF(TrackingWorksheet!Q1355="","",TrackingWorksheet!Q1355))</f>
        <v/>
      </c>
      <c r="BB1350" s="4"/>
      <c r="BC1350" s="4"/>
      <c r="BD1350" s="4"/>
      <c r="BE1350" s="4"/>
      <c r="BF1350" s="4"/>
      <c r="BG1350" s="4" t="str">
        <f>IF(B1350=1,"",IF(AND(N1350=1,TrackingWorksheet!$I1355+14&lt;=WeeklySummary!$C$7),1,0))</f>
        <v/>
      </c>
      <c r="BH1350" s="4" t="str">
        <f>IF(B1350=1,"",IF(AND(R1350=1,TrackingWorksheet!$I1355+14&lt;=WeeklySummary!$C$7),1,0))</f>
        <v/>
      </c>
      <c r="BI1350" s="4" t="str">
        <f>IF(B1350=1,"",IF(AND(J1350=1,TrackingWorksheet!$G1355+14&lt;=WeeklySummary!$C$7),1,0))</f>
        <v/>
      </c>
      <c r="BJ1350" s="4" t="str">
        <f>IF(B1350=1,"",IF(AND(T1350=1,TrackingWorksheet!$I1355+14&lt;=WeeklySummary!$C$7),1,0))</f>
        <v/>
      </c>
      <c r="BK1350" s="4" t="str">
        <f>IF(B1350=1,"",IF(AND(T1350=1,TrackingWorksheet!$G1355+14&lt;=WeeklySummary!$C$7),1,0))</f>
        <v/>
      </c>
      <c r="BL1350" s="4">
        <f t="shared" si="317"/>
        <v>0</v>
      </c>
    </row>
    <row r="1351" spans="2:64" x14ac:dyDescent="0.25">
      <c r="B1351" s="27">
        <f>IF(AND(ISBLANK(TrackingWorksheet!B1356),ISBLANK(TrackingWorksheet!C1356),ISBLANK(TrackingWorksheet!G1356),ISBLANK(TrackingWorksheet!H1356),
ISBLANK(TrackingWorksheet!I1356),ISBLANK(TrackingWorksheet!J1356),ISBLANK(TrackingWorksheet!M1356),
ISBLANK(TrackingWorksheet!N1358)),1,0)</f>
        <v>1</v>
      </c>
      <c r="C1351" s="12" t="str">
        <f>IF(B1351=1,"",TrackingWorksheet!F1356)</f>
        <v/>
      </c>
      <c r="D1351" s="20" t="str">
        <f>IF(B1351=1,"",IF(AND(TrackingWorksheet!B1356&lt;&gt;"",TrackingWorksheet!B1356&lt;=WeeklySummary!$C$7,OR(TrackingWorksheet!C1356="",TrackingWorksheet!C1356&gt;=WeeklySummary!$C$6)),1,0))</f>
        <v/>
      </c>
      <c r="E1351" s="10" t="str">
        <f>IF(B1351=1,"",IF(AND(TrackingWorksheet!G1356 &lt;&gt;"",TrackingWorksheet!G1356&lt;=WeeklySummary!$C$7, TrackingWorksheet!H1356=Lists!$D$4), "Y", "N"))</f>
        <v/>
      </c>
      <c r="F1351" s="10" t="str">
        <f>IF(B1351=1,"",IF(AND(TrackingWorksheet!I1356 &lt;&gt;"", TrackingWorksheet!I1356&lt;=WeeklySummary!$C$7, TrackingWorksheet!J1356=Lists!$D$4), "Y", "N"))</f>
        <v/>
      </c>
      <c r="G1351" s="10" t="str">
        <f>IF(B1351=1,"",IF(AND(TrackingWorksheet!G1356 &lt;&gt;"",TrackingWorksheet!G1356&lt;=WeeklySummary!$C$7, TrackingWorksheet!H1356=Lists!$D$5), "Y", "N"))</f>
        <v/>
      </c>
      <c r="H1351" s="10" t="str">
        <f>IF(B1351=1,"",IF(AND(TrackingWorksheet!I1356 &lt;&gt;"", TrackingWorksheet!I1356&lt;=WeeklySummary!$C$7, TrackingWorksheet!J1356=Lists!$D$5), "Y", "N"))</f>
        <v/>
      </c>
      <c r="I1351" s="20" t="str">
        <f>IF(B1351=1,"",IF(AND(TrackingWorksheet!G1356 &lt;&gt;"", TrackingWorksheet!G1356&lt;=WeeklySummary!$C$7, TrackingWorksheet!H1356=Lists!$D$6), 1, 0))</f>
        <v/>
      </c>
      <c r="J1351" s="20" t="str">
        <f t="shared" si="309"/>
        <v/>
      </c>
      <c r="K1351" s="10" t="str">
        <f>IF(B1351=1,"",IF(AND(TrackingWorksheet!I1356&lt;=WeeklySummary!$C$7,TrackingWorksheet!K1356="YES"),0,IF(AND(AND(OR(E1351="Y",F1351="Y"),E1351&lt;&gt;F1351),G1351&lt;&gt;"Y", H1351&lt;&gt;"Y"), 1, 0)))</f>
        <v/>
      </c>
      <c r="L1351" s="20" t="str">
        <f t="shared" si="310"/>
        <v/>
      </c>
      <c r="M1351" s="10" t="str">
        <f t="shared" si="311"/>
        <v/>
      </c>
      <c r="N1351" s="20" t="str">
        <f t="shared" si="312"/>
        <v/>
      </c>
      <c r="O1351" s="10" t="str">
        <f>IF(B1351=1,"",IF(AND(TrackingWorksheet!I1356&lt;=WeeklySummary!$C$7,TrackingWorksheet!K1356="YES"),0,IF(AND(AND(OR(G1351="Y",H1351="Y"),G1351&lt;&gt;H1351),E1351&lt;&gt;"Y", F1351&lt;&gt;"Y"), 1, 0)))</f>
        <v/>
      </c>
      <c r="P1351" s="20" t="str">
        <f t="shared" si="313"/>
        <v/>
      </c>
      <c r="Q1351" s="10" t="str">
        <f t="shared" si="314"/>
        <v/>
      </c>
      <c r="R1351" s="10" t="str">
        <f t="shared" si="315"/>
        <v/>
      </c>
      <c r="S1351" s="10" t="str">
        <f>IF(B1351=1,"",IF(AND(OR(AND(TrackingWorksheet!H1356=Lists!$D$7,TrackingWorksheet!H1356=TrackingWorksheet!J1356),TrackingWorksheet!H1356&lt;&gt;TrackingWorksheet!J1356),TrackingWorksheet!K1356="YES",TrackingWorksheet!H1356&lt;&gt;Lists!$D$6,TrackingWorksheet!G1356&lt;=WeeklySummary!$C$7,TrackingWorksheet!I1356&lt;=WeeklySummary!$C$7),1,0))</f>
        <v/>
      </c>
      <c r="T1351" s="10" t="str">
        <f t="shared" si="316"/>
        <v/>
      </c>
      <c r="U1351" s="10" t="str">
        <f>IF($B1351=1,"",IF(TrackingWorksheet!$K1356="YES",1, 0)*D1351)</f>
        <v/>
      </c>
      <c r="V1351" s="20">
        <f t="shared" si="305"/>
        <v>0</v>
      </c>
      <c r="W1351" s="20">
        <f t="shared" si="306"/>
        <v>0</v>
      </c>
      <c r="X1351" s="10" t="str">
        <f>IF($B1351=1,"",IF(AND(TrackingWorksheet!$L1356&lt;&gt;"", TrackingWorksheet!$L1356&gt;=WeeklySummary!$C$6,TrackingWorksheet!$L1356&lt;=WeeklySummary!$C$7,OR(TrackingWorksheet!$H1356=Lists!$D$4,TrackingWorksheet!$J1356=Lists!$D$4)), 1, 0))</f>
        <v/>
      </c>
      <c r="Y1351" s="10" t="str">
        <f>IF($B1351=1,"",IF(AND(TrackingWorksheet!$L1356&lt;&gt;"", TrackingWorksheet!$L1356&gt;=WeeklySummary!$C$6,TrackingWorksheet!$L1356&lt;=WeeklySummary!$C$7,OR(TrackingWorksheet!$H1356=Lists!$D$5,TrackingWorksheet!$J1356=Lists!$D$5)), 1, 0))</f>
        <v/>
      </c>
      <c r="Z1351" s="10" t="str">
        <f>IF($B1351=1,"",IF(AND(TrackingWorksheet!$L1356&lt;&gt;"", TrackingWorksheet!$L1356&gt;=WeeklySummary!$C$6,TrackingWorksheet!$L1356&lt;=WeeklySummary!$C$7,OR(TrackingWorksheet!$H1356=Lists!$D$6,TrackingWorksheet!$J1356=Lists!$D$6)), 1, 0))</f>
        <v/>
      </c>
      <c r="AA1351" s="19" t="str">
        <f>IF(B1351=1,"",IF(AND(TrackingWorksheet!M1356&lt;&gt;"",TrackingWorksheet!M1356&lt;=WeeklySummary!$C$7),1,0)*D1351)</f>
        <v/>
      </c>
      <c r="AB1351" s="19" t="str">
        <f>IF(B1351=1,"",IF(AND(TrackingWorksheet!N1356&lt;&gt;"",TrackingWorksheet!N1356&lt;=WeeklySummary!$C$7),1,0)*D1351)</f>
        <v/>
      </c>
      <c r="AC1351" s="19" t="str">
        <f>IF(B1351=1,"",TrackingWorksheet!T1356)</f>
        <v/>
      </c>
      <c r="AD1351" s="19" t="str">
        <f>IF(B1351=1,"",IF(D1351*AND(TrackingWorksheet!S1356&gt;=Calculations!$BD$3,TrackingWorksheet!U1356="",TrackingWorksheet!K1356="YES"),1,0))</f>
        <v/>
      </c>
      <c r="AE1351" s="19" t="str">
        <f>IF($B1351=1,"",IF(AND(TrackingWorksheet!$S1356&gt;$BE$3,TrackingWorksheet!$T1356=Lists!$P$4),1, 0)*D1351)</f>
        <v/>
      </c>
      <c r="AF1351" s="19" t="str">
        <f>IF($B1351=1,"",IF(AND(TrackingWorksheet!$U1356&gt;$BE$3,TrackingWorksheet!$V1356=Lists!$P$4),1, 0)*D1351)</f>
        <v/>
      </c>
      <c r="AG1351" s="19" t="str">
        <f>IF($B1351=1,"",IF(AND(TrackingWorksheet!$W1356&gt;$BE$3,TrackingWorksheet!$X1356=Lists!$P$4),1, 0)*D1351)</f>
        <v/>
      </c>
      <c r="AH1351" s="19" t="str">
        <f>IF($B1351=1,"",IF(AND(TrackingWorksheet!$Y1356&gt;$BE$3,TrackingWorksheet!$Z1356=Lists!$P$4),1, 0)*D1351)</f>
        <v/>
      </c>
      <c r="AI1351" s="19" t="str">
        <f>IF($B1351=1,"",IF(AND(TrackingWorksheet!$AA1356&gt;$BE$3,TrackingWorksheet!$AB1356=Lists!$P$4),1, 0)*D1351)</f>
        <v/>
      </c>
      <c r="AJ1351" s="19" t="str">
        <f>IF($B1351=1,"",IF(AND(TrackingWorksheet!$S1356&gt;$BE$3,TrackingWorksheet!$T1356=Lists!$P$5),1, 0)*D1351)</f>
        <v/>
      </c>
      <c r="AK1351" s="19" t="str">
        <f>IF($B1351=1,"",IF(AND(TrackingWorksheet!$U1356&gt;$BE$3,TrackingWorksheet!$V1356=Lists!$P$5),1, 0)*D1351)</f>
        <v/>
      </c>
      <c r="AL1351" s="19" t="str">
        <f>IF($B1351=1,"",IF(AND(TrackingWorksheet!$W1356&gt;$BE$3,TrackingWorksheet!$X1356=Lists!$P$5),1, 0)*D1351)</f>
        <v/>
      </c>
      <c r="AM1351" s="19" t="str">
        <f>IF($B1351=1,"",IF(AND(TrackingWorksheet!$Y1356&gt;$BE$3,TrackingWorksheet!$Z1356=Lists!$P$5),1, 0)*D1351)</f>
        <v/>
      </c>
      <c r="AN1351" s="19" t="str">
        <f>IF($B1351=1,"",IF(AND(TrackingWorksheet!$AA1356&gt;$BE$3,TrackingWorksheet!$AB1356=Lists!$P$5),1, 0)*D1351)</f>
        <v/>
      </c>
      <c r="AO1351" s="19" t="str">
        <f>IF($B1351=1,"",IF(AND(TrackingWorksheet!$S1356&gt;$BE$3,TrackingWorksheet!$T1356=Lists!$P$6),1, 0)*D1351)</f>
        <v/>
      </c>
      <c r="AP1351" s="19" t="str">
        <f>IF($B1351=1,"",IF(AND(TrackingWorksheet!$U1356&gt;$BE$3,TrackingWorksheet!$V1356=Lists!$P$6),1, 0)*D1351)</f>
        <v/>
      </c>
      <c r="AQ1351" s="19" t="str">
        <f>IF($B1351=1,"",IF(AND(TrackingWorksheet!$W1356&gt;$BE$3,TrackingWorksheet!$X1356=Lists!$P$6),1, 0)*D1351)</f>
        <v/>
      </c>
      <c r="AR1351" s="19" t="str">
        <f>IF($B1351=1,"",IF(AND(TrackingWorksheet!$Y1356&gt;$BE$3,TrackingWorksheet!$Z1356=Lists!$P$6),1, 0)*D1351)</f>
        <v/>
      </c>
      <c r="AS1351" s="19" t="str">
        <f>IF($B1351=1,"",IF(AND(TrackingWorksheet!$AA1356&gt;$BE$3,TrackingWorksheet!$AB1356=Lists!$P$6),1, 0)*D1351)</f>
        <v/>
      </c>
      <c r="AT1351" s="19">
        <f t="shared" si="307"/>
        <v>0</v>
      </c>
      <c r="AU1351" s="19" t="str">
        <f>IF(B1351=1,"",IF(AND(TrackingWorksheet!K1356="",TrackingWorksheet!M1356="", TrackingWorksheet!N1356="", TrackingWorksheet!S1356="", TrackingWorksheet!V1356="", TrackingWorksheet!W1356="", TrackingWorksheet!Y1356="", TrackingWorksheet!AA1356="", V1351=1),1,0)*D1351)</f>
        <v/>
      </c>
      <c r="AV1351" s="19" t="str">
        <f>IF(B1351=1,"",IF(D1351*AND(TrackingWorksheet!U1356&gt;Calculations!$BE$3,TrackingWorksheet!K1356="YES"),1,0))</f>
        <v/>
      </c>
      <c r="AW1351" s="19" t="str">
        <f>IF(B1351=1,"",IF(D1351*AND(TrackingWorksheet!W1356&gt;Calculations!$BE$3,TrackingWorksheet!K1356="YES"),1,0))</f>
        <v/>
      </c>
      <c r="AX1351" s="19">
        <f t="shared" si="308"/>
        <v>0</v>
      </c>
      <c r="AY1351" s="19">
        <f t="shared" si="304"/>
        <v>0</v>
      </c>
      <c r="AZ1351" s="27" t="str">
        <f>IF(B1351=1,"",IF(TrackingWorksheet!Q1356="","",TrackingWorksheet!Q1356))</f>
        <v/>
      </c>
      <c r="BB1351" s="4"/>
      <c r="BC1351" s="4"/>
      <c r="BD1351" s="4"/>
      <c r="BE1351" s="4"/>
      <c r="BF1351" s="4"/>
      <c r="BG1351" s="4" t="str">
        <f>IF(B1351=1,"",IF(AND(N1351=1,TrackingWorksheet!$I1356+14&lt;=WeeklySummary!$C$7),1,0))</f>
        <v/>
      </c>
      <c r="BH1351" s="4" t="str">
        <f>IF(B1351=1,"",IF(AND(R1351=1,TrackingWorksheet!$I1356+14&lt;=WeeklySummary!$C$7),1,0))</f>
        <v/>
      </c>
      <c r="BI1351" s="4" t="str">
        <f>IF(B1351=1,"",IF(AND(J1351=1,TrackingWorksheet!$G1356+14&lt;=WeeklySummary!$C$7),1,0))</f>
        <v/>
      </c>
      <c r="BJ1351" s="4" t="str">
        <f>IF(B1351=1,"",IF(AND(T1351=1,TrackingWorksheet!$I1356+14&lt;=WeeklySummary!$C$7),1,0))</f>
        <v/>
      </c>
      <c r="BK1351" s="4" t="str">
        <f>IF(B1351=1,"",IF(AND(T1351=1,TrackingWorksheet!$G1356+14&lt;=WeeklySummary!$C$7),1,0))</f>
        <v/>
      </c>
      <c r="BL1351" s="4">
        <f t="shared" si="317"/>
        <v>0</v>
      </c>
    </row>
    <row r="1352" spans="2:64" x14ac:dyDescent="0.25">
      <c r="B1352" s="27">
        <f>IF(AND(ISBLANK(TrackingWorksheet!B1357),ISBLANK(TrackingWorksheet!C1357),ISBLANK(TrackingWorksheet!G1357),ISBLANK(TrackingWorksheet!H1357),
ISBLANK(TrackingWorksheet!I1357),ISBLANK(TrackingWorksheet!J1357),ISBLANK(TrackingWorksheet!M1357),
ISBLANK(TrackingWorksheet!N1359)),1,0)</f>
        <v>1</v>
      </c>
      <c r="C1352" s="12" t="str">
        <f>IF(B1352=1,"",TrackingWorksheet!F1357)</f>
        <v/>
      </c>
      <c r="D1352" s="20" t="str">
        <f>IF(B1352=1,"",IF(AND(TrackingWorksheet!B1357&lt;&gt;"",TrackingWorksheet!B1357&lt;=WeeklySummary!$C$7,OR(TrackingWorksheet!C1357="",TrackingWorksheet!C1357&gt;=WeeklySummary!$C$6)),1,0))</f>
        <v/>
      </c>
      <c r="E1352" s="10" t="str">
        <f>IF(B1352=1,"",IF(AND(TrackingWorksheet!G1357 &lt;&gt;"",TrackingWorksheet!G1357&lt;=WeeklySummary!$C$7, TrackingWorksheet!H1357=Lists!$D$4), "Y", "N"))</f>
        <v/>
      </c>
      <c r="F1352" s="10" t="str">
        <f>IF(B1352=1,"",IF(AND(TrackingWorksheet!I1357 &lt;&gt;"", TrackingWorksheet!I1357&lt;=WeeklySummary!$C$7, TrackingWorksheet!J1357=Lists!$D$4), "Y", "N"))</f>
        <v/>
      </c>
      <c r="G1352" s="10" t="str">
        <f>IF(B1352=1,"",IF(AND(TrackingWorksheet!G1357 &lt;&gt;"",TrackingWorksheet!G1357&lt;=WeeklySummary!$C$7, TrackingWorksheet!H1357=Lists!$D$5), "Y", "N"))</f>
        <v/>
      </c>
      <c r="H1352" s="10" t="str">
        <f>IF(B1352=1,"",IF(AND(TrackingWorksheet!I1357 &lt;&gt;"", TrackingWorksheet!I1357&lt;=WeeklySummary!$C$7, TrackingWorksheet!J1357=Lists!$D$5), "Y", "N"))</f>
        <v/>
      </c>
      <c r="I1352" s="20" t="str">
        <f>IF(B1352=1,"",IF(AND(TrackingWorksheet!G1357 &lt;&gt;"", TrackingWorksheet!G1357&lt;=WeeklySummary!$C$7, TrackingWorksheet!H1357=Lists!$D$6), 1, 0))</f>
        <v/>
      </c>
      <c r="J1352" s="20" t="str">
        <f t="shared" si="309"/>
        <v/>
      </c>
      <c r="K1352" s="10" t="str">
        <f>IF(B1352=1,"",IF(AND(TrackingWorksheet!I1357&lt;=WeeklySummary!$C$7,TrackingWorksheet!K1357="YES"),0,IF(AND(AND(OR(E1352="Y",F1352="Y"),E1352&lt;&gt;F1352),G1352&lt;&gt;"Y", H1352&lt;&gt;"Y"), 1, 0)))</f>
        <v/>
      </c>
      <c r="L1352" s="20" t="str">
        <f t="shared" si="310"/>
        <v/>
      </c>
      <c r="M1352" s="10" t="str">
        <f t="shared" si="311"/>
        <v/>
      </c>
      <c r="N1352" s="20" t="str">
        <f t="shared" si="312"/>
        <v/>
      </c>
      <c r="O1352" s="10" t="str">
        <f>IF(B1352=1,"",IF(AND(TrackingWorksheet!I1357&lt;=WeeklySummary!$C$7,TrackingWorksheet!K1357="YES"),0,IF(AND(AND(OR(G1352="Y",H1352="Y"),G1352&lt;&gt;H1352),E1352&lt;&gt;"Y", F1352&lt;&gt;"Y"), 1, 0)))</f>
        <v/>
      </c>
      <c r="P1352" s="20" t="str">
        <f t="shared" si="313"/>
        <v/>
      </c>
      <c r="Q1352" s="10" t="str">
        <f t="shared" si="314"/>
        <v/>
      </c>
      <c r="R1352" s="10" t="str">
        <f t="shared" si="315"/>
        <v/>
      </c>
      <c r="S1352" s="10" t="str">
        <f>IF(B1352=1,"",IF(AND(OR(AND(TrackingWorksheet!H1357=Lists!$D$7,TrackingWorksheet!H1357=TrackingWorksheet!J1357),TrackingWorksheet!H1357&lt;&gt;TrackingWorksheet!J1357),TrackingWorksheet!K1357="YES",TrackingWorksheet!H1357&lt;&gt;Lists!$D$6,TrackingWorksheet!G1357&lt;=WeeklySummary!$C$7,TrackingWorksheet!I1357&lt;=WeeklySummary!$C$7),1,0))</f>
        <v/>
      </c>
      <c r="T1352" s="10" t="str">
        <f t="shared" si="316"/>
        <v/>
      </c>
      <c r="U1352" s="10" t="str">
        <f>IF($B1352=1,"",IF(TrackingWorksheet!$K1357="YES",1, 0)*D1352)</f>
        <v/>
      </c>
      <c r="V1352" s="20">
        <f t="shared" si="305"/>
        <v>0</v>
      </c>
      <c r="W1352" s="20">
        <f t="shared" si="306"/>
        <v>0</v>
      </c>
      <c r="X1352" s="10" t="str">
        <f>IF($B1352=1,"",IF(AND(TrackingWorksheet!$L1357&lt;&gt;"", TrackingWorksheet!$L1357&gt;=WeeklySummary!$C$6,TrackingWorksheet!$L1357&lt;=WeeklySummary!$C$7,OR(TrackingWorksheet!$H1357=Lists!$D$4,TrackingWorksheet!$J1357=Lists!$D$4)), 1, 0))</f>
        <v/>
      </c>
      <c r="Y1352" s="10" t="str">
        <f>IF($B1352=1,"",IF(AND(TrackingWorksheet!$L1357&lt;&gt;"", TrackingWorksheet!$L1357&gt;=WeeklySummary!$C$6,TrackingWorksheet!$L1357&lt;=WeeklySummary!$C$7,OR(TrackingWorksheet!$H1357=Lists!$D$5,TrackingWorksheet!$J1357=Lists!$D$5)), 1, 0))</f>
        <v/>
      </c>
      <c r="Z1352" s="10" t="str">
        <f>IF($B1352=1,"",IF(AND(TrackingWorksheet!$L1357&lt;&gt;"", TrackingWorksheet!$L1357&gt;=WeeklySummary!$C$6,TrackingWorksheet!$L1357&lt;=WeeklySummary!$C$7,OR(TrackingWorksheet!$H1357=Lists!$D$6,TrackingWorksheet!$J1357=Lists!$D$6)), 1, 0))</f>
        <v/>
      </c>
      <c r="AA1352" s="19" t="str">
        <f>IF(B1352=1,"",IF(AND(TrackingWorksheet!M1357&lt;&gt;"",TrackingWorksheet!M1357&lt;=WeeklySummary!$C$7),1,0)*D1352)</f>
        <v/>
      </c>
      <c r="AB1352" s="19" t="str">
        <f>IF(B1352=1,"",IF(AND(TrackingWorksheet!N1357&lt;&gt;"",TrackingWorksheet!N1357&lt;=WeeklySummary!$C$7),1,0)*D1352)</f>
        <v/>
      </c>
      <c r="AC1352" s="19" t="str">
        <f>IF(B1352=1,"",TrackingWorksheet!T1357)</f>
        <v/>
      </c>
      <c r="AD1352" s="19" t="str">
        <f>IF(B1352=1,"",IF(D1352*AND(TrackingWorksheet!S1357&gt;=Calculations!$BD$3,TrackingWorksheet!U1357="",TrackingWorksheet!K1357="YES"),1,0))</f>
        <v/>
      </c>
      <c r="AE1352" s="19" t="str">
        <f>IF($B1352=1,"",IF(AND(TrackingWorksheet!$S1357&gt;$BE$3,TrackingWorksheet!$T1357=Lists!$P$4),1, 0)*D1352)</f>
        <v/>
      </c>
      <c r="AF1352" s="19" t="str">
        <f>IF($B1352=1,"",IF(AND(TrackingWorksheet!$U1357&gt;$BE$3,TrackingWorksheet!$V1357=Lists!$P$4),1, 0)*D1352)</f>
        <v/>
      </c>
      <c r="AG1352" s="19" t="str">
        <f>IF($B1352=1,"",IF(AND(TrackingWorksheet!$W1357&gt;$BE$3,TrackingWorksheet!$X1357=Lists!$P$4),1, 0)*D1352)</f>
        <v/>
      </c>
      <c r="AH1352" s="19" t="str">
        <f>IF($B1352=1,"",IF(AND(TrackingWorksheet!$Y1357&gt;$BE$3,TrackingWorksheet!$Z1357=Lists!$P$4),1, 0)*D1352)</f>
        <v/>
      </c>
      <c r="AI1352" s="19" t="str">
        <f>IF($B1352=1,"",IF(AND(TrackingWorksheet!$AA1357&gt;$BE$3,TrackingWorksheet!$AB1357=Lists!$P$4),1, 0)*D1352)</f>
        <v/>
      </c>
      <c r="AJ1352" s="19" t="str">
        <f>IF($B1352=1,"",IF(AND(TrackingWorksheet!$S1357&gt;$BE$3,TrackingWorksheet!$T1357=Lists!$P$5),1, 0)*D1352)</f>
        <v/>
      </c>
      <c r="AK1352" s="19" t="str">
        <f>IF($B1352=1,"",IF(AND(TrackingWorksheet!$U1357&gt;$BE$3,TrackingWorksheet!$V1357=Lists!$P$5),1, 0)*D1352)</f>
        <v/>
      </c>
      <c r="AL1352" s="19" t="str">
        <f>IF($B1352=1,"",IF(AND(TrackingWorksheet!$W1357&gt;$BE$3,TrackingWorksheet!$X1357=Lists!$P$5),1, 0)*D1352)</f>
        <v/>
      </c>
      <c r="AM1352" s="19" t="str">
        <f>IF($B1352=1,"",IF(AND(TrackingWorksheet!$Y1357&gt;$BE$3,TrackingWorksheet!$Z1357=Lists!$P$5),1, 0)*D1352)</f>
        <v/>
      </c>
      <c r="AN1352" s="19" t="str">
        <f>IF($B1352=1,"",IF(AND(TrackingWorksheet!$AA1357&gt;$BE$3,TrackingWorksheet!$AB1357=Lists!$P$5),1, 0)*D1352)</f>
        <v/>
      </c>
      <c r="AO1352" s="19" t="str">
        <f>IF($B1352=1,"",IF(AND(TrackingWorksheet!$S1357&gt;$BE$3,TrackingWorksheet!$T1357=Lists!$P$6),1, 0)*D1352)</f>
        <v/>
      </c>
      <c r="AP1352" s="19" t="str">
        <f>IF($B1352=1,"",IF(AND(TrackingWorksheet!$U1357&gt;$BE$3,TrackingWorksheet!$V1357=Lists!$P$6),1, 0)*D1352)</f>
        <v/>
      </c>
      <c r="AQ1352" s="19" t="str">
        <f>IF($B1352=1,"",IF(AND(TrackingWorksheet!$W1357&gt;$BE$3,TrackingWorksheet!$X1357=Lists!$P$6),1, 0)*D1352)</f>
        <v/>
      </c>
      <c r="AR1352" s="19" t="str">
        <f>IF($B1352=1,"",IF(AND(TrackingWorksheet!$Y1357&gt;$BE$3,TrackingWorksheet!$Z1357=Lists!$P$6),1, 0)*D1352)</f>
        <v/>
      </c>
      <c r="AS1352" s="19" t="str">
        <f>IF($B1352=1,"",IF(AND(TrackingWorksheet!$AA1357&gt;$BE$3,TrackingWorksheet!$AB1357=Lists!$P$6),1, 0)*D1352)</f>
        <v/>
      </c>
      <c r="AT1352" s="19">
        <f t="shared" si="307"/>
        <v>0</v>
      </c>
      <c r="AU1352" s="19" t="str">
        <f>IF(B1352=1,"",IF(AND(TrackingWorksheet!K1357="",TrackingWorksheet!M1357="", TrackingWorksheet!N1357="", TrackingWorksheet!S1357="", TrackingWorksheet!V1357="", TrackingWorksheet!W1357="", TrackingWorksheet!Y1357="", TrackingWorksheet!AA1357="", V1352=1),1,0)*D1352)</f>
        <v/>
      </c>
      <c r="AV1352" s="19" t="str">
        <f>IF(B1352=1,"",IF(D1352*AND(TrackingWorksheet!U1357&gt;Calculations!$BE$3,TrackingWorksheet!K1357="YES"),1,0))</f>
        <v/>
      </c>
      <c r="AW1352" s="19" t="str">
        <f>IF(B1352=1,"",IF(D1352*AND(TrackingWorksheet!W1357&gt;Calculations!$BE$3,TrackingWorksheet!K1357="YES"),1,0))</f>
        <v/>
      </c>
      <c r="AX1352" s="19">
        <f t="shared" si="308"/>
        <v>0</v>
      </c>
      <c r="AY1352" s="19">
        <f t="shared" si="304"/>
        <v>0</v>
      </c>
      <c r="AZ1352" s="27" t="str">
        <f>IF(B1352=1,"",IF(TrackingWorksheet!Q1357="","",TrackingWorksheet!Q1357))</f>
        <v/>
      </c>
      <c r="BB1352" s="4"/>
      <c r="BC1352" s="4"/>
      <c r="BD1352" s="4"/>
      <c r="BE1352" s="4"/>
      <c r="BF1352" s="4"/>
      <c r="BG1352" s="4" t="str">
        <f>IF(B1352=1,"",IF(AND(N1352=1,TrackingWorksheet!$I1357+14&lt;=WeeklySummary!$C$7),1,0))</f>
        <v/>
      </c>
      <c r="BH1352" s="4" t="str">
        <f>IF(B1352=1,"",IF(AND(R1352=1,TrackingWorksheet!$I1357+14&lt;=WeeklySummary!$C$7),1,0))</f>
        <v/>
      </c>
      <c r="BI1352" s="4" t="str">
        <f>IF(B1352=1,"",IF(AND(J1352=1,TrackingWorksheet!$G1357+14&lt;=WeeklySummary!$C$7),1,0))</f>
        <v/>
      </c>
      <c r="BJ1352" s="4" t="str">
        <f>IF(B1352=1,"",IF(AND(T1352=1,TrackingWorksheet!$I1357+14&lt;=WeeklySummary!$C$7),1,0))</f>
        <v/>
      </c>
      <c r="BK1352" s="4" t="str">
        <f>IF(B1352=1,"",IF(AND(T1352=1,TrackingWorksheet!$G1357+14&lt;=WeeklySummary!$C$7),1,0))</f>
        <v/>
      </c>
      <c r="BL1352" s="4">
        <f t="shared" si="317"/>
        <v>0</v>
      </c>
    </row>
    <row r="1353" spans="2:64" x14ac:dyDescent="0.25">
      <c r="B1353" s="27">
        <f>IF(AND(ISBLANK(TrackingWorksheet!B1358),ISBLANK(TrackingWorksheet!C1358),ISBLANK(TrackingWorksheet!G1358),ISBLANK(TrackingWorksheet!H1358),
ISBLANK(TrackingWorksheet!I1358),ISBLANK(TrackingWorksheet!J1358),ISBLANK(TrackingWorksheet!M1358),
ISBLANK(TrackingWorksheet!N1360)),1,0)</f>
        <v>1</v>
      </c>
      <c r="C1353" s="12" t="str">
        <f>IF(B1353=1,"",TrackingWorksheet!F1358)</f>
        <v/>
      </c>
      <c r="D1353" s="20" t="str">
        <f>IF(B1353=1,"",IF(AND(TrackingWorksheet!B1358&lt;&gt;"",TrackingWorksheet!B1358&lt;=WeeklySummary!$C$7,OR(TrackingWorksheet!C1358="",TrackingWorksheet!C1358&gt;=WeeklySummary!$C$6)),1,0))</f>
        <v/>
      </c>
      <c r="E1353" s="10" t="str">
        <f>IF(B1353=1,"",IF(AND(TrackingWorksheet!G1358 &lt;&gt;"",TrackingWorksheet!G1358&lt;=WeeklySummary!$C$7, TrackingWorksheet!H1358=Lists!$D$4), "Y", "N"))</f>
        <v/>
      </c>
      <c r="F1353" s="10" t="str">
        <f>IF(B1353=1,"",IF(AND(TrackingWorksheet!I1358 &lt;&gt;"", TrackingWorksheet!I1358&lt;=WeeklySummary!$C$7, TrackingWorksheet!J1358=Lists!$D$4), "Y", "N"))</f>
        <v/>
      </c>
      <c r="G1353" s="10" t="str">
        <f>IF(B1353=1,"",IF(AND(TrackingWorksheet!G1358 &lt;&gt;"",TrackingWorksheet!G1358&lt;=WeeklySummary!$C$7, TrackingWorksheet!H1358=Lists!$D$5), "Y", "N"))</f>
        <v/>
      </c>
      <c r="H1353" s="10" t="str">
        <f>IF(B1353=1,"",IF(AND(TrackingWorksheet!I1358 &lt;&gt;"", TrackingWorksheet!I1358&lt;=WeeklySummary!$C$7, TrackingWorksheet!J1358=Lists!$D$5), "Y", "N"))</f>
        <v/>
      </c>
      <c r="I1353" s="20" t="str">
        <f>IF(B1353=1,"",IF(AND(TrackingWorksheet!G1358 &lt;&gt;"", TrackingWorksheet!G1358&lt;=WeeklySummary!$C$7, TrackingWorksheet!H1358=Lists!$D$6), 1, 0))</f>
        <v/>
      </c>
      <c r="J1353" s="20" t="str">
        <f t="shared" si="309"/>
        <v/>
      </c>
      <c r="K1353" s="10" t="str">
        <f>IF(B1353=1,"",IF(AND(TrackingWorksheet!I1358&lt;=WeeklySummary!$C$7,TrackingWorksheet!K1358="YES"),0,IF(AND(AND(OR(E1353="Y",F1353="Y"),E1353&lt;&gt;F1353),G1353&lt;&gt;"Y", H1353&lt;&gt;"Y"), 1, 0)))</f>
        <v/>
      </c>
      <c r="L1353" s="20" t="str">
        <f t="shared" si="310"/>
        <v/>
      </c>
      <c r="M1353" s="10" t="str">
        <f t="shared" si="311"/>
        <v/>
      </c>
      <c r="N1353" s="20" t="str">
        <f t="shared" si="312"/>
        <v/>
      </c>
      <c r="O1353" s="10" t="str">
        <f>IF(B1353=1,"",IF(AND(TrackingWorksheet!I1358&lt;=WeeklySummary!$C$7,TrackingWorksheet!K1358="YES"),0,IF(AND(AND(OR(G1353="Y",H1353="Y"),G1353&lt;&gt;H1353),E1353&lt;&gt;"Y", F1353&lt;&gt;"Y"), 1, 0)))</f>
        <v/>
      </c>
      <c r="P1353" s="20" t="str">
        <f t="shared" si="313"/>
        <v/>
      </c>
      <c r="Q1353" s="10" t="str">
        <f t="shared" si="314"/>
        <v/>
      </c>
      <c r="R1353" s="10" t="str">
        <f t="shared" si="315"/>
        <v/>
      </c>
      <c r="S1353" s="10" t="str">
        <f>IF(B1353=1,"",IF(AND(OR(AND(TrackingWorksheet!H1358=Lists!$D$7,TrackingWorksheet!H1358=TrackingWorksheet!J1358),TrackingWorksheet!H1358&lt;&gt;TrackingWorksheet!J1358),TrackingWorksheet!K1358="YES",TrackingWorksheet!H1358&lt;&gt;Lists!$D$6,TrackingWorksheet!G1358&lt;=WeeklySummary!$C$7,TrackingWorksheet!I1358&lt;=WeeklySummary!$C$7),1,0))</f>
        <v/>
      </c>
      <c r="T1353" s="10" t="str">
        <f t="shared" si="316"/>
        <v/>
      </c>
      <c r="U1353" s="10" t="str">
        <f>IF($B1353=1,"",IF(TrackingWorksheet!$K1358="YES",1, 0)*D1353)</f>
        <v/>
      </c>
      <c r="V1353" s="20">
        <f t="shared" si="305"/>
        <v>0</v>
      </c>
      <c r="W1353" s="20">
        <f t="shared" si="306"/>
        <v>0</v>
      </c>
      <c r="X1353" s="10" t="str">
        <f>IF($B1353=1,"",IF(AND(TrackingWorksheet!$L1358&lt;&gt;"", TrackingWorksheet!$L1358&gt;=WeeklySummary!$C$6,TrackingWorksheet!$L1358&lt;=WeeklySummary!$C$7,OR(TrackingWorksheet!$H1358=Lists!$D$4,TrackingWorksheet!$J1358=Lists!$D$4)), 1, 0))</f>
        <v/>
      </c>
      <c r="Y1353" s="10" t="str">
        <f>IF($B1353=1,"",IF(AND(TrackingWorksheet!$L1358&lt;&gt;"", TrackingWorksheet!$L1358&gt;=WeeklySummary!$C$6,TrackingWorksheet!$L1358&lt;=WeeklySummary!$C$7,OR(TrackingWorksheet!$H1358=Lists!$D$5,TrackingWorksheet!$J1358=Lists!$D$5)), 1, 0))</f>
        <v/>
      </c>
      <c r="Z1353" s="10" t="str">
        <f>IF($B1353=1,"",IF(AND(TrackingWorksheet!$L1358&lt;&gt;"", TrackingWorksheet!$L1358&gt;=WeeklySummary!$C$6,TrackingWorksheet!$L1358&lt;=WeeklySummary!$C$7,OR(TrackingWorksheet!$H1358=Lists!$D$6,TrackingWorksheet!$J1358=Lists!$D$6)), 1, 0))</f>
        <v/>
      </c>
      <c r="AA1353" s="19" t="str">
        <f>IF(B1353=1,"",IF(AND(TrackingWorksheet!M1358&lt;&gt;"",TrackingWorksheet!M1358&lt;=WeeklySummary!$C$7),1,0)*D1353)</f>
        <v/>
      </c>
      <c r="AB1353" s="19" t="str">
        <f>IF(B1353=1,"",IF(AND(TrackingWorksheet!N1358&lt;&gt;"",TrackingWorksheet!N1358&lt;=WeeklySummary!$C$7),1,0)*D1353)</f>
        <v/>
      </c>
      <c r="AC1353" s="19" t="str">
        <f>IF(B1353=1,"",TrackingWorksheet!T1358)</f>
        <v/>
      </c>
      <c r="AD1353" s="19" t="str">
        <f>IF(B1353=1,"",IF(D1353*AND(TrackingWorksheet!S1358&gt;=Calculations!$BD$3,TrackingWorksheet!U1358="",TrackingWorksheet!K1358="YES"),1,0))</f>
        <v/>
      </c>
      <c r="AE1353" s="19" t="str">
        <f>IF($B1353=1,"",IF(AND(TrackingWorksheet!$S1358&gt;$BE$3,TrackingWorksheet!$T1358=Lists!$P$4),1, 0)*D1353)</f>
        <v/>
      </c>
      <c r="AF1353" s="19" t="str">
        <f>IF($B1353=1,"",IF(AND(TrackingWorksheet!$U1358&gt;$BE$3,TrackingWorksheet!$V1358=Lists!$P$4),1, 0)*D1353)</f>
        <v/>
      </c>
      <c r="AG1353" s="19" t="str">
        <f>IF($B1353=1,"",IF(AND(TrackingWorksheet!$W1358&gt;$BE$3,TrackingWorksheet!$X1358=Lists!$P$4),1, 0)*D1353)</f>
        <v/>
      </c>
      <c r="AH1353" s="19" t="str">
        <f>IF($B1353=1,"",IF(AND(TrackingWorksheet!$Y1358&gt;$BE$3,TrackingWorksheet!$Z1358=Lists!$P$4),1, 0)*D1353)</f>
        <v/>
      </c>
      <c r="AI1353" s="19" t="str">
        <f>IF($B1353=1,"",IF(AND(TrackingWorksheet!$AA1358&gt;$BE$3,TrackingWorksheet!$AB1358=Lists!$P$4),1, 0)*D1353)</f>
        <v/>
      </c>
      <c r="AJ1353" s="19" t="str">
        <f>IF($B1353=1,"",IF(AND(TrackingWorksheet!$S1358&gt;$BE$3,TrackingWorksheet!$T1358=Lists!$P$5),1, 0)*D1353)</f>
        <v/>
      </c>
      <c r="AK1353" s="19" t="str">
        <f>IF($B1353=1,"",IF(AND(TrackingWorksheet!$U1358&gt;$BE$3,TrackingWorksheet!$V1358=Lists!$P$5),1, 0)*D1353)</f>
        <v/>
      </c>
      <c r="AL1353" s="19" t="str">
        <f>IF($B1353=1,"",IF(AND(TrackingWorksheet!$W1358&gt;$BE$3,TrackingWorksheet!$X1358=Lists!$P$5),1, 0)*D1353)</f>
        <v/>
      </c>
      <c r="AM1353" s="19" t="str">
        <f>IF($B1353=1,"",IF(AND(TrackingWorksheet!$Y1358&gt;$BE$3,TrackingWorksheet!$Z1358=Lists!$P$5),1, 0)*D1353)</f>
        <v/>
      </c>
      <c r="AN1353" s="19" t="str">
        <f>IF($B1353=1,"",IF(AND(TrackingWorksheet!$AA1358&gt;$BE$3,TrackingWorksheet!$AB1358=Lists!$P$5),1, 0)*D1353)</f>
        <v/>
      </c>
      <c r="AO1353" s="19" t="str">
        <f>IF($B1353=1,"",IF(AND(TrackingWorksheet!$S1358&gt;$BE$3,TrackingWorksheet!$T1358=Lists!$P$6),1, 0)*D1353)</f>
        <v/>
      </c>
      <c r="AP1353" s="19" t="str">
        <f>IF($B1353=1,"",IF(AND(TrackingWorksheet!$U1358&gt;$BE$3,TrackingWorksheet!$V1358=Lists!$P$6),1, 0)*D1353)</f>
        <v/>
      </c>
      <c r="AQ1353" s="19" t="str">
        <f>IF($B1353=1,"",IF(AND(TrackingWorksheet!$W1358&gt;$BE$3,TrackingWorksheet!$X1358=Lists!$P$6),1, 0)*D1353)</f>
        <v/>
      </c>
      <c r="AR1353" s="19" t="str">
        <f>IF($B1353=1,"",IF(AND(TrackingWorksheet!$Y1358&gt;$BE$3,TrackingWorksheet!$Z1358=Lists!$P$6),1, 0)*D1353)</f>
        <v/>
      </c>
      <c r="AS1353" s="19" t="str">
        <f>IF($B1353=1,"",IF(AND(TrackingWorksheet!$AA1358&gt;$BE$3,TrackingWorksheet!$AB1358=Lists!$P$6),1, 0)*D1353)</f>
        <v/>
      </c>
      <c r="AT1353" s="19">
        <f t="shared" si="307"/>
        <v>0</v>
      </c>
      <c r="AU1353" s="19" t="str">
        <f>IF(B1353=1,"",IF(AND(TrackingWorksheet!K1358="",TrackingWorksheet!M1358="", TrackingWorksheet!N1358="", TrackingWorksheet!S1358="", TrackingWorksheet!V1358="", TrackingWorksheet!W1358="", TrackingWorksheet!Y1358="", TrackingWorksheet!AA1358="", V1353=1),1,0)*D1353)</f>
        <v/>
      </c>
      <c r="AV1353" s="19" t="str">
        <f>IF(B1353=1,"",IF(D1353*AND(TrackingWorksheet!U1358&gt;Calculations!$BE$3,TrackingWorksheet!K1358="YES"),1,0))</f>
        <v/>
      </c>
      <c r="AW1353" s="19" t="str">
        <f>IF(B1353=1,"",IF(D1353*AND(TrackingWorksheet!W1358&gt;Calculations!$BE$3,TrackingWorksheet!K1358="YES"),1,0))</f>
        <v/>
      </c>
      <c r="AX1353" s="19">
        <f t="shared" si="308"/>
        <v>0</v>
      </c>
      <c r="AY1353" s="19">
        <f t="shared" si="304"/>
        <v>0</v>
      </c>
      <c r="AZ1353" s="27" t="str">
        <f>IF(B1353=1,"",IF(TrackingWorksheet!Q1358="","",TrackingWorksheet!Q1358))</f>
        <v/>
      </c>
      <c r="BB1353" s="4"/>
      <c r="BC1353" s="4"/>
      <c r="BD1353" s="4"/>
      <c r="BE1353" s="4"/>
      <c r="BF1353" s="4"/>
      <c r="BG1353" s="4" t="str">
        <f>IF(B1353=1,"",IF(AND(N1353=1,TrackingWorksheet!$I1358+14&lt;=WeeklySummary!$C$7),1,0))</f>
        <v/>
      </c>
      <c r="BH1353" s="4" t="str">
        <f>IF(B1353=1,"",IF(AND(R1353=1,TrackingWorksheet!$I1358+14&lt;=WeeklySummary!$C$7),1,0))</f>
        <v/>
      </c>
      <c r="BI1353" s="4" t="str">
        <f>IF(B1353=1,"",IF(AND(J1353=1,TrackingWorksheet!$G1358+14&lt;=WeeklySummary!$C$7),1,0))</f>
        <v/>
      </c>
      <c r="BJ1353" s="4" t="str">
        <f>IF(B1353=1,"",IF(AND(T1353=1,TrackingWorksheet!$I1358+14&lt;=WeeklySummary!$C$7),1,0))</f>
        <v/>
      </c>
      <c r="BK1353" s="4" t="str">
        <f>IF(B1353=1,"",IF(AND(T1353=1,TrackingWorksheet!$G1358+14&lt;=WeeklySummary!$C$7),1,0))</f>
        <v/>
      </c>
      <c r="BL1353" s="4">
        <f t="shared" si="317"/>
        <v>0</v>
      </c>
    </row>
    <row r="1354" spans="2:64" x14ac:dyDescent="0.25">
      <c r="B1354" s="27">
        <f>IF(AND(ISBLANK(TrackingWorksheet!B1359),ISBLANK(TrackingWorksheet!C1359),ISBLANK(TrackingWorksheet!G1359),ISBLANK(TrackingWorksheet!H1359),
ISBLANK(TrackingWorksheet!I1359),ISBLANK(TrackingWorksheet!J1359),ISBLANK(TrackingWorksheet!M1359),
ISBLANK(TrackingWorksheet!N1361)),1,0)</f>
        <v>1</v>
      </c>
      <c r="C1354" s="12" t="str">
        <f>IF(B1354=1,"",TrackingWorksheet!F1359)</f>
        <v/>
      </c>
      <c r="D1354" s="20" t="str">
        <f>IF(B1354=1,"",IF(AND(TrackingWorksheet!B1359&lt;&gt;"",TrackingWorksheet!B1359&lt;=WeeklySummary!$C$7,OR(TrackingWorksheet!C1359="",TrackingWorksheet!C1359&gt;=WeeklySummary!$C$6)),1,0))</f>
        <v/>
      </c>
      <c r="E1354" s="10" t="str">
        <f>IF(B1354=1,"",IF(AND(TrackingWorksheet!G1359 &lt;&gt;"",TrackingWorksheet!G1359&lt;=WeeklySummary!$C$7, TrackingWorksheet!H1359=Lists!$D$4), "Y", "N"))</f>
        <v/>
      </c>
      <c r="F1354" s="10" t="str">
        <f>IF(B1354=1,"",IF(AND(TrackingWorksheet!I1359 &lt;&gt;"", TrackingWorksheet!I1359&lt;=WeeklySummary!$C$7, TrackingWorksheet!J1359=Lists!$D$4), "Y", "N"))</f>
        <v/>
      </c>
      <c r="G1354" s="10" t="str">
        <f>IF(B1354=1,"",IF(AND(TrackingWorksheet!G1359 &lt;&gt;"",TrackingWorksheet!G1359&lt;=WeeklySummary!$C$7, TrackingWorksheet!H1359=Lists!$D$5), "Y", "N"))</f>
        <v/>
      </c>
      <c r="H1354" s="10" t="str">
        <f>IF(B1354=1,"",IF(AND(TrackingWorksheet!I1359 &lt;&gt;"", TrackingWorksheet!I1359&lt;=WeeklySummary!$C$7, TrackingWorksheet!J1359=Lists!$D$5), "Y", "N"))</f>
        <v/>
      </c>
      <c r="I1354" s="20" t="str">
        <f>IF(B1354=1,"",IF(AND(TrackingWorksheet!G1359 &lt;&gt;"", TrackingWorksheet!G1359&lt;=WeeklySummary!$C$7, TrackingWorksheet!H1359=Lists!$D$6), 1, 0))</f>
        <v/>
      </c>
      <c r="J1354" s="20" t="str">
        <f t="shared" si="309"/>
        <v/>
      </c>
      <c r="K1354" s="10" t="str">
        <f>IF(B1354=1,"",IF(AND(TrackingWorksheet!I1359&lt;=WeeklySummary!$C$7,TrackingWorksheet!K1359="YES"),0,IF(AND(AND(OR(E1354="Y",F1354="Y"),E1354&lt;&gt;F1354),G1354&lt;&gt;"Y", H1354&lt;&gt;"Y"), 1, 0)))</f>
        <v/>
      </c>
      <c r="L1354" s="20" t="str">
        <f t="shared" si="310"/>
        <v/>
      </c>
      <c r="M1354" s="10" t="str">
        <f t="shared" si="311"/>
        <v/>
      </c>
      <c r="N1354" s="20" t="str">
        <f t="shared" si="312"/>
        <v/>
      </c>
      <c r="O1354" s="10" t="str">
        <f>IF(B1354=1,"",IF(AND(TrackingWorksheet!I1359&lt;=WeeklySummary!$C$7,TrackingWorksheet!K1359="YES"),0,IF(AND(AND(OR(G1354="Y",H1354="Y"),G1354&lt;&gt;H1354),E1354&lt;&gt;"Y", F1354&lt;&gt;"Y"), 1, 0)))</f>
        <v/>
      </c>
      <c r="P1354" s="20" t="str">
        <f t="shared" si="313"/>
        <v/>
      </c>
      <c r="Q1354" s="10" t="str">
        <f t="shared" si="314"/>
        <v/>
      </c>
      <c r="R1354" s="10" t="str">
        <f t="shared" si="315"/>
        <v/>
      </c>
      <c r="S1354" s="10" t="str">
        <f>IF(B1354=1,"",IF(AND(OR(AND(TrackingWorksheet!H1359=Lists!$D$7,TrackingWorksheet!H1359=TrackingWorksheet!J1359),TrackingWorksheet!H1359&lt;&gt;TrackingWorksheet!J1359),TrackingWorksheet!K1359="YES",TrackingWorksheet!H1359&lt;&gt;Lists!$D$6,TrackingWorksheet!G1359&lt;=WeeklySummary!$C$7,TrackingWorksheet!I1359&lt;=WeeklySummary!$C$7),1,0))</f>
        <v/>
      </c>
      <c r="T1354" s="10" t="str">
        <f t="shared" si="316"/>
        <v/>
      </c>
      <c r="U1354" s="10" t="str">
        <f>IF($B1354=1,"",IF(TrackingWorksheet!$K1359="YES",1, 0)*D1354)</f>
        <v/>
      </c>
      <c r="V1354" s="20">
        <f t="shared" si="305"/>
        <v>0</v>
      </c>
      <c r="W1354" s="20">
        <f t="shared" si="306"/>
        <v>0</v>
      </c>
      <c r="X1354" s="10" t="str">
        <f>IF($B1354=1,"",IF(AND(TrackingWorksheet!$L1359&lt;&gt;"", TrackingWorksheet!$L1359&gt;=WeeklySummary!$C$6,TrackingWorksheet!$L1359&lt;=WeeklySummary!$C$7,OR(TrackingWorksheet!$H1359=Lists!$D$4,TrackingWorksheet!$J1359=Lists!$D$4)), 1, 0))</f>
        <v/>
      </c>
      <c r="Y1354" s="10" t="str">
        <f>IF($B1354=1,"",IF(AND(TrackingWorksheet!$L1359&lt;&gt;"", TrackingWorksheet!$L1359&gt;=WeeklySummary!$C$6,TrackingWorksheet!$L1359&lt;=WeeklySummary!$C$7,OR(TrackingWorksheet!$H1359=Lists!$D$5,TrackingWorksheet!$J1359=Lists!$D$5)), 1, 0))</f>
        <v/>
      </c>
      <c r="Z1354" s="10" t="str">
        <f>IF($B1354=1,"",IF(AND(TrackingWorksheet!$L1359&lt;&gt;"", TrackingWorksheet!$L1359&gt;=WeeklySummary!$C$6,TrackingWorksheet!$L1359&lt;=WeeklySummary!$C$7,OR(TrackingWorksheet!$H1359=Lists!$D$6,TrackingWorksheet!$J1359=Lists!$D$6)), 1, 0))</f>
        <v/>
      </c>
      <c r="AA1354" s="19" t="str">
        <f>IF(B1354=1,"",IF(AND(TrackingWorksheet!M1359&lt;&gt;"",TrackingWorksheet!M1359&lt;=WeeklySummary!$C$7),1,0)*D1354)</f>
        <v/>
      </c>
      <c r="AB1354" s="19" t="str">
        <f>IF(B1354=1,"",IF(AND(TrackingWorksheet!N1359&lt;&gt;"",TrackingWorksheet!N1359&lt;=WeeklySummary!$C$7),1,0)*D1354)</f>
        <v/>
      </c>
      <c r="AC1354" s="19" t="str">
        <f>IF(B1354=1,"",TrackingWorksheet!T1359)</f>
        <v/>
      </c>
      <c r="AD1354" s="19" t="str">
        <f>IF(B1354=1,"",IF(D1354*AND(TrackingWorksheet!S1359&gt;=Calculations!$BD$3,TrackingWorksheet!U1359="",TrackingWorksheet!K1359="YES"),1,0))</f>
        <v/>
      </c>
      <c r="AE1354" s="19" t="str">
        <f>IF($B1354=1,"",IF(AND(TrackingWorksheet!$S1359&gt;$BE$3,TrackingWorksheet!$T1359=Lists!$P$4),1, 0)*D1354)</f>
        <v/>
      </c>
      <c r="AF1354" s="19" t="str">
        <f>IF($B1354=1,"",IF(AND(TrackingWorksheet!$U1359&gt;$BE$3,TrackingWorksheet!$V1359=Lists!$P$4),1, 0)*D1354)</f>
        <v/>
      </c>
      <c r="AG1354" s="19" t="str">
        <f>IF($B1354=1,"",IF(AND(TrackingWorksheet!$W1359&gt;$BE$3,TrackingWorksheet!$X1359=Lists!$P$4),1, 0)*D1354)</f>
        <v/>
      </c>
      <c r="AH1354" s="19" t="str">
        <f>IF($B1354=1,"",IF(AND(TrackingWorksheet!$Y1359&gt;$BE$3,TrackingWorksheet!$Z1359=Lists!$P$4),1, 0)*D1354)</f>
        <v/>
      </c>
      <c r="AI1354" s="19" t="str">
        <f>IF($B1354=1,"",IF(AND(TrackingWorksheet!$AA1359&gt;$BE$3,TrackingWorksheet!$AB1359=Lists!$P$4),1, 0)*D1354)</f>
        <v/>
      </c>
      <c r="AJ1354" s="19" t="str">
        <f>IF($B1354=1,"",IF(AND(TrackingWorksheet!$S1359&gt;$BE$3,TrackingWorksheet!$T1359=Lists!$P$5),1, 0)*D1354)</f>
        <v/>
      </c>
      <c r="AK1354" s="19" t="str">
        <f>IF($B1354=1,"",IF(AND(TrackingWorksheet!$U1359&gt;$BE$3,TrackingWorksheet!$V1359=Lists!$P$5),1, 0)*D1354)</f>
        <v/>
      </c>
      <c r="AL1354" s="19" t="str">
        <f>IF($B1354=1,"",IF(AND(TrackingWorksheet!$W1359&gt;$BE$3,TrackingWorksheet!$X1359=Lists!$P$5),1, 0)*D1354)</f>
        <v/>
      </c>
      <c r="AM1354" s="19" t="str">
        <f>IF($B1354=1,"",IF(AND(TrackingWorksheet!$Y1359&gt;$BE$3,TrackingWorksheet!$Z1359=Lists!$P$5),1, 0)*D1354)</f>
        <v/>
      </c>
      <c r="AN1354" s="19" t="str">
        <f>IF($B1354=1,"",IF(AND(TrackingWorksheet!$AA1359&gt;$BE$3,TrackingWorksheet!$AB1359=Lists!$P$5),1, 0)*D1354)</f>
        <v/>
      </c>
      <c r="AO1354" s="19" t="str">
        <f>IF($B1354=1,"",IF(AND(TrackingWorksheet!$S1359&gt;$BE$3,TrackingWorksheet!$T1359=Lists!$P$6),1, 0)*D1354)</f>
        <v/>
      </c>
      <c r="AP1354" s="19" t="str">
        <f>IF($B1354=1,"",IF(AND(TrackingWorksheet!$U1359&gt;$BE$3,TrackingWorksheet!$V1359=Lists!$P$6),1, 0)*D1354)</f>
        <v/>
      </c>
      <c r="AQ1354" s="19" t="str">
        <f>IF($B1354=1,"",IF(AND(TrackingWorksheet!$W1359&gt;$BE$3,TrackingWorksheet!$X1359=Lists!$P$6),1, 0)*D1354)</f>
        <v/>
      </c>
      <c r="AR1354" s="19" t="str">
        <f>IF($B1354=1,"",IF(AND(TrackingWorksheet!$Y1359&gt;$BE$3,TrackingWorksheet!$Z1359=Lists!$P$6),1, 0)*D1354)</f>
        <v/>
      </c>
      <c r="AS1354" s="19" t="str">
        <f>IF($B1354=1,"",IF(AND(TrackingWorksheet!$AA1359&gt;$BE$3,TrackingWorksheet!$AB1359=Lists!$P$6),1, 0)*D1354)</f>
        <v/>
      </c>
      <c r="AT1354" s="19">
        <f t="shared" si="307"/>
        <v>0</v>
      </c>
      <c r="AU1354" s="19" t="str">
        <f>IF(B1354=1,"",IF(AND(TrackingWorksheet!K1359="",TrackingWorksheet!M1359="", TrackingWorksheet!N1359="", TrackingWorksheet!S1359="", TrackingWorksheet!V1359="", TrackingWorksheet!W1359="", TrackingWorksheet!Y1359="", TrackingWorksheet!AA1359="", V1354=1),1,0)*D1354)</f>
        <v/>
      </c>
      <c r="AV1354" s="19" t="str">
        <f>IF(B1354=1,"",IF(D1354*AND(TrackingWorksheet!U1359&gt;Calculations!$BE$3,TrackingWorksheet!K1359="YES"),1,0))</f>
        <v/>
      </c>
      <c r="AW1354" s="19" t="str">
        <f>IF(B1354=1,"",IF(D1354*AND(TrackingWorksheet!W1359&gt;Calculations!$BE$3,TrackingWorksheet!K1359="YES"),1,0))</f>
        <v/>
      </c>
      <c r="AX1354" s="19">
        <f t="shared" si="308"/>
        <v>0</v>
      </c>
      <c r="AY1354" s="19">
        <f t="shared" si="304"/>
        <v>0</v>
      </c>
      <c r="AZ1354" s="27" t="str">
        <f>IF(B1354=1,"",IF(TrackingWorksheet!Q1359="","",TrackingWorksheet!Q1359))</f>
        <v/>
      </c>
      <c r="BB1354" s="4"/>
      <c r="BC1354" s="4"/>
      <c r="BD1354" s="4"/>
      <c r="BE1354" s="4"/>
      <c r="BF1354" s="4"/>
      <c r="BG1354" s="4" t="str">
        <f>IF(B1354=1,"",IF(AND(N1354=1,TrackingWorksheet!$I1359+14&lt;=WeeklySummary!$C$7),1,0))</f>
        <v/>
      </c>
      <c r="BH1354" s="4" t="str">
        <f>IF(B1354=1,"",IF(AND(R1354=1,TrackingWorksheet!$I1359+14&lt;=WeeklySummary!$C$7),1,0))</f>
        <v/>
      </c>
      <c r="BI1354" s="4" t="str">
        <f>IF(B1354=1,"",IF(AND(J1354=1,TrackingWorksheet!$G1359+14&lt;=WeeklySummary!$C$7),1,0))</f>
        <v/>
      </c>
      <c r="BJ1354" s="4" t="str">
        <f>IF(B1354=1,"",IF(AND(T1354=1,TrackingWorksheet!$I1359+14&lt;=WeeklySummary!$C$7),1,0))</f>
        <v/>
      </c>
      <c r="BK1354" s="4" t="str">
        <f>IF(B1354=1,"",IF(AND(T1354=1,TrackingWorksheet!$G1359+14&lt;=WeeklySummary!$C$7),1,0))</f>
        <v/>
      </c>
      <c r="BL1354" s="4">
        <f t="shared" si="317"/>
        <v>0</v>
      </c>
    </row>
    <row r="1355" spans="2:64" x14ac:dyDescent="0.25">
      <c r="B1355" s="27">
        <f>IF(AND(ISBLANK(TrackingWorksheet!B1360),ISBLANK(TrackingWorksheet!C1360),ISBLANK(TrackingWorksheet!G1360),ISBLANK(TrackingWorksheet!H1360),
ISBLANK(TrackingWorksheet!I1360),ISBLANK(TrackingWorksheet!J1360),ISBLANK(TrackingWorksheet!M1360),
ISBLANK(TrackingWorksheet!N1362)),1,0)</f>
        <v>1</v>
      </c>
      <c r="C1355" s="12" t="str">
        <f>IF(B1355=1,"",TrackingWorksheet!F1360)</f>
        <v/>
      </c>
      <c r="D1355" s="20" t="str">
        <f>IF(B1355=1,"",IF(AND(TrackingWorksheet!B1360&lt;&gt;"",TrackingWorksheet!B1360&lt;=WeeklySummary!$C$7,OR(TrackingWorksheet!C1360="",TrackingWorksheet!C1360&gt;=WeeklySummary!$C$6)),1,0))</f>
        <v/>
      </c>
      <c r="E1355" s="10" t="str">
        <f>IF(B1355=1,"",IF(AND(TrackingWorksheet!G1360 &lt;&gt;"",TrackingWorksheet!G1360&lt;=WeeklySummary!$C$7, TrackingWorksheet!H1360=Lists!$D$4), "Y", "N"))</f>
        <v/>
      </c>
      <c r="F1355" s="10" t="str">
        <f>IF(B1355=1,"",IF(AND(TrackingWorksheet!I1360 &lt;&gt;"", TrackingWorksheet!I1360&lt;=WeeklySummary!$C$7, TrackingWorksheet!J1360=Lists!$D$4), "Y", "N"))</f>
        <v/>
      </c>
      <c r="G1355" s="10" t="str">
        <f>IF(B1355=1,"",IF(AND(TrackingWorksheet!G1360 &lt;&gt;"",TrackingWorksheet!G1360&lt;=WeeklySummary!$C$7, TrackingWorksheet!H1360=Lists!$D$5), "Y", "N"))</f>
        <v/>
      </c>
      <c r="H1355" s="10" t="str">
        <f>IF(B1355=1,"",IF(AND(TrackingWorksheet!I1360 &lt;&gt;"", TrackingWorksheet!I1360&lt;=WeeklySummary!$C$7, TrackingWorksheet!J1360=Lists!$D$5), "Y", "N"))</f>
        <v/>
      </c>
      <c r="I1355" s="20" t="str">
        <f>IF(B1355=1,"",IF(AND(TrackingWorksheet!G1360 &lt;&gt;"", TrackingWorksheet!G1360&lt;=WeeklySummary!$C$7, TrackingWorksheet!H1360=Lists!$D$6), 1, 0))</f>
        <v/>
      </c>
      <c r="J1355" s="20" t="str">
        <f t="shared" si="309"/>
        <v/>
      </c>
      <c r="K1355" s="10" t="str">
        <f>IF(B1355=1,"",IF(AND(TrackingWorksheet!I1360&lt;=WeeklySummary!$C$7,TrackingWorksheet!K1360="YES"),0,IF(AND(AND(OR(E1355="Y",F1355="Y"),E1355&lt;&gt;F1355),G1355&lt;&gt;"Y", H1355&lt;&gt;"Y"), 1, 0)))</f>
        <v/>
      </c>
      <c r="L1355" s="20" t="str">
        <f t="shared" si="310"/>
        <v/>
      </c>
      <c r="M1355" s="10" t="str">
        <f t="shared" si="311"/>
        <v/>
      </c>
      <c r="N1355" s="20" t="str">
        <f t="shared" si="312"/>
        <v/>
      </c>
      <c r="O1355" s="10" t="str">
        <f>IF(B1355=1,"",IF(AND(TrackingWorksheet!I1360&lt;=WeeklySummary!$C$7,TrackingWorksheet!K1360="YES"),0,IF(AND(AND(OR(G1355="Y",H1355="Y"),G1355&lt;&gt;H1355),E1355&lt;&gt;"Y", F1355&lt;&gt;"Y"), 1, 0)))</f>
        <v/>
      </c>
      <c r="P1355" s="20" t="str">
        <f t="shared" si="313"/>
        <v/>
      </c>
      <c r="Q1355" s="10" t="str">
        <f t="shared" si="314"/>
        <v/>
      </c>
      <c r="R1355" s="10" t="str">
        <f t="shared" si="315"/>
        <v/>
      </c>
      <c r="S1355" s="10" t="str">
        <f>IF(B1355=1,"",IF(AND(OR(AND(TrackingWorksheet!H1360=Lists!$D$7,TrackingWorksheet!H1360=TrackingWorksheet!J1360),TrackingWorksheet!H1360&lt;&gt;TrackingWorksheet!J1360),TrackingWorksheet!K1360="YES",TrackingWorksheet!H1360&lt;&gt;Lists!$D$6,TrackingWorksheet!G1360&lt;=WeeklySummary!$C$7,TrackingWorksheet!I1360&lt;=WeeklySummary!$C$7),1,0))</f>
        <v/>
      </c>
      <c r="T1355" s="10" t="str">
        <f t="shared" si="316"/>
        <v/>
      </c>
      <c r="U1355" s="10" t="str">
        <f>IF($B1355=1,"",IF(TrackingWorksheet!$K1360="YES",1, 0)*D1355)</f>
        <v/>
      </c>
      <c r="V1355" s="20">
        <f t="shared" si="305"/>
        <v>0</v>
      </c>
      <c r="W1355" s="20">
        <f t="shared" si="306"/>
        <v>0</v>
      </c>
      <c r="X1355" s="10" t="str">
        <f>IF($B1355=1,"",IF(AND(TrackingWorksheet!$L1360&lt;&gt;"", TrackingWorksheet!$L1360&gt;=WeeklySummary!$C$6,TrackingWorksheet!$L1360&lt;=WeeklySummary!$C$7,OR(TrackingWorksheet!$H1360=Lists!$D$4,TrackingWorksheet!$J1360=Lists!$D$4)), 1, 0))</f>
        <v/>
      </c>
      <c r="Y1355" s="10" t="str">
        <f>IF($B1355=1,"",IF(AND(TrackingWorksheet!$L1360&lt;&gt;"", TrackingWorksheet!$L1360&gt;=WeeklySummary!$C$6,TrackingWorksheet!$L1360&lt;=WeeklySummary!$C$7,OR(TrackingWorksheet!$H1360=Lists!$D$5,TrackingWorksheet!$J1360=Lists!$D$5)), 1, 0))</f>
        <v/>
      </c>
      <c r="Z1355" s="10" t="str">
        <f>IF($B1355=1,"",IF(AND(TrackingWorksheet!$L1360&lt;&gt;"", TrackingWorksheet!$L1360&gt;=WeeklySummary!$C$6,TrackingWorksheet!$L1360&lt;=WeeklySummary!$C$7,OR(TrackingWorksheet!$H1360=Lists!$D$6,TrackingWorksheet!$J1360=Lists!$D$6)), 1, 0))</f>
        <v/>
      </c>
      <c r="AA1355" s="19" t="str">
        <f>IF(B1355=1,"",IF(AND(TrackingWorksheet!M1360&lt;&gt;"",TrackingWorksheet!M1360&lt;=WeeklySummary!$C$7),1,0)*D1355)</f>
        <v/>
      </c>
      <c r="AB1355" s="19" t="str">
        <f>IF(B1355=1,"",IF(AND(TrackingWorksheet!N1360&lt;&gt;"",TrackingWorksheet!N1360&lt;=WeeklySummary!$C$7),1,0)*D1355)</f>
        <v/>
      </c>
      <c r="AC1355" s="19" t="str">
        <f>IF(B1355=1,"",TrackingWorksheet!T1360)</f>
        <v/>
      </c>
      <c r="AD1355" s="19" t="str">
        <f>IF(B1355=1,"",IF(D1355*AND(TrackingWorksheet!S1360&gt;=Calculations!$BD$3,TrackingWorksheet!U1360="",TrackingWorksheet!K1360="YES"),1,0))</f>
        <v/>
      </c>
      <c r="AE1355" s="19" t="str">
        <f>IF($B1355=1,"",IF(AND(TrackingWorksheet!$S1360&gt;$BE$3,TrackingWorksheet!$T1360=Lists!$P$4),1, 0)*D1355)</f>
        <v/>
      </c>
      <c r="AF1355" s="19" t="str">
        <f>IF($B1355=1,"",IF(AND(TrackingWorksheet!$U1360&gt;$BE$3,TrackingWorksheet!$V1360=Lists!$P$4),1, 0)*D1355)</f>
        <v/>
      </c>
      <c r="AG1355" s="19" t="str">
        <f>IF($B1355=1,"",IF(AND(TrackingWorksheet!$W1360&gt;$BE$3,TrackingWorksheet!$X1360=Lists!$P$4),1, 0)*D1355)</f>
        <v/>
      </c>
      <c r="AH1355" s="19" t="str">
        <f>IF($B1355=1,"",IF(AND(TrackingWorksheet!$Y1360&gt;$BE$3,TrackingWorksheet!$Z1360=Lists!$P$4),1, 0)*D1355)</f>
        <v/>
      </c>
      <c r="AI1355" s="19" t="str">
        <f>IF($B1355=1,"",IF(AND(TrackingWorksheet!$AA1360&gt;$BE$3,TrackingWorksheet!$AB1360=Lists!$P$4),1, 0)*D1355)</f>
        <v/>
      </c>
      <c r="AJ1355" s="19" t="str">
        <f>IF($B1355=1,"",IF(AND(TrackingWorksheet!$S1360&gt;$BE$3,TrackingWorksheet!$T1360=Lists!$P$5),1, 0)*D1355)</f>
        <v/>
      </c>
      <c r="AK1355" s="19" t="str">
        <f>IF($B1355=1,"",IF(AND(TrackingWorksheet!$U1360&gt;$BE$3,TrackingWorksheet!$V1360=Lists!$P$5),1, 0)*D1355)</f>
        <v/>
      </c>
      <c r="AL1355" s="19" t="str">
        <f>IF($B1355=1,"",IF(AND(TrackingWorksheet!$W1360&gt;$BE$3,TrackingWorksheet!$X1360=Lists!$P$5),1, 0)*D1355)</f>
        <v/>
      </c>
      <c r="AM1355" s="19" t="str">
        <f>IF($B1355=1,"",IF(AND(TrackingWorksheet!$Y1360&gt;$BE$3,TrackingWorksheet!$Z1360=Lists!$P$5),1, 0)*D1355)</f>
        <v/>
      </c>
      <c r="AN1355" s="19" t="str">
        <f>IF($B1355=1,"",IF(AND(TrackingWorksheet!$AA1360&gt;$BE$3,TrackingWorksheet!$AB1360=Lists!$P$5),1, 0)*D1355)</f>
        <v/>
      </c>
      <c r="AO1355" s="19" t="str">
        <f>IF($B1355=1,"",IF(AND(TrackingWorksheet!$S1360&gt;$BE$3,TrackingWorksheet!$T1360=Lists!$P$6),1, 0)*D1355)</f>
        <v/>
      </c>
      <c r="AP1355" s="19" t="str">
        <f>IF($B1355=1,"",IF(AND(TrackingWorksheet!$U1360&gt;$BE$3,TrackingWorksheet!$V1360=Lists!$P$6),1, 0)*D1355)</f>
        <v/>
      </c>
      <c r="AQ1355" s="19" t="str">
        <f>IF($B1355=1,"",IF(AND(TrackingWorksheet!$W1360&gt;$BE$3,TrackingWorksheet!$X1360=Lists!$P$6),1, 0)*D1355)</f>
        <v/>
      </c>
      <c r="AR1355" s="19" t="str">
        <f>IF($B1355=1,"",IF(AND(TrackingWorksheet!$Y1360&gt;$BE$3,TrackingWorksheet!$Z1360=Lists!$P$6),1, 0)*D1355)</f>
        <v/>
      </c>
      <c r="AS1355" s="19" t="str">
        <f>IF($B1355=1,"",IF(AND(TrackingWorksheet!$AA1360&gt;$BE$3,TrackingWorksheet!$AB1360=Lists!$P$6),1, 0)*D1355)</f>
        <v/>
      </c>
      <c r="AT1355" s="19">
        <f t="shared" si="307"/>
        <v>0</v>
      </c>
      <c r="AU1355" s="19" t="str">
        <f>IF(B1355=1,"",IF(AND(TrackingWorksheet!K1360="",TrackingWorksheet!M1360="", TrackingWorksheet!N1360="", TrackingWorksheet!S1360="", TrackingWorksheet!V1360="", TrackingWorksheet!W1360="", TrackingWorksheet!Y1360="", TrackingWorksheet!AA1360="", V1355=1),1,0)*D1355)</f>
        <v/>
      </c>
      <c r="AV1355" s="19" t="str">
        <f>IF(B1355=1,"",IF(D1355*AND(TrackingWorksheet!U1360&gt;Calculations!$BE$3,TrackingWorksheet!K1360="YES"),1,0))</f>
        <v/>
      </c>
      <c r="AW1355" s="19" t="str">
        <f>IF(B1355=1,"",IF(D1355*AND(TrackingWorksheet!W1360&gt;Calculations!$BE$3,TrackingWorksheet!K1360="YES"),1,0))</f>
        <v/>
      </c>
      <c r="AX1355" s="19">
        <f t="shared" si="308"/>
        <v>0</v>
      </c>
      <c r="AY1355" s="19">
        <f t="shared" si="304"/>
        <v>0</v>
      </c>
      <c r="AZ1355" s="27" t="str">
        <f>IF(B1355=1,"",IF(TrackingWorksheet!Q1360="","",TrackingWorksheet!Q1360))</f>
        <v/>
      </c>
      <c r="BB1355" s="4"/>
      <c r="BC1355" s="4"/>
      <c r="BD1355" s="4"/>
      <c r="BE1355" s="4"/>
      <c r="BF1355" s="4"/>
      <c r="BG1355" s="4" t="str">
        <f>IF(B1355=1,"",IF(AND(N1355=1,TrackingWorksheet!$I1360+14&lt;=WeeklySummary!$C$7),1,0))</f>
        <v/>
      </c>
      <c r="BH1355" s="4" t="str">
        <f>IF(B1355=1,"",IF(AND(R1355=1,TrackingWorksheet!$I1360+14&lt;=WeeklySummary!$C$7),1,0))</f>
        <v/>
      </c>
      <c r="BI1355" s="4" t="str">
        <f>IF(B1355=1,"",IF(AND(J1355=1,TrackingWorksheet!$G1360+14&lt;=WeeklySummary!$C$7),1,0))</f>
        <v/>
      </c>
      <c r="BJ1355" s="4" t="str">
        <f>IF(B1355=1,"",IF(AND(T1355=1,TrackingWorksheet!$I1360+14&lt;=WeeklySummary!$C$7),1,0))</f>
        <v/>
      </c>
      <c r="BK1355" s="4" t="str">
        <f>IF(B1355=1,"",IF(AND(T1355=1,TrackingWorksheet!$G1360+14&lt;=WeeklySummary!$C$7),1,0))</f>
        <v/>
      </c>
      <c r="BL1355" s="4">
        <f t="shared" si="317"/>
        <v>0</v>
      </c>
    </row>
    <row r="1356" spans="2:64" x14ac:dyDescent="0.25">
      <c r="B1356" s="27">
        <f>IF(AND(ISBLANK(TrackingWorksheet!B1361),ISBLANK(TrackingWorksheet!C1361),ISBLANK(TrackingWorksheet!G1361),ISBLANK(TrackingWorksheet!H1361),
ISBLANK(TrackingWorksheet!I1361),ISBLANK(TrackingWorksheet!J1361),ISBLANK(TrackingWorksheet!M1361),
ISBLANK(TrackingWorksheet!N1363)),1,0)</f>
        <v>1</v>
      </c>
      <c r="C1356" s="12" t="str">
        <f>IF(B1356=1,"",TrackingWorksheet!F1361)</f>
        <v/>
      </c>
      <c r="D1356" s="20" t="str">
        <f>IF(B1356=1,"",IF(AND(TrackingWorksheet!B1361&lt;&gt;"",TrackingWorksheet!B1361&lt;=WeeklySummary!$C$7,OR(TrackingWorksheet!C1361="",TrackingWorksheet!C1361&gt;=WeeklySummary!$C$6)),1,0))</f>
        <v/>
      </c>
      <c r="E1356" s="10" t="str">
        <f>IF(B1356=1,"",IF(AND(TrackingWorksheet!G1361 &lt;&gt;"",TrackingWorksheet!G1361&lt;=WeeklySummary!$C$7, TrackingWorksheet!H1361=Lists!$D$4), "Y", "N"))</f>
        <v/>
      </c>
      <c r="F1356" s="10" t="str">
        <f>IF(B1356=1,"",IF(AND(TrackingWorksheet!I1361 &lt;&gt;"", TrackingWorksheet!I1361&lt;=WeeklySummary!$C$7, TrackingWorksheet!J1361=Lists!$D$4), "Y", "N"))</f>
        <v/>
      </c>
      <c r="G1356" s="10" t="str">
        <f>IF(B1356=1,"",IF(AND(TrackingWorksheet!G1361 &lt;&gt;"",TrackingWorksheet!G1361&lt;=WeeklySummary!$C$7, TrackingWorksheet!H1361=Lists!$D$5), "Y", "N"))</f>
        <v/>
      </c>
      <c r="H1356" s="10" t="str">
        <f>IF(B1356=1,"",IF(AND(TrackingWorksheet!I1361 &lt;&gt;"", TrackingWorksheet!I1361&lt;=WeeklySummary!$C$7, TrackingWorksheet!J1361=Lists!$D$5), "Y", "N"))</f>
        <v/>
      </c>
      <c r="I1356" s="20" t="str">
        <f>IF(B1356=1,"",IF(AND(TrackingWorksheet!G1361 &lt;&gt;"", TrackingWorksheet!G1361&lt;=WeeklySummary!$C$7, TrackingWorksheet!H1361=Lists!$D$6), 1, 0))</f>
        <v/>
      </c>
      <c r="J1356" s="20" t="str">
        <f t="shared" si="309"/>
        <v/>
      </c>
      <c r="K1356" s="10" t="str">
        <f>IF(B1356=1,"",IF(AND(TrackingWorksheet!I1361&lt;=WeeklySummary!$C$7,TrackingWorksheet!K1361="YES"),0,IF(AND(AND(OR(E1356="Y",F1356="Y"),E1356&lt;&gt;F1356),G1356&lt;&gt;"Y", H1356&lt;&gt;"Y"), 1, 0)))</f>
        <v/>
      </c>
      <c r="L1356" s="20" t="str">
        <f t="shared" si="310"/>
        <v/>
      </c>
      <c r="M1356" s="10" t="str">
        <f t="shared" si="311"/>
        <v/>
      </c>
      <c r="N1356" s="20" t="str">
        <f t="shared" si="312"/>
        <v/>
      </c>
      <c r="O1356" s="10" t="str">
        <f>IF(B1356=1,"",IF(AND(TrackingWorksheet!I1361&lt;=WeeklySummary!$C$7,TrackingWorksheet!K1361="YES"),0,IF(AND(AND(OR(G1356="Y",H1356="Y"),G1356&lt;&gt;H1356),E1356&lt;&gt;"Y", F1356&lt;&gt;"Y"), 1, 0)))</f>
        <v/>
      </c>
      <c r="P1356" s="20" t="str">
        <f t="shared" si="313"/>
        <v/>
      </c>
      <c r="Q1356" s="10" t="str">
        <f t="shared" si="314"/>
        <v/>
      </c>
      <c r="R1356" s="10" t="str">
        <f t="shared" si="315"/>
        <v/>
      </c>
      <c r="S1356" s="10" t="str">
        <f>IF(B1356=1,"",IF(AND(OR(AND(TrackingWorksheet!H1361=Lists!$D$7,TrackingWorksheet!H1361=TrackingWorksheet!J1361),TrackingWorksheet!H1361&lt;&gt;TrackingWorksheet!J1361),TrackingWorksheet!K1361="YES",TrackingWorksheet!H1361&lt;&gt;Lists!$D$6,TrackingWorksheet!G1361&lt;=WeeklySummary!$C$7,TrackingWorksheet!I1361&lt;=WeeklySummary!$C$7),1,0))</f>
        <v/>
      </c>
      <c r="T1356" s="10" t="str">
        <f t="shared" si="316"/>
        <v/>
      </c>
      <c r="U1356" s="10" t="str">
        <f>IF($B1356=1,"",IF(TrackingWorksheet!$K1361="YES",1, 0)*D1356)</f>
        <v/>
      </c>
      <c r="V1356" s="20">
        <f t="shared" si="305"/>
        <v>0</v>
      </c>
      <c r="W1356" s="20">
        <f t="shared" si="306"/>
        <v>0</v>
      </c>
      <c r="X1356" s="10" t="str">
        <f>IF($B1356=1,"",IF(AND(TrackingWorksheet!$L1361&lt;&gt;"", TrackingWorksheet!$L1361&gt;=WeeklySummary!$C$6,TrackingWorksheet!$L1361&lt;=WeeklySummary!$C$7,OR(TrackingWorksheet!$H1361=Lists!$D$4,TrackingWorksheet!$J1361=Lists!$D$4)), 1, 0))</f>
        <v/>
      </c>
      <c r="Y1356" s="10" t="str">
        <f>IF($B1356=1,"",IF(AND(TrackingWorksheet!$L1361&lt;&gt;"", TrackingWorksheet!$L1361&gt;=WeeklySummary!$C$6,TrackingWorksheet!$L1361&lt;=WeeklySummary!$C$7,OR(TrackingWorksheet!$H1361=Lists!$D$5,TrackingWorksheet!$J1361=Lists!$D$5)), 1, 0))</f>
        <v/>
      </c>
      <c r="Z1356" s="10" t="str">
        <f>IF($B1356=1,"",IF(AND(TrackingWorksheet!$L1361&lt;&gt;"", TrackingWorksheet!$L1361&gt;=WeeklySummary!$C$6,TrackingWorksheet!$L1361&lt;=WeeklySummary!$C$7,OR(TrackingWorksheet!$H1361=Lists!$D$6,TrackingWorksheet!$J1361=Lists!$D$6)), 1, 0))</f>
        <v/>
      </c>
      <c r="AA1356" s="19" t="str">
        <f>IF(B1356=1,"",IF(AND(TrackingWorksheet!M1361&lt;&gt;"",TrackingWorksheet!M1361&lt;=WeeklySummary!$C$7),1,0)*D1356)</f>
        <v/>
      </c>
      <c r="AB1356" s="19" t="str">
        <f>IF(B1356=1,"",IF(AND(TrackingWorksheet!N1361&lt;&gt;"",TrackingWorksheet!N1361&lt;=WeeklySummary!$C$7),1,0)*D1356)</f>
        <v/>
      </c>
      <c r="AC1356" s="19" t="str">
        <f>IF(B1356=1,"",TrackingWorksheet!T1361)</f>
        <v/>
      </c>
      <c r="AD1356" s="19" t="str">
        <f>IF(B1356=1,"",IF(D1356*AND(TrackingWorksheet!S1361&gt;=Calculations!$BD$3,TrackingWorksheet!U1361="",TrackingWorksheet!K1361="YES"),1,0))</f>
        <v/>
      </c>
      <c r="AE1356" s="19" t="str">
        <f>IF($B1356=1,"",IF(AND(TrackingWorksheet!$S1361&gt;$BE$3,TrackingWorksheet!$T1361=Lists!$P$4),1, 0)*D1356)</f>
        <v/>
      </c>
      <c r="AF1356" s="19" t="str">
        <f>IF($B1356=1,"",IF(AND(TrackingWorksheet!$U1361&gt;$BE$3,TrackingWorksheet!$V1361=Lists!$P$4),1, 0)*D1356)</f>
        <v/>
      </c>
      <c r="AG1356" s="19" t="str">
        <f>IF($B1356=1,"",IF(AND(TrackingWorksheet!$W1361&gt;$BE$3,TrackingWorksheet!$X1361=Lists!$P$4),1, 0)*D1356)</f>
        <v/>
      </c>
      <c r="AH1356" s="19" t="str">
        <f>IF($B1356=1,"",IF(AND(TrackingWorksheet!$Y1361&gt;$BE$3,TrackingWorksheet!$Z1361=Lists!$P$4),1, 0)*D1356)</f>
        <v/>
      </c>
      <c r="AI1356" s="19" t="str">
        <f>IF($B1356=1,"",IF(AND(TrackingWorksheet!$AA1361&gt;$BE$3,TrackingWorksheet!$AB1361=Lists!$P$4),1, 0)*D1356)</f>
        <v/>
      </c>
      <c r="AJ1356" s="19" t="str">
        <f>IF($B1356=1,"",IF(AND(TrackingWorksheet!$S1361&gt;$BE$3,TrackingWorksheet!$T1361=Lists!$P$5),1, 0)*D1356)</f>
        <v/>
      </c>
      <c r="AK1356" s="19" t="str">
        <f>IF($B1356=1,"",IF(AND(TrackingWorksheet!$U1361&gt;$BE$3,TrackingWorksheet!$V1361=Lists!$P$5),1, 0)*D1356)</f>
        <v/>
      </c>
      <c r="AL1356" s="19" t="str">
        <f>IF($B1356=1,"",IF(AND(TrackingWorksheet!$W1361&gt;$BE$3,TrackingWorksheet!$X1361=Lists!$P$5),1, 0)*D1356)</f>
        <v/>
      </c>
      <c r="AM1356" s="19" t="str">
        <f>IF($B1356=1,"",IF(AND(TrackingWorksheet!$Y1361&gt;$BE$3,TrackingWorksheet!$Z1361=Lists!$P$5),1, 0)*D1356)</f>
        <v/>
      </c>
      <c r="AN1356" s="19" t="str">
        <f>IF($B1356=1,"",IF(AND(TrackingWorksheet!$AA1361&gt;$BE$3,TrackingWorksheet!$AB1361=Lists!$P$5),1, 0)*D1356)</f>
        <v/>
      </c>
      <c r="AO1356" s="19" t="str">
        <f>IF($B1356=1,"",IF(AND(TrackingWorksheet!$S1361&gt;$BE$3,TrackingWorksheet!$T1361=Lists!$P$6),1, 0)*D1356)</f>
        <v/>
      </c>
      <c r="AP1356" s="19" t="str">
        <f>IF($B1356=1,"",IF(AND(TrackingWorksheet!$U1361&gt;$BE$3,TrackingWorksheet!$V1361=Lists!$P$6),1, 0)*D1356)</f>
        <v/>
      </c>
      <c r="AQ1356" s="19" t="str">
        <f>IF($B1356=1,"",IF(AND(TrackingWorksheet!$W1361&gt;$BE$3,TrackingWorksheet!$X1361=Lists!$P$6),1, 0)*D1356)</f>
        <v/>
      </c>
      <c r="AR1356" s="19" t="str">
        <f>IF($B1356=1,"",IF(AND(TrackingWorksheet!$Y1361&gt;$BE$3,TrackingWorksheet!$Z1361=Lists!$P$6),1, 0)*D1356)</f>
        <v/>
      </c>
      <c r="AS1356" s="19" t="str">
        <f>IF($B1356=1,"",IF(AND(TrackingWorksheet!$AA1361&gt;$BE$3,TrackingWorksheet!$AB1361=Lists!$P$6),1, 0)*D1356)</f>
        <v/>
      </c>
      <c r="AT1356" s="19">
        <f t="shared" si="307"/>
        <v>0</v>
      </c>
      <c r="AU1356" s="19" t="str">
        <f>IF(B1356=1,"",IF(AND(TrackingWorksheet!K1361="",TrackingWorksheet!M1361="", TrackingWorksheet!N1361="", TrackingWorksheet!S1361="", TrackingWorksheet!V1361="", TrackingWorksheet!W1361="", TrackingWorksheet!Y1361="", TrackingWorksheet!AA1361="", V1356=1),1,0)*D1356)</f>
        <v/>
      </c>
      <c r="AV1356" s="19" t="str">
        <f>IF(B1356=1,"",IF(D1356*AND(TrackingWorksheet!U1361&gt;Calculations!$BE$3,TrackingWorksheet!K1361="YES"),1,0))</f>
        <v/>
      </c>
      <c r="AW1356" s="19" t="str">
        <f>IF(B1356=1,"",IF(D1356*AND(TrackingWorksheet!W1361&gt;Calculations!$BE$3,TrackingWorksheet!K1361="YES"),1,0))</f>
        <v/>
      </c>
      <c r="AX1356" s="19">
        <f t="shared" si="308"/>
        <v>0</v>
      </c>
      <c r="AY1356" s="19">
        <f t="shared" si="304"/>
        <v>0</v>
      </c>
      <c r="AZ1356" s="27" t="str">
        <f>IF(B1356=1,"",IF(TrackingWorksheet!Q1361="","",TrackingWorksheet!Q1361))</f>
        <v/>
      </c>
      <c r="BB1356" s="4"/>
      <c r="BC1356" s="4"/>
      <c r="BD1356" s="4"/>
      <c r="BE1356" s="4"/>
      <c r="BF1356" s="4"/>
      <c r="BG1356" s="4" t="str">
        <f>IF(B1356=1,"",IF(AND(N1356=1,TrackingWorksheet!$I1361+14&lt;=WeeklySummary!$C$7),1,0))</f>
        <v/>
      </c>
      <c r="BH1356" s="4" t="str">
        <f>IF(B1356=1,"",IF(AND(R1356=1,TrackingWorksheet!$I1361+14&lt;=WeeklySummary!$C$7),1,0))</f>
        <v/>
      </c>
      <c r="BI1356" s="4" t="str">
        <f>IF(B1356=1,"",IF(AND(J1356=1,TrackingWorksheet!$G1361+14&lt;=WeeklySummary!$C$7),1,0))</f>
        <v/>
      </c>
      <c r="BJ1356" s="4" t="str">
        <f>IF(B1356=1,"",IF(AND(T1356=1,TrackingWorksheet!$I1361+14&lt;=WeeklySummary!$C$7),1,0))</f>
        <v/>
      </c>
      <c r="BK1356" s="4" t="str">
        <f>IF(B1356=1,"",IF(AND(T1356=1,TrackingWorksheet!$G1361+14&lt;=WeeklySummary!$C$7),1,0))</f>
        <v/>
      </c>
      <c r="BL1356" s="4">
        <f t="shared" si="317"/>
        <v>0</v>
      </c>
    </row>
    <row r="1357" spans="2:64" x14ac:dyDescent="0.25">
      <c r="B1357" s="27">
        <f>IF(AND(ISBLANK(TrackingWorksheet!B1362),ISBLANK(TrackingWorksheet!C1362),ISBLANK(TrackingWorksheet!G1362),ISBLANK(TrackingWorksheet!H1362),
ISBLANK(TrackingWorksheet!I1362),ISBLANK(TrackingWorksheet!J1362),ISBLANK(TrackingWorksheet!M1362),
ISBLANK(TrackingWorksheet!N1364)),1,0)</f>
        <v>1</v>
      </c>
      <c r="C1357" s="12" t="str">
        <f>IF(B1357=1,"",TrackingWorksheet!F1362)</f>
        <v/>
      </c>
      <c r="D1357" s="20" t="str">
        <f>IF(B1357=1,"",IF(AND(TrackingWorksheet!B1362&lt;&gt;"",TrackingWorksheet!B1362&lt;=WeeklySummary!$C$7,OR(TrackingWorksheet!C1362="",TrackingWorksheet!C1362&gt;=WeeklySummary!$C$6)),1,0))</f>
        <v/>
      </c>
      <c r="E1357" s="10" t="str">
        <f>IF(B1357=1,"",IF(AND(TrackingWorksheet!G1362 &lt;&gt;"",TrackingWorksheet!G1362&lt;=WeeklySummary!$C$7, TrackingWorksheet!H1362=Lists!$D$4), "Y", "N"))</f>
        <v/>
      </c>
      <c r="F1357" s="10" t="str">
        <f>IF(B1357=1,"",IF(AND(TrackingWorksheet!I1362 &lt;&gt;"", TrackingWorksheet!I1362&lt;=WeeklySummary!$C$7, TrackingWorksheet!J1362=Lists!$D$4), "Y", "N"))</f>
        <v/>
      </c>
      <c r="G1357" s="10" t="str">
        <f>IF(B1357=1,"",IF(AND(TrackingWorksheet!G1362 &lt;&gt;"",TrackingWorksheet!G1362&lt;=WeeklySummary!$C$7, TrackingWorksheet!H1362=Lists!$D$5), "Y", "N"))</f>
        <v/>
      </c>
      <c r="H1357" s="10" t="str">
        <f>IF(B1357=1,"",IF(AND(TrackingWorksheet!I1362 &lt;&gt;"", TrackingWorksheet!I1362&lt;=WeeklySummary!$C$7, TrackingWorksheet!J1362=Lists!$D$5), "Y", "N"))</f>
        <v/>
      </c>
      <c r="I1357" s="20" t="str">
        <f>IF(B1357=1,"",IF(AND(TrackingWorksheet!G1362 &lt;&gt;"", TrackingWorksheet!G1362&lt;=WeeklySummary!$C$7, TrackingWorksheet!H1362=Lists!$D$6), 1, 0))</f>
        <v/>
      </c>
      <c r="J1357" s="20" t="str">
        <f t="shared" si="309"/>
        <v/>
      </c>
      <c r="K1357" s="10" t="str">
        <f>IF(B1357=1,"",IF(AND(TrackingWorksheet!I1362&lt;=WeeklySummary!$C$7,TrackingWorksheet!K1362="YES"),0,IF(AND(AND(OR(E1357="Y",F1357="Y"),E1357&lt;&gt;F1357),G1357&lt;&gt;"Y", H1357&lt;&gt;"Y"), 1, 0)))</f>
        <v/>
      </c>
      <c r="L1357" s="20" t="str">
        <f t="shared" si="310"/>
        <v/>
      </c>
      <c r="M1357" s="10" t="str">
        <f t="shared" si="311"/>
        <v/>
      </c>
      <c r="N1357" s="20" t="str">
        <f t="shared" si="312"/>
        <v/>
      </c>
      <c r="O1357" s="10" t="str">
        <f>IF(B1357=1,"",IF(AND(TrackingWorksheet!I1362&lt;=WeeklySummary!$C$7,TrackingWorksheet!K1362="YES"),0,IF(AND(AND(OR(G1357="Y",H1357="Y"),G1357&lt;&gt;H1357),E1357&lt;&gt;"Y", F1357&lt;&gt;"Y"), 1, 0)))</f>
        <v/>
      </c>
      <c r="P1357" s="20" t="str">
        <f t="shared" si="313"/>
        <v/>
      </c>
      <c r="Q1357" s="10" t="str">
        <f t="shared" si="314"/>
        <v/>
      </c>
      <c r="R1357" s="10" t="str">
        <f t="shared" si="315"/>
        <v/>
      </c>
      <c r="S1357" s="10" t="str">
        <f>IF(B1357=1,"",IF(AND(OR(AND(TrackingWorksheet!H1362=Lists!$D$7,TrackingWorksheet!H1362=TrackingWorksheet!J1362),TrackingWorksheet!H1362&lt;&gt;TrackingWorksheet!J1362),TrackingWorksheet!K1362="YES",TrackingWorksheet!H1362&lt;&gt;Lists!$D$6,TrackingWorksheet!G1362&lt;=WeeklySummary!$C$7,TrackingWorksheet!I1362&lt;=WeeklySummary!$C$7),1,0))</f>
        <v/>
      </c>
      <c r="T1357" s="10" t="str">
        <f t="shared" si="316"/>
        <v/>
      </c>
      <c r="U1357" s="10" t="str">
        <f>IF($B1357=1,"",IF(TrackingWorksheet!$K1362="YES",1, 0)*D1357)</f>
        <v/>
      </c>
      <c r="V1357" s="20">
        <f t="shared" si="305"/>
        <v>0</v>
      </c>
      <c r="W1357" s="20">
        <f t="shared" si="306"/>
        <v>0</v>
      </c>
      <c r="X1357" s="10" t="str">
        <f>IF($B1357=1,"",IF(AND(TrackingWorksheet!$L1362&lt;&gt;"", TrackingWorksheet!$L1362&gt;=WeeklySummary!$C$6,TrackingWorksheet!$L1362&lt;=WeeklySummary!$C$7,OR(TrackingWorksheet!$H1362=Lists!$D$4,TrackingWorksheet!$J1362=Lists!$D$4)), 1, 0))</f>
        <v/>
      </c>
      <c r="Y1357" s="10" t="str">
        <f>IF($B1357=1,"",IF(AND(TrackingWorksheet!$L1362&lt;&gt;"", TrackingWorksheet!$L1362&gt;=WeeklySummary!$C$6,TrackingWorksheet!$L1362&lt;=WeeklySummary!$C$7,OR(TrackingWorksheet!$H1362=Lists!$D$5,TrackingWorksheet!$J1362=Lists!$D$5)), 1, 0))</f>
        <v/>
      </c>
      <c r="Z1357" s="10" t="str">
        <f>IF($B1357=1,"",IF(AND(TrackingWorksheet!$L1362&lt;&gt;"", TrackingWorksheet!$L1362&gt;=WeeklySummary!$C$6,TrackingWorksheet!$L1362&lt;=WeeklySummary!$C$7,OR(TrackingWorksheet!$H1362=Lists!$D$6,TrackingWorksheet!$J1362=Lists!$D$6)), 1, 0))</f>
        <v/>
      </c>
      <c r="AA1357" s="19" t="str">
        <f>IF(B1357=1,"",IF(AND(TrackingWorksheet!M1362&lt;&gt;"",TrackingWorksheet!M1362&lt;=WeeklySummary!$C$7),1,0)*D1357)</f>
        <v/>
      </c>
      <c r="AB1357" s="19" t="str">
        <f>IF(B1357=1,"",IF(AND(TrackingWorksheet!N1362&lt;&gt;"",TrackingWorksheet!N1362&lt;=WeeklySummary!$C$7),1,0)*D1357)</f>
        <v/>
      </c>
      <c r="AC1357" s="19" t="str">
        <f>IF(B1357=1,"",TrackingWorksheet!T1362)</f>
        <v/>
      </c>
      <c r="AD1357" s="19" t="str">
        <f>IF(B1357=1,"",IF(D1357*AND(TrackingWorksheet!S1362&gt;=Calculations!$BD$3,TrackingWorksheet!U1362="",TrackingWorksheet!K1362="YES"),1,0))</f>
        <v/>
      </c>
      <c r="AE1357" s="19" t="str">
        <f>IF($B1357=1,"",IF(AND(TrackingWorksheet!$S1362&gt;$BE$3,TrackingWorksheet!$T1362=Lists!$P$4),1, 0)*D1357)</f>
        <v/>
      </c>
      <c r="AF1357" s="19" t="str">
        <f>IF($B1357=1,"",IF(AND(TrackingWorksheet!$U1362&gt;$BE$3,TrackingWorksheet!$V1362=Lists!$P$4),1, 0)*D1357)</f>
        <v/>
      </c>
      <c r="AG1357" s="19" t="str">
        <f>IF($B1357=1,"",IF(AND(TrackingWorksheet!$W1362&gt;$BE$3,TrackingWorksheet!$X1362=Lists!$P$4),1, 0)*D1357)</f>
        <v/>
      </c>
      <c r="AH1357" s="19" t="str">
        <f>IF($B1357=1,"",IF(AND(TrackingWorksheet!$Y1362&gt;$BE$3,TrackingWorksheet!$Z1362=Lists!$P$4),1, 0)*D1357)</f>
        <v/>
      </c>
      <c r="AI1357" s="19" t="str">
        <f>IF($B1357=1,"",IF(AND(TrackingWorksheet!$AA1362&gt;$BE$3,TrackingWorksheet!$AB1362=Lists!$P$4),1, 0)*D1357)</f>
        <v/>
      </c>
      <c r="AJ1357" s="19" t="str">
        <f>IF($B1357=1,"",IF(AND(TrackingWorksheet!$S1362&gt;$BE$3,TrackingWorksheet!$T1362=Lists!$P$5),1, 0)*D1357)</f>
        <v/>
      </c>
      <c r="AK1357" s="19" t="str">
        <f>IF($B1357=1,"",IF(AND(TrackingWorksheet!$U1362&gt;$BE$3,TrackingWorksheet!$V1362=Lists!$P$5),1, 0)*D1357)</f>
        <v/>
      </c>
      <c r="AL1357" s="19" t="str">
        <f>IF($B1357=1,"",IF(AND(TrackingWorksheet!$W1362&gt;$BE$3,TrackingWorksheet!$X1362=Lists!$P$5),1, 0)*D1357)</f>
        <v/>
      </c>
      <c r="AM1357" s="19" t="str">
        <f>IF($B1357=1,"",IF(AND(TrackingWorksheet!$Y1362&gt;$BE$3,TrackingWorksheet!$Z1362=Lists!$P$5),1, 0)*D1357)</f>
        <v/>
      </c>
      <c r="AN1357" s="19" t="str">
        <f>IF($B1357=1,"",IF(AND(TrackingWorksheet!$AA1362&gt;$BE$3,TrackingWorksheet!$AB1362=Lists!$P$5),1, 0)*D1357)</f>
        <v/>
      </c>
      <c r="AO1357" s="19" t="str">
        <f>IF($B1357=1,"",IF(AND(TrackingWorksheet!$S1362&gt;$BE$3,TrackingWorksheet!$T1362=Lists!$P$6),1, 0)*D1357)</f>
        <v/>
      </c>
      <c r="AP1357" s="19" t="str">
        <f>IF($B1357=1,"",IF(AND(TrackingWorksheet!$U1362&gt;$BE$3,TrackingWorksheet!$V1362=Lists!$P$6),1, 0)*D1357)</f>
        <v/>
      </c>
      <c r="AQ1357" s="19" t="str">
        <f>IF($B1357=1,"",IF(AND(TrackingWorksheet!$W1362&gt;$BE$3,TrackingWorksheet!$X1362=Lists!$P$6),1, 0)*D1357)</f>
        <v/>
      </c>
      <c r="AR1357" s="19" t="str">
        <f>IF($B1357=1,"",IF(AND(TrackingWorksheet!$Y1362&gt;$BE$3,TrackingWorksheet!$Z1362=Lists!$P$6),1, 0)*D1357)</f>
        <v/>
      </c>
      <c r="AS1357" s="19" t="str">
        <f>IF($B1357=1,"",IF(AND(TrackingWorksheet!$AA1362&gt;$BE$3,TrackingWorksheet!$AB1362=Lists!$P$6),1, 0)*D1357)</f>
        <v/>
      </c>
      <c r="AT1357" s="19">
        <f t="shared" si="307"/>
        <v>0</v>
      </c>
      <c r="AU1357" s="19" t="str">
        <f>IF(B1357=1,"",IF(AND(TrackingWorksheet!K1362="",TrackingWorksheet!M1362="", TrackingWorksheet!N1362="", TrackingWorksheet!S1362="", TrackingWorksheet!V1362="", TrackingWorksheet!W1362="", TrackingWorksheet!Y1362="", TrackingWorksheet!AA1362="", V1357=1),1,0)*D1357)</f>
        <v/>
      </c>
      <c r="AV1357" s="19" t="str">
        <f>IF(B1357=1,"",IF(D1357*AND(TrackingWorksheet!U1362&gt;Calculations!$BE$3,TrackingWorksheet!K1362="YES"),1,0))</f>
        <v/>
      </c>
      <c r="AW1357" s="19" t="str">
        <f>IF(B1357=1,"",IF(D1357*AND(TrackingWorksheet!W1362&gt;Calculations!$BE$3,TrackingWorksheet!K1362="YES"),1,0))</f>
        <v/>
      </c>
      <c r="AX1357" s="19">
        <f t="shared" si="308"/>
        <v>0</v>
      </c>
      <c r="AY1357" s="19">
        <f t="shared" si="304"/>
        <v>0</v>
      </c>
      <c r="AZ1357" s="27" t="str">
        <f>IF(B1357=1,"",IF(TrackingWorksheet!Q1362="","",TrackingWorksheet!Q1362))</f>
        <v/>
      </c>
      <c r="BB1357" s="4"/>
      <c r="BC1357" s="4"/>
      <c r="BD1357" s="4"/>
      <c r="BE1357" s="4"/>
      <c r="BF1357" s="4"/>
      <c r="BG1357" s="4" t="str">
        <f>IF(B1357=1,"",IF(AND(N1357=1,TrackingWorksheet!$I1362+14&lt;=WeeklySummary!$C$7),1,0))</f>
        <v/>
      </c>
      <c r="BH1357" s="4" t="str">
        <f>IF(B1357=1,"",IF(AND(R1357=1,TrackingWorksheet!$I1362+14&lt;=WeeklySummary!$C$7),1,0))</f>
        <v/>
      </c>
      <c r="BI1357" s="4" t="str">
        <f>IF(B1357=1,"",IF(AND(J1357=1,TrackingWorksheet!$G1362+14&lt;=WeeklySummary!$C$7),1,0))</f>
        <v/>
      </c>
      <c r="BJ1357" s="4" t="str">
        <f>IF(B1357=1,"",IF(AND(T1357=1,TrackingWorksheet!$I1362+14&lt;=WeeklySummary!$C$7),1,0))</f>
        <v/>
      </c>
      <c r="BK1357" s="4" t="str">
        <f>IF(B1357=1,"",IF(AND(T1357=1,TrackingWorksheet!$G1362+14&lt;=WeeklySummary!$C$7),1,0))</f>
        <v/>
      </c>
      <c r="BL1357" s="4">
        <f t="shared" si="317"/>
        <v>0</v>
      </c>
    </row>
    <row r="1358" spans="2:64" x14ac:dyDescent="0.25">
      <c r="B1358" s="27">
        <f>IF(AND(ISBLANK(TrackingWorksheet!B1363),ISBLANK(TrackingWorksheet!C1363),ISBLANK(TrackingWorksheet!G1363),ISBLANK(TrackingWorksheet!H1363),
ISBLANK(TrackingWorksheet!I1363),ISBLANK(TrackingWorksheet!J1363),ISBLANK(TrackingWorksheet!M1363),
ISBLANK(TrackingWorksheet!N1365)),1,0)</f>
        <v>1</v>
      </c>
      <c r="C1358" s="12" t="str">
        <f>IF(B1358=1,"",TrackingWorksheet!F1363)</f>
        <v/>
      </c>
      <c r="D1358" s="20" t="str">
        <f>IF(B1358=1,"",IF(AND(TrackingWorksheet!B1363&lt;&gt;"",TrackingWorksheet!B1363&lt;=WeeklySummary!$C$7,OR(TrackingWorksheet!C1363="",TrackingWorksheet!C1363&gt;=WeeklySummary!$C$6)),1,0))</f>
        <v/>
      </c>
      <c r="E1358" s="10" t="str">
        <f>IF(B1358=1,"",IF(AND(TrackingWorksheet!G1363 &lt;&gt;"",TrackingWorksheet!G1363&lt;=WeeklySummary!$C$7, TrackingWorksheet!H1363=Lists!$D$4), "Y", "N"))</f>
        <v/>
      </c>
      <c r="F1358" s="10" t="str">
        <f>IF(B1358=1,"",IF(AND(TrackingWorksheet!I1363 &lt;&gt;"", TrackingWorksheet!I1363&lt;=WeeklySummary!$C$7, TrackingWorksheet!J1363=Lists!$D$4), "Y", "N"))</f>
        <v/>
      </c>
      <c r="G1358" s="10" t="str">
        <f>IF(B1358=1,"",IF(AND(TrackingWorksheet!G1363 &lt;&gt;"",TrackingWorksheet!G1363&lt;=WeeklySummary!$C$7, TrackingWorksheet!H1363=Lists!$D$5), "Y", "N"))</f>
        <v/>
      </c>
      <c r="H1358" s="10" t="str">
        <f>IF(B1358=1,"",IF(AND(TrackingWorksheet!I1363 &lt;&gt;"", TrackingWorksheet!I1363&lt;=WeeklySummary!$C$7, TrackingWorksheet!J1363=Lists!$D$5), "Y", "N"))</f>
        <v/>
      </c>
      <c r="I1358" s="20" t="str">
        <f>IF(B1358=1,"",IF(AND(TrackingWorksheet!G1363 &lt;&gt;"", TrackingWorksheet!G1363&lt;=WeeklySummary!$C$7, TrackingWorksheet!H1363=Lists!$D$6), 1, 0))</f>
        <v/>
      </c>
      <c r="J1358" s="20" t="str">
        <f t="shared" si="309"/>
        <v/>
      </c>
      <c r="K1358" s="10" t="str">
        <f>IF(B1358=1,"",IF(AND(TrackingWorksheet!I1363&lt;=WeeklySummary!$C$7,TrackingWorksheet!K1363="YES"),0,IF(AND(AND(OR(E1358="Y",F1358="Y"),E1358&lt;&gt;F1358),G1358&lt;&gt;"Y", H1358&lt;&gt;"Y"), 1, 0)))</f>
        <v/>
      </c>
      <c r="L1358" s="20" t="str">
        <f t="shared" si="310"/>
        <v/>
      </c>
      <c r="M1358" s="10" t="str">
        <f t="shared" si="311"/>
        <v/>
      </c>
      <c r="N1358" s="20" t="str">
        <f t="shared" si="312"/>
        <v/>
      </c>
      <c r="O1358" s="10" t="str">
        <f>IF(B1358=1,"",IF(AND(TrackingWorksheet!I1363&lt;=WeeklySummary!$C$7,TrackingWorksheet!K1363="YES"),0,IF(AND(AND(OR(G1358="Y",H1358="Y"),G1358&lt;&gt;H1358),E1358&lt;&gt;"Y", F1358&lt;&gt;"Y"), 1, 0)))</f>
        <v/>
      </c>
      <c r="P1358" s="20" t="str">
        <f t="shared" si="313"/>
        <v/>
      </c>
      <c r="Q1358" s="10" t="str">
        <f t="shared" si="314"/>
        <v/>
      </c>
      <c r="R1358" s="10" t="str">
        <f t="shared" si="315"/>
        <v/>
      </c>
      <c r="S1358" s="10" t="str">
        <f>IF(B1358=1,"",IF(AND(OR(AND(TrackingWorksheet!H1363=Lists!$D$7,TrackingWorksheet!H1363=TrackingWorksheet!J1363),TrackingWorksheet!H1363&lt;&gt;TrackingWorksheet!J1363),TrackingWorksheet!K1363="YES",TrackingWorksheet!H1363&lt;&gt;Lists!$D$6,TrackingWorksheet!G1363&lt;=WeeklySummary!$C$7,TrackingWorksheet!I1363&lt;=WeeklySummary!$C$7),1,0))</f>
        <v/>
      </c>
      <c r="T1358" s="10" t="str">
        <f t="shared" si="316"/>
        <v/>
      </c>
      <c r="U1358" s="10" t="str">
        <f>IF($B1358=1,"",IF(TrackingWorksheet!$K1363="YES",1, 0)*D1358)</f>
        <v/>
      </c>
      <c r="V1358" s="20">
        <f t="shared" si="305"/>
        <v>0</v>
      </c>
      <c r="W1358" s="20">
        <f t="shared" si="306"/>
        <v>0</v>
      </c>
      <c r="X1358" s="10" t="str">
        <f>IF($B1358=1,"",IF(AND(TrackingWorksheet!$L1363&lt;&gt;"", TrackingWorksheet!$L1363&gt;=WeeklySummary!$C$6,TrackingWorksheet!$L1363&lt;=WeeklySummary!$C$7,OR(TrackingWorksheet!$H1363=Lists!$D$4,TrackingWorksheet!$J1363=Lists!$D$4)), 1, 0))</f>
        <v/>
      </c>
      <c r="Y1358" s="10" t="str">
        <f>IF($B1358=1,"",IF(AND(TrackingWorksheet!$L1363&lt;&gt;"", TrackingWorksheet!$L1363&gt;=WeeklySummary!$C$6,TrackingWorksheet!$L1363&lt;=WeeklySummary!$C$7,OR(TrackingWorksheet!$H1363=Lists!$D$5,TrackingWorksheet!$J1363=Lists!$D$5)), 1, 0))</f>
        <v/>
      </c>
      <c r="Z1358" s="10" t="str">
        <f>IF($B1358=1,"",IF(AND(TrackingWorksheet!$L1363&lt;&gt;"", TrackingWorksheet!$L1363&gt;=WeeklySummary!$C$6,TrackingWorksheet!$L1363&lt;=WeeklySummary!$C$7,OR(TrackingWorksheet!$H1363=Lists!$D$6,TrackingWorksheet!$J1363=Lists!$D$6)), 1, 0))</f>
        <v/>
      </c>
      <c r="AA1358" s="19" t="str">
        <f>IF(B1358=1,"",IF(AND(TrackingWorksheet!M1363&lt;&gt;"",TrackingWorksheet!M1363&lt;=WeeklySummary!$C$7),1,0)*D1358)</f>
        <v/>
      </c>
      <c r="AB1358" s="19" t="str">
        <f>IF(B1358=1,"",IF(AND(TrackingWorksheet!N1363&lt;&gt;"",TrackingWorksheet!N1363&lt;=WeeklySummary!$C$7),1,0)*D1358)</f>
        <v/>
      </c>
      <c r="AC1358" s="19" t="str">
        <f>IF(B1358=1,"",TrackingWorksheet!T1363)</f>
        <v/>
      </c>
      <c r="AD1358" s="19" t="str">
        <f>IF(B1358=1,"",IF(D1358*AND(TrackingWorksheet!S1363&gt;=Calculations!$BD$3,TrackingWorksheet!U1363="",TrackingWorksheet!K1363="YES"),1,0))</f>
        <v/>
      </c>
      <c r="AE1358" s="19" t="str">
        <f>IF($B1358=1,"",IF(AND(TrackingWorksheet!$S1363&gt;$BE$3,TrackingWorksheet!$T1363=Lists!$P$4),1, 0)*D1358)</f>
        <v/>
      </c>
      <c r="AF1358" s="19" t="str">
        <f>IF($B1358=1,"",IF(AND(TrackingWorksheet!$U1363&gt;$BE$3,TrackingWorksheet!$V1363=Lists!$P$4),1, 0)*D1358)</f>
        <v/>
      </c>
      <c r="AG1358" s="19" t="str">
        <f>IF($B1358=1,"",IF(AND(TrackingWorksheet!$W1363&gt;$BE$3,TrackingWorksheet!$X1363=Lists!$P$4),1, 0)*D1358)</f>
        <v/>
      </c>
      <c r="AH1358" s="19" t="str">
        <f>IF($B1358=1,"",IF(AND(TrackingWorksheet!$Y1363&gt;$BE$3,TrackingWorksheet!$Z1363=Lists!$P$4),1, 0)*D1358)</f>
        <v/>
      </c>
      <c r="AI1358" s="19" t="str">
        <f>IF($B1358=1,"",IF(AND(TrackingWorksheet!$AA1363&gt;$BE$3,TrackingWorksheet!$AB1363=Lists!$P$4),1, 0)*D1358)</f>
        <v/>
      </c>
      <c r="AJ1358" s="19" t="str">
        <f>IF($B1358=1,"",IF(AND(TrackingWorksheet!$S1363&gt;$BE$3,TrackingWorksheet!$T1363=Lists!$P$5),1, 0)*D1358)</f>
        <v/>
      </c>
      <c r="AK1358" s="19" t="str">
        <f>IF($B1358=1,"",IF(AND(TrackingWorksheet!$U1363&gt;$BE$3,TrackingWorksheet!$V1363=Lists!$P$5),1, 0)*D1358)</f>
        <v/>
      </c>
      <c r="AL1358" s="19" t="str">
        <f>IF($B1358=1,"",IF(AND(TrackingWorksheet!$W1363&gt;$BE$3,TrackingWorksheet!$X1363=Lists!$P$5),1, 0)*D1358)</f>
        <v/>
      </c>
      <c r="AM1358" s="19" t="str">
        <f>IF($B1358=1,"",IF(AND(TrackingWorksheet!$Y1363&gt;$BE$3,TrackingWorksheet!$Z1363=Lists!$P$5),1, 0)*D1358)</f>
        <v/>
      </c>
      <c r="AN1358" s="19" t="str">
        <f>IF($B1358=1,"",IF(AND(TrackingWorksheet!$AA1363&gt;$BE$3,TrackingWorksheet!$AB1363=Lists!$P$5),1, 0)*D1358)</f>
        <v/>
      </c>
      <c r="AO1358" s="19" t="str">
        <f>IF($B1358=1,"",IF(AND(TrackingWorksheet!$S1363&gt;$BE$3,TrackingWorksheet!$T1363=Lists!$P$6),1, 0)*D1358)</f>
        <v/>
      </c>
      <c r="AP1358" s="19" t="str">
        <f>IF($B1358=1,"",IF(AND(TrackingWorksheet!$U1363&gt;$BE$3,TrackingWorksheet!$V1363=Lists!$P$6),1, 0)*D1358)</f>
        <v/>
      </c>
      <c r="AQ1358" s="19" t="str">
        <f>IF($B1358=1,"",IF(AND(TrackingWorksheet!$W1363&gt;$BE$3,TrackingWorksheet!$X1363=Lists!$P$6),1, 0)*D1358)</f>
        <v/>
      </c>
      <c r="AR1358" s="19" t="str">
        <f>IF($B1358=1,"",IF(AND(TrackingWorksheet!$Y1363&gt;$BE$3,TrackingWorksheet!$Z1363=Lists!$P$6),1, 0)*D1358)</f>
        <v/>
      </c>
      <c r="AS1358" s="19" t="str">
        <f>IF($B1358=1,"",IF(AND(TrackingWorksheet!$AA1363&gt;$BE$3,TrackingWorksheet!$AB1363=Lists!$P$6),1, 0)*D1358)</f>
        <v/>
      </c>
      <c r="AT1358" s="19">
        <f t="shared" si="307"/>
        <v>0</v>
      </c>
      <c r="AU1358" s="19" t="str">
        <f>IF(B1358=1,"",IF(AND(TrackingWorksheet!K1363="",TrackingWorksheet!M1363="", TrackingWorksheet!N1363="", TrackingWorksheet!S1363="", TrackingWorksheet!V1363="", TrackingWorksheet!W1363="", TrackingWorksheet!Y1363="", TrackingWorksheet!AA1363="", V1358=1),1,0)*D1358)</f>
        <v/>
      </c>
      <c r="AV1358" s="19" t="str">
        <f>IF(B1358=1,"",IF(D1358*AND(TrackingWorksheet!U1363&gt;Calculations!$BE$3,TrackingWorksheet!K1363="YES"),1,0))</f>
        <v/>
      </c>
      <c r="AW1358" s="19" t="str">
        <f>IF(B1358=1,"",IF(D1358*AND(TrackingWorksheet!W1363&gt;Calculations!$BE$3,TrackingWorksheet!K1363="YES"),1,0))</f>
        <v/>
      </c>
      <c r="AX1358" s="19">
        <f t="shared" si="308"/>
        <v>0</v>
      </c>
      <c r="AY1358" s="19">
        <f t="shared" si="304"/>
        <v>0</v>
      </c>
      <c r="AZ1358" s="27" t="str">
        <f>IF(B1358=1,"",IF(TrackingWorksheet!Q1363="","",TrackingWorksheet!Q1363))</f>
        <v/>
      </c>
      <c r="BB1358" s="4"/>
      <c r="BC1358" s="4"/>
      <c r="BD1358" s="4"/>
      <c r="BE1358" s="4"/>
      <c r="BF1358" s="4"/>
      <c r="BG1358" s="4" t="str">
        <f>IF(B1358=1,"",IF(AND(N1358=1,TrackingWorksheet!$I1363+14&lt;=WeeklySummary!$C$7),1,0))</f>
        <v/>
      </c>
      <c r="BH1358" s="4" t="str">
        <f>IF(B1358=1,"",IF(AND(R1358=1,TrackingWorksheet!$I1363+14&lt;=WeeklySummary!$C$7),1,0))</f>
        <v/>
      </c>
      <c r="BI1358" s="4" t="str">
        <f>IF(B1358=1,"",IF(AND(J1358=1,TrackingWorksheet!$G1363+14&lt;=WeeklySummary!$C$7),1,0))</f>
        <v/>
      </c>
      <c r="BJ1358" s="4" t="str">
        <f>IF(B1358=1,"",IF(AND(T1358=1,TrackingWorksheet!$I1363+14&lt;=WeeklySummary!$C$7),1,0))</f>
        <v/>
      </c>
      <c r="BK1358" s="4" t="str">
        <f>IF(B1358=1,"",IF(AND(T1358=1,TrackingWorksheet!$G1363+14&lt;=WeeklySummary!$C$7),1,0))</f>
        <v/>
      </c>
      <c r="BL1358" s="4">
        <f t="shared" si="317"/>
        <v>0</v>
      </c>
    </row>
    <row r="1359" spans="2:64" x14ac:dyDescent="0.25">
      <c r="B1359" s="27">
        <f>IF(AND(ISBLANK(TrackingWorksheet!B1364),ISBLANK(TrackingWorksheet!C1364),ISBLANK(TrackingWorksheet!G1364),ISBLANK(TrackingWorksheet!H1364),
ISBLANK(TrackingWorksheet!I1364),ISBLANK(TrackingWorksheet!J1364),ISBLANK(TrackingWorksheet!M1364),
ISBLANK(TrackingWorksheet!N1366)),1,0)</f>
        <v>1</v>
      </c>
      <c r="C1359" s="12" t="str">
        <f>IF(B1359=1,"",TrackingWorksheet!F1364)</f>
        <v/>
      </c>
      <c r="D1359" s="20" t="str">
        <f>IF(B1359=1,"",IF(AND(TrackingWorksheet!B1364&lt;&gt;"",TrackingWorksheet!B1364&lt;=WeeklySummary!$C$7,OR(TrackingWorksheet!C1364="",TrackingWorksheet!C1364&gt;=WeeklySummary!$C$6)),1,0))</f>
        <v/>
      </c>
      <c r="E1359" s="10" t="str">
        <f>IF(B1359=1,"",IF(AND(TrackingWorksheet!G1364 &lt;&gt;"",TrackingWorksheet!G1364&lt;=WeeklySummary!$C$7, TrackingWorksheet!H1364=Lists!$D$4), "Y", "N"))</f>
        <v/>
      </c>
      <c r="F1359" s="10" t="str">
        <f>IF(B1359=1,"",IF(AND(TrackingWorksheet!I1364 &lt;&gt;"", TrackingWorksheet!I1364&lt;=WeeklySummary!$C$7, TrackingWorksheet!J1364=Lists!$D$4), "Y", "N"))</f>
        <v/>
      </c>
      <c r="G1359" s="10" t="str">
        <f>IF(B1359=1,"",IF(AND(TrackingWorksheet!G1364 &lt;&gt;"",TrackingWorksheet!G1364&lt;=WeeklySummary!$C$7, TrackingWorksheet!H1364=Lists!$D$5), "Y", "N"))</f>
        <v/>
      </c>
      <c r="H1359" s="10" t="str">
        <f>IF(B1359=1,"",IF(AND(TrackingWorksheet!I1364 &lt;&gt;"", TrackingWorksheet!I1364&lt;=WeeklySummary!$C$7, TrackingWorksheet!J1364=Lists!$D$5), "Y", "N"))</f>
        <v/>
      </c>
      <c r="I1359" s="20" t="str">
        <f>IF(B1359=1,"",IF(AND(TrackingWorksheet!G1364 &lt;&gt;"", TrackingWorksheet!G1364&lt;=WeeklySummary!$C$7, TrackingWorksheet!H1364=Lists!$D$6), 1, 0))</f>
        <v/>
      </c>
      <c r="J1359" s="20" t="str">
        <f t="shared" si="309"/>
        <v/>
      </c>
      <c r="K1359" s="10" t="str">
        <f>IF(B1359=1,"",IF(AND(TrackingWorksheet!I1364&lt;=WeeklySummary!$C$7,TrackingWorksheet!K1364="YES"),0,IF(AND(AND(OR(E1359="Y",F1359="Y"),E1359&lt;&gt;F1359),G1359&lt;&gt;"Y", H1359&lt;&gt;"Y"), 1, 0)))</f>
        <v/>
      </c>
      <c r="L1359" s="20" t="str">
        <f t="shared" si="310"/>
        <v/>
      </c>
      <c r="M1359" s="10" t="str">
        <f t="shared" si="311"/>
        <v/>
      </c>
      <c r="N1359" s="20" t="str">
        <f t="shared" si="312"/>
        <v/>
      </c>
      <c r="O1359" s="10" t="str">
        <f>IF(B1359=1,"",IF(AND(TrackingWorksheet!I1364&lt;=WeeklySummary!$C$7,TrackingWorksheet!K1364="YES"),0,IF(AND(AND(OR(G1359="Y",H1359="Y"),G1359&lt;&gt;H1359),E1359&lt;&gt;"Y", F1359&lt;&gt;"Y"), 1, 0)))</f>
        <v/>
      </c>
      <c r="P1359" s="20" t="str">
        <f t="shared" si="313"/>
        <v/>
      </c>
      <c r="Q1359" s="10" t="str">
        <f t="shared" si="314"/>
        <v/>
      </c>
      <c r="R1359" s="10" t="str">
        <f t="shared" si="315"/>
        <v/>
      </c>
      <c r="S1359" s="10" t="str">
        <f>IF(B1359=1,"",IF(AND(OR(AND(TrackingWorksheet!H1364=Lists!$D$7,TrackingWorksheet!H1364=TrackingWorksheet!J1364),TrackingWorksheet!H1364&lt;&gt;TrackingWorksheet!J1364),TrackingWorksheet!K1364="YES",TrackingWorksheet!H1364&lt;&gt;Lists!$D$6,TrackingWorksheet!G1364&lt;=WeeklySummary!$C$7,TrackingWorksheet!I1364&lt;=WeeklySummary!$C$7),1,0))</f>
        <v/>
      </c>
      <c r="T1359" s="10" t="str">
        <f t="shared" si="316"/>
        <v/>
      </c>
      <c r="U1359" s="10" t="str">
        <f>IF($B1359=1,"",IF(TrackingWorksheet!$K1364="YES",1, 0)*D1359)</f>
        <v/>
      </c>
      <c r="V1359" s="20">
        <f t="shared" si="305"/>
        <v>0</v>
      </c>
      <c r="W1359" s="20">
        <f t="shared" si="306"/>
        <v>0</v>
      </c>
      <c r="X1359" s="10" t="str">
        <f>IF($B1359=1,"",IF(AND(TrackingWorksheet!$L1364&lt;&gt;"", TrackingWorksheet!$L1364&gt;=WeeklySummary!$C$6,TrackingWorksheet!$L1364&lt;=WeeklySummary!$C$7,OR(TrackingWorksheet!$H1364=Lists!$D$4,TrackingWorksheet!$J1364=Lists!$D$4)), 1, 0))</f>
        <v/>
      </c>
      <c r="Y1359" s="10" t="str">
        <f>IF($B1359=1,"",IF(AND(TrackingWorksheet!$L1364&lt;&gt;"", TrackingWorksheet!$L1364&gt;=WeeklySummary!$C$6,TrackingWorksheet!$L1364&lt;=WeeklySummary!$C$7,OR(TrackingWorksheet!$H1364=Lists!$D$5,TrackingWorksheet!$J1364=Lists!$D$5)), 1, 0))</f>
        <v/>
      </c>
      <c r="Z1359" s="10" t="str">
        <f>IF($B1359=1,"",IF(AND(TrackingWorksheet!$L1364&lt;&gt;"", TrackingWorksheet!$L1364&gt;=WeeklySummary!$C$6,TrackingWorksheet!$L1364&lt;=WeeklySummary!$C$7,OR(TrackingWorksheet!$H1364=Lists!$D$6,TrackingWorksheet!$J1364=Lists!$D$6)), 1, 0))</f>
        <v/>
      </c>
      <c r="AA1359" s="19" t="str">
        <f>IF(B1359=1,"",IF(AND(TrackingWorksheet!M1364&lt;&gt;"",TrackingWorksheet!M1364&lt;=WeeklySummary!$C$7),1,0)*D1359)</f>
        <v/>
      </c>
      <c r="AB1359" s="19" t="str">
        <f>IF(B1359=1,"",IF(AND(TrackingWorksheet!N1364&lt;&gt;"",TrackingWorksheet!N1364&lt;=WeeklySummary!$C$7),1,0)*D1359)</f>
        <v/>
      </c>
      <c r="AC1359" s="19" t="str">
        <f>IF(B1359=1,"",TrackingWorksheet!T1364)</f>
        <v/>
      </c>
      <c r="AD1359" s="19" t="str">
        <f>IF(B1359=1,"",IF(D1359*AND(TrackingWorksheet!S1364&gt;=Calculations!$BD$3,TrackingWorksheet!U1364="",TrackingWorksheet!K1364="YES"),1,0))</f>
        <v/>
      </c>
      <c r="AE1359" s="19" t="str">
        <f>IF($B1359=1,"",IF(AND(TrackingWorksheet!$S1364&gt;$BE$3,TrackingWorksheet!$T1364=Lists!$P$4),1, 0)*D1359)</f>
        <v/>
      </c>
      <c r="AF1359" s="19" t="str">
        <f>IF($B1359=1,"",IF(AND(TrackingWorksheet!$U1364&gt;$BE$3,TrackingWorksheet!$V1364=Lists!$P$4),1, 0)*D1359)</f>
        <v/>
      </c>
      <c r="AG1359" s="19" t="str">
        <f>IF($B1359=1,"",IF(AND(TrackingWorksheet!$W1364&gt;$BE$3,TrackingWorksheet!$X1364=Lists!$P$4),1, 0)*D1359)</f>
        <v/>
      </c>
      <c r="AH1359" s="19" t="str">
        <f>IF($B1359=1,"",IF(AND(TrackingWorksheet!$Y1364&gt;$BE$3,TrackingWorksheet!$Z1364=Lists!$P$4),1, 0)*D1359)</f>
        <v/>
      </c>
      <c r="AI1359" s="19" t="str">
        <f>IF($B1359=1,"",IF(AND(TrackingWorksheet!$AA1364&gt;$BE$3,TrackingWorksheet!$AB1364=Lists!$P$4),1, 0)*D1359)</f>
        <v/>
      </c>
      <c r="AJ1359" s="19" t="str">
        <f>IF($B1359=1,"",IF(AND(TrackingWorksheet!$S1364&gt;$BE$3,TrackingWorksheet!$T1364=Lists!$P$5),1, 0)*D1359)</f>
        <v/>
      </c>
      <c r="AK1359" s="19" t="str">
        <f>IF($B1359=1,"",IF(AND(TrackingWorksheet!$U1364&gt;$BE$3,TrackingWorksheet!$V1364=Lists!$P$5),1, 0)*D1359)</f>
        <v/>
      </c>
      <c r="AL1359" s="19" t="str">
        <f>IF($B1359=1,"",IF(AND(TrackingWorksheet!$W1364&gt;$BE$3,TrackingWorksheet!$X1364=Lists!$P$5),1, 0)*D1359)</f>
        <v/>
      </c>
      <c r="AM1359" s="19" t="str">
        <f>IF($B1359=1,"",IF(AND(TrackingWorksheet!$Y1364&gt;$BE$3,TrackingWorksheet!$Z1364=Lists!$P$5),1, 0)*D1359)</f>
        <v/>
      </c>
      <c r="AN1359" s="19" t="str">
        <f>IF($B1359=1,"",IF(AND(TrackingWorksheet!$AA1364&gt;$BE$3,TrackingWorksheet!$AB1364=Lists!$P$5),1, 0)*D1359)</f>
        <v/>
      </c>
      <c r="AO1359" s="19" t="str">
        <f>IF($B1359=1,"",IF(AND(TrackingWorksheet!$S1364&gt;$BE$3,TrackingWorksheet!$T1364=Lists!$P$6),1, 0)*D1359)</f>
        <v/>
      </c>
      <c r="AP1359" s="19" t="str">
        <f>IF($B1359=1,"",IF(AND(TrackingWorksheet!$U1364&gt;$BE$3,TrackingWorksheet!$V1364=Lists!$P$6),1, 0)*D1359)</f>
        <v/>
      </c>
      <c r="AQ1359" s="19" t="str">
        <f>IF($B1359=1,"",IF(AND(TrackingWorksheet!$W1364&gt;$BE$3,TrackingWorksheet!$X1364=Lists!$P$6),1, 0)*D1359)</f>
        <v/>
      </c>
      <c r="AR1359" s="19" t="str">
        <f>IF($B1359=1,"",IF(AND(TrackingWorksheet!$Y1364&gt;$BE$3,TrackingWorksheet!$Z1364=Lists!$P$6),1, 0)*D1359)</f>
        <v/>
      </c>
      <c r="AS1359" s="19" t="str">
        <f>IF($B1359=1,"",IF(AND(TrackingWorksheet!$AA1364&gt;$BE$3,TrackingWorksheet!$AB1364=Lists!$P$6),1, 0)*D1359)</f>
        <v/>
      </c>
      <c r="AT1359" s="19">
        <f t="shared" si="307"/>
        <v>0</v>
      </c>
      <c r="AU1359" s="19" t="str">
        <f>IF(B1359=1,"",IF(AND(TrackingWorksheet!K1364="",TrackingWorksheet!M1364="", TrackingWorksheet!N1364="", TrackingWorksheet!S1364="", TrackingWorksheet!V1364="", TrackingWorksheet!W1364="", TrackingWorksheet!Y1364="", TrackingWorksheet!AA1364="", V1359=1),1,0)*D1359)</f>
        <v/>
      </c>
      <c r="AV1359" s="19" t="str">
        <f>IF(B1359=1,"",IF(D1359*AND(TrackingWorksheet!U1364&gt;Calculations!$BE$3,TrackingWorksheet!K1364="YES"),1,0))</f>
        <v/>
      </c>
      <c r="AW1359" s="19" t="str">
        <f>IF(B1359=1,"",IF(D1359*AND(TrackingWorksheet!W1364&gt;Calculations!$BE$3,TrackingWorksheet!K1364="YES"),1,0))</f>
        <v/>
      </c>
      <c r="AX1359" s="19">
        <f t="shared" si="308"/>
        <v>0</v>
      </c>
      <c r="AY1359" s="19">
        <f t="shared" si="304"/>
        <v>0</v>
      </c>
      <c r="AZ1359" s="27" t="str">
        <f>IF(B1359=1,"",IF(TrackingWorksheet!Q1364="","",TrackingWorksheet!Q1364))</f>
        <v/>
      </c>
      <c r="BB1359" s="4"/>
      <c r="BC1359" s="4"/>
      <c r="BD1359" s="4"/>
      <c r="BE1359" s="4"/>
      <c r="BF1359" s="4"/>
      <c r="BG1359" s="4" t="str">
        <f>IF(B1359=1,"",IF(AND(N1359=1,TrackingWorksheet!$I1364+14&lt;=WeeklySummary!$C$7),1,0))</f>
        <v/>
      </c>
      <c r="BH1359" s="4" t="str">
        <f>IF(B1359=1,"",IF(AND(R1359=1,TrackingWorksheet!$I1364+14&lt;=WeeklySummary!$C$7),1,0))</f>
        <v/>
      </c>
      <c r="BI1359" s="4" t="str">
        <f>IF(B1359=1,"",IF(AND(J1359=1,TrackingWorksheet!$G1364+14&lt;=WeeklySummary!$C$7),1,0))</f>
        <v/>
      </c>
      <c r="BJ1359" s="4" t="str">
        <f>IF(B1359=1,"",IF(AND(T1359=1,TrackingWorksheet!$I1364+14&lt;=WeeklySummary!$C$7),1,0))</f>
        <v/>
      </c>
      <c r="BK1359" s="4" t="str">
        <f>IF(B1359=1,"",IF(AND(T1359=1,TrackingWorksheet!$G1364+14&lt;=WeeklySummary!$C$7),1,0))</f>
        <v/>
      </c>
      <c r="BL1359" s="4">
        <f t="shared" si="317"/>
        <v>0</v>
      </c>
    </row>
    <row r="1360" spans="2:64" x14ac:dyDescent="0.25">
      <c r="B1360" s="27">
        <f>IF(AND(ISBLANK(TrackingWorksheet!B1365),ISBLANK(TrackingWorksheet!C1365),ISBLANK(TrackingWorksheet!G1365),ISBLANK(TrackingWorksheet!H1365),
ISBLANK(TrackingWorksheet!I1365),ISBLANK(TrackingWorksheet!J1365),ISBLANK(TrackingWorksheet!M1365),
ISBLANK(TrackingWorksheet!N1367)),1,0)</f>
        <v>1</v>
      </c>
      <c r="C1360" s="12" t="str">
        <f>IF(B1360=1,"",TrackingWorksheet!F1365)</f>
        <v/>
      </c>
      <c r="D1360" s="20" t="str">
        <f>IF(B1360=1,"",IF(AND(TrackingWorksheet!B1365&lt;&gt;"",TrackingWorksheet!B1365&lt;=WeeklySummary!$C$7,OR(TrackingWorksheet!C1365="",TrackingWorksheet!C1365&gt;=WeeklySummary!$C$6)),1,0))</f>
        <v/>
      </c>
      <c r="E1360" s="10" t="str">
        <f>IF(B1360=1,"",IF(AND(TrackingWorksheet!G1365 &lt;&gt;"",TrackingWorksheet!G1365&lt;=WeeklySummary!$C$7, TrackingWorksheet!H1365=Lists!$D$4), "Y", "N"))</f>
        <v/>
      </c>
      <c r="F1360" s="10" t="str">
        <f>IF(B1360=1,"",IF(AND(TrackingWorksheet!I1365 &lt;&gt;"", TrackingWorksheet!I1365&lt;=WeeklySummary!$C$7, TrackingWorksheet!J1365=Lists!$D$4), "Y", "N"))</f>
        <v/>
      </c>
      <c r="G1360" s="10" t="str">
        <f>IF(B1360=1,"",IF(AND(TrackingWorksheet!G1365 &lt;&gt;"",TrackingWorksheet!G1365&lt;=WeeklySummary!$C$7, TrackingWorksheet!H1365=Lists!$D$5), "Y", "N"))</f>
        <v/>
      </c>
      <c r="H1360" s="10" t="str">
        <f>IF(B1360=1,"",IF(AND(TrackingWorksheet!I1365 &lt;&gt;"", TrackingWorksheet!I1365&lt;=WeeklySummary!$C$7, TrackingWorksheet!J1365=Lists!$D$5), "Y", "N"))</f>
        <v/>
      </c>
      <c r="I1360" s="20" t="str">
        <f>IF(B1360=1,"",IF(AND(TrackingWorksheet!G1365 &lt;&gt;"", TrackingWorksheet!G1365&lt;=WeeklySummary!$C$7, TrackingWorksheet!H1365=Lists!$D$6), 1, 0))</f>
        <v/>
      </c>
      <c r="J1360" s="20" t="str">
        <f t="shared" si="309"/>
        <v/>
      </c>
      <c r="K1360" s="10" t="str">
        <f>IF(B1360=1,"",IF(AND(TrackingWorksheet!I1365&lt;=WeeklySummary!$C$7,TrackingWorksheet!K1365="YES"),0,IF(AND(AND(OR(E1360="Y",F1360="Y"),E1360&lt;&gt;F1360),G1360&lt;&gt;"Y", H1360&lt;&gt;"Y"), 1, 0)))</f>
        <v/>
      </c>
      <c r="L1360" s="20" t="str">
        <f t="shared" si="310"/>
        <v/>
      </c>
      <c r="M1360" s="10" t="str">
        <f t="shared" si="311"/>
        <v/>
      </c>
      <c r="N1360" s="20" t="str">
        <f t="shared" si="312"/>
        <v/>
      </c>
      <c r="O1360" s="10" t="str">
        <f>IF(B1360=1,"",IF(AND(TrackingWorksheet!I1365&lt;=WeeklySummary!$C$7,TrackingWorksheet!K1365="YES"),0,IF(AND(AND(OR(G1360="Y",H1360="Y"),G1360&lt;&gt;H1360),E1360&lt;&gt;"Y", F1360&lt;&gt;"Y"), 1, 0)))</f>
        <v/>
      </c>
      <c r="P1360" s="20" t="str">
        <f t="shared" si="313"/>
        <v/>
      </c>
      <c r="Q1360" s="10" t="str">
        <f t="shared" si="314"/>
        <v/>
      </c>
      <c r="R1360" s="10" t="str">
        <f t="shared" si="315"/>
        <v/>
      </c>
      <c r="S1360" s="10" t="str">
        <f>IF(B1360=1,"",IF(AND(OR(AND(TrackingWorksheet!H1365=Lists!$D$7,TrackingWorksheet!H1365=TrackingWorksheet!J1365),TrackingWorksheet!H1365&lt;&gt;TrackingWorksheet!J1365),TrackingWorksheet!K1365="YES",TrackingWorksheet!H1365&lt;&gt;Lists!$D$6,TrackingWorksheet!G1365&lt;=WeeklySummary!$C$7,TrackingWorksheet!I1365&lt;=WeeklySummary!$C$7),1,0))</f>
        <v/>
      </c>
      <c r="T1360" s="10" t="str">
        <f t="shared" si="316"/>
        <v/>
      </c>
      <c r="U1360" s="10" t="str">
        <f>IF($B1360=1,"",IF(TrackingWorksheet!$K1365="YES",1, 0)*D1360)</f>
        <v/>
      </c>
      <c r="V1360" s="20">
        <f t="shared" si="305"/>
        <v>0</v>
      </c>
      <c r="W1360" s="20">
        <f t="shared" si="306"/>
        <v>0</v>
      </c>
      <c r="X1360" s="10" t="str">
        <f>IF($B1360=1,"",IF(AND(TrackingWorksheet!$L1365&lt;&gt;"", TrackingWorksheet!$L1365&gt;=WeeklySummary!$C$6,TrackingWorksheet!$L1365&lt;=WeeklySummary!$C$7,OR(TrackingWorksheet!$H1365=Lists!$D$4,TrackingWorksheet!$J1365=Lists!$D$4)), 1, 0))</f>
        <v/>
      </c>
      <c r="Y1360" s="10" t="str">
        <f>IF($B1360=1,"",IF(AND(TrackingWorksheet!$L1365&lt;&gt;"", TrackingWorksheet!$L1365&gt;=WeeklySummary!$C$6,TrackingWorksheet!$L1365&lt;=WeeklySummary!$C$7,OR(TrackingWorksheet!$H1365=Lists!$D$5,TrackingWorksheet!$J1365=Lists!$D$5)), 1, 0))</f>
        <v/>
      </c>
      <c r="Z1360" s="10" t="str">
        <f>IF($B1360=1,"",IF(AND(TrackingWorksheet!$L1365&lt;&gt;"", TrackingWorksheet!$L1365&gt;=WeeklySummary!$C$6,TrackingWorksheet!$L1365&lt;=WeeklySummary!$C$7,OR(TrackingWorksheet!$H1365=Lists!$D$6,TrackingWorksheet!$J1365=Lists!$D$6)), 1, 0))</f>
        <v/>
      </c>
      <c r="AA1360" s="19" t="str">
        <f>IF(B1360=1,"",IF(AND(TrackingWorksheet!M1365&lt;&gt;"",TrackingWorksheet!M1365&lt;=WeeklySummary!$C$7),1,0)*D1360)</f>
        <v/>
      </c>
      <c r="AB1360" s="19" t="str">
        <f>IF(B1360=1,"",IF(AND(TrackingWorksheet!N1365&lt;&gt;"",TrackingWorksheet!N1365&lt;=WeeklySummary!$C$7),1,0)*D1360)</f>
        <v/>
      </c>
      <c r="AC1360" s="19" t="str">
        <f>IF(B1360=1,"",TrackingWorksheet!T1365)</f>
        <v/>
      </c>
      <c r="AD1360" s="19" t="str">
        <f>IF(B1360=1,"",IF(D1360*AND(TrackingWorksheet!S1365&gt;=Calculations!$BD$3,TrackingWorksheet!U1365="",TrackingWorksheet!K1365="YES"),1,0))</f>
        <v/>
      </c>
      <c r="AE1360" s="19" t="str">
        <f>IF($B1360=1,"",IF(AND(TrackingWorksheet!$S1365&gt;$BE$3,TrackingWorksheet!$T1365=Lists!$P$4),1, 0)*D1360)</f>
        <v/>
      </c>
      <c r="AF1360" s="19" t="str">
        <f>IF($B1360=1,"",IF(AND(TrackingWorksheet!$U1365&gt;$BE$3,TrackingWorksheet!$V1365=Lists!$P$4),1, 0)*D1360)</f>
        <v/>
      </c>
      <c r="AG1360" s="19" t="str">
        <f>IF($B1360=1,"",IF(AND(TrackingWorksheet!$W1365&gt;$BE$3,TrackingWorksheet!$X1365=Lists!$P$4),1, 0)*D1360)</f>
        <v/>
      </c>
      <c r="AH1360" s="19" t="str">
        <f>IF($B1360=1,"",IF(AND(TrackingWorksheet!$Y1365&gt;$BE$3,TrackingWorksheet!$Z1365=Lists!$P$4),1, 0)*D1360)</f>
        <v/>
      </c>
      <c r="AI1360" s="19" t="str">
        <f>IF($B1360=1,"",IF(AND(TrackingWorksheet!$AA1365&gt;$BE$3,TrackingWorksheet!$AB1365=Lists!$P$4),1, 0)*D1360)</f>
        <v/>
      </c>
      <c r="AJ1360" s="19" t="str">
        <f>IF($B1360=1,"",IF(AND(TrackingWorksheet!$S1365&gt;$BE$3,TrackingWorksheet!$T1365=Lists!$P$5),1, 0)*D1360)</f>
        <v/>
      </c>
      <c r="AK1360" s="19" t="str">
        <f>IF($B1360=1,"",IF(AND(TrackingWorksheet!$U1365&gt;$BE$3,TrackingWorksheet!$V1365=Lists!$P$5),1, 0)*D1360)</f>
        <v/>
      </c>
      <c r="AL1360" s="19" t="str">
        <f>IF($B1360=1,"",IF(AND(TrackingWorksheet!$W1365&gt;$BE$3,TrackingWorksheet!$X1365=Lists!$P$5),1, 0)*D1360)</f>
        <v/>
      </c>
      <c r="AM1360" s="19" t="str">
        <f>IF($B1360=1,"",IF(AND(TrackingWorksheet!$Y1365&gt;$BE$3,TrackingWorksheet!$Z1365=Lists!$P$5),1, 0)*D1360)</f>
        <v/>
      </c>
      <c r="AN1360" s="19" t="str">
        <f>IF($B1360=1,"",IF(AND(TrackingWorksheet!$AA1365&gt;$BE$3,TrackingWorksheet!$AB1365=Lists!$P$5),1, 0)*D1360)</f>
        <v/>
      </c>
      <c r="AO1360" s="19" t="str">
        <f>IF($B1360=1,"",IF(AND(TrackingWorksheet!$S1365&gt;$BE$3,TrackingWorksheet!$T1365=Lists!$P$6),1, 0)*D1360)</f>
        <v/>
      </c>
      <c r="AP1360" s="19" t="str">
        <f>IF($B1360=1,"",IF(AND(TrackingWorksheet!$U1365&gt;$BE$3,TrackingWorksheet!$V1365=Lists!$P$6),1, 0)*D1360)</f>
        <v/>
      </c>
      <c r="AQ1360" s="19" t="str">
        <f>IF($B1360=1,"",IF(AND(TrackingWorksheet!$W1365&gt;$BE$3,TrackingWorksheet!$X1365=Lists!$P$6),1, 0)*D1360)</f>
        <v/>
      </c>
      <c r="AR1360" s="19" t="str">
        <f>IF($B1360=1,"",IF(AND(TrackingWorksheet!$Y1365&gt;$BE$3,TrackingWorksheet!$Z1365=Lists!$P$6),1, 0)*D1360)</f>
        <v/>
      </c>
      <c r="AS1360" s="19" t="str">
        <f>IF($B1360=1,"",IF(AND(TrackingWorksheet!$AA1365&gt;$BE$3,TrackingWorksheet!$AB1365=Lists!$P$6),1, 0)*D1360)</f>
        <v/>
      </c>
      <c r="AT1360" s="19">
        <f t="shared" si="307"/>
        <v>0</v>
      </c>
      <c r="AU1360" s="19" t="str">
        <f>IF(B1360=1,"",IF(AND(TrackingWorksheet!K1365="",TrackingWorksheet!M1365="", TrackingWorksheet!N1365="", TrackingWorksheet!S1365="", TrackingWorksheet!V1365="", TrackingWorksheet!W1365="", TrackingWorksheet!Y1365="", TrackingWorksheet!AA1365="", V1360=1),1,0)*D1360)</f>
        <v/>
      </c>
      <c r="AV1360" s="19" t="str">
        <f>IF(B1360=1,"",IF(D1360*AND(TrackingWorksheet!U1365&gt;Calculations!$BE$3,TrackingWorksheet!K1365="YES"),1,0))</f>
        <v/>
      </c>
      <c r="AW1360" s="19" t="str">
        <f>IF(B1360=1,"",IF(D1360*AND(TrackingWorksheet!W1365&gt;Calculations!$BE$3,TrackingWorksheet!K1365="YES"),1,0))</f>
        <v/>
      </c>
      <c r="AX1360" s="19">
        <f t="shared" si="308"/>
        <v>0</v>
      </c>
      <c r="AY1360" s="19">
        <f t="shared" si="304"/>
        <v>0</v>
      </c>
      <c r="AZ1360" s="27" t="str">
        <f>IF(B1360=1,"",IF(TrackingWorksheet!Q1365="","",TrackingWorksheet!Q1365))</f>
        <v/>
      </c>
      <c r="BB1360" s="4"/>
      <c r="BC1360" s="4"/>
      <c r="BD1360" s="4"/>
      <c r="BE1360" s="4"/>
      <c r="BF1360" s="4"/>
      <c r="BG1360" s="4" t="str">
        <f>IF(B1360=1,"",IF(AND(N1360=1,TrackingWorksheet!$I1365+14&lt;=WeeklySummary!$C$7),1,0))</f>
        <v/>
      </c>
      <c r="BH1360" s="4" t="str">
        <f>IF(B1360=1,"",IF(AND(R1360=1,TrackingWorksheet!$I1365+14&lt;=WeeklySummary!$C$7),1,0))</f>
        <v/>
      </c>
      <c r="BI1360" s="4" t="str">
        <f>IF(B1360=1,"",IF(AND(J1360=1,TrackingWorksheet!$G1365+14&lt;=WeeklySummary!$C$7),1,0))</f>
        <v/>
      </c>
      <c r="BJ1360" s="4" t="str">
        <f>IF(B1360=1,"",IF(AND(T1360=1,TrackingWorksheet!$I1365+14&lt;=WeeklySummary!$C$7),1,0))</f>
        <v/>
      </c>
      <c r="BK1360" s="4" t="str">
        <f>IF(B1360=1,"",IF(AND(T1360=1,TrackingWorksheet!$G1365+14&lt;=WeeklySummary!$C$7),1,0))</f>
        <v/>
      </c>
      <c r="BL1360" s="4">
        <f t="shared" si="317"/>
        <v>0</v>
      </c>
    </row>
    <row r="1361" spans="2:64" x14ac:dyDescent="0.25">
      <c r="B1361" s="27">
        <f>IF(AND(ISBLANK(TrackingWorksheet!B1366),ISBLANK(TrackingWorksheet!C1366),ISBLANK(TrackingWorksheet!G1366),ISBLANK(TrackingWorksheet!H1366),
ISBLANK(TrackingWorksheet!I1366),ISBLANK(TrackingWorksheet!J1366),ISBLANK(TrackingWorksheet!M1366),
ISBLANK(TrackingWorksheet!N1368)),1,0)</f>
        <v>1</v>
      </c>
      <c r="C1361" s="12" t="str">
        <f>IF(B1361=1,"",TrackingWorksheet!F1366)</f>
        <v/>
      </c>
      <c r="D1361" s="20" t="str">
        <f>IF(B1361=1,"",IF(AND(TrackingWorksheet!B1366&lt;&gt;"",TrackingWorksheet!B1366&lt;=WeeklySummary!$C$7,OR(TrackingWorksheet!C1366="",TrackingWorksheet!C1366&gt;=WeeklySummary!$C$6)),1,0))</f>
        <v/>
      </c>
      <c r="E1361" s="10" t="str">
        <f>IF(B1361=1,"",IF(AND(TrackingWorksheet!G1366 &lt;&gt;"",TrackingWorksheet!G1366&lt;=WeeklySummary!$C$7, TrackingWorksheet!H1366=Lists!$D$4), "Y", "N"))</f>
        <v/>
      </c>
      <c r="F1361" s="10" t="str">
        <f>IF(B1361=1,"",IF(AND(TrackingWorksheet!I1366 &lt;&gt;"", TrackingWorksheet!I1366&lt;=WeeklySummary!$C$7, TrackingWorksheet!J1366=Lists!$D$4), "Y", "N"))</f>
        <v/>
      </c>
      <c r="G1361" s="10" t="str">
        <f>IF(B1361=1,"",IF(AND(TrackingWorksheet!G1366 &lt;&gt;"",TrackingWorksheet!G1366&lt;=WeeklySummary!$C$7, TrackingWorksheet!H1366=Lists!$D$5), "Y", "N"))</f>
        <v/>
      </c>
      <c r="H1361" s="10" t="str">
        <f>IF(B1361=1,"",IF(AND(TrackingWorksheet!I1366 &lt;&gt;"", TrackingWorksheet!I1366&lt;=WeeklySummary!$C$7, TrackingWorksheet!J1366=Lists!$D$5), "Y", "N"))</f>
        <v/>
      </c>
      <c r="I1361" s="20" t="str">
        <f>IF(B1361=1,"",IF(AND(TrackingWorksheet!G1366 &lt;&gt;"", TrackingWorksheet!G1366&lt;=WeeklySummary!$C$7, TrackingWorksheet!H1366=Lists!$D$6), 1, 0))</f>
        <v/>
      </c>
      <c r="J1361" s="20" t="str">
        <f t="shared" si="309"/>
        <v/>
      </c>
      <c r="K1361" s="10" t="str">
        <f>IF(B1361=1,"",IF(AND(TrackingWorksheet!I1366&lt;=WeeklySummary!$C$7,TrackingWorksheet!K1366="YES"),0,IF(AND(AND(OR(E1361="Y",F1361="Y"),E1361&lt;&gt;F1361),G1361&lt;&gt;"Y", H1361&lt;&gt;"Y"), 1, 0)))</f>
        <v/>
      </c>
      <c r="L1361" s="20" t="str">
        <f t="shared" si="310"/>
        <v/>
      </c>
      <c r="M1361" s="10" t="str">
        <f t="shared" si="311"/>
        <v/>
      </c>
      <c r="N1361" s="20" t="str">
        <f t="shared" si="312"/>
        <v/>
      </c>
      <c r="O1361" s="10" t="str">
        <f>IF(B1361=1,"",IF(AND(TrackingWorksheet!I1366&lt;=WeeklySummary!$C$7,TrackingWorksheet!K1366="YES"),0,IF(AND(AND(OR(G1361="Y",H1361="Y"),G1361&lt;&gt;H1361),E1361&lt;&gt;"Y", F1361&lt;&gt;"Y"), 1, 0)))</f>
        <v/>
      </c>
      <c r="P1361" s="20" t="str">
        <f t="shared" si="313"/>
        <v/>
      </c>
      <c r="Q1361" s="10" t="str">
        <f t="shared" si="314"/>
        <v/>
      </c>
      <c r="R1361" s="10" t="str">
        <f t="shared" si="315"/>
        <v/>
      </c>
      <c r="S1361" s="10" t="str">
        <f>IF(B1361=1,"",IF(AND(OR(AND(TrackingWorksheet!H1366=Lists!$D$7,TrackingWorksheet!H1366=TrackingWorksheet!J1366),TrackingWorksheet!H1366&lt;&gt;TrackingWorksheet!J1366),TrackingWorksheet!K1366="YES",TrackingWorksheet!H1366&lt;&gt;Lists!$D$6,TrackingWorksheet!G1366&lt;=WeeklySummary!$C$7,TrackingWorksheet!I1366&lt;=WeeklySummary!$C$7),1,0))</f>
        <v/>
      </c>
      <c r="T1361" s="10" t="str">
        <f t="shared" si="316"/>
        <v/>
      </c>
      <c r="U1361" s="10" t="str">
        <f>IF($B1361=1,"",IF(TrackingWorksheet!$K1366="YES",1, 0)*D1361)</f>
        <v/>
      </c>
      <c r="V1361" s="20">
        <f t="shared" si="305"/>
        <v>0</v>
      </c>
      <c r="W1361" s="20">
        <f t="shared" si="306"/>
        <v>0</v>
      </c>
      <c r="X1361" s="10" t="str">
        <f>IF($B1361=1,"",IF(AND(TrackingWorksheet!$L1366&lt;&gt;"", TrackingWorksheet!$L1366&gt;=WeeklySummary!$C$6,TrackingWorksheet!$L1366&lt;=WeeklySummary!$C$7,OR(TrackingWorksheet!$H1366=Lists!$D$4,TrackingWorksheet!$J1366=Lists!$D$4)), 1, 0))</f>
        <v/>
      </c>
      <c r="Y1361" s="10" t="str">
        <f>IF($B1361=1,"",IF(AND(TrackingWorksheet!$L1366&lt;&gt;"", TrackingWorksheet!$L1366&gt;=WeeklySummary!$C$6,TrackingWorksheet!$L1366&lt;=WeeklySummary!$C$7,OR(TrackingWorksheet!$H1366=Lists!$D$5,TrackingWorksheet!$J1366=Lists!$D$5)), 1, 0))</f>
        <v/>
      </c>
      <c r="Z1361" s="10" t="str">
        <f>IF($B1361=1,"",IF(AND(TrackingWorksheet!$L1366&lt;&gt;"", TrackingWorksheet!$L1366&gt;=WeeklySummary!$C$6,TrackingWorksheet!$L1366&lt;=WeeklySummary!$C$7,OR(TrackingWorksheet!$H1366=Lists!$D$6,TrackingWorksheet!$J1366=Lists!$D$6)), 1, 0))</f>
        <v/>
      </c>
      <c r="AA1361" s="19" t="str">
        <f>IF(B1361=1,"",IF(AND(TrackingWorksheet!M1366&lt;&gt;"",TrackingWorksheet!M1366&lt;=WeeklySummary!$C$7),1,0)*D1361)</f>
        <v/>
      </c>
      <c r="AB1361" s="19" t="str">
        <f>IF(B1361=1,"",IF(AND(TrackingWorksheet!N1366&lt;&gt;"",TrackingWorksheet!N1366&lt;=WeeklySummary!$C$7),1,0)*D1361)</f>
        <v/>
      </c>
      <c r="AC1361" s="19" t="str">
        <f>IF(B1361=1,"",TrackingWorksheet!T1366)</f>
        <v/>
      </c>
      <c r="AD1361" s="19" t="str">
        <f>IF(B1361=1,"",IF(D1361*AND(TrackingWorksheet!S1366&gt;=Calculations!$BD$3,TrackingWorksheet!U1366="",TrackingWorksheet!K1366="YES"),1,0))</f>
        <v/>
      </c>
      <c r="AE1361" s="19" t="str">
        <f>IF($B1361=1,"",IF(AND(TrackingWorksheet!$S1366&gt;$BE$3,TrackingWorksheet!$T1366=Lists!$P$4),1, 0)*D1361)</f>
        <v/>
      </c>
      <c r="AF1361" s="19" t="str">
        <f>IF($B1361=1,"",IF(AND(TrackingWorksheet!$U1366&gt;$BE$3,TrackingWorksheet!$V1366=Lists!$P$4),1, 0)*D1361)</f>
        <v/>
      </c>
      <c r="AG1361" s="19" t="str">
        <f>IF($B1361=1,"",IF(AND(TrackingWorksheet!$W1366&gt;$BE$3,TrackingWorksheet!$X1366=Lists!$P$4),1, 0)*D1361)</f>
        <v/>
      </c>
      <c r="AH1361" s="19" t="str">
        <f>IF($B1361=1,"",IF(AND(TrackingWorksheet!$Y1366&gt;$BE$3,TrackingWorksheet!$Z1366=Lists!$P$4),1, 0)*D1361)</f>
        <v/>
      </c>
      <c r="AI1361" s="19" t="str">
        <f>IF($B1361=1,"",IF(AND(TrackingWorksheet!$AA1366&gt;$BE$3,TrackingWorksheet!$AB1366=Lists!$P$4),1, 0)*D1361)</f>
        <v/>
      </c>
      <c r="AJ1361" s="19" t="str">
        <f>IF($B1361=1,"",IF(AND(TrackingWorksheet!$S1366&gt;$BE$3,TrackingWorksheet!$T1366=Lists!$P$5),1, 0)*D1361)</f>
        <v/>
      </c>
      <c r="AK1361" s="19" t="str">
        <f>IF($B1361=1,"",IF(AND(TrackingWorksheet!$U1366&gt;$BE$3,TrackingWorksheet!$V1366=Lists!$P$5),1, 0)*D1361)</f>
        <v/>
      </c>
      <c r="AL1361" s="19" t="str">
        <f>IF($B1361=1,"",IF(AND(TrackingWorksheet!$W1366&gt;$BE$3,TrackingWorksheet!$X1366=Lists!$P$5),1, 0)*D1361)</f>
        <v/>
      </c>
      <c r="AM1361" s="19" t="str">
        <f>IF($B1361=1,"",IF(AND(TrackingWorksheet!$Y1366&gt;$BE$3,TrackingWorksheet!$Z1366=Lists!$P$5),1, 0)*D1361)</f>
        <v/>
      </c>
      <c r="AN1361" s="19" t="str">
        <f>IF($B1361=1,"",IF(AND(TrackingWorksheet!$AA1366&gt;$BE$3,TrackingWorksheet!$AB1366=Lists!$P$5),1, 0)*D1361)</f>
        <v/>
      </c>
      <c r="AO1361" s="19" t="str">
        <f>IF($B1361=1,"",IF(AND(TrackingWorksheet!$S1366&gt;$BE$3,TrackingWorksheet!$T1366=Lists!$P$6),1, 0)*D1361)</f>
        <v/>
      </c>
      <c r="AP1361" s="19" t="str">
        <f>IF($B1361=1,"",IF(AND(TrackingWorksheet!$U1366&gt;$BE$3,TrackingWorksheet!$V1366=Lists!$P$6),1, 0)*D1361)</f>
        <v/>
      </c>
      <c r="AQ1361" s="19" t="str">
        <f>IF($B1361=1,"",IF(AND(TrackingWorksheet!$W1366&gt;$BE$3,TrackingWorksheet!$X1366=Lists!$P$6),1, 0)*D1361)</f>
        <v/>
      </c>
      <c r="AR1361" s="19" t="str">
        <f>IF($B1361=1,"",IF(AND(TrackingWorksheet!$Y1366&gt;$BE$3,TrackingWorksheet!$Z1366=Lists!$P$6),1, 0)*D1361)</f>
        <v/>
      </c>
      <c r="AS1361" s="19" t="str">
        <f>IF($B1361=1,"",IF(AND(TrackingWorksheet!$AA1366&gt;$BE$3,TrackingWorksheet!$AB1366=Lists!$P$6),1, 0)*D1361)</f>
        <v/>
      </c>
      <c r="AT1361" s="19">
        <f t="shared" si="307"/>
        <v>0</v>
      </c>
      <c r="AU1361" s="19" t="str">
        <f>IF(B1361=1,"",IF(AND(TrackingWorksheet!K1366="",TrackingWorksheet!M1366="", TrackingWorksheet!N1366="", TrackingWorksheet!S1366="", TrackingWorksheet!V1366="", TrackingWorksheet!W1366="", TrackingWorksheet!Y1366="", TrackingWorksheet!AA1366="", V1361=1),1,0)*D1361)</f>
        <v/>
      </c>
      <c r="AV1361" s="19" t="str">
        <f>IF(B1361=1,"",IF(D1361*AND(TrackingWorksheet!U1366&gt;Calculations!$BE$3,TrackingWorksheet!K1366="YES"),1,0))</f>
        <v/>
      </c>
      <c r="AW1361" s="19" t="str">
        <f>IF(B1361=1,"",IF(D1361*AND(TrackingWorksheet!W1366&gt;Calculations!$BE$3,TrackingWorksheet!K1366="YES"),1,0))</f>
        <v/>
      </c>
      <c r="AX1361" s="19">
        <f t="shared" si="308"/>
        <v>0</v>
      </c>
      <c r="AY1361" s="19">
        <f t="shared" si="304"/>
        <v>0</v>
      </c>
      <c r="AZ1361" s="27" t="str">
        <f>IF(B1361=1,"",IF(TrackingWorksheet!Q1366="","",TrackingWorksheet!Q1366))</f>
        <v/>
      </c>
      <c r="BB1361" s="4"/>
      <c r="BC1361" s="4"/>
      <c r="BD1361" s="4"/>
      <c r="BE1361" s="4"/>
      <c r="BF1361" s="4"/>
      <c r="BG1361" s="4" t="str">
        <f>IF(B1361=1,"",IF(AND(N1361=1,TrackingWorksheet!$I1366+14&lt;=WeeklySummary!$C$7),1,0))</f>
        <v/>
      </c>
      <c r="BH1361" s="4" t="str">
        <f>IF(B1361=1,"",IF(AND(R1361=1,TrackingWorksheet!$I1366+14&lt;=WeeklySummary!$C$7),1,0))</f>
        <v/>
      </c>
      <c r="BI1361" s="4" t="str">
        <f>IF(B1361=1,"",IF(AND(J1361=1,TrackingWorksheet!$G1366+14&lt;=WeeklySummary!$C$7),1,0))</f>
        <v/>
      </c>
      <c r="BJ1361" s="4" t="str">
        <f>IF(B1361=1,"",IF(AND(T1361=1,TrackingWorksheet!$I1366+14&lt;=WeeklySummary!$C$7),1,0))</f>
        <v/>
      </c>
      <c r="BK1361" s="4" t="str">
        <f>IF(B1361=1,"",IF(AND(T1361=1,TrackingWorksheet!$G1366+14&lt;=WeeklySummary!$C$7),1,0))</f>
        <v/>
      </c>
      <c r="BL1361" s="4">
        <f t="shared" si="317"/>
        <v>0</v>
      </c>
    </row>
    <row r="1362" spans="2:64" x14ac:dyDescent="0.25">
      <c r="B1362" s="27">
        <f>IF(AND(ISBLANK(TrackingWorksheet!B1367),ISBLANK(TrackingWorksheet!C1367),ISBLANK(TrackingWorksheet!G1367),ISBLANK(TrackingWorksheet!H1367),
ISBLANK(TrackingWorksheet!I1367),ISBLANK(TrackingWorksheet!J1367),ISBLANK(TrackingWorksheet!M1367),
ISBLANK(TrackingWorksheet!N1369)),1,0)</f>
        <v>1</v>
      </c>
      <c r="C1362" s="12" t="str">
        <f>IF(B1362=1,"",TrackingWorksheet!F1367)</f>
        <v/>
      </c>
      <c r="D1362" s="20" t="str">
        <f>IF(B1362=1,"",IF(AND(TrackingWorksheet!B1367&lt;&gt;"",TrackingWorksheet!B1367&lt;=WeeklySummary!$C$7,OR(TrackingWorksheet!C1367="",TrackingWorksheet!C1367&gt;=WeeklySummary!$C$6)),1,0))</f>
        <v/>
      </c>
      <c r="E1362" s="10" t="str">
        <f>IF(B1362=1,"",IF(AND(TrackingWorksheet!G1367 &lt;&gt;"",TrackingWorksheet!G1367&lt;=WeeklySummary!$C$7, TrackingWorksheet!H1367=Lists!$D$4), "Y", "N"))</f>
        <v/>
      </c>
      <c r="F1362" s="10" t="str">
        <f>IF(B1362=1,"",IF(AND(TrackingWorksheet!I1367 &lt;&gt;"", TrackingWorksheet!I1367&lt;=WeeklySummary!$C$7, TrackingWorksheet!J1367=Lists!$D$4), "Y", "N"))</f>
        <v/>
      </c>
      <c r="G1362" s="10" t="str">
        <f>IF(B1362=1,"",IF(AND(TrackingWorksheet!G1367 &lt;&gt;"",TrackingWorksheet!G1367&lt;=WeeklySummary!$C$7, TrackingWorksheet!H1367=Lists!$D$5), "Y", "N"))</f>
        <v/>
      </c>
      <c r="H1362" s="10" t="str">
        <f>IF(B1362=1,"",IF(AND(TrackingWorksheet!I1367 &lt;&gt;"", TrackingWorksheet!I1367&lt;=WeeklySummary!$C$7, TrackingWorksheet!J1367=Lists!$D$5), "Y", "N"))</f>
        <v/>
      </c>
      <c r="I1362" s="20" t="str">
        <f>IF(B1362=1,"",IF(AND(TrackingWorksheet!G1367 &lt;&gt;"", TrackingWorksheet!G1367&lt;=WeeklySummary!$C$7, TrackingWorksheet!H1367=Lists!$D$6), 1, 0))</f>
        <v/>
      </c>
      <c r="J1362" s="20" t="str">
        <f t="shared" si="309"/>
        <v/>
      </c>
      <c r="K1362" s="10" t="str">
        <f>IF(B1362=1,"",IF(AND(TrackingWorksheet!I1367&lt;=WeeklySummary!$C$7,TrackingWorksheet!K1367="YES"),0,IF(AND(AND(OR(E1362="Y",F1362="Y"),E1362&lt;&gt;F1362),G1362&lt;&gt;"Y", H1362&lt;&gt;"Y"), 1, 0)))</f>
        <v/>
      </c>
      <c r="L1362" s="20" t="str">
        <f t="shared" si="310"/>
        <v/>
      </c>
      <c r="M1362" s="10" t="str">
        <f t="shared" si="311"/>
        <v/>
      </c>
      <c r="N1362" s="20" t="str">
        <f t="shared" si="312"/>
        <v/>
      </c>
      <c r="O1362" s="10" t="str">
        <f>IF(B1362=1,"",IF(AND(TrackingWorksheet!I1367&lt;=WeeklySummary!$C$7,TrackingWorksheet!K1367="YES"),0,IF(AND(AND(OR(G1362="Y",H1362="Y"),G1362&lt;&gt;H1362),E1362&lt;&gt;"Y", F1362&lt;&gt;"Y"), 1, 0)))</f>
        <v/>
      </c>
      <c r="P1362" s="20" t="str">
        <f t="shared" si="313"/>
        <v/>
      </c>
      <c r="Q1362" s="10" t="str">
        <f t="shared" si="314"/>
        <v/>
      </c>
      <c r="R1362" s="10" t="str">
        <f t="shared" si="315"/>
        <v/>
      </c>
      <c r="S1362" s="10" t="str">
        <f>IF(B1362=1,"",IF(AND(OR(AND(TrackingWorksheet!H1367=Lists!$D$7,TrackingWorksheet!H1367=TrackingWorksheet!J1367),TrackingWorksheet!H1367&lt;&gt;TrackingWorksheet!J1367),TrackingWorksheet!K1367="YES",TrackingWorksheet!H1367&lt;&gt;Lists!$D$6,TrackingWorksheet!G1367&lt;=WeeklySummary!$C$7,TrackingWorksheet!I1367&lt;=WeeklySummary!$C$7),1,0))</f>
        <v/>
      </c>
      <c r="T1362" s="10" t="str">
        <f t="shared" si="316"/>
        <v/>
      </c>
      <c r="U1362" s="10" t="str">
        <f>IF($B1362=1,"",IF(TrackingWorksheet!$K1367="YES",1, 0)*D1362)</f>
        <v/>
      </c>
      <c r="V1362" s="20">
        <f t="shared" si="305"/>
        <v>0</v>
      </c>
      <c r="W1362" s="20">
        <f t="shared" si="306"/>
        <v>0</v>
      </c>
      <c r="X1362" s="10" t="str">
        <f>IF($B1362=1,"",IF(AND(TrackingWorksheet!$L1367&lt;&gt;"", TrackingWorksheet!$L1367&gt;=WeeklySummary!$C$6,TrackingWorksheet!$L1367&lt;=WeeklySummary!$C$7,OR(TrackingWorksheet!$H1367=Lists!$D$4,TrackingWorksheet!$J1367=Lists!$D$4)), 1, 0))</f>
        <v/>
      </c>
      <c r="Y1362" s="10" t="str">
        <f>IF($B1362=1,"",IF(AND(TrackingWorksheet!$L1367&lt;&gt;"", TrackingWorksheet!$L1367&gt;=WeeklySummary!$C$6,TrackingWorksheet!$L1367&lt;=WeeklySummary!$C$7,OR(TrackingWorksheet!$H1367=Lists!$D$5,TrackingWorksheet!$J1367=Lists!$D$5)), 1, 0))</f>
        <v/>
      </c>
      <c r="Z1362" s="10" t="str">
        <f>IF($B1362=1,"",IF(AND(TrackingWorksheet!$L1367&lt;&gt;"", TrackingWorksheet!$L1367&gt;=WeeklySummary!$C$6,TrackingWorksheet!$L1367&lt;=WeeklySummary!$C$7,OR(TrackingWorksheet!$H1367=Lists!$D$6,TrackingWorksheet!$J1367=Lists!$D$6)), 1, 0))</f>
        <v/>
      </c>
      <c r="AA1362" s="19" t="str">
        <f>IF(B1362=1,"",IF(AND(TrackingWorksheet!M1367&lt;&gt;"",TrackingWorksheet!M1367&lt;=WeeklySummary!$C$7),1,0)*D1362)</f>
        <v/>
      </c>
      <c r="AB1362" s="19" t="str">
        <f>IF(B1362=1,"",IF(AND(TrackingWorksheet!N1367&lt;&gt;"",TrackingWorksheet!N1367&lt;=WeeklySummary!$C$7),1,0)*D1362)</f>
        <v/>
      </c>
      <c r="AC1362" s="19" t="str">
        <f>IF(B1362=1,"",TrackingWorksheet!T1367)</f>
        <v/>
      </c>
      <c r="AD1362" s="19" t="str">
        <f>IF(B1362=1,"",IF(D1362*AND(TrackingWorksheet!S1367&gt;=Calculations!$BD$3,TrackingWorksheet!U1367="",TrackingWorksheet!K1367="YES"),1,0))</f>
        <v/>
      </c>
      <c r="AE1362" s="19" t="str">
        <f>IF($B1362=1,"",IF(AND(TrackingWorksheet!$S1367&gt;$BE$3,TrackingWorksheet!$T1367=Lists!$P$4),1, 0)*D1362)</f>
        <v/>
      </c>
      <c r="AF1362" s="19" t="str">
        <f>IF($B1362=1,"",IF(AND(TrackingWorksheet!$U1367&gt;$BE$3,TrackingWorksheet!$V1367=Lists!$P$4),1, 0)*D1362)</f>
        <v/>
      </c>
      <c r="AG1362" s="19" t="str">
        <f>IF($B1362=1,"",IF(AND(TrackingWorksheet!$W1367&gt;$BE$3,TrackingWorksheet!$X1367=Lists!$P$4),1, 0)*D1362)</f>
        <v/>
      </c>
      <c r="AH1362" s="19" t="str">
        <f>IF($B1362=1,"",IF(AND(TrackingWorksheet!$Y1367&gt;$BE$3,TrackingWorksheet!$Z1367=Lists!$P$4),1, 0)*D1362)</f>
        <v/>
      </c>
      <c r="AI1362" s="19" t="str">
        <f>IF($B1362=1,"",IF(AND(TrackingWorksheet!$AA1367&gt;$BE$3,TrackingWorksheet!$AB1367=Lists!$P$4),1, 0)*D1362)</f>
        <v/>
      </c>
      <c r="AJ1362" s="19" t="str">
        <f>IF($B1362=1,"",IF(AND(TrackingWorksheet!$S1367&gt;$BE$3,TrackingWorksheet!$T1367=Lists!$P$5),1, 0)*D1362)</f>
        <v/>
      </c>
      <c r="AK1362" s="19" t="str">
        <f>IF($B1362=1,"",IF(AND(TrackingWorksheet!$U1367&gt;$BE$3,TrackingWorksheet!$V1367=Lists!$P$5),1, 0)*D1362)</f>
        <v/>
      </c>
      <c r="AL1362" s="19" t="str">
        <f>IF($B1362=1,"",IF(AND(TrackingWorksheet!$W1367&gt;$BE$3,TrackingWorksheet!$X1367=Lists!$P$5),1, 0)*D1362)</f>
        <v/>
      </c>
      <c r="AM1362" s="19" t="str">
        <f>IF($B1362=1,"",IF(AND(TrackingWorksheet!$Y1367&gt;$BE$3,TrackingWorksheet!$Z1367=Lists!$P$5),1, 0)*D1362)</f>
        <v/>
      </c>
      <c r="AN1362" s="19" t="str">
        <f>IF($B1362=1,"",IF(AND(TrackingWorksheet!$AA1367&gt;$BE$3,TrackingWorksheet!$AB1367=Lists!$P$5),1, 0)*D1362)</f>
        <v/>
      </c>
      <c r="AO1362" s="19" t="str">
        <f>IF($B1362=1,"",IF(AND(TrackingWorksheet!$S1367&gt;$BE$3,TrackingWorksheet!$T1367=Lists!$P$6),1, 0)*D1362)</f>
        <v/>
      </c>
      <c r="AP1362" s="19" t="str">
        <f>IF($B1362=1,"",IF(AND(TrackingWorksheet!$U1367&gt;$BE$3,TrackingWorksheet!$V1367=Lists!$P$6),1, 0)*D1362)</f>
        <v/>
      </c>
      <c r="AQ1362" s="19" t="str">
        <f>IF($B1362=1,"",IF(AND(TrackingWorksheet!$W1367&gt;$BE$3,TrackingWorksheet!$X1367=Lists!$P$6),1, 0)*D1362)</f>
        <v/>
      </c>
      <c r="AR1362" s="19" t="str">
        <f>IF($B1362=1,"",IF(AND(TrackingWorksheet!$Y1367&gt;$BE$3,TrackingWorksheet!$Z1367=Lists!$P$6),1, 0)*D1362)</f>
        <v/>
      </c>
      <c r="AS1362" s="19" t="str">
        <f>IF($B1362=1,"",IF(AND(TrackingWorksheet!$AA1367&gt;$BE$3,TrackingWorksheet!$AB1367=Lists!$P$6),1, 0)*D1362)</f>
        <v/>
      </c>
      <c r="AT1362" s="19">
        <f t="shared" si="307"/>
        <v>0</v>
      </c>
      <c r="AU1362" s="19" t="str">
        <f>IF(B1362=1,"",IF(AND(TrackingWorksheet!K1367="",TrackingWorksheet!M1367="", TrackingWorksheet!N1367="", TrackingWorksheet!S1367="", TrackingWorksheet!V1367="", TrackingWorksheet!W1367="", TrackingWorksheet!Y1367="", TrackingWorksheet!AA1367="", V1362=1),1,0)*D1362)</f>
        <v/>
      </c>
      <c r="AV1362" s="19" t="str">
        <f>IF(B1362=1,"",IF(D1362*AND(TrackingWorksheet!U1367&gt;Calculations!$BE$3,TrackingWorksheet!K1367="YES"),1,0))</f>
        <v/>
      </c>
      <c r="AW1362" s="19" t="str">
        <f>IF(B1362=1,"",IF(D1362*AND(TrackingWorksheet!W1367&gt;Calculations!$BE$3,TrackingWorksheet!K1367="YES"),1,0))</f>
        <v/>
      </c>
      <c r="AX1362" s="19">
        <f t="shared" si="308"/>
        <v>0</v>
      </c>
      <c r="AY1362" s="19">
        <f t="shared" si="304"/>
        <v>0</v>
      </c>
      <c r="AZ1362" s="27" t="str">
        <f>IF(B1362=1,"",IF(TrackingWorksheet!Q1367="","",TrackingWorksheet!Q1367))</f>
        <v/>
      </c>
      <c r="BB1362" s="4"/>
      <c r="BC1362" s="4"/>
      <c r="BD1362" s="4"/>
      <c r="BE1362" s="4"/>
      <c r="BF1362" s="4"/>
      <c r="BG1362" s="4" t="str">
        <f>IF(B1362=1,"",IF(AND(N1362=1,TrackingWorksheet!$I1367+14&lt;=WeeklySummary!$C$7),1,0))</f>
        <v/>
      </c>
      <c r="BH1362" s="4" t="str">
        <f>IF(B1362=1,"",IF(AND(R1362=1,TrackingWorksheet!$I1367+14&lt;=WeeklySummary!$C$7),1,0))</f>
        <v/>
      </c>
      <c r="BI1362" s="4" t="str">
        <f>IF(B1362=1,"",IF(AND(J1362=1,TrackingWorksheet!$G1367+14&lt;=WeeklySummary!$C$7),1,0))</f>
        <v/>
      </c>
      <c r="BJ1362" s="4" t="str">
        <f>IF(B1362=1,"",IF(AND(T1362=1,TrackingWorksheet!$I1367+14&lt;=WeeklySummary!$C$7),1,0))</f>
        <v/>
      </c>
      <c r="BK1362" s="4" t="str">
        <f>IF(B1362=1,"",IF(AND(T1362=1,TrackingWorksheet!$G1367+14&lt;=WeeklySummary!$C$7),1,0))</f>
        <v/>
      </c>
      <c r="BL1362" s="4">
        <f t="shared" si="317"/>
        <v>0</v>
      </c>
    </row>
    <row r="1363" spans="2:64" x14ac:dyDescent="0.25">
      <c r="B1363" s="27">
        <f>IF(AND(ISBLANK(TrackingWorksheet!B1368),ISBLANK(TrackingWorksheet!C1368),ISBLANK(TrackingWorksheet!G1368),ISBLANK(TrackingWorksheet!H1368),
ISBLANK(TrackingWorksheet!I1368),ISBLANK(TrackingWorksheet!J1368),ISBLANK(TrackingWorksheet!M1368),
ISBLANK(TrackingWorksheet!N1370)),1,0)</f>
        <v>1</v>
      </c>
      <c r="C1363" s="12" t="str">
        <f>IF(B1363=1,"",TrackingWorksheet!F1368)</f>
        <v/>
      </c>
      <c r="D1363" s="20" t="str">
        <f>IF(B1363=1,"",IF(AND(TrackingWorksheet!B1368&lt;&gt;"",TrackingWorksheet!B1368&lt;=WeeklySummary!$C$7,OR(TrackingWorksheet!C1368="",TrackingWorksheet!C1368&gt;=WeeklySummary!$C$6)),1,0))</f>
        <v/>
      </c>
      <c r="E1363" s="10" t="str">
        <f>IF(B1363=1,"",IF(AND(TrackingWorksheet!G1368 &lt;&gt;"",TrackingWorksheet!G1368&lt;=WeeklySummary!$C$7, TrackingWorksheet!H1368=Lists!$D$4), "Y", "N"))</f>
        <v/>
      </c>
      <c r="F1363" s="10" t="str">
        <f>IF(B1363=1,"",IF(AND(TrackingWorksheet!I1368 &lt;&gt;"", TrackingWorksheet!I1368&lt;=WeeklySummary!$C$7, TrackingWorksheet!J1368=Lists!$D$4), "Y", "N"))</f>
        <v/>
      </c>
      <c r="G1363" s="10" t="str">
        <f>IF(B1363=1,"",IF(AND(TrackingWorksheet!G1368 &lt;&gt;"",TrackingWorksheet!G1368&lt;=WeeklySummary!$C$7, TrackingWorksheet!H1368=Lists!$D$5), "Y", "N"))</f>
        <v/>
      </c>
      <c r="H1363" s="10" t="str">
        <f>IF(B1363=1,"",IF(AND(TrackingWorksheet!I1368 &lt;&gt;"", TrackingWorksheet!I1368&lt;=WeeklySummary!$C$7, TrackingWorksheet!J1368=Lists!$D$5), "Y", "N"))</f>
        <v/>
      </c>
      <c r="I1363" s="20" t="str">
        <f>IF(B1363=1,"",IF(AND(TrackingWorksheet!G1368 &lt;&gt;"", TrackingWorksheet!G1368&lt;=WeeklySummary!$C$7, TrackingWorksheet!H1368=Lists!$D$6), 1, 0))</f>
        <v/>
      </c>
      <c r="J1363" s="20" t="str">
        <f t="shared" si="309"/>
        <v/>
      </c>
      <c r="K1363" s="10" t="str">
        <f>IF(B1363=1,"",IF(AND(TrackingWorksheet!I1368&lt;=WeeklySummary!$C$7,TrackingWorksheet!K1368="YES"),0,IF(AND(AND(OR(E1363="Y",F1363="Y"),E1363&lt;&gt;F1363),G1363&lt;&gt;"Y", H1363&lt;&gt;"Y"), 1, 0)))</f>
        <v/>
      </c>
      <c r="L1363" s="20" t="str">
        <f t="shared" si="310"/>
        <v/>
      </c>
      <c r="M1363" s="10" t="str">
        <f t="shared" si="311"/>
        <v/>
      </c>
      <c r="N1363" s="20" t="str">
        <f t="shared" si="312"/>
        <v/>
      </c>
      <c r="O1363" s="10" t="str">
        <f>IF(B1363=1,"",IF(AND(TrackingWorksheet!I1368&lt;=WeeklySummary!$C$7,TrackingWorksheet!K1368="YES"),0,IF(AND(AND(OR(G1363="Y",H1363="Y"),G1363&lt;&gt;H1363),E1363&lt;&gt;"Y", F1363&lt;&gt;"Y"), 1, 0)))</f>
        <v/>
      </c>
      <c r="P1363" s="20" t="str">
        <f t="shared" si="313"/>
        <v/>
      </c>
      <c r="Q1363" s="10" t="str">
        <f t="shared" si="314"/>
        <v/>
      </c>
      <c r="R1363" s="10" t="str">
        <f t="shared" si="315"/>
        <v/>
      </c>
      <c r="S1363" s="10" t="str">
        <f>IF(B1363=1,"",IF(AND(OR(AND(TrackingWorksheet!H1368=Lists!$D$7,TrackingWorksheet!H1368=TrackingWorksheet!J1368),TrackingWorksheet!H1368&lt;&gt;TrackingWorksheet!J1368),TrackingWorksheet!K1368="YES",TrackingWorksheet!H1368&lt;&gt;Lists!$D$6,TrackingWorksheet!G1368&lt;=WeeklySummary!$C$7,TrackingWorksheet!I1368&lt;=WeeklySummary!$C$7),1,0))</f>
        <v/>
      </c>
      <c r="T1363" s="10" t="str">
        <f t="shared" si="316"/>
        <v/>
      </c>
      <c r="U1363" s="10" t="str">
        <f>IF($B1363=1,"",IF(TrackingWorksheet!$K1368="YES",1, 0)*D1363)</f>
        <v/>
      </c>
      <c r="V1363" s="20">
        <f t="shared" si="305"/>
        <v>0</v>
      </c>
      <c r="W1363" s="20">
        <f t="shared" si="306"/>
        <v>0</v>
      </c>
      <c r="X1363" s="10" t="str">
        <f>IF($B1363=1,"",IF(AND(TrackingWorksheet!$L1368&lt;&gt;"", TrackingWorksheet!$L1368&gt;=WeeklySummary!$C$6,TrackingWorksheet!$L1368&lt;=WeeklySummary!$C$7,OR(TrackingWorksheet!$H1368=Lists!$D$4,TrackingWorksheet!$J1368=Lists!$D$4)), 1, 0))</f>
        <v/>
      </c>
      <c r="Y1363" s="10" t="str">
        <f>IF($B1363=1,"",IF(AND(TrackingWorksheet!$L1368&lt;&gt;"", TrackingWorksheet!$L1368&gt;=WeeklySummary!$C$6,TrackingWorksheet!$L1368&lt;=WeeklySummary!$C$7,OR(TrackingWorksheet!$H1368=Lists!$D$5,TrackingWorksheet!$J1368=Lists!$D$5)), 1, 0))</f>
        <v/>
      </c>
      <c r="Z1363" s="10" t="str">
        <f>IF($B1363=1,"",IF(AND(TrackingWorksheet!$L1368&lt;&gt;"", TrackingWorksheet!$L1368&gt;=WeeklySummary!$C$6,TrackingWorksheet!$L1368&lt;=WeeklySummary!$C$7,OR(TrackingWorksheet!$H1368=Lists!$D$6,TrackingWorksheet!$J1368=Lists!$D$6)), 1, 0))</f>
        <v/>
      </c>
      <c r="AA1363" s="19" t="str">
        <f>IF(B1363=1,"",IF(AND(TrackingWorksheet!M1368&lt;&gt;"",TrackingWorksheet!M1368&lt;=WeeklySummary!$C$7),1,0)*D1363)</f>
        <v/>
      </c>
      <c r="AB1363" s="19" t="str">
        <f>IF(B1363=1,"",IF(AND(TrackingWorksheet!N1368&lt;&gt;"",TrackingWorksheet!N1368&lt;=WeeklySummary!$C$7),1,0)*D1363)</f>
        <v/>
      </c>
      <c r="AC1363" s="19" t="str">
        <f>IF(B1363=1,"",TrackingWorksheet!T1368)</f>
        <v/>
      </c>
      <c r="AD1363" s="19" t="str">
        <f>IF(B1363=1,"",IF(D1363*AND(TrackingWorksheet!S1368&gt;=Calculations!$BD$3,TrackingWorksheet!U1368="",TrackingWorksheet!K1368="YES"),1,0))</f>
        <v/>
      </c>
      <c r="AE1363" s="19" t="str">
        <f>IF($B1363=1,"",IF(AND(TrackingWorksheet!$S1368&gt;$BE$3,TrackingWorksheet!$T1368=Lists!$P$4),1, 0)*D1363)</f>
        <v/>
      </c>
      <c r="AF1363" s="19" t="str">
        <f>IF($B1363=1,"",IF(AND(TrackingWorksheet!$U1368&gt;$BE$3,TrackingWorksheet!$V1368=Lists!$P$4),1, 0)*D1363)</f>
        <v/>
      </c>
      <c r="AG1363" s="19" t="str">
        <f>IF($B1363=1,"",IF(AND(TrackingWorksheet!$W1368&gt;$BE$3,TrackingWorksheet!$X1368=Lists!$P$4),1, 0)*D1363)</f>
        <v/>
      </c>
      <c r="AH1363" s="19" t="str">
        <f>IF($B1363=1,"",IF(AND(TrackingWorksheet!$Y1368&gt;$BE$3,TrackingWorksheet!$Z1368=Lists!$P$4),1, 0)*D1363)</f>
        <v/>
      </c>
      <c r="AI1363" s="19" t="str">
        <f>IF($B1363=1,"",IF(AND(TrackingWorksheet!$AA1368&gt;$BE$3,TrackingWorksheet!$AB1368=Lists!$P$4),1, 0)*D1363)</f>
        <v/>
      </c>
      <c r="AJ1363" s="19" t="str">
        <f>IF($B1363=1,"",IF(AND(TrackingWorksheet!$S1368&gt;$BE$3,TrackingWorksheet!$T1368=Lists!$P$5),1, 0)*D1363)</f>
        <v/>
      </c>
      <c r="AK1363" s="19" t="str">
        <f>IF($B1363=1,"",IF(AND(TrackingWorksheet!$U1368&gt;$BE$3,TrackingWorksheet!$V1368=Lists!$P$5),1, 0)*D1363)</f>
        <v/>
      </c>
      <c r="AL1363" s="19" t="str">
        <f>IF($B1363=1,"",IF(AND(TrackingWorksheet!$W1368&gt;$BE$3,TrackingWorksheet!$X1368=Lists!$P$5),1, 0)*D1363)</f>
        <v/>
      </c>
      <c r="AM1363" s="19" t="str">
        <f>IF($B1363=1,"",IF(AND(TrackingWorksheet!$Y1368&gt;$BE$3,TrackingWorksheet!$Z1368=Lists!$P$5),1, 0)*D1363)</f>
        <v/>
      </c>
      <c r="AN1363" s="19" t="str">
        <f>IF($B1363=1,"",IF(AND(TrackingWorksheet!$AA1368&gt;$BE$3,TrackingWorksheet!$AB1368=Lists!$P$5),1, 0)*D1363)</f>
        <v/>
      </c>
      <c r="AO1363" s="19" t="str">
        <f>IF($B1363=1,"",IF(AND(TrackingWorksheet!$S1368&gt;$BE$3,TrackingWorksheet!$T1368=Lists!$P$6),1, 0)*D1363)</f>
        <v/>
      </c>
      <c r="AP1363" s="19" t="str">
        <f>IF($B1363=1,"",IF(AND(TrackingWorksheet!$U1368&gt;$BE$3,TrackingWorksheet!$V1368=Lists!$P$6),1, 0)*D1363)</f>
        <v/>
      </c>
      <c r="AQ1363" s="19" t="str">
        <f>IF($B1363=1,"",IF(AND(TrackingWorksheet!$W1368&gt;$BE$3,TrackingWorksheet!$X1368=Lists!$P$6),1, 0)*D1363)</f>
        <v/>
      </c>
      <c r="AR1363" s="19" t="str">
        <f>IF($B1363=1,"",IF(AND(TrackingWorksheet!$Y1368&gt;$BE$3,TrackingWorksheet!$Z1368=Lists!$P$6),1, 0)*D1363)</f>
        <v/>
      </c>
      <c r="AS1363" s="19" t="str">
        <f>IF($B1363=1,"",IF(AND(TrackingWorksheet!$AA1368&gt;$BE$3,TrackingWorksheet!$AB1368=Lists!$P$6),1, 0)*D1363)</f>
        <v/>
      </c>
      <c r="AT1363" s="19">
        <f t="shared" si="307"/>
        <v>0</v>
      </c>
      <c r="AU1363" s="19" t="str">
        <f>IF(B1363=1,"",IF(AND(TrackingWorksheet!K1368="",TrackingWorksheet!M1368="", TrackingWorksheet!N1368="", TrackingWorksheet!S1368="", TrackingWorksheet!V1368="", TrackingWorksheet!W1368="", TrackingWorksheet!Y1368="", TrackingWorksheet!AA1368="", V1363=1),1,0)*D1363)</f>
        <v/>
      </c>
      <c r="AV1363" s="19" t="str">
        <f>IF(B1363=1,"",IF(D1363*AND(TrackingWorksheet!U1368&gt;Calculations!$BE$3,TrackingWorksheet!K1368="YES"),1,0))</f>
        <v/>
      </c>
      <c r="AW1363" s="19" t="str">
        <f>IF(B1363=1,"",IF(D1363*AND(TrackingWorksheet!W1368&gt;Calculations!$BE$3,TrackingWorksheet!K1368="YES"),1,0))</f>
        <v/>
      </c>
      <c r="AX1363" s="19">
        <f t="shared" si="308"/>
        <v>0</v>
      </c>
      <c r="AY1363" s="19">
        <f t="shared" si="304"/>
        <v>0</v>
      </c>
      <c r="AZ1363" s="27" t="str">
        <f>IF(B1363=1,"",IF(TrackingWorksheet!Q1368="","",TrackingWorksheet!Q1368))</f>
        <v/>
      </c>
      <c r="BB1363" s="4"/>
      <c r="BC1363" s="4"/>
      <c r="BD1363" s="4"/>
      <c r="BE1363" s="4"/>
      <c r="BF1363" s="4"/>
      <c r="BG1363" s="4" t="str">
        <f>IF(B1363=1,"",IF(AND(N1363=1,TrackingWorksheet!$I1368+14&lt;=WeeklySummary!$C$7),1,0))</f>
        <v/>
      </c>
      <c r="BH1363" s="4" t="str">
        <f>IF(B1363=1,"",IF(AND(R1363=1,TrackingWorksheet!$I1368+14&lt;=WeeklySummary!$C$7),1,0))</f>
        <v/>
      </c>
      <c r="BI1363" s="4" t="str">
        <f>IF(B1363=1,"",IF(AND(J1363=1,TrackingWorksheet!$G1368+14&lt;=WeeklySummary!$C$7),1,0))</f>
        <v/>
      </c>
      <c r="BJ1363" s="4" t="str">
        <f>IF(B1363=1,"",IF(AND(T1363=1,TrackingWorksheet!$I1368+14&lt;=WeeklySummary!$C$7),1,0))</f>
        <v/>
      </c>
      <c r="BK1363" s="4" t="str">
        <f>IF(B1363=1,"",IF(AND(T1363=1,TrackingWorksheet!$G1368+14&lt;=WeeklySummary!$C$7),1,0))</f>
        <v/>
      </c>
      <c r="BL1363" s="4">
        <f t="shared" si="317"/>
        <v>0</v>
      </c>
    </row>
    <row r="1364" spans="2:64" x14ac:dyDescent="0.25">
      <c r="B1364" s="27">
        <f>IF(AND(ISBLANK(TrackingWorksheet!B1369),ISBLANK(TrackingWorksheet!C1369),ISBLANK(TrackingWorksheet!G1369),ISBLANK(TrackingWorksheet!H1369),
ISBLANK(TrackingWorksheet!I1369),ISBLANK(TrackingWorksheet!J1369),ISBLANK(TrackingWorksheet!M1369),
ISBLANK(TrackingWorksheet!N1371)),1,0)</f>
        <v>1</v>
      </c>
      <c r="C1364" s="12" t="str">
        <f>IF(B1364=1,"",TrackingWorksheet!F1369)</f>
        <v/>
      </c>
      <c r="D1364" s="20" t="str">
        <f>IF(B1364=1,"",IF(AND(TrackingWorksheet!B1369&lt;&gt;"",TrackingWorksheet!B1369&lt;=WeeklySummary!$C$7,OR(TrackingWorksheet!C1369="",TrackingWorksheet!C1369&gt;=WeeklySummary!$C$6)),1,0))</f>
        <v/>
      </c>
      <c r="E1364" s="10" t="str">
        <f>IF(B1364=1,"",IF(AND(TrackingWorksheet!G1369 &lt;&gt;"",TrackingWorksheet!G1369&lt;=WeeklySummary!$C$7, TrackingWorksheet!H1369=Lists!$D$4), "Y", "N"))</f>
        <v/>
      </c>
      <c r="F1364" s="10" t="str">
        <f>IF(B1364=1,"",IF(AND(TrackingWorksheet!I1369 &lt;&gt;"", TrackingWorksheet!I1369&lt;=WeeklySummary!$C$7, TrackingWorksheet!J1369=Lists!$D$4), "Y", "N"))</f>
        <v/>
      </c>
      <c r="G1364" s="10" t="str">
        <f>IF(B1364=1,"",IF(AND(TrackingWorksheet!G1369 &lt;&gt;"",TrackingWorksheet!G1369&lt;=WeeklySummary!$C$7, TrackingWorksheet!H1369=Lists!$D$5), "Y", "N"))</f>
        <v/>
      </c>
      <c r="H1364" s="10" t="str">
        <f>IF(B1364=1,"",IF(AND(TrackingWorksheet!I1369 &lt;&gt;"", TrackingWorksheet!I1369&lt;=WeeklySummary!$C$7, TrackingWorksheet!J1369=Lists!$D$5), "Y", "N"))</f>
        <v/>
      </c>
      <c r="I1364" s="20" t="str">
        <f>IF(B1364=1,"",IF(AND(TrackingWorksheet!G1369 &lt;&gt;"", TrackingWorksheet!G1369&lt;=WeeklySummary!$C$7, TrackingWorksheet!H1369=Lists!$D$6), 1, 0))</f>
        <v/>
      </c>
      <c r="J1364" s="20" t="str">
        <f t="shared" si="309"/>
        <v/>
      </c>
      <c r="K1364" s="10" t="str">
        <f>IF(B1364=1,"",IF(AND(TrackingWorksheet!I1369&lt;=WeeklySummary!$C$7,TrackingWorksheet!K1369="YES"),0,IF(AND(AND(OR(E1364="Y",F1364="Y"),E1364&lt;&gt;F1364),G1364&lt;&gt;"Y", H1364&lt;&gt;"Y"), 1, 0)))</f>
        <v/>
      </c>
      <c r="L1364" s="20" t="str">
        <f t="shared" si="310"/>
        <v/>
      </c>
      <c r="M1364" s="10" t="str">
        <f t="shared" si="311"/>
        <v/>
      </c>
      <c r="N1364" s="20" t="str">
        <f t="shared" si="312"/>
        <v/>
      </c>
      <c r="O1364" s="10" t="str">
        <f>IF(B1364=1,"",IF(AND(TrackingWorksheet!I1369&lt;=WeeklySummary!$C$7,TrackingWorksheet!K1369="YES"),0,IF(AND(AND(OR(G1364="Y",H1364="Y"),G1364&lt;&gt;H1364),E1364&lt;&gt;"Y", F1364&lt;&gt;"Y"), 1, 0)))</f>
        <v/>
      </c>
      <c r="P1364" s="20" t="str">
        <f t="shared" si="313"/>
        <v/>
      </c>
      <c r="Q1364" s="10" t="str">
        <f t="shared" si="314"/>
        <v/>
      </c>
      <c r="R1364" s="10" t="str">
        <f t="shared" si="315"/>
        <v/>
      </c>
      <c r="S1364" s="10" t="str">
        <f>IF(B1364=1,"",IF(AND(OR(AND(TrackingWorksheet!H1369=Lists!$D$7,TrackingWorksheet!H1369=TrackingWorksheet!J1369),TrackingWorksheet!H1369&lt;&gt;TrackingWorksheet!J1369),TrackingWorksheet!K1369="YES",TrackingWorksheet!H1369&lt;&gt;Lists!$D$6,TrackingWorksheet!G1369&lt;=WeeklySummary!$C$7,TrackingWorksheet!I1369&lt;=WeeklySummary!$C$7),1,0))</f>
        <v/>
      </c>
      <c r="T1364" s="10" t="str">
        <f t="shared" si="316"/>
        <v/>
      </c>
      <c r="U1364" s="10" t="str">
        <f>IF($B1364=1,"",IF(TrackingWorksheet!$K1369="YES",1, 0)*D1364)</f>
        <v/>
      </c>
      <c r="V1364" s="20">
        <f t="shared" si="305"/>
        <v>0</v>
      </c>
      <c r="W1364" s="20">
        <f t="shared" si="306"/>
        <v>0</v>
      </c>
      <c r="X1364" s="10" t="str">
        <f>IF($B1364=1,"",IF(AND(TrackingWorksheet!$L1369&lt;&gt;"", TrackingWorksheet!$L1369&gt;=WeeklySummary!$C$6,TrackingWorksheet!$L1369&lt;=WeeklySummary!$C$7,OR(TrackingWorksheet!$H1369=Lists!$D$4,TrackingWorksheet!$J1369=Lists!$D$4)), 1, 0))</f>
        <v/>
      </c>
      <c r="Y1364" s="10" t="str">
        <f>IF($B1364=1,"",IF(AND(TrackingWorksheet!$L1369&lt;&gt;"", TrackingWorksheet!$L1369&gt;=WeeklySummary!$C$6,TrackingWorksheet!$L1369&lt;=WeeklySummary!$C$7,OR(TrackingWorksheet!$H1369=Lists!$D$5,TrackingWorksheet!$J1369=Lists!$D$5)), 1, 0))</f>
        <v/>
      </c>
      <c r="Z1364" s="10" t="str">
        <f>IF($B1364=1,"",IF(AND(TrackingWorksheet!$L1369&lt;&gt;"", TrackingWorksheet!$L1369&gt;=WeeklySummary!$C$6,TrackingWorksheet!$L1369&lt;=WeeklySummary!$C$7,OR(TrackingWorksheet!$H1369=Lists!$D$6,TrackingWorksheet!$J1369=Lists!$D$6)), 1, 0))</f>
        <v/>
      </c>
      <c r="AA1364" s="19" t="str">
        <f>IF(B1364=1,"",IF(AND(TrackingWorksheet!M1369&lt;&gt;"",TrackingWorksheet!M1369&lt;=WeeklySummary!$C$7),1,0)*D1364)</f>
        <v/>
      </c>
      <c r="AB1364" s="19" t="str">
        <f>IF(B1364=1,"",IF(AND(TrackingWorksheet!N1369&lt;&gt;"",TrackingWorksheet!N1369&lt;=WeeklySummary!$C$7),1,0)*D1364)</f>
        <v/>
      </c>
      <c r="AC1364" s="19" t="str">
        <f>IF(B1364=1,"",TrackingWorksheet!T1369)</f>
        <v/>
      </c>
      <c r="AD1364" s="19" t="str">
        <f>IF(B1364=1,"",IF(D1364*AND(TrackingWorksheet!S1369&gt;=Calculations!$BD$3,TrackingWorksheet!U1369="",TrackingWorksheet!K1369="YES"),1,0))</f>
        <v/>
      </c>
      <c r="AE1364" s="19" t="str">
        <f>IF($B1364=1,"",IF(AND(TrackingWorksheet!$S1369&gt;$BE$3,TrackingWorksheet!$T1369=Lists!$P$4),1, 0)*D1364)</f>
        <v/>
      </c>
      <c r="AF1364" s="19" t="str">
        <f>IF($B1364=1,"",IF(AND(TrackingWorksheet!$U1369&gt;$BE$3,TrackingWorksheet!$V1369=Lists!$P$4),1, 0)*D1364)</f>
        <v/>
      </c>
      <c r="AG1364" s="19" t="str">
        <f>IF($B1364=1,"",IF(AND(TrackingWorksheet!$W1369&gt;$BE$3,TrackingWorksheet!$X1369=Lists!$P$4),1, 0)*D1364)</f>
        <v/>
      </c>
      <c r="AH1364" s="19" t="str">
        <f>IF($B1364=1,"",IF(AND(TrackingWorksheet!$Y1369&gt;$BE$3,TrackingWorksheet!$Z1369=Lists!$P$4),1, 0)*D1364)</f>
        <v/>
      </c>
      <c r="AI1364" s="19" t="str">
        <f>IF($B1364=1,"",IF(AND(TrackingWorksheet!$AA1369&gt;$BE$3,TrackingWorksheet!$AB1369=Lists!$P$4),1, 0)*D1364)</f>
        <v/>
      </c>
      <c r="AJ1364" s="19" t="str">
        <f>IF($B1364=1,"",IF(AND(TrackingWorksheet!$S1369&gt;$BE$3,TrackingWorksheet!$T1369=Lists!$P$5),1, 0)*D1364)</f>
        <v/>
      </c>
      <c r="AK1364" s="19" t="str">
        <f>IF($B1364=1,"",IF(AND(TrackingWorksheet!$U1369&gt;$BE$3,TrackingWorksheet!$V1369=Lists!$P$5),1, 0)*D1364)</f>
        <v/>
      </c>
      <c r="AL1364" s="19" t="str">
        <f>IF($B1364=1,"",IF(AND(TrackingWorksheet!$W1369&gt;$BE$3,TrackingWorksheet!$X1369=Lists!$P$5),1, 0)*D1364)</f>
        <v/>
      </c>
      <c r="AM1364" s="19" t="str">
        <f>IF($B1364=1,"",IF(AND(TrackingWorksheet!$Y1369&gt;$BE$3,TrackingWorksheet!$Z1369=Lists!$P$5),1, 0)*D1364)</f>
        <v/>
      </c>
      <c r="AN1364" s="19" t="str">
        <f>IF($B1364=1,"",IF(AND(TrackingWorksheet!$AA1369&gt;$BE$3,TrackingWorksheet!$AB1369=Lists!$P$5),1, 0)*D1364)</f>
        <v/>
      </c>
      <c r="AO1364" s="19" t="str">
        <f>IF($B1364=1,"",IF(AND(TrackingWorksheet!$S1369&gt;$BE$3,TrackingWorksheet!$T1369=Lists!$P$6),1, 0)*D1364)</f>
        <v/>
      </c>
      <c r="AP1364" s="19" t="str">
        <f>IF($B1364=1,"",IF(AND(TrackingWorksheet!$U1369&gt;$BE$3,TrackingWorksheet!$V1369=Lists!$P$6),1, 0)*D1364)</f>
        <v/>
      </c>
      <c r="AQ1364" s="19" t="str">
        <f>IF($B1364=1,"",IF(AND(TrackingWorksheet!$W1369&gt;$BE$3,TrackingWorksheet!$X1369=Lists!$P$6),1, 0)*D1364)</f>
        <v/>
      </c>
      <c r="AR1364" s="19" t="str">
        <f>IF($B1364=1,"",IF(AND(TrackingWorksheet!$Y1369&gt;$BE$3,TrackingWorksheet!$Z1369=Lists!$P$6),1, 0)*D1364)</f>
        <v/>
      </c>
      <c r="AS1364" s="19" t="str">
        <f>IF($B1364=1,"",IF(AND(TrackingWorksheet!$AA1369&gt;$BE$3,TrackingWorksheet!$AB1369=Lists!$P$6),1, 0)*D1364)</f>
        <v/>
      </c>
      <c r="AT1364" s="19">
        <f t="shared" si="307"/>
        <v>0</v>
      </c>
      <c r="AU1364" s="19" t="str">
        <f>IF(B1364=1,"",IF(AND(TrackingWorksheet!K1369="",TrackingWorksheet!M1369="", TrackingWorksheet!N1369="", TrackingWorksheet!S1369="", TrackingWorksheet!V1369="", TrackingWorksheet!W1369="", TrackingWorksheet!Y1369="", TrackingWorksheet!AA1369="", V1364=1),1,0)*D1364)</f>
        <v/>
      </c>
      <c r="AV1364" s="19" t="str">
        <f>IF(B1364=1,"",IF(D1364*AND(TrackingWorksheet!U1369&gt;Calculations!$BE$3,TrackingWorksheet!K1369="YES"),1,0))</f>
        <v/>
      </c>
      <c r="AW1364" s="19" t="str">
        <f>IF(B1364=1,"",IF(D1364*AND(TrackingWorksheet!W1369&gt;Calculations!$BE$3,TrackingWorksheet!K1369="YES"),1,0))</f>
        <v/>
      </c>
      <c r="AX1364" s="19">
        <f t="shared" si="308"/>
        <v>0</v>
      </c>
      <c r="AY1364" s="19">
        <f t="shared" si="304"/>
        <v>0</v>
      </c>
      <c r="AZ1364" s="27" t="str">
        <f>IF(B1364=1,"",IF(TrackingWorksheet!Q1369="","",TrackingWorksheet!Q1369))</f>
        <v/>
      </c>
      <c r="BB1364" s="4"/>
      <c r="BC1364" s="4"/>
      <c r="BD1364" s="4"/>
      <c r="BE1364" s="4"/>
      <c r="BF1364" s="4"/>
      <c r="BG1364" s="4" t="str">
        <f>IF(B1364=1,"",IF(AND(N1364=1,TrackingWorksheet!$I1369+14&lt;=WeeklySummary!$C$7),1,0))</f>
        <v/>
      </c>
      <c r="BH1364" s="4" t="str">
        <f>IF(B1364=1,"",IF(AND(R1364=1,TrackingWorksheet!$I1369+14&lt;=WeeklySummary!$C$7),1,0))</f>
        <v/>
      </c>
      <c r="BI1364" s="4" t="str">
        <f>IF(B1364=1,"",IF(AND(J1364=1,TrackingWorksheet!$G1369+14&lt;=WeeklySummary!$C$7),1,0))</f>
        <v/>
      </c>
      <c r="BJ1364" s="4" t="str">
        <f>IF(B1364=1,"",IF(AND(T1364=1,TrackingWorksheet!$I1369+14&lt;=WeeklySummary!$C$7),1,0))</f>
        <v/>
      </c>
      <c r="BK1364" s="4" t="str">
        <f>IF(B1364=1,"",IF(AND(T1364=1,TrackingWorksheet!$G1369+14&lt;=WeeklySummary!$C$7),1,0))</f>
        <v/>
      </c>
      <c r="BL1364" s="4">
        <f t="shared" si="317"/>
        <v>0</v>
      </c>
    </row>
    <row r="1365" spans="2:64" x14ac:dyDescent="0.25">
      <c r="B1365" s="27">
        <f>IF(AND(ISBLANK(TrackingWorksheet!B1370),ISBLANK(TrackingWorksheet!C1370),ISBLANK(TrackingWorksheet!G1370),ISBLANK(TrackingWorksheet!H1370),
ISBLANK(TrackingWorksheet!I1370),ISBLANK(TrackingWorksheet!J1370),ISBLANK(TrackingWorksheet!M1370),
ISBLANK(TrackingWorksheet!N1372)),1,0)</f>
        <v>1</v>
      </c>
      <c r="C1365" s="12" t="str">
        <f>IF(B1365=1,"",TrackingWorksheet!F1370)</f>
        <v/>
      </c>
      <c r="D1365" s="20" t="str">
        <f>IF(B1365=1,"",IF(AND(TrackingWorksheet!B1370&lt;&gt;"",TrackingWorksheet!B1370&lt;=WeeklySummary!$C$7,OR(TrackingWorksheet!C1370="",TrackingWorksheet!C1370&gt;=WeeklySummary!$C$6)),1,0))</f>
        <v/>
      </c>
      <c r="E1365" s="10" t="str">
        <f>IF(B1365=1,"",IF(AND(TrackingWorksheet!G1370 &lt;&gt;"",TrackingWorksheet!G1370&lt;=WeeklySummary!$C$7, TrackingWorksheet!H1370=Lists!$D$4), "Y", "N"))</f>
        <v/>
      </c>
      <c r="F1365" s="10" t="str">
        <f>IF(B1365=1,"",IF(AND(TrackingWorksheet!I1370 &lt;&gt;"", TrackingWorksheet!I1370&lt;=WeeklySummary!$C$7, TrackingWorksheet!J1370=Lists!$D$4), "Y", "N"))</f>
        <v/>
      </c>
      <c r="G1365" s="10" t="str">
        <f>IF(B1365=1,"",IF(AND(TrackingWorksheet!G1370 &lt;&gt;"",TrackingWorksheet!G1370&lt;=WeeklySummary!$C$7, TrackingWorksheet!H1370=Lists!$D$5), "Y", "N"))</f>
        <v/>
      </c>
      <c r="H1365" s="10" t="str">
        <f>IF(B1365=1,"",IF(AND(TrackingWorksheet!I1370 &lt;&gt;"", TrackingWorksheet!I1370&lt;=WeeklySummary!$C$7, TrackingWorksheet!J1370=Lists!$D$5), "Y", "N"))</f>
        <v/>
      </c>
      <c r="I1365" s="20" t="str">
        <f>IF(B1365=1,"",IF(AND(TrackingWorksheet!G1370 &lt;&gt;"", TrackingWorksheet!G1370&lt;=WeeklySummary!$C$7, TrackingWorksheet!H1370=Lists!$D$6), 1, 0))</f>
        <v/>
      </c>
      <c r="J1365" s="20" t="str">
        <f t="shared" si="309"/>
        <v/>
      </c>
      <c r="K1365" s="10" t="str">
        <f>IF(B1365=1,"",IF(AND(TrackingWorksheet!I1370&lt;=WeeklySummary!$C$7,TrackingWorksheet!K1370="YES"),0,IF(AND(AND(OR(E1365="Y",F1365="Y"),E1365&lt;&gt;F1365),G1365&lt;&gt;"Y", H1365&lt;&gt;"Y"), 1, 0)))</f>
        <v/>
      </c>
      <c r="L1365" s="20" t="str">
        <f t="shared" si="310"/>
        <v/>
      </c>
      <c r="M1365" s="10" t="str">
        <f t="shared" si="311"/>
        <v/>
      </c>
      <c r="N1365" s="20" t="str">
        <f t="shared" si="312"/>
        <v/>
      </c>
      <c r="O1365" s="10" t="str">
        <f>IF(B1365=1,"",IF(AND(TrackingWorksheet!I1370&lt;=WeeklySummary!$C$7,TrackingWorksheet!K1370="YES"),0,IF(AND(AND(OR(G1365="Y",H1365="Y"),G1365&lt;&gt;H1365),E1365&lt;&gt;"Y", F1365&lt;&gt;"Y"), 1, 0)))</f>
        <v/>
      </c>
      <c r="P1365" s="20" t="str">
        <f t="shared" si="313"/>
        <v/>
      </c>
      <c r="Q1365" s="10" t="str">
        <f t="shared" si="314"/>
        <v/>
      </c>
      <c r="R1365" s="10" t="str">
        <f t="shared" si="315"/>
        <v/>
      </c>
      <c r="S1365" s="10" t="str">
        <f>IF(B1365=1,"",IF(AND(OR(AND(TrackingWorksheet!H1370=Lists!$D$7,TrackingWorksheet!H1370=TrackingWorksheet!J1370),TrackingWorksheet!H1370&lt;&gt;TrackingWorksheet!J1370),TrackingWorksheet!K1370="YES",TrackingWorksheet!H1370&lt;&gt;Lists!$D$6,TrackingWorksheet!G1370&lt;=WeeklySummary!$C$7,TrackingWorksheet!I1370&lt;=WeeklySummary!$C$7),1,0))</f>
        <v/>
      </c>
      <c r="T1365" s="10" t="str">
        <f t="shared" si="316"/>
        <v/>
      </c>
      <c r="U1365" s="10" t="str">
        <f>IF($B1365=1,"",IF(TrackingWorksheet!$K1370="YES",1, 0)*D1365)</f>
        <v/>
      </c>
      <c r="V1365" s="20">
        <f t="shared" si="305"/>
        <v>0</v>
      </c>
      <c r="W1365" s="20">
        <f t="shared" si="306"/>
        <v>0</v>
      </c>
      <c r="X1365" s="10" t="str">
        <f>IF($B1365=1,"",IF(AND(TrackingWorksheet!$L1370&lt;&gt;"", TrackingWorksheet!$L1370&gt;=WeeklySummary!$C$6,TrackingWorksheet!$L1370&lt;=WeeklySummary!$C$7,OR(TrackingWorksheet!$H1370=Lists!$D$4,TrackingWorksheet!$J1370=Lists!$D$4)), 1, 0))</f>
        <v/>
      </c>
      <c r="Y1365" s="10" t="str">
        <f>IF($B1365=1,"",IF(AND(TrackingWorksheet!$L1370&lt;&gt;"", TrackingWorksheet!$L1370&gt;=WeeklySummary!$C$6,TrackingWorksheet!$L1370&lt;=WeeklySummary!$C$7,OR(TrackingWorksheet!$H1370=Lists!$D$5,TrackingWorksheet!$J1370=Lists!$D$5)), 1, 0))</f>
        <v/>
      </c>
      <c r="Z1365" s="10" t="str">
        <f>IF($B1365=1,"",IF(AND(TrackingWorksheet!$L1370&lt;&gt;"", TrackingWorksheet!$L1370&gt;=WeeklySummary!$C$6,TrackingWorksheet!$L1370&lt;=WeeklySummary!$C$7,OR(TrackingWorksheet!$H1370=Lists!$D$6,TrackingWorksheet!$J1370=Lists!$D$6)), 1, 0))</f>
        <v/>
      </c>
      <c r="AA1365" s="19" t="str">
        <f>IF(B1365=1,"",IF(AND(TrackingWorksheet!M1370&lt;&gt;"",TrackingWorksheet!M1370&lt;=WeeklySummary!$C$7),1,0)*D1365)</f>
        <v/>
      </c>
      <c r="AB1365" s="19" t="str">
        <f>IF(B1365=1,"",IF(AND(TrackingWorksheet!N1370&lt;&gt;"",TrackingWorksheet!N1370&lt;=WeeklySummary!$C$7),1,0)*D1365)</f>
        <v/>
      </c>
      <c r="AC1365" s="19" t="str">
        <f>IF(B1365=1,"",TrackingWorksheet!T1370)</f>
        <v/>
      </c>
      <c r="AD1365" s="19" t="str">
        <f>IF(B1365=1,"",IF(D1365*AND(TrackingWorksheet!S1370&gt;=Calculations!$BD$3,TrackingWorksheet!U1370="",TrackingWorksheet!K1370="YES"),1,0))</f>
        <v/>
      </c>
      <c r="AE1365" s="19" t="str">
        <f>IF($B1365=1,"",IF(AND(TrackingWorksheet!$S1370&gt;$BE$3,TrackingWorksheet!$T1370=Lists!$P$4),1, 0)*D1365)</f>
        <v/>
      </c>
      <c r="AF1365" s="19" t="str">
        <f>IF($B1365=1,"",IF(AND(TrackingWorksheet!$U1370&gt;$BE$3,TrackingWorksheet!$V1370=Lists!$P$4),1, 0)*D1365)</f>
        <v/>
      </c>
      <c r="AG1365" s="19" t="str">
        <f>IF($B1365=1,"",IF(AND(TrackingWorksheet!$W1370&gt;$BE$3,TrackingWorksheet!$X1370=Lists!$P$4),1, 0)*D1365)</f>
        <v/>
      </c>
      <c r="AH1365" s="19" t="str">
        <f>IF($B1365=1,"",IF(AND(TrackingWorksheet!$Y1370&gt;$BE$3,TrackingWorksheet!$Z1370=Lists!$P$4),1, 0)*D1365)</f>
        <v/>
      </c>
      <c r="AI1365" s="19" t="str">
        <f>IF($B1365=1,"",IF(AND(TrackingWorksheet!$AA1370&gt;$BE$3,TrackingWorksheet!$AB1370=Lists!$P$4),1, 0)*D1365)</f>
        <v/>
      </c>
      <c r="AJ1365" s="19" t="str">
        <f>IF($B1365=1,"",IF(AND(TrackingWorksheet!$S1370&gt;$BE$3,TrackingWorksheet!$T1370=Lists!$P$5),1, 0)*D1365)</f>
        <v/>
      </c>
      <c r="AK1365" s="19" t="str">
        <f>IF($B1365=1,"",IF(AND(TrackingWorksheet!$U1370&gt;$BE$3,TrackingWorksheet!$V1370=Lists!$P$5),1, 0)*D1365)</f>
        <v/>
      </c>
      <c r="AL1365" s="19" t="str">
        <f>IF($B1365=1,"",IF(AND(TrackingWorksheet!$W1370&gt;$BE$3,TrackingWorksheet!$X1370=Lists!$P$5),1, 0)*D1365)</f>
        <v/>
      </c>
      <c r="AM1365" s="19" t="str">
        <f>IF($B1365=1,"",IF(AND(TrackingWorksheet!$Y1370&gt;$BE$3,TrackingWorksheet!$Z1370=Lists!$P$5),1, 0)*D1365)</f>
        <v/>
      </c>
      <c r="AN1365" s="19" t="str">
        <f>IF($B1365=1,"",IF(AND(TrackingWorksheet!$AA1370&gt;$BE$3,TrackingWorksheet!$AB1370=Lists!$P$5),1, 0)*D1365)</f>
        <v/>
      </c>
      <c r="AO1365" s="19" t="str">
        <f>IF($B1365=1,"",IF(AND(TrackingWorksheet!$S1370&gt;$BE$3,TrackingWorksheet!$T1370=Lists!$P$6),1, 0)*D1365)</f>
        <v/>
      </c>
      <c r="AP1365" s="19" t="str">
        <f>IF($B1365=1,"",IF(AND(TrackingWorksheet!$U1370&gt;$BE$3,TrackingWorksheet!$V1370=Lists!$P$6),1, 0)*D1365)</f>
        <v/>
      </c>
      <c r="AQ1365" s="19" t="str">
        <f>IF($B1365=1,"",IF(AND(TrackingWorksheet!$W1370&gt;$BE$3,TrackingWorksheet!$X1370=Lists!$P$6),1, 0)*D1365)</f>
        <v/>
      </c>
      <c r="AR1365" s="19" t="str">
        <f>IF($B1365=1,"",IF(AND(TrackingWorksheet!$Y1370&gt;$BE$3,TrackingWorksheet!$Z1370=Lists!$P$6),1, 0)*D1365)</f>
        <v/>
      </c>
      <c r="AS1365" s="19" t="str">
        <f>IF($B1365=1,"",IF(AND(TrackingWorksheet!$AA1370&gt;$BE$3,TrackingWorksheet!$AB1370=Lists!$P$6),1, 0)*D1365)</f>
        <v/>
      </c>
      <c r="AT1365" s="19">
        <f t="shared" si="307"/>
        <v>0</v>
      </c>
      <c r="AU1365" s="19" t="str">
        <f>IF(B1365=1,"",IF(AND(TrackingWorksheet!K1370="",TrackingWorksheet!M1370="", TrackingWorksheet!N1370="", TrackingWorksheet!S1370="", TrackingWorksheet!V1370="", TrackingWorksheet!W1370="", TrackingWorksheet!Y1370="", TrackingWorksheet!AA1370="", V1365=1),1,0)*D1365)</f>
        <v/>
      </c>
      <c r="AV1365" s="19" t="str">
        <f>IF(B1365=1,"",IF(D1365*AND(TrackingWorksheet!U1370&gt;Calculations!$BE$3,TrackingWorksheet!K1370="YES"),1,0))</f>
        <v/>
      </c>
      <c r="AW1365" s="19" t="str">
        <f>IF(B1365=1,"",IF(D1365*AND(TrackingWorksheet!W1370&gt;Calculations!$BE$3,TrackingWorksheet!K1370="YES"),1,0))</f>
        <v/>
      </c>
      <c r="AX1365" s="19">
        <f t="shared" si="308"/>
        <v>0</v>
      </c>
      <c r="AY1365" s="19">
        <f t="shared" si="304"/>
        <v>0</v>
      </c>
      <c r="AZ1365" s="27" t="str">
        <f>IF(B1365=1,"",IF(TrackingWorksheet!Q1370="","",TrackingWorksheet!Q1370))</f>
        <v/>
      </c>
      <c r="BB1365" s="4"/>
      <c r="BC1365" s="4"/>
      <c r="BD1365" s="4"/>
      <c r="BE1365" s="4"/>
      <c r="BF1365" s="4"/>
      <c r="BG1365" s="4" t="str">
        <f>IF(B1365=1,"",IF(AND(N1365=1,TrackingWorksheet!$I1370+14&lt;=WeeklySummary!$C$7),1,0))</f>
        <v/>
      </c>
      <c r="BH1365" s="4" t="str">
        <f>IF(B1365=1,"",IF(AND(R1365=1,TrackingWorksheet!$I1370+14&lt;=WeeklySummary!$C$7),1,0))</f>
        <v/>
      </c>
      <c r="BI1365" s="4" t="str">
        <f>IF(B1365=1,"",IF(AND(J1365=1,TrackingWorksheet!$G1370+14&lt;=WeeklySummary!$C$7),1,0))</f>
        <v/>
      </c>
      <c r="BJ1365" s="4" t="str">
        <f>IF(B1365=1,"",IF(AND(T1365=1,TrackingWorksheet!$I1370+14&lt;=WeeklySummary!$C$7),1,0))</f>
        <v/>
      </c>
      <c r="BK1365" s="4" t="str">
        <f>IF(B1365=1,"",IF(AND(T1365=1,TrackingWorksheet!$G1370+14&lt;=WeeklySummary!$C$7),1,0))</f>
        <v/>
      </c>
      <c r="BL1365" s="4">
        <f t="shared" si="317"/>
        <v>0</v>
      </c>
    </row>
    <row r="1366" spans="2:64" x14ac:dyDescent="0.25">
      <c r="B1366" s="27">
        <f>IF(AND(ISBLANK(TrackingWorksheet!B1371),ISBLANK(TrackingWorksheet!C1371),ISBLANK(TrackingWorksheet!G1371),ISBLANK(TrackingWorksheet!H1371),
ISBLANK(TrackingWorksheet!I1371),ISBLANK(TrackingWorksheet!J1371),ISBLANK(TrackingWorksheet!M1371),
ISBLANK(TrackingWorksheet!N1373)),1,0)</f>
        <v>1</v>
      </c>
      <c r="C1366" s="12" t="str">
        <f>IF(B1366=1,"",TrackingWorksheet!F1371)</f>
        <v/>
      </c>
      <c r="D1366" s="20" t="str">
        <f>IF(B1366=1,"",IF(AND(TrackingWorksheet!B1371&lt;&gt;"",TrackingWorksheet!B1371&lt;=WeeklySummary!$C$7,OR(TrackingWorksheet!C1371="",TrackingWorksheet!C1371&gt;=WeeklySummary!$C$6)),1,0))</f>
        <v/>
      </c>
      <c r="E1366" s="10" t="str">
        <f>IF(B1366=1,"",IF(AND(TrackingWorksheet!G1371 &lt;&gt;"",TrackingWorksheet!G1371&lt;=WeeklySummary!$C$7, TrackingWorksheet!H1371=Lists!$D$4), "Y", "N"))</f>
        <v/>
      </c>
      <c r="F1366" s="10" t="str">
        <f>IF(B1366=1,"",IF(AND(TrackingWorksheet!I1371 &lt;&gt;"", TrackingWorksheet!I1371&lt;=WeeklySummary!$C$7, TrackingWorksheet!J1371=Lists!$D$4), "Y", "N"))</f>
        <v/>
      </c>
      <c r="G1366" s="10" t="str">
        <f>IF(B1366=1,"",IF(AND(TrackingWorksheet!G1371 &lt;&gt;"",TrackingWorksheet!G1371&lt;=WeeklySummary!$C$7, TrackingWorksheet!H1371=Lists!$D$5), "Y", "N"))</f>
        <v/>
      </c>
      <c r="H1366" s="10" t="str">
        <f>IF(B1366=1,"",IF(AND(TrackingWorksheet!I1371 &lt;&gt;"", TrackingWorksheet!I1371&lt;=WeeklySummary!$C$7, TrackingWorksheet!J1371=Lists!$D$5), "Y", "N"))</f>
        <v/>
      </c>
      <c r="I1366" s="20" t="str">
        <f>IF(B1366=1,"",IF(AND(TrackingWorksheet!G1371 &lt;&gt;"", TrackingWorksheet!G1371&lt;=WeeklySummary!$C$7, TrackingWorksheet!H1371=Lists!$D$6), 1, 0))</f>
        <v/>
      </c>
      <c r="J1366" s="20" t="str">
        <f t="shared" si="309"/>
        <v/>
      </c>
      <c r="K1366" s="10" t="str">
        <f>IF(B1366=1,"",IF(AND(TrackingWorksheet!I1371&lt;=WeeklySummary!$C$7,TrackingWorksheet!K1371="YES"),0,IF(AND(AND(OR(E1366="Y",F1366="Y"),E1366&lt;&gt;F1366),G1366&lt;&gt;"Y", H1366&lt;&gt;"Y"), 1, 0)))</f>
        <v/>
      </c>
      <c r="L1366" s="20" t="str">
        <f t="shared" si="310"/>
        <v/>
      </c>
      <c r="M1366" s="10" t="str">
        <f t="shared" si="311"/>
        <v/>
      </c>
      <c r="N1366" s="20" t="str">
        <f t="shared" si="312"/>
        <v/>
      </c>
      <c r="O1366" s="10" t="str">
        <f>IF(B1366=1,"",IF(AND(TrackingWorksheet!I1371&lt;=WeeklySummary!$C$7,TrackingWorksheet!K1371="YES"),0,IF(AND(AND(OR(G1366="Y",H1366="Y"),G1366&lt;&gt;H1366),E1366&lt;&gt;"Y", F1366&lt;&gt;"Y"), 1, 0)))</f>
        <v/>
      </c>
      <c r="P1366" s="20" t="str">
        <f t="shared" si="313"/>
        <v/>
      </c>
      <c r="Q1366" s="10" t="str">
        <f t="shared" si="314"/>
        <v/>
      </c>
      <c r="R1366" s="10" t="str">
        <f t="shared" si="315"/>
        <v/>
      </c>
      <c r="S1366" s="10" t="str">
        <f>IF(B1366=1,"",IF(AND(OR(AND(TrackingWorksheet!H1371=Lists!$D$7,TrackingWorksheet!H1371=TrackingWorksheet!J1371),TrackingWorksheet!H1371&lt;&gt;TrackingWorksheet!J1371),TrackingWorksheet!K1371="YES",TrackingWorksheet!H1371&lt;&gt;Lists!$D$6,TrackingWorksheet!G1371&lt;=WeeklySummary!$C$7,TrackingWorksheet!I1371&lt;=WeeklySummary!$C$7),1,0))</f>
        <v/>
      </c>
      <c r="T1366" s="10" t="str">
        <f t="shared" si="316"/>
        <v/>
      </c>
      <c r="U1366" s="10" t="str">
        <f>IF($B1366=1,"",IF(TrackingWorksheet!$K1371="YES",1, 0)*D1366)</f>
        <v/>
      </c>
      <c r="V1366" s="20">
        <f t="shared" si="305"/>
        <v>0</v>
      </c>
      <c r="W1366" s="20">
        <f t="shared" si="306"/>
        <v>0</v>
      </c>
      <c r="X1366" s="10" t="str">
        <f>IF($B1366=1,"",IF(AND(TrackingWorksheet!$L1371&lt;&gt;"", TrackingWorksheet!$L1371&gt;=WeeklySummary!$C$6,TrackingWorksheet!$L1371&lt;=WeeklySummary!$C$7,OR(TrackingWorksheet!$H1371=Lists!$D$4,TrackingWorksheet!$J1371=Lists!$D$4)), 1, 0))</f>
        <v/>
      </c>
      <c r="Y1366" s="10" t="str">
        <f>IF($B1366=1,"",IF(AND(TrackingWorksheet!$L1371&lt;&gt;"", TrackingWorksheet!$L1371&gt;=WeeklySummary!$C$6,TrackingWorksheet!$L1371&lt;=WeeklySummary!$C$7,OR(TrackingWorksheet!$H1371=Lists!$D$5,TrackingWorksheet!$J1371=Lists!$D$5)), 1, 0))</f>
        <v/>
      </c>
      <c r="Z1366" s="10" t="str">
        <f>IF($B1366=1,"",IF(AND(TrackingWorksheet!$L1371&lt;&gt;"", TrackingWorksheet!$L1371&gt;=WeeklySummary!$C$6,TrackingWorksheet!$L1371&lt;=WeeklySummary!$C$7,OR(TrackingWorksheet!$H1371=Lists!$D$6,TrackingWorksheet!$J1371=Lists!$D$6)), 1, 0))</f>
        <v/>
      </c>
      <c r="AA1366" s="19" t="str">
        <f>IF(B1366=1,"",IF(AND(TrackingWorksheet!M1371&lt;&gt;"",TrackingWorksheet!M1371&lt;=WeeklySummary!$C$7),1,0)*D1366)</f>
        <v/>
      </c>
      <c r="AB1366" s="19" t="str">
        <f>IF(B1366=1,"",IF(AND(TrackingWorksheet!N1371&lt;&gt;"",TrackingWorksheet!N1371&lt;=WeeklySummary!$C$7),1,0)*D1366)</f>
        <v/>
      </c>
      <c r="AC1366" s="19" t="str">
        <f>IF(B1366=1,"",TrackingWorksheet!T1371)</f>
        <v/>
      </c>
      <c r="AD1366" s="19" t="str">
        <f>IF(B1366=1,"",IF(D1366*AND(TrackingWorksheet!S1371&gt;=Calculations!$BD$3,TrackingWorksheet!U1371="",TrackingWorksheet!K1371="YES"),1,0))</f>
        <v/>
      </c>
      <c r="AE1366" s="19" t="str">
        <f>IF($B1366=1,"",IF(AND(TrackingWorksheet!$S1371&gt;$BE$3,TrackingWorksheet!$T1371=Lists!$P$4),1, 0)*D1366)</f>
        <v/>
      </c>
      <c r="AF1366" s="19" t="str">
        <f>IF($B1366=1,"",IF(AND(TrackingWorksheet!$U1371&gt;$BE$3,TrackingWorksheet!$V1371=Lists!$P$4),1, 0)*D1366)</f>
        <v/>
      </c>
      <c r="AG1366" s="19" t="str">
        <f>IF($B1366=1,"",IF(AND(TrackingWorksheet!$W1371&gt;$BE$3,TrackingWorksheet!$X1371=Lists!$P$4),1, 0)*D1366)</f>
        <v/>
      </c>
      <c r="AH1366" s="19" t="str">
        <f>IF($B1366=1,"",IF(AND(TrackingWorksheet!$Y1371&gt;$BE$3,TrackingWorksheet!$Z1371=Lists!$P$4),1, 0)*D1366)</f>
        <v/>
      </c>
      <c r="AI1366" s="19" t="str">
        <f>IF($B1366=1,"",IF(AND(TrackingWorksheet!$AA1371&gt;$BE$3,TrackingWorksheet!$AB1371=Lists!$P$4),1, 0)*D1366)</f>
        <v/>
      </c>
      <c r="AJ1366" s="19" t="str">
        <f>IF($B1366=1,"",IF(AND(TrackingWorksheet!$S1371&gt;$BE$3,TrackingWorksheet!$T1371=Lists!$P$5),1, 0)*D1366)</f>
        <v/>
      </c>
      <c r="AK1366" s="19" t="str">
        <f>IF($B1366=1,"",IF(AND(TrackingWorksheet!$U1371&gt;$BE$3,TrackingWorksheet!$V1371=Lists!$P$5),1, 0)*D1366)</f>
        <v/>
      </c>
      <c r="AL1366" s="19" t="str">
        <f>IF($B1366=1,"",IF(AND(TrackingWorksheet!$W1371&gt;$BE$3,TrackingWorksheet!$X1371=Lists!$P$5),1, 0)*D1366)</f>
        <v/>
      </c>
      <c r="AM1366" s="19" t="str">
        <f>IF($B1366=1,"",IF(AND(TrackingWorksheet!$Y1371&gt;$BE$3,TrackingWorksheet!$Z1371=Lists!$P$5),1, 0)*D1366)</f>
        <v/>
      </c>
      <c r="AN1366" s="19" t="str">
        <f>IF($B1366=1,"",IF(AND(TrackingWorksheet!$AA1371&gt;$BE$3,TrackingWorksheet!$AB1371=Lists!$P$5),1, 0)*D1366)</f>
        <v/>
      </c>
      <c r="AO1366" s="19" t="str">
        <f>IF($B1366=1,"",IF(AND(TrackingWorksheet!$S1371&gt;$BE$3,TrackingWorksheet!$T1371=Lists!$P$6),1, 0)*D1366)</f>
        <v/>
      </c>
      <c r="AP1366" s="19" t="str">
        <f>IF($B1366=1,"",IF(AND(TrackingWorksheet!$U1371&gt;$BE$3,TrackingWorksheet!$V1371=Lists!$P$6),1, 0)*D1366)</f>
        <v/>
      </c>
      <c r="AQ1366" s="19" t="str">
        <f>IF($B1366=1,"",IF(AND(TrackingWorksheet!$W1371&gt;$BE$3,TrackingWorksheet!$X1371=Lists!$P$6),1, 0)*D1366)</f>
        <v/>
      </c>
      <c r="AR1366" s="19" t="str">
        <f>IF($B1366=1,"",IF(AND(TrackingWorksheet!$Y1371&gt;$BE$3,TrackingWorksheet!$Z1371=Lists!$P$6),1, 0)*D1366)</f>
        <v/>
      </c>
      <c r="AS1366" s="19" t="str">
        <f>IF($B1366=1,"",IF(AND(TrackingWorksheet!$AA1371&gt;$BE$3,TrackingWorksheet!$AB1371=Lists!$P$6),1, 0)*D1366)</f>
        <v/>
      </c>
      <c r="AT1366" s="19">
        <f t="shared" si="307"/>
        <v>0</v>
      </c>
      <c r="AU1366" s="19" t="str">
        <f>IF(B1366=1,"",IF(AND(TrackingWorksheet!K1371="",TrackingWorksheet!M1371="", TrackingWorksheet!N1371="", TrackingWorksheet!S1371="", TrackingWorksheet!V1371="", TrackingWorksheet!W1371="", TrackingWorksheet!Y1371="", TrackingWorksheet!AA1371="", V1366=1),1,0)*D1366)</f>
        <v/>
      </c>
      <c r="AV1366" s="19" t="str">
        <f>IF(B1366=1,"",IF(D1366*AND(TrackingWorksheet!U1371&gt;Calculations!$BE$3,TrackingWorksheet!K1371="YES"),1,0))</f>
        <v/>
      </c>
      <c r="AW1366" s="19" t="str">
        <f>IF(B1366=1,"",IF(D1366*AND(TrackingWorksheet!W1371&gt;Calculations!$BE$3,TrackingWorksheet!K1371="YES"),1,0))</f>
        <v/>
      </c>
      <c r="AX1366" s="19">
        <f t="shared" si="308"/>
        <v>0</v>
      </c>
      <c r="AY1366" s="19">
        <f t="shared" si="304"/>
        <v>0</v>
      </c>
      <c r="AZ1366" s="27" t="str">
        <f>IF(B1366=1,"",IF(TrackingWorksheet!Q1371="","",TrackingWorksheet!Q1371))</f>
        <v/>
      </c>
      <c r="BB1366" s="4"/>
      <c r="BC1366" s="4"/>
      <c r="BD1366" s="4"/>
      <c r="BE1366" s="4"/>
      <c r="BF1366" s="4"/>
      <c r="BG1366" s="4" t="str">
        <f>IF(B1366=1,"",IF(AND(N1366=1,TrackingWorksheet!$I1371+14&lt;=WeeklySummary!$C$7),1,0))</f>
        <v/>
      </c>
      <c r="BH1366" s="4" t="str">
        <f>IF(B1366=1,"",IF(AND(R1366=1,TrackingWorksheet!$I1371+14&lt;=WeeklySummary!$C$7),1,0))</f>
        <v/>
      </c>
      <c r="BI1366" s="4" t="str">
        <f>IF(B1366=1,"",IF(AND(J1366=1,TrackingWorksheet!$G1371+14&lt;=WeeklySummary!$C$7),1,0))</f>
        <v/>
      </c>
      <c r="BJ1366" s="4" t="str">
        <f>IF(B1366=1,"",IF(AND(T1366=1,TrackingWorksheet!$I1371+14&lt;=WeeklySummary!$C$7),1,0))</f>
        <v/>
      </c>
      <c r="BK1366" s="4" t="str">
        <f>IF(B1366=1,"",IF(AND(T1366=1,TrackingWorksheet!$G1371+14&lt;=WeeklySummary!$C$7),1,0))</f>
        <v/>
      </c>
      <c r="BL1366" s="4">
        <f t="shared" si="317"/>
        <v>0</v>
      </c>
    </row>
    <row r="1367" spans="2:64" x14ac:dyDescent="0.25">
      <c r="B1367" s="27">
        <f>IF(AND(ISBLANK(TrackingWorksheet!B1372),ISBLANK(TrackingWorksheet!C1372),ISBLANK(TrackingWorksheet!G1372),ISBLANK(TrackingWorksheet!H1372),
ISBLANK(TrackingWorksheet!I1372),ISBLANK(TrackingWorksheet!J1372),ISBLANK(TrackingWorksheet!M1372),
ISBLANK(TrackingWorksheet!N1374)),1,0)</f>
        <v>1</v>
      </c>
      <c r="C1367" s="12" t="str">
        <f>IF(B1367=1,"",TrackingWorksheet!F1372)</f>
        <v/>
      </c>
      <c r="D1367" s="20" t="str">
        <f>IF(B1367=1,"",IF(AND(TrackingWorksheet!B1372&lt;&gt;"",TrackingWorksheet!B1372&lt;=WeeklySummary!$C$7,OR(TrackingWorksheet!C1372="",TrackingWorksheet!C1372&gt;=WeeklySummary!$C$6)),1,0))</f>
        <v/>
      </c>
      <c r="E1367" s="10" t="str">
        <f>IF(B1367=1,"",IF(AND(TrackingWorksheet!G1372 &lt;&gt;"",TrackingWorksheet!G1372&lt;=WeeklySummary!$C$7, TrackingWorksheet!H1372=Lists!$D$4), "Y", "N"))</f>
        <v/>
      </c>
      <c r="F1367" s="10" t="str">
        <f>IF(B1367=1,"",IF(AND(TrackingWorksheet!I1372 &lt;&gt;"", TrackingWorksheet!I1372&lt;=WeeklySummary!$C$7, TrackingWorksheet!J1372=Lists!$D$4), "Y", "N"))</f>
        <v/>
      </c>
      <c r="G1367" s="10" t="str">
        <f>IF(B1367=1,"",IF(AND(TrackingWorksheet!G1372 &lt;&gt;"",TrackingWorksheet!G1372&lt;=WeeklySummary!$C$7, TrackingWorksheet!H1372=Lists!$D$5), "Y", "N"))</f>
        <v/>
      </c>
      <c r="H1367" s="10" t="str">
        <f>IF(B1367=1,"",IF(AND(TrackingWorksheet!I1372 &lt;&gt;"", TrackingWorksheet!I1372&lt;=WeeklySummary!$C$7, TrackingWorksheet!J1372=Lists!$D$5), "Y", "N"))</f>
        <v/>
      </c>
      <c r="I1367" s="20" t="str">
        <f>IF(B1367=1,"",IF(AND(TrackingWorksheet!G1372 &lt;&gt;"", TrackingWorksheet!G1372&lt;=WeeklySummary!$C$7, TrackingWorksheet!H1372=Lists!$D$6), 1, 0))</f>
        <v/>
      </c>
      <c r="J1367" s="20" t="str">
        <f t="shared" si="309"/>
        <v/>
      </c>
      <c r="K1367" s="10" t="str">
        <f>IF(B1367=1,"",IF(AND(TrackingWorksheet!I1372&lt;=WeeklySummary!$C$7,TrackingWorksheet!K1372="YES"),0,IF(AND(AND(OR(E1367="Y",F1367="Y"),E1367&lt;&gt;F1367),G1367&lt;&gt;"Y", H1367&lt;&gt;"Y"), 1, 0)))</f>
        <v/>
      </c>
      <c r="L1367" s="20" t="str">
        <f t="shared" si="310"/>
        <v/>
      </c>
      <c r="M1367" s="10" t="str">
        <f t="shared" si="311"/>
        <v/>
      </c>
      <c r="N1367" s="20" t="str">
        <f t="shared" si="312"/>
        <v/>
      </c>
      <c r="O1367" s="10" t="str">
        <f>IF(B1367=1,"",IF(AND(TrackingWorksheet!I1372&lt;=WeeklySummary!$C$7,TrackingWorksheet!K1372="YES"),0,IF(AND(AND(OR(G1367="Y",H1367="Y"),G1367&lt;&gt;H1367),E1367&lt;&gt;"Y", F1367&lt;&gt;"Y"), 1, 0)))</f>
        <v/>
      </c>
      <c r="P1367" s="20" t="str">
        <f t="shared" si="313"/>
        <v/>
      </c>
      <c r="Q1367" s="10" t="str">
        <f t="shared" si="314"/>
        <v/>
      </c>
      <c r="R1367" s="10" t="str">
        <f t="shared" si="315"/>
        <v/>
      </c>
      <c r="S1367" s="10" t="str">
        <f>IF(B1367=1,"",IF(AND(OR(AND(TrackingWorksheet!H1372=Lists!$D$7,TrackingWorksheet!H1372=TrackingWorksheet!J1372),TrackingWorksheet!H1372&lt;&gt;TrackingWorksheet!J1372),TrackingWorksheet!K1372="YES",TrackingWorksheet!H1372&lt;&gt;Lists!$D$6,TrackingWorksheet!G1372&lt;=WeeklySummary!$C$7,TrackingWorksheet!I1372&lt;=WeeklySummary!$C$7),1,0))</f>
        <v/>
      </c>
      <c r="T1367" s="10" t="str">
        <f t="shared" si="316"/>
        <v/>
      </c>
      <c r="U1367" s="10" t="str">
        <f>IF($B1367=1,"",IF(TrackingWorksheet!$K1372="YES",1, 0)*D1367)</f>
        <v/>
      </c>
      <c r="V1367" s="20">
        <f t="shared" si="305"/>
        <v>0</v>
      </c>
      <c r="W1367" s="20">
        <f t="shared" si="306"/>
        <v>0</v>
      </c>
      <c r="X1367" s="10" t="str">
        <f>IF($B1367=1,"",IF(AND(TrackingWorksheet!$L1372&lt;&gt;"", TrackingWorksheet!$L1372&gt;=WeeklySummary!$C$6,TrackingWorksheet!$L1372&lt;=WeeklySummary!$C$7,OR(TrackingWorksheet!$H1372=Lists!$D$4,TrackingWorksheet!$J1372=Lists!$D$4)), 1, 0))</f>
        <v/>
      </c>
      <c r="Y1367" s="10" t="str">
        <f>IF($B1367=1,"",IF(AND(TrackingWorksheet!$L1372&lt;&gt;"", TrackingWorksheet!$L1372&gt;=WeeklySummary!$C$6,TrackingWorksheet!$L1372&lt;=WeeklySummary!$C$7,OR(TrackingWorksheet!$H1372=Lists!$D$5,TrackingWorksheet!$J1372=Lists!$D$5)), 1, 0))</f>
        <v/>
      </c>
      <c r="Z1367" s="10" t="str">
        <f>IF($B1367=1,"",IF(AND(TrackingWorksheet!$L1372&lt;&gt;"", TrackingWorksheet!$L1372&gt;=WeeklySummary!$C$6,TrackingWorksheet!$L1372&lt;=WeeklySummary!$C$7,OR(TrackingWorksheet!$H1372=Lists!$D$6,TrackingWorksheet!$J1372=Lists!$D$6)), 1, 0))</f>
        <v/>
      </c>
      <c r="AA1367" s="19" t="str">
        <f>IF(B1367=1,"",IF(AND(TrackingWorksheet!M1372&lt;&gt;"",TrackingWorksheet!M1372&lt;=WeeklySummary!$C$7),1,0)*D1367)</f>
        <v/>
      </c>
      <c r="AB1367" s="19" t="str">
        <f>IF(B1367=1,"",IF(AND(TrackingWorksheet!N1372&lt;&gt;"",TrackingWorksheet!N1372&lt;=WeeklySummary!$C$7),1,0)*D1367)</f>
        <v/>
      </c>
      <c r="AC1367" s="19" t="str">
        <f>IF(B1367=1,"",TrackingWorksheet!T1372)</f>
        <v/>
      </c>
      <c r="AD1367" s="19" t="str">
        <f>IF(B1367=1,"",IF(D1367*AND(TrackingWorksheet!S1372&gt;=Calculations!$BD$3,TrackingWorksheet!U1372="",TrackingWorksheet!K1372="YES"),1,0))</f>
        <v/>
      </c>
      <c r="AE1367" s="19" t="str">
        <f>IF($B1367=1,"",IF(AND(TrackingWorksheet!$S1372&gt;$BE$3,TrackingWorksheet!$T1372=Lists!$P$4),1, 0)*D1367)</f>
        <v/>
      </c>
      <c r="AF1367" s="19" t="str">
        <f>IF($B1367=1,"",IF(AND(TrackingWorksheet!$U1372&gt;$BE$3,TrackingWorksheet!$V1372=Lists!$P$4),1, 0)*D1367)</f>
        <v/>
      </c>
      <c r="AG1367" s="19" t="str">
        <f>IF($B1367=1,"",IF(AND(TrackingWorksheet!$W1372&gt;$BE$3,TrackingWorksheet!$X1372=Lists!$P$4),1, 0)*D1367)</f>
        <v/>
      </c>
      <c r="AH1367" s="19" t="str">
        <f>IF($B1367=1,"",IF(AND(TrackingWorksheet!$Y1372&gt;$BE$3,TrackingWorksheet!$Z1372=Lists!$P$4),1, 0)*D1367)</f>
        <v/>
      </c>
      <c r="AI1367" s="19" t="str">
        <f>IF($B1367=1,"",IF(AND(TrackingWorksheet!$AA1372&gt;$BE$3,TrackingWorksheet!$AB1372=Lists!$P$4),1, 0)*D1367)</f>
        <v/>
      </c>
      <c r="AJ1367" s="19" t="str">
        <f>IF($B1367=1,"",IF(AND(TrackingWorksheet!$S1372&gt;$BE$3,TrackingWorksheet!$T1372=Lists!$P$5),1, 0)*D1367)</f>
        <v/>
      </c>
      <c r="AK1367" s="19" t="str">
        <f>IF($B1367=1,"",IF(AND(TrackingWorksheet!$U1372&gt;$BE$3,TrackingWorksheet!$V1372=Lists!$P$5),1, 0)*D1367)</f>
        <v/>
      </c>
      <c r="AL1367" s="19" t="str">
        <f>IF($B1367=1,"",IF(AND(TrackingWorksheet!$W1372&gt;$BE$3,TrackingWorksheet!$X1372=Lists!$P$5),1, 0)*D1367)</f>
        <v/>
      </c>
      <c r="AM1367" s="19" t="str">
        <f>IF($B1367=1,"",IF(AND(TrackingWorksheet!$Y1372&gt;$BE$3,TrackingWorksheet!$Z1372=Lists!$P$5),1, 0)*D1367)</f>
        <v/>
      </c>
      <c r="AN1367" s="19" t="str">
        <f>IF($B1367=1,"",IF(AND(TrackingWorksheet!$AA1372&gt;$BE$3,TrackingWorksheet!$AB1372=Lists!$P$5),1, 0)*D1367)</f>
        <v/>
      </c>
      <c r="AO1367" s="19" t="str">
        <f>IF($B1367=1,"",IF(AND(TrackingWorksheet!$S1372&gt;$BE$3,TrackingWorksheet!$T1372=Lists!$P$6),1, 0)*D1367)</f>
        <v/>
      </c>
      <c r="AP1367" s="19" t="str">
        <f>IF($B1367=1,"",IF(AND(TrackingWorksheet!$U1372&gt;$BE$3,TrackingWorksheet!$V1372=Lists!$P$6),1, 0)*D1367)</f>
        <v/>
      </c>
      <c r="AQ1367" s="19" t="str">
        <f>IF($B1367=1,"",IF(AND(TrackingWorksheet!$W1372&gt;$BE$3,TrackingWorksheet!$X1372=Lists!$P$6),1, 0)*D1367)</f>
        <v/>
      </c>
      <c r="AR1367" s="19" t="str">
        <f>IF($B1367=1,"",IF(AND(TrackingWorksheet!$Y1372&gt;$BE$3,TrackingWorksheet!$Z1372=Lists!$P$6),1, 0)*D1367)</f>
        <v/>
      </c>
      <c r="AS1367" s="19" t="str">
        <f>IF($B1367=1,"",IF(AND(TrackingWorksheet!$AA1372&gt;$BE$3,TrackingWorksheet!$AB1372=Lists!$P$6),1, 0)*D1367)</f>
        <v/>
      </c>
      <c r="AT1367" s="19">
        <f t="shared" si="307"/>
        <v>0</v>
      </c>
      <c r="AU1367" s="19" t="str">
        <f>IF(B1367=1,"",IF(AND(TrackingWorksheet!K1372="",TrackingWorksheet!M1372="", TrackingWorksheet!N1372="", TrackingWorksheet!S1372="", TrackingWorksheet!V1372="", TrackingWorksheet!W1372="", TrackingWorksheet!Y1372="", TrackingWorksheet!AA1372="", V1367=1),1,0)*D1367)</f>
        <v/>
      </c>
      <c r="AV1367" s="19" t="str">
        <f>IF(B1367=1,"",IF(D1367*AND(TrackingWorksheet!U1372&gt;Calculations!$BE$3,TrackingWorksheet!K1372="YES"),1,0))</f>
        <v/>
      </c>
      <c r="AW1367" s="19" t="str">
        <f>IF(B1367=1,"",IF(D1367*AND(TrackingWorksheet!W1372&gt;Calculations!$BE$3,TrackingWorksheet!K1372="YES"),1,0))</f>
        <v/>
      </c>
      <c r="AX1367" s="19">
        <f t="shared" si="308"/>
        <v>0</v>
      </c>
      <c r="AY1367" s="19">
        <f t="shared" si="304"/>
        <v>0</v>
      </c>
      <c r="AZ1367" s="27" t="str">
        <f>IF(B1367=1,"",IF(TrackingWorksheet!Q1372="","",TrackingWorksheet!Q1372))</f>
        <v/>
      </c>
      <c r="BB1367" s="4"/>
      <c r="BC1367" s="4"/>
      <c r="BD1367" s="4"/>
      <c r="BE1367" s="4"/>
      <c r="BF1367" s="4"/>
      <c r="BG1367" s="4" t="str">
        <f>IF(B1367=1,"",IF(AND(N1367=1,TrackingWorksheet!$I1372+14&lt;=WeeklySummary!$C$7),1,0))</f>
        <v/>
      </c>
      <c r="BH1367" s="4" t="str">
        <f>IF(B1367=1,"",IF(AND(R1367=1,TrackingWorksheet!$I1372+14&lt;=WeeklySummary!$C$7),1,0))</f>
        <v/>
      </c>
      <c r="BI1367" s="4" t="str">
        <f>IF(B1367=1,"",IF(AND(J1367=1,TrackingWorksheet!$G1372+14&lt;=WeeklySummary!$C$7),1,0))</f>
        <v/>
      </c>
      <c r="BJ1367" s="4" t="str">
        <f>IF(B1367=1,"",IF(AND(T1367=1,TrackingWorksheet!$I1372+14&lt;=WeeklySummary!$C$7),1,0))</f>
        <v/>
      </c>
      <c r="BK1367" s="4" t="str">
        <f>IF(B1367=1,"",IF(AND(T1367=1,TrackingWorksheet!$G1372+14&lt;=WeeklySummary!$C$7),1,0))</f>
        <v/>
      </c>
      <c r="BL1367" s="4">
        <f t="shared" si="317"/>
        <v>0</v>
      </c>
    </row>
    <row r="1368" spans="2:64" x14ac:dyDescent="0.25">
      <c r="B1368" s="27">
        <f>IF(AND(ISBLANK(TrackingWorksheet!B1373),ISBLANK(TrackingWorksheet!C1373),ISBLANK(TrackingWorksheet!G1373),ISBLANK(TrackingWorksheet!H1373),
ISBLANK(TrackingWorksheet!I1373),ISBLANK(TrackingWorksheet!J1373),ISBLANK(TrackingWorksheet!M1373),
ISBLANK(TrackingWorksheet!N1375)),1,0)</f>
        <v>1</v>
      </c>
      <c r="C1368" s="12" t="str">
        <f>IF(B1368=1,"",TrackingWorksheet!F1373)</f>
        <v/>
      </c>
      <c r="D1368" s="20" t="str">
        <f>IF(B1368=1,"",IF(AND(TrackingWorksheet!B1373&lt;&gt;"",TrackingWorksheet!B1373&lt;=WeeklySummary!$C$7,OR(TrackingWorksheet!C1373="",TrackingWorksheet!C1373&gt;=WeeklySummary!$C$6)),1,0))</f>
        <v/>
      </c>
      <c r="E1368" s="10" t="str">
        <f>IF(B1368=1,"",IF(AND(TrackingWorksheet!G1373 &lt;&gt;"",TrackingWorksheet!G1373&lt;=WeeklySummary!$C$7, TrackingWorksheet!H1373=Lists!$D$4), "Y", "N"))</f>
        <v/>
      </c>
      <c r="F1368" s="10" t="str">
        <f>IF(B1368=1,"",IF(AND(TrackingWorksheet!I1373 &lt;&gt;"", TrackingWorksheet!I1373&lt;=WeeklySummary!$C$7, TrackingWorksheet!J1373=Lists!$D$4), "Y", "N"))</f>
        <v/>
      </c>
      <c r="G1368" s="10" t="str">
        <f>IF(B1368=1,"",IF(AND(TrackingWorksheet!G1373 &lt;&gt;"",TrackingWorksheet!G1373&lt;=WeeklySummary!$C$7, TrackingWorksheet!H1373=Lists!$D$5), "Y", "N"))</f>
        <v/>
      </c>
      <c r="H1368" s="10" t="str">
        <f>IF(B1368=1,"",IF(AND(TrackingWorksheet!I1373 &lt;&gt;"", TrackingWorksheet!I1373&lt;=WeeklySummary!$C$7, TrackingWorksheet!J1373=Lists!$D$5), "Y", "N"))</f>
        <v/>
      </c>
      <c r="I1368" s="20" t="str">
        <f>IF(B1368=1,"",IF(AND(TrackingWorksheet!G1373 &lt;&gt;"", TrackingWorksheet!G1373&lt;=WeeklySummary!$C$7, TrackingWorksheet!H1373=Lists!$D$6), 1, 0))</f>
        <v/>
      </c>
      <c r="J1368" s="20" t="str">
        <f t="shared" si="309"/>
        <v/>
      </c>
      <c r="K1368" s="10" t="str">
        <f>IF(B1368=1,"",IF(AND(TrackingWorksheet!I1373&lt;=WeeklySummary!$C$7,TrackingWorksheet!K1373="YES"),0,IF(AND(AND(OR(E1368="Y",F1368="Y"),E1368&lt;&gt;F1368),G1368&lt;&gt;"Y", H1368&lt;&gt;"Y"), 1, 0)))</f>
        <v/>
      </c>
      <c r="L1368" s="20" t="str">
        <f t="shared" si="310"/>
        <v/>
      </c>
      <c r="M1368" s="10" t="str">
        <f t="shared" si="311"/>
        <v/>
      </c>
      <c r="N1368" s="20" t="str">
        <f t="shared" si="312"/>
        <v/>
      </c>
      <c r="O1368" s="10" t="str">
        <f>IF(B1368=1,"",IF(AND(TrackingWorksheet!I1373&lt;=WeeklySummary!$C$7,TrackingWorksheet!K1373="YES"),0,IF(AND(AND(OR(G1368="Y",H1368="Y"),G1368&lt;&gt;H1368),E1368&lt;&gt;"Y", F1368&lt;&gt;"Y"), 1, 0)))</f>
        <v/>
      </c>
      <c r="P1368" s="20" t="str">
        <f t="shared" si="313"/>
        <v/>
      </c>
      <c r="Q1368" s="10" t="str">
        <f t="shared" si="314"/>
        <v/>
      </c>
      <c r="R1368" s="10" t="str">
        <f t="shared" si="315"/>
        <v/>
      </c>
      <c r="S1368" s="10" t="str">
        <f>IF(B1368=1,"",IF(AND(OR(AND(TrackingWorksheet!H1373=Lists!$D$7,TrackingWorksheet!H1373=TrackingWorksheet!J1373),TrackingWorksheet!H1373&lt;&gt;TrackingWorksheet!J1373),TrackingWorksheet!K1373="YES",TrackingWorksheet!H1373&lt;&gt;Lists!$D$6,TrackingWorksheet!G1373&lt;=WeeklySummary!$C$7,TrackingWorksheet!I1373&lt;=WeeklySummary!$C$7),1,0))</f>
        <v/>
      </c>
      <c r="T1368" s="10" t="str">
        <f t="shared" si="316"/>
        <v/>
      </c>
      <c r="U1368" s="10" t="str">
        <f>IF($B1368=1,"",IF(TrackingWorksheet!$K1373="YES",1, 0)*D1368)</f>
        <v/>
      </c>
      <c r="V1368" s="20">
        <f t="shared" si="305"/>
        <v>0</v>
      </c>
      <c r="W1368" s="20">
        <f t="shared" si="306"/>
        <v>0</v>
      </c>
      <c r="X1368" s="10" t="str">
        <f>IF($B1368=1,"",IF(AND(TrackingWorksheet!$L1373&lt;&gt;"", TrackingWorksheet!$L1373&gt;=WeeklySummary!$C$6,TrackingWorksheet!$L1373&lt;=WeeklySummary!$C$7,OR(TrackingWorksheet!$H1373=Lists!$D$4,TrackingWorksheet!$J1373=Lists!$D$4)), 1, 0))</f>
        <v/>
      </c>
      <c r="Y1368" s="10" t="str">
        <f>IF($B1368=1,"",IF(AND(TrackingWorksheet!$L1373&lt;&gt;"", TrackingWorksheet!$L1373&gt;=WeeklySummary!$C$6,TrackingWorksheet!$L1373&lt;=WeeklySummary!$C$7,OR(TrackingWorksheet!$H1373=Lists!$D$5,TrackingWorksheet!$J1373=Lists!$D$5)), 1, 0))</f>
        <v/>
      </c>
      <c r="Z1368" s="10" t="str">
        <f>IF($B1368=1,"",IF(AND(TrackingWorksheet!$L1373&lt;&gt;"", TrackingWorksheet!$L1373&gt;=WeeklySummary!$C$6,TrackingWorksheet!$L1373&lt;=WeeklySummary!$C$7,OR(TrackingWorksheet!$H1373=Lists!$D$6,TrackingWorksheet!$J1373=Lists!$D$6)), 1, 0))</f>
        <v/>
      </c>
      <c r="AA1368" s="19" t="str">
        <f>IF(B1368=1,"",IF(AND(TrackingWorksheet!M1373&lt;&gt;"",TrackingWorksheet!M1373&lt;=WeeklySummary!$C$7),1,0)*D1368)</f>
        <v/>
      </c>
      <c r="AB1368" s="19" t="str">
        <f>IF(B1368=1,"",IF(AND(TrackingWorksheet!N1373&lt;&gt;"",TrackingWorksheet!N1373&lt;=WeeklySummary!$C$7),1,0)*D1368)</f>
        <v/>
      </c>
      <c r="AC1368" s="19" t="str">
        <f>IF(B1368=1,"",TrackingWorksheet!T1373)</f>
        <v/>
      </c>
      <c r="AD1368" s="19" t="str">
        <f>IF(B1368=1,"",IF(D1368*AND(TrackingWorksheet!S1373&gt;=Calculations!$BD$3,TrackingWorksheet!U1373="",TrackingWorksheet!K1373="YES"),1,0))</f>
        <v/>
      </c>
      <c r="AE1368" s="19" t="str">
        <f>IF($B1368=1,"",IF(AND(TrackingWorksheet!$S1373&gt;$BE$3,TrackingWorksheet!$T1373=Lists!$P$4),1, 0)*D1368)</f>
        <v/>
      </c>
      <c r="AF1368" s="19" t="str">
        <f>IF($B1368=1,"",IF(AND(TrackingWorksheet!$U1373&gt;$BE$3,TrackingWorksheet!$V1373=Lists!$P$4),1, 0)*D1368)</f>
        <v/>
      </c>
      <c r="AG1368" s="19" t="str">
        <f>IF($B1368=1,"",IF(AND(TrackingWorksheet!$W1373&gt;$BE$3,TrackingWorksheet!$X1373=Lists!$P$4),1, 0)*D1368)</f>
        <v/>
      </c>
      <c r="AH1368" s="19" t="str">
        <f>IF($B1368=1,"",IF(AND(TrackingWorksheet!$Y1373&gt;$BE$3,TrackingWorksheet!$Z1373=Lists!$P$4),1, 0)*D1368)</f>
        <v/>
      </c>
      <c r="AI1368" s="19" t="str">
        <f>IF($B1368=1,"",IF(AND(TrackingWorksheet!$AA1373&gt;$BE$3,TrackingWorksheet!$AB1373=Lists!$P$4),1, 0)*D1368)</f>
        <v/>
      </c>
      <c r="AJ1368" s="19" t="str">
        <f>IF($B1368=1,"",IF(AND(TrackingWorksheet!$S1373&gt;$BE$3,TrackingWorksheet!$T1373=Lists!$P$5),1, 0)*D1368)</f>
        <v/>
      </c>
      <c r="AK1368" s="19" t="str">
        <f>IF($B1368=1,"",IF(AND(TrackingWorksheet!$U1373&gt;$BE$3,TrackingWorksheet!$V1373=Lists!$P$5),1, 0)*D1368)</f>
        <v/>
      </c>
      <c r="AL1368" s="19" t="str">
        <f>IF($B1368=1,"",IF(AND(TrackingWorksheet!$W1373&gt;$BE$3,TrackingWorksheet!$X1373=Lists!$P$5),1, 0)*D1368)</f>
        <v/>
      </c>
      <c r="AM1368" s="19" t="str">
        <f>IF($B1368=1,"",IF(AND(TrackingWorksheet!$Y1373&gt;$BE$3,TrackingWorksheet!$Z1373=Lists!$P$5),1, 0)*D1368)</f>
        <v/>
      </c>
      <c r="AN1368" s="19" t="str">
        <f>IF($B1368=1,"",IF(AND(TrackingWorksheet!$AA1373&gt;$BE$3,TrackingWorksheet!$AB1373=Lists!$P$5),1, 0)*D1368)</f>
        <v/>
      </c>
      <c r="AO1368" s="19" t="str">
        <f>IF($B1368=1,"",IF(AND(TrackingWorksheet!$S1373&gt;$BE$3,TrackingWorksheet!$T1373=Lists!$P$6),1, 0)*D1368)</f>
        <v/>
      </c>
      <c r="AP1368" s="19" t="str">
        <f>IF($B1368=1,"",IF(AND(TrackingWorksheet!$U1373&gt;$BE$3,TrackingWorksheet!$V1373=Lists!$P$6),1, 0)*D1368)</f>
        <v/>
      </c>
      <c r="AQ1368" s="19" t="str">
        <f>IF($B1368=1,"",IF(AND(TrackingWorksheet!$W1373&gt;$BE$3,TrackingWorksheet!$X1373=Lists!$P$6),1, 0)*D1368)</f>
        <v/>
      </c>
      <c r="AR1368" s="19" t="str">
        <f>IF($B1368=1,"",IF(AND(TrackingWorksheet!$Y1373&gt;$BE$3,TrackingWorksheet!$Z1373=Lists!$P$6),1, 0)*D1368)</f>
        <v/>
      </c>
      <c r="AS1368" s="19" t="str">
        <f>IF($B1368=1,"",IF(AND(TrackingWorksheet!$AA1373&gt;$BE$3,TrackingWorksheet!$AB1373=Lists!$P$6),1, 0)*D1368)</f>
        <v/>
      </c>
      <c r="AT1368" s="19">
        <f t="shared" si="307"/>
        <v>0</v>
      </c>
      <c r="AU1368" s="19" t="str">
        <f>IF(B1368=1,"",IF(AND(TrackingWorksheet!K1373="",TrackingWorksheet!M1373="", TrackingWorksheet!N1373="", TrackingWorksheet!S1373="", TrackingWorksheet!V1373="", TrackingWorksheet!W1373="", TrackingWorksheet!Y1373="", TrackingWorksheet!AA1373="", V1368=1),1,0)*D1368)</f>
        <v/>
      </c>
      <c r="AV1368" s="19" t="str">
        <f>IF(B1368=1,"",IF(D1368*AND(TrackingWorksheet!U1373&gt;Calculations!$BE$3,TrackingWorksheet!K1373="YES"),1,0))</f>
        <v/>
      </c>
      <c r="AW1368" s="19" t="str">
        <f>IF(B1368=1,"",IF(D1368*AND(TrackingWorksheet!W1373&gt;Calculations!$BE$3,TrackingWorksheet!K1373="YES"),1,0))</f>
        <v/>
      </c>
      <c r="AX1368" s="19">
        <f t="shared" si="308"/>
        <v>0</v>
      </c>
      <c r="AY1368" s="19">
        <f t="shared" si="304"/>
        <v>0</v>
      </c>
      <c r="AZ1368" s="27" t="str">
        <f>IF(B1368=1,"",IF(TrackingWorksheet!Q1373="","",TrackingWorksheet!Q1373))</f>
        <v/>
      </c>
      <c r="BB1368" s="4"/>
      <c r="BC1368" s="4"/>
      <c r="BD1368" s="4"/>
      <c r="BE1368" s="4"/>
      <c r="BF1368" s="4"/>
      <c r="BG1368" s="4" t="str">
        <f>IF(B1368=1,"",IF(AND(N1368=1,TrackingWorksheet!$I1373+14&lt;=WeeklySummary!$C$7),1,0))</f>
        <v/>
      </c>
      <c r="BH1368" s="4" t="str">
        <f>IF(B1368=1,"",IF(AND(R1368=1,TrackingWorksheet!$I1373+14&lt;=WeeklySummary!$C$7),1,0))</f>
        <v/>
      </c>
      <c r="BI1368" s="4" t="str">
        <f>IF(B1368=1,"",IF(AND(J1368=1,TrackingWorksheet!$G1373+14&lt;=WeeklySummary!$C$7),1,0))</f>
        <v/>
      </c>
      <c r="BJ1368" s="4" t="str">
        <f>IF(B1368=1,"",IF(AND(T1368=1,TrackingWorksheet!$I1373+14&lt;=WeeklySummary!$C$7),1,0))</f>
        <v/>
      </c>
      <c r="BK1368" s="4" t="str">
        <f>IF(B1368=1,"",IF(AND(T1368=1,TrackingWorksheet!$G1373+14&lt;=WeeklySummary!$C$7),1,0))</f>
        <v/>
      </c>
      <c r="BL1368" s="4">
        <f t="shared" si="317"/>
        <v>0</v>
      </c>
    </row>
    <row r="1369" spans="2:64" x14ac:dyDescent="0.25">
      <c r="B1369" s="27">
        <f>IF(AND(ISBLANK(TrackingWorksheet!B1374),ISBLANK(TrackingWorksheet!C1374),ISBLANK(TrackingWorksheet!G1374),ISBLANK(TrackingWorksheet!H1374),
ISBLANK(TrackingWorksheet!I1374),ISBLANK(TrackingWorksheet!J1374),ISBLANK(TrackingWorksheet!M1374),
ISBLANK(TrackingWorksheet!N1376)),1,0)</f>
        <v>1</v>
      </c>
      <c r="C1369" s="12" t="str">
        <f>IF(B1369=1,"",TrackingWorksheet!F1374)</f>
        <v/>
      </c>
      <c r="D1369" s="20" t="str">
        <f>IF(B1369=1,"",IF(AND(TrackingWorksheet!B1374&lt;&gt;"",TrackingWorksheet!B1374&lt;=WeeklySummary!$C$7,OR(TrackingWorksheet!C1374="",TrackingWorksheet!C1374&gt;=WeeklySummary!$C$6)),1,0))</f>
        <v/>
      </c>
      <c r="E1369" s="10" t="str">
        <f>IF(B1369=1,"",IF(AND(TrackingWorksheet!G1374 &lt;&gt;"",TrackingWorksheet!G1374&lt;=WeeklySummary!$C$7, TrackingWorksheet!H1374=Lists!$D$4), "Y", "N"))</f>
        <v/>
      </c>
      <c r="F1369" s="10" t="str">
        <f>IF(B1369=1,"",IF(AND(TrackingWorksheet!I1374 &lt;&gt;"", TrackingWorksheet!I1374&lt;=WeeklySummary!$C$7, TrackingWorksheet!J1374=Lists!$D$4), "Y", "N"))</f>
        <v/>
      </c>
      <c r="G1369" s="10" t="str">
        <f>IF(B1369=1,"",IF(AND(TrackingWorksheet!G1374 &lt;&gt;"",TrackingWorksheet!G1374&lt;=WeeklySummary!$C$7, TrackingWorksheet!H1374=Lists!$D$5), "Y", "N"))</f>
        <v/>
      </c>
      <c r="H1369" s="10" t="str">
        <f>IF(B1369=1,"",IF(AND(TrackingWorksheet!I1374 &lt;&gt;"", TrackingWorksheet!I1374&lt;=WeeklySummary!$C$7, TrackingWorksheet!J1374=Lists!$D$5), "Y", "N"))</f>
        <v/>
      </c>
      <c r="I1369" s="20" t="str">
        <f>IF(B1369=1,"",IF(AND(TrackingWorksheet!G1374 &lt;&gt;"", TrackingWorksheet!G1374&lt;=WeeklySummary!$C$7, TrackingWorksheet!H1374=Lists!$D$6), 1, 0))</f>
        <v/>
      </c>
      <c r="J1369" s="20" t="str">
        <f t="shared" si="309"/>
        <v/>
      </c>
      <c r="K1369" s="10" t="str">
        <f>IF(B1369=1,"",IF(AND(TrackingWorksheet!I1374&lt;=WeeklySummary!$C$7,TrackingWorksheet!K1374="YES"),0,IF(AND(AND(OR(E1369="Y",F1369="Y"),E1369&lt;&gt;F1369),G1369&lt;&gt;"Y", H1369&lt;&gt;"Y"), 1, 0)))</f>
        <v/>
      </c>
      <c r="L1369" s="20" t="str">
        <f t="shared" si="310"/>
        <v/>
      </c>
      <c r="M1369" s="10" t="str">
        <f t="shared" si="311"/>
        <v/>
      </c>
      <c r="N1369" s="20" t="str">
        <f t="shared" si="312"/>
        <v/>
      </c>
      <c r="O1369" s="10" t="str">
        <f>IF(B1369=1,"",IF(AND(TrackingWorksheet!I1374&lt;=WeeklySummary!$C$7,TrackingWorksheet!K1374="YES"),0,IF(AND(AND(OR(G1369="Y",H1369="Y"),G1369&lt;&gt;H1369),E1369&lt;&gt;"Y", F1369&lt;&gt;"Y"), 1, 0)))</f>
        <v/>
      </c>
      <c r="P1369" s="20" t="str">
        <f t="shared" si="313"/>
        <v/>
      </c>
      <c r="Q1369" s="10" t="str">
        <f t="shared" si="314"/>
        <v/>
      </c>
      <c r="R1369" s="10" t="str">
        <f t="shared" si="315"/>
        <v/>
      </c>
      <c r="S1369" s="10" t="str">
        <f>IF(B1369=1,"",IF(AND(OR(AND(TrackingWorksheet!H1374=Lists!$D$7,TrackingWorksheet!H1374=TrackingWorksheet!J1374),TrackingWorksheet!H1374&lt;&gt;TrackingWorksheet!J1374),TrackingWorksheet!K1374="YES",TrackingWorksheet!H1374&lt;&gt;Lists!$D$6,TrackingWorksheet!G1374&lt;=WeeklySummary!$C$7,TrackingWorksheet!I1374&lt;=WeeklySummary!$C$7),1,0))</f>
        <v/>
      </c>
      <c r="T1369" s="10" t="str">
        <f t="shared" si="316"/>
        <v/>
      </c>
      <c r="U1369" s="10" t="str">
        <f>IF($B1369=1,"",IF(TrackingWorksheet!$K1374="YES",1, 0)*D1369)</f>
        <v/>
      </c>
      <c r="V1369" s="20">
        <f t="shared" si="305"/>
        <v>0</v>
      </c>
      <c r="W1369" s="20">
        <f t="shared" si="306"/>
        <v>0</v>
      </c>
      <c r="X1369" s="10" t="str">
        <f>IF($B1369=1,"",IF(AND(TrackingWorksheet!$L1374&lt;&gt;"", TrackingWorksheet!$L1374&gt;=WeeklySummary!$C$6,TrackingWorksheet!$L1374&lt;=WeeklySummary!$C$7,OR(TrackingWorksheet!$H1374=Lists!$D$4,TrackingWorksheet!$J1374=Lists!$D$4)), 1, 0))</f>
        <v/>
      </c>
      <c r="Y1369" s="10" t="str">
        <f>IF($B1369=1,"",IF(AND(TrackingWorksheet!$L1374&lt;&gt;"", TrackingWorksheet!$L1374&gt;=WeeklySummary!$C$6,TrackingWorksheet!$L1374&lt;=WeeklySummary!$C$7,OR(TrackingWorksheet!$H1374=Lists!$D$5,TrackingWorksheet!$J1374=Lists!$D$5)), 1, 0))</f>
        <v/>
      </c>
      <c r="Z1369" s="10" t="str">
        <f>IF($B1369=1,"",IF(AND(TrackingWorksheet!$L1374&lt;&gt;"", TrackingWorksheet!$L1374&gt;=WeeklySummary!$C$6,TrackingWorksheet!$L1374&lt;=WeeklySummary!$C$7,OR(TrackingWorksheet!$H1374=Lists!$D$6,TrackingWorksheet!$J1374=Lists!$D$6)), 1, 0))</f>
        <v/>
      </c>
      <c r="AA1369" s="19" t="str">
        <f>IF(B1369=1,"",IF(AND(TrackingWorksheet!M1374&lt;&gt;"",TrackingWorksheet!M1374&lt;=WeeklySummary!$C$7),1,0)*D1369)</f>
        <v/>
      </c>
      <c r="AB1369" s="19" t="str">
        <f>IF(B1369=1,"",IF(AND(TrackingWorksheet!N1374&lt;&gt;"",TrackingWorksheet!N1374&lt;=WeeklySummary!$C$7),1,0)*D1369)</f>
        <v/>
      </c>
      <c r="AC1369" s="19" t="str">
        <f>IF(B1369=1,"",TrackingWorksheet!T1374)</f>
        <v/>
      </c>
      <c r="AD1369" s="19" t="str">
        <f>IF(B1369=1,"",IF(D1369*AND(TrackingWorksheet!S1374&gt;=Calculations!$BD$3,TrackingWorksheet!U1374="",TrackingWorksheet!K1374="YES"),1,0))</f>
        <v/>
      </c>
      <c r="AE1369" s="19" t="str">
        <f>IF($B1369=1,"",IF(AND(TrackingWorksheet!$S1374&gt;$BE$3,TrackingWorksheet!$T1374=Lists!$P$4),1, 0)*D1369)</f>
        <v/>
      </c>
      <c r="AF1369" s="19" t="str">
        <f>IF($B1369=1,"",IF(AND(TrackingWorksheet!$U1374&gt;$BE$3,TrackingWorksheet!$V1374=Lists!$P$4),1, 0)*D1369)</f>
        <v/>
      </c>
      <c r="AG1369" s="19" t="str">
        <f>IF($B1369=1,"",IF(AND(TrackingWorksheet!$W1374&gt;$BE$3,TrackingWorksheet!$X1374=Lists!$P$4),1, 0)*D1369)</f>
        <v/>
      </c>
      <c r="AH1369" s="19" t="str">
        <f>IF($B1369=1,"",IF(AND(TrackingWorksheet!$Y1374&gt;$BE$3,TrackingWorksheet!$Z1374=Lists!$P$4),1, 0)*D1369)</f>
        <v/>
      </c>
      <c r="AI1369" s="19" t="str">
        <f>IF($B1369=1,"",IF(AND(TrackingWorksheet!$AA1374&gt;$BE$3,TrackingWorksheet!$AB1374=Lists!$P$4),1, 0)*D1369)</f>
        <v/>
      </c>
      <c r="AJ1369" s="19" t="str">
        <f>IF($B1369=1,"",IF(AND(TrackingWorksheet!$S1374&gt;$BE$3,TrackingWorksheet!$T1374=Lists!$P$5),1, 0)*D1369)</f>
        <v/>
      </c>
      <c r="AK1369" s="19" t="str">
        <f>IF($B1369=1,"",IF(AND(TrackingWorksheet!$U1374&gt;$BE$3,TrackingWorksheet!$V1374=Lists!$P$5),1, 0)*D1369)</f>
        <v/>
      </c>
      <c r="AL1369" s="19" t="str">
        <f>IF($B1369=1,"",IF(AND(TrackingWorksheet!$W1374&gt;$BE$3,TrackingWorksheet!$X1374=Lists!$P$5),1, 0)*D1369)</f>
        <v/>
      </c>
      <c r="AM1369" s="19" t="str">
        <f>IF($B1369=1,"",IF(AND(TrackingWorksheet!$Y1374&gt;$BE$3,TrackingWorksheet!$Z1374=Lists!$P$5),1, 0)*D1369)</f>
        <v/>
      </c>
      <c r="AN1369" s="19" t="str">
        <f>IF($B1369=1,"",IF(AND(TrackingWorksheet!$AA1374&gt;$BE$3,TrackingWorksheet!$AB1374=Lists!$P$5),1, 0)*D1369)</f>
        <v/>
      </c>
      <c r="AO1369" s="19" t="str">
        <f>IF($B1369=1,"",IF(AND(TrackingWorksheet!$S1374&gt;$BE$3,TrackingWorksheet!$T1374=Lists!$P$6),1, 0)*D1369)</f>
        <v/>
      </c>
      <c r="AP1369" s="19" t="str">
        <f>IF($B1369=1,"",IF(AND(TrackingWorksheet!$U1374&gt;$BE$3,TrackingWorksheet!$V1374=Lists!$P$6),1, 0)*D1369)</f>
        <v/>
      </c>
      <c r="AQ1369" s="19" t="str">
        <f>IF($B1369=1,"",IF(AND(TrackingWorksheet!$W1374&gt;$BE$3,TrackingWorksheet!$X1374=Lists!$P$6),1, 0)*D1369)</f>
        <v/>
      </c>
      <c r="AR1369" s="19" t="str">
        <f>IF($B1369=1,"",IF(AND(TrackingWorksheet!$Y1374&gt;$BE$3,TrackingWorksheet!$Z1374=Lists!$P$6),1, 0)*D1369)</f>
        <v/>
      </c>
      <c r="AS1369" s="19" t="str">
        <f>IF($B1369=1,"",IF(AND(TrackingWorksheet!$AA1374&gt;$BE$3,TrackingWorksheet!$AB1374=Lists!$P$6),1, 0)*D1369)</f>
        <v/>
      </c>
      <c r="AT1369" s="19">
        <f t="shared" si="307"/>
        <v>0</v>
      </c>
      <c r="AU1369" s="19" t="str">
        <f>IF(B1369=1,"",IF(AND(TrackingWorksheet!K1374="",TrackingWorksheet!M1374="", TrackingWorksheet!N1374="", TrackingWorksheet!S1374="", TrackingWorksheet!V1374="", TrackingWorksheet!W1374="", TrackingWorksheet!Y1374="", TrackingWorksheet!AA1374="", V1369=1),1,0)*D1369)</f>
        <v/>
      </c>
      <c r="AV1369" s="19" t="str">
        <f>IF(B1369=1,"",IF(D1369*AND(TrackingWorksheet!U1374&gt;Calculations!$BE$3,TrackingWorksheet!K1374="YES"),1,0))</f>
        <v/>
      </c>
      <c r="AW1369" s="19" t="str">
        <f>IF(B1369=1,"",IF(D1369*AND(TrackingWorksheet!W1374&gt;Calculations!$BE$3,TrackingWorksheet!K1374="YES"),1,0))</f>
        <v/>
      </c>
      <c r="AX1369" s="19">
        <f t="shared" si="308"/>
        <v>0</v>
      </c>
      <c r="AY1369" s="19">
        <f t="shared" si="304"/>
        <v>0</v>
      </c>
      <c r="AZ1369" s="27" t="str">
        <f>IF(B1369=1,"",IF(TrackingWorksheet!Q1374="","",TrackingWorksheet!Q1374))</f>
        <v/>
      </c>
      <c r="BB1369" s="4"/>
      <c r="BC1369" s="4"/>
      <c r="BD1369" s="4"/>
      <c r="BE1369" s="4"/>
      <c r="BF1369" s="4"/>
      <c r="BG1369" s="4" t="str">
        <f>IF(B1369=1,"",IF(AND(N1369=1,TrackingWorksheet!$I1374+14&lt;=WeeklySummary!$C$7),1,0))</f>
        <v/>
      </c>
      <c r="BH1369" s="4" t="str">
        <f>IF(B1369=1,"",IF(AND(R1369=1,TrackingWorksheet!$I1374+14&lt;=WeeklySummary!$C$7),1,0))</f>
        <v/>
      </c>
      <c r="BI1369" s="4" t="str">
        <f>IF(B1369=1,"",IF(AND(J1369=1,TrackingWorksheet!$G1374+14&lt;=WeeklySummary!$C$7),1,0))</f>
        <v/>
      </c>
      <c r="BJ1369" s="4" t="str">
        <f>IF(B1369=1,"",IF(AND(T1369=1,TrackingWorksheet!$I1374+14&lt;=WeeklySummary!$C$7),1,0))</f>
        <v/>
      </c>
      <c r="BK1369" s="4" t="str">
        <f>IF(B1369=1,"",IF(AND(T1369=1,TrackingWorksheet!$G1374+14&lt;=WeeklySummary!$C$7),1,0))</f>
        <v/>
      </c>
      <c r="BL1369" s="4">
        <f t="shared" si="317"/>
        <v>0</v>
      </c>
    </row>
    <row r="1370" spans="2:64" x14ac:dyDescent="0.25">
      <c r="B1370" s="27">
        <f>IF(AND(ISBLANK(TrackingWorksheet!B1375),ISBLANK(TrackingWorksheet!C1375),ISBLANK(TrackingWorksheet!G1375),ISBLANK(TrackingWorksheet!H1375),
ISBLANK(TrackingWorksheet!I1375),ISBLANK(TrackingWorksheet!J1375),ISBLANK(TrackingWorksheet!M1375),
ISBLANK(TrackingWorksheet!N1377)),1,0)</f>
        <v>1</v>
      </c>
      <c r="C1370" s="12" t="str">
        <f>IF(B1370=1,"",TrackingWorksheet!F1375)</f>
        <v/>
      </c>
      <c r="D1370" s="20" t="str">
        <f>IF(B1370=1,"",IF(AND(TrackingWorksheet!B1375&lt;&gt;"",TrackingWorksheet!B1375&lt;=WeeklySummary!$C$7,OR(TrackingWorksheet!C1375="",TrackingWorksheet!C1375&gt;=WeeklySummary!$C$6)),1,0))</f>
        <v/>
      </c>
      <c r="E1370" s="10" t="str">
        <f>IF(B1370=1,"",IF(AND(TrackingWorksheet!G1375 &lt;&gt;"",TrackingWorksheet!G1375&lt;=WeeklySummary!$C$7, TrackingWorksheet!H1375=Lists!$D$4), "Y", "N"))</f>
        <v/>
      </c>
      <c r="F1370" s="10" t="str">
        <f>IF(B1370=1,"",IF(AND(TrackingWorksheet!I1375 &lt;&gt;"", TrackingWorksheet!I1375&lt;=WeeklySummary!$C$7, TrackingWorksheet!J1375=Lists!$D$4), "Y", "N"))</f>
        <v/>
      </c>
      <c r="G1370" s="10" t="str">
        <f>IF(B1370=1,"",IF(AND(TrackingWorksheet!G1375 &lt;&gt;"",TrackingWorksheet!G1375&lt;=WeeklySummary!$C$7, TrackingWorksheet!H1375=Lists!$D$5), "Y", "N"))</f>
        <v/>
      </c>
      <c r="H1370" s="10" t="str">
        <f>IF(B1370=1,"",IF(AND(TrackingWorksheet!I1375 &lt;&gt;"", TrackingWorksheet!I1375&lt;=WeeklySummary!$C$7, TrackingWorksheet!J1375=Lists!$D$5), "Y", "N"))</f>
        <v/>
      </c>
      <c r="I1370" s="20" t="str">
        <f>IF(B1370=1,"",IF(AND(TrackingWorksheet!G1375 &lt;&gt;"", TrackingWorksheet!G1375&lt;=WeeklySummary!$C$7, TrackingWorksheet!H1375=Lists!$D$6), 1, 0))</f>
        <v/>
      </c>
      <c r="J1370" s="20" t="str">
        <f t="shared" si="309"/>
        <v/>
      </c>
      <c r="K1370" s="10" t="str">
        <f>IF(B1370=1,"",IF(AND(TrackingWorksheet!I1375&lt;=WeeklySummary!$C$7,TrackingWorksheet!K1375="YES"),0,IF(AND(AND(OR(E1370="Y",F1370="Y"),E1370&lt;&gt;F1370),G1370&lt;&gt;"Y", H1370&lt;&gt;"Y"), 1, 0)))</f>
        <v/>
      </c>
      <c r="L1370" s="20" t="str">
        <f t="shared" si="310"/>
        <v/>
      </c>
      <c r="M1370" s="10" t="str">
        <f t="shared" si="311"/>
        <v/>
      </c>
      <c r="N1370" s="20" t="str">
        <f t="shared" si="312"/>
        <v/>
      </c>
      <c r="O1370" s="10" t="str">
        <f>IF(B1370=1,"",IF(AND(TrackingWorksheet!I1375&lt;=WeeklySummary!$C$7,TrackingWorksheet!K1375="YES"),0,IF(AND(AND(OR(G1370="Y",H1370="Y"),G1370&lt;&gt;H1370),E1370&lt;&gt;"Y", F1370&lt;&gt;"Y"), 1, 0)))</f>
        <v/>
      </c>
      <c r="P1370" s="20" t="str">
        <f t="shared" si="313"/>
        <v/>
      </c>
      <c r="Q1370" s="10" t="str">
        <f t="shared" si="314"/>
        <v/>
      </c>
      <c r="R1370" s="10" t="str">
        <f t="shared" si="315"/>
        <v/>
      </c>
      <c r="S1370" s="10" t="str">
        <f>IF(B1370=1,"",IF(AND(OR(AND(TrackingWorksheet!H1375=Lists!$D$7,TrackingWorksheet!H1375=TrackingWorksheet!J1375),TrackingWorksheet!H1375&lt;&gt;TrackingWorksheet!J1375),TrackingWorksheet!K1375="YES",TrackingWorksheet!H1375&lt;&gt;Lists!$D$6,TrackingWorksheet!G1375&lt;=WeeklySummary!$C$7,TrackingWorksheet!I1375&lt;=WeeklySummary!$C$7),1,0))</f>
        <v/>
      </c>
      <c r="T1370" s="10" t="str">
        <f t="shared" si="316"/>
        <v/>
      </c>
      <c r="U1370" s="10" t="str">
        <f>IF($B1370=1,"",IF(TrackingWorksheet!$K1375="YES",1, 0)*D1370)</f>
        <v/>
      </c>
      <c r="V1370" s="20">
        <f t="shared" si="305"/>
        <v>0</v>
      </c>
      <c r="W1370" s="20">
        <f t="shared" si="306"/>
        <v>0</v>
      </c>
      <c r="X1370" s="10" t="str">
        <f>IF($B1370=1,"",IF(AND(TrackingWorksheet!$L1375&lt;&gt;"", TrackingWorksheet!$L1375&gt;=WeeklySummary!$C$6,TrackingWorksheet!$L1375&lt;=WeeklySummary!$C$7,OR(TrackingWorksheet!$H1375=Lists!$D$4,TrackingWorksheet!$J1375=Lists!$D$4)), 1, 0))</f>
        <v/>
      </c>
      <c r="Y1370" s="10" t="str">
        <f>IF($B1370=1,"",IF(AND(TrackingWorksheet!$L1375&lt;&gt;"", TrackingWorksheet!$L1375&gt;=WeeklySummary!$C$6,TrackingWorksheet!$L1375&lt;=WeeklySummary!$C$7,OR(TrackingWorksheet!$H1375=Lists!$D$5,TrackingWorksheet!$J1375=Lists!$D$5)), 1, 0))</f>
        <v/>
      </c>
      <c r="Z1370" s="10" t="str">
        <f>IF($B1370=1,"",IF(AND(TrackingWorksheet!$L1375&lt;&gt;"", TrackingWorksheet!$L1375&gt;=WeeklySummary!$C$6,TrackingWorksheet!$L1375&lt;=WeeklySummary!$C$7,OR(TrackingWorksheet!$H1375=Lists!$D$6,TrackingWorksheet!$J1375=Lists!$D$6)), 1, 0))</f>
        <v/>
      </c>
      <c r="AA1370" s="19" t="str">
        <f>IF(B1370=1,"",IF(AND(TrackingWorksheet!M1375&lt;&gt;"",TrackingWorksheet!M1375&lt;=WeeklySummary!$C$7),1,0)*D1370)</f>
        <v/>
      </c>
      <c r="AB1370" s="19" t="str">
        <f>IF(B1370=1,"",IF(AND(TrackingWorksheet!N1375&lt;&gt;"",TrackingWorksheet!N1375&lt;=WeeklySummary!$C$7),1,0)*D1370)</f>
        <v/>
      </c>
      <c r="AC1370" s="19" t="str">
        <f>IF(B1370=1,"",TrackingWorksheet!T1375)</f>
        <v/>
      </c>
      <c r="AD1370" s="19" t="str">
        <f>IF(B1370=1,"",IF(D1370*AND(TrackingWorksheet!S1375&gt;=Calculations!$BD$3,TrackingWorksheet!U1375="",TrackingWorksheet!K1375="YES"),1,0))</f>
        <v/>
      </c>
      <c r="AE1370" s="19" t="str">
        <f>IF($B1370=1,"",IF(AND(TrackingWorksheet!$S1375&gt;$BE$3,TrackingWorksheet!$T1375=Lists!$P$4),1, 0)*D1370)</f>
        <v/>
      </c>
      <c r="AF1370" s="19" t="str">
        <f>IF($B1370=1,"",IF(AND(TrackingWorksheet!$U1375&gt;$BE$3,TrackingWorksheet!$V1375=Lists!$P$4),1, 0)*D1370)</f>
        <v/>
      </c>
      <c r="AG1370" s="19" t="str">
        <f>IF($B1370=1,"",IF(AND(TrackingWorksheet!$W1375&gt;$BE$3,TrackingWorksheet!$X1375=Lists!$P$4),1, 0)*D1370)</f>
        <v/>
      </c>
      <c r="AH1370" s="19" t="str">
        <f>IF($B1370=1,"",IF(AND(TrackingWorksheet!$Y1375&gt;$BE$3,TrackingWorksheet!$Z1375=Lists!$P$4),1, 0)*D1370)</f>
        <v/>
      </c>
      <c r="AI1370" s="19" t="str">
        <f>IF($B1370=1,"",IF(AND(TrackingWorksheet!$AA1375&gt;$BE$3,TrackingWorksheet!$AB1375=Lists!$P$4),1, 0)*D1370)</f>
        <v/>
      </c>
      <c r="AJ1370" s="19" t="str">
        <f>IF($B1370=1,"",IF(AND(TrackingWorksheet!$S1375&gt;$BE$3,TrackingWorksheet!$T1375=Lists!$P$5),1, 0)*D1370)</f>
        <v/>
      </c>
      <c r="AK1370" s="19" t="str">
        <f>IF($B1370=1,"",IF(AND(TrackingWorksheet!$U1375&gt;$BE$3,TrackingWorksheet!$V1375=Lists!$P$5),1, 0)*D1370)</f>
        <v/>
      </c>
      <c r="AL1370" s="19" t="str">
        <f>IF($B1370=1,"",IF(AND(TrackingWorksheet!$W1375&gt;$BE$3,TrackingWorksheet!$X1375=Lists!$P$5),1, 0)*D1370)</f>
        <v/>
      </c>
      <c r="AM1370" s="19" t="str">
        <f>IF($B1370=1,"",IF(AND(TrackingWorksheet!$Y1375&gt;$BE$3,TrackingWorksheet!$Z1375=Lists!$P$5),1, 0)*D1370)</f>
        <v/>
      </c>
      <c r="AN1370" s="19" t="str">
        <f>IF($B1370=1,"",IF(AND(TrackingWorksheet!$AA1375&gt;$BE$3,TrackingWorksheet!$AB1375=Lists!$P$5),1, 0)*D1370)</f>
        <v/>
      </c>
      <c r="AO1370" s="19" t="str">
        <f>IF($B1370=1,"",IF(AND(TrackingWorksheet!$S1375&gt;$BE$3,TrackingWorksheet!$T1375=Lists!$P$6),1, 0)*D1370)</f>
        <v/>
      </c>
      <c r="AP1370" s="19" t="str">
        <f>IF($B1370=1,"",IF(AND(TrackingWorksheet!$U1375&gt;$BE$3,TrackingWorksheet!$V1375=Lists!$P$6),1, 0)*D1370)</f>
        <v/>
      </c>
      <c r="AQ1370" s="19" t="str">
        <f>IF($B1370=1,"",IF(AND(TrackingWorksheet!$W1375&gt;$BE$3,TrackingWorksheet!$X1375=Lists!$P$6),1, 0)*D1370)</f>
        <v/>
      </c>
      <c r="AR1370" s="19" t="str">
        <f>IF($B1370=1,"",IF(AND(TrackingWorksheet!$Y1375&gt;$BE$3,TrackingWorksheet!$Z1375=Lists!$P$6),1, 0)*D1370)</f>
        <v/>
      </c>
      <c r="AS1370" s="19" t="str">
        <f>IF($B1370=1,"",IF(AND(TrackingWorksheet!$AA1375&gt;$BE$3,TrackingWorksheet!$AB1375=Lists!$P$6),1, 0)*D1370)</f>
        <v/>
      </c>
      <c r="AT1370" s="19">
        <f t="shared" si="307"/>
        <v>0</v>
      </c>
      <c r="AU1370" s="19" t="str">
        <f>IF(B1370=1,"",IF(AND(TrackingWorksheet!K1375="",TrackingWorksheet!M1375="", TrackingWorksheet!N1375="", TrackingWorksheet!S1375="", TrackingWorksheet!V1375="", TrackingWorksheet!W1375="", TrackingWorksheet!Y1375="", TrackingWorksheet!AA1375="", V1370=1),1,0)*D1370)</f>
        <v/>
      </c>
      <c r="AV1370" s="19" t="str">
        <f>IF(B1370=1,"",IF(D1370*AND(TrackingWorksheet!U1375&gt;Calculations!$BE$3,TrackingWorksheet!K1375="YES"),1,0))</f>
        <v/>
      </c>
      <c r="AW1370" s="19" t="str">
        <f>IF(B1370=1,"",IF(D1370*AND(TrackingWorksheet!W1375&gt;Calculations!$BE$3,TrackingWorksheet!K1375="YES"),1,0))</f>
        <v/>
      </c>
      <c r="AX1370" s="19">
        <f t="shared" si="308"/>
        <v>0</v>
      </c>
      <c r="AY1370" s="19">
        <f t="shared" si="304"/>
        <v>0</v>
      </c>
      <c r="AZ1370" s="27" t="str">
        <f>IF(B1370=1,"",IF(TrackingWorksheet!Q1375="","",TrackingWorksheet!Q1375))</f>
        <v/>
      </c>
      <c r="BB1370" s="4"/>
      <c r="BC1370" s="4"/>
      <c r="BD1370" s="4"/>
      <c r="BE1370" s="4"/>
      <c r="BF1370" s="4"/>
      <c r="BG1370" s="4" t="str">
        <f>IF(B1370=1,"",IF(AND(N1370=1,TrackingWorksheet!$I1375+14&lt;=WeeklySummary!$C$7),1,0))</f>
        <v/>
      </c>
      <c r="BH1370" s="4" t="str">
        <f>IF(B1370=1,"",IF(AND(R1370=1,TrackingWorksheet!$I1375+14&lt;=WeeklySummary!$C$7),1,0))</f>
        <v/>
      </c>
      <c r="BI1370" s="4" t="str">
        <f>IF(B1370=1,"",IF(AND(J1370=1,TrackingWorksheet!$G1375+14&lt;=WeeklySummary!$C$7),1,0))</f>
        <v/>
      </c>
      <c r="BJ1370" s="4" t="str">
        <f>IF(B1370=1,"",IF(AND(T1370=1,TrackingWorksheet!$I1375+14&lt;=WeeklySummary!$C$7),1,0))</f>
        <v/>
      </c>
      <c r="BK1370" s="4" t="str">
        <f>IF(B1370=1,"",IF(AND(T1370=1,TrackingWorksheet!$G1375+14&lt;=WeeklySummary!$C$7),1,0))</f>
        <v/>
      </c>
      <c r="BL1370" s="4">
        <f t="shared" si="317"/>
        <v>0</v>
      </c>
    </row>
    <row r="1371" spans="2:64" x14ac:dyDescent="0.25">
      <c r="B1371" s="27">
        <f>IF(AND(ISBLANK(TrackingWorksheet!B1376),ISBLANK(TrackingWorksheet!C1376),ISBLANK(TrackingWorksheet!G1376),ISBLANK(TrackingWorksheet!H1376),
ISBLANK(TrackingWorksheet!I1376),ISBLANK(TrackingWorksheet!J1376),ISBLANK(TrackingWorksheet!M1376),
ISBLANK(TrackingWorksheet!N1378)),1,0)</f>
        <v>1</v>
      </c>
      <c r="C1371" s="12" t="str">
        <f>IF(B1371=1,"",TrackingWorksheet!F1376)</f>
        <v/>
      </c>
      <c r="D1371" s="20" t="str">
        <f>IF(B1371=1,"",IF(AND(TrackingWorksheet!B1376&lt;&gt;"",TrackingWorksheet!B1376&lt;=WeeklySummary!$C$7,OR(TrackingWorksheet!C1376="",TrackingWorksheet!C1376&gt;=WeeklySummary!$C$6)),1,0))</f>
        <v/>
      </c>
      <c r="E1371" s="10" t="str">
        <f>IF(B1371=1,"",IF(AND(TrackingWorksheet!G1376 &lt;&gt;"",TrackingWorksheet!G1376&lt;=WeeklySummary!$C$7, TrackingWorksheet!H1376=Lists!$D$4), "Y", "N"))</f>
        <v/>
      </c>
      <c r="F1371" s="10" t="str">
        <f>IF(B1371=1,"",IF(AND(TrackingWorksheet!I1376 &lt;&gt;"", TrackingWorksheet!I1376&lt;=WeeklySummary!$C$7, TrackingWorksheet!J1376=Lists!$D$4), "Y", "N"))</f>
        <v/>
      </c>
      <c r="G1371" s="10" t="str">
        <f>IF(B1371=1,"",IF(AND(TrackingWorksheet!G1376 &lt;&gt;"",TrackingWorksheet!G1376&lt;=WeeklySummary!$C$7, TrackingWorksheet!H1376=Lists!$D$5), "Y", "N"))</f>
        <v/>
      </c>
      <c r="H1371" s="10" t="str">
        <f>IF(B1371=1,"",IF(AND(TrackingWorksheet!I1376 &lt;&gt;"", TrackingWorksheet!I1376&lt;=WeeklySummary!$C$7, TrackingWorksheet!J1376=Lists!$D$5), "Y", "N"))</f>
        <v/>
      </c>
      <c r="I1371" s="20" t="str">
        <f>IF(B1371=1,"",IF(AND(TrackingWorksheet!G1376 &lt;&gt;"", TrackingWorksheet!G1376&lt;=WeeklySummary!$C$7, TrackingWorksheet!H1376=Lists!$D$6), 1, 0))</f>
        <v/>
      </c>
      <c r="J1371" s="20" t="str">
        <f t="shared" si="309"/>
        <v/>
      </c>
      <c r="K1371" s="10" t="str">
        <f>IF(B1371=1,"",IF(AND(TrackingWorksheet!I1376&lt;=WeeklySummary!$C$7,TrackingWorksheet!K1376="YES"),0,IF(AND(AND(OR(E1371="Y",F1371="Y"),E1371&lt;&gt;F1371),G1371&lt;&gt;"Y", H1371&lt;&gt;"Y"), 1, 0)))</f>
        <v/>
      </c>
      <c r="L1371" s="20" t="str">
        <f t="shared" si="310"/>
        <v/>
      </c>
      <c r="M1371" s="10" t="str">
        <f t="shared" si="311"/>
        <v/>
      </c>
      <c r="N1371" s="20" t="str">
        <f t="shared" si="312"/>
        <v/>
      </c>
      <c r="O1371" s="10" t="str">
        <f>IF(B1371=1,"",IF(AND(TrackingWorksheet!I1376&lt;=WeeklySummary!$C$7,TrackingWorksheet!K1376="YES"),0,IF(AND(AND(OR(G1371="Y",H1371="Y"),G1371&lt;&gt;H1371),E1371&lt;&gt;"Y", F1371&lt;&gt;"Y"), 1, 0)))</f>
        <v/>
      </c>
      <c r="P1371" s="20" t="str">
        <f t="shared" si="313"/>
        <v/>
      </c>
      <c r="Q1371" s="10" t="str">
        <f t="shared" si="314"/>
        <v/>
      </c>
      <c r="R1371" s="10" t="str">
        <f t="shared" si="315"/>
        <v/>
      </c>
      <c r="S1371" s="10" t="str">
        <f>IF(B1371=1,"",IF(AND(OR(AND(TrackingWorksheet!H1376=Lists!$D$7,TrackingWorksheet!H1376=TrackingWorksheet!J1376),TrackingWorksheet!H1376&lt;&gt;TrackingWorksheet!J1376),TrackingWorksheet!K1376="YES",TrackingWorksheet!H1376&lt;&gt;Lists!$D$6,TrackingWorksheet!G1376&lt;=WeeklySummary!$C$7,TrackingWorksheet!I1376&lt;=WeeklySummary!$C$7),1,0))</f>
        <v/>
      </c>
      <c r="T1371" s="10" t="str">
        <f t="shared" si="316"/>
        <v/>
      </c>
      <c r="U1371" s="10" t="str">
        <f>IF($B1371=1,"",IF(TrackingWorksheet!$K1376="YES",1, 0)*D1371)</f>
        <v/>
      </c>
      <c r="V1371" s="20">
        <f t="shared" si="305"/>
        <v>0</v>
      </c>
      <c r="W1371" s="20">
        <f t="shared" si="306"/>
        <v>0</v>
      </c>
      <c r="X1371" s="10" t="str">
        <f>IF($B1371=1,"",IF(AND(TrackingWorksheet!$L1376&lt;&gt;"", TrackingWorksheet!$L1376&gt;=WeeklySummary!$C$6,TrackingWorksheet!$L1376&lt;=WeeklySummary!$C$7,OR(TrackingWorksheet!$H1376=Lists!$D$4,TrackingWorksheet!$J1376=Lists!$D$4)), 1, 0))</f>
        <v/>
      </c>
      <c r="Y1371" s="10" t="str">
        <f>IF($B1371=1,"",IF(AND(TrackingWorksheet!$L1376&lt;&gt;"", TrackingWorksheet!$L1376&gt;=WeeklySummary!$C$6,TrackingWorksheet!$L1376&lt;=WeeklySummary!$C$7,OR(TrackingWorksheet!$H1376=Lists!$D$5,TrackingWorksheet!$J1376=Lists!$D$5)), 1, 0))</f>
        <v/>
      </c>
      <c r="Z1371" s="10" t="str">
        <f>IF($B1371=1,"",IF(AND(TrackingWorksheet!$L1376&lt;&gt;"", TrackingWorksheet!$L1376&gt;=WeeklySummary!$C$6,TrackingWorksheet!$L1376&lt;=WeeklySummary!$C$7,OR(TrackingWorksheet!$H1376=Lists!$D$6,TrackingWorksheet!$J1376=Lists!$D$6)), 1, 0))</f>
        <v/>
      </c>
      <c r="AA1371" s="19" t="str">
        <f>IF(B1371=1,"",IF(AND(TrackingWorksheet!M1376&lt;&gt;"",TrackingWorksheet!M1376&lt;=WeeklySummary!$C$7),1,0)*D1371)</f>
        <v/>
      </c>
      <c r="AB1371" s="19" t="str">
        <f>IF(B1371=1,"",IF(AND(TrackingWorksheet!N1376&lt;&gt;"",TrackingWorksheet!N1376&lt;=WeeklySummary!$C$7),1,0)*D1371)</f>
        <v/>
      </c>
      <c r="AC1371" s="19" t="str">
        <f>IF(B1371=1,"",TrackingWorksheet!T1376)</f>
        <v/>
      </c>
      <c r="AD1371" s="19" t="str">
        <f>IF(B1371=1,"",IF(D1371*AND(TrackingWorksheet!S1376&gt;=Calculations!$BD$3,TrackingWorksheet!U1376="",TrackingWorksheet!K1376="YES"),1,0))</f>
        <v/>
      </c>
      <c r="AE1371" s="19" t="str">
        <f>IF($B1371=1,"",IF(AND(TrackingWorksheet!$S1376&gt;$BE$3,TrackingWorksheet!$T1376=Lists!$P$4),1, 0)*D1371)</f>
        <v/>
      </c>
      <c r="AF1371" s="19" t="str">
        <f>IF($B1371=1,"",IF(AND(TrackingWorksheet!$U1376&gt;$BE$3,TrackingWorksheet!$V1376=Lists!$P$4),1, 0)*D1371)</f>
        <v/>
      </c>
      <c r="AG1371" s="19" t="str">
        <f>IF($B1371=1,"",IF(AND(TrackingWorksheet!$W1376&gt;$BE$3,TrackingWorksheet!$X1376=Lists!$P$4),1, 0)*D1371)</f>
        <v/>
      </c>
      <c r="AH1371" s="19" t="str">
        <f>IF($B1371=1,"",IF(AND(TrackingWorksheet!$Y1376&gt;$BE$3,TrackingWorksheet!$Z1376=Lists!$P$4),1, 0)*D1371)</f>
        <v/>
      </c>
      <c r="AI1371" s="19" t="str">
        <f>IF($B1371=1,"",IF(AND(TrackingWorksheet!$AA1376&gt;$BE$3,TrackingWorksheet!$AB1376=Lists!$P$4),1, 0)*D1371)</f>
        <v/>
      </c>
      <c r="AJ1371" s="19" t="str">
        <f>IF($B1371=1,"",IF(AND(TrackingWorksheet!$S1376&gt;$BE$3,TrackingWorksheet!$T1376=Lists!$P$5),1, 0)*D1371)</f>
        <v/>
      </c>
      <c r="AK1371" s="19" t="str">
        <f>IF($B1371=1,"",IF(AND(TrackingWorksheet!$U1376&gt;$BE$3,TrackingWorksheet!$V1376=Lists!$P$5),1, 0)*D1371)</f>
        <v/>
      </c>
      <c r="AL1371" s="19" t="str">
        <f>IF($B1371=1,"",IF(AND(TrackingWorksheet!$W1376&gt;$BE$3,TrackingWorksheet!$X1376=Lists!$P$5),1, 0)*D1371)</f>
        <v/>
      </c>
      <c r="AM1371" s="19" t="str">
        <f>IF($B1371=1,"",IF(AND(TrackingWorksheet!$Y1376&gt;$BE$3,TrackingWorksheet!$Z1376=Lists!$P$5),1, 0)*D1371)</f>
        <v/>
      </c>
      <c r="AN1371" s="19" t="str">
        <f>IF($B1371=1,"",IF(AND(TrackingWorksheet!$AA1376&gt;$BE$3,TrackingWorksheet!$AB1376=Lists!$P$5),1, 0)*D1371)</f>
        <v/>
      </c>
      <c r="AO1371" s="19" t="str">
        <f>IF($B1371=1,"",IF(AND(TrackingWorksheet!$S1376&gt;$BE$3,TrackingWorksheet!$T1376=Lists!$P$6),1, 0)*D1371)</f>
        <v/>
      </c>
      <c r="AP1371" s="19" t="str">
        <f>IF($B1371=1,"",IF(AND(TrackingWorksheet!$U1376&gt;$BE$3,TrackingWorksheet!$V1376=Lists!$P$6),1, 0)*D1371)</f>
        <v/>
      </c>
      <c r="AQ1371" s="19" t="str">
        <f>IF($B1371=1,"",IF(AND(TrackingWorksheet!$W1376&gt;$BE$3,TrackingWorksheet!$X1376=Lists!$P$6),1, 0)*D1371)</f>
        <v/>
      </c>
      <c r="AR1371" s="19" t="str">
        <f>IF($B1371=1,"",IF(AND(TrackingWorksheet!$Y1376&gt;$BE$3,TrackingWorksheet!$Z1376=Lists!$P$6),1, 0)*D1371)</f>
        <v/>
      </c>
      <c r="AS1371" s="19" t="str">
        <f>IF($B1371=1,"",IF(AND(TrackingWorksheet!$AA1376&gt;$BE$3,TrackingWorksheet!$AB1376=Lists!$P$6),1, 0)*D1371)</f>
        <v/>
      </c>
      <c r="AT1371" s="19">
        <f t="shared" si="307"/>
        <v>0</v>
      </c>
      <c r="AU1371" s="19" t="str">
        <f>IF(B1371=1,"",IF(AND(TrackingWorksheet!K1376="",TrackingWorksheet!M1376="", TrackingWorksheet!N1376="", TrackingWorksheet!S1376="", TrackingWorksheet!V1376="", TrackingWorksheet!W1376="", TrackingWorksheet!Y1376="", TrackingWorksheet!AA1376="", V1371=1),1,0)*D1371)</f>
        <v/>
      </c>
      <c r="AV1371" s="19" t="str">
        <f>IF(B1371=1,"",IF(D1371*AND(TrackingWorksheet!U1376&gt;Calculations!$BE$3,TrackingWorksheet!K1376="YES"),1,0))</f>
        <v/>
      </c>
      <c r="AW1371" s="19" t="str">
        <f>IF(B1371=1,"",IF(D1371*AND(TrackingWorksheet!W1376&gt;Calculations!$BE$3,TrackingWorksheet!K1376="YES"),1,0))</f>
        <v/>
      </c>
      <c r="AX1371" s="19">
        <f t="shared" si="308"/>
        <v>0</v>
      </c>
      <c r="AY1371" s="19">
        <f t="shared" si="304"/>
        <v>0</v>
      </c>
      <c r="AZ1371" s="27" t="str">
        <f>IF(B1371=1,"",IF(TrackingWorksheet!Q1376="","",TrackingWorksheet!Q1376))</f>
        <v/>
      </c>
      <c r="BB1371" s="4"/>
      <c r="BC1371" s="4"/>
      <c r="BD1371" s="4"/>
      <c r="BE1371" s="4"/>
      <c r="BF1371" s="4"/>
      <c r="BG1371" s="4" t="str">
        <f>IF(B1371=1,"",IF(AND(N1371=1,TrackingWorksheet!$I1376+14&lt;=WeeklySummary!$C$7),1,0))</f>
        <v/>
      </c>
      <c r="BH1371" s="4" t="str">
        <f>IF(B1371=1,"",IF(AND(R1371=1,TrackingWorksheet!$I1376+14&lt;=WeeklySummary!$C$7),1,0))</f>
        <v/>
      </c>
      <c r="BI1371" s="4" t="str">
        <f>IF(B1371=1,"",IF(AND(J1371=1,TrackingWorksheet!$G1376+14&lt;=WeeklySummary!$C$7),1,0))</f>
        <v/>
      </c>
      <c r="BJ1371" s="4" t="str">
        <f>IF(B1371=1,"",IF(AND(T1371=1,TrackingWorksheet!$I1376+14&lt;=WeeklySummary!$C$7),1,0))</f>
        <v/>
      </c>
      <c r="BK1371" s="4" t="str">
        <f>IF(B1371=1,"",IF(AND(T1371=1,TrackingWorksheet!$G1376+14&lt;=WeeklySummary!$C$7),1,0))</f>
        <v/>
      </c>
      <c r="BL1371" s="4">
        <f t="shared" si="317"/>
        <v>0</v>
      </c>
    </row>
    <row r="1372" spans="2:64" x14ac:dyDescent="0.25">
      <c r="B1372" s="27">
        <f>IF(AND(ISBLANK(TrackingWorksheet!B1377),ISBLANK(TrackingWorksheet!C1377),ISBLANK(TrackingWorksheet!G1377),ISBLANK(TrackingWorksheet!H1377),
ISBLANK(TrackingWorksheet!I1377),ISBLANK(TrackingWorksheet!J1377),ISBLANK(TrackingWorksheet!M1377),
ISBLANK(TrackingWorksheet!N1379)),1,0)</f>
        <v>1</v>
      </c>
      <c r="C1372" s="12" t="str">
        <f>IF(B1372=1,"",TrackingWorksheet!F1377)</f>
        <v/>
      </c>
      <c r="D1372" s="20" t="str">
        <f>IF(B1372=1,"",IF(AND(TrackingWorksheet!B1377&lt;&gt;"",TrackingWorksheet!B1377&lt;=WeeklySummary!$C$7,OR(TrackingWorksheet!C1377="",TrackingWorksheet!C1377&gt;=WeeklySummary!$C$6)),1,0))</f>
        <v/>
      </c>
      <c r="E1372" s="10" t="str">
        <f>IF(B1372=1,"",IF(AND(TrackingWorksheet!G1377 &lt;&gt;"",TrackingWorksheet!G1377&lt;=WeeklySummary!$C$7, TrackingWorksheet!H1377=Lists!$D$4), "Y", "N"))</f>
        <v/>
      </c>
      <c r="F1372" s="10" t="str">
        <f>IF(B1372=1,"",IF(AND(TrackingWorksheet!I1377 &lt;&gt;"", TrackingWorksheet!I1377&lt;=WeeklySummary!$C$7, TrackingWorksheet!J1377=Lists!$D$4), "Y", "N"))</f>
        <v/>
      </c>
      <c r="G1372" s="10" t="str">
        <f>IF(B1372=1,"",IF(AND(TrackingWorksheet!G1377 &lt;&gt;"",TrackingWorksheet!G1377&lt;=WeeklySummary!$C$7, TrackingWorksheet!H1377=Lists!$D$5), "Y", "N"))</f>
        <v/>
      </c>
      <c r="H1372" s="10" t="str">
        <f>IF(B1372=1,"",IF(AND(TrackingWorksheet!I1377 &lt;&gt;"", TrackingWorksheet!I1377&lt;=WeeklySummary!$C$7, TrackingWorksheet!J1377=Lists!$D$5), "Y", "N"))</f>
        <v/>
      </c>
      <c r="I1372" s="20" t="str">
        <f>IF(B1372=1,"",IF(AND(TrackingWorksheet!G1377 &lt;&gt;"", TrackingWorksheet!G1377&lt;=WeeklySummary!$C$7, TrackingWorksheet!H1377=Lists!$D$6), 1, 0))</f>
        <v/>
      </c>
      <c r="J1372" s="20" t="str">
        <f t="shared" si="309"/>
        <v/>
      </c>
      <c r="K1372" s="10" t="str">
        <f>IF(B1372=1,"",IF(AND(TrackingWorksheet!I1377&lt;=WeeklySummary!$C$7,TrackingWorksheet!K1377="YES"),0,IF(AND(AND(OR(E1372="Y",F1372="Y"),E1372&lt;&gt;F1372),G1372&lt;&gt;"Y", H1372&lt;&gt;"Y"), 1, 0)))</f>
        <v/>
      </c>
      <c r="L1372" s="20" t="str">
        <f t="shared" si="310"/>
        <v/>
      </c>
      <c r="M1372" s="10" t="str">
        <f t="shared" si="311"/>
        <v/>
      </c>
      <c r="N1372" s="20" t="str">
        <f t="shared" si="312"/>
        <v/>
      </c>
      <c r="O1372" s="10" t="str">
        <f>IF(B1372=1,"",IF(AND(TrackingWorksheet!I1377&lt;=WeeklySummary!$C$7,TrackingWorksheet!K1377="YES"),0,IF(AND(AND(OR(G1372="Y",H1372="Y"),G1372&lt;&gt;H1372),E1372&lt;&gt;"Y", F1372&lt;&gt;"Y"), 1, 0)))</f>
        <v/>
      </c>
      <c r="P1372" s="20" t="str">
        <f t="shared" si="313"/>
        <v/>
      </c>
      <c r="Q1372" s="10" t="str">
        <f t="shared" si="314"/>
        <v/>
      </c>
      <c r="R1372" s="10" t="str">
        <f t="shared" si="315"/>
        <v/>
      </c>
      <c r="S1372" s="10" t="str">
        <f>IF(B1372=1,"",IF(AND(OR(AND(TrackingWorksheet!H1377=Lists!$D$7,TrackingWorksheet!H1377=TrackingWorksheet!J1377),TrackingWorksheet!H1377&lt;&gt;TrackingWorksheet!J1377),TrackingWorksheet!K1377="YES",TrackingWorksheet!H1377&lt;&gt;Lists!$D$6,TrackingWorksheet!G1377&lt;=WeeklySummary!$C$7,TrackingWorksheet!I1377&lt;=WeeklySummary!$C$7),1,0))</f>
        <v/>
      </c>
      <c r="T1372" s="10" t="str">
        <f t="shared" si="316"/>
        <v/>
      </c>
      <c r="U1372" s="10" t="str">
        <f>IF($B1372=1,"",IF(TrackingWorksheet!$K1377="YES",1, 0)*D1372)</f>
        <v/>
      </c>
      <c r="V1372" s="20">
        <f t="shared" si="305"/>
        <v>0</v>
      </c>
      <c r="W1372" s="20">
        <f t="shared" si="306"/>
        <v>0</v>
      </c>
      <c r="X1372" s="10" t="str">
        <f>IF($B1372=1,"",IF(AND(TrackingWorksheet!$L1377&lt;&gt;"", TrackingWorksheet!$L1377&gt;=WeeklySummary!$C$6,TrackingWorksheet!$L1377&lt;=WeeklySummary!$C$7,OR(TrackingWorksheet!$H1377=Lists!$D$4,TrackingWorksheet!$J1377=Lists!$D$4)), 1, 0))</f>
        <v/>
      </c>
      <c r="Y1372" s="10" t="str">
        <f>IF($B1372=1,"",IF(AND(TrackingWorksheet!$L1377&lt;&gt;"", TrackingWorksheet!$L1377&gt;=WeeklySummary!$C$6,TrackingWorksheet!$L1377&lt;=WeeklySummary!$C$7,OR(TrackingWorksheet!$H1377=Lists!$D$5,TrackingWorksheet!$J1377=Lists!$D$5)), 1, 0))</f>
        <v/>
      </c>
      <c r="Z1372" s="10" t="str">
        <f>IF($B1372=1,"",IF(AND(TrackingWorksheet!$L1377&lt;&gt;"", TrackingWorksheet!$L1377&gt;=WeeklySummary!$C$6,TrackingWorksheet!$L1377&lt;=WeeklySummary!$C$7,OR(TrackingWorksheet!$H1377=Lists!$D$6,TrackingWorksheet!$J1377=Lists!$D$6)), 1, 0))</f>
        <v/>
      </c>
      <c r="AA1372" s="19" t="str">
        <f>IF(B1372=1,"",IF(AND(TrackingWorksheet!M1377&lt;&gt;"",TrackingWorksheet!M1377&lt;=WeeklySummary!$C$7),1,0)*D1372)</f>
        <v/>
      </c>
      <c r="AB1372" s="19" t="str">
        <f>IF(B1372=1,"",IF(AND(TrackingWorksheet!N1377&lt;&gt;"",TrackingWorksheet!N1377&lt;=WeeklySummary!$C$7),1,0)*D1372)</f>
        <v/>
      </c>
      <c r="AC1372" s="19" t="str">
        <f>IF(B1372=1,"",TrackingWorksheet!T1377)</f>
        <v/>
      </c>
      <c r="AD1372" s="19" t="str">
        <f>IF(B1372=1,"",IF(D1372*AND(TrackingWorksheet!S1377&gt;=Calculations!$BD$3,TrackingWorksheet!U1377="",TrackingWorksheet!K1377="YES"),1,0))</f>
        <v/>
      </c>
      <c r="AE1372" s="19" t="str">
        <f>IF($B1372=1,"",IF(AND(TrackingWorksheet!$S1377&gt;$BE$3,TrackingWorksheet!$T1377=Lists!$P$4),1, 0)*D1372)</f>
        <v/>
      </c>
      <c r="AF1372" s="19" t="str">
        <f>IF($B1372=1,"",IF(AND(TrackingWorksheet!$U1377&gt;$BE$3,TrackingWorksheet!$V1377=Lists!$P$4),1, 0)*D1372)</f>
        <v/>
      </c>
      <c r="AG1372" s="19" t="str">
        <f>IF($B1372=1,"",IF(AND(TrackingWorksheet!$W1377&gt;$BE$3,TrackingWorksheet!$X1377=Lists!$P$4),1, 0)*D1372)</f>
        <v/>
      </c>
      <c r="AH1372" s="19" t="str">
        <f>IF($B1372=1,"",IF(AND(TrackingWorksheet!$Y1377&gt;$BE$3,TrackingWorksheet!$Z1377=Lists!$P$4),1, 0)*D1372)</f>
        <v/>
      </c>
      <c r="AI1372" s="19" t="str">
        <f>IF($B1372=1,"",IF(AND(TrackingWorksheet!$AA1377&gt;$BE$3,TrackingWorksheet!$AB1377=Lists!$P$4),1, 0)*D1372)</f>
        <v/>
      </c>
      <c r="AJ1372" s="19" t="str">
        <f>IF($B1372=1,"",IF(AND(TrackingWorksheet!$S1377&gt;$BE$3,TrackingWorksheet!$T1377=Lists!$P$5),1, 0)*D1372)</f>
        <v/>
      </c>
      <c r="AK1372" s="19" t="str">
        <f>IF($B1372=1,"",IF(AND(TrackingWorksheet!$U1377&gt;$BE$3,TrackingWorksheet!$V1377=Lists!$P$5),1, 0)*D1372)</f>
        <v/>
      </c>
      <c r="AL1372" s="19" t="str">
        <f>IF($B1372=1,"",IF(AND(TrackingWorksheet!$W1377&gt;$BE$3,TrackingWorksheet!$X1377=Lists!$P$5),1, 0)*D1372)</f>
        <v/>
      </c>
      <c r="AM1372" s="19" t="str">
        <f>IF($B1372=1,"",IF(AND(TrackingWorksheet!$Y1377&gt;$BE$3,TrackingWorksheet!$Z1377=Lists!$P$5),1, 0)*D1372)</f>
        <v/>
      </c>
      <c r="AN1372" s="19" t="str">
        <f>IF($B1372=1,"",IF(AND(TrackingWorksheet!$AA1377&gt;$BE$3,TrackingWorksheet!$AB1377=Lists!$P$5),1, 0)*D1372)</f>
        <v/>
      </c>
      <c r="AO1372" s="19" t="str">
        <f>IF($B1372=1,"",IF(AND(TrackingWorksheet!$S1377&gt;$BE$3,TrackingWorksheet!$T1377=Lists!$P$6),1, 0)*D1372)</f>
        <v/>
      </c>
      <c r="AP1372" s="19" t="str">
        <f>IF($B1372=1,"",IF(AND(TrackingWorksheet!$U1377&gt;$BE$3,TrackingWorksheet!$V1377=Lists!$P$6),1, 0)*D1372)</f>
        <v/>
      </c>
      <c r="AQ1372" s="19" t="str">
        <f>IF($B1372=1,"",IF(AND(TrackingWorksheet!$W1377&gt;$BE$3,TrackingWorksheet!$X1377=Lists!$P$6),1, 0)*D1372)</f>
        <v/>
      </c>
      <c r="AR1372" s="19" t="str">
        <f>IF($B1372=1,"",IF(AND(TrackingWorksheet!$Y1377&gt;$BE$3,TrackingWorksheet!$Z1377=Lists!$P$6),1, 0)*D1372)</f>
        <v/>
      </c>
      <c r="AS1372" s="19" t="str">
        <f>IF($B1372=1,"",IF(AND(TrackingWorksheet!$AA1377&gt;$BE$3,TrackingWorksheet!$AB1377=Lists!$P$6),1, 0)*D1372)</f>
        <v/>
      </c>
      <c r="AT1372" s="19">
        <f t="shared" si="307"/>
        <v>0</v>
      </c>
      <c r="AU1372" s="19" t="str">
        <f>IF(B1372=1,"",IF(AND(TrackingWorksheet!K1377="",TrackingWorksheet!M1377="", TrackingWorksheet!N1377="", TrackingWorksheet!S1377="", TrackingWorksheet!V1377="", TrackingWorksheet!W1377="", TrackingWorksheet!Y1377="", TrackingWorksheet!AA1377="", V1372=1),1,0)*D1372)</f>
        <v/>
      </c>
      <c r="AV1372" s="19" t="str">
        <f>IF(B1372=1,"",IF(D1372*AND(TrackingWorksheet!U1377&gt;Calculations!$BE$3,TrackingWorksheet!K1377="YES"),1,0))</f>
        <v/>
      </c>
      <c r="AW1372" s="19" t="str">
        <f>IF(B1372=1,"",IF(D1372*AND(TrackingWorksheet!W1377&gt;Calculations!$BE$3,TrackingWorksheet!K1377="YES"),1,0))</f>
        <v/>
      </c>
      <c r="AX1372" s="19">
        <f t="shared" si="308"/>
        <v>0</v>
      </c>
      <c r="AY1372" s="19">
        <f t="shared" si="304"/>
        <v>0</v>
      </c>
      <c r="AZ1372" s="27" t="str">
        <f>IF(B1372=1,"",IF(TrackingWorksheet!Q1377="","",TrackingWorksheet!Q1377))</f>
        <v/>
      </c>
      <c r="BB1372" s="4"/>
      <c r="BC1372" s="4"/>
      <c r="BD1372" s="4"/>
      <c r="BE1372" s="4"/>
      <c r="BF1372" s="4"/>
      <c r="BG1372" s="4" t="str">
        <f>IF(B1372=1,"",IF(AND(N1372=1,TrackingWorksheet!$I1377+14&lt;=WeeklySummary!$C$7),1,0))</f>
        <v/>
      </c>
      <c r="BH1372" s="4" t="str">
        <f>IF(B1372=1,"",IF(AND(R1372=1,TrackingWorksheet!$I1377+14&lt;=WeeklySummary!$C$7),1,0))</f>
        <v/>
      </c>
      <c r="BI1372" s="4" t="str">
        <f>IF(B1372=1,"",IF(AND(J1372=1,TrackingWorksheet!$G1377+14&lt;=WeeklySummary!$C$7),1,0))</f>
        <v/>
      </c>
      <c r="BJ1372" s="4" t="str">
        <f>IF(B1372=1,"",IF(AND(T1372=1,TrackingWorksheet!$I1377+14&lt;=WeeklySummary!$C$7),1,0))</f>
        <v/>
      </c>
      <c r="BK1372" s="4" t="str">
        <f>IF(B1372=1,"",IF(AND(T1372=1,TrackingWorksheet!$G1377+14&lt;=WeeklySummary!$C$7),1,0))</f>
        <v/>
      </c>
      <c r="BL1372" s="4">
        <f t="shared" si="317"/>
        <v>0</v>
      </c>
    </row>
    <row r="1373" spans="2:64" x14ac:dyDescent="0.25">
      <c r="B1373" s="27">
        <f>IF(AND(ISBLANK(TrackingWorksheet!B1378),ISBLANK(TrackingWorksheet!C1378),ISBLANK(TrackingWorksheet!G1378),ISBLANK(TrackingWorksheet!H1378),
ISBLANK(TrackingWorksheet!I1378),ISBLANK(TrackingWorksheet!J1378),ISBLANK(TrackingWorksheet!M1378),
ISBLANK(TrackingWorksheet!N1380)),1,0)</f>
        <v>1</v>
      </c>
      <c r="C1373" s="12" t="str">
        <f>IF(B1373=1,"",TrackingWorksheet!F1378)</f>
        <v/>
      </c>
      <c r="D1373" s="20" t="str">
        <f>IF(B1373=1,"",IF(AND(TrackingWorksheet!B1378&lt;&gt;"",TrackingWorksheet!B1378&lt;=WeeklySummary!$C$7,OR(TrackingWorksheet!C1378="",TrackingWorksheet!C1378&gt;=WeeklySummary!$C$6)),1,0))</f>
        <v/>
      </c>
      <c r="E1373" s="10" t="str">
        <f>IF(B1373=1,"",IF(AND(TrackingWorksheet!G1378 &lt;&gt;"",TrackingWorksheet!G1378&lt;=WeeklySummary!$C$7, TrackingWorksheet!H1378=Lists!$D$4), "Y", "N"))</f>
        <v/>
      </c>
      <c r="F1373" s="10" t="str">
        <f>IF(B1373=1,"",IF(AND(TrackingWorksheet!I1378 &lt;&gt;"", TrackingWorksheet!I1378&lt;=WeeklySummary!$C$7, TrackingWorksheet!J1378=Lists!$D$4), "Y", "N"))</f>
        <v/>
      </c>
      <c r="G1373" s="10" t="str">
        <f>IF(B1373=1,"",IF(AND(TrackingWorksheet!G1378 &lt;&gt;"",TrackingWorksheet!G1378&lt;=WeeklySummary!$C$7, TrackingWorksheet!H1378=Lists!$D$5), "Y", "N"))</f>
        <v/>
      </c>
      <c r="H1373" s="10" t="str">
        <f>IF(B1373=1,"",IF(AND(TrackingWorksheet!I1378 &lt;&gt;"", TrackingWorksheet!I1378&lt;=WeeklySummary!$C$7, TrackingWorksheet!J1378=Lists!$D$5), "Y", "N"))</f>
        <v/>
      </c>
      <c r="I1373" s="20" t="str">
        <f>IF(B1373=1,"",IF(AND(TrackingWorksheet!G1378 &lt;&gt;"", TrackingWorksheet!G1378&lt;=WeeklySummary!$C$7, TrackingWorksheet!H1378=Lists!$D$6), 1, 0))</f>
        <v/>
      </c>
      <c r="J1373" s="20" t="str">
        <f t="shared" si="309"/>
        <v/>
      </c>
      <c r="K1373" s="10" t="str">
        <f>IF(B1373=1,"",IF(AND(TrackingWorksheet!I1378&lt;=WeeklySummary!$C$7,TrackingWorksheet!K1378="YES"),0,IF(AND(AND(OR(E1373="Y",F1373="Y"),E1373&lt;&gt;F1373),G1373&lt;&gt;"Y", H1373&lt;&gt;"Y"), 1, 0)))</f>
        <v/>
      </c>
      <c r="L1373" s="20" t="str">
        <f t="shared" si="310"/>
        <v/>
      </c>
      <c r="M1373" s="10" t="str">
        <f t="shared" si="311"/>
        <v/>
      </c>
      <c r="N1373" s="20" t="str">
        <f t="shared" si="312"/>
        <v/>
      </c>
      <c r="O1373" s="10" t="str">
        <f>IF(B1373=1,"",IF(AND(TrackingWorksheet!I1378&lt;=WeeklySummary!$C$7,TrackingWorksheet!K1378="YES"),0,IF(AND(AND(OR(G1373="Y",H1373="Y"),G1373&lt;&gt;H1373),E1373&lt;&gt;"Y", F1373&lt;&gt;"Y"), 1, 0)))</f>
        <v/>
      </c>
      <c r="P1373" s="20" t="str">
        <f t="shared" si="313"/>
        <v/>
      </c>
      <c r="Q1373" s="10" t="str">
        <f t="shared" si="314"/>
        <v/>
      </c>
      <c r="R1373" s="10" t="str">
        <f t="shared" si="315"/>
        <v/>
      </c>
      <c r="S1373" s="10" t="str">
        <f>IF(B1373=1,"",IF(AND(OR(AND(TrackingWorksheet!H1378=Lists!$D$7,TrackingWorksheet!H1378=TrackingWorksheet!J1378),TrackingWorksheet!H1378&lt;&gt;TrackingWorksheet!J1378),TrackingWorksheet!K1378="YES",TrackingWorksheet!H1378&lt;&gt;Lists!$D$6,TrackingWorksheet!G1378&lt;=WeeklySummary!$C$7,TrackingWorksheet!I1378&lt;=WeeklySummary!$C$7),1,0))</f>
        <v/>
      </c>
      <c r="T1373" s="10" t="str">
        <f t="shared" si="316"/>
        <v/>
      </c>
      <c r="U1373" s="10" t="str">
        <f>IF($B1373=1,"",IF(TrackingWorksheet!$K1378="YES",1, 0)*D1373)</f>
        <v/>
      </c>
      <c r="V1373" s="20">
        <f t="shared" si="305"/>
        <v>0</v>
      </c>
      <c r="W1373" s="20">
        <f t="shared" si="306"/>
        <v>0</v>
      </c>
      <c r="X1373" s="10" t="str">
        <f>IF($B1373=1,"",IF(AND(TrackingWorksheet!$L1378&lt;&gt;"", TrackingWorksheet!$L1378&gt;=WeeklySummary!$C$6,TrackingWorksheet!$L1378&lt;=WeeklySummary!$C$7,OR(TrackingWorksheet!$H1378=Lists!$D$4,TrackingWorksheet!$J1378=Lists!$D$4)), 1, 0))</f>
        <v/>
      </c>
      <c r="Y1373" s="10" t="str">
        <f>IF($B1373=1,"",IF(AND(TrackingWorksheet!$L1378&lt;&gt;"", TrackingWorksheet!$L1378&gt;=WeeklySummary!$C$6,TrackingWorksheet!$L1378&lt;=WeeklySummary!$C$7,OR(TrackingWorksheet!$H1378=Lists!$D$5,TrackingWorksheet!$J1378=Lists!$D$5)), 1, 0))</f>
        <v/>
      </c>
      <c r="Z1373" s="10" t="str">
        <f>IF($B1373=1,"",IF(AND(TrackingWorksheet!$L1378&lt;&gt;"", TrackingWorksheet!$L1378&gt;=WeeklySummary!$C$6,TrackingWorksheet!$L1378&lt;=WeeklySummary!$C$7,OR(TrackingWorksheet!$H1378=Lists!$D$6,TrackingWorksheet!$J1378=Lists!$D$6)), 1, 0))</f>
        <v/>
      </c>
      <c r="AA1373" s="19" t="str">
        <f>IF(B1373=1,"",IF(AND(TrackingWorksheet!M1378&lt;&gt;"",TrackingWorksheet!M1378&lt;=WeeklySummary!$C$7),1,0)*D1373)</f>
        <v/>
      </c>
      <c r="AB1373" s="19" t="str">
        <f>IF(B1373=1,"",IF(AND(TrackingWorksheet!N1378&lt;&gt;"",TrackingWorksheet!N1378&lt;=WeeklySummary!$C$7),1,0)*D1373)</f>
        <v/>
      </c>
      <c r="AC1373" s="19" t="str">
        <f>IF(B1373=1,"",TrackingWorksheet!T1378)</f>
        <v/>
      </c>
      <c r="AD1373" s="19" t="str">
        <f>IF(B1373=1,"",IF(D1373*AND(TrackingWorksheet!S1378&gt;=Calculations!$BD$3,TrackingWorksheet!U1378="",TrackingWorksheet!K1378="YES"),1,0))</f>
        <v/>
      </c>
      <c r="AE1373" s="19" t="str">
        <f>IF($B1373=1,"",IF(AND(TrackingWorksheet!$S1378&gt;$BE$3,TrackingWorksheet!$T1378=Lists!$P$4),1, 0)*D1373)</f>
        <v/>
      </c>
      <c r="AF1373" s="19" t="str">
        <f>IF($B1373=1,"",IF(AND(TrackingWorksheet!$U1378&gt;$BE$3,TrackingWorksheet!$V1378=Lists!$P$4),1, 0)*D1373)</f>
        <v/>
      </c>
      <c r="AG1373" s="19" t="str">
        <f>IF($B1373=1,"",IF(AND(TrackingWorksheet!$W1378&gt;$BE$3,TrackingWorksheet!$X1378=Lists!$P$4),1, 0)*D1373)</f>
        <v/>
      </c>
      <c r="AH1373" s="19" t="str">
        <f>IF($B1373=1,"",IF(AND(TrackingWorksheet!$Y1378&gt;$BE$3,TrackingWorksheet!$Z1378=Lists!$P$4),1, 0)*D1373)</f>
        <v/>
      </c>
      <c r="AI1373" s="19" t="str">
        <f>IF($B1373=1,"",IF(AND(TrackingWorksheet!$AA1378&gt;$BE$3,TrackingWorksheet!$AB1378=Lists!$P$4),1, 0)*D1373)</f>
        <v/>
      </c>
      <c r="AJ1373" s="19" t="str">
        <f>IF($B1373=1,"",IF(AND(TrackingWorksheet!$S1378&gt;$BE$3,TrackingWorksheet!$T1378=Lists!$P$5),1, 0)*D1373)</f>
        <v/>
      </c>
      <c r="AK1373" s="19" t="str">
        <f>IF($B1373=1,"",IF(AND(TrackingWorksheet!$U1378&gt;$BE$3,TrackingWorksheet!$V1378=Lists!$P$5),1, 0)*D1373)</f>
        <v/>
      </c>
      <c r="AL1373" s="19" t="str">
        <f>IF($B1373=1,"",IF(AND(TrackingWorksheet!$W1378&gt;$BE$3,TrackingWorksheet!$X1378=Lists!$P$5),1, 0)*D1373)</f>
        <v/>
      </c>
      <c r="AM1373" s="19" t="str">
        <f>IF($B1373=1,"",IF(AND(TrackingWorksheet!$Y1378&gt;$BE$3,TrackingWorksheet!$Z1378=Lists!$P$5),1, 0)*D1373)</f>
        <v/>
      </c>
      <c r="AN1373" s="19" t="str">
        <f>IF($B1373=1,"",IF(AND(TrackingWorksheet!$AA1378&gt;$BE$3,TrackingWorksheet!$AB1378=Lists!$P$5),1, 0)*D1373)</f>
        <v/>
      </c>
      <c r="AO1373" s="19" t="str">
        <f>IF($B1373=1,"",IF(AND(TrackingWorksheet!$S1378&gt;$BE$3,TrackingWorksheet!$T1378=Lists!$P$6),1, 0)*D1373)</f>
        <v/>
      </c>
      <c r="AP1373" s="19" t="str">
        <f>IF($B1373=1,"",IF(AND(TrackingWorksheet!$U1378&gt;$BE$3,TrackingWorksheet!$V1378=Lists!$P$6),1, 0)*D1373)</f>
        <v/>
      </c>
      <c r="AQ1373" s="19" t="str">
        <f>IF($B1373=1,"",IF(AND(TrackingWorksheet!$W1378&gt;$BE$3,TrackingWorksheet!$X1378=Lists!$P$6),1, 0)*D1373)</f>
        <v/>
      </c>
      <c r="AR1373" s="19" t="str">
        <f>IF($B1373=1,"",IF(AND(TrackingWorksheet!$Y1378&gt;$BE$3,TrackingWorksheet!$Z1378=Lists!$P$6),1, 0)*D1373)</f>
        <v/>
      </c>
      <c r="AS1373" s="19" t="str">
        <f>IF($B1373=1,"",IF(AND(TrackingWorksheet!$AA1378&gt;$BE$3,TrackingWorksheet!$AB1378=Lists!$P$6),1, 0)*D1373)</f>
        <v/>
      </c>
      <c r="AT1373" s="19">
        <f t="shared" si="307"/>
        <v>0</v>
      </c>
      <c r="AU1373" s="19" t="str">
        <f>IF(B1373=1,"",IF(AND(TrackingWorksheet!K1378="",TrackingWorksheet!M1378="", TrackingWorksheet!N1378="", TrackingWorksheet!S1378="", TrackingWorksheet!V1378="", TrackingWorksheet!W1378="", TrackingWorksheet!Y1378="", TrackingWorksheet!AA1378="", V1373=1),1,0)*D1373)</f>
        <v/>
      </c>
      <c r="AV1373" s="19" t="str">
        <f>IF(B1373=1,"",IF(D1373*AND(TrackingWorksheet!U1378&gt;Calculations!$BE$3,TrackingWorksheet!K1378="YES"),1,0))</f>
        <v/>
      </c>
      <c r="AW1373" s="19" t="str">
        <f>IF(B1373=1,"",IF(D1373*AND(TrackingWorksheet!W1378&gt;Calculations!$BE$3,TrackingWorksheet!K1378="YES"),1,0))</f>
        <v/>
      </c>
      <c r="AX1373" s="19">
        <f t="shared" si="308"/>
        <v>0</v>
      </c>
      <c r="AY1373" s="19">
        <f t="shared" si="304"/>
        <v>0</v>
      </c>
      <c r="AZ1373" s="27" t="str">
        <f>IF(B1373=1,"",IF(TrackingWorksheet!Q1378="","",TrackingWorksheet!Q1378))</f>
        <v/>
      </c>
      <c r="BB1373" s="4"/>
      <c r="BC1373" s="4"/>
      <c r="BD1373" s="4"/>
      <c r="BE1373" s="4"/>
      <c r="BF1373" s="4"/>
      <c r="BG1373" s="4" t="str">
        <f>IF(B1373=1,"",IF(AND(N1373=1,TrackingWorksheet!$I1378+14&lt;=WeeklySummary!$C$7),1,0))</f>
        <v/>
      </c>
      <c r="BH1373" s="4" t="str">
        <f>IF(B1373=1,"",IF(AND(R1373=1,TrackingWorksheet!$I1378+14&lt;=WeeklySummary!$C$7),1,0))</f>
        <v/>
      </c>
      <c r="BI1373" s="4" t="str">
        <f>IF(B1373=1,"",IF(AND(J1373=1,TrackingWorksheet!$G1378+14&lt;=WeeklySummary!$C$7),1,0))</f>
        <v/>
      </c>
      <c r="BJ1373" s="4" t="str">
        <f>IF(B1373=1,"",IF(AND(T1373=1,TrackingWorksheet!$I1378+14&lt;=WeeklySummary!$C$7),1,0))</f>
        <v/>
      </c>
      <c r="BK1373" s="4" t="str">
        <f>IF(B1373=1,"",IF(AND(T1373=1,TrackingWorksheet!$G1378+14&lt;=WeeklySummary!$C$7),1,0))</f>
        <v/>
      </c>
      <c r="BL1373" s="4">
        <f t="shared" si="317"/>
        <v>0</v>
      </c>
    </row>
    <row r="1374" spans="2:64" x14ac:dyDescent="0.25">
      <c r="B1374" s="27">
        <f>IF(AND(ISBLANK(TrackingWorksheet!B1379),ISBLANK(TrackingWorksheet!C1379),ISBLANK(TrackingWorksheet!G1379),ISBLANK(TrackingWorksheet!H1379),
ISBLANK(TrackingWorksheet!I1379),ISBLANK(TrackingWorksheet!J1379),ISBLANK(TrackingWorksheet!M1379),
ISBLANK(TrackingWorksheet!N1381)),1,0)</f>
        <v>1</v>
      </c>
      <c r="C1374" s="12" t="str">
        <f>IF(B1374=1,"",TrackingWorksheet!F1379)</f>
        <v/>
      </c>
      <c r="D1374" s="20" t="str">
        <f>IF(B1374=1,"",IF(AND(TrackingWorksheet!B1379&lt;&gt;"",TrackingWorksheet!B1379&lt;=WeeklySummary!$C$7,OR(TrackingWorksheet!C1379="",TrackingWorksheet!C1379&gt;=WeeklySummary!$C$6)),1,0))</f>
        <v/>
      </c>
      <c r="E1374" s="10" t="str">
        <f>IF(B1374=1,"",IF(AND(TrackingWorksheet!G1379 &lt;&gt;"",TrackingWorksheet!G1379&lt;=WeeklySummary!$C$7, TrackingWorksheet!H1379=Lists!$D$4), "Y", "N"))</f>
        <v/>
      </c>
      <c r="F1374" s="10" t="str">
        <f>IF(B1374=1,"",IF(AND(TrackingWorksheet!I1379 &lt;&gt;"", TrackingWorksheet!I1379&lt;=WeeklySummary!$C$7, TrackingWorksheet!J1379=Lists!$D$4), "Y", "N"))</f>
        <v/>
      </c>
      <c r="G1374" s="10" t="str">
        <f>IF(B1374=1,"",IF(AND(TrackingWorksheet!G1379 &lt;&gt;"",TrackingWorksheet!G1379&lt;=WeeklySummary!$C$7, TrackingWorksheet!H1379=Lists!$D$5), "Y", "N"))</f>
        <v/>
      </c>
      <c r="H1374" s="10" t="str">
        <f>IF(B1374=1,"",IF(AND(TrackingWorksheet!I1379 &lt;&gt;"", TrackingWorksheet!I1379&lt;=WeeklySummary!$C$7, TrackingWorksheet!J1379=Lists!$D$5), "Y", "N"))</f>
        <v/>
      </c>
      <c r="I1374" s="20" t="str">
        <f>IF(B1374=1,"",IF(AND(TrackingWorksheet!G1379 &lt;&gt;"", TrackingWorksheet!G1379&lt;=WeeklySummary!$C$7, TrackingWorksheet!H1379=Lists!$D$6), 1, 0))</f>
        <v/>
      </c>
      <c r="J1374" s="20" t="str">
        <f t="shared" si="309"/>
        <v/>
      </c>
      <c r="K1374" s="10" t="str">
        <f>IF(B1374=1,"",IF(AND(TrackingWorksheet!I1379&lt;=WeeklySummary!$C$7,TrackingWorksheet!K1379="YES"),0,IF(AND(AND(OR(E1374="Y",F1374="Y"),E1374&lt;&gt;F1374),G1374&lt;&gt;"Y", H1374&lt;&gt;"Y"), 1, 0)))</f>
        <v/>
      </c>
      <c r="L1374" s="20" t="str">
        <f t="shared" si="310"/>
        <v/>
      </c>
      <c r="M1374" s="10" t="str">
        <f t="shared" si="311"/>
        <v/>
      </c>
      <c r="N1374" s="20" t="str">
        <f t="shared" si="312"/>
        <v/>
      </c>
      <c r="O1374" s="10" t="str">
        <f>IF(B1374=1,"",IF(AND(TrackingWorksheet!I1379&lt;=WeeklySummary!$C$7,TrackingWorksheet!K1379="YES"),0,IF(AND(AND(OR(G1374="Y",H1374="Y"),G1374&lt;&gt;H1374),E1374&lt;&gt;"Y", F1374&lt;&gt;"Y"), 1, 0)))</f>
        <v/>
      </c>
      <c r="P1374" s="20" t="str">
        <f t="shared" si="313"/>
        <v/>
      </c>
      <c r="Q1374" s="10" t="str">
        <f t="shared" si="314"/>
        <v/>
      </c>
      <c r="R1374" s="10" t="str">
        <f t="shared" si="315"/>
        <v/>
      </c>
      <c r="S1374" s="10" t="str">
        <f>IF(B1374=1,"",IF(AND(OR(AND(TrackingWorksheet!H1379=Lists!$D$7,TrackingWorksheet!H1379=TrackingWorksheet!J1379),TrackingWorksheet!H1379&lt;&gt;TrackingWorksheet!J1379),TrackingWorksheet!K1379="YES",TrackingWorksheet!H1379&lt;&gt;Lists!$D$6,TrackingWorksheet!G1379&lt;=WeeklySummary!$C$7,TrackingWorksheet!I1379&lt;=WeeklySummary!$C$7),1,0))</f>
        <v/>
      </c>
      <c r="T1374" s="10" t="str">
        <f t="shared" si="316"/>
        <v/>
      </c>
      <c r="U1374" s="10" t="str">
        <f>IF($B1374=1,"",IF(TrackingWorksheet!$K1379="YES",1, 0)*D1374)</f>
        <v/>
      </c>
      <c r="V1374" s="20">
        <f t="shared" si="305"/>
        <v>0</v>
      </c>
      <c r="W1374" s="20">
        <f t="shared" si="306"/>
        <v>0</v>
      </c>
      <c r="X1374" s="10" t="str">
        <f>IF($B1374=1,"",IF(AND(TrackingWorksheet!$L1379&lt;&gt;"", TrackingWorksheet!$L1379&gt;=WeeklySummary!$C$6,TrackingWorksheet!$L1379&lt;=WeeklySummary!$C$7,OR(TrackingWorksheet!$H1379=Lists!$D$4,TrackingWorksheet!$J1379=Lists!$D$4)), 1, 0))</f>
        <v/>
      </c>
      <c r="Y1374" s="10" t="str">
        <f>IF($B1374=1,"",IF(AND(TrackingWorksheet!$L1379&lt;&gt;"", TrackingWorksheet!$L1379&gt;=WeeklySummary!$C$6,TrackingWorksheet!$L1379&lt;=WeeklySummary!$C$7,OR(TrackingWorksheet!$H1379=Lists!$D$5,TrackingWorksheet!$J1379=Lists!$D$5)), 1, 0))</f>
        <v/>
      </c>
      <c r="Z1374" s="10" t="str">
        <f>IF($B1374=1,"",IF(AND(TrackingWorksheet!$L1379&lt;&gt;"", TrackingWorksheet!$L1379&gt;=WeeklySummary!$C$6,TrackingWorksheet!$L1379&lt;=WeeklySummary!$C$7,OR(TrackingWorksheet!$H1379=Lists!$D$6,TrackingWorksheet!$J1379=Lists!$D$6)), 1, 0))</f>
        <v/>
      </c>
      <c r="AA1374" s="19" t="str">
        <f>IF(B1374=1,"",IF(AND(TrackingWorksheet!M1379&lt;&gt;"",TrackingWorksheet!M1379&lt;=WeeklySummary!$C$7),1,0)*D1374)</f>
        <v/>
      </c>
      <c r="AB1374" s="19" t="str">
        <f>IF(B1374=1,"",IF(AND(TrackingWorksheet!N1379&lt;&gt;"",TrackingWorksheet!N1379&lt;=WeeklySummary!$C$7),1,0)*D1374)</f>
        <v/>
      </c>
      <c r="AC1374" s="19" t="str">
        <f>IF(B1374=1,"",TrackingWorksheet!T1379)</f>
        <v/>
      </c>
      <c r="AD1374" s="19" t="str">
        <f>IF(B1374=1,"",IF(D1374*AND(TrackingWorksheet!S1379&gt;=Calculations!$BD$3,TrackingWorksheet!U1379="",TrackingWorksheet!K1379="YES"),1,0))</f>
        <v/>
      </c>
      <c r="AE1374" s="19" t="str">
        <f>IF($B1374=1,"",IF(AND(TrackingWorksheet!$S1379&gt;$BE$3,TrackingWorksheet!$T1379=Lists!$P$4),1, 0)*D1374)</f>
        <v/>
      </c>
      <c r="AF1374" s="19" t="str">
        <f>IF($B1374=1,"",IF(AND(TrackingWorksheet!$U1379&gt;$BE$3,TrackingWorksheet!$V1379=Lists!$P$4),1, 0)*D1374)</f>
        <v/>
      </c>
      <c r="AG1374" s="19" t="str">
        <f>IF($B1374=1,"",IF(AND(TrackingWorksheet!$W1379&gt;$BE$3,TrackingWorksheet!$X1379=Lists!$P$4),1, 0)*D1374)</f>
        <v/>
      </c>
      <c r="AH1374" s="19" t="str">
        <f>IF($B1374=1,"",IF(AND(TrackingWorksheet!$Y1379&gt;$BE$3,TrackingWorksheet!$Z1379=Lists!$P$4),1, 0)*D1374)</f>
        <v/>
      </c>
      <c r="AI1374" s="19" t="str">
        <f>IF($B1374=1,"",IF(AND(TrackingWorksheet!$AA1379&gt;$BE$3,TrackingWorksheet!$AB1379=Lists!$P$4),1, 0)*D1374)</f>
        <v/>
      </c>
      <c r="AJ1374" s="19" t="str">
        <f>IF($B1374=1,"",IF(AND(TrackingWorksheet!$S1379&gt;$BE$3,TrackingWorksheet!$T1379=Lists!$P$5),1, 0)*D1374)</f>
        <v/>
      </c>
      <c r="AK1374" s="19" t="str">
        <f>IF($B1374=1,"",IF(AND(TrackingWorksheet!$U1379&gt;$BE$3,TrackingWorksheet!$V1379=Lists!$P$5),1, 0)*D1374)</f>
        <v/>
      </c>
      <c r="AL1374" s="19" t="str">
        <f>IF($B1374=1,"",IF(AND(TrackingWorksheet!$W1379&gt;$BE$3,TrackingWorksheet!$X1379=Lists!$P$5),1, 0)*D1374)</f>
        <v/>
      </c>
      <c r="AM1374" s="19" t="str">
        <f>IF($B1374=1,"",IF(AND(TrackingWorksheet!$Y1379&gt;$BE$3,TrackingWorksheet!$Z1379=Lists!$P$5),1, 0)*D1374)</f>
        <v/>
      </c>
      <c r="AN1374" s="19" t="str">
        <f>IF($B1374=1,"",IF(AND(TrackingWorksheet!$AA1379&gt;$BE$3,TrackingWorksheet!$AB1379=Lists!$P$5),1, 0)*D1374)</f>
        <v/>
      </c>
      <c r="AO1374" s="19" t="str">
        <f>IF($B1374=1,"",IF(AND(TrackingWorksheet!$S1379&gt;$BE$3,TrackingWorksheet!$T1379=Lists!$P$6),1, 0)*D1374)</f>
        <v/>
      </c>
      <c r="AP1374" s="19" t="str">
        <f>IF($B1374=1,"",IF(AND(TrackingWorksheet!$U1379&gt;$BE$3,TrackingWorksheet!$V1379=Lists!$P$6),1, 0)*D1374)</f>
        <v/>
      </c>
      <c r="AQ1374" s="19" t="str">
        <f>IF($B1374=1,"",IF(AND(TrackingWorksheet!$W1379&gt;$BE$3,TrackingWorksheet!$X1379=Lists!$P$6),1, 0)*D1374)</f>
        <v/>
      </c>
      <c r="AR1374" s="19" t="str">
        <f>IF($B1374=1,"",IF(AND(TrackingWorksheet!$Y1379&gt;$BE$3,TrackingWorksheet!$Z1379=Lists!$P$6),1, 0)*D1374)</f>
        <v/>
      </c>
      <c r="AS1374" s="19" t="str">
        <f>IF($B1374=1,"",IF(AND(TrackingWorksheet!$AA1379&gt;$BE$3,TrackingWorksheet!$AB1379=Lists!$P$6),1, 0)*D1374)</f>
        <v/>
      </c>
      <c r="AT1374" s="19">
        <f t="shared" si="307"/>
        <v>0</v>
      </c>
      <c r="AU1374" s="19" t="str">
        <f>IF(B1374=1,"",IF(AND(TrackingWorksheet!K1379="",TrackingWorksheet!M1379="", TrackingWorksheet!N1379="", TrackingWorksheet!S1379="", TrackingWorksheet!V1379="", TrackingWorksheet!W1379="", TrackingWorksheet!Y1379="", TrackingWorksheet!AA1379="", V1374=1),1,0)*D1374)</f>
        <v/>
      </c>
      <c r="AV1374" s="19" t="str">
        <f>IF(B1374=1,"",IF(D1374*AND(TrackingWorksheet!U1379&gt;Calculations!$BE$3,TrackingWorksheet!K1379="YES"),1,0))</f>
        <v/>
      </c>
      <c r="AW1374" s="19" t="str">
        <f>IF(B1374=1,"",IF(D1374*AND(TrackingWorksheet!W1379&gt;Calculations!$BE$3,TrackingWorksheet!K1379="YES"),1,0))</f>
        <v/>
      </c>
      <c r="AX1374" s="19">
        <f t="shared" si="308"/>
        <v>0</v>
      </c>
      <c r="AY1374" s="19">
        <f t="shared" si="304"/>
        <v>0</v>
      </c>
      <c r="AZ1374" s="27" t="str">
        <f>IF(B1374=1,"",IF(TrackingWorksheet!Q1379="","",TrackingWorksheet!Q1379))</f>
        <v/>
      </c>
      <c r="BB1374" s="4"/>
      <c r="BC1374" s="4"/>
      <c r="BD1374" s="4"/>
      <c r="BE1374" s="4"/>
      <c r="BF1374" s="4"/>
      <c r="BG1374" s="4" t="str">
        <f>IF(B1374=1,"",IF(AND(N1374=1,TrackingWorksheet!$I1379+14&lt;=WeeklySummary!$C$7),1,0))</f>
        <v/>
      </c>
      <c r="BH1374" s="4" t="str">
        <f>IF(B1374=1,"",IF(AND(R1374=1,TrackingWorksheet!$I1379+14&lt;=WeeklySummary!$C$7),1,0))</f>
        <v/>
      </c>
      <c r="BI1374" s="4" t="str">
        <f>IF(B1374=1,"",IF(AND(J1374=1,TrackingWorksheet!$G1379+14&lt;=WeeklySummary!$C$7),1,0))</f>
        <v/>
      </c>
      <c r="BJ1374" s="4" t="str">
        <f>IF(B1374=1,"",IF(AND(T1374=1,TrackingWorksheet!$I1379+14&lt;=WeeklySummary!$C$7),1,0))</f>
        <v/>
      </c>
      <c r="BK1374" s="4" t="str">
        <f>IF(B1374=1,"",IF(AND(T1374=1,TrackingWorksheet!$G1379+14&lt;=WeeklySummary!$C$7),1,0))</f>
        <v/>
      </c>
      <c r="BL1374" s="4">
        <f t="shared" si="317"/>
        <v>0</v>
      </c>
    </row>
    <row r="1375" spans="2:64" x14ac:dyDescent="0.25">
      <c r="B1375" s="27">
        <f>IF(AND(ISBLANK(TrackingWorksheet!B1380),ISBLANK(TrackingWorksheet!C1380),ISBLANK(TrackingWorksheet!G1380),ISBLANK(TrackingWorksheet!H1380),
ISBLANK(TrackingWorksheet!I1380),ISBLANK(TrackingWorksheet!J1380),ISBLANK(TrackingWorksheet!M1380),
ISBLANK(TrackingWorksheet!N1382)),1,0)</f>
        <v>1</v>
      </c>
      <c r="C1375" s="12" t="str">
        <f>IF(B1375=1,"",TrackingWorksheet!F1380)</f>
        <v/>
      </c>
      <c r="D1375" s="20" t="str">
        <f>IF(B1375=1,"",IF(AND(TrackingWorksheet!B1380&lt;&gt;"",TrackingWorksheet!B1380&lt;=WeeklySummary!$C$7,OR(TrackingWorksheet!C1380="",TrackingWorksheet!C1380&gt;=WeeklySummary!$C$6)),1,0))</f>
        <v/>
      </c>
      <c r="E1375" s="10" t="str">
        <f>IF(B1375=1,"",IF(AND(TrackingWorksheet!G1380 &lt;&gt;"",TrackingWorksheet!G1380&lt;=WeeklySummary!$C$7, TrackingWorksheet!H1380=Lists!$D$4), "Y", "N"))</f>
        <v/>
      </c>
      <c r="F1375" s="10" t="str">
        <f>IF(B1375=1,"",IF(AND(TrackingWorksheet!I1380 &lt;&gt;"", TrackingWorksheet!I1380&lt;=WeeklySummary!$C$7, TrackingWorksheet!J1380=Lists!$D$4), "Y", "N"))</f>
        <v/>
      </c>
      <c r="G1375" s="10" t="str">
        <f>IF(B1375=1,"",IF(AND(TrackingWorksheet!G1380 &lt;&gt;"",TrackingWorksheet!G1380&lt;=WeeklySummary!$C$7, TrackingWorksheet!H1380=Lists!$D$5), "Y", "N"))</f>
        <v/>
      </c>
      <c r="H1375" s="10" t="str">
        <f>IF(B1375=1,"",IF(AND(TrackingWorksheet!I1380 &lt;&gt;"", TrackingWorksheet!I1380&lt;=WeeklySummary!$C$7, TrackingWorksheet!J1380=Lists!$D$5), "Y", "N"))</f>
        <v/>
      </c>
      <c r="I1375" s="20" t="str">
        <f>IF(B1375=1,"",IF(AND(TrackingWorksheet!G1380 &lt;&gt;"", TrackingWorksheet!G1380&lt;=WeeklySummary!$C$7, TrackingWorksheet!H1380=Lists!$D$6), 1, 0))</f>
        <v/>
      </c>
      <c r="J1375" s="20" t="str">
        <f t="shared" si="309"/>
        <v/>
      </c>
      <c r="K1375" s="10" t="str">
        <f>IF(B1375=1,"",IF(AND(TrackingWorksheet!I1380&lt;=WeeklySummary!$C$7,TrackingWorksheet!K1380="YES"),0,IF(AND(AND(OR(E1375="Y",F1375="Y"),E1375&lt;&gt;F1375),G1375&lt;&gt;"Y", H1375&lt;&gt;"Y"), 1, 0)))</f>
        <v/>
      </c>
      <c r="L1375" s="20" t="str">
        <f t="shared" si="310"/>
        <v/>
      </c>
      <c r="M1375" s="10" t="str">
        <f t="shared" si="311"/>
        <v/>
      </c>
      <c r="N1375" s="20" t="str">
        <f t="shared" si="312"/>
        <v/>
      </c>
      <c r="O1375" s="10" t="str">
        <f>IF(B1375=1,"",IF(AND(TrackingWorksheet!I1380&lt;=WeeklySummary!$C$7,TrackingWorksheet!K1380="YES"),0,IF(AND(AND(OR(G1375="Y",H1375="Y"),G1375&lt;&gt;H1375),E1375&lt;&gt;"Y", F1375&lt;&gt;"Y"), 1, 0)))</f>
        <v/>
      </c>
      <c r="P1375" s="20" t="str">
        <f t="shared" si="313"/>
        <v/>
      </c>
      <c r="Q1375" s="10" t="str">
        <f t="shared" si="314"/>
        <v/>
      </c>
      <c r="R1375" s="10" t="str">
        <f t="shared" si="315"/>
        <v/>
      </c>
      <c r="S1375" s="10" t="str">
        <f>IF(B1375=1,"",IF(AND(OR(AND(TrackingWorksheet!H1380=Lists!$D$7,TrackingWorksheet!H1380=TrackingWorksheet!J1380),TrackingWorksheet!H1380&lt;&gt;TrackingWorksheet!J1380),TrackingWorksheet!K1380="YES",TrackingWorksheet!H1380&lt;&gt;Lists!$D$6,TrackingWorksheet!G1380&lt;=WeeklySummary!$C$7,TrackingWorksheet!I1380&lt;=WeeklySummary!$C$7),1,0))</f>
        <v/>
      </c>
      <c r="T1375" s="10" t="str">
        <f t="shared" si="316"/>
        <v/>
      </c>
      <c r="U1375" s="10" t="str">
        <f>IF($B1375=1,"",IF(TrackingWorksheet!$K1380="YES",1, 0)*D1375)</f>
        <v/>
      </c>
      <c r="V1375" s="20">
        <f t="shared" si="305"/>
        <v>0</v>
      </c>
      <c r="W1375" s="20">
        <f t="shared" si="306"/>
        <v>0</v>
      </c>
      <c r="X1375" s="10" t="str">
        <f>IF($B1375=1,"",IF(AND(TrackingWorksheet!$L1380&lt;&gt;"", TrackingWorksheet!$L1380&gt;=WeeklySummary!$C$6,TrackingWorksheet!$L1380&lt;=WeeklySummary!$C$7,OR(TrackingWorksheet!$H1380=Lists!$D$4,TrackingWorksheet!$J1380=Lists!$D$4)), 1, 0))</f>
        <v/>
      </c>
      <c r="Y1375" s="10" t="str">
        <f>IF($B1375=1,"",IF(AND(TrackingWorksheet!$L1380&lt;&gt;"", TrackingWorksheet!$L1380&gt;=WeeklySummary!$C$6,TrackingWorksheet!$L1380&lt;=WeeklySummary!$C$7,OR(TrackingWorksheet!$H1380=Lists!$D$5,TrackingWorksheet!$J1380=Lists!$D$5)), 1, 0))</f>
        <v/>
      </c>
      <c r="Z1375" s="10" t="str">
        <f>IF($B1375=1,"",IF(AND(TrackingWorksheet!$L1380&lt;&gt;"", TrackingWorksheet!$L1380&gt;=WeeklySummary!$C$6,TrackingWorksheet!$L1380&lt;=WeeklySummary!$C$7,OR(TrackingWorksheet!$H1380=Lists!$D$6,TrackingWorksheet!$J1380=Lists!$D$6)), 1, 0))</f>
        <v/>
      </c>
      <c r="AA1375" s="19" t="str">
        <f>IF(B1375=1,"",IF(AND(TrackingWorksheet!M1380&lt;&gt;"",TrackingWorksheet!M1380&lt;=WeeklySummary!$C$7),1,0)*D1375)</f>
        <v/>
      </c>
      <c r="AB1375" s="19" t="str">
        <f>IF(B1375=1,"",IF(AND(TrackingWorksheet!N1380&lt;&gt;"",TrackingWorksheet!N1380&lt;=WeeklySummary!$C$7),1,0)*D1375)</f>
        <v/>
      </c>
      <c r="AC1375" s="19" t="str">
        <f>IF(B1375=1,"",TrackingWorksheet!T1380)</f>
        <v/>
      </c>
      <c r="AD1375" s="19" t="str">
        <f>IF(B1375=1,"",IF(D1375*AND(TrackingWorksheet!S1380&gt;=Calculations!$BD$3,TrackingWorksheet!U1380="",TrackingWorksheet!K1380="YES"),1,0))</f>
        <v/>
      </c>
      <c r="AE1375" s="19" t="str">
        <f>IF($B1375=1,"",IF(AND(TrackingWorksheet!$S1380&gt;$BE$3,TrackingWorksheet!$T1380=Lists!$P$4),1, 0)*D1375)</f>
        <v/>
      </c>
      <c r="AF1375" s="19" t="str">
        <f>IF($B1375=1,"",IF(AND(TrackingWorksheet!$U1380&gt;$BE$3,TrackingWorksheet!$V1380=Lists!$P$4),1, 0)*D1375)</f>
        <v/>
      </c>
      <c r="AG1375" s="19" t="str">
        <f>IF($B1375=1,"",IF(AND(TrackingWorksheet!$W1380&gt;$BE$3,TrackingWorksheet!$X1380=Lists!$P$4),1, 0)*D1375)</f>
        <v/>
      </c>
      <c r="AH1375" s="19" t="str">
        <f>IF($B1375=1,"",IF(AND(TrackingWorksheet!$Y1380&gt;$BE$3,TrackingWorksheet!$Z1380=Lists!$P$4),1, 0)*D1375)</f>
        <v/>
      </c>
      <c r="AI1375" s="19" t="str">
        <f>IF($B1375=1,"",IF(AND(TrackingWorksheet!$AA1380&gt;$BE$3,TrackingWorksheet!$AB1380=Lists!$P$4),1, 0)*D1375)</f>
        <v/>
      </c>
      <c r="AJ1375" s="19" t="str">
        <f>IF($B1375=1,"",IF(AND(TrackingWorksheet!$S1380&gt;$BE$3,TrackingWorksheet!$T1380=Lists!$P$5),1, 0)*D1375)</f>
        <v/>
      </c>
      <c r="AK1375" s="19" t="str">
        <f>IF($B1375=1,"",IF(AND(TrackingWorksheet!$U1380&gt;$BE$3,TrackingWorksheet!$V1380=Lists!$P$5),1, 0)*D1375)</f>
        <v/>
      </c>
      <c r="AL1375" s="19" t="str">
        <f>IF($B1375=1,"",IF(AND(TrackingWorksheet!$W1380&gt;$BE$3,TrackingWorksheet!$X1380=Lists!$P$5),1, 0)*D1375)</f>
        <v/>
      </c>
      <c r="AM1375" s="19" t="str">
        <f>IF($B1375=1,"",IF(AND(TrackingWorksheet!$Y1380&gt;$BE$3,TrackingWorksheet!$Z1380=Lists!$P$5),1, 0)*D1375)</f>
        <v/>
      </c>
      <c r="AN1375" s="19" t="str">
        <f>IF($B1375=1,"",IF(AND(TrackingWorksheet!$AA1380&gt;$BE$3,TrackingWorksheet!$AB1380=Lists!$P$5),1, 0)*D1375)</f>
        <v/>
      </c>
      <c r="AO1375" s="19" t="str">
        <f>IF($B1375=1,"",IF(AND(TrackingWorksheet!$S1380&gt;$BE$3,TrackingWorksheet!$T1380=Lists!$P$6),1, 0)*D1375)</f>
        <v/>
      </c>
      <c r="AP1375" s="19" t="str">
        <f>IF($B1375=1,"",IF(AND(TrackingWorksheet!$U1380&gt;$BE$3,TrackingWorksheet!$V1380=Lists!$P$6),1, 0)*D1375)</f>
        <v/>
      </c>
      <c r="AQ1375" s="19" t="str">
        <f>IF($B1375=1,"",IF(AND(TrackingWorksheet!$W1380&gt;$BE$3,TrackingWorksheet!$X1380=Lists!$P$6),1, 0)*D1375)</f>
        <v/>
      </c>
      <c r="AR1375" s="19" t="str">
        <f>IF($B1375=1,"",IF(AND(TrackingWorksheet!$Y1380&gt;$BE$3,TrackingWorksheet!$Z1380=Lists!$P$6),1, 0)*D1375)</f>
        <v/>
      </c>
      <c r="AS1375" s="19" t="str">
        <f>IF($B1375=1,"",IF(AND(TrackingWorksheet!$AA1380&gt;$BE$3,TrackingWorksheet!$AB1380=Lists!$P$6),1, 0)*D1375)</f>
        <v/>
      </c>
      <c r="AT1375" s="19">
        <f t="shared" si="307"/>
        <v>0</v>
      </c>
      <c r="AU1375" s="19" t="str">
        <f>IF(B1375=1,"",IF(AND(TrackingWorksheet!K1380="",TrackingWorksheet!M1380="", TrackingWorksheet!N1380="", TrackingWorksheet!S1380="", TrackingWorksheet!V1380="", TrackingWorksheet!W1380="", TrackingWorksheet!Y1380="", TrackingWorksheet!AA1380="", V1375=1),1,0)*D1375)</f>
        <v/>
      </c>
      <c r="AV1375" s="19" t="str">
        <f>IF(B1375=1,"",IF(D1375*AND(TrackingWorksheet!U1380&gt;Calculations!$BE$3,TrackingWorksheet!K1380="YES"),1,0))</f>
        <v/>
      </c>
      <c r="AW1375" s="19" t="str">
        <f>IF(B1375=1,"",IF(D1375*AND(TrackingWorksheet!W1380&gt;Calculations!$BE$3,TrackingWorksheet!K1380="YES"),1,0))</f>
        <v/>
      </c>
      <c r="AX1375" s="19">
        <f t="shared" si="308"/>
        <v>0</v>
      </c>
      <c r="AY1375" s="19">
        <f t="shared" si="304"/>
        <v>0</v>
      </c>
      <c r="AZ1375" s="27" t="str">
        <f>IF(B1375=1,"",IF(TrackingWorksheet!Q1380="","",TrackingWorksheet!Q1380))</f>
        <v/>
      </c>
      <c r="BB1375" s="4"/>
      <c r="BC1375" s="4"/>
      <c r="BD1375" s="4"/>
      <c r="BE1375" s="4"/>
      <c r="BF1375" s="4"/>
      <c r="BG1375" s="4" t="str">
        <f>IF(B1375=1,"",IF(AND(N1375=1,TrackingWorksheet!$I1380+14&lt;=WeeklySummary!$C$7),1,0))</f>
        <v/>
      </c>
      <c r="BH1375" s="4" t="str">
        <f>IF(B1375=1,"",IF(AND(R1375=1,TrackingWorksheet!$I1380+14&lt;=WeeklySummary!$C$7),1,0))</f>
        <v/>
      </c>
      <c r="BI1375" s="4" t="str">
        <f>IF(B1375=1,"",IF(AND(J1375=1,TrackingWorksheet!$G1380+14&lt;=WeeklySummary!$C$7),1,0))</f>
        <v/>
      </c>
      <c r="BJ1375" s="4" t="str">
        <f>IF(B1375=1,"",IF(AND(T1375=1,TrackingWorksheet!$I1380+14&lt;=WeeklySummary!$C$7),1,0))</f>
        <v/>
      </c>
      <c r="BK1375" s="4" t="str">
        <f>IF(B1375=1,"",IF(AND(T1375=1,TrackingWorksheet!$G1380+14&lt;=WeeklySummary!$C$7),1,0))</f>
        <v/>
      </c>
      <c r="BL1375" s="4">
        <f t="shared" si="317"/>
        <v>0</v>
      </c>
    </row>
    <row r="1376" spans="2:64" x14ac:dyDescent="0.25">
      <c r="B1376" s="27">
        <f>IF(AND(ISBLANK(TrackingWorksheet!B1381),ISBLANK(TrackingWorksheet!C1381),ISBLANK(TrackingWorksheet!G1381),ISBLANK(TrackingWorksheet!H1381),
ISBLANK(TrackingWorksheet!I1381),ISBLANK(TrackingWorksheet!J1381),ISBLANK(TrackingWorksheet!M1381),
ISBLANK(TrackingWorksheet!N1383)),1,0)</f>
        <v>1</v>
      </c>
      <c r="C1376" s="12" t="str">
        <f>IF(B1376=1,"",TrackingWorksheet!F1381)</f>
        <v/>
      </c>
      <c r="D1376" s="20" t="str">
        <f>IF(B1376=1,"",IF(AND(TrackingWorksheet!B1381&lt;&gt;"",TrackingWorksheet!B1381&lt;=WeeklySummary!$C$7,OR(TrackingWorksheet!C1381="",TrackingWorksheet!C1381&gt;=WeeklySummary!$C$6)),1,0))</f>
        <v/>
      </c>
      <c r="E1376" s="10" t="str">
        <f>IF(B1376=1,"",IF(AND(TrackingWorksheet!G1381 &lt;&gt;"",TrackingWorksheet!G1381&lt;=WeeklySummary!$C$7, TrackingWorksheet!H1381=Lists!$D$4), "Y", "N"))</f>
        <v/>
      </c>
      <c r="F1376" s="10" t="str">
        <f>IF(B1376=1,"",IF(AND(TrackingWorksheet!I1381 &lt;&gt;"", TrackingWorksheet!I1381&lt;=WeeklySummary!$C$7, TrackingWorksheet!J1381=Lists!$D$4), "Y", "N"))</f>
        <v/>
      </c>
      <c r="G1376" s="10" t="str">
        <f>IF(B1376=1,"",IF(AND(TrackingWorksheet!G1381 &lt;&gt;"",TrackingWorksheet!G1381&lt;=WeeklySummary!$C$7, TrackingWorksheet!H1381=Lists!$D$5), "Y", "N"))</f>
        <v/>
      </c>
      <c r="H1376" s="10" t="str">
        <f>IF(B1376=1,"",IF(AND(TrackingWorksheet!I1381 &lt;&gt;"", TrackingWorksheet!I1381&lt;=WeeklySummary!$C$7, TrackingWorksheet!J1381=Lists!$D$5), "Y", "N"))</f>
        <v/>
      </c>
      <c r="I1376" s="20" t="str">
        <f>IF(B1376=1,"",IF(AND(TrackingWorksheet!G1381 &lt;&gt;"", TrackingWorksheet!G1381&lt;=WeeklySummary!$C$7, TrackingWorksheet!H1381=Lists!$D$6), 1, 0))</f>
        <v/>
      </c>
      <c r="J1376" s="20" t="str">
        <f t="shared" si="309"/>
        <v/>
      </c>
      <c r="K1376" s="10" t="str">
        <f>IF(B1376=1,"",IF(AND(TrackingWorksheet!I1381&lt;=WeeklySummary!$C$7,TrackingWorksheet!K1381="YES"),0,IF(AND(AND(OR(E1376="Y",F1376="Y"),E1376&lt;&gt;F1376),G1376&lt;&gt;"Y", H1376&lt;&gt;"Y"), 1, 0)))</f>
        <v/>
      </c>
      <c r="L1376" s="20" t="str">
        <f t="shared" si="310"/>
        <v/>
      </c>
      <c r="M1376" s="10" t="str">
        <f t="shared" si="311"/>
        <v/>
      </c>
      <c r="N1376" s="20" t="str">
        <f t="shared" si="312"/>
        <v/>
      </c>
      <c r="O1376" s="10" t="str">
        <f>IF(B1376=1,"",IF(AND(TrackingWorksheet!I1381&lt;=WeeklySummary!$C$7,TrackingWorksheet!K1381="YES"),0,IF(AND(AND(OR(G1376="Y",H1376="Y"),G1376&lt;&gt;H1376),E1376&lt;&gt;"Y", F1376&lt;&gt;"Y"), 1, 0)))</f>
        <v/>
      </c>
      <c r="P1376" s="20" t="str">
        <f t="shared" si="313"/>
        <v/>
      </c>
      <c r="Q1376" s="10" t="str">
        <f t="shared" si="314"/>
        <v/>
      </c>
      <c r="R1376" s="10" t="str">
        <f t="shared" si="315"/>
        <v/>
      </c>
      <c r="S1376" s="10" t="str">
        <f>IF(B1376=1,"",IF(AND(OR(AND(TrackingWorksheet!H1381=Lists!$D$7,TrackingWorksheet!H1381=TrackingWorksheet!J1381),TrackingWorksheet!H1381&lt;&gt;TrackingWorksheet!J1381),TrackingWorksheet!K1381="YES",TrackingWorksheet!H1381&lt;&gt;Lists!$D$6,TrackingWorksheet!G1381&lt;=WeeklySummary!$C$7,TrackingWorksheet!I1381&lt;=WeeklySummary!$C$7),1,0))</f>
        <v/>
      </c>
      <c r="T1376" s="10" t="str">
        <f t="shared" si="316"/>
        <v/>
      </c>
      <c r="U1376" s="10" t="str">
        <f>IF($B1376=1,"",IF(TrackingWorksheet!$K1381="YES",1, 0)*D1376)</f>
        <v/>
      </c>
      <c r="V1376" s="20">
        <f t="shared" si="305"/>
        <v>0</v>
      </c>
      <c r="W1376" s="20">
        <f t="shared" si="306"/>
        <v>0</v>
      </c>
      <c r="X1376" s="10" t="str">
        <f>IF($B1376=1,"",IF(AND(TrackingWorksheet!$L1381&lt;&gt;"", TrackingWorksheet!$L1381&gt;=WeeklySummary!$C$6,TrackingWorksheet!$L1381&lt;=WeeklySummary!$C$7,OR(TrackingWorksheet!$H1381=Lists!$D$4,TrackingWorksheet!$J1381=Lists!$D$4)), 1, 0))</f>
        <v/>
      </c>
      <c r="Y1376" s="10" t="str">
        <f>IF($B1376=1,"",IF(AND(TrackingWorksheet!$L1381&lt;&gt;"", TrackingWorksheet!$L1381&gt;=WeeklySummary!$C$6,TrackingWorksheet!$L1381&lt;=WeeklySummary!$C$7,OR(TrackingWorksheet!$H1381=Lists!$D$5,TrackingWorksheet!$J1381=Lists!$D$5)), 1, 0))</f>
        <v/>
      </c>
      <c r="Z1376" s="10" t="str">
        <f>IF($B1376=1,"",IF(AND(TrackingWorksheet!$L1381&lt;&gt;"", TrackingWorksheet!$L1381&gt;=WeeklySummary!$C$6,TrackingWorksheet!$L1381&lt;=WeeklySummary!$C$7,OR(TrackingWorksheet!$H1381=Lists!$D$6,TrackingWorksheet!$J1381=Lists!$D$6)), 1, 0))</f>
        <v/>
      </c>
      <c r="AA1376" s="19" t="str">
        <f>IF(B1376=1,"",IF(AND(TrackingWorksheet!M1381&lt;&gt;"",TrackingWorksheet!M1381&lt;=WeeklySummary!$C$7),1,0)*D1376)</f>
        <v/>
      </c>
      <c r="AB1376" s="19" t="str">
        <f>IF(B1376=1,"",IF(AND(TrackingWorksheet!N1381&lt;&gt;"",TrackingWorksheet!N1381&lt;=WeeklySummary!$C$7),1,0)*D1376)</f>
        <v/>
      </c>
      <c r="AC1376" s="19" t="str">
        <f>IF(B1376=1,"",TrackingWorksheet!T1381)</f>
        <v/>
      </c>
      <c r="AD1376" s="19" t="str">
        <f>IF(B1376=1,"",IF(D1376*AND(TrackingWorksheet!S1381&gt;=Calculations!$BD$3,TrackingWorksheet!U1381="",TrackingWorksheet!K1381="YES"),1,0))</f>
        <v/>
      </c>
      <c r="AE1376" s="19" t="str">
        <f>IF($B1376=1,"",IF(AND(TrackingWorksheet!$S1381&gt;$BE$3,TrackingWorksheet!$T1381=Lists!$P$4),1, 0)*D1376)</f>
        <v/>
      </c>
      <c r="AF1376" s="19" t="str">
        <f>IF($B1376=1,"",IF(AND(TrackingWorksheet!$U1381&gt;$BE$3,TrackingWorksheet!$V1381=Lists!$P$4),1, 0)*D1376)</f>
        <v/>
      </c>
      <c r="AG1376" s="19" t="str">
        <f>IF($B1376=1,"",IF(AND(TrackingWorksheet!$W1381&gt;$BE$3,TrackingWorksheet!$X1381=Lists!$P$4),1, 0)*D1376)</f>
        <v/>
      </c>
      <c r="AH1376" s="19" t="str">
        <f>IF($B1376=1,"",IF(AND(TrackingWorksheet!$Y1381&gt;$BE$3,TrackingWorksheet!$Z1381=Lists!$P$4),1, 0)*D1376)</f>
        <v/>
      </c>
      <c r="AI1376" s="19" t="str">
        <f>IF($B1376=1,"",IF(AND(TrackingWorksheet!$AA1381&gt;$BE$3,TrackingWorksheet!$AB1381=Lists!$P$4),1, 0)*D1376)</f>
        <v/>
      </c>
      <c r="AJ1376" s="19" t="str">
        <f>IF($B1376=1,"",IF(AND(TrackingWorksheet!$S1381&gt;$BE$3,TrackingWorksheet!$T1381=Lists!$P$5),1, 0)*D1376)</f>
        <v/>
      </c>
      <c r="AK1376" s="19" t="str">
        <f>IF($B1376=1,"",IF(AND(TrackingWorksheet!$U1381&gt;$BE$3,TrackingWorksheet!$V1381=Lists!$P$5),1, 0)*D1376)</f>
        <v/>
      </c>
      <c r="AL1376" s="19" t="str">
        <f>IF($B1376=1,"",IF(AND(TrackingWorksheet!$W1381&gt;$BE$3,TrackingWorksheet!$X1381=Lists!$P$5),1, 0)*D1376)</f>
        <v/>
      </c>
      <c r="AM1376" s="19" t="str">
        <f>IF($B1376=1,"",IF(AND(TrackingWorksheet!$Y1381&gt;$BE$3,TrackingWorksheet!$Z1381=Lists!$P$5),1, 0)*D1376)</f>
        <v/>
      </c>
      <c r="AN1376" s="19" t="str">
        <f>IF($B1376=1,"",IF(AND(TrackingWorksheet!$AA1381&gt;$BE$3,TrackingWorksheet!$AB1381=Lists!$P$5),1, 0)*D1376)</f>
        <v/>
      </c>
      <c r="AO1376" s="19" t="str">
        <f>IF($B1376=1,"",IF(AND(TrackingWorksheet!$S1381&gt;$BE$3,TrackingWorksheet!$T1381=Lists!$P$6),1, 0)*D1376)</f>
        <v/>
      </c>
      <c r="AP1376" s="19" t="str">
        <f>IF($B1376=1,"",IF(AND(TrackingWorksheet!$U1381&gt;$BE$3,TrackingWorksheet!$V1381=Lists!$P$6),1, 0)*D1376)</f>
        <v/>
      </c>
      <c r="AQ1376" s="19" t="str">
        <f>IF($B1376=1,"",IF(AND(TrackingWorksheet!$W1381&gt;$BE$3,TrackingWorksheet!$X1381=Lists!$P$6),1, 0)*D1376)</f>
        <v/>
      </c>
      <c r="AR1376" s="19" t="str">
        <f>IF($B1376=1,"",IF(AND(TrackingWorksheet!$Y1381&gt;$BE$3,TrackingWorksheet!$Z1381=Lists!$P$6),1, 0)*D1376)</f>
        <v/>
      </c>
      <c r="AS1376" s="19" t="str">
        <f>IF($B1376=1,"",IF(AND(TrackingWorksheet!$AA1381&gt;$BE$3,TrackingWorksheet!$AB1381=Lists!$P$6),1, 0)*D1376)</f>
        <v/>
      </c>
      <c r="AT1376" s="19">
        <f t="shared" si="307"/>
        <v>0</v>
      </c>
      <c r="AU1376" s="19" t="str">
        <f>IF(B1376=1,"",IF(AND(TrackingWorksheet!K1381="",TrackingWorksheet!M1381="", TrackingWorksheet!N1381="", TrackingWorksheet!S1381="", TrackingWorksheet!V1381="", TrackingWorksheet!W1381="", TrackingWorksheet!Y1381="", TrackingWorksheet!AA1381="", V1376=1),1,0)*D1376)</f>
        <v/>
      </c>
      <c r="AV1376" s="19" t="str">
        <f>IF(B1376=1,"",IF(D1376*AND(TrackingWorksheet!U1381&gt;Calculations!$BE$3,TrackingWorksheet!K1381="YES"),1,0))</f>
        <v/>
      </c>
      <c r="AW1376" s="19" t="str">
        <f>IF(B1376=1,"",IF(D1376*AND(TrackingWorksheet!W1381&gt;Calculations!$BE$3,TrackingWorksheet!K1381="YES"),1,0))</f>
        <v/>
      </c>
      <c r="AX1376" s="19">
        <f t="shared" si="308"/>
        <v>0</v>
      </c>
      <c r="AY1376" s="19">
        <f t="shared" si="304"/>
        <v>0</v>
      </c>
      <c r="AZ1376" s="27" t="str">
        <f>IF(B1376=1,"",IF(TrackingWorksheet!Q1381="","",TrackingWorksheet!Q1381))</f>
        <v/>
      </c>
      <c r="BB1376" s="4"/>
      <c r="BC1376" s="4"/>
      <c r="BD1376" s="4"/>
      <c r="BE1376" s="4"/>
      <c r="BF1376" s="4"/>
      <c r="BG1376" s="4" t="str">
        <f>IF(B1376=1,"",IF(AND(N1376=1,TrackingWorksheet!$I1381+14&lt;=WeeklySummary!$C$7),1,0))</f>
        <v/>
      </c>
      <c r="BH1376" s="4" t="str">
        <f>IF(B1376=1,"",IF(AND(R1376=1,TrackingWorksheet!$I1381+14&lt;=WeeklySummary!$C$7),1,0))</f>
        <v/>
      </c>
      <c r="BI1376" s="4" t="str">
        <f>IF(B1376=1,"",IF(AND(J1376=1,TrackingWorksheet!$G1381+14&lt;=WeeklySummary!$C$7),1,0))</f>
        <v/>
      </c>
      <c r="BJ1376" s="4" t="str">
        <f>IF(B1376=1,"",IF(AND(T1376=1,TrackingWorksheet!$I1381+14&lt;=WeeklySummary!$C$7),1,0))</f>
        <v/>
      </c>
      <c r="BK1376" s="4" t="str">
        <f>IF(B1376=1,"",IF(AND(T1376=1,TrackingWorksheet!$G1381+14&lt;=WeeklySummary!$C$7),1,0))</f>
        <v/>
      </c>
      <c r="BL1376" s="4">
        <f t="shared" si="317"/>
        <v>0</v>
      </c>
    </row>
    <row r="1377" spans="2:64" x14ac:dyDescent="0.25">
      <c r="B1377" s="27">
        <f>IF(AND(ISBLANK(TrackingWorksheet!B1382),ISBLANK(TrackingWorksheet!C1382),ISBLANK(TrackingWorksheet!G1382),ISBLANK(TrackingWorksheet!H1382),
ISBLANK(TrackingWorksheet!I1382),ISBLANK(TrackingWorksheet!J1382),ISBLANK(TrackingWorksheet!M1382),
ISBLANK(TrackingWorksheet!N1384)),1,0)</f>
        <v>1</v>
      </c>
      <c r="C1377" s="12" t="str">
        <f>IF(B1377=1,"",TrackingWorksheet!F1382)</f>
        <v/>
      </c>
      <c r="D1377" s="20" t="str">
        <f>IF(B1377=1,"",IF(AND(TrackingWorksheet!B1382&lt;&gt;"",TrackingWorksheet!B1382&lt;=WeeklySummary!$C$7,OR(TrackingWorksheet!C1382="",TrackingWorksheet!C1382&gt;=WeeklySummary!$C$6)),1,0))</f>
        <v/>
      </c>
      <c r="E1377" s="10" t="str">
        <f>IF(B1377=1,"",IF(AND(TrackingWorksheet!G1382 &lt;&gt;"",TrackingWorksheet!G1382&lt;=WeeklySummary!$C$7, TrackingWorksheet!H1382=Lists!$D$4), "Y", "N"))</f>
        <v/>
      </c>
      <c r="F1377" s="10" t="str">
        <f>IF(B1377=1,"",IF(AND(TrackingWorksheet!I1382 &lt;&gt;"", TrackingWorksheet!I1382&lt;=WeeklySummary!$C$7, TrackingWorksheet!J1382=Lists!$D$4), "Y", "N"))</f>
        <v/>
      </c>
      <c r="G1377" s="10" t="str">
        <f>IF(B1377=1,"",IF(AND(TrackingWorksheet!G1382 &lt;&gt;"",TrackingWorksheet!G1382&lt;=WeeklySummary!$C$7, TrackingWorksheet!H1382=Lists!$D$5), "Y", "N"))</f>
        <v/>
      </c>
      <c r="H1377" s="10" t="str">
        <f>IF(B1377=1,"",IF(AND(TrackingWorksheet!I1382 &lt;&gt;"", TrackingWorksheet!I1382&lt;=WeeklySummary!$C$7, TrackingWorksheet!J1382=Lists!$D$5), "Y", "N"))</f>
        <v/>
      </c>
      <c r="I1377" s="20" t="str">
        <f>IF(B1377=1,"",IF(AND(TrackingWorksheet!G1382 &lt;&gt;"", TrackingWorksheet!G1382&lt;=WeeklySummary!$C$7, TrackingWorksheet!H1382=Lists!$D$6), 1, 0))</f>
        <v/>
      </c>
      <c r="J1377" s="20" t="str">
        <f t="shared" si="309"/>
        <v/>
      </c>
      <c r="K1377" s="10" t="str">
        <f>IF(B1377=1,"",IF(AND(TrackingWorksheet!I1382&lt;=WeeklySummary!$C$7,TrackingWorksheet!K1382="YES"),0,IF(AND(AND(OR(E1377="Y",F1377="Y"),E1377&lt;&gt;F1377),G1377&lt;&gt;"Y", H1377&lt;&gt;"Y"), 1, 0)))</f>
        <v/>
      </c>
      <c r="L1377" s="20" t="str">
        <f t="shared" si="310"/>
        <v/>
      </c>
      <c r="M1377" s="10" t="str">
        <f t="shared" si="311"/>
        <v/>
      </c>
      <c r="N1377" s="20" t="str">
        <f t="shared" si="312"/>
        <v/>
      </c>
      <c r="O1377" s="10" t="str">
        <f>IF(B1377=1,"",IF(AND(TrackingWorksheet!I1382&lt;=WeeklySummary!$C$7,TrackingWorksheet!K1382="YES"),0,IF(AND(AND(OR(G1377="Y",H1377="Y"),G1377&lt;&gt;H1377),E1377&lt;&gt;"Y", F1377&lt;&gt;"Y"), 1, 0)))</f>
        <v/>
      </c>
      <c r="P1377" s="20" t="str">
        <f t="shared" si="313"/>
        <v/>
      </c>
      <c r="Q1377" s="10" t="str">
        <f t="shared" si="314"/>
        <v/>
      </c>
      <c r="R1377" s="10" t="str">
        <f t="shared" si="315"/>
        <v/>
      </c>
      <c r="S1377" s="10" t="str">
        <f>IF(B1377=1,"",IF(AND(OR(AND(TrackingWorksheet!H1382=Lists!$D$7,TrackingWorksheet!H1382=TrackingWorksheet!J1382),TrackingWorksheet!H1382&lt;&gt;TrackingWorksheet!J1382),TrackingWorksheet!K1382="YES",TrackingWorksheet!H1382&lt;&gt;Lists!$D$6,TrackingWorksheet!G1382&lt;=WeeklySummary!$C$7,TrackingWorksheet!I1382&lt;=WeeklySummary!$C$7),1,0))</f>
        <v/>
      </c>
      <c r="T1377" s="10" t="str">
        <f t="shared" si="316"/>
        <v/>
      </c>
      <c r="U1377" s="10" t="str">
        <f>IF($B1377=1,"",IF(TrackingWorksheet!$K1382="YES",1, 0)*D1377)</f>
        <v/>
      </c>
      <c r="V1377" s="20">
        <f t="shared" si="305"/>
        <v>0</v>
      </c>
      <c r="W1377" s="20">
        <f t="shared" si="306"/>
        <v>0</v>
      </c>
      <c r="X1377" s="10" t="str">
        <f>IF($B1377=1,"",IF(AND(TrackingWorksheet!$L1382&lt;&gt;"", TrackingWorksheet!$L1382&gt;=WeeklySummary!$C$6,TrackingWorksheet!$L1382&lt;=WeeklySummary!$C$7,OR(TrackingWorksheet!$H1382=Lists!$D$4,TrackingWorksheet!$J1382=Lists!$D$4)), 1, 0))</f>
        <v/>
      </c>
      <c r="Y1377" s="10" t="str">
        <f>IF($B1377=1,"",IF(AND(TrackingWorksheet!$L1382&lt;&gt;"", TrackingWorksheet!$L1382&gt;=WeeklySummary!$C$6,TrackingWorksheet!$L1382&lt;=WeeklySummary!$C$7,OR(TrackingWorksheet!$H1382=Lists!$D$5,TrackingWorksheet!$J1382=Lists!$D$5)), 1, 0))</f>
        <v/>
      </c>
      <c r="Z1377" s="10" t="str">
        <f>IF($B1377=1,"",IF(AND(TrackingWorksheet!$L1382&lt;&gt;"", TrackingWorksheet!$L1382&gt;=WeeklySummary!$C$6,TrackingWorksheet!$L1382&lt;=WeeklySummary!$C$7,OR(TrackingWorksheet!$H1382=Lists!$D$6,TrackingWorksheet!$J1382=Lists!$D$6)), 1, 0))</f>
        <v/>
      </c>
      <c r="AA1377" s="19" t="str">
        <f>IF(B1377=1,"",IF(AND(TrackingWorksheet!M1382&lt;&gt;"",TrackingWorksheet!M1382&lt;=WeeklySummary!$C$7),1,0)*D1377)</f>
        <v/>
      </c>
      <c r="AB1377" s="19" t="str">
        <f>IF(B1377=1,"",IF(AND(TrackingWorksheet!N1382&lt;&gt;"",TrackingWorksheet!N1382&lt;=WeeklySummary!$C$7),1,0)*D1377)</f>
        <v/>
      </c>
      <c r="AC1377" s="19" t="str">
        <f>IF(B1377=1,"",TrackingWorksheet!T1382)</f>
        <v/>
      </c>
      <c r="AD1377" s="19" t="str">
        <f>IF(B1377=1,"",IF(D1377*AND(TrackingWorksheet!S1382&gt;=Calculations!$BD$3,TrackingWorksheet!U1382="",TrackingWorksheet!K1382="YES"),1,0))</f>
        <v/>
      </c>
      <c r="AE1377" s="19" t="str">
        <f>IF($B1377=1,"",IF(AND(TrackingWorksheet!$S1382&gt;$BE$3,TrackingWorksheet!$T1382=Lists!$P$4),1, 0)*D1377)</f>
        <v/>
      </c>
      <c r="AF1377" s="19" t="str">
        <f>IF($B1377=1,"",IF(AND(TrackingWorksheet!$U1382&gt;$BE$3,TrackingWorksheet!$V1382=Lists!$P$4),1, 0)*D1377)</f>
        <v/>
      </c>
      <c r="AG1377" s="19" t="str">
        <f>IF($B1377=1,"",IF(AND(TrackingWorksheet!$W1382&gt;$BE$3,TrackingWorksheet!$X1382=Lists!$P$4),1, 0)*D1377)</f>
        <v/>
      </c>
      <c r="AH1377" s="19" t="str">
        <f>IF($B1377=1,"",IF(AND(TrackingWorksheet!$Y1382&gt;$BE$3,TrackingWorksheet!$Z1382=Lists!$P$4),1, 0)*D1377)</f>
        <v/>
      </c>
      <c r="AI1377" s="19" t="str">
        <f>IF($B1377=1,"",IF(AND(TrackingWorksheet!$AA1382&gt;$BE$3,TrackingWorksheet!$AB1382=Lists!$P$4),1, 0)*D1377)</f>
        <v/>
      </c>
      <c r="AJ1377" s="19" t="str">
        <f>IF($B1377=1,"",IF(AND(TrackingWorksheet!$S1382&gt;$BE$3,TrackingWorksheet!$T1382=Lists!$P$5),1, 0)*D1377)</f>
        <v/>
      </c>
      <c r="AK1377" s="19" t="str">
        <f>IF($B1377=1,"",IF(AND(TrackingWorksheet!$U1382&gt;$BE$3,TrackingWorksheet!$V1382=Lists!$P$5),1, 0)*D1377)</f>
        <v/>
      </c>
      <c r="AL1377" s="19" t="str">
        <f>IF($B1377=1,"",IF(AND(TrackingWorksheet!$W1382&gt;$BE$3,TrackingWorksheet!$X1382=Lists!$P$5),1, 0)*D1377)</f>
        <v/>
      </c>
      <c r="AM1377" s="19" t="str">
        <f>IF($B1377=1,"",IF(AND(TrackingWorksheet!$Y1382&gt;$BE$3,TrackingWorksheet!$Z1382=Lists!$P$5),1, 0)*D1377)</f>
        <v/>
      </c>
      <c r="AN1377" s="19" t="str">
        <f>IF($B1377=1,"",IF(AND(TrackingWorksheet!$AA1382&gt;$BE$3,TrackingWorksheet!$AB1382=Lists!$P$5),1, 0)*D1377)</f>
        <v/>
      </c>
      <c r="AO1377" s="19" t="str">
        <f>IF($B1377=1,"",IF(AND(TrackingWorksheet!$S1382&gt;$BE$3,TrackingWorksheet!$T1382=Lists!$P$6),1, 0)*D1377)</f>
        <v/>
      </c>
      <c r="AP1377" s="19" t="str">
        <f>IF($B1377=1,"",IF(AND(TrackingWorksheet!$U1382&gt;$BE$3,TrackingWorksheet!$V1382=Lists!$P$6),1, 0)*D1377)</f>
        <v/>
      </c>
      <c r="AQ1377" s="19" t="str">
        <f>IF($B1377=1,"",IF(AND(TrackingWorksheet!$W1382&gt;$BE$3,TrackingWorksheet!$X1382=Lists!$P$6),1, 0)*D1377)</f>
        <v/>
      </c>
      <c r="AR1377" s="19" t="str">
        <f>IF($B1377=1,"",IF(AND(TrackingWorksheet!$Y1382&gt;$BE$3,TrackingWorksheet!$Z1382=Lists!$P$6),1, 0)*D1377)</f>
        <v/>
      </c>
      <c r="AS1377" s="19" t="str">
        <f>IF($B1377=1,"",IF(AND(TrackingWorksheet!$AA1382&gt;$BE$3,TrackingWorksheet!$AB1382=Lists!$P$6),1, 0)*D1377)</f>
        <v/>
      </c>
      <c r="AT1377" s="19">
        <f t="shared" si="307"/>
        <v>0</v>
      </c>
      <c r="AU1377" s="19" t="str">
        <f>IF(B1377=1,"",IF(AND(TrackingWorksheet!K1382="",TrackingWorksheet!M1382="", TrackingWorksheet!N1382="", TrackingWorksheet!S1382="", TrackingWorksheet!V1382="", TrackingWorksheet!W1382="", TrackingWorksheet!Y1382="", TrackingWorksheet!AA1382="", V1377=1),1,0)*D1377)</f>
        <v/>
      </c>
      <c r="AV1377" s="19" t="str">
        <f>IF(B1377=1,"",IF(D1377*AND(TrackingWorksheet!U1382&gt;Calculations!$BE$3,TrackingWorksheet!K1382="YES"),1,0))</f>
        <v/>
      </c>
      <c r="AW1377" s="19" t="str">
        <f>IF(B1377=1,"",IF(D1377*AND(TrackingWorksheet!W1382&gt;Calculations!$BE$3,TrackingWorksheet!K1382="YES"),1,0))</f>
        <v/>
      </c>
      <c r="AX1377" s="19">
        <f t="shared" si="308"/>
        <v>0</v>
      </c>
      <c r="AY1377" s="19">
        <f t="shared" si="304"/>
        <v>0</v>
      </c>
      <c r="AZ1377" s="27" t="str">
        <f>IF(B1377=1,"",IF(TrackingWorksheet!Q1382="","",TrackingWorksheet!Q1382))</f>
        <v/>
      </c>
      <c r="BB1377" s="4"/>
      <c r="BC1377" s="4"/>
      <c r="BD1377" s="4"/>
      <c r="BE1377" s="4"/>
      <c r="BF1377" s="4"/>
      <c r="BG1377" s="4" t="str">
        <f>IF(B1377=1,"",IF(AND(N1377=1,TrackingWorksheet!$I1382+14&lt;=WeeklySummary!$C$7),1,0))</f>
        <v/>
      </c>
      <c r="BH1377" s="4" t="str">
        <f>IF(B1377=1,"",IF(AND(R1377=1,TrackingWorksheet!$I1382+14&lt;=WeeklySummary!$C$7),1,0))</f>
        <v/>
      </c>
      <c r="BI1377" s="4" t="str">
        <f>IF(B1377=1,"",IF(AND(J1377=1,TrackingWorksheet!$G1382+14&lt;=WeeklySummary!$C$7),1,0))</f>
        <v/>
      </c>
      <c r="BJ1377" s="4" t="str">
        <f>IF(B1377=1,"",IF(AND(T1377=1,TrackingWorksheet!$I1382+14&lt;=WeeklySummary!$C$7),1,0))</f>
        <v/>
      </c>
      <c r="BK1377" s="4" t="str">
        <f>IF(B1377=1,"",IF(AND(T1377=1,TrackingWorksheet!$G1382+14&lt;=WeeklySummary!$C$7),1,0))</f>
        <v/>
      </c>
      <c r="BL1377" s="4">
        <f t="shared" si="317"/>
        <v>0</v>
      </c>
    </row>
    <row r="1378" spans="2:64" x14ac:dyDescent="0.25">
      <c r="B1378" s="27">
        <f>IF(AND(ISBLANK(TrackingWorksheet!B1383),ISBLANK(TrackingWorksheet!C1383),ISBLANK(TrackingWorksheet!G1383),ISBLANK(TrackingWorksheet!H1383),
ISBLANK(TrackingWorksheet!I1383),ISBLANK(TrackingWorksheet!J1383),ISBLANK(TrackingWorksheet!M1383),
ISBLANK(TrackingWorksheet!N1385)),1,0)</f>
        <v>1</v>
      </c>
      <c r="C1378" s="12" t="str">
        <f>IF(B1378=1,"",TrackingWorksheet!F1383)</f>
        <v/>
      </c>
      <c r="D1378" s="20" t="str">
        <f>IF(B1378=1,"",IF(AND(TrackingWorksheet!B1383&lt;&gt;"",TrackingWorksheet!B1383&lt;=WeeklySummary!$C$7,OR(TrackingWorksheet!C1383="",TrackingWorksheet!C1383&gt;=WeeklySummary!$C$6)),1,0))</f>
        <v/>
      </c>
      <c r="E1378" s="10" t="str">
        <f>IF(B1378=1,"",IF(AND(TrackingWorksheet!G1383 &lt;&gt;"",TrackingWorksheet!G1383&lt;=WeeklySummary!$C$7, TrackingWorksheet!H1383=Lists!$D$4), "Y", "N"))</f>
        <v/>
      </c>
      <c r="F1378" s="10" t="str">
        <f>IF(B1378=1,"",IF(AND(TrackingWorksheet!I1383 &lt;&gt;"", TrackingWorksheet!I1383&lt;=WeeklySummary!$C$7, TrackingWorksheet!J1383=Lists!$D$4), "Y", "N"))</f>
        <v/>
      </c>
      <c r="G1378" s="10" t="str">
        <f>IF(B1378=1,"",IF(AND(TrackingWorksheet!G1383 &lt;&gt;"",TrackingWorksheet!G1383&lt;=WeeklySummary!$C$7, TrackingWorksheet!H1383=Lists!$D$5), "Y", "N"))</f>
        <v/>
      </c>
      <c r="H1378" s="10" t="str">
        <f>IF(B1378=1,"",IF(AND(TrackingWorksheet!I1383 &lt;&gt;"", TrackingWorksheet!I1383&lt;=WeeklySummary!$C$7, TrackingWorksheet!J1383=Lists!$D$5), "Y", "N"))</f>
        <v/>
      </c>
      <c r="I1378" s="20" t="str">
        <f>IF(B1378=1,"",IF(AND(TrackingWorksheet!G1383 &lt;&gt;"", TrackingWorksheet!G1383&lt;=WeeklySummary!$C$7, TrackingWorksheet!H1383=Lists!$D$6), 1, 0))</f>
        <v/>
      </c>
      <c r="J1378" s="20" t="str">
        <f t="shared" si="309"/>
        <v/>
      </c>
      <c r="K1378" s="10" t="str">
        <f>IF(B1378=1,"",IF(AND(TrackingWorksheet!I1383&lt;=WeeklySummary!$C$7,TrackingWorksheet!K1383="YES"),0,IF(AND(AND(OR(E1378="Y",F1378="Y"),E1378&lt;&gt;F1378),G1378&lt;&gt;"Y", H1378&lt;&gt;"Y"), 1, 0)))</f>
        <v/>
      </c>
      <c r="L1378" s="20" t="str">
        <f t="shared" si="310"/>
        <v/>
      </c>
      <c r="M1378" s="10" t="str">
        <f t="shared" si="311"/>
        <v/>
      </c>
      <c r="N1378" s="20" t="str">
        <f t="shared" si="312"/>
        <v/>
      </c>
      <c r="O1378" s="10" t="str">
        <f>IF(B1378=1,"",IF(AND(TrackingWorksheet!I1383&lt;=WeeklySummary!$C$7,TrackingWorksheet!K1383="YES"),0,IF(AND(AND(OR(G1378="Y",H1378="Y"),G1378&lt;&gt;H1378),E1378&lt;&gt;"Y", F1378&lt;&gt;"Y"), 1, 0)))</f>
        <v/>
      </c>
      <c r="P1378" s="20" t="str">
        <f t="shared" si="313"/>
        <v/>
      </c>
      <c r="Q1378" s="10" t="str">
        <f t="shared" si="314"/>
        <v/>
      </c>
      <c r="R1378" s="10" t="str">
        <f t="shared" si="315"/>
        <v/>
      </c>
      <c r="S1378" s="10" t="str">
        <f>IF(B1378=1,"",IF(AND(OR(AND(TrackingWorksheet!H1383=Lists!$D$7,TrackingWorksheet!H1383=TrackingWorksheet!J1383),TrackingWorksheet!H1383&lt;&gt;TrackingWorksheet!J1383),TrackingWorksheet!K1383="YES",TrackingWorksheet!H1383&lt;&gt;Lists!$D$6,TrackingWorksheet!G1383&lt;=WeeklySummary!$C$7,TrackingWorksheet!I1383&lt;=WeeklySummary!$C$7),1,0))</f>
        <v/>
      </c>
      <c r="T1378" s="10" t="str">
        <f t="shared" si="316"/>
        <v/>
      </c>
      <c r="U1378" s="10" t="str">
        <f>IF($B1378=1,"",IF(TrackingWorksheet!$K1383="YES",1, 0)*D1378)</f>
        <v/>
      </c>
      <c r="V1378" s="20">
        <f t="shared" si="305"/>
        <v>0</v>
      </c>
      <c r="W1378" s="20">
        <f t="shared" si="306"/>
        <v>0</v>
      </c>
      <c r="X1378" s="10" t="str">
        <f>IF($B1378=1,"",IF(AND(TrackingWorksheet!$L1383&lt;&gt;"", TrackingWorksheet!$L1383&gt;=WeeklySummary!$C$6,TrackingWorksheet!$L1383&lt;=WeeklySummary!$C$7,OR(TrackingWorksheet!$H1383=Lists!$D$4,TrackingWorksheet!$J1383=Lists!$D$4)), 1, 0))</f>
        <v/>
      </c>
      <c r="Y1378" s="10" t="str">
        <f>IF($B1378=1,"",IF(AND(TrackingWorksheet!$L1383&lt;&gt;"", TrackingWorksheet!$L1383&gt;=WeeklySummary!$C$6,TrackingWorksheet!$L1383&lt;=WeeklySummary!$C$7,OR(TrackingWorksheet!$H1383=Lists!$D$5,TrackingWorksheet!$J1383=Lists!$D$5)), 1, 0))</f>
        <v/>
      </c>
      <c r="Z1378" s="10" t="str">
        <f>IF($B1378=1,"",IF(AND(TrackingWorksheet!$L1383&lt;&gt;"", TrackingWorksheet!$L1383&gt;=WeeklySummary!$C$6,TrackingWorksheet!$L1383&lt;=WeeklySummary!$C$7,OR(TrackingWorksheet!$H1383=Lists!$D$6,TrackingWorksheet!$J1383=Lists!$D$6)), 1, 0))</f>
        <v/>
      </c>
      <c r="AA1378" s="19" t="str">
        <f>IF(B1378=1,"",IF(AND(TrackingWorksheet!M1383&lt;&gt;"",TrackingWorksheet!M1383&lt;=WeeklySummary!$C$7),1,0)*D1378)</f>
        <v/>
      </c>
      <c r="AB1378" s="19" t="str">
        <f>IF(B1378=1,"",IF(AND(TrackingWorksheet!N1383&lt;&gt;"",TrackingWorksheet!N1383&lt;=WeeklySummary!$C$7),1,0)*D1378)</f>
        <v/>
      </c>
      <c r="AC1378" s="19" t="str">
        <f>IF(B1378=1,"",TrackingWorksheet!T1383)</f>
        <v/>
      </c>
      <c r="AD1378" s="19" t="str">
        <f>IF(B1378=1,"",IF(D1378*AND(TrackingWorksheet!S1383&gt;=Calculations!$BD$3,TrackingWorksheet!U1383="",TrackingWorksheet!K1383="YES"),1,0))</f>
        <v/>
      </c>
      <c r="AE1378" s="19" t="str">
        <f>IF($B1378=1,"",IF(AND(TrackingWorksheet!$S1383&gt;$BE$3,TrackingWorksheet!$T1383=Lists!$P$4),1, 0)*D1378)</f>
        <v/>
      </c>
      <c r="AF1378" s="19" t="str">
        <f>IF($B1378=1,"",IF(AND(TrackingWorksheet!$U1383&gt;$BE$3,TrackingWorksheet!$V1383=Lists!$P$4),1, 0)*D1378)</f>
        <v/>
      </c>
      <c r="AG1378" s="19" t="str">
        <f>IF($B1378=1,"",IF(AND(TrackingWorksheet!$W1383&gt;$BE$3,TrackingWorksheet!$X1383=Lists!$P$4),1, 0)*D1378)</f>
        <v/>
      </c>
      <c r="AH1378" s="19" t="str">
        <f>IF($B1378=1,"",IF(AND(TrackingWorksheet!$Y1383&gt;$BE$3,TrackingWorksheet!$Z1383=Lists!$P$4),1, 0)*D1378)</f>
        <v/>
      </c>
      <c r="AI1378" s="19" t="str">
        <f>IF($B1378=1,"",IF(AND(TrackingWorksheet!$AA1383&gt;$BE$3,TrackingWorksheet!$AB1383=Lists!$P$4),1, 0)*D1378)</f>
        <v/>
      </c>
      <c r="AJ1378" s="19" t="str">
        <f>IF($B1378=1,"",IF(AND(TrackingWorksheet!$S1383&gt;$BE$3,TrackingWorksheet!$T1383=Lists!$P$5),1, 0)*D1378)</f>
        <v/>
      </c>
      <c r="AK1378" s="19" t="str">
        <f>IF($B1378=1,"",IF(AND(TrackingWorksheet!$U1383&gt;$BE$3,TrackingWorksheet!$V1383=Lists!$P$5),1, 0)*D1378)</f>
        <v/>
      </c>
      <c r="AL1378" s="19" t="str">
        <f>IF($B1378=1,"",IF(AND(TrackingWorksheet!$W1383&gt;$BE$3,TrackingWorksheet!$X1383=Lists!$P$5),1, 0)*D1378)</f>
        <v/>
      </c>
      <c r="AM1378" s="19" t="str">
        <f>IF($B1378=1,"",IF(AND(TrackingWorksheet!$Y1383&gt;$BE$3,TrackingWorksheet!$Z1383=Lists!$P$5),1, 0)*D1378)</f>
        <v/>
      </c>
      <c r="AN1378" s="19" t="str">
        <f>IF($B1378=1,"",IF(AND(TrackingWorksheet!$AA1383&gt;$BE$3,TrackingWorksheet!$AB1383=Lists!$P$5),1, 0)*D1378)</f>
        <v/>
      </c>
      <c r="AO1378" s="19" t="str">
        <f>IF($B1378=1,"",IF(AND(TrackingWorksheet!$S1383&gt;$BE$3,TrackingWorksheet!$T1383=Lists!$P$6),1, 0)*D1378)</f>
        <v/>
      </c>
      <c r="AP1378" s="19" t="str">
        <f>IF($B1378=1,"",IF(AND(TrackingWorksheet!$U1383&gt;$BE$3,TrackingWorksheet!$V1383=Lists!$P$6),1, 0)*D1378)</f>
        <v/>
      </c>
      <c r="AQ1378" s="19" t="str">
        <f>IF($B1378=1,"",IF(AND(TrackingWorksheet!$W1383&gt;$BE$3,TrackingWorksheet!$X1383=Lists!$P$6),1, 0)*D1378)</f>
        <v/>
      </c>
      <c r="AR1378" s="19" t="str">
        <f>IF($B1378=1,"",IF(AND(TrackingWorksheet!$Y1383&gt;$BE$3,TrackingWorksheet!$Z1383=Lists!$P$6),1, 0)*D1378)</f>
        <v/>
      </c>
      <c r="AS1378" s="19" t="str">
        <f>IF($B1378=1,"",IF(AND(TrackingWorksheet!$AA1383&gt;$BE$3,TrackingWorksheet!$AB1383=Lists!$P$6),1, 0)*D1378)</f>
        <v/>
      </c>
      <c r="AT1378" s="19">
        <f t="shared" si="307"/>
        <v>0</v>
      </c>
      <c r="AU1378" s="19" t="str">
        <f>IF(B1378=1,"",IF(AND(TrackingWorksheet!K1383="",TrackingWorksheet!M1383="", TrackingWorksheet!N1383="", TrackingWorksheet!S1383="", TrackingWorksheet!V1383="", TrackingWorksheet!W1383="", TrackingWorksheet!Y1383="", TrackingWorksheet!AA1383="", V1378=1),1,0)*D1378)</f>
        <v/>
      </c>
      <c r="AV1378" s="19" t="str">
        <f>IF(B1378=1,"",IF(D1378*AND(TrackingWorksheet!U1383&gt;Calculations!$BE$3,TrackingWorksheet!K1383="YES"),1,0))</f>
        <v/>
      </c>
      <c r="AW1378" s="19" t="str">
        <f>IF(B1378=1,"",IF(D1378*AND(TrackingWorksheet!W1383&gt;Calculations!$BE$3,TrackingWorksheet!K1383="YES"),1,0))</f>
        <v/>
      </c>
      <c r="AX1378" s="19">
        <f t="shared" si="308"/>
        <v>0</v>
      </c>
      <c r="AY1378" s="19">
        <f t="shared" si="304"/>
        <v>0</v>
      </c>
      <c r="AZ1378" s="27" t="str">
        <f>IF(B1378=1,"",IF(TrackingWorksheet!Q1383="","",TrackingWorksheet!Q1383))</f>
        <v/>
      </c>
      <c r="BB1378" s="4"/>
      <c r="BC1378" s="4"/>
      <c r="BD1378" s="4"/>
      <c r="BE1378" s="4"/>
      <c r="BF1378" s="4"/>
      <c r="BG1378" s="4" t="str">
        <f>IF(B1378=1,"",IF(AND(N1378=1,TrackingWorksheet!$I1383+14&lt;=WeeklySummary!$C$7),1,0))</f>
        <v/>
      </c>
      <c r="BH1378" s="4" t="str">
        <f>IF(B1378=1,"",IF(AND(R1378=1,TrackingWorksheet!$I1383+14&lt;=WeeklySummary!$C$7),1,0))</f>
        <v/>
      </c>
      <c r="BI1378" s="4" t="str">
        <f>IF(B1378=1,"",IF(AND(J1378=1,TrackingWorksheet!$G1383+14&lt;=WeeklySummary!$C$7),1,0))</f>
        <v/>
      </c>
      <c r="BJ1378" s="4" t="str">
        <f>IF(B1378=1,"",IF(AND(T1378=1,TrackingWorksheet!$I1383+14&lt;=WeeklySummary!$C$7),1,0))</f>
        <v/>
      </c>
      <c r="BK1378" s="4" t="str">
        <f>IF(B1378=1,"",IF(AND(T1378=1,TrackingWorksheet!$G1383+14&lt;=WeeklySummary!$C$7),1,0))</f>
        <v/>
      </c>
      <c r="BL1378" s="4">
        <f t="shared" si="317"/>
        <v>0</v>
      </c>
    </row>
    <row r="1379" spans="2:64" x14ac:dyDescent="0.25">
      <c r="B1379" s="27">
        <f>IF(AND(ISBLANK(TrackingWorksheet!B1384),ISBLANK(TrackingWorksheet!C1384),ISBLANK(TrackingWorksheet!G1384),ISBLANK(TrackingWorksheet!H1384),
ISBLANK(TrackingWorksheet!I1384),ISBLANK(TrackingWorksheet!J1384),ISBLANK(TrackingWorksheet!M1384),
ISBLANK(TrackingWorksheet!N1386)),1,0)</f>
        <v>1</v>
      </c>
      <c r="C1379" s="12" t="str">
        <f>IF(B1379=1,"",TrackingWorksheet!F1384)</f>
        <v/>
      </c>
      <c r="D1379" s="20" t="str">
        <f>IF(B1379=1,"",IF(AND(TrackingWorksheet!B1384&lt;&gt;"",TrackingWorksheet!B1384&lt;=WeeklySummary!$C$7,OR(TrackingWorksheet!C1384="",TrackingWorksheet!C1384&gt;=WeeklySummary!$C$6)),1,0))</f>
        <v/>
      </c>
      <c r="E1379" s="10" t="str">
        <f>IF(B1379=1,"",IF(AND(TrackingWorksheet!G1384 &lt;&gt;"",TrackingWorksheet!G1384&lt;=WeeklySummary!$C$7, TrackingWorksheet!H1384=Lists!$D$4), "Y", "N"))</f>
        <v/>
      </c>
      <c r="F1379" s="10" t="str">
        <f>IF(B1379=1,"",IF(AND(TrackingWorksheet!I1384 &lt;&gt;"", TrackingWorksheet!I1384&lt;=WeeklySummary!$C$7, TrackingWorksheet!J1384=Lists!$D$4), "Y", "N"))</f>
        <v/>
      </c>
      <c r="G1379" s="10" t="str">
        <f>IF(B1379=1,"",IF(AND(TrackingWorksheet!G1384 &lt;&gt;"",TrackingWorksheet!G1384&lt;=WeeklySummary!$C$7, TrackingWorksheet!H1384=Lists!$D$5), "Y", "N"))</f>
        <v/>
      </c>
      <c r="H1379" s="10" t="str">
        <f>IF(B1379=1,"",IF(AND(TrackingWorksheet!I1384 &lt;&gt;"", TrackingWorksheet!I1384&lt;=WeeklySummary!$C$7, TrackingWorksheet!J1384=Lists!$D$5), "Y", "N"))</f>
        <v/>
      </c>
      <c r="I1379" s="20" t="str">
        <f>IF(B1379=1,"",IF(AND(TrackingWorksheet!G1384 &lt;&gt;"", TrackingWorksheet!G1384&lt;=WeeklySummary!$C$7, TrackingWorksheet!H1384=Lists!$D$6), 1, 0))</f>
        <v/>
      </c>
      <c r="J1379" s="20" t="str">
        <f t="shared" si="309"/>
        <v/>
      </c>
      <c r="K1379" s="10" t="str">
        <f>IF(B1379=1,"",IF(AND(TrackingWorksheet!I1384&lt;=WeeklySummary!$C$7,TrackingWorksheet!K1384="YES"),0,IF(AND(AND(OR(E1379="Y",F1379="Y"),E1379&lt;&gt;F1379),G1379&lt;&gt;"Y", H1379&lt;&gt;"Y"), 1, 0)))</f>
        <v/>
      </c>
      <c r="L1379" s="20" t="str">
        <f t="shared" si="310"/>
        <v/>
      </c>
      <c r="M1379" s="10" t="str">
        <f t="shared" si="311"/>
        <v/>
      </c>
      <c r="N1379" s="20" t="str">
        <f t="shared" si="312"/>
        <v/>
      </c>
      <c r="O1379" s="10" t="str">
        <f>IF(B1379=1,"",IF(AND(TrackingWorksheet!I1384&lt;=WeeklySummary!$C$7,TrackingWorksheet!K1384="YES"),0,IF(AND(AND(OR(G1379="Y",H1379="Y"),G1379&lt;&gt;H1379),E1379&lt;&gt;"Y", F1379&lt;&gt;"Y"), 1, 0)))</f>
        <v/>
      </c>
      <c r="P1379" s="20" t="str">
        <f t="shared" si="313"/>
        <v/>
      </c>
      <c r="Q1379" s="10" t="str">
        <f t="shared" si="314"/>
        <v/>
      </c>
      <c r="R1379" s="10" t="str">
        <f t="shared" si="315"/>
        <v/>
      </c>
      <c r="S1379" s="10" t="str">
        <f>IF(B1379=1,"",IF(AND(OR(AND(TrackingWorksheet!H1384=Lists!$D$7,TrackingWorksheet!H1384=TrackingWorksheet!J1384),TrackingWorksheet!H1384&lt;&gt;TrackingWorksheet!J1384),TrackingWorksheet!K1384="YES",TrackingWorksheet!H1384&lt;&gt;Lists!$D$6,TrackingWorksheet!G1384&lt;=WeeklySummary!$C$7,TrackingWorksheet!I1384&lt;=WeeklySummary!$C$7),1,0))</f>
        <v/>
      </c>
      <c r="T1379" s="10" t="str">
        <f t="shared" si="316"/>
        <v/>
      </c>
      <c r="U1379" s="10" t="str">
        <f>IF($B1379=1,"",IF(TrackingWorksheet!$K1384="YES",1, 0)*D1379)</f>
        <v/>
      </c>
      <c r="V1379" s="20">
        <f t="shared" si="305"/>
        <v>0</v>
      </c>
      <c r="W1379" s="20">
        <f t="shared" si="306"/>
        <v>0</v>
      </c>
      <c r="X1379" s="10" t="str">
        <f>IF($B1379=1,"",IF(AND(TrackingWorksheet!$L1384&lt;&gt;"", TrackingWorksheet!$L1384&gt;=WeeklySummary!$C$6,TrackingWorksheet!$L1384&lt;=WeeklySummary!$C$7,OR(TrackingWorksheet!$H1384=Lists!$D$4,TrackingWorksheet!$J1384=Lists!$D$4)), 1, 0))</f>
        <v/>
      </c>
      <c r="Y1379" s="10" t="str">
        <f>IF($B1379=1,"",IF(AND(TrackingWorksheet!$L1384&lt;&gt;"", TrackingWorksheet!$L1384&gt;=WeeklySummary!$C$6,TrackingWorksheet!$L1384&lt;=WeeklySummary!$C$7,OR(TrackingWorksheet!$H1384=Lists!$D$5,TrackingWorksheet!$J1384=Lists!$D$5)), 1, 0))</f>
        <v/>
      </c>
      <c r="Z1379" s="10" t="str">
        <f>IF($B1379=1,"",IF(AND(TrackingWorksheet!$L1384&lt;&gt;"", TrackingWorksheet!$L1384&gt;=WeeklySummary!$C$6,TrackingWorksheet!$L1384&lt;=WeeklySummary!$C$7,OR(TrackingWorksheet!$H1384=Lists!$D$6,TrackingWorksheet!$J1384=Lists!$D$6)), 1, 0))</f>
        <v/>
      </c>
      <c r="AA1379" s="19" t="str">
        <f>IF(B1379=1,"",IF(AND(TrackingWorksheet!M1384&lt;&gt;"",TrackingWorksheet!M1384&lt;=WeeklySummary!$C$7),1,0)*D1379)</f>
        <v/>
      </c>
      <c r="AB1379" s="19" t="str">
        <f>IF(B1379=1,"",IF(AND(TrackingWorksheet!N1384&lt;&gt;"",TrackingWorksheet!N1384&lt;=WeeklySummary!$C$7),1,0)*D1379)</f>
        <v/>
      </c>
      <c r="AC1379" s="19" t="str">
        <f>IF(B1379=1,"",TrackingWorksheet!T1384)</f>
        <v/>
      </c>
      <c r="AD1379" s="19" t="str">
        <f>IF(B1379=1,"",IF(D1379*AND(TrackingWorksheet!S1384&gt;=Calculations!$BD$3,TrackingWorksheet!U1384="",TrackingWorksheet!K1384="YES"),1,0))</f>
        <v/>
      </c>
      <c r="AE1379" s="19" t="str">
        <f>IF($B1379=1,"",IF(AND(TrackingWorksheet!$S1384&gt;$BE$3,TrackingWorksheet!$T1384=Lists!$P$4),1, 0)*D1379)</f>
        <v/>
      </c>
      <c r="AF1379" s="19" t="str">
        <f>IF($B1379=1,"",IF(AND(TrackingWorksheet!$U1384&gt;$BE$3,TrackingWorksheet!$V1384=Lists!$P$4),1, 0)*D1379)</f>
        <v/>
      </c>
      <c r="AG1379" s="19" t="str">
        <f>IF($B1379=1,"",IF(AND(TrackingWorksheet!$W1384&gt;$BE$3,TrackingWorksheet!$X1384=Lists!$P$4),1, 0)*D1379)</f>
        <v/>
      </c>
      <c r="AH1379" s="19" t="str">
        <f>IF($B1379=1,"",IF(AND(TrackingWorksheet!$Y1384&gt;$BE$3,TrackingWorksheet!$Z1384=Lists!$P$4),1, 0)*D1379)</f>
        <v/>
      </c>
      <c r="AI1379" s="19" t="str">
        <f>IF($B1379=1,"",IF(AND(TrackingWorksheet!$AA1384&gt;$BE$3,TrackingWorksheet!$AB1384=Lists!$P$4),1, 0)*D1379)</f>
        <v/>
      </c>
      <c r="AJ1379" s="19" t="str">
        <f>IF($B1379=1,"",IF(AND(TrackingWorksheet!$S1384&gt;$BE$3,TrackingWorksheet!$T1384=Lists!$P$5),1, 0)*D1379)</f>
        <v/>
      </c>
      <c r="AK1379" s="19" t="str">
        <f>IF($B1379=1,"",IF(AND(TrackingWorksheet!$U1384&gt;$BE$3,TrackingWorksheet!$V1384=Lists!$P$5),1, 0)*D1379)</f>
        <v/>
      </c>
      <c r="AL1379" s="19" t="str">
        <f>IF($B1379=1,"",IF(AND(TrackingWorksheet!$W1384&gt;$BE$3,TrackingWorksheet!$X1384=Lists!$P$5),1, 0)*D1379)</f>
        <v/>
      </c>
      <c r="AM1379" s="19" t="str">
        <f>IF($B1379=1,"",IF(AND(TrackingWorksheet!$Y1384&gt;$BE$3,TrackingWorksheet!$Z1384=Lists!$P$5),1, 0)*D1379)</f>
        <v/>
      </c>
      <c r="AN1379" s="19" t="str">
        <f>IF($B1379=1,"",IF(AND(TrackingWorksheet!$AA1384&gt;$BE$3,TrackingWorksheet!$AB1384=Lists!$P$5),1, 0)*D1379)</f>
        <v/>
      </c>
      <c r="AO1379" s="19" t="str">
        <f>IF($B1379=1,"",IF(AND(TrackingWorksheet!$S1384&gt;$BE$3,TrackingWorksheet!$T1384=Lists!$P$6),1, 0)*D1379)</f>
        <v/>
      </c>
      <c r="AP1379" s="19" t="str">
        <f>IF($B1379=1,"",IF(AND(TrackingWorksheet!$U1384&gt;$BE$3,TrackingWorksheet!$V1384=Lists!$P$6),1, 0)*D1379)</f>
        <v/>
      </c>
      <c r="AQ1379" s="19" t="str">
        <f>IF($B1379=1,"",IF(AND(TrackingWorksheet!$W1384&gt;$BE$3,TrackingWorksheet!$X1384=Lists!$P$6),1, 0)*D1379)</f>
        <v/>
      </c>
      <c r="AR1379" s="19" t="str">
        <f>IF($B1379=1,"",IF(AND(TrackingWorksheet!$Y1384&gt;$BE$3,TrackingWorksheet!$Z1384=Lists!$P$6),1, 0)*D1379)</f>
        <v/>
      </c>
      <c r="AS1379" s="19" t="str">
        <f>IF($B1379=1,"",IF(AND(TrackingWorksheet!$AA1384&gt;$BE$3,TrackingWorksheet!$AB1384=Lists!$P$6),1, 0)*D1379)</f>
        <v/>
      </c>
      <c r="AT1379" s="19">
        <f t="shared" si="307"/>
        <v>0</v>
      </c>
      <c r="AU1379" s="19" t="str">
        <f>IF(B1379=1,"",IF(AND(TrackingWorksheet!K1384="",TrackingWorksheet!M1384="", TrackingWorksheet!N1384="", TrackingWorksheet!S1384="", TrackingWorksheet!V1384="", TrackingWorksheet!W1384="", TrackingWorksheet!Y1384="", TrackingWorksheet!AA1384="", V1379=1),1,0)*D1379)</f>
        <v/>
      </c>
      <c r="AV1379" s="19" t="str">
        <f>IF(B1379=1,"",IF(D1379*AND(TrackingWorksheet!U1384&gt;Calculations!$BE$3,TrackingWorksheet!K1384="YES"),1,0))</f>
        <v/>
      </c>
      <c r="AW1379" s="19" t="str">
        <f>IF(B1379=1,"",IF(D1379*AND(TrackingWorksheet!W1384&gt;Calculations!$BE$3,TrackingWorksheet!K1384="YES"),1,0))</f>
        <v/>
      </c>
      <c r="AX1379" s="19">
        <f t="shared" si="308"/>
        <v>0</v>
      </c>
      <c r="AY1379" s="19">
        <f t="shared" si="304"/>
        <v>0</v>
      </c>
      <c r="AZ1379" s="27" t="str">
        <f>IF(B1379=1,"",IF(TrackingWorksheet!Q1384="","",TrackingWorksheet!Q1384))</f>
        <v/>
      </c>
      <c r="BB1379" s="4"/>
      <c r="BC1379" s="4"/>
      <c r="BD1379" s="4"/>
      <c r="BE1379" s="4"/>
      <c r="BF1379" s="4"/>
      <c r="BG1379" s="4" t="str">
        <f>IF(B1379=1,"",IF(AND(N1379=1,TrackingWorksheet!$I1384+14&lt;=WeeklySummary!$C$7),1,0))</f>
        <v/>
      </c>
      <c r="BH1379" s="4" t="str">
        <f>IF(B1379=1,"",IF(AND(R1379=1,TrackingWorksheet!$I1384+14&lt;=WeeklySummary!$C$7),1,0))</f>
        <v/>
      </c>
      <c r="BI1379" s="4" t="str">
        <f>IF(B1379=1,"",IF(AND(J1379=1,TrackingWorksheet!$G1384+14&lt;=WeeklySummary!$C$7),1,0))</f>
        <v/>
      </c>
      <c r="BJ1379" s="4" t="str">
        <f>IF(B1379=1,"",IF(AND(T1379=1,TrackingWorksheet!$I1384+14&lt;=WeeklySummary!$C$7),1,0))</f>
        <v/>
      </c>
      <c r="BK1379" s="4" t="str">
        <f>IF(B1379=1,"",IF(AND(T1379=1,TrackingWorksheet!$G1384+14&lt;=WeeklySummary!$C$7),1,0))</f>
        <v/>
      </c>
      <c r="BL1379" s="4">
        <f t="shared" si="317"/>
        <v>0</v>
      </c>
    </row>
    <row r="1380" spans="2:64" x14ac:dyDescent="0.25">
      <c r="B1380" s="27">
        <f>IF(AND(ISBLANK(TrackingWorksheet!B1385),ISBLANK(TrackingWorksheet!C1385),ISBLANK(TrackingWorksheet!G1385),ISBLANK(TrackingWorksheet!H1385),
ISBLANK(TrackingWorksheet!I1385),ISBLANK(TrackingWorksheet!J1385),ISBLANK(TrackingWorksheet!M1385),
ISBLANK(TrackingWorksheet!N1387)),1,0)</f>
        <v>1</v>
      </c>
      <c r="C1380" s="12" t="str">
        <f>IF(B1380=1,"",TrackingWorksheet!F1385)</f>
        <v/>
      </c>
      <c r="D1380" s="20" t="str">
        <f>IF(B1380=1,"",IF(AND(TrackingWorksheet!B1385&lt;&gt;"",TrackingWorksheet!B1385&lt;=WeeklySummary!$C$7,OR(TrackingWorksheet!C1385="",TrackingWorksheet!C1385&gt;=WeeklySummary!$C$6)),1,0))</f>
        <v/>
      </c>
      <c r="E1380" s="10" t="str">
        <f>IF(B1380=1,"",IF(AND(TrackingWorksheet!G1385 &lt;&gt;"",TrackingWorksheet!G1385&lt;=WeeklySummary!$C$7, TrackingWorksheet!H1385=Lists!$D$4), "Y", "N"))</f>
        <v/>
      </c>
      <c r="F1380" s="10" t="str">
        <f>IF(B1380=1,"",IF(AND(TrackingWorksheet!I1385 &lt;&gt;"", TrackingWorksheet!I1385&lt;=WeeklySummary!$C$7, TrackingWorksheet!J1385=Lists!$D$4), "Y", "N"))</f>
        <v/>
      </c>
      <c r="G1380" s="10" t="str">
        <f>IF(B1380=1,"",IF(AND(TrackingWorksheet!G1385 &lt;&gt;"",TrackingWorksheet!G1385&lt;=WeeklySummary!$C$7, TrackingWorksheet!H1385=Lists!$D$5), "Y", "N"))</f>
        <v/>
      </c>
      <c r="H1380" s="10" t="str">
        <f>IF(B1380=1,"",IF(AND(TrackingWorksheet!I1385 &lt;&gt;"", TrackingWorksheet!I1385&lt;=WeeklySummary!$C$7, TrackingWorksheet!J1385=Lists!$D$5), "Y", "N"))</f>
        <v/>
      </c>
      <c r="I1380" s="20" t="str">
        <f>IF(B1380=1,"",IF(AND(TrackingWorksheet!G1385 &lt;&gt;"", TrackingWorksheet!G1385&lt;=WeeklySummary!$C$7, TrackingWorksheet!H1385=Lists!$D$6), 1, 0))</f>
        <v/>
      </c>
      <c r="J1380" s="20" t="str">
        <f t="shared" si="309"/>
        <v/>
      </c>
      <c r="K1380" s="10" t="str">
        <f>IF(B1380=1,"",IF(AND(TrackingWorksheet!I1385&lt;=WeeklySummary!$C$7,TrackingWorksheet!K1385="YES"),0,IF(AND(AND(OR(E1380="Y",F1380="Y"),E1380&lt;&gt;F1380),G1380&lt;&gt;"Y", H1380&lt;&gt;"Y"), 1, 0)))</f>
        <v/>
      </c>
      <c r="L1380" s="20" t="str">
        <f t="shared" si="310"/>
        <v/>
      </c>
      <c r="M1380" s="10" t="str">
        <f t="shared" si="311"/>
        <v/>
      </c>
      <c r="N1380" s="20" t="str">
        <f t="shared" si="312"/>
        <v/>
      </c>
      <c r="O1380" s="10" t="str">
        <f>IF(B1380=1,"",IF(AND(TrackingWorksheet!I1385&lt;=WeeklySummary!$C$7,TrackingWorksheet!K1385="YES"),0,IF(AND(AND(OR(G1380="Y",H1380="Y"),G1380&lt;&gt;H1380),E1380&lt;&gt;"Y", F1380&lt;&gt;"Y"), 1, 0)))</f>
        <v/>
      </c>
      <c r="P1380" s="20" t="str">
        <f t="shared" si="313"/>
        <v/>
      </c>
      <c r="Q1380" s="10" t="str">
        <f t="shared" si="314"/>
        <v/>
      </c>
      <c r="R1380" s="10" t="str">
        <f t="shared" si="315"/>
        <v/>
      </c>
      <c r="S1380" s="10" t="str">
        <f>IF(B1380=1,"",IF(AND(OR(AND(TrackingWorksheet!H1385=Lists!$D$7,TrackingWorksheet!H1385=TrackingWorksheet!J1385),TrackingWorksheet!H1385&lt;&gt;TrackingWorksheet!J1385),TrackingWorksheet!K1385="YES",TrackingWorksheet!H1385&lt;&gt;Lists!$D$6,TrackingWorksheet!G1385&lt;=WeeklySummary!$C$7,TrackingWorksheet!I1385&lt;=WeeklySummary!$C$7),1,0))</f>
        <v/>
      </c>
      <c r="T1380" s="10" t="str">
        <f t="shared" si="316"/>
        <v/>
      </c>
      <c r="U1380" s="10" t="str">
        <f>IF($B1380=1,"",IF(TrackingWorksheet!$K1385="YES",1, 0)*D1380)</f>
        <v/>
      </c>
      <c r="V1380" s="20">
        <f t="shared" si="305"/>
        <v>0</v>
      </c>
      <c r="W1380" s="20">
        <f t="shared" si="306"/>
        <v>0</v>
      </c>
      <c r="X1380" s="10" t="str">
        <f>IF($B1380=1,"",IF(AND(TrackingWorksheet!$L1385&lt;&gt;"", TrackingWorksheet!$L1385&gt;=WeeklySummary!$C$6,TrackingWorksheet!$L1385&lt;=WeeklySummary!$C$7,OR(TrackingWorksheet!$H1385=Lists!$D$4,TrackingWorksheet!$J1385=Lists!$D$4)), 1, 0))</f>
        <v/>
      </c>
      <c r="Y1380" s="10" t="str">
        <f>IF($B1380=1,"",IF(AND(TrackingWorksheet!$L1385&lt;&gt;"", TrackingWorksheet!$L1385&gt;=WeeklySummary!$C$6,TrackingWorksheet!$L1385&lt;=WeeklySummary!$C$7,OR(TrackingWorksheet!$H1385=Lists!$D$5,TrackingWorksheet!$J1385=Lists!$D$5)), 1, 0))</f>
        <v/>
      </c>
      <c r="Z1380" s="10" t="str">
        <f>IF($B1380=1,"",IF(AND(TrackingWorksheet!$L1385&lt;&gt;"", TrackingWorksheet!$L1385&gt;=WeeklySummary!$C$6,TrackingWorksheet!$L1385&lt;=WeeklySummary!$C$7,OR(TrackingWorksheet!$H1385=Lists!$D$6,TrackingWorksheet!$J1385=Lists!$D$6)), 1, 0))</f>
        <v/>
      </c>
      <c r="AA1380" s="19" t="str">
        <f>IF(B1380=1,"",IF(AND(TrackingWorksheet!M1385&lt;&gt;"",TrackingWorksheet!M1385&lt;=WeeklySummary!$C$7),1,0)*D1380)</f>
        <v/>
      </c>
      <c r="AB1380" s="19" t="str">
        <f>IF(B1380=1,"",IF(AND(TrackingWorksheet!N1385&lt;&gt;"",TrackingWorksheet!N1385&lt;=WeeklySummary!$C$7),1,0)*D1380)</f>
        <v/>
      </c>
      <c r="AC1380" s="19" t="str">
        <f>IF(B1380=1,"",TrackingWorksheet!T1385)</f>
        <v/>
      </c>
      <c r="AD1380" s="19" t="str">
        <f>IF(B1380=1,"",IF(D1380*AND(TrackingWorksheet!S1385&gt;=Calculations!$BD$3,TrackingWorksheet!U1385="",TrackingWorksheet!K1385="YES"),1,0))</f>
        <v/>
      </c>
      <c r="AE1380" s="19" t="str">
        <f>IF($B1380=1,"",IF(AND(TrackingWorksheet!$S1385&gt;$BE$3,TrackingWorksheet!$T1385=Lists!$P$4),1, 0)*D1380)</f>
        <v/>
      </c>
      <c r="AF1380" s="19" t="str">
        <f>IF($B1380=1,"",IF(AND(TrackingWorksheet!$U1385&gt;$BE$3,TrackingWorksheet!$V1385=Lists!$P$4),1, 0)*D1380)</f>
        <v/>
      </c>
      <c r="AG1380" s="19" t="str">
        <f>IF($B1380=1,"",IF(AND(TrackingWorksheet!$W1385&gt;$BE$3,TrackingWorksheet!$X1385=Lists!$P$4),1, 0)*D1380)</f>
        <v/>
      </c>
      <c r="AH1380" s="19" t="str">
        <f>IF($B1380=1,"",IF(AND(TrackingWorksheet!$Y1385&gt;$BE$3,TrackingWorksheet!$Z1385=Lists!$P$4),1, 0)*D1380)</f>
        <v/>
      </c>
      <c r="AI1380" s="19" t="str">
        <f>IF($B1380=1,"",IF(AND(TrackingWorksheet!$AA1385&gt;$BE$3,TrackingWorksheet!$AB1385=Lists!$P$4),1, 0)*D1380)</f>
        <v/>
      </c>
      <c r="AJ1380" s="19" t="str">
        <f>IF($B1380=1,"",IF(AND(TrackingWorksheet!$S1385&gt;$BE$3,TrackingWorksheet!$T1385=Lists!$P$5),1, 0)*D1380)</f>
        <v/>
      </c>
      <c r="AK1380" s="19" t="str">
        <f>IF($B1380=1,"",IF(AND(TrackingWorksheet!$U1385&gt;$BE$3,TrackingWorksheet!$V1385=Lists!$P$5),1, 0)*D1380)</f>
        <v/>
      </c>
      <c r="AL1380" s="19" t="str">
        <f>IF($B1380=1,"",IF(AND(TrackingWorksheet!$W1385&gt;$BE$3,TrackingWorksheet!$X1385=Lists!$P$5),1, 0)*D1380)</f>
        <v/>
      </c>
      <c r="AM1380" s="19" t="str">
        <f>IF($B1380=1,"",IF(AND(TrackingWorksheet!$Y1385&gt;$BE$3,TrackingWorksheet!$Z1385=Lists!$P$5),1, 0)*D1380)</f>
        <v/>
      </c>
      <c r="AN1380" s="19" t="str">
        <f>IF($B1380=1,"",IF(AND(TrackingWorksheet!$AA1385&gt;$BE$3,TrackingWorksheet!$AB1385=Lists!$P$5),1, 0)*D1380)</f>
        <v/>
      </c>
      <c r="AO1380" s="19" t="str">
        <f>IF($B1380=1,"",IF(AND(TrackingWorksheet!$S1385&gt;$BE$3,TrackingWorksheet!$T1385=Lists!$P$6),1, 0)*D1380)</f>
        <v/>
      </c>
      <c r="AP1380" s="19" t="str">
        <f>IF($B1380=1,"",IF(AND(TrackingWorksheet!$U1385&gt;$BE$3,TrackingWorksheet!$V1385=Lists!$P$6),1, 0)*D1380)</f>
        <v/>
      </c>
      <c r="AQ1380" s="19" t="str">
        <f>IF($B1380=1,"",IF(AND(TrackingWorksheet!$W1385&gt;$BE$3,TrackingWorksheet!$X1385=Lists!$P$6),1, 0)*D1380)</f>
        <v/>
      </c>
      <c r="AR1380" s="19" t="str">
        <f>IF($B1380=1,"",IF(AND(TrackingWorksheet!$Y1385&gt;$BE$3,TrackingWorksheet!$Z1385=Lists!$P$6),1, 0)*D1380)</f>
        <v/>
      </c>
      <c r="AS1380" s="19" t="str">
        <f>IF($B1380=1,"",IF(AND(TrackingWorksheet!$AA1385&gt;$BE$3,TrackingWorksheet!$AB1385=Lists!$P$6),1, 0)*D1380)</f>
        <v/>
      </c>
      <c r="AT1380" s="19">
        <f t="shared" si="307"/>
        <v>0</v>
      </c>
      <c r="AU1380" s="19" t="str">
        <f>IF(B1380=1,"",IF(AND(TrackingWorksheet!K1385="",TrackingWorksheet!M1385="", TrackingWorksheet!N1385="", TrackingWorksheet!S1385="", TrackingWorksheet!V1385="", TrackingWorksheet!W1385="", TrackingWorksheet!Y1385="", TrackingWorksheet!AA1385="", V1380=1),1,0)*D1380)</f>
        <v/>
      </c>
      <c r="AV1380" s="19" t="str">
        <f>IF(B1380=1,"",IF(D1380*AND(TrackingWorksheet!U1385&gt;Calculations!$BE$3,TrackingWorksheet!K1385="YES"),1,0))</f>
        <v/>
      </c>
      <c r="AW1380" s="19" t="str">
        <f>IF(B1380=1,"",IF(D1380*AND(TrackingWorksheet!W1385&gt;Calculations!$BE$3,TrackingWorksheet!K1385="YES"),1,0))</f>
        <v/>
      </c>
      <c r="AX1380" s="19">
        <f t="shared" si="308"/>
        <v>0</v>
      </c>
      <c r="AY1380" s="19">
        <f t="shared" si="304"/>
        <v>0</v>
      </c>
      <c r="AZ1380" s="27" t="str">
        <f>IF(B1380=1,"",IF(TrackingWorksheet!Q1385="","",TrackingWorksheet!Q1385))</f>
        <v/>
      </c>
      <c r="BB1380" s="4"/>
      <c r="BC1380" s="4"/>
      <c r="BD1380" s="4"/>
      <c r="BE1380" s="4"/>
      <c r="BF1380" s="4"/>
      <c r="BG1380" s="4" t="str">
        <f>IF(B1380=1,"",IF(AND(N1380=1,TrackingWorksheet!$I1385+14&lt;=WeeklySummary!$C$7),1,0))</f>
        <v/>
      </c>
      <c r="BH1380" s="4" t="str">
        <f>IF(B1380=1,"",IF(AND(R1380=1,TrackingWorksheet!$I1385+14&lt;=WeeklySummary!$C$7),1,0))</f>
        <v/>
      </c>
      <c r="BI1380" s="4" t="str">
        <f>IF(B1380=1,"",IF(AND(J1380=1,TrackingWorksheet!$G1385+14&lt;=WeeklySummary!$C$7),1,0))</f>
        <v/>
      </c>
      <c r="BJ1380" s="4" t="str">
        <f>IF(B1380=1,"",IF(AND(T1380=1,TrackingWorksheet!$I1385+14&lt;=WeeklySummary!$C$7),1,0))</f>
        <v/>
      </c>
      <c r="BK1380" s="4" t="str">
        <f>IF(B1380=1,"",IF(AND(T1380=1,TrackingWorksheet!$G1385+14&lt;=WeeklySummary!$C$7),1,0))</f>
        <v/>
      </c>
      <c r="BL1380" s="4">
        <f t="shared" si="317"/>
        <v>0</v>
      </c>
    </row>
    <row r="1381" spans="2:64" x14ac:dyDescent="0.25">
      <c r="B1381" s="27">
        <f>IF(AND(ISBLANK(TrackingWorksheet!B1386),ISBLANK(TrackingWorksheet!C1386),ISBLANK(TrackingWorksheet!G1386),ISBLANK(TrackingWorksheet!H1386),
ISBLANK(TrackingWorksheet!I1386),ISBLANK(TrackingWorksheet!J1386),ISBLANK(TrackingWorksheet!M1386),
ISBLANK(TrackingWorksheet!N1388)),1,0)</f>
        <v>1</v>
      </c>
      <c r="C1381" s="12" t="str">
        <f>IF(B1381=1,"",TrackingWorksheet!F1386)</f>
        <v/>
      </c>
      <c r="D1381" s="20" t="str">
        <f>IF(B1381=1,"",IF(AND(TrackingWorksheet!B1386&lt;&gt;"",TrackingWorksheet!B1386&lt;=WeeklySummary!$C$7,OR(TrackingWorksheet!C1386="",TrackingWorksheet!C1386&gt;=WeeklySummary!$C$6)),1,0))</f>
        <v/>
      </c>
      <c r="E1381" s="10" t="str">
        <f>IF(B1381=1,"",IF(AND(TrackingWorksheet!G1386 &lt;&gt;"",TrackingWorksheet!G1386&lt;=WeeklySummary!$C$7, TrackingWorksheet!H1386=Lists!$D$4), "Y", "N"))</f>
        <v/>
      </c>
      <c r="F1381" s="10" t="str">
        <f>IF(B1381=1,"",IF(AND(TrackingWorksheet!I1386 &lt;&gt;"", TrackingWorksheet!I1386&lt;=WeeklySummary!$C$7, TrackingWorksheet!J1386=Lists!$D$4), "Y", "N"))</f>
        <v/>
      </c>
      <c r="G1381" s="10" t="str">
        <f>IF(B1381=1,"",IF(AND(TrackingWorksheet!G1386 &lt;&gt;"",TrackingWorksheet!G1386&lt;=WeeklySummary!$C$7, TrackingWorksheet!H1386=Lists!$D$5), "Y", "N"))</f>
        <v/>
      </c>
      <c r="H1381" s="10" t="str">
        <f>IF(B1381=1,"",IF(AND(TrackingWorksheet!I1386 &lt;&gt;"", TrackingWorksheet!I1386&lt;=WeeklySummary!$C$7, TrackingWorksheet!J1386=Lists!$D$5), "Y", "N"))</f>
        <v/>
      </c>
      <c r="I1381" s="20" t="str">
        <f>IF(B1381=1,"",IF(AND(TrackingWorksheet!G1386 &lt;&gt;"", TrackingWorksheet!G1386&lt;=WeeklySummary!$C$7, TrackingWorksheet!H1386=Lists!$D$6), 1, 0))</f>
        <v/>
      </c>
      <c r="J1381" s="20" t="str">
        <f t="shared" si="309"/>
        <v/>
      </c>
      <c r="K1381" s="10" t="str">
        <f>IF(B1381=1,"",IF(AND(TrackingWorksheet!I1386&lt;=WeeklySummary!$C$7,TrackingWorksheet!K1386="YES"),0,IF(AND(AND(OR(E1381="Y",F1381="Y"),E1381&lt;&gt;F1381),G1381&lt;&gt;"Y", H1381&lt;&gt;"Y"), 1, 0)))</f>
        <v/>
      </c>
      <c r="L1381" s="20" t="str">
        <f t="shared" si="310"/>
        <v/>
      </c>
      <c r="M1381" s="10" t="str">
        <f t="shared" si="311"/>
        <v/>
      </c>
      <c r="N1381" s="20" t="str">
        <f t="shared" si="312"/>
        <v/>
      </c>
      <c r="O1381" s="10" t="str">
        <f>IF(B1381=1,"",IF(AND(TrackingWorksheet!I1386&lt;=WeeklySummary!$C$7,TrackingWorksheet!K1386="YES"),0,IF(AND(AND(OR(G1381="Y",H1381="Y"),G1381&lt;&gt;H1381),E1381&lt;&gt;"Y", F1381&lt;&gt;"Y"), 1, 0)))</f>
        <v/>
      </c>
      <c r="P1381" s="20" t="str">
        <f t="shared" si="313"/>
        <v/>
      </c>
      <c r="Q1381" s="10" t="str">
        <f t="shared" si="314"/>
        <v/>
      </c>
      <c r="R1381" s="10" t="str">
        <f t="shared" si="315"/>
        <v/>
      </c>
      <c r="S1381" s="10" t="str">
        <f>IF(B1381=1,"",IF(AND(OR(AND(TrackingWorksheet!H1386=Lists!$D$7,TrackingWorksheet!H1386=TrackingWorksheet!J1386),TrackingWorksheet!H1386&lt;&gt;TrackingWorksheet!J1386),TrackingWorksheet!K1386="YES",TrackingWorksheet!H1386&lt;&gt;Lists!$D$6,TrackingWorksheet!G1386&lt;=WeeklySummary!$C$7,TrackingWorksheet!I1386&lt;=WeeklySummary!$C$7),1,0))</f>
        <v/>
      </c>
      <c r="T1381" s="10" t="str">
        <f t="shared" si="316"/>
        <v/>
      </c>
      <c r="U1381" s="10" t="str">
        <f>IF($B1381=1,"",IF(TrackingWorksheet!$K1386="YES",1, 0)*D1381)</f>
        <v/>
      </c>
      <c r="V1381" s="20">
        <f t="shared" si="305"/>
        <v>0</v>
      </c>
      <c r="W1381" s="20">
        <f t="shared" si="306"/>
        <v>0</v>
      </c>
      <c r="X1381" s="10" t="str">
        <f>IF($B1381=1,"",IF(AND(TrackingWorksheet!$L1386&lt;&gt;"", TrackingWorksheet!$L1386&gt;=WeeklySummary!$C$6,TrackingWorksheet!$L1386&lt;=WeeklySummary!$C$7,OR(TrackingWorksheet!$H1386=Lists!$D$4,TrackingWorksheet!$J1386=Lists!$D$4)), 1, 0))</f>
        <v/>
      </c>
      <c r="Y1381" s="10" t="str">
        <f>IF($B1381=1,"",IF(AND(TrackingWorksheet!$L1386&lt;&gt;"", TrackingWorksheet!$L1386&gt;=WeeklySummary!$C$6,TrackingWorksheet!$L1386&lt;=WeeklySummary!$C$7,OR(TrackingWorksheet!$H1386=Lists!$D$5,TrackingWorksheet!$J1386=Lists!$D$5)), 1, 0))</f>
        <v/>
      </c>
      <c r="Z1381" s="10" t="str">
        <f>IF($B1381=1,"",IF(AND(TrackingWorksheet!$L1386&lt;&gt;"", TrackingWorksheet!$L1386&gt;=WeeklySummary!$C$6,TrackingWorksheet!$L1386&lt;=WeeklySummary!$C$7,OR(TrackingWorksheet!$H1386=Lists!$D$6,TrackingWorksheet!$J1386=Lists!$D$6)), 1, 0))</f>
        <v/>
      </c>
      <c r="AA1381" s="19" t="str">
        <f>IF(B1381=1,"",IF(AND(TrackingWorksheet!M1386&lt;&gt;"",TrackingWorksheet!M1386&lt;=WeeklySummary!$C$7),1,0)*D1381)</f>
        <v/>
      </c>
      <c r="AB1381" s="19" t="str">
        <f>IF(B1381=1,"",IF(AND(TrackingWorksheet!N1386&lt;&gt;"",TrackingWorksheet!N1386&lt;=WeeklySummary!$C$7),1,0)*D1381)</f>
        <v/>
      </c>
      <c r="AC1381" s="19" t="str">
        <f>IF(B1381=1,"",TrackingWorksheet!T1386)</f>
        <v/>
      </c>
      <c r="AD1381" s="19" t="str">
        <f>IF(B1381=1,"",IF(D1381*AND(TrackingWorksheet!S1386&gt;=Calculations!$BD$3,TrackingWorksheet!U1386="",TrackingWorksheet!K1386="YES"),1,0))</f>
        <v/>
      </c>
      <c r="AE1381" s="19" t="str">
        <f>IF($B1381=1,"",IF(AND(TrackingWorksheet!$S1386&gt;$BE$3,TrackingWorksheet!$T1386=Lists!$P$4),1, 0)*D1381)</f>
        <v/>
      </c>
      <c r="AF1381" s="19" t="str">
        <f>IF($B1381=1,"",IF(AND(TrackingWorksheet!$U1386&gt;$BE$3,TrackingWorksheet!$V1386=Lists!$P$4),1, 0)*D1381)</f>
        <v/>
      </c>
      <c r="AG1381" s="19" t="str">
        <f>IF($B1381=1,"",IF(AND(TrackingWorksheet!$W1386&gt;$BE$3,TrackingWorksheet!$X1386=Lists!$P$4),1, 0)*D1381)</f>
        <v/>
      </c>
      <c r="AH1381" s="19" t="str">
        <f>IF($B1381=1,"",IF(AND(TrackingWorksheet!$Y1386&gt;$BE$3,TrackingWorksheet!$Z1386=Lists!$P$4),1, 0)*D1381)</f>
        <v/>
      </c>
      <c r="AI1381" s="19" t="str">
        <f>IF($B1381=1,"",IF(AND(TrackingWorksheet!$AA1386&gt;$BE$3,TrackingWorksheet!$AB1386=Lists!$P$4),1, 0)*D1381)</f>
        <v/>
      </c>
      <c r="AJ1381" s="19" t="str">
        <f>IF($B1381=1,"",IF(AND(TrackingWorksheet!$S1386&gt;$BE$3,TrackingWorksheet!$T1386=Lists!$P$5),1, 0)*D1381)</f>
        <v/>
      </c>
      <c r="AK1381" s="19" t="str">
        <f>IF($B1381=1,"",IF(AND(TrackingWorksheet!$U1386&gt;$BE$3,TrackingWorksheet!$V1386=Lists!$P$5),1, 0)*D1381)</f>
        <v/>
      </c>
      <c r="AL1381" s="19" t="str">
        <f>IF($B1381=1,"",IF(AND(TrackingWorksheet!$W1386&gt;$BE$3,TrackingWorksheet!$X1386=Lists!$P$5),1, 0)*D1381)</f>
        <v/>
      </c>
      <c r="AM1381" s="19" t="str">
        <f>IF($B1381=1,"",IF(AND(TrackingWorksheet!$Y1386&gt;$BE$3,TrackingWorksheet!$Z1386=Lists!$P$5),1, 0)*D1381)</f>
        <v/>
      </c>
      <c r="AN1381" s="19" t="str">
        <f>IF($B1381=1,"",IF(AND(TrackingWorksheet!$AA1386&gt;$BE$3,TrackingWorksheet!$AB1386=Lists!$P$5),1, 0)*D1381)</f>
        <v/>
      </c>
      <c r="AO1381" s="19" t="str">
        <f>IF($B1381=1,"",IF(AND(TrackingWorksheet!$S1386&gt;$BE$3,TrackingWorksheet!$T1386=Lists!$P$6),1, 0)*D1381)</f>
        <v/>
      </c>
      <c r="AP1381" s="19" t="str">
        <f>IF($B1381=1,"",IF(AND(TrackingWorksheet!$U1386&gt;$BE$3,TrackingWorksheet!$V1386=Lists!$P$6),1, 0)*D1381)</f>
        <v/>
      </c>
      <c r="AQ1381" s="19" t="str">
        <f>IF($B1381=1,"",IF(AND(TrackingWorksheet!$W1386&gt;$BE$3,TrackingWorksheet!$X1386=Lists!$P$6),1, 0)*D1381)</f>
        <v/>
      </c>
      <c r="AR1381" s="19" t="str">
        <f>IF($B1381=1,"",IF(AND(TrackingWorksheet!$Y1386&gt;$BE$3,TrackingWorksheet!$Z1386=Lists!$P$6),1, 0)*D1381)</f>
        <v/>
      </c>
      <c r="AS1381" s="19" t="str">
        <f>IF($B1381=1,"",IF(AND(TrackingWorksheet!$AA1386&gt;$BE$3,TrackingWorksheet!$AB1386=Lists!$P$6),1, 0)*D1381)</f>
        <v/>
      </c>
      <c r="AT1381" s="19">
        <f t="shared" si="307"/>
        <v>0</v>
      </c>
      <c r="AU1381" s="19" t="str">
        <f>IF(B1381=1,"",IF(AND(TrackingWorksheet!K1386="",TrackingWorksheet!M1386="", TrackingWorksheet!N1386="", TrackingWorksheet!S1386="", TrackingWorksheet!V1386="", TrackingWorksheet!W1386="", TrackingWorksheet!Y1386="", TrackingWorksheet!AA1386="", V1381=1),1,0)*D1381)</f>
        <v/>
      </c>
      <c r="AV1381" s="19" t="str">
        <f>IF(B1381=1,"",IF(D1381*AND(TrackingWorksheet!U1386&gt;Calculations!$BE$3,TrackingWorksheet!K1386="YES"),1,0))</f>
        <v/>
      </c>
      <c r="AW1381" s="19" t="str">
        <f>IF(B1381=1,"",IF(D1381*AND(TrackingWorksheet!W1386&gt;Calculations!$BE$3,TrackingWorksheet!K1386="YES"),1,0))</f>
        <v/>
      </c>
      <c r="AX1381" s="19">
        <f t="shared" si="308"/>
        <v>0</v>
      </c>
      <c r="AY1381" s="19">
        <f t="shared" si="304"/>
        <v>0</v>
      </c>
      <c r="AZ1381" s="27" t="str">
        <f>IF(B1381=1,"",IF(TrackingWorksheet!Q1386="","",TrackingWorksheet!Q1386))</f>
        <v/>
      </c>
      <c r="BB1381" s="4"/>
      <c r="BC1381" s="4"/>
      <c r="BD1381" s="4"/>
      <c r="BE1381" s="4"/>
      <c r="BF1381" s="4"/>
      <c r="BG1381" s="4" t="str">
        <f>IF(B1381=1,"",IF(AND(N1381=1,TrackingWorksheet!$I1386+14&lt;=WeeklySummary!$C$7),1,0))</f>
        <v/>
      </c>
      <c r="BH1381" s="4" t="str">
        <f>IF(B1381=1,"",IF(AND(R1381=1,TrackingWorksheet!$I1386+14&lt;=WeeklySummary!$C$7),1,0))</f>
        <v/>
      </c>
      <c r="BI1381" s="4" t="str">
        <f>IF(B1381=1,"",IF(AND(J1381=1,TrackingWorksheet!$G1386+14&lt;=WeeklySummary!$C$7),1,0))</f>
        <v/>
      </c>
      <c r="BJ1381" s="4" t="str">
        <f>IF(B1381=1,"",IF(AND(T1381=1,TrackingWorksheet!$I1386+14&lt;=WeeklySummary!$C$7),1,0))</f>
        <v/>
      </c>
      <c r="BK1381" s="4" t="str">
        <f>IF(B1381=1,"",IF(AND(T1381=1,TrackingWorksheet!$G1386+14&lt;=WeeklySummary!$C$7),1,0))</f>
        <v/>
      </c>
      <c r="BL1381" s="4">
        <f t="shared" si="317"/>
        <v>0</v>
      </c>
    </row>
    <row r="1382" spans="2:64" x14ac:dyDescent="0.25">
      <c r="B1382" s="27">
        <f>IF(AND(ISBLANK(TrackingWorksheet!B1387),ISBLANK(TrackingWorksheet!C1387),ISBLANK(TrackingWorksheet!G1387),ISBLANK(TrackingWorksheet!H1387),
ISBLANK(TrackingWorksheet!I1387),ISBLANK(TrackingWorksheet!J1387),ISBLANK(TrackingWorksheet!M1387),
ISBLANK(TrackingWorksheet!N1389)),1,0)</f>
        <v>1</v>
      </c>
      <c r="C1382" s="12" t="str">
        <f>IF(B1382=1,"",TrackingWorksheet!F1387)</f>
        <v/>
      </c>
      <c r="D1382" s="20" t="str">
        <f>IF(B1382=1,"",IF(AND(TrackingWorksheet!B1387&lt;&gt;"",TrackingWorksheet!B1387&lt;=WeeklySummary!$C$7,OR(TrackingWorksheet!C1387="",TrackingWorksheet!C1387&gt;=WeeklySummary!$C$6)),1,0))</f>
        <v/>
      </c>
      <c r="E1382" s="10" t="str">
        <f>IF(B1382=1,"",IF(AND(TrackingWorksheet!G1387 &lt;&gt;"",TrackingWorksheet!G1387&lt;=WeeklySummary!$C$7, TrackingWorksheet!H1387=Lists!$D$4), "Y", "N"))</f>
        <v/>
      </c>
      <c r="F1382" s="10" t="str">
        <f>IF(B1382=1,"",IF(AND(TrackingWorksheet!I1387 &lt;&gt;"", TrackingWorksheet!I1387&lt;=WeeklySummary!$C$7, TrackingWorksheet!J1387=Lists!$D$4), "Y", "N"))</f>
        <v/>
      </c>
      <c r="G1382" s="10" t="str">
        <f>IF(B1382=1,"",IF(AND(TrackingWorksheet!G1387 &lt;&gt;"",TrackingWorksheet!G1387&lt;=WeeklySummary!$C$7, TrackingWorksheet!H1387=Lists!$D$5), "Y", "N"))</f>
        <v/>
      </c>
      <c r="H1382" s="10" t="str">
        <f>IF(B1382=1,"",IF(AND(TrackingWorksheet!I1387 &lt;&gt;"", TrackingWorksheet!I1387&lt;=WeeklySummary!$C$7, TrackingWorksheet!J1387=Lists!$D$5), "Y", "N"))</f>
        <v/>
      </c>
      <c r="I1382" s="20" t="str">
        <f>IF(B1382=1,"",IF(AND(TrackingWorksheet!G1387 &lt;&gt;"", TrackingWorksheet!G1387&lt;=WeeklySummary!$C$7, TrackingWorksheet!H1387=Lists!$D$6), 1, 0))</f>
        <v/>
      </c>
      <c r="J1382" s="20" t="str">
        <f t="shared" si="309"/>
        <v/>
      </c>
      <c r="K1382" s="10" t="str">
        <f>IF(B1382=1,"",IF(AND(TrackingWorksheet!I1387&lt;=WeeklySummary!$C$7,TrackingWorksheet!K1387="YES"),0,IF(AND(AND(OR(E1382="Y",F1382="Y"),E1382&lt;&gt;F1382),G1382&lt;&gt;"Y", H1382&lt;&gt;"Y"), 1, 0)))</f>
        <v/>
      </c>
      <c r="L1382" s="20" t="str">
        <f t="shared" si="310"/>
        <v/>
      </c>
      <c r="M1382" s="10" t="str">
        <f t="shared" si="311"/>
        <v/>
      </c>
      <c r="N1382" s="20" t="str">
        <f t="shared" si="312"/>
        <v/>
      </c>
      <c r="O1382" s="10" t="str">
        <f>IF(B1382=1,"",IF(AND(TrackingWorksheet!I1387&lt;=WeeklySummary!$C$7,TrackingWorksheet!K1387="YES"),0,IF(AND(AND(OR(G1382="Y",H1382="Y"),G1382&lt;&gt;H1382),E1382&lt;&gt;"Y", F1382&lt;&gt;"Y"), 1, 0)))</f>
        <v/>
      </c>
      <c r="P1382" s="20" t="str">
        <f t="shared" si="313"/>
        <v/>
      </c>
      <c r="Q1382" s="10" t="str">
        <f t="shared" si="314"/>
        <v/>
      </c>
      <c r="R1382" s="10" t="str">
        <f t="shared" si="315"/>
        <v/>
      </c>
      <c r="S1382" s="10" t="str">
        <f>IF(B1382=1,"",IF(AND(OR(AND(TrackingWorksheet!H1387=Lists!$D$7,TrackingWorksheet!H1387=TrackingWorksheet!J1387),TrackingWorksheet!H1387&lt;&gt;TrackingWorksheet!J1387),TrackingWorksheet!K1387="YES",TrackingWorksheet!H1387&lt;&gt;Lists!$D$6,TrackingWorksheet!G1387&lt;=WeeklySummary!$C$7,TrackingWorksheet!I1387&lt;=WeeklySummary!$C$7),1,0))</f>
        <v/>
      </c>
      <c r="T1382" s="10" t="str">
        <f t="shared" si="316"/>
        <v/>
      </c>
      <c r="U1382" s="10" t="str">
        <f>IF($B1382=1,"",IF(TrackingWorksheet!$K1387="YES",1, 0)*D1382)</f>
        <v/>
      </c>
      <c r="V1382" s="20">
        <f t="shared" si="305"/>
        <v>0</v>
      </c>
      <c r="W1382" s="20">
        <f t="shared" si="306"/>
        <v>0</v>
      </c>
      <c r="X1382" s="10" t="str">
        <f>IF($B1382=1,"",IF(AND(TrackingWorksheet!$L1387&lt;&gt;"", TrackingWorksheet!$L1387&gt;=WeeklySummary!$C$6,TrackingWorksheet!$L1387&lt;=WeeklySummary!$C$7,OR(TrackingWorksheet!$H1387=Lists!$D$4,TrackingWorksheet!$J1387=Lists!$D$4)), 1, 0))</f>
        <v/>
      </c>
      <c r="Y1382" s="10" t="str">
        <f>IF($B1382=1,"",IF(AND(TrackingWorksheet!$L1387&lt;&gt;"", TrackingWorksheet!$L1387&gt;=WeeklySummary!$C$6,TrackingWorksheet!$L1387&lt;=WeeklySummary!$C$7,OR(TrackingWorksheet!$H1387=Lists!$D$5,TrackingWorksheet!$J1387=Lists!$D$5)), 1, 0))</f>
        <v/>
      </c>
      <c r="Z1382" s="10" t="str">
        <f>IF($B1382=1,"",IF(AND(TrackingWorksheet!$L1387&lt;&gt;"", TrackingWorksheet!$L1387&gt;=WeeklySummary!$C$6,TrackingWorksheet!$L1387&lt;=WeeklySummary!$C$7,OR(TrackingWorksheet!$H1387=Lists!$D$6,TrackingWorksheet!$J1387=Lists!$D$6)), 1, 0))</f>
        <v/>
      </c>
      <c r="AA1382" s="19" t="str">
        <f>IF(B1382=1,"",IF(AND(TrackingWorksheet!M1387&lt;&gt;"",TrackingWorksheet!M1387&lt;=WeeklySummary!$C$7),1,0)*D1382)</f>
        <v/>
      </c>
      <c r="AB1382" s="19" t="str">
        <f>IF(B1382=1,"",IF(AND(TrackingWorksheet!N1387&lt;&gt;"",TrackingWorksheet!N1387&lt;=WeeklySummary!$C$7),1,0)*D1382)</f>
        <v/>
      </c>
      <c r="AC1382" s="19" t="str">
        <f>IF(B1382=1,"",TrackingWorksheet!T1387)</f>
        <v/>
      </c>
      <c r="AD1382" s="19" t="str">
        <f>IF(B1382=1,"",IF(D1382*AND(TrackingWorksheet!S1387&gt;=Calculations!$BD$3,TrackingWorksheet!U1387="",TrackingWorksheet!K1387="YES"),1,0))</f>
        <v/>
      </c>
      <c r="AE1382" s="19" t="str">
        <f>IF($B1382=1,"",IF(AND(TrackingWorksheet!$S1387&gt;$BE$3,TrackingWorksheet!$T1387=Lists!$P$4),1, 0)*D1382)</f>
        <v/>
      </c>
      <c r="AF1382" s="19" t="str">
        <f>IF($B1382=1,"",IF(AND(TrackingWorksheet!$U1387&gt;$BE$3,TrackingWorksheet!$V1387=Lists!$P$4),1, 0)*D1382)</f>
        <v/>
      </c>
      <c r="AG1382" s="19" t="str">
        <f>IF($B1382=1,"",IF(AND(TrackingWorksheet!$W1387&gt;$BE$3,TrackingWorksheet!$X1387=Lists!$P$4),1, 0)*D1382)</f>
        <v/>
      </c>
      <c r="AH1382" s="19" t="str">
        <f>IF($B1382=1,"",IF(AND(TrackingWorksheet!$Y1387&gt;$BE$3,TrackingWorksheet!$Z1387=Lists!$P$4),1, 0)*D1382)</f>
        <v/>
      </c>
      <c r="AI1382" s="19" t="str">
        <f>IF($B1382=1,"",IF(AND(TrackingWorksheet!$AA1387&gt;$BE$3,TrackingWorksheet!$AB1387=Lists!$P$4),1, 0)*D1382)</f>
        <v/>
      </c>
      <c r="AJ1382" s="19" t="str">
        <f>IF($B1382=1,"",IF(AND(TrackingWorksheet!$S1387&gt;$BE$3,TrackingWorksheet!$T1387=Lists!$P$5),1, 0)*D1382)</f>
        <v/>
      </c>
      <c r="AK1382" s="19" t="str">
        <f>IF($B1382=1,"",IF(AND(TrackingWorksheet!$U1387&gt;$BE$3,TrackingWorksheet!$V1387=Lists!$P$5),1, 0)*D1382)</f>
        <v/>
      </c>
      <c r="AL1382" s="19" t="str">
        <f>IF($B1382=1,"",IF(AND(TrackingWorksheet!$W1387&gt;$BE$3,TrackingWorksheet!$X1387=Lists!$P$5),1, 0)*D1382)</f>
        <v/>
      </c>
      <c r="AM1382" s="19" t="str">
        <f>IF($B1382=1,"",IF(AND(TrackingWorksheet!$Y1387&gt;$BE$3,TrackingWorksheet!$Z1387=Lists!$P$5),1, 0)*D1382)</f>
        <v/>
      </c>
      <c r="AN1382" s="19" t="str">
        <f>IF($B1382=1,"",IF(AND(TrackingWorksheet!$AA1387&gt;$BE$3,TrackingWorksheet!$AB1387=Lists!$P$5),1, 0)*D1382)</f>
        <v/>
      </c>
      <c r="AO1382" s="19" t="str">
        <f>IF($B1382=1,"",IF(AND(TrackingWorksheet!$S1387&gt;$BE$3,TrackingWorksheet!$T1387=Lists!$P$6),1, 0)*D1382)</f>
        <v/>
      </c>
      <c r="AP1382" s="19" t="str">
        <f>IF($B1382=1,"",IF(AND(TrackingWorksheet!$U1387&gt;$BE$3,TrackingWorksheet!$V1387=Lists!$P$6),1, 0)*D1382)</f>
        <v/>
      </c>
      <c r="AQ1382" s="19" t="str">
        <f>IF($B1382=1,"",IF(AND(TrackingWorksheet!$W1387&gt;$BE$3,TrackingWorksheet!$X1387=Lists!$P$6),1, 0)*D1382)</f>
        <v/>
      </c>
      <c r="AR1382" s="19" t="str">
        <f>IF($B1382=1,"",IF(AND(TrackingWorksheet!$Y1387&gt;$BE$3,TrackingWorksheet!$Z1387=Lists!$P$6),1, 0)*D1382)</f>
        <v/>
      </c>
      <c r="AS1382" s="19" t="str">
        <f>IF($B1382=1,"",IF(AND(TrackingWorksheet!$AA1387&gt;$BE$3,TrackingWorksheet!$AB1387=Lists!$P$6),1, 0)*D1382)</f>
        <v/>
      </c>
      <c r="AT1382" s="19">
        <f t="shared" si="307"/>
        <v>0</v>
      </c>
      <c r="AU1382" s="19" t="str">
        <f>IF(B1382=1,"",IF(AND(TrackingWorksheet!K1387="",TrackingWorksheet!M1387="", TrackingWorksheet!N1387="", TrackingWorksheet!S1387="", TrackingWorksheet!V1387="", TrackingWorksheet!W1387="", TrackingWorksheet!Y1387="", TrackingWorksheet!AA1387="", V1382=1),1,0)*D1382)</f>
        <v/>
      </c>
      <c r="AV1382" s="19" t="str">
        <f>IF(B1382=1,"",IF(D1382*AND(TrackingWorksheet!U1387&gt;Calculations!$BE$3,TrackingWorksheet!K1387="YES"),1,0))</f>
        <v/>
      </c>
      <c r="AW1382" s="19" t="str">
        <f>IF(B1382=1,"",IF(D1382*AND(TrackingWorksheet!W1387&gt;Calculations!$BE$3,TrackingWorksheet!K1387="YES"),1,0))</f>
        <v/>
      </c>
      <c r="AX1382" s="19">
        <f t="shared" si="308"/>
        <v>0</v>
      </c>
      <c r="AY1382" s="19">
        <f t="shared" si="304"/>
        <v>0</v>
      </c>
      <c r="AZ1382" s="27" t="str">
        <f>IF(B1382=1,"",IF(TrackingWorksheet!Q1387="","",TrackingWorksheet!Q1387))</f>
        <v/>
      </c>
      <c r="BB1382" s="4"/>
      <c r="BC1382" s="4"/>
      <c r="BD1382" s="4"/>
      <c r="BE1382" s="4"/>
      <c r="BF1382" s="4"/>
      <c r="BG1382" s="4" t="str">
        <f>IF(B1382=1,"",IF(AND(N1382=1,TrackingWorksheet!$I1387+14&lt;=WeeklySummary!$C$7),1,0))</f>
        <v/>
      </c>
      <c r="BH1382" s="4" t="str">
        <f>IF(B1382=1,"",IF(AND(R1382=1,TrackingWorksheet!$I1387+14&lt;=WeeklySummary!$C$7),1,0))</f>
        <v/>
      </c>
      <c r="BI1382" s="4" t="str">
        <f>IF(B1382=1,"",IF(AND(J1382=1,TrackingWorksheet!$G1387+14&lt;=WeeklySummary!$C$7),1,0))</f>
        <v/>
      </c>
      <c r="BJ1382" s="4" t="str">
        <f>IF(B1382=1,"",IF(AND(T1382=1,TrackingWorksheet!$I1387+14&lt;=WeeklySummary!$C$7),1,0))</f>
        <v/>
      </c>
      <c r="BK1382" s="4" t="str">
        <f>IF(B1382=1,"",IF(AND(T1382=1,TrackingWorksheet!$G1387+14&lt;=WeeklySummary!$C$7),1,0))</f>
        <v/>
      </c>
      <c r="BL1382" s="4">
        <f t="shared" si="317"/>
        <v>0</v>
      </c>
    </row>
    <row r="1383" spans="2:64" x14ac:dyDescent="0.25">
      <c r="B1383" s="27">
        <f>IF(AND(ISBLANK(TrackingWorksheet!B1388),ISBLANK(TrackingWorksheet!C1388),ISBLANK(TrackingWorksheet!G1388),ISBLANK(TrackingWorksheet!H1388),
ISBLANK(TrackingWorksheet!I1388),ISBLANK(TrackingWorksheet!J1388),ISBLANK(TrackingWorksheet!M1388),
ISBLANK(TrackingWorksheet!N1390)),1,0)</f>
        <v>1</v>
      </c>
      <c r="C1383" s="12" t="str">
        <f>IF(B1383=1,"",TrackingWorksheet!F1388)</f>
        <v/>
      </c>
      <c r="D1383" s="20" t="str">
        <f>IF(B1383=1,"",IF(AND(TrackingWorksheet!B1388&lt;&gt;"",TrackingWorksheet!B1388&lt;=WeeklySummary!$C$7,OR(TrackingWorksheet!C1388="",TrackingWorksheet!C1388&gt;=WeeklySummary!$C$6)),1,0))</f>
        <v/>
      </c>
      <c r="E1383" s="10" t="str">
        <f>IF(B1383=1,"",IF(AND(TrackingWorksheet!G1388 &lt;&gt;"",TrackingWorksheet!G1388&lt;=WeeklySummary!$C$7, TrackingWorksheet!H1388=Lists!$D$4), "Y", "N"))</f>
        <v/>
      </c>
      <c r="F1383" s="10" t="str">
        <f>IF(B1383=1,"",IF(AND(TrackingWorksheet!I1388 &lt;&gt;"", TrackingWorksheet!I1388&lt;=WeeklySummary!$C$7, TrackingWorksheet!J1388=Lists!$D$4), "Y", "N"))</f>
        <v/>
      </c>
      <c r="G1383" s="10" t="str">
        <f>IF(B1383=1,"",IF(AND(TrackingWorksheet!G1388 &lt;&gt;"",TrackingWorksheet!G1388&lt;=WeeklySummary!$C$7, TrackingWorksheet!H1388=Lists!$D$5), "Y", "N"))</f>
        <v/>
      </c>
      <c r="H1383" s="10" t="str">
        <f>IF(B1383=1,"",IF(AND(TrackingWorksheet!I1388 &lt;&gt;"", TrackingWorksheet!I1388&lt;=WeeklySummary!$C$7, TrackingWorksheet!J1388=Lists!$D$5), "Y", "N"))</f>
        <v/>
      </c>
      <c r="I1383" s="20" t="str">
        <f>IF(B1383=1,"",IF(AND(TrackingWorksheet!G1388 &lt;&gt;"", TrackingWorksheet!G1388&lt;=WeeklySummary!$C$7, TrackingWorksheet!H1388=Lists!$D$6), 1, 0))</f>
        <v/>
      </c>
      <c r="J1383" s="20" t="str">
        <f t="shared" si="309"/>
        <v/>
      </c>
      <c r="K1383" s="10" t="str">
        <f>IF(B1383=1,"",IF(AND(TrackingWorksheet!I1388&lt;=WeeklySummary!$C$7,TrackingWorksheet!K1388="YES"),0,IF(AND(AND(OR(E1383="Y",F1383="Y"),E1383&lt;&gt;F1383),G1383&lt;&gt;"Y", H1383&lt;&gt;"Y"), 1, 0)))</f>
        <v/>
      </c>
      <c r="L1383" s="20" t="str">
        <f t="shared" si="310"/>
        <v/>
      </c>
      <c r="M1383" s="10" t="str">
        <f t="shared" si="311"/>
        <v/>
      </c>
      <c r="N1383" s="20" t="str">
        <f t="shared" si="312"/>
        <v/>
      </c>
      <c r="O1383" s="10" t="str">
        <f>IF(B1383=1,"",IF(AND(TrackingWorksheet!I1388&lt;=WeeklySummary!$C$7,TrackingWorksheet!K1388="YES"),0,IF(AND(AND(OR(G1383="Y",H1383="Y"),G1383&lt;&gt;H1383),E1383&lt;&gt;"Y", F1383&lt;&gt;"Y"), 1, 0)))</f>
        <v/>
      </c>
      <c r="P1383" s="20" t="str">
        <f t="shared" si="313"/>
        <v/>
      </c>
      <c r="Q1383" s="10" t="str">
        <f t="shared" si="314"/>
        <v/>
      </c>
      <c r="R1383" s="10" t="str">
        <f t="shared" si="315"/>
        <v/>
      </c>
      <c r="S1383" s="10" t="str">
        <f>IF(B1383=1,"",IF(AND(OR(AND(TrackingWorksheet!H1388=Lists!$D$7,TrackingWorksheet!H1388=TrackingWorksheet!J1388),TrackingWorksheet!H1388&lt;&gt;TrackingWorksheet!J1388),TrackingWorksheet!K1388="YES",TrackingWorksheet!H1388&lt;&gt;Lists!$D$6,TrackingWorksheet!G1388&lt;=WeeklySummary!$C$7,TrackingWorksheet!I1388&lt;=WeeklySummary!$C$7),1,0))</f>
        <v/>
      </c>
      <c r="T1383" s="10" t="str">
        <f t="shared" si="316"/>
        <v/>
      </c>
      <c r="U1383" s="10" t="str">
        <f>IF($B1383=1,"",IF(TrackingWorksheet!$K1388="YES",1, 0)*D1383)</f>
        <v/>
      </c>
      <c r="V1383" s="20">
        <f t="shared" si="305"/>
        <v>0</v>
      </c>
      <c r="W1383" s="20">
        <f t="shared" si="306"/>
        <v>0</v>
      </c>
      <c r="X1383" s="10" t="str">
        <f>IF($B1383=1,"",IF(AND(TrackingWorksheet!$L1388&lt;&gt;"", TrackingWorksheet!$L1388&gt;=WeeklySummary!$C$6,TrackingWorksheet!$L1388&lt;=WeeklySummary!$C$7,OR(TrackingWorksheet!$H1388=Lists!$D$4,TrackingWorksheet!$J1388=Lists!$D$4)), 1, 0))</f>
        <v/>
      </c>
      <c r="Y1383" s="10" t="str">
        <f>IF($B1383=1,"",IF(AND(TrackingWorksheet!$L1388&lt;&gt;"", TrackingWorksheet!$L1388&gt;=WeeklySummary!$C$6,TrackingWorksheet!$L1388&lt;=WeeklySummary!$C$7,OR(TrackingWorksheet!$H1388=Lists!$D$5,TrackingWorksheet!$J1388=Lists!$D$5)), 1, 0))</f>
        <v/>
      </c>
      <c r="Z1383" s="10" t="str">
        <f>IF($B1383=1,"",IF(AND(TrackingWorksheet!$L1388&lt;&gt;"", TrackingWorksheet!$L1388&gt;=WeeklySummary!$C$6,TrackingWorksheet!$L1388&lt;=WeeklySummary!$C$7,OR(TrackingWorksheet!$H1388=Lists!$D$6,TrackingWorksheet!$J1388=Lists!$D$6)), 1, 0))</f>
        <v/>
      </c>
      <c r="AA1383" s="19" t="str">
        <f>IF(B1383=1,"",IF(AND(TrackingWorksheet!M1388&lt;&gt;"",TrackingWorksheet!M1388&lt;=WeeklySummary!$C$7),1,0)*D1383)</f>
        <v/>
      </c>
      <c r="AB1383" s="19" t="str">
        <f>IF(B1383=1,"",IF(AND(TrackingWorksheet!N1388&lt;&gt;"",TrackingWorksheet!N1388&lt;=WeeklySummary!$C$7),1,0)*D1383)</f>
        <v/>
      </c>
      <c r="AC1383" s="19" t="str">
        <f>IF(B1383=1,"",TrackingWorksheet!T1388)</f>
        <v/>
      </c>
      <c r="AD1383" s="19" t="str">
        <f>IF(B1383=1,"",IF(D1383*AND(TrackingWorksheet!S1388&gt;=Calculations!$BD$3,TrackingWorksheet!U1388="",TrackingWorksheet!K1388="YES"),1,0))</f>
        <v/>
      </c>
      <c r="AE1383" s="19" t="str">
        <f>IF($B1383=1,"",IF(AND(TrackingWorksheet!$S1388&gt;$BE$3,TrackingWorksheet!$T1388=Lists!$P$4),1, 0)*D1383)</f>
        <v/>
      </c>
      <c r="AF1383" s="19" t="str">
        <f>IF($B1383=1,"",IF(AND(TrackingWorksheet!$U1388&gt;$BE$3,TrackingWorksheet!$V1388=Lists!$P$4),1, 0)*D1383)</f>
        <v/>
      </c>
      <c r="AG1383" s="19" t="str">
        <f>IF($B1383=1,"",IF(AND(TrackingWorksheet!$W1388&gt;$BE$3,TrackingWorksheet!$X1388=Lists!$P$4),1, 0)*D1383)</f>
        <v/>
      </c>
      <c r="AH1383" s="19" t="str">
        <f>IF($B1383=1,"",IF(AND(TrackingWorksheet!$Y1388&gt;$BE$3,TrackingWorksheet!$Z1388=Lists!$P$4),1, 0)*D1383)</f>
        <v/>
      </c>
      <c r="AI1383" s="19" t="str">
        <f>IF($B1383=1,"",IF(AND(TrackingWorksheet!$AA1388&gt;$BE$3,TrackingWorksheet!$AB1388=Lists!$P$4),1, 0)*D1383)</f>
        <v/>
      </c>
      <c r="AJ1383" s="19" t="str">
        <f>IF($B1383=1,"",IF(AND(TrackingWorksheet!$S1388&gt;$BE$3,TrackingWorksheet!$T1388=Lists!$P$5),1, 0)*D1383)</f>
        <v/>
      </c>
      <c r="AK1383" s="19" t="str">
        <f>IF($B1383=1,"",IF(AND(TrackingWorksheet!$U1388&gt;$BE$3,TrackingWorksheet!$V1388=Lists!$P$5),1, 0)*D1383)</f>
        <v/>
      </c>
      <c r="AL1383" s="19" t="str">
        <f>IF($B1383=1,"",IF(AND(TrackingWorksheet!$W1388&gt;$BE$3,TrackingWorksheet!$X1388=Lists!$P$5),1, 0)*D1383)</f>
        <v/>
      </c>
      <c r="AM1383" s="19" t="str">
        <f>IF($B1383=1,"",IF(AND(TrackingWorksheet!$Y1388&gt;$BE$3,TrackingWorksheet!$Z1388=Lists!$P$5),1, 0)*D1383)</f>
        <v/>
      </c>
      <c r="AN1383" s="19" t="str">
        <f>IF($B1383=1,"",IF(AND(TrackingWorksheet!$AA1388&gt;$BE$3,TrackingWorksheet!$AB1388=Lists!$P$5),1, 0)*D1383)</f>
        <v/>
      </c>
      <c r="AO1383" s="19" t="str">
        <f>IF($B1383=1,"",IF(AND(TrackingWorksheet!$S1388&gt;$BE$3,TrackingWorksheet!$T1388=Lists!$P$6),1, 0)*D1383)</f>
        <v/>
      </c>
      <c r="AP1383" s="19" t="str">
        <f>IF($B1383=1,"",IF(AND(TrackingWorksheet!$U1388&gt;$BE$3,TrackingWorksheet!$V1388=Lists!$P$6),1, 0)*D1383)</f>
        <v/>
      </c>
      <c r="AQ1383" s="19" t="str">
        <f>IF($B1383=1,"",IF(AND(TrackingWorksheet!$W1388&gt;$BE$3,TrackingWorksheet!$X1388=Lists!$P$6),1, 0)*D1383)</f>
        <v/>
      </c>
      <c r="AR1383" s="19" t="str">
        <f>IF($B1383=1,"",IF(AND(TrackingWorksheet!$Y1388&gt;$BE$3,TrackingWorksheet!$Z1388=Lists!$P$6),1, 0)*D1383)</f>
        <v/>
      </c>
      <c r="AS1383" s="19" t="str">
        <f>IF($B1383=1,"",IF(AND(TrackingWorksheet!$AA1388&gt;$BE$3,TrackingWorksheet!$AB1388=Lists!$P$6),1, 0)*D1383)</f>
        <v/>
      </c>
      <c r="AT1383" s="19">
        <f t="shared" si="307"/>
        <v>0</v>
      </c>
      <c r="AU1383" s="19" t="str">
        <f>IF(B1383=1,"",IF(AND(TrackingWorksheet!K1388="",TrackingWorksheet!M1388="", TrackingWorksheet!N1388="", TrackingWorksheet!S1388="", TrackingWorksheet!V1388="", TrackingWorksheet!W1388="", TrackingWorksheet!Y1388="", TrackingWorksheet!AA1388="", V1383=1),1,0)*D1383)</f>
        <v/>
      </c>
      <c r="AV1383" s="19" t="str">
        <f>IF(B1383=1,"",IF(D1383*AND(TrackingWorksheet!U1388&gt;Calculations!$BE$3,TrackingWorksheet!K1388="YES"),1,0))</f>
        <v/>
      </c>
      <c r="AW1383" s="19" t="str">
        <f>IF(B1383=1,"",IF(D1383*AND(TrackingWorksheet!W1388&gt;Calculations!$BE$3,TrackingWorksheet!K1388="YES"),1,0))</f>
        <v/>
      </c>
      <c r="AX1383" s="19">
        <f t="shared" si="308"/>
        <v>0</v>
      </c>
      <c r="AY1383" s="19">
        <f t="shared" si="304"/>
        <v>0</v>
      </c>
      <c r="AZ1383" s="27" t="str">
        <f>IF(B1383=1,"",IF(TrackingWorksheet!Q1388="","",TrackingWorksheet!Q1388))</f>
        <v/>
      </c>
      <c r="BB1383" s="4"/>
      <c r="BC1383" s="4"/>
      <c r="BD1383" s="4"/>
      <c r="BE1383" s="4"/>
      <c r="BF1383" s="4"/>
      <c r="BG1383" s="4" t="str">
        <f>IF(B1383=1,"",IF(AND(N1383=1,TrackingWorksheet!$I1388+14&lt;=WeeklySummary!$C$7),1,0))</f>
        <v/>
      </c>
      <c r="BH1383" s="4" t="str">
        <f>IF(B1383=1,"",IF(AND(R1383=1,TrackingWorksheet!$I1388+14&lt;=WeeklySummary!$C$7),1,0))</f>
        <v/>
      </c>
      <c r="BI1383" s="4" t="str">
        <f>IF(B1383=1,"",IF(AND(J1383=1,TrackingWorksheet!$G1388+14&lt;=WeeklySummary!$C$7),1,0))</f>
        <v/>
      </c>
      <c r="BJ1383" s="4" t="str">
        <f>IF(B1383=1,"",IF(AND(T1383=1,TrackingWorksheet!$I1388+14&lt;=WeeklySummary!$C$7),1,0))</f>
        <v/>
      </c>
      <c r="BK1383" s="4" t="str">
        <f>IF(B1383=1,"",IF(AND(T1383=1,TrackingWorksheet!$G1388+14&lt;=WeeklySummary!$C$7),1,0))</f>
        <v/>
      </c>
      <c r="BL1383" s="4">
        <f t="shared" si="317"/>
        <v>0</v>
      </c>
    </row>
    <row r="1384" spans="2:64" x14ac:dyDescent="0.25">
      <c r="B1384" s="27">
        <f>IF(AND(ISBLANK(TrackingWorksheet!B1389),ISBLANK(TrackingWorksheet!C1389),ISBLANK(TrackingWorksheet!G1389),ISBLANK(TrackingWorksheet!H1389),
ISBLANK(TrackingWorksheet!I1389),ISBLANK(TrackingWorksheet!J1389),ISBLANK(TrackingWorksheet!M1389),
ISBLANK(TrackingWorksheet!N1391)),1,0)</f>
        <v>1</v>
      </c>
      <c r="C1384" s="12" t="str">
        <f>IF(B1384=1,"",TrackingWorksheet!F1389)</f>
        <v/>
      </c>
      <c r="D1384" s="20" t="str">
        <f>IF(B1384=1,"",IF(AND(TrackingWorksheet!B1389&lt;&gt;"",TrackingWorksheet!B1389&lt;=WeeklySummary!$C$7,OR(TrackingWorksheet!C1389="",TrackingWorksheet!C1389&gt;=WeeklySummary!$C$6)),1,0))</f>
        <v/>
      </c>
      <c r="E1384" s="10" t="str">
        <f>IF(B1384=1,"",IF(AND(TrackingWorksheet!G1389 &lt;&gt;"",TrackingWorksheet!G1389&lt;=WeeklySummary!$C$7, TrackingWorksheet!H1389=Lists!$D$4), "Y", "N"))</f>
        <v/>
      </c>
      <c r="F1384" s="10" t="str">
        <f>IF(B1384=1,"",IF(AND(TrackingWorksheet!I1389 &lt;&gt;"", TrackingWorksheet!I1389&lt;=WeeklySummary!$C$7, TrackingWorksheet!J1389=Lists!$D$4), "Y", "N"))</f>
        <v/>
      </c>
      <c r="G1384" s="10" t="str">
        <f>IF(B1384=1,"",IF(AND(TrackingWorksheet!G1389 &lt;&gt;"",TrackingWorksheet!G1389&lt;=WeeklySummary!$C$7, TrackingWorksheet!H1389=Lists!$D$5), "Y", "N"))</f>
        <v/>
      </c>
      <c r="H1384" s="10" t="str">
        <f>IF(B1384=1,"",IF(AND(TrackingWorksheet!I1389 &lt;&gt;"", TrackingWorksheet!I1389&lt;=WeeklySummary!$C$7, TrackingWorksheet!J1389=Lists!$D$5), "Y", "N"))</f>
        <v/>
      </c>
      <c r="I1384" s="20" t="str">
        <f>IF(B1384=1,"",IF(AND(TrackingWorksheet!G1389 &lt;&gt;"", TrackingWorksheet!G1389&lt;=WeeklySummary!$C$7, TrackingWorksheet!H1389=Lists!$D$6), 1, 0))</f>
        <v/>
      </c>
      <c r="J1384" s="20" t="str">
        <f t="shared" si="309"/>
        <v/>
      </c>
      <c r="K1384" s="10" t="str">
        <f>IF(B1384=1,"",IF(AND(TrackingWorksheet!I1389&lt;=WeeklySummary!$C$7,TrackingWorksheet!K1389="YES"),0,IF(AND(AND(OR(E1384="Y",F1384="Y"),E1384&lt;&gt;F1384),G1384&lt;&gt;"Y", H1384&lt;&gt;"Y"), 1, 0)))</f>
        <v/>
      </c>
      <c r="L1384" s="20" t="str">
        <f t="shared" si="310"/>
        <v/>
      </c>
      <c r="M1384" s="10" t="str">
        <f t="shared" si="311"/>
        <v/>
      </c>
      <c r="N1384" s="20" t="str">
        <f t="shared" si="312"/>
        <v/>
      </c>
      <c r="O1384" s="10" t="str">
        <f>IF(B1384=1,"",IF(AND(TrackingWorksheet!I1389&lt;=WeeklySummary!$C$7,TrackingWorksheet!K1389="YES"),0,IF(AND(AND(OR(G1384="Y",H1384="Y"),G1384&lt;&gt;H1384),E1384&lt;&gt;"Y", F1384&lt;&gt;"Y"), 1, 0)))</f>
        <v/>
      </c>
      <c r="P1384" s="20" t="str">
        <f t="shared" si="313"/>
        <v/>
      </c>
      <c r="Q1384" s="10" t="str">
        <f t="shared" si="314"/>
        <v/>
      </c>
      <c r="R1384" s="10" t="str">
        <f t="shared" si="315"/>
        <v/>
      </c>
      <c r="S1384" s="10" t="str">
        <f>IF(B1384=1,"",IF(AND(OR(AND(TrackingWorksheet!H1389=Lists!$D$7,TrackingWorksheet!H1389=TrackingWorksheet!J1389),TrackingWorksheet!H1389&lt;&gt;TrackingWorksheet!J1389),TrackingWorksheet!K1389="YES",TrackingWorksheet!H1389&lt;&gt;Lists!$D$6,TrackingWorksheet!G1389&lt;=WeeklySummary!$C$7,TrackingWorksheet!I1389&lt;=WeeklySummary!$C$7),1,0))</f>
        <v/>
      </c>
      <c r="T1384" s="10" t="str">
        <f t="shared" si="316"/>
        <v/>
      </c>
      <c r="U1384" s="10" t="str">
        <f>IF($B1384=1,"",IF(TrackingWorksheet!$K1389="YES",1, 0)*D1384)</f>
        <v/>
      </c>
      <c r="V1384" s="20">
        <f t="shared" si="305"/>
        <v>0</v>
      </c>
      <c r="W1384" s="20">
        <f t="shared" si="306"/>
        <v>0</v>
      </c>
      <c r="X1384" s="10" t="str">
        <f>IF($B1384=1,"",IF(AND(TrackingWorksheet!$L1389&lt;&gt;"", TrackingWorksheet!$L1389&gt;=WeeklySummary!$C$6,TrackingWorksheet!$L1389&lt;=WeeklySummary!$C$7,OR(TrackingWorksheet!$H1389=Lists!$D$4,TrackingWorksheet!$J1389=Lists!$D$4)), 1, 0))</f>
        <v/>
      </c>
      <c r="Y1384" s="10" t="str">
        <f>IF($B1384=1,"",IF(AND(TrackingWorksheet!$L1389&lt;&gt;"", TrackingWorksheet!$L1389&gt;=WeeklySummary!$C$6,TrackingWorksheet!$L1389&lt;=WeeklySummary!$C$7,OR(TrackingWorksheet!$H1389=Lists!$D$5,TrackingWorksheet!$J1389=Lists!$D$5)), 1, 0))</f>
        <v/>
      </c>
      <c r="Z1384" s="10" t="str">
        <f>IF($B1384=1,"",IF(AND(TrackingWorksheet!$L1389&lt;&gt;"", TrackingWorksheet!$L1389&gt;=WeeklySummary!$C$6,TrackingWorksheet!$L1389&lt;=WeeklySummary!$C$7,OR(TrackingWorksheet!$H1389=Lists!$D$6,TrackingWorksheet!$J1389=Lists!$D$6)), 1, 0))</f>
        <v/>
      </c>
      <c r="AA1384" s="19" t="str">
        <f>IF(B1384=1,"",IF(AND(TrackingWorksheet!M1389&lt;&gt;"",TrackingWorksheet!M1389&lt;=WeeklySummary!$C$7),1,0)*D1384)</f>
        <v/>
      </c>
      <c r="AB1384" s="19" t="str">
        <f>IF(B1384=1,"",IF(AND(TrackingWorksheet!N1389&lt;&gt;"",TrackingWorksheet!N1389&lt;=WeeklySummary!$C$7),1,0)*D1384)</f>
        <v/>
      </c>
      <c r="AC1384" s="19" t="str">
        <f>IF(B1384=1,"",TrackingWorksheet!T1389)</f>
        <v/>
      </c>
      <c r="AD1384" s="19" t="str">
        <f>IF(B1384=1,"",IF(D1384*AND(TrackingWorksheet!S1389&gt;=Calculations!$BD$3,TrackingWorksheet!U1389="",TrackingWorksheet!K1389="YES"),1,0))</f>
        <v/>
      </c>
      <c r="AE1384" s="19" t="str">
        <f>IF($B1384=1,"",IF(AND(TrackingWorksheet!$S1389&gt;$BE$3,TrackingWorksheet!$T1389=Lists!$P$4),1, 0)*D1384)</f>
        <v/>
      </c>
      <c r="AF1384" s="19" t="str">
        <f>IF($B1384=1,"",IF(AND(TrackingWorksheet!$U1389&gt;$BE$3,TrackingWorksheet!$V1389=Lists!$P$4),1, 0)*D1384)</f>
        <v/>
      </c>
      <c r="AG1384" s="19" t="str">
        <f>IF($B1384=1,"",IF(AND(TrackingWorksheet!$W1389&gt;$BE$3,TrackingWorksheet!$X1389=Lists!$P$4),1, 0)*D1384)</f>
        <v/>
      </c>
      <c r="AH1384" s="19" t="str">
        <f>IF($B1384=1,"",IF(AND(TrackingWorksheet!$Y1389&gt;$BE$3,TrackingWorksheet!$Z1389=Lists!$P$4),1, 0)*D1384)</f>
        <v/>
      </c>
      <c r="AI1384" s="19" t="str">
        <f>IF($B1384=1,"",IF(AND(TrackingWorksheet!$AA1389&gt;$BE$3,TrackingWorksheet!$AB1389=Lists!$P$4),1, 0)*D1384)</f>
        <v/>
      </c>
      <c r="AJ1384" s="19" t="str">
        <f>IF($B1384=1,"",IF(AND(TrackingWorksheet!$S1389&gt;$BE$3,TrackingWorksheet!$T1389=Lists!$P$5),1, 0)*D1384)</f>
        <v/>
      </c>
      <c r="AK1384" s="19" t="str">
        <f>IF($B1384=1,"",IF(AND(TrackingWorksheet!$U1389&gt;$BE$3,TrackingWorksheet!$V1389=Lists!$P$5),1, 0)*D1384)</f>
        <v/>
      </c>
      <c r="AL1384" s="19" t="str">
        <f>IF($B1384=1,"",IF(AND(TrackingWorksheet!$W1389&gt;$BE$3,TrackingWorksheet!$X1389=Lists!$P$5),1, 0)*D1384)</f>
        <v/>
      </c>
      <c r="AM1384" s="19" t="str">
        <f>IF($B1384=1,"",IF(AND(TrackingWorksheet!$Y1389&gt;$BE$3,TrackingWorksheet!$Z1389=Lists!$P$5),1, 0)*D1384)</f>
        <v/>
      </c>
      <c r="AN1384" s="19" t="str">
        <f>IF($B1384=1,"",IF(AND(TrackingWorksheet!$AA1389&gt;$BE$3,TrackingWorksheet!$AB1389=Lists!$P$5),1, 0)*D1384)</f>
        <v/>
      </c>
      <c r="AO1384" s="19" t="str">
        <f>IF($B1384=1,"",IF(AND(TrackingWorksheet!$S1389&gt;$BE$3,TrackingWorksheet!$T1389=Lists!$P$6),1, 0)*D1384)</f>
        <v/>
      </c>
      <c r="AP1384" s="19" t="str">
        <f>IF($B1384=1,"",IF(AND(TrackingWorksheet!$U1389&gt;$BE$3,TrackingWorksheet!$V1389=Lists!$P$6),1, 0)*D1384)</f>
        <v/>
      </c>
      <c r="AQ1384" s="19" t="str">
        <f>IF($B1384=1,"",IF(AND(TrackingWorksheet!$W1389&gt;$BE$3,TrackingWorksheet!$X1389=Lists!$P$6),1, 0)*D1384)</f>
        <v/>
      </c>
      <c r="AR1384" s="19" t="str">
        <f>IF($B1384=1,"",IF(AND(TrackingWorksheet!$Y1389&gt;$BE$3,TrackingWorksheet!$Z1389=Lists!$P$6),1, 0)*D1384)</f>
        <v/>
      </c>
      <c r="AS1384" s="19" t="str">
        <f>IF($B1384=1,"",IF(AND(TrackingWorksheet!$AA1389&gt;$BE$3,TrackingWorksheet!$AB1389=Lists!$P$6),1, 0)*D1384)</f>
        <v/>
      </c>
      <c r="AT1384" s="19">
        <f t="shared" si="307"/>
        <v>0</v>
      </c>
      <c r="AU1384" s="19" t="str">
        <f>IF(B1384=1,"",IF(AND(TrackingWorksheet!K1389="",TrackingWorksheet!M1389="", TrackingWorksheet!N1389="", TrackingWorksheet!S1389="", TrackingWorksheet!V1389="", TrackingWorksheet!W1389="", TrackingWorksheet!Y1389="", TrackingWorksheet!AA1389="", V1384=1),1,0)*D1384)</f>
        <v/>
      </c>
      <c r="AV1384" s="19" t="str">
        <f>IF(B1384=1,"",IF(D1384*AND(TrackingWorksheet!U1389&gt;Calculations!$BE$3,TrackingWorksheet!K1389="YES"),1,0))</f>
        <v/>
      </c>
      <c r="AW1384" s="19" t="str">
        <f>IF(B1384=1,"",IF(D1384*AND(TrackingWorksheet!W1389&gt;Calculations!$BE$3,TrackingWorksheet!K1389="YES"),1,0))</f>
        <v/>
      </c>
      <c r="AX1384" s="19">
        <f t="shared" si="308"/>
        <v>0</v>
      </c>
      <c r="AY1384" s="19">
        <f t="shared" si="304"/>
        <v>0</v>
      </c>
      <c r="AZ1384" s="27" t="str">
        <f>IF(B1384=1,"",IF(TrackingWorksheet!Q1389="","",TrackingWorksheet!Q1389))</f>
        <v/>
      </c>
      <c r="BB1384" s="4"/>
      <c r="BC1384" s="4"/>
      <c r="BD1384" s="4"/>
      <c r="BE1384" s="4"/>
      <c r="BF1384" s="4"/>
      <c r="BG1384" s="4" t="str">
        <f>IF(B1384=1,"",IF(AND(N1384=1,TrackingWorksheet!$I1389+14&lt;=WeeklySummary!$C$7),1,0))</f>
        <v/>
      </c>
      <c r="BH1384" s="4" t="str">
        <f>IF(B1384=1,"",IF(AND(R1384=1,TrackingWorksheet!$I1389+14&lt;=WeeklySummary!$C$7),1,0))</f>
        <v/>
      </c>
      <c r="BI1384" s="4" t="str">
        <f>IF(B1384=1,"",IF(AND(J1384=1,TrackingWorksheet!$G1389+14&lt;=WeeklySummary!$C$7),1,0))</f>
        <v/>
      </c>
      <c r="BJ1384" s="4" t="str">
        <f>IF(B1384=1,"",IF(AND(T1384=1,TrackingWorksheet!$I1389+14&lt;=WeeklySummary!$C$7),1,0))</f>
        <v/>
      </c>
      <c r="BK1384" s="4" t="str">
        <f>IF(B1384=1,"",IF(AND(T1384=1,TrackingWorksheet!$G1389+14&lt;=WeeklySummary!$C$7),1,0))</f>
        <v/>
      </c>
      <c r="BL1384" s="4">
        <f t="shared" si="317"/>
        <v>0</v>
      </c>
    </row>
    <row r="1385" spans="2:64" x14ac:dyDescent="0.25">
      <c r="B1385" s="27">
        <f>IF(AND(ISBLANK(TrackingWorksheet!B1390),ISBLANK(TrackingWorksheet!C1390),ISBLANK(TrackingWorksheet!G1390),ISBLANK(TrackingWorksheet!H1390),
ISBLANK(TrackingWorksheet!I1390),ISBLANK(TrackingWorksheet!J1390),ISBLANK(TrackingWorksheet!M1390),
ISBLANK(TrackingWorksheet!N1392)),1,0)</f>
        <v>1</v>
      </c>
      <c r="C1385" s="12" t="str">
        <f>IF(B1385=1,"",TrackingWorksheet!F1390)</f>
        <v/>
      </c>
      <c r="D1385" s="20" t="str">
        <f>IF(B1385=1,"",IF(AND(TrackingWorksheet!B1390&lt;&gt;"",TrackingWorksheet!B1390&lt;=WeeklySummary!$C$7,OR(TrackingWorksheet!C1390="",TrackingWorksheet!C1390&gt;=WeeklySummary!$C$6)),1,0))</f>
        <v/>
      </c>
      <c r="E1385" s="10" t="str">
        <f>IF(B1385=1,"",IF(AND(TrackingWorksheet!G1390 &lt;&gt;"",TrackingWorksheet!G1390&lt;=WeeklySummary!$C$7, TrackingWorksheet!H1390=Lists!$D$4), "Y", "N"))</f>
        <v/>
      </c>
      <c r="F1385" s="10" t="str">
        <f>IF(B1385=1,"",IF(AND(TrackingWorksheet!I1390 &lt;&gt;"", TrackingWorksheet!I1390&lt;=WeeklySummary!$C$7, TrackingWorksheet!J1390=Lists!$D$4), "Y", "N"))</f>
        <v/>
      </c>
      <c r="G1385" s="10" t="str">
        <f>IF(B1385=1,"",IF(AND(TrackingWorksheet!G1390 &lt;&gt;"",TrackingWorksheet!G1390&lt;=WeeklySummary!$C$7, TrackingWorksheet!H1390=Lists!$D$5), "Y", "N"))</f>
        <v/>
      </c>
      <c r="H1385" s="10" t="str">
        <f>IF(B1385=1,"",IF(AND(TrackingWorksheet!I1390 &lt;&gt;"", TrackingWorksheet!I1390&lt;=WeeklySummary!$C$7, TrackingWorksheet!J1390=Lists!$D$5), "Y", "N"))</f>
        <v/>
      </c>
      <c r="I1385" s="20" t="str">
        <f>IF(B1385=1,"",IF(AND(TrackingWorksheet!G1390 &lt;&gt;"", TrackingWorksheet!G1390&lt;=WeeklySummary!$C$7, TrackingWorksheet!H1390=Lists!$D$6), 1, 0))</f>
        <v/>
      </c>
      <c r="J1385" s="20" t="str">
        <f t="shared" si="309"/>
        <v/>
      </c>
      <c r="K1385" s="10" t="str">
        <f>IF(B1385=1,"",IF(AND(TrackingWorksheet!I1390&lt;=WeeklySummary!$C$7,TrackingWorksheet!K1390="YES"),0,IF(AND(AND(OR(E1385="Y",F1385="Y"),E1385&lt;&gt;F1385),G1385&lt;&gt;"Y", H1385&lt;&gt;"Y"), 1, 0)))</f>
        <v/>
      </c>
      <c r="L1385" s="20" t="str">
        <f t="shared" si="310"/>
        <v/>
      </c>
      <c r="M1385" s="10" t="str">
        <f t="shared" si="311"/>
        <v/>
      </c>
      <c r="N1385" s="20" t="str">
        <f t="shared" si="312"/>
        <v/>
      </c>
      <c r="O1385" s="10" t="str">
        <f>IF(B1385=1,"",IF(AND(TrackingWorksheet!I1390&lt;=WeeklySummary!$C$7,TrackingWorksheet!K1390="YES"),0,IF(AND(AND(OR(G1385="Y",H1385="Y"),G1385&lt;&gt;H1385),E1385&lt;&gt;"Y", F1385&lt;&gt;"Y"), 1, 0)))</f>
        <v/>
      </c>
      <c r="P1385" s="20" t="str">
        <f t="shared" si="313"/>
        <v/>
      </c>
      <c r="Q1385" s="10" t="str">
        <f t="shared" si="314"/>
        <v/>
      </c>
      <c r="R1385" s="10" t="str">
        <f t="shared" si="315"/>
        <v/>
      </c>
      <c r="S1385" s="10" t="str">
        <f>IF(B1385=1,"",IF(AND(OR(AND(TrackingWorksheet!H1390=Lists!$D$7,TrackingWorksheet!H1390=TrackingWorksheet!J1390),TrackingWorksheet!H1390&lt;&gt;TrackingWorksheet!J1390),TrackingWorksheet!K1390="YES",TrackingWorksheet!H1390&lt;&gt;Lists!$D$6,TrackingWorksheet!G1390&lt;=WeeklySummary!$C$7,TrackingWorksheet!I1390&lt;=WeeklySummary!$C$7),1,0))</f>
        <v/>
      </c>
      <c r="T1385" s="10" t="str">
        <f t="shared" si="316"/>
        <v/>
      </c>
      <c r="U1385" s="10" t="str">
        <f>IF($B1385=1,"",IF(TrackingWorksheet!$K1390="YES",1, 0)*D1385)</f>
        <v/>
      </c>
      <c r="V1385" s="20">
        <f t="shared" si="305"/>
        <v>0</v>
      </c>
      <c r="W1385" s="20">
        <f t="shared" si="306"/>
        <v>0</v>
      </c>
      <c r="X1385" s="10" t="str">
        <f>IF($B1385=1,"",IF(AND(TrackingWorksheet!$L1390&lt;&gt;"", TrackingWorksheet!$L1390&gt;=WeeklySummary!$C$6,TrackingWorksheet!$L1390&lt;=WeeklySummary!$C$7,OR(TrackingWorksheet!$H1390=Lists!$D$4,TrackingWorksheet!$J1390=Lists!$D$4)), 1, 0))</f>
        <v/>
      </c>
      <c r="Y1385" s="10" t="str">
        <f>IF($B1385=1,"",IF(AND(TrackingWorksheet!$L1390&lt;&gt;"", TrackingWorksheet!$L1390&gt;=WeeklySummary!$C$6,TrackingWorksheet!$L1390&lt;=WeeklySummary!$C$7,OR(TrackingWorksheet!$H1390=Lists!$D$5,TrackingWorksheet!$J1390=Lists!$D$5)), 1, 0))</f>
        <v/>
      </c>
      <c r="Z1385" s="10" t="str">
        <f>IF($B1385=1,"",IF(AND(TrackingWorksheet!$L1390&lt;&gt;"", TrackingWorksheet!$L1390&gt;=WeeklySummary!$C$6,TrackingWorksheet!$L1390&lt;=WeeklySummary!$C$7,OR(TrackingWorksheet!$H1390=Lists!$D$6,TrackingWorksheet!$J1390=Lists!$D$6)), 1, 0))</f>
        <v/>
      </c>
      <c r="AA1385" s="19" t="str">
        <f>IF(B1385=1,"",IF(AND(TrackingWorksheet!M1390&lt;&gt;"",TrackingWorksheet!M1390&lt;=WeeklySummary!$C$7),1,0)*D1385)</f>
        <v/>
      </c>
      <c r="AB1385" s="19" t="str">
        <f>IF(B1385=1,"",IF(AND(TrackingWorksheet!N1390&lt;&gt;"",TrackingWorksheet!N1390&lt;=WeeklySummary!$C$7),1,0)*D1385)</f>
        <v/>
      </c>
      <c r="AC1385" s="19" t="str">
        <f>IF(B1385=1,"",TrackingWorksheet!T1390)</f>
        <v/>
      </c>
      <c r="AD1385" s="19" t="str">
        <f>IF(B1385=1,"",IF(D1385*AND(TrackingWorksheet!S1390&gt;=Calculations!$BD$3,TrackingWorksheet!U1390="",TrackingWorksheet!K1390="YES"),1,0))</f>
        <v/>
      </c>
      <c r="AE1385" s="19" t="str">
        <f>IF($B1385=1,"",IF(AND(TrackingWorksheet!$S1390&gt;$BE$3,TrackingWorksheet!$T1390=Lists!$P$4),1, 0)*D1385)</f>
        <v/>
      </c>
      <c r="AF1385" s="19" t="str">
        <f>IF($B1385=1,"",IF(AND(TrackingWorksheet!$U1390&gt;$BE$3,TrackingWorksheet!$V1390=Lists!$P$4),1, 0)*D1385)</f>
        <v/>
      </c>
      <c r="AG1385" s="19" t="str">
        <f>IF($B1385=1,"",IF(AND(TrackingWorksheet!$W1390&gt;$BE$3,TrackingWorksheet!$X1390=Lists!$P$4),1, 0)*D1385)</f>
        <v/>
      </c>
      <c r="AH1385" s="19" t="str">
        <f>IF($B1385=1,"",IF(AND(TrackingWorksheet!$Y1390&gt;$BE$3,TrackingWorksheet!$Z1390=Lists!$P$4),1, 0)*D1385)</f>
        <v/>
      </c>
      <c r="AI1385" s="19" t="str">
        <f>IF($B1385=1,"",IF(AND(TrackingWorksheet!$AA1390&gt;$BE$3,TrackingWorksheet!$AB1390=Lists!$P$4),1, 0)*D1385)</f>
        <v/>
      </c>
      <c r="AJ1385" s="19" t="str">
        <f>IF($B1385=1,"",IF(AND(TrackingWorksheet!$S1390&gt;$BE$3,TrackingWorksheet!$T1390=Lists!$P$5),1, 0)*D1385)</f>
        <v/>
      </c>
      <c r="AK1385" s="19" t="str">
        <f>IF($B1385=1,"",IF(AND(TrackingWorksheet!$U1390&gt;$BE$3,TrackingWorksheet!$V1390=Lists!$P$5),1, 0)*D1385)</f>
        <v/>
      </c>
      <c r="AL1385" s="19" t="str">
        <f>IF($B1385=1,"",IF(AND(TrackingWorksheet!$W1390&gt;$BE$3,TrackingWorksheet!$X1390=Lists!$P$5),1, 0)*D1385)</f>
        <v/>
      </c>
      <c r="AM1385" s="19" t="str">
        <f>IF($B1385=1,"",IF(AND(TrackingWorksheet!$Y1390&gt;$BE$3,TrackingWorksheet!$Z1390=Lists!$P$5),1, 0)*D1385)</f>
        <v/>
      </c>
      <c r="AN1385" s="19" t="str">
        <f>IF($B1385=1,"",IF(AND(TrackingWorksheet!$AA1390&gt;$BE$3,TrackingWorksheet!$AB1390=Lists!$P$5),1, 0)*D1385)</f>
        <v/>
      </c>
      <c r="AO1385" s="19" t="str">
        <f>IF($B1385=1,"",IF(AND(TrackingWorksheet!$S1390&gt;$BE$3,TrackingWorksheet!$T1390=Lists!$P$6),1, 0)*D1385)</f>
        <v/>
      </c>
      <c r="AP1385" s="19" t="str">
        <f>IF($B1385=1,"",IF(AND(TrackingWorksheet!$U1390&gt;$BE$3,TrackingWorksheet!$V1390=Lists!$P$6),1, 0)*D1385)</f>
        <v/>
      </c>
      <c r="AQ1385" s="19" t="str">
        <f>IF($B1385=1,"",IF(AND(TrackingWorksheet!$W1390&gt;$BE$3,TrackingWorksheet!$X1390=Lists!$P$6),1, 0)*D1385)</f>
        <v/>
      </c>
      <c r="AR1385" s="19" t="str">
        <f>IF($B1385=1,"",IF(AND(TrackingWorksheet!$Y1390&gt;$BE$3,TrackingWorksheet!$Z1390=Lists!$P$6),1, 0)*D1385)</f>
        <v/>
      </c>
      <c r="AS1385" s="19" t="str">
        <f>IF($B1385=1,"",IF(AND(TrackingWorksheet!$AA1390&gt;$BE$3,TrackingWorksheet!$AB1390=Lists!$P$6),1, 0)*D1385)</f>
        <v/>
      </c>
      <c r="AT1385" s="19">
        <f t="shared" si="307"/>
        <v>0</v>
      </c>
      <c r="AU1385" s="19" t="str">
        <f>IF(B1385=1,"",IF(AND(TrackingWorksheet!K1390="",TrackingWorksheet!M1390="", TrackingWorksheet!N1390="", TrackingWorksheet!S1390="", TrackingWorksheet!V1390="", TrackingWorksheet!W1390="", TrackingWorksheet!Y1390="", TrackingWorksheet!AA1390="", V1385=1),1,0)*D1385)</f>
        <v/>
      </c>
      <c r="AV1385" s="19" t="str">
        <f>IF(B1385=1,"",IF(D1385*AND(TrackingWorksheet!U1390&gt;Calculations!$BE$3,TrackingWorksheet!K1390="YES"),1,0))</f>
        <v/>
      </c>
      <c r="AW1385" s="19" t="str">
        <f>IF(B1385=1,"",IF(D1385*AND(TrackingWorksheet!W1390&gt;Calculations!$BE$3,TrackingWorksheet!K1390="YES"),1,0))</f>
        <v/>
      </c>
      <c r="AX1385" s="19">
        <f t="shared" si="308"/>
        <v>0</v>
      </c>
      <c r="AY1385" s="19">
        <f t="shared" si="304"/>
        <v>0</v>
      </c>
      <c r="AZ1385" s="27" t="str">
        <f>IF(B1385=1,"",IF(TrackingWorksheet!Q1390="","",TrackingWorksheet!Q1390))</f>
        <v/>
      </c>
      <c r="BB1385" s="4"/>
      <c r="BC1385" s="4"/>
      <c r="BD1385" s="4"/>
      <c r="BE1385" s="4"/>
      <c r="BF1385" s="4"/>
      <c r="BG1385" s="4" t="str">
        <f>IF(B1385=1,"",IF(AND(N1385=1,TrackingWorksheet!$I1390+14&lt;=WeeklySummary!$C$7),1,0))</f>
        <v/>
      </c>
      <c r="BH1385" s="4" t="str">
        <f>IF(B1385=1,"",IF(AND(R1385=1,TrackingWorksheet!$I1390+14&lt;=WeeklySummary!$C$7),1,0))</f>
        <v/>
      </c>
      <c r="BI1385" s="4" t="str">
        <f>IF(B1385=1,"",IF(AND(J1385=1,TrackingWorksheet!$G1390+14&lt;=WeeklySummary!$C$7),1,0))</f>
        <v/>
      </c>
      <c r="BJ1385" s="4" t="str">
        <f>IF(B1385=1,"",IF(AND(T1385=1,TrackingWorksheet!$I1390+14&lt;=WeeklySummary!$C$7),1,0))</f>
        <v/>
      </c>
      <c r="BK1385" s="4" t="str">
        <f>IF(B1385=1,"",IF(AND(T1385=1,TrackingWorksheet!$G1390+14&lt;=WeeklySummary!$C$7),1,0))</f>
        <v/>
      </c>
      <c r="BL1385" s="4">
        <f t="shared" si="317"/>
        <v>0</v>
      </c>
    </row>
    <row r="1386" spans="2:64" x14ac:dyDescent="0.25">
      <c r="B1386" s="27">
        <f>IF(AND(ISBLANK(TrackingWorksheet!B1391),ISBLANK(TrackingWorksheet!C1391),ISBLANK(TrackingWorksheet!G1391),ISBLANK(TrackingWorksheet!H1391),
ISBLANK(TrackingWorksheet!I1391),ISBLANK(TrackingWorksheet!J1391),ISBLANK(TrackingWorksheet!M1391),
ISBLANK(TrackingWorksheet!N1393)),1,0)</f>
        <v>1</v>
      </c>
      <c r="C1386" s="12" t="str">
        <f>IF(B1386=1,"",TrackingWorksheet!F1391)</f>
        <v/>
      </c>
      <c r="D1386" s="20" t="str">
        <f>IF(B1386=1,"",IF(AND(TrackingWorksheet!B1391&lt;&gt;"",TrackingWorksheet!B1391&lt;=WeeklySummary!$C$7,OR(TrackingWorksheet!C1391="",TrackingWorksheet!C1391&gt;=WeeklySummary!$C$6)),1,0))</f>
        <v/>
      </c>
      <c r="E1386" s="10" t="str">
        <f>IF(B1386=1,"",IF(AND(TrackingWorksheet!G1391 &lt;&gt;"",TrackingWorksheet!G1391&lt;=WeeklySummary!$C$7, TrackingWorksheet!H1391=Lists!$D$4), "Y", "N"))</f>
        <v/>
      </c>
      <c r="F1386" s="10" t="str">
        <f>IF(B1386=1,"",IF(AND(TrackingWorksheet!I1391 &lt;&gt;"", TrackingWorksheet!I1391&lt;=WeeklySummary!$C$7, TrackingWorksheet!J1391=Lists!$D$4), "Y", "N"))</f>
        <v/>
      </c>
      <c r="G1386" s="10" t="str">
        <f>IF(B1386=1,"",IF(AND(TrackingWorksheet!G1391 &lt;&gt;"",TrackingWorksheet!G1391&lt;=WeeklySummary!$C$7, TrackingWorksheet!H1391=Lists!$D$5), "Y", "N"))</f>
        <v/>
      </c>
      <c r="H1386" s="10" t="str">
        <f>IF(B1386=1,"",IF(AND(TrackingWorksheet!I1391 &lt;&gt;"", TrackingWorksheet!I1391&lt;=WeeklySummary!$C$7, TrackingWorksheet!J1391=Lists!$D$5), "Y", "N"))</f>
        <v/>
      </c>
      <c r="I1386" s="20" t="str">
        <f>IF(B1386=1,"",IF(AND(TrackingWorksheet!G1391 &lt;&gt;"", TrackingWorksheet!G1391&lt;=WeeklySummary!$C$7, TrackingWorksheet!H1391=Lists!$D$6), 1, 0))</f>
        <v/>
      </c>
      <c r="J1386" s="20" t="str">
        <f t="shared" si="309"/>
        <v/>
      </c>
      <c r="K1386" s="10" t="str">
        <f>IF(B1386=1,"",IF(AND(TrackingWorksheet!I1391&lt;=WeeklySummary!$C$7,TrackingWorksheet!K1391="YES"),0,IF(AND(AND(OR(E1386="Y",F1386="Y"),E1386&lt;&gt;F1386),G1386&lt;&gt;"Y", H1386&lt;&gt;"Y"), 1, 0)))</f>
        <v/>
      </c>
      <c r="L1386" s="20" t="str">
        <f t="shared" si="310"/>
        <v/>
      </c>
      <c r="M1386" s="10" t="str">
        <f t="shared" si="311"/>
        <v/>
      </c>
      <c r="N1386" s="20" t="str">
        <f t="shared" si="312"/>
        <v/>
      </c>
      <c r="O1386" s="10" t="str">
        <f>IF(B1386=1,"",IF(AND(TrackingWorksheet!I1391&lt;=WeeklySummary!$C$7,TrackingWorksheet!K1391="YES"),0,IF(AND(AND(OR(G1386="Y",H1386="Y"),G1386&lt;&gt;H1386),E1386&lt;&gt;"Y", F1386&lt;&gt;"Y"), 1, 0)))</f>
        <v/>
      </c>
      <c r="P1386" s="20" t="str">
        <f t="shared" si="313"/>
        <v/>
      </c>
      <c r="Q1386" s="10" t="str">
        <f t="shared" si="314"/>
        <v/>
      </c>
      <c r="R1386" s="10" t="str">
        <f t="shared" si="315"/>
        <v/>
      </c>
      <c r="S1386" s="10" t="str">
        <f>IF(B1386=1,"",IF(AND(OR(AND(TrackingWorksheet!H1391=Lists!$D$7,TrackingWorksheet!H1391=TrackingWorksheet!J1391),TrackingWorksheet!H1391&lt;&gt;TrackingWorksheet!J1391),TrackingWorksheet!K1391="YES",TrackingWorksheet!H1391&lt;&gt;Lists!$D$6,TrackingWorksheet!G1391&lt;=WeeklySummary!$C$7,TrackingWorksheet!I1391&lt;=WeeklySummary!$C$7),1,0))</f>
        <v/>
      </c>
      <c r="T1386" s="10" t="str">
        <f t="shared" si="316"/>
        <v/>
      </c>
      <c r="U1386" s="10" t="str">
        <f>IF($B1386=1,"",IF(TrackingWorksheet!$K1391="YES",1, 0)*D1386)</f>
        <v/>
      </c>
      <c r="V1386" s="20">
        <f t="shared" si="305"/>
        <v>0</v>
      </c>
      <c r="W1386" s="20">
        <f t="shared" si="306"/>
        <v>0</v>
      </c>
      <c r="X1386" s="10" t="str">
        <f>IF($B1386=1,"",IF(AND(TrackingWorksheet!$L1391&lt;&gt;"", TrackingWorksheet!$L1391&gt;=WeeklySummary!$C$6,TrackingWorksheet!$L1391&lt;=WeeklySummary!$C$7,OR(TrackingWorksheet!$H1391=Lists!$D$4,TrackingWorksheet!$J1391=Lists!$D$4)), 1, 0))</f>
        <v/>
      </c>
      <c r="Y1386" s="10" t="str">
        <f>IF($B1386=1,"",IF(AND(TrackingWorksheet!$L1391&lt;&gt;"", TrackingWorksheet!$L1391&gt;=WeeklySummary!$C$6,TrackingWorksheet!$L1391&lt;=WeeklySummary!$C$7,OR(TrackingWorksheet!$H1391=Lists!$D$5,TrackingWorksheet!$J1391=Lists!$D$5)), 1, 0))</f>
        <v/>
      </c>
      <c r="Z1386" s="10" t="str">
        <f>IF($B1386=1,"",IF(AND(TrackingWorksheet!$L1391&lt;&gt;"", TrackingWorksheet!$L1391&gt;=WeeklySummary!$C$6,TrackingWorksheet!$L1391&lt;=WeeklySummary!$C$7,OR(TrackingWorksheet!$H1391=Lists!$D$6,TrackingWorksheet!$J1391=Lists!$D$6)), 1, 0))</f>
        <v/>
      </c>
      <c r="AA1386" s="19" t="str">
        <f>IF(B1386=1,"",IF(AND(TrackingWorksheet!M1391&lt;&gt;"",TrackingWorksheet!M1391&lt;=WeeklySummary!$C$7),1,0)*D1386)</f>
        <v/>
      </c>
      <c r="AB1386" s="19" t="str">
        <f>IF(B1386=1,"",IF(AND(TrackingWorksheet!N1391&lt;&gt;"",TrackingWorksheet!N1391&lt;=WeeklySummary!$C$7),1,0)*D1386)</f>
        <v/>
      </c>
      <c r="AC1386" s="19" t="str">
        <f>IF(B1386=1,"",TrackingWorksheet!T1391)</f>
        <v/>
      </c>
      <c r="AD1386" s="19" t="str">
        <f>IF(B1386=1,"",IF(D1386*AND(TrackingWorksheet!S1391&gt;=Calculations!$BD$3,TrackingWorksheet!U1391="",TrackingWorksheet!K1391="YES"),1,0))</f>
        <v/>
      </c>
      <c r="AE1386" s="19" t="str">
        <f>IF($B1386=1,"",IF(AND(TrackingWorksheet!$S1391&gt;$BE$3,TrackingWorksheet!$T1391=Lists!$P$4),1, 0)*D1386)</f>
        <v/>
      </c>
      <c r="AF1386" s="19" t="str">
        <f>IF($B1386=1,"",IF(AND(TrackingWorksheet!$U1391&gt;$BE$3,TrackingWorksheet!$V1391=Lists!$P$4),1, 0)*D1386)</f>
        <v/>
      </c>
      <c r="AG1386" s="19" t="str">
        <f>IF($B1386=1,"",IF(AND(TrackingWorksheet!$W1391&gt;$BE$3,TrackingWorksheet!$X1391=Lists!$P$4),1, 0)*D1386)</f>
        <v/>
      </c>
      <c r="AH1386" s="19" t="str">
        <f>IF($B1386=1,"",IF(AND(TrackingWorksheet!$Y1391&gt;$BE$3,TrackingWorksheet!$Z1391=Lists!$P$4),1, 0)*D1386)</f>
        <v/>
      </c>
      <c r="AI1386" s="19" t="str">
        <f>IF($B1386=1,"",IF(AND(TrackingWorksheet!$AA1391&gt;$BE$3,TrackingWorksheet!$AB1391=Lists!$P$4),1, 0)*D1386)</f>
        <v/>
      </c>
      <c r="AJ1386" s="19" t="str">
        <f>IF($B1386=1,"",IF(AND(TrackingWorksheet!$S1391&gt;$BE$3,TrackingWorksheet!$T1391=Lists!$P$5),1, 0)*D1386)</f>
        <v/>
      </c>
      <c r="AK1386" s="19" t="str">
        <f>IF($B1386=1,"",IF(AND(TrackingWorksheet!$U1391&gt;$BE$3,TrackingWorksheet!$V1391=Lists!$P$5),1, 0)*D1386)</f>
        <v/>
      </c>
      <c r="AL1386" s="19" t="str">
        <f>IF($B1386=1,"",IF(AND(TrackingWorksheet!$W1391&gt;$BE$3,TrackingWorksheet!$X1391=Lists!$P$5),1, 0)*D1386)</f>
        <v/>
      </c>
      <c r="AM1386" s="19" t="str">
        <f>IF($B1386=1,"",IF(AND(TrackingWorksheet!$Y1391&gt;$BE$3,TrackingWorksheet!$Z1391=Lists!$P$5),1, 0)*D1386)</f>
        <v/>
      </c>
      <c r="AN1386" s="19" t="str">
        <f>IF($B1386=1,"",IF(AND(TrackingWorksheet!$AA1391&gt;$BE$3,TrackingWorksheet!$AB1391=Lists!$P$5),1, 0)*D1386)</f>
        <v/>
      </c>
      <c r="AO1386" s="19" t="str">
        <f>IF($B1386=1,"",IF(AND(TrackingWorksheet!$S1391&gt;$BE$3,TrackingWorksheet!$T1391=Lists!$P$6),1, 0)*D1386)</f>
        <v/>
      </c>
      <c r="AP1386" s="19" t="str">
        <f>IF($B1386=1,"",IF(AND(TrackingWorksheet!$U1391&gt;$BE$3,TrackingWorksheet!$V1391=Lists!$P$6),1, 0)*D1386)</f>
        <v/>
      </c>
      <c r="AQ1386" s="19" t="str">
        <f>IF($B1386=1,"",IF(AND(TrackingWorksheet!$W1391&gt;$BE$3,TrackingWorksheet!$X1391=Lists!$P$6),1, 0)*D1386)</f>
        <v/>
      </c>
      <c r="AR1386" s="19" t="str">
        <f>IF($B1386=1,"",IF(AND(TrackingWorksheet!$Y1391&gt;$BE$3,TrackingWorksheet!$Z1391=Lists!$P$6),1, 0)*D1386)</f>
        <v/>
      </c>
      <c r="AS1386" s="19" t="str">
        <f>IF($B1386=1,"",IF(AND(TrackingWorksheet!$AA1391&gt;$BE$3,TrackingWorksheet!$AB1391=Lists!$P$6),1, 0)*D1386)</f>
        <v/>
      </c>
      <c r="AT1386" s="19">
        <f t="shared" si="307"/>
        <v>0</v>
      </c>
      <c r="AU1386" s="19" t="str">
        <f>IF(B1386=1,"",IF(AND(TrackingWorksheet!K1391="",TrackingWorksheet!M1391="", TrackingWorksheet!N1391="", TrackingWorksheet!S1391="", TrackingWorksheet!V1391="", TrackingWorksheet!W1391="", TrackingWorksheet!Y1391="", TrackingWorksheet!AA1391="", V1386=1),1,0)*D1386)</f>
        <v/>
      </c>
      <c r="AV1386" s="19" t="str">
        <f>IF(B1386=1,"",IF(D1386*AND(TrackingWorksheet!U1391&gt;Calculations!$BE$3,TrackingWorksheet!K1391="YES"),1,0))</f>
        <v/>
      </c>
      <c r="AW1386" s="19" t="str">
        <f>IF(B1386=1,"",IF(D1386*AND(TrackingWorksheet!W1391&gt;Calculations!$BE$3,TrackingWorksheet!K1391="YES"),1,0))</f>
        <v/>
      </c>
      <c r="AX1386" s="19">
        <f t="shared" si="308"/>
        <v>0</v>
      </c>
      <c r="AY1386" s="19">
        <f t="shared" si="304"/>
        <v>0</v>
      </c>
      <c r="AZ1386" s="27" t="str">
        <f>IF(B1386=1,"",IF(TrackingWorksheet!Q1391="","",TrackingWorksheet!Q1391))</f>
        <v/>
      </c>
      <c r="BB1386" s="4"/>
      <c r="BC1386" s="4"/>
      <c r="BD1386" s="4"/>
      <c r="BE1386" s="4"/>
      <c r="BF1386" s="4"/>
      <c r="BG1386" s="4" t="str">
        <f>IF(B1386=1,"",IF(AND(N1386=1,TrackingWorksheet!$I1391+14&lt;=WeeklySummary!$C$7),1,0))</f>
        <v/>
      </c>
      <c r="BH1386" s="4" t="str">
        <f>IF(B1386=1,"",IF(AND(R1386=1,TrackingWorksheet!$I1391+14&lt;=WeeklySummary!$C$7),1,0))</f>
        <v/>
      </c>
      <c r="BI1386" s="4" t="str">
        <f>IF(B1386=1,"",IF(AND(J1386=1,TrackingWorksheet!$G1391+14&lt;=WeeklySummary!$C$7),1,0))</f>
        <v/>
      </c>
      <c r="BJ1386" s="4" t="str">
        <f>IF(B1386=1,"",IF(AND(T1386=1,TrackingWorksheet!$I1391+14&lt;=WeeklySummary!$C$7),1,0))</f>
        <v/>
      </c>
      <c r="BK1386" s="4" t="str">
        <f>IF(B1386=1,"",IF(AND(T1386=1,TrackingWorksheet!$G1391+14&lt;=WeeklySummary!$C$7),1,0))</f>
        <v/>
      </c>
      <c r="BL1386" s="4">
        <f t="shared" si="317"/>
        <v>0</v>
      </c>
    </row>
    <row r="1387" spans="2:64" x14ac:dyDescent="0.25">
      <c r="B1387" s="27">
        <f>IF(AND(ISBLANK(TrackingWorksheet!B1392),ISBLANK(TrackingWorksheet!C1392),ISBLANK(TrackingWorksheet!G1392),ISBLANK(TrackingWorksheet!H1392),
ISBLANK(TrackingWorksheet!I1392),ISBLANK(TrackingWorksheet!J1392),ISBLANK(TrackingWorksheet!M1392),
ISBLANK(TrackingWorksheet!N1394)),1,0)</f>
        <v>1</v>
      </c>
      <c r="C1387" s="12" t="str">
        <f>IF(B1387=1,"",TrackingWorksheet!F1392)</f>
        <v/>
      </c>
      <c r="D1387" s="20" t="str">
        <f>IF(B1387=1,"",IF(AND(TrackingWorksheet!B1392&lt;&gt;"",TrackingWorksheet!B1392&lt;=WeeklySummary!$C$7,OR(TrackingWorksheet!C1392="",TrackingWorksheet!C1392&gt;=WeeklySummary!$C$6)),1,0))</f>
        <v/>
      </c>
      <c r="E1387" s="10" t="str">
        <f>IF(B1387=1,"",IF(AND(TrackingWorksheet!G1392 &lt;&gt;"",TrackingWorksheet!G1392&lt;=WeeklySummary!$C$7, TrackingWorksheet!H1392=Lists!$D$4), "Y", "N"))</f>
        <v/>
      </c>
      <c r="F1387" s="10" t="str">
        <f>IF(B1387=1,"",IF(AND(TrackingWorksheet!I1392 &lt;&gt;"", TrackingWorksheet!I1392&lt;=WeeklySummary!$C$7, TrackingWorksheet!J1392=Lists!$D$4), "Y", "N"))</f>
        <v/>
      </c>
      <c r="G1387" s="10" t="str">
        <f>IF(B1387=1,"",IF(AND(TrackingWorksheet!G1392 &lt;&gt;"",TrackingWorksheet!G1392&lt;=WeeklySummary!$C$7, TrackingWorksheet!H1392=Lists!$D$5), "Y", "N"))</f>
        <v/>
      </c>
      <c r="H1387" s="10" t="str">
        <f>IF(B1387=1,"",IF(AND(TrackingWorksheet!I1392 &lt;&gt;"", TrackingWorksheet!I1392&lt;=WeeklySummary!$C$7, TrackingWorksheet!J1392=Lists!$D$5), "Y", "N"))</f>
        <v/>
      </c>
      <c r="I1387" s="20" t="str">
        <f>IF(B1387=1,"",IF(AND(TrackingWorksheet!G1392 &lt;&gt;"", TrackingWorksheet!G1392&lt;=WeeklySummary!$C$7, TrackingWorksheet!H1392=Lists!$D$6), 1, 0))</f>
        <v/>
      </c>
      <c r="J1387" s="20" t="str">
        <f t="shared" si="309"/>
        <v/>
      </c>
      <c r="K1387" s="10" t="str">
        <f>IF(B1387=1,"",IF(AND(TrackingWorksheet!I1392&lt;=WeeklySummary!$C$7,TrackingWorksheet!K1392="YES"),0,IF(AND(AND(OR(E1387="Y",F1387="Y"),E1387&lt;&gt;F1387),G1387&lt;&gt;"Y", H1387&lt;&gt;"Y"), 1, 0)))</f>
        <v/>
      </c>
      <c r="L1387" s="20" t="str">
        <f t="shared" si="310"/>
        <v/>
      </c>
      <c r="M1387" s="10" t="str">
        <f t="shared" si="311"/>
        <v/>
      </c>
      <c r="N1387" s="20" t="str">
        <f t="shared" si="312"/>
        <v/>
      </c>
      <c r="O1387" s="10" t="str">
        <f>IF(B1387=1,"",IF(AND(TrackingWorksheet!I1392&lt;=WeeklySummary!$C$7,TrackingWorksheet!K1392="YES"),0,IF(AND(AND(OR(G1387="Y",H1387="Y"),G1387&lt;&gt;H1387),E1387&lt;&gt;"Y", F1387&lt;&gt;"Y"), 1, 0)))</f>
        <v/>
      </c>
      <c r="P1387" s="20" t="str">
        <f t="shared" si="313"/>
        <v/>
      </c>
      <c r="Q1387" s="10" t="str">
        <f t="shared" si="314"/>
        <v/>
      </c>
      <c r="R1387" s="10" t="str">
        <f t="shared" si="315"/>
        <v/>
      </c>
      <c r="S1387" s="10" t="str">
        <f>IF(B1387=1,"",IF(AND(OR(AND(TrackingWorksheet!H1392=Lists!$D$7,TrackingWorksheet!H1392=TrackingWorksheet!J1392),TrackingWorksheet!H1392&lt;&gt;TrackingWorksheet!J1392),TrackingWorksheet!K1392="YES",TrackingWorksheet!H1392&lt;&gt;Lists!$D$6,TrackingWorksheet!G1392&lt;=WeeklySummary!$C$7,TrackingWorksheet!I1392&lt;=WeeklySummary!$C$7),1,0))</f>
        <v/>
      </c>
      <c r="T1387" s="10" t="str">
        <f t="shared" si="316"/>
        <v/>
      </c>
      <c r="U1387" s="10" t="str">
        <f>IF($B1387=1,"",IF(TrackingWorksheet!$K1392="YES",1, 0)*D1387)</f>
        <v/>
      </c>
      <c r="V1387" s="20">
        <f t="shared" si="305"/>
        <v>0</v>
      </c>
      <c r="W1387" s="20">
        <f t="shared" si="306"/>
        <v>0</v>
      </c>
      <c r="X1387" s="10" t="str">
        <f>IF($B1387=1,"",IF(AND(TrackingWorksheet!$L1392&lt;&gt;"", TrackingWorksheet!$L1392&gt;=WeeklySummary!$C$6,TrackingWorksheet!$L1392&lt;=WeeklySummary!$C$7,OR(TrackingWorksheet!$H1392=Lists!$D$4,TrackingWorksheet!$J1392=Lists!$D$4)), 1, 0))</f>
        <v/>
      </c>
      <c r="Y1387" s="10" t="str">
        <f>IF($B1387=1,"",IF(AND(TrackingWorksheet!$L1392&lt;&gt;"", TrackingWorksheet!$L1392&gt;=WeeklySummary!$C$6,TrackingWorksheet!$L1392&lt;=WeeklySummary!$C$7,OR(TrackingWorksheet!$H1392=Lists!$D$5,TrackingWorksheet!$J1392=Lists!$D$5)), 1, 0))</f>
        <v/>
      </c>
      <c r="Z1387" s="10" t="str">
        <f>IF($B1387=1,"",IF(AND(TrackingWorksheet!$L1392&lt;&gt;"", TrackingWorksheet!$L1392&gt;=WeeklySummary!$C$6,TrackingWorksheet!$L1392&lt;=WeeklySummary!$C$7,OR(TrackingWorksheet!$H1392=Lists!$D$6,TrackingWorksheet!$J1392=Lists!$D$6)), 1, 0))</f>
        <v/>
      </c>
      <c r="AA1387" s="19" t="str">
        <f>IF(B1387=1,"",IF(AND(TrackingWorksheet!M1392&lt;&gt;"",TrackingWorksheet!M1392&lt;=WeeklySummary!$C$7),1,0)*D1387)</f>
        <v/>
      </c>
      <c r="AB1387" s="19" t="str">
        <f>IF(B1387=1,"",IF(AND(TrackingWorksheet!N1392&lt;&gt;"",TrackingWorksheet!N1392&lt;=WeeklySummary!$C$7),1,0)*D1387)</f>
        <v/>
      </c>
      <c r="AC1387" s="19" t="str">
        <f>IF(B1387=1,"",TrackingWorksheet!T1392)</f>
        <v/>
      </c>
      <c r="AD1387" s="19" t="str">
        <f>IF(B1387=1,"",IF(D1387*AND(TrackingWorksheet!S1392&gt;=Calculations!$BD$3,TrackingWorksheet!U1392="",TrackingWorksheet!K1392="YES"),1,0))</f>
        <v/>
      </c>
      <c r="AE1387" s="19" t="str">
        <f>IF($B1387=1,"",IF(AND(TrackingWorksheet!$S1392&gt;$BE$3,TrackingWorksheet!$T1392=Lists!$P$4),1, 0)*D1387)</f>
        <v/>
      </c>
      <c r="AF1387" s="19" t="str">
        <f>IF($B1387=1,"",IF(AND(TrackingWorksheet!$U1392&gt;$BE$3,TrackingWorksheet!$V1392=Lists!$P$4),1, 0)*D1387)</f>
        <v/>
      </c>
      <c r="AG1387" s="19" t="str">
        <f>IF($B1387=1,"",IF(AND(TrackingWorksheet!$W1392&gt;$BE$3,TrackingWorksheet!$X1392=Lists!$P$4),1, 0)*D1387)</f>
        <v/>
      </c>
      <c r="AH1387" s="19" t="str">
        <f>IF($B1387=1,"",IF(AND(TrackingWorksheet!$Y1392&gt;$BE$3,TrackingWorksheet!$Z1392=Lists!$P$4),1, 0)*D1387)</f>
        <v/>
      </c>
      <c r="AI1387" s="19" t="str">
        <f>IF($B1387=1,"",IF(AND(TrackingWorksheet!$AA1392&gt;$BE$3,TrackingWorksheet!$AB1392=Lists!$P$4),1, 0)*D1387)</f>
        <v/>
      </c>
      <c r="AJ1387" s="19" t="str">
        <f>IF($B1387=1,"",IF(AND(TrackingWorksheet!$S1392&gt;$BE$3,TrackingWorksheet!$T1392=Lists!$P$5),1, 0)*D1387)</f>
        <v/>
      </c>
      <c r="AK1387" s="19" t="str">
        <f>IF($B1387=1,"",IF(AND(TrackingWorksheet!$U1392&gt;$BE$3,TrackingWorksheet!$V1392=Lists!$P$5),1, 0)*D1387)</f>
        <v/>
      </c>
      <c r="AL1387" s="19" t="str">
        <f>IF($B1387=1,"",IF(AND(TrackingWorksheet!$W1392&gt;$BE$3,TrackingWorksheet!$X1392=Lists!$P$5),1, 0)*D1387)</f>
        <v/>
      </c>
      <c r="AM1387" s="19" t="str">
        <f>IF($B1387=1,"",IF(AND(TrackingWorksheet!$Y1392&gt;$BE$3,TrackingWorksheet!$Z1392=Lists!$P$5),1, 0)*D1387)</f>
        <v/>
      </c>
      <c r="AN1387" s="19" t="str">
        <f>IF($B1387=1,"",IF(AND(TrackingWorksheet!$AA1392&gt;$BE$3,TrackingWorksheet!$AB1392=Lists!$P$5),1, 0)*D1387)</f>
        <v/>
      </c>
      <c r="AO1387" s="19" t="str">
        <f>IF($B1387=1,"",IF(AND(TrackingWorksheet!$S1392&gt;$BE$3,TrackingWorksheet!$T1392=Lists!$P$6),1, 0)*D1387)</f>
        <v/>
      </c>
      <c r="AP1387" s="19" t="str">
        <f>IF($B1387=1,"",IF(AND(TrackingWorksheet!$U1392&gt;$BE$3,TrackingWorksheet!$V1392=Lists!$P$6),1, 0)*D1387)</f>
        <v/>
      </c>
      <c r="AQ1387" s="19" t="str">
        <f>IF($B1387=1,"",IF(AND(TrackingWorksheet!$W1392&gt;$BE$3,TrackingWorksheet!$X1392=Lists!$P$6),1, 0)*D1387)</f>
        <v/>
      </c>
      <c r="AR1387" s="19" t="str">
        <f>IF($B1387=1,"",IF(AND(TrackingWorksheet!$Y1392&gt;$BE$3,TrackingWorksheet!$Z1392=Lists!$P$6),1, 0)*D1387)</f>
        <v/>
      </c>
      <c r="AS1387" s="19" t="str">
        <f>IF($B1387=1,"",IF(AND(TrackingWorksheet!$AA1392&gt;$BE$3,TrackingWorksheet!$AB1392=Lists!$P$6),1, 0)*D1387)</f>
        <v/>
      </c>
      <c r="AT1387" s="19">
        <f t="shared" si="307"/>
        <v>0</v>
      </c>
      <c r="AU1387" s="19" t="str">
        <f>IF(B1387=1,"",IF(AND(TrackingWorksheet!K1392="",TrackingWorksheet!M1392="", TrackingWorksheet!N1392="", TrackingWorksheet!S1392="", TrackingWorksheet!V1392="", TrackingWorksheet!W1392="", TrackingWorksheet!Y1392="", TrackingWorksheet!AA1392="", V1387=1),1,0)*D1387)</f>
        <v/>
      </c>
      <c r="AV1387" s="19" t="str">
        <f>IF(B1387=1,"",IF(D1387*AND(TrackingWorksheet!U1392&gt;Calculations!$BE$3,TrackingWorksheet!K1392="YES"),1,0))</f>
        <v/>
      </c>
      <c r="AW1387" s="19" t="str">
        <f>IF(B1387=1,"",IF(D1387*AND(TrackingWorksheet!W1392&gt;Calculations!$BE$3,TrackingWorksheet!K1392="YES"),1,0))</f>
        <v/>
      </c>
      <c r="AX1387" s="19">
        <f t="shared" si="308"/>
        <v>0</v>
      </c>
      <c r="AY1387" s="19">
        <f t="shared" si="304"/>
        <v>0</v>
      </c>
      <c r="AZ1387" s="27" t="str">
        <f>IF(B1387=1,"",IF(TrackingWorksheet!Q1392="","",TrackingWorksheet!Q1392))</f>
        <v/>
      </c>
      <c r="BB1387" s="4"/>
      <c r="BC1387" s="4"/>
      <c r="BD1387" s="4"/>
      <c r="BE1387" s="4"/>
      <c r="BF1387" s="4"/>
      <c r="BG1387" s="4" t="str">
        <f>IF(B1387=1,"",IF(AND(N1387=1,TrackingWorksheet!$I1392+14&lt;=WeeklySummary!$C$7),1,0))</f>
        <v/>
      </c>
      <c r="BH1387" s="4" t="str">
        <f>IF(B1387=1,"",IF(AND(R1387=1,TrackingWorksheet!$I1392+14&lt;=WeeklySummary!$C$7),1,0))</f>
        <v/>
      </c>
      <c r="BI1387" s="4" t="str">
        <f>IF(B1387=1,"",IF(AND(J1387=1,TrackingWorksheet!$G1392+14&lt;=WeeklySummary!$C$7),1,0))</f>
        <v/>
      </c>
      <c r="BJ1387" s="4" t="str">
        <f>IF(B1387=1,"",IF(AND(T1387=1,TrackingWorksheet!$I1392+14&lt;=WeeklySummary!$C$7),1,0))</f>
        <v/>
      </c>
      <c r="BK1387" s="4" t="str">
        <f>IF(B1387=1,"",IF(AND(T1387=1,TrackingWorksheet!$G1392+14&lt;=WeeklySummary!$C$7),1,0))</f>
        <v/>
      </c>
      <c r="BL1387" s="4">
        <f t="shared" si="317"/>
        <v>0</v>
      </c>
    </row>
    <row r="1388" spans="2:64" x14ac:dyDescent="0.25">
      <c r="B1388" s="27">
        <f>IF(AND(ISBLANK(TrackingWorksheet!B1393),ISBLANK(TrackingWorksheet!C1393),ISBLANK(TrackingWorksheet!G1393),ISBLANK(TrackingWorksheet!H1393),
ISBLANK(TrackingWorksheet!I1393),ISBLANK(TrackingWorksheet!J1393),ISBLANK(TrackingWorksheet!M1393),
ISBLANK(TrackingWorksheet!N1395)),1,0)</f>
        <v>1</v>
      </c>
      <c r="C1388" s="12" t="str">
        <f>IF(B1388=1,"",TrackingWorksheet!F1393)</f>
        <v/>
      </c>
      <c r="D1388" s="20" t="str">
        <f>IF(B1388=1,"",IF(AND(TrackingWorksheet!B1393&lt;&gt;"",TrackingWorksheet!B1393&lt;=WeeklySummary!$C$7,OR(TrackingWorksheet!C1393="",TrackingWorksheet!C1393&gt;=WeeklySummary!$C$6)),1,0))</f>
        <v/>
      </c>
      <c r="E1388" s="10" t="str">
        <f>IF(B1388=1,"",IF(AND(TrackingWorksheet!G1393 &lt;&gt;"",TrackingWorksheet!G1393&lt;=WeeklySummary!$C$7, TrackingWorksheet!H1393=Lists!$D$4), "Y", "N"))</f>
        <v/>
      </c>
      <c r="F1388" s="10" t="str">
        <f>IF(B1388=1,"",IF(AND(TrackingWorksheet!I1393 &lt;&gt;"", TrackingWorksheet!I1393&lt;=WeeklySummary!$C$7, TrackingWorksheet!J1393=Lists!$D$4), "Y", "N"))</f>
        <v/>
      </c>
      <c r="G1388" s="10" t="str">
        <f>IF(B1388=1,"",IF(AND(TrackingWorksheet!G1393 &lt;&gt;"",TrackingWorksheet!G1393&lt;=WeeklySummary!$C$7, TrackingWorksheet!H1393=Lists!$D$5), "Y", "N"))</f>
        <v/>
      </c>
      <c r="H1388" s="10" t="str">
        <f>IF(B1388=1,"",IF(AND(TrackingWorksheet!I1393 &lt;&gt;"", TrackingWorksheet!I1393&lt;=WeeklySummary!$C$7, TrackingWorksheet!J1393=Lists!$D$5), "Y", "N"))</f>
        <v/>
      </c>
      <c r="I1388" s="20" t="str">
        <f>IF(B1388=1,"",IF(AND(TrackingWorksheet!G1393 &lt;&gt;"", TrackingWorksheet!G1393&lt;=WeeklySummary!$C$7, TrackingWorksheet!H1393=Lists!$D$6), 1, 0))</f>
        <v/>
      </c>
      <c r="J1388" s="20" t="str">
        <f t="shared" si="309"/>
        <v/>
      </c>
      <c r="K1388" s="10" t="str">
        <f>IF(B1388=1,"",IF(AND(TrackingWorksheet!I1393&lt;=WeeklySummary!$C$7,TrackingWorksheet!K1393="YES"),0,IF(AND(AND(OR(E1388="Y",F1388="Y"),E1388&lt;&gt;F1388),G1388&lt;&gt;"Y", H1388&lt;&gt;"Y"), 1, 0)))</f>
        <v/>
      </c>
      <c r="L1388" s="20" t="str">
        <f t="shared" si="310"/>
        <v/>
      </c>
      <c r="M1388" s="10" t="str">
        <f t="shared" si="311"/>
        <v/>
      </c>
      <c r="N1388" s="20" t="str">
        <f t="shared" si="312"/>
        <v/>
      </c>
      <c r="O1388" s="10" t="str">
        <f>IF(B1388=1,"",IF(AND(TrackingWorksheet!I1393&lt;=WeeklySummary!$C$7,TrackingWorksheet!K1393="YES"),0,IF(AND(AND(OR(G1388="Y",H1388="Y"),G1388&lt;&gt;H1388),E1388&lt;&gt;"Y", F1388&lt;&gt;"Y"), 1, 0)))</f>
        <v/>
      </c>
      <c r="P1388" s="20" t="str">
        <f t="shared" si="313"/>
        <v/>
      </c>
      <c r="Q1388" s="10" t="str">
        <f t="shared" si="314"/>
        <v/>
      </c>
      <c r="R1388" s="10" t="str">
        <f t="shared" si="315"/>
        <v/>
      </c>
      <c r="S1388" s="10" t="str">
        <f>IF(B1388=1,"",IF(AND(OR(AND(TrackingWorksheet!H1393=Lists!$D$7,TrackingWorksheet!H1393=TrackingWorksheet!J1393),TrackingWorksheet!H1393&lt;&gt;TrackingWorksheet!J1393),TrackingWorksheet!K1393="YES",TrackingWorksheet!H1393&lt;&gt;Lists!$D$6,TrackingWorksheet!G1393&lt;=WeeklySummary!$C$7,TrackingWorksheet!I1393&lt;=WeeklySummary!$C$7),1,0))</f>
        <v/>
      </c>
      <c r="T1388" s="10" t="str">
        <f t="shared" si="316"/>
        <v/>
      </c>
      <c r="U1388" s="10" t="str">
        <f>IF($B1388=1,"",IF(TrackingWorksheet!$K1393="YES",1, 0)*D1388)</f>
        <v/>
      </c>
      <c r="V1388" s="20">
        <f t="shared" si="305"/>
        <v>0</v>
      </c>
      <c r="W1388" s="20">
        <f t="shared" si="306"/>
        <v>0</v>
      </c>
      <c r="X1388" s="10" t="str">
        <f>IF($B1388=1,"",IF(AND(TrackingWorksheet!$L1393&lt;&gt;"", TrackingWorksheet!$L1393&gt;=WeeklySummary!$C$6,TrackingWorksheet!$L1393&lt;=WeeklySummary!$C$7,OR(TrackingWorksheet!$H1393=Lists!$D$4,TrackingWorksheet!$J1393=Lists!$D$4)), 1, 0))</f>
        <v/>
      </c>
      <c r="Y1388" s="10" t="str">
        <f>IF($B1388=1,"",IF(AND(TrackingWorksheet!$L1393&lt;&gt;"", TrackingWorksheet!$L1393&gt;=WeeklySummary!$C$6,TrackingWorksheet!$L1393&lt;=WeeklySummary!$C$7,OR(TrackingWorksheet!$H1393=Lists!$D$5,TrackingWorksheet!$J1393=Lists!$D$5)), 1, 0))</f>
        <v/>
      </c>
      <c r="Z1388" s="10" t="str">
        <f>IF($B1388=1,"",IF(AND(TrackingWorksheet!$L1393&lt;&gt;"", TrackingWorksheet!$L1393&gt;=WeeklySummary!$C$6,TrackingWorksheet!$L1393&lt;=WeeklySummary!$C$7,OR(TrackingWorksheet!$H1393=Lists!$D$6,TrackingWorksheet!$J1393=Lists!$D$6)), 1, 0))</f>
        <v/>
      </c>
      <c r="AA1388" s="19" t="str">
        <f>IF(B1388=1,"",IF(AND(TrackingWorksheet!M1393&lt;&gt;"",TrackingWorksheet!M1393&lt;=WeeklySummary!$C$7),1,0)*D1388)</f>
        <v/>
      </c>
      <c r="AB1388" s="19" t="str">
        <f>IF(B1388=1,"",IF(AND(TrackingWorksheet!N1393&lt;&gt;"",TrackingWorksheet!N1393&lt;=WeeklySummary!$C$7),1,0)*D1388)</f>
        <v/>
      </c>
      <c r="AC1388" s="19" t="str">
        <f>IF(B1388=1,"",TrackingWorksheet!T1393)</f>
        <v/>
      </c>
      <c r="AD1388" s="19" t="str">
        <f>IF(B1388=1,"",IF(D1388*AND(TrackingWorksheet!S1393&gt;=Calculations!$BD$3,TrackingWorksheet!U1393="",TrackingWorksheet!K1393="YES"),1,0))</f>
        <v/>
      </c>
      <c r="AE1388" s="19" t="str">
        <f>IF($B1388=1,"",IF(AND(TrackingWorksheet!$S1393&gt;$BE$3,TrackingWorksheet!$T1393=Lists!$P$4),1, 0)*D1388)</f>
        <v/>
      </c>
      <c r="AF1388" s="19" t="str">
        <f>IF($B1388=1,"",IF(AND(TrackingWorksheet!$U1393&gt;$BE$3,TrackingWorksheet!$V1393=Lists!$P$4),1, 0)*D1388)</f>
        <v/>
      </c>
      <c r="AG1388" s="19" t="str">
        <f>IF($B1388=1,"",IF(AND(TrackingWorksheet!$W1393&gt;$BE$3,TrackingWorksheet!$X1393=Lists!$P$4),1, 0)*D1388)</f>
        <v/>
      </c>
      <c r="AH1388" s="19" t="str">
        <f>IF($B1388=1,"",IF(AND(TrackingWorksheet!$Y1393&gt;$BE$3,TrackingWorksheet!$Z1393=Lists!$P$4),1, 0)*D1388)</f>
        <v/>
      </c>
      <c r="AI1388" s="19" t="str">
        <f>IF($B1388=1,"",IF(AND(TrackingWorksheet!$AA1393&gt;$BE$3,TrackingWorksheet!$AB1393=Lists!$P$4),1, 0)*D1388)</f>
        <v/>
      </c>
      <c r="AJ1388" s="19" t="str">
        <f>IF($B1388=1,"",IF(AND(TrackingWorksheet!$S1393&gt;$BE$3,TrackingWorksheet!$T1393=Lists!$P$5),1, 0)*D1388)</f>
        <v/>
      </c>
      <c r="AK1388" s="19" t="str">
        <f>IF($B1388=1,"",IF(AND(TrackingWorksheet!$U1393&gt;$BE$3,TrackingWorksheet!$V1393=Lists!$P$5),1, 0)*D1388)</f>
        <v/>
      </c>
      <c r="AL1388" s="19" t="str">
        <f>IF($B1388=1,"",IF(AND(TrackingWorksheet!$W1393&gt;$BE$3,TrackingWorksheet!$X1393=Lists!$P$5),1, 0)*D1388)</f>
        <v/>
      </c>
      <c r="AM1388" s="19" t="str">
        <f>IF($B1388=1,"",IF(AND(TrackingWorksheet!$Y1393&gt;$BE$3,TrackingWorksheet!$Z1393=Lists!$P$5),1, 0)*D1388)</f>
        <v/>
      </c>
      <c r="AN1388" s="19" t="str">
        <f>IF($B1388=1,"",IF(AND(TrackingWorksheet!$AA1393&gt;$BE$3,TrackingWorksheet!$AB1393=Lists!$P$5),1, 0)*D1388)</f>
        <v/>
      </c>
      <c r="AO1388" s="19" t="str">
        <f>IF($B1388=1,"",IF(AND(TrackingWorksheet!$S1393&gt;$BE$3,TrackingWorksheet!$T1393=Lists!$P$6),1, 0)*D1388)</f>
        <v/>
      </c>
      <c r="AP1388" s="19" t="str">
        <f>IF($B1388=1,"",IF(AND(TrackingWorksheet!$U1393&gt;$BE$3,TrackingWorksheet!$V1393=Lists!$P$6),1, 0)*D1388)</f>
        <v/>
      </c>
      <c r="AQ1388" s="19" t="str">
        <f>IF($B1388=1,"",IF(AND(TrackingWorksheet!$W1393&gt;$BE$3,TrackingWorksheet!$X1393=Lists!$P$6),1, 0)*D1388)</f>
        <v/>
      </c>
      <c r="AR1388" s="19" t="str">
        <f>IF($B1388=1,"",IF(AND(TrackingWorksheet!$Y1393&gt;$BE$3,TrackingWorksheet!$Z1393=Lists!$P$6),1, 0)*D1388)</f>
        <v/>
      </c>
      <c r="AS1388" s="19" t="str">
        <f>IF($B1388=1,"",IF(AND(TrackingWorksheet!$AA1393&gt;$BE$3,TrackingWorksheet!$AB1393=Lists!$P$6),1, 0)*D1388)</f>
        <v/>
      </c>
      <c r="AT1388" s="19">
        <f t="shared" si="307"/>
        <v>0</v>
      </c>
      <c r="AU1388" s="19" t="str">
        <f>IF(B1388=1,"",IF(AND(TrackingWorksheet!K1393="",TrackingWorksheet!M1393="", TrackingWorksheet!N1393="", TrackingWorksheet!S1393="", TrackingWorksheet!V1393="", TrackingWorksheet!W1393="", TrackingWorksheet!Y1393="", TrackingWorksheet!AA1393="", V1388=1),1,0)*D1388)</f>
        <v/>
      </c>
      <c r="AV1388" s="19" t="str">
        <f>IF(B1388=1,"",IF(D1388*AND(TrackingWorksheet!U1393&gt;Calculations!$BE$3,TrackingWorksheet!K1393="YES"),1,0))</f>
        <v/>
      </c>
      <c r="AW1388" s="19" t="str">
        <f>IF(B1388=1,"",IF(D1388*AND(TrackingWorksheet!W1393&gt;Calculations!$BE$3,TrackingWorksheet!K1393="YES"),1,0))</f>
        <v/>
      </c>
      <c r="AX1388" s="19">
        <f t="shared" si="308"/>
        <v>0</v>
      </c>
      <c r="AY1388" s="19">
        <f t="shared" si="304"/>
        <v>0</v>
      </c>
      <c r="AZ1388" s="27" t="str">
        <f>IF(B1388=1,"",IF(TrackingWorksheet!Q1393="","",TrackingWorksheet!Q1393))</f>
        <v/>
      </c>
      <c r="BB1388" s="4"/>
      <c r="BC1388" s="4"/>
      <c r="BD1388" s="4"/>
      <c r="BE1388" s="4"/>
      <c r="BF1388" s="4"/>
      <c r="BG1388" s="4" t="str">
        <f>IF(B1388=1,"",IF(AND(N1388=1,TrackingWorksheet!$I1393+14&lt;=WeeklySummary!$C$7),1,0))</f>
        <v/>
      </c>
      <c r="BH1388" s="4" t="str">
        <f>IF(B1388=1,"",IF(AND(R1388=1,TrackingWorksheet!$I1393+14&lt;=WeeklySummary!$C$7),1,0))</f>
        <v/>
      </c>
      <c r="BI1388" s="4" t="str">
        <f>IF(B1388=1,"",IF(AND(J1388=1,TrackingWorksheet!$G1393+14&lt;=WeeklySummary!$C$7),1,0))</f>
        <v/>
      </c>
      <c r="BJ1388" s="4" t="str">
        <f>IF(B1388=1,"",IF(AND(T1388=1,TrackingWorksheet!$I1393+14&lt;=WeeklySummary!$C$7),1,0))</f>
        <v/>
      </c>
      <c r="BK1388" s="4" t="str">
        <f>IF(B1388=1,"",IF(AND(T1388=1,TrackingWorksheet!$G1393+14&lt;=WeeklySummary!$C$7),1,0))</f>
        <v/>
      </c>
      <c r="BL1388" s="4">
        <f t="shared" si="317"/>
        <v>0</v>
      </c>
    </row>
    <row r="1389" spans="2:64" x14ac:dyDescent="0.25">
      <c r="B1389" s="27">
        <f>IF(AND(ISBLANK(TrackingWorksheet!B1394),ISBLANK(TrackingWorksheet!C1394),ISBLANK(TrackingWorksheet!G1394),ISBLANK(TrackingWorksheet!H1394),
ISBLANK(TrackingWorksheet!I1394),ISBLANK(TrackingWorksheet!J1394),ISBLANK(TrackingWorksheet!M1394),
ISBLANK(TrackingWorksheet!N1396)),1,0)</f>
        <v>1</v>
      </c>
      <c r="C1389" s="12" t="str">
        <f>IF(B1389=1,"",TrackingWorksheet!F1394)</f>
        <v/>
      </c>
      <c r="D1389" s="20" t="str">
        <f>IF(B1389=1,"",IF(AND(TrackingWorksheet!B1394&lt;&gt;"",TrackingWorksheet!B1394&lt;=WeeklySummary!$C$7,OR(TrackingWorksheet!C1394="",TrackingWorksheet!C1394&gt;=WeeklySummary!$C$6)),1,0))</f>
        <v/>
      </c>
      <c r="E1389" s="10" t="str">
        <f>IF(B1389=1,"",IF(AND(TrackingWorksheet!G1394 &lt;&gt;"",TrackingWorksheet!G1394&lt;=WeeklySummary!$C$7, TrackingWorksheet!H1394=Lists!$D$4), "Y", "N"))</f>
        <v/>
      </c>
      <c r="F1389" s="10" t="str">
        <f>IF(B1389=1,"",IF(AND(TrackingWorksheet!I1394 &lt;&gt;"", TrackingWorksheet!I1394&lt;=WeeklySummary!$C$7, TrackingWorksheet!J1394=Lists!$D$4), "Y", "N"))</f>
        <v/>
      </c>
      <c r="G1389" s="10" t="str">
        <f>IF(B1389=1,"",IF(AND(TrackingWorksheet!G1394 &lt;&gt;"",TrackingWorksheet!G1394&lt;=WeeklySummary!$C$7, TrackingWorksheet!H1394=Lists!$D$5), "Y", "N"))</f>
        <v/>
      </c>
      <c r="H1389" s="10" t="str">
        <f>IF(B1389=1,"",IF(AND(TrackingWorksheet!I1394 &lt;&gt;"", TrackingWorksheet!I1394&lt;=WeeklySummary!$C$7, TrackingWorksheet!J1394=Lists!$D$5), "Y", "N"))</f>
        <v/>
      </c>
      <c r="I1389" s="20" t="str">
        <f>IF(B1389=1,"",IF(AND(TrackingWorksheet!G1394 &lt;&gt;"", TrackingWorksheet!G1394&lt;=WeeklySummary!$C$7, TrackingWorksheet!H1394=Lists!$D$6), 1, 0))</f>
        <v/>
      </c>
      <c r="J1389" s="20" t="str">
        <f t="shared" si="309"/>
        <v/>
      </c>
      <c r="K1389" s="10" t="str">
        <f>IF(B1389=1,"",IF(AND(TrackingWorksheet!I1394&lt;=WeeklySummary!$C$7,TrackingWorksheet!K1394="YES"),0,IF(AND(AND(OR(E1389="Y",F1389="Y"),E1389&lt;&gt;F1389),G1389&lt;&gt;"Y", H1389&lt;&gt;"Y"), 1, 0)))</f>
        <v/>
      </c>
      <c r="L1389" s="20" t="str">
        <f t="shared" si="310"/>
        <v/>
      </c>
      <c r="M1389" s="10" t="str">
        <f t="shared" si="311"/>
        <v/>
      </c>
      <c r="N1389" s="20" t="str">
        <f t="shared" si="312"/>
        <v/>
      </c>
      <c r="O1389" s="10" t="str">
        <f>IF(B1389=1,"",IF(AND(TrackingWorksheet!I1394&lt;=WeeklySummary!$C$7,TrackingWorksheet!K1394="YES"),0,IF(AND(AND(OR(G1389="Y",H1389="Y"),G1389&lt;&gt;H1389),E1389&lt;&gt;"Y", F1389&lt;&gt;"Y"), 1, 0)))</f>
        <v/>
      </c>
      <c r="P1389" s="20" t="str">
        <f t="shared" si="313"/>
        <v/>
      </c>
      <c r="Q1389" s="10" t="str">
        <f t="shared" si="314"/>
        <v/>
      </c>
      <c r="R1389" s="10" t="str">
        <f t="shared" si="315"/>
        <v/>
      </c>
      <c r="S1389" s="10" t="str">
        <f>IF(B1389=1,"",IF(AND(OR(AND(TrackingWorksheet!H1394=Lists!$D$7,TrackingWorksheet!H1394=TrackingWorksheet!J1394),TrackingWorksheet!H1394&lt;&gt;TrackingWorksheet!J1394),TrackingWorksheet!K1394="YES",TrackingWorksheet!H1394&lt;&gt;Lists!$D$6,TrackingWorksheet!G1394&lt;=WeeklySummary!$C$7,TrackingWorksheet!I1394&lt;=WeeklySummary!$C$7),1,0))</f>
        <v/>
      </c>
      <c r="T1389" s="10" t="str">
        <f t="shared" si="316"/>
        <v/>
      </c>
      <c r="U1389" s="10" t="str">
        <f>IF($B1389=1,"",IF(TrackingWorksheet!$K1394="YES",1, 0)*D1389)</f>
        <v/>
      </c>
      <c r="V1389" s="20">
        <f t="shared" si="305"/>
        <v>0</v>
      </c>
      <c r="W1389" s="20">
        <f t="shared" si="306"/>
        <v>0</v>
      </c>
      <c r="X1389" s="10" t="str">
        <f>IF($B1389=1,"",IF(AND(TrackingWorksheet!$L1394&lt;&gt;"", TrackingWorksheet!$L1394&gt;=WeeklySummary!$C$6,TrackingWorksheet!$L1394&lt;=WeeklySummary!$C$7,OR(TrackingWorksheet!$H1394=Lists!$D$4,TrackingWorksheet!$J1394=Lists!$D$4)), 1, 0))</f>
        <v/>
      </c>
      <c r="Y1389" s="10" t="str">
        <f>IF($B1389=1,"",IF(AND(TrackingWorksheet!$L1394&lt;&gt;"", TrackingWorksheet!$L1394&gt;=WeeklySummary!$C$6,TrackingWorksheet!$L1394&lt;=WeeklySummary!$C$7,OR(TrackingWorksheet!$H1394=Lists!$D$5,TrackingWorksheet!$J1394=Lists!$D$5)), 1, 0))</f>
        <v/>
      </c>
      <c r="Z1389" s="10" t="str">
        <f>IF($B1389=1,"",IF(AND(TrackingWorksheet!$L1394&lt;&gt;"", TrackingWorksheet!$L1394&gt;=WeeklySummary!$C$6,TrackingWorksheet!$L1394&lt;=WeeklySummary!$C$7,OR(TrackingWorksheet!$H1394=Lists!$D$6,TrackingWorksheet!$J1394=Lists!$D$6)), 1, 0))</f>
        <v/>
      </c>
      <c r="AA1389" s="19" t="str">
        <f>IF(B1389=1,"",IF(AND(TrackingWorksheet!M1394&lt;&gt;"",TrackingWorksheet!M1394&lt;=WeeklySummary!$C$7),1,0)*D1389)</f>
        <v/>
      </c>
      <c r="AB1389" s="19" t="str">
        <f>IF(B1389=1,"",IF(AND(TrackingWorksheet!N1394&lt;&gt;"",TrackingWorksheet!N1394&lt;=WeeklySummary!$C$7),1,0)*D1389)</f>
        <v/>
      </c>
      <c r="AC1389" s="19" t="str">
        <f>IF(B1389=1,"",TrackingWorksheet!T1394)</f>
        <v/>
      </c>
      <c r="AD1389" s="19" t="str">
        <f>IF(B1389=1,"",IF(D1389*AND(TrackingWorksheet!S1394&gt;=Calculations!$BD$3,TrackingWorksheet!U1394="",TrackingWorksheet!K1394="YES"),1,0))</f>
        <v/>
      </c>
      <c r="AE1389" s="19" t="str">
        <f>IF($B1389=1,"",IF(AND(TrackingWorksheet!$S1394&gt;$BE$3,TrackingWorksheet!$T1394=Lists!$P$4),1, 0)*D1389)</f>
        <v/>
      </c>
      <c r="AF1389" s="19" t="str">
        <f>IF($B1389=1,"",IF(AND(TrackingWorksheet!$U1394&gt;$BE$3,TrackingWorksheet!$V1394=Lists!$P$4),1, 0)*D1389)</f>
        <v/>
      </c>
      <c r="AG1389" s="19" t="str">
        <f>IF($B1389=1,"",IF(AND(TrackingWorksheet!$W1394&gt;$BE$3,TrackingWorksheet!$X1394=Lists!$P$4),1, 0)*D1389)</f>
        <v/>
      </c>
      <c r="AH1389" s="19" t="str">
        <f>IF($B1389=1,"",IF(AND(TrackingWorksheet!$Y1394&gt;$BE$3,TrackingWorksheet!$Z1394=Lists!$P$4),1, 0)*D1389)</f>
        <v/>
      </c>
      <c r="AI1389" s="19" t="str">
        <f>IF($B1389=1,"",IF(AND(TrackingWorksheet!$AA1394&gt;$BE$3,TrackingWorksheet!$AB1394=Lists!$P$4),1, 0)*D1389)</f>
        <v/>
      </c>
      <c r="AJ1389" s="19" t="str">
        <f>IF($B1389=1,"",IF(AND(TrackingWorksheet!$S1394&gt;$BE$3,TrackingWorksheet!$T1394=Lists!$P$5),1, 0)*D1389)</f>
        <v/>
      </c>
      <c r="AK1389" s="19" t="str">
        <f>IF($B1389=1,"",IF(AND(TrackingWorksheet!$U1394&gt;$BE$3,TrackingWorksheet!$V1394=Lists!$P$5),1, 0)*D1389)</f>
        <v/>
      </c>
      <c r="AL1389" s="19" t="str">
        <f>IF($B1389=1,"",IF(AND(TrackingWorksheet!$W1394&gt;$BE$3,TrackingWorksheet!$X1394=Lists!$P$5),1, 0)*D1389)</f>
        <v/>
      </c>
      <c r="AM1389" s="19" t="str">
        <f>IF($B1389=1,"",IF(AND(TrackingWorksheet!$Y1394&gt;$BE$3,TrackingWorksheet!$Z1394=Lists!$P$5),1, 0)*D1389)</f>
        <v/>
      </c>
      <c r="AN1389" s="19" t="str">
        <f>IF($B1389=1,"",IF(AND(TrackingWorksheet!$AA1394&gt;$BE$3,TrackingWorksheet!$AB1394=Lists!$P$5),1, 0)*D1389)</f>
        <v/>
      </c>
      <c r="AO1389" s="19" t="str">
        <f>IF($B1389=1,"",IF(AND(TrackingWorksheet!$S1394&gt;$BE$3,TrackingWorksheet!$T1394=Lists!$P$6),1, 0)*D1389)</f>
        <v/>
      </c>
      <c r="AP1389" s="19" t="str">
        <f>IF($B1389=1,"",IF(AND(TrackingWorksheet!$U1394&gt;$BE$3,TrackingWorksheet!$V1394=Lists!$P$6),1, 0)*D1389)</f>
        <v/>
      </c>
      <c r="AQ1389" s="19" t="str">
        <f>IF($B1389=1,"",IF(AND(TrackingWorksheet!$W1394&gt;$BE$3,TrackingWorksheet!$X1394=Lists!$P$6),1, 0)*D1389)</f>
        <v/>
      </c>
      <c r="AR1389" s="19" t="str">
        <f>IF($B1389=1,"",IF(AND(TrackingWorksheet!$Y1394&gt;$BE$3,TrackingWorksheet!$Z1394=Lists!$P$6),1, 0)*D1389)</f>
        <v/>
      </c>
      <c r="AS1389" s="19" t="str">
        <f>IF($B1389=1,"",IF(AND(TrackingWorksheet!$AA1394&gt;$BE$3,TrackingWorksheet!$AB1394=Lists!$P$6),1, 0)*D1389)</f>
        <v/>
      </c>
      <c r="AT1389" s="19">
        <f t="shared" si="307"/>
        <v>0</v>
      </c>
      <c r="AU1389" s="19" t="str">
        <f>IF(B1389=1,"",IF(AND(TrackingWorksheet!K1394="",TrackingWorksheet!M1394="", TrackingWorksheet!N1394="", TrackingWorksheet!S1394="", TrackingWorksheet!V1394="", TrackingWorksheet!W1394="", TrackingWorksheet!Y1394="", TrackingWorksheet!AA1394="", V1389=1),1,0)*D1389)</f>
        <v/>
      </c>
      <c r="AV1389" s="19" t="str">
        <f>IF(B1389=1,"",IF(D1389*AND(TrackingWorksheet!U1394&gt;Calculations!$BE$3,TrackingWorksheet!K1394="YES"),1,0))</f>
        <v/>
      </c>
      <c r="AW1389" s="19" t="str">
        <f>IF(B1389=1,"",IF(D1389*AND(TrackingWorksheet!W1394&gt;Calculations!$BE$3,TrackingWorksheet!K1394="YES"),1,0))</f>
        <v/>
      </c>
      <c r="AX1389" s="19">
        <f t="shared" si="308"/>
        <v>0</v>
      </c>
      <c r="AY1389" s="19">
        <f t="shared" si="304"/>
        <v>0</v>
      </c>
      <c r="AZ1389" s="27" t="str">
        <f>IF(B1389=1,"",IF(TrackingWorksheet!Q1394="","",TrackingWorksheet!Q1394))</f>
        <v/>
      </c>
      <c r="BB1389" s="4"/>
      <c r="BC1389" s="4"/>
      <c r="BD1389" s="4"/>
      <c r="BE1389" s="4"/>
      <c r="BF1389" s="4"/>
      <c r="BG1389" s="4" t="str">
        <f>IF(B1389=1,"",IF(AND(N1389=1,TrackingWorksheet!$I1394+14&lt;=WeeklySummary!$C$7),1,0))</f>
        <v/>
      </c>
      <c r="BH1389" s="4" t="str">
        <f>IF(B1389=1,"",IF(AND(R1389=1,TrackingWorksheet!$I1394+14&lt;=WeeklySummary!$C$7),1,0))</f>
        <v/>
      </c>
      <c r="BI1389" s="4" t="str">
        <f>IF(B1389=1,"",IF(AND(J1389=1,TrackingWorksheet!$G1394+14&lt;=WeeklySummary!$C$7),1,0))</f>
        <v/>
      </c>
      <c r="BJ1389" s="4" t="str">
        <f>IF(B1389=1,"",IF(AND(T1389=1,TrackingWorksheet!$I1394+14&lt;=WeeklySummary!$C$7),1,0))</f>
        <v/>
      </c>
      <c r="BK1389" s="4" t="str">
        <f>IF(B1389=1,"",IF(AND(T1389=1,TrackingWorksheet!$G1394+14&lt;=WeeklySummary!$C$7),1,0))</f>
        <v/>
      </c>
      <c r="BL1389" s="4">
        <f t="shared" si="317"/>
        <v>0</v>
      </c>
    </row>
    <row r="1390" spans="2:64" x14ac:dyDescent="0.25">
      <c r="B1390" s="27">
        <f>IF(AND(ISBLANK(TrackingWorksheet!B1395),ISBLANK(TrackingWorksheet!C1395),ISBLANK(TrackingWorksheet!G1395),ISBLANK(TrackingWorksheet!H1395),
ISBLANK(TrackingWorksheet!I1395),ISBLANK(TrackingWorksheet!J1395),ISBLANK(TrackingWorksheet!M1395),
ISBLANK(TrackingWorksheet!N1397)),1,0)</f>
        <v>1</v>
      </c>
      <c r="C1390" s="12" t="str">
        <f>IF(B1390=1,"",TrackingWorksheet!F1395)</f>
        <v/>
      </c>
      <c r="D1390" s="20" t="str">
        <f>IF(B1390=1,"",IF(AND(TrackingWorksheet!B1395&lt;&gt;"",TrackingWorksheet!B1395&lt;=WeeklySummary!$C$7,OR(TrackingWorksheet!C1395="",TrackingWorksheet!C1395&gt;=WeeklySummary!$C$6)),1,0))</f>
        <v/>
      </c>
      <c r="E1390" s="10" t="str">
        <f>IF(B1390=1,"",IF(AND(TrackingWorksheet!G1395 &lt;&gt;"",TrackingWorksheet!G1395&lt;=WeeklySummary!$C$7, TrackingWorksheet!H1395=Lists!$D$4), "Y", "N"))</f>
        <v/>
      </c>
      <c r="F1390" s="10" t="str">
        <f>IF(B1390=1,"",IF(AND(TrackingWorksheet!I1395 &lt;&gt;"", TrackingWorksheet!I1395&lt;=WeeklySummary!$C$7, TrackingWorksheet!J1395=Lists!$D$4), "Y", "N"))</f>
        <v/>
      </c>
      <c r="G1390" s="10" t="str">
        <f>IF(B1390=1,"",IF(AND(TrackingWorksheet!G1395 &lt;&gt;"",TrackingWorksheet!G1395&lt;=WeeklySummary!$C$7, TrackingWorksheet!H1395=Lists!$D$5), "Y", "N"))</f>
        <v/>
      </c>
      <c r="H1390" s="10" t="str">
        <f>IF(B1390=1,"",IF(AND(TrackingWorksheet!I1395 &lt;&gt;"", TrackingWorksheet!I1395&lt;=WeeklySummary!$C$7, TrackingWorksheet!J1395=Lists!$D$5), "Y", "N"))</f>
        <v/>
      </c>
      <c r="I1390" s="20" t="str">
        <f>IF(B1390=1,"",IF(AND(TrackingWorksheet!G1395 &lt;&gt;"", TrackingWorksheet!G1395&lt;=WeeklySummary!$C$7, TrackingWorksheet!H1395=Lists!$D$6), 1, 0))</f>
        <v/>
      </c>
      <c r="J1390" s="20" t="str">
        <f t="shared" si="309"/>
        <v/>
      </c>
      <c r="K1390" s="10" t="str">
        <f>IF(B1390=1,"",IF(AND(TrackingWorksheet!I1395&lt;=WeeklySummary!$C$7,TrackingWorksheet!K1395="YES"),0,IF(AND(AND(OR(E1390="Y",F1390="Y"),E1390&lt;&gt;F1390),G1390&lt;&gt;"Y", H1390&lt;&gt;"Y"), 1, 0)))</f>
        <v/>
      </c>
      <c r="L1390" s="20" t="str">
        <f t="shared" si="310"/>
        <v/>
      </c>
      <c r="M1390" s="10" t="str">
        <f t="shared" si="311"/>
        <v/>
      </c>
      <c r="N1390" s="20" t="str">
        <f t="shared" si="312"/>
        <v/>
      </c>
      <c r="O1390" s="10" t="str">
        <f>IF(B1390=1,"",IF(AND(TrackingWorksheet!I1395&lt;=WeeklySummary!$C$7,TrackingWorksheet!K1395="YES"),0,IF(AND(AND(OR(G1390="Y",H1390="Y"),G1390&lt;&gt;H1390),E1390&lt;&gt;"Y", F1390&lt;&gt;"Y"), 1, 0)))</f>
        <v/>
      </c>
      <c r="P1390" s="20" t="str">
        <f t="shared" si="313"/>
        <v/>
      </c>
      <c r="Q1390" s="10" t="str">
        <f t="shared" si="314"/>
        <v/>
      </c>
      <c r="R1390" s="10" t="str">
        <f t="shared" si="315"/>
        <v/>
      </c>
      <c r="S1390" s="10" t="str">
        <f>IF(B1390=1,"",IF(AND(OR(AND(TrackingWorksheet!H1395=Lists!$D$7,TrackingWorksheet!H1395=TrackingWorksheet!J1395),TrackingWorksheet!H1395&lt;&gt;TrackingWorksheet!J1395),TrackingWorksheet!K1395="YES",TrackingWorksheet!H1395&lt;&gt;Lists!$D$6,TrackingWorksheet!G1395&lt;=WeeklySummary!$C$7,TrackingWorksheet!I1395&lt;=WeeklySummary!$C$7),1,0))</f>
        <v/>
      </c>
      <c r="T1390" s="10" t="str">
        <f t="shared" si="316"/>
        <v/>
      </c>
      <c r="U1390" s="10" t="str">
        <f>IF($B1390=1,"",IF(TrackingWorksheet!$K1395="YES",1, 0)*D1390)</f>
        <v/>
      </c>
      <c r="V1390" s="20">
        <f t="shared" si="305"/>
        <v>0</v>
      </c>
      <c r="W1390" s="20">
        <f t="shared" si="306"/>
        <v>0</v>
      </c>
      <c r="X1390" s="10" t="str">
        <f>IF($B1390=1,"",IF(AND(TrackingWorksheet!$L1395&lt;&gt;"", TrackingWorksheet!$L1395&gt;=WeeklySummary!$C$6,TrackingWorksheet!$L1395&lt;=WeeklySummary!$C$7,OR(TrackingWorksheet!$H1395=Lists!$D$4,TrackingWorksheet!$J1395=Lists!$D$4)), 1, 0))</f>
        <v/>
      </c>
      <c r="Y1390" s="10" t="str">
        <f>IF($B1390=1,"",IF(AND(TrackingWorksheet!$L1395&lt;&gt;"", TrackingWorksheet!$L1395&gt;=WeeklySummary!$C$6,TrackingWorksheet!$L1395&lt;=WeeklySummary!$C$7,OR(TrackingWorksheet!$H1395=Lists!$D$5,TrackingWorksheet!$J1395=Lists!$D$5)), 1, 0))</f>
        <v/>
      </c>
      <c r="Z1390" s="10" t="str">
        <f>IF($B1390=1,"",IF(AND(TrackingWorksheet!$L1395&lt;&gt;"", TrackingWorksheet!$L1395&gt;=WeeklySummary!$C$6,TrackingWorksheet!$L1395&lt;=WeeklySummary!$C$7,OR(TrackingWorksheet!$H1395=Lists!$D$6,TrackingWorksheet!$J1395=Lists!$D$6)), 1, 0))</f>
        <v/>
      </c>
      <c r="AA1390" s="19" t="str">
        <f>IF(B1390=1,"",IF(AND(TrackingWorksheet!M1395&lt;&gt;"",TrackingWorksheet!M1395&lt;=WeeklySummary!$C$7),1,0)*D1390)</f>
        <v/>
      </c>
      <c r="AB1390" s="19" t="str">
        <f>IF(B1390=1,"",IF(AND(TrackingWorksheet!N1395&lt;&gt;"",TrackingWorksheet!N1395&lt;=WeeklySummary!$C$7),1,0)*D1390)</f>
        <v/>
      </c>
      <c r="AC1390" s="19" t="str">
        <f>IF(B1390=1,"",TrackingWorksheet!T1395)</f>
        <v/>
      </c>
      <c r="AD1390" s="19" t="str">
        <f>IF(B1390=1,"",IF(D1390*AND(TrackingWorksheet!S1395&gt;=Calculations!$BD$3,TrackingWorksheet!U1395="",TrackingWorksheet!K1395="YES"),1,0))</f>
        <v/>
      </c>
      <c r="AE1390" s="19" t="str">
        <f>IF($B1390=1,"",IF(AND(TrackingWorksheet!$S1395&gt;$BE$3,TrackingWorksheet!$T1395=Lists!$P$4),1, 0)*D1390)</f>
        <v/>
      </c>
      <c r="AF1390" s="19" t="str">
        <f>IF($B1390=1,"",IF(AND(TrackingWorksheet!$U1395&gt;$BE$3,TrackingWorksheet!$V1395=Lists!$P$4),1, 0)*D1390)</f>
        <v/>
      </c>
      <c r="AG1390" s="19" t="str">
        <f>IF($B1390=1,"",IF(AND(TrackingWorksheet!$W1395&gt;$BE$3,TrackingWorksheet!$X1395=Lists!$P$4),1, 0)*D1390)</f>
        <v/>
      </c>
      <c r="AH1390" s="19" t="str">
        <f>IF($B1390=1,"",IF(AND(TrackingWorksheet!$Y1395&gt;$BE$3,TrackingWorksheet!$Z1395=Lists!$P$4),1, 0)*D1390)</f>
        <v/>
      </c>
      <c r="AI1390" s="19" t="str">
        <f>IF($B1390=1,"",IF(AND(TrackingWorksheet!$AA1395&gt;$BE$3,TrackingWorksheet!$AB1395=Lists!$P$4),1, 0)*D1390)</f>
        <v/>
      </c>
      <c r="AJ1390" s="19" t="str">
        <f>IF($B1390=1,"",IF(AND(TrackingWorksheet!$S1395&gt;$BE$3,TrackingWorksheet!$T1395=Lists!$P$5),1, 0)*D1390)</f>
        <v/>
      </c>
      <c r="AK1390" s="19" t="str">
        <f>IF($B1390=1,"",IF(AND(TrackingWorksheet!$U1395&gt;$BE$3,TrackingWorksheet!$V1395=Lists!$P$5),1, 0)*D1390)</f>
        <v/>
      </c>
      <c r="AL1390" s="19" t="str">
        <f>IF($B1390=1,"",IF(AND(TrackingWorksheet!$W1395&gt;$BE$3,TrackingWorksheet!$X1395=Lists!$P$5),1, 0)*D1390)</f>
        <v/>
      </c>
      <c r="AM1390" s="19" t="str">
        <f>IF($B1390=1,"",IF(AND(TrackingWorksheet!$Y1395&gt;$BE$3,TrackingWorksheet!$Z1395=Lists!$P$5),1, 0)*D1390)</f>
        <v/>
      </c>
      <c r="AN1390" s="19" t="str">
        <f>IF($B1390=1,"",IF(AND(TrackingWorksheet!$AA1395&gt;$BE$3,TrackingWorksheet!$AB1395=Lists!$P$5),1, 0)*D1390)</f>
        <v/>
      </c>
      <c r="AO1390" s="19" t="str">
        <f>IF($B1390=1,"",IF(AND(TrackingWorksheet!$S1395&gt;$BE$3,TrackingWorksheet!$T1395=Lists!$P$6),1, 0)*D1390)</f>
        <v/>
      </c>
      <c r="AP1390" s="19" t="str">
        <f>IF($B1390=1,"",IF(AND(TrackingWorksheet!$U1395&gt;$BE$3,TrackingWorksheet!$V1395=Lists!$P$6),1, 0)*D1390)</f>
        <v/>
      </c>
      <c r="AQ1390" s="19" t="str">
        <f>IF($B1390=1,"",IF(AND(TrackingWorksheet!$W1395&gt;$BE$3,TrackingWorksheet!$X1395=Lists!$P$6),1, 0)*D1390)</f>
        <v/>
      </c>
      <c r="AR1390" s="19" t="str">
        <f>IF($B1390=1,"",IF(AND(TrackingWorksheet!$Y1395&gt;$BE$3,TrackingWorksheet!$Z1395=Lists!$P$6),1, 0)*D1390)</f>
        <v/>
      </c>
      <c r="AS1390" s="19" t="str">
        <f>IF($B1390=1,"",IF(AND(TrackingWorksheet!$AA1395&gt;$BE$3,TrackingWorksheet!$AB1395=Lists!$P$6),1, 0)*D1390)</f>
        <v/>
      </c>
      <c r="AT1390" s="19">
        <f t="shared" si="307"/>
        <v>0</v>
      </c>
      <c r="AU1390" s="19" t="str">
        <f>IF(B1390=1,"",IF(AND(TrackingWorksheet!K1395="",TrackingWorksheet!M1395="", TrackingWorksheet!N1395="", TrackingWorksheet!S1395="", TrackingWorksheet!V1395="", TrackingWorksheet!W1395="", TrackingWorksheet!Y1395="", TrackingWorksheet!AA1395="", V1390=1),1,0)*D1390)</f>
        <v/>
      </c>
      <c r="AV1390" s="19" t="str">
        <f>IF(B1390=1,"",IF(D1390*AND(TrackingWorksheet!U1395&gt;Calculations!$BE$3,TrackingWorksheet!K1395="YES"),1,0))</f>
        <v/>
      </c>
      <c r="AW1390" s="19" t="str">
        <f>IF(B1390=1,"",IF(D1390*AND(TrackingWorksheet!W1395&gt;Calculations!$BE$3,TrackingWorksheet!K1395="YES"),1,0))</f>
        <v/>
      </c>
      <c r="AX1390" s="19">
        <f t="shared" si="308"/>
        <v>0</v>
      </c>
      <c r="AY1390" s="19">
        <f t="shared" si="304"/>
        <v>0</v>
      </c>
      <c r="AZ1390" s="27" t="str">
        <f>IF(B1390=1,"",IF(TrackingWorksheet!Q1395="","",TrackingWorksheet!Q1395))</f>
        <v/>
      </c>
      <c r="BB1390" s="4"/>
      <c r="BC1390" s="4"/>
      <c r="BD1390" s="4"/>
      <c r="BE1390" s="4"/>
      <c r="BF1390" s="4"/>
      <c r="BG1390" s="4" t="str">
        <f>IF(B1390=1,"",IF(AND(N1390=1,TrackingWorksheet!$I1395+14&lt;=WeeklySummary!$C$7),1,0))</f>
        <v/>
      </c>
      <c r="BH1390" s="4" t="str">
        <f>IF(B1390=1,"",IF(AND(R1390=1,TrackingWorksheet!$I1395+14&lt;=WeeklySummary!$C$7),1,0))</f>
        <v/>
      </c>
      <c r="BI1390" s="4" t="str">
        <f>IF(B1390=1,"",IF(AND(J1390=1,TrackingWorksheet!$G1395+14&lt;=WeeklySummary!$C$7),1,0))</f>
        <v/>
      </c>
      <c r="BJ1390" s="4" t="str">
        <f>IF(B1390=1,"",IF(AND(T1390=1,TrackingWorksheet!$I1395+14&lt;=WeeklySummary!$C$7),1,0))</f>
        <v/>
      </c>
      <c r="BK1390" s="4" t="str">
        <f>IF(B1390=1,"",IF(AND(T1390=1,TrackingWorksheet!$G1395+14&lt;=WeeklySummary!$C$7),1,0))</f>
        <v/>
      </c>
      <c r="BL1390" s="4">
        <f t="shared" si="317"/>
        <v>0</v>
      </c>
    </row>
    <row r="1391" spans="2:64" x14ac:dyDescent="0.25">
      <c r="B1391" s="27">
        <f>IF(AND(ISBLANK(TrackingWorksheet!B1396),ISBLANK(TrackingWorksheet!C1396),ISBLANK(TrackingWorksheet!G1396),ISBLANK(TrackingWorksheet!H1396),
ISBLANK(TrackingWorksheet!I1396),ISBLANK(TrackingWorksheet!J1396),ISBLANK(TrackingWorksheet!M1396),
ISBLANK(TrackingWorksheet!N1398)),1,0)</f>
        <v>1</v>
      </c>
      <c r="C1391" s="12" t="str">
        <f>IF(B1391=1,"",TrackingWorksheet!F1396)</f>
        <v/>
      </c>
      <c r="D1391" s="20" t="str">
        <f>IF(B1391=1,"",IF(AND(TrackingWorksheet!B1396&lt;&gt;"",TrackingWorksheet!B1396&lt;=WeeklySummary!$C$7,OR(TrackingWorksheet!C1396="",TrackingWorksheet!C1396&gt;=WeeklySummary!$C$6)),1,0))</f>
        <v/>
      </c>
      <c r="E1391" s="10" t="str">
        <f>IF(B1391=1,"",IF(AND(TrackingWorksheet!G1396 &lt;&gt;"",TrackingWorksheet!G1396&lt;=WeeklySummary!$C$7, TrackingWorksheet!H1396=Lists!$D$4), "Y", "N"))</f>
        <v/>
      </c>
      <c r="F1391" s="10" t="str">
        <f>IF(B1391=1,"",IF(AND(TrackingWorksheet!I1396 &lt;&gt;"", TrackingWorksheet!I1396&lt;=WeeklySummary!$C$7, TrackingWorksheet!J1396=Lists!$D$4), "Y", "N"))</f>
        <v/>
      </c>
      <c r="G1391" s="10" t="str">
        <f>IF(B1391=1,"",IF(AND(TrackingWorksheet!G1396 &lt;&gt;"",TrackingWorksheet!G1396&lt;=WeeklySummary!$C$7, TrackingWorksheet!H1396=Lists!$D$5), "Y", "N"))</f>
        <v/>
      </c>
      <c r="H1391" s="10" t="str">
        <f>IF(B1391=1,"",IF(AND(TrackingWorksheet!I1396 &lt;&gt;"", TrackingWorksheet!I1396&lt;=WeeklySummary!$C$7, TrackingWorksheet!J1396=Lists!$D$5), "Y", "N"))</f>
        <v/>
      </c>
      <c r="I1391" s="20" t="str">
        <f>IF(B1391=1,"",IF(AND(TrackingWorksheet!G1396 &lt;&gt;"", TrackingWorksheet!G1396&lt;=WeeklySummary!$C$7, TrackingWorksheet!H1396=Lists!$D$6), 1, 0))</f>
        <v/>
      </c>
      <c r="J1391" s="20" t="str">
        <f t="shared" si="309"/>
        <v/>
      </c>
      <c r="K1391" s="10" t="str">
        <f>IF(B1391=1,"",IF(AND(TrackingWorksheet!I1396&lt;=WeeklySummary!$C$7,TrackingWorksheet!K1396="YES"),0,IF(AND(AND(OR(E1391="Y",F1391="Y"),E1391&lt;&gt;F1391),G1391&lt;&gt;"Y", H1391&lt;&gt;"Y"), 1, 0)))</f>
        <v/>
      </c>
      <c r="L1391" s="20" t="str">
        <f t="shared" si="310"/>
        <v/>
      </c>
      <c r="M1391" s="10" t="str">
        <f t="shared" si="311"/>
        <v/>
      </c>
      <c r="N1391" s="20" t="str">
        <f t="shared" si="312"/>
        <v/>
      </c>
      <c r="O1391" s="10" t="str">
        <f>IF(B1391=1,"",IF(AND(TrackingWorksheet!I1396&lt;=WeeklySummary!$C$7,TrackingWorksheet!K1396="YES"),0,IF(AND(AND(OR(G1391="Y",H1391="Y"),G1391&lt;&gt;H1391),E1391&lt;&gt;"Y", F1391&lt;&gt;"Y"), 1, 0)))</f>
        <v/>
      </c>
      <c r="P1391" s="20" t="str">
        <f t="shared" si="313"/>
        <v/>
      </c>
      <c r="Q1391" s="10" t="str">
        <f t="shared" si="314"/>
        <v/>
      </c>
      <c r="R1391" s="10" t="str">
        <f t="shared" si="315"/>
        <v/>
      </c>
      <c r="S1391" s="10" t="str">
        <f>IF(B1391=1,"",IF(AND(OR(AND(TrackingWorksheet!H1396=Lists!$D$7,TrackingWorksheet!H1396=TrackingWorksheet!J1396),TrackingWorksheet!H1396&lt;&gt;TrackingWorksheet!J1396),TrackingWorksheet!K1396="YES",TrackingWorksheet!H1396&lt;&gt;Lists!$D$6,TrackingWorksheet!G1396&lt;=WeeklySummary!$C$7,TrackingWorksheet!I1396&lt;=WeeklySummary!$C$7),1,0))</f>
        <v/>
      </c>
      <c r="T1391" s="10" t="str">
        <f t="shared" si="316"/>
        <v/>
      </c>
      <c r="U1391" s="10" t="str">
        <f>IF($B1391=1,"",IF(TrackingWorksheet!$K1396="YES",1, 0)*D1391)</f>
        <v/>
      </c>
      <c r="V1391" s="20">
        <f t="shared" si="305"/>
        <v>0</v>
      </c>
      <c r="W1391" s="20">
        <f t="shared" si="306"/>
        <v>0</v>
      </c>
      <c r="X1391" s="10" t="str">
        <f>IF($B1391=1,"",IF(AND(TrackingWorksheet!$L1396&lt;&gt;"", TrackingWorksheet!$L1396&gt;=WeeklySummary!$C$6,TrackingWorksheet!$L1396&lt;=WeeklySummary!$C$7,OR(TrackingWorksheet!$H1396=Lists!$D$4,TrackingWorksheet!$J1396=Lists!$D$4)), 1, 0))</f>
        <v/>
      </c>
      <c r="Y1391" s="10" t="str">
        <f>IF($B1391=1,"",IF(AND(TrackingWorksheet!$L1396&lt;&gt;"", TrackingWorksheet!$L1396&gt;=WeeklySummary!$C$6,TrackingWorksheet!$L1396&lt;=WeeklySummary!$C$7,OR(TrackingWorksheet!$H1396=Lists!$D$5,TrackingWorksheet!$J1396=Lists!$D$5)), 1, 0))</f>
        <v/>
      </c>
      <c r="Z1391" s="10" t="str">
        <f>IF($B1391=1,"",IF(AND(TrackingWorksheet!$L1396&lt;&gt;"", TrackingWorksheet!$L1396&gt;=WeeklySummary!$C$6,TrackingWorksheet!$L1396&lt;=WeeklySummary!$C$7,OR(TrackingWorksheet!$H1396=Lists!$D$6,TrackingWorksheet!$J1396=Lists!$D$6)), 1, 0))</f>
        <v/>
      </c>
      <c r="AA1391" s="19" t="str">
        <f>IF(B1391=1,"",IF(AND(TrackingWorksheet!M1396&lt;&gt;"",TrackingWorksheet!M1396&lt;=WeeklySummary!$C$7),1,0)*D1391)</f>
        <v/>
      </c>
      <c r="AB1391" s="19" t="str">
        <f>IF(B1391=1,"",IF(AND(TrackingWorksheet!N1396&lt;&gt;"",TrackingWorksheet!N1396&lt;=WeeklySummary!$C$7),1,0)*D1391)</f>
        <v/>
      </c>
      <c r="AC1391" s="19" t="str">
        <f>IF(B1391=1,"",TrackingWorksheet!T1396)</f>
        <v/>
      </c>
      <c r="AD1391" s="19" t="str">
        <f>IF(B1391=1,"",IF(D1391*AND(TrackingWorksheet!S1396&gt;=Calculations!$BD$3,TrackingWorksheet!U1396="",TrackingWorksheet!K1396="YES"),1,0))</f>
        <v/>
      </c>
      <c r="AE1391" s="19" t="str">
        <f>IF($B1391=1,"",IF(AND(TrackingWorksheet!$S1396&gt;$BE$3,TrackingWorksheet!$T1396=Lists!$P$4),1, 0)*D1391)</f>
        <v/>
      </c>
      <c r="AF1391" s="19" t="str">
        <f>IF($B1391=1,"",IF(AND(TrackingWorksheet!$U1396&gt;$BE$3,TrackingWorksheet!$V1396=Lists!$P$4),1, 0)*D1391)</f>
        <v/>
      </c>
      <c r="AG1391" s="19" t="str">
        <f>IF($B1391=1,"",IF(AND(TrackingWorksheet!$W1396&gt;$BE$3,TrackingWorksheet!$X1396=Lists!$P$4),1, 0)*D1391)</f>
        <v/>
      </c>
      <c r="AH1391" s="19" t="str">
        <f>IF($B1391=1,"",IF(AND(TrackingWorksheet!$Y1396&gt;$BE$3,TrackingWorksheet!$Z1396=Lists!$P$4),1, 0)*D1391)</f>
        <v/>
      </c>
      <c r="AI1391" s="19" t="str">
        <f>IF($B1391=1,"",IF(AND(TrackingWorksheet!$AA1396&gt;$BE$3,TrackingWorksheet!$AB1396=Lists!$P$4),1, 0)*D1391)</f>
        <v/>
      </c>
      <c r="AJ1391" s="19" t="str">
        <f>IF($B1391=1,"",IF(AND(TrackingWorksheet!$S1396&gt;$BE$3,TrackingWorksheet!$T1396=Lists!$P$5),1, 0)*D1391)</f>
        <v/>
      </c>
      <c r="AK1391" s="19" t="str">
        <f>IF($B1391=1,"",IF(AND(TrackingWorksheet!$U1396&gt;$BE$3,TrackingWorksheet!$V1396=Lists!$P$5),1, 0)*D1391)</f>
        <v/>
      </c>
      <c r="AL1391" s="19" t="str">
        <f>IF($B1391=1,"",IF(AND(TrackingWorksheet!$W1396&gt;$BE$3,TrackingWorksheet!$X1396=Lists!$P$5),1, 0)*D1391)</f>
        <v/>
      </c>
      <c r="AM1391" s="19" t="str">
        <f>IF($B1391=1,"",IF(AND(TrackingWorksheet!$Y1396&gt;$BE$3,TrackingWorksheet!$Z1396=Lists!$P$5),1, 0)*D1391)</f>
        <v/>
      </c>
      <c r="AN1391" s="19" t="str">
        <f>IF($B1391=1,"",IF(AND(TrackingWorksheet!$AA1396&gt;$BE$3,TrackingWorksheet!$AB1396=Lists!$P$5),1, 0)*D1391)</f>
        <v/>
      </c>
      <c r="AO1391" s="19" t="str">
        <f>IF($B1391=1,"",IF(AND(TrackingWorksheet!$S1396&gt;$BE$3,TrackingWorksheet!$T1396=Lists!$P$6),1, 0)*D1391)</f>
        <v/>
      </c>
      <c r="AP1391" s="19" t="str">
        <f>IF($B1391=1,"",IF(AND(TrackingWorksheet!$U1396&gt;$BE$3,TrackingWorksheet!$V1396=Lists!$P$6),1, 0)*D1391)</f>
        <v/>
      </c>
      <c r="AQ1391" s="19" t="str">
        <f>IF($B1391=1,"",IF(AND(TrackingWorksheet!$W1396&gt;$BE$3,TrackingWorksheet!$X1396=Lists!$P$6),1, 0)*D1391)</f>
        <v/>
      </c>
      <c r="AR1391" s="19" t="str">
        <f>IF($B1391=1,"",IF(AND(TrackingWorksheet!$Y1396&gt;$BE$3,TrackingWorksheet!$Z1396=Lists!$P$6),1, 0)*D1391)</f>
        <v/>
      </c>
      <c r="AS1391" s="19" t="str">
        <f>IF($B1391=1,"",IF(AND(TrackingWorksheet!$AA1396&gt;$BE$3,TrackingWorksheet!$AB1396=Lists!$P$6),1, 0)*D1391)</f>
        <v/>
      </c>
      <c r="AT1391" s="19">
        <f t="shared" si="307"/>
        <v>0</v>
      </c>
      <c r="AU1391" s="19" t="str">
        <f>IF(B1391=1,"",IF(AND(TrackingWorksheet!K1396="",TrackingWorksheet!M1396="", TrackingWorksheet!N1396="", TrackingWorksheet!S1396="", TrackingWorksheet!V1396="", TrackingWorksheet!W1396="", TrackingWorksheet!Y1396="", TrackingWorksheet!AA1396="", V1391=1),1,0)*D1391)</f>
        <v/>
      </c>
      <c r="AV1391" s="19" t="str">
        <f>IF(B1391=1,"",IF(D1391*AND(TrackingWorksheet!U1396&gt;Calculations!$BE$3,TrackingWorksheet!K1396="YES"),1,0))</f>
        <v/>
      </c>
      <c r="AW1391" s="19" t="str">
        <f>IF(B1391=1,"",IF(D1391*AND(TrackingWorksheet!W1396&gt;Calculations!$BE$3,TrackingWorksheet!K1396="YES"),1,0))</f>
        <v/>
      </c>
      <c r="AX1391" s="19">
        <f t="shared" si="308"/>
        <v>0</v>
      </c>
      <c r="AY1391" s="19">
        <f t="shared" si="304"/>
        <v>0</v>
      </c>
      <c r="AZ1391" s="27" t="str">
        <f>IF(B1391=1,"",IF(TrackingWorksheet!Q1396="","",TrackingWorksheet!Q1396))</f>
        <v/>
      </c>
      <c r="BB1391" s="4"/>
      <c r="BC1391" s="4"/>
      <c r="BD1391" s="4"/>
      <c r="BE1391" s="4"/>
      <c r="BF1391" s="4"/>
      <c r="BG1391" s="4" t="str">
        <f>IF(B1391=1,"",IF(AND(N1391=1,TrackingWorksheet!$I1396+14&lt;=WeeklySummary!$C$7),1,0))</f>
        <v/>
      </c>
      <c r="BH1391" s="4" t="str">
        <f>IF(B1391=1,"",IF(AND(R1391=1,TrackingWorksheet!$I1396+14&lt;=WeeklySummary!$C$7),1,0))</f>
        <v/>
      </c>
      <c r="BI1391" s="4" t="str">
        <f>IF(B1391=1,"",IF(AND(J1391=1,TrackingWorksheet!$G1396+14&lt;=WeeklySummary!$C$7),1,0))</f>
        <v/>
      </c>
      <c r="BJ1391" s="4" t="str">
        <f>IF(B1391=1,"",IF(AND(T1391=1,TrackingWorksheet!$I1396+14&lt;=WeeklySummary!$C$7),1,0))</f>
        <v/>
      </c>
      <c r="BK1391" s="4" t="str">
        <f>IF(B1391=1,"",IF(AND(T1391=1,TrackingWorksheet!$G1396+14&lt;=WeeklySummary!$C$7),1,0))</f>
        <v/>
      </c>
      <c r="BL1391" s="4">
        <f t="shared" si="317"/>
        <v>0</v>
      </c>
    </row>
    <row r="1392" spans="2:64" x14ac:dyDescent="0.25">
      <c r="B1392" s="27">
        <f>IF(AND(ISBLANK(TrackingWorksheet!B1397),ISBLANK(TrackingWorksheet!C1397),ISBLANK(TrackingWorksheet!G1397),ISBLANK(TrackingWorksheet!H1397),
ISBLANK(TrackingWorksheet!I1397),ISBLANK(TrackingWorksheet!J1397),ISBLANK(TrackingWorksheet!M1397),
ISBLANK(TrackingWorksheet!N1399)),1,0)</f>
        <v>1</v>
      </c>
      <c r="C1392" s="12" t="str">
        <f>IF(B1392=1,"",TrackingWorksheet!F1397)</f>
        <v/>
      </c>
      <c r="D1392" s="20" t="str">
        <f>IF(B1392=1,"",IF(AND(TrackingWorksheet!B1397&lt;&gt;"",TrackingWorksheet!B1397&lt;=WeeklySummary!$C$7,OR(TrackingWorksheet!C1397="",TrackingWorksheet!C1397&gt;=WeeklySummary!$C$6)),1,0))</f>
        <v/>
      </c>
      <c r="E1392" s="10" t="str">
        <f>IF(B1392=1,"",IF(AND(TrackingWorksheet!G1397 &lt;&gt;"",TrackingWorksheet!G1397&lt;=WeeklySummary!$C$7, TrackingWorksheet!H1397=Lists!$D$4), "Y", "N"))</f>
        <v/>
      </c>
      <c r="F1392" s="10" t="str">
        <f>IF(B1392=1,"",IF(AND(TrackingWorksheet!I1397 &lt;&gt;"", TrackingWorksheet!I1397&lt;=WeeklySummary!$C$7, TrackingWorksheet!J1397=Lists!$D$4), "Y", "N"))</f>
        <v/>
      </c>
      <c r="G1392" s="10" t="str">
        <f>IF(B1392=1,"",IF(AND(TrackingWorksheet!G1397 &lt;&gt;"",TrackingWorksheet!G1397&lt;=WeeklySummary!$C$7, TrackingWorksheet!H1397=Lists!$D$5), "Y", "N"))</f>
        <v/>
      </c>
      <c r="H1392" s="10" t="str">
        <f>IF(B1392=1,"",IF(AND(TrackingWorksheet!I1397 &lt;&gt;"", TrackingWorksheet!I1397&lt;=WeeklySummary!$C$7, TrackingWorksheet!J1397=Lists!$D$5), "Y", "N"))</f>
        <v/>
      </c>
      <c r="I1392" s="20" t="str">
        <f>IF(B1392=1,"",IF(AND(TrackingWorksheet!G1397 &lt;&gt;"", TrackingWorksheet!G1397&lt;=WeeklySummary!$C$7, TrackingWorksheet!H1397=Lists!$D$6), 1, 0))</f>
        <v/>
      </c>
      <c r="J1392" s="20" t="str">
        <f t="shared" si="309"/>
        <v/>
      </c>
      <c r="K1392" s="10" t="str">
        <f>IF(B1392=1,"",IF(AND(TrackingWorksheet!I1397&lt;=WeeklySummary!$C$7,TrackingWorksheet!K1397="YES"),0,IF(AND(AND(OR(E1392="Y",F1392="Y"),E1392&lt;&gt;F1392),G1392&lt;&gt;"Y", H1392&lt;&gt;"Y"), 1, 0)))</f>
        <v/>
      </c>
      <c r="L1392" s="20" t="str">
        <f t="shared" si="310"/>
        <v/>
      </c>
      <c r="M1392" s="10" t="str">
        <f t="shared" si="311"/>
        <v/>
      </c>
      <c r="N1392" s="20" t="str">
        <f t="shared" si="312"/>
        <v/>
      </c>
      <c r="O1392" s="10" t="str">
        <f>IF(B1392=1,"",IF(AND(TrackingWorksheet!I1397&lt;=WeeklySummary!$C$7,TrackingWorksheet!K1397="YES"),0,IF(AND(AND(OR(G1392="Y",H1392="Y"),G1392&lt;&gt;H1392),E1392&lt;&gt;"Y", F1392&lt;&gt;"Y"), 1, 0)))</f>
        <v/>
      </c>
      <c r="P1392" s="20" t="str">
        <f t="shared" si="313"/>
        <v/>
      </c>
      <c r="Q1392" s="10" t="str">
        <f t="shared" si="314"/>
        <v/>
      </c>
      <c r="R1392" s="10" t="str">
        <f t="shared" si="315"/>
        <v/>
      </c>
      <c r="S1392" s="10" t="str">
        <f>IF(B1392=1,"",IF(AND(OR(AND(TrackingWorksheet!H1397=Lists!$D$7,TrackingWorksheet!H1397=TrackingWorksheet!J1397),TrackingWorksheet!H1397&lt;&gt;TrackingWorksheet!J1397),TrackingWorksheet!K1397="YES",TrackingWorksheet!H1397&lt;&gt;Lists!$D$6,TrackingWorksheet!G1397&lt;=WeeklySummary!$C$7,TrackingWorksheet!I1397&lt;=WeeklySummary!$C$7),1,0))</f>
        <v/>
      </c>
      <c r="T1392" s="10" t="str">
        <f t="shared" si="316"/>
        <v/>
      </c>
      <c r="U1392" s="10" t="str">
        <f>IF($B1392=1,"",IF(TrackingWorksheet!$K1397="YES",1, 0)*D1392)</f>
        <v/>
      </c>
      <c r="V1392" s="20">
        <f t="shared" si="305"/>
        <v>0</v>
      </c>
      <c r="W1392" s="20">
        <f t="shared" si="306"/>
        <v>0</v>
      </c>
      <c r="X1392" s="10" t="str">
        <f>IF($B1392=1,"",IF(AND(TrackingWorksheet!$L1397&lt;&gt;"", TrackingWorksheet!$L1397&gt;=WeeklySummary!$C$6,TrackingWorksheet!$L1397&lt;=WeeklySummary!$C$7,OR(TrackingWorksheet!$H1397=Lists!$D$4,TrackingWorksheet!$J1397=Lists!$D$4)), 1, 0))</f>
        <v/>
      </c>
      <c r="Y1392" s="10" t="str">
        <f>IF($B1392=1,"",IF(AND(TrackingWorksheet!$L1397&lt;&gt;"", TrackingWorksheet!$L1397&gt;=WeeklySummary!$C$6,TrackingWorksheet!$L1397&lt;=WeeklySummary!$C$7,OR(TrackingWorksheet!$H1397=Lists!$D$5,TrackingWorksheet!$J1397=Lists!$D$5)), 1, 0))</f>
        <v/>
      </c>
      <c r="Z1392" s="10" t="str">
        <f>IF($B1392=1,"",IF(AND(TrackingWorksheet!$L1397&lt;&gt;"", TrackingWorksheet!$L1397&gt;=WeeklySummary!$C$6,TrackingWorksheet!$L1397&lt;=WeeklySummary!$C$7,OR(TrackingWorksheet!$H1397=Lists!$D$6,TrackingWorksheet!$J1397=Lists!$D$6)), 1, 0))</f>
        <v/>
      </c>
      <c r="AA1392" s="19" t="str">
        <f>IF(B1392=1,"",IF(AND(TrackingWorksheet!M1397&lt;&gt;"",TrackingWorksheet!M1397&lt;=WeeklySummary!$C$7),1,0)*D1392)</f>
        <v/>
      </c>
      <c r="AB1392" s="19" t="str">
        <f>IF(B1392=1,"",IF(AND(TrackingWorksheet!N1397&lt;&gt;"",TrackingWorksheet!N1397&lt;=WeeklySummary!$C$7),1,0)*D1392)</f>
        <v/>
      </c>
      <c r="AC1392" s="19" t="str">
        <f>IF(B1392=1,"",TrackingWorksheet!T1397)</f>
        <v/>
      </c>
      <c r="AD1392" s="19" t="str">
        <f>IF(B1392=1,"",IF(D1392*AND(TrackingWorksheet!S1397&gt;=Calculations!$BD$3,TrackingWorksheet!U1397="",TrackingWorksheet!K1397="YES"),1,0))</f>
        <v/>
      </c>
      <c r="AE1392" s="19" t="str">
        <f>IF($B1392=1,"",IF(AND(TrackingWorksheet!$S1397&gt;$BE$3,TrackingWorksheet!$T1397=Lists!$P$4),1, 0)*D1392)</f>
        <v/>
      </c>
      <c r="AF1392" s="19" t="str">
        <f>IF($B1392=1,"",IF(AND(TrackingWorksheet!$U1397&gt;$BE$3,TrackingWorksheet!$V1397=Lists!$P$4),1, 0)*D1392)</f>
        <v/>
      </c>
      <c r="AG1392" s="19" t="str">
        <f>IF($B1392=1,"",IF(AND(TrackingWorksheet!$W1397&gt;$BE$3,TrackingWorksheet!$X1397=Lists!$P$4),1, 0)*D1392)</f>
        <v/>
      </c>
      <c r="AH1392" s="19" t="str">
        <f>IF($B1392=1,"",IF(AND(TrackingWorksheet!$Y1397&gt;$BE$3,TrackingWorksheet!$Z1397=Lists!$P$4),1, 0)*D1392)</f>
        <v/>
      </c>
      <c r="AI1392" s="19" t="str">
        <f>IF($B1392=1,"",IF(AND(TrackingWorksheet!$AA1397&gt;$BE$3,TrackingWorksheet!$AB1397=Lists!$P$4),1, 0)*D1392)</f>
        <v/>
      </c>
      <c r="AJ1392" s="19" t="str">
        <f>IF($B1392=1,"",IF(AND(TrackingWorksheet!$S1397&gt;$BE$3,TrackingWorksheet!$T1397=Lists!$P$5),1, 0)*D1392)</f>
        <v/>
      </c>
      <c r="AK1392" s="19" t="str">
        <f>IF($B1392=1,"",IF(AND(TrackingWorksheet!$U1397&gt;$BE$3,TrackingWorksheet!$V1397=Lists!$P$5),1, 0)*D1392)</f>
        <v/>
      </c>
      <c r="AL1392" s="19" t="str">
        <f>IF($B1392=1,"",IF(AND(TrackingWorksheet!$W1397&gt;$BE$3,TrackingWorksheet!$X1397=Lists!$P$5),1, 0)*D1392)</f>
        <v/>
      </c>
      <c r="AM1392" s="19" t="str">
        <f>IF($B1392=1,"",IF(AND(TrackingWorksheet!$Y1397&gt;$BE$3,TrackingWorksheet!$Z1397=Lists!$P$5),1, 0)*D1392)</f>
        <v/>
      </c>
      <c r="AN1392" s="19" t="str">
        <f>IF($B1392=1,"",IF(AND(TrackingWorksheet!$AA1397&gt;$BE$3,TrackingWorksheet!$AB1397=Lists!$P$5),1, 0)*D1392)</f>
        <v/>
      </c>
      <c r="AO1392" s="19" t="str">
        <f>IF($B1392=1,"",IF(AND(TrackingWorksheet!$S1397&gt;$BE$3,TrackingWorksheet!$T1397=Lists!$P$6),1, 0)*D1392)</f>
        <v/>
      </c>
      <c r="AP1392" s="19" t="str">
        <f>IF($B1392=1,"",IF(AND(TrackingWorksheet!$U1397&gt;$BE$3,TrackingWorksheet!$V1397=Lists!$P$6),1, 0)*D1392)</f>
        <v/>
      </c>
      <c r="AQ1392" s="19" t="str">
        <f>IF($B1392=1,"",IF(AND(TrackingWorksheet!$W1397&gt;$BE$3,TrackingWorksheet!$X1397=Lists!$P$6),1, 0)*D1392)</f>
        <v/>
      </c>
      <c r="AR1392" s="19" t="str">
        <f>IF($B1392=1,"",IF(AND(TrackingWorksheet!$Y1397&gt;$BE$3,TrackingWorksheet!$Z1397=Lists!$P$6),1, 0)*D1392)</f>
        <v/>
      </c>
      <c r="AS1392" s="19" t="str">
        <f>IF($B1392=1,"",IF(AND(TrackingWorksheet!$AA1397&gt;$BE$3,TrackingWorksheet!$AB1397=Lists!$P$6),1, 0)*D1392)</f>
        <v/>
      </c>
      <c r="AT1392" s="19">
        <f t="shared" si="307"/>
        <v>0</v>
      </c>
      <c r="AU1392" s="19" t="str">
        <f>IF(B1392=1,"",IF(AND(TrackingWorksheet!K1397="",TrackingWorksheet!M1397="", TrackingWorksheet!N1397="", TrackingWorksheet!S1397="", TrackingWorksheet!V1397="", TrackingWorksheet!W1397="", TrackingWorksheet!Y1397="", TrackingWorksheet!AA1397="", V1392=1),1,0)*D1392)</f>
        <v/>
      </c>
      <c r="AV1392" s="19" t="str">
        <f>IF(B1392=1,"",IF(D1392*AND(TrackingWorksheet!U1397&gt;Calculations!$BE$3,TrackingWorksheet!K1397="YES"),1,0))</f>
        <v/>
      </c>
      <c r="AW1392" s="19" t="str">
        <f>IF(B1392=1,"",IF(D1392*AND(TrackingWorksheet!W1397&gt;Calculations!$BE$3,TrackingWorksheet!K1397="YES"),1,0))</f>
        <v/>
      </c>
      <c r="AX1392" s="19">
        <f t="shared" si="308"/>
        <v>0</v>
      </c>
      <c r="AY1392" s="19">
        <f t="shared" si="304"/>
        <v>0</v>
      </c>
      <c r="AZ1392" s="27" t="str">
        <f>IF(B1392=1,"",IF(TrackingWorksheet!Q1397="","",TrackingWorksheet!Q1397))</f>
        <v/>
      </c>
      <c r="BB1392" s="4"/>
      <c r="BC1392" s="4"/>
      <c r="BD1392" s="4"/>
      <c r="BE1392" s="4"/>
      <c r="BF1392" s="4"/>
      <c r="BG1392" s="4" t="str">
        <f>IF(B1392=1,"",IF(AND(N1392=1,TrackingWorksheet!$I1397+14&lt;=WeeklySummary!$C$7),1,0))</f>
        <v/>
      </c>
      <c r="BH1392" s="4" t="str">
        <f>IF(B1392=1,"",IF(AND(R1392=1,TrackingWorksheet!$I1397+14&lt;=WeeklySummary!$C$7),1,0))</f>
        <v/>
      </c>
      <c r="BI1392" s="4" t="str">
        <f>IF(B1392=1,"",IF(AND(J1392=1,TrackingWorksheet!$G1397+14&lt;=WeeklySummary!$C$7),1,0))</f>
        <v/>
      </c>
      <c r="BJ1392" s="4" t="str">
        <f>IF(B1392=1,"",IF(AND(T1392=1,TrackingWorksheet!$I1397+14&lt;=WeeklySummary!$C$7),1,0))</f>
        <v/>
      </c>
      <c r="BK1392" s="4" t="str">
        <f>IF(B1392=1,"",IF(AND(T1392=1,TrackingWorksheet!$G1397+14&lt;=WeeklySummary!$C$7),1,0))</f>
        <v/>
      </c>
      <c r="BL1392" s="4">
        <f t="shared" si="317"/>
        <v>0</v>
      </c>
    </row>
    <row r="1393" spans="2:64" x14ac:dyDescent="0.25">
      <c r="B1393" s="27">
        <f>IF(AND(ISBLANK(TrackingWorksheet!B1398),ISBLANK(TrackingWorksheet!C1398),ISBLANK(TrackingWorksheet!G1398),ISBLANK(TrackingWorksheet!H1398),
ISBLANK(TrackingWorksheet!I1398),ISBLANK(TrackingWorksheet!J1398),ISBLANK(TrackingWorksheet!M1398),
ISBLANK(TrackingWorksheet!N1400)),1,0)</f>
        <v>1</v>
      </c>
      <c r="C1393" s="12" t="str">
        <f>IF(B1393=1,"",TrackingWorksheet!F1398)</f>
        <v/>
      </c>
      <c r="D1393" s="20" t="str">
        <f>IF(B1393=1,"",IF(AND(TrackingWorksheet!B1398&lt;&gt;"",TrackingWorksheet!B1398&lt;=WeeklySummary!$C$7,OR(TrackingWorksheet!C1398="",TrackingWorksheet!C1398&gt;=WeeklySummary!$C$6)),1,0))</f>
        <v/>
      </c>
      <c r="E1393" s="10" t="str">
        <f>IF(B1393=1,"",IF(AND(TrackingWorksheet!G1398 &lt;&gt;"",TrackingWorksheet!G1398&lt;=WeeklySummary!$C$7, TrackingWorksheet!H1398=Lists!$D$4), "Y", "N"))</f>
        <v/>
      </c>
      <c r="F1393" s="10" t="str">
        <f>IF(B1393=1,"",IF(AND(TrackingWorksheet!I1398 &lt;&gt;"", TrackingWorksheet!I1398&lt;=WeeklySummary!$C$7, TrackingWorksheet!J1398=Lists!$D$4), "Y", "N"))</f>
        <v/>
      </c>
      <c r="G1393" s="10" t="str">
        <f>IF(B1393=1,"",IF(AND(TrackingWorksheet!G1398 &lt;&gt;"",TrackingWorksheet!G1398&lt;=WeeklySummary!$C$7, TrackingWorksheet!H1398=Lists!$D$5), "Y", "N"))</f>
        <v/>
      </c>
      <c r="H1393" s="10" t="str">
        <f>IF(B1393=1,"",IF(AND(TrackingWorksheet!I1398 &lt;&gt;"", TrackingWorksheet!I1398&lt;=WeeklySummary!$C$7, TrackingWorksheet!J1398=Lists!$D$5), "Y", "N"))</f>
        <v/>
      </c>
      <c r="I1393" s="20" t="str">
        <f>IF(B1393=1,"",IF(AND(TrackingWorksheet!G1398 &lt;&gt;"", TrackingWorksheet!G1398&lt;=WeeklySummary!$C$7, TrackingWorksheet!H1398=Lists!$D$6), 1, 0))</f>
        <v/>
      </c>
      <c r="J1393" s="20" t="str">
        <f t="shared" si="309"/>
        <v/>
      </c>
      <c r="K1393" s="10" t="str">
        <f>IF(B1393=1,"",IF(AND(TrackingWorksheet!I1398&lt;=WeeklySummary!$C$7,TrackingWorksheet!K1398="YES"),0,IF(AND(AND(OR(E1393="Y",F1393="Y"),E1393&lt;&gt;F1393),G1393&lt;&gt;"Y", H1393&lt;&gt;"Y"), 1, 0)))</f>
        <v/>
      </c>
      <c r="L1393" s="20" t="str">
        <f t="shared" si="310"/>
        <v/>
      </c>
      <c r="M1393" s="10" t="str">
        <f t="shared" si="311"/>
        <v/>
      </c>
      <c r="N1393" s="20" t="str">
        <f t="shared" si="312"/>
        <v/>
      </c>
      <c r="O1393" s="10" t="str">
        <f>IF(B1393=1,"",IF(AND(TrackingWorksheet!I1398&lt;=WeeklySummary!$C$7,TrackingWorksheet!K1398="YES"),0,IF(AND(AND(OR(G1393="Y",H1393="Y"),G1393&lt;&gt;H1393),E1393&lt;&gt;"Y", F1393&lt;&gt;"Y"), 1, 0)))</f>
        <v/>
      </c>
      <c r="P1393" s="20" t="str">
        <f t="shared" si="313"/>
        <v/>
      </c>
      <c r="Q1393" s="10" t="str">
        <f t="shared" si="314"/>
        <v/>
      </c>
      <c r="R1393" s="10" t="str">
        <f t="shared" si="315"/>
        <v/>
      </c>
      <c r="S1393" s="10" t="str">
        <f>IF(B1393=1,"",IF(AND(OR(AND(TrackingWorksheet!H1398=Lists!$D$7,TrackingWorksheet!H1398=TrackingWorksheet!J1398),TrackingWorksheet!H1398&lt;&gt;TrackingWorksheet!J1398),TrackingWorksheet!K1398="YES",TrackingWorksheet!H1398&lt;&gt;Lists!$D$6,TrackingWorksheet!G1398&lt;=WeeklySummary!$C$7,TrackingWorksheet!I1398&lt;=WeeklySummary!$C$7),1,0))</f>
        <v/>
      </c>
      <c r="T1393" s="10" t="str">
        <f t="shared" si="316"/>
        <v/>
      </c>
      <c r="U1393" s="10" t="str">
        <f>IF($B1393=1,"",IF(TrackingWorksheet!$K1398="YES",1, 0)*D1393)</f>
        <v/>
      </c>
      <c r="V1393" s="20">
        <f t="shared" si="305"/>
        <v>0</v>
      </c>
      <c r="W1393" s="20">
        <f t="shared" si="306"/>
        <v>0</v>
      </c>
      <c r="X1393" s="10" t="str">
        <f>IF($B1393=1,"",IF(AND(TrackingWorksheet!$L1398&lt;&gt;"", TrackingWorksheet!$L1398&gt;=WeeklySummary!$C$6,TrackingWorksheet!$L1398&lt;=WeeklySummary!$C$7,OR(TrackingWorksheet!$H1398=Lists!$D$4,TrackingWorksheet!$J1398=Lists!$D$4)), 1, 0))</f>
        <v/>
      </c>
      <c r="Y1393" s="10" t="str">
        <f>IF($B1393=1,"",IF(AND(TrackingWorksheet!$L1398&lt;&gt;"", TrackingWorksheet!$L1398&gt;=WeeklySummary!$C$6,TrackingWorksheet!$L1398&lt;=WeeklySummary!$C$7,OR(TrackingWorksheet!$H1398=Lists!$D$5,TrackingWorksheet!$J1398=Lists!$D$5)), 1, 0))</f>
        <v/>
      </c>
      <c r="Z1393" s="10" t="str">
        <f>IF($B1393=1,"",IF(AND(TrackingWorksheet!$L1398&lt;&gt;"", TrackingWorksheet!$L1398&gt;=WeeklySummary!$C$6,TrackingWorksheet!$L1398&lt;=WeeklySummary!$C$7,OR(TrackingWorksheet!$H1398=Lists!$D$6,TrackingWorksheet!$J1398=Lists!$D$6)), 1, 0))</f>
        <v/>
      </c>
      <c r="AA1393" s="19" t="str">
        <f>IF(B1393=1,"",IF(AND(TrackingWorksheet!M1398&lt;&gt;"",TrackingWorksheet!M1398&lt;=WeeklySummary!$C$7),1,0)*D1393)</f>
        <v/>
      </c>
      <c r="AB1393" s="19" t="str">
        <f>IF(B1393=1,"",IF(AND(TrackingWorksheet!N1398&lt;&gt;"",TrackingWorksheet!N1398&lt;=WeeklySummary!$C$7),1,0)*D1393)</f>
        <v/>
      </c>
      <c r="AC1393" s="19" t="str">
        <f>IF(B1393=1,"",TrackingWorksheet!T1398)</f>
        <v/>
      </c>
      <c r="AD1393" s="19" t="str">
        <f>IF(B1393=1,"",IF(D1393*AND(TrackingWorksheet!S1398&gt;=Calculations!$BD$3,TrackingWorksheet!U1398="",TrackingWorksheet!K1398="YES"),1,0))</f>
        <v/>
      </c>
      <c r="AE1393" s="19" t="str">
        <f>IF($B1393=1,"",IF(AND(TrackingWorksheet!$S1398&gt;$BE$3,TrackingWorksheet!$T1398=Lists!$P$4),1, 0)*D1393)</f>
        <v/>
      </c>
      <c r="AF1393" s="19" t="str">
        <f>IF($B1393=1,"",IF(AND(TrackingWorksheet!$U1398&gt;$BE$3,TrackingWorksheet!$V1398=Lists!$P$4),1, 0)*D1393)</f>
        <v/>
      </c>
      <c r="AG1393" s="19" t="str">
        <f>IF($B1393=1,"",IF(AND(TrackingWorksheet!$W1398&gt;$BE$3,TrackingWorksheet!$X1398=Lists!$P$4),1, 0)*D1393)</f>
        <v/>
      </c>
      <c r="AH1393" s="19" t="str">
        <f>IF($B1393=1,"",IF(AND(TrackingWorksheet!$Y1398&gt;$BE$3,TrackingWorksheet!$Z1398=Lists!$P$4),1, 0)*D1393)</f>
        <v/>
      </c>
      <c r="AI1393" s="19" t="str">
        <f>IF($B1393=1,"",IF(AND(TrackingWorksheet!$AA1398&gt;$BE$3,TrackingWorksheet!$AB1398=Lists!$P$4),1, 0)*D1393)</f>
        <v/>
      </c>
      <c r="AJ1393" s="19" t="str">
        <f>IF($B1393=1,"",IF(AND(TrackingWorksheet!$S1398&gt;$BE$3,TrackingWorksheet!$T1398=Lists!$P$5),1, 0)*D1393)</f>
        <v/>
      </c>
      <c r="AK1393" s="19" t="str">
        <f>IF($B1393=1,"",IF(AND(TrackingWorksheet!$U1398&gt;$BE$3,TrackingWorksheet!$V1398=Lists!$P$5),1, 0)*D1393)</f>
        <v/>
      </c>
      <c r="AL1393" s="19" t="str">
        <f>IF($B1393=1,"",IF(AND(TrackingWorksheet!$W1398&gt;$BE$3,TrackingWorksheet!$X1398=Lists!$P$5),1, 0)*D1393)</f>
        <v/>
      </c>
      <c r="AM1393" s="19" t="str">
        <f>IF($B1393=1,"",IF(AND(TrackingWorksheet!$Y1398&gt;$BE$3,TrackingWorksheet!$Z1398=Lists!$P$5),1, 0)*D1393)</f>
        <v/>
      </c>
      <c r="AN1393" s="19" t="str">
        <f>IF($B1393=1,"",IF(AND(TrackingWorksheet!$AA1398&gt;$BE$3,TrackingWorksheet!$AB1398=Lists!$P$5),1, 0)*D1393)</f>
        <v/>
      </c>
      <c r="AO1393" s="19" t="str">
        <f>IF($B1393=1,"",IF(AND(TrackingWorksheet!$S1398&gt;$BE$3,TrackingWorksheet!$T1398=Lists!$P$6),1, 0)*D1393)</f>
        <v/>
      </c>
      <c r="AP1393" s="19" t="str">
        <f>IF($B1393=1,"",IF(AND(TrackingWorksheet!$U1398&gt;$BE$3,TrackingWorksheet!$V1398=Lists!$P$6),1, 0)*D1393)</f>
        <v/>
      </c>
      <c r="AQ1393" s="19" t="str">
        <f>IF($B1393=1,"",IF(AND(TrackingWorksheet!$W1398&gt;$BE$3,TrackingWorksheet!$X1398=Lists!$P$6),1, 0)*D1393)</f>
        <v/>
      </c>
      <c r="AR1393" s="19" t="str">
        <f>IF($B1393=1,"",IF(AND(TrackingWorksheet!$Y1398&gt;$BE$3,TrackingWorksheet!$Z1398=Lists!$P$6),1, 0)*D1393)</f>
        <v/>
      </c>
      <c r="AS1393" s="19" t="str">
        <f>IF($B1393=1,"",IF(AND(TrackingWorksheet!$AA1398&gt;$BE$3,TrackingWorksheet!$AB1398=Lists!$P$6),1, 0)*D1393)</f>
        <v/>
      </c>
      <c r="AT1393" s="19">
        <f t="shared" si="307"/>
        <v>0</v>
      </c>
      <c r="AU1393" s="19" t="str">
        <f>IF(B1393=1,"",IF(AND(TrackingWorksheet!K1398="",TrackingWorksheet!M1398="", TrackingWorksheet!N1398="", TrackingWorksheet!S1398="", TrackingWorksheet!V1398="", TrackingWorksheet!W1398="", TrackingWorksheet!Y1398="", TrackingWorksheet!AA1398="", V1393=1),1,0)*D1393)</f>
        <v/>
      </c>
      <c r="AV1393" s="19" t="str">
        <f>IF(B1393=1,"",IF(D1393*AND(TrackingWorksheet!U1398&gt;Calculations!$BE$3,TrackingWorksheet!K1398="YES"),1,0))</f>
        <v/>
      </c>
      <c r="AW1393" s="19" t="str">
        <f>IF(B1393=1,"",IF(D1393*AND(TrackingWorksheet!W1398&gt;Calculations!$BE$3,TrackingWorksheet!K1398="YES"),1,0))</f>
        <v/>
      </c>
      <c r="AX1393" s="19">
        <f t="shared" si="308"/>
        <v>0</v>
      </c>
      <c r="AY1393" s="19">
        <f t="shared" si="304"/>
        <v>0</v>
      </c>
      <c r="AZ1393" s="27" t="str">
        <f>IF(B1393=1,"",IF(TrackingWorksheet!Q1398="","",TrackingWorksheet!Q1398))</f>
        <v/>
      </c>
      <c r="BB1393" s="4"/>
      <c r="BC1393" s="4"/>
      <c r="BD1393" s="4"/>
      <c r="BE1393" s="4"/>
      <c r="BF1393" s="4"/>
      <c r="BG1393" s="4" t="str">
        <f>IF(B1393=1,"",IF(AND(N1393=1,TrackingWorksheet!$I1398+14&lt;=WeeklySummary!$C$7),1,0))</f>
        <v/>
      </c>
      <c r="BH1393" s="4" t="str">
        <f>IF(B1393=1,"",IF(AND(R1393=1,TrackingWorksheet!$I1398+14&lt;=WeeklySummary!$C$7),1,0))</f>
        <v/>
      </c>
      <c r="BI1393" s="4" t="str">
        <f>IF(B1393=1,"",IF(AND(J1393=1,TrackingWorksheet!$G1398+14&lt;=WeeklySummary!$C$7),1,0))</f>
        <v/>
      </c>
      <c r="BJ1393" s="4" t="str">
        <f>IF(B1393=1,"",IF(AND(T1393=1,TrackingWorksheet!$I1398+14&lt;=WeeklySummary!$C$7),1,0))</f>
        <v/>
      </c>
      <c r="BK1393" s="4" t="str">
        <f>IF(B1393=1,"",IF(AND(T1393=1,TrackingWorksheet!$G1398+14&lt;=WeeklySummary!$C$7),1,0))</f>
        <v/>
      </c>
      <c r="BL1393" s="4">
        <f t="shared" si="317"/>
        <v>0</v>
      </c>
    </row>
    <row r="1394" spans="2:64" x14ac:dyDescent="0.25">
      <c r="B1394" s="27">
        <f>IF(AND(ISBLANK(TrackingWorksheet!B1399),ISBLANK(TrackingWorksheet!C1399),ISBLANK(TrackingWorksheet!G1399),ISBLANK(TrackingWorksheet!H1399),
ISBLANK(TrackingWorksheet!I1399),ISBLANK(TrackingWorksheet!J1399),ISBLANK(TrackingWorksheet!M1399),
ISBLANK(TrackingWorksheet!N1401)),1,0)</f>
        <v>1</v>
      </c>
      <c r="C1394" s="12" t="str">
        <f>IF(B1394=1,"",TrackingWorksheet!F1399)</f>
        <v/>
      </c>
      <c r="D1394" s="20" t="str">
        <f>IF(B1394=1,"",IF(AND(TrackingWorksheet!B1399&lt;&gt;"",TrackingWorksheet!B1399&lt;=WeeklySummary!$C$7,OR(TrackingWorksheet!C1399="",TrackingWorksheet!C1399&gt;=WeeklySummary!$C$6)),1,0))</f>
        <v/>
      </c>
      <c r="E1394" s="10" t="str">
        <f>IF(B1394=1,"",IF(AND(TrackingWorksheet!G1399 &lt;&gt;"",TrackingWorksheet!G1399&lt;=WeeklySummary!$C$7, TrackingWorksheet!H1399=Lists!$D$4), "Y", "N"))</f>
        <v/>
      </c>
      <c r="F1394" s="10" t="str">
        <f>IF(B1394=1,"",IF(AND(TrackingWorksheet!I1399 &lt;&gt;"", TrackingWorksheet!I1399&lt;=WeeklySummary!$C$7, TrackingWorksheet!J1399=Lists!$D$4), "Y", "N"))</f>
        <v/>
      </c>
      <c r="G1394" s="10" t="str">
        <f>IF(B1394=1,"",IF(AND(TrackingWorksheet!G1399 &lt;&gt;"",TrackingWorksheet!G1399&lt;=WeeklySummary!$C$7, TrackingWorksheet!H1399=Lists!$D$5), "Y", "N"))</f>
        <v/>
      </c>
      <c r="H1394" s="10" t="str">
        <f>IF(B1394=1,"",IF(AND(TrackingWorksheet!I1399 &lt;&gt;"", TrackingWorksheet!I1399&lt;=WeeklySummary!$C$7, TrackingWorksheet!J1399=Lists!$D$5), "Y", "N"))</f>
        <v/>
      </c>
      <c r="I1394" s="20" t="str">
        <f>IF(B1394=1,"",IF(AND(TrackingWorksheet!G1399 &lt;&gt;"", TrackingWorksheet!G1399&lt;=WeeklySummary!$C$7, TrackingWorksheet!H1399=Lists!$D$6), 1, 0))</f>
        <v/>
      </c>
      <c r="J1394" s="20" t="str">
        <f t="shared" si="309"/>
        <v/>
      </c>
      <c r="K1394" s="10" t="str">
        <f>IF(B1394=1,"",IF(AND(TrackingWorksheet!I1399&lt;=WeeklySummary!$C$7,TrackingWorksheet!K1399="YES"),0,IF(AND(AND(OR(E1394="Y",F1394="Y"),E1394&lt;&gt;F1394),G1394&lt;&gt;"Y", H1394&lt;&gt;"Y"), 1, 0)))</f>
        <v/>
      </c>
      <c r="L1394" s="20" t="str">
        <f t="shared" si="310"/>
        <v/>
      </c>
      <c r="M1394" s="10" t="str">
        <f t="shared" si="311"/>
        <v/>
      </c>
      <c r="N1394" s="20" t="str">
        <f t="shared" si="312"/>
        <v/>
      </c>
      <c r="O1394" s="10" t="str">
        <f>IF(B1394=1,"",IF(AND(TrackingWorksheet!I1399&lt;=WeeklySummary!$C$7,TrackingWorksheet!K1399="YES"),0,IF(AND(AND(OR(G1394="Y",H1394="Y"),G1394&lt;&gt;H1394),E1394&lt;&gt;"Y", F1394&lt;&gt;"Y"), 1, 0)))</f>
        <v/>
      </c>
      <c r="P1394" s="20" t="str">
        <f t="shared" si="313"/>
        <v/>
      </c>
      <c r="Q1394" s="10" t="str">
        <f t="shared" si="314"/>
        <v/>
      </c>
      <c r="R1394" s="10" t="str">
        <f t="shared" si="315"/>
        <v/>
      </c>
      <c r="S1394" s="10" t="str">
        <f>IF(B1394=1,"",IF(AND(OR(AND(TrackingWorksheet!H1399=Lists!$D$7,TrackingWorksheet!H1399=TrackingWorksheet!J1399),TrackingWorksheet!H1399&lt;&gt;TrackingWorksheet!J1399),TrackingWorksheet!K1399="YES",TrackingWorksheet!H1399&lt;&gt;Lists!$D$6,TrackingWorksheet!G1399&lt;=WeeklySummary!$C$7,TrackingWorksheet!I1399&lt;=WeeklySummary!$C$7),1,0))</f>
        <v/>
      </c>
      <c r="T1394" s="10" t="str">
        <f t="shared" si="316"/>
        <v/>
      </c>
      <c r="U1394" s="10" t="str">
        <f>IF($B1394=1,"",IF(TrackingWorksheet!$K1399="YES",1, 0)*D1394)</f>
        <v/>
      </c>
      <c r="V1394" s="20">
        <f t="shared" si="305"/>
        <v>0</v>
      </c>
      <c r="W1394" s="20">
        <f t="shared" si="306"/>
        <v>0</v>
      </c>
      <c r="X1394" s="10" t="str">
        <f>IF($B1394=1,"",IF(AND(TrackingWorksheet!$L1399&lt;&gt;"", TrackingWorksheet!$L1399&gt;=WeeklySummary!$C$6,TrackingWorksheet!$L1399&lt;=WeeklySummary!$C$7,OR(TrackingWorksheet!$H1399=Lists!$D$4,TrackingWorksheet!$J1399=Lists!$D$4)), 1, 0))</f>
        <v/>
      </c>
      <c r="Y1394" s="10" t="str">
        <f>IF($B1394=1,"",IF(AND(TrackingWorksheet!$L1399&lt;&gt;"", TrackingWorksheet!$L1399&gt;=WeeklySummary!$C$6,TrackingWorksheet!$L1399&lt;=WeeklySummary!$C$7,OR(TrackingWorksheet!$H1399=Lists!$D$5,TrackingWorksheet!$J1399=Lists!$D$5)), 1, 0))</f>
        <v/>
      </c>
      <c r="Z1394" s="10" t="str">
        <f>IF($B1394=1,"",IF(AND(TrackingWorksheet!$L1399&lt;&gt;"", TrackingWorksheet!$L1399&gt;=WeeklySummary!$C$6,TrackingWorksheet!$L1399&lt;=WeeklySummary!$C$7,OR(TrackingWorksheet!$H1399=Lists!$D$6,TrackingWorksheet!$J1399=Lists!$D$6)), 1, 0))</f>
        <v/>
      </c>
      <c r="AA1394" s="19" t="str">
        <f>IF(B1394=1,"",IF(AND(TrackingWorksheet!M1399&lt;&gt;"",TrackingWorksheet!M1399&lt;=WeeklySummary!$C$7),1,0)*D1394)</f>
        <v/>
      </c>
      <c r="AB1394" s="19" t="str">
        <f>IF(B1394=1,"",IF(AND(TrackingWorksheet!N1399&lt;&gt;"",TrackingWorksheet!N1399&lt;=WeeklySummary!$C$7),1,0)*D1394)</f>
        <v/>
      </c>
      <c r="AC1394" s="19" t="str">
        <f>IF(B1394=1,"",TrackingWorksheet!T1399)</f>
        <v/>
      </c>
      <c r="AD1394" s="19" t="str">
        <f>IF(B1394=1,"",IF(D1394*AND(TrackingWorksheet!S1399&gt;=Calculations!$BD$3,TrackingWorksheet!U1399="",TrackingWorksheet!K1399="YES"),1,0))</f>
        <v/>
      </c>
      <c r="AE1394" s="19" t="str">
        <f>IF($B1394=1,"",IF(AND(TrackingWorksheet!$S1399&gt;$BE$3,TrackingWorksheet!$T1399=Lists!$P$4),1, 0)*D1394)</f>
        <v/>
      </c>
      <c r="AF1394" s="19" t="str">
        <f>IF($B1394=1,"",IF(AND(TrackingWorksheet!$U1399&gt;$BE$3,TrackingWorksheet!$V1399=Lists!$P$4),1, 0)*D1394)</f>
        <v/>
      </c>
      <c r="AG1394" s="19" t="str">
        <f>IF($B1394=1,"",IF(AND(TrackingWorksheet!$W1399&gt;$BE$3,TrackingWorksheet!$X1399=Lists!$P$4),1, 0)*D1394)</f>
        <v/>
      </c>
      <c r="AH1394" s="19" t="str">
        <f>IF($B1394=1,"",IF(AND(TrackingWorksheet!$Y1399&gt;$BE$3,TrackingWorksheet!$Z1399=Lists!$P$4),1, 0)*D1394)</f>
        <v/>
      </c>
      <c r="AI1394" s="19" t="str">
        <f>IF($B1394=1,"",IF(AND(TrackingWorksheet!$AA1399&gt;$BE$3,TrackingWorksheet!$AB1399=Lists!$P$4),1, 0)*D1394)</f>
        <v/>
      </c>
      <c r="AJ1394" s="19" t="str">
        <f>IF($B1394=1,"",IF(AND(TrackingWorksheet!$S1399&gt;$BE$3,TrackingWorksheet!$T1399=Lists!$P$5),1, 0)*D1394)</f>
        <v/>
      </c>
      <c r="AK1394" s="19" t="str">
        <f>IF($B1394=1,"",IF(AND(TrackingWorksheet!$U1399&gt;$BE$3,TrackingWorksheet!$V1399=Lists!$P$5),1, 0)*D1394)</f>
        <v/>
      </c>
      <c r="AL1394" s="19" t="str">
        <f>IF($B1394=1,"",IF(AND(TrackingWorksheet!$W1399&gt;$BE$3,TrackingWorksheet!$X1399=Lists!$P$5),1, 0)*D1394)</f>
        <v/>
      </c>
      <c r="AM1394" s="19" t="str">
        <f>IF($B1394=1,"",IF(AND(TrackingWorksheet!$Y1399&gt;$BE$3,TrackingWorksheet!$Z1399=Lists!$P$5),1, 0)*D1394)</f>
        <v/>
      </c>
      <c r="AN1394" s="19" t="str">
        <f>IF($B1394=1,"",IF(AND(TrackingWorksheet!$AA1399&gt;$BE$3,TrackingWorksheet!$AB1399=Lists!$P$5),1, 0)*D1394)</f>
        <v/>
      </c>
      <c r="AO1394" s="19" t="str">
        <f>IF($B1394=1,"",IF(AND(TrackingWorksheet!$S1399&gt;$BE$3,TrackingWorksheet!$T1399=Lists!$P$6),1, 0)*D1394)</f>
        <v/>
      </c>
      <c r="AP1394" s="19" t="str">
        <f>IF($B1394=1,"",IF(AND(TrackingWorksheet!$U1399&gt;$BE$3,TrackingWorksheet!$V1399=Lists!$P$6),1, 0)*D1394)</f>
        <v/>
      </c>
      <c r="AQ1394" s="19" t="str">
        <f>IF($B1394=1,"",IF(AND(TrackingWorksheet!$W1399&gt;$BE$3,TrackingWorksheet!$X1399=Lists!$P$6),1, 0)*D1394)</f>
        <v/>
      </c>
      <c r="AR1394" s="19" t="str">
        <f>IF($B1394=1,"",IF(AND(TrackingWorksheet!$Y1399&gt;$BE$3,TrackingWorksheet!$Z1399=Lists!$P$6),1, 0)*D1394)</f>
        <v/>
      </c>
      <c r="AS1394" s="19" t="str">
        <f>IF($B1394=1,"",IF(AND(TrackingWorksheet!$AA1399&gt;$BE$3,TrackingWorksheet!$AB1399=Lists!$P$6),1, 0)*D1394)</f>
        <v/>
      </c>
      <c r="AT1394" s="19">
        <f t="shared" si="307"/>
        <v>0</v>
      </c>
      <c r="AU1394" s="19" t="str">
        <f>IF(B1394=1,"",IF(AND(TrackingWorksheet!K1399="",TrackingWorksheet!M1399="", TrackingWorksheet!N1399="", TrackingWorksheet!S1399="", TrackingWorksheet!V1399="", TrackingWorksheet!W1399="", TrackingWorksheet!Y1399="", TrackingWorksheet!AA1399="", V1394=1),1,0)*D1394)</f>
        <v/>
      </c>
      <c r="AV1394" s="19" t="str">
        <f>IF(B1394=1,"",IF(D1394*AND(TrackingWorksheet!U1399&gt;Calculations!$BE$3,TrackingWorksheet!K1399="YES"),1,0))</f>
        <v/>
      </c>
      <c r="AW1394" s="19" t="str">
        <f>IF(B1394=1,"",IF(D1394*AND(TrackingWorksheet!W1399&gt;Calculations!$BE$3,TrackingWorksheet!K1399="YES"),1,0))</f>
        <v/>
      </c>
      <c r="AX1394" s="19">
        <f t="shared" si="308"/>
        <v>0</v>
      </c>
      <c r="AY1394" s="19">
        <f t="shared" si="304"/>
        <v>0</v>
      </c>
      <c r="AZ1394" s="27" t="str">
        <f>IF(B1394=1,"",IF(TrackingWorksheet!Q1399="","",TrackingWorksheet!Q1399))</f>
        <v/>
      </c>
      <c r="BB1394" s="4"/>
      <c r="BC1394" s="4"/>
      <c r="BD1394" s="4"/>
      <c r="BE1394" s="4"/>
      <c r="BF1394" s="4"/>
      <c r="BG1394" s="4" t="str">
        <f>IF(B1394=1,"",IF(AND(N1394=1,TrackingWorksheet!$I1399+14&lt;=WeeklySummary!$C$7),1,0))</f>
        <v/>
      </c>
      <c r="BH1394" s="4" t="str">
        <f>IF(B1394=1,"",IF(AND(R1394=1,TrackingWorksheet!$I1399+14&lt;=WeeklySummary!$C$7),1,0))</f>
        <v/>
      </c>
      <c r="BI1394" s="4" t="str">
        <f>IF(B1394=1,"",IF(AND(J1394=1,TrackingWorksheet!$G1399+14&lt;=WeeklySummary!$C$7),1,0))</f>
        <v/>
      </c>
      <c r="BJ1394" s="4" t="str">
        <f>IF(B1394=1,"",IF(AND(T1394=1,TrackingWorksheet!$I1399+14&lt;=WeeklySummary!$C$7),1,0))</f>
        <v/>
      </c>
      <c r="BK1394" s="4" t="str">
        <f>IF(B1394=1,"",IF(AND(T1394=1,TrackingWorksheet!$G1399+14&lt;=WeeklySummary!$C$7),1,0))</f>
        <v/>
      </c>
      <c r="BL1394" s="4">
        <f t="shared" si="317"/>
        <v>0</v>
      </c>
    </row>
    <row r="1395" spans="2:64" x14ac:dyDescent="0.25">
      <c r="B1395" s="27">
        <f>IF(AND(ISBLANK(TrackingWorksheet!B1400),ISBLANK(TrackingWorksheet!C1400),ISBLANK(TrackingWorksheet!G1400),ISBLANK(TrackingWorksheet!H1400),
ISBLANK(TrackingWorksheet!I1400),ISBLANK(TrackingWorksheet!J1400),ISBLANK(TrackingWorksheet!M1400),
ISBLANK(TrackingWorksheet!N1402)),1,0)</f>
        <v>1</v>
      </c>
      <c r="C1395" s="12" t="str">
        <f>IF(B1395=1,"",TrackingWorksheet!F1400)</f>
        <v/>
      </c>
      <c r="D1395" s="20" t="str">
        <f>IF(B1395=1,"",IF(AND(TrackingWorksheet!B1400&lt;&gt;"",TrackingWorksheet!B1400&lt;=WeeklySummary!$C$7,OR(TrackingWorksheet!C1400="",TrackingWorksheet!C1400&gt;=WeeklySummary!$C$6)),1,0))</f>
        <v/>
      </c>
      <c r="E1395" s="10" t="str">
        <f>IF(B1395=1,"",IF(AND(TrackingWorksheet!G1400 &lt;&gt;"",TrackingWorksheet!G1400&lt;=WeeklySummary!$C$7, TrackingWorksheet!H1400=Lists!$D$4), "Y", "N"))</f>
        <v/>
      </c>
      <c r="F1395" s="10" t="str">
        <f>IF(B1395=1,"",IF(AND(TrackingWorksheet!I1400 &lt;&gt;"", TrackingWorksheet!I1400&lt;=WeeklySummary!$C$7, TrackingWorksheet!J1400=Lists!$D$4), "Y", "N"))</f>
        <v/>
      </c>
      <c r="G1395" s="10" t="str">
        <f>IF(B1395=1,"",IF(AND(TrackingWorksheet!G1400 &lt;&gt;"",TrackingWorksheet!G1400&lt;=WeeklySummary!$C$7, TrackingWorksheet!H1400=Lists!$D$5), "Y", "N"))</f>
        <v/>
      </c>
      <c r="H1395" s="10" t="str">
        <f>IF(B1395=1,"",IF(AND(TrackingWorksheet!I1400 &lt;&gt;"", TrackingWorksheet!I1400&lt;=WeeklySummary!$C$7, TrackingWorksheet!J1400=Lists!$D$5), "Y", "N"))</f>
        <v/>
      </c>
      <c r="I1395" s="20" t="str">
        <f>IF(B1395=1,"",IF(AND(TrackingWorksheet!G1400 &lt;&gt;"", TrackingWorksheet!G1400&lt;=WeeklySummary!$C$7, TrackingWorksheet!H1400=Lists!$D$6), 1, 0))</f>
        <v/>
      </c>
      <c r="J1395" s="20" t="str">
        <f t="shared" si="309"/>
        <v/>
      </c>
      <c r="K1395" s="10" t="str">
        <f>IF(B1395=1,"",IF(AND(TrackingWorksheet!I1400&lt;=WeeklySummary!$C$7,TrackingWorksheet!K1400="YES"),0,IF(AND(AND(OR(E1395="Y",F1395="Y"),E1395&lt;&gt;F1395),G1395&lt;&gt;"Y", H1395&lt;&gt;"Y"), 1, 0)))</f>
        <v/>
      </c>
      <c r="L1395" s="20" t="str">
        <f t="shared" si="310"/>
        <v/>
      </c>
      <c r="M1395" s="10" t="str">
        <f t="shared" si="311"/>
        <v/>
      </c>
      <c r="N1395" s="20" t="str">
        <f t="shared" si="312"/>
        <v/>
      </c>
      <c r="O1395" s="10" t="str">
        <f>IF(B1395=1,"",IF(AND(TrackingWorksheet!I1400&lt;=WeeklySummary!$C$7,TrackingWorksheet!K1400="YES"),0,IF(AND(AND(OR(G1395="Y",H1395="Y"),G1395&lt;&gt;H1395),E1395&lt;&gt;"Y", F1395&lt;&gt;"Y"), 1, 0)))</f>
        <v/>
      </c>
      <c r="P1395" s="20" t="str">
        <f t="shared" si="313"/>
        <v/>
      </c>
      <c r="Q1395" s="10" t="str">
        <f t="shared" si="314"/>
        <v/>
      </c>
      <c r="R1395" s="10" t="str">
        <f t="shared" si="315"/>
        <v/>
      </c>
      <c r="S1395" s="10" t="str">
        <f>IF(B1395=1,"",IF(AND(OR(AND(TrackingWorksheet!H1400=Lists!$D$7,TrackingWorksheet!H1400=TrackingWorksheet!J1400),TrackingWorksheet!H1400&lt;&gt;TrackingWorksheet!J1400),TrackingWorksheet!K1400="YES",TrackingWorksheet!H1400&lt;&gt;Lists!$D$6,TrackingWorksheet!G1400&lt;=WeeklySummary!$C$7,TrackingWorksheet!I1400&lt;=WeeklySummary!$C$7),1,0))</f>
        <v/>
      </c>
      <c r="T1395" s="10" t="str">
        <f t="shared" si="316"/>
        <v/>
      </c>
      <c r="U1395" s="10" t="str">
        <f>IF($B1395=1,"",IF(TrackingWorksheet!$K1400="YES",1, 0)*D1395)</f>
        <v/>
      </c>
      <c r="V1395" s="20">
        <f t="shared" si="305"/>
        <v>0</v>
      </c>
      <c r="W1395" s="20">
        <f t="shared" si="306"/>
        <v>0</v>
      </c>
      <c r="X1395" s="10" t="str">
        <f>IF($B1395=1,"",IF(AND(TrackingWorksheet!$L1400&lt;&gt;"", TrackingWorksheet!$L1400&gt;=WeeklySummary!$C$6,TrackingWorksheet!$L1400&lt;=WeeklySummary!$C$7,OR(TrackingWorksheet!$H1400=Lists!$D$4,TrackingWorksheet!$J1400=Lists!$D$4)), 1, 0))</f>
        <v/>
      </c>
      <c r="Y1395" s="10" t="str">
        <f>IF($B1395=1,"",IF(AND(TrackingWorksheet!$L1400&lt;&gt;"", TrackingWorksheet!$L1400&gt;=WeeklySummary!$C$6,TrackingWorksheet!$L1400&lt;=WeeklySummary!$C$7,OR(TrackingWorksheet!$H1400=Lists!$D$5,TrackingWorksheet!$J1400=Lists!$D$5)), 1, 0))</f>
        <v/>
      </c>
      <c r="Z1395" s="10" t="str">
        <f>IF($B1395=1,"",IF(AND(TrackingWorksheet!$L1400&lt;&gt;"", TrackingWorksheet!$L1400&gt;=WeeklySummary!$C$6,TrackingWorksheet!$L1400&lt;=WeeklySummary!$C$7,OR(TrackingWorksheet!$H1400=Lists!$D$6,TrackingWorksheet!$J1400=Lists!$D$6)), 1, 0))</f>
        <v/>
      </c>
      <c r="AA1395" s="19" t="str">
        <f>IF(B1395=1,"",IF(AND(TrackingWorksheet!M1400&lt;&gt;"",TrackingWorksheet!M1400&lt;=WeeklySummary!$C$7),1,0)*D1395)</f>
        <v/>
      </c>
      <c r="AB1395" s="19" t="str">
        <f>IF(B1395=1,"",IF(AND(TrackingWorksheet!N1400&lt;&gt;"",TrackingWorksheet!N1400&lt;=WeeklySummary!$C$7),1,0)*D1395)</f>
        <v/>
      </c>
      <c r="AC1395" s="19" t="str">
        <f>IF(B1395=1,"",TrackingWorksheet!T1400)</f>
        <v/>
      </c>
      <c r="AD1395" s="19" t="str">
        <f>IF(B1395=1,"",IF(D1395*AND(TrackingWorksheet!S1400&gt;=Calculations!$BD$3,TrackingWorksheet!U1400="",TrackingWorksheet!K1400="YES"),1,0))</f>
        <v/>
      </c>
      <c r="AE1395" s="19" t="str">
        <f>IF($B1395=1,"",IF(AND(TrackingWorksheet!$S1400&gt;$BE$3,TrackingWorksheet!$T1400=Lists!$P$4),1, 0)*D1395)</f>
        <v/>
      </c>
      <c r="AF1395" s="19" t="str">
        <f>IF($B1395=1,"",IF(AND(TrackingWorksheet!$U1400&gt;$BE$3,TrackingWorksheet!$V1400=Lists!$P$4),1, 0)*D1395)</f>
        <v/>
      </c>
      <c r="AG1395" s="19" t="str">
        <f>IF($B1395=1,"",IF(AND(TrackingWorksheet!$W1400&gt;$BE$3,TrackingWorksheet!$X1400=Lists!$P$4),1, 0)*D1395)</f>
        <v/>
      </c>
      <c r="AH1395" s="19" t="str">
        <f>IF($B1395=1,"",IF(AND(TrackingWorksheet!$Y1400&gt;$BE$3,TrackingWorksheet!$Z1400=Lists!$P$4),1, 0)*D1395)</f>
        <v/>
      </c>
      <c r="AI1395" s="19" t="str">
        <f>IF($B1395=1,"",IF(AND(TrackingWorksheet!$AA1400&gt;$BE$3,TrackingWorksheet!$AB1400=Lists!$P$4),1, 0)*D1395)</f>
        <v/>
      </c>
      <c r="AJ1395" s="19" t="str">
        <f>IF($B1395=1,"",IF(AND(TrackingWorksheet!$S1400&gt;$BE$3,TrackingWorksheet!$T1400=Lists!$P$5),1, 0)*D1395)</f>
        <v/>
      </c>
      <c r="AK1395" s="19" t="str">
        <f>IF($B1395=1,"",IF(AND(TrackingWorksheet!$U1400&gt;$BE$3,TrackingWorksheet!$V1400=Lists!$P$5),1, 0)*D1395)</f>
        <v/>
      </c>
      <c r="AL1395" s="19" t="str">
        <f>IF($B1395=1,"",IF(AND(TrackingWorksheet!$W1400&gt;$BE$3,TrackingWorksheet!$X1400=Lists!$P$5),1, 0)*D1395)</f>
        <v/>
      </c>
      <c r="AM1395" s="19" t="str">
        <f>IF($B1395=1,"",IF(AND(TrackingWorksheet!$Y1400&gt;$BE$3,TrackingWorksheet!$Z1400=Lists!$P$5),1, 0)*D1395)</f>
        <v/>
      </c>
      <c r="AN1395" s="19" t="str">
        <f>IF($B1395=1,"",IF(AND(TrackingWorksheet!$AA1400&gt;$BE$3,TrackingWorksheet!$AB1400=Lists!$P$5),1, 0)*D1395)</f>
        <v/>
      </c>
      <c r="AO1395" s="19" t="str">
        <f>IF($B1395=1,"",IF(AND(TrackingWorksheet!$S1400&gt;$BE$3,TrackingWorksheet!$T1400=Lists!$P$6),1, 0)*D1395)</f>
        <v/>
      </c>
      <c r="AP1395" s="19" t="str">
        <f>IF($B1395=1,"",IF(AND(TrackingWorksheet!$U1400&gt;$BE$3,TrackingWorksheet!$V1400=Lists!$P$6),1, 0)*D1395)</f>
        <v/>
      </c>
      <c r="AQ1395" s="19" t="str">
        <f>IF($B1395=1,"",IF(AND(TrackingWorksheet!$W1400&gt;$BE$3,TrackingWorksheet!$X1400=Lists!$P$6),1, 0)*D1395)</f>
        <v/>
      </c>
      <c r="AR1395" s="19" t="str">
        <f>IF($B1395=1,"",IF(AND(TrackingWorksheet!$Y1400&gt;$BE$3,TrackingWorksheet!$Z1400=Lists!$P$6),1, 0)*D1395)</f>
        <v/>
      </c>
      <c r="AS1395" s="19" t="str">
        <f>IF($B1395=1,"",IF(AND(TrackingWorksheet!$AA1400&gt;$BE$3,TrackingWorksheet!$AB1400=Lists!$P$6),1, 0)*D1395)</f>
        <v/>
      </c>
      <c r="AT1395" s="19">
        <f t="shared" si="307"/>
        <v>0</v>
      </c>
      <c r="AU1395" s="19" t="str">
        <f>IF(B1395=1,"",IF(AND(TrackingWorksheet!K1400="",TrackingWorksheet!M1400="", TrackingWorksheet!N1400="", TrackingWorksheet!S1400="", TrackingWorksheet!V1400="", TrackingWorksheet!W1400="", TrackingWorksheet!Y1400="", TrackingWorksheet!AA1400="", V1395=1),1,0)*D1395)</f>
        <v/>
      </c>
      <c r="AV1395" s="19" t="str">
        <f>IF(B1395=1,"",IF(D1395*AND(TrackingWorksheet!U1400&gt;Calculations!$BE$3,TrackingWorksheet!K1400="YES"),1,0))</f>
        <v/>
      </c>
      <c r="AW1395" s="19" t="str">
        <f>IF(B1395=1,"",IF(D1395*AND(TrackingWorksheet!W1400&gt;Calculations!$BE$3,TrackingWorksheet!K1400="YES"),1,0))</f>
        <v/>
      </c>
      <c r="AX1395" s="19">
        <f t="shared" si="308"/>
        <v>0</v>
      </c>
      <c r="AY1395" s="19">
        <f t="shared" si="304"/>
        <v>0</v>
      </c>
      <c r="AZ1395" s="27" t="str">
        <f>IF(B1395=1,"",IF(TrackingWorksheet!Q1400="","",TrackingWorksheet!Q1400))</f>
        <v/>
      </c>
      <c r="BB1395" s="4"/>
      <c r="BC1395" s="4"/>
      <c r="BD1395" s="4"/>
      <c r="BE1395" s="4"/>
      <c r="BF1395" s="4"/>
      <c r="BG1395" s="4" t="str">
        <f>IF(B1395=1,"",IF(AND(N1395=1,TrackingWorksheet!$I1400+14&lt;=WeeklySummary!$C$7),1,0))</f>
        <v/>
      </c>
      <c r="BH1395" s="4" t="str">
        <f>IF(B1395=1,"",IF(AND(R1395=1,TrackingWorksheet!$I1400+14&lt;=WeeklySummary!$C$7),1,0))</f>
        <v/>
      </c>
      <c r="BI1395" s="4" t="str">
        <f>IF(B1395=1,"",IF(AND(J1395=1,TrackingWorksheet!$G1400+14&lt;=WeeklySummary!$C$7),1,0))</f>
        <v/>
      </c>
      <c r="BJ1395" s="4" t="str">
        <f>IF(B1395=1,"",IF(AND(T1395=1,TrackingWorksheet!$I1400+14&lt;=WeeklySummary!$C$7),1,0))</f>
        <v/>
      </c>
      <c r="BK1395" s="4" t="str">
        <f>IF(B1395=1,"",IF(AND(T1395=1,TrackingWorksheet!$G1400+14&lt;=WeeklySummary!$C$7),1,0))</f>
        <v/>
      </c>
      <c r="BL1395" s="4">
        <f t="shared" si="317"/>
        <v>0</v>
      </c>
    </row>
    <row r="1396" spans="2:64" x14ac:dyDescent="0.25">
      <c r="B1396" s="27">
        <f>IF(AND(ISBLANK(TrackingWorksheet!B1401),ISBLANK(TrackingWorksheet!C1401),ISBLANK(TrackingWorksheet!G1401),ISBLANK(TrackingWorksheet!H1401),
ISBLANK(TrackingWorksheet!I1401),ISBLANK(TrackingWorksheet!J1401),ISBLANK(TrackingWorksheet!M1401),
ISBLANK(TrackingWorksheet!N1403)),1,0)</f>
        <v>1</v>
      </c>
      <c r="C1396" s="12" t="str">
        <f>IF(B1396=1,"",TrackingWorksheet!F1401)</f>
        <v/>
      </c>
      <c r="D1396" s="20" t="str">
        <f>IF(B1396=1,"",IF(AND(TrackingWorksheet!B1401&lt;&gt;"",TrackingWorksheet!B1401&lt;=WeeklySummary!$C$7,OR(TrackingWorksheet!C1401="",TrackingWorksheet!C1401&gt;=WeeklySummary!$C$6)),1,0))</f>
        <v/>
      </c>
      <c r="E1396" s="10" t="str">
        <f>IF(B1396=1,"",IF(AND(TrackingWorksheet!G1401 &lt;&gt;"",TrackingWorksheet!G1401&lt;=WeeklySummary!$C$7, TrackingWorksheet!H1401=Lists!$D$4), "Y", "N"))</f>
        <v/>
      </c>
      <c r="F1396" s="10" t="str">
        <f>IF(B1396=1,"",IF(AND(TrackingWorksheet!I1401 &lt;&gt;"", TrackingWorksheet!I1401&lt;=WeeklySummary!$C$7, TrackingWorksheet!J1401=Lists!$D$4), "Y", "N"))</f>
        <v/>
      </c>
      <c r="G1396" s="10" t="str">
        <f>IF(B1396=1,"",IF(AND(TrackingWorksheet!G1401 &lt;&gt;"",TrackingWorksheet!G1401&lt;=WeeklySummary!$C$7, TrackingWorksheet!H1401=Lists!$D$5), "Y", "N"))</f>
        <v/>
      </c>
      <c r="H1396" s="10" t="str">
        <f>IF(B1396=1,"",IF(AND(TrackingWorksheet!I1401 &lt;&gt;"", TrackingWorksheet!I1401&lt;=WeeklySummary!$C$7, TrackingWorksheet!J1401=Lists!$D$5), "Y", "N"))</f>
        <v/>
      </c>
      <c r="I1396" s="20" t="str">
        <f>IF(B1396=1,"",IF(AND(TrackingWorksheet!G1401 &lt;&gt;"", TrackingWorksheet!G1401&lt;=WeeklySummary!$C$7, TrackingWorksheet!H1401=Lists!$D$6), 1, 0))</f>
        <v/>
      </c>
      <c r="J1396" s="20" t="str">
        <f t="shared" si="309"/>
        <v/>
      </c>
      <c r="K1396" s="10" t="str">
        <f>IF(B1396=1,"",IF(AND(TrackingWorksheet!I1401&lt;=WeeklySummary!$C$7,TrackingWorksheet!K1401="YES"),0,IF(AND(AND(OR(E1396="Y",F1396="Y"),E1396&lt;&gt;F1396),G1396&lt;&gt;"Y", H1396&lt;&gt;"Y"), 1, 0)))</f>
        <v/>
      </c>
      <c r="L1396" s="20" t="str">
        <f t="shared" si="310"/>
        <v/>
      </c>
      <c r="M1396" s="10" t="str">
        <f t="shared" si="311"/>
        <v/>
      </c>
      <c r="N1396" s="20" t="str">
        <f t="shared" si="312"/>
        <v/>
      </c>
      <c r="O1396" s="10" t="str">
        <f>IF(B1396=1,"",IF(AND(TrackingWorksheet!I1401&lt;=WeeklySummary!$C$7,TrackingWorksheet!K1401="YES"),0,IF(AND(AND(OR(G1396="Y",H1396="Y"),G1396&lt;&gt;H1396),E1396&lt;&gt;"Y", F1396&lt;&gt;"Y"), 1, 0)))</f>
        <v/>
      </c>
      <c r="P1396" s="20" t="str">
        <f t="shared" si="313"/>
        <v/>
      </c>
      <c r="Q1396" s="10" t="str">
        <f t="shared" si="314"/>
        <v/>
      </c>
      <c r="R1396" s="10" t="str">
        <f t="shared" si="315"/>
        <v/>
      </c>
      <c r="S1396" s="10" t="str">
        <f>IF(B1396=1,"",IF(AND(OR(AND(TrackingWorksheet!H1401=Lists!$D$7,TrackingWorksheet!H1401=TrackingWorksheet!J1401),TrackingWorksheet!H1401&lt;&gt;TrackingWorksheet!J1401),TrackingWorksheet!K1401="YES",TrackingWorksheet!H1401&lt;&gt;Lists!$D$6,TrackingWorksheet!G1401&lt;=WeeklySummary!$C$7,TrackingWorksheet!I1401&lt;=WeeklySummary!$C$7),1,0))</f>
        <v/>
      </c>
      <c r="T1396" s="10" t="str">
        <f t="shared" si="316"/>
        <v/>
      </c>
      <c r="U1396" s="10" t="str">
        <f>IF($B1396=1,"",IF(TrackingWorksheet!$K1401="YES",1, 0)*D1396)</f>
        <v/>
      </c>
      <c r="V1396" s="20">
        <f t="shared" si="305"/>
        <v>0</v>
      </c>
      <c r="W1396" s="20">
        <f t="shared" si="306"/>
        <v>0</v>
      </c>
      <c r="X1396" s="10" t="str">
        <f>IF($B1396=1,"",IF(AND(TrackingWorksheet!$L1401&lt;&gt;"", TrackingWorksheet!$L1401&gt;=WeeklySummary!$C$6,TrackingWorksheet!$L1401&lt;=WeeklySummary!$C$7,OR(TrackingWorksheet!$H1401=Lists!$D$4,TrackingWorksheet!$J1401=Lists!$D$4)), 1, 0))</f>
        <v/>
      </c>
      <c r="Y1396" s="10" t="str">
        <f>IF($B1396=1,"",IF(AND(TrackingWorksheet!$L1401&lt;&gt;"", TrackingWorksheet!$L1401&gt;=WeeklySummary!$C$6,TrackingWorksheet!$L1401&lt;=WeeklySummary!$C$7,OR(TrackingWorksheet!$H1401=Lists!$D$5,TrackingWorksheet!$J1401=Lists!$D$5)), 1, 0))</f>
        <v/>
      </c>
      <c r="Z1396" s="10" t="str">
        <f>IF($B1396=1,"",IF(AND(TrackingWorksheet!$L1401&lt;&gt;"", TrackingWorksheet!$L1401&gt;=WeeklySummary!$C$6,TrackingWorksheet!$L1401&lt;=WeeklySummary!$C$7,OR(TrackingWorksheet!$H1401=Lists!$D$6,TrackingWorksheet!$J1401=Lists!$D$6)), 1, 0))</f>
        <v/>
      </c>
      <c r="AA1396" s="19" t="str">
        <f>IF(B1396=1,"",IF(AND(TrackingWorksheet!M1401&lt;&gt;"",TrackingWorksheet!M1401&lt;=WeeklySummary!$C$7),1,0)*D1396)</f>
        <v/>
      </c>
      <c r="AB1396" s="19" t="str">
        <f>IF(B1396=1,"",IF(AND(TrackingWorksheet!N1401&lt;&gt;"",TrackingWorksheet!N1401&lt;=WeeklySummary!$C$7),1,0)*D1396)</f>
        <v/>
      </c>
      <c r="AC1396" s="19" t="str">
        <f>IF(B1396=1,"",TrackingWorksheet!T1401)</f>
        <v/>
      </c>
      <c r="AD1396" s="19" t="str">
        <f>IF(B1396=1,"",IF(D1396*AND(TrackingWorksheet!S1401&gt;=Calculations!$BD$3,TrackingWorksheet!U1401="",TrackingWorksheet!K1401="YES"),1,0))</f>
        <v/>
      </c>
      <c r="AE1396" s="19" t="str">
        <f>IF($B1396=1,"",IF(AND(TrackingWorksheet!$S1401&gt;$BE$3,TrackingWorksheet!$T1401=Lists!$P$4),1, 0)*D1396)</f>
        <v/>
      </c>
      <c r="AF1396" s="19" t="str">
        <f>IF($B1396=1,"",IF(AND(TrackingWorksheet!$U1401&gt;$BE$3,TrackingWorksheet!$V1401=Lists!$P$4),1, 0)*D1396)</f>
        <v/>
      </c>
      <c r="AG1396" s="19" t="str">
        <f>IF($B1396=1,"",IF(AND(TrackingWorksheet!$W1401&gt;$BE$3,TrackingWorksheet!$X1401=Lists!$P$4),1, 0)*D1396)</f>
        <v/>
      </c>
      <c r="AH1396" s="19" t="str">
        <f>IF($B1396=1,"",IF(AND(TrackingWorksheet!$Y1401&gt;$BE$3,TrackingWorksheet!$Z1401=Lists!$P$4),1, 0)*D1396)</f>
        <v/>
      </c>
      <c r="AI1396" s="19" t="str">
        <f>IF($B1396=1,"",IF(AND(TrackingWorksheet!$AA1401&gt;$BE$3,TrackingWorksheet!$AB1401=Lists!$P$4),1, 0)*D1396)</f>
        <v/>
      </c>
      <c r="AJ1396" s="19" t="str">
        <f>IF($B1396=1,"",IF(AND(TrackingWorksheet!$S1401&gt;$BE$3,TrackingWorksheet!$T1401=Lists!$P$5),1, 0)*D1396)</f>
        <v/>
      </c>
      <c r="AK1396" s="19" t="str">
        <f>IF($B1396=1,"",IF(AND(TrackingWorksheet!$U1401&gt;$BE$3,TrackingWorksheet!$V1401=Lists!$P$5),1, 0)*D1396)</f>
        <v/>
      </c>
      <c r="AL1396" s="19" t="str">
        <f>IF($B1396=1,"",IF(AND(TrackingWorksheet!$W1401&gt;$BE$3,TrackingWorksheet!$X1401=Lists!$P$5),1, 0)*D1396)</f>
        <v/>
      </c>
      <c r="AM1396" s="19" t="str">
        <f>IF($B1396=1,"",IF(AND(TrackingWorksheet!$Y1401&gt;$BE$3,TrackingWorksheet!$Z1401=Lists!$P$5),1, 0)*D1396)</f>
        <v/>
      </c>
      <c r="AN1396" s="19" t="str">
        <f>IF($B1396=1,"",IF(AND(TrackingWorksheet!$AA1401&gt;$BE$3,TrackingWorksheet!$AB1401=Lists!$P$5),1, 0)*D1396)</f>
        <v/>
      </c>
      <c r="AO1396" s="19" t="str">
        <f>IF($B1396=1,"",IF(AND(TrackingWorksheet!$S1401&gt;$BE$3,TrackingWorksheet!$T1401=Lists!$P$6),1, 0)*D1396)</f>
        <v/>
      </c>
      <c r="AP1396" s="19" t="str">
        <f>IF($B1396=1,"",IF(AND(TrackingWorksheet!$U1401&gt;$BE$3,TrackingWorksheet!$V1401=Lists!$P$6),1, 0)*D1396)</f>
        <v/>
      </c>
      <c r="AQ1396" s="19" t="str">
        <f>IF($B1396=1,"",IF(AND(TrackingWorksheet!$W1401&gt;$BE$3,TrackingWorksheet!$X1401=Lists!$P$6),1, 0)*D1396)</f>
        <v/>
      </c>
      <c r="AR1396" s="19" t="str">
        <f>IF($B1396=1,"",IF(AND(TrackingWorksheet!$Y1401&gt;$BE$3,TrackingWorksheet!$Z1401=Lists!$P$6),1, 0)*D1396)</f>
        <v/>
      </c>
      <c r="AS1396" s="19" t="str">
        <f>IF($B1396=1,"",IF(AND(TrackingWorksheet!$AA1401&gt;$BE$3,TrackingWorksheet!$AB1401=Lists!$P$6),1, 0)*D1396)</f>
        <v/>
      </c>
      <c r="AT1396" s="19">
        <f t="shared" si="307"/>
        <v>0</v>
      </c>
      <c r="AU1396" s="19" t="str">
        <f>IF(B1396=1,"",IF(AND(TrackingWorksheet!K1401="",TrackingWorksheet!M1401="", TrackingWorksheet!N1401="", TrackingWorksheet!S1401="", TrackingWorksheet!V1401="", TrackingWorksheet!W1401="", TrackingWorksheet!Y1401="", TrackingWorksheet!AA1401="", V1396=1),1,0)*D1396)</f>
        <v/>
      </c>
      <c r="AV1396" s="19" t="str">
        <f>IF(B1396=1,"",IF(D1396*AND(TrackingWorksheet!U1401&gt;Calculations!$BE$3,TrackingWorksheet!K1401="YES"),1,0))</f>
        <v/>
      </c>
      <c r="AW1396" s="19" t="str">
        <f>IF(B1396=1,"",IF(D1396*AND(TrackingWorksheet!W1401&gt;Calculations!$BE$3,TrackingWorksheet!K1401="YES"),1,0))</f>
        <v/>
      </c>
      <c r="AX1396" s="19">
        <f t="shared" si="308"/>
        <v>0</v>
      </c>
      <c r="AY1396" s="19">
        <f t="shared" si="304"/>
        <v>0</v>
      </c>
      <c r="AZ1396" s="27" t="str">
        <f>IF(B1396=1,"",IF(TrackingWorksheet!Q1401="","",TrackingWorksheet!Q1401))</f>
        <v/>
      </c>
      <c r="BB1396" s="4"/>
      <c r="BC1396" s="4"/>
      <c r="BD1396" s="4"/>
      <c r="BE1396" s="4"/>
      <c r="BF1396" s="4"/>
      <c r="BG1396" s="4" t="str">
        <f>IF(B1396=1,"",IF(AND(N1396=1,TrackingWorksheet!$I1401+14&lt;=WeeklySummary!$C$7),1,0))</f>
        <v/>
      </c>
      <c r="BH1396" s="4" t="str">
        <f>IF(B1396=1,"",IF(AND(R1396=1,TrackingWorksheet!$I1401+14&lt;=WeeklySummary!$C$7),1,0))</f>
        <v/>
      </c>
      <c r="BI1396" s="4" t="str">
        <f>IF(B1396=1,"",IF(AND(J1396=1,TrackingWorksheet!$G1401+14&lt;=WeeklySummary!$C$7),1,0))</f>
        <v/>
      </c>
      <c r="BJ1396" s="4" t="str">
        <f>IF(B1396=1,"",IF(AND(T1396=1,TrackingWorksheet!$I1401+14&lt;=WeeklySummary!$C$7),1,0))</f>
        <v/>
      </c>
      <c r="BK1396" s="4" t="str">
        <f>IF(B1396=1,"",IF(AND(T1396=1,TrackingWorksheet!$G1401+14&lt;=WeeklySummary!$C$7),1,0))</f>
        <v/>
      </c>
      <c r="BL1396" s="4">
        <f t="shared" si="317"/>
        <v>0</v>
      </c>
    </row>
    <row r="1397" spans="2:64" x14ac:dyDescent="0.25">
      <c r="B1397" s="27">
        <f>IF(AND(ISBLANK(TrackingWorksheet!B1402),ISBLANK(TrackingWorksheet!C1402),ISBLANK(TrackingWorksheet!G1402),ISBLANK(TrackingWorksheet!H1402),
ISBLANK(TrackingWorksheet!I1402),ISBLANK(TrackingWorksheet!J1402),ISBLANK(TrackingWorksheet!M1402),
ISBLANK(TrackingWorksheet!N1404)),1,0)</f>
        <v>1</v>
      </c>
      <c r="C1397" s="12" t="str">
        <f>IF(B1397=1,"",TrackingWorksheet!F1402)</f>
        <v/>
      </c>
      <c r="D1397" s="20" t="str">
        <f>IF(B1397=1,"",IF(AND(TrackingWorksheet!B1402&lt;&gt;"",TrackingWorksheet!B1402&lt;=WeeklySummary!$C$7,OR(TrackingWorksheet!C1402="",TrackingWorksheet!C1402&gt;=WeeklySummary!$C$6)),1,0))</f>
        <v/>
      </c>
      <c r="E1397" s="10" t="str">
        <f>IF(B1397=1,"",IF(AND(TrackingWorksheet!G1402 &lt;&gt;"",TrackingWorksheet!G1402&lt;=WeeklySummary!$C$7, TrackingWorksheet!H1402=Lists!$D$4), "Y", "N"))</f>
        <v/>
      </c>
      <c r="F1397" s="10" t="str">
        <f>IF(B1397=1,"",IF(AND(TrackingWorksheet!I1402 &lt;&gt;"", TrackingWorksheet!I1402&lt;=WeeklySummary!$C$7, TrackingWorksheet!J1402=Lists!$D$4), "Y", "N"))</f>
        <v/>
      </c>
      <c r="G1397" s="10" t="str">
        <f>IF(B1397=1,"",IF(AND(TrackingWorksheet!G1402 &lt;&gt;"",TrackingWorksheet!G1402&lt;=WeeklySummary!$C$7, TrackingWorksheet!H1402=Lists!$D$5), "Y", "N"))</f>
        <v/>
      </c>
      <c r="H1397" s="10" t="str">
        <f>IF(B1397=1,"",IF(AND(TrackingWorksheet!I1402 &lt;&gt;"", TrackingWorksheet!I1402&lt;=WeeklySummary!$C$7, TrackingWorksheet!J1402=Lists!$D$5), "Y", "N"))</f>
        <v/>
      </c>
      <c r="I1397" s="20" t="str">
        <f>IF(B1397=1,"",IF(AND(TrackingWorksheet!G1402 &lt;&gt;"", TrackingWorksheet!G1402&lt;=WeeklySummary!$C$7, TrackingWorksheet!H1402=Lists!$D$6), 1, 0))</f>
        <v/>
      </c>
      <c r="J1397" s="20" t="str">
        <f t="shared" si="309"/>
        <v/>
      </c>
      <c r="K1397" s="10" t="str">
        <f>IF(B1397=1,"",IF(AND(TrackingWorksheet!I1402&lt;=WeeklySummary!$C$7,TrackingWorksheet!K1402="YES"),0,IF(AND(AND(OR(E1397="Y",F1397="Y"),E1397&lt;&gt;F1397),G1397&lt;&gt;"Y", H1397&lt;&gt;"Y"), 1, 0)))</f>
        <v/>
      </c>
      <c r="L1397" s="20" t="str">
        <f t="shared" si="310"/>
        <v/>
      </c>
      <c r="M1397" s="10" t="str">
        <f t="shared" si="311"/>
        <v/>
      </c>
      <c r="N1397" s="20" t="str">
        <f t="shared" si="312"/>
        <v/>
      </c>
      <c r="O1397" s="10" t="str">
        <f>IF(B1397=1,"",IF(AND(TrackingWorksheet!I1402&lt;=WeeklySummary!$C$7,TrackingWorksheet!K1402="YES"),0,IF(AND(AND(OR(G1397="Y",H1397="Y"),G1397&lt;&gt;H1397),E1397&lt;&gt;"Y", F1397&lt;&gt;"Y"), 1, 0)))</f>
        <v/>
      </c>
      <c r="P1397" s="20" t="str">
        <f t="shared" si="313"/>
        <v/>
      </c>
      <c r="Q1397" s="10" t="str">
        <f t="shared" si="314"/>
        <v/>
      </c>
      <c r="R1397" s="10" t="str">
        <f t="shared" si="315"/>
        <v/>
      </c>
      <c r="S1397" s="10" t="str">
        <f>IF(B1397=1,"",IF(AND(OR(AND(TrackingWorksheet!H1402=Lists!$D$7,TrackingWorksheet!H1402=TrackingWorksheet!J1402),TrackingWorksheet!H1402&lt;&gt;TrackingWorksheet!J1402),TrackingWorksheet!K1402="YES",TrackingWorksheet!H1402&lt;&gt;Lists!$D$6,TrackingWorksheet!G1402&lt;=WeeklySummary!$C$7,TrackingWorksheet!I1402&lt;=WeeklySummary!$C$7),1,0))</f>
        <v/>
      </c>
      <c r="T1397" s="10" t="str">
        <f t="shared" si="316"/>
        <v/>
      </c>
      <c r="U1397" s="10" t="str">
        <f>IF($B1397=1,"",IF(TrackingWorksheet!$K1402="YES",1, 0)*D1397)</f>
        <v/>
      </c>
      <c r="V1397" s="20">
        <f t="shared" si="305"/>
        <v>0</v>
      </c>
      <c r="W1397" s="20">
        <f t="shared" si="306"/>
        <v>0</v>
      </c>
      <c r="X1397" s="10" t="str">
        <f>IF($B1397=1,"",IF(AND(TrackingWorksheet!$L1402&lt;&gt;"", TrackingWorksheet!$L1402&gt;=WeeklySummary!$C$6,TrackingWorksheet!$L1402&lt;=WeeklySummary!$C$7,OR(TrackingWorksheet!$H1402=Lists!$D$4,TrackingWorksheet!$J1402=Lists!$D$4)), 1, 0))</f>
        <v/>
      </c>
      <c r="Y1397" s="10" t="str">
        <f>IF($B1397=1,"",IF(AND(TrackingWorksheet!$L1402&lt;&gt;"", TrackingWorksheet!$L1402&gt;=WeeklySummary!$C$6,TrackingWorksheet!$L1402&lt;=WeeklySummary!$C$7,OR(TrackingWorksheet!$H1402=Lists!$D$5,TrackingWorksheet!$J1402=Lists!$D$5)), 1, 0))</f>
        <v/>
      </c>
      <c r="Z1397" s="10" t="str">
        <f>IF($B1397=1,"",IF(AND(TrackingWorksheet!$L1402&lt;&gt;"", TrackingWorksheet!$L1402&gt;=WeeklySummary!$C$6,TrackingWorksheet!$L1402&lt;=WeeklySummary!$C$7,OR(TrackingWorksheet!$H1402=Lists!$D$6,TrackingWorksheet!$J1402=Lists!$D$6)), 1, 0))</f>
        <v/>
      </c>
      <c r="AA1397" s="19" t="str">
        <f>IF(B1397=1,"",IF(AND(TrackingWorksheet!M1402&lt;&gt;"",TrackingWorksheet!M1402&lt;=WeeklySummary!$C$7),1,0)*D1397)</f>
        <v/>
      </c>
      <c r="AB1397" s="19" t="str">
        <f>IF(B1397=1,"",IF(AND(TrackingWorksheet!N1402&lt;&gt;"",TrackingWorksheet!N1402&lt;=WeeklySummary!$C$7),1,0)*D1397)</f>
        <v/>
      </c>
      <c r="AC1397" s="19" t="str">
        <f>IF(B1397=1,"",TrackingWorksheet!T1402)</f>
        <v/>
      </c>
      <c r="AD1397" s="19" t="str">
        <f>IF(B1397=1,"",IF(D1397*AND(TrackingWorksheet!S1402&gt;=Calculations!$BD$3,TrackingWorksheet!U1402="",TrackingWorksheet!K1402="YES"),1,0))</f>
        <v/>
      </c>
      <c r="AE1397" s="19" t="str">
        <f>IF($B1397=1,"",IF(AND(TrackingWorksheet!$S1402&gt;$BE$3,TrackingWorksheet!$T1402=Lists!$P$4),1, 0)*D1397)</f>
        <v/>
      </c>
      <c r="AF1397" s="19" t="str">
        <f>IF($B1397=1,"",IF(AND(TrackingWorksheet!$U1402&gt;$BE$3,TrackingWorksheet!$V1402=Lists!$P$4),1, 0)*D1397)</f>
        <v/>
      </c>
      <c r="AG1397" s="19" t="str">
        <f>IF($B1397=1,"",IF(AND(TrackingWorksheet!$W1402&gt;$BE$3,TrackingWorksheet!$X1402=Lists!$P$4),1, 0)*D1397)</f>
        <v/>
      </c>
      <c r="AH1397" s="19" t="str">
        <f>IF($B1397=1,"",IF(AND(TrackingWorksheet!$Y1402&gt;$BE$3,TrackingWorksheet!$Z1402=Lists!$P$4),1, 0)*D1397)</f>
        <v/>
      </c>
      <c r="AI1397" s="19" t="str">
        <f>IF($B1397=1,"",IF(AND(TrackingWorksheet!$AA1402&gt;$BE$3,TrackingWorksheet!$AB1402=Lists!$P$4),1, 0)*D1397)</f>
        <v/>
      </c>
      <c r="AJ1397" s="19" t="str">
        <f>IF($B1397=1,"",IF(AND(TrackingWorksheet!$S1402&gt;$BE$3,TrackingWorksheet!$T1402=Lists!$P$5),1, 0)*D1397)</f>
        <v/>
      </c>
      <c r="AK1397" s="19" t="str">
        <f>IF($B1397=1,"",IF(AND(TrackingWorksheet!$U1402&gt;$BE$3,TrackingWorksheet!$V1402=Lists!$P$5),1, 0)*D1397)</f>
        <v/>
      </c>
      <c r="AL1397" s="19" t="str">
        <f>IF($B1397=1,"",IF(AND(TrackingWorksheet!$W1402&gt;$BE$3,TrackingWorksheet!$X1402=Lists!$P$5),1, 0)*D1397)</f>
        <v/>
      </c>
      <c r="AM1397" s="19" t="str">
        <f>IF($B1397=1,"",IF(AND(TrackingWorksheet!$Y1402&gt;$BE$3,TrackingWorksheet!$Z1402=Lists!$P$5),1, 0)*D1397)</f>
        <v/>
      </c>
      <c r="AN1397" s="19" t="str">
        <f>IF($B1397=1,"",IF(AND(TrackingWorksheet!$AA1402&gt;$BE$3,TrackingWorksheet!$AB1402=Lists!$P$5),1, 0)*D1397)</f>
        <v/>
      </c>
      <c r="AO1397" s="19" t="str">
        <f>IF($B1397=1,"",IF(AND(TrackingWorksheet!$S1402&gt;$BE$3,TrackingWorksheet!$T1402=Lists!$P$6),1, 0)*D1397)</f>
        <v/>
      </c>
      <c r="AP1397" s="19" t="str">
        <f>IF($B1397=1,"",IF(AND(TrackingWorksheet!$U1402&gt;$BE$3,TrackingWorksheet!$V1402=Lists!$P$6),1, 0)*D1397)</f>
        <v/>
      </c>
      <c r="AQ1397" s="19" t="str">
        <f>IF($B1397=1,"",IF(AND(TrackingWorksheet!$W1402&gt;$BE$3,TrackingWorksheet!$X1402=Lists!$P$6),1, 0)*D1397)</f>
        <v/>
      </c>
      <c r="AR1397" s="19" t="str">
        <f>IF($B1397=1,"",IF(AND(TrackingWorksheet!$Y1402&gt;$BE$3,TrackingWorksheet!$Z1402=Lists!$P$6),1, 0)*D1397)</f>
        <v/>
      </c>
      <c r="AS1397" s="19" t="str">
        <f>IF($B1397=1,"",IF(AND(TrackingWorksheet!$AA1402&gt;$BE$3,TrackingWorksheet!$AB1402=Lists!$P$6),1, 0)*D1397)</f>
        <v/>
      </c>
      <c r="AT1397" s="19">
        <f t="shared" si="307"/>
        <v>0</v>
      </c>
      <c r="AU1397" s="19" t="str">
        <f>IF(B1397=1,"",IF(AND(TrackingWorksheet!K1402="",TrackingWorksheet!M1402="", TrackingWorksheet!N1402="", TrackingWorksheet!S1402="", TrackingWorksheet!V1402="", TrackingWorksheet!W1402="", TrackingWorksheet!Y1402="", TrackingWorksheet!AA1402="", V1397=1),1,0)*D1397)</f>
        <v/>
      </c>
      <c r="AV1397" s="19" t="str">
        <f>IF(B1397=1,"",IF(D1397*AND(TrackingWorksheet!U1402&gt;Calculations!$BE$3,TrackingWorksheet!K1402="YES"),1,0))</f>
        <v/>
      </c>
      <c r="AW1397" s="19" t="str">
        <f>IF(B1397=1,"",IF(D1397*AND(TrackingWorksheet!W1402&gt;Calculations!$BE$3,TrackingWorksheet!K1402="YES"),1,0))</f>
        <v/>
      </c>
      <c r="AX1397" s="19">
        <f t="shared" si="308"/>
        <v>0</v>
      </c>
      <c r="AY1397" s="19">
        <f t="shared" si="304"/>
        <v>0</v>
      </c>
      <c r="AZ1397" s="27" t="str">
        <f>IF(B1397=1,"",IF(TrackingWorksheet!Q1402="","",TrackingWorksheet!Q1402))</f>
        <v/>
      </c>
      <c r="BB1397" s="4"/>
      <c r="BC1397" s="4"/>
      <c r="BD1397" s="4"/>
      <c r="BE1397" s="4"/>
      <c r="BF1397" s="4"/>
      <c r="BG1397" s="4" t="str">
        <f>IF(B1397=1,"",IF(AND(N1397=1,TrackingWorksheet!$I1402+14&lt;=WeeklySummary!$C$7),1,0))</f>
        <v/>
      </c>
      <c r="BH1397" s="4" t="str">
        <f>IF(B1397=1,"",IF(AND(R1397=1,TrackingWorksheet!$I1402+14&lt;=WeeklySummary!$C$7),1,0))</f>
        <v/>
      </c>
      <c r="BI1397" s="4" t="str">
        <f>IF(B1397=1,"",IF(AND(J1397=1,TrackingWorksheet!$G1402+14&lt;=WeeklySummary!$C$7),1,0))</f>
        <v/>
      </c>
      <c r="BJ1397" s="4" t="str">
        <f>IF(B1397=1,"",IF(AND(T1397=1,TrackingWorksheet!$I1402+14&lt;=WeeklySummary!$C$7),1,0))</f>
        <v/>
      </c>
      <c r="BK1397" s="4" t="str">
        <f>IF(B1397=1,"",IF(AND(T1397=1,TrackingWorksheet!$G1402+14&lt;=WeeklySummary!$C$7),1,0))</f>
        <v/>
      </c>
      <c r="BL1397" s="4">
        <f t="shared" si="317"/>
        <v>0</v>
      </c>
    </row>
    <row r="1398" spans="2:64" x14ac:dyDescent="0.25">
      <c r="B1398" s="27">
        <f>IF(AND(ISBLANK(TrackingWorksheet!B1403),ISBLANK(TrackingWorksheet!C1403),ISBLANK(TrackingWorksheet!G1403),ISBLANK(TrackingWorksheet!H1403),
ISBLANK(TrackingWorksheet!I1403),ISBLANK(TrackingWorksheet!J1403),ISBLANK(TrackingWorksheet!M1403),
ISBLANK(TrackingWorksheet!N1405)),1,0)</f>
        <v>1</v>
      </c>
      <c r="C1398" s="12" t="str">
        <f>IF(B1398=1,"",TrackingWorksheet!F1403)</f>
        <v/>
      </c>
      <c r="D1398" s="20" t="str">
        <f>IF(B1398=1,"",IF(AND(TrackingWorksheet!B1403&lt;&gt;"",TrackingWorksheet!B1403&lt;=WeeklySummary!$C$7,OR(TrackingWorksheet!C1403="",TrackingWorksheet!C1403&gt;=WeeklySummary!$C$6)),1,0))</f>
        <v/>
      </c>
      <c r="E1398" s="10" t="str">
        <f>IF(B1398=1,"",IF(AND(TrackingWorksheet!G1403 &lt;&gt;"",TrackingWorksheet!G1403&lt;=WeeklySummary!$C$7, TrackingWorksheet!H1403=Lists!$D$4), "Y", "N"))</f>
        <v/>
      </c>
      <c r="F1398" s="10" t="str">
        <f>IF(B1398=1,"",IF(AND(TrackingWorksheet!I1403 &lt;&gt;"", TrackingWorksheet!I1403&lt;=WeeklySummary!$C$7, TrackingWorksheet!J1403=Lists!$D$4), "Y", "N"))</f>
        <v/>
      </c>
      <c r="G1398" s="10" t="str">
        <f>IF(B1398=1,"",IF(AND(TrackingWorksheet!G1403 &lt;&gt;"",TrackingWorksheet!G1403&lt;=WeeklySummary!$C$7, TrackingWorksheet!H1403=Lists!$D$5), "Y", "N"))</f>
        <v/>
      </c>
      <c r="H1398" s="10" t="str">
        <f>IF(B1398=1,"",IF(AND(TrackingWorksheet!I1403 &lt;&gt;"", TrackingWorksheet!I1403&lt;=WeeklySummary!$C$7, TrackingWorksheet!J1403=Lists!$D$5), "Y", "N"))</f>
        <v/>
      </c>
      <c r="I1398" s="20" t="str">
        <f>IF(B1398=1,"",IF(AND(TrackingWorksheet!G1403 &lt;&gt;"", TrackingWorksheet!G1403&lt;=WeeklySummary!$C$7, TrackingWorksheet!H1403=Lists!$D$6), 1, 0))</f>
        <v/>
      </c>
      <c r="J1398" s="20" t="str">
        <f t="shared" si="309"/>
        <v/>
      </c>
      <c r="K1398" s="10" t="str">
        <f>IF(B1398=1,"",IF(AND(TrackingWorksheet!I1403&lt;=WeeklySummary!$C$7,TrackingWorksheet!K1403="YES"),0,IF(AND(AND(OR(E1398="Y",F1398="Y"),E1398&lt;&gt;F1398),G1398&lt;&gt;"Y", H1398&lt;&gt;"Y"), 1, 0)))</f>
        <v/>
      </c>
      <c r="L1398" s="20" t="str">
        <f t="shared" si="310"/>
        <v/>
      </c>
      <c r="M1398" s="10" t="str">
        <f t="shared" si="311"/>
        <v/>
      </c>
      <c r="N1398" s="20" t="str">
        <f t="shared" si="312"/>
        <v/>
      </c>
      <c r="O1398" s="10" t="str">
        <f>IF(B1398=1,"",IF(AND(TrackingWorksheet!I1403&lt;=WeeklySummary!$C$7,TrackingWorksheet!K1403="YES"),0,IF(AND(AND(OR(G1398="Y",H1398="Y"),G1398&lt;&gt;H1398),E1398&lt;&gt;"Y", F1398&lt;&gt;"Y"), 1, 0)))</f>
        <v/>
      </c>
      <c r="P1398" s="20" t="str">
        <f t="shared" si="313"/>
        <v/>
      </c>
      <c r="Q1398" s="10" t="str">
        <f t="shared" si="314"/>
        <v/>
      </c>
      <c r="R1398" s="10" t="str">
        <f t="shared" si="315"/>
        <v/>
      </c>
      <c r="S1398" s="10" t="str">
        <f>IF(B1398=1,"",IF(AND(OR(AND(TrackingWorksheet!H1403=Lists!$D$7,TrackingWorksheet!H1403=TrackingWorksheet!J1403),TrackingWorksheet!H1403&lt;&gt;TrackingWorksheet!J1403),TrackingWorksheet!K1403="YES",TrackingWorksheet!H1403&lt;&gt;Lists!$D$6,TrackingWorksheet!G1403&lt;=WeeklySummary!$C$7,TrackingWorksheet!I1403&lt;=WeeklySummary!$C$7),1,0))</f>
        <v/>
      </c>
      <c r="T1398" s="10" t="str">
        <f t="shared" si="316"/>
        <v/>
      </c>
      <c r="U1398" s="10" t="str">
        <f>IF($B1398=1,"",IF(TrackingWorksheet!$K1403="YES",1, 0)*D1398)</f>
        <v/>
      </c>
      <c r="V1398" s="20">
        <f t="shared" si="305"/>
        <v>0</v>
      </c>
      <c r="W1398" s="20">
        <f t="shared" si="306"/>
        <v>0</v>
      </c>
      <c r="X1398" s="10" t="str">
        <f>IF($B1398=1,"",IF(AND(TrackingWorksheet!$L1403&lt;&gt;"", TrackingWorksheet!$L1403&gt;=WeeklySummary!$C$6,TrackingWorksheet!$L1403&lt;=WeeklySummary!$C$7,OR(TrackingWorksheet!$H1403=Lists!$D$4,TrackingWorksheet!$J1403=Lists!$D$4)), 1, 0))</f>
        <v/>
      </c>
      <c r="Y1398" s="10" t="str">
        <f>IF($B1398=1,"",IF(AND(TrackingWorksheet!$L1403&lt;&gt;"", TrackingWorksheet!$L1403&gt;=WeeklySummary!$C$6,TrackingWorksheet!$L1403&lt;=WeeklySummary!$C$7,OR(TrackingWorksheet!$H1403=Lists!$D$5,TrackingWorksheet!$J1403=Lists!$D$5)), 1, 0))</f>
        <v/>
      </c>
      <c r="Z1398" s="10" t="str">
        <f>IF($B1398=1,"",IF(AND(TrackingWorksheet!$L1403&lt;&gt;"", TrackingWorksheet!$L1403&gt;=WeeklySummary!$C$6,TrackingWorksheet!$L1403&lt;=WeeklySummary!$C$7,OR(TrackingWorksheet!$H1403=Lists!$D$6,TrackingWorksheet!$J1403=Lists!$D$6)), 1, 0))</f>
        <v/>
      </c>
      <c r="AA1398" s="19" t="str">
        <f>IF(B1398=1,"",IF(AND(TrackingWorksheet!M1403&lt;&gt;"",TrackingWorksheet!M1403&lt;=WeeklySummary!$C$7),1,0)*D1398)</f>
        <v/>
      </c>
      <c r="AB1398" s="19" t="str">
        <f>IF(B1398=1,"",IF(AND(TrackingWorksheet!N1403&lt;&gt;"",TrackingWorksheet!N1403&lt;=WeeklySummary!$C$7),1,0)*D1398)</f>
        <v/>
      </c>
      <c r="AC1398" s="19" t="str">
        <f>IF(B1398=1,"",TrackingWorksheet!T1403)</f>
        <v/>
      </c>
      <c r="AD1398" s="19" t="str">
        <f>IF(B1398=1,"",IF(D1398*AND(TrackingWorksheet!S1403&gt;=Calculations!$BD$3,TrackingWorksheet!U1403="",TrackingWorksheet!K1403="YES"),1,0))</f>
        <v/>
      </c>
      <c r="AE1398" s="19" t="str">
        <f>IF($B1398=1,"",IF(AND(TrackingWorksheet!$S1403&gt;$BE$3,TrackingWorksheet!$T1403=Lists!$P$4),1, 0)*D1398)</f>
        <v/>
      </c>
      <c r="AF1398" s="19" t="str">
        <f>IF($B1398=1,"",IF(AND(TrackingWorksheet!$U1403&gt;$BE$3,TrackingWorksheet!$V1403=Lists!$P$4),1, 0)*D1398)</f>
        <v/>
      </c>
      <c r="AG1398" s="19" t="str">
        <f>IF($B1398=1,"",IF(AND(TrackingWorksheet!$W1403&gt;$BE$3,TrackingWorksheet!$X1403=Lists!$P$4),1, 0)*D1398)</f>
        <v/>
      </c>
      <c r="AH1398" s="19" t="str">
        <f>IF($B1398=1,"",IF(AND(TrackingWorksheet!$Y1403&gt;$BE$3,TrackingWorksheet!$Z1403=Lists!$P$4),1, 0)*D1398)</f>
        <v/>
      </c>
      <c r="AI1398" s="19" t="str">
        <f>IF($B1398=1,"",IF(AND(TrackingWorksheet!$AA1403&gt;$BE$3,TrackingWorksheet!$AB1403=Lists!$P$4),1, 0)*D1398)</f>
        <v/>
      </c>
      <c r="AJ1398" s="19" t="str">
        <f>IF($B1398=1,"",IF(AND(TrackingWorksheet!$S1403&gt;$BE$3,TrackingWorksheet!$T1403=Lists!$P$5),1, 0)*D1398)</f>
        <v/>
      </c>
      <c r="AK1398" s="19" t="str">
        <f>IF($B1398=1,"",IF(AND(TrackingWorksheet!$U1403&gt;$BE$3,TrackingWorksheet!$V1403=Lists!$P$5),1, 0)*D1398)</f>
        <v/>
      </c>
      <c r="AL1398" s="19" t="str">
        <f>IF($B1398=1,"",IF(AND(TrackingWorksheet!$W1403&gt;$BE$3,TrackingWorksheet!$X1403=Lists!$P$5),1, 0)*D1398)</f>
        <v/>
      </c>
      <c r="AM1398" s="19" t="str">
        <f>IF($B1398=1,"",IF(AND(TrackingWorksheet!$Y1403&gt;$BE$3,TrackingWorksheet!$Z1403=Lists!$P$5),1, 0)*D1398)</f>
        <v/>
      </c>
      <c r="AN1398" s="19" t="str">
        <f>IF($B1398=1,"",IF(AND(TrackingWorksheet!$AA1403&gt;$BE$3,TrackingWorksheet!$AB1403=Lists!$P$5),1, 0)*D1398)</f>
        <v/>
      </c>
      <c r="AO1398" s="19" t="str">
        <f>IF($B1398=1,"",IF(AND(TrackingWorksheet!$S1403&gt;$BE$3,TrackingWorksheet!$T1403=Lists!$P$6),1, 0)*D1398)</f>
        <v/>
      </c>
      <c r="AP1398" s="19" t="str">
        <f>IF($B1398=1,"",IF(AND(TrackingWorksheet!$U1403&gt;$BE$3,TrackingWorksheet!$V1403=Lists!$P$6),1, 0)*D1398)</f>
        <v/>
      </c>
      <c r="AQ1398" s="19" t="str">
        <f>IF($B1398=1,"",IF(AND(TrackingWorksheet!$W1403&gt;$BE$3,TrackingWorksheet!$X1403=Lists!$P$6),1, 0)*D1398)</f>
        <v/>
      </c>
      <c r="AR1398" s="19" t="str">
        <f>IF($B1398=1,"",IF(AND(TrackingWorksheet!$Y1403&gt;$BE$3,TrackingWorksheet!$Z1403=Lists!$P$6),1, 0)*D1398)</f>
        <v/>
      </c>
      <c r="AS1398" s="19" t="str">
        <f>IF($B1398=1,"",IF(AND(TrackingWorksheet!$AA1403&gt;$BE$3,TrackingWorksheet!$AB1403=Lists!$P$6),1, 0)*D1398)</f>
        <v/>
      </c>
      <c r="AT1398" s="19">
        <f t="shared" si="307"/>
        <v>0</v>
      </c>
      <c r="AU1398" s="19" t="str">
        <f>IF(B1398=1,"",IF(AND(TrackingWorksheet!K1403="",TrackingWorksheet!M1403="", TrackingWorksheet!N1403="", TrackingWorksheet!S1403="", TrackingWorksheet!V1403="", TrackingWorksheet!W1403="", TrackingWorksheet!Y1403="", TrackingWorksheet!AA1403="", V1398=1),1,0)*D1398)</f>
        <v/>
      </c>
      <c r="AV1398" s="19" t="str">
        <f>IF(B1398=1,"",IF(D1398*AND(TrackingWorksheet!U1403&gt;Calculations!$BE$3,TrackingWorksheet!K1403="YES"),1,0))</f>
        <v/>
      </c>
      <c r="AW1398" s="19" t="str">
        <f>IF(B1398=1,"",IF(D1398*AND(TrackingWorksheet!W1403&gt;Calculations!$BE$3,TrackingWorksheet!K1403="YES"),1,0))</f>
        <v/>
      </c>
      <c r="AX1398" s="19">
        <f t="shared" si="308"/>
        <v>0</v>
      </c>
      <c r="AY1398" s="19">
        <f t="shared" si="304"/>
        <v>0</v>
      </c>
      <c r="AZ1398" s="27" t="str">
        <f>IF(B1398=1,"",IF(TrackingWorksheet!Q1403="","",TrackingWorksheet!Q1403))</f>
        <v/>
      </c>
      <c r="BB1398" s="4"/>
      <c r="BC1398" s="4"/>
      <c r="BD1398" s="4"/>
      <c r="BE1398" s="4"/>
      <c r="BF1398" s="4"/>
      <c r="BG1398" s="4" t="str">
        <f>IF(B1398=1,"",IF(AND(N1398=1,TrackingWorksheet!$I1403+14&lt;=WeeklySummary!$C$7),1,0))</f>
        <v/>
      </c>
      <c r="BH1398" s="4" t="str">
        <f>IF(B1398=1,"",IF(AND(R1398=1,TrackingWorksheet!$I1403+14&lt;=WeeklySummary!$C$7),1,0))</f>
        <v/>
      </c>
      <c r="BI1398" s="4" t="str">
        <f>IF(B1398=1,"",IF(AND(J1398=1,TrackingWorksheet!$G1403+14&lt;=WeeklySummary!$C$7),1,0))</f>
        <v/>
      </c>
      <c r="BJ1398" s="4" t="str">
        <f>IF(B1398=1,"",IF(AND(T1398=1,TrackingWorksheet!$I1403+14&lt;=WeeklySummary!$C$7),1,0))</f>
        <v/>
      </c>
      <c r="BK1398" s="4" t="str">
        <f>IF(B1398=1,"",IF(AND(T1398=1,TrackingWorksheet!$G1403+14&lt;=WeeklySummary!$C$7),1,0))</f>
        <v/>
      </c>
      <c r="BL1398" s="4">
        <f t="shared" si="317"/>
        <v>0</v>
      </c>
    </row>
    <row r="1399" spans="2:64" x14ac:dyDescent="0.25">
      <c r="B1399" s="27">
        <f>IF(AND(ISBLANK(TrackingWorksheet!B1404),ISBLANK(TrackingWorksheet!C1404),ISBLANK(TrackingWorksheet!G1404),ISBLANK(TrackingWorksheet!H1404),
ISBLANK(TrackingWorksheet!I1404),ISBLANK(TrackingWorksheet!J1404),ISBLANK(TrackingWorksheet!M1404),
ISBLANK(TrackingWorksheet!N1406)),1,0)</f>
        <v>1</v>
      </c>
      <c r="C1399" s="12" t="str">
        <f>IF(B1399=1,"",TrackingWorksheet!F1404)</f>
        <v/>
      </c>
      <c r="D1399" s="20" t="str">
        <f>IF(B1399=1,"",IF(AND(TrackingWorksheet!B1404&lt;&gt;"",TrackingWorksheet!B1404&lt;=WeeklySummary!$C$7,OR(TrackingWorksheet!C1404="",TrackingWorksheet!C1404&gt;=WeeklySummary!$C$6)),1,0))</f>
        <v/>
      </c>
      <c r="E1399" s="10" t="str">
        <f>IF(B1399=1,"",IF(AND(TrackingWorksheet!G1404 &lt;&gt;"",TrackingWorksheet!G1404&lt;=WeeklySummary!$C$7, TrackingWorksheet!H1404=Lists!$D$4), "Y", "N"))</f>
        <v/>
      </c>
      <c r="F1399" s="10" t="str">
        <f>IF(B1399=1,"",IF(AND(TrackingWorksheet!I1404 &lt;&gt;"", TrackingWorksheet!I1404&lt;=WeeklySummary!$C$7, TrackingWorksheet!J1404=Lists!$D$4), "Y", "N"))</f>
        <v/>
      </c>
      <c r="G1399" s="10" t="str">
        <f>IF(B1399=1,"",IF(AND(TrackingWorksheet!G1404 &lt;&gt;"",TrackingWorksheet!G1404&lt;=WeeklySummary!$C$7, TrackingWorksheet!H1404=Lists!$D$5), "Y", "N"))</f>
        <v/>
      </c>
      <c r="H1399" s="10" t="str">
        <f>IF(B1399=1,"",IF(AND(TrackingWorksheet!I1404 &lt;&gt;"", TrackingWorksheet!I1404&lt;=WeeklySummary!$C$7, TrackingWorksheet!J1404=Lists!$D$5), "Y", "N"))</f>
        <v/>
      </c>
      <c r="I1399" s="20" t="str">
        <f>IF(B1399=1,"",IF(AND(TrackingWorksheet!G1404 &lt;&gt;"", TrackingWorksheet!G1404&lt;=WeeklySummary!$C$7, TrackingWorksheet!H1404=Lists!$D$6), 1, 0))</f>
        <v/>
      </c>
      <c r="J1399" s="20" t="str">
        <f t="shared" si="309"/>
        <v/>
      </c>
      <c r="K1399" s="10" t="str">
        <f>IF(B1399=1,"",IF(AND(TrackingWorksheet!I1404&lt;=WeeklySummary!$C$7,TrackingWorksheet!K1404="YES"),0,IF(AND(AND(OR(E1399="Y",F1399="Y"),E1399&lt;&gt;F1399),G1399&lt;&gt;"Y", H1399&lt;&gt;"Y"), 1, 0)))</f>
        <v/>
      </c>
      <c r="L1399" s="20" t="str">
        <f t="shared" si="310"/>
        <v/>
      </c>
      <c r="M1399" s="10" t="str">
        <f t="shared" si="311"/>
        <v/>
      </c>
      <c r="N1399" s="20" t="str">
        <f t="shared" si="312"/>
        <v/>
      </c>
      <c r="O1399" s="10" t="str">
        <f>IF(B1399=1,"",IF(AND(TrackingWorksheet!I1404&lt;=WeeklySummary!$C$7,TrackingWorksheet!K1404="YES"),0,IF(AND(AND(OR(G1399="Y",H1399="Y"),G1399&lt;&gt;H1399),E1399&lt;&gt;"Y", F1399&lt;&gt;"Y"), 1, 0)))</f>
        <v/>
      </c>
      <c r="P1399" s="20" t="str">
        <f t="shared" si="313"/>
        <v/>
      </c>
      <c r="Q1399" s="10" t="str">
        <f t="shared" si="314"/>
        <v/>
      </c>
      <c r="R1399" s="10" t="str">
        <f t="shared" si="315"/>
        <v/>
      </c>
      <c r="S1399" s="10" t="str">
        <f>IF(B1399=1,"",IF(AND(OR(AND(TrackingWorksheet!H1404=Lists!$D$7,TrackingWorksheet!H1404=TrackingWorksheet!J1404),TrackingWorksheet!H1404&lt;&gt;TrackingWorksheet!J1404),TrackingWorksheet!K1404="YES",TrackingWorksheet!H1404&lt;&gt;Lists!$D$6,TrackingWorksheet!G1404&lt;=WeeklySummary!$C$7,TrackingWorksheet!I1404&lt;=WeeklySummary!$C$7),1,0))</f>
        <v/>
      </c>
      <c r="T1399" s="10" t="str">
        <f t="shared" si="316"/>
        <v/>
      </c>
      <c r="U1399" s="10" t="str">
        <f>IF($B1399=1,"",IF(TrackingWorksheet!$K1404="YES",1, 0)*D1399)</f>
        <v/>
      </c>
      <c r="V1399" s="20">
        <f t="shared" si="305"/>
        <v>0</v>
      </c>
      <c r="W1399" s="20">
        <f t="shared" si="306"/>
        <v>0</v>
      </c>
      <c r="X1399" s="10" t="str">
        <f>IF($B1399=1,"",IF(AND(TrackingWorksheet!$L1404&lt;&gt;"", TrackingWorksheet!$L1404&gt;=WeeklySummary!$C$6,TrackingWorksheet!$L1404&lt;=WeeklySummary!$C$7,OR(TrackingWorksheet!$H1404=Lists!$D$4,TrackingWorksheet!$J1404=Lists!$D$4)), 1, 0))</f>
        <v/>
      </c>
      <c r="Y1399" s="10" t="str">
        <f>IF($B1399=1,"",IF(AND(TrackingWorksheet!$L1404&lt;&gt;"", TrackingWorksheet!$L1404&gt;=WeeklySummary!$C$6,TrackingWorksheet!$L1404&lt;=WeeklySummary!$C$7,OR(TrackingWorksheet!$H1404=Lists!$D$5,TrackingWorksheet!$J1404=Lists!$D$5)), 1, 0))</f>
        <v/>
      </c>
      <c r="Z1399" s="10" t="str">
        <f>IF($B1399=1,"",IF(AND(TrackingWorksheet!$L1404&lt;&gt;"", TrackingWorksheet!$L1404&gt;=WeeklySummary!$C$6,TrackingWorksheet!$L1404&lt;=WeeklySummary!$C$7,OR(TrackingWorksheet!$H1404=Lists!$D$6,TrackingWorksheet!$J1404=Lists!$D$6)), 1, 0))</f>
        <v/>
      </c>
      <c r="AA1399" s="19" t="str">
        <f>IF(B1399=1,"",IF(AND(TrackingWorksheet!M1404&lt;&gt;"",TrackingWorksheet!M1404&lt;=WeeklySummary!$C$7),1,0)*D1399)</f>
        <v/>
      </c>
      <c r="AB1399" s="19" t="str">
        <f>IF(B1399=1,"",IF(AND(TrackingWorksheet!N1404&lt;&gt;"",TrackingWorksheet!N1404&lt;=WeeklySummary!$C$7),1,0)*D1399)</f>
        <v/>
      </c>
      <c r="AC1399" s="19" t="str">
        <f>IF(B1399=1,"",TrackingWorksheet!T1404)</f>
        <v/>
      </c>
      <c r="AD1399" s="19" t="str">
        <f>IF(B1399=1,"",IF(D1399*AND(TrackingWorksheet!S1404&gt;=Calculations!$BD$3,TrackingWorksheet!U1404="",TrackingWorksheet!K1404="YES"),1,0))</f>
        <v/>
      </c>
      <c r="AE1399" s="19" t="str">
        <f>IF($B1399=1,"",IF(AND(TrackingWorksheet!$S1404&gt;$BE$3,TrackingWorksheet!$T1404=Lists!$P$4),1, 0)*D1399)</f>
        <v/>
      </c>
      <c r="AF1399" s="19" t="str">
        <f>IF($B1399=1,"",IF(AND(TrackingWorksheet!$U1404&gt;$BE$3,TrackingWorksheet!$V1404=Lists!$P$4),1, 0)*D1399)</f>
        <v/>
      </c>
      <c r="AG1399" s="19" t="str">
        <f>IF($B1399=1,"",IF(AND(TrackingWorksheet!$W1404&gt;$BE$3,TrackingWorksheet!$X1404=Lists!$P$4),1, 0)*D1399)</f>
        <v/>
      </c>
      <c r="AH1399" s="19" t="str">
        <f>IF($B1399=1,"",IF(AND(TrackingWorksheet!$Y1404&gt;$BE$3,TrackingWorksheet!$Z1404=Lists!$P$4),1, 0)*D1399)</f>
        <v/>
      </c>
      <c r="AI1399" s="19" t="str">
        <f>IF($B1399=1,"",IF(AND(TrackingWorksheet!$AA1404&gt;$BE$3,TrackingWorksheet!$AB1404=Lists!$P$4),1, 0)*D1399)</f>
        <v/>
      </c>
      <c r="AJ1399" s="19" t="str">
        <f>IF($B1399=1,"",IF(AND(TrackingWorksheet!$S1404&gt;$BE$3,TrackingWorksheet!$T1404=Lists!$P$5),1, 0)*D1399)</f>
        <v/>
      </c>
      <c r="AK1399" s="19" t="str">
        <f>IF($B1399=1,"",IF(AND(TrackingWorksheet!$U1404&gt;$BE$3,TrackingWorksheet!$V1404=Lists!$P$5),1, 0)*D1399)</f>
        <v/>
      </c>
      <c r="AL1399" s="19" t="str">
        <f>IF($B1399=1,"",IF(AND(TrackingWorksheet!$W1404&gt;$BE$3,TrackingWorksheet!$X1404=Lists!$P$5),1, 0)*D1399)</f>
        <v/>
      </c>
      <c r="AM1399" s="19" t="str">
        <f>IF($B1399=1,"",IF(AND(TrackingWorksheet!$Y1404&gt;$BE$3,TrackingWorksheet!$Z1404=Lists!$P$5),1, 0)*D1399)</f>
        <v/>
      </c>
      <c r="AN1399" s="19" t="str">
        <f>IF($B1399=1,"",IF(AND(TrackingWorksheet!$AA1404&gt;$BE$3,TrackingWorksheet!$AB1404=Lists!$P$5),1, 0)*D1399)</f>
        <v/>
      </c>
      <c r="AO1399" s="19" t="str">
        <f>IF($B1399=1,"",IF(AND(TrackingWorksheet!$S1404&gt;$BE$3,TrackingWorksheet!$T1404=Lists!$P$6),1, 0)*D1399)</f>
        <v/>
      </c>
      <c r="AP1399" s="19" t="str">
        <f>IF($B1399=1,"",IF(AND(TrackingWorksheet!$U1404&gt;$BE$3,TrackingWorksheet!$V1404=Lists!$P$6),1, 0)*D1399)</f>
        <v/>
      </c>
      <c r="AQ1399" s="19" t="str">
        <f>IF($B1399=1,"",IF(AND(TrackingWorksheet!$W1404&gt;$BE$3,TrackingWorksheet!$X1404=Lists!$P$6),1, 0)*D1399)</f>
        <v/>
      </c>
      <c r="AR1399" s="19" t="str">
        <f>IF($B1399=1,"",IF(AND(TrackingWorksheet!$Y1404&gt;$BE$3,TrackingWorksheet!$Z1404=Lists!$P$6),1, 0)*D1399)</f>
        <v/>
      </c>
      <c r="AS1399" s="19" t="str">
        <f>IF($B1399=1,"",IF(AND(TrackingWorksheet!$AA1404&gt;$BE$3,TrackingWorksheet!$AB1404=Lists!$P$6),1, 0)*D1399)</f>
        <v/>
      </c>
      <c r="AT1399" s="19">
        <f t="shared" si="307"/>
        <v>0</v>
      </c>
      <c r="AU1399" s="19" t="str">
        <f>IF(B1399=1,"",IF(AND(TrackingWorksheet!K1404="",TrackingWorksheet!M1404="", TrackingWorksheet!N1404="", TrackingWorksheet!S1404="", TrackingWorksheet!V1404="", TrackingWorksheet!W1404="", TrackingWorksheet!Y1404="", TrackingWorksheet!AA1404="", V1399=1),1,0)*D1399)</f>
        <v/>
      </c>
      <c r="AV1399" s="19" t="str">
        <f>IF(B1399=1,"",IF(D1399*AND(TrackingWorksheet!U1404&gt;Calculations!$BE$3,TrackingWorksheet!K1404="YES"),1,0))</f>
        <v/>
      </c>
      <c r="AW1399" s="19" t="str">
        <f>IF(B1399=1,"",IF(D1399*AND(TrackingWorksheet!W1404&gt;Calculations!$BE$3,TrackingWorksheet!K1404="YES"),1,0))</f>
        <v/>
      </c>
      <c r="AX1399" s="19">
        <f t="shared" si="308"/>
        <v>0</v>
      </c>
      <c r="AY1399" s="19">
        <f t="shared" si="304"/>
        <v>0</v>
      </c>
      <c r="AZ1399" s="27" t="str">
        <f>IF(B1399=1,"",IF(TrackingWorksheet!Q1404="","",TrackingWorksheet!Q1404))</f>
        <v/>
      </c>
      <c r="BB1399" s="4"/>
      <c r="BC1399" s="4"/>
      <c r="BD1399" s="4"/>
      <c r="BE1399" s="4"/>
      <c r="BF1399" s="4"/>
      <c r="BG1399" s="4" t="str">
        <f>IF(B1399=1,"",IF(AND(N1399=1,TrackingWorksheet!$I1404+14&lt;=WeeklySummary!$C$7),1,0))</f>
        <v/>
      </c>
      <c r="BH1399" s="4" t="str">
        <f>IF(B1399=1,"",IF(AND(R1399=1,TrackingWorksheet!$I1404+14&lt;=WeeklySummary!$C$7),1,0))</f>
        <v/>
      </c>
      <c r="BI1399" s="4" t="str">
        <f>IF(B1399=1,"",IF(AND(J1399=1,TrackingWorksheet!$G1404+14&lt;=WeeklySummary!$C$7),1,0))</f>
        <v/>
      </c>
      <c r="BJ1399" s="4" t="str">
        <f>IF(B1399=1,"",IF(AND(T1399=1,TrackingWorksheet!$I1404+14&lt;=WeeklySummary!$C$7),1,0))</f>
        <v/>
      </c>
      <c r="BK1399" s="4" t="str">
        <f>IF(B1399=1,"",IF(AND(T1399=1,TrackingWorksheet!$G1404+14&lt;=WeeklySummary!$C$7),1,0))</f>
        <v/>
      </c>
      <c r="BL1399" s="4">
        <f t="shared" si="317"/>
        <v>0</v>
      </c>
    </row>
    <row r="1400" spans="2:64" x14ac:dyDescent="0.25">
      <c r="B1400" s="27">
        <f>IF(AND(ISBLANK(TrackingWorksheet!B1405),ISBLANK(TrackingWorksheet!C1405),ISBLANK(TrackingWorksheet!G1405),ISBLANK(TrackingWorksheet!H1405),
ISBLANK(TrackingWorksheet!I1405),ISBLANK(TrackingWorksheet!J1405),ISBLANK(TrackingWorksheet!M1405),
ISBLANK(TrackingWorksheet!N1407)),1,0)</f>
        <v>1</v>
      </c>
      <c r="C1400" s="12" t="str">
        <f>IF(B1400=1,"",TrackingWorksheet!F1405)</f>
        <v/>
      </c>
      <c r="D1400" s="20" t="str">
        <f>IF(B1400=1,"",IF(AND(TrackingWorksheet!B1405&lt;&gt;"",TrackingWorksheet!B1405&lt;=WeeklySummary!$C$7,OR(TrackingWorksheet!C1405="",TrackingWorksheet!C1405&gt;=WeeklySummary!$C$6)),1,0))</f>
        <v/>
      </c>
      <c r="E1400" s="10" t="str">
        <f>IF(B1400=1,"",IF(AND(TrackingWorksheet!G1405 &lt;&gt;"",TrackingWorksheet!G1405&lt;=WeeklySummary!$C$7, TrackingWorksheet!H1405=Lists!$D$4), "Y", "N"))</f>
        <v/>
      </c>
      <c r="F1400" s="10" t="str">
        <f>IF(B1400=1,"",IF(AND(TrackingWorksheet!I1405 &lt;&gt;"", TrackingWorksheet!I1405&lt;=WeeklySummary!$C$7, TrackingWorksheet!J1405=Lists!$D$4), "Y", "N"))</f>
        <v/>
      </c>
      <c r="G1400" s="10" t="str">
        <f>IF(B1400=1,"",IF(AND(TrackingWorksheet!G1405 &lt;&gt;"",TrackingWorksheet!G1405&lt;=WeeklySummary!$C$7, TrackingWorksheet!H1405=Lists!$D$5), "Y", "N"))</f>
        <v/>
      </c>
      <c r="H1400" s="10" t="str">
        <f>IF(B1400=1,"",IF(AND(TrackingWorksheet!I1405 &lt;&gt;"", TrackingWorksheet!I1405&lt;=WeeklySummary!$C$7, TrackingWorksheet!J1405=Lists!$D$5), "Y", "N"))</f>
        <v/>
      </c>
      <c r="I1400" s="20" t="str">
        <f>IF(B1400=1,"",IF(AND(TrackingWorksheet!G1405 &lt;&gt;"", TrackingWorksheet!G1405&lt;=WeeklySummary!$C$7, TrackingWorksheet!H1405=Lists!$D$6), 1, 0))</f>
        <v/>
      </c>
      <c r="J1400" s="20" t="str">
        <f t="shared" si="309"/>
        <v/>
      </c>
      <c r="K1400" s="10" t="str">
        <f>IF(B1400=1,"",IF(AND(TrackingWorksheet!I1405&lt;=WeeklySummary!$C$7,TrackingWorksheet!K1405="YES"),0,IF(AND(AND(OR(E1400="Y",F1400="Y"),E1400&lt;&gt;F1400),G1400&lt;&gt;"Y", H1400&lt;&gt;"Y"), 1, 0)))</f>
        <v/>
      </c>
      <c r="L1400" s="20" t="str">
        <f t="shared" si="310"/>
        <v/>
      </c>
      <c r="M1400" s="10" t="str">
        <f t="shared" si="311"/>
        <v/>
      </c>
      <c r="N1400" s="20" t="str">
        <f t="shared" si="312"/>
        <v/>
      </c>
      <c r="O1400" s="10" t="str">
        <f>IF(B1400=1,"",IF(AND(TrackingWorksheet!I1405&lt;=WeeklySummary!$C$7,TrackingWorksheet!K1405="YES"),0,IF(AND(AND(OR(G1400="Y",H1400="Y"),G1400&lt;&gt;H1400),E1400&lt;&gt;"Y", F1400&lt;&gt;"Y"), 1, 0)))</f>
        <v/>
      </c>
      <c r="P1400" s="20" t="str">
        <f t="shared" si="313"/>
        <v/>
      </c>
      <c r="Q1400" s="10" t="str">
        <f t="shared" si="314"/>
        <v/>
      </c>
      <c r="R1400" s="10" t="str">
        <f t="shared" si="315"/>
        <v/>
      </c>
      <c r="S1400" s="10" t="str">
        <f>IF(B1400=1,"",IF(AND(OR(AND(TrackingWorksheet!H1405=Lists!$D$7,TrackingWorksheet!H1405=TrackingWorksheet!J1405),TrackingWorksheet!H1405&lt;&gt;TrackingWorksheet!J1405),TrackingWorksheet!K1405="YES",TrackingWorksheet!H1405&lt;&gt;Lists!$D$6,TrackingWorksheet!G1405&lt;=WeeklySummary!$C$7,TrackingWorksheet!I1405&lt;=WeeklySummary!$C$7),1,0))</f>
        <v/>
      </c>
      <c r="T1400" s="10" t="str">
        <f t="shared" si="316"/>
        <v/>
      </c>
      <c r="U1400" s="10" t="str">
        <f>IF($B1400=1,"",IF(TrackingWorksheet!$K1405="YES",1, 0)*D1400)</f>
        <v/>
      </c>
      <c r="V1400" s="20">
        <f t="shared" si="305"/>
        <v>0</v>
      </c>
      <c r="W1400" s="20">
        <f t="shared" si="306"/>
        <v>0</v>
      </c>
      <c r="X1400" s="10" t="str">
        <f>IF($B1400=1,"",IF(AND(TrackingWorksheet!$L1405&lt;&gt;"", TrackingWorksheet!$L1405&gt;=WeeklySummary!$C$6,TrackingWorksheet!$L1405&lt;=WeeklySummary!$C$7,OR(TrackingWorksheet!$H1405=Lists!$D$4,TrackingWorksheet!$J1405=Lists!$D$4)), 1, 0))</f>
        <v/>
      </c>
      <c r="Y1400" s="10" t="str">
        <f>IF($B1400=1,"",IF(AND(TrackingWorksheet!$L1405&lt;&gt;"", TrackingWorksheet!$L1405&gt;=WeeklySummary!$C$6,TrackingWorksheet!$L1405&lt;=WeeklySummary!$C$7,OR(TrackingWorksheet!$H1405=Lists!$D$5,TrackingWorksheet!$J1405=Lists!$D$5)), 1, 0))</f>
        <v/>
      </c>
      <c r="Z1400" s="10" t="str">
        <f>IF($B1400=1,"",IF(AND(TrackingWorksheet!$L1405&lt;&gt;"", TrackingWorksheet!$L1405&gt;=WeeklySummary!$C$6,TrackingWorksheet!$L1405&lt;=WeeklySummary!$C$7,OR(TrackingWorksheet!$H1405=Lists!$D$6,TrackingWorksheet!$J1405=Lists!$D$6)), 1, 0))</f>
        <v/>
      </c>
      <c r="AA1400" s="19" t="str">
        <f>IF(B1400=1,"",IF(AND(TrackingWorksheet!M1405&lt;&gt;"",TrackingWorksheet!M1405&lt;=WeeklySummary!$C$7),1,0)*D1400)</f>
        <v/>
      </c>
      <c r="AB1400" s="19" t="str">
        <f>IF(B1400=1,"",IF(AND(TrackingWorksheet!N1405&lt;&gt;"",TrackingWorksheet!N1405&lt;=WeeklySummary!$C$7),1,0)*D1400)</f>
        <v/>
      </c>
      <c r="AC1400" s="19" t="str">
        <f>IF(B1400=1,"",TrackingWorksheet!T1405)</f>
        <v/>
      </c>
      <c r="AD1400" s="19" t="str">
        <f>IF(B1400=1,"",IF(D1400*AND(TrackingWorksheet!S1405&gt;=Calculations!$BD$3,TrackingWorksheet!U1405="",TrackingWorksheet!K1405="YES"),1,0))</f>
        <v/>
      </c>
      <c r="AE1400" s="19" t="str">
        <f>IF($B1400=1,"",IF(AND(TrackingWorksheet!$S1405&gt;$BE$3,TrackingWorksheet!$T1405=Lists!$P$4),1, 0)*D1400)</f>
        <v/>
      </c>
      <c r="AF1400" s="19" t="str">
        <f>IF($B1400=1,"",IF(AND(TrackingWorksheet!$U1405&gt;$BE$3,TrackingWorksheet!$V1405=Lists!$P$4),1, 0)*D1400)</f>
        <v/>
      </c>
      <c r="AG1400" s="19" t="str">
        <f>IF($B1400=1,"",IF(AND(TrackingWorksheet!$W1405&gt;$BE$3,TrackingWorksheet!$X1405=Lists!$P$4),1, 0)*D1400)</f>
        <v/>
      </c>
      <c r="AH1400" s="19" t="str">
        <f>IF($B1400=1,"",IF(AND(TrackingWorksheet!$Y1405&gt;$BE$3,TrackingWorksheet!$Z1405=Lists!$P$4),1, 0)*D1400)</f>
        <v/>
      </c>
      <c r="AI1400" s="19" t="str">
        <f>IF($B1400=1,"",IF(AND(TrackingWorksheet!$AA1405&gt;$BE$3,TrackingWorksheet!$AB1405=Lists!$P$4),1, 0)*D1400)</f>
        <v/>
      </c>
      <c r="AJ1400" s="19" t="str">
        <f>IF($B1400=1,"",IF(AND(TrackingWorksheet!$S1405&gt;$BE$3,TrackingWorksheet!$T1405=Lists!$P$5),1, 0)*D1400)</f>
        <v/>
      </c>
      <c r="AK1400" s="19" t="str">
        <f>IF($B1400=1,"",IF(AND(TrackingWorksheet!$U1405&gt;$BE$3,TrackingWorksheet!$V1405=Lists!$P$5),1, 0)*D1400)</f>
        <v/>
      </c>
      <c r="AL1400" s="19" t="str">
        <f>IF($B1400=1,"",IF(AND(TrackingWorksheet!$W1405&gt;$BE$3,TrackingWorksheet!$X1405=Lists!$P$5),1, 0)*D1400)</f>
        <v/>
      </c>
      <c r="AM1400" s="19" t="str">
        <f>IF($B1400=1,"",IF(AND(TrackingWorksheet!$Y1405&gt;$BE$3,TrackingWorksheet!$Z1405=Lists!$P$5),1, 0)*D1400)</f>
        <v/>
      </c>
      <c r="AN1400" s="19" t="str">
        <f>IF($B1400=1,"",IF(AND(TrackingWorksheet!$AA1405&gt;$BE$3,TrackingWorksheet!$AB1405=Lists!$P$5),1, 0)*D1400)</f>
        <v/>
      </c>
      <c r="AO1400" s="19" t="str">
        <f>IF($B1400=1,"",IF(AND(TrackingWorksheet!$S1405&gt;$BE$3,TrackingWorksheet!$T1405=Lists!$P$6),1, 0)*D1400)</f>
        <v/>
      </c>
      <c r="AP1400" s="19" t="str">
        <f>IF($B1400=1,"",IF(AND(TrackingWorksheet!$U1405&gt;$BE$3,TrackingWorksheet!$V1405=Lists!$P$6),1, 0)*D1400)</f>
        <v/>
      </c>
      <c r="AQ1400" s="19" t="str">
        <f>IF($B1400=1,"",IF(AND(TrackingWorksheet!$W1405&gt;$BE$3,TrackingWorksheet!$X1405=Lists!$P$6),1, 0)*D1400)</f>
        <v/>
      </c>
      <c r="AR1400" s="19" t="str">
        <f>IF($B1400=1,"",IF(AND(TrackingWorksheet!$Y1405&gt;$BE$3,TrackingWorksheet!$Z1405=Lists!$P$6),1, 0)*D1400)</f>
        <v/>
      </c>
      <c r="AS1400" s="19" t="str">
        <f>IF($B1400=1,"",IF(AND(TrackingWorksheet!$AA1405&gt;$BE$3,TrackingWorksheet!$AB1405=Lists!$P$6),1, 0)*D1400)</f>
        <v/>
      </c>
      <c r="AT1400" s="19">
        <f t="shared" si="307"/>
        <v>0</v>
      </c>
      <c r="AU1400" s="19" t="str">
        <f>IF(B1400=1,"",IF(AND(TrackingWorksheet!K1405="",TrackingWorksheet!M1405="", TrackingWorksheet!N1405="", TrackingWorksheet!S1405="", TrackingWorksheet!V1405="", TrackingWorksheet!W1405="", TrackingWorksheet!Y1405="", TrackingWorksheet!AA1405="", V1400=1),1,0)*D1400)</f>
        <v/>
      </c>
      <c r="AV1400" s="19" t="str">
        <f>IF(B1400=1,"",IF(D1400*AND(TrackingWorksheet!U1405&gt;Calculations!$BE$3,TrackingWorksheet!K1405="YES"),1,0))</f>
        <v/>
      </c>
      <c r="AW1400" s="19" t="str">
        <f>IF(B1400=1,"",IF(D1400*AND(TrackingWorksheet!W1405&gt;Calculations!$BE$3,TrackingWorksheet!K1405="YES"),1,0))</f>
        <v/>
      </c>
      <c r="AX1400" s="19">
        <f t="shared" si="308"/>
        <v>0</v>
      </c>
      <c r="AY1400" s="19">
        <f t="shared" si="304"/>
        <v>0</v>
      </c>
      <c r="AZ1400" s="27" t="str">
        <f>IF(B1400=1,"",IF(TrackingWorksheet!Q1405="","",TrackingWorksheet!Q1405))</f>
        <v/>
      </c>
      <c r="BB1400" s="4"/>
      <c r="BC1400" s="4"/>
      <c r="BD1400" s="4"/>
      <c r="BE1400" s="4"/>
      <c r="BF1400" s="4"/>
      <c r="BG1400" s="4" t="str">
        <f>IF(B1400=1,"",IF(AND(N1400=1,TrackingWorksheet!$I1405+14&lt;=WeeklySummary!$C$7),1,0))</f>
        <v/>
      </c>
      <c r="BH1400" s="4" t="str">
        <f>IF(B1400=1,"",IF(AND(R1400=1,TrackingWorksheet!$I1405+14&lt;=WeeklySummary!$C$7),1,0))</f>
        <v/>
      </c>
      <c r="BI1400" s="4" t="str">
        <f>IF(B1400=1,"",IF(AND(J1400=1,TrackingWorksheet!$G1405+14&lt;=WeeklySummary!$C$7),1,0))</f>
        <v/>
      </c>
      <c r="BJ1400" s="4" t="str">
        <f>IF(B1400=1,"",IF(AND(T1400=1,TrackingWorksheet!$I1405+14&lt;=WeeklySummary!$C$7),1,0))</f>
        <v/>
      </c>
      <c r="BK1400" s="4" t="str">
        <f>IF(B1400=1,"",IF(AND(T1400=1,TrackingWorksheet!$G1405+14&lt;=WeeklySummary!$C$7),1,0))</f>
        <v/>
      </c>
      <c r="BL1400" s="4">
        <f t="shared" si="317"/>
        <v>0</v>
      </c>
    </row>
    <row r="1401" spans="2:64" x14ac:dyDescent="0.25">
      <c r="B1401" s="27">
        <f>IF(AND(ISBLANK(TrackingWorksheet!B1406),ISBLANK(TrackingWorksheet!C1406),ISBLANK(TrackingWorksheet!G1406),ISBLANK(TrackingWorksheet!H1406),
ISBLANK(TrackingWorksheet!I1406),ISBLANK(TrackingWorksheet!J1406),ISBLANK(TrackingWorksheet!M1406),
ISBLANK(TrackingWorksheet!N1408)),1,0)</f>
        <v>1</v>
      </c>
      <c r="C1401" s="12" t="str">
        <f>IF(B1401=1,"",TrackingWorksheet!F1406)</f>
        <v/>
      </c>
      <c r="D1401" s="20" t="str">
        <f>IF(B1401=1,"",IF(AND(TrackingWorksheet!B1406&lt;&gt;"",TrackingWorksheet!B1406&lt;=WeeklySummary!$C$7,OR(TrackingWorksheet!C1406="",TrackingWorksheet!C1406&gt;=WeeklySummary!$C$6)),1,0))</f>
        <v/>
      </c>
      <c r="E1401" s="10" t="str">
        <f>IF(B1401=1,"",IF(AND(TrackingWorksheet!G1406 &lt;&gt;"",TrackingWorksheet!G1406&lt;=WeeklySummary!$C$7, TrackingWorksheet!H1406=Lists!$D$4), "Y", "N"))</f>
        <v/>
      </c>
      <c r="F1401" s="10" t="str">
        <f>IF(B1401=1,"",IF(AND(TrackingWorksheet!I1406 &lt;&gt;"", TrackingWorksheet!I1406&lt;=WeeklySummary!$C$7, TrackingWorksheet!J1406=Lists!$D$4), "Y", "N"))</f>
        <v/>
      </c>
      <c r="G1401" s="10" t="str">
        <f>IF(B1401=1,"",IF(AND(TrackingWorksheet!G1406 &lt;&gt;"",TrackingWorksheet!G1406&lt;=WeeklySummary!$C$7, TrackingWorksheet!H1406=Lists!$D$5), "Y", "N"))</f>
        <v/>
      </c>
      <c r="H1401" s="10" t="str">
        <f>IF(B1401=1,"",IF(AND(TrackingWorksheet!I1406 &lt;&gt;"", TrackingWorksheet!I1406&lt;=WeeklySummary!$C$7, TrackingWorksheet!J1406=Lists!$D$5), "Y", "N"))</f>
        <v/>
      </c>
      <c r="I1401" s="20" t="str">
        <f>IF(B1401=1,"",IF(AND(TrackingWorksheet!G1406 &lt;&gt;"", TrackingWorksheet!G1406&lt;=WeeklySummary!$C$7, TrackingWorksheet!H1406=Lists!$D$6), 1, 0))</f>
        <v/>
      </c>
      <c r="J1401" s="20" t="str">
        <f t="shared" si="309"/>
        <v/>
      </c>
      <c r="K1401" s="10" t="str">
        <f>IF(B1401=1,"",IF(AND(TrackingWorksheet!I1406&lt;=WeeklySummary!$C$7,TrackingWorksheet!K1406="YES"),0,IF(AND(AND(OR(E1401="Y",F1401="Y"),E1401&lt;&gt;F1401),G1401&lt;&gt;"Y", H1401&lt;&gt;"Y"), 1, 0)))</f>
        <v/>
      </c>
      <c r="L1401" s="20" t="str">
        <f t="shared" si="310"/>
        <v/>
      </c>
      <c r="M1401" s="10" t="str">
        <f t="shared" si="311"/>
        <v/>
      </c>
      <c r="N1401" s="20" t="str">
        <f t="shared" si="312"/>
        <v/>
      </c>
      <c r="O1401" s="10" t="str">
        <f>IF(B1401=1,"",IF(AND(TrackingWorksheet!I1406&lt;=WeeklySummary!$C$7,TrackingWorksheet!K1406="YES"),0,IF(AND(AND(OR(G1401="Y",H1401="Y"),G1401&lt;&gt;H1401),E1401&lt;&gt;"Y", F1401&lt;&gt;"Y"), 1, 0)))</f>
        <v/>
      </c>
      <c r="P1401" s="20" t="str">
        <f t="shared" si="313"/>
        <v/>
      </c>
      <c r="Q1401" s="10" t="str">
        <f t="shared" si="314"/>
        <v/>
      </c>
      <c r="R1401" s="10" t="str">
        <f t="shared" si="315"/>
        <v/>
      </c>
      <c r="S1401" s="10" t="str">
        <f>IF(B1401=1,"",IF(AND(OR(AND(TrackingWorksheet!H1406=Lists!$D$7,TrackingWorksheet!H1406=TrackingWorksheet!J1406),TrackingWorksheet!H1406&lt;&gt;TrackingWorksheet!J1406),TrackingWorksheet!K1406="YES",TrackingWorksheet!H1406&lt;&gt;Lists!$D$6,TrackingWorksheet!G1406&lt;=WeeklySummary!$C$7,TrackingWorksheet!I1406&lt;=WeeklySummary!$C$7),1,0))</f>
        <v/>
      </c>
      <c r="T1401" s="10" t="str">
        <f t="shared" si="316"/>
        <v/>
      </c>
      <c r="U1401" s="10" t="str">
        <f>IF($B1401=1,"",IF(TrackingWorksheet!$K1406="YES",1, 0)*D1401)</f>
        <v/>
      </c>
      <c r="V1401" s="20">
        <f t="shared" si="305"/>
        <v>0</v>
      </c>
      <c r="W1401" s="20">
        <f t="shared" si="306"/>
        <v>0</v>
      </c>
      <c r="X1401" s="10" t="str">
        <f>IF($B1401=1,"",IF(AND(TrackingWorksheet!$L1406&lt;&gt;"", TrackingWorksheet!$L1406&gt;=WeeklySummary!$C$6,TrackingWorksheet!$L1406&lt;=WeeklySummary!$C$7,OR(TrackingWorksheet!$H1406=Lists!$D$4,TrackingWorksheet!$J1406=Lists!$D$4)), 1, 0))</f>
        <v/>
      </c>
      <c r="Y1401" s="10" t="str">
        <f>IF($B1401=1,"",IF(AND(TrackingWorksheet!$L1406&lt;&gt;"", TrackingWorksheet!$L1406&gt;=WeeklySummary!$C$6,TrackingWorksheet!$L1406&lt;=WeeklySummary!$C$7,OR(TrackingWorksheet!$H1406=Lists!$D$5,TrackingWorksheet!$J1406=Lists!$D$5)), 1, 0))</f>
        <v/>
      </c>
      <c r="Z1401" s="10" t="str">
        <f>IF($B1401=1,"",IF(AND(TrackingWorksheet!$L1406&lt;&gt;"", TrackingWorksheet!$L1406&gt;=WeeklySummary!$C$6,TrackingWorksheet!$L1406&lt;=WeeklySummary!$C$7,OR(TrackingWorksheet!$H1406=Lists!$D$6,TrackingWorksheet!$J1406=Lists!$D$6)), 1, 0))</f>
        <v/>
      </c>
      <c r="AA1401" s="19" t="str">
        <f>IF(B1401=1,"",IF(AND(TrackingWorksheet!M1406&lt;&gt;"",TrackingWorksheet!M1406&lt;=WeeklySummary!$C$7),1,0)*D1401)</f>
        <v/>
      </c>
      <c r="AB1401" s="19" t="str">
        <f>IF(B1401=1,"",IF(AND(TrackingWorksheet!N1406&lt;&gt;"",TrackingWorksheet!N1406&lt;=WeeklySummary!$C$7),1,0)*D1401)</f>
        <v/>
      </c>
      <c r="AC1401" s="19" t="str">
        <f>IF(B1401=1,"",TrackingWorksheet!T1406)</f>
        <v/>
      </c>
      <c r="AD1401" s="19" t="str">
        <f>IF(B1401=1,"",IF(D1401*AND(TrackingWorksheet!S1406&gt;=Calculations!$BD$3,TrackingWorksheet!U1406="",TrackingWorksheet!K1406="YES"),1,0))</f>
        <v/>
      </c>
      <c r="AE1401" s="19" t="str">
        <f>IF($B1401=1,"",IF(AND(TrackingWorksheet!$S1406&gt;$BE$3,TrackingWorksheet!$T1406=Lists!$P$4),1, 0)*D1401)</f>
        <v/>
      </c>
      <c r="AF1401" s="19" t="str">
        <f>IF($B1401=1,"",IF(AND(TrackingWorksheet!$U1406&gt;$BE$3,TrackingWorksheet!$V1406=Lists!$P$4),1, 0)*D1401)</f>
        <v/>
      </c>
      <c r="AG1401" s="19" t="str">
        <f>IF($B1401=1,"",IF(AND(TrackingWorksheet!$W1406&gt;$BE$3,TrackingWorksheet!$X1406=Lists!$P$4),1, 0)*D1401)</f>
        <v/>
      </c>
      <c r="AH1401" s="19" t="str">
        <f>IF($B1401=1,"",IF(AND(TrackingWorksheet!$Y1406&gt;$BE$3,TrackingWorksheet!$Z1406=Lists!$P$4),1, 0)*D1401)</f>
        <v/>
      </c>
      <c r="AI1401" s="19" t="str">
        <f>IF($B1401=1,"",IF(AND(TrackingWorksheet!$AA1406&gt;$BE$3,TrackingWorksheet!$AB1406=Lists!$P$4),1, 0)*D1401)</f>
        <v/>
      </c>
      <c r="AJ1401" s="19" t="str">
        <f>IF($B1401=1,"",IF(AND(TrackingWorksheet!$S1406&gt;$BE$3,TrackingWorksheet!$T1406=Lists!$P$5),1, 0)*D1401)</f>
        <v/>
      </c>
      <c r="AK1401" s="19" t="str">
        <f>IF($B1401=1,"",IF(AND(TrackingWorksheet!$U1406&gt;$BE$3,TrackingWorksheet!$V1406=Lists!$P$5),1, 0)*D1401)</f>
        <v/>
      </c>
      <c r="AL1401" s="19" t="str">
        <f>IF($B1401=1,"",IF(AND(TrackingWorksheet!$W1406&gt;$BE$3,TrackingWorksheet!$X1406=Lists!$P$5),1, 0)*D1401)</f>
        <v/>
      </c>
      <c r="AM1401" s="19" t="str">
        <f>IF($B1401=1,"",IF(AND(TrackingWorksheet!$Y1406&gt;$BE$3,TrackingWorksheet!$Z1406=Lists!$P$5),1, 0)*D1401)</f>
        <v/>
      </c>
      <c r="AN1401" s="19" t="str">
        <f>IF($B1401=1,"",IF(AND(TrackingWorksheet!$AA1406&gt;$BE$3,TrackingWorksheet!$AB1406=Lists!$P$5),1, 0)*D1401)</f>
        <v/>
      </c>
      <c r="AO1401" s="19" t="str">
        <f>IF($B1401=1,"",IF(AND(TrackingWorksheet!$S1406&gt;$BE$3,TrackingWorksheet!$T1406=Lists!$P$6),1, 0)*D1401)</f>
        <v/>
      </c>
      <c r="AP1401" s="19" t="str">
        <f>IF($B1401=1,"",IF(AND(TrackingWorksheet!$U1406&gt;$BE$3,TrackingWorksheet!$V1406=Lists!$P$6),1, 0)*D1401)</f>
        <v/>
      </c>
      <c r="AQ1401" s="19" t="str">
        <f>IF($B1401=1,"",IF(AND(TrackingWorksheet!$W1406&gt;$BE$3,TrackingWorksheet!$X1406=Lists!$P$6),1, 0)*D1401)</f>
        <v/>
      </c>
      <c r="AR1401" s="19" t="str">
        <f>IF($B1401=1,"",IF(AND(TrackingWorksheet!$Y1406&gt;$BE$3,TrackingWorksheet!$Z1406=Lists!$P$6),1, 0)*D1401)</f>
        <v/>
      </c>
      <c r="AS1401" s="19" t="str">
        <f>IF($B1401=1,"",IF(AND(TrackingWorksheet!$AA1406&gt;$BE$3,TrackingWorksheet!$AB1406=Lists!$P$6),1, 0)*D1401)</f>
        <v/>
      </c>
      <c r="AT1401" s="19">
        <f t="shared" si="307"/>
        <v>0</v>
      </c>
      <c r="AU1401" s="19" t="str">
        <f>IF(B1401=1,"",IF(AND(TrackingWorksheet!K1406="",TrackingWorksheet!M1406="", TrackingWorksheet!N1406="", TrackingWorksheet!S1406="", TrackingWorksheet!V1406="", TrackingWorksheet!W1406="", TrackingWorksheet!Y1406="", TrackingWorksheet!AA1406="", V1401=1),1,0)*D1401)</f>
        <v/>
      </c>
      <c r="AV1401" s="19" t="str">
        <f>IF(B1401=1,"",IF(D1401*AND(TrackingWorksheet!U1406&gt;Calculations!$BE$3,TrackingWorksheet!K1406="YES"),1,0))</f>
        <v/>
      </c>
      <c r="AW1401" s="19" t="str">
        <f>IF(B1401=1,"",IF(D1401*AND(TrackingWorksheet!W1406&gt;Calculations!$BE$3,TrackingWorksheet!K1406="YES"),1,0))</f>
        <v/>
      </c>
      <c r="AX1401" s="19">
        <f t="shared" si="308"/>
        <v>0</v>
      </c>
      <c r="AY1401" s="19">
        <f t="shared" si="304"/>
        <v>0</v>
      </c>
      <c r="AZ1401" s="27" t="str">
        <f>IF(B1401=1,"",IF(TrackingWorksheet!Q1406="","",TrackingWorksheet!Q1406))</f>
        <v/>
      </c>
      <c r="BB1401" s="4"/>
      <c r="BC1401" s="4"/>
      <c r="BD1401" s="4"/>
      <c r="BE1401" s="4"/>
      <c r="BF1401" s="4"/>
      <c r="BG1401" s="4" t="str">
        <f>IF(B1401=1,"",IF(AND(N1401=1,TrackingWorksheet!$I1406+14&lt;=WeeklySummary!$C$7),1,0))</f>
        <v/>
      </c>
      <c r="BH1401" s="4" t="str">
        <f>IF(B1401=1,"",IF(AND(R1401=1,TrackingWorksheet!$I1406+14&lt;=WeeklySummary!$C$7),1,0))</f>
        <v/>
      </c>
      <c r="BI1401" s="4" t="str">
        <f>IF(B1401=1,"",IF(AND(J1401=1,TrackingWorksheet!$G1406+14&lt;=WeeklySummary!$C$7),1,0))</f>
        <v/>
      </c>
      <c r="BJ1401" s="4" t="str">
        <f>IF(B1401=1,"",IF(AND(T1401=1,TrackingWorksheet!$I1406+14&lt;=WeeklySummary!$C$7),1,0))</f>
        <v/>
      </c>
      <c r="BK1401" s="4" t="str">
        <f>IF(B1401=1,"",IF(AND(T1401=1,TrackingWorksheet!$G1406+14&lt;=WeeklySummary!$C$7),1,0))</f>
        <v/>
      </c>
      <c r="BL1401" s="4">
        <f t="shared" si="317"/>
        <v>0</v>
      </c>
    </row>
    <row r="1402" spans="2:64" x14ac:dyDescent="0.25">
      <c r="B1402" s="27">
        <f>IF(AND(ISBLANK(TrackingWorksheet!B1407),ISBLANK(TrackingWorksheet!C1407),ISBLANK(TrackingWorksheet!G1407),ISBLANK(TrackingWorksheet!H1407),
ISBLANK(TrackingWorksheet!I1407),ISBLANK(TrackingWorksheet!J1407),ISBLANK(TrackingWorksheet!M1407),
ISBLANK(TrackingWorksheet!N1409)),1,0)</f>
        <v>1</v>
      </c>
      <c r="C1402" s="12" t="str">
        <f>IF(B1402=1,"",TrackingWorksheet!F1407)</f>
        <v/>
      </c>
      <c r="D1402" s="20" t="str">
        <f>IF(B1402=1,"",IF(AND(TrackingWorksheet!B1407&lt;&gt;"",TrackingWorksheet!B1407&lt;=WeeklySummary!$C$7,OR(TrackingWorksheet!C1407="",TrackingWorksheet!C1407&gt;=WeeklySummary!$C$6)),1,0))</f>
        <v/>
      </c>
      <c r="E1402" s="10" t="str">
        <f>IF(B1402=1,"",IF(AND(TrackingWorksheet!G1407 &lt;&gt;"",TrackingWorksheet!G1407&lt;=WeeklySummary!$C$7, TrackingWorksheet!H1407=Lists!$D$4), "Y", "N"))</f>
        <v/>
      </c>
      <c r="F1402" s="10" t="str">
        <f>IF(B1402=1,"",IF(AND(TrackingWorksheet!I1407 &lt;&gt;"", TrackingWorksheet!I1407&lt;=WeeklySummary!$C$7, TrackingWorksheet!J1407=Lists!$D$4), "Y", "N"))</f>
        <v/>
      </c>
      <c r="G1402" s="10" t="str">
        <f>IF(B1402=1,"",IF(AND(TrackingWorksheet!G1407 &lt;&gt;"",TrackingWorksheet!G1407&lt;=WeeklySummary!$C$7, TrackingWorksheet!H1407=Lists!$D$5), "Y", "N"))</f>
        <v/>
      </c>
      <c r="H1402" s="10" t="str">
        <f>IF(B1402=1,"",IF(AND(TrackingWorksheet!I1407 &lt;&gt;"", TrackingWorksheet!I1407&lt;=WeeklySummary!$C$7, TrackingWorksheet!J1407=Lists!$D$5), "Y", "N"))</f>
        <v/>
      </c>
      <c r="I1402" s="20" t="str">
        <f>IF(B1402=1,"",IF(AND(TrackingWorksheet!G1407 &lt;&gt;"", TrackingWorksheet!G1407&lt;=WeeklySummary!$C$7, TrackingWorksheet!H1407=Lists!$D$6), 1, 0))</f>
        <v/>
      </c>
      <c r="J1402" s="20" t="str">
        <f t="shared" si="309"/>
        <v/>
      </c>
      <c r="K1402" s="10" t="str">
        <f>IF(B1402=1,"",IF(AND(TrackingWorksheet!I1407&lt;=WeeklySummary!$C$7,TrackingWorksheet!K1407="YES"),0,IF(AND(AND(OR(E1402="Y",F1402="Y"),E1402&lt;&gt;F1402),G1402&lt;&gt;"Y", H1402&lt;&gt;"Y"), 1, 0)))</f>
        <v/>
      </c>
      <c r="L1402" s="20" t="str">
        <f t="shared" si="310"/>
        <v/>
      </c>
      <c r="M1402" s="10" t="str">
        <f t="shared" si="311"/>
        <v/>
      </c>
      <c r="N1402" s="20" t="str">
        <f t="shared" si="312"/>
        <v/>
      </c>
      <c r="O1402" s="10" t="str">
        <f>IF(B1402=1,"",IF(AND(TrackingWorksheet!I1407&lt;=WeeklySummary!$C$7,TrackingWorksheet!K1407="YES"),0,IF(AND(AND(OR(G1402="Y",H1402="Y"),G1402&lt;&gt;H1402),E1402&lt;&gt;"Y", F1402&lt;&gt;"Y"), 1, 0)))</f>
        <v/>
      </c>
      <c r="P1402" s="20" t="str">
        <f t="shared" si="313"/>
        <v/>
      </c>
      <c r="Q1402" s="10" t="str">
        <f t="shared" si="314"/>
        <v/>
      </c>
      <c r="R1402" s="10" t="str">
        <f t="shared" si="315"/>
        <v/>
      </c>
      <c r="S1402" s="10" t="str">
        <f>IF(B1402=1,"",IF(AND(OR(AND(TrackingWorksheet!H1407=Lists!$D$7,TrackingWorksheet!H1407=TrackingWorksheet!J1407),TrackingWorksheet!H1407&lt;&gt;TrackingWorksheet!J1407),TrackingWorksheet!K1407="YES",TrackingWorksheet!H1407&lt;&gt;Lists!$D$6,TrackingWorksheet!G1407&lt;=WeeklySummary!$C$7,TrackingWorksheet!I1407&lt;=WeeklySummary!$C$7),1,0))</f>
        <v/>
      </c>
      <c r="T1402" s="10" t="str">
        <f t="shared" si="316"/>
        <v/>
      </c>
      <c r="U1402" s="10" t="str">
        <f>IF($B1402=1,"",IF(TrackingWorksheet!$K1407="YES",1, 0)*D1402)</f>
        <v/>
      </c>
      <c r="V1402" s="20">
        <f t="shared" si="305"/>
        <v>0</v>
      </c>
      <c r="W1402" s="20">
        <f t="shared" si="306"/>
        <v>0</v>
      </c>
      <c r="X1402" s="10" t="str">
        <f>IF($B1402=1,"",IF(AND(TrackingWorksheet!$L1407&lt;&gt;"", TrackingWorksheet!$L1407&gt;=WeeklySummary!$C$6,TrackingWorksheet!$L1407&lt;=WeeklySummary!$C$7,OR(TrackingWorksheet!$H1407=Lists!$D$4,TrackingWorksheet!$J1407=Lists!$D$4)), 1, 0))</f>
        <v/>
      </c>
      <c r="Y1402" s="10" t="str">
        <f>IF($B1402=1,"",IF(AND(TrackingWorksheet!$L1407&lt;&gt;"", TrackingWorksheet!$L1407&gt;=WeeklySummary!$C$6,TrackingWorksheet!$L1407&lt;=WeeklySummary!$C$7,OR(TrackingWorksheet!$H1407=Lists!$D$5,TrackingWorksheet!$J1407=Lists!$D$5)), 1, 0))</f>
        <v/>
      </c>
      <c r="Z1402" s="10" t="str">
        <f>IF($B1402=1,"",IF(AND(TrackingWorksheet!$L1407&lt;&gt;"", TrackingWorksheet!$L1407&gt;=WeeklySummary!$C$6,TrackingWorksheet!$L1407&lt;=WeeklySummary!$C$7,OR(TrackingWorksheet!$H1407=Lists!$D$6,TrackingWorksheet!$J1407=Lists!$D$6)), 1, 0))</f>
        <v/>
      </c>
      <c r="AA1402" s="19" t="str">
        <f>IF(B1402=1,"",IF(AND(TrackingWorksheet!M1407&lt;&gt;"",TrackingWorksheet!M1407&lt;=WeeklySummary!$C$7),1,0)*D1402)</f>
        <v/>
      </c>
      <c r="AB1402" s="19" t="str">
        <f>IF(B1402=1,"",IF(AND(TrackingWorksheet!N1407&lt;&gt;"",TrackingWorksheet!N1407&lt;=WeeklySummary!$C$7),1,0)*D1402)</f>
        <v/>
      </c>
      <c r="AC1402" s="19" t="str">
        <f>IF(B1402=1,"",TrackingWorksheet!T1407)</f>
        <v/>
      </c>
      <c r="AD1402" s="19" t="str">
        <f>IF(B1402=1,"",IF(D1402*AND(TrackingWorksheet!S1407&gt;=Calculations!$BD$3,TrackingWorksheet!U1407="",TrackingWorksheet!K1407="YES"),1,0))</f>
        <v/>
      </c>
      <c r="AE1402" s="19" t="str">
        <f>IF($B1402=1,"",IF(AND(TrackingWorksheet!$S1407&gt;$BE$3,TrackingWorksheet!$T1407=Lists!$P$4),1, 0)*D1402)</f>
        <v/>
      </c>
      <c r="AF1402" s="19" t="str">
        <f>IF($B1402=1,"",IF(AND(TrackingWorksheet!$U1407&gt;$BE$3,TrackingWorksheet!$V1407=Lists!$P$4),1, 0)*D1402)</f>
        <v/>
      </c>
      <c r="AG1402" s="19" t="str">
        <f>IF($B1402=1,"",IF(AND(TrackingWorksheet!$W1407&gt;$BE$3,TrackingWorksheet!$X1407=Lists!$P$4),1, 0)*D1402)</f>
        <v/>
      </c>
      <c r="AH1402" s="19" t="str">
        <f>IF($B1402=1,"",IF(AND(TrackingWorksheet!$Y1407&gt;$BE$3,TrackingWorksheet!$Z1407=Lists!$P$4),1, 0)*D1402)</f>
        <v/>
      </c>
      <c r="AI1402" s="19" t="str">
        <f>IF($B1402=1,"",IF(AND(TrackingWorksheet!$AA1407&gt;$BE$3,TrackingWorksheet!$AB1407=Lists!$P$4),1, 0)*D1402)</f>
        <v/>
      </c>
      <c r="AJ1402" s="19" t="str">
        <f>IF($B1402=1,"",IF(AND(TrackingWorksheet!$S1407&gt;$BE$3,TrackingWorksheet!$T1407=Lists!$P$5),1, 0)*D1402)</f>
        <v/>
      </c>
      <c r="AK1402" s="19" t="str">
        <f>IF($B1402=1,"",IF(AND(TrackingWorksheet!$U1407&gt;$BE$3,TrackingWorksheet!$V1407=Lists!$P$5),1, 0)*D1402)</f>
        <v/>
      </c>
      <c r="AL1402" s="19" t="str">
        <f>IF($B1402=1,"",IF(AND(TrackingWorksheet!$W1407&gt;$BE$3,TrackingWorksheet!$X1407=Lists!$P$5),1, 0)*D1402)</f>
        <v/>
      </c>
      <c r="AM1402" s="19" t="str">
        <f>IF($B1402=1,"",IF(AND(TrackingWorksheet!$Y1407&gt;$BE$3,TrackingWorksheet!$Z1407=Lists!$P$5),1, 0)*D1402)</f>
        <v/>
      </c>
      <c r="AN1402" s="19" t="str">
        <f>IF($B1402=1,"",IF(AND(TrackingWorksheet!$AA1407&gt;$BE$3,TrackingWorksheet!$AB1407=Lists!$P$5),1, 0)*D1402)</f>
        <v/>
      </c>
      <c r="AO1402" s="19" t="str">
        <f>IF($B1402=1,"",IF(AND(TrackingWorksheet!$S1407&gt;$BE$3,TrackingWorksheet!$T1407=Lists!$P$6),1, 0)*D1402)</f>
        <v/>
      </c>
      <c r="AP1402" s="19" t="str">
        <f>IF($B1402=1,"",IF(AND(TrackingWorksheet!$U1407&gt;$BE$3,TrackingWorksheet!$V1407=Lists!$P$6),1, 0)*D1402)</f>
        <v/>
      </c>
      <c r="AQ1402" s="19" t="str">
        <f>IF($B1402=1,"",IF(AND(TrackingWorksheet!$W1407&gt;$BE$3,TrackingWorksheet!$X1407=Lists!$P$6),1, 0)*D1402)</f>
        <v/>
      </c>
      <c r="AR1402" s="19" t="str">
        <f>IF($B1402=1,"",IF(AND(TrackingWorksheet!$Y1407&gt;$BE$3,TrackingWorksheet!$Z1407=Lists!$P$6),1, 0)*D1402)</f>
        <v/>
      </c>
      <c r="AS1402" s="19" t="str">
        <f>IF($B1402=1,"",IF(AND(TrackingWorksheet!$AA1407&gt;$BE$3,TrackingWorksheet!$AB1407=Lists!$P$6),1, 0)*D1402)</f>
        <v/>
      </c>
      <c r="AT1402" s="19">
        <f t="shared" si="307"/>
        <v>0</v>
      </c>
      <c r="AU1402" s="19" t="str">
        <f>IF(B1402=1,"",IF(AND(TrackingWorksheet!K1407="",TrackingWorksheet!M1407="", TrackingWorksheet!N1407="", TrackingWorksheet!S1407="", TrackingWorksheet!V1407="", TrackingWorksheet!W1407="", TrackingWorksheet!Y1407="", TrackingWorksheet!AA1407="", V1402=1),1,0)*D1402)</f>
        <v/>
      </c>
      <c r="AV1402" s="19" t="str">
        <f>IF(B1402=1,"",IF(D1402*AND(TrackingWorksheet!U1407&gt;Calculations!$BE$3,TrackingWorksheet!K1407="YES"),1,0))</f>
        <v/>
      </c>
      <c r="AW1402" s="19" t="str">
        <f>IF(B1402=1,"",IF(D1402*AND(TrackingWorksheet!W1407&gt;Calculations!$BE$3,TrackingWorksheet!K1407="YES"),1,0))</f>
        <v/>
      </c>
      <c r="AX1402" s="19">
        <f t="shared" si="308"/>
        <v>0</v>
      </c>
      <c r="AY1402" s="19">
        <f t="shared" si="304"/>
        <v>0</v>
      </c>
      <c r="AZ1402" s="27" t="str">
        <f>IF(B1402=1,"",IF(TrackingWorksheet!Q1407="","",TrackingWorksheet!Q1407))</f>
        <v/>
      </c>
      <c r="BB1402" s="4"/>
      <c r="BC1402" s="4"/>
      <c r="BD1402" s="4"/>
      <c r="BE1402" s="4"/>
      <c r="BF1402" s="4"/>
      <c r="BG1402" s="4" t="str">
        <f>IF(B1402=1,"",IF(AND(N1402=1,TrackingWorksheet!$I1407+14&lt;=WeeklySummary!$C$7),1,0))</f>
        <v/>
      </c>
      <c r="BH1402" s="4" t="str">
        <f>IF(B1402=1,"",IF(AND(R1402=1,TrackingWorksheet!$I1407+14&lt;=WeeklySummary!$C$7),1,0))</f>
        <v/>
      </c>
      <c r="BI1402" s="4" t="str">
        <f>IF(B1402=1,"",IF(AND(J1402=1,TrackingWorksheet!$G1407+14&lt;=WeeklySummary!$C$7),1,0))</f>
        <v/>
      </c>
      <c r="BJ1402" s="4" t="str">
        <f>IF(B1402=1,"",IF(AND(T1402=1,TrackingWorksheet!$I1407+14&lt;=WeeklySummary!$C$7),1,0))</f>
        <v/>
      </c>
      <c r="BK1402" s="4" t="str">
        <f>IF(B1402=1,"",IF(AND(T1402=1,TrackingWorksheet!$G1407+14&lt;=WeeklySummary!$C$7),1,0))</f>
        <v/>
      </c>
      <c r="BL1402" s="4">
        <f t="shared" si="317"/>
        <v>0</v>
      </c>
    </row>
    <row r="1403" spans="2:64" x14ac:dyDescent="0.25">
      <c r="B1403" s="27">
        <f>IF(AND(ISBLANK(TrackingWorksheet!B1408),ISBLANK(TrackingWorksheet!C1408),ISBLANK(TrackingWorksheet!G1408),ISBLANK(TrackingWorksheet!H1408),
ISBLANK(TrackingWorksheet!I1408),ISBLANK(TrackingWorksheet!J1408),ISBLANK(TrackingWorksheet!M1408),
ISBLANK(TrackingWorksheet!N1410)),1,0)</f>
        <v>1</v>
      </c>
      <c r="C1403" s="12" t="str">
        <f>IF(B1403=1,"",TrackingWorksheet!F1408)</f>
        <v/>
      </c>
      <c r="D1403" s="20" t="str">
        <f>IF(B1403=1,"",IF(AND(TrackingWorksheet!B1408&lt;&gt;"",TrackingWorksheet!B1408&lt;=WeeklySummary!$C$7,OR(TrackingWorksheet!C1408="",TrackingWorksheet!C1408&gt;=WeeklySummary!$C$6)),1,0))</f>
        <v/>
      </c>
      <c r="E1403" s="10" t="str">
        <f>IF(B1403=1,"",IF(AND(TrackingWorksheet!G1408 &lt;&gt;"",TrackingWorksheet!G1408&lt;=WeeklySummary!$C$7, TrackingWorksheet!H1408=Lists!$D$4), "Y", "N"))</f>
        <v/>
      </c>
      <c r="F1403" s="10" t="str">
        <f>IF(B1403=1,"",IF(AND(TrackingWorksheet!I1408 &lt;&gt;"", TrackingWorksheet!I1408&lt;=WeeklySummary!$C$7, TrackingWorksheet!J1408=Lists!$D$4), "Y", "N"))</f>
        <v/>
      </c>
      <c r="G1403" s="10" t="str">
        <f>IF(B1403=1,"",IF(AND(TrackingWorksheet!G1408 &lt;&gt;"",TrackingWorksheet!G1408&lt;=WeeklySummary!$C$7, TrackingWorksheet!H1408=Lists!$D$5), "Y", "N"))</f>
        <v/>
      </c>
      <c r="H1403" s="10" t="str">
        <f>IF(B1403=1,"",IF(AND(TrackingWorksheet!I1408 &lt;&gt;"", TrackingWorksheet!I1408&lt;=WeeklySummary!$C$7, TrackingWorksheet!J1408=Lists!$D$5), "Y", "N"))</f>
        <v/>
      </c>
      <c r="I1403" s="20" t="str">
        <f>IF(B1403=1,"",IF(AND(TrackingWorksheet!G1408 &lt;&gt;"", TrackingWorksheet!G1408&lt;=WeeklySummary!$C$7, TrackingWorksheet!H1408=Lists!$D$6), 1, 0))</f>
        <v/>
      </c>
      <c r="J1403" s="20" t="str">
        <f t="shared" si="309"/>
        <v/>
      </c>
      <c r="K1403" s="10" t="str">
        <f>IF(B1403=1,"",IF(AND(TrackingWorksheet!I1408&lt;=WeeklySummary!$C$7,TrackingWorksheet!K1408="YES"),0,IF(AND(AND(OR(E1403="Y",F1403="Y"),E1403&lt;&gt;F1403),G1403&lt;&gt;"Y", H1403&lt;&gt;"Y"), 1, 0)))</f>
        <v/>
      </c>
      <c r="L1403" s="20" t="str">
        <f t="shared" si="310"/>
        <v/>
      </c>
      <c r="M1403" s="10" t="str">
        <f t="shared" si="311"/>
        <v/>
      </c>
      <c r="N1403" s="20" t="str">
        <f t="shared" si="312"/>
        <v/>
      </c>
      <c r="O1403" s="10" t="str">
        <f>IF(B1403=1,"",IF(AND(TrackingWorksheet!I1408&lt;=WeeklySummary!$C$7,TrackingWorksheet!K1408="YES"),0,IF(AND(AND(OR(G1403="Y",H1403="Y"),G1403&lt;&gt;H1403),E1403&lt;&gt;"Y", F1403&lt;&gt;"Y"), 1, 0)))</f>
        <v/>
      </c>
      <c r="P1403" s="20" t="str">
        <f t="shared" si="313"/>
        <v/>
      </c>
      <c r="Q1403" s="10" t="str">
        <f t="shared" si="314"/>
        <v/>
      </c>
      <c r="R1403" s="10" t="str">
        <f t="shared" si="315"/>
        <v/>
      </c>
      <c r="S1403" s="10" t="str">
        <f>IF(B1403=1,"",IF(AND(OR(AND(TrackingWorksheet!H1408=Lists!$D$7,TrackingWorksheet!H1408=TrackingWorksheet!J1408),TrackingWorksheet!H1408&lt;&gt;TrackingWorksheet!J1408),TrackingWorksheet!K1408="YES",TrackingWorksheet!H1408&lt;&gt;Lists!$D$6,TrackingWorksheet!G1408&lt;=WeeklySummary!$C$7,TrackingWorksheet!I1408&lt;=WeeklySummary!$C$7),1,0))</f>
        <v/>
      </c>
      <c r="T1403" s="10" t="str">
        <f t="shared" si="316"/>
        <v/>
      </c>
      <c r="U1403" s="10" t="str">
        <f>IF($B1403=1,"",IF(TrackingWorksheet!$K1408="YES",1, 0)*D1403)</f>
        <v/>
      </c>
      <c r="V1403" s="20">
        <f t="shared" si="305"/>
        <v>0</v>
      </c>
      <c r="W1403" s="20">
        <f t="shared" si="306"/>
        <v>0</v>
      </c>
      <c r="X1403" s="10" t="str">
        <f>IF($B1403=1,"",IF(AND(TrackingWorksheet!$L1408&lt;&gt;"", TrackingWorksheet!$L1408&gt;=WeeklySummary!$C$6,TrackingWorksheet!$L1408&lt;=WeeklySummary!$C$7,OR(TrackingWorksheet!$H1408=Lists!$D$4,TrackingWorksheet!$J1408=Lists!$D$4)), 1, 0))</f>
        <v/>
      </c>
      <c r="Y1403" s="10" t="str">
        <f>IF($B1403=1,"",IF(AND(TrackingWorksheet!$L1408&lt;&gt;"", TrackingWorksheet!$L1408&gt;=WeeklySummary!$C$6,TrackingWorksheet!$L1408&lt;=WeeklySummary!$C$7,OR(TrackingWorksheet!$H1408=Lists!$D$5,TrackingWorksheet!$J1408=Lists!$D$5)), 1, 0))</f>
        <v/>
      </c>
      <c r="Z1403" s="10" t="str">
        <f>IF($B1403=1,"",IF(AND(TrackingWorksheet!$L1408&lt;&gt;"", TrackingWorksheet!$L1408&gt;=WeeklySummary!$C$6,TrackingWorksheet!$L1408&lt;=WeeklySummary!$C$7,OR(TrackingWorksheet!$H1408=Lists!$D$6,TrackingWorksheet!$J1408=Lists!$D$6)), 1, 0))</f>
        <v/>
      </c>
      <c r="AA1403" s="19" t="str">
        <f>IF(B1403=1,"",IF(AND(TrackingWorksheet!M1408&lt;&gt;"",TrackingWorksheet!M1408&lt;=WeeklySummary!$C$7),1,0)*D1403)</f>
        <v/>
      </c>
      <c r="AB1403" s="19" t="str">
        <f>IF(B1403=1,"",IF(AND(TrackingWorksheet!N1408&lt;&gt;"",TrackingWorksheet!N1408&lt;=WeeklySummary!$C$7),1,0)*D1403)</f>
        <v/>
      </c>
      <c r="AC1403" s="19" t="str">
        <f>IF(B1403=1,"",TrackingWorksheet!T1408)</f>
        <v/>
      </c>
      <c r="AD1403" s="19" t="str">
        <f>IF(B1403=1,"",IF(D1403*AND(TrackingWorksheet!S1408&gt;=Calculations!$BD$3,TrackingWorksheet!U1408="",TrackingWorksheet!K1408="YES"),1,0))</f>
        <v/>
      </c>
      <c r="AE1403" s="19" t="str">
        <f>IF($B1403=1,"",IF(AND(TrackingWorksheet!$S1408&gt;$BE$3,TrackingWorksheet!$T1408=Lists!$P$4),1, 0)*D1403)</f>
        <v/>
      </c>
      <c r="AF1403" s="19" t="str">
        <f>IF($B1403=1,"",IF(AND(TrackingWorksheet!$U1408&gt;$BE$3,TrackingWorksheet!$V1408=Lists!$P$4),1, 0)*D1403)</f>
        <v/>
      </c>
      <c r="AG1403" s="19" t="str">
        <f>IF($B1403=1,"",IF(AND(TrackingWorksheet!$W1408&gt;$BE$3,TrackingWorksheet!$X1408=Lists!$P$4),1, 0)*D1403)</f>
        <v/>
      </c>
      <c r="AH1403" s="19" t="str">
        <f>IF($B1403=1,"",IF(AND(TrackingWorksheet!$Y1408&gt;$BE$3,TrackingWorksheet!$Z1408=Lists!$P$4),1, 0)*D1403)</f>
        <v/>
      </c>
      <c r="AI1403" s="19" t="str">
        <f>IF($B1403=1,"",IF(AND(TrackingWorksheet!$AA1408&gt;$BE$3,TrackingWorksheet!$AB1408=Lists!$P$4),1, 0)*D1403)</f>
        <v/>
      </c>
      <c r="AJ1403" s="19" t="str">
        <f>IF($B1403=1,"",IF(AND(TrackingWorksheet!$S1408&gt;$BE$3,TrackingWorksheet!$T1408=Lists!$P$5),1, 0)*D1403)</f>
        <v/>
      </c>
      <c r="AK1403" s="19" t="str">
        <f>IF($B1403=1,"",IF(AND(TrackingWorksheet!$U1408&gt;$BE$3,TrackingWorksheet!$V1408=Lists!$P$5),1, 0)*D1403)</f>
        <v/>
      </c>
      <c r="AL1403" s="19" t="str">
        <f>IF($B1403=1,"",IF(AND(TrackingWorksheet!$W1408&gt;$BE$3,TrackingWorksheet!$X1408=Lists!$P$5),1, 0)*D1403)</f>
        <v/>
      </c>
      <c r="AM1403" s="19" t="str">
        <f>IF($B1403=1,"",IF(AND(TrackingWorksheet!$Y1408&gt;$BE$3,TrackingWorksheet!$Z1408=Lists!$P$5),1, 0)*D1403)</f>
        <v/>
      </c>
      <c r="AN1403" s="19" t="str">
        <f>IF($B1403=1,"",IF(AND(TrackingWorksheet!$AA1408&gt;$BE$3,TrackingWorksheet!$AB1408=Lists!$P$5),1, 0)*D1403)</f>
        <v/>
      </c>
      <c r="AO1403" s="19" t="str">
        <f>IF($B1403=1,"",IF(AND(TrackingWorksheet!$S1408&gt;$BE$3,TrackingWorksheet!$T1408=Lists!$P$6),1, 0)*D1403)</f>
        <v/>
      </c>
      <c r="AP1403" s="19" t="str">
        <f>IF($B1403=1,"",IF(AND(TrackingWorksheet!$U1408&gt;$BE$3,TrackingWorksheet!$V1408=Lists!$P$6),1, 0)*D1403)</f>
        <v/>
      </c>
      <c r="AQ1403" s="19" t="str">
        <f>IF($B1403=1,"",IF(AND(TrackingWorksheet!$W1408&gt;$BE$3,TrackingWorksheet!$X1408=Lists!$P$6),1, 0)*D1403)</f>
        <v/>
      </c>
      <c r="AR1403" s="19" t="str">
        <f>IF($B1403=1,"",IF(AND(TrackingWorksheet!$Y1408&gt;$BE$3,TrackingWorksheet!$Z1408=Lists!$P$6),1, 0)*D1403)</f>
        <v/>
      </c>
      <c r="AS1403" s="19" t="str">
        <f>IF($B1403=1,"",IF(AND(TrackingWorksheet!$AA1408&gt;$BE$3,TrackingWorksheet!$AB1408=Lists!$P$6),1, 0)*D1403)</f>
        <v/>
      </c>
      <c r="AT1403" s="19">
        <f t="shared" si="307"/>
        <v>0</v>
      </c>
      <c r="AU1403" s="19" t="str">
        <f>IF(B1403=1,"",IF(AND(TrackingWorksheet!K1408="",TrackingWorksheet!M1408="", TrackingWorksheet!N1408="", TrackingWorksheet!S1408="", TrackingWorksheet!V1408="", TrackingWorksheet!W1408="", TrackingWorksheet!Y1408="", TrackingWorksheet!AA1408="", V1403=1),1,0)*D1403)</f>
        <v/>
      </c>
      <c r="AV1403" s="19" t="str">
        <f>IF(B1403=1,"",IF(D1403*AND(TrackingWorksheet!U1408&gt;Calculations!$BE$3,TrackingWorksheet!K1408="YES"),1,0))</f>
        <v/>
      </c>
      <c r="AW1403" s="19" t="str">
        <f>IF(B1403=1,"",IF(D1403*AND(TrackingWorksheet!W1408&gt;Calculations!$BE$3,TrackingWorksheet!K1408="YES"),1,0))</f>
        <v/>
      </c>
      <c r="AX1403" s="19">
        <f t="shared" si="308"/>
        <v>0</v>
      </c>
      <c r="AY1403" s="19">
        <f t="shared" si="304"/>
        <v>0</v>
      </c>
      <c r="AZ1403" s="27" t="str">
        <f>IF(B1403=1,"",IF(TrackingWorksheet!Q1408="","",TrackingWorksheet!Q1408))</f>
        <v/>
      </c>
      <c r="BB1403" s="4"/>
      <c r="BC1403" s="4"/>
      <c r="BD1403" s="4"/>
      <c r="BE1403" s="4"/>
      <c r="BF1403" s="4"/>
      <c r="BG1403" s="4" t="str">
        <f>IF(B1403=1,"",IF(AND(N1403=1,TrackingWorksheet!$I1408+14&lt;=WeeklySummary!$C$7),1,0))</f>
        <v/>
      </c>
      <c r="BH1403" s="4" t="str">
        <f>IF(B1403=1,"",IF(AND(R1403=1,TrackingWorksheet!$I1408+14&lt;=WeeklySummary!$C$7),1,0))</f>
        <v/>
      </c>
      <c r="BI1403" s="4" t="str">
        <f>IF(B1403=1,"",IF(AND(J1403=1,TrackingWorksheet!$G1408+14&lt;=WeeklySummary!$C$7),1,0))</f>
        <v/>
      </c>
      <c r="BJ1403" s="4" t="str">
        <f>IF(B1403=1,"",IF(AND(T1403=1,TrackingWorksheet!$I1408+14&lt;=WeeklySummary!$C$7),1,0))</f>
        <v/>
      </c>
      <c r="BK1403" s="4" t="str">
        <f>IF(B1403=1,"",IF(AND(T1403=1,TrackingWorksheet!$G1408+14&lt;=WeeklySummary!$C$7),1,0))</f>
        <v/>
      </c>
      <c r="BL1403" s="4">
        <f t="shared" si="317"/>
        <v>0</v>
      </c>
    </row>
    <row r="1404" spans="2:64" x14ac:dyDescent="0.25">
      <c r="B1404" s="27">
        <f>IF(AND(ISBLANK(TrackingWorksheet!B1409),ISBLANK(TrackingWorksheet!C1409),ISBLANK(TrackingWorksheet!G1409),ISBLANK(TrackingWorksheet!H1409),
ISBLANK(TrackingWorksheet!I1409),ISBLANK(TrackingWorksheet!J1409),ISBLANK(TrackingWorksheet!M1409),
ISBLANK(TrackingWorksheet!N1411)),1,0)</f>
        <v>1</v>
      </c>
      <c r="C1404" s="12" t="str">
        <f>IF(B1404=1,"",TrackingWorksheet!F1409)</f>
        <v/>
      </c>
      <c r="D1404" s="20" t="str">
        <f>IF(B1404=1,"",IF(AND(TrackingWorksheet!B1409&lt;&gt;"",TrackingWorksheet!B1409&lt;=WeeklySummary!$C$7,OR(TrackingWorksheet!C1409="",TrackingWorksheet!C1409&gt;=WeeklySummary!$C$6)),1,0))</f>
        <v/>
      </c>
      <c r="E1404" s="10" t="str">
        <f>IF(B1404=1,"",IF(AND(TrackingWorksheet!G1409 &lt;&gt;"",TrackingWorksheet!G1409&lt;=WeeklySummary!$C$7, TrackingWorksheet!H1409=Lists!$D$4), "Y", "N"))</f>
        <v/>
      </c>
      <c r="F1404" s="10" t="str">
        <f>IF(B1404=1,"",IF(AND(TrackingWorksheet!I1409 &lt;&gt;"", TrackingWorksheet!I1409&lt;=WeeklySummary!$C$7, TrackingWorksheet!J1409=Lists!$D$4), "Y", "N"))</f>
        <v/>
      </c>
      <c r="G1404" s="10" t="str">
        <f>IF(B1404=1,"",IF(AND(TrackingWorksheet!G1409 &lt;&gt;"",TrackingWorksheet!G1409&lt;=WeeklySummary!$C$7, TrackingWorksheet!H1409=Lists!$D$5), "Y", "N"))</f>
        <v/>
      </c>
      <c r="H1404" s="10" t="str">
        <f>IF(B1404=1,"",IF(AND(TrackingWorksheet!I1409 &lt;&gt;"", TrackingWorksheet!I1409&lt;=WeeklySummary!$C$7, TrackingWorksheet!J1409=Lists!$D$5), "Y", "N"))</f>
        <v/>
      </c>
      <c r="I1404" s="20" t="str">
        <f>IF(B1404=1,"",IF(AND(TrackingWorksheet!G1409 &lt;&gt;"", TrackingWorksheet!G1409&lt;=WeeklySummary!$C$7, TrackingWorksheet!H1409=Lists!$D$6), 1, 0))</f>
        <v/>
      </c>
      <c r="J1404" s="20" t="str">
        <f t="shared" si="309"/>
        <v/>
      </c>
      <c r="K1404" s="10" t="str">
        <f>IF(B1404=1,"",IF(AND(TrackingWorksheet!I1409&lt;=WeeklySummary!$C$7,TrackingWorksheet!K1409="YES"),0,IF(AND(AND(OR(E1404="Y",F1404="Y"),E1404&lt;&gt;F1404),G1404&lt;&gt;"Y", H1404&lt;&gt;"Y"), 1, 0)))</f>
        <v/>
      </c>
      <c r="L1404" s="20" t="str">
        <f t="shared" si="310"/>
        <v/>
      </c>
      <c r="M1404" s="10" t="str">
        <f t="shared" si="311"/>
        <v/>
      </c>
      <c r="N1404" s="20" t="str">
        <f t="shared" si="312"/>
        <v/>
      </c>
      <c r="O1404" s="10" t="str">
        <f>IF(B1404=1,"",IF(AND(TrackingWorksheet!I1409&lt;=WeeklySummary!$C$7,TrackingWorksheet!K1409="YES"),0,IF(AND(AND(OR(G1404="Y",H1404="Y"),G1404&lt;&gt;H1404),E1404&lt;&gt;"Y", F1404&lt;&gt;"Y"), 1, 0)))</f>
        <v/>
      </c>
      <c r="P1404" s="20" t="str">
        <f t="shared" si="313"/>
        <v/>
      </c>
      <c r="Q1404" s="10" t="str">
        <f t="shared" si="314"/>
        <v/>
      </c>
      <c r="R1404" s="10" t="str">
        <f t="shared" si="315"/>
        <v/>
      </c>
      <c r="S1404" s="10" t="str">
        <f>IF(B1404=1,"",IF(AND(OR(AND(TrackingWorksheet!H1409=Lists!$D$7,TrackingWorksheet!H1409=TrackingWorksheet!J1409),TrackingWorksheet!H1409&lt;&gt;TrackingWorksheet!J1409),TrackingWorksheet!K1409="YES",TrackingWorksheet!H1409&lt;&gt;Lists!$D$6,TrackingWorksheet!G1409&lt;=WeeklySummary!$C$7,TrackingWorksheet!I1409&lt;=WeeklySummary!$C$7),1,0))</f>
        <v/>
      </c>
      <c r="T1404" s="10" t="str">
        <f t="shared" si="316"/>
        <v/>
      </c>
      <c r="U1404" s="10" t="str">
        <f>IF($B1404=1,"",IF(TrackingWorksheet!$K1409="YES",1, 0)*D1404)</f>
        <v/>
      </c>
      <c r="V1404" s="20">
        <f t="shared" si="305"/>
        <v>0</v>
      </c>
      <c r="W1404" s="20">
        <f t="shared" si="306"/>
        <v>0</v>
      </c>
      <c r="X1404" s="10" t="str">
        <f>IF($B1404=1,"",IF(AND(TrackingWorksheet!$L1409&lt;&gt;"", TrackingWorksheet!$L1409&gt;=WeeklySummary!$C$6,TrackingWorksheet!$L1409&lt;=WeeklySummary!$C$7,OR(TrackingWorksheet!$H1409=Lists!$D$4,TrackingWorksheet!$J1409=Lists!$D$4)), 1, 0))</f>
        <v/>
      </c>
      <c r="Y1404" s="10" t="str">
        <f>IF($B1404=1,"",IF(AND(TrackingWorksheet!$L1409&lt;&gt;"", TrackingWorksheet!$L1409&gt;=WeeklySummary!$C$6,TrackingWorksheet!$L1409&lt;=WeeklySummary!$C$7,OR(TrackingWorksheet!$H1409=Lists!$D$5,TrackingWorksheet!$J1409=Lists!$D$5)), 1, 0))</f>
        <v/>
      </c>
      <c r="Z1404" s="10" t="str">
        <f>IF($B1404=1,"",IF(AND(TrackingWorksheet!$L1409&lt;&gt;"", TrackingWorksheet!$L1409&gt;=WeeklySummary!$C$6,TrackingWorksheet!$L1409&lt;=WeeklySummary!$C$7,OR(TrackingWorksheet!$H1409=Lists!$D$6,TrackingWorksheet!$J1409=Lists!$D$6)), 1, 0))</f>
        <v/>
      </c>
      <c r="AA1404" s="19" t="str">
        <f>IF(B1404=1,"",IF(AND(TrackingWorksheet!M1409&lt;&gt;"",TrackingWorksheet!M1409&lt;=WeeklySummary!$C$7),1,0)*D1404)</f>
        <v/>
      </c>
      <c r="AB1404" s="19" t="str">
        <f>IF(B1404=1,"",IF(AND(TrackingWorksheet!N1409&lt;&gt;"",TrackingWorksheet!N1409&lt;=WeeklySummary!$C$7),1,0)*D1404)</f>
        <v/>
      </c>
      <c r="AC1404" s="19" t="str">
        <f>IF(B1404=1,"",TrackingWorksheet!T1409)</f>
        <v/>
      </c>
      <c r="AD1404" s="19" t="str">
        <f>IF(B1404=1,"",IF(D1404*AND(TrackingWorksheet!S1409&gt;=Calculations!$BD$3,TrackingWorksheet!U1409="",TrackingWorksheet!K1409="YES"),1,0))</f>
        <v/>
      </c>
      <c r="AE1404" s="19" t="str">
        <f>IF($B1404=1,"",IF(AND(TrackingWorksheet!$S1409&gt;$BE$3,TrackingWorksheet!$T1409=Lists!$P$4),1, 0)*D1404)</f>
        <v/>
      </c>
      <c r="AF1404" s="19" t="str">
        <f>IF($B1404=1,"",IF(AND(TrackingWorksheet!$U1409&gt;$BE$3,TrackingWorksheet!$V1409=Lists!$P$4),1, 0)*D1404)</f>
        <v/>
      </c>
      <c r="AG1404" s="19" t="str">
        <f>IF($B1404=1,"",IF(AND(TrackingWorksheet!$W1409&gt;$BE$3,TrackingWorksheet!$X1409=Lists!$P$4),1, 0)*D1404)</f>
        <v/>
      </c>
      <c r="AH1404" s="19" t="str">
        <f>IF($B1404=1,"",IF(AND(TrackingWorksheet!$Y1409&gt;$BE$3,TrackingWorksheet!$Z1409=Lists!$P$4),1, 0)*D1404)</f>
        <v/>
      </c>
      <c r="AI1404" s="19" t="str">
        <f>IF($B1404=1,"",IF(AND(TrackingWorksheet!$AA1409&gt;$BE$3,TrackingWorksheet!$AB1409=Lists!$P$4),1, 0)*D1404)</f>
        <v/>
      </c>
      <c r="AJ1404" s="19" t="str">
        <f>IF($B1404=1,"",IF(AND(TrackingWorksheet!$S1409&gt;$BE$3,TrackingWorksheet!$T1409=Lists!$P$5),1, 0)*D1404)</f>
        <v/>
      </c>
      <c r="AK1404" s="19" t="str">
        <f>IF($B1404=1,"",IF(AND(TrackingWorksheet!$U1409&gt;$BE$3,TrackingWorksheet!$V1409=Lists!$P$5),1, 0)*D1404)</f>
        <v/>
      </c>
      <c r="AL1404" s="19" t="str">
        <f>IF($B1404=1,"",IF(AND(TrackingWorksheet!$W1409&gt;$BE$3,TrackingWorksheet!$X1409=Lists!$P$5),1, 0)*D1404)</f>
        <v/>
      </c>
      <c r="AM1404" s="19" t="str">
        <f>IF($B1404=1,"",IF(AND(TrackingWorksheet!$Y1409&gt;$BE$3,TrackingWorksheet!$Z1409=Lists!$P$5),1, 0)*D1404)</f>
        <v/>
      </c>
      <c r="AN1404" s="19" t="str">
        <f>IF($B1404=1,"",IF(AND(TrackingWorksheet!$AA1409&gt;$BE$3,TrackingWorksheet!$AB1409=Lists!$P$5),1, 0)*D1404)</f>
        <v/>
      </c>
      <c r="AO1404" s="19" t="str">
        <f>IF($B1404=1,"",IF(AND(TrackingWorksheet!$S1409&gt;$BE$3,TrackingWorksheet!$T1409=Lists!$P$6),1, 0)*D1404)</f>
        <v/>
      </c>
      <c r="AP1404" s="19" t="str">
        <f>IF($B1404=1,"",IF(AND(TrackingWorksheet!$U1409&gt;$BE$3,TrackingWorksheet!$V1409=Lists!$P$6),1, 0)*D1404)</f>
        <v/>
      </c>
      <c r="AQ1404" s="19" t="str">
        <f>IF($B1404=1,"",IF(AND(TrackingWorksheet!$W1409&gt;$BE$3,TrackingWorksheet!$X1409=Lists!$P$6),1, 0)*D1404)</f>
        <v/>
      </c>
      <c r="AR1404" s="19" t="str">
        <f>IF($B1404=1,"",IF(AND(TrackingWorksheet!$Y1409&gt;$BE$3,TrackingWorksheet!$Z1409=Lists!$P$6),1, 0)*D1404)</f>
        <v/>
      </c>
      <c r="AS1404" s="19" t="str">
        <f>IF($B1404=1,"",IF(AND(TrackingWorksheet!$AA1409&gt;$BE$3,TrackingWorksheet!$AB1409=Lists!$P$6),1, 0)*D1404)</f>
        <v/>
      </c>
      <c r="AT1404" s="19">
        <f t="shared" si="307"/>
        <v>0</v>
      </c>
      <c r="AU1404" s="19" t="str">
        <f>IF(B1404=1,"",IF(AND(TrackingWorksheet!K1409="",TrackingWorksheet!M1409="", TrackingWorksheet!N1409="", TrackingWorksheet!S1409="", TrackingWorksheet!V1409="", TrackingWorksheet!W1409="", TrackingWorksheet!Y1409="", TrackingWorksheet!AA1409="", V1404=1),1,0)*D1404)</f>
        <v/>
      </c>
      <c r="AV1404" s="19" t="str">
        <f>IF(B1404=1,"",IF(D1404*AND(TrackingWorksheet!U1409&gt;Calculations!$BE$3,TrackingWorksheet!K1409="YES"),1,0))</f>
        <v/>
      </c>
      <c r="AW1404" s="19" t="str">
        <f>IF(B1404=1,"",IF(D1404*AND(TrackingWorksheet!W1409&gt;Calculations!$BE$3,TrackingWorksheet!K1409="YES"),1,0))</f>
        <v/>
      </c>
      <c r="AX1404" s="19">
        <f t="shared" si="308"/>
        <v>0</v>
      </c>
      <c r="AY1404" s="19">
        <f t="shared" si="304"/>
        <v>0</v>
      </c>
      <c r="AZ1404" s="27" t="str">
        <f>IF(B1404=1,"",IF(TrackingWorksheet!Q1409="","",TrackingWorksheet!Q1409))</f>
        <v/>
      </c>
      <c r="BB1404" s="4"/>
      <c r="BC1404" s="4"/>
      <c r="BD1404" s="4"/>
      <c r="BE1404" s="4"/>
      <c r="BF1404" s="4"/>
      <c r="BG1404" s="4" t="str">
        <f>IF(B1404=1,"",IF(AND(N1404=1,TrackingWorksheet!$I1409+14&lt;=WeeklySummary!$C$7),1,0))</f>
        <v/>
      </c>
      <c r="BH1404" s="4" t="str">
        <f>IF(B1404=1,"",IF(AND(R1404=1,TrackingWorksheet!$I1409+14&lt;=WeeklySummary!$C$7),1,0))</f>
        <v/>
      </c>
      <c r="BI1404" s="4" t="str">
        <f>IF(B1404=1,"",IF(AND(J1404=1,TrackingWorksheet!$G1409+14&lt;=WeeklySummary!$C$7),1,0))</f>
        <v/>
      </c>
      <c r="BJ1404" s="4" t="str">
        <f>IF(B1404=1,"",IF(AND(T1404=1,TrackingWorksheet!$I1409+14&lt;=WeeklySummary!$C$7),1,0))</f>
        <v/>
      </c>
      <c r="BK1404" s="4" t="str">
        <f>IF(B1404=1,"",IF(AND(T1404=1,TrackingWorksheet!$G1409+14&lt;=WeeklySummary!$C$7),1,0))</f>
        <v/>
      </c>
      <c r="BL1404" s="4">
        <f t="shared" si="317"/>
        <v>0</v>
      </c>
    </row>
    <row r="1405" spans="2:64" x14ac:dyDescent="0.25">
      <c r="B1405" s="27">
        <f>IF(AND(ISBLANK(TrackingWorksheet!B1410),ISBLANK(TrackingWorksheet!C1410),ISBLANK(TrackingWorksheet!G1410),ISBLANK(TrackingWorksheet!H1410),
ISBLANK(TrackingWorksheet!I1410),ISBLANK(TrackingWorksheet!J1410),ISBLANK(TrackingWorksheet!M1410),
ISBLANK(TrackingWorksheet!N1412)),1,0)</f>
        <v>1</v>
      </c>
      <c r="C1405" s="12" t="str">
        <f>IF(B1405=1,"",TrackingWorksheet!F1410)</f>
        <v/>
      </c>
      <c r="D1405" s="20" t="str">
        <f>IF(B1405=1,"",IF(AND(TrackingWorksheet!B1410&lt;&gt;"",TrackingWorksheet!B1410&lt;=WeeklySummary!$C$7,OR(TrackingWorksheet!C1410="",TrackingWorksheet!C1410&gt;=WeeklySummary!$C$6)),1,0))</f>
        <v/>
      </c>
      <c r="E1405" s="10" t="str">
        <f>IF(B1405=1,"",IF(AND(TrackingWorksheet!G1410 &lt;&gt;"",TrackingWorksheet!G1410&lt;=WeeklySummary!$C$7, TrackingWorksheet!H1410=Lists!$D$4), "Y", "N"))</f>
        <v/>
      </c>
      <c r="F1405" s="10" t="str">
        <f>IF(B1405=1,"",IF(AND(TrackingWorksheet!I1410 &lt;&gt;"", TrackingWorksheet!I1410&lt;=WeeklySummary!$C$7, TrackingWorksheet!J1410=Lists!$D$4), "Y", "N"))</f>
        <v/>
      </c>
      <c r="G1405" s="10" t="str">
        <f>IF(B1405=1,"",IF(AND(TrackingWorksheet!G1410 &lt;&gt;"",TrackingWorksheet!G1410&lt;=WeeklySummary!$C$7, TrackingWorksheet!H1410=Lists!$D$5), "Y", "N"))</f>
        <v/>
      </c>
      <c r="H1405" s="10" t="str">
        <f>IF(B1405=1,"",IF(AND(TrackingWorksheet!I1410 &lt;&gt;"", TrackingWorksheet!I1410&lt;=WeeklySummary!$C$7, TrackingWorksheet!J1410=Lists!$D$5), "Y", "N"))</f>
        <v/>
      </c>
      <c r="I1405" s="20" t="str">
        <f>IF(B1405=1,"",IF(AND(TrackingWorksheet!G1410 &lt;&gt;"", TrackingWorksheet!G1410&lt;=WeeklySummary!$C$7, TrackingWorksheet!H1410=Lists!$D$6), 1, 0))</f>
        <v/>
      </c>
      <c r="J1405" s="20" t="str">
        <f t="shared" si="309"/>
        <v/>
      </c>
      <c r="K1405" s="10" t="str">
        <f>IF(B1405=1,"",IF(AND(TrackingWorksheet!I1410&lt;=WeeklySummary!$C$7,TrackingWorksheet!K1410="YES"),0,IF(AND(AND(OR(E1405="Y",F1405="Y"),E1405&lt;&gt;F1405),G1405&lt;&gt;"Y", H1405&lt;&gt;"Y"), 1, 0)))</f>
        <v/>
      </c>
      <c r="L1405" s="20" t="str">
        <f t="shared" si="310"/>
        <v/>
      </c>
      <c r="M1405" s="10" t="str">
        <f t="shared" si="311"/>
        <v/>
      </c>
      <c r="N1405" s="20" t="str">
        <f t="shared" si="312"/>
        <v/>
      </c>
      <c r="O1405" s="10" t="str">
        <f>IF(B1405=1,"",IF(AND(TrackingWorksheet!I1410&lt;=WeeklySummary!$C$7,TrackingWorksheet!K1410="YES"),0,IF(AND(AND(OR(G1405="Y",H1405="Y"),G1405&lt;&gt;H1405),E1405&lt;&gt;"Y", F1405&lt;&gt;"Y"), 1, 0)))</f>
        <v/>
      </c>
      <c r="P1405" s="20" t="str">
        <f t="shared" si="313"/>
        <v/>
      </c>
      <c r="Q1405" s="10" t="str">
        <f t="shared" si="314"/>
        <v/>
      </c>
      <c r="R1405" s="10" t="str">
        <f t="shared" si="315"/>
        <v/>
      </c>
      <c r="S1405" s="10" t="str">
        <f>IF(B1405=1,"",IF(AND(OR(AND(TrackingWorksheet!H1410=Lists!$D$7,TrackingWorksheet!H1410=TrackingWorksheet!J1410),TrackingWorksheet!H1410&lt;&gt;TrackingWorksheet!J1410),TrackingWorksheet!K1410="YES",TrackingWorksheet!H1410&lt;&gt;Lists!$D$6,TrackingWorksheet!G1410&lt;=WeeklySummary!$C$7,TrackingWorksheet!I1410&lt;=WeeklySummary!$C$7),1,0))</f>
        <v/>
      </c>
      <c r="T1405" s="10" t="str">
        <f t="shared" si="316"/>
        <v/>
      </c>
      <c r="U1405" s="10" t="str">
        <f>IF($B1405=1,"",IF(TrackingWorksheet!$K1410="YES",1, 0)*D1405)</f>
        <v/>
      </c>
      <c r="V1405" s="20">
        <f t="shared" si="305"/>
        <v>0</v>
      </c>
      <c r="W1405" s="20">
        <f t="shared" si="306"/>
        <v>0</v>
      </c>
      <c r="X1405" s="10" t="str">
        <f>IF($B1405=1,"",IF(AND(TrackingWorksheet!$L1410&lt;&gt;"", TrackingWorksheet!$L1410&gt;=WeeklySummary!$C$6,TrackingWorksheet!$L1410&lt;=WeeklySummary!$C$7,OR(TrackingWorksheet!$H1410=Lists!$D$4,TrackingWorksheet!$J1410=Lists!$D$4)), 1, 0))</f>
        <v/>
      </c>
      <c r="Y1405" s="10" t="str">
        <f>IF($B1405=1,"",IF(AND(TrackingWorksheet!$L1410&lt;&gt;"", TrackingWorksheet!$L1410&gt;=WeeklySummary!$C$6,TrackingWorksheet!$L1410&lt;=WeeklySummary!$C$7,OR(TrackingWorksheet!$H1410=Lists!$D$5,TrackingWorksheet!$J1410=Lists!$D$5)), 1, 0))</f>
        <v/>
      </c>
      <c r="Z1405" s="10" t="str">
        <f>IF($B1405=1,"",IF(AND(TrackingWorksheet!$L1410&lt;&gt;"", TrackingWorksheet!$L1410&gt;=WeeklySummary!$C$6,TrackingWorksheet!$L1410&lt;=WeeklySummary!$C$7,OR(TrackingWorksheet!$H1410=Lists!$D$6,TrackingWorksheet!$J1410=Lists!$D$6)), 1, 0))</f>
        <v/>
      </c>
      <c r="AA1405" s="19" t="str">
        <f>IF(B1405=1,"",IF(AND(TrackingWorksheet!M1410&lt;&gt;"",TrackingWorksheet!M1410&lt;=WeeklySummary!$C$7),1,0)*D1405)</f>
        <v/>
      </c>
      <c r="AB1405" s="19" t="str">
        <f>IF(B1405=1,"",IF(AND(TrackingWorksheet!N1410&lt;&gt;"",TrackingWorksheet!N1410&lt;=WeeklySummary!$C$7),1,0)*D1405)</f>
        <v/>
      </c>
      <c r="AC1405" s="19" t="str">
        <f>IF(B1405=1,"",TrackingWorksheet!T1410)</f>
        <v/>
      </c>
      <c r="AD1405" s="19" t="str">
        <f>IF(B1405=1,"",IF(D1405*AND(TrackingWorksheet!S1410&gt;=Calculations!$BD$3,TrackingWorksheet!U1410="",TrackingWorksheet!K1410="YES"),1,0))</f>
        <v/>
      </c>
      <c r="AE1405" s="19" t="str">
        <f>IF($B1405=1,"",IF(AND(TrackingWorksheet!$S1410&gt;$BE$3,TrackingWorksheet!$T1410=Lists!$P$4),1, 0)*D1405)</f>
        <v/>
      </c>
      <c r="AF1405" s="19" t="str">
        <f>IF($B1405=1,"",IF(AND(TrackingWorksheet!$U1410&gt;$BE$3,TrackingWorksheet!$V1410=Lists!$P$4),1, 0)*D1405)</f>
        <v/>
      </c>
      <c r="AG1405" s="19" t="str">
        <f>IF($B1405=1,"",IF(AND(TrackingWorksheet!$W1410&gt;$BE$3,TrackingWorksheet!$X1410=Lists!$P$4),1, 0)*D1405)</f>
        <v/>
      </c>
      <c r="AH1405" s="19" t="str">
        <f>IF($B1405=1,"",IF(AND(TrackingWorksheet!$Y1410&gt;$BE$3,TrackingWorksheet!$Z1410=Lists!$P$4),1, 0)*D1405)</f>
        <v/>
      </c>
      <c r="AI1405" s="19" t="str">
        <f>IF($B1405=1,"",IF(AND(TrackingWorksheet!$AA1410&gt;$BE$3,TrackingWorksheet!$AB1410=Lists!$P$4),1, 0)*D1405)</f>
        <v/>
      </c>
      <c r="AJ1405" s="19" t="str">
        <f>IF($B1405=1,"",IF(AND(TrackingWorksheet!$S1410&gt;$BE$3,TrackingWorksheet!$T1410=Lists!$P$5),1, 0)*D1405)</f>
        <v/>
      </c>
      <c r="AK1405" s="19" t="str">
        <f>IF($B1405=1,"",IF(AND(TrackingWorksheet!$U1410&gt;$BE$3,TrackingWorksheet!$V1410=Lists!$P$5),1, 0)*D1405)</f>
        <v/>
      </c>
      <c r="AL1405" s="19" t="str">
        <f>IF($B1405=1,"",IF(AND(TrackingWorksheet!$W1410&gt;$BE$3,TrackingWorksheet!$X1410=Lists!$P$5),1, 0)*D1405)</f>
        <v/>
      </c>
      <c r="AM1405" s="19" t="str">
        <f>IF($B1405=1,"",IF(AND(TrackingWorksheet!$Y1410&gt;$BE$3,TrackingWorksheet!$Z1410=Lists!$P$5),1, 0)*D1405)</f>
        <v/>
      </c>
      <c r="AN1405" s="19" t="str">
        <f>IF($B1405=1,"",IF(AND(TrackingWorksheet!$AA1410&gt;$BE$3,TrackingWorksheet!$AB1410=Lists!$P$5),1, 0)*D1405)</f>
        <v/>
      </c>
      <c r="AO1405" s="19" t="str">
        <f>IF($B1405=1,"",IF(AND(TrackingWorksheet!$S1410&gt;$BE$3,TrackingWorksheet!$T1410=Lists!$P$6),1, 0)*D1405)</f>
        <v/>
      </c>
      <c r="AP1405" s="19" t="str">
        <f>IF($B1405=1,"",IF(AND(TrackingWorksheet!$U1410&gt;$BE$3,TrackingWorksheet!$V1410=Lists!$P$6),1, 0)*D1405)</f>
        <v/>
      </c>
      <c r="AQ1405" s="19" t="str">
        <f>IF($B1405=1,"",IF(AND(TrackingWorksheet!$W1410&gt;$BE$3,TrackingWorksheet!$X1410=Lists!$P$6),1, 0)*D1405)</f>
        <v/>
      </c>
      <c r="AR1405" s="19" t="str">
        <f>IF($B1405=1,"",IF(AND(TrackingWorksheet!$Y1410&gt;$BE$3,TrackingWorksheet!$Z1410=Lists!$P$6),1, 0)*D1405)</f>
        <v/>
      </c>
      <c r="AS1405" s="19" t="str">
        <f>IF($B1405=1,"",IF(AND(TrackingWorksheet!$AA1410&gt;$BE$3,TrackingWorksheet!$AB1410=Lists!$P$6),1, 0)*D1405)</f>
        <v/>
      </c>
      <c r="AT1405" s="19">
        <f t="shared" si="307"/>
        <v>0</v>
      </c>
      <c r="AU1405" s="19" t="str">
        <f>IF(B1405=1,"",IF(AND(TrackingWorksheet!K1410="",TrackingWorksheet!M1410="", TrackingWorksheet!N1410="", TrackingWorksheet!S1410="", TrackingWorksheet!V1410="", TrackingWorksheet!W1410="", TrackingWorksheet!Y1410="", TrackingWorksheet!AA1410="", V1405=1),1,0)*D1405)</f>
        <v/>
      </c>
      <c r="AV1405" s="19" t="str">
        <f>IF(B1405=1,"",IF(D1405*AND(TrackingWorksheet!U1410&gt;Calculations!$BE$3,TrackingWorksheet!K1410="YES"),1,0))</f>
        <v/>
      </c>
      <c r="AW1405" s="19" t="str">
        <f>IF(B1405=1,"",IF(D1405*AND(TrackingWorksheet!W1410&gt;Calculations!$BE$3,TrackingWorksheet!K1410="YES"),1,0))</f>
        <v/>
      </c>
      <c r="AX1405" s="19">
        <f t="shared" si="308"/>
        <v>0</v>
      </c>
      <c r="AY1405" s="19">
        <f t="shared" si="304"/>
        <v>0</v>
      </c>
      <c r="AZ1405" s="27" t="str">
        <f>IF(B1405=1,"",IF(TrackingWorksheet!Q1410="","",TrackingWorksheet!Q1410))</f>
        <v/>
      </c>
      <c r="BB1405" s="4"/>
      <c r="BC1405" s="4"/>
      <c r="BD1405" s="4"/>
      <c r="BE1405" s="4"/>
      <c r="BF1405" s="4"/>
      <c r="BG1405" s="4" t="str">
        <f>IF(B1405=1,"",IF(AND(N1405=1,TrackingWorksheet!$I1410+14&lt;=WeeklySummary!$C$7),1,0))</f>
        <v/>
      </c>
      <c r="BH1405" s="4" t="str">
        <f>IF(B1405=1,"",IF(AND(R1405=1,TrackingWorksheet!$I1410+14&lt;=WeeklySummary!$C$7),1,0))</f>
        <v/>
      </c>
      <c r="BI1405" s="4" t="str">
        <f>IF(B1405=1,"",IF(AND(J1405=1,TrackingWorksheet!$G1410+14&lt;=WeeklySummary!$C$7),1,0))</f>
        <v/>
      </c>
      <c r="BJ1405" s="4" t="str">
        <f>IF(B1405=1,"",IF(AND(T1405=1,TrackingWorksheet!$I1410+14&lt;=WeeklySummary!$C$7),1,0))</f>
        <v/>
      </c>
      <c r="BK1405" s="4" t="str">
        <f>IF(B1405=1,"",IF(AND(T1405=1,TrackingWorksheet!$G1410+14&lt;=WeeklySummary!$C$7),1,0))</f>
        <v/>
      </c>
      <c r="BL1405" s="4">
        <f t="shared" si="317"/>
        <v>0</v>
      </c>
    </row>
    <row r="1406" spans="2:64" x14ac:dyDescent="0.25">
      <c r="B1406" s="27">
        <f>IF(AND(ISBLANK(TrackingWorksheet!B1411),ISBLANK(TrackingWorksheet!C1411),ISBLANK(TrackingWorksheet!G1411),ISBLANK(TrackingWorksheet!H1411),
ISBLANK(TrackingWorksheet!I1411),ISBLANK(TrackingWorksheet!J1411),ISBLANK(TrackingWorksheet!M1411),
ISBLANK(TrackingWorksheet!N1413)),1,0)</f>
        <v>1</v>
      </c>
      <c r="C1406" s="12" t="str">
        <f>IF(B1406=1,"",TrackingWorksheet!F1411)</f>
        <v/>
      </c>
      <c r="D1406" s="20" t="str">
        <f>IF(B1406=1,"",IF(AND(TrackingWorksheet!B1411&lt;&gt;"",TrackingWorksheet!B1411&lt;=WeeklySummary!$C$7,OR(TrackingWorksheet!C1411="",TrackingWorksheet!C1411&gt;=WeeklySummary!$C$6)),1,0))</f>
        <v/>
      </c>
      <c r="E1406" s="10" t="str">
        <f>IF(B1406=1,"",IF(AND(TrackingWorksheet!G1411 &lt;&gt;"",TrackingWorksheet!G1411&lt;=WeeklySummary!$C$7, TrackingWorksheet!H1411=Lists!$D$4), "Y", "N"))</f>
        <v/>
      </c>
      <c r="F1406" s="10" t="str">
        <f>IF(B1406=1,"",IF(AND(TrackingWorksheet!I1411 &lt;&gt;"", TrackingWorksheet!I1411&lt;=WeeklySummary!$C$7, TrackingWorksheet!J1411=Lists!$D$4), "Y", "N"))</f>
        <v/>
      </c>
      <c r="G1406" s="10" t="str">
        <f>IF(B1406=1,"",IF(AND(TrackingWorksheet!G1411 &lt;&gt;"",TrackingWorksheet!G1411&lt;=WeeklySummary!$C$7, TrackingWorksheet!H1411=Lists!$D$5), "Y", "N"))</f>
        <v/>
      </c>
      <c r="H1406" s="10" t="str">
        <f>IF(B1406=1,"",IF(AND(TrackingWorksheet!I1411 &lt;&gt;"", TrackingWorksheet!I1411&lt;=WeeklySummary!$C$7, TrackingWorksheet!J1411=Lists!$D$5), "Y", "N"))</f>
        <v/>
      </c>
      <c r="I1406" s="20" t="str">
        <f>IF(B1406=1,"",IF(AND(TrackingWorksheet!G1411 &lt;&gt;"", TrackingWorksheet!G1411&lt;=WeeklySummary!$C$7, TrackingWorksheet!H1411=Lists!$D$6), 1, 0))</f>
        <v/>
      </c>
      <c r="J1406" s="20" t="str">
        <f t="shared" si="309"/>
        <v/>
      </c>
      <c r="K1406" s="10" t="str">
        <f>IF(B1406=1,"",IF(AND(TrackingWorksheet!I1411&lt;=WeeklySummary!$C$7,TrackingWorksheet!K1411="YES"),0,IF(AND(AND(OR(E1406="Y",F1406="Y"),E1406&lt;&gt;F1406),G1406&lt;&gt;"Y", H1406&lt;&gt;"Y"), 1, 0)))</f>
        <v/>
      </c>
      <c r="L1406" s="20" t="str">
        <f t="shared" si="310"/>
        <v/>
      </c>
      <c r="M1406" s="10" t="str">
        <f t="shared" si="311"/>
        <v/>
      </c>
      <c r="N1406" s="20" t="str">
        <f t="shared" si="312"/>
        <v/>
      </c>
      <c r="O1406" s="10" t="str">
        <f>IF(B1406=1,"",IF(AND(TrackingWorksheet!I1411&lt;=WeeklySummary!$C$7,TrackingWorksheet!K1411="YES"),0,IF(AND(AND(OR(G1406="Y",H1406="Y"),G1406&lt;&gt;H1406),E1406&lt;&gt;"Y", F1406&lt;&gt;"Y"), 1, 0)))</f>
        <v/>
      </c>
      <c r="P1406" s="20" t="str">
        <f t="shared" si="313"/>
        <v/>
      </c>
      <c r="Q1406" s="10" t="str">
        <f t="shared" si="314"/>
        <v/>
      </c>
      <c r="R1406" s="10" t="str">
        <f t="shared" si="315"/>
        <v/>
      </c>
      <c r="S1406" s="10" t="str">
        <f>IF(B1406=1,"",IF(AND(OR(AND(TrackingWorksheet!H1411=Lists!$D$7,TrackingWorksheet!H1411=TrackingWorksheet!J1411),TrackingWorksheet!H1411&lt;&gt;TrackingWorksheet!J1411),TrackingWorksheet!K1411="YES",TrackingWorksheet!H1411&lt;&gt;Lists!$D$6,TrackingWorksheet!G1411&lt;=WeeklySummary!$C$7,TrackingWorksheet!I1411&lt;=WeeklySummary!$C$7),1,0))</f>
        <v/>
      </c>
      <c r="T1406" s="10" t="str">
        <f t="shared" si="316"/>
        <v/>
      </c>
      <c r="U1406" s="10" t="str">
        <f>IF($B1406=1,"",IF(TrackingWorksheet!$K1411="YES",1, 0)*D1406)</f>
        <v/>
      </c>
      <c r="V1406" s="20">
        <f t="shared" si="305"/>
        <v>0</v>
      </c>
      <c r="W1406" s="20">
        <f t="shared" si="306"/>
        <v>0</v>
      </c>
      <c r="X1406" s="10" t="str">
        <f>IF($B1406=1,"",IF(AND(TrackingWorksheet!$L1411&lt;&gt;"", TrackingWorksheet!$L1411&gt;=WeeklySummary!$C$6,TrackingWorksheet!$L1411&lt;=WeeklySummary!$C$7,OR(TrackingWorksheet!$H1411=Lists!$D$4,TrackingWorksheet!$J1411=Lists!$D$4)), 1, 0))</f>
        <v/>
      </c>
      <c r="Y1406" s="10" t="str">
        <f>IF($B1406=1,"",IF(AND(TrackingWorksheet!$L1411&lt;&gt;"", TrackingWorksheet!$L1411&gt;=WeeklySummary!$C$6,TrackingWorksheet!$L1411&lt;=WeeklySummary!$C$7,OR(TrackingWorksheet!$H1411=Lists!$D$5,TrackingWorksheet!$J1411=Lists!$D$5)), 1, 0))</f>
        <v/>
      </c>
      <c r="Z1406" s="10" t="str">
        <f>IF($B1406=1,"",IF(AND(TrackingWorksheet!$L1411&lt;&gt;"", TrackingWorksheet!$L1411&gt;=WeeklySummary!$C$6,TrackingWorksheet!$L1411&lt;=WeeklySummary!$C$7,OR(TrackingWorksheet!$H1411=Lists!$D$6,TrackingWorksheet!$J1411=Lists!$D$6)), 1, 0))</f>
        <v/>
      </c>
      <c r="AA1406" s="19" t="str">
        <f>IF(B1406=1,"",IF(AND(TrackingWorksheet!M1411&lt;&gt;"",TrackingWorksheet!M1411&lt;=WeeklySummary!$C$7),1,0)*D1406)</f>
        <v/>
      </c>
      <c r="AB1406" s="19" t="str">
        <f>IF(B1406=1,"",IF(AND(TrackingWorksheet!N1411&lt;&gt;"",TrackingWorksheet!N1411&lt;=WeeklySummary!$C$7),1,0)*D1406)</f>
        <v/>
      </c>
      <c r="AC1406" s="19" t="str">
        <f>IF(B1406=1,"",TrackingWorksheet!T1411)</f>
        <v/>
      </c>
      <c r="AD1406" s="19" t="str">
        <f>IF(B1406=1,"",IF(D1406*AND(TrackingWorksheet!S1411&gt;=Calculations!$BD$3,TrackingWorksheet!U1411="",TrackingWorksheet!K1411="YES"),1,0))</f>
        <v/>
      </c>
      <c r="AE1406" s="19" t="str">
        <f>IF($B1406=1,"",IF(AND(TrackingWorksheet!$S1411&gt;$BE$3,TrackingWorksheet!$T1411=Lists!$P$4),1, 0)*D1406)</f>
        <v/>
      </c>
      <c r="AF1406" s="19" t="str">
        <f>IF($B1406=1,"",IF(AND(TrackingWorksheet!$U1411&gt;$BE$3,TrackingWorksheet!$V1411=Lists!$P$4),1, 0)*D1406)</f>
        <v/>
      </c>
      <c r="AG1406" s="19" t="str">
        <f>IF($B1406=1,"",IF(AND(TrackingWorksheet!$W1411&gt;$BE$3,TrackingWorksheet!$X1411=Lists!$P$4),1, 0)*D1406)</f>
        <v/>
      </c>
      <c r="AH1406" s="19" t="str">
        <f>IF($B1406=1,"",IF(AND(TrackingWorksheet!$Y1411&gt;$BE$3,TrackingWorksheet!$Z1411=Lists!$P$4),1, 0)*D1406)</f>
        <v/>
      </c>
      <c r="AI1406" s="19" t="str">
        <f>IF($B1406=1,"",IF(AND(TrackingWorksheet!$AA1411&gt;$BE$3,TrackingWorksheet!$AB1411=Lists!$P$4),1, 0)*D1406)</f>
        <v/>
      </c>
      <c r="AJ1406" s="19" t="str">
        <f>IF($B1406=1,"",IF(AND(TrackingWorksheet!$S1411&gt;$BE$3,TrackingWorksheet!$T1411=Lists!$P$5),1, 0)*D1406)</f>
        <v/>
      </c>
      <c r="AK1406" s="19" t="str">
        <f>IF($B1406=1,"",IF(AND(TrackingWorksheet!$U1411&gt;$BE$3,TrackingWorksheet!$V1411=Lists!$P$5),1, 0)*D1406)</f>
        <v/>
      </c>
      <c r="AL1406" s="19" t="str">
        <f>IF($B1406=1,"",IF(AND(TrackingWorksheet!$W1411&gt;$BE$3,TrackingWorksheet!$X1411=Lists!$P$5),1, 0)*D1406)</f>
        <v/>
      </c>
      <c r="AM1406" s="19" t="str">
        <f>IF($B1406=1,"",IF(AND(TrackingWorksheet!$Y1411&gt;$BE$3,TrackingWorksheet!$Z1411=Lists!$P$5),1, 0)*D1406)</f>
        <v/>
      </c>
      <c r="AN1406" s="19" t="str">
        <f>IF($B1406=1,"",IF(AND(TrackingWorksheet!$AA1411&gt;$BE$3,TrackingWorksheet!$AB1411=Lists!$P$5),1, 0)*D1406)</f>
        <v/>
      </c>
      <c r="AO1406" s="19" t="str">
        <f>IF($B1406=1,"",IF(AND(TrackingWorksheet!$S1411&gt;$BE$3,TrackingWorksheet!$T1411=Lists!$P$6),1, 0)*D1406)</f>
        <v/>
      </c>
      <c r="AP1406" s="19" t="str">
        <f>IF($B1406=1,"",IF(AND(TrackingWorksheet!$U1411&gt;$BE$3,TrackingWorksheet!$V1411=Lists!$P$6),1, 0)*D1406)</f>
        <v/>
      </c>
      <c r="AQ1406" s="19" t="str">
        <f>IF($B1406=1,"",IF(AND(TrackingWorksheet!$W1411&gt;$BE$3,TrackingWorksheet!$X1411=Lists!$P$6),1, 0)*D1406)</f>
        <v/>
      </c>
      <c r="AR1406" s="19" t="str">
        <f>IF($B1406=1,"",IF(AND(TrackingWorksheet!$Y1411&gt;$BE$3,TrackingWorksheet!$Z1411=Lists!$P$6),1, 0)*D1406)</f>
        <v/>
      </c>
      <c r="AS1406" s="19" t="str">
        <f>IF($B1406=1,"",IF(AND(TrackingWorksheet!$AA1411&gt;$BE$3,TrackingWorksheet!$AB1411=Lists!$P$6),1, 0)*D1406)</f>
        <v/>
      </c>
      <c r="AT1406" s="19">
        <f t="shared" si="307"/>
        <v>0</v>
      </c>
      <c r="AU1406" s="19" t="str">
        <f>IF(B1406=1,"",IF(AND(TrackingWorksheet!K1411="",TrackingWorksheet!M1411="", TrackingWorksheet!N1411="", TrackingWorksheet!S1411="", TrackingWorksheet!V1411="", TrackingWorksheet!W1411="", TrackingWorksheet!Y1411="", TrackingWorksheet!AA1411="", V1406=1),1,0)*D1406)</f>
        <v/>
      </c>
      <c r="AV1406" s="19" t="str">
        <f>IF(B1406=1,"",IF(D1406*AND(TrackingWorksheet!U1411&gt;Calculations!$BE$3,TrackingWorksheet!K1411="YES"),1,0))</f>
        <v/>
      </c>
      <c r="AW1406" s="19" t="str">
        <f>IF(B1406=1,"",IF(D1406*AND(TrackingWorksheet!W1411&gt;Calculations!$BE$3,TrackingWorksheet!K1411="YES"),1,0))</f>
        <v/>
      </c>
      <c r="AX1406" s="19">
        <f t="shared" si="308"/>
        <v>0</v>
      </c>
      <c r="AY1406" s="19">
        <f t="shared" si="304"/>
        <v>0</v>
      </c>
      <c r="AZ1406" s="27" t="str">
        <f>IF(B1406=1,"",IF(TrackingWorksheet!Q1411="","",TrackingWorksheet!Q1411))</f>
        <v/>
      </c>
      <c r="BB1406" s="4"/>
      <c r="BC1406" s="4"/>
      <c r="BD1406" s="4"/>
      <c r="BE1406" s="4"/>
      <c r="BF1406" s="4"/>
      <c r="BG1406" s="4" t="str">
        <f>IF(B1406=1,"",IF(AND(N1406=1,TrackingWorksheet!$I1411+14&lt;=WeeklySummary!$C$7),1,0))</f>
        <v/>
      </c>
      <c r="BH1406" s="4" t="str">
        <f>IF(B1406=1,"",IF(AND(R1406=1,TrackingWorksheet!$I1411+14&lt;=WeeklySummary!$C$7),1,0))</f>
        <v/>
      </c>
      <c r="BI1406" s="4" t="str">
        <f>IF(B1406=1,"",IF(AND(J1406=1,TrackingWorksheet!$G1411+14&lt;=WeeklySummary!$C$7),1,0))</f>
        <v/>
      </c>
      <c r="BJ1406" s="4" t="str">
        <f>IF(B1406=1,"",IF(AND(T1406=1,TrackingWorksheet!$I1411+14&lt;=WeeklySummary!$C$7),1,0))</f>
        <v/>
      </c>
      <c r="BK1406" s="4" t="str">
        <f>IF(B1406=1,"",IF(AND(T1406=1,TrackingWorksheet!$G1411+14&lt;=WeeklySummary!$C$7),1,0))</f>
        <v/>
      </c>
      <c r="BL1406" s="4">
        <f t="shared" si="317"/>
        <v>0</v>
      </c>
    </row>
    <row r="1407" spans="2:64" x14ac:dyDescent="0.25">
      <c r="B1407" s="27">
        <f>IF(AND(ISBLANK(TrackingWorksheet!B1412),ISBLANK(TrackingWorksheet!C1412),ISBLANK(TrackingWorksheet!G1412),ISBLANK(TrackingWorksheet!H1412),
ISBLANK(TrackingWorksheet!I1412),ISBLANK(TrackingWorksheet!J1412),ISBLANK(TrackingWorksheet!M1412),
ISBLANK(TrackingWorksheet!N1414)),1,0)</f>
        <v>1</v>
      </c>
      <c r="C1407" s="12" t="str">
        <f>IF(B1407=1,"",TrackingWorksheet!F1412)</f>
        <v/>
      </c>
      <c r="D1407" s="20" t="str">
        <f>IF(B1407=1,"",IF(AND(TrackingWorksheet!B1412&lt;&gt;"",TrackingWorksheet!B1412&lt;=WeeklySummary!$C$7,OR(TrackingWorksheet!C1412="",TrackingWorksheet!C1412&gt;=WeeklySummary!$C$6)),1,0))</f>
        <v/>
      </c>
      <c r="E1407" s="10" t="str">
        <f>IF(B1407=1,"",IF(AND(TrackingWorksheet!G1412 &lt;&gt;"",TrackingWorksheet!G1412&lt;=WeeklySummary!$C$7, TrackingWorksheet!H1412=Lists!$D$4), "Y", "N"))</f>
        <v/>
      </c>
      <c r="F1407" s="10" t="str">
        <f>IF(B1407=1,"",IF(AND(TrackingWorksheet!I1412 &lt;&gt;"", TrackingWorksheet!I1412&lt;=WeeklySummary!$C$7, TrackingWorksheet!J1412=Lists!$D$4), "Y", "N"))</f>
        <v/>
      </c>
      <c r="G1407" s="10" t="str">
        <f>IF(B1407=1,"",IF(AND(TrackingWorksheet!G1412 &lt;&gt;"",TrackingWorksheet!G1412&lt;=WeeklySummary!$C$7, TrackingWorksheet!H1412=Lists!$D$5), "Y", "N"))</f>
        <v/>
      </c>
      <c r="H1407" s="10" t="str">
        <f>IF(B1407=1,"",IF(AND(TrackingWorksheet!I1412 &lt;&gt;"", TrackingWorksheet!I1412&lt;=WeeklySummary!$C$7, TrackingWorksheet!J1412=Lists!$D$5), "Y", "N"))</f>
        <v/>
      </c>
      <c r="I1407" s="20" t="str">
        <f>IF(B1407=1,"",IF(AND(TrackingWorksheet!G1412 &lt;&gt;"", TrackingWorksheet!G1412&lt;=WeeklySummary!$C$7, TrackingWorksheet!H1412=Lists!$D$6), 1, 0))</f>
        <v/>
      </c>
      <c r="J1407" s="20" t="str">
        <f t="shared" si="309"/>
        <v/>
      </c>
      <c r="K1407" s="10" t="str">
        <f>IF(B1407=1,"",IF(AND(TrackingWorksheet!I1412&lt;=WeeklySummary!$C$7,TrackingWorksheet!K1412="YES"),0,IF(AND(AND(OR(E1407="Y",F1407="Y"),E1407&lt;&gt;F1407),G1407&lt;&gt;"Y", H1407&lt;&gt;"Y"), 1, 0)))</f>
        <v/>
      </c>
      <c r="L1407" s="20" t="str">
        <f t="shared" si="310"/>
        <v/>
      </c>
      <c r="M1407" s="10" t="str">
        <f t="shared" si="311"/>
        <v/>
      </c>
      <c r="N1407" s="20" t="str">
        <f t="shared" si="312"/>
        <v/>
      </c>
      <c r="O1407" s="10" t="str">
        <f>IF(B1407=1,"",IF(AND(TrackingWorksheet!I1412&lt;=WeeklySummary!$C$7,TrackingWorksheet!K1412="YES"),0,IF(AND(AND(OR(G1407="Y",H1407="Y"),G1407&lt;&gt;H1407),E1407&lt;&gt;"Y", F1407&lt;&gt;"Y"), 1, 0)))</f>
        <v/>
      </c>
      <c r="P1407" s="20" t="str">
        <f t="shared" si="313"/>
        <v/>
      </c>
      <c r="Q1407" s="10" t="str">
        <f t="shared" si="314"/>
        <v/>
      </c>
      <c r="R1407" s="10" t="str">
        <f t="shared" si="315"/>
        <v/>
      </c>
      <c r="S1407" s="10" t="str">
        <f>IF(B1407=1,"",IF(AND(OR(AND(TrackingWorksheet!H1412=Lists!$D$7,TrackingWorksheet!H1412=TrackingWorksheet!J1412),TrackingWorksheet!H1412&lt;&gt;TrackingWorksheet!J1412),TrackingWorksheet!K1412="YES",TrackingWorksheet!H1412&lt;&gt;Lists!$D$6,TrackingWorksheet!G1412&lt;=WeeklySummary!$C$7,TrackingWorksheet!I1412&lt;=WeeklySummary!$C$7),1,0))</f>
        <v/>
      </c>
      <c r="T1407" s="10" t="str">
        <f t="shared" si="316"/>
        <v/>
      </c>
      <c r="U1407" s="10" t="str">
        <f>IF($B1407=1,"",IF(TrackingWorksheet!$K1412="YES",1, 0)*D1407)</f>
        <v/>
      </c>
      <c r="V1407" s="20">
        <f t="shared" si="305"/>
        <v>0</v>
      </c>
      <c r="W1407" s="20">
        <f t="shared" si="306"/>
        <v>0</v>
      </c>
      <c r="X1407" s="10" t="str">
        <f>IF($B1407=1,"",IF(AND(TrackingWorksheet!$L1412&lt;&gt;"", TrackingWorksheet!$L1412&gt;=WeeklySummary!$C$6,TrackingWorksheet!$L1412&lt;=WeeklySummary!$C$7,OR(TrackingWorksheet!$H1412=Lists!$D$4,TrackingWorksheet!$J1412=Lists!$D$4)), 1, 0))</f>
        <v/>
      </c>
      <c r="Y1407" s="10" t="str">
        <f>IF($B1407=1,"",IF(AND(TrackingWorksheet!$L1412&lt;&gt;"", TrackingWorksheet!$L1412&gt;=WeeklySummary!$C$6,TrackingWorksheet!$L1412&lt;=WeeklySummary!$C$7,OR(TrackingWorksheet!$H1412=Lists!$D$5,TrackingWorksheet!$J1412=Lists!$D$5)), 1, 0))</f>
        <v/>
      </c>
      <c r="Z1407" s="10" t="str">
        <f>IF($B1407=1,"",IF(AND(TrackingWorksheet!$L1412&lt;&gt;"", TrackingWorksheet!$L1412&gt;=WeeklySummary!$C$6,TrackingWorksheet!$L1412&lt;=WeeklySummary!$C$7,OR(TrackingWorksheet!$H1412=Lists!$D$6,TrackingWorksheet!$J1412=Lists!$D$6)), 1, 0))</f>
        <v/>
      </c>
      <c r="AA1407" s="19" t="str">
        <f>IF(B1407=1,"",IF(AND(TrackingWorksheet!M1412&lt;&gt;"",TrackingWorksheet!M1412&lt;=WeeklySummary!$C$7),1,0)*D1407)</f>
        <v/>
      </c>
      <c r="AB1407" s="19" t="str">
        <f>IF(B1407=1,"",IF(AND(TrackingWorksheet!N1412&lt;&gt;"",TrackingWorksheet!N1412&lt;=WeeklySummary!$C$7),1,0)*D1407)</f>
        <v/>
      </c>
      <c r="AC1407" s="19" t="str">
        <f>IF(B1407=1,"",TrackingWorksheet!T1412)</f>
        <v/>
      </c>
      <c r="AD1407" s="19" t="str">
        <f>IF(B1407=1,"",IF(D1407*AND(TrackingWorksheet!S1412&gt;=Calculations!$BD$3,TrackingWorksheet!U1412="",TrackingWorksheet!K1412="YES"),1,0))</f>
        <v/>
      </c>
      <c r="AE1407" s="19" t="str">
        <f>IF($B1407=1,"",IF(AND(TrackingWorksheet!$S1412&gt;$BE$3,TrackingWorksheet!$T1412=Lists!$P$4),1, 0)*D1407)</f>
        <v/>
      </c>
      <c r="AF1407" s="19" t="str">
        <f>IF($B1407=1,"",IF(AND(TrackingWorksheet!$U1412&gt;$BE$3,TrackingWorksheet!$V1412=Lists!$P$4),1, 0)*D1407)</f>
        <v/>
      </c>
      <c r="AG1407" s="19" t="str">
        <f>IF($B1407=1,"",IF(AND(TrackingWorksheet!$W1412&gt;$BE$3,TrackingWorksheet!$X1412=Lists!$P$4),1, 0)*D1407)</f>
        <v/>
      </c>
      <c r="AH1407" s="19" t="str">
        <f>IF($B1407=1,"",IF(AND(TrackingWorksheet!$Y1412&gt;$BE$3,TrackingWorksheet!$Z1412=Lists!$P$4),1, 0)*D1407)</f>
        <v/>
      </c>
      <c r="AI1407" s="19" t="str">
        <f>IF($B1407=1,"",IF(AND(TrackingWorksheet!$AA1412&gt;$BE$3,TrackingWorksheet!$AB1412=Lists!$P$4),1, 0)*D1407)</f>
        <v/>
      </c>
      <c r="AJ1407" s="19" t="str">
        <f>IF($B1407=1,"",IF(AND(TrackingWorksheet!$S1412&gt;$BE$3,TrackingWorksheet!$T1412=Lists!$P$5),1, 0)*D1407)</f>
        <v/>
      </c>
      <c r="AK1407" s="19" t="str">
        <f>IF($B1407=1,"",IF(AND(TrackingWorksheet!$U1412&gt;$BE$3,TrackingWorksheet!$V1412=Lists!$P$5),1, 0)*D1407)</f>
        <v/>
      </c>
      <c r="AL1407" s="19" t="str">
        <f>IF($B1407=1,"",IF(AND(TrackingWorksheet!$W1412&gt;$BE$3,TrackingWorksheet!$X1412=Lists!$P$5),1, 0)*D1407)</f>
        <v/>
      </c>
      <c r="AM1407" s="19" t="str">
        <f>IF($B1407=1,"",IF(AND(TrackingWorksheet!$Y1412&gt;$BE$3,TrackingWorksheet!$Z1412=Lists!$P$5),1, 0)*D1407)</f>
        <v/>
      </c>
      <c r="AN1407" s="19" t="str">
        <f>IF($B1407=1,"",IF(AND(TrackingWorksheet!$AA1412&gt;$BE$3,TrackingWorksheet!$AB1412=Lists!$P$5),1, 0)*D1407)</f>
        <v/>
      </c>
      <c r="AO1407" s="19" t="str">
        <f>IF($B1407=1,"",IF(AND(TrackingWorksheet!$S1412&gt;$BE$3,TrackingWorksheet!$T1412=Lists!$P$6),1, 0)*D1407)</f>
        <v/>
      </c>
      <c r="AP1407" s="19" t="str">
        <f>IF($B1407=1,"",IF(AND(TrackingWorksheet!$U1412&gt;$BE$3,TrackingWorksheet!$V1412=Lists!$P$6),1, 0)*D1407)</f>
        <v/>
      </c>
      <c r="AQ1407" s="19" t="str">
        <f>IF($B1407=1,"",IF(AND(TrackingWorksheet!$W1412&gt;$BE$3,TrackingWorksheet!$X1412=Lists!$P$6),1, 0)*D1407)</f>
        <v/>
      </c>
      <c r="AR1407" s="19" t="str">
        <f>IF($B1407=1,"",IF(AND(TrackingWorksheet!$Y1412&gt;$BE$3,TrackingWorksheet!$Z1412=Lists!$P$6),1, 0)*D1407)</f>
        <v/>
      </c>
      <c r="AS1407" s="19" t="str">
        <f>IF($B1407=1,"",IF(AND(TrackingWorksheet!$AA1412&gt;$BE$3,TrackingWorksheet!$AB1412=Lists!$P$6),1, 0)*D1407)</f>
        <v/>
      </c>
      <c r="AT1407" s="19">
        <f t="shared" si="307"/>
        <v>0</v>
      </c>
      <c r="AU1407" s="19" t="str">
        <f>IF(B1407=1,"",IF(AND(TrackingWorksheet!K1412="",TrackingWorksheet!M1412="", TrackingWorksheet!N1412="", TrackingWorksheet!S1412="", TrackingWorksheet!V1412="", TrackingWorksheet!W1412="", TrackingWorksheet!Y1412="", TrackingWorksheet!AA1412="", V1407=1),1,0)*D1407)</f>
        <v/>
      </c>
      <c r="AV1407" s="19" t="str">
        <f>IF(B1407=1,"",IF(D1407*AND(TrackingWorksheet!U1412&gt;Calculations!$BE$3,TrackingWorksheet!K1412="YES"),1,0))</f>
        <v/>
      </c>
      <c r="AW1407" s="19" t="str">
        <f>IF(B1407=1,"",IF(D1407*AND(TrackingWorksheet!W1412&gt;Calculations!$BE$3,TrackingWorksheet!K1412="YES"),1,0))</f>
        <v/>
      </c>
      <c r="AX1407" s="19">
        <f t="shared" si="308"/>
        <v>0</v>
      </c>
      <c r="AY1407" s="19">
        <f t="shared" si="304"/>
        <v>0</v>
      </c>
      <c r="AZ1407" s="27" t="str">
        <f>IF(B1407=1,"",IF(TrackingWorksheet!Q1412="","",TrackingWorksheet!Q1412))</f>
        <v/>
      </c>
      <c r="BB1407" s="4"/>
      <c r="BC1407" s="4"/>
      <c r="BD1407" s="4"/>
      <c r="BE1407" s="4"/>
      <c r="BF1407" s="4"/>
      <c r="BG1407" s="4" t="str">
        <f>IF(B1407=1,"",IF(AND(N1407=1,TrackingWorksheet!$I1412+14&lt;=WeeklySummary!$C$7),1,0))</f>
        <v/>
      </c>
      <c r="BH1407" s="4" t="str">
        <f>IF(B1407=1,"",IF(AND(R1407=1,TrackingWorksheet!$I1412+14&lt;=WeeklySummary!$C$7),1,0))</f>
        <v/>
      </c>
      <c r="BI1407" s="4" t="str">
        <f>IF(B1407=1,"",IF(AND(J1407=1,TrackingWorksheet!$G1412+14&lt;=WeeklySummary!$C$7),1,0))</f>
        <v/>
      </c>
      <c r="BJ1407" s="4" t="str">
        <f>IF(B1407=1,"",IF(AND(T1407=1,TrackingWorksheet!$I1412+14&lt;=WeeklySummary!$C$7),1,0))</f>
        <v/>
      </c>
      <c r="BK1407" s="4" t="str">
        <f>IF(B1407=1,"",IF(AND(T1407=1,TrackingWorksheet!$G1412+14&lt;=WeeklySummary!$C$7),1,0))</f>
        <v/>
      </c>
      <c r="BL1407" s="4">
        <f t="shared" si="317"/>
        <v>0</v>
      </c>
    </row>
    <row r="1408" spans="2:64" x14ac:dyDescent="0.25">
      <c r="B1408" s="27">
        <f>IF(AND(ISBLANK(TrackingWorksheet!B1413),ISBLANK(TrackingWorksheet!C1413),ISBLANK(TrackingWorksheet!G1413),ISBLANK(TrackingWorksheet!H1413),
ISBLANK(TrackingWorksheet!I1413),ISBLANK(TrackingWorksheet!J1413),ISBLANK(TrackingWorksheet!M1413),
ISBLANK(TrackingWorksheet!N1415)),1,0)</f>
        <v>1</v>
      </c>
      <c r="C1408" s="12" t="str">
        <f>IF(B1408=1,"",TrackingWorksheet!F1413)</f>
        <v/>
      </c>
      <c r="D1408" s="20" t="str">
        <f>IF(B1408=1,"",IF(AND(TrackingWorksheet!B1413&lt;&gt;"",TrackingWorksheet!B1413&lt;=WeeklySummary!$C$7,OR(TrackingWorksheet!C1413="",TrackingWorksheet!C1413&gt;=WeeklySummary!$C$6)),1,0))</f>
        <v/>
      </c>
      <c r="E1408" s="10" t="str">
        <f>IF(B1408=1,"",IF(AND(TrackingWorksheet!G1413 &lt;&gt;"",TrackingWorksheet!G1413&lt;=WeeklySummary!$C$7, TrackingWorksheet!H1413=Lists!$D$4), "Y", "N"))</f>
        <v/>
      </c>
      <c r="F1408" s="10" t="str">
        <f>IF(B1408=1,"",IF(AND(TrackingWorksheet!I1413 &lt;&gt;"", TrackingWorksheet!I1413&lt;=WeeklySummary!$C$7, TrackingWorksheet!J1413=Lists!$D$4), "Y", "N"))</f>
        <v/>
      </c>
      <c r="G1408" s="10" t="str">
        <f>IF(B1408=1,"",IF(AND(TrackingWorksheet!G1413 &lt;&gt;"",TrackingWorksheet!G1413&lt;=WeeklySummary!$C$7, TrackingWorksheet!H1413=Lists!$D$5), "Y", "N"))</f>
        <v/>
      </c>
      <c r="H1408" s="10" t="str">
        <f>IF(B1408=1,"",IF(AND(TrackingWorksheet!I1413 &lt;&gt;"", TrackingWorksheet!I1413&lt;=WeeklySummary!$C$7, TrackingWorksheet!J1413=Lists!$D$5), "Y", "N"))</f>
        <v/>
      </c>
      <c r="I1408" s="20" t="str">
        <f>IF(B1408=1,"",IF(AND(TrackingWorksheet!G1413 &lt;&gt;"", TrackingWorksheet!G1413&lt;=WeeklySummary!$C$7, TrackingWorksheet!H1413=Lists!$D$6), 1, 0))</f>
        <v/>
      </c>
      <c r="J1408" s="20" t="str">
        <f t="shared" si="309"/>
        <v/>
      </c>
      <c r="K1408" s="10" t="str">
        <f>IF(B1408=1,"",IF(AND(TrackingWorksheet!I1413&lt;=WeeklySummary!$C$7,TrackingWorksheet!K1413="YES"),0,IF(AND(AND(OR(E1408="Y",F1408="Y"),E1408&lt;&gt;F1408),G1408&lt;&gt;"Y", H1408&lt;&gt;"Y"), 1, 0)))</f>
        <v/>
      </c>
      <c r="L1408" s="20" t="str">
        <f t="shared" si="310"/>
        <v/>
      </c>
      <c r="M1408" s="10" t="str">
        <f t="shared" si="311"/>
        <v/>
      </c>
      <c r="N1408" s="20" t="str">
        <f t="shared" si="312"/>
        <v/>
      </c>
      <c r="O1408" s="10" t="str">
        <f>IF(B1408=1,"",IF(AND(TrackingWorksheet!I1413&lt;=WeeklySummary!$C$7,TrackingWorksheet!K1413="YES"),0,IF(AND(AND(OR(G1408="Y",H1408="Y"),G1408&lt;&gt;H1408),E1408&lt;&gt;"Y", F1408&lt;&gt;"Y"), 1, 0)))</f>
        <v/>
      </c>
      <c r="P1408" s="20" t="str">
        <f t="shared" si="313"/>
        <v/>
      </c>
      <c r="Q1408" s="10" t="str">
        <f t="shared" si="314"/>
        <v/>
      </c>
      <c r="R1408" s="10" t="str">
        <f t="shared" si="315"/>
        <v/>
      </c>
      <c r="S1408" s="10" t="str">
        <f>IF(B1408=1,"",IF(AND(OR(AND(TrackingWorksheet!H1413=Lists!$D$7,TrackingWorksheet!H1413=TrackingWorksheet!J1413),TrackingWorksheet!H1413&lt;&gt;TrackingWorksheet!J1413),TrackingWorksheet!K1413="YES",TrackingWorksheet!H1413&lt;&gt;Lists!$D$6,TrackingWorksheet!G1413&lt;=WeeklySummary!$C$7,TrackingWorksheet!I1413&lt;=WeeklySummary!$C$7),1,0))</f>
        <v/>
      </c>
      <c r="T1408" s="10" t="str">
        <f t="shared" si="316"/>
        <v/>
      </c>
      <c r="U1408" s="10" t="str">
        <f>IF($B1408=1,"",IF(TrackingWorksheet!$K1413="YES",1, 0)*D1408)</f>
        <v/>
      </c>
      <c r="V1408" s="20">
        <f t="shared" si="305"/>
        <v>0</v>
      </c>
      <c r="W1408" s="20">
        <f t="shared" si="306"/>
        <v>0</v>
      </c>
      <c r="X1408" s="10" t="str">
        <f>IF($B1408=1,"",IF(AND(TrackingWorksheet!$L1413&lt;&gt;"", TrackingWorksheet!$L1413&gt;=WeeklySummary!$C$6,TrackingWorksheet!$L1413&lt;=WeeklySummary!$C$7,OR(TrackingWorksheet!$H1413=Lists!$D$4,TrackingWorksheet!$J1413=Lists!$D$4)), 1, 0))</f>
        <v/>
      </c>
      <c r="Y1408" s="10" t="str">
        <f>IF($B1408=1,"",IF(AND(TrackingWorksheet!$L1413&lt;&gt;"", TrackingWorksheet!$L1413&gt;=WeeklySummary!$C$6,TrackingWorksheet!$L1413&lt;=WeeklySummary!$C$7,OR(TrackingWorksheet!$H1413=Lists!$D$5,TrackingWorksheet!$J1413=Lists!$D$5)), 1, 0))</f>
        <v/>
      </c>
      <c r="Z1408" s="10" t="str">
        <f>IF($B1408=1,"",IF(AND(TrackingWorksheet!$L1413&lt;&gt;"", TrackingWorksheet!$L1413&gt;=WeeklySummary!$C$6,TrackingWorksheet!$L1413&lt;=WeeklySummary!$C$7,OR(TrackingWorksheet!$H1413=Lists!$D$6,TrackingWorksheet!$J1413=Lists!$D$6)), 1, 0))</f>
        <v/>
      </c>
      <c r="AA1408" s="19" t="str">
        <f>IF(B1408=1,"",IF(AND(TrackingWorksheet!M1413&lt;&gt;"",TrackingWorksheet!M1413&lt;=WeeklySummary!$C$7),1,0)*D1408)</f>
        <v/>
      </c>
      <c r="AB1408" s="19" t="str">
        <f>IF(B1408=1,"",IF(AND(TrackingWorksheet!N1413&lt;&gt;"",TrackingWorksheet!N1413&lt;=WeeklySummary!$C$7),1,0)*D1408)</f>
        <v/>
      </c>
      <c r="AC1408" s="19" t="str">
        <f>IF(B1408=1,"",TrackingWorksheet!T1413)</f>
        <v/>
      </c>
      <c r="AD1408" s="19" t="str">
        <f>IF(B1408=1,"",IF(D1408*AND(TrackingWorksheet!S1413&gt;=Calculations!$BD$3,TrackingWorksheet!U1413="",TrackingWorksheet!K1413="YES"),1,0))</f>
        <v/>
      </c>
      <c r="AE1408" s="19" t="str">
        <f>IF($B1408=1,"",IF(AND(TrackingWorksheet!$S1413&gt;$BE$3,TrackingWorksheet!$T1413=Lists!$P$4),1, 0)*D1408)</f>
        <v/>
      </c>
      <c r="AF1408" s="19" t="str">
        <f>IF($B1408=1,"",IF(AND(TrackingWorksheet!$U1413&gt;$BE$3,TrackingWorksheet!$V1413=Lists!$P$4),1, 0)*D1408)</f>
        <v/>
      </c>
      <c r="AG1408" s="19" t="str">
        <f>IF($B1408=1,"",IF(AND(TrackingWorksheet!$W1413&gt;$BE$3,TrackingWorksheet!$X1413=Lists!$P$4),1, 0)*D1408)</f>
        <v/>
      </c>
      <c r="AH1408" s="19" t="str">
        <f>IF($B1408=1,"",IF(AND(TrackingWorksheet!$Y1413&gt;$BE$3,TrackingWorksheet!$Z1413=Lists!$P$4),1, 0)*D1408)</f>
        <v/>
      </c>
      <c r="AI1408" s="19" t="str">
        <f>IF($B1408=1,"",IF(AND(TrackingWorksheet!$AA1413&gt;$BE$3,TrackingWorksheet!$AB1413=Lists!$P$4),1, 0)*D1408)</f>
        <v/>
      </c>
      <c r="AJ1408" s="19" t="str">
        <f>IF($B1408=1,"",IF(AND(TrackingWorksheet!$S1413&gt;$BE$3,TrackingWorksheet!$T1413=Lists!$P$5),1, 0)*D1408)</f>
        <v/>
      </c>
      <c r="AK1408" s="19" t="str">
        <f>IF($B1408=1,"",IF(AND(TrackingWorksheet!$U1413&gt;$BE$3,TrackingWorksheet!$V1413=Lists!$P$5),1, 0)*D1408)</f>
        <v/>
      </c>
      <c r="AL1408" s="19" t="str">
        <f>IF($B1408=1,"",IF(AND(TrackingWorksheet!$W1413&gt;$BE$3,TrackingWorksheet!$X1413=Lists!$P$5),1, 0)*D1408)</f>
        <v/>
      </c>
      <c r="AM1408" s="19" t="str">
        <f>IF($B1408=1,"",IF(AND(TrackingWorksheet!$Y1413&gt;$BE$3,TrackingWorksheet!$Z1413=Lists!$P$5),1, 0)*D1408)</f>
        <v/>
      </c>
      <c r="AN1408" s="19" t="str">
        <f>IF($B1408=1,"",IF(AND(TrackingWorksheet!$AA1413&gt;$BE$3,TrackingWorksheet!$AB1413=Lists!$P$5),1, 0)*D1408)</f>
        <v/>
      </c>
      <c r="AO1408" s="19" t="str">
        <f>IF($B1408=1,"",IF(AND(TrackingWorksheet!$S1413&gt;$BE$3,TrackingWorksheet!$T1413=Lists!$P$6),1, 0)*D1408)</f>
        <v/>
      </c>
      <c r="AP1408" s="19" t="str">
        <f>IF($B1408=1,"",IF(AND(TrackingWorksheet!$U1413&gt;$BE$3,TrackingWorksheet!$V1413=Lists!$P$6),1, 0)*D1408)</f>
        <v/>
      </c>
      <c r="AQ1408" s="19" t="str">
        <f>IF($B1408=1,"",IF(AND(TrackingWorksheet!$W1413&gt;$BE$3,TrackingWorksheet!$X1413=Lists!$P$6),1, 0)*D1408)</f>
        <v/>
      </c>
      <c r="AR1408" s="19" t="str">
        <f>IF($B1408=1,"",IF(AND(TrackingWorksheet!$Y1413&gt;$BE$3,TrackingWorksheet!$Z1413=Lists!$P$6),1, 0)*D1408)</f>
        <v/>
      </c>
      <c r="AS1408" s="19" t="str">
        <f>IF($B1408=1,"",IF(AND(TrackingWorksheet!$AA1413&gt;$BE$3,TrackingWorksheet!$AB1413=Lists!$P$6),1, 0)*D1408)</f>
        <v/>
      </c>
      <c r="AT1408" s="19">
        <f t="shared" si="307"/>
        <v>0</v>
      </c>
      <c r="AU1408" s="19" t="str">
        <f>IF(B1408=1,"",IF(AND(TrackingWorksheet!K1413="",TrackingWorksheet!M1413="", TrackingWorksheet!N1413="", TrackingWorksheet!S1413="", TrackingWorksheet!V1413="", TrackingWorksheet!W1413="", TrackingWorksheet!Y1413="", TrackingWorksheet!AA1413="", V1408=1),1,0)*D1408)</f>
        <v/>
      </c>
      <c r="AV1408" s="19" t="str">
        <f>IF(B1408=1,"",IF(D1408*AND(TrackingWorksheet!U1413&gt;Calculations!$BE$3,TrackingWorksheet!K1413="YES"),1,0))</f>
        <v/>
      </c>
      <c r="AW1408" s="19" t="str">
        <f>IF(B1408=1,"",IF(D1408*AND(TrackingWorksheet!W1413&gt;Calculations!$BE$3,TrackingWorksheet!K1413="YES"),1,0))</f>
        <v/>
      </c>
      <c r="AX1408" s="19">
        <f t="shared" si="308"/>
        <v>0</v>
      </c>
      <c r="AY1408" s="19">
        <f t="shared" si="304"/>
        <v>0</v>
      </c>
      <c r="AZ1408" s="27" t="str">
        <f>IF(B1408=1,"",IF(TrackingWorksheet!Q1413="","",TrackingWorksheet!Q1413))</f>
        <v/>
      </c>
      <c r="BB1408" s="4"/>
      <c r="BC1408" s="4"/>
      <c r="BD1408" s="4"/>
      <c r="BE1408" s="4"/>
      <c r="BF1408" s="4"/>
      <c r="BG1408" s="4" t="str">
        <f>IF(B1408=1,"",IF(AND(N1408=1,TrackingWorksheet!$I1413+14&lt;=WeeklySummary!$C$7),1,0))</f>
        <v/>
      </c>
      <c r="BH1408" s="4" t="str">
        <f>IF(B1408=1,"",IF(AND(R1408=1,TrackingWorksheet!$I1413+14&lt;=WeeklySummary!$C$7),1,0))</f>
        <v/>
      </c>
      <c r="BI1408" s="4" t="str">
        <f>IF(B1408=1,"",IF(AND(J1408=1,TrackingWorksheet!$G1413+14&lt;=WeeklySummary!$C$7),1,0))</f>
        <v/>
      </c>
      <c r="BJ1408" s="4" t="str">
        <f>IF(B1408=1,"",IF(AND(T1408=1,TrackingWorksheet!$I1413+14&lt;=WeeklySummary!$C$7),1,0))</f>
        <v/>
      </c>
      <c r="BK1408" s="4" t="str">
        <f>IF(B1408=1,"",IF(AND(T1408=1,TrackingWorksheet!$G1413+14&lt;=WeeklySummary!$C$7),1,0))</f>
        <v/>
      </c>
      <c r="BL1408" s="4">
        <f t="shared" si="317"/>
        <v>0</v>
      </c>
    </row>
    <row r="1409" spans="2:64" x14ac:dyDescent="0.25">
      <c r="B1409" s="27">
        <f>IF(AND(ISBLANK(TrackingWorksheet!B1414),ISBLANK(TrackingWorksheet!C1414),ISBLANK(TrackingWorksheet!G1414),ISBLANK(TrackingWorksheet!H1414),
ISBLANK(TrackingWorksheet!I1414),ISBLANK(TrackingWorksheet!J1414),ISBLANK(TrackingWorksheet!M1414),
ISBLANK(TrackingWorksheet!N1416)),1,0)</f>
        <v>1</v>
      </c>
      <c r="C1409" s="12" t="str">
        <f>IF(B1409=1,"",TrackingWorksheet!F1414)</f>
        <v/>
      </c>
      <c r="D1409" s="20" t="str">
        <f>IF(B1409=1,"",IF(AND(TrackingWorksheet!B1414&lt;&gt;"",TrackingWorksheet!B1414&lt;=WeeklySummary!$C$7,OR(TrackingWorksheet!C1414="",TrackingWorksheet!C1414&gt;=WeeklySummary!$C$6)),1,0))</f>
        <v/>
      </c>
      <c r="E1409" s="10" t="str">
        <f>IF(B1409=1,"",IF(AND(TrackingWorksheet!G1414 &lt;&gt;"",TrackingWorksheet!G1414&lt;=WeeklySummary!$C$7, TrackingWorksheet!H1414=Lists!$D$4), "Y", "N"))</f>
        <v/>
      </c>
      <c r="F1409" s="10" t="str">
        <f>IF(B1409=1,"",IF(AND(TrackingWorksheet!I1414 &lt;&gt;"", TrackingWorksheet!I1414&lt;=WeeklySummary!$C$7, TrackingWorksheet!J1414=Lists!$D$4), "Y", "N"))</f>
        <v/>
      </c>
      <c r="G1409" s="10" t="str">
        <f>IF(B1409=1,"",IF(AND(TrackingWorksheet!G1414 &lt;&gt;"",TrackingWorksheet!G1414&lt;=WeeklySummary!$C$7, TrackingWorksheet!H1414=Lists!$D$5), "Y", "N"))</f>
        <v/>
      </c>
      <c r="H1409" s="10" t="str">
        <f>IF(B1409=1,"",IF(AND(TrackingWorksheet!I1414 &lt;&gt;"", TrackingWorksheet!I1414&lt;=WeeklySummary!$C$7, TrackingWorksheet!J1414=Lists!$D$5), "Y", "N"))</f>
        <v/>
      </c>
      <c r="I1409" s="20" t="str">
        <f>IF(B1409=1,"",IF(AND(TrackingWorksheet!G1414 &lt;&gt;"", TrackingWorksheet!G1414&lt;=WeeklySummary!$C$7, TrackingWorksheet!H1414=Lists!$D$6), 1, 0))</f>
        <v/>
      </c>
      <c r="J1409" s="20" t="str">
        <f t="shared" si="309"/>
        <v/>
      </c>
      <c r="K1409" s="10" t="str">
        <f>IF(B1409=1,"",IF(AND(TrackingWorksheet!I1414&lt;=WeeklySummary!$C$7,TrackingWorksheet!K1414="YES"),0,IF(AND(AND(OR(E1409="Y",F1409="Y"),E1409&lt;&gt;F1409),G1409&lt;&gt;"Y", H1409&lt;&gt;"Y"), 1, 0)))</f>
        <v/>
      </c>
      <c r="L1409" s="20" t="str">
        <f t="shared" si="310"/>
        <v/>
      </c>
      <c r="M1409" s="10" t="str">
        <f t="shared" si="311"/>
        <v/>
      </c>
      <c r="N1409" s="20" t="str">
        <f t="shared" si="312"/>
        <v/>
      </c>
      <c r="O1409" s="10" t="str">
        <f>IF(B1409=1,"",IF(AND(TrackingWorksheet!I1414&lt;=WeeklySummary!$C$7,TrackingWorksheet!K1414="YES"),0,IF(AND(AND(OR(G1409="Y",H1409="Y"),G1409&lt;&gt;H1409),E1409&lt;&gt;"Y", F1409&lt;&gt;"Y"), 1, 0)))</f>
        <v/>
      </c>
      <c r="P1409" s="20" t="str">
        <f t="shared" si="313"/>
        <v/>
      </c>
      <c r="Q1409" s="10" t="str">
        <f t="shared" si="314"/>
        <v/>
      </c>
      <c r="R1409" s="10" t="str">
        <f t="shared" si="315"/>
        <v/>
      </c>
      <c r="S1409" s="10" t="str">
        <f>IF(B1409=1,"",IF(AND(OR(AND(TrackingWorksheet!H1414=Lists!$D$7,TrackingWorksheet!H1414=TrackingWorksheet!J1414),TrackingWorksheet!H1414&lt;&gt;TrackingWorksheet!J1414),TrackingWorksheet!K1414="YES",TrackingWorksheet!H1414&lt;&gt;Lists!$D$6,TrackingWorksheet!G1414&lt;=WeeklySummary!$C$7,TrackingWorksheet!I1414&lt;=WeeklySummary!$C$7),1,0))</f>
        <v/>
      </c>
      <c r="T1409" s="10" t="str">
        <f t="shared" si="316"/>
        <v/>
      </c>
      <c r="U1409" s="10" t="str">
        <f>IF($B1409=1,"",IF(TrackingWorksheet!$K1414="YES",1, 0)*D1409)</f>
        <v/>
      </c>
      <c r="V1409" s="20">
        <f t="shared" si="305"/>
        <v>0</v>
      </c>
      <c r="W1409" s="20">
        <f t="shared" si="306"/>
        <v>0</v>
      </c>
      <c r="X1409" s="10" t="str">
        <f>IF($B1409=1,"",IF(AND(TrackingWorksheet!$L1414&lt;&gt;"", TrackingWorksheet!$L1414&gt;=WeeklySummary!$C$6,TrackingWorksheet!$L1414&lt;=WeeklySummary!$C$7,OR(TrackingWorksheet!$H1414=Lists!$D$4,TrackingWorksheet!$J1414=Lists!$D$4)), 1, 0))</f>
        <v/>
      </c>
      <c r="Y1409" s="10" t="str">
        <f>IF($B1409=1,"",IF(AND(TrackingWorksheet!$L1414&lt;&gt;"", TrackingWorksheet!$L1414&gt;=WeeklySummary!$C$6,TrackingWorksheet!$L1414&lt;=WeeklySummary!$C$7,OR(TrackingWorksheet!$H1414=Lists!$D$5,TrackingWorksheet!$J1414=Lists!$D$5)), 1, 0))</f>
        <v/>
      </c>
      <c r="Z1409" s="10" t="str">
        <f>IF($B1409=1,"",IF(AND(TrackingWorksheet!$L1414&lt;&gt;"", TrackingWorksheet!$L1414&gt;=WeeklySummary!$C$6,TrackingWorksheet!$L1414&lt;=WeeklySummary!$C$7,OR(TrackingWorksheet!$H1414=Lists!$D$6,TrackingWorksheet!$J1414=Lists!$D$6)), 1, 0))</f>
        <v/>
      </c>
      <c r="AA1409" s="19" t="str">
        <f>IF(B1409=1,"",IF(AND(TrackingWorksheet!M1414&lt;&gt;"",TrackingWorksheet!M1414&lt;=WeeklySummary!$C$7),1,0)*D1409)</f>
        <v/>
      </c>
      <c r="AB1409" s="19" t="str">
        <f>IF(B1409=1,"",IF(AND(TrackingWorksheet!N1414&lt;&gt;"",TrackingWorksheet!N1414&lt;=WeeklySummary!$C$7),1,0)*D1409)</f>
        <v/>
      </c>
      <c r="AC1409" s="19" t="str">
        <f>IF(B1409=1,"",TrackingWorksheet!T1414)</f>
        <v/>
      </c>
      <c r="AD1409" s="19" t="str">
        <f>IF(B1409=1,"",IF(D1409*AND(TrackingWorksheet!S1414&gt;=Calculations!$BD$3,TrackingWorksheet!U1414="",TrackingWorksheet!K1414="YES"),1,0))</f>
        <v/>
      </c>
      <c r="AE1409" s="19" t="str">
        <f>IF($B1409=1,"",IF(AND(TrackingWorksheet!$S1414&gt;$BE$3,TrackingWorksheet!$T1414=Lists!$P$4),1, 0)*D1409)</f>
        <v/>
      </c>
      <c r="AF1409" s="19" t="str">
        <f>IF($B1409=1,"",IF(AND(TrackingWorksheet!$U1414&gt;$BE$3,TrackingWorksheet!$V1414=Lists!$P$4),1, 0)*D1409)</f>
        <v/>
      </c>
      <c r="AG1409" s="19" t="str">
        <f>IF($B1409=1,"",IF(AND(TrackingWorksheet!$W1414&gt;$BE$3,TrackingWorksheet!$X1414=Lists!$P$4),1, 0)*D1409)</f>
        <v/>
      </c>
      <c r="AH1409" s="19" t="str">
        <f>IF($B1409=1,"",IF(AND(TrackingWorksheet!$Y1414&gt;$BE$3,TrackingWorksheet!$Z1414=Lists!$P$4),1, 0)*D1409)</f>
        <v/>
      </c>
      <c r="AI1409" s="19" t="str">
        <f>IF($B1409=1,"",IF(AND(TrackingWorksheet!$AA1414&gt;$BE$3,TrackingWorksheet!$AB1414=Lists!$P$4),1, 0)*D1409)</f>
        <v/>
      </c>
      <c r="AJ1409" s="19" t="str">
        <f>IF($B1409=1,"",IF(AND(TrackingWorksheet!$S1414&gt;$BE$3,TrackingWorksheet!$T1414=Lists!$P$5),1, 0)*D1409)</f>
        <v/>
      </c>
      <c r="AK1409" s="19" t="str">
        <f>IF($B1409=1,"",IF(AND(TrackingWorksheet!$U1414&gt;$BE$3,TrackingWorksheet!$V1414=Lists!$P$5),1, 0)*D1409)</f>
        <v/>
      </c>
      <c r="AL1409" s="19" t="str">
        <f>IF($B1409=1,"",IF(AND(TrackingWorksheet!$W1414&gt;$BE$3,TrackingWorksheet!$X1414=Lists!$P$5),1, 0)*D1409)</f>
        <v/>
      </c>
      <c r="AM1409" s="19" t="str">
        <f>IF($B1409=1,"",IF(AND(TrackingWorksheet!$Y1414&gt;$BE$3,TrackingWorksheet!$Z1414=Lists!$P$5),1, 0)*D1409)</f>
        <v/>
      </c>
      <c r="AN1409" s="19" t="str">
        <f>IF($B1409=1,"",IF(AND(TrackingWorksheet!$AA1414&gt;$BE$3,TrackingWorksheet!$AB1414=Lists!$P$5),1, 0)*D1409)</f>
        <v/>
      </c>
      <c r="AO1409" s="19" t="str">
        <f>IF($B1409=1,"",IF(AND(TrackingWorksheet!$S1414&gt;$BE$3,TrackingWorksheet!$T1414=Lists!$P$6),1, 0)*D1409)</f>
        <v/>
      </c>
      <c r="AP1409" s="19" t="str">
        <f>IF($B1409=1,"",IF(AND(TrackingWorksheet!$U1414&gt;$BE$3,TrackingWorksheet!$V1414=Lists!$P$6),1, 0)*D1409)</f>
        <v/>
      </c>
      <c r="AQ1409" s="19" t="str">
        <f>IF($B1409=1,"",IF(AND(TrackingWorksheet!$W1414&gt;$BE$3,TrackingWorksheet!$X1414=Lists!$P$6),1, 0)*D1409)</f>
        <v/>
      </c>
      <c r="AR1409" s="19" t="str">
        <f>IF($B1409=1,"",IF(AND(TrackingWorksheet!$Y1414&gt;$BE$3,TrackingWorksheet!$Z1414=Lists!$P$6),1, 0)*D1409)</f>
        <v/>
      </c>
      <c r="AS1409" s="19" t="str">
        <f>IF($B1409=1,"",IF(AND(TrackingWorksheet!$AA1414&gt;$BE$3,TrackingWorksheet!$AB1414=Lists!$P$6),1, 0)*D1409)</f>
        <v/>
      </c>
      <c r="AT1409" s="19">
        <f t="shared" si="307"/>
        <v>0</v>
      </c>
      <c r="AU1409" s="19" t="str">
        <f>IF(B1409=1,"",IF(AND(TrackingWorksheet!K1414="",TrackingWorksheet!M1414="", TrackingWorksheet!N1414="", TrackingWorksheet!S1414="", TrackingWorksheet!V1414="", TrackingWorksheet!W1414="", TrackingWorksheet!Y1414="", TrackingWorksheet!AA1414="", V1409=1),1,0)*D1409)</f>
        <v/>
      </c>
      <c r="AV1409" s="19" t="str">
        <f>IF(B1409=1,"",IF(D1409*AND(TrackingWorksheet!U1414&gt;Calculations!$BE$3,TrackingWorksheet!K1414="YES"),1,0))</f>
        <v/>
      </c>
      <c r="AW1409" s="19" t="str">
        <f>IF(B1409=1,"",IF(D1409*AND(TrackingWorksheet!W1414&gt;Calculations!$BE$3,TrackingWorksheet!K1414="YES"),1,0))</f>
        <v/>
      </c>
      <c r="AX1409" s="19">
        <f t="shared" si="308"/>
        <v>0</v>
      </c>
      <c r="AY1409" s="19">
        <f t="shared" si="304"/>
        <v>0</v>
      </c>
      <c r="AZ1409" s="27" t="str">
        <f>IF(B1409=1,"",IF(TrackingWorksheet!Q1414="","",TrackingWorksheet!Q1414))</f>
        <v/>
      </c>
      <c r="BB1409" s="4"/>
      <c r="BC1409" s="4"/>
      <c r="BD1409" s="4"/>
      <c r="BE1409" s="4"/>
      <c r="BF1409" s="4"/>
      <c r="BG1409" s="4" t="str">
        <f>IF(B1409=1,"",IF(AND(N1409=1,TrackingWorksheet!$I1414+14&lt;=WeeklySummary!$C$7),1,0))</f>
        <v/>
      </c>
      <c r="BH1409" s="4" t="str">
        <f>IF(B1409=1,"",IF(AND(R1409=1,TrackingWorksheet!$I1414+14&lt;=WeeklySummary!$C$7),1,0))</f>
        <v/>
      </c>
      <c r="BI1409" s="4" t="str">
        <f>IF(B1409=1,"",IF(AND(J1409=1,TrackingWorksheet!$G1414+14&lt;=WeeklySummary!$C$7),1,0))</f>
        <v/>
      </c>
      <c r="BJ1409" s="4" t="str">
        <f>IF(B1409=1,"",IF(AND(T1409=1,TrackingWorksheet!$I1414+14&lt;=WeeklySummary!$C$7),1,0))</f>
        <v/>
      </c>
      <c r="BK1409" s="4" t="str">
        <f>IF(B1409=1,"",IF(AND(T1409=1,TrackingWorksheet!$G1414+14&lt;=WeeklySummary!$C$7),1,0))</f>
        <v/>
      </c>
      <c r="BL1409" s="4">
        <f t="shared" si="317"/>
        <v>0</v>
      </c>
    </row>
    <row r="1410" spans="2:64" x14ac:dyDescent="0.25">
      <c r="B1410" s="27">
        <f>IF(AND(ISBLANK(TrackingWorksheet!B1415),ISBLANK(TrackingWorksheet!C1415),ISBLANK(TrackingWorksheet!G1415),ISBLANK(TrackingWorksheet!H1415),
ISBLANK(TrackingWorksheet!I1415),ISBLANK(TrackingWorksheet!J1415),ISBLANK(TrackingWorksheet!M1415),
ISBLANK(TrackingWorksheet!N1417)),1,0)</f>
        <v>1</v>
      </c>
      <c r="C1410" s="12" t="str">
        <f>IF(B1410=1,"",TrackingWorksheet!F1415)</f>
        <v/>
      </c>
      <c r="D1410" s="20" t="str">
        <f>IF(B1410=1,"",IF(AND(TrackingWorksheet!B1415&lt;&gt;"",TrackingWorksheet!B1415&lt;=WeeklySummary!$C$7,OR(TrackingWorksheet!C1415="",TrackingWorksheet!C1415&gt;=WeeklySummary!$C$6)),1,0))</f>
        <v/>
      </c>
      <c r="E1410" s="10" t="str">
        <f>IF(B1410=1,"",IF(AND(TrackingWorksheet!G1415 &lt;&gt;"",TrackingWorksheet!G1415&lt;=WeeklySummary!$C$7, TrackingWorksheet!H1415=Lists!$D$4), "Y", "N"))</f>
        <v/>
      </c>
      <c r="F1410" s="10" t="str">
        <f>IF(B1410=1,"",IF(AND(TrackingWorksheet!I1415 &lt;&gt;"", TrackingWorksheet!I1415&lt;=WeeklySummary!$C$7, TrackingWorksheet!J1415=Lists!$D$4), "Y", "N"))</f>
        <v/>
      </c>
      <c r="G1410" s="10" t="str">
        <f>IF(B1410=1,"",IF(AND(TrackingWorksheet!G1415 &lt;&gt;"",TrackingWorksheet!G1415&lt;=WeeklySummary!$C$7, TrackingWorksheet!H1415=Lists!$D$5), "Y", "N"))</f>
        <v/>
      </c>
      <c r="H1410" s="10" t="str">
        <f>IF(B1410=1,"",IF(AND(TrackingWorksheet!I1415 &lt;&gt;"", TrackingWorksheet!I1415&lt;=WeeklySummary!$C$7, TrackingWorksheet!J1415=Lists!$D$5), "Y", "N"))</f>
        <v/>
      </c>
      <c r="I1410" s="20" t="str">
        <f>IF(B1410=1,"",IF(AND(TrackingWorksheet!G1415 &lt;&gt;"", TrackingWorksheet!G1415&lt;=WeeklySummary!$C$7, TrackingWorksheet!H1415=Lists!$D$6), 1, 0))</f>
        <v/>
      </c>
      <c r="J1410" s="20" t="str">
        <f t="shared" si="309"/>
        <v/>
      </c>
      <c r="K1410" s="10" t="str">
        <f>IF(B1410=1,"",IF(AND(TrackingWorksheet!I1415&lt;=WeeklySummary!$C$7,TrackingWorksheet!K1415="YES"),0,IF(AND(AND(OR(E1410="Y",F1410="Y"),E1410&lt;&gt;F1410),G1410&lt;&gt;"Y", H1410&lt;&gt;"Y"), 1, 0)))</f>
        <v/>
      </c>
      <c r="L1410" s="20" t="str">
        <f t="shared" si="310"/>
        <v/>
      </c>
      <c r="M1410" s="10" t="str">
        <f t="shared" si="311"/>
        <v/>
      </c>
      <c r="N1410" s="20" t="str">
        <f t="shared" si="312"/>
        <v/>
      </c>
      <c r="O1410" s="10" t="str">
        <f>IF(B1410=1,"",IF(AND(TrackingWorksheet!I1415&lt;=WeeklySummary!$C$7,TrackingWorksheet!K1415="YES"),0,IF(AND(AND(OR(G1410="Y",H1410="Y"),G1410&lt;&gt;H1410),E1410&lt;&gt;"Y", F1410&lt;&gt;"Y"), 1, 0)))</f>
        <v/>
      </c>
      <c r="P1410" s="20" t="str">
        <f t="shared" si="313"/>
        <v/>
      </c>
      <c r="Q1410" s="10" t="str">
        <f t="shared" si="314"/>
        <v/>
      </c>
      <c r="R1410" s="10" t="str">
        <f t="shared" si="315"/>
        <v/>
      </c>
      <c r="S1410" s="10" t="str">
        <f>IF(B1410=1,"",IF(AND(OR(AND(TrackingWorksheet!H1415=Lists!$D$7,TrackingWorksheet!H1415=TrackingWorksheet!J1415),TrackingWorksheet!H1415&lt;&gt;TrackingWorksheet!J1415),TrackingWorksheet!K1415="YES",TrackingWorksheet!H1415&lt;&gt;Lists!$D$6,TrackingWorksheet!G1415&lt;=WeeklySummary!$C$7,TrackingWorksheet!I1415&lt;=WeeklySummary!$C$7),1,0))</f>
        <v/>
      </c>
      <c r="T1410" s="10" t="str">
        <f t="shared" si="316"/>
        <v/>
      </c>
      <c r="U1410" s="10" t="str">
        <f>IF($B1410=1,"",IF(TrackingWorksheet!$K1415="YES",1, 0)*D1410)</f>
        <v/>
      </c>
      <c r="V1410" s="20">
        <f t="shared" si="305"/>
        <v>0</v>
      </c>
      <c r="W1410" s="20">
        <f t="shared" si="306"/>
        <v>0</v>
      </c>
      <c r="X1410" s="10" t="str">
        <f>IF($B1410=1,"",IF(AND(TrackingWorksheet!$L1415&lt;&gt;"", TrackingWorksheet!$L1415&gt;=WeeklySummary!$C$6,TrackingWorksheet!$L1415&lt;=WeeklySummary!$C$7,OR(TrackingWorksheet!$H1415=Lists!$D$4,TrackingWorksheet!$J1415=Lists!$D$4)), 1, 0))</f>
        <v/>
      </c>
      <c r="Y1410" s="10" t="str">
        <f>IF($B1410=1,"",IF(AND(TrackingWorksheet!$L1415&lt;&gt;"", TrackingWorksheet!$L1415&gt;=WeeklySummary!$C$6,TrackingWorksheet!$L1415&lt;=WeeklySummary!$C$7,OR(TrackingWorksheet!$H1415=Lists!$D$5,TrackingWorksheet!$J1415=Lists!$D$5)), 1, 0))</f>
        <v/>
      </c>
      <c r="Z1410" s="10" t="str">
        <f>IF($B1410=1,"",IF(AND(TrackingWorksheet!$L1415&lt;&gt;"", TrackingWorksheet!$L1415&gt;=WeeklySummary!$C$6,TrackingWorksheet!$L1415&lt;=WeeklySummary!$C$7,OR(TrackingWorksheet!$H1415=Lists!$D$6,TrackingWorksheet!$J1415=Lists!$D$6)), 1, 0))</f>
        <v/>
      </c>
      <c r="AA1410" s="19" t="str">
        <f>IF(B1410=1,"",IF(AND(TrackingWorksheet!M1415&lt;&gt;"",TrackingWorksheet!M1415&lt;=WeeklySummary!$C$7),1,0)*D1410)</f>
        <v/>
      </c>
      <c r="AB1410" s="19" t="str">
        <f>IF(B1410=1,"",IF(AND(TrackingWorksheet!N1415&lt;&gt;"",TrackingWorksheet!N1415&lt;=WeeklySummary!$C$7),1,0)*D1410)</f>
        <v/>
      </c>
      <c r="AC1410" s="19" t="str">
        <f>IF(B1410=1,"",TrackingWorksheet!T1415)</f>
        <v/>
      </c>
      <c r="AD1410" s="19" t="str">
        <f>IF(B1410=1,"",IF(D1410*AND(TrackingWorksheet!S1415&gt;=Calculations!$BD$3,TrackingWorksheet!U1415="",TrackingWorksheet!K1415="YES"),1,0))</f>
        <v/>
      </c>
      <c r="AE1410" s="19" t="str">
        <f>IF($B1410=1,"",IF(AND(TrackingWorksheet!$S1415&gt;$BE$3,TrackingWorksheet!$T1415=Lists!$P$4),1, 0)*D1410)</f>
        <v/>
      </c>
      <c r="AF1410" s="19" t="str">
        <f>IF($B1410=1,"",IF(AND(TrackingWorksheet!$U1415&gt;$BE$3,TrackingWorksheet!$V1415=Lists!$P$4),1, 0)*D1410)</f>
        <v/>
      </c>
      <c r="AG1410" s="19" t="str">
        <f>IF($B1410=1,"",IF(AND(TrackingWorksheet!$W1415&gt;$BE$3,TrackingWorksheet!$X1415=Lists!$P$4),1, 0)*D1410)</f>
        <v/>
      </c>
      <c r="AH1410" s="19" t="str">
        <f>IF($B1410=1,"",IF(AND(TrackingWorksheet!$Y1415&gt;$BE$3,TrackingWorksheet!$Z1415=Lists!$P$4),1, 0)*D1410)</f>
        <v/>
      </c>
      <c r="AI1410" s="19" t="str">
        <f>IF($B1410=1,"",IF(AND(TrackingWorksheet!$AA1415&gt;$BE$3,TrackingWorksheet!$AB1415=Lists!$P$4),1, 0)*D1410)</f>
        <v/>
      </c>
      <c r="AJ1410" s="19" t="str">
        <f>IF($B1410=1,"",IF(AND(TrackingWorksheet!$S1415&gt;$BE$3,TrackingWorksheet!$T1415=Lists!$P$5),1, 0)*D1410)</f>
        <v/>
      </c>
      <c r="AK1410" s="19" t="str">
        <f>IF($B1410=1,"",IF(AND(TrackingWorksheet!$U1415&gt;$BE$3,TrackingWorksheet!$V1415=Lists!$P$5),1, 0)*D1410)</f>
        <v/>
      </c>
      <c r="AL1410" s="19" t="str">
        <f>IF($B1410=1,"",IF(AND(TrackingWorksheet!$W1415&gt;$BE$3,TrackingWorksheet!$X1415=Lists!$P$5),1, 0)*D1410)</f>
        <v/>
      </c>
      <c r="AM1410" s="19" t="str">
        <f>IF($B1410=1,"",IF(AND(TrackingWorksheet!$Y1415&gt;$BE$3,TrackingWorksheet!$Z1415=Lists!$P$5),1, 0)*D1410)</f>
        <v/>
      </c>
      <c r="AN1410" s="19" t="str">
        <f>IF($B1410=1,"",IF(AND(TrackingWorksheet!$AA1415&gt;$BE$3,TrackingWorksheet!$AB1415=Lists!$P$5),1, 0)*D1410)</f>
        <v/>
      </c>
      <c r="AO1410" s="19" t="str">
        <f>IF($B1410=1,"",IF(AND(TrackingWorksheet!$S1415&gt;$BE$3,TrackingWorksheet!$T1415=Lists!$P$6),1, 0)*D1410)</f>
        <v/>
      </c>
      <c r="AP1410" s="19" t="str">
        <f>IF($B1410=1,"",IF(AND(TrackingWorksheet!$U1415&gt;$BE$3,TrackingWorksheet!$V1415=Lists!$P$6),1, 0)*D1410)</f>
        <v/>
      </c>
      <c r="AQ1410" s="19" t="str">
        <f>IF($B1410=1,"",IF(AND(TrackingWorksheet!$W1415&gt;$BE$3,TrackingWorksheet!$X1415=Lists!$P$6),1, 0)*D1410)</f>
        <v/>
      </c>
      <c r="AR1410" s="19" t="str">
        <f>IF($B1410=1,"",IF(AND(TrackingWorksheet!$Y1415&gt;$BE$3,TrackingWorksheet!$Z1415=Lists!$P$6),1, 0)*D1410)</f>
        <v/>
      </c>
      <c r="AS1410" s="19" t="str">
        <f>IF($B1410=1,"",IF(AND(TrackingWorksheet!$AA1415&gt;$BE$3,TrackingWorksheet!$AB1415=Lists!$P$6),1, 0)*D1410)</f>
        <v/>
      </c>
      <c r="AT1410" s="19">
        <f t="shared" si="307"/>
        <v>0</v>
      </c>
      <c r="AU1410" s="19" t="str">
        <f>IF(B1410=1,"",IF(AND(TrackingWorksheet!K1415="",TrackingWorksheet!M1415="", TrackingWorksheet!N1415="", TrackingWorksheet!S1415="", TrackingWorksheet!V1415="", TrackingWorksheet!W1415="", TrackingWorksheet!Y1415="", TrackingWorksheet!AA1415="", V1410=1),1,0)*D1410)</f>
        <v/>
      </c>
      <c r="AV1410" s="19" t="str">
        <f>IF(B1410=1,"",IF(D1410*AND(TrackingWorksheet!U1415&gt;Calculations!$BE$3,TrackingWorksheet!K1415="YES"),1,0))</f>
        <v/>
      </c>
      <c r="AW1410" s="19" t="str">
        <f>IF(B1410=1,"",IF(D1410*AND(TrackingWorksheet!W1415&gt;Calculations!$BE$3,TrackingWorksheet!K1415="YES"),1,0))</f>
        <v/>
      </c>
      <c r="AX1410" s="19">
        <f t="shared" si="308"/>
        <v>0</v>
      </c>
      <c r="AY1410" s="19">
        <f t="shared" si="304"/>
        <v>0</v>
      </c>
      <c r="AZ1410" s="27" t="str">
        <f>IF(B1410=1,"",IF(TrackingWorksheet!Q1415="","",TrackingWorksheet!Q1415))</f>
        <v/>
      </c>
      <c r="BB1410" s="4"/>
      <c r="BC1410" s="4"/>
      <c r="BD1410" s="4"/>
      <c r="BE1410" s="4"/>
      <c r="BF1410" s="4"/>
      <c r="BG1410" s="4" t="str">
        <f>IF(B1410=1,"",IF(AND(N1410=1,TrackingWorksheet!$I1415+14&lt;=WeeklySummary!$C$7),1,0))</f>
        <v/>
      </c>
      <c r="BH1410" s="4" t="str">
        <f>IF(B1410=1,"",IF(AND(R1410=1,TrackingWorksheet!$I1415+14&lt;=WeeklySummary!$C$7),1,0))</f>
        <v/>
      </c>
      <c r="BI1410" s="4" t="str">
        <f>IF(B1410=1,"",IF(AND(J1410=1,TrackingWorksheet!$G1415+14&lt;=WeeklySummary!$C$7),1,0))</f>
        <v/>
      </c>
      <c r="BJ1410" s="4" t="str">
        <f>IF(B1410=1,"",IF(AND(T1410=1,TrackingWorksheet!$I1415+14&lt;=WeeklySummary!$C$7),1,0))</f>
        <v/>
      </c>
      <c r="BK1410" s="4" t="str">
        <f>IF(B1410=1,"",IF(AND(T1410=1,TrackingWorksheet!$G1415+14&lt;=WeeklySummary!$C$7),1,0))</f>
        <v/>
      </c>
      <c r="BL1410" s="4">
        <f t="shared" si="317"/>
        <v>0</v>
      </c>
    </row>
    <row r="1411" spans="2:64" x14ac:dyDescent="0.25">
      <c r="B1411" s="27">
        <f>IF(AND(ISBLANK(TrackingWorksheet!B1416),ISBLANK(TrackingWorksheet!C1416),ISBLANK(TrackingWorksheet!G1416),ISBLANK(TrackingWorksheet!H1416),
ISBLANK(TrackingWorksheet!I1416),ISBLANK(TrackingWorksheet!J1416),ISBLANK(TrackingWorksheet!M1416),
ISBLANK(TrackingWorksheet!N1418)),1,0)</f>
        <v>1</v>
      </c>
      <c r="C1411" s="12" t="str">
        <f>IF(B1411=1,"",TrackingWorksheet!F1416)</f>
        <v/>
      </c>
      <c r="D1411" s="20" t="str">
        <f>IF(B1411=1,"",IF(AND(TrackingWorksheet!B1416&lt;&gt;"",TrackingWorksheet!B1416&lt;=WeeklySummary!$C$7,OR(TrackingWorksheet!C1416="",TrackingWorksheet!C1416&gt;=WeeklySummary!$C$6)),1,0))</f>
        <v/>
      </c>
      <c r="E1411" s="10" t="str">
        <f>IF(B1411=1,"",IF(AND(TrackingWorksheet!G1416 &lt;&gt;"",TrackingWorksheet!G1416&lt;=WeeklySummary!$C$7, TrackingWorksheet!H1416=Lists!$D$4), "Y", "N"))</f>
        <v/>
      </c>
      <c r="F1411" s="10" t="str">
        <f>IF(B1411=1,"",IF(AND(TrackingWorksheet!I1416 &lt;&gt;"", TrackingWorksheet!I1416&lt;=WeeklySummary!$C$7, TrackingWorksheet!J1416=Lists!$D$4), "Y", "N"))</f>
        <v/>
      </c>
      <c r="G1411" s="10" t="str">
        <f>IF(B1411=1,"",IF(AND(TrackingWorksheet!G1416 &lt;&gt;"",TrackingWorksheet!G1416&lt;=WeeklySummary!$C$7, TrackingWorksheet!H1416=Lists!$D$5), "Y", "N"))</f>
        <v/>
      </c>
      <c r="H1411" s="10" t="str">
        <f>IF(B1411=1,"",IF(AND(TrackingWorksheet!I1416 &lt;&gt;"", TrackingWorksheet!I1416&lt;=WeeklySummary!$C$7, TrackingWorksheet!J1416=Lists!$D$5), "Y", "N"))</f>
        <v/>
      </c>
      <c r="I1411" s="20" t="str">
        <f>IF(B1411=1,"",IF(AND(TrackingWorksheet!G1416 &lt;&gt;"", TrackingWorksheet!G1416&lt;=WeeklySummary!$C$7, TrackingWorksheet!H1416=Lists!$D$6), 1, 0))</f>
        <v/>
      </c>
      <c r="J1411" s="20" t="str">
        <f t="shared" si="309"/>
        <v/>
      </c>
      <c r="K1411" s="10" t="str">
        <f>IF(B1411=1,"",IF(AND(TrackingWorksheet!I1416&lt;=WeeklySummary!$C$7,TrackingWorksheet!K1416="YES"),0,IF(AND(AND(OR(E1411="Y",F1411="Y"),E1411&lt;&gt;F1411),G1411&lt;&gt;"Y", H1411&lt;&gt;"Y"), 1, 0)))</f>
        <v/>
      </c>
      <c r="L1411" s="20" t="str">
        <f t="shared" si="310"/>
        <v/>
      </c>
      <c r="M1411" s="10" t="str">
        <f t="shared" si="311"/>
        <v/>
      </c>
      <c r="N1411" s="20" t="str">
        <f t="shared" si="312"/>
        <v/>
      </c>
      <c r="O1411" s="10" t="str">
        <f>IF(B1411=1,"",IF(AND(TrackingWorksheet!I1416&lt;=WeeklySummary!$C$7,TrackingWorksheet!K1416="YES"),0,IF(AND(AND(OR(G1411="Y",H1411="Y"),G1411&lt;&gt;H1411),E1411&lt;&gt;"Y", F1411&lt;&gt;"Y"), 1, 0)))</f>
        <v/>
      </c>
      <c r="P1411" s="20" t="str">
        <f t="shared" si="313"/>
        <v/>
      </c>
      <c r="Q1411" s="10" t="str">
        <f t="shared" si="314"/>
        <v/>
      </c>
      <c r="R1411" s="10" t="str">
        <f t="shared" si="315"/>
        <v/>
      </c>
      <c r="S1411" s="10" t="str">
        <f>IF(B1411=1,"",IF(AND(OR(AND(TrackingWorksheet!H1416=Lists!$D$7,TrackingWorksheet!H1416=TrackingWorksheet!J1416),TrackingWorksheet!H1416&lt;&gt;TrackingWorksheet!J1416),TrackingWorksheet!K1416="YES",TrackingWorksheet!H1416&lt;&gt;Lists!$D$6,TrackingWorksheet!G1416&lt;=WeeklySummary!$C$7,TrackingWorksheet!I1416&lt;=WeeklySummary!$C$7),1,0))</f>
        <v/>
      </c>
      <c r="T1411" s="10" t="str">
        <f t="shared" si="316"/>
        <v/>
      </c>
      <c r="U1411" s="10" t="str">
        <f>IF($B1411=1,"",IF(TrackingWorksheet!$K1416="YES",1, 0)*D1411)</f>
        <v/>
      </c>
      <c r="V1411" s="20">
        <f t="shared" si="305"/>
        <v>0</v>
      </c>
      <c r="W1411" s="20">
        <f t="shared" si="306"/>
        <v>0</v>
      </c>
      <c r="X1411" s="10" t="str">
        <f>IF($B1411=1,"",IF(AND(TrackingWorksheet!$L1416&lt;&gt;"", TrackingWorksheet!$L1416&gt;=WeeklySummary!$C$6,TrackingWorksheet!$L1416&lt;=WeeklySummary!$C$7,OR(TrackingWorksheet!$H1416=Lists!$D$4,TrackingWorksheet!$J1416=Lists!$D$4)), 1, 0))</f>
        <v/>
      </c>
      <c r="Y1411" s="10" t="str">
        <f>IF($B1411=1,"",IF(AND(TrackingWorksheet!$L1416&lt;&gt;"", TrackingWorksheet!$L1416&gt;=WeeklySummary!$C$6,TrackingWorksheet!$L1416&lt;=WeeklySummary!$C$7,OR(TrackingWorksheet!$H1416=Lists!$D$5,TrackingWorksheet!$J1416=Lists!$D$5)), 1, 0))</f>
        <v/>
      </c>
      <c r="Z1411" s="10" t="str">
        <f>IF($B1411=1,"",IF(AND(TrackingWorksheet!$L1416&lt;&gt;"", TrackingWorksheet!$L1416&gt;=WeeklySummary!$C$6,TrackingWorksheet!$L1416&lt;=WeeklySummary!$C$7,OR(TrackingWorksheet!$H1416=Lists!$D$6,TrackingWorksheet!$J1416=Lists!$D$6)), 1, 0))</f>
        <v/>
      </c>
      <c r="AA1411" s="19" t="str">
        <f>IF(B1411=1,"",IF(AND(TrackingWorksheet!M1416&lt;&gt;"",TrackingWorksheet!M1416&lt;=WeeklySummary!$C$7),1,0)*D1411)</f>
        <v/>
      </c>
      <c r="AB1411" s="19" t="str">
        <f>IF(B1411=1,"",IF(AND(TrackingWorksheet!N1416&lt;&gt;"",TrackingWorksheet!N1416&lt;=WeeklySummary!$C$7),1,0)*D1411)</f>
        <v/>
      </c>
      <c r="AC1411" s="19" t="str">
        <f>IF(B1411=1,"",TrackingWorksheet!T1416)</f>
        <v/>
      </c>
      <c r="AD1411" s="19" t="str">
        <f>IF(B1411=1,"",IF(D1411*AND(TrackingWorksheet!S1416&gt;=Calculations!$BD$3,TrackingWorksheet!U1416="",TrackingWorksheet!K1416="YES"),1,0))</f>
        <v/>
      </c>
      <c r="AE1411" s="19" t="str">
        <f>IF($B1411=1,"",IF(AND(TrackingWorksheet!$S1416&gt;$BE$3,TrackingWorksheet!$T1416=Lists!$P$4),1, 0)*D1411)</f>
        <v/>
      </c>
      <c r="AF1411" s="19" t="str">
        <f>IF($B1411=1,"",IF(AND(TrackingWorksheet!$U1416&gt;$BE$3,TrackingWorksheet!$V1416=Lists!$P$4),1, 0)*D1411)</f>
        <v/>
      </c>
      <c r="AG1411" s="19" t="str">
        <f>IF($B1411=1,"",IF(AND(TrackingWorksheet!$W1416&gt;$BE$3,TrackingWorksheet!$X1416=Lists!$P$4),1, 0)*D1411)</f>
        <v/>
      </c>
      <c r="AH1411" s="19" t="str">
        <f>IF($B1411=1,"",IF(AND(TrackingWorksheet!$Y1416&gt;$BE$3,TrackingWorksheet!$Z1416=Lists!$P$4),1, 0)*D1411)</f>
        <v/>
      </c>
      <c r="AI1411" s="19" t="str">
        <f>IF($B1411=1,"",IF(AND(TrackingWorksheet!$AA1416&gt;$BE$3,TrackingWorksheet!$AB1416=Lists!$P$4),1, 0)*D1411)</f>
        <v/>
      </c>
      <c r="AJ1411" s="19" t="str">
        <f>IF($B1411=1,"",IF(AND(TrackingWorksheet!$S1416&gt;$BE$3,TrackingWorksheet!$T1416=Lists!$P$5),1, 0)*D1411)</f>
        <v/>
      </c>
      <c r="AK1411" s="19" t="str">
        <f>IF($B1411=1,"",IF(AND(TrackingWorksheet!$U1416&gt;$BE$3,TrackingWorksheet!$V1416=Lists!$P$5),1, 0)*D1411)</f>
        <v/>
      </c>
      <c r="AL1411" s="19" t="str">
        <f>IF($B1411=1,"",IF(AND(TrackingWorksheet!$W1416&gt;$BE$3,TrackingWorksheet!$X1416=Lists!$P$5),1, 0)*D1411)</f>
        <v/>
      </c>
      <c r="AM1411" s="19" t="str">
        <f>IF($B1411=1,"",IF(AND(TrackingWorksheet!$Y1416&gt;$BE$3,TrackingWorksheet!$Z1416=Lists!$P$5),1, 0)*D1411)</f>
        <v/>
      </c>
      <c r="AN1411" s="19" t="str">
        <f>IF($B1411=1,"",IF(AND(TrackingWorksheet!$AA1416&gt;$BE$3,TrackingWorksheet!$AB1416=Lists!$P$5),1, 0)*D1411)</f>
        <v/>
      </c>
      <c r="AO1411" s="19" t="str">
        <f>IF($B1411=1,"",IF(AND(TrackingWorksheet!$S1416&gt;$BE$3,TrackingWorksheet!$T1416=Lists!$P$6),1, 0)*D1411)</f>
        <v/>
      </c>
      <c r="AP1411" s="19" t="str">
        <f>IF($B1411=1,"",IF(AND(TrackingWorksheet!$U1416&gt;$BE$3,TrackingWorksheet!$V1416=Lists!$P$6),1, 0)*D1411)</f>
        <v/>
      </c>
      <c r="AQ1411" s="19" t="str">
        <f>IF($B1411=1,"",IF(AND(TrackingWorksheet!$W1416&gt;$BE$3,TrackingWorksheet!$X1416=Lists!$P$6),1, 0)*D1411)</f>
        <v/>
      </c>
      <c r="AR1411" s="19" t="str">
        <f>IF($B1411=1,"",IF(AND(TrackingWorksheet!$Y1416&gt;$BE$3,TrackingWorksheet!$Z1416=Lists!$P$6),1, 0)*D1411)</f>
        <v/>
      </c>
      <c r="AS1411" s="19" t="str">
        <f>IF($B1411=1,"",IF(AND(TrackingWorksheet!$AA1416&gt;$BE$3,TrackingWorksheet!$AB1416=Lists!$P$6),1, 0)*D1411)</f>
        <v/>
      </c>
      <c r="AT1411" s="19">
        <f t="shared" si="307"/>
        <v>0</v>
      </c>
      <c r="AU1411" s="19" t="str">
        <f>IF(B1411=1,"",IF(AND(TrackingWorksheet!K1416="",TrackingWorksheet!M1416="", TrackingWorksheet!N1416="", TrackingWorksheet!S1416="", TrackingWorksheet!V1416="", TrackingWorksheet!W1416="", TrackingWorksheet!Y1416="", TrackingWorksheet!AA1416="", V1411=1),1,0)*D1411)</f>
        <v/>
      </c>
      <c r="AV1411" s="19" t="str">
        <f>IF(B1411=1,"",IF(D1411*AND(TrackingWorksheet!U1416&gt;Calculations!$BE$3,TrackingWorksheet!K1416="YES"),1,0))</f>
        <v/>
      </c>
      <c r="AW1411" s="19" t="str">
        <f>IF(B1411=1,"",IF(D1411*AND(TrackingWorksheet!W1416&gt;Calculations!$BE$3,TrackingWorksheet!K1416="YES"),1,0))</f>
        <v/>
      </c>
      <c r="AX1411" s="19">
        <f t="shared" si="308"/>
        <v>0</v>
      </c>
      <c r="AY1411" s="19">
        <f t="shared" ref="AY1411:AY1474" si="318">MAX(AD1411,AX1411)</f>
        <v>0</v>
      </c>
      <c r="AZ1411" s="27" t="str">
        <f>IF(B1411=1,"",IF(TrackingWorksheet!Q1416="","",TrackingWorksheet!Q1416))</f>
        <v/>
      </c>
      <c r="BB1411" s="4"/>
      <c r="BC1411" s="4"/>
      <c r="BD1411" s="4"/>
      <c r="BE1411" s="4"/>
      <c r="BF1411" s="4"/>
      <c r="BG1411" s="4" t="str">
        <f>IF(B1411=1,"",IF(AND(N1411=1,TrackingWorksheet!$I1416+14&lt;=WeeklySummary!$C$7),1,0))</f>
        <v/>
      </c>
      <c r="BH1411" s="4" t="str">
        <f>IF(B1411=1,"",IF(AND(R1411=1,TrackingWorksheet!$I1416+14&lt;=WeeklySummary!$C$7),1,0))</f>
        <v/>
      </c>
      <c r="BI1411" s="4" t="str">
        <f>IF(B1411=1,"",IF(AND(J1411=1,TrackingWorksheet!$G1416+14&lt;=WeeklySummary!$C$7),1,0))</f>
        <v/>
      </c>
      <c r="BJ1411" s="4" t="str">
        <f>IF(B1411=1,"",IF(AND(T1411=1,TrackingWorksheet!$I1416+14&lt;=WeeklySummary!$C$7),1,0))</f>
        <v/>
      </c>
      <c r="BK1411" s="4" t="str">
        <f>IF(B1411=1,"",IF(AND(T1411=1,TrackingWorksheet!$G1416+14&lt;=WeeklySummary!$C$7),1,0))</f>
        <v/>
      </c>
      <c r="BL1411" s="4">
        <f t="shared" si="317"/>
        <v>0</v>
      </c>
    </row>
    <row r="1412" spans="2:64" x14ac:dyDescent="0.25">
      <c r="B1412" s="27">
        <f>IF(AND(ISBLANK(TrackingWorksheet!B1417),ISBLANK(TrackingWorksheet!C1417),ISBLANK(TrackingWorksheet!G1417),ISBLANK(TrackingWorksheet!H1417),
ISBLANK(TrackingWorksheet!I1417),ISBLANK(TrackingWorksheet!J1417),ISBLANK(TrackingWorksheet!M1417),
ISBLANK(TrackingWorksheet!N1419)),1,0)</f>
        <v>1</v>
      </c>
      <c r="C1412" s="12" t="str">
        <f>IF(B1412=1,"",TrackingWorksheet!F1417)</f>
        <v/>
      </c>
      <c r="D1412" s="20" t="str">
        <f>IF(B1412=1,"",IF(AND(TrackingWorksheet!B1417&lt;&gt;"",TrackingWorksheet!B1417&lt;=WeeklySummary!$C$7,OR(TrackingWorksheet!C1417="",TrackingWorksheet!C1417&gt;=WeeklySummary!$C$6)),1,0))</f>
        <v/>
      </c>
      <c r="E1412" s="10" t="str">
        <f>IF(B1412=1,"",IF(AND(TrackingWorksheet!G1417 &lt;&gt;"",TrackingWorksheet!G1417&lt;=WeeklySummary!$C$7, TrackingWorksheet!H1417=Lists!$D$4), "Y", "N"))</f>
        <v/>
      </c>
      <c r="F1412" s="10" t="str">
        <f>IF(B1412=1,"",IF(AND(TrackingWorksheet!I1417 &lt;&gt;"", TrackingWorksheet!I1417&lt;=WeeklySummary!$C$7, TrackingWorksheet!J1417=Lists!$D$4), "Y", "N"))</f>
        <v/>
      </c>
      <c r="G1412" s="10" t="str">
        <f>IF(B1412=1,"",IF(AND(TrackingWorksheet!G1417 &lt;&gt;"",TrackingWorksheet!G1417&lt;=WeeklySummary!$C$7, TrackingWorksheet!H1417=Lists!$D$5), "Y", "N"))</f>
        <v/>
      </c>
      <c r="H1412" s="10" t="str">
        <f>IF(B1412=1,"",IF(AND(TrackingWorksheet!I1417 &lt;&gt;"", TrackingWorksheet!I1417&lt;=WeeklySummary!$C$7, TrackingWorksheet!J1417=Lists!$D$5), "Y", "N"))</f>
        <v/>
      </c>
      <c r="I1412" s="20" t="str">
        <f>IF(B1412=1,"",IF(AND(TrackingWorksheet!G1417 &lt;&gt;"", TrackingWorksheet!G1417&lt;=WeeklySummary!$C$7, TrackingWorksheet!H1417=Lists!$D$6), 1, 0))</f>
        <v/>
      </c>
      <c r="J1412" s="20" t="str">
        <f t="shared" si="309"/>
        <v/>
      </c>
      <c r="K1412" s="10" t="str">
        <f>IF(B1412=1,"",IF(AND(TrackingWorksheet!I1417&lt;=WeeklySummary!$C$7,TrackingWorksheet!K1417="YES"),0,IF(AND(AND(OR(E1412="Y",F1412="Y"),E1412&lt;&gt;F1412),G1412&lt;&gt;"Y", H1412&lt;&gt;"Y"), 1, 0)))</f>
        <v/>
      </c>
      <c r="L1412" s="20" t="str">
        <f t="shared" si="310"/>
        <v/>
      </c>
      <c r="M1412" s="10" t="str">
        <f t="shared" si="311"/>
        <v/>
      </c>
      <c r="N1412" s="20" t="str">
        <f t="shared" si="312"/>
        <v/>
      </c>
      <c r="O1412" s="10" t="str">
        <f>IF(B1412=1,"",IF(AND(TrackingWorksheet!I1417&lt;=WeeklySummary!$C$7,TrackingWorksheet!K1417="YES"),0,IF(AND(AND(OR(G1412="Y",H1412="Y"),G1412&lt;&gt;H1412),E1412&lt;&gt;"Y", F1412&lt;&gt;"Y"), 1, 0)))</f>
        <v/>
      </c>
      <c r="P1412" s="20" t="str">
        <f t="shared" si="313"/>
        <v/>
      </c>
      <c r="Q1412" s="10" t="str">
        <f t="shared" si="314"/>
        <v/>
      </c>
      <c r="R1412" s="10" t="str">
        <f t="shared" si="315"/>
        <v/>
      </c>
      <c r="S1412" s="10" t="str">
        <f>IF(B1412=1,"",IF(AND(OR(AND(TrackingWorksheet!H1417=Lists!$D$7,TrackingWorksheet!H1417=TrackingWorksheet!J1417),TrackingWorksheet!H1417&lt;&gt;TrackingWorksheet!J1417),TrackingWorksheet!K1417="YES",TrackingWorksheet!H1417&lt;&gt;Lists!$D$6,TrackingWorksheet!G1417&lt;=WeeklySummary!$C$7,TrackingWorksheet!I1417&lt;=WeeklySummary!$C$7),1,0))</f>
        <v/>
      </c>
      <c r="T1412" s="10" t="str">
        <f t="shared" si="316"/>
        <v/>
      </c>
      <c r="U1412" s="10" t="str">
        <f>IF($B1412=1,"",IF(TrackingWorksheet!$K1417="YES",1, 0)*D1412)</f>
        <v/>
      </c>
      <c r="V1412" s="20">
        <f t="shared" ref="V1412:V1475" si="319">MAX(L1412,P1412)</f>
        <v>0</v>
      </c>
      <c r="W1412" s="20">
        <f t="shared" ref="W1412:W1475" si="320" xml:space="preserve"> MAX(N1412,R1412,T1412,J1412,AT1412, U1412)</f>
        <v>0</v>
      </c>
      <c r="X1412" s="10" t="str">
        <f>IF($B1412=1,"",IF(AND(TrackingWorksheet!$L1417&lt;&gt;"", TrackingWorksheet!$L1417&gt;=WeeklySummary!$C$6,TrackingWorksheet!$L1417&lt;=WeeklySummary!$C$7,OR(TrackingWorksheet!$H1417=Lists!$D$4,TrackingWorksheet!$J1417=Lists!$D$4)), 1, 0))</f>
        <v/>
      </c>
      <c r="Y1412" s="10" t="str">
        <f>IF($B1412=1,"",IF(AND(TrackingWorksheet!$L1417&lt;&gt;"", TrackingWorksheet!$L1417&gt;=WeeklySummary!$C$6,TrackingWorksheet!$L1417&lt;=WeeklySummary!$C$7,OR(TrackingWorksheet!$H1417=Lists!$D$5,TrackingWorksheet!$J1417=Lists!$D$5)), 1, 0))</f>
        <v/>
      </c>
      <c r="Z1412" s="10" t="str">
        <f>IF($B1412=1,"",IF(AND(TrackingWorksheet!$L1417&lt;&gt;"", TrackingWorksheet!$L1417&gt;=WeeklySummary!$C$6,TrackingWorksheet!$L1417&lt;=WeeklySummary!$C$7,OR(TrackingWorksheet!$H1417=Lists!$D$6,TrackingWorksheet!$J1417=Lists!$D$6)), 1, 0))</f>
        <v/>
      </c>
      <c r="AA1412" s="19" t="str">
        <f>IF(B1412=1,"",IF(AND(TrackingWorksheet!M1417&lt;&gt;"",TrackingWorksheet!M1417&lt;=WeeklySummary!$C$7),1,0)*D1412)</f>
        <v/>
      </c>
      <c r="AB1412" s="19" t="str">
        <f>IF(B1412=1,"",IF(AND(TrackingWorksheet!N1417&lt;&gt;"",TrackingWorksheet!N1417&lt;=WeeklySummary!$C$7),1,0)*D1412)</f>
        <v/>
      </c>
      <c r="AC1412" s="19" t="str">
        <f>IF(B1412=1,"",TrackingWorksheet!T1417)</f>
        <v/>
      </c>
      <c r="AD1412" s="19" t="str">
        <f>IF(B1412=1,"",IF(D1412*AND(TrackingWorksheet!S1417&gt;=Calculations!$BD$3,TrackingWorksheet!U1417="",TrackingWorksheet!K1417="YES"),1,0))</f>
        <v/>
      </c>
      <c r="AE1412" s="19" t="str">
        <f>IF($B1412=1,"",IF(AND(TrackingWorksheet!$S1417&gt;$BE$3,TrackingWorksheet!$T1417=Lists!$P$4),1, 0)*D1412)</f>
        <v/>
      </c>
      <c r="AF1412" s="19" t="str">
        <f>IF($B1412=1,"",IF(AND(TrackingWorksheet!$U1417&gt;$BE$3,TrackingWorksheet!$V1417=Lists!$P$4),1, 0)*D1412)</f>
        <v/>
      </c>
      <c r="AG1412" s="19" t="str">
        <f>IF($B1412=1,"",IF(AND(TrackingWorksheet!$W1417&gt;$BE$3,TrackingWorksheet!$X1417=Lists!$P$4),1, 0)*D1412)</f>
        <v/>
      </c>
      <c r="AH1412" s="19" t="str">
        <f>IF($B1412=1,"",IF(AND(TrackingWorksheet!$Y1417&gt;$BE$3,TrackingWorksheet!$Z1417=Lists!$P$4),1, 0)*D1412)</f>
        <v/>
      </c>
      <c r="AI1412" s="19" t="str">
        <f>IF($B1412=1,"",IF(AND(TrackingWorksheet!$AA1417&gt;$BE$3,TrackingWorksheet!$AB1417=Lists!$P$4),1, 0)*D1412)</f>
        <v/>
      </c>
      <c r="AJ1412" s="19" t="str">
        <f>IF($B1412=1,"",IF(AND(TrackingWorksheet!$S1417&gt;$BE$3,TrackingWorksheet!$T1417=Lists!$P$5),1, 0)*D1412)</f>
        <v/>
      </c>
      <c r="AK1412" s="19" t="str">
        <f>IF($B1412=1,"",IF(AND(TrackingWorksheet!$U1417&gt;$BE$3,TrackingWorksheet!$V1417=Lists!$P$5),1, 0)*D1412)</f>
        <v/>
      </c>
      <c r="AL1412" s="19" t="str">
        <f>IF($B1412=1,"",IF(AND(TrackingWorksheet!$W1417&gt;$BE$3,TrackingWorksheet!$X1417=Lists!$P$5),1, 0)*D1412)</f>
        <v/>
      </c>
      <c r="AM1412" s="19" t="str">
        <f>IF($B1412=1,"",IF(AND(TrackingWorksheet!$Y1417&gt;$BE$3,TrackingWorksheet!$Z1417=Lists!$P$5),1, 0)*D1412)</f>
        <v/>
      </c>
      <c r="AN1412" s="19" t="str">
        <f>IF($B1412=1,"",IF(AND(TrackingWorksheet!$AA1417&gt;$BE$3,TrackingWorksheet!$AB1417=Lists!$P$5),1, 0)*D1412)</f>
        <v/>
      </c>
      <c r="AO1412" s="19" t="str">
        <f>IF($B1412=1,"",IF(AND(TrackingWorksheet!$S1417&gt;$BE$3,TrackingWorksheet!$T1417=Lists!$P$6),1, 0)*D1412)</f>
        <v/>
      </c>
      <c r="AP1412" s="19" t="str">
        <f>IF($B1412=1,"",IF(AND(TrackingWorksheet!$U1417&gt;$BE$3,TrackingWorksheet!$V1417=Lists!$P$6),1, 0)*D1412)</f>
        <v/>
      </c>
      <c r="AQ1412" s="19" t="str">
        <f>IF($B1412=1,"",IF(AND(TrackingWorksheet!$W1417&gt;$BE$3,TrackingWorksheet!$X1417=Lists!$P$6),1, 0)*D1412)</f>
        <v/>
      </c>
      <c r="AR1412" s="19" t="str">
        <f>IF($B1412=1,"",IF(AND(TrackingWorksheet!$Y1417&gt;$BE$3,TrackingWorksheet!$Z1417=Lists!$P$6),1, 0)*D1412)</f>
        <v/>
      </c>
      <c r="AS1412" s="19" t="str">
        <f>IF($B1412=1,"",IF(AND(TrackingWorksheet!$AA1417&gt;$BE$3,TrackingWorksheet!$AB1417=Lists!$P$6),1, 0)*D1412)</f>
        <v/>
      </c>
      <c r="AT1412" s="19">
        <f t="shared" ref="AT1412:AT1475" si="321">MAX(AE1412:AS1412)</f>
        <v>0</v>
      </c>
      <c r="AU1412" s="19" t="str">
        <f>IF(B1412=1,"",IF(AND(TrackingWorksheet!K1417="",TrackingWorksheet!M1417="", TrackingWorksheet!N1417="", TrackingWorksheet!S1417="", TrackingWorksheet!V1417="", TrackingWorksheet!W1417="", TrackingWorksheet!Y1417="", TrackingWorksheet!AA1417="", V1412=1),1,0)*D1412)</f>
        <v/>
      </c>
      <c r="AV1412" s="19" t="str">
        <f>IF(B1412=1,"",IF(D1412*AND(TrackingWorksheet!U1417&gt;Calculations!$BE$3,TrackingWorksheet!K1417="YES"),1,0))</f>
        <v/>
      </c>
      <c r="AW1412" s="19" t="str">
        <f>IF(B1412=1,"",IF(D1412*AND(TrackingWorksheet!W1417&gt;Calculations!$BE$3,TrackingWorksheet!K1417="YES"),1,0))</f>
        <v/>
      </c>
      <c r="AX1412" s="19">
        <f t="shared" ref="AX1412:AX1475" si="322">MAX(AV1412:AW1412)</f>
        <v>0</v>
      </c>
      <c r="AY1412" s="19">
        <f t="shared" si="318"/>
        <v>0</v>
      </c>
      <c r="AZ1412" s="27" t="str">
        <f>IF(B1412=1,"",IF(TrackingWorksheet!Q1417="","",TrackingWorksheet!Q1417))</f>
        <v/>
      </c>
      <c r="BB1412" s="4"/>
      <c r="BC1412" s="4"/>
      <c r="BD1412" s="4"/>
      <c r="BE1412" s="4"/>
      <c r="BF1412" s="4"/>
      <c r="BG1412" s="4" t="str">
        <f>IF(B1412=1,"",IF(AND(N1412=1,TrackingWorksheet!$I1417+14&lt;=WeeklySummary!$C$7),1,0))</f>
        <v/>
      </c>
      <c r="BH1412" s="4" t="str">
        <f>IF(B1412=1,"",IF(AND(R1412=1,TrackingWorksheet!$I1417+14&lt;=WeeklySummary!$C$7),1,0))</f>
        <v/>
      </c>
      <c r="BI1412" s="4" t="str">
        <f>IF(B1412=1,"",IF(AND(J1412=1,TrackingWorksheet!$G1417+14&lt;=WeeklySummary!$C$7),1,0))</f>
        <v/>
      </c>
      <c r="BJ1412" s="4" t="str">
        <f>IF(B1412=1,"",IF(AND(T1412=1,TrackingWorksheet!$I1417+14&lt;=WeeklySummary!$C$7),1,0))</f>
        <v/>
      </c>
      <c r="BK1412" s="4" t="str">
        <f>IF(B1412=1,"",IF(AND(T1412=1,TrackingWorksheet!$G1417+14&lt;=WeeklySummary!$C$7),1,0))</f>
        <v/>
      </c>
      <c r="BL1412" s="4">
        <f t="shared" si="317"/>
        <v>0</v>
      </c>
    </row>
    <row r="1413" spans="2:64" x14ac:dyDescent="0.25">
      <c r="B1413" s="27">
        <f>IF(AND(ISBLANK(TrackingWorksheet!B1418),ISBLANK(TrackingWorksheet!C1418),ISBLANK(TrackingWorksheet!G1418),ISBLANK(TrackingWorksheet!H1418),
ISBLANK(TrackingWorksheet!I1418),ISBLANK(TrackingWorksheet!J1418),ISBLANK(TrackingWorksheet!M1418),
ISBLANK(TrackingWorksheet!N1420)),1,0)</f>
        <v>1</v>
      </c>
      <c r="C1413" s="12" t="str">
        <f>IF(B1413=1,"",TrackingWorksheet!F1418)</f>
        <v/>
      </c>
      <c r="D1413" s="20" t="str">
        <f>IF(B1413=1,"",IF(AND(TrackingWorksheet!B1418&lt;&gt;"",TrackingWorksheet!B1418&lt;=WeeklySummary!$C$7,OR(TrackingWorksheet!C1418="",TrackingWorksheet!C1418&gt;=WeeklySummary!$C$6)),1,0))</f>
        <v/>
      </c>
      <c r="E1413" s="10" t="str">
        <f>IF(B1413=1,"",IF(AND(TrackingWorksheet!G1418 &lt;&gt;"",TrackingWorksheet!G1418&lt;=WeeklySummary!$C$7, TrackingWorksheet!H1418=Lists!$D$4), "Y", "N"))</f>
        <v/>
      </c>
      <c r="F1413" s="10" t="str">
        <f>IF(B1413=1,"",IF(AND(TrackingWorksheet!I1418 &lt;&gt;"", TrackingWorksheet!I1418&lt;=WeeklySummary!$C$7, TrackingWorksheet!J1418=Lists!$D$4), "Y", "N"))</f>
        <v/>
      </c>
      <c r="G1413" s="10" t="str">
        <f>IF(B1413=1,"",IF(AND(TrackingWorksheet!G1418 &lt;&gt;"",TrackingWorksheet!G1418&lt;=WeeklySummary!$C$7, TrackingWorksheet!H1418=Lists!$D$5), "Y", "N"))</f>
        <v/>
      </c>
      <c r="H1413" s="10" t="str">
        <f>IF(B1413=1,"",IF(AND(TrackingWorksheet!I1418 &lt;&gt;"", TrackingWorksheet!I1418&lt;=WeeklySummary!$C$7, TrackingWorksheet!J1418=Lists!$D$5), "Y", "N"))</f>
        <v/>
      </c>
      <c r="I1413" s="20" t="str">
        <f>IF(B1413=1,"",IF(AND(TrackingWorksheet!G1418 &lt;&gt;"", TrackingWorksheet!G1418&lt;=WeeklySummary!$C$7, TrackingWorksheet!H1418=Lists!$D$6), 1, 0))</f>
        <v/>
      </c>
      <c r="J1413" s="20" t="str">
        <f t="shared" ref="J1413:J1476" si="323">IF(B1413=1,"",I1413*D1413)</f>
        <v/>
      </c>
      <c r="K1413" s="10" t="str">
        <f>IF(B1413=1,"",IF(AND(TrackingWorksheet!I1418&lt;=WeeklySummary!$C$7,TrackingWorksheet!K1418="YES"),0,IF(AND(AND(OR(E1413="Y",F1413="Y"),E1413&lt;&gt;F1413),G1413&lt;&gt;"Y", H1413&lt;&gt;"Y"), 1, 0)))</f>
        <v/>
      </c>
      <c r="L1413" s="20" t="str">
        <f t="shared" ref="L1413:L1476" si="324">IF(B1413=1,"",K1413*D1413)</f>
        <v/>
      </c>
      <c r="M1413" s="10" t="str">
        <f t="shared" ref="M1413:M1476" si="325">IF(B1413=1,"",IF(AND(E1413="Y", F1413="Y"), 1, 0))</f>
        <v/>
      </c>
      <c r="N1413" s="20" t="str">
        <f t="shared" ref="N1413:N1476" si="326">IF(B1413=1,"",M1413*D1413)</f>
        <v/>
      </c>
      <c r="O1413" s="10" t="str">
        <f>IF(B1413=1,"",IF(AND(TrackingWorksheet!I1418&lt;=WeeklySummary!$C$7,TrackingWorksheet!K1418="YES"),0,IF(AND(AND(OR(G1413="Y",H1413="Y"),G1413&lt;&gt;H1413),E1413&lt;&gt;"Y", F1413&lt;&gt;"Y"), 1, 0)))</f>
        <v/>
      </c>
      <c r="P1413" s="20" t="str">
        <f t="shared" ref="P1413:P1476" si="327">IF(B1413=1,"",O1413*D1413)</f>
        <v/>
      </c>
      <c r="Q1413" s="10" t="str">
        <f t="shared" ref="Q1413:Q1476" si="328">IF(B1413=1,"",IF(AND(G1413="Y", H1413="Y"), 1, 0))</f>
        <v/>
      </c>
      <c r="R1413" s="10" t="str">
        <f t="shared" ref="R1413:R1476" si="329">IF(B1413=1,"",Q1413*D1413)</f>
        <v/>
      </c>
      <c r="S1413" s="10" t="str">
        <f>IF(B1413=1,"",IF(AND(OR(AND(TrackingWorksheet!H1418=Lists!$D$7,TrackingWorksheet!H1418=TrackingWorksheet!J1418),TrackingWorksheet!H1418&lt;&gt;TrackingWorksheet!J1418),TrackingWorksheet!K1418="YES",TrackingWorksheet!H1418&lt;&gt;Lists!$D$6,TrackingWorksheet!G1418&lt;=WeeklySummary!$C$7,TrackingWorksheet!I1418&lt;=WeeklySummary!$C$7),1,0))</f>
        <v/>
      </c>
      <c r="T1413" s="10" t="str">
        <f t="shared" ref="T1413:T1476" si="330">IF(B1413=1,"",S1413*D1413)</f>
        <v/>
      </c>
      <c r="U1413" s="10" t="str">
        <f>IF($B1413=1,"",IF(TrackingWorksheet!$K1418="YES",1, 0)*D1413)</f>
        <v/>
      </c>
      <c r="V1413" s="20">
        <f t="shared" si="319"/>
        <v>0</v>
      </c>
      <c r="W1413" s="20">
        <f t="shared" si="320"/>
        <v>0</v>
      </c>
      <c r="X1413" s="10" t="str">
        <f>IF($B1413=1,"",IF(AND(TrackingWorksheet!$L1418&lt;&gt;"", TrackingWorksheet!$L1418&gt;=WeeklySummary!$C$6,TrackingWorksheet!$L1418&lt;=WeeklySummary!$C$7,OR(TrackingWorksheet!$H1418=Lists!$D$4,TrackingWorksheet!$J1418=Lists!$D$4)), 1, 0))</f>
        <v/>
      </c>
      <c r="Y1413" s="10" t="str">
        <f>IF($B1413=1,"",IF(AND(TrackingWorksheet!$L1418&lt;&gt;"", TrackingWorksheet!$L1418&gt;=WeeklySummary!$C$6,TrackingWorksheet!$L1418&lt;=WeeklySummary!$C$7,OR(TrackingWorksheet!$H1418=Lists!$D$5,TrackingWorksheet!$J1418=Lists!$D$5)), 1, 0))</f>
        <v/>
      </c>
      <c r="Z1413" s="10" t="str">
        <f>IF($B1413=1,"",IF(AND(TrackingWorksheet!$L1418&lt;&gt;"", TrackingWorksheet!$L1418&gt;=WeeklySummary!$C$6,TrackingWorksheet!$L1418&lt;=WeeklySummary!$C$7,OR(TrackingWorksheet!$H1418=Lists!$D$6,TrackingWorksheet!$J1418=Lists!$D$6)), 1, 0))</f>
        <v/>
      </c>
      <c r="AA1413" s="19" t="str">
        <f>IF(B1413=1,"",IF(AND(TrackingWorksheet!M1418&lt;&gt;"",TrackingWorksheet!M1418&lt;=WeeklySummary!$C$7),1,0)*D1413)</f>
        <v/>
      </c>
      <c r="AB1413" s="19" t="str">
        <f>IF(B1413=1,"",IF(AND(TrackingWorksheet!N1418&lt;&gt;"",TrackingWorksheet!N1418&lt;=WeeklySummary!$C$7),1,0)*D1413)</f>
        <v/>
      </c>
      <c r="AC1413" s="19" t="str">
        <f>IF(B1413=1,"",TrackingWorksheet!T1418)</f>
        <v/>
      </c>
      <c r="AD1413" s="19" t="str">
        <f>IF(B1413=1,"",IF(D1413*AND(TrackingWorksheet!S1418&gt;=Calculations!$BD$3,TrackingWorksheet!U1418="",TrackingWorksheet!K1418="YES"),1,0))</f>
        <v/>
      </c>
      <c r="AE1413" s="19" t="str">
        <f>IF($B1413=1,"",IF(AND(TrackingWorksheet!$S1418&gt;$BE$3,TrackingWorksheet!$T1418=Lists!$P$4),1, 0)*D1413)</f>
        <v/>
      </c>
      <c r="AF1413" s="19" t="str">
        <f>IF($B1413=1,"",IF(AND(TrackingWorksheet!$U1418&gt;$BE$3,TrackingWorksheet!$V1418=Lists!$P$4),1, 0)*D1413)</f>
        <v/>
      </c>
      <c r="AG1413" s="19" t="str">
        <f>IF($B1413=1,"",IF(AND(TrackingWorksheet!$W1418&gt;$BE$3,TrackingWorksheet!$X1418=Lists!$P$4),1, 0)*D1413)</f>
        <v/>
      </c>
      <c r="AH1413" s="19" t="str">
        <f>IF($B1413=1,"",IF(AND(TrackingWorksheet!$Y1418&gt;$BE$3,TrackingWorksheet!$Z1418=Lists!$P$4),1, 0)*D1413)</f>
        <v/>
      </c>
      <c r="AI1413" s="19" t="str">
        <f>IF($B1413=1,"",IF(AND(TrackingWorksheet!$AA1418&gt;$BE$3,TrackingWorksheet!$AB1418=Lists!$P$4),1, 0)*D1413)</f>
        <v/>
      </c>
      <c r="AJ1413" s="19" t="str">
        <f>IF($B1413=1,"",IF(AND(TrackingWorksheet!$S1418&gt;$BE$3,TrackingWorksheet!$T1418=Lists!$P$5),1, 0)*D1413)</f>
        <v/>
      </c>
      <c r="AK1413" s="19" t="str">
        <f>IF($B1413=1,"",IF(AND(TrackingWorksheet!$U1418&gt;$BE$3,TrackingWorksheet!$V1418=Lists!$P$5),1, 0)*D1413)</f>
        <v/>
      </c>
      <c r="AL1413" s="19" t="str">
        <f>IF($B1413=1,"",IF(AND(TrackingWorksheet!$W1418&gt;$BE$3,TrackingWorksheet!$X1418=Lists!$P$5),1, 0)*D1413)</f>
        <v/>
      </c>
      <c r="AM1413" s="19" t="str">
        <f>IF($B1413=1,"",IF(AND(TrackingWorksheet!$Y1418&gt;$BE$3,TrackingWorksheet!$Z1418=Lists!$P$5),1, 0)*D1413)</f>
        <v/>
      </c>
      <c r="AN1413" s="19" t="str">
        <f>IF($B1413=1,"",IF(AND(TrackingWorksheet!$AA1418&gt;$BE$3,TrackingWorksheet!$AB1418=Lists!$P$5),1, 0)*D1413)</f>
        <v/>
      </c>
      <c r="AO1413" s="19" t="str">
        <f>IF($B1413=1,"",IF(AND(TrackingWorksheet!$S1418&gt;$BE$3,TrackingWorksheet!$T1418=Lists!$P$6),1, 0)*D1413)</f>
        <v/>
      </c>
      <c r="AP1413" s="19" t="str">
        <f>IF($B1413=1,"",IF(AND(TrackingWorksheet!$U1418&gt;$BE$3,TrackingWorksheet!$V1418=Lists!$P$6),1, 0)*D1413)</f>
        <v/>
      </c>
      <c r="AQ1413" s="19" t="str">
        <f>IF($B1413=1,"",IF(AND(TrackingWorksheet!$W1418&gt;$BE$3,TrackingWorksheet!$X1418=Lists!$P$6),1, 0)*D1413)</f>
        <v/>
      </c>
      <c r="AR1413" s="19" t="str">
        <f>IF($B1413=1,"",IF(AND(TrackingWorksheet!$Y1418&gt;$BE$3,TrackingWorksheet!$Z1418=Lists!$P$6),1, 0)*D1413)</f>
        <v/>
      </c>
      <c r="AS1413" s="19" t="str">
        <f>IF($B1413=1,"",IF(AND(TrackingWorksheet!$AA1418&gt;$BE$3,TrackingWorksheet!$AB1418=Lists!$P$6),1, 0)*D1413)</f>
        <v/>
      </c>
      <c r="AT1413" s="19">
        <f t="shared" si="321"/>
        <v>0</v>
      </c>
      <c r="AU1413" s="19" t="str">
        <f>IF(B1413=1,"",IF(AND(TrackingWorksheet!K1418="",TrackingWorksheet!M1418="", TrackingWorksheet!N1418="", TrackingWorksheet!S1418="", TrackingWorksheet!V1418="", TrackingWorksheet!W1418="", TrackingWorksheet!Y1418="", TrackingWorksheet!AA1418="", V1413=1),1,0)*D1413)</f>
        <v/>
      </c>
      <c r="AV1413" s="19" t="str">
        <f>IF(B1413=1,"",IF(D1413*AND(TrackingWorksheet!U1418&gt;Calculations!$BE$3,TrackingWorksheet!K1418="YES"),1,0))</f>
        <v/>
      </c>
      <c r="AW1413" s="19" t="str">
        <f>IF(B1413=1,"",IF(D1413*AND(TrackingWorksheet!W1418&gt;Calculations!$BE$3,TrackingWorksheet!K1418="YES"),1,0))</f>
        <v/>
      </c>
      <c r="AX1413" s="19">
        <f t="shared" si="322"/>
        <v>0</v>
      </c>
      <c r="AY1413" s="19">
        <f t="shared" si="318"/>
        <v>0</v>
      </c>
      <c r="AZ1413" s="27" t="str">
        <f>IF(B1413=1,"",IF(TrackingWorksheet!Q1418="","",TrackingWorksheet!Q1418))</f>
        <v/>
      </c>
      <c r="BB1413" s="4"/>
      <c r="BC1413" s="4"/>
      <c r="BD1413" s="4"/>
      <c r="BE1413" s="4"/>
      <c r="BF1413" s="4"/>
      <c r="BG1413" s="4" t="str">
        <f>IF(B1413=1,"",IF(AND(N1413=1,TrackingWorksheet!$I1418+14&lt;=WeeklySummary!$C$7),1,0))</f>
        <v/>
      </c>
      <c r="BH1413" s="4" t="str">
        <f>IF(B1413=1,"",IF(AND(R1413=1,TrackingWorksheet!$I1418+14&lt;=WeeklySummary!$C$7),1,0))</f>
        <v/>
      </c>
      <c r="BI1413" s="4" t="str">
        <f>IF(B1413=1,"",IF(AND(J1413=1,TrackingWorksheet!$G1418+14&lt;=WeeklySummary!$C$7),1,0))</f>
        <v/>
      </c>
      <c r="BJ1413" s="4" t="str">
        <f>IF(B1413=1,"",IF(AND(T1413=1,TrackingWorksheet!$I1418+14&lt;=WeeklySummary!$C$7),1,0))</f>
        <v/>
      </c>
      <c r="BK1413" s="4" t="str">
        <f>IF(B1413=1,"",IF(AND(T1413=1,TrackingWorksheet!$G1418+14&lt;=WeeklySummary!$C$7),1,0))</f>
        <v/>
      </c>
      <c r="BL1413" s="4">
        <f t="shared" ref="BL1413:BL1476" si="331">MAX(BG1413:BK1413)</f>
        <v>0</v>
      </c>
    </row>
    <row r="1414" spans="2:64" x14ac:dyDescent="0.25">
      <c r="B1414" s="27">
        <f>IF(AND(ISBLANK(TrackingWorksheet!B1419),ISBLANK(TrackingWorksheet!C1419),ISBLANK(TrackingWorksheet!G1419),ISBLANK(TrackingWorksheet!H1419),
ISBLANK(TrackingWorksheet!I1419),ISBLANK(TrackingWorksheet!J1419),ISBLANK(TrackingWorksheet!M1419),
ISBLANK(TrackingWorksheet!N1421)),1,0)</f>
        <v>1</v>
      </c>
      <c r="C1414" s="12" t="str">
        <f>IF(B1414=1,"",TrackingWorksheet!F1419)</f>
        <v/>
      </c>
      <c r="D1414" s="20" t="str">
        <f>IF(B1414=1,"",IF(AND(TrackingWorksheet!B1419&lt;&gt;"",TrackingWorksheet!B1419&lt;=WeeklySummary!$C$7,OR(TrackingWorksheet!C1419="",TrackingWorksheet!C1419&gt;=WeeklySummary!$C$6)),1,0))</f>
        <v/>
      </c>
      <c r="E1414" s="10" t="str">
        <f>IF(B1414=1,"",IF(AND(TrackingWorksheet!G1419 &lt;&gt;"",TrackingWorksheet!G1419&lt;=WeeklySummary!$C$7, TrackingWorksheet!H1419=Lists!$D$4), "Y", "N"))</f>
        <v/>
      </c>
      <c r="F1414" s="10" t="str">
        <f>IF(B1414=1,"",IF(AND(TrackingWorksheet!I1419 &lt;&gt;"", TrackingWorksheet!I1419&lt;=WeeklySummary!$C$7, TrackingWorksheet!J1419=Lists!$D$4), "Y", "N"))</f>
        <v/>
      </c>
      <c r="G1414" s="10" t="str">
        <f>IF(B1414=1,"",IF(AND(TrackingWorksheet!G1419 &lt;&gt;"",TrackingWorksheet!G1419&lt;=WeeklySummary!$C$7, TrackingWorksheet!H1419=Lists!$D$5), "Y", "N"))</f>
        <v/>
      </c>
      <c r="H1414" s="10" t="str">
        <f>IF(B1414=1,"",IF(AND(TrackingWorksheet!I1419 &lt;&gt;"", TrackingWorksheet!I1419&lt;=WeeklySummary!$C$7, TrackingWorksheet!J1419=Lists!$D$5), "Y", "N"))</f>
        <v/>
      </c>
      <c r="I1414" s="20" t="str">
        <f>IF(B1414=1,"",IF(AND(TrackingWorksheet!G1419 &lt;&gt;"", TrackingWorksheet!G1419&lt;=WeeklySummary!$C$7, TrackingWorksheet!H1419=Lists!$D$6), 1, 0))</f>
        <v/>
      </c>
      <c r="J1414" s="20" t="str">
        <f t="shared" si="323"/>
        <v/>
      </c>
      <c r="K1414" s="10" t="str">
        <f>IF(B1414=1,"",IF(AND(TrackingWorksheet!I1419&lt;=WeeklySummary!$C$7,TrackingWorksheet!K1419="YES"),0,IF(AND(AND(OR(E1414="Y",F1414="Y"),E1414&lt;&gt;F1414),G1414&lt;&gt;"Y", H1414&lt;&gt;"Y"), 1, 0)))</f>
        <v/>
      </c>
      <c r="L1414" s="20" t="str">
        <f t="shared" si="324"/>
        <v/>
      </c>
      <c r="M1414" s="10" t="str">
        <f t="shared" si="325"/>
        <v/>
      </c>
      <c r="N1414" s="20" t="str">
        <f t="shared" si="326"/>
        <v/>
      </c>
      <c r="O1414" s="10" t="str">
        <f>IF(B1414=1,"",IF(AND(TrackingWorksheet!I1419&lt;=WeeklySummary!$C$7,TrackingWorksheet!K1419="YES"),0,IF(AND(AND(OR(G1414="Y",H1414="Y"),G1414&lt;&gt;H1414),E1414&lt;&gt;"Y", F1414&lt;&gt;"Y"), 1, 0)))</f>
        <v/>
      </c>
      <c r="P1414" s="20" t="str">
        <f t="shared" si="327"/>
        <v/>
      </c>
      <c r="Q1414" s="10" t="str">
        <f t="shared" si="328"/>
        <v/>
      </c>
      <c r="R1414" s="10" t="str">
        <f t="shared" si="329"/>
        <v/>
      </c>
      <c r="S1414" s="10" t="str">
        <f>IF(B1414=1,"",IF(AND(OR(AND(TrackingWorksheet!H1419=Lists!$D$7,TrackingWorksheet!H1419=TrackingWorksheet!J1419),TrackingWorksheet!H1419&lt;&gt;TrackingWorksheet!J1419),TrackingWorksheet!K1419="YES",TrackingWorksheet!H1419&lt;&gt;Lists!$D$6,TrackingWorksheet!G1419&lt;=WeeklySummary!$C$7,TrackingWorksheet!I1419&lt;=WeeklySummary!$C$7),1,0))</f>
        <v/>
      </c>
      <c r="T1414" s="10" t="str">
        <f t="shared" si="330"/>
        <v/>
      </c>
      <c r="U1414" s="10" t="str">
        <f>IF($B1414=1,"",IF(TrackingWorksheet!$K1419="YES",1, 0)*D1414)</f>
        <v/>
      </c>
      <c r="V1414" s="20">
        <f t="shared" si="319"/>
        <v>0</v>
      </c>
      <c r="W1414" s="20">
        <f t="shared" si="320"/>
        <v>0</v>
      </c>
      <c r="X1414" s="10" t="str">
        <f>IF($B1414=1,"",IF(AND(TrackingWorksheet!$L1419&lt;&gt;"", TrackingWorksheet!$L1419&gt;=WeeklySummary!$C$6,TrackingWorksheet!$L1419&lt;=WeeklySummary!$C$7,OR(TrackingWorksheet!$H1419=Lists!$D$4,TrackingWorksheet!$J1419=Lists!$D$4)), 1, 0))</f>
        <v/>
      </c>
      <c r="Y1414" s="10" t="str">
        <f>IF($B1414=1,"",IF(AND(TrackingWorksheet!$L1419&lt;&gt;"", TrackingWorksheet!$L1419&gt;=WeeklySummary!$C$6,TrackingWorksheet!$L1419&lt;=WeeklySummary!$C$7,OR(TrackingWorksheet!$H1419=Lists!$D$5,TrackingWorksheet!$J1419=Lists!$D$5)), 1, 0))</f>
        <v/>
      </c>
      <c r="Z1414" s="10" t="str">
        <f>IF($B1414=1,"",IF(AND(TrackingWorksheet!$L1419&lt;&gt;"", TrackingWorksheet!$L1419&gt;=WeeklySummary!$C$6,TrackingWorksheet!$L1419&lt;=WeeklySummary!$C$7,OR(TrackingWorksheet!$H1419=Lists!$D$6,TrackingWorksheet!$J1419=Lists!$D$6)), 1, 0))</f>
        <v/>
      </c>
      <c r="AA1414" s="19" t="str">
        <f>IF(B1414=1,"",IF(AND(TrackingWorksheet!M1419&lt;&gt;"",TrackingWorksheet!M1419&lt;=WeeklySummary!$C$7),1,0)*D1414)</f>
        <v/>
      </c>
      <c r="AB1414" s="19" t="str">
        <f>IF(B1414=1,"",IF(AND(TrackingWorksheet!N1419&lt;&gt;"",TrackingWorksheet!N1419&lt;=WeeklySummary!$C$7),1,0)*D1414)</f>
        <v/>
      </c>
      <c r="AC1414" s="19" t="str">
        <f>IF(B1414=1,"",TrackingWorksheet!T1419)</f>
        <v/>
      </c>
      <c r="AD1414" s="19" t="str">
        <f>IF(B1414=1,"",IF(D1414*AND(TrackingWorksheet!S1419&gt;=Calculations!$BD$3,TrackingWorksheet!U1419="",TrackingWorksheet!K1419="YES"),1,0))</f>
        <v/>
      </c>
      <c r="AE1414" s="19" t="str">
        <f>IF($B1414=1,"",IF(AND(TrackingWorksheet!$S1419&gt;$BE$3,TrackingWorksheet!$T1419=Lists!$P$4),1, 0)*D1414)</f>
        <v/>
      </c>
      <c r="AF1414" s="19" t="str">
        <f>IF($B1414=1,"",IF(AND(TrackingWorksheet!$U1419&gt;$BE$3,TrackingWorksheet!$V1419=Lists!$P$4),1, 0)*D1414)</f>
        <v/>
      </c>
      <c r="AG1414" s="19" t="str">
        <f>IF($B1414=1,"",IF(AND(TrackingWorksheet!$W1419&gt;$BE$3,TrackingWorksheet!$X1419=Lists!$P$4),1, 0)*D1414)</f>
        <v/>
      </c>
      <c r="AH1414" s="19" t="str">
        <f>IF($B1414=1,"",IF(AND(TrackingWorksheet!$Y1419&gt;$BE$3,TrackingWorksheet!$Z1419=Lists!$P$4),1, 0)*D1414)</f>
        <v/>
      </c>
      <c r="AI1414" s="19" t="str">
        <f>IF($B1414=1,"",IF(AND(TrackingWorksheet!$AA1419&gt;$BE$3,TrackingWorksheet!$AB1419=Lists!$P$4),1, 0)*D1414)</f>
        <v/>
      </c>
      <c r="AJ1414" s="19" t="str">
        <f>IF($B1414=1,"",IF(AND(TrackingWorksheet!$S1419&gt;$BE$3,TrackingWorksheet!$T1419=Lists!$P$5),1, 0)*D1414)</f>
        <v/>
      </c>
      <c r="AK1414" s="19" t="str">
        <f>IF($B1414=1,"",IF(AND(TrackingWorksheet!$U1419&gt;$BE$3,TrackingWorksheet!$V1419=Lists!$P$5),1, 0)*D1414)</f>
        <v/>
      </c>
      <c r="AL1414" s="19" t="str">
        <f>IF($B1414=1,"",IF(AND(TrackingWorksheet!$W1419&gt;$BE$3,TrackingWorksheet!$X1419=Lists!$P$5),1, 0)*D1414)</f>
        <v/>
      </c>
      <c r="AM1414" s="19" t="str">
        <f>IF($B1414=1,"",IF(AND(TrackingWorksheet!$Y1419&gt;$BE$3,TrackingWorksheet!$Z1419=Lists!$P$5),1, 0)*D1414)</f>
        <v/>
      </c>
      <c r="AN1414" s="19" t="str">
        <f>IF($B1414=1,"",IF(AND(TrackingWorksheet!$AA1419&gt;$BE$3,TrackingWorksheet!$AB1419=Lists!$P$5),1, 0)*D1414)</f>
        <v/>
      </c>
      <c r="AO1414" s="19" t="str">
        <f>IF($B1414=1,"",IF(AND(TrackingWorksheet!$S1419&gt;$BE$3,TrackingWorksheet!$T1419=Lists!$P$6),1, 0)*D1414)</f>
        <v/>
      </c>
      <c r="AP1414" s="19" t="str">
        <f>IF($B1414=1,"",IF(AND(TrackingWorksheet!$U1419&gt;$BE$3,TrackingWorksheet!$V1419=Lists!$P$6),1, 0)*D1414)</f>
        <v/>
      </c>
      <c r="AQ1414" s="19" t="str">
        <f>IF($B1414=1,"",IF(AND(TrackingWorksheet!$W1419&gt;$BE$3,TrackingWorksheet!$X1419=Lists!$P$6),1, 0)*D1414)</f>
        <v/>
      </c>
      <c r="AR1414" s="19" t="str">
        <f>IF($B1414=1,"",IF(AND(TrackingWorksheet!$Y1419&gt;$BE$3,TrackingWorksheet!$Z1419=Lists!$P$6),1, 0)*D1414)</f>
        <v/>
      </c>
      <c r="AS1414" s="19" t="str">
        <f>IF($B1414=1,"",IF(AND(TrackingWorksheet!$AA1419&gt;$BE$3,TrackingWorksheet!$AB1419=Lists!$P$6),1, 0)*D1414)</f>
        <v/>
      </c>
      <c r="AT1414" s="19">
        <f t="shared" si="321"/>
        <v>0</v>
      </c>
      <c r="AU1414" s="19" t="str">
        <f>IF(B1414=1,"",IF(AND(TrackingWorksheet!K1419="",TrackingWorksheet!M1419="", TrackingWorksheet!N1419="", TrackingWorksheet!S1419="", TrackingWorksheet!V1419="", TrackingWorksheet!W1419="", TrackingWorksheet!Y1419="", TrackingWorksheet!AA1419="", V1414=1),1,0)*D1414)</f>
        <v/>
      </c>
      <c r="AV1414" s="19" t="str">
        <f>IF(B1414=1,"",IF(D1414*AND(TrackingWorksheet!U1419&gt;Calculations!$BE$3,TrackingWorksheet!K1419="YES"),1,0))</f>
        <v/>
      </c>
      <c r="AW1414" s="19" t="str">
        <f>IF(B1414=1,"",IF(D1414*AND(TrackingWorksheet!W1419&gt;Calculations!$BE$3,TrackingWorksheet!K1419="YES"),1,0))</f>
        <v/>
      </c>
      <c r="AX1414" s="19">
        <f t="shared" si="322"/>
        <v>0</v>
      </c>
      <c r="AY1414" s="19">
        <f t="shared" si="318"/>
        <v>0</v>
      </c>
      <c r="AZ1414" s="27" t="str">
        <f>IF(B1414=1,"",IF(TrackingWorksheet!Q1419="","",TrackingWorksheet!Q1419))</f>
        <v/>
      </c>
      <c r="BB1414" s="4"/>
      <c r="BC1414" s="4"/>
      <c r="BD1414" s="4"/>
      <c r="BE1414" s="4"/>
      <c r="BF1414" s="4"/>
      <c r="BG1414" s="4" t="str">
        <f>IF(B1414=1,"",IF(AND(N1414=1,TrackingWorksheet!$I1419+14&lt;=WeeklySummary!$C$7),1,0))</f>
        <v/>
      </c>
      <c r="BH1414" s="4" t="str">
        <f>IF(B1414=1,"",IF(AND(R1414=1,TrackingWorksheet!$I1419+14&lt;=WeeklySummary!$C$7),1,0))</f>
        <v/>
      </c>
      <c r="BI1414" s="4" t="str">
        <f>IF(B1414=1,"",IF(AND(J1414=1,TrackingWorksheet!$G1419+14&lt;=WeeklySummary!$C$7),1,0))</f>
        <v/>
      </c>
      <c r="BJ1414" s="4" t="str">
        <f>IF(B1414=1,"",IF(AND(T1414=1,TrackingWorksheet!$I1419+14&lt;=WeeklySummary!$C$7),1,0))</f>
        <v/>
      </c>
      <c r="BK1414" s="4" t="str">
        <f>IF(B1414=1,"",IF(AND(T1414=1,TrackingWorksheet!$G1419+14&lt;=WeeklySummary!$C$7),1,0))</f>
        <v/>
      </c>
      <c r="BL1414" s="4">
        <f t="shared" si="331"/>
        <v>0</v>
      </c>
    </row>
    <row r="1415" spans="2:64" x14ac:dyDescent="0.25">
      <c r="B1415" s="27">
        <f>IF(AND(ISBLANK(TrackingWorksheet!B1420),ISBLANK(TrackingWorksheet!C1420),ISBLANK(TrackingWorksheet!G1420),ISBLANK(TrackingWorksheet!H1420),
ISBLANK(TrackingWorksheet!I1420),ISBLANK(TrackingWorksheet!J1420),ISBLANK(TrackingWorksheet!M1420),
ISBLANK(TrackingWorksheet!N1422)),1,0)</f>
        <v>1</v>
      </c>
      <c r="C1415" s="12" t="str">
        <f>IF(B1415=1,"",TrackingWorksheet!F1420)</f>
        <v/>
      </c>
      <c r="D1415" s="20" t="str">
        <f>IF(B1415=1,"",IF(AND(TrackingWorksheet!B1420&lt;&gt;"",TrackingWorksheet!B1420&lt;=WeeklySummary!$C$7,OR(TrackingWorksheet!C1420="",TrackingWorksheet!C1420&gt;=WeeklySummary!$C$6)),1,0))</f>
        <v/>
      </c>
      <c r="E1415" s="10" t="str">
        <f>IF(B1415=1,"",IF(AND(TrackingWorksheet!G1420 &lt;&gt;"",TrackingWorksheet!G1420&lt;=WeeklySummary!$C$7, TrackingWorksheet!H1420=Lists!$D$4), "Y", "N"))</f>
        <v/>
      </c>
      <c r="F1415" s="10" t="str">
        <f>IF(B1415=1,"",IF(AND(TrackingWorksheet!I1420 &lt;&gt;"", TrackingWorksheet!I1420&lt;=WeeklySummary!$C$7, TrackingWorksheet!J1420=Lists!$D$4), "Y", "N"))</f>
        <v/>
      </c>
      <c r="G1415" s="10" t="str">
        <f>IF(B1415=1,"",IF(AND(TrackingWorksheet!G1420 &lt;&gt;"",TrackingWorksheet!G1420&lt;=WeeklySummary!$C$7, TrackingWorksheet!H1420=Lists!$D$5), "Y", "N"))</f>
        <v/>
      </c>
      <c r="H1415" s="10" t="str">
        <f>IF(B1415=1,"",IF(AND(TrackingWorksheet!I1420 &lt;&gt;"", TrackingWorksheet!I1420&lt;=WeeklySummary!$C$7, TrackingWorksheet!J1420=Lists!$D$5), "Y", "N"))</f>
        <v/>
      </c>
      <c r="I1415" s="20" t="str">
        <f>IF(B1415=1,"",IF(AND(TrackingWorksheet!G1420 &lt;&gt;"", TrackingWorksheet!G1420&lt;=WeeklySummary!$C$7, TrackingWorksheet!H1420=Lists!$D$6), 1, 0))</f>
        <v/>
      </c>
      <c r="J1415" s="20" t="str">
        <f t="shared" si="323"/>
        <v/>
      </c>
      <c r="K1415" s="10" t="str">
        <f>IF(B1415=1,"",IF(AND(TrackingWorksheet!I1420&lt;=WeeklySummary!$C$7,TrackingWorksheet!K1420="YES"),0,IF(AND(AND(OR(E1415="Y",F1415="Y"),E1415&lt;&gt;F1415),G1415&lt;&gt;"Y", H1415&lt;&gt;"Y"), 1, 0)))</f>
        <v/>
      </c>
      <c r="L1415" s="20" t="str">
        <f t="shared" si="324"/>
        <v/>
      </c>
      <c r="M1415" s="10" t="str">
        <f t="shared" si="325"/>
        <v/>
      </c>
      <c r="N1415" s="20" t="str">
        <f t="shared" si="326"/>
        <v/>
      </c>
      <c r="O1415" s="10" t="str">
        <f>IF(B1415=1,"",IF(AND(TrackingWorksheet!I1420&lt;=WeeklySummary!$C$7,TrackingWorksheet!K1420="YES"),0,IF(AND(AND(OR(G1415="Y",H1415="Y"),G1415&lt;&gt;H1415),E1415&lt;&gt;"Y", F1415&lt;&gt;"Y"), 1, 0)))</f>
        <v/>
      </c>
      <c r="P1415" s="20" t="str">
        <f t="shared" si="327"/>
        <v/>
      </c>
      <c r="Q1415" s="10" t="str">
        <f t="shared" si="328"/>
        <v/>
      </c>
      <c r="R1415" s="10" t="str">
        <f t="shared" si="329"/>
        <v/>
      </c>
      <c r="S1415" s="10" t="str">
        <f>IF(B1415=1,"",IF(AND(OR(AND(TrackingWorksheet!H1420=Lists!$D$7,TrackingWorksheet!H1420=TrackingWorksheet!J1420),TrackingWorksheet!H1420&lt;&gt;TrackingWorksheet!J1420),TrackingWorksheet!K1420="YES",TrackingWorksheet!H1420&lt;&gt;Lists!$D$6,TrackingWorksheet!G1420&lt;=WeeklySummary!$C$7,TrackingWorksheet!I1420&lt;=WeeklySummary!$C$7),1,0))</f>
        <v/>
      </c>
      <c r="T1415" s="10" t="str">
        <f t="shared" si="330"/>
        <v/>
      </c>
      <c r="U1415" s="10" t="str">
        <f>IF($B1415=1,"",IF(TrackingWorksheet!$K1420="YES",1, 0)*D1415)</f>
        <v/>
      </c>
      <c r="V1415" s="20">
        <f t="shared" si="319"/>
        <v>0</v>
      </c>
      <c r="W1415" s="20">
        <f t="shared" si="320"/>
        <v>0</v>
      </c>
      <c r="X1415" s="10" t="str">
        <f>IF($B1415=1,"",IF(AND(TrackingWorksheet!$L1420&lt;&gt;"", TrackingWorksheet!$L1420&gt;=WeeklySummary!$C$6,TrackingWorksheet!$L1420&lt;=WeeklySummary!$C$7,OR(TrackingWorksheet!$H1420=Lists!$D$4,TrackingWorksheet!$J1420=Lists!$D$4)), 1, 0))</f>
        <v/>
      </c>
      <c r="Y1415" s="10" t="str">
        <f>IF($B1415=1,"",IF(AND(TrackingWorksheet!$L1420&lt;&gt;"", TrackingWorksheet!$L1420&gt;=WeeklySummary!$C$6,TrackingWorksheet!$L1420&lt;=WeeklySummary!$C$7,OR(TrackingWorksheet!$H1420=Lists!$D$5,TrackingWorksheet!$J1420=Lists!$D$5)), 1, 0))</f>
        <v/>
      </c>
      <c r="Z1415" s="10" t="str">
        <f>IF($B1415=1,"",IF(AND(TrackingWorksheet!$L1420&lt;&gt;"", TrackingWorksheet!$L1420&gt;=WeeklySummary!$C$6,TrackingWorksheet!$L1420&lt;=WeeklySummary!$C$7,OR(TrackingWorksheet!$H1420=Lists!$D$6,TrackingWorksheet!$J1420=Lists!$D$6)), 1, 0))</f>
        <v/>
      </c>
      <c r="AA1415" s="19" t="str">
        <f>IF(B1415=1,"",IF(AND(TrackingWorksheet!M1420&lt;&gt;"",TrackingWorksheet!M1420&lt;=WeeklySummary!$C$7),1,0)*D1415)</f>
        <v/>
      </c>
      <c r="AB1415" s="19" t="str">
        <f>IF(B1415=1,"",IF(AND(TrackingWorksheet!N1420&lt;&gt;"",TrackingWorksheet!N1420&lt;=WeeklySummary!$C$7),1,0)*D1415)</f>
        <v/>
      </c>
      <c r="AC1415" s="19" t="str">
        <f>IF(B1415=1,"",TrackingWorksheet!T1420)</f>
        <v/>
      </c>
      <c r="AD1415" s="19" t="str">
        <f>IF(B1415=1,"",IF(D1415*AND(TrackingWorksheet!S1420&gt;=Calculations!$BD$3,TrackingWorksheet!U1420="",TrackingWorksheet!K1420="YES"),1,0))</f>
        <v/>
      </c>
      <c r="AE1415" s="19" t="str">
        <f>IF($B1415=1,"",IF(AND(TrackingWorksheet!$S1420&gt;$BE$3,TrackingWorksheet!$T1420=Lists!$P$4),1, 0)*D1415)</f>
        <v/>
      </c>
      <c r="AF1415" s="19" t="str">
        <f>IF($B1415=1,"",IF(AND(TrackingWorksheet!$U1420&gt;$BE$3,TrackingWorksheet!$V1420=Lists!$P$4),1, 0)*D1415)</f>
        <v/>
      </c>
      <c r="AG1415" s="19" t="str">
        <f>IF($B1415=1,"",IF(AND(TrackingWorksheet!$W1420&gt;$BE$3,TrackingWorksheet!$X1420=Lists!$P$4),1, 0)*D1415)</f>
        <v/>
      </c>
      <c r="AH1415" s="19" t="str">
        <f>IF($B1415=1,"",IF(AND(TrackingWorksheet!$Y1420&gt;$BE$3,TrackingWorksheet!$Z1420=Lists!$P$4),1, 0)*D1415)</f>
        <v/>
      </c>
      <c r="AI1415" s="19" t="str">
        <f>IF($B1415=1,"",IF(AND(TrackingWorksheet!$AA1420&gt;$BE$3,TrackingWorksheet!$AB1420=Lists!$P$4),1, 0)*D1415)</f>
        <v/>
      </c>
      <c r="AJ1415" s="19" t="str">
        <f>IF($B1415=1,"",IF(AND(TrackingWorksheet!$S1420&gt;$BE$3,TrackingWorksheet!$T1420=Lists!$P$5),1, 0)*D1415)</f>
        <v/>
      </c>
      <c r="AK1415" s="19" t="str">
        <f>IF($B1415=1,"",IF(AND(TrackingWorksheet!$U1420&gt;$BE$3,TrackingWorksheet!$V1420=Lists!$P$5),1, 0)*D1415)</f>
        <v/>
      </c>
      <c r="AL1415" s="19" t="str">
        <f>IF($B1415=1,"",IF(AND(TrackingWorksheet!$W1420&gt;$BE$3,TrackingWorksheet!$X1420=Lists!$P$5),1, 0)*D1415)</f>
        <v/>
      </c>
      <c r="AM1415" s="19" t="str">
        <f>IF($B1415=1,"",IF(AND(TrackingWorksheet!$Y1420&gt;$BE$3,TrackingWorksheet!$Z1420=Lists!$P$5),1, 0)*D1415)</f>
        <v/>
      </c>
      <c r="AN1415" s="19" t="str">
        <f>IF($B1415=1,"",IF(AND(TrackingWorksheet!$AA1420&gt;$BE$3,TrackingWorksheet!$AB1420=Lists!$P$5),1, 0)*D1415)</f>
        <v/>
      </c>
      <c r="AO1415" s="19" t="str">
        <f>IF($B1415=1,"",IF(AND(TrackingWorksheet!$S1420&gt;$BE$3,TrackingWorksheet!$T1420=Lists!$P$6),1, 0)*D1415)</f>
        <v/>
      </c>
      <c r="AP1415" s="19" t="str">
        <f>IF($B1415=1,"",IF(AND(TrackingWorksheet!$U1420&gt;$BE$3,TrackingWorksheet!$V1420=Lists!$P$6),1, 0)*D1415)</f>
        <v/>
      </c>
      <c r="AQ1415" s="19" t="str">
        <f>IF($B1415=1,"",IF(AND(TrackingWorksheet!$W1420&gt;$BE$3,TrackingWorksheet!$X1420=Lists!$P$6),1, 0)*D1415)</f>
        <v/>
      </c>
      <c r="AR1415" s="19" t="str">
        <f>IF($B1415=1,"",IF(AND(TrackingWorksheet!$Y1420&gt;$BE$3,TrackingWorksheet!$Z1420=Lists!$P$6),1, 0)*D1415)</f>
        <v/>
      </c>
      <c r="AS1415" s="19" t="str">
        <f>IF($B1415=1,"",IF(AND(TrackingWorksheet!$AA1420&gt;$BE$3,TrackingWorksheet!$AB1420=Lists!$P$6),1, 0)*D1415)</f>
        <v/>
      </c>
      <c r="AT1415" s="19">
        <f t="shared" si="321"/>
        <v>0</v>
      </c>
      <c r="AU1415" s="19" t="str">
        <f>IF(B1415=1,"",IF(AND(TrackingWorksheet!K1420="",TrackingWorksheet!M1420="", TrackingWorksheet!N1420="", TrackingWorksheet!S1420="", TrackingWorksheet!V1420="", TrackingWorksheet!W1420="", TrackingWorksheet!Y1420="", TrackingWorksheet!AA1420="", V1415=1),1,0)*D1415)</f>
        <v/>
      </c>
      <c r="AV1415" s="19" t="str">
        <f>IF(B1415=1,"",IF(D1415*AND(TrackingWorksheet!U1420&gt;Calculations!$BE$3,TrackingWorksheet!K1420="YES"),1,0))</f>
        <v/>
      </c>
      <c r="AW1415" s="19" t="str">
        <f>IF(B1415=1,"",IF(D1415*AND(TrackingWorksheet!W1420&gt;Calculations!$BE$3,TrackingWorksheet!K1420="YES"),1,0))</f>
        <v/>
      </c>
      <c r="AX1415" s="19">
        <f t="shared" si="322"/>
        <v>0</v>
      </c>
      <c r="AY1415" s="19">
        <f t="shared" si="318"/>
        <v>0</v>
      </c>
      <c r="AZ1415" s="27" t="str">
        <f>IF(B1415=1,"",IF(TrackingWorksheet!Q1420="","",TrackingWorksheet!Q1420))</f>
        <v/>
      </c>
      <c r="BB1415" s="4"/>
      <c r="BC1415" s="4"/>
      <c r="BD1415" s="4"/>
      <c r="BE1415" s="4"/>
      <c r="BF1415" s="4"/>
      <c r="BG1415" s="4" t="str">
        <f>IF(B1415=1,"",IF(AND(N1415=1,TrackingWorksheet!$I1420+14&lt;=WeeklySummary!$C$7),1,0))</f>
        <v/>
      </c>
      <c r="BH1415" s="4" t="str">
        <f>IF(B1415=1,"",IF(AND(R1415=1,TrackingWorksheet!$I1420+14&lt;=WeeklySummary!$C$7),1,0))</f>
        <v/>
      </c>
      <c r="BI1415" s="4" t="str">
        <f>IF(B1415=1,"",IF(AND(J1415=1,TrackingWorksheet!$G1420+14&lt;=WeeklySummary!$C$7),1,0))</f>
        <v/>
      </c>
      <c r="BJ1415" s="4" t="str">
        <f>IF(B1415=1,"",IF(AND(T1415=1,TrackingWorksheet!$I1420+14&lt;=WeeklySummary!$C$7),1,0))</f>
        <v/>
      </c>
      <c r="BK1415" s="4" t="str">
        <f>IF(B1415=1,"",IF(AND(T1415=1,TrackingWorksheet!$G1420+14&lt;=WeeklySummary!$C$7),1,0))</f>
        <v/>
      </c>
      <c r="BL1415" s="4">
        <f t="shared" si="331"/>
        <v>0</v>
      </c>
    </row>
    <row r="1416" spans="2:64" x14ac:dyDescent="0.25">
      <c r="B1416" s="27">
        <f>IF(AND(ISBLANK(TrackingWorksheet!B1421),ISBLANK(TrackingWorksheet!C1421),ISBLANK(TrackingWorksheet!G1421),ISBLANK(TrackingWorksheet!H1421),
ISBLANK(TrackingWorksheet!I1421),ISBLANK(TrackingWorksheet!J1421),ISBLANK(TrackingWorksheet!M1421),
ISBLANK(TrackingWorksheet!N1423)),1,0)</f>
        <v>1</v>
      </c>
      <c r="C1416" s="12" t="str">
        <f>IF(B1416=1,"",TrackingWorksheet!F1421)</f>
        <v/>
      </c>
      <c r="D1416" s="20" t="str">
        <f>IF(B1416=1,"",IF(AND(TrackingWorksheet!B1421&lt;&gt;"",TrackingWorksheet!B1421&lt;=WeeklySummary!$C$7,OR(TrackingWorksheet!C1421="",TrackingWorksheet!C1421&gt;=WeeklySummary!$C$6)),1,0))</f>
        <v/>
      </c>
      <c r="E1416" s="10" t="str">
        <f>IF(B1416=1,"",IF(AND(TrackingWorksheet!G1421 &lt;&gt;"",TrackingWorksheet!G1421&lt;=WeeklySummary!$C$7, TrackingWorksheet!H1421=Lists!$D$4), "Y", "N"))</f>
        <v/>
      </c>
      <c r="F1416" s="10" t="str">
        <f>IF(B1416=1,"",IF(AND(TrackingWorksheet!I1421 &lt;&gt;"", TrackingWorksheet!I1421&lt;=WeeklySummary!$C$7, TrackingWorksheet!J1421=Lists!$D$4), "Y", "N"))</f>
        <v/>
      </c>
      <c r="G1416" s="10" t="str">
        <f>IF(B1416=1,"",IF(AND(TrackingWorksheet!G1421 &lt;&gt;"",TrackingWorksheet!G1421&lt;=WeeklySummary!$C$7, TrackingWorksheet!H1421=Lists!$D$5), "Y", "N"))</f>
        <v/>
      </c>
      <c r="H1416" s="10" t="str">
        <f>IF(B1416=1,"",IF(AND(TrackingWorksheet!I1421 &lt;&gt;"", TrackingWorksheet!I1421&lt;=WeeklySummary!$C$7, TrackingWorksheet!J1421=Lists!$D$5), "Y", "N"))</f>
        <v/>
      </c>
      <c r="I1416" s="20" t="str">
        <f>IF(B1416=1,"",IF(AND(TrackingWorksheet!G1421 &lt;&gt;"", TrackingWorksheet!G1421&lt;=WeeklySummary!$C$7, TrackingWorksheet!H1421=Lists!$D$6), 1, 0))</f>
        <v/>
      </c>
      <c r="J1416" s="20" t="str">
        <f t="shared" si="323"/>
        <v/>
      </c>
      <c r="K1416" s="10" t="str">
        <f>IF(B1416=1,"",IF(AND(TrackingWorksheet!I1421&lt;=WeeklySummary!$C$7,TrackingWorksheet!K1421="YES"),0,IF(AND(AND(OR(E1416="Y",F1416="Y"),E1416&lt;&gt;F1416),G1416&lt;&gt;"Y", H1416&lt;&gt;"Y"), 1, 0)))</f>
        <v/>
      </c>
      <c r="L1416" s="20" t="str">
        <f t="shared" si="324"/>
        <v/>
      </c>
      <c r="M1416" s="10" t="str">
        <f t="shared" si="325"/>
        <v/>
      </c>
      <c r="N1416" s="20" t="str">
        <f t="shared" si="326"/>
        <v/>
      </c>
      <c r="O1416" s="10" t="str">
        <f>IF(B1416=1,"",IF(AND(TrackingWorksheet!I1421&lt;=WeeklySummary!$C$7,TrackingWorksheet!K1421="YES"),0,IF(AND(AND(OR(G1416="Y",H1416="Y"),G1416&lt;&gt;H1416),E1416&lt;&gt;"Y", F1416&lt;&gt;"Y"), 1, 0)))</f>
        <v/>
      </c>
      <c r="P1416" s="20" t="str">
        <f t="shared" si="327"/>
        <v/>
      </c>
      <c r="Q1416" s="10" t="str">
        <f t="shared" si="328"/>
        <v/>
      </c>
      <c r="R1416" s="10" t="str">
        <f t="shared" si="329"/>
        <v/>
      </c>
      <c r="S1416" s="10" t="str">
        <f>IF(B1416=1,"",IF(AND(OR(AND(TrackingWorksheet!H1421=Lists!$D$7,TrackingWorksheet!H1421=TrackingWorksheet!J1421),TrackingWorksheet!H1421&lt;&gt;TrackingWorksheet!J1421),TrackingWorksheet!K1421="YES",TrackingWorksheet!H1421&lt;&gt;Lists!$D$6,TrackingWorksheet!G1421&lt;=WeeklySummary!$C$7,TrackingWorksheet!I1421&lt;=WeeklySummary!$C$7),1,0))</f>
        <v/>
      </c>
      <c r="T1416" s="10" t="str">
        <f t="shared" si="330"/>
        <v/>
      </c>
      <c r="U1416" s="10" t="str">
        <f>IF($B1416=1,"",IF(TrackingWorksheet!$K1421="YES",1, 0)*D1416)</f>
        <v/>
      </c>
      <c r="V1416" s="20">
        <f t="shared" si="319"/>
        <v>0</v>
      </c>
      <c r="W1416" s="20">
        <f t="shared" si="320"/>
        <v>0</v>
      </c>
      <c r="X1416" s="10" t="str">
        <f>IF($B1416=1,"",IF(AND(TrackingWorksheet!$L1421&lt;&gt;"", TrackingWorksheet!$L1421&gt;=WeeklySummary!$C$6,TrackingWorksheet!$L1421&lt;=WeeklySummary!$C$7,OR(TrackingWorksheet!$H1421=Lists!$D$4,TrackingWorksheet!$J1421=Lists!$D$4)), 1, 0))</f>
        <v/>
      </c>
      <c r="Y1416" s="10" t="str">
        <f>IF($B1416=1,"",IF(AND(TrackingWorksheet!$L1421&lt;&gt;"", TrackingWorksheet!$L1421&gt;=WeeklySummary!$C$6,TrackingWorksheet!$L1421&lt;=WeeklySummary!$C$7,OR(TrackingWorksheet!$H1421=Lists!$D$5,TrackingWorksheet!$J1421=Lists!$D$5)), 1, 0))</f>
        <v/>
      </c>
      <c r="Z1416" s="10" t="str">
        <f>IF($B1416=1,"",IF(AND(TrackingWorksheet!$L1421&lt;&gt;"", TrackingWorksheet!$L1421&gt;=WeeklySummary!$C$6,TrackingWorksheet!$L1421&lt;=WeeklySummary!$C$7,OR(TrackingWorksheet!$H1421=Lists!$D$6,TrackingWorksheet!$J1421=Lists!$D$6)), 1, 0))</f>
        <v/>
      </c>
      <c r="AA1416" s="19" t="str">
        <f>IF(B1416=1,"",IF(AND(TrackingWorksheet!M1421&lt;&gt;"",TrackingWorksheet!M1421&lt;=WeeklySummary!$C$7),1,0)*D1416)</f>
        <v/>
      </c>
      <c r="AB1416" s="19" t="str">
        <f>IF(B1416=1,"",IF(AND(TrackingWorksheet!N1421&lt;&gt;"",TrackingWorksheet!N1421&lt;=WeeklySummary!$C$7),1,0)*D1416)</f>
        <v/>
      </c>
      <c r="AC1416" s="19" t="str">
        <f>IF(B1416=1,"",TrackingWorksheet!T1421)</f>
        <v/>
      </c>
      <c r="AD1416" s="19" t="str">
        <f>IF(B1416=1,"",IF(D1416*AND(TrackingWorksheet!S1421&gt;=Calculations!$BD$3,TrackingWorksheet!U1421="",TrackingWorksheet!K1421="YES"),1,0))</f>
        <v/>
      </c>
      <c r="AE1416" s="19" t="str">
        <f>IF($B1416=1,"",IF(AND(TrackingWorksheet!$S1421&gt;$BE$3,TrackingWorksheet!$T1421=Lists!$P$4),1, 0)*D1416)</f>
        <v/>
      </c>
      <c r="AF1416" s="19" t="str">
        <f>IF($B1416=1,"",IF(AND(TrackingWorksheet!$U1421&gt;$BE$3,TrackingWorksheet!$V1421=Lists!$P$4),1, 0)*D1416)</f>
        <v/>
      </c>
      <c r="AG1416" s="19" t="str">
        <f>IF($B1416=1,"",IF(AND(TrackingWorksheet!$W1421&gt;$BE$3,TrackingWorksheet!$X1421=Lists!$P$4),1, 0)*D1416)</f>
        <v/>
      </c>
      <c r="AH1416" s="19" t="str">
        <f>IF($B1416=1,"",IF(AND(TrackingWorksheet!$Y1421&gt;$BE$3,TrackingWorksheet!$Z1421=Lists!$P$4),1, 0)*D1416)</f>
        <v/>
      </c>
      <c r="AI1416" s="19" t="str">
        <f>IF($B1416=1,"",IF(AND(TrackingWorksheet!$AA1421&gt;$BE$3,TrackingWorksheet!$AB1421=Lists!$P$4),1, 0)*D1416)</f>
        <v/>
      </c>
      <c r="AJ1416" s="19" t="str">
        <f>IF($B1416=1,"",IF(AND(TrackingWorksheet!$S1421&gt;$BE$3,TrackingWorksheet!$T1421=Lists!$P$5),1, 0)*D1416)</f>
        <v/>
      </c>
      <c r="AK1416" s="19" t="str">
        <f>IF($B1416=1,"",IF(AND(TrackingWorksheet!$U1421&gt;$BE$3,TrackingWorksheet!$V1421=Lists!$P$5),1, 0)*D1416)</f>
        <v/>
      </c>
      <c r="AL1416" s="19" t="str">
        <f>IF($B1416=1,"",IF(AND(TrackingWorksheet!$W1421&gt;$BE$3,TrackingWorksheet!$X1421=Lists!$P$5),1, 0)*D1416)</f>
        <v/>
      </c>
      <c r="AM1416" s="19" t="str">
        <f>IF($B1416=1,"",IF(AND(TrackingWorksheet!$Y1421&gt;$BE$3,TrackingWorksheet!$Z1421=Lists!$P$5),1, 0)*D1416)</f>
        <v/>
      </c>
      <c r="AN1416" s="19" t="str">
        <f>IF($B1416=1,"",IF(AND(TrackingWorksheet!$AA1421&gt;$BE$3,TrackingWorksheet!$AB1421=Lists!$P$5),1, 0)*D1416)</f>
        <v/>
      </c>
      <c r="AO1416" s="19" t="str">
        <f>IF($B1416=1,"",IF(AND(TrackingWorksheet!$S1421&gt;$BE$3,TrackingWorksheet!$T1421=Lists!$P$6),1, 0)*D1416)</f>
        <v/>
      </c>
      <c r="AP1416" s="19" t="str">
        <f>IF($B1416=1,"",IF(AND(TrackingWorksheet!$U1421&gt;$BE$3,TrackingWorksheet!$V1421=Lists!$P$6),1, 0)*D1416)</f>
        <v/>
      </c>
      <c r="AQ1416" s="19" t="str">
        <f>IF($B1416=1,"",IF(AND(TrackingWorksheet!$W1421&gt;$BE$3,TrackingWorksheet!$X1421=Lists!$P$6),1, 0)*D1416)</f>
        <v/>
      </c>
      <c r="AR1416" s="19" t="str">
        <f>IF($B1416=1,"",IF(AND(TrackingWorksheet!$Y1421&gt;$BE$3,TrackingWorksheet!$Z1421=Lists!$P$6),1, 0)*D1416)</f>
        <v/>
      </c>
      <c r="AS1416" s="19" t="str">
        <f>IF($B1416=1,"",IF(AND(TrackingWorksheet!$AA1421&gt;$BE$3,TrackingWorksheet!$AB1421=Lists!$P$6),1, 0)*D1416)</f>
        <v/>
      </c>
      <c r="AT1416" s="19">
        <f t="shared" si="321"/>
        <v>0</v>
      </c>
      <c r="AU1416" s="19" t="str">
        <f>IF(B1416=1,"",IF(AND(TrackingWorksheet!K1421="",TrackingWorksheet!M1421="", TrackingWorksheet!N1421="", TrackingWorksheet!S1421="", TrackingWorksheet!V1421="", TrackingWorksheet!W1421="", TrackingWorksheet!Y1421="", TrackingWorksheet!AA1421="", V1416=1),1,0)*D1416)</f>
        <v/>
      </c>
      <c r="AV1416" s="19" t="str">
        <f>IF(B1416=1,"",IF(D1416*AND(TrackingWorksheet!U1421&gt;Calculations!$BE$3,TrackingWorksheet!K1421="YES"),1,0))</f>
        <v/>
      </c>
      <c r="AW1416" s="19" t="str">
        <f>IF(B1416=1,"",IF(D1416*AND(TrackingWorksheet!W1421&gt;Calculations!$BE$3,TrackingWorksheet!K1421="YES"),1,0))</f>
        <v/>
      </c>
      <c r="AX1416" s="19">
        <f t="shared" si="322"/>
        <v>0</v>
      </c>
      <c r="AY1416" s="19">
        <f t="shared" si="318"/>
        <v>0</v>
      </c>
      <c r="AZ1416" s="27" t="str">
        <f>IF(B1416=1,"",IF(TrackingWorksheet!Q1421="","",TrackingWorksheet!Q1421))</f>
        <v/>
      </c>
      <c r="BB1416" s="4"/>
      <c r="BC1416" s="4"/>
      <c r="BD1416" s="4"/>
      <c r="BE1416" s="4"/>
      <c r="BF1416" s="4"/>
      <c r="BG1416" s="4" t="str">
        <f>IF(B1416=1,"",IF(AND(N1416=1,TrackingWorksheet!$I1421+14&lt;=WeeklySummary!$C$7),1,0))</f>
        <v/>
      </c>
      <c r="BH1416" s="4" t="str">
        <f>IF(B1416=1,"",IF(AND(R1416=1,TrackingWorksheet!$I1421+14&lt;=WeeklySummary!$C$7),1,0))</f>
        <v/>
      </c>
      <c r="BI1416" s="4" t="str">
        <f>IF(B1416=1,"",IF(AND(J1416=1,TrackingWorksheet!$G1421+14&lt;=WeeklySummary!$C$7),1,0))</f>
        <v/>
      </c>
      <c r="BJ1416" s="4" t="str">
        <f>IF(B1416=1,"",IF(AND(T1416=1,TrackingWorksheet!$I1421+14&lt;=WeeklySummary!$C$7),1,0))</f>
        <v/>
      </c>
      <c r="BK1416" s="4" t="str">
        <f>IF(B1416=1,"",IF(AND(T1416=1,TrackingWorksheet!$G1421+14&lt;=WeeklySummary!$C$7),1,0))</f>
        <v/>
      </c>
      <c r="BL1416" s="4">
        <f t="shared" si="331"/>
        <v>0</v>
      </c>
    </row>
    <row r="1417" spans="2:64" x14ac:dyDescent="0.25">
      <c r="B1417" s="27">
        <f>IF(AND(ISBLANK(TrackingWorksheet!B1422),ISBLANK(TrackingWorksheet!C1422),ISBLANK(TrackingWorksheet!G1422),ISBLANK(TrackingWorksheet!H1422),
ISBLANK(TrackingWorksheet!I1422),ISBLANK(TrackingWorksheet!J1422),ISBLANK(TrackingWorksheet!M1422),
ISBLANK(TrackingWorksheet!N1424)),1,0)</f>
        <v>1</v>
      </c>
      <c r="C1417" s="12" t="str">
        <f>IF(B1417=1,"",TrackingWorksheet!F1422)</f>
        <v/>
      </c>
      <c r="D1417" s="20" t="str">
        <f>IF(B1417=1,"",IF(AND(TrackingWorksheet!B1422&lt;&gt;"",TrackingWorksheet!B1422&lt;=WeeklySummary!$C$7,OR(TrackingWorksheet!C1422="",TrackingWorksheet!C1422&gt;=WeeklySummary!$C$6)),1,0))</f>
        <v/>
      </c>
      <c r="E1417" s="10" t="str">
        <f>IF(B1417=1,"",IF(AND(TrackingWorksheet!G1422 &lt;&gt;"",TrackingWorksheet!G1422&lt;=WeeklySummary!$C$7, TrackingWorksheet!H1422=Lists!$D$4), "Y", "N"))</f>
        <v/>
      </c>
      <c r="F1417" s="10" t="str">
        <f>IF(B1417=1,"",IF(AND(TrackingWorksheet!I1422 &lt;&gt;"", TrackingWorksheet!I1422&lt;=WeeklySummary!$C$7, TrackingWorksheet!J1422=Lists!$D$4), "Y", "N"))</f>
        <v/>
      </c>
      <c r="G1417" s="10" t="str">
        <f>IF(B1417=1,"",IF(AND(TrackingWorksheet!G1422 &lt;&gt;"",TrackingWorksheet!G1422&lt;=WeeklySummary!$C$7, TrackingWorksheet!H1422=Lists!$D$5), "Y", "N"))</f>
        <v/>
      </c>
      <c r="H1417" s="10" t="str">
        <f>IF(B1417=1,"",IF(AND(TrackingWorksheet!I1422 &lt;&gt;"", TrackingWorksheet!I1422&lt;=WeeklySummary!$C$7, TrackingWorksheet!J1422=Lists!$D$5), "Y", "N"))</f>
        <v/>
      </c>
      <c r="I1417" s="20" t="str">
        <f>IF(B1417=1,"",IF(AND(TrackingWorksheet!G1422 &lt;&gt;"", TrackingWorksheet!G1422&lt;=WeeklySummary!$C$7, TrackingWorksheet!H1422=Lists!$D$6), 1, 0))</f>
        <v/>
      </c>
      <c r="J1417" s="20" t="str">
        <f t="shared" si="323"/>
        <v/>
      </c>
      <c r="K1417" s="10" t="str">
        <f>IF(B1417=1,"",IF(AND(TrackingWorksheet!I1422&lt;=WeeklySummary!$C$7,TrackingWorksheet!K1422="YES"),0,IF(AND(AND(OR(E1417="Y",F1417="Y"),E1417&lt;&gt;F1417),G1417&lt;&gt;"Y", H1417&lt;&gt;"Y"), 1, 0)))</f>
        <v/>
      </c>
      <c r="L1417" s="20" t="str">
        <f t="shared" si="324"/>
        <v/>
      </c>
      <c r="M1417" s="10" t="str">
        <f t="shared" si="325"/>
        <v/>
      </c>
      <c r="N1417" s="20" t="str">
        <f t="shared" si="326"/>
        <v/>
      </c>
      <c r="O1417" s="10" t="str">
        <f>IF(B1417=1,"",IF(AND(TrackingWorksheet!I1422&lt;=WeeklySummary!$C$7,TrackingWorksheet!K1422="YES"),0,IF(AND(AND(OR(G1417="Y",H1417="Y"),G1417&lt;&gt;H1417),E1417&lt;&gt;"Y", F1417&lt;&gt;"Y"), 1, 0)))</f>
        <v/>
      </c>
      <c r="P1417" s="20" t="str">
        <f t="shared" si="327"/>
        <v/>
      </c>
      <c r="Q1417" s="10" t="str">
        <f t="shared" si="328"/>
        <v/>
      </c>
      <c r="R1417" s="10" t="str">
        <f t="shared" si="329"/>
        <v/>
      </c>
      <c r="S1417" s="10" t="str">
        <f>IF(B1417=1,"",IF(AND(OR(AND(TrackingWorksheet!H1422=Lists!$D$7,TrackingWorksheet!H1422=TrackingWorksheet!J1422),TrackingWorksheet!H1422&lt;&gt;TrackingWorksheet!J1422),TrackingWorksheet!K1422="YES",TrackingWorksheet!H1422&lt;&gt;Lists!$D$6,TrackingWorksheet!G1422&lt;=WeeklySummary!$C$7,TrackingWorksheet!I1422&lt;=WeeklySummary!$C$7),1,0))</f>
        <v/>
      </c>
      <c r="T1417" s="10" t="str">
        <f t="shared" si="330"/>
        <v/>
      </c>
      <c r="U1417" s="10" t="str">
        <f>IF($B1417=1,"",IF(TrackingWorksheet!$K1422="YES",1, 0)*D1417)</f>
        <v/>
      </c>
      <c r="V1417" s="20">
        <f t="shared" si="319"/>
        <v>0</v>
      </c>
      <c r="W1417" s="20">
        <f t="shared" si="320"/>
        <v>0</v>
      </c>
      <c r="X1417" s="10" t="str">
        <f>IF($B1417=1,"",IF(AND(TrackingWorksheet!$L1422&lt;&gt;"", TrackingWorksheet!$L1422&gt;=WeeklySummary!$C$6,TrackingWorksheet!$L1422&lt;=WeeklySummary!$C$7,OR(TrackingWorksheet!$H1422=Lists!$D$4,TrackingWorksheet!$J1422=Lists!$D$4)), 1, 0))</f>
        <v/>
      </c>
      <c r="Y1417" s="10" t="str">
        <f>IF($B1417=1,"",IF(AND(TrackingWorksheet!$L1422&lt;&gt;"", TrackingWorksheet!$L1422&gt;=WeeklySummary!$C$6,TrackingWorksheet!$L1422&lt;=WeeklySummary!$C$7,OR(TrackingWorksheet!$H1422=Lists!$D$5,TrackingWorksheet!$J1422=Lists!$D$5)), 1, 0))</f>
        <v/>
      </c>
      <c r="Z1417" s="10" t="str">
        <f>IF($B1417=1,"",IF(AND(TrackingWorksheet!$L1422&lt;&gt;"", TrackingWorksheet!$L1422&gt;=WeeklySummary!$C$6,TrackingWorksheet!$L1422&lt;=WeeklySummary!$C$7,OR(TrackingWorksheet!$H1422=Lists!$D$6,TrackingWorksheet!$J1422=Lists!$D$6)), 1, 0))</f>
        <v/>
      </c>
      <c r="AA1417" s="19" t="str">
        <f>IF(B1417=1,"",IF(AND(TrackingWorksheet!M1422&lt;&gt;"",TrackingWorksheet!M1422&lt;=WeeklySummary!$C$7),1,0)*D1417)</f>
        <v/>
      </c>
      <c r="AB1417" s="19" t="str">
        <f>IF(B1417=1,"",IF(AND(TrackingWorksheet!N1422&lt;&gt;"",TrackingWorksheet!N1422&lt;=WeeklySummary!$C$7),1,0)*D1417)</f>
        <v/>
      </c>
      <c r="AC1417" s="19" t="str">
        <f>IF(B1417=1,"",TrackingWorksheet!T1422)</f>
        <v/>
      </c>
      <c r="AD1417" s="19" t="str">
        <f>IF(B1417=1,"",IF(D1417*AND(TrackingWorksheet!S1422&gt;=Calculations!$BD$3,TrackingWorksheet!U1422="",TrackingWorksheet!K1422="YES"),1,0))</f>
        <v/>
      </c>
      <c r="AE1417" s="19" t="str">
        <f>IF($B1417=1,"",IF(AND(TrackingWorksheet!$S1422&gt;$BE$3,TrackingWorksheet!$T1422=Lists!$P$4),1, 0)*D1417)</f>
        <v/>
      </c>
      <c r="AF1417" s="19" t="str">
        <f>IF($B1417=1,"",IF(AND(TrackingWorksheet!$U1422&gt;$BE$3,TrackingWorksheet!$V1422=Lists!$P$4),1, 0)*D1417)</f>
        <v/>
      </c>
      <c r="AG1417" s="19" t="str">
        <f>IF($B1417=1,"",IF(AND(TrackingWorksheet!$W1422&gt;$BE$3,TrackingWorksheet!$X1422=Lists!$P$4),1, 0)*D1417)</f>
        <v/>
      </c>
      <c r="AH1417" s="19" t="str">
        <f>IF($B1417=1,"",IF(AND(TrackingWorksheet!$Y1422&gt;$BE$3,TrackingWorksheet!$Z1422=Lists!$P$4),1, 0)*D1417)</f>
        <v/>
      </c>
      <c r="AI1417" s="19" t="str">
        <f>IF($B1417=1,"",IF(AND(TrackingWorksheet!$AA1422&gt;$BE$3,TrackingWorksheet!$AB1422=Lists!$P$4),1, 0)*D1417)</f>
        <v/>
      </c>
      <c r="AJ1417" s="19" t="str">
        <f>IF($B1417=1,"",IF(AND(TrackingWorksheet!$S1422&gt;$BE$3,TrackingWorksheet!$T1422=Lists!$P$5),1, 0)*D1417)</f>
        <v/>
      </c>
      <c r="AK1417" s="19" t="str">
        <f>IF($B1417=1,"",IF(AND(TrackingWorksheet!$U1422&gt;$BE$3,TrackingWorksheet!$V1422=Lists!$P$5),1, 0)*D1417)</f>
        <v/>
      </c>
      <c r="AL1417" s="19" t="str">
        <f>IF($B1417=1,"",IF(AND(TrackingWorksheet!$W1422&gt;$BE$3,TrackingWorksheet!$X1422=Lists!$P$5),1, 0)*D1417)</f>
        <v/>
      </c>
      <c r="AM1417" s="19" t="str">
        <f>IF($B1417=1,"",IF(AND(TrackingWorksheet!$Y1422&gt;$BE$3,TrackingWorksheet!$Z1422=Lists!$P$5),1, 0)*D1417)</f>
        <v/>
      </c>
      <c r="AN1417" s="19" t="str">
        <f>IF($B1417=1,"",IF(AND(TrackingWorksheet!$AA1422&gt;$BE$3,TrackingWorksheet!$AB1422=Lists!$P$5),1, 0)*D1417)</f>
        <v/>
      </c>
      <c r="AO1417" s="19" t="str">
        <f>IF($B1417=1,"",IF(AND(TrackingWorksheet!$S1422&gt;$BE$3,TrackingWorksheet!$T1422=Lists!$P$6),1, 0)*D1417)</f>
        <v/>
      </c>
      <c r="AP1417" s="19" t="str">
        <f>IF($B1417=1,"",IF(AND(TrackingWorksheet!$U1422&gt;$BE$3,TrackingWorksheet!$V1422=Lists!$P$6),1, 0)*D1417)</f>
        <v/>
      </c>
      <c r="AQ1417" s="19" t="str">
        <f>IF($B1417=1,"",IF(AND(TrackingWorksheet!$W1422&gt;$BE$3,TrackingWorksheet!$X1422=Lists!$P$6),1, 0)*D1417)</f>
        <v/>
      </c>
      <c r="AR1417" s="19" t="str">
        <f>IF($B1417=1,"",IF(AND(TrackingWorksheet!$Y1422&gt;$BE$3,TrackingWorksheet!$Z1422=Lists!$P$6),1, 0)*D1417)</f>
        <v/>
      </c>
      <c r="AS1417" s="19" t="str">
        <f>IF($B1417=1,"",IF(AND(TrackingWorksheet!$AA1422&gt;$BE$3,TrackingWorksheet!$AB1422=Lists!$P$6),1, 0)*D1417)</f>
        <v/>
      </c>
      <c r="AT1417" s="19">
        <f t="shared" si="321"/>
        <v>0</v>
      </c>
      <c r="AU1417" s="19" t="str">
        <f>IF(B1417=1,"",IF(AND(TrackingWorksheet!K1422="",TrackingWorksheet!M1422="", TrackingWorksheet!N1422="", TrackingWorksheet!S1422="", TrackingWorksheet!V1422="", TrackingWorksheet!W1422="", TrackingWorksheet!Y1422="", TrackingWorksheet!AA1422="", V1417=1),1,0)*D1417)</f>
        <v/>
      </c>
      <c r="AV1417" s="19" t="str">
        <f>IF(B1417=1,"",IF(D1417*AND(TrackingWorksheet!U1422&gt;Calculations!$BE$3,TrackingWorksheet!K1422="YES"),1,0))</f>
        <v/>
      </c>
      <c r="AW1417" s="19" t="str">
        <f>IF(B1417=1,"",IF(D1417*AND(TrackingWorksheet!W1422&gt;Calculations!$BE$3,TrackingWorksheet!K1422="YES"),1,0))</f>
        <v/>
      </c>
      <c r="AX1417" s="19">
        <f t="shared" si="322"/>
        <v>0</v>
      </c>
      <c r="AY1417" s="19">
        <f t="shared" si="318"/>
        <v>0</v>
      </c>
      <c r="AZ1417" s="27" t="str">
        <f>IF(B1417=1,"",IF(TrackingWorksheet!Q1422="","",TrackingWorksheet!Q1422))</f>
        <v/>
      </c>
      <c r="BB1417" s="4"/>
      <c r="BC1417" s="4"/>
      <c r="BD1417" s="4"/>
      <c r="BE1417" s="4"/>
      <c r="BF1417" s="4"/>
      <c r="BG1417" s="4" t="str">
        <f>IF(B1417=1,"",IF(AND(N1417=1,TrackingWorksheet!$I1422+14&lt;=WeeklySummary!$C$7),1,0))</f>
        <v/>
      </c>
      <c r="BH1417" s="4" t="str">
        <f>IF(B1417=1,"",IF(AND(R1417=1,TrackingWorksheet!$I1422+14&lt;=WeeklySummary!$C$7),1,0))</f>
        <v/>
      </c>
      <c r="BI1417" s="4" t="str">
        <f>IF(B1417=1,"",IF(AND(J1417=1,TrackingWorksheet!$G1422+14&lt;=WeeklySummary!$C$7),1,0))</f>
        <v/>
      </c>
      <c r="BJ1417" s="4" t="str">
        <f>IF(B1417=1,"",IF(AND(T1417=1,TrackingWorksheet!$I1422+14&lt;=WeeklySummary!$C$7),1,0))</f>
        <v/>
      </c>
      <c r="BK1417" s="4" t="str">
        <f>IF(B1417=1,"",IF(AND(T1417=1,TrackingWorksheet!$G1422+14&lt;=WeeklySummary!$C$7),1,0))</f>
        <v/>
      </c>
      <c r="BL1417" s="4">
        <f t="shared" si="331"/>
        <v>0</v>
      </c>
    </row>
    <row r="1418" spans="2:64" x14ac:dyDescent="0.25">
      <c r="B1418" s="27">
        <f>IF(AND(ISBLANK(TrackingWorksheet!B1423),ISBLANK(TrackingWorksheet!C1423),ISBLANK(TrackingWorksheet!G1423),ISBLANK(TrackingWorksheet!H1423),
ISBLANK(TrackingWorksheet!I1423),ISBLANK(TrackingWorksheet!J1423),ISBLANK(TrackingWorksheet!M1423),
ISBLANK(TrackingWorksheet!N1425)),1,0)</f>
        <v>1</v>
      </c>
      <c r="C1418" s="12" t="str">
        <f>IF(B1418=1,"",TrackingWorksheet!F1423)</f>
        <v/>
      </c>
      <c r="D1418" s="20" t="str">
        <f>IF(B1418=1,"",IF(AND(TrackingWorksheet!B1423&lt;&gt;"",TrackingWorksheet!B1423&lt;=WeeklySummary!$C$7,OR(TrackingWorksheet!C1423="",TrackingWorksheet!C1423&gt;=WeeklySummary!$C$6)),1,0))</f>
        <v/>
      </c>
      <c r="E1418" s="10" t="str">
        <f>IF(B1418=1,"",IF(AND(TrackingWorksheet!G1423 &lt;&gt;"",TrackingWorksheet!G1423&lt;=WeeklySummary!$C$7, TrackingWorksheet!H1423=Lists!$D$4), "Y", "N"))</f>
        <v/>
      </c>
      <c r="F1418" s="10" t="str">
        <f>IF(B1418=1,"",IF(AND(TrackingWorksheet!I1423 &lt;&gt;"", TrackingWorksheet!I1423&lt;=WeeklySummary!$C$7, TrackingWorksheet!J1423=Lists!$D$4), "Y", "N"))</f>
        <v/>
      </c>
      <c r="G1418" s="10" t="str">
        <f>IF(B1418=1,"",IF(AND(TrackingWorksheet!G1423 &lt;&gt;"",TrackingWorksheet!G1423&lt;=WeeklySummary!$C$7, TrackingWorksheet!H1423=Lists!$D$5), "Y", "N"))</f>
        <v/>
      </c>
      <c r="H1418" s="10" t="str">
        <f>IF(B1418=1,"",IF(AND(TrackingWorksheet!I1423 &lt;&gt;"", TrackingWorksheet!I1423&lt;=WeeklySummary!$C$7, TrackingWorksheet!J1423=Lists!$D$5), "Y", "N"))</f>
        <v/>
      </c>
      <c r="I1418" s="20" t="str">
        <f>IF(B1418=1,"",IF(AND(TrackingWorksheet!G1423 &lt;&gt;"", TrackingWorksheet!G1423&lt;=WeeklySummary!$C$7, TrackingWorksheet!H1423=Lists!$D$6), 1, 0))</f>
        <v/>
      </c>
      <c r="J1418" s="20" t="str">
        <f t="shared" si="323"/>
        <v/>
      </c>
      <c r="K1418" s="10" t="str">
        <f>IF(B1418=1,"",IF(AND(TrackingWorksheet!I1423&lt;=WeeklySummary!$C$7,TrackingWorksheet!K1423="YES"),0,IF(AND(AND(OR(E1418="Y",F1418="Y"),E1418&lt;&gt;F1418),G1418&lt;&gt;"Y", H1418&lt;&gt;"Y"), 1, 0)))</f>
        <v/>
      </c>
      <c r="L1418" s="20" t="str">
        <f t="shared" si="324"/>
        <v/>
      </c>
      <c r="M1418" s="10" t="str">
        <f t="shared" si="325"/>
        <v/>
      </c>
      <c r="N1418" s="20" t="str">
        <f t="shared" si="326"/>
        <v/>
      </c>
      <c r="O1418" s="10" t="str">
        <f>IF(B1418=1,"",IF(AND(TrackingWorksheet!I1423&lt;=WeeklySummary!$C$7,TrackingWorksheet!K1423="YES"),0,IF(AND(AND(OR(G1418="Y",H1418="Y"),G1418&lt;&gt;H1418),E1418&lt;&gt;"Y", F1418&lt;&gt;"Y"), 1, 0)))</f>
        <v/>
      </c>
      <c r="P1418" s="20" t="str">
        <f t="shared" si="327"/>
        <v/>
      </c>
      <c r="Q1418" s="10" t="str">
        <f t="shared" si="328"/>
        <v/>
      </c>
      <c r="R1418" s="10" t="str">
        <f t="shared" si="329"/>
        <v/>
      </c>
      <c r="S1418" s="10" t="str">
        <f>IF(B1418=1,"",IF(AND(OR(AND(TrackingWorksheet!H1423=Lists!$D$7,TrackingWorksheet!H1423=TrackingWorksheet!J1423),TrackingWorksheet!H1423&lt;&gt;TrackingWorksheet!J1423),TrackingWorksheet!K1423="YES",TrackingWorksheet!H1423&lt;&gt;Lists!$D$6,TrackingWorksheet!G1423&lt;=WeeklySummary!$C$7,TrackingWorksheet!I1423&lt;=WeeklySummary!$C$7),1,0))</f>
        <v/>
      </c>
      <c r="T1418" s="10" t="str">
        <f t="shared" si="330"/>
        <v/>
      </c>
      <c r="U1418" s="10" t="str">
        <f>IF($B1418=1,"",IF(TrackingWorksheet!$K1423="YES",1, 0)*D1418)</f>
        <v/>
      </c>
      <c r="V1418" s="20">
        <f t="shared" si="319"/>
        <v>0</v>
      </c>
      <c r="W1418" s="20">
        <f t="shared" si="320"/>
        <v>0</v>
      </c>
      <c r="X1418" s="10" t="str">
        <f>IF($B1418=1,"",IF(AND(TrackingWorksheet!$L1423&lt;&gt;"", TrackingWorksheet!$L1423&gt;=WeeklySummary!$C$6,TrackingWorksheet!$L1423&lt;=WeeklySummary!$C$7,OR(TrackingWorksheet!$H1423=Lists!$D$4,TrackingWorksheet!$J1423=Lists!$D$4)), 1, 0))</f>
        <v/>
      </c>
      <c r="Y1418" s="10" t="str">
        <f>IF($B1418=1,"",IF(AND(TrackingWorksheet!$L1423&lt;&gt;"", TrackingWorksheet!$L1423&gt;=WeeklySummary!$C$6,TrackingWorksheet!$L1423&lt;=WeeklySummary!$C$7,OR(TrackingWorksheet!$H1423=Lists!$D$5,TrackingWorksheet!$J1423=Lists!$D$5)), 1, 0))</f>
        <v/>
      </c>
      <c r="Z1418" s="10" t="str">
        <f>IF($B1418=1,"",IF(AND(TrackingWorksheet!$L1423&lt;&gt;"", TrackingWorksheet!$L1423&gt;=WeeklySummary!$C$6,TrackingWorksheet!$L1423&lt;=WeeklySummary!$C$7,OR(TrackingWorksheet!$H1423=Lists!$D$6,TrackingWorksheet!$J1423=Lists!$D$6)), 1, 0))</f>
        <v/>
      </c>
      <c r="AA1418" s="19" t="str">
        <f>IF(B1418=1,"",IF(AND(TrackingWorksheet!M1423&lt;&gt;"",TrackingWorksheet!M1423&lt;=WeeklySummary!$C$7),1,0)*D1418)</f>
        <v/>
      </c>
      <c r="AB1418" s="19" t="str">
        <f>IF(B1418=1,"",IF(AND(TrackingWorksheet!N1423&lt;&gt;"",TrackingWorksheet!N1423&lt;=WeeklySummary!$C$7),1,0)*D1418)</f>
        <v/>
      </c>
      <c r="AC1418" s="19" t="str">
        <f>IF(B1418=1,"",TrackingWorksheet!T1423)</f>
        <v/>
      </c>
      <c r="AD1418" s="19" t="str">
        <f>IF(B1418=1,"",IF(D1418*AND(TrackingWorksheet!S1423&gt;=Calculations!$BD$3,TrackingWorksheet!U1423="",TrackingWorksheet!K1423="YES"),1,0))</f>
        <v/>
      </c>
      <c r="AE1418" s="19" t="str">
        <f>IF($B1418=1,"",IF(AND(TrackingWorksheet!$S1423&gt;$BE$3,TrackingWorksheet!$T1423=Lists!$P$4),1, 0)*D1418)</f>
        <v/>
      </c>
      <c r="AF1418" s="19" t="str">
        <f>IF($B1418=1,"",IF(AND(TrackingWorksheet!$U1423&gt;$BE$3,TrackingWorksheet!$V1423=Lists!$P$4),1, 0)*D1418)</f>
        <v/>
      </c>
      <c r="AG1418" s="19" t="str">
        <f>IF($B1418=1,"",IF(AND(TrackingWorksheet!$W1423&gt;$BE$3,TrackingWorksheet!$X1423=Lists!$P$4),1, 0)*D1418)</f>
        <v/>
      </c>
      <c r="AH1418" s="19" t="str">
        <f>IF($B1418=1,"",IF(AND(TrackingWorksheet!$Y1423&gt;$BE$3,TrackingWorksheet!$Z1423=Lists!$P$4),1, 0)*D1418)</f>
        <v/>
      </c>
      <c r="AI1418" s="19" t="str">
        <f>IF($B1418=1,"",IF(AND(TrackingWorksheet!$AA1423&gt;$BE$3,TrackingWorksheet!$AB1423=Lists!$P$4),1, 0)*D1418)</f>
        <v/>
      </c>
      <c r="AJ1418" s="19" t="str">
        <f>IF($B1418=1,"",IF(AND(TrackingWorksheet!$S1423&gt;$BE$3,TrackingWorksheet!$T1423=Lists!$P$5),1, 0)*D1418)</f>
        <v/>
      </c>
      <c r="AK1418" s="19" t="str">
        <f>IF($B1418=1,"",IF(AND(TrackingWorksheet!$U1423&gt;$BE$3,TrackingWorksheet!$V1423=Lists!$P$5),1, 0)*D1418)</f>
        <v/>
      </c>
      <c r="AL1418" s="19" t="str">
        <f>IF($B1418=1,"",IF(AND(TrackingWorksheet!$W1423&gt;$BE$3,TrackingWorksheet!$X1423=Lists!$P$5),1, 0)*D1418)</f>
        <v/>
      </c>
      <c r="AM1418" s="19" t="str">
        <f>IF($B1418=1,"",IF(AND(TrackingWorksheet!$Y1423&gt;$BE$3,TrackingWorksheet!$Z1423=Lists!$P$5),1, 0)*D1418)</f>
        <v/>
      </c>
      <c r="AN1418" s="19" t="str">
        <f>IF($B1418=1,"",IF(AND(TrackingWorksheet!$AA1423&gt;$BE$3,TrackingWorksheet!$AB1423=Lists!$P$5),1, 0)*D1418)</f>
        <v/>
      </c>
      <c r="AO1418" s="19" t="str">
        <f>IF($B1418=1,"",IF(AND(TrackingWorksheet!$S1423&gt;$BE$3,TrackingWorksheet!$T1423=Lists!$P$6),1, 0)*D1418)</f>
        <v/>
      </c>
      <c r="AP1418" s="19" t="str">
        <f>IF($B1418=1,"",IF(AND(TrackingWorksheet!$U1423&gt;$BE$3,TrackingWorksheet!$V1423=Lists!$P$6),1, 0)*D1418)</f>
        <v/>
      </c>
      <c r="AQ1418" s="19" t="str">
        <f>IF($B1418=1,"",IF(AND(TrackingWorksheet!$W1423&gt;$BE$3,TrackingWorksheet!$X1423=Lists!$P$6),1, 0)*D1418)</f>
        <v/>
      </c>
      <c r="AR1418" s="19" t="str">
        <f>IF($B1418=1,"",IF(AND(TrackingWorksheet!$Y1423&gt;$BE$3,TrackingWorksheet!$Z1423=Lists!$P$6),1, 0)*D1418)</f>
        <v/>
      </c>
      <c r="AS1418" s="19" t="str">
        <f>IF($B1418=1,"",IF(AND(TrackingWorksheet!$AA1423&gt;$BE$3,TrackingWorksheet!$AB1423=Lists!$P$6),1, 0)*D1418)</f>
        <v/>
      </c>
      <c r="AT1418" s="19">
        <f t="shared" si="321"/>
        <v>0</v>
      </c>
      <c r="AU1418" s="19" t="str">
        <f>IF(B1418=1,"",IF(AND(TrackingWorksheet!K1423="",TrackingWorksheet!M1423="", TrackingWorksheet!N1423="", TrackingWorksheet!S1423="", TrackingWorksheet!V1423="", TrackingWorksheet!W1423="", TrackingWorksheet!Y1423="", TrackingWorksheet!AA1423="", V1418=1),1,0)*D1418)</f>
        <v/>
      </c>
      <c r="AV1418" s="19" t="str">
        <f>IF(B1418=1,"",IF(D1418*AND(TrackingWorksheet!U1423&gt;Calculations!$BE$3,TrackingWorksheet!K1423="YES"),1,0))</f>
        <v/>
      </c>
      <c r="AW1418" s="19" t="str">
        <f>IF(B1418=1,"",IF(D1418*AND(TrackingWorksheet!W1423&gt;Calculations!$BE$3,TrackingWorksheet!K1423="YES"),1,0))</f>
        <v/>
      </c>
      <c r="AX1418" s="19">
        <f t="shared" si="322"/>
        <v>0</v>
      </c>
      <c r="AY1418" s="19">
        <f t="shared" si="318"/>
        <v>0</v>
      </c>
      <c r="AZ1418" s="27" t="str">
        <f>IF(B1418=1,"",IF(TrackingWorksheet!Q1423="","",TrackingWorksheet!Q1423))</f>
        <v/>
      </c>
      <c r="BB1418" s="4"/>
      <c r="BC1418" s="4"/>
      <c r="BD1418" s="4"/>
      <c r="BE1418" s="4"/>
      <c r="BF1418" s="4"/>
      <c r="BG1418" s="4" t="str">
        <f>IF(B1418=1,"",IF(AND(N1418=1,TrackingWorksheet!$I1423+14&lt;=WeeklySummary!$C$7),1,0))</f>
        <v/>
      </c>
      <c r="BH1418" s="4" t="str">
        <f>IF(B1418=1,"",IF(AND(R1418=1,TrackingWorksheet!$I1423+14&lt;=WeeklySummary!$C$7),1,0))</f>
        <v/>
      </c>
      <c r="BI1418" s="4" t="str">
        <f>IF(B1418=1,"",IF(AND(J1418=1,TrackingWorksheet!$G1423+14&lt;=WeeklySummary!$C$7),1,0))</f>
        <v/>
      </c>
      <c r="BJ1418" s="4" t="str">
        <f>IF(B1418=1,"",IF(AND(T1418=1,TrackingWorksheet!$I1423+14&lt;=WeeklySummary!$C$7),1,0))</f>
        <v/>
      </c>
      <c r="BK1418" s="4" t="str">
        <f>IF(B1418=1,"",IF(AND(T1418=1,TrackingWorksheet!$G1423+14&lt;=WeeklySummary!$C$7),1,0))</f>
        <v/>
      </c>
      <c r="BL1418" s="4">
        <f t="shared" si="331"/>
        <v>0</v>
      </c>
    </row>
    <row r="1419" spans="2:64" x14ac:dyDescent="0.25">
      <c r="B1419" s="27">
        <f>IF(AND(ISBLANK(TrackingWorksheet!B1424),ISBLANK(TrackingWorksheet!C1424),ISBLANK(TrackingWorksheet!G1424),ISBLANK(TrackingWorksheet!H1424),
ISBLANK(TrackingWorksheet!I1424),ISBLANK(TrackingWorksheet!J1424),ISBLANK(TrackingWorksheet!M1424),
ISBLANK(TrackingWorksheet!N1426)),1,0)</f>
        <v>1</v>
      </c>
      <c r="C1419" s="12" t="str">
        <f>IF(B1419=1,"",TrackingWorksheet!F1424)</f>
        <v/>
      </c>
      <c r="D1419" s="20" t="str">
        <f>IF(B1419=1,"",IF(AND(TrackingWorksheet!B1424&lt;&gt;"",TrackingWorksheet!B1424&lt;=WeeklySummary!$C$7,OR(TrackingWorksheet!C1424="",TrackingWorksheet!C1424&gt;=WeeklySummary!$C$6)),1,0))</f>
        <v/>
      </c>
      <c r="E1419" s="10" t="str">
        <f>IF(B1419=1,"",IF(AND(TrackingWorksheet!G1424 &lt;&gt;"",TrackingWorksheet!G1424&lt;=WeeklySummary!$C$7, TrackingWorksheet!H1424=Lists!$D$4), "Y", "N"))</f>
        <v/>
      </c>
      <c r="F1419" s="10" t="str">
        <f>IF(B1419=1,"",IF(AND(TrackingWorksheet!I1424 &lt;&gt;"", TrackingWorksheet!I1424&lt;=WeeklySummary!$C$7, TrackingWorksheet!J1424=Lists!$D$4), "Y", "N"))</f>
        <v/>
      </c>
      <c r="G1419" s="10" t="str">
        <f>IF(B1419=1,"",IF(AND(TrackingWorksheet!G1424 &lt;&gt;"",TrackingWorksheet!G1424&lt;=WeeklySummary!$C$7, TrackingWorksheet!H1424=Lists!$D$5), "Y", "N"))</f>
        <v/>
      </c>
      <c r="H1419" s="10" t="str">
        <f>IF(B1419=1,"",IF(AND(TrackingWorksheet!I1424 &lt;&gt;"", TrackingWorksheet!I1424&lt;=WeeklySummary!$C$7, TrackingWorksheet!J1424=Lists!$D$5), "Y", "N"))</f>
        <v/>
      </c>
      <c r="I1419" s="20" t="str">
        <f>IF(B1419=1,"",IF(AND(TrackingWorksheet!G1424 &lt;&gt;"", TrackingWorksheet!G1424&lt;=WeeklySummary!$C$7, TrackingWorksheet!H1424=Lists!$D$6), 1, 0))</f>
        <v/>
      </c>
      <c r="J1419" s="20" t="str">
        <f t="shared" si="323"/>
        <v/>
      </c>
      <c r="K1419" s="10" t="str">
        <f>IF(B1419=1,"",IF(AND(TrackingWorksheet!I1424&lt;=WeeklySummary!$C$7,TrackingWorksheet!K1424="YES"),0,IF(AND(AND(OR(E1419="Y",F1419="Y"),E1419&lt;&gt;F1419),G1419&lt;&gt;"Y", H1419&lt;&gt;"Y"), 1, 0)))</f>
        <v/>
      </c>
      <c r="L1419" s="20" t="str">
        <f t="shared" si="324"/>
        <v/>
      </c>
      <c r="M1419" s="10" t="str">
        <f t="shared" si="325"/>
        <v/>
      </c>
      <c r="N1419" s="20" t="str">
        <f t="shared" si="326"/>
        <v/>
      </c>
      <c r="O1419" s="10" t="str">
        <f>IF(B1419=1,"",IF(AND(TrackingWorksheet!I1424&lt;=WeeklySummary!$C$7,TrackingWorksheet!K1424="YES"),0,IF(AND(AND(OR(G1419="Y",H1419="Y"),G1419&lt;&gt;H1419),E1419&lt;&gt;"Y", F1419&lt;&gt;"Y"), 1, 0)))</f>
        <v/>
      </c>
      <c r="P1419" s="20" t="str">
        <f t="shared" si="327"/>
        <v/>
      </c>
      <c r="Q1419" s="10" t="str">
        <f t="shared" si="328"/>
        <v/>
      </c>
      <c r="R1419" s="10" t="str">
        <f t="shared" si="329"/>
        <v/>
      </c>
      <c r="S1419" s="10" t="str">
        <f>IF(B1419=1,"",IF(AND(OR(AND(TrackingWorksheet!H1424=Lists!$D$7,TrackingWorksheet!H1424=TrackingWorksheet!J1424),TrackingWorksheet!H1424&lt;&gt;TrackingWorksheet!J1424),TrackingWorksheet!K1424="YES",TrackingWorksheet!H1424&lt;&gt;Lists!$D$6,TrackingWorksheet!G1424&lt;=WeeklySummary!$C$7,TrackingWorksheet!I1424&lt;=WeeklySummary!$C$7),1,0))</f>
        <v/>
      </c>
      <c r="T1419" s="10" t="str">
        <f t="shared" si="330"/>
        <v/>
      </c>
      <c r="U1419" s="10" t="str">
        <f>IF($B1419=1,"",IF(TrackingWorksheet!$K1424="YES",1, 0)*D1419)</f>
        <v/>
      </c>
      <c r="V1419" s="20">
        <f t="shared" si="319"/>
        <v>0</v>
      </c>
      <c r="W1419" s="20">
        <f t="shared" si="320"/>
        <v>0</v>
      </c>
      <c r="X1419" s="10" t="str">
        <f>IF($B1419=1,"",IF(AND(TrackingWorksheet!$L1424&lt;&gt;"", TrackingWorksheet!$L1424&gt;=WeeklySummary!$C$6,TrackingWorksheet!$L1424&lt;=WeeklySummary!$C$7,OR(TrackingWorksheet!$H1424=Lists!$D$4,TrackingWorksheet!$J1424=Lists!$D$4)), 1, 0))</f>
        <v/>
      </c>
      <c r="Y1419" s="10" t="str">
        <f>IF($B1419=1,"",IF(AND(TrackingWorksheet!$L1424&lt;&gt;"", TrackingWorksheet!$L1424&gt;=WeeklySummary!$C$6,TrackingWorksheet!$L1424&lt;=WeeklySummary!$C$7,OR(TrackingWorksheet!$H1424=Lists!$D$5,TrackingWorksheet!$J1424=Lists!$D$5)), 1, 0))</f>
        <v/>
      </c>
      <c r="Z1419" s="10" t="str">
        <f>IF($B1419=1,"",IF(AND(TrackingWorksheet!$L1424&lt;&gt;"", TrackingWorksheet!$L1424&gt;=WeeklySummary!$C$6,TrackingWorksheet!$L1424&lt;=WeeklySummary!$C$7,OR(TrackingWorksheet!$H1424=Lists!$D$6,TrackingWorksheet!$J1424=Lists!$D$6)), 1, 0))</f>
        <v/>
      </c>
      <c r="AA1419" s="19" t="str">
        <f>IF(B1419=1,"",IF(AND(TrackingWorksheet!M1424&lt;&gt;"",TrackingWorksheet!M1424&lt;=WeeklySummary!$C$7),1,0)*D1419)</f>
        <v/>
      </c>
      <c r="AB1419" s="19" t="str">
        <f>IF(B1419=1,"",IF(AND(TrackingWorksheet!N1424&lt;&gt;"",TrackingWorksheet!N1424&lt;=WeeklySummary!$C$7),1,0)*D1419)</f>
        <v/>
      </c>
      <c r="AC1419" s="19" t="str">
        <f>IF(B1419=1,"",TrackingWorksheet!T1424)</f>
        <v/>
      </c>
      <c r="AD1419" s="19" t="str">
        <f>IF(B1419=1,"",IF(D1419*AND(TrackingWorksheet!S1424&gt;=Calculations!$BD$3,TrackingWorksheet!U1424="",TrackingWorksheet!K1424="YES"),1,0))</f>
        <v/>
      </c>
      <c r="AE1419" s="19" t="str">
        <f>IF($B1419=1,"",IF(AND(TrackingWorksheet!$S1424&gt;$BE$3,TrackingWorksheet!$T1424=Lists!$P$4),1, 0)*D1419)</f>
        <v/>
      </c>
      <c r="AF1419" s="19" t="str">
        <f>IF($B1419=1,"",IF(AND(TrackingWorksheet!$U1424&gt;$BE$3,TrackingWorksheet!$V1424=Lists!$P$4),1, 0)*D1419)</f>
        <v/>
      </c>
      <c r="AG1419" s="19" t="str">
        <f>IF($B1419=1,"",IF(AND(TrackingWorksheet!$W1424&gt;$BE$3,TrackingWorksheet!$X1424=Lists!$P$4),1, 0)*D1419)</f>
        <v/>
      </c>
      <c r="AH1419" s="19" t="str">
        <f>IF($B1419=1,"",IF(AND(TrackingWorksheet!$Y1424&gt;$BE$3,TrackingWorksheet!$Z1424=Lists!$P$4),1, 0)*D1419)</f>
        <v/>
      </c>
      <c r="AI1419" s="19" t="str">
        <f>IF($B1419=1,"",IF(AND(TrackingWorksheet!$AA1424&gt;$BE$3,TrackingWorksheet!$AB1424=Lists!$P$4),1, 0)*D1419)</f>
        <v/>
      </c>
      <c r="AJ1419" s="19" t="str">
        <f>IF($B1419=1,"",IF(AND(TrackingWorksheet!$S1424&gt;$BE$3,TrackingWorksheet!$T1424=Lists!$P$5),1, 0)*D1419)</f>
        <v/>
      </c>
      <c r="AK1419" s="19" t="str">
        <f>IF($B1419=1,"",IF(AND(TrackingWorksheet!$U1424&gt;$BE$3,TrackingWorksheet!$V1424=Lists!$P$5),1, 0)*D1419)</f>
        <v/>
      </c>
      <c r="AL1419" s="19" t="str">
        <f>IF($B1419=1,"",IF(AND(TrackingWorksheet!$W1424&gt;$BE$3,TrackingWorksheet!$X1424=Lists!$P$5),1, 0)*D1419)</f>
        <v/>
      </c>
      <c r="AM1419" s="19" t="str">
        <f>IF($B1419=1,"",IF(AND(TrackingWorksheet!$Y1424&gt;$BE$3,TrackingWorksheet!$Z1424=Lists!$P$5),1, 0)*D1419)</f>
        <v/>
      </c>
      <c r="AN1419" s="19" t="str">
        <f>IF($B1419=1,"",IF(AND(TrackingWorksheet!$AA1424&gt;$BE$3,TrackingWorksheet!$AB1424=Lists!$P$5),1, 0)*D1419)</f>
        <v/>
      </c>
      <c r="AO1419" s="19" t="str">
        <f>IF($B1419=1,"",IF(AND(TrackingWorksheet!$S1424&gt;$BE$3,TrackingWorksheet!$T1424=Lists!$P$6),1, 0)*D1419)</f>
        <v/>
      </c>
      <c r="AP1419" s="19" t="str">
        <f>IF($B1419=1,"",IF(AND(TrackingWorksheet!$U1424&gt;$BE$3,TrackingWorksheet!$V1424=Lists!$P$6),1, 0)*D1419)</f>
        <v/>
      </c>
      <c r="AQ1419" s="19" t="str">
        <f>IF($B1419=1,"",IF(AND(TrackingWorksheet!$W1424&gt;$BE$3,TrackingWorksheet!$X1424=Lists!$P$6),1, 0)*D1419)</f>
        <v/>
      </c>
      <c r="AR1419" s="19" t="str">
        <f>IF($B1419=1,"",IF(AND(TrackingWorksheet!$Y1424&gt;$BE$3,TrackingWorksheet!$Z1424=Lists!$P$6),1, 0)*D1419)</f>
        <v/>
      </c>
      <c r="AS1419" s="19" t="str">
        <f>IF($B1419=1,"",IF(AND(TrackingWorksheet!$AA1424&gt;$BE$3,TrackingWorksheet!$AB1424=Lists!$P$6),1, 0)*D1419)</f>
        <v/>
      </c>
      <c r="AT1419" s="19">
        <f t="shared" si="321"/>
        <v>0</v>
      </c>
      <c r="AU1419" s="19" t="str">
        <f>IF(B1419=1,"",IF(AND(TrackingWorksheet!K1424="",TrackingWorksheet!M1424="", TrackingWorksheet!N1424="", TrackingWorksheet!S1424="", TrackingWorksheet!V1424="", TrackingWorksheet!W1424="", TrackingWorksheet!Y1424="", TrackingWorksheet!AA1424="", V1419=1),1,0)*D1419)</f>
        <v/>
      </c>
      <c r="AV1419" s="19" t="str">
        <f>IF(B1419=1,"",IF(D1419*AND(TrackingWorksheet!U1424&gt;Calculations!$BE$3,TrackingWorksheet!K1424="YES"),1,0))</f>
        <v/>
      </c>
      <c r="AW1419" s="19" t="str">
        <f>IF(B1419=1,"",IF(D1419*AND(TrackingWorksheet!W1424&gt;Calculations!$BE$3,TrackingWorksheet!K1424="YES"),1,0))</f>
        <v/>
      </c>
      <c r="AX1419" s="19">
        <f t="shared" si="322"/>
        <v>0</v>
      </c>
      <c r="AY1419" s="19">
        <f t="shared" si="318"/>
        <v>0</v>
      </c>
      <c r="AZ1419" s="27" t="str">
        <f>IF(B1419=1,"",IF(TrackingWorksheet!Q1424="","",TrackingWorksheet!Q1424))</f>
        <v/>
      </c>
      <c r="BB1419" s="4"/>
      <c r="BC1419" s="4"/>
      <c r="BD1419" s="4"/>
      <c r="BE1419" s="4"/>
      <c r="BF1419" s="4"/>
      <c r="BG1419" s="4" t="str">
        <f>IF(B1419=1,"",IF(AND(N1419=1,TrackingWorksheet!$I1424+14&lt;=WeeklySummary!$C$7),1,0))</f>
        <v/>
      </c>
      <c r="BH1419" s="4" t="str">
        <f>IF(B1419=1,"",IF(AND(R1419=1,TrackingWorksheet!$I1424+14&lt;=WeeklySummary!$C$7),1,0))</f>
        <v/>
      </c>
      <c r="BI1419" s="4" t="str">
        <f>IF(B1419=1,"",IF(AND(J1419=1,TrackingWorksheet!$G1424+14&lt;=WeeklySummary!$C$7),1,0))</f>
        <v/>
      </c>
      <c r="BJ1419" s="4" t="str">
        <f>IF(B1419=1,"",IF(AND(T1419=1,TrackingWorksheet!$I1424+14&lt;=WeeklySummary!$C$7),1,0))</f>
        <v/>
      </c>
      <c r="BK1419" s="4" t="str">
        <f>IF(B1419=1,"",IF(AND(T1419=1,TrackingWorksheet!$G1424+14&lt;=WeeklySummary!$C$7),1,0))</f>
        <v/>
      </c>
      <c r="BL1419" s="4">
        <f t="shared" si="331"/>
        <v>0</v>
      </c>
    </row>
    <row r="1420" spans="2:64" x14ac:dyDescent="0.25">
      <c r="B1420" s="27">
        <f>IF(AND(ISBLANK(TrackingWorksheet!B1425),ISBLANK(TrackingWorksheet!C1425),ISBLANK(TrackingWorksheet!G1425),ISBLANK(TrackingWorksheet!H1425),
ISBLANK(TrackingWorksheet!I1425),ISBLANK(TrackingWorksheet!J1425),ISBLANK(TrackingWorksheet!M1425),
ISBLANK(TrackingWorksheet!N1427)),1,0)</f>
        <v>1</v>
      </c>
      <c r="C1420" s="12" t="str">
        <f>IF(B1420=1,"",TrackingWorksheet!F1425)</f>
        <v/>
      </c>
      <c r="D1420" s="20" t="str">
        <f>IF(B1420=1,"",IF(AND(TrackingWorksheet!B1425&lt;&gt;"",TrackingWorksheet!B1425&lt;=WeeklySummary!$C$7,OR(TrackingWorksheet!C1425="",TrackingWorksheet!C1425&gt;=WeeklySummary!$C$6)),1,0))</f>
        <v/>
      </c>
      <c r="E1420" s="10" t="str">
        <f>IF(B1420=1,"",IF(AND(TrackingWorksheet!G1425 &lt;&gt;"",TrackingWorksheet!G1425&lt;=WeeklySummary!$C$7, TrackingWorksheet!H1425=Lists!$D$4), "Y", "N"))</f>
        <v/>
      </c>
      <c r="F1420" s="10" t="str">
        <f>IF(B1420=1,"",IF(AND(TrackingWorksheet!I1425 &lt;&gt;"", TrackingWorksheet!I1425&lt;=WeeklySummary!$C$7, TrackingWorksheet!J1425=Lists!$D$4), "Y", "N"))</f>
        <v/>
      </c>
      <c r="G1420" s="10" t="str">
        <f>IF(B1420=1,"",IF(AND(TrackingWorksheet!G1425 &lt;&gt;"",TrackingWorksheet!G1425&lt;=WeeklySummary!$C$7, TrackingWorksheet!H1425=Lists!$D$5), "Y", "N"))</f>
        <v/>
      </c>
      <c r="H1420" s="10" t="str">
        <f>IF(B1420=1,"",IF(AND(TrackingWorksheet!I1425 &lt;&gt;"", TrackingWorksheet!I1425&lt;=WeeklySummary!$C$7, TrackingWorksheet!J1425=Lists!$D$5), "Y", "N"))</f>
        <v/>
      </c>
      <c r="I1420" s="20" t="str">
        <f>IF(B1420=1,"",IF(AND(TrackingWorksheet!G1425 &lt;&gt;"", TrackingWorksheet!G1425&lt;=WeeklySummary!$C$7, TrackingWorksheet!H1425=Lists!$D$6), 1, 0))</f>
        <v/>
      </c>
      <c r="J1420" s="20" t="str">
        <f t="shared" si="323"/>
        <v/>
      </c>
      <c r="K1420" s="10" t="str">
        <f>IF(B1420=1,"",IF(AND(TrackingWorksheet!I1425&lt;=WeeklySummary!$C$7,TrackingWorksheet!K1425="YES"),0,IF(AND(AND(OR(E1420="Y",F1420="Y"),E1420&lt;&gt;F1420),G1420&lt;&gt;"Y", H1420&lt;&gt;"Y"), 1, 0)))</f>
        <v/>
      </c>
      <c r="L1420" s="20" t="str">
        <f t="shared" si="324"/>
        <v/>
      </c>
      <c r="M1420" s="10" t="str">
        <f t="shared" si="325"/>
        <v/>
      </c>
      <c r="N1420" s="20" t="str">
        <f t="shared" si="326"/>
        <v/>
      </c>
      <c r="O1420" s="10" t="str">
        <f>IF(B1420=1,"",IF(AND(TrackingWorksheet!I1425&lt;=WeeklySummary!$C$7,TrackingWorksheet!K1425="YES"),0,IF(AND(AND(OR(G1420="Y",H1420="Y"),G1420&lt;&gt;H1420),E1420&lt;&gt;"Y", F1420&lt;&gt;"Y"), 1, 0)))</f>
        <v/>
      </c>
      <c r="P1420" s="20" t="str">
        <f t="shared" si="327"/>
        <v/>
      </c>
      <c r="Q1420" s="10" t="str">
        <f t="shared" si="328"/>
        <v/>
      </c>
      <c r="R1420" s="10" t="str">
        <f t="shared" si="329"/>
        <v/>
      </c>
      <c r="S1420" s="10" t="str">
        <f>IF(B1420=1,"",IF(AND(OR(AND(TrackingWorksheet!H1425=Lists!$D$7,TrackingWorksheet!H1425=TrackingWorksheet!J1425),TrackingWorksheet!H1425&lt;&gt;TrackingWorksheet!J1425),TrackingWorksheet!K1425="YES",TrackingWorksheet!H1425&lt;&gt;Lists!$D$6,TrackingWorksheet!G1425&lt;=WeeklySummary!$C$7,TrackingWorksheet!I1425&lt;=WeeklySummary!$C$7),1,0))</f>
        <v/>
      </c>
      <c r="T1420" s="10" t="str">
        <f t="shared" si="330"/>
        <v/>
      </c>
      <c r="U1420" s="10" t="str">
        <f>IF($B1420=1,"",IF(TrackingWorksheet!$K1425="YES",1, 0)*D1420)</f>
        <v/>
      </c>
      <c r="V1420" s="20">
        <f t="shared" si="319"/>
        <v>0</v>
      </c>
      <c r="W1420" s="20">
        <f t="shared" si="320"/>
        <v>0</v>
      </c>
      <c r="X1420" s="10" t="str">
        <f>IF($B1420=1,"",IF(AND(TrackingWorksheet!$L1425&lt;&gt;"", TrackingWorksheet!$L1425&gt;=WeeklySummary!$C$6,TrackingWorksheet!$L1425&lt;=WeeklySummary!$C$7,OR(TrackingWorksheet!$H1425=Lists!$D$4,TrackingWorksheet!$J1425=Lists!$D$4)), 1, 0))</f>
        <v/>
      </c>
      <c r="Y1420" s="10" t="str">
        <f>IF($B1420=1,"",IF(AND(TrackingWorksheet!$L1425&lt;&gt;"", TrackingWorksheet!$L1425&gt;=WeeklySummary!$C$6,TrackingWorksheet!$L1425&lt;=WeeklySummary!$C$7,OR(TrackingWorksheet!$H1425=Lists!$D$5,TrackingWorksheet!$J1425=Lists!$D$5)), 1, 0))</f>
        <v/>
      </c>
      <c r="Z1420" s="10" t="str">
        <f>IF($B1420=1,"",IF(AND(TrackingWorksheet!$L1425&lt;&gt;"", TrackingWorksheet!$L1425&gt;=WeeklySummary!$C$6,TrackingWorksheet!$L1425&lt;=WeeklySummary!$C$7,OR(TrackingWorksheet!$H1425=Lists!$D$6,TrackingWorksheet!$J1425=Lists!$D$6)), 1, 0))</f>
        <v/>
      </c>
      <c r="AA1420" s="19" t="str">
        <f>IF(B1420=1,"",IF(AND(TrackingWorksheet!M1425&lt;&gt;"",TrackingWorksheet!M1425&lt;=WeeklySummary!$C$7),1,0)*D1420)</f>
        <v/>
      </c>
      <c r="AB1420" s="19" t="str">
        <f>IF(B1420=1,"",IF(AND(TrackingWorksheet!N1425&lt;&gt;"",TrackingWorksheet!N1425&lt;=WeeklySummary!$C$7),1,0)*D1420)</f>
        <v/>
      </c>
      <c r="AC1420" s="19" t="str">
        <f>IF(B1420=1,"",TrackingWorksheet!T1425)</f>
        <v/>
      </c>
      <c r="AD1420" s="19" t="str">
        <f>IF(B1420=1,"",IF(D1420*AND(TrackingWorksheet!S1425&gt;=Calculations!$BD$3,TrackingWorksheet!U1425="",TrackingWorksheet!K1425="YES"),1,0))</f>
        <v/>
      </c>
      <c r="AE1420" s="19" t="str">
        <f>IF($B1420=1,"",IF(AND(TrackingWorksheet!$S1425&gt;$BE$3,TrackingWorksheet!$T1425=Lists!$P$4),1, 0)*D1420)</f>
        <v/>
      </c>
      <c r="AF1420" s="19" t="str">
        <f>IF($B1420=1,"",IF(AND(TrackingWorksheet!$U1425&gt;$BE$3,TrackingWorksheet!$V1425=Lists!$P$4),1, 0)*D1420)</f>
        <v/>
      </c>
      <c r="AG1420" s="19" t="str">
        <f>IF($B1420=1,"",IF(AND(TrackingWorksheet!$W1425&gt;$BE$3,TrackingWorksheet!$X1425=Lists!$P$4),1, 0)*D1420)</f>
        <v/>
      </c>
      <c r="AH1420" s="19" t="str">
        <f>IF($B1420=1,"",IF(AND(TrackingWorksheet!$Y1425&gt;$BE$3,TrackingWorksheet!$Z1425=Lists!$P$4),1, 0)*D1420)</f>
        <v/>
      </c>
      <c r="AI1420" s="19" t="str">
        <f>IF($B1420=1,"",IF(AND(TrackingWorksheet!$AA1425&gt;$BE$3,TrackingWorksheet!$AB1425=Lists!$P$4),1, 0)*D1420)</f>
        <v/>
      </c>
      <c r="AJ1420" s="19" t="str">
        <f>IF($B1420=1,"",IF(AND(TrackingWorksheet!$S1425&gt;$BE$3,TrackingWorksheet!$T1425=Lists!$P$5),1, 0)*D1420)</f>
        <v/>
      </c>
      <c r="AK1420" s="19" t="str">
        <f>IF($B1420=1,"",IF(AND(TrackingWorksheet!$U1425&gt;$BE$3,TrackingWorksheet!$V1425=Lists!$P$5),1, 0)*D1420)</f>
        <v/>
      </c>
      <c r="AL1420" s="19" t="str">
        <f>IF($B1420=1,"",IF(AND(TrackingWorksheet!$W1425&gt;$BE$3,TrackingWorksheet!$X1425=Lists!$P$5),1, 0)*D1420)</f>
        <v/>
      </c>
      <c r="AM1420" s="19" t="str">
        <f>IF($B1420=1,"",IF(AND(TrackingWorksheet!$Y1425&gt;$BE$3,TrackingWorksheet!$Z1425=Lists!$P$5),1, 0)*D1420)</f>
        <v/>
      </c>
      <c r="AN1420" s="19" t="str">
        <f>IF($B1420=1,"",IF(AND(TrackingWorksheet!$AA1425&gt;$BE$3,TrackingWorksheet!$AB1425=Lists!$P$5),1, 0)*D1420)</f>
        <v/>
      </c>
      <c r="AO1420" s="19" t="str">
        <f>IF($B1420=1,"",IF(AND(TrackingWorksheet!$S1425&gt;$BE$3,TrackingWorksheet!$T1425=Lists!$P$6),1, 0)*D1420)</f>
        <v/>
      </c>
      <c r="AP1420" s="19" t="str">
        <f>IF($B1420=1,"",IF(AND(TrackingWorksheet!$U1425&gt;$BE$3,TrackingWorksheet!$V1425=Lists!$P$6),1, 0)*D1420)</f>
        <v/>
      </c>
      <c r="AQ1420" s="19" t="str">
        <f>IF($B1420=1,"",IF(AND(TrackingWorksheet!$W1425&gt;$BE$3,TrackingWorksheet!$X1425=Lists!$P$6),1, 0)*D1420)</f>
        <v/>
      </c>
      <c r="AR1420" s="19" t="str">
        <f>IF($B1420=1,"",IF(AND(TrackingWorksheet!$Y1425&gt;$BE$3,TrackingWorksheet!$Z1425=Lists!$P$6),1, 0)*D1420)</f>
        <v/>
      </c>
      <c r="AS1420" s="19" t="str">
        <f>IF($B1420=1,"",IF(AND(TrackingWorksheet!$AA1425&gt;$BE$3,TrackingWorksheet!$AB1425=Lists!$P$6),1, 0)*D1420)</f>
        <v/>
      </c>
      <c r="AT1420" s="19">
        <f t="shared" si="321"/>
        <v>0</v>
      </c>
      <c r="AU1420" s="19" t="str">
        <f>IF(B1420=1,"",IF(AND(TrackingWorksheet!K1425="",TrackingWorksheet!M1425="", TrackingWorksheet!N1425="", TrackingWorksheet!S1425="", TrackingWorksheet!V1425="", TrackingWorksheet!W1425="", TrackingWorksheet!Y1425="", TrackingWorksheet!AA1425="", V1420=1),1,0)*D1420)</f>
        <v/>
      </c>
      <c r="AV1420" s="19" t="str">
        <f>IF(B1420=1,"",IF(D1420*AND(TrackingWorksheet!U1425&gt;Calculations!$BE$3,TrackingWorksheet!K1425="YES"),1,0))</f>
        <v/>
      </c>
      <c r="AW1420" s="19" t="str">
        <f>IF(B1420=1,"",IF(D1420*AND(TrackingWorksheet!W1425&gt;Calculations!$BE$3,TrackingWorksheet!K1425="YES"),1,0))</f>
        <v/>
      </c>
      <c r="AX1420" s="19">
        <f t="shared" si="322"/>
        <v>0</v>
      </c>
      <c r="AY1420" s="19">
        <f t="shared" si="318"/>
        <v>0</v>
      </c>
      <c r="AZ1420" s="27" t="str">
        <f>IF(B1420=1,"",IF(TrackingWorksheet!Q1425="","",TrackingWorksheet!Q1425))</f>
        <v/>
      </c>
      <c r="BB1420" s="4"/>
      <c r="BC1420" s="4"/>
      <c r="BD1420" s="4"/>
      <c r="BE1420" s="4"/>
      <c r="BF1420" s="4"/>
      <c r="BG1420" s="4" t="str">
        <f>IF(B1420=1,"",IF(AND(N1420=1,TrackingWorksheet!$I1425+14&lt;=WeeklySummary!$C$7),1,0))</f>
        <v/>
      </c>
      <c r="BH1420" s="4" t="str">
        <f>IF(B1420=1,"",IF(AND(R1420=1,TrackingWorksheet!$I1425+14&lt;=WeeklySummary!$C$7),1,0))</f>
        <v/>
      </c>
      <c r="BI1420" s="4" t="str">
        <f>IF(B1420=1,"",IF(AND(J1420=1,TrackingWorksheet!$G1425+14&lt;=WeeklySummary!$C$7),1,0))</f>
        <v/>
      </c>
      <c r="BJ1420" s="4" t="str">
        <f>IF(B1420=1,"",IF(AND(T1420=1,TrackingWorksheet!$I1425+14&lt;=WeeklySummary!$C$7),1,0))</f>
        <v/>
      </c>
      <c r="BK1420" s="4" t="str">
        <f>IF(B1420=1,"",IF(AND(T1420=1,TrackingWorksheet!$G1425+14&lt;=WeeklySummary!$C$7),1,0))</f>
        <v/>
      </c>
      <c r="BL1420" s="4">
        <f t="shared" si="331"/>
        <v>0</v>
      </c>
    </row>
    <row r="1421" spans="2:64" x14ac:dyDescent="0.25">
      <c r="B1421" s="27">
        <f>IF(AND(ISBLANK(TrackingWorksheet!B1426),ISBLANK(TrackingWorksheet!C1426),ISBLANK(TrackingWorksheet!G1426),ISBLANK(TrackingWorksheet!H1426),
ISBLANK(TrackingWorksheet!I1426),ISBLANK(TrackingWorksheet!J1426),ISBLANK(TrackingWorksheet!M1426),
ISBLANK(TrackingWorksheet!N1428)),1,0)</f>
        <v>1</v>
      </c>
      <c r="C1421" s="12" t="str">
        <f>IF(B1421=1,"",TrackingWorksheet!F1426)</f>
        <v/>
      </c>
      <c r="D1421" s="20" t="str">
        <f>IF(B1421=1,"",IF(AND(TrackingWorksheet!B1426&lt;&gt;"",TrackingWorksheet!B1426&lt;=WeeklySummary!$C$7,OR(TrackingWorksheet!C1426="",TrackingWorksheet!C1426&gt;=WeeklySummary!$C$6)),1,0))</f>
        <v/>
      </c>
      <c r="E1421" s="10" t="str">
        <f>IF(B1421=1,"",IF(AND(TrackingWorksheet!G1426 &lt;&gt;"",TrackingWorksheet!G1426&lt;=WeeklySummary!$C$7, TrackingWorksheet!H1426=Lists!$D$4), "Y", "N"))</f>
        <v/>
      </c>
      <c r="F1421" s="10" t="str">
        <f>IF(B1421=1,"",IF(AND(TrackingWorksheet!I1426 &lt;&gt;"", TrackingWorksheet!I1426&lt;=WeeklySummary!$C$7, TrackingWorksheet!J1426=Lists!$D$4), "Y", "N"))</f>
        <v/>
      </c>
      <c r="G1421" s="10" t="str">
        <f>IF(B1421=1,"",IF(AND(TrackingWorksheet!G1426 &lt;&gt;"",TrackingWorksheet!G1426&lt;=WeeklySummary!$C$7, TrackingWorksheet!H1426=Lists!$D$5), "Y", "N"))</f>
        <v/>
      </c>
      <c r="H1421" s="10" t="str">
        <f>IF(B1421=1,"",IF(AND(TrackingWorksheet!I1426 &lt;&gt;"", TrackingWorksheet!I1426&lt;=WeeklySummary!$C$7, TrackingWorksheet!J1426=Lists!$D$5), "Y", "N"))</f>
        <v/>
      </c>
      <c r="I1421" s="20" t="str">
        <f>IF(B1421=1,"",IF(AND(TrackingWorksheet!G1426 &lt;&gt;"", TrackingWorksheet!G1426&lt;=WeeklySummary!$C$7, TrackingWorksheet!H1426=Lists!$D$6), 1, 0))</f>
        <v/>
      </c>
      <c r="J1421" s="20" t="str">
        <f t="shared" si="323"/>
        <v/>
      </c>
      <c r="K1421" s="10" t="str">
        <f>IF(B1421=1,"",IF(AND(TrackingWorksheet!I1426&lt;=WeeklySummary!$C$7,TrackingWorksheet!K1426="YES"),0,IF(AND(AND(OR(E1421="Y",F1421="Y"),E1421&lt;&gt;F1421),G1421&lt;&gt;"Y", H1421&lt;&gt;"Y"), 1, 0)))</f>
        <v/>
      </c>
      <c r="L1421" s="20" t="str">
        <f t="shared" si="324"/>
        <v/>
      </c>
      <c r="M1421" s="10" t="str">
        <f t="shared" si="325"/>
        <v/>
      </c>
      <c r="N1421" s="20" t="str">
        <f t="shared" si="326"/>
        <v/>
      </c>
      <c r="O1421" s="10" t="str">
        <f>IF(B1421=1,"",IF(AND(TrackingWorksheet!I1426&lt;=WeeklySummary!$C$7,TrackingWorksheet!K1426="YES"),0,IF(AND(AND(OR(G1421="Y",H1421="Y"),G1421&lt;&gt;H1421),E1421&lt;&gt;"Y", F1421&lt;&gt;"Y"), 1, 0)))</f>
        <v/>
      </c>
      <c r="P1421" s="20" t="str">
        <f t="shared" si="327"/>
        <v/>
      </c>
      <c r="Q1421" s="10" t="str">
        <f t="shared" si="328"/>
        <v/>
      </c>
      <c r="R1421" s="10" t="str">
        <f t="shared" si="329"/>
        <v/>
      </c>
      <c r="S1421" s="10" t="str">
        <f>IF(B1421=1,"",IF(AND(OR(AND(TrackingWorksheet!H1426=Lists!$D$7,TrackingWorksheet!H1426=TrackingWorksheet!J1426),TrackingWorksheet!H1426&lt;&gt;TrackingWorksheet!J1426),TrackingWorksheet!K1426="YES",TrackingWorksheet!H1426&lt;&gt;Lists!$D$6,TrackingWorksheet!G1426&lt;=WeeklySummary!$C$7,TrackingWorksheet!I1426&lt;=WeeklySummary!$C$7),1,0))</f>
        <v/>
      </c>
      <c r="T1421" s="10" t="str">
        <f t="shared" si="330"/>
        <v/>
      </c>
      <c r="U1421" s="10" t="str">
        <f>IF($B1421=1,"",IF(TrackingWorksheet!$K1426="YES",1, 0)*D1421)</f>
        <v/>
      </c>
      <c r="V1421" s="20">
        <f t="shared" si="319"/>
        <v>0</v>
      </c>
      <c r="W1421" s="20">
        <f t="shared" si="320"/>
        <v>0</v>
      </c>
      <c r="X1421" s="10" t="str">
        <f>IF($B1421=1,"",IF(AND(TrackingWorksheet!$L1426&lt;&gt;"", TrackingWorksheet!$L1426&gt;=WeeklySummary!$C$6,TrackingWorksheet!$L1426&lt;=WeeklySummary!$C$7,OR(TrackingWorksheet!$H1426=Lists!$D$4,TrackingWorksheet!$J1426=Lists!$D$4)), 1, 0))</f>
        <v/>
      </c>
      <c r="Y1421" s="10" t="str">
        <f>IF($B1421=1,"",IF(AND(TrackingWorksheet!$L1426&lt;&gt;"", TrackingWorksheet!$L1426&gt;=WeeklySummary!$C$6,TrackingWorksheet!$L1426&lt;=WeeklySummary!$C$7,OR(TrackingWorksheet!$H1426=Lists!$D$5,TrackingWorksheet!$J1426=Lists!$D$5)), 1, 0))</f>
        <v/>
      </c>
      <c r="Z1421" s="10" t="str">
        <f>IF($B1421=1,"",IF(AND(TrackingWorksheet!$L1426&lt;&gt;"", TrackingWorksheet!$L1426&gt;=WeeklySummary!$C$6,TrackingWorksheet!$L1426&lt;=WeeklySummary!$C$7,OR(TrackingWorksheet!$H1426=Lists!$D$6,TrackingWorksheet!$J1426=Lists!$D$6)), 1, 0))</f>
        <v/>
      </c>
      <c r="AA1421" s="19" t="str">
        <f>IF(B1421=1,"",IF(AND(TrackingWorksheet!M1426&lt;&gt;"",TrackingWorksheet!M1426&lt;=WeeklySummary!$C$7),1,0)*D1421)</f>
        <v/>
      </c>
      <c r="AB1421" s="19" t="str">
        <f>IF(B1421=1,"",IF(AND(TrackingWorksheet!N1426&lt;&gt;"",TrackingWorksheet!N1426&lt;=WeeklySummary!$C$7),1,0)*D1421)</f>
        <v/>
      </c>
      <c r="AC1421" s="19" t="str">
        <f>IF(B1421=1,"",TrackingWorksheet!T1426)</f>
        <v/>
      </c>
      <c r="AD1421" s="19" t="str">
        <f>IF(B1421=1,"",IF(D1421*AND(TrackingWorksheet!S1426&gt;=Calculations!$BD$3,TrackingWorksheet!U1426="",TrackingWorksheet!K1426="YES"),1,0))</f>
        <v/>
      </c>
      <c r="AE1421" s="19" t="str">
        <f>IF($B1421=1,"",IF(AND(TrackingWorksheet!$S1426&gt;$BE$3,TrackingWorksheet!$T1426=Lists!$P$4),1, 0)*D1421)</f>
        <v/>
      </c>
      <c r="AF1421" s="19" t="str">
        <f>IF($B1421=1,"",IF(AND(TrackingWorksheet!$U1426&gt;$BE$3,TrackingWorksheet!$V1426=Lists!$P$4),1, 0)*D1421)</f>
        <v/>
      </c>
      <c r="AG1421" s="19" t="str">
        <f>IF($B1421=1,"",IF(AND(TrackingWorksheet!$W1426&gt;$BE$3,TrackingWorksheet!$X1426=Lists!$P$4),1, 0)*D1421)</f>
        <v/>
      </c>
      <c r="AH1421" s="19" t="str">
        <f>IF($B1421=1,"",IF(AND(TrackingWorksheet!$Y1426&gt;$BE$3,TrackingWorksheet!$Z1426=Lists!$P$4),1, 0)*D1421)</f>
        <v/>
      </c>
      <c r="AI1421" s="19" t="str">
        <f>IF($B1421=1,"",IF(AND(TrackingWorksheet!$AA1426&gt;$BE$3,TrackingWorksheet!$AB1426=Lists!$P$4),1, 0)*D1421)</f>
        <v/>
      </c>
      <c r="AJ1421" s="19" t="str">
        <f>IF($B1421=1,"",IF(AND(TrackingWorksheet!$S1426&gt;$BE$3,TrackingWorksheet!$T1426=Lists!$P$5),1, 0)*D1421)</f>
        <v/>
      </c>
      <c r="AK1421" s="19" t="str">
        <f>IF($B1421=1,"",IF(AND(TrackingWorksheet!$U1426&gt;$BE$3,TrackingWorksheet!$V1426=Lists!$P$5),1, 0)*D1421)</f>
        <v/>
      </c>
      <c r="AL1421" s="19" t="str">
        <f>IF($B1421=1,"",IF(AND(TrackingWorksheet!$W1426&gt;$BE$3,TrackingWorksheet!$X1426=Lists!$P$5),1, 0)*D1421)</f>
        <v/>
      </c>
      <c r="AM1421" s="19" t="str">
        <f>IF($B1421=1,"",IF(AND(TrackingWorksheet!$Y1426&gt;$BE$3,TrackingWorksheet!$Z1426=Lists!$P$5),1, 0)*D1421)</f>
        <v/>
      </c>
      <c r="AN1421" s="19" t="str">
        <f>IF($B1421=1,"",IF(AND(TrackingWorksheet!$AA1426&gt;$BE$3,TrackingWorksheet!$AB1426=Lists!$P$5),1, 0)*D1421)</f>
        <v/>
      </c>
      <c r="AO1421" s="19" t="str">
        <f>IF($B1421=1,"",IF(AND(TrackingWorksheet!$S1426&gt;$BE$3,TrackingWorksheet!$T1426=Lists!$P$6),1, 0)*D1421)</f>
        <v/>
      </c>
      <c r="AP1421" s="19" t="str">
        <f>IF($B1421=1,"",IF(AND(TrackingWorksheet!$U1426&gt;$BE$3,TrackingWorksheet!$V1426=Lists!$P$6),1, 0)*D1421)</f>
        <v/>
      </c>
      <c r="AQ1421" s="19" t="str">
        <f>IF($B1421=1,"",IF(AND(TrackingWorksheet!$W1426&gt;$BE$3,TrackingWorksheet!$X1426=Lists!$P$6),1, 0)*D1421)</f>
        <v/>
      </c>
      <c r="AR1421" s="19" t="str">
        <f>IF($B1421=1,"",IF(AND(TrackingWorksheet!$Y1426&gt;$BE$3,TrackingWorksheet!$Z1426=Lists!$P$6),1, 0)*D1421)</f>
        <v/>
      </c>
      <c r="AS1421" s="19" t="str">
        <f>IF($B1421=1,"",IF(AND(TrackingWorksheet!$AA1426&gt;$BE$3,TrackingWorksheet!$AB1426=Lists!$P$6),1, 0)*D1421)</f>
        <v/>
      </c>
      <c r="AT1421" s="19">
        <f t="shared" si="321"/>
        <v>0</v>
      </c>
      <c r="AU1421" s="19" t="str">
        <f>IF(B1421=1,"",IF(AND(TrackingWorksheet!K1426="",TrackingWorksheet!M1426="", TrackingWorksheet!N1426="", TrackingWorksheet!S1426="", TrackingWorksheet!V1426="", TrackingWorksheet!W1426="", TrackingWorksheet!Y1426="", TrackingWorksheet!AA1426="", V1421=1),1,0)*D1421)</f>
        <v/>
      </c>
      <c r="AV1421" s="19" t="str">
        <f>IF(B1421=1,"",IF(D1421*AND(TrackingWorksheet!U1426&gt;Calculations!$BE$3,TrackingWorksheet!K1426="YES"),1,0))</f>
        <v/>
      </c>
      <c r="AW1421" s="19" t="str">
        <f>IF(B1421=1,"",IF(D1421*AND(TrackingWorksheet!W1426&gt;Calculations!$BE$3,TrackingWorksheet!K1426="YES"),1,0))</f>
        <v/>
      </c>
      <c r="AX1421" s="19">
        <f t="shared" si="322"/>
        <v>0</v>
      </c>
      <c r="AY1421" s="19">
        <f t="shared" si="318"/>
        <v>0</v>
      </c>
      <c r="AZ1421" s="27" t="str">
        <f>IF(B1421=1,"",IF(TrackingWorksheet!Q1426="","",TrackingWorksheet!Q1426))</f>
        <v/>
      </c>
      <c r="BB1421" s="4"/>
      <c r="BC1421" s="4"/>
      <c r="BD1421" s="4"/>
      <c r="BE1421" s="4"/>
      <c r="BF1421" s="4"/>
      <c r="BG1421" s="4" t="str">
        <f>IF(B1421=1,"",IF(AND(N1421=1,TrackingWorksheet!$I1426+14&lt;=WeeklySummary!$C$7),1,0))</f>
        <v/>
      </c>
      <c r="BH1421" s="4" t="str">
        <f>IF(B1421=1,"",IF(AND(R1421=1,TrackingWorksheet!$I1426+14&lt;=WeeklySummary!$C$7),1,0))</f>
        <v/>
      </c>
      <c r="BI1421" s="4" t="str">
        <f>IF(B1421=1,"",IF(AND(J1421=1,TrackingWorksheet!$G1426+14&lt;=WeeklySummary!$C$7),1,0))</f>
        <v/>
      </c>
      <c r="BJ1421" s="4" t="str">
        <f>IF(B1421=1,"",IF(AND(T1421=1,TrackingWorksheet!$I1426+14&lt;=WeeklySummary!$C$7),1,0))</f>
        <v/>
      </c>
      <c r="BK1421" s="4" t="str">
        <f>IF(B1421=1,"",IF(AND(T1421=1,TrackingWorksheet!$G1426+14&lt;=WeeklySummary!$C$7),1,0))</f>
        <v/>
      </c>
      <c r="BL1421" s="4">
        <f t="shared" si="331"/>
        <v>0</v>
      </c>
    </row>
    <row r="1422" spans="2:64" x14ac:dyDescent="0.25">
      <c r="B1422" s="27">
        <f>IF(AND(ISBLANK(TrackingWorksheet!B1427),ISBLANK(TrackingWorksheet!C1427),ISBLANK(TrackingWorksheet!G1427),ISBLANK(TrackingWorksheet!H1427),
ISBLANK(TrackingWorksheet!I1427),ISBLANK(TrackingWorksheet!J1427),ISBLANK(TrackingWorksheet!M1427),
ISBLANK(TrackingWorksheet!N1429)),1,0)</f>
        <v>1</v>
      </c>
      <c r="C1422" s="12" t="str">
        <f>IF(B1422=1,"",TrackingWorksheet!F1427)</f>
        <v/>
      </c>
      <c r="D1422" s="20" t="str">
        <f>IF(B1422=1,"",IF(AND(TrackingWorksheet!B1427&lt;&gt;"",TrackingWorksheet!B1427&lt;=WeeklySummary!$C$7,OR(TrackingWorksheet!C1427="",TrackingWorksheet!C1427&gt;=WeeklySummary!$C$6)),1,0))</f>
        <v/>
      </c>
      <c r="E1422" s="10" t="str">
        <f>IF(B1422=1,"",IF(AND(TrackingWorksheet!G1427 &lt;&gt;"",TrackingWorksheet!G1427&lt;=WeeklySummary!$C$7, TrackingWorksheet!H1427=Lists!$D$4), "Y", "N"))</f>
        <v/>
      </c>
      <c r="F1422" s="10" t="str">
        <f>IF(B1422=1,"",IF(AND(TrackingWorksheet!I1427 &lt;&gt;"", TrackingWorksheet!I1427&lt;=WeeklySummary!$C$7, TrackingWorksheet!J1427=Lists!$D$4), "Y", "N"))</f>
        <v/>
      </c>
      <c r="G1422" s="10" t="str">
        <f>IF(B1422=1,"",IF(AND(TrackingWorksheet!G1427 &lt;&gt;"",TrackingWorksheet!G1427&lt;=WeeklySummary!$C$7, TrackingWorksheet!H1427=Lists!$D$5), "Y", "N"))</f>
        <v/>
      </c>
      <c r="H1422" s="10" t="str">
        <f>IF(B1422=1,"",IF(AND(TrackingWorksheet!I1427 &lt;&gt;"", TrackingWorksheet!I1427&lt;=WeeklySummary!$C$7, TrackingWorksheet!J1427=Lists!$D$5), "Y", "N"))</f>
        <v/>
      </c>
      <c r="I1422" s="20" t="str">
        <f>IF(B1422=1,"",IF(AND(TrackingWorksheet!G1427 &lt;&gt;"", TrackingWorksheet!G1427&lt;=WeeklySummary!$C$7, TrackingWorksheet!H1427=Lists!$D$6), 1, 0))</f>
        <v/>
      </c>
      <c r="J1422" s="20" t="str">
        <f t="shared" si="323"/>
        <v/>
      </c>
      <c r="K1422" s="10" t="str">
        <f>IF(B1422=1,"",IF(AND(TrackingWorksheet!I1427&lt;=WeeklySummary!$C$7,TrackingWorksheet!K1427="YES"),0,IF(AND(AND(OR(E1422="Y",F1422="Y"),E1422&lt;&gt;F1422),G1422&lt;&gt;"Y", H1422&lt;&gt;"Y"), 1, 0)))</f>
        <v/>
      </c>
      <c r="L1422" s="20" t="str">
        <f t="shared" si="324"/>
        <v/>
      </c>
      <c r="M1422" s="10" t="str">
        <f t="shared" si="325"/>
        <v/>
      </c>
      <c r="N1422" s="20" t="str">
        <f t="shared" si="326"/>
        <v/>
      </c>
      <c r="O1422" s="10" t="str">
        <f>IF(B1422=1,"",IF(AND(TrackingWorksheet!I1427&lt;=WeeklySummary!$C$7,TrackingWorksheet!K1427="YES"),0,IF(AND(AND(OR(G1422="Y",H1422="Y"),G1422&lt;&gt;H1422),E1422&lt;&gt;"Y", F1422&lt;&gt;"Y"), 1, 0)))</f>
        <v/>
      </c>
      <c r="P1422" s="20" t="str">
        <f t="shared" si="327"/>
        <v/>
      </c>
      <c r="Q1422" s="10" t="str">
        <f t="shared" si="328"/>
        <v/>
      </c>
      <c r="R1422" s="10" t="str">
        <f t="shared" si="329"/>
        <v/>
      </c>
      <c r="S1422" s="10" t="str">
        <f>IF(B1422=1,"",IF(AND(OR(AND(TrackingWorksheet!H1427=Lists!$D$7,TrackingWorksheet!H1427=TrackingWorksheet!J1427),TrackingWorksheet!H1427&lt;&gt;TrackingWorksheet!J1427),TrackingWorksheet!K1427="YES",TrackingWorksheet!H1427&lt;&gt;Lists!$D$6,TrackingWorksheet!G1427&lt;=WeeklySummary!$C$7,TrackingWorksheet!I1427&lt;=WeeklySummary!$C$7),1,0))</f>
        <v/>
      </c>
      <c r="T1422" s="10" t="str">
        <f t="shared" si="330"/>
        <v/>
      </c>
      <c r="U1422" s="10" t="str">
        <f>IF($B1422=1,"",IF(TrackingWorksheet!$K1427="YES",1, 0)*D1422)</f>
        <v/>
      </c>
      <c r="V1422" s="20">
        <f t="shared" si="319"/>
        <v>0</v>
      </c>
      <c r="W1422" s="20">
        <f t="shared" si="320"/>
        <v>0</v>
      </c>
      <c r="X1422" s="10" t="str">
        <f>IF($B1422=1,"",IF(AND(TrackingWorksheet!$L1427&lt;&gt;"", TrackingWorksheet!$L1427&gt;=WeeklySummary!$C$6,TrackingWorksheet!$L1427&lt;=WeeklySummary!$C$7,OR(TrackingWorksheet!$H1427=Lists!$D$4,TrackingWorksheet!$J1427=Lists!$D$4)), 1, 0))</f>
        <v/>
      </c>
      <c r="Y1422" s="10" t="str">
        <f>IF($B1422=1,"",IF(AND(TrackingWorksheet!$L1427&lt;&gt;"", TrackingWorksheet!$L1427&gt;=WeeklySummary!$C$6,TrackingWorksheet!$L1427&lt;=WeeklySummary!$C$7,OR(TrackingWorksheet!$H1427=Lists!$D$5,TrackingWorksheet!$J1427=Lists!$D$5)), 1, 0))</f>
        <v/>
      </c>
      <c r="Z1422" s="10" t="str">
        <f>IF($B1422=1,"",IF(AND(TrackingWorksheet!$L1427&lt;&gt;"", TrackingWorksheet!$L1427&gt;=WeeklySummary!$C$6,TrackingWorksheet!$L1427&lt;=WeeklySummary!$C$7,OR(TrackingWorksheet!$H1427=Lists!$D$6,TrackingWorksheet!$J1427=Lists!$D$6)), 1, 0))</f>
        <v/>
      </c>
      <c r="AA1422" s="19" t="str">
        <f>IF(B1422=1,"",IF(AND(TrackingWorksheet!M1427&lt;&gt;"",TrackingWorksheet!M1427&lt;=WeeklySummary!$C$7),1,0)*D1422)</f>
        <v/>
      </c>
      <c r="AB1422" s="19" t="str">
        <f>IF(B1422=1,"",IF(AND(TrackingWorksheet!N1427&lt;&gt;"",TrackingWorksheet!N1427&lt;=WeeklySummary!$C$7),1,0)*D1422)</f>
        <v/>
      </c>
      <c r="AC1422" s="19" t="str">
        <f>IF(B1422=1,"",TrackingWorksheet!T1427)</f>
        <v/>
      </c>
      <c r="AD1422" s="19" t="str">
        <f>IF(B1422=1,"",IF(D1422*AND(TrackingWorksheet!S1427&gt;=Calculations!$BD$3,TrackingWorksheet!U1427="",TrackingWorksheet!K1427="YES"),1,0))</f>
        <v/>
      </c>
      <c r="AE1422" s="19" t="str">
        <f>IF($B1422=1,"",IF(AND(TrackingWorksheet!$S1427&gt;$BE$3,TrackingWorksheet!$T1427=Lists!$P$4),1, 0)*D1422)</f>
        <v/>
      </c>
      <c r="AF1422" s="19" t="str">
        <f>IF($B1422=1,"",IF(AND(TrackingWorksheet!$U1427&gt;$BE$3,TrackingWorksheet!$V1427=Lists!$P$4),1, 0)*D1422)</f>
        <v/>
      </c>
      <c r="AG1422" s="19" t="str">
        <f>IF($B1422=1,"",IF(AND(TrackingWorksheet!$W1427&gt;$BE$3,TrackingWorksheet!$X1427=Lists!$P$4),1, 0)*D1422)</f>
        <v/>
      </c>
      <c r="AH1422" s="19" t="str">
        <f>IF($B1422=1,"",IF(AND(TrackingWorksheet!$Y1427&gt;$BE$3,TrackingWorksheet!$Z1427=Lists!$P$4),1, 0)*D1422)</f>
        <v/>
      </c>
      <c r="AI1422" s="19" t="str">
        <f>IF($B1422=1,"",IF(AND(TrackingWorksheet!$AA1427&gt;$BE$3,TrackingWorksheet!$AB1427=Lists!$P$4),1, 0)*D1422)</f>
        <v/>
      </c>
      <c r="AJ1422" s="19" t="str">
        <f>IF($B1422=1,"",IF(AND(TrackingWorksheet!$S1427&gt;$BE$3,TrackingWorksheet!$T1427=Lists!$P$5),1, 0)*D1422)</f>
        <v/>
      </c>
      <c r="AK1422" s="19" t="str">
        <f>IF($B1422=1,"",IF(AND(TrackingWorksheet!$U1427&gt;$BE$3,TrackingWorksheet!$V1427=Lists!$P$5),1, 0)*D1422)</f>
        <v/>
      </c>
      <c r="AL1422" s="19" t="str">
        <f>IF($B1422=1,"",IF(AND(TrackingWorksheet!$W1427&gt;$BE$3,TrackingWorksheet!$X1427=Lists!$P$5),1, 0)*D1422)</f>
        <v/>
      </c>
      <c r="AM1422" s="19" t="str">
        <f>IF($B1422=1,"",IF(AND(TrackingWorksheet!$Y1427&gt;$BE$3,TrackingWorksheet!$Z1427=Lists!$P$5),1, 0)*D1422)</f>
        <v/>
      </c>
      <c r="AN1422" s="19" t="str">
        <f>IF($B1422=1,"",IF(AND(TrackingWorksheet!$AA1427&gt;$BE$3,TrackingWorksheet!$AB1427=Lists!$P$5),1, 0)*D1422)</f>
        <v/>
      </c>
      <c r="AO1422" s="19" t="str">
        <f>IF($B1422=1,"",IF(AND(TrackingWorksheet!$S1427&gt;$BE$3,TrackingWorksheet!$T1427=Lists!$P$6),1, 0)*D1422)</f>
        <v/>
      </c>
      <c r="AP1422" s="19" t="str">
        <f>IF($B1422=1,"",IF(AND(TrackingWorksheet!$U1427&gt;$BE$3,TrackingWorksheet!$V1427=Lists!$P$6),1, 0)*D1422)</f>
        <v/>
      </c>
      <c r="AQ1422" s="19" t="str">
        <f>IF($B1422=1,"",IF(AND(TrackingWorksheet!$W1427&gt;$BE$3,TrackingWorksheet!$X1427=Lists!$P$6),1, 0)*D1422)</f>
        <v/>
      </c>
      <c r="AR1422" s="19" t="str">
        <f>IF($B1422=1,"",IF(AND(TrackingWorksheet!$Y1427&gt;$BE$3,TrackingWorksheet!$Z1427=Lists!$P$6),1, 0)*D1422)</f>
        <v/>
      </c>
      <c r="AS1422" s="19" t="str">
        <f>IF($B1422=1,"",IF(AND(TrackingWorksheet!$AA1427&gt;$BE$3,TrackingWorksheet!$AB1427=Lists!$P$6),1, 0)*D1422)</f>
        <v/>
      </c>
      <c r="AT1422" s="19">
        <f t="shared" si="321"/>
        <v>0</v>
      </c>
      <c r="AU1422" s="19" t="str">
        <f>IF(B1422=1,"",IF(AND(TrackingWorksheet!K1427="",TrackingWorksheet!M1427="", TrackingWorksheet!N1427="", TrackingWorksheet!S1427="", TrackingWorksheet!V1427="", TrackingWorksheet!W1427="", TrackingWorksheet!Y1427="", TrackingWorksheet!AA1427="", V1422=1),1,0)*D1422)</f>
        <v/>
      </c>
      <c r="AV1422" s="19" t="str">
        <f>IF(B1422=1,"",IF(D1422*AND(TrackingWorksheet!U1427&gt;Calculations!$BE$3,TrackingWorksheet!K1427="YES"),1,0))</f>
        <v/>
      </c>
      <c r="AW1422" s="19" t="str">
        <f>IF(B1422=1,"",IF(D1422*AND(TrackingWorksheet!W1427&gt;Calculations!$BE$3,TrackingWorksheet!K1427="YES"),1,0))</f>
        <v/>
      </c>
      <c r="AX1422" s="19">
        <f t="shared" si="322"/>
        <v>0</v>
      </c>
      <c r="AY1422" s="19">
        <f t="shared" si="318"/>
        <v>0</v>
      </c>
      <c r="AZ1422" s="27" t="str">
        <f>IF(B1422=1,"",IF(TrackingWorksheet!Q1427="","",TrackingWorksheet!Q1427))</f>
        <v/>
      </c>
      <c r="BB1422" s="4"/>
      <c r="BC1422" s="4"/>
      <c r="BD1422" s="4"/>
      <c r="BE1422" s="4"/>
      <c r="BF1422" s="4"/>
      <c r="BG1422" s="4" t="str">
        <f>IF(B1422=1,"",IF(AND(N1422=1,TrackingWorksheet!$I1427+14&lt;=WeeklySummary!$C$7),1,0))</f>
        <v/>
      </c>
      <c r="BH1422" s="4" t="str">
        <f>IF(B1422=1,"",IF(AND(R1422=1,TrackingWorksheet!$I1427+14&lt;=WeeklySummary!$C$7),1,0))</f>
        <v/>
      </c>
      <c r="BI1422" s="4" t="str">
        <f>IF(B1422=1,"",IF(AND(J1422=1,TrackingWorksheet!$G1427+14&lt;=WeeklySummary!$C$7),1,0))</f>
        <v/>
      </c>
      <c r="BJ1422" s="4" t="str">
        <f>IF(B1422=1,"",IF(AND(T1422=1,TrackingWorksheet!$I1427+14&lt;=WeeklySummary!$C$7),1,0))</f>
        <v/>
      </c>
      <c r="BK1422" s="4" t="str">
        <f>IF(B1422=1,"",IF(AND(T1422=1,TrackingWorksheet!$G1427+14&lt;=WeeklySummary!$C$7),1,0))</f>
        <v/>
      </c>
      <c r="BL1422" s="4">
        <f t="shared" si="331"/>
        <v>0</v>
      </c>
    </row>
    <row r="1423" spans="2:64" x14ac:dyDescent="0.25">
      <c r="B1423" s="27">
        <f>IF(AND(ISBLANK(TrackingWorksheet!B1428),ISBLANK(TrackingWorksheet!C1428),ISBLANK(TrackingWorksheet!G1428),ISBLANK(TrackingWorksheet!H1428),
ISBLANK(TrackingWorksheet!I1428),ISBLANK(TrackingWorksheet!J1428),ISBLANK(TrackingWorksheet!M1428),
ISBLANK(TrackingWorksheet!N1430)),1,0)</f>
        <v>1</v>
      </c>
      <c r="C1423" s="12" t="str">
        <f>IF(B1423=1,"",TrackingWorksheet!F1428)</f>
        <v/>
      </c>
      <c r="D1423" s="20" t="str">
        <f>IF(B1423=1,"",IF(AND(TrackingWorksheet!B1428&lt;&gt;"",TrackingWorksheet!B1428&lt;=WeeklySummary!$C$7,OR(TrackingWorksheet!C1428="",TrackingWorksheet!C1428&gt;=WeeklySummary!$C$6)),1,0))</f>
        <v/>
      </c>
      <c r="E1423" s="10" t="str">
        <f>IF(B1423=1,"",IF(AND(TrackingWorksheet!G1428 &lt;&gt;"",TrackingWorksheet!G1428&lt;=WeeklySummary!$C$7, TrackingWorksheet!H1428=Lists!$D$4), "Y", "N"))</f>
        <v/>
      </c>
      <c r="F1423" s="10" t="str">
        <f>IF(B1423=1,"",IF(AND(TrackingWorksheet!I1428 &lt;&gt;"", TrackingWorksheet!I1428&lt;=WeeklySummary!$C$7, TrackingWorksheet!J1428=Lists!$D$4), "Y", "N"))</f>
        <v/>
      </c>
      <c r="G1423" s="10" t="str">
        <f>IF(B1423=1,"",IF(AND(TrackingWorksheet!G1428 &lt;&gt;"",TrackingWorksheet!G1428&lt;=WeeklySummary!$C$7, TrackingWorksheet!H1428=Lists!$D$5), "Y", "N"))</f>
        <v/>
      </c>
      <c r="H1423" s="10" t="str">
        <f>IF(B1423=1,"",IF(AND(TrackingWorksheet!I1428 &lt;&gt;"", TrackingWorksheet!I1428&lt;=WeeklySummary!$C$7, TrackingWorksheet!J1428=Lists!$D$5), "Y", "N"))</f>
        <v/>
      </c>
      <c r="I1423" s="20" t="str">
        <f>IF(B1423=1,"",IF(AND(TrackingWorksheet!G1428 &lt;&gt;"", TrackingWorksheet!G1428&lt;=WeeklySummary!$C$7, TrackingWorksheet!H1428=Lists!$D$6), 1, 0))</f>
        <v/>
      </c>
      <c r="J1423" s="20" t="str">
        <f t="shared" si="323"/>
        <v/>
      </c>
      <c r="K1423" s="10" t="str">
        <f>IF(B1423=1,"",IF(AND(TrackingWorksheet!I1428&lt;=WeeklySummary!$C$7,TrackingWorksheet!K1428="YES"),0,IF(AND(AND(OR(E1423="Y",F1423="Y"),E1423&lt;&gt;F1423),G1423&lt;&gt;"Y", H1423&lt;&gt;"Y"), 1, 0)))</f>
        <v/>
      </c>
      <c r="L1423" s="20" t="str">
        <f t="shared" si="324"/>
        <v/>
      </c>
      <c r="M1423" s="10" t="str">
        <f t="shared" si="325"/>
        <v/>
      </c>
      <c r="N1423" s="20" t="str">
        <f t="shared" si="326"/>
        <v/>
      </c>
      <c r="O1423" s="10" t="str">
        <f>IF(B1423=1,"",IF(AND(TrackingWorksheet!I1428&lt;=WeeklySummary!$C$7,TrackingWorksheet!K1428="YES"),0,IF(AND(AND(OR(G1423="Y",H1423="Y"),G1423&lt;&gt;H1423),E1423&lt;&gt;"Y", F1423&lt;&gt;"Y"), 1, 0)))</f>
        <v/>
      </c>
      <c r="P1423" s="20" t="str">
        <f t="shared" si="327"/>
        <v/>
      </c>
      <c r="Q1423" s="10" t="str">
        <f t="shared" si="328"/>
        <v/>
      </c>
      <c r="R1423" s="10" t="str">
        <f t="shared" si="329"/>
        <v/>
      </c>
      <c r="S1423" s="10" t="str">
        <f>IF(B1423=1,"",IF(AND(OR(AND(TrackingWorksheet!H1428=Lists!$D$7,TrackingWorksheet!H1428=TrackingWorksheet!J1428),TrackingWorksheet!H1428&lt;&gt;TrackingWorksheet!J1428),TrackingWorksheet!K1428="YES",TrackingWorksheet!H1428&lt;&gt;Lists!$D$6,TrackingWorksheet!G1428&lt;=WeeklySummary!$C$7,TrackingWorksheet!I1428&lt;=WeeklySummary!$C$7),1,0))</f>
        <v/>
      </c>
      <c r="T1423" s="10" t="str">
        <f t="shared" si="330"/>
        <v/>
      </c>
      <c r="U1423" s="10" t="str">
        <f>IF($B1423=1,"",IF(TrackingWorksheet!$K1428="YES",1, 0)*D1423)</f>
        <v/>
      </c>
      <c r="V1423" s="20">
        <f t="shared" si="319"/>
        <v>0</v>
      </c>
      <c r="W1423" s="20">
        <f t="shared" si="320"/>
        <v>0</v>
      </c>
      <c r="X1423" s="10" t="str">
        <f>IF($B1423=1,"",IF(AND(TrackingWorksheet!$L1428&lt;&gt;"", TrackingWorksheet!$L1428&gt;=WeeklySummary!$C$6,TrackingWorksheet!$L1428&lt;=WeeklySummary!$C$7,OR(TrackingWorksheet!$H1428=Lists!$D$4,TrackingWorksheet!$J1428=Lists!$D$4)), 1, 0))</f>
        <v/>
      </c>
      <c r="Y1423" s="10" t="str">
        <f>IF($B1423=1,"",IF(AND(TrackingWorksheet!$L1428&lt;&gt;"", TrackingWorksheet!$L1428&gt;=WeeklySummary!$C$6,TrackingWorksheet!$L1428&lt;=WeeklySummary!$C$7,OR(TrackingWorksheet!$H1428=Lists!$D$5,TrackingWorksheet!$J1428=Lists!$D$5)), 1, 0))</f>
        <v/>
      </c>
      <c r="Z1423" s="10" t="str">
        <f>IF($B1423=1,"",IF(AND(TrackingWorksheet!$L1428&lt;&gt;"", TrackingWorksheet!$L1428&gt;=WeeklySummary!$C$6,TrackingWorksheet!$L1428&lt;=WeeklySummary!$C$7,OR(TrackingWorksheet!$H1428=Lists!$D$6,TrackingWorksheet!$J1428=Lists!$D$6)), 1, 0))</f>
        <v/>
      </c>
      <c r="AA1423" s="19" t="str">
        <f>IF(B1423=1,"",IF(AND(TrackingWorksheet!M1428&lt;&gt;"",TrackingWorksheet!M1428&lt;=WeeklySummary!$C$7),1,0)*D1423)</f>
        <v/>
      </c>
      <c r="AB1423" s="19" t="str">
        <f>IF(B1423=1,"",IF(AND(TrackingWorksheet!N1428&lt;&gt;"",TrackingWorksheet!N1428&lt;=WeeklySummary!$C$7),1,0)*D1423)</f>
        <v/>
      </c>
      <c r="AC1423" s="19" t="str">
        <f>IF(B1423=1,"",TrackingWorksheet!T1428)</f>
        <v/>
      </c>
      <c r="AD1423" s="19" t="str">
        <f>IF(B1423=1,"",IF(D1423*AND(TrackingWorksheet!S1428&gt;=Calculations!$BD$3,TrackingWorksheet!U1428="",TrackingWorksheet!K1428="YES"),1,0))</f>
        <v/>
      </c>
      <c r="AE1423" s="19" t="str">
        <f>IF($B1423=1,"",IF(AND(TrackingWorksheet!$S1428&gt;$BE$3,TrackingWorksheet!$T1428=Lists!$P$4),1, 0)*D1423)</f>
        <v/>
      </c>
      <c r="AF1423" s="19" t="str">
        <f>IF($B1423=1,"",IF(AND(TrackingWorksheet!$U1428&gt;$BE$3,TrackingWorksheet!$V1428=Lists!$P$4),1, 0)*D1423)</f>
        <v/>
      </c>
      <c r="AG1423" s="19" t="str">
        <f>IF($B1423=1,"",IF(AND(TrackingWorksheet!$W1428&gt;$BE$3,TrackingWorksheet!$X1428=Lists!$P$4),1, 0)*D1423)</f>
        <v/>
      </c>
      <c r="AH1423" s="19" t="str">
        <f>IF($B1423=1,"",IF(AND(TrackingWorksheet!$Y1428&gt;$BE$3,TrackingWorksheet!$Z1428=Lists!$P$4),1, 0)*D1423)</f>
        <v/>
      </c>
      <c r="AI1423" s="19" t="str">
        <f>IF($B1423=1,"",IF(AND(TrackingWorksheet!$AA1428&gt;$BE$3,TrackingWorksheet!$AB1428=Lists!$P$4),1, 0)*D1423)</f>
        <v/>
      </c>
      <c r="AJ1423" s="19" t="str">
        <f>IF($B1423=1,"",IF(AND(TrackingWorksheet!$S1428&gt;$BE$3,TrackingWorksheet!$T1428=Lists!$P$5),1, 0)*D1423)</f>
        <v/>
      </c>
      <c r="AK1423" s="19" t="str">
        <f>IF($B1423=1,"",IF(AND(TrackingWorksheet!$U1428&gt;$BE$3,TrackingWorksheet!$V1428=Lists!$P$5),1, 0)*D1423)</f>
        <v/>
      </c>
      <c r="AL1423" s="19" t="str">
        <f>IF($B1423=1,"",IF(AND(TrackingWorksheet!$W1428&gt;$BE$3,TrackingWorksheet!$X1428=Lists!$P$5),1, 0)*D1423)</f>
        <v/>
      </c>
      <c r="AM1423" s="19" t="str">
        <f>IF($B1423=1,"",IF(AND(TrackingWorksheet!$Y1428&gt;$BE$3,TrackingWorksheet!$Z1428=Lists!$P$5),1, 0)*D1423)</f>
        <v/>
      </c>
      <c r="AN1423" s="19" t="str">
        <f>IF($B1423=1,"",IF(AND(TrackingWorksheet!$AA1428&gt;$BE$3,TrackingWorksheet!$AB1428=Lists!$P$5),1, 0)*D1423)</f>
        <v/>
      </c>
      <c r="AO1423" s="19" t="str">
        <f>IF($B1423=1,"",IF(AND(TrackingWorksheet!$S1428&gt;$BE$3,TrackingWorksheet!$T1428=Lists!$P$6),1, 0)*D1423)</f>
        <v/>
      </c>
      <c r="AP1423" s="19" t="str">
        <f>IF($B1423=1,"",IF(AND(TrackingWorksheet!$U1428&gt;$BE$3,TrackingWorksheet!$V1428=Lists!$P$6),1, 0)*D1423)</f>
        <v/>
      </c>
      <c r="AQ1423" s="19" t="str">
        <f>IF($B1423=1,"",IF(AND(TrackingWorksheet!$W1428&gt;$BE$3,TrackingWorksheet!$X1428=Lists!$P$6),1, 0)*D1423)</f>
        <v/>
      </c>
      <c r="AR1423" s="19" t="str">
        <f>IF($B1423=1,"",IF(AND(TrackingWorksheet!$Y1428&gt;$BE$3,TrackingWorksheet!$Z1428=Lists!$P$6),1, 0)*D1423)</f>
        <v/>
      </c>
      <c r="AS1423" s="19" t="str">
        <f>IF($B1423=1,"",IF(AND(TrackingWorksheet!$AA1428&gt;$BE$3,TrackingWorksheet!$AB1428=Lists!$P$6),1, 0)*D1423)</f>
        <v/>
      </c>
      <c r="AT1423" s="19">
        <f t="shared" si="321"/>
        <v>0</v>
      </c>
      <c r="AU1423" s="19" t="str">
        <f>IF(B1423=1,"",IF(AND(TrackingWorksheet!K1428="",TrackingWorksheet!M1428="", TrackingWorksheet!N1428="", TrackingWorksheet!S1428="", TrackingWorksheet!V1428="", TrackingWorksheet!W1428="", TrackingWorksheet!Y1428="", TrackingWorksheet!AA1428="", V1423=1),1,0)*D1423)</f>
        <v/>
      </c>
      <c r="AV1423" s="19" t="str">
        <f>IF(B1423=1,"",IF(D1423*AND(TrackingWorksheet!U1428&gt;Calculations!$BE$3,TrackingWorksheet!K1428="YES"),1,0))</f>
        <v/>
      </c>
      <c r="AW1423" s="19" t="str">
        <f>IF(B1423=1,"",IF(D1423*AND(TrackingWorksheet!W1428&gt;Calculations!$BE$3,TrackingWorksheet!K1428="YES"),1,0))</f>
        <v/>
      </c>
      <c r="AX1423" s="19">
        <f t="shared" si="322"/>
        <v>0</v>
      </c>
      <c r="AY1423" s="19">
        <f t="shared" si="318"/>
        <v>0</v>
      </c>
      <c r="AZ1423" s="27" t="str">
        <f>IF(B1423=1,"",IF(TrackingWorksheet!Q1428="","",TrackingWorksheet!Q1428))</f>
        <v/>
      </c>
      <c r="BB1423" s="4"/>
      <c r="BC1423" s="4"/>
      <c r="BD1423" s="4"/>
      <c r="BE1423" s="4"/>
      <c r="BF1423" s="4"/>
      <c r="BG1423" s="4" t="str">
        <f>IF(B1423=1,"",IF(AND(N1423=1,TrackingWorksheet!$I1428+14&lt;=WeeklySummary!$C$7),1,0))</f>
        <v/>
      </c>
      <c r="BH1423" s="4" t="str">
        <f>IF(B1423=1,"",IF(AND(R1423=1,TrackingWorksheet!$I1428+14&lt;=WeeklySummary!$C$7),1,0))</f>
        <v/>
      </c>
      <c r="BI1423" s="4" t="str">
        <f>IF(B1423=1,"",IF(AND(J1423=1,TrackingWorksheet!$G1428+14&lt;=WeeklySummary!$C$7),1,0))</f>
        <v/>
      </c>
      <c r="BJ1423" s="4" t="str">
        <f>IF(B1423=1,"",IF(AND(T1423=1,TrackingWorksheet!$I1428+14&lt;=WeeklySummary!$C$7),1,0))</f>
        <v/>
      </c>
      <c r="BK1423" s="4" t="str">
        <f>IF(B1423=1,"",IF(AND(T1423=1,TrackingWorksheet!$G1428+14&lt;=WeeklySummary!$C$7),1,0))</f>
        <v/>
      </c>
      <c r="BL1423" s="4">
        <f t="shared" si="331"/>
        <v>0</v>
      </c>
    </row>
    <row r="1424" spans="2:64" x14ac:dyDescent="0.25">
      <c r="B1424" s="27">
        <f>IF(AND(ISBLANK(TrackingWorksheet!B1429),ISBLANK(TrackingWorksheet!C1429),ISBLANK(TrackingWorksheet!G1429),ISBLANK(TrackingWorksheet!H1429),
ISBLANK(TrackingWorksheet!I1429),ISBLANK(TrackingWorksheet!J1429),ISBLANK(TrackingWorksheet!M1429),
ISBLANK(TrackingWorksheet!N1431)),1,0)</f>
        <v>1</v>
      </c>
      <c r="C1424" s="12" t="str">
        <f>IF(B1424=1,"",TrackingWorksheet!F1429)</f>
        <v/>
      </c>
      <c r="D1424" s="20" t="str">
        <f>IF(B1424=1,"",IF(AND(TrackingWorksheet!B1429&lt;&gt;"",TrackingWorksheet!B1429&lt;=WeeklySummary!$C$7,OR(TrackingWorksheet!C1429="",TrackingWorksheet!C1429&gt;=WeeklySummary!$C$6)),1,0))</f>
        <v/>
      </c>
      <c r="E1424" s="10" t="str">
        <f>IF(B1424=1,"",IF(AND(TrackingWorksheet!G1429 &lt;&gt;"",TrackingWorksheet!G1429&lt;=WeeklySummary!$C$7, TrackingWorksheet!H1429=Lists!$D$4), "Y", "N"))</f>
        <v/>
      </c>
      <c r="F1424" s="10" t="str">
        <f>IF(B1424=1,"",IF(AND(TrackingWorksheet!I1429 &lt;&gt;"", TrackingWorksheet!I1429&lt;=WeeklySummary!$C$7, TrackingWorksheet!J1429=Lists!$D$4), "Y", "N"))</f>
        <v/>
      </c>
      <c r="G1424" s="10" t="str">
        <f>IF(B1424=1,"",IF(AND(TrackingWorksheet!G1429 &lt;&gt;"",TrackingWorksheet!G1429&lt;=WeeklySummary!$C$7, TrackingWorksheet!H1429=Lists!$D$5), "Y", "N"))</f>
        <v/>
      </c>
      <c r="H1424" s="10" t="str">
        <f>IF(B1424=1,"",IF(AND(TrackingWorksheet!I1429 &lt;&gt;"", TrackingWorksheet!I1429&lt;=WeeklySummary!$C$7, TrackingWorksheet!J1429=Lists!$D$5), "Y", "N"))</f>
        <v/>
      </c>
      <c r="I1424" s="20" t="str">
        <f>IF(B1424=1,"",IF(AND(TrackingWorksheet!G1429 &lt;&gt;"", TrackingWorksheet!G1429&lt;=WeeklySummary!$C$7, TrackingWorksheet!H1429=Lists!$D$6), 1, 0))</f>
        <v/>
      </c>
      <c r="J1424" s="20" t="str">
        <f t="shared" si="323"/>
        <v/>
      </c>
      <c r="K1424" s="10" t="str">
        <f>IF(B1424=1,"",IF(AND(TrackingWorksheet!I1429&lt;=WeeklySummary!$C$7,TrackingWorksheet!K1429="YES"),0,IF(AND(AND(OR(E1424="Y",F1424="Y"),E1424&lt;&gt;F1424),G1424&lt;&gt;"Y", H1424&lt;&gt;"Y"), 1, 0)))</f>
        <v/>
      </c>
      <c r="L1424" s="20" t="str">
        <f t="shared" si="324"/>
        <v/>
      </c>
      <c r="M1424" s="10" t="str">
        <f t="shared" si="325"/>
        <v/>
      </c>
      <c r="N1424" s="20" t="str">
        <f t="shared" si="326"/>
        <v/>
      </c>
      <c r="O1424" s="10" t="str">
        <f>IF(B1424=1,"",IF(AND(TrackingWorksheet!I1429&lt;=WeeklySummary!$C$7,TrackingWorksheet!K1429="YES"),0,IF(AND(AND(OR(G1424="Y",H1424="Y"),G1424&lt;&gt;H1424),E1424&lt;&gt;"Y", F1424&lt;&gt;"Y"), 1, 0)))</f>
        <v/>
      </c>
      <c r="P1424" s="20" t="str">
        <f t="shared" si="327"/>
        <v/>
      </c>
      <c r="Q1424" s="10" t="str">
        <f t="shared" si="328"/>
        <v/>
      </c>
      <c r="R1424" s="10" t="str">
        <f t="shared" si="329"/>
        <v/>
      </c>
      <c r="S1424" s="10" t="str">
        <f>IF(B1424=1,"",IF(AND(OR(AND(TrackingWorksheet!H1429=Lists!$D$7,TrackingWorksheet!H1429=TrackingWorksheet!J1429),TrackingWorksheet!H1429&lt;&gt;TrackingWorksheet!J1429),TrackingWorksheet!K1429="YES",TrackingWorksheet!H1429&lt;&gt;Lists!$D$6,TrackingWorksheet!G1429&lt;=WeeklySummary!$C$7,TrackingWorksheet!I1429&lt;=WeeklySummary!$C$7),1,0))</f>
        <v/>
      </c>
      <c r="T1424" s="10" t="str">
        <f t="shared" si="330"/>
        <v/>
      </c>
      <c r="U1424" s="10" t="str">
        <f>IF($B1424=1,"",IF(TrackingWorksheet!$K1429="YES",1, 0)*D1424)</f>
        <v/>
      </c>
      <c r="V1424" s="20">
        <f t="shared" si="319"/>
        <v>0</v>
      </c>
      <c r="W1424" s="20">
        <f t="shared" si="320"/>
        <v>0</v>
      </c>
      <c r="X1424" s="10" t="str">
        <f>IF($B1424=1,"",IF(AND(TrackingWorksheet!$L1429&lt;&gt;"", TrackingWorksheet!$L1429&gt;=WeeklySummary!$C$6,TrackingWorksheet!$L1429&lt;=WeeklySummary!$C$7,OR(TrackingWorksheet!$H1429=Lists!$D$4,TrackingWorksheet!$J1429=Lists!$D$4)), 1, 0))</f>
        <v/>
      </c>
      <c r="Y1424" s="10" t="str">
        <f>IF($B1424=1,"",IF(AND(TrackingWorksheet!$L1429&lt;&gt;"", TrackingWorksheet!$L1429&gt;=WeeklySummary!$C$6,TrackingWorksheet!$L1429&lt;=WeeklySummary!$C$7,OR(TrackingWorksheet!$H1429=Lists!$D$5,TrackingWorksheet!$J1429=Lists!$D$5)), 1, 0))</f>
        <v/>
      </c>
      <c r="Z1424" s="10" t="str">
        <f>IF($B1424=1,"",IF(AND(TrackingWorksheet!$L1429&lt;&gt;"", TrackingWorksheet!$L1429&gt;=WeeklySummary!$C$6,TrackingWorksheet!$L1429&lt;=WeeklySummary!$C$7,OR(TrackingWorksheet!$H1429=Lists!$D$6,TrackingWorksheet!$J1429=Lists!$D$6)), 1, 0))</f>
        <v/>
      </c>
      <c r="AA1424" s="19" t="str">
        <f>IF(B1424=1,"",IF(AND(TrackingWorksheet!M1429&lt;&gt;"",TrackingWorksheet!M1429&lt;=WeeklySummary!$C$7),1,0)*D1424)</f>
        <v/>
      </c>
      <c r="AB1424" s="19" t="str">
        <f>IF(B1424=1,"",IF(AND(TrackingWorksheet!N1429&lt;&gt;"",TrackingWorksheet!N1429&lt;=WeeklySummary!$C$7),1,0)*D1424)</f>
        <v/>
      </c>
      <c r="AC1424" s="19" t="str">
        <f>IF(B1424=1,"",TrackingWorksheet!T1429)</f>
        <v/>
      </c>
      <c r="AD1424" s="19" t="str">
        <f>IF(B1424=1,"",IF(D1424*AND(TrackingWorksheet!S1429&gt;=Calculations!$BD$3,TrackingWorksheet!U1429="",TrackingWorksheet!K1429="YES"),1,0))</f>
        <v/>
      </c>
      <c r="AE1424" s="19" t="str">
        <f>IF($B1424=1,"",IF(AND(TrackingWorksheet!$S1429&gt;$BE$3,TrackingWorksheet!$T1429=Lists!$P$4),1, 0)*D1424)</f>
        <v/>
      </c>
      <c r="AF1424" s="19" t="str">
        <f>IF($B1424=1,"",IF(AND(TrackingWorksheet!$U1429&gt;$BE$3,TrackingWorksheet!$V1429=Lists!$P$4),1, 0)*D1424)</f>
        <v/>
      </c>
      <c r="AG1424" s="19" t="str">
        <f>IF($B1424=1,"",IF(AND(TrackingWorksheet!$W1429&gt;$BE$3,TrackingWorksheet!$X1429=Lists!$P$4),1, 0)*D1424)</f>
        <v/>
      </c>
      <c r="AH1424" s="19" t="str">
        <f>IF($B1424=1,"",IF(AND(TrackingWorksheet!$Y1429&gt;$BE$3,TrackingWorksheet!$Z1429=Lists!$P$4),1, 0)*D1424)</f>
        <v/>
      </c>
      <c r="AI1424" s="19" t="str">
        <f>IF($B1424=1,"",IF(AND(TrackingWorksheet!$AA1429&gt;$BE$3,TrackingWorksheet!$AB1429=Lists!$P$4),1, 0)*D1424)</f>
        <v/>
      </c>
      <c r="AJ1424" s="19" t="str">
        <f>IF($B1424=1,"",IF(AND(TrackingWorksheet!$S1429&gt;$BE$3,TrackingWorksheet!$T1429=Lists!$P$5),1, 0)*D1424)</f>
        <v/>
      </c>
      <c r="AK1424" s="19" t="str">
        <f>IF($B1424=1,"",IF(AND(TrackingWorksheet!$U1429&gt;$BE$3,TrackingWorksheet!$V1429=Lists!$P$5),1, 0)*D1424)</f>
        <v/>
      </c>
      <c r="AL1424" s="19" t="str">
        <f>IF($B1424=1,"",IF(AND(TrackingWorksheet!$W1429&gt;$BE$3,TrackingWorksheet!$X1429=Lists!$P$5),1, 0)*D1424)</f>
        <v/>
      </c>
      <c r="AM1424" s="19" t="str">
        <f>IF($B1424=1,"",IF(AND(TrackingWorksheet!$Y1429&gt;$BE$3,TrackingWorksheet!$Z1429=Lists!$P$5),1, 0)*D1424)</f>
        <v/>
      </c>
      <c r="AN1424" s="19" t="str">
        <f>IF($B1424=1,"",IF(AND(TrackingWorksheet!$AA1429&gt;$BE$3,TrackingWorksheet!$AB1429=Lists!$P$5),1, 0)*D1424)</f>
        <v/>
      </c>
      <c r="AO1424" s="19" t="str">
        <f>IF($B1424=1,"",IF(AND(TrackingWorksheet!$S1429&gt;$BE$3,TrackingWorksheet!$T1429=Lists!$P$6),1, 0)*D1424)</f>
        <v/>
      </c>
      <c r="AP1424" s="19" t="str">
        <f>IF($B1424=1,"",IF(AND(TrackingWorksheet!$U1429&gt;$BE$3,TrackingWorksheet!$V1429=Lists!$P$6),1, 0)*D1424)</f>
        <v/>
      </c>
      <c r="AQ1424" s="19" t="str">
        <f>IF($B1424=1,"",IF(AND(TrackingWorksheet!$W1429&gt;$BE$3,TrackingWorksheet!$X1429=Lists!$P$6),1, 0)*D1424)</f>
        <v/>
      </c>
      <c r="AR1424" s="19" t="str">
        <f>IF($B1424=1,"",IF(AND(TrackingWorksheet!$Y1429&gt;$BE$3,TrackingWorksheet!$Z1429=Lists!$P$6),1, 0)*D1424)</f>
        <v/>
      </c>
      <c r="AS1424" s="19" t="str">
        <f>IF($B1424=1,"",IF(AND(TrackingWorksheet!$AA1429&gt;$BE$3,TrackingWorksheet!$AB1429=Lists!$P$6),1, 0)*D1424)</f>
        <v/>
      </c>
      <c r="AT1424" s="19">
        <f t="shared" si="321"/>
        <v>0</v>
      </c>
      <c r="AU1424" s="19" t="str">
        <f>IF(B1424=1,"",IF(AND(TrackingWorksheet!K1429="",TrackingWorksheet!M1429="", TrackingWorksheet!N1429="", TrackingWorksheet!S1429="", TrackingWorksheet!V1429="", TrackingWorksheet!W1429="", TrackingWorksheet!Y1429="", TrackingWorksheet!AA1429="", V1424=1),1,0)*D1424)</f>
        <v/>
      </c>
      <c r="AV1424" s="19" t="str">
        <f>IF(B1424=1,"",IF(D1424*AND(TrackingWorksheet!U1429&gt;Calculations!$BE$3,TrackingWorksheet!K1429="YES"),1,0))</f>
        <v/>
      </c>
      <c r="AW1424" s="19" t="str">
        <f>IF(B1424=1,"",IF(D1424*AND(TrackingWorksheet!W1429&gt;Calculations!$BE$3,TrackingWorksheet!K1429="YES"),1,0))</f>
        <v/>
      </c>
      <c r="AX1424" s="19">
        <f t="shared" si="322"/>
        <v>0</v>
      </c>
      <c r="AY1424" s="19">
        <f t="shared" si="318"/>
        <v>0</v>
      </c>
      <c r="AZ1424" s="27" t="str">
        <f>IF(B1424=1,"",IF(TrackingWorksheet!Q1429="","",TrackingWorksheet!Q1429))</f>
        <v/>
      </c>
      <c r="BB1424" s="4"/>
      <c r="BC1424" s="4"/>
      <c r="BD1424" s="4"/>
      <c r="BE1424" s="4"/>
      <c r="BF1424" s="4"/>
      <c r="BG1424" s="4" t="str">
        <f>IF(B1424=1,"",IF(AND(N1424=1,TrackingWorksheet!$I1429+14&lt;=WeeklySummary!$C$7),1,0))</f>
        <v/>
      </c>
      <c r="BH1424" s="4" t="str">
        <f>IF(B1424=1,"",IF(AND(R1424=1,TrackingWorksheet!$I1429+14&lt;=WeeklySummary!$C$7),1,0))</f>
        <v/>
      </c>
      <c r="BI1424" s="4" t="str">
        <f>IF(B1424=1,"",IF(AND(J1424=1,TrackingWorksheet!$G1429+14&lt;=WeeklySummary!$C$7),1,0))</f>
        <v/>
      </c>
      <c r="BJ1424" s="4" t="str">
        <f>IF(B1424=1,"",IF(AND(T1424=1,TrackingWorksheet!$I1429+14&lt;=WeeklySummary!$C$7),1,0))</f>
        <v/>
      </c>
      <c r="BK1424" s="4" t="str">
        <f>IF(B1424=1,"",IF(AND(T1424=1,TrackingWorksheet!$G1429+14&lt;=WeeklySummary!$C$7),1,0))</f>
        <v/>
      </c>
      <c r="BL1424" s="4">
        <f t="shared" si="331"/>
        <v>0</v>
      </c>
    </row>
    <row r="1425" spans="2:64" x14ac:dyDescent="0.25">
      <c r="B1425" s="27">
        <f>IF(AND(ISBLANK(TrackingWorksheet!B1430),ISBLANK(TrackingWorksheet!C1430),ISBLANK(TrackingWorksheet!G1430),ISBLANK(TrackingWorksheet!H1430),
ISBLANK(TrackingWorksheet!I1430),ISBLANK(TrackingWorksheet!J1430),ISBLANK(TrackingWorksheet!M1430),
ISBLANK(TrackingWorksheet!N1432)),1,0)</f>
        <v>1</v>
      </c>
      <c r="C1425" s="12" t="str">
        <f>IF(B1425=1,"",TrackingWorksheet!F1430)</f>
        <v/>
      </c>
      <c r="D1425" s="20" t="str">
        <f>IF(B1425=1,"",IF(AND(TrackingWorksheet!B1430&lt;&gt;"",TrackingWorksheet!B1430&lt;=WeeklySummary!$C$7,OR(TrackingWorksheet!C1430="",TrackingWorksheet!C1430&gt;=WeeklySummary!$C$6)),1,0))</f>
        <v/>
      </c>
      <c r="E1425" s="10" t="str">
        <f>IF(B1425=1,"",IF(AND(TrackingWorksheet!G1430 &lt;&gt;"",TrackingWorksheet!G1430&lt;=WeeklySummary!$C$7, TrackingWorksheet!H1430=Lists!$D$4), "Y", "N"))</f>
        <v/>
      </c>
      <c r="F1425" s="10" t="str">
        <f>IF(B1425=1,"",IF(AND(TrackingWorksheet!I1430 &lt;&gt;"", TrackingWorksheet!I1430&lt;=WeeklySummary!$C$7, TrackingWorksheet!J1430=Lists!$D$4), "Y", "N"))</f>
        <v/>
      </c>
      <c r="G1425" s="10" t="str">
        <f>IF(B1425=1,"",IF(AND(TrackingWorksheet!G1430 &lt;&gt;"",TrackingWorksheet!G1430&lt;=WeeklySummary!$C$7, TrackingWorksheet!H1430=Lists!$D$5), "Y", "N"))</f>
        <v/>
      </c>
      <c r="H1425" s="10" t="str">
        <f>IF(B1425=1,"",IF(AND(TrackingWorksheet!I1430 &lt;&gt;"", TrackingWorksheet!I1430&lt;=WeeklySummary!$C$7, TrackingWorksheet!J1430=Lists!$D$5), "Y", "N"))</f>
        <v/>
      </c>
      <c r="I1425" s="20" t="str">
        <f>IF(B1425=1,"",IF(AND(TrackingWorksheet!G1430 &lt;&gt;"", TrackingWorksheet!G1430&lt;=WeeklySummary!$C$7, TrackingWorksheet!H1430=Lists!$D$6), 1, 0))</f>
        <v/>
      </c>
      <c r="J1425" s="20" t="str">
        <f t="shared" si="323"/>
        <v/>
      </c>
      <c r="K1425" s="10" t="str">
        <f>IF(B1425=1,"",IF(AND(TrackingWorksheet!I1430&lt;=WeeklySummary!$C$7,TrackingWorksheet!K1430="YES"),0,IF(AND(AND(OR(E1425="Y",F1425="Y"),E1425&lt;&gt;F1425),G1425&lt;&gt;"Y", H1425&lt;&gt;"Y"), 1, 0)))</f>
        <v/>
      </c>
      <c r="L1425" s="20" t="str">
        <f t="shared" si="324"/>
        <v/>
      </c>
      <c r="M1425" s="10" t="str">
        <f t="shared" si="325"/>
        <v/>
      </c>
      <c r="N1425" s="20" t="str">
        <f t="shared" si="326"/>
        <v/>
      </c>
      <c r="O1425" s="10" t="str">
        <f>IF(B1425=1,"",IF(AND(TrackingWorksheet!I1430&lt;=WeeklySummary!$C$7,TrackingWorksheet!K1430="YES"),0,IF(AND(AND(OR(G1425="Y",H1425="Y"),G1425&lt;&gt;H1425),E1425&lt;&gt;"Y", F1425&lt;&gt;"Y"), 1, 0)))</f>
        <v/>
      </c>
      <c r="P1425" s="20" t="str">
        <f t="shared" si="327"/>
        <v/>
      </c>
      <c r="Q1425" s="10" t="str">
        <f t="shared" si="328"/>
        <v/>
      </c>
      <c r="R1425" s="10" t="str">
        <f t="shared" si="329"/>
        <v/>
      </c>
      <c r="S1425" s="10" t="str">
        <f>IF(B1425=1,"",IF(AND(OR(AND(TrackingWorksheet!H1430=Lists!$D$7,TrackingWorksheet!H1430=TrackingWorksheet!J1430),TrackingWorksheet!H1430&lt;&gt;TrackingWorksheet!J1430),TrackingWorksheet!K1430="YES",TrackingWorksheet!H1430&lt;&gt;Lists!$D$6,TrackingWorksheet!G1430&lt;=WeeklySummary!$C$7,TrackingWorksheet!I1430&lt;=WeeklySummary!$C$7),1,0))</f>
        <v/>
      </c>
      <c r="T1425" s="10" t="str">
        <f t="shared" si="330"/>
        <v/>
      </c>
      <c r="U1425" s="10" t="str">
        <f>IF($B1425=1,"",IF(TrackingWorksheet!$K1430="YES",1, 0)*D1425)</f>
        <v/>
      </c>
      <c r="V1425" s="20">
        <f t="shared" si="319"/>
        <v>0</v>
      </c>
      <c r="W1425" s="20">
        <f t="shared" si="320"/>
        <v>0</v>
      </c>
      <c r="X1425" s="10" t="str">
        <f>IF($B1425=1,"",IF(AND(TrackingWorksheet!$L1430&lt;&gt;"", TrackingWorksheet!$L1430&gt;=WeeklySummary!$C$6,TrackingWorksheet!$L1430&lt;=WeeklySummary!$C$7,OR(TrackingWorksheet!$H1430=Lists!$D$4,TrackingWorksheet!$J1430=Lists!$D$4)), 1, 0))</f>
        <v/>
      </c>
      <c r="Y1425" s="10" t="str">
        <f>IF($B1425=1,"",IF(AND(TrackingWorksheet!$L1430&lt;&gt;"", TrackingWorksheet!$L1430&gt;=WeeklySummary!$C$6,TrackingWorksheet!$L1430&lt;=WeeklySummary!$C$7,OR(TrackingWorksheet!$H1430=Lists!$D$5,TrackingWorksheet!$J1430=Lists!$D$5)), 1, 0))</f>
        <v/>
      </c>
      <c r="Z1425" s="10" t="str">
        <f>IF($B1425=1,"",IF(AND(TrackingWorksheet!$L1430&lt;&gt;"", TrackingWorksheet!$L1430&gt;=WeeklySummary!$C$6,TrackingWorksheet!$L1430&lt;=WeeklySummary!$C$7,OR(TrackingWorksheet!$H1430=Lists!$D$6,TrackingWorksheet!$J1430=Lists!$D$6)), 1, 0))</f>
        <v/>
      </c>
      <c r="AA1425" s="19" t="str">
        <f>IF(B1425=1,"",IF(AND(TrackingWorksheet!M1430&lt;&gt;"",TrackingWorksheet!M1430&lt;=WeeklySummary!$C$7),1,0)*D1425)</f>
        <v/>
      </c>
      <c r="AB1425" s="19" t="str">
        <f>IF(B1425=1,"",IF(AND(TrackingWorksheet!N1430&lt;&gt;"",TrackingWorksheet!N1430&lt;=WeeklySummary!$C$7),1,0)*D1425)</f>
        <v/>
      </c>
      <c r="AC1425" s="19" t="str">
        <f>IF(B1425=1,"",TrackingWorksheet!T1430)</f>
        <v/>
      </c>
      <c r="AD1425" s="19" t="str">
        <f>IF(B1425=1,"",IF(D1425*AND(TrackingWorksheet!S1430&gt;=Calculations!$BD$3,TrackingWorksheet!U1430="",TrackingWorksheet!K1430="YES"),1,0))</f>
        <v/>
      </c>
      <c r="AE1425" s="19" t="str">
        <f>IF($B1425=1,"",IF(AND(TrackingWorksheet!$S1430&gt;$BE$3,TrackingWorksheet!$T1430=Lists!$P$4),1, 0)*D1425)</f>
        <v/>
      </c>
      <c r="AF1425" s="19" t="str">
        <f>IF($B1425=1,"",IF(AND(TrackingWorksheet!$U1430&gt;$BE$3,TrackingWorksheet!$V1430=Lists!$P$4),1, 0)*D1425)</f>
        <v/>
      </c>
      <c r="AG1425" s="19" t="str">
        <f>IF($B1425=1,"",IF(AND(TrackingWorksheet!$W1430&gt;$BE$3,TrackingWorksheet!$X1430=Lists!$P$4),1, 0)*D1425)</f>
        <v/>
      </c>
      <c r="AH1425" s="19" t="str">
        <f>IF($B1425=1,"",IF(AND(TrackingWorksheet!$Y1430&gt;$BE$3,TrackingWorksheet!$Z1430=Lists!$P$4),1, 0)*D1425)</f>
        <v/>
      </c>
      <c r="AI1425" s="19" t="str">
        <f>IF($B1425=1,"",IF(AND(TrackingWorksheet!$AA1430&gt;$BE$3,TrackingWorksheet!$AB1430=Lists!$P$4),1, 0)*D1425)</f>
        <v/>
      </c>
      <c r="AJ1425" s="19" t="str">
        <f>IF($B1425=1,"",IF(AND(TrackingWorksheet!$S1430&gt;$BE$3,TrackingWorksheet!$T1430=Lists!$P$5),1, 0)*D1425)</f>
        <v/>
      </c>
      <c r="AK1425" s="19" t="str">
        <f>IF($B1425=1,"",IF(AND(TrackingWorksheet!$U1430&gt;$BE$3,TrackingWorksheet!$V1430=Lists!$P$5),1, 0)*D1425)</f>
        <v/>
      </c>
      <c r="AL1425" s="19" t="str">
        <f>IF($B1425=1,"",IF(AND(TrackingWorksheet!$W1430&gt;$BE$3,TrackingWorksheet!$X1430=Lists!$P$5),1, 0)*D1425)</f>
        <v/>
      </c>
      <c r="AM1425" s="19" t="str">
        <f>IF($B1425=1,"",IF(AND(TrackingWorksheet!$Y1430&gt;$BE$3,TrackingWorksheet!$Z1430=Lists!$P$5),1, 0)*D1425)</f>
        <v/>
      </c>
      <c r="AN1425" s="19" t="str">
        <f>IF($B1425=1,"",IF(AND(TrackingWorksheet!$AA1430&gt;$BE$3,TrackingWorksheet!$AB1430=Lists!$P$5),1, 0)*D1425)</f>
        <v/>
      </c>
      <c r="AO1425" s="19" t="str">
        <f>IF($B1425=1,"",IF(AND(TrackingWorksheet!$S1430&gt;$BE$3,TrackingWorksheet!$T1430=Lists!$P$6),1, 0)*D1425)</f>
        <v/>
      </c>
      <c r="AP1425" s="19" t="str">
        <f>IF($B1425=1,"",IF(AND(TrackingWorksheet!$U1430&gt;$BE$3,TrackingWorksheet!$V1430=Lists!$P$6),1, 0)*D1425)</f>
        <v/>
      </c>
      <c r="AQ1425" s="19" t="str">
        <f>IF($B1425=1,"",IF(AND(TrackingWorksheet!$W1430&gt;$BE$3,TrackingWorksheet!$X1430=Lists!$P$6),1, 0)*D1425)</f>
        <v/>
      </c>
      <c r="AR1425" s="19" t="str">
        <f>IF($B1425=1,"",IF(AND(TrackingWorksheet!$Y1430&gt;$BE$3,TrackingWorksheet!$Z1430=Lists!$P$6),1, 0)*D1425)</f>
        <v/>
      </c>
      <c r="AS1425" s="19" t="str">
        <f>IF($B1425=1,"",IF(AND(TrackingWorksheet!$AA1430&gt;$BE$3,TrackingWorksheet!$AB1430=Lists!$P$6),1, 0)*D1425)</f>
        <v/>
      </c>
      <c r="AT1425" s="19">
        <f t="shared" si="321"/>
        <v>0</v>
      </c>
      <c r="AU1425" s="19" t="str">
        <f>IF(B1425=1,"",IF(AND(TrackingWorksheet!K1430="",TrackingWorksheet!M1430="", TrackingWorksheet!N1430="", TrackingWorksheet!S1430="", TrackingWorksheet!V1430="", TrackingWorksheet!W1430="", TrackingWorksheet!Y1430="", TrackingWorksheet!AA1430="", V1425=1),1,0)*D1425)</f>
        <v/>
      </c>
      <c r="AV1425" s="19" t="str">
        <f>IF(B1425=1,"",IF(D1425*AND(TrackingWorksheet!U1430&gt;Calculations!$BE$3,TrackingWorksheet!K1430="YES"),1,0))</f>
        <v/>
      </c>
      <c r="AW1425" s="19" t="str">
        <f>IF(B1425=1,"",IF(D1425*AND(TrackingWorksheet!W1430&gt;Calculations!$BE$3,TrackingWorksheet!K1430="YES"),1,0))</f>
        <v/>
      </c>
      <c r="AX1425" s="19">
        <f t="shared" si="322"/>
        <v>0</v>
      </c>
      <c r="AY1425" s="19">
        <f t="shared" si="318"/>
        <v>0</v>
      </c>
      <c r="AZ1425" s="27" t="str">
        <f>IF(B1425=1,"",IF(TrackingWorksheet!Q1430="","",TrackingWorksheet!Q1430))</f>
        <v/>
      </c>
      <c r="BB1425" s="4"/>
      <c r="BC1425" s="4"/>
      <c r="BD1425" s="4"/>
      <c r="BE1425" s="4"/>
      <c r="BF1425" s="4"/>
      <c r="BG1425" s="4" t="str">
        <f>IF(B1425=1,"",IF(AND(N1425=1,TrackingWorksheet!$I1430+14&lt;=WeeklySummary!$C$7),1,0))</f>
        <v/>
      </c>
      <c r="BH1425" s="4" t="str">
        <f>IF(B1425=1,"",IF(AND(R1425=1,TrackingWorksheet!$I1430+14&lt;=WeeklySummary!$C$7),1,0))</f>
        <v/>
      </c>
      <c r="BI1425" s="4" t="str">
        <f>IF(B1425=1,"",IF(AND(J1425=1,TrackingWorksheet!$G1430+14&lt;=WeeklySummary!$C$7),1,0))</f>
        <v/>
      </c>
      <c r="BJ1425" s="4" t="str">
        <f>IF(B1425=1,"",IF(AND(T1425=1,TrackingWorksheet!$I1430+14&lt;=WeeklySummary!$C$7),1,0))</f>
        <v/>
      </c>
      <c r="BK1425" s="4" t="str">
        <f>IF(B1425=1,"",IF(AND(T1425=1,TrackingWorksheet!$G1430+14&lt;=WeeklySummary!$C$7),1,0))</f>
        <v/>
      </c>
      <c r="BL1425" s="4">
        <f t="shared" si="331"/>
        <v>0</v>
      </c>
    </row>
    <row r="1426" spans="2:64" x14ac:dyDescent="0.25">
      <c r="B1426" s="27">
        <f>IF(AND(ISBLANK(TrackingWorksheet!B1431),ISBLANK(TrackingWorksheet!C1431),ISBLANK(TrackingWorksheet!G1431),ISBLANK(TrackingWorksheet!H1431),
ISBLANK(TrackingWorksheet!I1431),ISBLANK(TrackingWorksheet!J1431),ISBLANK(TrackingWorksheet!M1431),
ISBLANK(TrackingWorksheet!N1433)),1,0)</f>
        <v>1</v>
      </c>
      <c r="C1426" s="12" t="str">
        <f>IF(B1426=1,"",TrackingWorksheet!F1431)</f>
        <v/>
      </c>
      <c r="D1426" s="20" t="str">
        <f>IF(B1426=1,"",IF(AND(TrackingWorksheet!B1431&lt;&gt;"",TrackingWorksheet!B1431&lt;=WeeklySummary!$C$7,OR(TrackingWorksheet!C1431="",TrackingWorksheet!C1431&gt;=WeeklySummary!$C$6)),1,0))</f>
        <v/>
      </c>
      <c r="E1426" s="10" t="str">
        <f>IF(B1426=1,"",IF(AND(TrackingWorksheet!G1431 &lt;&gt;"",TrackingWorksheet!G1431&lt;=WeeklySummary!$C$7, TrackingWorksheet!H1431=Lists!$D$4), "Y", "N"))</f>
        <v/>
      </c>
      <c r="F1426" s="10" t="str">
        <f>IF(B1426=1,"",IF(AND(TrackingWorksheet!I1431 &lt;&gt;"", TrackingWorksheet!I1431&lt;=WeeklySummary!$C$7, TrackingWorksheet!J1431=Lists!$D$4), "Y", "N"))</f>
        <v/>
      </c>
      <c r="G1426" s="10" t="str">
        <f>IF(B1426=1,"",IF(AND(TrackingWorksheet!G1431 &lt;&gt;"",TrackingWorksheet!G1431&lt;=WeeklySummary!$C$7, TrackingWorksheet!H1431=Lists!$D$5), "Y", "N"))</f>
        <v/>
      </c>
      <c r="H1426" s="10" t="str">
        <f>IF(B1426=1,"",IF(AND(TrackingWorksheet!I1431 &lt;&gt;"", TrackingWorksheet!I1431&lt;=WeeklySummary!$C$7, TrackingWorksheet!J1431=Lists!$D$5), "Y", "N"))</f>
        <v/>
      </c>
      <c r="I1426" s="20" t="str">
        <f>IF(B1426=1,"",IF(AND(TrackingWorksheet!G1431 &lt;&gt;"", TrackingWorksheet!G1431&lt;=WeeklySummary!$C$7, TrackingWorksheet!H1431=Lists!$D$6), 1, 0))</f>
        <v/>
      </c>
      <c r="J1426" s="20" t="str">
        <f t="shared" si="323"/>
        <v/>
      </c>
      <c r="K1426" s="10" t="str">
        <f>IF(B1426=1,"",IF(AND(TrackingWorksheet!I1431&lt;=WeeklySummary!$C$7,TrackingWorksheet!K1431="YES"),0,IF(AND(AND(OR(E1426="Y",F1426="Y"),E1426&lt;&gt;F1426),G1426&lt;&gt;"Y", H1426&lt;&gt;"Y"), 1, 0)))</f>
        <v/>
      </c>
      <c r="L1426" s="20" t="str">
        <f t="shared" si="324"/>
        <v/>
      </c>
      <c r="M1426" s="10" t="str">
        <f t="shared" si="325"/>
        <v/>
      </c>
      <c r="N1426" s="20" t="str">
        <f t="shared" si="326"/>
        <v/>
      </c>
      <c r="O1426" s="10" t="str">
        <f>IF(B1426=1,"",IF(AND(TrackingWorksheet!I1431&lt;=WeeklySummary!$C$7,TrackingWorksheet!K1431="YES"),0,IF(AND(AND(OR(G1426="Y",H1426="Y"),G1426&lt;&gt;H1426),E1426&lt;&gt;"Y", F1426&lt;&gt;"Y"), 1, 0)))</f>
        <v/>
      </c>
      <c r="P1426" s="20" t="str">
        <f t="shared" si="327"/>
        <v/>
      </c>
      <c r="Q1426" s="10" t="str">
        <f t="shared" si="328"/>
        <v/>
      </c>
      <c r="R1426" s="10" t="str">
        <f t="shared" si="329"/>
        <v/>
      </c>
      <c r="S1426" s="10" t="str">
        <f>IF(B1426=1,"",IF(AND(OR(AND(TrackingWorksheet!H1431=Lists!$D$7,TrackingWorksheet!H1431=TrackingWorksheet!J1431),TrackingWorksheet!H1431&lt;&gt;TrackingWorksheet!J1431),TrackingWorksheet!K1431="YES",TrackingWorksheet!H1431&lt;&gt;Lists!$D$6,TrackingWorksheet!G1431&lt;=WeeklySummary!$C$7,TrackingWorksheet!I1431&lt;=WeeklySummary!$C$7),1,0))</f>
        <v/>
      </c>
      <c r="T1426" s="10" t="str">
        <f t="shared" si="330"/>
        <v/>
      </c>
      <c r="U1426" s="10" t="str">
        <f>IF($B1426=1,"",IF(TrackingWorksheet!$K1431="YES",1, 0)*D1426)</f>
        <v/>
      </c>
      <c r="V1426" s="20">
        <f t="shared" si="319"/>
        <v>0</v>
      </c>
      <c r="W1426" s="20">
        <f t="shared" si="320"/>
        <v>0</v>
      </c>
      <c r="X1426" s="10" t="str">
        <f>IF($B1426=1,"",IF(AND(TrackingWorksheet!$L1431&lt;&gt;"", TrackingWorksheet!$L1431&gt;=WeeklySummary!$C$6,TrackingWorksheet!$L1431&lt;=WeeklySummary!$C$7,OR(TrackingWorksheet!$H1431=Lists!$D$4,TrackingWorksheet!$J1431=Lists!$D$4)), 1, 0))</f>
        <v/>
      </c>
      <c r="Y1426" s="10" t="str">
        <f>IF($B1426=1,"",IF(AND(TrackingWorksheet!$L1431&lt;&gt;"", TrackingWorksheet!$L1431&gt;=WeeklySummary!$C$6,TrackingWorksheet!$L1431&lt;=WeeklySummary!$C$7,OR(TrackingWorksheet!$H1431=Lists!$D$5,TrackingWorksheet!$J1431=Lists!$D$5)), 1, 0))</f>
        <v/>
      </c>
      <c r="Z1426" s="10" t="str">
        <f>IF($B1426=1,"",IF(AND(TrackingWorksheet!$L1431&lt;&gt;"", TrackingWorksheet!$L1431&gt;=WeeklySummary!$C$6,TrackingWorksheet!$L1431&lt;=WeeklySummary!$C$7,OR(TrackingWorksheet!$H1431=Lists!$D$6,TrackingWorksheet!$J1431=Lists!$D$6)), 1, 0))</f>
        <v/>
      </c>
      <c r="AA1426" s="19" t="str">
        <f>IF(B1426=1,"",IF(AND(TrackingWorksheet!M1431&lt;&gt;"",TrackingWorksheet!M1431&lt;=WeeklySummary!$C$7),1,0)*D1426)</f>
        <v/>
      </c>
      <c r="AB1426" s="19" t="str">
        <f>IF(B1426=1,"",IF(AND(TrackingWorksheet!N1431&lt;&gt;"",TrackingWorksheet!N1431&lt;=WeeklySummary!$C$7),1,0)*D1426)</f>
        <v/>
      </c>
      <c r="AC1426" s="19" t="str">
        <f>IF(B1426=1,"",TrackingWorksheet!T1431)</f>
        <v/>
      </c>
      <c r="AD1426" s="19" t="str">
        <f>IF(B1426=1,"",IF(D1426*AND(TrackingWorksheet!S1431&gt;=Calculations!$BD$3,TrackingWorksheet!U1431="",TrackingWorksheet!K1431="YES"),1,0))</f>
        <v/>
      </c>
      <c r="AE1426" s="19" t="str">
        <f>IF($B1426=1,"",IF(AND(TrackingWorksheet!$S1431&gt;$BE$3,TrackingWorksheet!$T1431=Lists!$P$4),1, 0)*D1426)</f>
        <v/>
      </c>
      <c r="AF1426" s="19" t="str">
        <f>IF($B1426=1,"",IF(AND(TrackingWorksheet!$U1431&gt;$BE$3,TrackingWorksheet!$V1431=Lists!$P$4),1, 0)*D1426)</f>
        <v/>
      </c>
      <c r="AG1426" s="19" t="str">
        <f>IF($B1426=1,"",IF(AND(TrackingWorksheet!$W1431&gt;$BE$3,TrackingWorksheet!$X1431=Lists!$P$4),1, 0)*D1426)</f>
        <v/>
      </c>
      <c r="AH1426" s="19" t="str">
        <f>IF($B1426=1,"",IF(AND(TrackingWorksheet!$Y1431&gt;$BE$3,TrackingWorksheet!$Z1431=Lists!$P$4),1, 0)*D1426)</f>
        <v/>
      </c>
      <c r="AI1426" s="19" t="str">
        <f>IF($B1426=1,"",IF(AND(TrackingWorksheet!$AA1431&gt;$BE$3,TrackingWorksheet!$AB1431=Lists!$P$4),1, 0)*D1426)</f>
        <v/>
      </c>
      <c r="AJ1426" s="19" t="str">
        <f>IF($B1426=1,"",IF(AND(TrackingWorksheet!$S1431&gt;$BE$3,TrackingWorksheet!$T1431=Lists!$P$5),1, 0)*D1426)</f>
        <v/>
      </c>
      <c r="AK1426" s="19" t="str">
        <f>IF($B1426=1,"",IF(AND(TrackingWorksheet!$U1431&gt;$BE$3,TrackingWorksheet!$V1431=Lists!$P$5),1, 0)*D1426)</f>
        <v/>
      </c>
      <c r="AL1426" s="19" t="str">
        <f>IF($B1426=1,"",IF(AND(TrackingWorksheet!$W1431&gt;$BE$3,TrackingWorksheet!$X1431=Lists!$P$5),1, 0)*D1426)</f>
        <v/>
      </c>
      <c r="AM1426" s="19" t="str">
        <f>IF($B1426=1,"",IF(AND(TrackingWorksheet!$Y1431&gt;$BE$3,TrackingWorksheet!$Z1431=Lists!$P$5),1, 0)*D1426)</f>
        <v/>
      </c>
      <c r="AN1426" s="19" t="str">
        <f>IF($B1426=1,"",IF(AND(TrackingWorksheet!$AA1431&gt;$BE$3,TrackingWorksheet!$AB1431=Lists!$P$5),1, 0)*D1426)</f>
        <v/>
      </c>
      <c r="AO1426" s="19" t="str">
        <f>IF($B1426=1,"",IF(AND(TrackingWorksheet!$S1431&gt;$BE$3,TrackingWorksheet!$T1431=Lists!$P$6),1, 0)*D1426)</f>
        <v/>
      </c>
      <c r="AP1426" s="19" t="str">
        <f>IF($B1426=1,"",IF(AND(TrackingWorksheet!$U1431&gt;$BE$3,TrackingWorksheet!$V1431=Lists!$P$6),1, 0)*D1426)</f>
        <v/>
      </c>
      <c r="AQ1426" s="19" t="str">
        <f>IF($B1426=1,"",IF(AND(TrackingWorksheet!$W1431&gt;$BE$3,TrackingWorksheet!$X1431=Lists!$P$6),1, 0)*D1426)</f>
        <v/>
      </c>
      <c r="AR1426" s="19" t="str">
        <f>IF($B1426=1,"",IF(AND(TrackingWorksheet!$Y1431&gt;$BE$3,TrackingWorksheet!$Z1431=Lists!$P$6),1, 0)*D1426)</f>
        <v/>
      </c>
      <c r="AS1426" s="19" t="str">
        <f>IF($B1426=1,"",IF(AND(TrackingWorksheet!$AA1431&gt;$BE$3,TrackingWorksheet!$AB1431=Lists!$P$6),1, 0)*D1426)</f>
        <v/>
      </c>
      <c r="AT1426" s="19">
        <f t="shared" si="321"/>
        <v>0</v>
      </c>
      <c r="AU1426" s="19" t="str">
        <f>IF(B1426=1,"",IF(AND(TrackingWorksheet!K1431="",TrackingWorksheet!M1431="", TrackingWorksheet!N1431="", TrackingWorksheet!S1431="", TrackingWorksheet!V1431="", TrackingWorksheet!W1431="", TrackingWorksheet!Y1431="", TrackingWorksheet!AA1431="", V1426=1),1,0)*D1426)</f>
        <v/>
      </c>
      <c r="AV1426" s="19" t="str">
        <f>IF(B1426=1,"",IF(D1426*AND(TrackingWorksheet!U1431&gt;Calculations!$BE$3,TrackingWorksheet!K1431="YES"),1,0))</f>
        <v/>
      </c>
      <c r="AW1426" s="19" t="str">
        <f>IF(B1426=1,"",IF(D1426*AND(TrackingWorksheet!W1431&gt;Calculations!$BE$3,TrackingWorksheet!K1431="YES"),1,0))</f>
        <v/>
      </c>
      <c r="AX1426" s="19">
        <f t="shared" si="322"/>
        <v>0</v>
      </c>
      <c r="AY1426" s="19">
        <f t="shared" si="318"/>
        <v>0</v>
      </c>
      <c r="AZ1426" s="27" t="str">
        <f>IF(B1426=1,"",IF(TrackingWorksheet!Q1431="","",TrackingWorksheet!Q1431))</f>
        <v/>
      </c>
      <c r="BB1426" s="4"/>
      <c r="BC1426" s="4"/>
      <c r="BD1426" s="4"/>
      <c r="BE1426" s="4"/>
      <c r="BF1426" s="4"/>
      <c r="BG1426" s="4" t="str">
        <f>IF(B1426=1,"",IF(AND(N1426=1,TrackingWorksheet!$I1431+14&lt;=WeeklySummary!$C$7),1,0))</f>
        <v/>
      </c>
      <c r="BH1426" s="4" t="str">
        <f>IF(B1426=1,"",IF(AND(R1426=1,TrackingWorksheet!$I1431+14&lt;=WeeklySummary!$C$7),1,0))</f>
        <v/>
      </c>
      <c r="BI1426" s="4" t="str">
        <f>IF(B1426=1,"",IF(AND(J1426=1,TrackingWorksheet!$G1431+14&lt;=WeeklySummary!$C$7),1,0))</f>
        <v/>
      </c>
      <c r="BJ1426" s="4" t="str">
        <f>IF(B1426=1,"",IF(AND(T1426=1,TrackingWorksheet!$I1431+14&lt;=WeeklySummary!$C$7),1,0))</f>
        <v/>
      </c>
      <c r="BK1426" s="4" t="str">
        <f>IF(B1426=1,"",IF(AND(T1426=1,TrackingWorksheet!$G1431+14&lt;=WeeklySummary!$C$7),1,0))</f>
        <v/>
      </c>
      <c r="BL1426" s="4">
        <f t="shared" si="331"/>
        <v>0</v>
      </c>
    </row>
    <row r="1427" spans="2:64" x14ac:dyDescent="0.25">
      <c r="B1427" s="27">
        <f>IF(AND(ISBLANK(TrackingWorksheet!B1432),ISBLANK(TrackingWorksheet!C1432),ISBLANK(TrackingWorksheet!G1432),ISBLANK(TrackingWorksheet!H1432),
ISBLANK(TrackingWorksheet!I1432),ISBLANK(TrackingWorksheet!J1432),ISBLANK(TrackingWorksheet!M1432),
ISBLANK(TrackingWorksheet!N1434)),1,0)</f>
        <v>1</v>
      </c>
      <c r="C1427" s="12" t="str">
        <f>IF(B1427=1,"",TrackingWorksheet!F1432)</f>
        <v/>
      </c>
      <c r="D1427" s="20" t="str">
        <f>IF(B1427=1,"",IF(AND(TrackingWorksheet!B1432&lt;&gt;"",TrackingWorksheet!B1432&lt;=WeeklySummary!$C$7,OR(TrackingWorksheet!C1432="",TrackingWorksheet!C1432&gt;=WeeklySummary!$C$6)),1,0))</f>
        <v/>
      </c>
      <c r="E1427" s="10" t="str">
        <f>IF(B1427=1,"",IF(AND(TrackingWorksheet!G1432 &lt;&gt;"",TrackingWorksheet!G1432&lt;=WeeklySummary!$C$7, TrackingWorksheet!H1432=Lists!$D$4), "Y", "N"))</f>
        <v/>
      </c>
      <c r="F1427" s="10" t="str">
        <f>IF(B1427=1,"",IF(AND(TrackingWorksheet!I1432 &lt;&gt;"", TrackingWorksheet!I1432&lt;=WeeklySummary!$C$7, TrackingWorksheet!J1432=Lists!$D$4), "Y", "N"))</f>
        <v/>
      </c>
      <c r="G1427" s="10" t="str">
        <f>IF(B1427=1,"",IF(AND(TrackingWorksheet!G1432 &lt;&gt;"",TrackingWorksheet!G1432&lt;=WeeklySummary!$C$7, TrackingWorksheet!H1432=Lists!$D$5), "Y", "N"))</f>
        <v/>
      </c>
      <c r="H1427" s="10" t="str">
        <f>IF(B1427=1,"",IF(AND(TrackingWorksheet!I1432 &lt;&gt;"", TrackingWorksheet!I1432&lt;=WeeklySummary!$C$7, TrackingWorksheet!J1432=Lists!$D$5), "Y", "N"))</f>
        <v/>
      </c>
      <c r="I1427" s="20" t="str">
        <f>IF(B1427=1,"",IF(AND(TrackingWorksheet!G1432 &lt;&gt;"", TrackingWorksheet!G1432&lt;=WeeklySummary!$C$7, TrackingWorksheet!H1432=Lists!$D$6), 1, 0))</f>
        <v/>
      </c>
      <c r="J1427" s="20" t="str">
        <f t="shared" si="323"/>
        <v/>
      </c>
      <c r="K1427" s="10" t="str">
        <f>IF(B1427=1,"",IF(AND(TrackingWorksheet!I1432&lt;=WeeklySummary!$C$7,TrackingWorksheet!K1432="YES"),0,IF(AND(AND(OR(E1427="Y",F1427="Y"),E1427&lt;&gt;F1427),G1427&lt;&gt;"Y", H1427&lt;&gt;"Y"), 1, 0)))</f>
        <v/>
      </c>
      <c r="L1427" s="20" t="str">
        <f t="shared" si="324"/>
        <v/>
      </c>
      <c r="M1427" s="10" t="str">
        <f t="shared" si="325"/>
        <v/>
      </c>
      <c r="N1427" s="20" t="str">
        <f t="shared" si="326"/>
        <v/>
      </c>
      <c r="O1427" s="10" t="str">
        <f>IF(B1427=1,"",IF(AND(TrackingWorksheet!I1432&lt;=WeeklySummary!$C$7,TrackingWorksheet!K1432="YES"),0,IF(AND(AND(OR(G1427="Y",H1427="Y"),G1427&lt;&gt;H1427),E1427&lt;&gt;"Y", F1427&lt;&gt;"Y"), 1, 0)))</f>
        <v/>
      </c>
      <c r="P1427" s="20" t="str">
        <f t="shared" si="327"/>
        <v/>
      </c>
      <c r="Q1427" s="10" t="str">
        <f t="shared" si="328"/>
        <v/>
      </c>
      <c r="R1427" s="10" t="str">
        <f t="shared" si="329"/>
        <v/>
      </c>
      <c r="S1427" s="10" t="str">
        <f>IF(B1427=1,"",IF(AND(OR(AND(TrackingWorksheet!H1432=Lists!$D$7,TrackingWorksheet!H1432=TrackingWorksheet!J1432),TrackingWorksheet!H1432&lt;&gt;TrackingWorksheet!J1432),TrackingWorksheet!K1432="YES",TrackingWorksheet!H1432&lt;&gt;Lists!$D$6,TrackingWorksheet!G1432&lt;=WeeklySummary!$C$7,TrackingWorksheet!I1432&lt;=WeeklySummary!$C$7),1,0))</f>
        <v/>
      </c>
      <c r="T1427" s="10" t="str">
        <f t="shared" si="330"/>
        <v/>
      </c>
      <c r="U1427" s="10" t="str">
        <f>IF($B1427=1,"",IF(TrackingWorksheet!$K1432="YES",1, 0)*D1427)</f>
        <v/>
      </c>
      <c r="V1427" s="20">
        <f t="shared" si="319"/>
        <v>0</v>
      </c>
      <c r="W1427" s="20">
        <f t="shared" si="320"/>
        <v>0</v>
      </c>
      <c r="X1427" s="10" t="str">
        <f>IF($B1427=1,"",IF(AND(TrackingWorksheet!$L1432&lt;&gt;"", TrackingWorksheet!$L1432&gt;=WeeklySummary!$C$6,TrackingWorksheet!$L1432&lt;=WeeklySummary!$C$7,OR(TrackingWorksheet!$H1432=Lists!$D$4,TrackingWorksheet!$J1432=Lists!$D$4)), 1, 0))</f>
        <v/>
      </c>
      <c r="Y1427" s="10" t="str">
        <f>IF($B1427=1,"",IF(AND(TrackingWorksheet!$L1432&lt;&gt;"", TrackingWorksheet!$L1432&gt;=WeeklySummary!$C$6,TrackingWorksheet!$L1432&lt;=WeeklySummary!$C$7,OR(TrackingWorksheet!$H1432=Lists!$D$5,TrackingWorksheet!$J1432=Lists!$D$5)), 1, 0))</f>
        <v/>
      </c>
      <c r="Z1427" s="10" t="str">
        <f>IF($B1427=1,"",IF(AND(TrackingWorksheet!$L1432&lt;&gt;"", TrackingWorksheet!$L1432&gt;=WeeklySummary!$C$6,TrackingWorksheet!$L1432&lt;=WeeklySummary!$C$7,OR(TrackingWorksheet!$H1432=Lists!$D$6,TrackingWorksheet!$J1432=Lists!$D$6)), 1, 0))</f>
        <v/>
      </c>
      <c r="AA1427" s="19" t="str">
        <f>IF(B1427=1,"",IF(AND(TrackingWorksheet!M1432&lt;&gt;"",TrackingWorksheet!M1432&lt;=WeeklySummary!$C$7),1,0)*D1427)</f>
        <v/>
      </c>
      <c r="AB1427" s="19" t="str">
        <f>IF(B1427=1,"",IF(AND(TrackingWorksheet!N1432&lt;&gt;"",TrackingWorksheet!N1432&lt;=WeeklySummary!$C$7),1,0)*D1427)</f>
        <v/>
      </c>
      <c r="AC1427" s="19" t="str">
        <f>IF(B1427=1,"",TrackingWorksheet!T1432)</f>
        <v/>
      </c>
      <c r="AD1427" s="19" t="str">
        <f>IF(B1427=1,"",IF(D1427*AND(TrackingWorksheet!S1432&gt;=Calculations!$BD$3,TrackingWorksheet!U1432="",TrackingWorksheet!K1432="YES"),1,0))</f>
        <v/>
      </c>
      <c r="AE1427" s="19" t="str">
        <f>IF($B1427=1,"",IF(AND(TrackingWorksheet!$S1432&gt;$BE$3,TrackingWorksheet!$T1432=Lists!$P$4),1, 0)*D1427)</f>
        <v/>
      </c>
      <c r="AF1427" s="19" t="str">
        <f>IF($B1427=1,"",IF(AND(TrackingWorksheet!$U1432&gt;$BE$3,TrackingWorksheet!$V1432=Lists!$P$4),1, 0)*D1427)</f>
        <v/>
      </c>
      <c r="AG1427" s="19" t="str">
        <f>IF($B1427=1,"",IF(AND(TrackingWorksheet!$W1432&gt;$BE$3,TrackingWorksheet!$X1432=Lists!$P$4),1, 0)*D1427)</f>
        <v/>
      </c>
      <c r="AH1427" s="19" t="str">
        <f>IF($B1427=1,"",IF(AND(TrackingWorksheet!$Y1432&gt;$BE$3,TrackingWorksheet!$Z1432=Lists!$P$4),1, 0)*D1427)</f>
        <v/>
      </c>
      <c r="AI1427" s="19" t="str">
        <f>IF($B1427=1,"",IF(AND(TrackingWorksheet!$AA1432&gt;$BE$3,TrackingWorksheet!$AB1432=Lists!$P$4),1, 0)*D1427)</f>
        <v/>
      </c>
      <c r="AJ1427" s="19" t="str">
        <f>IF($B1427=1,"",IF(AND(TrackingWorksheet!$S1432&gt;$BE$3,TrackingWorksheet!$T1432=Lists!$P$5),1, 0)*D1427)</f>
        <v/>
      </c>
      <c r="AK1427" s="19" t="str">
        <f>IF($B1427=1,"",IF(AND(TrackingWorksheet!$U1432&gt;$BE$3,TrackingWorksheet!$V1432=Lists!$P$5),1, 0)*D1427)</f>
        <v/>
      </c>
      <c r="AL1427" s="19" t="str">
        <f>IF($B1427=1,"",IF(AND(TrackingWorksheet!$W1432&gt;$BE$3,TrackingWorksheet!$X1432=Lists!$P$5),1, 0)*D1427)</f>
        <v/>
      </c>
      <c r="AM1427" s="19" t="str">
        <f>IF($B1427=1,"",IF(AND(TrackingWorksheet!$Y1432&gt;$BE$3,TrackingWorksheet!$Z1432=Lists!$P$5),1, 0)*D1427)</f>
        <v/>
      </c>
      <c r="AN1427" s="19" t="str">
        <f>IF($B1427=1,"",IF(AND(TrackingWorksheet!$AA1432&gt;$BE$3,TrackingWorksheet!$AB1432=Lists!$P$5),1, 0)*D1427)</f>
        <v/>
      </c>
      <c r="AO1427" s="19" t="str">
        <f>IF($B1427=1,"",IF(AND(TrackingWorksheet!$S1432&gt;$BE$3,TrackingWorksheet!$T1432=Lists!$P$6),1, 0)*D1427)</f>
        <v/>
      </c>
      <c r="AP1427" s="19" t="str">
        <f>IF($B1427=1,"",IF(AND(TrackingWorksheet!$U1432&gt;$BE$3,TrackingWorksheet!$V1432=Lists!$P$6),1, 0)*D1427)</f>
        <v/>
      </c>
      <c r="AQ1427" s="19" t="str">
        <f>IF($B1427=1,"",IF(AND(TrackingWorksheet!$W1432&gt;$BE$3,TrackingWorksheet!$X1432=Lists!$P$6),1, 0)*D1427)</f>
        <v/>
      </c>
      <c r="AR1427" s="19" t="str">
        <f>IF($B1427=1,"",IF(AND(TrackingWorksheet!$Y1432&gt;$BE$3,TrackingWorksheet!$Z1432=Lists!$P$6),1, 0)*D1427)</f>
        <v/>
      </c>
      <c r="AS1427" s="19" t="str">
        <f>IF($B1427=1,"",IF(AND(TrackingWorksheet!$AA1432&gt;$BE$3,TrackingWorksheet!$AB1432=Lists!$P$6),1, 0)*D1427)</f>
        <v/>
      </c>
      <c r="AT1427" s="19">
        <f t="shared" si="321"/>
        <v>0</v>
      </c>
      <c r="AU1427" s="19" t="str">
        <f>IF(B1427=1,"",IF(AND(TrackingWorksheet!K1432="",TrackingWorksheet!M1432="", TrackingWorksheet!N1432="", TrackingWorksheet!S1432="", TrackingWorksheet!V1432="", TrackingWorksheet!W1432="", TrackingWorksheet!Y1432="", TrackingWorksheet!AA1432="", V1427=1),1,0)*D1427)</f>
        <v/>
      </c>
      <c r="AV1427" s="19" t="str">
        <f>IF(B1427=1,"",IF(D1427*AND(TrackingWorksheet!U1432&gt;Calculations!$BE$3,TrackingWorksheet!K1432="YES"),1,0))</f>
        <v/>
      </c>
      <c r="AW1427" s="19" t="str">
        <f>IF(B1427=1,"",IF(D1427*AND(TrackingWorksheet!W1432&gt;Calculations!$BE$3,TrackingWorksheet!K1432="YES"),1,0))</f>
        <v/>
      </c>
      <c r="AX1427" s="19">
        <f t="shared" si="322"/>
        <v>0</v>
      </c>
      <c r="AY1427" s="19">
        <f t="shared" si="318"/>
        <v>0</v>
      </c>
      <c r="AZ1427" s="27" t="str">
        <f>IF(B1427=1,"",IF(TrackingWorksheet!Q1432="","",TrackingWorksheet!Q1432))</f>
        <v/>
      </c>
      <c r="BB1427" s="4"/>
      <c r="BC1427" s="4"/>
      <c r="BD1427" s="4"/>
      <c r="BE1427" s="4"/>
      <c r="BF1427" s="4"/>
      <c r="BG1427" s="4" t="str">
        <f>IF(B1427=1,"",IF(AND(N1427=1,TrackingWorksheet!$I1432+14&lt;=WeeklySummary!$C$7),1,0))</f>
        <v/>
      </c>
      <c r="BH1427" s="4" t="str">
        <f>IF(B1427=1,"",IF(AND(R1427=1,TrackingWorksheet!$I1432+14&lt;=WeeklySummary!$C$7),1,0))</f>
        <v/>
      </c>
      <c r="BI1427" s="4" t="str">
        <f>IF(B1427=1,"",IF(AND(J1427=1,TrackingWorksheet!$G1432+14&lt;=WeeklySummary!$C$7),1,0))</f>
        <v/>
      </c>
      <c r="BJ1427" s="4" t="str">
        <f>IF(B1427=1,"",IF(AND(T1427=1,TrackingWorksheet!$I1432+14&lt;=WeeklySummary!$C$7),1,0))</f>
        <v/>
      </c>
      <c r="BK1427" s="4" t="str">
        <f>IF(B1427=1,"",IF(AND(T1427=1,TrackingWorksheet!$G1432+14&lt;=WeeklySummary!$C$7),1,0))</f>
        <v/>
      </c>
      <c r="BL1427" s="4">
        <f t="shared" si="331"/>
        <v>0</v>
      </c>
    </row>
    <row r="1428" spans="2:64" x14ac:dyDescent="0.25">
      <c r="B1428" s="27">
        <f>IF(AND(ISBLANK(TrackingWorksheet!B1433),ISBLANK(TrackingWorksheet!C1433),ISBLANK(TrackingWorksheet!G1433),ISBLANK(TrackingWorksheet!H1433),
ISBLANK(TrackingWorksheet!I1433),ISBLANK(TrackingWorksheet!J1433),ISBLANK(TrackingWorksheet!M1433),
ISBLANK(TrackingWorksheet!N1435)),1,0)</f>
        <v>1</v>
      </c>
      <c r="C1428" s="12" t="str">
        <f>IF(B1428=1,"",TrackingWorksheet!F1433)</f>
        <v/>
      </c>
      <c r="D1428" s="20" t="str">
        <f>IF(B1428=1,"",IF(AND(TrackingWorksheet!B1433&lt;&gt;"",TrackingWorksheet!B1433&lt;=WeeklySummary!$C$7,OR(TrackingWorksheet!C1433="",TrackingWorksheet!C1433&gt;=WeeklySummary!$C$6)),1,0))</f>
        <v/>
      </c>
      <c r="E1428" s="10" t="str">
        <f>IF(B1428=1,"",IF(AND(TrackingWorksheet!G1433 &lt;&gt;"",TrackingWorksheet!G1433&lt;=WeeklySummary!$C$7, TrackingWorksheet!H1433=Lists!$D$4), "Y", "N"))</f>
        <v/>
      </c>
      <c r="F1428" s="10" t="str">
        <f>IF(B1428=1,"",IF(AND(TrackingWorksheet!I1433 &lt;&gt;"", TrackingWorksheet!I1433&lt;=WeeklySummary!$C$7, TrackingWorksheet!J1433=Lists!$D$4), "Y", "N"))</f>
        <v/>
      </c>
      <c r="G1428" s="10" t="str">
        <f>IF(B1428=1,"",IF(AND(TrackingWorksheet!G1433 &lt;&gt;"",TrackingWorksheet!G1433&lt;=WeeklySummary!$C$7, TrackingWorksheet!H1433=Lists!$D$5), "Y", "N"))</f>
        <v/>
      </c>
      <c r="H1428" s="10" t="str">
        <f>IF(B1428=1,"",IF(AND(TrackingWorksheet!I1433 &lt;&gt;"", TrackingWorksheet!I1433&lt;=WeeklySummary!$C$7, TrackingWorksheet!J1433=Lists!$D$5), "Y", "N"))</f>
        <v/>
      </c>
      <c r="I1428" s="20" t="str">
        <f>IF(B1428=1,"",IF(AND(TrackingWorksheet!G1433 &lt;&gt;"", TrackingWorksheet!G1433&lt;=WeeklySummary!$C$7, TrackingWorksheet!H1433=Lists!$D$6), 1, 0))</f>
        <v/>
      </c>
      <c r="J1428" s="20" t="str">
        <f t="shared" si="323"/>
        <v/>
      </c>
      <c r="K1428" s="10" t="str">
        <f>IF(B1428=1,"",IF(AND(TrackingWorksheet!I1433&lt;=WeeklySummary!$C$7,TrackingWorksheet!K1433="YES"),0,IF(AND(AND(OR(E1428="Y",F1428="Y"),E1428&lt;&gt;F1428),G1428&lt;&gt;"Y", H1428&lt;&gt;"Y"), 1, 0)))</f>
        <v/>
      </c>
      <c r="L1428" s="20" t="str">
        <f t="shared" si="324"/>
        <v/>
      </c>
      <c r="M1428" s="10" t="str">
        <f t="shared" si="325"/>
        <v/>
      </c>
      <c r="N1428" s="20" t="str">
        <f t="shared" si="326"/>
        <v/>
      </c>
      <c r="O1428" s="10" t="str">
        <f>IF(B1428=1,"",IF(AND(TrackingWorksheet!I1433&lt;=WeeklySummary!$C$7,TrackingWorksheet!K1433="YES"),0,IF(AND(AND(OR(G1428="Y",H1428="Y"),G1428&lt;&gt;H1428),E1428&lt;&gt;"Y", F1428&lt;&gt;"Y"), 1, 0)))</f>
        <v/>
      </c>
      <c r="P1428" s="20" t="str">
        <f t="shared" si="327"/>
        <v/>
      </c>
      <c r="Q1428" s="10" t="str">
        <f t="shared" si="328"/>
        <v/>
      </c>
      <c r="R1428" s="10" t="str">
        <f t="shared" si="329"/>
        <v/>
      </c>
      <c r="S1428" s="10" t="str">
        <f>IF(B1428=1,"",IF(AND(OR(AND(TrackingWorksheet!H1433=Lists!$D$7,TrackingWorksheet!H1433=TrackingWorksheet!J1433),TrackingWorksheet!H1433&lt;&gt;TrackingWorksheet!J1433),TrackingWorksheet!K1433="YES",TrackingWorksheet!H1433&lt;&gt;Lists!$D$6,TrackingWorksheet!G1433&lt;=WeeklySummary!$C$7,TrackingWorksheet!I1433&lt;=WeeklySummary!$C$7),1,0))</f>
        <v/>
      </c>
      <c r="T1428" s="10" t="str">
        <f t="shared" si="330"/>
        <v/>
      </c>
      <c r="U1428" s="10" t="str">
        <f>IF($B1428=1,"",IF(TrackingWorksheet!$K1433="YES",1, 0)*D1428)</f>
        <v/>
      </c>
      <c r="V1428" s="20">
        <f t="shared" si="319"/>
        <v>0</v>
      </c>
      <c r="W1428" s="20">
        <f t="shared" si="320"/>
        <v>0</v>
      </c>
      <c r="X1428" s="10" t="str">
        <f>IF($B1428=1,"",IF(AND(TrackingWorksheet!$L1433&lt;&gt;"", TrackingWorksheet!$L1433&gt;=WeeklySummary!$C$6,TrackingWorksheet!$L1433&lt;=WeeklySummary!$C$7,OR(TrackingWorksheet!$H1433=Lists!$D$4,TrackingWorksheet!$J1433=Lists!$D$4)), 1, 0))</f>
        <v/>
      </c>
      <c r="Y1428" s="10" t="str">
        <f>IF($B1428=1,"",IF(AND(TrackingWorksheet!$L1433&lt;&gt;"", TrackingWorksheet!$L1433&gt;=WeeklySummary!$C$6,TrackingWorksheet!$L1433&lt;=WeeklySummary!$C$7,OR(TrackingWorksheet!$H1433=Lists!$D$5,TrackingWorksheet!$J1433=Lists!$D$5)), 1, 0))</f>
        <v/>
      </c>
      <c r="Z1428" s="10" t="str">
        <f>IF($B1428=1,"",IF(AND(TrackingWorksheet!$L1433&lt;&gt;"", TrackingWorksheet!$L1433&gt;=WeeklySummary!$C$6,TrackingWorksheet!$L1433&lt;=WeeklySummary!$C$7,OR(TrackingWorksheet!$H1433=Lists!$D$6,TrackingWorksheet!$J1433=Lists!$D$6)), 1, 0))</f>
        <v/>
      </c>
      <c r="AA1428" s="19" t="str">
        <f>IF(B1428=1,"",IF(AND(TrackingWorksheet!M1433&lt;&gt;"",TrackingWorksheet!M1433&lt;=WeeklySummary!$C$7),1,0)*D1428)</f>
        <v/>
      </c>
      <c r="AB1428" s="19" t="str">
        <f>IF(B1428=1,"",IF(AND(TrackingWorksheet!N1433&lt;&gt;"",TrackingWorksheet!N1433&lt;=WeeklySummary!$C$7),1,0)*D1428)</f>
        <v/>
      </c>
      <c r="AC1428" s="19" t="str">
        <f>IF(B1428=1,"",TrackingWorksheet!T1433)</f>
        <v/>
      </c>
      <c r="AD1428" s="19" t="str">
        <f>IF(B1428=1,"",IF(D1428*AND(TrackingWorksheet!S1433&gt;=Calculations!$BD$3,TrackingWorksheet!U1433="",TrackingWorksheet!K1433="YES"),1,0))</f>
        <v/>
      </c>
      <c r="AE1428" s="19" t="str">
        <f>IF($B1428=1,"",IF(AND(TrackingWorksheet!$S1433&gt;$BE$3,TrackingWorksheet!$T1433=Lists!$P$4),1, 0)*D1428)</f>
        <v/>
      </c>
      <c r="AF1428" s="19" t="str">
        <f>IF($B1428=1,"",IF(AND(TrackingWorksheet!$U1433&gt;$BE$3,TrackingWorksheet!$V1433=Lists!$P$4),1, 0)*D1428)</f>
        <v/>
      </c>
      <c r="AG1428" s="19" t="str">
        <f>IF($B1428=1,"",IF(AND(TrackingWorksheet!$W1433&gt;$BE$3,TrackingWorksheet!$X1433=Lists!$P$4),1, 0)*D1428)</f>
        <v/>
      </c>
      <c r="AH1428" s="19" t="str">
        <f>IF($B1428=1,"",IF(AND(TrackingWorksheet!$Y1433&gt;$BE$3,TrackingWorksheet!$Z1433=Lists!$P$4),1, 0)*D1428)</f>
        <v/>
      </c>
      <c r="AI1428" s="19" t="str">
        <f>IF($B1428=1,"",IF(AND(TrackingWorksheet!$AA1433&gt;$BE$3,TrackingWorksheet!$AB1433=Lists!$P$4),1, 0)*D1428)</f>
        <v/>
      </c>
      <c r="AJ1428" s="19" t="str">
        <f>IF($B1428=1,"",IF(AND(TrackingWorksheet!$S1433&gt;$BE$3,TrackingWorksheet!$T1433=Lists!$P$5),1, 0)*D1428)</f>
        <v/>
      </c>
      <c r="AK1428" s="19" t="str">
        <f>IF($B1428=1,"",IF(AND(TrackingWorksheet!$U1433&gt;$BE$3,TrackingWorksheet!$V1433=Lists!$P$5),1, 0)*D1428)</f>
        <v/>
      </c>
      <c r="AL1428" s="19" t="str">
        <f>IF($B1428=1,"",IF(AND(TrackingWorksheet!$W1433&gt;$BE$3,TrackingWorksheet!$X1433=Lists!$P$5),1, 0)*D1428)</f>
        <v/>
      </c>
      <c r="AM1428" s="19" t="str">
        <f>IF($B1428=1,"",IF(AND(TrackingWorksheet!$Y1433&gt;$BE$3,TrackingWorksheet!$Z1433=Lists!$P$5),1, 0)*D1428)</f>
        <v/>
      </c>
      <c r="AN1428" s="19" t="str">
        <f>IF($B1428=1,"",IF(AND(TrackingWorksheet!$AA1433&gt;$BE$3,TrackingWorksheet!$AB1433=Lists!$P$5),1, 0)*D1428)</f>
        <v/>
      </c>
      <c r="AO1428" s="19" t="str">
        <f>IF($B1428=1,"",IF(AND(TrackingWorksheet!$S1433&gt;$BE$3,TrackingWorksheet!$T1433=Lists!$P$6),1, 0)*D1428)</f>
        <v/>
      </c>
      <c r="AP1428" s="19" t="str">
        <f>IF($B1428=1,"",IF(AND(TrackingWorksheet!$U1433&gt;$BE$3,TrackingWorksheet!$V1433=Lists!$P$6),1, 0)*D1428)</f>
        <v/>
      </c>
      <c r="AQ1428" s="19" t="str">
        <f>IF($B1428=1,"",IF(AND(TrackingWorksheet!$W1433&gt;$BE$3,TrackingWorksheet!$X1433=Lists!$P$6),1, 0)*D1428)</f>
        <v/>
      </c>
      <c r="AR1428" s="19" t="str">
        <f>IF($B1428=1,"",IF(AND(TrackingWorksheet!$Y1433&gt;$BE$3,TrackingWorksheet!$Z1433=Lists!$P$6),1, 0)*D1428)</f>
        <v/>
      </c>
      <c r="AS1428" s="19" t="str">
        <f>IF($B1428=1,"",IF(AND(TrackingWorksheet!$AA1433&gt;$BE$3,TrackingWorksheet!$AB1433=Lists!$P$6),1, 0)*D1428)</f>
        <v/>
      </c>
      <c r="AT1428" s="19">
        <f t="shared" si="321"/>
        <v>0</v>
      </c>
      <c r="AU1428" s="19" t="str">
        <f>IF(B1428=1,"",IF(AND(TrackingWorksheet!K1433="",TrackingWorksheet!M1433="", TrackingWorksheet!N1433="", TrackingWorksheet!S1433="", TrackingWorksheet!V1433="", TrackingWorksheet!W1433="", TrackingWorksheet!Y1433="", TrackingWorksheet!AA1433="", V1428=1),1,0)*D1428)</f>
        <v/>
      </c>
      <c r="AV1428" s="19" t="str">
        <f>IF(B1428=1,"",IF(D1428*AND(TrackingWorksheet!U1433&gt;Calculations!$BE$3,TrackingWorksheet!K1433="YES"),1,0))</f>
        <v/>
      </c>
      <c r="AW1428" s="19" t="str">
        <f>IF(B1428=1,"",IF(D1428*AND(TrackingWorksheet!W1433&gt;Calculations!$BE$3,TrackingWorksheet!K1433="YES"),1,0))</f>
        <v/>
      </c>
      <c r="AX1428" s="19">
        <f t="shared" si="322"/>
        <v>0</v>
      </c>
      <c r="AY1428" s="19">
        <f t="shared" si="318"/>
        <v>0</v>
      </c>
      <c r="AZ1428" s="27" t="str">
        <f>IF(B1428=1,"",IF(TrackingWorksheet!Q1433="","",TrackingWorksheet!Q1433))</f>
        <v/>
      </c>
      <c r="BB1428" s="4"/>
      <c r="BC1428" s="4"/>
      <c r="BD1428" s="4"/>
      <c r="BE1428" s="4"/>
      <c r="BF1428" s="4"/>
      <c r="BG1428" s="4" t="str">
        <f>IF(B1428=1,"",IF(AND(N1428=1,TrackingWorksheet!$I1433+14&lt;=WeeklySummary!$C$7),1,0))</f>
        <v/>
      </c>
      <c r="BH1428" s="4" t="str">
        <f>IF(B1428=1,"",IF(AND(R1428=1,TrackingWorksheet!$I1433+14&lt;=WeeklySummary!$C$7),1,0))</f>
        <v/>
      </c>
      <c r="BI1428" s="4" t="str">
        <f>IF(B1428=1,"",IF(AND(J1428=1,TrackingWorksheet!$G1433+14&lt;=WeeklySummary!$C$7),1,0))</f>
        <v/>
      </c>
      <c r="BJ1428" s="4" t="str">
        <f>IF(B1428=1,"",IF(AND(T1428=1,TrackingWorksheet!$I1433+14&lt;=WeeklySummary!$C$7),1,0))</f>
        <v/>
      </c>
      <c r="BK1428" s="4" t="str">
        <f>IF(B1428=1,"",IF(AND(T1428=1,TrackingWorksheet!$G1433+14&lt;=WeeklySummary!$C$7),1,0))</f>
        <v/>
      </c>
      <c r="BL1428" s="4">
        <f t="shared" si="331"/>
        <v>0</v>
      </c>
    </row>
    <row r="1429" spans="2:64" x14ac:dyDescent="0.25">
      <c r="B1429" s="27">
        <f>IF(AND(ISBLANK(TrackingWorksheet!B1434),ISBLANK(TrackingWorksheet!C1434),ISBLANK(TrackingWorksheet!G1434),ISBLANK(TrackingWorksheet!H1434),
ISBLANK(TrackingWorksheet!I1434),ISBLANK(TrackingWorksheet!J1434),ISBLANK(TrackingWorksheet!M1434),
ISBLANK(TrackingWorksheet!N1436)),1,0)</f>
        <v>1</v>
      </c>
      <c r="C1429" s="12" t="str">
        <f>IF(B1429=1,"",TrackingWorksheet!F1434)</f>
        <v/>
      </c>
      <c r="D1429" s="20" t="str">
        <f>IF(B1429=1,"",IF(AND(TrackingWorksheet!B1434&lt;&gt;"",TrackingWorksheet!B1434&lt;=WeeklySummary!$C$7,OR(TrackingWorksheet!C1434="",TrackingWorksheet!C1434&gt;=WeeklySummary!$C$6)),1,0))</f>
        <v/>
      </c>
      <c r="E1429" s="10" t="str">
        <f>IF(B1429=1,"",IF(AND(TrackingWorksheet!G1434 &lt;&gt;"",TrackingWorksheet!G1434&lt;=WeeklySummary!$C$7, TrackingWorksheet!H1434=Lists!$D$4), "Y", "N"))</f>
        <v/>
      </c>
      <c r="F1429" s="10" t="str">
        <f>IF(B1429=1,"",IF(AND(TrackingWorksheet!I1434 &lt;&gt;"", TrackingWorksheet!I1434&lt;=WeeklySummary!$C$7, TrackingWorksheet!J1434=Lists!$D$4), "Y", "N"))</f>
        <v/>
      </c>
      <c r="G1429" s="10" t="str">
        <f>IF(B1429=1,"",IF(AND(TrackingWorksheet!G1434 &lt;&gt;"",TrackingWorksheet!G1434&lt;=WeeklySummary!$C$7, TrackingWorksheet!H1434=Lists!$D$5), "Y", "N"))</f>
        <v/>
      </c>
      <c r="H1429" s="10" t="str">
        <f>IF(B1429=1,"",IF(AND(TrackingWorksheet!I1434 &lt;&gt;"", TrackingWorksheet!I1434&lt;=WeeklySummary!$C$7, TrackingWorksheet!J1434=Lists!$D$5), "Y", "N"))</f>
        <v/>
      </c>
      <c r="I1429" s="20" t="str">
        <f>IF(B1429=1,"",IF(AND(TrackingWorksheet!G1434 &lt;&gt;"", TrackingWorksheet!G1434&lt;=WeeklySummary!$C$7, TrackingWorksheet!H1434=Lists!$D$6), 1, 0))</f>
        <v/>
      </c>
      <c r="J1429" s="20" t="str">
        <f t="shared" si="323"/>
        <v/>
      </c>
      <c r="K1429" s="10" t="str">
        <f>IF(B1429=1,"",IF(AND(TrackingWorksheet!I1434&lt;=WeeklySummary!$C$7,TrackingWorksheet!K1434="YES"),0,IF(AND(AND(OR(E1429="Y",F1429="Y"),E1429&lt;&gt;F1429),G1429&lt;&gt;"Y", H1429&lt;&gt;"Y"), 1, 0)))</f>
        <v/>
      </c>
      <c r="L1429" s="20" t="str">
        <f t="shared" si="324"/>
        <v/>
      </c>
      <c r="M1429" s="10" t="str">
        <f t="shared" si="325"/>
        <v/>
      </c>
      <c r="N1429" s="20" t="str">
        <f t="shared" si="326"/>
        <v/>
      </c>
      <c r="O1429" s="10" t="str">
        <f>IF(B1429=1,"",IF(AND(TrackingWorksheet!I1434&lt;=WeeklySummary!$C$7,TrackingWorksheet!K1434="YES"),0,IF(AND(AND(OR(G1429="Y",H1429="Y"),G1429&lt;&gt;H1429),E1429&lt;&gt;"Y", F1429&lt;&gt;"Y"), 1, 0)))</f>
        <v/>
      </c>
      <c r="P1429" s="20" t="str">
        <f t="shared" si="327"/>
        <v/>
      </c>
      <c r="Q1429" s="10" t="str">
        <f t="shared" si="328"/>
        <v/>
      </c>
      <c r="R1429" s="10" t="str">
        <f t="shared" si="329"/>
        <v/>
      </c>
      <c r="S1429" s="10" t="str">
        <f>IF(B1429=1,"",IF(AND(OR(AND(TrackingWorksheet!H1434=Lists!$D$7,TrackingWorksheet!H1434=TrackingWorksheet!J1434),TrackingWorksheet!H1434&lt;&gt;TrackingWorksheet!J1434),TrackingWorksheet!K1434="YES",TrackingWorksheet!H1434&lt;&gt;Lists!$D$6,TrackingWorksheet!G1434&lt;=WeeklySummary!$C$7,TrackingWorksheet!I1434&lt;=WeeklySummary!$C$7),1,0))</f>
        <v/>
      </c>
      <c r="T1429" s="10" t="str">
        <f t="shared" si="330"/>
        <v/>
      </c>
      <c r="U1429" s="10" t="str">
        <f>IF($B1429=1,"",IF(TrackingWorksheet!$K1434="YES",1, 0)*D1429)</f>
        <v/>
      </c>
      <c r="V1429" s="20">
        <f t="shared" si="319"/>
        <v>0</v>
      </c>
      <c r="W1429" s="20">
        <f t="shared" si="320"/>
        <v>0</v>
      </c>
      <c r="X1429" s="10" t="str">
        <f>IF($B1429=1,"",IF(AND(TrackingWorksheet!$L1434&lt;&gt;"", TrackingWorksheet!$L1434&gt;=WeeklySummary!$C$6,TrackingWorksheet!$L1434&lt;=WeeklySummary!$C$7,OR(TrackingWorksheet!$H1434=Lists!$D$4,TrackingWorksheet!$J1434=Lists!$D$4)), 1, 0))</f>
        <v/>
      </c>
      <c r="Y1429" s="10" t="str">
        <f>IF($B1429=1,"",IF(AND(TrackingWorksheet!$L1434&lt;&gt;"", TrackingWorksheet!$L1434&gt;=WeeklySummary!$C$6,TrackingWorksheet!$L1434&lt;=WeeklySummary!$C$7,OR(TrackingWorksheet!$H1434=Lists!$D$5,TrackingWorksheet!$J1434=Lists!$D$5)), 1, 0))</f>
        <v/>
      </c>
      <c r="Z1429" s="10" t="str">
        <f>IF($B1429=1,"",IF(AND(TrackingWorksheet!$L1434&lt;&gt;"", TrackingWorksheet!$L1434&gt;=WeeklySummary!$C$6,TrackingWorksheet!$L1434&lt;=WeeklySummary!$C$7,OR(TrackingWorksheet!$H1434=Lists!$D$6,TrackingWorksheet!$J1434=Lists!$D$6)), 1, 0))</f>
        <v/>
      </c>
      <c r="AA1429" s="19" t="str">
        <f>IF(B1429=1,"",IF(AND(TrackingWorksheet!M1434&lt;&gt;"",TrackingWorksheet!M1434&lt;=WeeklySummary!$C$7),1,0)*D1429)</f>
        <v/>
      </c>
      <c r="AB1429" s="19" t="str">
        <f>IF(B1429=1,"",IF(AND(TrackingWorksheet!N1434&lt;&gt;"",TrackingWorksheet!N1434&lt;=WeeklySummary!$C$7),1,0)*D1429)</f>
        <v/>
      </c>
      <c r="AC1429" s="19" t="str">
        <f>IF(B1429=1,"",TrackingWorksheet!T1434)</f>
        <v/>
      </c>
      <c r="AD1429" s="19" t="str">
        <f>IF(B1429=1,"",IF(D1429*AND(TrackingWorksheet!S1434&gt;=Calculations!$BD$3,TrackingWorksheet!U1434="",TrackingWorksheet!K1434="YES"),1,0))</f>
        <v/>
      </c>
      <c r="AE1429" s="19" t="str">
        <f>IF($B1429=1,"",IF(AND(TrackingWorksheet!$S1434&gt;$BE$3,TrackingWorksheet!$T1434=Lists!$P$4),1, 0)*D1429)</f>
        <v/>
      </c>
      <c r="AF1429" s="19" t="str">
        <f>IF($B1429=1,"",IF(AND(TrackingWorksheet!$U1434&gt;$BE$3,TrackingWorksheet!$V1434=Lists!$P$4),1, 0)*D1429)</f>
        <v/>
      </c>
      <c r="AG1429" s="19" t="str">
        <f>IF($B1429=1,"",IF(AND(TrackingWorksheet!$W1434&gt;$BE$3,TrackingWorksheet!$X1434=Lists!$P$4),1, 0)*D1429)</f>
        <v/>
      </c>
      <c r="AH1429" s="19" t="str">
        <f>IF($B1429=1,"",IF(AND(TrackingWorksheet!$Y1434&gt;$BE$3,TrackingWorksheet!$Z1434=Lists!$P$4),1, 0)*D1429)</f>
        <v/>
      </c>
      <c r="AI1429" s="19" t="str">
        <f>IF($B1429=1,"",IF(AND(TrackingWorksheet!$AA1434&gt;$BE$3,TrackingWorksheet!$AB1434=Lists!$P$4),1, 0)*D1429)</f>
        <v/>
      </c>
      <c r="AJ1429" s="19" t="str">
        <f>IF($B1429=1,"",IF(AND(TrackingWorksheet!$S1434&gt;$BE$3,TrackingWorksheet!$T1434=Lists!$P$5),1, 0)*D1429)</f>
        <v/>
      </c>
      <c r="AK1429" s="19" t="str">
        <f>IF($B1429=1,"",IF(AND(TrackingWorksheet!$U1434&gt;$BE$3,TrackingWorksheet!$V1434=Lists!$P$5),1, 0)*D1429)</f>
        <v/>
      </c>
      <c r="AL1429" s="19" t="str">
        <f>IF($B1429=1,"",IF(AND(TrackingWorksheet!$W1434&gt;$BE$3,TrackingWorksheet!$X1434=Lists!$P$5),1, 0)*D1429)</f>
        <v/>
      </c>
      <c r="AM1429" s="19" t="str">
        <f>IF($B1429=1,"",IF(AND(TrackingWorksheet!$Y1434&gt;$BE$3,TrackingWorksheet!$Z1434=Lists!$P$5),1, 0)*D1429)</f>
        <v/>
      </c>
      <c r="AN1429" s="19" t="str">
        <f>IF($B1429=1,"",IF(AND(TrackingWorksheet!$AA1434&gt;$BE$3,TrackingWorksheet!$AB1434=Lists!$P$5),1, 0)*D1429)</f>
        <v/>
      </c>
      <c r="AO1429" s="19" t="str">
        <f>IF($B1429=1,"",IF(AND(TrackingWorksheet!$S1434&gt;$BE$3,TrackingWorksheet!$T1434=Lists!$P$6),1, 0)*D1429)</f>
        <v/>
      </c>
      <c r="AP1429" s="19" t="str">
        <f>IF($B1429=1,"",IF(AND(TrackingWorksheet!$U1434&gt;$BE$3,TrackingWorksheet!$V1434=Lists!$P$6),1, 0)*D1429)</f>
        <v/>
      </c>
      <c r="AQ1429" s="19" t="str">
        <f>IF($B1429=1,"",IF(AND(TrackingWorksheet!$W1434&gt;$BE$3,TrackingWorksheet!$X1434=Lists!$P$6),1, 0)*D1429)</f>
        <v/>
      </c>
      <c r="AR1429" s="19" t="str">
        <f>IF($B1429=1,"",IF(AND(TrackingWorksheet!$Y1434&gt;$BE$3,TrackingWorksheet!$Z1434=Lists!$P$6),1, 0)*D1429)</f>
        <v/>
      </c>
      <c r="AS1429" s="19" t="str">
        <f>IF($B1429=1,"",IF(AND(TrackingWorksheet!$AA1434&gt;$BE$3,TrackingWorksheet!$AB1434=Lists!$P$6),1, 0)*D1429)</f>
        <v/>
      </c>
      <c r="AT1429" s="19">
        <f t="shared" si="321"/>
        <v>0</v>
      </c>
      <c r="AU1429" s="19" t="str">
        <f>IF(B1429=1,"",IF(AND(TrackingWorksheet!K1434="",TrackingWorksheet!M1434="", TrackingWorksheet!N1434="", TrackingWorksheet!S1434="", TrackingWorksheet!V1434="", TrackingWorksheet!W1434="", TrackingWorksheet!Y1434="", TrackingWorksheet!AA1434="", V1429=1),1,0)*D1429)</f>
        <v/>
      </c>
      <c r="AV1429" s="19" t="str">
        <f>IF(B1429=1,"",IF(D1429*AND(TrackingWorksheet!U1434&gt;Calculations!$BE$3,TrackingWorksheet!K1434="YES"),1,0))</f>
        <v/>
      </c>
      <c r="AW1429" s="19" t="str">
        <f>IF(B1429=1,"",IF(D1429*AND(TrackingWorksheet!W1434&gt;Calculations!$BE$3,TrackingWorksheet!K1434="YES"),1,0))</f>
        <v/>
      </c>
      <c r="AX1429" s="19">
        <f t="shared" si="322"/>
        <v>0</v>
      </c>
      <c r="AY1429" s="19">
        <f t="shared" si="318"/>
        <v>0</v>
      </c>
      <c r="AZ1429" s="27" t="str">
        <f>IF(B1429=1,"",IF(TrackingWorksheet!Q1434="","",TrackingWorksheet!Q1434))</f>
        <v/>
      </c>
      <c r="BB1429" s="4"/>
      <c r="BC1429" s="4"/>
      <c r="BD1429" s="4"/>
      <c r="BE1429" s="4"/>
      <c r="BF1429" s="4"/>
      <c r="BG1429" s="4" t="str">
        <f>IF(B1429=1,"",IF(AND(N1429=1,TrackingWorksheet!$I1434+14&lt;=WeeklySummary!$C$7),1,0))</f>
        <v/>
      </c>
      <c r="BH1429" s="4" t="str">
        <f>IF(B1429=1,"",IF(AND(R1429=1,TrackingWorksheet!$I1434+14&lt;=WeeklySummary!$C$7),1,0))</f>
        <v/>
      </c>
      <c r="BI1429" s="4" t="str">
        <f>IF(B1429=1,"",IF(AND(J1429=1,TrackingWorksheet!$G1434+14&lt;=WeeklySummary!$C$7),1,0))</f>
        <v/>
      </c>
      <c r="BJ1429" s="4" t="str">
        <f>IF(B1429=1,"",IF(AND(T1429=1,TrackingWorksheet!$I1434+14&lt;=WeeklySummary!$C$7),1,0))</f>
        <v/>
      </c>
      <c r="BK1429" s="4" t="str">
        <f>IF(B1429=1,"",IF(AND(T1429=1,TrackingWorksheet!$G1434+14&lt;=WeeklySummary!$C$7),1,0))</f>
        <v/>
      </c>
      <c r="BL1429" s="4">
        <f t="shared" si="331"/>
        <v>0</v>
      </c>
    </row>
    <row r="1430" spans="2:64" x14ac:dyDescent="0.25">
      <c r="B1430" s="27">
        <f>IF(AND(ISBLANK(TrackingWorksheet!B1435),ISBLANK(TrackingWorksheet!C1435),ISBLANK(TrackingWorksheet!G1435),ISBLANK(TrackingWorksheet!H1435),
ISBLANK(TrackingWorksheet!I1435),ISBLANK(TrackingWorksheet!J1435),ISBLANK(TrackingWorksheet!M1435),
ISBLANK(TrackingWorksheet!N1437)),1,0)</f>
        <v>1</v>
      </c>
      <c r="C1430" s="12" t="str">
        <f>IF(B1430=1,"",TrackingWorksheet!F1435)</f>
        <v/>
      </c>
      <c r="D1430" s="20" t="str">
        <f>IF(B1430=1,"",IF(AND(TrackingWorksheet!B1435&lt;&gt;"",TrackingWorksheet!B1435&lt;=WeeklySummary!$C$7,OR(TrackingWorksheet!C1435="",TrackingWorksheet!C1435&gt;=WeeklySummary!$C$6)),1,0))</f>
        <v/>
      </c>
      <c r="E1430" s="10" t="str">
        <f>IF(B1430=1,"",IF(AND(TrackingWorksheet!G1435 &lt;&gt;"",TrackingWorksheet!G1435&lt;=WeeklySummary!$C$7, TrackingWorksheet!H1435=Lists!$D$4), "Y", "N"))</f>
        <v/>
      </c>
      <c r="F1430" s="10" t="str">
        <f>IF(B1430=1,"",IF(AND(TrackingWorksheet!I1435 &lt;&gt;"", TrackingWorksheet!I1435&lt;=WeeklySummary!$C$7, TrackingWorksheet!J1435=Lists!$D$4), "Y", "N"))</f>
        <v/>
      </c>
      <c r="G1430" s="10" t="str">
        <f>IF(B1430=1,"",IF(AND(TrackingWorksheet!G1435 &lt;&gt;"",TrackingWorksheet!G1435&lt;=WeeklySummary!$C$7, TrackingWorksheet!H1435=Lists!$D$5), "Y", "N"))</f>
        <v/>
      </c>
      <c r="H1430" s="10" t="str">
        <f>IF(B1430=1,"",IF(AND(TrackingWorksheet!I1435 &lt;&gt;"", TrackingWorksheet!I1435&lt;=WeeklySummary!$C$7, TrackingWorksheet!J1435=Lists!$D$5), "Y", "N"))</f>
        <v/>
      </c>
      <c r="I1430" s="20" t="str">
        <f>IF(B1430=1,"",IF(AND(TrackingWorksheet!G1435 &lt;&gt;"", TrackingWorksheet!G1435&lt;=WeeklySummary!$C$7, TrackingWorksheet!H1435=Lists!$D$6), 1, 0))</f>
        <v/>
      </c>
      <c r="J1430" s="20" t="str">
        <f t="shared" si="323"/>
        <v/>
      </c>
      <c r="K1430" s="10" t="str">
        <f>IF(B1430=1,"",IF(AND(TrackingWorksheet!I1435&lt;=WeeklySummary!$C$7,TrackingWorksheet!K1435="YES"),0,IF(AND(AND(OR(E1430="Y",F1430="Y"),E1430&lt;&gt;F1430),G1430&lt;&gt;"Y", H1430&lt;&gt;"Y"), 1, 0)))</f>
        <v/>
      </c>
      <c r="L1430" s="20" t="str">
        <f t="shared" si="324"/>
        <v/>
      </c>
      <c r="M1430" s="10" t="str">
        <f t="shared" si="325"/>
        <v/>
      </c>
      <c r="N1430" s="20" t="str">
        <f t="shared" si="326"/>
        <v/>
      </c>
      <c r="O1430" s="10" t="str">
        <f>IF(B1430=1,"",IF(AND(TrackingWorksheet!I1435&lt;=WeeklySummary!$C$7,TrackingWorksheet!K1435="YES"),0,IF(AND(AND(OR(G1430="Y",H1430="Y"),G1430&lt;&gt;H1430),E1430&lt;&gt;"Y", F1430&lt;&gt;"Y"), 1, 0)))</f>
        <v/>
      </c>
      <c r="P1430" s="20" t="str">
        <f t="shared" si="327"/>
        <v/>
      </c>
      <c r="Q1430" s="10" t="str">
        <f t="shared" si="328"/>
        <v/>
      </c>
      <c r="R1430" s="10" t="str">
        <f t="shared" si="329"/>
        <v/>
      </c>
      <c r="S1430" s="10" t="str">
        <f>IF(B1430=1,"",IF(AND(OR(AND(TrackingWorksheet!H1435=Lists!$D$7,TrackingWorksheet!H1435=TrackingWorksheet!J1435),TrackingWorksheet!H1435&lt;&gt;TrackingWorksheet!J1435),TrackingWorksheet!K1435="YES",TrackingWorksheet!H1435&lt;&gt;Lists!$D$6,TrackingWorksheet!G1435&lt;=WeeklySummary!$C$7,TrackingWorksheet!I1435&lt;=WeeklySummary!$C$7),1,0))</f>
        <v/>
      </c>
      <c r="T1430" s="10" t="str">
        <f t="shared" si="330"/>
        <v/>
      </c>
      <c r="U1430" s="10" t="str">
        <f>IF($B1430=1,"",IF(TrackingWorksheet!$K1435="YES",1, 0)*D1430)</f>
        <v/>
      </c>
      <c r="V1430" s="20">
        <f t="shared" si="319"/>
        <v>0</v>
      </c>
      <c r="W1430" s="20">
        <f t="shared" si="320"/>
        <v>0</v>
      </c>
      <c r="X1430" s="10" t="str">
        <f>IF($B1430=1,"",IF(AND(TrackingWorksheet!$L1435&lt;&gt;"", TrackingWorksheet!$L1435&gt;=WeeklySummary!$C$6,TrackingWorksheet!$L1435&lt;=WeeklySummary!$C$7,OR(TrackingWorksheet!$H1435=Lists!$D$4,TrackingWorksheet!$J1435=Lists!$D$4)), 1, 0))</f>
        <v/>
      </c>
      <c r="Y1430" s="10" t="str">
        <f>IF($B1430=1,"",IF(AND(TrackingWorksheet!$L1435&lt;&gt;"", TrackingWorksheet!$L1435&gt;=WeeklySummary!$C$6,TrackingWorksheet!$L1435&lt;=WeeklySummary!$C$7,OR(TrackingWorksheet!$H1435=Lists!$D$5,TrackingWorksheet!$J1435=Lists!$D$5)), 1, 0))</f>
        <v/>
      </c>
      <c r="Z1430" s="10" t="str">
        <f>IF($B1430=1,"",IF(AND(TrackingWorksheet!$L1435&lt;&gt;"", TrackingWorksheet!$L1435&gt;=WeeklySummary!$C$6,TrackingWorksheet!$L1435&lt;=WeeklySummary!$C$7,OR(TrackingWorksheet!$H1435=Lists!$D$6,TrackingWorksheet!$J1435=Lists!$D$6)), 1, 0))</f>
        <v/>
      </c>
      <c r="AA1430" s="19" t="str">
        <f>IF(B1430=1,"",IF(AND(TrackingWorksheet!M1435&lt;&gt;"",TrackingWorksheet!M1435&lt;=WeeklySummary!$C$7),1,0)*D1430)</f>
        <v/>
      </c>
      <c r="AB1430" s="19" t="str">
        <f>IF(B1430=1,"",IF(AND(TrackingWorksheet!N1435&lt;&gt;"",TrackingWorksheet!N1435&lt;=WeeklySummary!$C$7),1,0)*D1430)</f>
        <v/>
      </c>
      <c r="AC1430" s="19" t="str">
        <f>IF(B1430=1,"",TrackingWorksheet!T1435)</f>
        <v/>
      </c>
      <c r="AD1430" s="19" t="str">
        <f>IF(B1430=1,"",IF(D1430*AND(TrackingWorksheet!S1435&gt;=Calculations!$BD$3,TrackingWorksheet!U1435="",TrackingWorksheet!K1435="YES"),1,0))</f>
        <v/>
      </c>
      <c r="AE1430" s="19" t="str">
        <f>IF($B1430=1,"",IF(AND(TrackingWorksheet!$S1435&gt;$BE$3,TrackingWorksheet!$T1435=Lists!$P$4),1, 0)*D1430)</f>
        <v/>
      </c>
      <c r="AF1430" s="19" t="str">
        <f>IF($B1430=1,"",IF(AND(TrackingWorksheet!$U1435&gt;$BE$3,TrackingWorksheet!$V1435=Lists!$P$4),1, 0)*D1430)</f>
        <v/>
      </c>
      <c r="AG1430" s="19" t="str">
        <f>IF($B1430=1,"",IF(AND(TrackingWorksheet!$W1435&gt;$BE$3,TrackingWorksheet!$X1435=Lists!$P$4),1, 0)*D1430)</f>
        <v/>
      </c>
      <c r="AH1430" s="19" t="str">
        <f>IF($B1430=1,"",IF(AND(TrackingWorksheet!$Y1435&gt;$BE$3,TrackingWorksheet!$Z1435=Lists!$P$4),1, 0)*D1430)</f>
        <v/>
      </c>
      <c r="AI1430" s="19" t="str">
        <f>IF($B1430=1,"",IF(AND(TrackingWorksheet!$AA1435&gt;$BE$3,TrackingWorksheet!$AB1435=Lists!$P$4),1, 0)*D1430)</f>
        <v/>
      </c>
      <c r="AJ1430" s="19" t="str">
        <f>IF($B1430=1,"",IF(AND(TrackingWorksheet!$S1435&gt;$BE$3,TrackingWorksheet!$T1435=Lists!$P$5),1, 0)*D1430)</f>
        <v/>
      </c>
      <c r="AK1430" s="19" t="str">
        <f>IF($B1430=1,"",IF(AND(TrackingWorksheet!$U1435&gt;$BE$3,TrackingWorksheet!$V1435=Lists!$P$5),1, 0)*D1430)</f>
        <v/>
      </c>
      <c r="AL1430" s="19" t="str">
        <f>IF($B1430=1,"",IF(AND(TrackingWorksheet!$W1435&gt;$BE$3,TrackingWorksheet!$X1435=Lists!$P$5),1, 0)*D1430)</f>
        <v/>
      </c>
      <c r="AM1430" s="19" t="str">
        <f>IF($B1430=1,"",IF(AND(TrackingWorksheet!$Y1435&gt;$BE$3,TrackingWorksheet!$Z1435=Lists!$P$5),1, 0)*D1430)</f>
        <v/>
      </c>
      <c r="AN1430" s="19" t="str">
        <f>IF($B1430=1,"",IF(AND(TrackingWorksheet!$AA1435&gt;$BE$3,TrackingWorksheet!$AB1435=Lists!$P$5),1, 0)*D1430)</f>
        <v/>
      </c>
      <c r="AO1430" s="19" t="str">
        <f>IF($B1430=1,"",IF(AND(TrackingWorksheet!$S1435&gt;$BE$3,TrackingWorksheet!$T1435=Lists!$P$6),1, 0)*D1430)</f>
        <v/>
      </c>
      <c r="AP1430" s="19" t="str">
        <f>IF($B1430=1,"",IF(AND(TrackingWorksheet!$U1435&gt;$BE$3,TrackingWorksheet!$V1435=Lists!$P$6),1, 0)*D1430)</f>
        <v/>
      </c>
      <c r="AQ1430" s="19" t="str">
        <f>IF($B1430=1,"",IF(AND(TrackingWorksheet!$W1435&gt;$BE$3,TrackingWorksheet!$X1435=Lists!$P$6),1, 0)*D1430)</f>
        <v/>
      </c>
      <c r="AR1430" s="19" t="str">
        <f>IF($B1430=1,"",IF(AND(TrackingWorksheet!$Y1435&gt;$BE$3,TrackingWorksheet!$Z1435=Lists!$P$6),1, 0)*D1430)</f>
        <v/>
      </c>
      <c r="AS1430" s="19" t="str">
        <f>IF($B1430=1,"",IF(AND(TrackingWorksheet!$AA1435&gt;$BE$3,TrackingWorksheet!$AB1435=Lists!$P$6),1, 0)*D1430)</f>
        <v/>
      </c>
      <c r="AT1430" s="19">
        <f t="shared" si="321"/>
        <v>0</v>
      </c>
      <c r="AU1430" s="19" t="str">
        <f>IF(B1430=1,"",IF(AND(TrackingWorksheet!K1435="",TrackingWorksheet!M1435="", TrackingWorksheet!N1435="", TrackingWorksheet!S1435="", TrackingWorksheet!V1435="", TrackingWorksheet!W1435="", TrackingWorksheet!Y1435="", TrackingWorksheet!AA1435="", V1430=1),1,0)*D1430)</f>
        <v/>
      </c>
      <c r="AV1430" s="19" t="str">
        <f>IF(B1430=1,"",IF(D1430*AND(TrackingWorksheet!U1435&gt;Calculations!$BE$3,TrackingWorksheet!K1435="YES"),1,0))</f>
        <v/>
      </c>
      <c r="AW1430" s="19" t="str">
        <f>IF(B1430=1,"",IF(D1430*AND(TrackingWorksheet!W1435&gt;Calculations!$BE$3,TrackingWorksheet!K1435="YES"),1,0))</f>
        <v/>
      </c>
      <c r="AX1430" s="19">
        <f t="shared" si="322"/>
        <v>0</v>
      </c>
      <c r="AY1430" s="19">
        <f t="shared" si="318"/>
        <v>0</v>
      </c>
      <c r="AZ1430" s="27" t="str">
        <f>IF(B1430=1,"",IF(TrackingWorksheet!Q1435="","",TrackingWorksheet!Q1435))</f>
        <v/>
      </c>
      <c r="BB1430" s="4"/>
      <c r="BC1430" s="4"/>
      <c r="BD1430" s="4"/>
      <c r="BE1430" s="4"/>
      <c r="BF1430" s="4"/>
      <c r="BG1430" s="4" t="str">
        <f>IF(B1430=1,"",IF(AND(N1430=1,TrackingWorksheet!$I1435+14&lt;=WeeklySummary!$C$7),1,0))</f>
        <v/>
      </c>
      <c r="BH1430" s="4" t="str">
        <f>IF(B1430=1,"",IF(AND(R1430=1,TrackingWorksheet!$I1435+14&lt;=WeeklySummary!$C$7),1,0))</f>
        <v/>
      </c>
      <c r="BI1430" s="4" t="str">
        <f>IF(B1430=1,"",IF(AND(J1430=1,TrackingWorksheet!$G1435+14&lt;=WeeklySummary!$C$7),1,0))</f>
        <v/>
      </c>
      <c r="BJ1430" s="4" t="str">
        <f>IF(B1430=1,"",IF(AND(T1430=1,TrackingWorksheet!$I1435+14&lt;=WeeklySummary!$C$7),1,0))</f>
        <v/>
      </c>
      <c r="BK1430" s="4" t="str">
        <f>IF(B1430=1,"",IF(AND(T1430=1,TrackingWorksheet!$G1435+14&lt;=WeeklySummary!$C$7),1,0))</f>
        <v/>
      </c>
      <c r="BL1430" s="4">
        <f t="shared" si="331"/>
        <v>0</v>
      </c>
    </row>
    <row r="1431" spans="2:64" x14ac:dyDescent="0.25">
      <c r="B1431" s="27">
        <f>IF(AND(ISBLANK(TrackingWorksheet!B1436),ISBLANK(TrackingWorksheet!C1436),ISBLANK(TrackingWorksheet!G1436),ISBLANK(TrackingWorksheet!H1436),
ISBLANK(TrackingWorksheet!I1436),ISBLANK(TrackingWorksheet!J1436),ISBLANK(TrackingWorksheet!M1436),
ISBLANK(TrackingWorksheet!N1438)),1,0)</f>
        <v>1</v>
      </c>
      <c r="C1431" s="12" t="str">
        <f>IF(B1431=1,"",TrackingWorksheet!F1436)</f>
        <v/>
      </c>
      <c r="D1431" s="20" t="str">
        <f>IF(B1431=1,"",IF(AND(TrackingWorksheet!B1436&lt;&gt;"",TrackingWorksheet!B1436&lt;=WeeklySummary!$C$7,OR(TrackingWorksheet!C1436="",TrackingWorksheet!C1436&gt;=WeeklySummary!$C$6)),1,0))</f>
        <v/>
      </c>
      <c r="E1431" s="10" t="str">
        <f>IF(B1431=1,"",IF(AND(TrackingWorksheet!G1436 &lt;&gt;"",TrackingWorksheet!G1436&lt;=WeeklySummary!$C$7, TrackingWorksheet!H1436=Lists!$D$4), "Y", "N"))</f>
        <v/>
      </c>
      <c r="F1431" s="10" t="str">
        <f>IF(B1431=1,"",IF(AND(TrackingWorksheet!I1436 &lt;&gt;"", TrackingWorksheet!I1436&lt;=WeeklySummary!$C$7, TrackingWorksheet!J1436=Lists!$D$4), "Y", "N"))</f>
        <v/>
      </c>
      <c r="G1431" s="10" t="str">
        <f>IF(B1431=1,"",IF(AND(TrackingWorksheet!G1436 &lt;&gt;"",TrackingWorksheet!G1436&lt;=WeeklySummary!$C$7, TrackingWorksheet!H1436=Lists!$D$5), "Y", "N"))</f>
        <v/>
      </c>
      <c r="H1431" s="10" t="str">
        <f>IF(B1431=1,"",IF(AND(TrackingWorksheet!I1436 &lt;&gt;"", TrackingWorksheet!I1436&lt;=WeeklySummary!$C$7, TrackingWorksheet!J1436=Lists!$D$5), "Y", "N"))</f>
        <v/>
      </c>
      <c r="I1431" s="20" t="str">
        <f>IF(B1431=1,"",IF(AND(TrackingWorksheet!G1436 &lt;&gt;"", TrackingWorksheet!G1436&lt;=WeeklySummary!$C$7, TrackingWorksheet!H1436=Lists!$D$6), 1, 0))</f>
        <v/>
      </c>
      <c r="J1431" s="20" t="str">
        <f t="shared" si="323"/>
        <v/>
      </c>
      <c r="K1431" s="10" t="str">
        <f>IF(B1431=1,"",IF(AND(TrackingWorksheet!I1436&lt;=WeeklySummary!$C$7,TrackingWorksheet!K1436="YES"),0,IF(AND(AND(OR(E1431="Y",F1431="Y"),E1431&lt;&gt;F1431),G1431&lt;&gt;"Y", H1431&lt;&gt;"Y"), 1, 0)))</f>
        <v/>
      </c>
      <c r="L1431" s="20" t="str">
        <f t="shared" si="324"/>
        <v/>
      </c>
      <c r="M1431" s="10" t="str">
        <f t="shared" si="325"/>
        <v/>
      </c>
      <c r="N1431" s="20" t="str">
        <f t="shared" si="326"/>
        <v/>
      </c>
      <c r="O1431" s="10" t="str">
        <f>IF(B1431=1,"",IF(AND(TrackingWorksheet!I1436&lt;=WeeklySummary!$C$7,TrackingWorksheet!K1436="YES"),0,IF(AND(AND(OR(G1431="Y",H1431="Y"),G1431&lt;&gt;H1431),E1431&lt;&gt;"Y", F1431&lt;&gt;"Y"), 1, 0)))</f>
        <v/>
      </c>
      <c r="P1431" s="20" t="str">
        <f t="shared" si="327"/>
        <v/>
      </c>
      <c r="Q1431" s="10" t="str">
        <f t="shared" si="328"/>
        <v/>
      </c>
      <c r="R1431" s="10" t="str">
        <f t="shared" si="329"/>
        <v/>
      </c>
      <c r="S1431" s="10" t="str">
        <f>IF(B1431=1,"",IF(AND(OR(AND(TrackingWorksheet!H1436=Lists!$D$7,TrackingWorksheet!H1436=TrackingWorksheet!J1436),TrackingWorksheet!H1436&lt;&gt;TrackingWorksheet!J1436),TrackingWorksheet!K1436="YES",TrackingWorksheet!H1436&lt;&gt;Lists!$D$6,TrackingWorksheet!G1436&lt;=WeeklySummary!$C$7,TrackingWorksheet!I1436&lt;=WeeklySummary!$C$7),1,0))</f>
        <v/>
      </c>
      <c r="T1431" s="10" t="str">
        <f t="shared" si="330"/>
        <v/>
      </c>
      <c r="U1431" s="10" t="str">
        <f>IF($B1431=1,"",IF(TrackingWorksheet!$K1436="YES",1, 0)*D1431)</f>
        <v/>
      </c>
      <c r="V1431" s="20">
        <f t="shared" si="319"/>
        <v>0</v>
      </c>
      <c r="W1431" s="20">
        <f t="shared" si="320"/>
        <v>0</v>
      </c>
      <c r="X1431" s="10" t="str">
        <f>IF($B1431=1,"",IF(AND(TrackingWorksheet!$L1436&lt;&gt;"", TrackingWorksheet!$L1436&gt;=WeeklySummary!$C$6,TrackingWorksheet!$L1436&lt;=WeeklySummary!$C$7,OR(TrackingWorksheet!$H1436=Lists!$D$4,TrackingWorksheet!$J1436=Lists!$D$4)), 1, 0))</f>
        <v/>
      </c>
      <c r="Y1431" s="10" t="str">
        <f>IF($B1431=1,"",IF(AND(TrackingWorksheet!$L1436&lt;&gt;"", TrackingWorksheet!$L1436&gt;=WeeklySummary!$C$6,TrackingWorksheet!$L1436&lt;=WeeklySummary!$C$7,OR(TrackingWorksheet!$H1436=Lists!$D$5,TrackingWorksheet!$J1436=Lists!$D$5)), 1, 0))</f>
        <v/>
      </c>
      <c r="Z1431" s="10" t="str">
        <f>IF($B1431=1,"",IF(AND(TrackingWorksheet!$L1436&lt;&gt;"", TrackingWorksheet!$L1436&gt;=WeeklySummary!$C$6,TrackingWorksheet!$L1436&lt;=WeeklySummary!$C$7,OR(TrackingWorksheet!$H1436=Lists!$D$6,TrackingWorksheet!$J1436=Lists!$D$6)), 1, 0))</f>
        <v/>
      </c>
      <c r="AA1431" s="19" t="str">
        <f>IF(B1431=1,"",IF(AND(TrackingWorksheet!M1436&lt;&gt;"",TrackingWorksheet!M1436&lt;=WeeklySummary!$C$7),1,0)*D1431)</f>
        <v/>
      </c>
      <c r="AB1431" s="19" t="str">
        <f>IF(B1431=1,"",IF(AND(TrackingWorksheet!N1436&lt;&gt;"",TrackingWorksheet!N1436&lt;=WeeklySummary!$C$7),1,0)*D1431)</f>
        <v/>
      </c>
      <c r="AC1431" s="19" t="str">
        <f>IF(B1431=1,"",TrackingWorksheet!T1436)</f>
        <v/>
      </c>
      <c r="AD1431" s="19" t="str">
        <f>IF(B1431=1,"",IF(D1431*AND(TrackingWorksheet!S1436&gt;=Calculations!$BD$3,TrackingWorksheet!U1436="",TrackingWorksheet!K1436="YES"),1,0))</f>
        <v/>
      </c>
      <c r="AE1431" s="19" t="str">
        <f>IF($B1431=1,"",IF(AND(TrackingWorksheet!$S1436&gt;$BE$3,TrackingWorksheet!$T1436=Lists!$P$4),1, 0)*D1431)</f>
        <v/>
      </c>
      <c r="AF1431" s="19" t="str">
        <f>IF($B1431=1,"",IF(AND(TrackingWorksheet!$U1436&gt;$BE$3,TrackingWorksheet!$V1436=Lists!$P$4),1, 0)*D1431)</f>
        <v/>
      </c>
      <c r="AG1431" s="19" t="str">
        <f>IF($B1431=1,"",IF(AND(TrackingWorksheet!$W1436&gt;$BE$3,TrackingWorksheet!$X1436=Lists!$P$4),1, 0)*D1431)</f>
        <v/>
      </c>
      <c r="AH1431" s="19" t="str">
        <f>IF($B1431=1,"",IF(AND(TrackingWorksheet!$Y1436&gt;$BE$3,TrackingWorksheet!$Z1436=Lists!$P$4),1, 0)*D1431)</f>
        <v/>
      </c>
      <c r="AI1431" s="19" t="str">
        <f>IF($B1431=1,"",IF(AND(TrackingWorksheet!$AA1436&gt;$BE$3,TrackingWorksheet!$AB1436=Lists!$P$4),1, 0)*D1431)</f>
        <v/>
      </c>
      <c r="AJ1431" s="19" t="str">
        <f>IF($B1431=1,"",IF(AND(TrackingWorksheet!$S1436&gt;$BE$3,TrackingWorksheet!$T1436=Lists!$P$5),1, 0)*D1431)</f>
        <v/>
      </c>
      <c r="AK1431" s="19" t="str">
        <f>IF($B1431=1,"",IF(AND(TrackingWorksheet!$U1436&gt;$BE$3,TrackingWorksheet!$V1436=Lists!$P$5),1, 0)*D1431)</f>
        <v/>
      </c>
      <c r="AL1431" s="19" t="str">
        <f>IF($B1431=1,"",IF(AND(TrackingWorksheet!$W1436&gt;$BE$3,TrackingWorksheet!$X1436=Lists!$P$5),1, 0)*D1431)</f>
        <v/>
      </c>
      <c r="AM1431" s="19" t="str">
        <f>IF($B1431=1,"",IF(AND(TrackingWorksheet!$Y1436&gt;$BE$3,TrackingWorksheet!$Z1436=Lists!$P$5),1, 0)*D1431)</f>
        <v/>
      </c>
      <c r="AN1431" s="19" t="str">
        <f>IF($B1431=1,"",IF(AND(TrackingWorksheet!$AA1436&gt;$BE$3,TrackingWorksheet!$AB1436=Lists!$P$5),1, 0)*D1431)</f>
        <v/>
      </c>
      <c r="AO1431" s="19" t="str">
        <f>IF($B1431=1,"",IF(AND(TrackingWorksheet!$S1436&gt;$BE$3,TrackingWorksheet!$T1436=Lists!$P$6),1, 0)*D1431)</f>
        <v/>
      </c>
      <c r="AP1431" s="19" t="str">
        <f>IF($B1431=1,"",IF(AND(TrackingWorksheet!$U1436&gt;$BE$3,TrackingWorksheet!$V1436=Lists!$P$6),1, 0)*D1431)</f>
        <v/>
      </c>
      <c r="AQ1431" s="19" t="str">
        <f>IF($B1431=1,"",IF(AND(TrackingWorksheet!$W1436&gt;$BE$3,TrackingWorksheet!$X1436=Lists!$P$6),1, 0)*D1431)</f>
        <v/>
      </c>
      <c r="AR1431" s="19" t="str">
        <f>IF($B1431=1,"",IF(AND(TrackingWorksheet!$Y1436&gt;$BE$3,TrackingWorksheet!$Z1436=Lists!$P$6),1, 0)*D1431)</f>
        <v/>
      </c>
      <c r="AS1431" s="19" t="str">
        <f>IF($B1431=1,"",IF(AND(TrackingWorksheet!$AA1436&gt;$BE$3,TrackingWorksheet!$AB1436=Lists!$P$6),1, 0)*D1431)</f>
        <v/>
      </c>
      <c r="AT1431" s="19">
        <f t="shared" si="321"/>
        <v>0</v>
      </c>
      <c r="AU1431" s="19" t="str">
        <f>IF(B1431=1,"",IF(AND(TrackingWorksheet!K1436="",TrackingWorksheet!M1436="", TrackingWorksheet!N1436="", TrackingWorksheet!S1436="", TrackingWorksheet!V1436="", TrackingWorksheet!W1436="", TrackingWorksheet!Y1436="", TrackingWorksheet!AA1436="", V1431=1),1,0)*D1431)</f>
        <v/>
      </c>
      <c r="AV1431" s="19" t="str">
        <f>IF(B1431=1,"",IF(D1431*AND(TrackingWorksheet!U1436&gt;Calculations!$BE$3,TrackingWorksheet!K1436="YES"),1,0))</f>
        <v/>
      </c>
      <c r="AW1431" s="19" t="str">
        <f>IF(B1431=1,"",IF(D1431*AND(TrackingWorksheet!W1436&gt;Calculations!$BE$3,TrackingWorksheet!K1436="YES"),1,0))</f>
        <v/>
      </c>
      <c r="AX1431" s="19">
        <f t="shared" si="322"/>
        <v>0</v>
      </c>
      <c r="AY1431" s="19">
        <f t="shared" si="318"/>
        <v>0</v>
      </c>
      <c r="AZ1431" s="27" t="str">
        <f>IF(B1431=1,"",IF(TrackingWorksheet!Q1436="","",TrackingWorksheet!Q1436))</f>
        <v/>
      </c>
      <c r="BB1431" s="4"/>
      <c r="BC1431" s="4"/>
      <c r="BD1431" s="4"/>
      <c r="BE1431" s="4"/>
      <c r="BF1431" s="4"/>
      <c r="BG1431" s="4" t="str">
        <f>IF(B1431=1,"",IF(AND(N1431=1,TrackingWorksheet!$I1436+14&lt;=WeeklySummary!$C$7),1,0))</f>
        <v/>
      </c>
      <c r="BH1431" s="4" t="str">
        <f>IF(B1431=1,"",IF(AND(R1431=1,TrackingWorksheet!$I1436+14&lt;=WeeklySummary!$C$7),1,0))</f>
        <v/>
      </c>
      <c r="BI1431" s="4" t="str">
        <f>IF(B1431=1,"",IF(AND(J1431=1,TrackingWorksheet!$G1436+14&lt;=WeeklySummary!$C$7),1,0))</f>
        <v/>
      </c>
      <c r="BJ1431" s="4" t="str">
        <f>IF(B1431=1,"",IF(AND(T1431=1,TrackingWorksheet!$I1436+14&lt;=WeeklySummary!$C$7),1,0))</f>
        <v/>
      </c>
      <c r="BK1431" s="4" t="str">
        <f>IF(B1431=1,"",IF(AND(T1431=1,TrackingWorksheet!$G1436+14&lt;=WeeklySummary!$C$7),1,0))</f>
        <v/>
      </c>
      <c r="BL1431" s="4">
        <f t="shared" si="331"/>
        <v>0</v>
      </c>
    </row>
    <row r="1432" spans="2:64" x14ac:dyDescent="0.25">
      <c r="B1432" s="27">
        <f>IF(AND(ISBLANK(TrackingWorksheet!B1437),ISBLANK(TrackingWorksheet!C1437),ISBLANK(TrackingWorksheet!G1437),ISBLANK(TrackingWorksheet!H1437),
ISBLANK(TrackingWorksheet!I1437),ISBLANK(TrackingWorksheet!J1437),ISBLANK(TrackingWorksheet!M1437),
ISBLANK(TrackingWorksheet!N1439)),1,0)</f>
        <v>1</v>
      </c>
      <c r="C1432" s="12" t="str">
        <f>IF(B1432=1,"",TrackingWorksheet!F1437)</f>
        <v/>
      </c>
      <c r="D1432" s="20" t="str">
        <f>IF(B1432=1,"",IF(AND(TrackingWorksheet!B1437&lt;&gt;"",TrackingWorksheet!B1437&lt;=WeeklySummary!$C$7,OR(TrackingWorksheet!C1437="",TrackingWorksheet!C1437&gt;=WeeklySummary!$C$6)),1,0))</f>
        <v/>
      </c>
      <c r="E1432" s="10" t="str">
        <f>IF(B1432=1,"",IF(AND(TrackingWorksheet!G1437 &lt;&gt;"",TrackingWorksheet!G1437&lt;=WeeklySummary!$C$7, TrackingWorksheet!H1437=Lists!$D$4), "Y", "N"))</f>
        <v/>
      </c>
      <c r="F1432" s="10" t="str">
        <f>IF(B1432=1,"",IF(AND(TrackingWorksheet!I1437 &lt;&gt;"", TrackingWorksheet!I1437&lt;=WeeklySummary!$C$7, TrackingWorksheet!J1437=Lists!$D$4), "Y", "N"))</f>
        <v/>
      </c>
      <c r="G1432" s="10" t="str">
        <f>IF(B1432=1,"",IF(AND(TrackingWorksheet!G1437 &lt;&gt;"",TrackingWorksheet!G1437&lt;=WeeklySummary!$C$7, TrackingWorksheet!H1437=Lists!$D$5), "Y", "N"))</f>
        <v/>
      </c>
      <c r="H1432" s="10" t="str">
        <f>IF(B1432=1,"",IF(AND(TrackingWorksheet!I1437 &lt;&gt;"", TrackingWorksheet!I1437&lt;=WeeklySummary!$C$7, TrackingWorksheet!J1437=Lists!$D$5), "Y", "N"))</f>
        <v/>
      </c>
      <c r="I1432" s="20" t="str">
        <f>IF(B1432=1,"",IF(AND(TrackingWorksheet!G1437 &lt;&gt;"", TrackingWorksheet!G1437&lt;=WeeklySummary!$C$7, TrackingWorksheet!H1437=Lists!$D$6), 1, 0))</f>
        <v/>
      </c>
      <c r="J1432" s="20" t="str">
        <f t="shared" si="323"/>
        <v/>
      </c>
      <c r="K1432" s="10" t="str">
        <f>IF(B1432=1,"",IF(AND(TrackingWorksheet!I1437&lt;=WeeklySummary!$C$7,TrackingWorksheet!K1437="YES"),0,IF(AND(AND(OR(E1432="Y",F1432="Y"),E1432&lt;&gt;F1432),G1432&lt;&gt;"Y", H1432&lt;&gt;"Y"), 1, 0)))</f>
        <v/>
      </c>
      <c r="L1432" s="20" t="str">
        <f t="shared" si="324"/>
        <v/>
      </c>
      <c r="M1432" s="10" t="str">
        <f t="shared" si="325"/>
        <v/>
      </c>
      <c r="N1432" s="20" t="str">
        <f t="shared" si="326"/>
        <v/>
      </c>
      <c r="O1432" s="10" t="str">
        <f>IF(B1432=1,"",IF(AND(TrackingWorksheet!I1437&lt;=WeeklySummary!$C$7,TrackingWorksheet!K1437="YES"),0,IF(AND(AND(OR(G1432="Y",H1432="Y"),G1432&lt;&gt;H1432),E1432&lt;&gt;"Y", F1432&lt;&gt;"Y"), 1, 0)))</f>
        <v/>
      </c>
      <c r="P1432" s="20" t="str">
        <f t="shared" si="327"/>
        <v/>
      </c>
      <c r="Q1432" s="10" t="str">
        <f t="shared" si="328"/>
        <v/>
      </c>
      <c r="R1432" s="10" t="str">
        <f t="shared" si="329"/>
        <v/>
      </c>
      <c r="S1432" s="10" t="str">
        <f>IF(B1432=1,"",IF(AND(OR(AND(TrackingWorksheet!H1437=Lists!$D$7,TrackingWorksheet!H1437=TrackingWorksheet!J1437),TrackingWorksheet!H1437&lt;&gt;TrackingWorksheet!J1437),TrackingWorksheet!K1437="YES",TrackingWorksheet!H1437&lt;&gt;Lists!$D$6,TrackingWorksheet!G1437&lt;=WeeklySummary!$C$7,TrackingWorksheet!I1437&lt;=WeeklySummary!$C$7),1,0))</f>
        <v/>
      </c>
      <c r="T1432" s="10" t="str">
        <f t="shared" si="330"/>
        <v/>
      </c>
      <c r="U1432" s="10" t="str">
        <f>IF($B1432=1,"",IF(TrackingWorksheet!$K1437="YES",1, 0)*D1432)</f>
        <v/>
      </c>
      <c r="V1432" s="20">
        <f t="shared" si="319"/>
        <v>0</v>
      </c>
      <c r="W1432" s="20">
        <f t="shared" si="320"/>
        <v>0</v>
      </c>
      <c r="X1432" s="10" t="str">
        <f>IF($B1432=1,"",IF(AND(TrackingWorksheet!$L1437&lt;&gt;"", TrackingWorksheet!$L1437&gt;=WeeklySummary!$C$6,TrackingWorksheet!$L1437&lt;=WeeklySummary!$C$7,OR(TrackingWorksheet!$H1437=Lists!$D$4,TrackingWorksheet!$J1437=Lists!$D$4)), 1, 0))</f>
        <v/>
      </c>
      <c r="Y1432" s="10" t="str">
        <f>IF($B1432=1,"",IF(AND(TrackingWorksheet!$L1437&lt;&gt;"", TrackingWorksheet!$L1437&gt;=WeeklySummary!$C$6,TrackingWorksheet!$L1437&lt;=WeeklySummary!$C$7,OR(TrackingWorksheet!$H1437=Lists!$D$5,TrackingWorksheet!$J1437=Lists!$D$5)), 1, 0))</f>
        <v/>
      </c>
      <c r="Z1432" s="10" t="str">
        <f>IF($B1432=1,"",IF(AND(TrackingWorksheet!$L1437&lt;&gt;"", TrackingWorksheet!$L1437&gt;=WeeklySummary!$C$6,TrackingWorksheet!$L1437&lt;=WeeklySummary!$C$7,OR(TrackingWorksheet!$H1437=Lists!$D$6,TrackingWorksheet!$J1437=Lists!$D$6)), 1, 0))</f>
        <v/>
      </c>
      <c r="AA1432" s="19" t="str">
        <f>IF(B1432=1,"",IF(AND(TrackingWorksheet!M1437&lt;&gt;"",TrackingWorksheet!M1437&lt;=WeeklySummary!$C$7),1,0)*D1432)</f>
        <v/>
      </c>
      <c r="AB1432" s="19" t="str">
        <f>IF(B1432=1,"",IF(AND(TrackingWorksheet!N1437&lt;&gt;"",TrackingWorksheet!N1437&lt;=WeeklySummary!$C$7),1,0)*D1432)</f>
        <v/>
      </c>
      <c r="AC1432" s="19" t="str">
        <f>IF(B1432=1,"",TrackingWorksheet!T1437)</f>
        <v/>
      </c>
      <c r="AD1432" s="19" t="str">
        <f>IF(B1432=1,"",IF(D1432*AND(TrackingWorksheet!S1437&gt;=Calculations!$BD$3,TrackingWorksheet!U1437="",TrackingWorksheet!K1437="YES"),1,0))</f>
        <v/>
      </c>
      <c r="AE1432" s="19" t="str">
        <f>IF($B1432=1,"",IF(AND(TrackingWorksheet!$S1437&gt;$BE$3,TrackingWorksheet!$T1437=Lists!$P$4),1, 0)*D1432)</f>
        <v/>
      </c>
      <c r="AF1432" s="19" t="str">
        <f>IF($B1432=1,"",IF(AND(TrackingWorksheet!$U1437&gt;$BE$3,TrackingWorksheet!$V1437=Lists!$P$4),1, 0)*D1432)</f>
        <v/>
      </c>
      <c r="AG1432" s="19" t="str">
        <f>IF($B1432=1,"",IF(AND(TrackingWorksheet!$W1437&gt;$BE$3,TrackingWorksheet!$X1437=Lists!$P$4),1, 0)*D1432)</f>
        <v/>
      </c>
      <c r="AH1432" s="19" t="str">
        <f>IF($B1432=1,"",IF(AND(TrackingWorksheet!$Y1437&gt;$BE$3,TrackingWorksheet!$Z1437=Lists!$P$4),1, 0)*D1432)</f>
        <v/>
      </c>
      <c r="AI1432" s="19" t="str">
        <f>IF($B1432=1,"",IF(AND(TrackingWorksheet!$AA1437&gt;$BE$3,TrackingWorksheet!$AB1437=Lists!$P$4),1, 0)*D1432)</f>
        <v/>
      </c>
      <c r="AJ1432" s="19" t="str">
        <f>IF($B1432=1,"",IF(AND(TrackingWorksheet!$S1437&gt;$BE$3,TrackingWorksheet!$T1437=Lists!$P$5),1, 0)*D1432)</f>
        <v/>
      </c>
      <c r="AK1432" s="19" t="str">
        <f>IF($B1432=1,"",IF(AND(TrackingWorksheet!$U1437&gt;$BE$3,TrackingWorksheet!$V1437=Lists!$P$5),1, 0)*D1432)</f>
        <v/>
      </c>
      <c r="AL1432" s="19" t="str">
        <f>IF($B1432=1,"",IF(AND(TrackingWorksheet!$W1437&gt;$BE$3,TrackingWorksheet!$X1437=Lists!$P$5),1, 0)*D1432)</f>
        <v/>
      </c>
      <c r="AM1432" s="19" t="str">
        <f>IF($B1432=1,"",IF(AND(TrackingWorksheet!$Y1437&gt;$BE$3,TrackingWorksheet!$Z1437=Lists!$P$5),1, 0)*D1432)</f>
        <v/>
      </c>
      <c r="AN1432" s="19" t="str">
        <f>IF($B1432=1,"",IF(AND(TrackingWorksheet!$AA1437&gt;$BE$3,TrackingWorksheet!$AB1437=Lists!$P$5),1, 0)*D1432)</f>
        <v/>
      </c>
      <c r="AO1432" s="19" t="str">
        <f>IF($B1432=1,"",IF(AND(TrackingWorksheet!$S1437&gt;$BE$3,TrackingWorksheet!$T1437=Lists!$P$6),1, 0)*D1432)</f>
        <v/>
      </c>
      <c r="AP1432" s="19" t="str">
        <f>IF($B1432=1,"",IF(AND(TrackingWorksheet!$U1437&gt;$BE$3,TrackingWorksheet!$V1437=Lists!$P$6),1, 0)*D1432)</f>
        <v/>
      </c>
      <c r="AQ1432" s="19" t="str">
        <f>IF($B1432=1,"",IF(AND(TrackingWorksheet!$W1437&gt;$BE$3,TrackingWorksheet!$X1437=Lists!$P$6),1, 0)*D1432)</f>
        <v/>
      </c>
      <c r="AR1432" s="19" t="str">
        <f>IF($B1432=1,"",IF(AND(TrackingWorksheet!$Y1437&gt;$BE$3,TrackingWorksheet!$Z1437=Lists!$P$6),1, 0)*D1432)</f>
        <v/>
      </c>
      <c r="AS1432" s="19" t="str">
        <f>IF($B1432=1,"",IF(AND(TrackingWorksheet!$AA1437&gt;$BE$3,TrackingWorksheet!$AB1437=Lists!$P$6),1, 0)*D1432)</f>
        <v/>
      </c>
      <c r="AT1432" s="19">
        <f t="shared" si="321"/>
        <v>0</v>
      </c>
      <c r="AU1432" s="19" t="str">
        <f>IF(B1432=1,"",IF(AND(TrackingWorksheet!K1437="",TrackingWorksheet!M1437="", TrackingWorksheet!N1437="", TrackingWorksheet!S1437="", TrackingWorksheet!V1437="", TrackingWorksheet!W1437="", TrackingWorksheet!Y1437="", TrackingWorksheet!AA1437="", V1432=1),1,0)*D1432)</f>
        <v/>
      </c>
      <c r="AV1432" s="19" t="str">
        <f>IF(B1432=1,"",IF(D1432*AND(TrackingWorksheet!U1437&gt;Calculations!$BE$3,TrackingWorksheet!K1437="YES"),1,0))</f>
        <v/>
      </c>
      <c r="AW1432" s="19" t="str">
        <f>IF(B1432=1,"",IF(D1432*AND(TrackingWorksheet!W1437&gt;Calculations!$BE$3,TrackingWorksheet!K1437="YES"),1,0))</f>
        <v/>
      </c>
      <c r="AX1432" s="19">
        <f t="shared" si="322"/>
        <v>0</v>
      </c>
      <c r="AY1432" s="19">
        <f t="shared" si="318"/>
        <v>0</v>
      </c>
      <c r="AZ1432" s="27" t="str">
        <f>IF(B1432=1,"",IF(TrackingWorksheet!Q1437="","",TrackingWorksheet!Q1437))</f>
        <v/>
      </c>
      <c r="BB1432" s="4"/>
      <c r="BC1432" s="4"/>
      <c r="BD1432" s="4"/>
      <c r="BE1432" s="4"/>
      <c r="BF1432" s="4"/>
      <c r="BG1432" s="4" t="str">
        <f>IF(B1432=1,"",IF(AND(N1432=1,TrackingWorksheet!$I1437+14&lt;=WeeklySummary!$C$7),1,0))</f>
        <v/>
      </c>
      <c r="BH1432" s="4" t="str">
        <f>IF(B1432=1,"",IF(AND(R1432=1,TrackingWorksheet!$I1437+14&lt;=WeeklySummary!$C$7),1,0))</f>
        <v/>
      </c>
      <c r="BI1432" s="4" t="str">
        <f>IF(B1432=1,"",IF(AND(J1432=1,TrackingWorksheet!$G1437+14&lt;=WeeklySummary!$C$7),1,0))</f>
        <v/>
      </c>
      <c r="BJ1432" s="4" t="str">
        <f>IF(B1432=1,"",IF(AND(T1432=1,TrackingWorksheet!$I1437+14&lt;=WeeklySummary!$C$7),1,0))</f>
        <v/>
      </c>
      <c r="BK1432" s="4" t="str">
        <f>IF(B1432=1,"",IF(AND(T1432=1,TrackingWorksheet!$G1437+14&lt;=WeeklySummary!$C$7),1,0))</f>
        <v/>
      </c>
      <c r="BL1432" s="4">
        <f t="shared" si="331"/>
        <v>0</v>
      </c>
    </row>
    <row r="1433" spans="2:64" x14ac:dyDescent="0.25">
      <c r="B1433" s="27">
        <f>IF(AND(ISBLANK(TrackingWorksheet!B1438),ISBLANK(TrackingWorksheet!C1438),ISBLANK(TrackingWorksheet!G1438),ISBLANK(TrackingWorksheet!H1438),
ISBLANK(TrackingWorksheet!I1438),ISBLANK(TrackingWorksheet!J1438),ISBLANK(TrackingWorksheet!M1438),
ISBLANK(TrackingWorksheet!N1440)),1,0)</f>
        <v>1</v>
      </c>
      <c r="C1433" s="12" t="str">
        <f>IF(B1433=1,"",TrackingWorksheet!F1438)</f>
        <v/>
      </c>
      <c r="D1433" s="20" t="str">
        <f>IF(B1433=1,"",IF(AND(TrackingWorksheet!B1438&lt;&gt;"",TrackingWorksheet!B1438&lt;=WeeklySummary!$C$7,OR(TrackingWorksheet!C1438="",TrackingWorksheet!C1438&gt;=WeeklySummary!$C$6)),1,0))</f>
        <v/>
      </c>
      <c r="E1433" s="10" t="str">
        <f>IF(B1433=1,"",IF(AND(TrackingWorksheet!G1438 &lt;&gt;"",TrackingWorksheet!G1438&lt;=WeeklySummary!$C$7, TrackingWorksheet!H1438=Lists!$D$4), "Y", "N"))</f>
        <v/>
      </c>
      <c r="F1433" s="10" t="str">
        <f>IF(B1433=1,"",IF(AND(TrackingWorksheet!I1438 &lt;&gt;"", TrackingWorksheet!I1438&lt;=WeeklySummary!$C$7, TrackingWorksheet!J1438=Lists!$D$4), "Y", "N"))</f>
        <v/>
      </c>
      <c r="G1433" s="10" t="str">
        <f>IF(B1433=1,"",IF(AND(TrackingWorksheet!G1438 &lt;&gt;"",TrackingWorksheet!G1438&lt;=WeeklySummary!$C$7, TrackingWorksheet!H1438=Lists!$D$5), "Y", "N"))</f>
        <v/>
      </c>
      <c r="H1433" s="10" t="str">
        <f>IF(B1433=1,"",IF(AND(TrackingWorksheet!I1438 &lt;&gt;"", TrackingWorksheet!I1438&lt;=WeeklySummary!$C$7, TrackingWorksheet!J1438=Lists!$D$5), "Y", "N"))</f>
        <v/>
      </c>
      <c r="I1433" s="20" t="str">
        <f>IF(B1433=1,"",IF(AND(TrackingWorksheet!G1438 &lt;&gt;"", TrackingWorksheet!G1438&lt;=WeeklySummary!$C$7, TrackingWorksheet!H1438=Lists!$D$6), 1, 0))</f>
        <v/>
      </c>
      <c r="J1433" s="20" t="str">
        <f t="shared" si="323"/>
        <v/>
      </c>
      <c r="K1433" s="10" t="str">
        <f>IF(B1433=1,"",IF(AND(TrackingWorksheet!I1438&lt;=WeeklySummary!$C$7,TrackingWorksheet!K1438="YES"),0,IF(AND(AND(OR(E1433="Y",F1433="Y"),E1433&lt;&gt;F1433),G1433&lt;&gt;"Y", H1433&lt;&gt;"Y"), 1, 0)))</f>
        <v/>
      </c>
      <c r="L1433" s="20" t="str">
        <f t="shared" si="324"/>
        <v/>
      </c>
      <c r="M1433" s="10" t="str">
        <f t="shared" si="325"/>
        <v/>
      </c>
      <c r="N1433" s="20" t="str">
        <f t="shared" si="326"/>
        <v/>
      </c>
      <c r="O1433" s="10" t="str">
        <f>IF(B1433=1,"",IF(AND(TrackingWorksheet!I1438&lt;=WeeklySummary!$C$7,TrackingWorksheet!K1438="YES"),0,IF(AND(AND(OR(G1433="Y",H1433="Y"),G1433&lt;&gt;H1433),E1433&lt;&gt;"Y", F1433&lt;&gt;"Y"), 1, 0)))</f>
        <v/>
      </c>
      <c r="P1433" s="20" t="str">
        <f t="shared" si="327"/>
        <v/>
      </c>
      <c r="Q1433" s="10" t="str">
        <f t="shared" si="328"/>
        <v/>
      </c>
      <c r="R1433" s="10" t="str">
        <f t="shared" si="329"/>
        <v/>
      </c>
      <c r="S1433" s="10" t="str">
        <f>IF(B1433=1,"",IF(AND(OR(AND(TrackingWorksheet!H1438=Lists!$D$7,TrackingWorksheet!H1438=TrackingWorksheet!J1438),TrackingWorksheet!H1438&lt;&gt;TrackingWorksheet!J1438),TrackingWorksheet!K1438="YES",TrackingWorksheet!H1438&lt;&gt;Lists!$D$6,TrackingWorksheet!G1438&lt;=WeeklySummary!$C$7,TrackingWorksheet!I1438&lt;=WeeklySummary!$C$7),1,0))</f>
        <v/>
      </c>
      <c r="T1433" s="10" t="str">
        <f t="shared" si="330"/>
        <v/>
      </c>
      <c r="U1433" s="10" t="str">
        <f>IF($B1433=1,"",IF(TrackingWorksheet!$K1438="YES",1, 0)*D1433)</f>
        <v/>
      </c>
      <c r="V1433" s="20">
        <f t="shared" si="319"/>
        <v>0</v>
      </c>
      <c r="W1433" s="20">
        <f t="shared" si="320"/>
        <v>0</v>
      </c>
      <c r="X1433" s="10" t="str">
        <f>IF($B1433=1,"",IF(AND(TrackingWorksheet!$L1438&lt;&gt;"", TrackingWorksheet!$L1438&gt;=WeeklySummary!$C$6,TrackingWorksheet!$L1438&lt;=WeeklySummary!$C$7,OR(TrackingWorksheet!$H1438=Lists!$D$4,TrackingWorksheet!$J1438=Lists!$D$4)), 1, 0))</f>
        <v/>
      </c>
      <c r="Y1433" s="10" t="str">
        <f>IF($B1433=1,"",IF(AND(TrackingWorksheet!$L1438&lt;&gt;"", TrackingWorksheet!$L1438&gt;=WeeklySummary!$C$6,TrackingWorksheet!$L1438&lt;=WeeklySummary!$C$7,OR(TrackingWorksheet!$H1438=Lists!$D$5,TrackingWorksheet!$J1438=Lists!$D$5)), 1, 0))</f>
        <v/>
      </c>
      <c r="Z1433" s="10" t="str">
        <f>IF($B1433=1,"",IF(AND(TrackingWorksheet!$L1438&lt;&gt;"", TrackingWorksheet!$L1438&gt;=WeeklySummary!$C$6,TrackingWorksheet!$L1438&lt;=WeeklySummary!$C$7,OR(TrackingWorksheet!$H1438=Lists!$D$6,TrackingWorksheet!$J1438=Lists!$D$6)), 1, 0))</f>
        <v/>
      </c>
      <c r="AA1433" s="19" t="str">
        <f>IF(B1433=1,"",IF(AND(TrackingWorksheet!M1438&lt;&gt;"",TrackingWorksheet!M1438&lt;=WeeklySummary!$C$7),1,0)*D1433)</f>
        <v/>
      </c>
      <c r="AB1433" s="19" t="str">
        <f>IF(B1433=1,"",IF(AND(TrackingWorksheet!N1438&lt;&gt;"",TrackingWorksheet!N1438&lt;=WeeklySummary!$C$7),1,0)*D1433)</f>
        <v/>
      </c>
      <c r="AC1433" s="19" t="str">
        <f>IF(B1433=1,"",TrackingWorksheet!T1438)</f>
        <v/>
      </c>
      <c r="AD1433" s="19" t="str">
        <f>IF(B1433=1,"",IF(D1433*AND(TrackingWorksheet!S1438&gt;=Calculations!$BD$3,TrackingWorksheet!U1438="",TrackingWorksheet!K1438="YES"),1,0))</f>
        <v/>
      </c>
      <c r="AE1433" s="19" t="str">
        <f>IF($B1433=1,"",IF(AND(TrackingWorksheet!$S1438&gt;$BE$3,TrackingWorksheet!$T1438=Lists!$P$4),1, 0)*D1433)</f>
        <v/>
      </c>
      <c r="AF1433" s="19" t="str">
        <f>IF($B1433=1,"",IF(AND(TrackingWorksheet!$U1438&gt;$BE$3,TrackingWorksheet!$V1438=Lists!$P$4),1, 0)*D1433)</f>
        <v/>
      </c>
      <c r="AG1433" s="19" t="str">
        <f>IF($B1433=1,"",IF(AND(TrackingWorksheet!$W1438&gt;$BE$3,TrackingWorksheet!$X1438=Lists!$P$4),1, 0)*D1433)</f>
        <v/>
      </c>
      <c r="AH1433" s="19" t="str">
        <f>IF($B1433=1,"",IF(AND(TrackingWorksheet!$Y1438&gt;$BE$3,TrackingWorksheet!$Z1438=Lists!$P$4),1, 0)*D1433)</f>
        <v/>
      </c>
      <c r="AI1433" s="19" t="str">
        <f>IF($B1433=1,"",IF(AND(TrackingWorksheet!$AA1438&gt;$BE$3,TrackingWorksheet!$AB1438=Lists!$P$4),1, 0)*D1433)</f>
        <v/>
      </c>
      <c r="AJ1433" s="19" t="str">
        <f>IF($B1433=1,"",IF(AND(TrackingWorksheet!$S1438&gt;$BE$3,TrackingWorksheet!$T1438=Lists!$P$5),1, 0)*D1433)</f>
        <v/>
      </c>
      <c r="AK1433" s="19" t="str">
        <f>IF($B1433=1,"",IF(AND(TrackingWorksheet!$U1438&gt;$BE$3,TrackingWorksheet!$V1438=Lists!$P$5),1, 0)*D1433)</f>
        <v/>
      </c>
      <c r="AL1433" s="19" t="str">
        <f>IF($B1433=1,"",IF(AND(TrackingWorksheet!$W1438&gt;$BE$3,TrackingWorksheet!$X1438=Lists!$P$5),1, 0)*D1433)</f>
        <v/>
      </c>
      <c r="AM1433" s="19" t="str">
        <f>IF($B1433=1,"",IF(AND(TrackingWorksheet!$Y1438&gt;$BE$3,TrackingWorksheet!$Z1438=Lists!$P$5),1, 0)*D1433)</f>
        <v/>
      </c>
      <c r="AN1433" s="19" t="str">
        <f>IF($B1433=1,"",IF(AND(TrackingWorksheet!$AA1438&gt;$BE$3,TrackingWorksheet!$AB1438=Lists!$P$5),1, 0)*D1433)</f>
        <v/>
      </c>
      <c r="AO1433" s="19" t="str">
        <f>IF($B1433=1,"",IF(AND(TrackingWorksheet!$S1438&gt;$BE$3,TrackingWorksheet!$T1438=Lists!$P$6),1, 0)*D1433)</f>
        <v/>
      </c>
      <c r="AP1433" s="19" t="str">
        <f>IF($B1433=1,"",IF(AND(TrackingWorksheet!$U1438&gt;$BE$3,TrackingWorksheet!$V1438=Lists!$P$6),1, 0)*D1433)</f>
        <v/>
      </c>
      <c r="AQ1433" s="19" t="str">
        <f>IF($B1433=1,"",IF(AND(TrackingWorksheet!$W1438&gt;$BE$3,TrackingWorksheet!$X1438=Lists!$P$6),1, 0)*D1433)</f>
        <v/>
      </c>
      <c r="AR1433" s="19" t="str">
        <f>IF($B1433=1,"",IF(AND(TrackingWorksheet!$Y1438&gt;$BE$3,TrackingWorksheet!$Z1438=Lists!$P$6),1, 0)*D1433)</f>
        <v/>
      </c>
      <c r="AS1433" s="19" t="str">
        <f>IF($B1433=1,"",IF(AND(TrackingWorksheet!$AA1438&gt;$BE$3,TrackingWorksheet!$AB1438=Lists!$P$6),1, 0)*D1433)</f>
        <v/>
      </c>
      <c r="AT1433" s="19">
        <f t="shared" si="321"/>
        <v>0</v>
      </c>
      <c r="AU1433" s="19" t="str">
        <f>IF(B1433=1,"",IF(AND(TrackingWorksheet!K1438="",TrackingWorksheet!M1438="", TrackingWorksheet!N1438="", TrackingWorksheet!S1438="", TrackingWorksheet!V1438="", TrackingWorksheet!W1438="", TrackingWorksheet!Y1438="", TrackingWorksheet!AA1438="", V1433=1),1,0)*D1433)</f>
        <v/>
      </c>
      <c r="AV1433" s="19" t="str">
        <f>IF(B1433=1,"",IF(D1433*AND(TrackingWorksheet!U1438&gt;Calculations!$BE$3,TrackingWorksheet!K1438="YES"),1,0))</f>
        <v/>
      </c>
      <c r="AW1433" s="19" t="str">
        <f>IF(B1433=1,"",IF(D1433*AND(TrackingWorksheet!W1438&gt;Calculations!$BE$3,TrackingWorksheet!K1438="YES"),1,0))</f>
        <v/>
      </c>
      <c r="AX1433" s="19">
        <f t="shared" si="322"/>
        <v>0</v>
      </c>
      <c r="AY1433" s="19">
        <f t="shared" si="318"/>
        <v>0</v>
      </c>
      <c r="AZ1433" s="27" t="str">
        <f>IF(B1433=1,"",IF(TrackingWorksheet!Q1438="","",TrackingWorksheet!Q1438))</f>
        <v/>
      </c>
      <c r="BB1433" s="4"/>
      <c r="BC1433" s="4"/>
      <c r="BD1433" s="4"/>
      <c r="BE1433" s="4"/>
      <c r="BF1433" s="4"/>
      <c r="BG1433" s="4" t="str">
        <f>IF(B1433=1,"",IF(AND(N1433=1,TrackingWorksheet!$I1438+14&lt;=WeeklySummary!$C$7),1,0))</f>
        <v/>
      </c>
      <c r="BH1433" s="4" t="str">
        <f>IF(B1433=1,"",IF(AND(R1433=1,TrackingWorksheet!$I1438+14&lt;=WeeklySummary!$C$7),1,0))</f>
        <v/>
      </c>
      <c r="BI1433" s="4" t="str">
        <f>IF(B1433=1,"",IF(AND(J1433=1,TrackingWorksheet!$G1438+14&lt;=WeeklySummary!$C$7),1,0))</f>
        <v/>
      </c>
      <c r="BJ1433" s="4" t="str">
        <f>IF(B1433=1,"",IF(AND(T1433=1,TrackingWorksheet!$I1438+14&lt;=WeeklySummary!$C$7),1,0))</f>
        <v/>
      </c>
      <c r="BK1433" s="4" t="str">
        <f>IF(B1433=1,"",IF(AND(T1433=1,TrackingWorksheet!$G1438+14&lt;=WeeklySummary!$C$7),1,0))</f>
        <v/>
      </c>
      <c r="BL1433" s="4">
        <f t="shared" si="331"/>
        <v>0</v>
      </c>
    </row>
    <row r="1434" spans="2:64" x14ac:dyDescent="0.25">
      <c r="B1434" s="27">
        <f>IF(AND(ISBLANK(TrackingWorksheet!B1439),ISBLANK(TrackingWorksheet!C1439),ISBLANK(TrackingWorksheet!G1439),ISBLANK(TrackingWorksheet!H1439),
ISBLANK(TrackingWorksheet!I1439),ISBLANK(TrackingWorksheet!J1439),ISBLANK(TrackingWorksheet!M1439),
ISBLANK(TrackingWorksheet!N1441)),1,0)</f>
        <v>1</v>
      </c>
      <c r="C1434" s="12" t="str">
        <f>IF(B1434=1,"",TrackingWorksheet!F1439)</f>
        <v/>
      </c>
      <c r="D1434" s="20" t="str">
        <f>IF(B1434=1,"",IF(AND(TrackingWorksheet!B1439&lt;&gt;"",TrackingWorksheet!B1439&lt;=WeeklySummary!$C$7,OR(TrackingWorksheet!C1439="",TrackingWorksheet!C1439&gt;=WeeklySummary!$C$6)),1,0))</f>
        <v/>
      </c>
      <c r="E1434" s="10" t="str">
        <f>IF(B1434=1,"",IF(AND(TrackingWorksheet!G1439 &lt;&gt;"",TrackingWorksheet!G1439&lt;=WeeklySummary!$C$7, TrackingWorksheet!H1439=Lists!$D$4), "Y", "N"))</f>
        <v/>
      </c>
      <c r="F1434" s="10" t="str">
        <f>IF(B1434=1,"",IF(AND(TrackingWorksheet!I1439 &lt;&gt;"", TrackingWorksheet!I1439&lt;=WeeklySummary!$C$7, TrackingWorksheet!J1439=Lists!$D$4), "Y", "N"))</f>
        <v/>
      </c>
      <c r="G1434" s="10" t="str">
        <f>IF(B1434=1,"",IF(AND(TrackingWorksheet!G1439 &lt;&gt;"",TrackingWorksheet!G1439&lt;=WeeklySummary!$C$7, TrackingWorksheet!H1439=Lists!$D$5), "Y", "N"))</f>
        <v/>
      </c>
      <c r="H1434" s="10" t="str">
        <f>IF(B1434=1,"",IF(AND(TrackingWorksheet!I1439 &lt;&gt;"", TrackingWorksheet!I1439&lt;=WeeklySummary!$C$7, TrackingWorksheet!J1439=Lists!$D$5), "Y", "N"))</f>
        <v/>
      </c>
      <c r="I1434" s="20" t="str">
        <f>IF(B1434=1,"",IF(AND(TrackingWorksheet!G1439 &lt;&gt;"", TrackingWorksheet!G1439&lt;=WeeklySummary!$C$7, TrackingWorksheet!H1439=Lists!$D$6), 1, 0))</f>
        <v/>
      </c>
      <c r="J1434" s="20" t="str">
        <f t="shared" si="323"/>
        <v/>
      </c>
      <c r="K1434" s="10" t="str">
        <f>IF(B1434=1,"",IF(AND(TrackingWorksheet!I1439&lt;=WeeklySummary!$C$7,TrackingWorksheet!K1439="YES"),0,IF(AND(AND(OR(E1434="Y",F1434="Y"),E1434&lt;&gt;F1434),G1434&lt;&gt;"Y", H1434&lt;&gt;"Y"), 1, 0)))</f>
        <v/>
      </c>
      <c r="L1434" s="20" t="str">
        <f t="shared" si="324"/>
        <v/>
      </c>
      <c r="M1434" s="10" t="str">
        <f t="shared" si="325"/>
        <v/>
      </c>
      <c r="N1434" s="20" t="str">
        <f t="shared" si="326"/>
        <v/>
      </c>
      <c r="O1434" s="10" t="str">
        <f>IF(B1434=1,"",IF(AND(TrackingWorksheet!I1439&lt;=WeeklySummary!$C$7,TrackingWorksheet!K1439="YES"),0,IF(AND(AND(OR(G1434="Y",H1434="Y"),G1434&lt;&gt;H1434),E1434&lt;&gt;"Y", F1434&lt;&gt;"Y"), 1, 0)))</f>
        <v/>
      </c>
      <c r="P1434" s="20" t="str">
        <f t="shared" si="327"/>
        <v/>
      </c>
      <c r="Q1434" s="10" t="str">
        <f t="shared" si="328"/>
        <v/>
      </c>
      <c r="R1434" s="10" t="str">
        <f t="shared" si="329"/>
        <v/>
      </c>
      <c r="S1434" s="10" t="str">
        <f>IF(B1434=1,"",IF(AND(OR(AND(TrackingWorksheet!H1439=Lists!$D$7,TrackingWorksheet!H1439=TrackingWorksheet!J1439),TrackingWorksheet!H1439&lt;&gt;TrackingWorksheet!J1439),TrackingWorksheet!K1439="YES",TrackingWorksheet!H1439&lt;&gt;Lists!$D$6,TrackingWorksheet!G1439&lt;=WeeklySummary!$C$7,TrackingWorksheet!I1439&lt;=WeeklySummary!$C$7),1,0))</f>
        <v/>
      </c>
      <c r="T1434" s="10" t="str">
        <f t="shared" si="330"/>
        <v/>
      </c>
      <c r="U1434" s="10" t="str">
        <f>IF($B1434=1,"",IF(TrackingWorksheet!$K1439="YES",1, 0)*D1434)</f>
        <v/>
      </c>
      <c r="V1434" s="20">
        <f t="shared" si="319"/>
        <v>0</v>
      </c>
      <c r="W1434" s="20">
        <f t="shared" si="320"/>
        <v>0</v>
      </c>
      <c r="X1434" s="10" t="str">
        <f>IF($B1434=1,"",IF(AND(TrackingWorksheet!$L1439&lt;&gt;"", TrackingWorksheet!$L1439&gt;=WeeklySummary!$C$6,TrackingWorksheet!$L1439&lt;=WeeklySummary!$C$7,OR(TrackingWorksheet!$H1439=Lists!$D$4,TrackingWorksheet!$J1439=Lists!$D$4)), 1, 0))</f>
        <v/>
      </c>
      <c r="Y1434" s="10" t="str">
        <f>IF($B1434=1,"",IF(AND(TrackingWorksheet!$L1439&lt;&gt;"", TrackingWorksheet!$L1439&gt;=WeeklySummary!$C$6,TrackingWorksheet!$L1439&lt;=WeeklySummary!$C$7,OR(TrackingWorksheet!$H1439=Lists!$D$5,TrackingWorksheet!$J1439=Lists!$D$5)), 1, 0))</f>
        <v/>
      </c>
      <c r="Z1434" s="10" t="str">
        <f>IF($B1434=1,"",IF(AND(TrackingWorksheet!$L1439&lt;&gt;"", TrackingWorksheet!$L1439&gt;=WeeklySummary!$C$6,TrackingWorksheet!$L1439&lt;=WeeklySummary!$C$7,OR(TrackingWorksheet!$H1439=Lists!$D$6,TrackingWorksheet!$J1439=Lists!$D$6)), 1, 0))</f>
        <v/>
      </c>
      <c r="AA1434" s="19" t="str">
        <f>IF(B1434=1,"",IF(AND(TrackingWorksheet!M1439&lt;&gt;"",TrackingWorksheet!M1439&lt;=WeeklySummary!$C$7),1,0)*D1434)</f>
        <v/>
      </c>
      <c r="AB1434" s="19" t="str">
        <f>IF(B1434=1,"",IF(AND(TrackingWorksheet!N1439&lt;&gt;"",TrackingWorksheet!N1439&lt;=WeeklySummary!$C$7),1,0)*D1434)</f>
        <v/>
      </c>
      <c r="AC1434" s="19" t="str">
        <f>IF(B1434=1,"",TrackingWorksheet!T1439)</f>
        <v/>
      </c>
      <c r="AD1434" s="19" t="str">
        <f>IF(B1434=1,"",IF(D1434*AND(TrackingWorksheet!S1439&gt;=Calculations!$BD$3,TrackingWorksheet!U1439="",TrackingWorksheet!K1439="YES"),1,0))</f>
        <v/>
      </c>
      <c r="AE1434" s="19" t="str">
        <f>IF($B1434=1,"",IF(AND(TrackingWorksheet!$S1439&gt;$BE$3,TrackingWorksheet!$T1439=Lists!$P$4),1, 0)*D1434)</f>
        <v/>
      </c>
      <c r="AF1434" s="19" t="str">
        <f>IF($B1434=1,"",IF(AND(TrackingWorksheet!$U1439&gt;$BE$3,TrackingWorksheet!$V1439=Lists!$P$4),1, 0)*D1434)</f>
        <v/>
      </c>
      <c r="AG1434" s="19" t="str">
        <f>IF($B1434=1,"",IF(AND(TrackingWorksheet!$W1439&gt;$BE$3,TrackingWorksheet!$X1439=Lists!$P$4),1, 0)*D1434)</f>
        <v/>
      </c>
      <c r="AH1434" s="19" t="str">
        <f>IF($B1434=1,"",IF(AND(TrackingWorksheet!$Y1439&gt;$BE$3,TrackingWorksheet!$Z1439=Lists!$P$4),1, 0)*D1434)</f>
        <v/>
      </c>
      <c r="AI1434" s="19" t="str">
        <f>IF($B1434=1,"",IF(AND(TrackingWorksheet!$AA1439&gt;$BE$3,TrackingWorksheet!$AB1439=Lists!$P$4),1, 0)*D1434)</f>
        <v/>
      </c>
      <c r="AJ1434" s="19" t="str">
        <f>IF($B1434=1,"",IF(AND(TrackingWorksheet!$S1439&gt;$BE$3,TrackingWorksheet!$T1439=Lists!$P$5),1, 0)*D1434)</f>
        <v/>
      </c>
      <c r="AK1434" s="19" t="str">
        <f>IF($B1434=1,"",IF(AND(TrackingWorksheet!$U1439&gt;$BE$3,TrackingWorksheet!$V1439=Lists!$P$5),1, 0)*D1434)</f>
        <v/>
      </c>
      <c r="AL1434" s="19" t="str">
        <f>IF($B1434=1,"",IF(AND(TrackingWorksheet!$W1439&gt;$BE$3,TrackingWorksheet!$X1439=Lists!$P$5),1, 0)*D1434)</f>
        <v/>
      </c>
      <c r="AM1434" s="19" t="str">
        <f>IF($B1434=1,"",IF(AND(TrackingWorksheet!$Y1439&gt;$BE$3,TrackingWorksheet!$Z1439=Lists!$P$5),1, 0)*D1434)</f>
        <v/>
      </c>
      <c r="AN1434" s="19" t="str">
        <f>IF($B1434=1,"",IF(AND(TrackingWorksheet!$AA1439&gt;$BE$3,TrackingWorksheet!$AB1439=Lists!$P$5),1, 0)*D1434)</f>
        <v/>
      </c>
      <c r="AO1434" s="19" t="str">
        <f>IF($B1434=1,"",IF(AND(TrackingWorksheet!$S1439&gt;$BE$3,TrackingWorksheet!$T1439=Lists!$P$6),1, 0)*D1434)</f>
        <v/>
      </c>
      <c r="AP1434" s="19" t="str">
        <f>IF($B1434=1,"",IF(AND(TrackingWorksheet!$U1439&gt;$BE$3,TrackingWorksheet!$V1439=Lists!$P$6),1, 0)*D1434)</f>
        <v/>
      </c>
      <c r="AQ1434" s="19" t="str">
        <f>IF($B1434=1,"",IF(AND(TrackingWorksheet!$W1439&gt;$BE$3,TrackingWorksheet!$X1439=Lists!$P$6),1, 0)*D1434)</f>
        <v/>
      </c>
      <c r="AR1434" s="19" t="str">
        <f>IF($B1434=1,"",IF(AND(TrackingWorksheet!$Y1439&gt;$BE$3,TrackingWorksheet!$Z1439=Lists!$P$6),1, 0)*D1434)</f>
        <v/>
      </c>
      <c r="AS1434" s="19" t="str">
        <f>IF($B1434=1,"",IF(AND(TrackingWorksheet!$AA1439&gt;$BE$3,TrackingWorksheet!$AB1439=Lists!$P$6),1, 0)*D1434)</f>
        <v/>
      </c>
      <c r="AT1434" s="19">
        <f t="shared" si="321"/>
        <v>0</v>
      </c>
      <c r="AU1434" s="19" t="str">
        <f>IF(B1434=1,"",IF(AND(TrackingWorksheet!K1439="",TrackingWorksheet!M1439="", TrackingWorksheet!N1439="", TrackingWorksheet!S1439="", TrackingWorksheet!V1439="", TrackingWorksheet!W1439="", TrackingWorksheet!Y1439="", TrackingWorksheet!AA1439="", V1434=1),1,0)*D1434)</f>
        <v/>
      </c>
      <c r="AV1434" s="19" t="str">
        <f>IF(B1434=1,"",IF(D1434*AND(TrackingWorksheet!U1439&gt;Calculations!$BE$3,TrackingWorksheet!K1439="YES"),1,0))</f>
        <v/>
      </c>
      <c r="AW1434" s="19" t="str">
        <f>IF(B1434=1,"",IF(D1434*AND(TrackingWorksheet!W1439&gt;Calculations!$BE$3,TrackingWorksheet!K1439="YES"),1,0))</f>
        <v/>
      </c>
      <c r="AX1434" s="19">
        <f t="shared" si="322"/>
        <v>0</v>
      </c>
      <c r="AY1434" s="19">
        <f t="shared" si="318"/>
        <v>0</v>
      </c>
      <c r="AZ1434" s="27" t="str">
        <f>IF(B1434=1,"",IF(TrackingWorksheet!Q1439="","",TrackingWorksheet!Q1439))</f>
        <v/>
      </c>
      <c r="BB1434" s="4"/>
      <c r="BC1434" s="4"/>
      <c r="BD1434" s="4"/>
      <c r="BE1434" s="4"/>
      <c r="BF1434" s="4"/>
      <c r="BG1434" s="4" t="str">
        <f>IF(B1434=1,"",IF(AND(N1434=1,TrackingWorksheet!$I1439+14&lt;=WeeklySummary!$C$7),1,0))</f>
        <v/>
      </c>
      <c r="BH1434" s="4" t="str">
        <f>IF(B1434=1,"",IF(AND(R1434=1,TrackingWorksheet!$I1439+14&lt;=WeeklySummary!$C$7),1,0))</f>
        <v/>
      </c>
      <c r="BI1434" s="4" t="str">
        <f>IF(B1434=1,"",IF(AND(J1434=1,TrackingWorksheet!$G1439+14&lt;=WeeklySummary!$C$7),1,0))</f>
        <v/>
      </c>
      <c r="BJ1434" s="4" t="str">
        <f>IF(B1434=1,"",IF(AND(T1434=1,TrackingWorksheet!$I1439+14&lt;=WeeklySummary!$C$7),1,0))</f>
        <v/>
      </c>
      <c r="BK1434" s="4" t="str">
        <f>IF(B1434=1,"",IF(AND(T1434=1,TrackingWorksheet!$G1439+14&lt;=WeeklySummary!$C$7),1,0))</f>
        <v/>
      </c>
      <c r="BL1434" s="4">
        <f t="shared" si="331"/>
        <v>0</v>
      </c>
    </row>
    <row r="1435" spans="2:64" x14ac:dyDescent="0.25">
      <c r="B1435" s="27">
        <f>IF(AND(ISBLANK(TrackingWorksheet!B1440),ISBLANK(TrackingWorksheet!C1440),ISBLANK(TrackingWorksheet!G1440),ISBLANK(TrackingWorksheet!H1440),
ISBLANK(TrackingWorksheet!I1440),ISBLANK(TrackingWorksheet!J1440),ISBLANK(TrackingWorksheet!M1440),
ISBLANK(TrackingWorksheet!N1442)),1,0)</f>
        <v>1</v>
      </c>
      <c r="C1435" s="12" t="str">
        <f>IF(B1435=1,"",TrackingWorksheet!F1440)</f>
        <v/>
      </c>
      <c r="D1435" s="20" t="str">
        <f>IF(B1435=1,"",IF(AND(TrackingWorksheet!B1440&lt;&gt;"",TrackingWorksheet!B1440&lt;=WeeklySummary!$C$7,OR(TrackingWorksheet!C1440="",TrackingWorksheet!C1440&gt;=WeeklySummary!$C$6)),1,0))</f>
        <v/>
      </c>
      <c r="E1435" s="10" t="str">
        <f>IF(B1435=1,"",IF(AND(TrackingWorksheet!G1440 &lt;&gt;"",TrackingWorksheet!G1440&lt;=WeeklySummary!$C$7, TrackingWorksheet!H1440=Lists!$D$4), "Y", "N"))</f>
        <v/>
      </c>
      <c r="F1435" s="10" t="str">
        <f>IF(B1435=1,"",IF(AND(TrackingWorksheet!I1440 &lt;&gt;"", TrackingWorksheet!I1440&lt;=WeeklySummary!$C$7, TrackingWorksheet!J1440=Lists!$D$4), "Y", "N"))</f>
        <v/>
      </c>
      <c r="G1435" s="10" t="str">
        <f>IF(B1435=1,"",IF(AND(TrackingWorksheet!G1440 &lt;&gt;"",TrackingWorksheet!G1440&lt;=WeeklySummary!$C$7, TrackingWorksheet!H1440=Lists!$D$5), "Y", "N"))</f>
        <v/>
      </c>
      <c r="H1435" s="10" t="str">
        <f>IF(B1435=1,"",IF(AND(TrackingWorksheet!I1440 &lt;&gt;"", TrackingWorksheet!I1440&lt;=WeeklySummary!$C$7, TrackingWorksheet!J1440=Lists!$D$5), "Y", "N"))</f>
        <v/>
      </c>
      <c r="I1435" s="20" t="str">
        <f>IF(B1435=1,"",IF(AND(TrackingWorksheet!G1440 &lt;&gt;"", TrackingWorksheet!G1440&lt;=WeeklySummary!$C$7, TrackingWorksheet!H1440=Lists!$D$6), 1, 0))</f>
        <v/>
      </c>
      <c r="J1435" s="20" t="str">
        <f t="shared" si="323"/>
        <v/>
      </c>
      <c r="K1435" s="10" t="str">
        <f>IF(B1435=1,"",IF(AND(TrackingWorksheet!I1440&lt;=WeeklySummary!$C$7,TrackingWorksheet!K1440="YES"),0,IF(AND(AND(OR(E1435="Y",F1435="Y"),E1435&lt;&gt;F1435),G1435&lt;&gt;"Y", H1435&lt;&gt;"Y"), 1, 0)))</f>
        <v/>
      </c>
      <c r="L1435" s="20" t="str">
        <f t="shared" si="324"/>
        <v/>
      </c>
      <c r="M1435" s="10" t="str">
        <f t="shared" si="325"/>
        <v/>
      </c>
      <c r="N1435" s="20" t="str">
        <f t="shared" si="326"/>
        <v/>
      </c>
      <c r="O1435" s="10" t="str">
        <f>IF(B1435=1,"",IF(AND(TrackingWorksheet!I1440&lt;=WeeklySummary!$C$7,TrackingWorksheet!K1440="YES"),0,IF(AND(AND(OR(G1435="Y",H1435="Y"),G1435&lt;&gt;H1435),E1435&lt;&gt;"Y", F1435&lt;&gt;"Y"), 1, 0)))</f>
        <v/>
      </c>
      <c r="P1435" s="20" t="str">
        <f t="shared" si="327"/>
        <v/>
      </c>
      <c r="Q1435" s="10" t="str">
        <f t="shared" si="328"/>
        <v/>
      </c>
      <c r="R1435" s="10" t="str">
        <f t="shared" si="329"/>
        <v/>
      </c>
      <c r="S1435" s="10" t="str">
        <f>IF(B1435=1,"",IF(AND(OR(AND(TrackingWorksheet!H1440=Lists!$D$7,TrackingWorksheet!H1440=TrackingWorksheet!J1440),TrackingWorksheet!H1440&lt;&gt;TrackingWorksheet!J1440),TrackingWorksheet!K1440="YES",TrackingWorksheet!H1440&lt;&gt;Lists!$D$6,TrackingWorksheet!G1440&lt;=WeeklySummary!$C$7,TrackingWorksheet!I1440&lt;=WeeklySummary!$C$7),1,0))</f>
        <v/>
      </c>
      <c r="T1435" s="10" t="str">
        <f t="shared" si="330"/>
        <v/>
      </c>
      <c r="U1435" s="10" t="str">
        <f>IF($B1435=1,"",IF(TrackingWorksheet!$K1440="YES",1, 0)*D1435)</f>
        <v/>
      </c>
      <c r="V1435" s="20">
        <f t="shared" si="319"/>
        <v>0</v>
      </c>
      <c r="W1435" s="20">
        <f t="shared" si="320"/>
        <v>0</v>
      </c>
      <c r="X1435" s="10" t="str">
        <f>IF($B1435=1,"",IF(AND(TrackingWorksheet!$L1440&lt;&gt;"", TrackingWorksheet!$L1440&gt;=WeeklySummary!$C$6,TrackingWorksheet!$L1440&lt;=WeeklySummary!$C$7,OR(TrackingWorksheet!$H1440=Lists!$D$4,TrackingWorksheet!$J1440=Lists!$D$4)), 1, 0))</f>
        <v/>
      </c>
      <c r="Y1435" s="10" t="str">
        <f>IF($B1435=1,"",IF(AND(TrackingWorksheet!$L1440&lt;&gt;"", TrackingWorksheet!$L1440&gt;=WeeklySummary!$C$6,TrackingWorksheet!$L1440&lt;=WeeklySummary!$C$7,OR(TrackingWorksheet!$H1440=Lists!$D$5,TrackingWorksheet!$J1440=Lists!$D$5)), 1, 0))</f>
        <v/>
      </c>
      <c r="Z1435" s="10" t="str">
        <f>IF($B1435=1,"",IF(AND(TrackingWorksheet!$L1440&lt;&gt;"", TrackingWorksheet!$L1440&gt;=WeeklySummary!$C$6,TrackingWorksheet!$L1440&lt;=WeeklySummary!$C$7,OR(TrackingWorksheet!$H1440=Lists!$D$6,TrackingWorksheet!$J1440=Lists!$D$6)), 1, 0))</f>
        <v/>
      </c>
      <c r="AA1435" s="19" t="str">
        <f>IF(B1435=1,"",IF(AND(TrackingWorksheet!M1440&lt;&gt;"",TrackingWorksheet!M1440&lt;=WeeklySummary!$C$7),1,0)*D1435)</f>
        <v/>
      </c>
      <c r="AB1435" s="19" t="str">
        <f>IF(B1435=1,"",IF(AND(TrackingWorksheet!N1440&lt;&gt;"",TrackingWorksheet!N1440&lt;=WeeklySummary!$C$7),1,0)*D1435)</f>
        <v/>
      </c>
      <c r="AC1435" s="19" t="str">
        <f>IF(B1435=1,"",TrackingWorksheet!T1440)</f>
        <v/>
      </c>
      <c r="AD1435" s="19" t="str">
        <f>IF(B1435=1,"",IF(D1435*AND(TrackingWorksheet!S1440&gt;=Calculations!$BD$3,TrackingWorksheet!U1440="",TrackingWorksheet!K1440="YES"),1,0))</f>
        <v/>
      </c>
      <c r="AE1435" s="19" t="str">
        <f>IF($B1435=1,"",IF(AND(TrackingWorksheet!$S1440&gt;$BE$3,TrackingWorksheet!$T1440=Lists!$P$4),1, 0)*D1435)</f>
        <v/>
      </c>
      <c r="AF1435" s="19" t="str">
        <f>IF($B1435=1,"",IF(AND(TrackingWorksheet!$U1440&gt;$BE$3,TrackingWorksheet!$V1440=Lists!$P$4),1, 0)*D1435)</f>
        <v/>
      </c>
      <c r="AG1435" s="19" t="str">
        <f>IF($B1435=1,"",IF(AND(TrackingWorksheet!$W1440&gt;$BE$3,TrackingWorksheet!$X1440=Lists!$P$4),1, 0)*D1435)</f>
        <v/>
      </c>
      <c r="AH1435" s="19" t="str">
        <f>IF($B1435=1,"",IF(AND(TrackingWorksheet!$Y1440&gt;$BE$3,TrackingWorksheet!$Z1440=Lists!$P$4),1, 0)*D1435)</f>
        <v/>
      </c>
      <c r="AI1435" s="19" t="str">
        <f>IF($B1435=1,"",IF(AND(TrackingWorksheet!$AA1440&gt;$BE$3,TrackingWorksheet!$AB1440=Lists!$P$4),1, 0)*D1435)</f>
        <v/>
      </c>
      <c r="AJ1435" s="19" t="str">
        <f>IF($B1435=1,"",IF(AND(TrackingWorksheet!$S1440&gt;$BE$3,TrackingWorksheet!$T1440=Lists!$P$5),1, 0)*D1435)</f>
        <v/>
      </c>
      <c r="AK1435" s="19" t="str">
        <f>IF($B1435=1,"",IF(AND(TrackingWorksheet!$U1440&gt;$BE$3,TrackingWorksheet!$V1440=Lists!$P$5),1, 0)*D1435)</f>
        <v/>
      </c>
      <c r="AL1435" s="19" t="str">
        <f>IF($B1435=1,"",IF(AND(TrackingWorksheet!$W1440&gt;$BE$3,TrackingWorksheet!$X1440=Lists!$P$5),1, 0)*D1435)</f>
        <v/>
      </c>
      <c r="AM1435" s="19" t="str">
        <f>IF($B1435=1,"",IF(AND(TrackingWorksheet!$Y1440&gt;$BE$3,TrackingWorksheet!$Z1440=Lists!$P$5),1, 0)*D1435)</f>
        <v/>
      </c>
      <c r="AN1435" s="19" t="str">
        <f>IF($B1435=1,"",IF(AND(TrackingWorksheet!$AA1440&gt;$BE$3,TrackingWorksheet!$AB1440=Lists!$P$5),1, 0)*D1435)</f>
        <v/>
      </c>
      <c r="AO1435" s="19" t="str">
        <f>IF($B1435=1,"",IF(AND(TrackingWorksheet!$S1440&gt;$BE$3,TrackingWorksheet!$T1440=Lists!$P$6),1, 0)*D1435)</f>
        <v/>
      </c>
      <c r="AP1435" s="19" t="str">
        <f>IF($B1435=1,"",IF(AND(TrackingWorksheet!$U1440&gt;$BE$3,TrackingWorksheet!$V1440=Lists!$P$6),1, 0)*D1435)</f>
        <v/>
      </c>
      <c r="AQ1435" s="19" t="str">
        <f>IF($B1435=1,"",IF(AND(TrackingWorksheet!$W1440&gt;$BE$3,TrackingWorksheet!$X1440=Lists!$P$6),1, 0)*D1435)</f>
        <v/>
      </c>
      <c r="AR1435" s="19" t="str">
        <f>IF($B1435=1,"",IF(AND(TrackingWorksheet!$Y1440&gt;$BE$3,TrackingWorksheet!$Z1440=Lists!$P$6),1, 0)*D1435)</f>
        <v/>
      </c>
      <c r="AS1435" s="19" t="str">
        <f>IF($B1435=1,"",IF(AND(TrackingWorksheet!$AA1440&gt;$BE$3,TrackingWorksheet!$AB1440=Lists!$P$6),1, 0)*D1435)</f>
        <v/>
      </c>
      <c r="AT1435" s="19">
        <f t="shared" si="321"/>
        <v>0</v>
      </c>
      <c r="AU1435" s="19" t="str">
        <f>IF(B1435=1,"",IF(AND(TrackingWorksheet!K1440="",TrackingWorksheet!M1440="", TrackingWorksheet!N1440="", TrackingWorksheet!S1440="", TrackingWorksheet!V1440="", TrackingWorksheet!W1440="", TrackingWorksheet!Y1440="", TrackingWorksheet!AA1440="", V1435=1),1,0)*D1435)</f>
        <v/>
      </c>
      <c r="AV1435" s="19" t="str">
        <f>IF(B1435=1,"",IF(D1435*AND(TrackingWorksheet!U1440&gt;Calculations!$BE$3,TrackingWorksheet!K1440="YES"),1,0))</f>
        <v/>
      </c>
      <c r="AW1435" s="19" t="str">
        <f>IF(B1435=1,"",IF(D1435*AND(TrackingWorksheet!W1440&gt;Calculations!$BE$3,TrackingWorksheet!K1440="YES"),1,0))</f>
        <v/>
      </c>
      <c r="AX1435" s="19">
        <f t="shared" si="322"/>
        <v>0</v>
      </c>
      <c r="AY1435" s="19">
        <f t="shared" si="318"/>
        <v>0</v>
      </c>
      <c r="AZ1435" s="27" t="str">
        <f>IF(B1435=1,"",IF(TrackingWorksheet!Q1440="","",TrackingWorksheet!Q1440))</f>
        <v/>
      </c>
      <c r="BB1435" s="4"/>
      <c r="BC1435" s="4"/>
      <c r="BD1435" s="4"/>
      <c r="BE1435" s="4"/>
      <c r="BF1435" s="4"/>
      <c r="BG1435" s="4" t="str">
        <f>IF(B1435=1,"",IF(AND(N1435=1,TrackingWorksheet!$I1440+14&lt;=WeeklySummary!$C$7),1,0))</f>
        <v/>
      </c>
      <c r="BH1435" s="4" t="str">
        <f>IF(B1435=1,"",IF(AND(R1435=1,TrackingWorksheet!$I1440+14&lt;=WeeklySummary!$C$7),1,0))</f>
        <v/>
      </c>
      <c r="BI1435" s="4" t="str">
        <f>IF(B1435=1,"",IF(AND(J1435=1,TrackingWorksheet!$G1440+14&lt;=WeeklySummary!$C$7),1,0))</f>
        <v/>
      </c>
      <c r="BJ1435" s="4" t="str">
        <f>IF(B1435=1,"",IF(AND(T1435=1,TrackingWorksheet!$I1440+14&lt;=WeeklySummary!$C$7),1,0))</f>
        <v/>
      </c>
      <c r="BK1435" s="4" t="str">
        <f>IF(B1435=1,"",IF(AND(T1435=1,TrackingWorksheet!$G1440+14&lt;=WeeklySummary!$C$7),1,0))</f>
        <v/>
      </c>
      <c r="BL1435" s="4">
        <f t="shared" si="331"/>
        <v>0</v>
      </c>
    </row>
    <row r="1436" spans="2:64" x14ac:dyDescent="0.25">
      <c r="B1436" s="27">
        <f>IF(AND(ISBLANK(TrackingWorksheet!B1441),ISBLANK(TrackingWorksheet!C1441),ISBLANK(TrackingWorksheet!G1441),ISBLANK(TrackingWorksheet!H1441),
ISBLANK(TrackingWorksheet!I1441),ISBLANK(TrackingWorksheet!J1441),ISBLANK(TrackingWorksheet!M1441),
ISBLANK(TrackingWorksheet!N1443)),1,0)</f>
        <v>1</v>
      </c>
      <c r="C1436" s="12" t="str">
        <f>IF(B1436=1,"",TrackingWorksheet!F1441)</f>
        <v/>
      </c>
      <c r="D1436" s="20" t="str">
        <f>IF(B1436=1,"",IF(AND(TrackingWorksheet!B1441&lt;&gt;"",TrackingWorksheet!B1441&lt;=WeeklySummary!$C$7,OR(TrackingWorksheet!C1441="",TrackingWorksheet!C1441&gt;=WeeklySummary!$C$6)),1,0))</f>
        <v/>
      </c>
      <c r="E1436" s="10" t="str">
        <f>IF(B1436=1,"",IF(AND(TrackingWorksheet!G1441 &lt;&gt;"",TrackingWorksheet!G1441&lt;=WeeklySummary!$C$7, TrackingWorksheet!H1441=Lists!$D$4), "Y", "N"))</f>
        <v/>
      </c>
      <c r="F1436" s="10" t="str">
        <f>IF(B1436=1,"",IF(AND(TrackingWorksheet!I1441 &lt;&gt;"", TrackingWorksheet!I1441&lt;=WeeklySummary!$C$7, TrackingWorksheet!J1441=Lists!$D$4), "Y", "N"))</f>
        <v/>
      </c>
      <c r="G1436" s="10" t="str">
        <f>IF(B1436=1,"",IF(AND(TrackingWorksheet!G1441 &lt;&gt;"",TrackingWorksheet!G1441&lt;=WeeklySummary!$C$7, TrackingWorksheet!H1441=Lists!$D$5), "Y", "N"))</f>
        <v/>
      </c>
      <c r="H1436" s="10" t="str">
        <f>IF(B1436=1,"",IF(AND(TrackingWorksheet!I1441 &lt;&gt;"", TrackingWorksheet!I1441&lt;=WeeklySummary!$C$7, TrackingWorksheet!J1441=Lists!$D$5), "Y", "N"))</f>
        <v/>
      </c>
      <c r="I1436" s="20" t="str">
        <f>IF(B1436=1,"",IF(AND(TrackingWorksheet!G1441 &lt;&gt;"", TrackingWorksheet!G1441&lt;=WeeklySummary!$C$7, TrackingWorksheet!H1441=Lists!$D$6), 1, 0))</f>
        <v/>
      </c>
      <c r="J1436" s="20" t="str">
        <f t="shared" si="323"/>
        <v/>
      </c>
      <c r="K1436" s="10" t="str">
        <f>IF(B1436=1,"",IF(AND(TrackingWorksheet!I1441&lt;=WeeklySummary!$C$7,TrackingWorksheet!K1441="YES"),0,IF(AND(AND(OR(E1436="Y",F1436="Y"),E1436&lt;&gt;F1436),G1436&lt;&gt;"Y", H1436&lt;&gt;"Y"), 1, 0)))</f>
        <v/>
      </c>
      <c r="L1436" s="20" t="str">
        <f t="shared" si="324"/>
        <v/>
      </c>
      <c r="M1436" s="10" t="str">
        <f t="shared" si="325"/>
        <v/>
      </c>
      <c r="N1436" s="20" t="str">
        <f t="shared" si="326"/>
        <v/>
      </c>
      <c r="O1436" s="10" t="str">
        <f>IF(B1436=1,"",IF(AND(TrackingWorksheet!I1441&lt;=WeeklySummary!$C$7,TrackingWorksheet!K1441="YES"),0,IF(AND(AND(OR(G1436="Y",H1436="Y"),G1436&lt;&gt;H1436),E1436&lt;&gt;"Y", F1436&lt;&gt;"Y"), 1, 0)))</f>
        <v/>
      </c>
      <c r="P1436" s="20" t="str">
        <f t="shared" si="327"/>
        <v/>
      </c>
      <c r="Q1436" s="10" t="str">
        <f t="shared" si="328"/>
        <v/>
      </c>
      <c r="R1436" s="10" t="str">
        <f t="shared" si="329"/>
        <v/>
      </c>
      <c r="S1436" s="10" t="str">
        <f>IF(B1436=1,"",IF(AND(OR(AND(TrackingWorksheet!H1441=Lists!$D$7,TrackingWorksheet!H1441=TrackingWorksheet!J1441),TrackingWorksheet!H1441&lt;&gt;TrackingWorksheet!J1441),TrackingWorksheet!K1441="YES",TrackingWorksheet!H1441&lt;&gt;Lists!$D$6,TrackingWorksheet!G1441&lt;=WeeklySummary!$C$7,TrackingWorksheet!I1441&lt;=WeeklySummary!$C$7),1,0))</f>
        <v/>
      </c>
      <c r="T1436" s="10" t="str">
        <f t="shared" si="330"/>
        <v/>
      </c>
      <c r="U1436" s="10" t="str">
        <f>IF($B1436=1,"",IF(TrackingWorksheet!$K1441="YES",1, 0)*D1436)</f>
        <v/>
      </c>
      <c r="V1436" s="20">
        <f t="shared" si="319"/>
        <v>0</v>
      </c>
      <c r="W1436" s="20">
        <f t="shared" si="320"/>
        <v>0</v>
      </c>
      <c r="X1436" s="10" t="str">
        <f>IF($B1436=1,"",IF(AND(TrackingWorksheet!$L1441&lt;&gt;"", TrackingWorksheet!$L1441&gt;=WeeklySummary!$C$6,TrackingWorksheet!$L1441&lt;=WeeklySummary!$C$7,OR(TrackingWorksheet!$H1441=Lists!$D$4,TrackingWorksheet!$J1441=Lists!$D$4)), 1, 0))</f>
        <v/>
      </c>
      <c r="Y1436" s="10" t="str">
        <f>IF($B1436=1,"",IF(AND(TrackingWorksheet!$L1441&lt;&gt;"", TrackingWorksheet!$L1441&gt;=WeeklySummary!$C$6,TrackingWorksheet!$L1441&lt;=WeeklySummary!$C$7,OR(TrackingWorksheet!$H1441=Lists!$D$5,TrackingWorksheet!$J1441=Lists!$D$5)), 1, 0))</f>
        <v/>
      </c>
      <c r="Z1436" s="10" t="str">
        <f>IF($B1436=1,"",IF(AND(TrackingWorksheet!$L1441&lt;&gt;"", TrackingWorksheet!$L1441&gt;=WeeklySummary!$C$6,TrackingWorksheet!$L1441&lt;=WeeklySummary!$C$7,OR(TrackingWorksheet!$H1441=Lists!$D$6,TrackingWorksheet!$J1441=Lists!$D$6)), 1, 0))</f>
        <v/>
      </c>
      <c r="AA1436" s="19" t="str">
        <f>IF(B1436=1,"",IF(AND(TrackingWorksheet!M1441&lt;&gt;"",TrackingWorksheet!M1441&lt;=WeeklySummary!$C$7),1,0)*D1436)</f>
        <v/>
      </c>
      <c r="AB1436" s="19" t="str">
        <f>IF(B1436=1,"",IF(AND(TrackingWorksheet!N1441&lt;&gt;"",TrackingWorksheet!N1441&lt;=WeeklySummary!$C$7),1,0)*D1436)</f>
        <v/>
      </c>
      <c r="AC1436" s="19" t="str">
        <f>IF(B1436=1,"",TrackingWorksheet!T1441)</f>
        <v/>
      </c>
      <c r="AD1436" s="19" t="str">
        <f>IF(B1436=1,"",IF(D1436*AND(TrackingWorksheet!S1441&gt;=Calculations!$BD$3,TrackingWorksheet!U1441="",TrackingWorksheet!K1441="YES"),1,0))</f>
        <v/>
      </c>
      <c r="AE1436" s="19" t="str">
        <f>IF($B1436=1,"",IF(AND(TrackingWorksheet!$S1441&gt;$BE$3,TrackingWorksheet!$T1441=Lists!$P$4),1, 0)*D1436)</f>
        <v/>
      </c>
      <c r="AF1436" s="19" t="str">
        <f>IF($B1436=1,"",IF(AND(TrackingWorksheet!$U1441&gt;$BE$3,TrackingWorksheet!$V1441=Lists!$P$4),1, 0)*D1436)</f>
        <v/>
      </c>
      <c r="AG1436" s="19" t="str">
        <f>IF($B1436=1,"",IF(AND(TrackingWorksheet!$W1441&gt;$BE$3,TrackingWorksheet!$X1441=Lists!$P$4),1, 0)*D1436)</f>
        <v/>
      </c>
      <c r="AH1436" s="19" t="str">
        <f>IF($B1436=1,"",IF(AND(TrackingWorksheet!$Y1441&gt;$BE$3,TrackingWorksheet!$Z1441=Lists!$P$4),1, 0)*D1436)</f>
        <v/>
      </c>
      <c r="AI1436" s="19" t="str">
        <f>IF($B1436=1,"",IF(AND(TrackingWorksheet!$AA1441&gt;$BE$3,TrackingWorksheet!$AB1441=Lists!$P$4),1, 0)*D1436)</f>
        <v/>
      </c>
      <c r="AJ1436" s="19" t="str">
        <f>IF($B1436=1,"",IF(AND(TrackingWorksheet!$S1441&gt;$BE$3,TrackingWorksheet!$T1441=Lists!$P$5),1, 0)*D1436)</f>
        <v/>
      </c>
      <c r="AK1436" s="19" t="str">
        <f>IF($B1436=1,"",IF(AND(TrackingWorksheet!$U1441&gt;$BE$3,TrackingWorksheet!$V1441=Lists!$P$5),1, 0)*D1436)</f>
        <v/>
      </c>
      <c r="AL1436" s="19" t="str">
        <f>IF($B1436=1,"",IF(AND(TrackingWorksheet!$W1441&gt;$BE$3,TrackingWorksheet!$X1441=Lists!$P$5),1, 0)*D1436)</f>
        <v/>
      </c>
      <c r="AM1436" s="19" t="str">
        <f>IF($B1436=1,"",IF(AND(TrackingWorksheet!$Y1441&gt;$BE$3,TrackingWorksheet!$Z1441=Lists!$P$5),1, 0)*D1436)</f>
        <v/>
      </c>
      <c r="AN1436" s="19" t="str">
        <f>IF($B1436=1,"",IF(AND(TrackingWorksheet!$AA1441&gt;$BE$3,TrackingWorksheet!$AB1441=Lists!$P$5),1, 0)*D1436)</f>
        <v/>
      </c>
      <c r="AO1436" s="19" t="str">
        <f>IF($B1436=1,"",IF(AND(TrackingWorksheet!$S1441&gt;$BE$3,TrackingWorksheet!$T1441=Lists!$P$6),1, 0)*D1436)</f>
        <v/>
      </c>
      <c r="AP1436" s="19" t="str">
        <f>IF($B1436=1,"",IF(AND(TrackingWorksheet!$U1441&gt;$BE$3,TrackingWorksheet!$V1441=Lists!$P$6),1, 0)*D1436)</f>
        <v/>
      </c>
      <c r="AQ1436" s="19" t="str">
        <f>IF($B1436=1,"",IF(AND(TrackingWorksheet!$W1441&gt;$BE$3,TrackingWorksheet!$X1441=Lists!$P$6),1, 0)*D1436)</f>
        <v/>
      </c>
      <c r="AR1436" s="19" t="str">
        <f>IF($B1436=1,"",IF(AND(TrackingWorksheet!$Y1441&gt;$BE$3,TrackingWorksheet!$Z1441=Lists!$P$6),1, 0)*D1436)</f>
        <v/>
      </c>
      <c r="AS1436" s="19" t="str">
        <f>IF($B1436=1,"",IF(AND(TrackingWorksheet!$AA1441&gt;$BE$3,TrackingWorksheet!$AB1441=Lists!$P$6),1, 0)*D1436)</f>
        <v/>
      </c>
      <c r="AT1436" s="19">
        <f t="shared" si="321"/>
        <v>0</v>
      </c>
      <c r="AU1436" s="19" t="str">
        <f>IF(B1436=1,"",IF(AND(TrackingWorksheet!K1441="",TrackingWorksheet!M1441="", TrackingWorksheet!N1441="", TrackingWorksheet!S1441="", TrackingWorksheet!V1441="", TrackingWorksheet!W1441="", TrackingWorksheet!Y1441="", TrackingWorksheet!AA1441="", V1436=1),1,0)*D1436)</f>
        <v/>
      </c>
      <c r="AV1436" s="19" t="str">
        <f>IF(B1436=1,"",IF(D1436*AND(TrackingWorksheet!U1441&gt;Calculations!$BE$3,TrackingWorksheet!K1441="YES"),1,0))</f>
        <v/>
      </c>
      <c r="AW1436" s="19" t="str">
        <f>IF(B1436=1,"",IF(D1436*AND(TrackingWorksheet!W1441&gt;Calculations!$BE$3,TrackingWorksheet!K1441="YES"),1,0))</f>
        <v/>
      </c>
      <c r="AX1436" s="19">
        <f t="shared" si="322"/>
        <v>0</v>
      </c>
      <c r="AY1436" s="19">
        <f t="shared" si="318"/>
        <v>0</v>
      </c>
      <c r="AZ1436" s="27" t="str">
        <f>IF(B1436=1,"",IF(TrackingWorksheet!Q1441="","",TrackingWorksheet!Q1441))</f>
        <v/>
      </c>
      <c r="BB1436" s="4"/>
      <c r="BC1436" s="4"/>
      <c r="BD1436" s="4"/>
      <c r="BE1436" s="4"/>
      <c r="BF1436" s="4"/>
      <c r="BG1436" s="4" t="str">
        <f>IF(B1436=1,"",IF(AND(N1436=1,TrackingWorksheet!$I1441+14&lt;=WeeklySummary!$C$7),1,0))</f>
        <v/>
      </c>
      <c r="BH1436" s="4" t="str">
        <f>IF(B1436=1,"",IF(AND(R1436=1,TrackingWorksheet!$I1441+14&lt;=WeeklySummary!$C$7),1,0))</f>
        <v/>
      </c>
      <c r="BI1436" s="4" t="str">
        <f>IF(B1436=1,"",IF(AND(J1436=1,TrackingWorksheet!$G1441+14&lt;=WeeklySummary!$C$7),1,0))</f>
        <v/>
      </c>
      <c r="BJ1436" s="4" t="str">
        <f>IF(B1436=1,"",IF(AND(T1436=1,TrackingWorksheet!$I1441+14&lt;=WeeklySummary!$C$7),1,0))</f>
        <v/>
      </c>
      <c r="BK1436" s="4" t="str">
        <f>IF(B1436=1,"",IF(AND(T1436=1,TrackingWorksheet!$G1441+14&lt;=WeeklySummary!$C$7),1,0))</f>
        <v/>
      </c>
      <c r="BL1436" s="4">
        <f t="shared" si="331"/>
        <v>0</v>
      </c>
    </row>
    <row r="1437" spans="2:64" x14ac:dyDescent="0.25">
      <c r="B1437" s="27">
        <f>IF(AND(ISBLANK(TrackingWorksheet!B1442),ISBLANK(TrackingWorksheet!C1442),ISBLANK(TrackingWorksheet!G1442),ISBLANK(TrackingWorksheet!H1442),
ISBLANK(TrackingWorksheet!I1442),ISBLANK(TrackingWorksheet!J1442),ISBLANK(TrackingWorksheet!M1442),
ISBLANK(TrackingWorksheet!N1444)),1,0)</f>
        <v>1</v>
      </c>
      <c r="C1437" s="12" t="str">
        <f>IF(B1437=1,"",TrackingWorksheet!F1442)</f>
        <v/>
      </c>
      <c r="D1437" s="20" t="str">
        <f>IF(B1437=1,"",IF(AND(TrackingWorksheet!B1442&lt;&gt;"",TrackingWorksheet!B1442&lt;=WeeklySummary!$C$7,OR(TrackingWorksheet!C1442="",TrackingWorksheet!C1442&gt;=WeeklySummary!$C$6)),1,0))</f>
        <v/>
      </c>
      <c r="E1437" s="10" t="str">
        <f>IF(B1437=1,"",IF(AND(TrackingWorksheet!G1442 &lt;&gt;"",TrackingWorksheet!G1442&lt;=WeeklySummary!$C$7, TrackingWorksheet!H1442=Lists!$D$4), "Y", "N"))</f>
        <v/>
      </c>
      <c r="F1437" s="10" t="str">
        <f>IF(B1437=1,"",IF(AND(TrackingWorksheet!I1442 &lt;&gt;"", TrackingWorksheet!I1442&lt;=WeeklySummary!$C$7, TrackingWorksheet!J1442=Lists!$D$4), "Y", "N"))</f>
        <v/>
      </c>
      <c r="G1437" s="10" t="str">
        <f>IF(B1437=1,"",IF(AND(TrackingWorksheet!G1442 &lt;&gt;"",TrackingWorksheet!G1442&lt;=WeeklySummary!$C$7, TrackingWorksheet!H1442=Lists!$D$5), "Y", "N"))</f>
        <v/>
      </c>
      <c r="H1437" s="10" t="str">
        <f>IF(B1437=1,"",IF(AND(TrackingWorksheet!I1442 &lt;&gt;"", TrackingWorksheet!I1442&lt;=WeeklySummary!$C$7, TrackingWorksheet!J1442=Lists!$D$5), "Y", "N"))</f>
        <v/>
      </c>
      <c r="I1437" s="20" t="str">
        <f>IF(B1437=1,"",IF(AND(TrackingWorksheet!G1442 &lt;&gt;"", TrackingWorksheet!G1442&lt;=WeeklySummary!$C$7, TrackingWorksheet!H1442=Lists!$D$6), 1, 0))</f>
        <v/>
      </c>
      <c r="J1437" s="20" t="str">
        <f t="shared" si="323"/>
        <v/>
      </c>
      <c r="K1437" s="10" t="str">
        <f>IF(B1437=1,"",IF(AND(TrackingWorksheet!I1442&lt;=WeeklySummary!$C$7,TrackingWorksheet!K1442="YES"),0,IF(AND(AND(OR(E1437="Y",F1437="Y"),E1437&lt;&gt;F1437),G1437&lt;&gt;"Y", H1437&lt;&gt;"Y"), 1, 0)))</f>
        <v/>
      </c>
      <c r="L1437" s="20" t="str">
        <f t="shared" si="324"/>
        <v/>
      </c>
      <c r="M1437" s="10" t="str">
        <f t="shared" si="325"/>
        <v/>
      </c>
      <c r="N1437" s="20" t="str">
        <f t="shared" si="326"/>
        <v/>
      </c>
      <c r="O1437" s="10" t="str">
        <f>IF(B1437=1,"",IF(AND(TrackingWorksheet!I1442&lt;=WeeklySummary!$C$7,TrackingWorksheet!K1442="YES"),0,IF(AND(AND(OR(G1437="Y",H1437="Y"),G1437&lt;&gt;H1437),E1437&lt;&gt;"Y", F1437&lt;&gt;"Y"), 1, 0)))</f>
        <v/>
      </c>
      <c r="P1437" s="20" t="str">
        <f t="shared" si="327"/>
        <v/>
      </c>
      <c r="Q1437" s="10" t="str">
        <f t="shared" si="328"/>
        <v/>
      </c>
      <c r="R1437" s="10" t="str">
        <f t="shared" si="329"/>
        <v/>
      </c>
      <c r="S1437" s="10" t="str">
        <f>IF(B1437=1,"",IF(AND(OR(AND(TrackingWorksheet!H1442=Lists!$D$7,TrackingWorksheet!H1442=TrackingWorksheet!J1442),TrackingWorksheet!H1442&lt;&gt;TrackingWorksheet!J1442),TrackingWorksheet!K1442="YES",TrackingWorksheet!H1442&lt;&gt;Lists!$D$6,TrackingWorksheet!G1442&lt;=WeeklySummary!$C$7,TrackingWorksheet!I1442&lt;=WeeklySummary!$C$7),1,0))</f>
        <v/>
      </c>
      <c r="T1437" s="10" t="str">
        <f t="shared" si="330"/>
        <v/>
      </c>
      <c r="U1437" s="10" t="str">
        <f>IF($B1437=1,"",IF(TrackingWorksheet!$K1442="YES",1, 0)*D1437)</f>
        <v/>
      </c>
      <c r="V1437" s="20">
        <f t="shared" si="319"/>
        <v>0</v>
      </c>
      <c r="W1437" s="20">
        <f t="shared" si="320"/>
        <v>0</v>
      </c>
      <c r="X1437" s="10" t="str">
        <f>IF($B1437=1,"",IF(AND(TrackingWorksheet!$L1442&lt;&gt;"", TrackingWorksheet!$L1442&gt;=WeeklySummary!$C$6,TrackingWorksheet!$L1442&lt;=WeeklySummary!$C$7,OR(TrackingWorksheet!$H1442=Lists!$D$4,TrackingWorksheet!$J1442=Lists!$D$4)), 1, 0))</f>
        <v/>
      </c>
      <c r="Y1437" s="10" t="str">
        <f>IF($B1437=1,"",IF(AND(TrackingWorksheet!$L1442&lt;&gt;"", TrackingWorksheet!$L1442&gt;=WeeklySummary!$C$6,TrackingWorksheet!$L1442&lt;=WeeklySummary!$C$7,OR(TrackingWorksheet!$H1442=Lists!$D$5,TrackingWorksheet!$J1442=Lists!$D$5)), 1, 0))</f>
        <v/>
      </c>
      <c r="Z1437" s="10" t="str">
        <f>IF($B1437=1,"",IF(AND(TrackingWorksheet!$L1442&lt;&gt;"", TrackingWorksheet!$L1442&gt;=WeeklySummary!$C$6,TrackingWorksheet!$L1442&lt;=WeeklySummary!$C$7,OR(TrackingWorksheet!$H1442=Lists!$D$6,TrackingWorksheet!$J1442=Lists!$D$6)), 1, 0))</f>
        <v/>
      </c>
      <c r="AA1437" s="19" t="str">
        <f>IF(B1437=1,"",IF(AND(TrackingWorksheet!M1442&lt;&gt;"",TrackingWorksheet!M1442&lt;=WeeklySummary!$C$7),1,0)*D1437)</f>
        <v/>
      </c>
      <c r="AB1437" s="19" t="str">
        <f>IF(B1437=1,"",IF(AND(TrackingWorksheet!N1442&lt;&gt;"",TrackingWorksheet!N1442&lt;=WeeklySummary!$C$7),1,0)*D1437)</f>
        <v/>
      </c>
      <c r="AC1437" s="19" t="str">
        <f>IF(B1437=1,"",TrackingWorksheet!T1442)</f>
        <v/>
      </c>
      <c r="AD1437" s="19" t="str">
        <f>IF(B1437=1,"",IF(D1437*AND(TrackingWorksheet!S1442&gt;=Calculations!$BD$3,TrackingWorksheet!U1442="",TrackingWorksheet!K1442="YES"),1,0))</f>
        <v/>
      </c>
      <c r="AE1437" s="19" t="str">
        <f>IF($B1437=1,"",IF(AND(TrackingWorksheet!$S1442&gt;$BE$3,TrackingWorksheet!$T1442=Lists!$P$4),1, 0)*D1437)</f>
        <v/>
      </c>
      <c r="AF1437" s="19" t="str">
        <f>IF($B1437=1,"",IF(AND(TrackingWorksheet!$U1442&gt;$BE$3,TrackingWorksheet!$V1442=Lists!$P$4),1, 0)*D1437)</f>
        <v/>
      </c>
      <c r="AG1437" s="19" t="str">
        <f>IF($B1437=1,"",IF(AND(TrackingWorksheet!$W1442&gt;$BE$3,TrackingWorksheet!$X1442=Lists!$P$4),1, 0)*D1437)</f>
        <v/>
      </c>
      <c r="AH1437" s="19" t="str">
        <f>IF($B1437=1,"",IF(AND(TrackingWorksheet!$Y1442&gt;$BE$3,TrackingWorksheet!$Z1442=Lists!$P$4),1, 0)*D1437)</f>
        <v/>
      </c>
      <c r="AI1437" s="19" t="str">
        <f>IF($B1437=1,"",IF(AND(TrackingWorksheet!$AA1442&gt;$BE$3,TrackingWorksheet!$AB1442=Lists!$P$4),1, 0)*D1437)</f>
        <v/>
      </c>
      <c r="AJ1437" s="19" t="str">
        <f>IF($B1437=1,"",IF(AND(TrackingWorksheet!$S1442&gt;$BE$3,TrackingWorksheet!$T1442=Lists!$P$5),1, 0)*D1437)</f>
        <v/>
      </c>
      <c r="AK1437" s="19" t="str">
        <f>IF($B1437=1,"",IF(AND(TrackingWorksheet!$U1442&gt;$BE$3,TrackingWorksheet!$V1442=Lists!$P$5),1, 0)*D1437)</f>
        <v/>
      </c>
      <c r="AL1437" s="19" t="str">
        <f>IF($B1437=1,"",IF(AND(TrackingWorksheet!$W1442&gt;$BE$3,TrackingWorksheet!$X1442=Lists!$P$5),1, 0)*D1437)</f>
        <v/>
      </c>
      <c r="AM1437" s="19" t="str">
        <f>IF($B1437=1,"",IF(AND(TrackingWorksheet!$Y1442&gt;$BE$3,TrackingWorksheet!$Z1442=Lists!$P$5),1, 0)*D1437)</f>
        <v/>
      </c>
      <c r="AN1437" s="19" t="str">
        <f>IF($B1437=1,"",IF(AND(TrackingWorksheet!$AA1442&gt;$BE$3,TrackingWorksheet!$AB1442=Lists!$P$5),1, 0)*D1437)</f>
        <v/>
      </c>
      <c r="AO1437" s="19" t="str">
        <f>IF($B1437=1,"",IF(AND(TrackingWorksheet!$S1442&gt;$BE$3,TrackingWorksheet!$T1442=Lists!$P$6),1, 0)*D1437)</f>
        <v/>
      </c>
      <c r="AP1437" s="19" t="str">
        <f>IF($B1437=1,"",IF(AND(TrackingWorksheet!$U1442&gt;$BE$3,TrackingWorksheet!$V1442=Lists!$P$6),1, 0)*D1437)</f>
        <v/>
      </c>
      <c r="AQ1437" s="19" t="str">
        <f>IF($B1437=1,"",IF(AND(TrackingWorksheet!$W1442&gt;$BE$3,TrackingWorksheet!$X1442=Lists!$P$6),1, 0)*D1437)</f>
        <v/>
      </c>
      <c r="AR1437" s="19" t="str">
        <f>IF($B1437=1,"",IF(AND(TrackingWorksheet!$Y1442&gt;$BE$3,TrackingWorksheet!$Z1442=Lists!$P$6),1, 0)*D1437)</f>
        <v/>
      </c>
      <c r="AS1437" s="19" t="str">
        <f>IF($B1437=1,"",IF(AND(TrackingWorksheet!$AA1442&gt;$BE$3,TrackingWorksheet!$AB1442=Lists!$P$6),1, 0)*D1437)</f>
        <v/>
      </c>
      <c r="AT1437" s="19">
        <f t="shared" si="321"/>
        <v>0</v>
      </c>
      <c r="AU1437" s="19" t="str">
        <f>IF(B1437=1,"",IF(AND(TrackingWorksheet!K1442="",TrackingWorksheet!M1442="", TrackingWorksheet!N1442="", TrackingWorksheet!S1442="", TrackingWorksheet!V1442="", TrackingWorksheet!W1442="", TrackingWorksheet!Y1442="", TrackingWorksheet!AA1442="", V1437=1),1,0)*D1437)</f>
        <v/>
      </c>
      <c r="AV1437" s="19" t="str">
        <f>IF(B1437=1,"",IF(D1437*AND(TrackingWorksheet!U1442&gt;Calculations!$BE$3,TrackingWorksheet!K1442="YES"),1,0))</f>
        <v/>
      </c>
      <c r="AW1437" s="19" t="str">
        <f>IF(B1437=1,"",IF(D1437*AND(TrackingWorksheet!W1442&gt;Calculations!$BE$3,TrackingWorksheet!K1442="YES"),1,0))</f>
        <v/>
      </c>
      <c r="AX1437" s="19">
        <f t="shared" si="322"/>
        <v>0</v>
      </c>
      <c r="AY1437" s="19">
        <f t="shared" si="318"/>
        <v>0</v>
      </c>
      <c r="AZ1437" s="27" t="str">
        <f>IF(B1437=1,"",IF(TrackingWorksheet!Q1442="","",TrackingWorksheet!Q1442))</f>
        <v/>
      </c>
      <c r="BB1437" s="4"/>
      <c r="BC1437" s="4"/>
      <c r="BD1437" s="4"/>
      <c r="BE1437" s="4"/>
      <c r="BF1437" s="4"/>
      <c r="BG1437" s="4" t="str">
        <f>IF(B1437=1,"",IF(AND(N1437=1,TrackingWorksheet!$I1442+14&lt;=WeeklySummary!$C$7),1,0))</f>
        <v/>
      </c>
      <c r="BH1437" s="4" t="str">
        <f>IF(B1437=1,"",IF(AND(R1437=1,TrackingWorksheet!$I1442+14&lt;=WeeklySummary!$C$7),1,0))</f>
        <v/>
      </c>
      <c r="BI1437" s="4" t="str">
        <f>IF(B1437=1,"",IF(AND(J1437=1,TrackingWorksheet!$G1442+14&lt;=WeeklySummary!$C$7),1,0))</f>
        <v/>
      </c>
      <c r="BJ1437" s="4" t="str">
        <f>IF(B1437=1,"",IF(AND(T1437=1,TrackingWorksheet!$I1442+14&lt;=WeeklySummary!$C$7),1,0))</f>
        <v/>
      </c>
      <c r="BK1437" s="4" t="str">
        <f>IF(B1437=1,"",IF(AND(T1437=1,TrackingWorksheet!$G1442+14&lt;=WeeklySummary!$C$7),1,0))</f>
        <v/>
      </c>
      <c r="BL1437" s="4">
        <f t="shared" si="331"/>
        <v>0</v>
      </c>
    </row>
    <row r="1438" spans="2:64" x14ac:dyDescent="0.25">
      <c r="B1438" s="27">
        <f>IF(AND(ISBLANK(TrackingWorksheet!B1443),ISBLANK(TrackingWorksheet!C1443),ISBLANK(TrackingWorksheet!G1443),ISBLANK(TrackingWorksheet!H1443),
ISBLANK(TrackingWorksheet!I1443),ISBLANK(TrackingWorksheet!J1443),ISBLANK(TrackingWorksheet!M1443),
ISBLANK(TrackingWorksheet!N1445)),1,0)</f>
        <v>1</v>
      </c>
      <c r="C1438" s="12" t="str">
        <f>IF(B1438=1,"",TrackingWorksheet!F1443)</f>
        <v/>
      </c>
      <c r="D1438" s="20" t="str">
        <f>IF(B1438=1,"",IF(AND(TrackingWorksheet!B1443&lt;&gt;"",TrackingWorksheet!B1443&lt;=WeeklySummary!$C$7,OR(TrackingWorksheet!C1443="",TrackingWorksheet!C1443&gt;=WeeklySummary!$C$6)),1,0))</f>
        <v/>
      </c>
      <c r="E1438" s="10" t="str">
        <f>IF(B1438=1,"",IF(AND(TrackingWorksheet!G1443 &lt;&gt;"",TrackingWorksheet!G1443&lt;=WeeklySummary!$C$7, TrackingWorksheet!H1443=Lists!$D$4), "Y", "N"))</f>
        <v/>
      </c>
      <c r="F1438" s="10" t="str">
        <f>IF(B1438=1,"",IF(AND(TrackingWorksheet!I1443 &lt;&gt;"", TrackingWorksheet!I1443&lt;=WeeklySummary!$C$7, TrackingWorksheet!J1443=Lists!$D$4), "Y", "N"))</f>
        <v/>
      </c>
      <c r="G1438" s="10" t="str">
        <f>IF(B1438=1,"",IF(AND(TrackingWorksheet!G1443 &lt;&gt;"",TrackingWorksheet!G1443&lt;=WeeklySummary!$C$7, TrackingWorksheet!H1443=Lists!$D$5), "Y", "N"))</f>
        <v/>
      </c>
      <c r="H1438" s="10" t="str">
        <f>IF(B1438=1,"",IF(AND(TrackingWorksheet!I1443 &lt;&gt;"", TrackingWorksheet!I1443&lt;=WeeklySummary!$C$7, TrackingWorksheet!J1443=Lists!$D$5), "Y", "N"))</f>
        <v/>
      </c>
      <c r="I1438" s="20" t="str">
        <f>IF(B1438=1,"",IF(AND(TrackingWorksheet!G1443 &lt;&gt;"", TrackingWorksheet!G1443&lt;=WeeklySummary!$C$7, TrackingWorksheet!H1443=Lists!$D$6), 1, 0))</f>
        <v/>
      </c>
      <c r="J1438" s="20" t="str">
        <f t="shared" si="323"/>
        <v/>
      </c>
      <c r="K1438" s="10" t="str">
        <f>IF(B1438=1,"",IF(AND(TrackingWorksheet!I1443&lt;=WeeklySummary!$C$7,TrackingWorksheet!K1443="YES"),0,IF(AND(AND(OR(E1438="Y",F1438="Y"),E1438&lt;&gt;F1438),G1438&lt;&gt;"Y", H1438&lt;&gt;"Y"), 1, 0)))</f>
        <v/>
      </c>
      <c r="L1438" s="20" t="str">
        <f t="shared" si="324"/>
        <v/>
      </c>
      <c r="M1438" s="10" t="str">
        <f t="shared" si="325"/>
        <v/>
      </c>
      <c r="N1438" s="20" t="str">
        <f t="shared" si="326"/>
        <v/>
      </c>
      <c r="O1438" s="10" t="str">
        <f>IF(B1438=1,"",IF(AND(TrackingWorksheet!I1443&lt;=WeeklySummary!$C$7,TrackingWorksheet!K1443="YES"),0,IF(AND(AND(OR(G1438="Y",H1438="Y"),G1438&lt;&gt;H1438),E1438&lt;&gt;"Y", F1438&lt;&gt;"Y"), 1, 0)))</f>
        <v/>
      </c>
      <c r="P1438" s="20" t="str">
        <f t="shared" si="327"/>
        <v/>
      </c>
      <c r="Q1438" s="10" t="str">
        <f t="shared" si="328"/>
        <v/>
      </c>
      <c r="R1438" s="10" t="str">
        <f t="shared" si="329"/>
        <v/>
      </c>
      <c r="S1438" s="10" t="str">
        <f>IF(B1438=1,"",IF(AND(OR(AND(TrackingWorksheet!H1443=Lists!$D$7,TrackingWorksheet!H1443=TrackingWorksheet!J1443),TrackingWorksheet!H1443&lt;&gt;TrackingWorksheet!J1443),TrackingWorksheet!K1443="YES",TrackingWorksheet!H1443&lt;&gt;Lists!$D$6,TrackingWorksheet!G1443&lt;=WeeklySummary!$C$7,TrackingWorksheet!I1443&lt;=WeeklySummary!$C$7),1,0))</f>
        <v/>
      </c>
      <c r="T1438" s="10" t="str">
        <f t="shared" si="330"/>
        <v/>
      </c>
      <c r="U1438" s="10" t="str">
        <f>IF($B1438=1,"",IF(TrackingWorksheet!$K1443="YES",1, 0)*D1438)</f>
        <v/>
      </c>
      <c r="V1438" s="20">
        <f t="shared" si="319"/>
        <v>0</v>
      </c>
      <c r="W1438" s="20">
        <f t="shared" si="320"/>
        <v>0</v>
      </c>
      <c r="X1438" s="10" t="str">
        <f>IF($B1438=1,"",IF(AND(TrackingWorksheet!$L1443&lt;&gt;"", TrackingWorksheet!$L1443&gt;=WeeklySummary!$C$6,TrackingWorksheet!$L1443&lt;=WeeklySummary!$C$7,OR(TrackingWorksheet!$H1443=Lists!$D$4,TrackingWorksheet!$J1443=Lists!$D$4)), 1, 0))</f>
        <v/>
      </c>
      <c r="Y1438" s="10" t="str">
        <f>IF($B1438=1,"",IF(AND(TrackingWorksheet!$L1443&lt;&gt;"", TrackingWorksheet!$L1443&gt;=WeeklySummary!$C$6,TrackingWorksheet!$L1443&lt;=WeeklySummary!$C$7,OR(TrackingWorksheet!$H1443=Lists!$D$5,TrackingWorksheet!$J1443=Lists!$D$5)), 1, 0))</f>
        <v/>
      </c>
      <c r="Z1438" s="10" t="str">
        <f>IF($B1438=1,"",IF(AND(TrackingWorksheet!$L1443&lt;&gt;"", TrackingWorksheet!$L1443&gt;=WeeklySummary!$C$6,TrackingWorksheet!$L1443&lt;=WeeklySummary!$C$7,OR(TrackingWorksheet!$H1443=Lists!$D$6,TrackingWorksheet!$J1443=Lists!$D$6)), 1, 0))</f>
        <v/>
      </c>
      <c r="AA1438" s="19" t="str">
        <f>IF(B1438=1,"",IF(AND(TrackingWorksheet!M1443&lt;&gt;"",TrackingWorksheet!M1443&lt;=WeeklySummary!$C$7),1,0)*D1438)</f>
        <v/>
      </c>
      <c r="AB1438" s="19" t="str">
        <f>IF(B1438=1,"",IF(AND(TrackingWorksheet!N1443&lt;&gt;"",TrackingWorksheet!N1443&lt;=WeeklySummary!$C$7),1,0)*D1438)</f>
        <v/>
      </c>
      <c r="AC1438" s="19" t="str">
        <f>IF(B1438=1,"",TrackingWorksheet!T1443)</f>
        <v/>
      </c>
      <c r="AD1438" s="19" t="str">
        <f>IF(B1438=1,"",IF(D1438*AND(TrackingWorksheet!S1443&gt;=Calculations!$BD$3,TrackingWorksheet!U1443="",TrackingWorksheet!K1443="YES"),1,0))</f>
        <v/>
      </c>
      <c r="AE1438" s="19" t="str">
        <f>IF($B1438=1,"",IF(AND(TrackingWorksheet!$S1443&gt;$BE$3,TrackingWorksheet!$T1443=Lists!$P$4),1, 0)*D1438)</f>
        <v/>
      </c>
      <c r="AF1438" s="19" t="str">
        <f>IF($B1438=1,"",IF(AND(TrackingWorksheet!$U1443&gt;$BE$3,TrackingWorksheet!$V1443=Lists!$P$4),1, 0)*D1438)</f>
        <v/>
      </c>
      <c r="AG1438" s="19" t="str">
        <f>IF($B1438=1,"",IF(AND(TrackingWorksheet!$W1443&gt;$BE$3,TrackingWorksheet!$X1443=Lists!$P$4),1, 0)*D1438)</f>
        <v/>
      </c>
      <c r="AH1438" s="19" t="str">
        <f>IF($B1438=1,"",IF(AND(TrackingWorksheet!$Y1443&gt;$BE$3,TrackingWorksheet!$Z1443=Lists!$P$4),1, 0)*D1438)</f>
        <v/>
      </c>
      <c r="AI1438" s="19" t="str">
        <f>IF($B1438=1,"",IF(AND(TrackingWorksheet!$AA1443&gt;$BE$3,TrackingWorksheet!$AB1443=Lists!$P$4),1, 0)*D1438)</f>
        <v/>
      </c>
      <c r="AJ1438" s="19" t="str">
        <f>IF($B1438=1,"",IF(AND(TrackingWorksheet!$S1443&gt;$BE$3,TrackingWorksheet!$T1443=Lists!$P$5),1, 0)*D1438)</f>
        <v/>
      </c>
      <c r="AK1438" s="19" t="str">
        <f>IF($B1438=1,"",IF(AND(TrackingWorksheet!$U1443&gt;$BE$3,TrackingWorksheet!$V1443=Lists!$P$5),1, 0)*D1438)</f>
        <v/>
      </c>
      <c r="AL1438" s="19" t="str">
        <f>IF($B1438=1,"",IF(AND(TrackingWorksheet!$W1443&gt;$BE$3,TrackingWorksheet!$X1443=Lists!$P$5),1, 0)*D1438)</f>
        <v/>
      </c>
      <c r="AM1438" s="19" t="str">
        <f>IF($B1438=1,"",IF(AND(TrackingWorksheet!$Y1443&gt;$BE$3,TrackingWorksheet!$Z1443=Lists!$P$5),1, 0)*D1438)</f>
        <v/>
      </c>
      <c r="AN1438" s="19" t="str">
        <f>IF($B1438=1,"",IF(AND(TrackingWorksheet!$AA1443&gt;$BE$3,TrackingWorksheet!$AB1443=Lists!$P$5),1, 0)*D1438)</f>
        <v/>
      </c>
      <c r="AO1438" s="19" t="str">
        <f>IF($B1438=1,"",IF(AND(TrackingWorksheet!$S1443&gt;$BE$3,TrackingWorksheet!$T1443=Lists!$P$6),1, 0)*D1438)</f>
        <v/>
      </c>
      <c r="AP1438" s="19" t="str">
        <f>IF($B1438=1,"",IF(AND(TrackingWorksheet!$U1443&gt;$BE$3,TrackingWorksheet!$V1443=Lists!$P$6),1, 0)*D1438)</f>
        <v/>
      </c>
      <c r="AQ1438" s="19" t="str">
        <f>IF($B1438=1,"",IF(AND(TrackingWorksheet!$W1443&gt;$BE$3,TrackingWorksheet!$X1443=Lists!$P$6),1, 0)*D1438)</f>
        <v/>
      </c>
      <c r="AR1438" s="19" t="str">
        <f>IF($B1438=1,"",IF(AND(TrackingWorksheet!$Y1443&gt;$BE$3,TrackingWorksheet!$Z1443=Lists!$P$6),1, 0)*D1438)</f>
        <v/>
      </c>
      <c r="AS1438" s="19" t="str">
        <f>IF($B1438=1,"",IF(AND(TrackingWorksheet!$AA1443&gt;$BE$3,TrackingWorksheet!$AB1443=Lists!$P$6),1, 0)*D1438)</f>
        <v/>
      </c>
      <c r="AT1438" s="19">
        <f t="shared" si="321"/>
        <v>0</v>
      </c>
      <c r="AU1438" s="19" t="str">
        <f>IF(B1438=1,"",IF(AND(TrackingWorksheet!K1443="",TrackingWorksheet!M1443="", TrackingWorksheet!N1443="", TrackingWorksheet!S1443="", TrackingWorksheet!V1443="", TrackingWorksheet!W1443="", TrackingWorksheet!Y1443="", TrackingWorksheet!AA1443="", V1438=1),1,0)*D1438)</f>
        <v/>
      </c>
      <c r="AV1438" s="19" t="str">
        <f>IF(B1438=1,"",IF(D1438*AND(TrackingWorksheet!U1443&gt;Calculations!$BE$3,TrackingWorksheet!K1443="YES"),1,0))</f>
        <v/>
      </c>
      <c r="AW1438" s="19" t="str">
        <f>IF(B1438=1,"",IF(D1438*AND(TrackingWorksheet!W1443&gt;Calculations!$BE$3,TrackingWorksheet!K1443="YES"),1,0))</f>
        <v/>
      </c>
      <c r="AX1438" s="19">
        <f t="shared" si="322"/>
        <v>0</v>
      </c>
      <c r="AY1438" s="19">
        <f t="shared" si="318"/>
        <v>0</v>
      </c>
      <c r="AZ1438" s="27" t="str">
        <f>IF(B1438=1,"",IF(TrackingWorksheet!Q1443="","",TrackingWorksheet!Q1443))</f>
        <v/>
      </c>
      <c r="BB1438" s="4"/>
      <c r="BC1438" s="4"/>
      <c r="BD1438" s="4"/>
      <c r="BE1438" s="4"/>
      <c r="BF1438" s="4"/>
      <c r="BG1438" s="4" t="str">
        <f>IF(B1438=1,"",IF(AND(N1438=1,TrackingWorksheet!$I1443+14&lt;=WeeklySummary!$C$7),1,0))</f>
        <v/>
      </c>
      <c r="BH1438" s="4" t="str">
        <f>IF(B1438=1,"",IF(AND(R1438=1,TrackingWorksheet!$I1443+14&lt;=WeeklySummary!$C$7),1,0))</f>
        <v/>
      </c>
      <c r="BI1438" s="4" t="str">
        <f>IF(B1438=1,"",IF(AND(J1438=1,TrackingWorksheet!$G1443+14&lt;=WeeklySummary!$C$7),1,0))</f>
        <v/>
      </c>
      <c r="BJ1438" s="4" t="str">
        <f>IF(B1438=1,"",IF(AND(T1438=1,TrackingWorksheet!$I1443+14&lt;=WeeklySummary!$C$7),1,0))</f>
        <v/>
      </c>
      <c r="BK1438" s="4" t="str">
        <f>IF(B1438=1,"",IF(AND(T1438=1,TrackingWorksheet!$G1443+14&lt;=WeeklySummary!$C$7),1,0))</f>
        <v/>
      </c>
      <c r="BL1438" s="4">
        <f t="shared" si="331"/>
        <v>0</v>
      </c>
    </row>
    <row r="1439" spans="2:64" x14ac:dyDescent="0.25">
      <c r="B1439" s="27">
        <f>IF(AND(ISBLANK(TrackingWorksheet!B1444),ISBLANK(TrackingWorksheet!C1444),ISBLANK(TrackingWorksheet!G1444),ISBLANK(TrackingWorksheet!H1444),
ISBLANK(TrackingWorksheet!I1444),ISBLANK(TrackingWorksheet!J1444),ISBLANK(TrackingWorksheet!M1444),
ISBLANK(TrackingWorksheet!N1446)),1,0)</f>
        <v>1</v>
      </c>
      <c r="C1439" s="12" t="str">
        <f>IF(B1439=1,"",TrackingWorksheet!F1444)</f>
        <v/>
      </c>
      <c r="D1439" s="20" t="str">
        <f>IF(B1439=1,"",IF(AND(TrackingWorksheet!B1444&lt;&gt;"",TrackingWorksheet!B1444&lt;=WeeklySummary!$C$7,OR(TrackingWorksheet!C1444="",TrackingWorksheet!C1444&gt;=WeeklySummary!$C$6)),1,0))</f>
        <v/>
      </c>
      <c r="E1439" s="10" t="str">
        <f>IF(B1439=1,"",IF(AND(TrackingWorksheet!G1444 &lt;&gt;"",TrackingWorksheet!G1444&lt;=WeeklySummary!$C$7, TrackingWorksheet!H1444=Lists!$D$4), "Y", "N"))</f>
        <v/>
      </c>
      <c r="F1439" s="10" t="str">
        <f>IF(B1439=1,"",IF(AND(TrackingWorksheet!I1444 &lt;&gt;"", TrackingWorksheet!I1444&lt;=WeeklySummary!$C$7, TrackingWorksheet!J1444=Lists!$D$4), "Y", "N"))</f>
        <v/>
      </c>
      <c r="G1439" s="10" t="str">
        <f>IF(B1439=1,"",IF(AND(TrackingWorksheet!G1444 &lt;&gt;"",TrackingWorksheet!G1444&lt;=WeeklySummary!$C$7, TrackingWorksheet!H1444=Lists!$D$5), "Y", "N"))</f>
        <v/>
      </c>
      <c r="H1439" s="10" t="str">
        <f>IF(B1439=1,"",IF(AND(TrackingWorksheet!I1444 &lt;&gt;"", TrackingWorksheet!I1444&lt;=WeeklySummary!$C$7, TrackingWorksheet!J1444=Lists!$D$5), "Y", "N"))</f>
        <v/>
      </c>
      <c r="I1439" s="20" t="str">
        <f>IF(B1439=1,"",IF(AND(TrackingWorksheet!G1444 &lt;&gt;"", TrackingWorksheet!G1444&lt;=WeeklySummary!$C$7, TrackingWorksheet!H1444=Lists!$D$6), 1, 0))</f>
        <v/>
      </c>
      <c r="J1439" s="20" t="str">
        <f t="shared" si="323"/>
        <v/>
      </c>
      <c r="K1439" s="10" t="str">
        <f>IF(B1439=1,"",IF(AND(TrackingWorksheet!I1444&lt;=WeeklySummary!$C$7,TrackingWorksheet!K1444="YES"),0,IF(AND(AND(OR(E1439="Y",F1439="Y"),E1439&lt;&gt;F1439),G1439&lt;&gt;"Y", H1439&lt;&gt;"Y"), 1, 0)))</f>
        <v/>
      </c>
      <c r="L1439" s="20" t="str">
        <f t="shared" si="324"/>
        <v/>
      </c>
      <c r="M1439" s="10" t="str">
        <f t="shared" si="325"/>
        <v/>
      </c>
      <c r="N1439" s="20" t="str">
        <f t="shared" si="326"/>
        <v/>
      </c>
      <c r="O1439" s="10" t="str">
        <f>IF(B1439=1,"",IF(AND(TrackingWorksheet!I1444&lt;=WeeklySummary!$C$7,TrackingWorksheet!K1444="YES"),0,IF(AND(AND(OR(G1439="Y",H1439="Y"),G1439&lt;&gt;H1439),E1439&lt;&gt;"Y", F1439&lt;&gt;"Y"), 1, 0)))</f>
        <v/>
      </c>
      <c r="P1439" s="20" t="str">
        <f t="shared" si="327"/>
        <v/>
      </c>
      <c r="Q1439" s="10" t="str">
        <f t="shared" si="328"/>
        <v/>
      </c>
      <c r="R1439" s="10" t="str">
        <f t="shared" si="329"/>
        <v/>
      </c>
      <c r="S1439" s="10" t="str">
        <f>IF(B1439=1,"",IF(AND(OR(AND(TrackingWorksheet!H1444=Lists!$D$7,TrackingWorksheet!H1444=TrackingWorksheet!J1444),TrackingWorksheet!H1444&lt;&gt;TrackingWorksheet!J1444),TrackingWorksheet!K1444="YES",TrackingWorksheet!H1444&lt;&gt;Lists!$D$6,TrackingWorksheet!G1444&lt;=WeeklySummary!$C$7,TrackingWorksheet!I1444&lt;=WeeklySummary!$C$7),1,0))</f>
        <v/>
      </c>
      <c r="T1439" s="10" t="str">
        <f t="shared" si="330"/>
        <v/>
      </c>
      <c r="U1439" s="10" t="str">
        <f>IF($B1439=1,"",IF(TrackingWorksheet!$K1444="YES",1, 0)*D1439)</f>
        <v/>
      </c>
      <c r="V1439" s="20">
        <f t="shared" si="319"/>
        <v>0</v>
      </c>
      <c r="W1439" s="20">
        <f t="shared" si="320"/>
        <v>0</v>
      </c>
      <c r="X1439" s="10" t="str">
        <f>IF($B1439=1,"",IF(AND(TrackingWorksheet!$L1444&lt;&gt;"", TrackingWorksheet!$L1444&gt;=WeeklySummary!$C$6,TrackingWorksheet!$L1444&lt;=WeeklySummary!$C$7,OR(TrackingWorksheet!$H1444=Lists!$D$4,TrackingWorksheet!$J1444=Lists!$D$4)), 1, 0))</f>
        <v/>
      </c>
      <c r="Y1439" s="10" t="str">
        <f>IF($B1439=1,"",IF(AND(TrackingWorksheet!$L1444&lt;&gt;"", TrackingWorksheet!$L1444&gt;=WeeklySummary!$C$6,TrackingWorksheet!$L1444&lt;=WeeklySummary!$C$7,OR(TrackingWorksheet!$H1444=Lists!$D$5,TrackingWorksheet!$J1444=Lists!$D$5)), 1, 0))</f>
        <v/>
      </c>
      <c r="Z1439" s="10" t="str">
        <f>IF($B1439=1,"",IF(AND(TrackingWorksheet!$L1444&lt;&gt;"", TrackingWorksheet!$L1444&gt;=WeeklySummary!$C$6,TrackingWorksheet!$L1444&lt;=WeeklySummary!$C$7,OR(TrackingWorksheet!$H1444=Lists!$D$6,TrackingWorksheet!$J1444=Lists!$D$6)), 1, 0))</f>
        <v/>
      </c>
      <c r="AA1439" s="19" t="str">
        <f>IF(B1439=1,"",IF(AND(TrackingWorksheet!M1444&lt;&gt;"",TrackingWorksheet!M1444&lt;=WeeklySummary!$C$7),1,0)*D1439)</f>
        <v/>
      </c>
      <c r="AB1439" s="19" t="str">
        <f>IF(B1439=1,"",IF(AND(TrackingWorksheet!N1444&lt;&gt;"",TrackingWorksheet!N1444&lt;=WeeklySummary!$C$7),1,0)*D1439)</f>
        <v/>
      </c>
      <c r="AC1439" s="19" t="str">
        <f>IF(B1439=1,"",TrackingWorksheet!T1444)</f>
        <v/>
      </c>
      <c r="AD1439" s="19" t="str">
        <f>IF(B1439=1,"",IF(D1439*AND(TrackingWorksheet!S1444&gt;=Calculations!$BD$3,TrackingWorksheet!U1444="",TrackingWorksheet!K1444="YES"),1,0))</f>
        <v/>
      </c>
      <c r="AE1439" s="19" t="str">
        <f>IF($B1439=1,"",IF(AND(TrackingWorksheet!$S1444&gt;$BE$3,TrackingWorksheet!$T1444=Lists!$P$4),1, 0)*D1439)</f>
        <v/>
      </c>
      <c r="AF1439" s="19" t="str">
        <f>IF($B1439=1,"",IF(AND(TrackingWorksheet!$U1444&gt;$BE$3,TrackingWorksheet!$V1444=Lists!$P$4),1, 0)*D1439)</f>
        <v/>
      </c>
      <c r="AG1439" s="19" t="str">
        <f>IF($B1439=1,"",IF(AND(TrackingWorksheet!$W1444&gt;$BE$3,TrackingWorksheet!$X1444=Lists!$P$4),1, 0)*D1439)</f>
        <v/>
      </c>
      <c r="AH1439" s="19" t="str">
        <f>IF($B1439=1,"",IF(AND(TrackingWorksheet!$Y1444&gt;$BE$3,TrackingWorksheet!$Z1444=Lists!$P$4),1, 0)*D1439)</f>
        <v/>
      </c>
      <c r="AI1439" s="19" t="str">
        <f>IF($B1439=1,"",IF(AND(TrackingWorksheet!$AA1444&gt;$BE$3,TrackingWorksheet!$AB1444=Lists!$P$4),1, 0)*D1439)</f>
        <v/>
      </c>
      <c r="AJ1439" s="19" t="str">
        <f>IF($B1439=1,"",IF(AND(TrackingWorksheet!$S1444&gt;$BE$3,TrackingWorksheet!$T1444=Lists!$P$5),1, 0)*D1439)</f>
        <v/>
      </c>
      <c r="AK1439" s="19" t="str">
        <f>IF($B1439=1,"",IF(AND(TrackingWorksheet!$U1444&gt;$BE$3,TrackingWorksheet!$V1444=Lists!$P$5),1, 0)*D1439)</f>
        <v/>
      </c>
      <c r="AL1439" s="19" t="str">
        <f>IF($B1439=1,"",IF(AND(TrackingWorksheet!$W1444&gt;$BE$3,TrackingWorksheet!$X1444=Lists!$P$5),1, 0)*D1439)</f>
        <v/>
      </c>
      <c r="AM1439" s="19" t="str">
        <f>IF($B1439=1,"",IF(AND(TrackingWorksheet!$Y1444&gt;$BE$3,TrackingWorksheet!$Z1444=Lists!$P$5),1, 0)*D1439)</f>
        <v/>
      </c>
      <c r="AN1439" s="19" t="str">
        <f>IF($B1439=1,"",IF(AND(TrackingWorksheet!$AA1444&gt;$BE$3,TrackingWorksheet!$AB1444=Lists!$P$5),1, 0)*D1439)</f>
        <v/>
      </c>
      <c r="AO1439" s="19" t="str">
        <f>IF($B1439=1,"",IF(AND(TrackingWorksheet!$S1444&gt;$BE$3,TrackingWorksheet!$T1444=Lists!$P$6),1, 0)*D1439)</f>
        <v/>
      </c>
      <c r="AP1439" s="19" t="str">
        <f>IF($B1439=1,"",IF(AND(TrackingWorksheet!$U1444&gt;$BE$3,TrackingWorksheet!$V1444=Lists!$P$6),1, 0)*D1439)</f>
        <v/>
      </c>
      <c r="AQ1439" s="19" t="str">
        <f>IF($B1439=1,"",IF(AND(TrackingWorksheet!$W1444&gt;$BE$3,TrackingWorksheet!$X1444=Lists!$P$6),1, 0)*D1439)</f>
        <v/>
      </c>
      <c r="AR1439" s="19" t="str">
        <f>IF($B1439=1,"",IF(AND(TrackingWorksheet!$Y1444&gt;$BE$3,TrackingWorksheet!$Z1444=Lists!$P$6),1, 0)*D1439)</f>
        <v/>
      </c>
      <c r="AS1439" s="19" t="str">
        <f>IF($B1439=1,"",IF(AND(TrackingWorksheet!$AA1444&gt;$BE$3,TrackingWorksheet!$AB1444=Lists!$P$6),1, 0)*D1439)</f>
        <v/>
      </c>
      <c r="AT1439" s="19">
        <f t="shared" si="321"/>
        <v>0</v>
      </c>
      <c r="AU1439" s="19" t="str">
        <f>IF(B1439=1,"",IF(AND(TrackingWorksheet!K1444="",TrackingWorksheet!M1444="", TrackingWorksheet!N1444="", TrackingWorksheet!S1444="", TrackingWorksheet!V1444="", TrackingWorksheet!W1444="", TrackingWorksheet!Y1444="", TrackingWorksheet!AA1444="", V1439=1),1,0)*D1439)</f>
        <v/>
      </c>
      <c r="AV1439" s="19" t="str">
        <f>IF(B1439=1,"",IF(D1439*AND(TrackingWorksheet!U1444&gt;Calculations!$BE$3,TrackingWorksheet!K1444="YES"),1,0))</f>
        <v/>
      </c>
      <c r="AW1439" s="19" t="str">
        <f>IF(B1439=1,"",IF(D1439*AND(TrackingWorksheet!W1444&gt;Calculations!$BE$3,TrackingWorksheet!K1444="YES"),1,0))</f>
        <v/>
      </c>
      <c r="AX1439" s="19">
        <f t="shared" si="322"/>
        <v>0</v>
      </c>
      <c r="AY1439" s="19">
        <f t="shared" si="318"/>
        <v>0</v>
      </c>
      <c r="AZ1439" s="27" t="str">
        <f>IF(B1439=1,"",IF(TrackingWorksheet!Q1444="","",TrackingWorksheet!Q1444))</f>
        <v/>
      </c>
      <c r="BB1439" s="4"/>
      <c r="BC1439" s="4"/>
      <c r="BD1439" s="4"/>
      <c r="BE1439" s="4"/>
      <c r="BF1439" s="4"/>
      <c r="BG1439" s="4" t="str">
        <f>IF(B1439=1,"",IF(AND(N1439=1,TrackingWorksheet!$I1444+14&lt;=WeeklySummary!$C$7),1,0))</f>
        <v/>
      </c>
      <c r="BH1439" s="4" t="str">
        <f>IF(B1439=1,"",IF(AND(R1439=1,TrackingWorksheet!$I1444+14&lt;=WeeklySummary!$C$7),1,0))</f>
        <v/>
      </c>
      <c r="BI1439" s="4" t="str">
        <f>IF(B1439=1,"",IF(AND(J1439=1,TrackingWorksheet!$G1444+14&lt;=WeeklySummary!$C$7),1,0))</f>
        <v/>
      </c>
      <c r="BJ1439" s="4" t="str">
        <f>IF(B1439=1,"",IF(AND(T1439=1,TrackingWorksheet!$I1444+14&lt;=WeeklySummary!$C$7),1,0))</f>
        <v/>
      </c>
      <c r="BK1439" s="4" t="str">
        <f>IF(B1439=1,"",IF(AND(T1439=1,TrackingWorksheet!$G1444+14&lt;=WeeklySummary!$C$7),1,0))</f>
        <v/>
      </c>
      <c r="BL1439" s="4">
        <f t="shared" si="331"/>
        <v>0</v>
      </c>
    </row>
    <row r="1440" spans="2:64" x14ac:dyDescent="0.25">
      <c r="B1440" s="27">
        <f>IF(AND(ISBLANK(TrackingWorksheet!B1445),ISBLANK(TrackingWorksheet!C1445),ISBLANK(TrackingWorksheet!G1445),ISBLANK(TrackingWorksheet!H1445),
ISBLANK(TrackingWorksheet!I1445),ISBLANK(TrackingWorksheet!J1445),ISBLANK(TrackingWorksheet!M1445),
ISBLANK(TrackingWorksheet!N1447)),1,0)</f>
        <v>1</v>
      </c>
      <c r="C1440" s="12" t="str">
        <f>IF(B1440=1,"",TrackingWorksheet!F1445)</f>
        <v/>
      </c>
      <c r="D1440" s="20" t="str">
        <f>IF(B1440=1,"",IF(AND(TrackingWorksheet!B1445&lt;&gt;"",TrackingWorksheet!B1445&lt;=WeeklySummary!$C$7,OR(TrackingWorksheet!C1445="",TrackingWorksheet!C1445&gt;=WeeklySummary!$C$6)),1,0))</f>
        <v/>
      </c>
      <c r="E1440" s="10" t="str">
        <f>IF(B1440=1,"",IF(AND(TrackingWorksheet!G1445 &lt;&gt;"",TrackingWorksheet!G1445&lt;=WeeklySummary!$C$7, TrackingWorksheet!H1445=Lists!$D$4), "Y", "N"))</f>
        <v/>
      </c>
      <c r="F1440" s="10" t="str">
        <f>IF(B1440=1,"",IF(AND(TrackingWorksheet!I1445 &lt;&gt;"", TrackingWorksheet!I1445&lt;=WeeklySummary!$C$7, TrackingWorksheet!J1445=Lists!$D$4), "Y", "N"))</f>
        <v/>
      </c>
      <c r="G1440" s="10" t="str">
        <f>IF(B1440=1,"",IF(AND(TrackingWorksheet!G1445 &lt;&gt;"",TrackingWorksheet!G1445&lt;=WeeklySummary!$C$7, TrackingWorksheet!H1445=Lists!$D$5), "Y", "N"))</f>
        <v/>
      </c>
      <c r="H1440" s="10" t="str">
        <f>IF(B1440=1,"",IF(AND(TrackingWorksheet!I1445 &lt;&gt;"", TrackingWorksheet!I1445&lt;=WeeklySummary!$C$7, TrackingWorksheet!J1445=Lists!$D$5), "Y", "N"))</f>
        <v/>
      </c>
      <c r="I1440" s="20" t="str">
        <f>IF(B1440=1,"",IF(AND(TrackingWorksheet!G1445 &lt;&gt;"", TrackingWorksheet!G1445&lt;=WeeklySummary!$C$7, TrackingWorksheet!H1445=Lists!$D$6), 1, 0))</f>
        <v/>
      </c>
      <c r="J1440" s="20" t="str">
        <f t="shared" si="323"/>
        <v/>
      </c>
      <c r="K1440" s="10" t="str">
        <f>IF(B1440=1,"",IF(AND(TrackingWorksheet!I1445&lt;=WeeklySummary!$C$7,TrackingWorksheet!K1445="YES"),0,IF(AND(AND(OR(E1440="Y",F1440="Y"),E1440&lt;&gt;F1440),G1440&lt;&gt;"Y", H1440&lt;&gt;"Y"), 1, 0)))</f>
        <v/>
      </c>
      <c r="L1440" s="20" t="str">
        <f t="shared" si="324"/>
        <v/>
      </c>
      <c r="M1440" s="10" t="str">
        <f t="shared" si="325"/>
        <v/>
      </c>
      <c r="N1440" s="20" t="str">
        <f t="shared" si="326"/>
        <v/>
      </c>
      <c r="O1440" s="10" t="str">
        <f>IF(B1440=1,"",IF(AND(TrackingWorksheet!I1445&lt;=WeeklySummary!$C$7,TrackingWorksheet!K1445="YES"),0,IF(AND(AND(OR(G1440="Y",H1440="Y"),G1440&lt;&gt;H1440),E1440&lt;&gt;"Y", F1440&lt;&gt;"Y"), 1, 0)))</f>
        <v/>
      </c>
      <c r="P1440" s="20" t="str">
        <f t="shared" si="327"/>
        <v/>
      </c>
      <c r="Q1440" s="10" t="str">
        <f t="shared" si="328"/>
        <v/>
      </c>
      <c r="R1440" s="10" t="str">
        <f t="shared" si="329"/>
        <v/>
      </c>
      <c r="S1440" s="10" t="str">
        <f>IF(B1440=1,"",IF(AND(OR(AND(TrackingWorksheet!H1445=Lists!$D$7,TrackingWorksheet!H1445=TrackingWorksheet!J1445),TrackingWorksheet!H1445&lt;&gt;TrackingWorksheet!J1445),TrackingWorksheet!K1445="YES",TrackingWorksheet!H1445&lt;&gt;Lists!$D$6,TrackingWorksheet!G1445&lt;=WeeklySummary!$C$7,TrackingWorksheet!I1445&lt;=WeeklySummary!$C$7),1,0))</f>
        <v/>
      </c>
      <c r="T1440" s="10" t="str">
        <f t="shared" si="330"/>
        <v/>
      </c>
      <c r="U1440" s="10" t="str">
        <f>IF($B1440=1,"",IF(TrackingWorksheet!$K1445="YES",1, 0)*D1440)</f>
        <v/>
      </c>
      <c r="V1440" s="20">
        <f t="shared" si="319"/>
        <v>0</v>
      </c>
      <c r="W1440" s="20">
        <f t="shared" si="320"/>
        <v>0</v>
      </c>
      <c r="X1440" s="10" t="str">
        <f>IF($B1440=1,"",IF(AND(TrackingWorksheet!$L1445&lt;&gt;"", TrackingWorksheet!$L1445&gt;=WeeklySummary!$C$6,TrackingWorksheet!$L1445&lt;=WeeklySummary!$C$7,OR(TrackingWorksheet!$H1445=Lists!$D$4,TrackingWorksheet!$J1445=Lists!$D$4)), 1, 0))</f>
        <v/>
      </c>
      <c r="Y1440" s="10" t="str">
        <f>IF($B1440=1,"",IF(AND(TrackingWorksheet!$L1445&lt;&gt;"", TrackingWorksheet!$L1445&gt;=WeeklySummary!$C$6,TrackingWorksheet!$L1445&lt;=WeeklySummary!$C$7,OR(TrackingWorksheet!$H1445=Lists!$D$5,TrackingWorksheet!$J1445=Lists!$D$5)), 1, 0))</f>
        <v/>
      </c>
      <c r="Z1440" s="10" t="str">
        <f>IF($B1440=1,"",IF(AND(TrackingWorksheet!$L1445&lt;&gt;"", TrackingWorksheet!$L1445&gt;=WeeklySummary!$C$6,TrackingWorksheet!$L1445&lt;=WeeklySummary!$C$7,OR(TrackingWorksheet!$H1445=Lists!$D$6,TrackingWorksheet!$J1445=Lists!$D$6)), 1, 0))</f>
        <v/>
      </c>
      <c r="AA1440" s="19" t="str">
        <f>IF(B1440=1,"",IF(AND(TrackingWorksheet!M1445&lt;&gt;"",TrackingWorksheet!M1445&lt;=WeeklySummary!$C$7),1,0)*D1440)</f>
        <v/>
      </c>
      <c r="AB1440" s="19" t="str">
        <f>IF(B1440=1,"",IF(AND(TrackingWorksheet!N1445&lt;&gt;"",TrackingWorksheet!N1445&lt;=WeeklySummary!$C$7),1,0)*D1440)</f>
        <v/>
      </c>
      <c r="AC1440" s="19" t="str">
        <f>IF(B1440=1,"",TrackingWorksheet!T1445)</f>
        <v/>
      </c>
      <c r="AD1440" s="19" t="str">
        <f>IF(B1440=1,"",IF(D1440*AND(TrackingWorksheet!S1445&gt;=Calculations!$BD$3,TrackingWorksheet!U1445="",TrackingWorksheet!K1445="YES"),1,0))</f>
        <v/>
      </c>
      <c r="AE1440" s="19" t="str">
        <f>IF($B1440=1,"",IF(AND(TrackingWorksheet!$S1445&gt;$BE$3,TrackingWorksheet!$T1445=Lists!$P$4),1, 0)*D1440)</f>
        <v/>
      </c>
      <c r="AF1440" s="19" t="str">
        <f>IF($B1440=1,"",IF(AND(TrackingWorksheet!$U1445&gt;$BE$3,TrackingWorksheet!$V1445=Lists!$P$4),1, 0)*D1440)</f>
        <v/>
      </c>
      <c r="AG1440" s="19" t="str">
        <f>IF($B1440=1,"",IF(AND(TrackingWorksheet!$W1445&gt;$BE$3,TrackingWorksheet!$X1445=Lists!$P$4),1, 0)*D1440)</f>
        <v/>
      </c>
      <c r="AH1440" s="19" t="str">
        <f>IF($B1440=1,"",IF(AND(TrackingWorksheet!$Y1445&gt;$BE$3,TrackingWorksheet!$Z1445=Lists!$P$4),1, 0)*D1440)</f>
        <v/>
      </c>
      <c r="AI1440" s="19" t="str">
        <f>IF($B1440=1,"",IF(AND(TrackingWorksheet!$AA1445&gt;$BE$3,TrackingWorksheet!$AB1445=Lists!$P$4),1, 0)*D1440)</f>
        <v/>
      </c>
      <c r="AJ1440" s="19" t="str">
        <f>IF($B1440=1,"",IF(AND(TrackingWorksheet!$S1445&gt;$BE$3,TrackingWorksheet!$T1445=Lists!$P$5),1, 0)*D1440)</f>
        <v/>
      </c>
      <c r="AK1440" s="19" t="str">
        <f>IF($B1440=1,"",IF(AND(TrackingWorksheet!$U1445&gt;$BE$3,TrackingWorksheet!$V1445=Lists!$P$5),1, 0)*D1440)</f>
        <v/>
      </c>
      <c r="AL1440" s="19" t="str">
        <f>IF($B1440=1,"",IF(AND(TrackingWorksheet!$W1445&gt;$BE$3,TrackingWorksheet!$X1445=Lists!$P$5),1, 0)*D1440)</f>
        <v/>
      </c>
      <c r="AM1440" s="19" t="str">
        <f>IF($B1440=1,"",IF(AND(TrackingWorksheet!$Y1445&gt;$BE$3,TrackingWorksheet!$Z1445=Lists!$P$5),1, 0)*D1440)</f>
        <v/>
      </c>
      <c r="AN1440" s="19" t="str">
        <f>IF($B1440=1,"",IF(AND(TrackingWorksheet!$AA1445&gt;$BE$3,TrackingWorksheet!$AB1445=Lists!$P$5),1, 0)*D1440)</f>
        <v/>
      </c>
      <c r="AO1440" s="19" t="str">
        <f>IF($B1440=1,"",IF(AND(TrackingWorksheet!$S1445&gt;$BE$3,TrackingWorksheet!$T1445=Lists!$P$6),1, 0)*D1440)</f>
        <v/>
      </c>
      <c r="AP1440" s="19" t="str">
        <f>IF($B1440=1,"",IF(AND(TrackingWorksheet!$U1445&gt;$BE$3,TrackingWorksheet!$V1445=Lists!$P$6),1, 0)*D1440)</f>
        <v/>
      </c>
      <c r="AQ1440" s="19" t="str">
        <f>IF($B1440=1,"",IF(AND(TrackingWorksheet!$W1445&gt;$BE$3,TrackingWorksheet!$X1445=Lists!$P$6),1, 0)*D1440)</f>
        <v/>
      </c>
      <c r="AR1440" s="19" t="str">
        <f>IF($B1440=1,"",IF(AND(TrackingWorksheet!$Y1445&gt;$BE$3,TrackingWorksheet!$Z1445=Lists!$P$6),1, 0)*D1440)</f>
        <v/>
      </c>
      <c r="AS1440" s="19" t="str">
        <f>IF($B1440=1,"",IF(AND(TrackingWorksheet!$AA1445&gt;$BE$3,TrackingWorksheet!$AB1445=Lists!$P$6),1, 0)*D1440)</f>
        <v/>
      </c>
      <c r="AT1440" s="19">
        <f t="shared" si="321"/>
        <v>0</v>
      </c>
      <c r="AU1440" s="19" t="str">
        <f>IF(B1440=1,"",IF(AND(TrackingWorksheet!K1445="",TrackingWorksheet!M1445="", TrackingWorksheet!N1445="", TrackingWorksheet!S1445="", TrackingWorksheet!V1445="", TrackingWorksheet!W1445="", TrackingWorksheet!Y1445="", TrackingWorksheet!AA1445="", V1440=1),1,0)*D1440)</f>
        <v/>
      </c>
      <c r="AV1440" s="19" t="str">
        <f>IF(B1440=1,"",IF(D1440*AND(TrackingWorksheet!U1445&gt;Calculations!$BE$3,TrackingWorksheet!K1445="YES"),1,0))</f>
        <v/>
      </c>
      <c r="AW1440" s="19" t="str">
        <f>IF(B1440=1,"",IF(D1440*AND(TrackingWorksheet!W1445&gt;Calculations!$BE$3,TrackingWorksheet!K1445="YES"),1,0))</f>
        <v/>
      </c>
      <c r="AX1440" s="19">
        <f t="shared" si="322"/>
        <v>0</v>
      </c>
      <c r="AY1440" s="19">
        <f t="shared" si="318"/>
        <v>0</v>
      </c>
      <c r="AZ1440" s="27" t="str">
        <f>IF(B1440=1,"",IF(TrackingWorksheet!Q1445="","",TrackingWorksheet!Q1445))</f>
        <v/>
      </c>
      <c r="BB1440" s="4"/>
      <c r="BC1440" s="4"/>
      <c r="BD1440" s="4"/>
      <c r="BE1440" s="4"/>
      <c r="BF1440" s="4"/>
      <c r="BG1440" s="4" t="str">
        <f>IF(B1440=1,"",IF(AND(N1440=1,TrackingWorksheet!$I1445+14&lt;=WeeklySummary!$C$7),1,0))</f>
        <v/>
      </c>
      <c r="BH1440" s="4" t="str">
        <f>IF(B1440=1,"",IF(AND(R1440=1,TrackingWorksheet!$I1445+14&lt;=WeeklySummary!$C$7),1,0))</f>
        <v/>
      </c>
      <c r="BI1440" s="4" t="str">
        <f>IF(B1440=1,"",IF(AND(J1440=1,TrackingWorksheet!$G1445+14&lt;=WeeklySummary!$C$7),1,0))</f>
        <v/>
      </c>
      <c r="BJ1440" s="4" t="str">
        <f>IF(B1440=1,"",IF(AND(T1440=1,TrackingWorksheet!$I1445+14&lt;=WeeklySummary!$C$7),1,0))</f>
        <v/>
      </c>
      <c r="BK1440" s="4" t="str">
        <f>IF(B1440=1,"",IF(AND(T1440=1,TrackingWorksheet!$G1445+14&lt;=WeeklySummary!$C$7),1,0))</f>
        <v/>
      </c>
      <c r="BL1440" s="4">
        <f t="shared" si="331"/>
        <v>0</v>
      </c>
    </row>
    <row r="1441" spans="2:64" x14ac:dyDescent="0.25">
      <c r="B1441" s="27">
        <f>IF(AND(ISBLANK(TrackingWorksheet!B1446),ISBLANK(TrackingWorksheet!C1446),ISBLANK(TrackingWorksheet!G1446),ISBLANK(TrackingWorksheet!H1446),
ISBLANK(TrackingWorksheet!I1446),ISBLANK(TrackingWorksheet!J1446),ISBLANK(TrackingWorksheet!M1446),
ISBLANK(TrackingWorksheet!N1448)),1,0)</f>
        <v>1</v>
      </c>
      <c r="C1441" s="12" t="str">
        <f>IF(B1441=1,"",TrackingWorksheet!F1446)</f>
        <v/>
      </c>
      <c r="D1441" s="20" t="str">
        <f>IF(B1441=1,"",IF(AND(TrackingWorksheet!B1446&lt;&gt;"",TrackingWorksheet!B1446&lt;=WeeklySummary!$C$7,OR(TrackingWorksheet!C1446="",TrackingWorksheet!C1446&gt;=WeeklySummary!$C$6)),1,0))</f>
        <v/>
      </c>
      <c r="E1441" s="10" t="str">
        <f>IF(B1441=1,"",IF(AND(TrackingWorksheet!G1446 &lt;&gt;"",TrackingWorksheet!G1446&lt;=WeeklySummary!$C$7, TrackingWorksheet!H1446=Lists!$D$4), "Y", "N"))</f>
        <v/>
      </c>
      <c r="F1441" s="10" t="str">
        <f>IF(B1441=1,"",IF(AND(TrackingWorksheet!I1446 &lt;&gt;"", TrackingWorksheet!I1446&lt;=WeeklySummary!$C$7, TrackingWorksheet!J1446=Lists!$D$4), "Y", "N"))</f>
        <v/>
      </c>
      <c r="G1441" s="10" t="str">
        <f>IF(B1441=1,"",IF(AND(TrackingWorksheet!G1446 &lt;&gt;"",TrackingWorksheet!G1446&lt;=WeeklySummary!$C$7, TrackingWorksheet!H1446=Lists!$D$5), "Y", "N"))</f>
        <v/>
      </c>
      <c r="H1441" s="10" t="str">
        <f>IF(B1441=1,"",IF(AND(TrackingWorksheet!I1446 &lt;&gt;"", TrackingWorksheet!I1446&lt;=WeeklySummary!$C$7, TrackingWorksheet!J1446=Lists!$D$5), "Y", "N"))</f>
        <v/>
      </c>
      <c r="I1441" s="20" t="str">
        <f>IF(B1441=1,"",IF(AND(TrackingWorksheet!G1446 &lt;&gt;"", TrackingWorksheet!G1446&lt;=WeeklySummary!$C$7, TrackingWorksheet!H1446=Lists!$D$6), 1, 0))</f>
        <v/>
      </c>
      <c r="J1441" s="20" t="str">
        <f t="shared" si="323"/>
        <v/>
      </c>
      <c r="K1441" s="10" t="str">
        <f>IF(B1441=1,"",IF(AND(TrackingWorksheet!I1446&lt;=WeeklySummary!$C$7,TrackingWorksheet!K1446="YES"),0,IF(AND(AND(OR(E1441="Y",F1441="Y"),E1441&lt;&gt;F1441),G1441&lt;&gt;"Y", H1441&lt;&gt;"Y"), 1, 0)))</f>
        <v/>
      </c>
      <c r="L1441" s="20" t="str">
        <f t="shared" si="324"/>
        <v/>
      </c>
      <c r="M1441" s="10" t="str">
        <f t="shared" si="325"/>
        <v/>
      </c>
      <c r="N1441" s="20" t="str">
        <f t="shared" si="326"/>
        <v/>
      </c>
      <c r="O1441" s="10" t="str">
        <f>IF(B1441=1,"",IF(AND(TrackingWorksheet!I1446&lt;=WeeklySummary!$C$7,TrackingWorksheet!K1446="YES"),0,IF(AND(AND(OR(G1441="Y",H1441="Y"),G1441&lt;&gt;H1441),E1441&lt;&gt;"Y", F1441&lt;&gt;"Y"), 1, 0)))</f>
        <v/>
      </c>
      <c r="P1441" s="20" t="str">
        <f t="shared" si="327"/>
        <v/>
      </c>
      <c r="Q1441" s="10" t="str">
        <f t="shared" si="328"/>
        <v/>
      </c>
      <c r="R1441" s="10" t="str">
        <f t="shared" si="329"/>
        <v/>
      </c>
      <c r="S1441" s="10" t="str">
        <f>IF(B1441=1,"",IF(AND(OR(AND(TrackingWorksheet!H1446=Lists!$D$7,TrackingWorksheet!H1446=TrackingWorksheet!J1446),TrackingWorksheet!H1446&lt;&gt;TrackingWorksheet!J1446),TrackingWorksheet!K1446="YES",TrackingWorksheet!H1446&lt;&gt;Lists!$D$6,TrackingWorksheet!G1446&lt;=WeeklySummary!$C$7,TrackingWorksheet!I1446&lt;=WeeklySummary!$C$7),1,0))</f>
        <v/>
      </c>
      <c r="T1441" s="10" t="str">
        <f t="shared" si="330"/>
        <v/>
      </c>
      <c r="U1441" s="10" t="str">
        <f>IF($B1441=1,"",IF(TrackingWorksheet!$K1446="YES",1, 0)*D1441)</f>
        <v/>
      </c>
      <c r="V1441" s="20">
        <f t="shared" si="319"/>
        <v>0</v>
      </c>
      <c r="W1441" s="20">
        <f t="shared" si="320"/>
        <v>0</v>
      </c>
      <c r="X1441" s="10" t="str">
        <f>IF($B1441=1,"",IF(AND(TrackingWorksheet!$L1446&lt;&gt;"", TrackingWorksheet!$L1446&gt;=WeeklySummary!$C$6,TrackingWorksheet!$L1446&lt;=WeeklySummary!$C$7,OR(TrackingWorksheet!$H1446=Lists!$D$4,TrackingWorksheet!$J1446=Lists!$D$4)), 1, 0))</f>
        <v/>
      </c>
      <c r="Y1441" s="10" t="str">
        <f>IF($B1441=1,"",IF(AND(TrackingWorksheet!$L1446&lt;&gt;"", TrackingWorksheet!$L1446&gt;=WeeklySummary!$C$6,TrackingWorksheet!$L1446&lt;=WeeklySummary!$C$7,OR(TrackingWorksheet!$H1446=Lists!$D$5,TrackingWorksheet!$J1446=Lists!$D$5)), 1, 0))</f>
        <v/>
      </c>
      <c r="Z1441" s="10" t="str">
        <f>IF($B1441=1,"",IF(AND(TrackingWorksheet!$L1446&lt;&gt;"", TrackingWorksheet!$L1446&gt;=WeeklySummary!$C$6,TrackingWorksheet!$L1446&lt;=WeeklySummary!$C$7,OR(TrackingWorksheet!$H1446=Lists!$D$6,TrackingWorksheet!$J1446=Lists!$D$6)), 1, 0))</f>
        <v/>
      </c>
      <c r="AA1441" s="19" t="str">
        <f>IF(B1441=1,"",IF(AND(TrackingWorksheet!M1446&lt;&gt;"",TrackingWorksheet!M1446&lt;=WeeklySummary!$C$7),1,0)*D1441)</f>
        <v/>
      </c>
      <c r="AB1441" s="19" t="str">
        <f>IF(B1441=1,"",IF(AND(TrackingWorksheet!N1446&lt;&gt;"",TrackingWorksheet!N1446&lt;=WeeklySummary!$C$7),1,0)*D1441)</f>
        <v/>
      </c>
      <c r="AC1441" s="19" t="str">
        <f>IF(B1441=1,"",TrackingWorksheet!T1446)</f>
        <v/>
      </c>
      <c r="AD1441" s="19" t="str">
        <f>IF(B1441=1,"",IF(D1441*AND(TrackingWorksheet!S1446&gt;=Calculations!$BD$3,TrackingWorksheet!U1446="",TrackingWorksheet!K1446="YES"),1,0))</f>
        <v/>
      </c>
      <c r="AE1441" s="19" t="str">
        <f>IF($B1441=1,"",IF(AND(TrackingWorksheet!$S1446&gt;$BE$3,TrackingWorksheet!$T1446=Lists!$P$4),1, 0)*D1441)</f>
        <v/>
      </c>
      <c r="AF1441" s="19" t="str">
        <f>IF($B1441=1,"",IF(AND(TrackingWorksheet!$U1446&gt;$BE$3,TrackingWorksheet!$V1446=Lists!$P$4),1, 0)*D1441)</f>
        <v/>
      </c>
      <c r="AG1441" s="19" t="str">
        <f>IF($B1441=1,"",IF(AND(TrackingWorksheet!$W1446&gt;$BE$3,TrackingWorksheet!$X1446=Lists!$P$4),1, 0)*D1441)</f>
        <v/>
      </c>
      <c r="AH1441" s="19" t="str">
        <f>IF($B1441=1,"",IF(AND(TrackingWorksheet!$Y1446&gt;$BE$3,TrackingWorksheet!$Z1446=Lists!$P$4),1, 0)*D1441)</f>
        <v/>
      </c>
      <c r="AI1441" s="19" t="str">
        <f>IF($B1441=1,"",IF(AND(TrackingWorksheet!$AA1446&gt;$BE$3,TrackingWorksheet!$AB1446=Lists!$P$4),1, 0)*D1441)</f>
        <v/>
      </c>
      <c r="AJ1441" s="19" t="str">
        <f>IF($B1441=1,"",IF(AND(TrackingWorksheet!$S1446&gt;$BE$3,TrackingWorksheet!$T1446=Lists!$P$5),1, 0)*D1441)</f>
        <v/>
      </c>
      <c r="AK1441" s="19" t="str">
        <f>IF($B1441=1,"",IF(AND(TrackingWorksheet!$U1446&gt;$BE$3,TrackingWorksheet!$V1446=Lists!$P$5),1, 0)*D1441)</f>
        <v/>
      </c>
      <c r="AL1441" s="19" t="str">
        <f>IF($B1441=1,"",IF(AND(TrackingWorksheet!$W1446&gt;$BE$3,TrackingWorksheet!$X1446=Lists!$P$5),1, 0)*D1441)</f>
        <v/>
      </c>
      <c r="AM1441" s="19" t="str">
        <f>IF($B1441=1,"",IF(AND(TrackingWorksheet!$Y1446&gt;$BE$3,TrackingWorksheet!$Z1446=Lists!$P$5),1, 0)*D1441)</f>
        <v/>
      </c>
      <c r="AN1441" s="19" t="str">
        <f>IF($B1441=1,"",IF(AND(TrackingWorksheet!$AA1446&gt;$BE$3,TrackingWorksheet!$AB1446=Lists!$P$5),1, 0)*D1441)</f>
        <v/>
      </c>
      <c r="AO1441" s="19" t="str">
        <f>IF($B1441=1,"",IF(AND(TrackingWorksheet!$S1446&gt;$BE$3,TrackingWorksheet!$T1446=Lists!$P$6),1, 0)*D1441)</f>
        <v/>
      </c>
      <c r="AP1441" s="19" t="str">
        <f>IF($B1441=1,"",IF(AND(TrackingWorksheet!$U1446&gt;$BE$3,TrackingWorksheet!$V1446=Lists!$P$6),1, 0)*D1441)</f>
        <v/>
      </c>
      <c r="AQ1441" s="19" t="str">
        <f>IF($B1441=1,"",IF(AND(TrackingWorksheet!$W1446&gt;$BE$3,TrackingWorksheet!$X1446=Lists!$P$6),1, 0)*D1441)</f>
        <v/>
      </c>
      <c r="AR1441" s="19" t="str">
        <f>IF($B1441=1,"",IF(AND(TrackingWorksheet!$Y1446&gt;$BE$3,TrackingWorksheet!$Z1446=Lists!$P$6),1, 0)*D1441)</f>
        <v/>
      </c>
      <c r="AS1441" s="19" t="str">
        <f>IF($B1441=1,"",IF(AND(TrackingWorksheet!$AA1446&gt;$BE$3,TrackingWorksheet!$AB1446=Lists!$P$6),1, 0)*D1441)</f>
        <v/>
      </c>
      <c r="AT1441" s="19">
        <f t="shared" si="321"/>
        <v>0</v>
      </c>
      <c r="AU1441" s="19" t="str">
        <f>IF(B1441=1,"",IF(AND(TrackingWorksheet!K1446="",TrackingWorksheet!M1446="", TrackingWorksheet!N1446="", TrackingWorksheet!S1446="", TrackingWorksheet!V1446="", TrackingWorksheet!W1446="", TrackingWorksheet!Y1446="", TrackingWorksheet!AA1446="", V1441=1),1,0)*D1441)</f>
        <v/>
      </c>
      <c r="AV1441" s="19" t="str">
        <f>IF(B1441=1,"",IF(D1441*AND(TrackingWorksheet!U1446&gt;Calculations!$BE$3,TrackingWorksheet!K1446="YES"),1,0))</f>
        <v/>
      </c>
      <c r="AW1441" s="19" t="str">
        <f>IF(B1441=1,"",IF(D1441*AND(TrackingWorksheet!W1446&gt;Calculations!$BE$3,TrackingWorksheet!K1446="YES"),1,0))</f>
        <v/>
      </c>
      <c r="AX1441" s="19">
        <f t="shared" si="322"/>
        <v>0</v>
      </c>
      <c r="AY1441" s="19">
        <f t="shared" si="318"/>
        <v>0</v>
      </c>
      <c r="AZ1441" s="27" t="str">
        <f>IF(B1441=1,"",IF(TrackingWorksheet!Q1446="","",TrackingWorksheet!Q1446))</f>
        <v/>
      </c>
      <c r="BB1441" s="4"/>
      <c r="BC1441" s="4"/>
      <c r="BD1441" s="4"/>
      <c r="BE1441" s="4"/>
      <c r="BF1441" s="4"/>
      <c r="BG1441" s="4" t="str">
        <f>IF(B1441=1,"",IF(AND(N1441=1,TrackingWorksheet!$I1446+14&lt;=WeeklySummary!$C$7),1,0))</f>
        <v/>
      </c>
      <c r="BH1441" s="4" t="str">
        <f>IF(B1441=1,"",IF(AND(R1441=1,TrackingWorksheet!$I1446+14&lt;=WeeklySummary!$C$7),1,0))</f>
        <v/>
      </c>
      <c r="BI1441" s="4" t="str">
        <f>IF(B1441=1,"",IF(AND(J1441=1,TrackingWorksheet!$G1446+14&lt;=WeeklySummary!$C$7),1,0))</f>
        <v/>
      </c>
      <c r="BJ1441" s="4" t="str">
        <f>IF(B1441=1,"",IF(AND(T1441=1,TrackingWorksheet!$I1446+14&lt;=WeeklySummary!$C$7),1,0))</f>
        <v/>
      </c>
      <c r="BK1441" s="4" t="str">
        <f>IF(B1441=1,"",IF(AND(T1441=1,TrackingWorksheet!$G1446+14&lt;=WeeklySummary!$C$7),1,0))</f>
        <v/>
      </c>
      <c r="BL1441" s="4">
        <f t="shared" si="331"/>
        <v>0</v>
      </c>
    </row>
    <row r="1442" spans="2:64" x14ac:dyDescent="0.25">
      <c r="B1442" s="27">
        <f>IF(AND(ISBLANK(TrackingWorksheet!B1447),ISBLANK(TrackingWorksheet!C1447),ISBLANK(TrackingWorksheet!G1447),ISBLANK(TrackingWorksheet!H1447),
ISBLANK(TrackingWorksheet!I1447),ISBLANK(TrackingWorksheet!J1447),ISBLANK(TrackingWorksheet!M1447),
ISBLANK(TrackingWorksheet!N1449)),1,0)</f>
        <v>1</v>
      </c>
      <c r="C1442" s="12" t="str">
        <f>IF(B1442=1,"",TrackingWorksheet!F1447)</f>
        <v/>
      </c>
      <c r="D1442" s="20" t="str">
        <f>IF(B1442=1,"",IF(AND(TrackingWorksheet!B1447&lt;&gt;"",TrackingWorksheet!B1447&lt;=WeeklySummary!$C$7,OR(TrackingWorksheet!C1447="",TrackingWorksheet!C1447&gt;=WeeklySummary!$C$6)),1,0))</f>
        <v/>
      </c>
      <c r="E1442" s="10" t="str">
        <f>IF(B1442=1,"",IF(AND(TrackingWorksheet!G1447 &lt;&gt;"",TrackingWorksheet!G1447&lt;=WeeklySummary!$C$7, TrackingWorksheet!H1447=Lists!$D$4), "Y", "N"))</f>
        <v/>
      </c>
      <c r="F1442" s="10" t="str">
        <f>IF(B1442=1,"",IF(AND(TrackingWorksheet!I1447 &lt;&gt;"", TrackingWorksheet!I1447&lt;=WeeklySummary!$C$7, TrackingWorksheet!J1447=Lists!$D$4), "Y", "N"))</f>
        <v/>
      </c>
      <c r="G1442" s="10" t="str">
        <f>IF(B1442=1,"",IF(AND(TrackingWorksheet!G1447 &lt;&gt;"",TrackingWorksheet!G1447&lt;=WeeklySummary!$C$7, TrackingWorksheet!H1447=Lists!$D$5), "Y", "N"))</f>
        <v/>
      </c>
      <c r="H1442" s="10" t="str">
        <f>IF(B1442=1,"",IF(AND(TrackingWorksheet!I1447 &lt;&gt;"", TrackingWorksheet!I1447&lt;=WeeklySummary!$C$7, TrackingWorksheet!J1447=Lists!$D$5), "Y", "N"))</f>
        <v/>
      </c>
      <c r="I1442" s="20" t="str">
        <f>IF(B1442=1,"",IF(AND(TrackingWorksheet!G1447 &lt;&gt;"", TrackingWorksheet!G1447&lt;=WeeklySummary!$C$7, TrackingWorksheet!H1447=Lists!$D$6), 1, 0))</f>
        <v/>
      </c>
      <c r="J1442" s="20" t="str">
        <f t="shared" si="323"/>
        <v/>
      </c>
      <c r="K1442" s="10" t="str">
        <f>IF(B1442=1,"",IF(AND(TrackingWorksheet!I1447&lt;=WeeklySummary!$C$7,TrackingWorksheet!K1447="YES"),0,IF(AND(AND(OR(E1442="Y",F1442="Y"),E1442&lt;&gt;F1442),G1442&lt;&gt;"Y", H1442&lt;&gt;"Y"), 1, 0)))</f>
        <v/>
      </c>
      <c r="L1442" s="20" t="str">
        <f t="shared" si="324"/>
        <v/>
      </c>
      <c r="M1442" s="10" t="str">
        <f t="shared" si="325"/>
        <v/>
      </c>
      <c r="N1442" s="20" t="str">
        <f t="shared" si="326"/>
        <v/>
      </c>
      <c r="O1442" s="10" t="str">
        <f>IF(B1442=1,"",IF(AND(TrackingWorksheet!I1447&lt;=WeeklySummary!$C$7,TrackingWorksheet!K1447="YES"),0,IF(AND(AND(OR(G1442="Y",H1442="Y"),G1442&lt;&gt;H1442),E1442&lt;&gt;"Y", F1442&lt;&gt;"Y"), 1, 0)))</f>
        <v/>
      </c>
      <c r="P1442" s="20" t="str">
        <f t="shared" si="327"/>
        <v/>
      </c>
      <c r="Q1442" s="10" t="str">
        <f t="shared" si="328"/>
        <v/>
      </c>
      <c r="R1442" s="10" t="str">
        <f t="shared" si="329"/>
        <v/>
      </c>
      <c r="S1442" s="10" t="str">
        <f>IF(B1442=1,"",IF(AND(OR(AND(TrackingWorksheet!H1447=Lists!$D$7,TrackingWorksheet!H1447=TrackingWorksheet!J1447),TrackingWorksheet!H1447&lt;&gt;TrackingWorksheet!J1447),TrackingWorksheet!K1447="YES",TrackingWorksheet!H1447&lt;&gt;Lists!$D$6,TrackingWorksheet!G1447&lt;=WeeklySummary!$C$7,TrackingWorksheet!I1447&lt;=WeeklySummary!$C$7),1,0))</f>
        <v/>
      </c>
      <c r="T1442" s="10" t="str">
        <f t="shared" si="330"/>
        <v/>
      </c>
      <c r="U1442" s="10" t="str">
        <f>IF($B1442=1,"",IF(TrackingWorksheet!$K1447="YES",1, 0)*D1442)</f>
        <v/>
      </c>
      <c r="V1442" s="20">
        <f t="shared" si="319"/>
        <v>0</v>
      </c>
      <c r="W1442" s="20">
        <f t="shared" si="320"/>
        <v>0</v>
      </c>
      <c r="X1442" s="10" t="str">
        <f>IF($B1442=1,"",IF(AND(TrackingWorksheet!$L1447&lt;&gt;"", TrackingWorksheet!$L1447&gt;=WeeklySummary!$C$6,TrackingWorksheet!$L1447&lt;=WeeklySummary!$C$7,OR(TrackingWorksheet!$H1447=Lists!$D$4,TrackingWorksheet!$J1447=Lists!$D$4)), 1, 0))</f>
        <v/>
      </c>
      <c r="Y1442" s="10" t="str">
        <f>IF($B1442=1,"",IF(AND(TrackingWorksheet!$L1447&lt;&gt;"", TrackingWorksheet!$L1447&gt;=WeeklySummary!$C$6,TrackingWorksheet!$L1447&lt;=WeeklySummary!$C$7,OR(TrackingWorksheet!$H1447=Lists!$D$5,TrackingWorksheet!$J1447=Lists!$D$5)), 1, 0))</f>
        <v/>
      </c>
      <c r="Z1442" s="10" t="str">
        <f>IF($B1442=1,"",IF(AND(TrackingWorksheet!$L1447&lt;&gt;"", TrackingWorksheet!$L1447&gt;=WeeklySummary!$C$6,TrackingWorksheet!$L1447&lt;=WeeklySummary!$C$7,OR(TrackingWorksheet!$H1447=Lists!$D$6,TrackingWorksheet!$J1447=Lists!$D$6)), 1, 0))</f>
        <v/>
      </c>
      <c r="AA1442" s="19" t="str">
        <f>IF(B1442=1,"",IF(AND(TrackingWorksheet!M1447&lt;&gt;"",TrackingWorksheet!M1447&lt;=WeeklySummary!$C$7),1,0)*D1442)</f>
        <v/>
      </c>
      <c r="AB1442" s="19" t="str">
        <f>IF(B1442=1,"",IF(AND(TrackingWorksheet!N1447&lt;&gt;"",TrackingWorksheet!N1447&lt;=WeeklySummary!$C$7),1,0)*D1442)</f>
        <v/>
      </c>
      <c r="AC1442" s="19" t="str">
        <f>IF(B1442=1,"",TrackingWorksheet!T1447)</f>
        <v/>
      </c>
      <c r="AD1442" s="19" t="str">
        <f>IF(B1442=1,"",IF(D1442*AND(TrackingWorksheet!S1447&gt;=Calculations!$BD$3,TrackingWorksheet!U1447="",TrackingWorksheet!K1447="YES"),1,0))</f>
        <v/>
      </c>
      <c r="AE1442" s="19" t="str">
        <f>IF($B1442=1,"",IF(AND(TrackingWorksheet!$S1447&gt;$BE$3,TrackingWorksheet!$T1447=Lists!$P$4),1, 0)*D1442)</f>
        <v/>
      </c>
      <c r="AF1442" s="19" t="str">
        <f>IF($B1442=1,"",IF(AND(TrackingWorksheet!$U1447&gt;$BE$3,TrackingWorksheet!$V1447=Lists!$P$4),1, 0)*D1442)</f>
        <v/>
      </c>
      <c r="AG1442" s="19" t="str">
        <f>IF($B1442=1,"",IF(AND(TrackingWorksheet!$W1447&gt;$BE$3,TrackingWorksheet!$X1447=Lists!$P$4),1, 0)*D1442)</f>
        <v/>
      </c>
      <c r="AH1442" s="19" t="str">
        <f>IF($B1442=1,"",IF(AND(TrackingWorksheet!$Y1447&gt;$BE$3,TrackingWorksheet!$Z1447=Lists!$P$4),1, 0)*D1442)</f>
        <v/>
      </c>
      <c r="AI1442" s="19" t="str">
        <f>IF($B1442=1,"",IF(AND(TrackingWorksheet!$AA1447&gt;$BE$3,TrackingWorksheet!$AB1447=Lists!$P$4),1, 0)*D1442)</f>
        <v/>
      </c>
      <c r="AJ1442" s="19" t="str">
        <f>IF($B1442=1,"",IF(AND(TrackingWorksheet!$S1447&gt;$BE$3,TrackingWorksheet!$T1447=Lists!$P$5),1, 0)*D1442)</f>
        <v/>
      </c>
      <c r="AK1442" s="19" t="str">
        <f>IF($B1442=1,"",IF(AND(TrackingWorksheet!$U1447&gt;$BE$3,TrackingWorksheet!$V1447=Lists!$P$5),1, 0)*D1442)</f>
        <v/>
      </c>
      <c r="AL1442" s="19" t="str">
        <f>IF($B1442=1,"",IF(AND(TrackingWorksheet!$W1447&gt;$BE$3,TrackingWorksheet!$X1447=Lists!$P$5),1, 0)*D1442)</f>
        <v/>
      </c>
      <c r="AM1442" s="19" t="str">
        <f>IF($B1442=1,"",IF(AND(TrackingWorksheet!$Y1447&gt;$BE$3,TrackingWorksheet!$Z1447=Lists!$P$5),1, 0)*D1442)</f>
        <v/>
      </c>
      <c r="AN1442" s="19" t="str">
        <f>IF($B1442=1,"",IF(AND(TrackingWorksheet!$AA1447&gt;$BE$3,TrackingWorksheet!$AB1447=Lists!$P$5),1, 0)*D1442)</f>
        <v/>
      </c>
      <c r="AO1442" s="19" t="str">
        <f>IF($B1442=1,"",IF(AND(TrackingWorksheet!$S1447&gt;$BE$3,TrackingWorksheet!$T1447=Lists!$P$6),1, 0)*D1442)</f>
        <v/>
      </c>
      <c r="AP1442" s="19" t="str">
        <f>IF($B1442=1,"",IF(AND(TrackingWorksheet!$U1447&gt;$BE$3,TrackingWorksheet!$V1447=Lists!$P$6),1, 0)*D1442)</f>
        <v/>
      </c>
      <c r="AQ1442" s="19" t="str">
        <f>IF($B1442=1,"",IF(AND(TrackingWorksheet!$W1447&gt;$BE$3,TrackingWorksheet!$X1447=Lists!$P$6),1, 0)*D1442)</f>
        <v/>
      </c>
      <c r="AR1442" s="19" t="str">
        <f>IF($B1442=1,"",IF(AND(TrackingWorksheet!$Y1447&gt;$BE$3,TrackingWorksheet!$Z1447=Lists!$P$6),1, 0)*D1442)</f>
        <v/>
      </c>
      <c r="AS1442" s="19" t="str">
        <f>IF($B1442=1,"",IF(AND(TrackingWorksheet!$AA1447&gt;$BE$3,TrackingWorksheet!$AB1447=Lists!$P$6),1, 0)*D1442)</f>
        <v/>
      </c>
      <c r="AT1442" s="19">
        <f t="shared" si="321"/>
        <v>0</v>
      </c>
      <c r="AU1442" s="19" t="str">
        <f>IF(B1442=1,"",IF(AND(TrackingWorksheet!K1447="",TrackingWorksheet!M1447="", TrackingWorksheet!N1447="", TrackingWorksheet!S1447="", TrackingWorksheet!V1447="", TrackingWorksheet!W1447="", TrackingWorksheet!Y1447="", TrackingWorksheet!AA1447="", V1442=1),1,0)*D1442)</f>
        <v/>
      </c>
      <c r="AV1442" s="19" t="str">
        <f>IF(B1442=1,"",IF(D1442*AND(TrackingWorksheet!U1447&gt;Calculations!$BE$3,TrackingWorksheet!K1447="YES"),1,0))</f>
        <v/>
      </c>
      <c r="AW1442" s="19" t="str">
        <f>IF(B1442=1,"",IF(D1442*AND(TrackingWorksheet!W1447&gt;Calculations!$BE$3,TrackingWorksheet!K1447="YES"),1,0))</f>
        <v/>
      </c>
      <c r="AX1442" s="19">
        <f t="shared" si="322"/>
        <v>0</v>
      </c>
      <c r="AY1442" s="19">
        <f t="shared" si="318"/>
        <v>0</v>
      </c>
      <c r="AZ1442" s="27" t="str">
        <f>IF(B1442=1,"",IF(TrackingWorksheet!Q1447="","",TrackingWorksheet!Q1447))</f>
        <v/>
      </c>
      <c r="BB1442" s="4"/>
      <c r="BC1442" s="4"/>
      <c r="BD1442" s="4"/>
      <c r="BE1442" s="4"/>
      <c r="BF1442" s="4"/>
      <c r="BG1442" s="4" t="str">
        <f>IF(B1442=1,"",IF(AND(N1442=1,TrackingWorksheet!$I1447+14&lt;=WeeklySummary!$C$7),1,0))</f>
        <v/>
      </c>
      <c r="BH1442" s="4" t="str">
        <f>IF(B1442=1,"",IF(AND(R1442=1,TrackingWorksheet!$I1447+14&lt;=WeeklySummary!$C$7),1,0))</f>
        <v/>
      </c>
      <c r="BI1442" s="4" t="str">
        <f>IF(B1442=1,"",IF(AND(J1442=1,TrackingWorksheet!$G1447+14&lt;=WeeklySummary!$C$7),1,0))</f>
        <v/>
      </c>
      <c r="BJ1442" s="4" t="str">
        <f>IF(B1442=1,"",IF(AND(T1442=1,TrackingWorksheet!$I1447+14&lt;=WeeklySummary!$C$7),1,0))</f>
        <v/>
      </c>
      <c r="BK1442" s="4" t="str">
        <f>IF(B1442=1,"",IF(AND(T1442=1,TrackingWorksheet!$G1447+14&lt;=WeeklySummary!$C$7),1,0))</f>
        <v/>
      </c>
      <c r="BL1442" s="4">
        <f t="shared" si="331"/>
        <v>0</v>
      </c>
    </row>
    <row r="1443" spans="2:64" x14ac:dyDescent="0.25">
      <c r="B1443" s="27">
        <f>IF(AND(ISBLANK(TrackingWorksheet!B1448),ISBLANK(TrackingWorksheet!C1448),ISBLANK(TrackingWorksheet!G1448),ISBLANK(TrackingWorksheet!H1448),
ISBLANK(TrackingWorksheet!I1448),ISBLANK(TrackingWorksheet!J1448),ISBLANK(TrackingWorksheet!M1448),
ISBLANK(TrackingWorksheet!N1450)),1,0)</f>
        <v>1</v>
      </c>
      <c r="C1443" s="12" t="str">
        <f>IF(B1443=1,"",TrackingWorksheet!F1448)</f>
        <v/>
      </c>
      <c r="D1443" s="20" t="str">
        <f>IF(B1443=1,"",IF(AND(TrackingWorksheet!B1448&lt;&gt;"",TrackingWorksheet!B1448&lt;=WeeklySummary!$C$7,OR(TrackingWorksheet!C1448="",TrackingWorksheet!C1448&gt;=WeeklySummary!$C$6)),1,0))</f>
        <v/>
      </c>
      <c r="E1443" s="10" t="str">
        <f>IF(B1443=1,"",IF(AND(TrackingWorksheet!G1448 &lt;&gt;"",TrackingWorksheet!G1448&lt;=WeeklySummary!$C$7, TrackingWorksheet!H1448=Lists!$D$4), "Y", "N"))</f>
        <v/>
      </c>
      <c r="F1443" s="10" t="str">
        <f>IF(B1443=1,"",IF(AND(TrackingWorksheet!I1448 &lt;&gt;"", TrackingWorksheet!I1448&lt;=WeeklySummary!$C$7, TrackingWorksheet!J1448=Lists!$D$4), "Y", "N"))</f>
        <v/>
      </c>
      <c r="G1443" s="10" t="str">
        <f>IF(B1443=1,"",IF(AND(TrackingWorksheet!G1448 &lt;&gt;"",TrackingWorksheet!G1448&lt;=WeeklySummary!$C$7, TrackingWorksheet!H1448=Lists!$D$5), "Y", "N"))</f>
        <v/>
      </c>
      <c r="H1443" s="10" t="str">
        <f>IF(B1443=1,"",IF(AND(TrackingWorksheet!I1448 &lt;&gt;"", TrackingWorksheet!I1448&lt;=WeeklySummary!$C$7, TrackingWorksheet!J1448=Lists!$D$5), "Y", "N"))</f>
        <v/>
      </c>
      <c r="I1443" s="20" t="str">
        <f>IF(B1443=1,"",IF(AND(TrackingWorksheet!G1448 &lt;&gt;"", TrackingWorksheet!G1448&lt;=WeeklySummary!$C$7, TrackingWorksheet!H1448=Lists!$D$6), 1, 0))</f>
        <v/>
      </c>
      <c r="J1443" s="20" t="str">
        <f t="shared" si="323"/>
        <v/>
      </c>
      <c r="K1443" s="10" t="str">
        <f>IF(B1443=1,"",IF(AND(TrackingWorksheet!I1448&lt;=WeeklySummary!$C$7,TrackingWorksheet!K1448="YES"),0,IF(AND(AND(OR(E1443="Y",F1443="Y"),E1443&lt;&gt;F1443),G1443&lt;&gt;"Y", H1443&lt;&gt;"Y"), 1, 0)))</f>
        <v/>
      </c>
      <c r="L1443" s="20" t="str">
        <f t="shared" si="324"/>
        <v/>
      </c>
      <c r="M1443" s="10" t="str">
        <f t="shared" si="325"/>
        <v/>
      </c>
      <c r="N1443" s="20" t="str">
        <f t="shared" si="326"/>
        <v/>
      </c>
      <c r="O1443" s="10" t="str">
        <f>IF(B1443=1,"",IF(AND(TrackingWorksheet!I1448&lt;=WeeklySummary!$C$7,TrackingWorksheet!K1448="YES"),0,IF(AND(AND(OR(G1443="Y",H1443="Y"),G1443&lt;&gt;H1443),E1443&lt;&gt;"Y", F1443&lt;&gt;"Y"), 1, 0)))</f>
        <v/>
      </c>
      <c r="P1443" s="20" t="str">
        <f t="shared" si="327"/>
        <v/>
      </c>
      <c r="Q1443" s="10" t="str">
        <f t="shared" si="328"/>
        <v/>
      </c>
      <c r="R1443" s="10" t="str">
        <f t="shared" si="329"/>
        <v/>
      </c>
      <c r="S1443" s="10" t="str">
        <f>IF(B1443=1,"",IF(AND(OR(AND(TrackingWorksheet!H1448=Lists!$D$7,TrackingWorksheet!H1448=TrackingWorksheet!J1448),TrackingWorksheet!H1448&lt;&gt;TrackingWorksheet!J1448),TrackingWorksheet!K1448="YES",TrackingWorksheet!H1448&lt;&gt;Lists!$D$6,TrackingWorksheet!G1448&lt;=WeeklySummary!$C$7,TrackingWorksheet!I1448&lt;=WeeklySummary!$C$7),1,0))</f>
        <v/>
      </c>
      <c r="T1443" s="10" t="str">
        <f t="shared" si="330"/>
        <v/>
      </c>
      <c r="U1443" s="10" t="str">
        <f>IF($B1443=1,"",IF(TrackingWorksheet!$K1448="YES",1, 0)*D1443)</f>
        <v/>
      </c>
      <c r="V1443" s="20">
        <f t="shared" si="319"/>
        <v>0</v>
      </c>
      <c r="W1443" s="20">
        <f t="shared" si="320"/>
        <v>0</v>
      </c>
      <c r="X1443" s="10" t="str">
        <f>IF($B1443=1,"",IF(AND(TrackingWorksheet!$L1448&lt;&gt;"", TrackingWorksheet!$L1448&gt;=WeeklySummary!$C$6,TrackingWorksheet!$L1448&lt;=WeeklySummary!$C$7,OR(TrackingWorksheet!$H1448=Lists!$D$4,TrackingWorksheet!$J1448=Lists!$D$4)), 1, 0))</f>
        <v/>
      </c>
      <c r="Y1443" s="10" t="str">
        <f>IF($B1443=1,"",IF(AND(TrackingWorksheet!$L1448&lt;&gt;"", TrackingWorksheet!$L1448&gt;=WeeklySummary!$C$6,TrackingWorksheet!$L1448&lt;=WeeklySummary!$C$7,OR(TrackingWorksheet!$H1448=Lists!$D$5,TrackingWorksheet!$J1448=Lists!$D$5)), 1, 0))</f>
        <v/>
      </c>
      <c r="Z1443" s="10" t="str">
        <f>IF($B1443=1,"",IF(AND(TrackingWorksheet!$L1448&lt;&gt;"", TrackingWorksheet!$L1448&gt;=WeeklySummary!$C$6,TrackingWorksheet!$L1448&lt;=WeeklySummary!$C$7,OR(TrackingWorksheet!$H1448=Lists!$D$6,TrackingWorksheet!$J1448=Lists!$D$6)), 1, 0))</f>
        <v/>
      </c>
      <c r="AA1443" s="19" t="str">
        <f>IF(B1443=1,"",IF(AND(TrackingWorksheet!M1448&lt;&gt;"",TrackingWorksheet!M1448&lt;=WeeklySummary!$C$7),1,0)*D1443)</f>
        <v/>
      </c>
      <c r="AB1443" s="19" t="str">
        <f>IF(B1443=1,"",IF(AND(TrackingWorksheet!N1448&lt;&gt;"",TrackingWorksheet!N1448&lt;=WeeklySummary!$C$7),1,0)*D1443)</f>
        <v/>
      </c>
      <c r="AC1443" s="19" t="str">
        <f>IF(B1443=1,"",TrackingWorksheet!T1448)</f>
        <v/>
      </c>
      <c r="AD1443" s="19" t="str">
        <f>IF(B1443=1,"",IF(D1443*AND(TrackingWorksheet!S1448&gt;=Calculations!$BD$3,TrackingWorksheet!U1448="",TrackingWorksheet!K1448="YES"),1,0))</f>
        <v/>
      </c>
      <c r="AE1443" s="19" t="str">
        <f>IF($B1443=1,"",IF(AND(TrackingWorksheet!$S1448&gt;$BE$3,TrackingWorksheet!$T1448=Lists!$P$4),1, 0)*D1443)</f>
        <v/>
      </c>
      <c r="AF1443" s="19" t="str">
        <f>IF($B1443=1,"",IF(AND(TrackingWorksheet!$U1448&gt;$BE$3,TrackingWorksheet!$V1448=Lists!$P$4),1, 0)*D1443)</f>
        <v/>
      </c>
      <c r="AG1443" s="19" t="str">
        <f>IF($B1443=1,"",IF(AND(TrackingWorksheet!$W1448&gt;$BE$3,TrackingWorksheet!$X1448=Lists!$P$4),1, 0)*D1443)</f>
        <v/>
      </c>
      <c r="AH1443" s="19" t="str">
        <f>IF($B1443=1,"",IF(AND(TrackingWorksheet!$Y1448&gt;$BE$3,TrackingWorksheet!$Z1448=Lists!$P$4),1, 0)*D1443)</f>
        <v/>
      </c>
      <c r="AI1443" s="19" t="str">
        <f>IF($B1443=1,"",IF(AND(TrackingWorksheet!$AA1448&gt;$BE$3,TrackingWorksheet!$AB1448=Lists!$P$4),1, 0)*D1443)</f>
        <v/>
      </c>
      <c r="AJ1443" s="19" t="str">
        <f>IF($B1443=1,"",IF(AND(TrackingWorksheet!$S1448&gt;$BE$3,TrackingWorksheet!$T1448=Lists!$P$5),1, 0)*D1443)</f>
        <v/>
      </c>
      <c r="AK1443" s="19" t="str">
        <f>IF($B1443=1,"",IF(AND(TrackingWorksheet!$U1448&gt;$BE$3,TrackingWorksheet!$V1448=Lists!$P$5),1, 0)*D1443)</f>
        <v/>
      </c>
      <c r="AL1443" s="19" t="str">
        <f>IF($B1443=1,"",IF(AND(TrackingWorksheet!$W1448&gt;$BE$3,TrackingWorksheet!$X1448=Lists!$P$5),1, 0)*D1443)</f>
        <v/>
      </c>
      <c r="AM1443" s="19" t="str">
        <f>IF($B1443=1,"",IF(AND(TrackingWorksheet!$Y1448&gt;$BE$3,TrackingWorksheet!$Z1448=Lists!$P$5),1, 0)*D1443)</f>
        <v/>
      </c>
      <c r="AN1443" s="19" t="str">
        <f>IF($B1443=1,"",IF(AND(TrackingWorksheet!$AA1448&gt;$BE$3,TrackingWorksheet!$AB1448=Lists!$P$5),1, 0)*D1443)</f>
        <v/>
      </c>
      <c r="AO1443" s="19" t="str">
        <f>IF($B1443=1,"",IF(AND(TrackingWorksheet!$S1448&gt;$BE$3,TrackingWorksheet!$T1448=Lists!$P$6),1, 0)*D1443)</f>
        <v/>
      </c>
      <c r="AP1443" s="19" t="str">
        <f>IF($B1443=1,"",IF(AND(TrackingWorksheet!$U1448&gt;$BE$3,TrackingWorksheet!$V1448=Lists!$P$6),1, 0)*D1443)</f>
        <v/>
      </c>
      <c r="AQ1443" s="19" t="str">
        <f>IF($B1443=1,"",IF(AND(TrackingWorksheet!$W1448&gt;$BE$3,TrackingWorksheet!$X1448=Lists!$P$6),1, 0)*D1443)</f>
        <v/>
      </c>
      <c r="AR1443" s="19" t="str">
        <f>IF($B1443=1,"",IF(AND(TrackingWorksheet!$Y1448&gt;$BE$3,TrackingWorksheet!$Z1448=Lists!$P$6),1, 0)*D1443)</f>
        <v/>
      </c>
      <c r="AS1443" s="19" t="str">
        <f>IF($B1443=1,"",IF(AND(TrackingWorksheet!$AA1448&gt;$BE$3,TrackingWorksheet!$AB1448=Lists!$P$6),1, 0)*D1443)</f>
        <v/>
      </c>
      <c r="AT1443" s="19">
        <f t="shared" si="321"/>
        <v>0</v>
      </c>
      <c r="AU1443" s="19" t="str">
        <f>IF(B1443=1,"",IF(AND(TrackingWorksheet!K1448="",TrackingWorksheet!M1448="", TrackingWorksheet!N1448="", TrackingWorksheet!S1448="", TrackingWorksheet!V1448="", TrackingWorksheet!W1448="", TrackingWorksheet!Y1448="", TrackingWorksheet!AA1448="", V1443=1),1,0)*D1443)</f>
        <v/>
      </c>
      <c r="AV1443" s="19" t="str">
        <f>IF(B1443=1,"",IF(D1443*AND(TrackingWorksheet!U1448&gt;Calculations!$BE$3,TrackingWorksheet!K1448="YES"),1,0))</f>
        <v/>
      </c>
      <c r="AW1443" s="19" t="str">
        <f>IF(B1443=1,"",IF(D1443*AND(TrackingWorksheet!W1448&gt;Calculations!$BE$3,TrackingWorksheet!K1448="YES"),1,0))</f>
        <v/>
      </c>
      <c r="AX1443" s="19">
        <f t="shared" si="322"/>
        <v>0</v>
      </c>
      <c r="AY1443" s="19">
        <f t="shared" si="318"/>
        <v>0</v>
      </c>
      <c r="AZ1443" s="27" t="str">
        <f>IF(B1443=1,"",IF(TrackingWorksheet!Q1448="","",TrackingWorksheet!Q1448))</f>
        <v/>
      </c>
      <c r="BB1443" s="4"/>
      <c r="BC1443" s="4"/>
      <c r="BD1443" s="4"/>
      <c r="BE1443" s="4"/>
      <c r="BF1443" s="4"/>
      <c r="BG1443" s="4" t="str">
        <f>IF(B1443=1,"",IF(AND(N1443=1,TrackingWorksheet!$I1448+14&lt;=WeeklySummary!$C$7),1,0))</f>
        <v/>
      </c>
      <c r="BH1443" s="4" t="str">
        <f>IF(B1443=1,"",IF(AND(R1443=1,TrackingWorksheet!$I1448+14&lt;=WeeklySummary!$C$7),1,0))</f>
        <v/>
      </c>
      <c r="BI1443" s="4" t="str">
        <f>IF(B1443=1,"",IF(AND(J1443=1,TrackingWorksheet!$G1448+14&lt;=WeeklySummary!$C$7),1,0))</f>
        <v/>
      </c>
      <c r="BJ1443" s="4" t="str">
        <f>IF(B1443=1,"",IF(AND(T1443=1,TrackingWorksheet!$I1448+14&lt;=WeeklySummary!$C$7),1,0))</f>
        <v/>
      </c>
      <c r="BK1443" s="4" t="str">
        <f>IF(B1443=1,"",IF(AND(T1443=1,TrackingWorksheet!$G1448+14&lt;=WeeklySummary!$C$7),1,0))</f>
        <v/>
      </c>
      <c r="BL1443" s="4">
        <f t="shared" si="331"/>
        <v>0</v>
      </c>
    </row>
    <row r="1444" spans="2:64" x14ac:dyDescent="0.25">
      <c r="B1444" s="27">
        <f>IF(AND(ISBLANK(TrackingWorksheet!B1449),ISBLANK(TrackingWorksheet!C1449),ISBLANK(TrackingWorksheet!G1449),ISBLANK(TrackingWorksheet!H1449),
ISBLANK(TrackingWorksheet!I1449),ISBLANK(TrackingWorksheet!J1449),ISBLANK(TrackingWorksheet!M1449),
ISBLANK(TrackingWorksheet!N1451)),1,0)</f>
        <v>1</v>
      </c>
      <c r="C1444" s="12" t="str">
        <f>IF(B1444=1,"",TrackingWorksheet!F1449)</f>
        <v/>
      </c>
      <c r="D1444" s="20" t="str">
        <f>IF(B1444=1,"",IF(AND(TrackingWorksheet!B1449&lt;&gt;"",TrackingWorksheet!B1449&lt;=WeeklySummary!$C$7,OR(TrackingWorksheet!C1449="",TrackingWorksheet!C1449&gt;=WeeklySummary!$C$6)),1,0))</f>
        <v/>
      </c>
      <c r="E1444" s="10" t="str">
        <f>IF(B1444=1,"",IF(AND(TrackingWorksheet!G1449 &lt;&gt;"",TrackingWorksheet!G1449&lt;=WeeklySummary!$C$7, TrackingWorksheet!H1449=Lists!$D$4), "Y", "N"))</f>
        <v/>
      </c>
      <c r="F1444" s="10" t="str">
        <f>IF(B1444=1,"",IF(AND(TrackingWorksheet!I1449 &lt;&gt;"", TrackingWorksheet!I1449&lt;=WeeklySummary!$C$7, TrackingWorksheet!J1449=Lists!$D$4), "Y", "N"))</f>
        <v/>
      </c>
      <c r="G1444" s="10" t="str">
        <f>IF(B1444=1,"",IF(AND(TrackingWorksheet!G1449 &lt;&gt;"",TrackingWorksheet!G1449&lt;=WeeklySummary!$C$7, TrackingWorksheet!H1449=Lists!$D$5), "Y", "N"))</f>
        <v/>
      </c>
      <c r="H1444" s="10" t="str">
        <f>IF(B1444=1,"",IF(AND(TrackingWorksheet!I1449 &lt;&gt;"", TrackingWorksheet!I1449&lt;=WeeklySummary!$C$7, TrackingWorksheet!J1449=Lists!$D$5), "Y", "N"))</f>
        <v/>
      </c>
      <c r="I1444" s="20" t="str">
        <f>IF(B1444=1,"",IF(AND(TrackingWorksheet!G1449 &lt;&gt;"", TrackingWorksheet!G1449&lt;=WeeklySummary!$C$7, TrackingWorksheet!H1449=Lists!$D$6), 1, 0))</f>
        <v/>
      </c>
      <c r="J1444" s="20" t="str">
        <f t="shared" si="323"/>
        <v/>
      </c>
      <c r="K1444" s="10" t="str">
        <f>IF(B1444=1,"",IF(AND(TrackingWorksheet!I1449&lt;=WeeklySummary!$C$7,TrackingWorksheet!K1449="YES"),0,IF(AND(AND(OR(E1444="Y",F1444="Y"),E1444&lt;&gt;F1444),G1444&lt;&gt;"Y", H1444&lt;&gt;"Y"), 1, 0)))</f>
        <v/>
      </c>
      <c r="L1444" s="20" t="str">
        <f t="shared" si="324"/>
        <v/>
      </c>
      <c r="M1444" s="10" t="str">
        <f t="shared" si="325"/>
        <v/>
      </c>
      <c r="N1444" s="20" t="str">
        <f t="shared" si="326"/>
        <v/>
      </c>
      <c r="O1444" s="10" t="str">
        <f>IF(B1444=1,"",IF(AND(TrackingWorksheet!I1449&lt;=WeeklySummary!$C$7,TrackingWorksheet!K1449="YES"),0,IF(AND(AND(OR(G1444="Y",H1444="Y"),G1444&lt;&gt;H1444),E1444&lt;&gt;"Y", F1444&lt;&gt;"Y"), 1, 0)))</f>
        <v/>
      </c>
      <c r="P1444" s="20" t="str">
        <f t="shared" si="327"/>
        <v/>
      </c>
      <c r="Q1444" s="10" t="str">
        <f t="shared" si="328"/>
        <v/>
      </c>
      <c r="R1444" s="10" t="str">
        <f t="shared" si="329"/>
        <v/>
      </c>
      <c r="S1444" s="10" t="str">
        <f>IF(B1444=1,"",IF(AND(OR(AND(TrackingWorksheet!H1449=Lists!$D$7,TrackingWorksheet!H1449=TrackingWorksheet!J1449),TrackingWorksheet!H1449&lt;&gt;TrackingWorksheet!J1449),TrackingWorksheet!K1449="YES",TrackingWorksheet!H1449&lt;&gt;Lists!$D$6,TrackingWorksheet!G1449&lt;=WeeklySummary!$C$7,TrackingWorksheet!I1449&lt;=WeeklySummary!$C$7),1,0))</f>
        <v/>
      </c>
      <c r="T1444" s="10" t="str">
        <f t="shared" si="330"/>
        <v/>
      </c>
      <c r="U1444" s="10" t="str">
        <f>IF($B1444=1,"",IF(TrackingWorksheet!$K1449="YES",1, 0)*D1444)</f>
        <v/>
      </c>
      <c r="V1444" s="20">
        <f t="shared" si="319"/>
        <v>0</v>
      </c>
      <c r="W1444" s="20">
        <f t="shared" si="320"/>
        <v>0</v>
      </c>
      <c r="X1444" s="10" t="str">
        <f>IF($B1444=1,"",IF(AND(TrackingWorksheet!$L1449&lt;&gt;"", TrackingWorksheet!$L1449&gt;=WeeklySummary!$C$6,TrackingWorksheet!$L1449&lt;=WeeklySummary!$C$7,OR(TrackingWorksheet!$H1449=Lists!$D$4,TrackingWorksheet!$J1449=Lists!$D$4)), 1, 0))</f>
        <v/>
      </c>
      <c r="Y1444" s="10" t="str">
        <f>IF($B1444=1,"",IF(AND(TrackingWorksheet!$L1449&lt;&gt;"", TrackingWorksheet!$L1449&gt;=WeeklySummary!$C$6,TrackingWorksheet!$L1449&lt;=WeeklySummary!$C$7,OR(TrackingWorksheet!$H1449=Lists!$D$5,TrackingWorksheet!$J1449=Lists!$D$5)), 1, 0))</f>
        <v/>
      </c>
      <c r="Z1444" s="10" t="str">
        <f>IF($B1444=1,"",IF(AND(TrackingWorksheet!$L1449&lt;&gt;"", TrackingWorksheet!$L1449&gt;=WeeklySummary!$C$6,TrackingWorksheet!$L1449&lt;=WeeklySummary!$C$7,OR(TrackingWorksheet!$H1449=Lists!$D$6,TrackingWorksheet!$J1449=Lists!$D$6)), 1, 0))</f>
        <v/>
      </c>
      <c r="AA1444" s="19" t="str">
        <f>IF(B1444=1,"",IF(AND(TrackingWorksheet!M1449&lt;&gt;"",TrackingWorksheet!M1449&lt;=WeeklySummary!$C$7),1,0)*D1444)</f>
        <v/>
      </c>
      <c r="AB1444" s="19" t="str">
        <f>IF(B1444=1,"",IF(AND(TrackingWorksheet!N1449&lt;&gt;"",TrackingWorksheet!N1449&lt;=WeeklySummary!$C$7),1,0)*D1444)</f>
        <v/>
      </c>
      <c r="AC1444" s="19" t="str">
        <f>IF(B1444=1,"",TrackingWorksheet!T1449)</f>
        <v/>
      </c>
      <c r="AD1444" s="19" t="str">
        <f>IF(B1444=1,"",IF(D1444*AND(TrackingWorksheet!S1449&gt;=Calculations!$BD$3,TrackingWorksheet!U1449="",TrackingWorksheet!K1449="YES"),1,0))</f>
        <v/>
      </c>
      <c r="AE1444" s="19" t="str">
        <f>IF($B1444=1,"",IF(AND(TrackingWorksheet!$S1449&gt;$BE$3,TrackingWorksheet!$T1449=Lists!$P$4),1, 0)*D1444)</f>
        <v/>
      </c>
      <c r="AF1444" s="19" t="str">
        <f>IF($B1444=1,"",IF(AND(TrackingWorksheet!$U1449&gt;$BE$3,TrackingWorksheet!$V1449=Lists!$P$4),1, 0)*D1444)</f>
        <v/>
      </c>
      <c r="AG1444" s="19" t="str">
        <f>IF($B1444=1,"",IF(AND(TrackingWorksheet!$W1449&gt;$BE$3,TrackingWorksheet!$X1449=Lists!$P$4),1, 0)*D1444)</f>
        <v/>
      </c>
      <c r="AH1444" s="19" t="str">
        <f>IF($B1444=1,"",IF(AND(TrackingWorksheet!$Y1449&gt;$BE$3,TrackingWorksheet!$Z1449=Lists!$P$4),1, 0)*D1444)</f>
        <v/>
      </c>
      <c r="AI1444" s="19" t="str">
        <f>IF($B1444=1,"",IF(AND(TrackingWorksheet!$AA1449&gt;$BE$3,TrackingWorksheet!$AB1449=Lists!$P$4),1, 0)*D1444)</f>
        <v/>
      </c>
      <c r="AJ1444" s="19" t="str">
        <f>IF($B1444=1,"",IF(AND(TrackingWorksheet!$S1449&gt;$BE$3,TrackingWorksheet!$T1449=Lists!$P$5),1, 0)*D1444)</f>
        <v/>
      </c>
      <c r="AK1444" s="19" t="str">
        <f>IF($B1444=1,"",IF(AND(TrackingWorksheet!$U1449&gt;$BE$3,TrackingWorksheet!$V1449=Lists!$P$5),1, 0)*D1444)</f>
        <v/>
      </c>
      <c r="AL1444" s="19" t="str">
        <f>IF($B1444=1,"",IF(AND(TrackingWorksheet!$W1449&gt;$BE$3,TrackingWorksheet!$X1449=Lists!$P$5),1, 0)*D1444)</f>
        <v/>
      </c>
      <c r="AM1444" s="19" t="str">
        <f>IF($B1444=1,"",IF(AND(TrackingWorksheet!$Y1449&gt;$BE$3,TrackingWorksheet!$Z1449=Lists!$P$5),1, 0)*D1444)</f>
        <v/>
      </c>
      <c r="AN1444" s="19" t="str">
        <f>IF($B1444=1,"",IF(AND(TrackingWorksheet!$AA1449&gt;$BE$3,TrackingWorksheet!$AB1449=Lists!$P$5),1, 0)*D1444)</f>
        <v/>
      </c>
      <c r="AO1444" s="19" t="str">
        <f>IF($B1444=1,"",IF(AND(TrackingWorksheet!$S1449&gt;$BE$3,TrackingWorksheet!$T1449=Lists!$P$6),1, 0)*D1444)</f>
        <v/>
      </c>
      <c r="AP1444" s="19" t="str">
        <f>IF($B1444=1,"",IF(AND(TrackingWorksheet!$U1449&gt;$BE$3,TrackingWorksheet!$V1449=Lists!$P$6),1, 0)*D1444)</f>
        <v/>
      </c>
      <c r="AQ1444" s="19" t="str">
        <f>IF($B1444=1,"",IF(AND(TrackingWorksheet!$W1449&gt;$BE$3,TrackingWorksheet!$X1449=Lists!$P$6),1, 0)*D1444)</f>
        <v/>
      </c>
      <c r="AR1444" s="19" t="str">
        <f>IF($B1444=1,"",IF(AND(TrackingWorksheet!$Y1449&gt;$BE$3,TrackingWorksheet!$Z1449=Lists!$P$6),1, 0)*D1444)</f>
        <v/>
      </c>
      <c r="AS1444" s="19" t="str">
        <f>IF($B1444=1,"",IF(AND(TrackingWorksheet!$AA1449&gt;$BE$3,TrackingWorksheet!$AB1449=Lists!$P$6),1, 0)*D1444)</f>
        <v/>
      </c>
      <c r="AT1444" s="19">
        <f t="shared" si="321"/>
        <v>0</v>
      </c>
      <c r="AU1444" s="19" t="str">
        <f>IF(B1444=1,"",IF(AND(TrackingWorksheet!K1449="",TrackingWorksheet!M1449="", TrackingWorksheet!N1449="", TrackingWorksheet!S1449="", TrackingWorksheet!V1449="", TrackingWorksheet!W1449="", TrackingWorksheet!Y1449="", TrackingWorksheet!AA1449="", V1444=1),1,0)*D1444)</f>
        <v/>
      </c>
      <c r="AV1444" s="19" t="str">
        <f>IF(B1444=1,"",IF(D1444*AND(TrackingWorksheet!U1449&gt;Calculations!$BE$3,TrackingWorksheet!K1449="YES"),1,0))</f>
        <v/>
      </c>
      <c r="AW1444" s="19" t="str">
        <f>IF(B1444=1,"",IF(D1444*AND(TrackingWorksheet!W1449&gt;Calculations!$BE$3,TrackingWorksheet!K1449="YES"),1,0))</f>
        <v/>
      </c>
      <c r="AX1444" s="19">
        <f t="shared" si="322"/>
        <v>0</v>
      </c>
      <c r="AY1444" s="19">
        <f t="shared" si="318"/>
        <v>0</v>
      </c>
      <c r="AZ1444" s="27" t="str">
        <f>IF(B1444=1,"",IF(TrackingWorksheet!Q1449="","",TrackingWorksheet!Q1449))</f>
        <v/>
      </c>
      <c r="BB1444" s="4"/>
      <c r="BC1444" s="4"/>
      <c r="BD1444" s="4"/>
      <c r="BE1444" s="4"/>
      <c r="BF1444" s="4"/>
      <c r="BG1444" s="4" t="str">
        <f>IF(B1444=1,"",IF(AND(N1444=1,TrackingWorksheet!$I1449+14&lt;=WeeklySummary!$C$7),1,0))</f>
        <v/>
      </c>
      <c r="BH1444" s="4" t="str">
        <f>IF(B1444=1,"",IF(AND(R1444=1,TrackingWorksheet!$I1449+14&lt;=WeeklySummary!$C$7),1,0))</f>
        <v/>
      </c>
      <c r="BI1444" s="4" t="str">
        <f>IF(B1444=1,"",IF(AND(J1444=1,TrackingWorksheet!$G1449+14&lt;=WeeklySummary!$C$7),1,0))</f>
        <v/>
      </c>
      <c r="BJ1444" s="4" t="str">
        <f>IF(B1444=1,"",IF(AND(T1444=1,TrackingWorksheet!$I1449+14&lt;=WeeklySummary!$C$7),1,0))</f>
        <v/>
      </c>
      <c r="BK1444" s="4" t="str">
        <f>IF(B1444=1,"",IF(AND(T1444=1,TrackingWorksheet!$G1449+14&lt;=WeeklySummary!$C$7),1,0))</f>
        <v/>
      </c>
      <c r="BL1444" s="4">
        <f t="shared" si="331"/>
        <v>0</v>
      </c>
    </row>
    <row r="1445" spans="2:64" x14ac:dyDescent="0.25">
      <c r="B1445" s="27">
        <f>IF(AND(ISBLANK(TrackingWorksheet!B1450),ISBLANK(TrackingWorksheet!C1450),ISBLANK(TrackingWorksheet!G1450),ISBLANK(TrackingWorksheet!H1450),
ISBLANK(TrackingWorksheet!I1450),ISBLANK(TrackingWorksheet!J1450),ISBLANK(TrackingWorksheet!M1450),
ISBLANK(TrackingWorksheet!N1452)),1,0)</f>
        <v>1</v>
      </c>
      <c r="C1445" s="12" t="str">
        <f>IF(B1445=1,"",TrackingWorksheet!F1450)</f>
        <v/>
      </c>
      <c r="D1445" s="20" t="str">
        <f>IF(B1445=1,"",IF(AND(TrackingWorksheet!B1450&lt;&gt;"",TrackingWorksheet!B1450&lt;=WeeklySummary!$C$7,OR(TrackingWorksheet!C1450="",TrackingWorksheet!C1450&gt;=WeeklySummary!$C$6)),1,0))</f>
        <v/>
      </c>
      <c r="E1445" s="10" t="str">
        <f>IF(B1445=1,"",IF(AND(TrackingWorksheet!G1450 &lt;&gt;"",TrackingWorksheet!G1450&lt;=WeeklySummary!$C$7, TrackingWorksheet!H1450=Lists!$D$4), "Y", "N"))</f>
        <v/>
      </c>
      <c r="F1445" s="10" t="str">
        <f>IF(B1445=1,"",IF(AND(TrackingWorksheet!I1450 &lt;&gt;"", TrackingWorksheet!I1450&lt;=WeeklySummary!$C$7, TrackingWorksheet!J1450=Lists!$D$4), "Y", "N"))</f>
        <v/>
      </c>
      <c r="G1445" s="10" t="str">
        <f>IF(B1445=1,"",IF(AND(TrackingWorksheet!G1450 &lt;&gt;"",TrackingWorksheet!G1450&lt;=WeeklySummary!$C$7, TrackingWorksheet!H1450=Lists!$D$5), "Y", "N"))</f>
        <v/>
      </c>
      <c r="H1445" s="10" t="str">
        <f>IF(B1445=1,"",IF(AND(TrackingWorksheet!I1450 &lt;&gt;"", TrackingWorksheet!I1450&lt;=WeeklySummary!$C$7, TrackingWorksheet!J1450=Lists!$D$5), "Y", "N"))</f>
        <v/>
      </c>
      <c r="I1445" s="20" t="str">
        <f>IF(B1445=1,"",IF(AND(TrackingWorksheet!G1450 &lt;&gt;"", TrackingWorksheet!G1450&lt;=WeeklySummary!$C$7, TrackingWorksheet!H1450=Lists!$D$6), 1, 0))</f>
        <v/>
      </c>
      <c r="J1445" s="20" t="str">
        <f t="shared" si="323"/>
        <v/>
      </c>
      <c r="K1445" s="10" t="str">
        <f>IF(B1445=1,"",IF(AND(TrackingWorksheet!I1450&lt;=WeeklySummary!$C$7,TrackingWorksheet!K1450="YES"),0,IF(AND(AND(OR(E1445="Y",F1445="Y"),E1445&lt;&gt;F1445),G1445&lt;&gt;"Y", H1445&lt;&gt;"Y"), 1, 0)))</f>
        <v/>
      </c>
      <c r="L1445" s="20" t="str">
        <f t="shared" si="324"/>
        <v/>
      </c>
      <c r="M1445" s="10" t="str">
        <f t="shared" si="325"/>
        <v/>
      </c>
      <c r="N1445" s="20" t="str">
        <f t="shared" si="326"/>
        <v/>
      </c>
      <c r="O1445" s="10" t="str">
        <f>IF(B1445=1,"",IF(AND(TrackingWorksheet!I1450&lt;=WeeklySummary!$C$7,TrackingWorksheet!K1450="YES"),0,IF(AND(AND(OR(G1445="Y",H1445="Y"),G1445&lt;&gt;H1445),E1445&lt;&gt;"Y", F1445&lt;&gt;"Y"), 1, 0)))</f>
        <v/>
      </c>
      <c r="P1445" s="20" t="str">
        <f t="shared" si="327"/>
        <v/>
      </c>
      <c r="Q1445" s="10" t="str">
        <f t="shared" si="328"/>
        <v/>
      </c>
      <c r="R1445" s="10" t="str">
        <f t="shared" si="329"/>
        <v/>
      </c>
      <c r="S1445" s="10" t="str">
        <f>IF(B1445=1,"",IF(AND(OR(AND(TrackingWorksheet!H1450=Lists!$D$7,TrackingWorksheet!H1450=TrackingWorksheet!J1450),TrackingWorksheet!H1450&lt;&gt;TrackingWorksheet!J1450),TrackingWorksheet!K1450="YES",TrackingWorksheet!H1450&lt;&gt;Lists!$D$6,TrackingWorksheet!G1450&lt;=WeeklySummary!$C$7,TrackingWorksheet!I1450&lt;=WeeklySummary!$C$7),1,0))</f>
        <v/>
      </c>
      <c r="T1445" s="10" t="str">
        <f t="shared" si="330"/>
        <v/>
      </c>
      <c r="U1445" s="10" t="str">
        <f>IF($B1445=1,"",IF(TrackingWorksheet!$K1450="YES",1, 0)*D1445)</f>
        <v/>
      </c>
      <c r="V1445" s="20">
        <f t="shared" si="319"/>
        <v>0</v>
      </c>
      <c r="W1445" s="20">
        <f t="shared" si="320"/>
        <v>0</v>
      </c>
      <c r="X1445" s="10" t="str">
        <f>IF($B1445=1,"",IF(AND(TrackingWorksheet!$L1450&lt;&gt;"", TrackingWorksheet!$L1450&gt;=WeeklySummary!$C$6,TrackingWorksheet!$L1450&lt;=WeeklySummary!$C$7,OR(TrackingWorksheet!$H1450=Lists!$D$4,TrackingWorksheet!$J1450=Lists!$D$4)), 1, 0))</f>
        <v/>
      </c>
      <c r="Y1445" s="10" t="str">
        <f>IF($B1445=1,"",IF(AND(TrackingWorksheet!$L1450&lt;&gt;"", TrackingWorksheet!$L1450&gt;=WeeklySummary!$C$6,TrackingWorksheet!$L1450&lt;=WeeklySummary!$C$7,OR(TrackingWorksheet!$H1450=Lists!$D$5,TrackingWorksheet!$J1450=Lists!$D$5)), 1, 0))</f>
        <v/>
      </c>
      <c r="Z1445" s="10" t="str">
        <f>IF($B1445=1,"",IF(AND(TrackingWorksheet!$L1450&lt;&gt;"", TrackingWorksheet!$L1450&gt;=WeeklySummary!$C$6,TrackingWorksheet!$L1450&lt;=WeeklySummary!$C$7,OR(TrackingWorksheet!$H1450=Lists!$D$6,TrackingWorksheet!$J1450=Lists!$D$6)), 1, 0))</f>
        <v/>
      </c>
      <c r="AA1445" s="19" t="str">
        <f>IF(B1445=1,"",IF(AND(TrackingWorksheet!M1450&lt;&gt;"",TrackingWorksheet!M1450&lt;=WeeklySummary!$C$7),1,0)*D1445)</f>
        <v/>
      </c>
      <c r="AB1445" s="19" t="str">
        <f>IF(B1445=1,"",IF(AND(TrackingWorksheet!N1450&lt;&gt;"",TrackingWorksheet!N1450&lt;=WeeklySummary!$C$7),1,0)*D1445)</f>
        <v/>
      </c>
      <c r="AC1445" s="19" t="str">
        <f>IF(B1445=1,"",TrackingWorksheet!T1450)</f>
        <v/>
      </c>
      <c r="AD1445" s="19" t="str">
        <f>IF(B1445=1,"",IF(D1445*AND(TrackingWorksheet!S1450&gt;=Calculations!$BD$3,TrackingWorksheet!U1450="",TrackingWorksheet!K1450="YES"),1,0))</f>
        <v/>
      </c>
      <c r="AE1445" s="19" t="str">
        <f>IF($B1445=1,"",IF(AND(TrackingWorksheet!$S1450&gt;$BE$3,TrackingWorksheet!$T1450=Lists!$P$4),1, 0)*D1445)</f>
        <v/>
      </c>
      <c r="AF1445" s="19" t="str">
        <f>IF($B1445=1,"",IF(AND(TrackingWorksheet!$U1450&gt;$BE$3,TrackingWorksheet!$V1450=Lists!$P$4),1, 0)*D1445)</f>
        <v/>
      </c>
      <c r="AG1445" s="19" t="str">
        <f>IF($B1445=1,"",IF(AND(TrackingWorksheet!$W1450&gt;$BE$3,TrackingWorksheet!$X1450=Lists!$P$4),1, 0)*D1445)</f>
        <v/>
      </c>
      <c r="AH1445" s="19" t="str">
        <f>IF($B1445=1,"",IF(AND(TrackingWorksheet!$Y1450&gt;$BE$3,TrackingWorksheet!$Z1450=Lists!$P$4),1, 0)*D1445)</f>
        <v/>
      </c>
      <c r="AI1445" s="19" t="str">
        <f>IF($B1445=1,"",IF(AND(TrackingWorksheet!$AA1450&gt;$BE$3,TrackingWorksheet!$AB1450=Lists!$P$4),1, 0)*D1445)</f>
        <v/>
      </c>
      <c r="AJ1445" s="19" t="str">
        <f>IF($B1445=1,"",IF(AND(TrackingWorksheet!$S1450&gt;$BE$3,TrackingWorksheet!$T1450=Lists!$P$5),1, 0)*D1445)</f>
        <v/>
      </c>
      <c r="AK1445" s="19" t="str">
        <f>IF($B1445=1,"",IF(AND(TrackingWorksheet!$U1450&gt;$BE$3,TrackingWorksheet!$V1450=Lists!$P$5),1, 0)*D1445)</f>
        <v/>
      </c>
      <c r="AL1445" s="19" t="str">
        <f>IF($B1445=1,"",IF(AND(TrackingWorksheet!$W1450&gt;$BE$3,TrackingWorksheet!$X1450=Lists!$P$5),1, 0)*D1445)</f>
        <v/>
      </c>
      <c r="AM1445" s="19" t="str">
        <f>IF($B1445=1,"",IF(AND(TrackingWorksheet!$Y1450&gt;$BE$3,TrackingWorksheet!$Z1450=Lists!$P$5),1, 0)*D1445)</f>
        <v/>
      </c>
      <c r="AN1445" s="19" t="str">
        <f>IF($B1445=1,"",IF(AND(TrackingWorksheet!$AA1450&gt;$BE$3,TrackingWorksheet!$AB1450=Lists!$P$5),1, 0)*D1445)</f>
        <v/>
      </c>
      <c r="AO1445" s="19" t="str">
        <f>IF($B1445=1,"",IF(AND(TrackingWorksheet!$S1450&gt;$BE$3,TrackingWorksheet!$T1450=Lists!$P$6),1, 0)*D1445)</f>
        <v/>
      </c>
      <c r="AP1445" s="19" t="str">
        <f>IF($B1445=1,"",IF(AND(TrackingWorksheet!$U1450&gt;$BE$3,TrackingWorksheet!$V1450=Lists!$P$6),1, 0)*D1445)</f>
        <v/>
      </c>
      <c r="AQ1445" s="19" t="str">
        <f>IF($B1445=1,"",IF(AND(TrackingWorksheet!$W1450&gt;$BE$3,TrackingWorksheet!$X1450=Lists!$P$6),1, 0)*D1445)</f>
        <v/>
      </c>
      <c r="AR1445" s="19" t="str">
        <f>IF($B1445=1,"",IF(AND(TrackingWorksheet!$Y1450&gt;$BE$3,TrackingWorksheet!$Z1450=Lists!$P$6),1, 0)*D1445)</f>
        <v/>
      </c>
      <c r="AS1445" s="19" t="str">
        <f>IF($B1445=1,"",IF(AND(TrackingWorksheet!$AA1450&gt;$BE$3,TrackingWorksheet!$AB1450=Lists!$P$6),1, 0)*D1445)</f>
        <v/>
      </c>
      <c r="AT1445" s="19">
        <f t="shared" si="321"/>
        <v>0</v>
      </c>
      <c r="AU1445" s="19" t="str">
        <f>IF(B1445=1,"",IF(AND(TrackingWorksheet!K1450="",TrackingWorksheet!M1450="", TrackingWorksheet!N1450="", TrackingWorksheet!S1450="", TrackingWorksheet!V1450="", TrackingWorksheet!W1450="", TrackingWorksheet!Y1450="", TrackingWorksheet!AA1450="", V1445=1),1,0)*D1445)</f>
        <v/>
      </c>
      <c r="AV1445" s="19" t="str">
        <f>IF(B1445=1,"",IF(D1445*AND(TrackingWorksheet!U1450&gt;Calculations!$BE$3,TrackingWorksheet!K1450="YES"),1,0))</f>
        <v/>
      </c>
      <c r="AW1445" s="19" t="str">
        <f>IF(B1445=1,"",IF(D1445*AND(TrackingWorksheet!W1450&gt;Calculations!$BE$3,TrackingWorksheet!K1450="YES"),1,0))</f>
        <v/>
      </c>
      <c r="AX1445" s="19">
        <f t="shared" si="322"/>
        <v>0</v>
      </c>
      <c r="AY1445" s="19">
        <f t="shared" si="318"/>
        <v>0</v>
      </c>
      <c r="AZ1445" s="27" t="str">
        <f>IF(B1445=1,"",IF(TrackingWorksheet!Q1450="","",TrackingWorksheet!Q1450))</f>
        <v/>
      </c>
      <c r="BB1445" s="4"/>
      <c r="BC1445" s="4"/>
      <c r="BD1445" s="4"/>
      <c r="BE1445" s="4"/>
      <c r="BF1445" s="4"/>
      <c r="BG1445" s="4" t="str">
        <f>IF(B1445=1,"",IF(AND(N1445=1,TrackingWorksheet!$I1450+14&lt;=WeeklySummary!$C$7),1,0))</f>
        <v/>
      </c>
      <c r="BH1445" s="4" t="str">
        <f>IF(B1445=1,"",IF(AND(R1445=1,TrackingWorksheet!$I1450+14&lt;=WeeklySummary!$C$7),1,0))</f>
        <v/>
      </c>
      <c r="BI1445" s="4" t="str">
        <f>IF(B1445=1,"",IF(AND(J1445=1,TrackingWorksheet!$G1450+14&lt;=WeeklySummary!$C$7),1,0))</f>
        <v/>
      </c>
      <c r="BJ1445" s="4" t="str">
        <f>IF(B1445=1,"",IF(AND(T1445=1,TrackingWorksheet!$I1450+14&lt;=WeeklySummary!$C$7),1,0))</f>
        <v/>
      </c>
      <c r="BK1445" s="4" t="str">
        <f>IF(B1445=1,"",IF(AND(T1445=1,TrackingWorksheet!$G1450+14&lt;=WeeklySummary!$C$7),1,0))</f>
        <v/>
      </c>
      <c r="BL1445" s="4">
        <f t="shared" si="331"/>
        <v>0</v>
      </c>
    </row>
    <row r="1446" spans="2:64" x14ac:dyDescent="0.25">
      <c r="B1446" s="27">
        <f>IF(AND(ISBLANK(TrackingWorksheet!B1451),ISBLANK(TrackingWorksheet!C1451),ISBLANK(TrackingWorksheet!G1451),ISBLANK(TrackingWorksheet!H1451),
ISBLANK(TrackingWorksheet!I1451),ISBLANK(TrackingWorksheet!J1451),ISBLANK(TrackingWorksheet!M1451),
ISBLANK(TrackingWorksheet!N1453)),1,0)</f>
        <v>1</v>
      </c>
      <c r="C1446" s="12" t="str">
        <f>IF(B1446=1,"",TrackingWorksheet!F1451)</f>
        <v/>
      </c>
      <c r="D1446" s="20" t="str">
        <f>IF(B1446=1,"",IF(AND(TrackingWorksheet!B1451&lt;&gt;"",TrackingWorksheet!B1451&lt;=WeeklySummary!$C$7,OR(TrackingWorksheet!C1451="",TrackingWorksheet!C1451&gt;=WeeklySummary!$C$6)),1,0))</f>
        <v/>
      </c>
      <c r="E1446" s="10" t="str">
        <f>IF(B1446=1,"",IF(AND(TrackingWorksheet!G1451 &lt;&gt;"",TrackingWorksheet!G1451&lt;=WeeklySummary!$C$7, TrackingWorksheet!H1451=Lists!$D$4), "Y", "N"))</f>
        <v/>
      </c>
      <c r="F1446" s="10" t="str">
        <f>IF(B1446=1,"",IF(AND(TrackingWorksheet!I1451 &lt;&gt;"", TrackingWorksheet!I1451&lt;=WeeklySummary!$C$7, TrackingWorksheet!J1451=Lists!$D$4), "Y", "N"))</f>
        <v/>
      </c>
      <c r="G1446" s="10" t="str">
        <f>IF(B1446=1,"",IF(AND(TrackingWorksheet!G1451 &lt;&gt;"",TrackingWorksheet!G1451&lt;=WeeklySummary!$C$7, TrackingWorksheet!H1451=Lists!$D$5), "Y", "N"))</f>
        <v/>
      </c>
      <c r="H1446" s="10" t="str">
        <f>IF(B1446=1,"",IF(AND(TrackingWorksheet!I1451 &lt;&gt;"", TrackingWorksheet!I1451&lt;=WeeklySummary!$C$7, TrackingWorksheet!J1451=Lists!$D$5), "Y", "N"))</f>
        <v/>
      </c>
      <c r="I1446" s="20" t="str">
        <f>IF(B1446=1,"",IF(AND(TrackingWorksheet!G1451 &lt;&gt;"", TrackingWorksheet!G1451&lt;=WeeklySummary!$C$7, TrackingWorksheet!H1451=Lists!$D$6), 1, 0))</f>
        <v/>
      </c>
      <c r="J1446" s="20" t="str">
        <f t="shared" si="323"/>
        <v/>
      </c>
      <c r="K1446" s="10" t="str">
        <f>IF(B1446=1,"",IF(AND(TrackingWorksheet!I1451&lt;=WeeklySummary!$C$7,TrackingWorksheet!K1451="YES"),0,IF(AND(AND(OR(E1446="Y",F1446="Y"),E1446&lt;&gt;F1446),G1446&lt;&gt;"Y", H1446&lt;&gt;"Y"), 1, 0)))</f>
        <v/>
      </c>
      <c r="L1446" s="20" t="str">
        <f t="shared" si="324"/>
        <v/>
      </c>
      <c r="M1446" s="10" t="str">
        <f t="shared" si="325"/>
        <v/>
      </c>
      <c r="N1446" s="20" t="str">
        <f t="shared" si="326"/>
        <v/>
      </c>
      <c r="O1446" s="10" t="str">
        <f>IF(B1446=1,"",IF(AND(TrackingWorksheet!I1451&lt;=WeeklySummary!$C$7,TrackingWorksheet!K1451="YES"),0,IF(AND(AND(OR(G1446="Y",H1446="Y"),G1446&lt;&gt;H1446),E1446&lt;&gt;"Y", F1446&lt;&gt;"Y"), 1, 0)))</f>
        <v/>
      </c>
      <c r="P1446" s="20" t="str">
        <f t="shared" si="327"/>
        <v/>
      </c>
      <c r="Q1446" s="10" t="str">
        <f t="shared" si="328"/>
        <v/>
      </c>
      <c r="R1446" s="10" t="str">
        <f t="shared" si="329"/>
        <v/>
      </c>
      <c r="S1446" s="10" t="str">
        <f>IF(B1446=1,"",IF(AND(OR(AND(TrackingWorksheet!H1451=Lists!$D$7,TrackingWorksheet!H1451=TrackingWorksheet!J1451),TrackingWorksheet!H1451&lt;&gt;TrackingWorksheet!J1451),TrackingWorksheet!K1451="YES",TrackingWorksheet!H1451&lt;&gt;Lists!$D$6,TrackingWorksheet!G1451&lt;=WeeklySummary!$C$7,TrackingWorksheet!I1451&lt;=WeeklySummary!$C$7),1,0))</f>
        <v/>
      </c>
      <c r="T1446" s="10" t="str">
        <f t="shared" si="330"/>
        <v/>
      </c>
      <c r="U1446" s="10" t="str">
        <f>IF($B1446=1,"",IF(TrackingWorksheet!$K1451="YES",1, 0)*D1446)</f>
        <v/>
      </c>
      <c r="V1446" s="20">
        <f t="shared" si="319"/>
        <v>0</v>
      </c>
      <c r="W1446" s="20">
        <f t="shared" si="320"/>
        <v>0</v>
      </c>
      <c r="X1446" s="10" t="str">
        <f>IF($B1446=1,"",IF(AND(TrackingWorksheet!$L1451&lt;&gt;"", TrackingWorksheet!$L1451&gt;=WeeklySummary!$C$6,TrackingWorksheet!$L1451&lt;=WeeklySummary!$C$7,OR(TrackingWorksheet!$H1451=Lists!$D$4,TrackingWorksheet!$J1451=Lists!$D$4)), 1, 0))</f>
        <v/>
      </c>
      <c r="Y1446" s="10" t="str">
        <f>IF($B1446=1,"",IF(AND(TrackingWorksheet!$L1451&lt;&gt;"", TrackingWorksheet!$L1451&gt;=WeeklySummary!$C$6,TrackingWorksheet!$L1451&lt;=WeeklySummary!$C$7,OR(TrackingWorksheet!$H1451=Lists!$D$5,TrackingWorksheet!$J1451=Lists!$D$5)), 1, 0))</f>
        <v/>
      </c>
      <c r="Z1446" s="10" t="str">
        <f>IF($B1446=1,"",IF(AND(TrackingWorksheet!$L1451&lt;&gt;"", TrackingWorksheet!$L1451&gt;=WeeklySummary!$C$6,TrackingWorksheet!$L1451&lt;=WeeklySummary!$C$7,OR(TrackingWorksheet!$H1451=Lists!$D$6,TrackingWorksheet!$J1451=Lists!$D$6)), 1, 0))</f>
        <v/>
      </c>
      <c r="AA1446" s="19" t="str">
        <f>IF(B1446=1,"",IF(AND(TrackingWorksheet!M1451&lt;&gt;"",TrackingWorksheet!M1451&lt;=WeeklySummary!$C$7),1,0)*D1446)</f>
        <v/>
      </c>
      <c r="AB1446" s="19" t="str">
        <f>IF(B1446=1,"",IF(AND(TrackingWorksheet!N1451&lt;&gt;"",TrackingWorksheet!N1451&lt;=WeeklySummary!$C$7),1,0)*D1446)</f>
        <v/>
      </c>
      <c r="AC1446" s="19" t="str">
        <f>IF(B1446=1,"",TrackingWorksheet!T1451)</f>
        <v/>
      </c>
      <c r="AD1446" s="19" t="str">
        <f>IF(B1446=1,"",IF(D1446*AND(TrackingWorksheet!S1451&gt;=Calculations!$BD$3,TrackingWorksheet!U1451="",TrackingWorksheet!K1451="YES"),1,0))</f>
        <v/>
      </c>
      <c r="AE1446" s="19" t="str">
        <f>IF($B1446=1,"",IF(AND(TrackingWorksheet!$S1451&gt;$BE$3,TrackingWorksheet!$T1451=Lists!$P$4),1, 0)*D1446)</f>
        <v/>
      </c>
      <c r="AF1446" s="19" t="str">
        <f>IF($B1446=1,"",IF(AND(TrackingWorksheet!$U1451&gt;$BE$3,TrackingWorksheet!$V1451=Lists!$P$4),1, 0)*D1446)</f>
        <v/>
      </c>
      <c r="AG1446" s="19" t="str">
        <f>IF($B1446=1,"",IF(AND(TrackingWorksheet!$W1451&gt;$BE$3,TrackingWorksheet!$X1451=Lists!$P$4),1, 0)*D1446)</f>
        <v/>
      </c>
      <c r="AH1446" s="19" t="str">
        <f>IF($B1446=1,"",IF(AND(TrackingWorksheet!$Y1451&gt;$BE$3,TrackingWorksheet!$Z1451=Lists!$P$4),1, 0)*D1446)</f>
        <v/>
      </c>
      <c r="AI1446" s="19" t="str">
        <f>IF($B1446=1,"",IF(AND(TrackingWorksheet!$AA1451&gt;$BE$3,TrackingWorksheet!$AB1451=Lists!$P$4),1, 0)*D1446)</f>
        <v/>
      </c>
      <c r="AJ1446" s="19" t="str">
        <f>IF($B1446=1,"",IF(AND(TrackingWorksheet!$S1451&gt;$BE$3,TrackingWorksheet!$T1451=Lists!$P$5),1, 0)*D1446)</f>
        <v/>
      </c>
      <c r="AK1446" s="19" t="str">
        <f>IF($B1446=1,"",IF(AND(TrackingWorksheet!$U1451&gt;$BE$3,TrackingWorksheet!$V1451=Lists!$P$5),1, 0)*D1446)</f>
        <v/>
      </c>
      <c r="AL1446" s="19" t="str">
        <f>IF($B1446=1,"",IF(AND(TrackingWorksheet!$W1451&gt;$BE$3,TrackingWorksheet!$X1451=Lists!$P$5),1, 0)*D1446)</f>
        <v/>
      </c>
      <c r="AM1446" s="19" t="str">
        <f>IF($B1446=1,"",IF(AND(TrackingWorksheet!$Y1451&gt;$BE$3,TrackingWorksheet!$Z1451=Lists!$P$5),1, 0)*D1446)</f>
        <v/>
      </c>
      <c r="AN1446" s="19" t="str">
        <f>IF($B1446=1,"",IF(AND(TrackingWorksheet!$AA1451&gt;$BE$3,TrackingWorksheet!$AB1451=Lists!$P$5),1, 0)*D1446)</f>
        <v/>
      </c>
      <c r="AO1446" s="19" t="str">
        <f>IF($B1446=1,"",IF(AND(TrackingWorksheet!$S1451&gt;$BE$3,TrackingWorksheet!$T1451=Lists!$P$6),1, 0)*D1446)</f>
        <v/>
      </c>
      <c r="AP1446" s="19" t="str">
        <f>IF($B1446=1,"",IF(AND(TrackingWorksheet!$U1451&gt;$BE$3,TrackingWorksheet!$V1451=Lists!$P$6),1, 0)*D1446)</f>
        <v/>
      </c>
      <c r="AQ1446" s="19" t="str">
        <f>IF($B1446=1,"",IF(AND(TrackingWorksheet!$W1451&gt;$BE$3,TrackingWorksheet!$X1451=Lists!$P$6),1, 0)*D1446)</f>
        <v/>
      </c>
      <c r="AR1446" s="19" t="str">
        <f>IF($B1446=1,"",IF(AND(TrackingWorksheet!$Y1451&gt;$BE$3,TrackingWorksheet!$Z1451=Lists!$P$6),1, 0)*D1446)</f>
        <v/>
      </c>
      <c r="AS1446" s="19" t="str">
        <f>IF($B1446=1,"",IF(AND(TrackingWorksheet!$AA1451&gt;$BE$3,TrackingWorksheet!$AB1451=Lists!$P$6),1, 0)*D1446)</f>
        <v/>
      </c>
      <c r="AT1446" s="19">
        <f t="shared" si="321"/>
        <v>0</v>
      </c>
      <c r="AU1446" s="19" t="str">
        <f>IF(B1446=1,"",IF(AND(TrackingWorksheet!K1451="",TrackingWorksheet!M1451="", TrackingWorksheet!N1451="", TrackingWorksheet!S1451="", TrackingWorksheet!V1451="", TrackingWorksheet!W1451="", TrackingWorksheet!Y1451="", TrackingWorksheet!AA1451="", V1446=1),1,0)*D1446)</f>
        <v/>
      </c>
      <c r="AV1446" s="19" t="str">
        <f>IF(B1446=1,"",IF(D1446*AND(TrackingWorksheet!U1451&gt;Calculations!$BE$3,TrackingWorksheet!K1451="YES"),1,0))</f>
        <v/>
      </c>
      <c r="AW1446" s="19" t="str">
        <f>IF(B1446=1,"",IF(D1446*AND(TrackingWorksheet!W1451&gt;Calculations!$BE$3,TrackingWorksheet!K1451="YES"),1,0))</f>
        <v/>
      </c>
      <c r="AX1446" s="19">
        <f t="shared" si="322"/>
        <v>0</v>
      </c>
      <c r="AY1446" s="19">
        <f t="shared" si="318"/>
        <v>0</v>
      </c>
      <c r="AZ1446" s="27" t="str">
        <f>IF(B1446=1,"",IF(TrackingWorksheet!Q1451="","",TrackingWorksheet!Q1451))</f>
        <v/>
      </c>
      <c r="BB1446" s="4"/>
      <c r="BC1446" s="4"/>
      <c r="BD1446" s="4"/>
      <c r="BE1446" s="4"/>
      <c r="BF1446" s="4"/>
      <c r="BG1446" s="4" t="str">
        <f>IF(B1446=1,"",IF(AND(N1446=1,TrackingWorksheet!$I1451+14&lt;=WeeklySummary!$C$7),1,0))</f>
        <v/>
      </c>
      <c r="BH1446" s="4" t="str">
        <f>IF(B1446=1,"",IF(AND(R1446=1,TrackingWorksheet!$I1451+14&lt;=WeeklySummary!$C$7),1,0))</f>
        <v/>
      </c>
      <c r="BI1446" s="4" t="str">
        <f>IF(B1446=1,"",IF(AND(J1446=1,TrackingWorksheet!$G1451+14&lt;=WeeklySummary!$C$7),1,0))</f>
        <v/>
      </c>
      <c r="BJ1446" s="4" t="str">
        <f>IF(B1446=1,"",IF(AND(T1446=1,TrackingWorksheet!$I1451+14&lt;=WeeklySummary!$C$7),1,0))</f>
        <v/>
      </c>
      <c r="BK1446" s="4" t="str">
        <f>IF(B1446=1,"",IF(AND(T1446=1,TrackingWorksheet!$G1451+14&lt;=WeeklySummary!$C$7),1,0))</f>
        <v/>
      </c>
      <c r="BL1446" s="4">
        <f t="shared" si="331"/>
        <v>0</v>
      </c>
    </row>
    <row r="1447" spans="2:64" x14ac:dyDescent="0.25">
      <c r="B1447" s="27">
        <f>IF(AND(ISBLANK(TrackingWorksheet!B1452),ISBLANK(TrackingWorksheet!C1452),ISBLANK(TrackingWorksheet!G1452),ISBLANK(TrackingWorksheet!H1452),
ISBLANK(TrackingWorksheet!I1452),ISBLANK(TrackingWorksheet!J1452),ISBLANK(TrackingWorksheet!M1452),
ISBLANK(TrackingWorksheet!N1454)),1,0)</f>
        <v>1</v>
      </c>
      <c r="C1447" s="12" t="str">
        <f>IF(B1447=1,"",TrackingWorksheet!F1452)</f>
        <v/>
      </c>
      <c r="D1447" s="20" t="str">
        <f>IF(B1447=1,"",IF(AND(TrackingWorksheet!B1452&lt;&gt;"",TrackingWorksheet!B1452&lt;=WeeklySummary!$C$7,OR(TrackingWorksheet!C1452="",TrackingWorksheet!C1452&gt;=WeeklySummary!$C$6)),1,0))</f>
        <v/>
      </c>
      <c r="E1447" s="10" t="str">
        <f>IF(B1447=1,"",IF(AND(TrackingWorksheet!G1452 &lt;&gt;"",TrackingWorksheet!G1452&lt;=WeeklySummary!$C$7, TrackingWorksheet!H1452=Lists!$D$4), "Y", "N"))</f>
        <v/>
      </c>
      <c r="F1447" s="10" t="str">
        <f>IF(B1447=1,"",IF(AND(TrackingWorksheet!I1452 &lt;&gt;"", TrackingWorksheet!I1452&lt;=WeeklySummary!$C$7, TrackingWorksheet!J1452=Lists!$D$4), "Y", "N"))</f>
        <v/>
      </c>
      <c r="G1447" s="10" t="str">
        <f>IF(B1447=1,"",IF(AND(TrackingWorksheet!G1452 &lt;&gt;"",TrackingWorksheet!G1452&lt;=WeeklySummary!$C$7, TrackingWorksheet!H1452=Lists!$D$5), "Y", "N"))</f>
        <v/>
      </c>
      <c r="H1447" s="10" t="str">
        <f>IF(B1447=1,"",IF(AND(TrackingWorksheet!I1452 &lt;&gt;"", TrackingWorksheet!I1452&lt;=WeeklySummary!$C$7, TrackingWorksheet!J1452=Lists!$D$5), "Y", "N"))</f>
        <v/>
      </c>
      <c r="I1447" s="20" t="str">
        <f>IF(B1447=1,"",IF(AND(TrackingWorksheet!G1452 &lt;&gt;"", TrackingWorksheet!G1452&lt;=WeeklySummary!$C$7, TrackingWorksheet!H1452=Lists!$D$6), 1, 0))</f>
        <v/>
      </c>
      <c r="J1447" s="20" t="str">
        <f t="shared" si="323"/>
        <v/>
      </c>
      <c r="K1447" s="10" t="str">
        <f>IF(B1447=1,"",IF(AND(TrackingWorksheet!I1452&lt;=WeeklySummary!$C$7,TrackingWorksheet!K1452="YES"),0,IF(AND(AND(OR(E1447="Y",F1447="Y"),E1447&lt;&gt;F1447),G1447&lt;&gt;"Y", H1447&lt;&gt;"Y"), 1, 0)))</f>
        <v/>
      </c>
      <c r="L1447" s="20" t="str">
        <f t="shared" si="324"/>
        <v/>
      </c>
      <c r="M1447" s="10" t="str">
        <f t="shared" si="325"/>
        <v/>
      </c>
      <c r="N1447" s="20" t="str">
        <f t="shared" si="326"/>
        <v/>
      </c>
      <c r="O1447" s="10" t="str">
        <f>IF(B1447=1,"",IF(AND(TrackingWorksheet!I1452&lt;=WeeklySummary!$C$7,TrackingWorksheet!K1452="YES"),0,IF(AND(AND(OR(G1447="Y",H1447="Y"),G1447&lt;&gt;H1447),E1447&lt;&gt;"Y", F1447&lt;&gt;"Y"), 1, 0)))</f>
        <v/>
      </c>
      <c r="P1447" s="20" t="str">
        <f t="shared" si="327"/>
        <v/>
      </c>
      <c r="Q1447" s="10" t="str">
        <f t="shared" si="328"/>
        <v/>
      </c>
      <c r="R1447" s="10" t="str">
        <f t="shared" si="329"/>
        <v/>
      </c>
      <c r="S1447" s="10" t="str">
        <f>IF(B1447=1,"",IF(AND(OR(AND(TrackingWorksheet!H1452=Lists!$D$7,TrackingWorksheet!H1452=TrackingWorksheet!J1452),TrackingWorksheet!H1452&lt;&gt;TrackingWorksheet!J1452),TrackingWorksheet!K1452="YES",TrackingWorksheet!H1452&lt;&gt;Lists!$D$6,TrackingWorksheet!G1452&lt;=WeeklySummary!$C$7,TrackingWorksheet!I1452&lt;=WeeklySummary!$C$7),1,0))</f>
        <v/>
      </c>
      <c r="T1447" s="10" t="str">
        <f t="shared" si="330"/>
        <v/>
      </c>
      <c r="U1447" s="10" t="str">
        <f>IF($B1447=1,"",IF(TrackingWorksheet!$K1452="YES",1, 0)*D1447)</f>
        <v/>
      </c>
      <c r="V1447" s="20">
        <f t="shared" si="319"/>
        <v>0</v>
      </c>
      <c r="W1447" s="20">
        <f t="shared" si="320"/>
        <v>0</v>
      </c>
      <c r="X1447" s="10" t="str">
        <f>IF($B1447=1,"",IF(AND(TrackingWorksheet!$L1452&lt;&gt;"", TrackingWorksheet!$L1452&gt;=WeeklySummary!$C$6,TrackingWorksheet!$L1452&lt;=WeeklySummary!$C$7,OR(TrackingWorksheet!$H1452=Lists!$D$4,TrackingWorksheet!$J1452=Lists!$D$4)), 1, 0))</f>
        <v/>
      </c>
      <c r="Y1447" s="10" t="str">
        <f>IF($B1447=1,"",IF(AND(TrackingWorksheet!$L1452&lt;&gt;"", TrackingWorksheet!$L1452&gt;=WeeklySummary!$C$6,TrackingWorksheet!$L1452&lt;=WeeklySummary!$C$7,OR(TrackingWorksheet!$H1452=Lists!$D$5,TrackingWorksheet!$J1452=Lists!$D$5)), 1, 0))</f>
        <v/>
      </c>
      <c r="Z1447" s="10" t="str">
        <f>IF($B1447=1,"",IF(AND(TrackingWorksheet!$L1452&lt;&gt;"", TrackingWorksheet!$L1452&gt;=WeeklySummary!$C$6,TrackingWorksheet!$L1452&lt;=WeeklySummary!$C$7,OR(TrackingWorksheet!$H1452=Lists!$D$6,TrackingWorksheet!$J1452=Lists!$D$6)), 1, 0))</f>
        <v/>
      </c>
      <c r="AA1447" s="19" t="str">
        <f>IF(B1447=1,"",IF(AND(TrackingWorksheet!M1452&lt;&gt;"",TrackingWorksheet!M1452&lt;=WeeklySummary!$C$7),1,0)*D1447)</f>
        <v/>
      </c>
      <c r="AB1447" s="19" t="str">
        <f>IF(B1447=1,"",IF(AND(TrackingWorksheet!N1452&lt;&gt;"",TrackingWorksheet!N1452&lt;=WeeklySummary!$C$7),1,0)*D1447)</f>
        <v/>
      </c>
      <c r="AC1447" s="19" t="str">
        <f>IF(B1447=1,"",TrackingWorksheet!T1452)</f>
        <v/>
      </c>
      <c r="AD1447" s="19" t="str">
        <f>IF(B1447=1,"",IF(D1447*AND(TrackingWorksheet!S1452&gt;=Calculations!$BD$3,TrackingWorksheet!U1452="",TrackingWorksheet!K1452="YES"),1,0))</f>
        <v/>
      </c>
      <c r="AE1447" s="19" t="str">
        <f>IF($B1447=1,"",IF(AND(TrackingWorksheet!$S1452&gt;$BE$3,TrackingWorksheet!$T1452=Lists!$P$4),1, 0)*D1447)</f>
        <v/>
      </c>
      <c r="AF1447" s="19" t="str">
        <f>IF($B1447=1,"",IF(AND(TrackingWorksheet!$U1452&gt;$BE$3,TrackingWorksheet!$V1452=Lists!$P$4),1, 0)*D1447)</f>
        <v/>
      </c>
      <c r="AG1447" s="19" t="str">
        <f>IF($B1447=1,"",IF(AND(TrackingWorksheet!$W1452&gt;$BE$3,TrackingWorksheet!$X1452=Lists!$P$4),1, 0)*D1447)</f>
        <v/>
      </c>
      <c r="AH1447" s="19" t="str">
        <f>IF($B1447=1,"",IF(AND(TrackingWorksheet!$Y1452&gt;$BE$3,TrackingWorksheet!$Z1452=Lists!$P$4),1, 0)*D1447)</f>
        <v/>
      </c>
      <c r="AI1447" s="19" t="str">
        <f>IF($B1447=1,"",IF(AND(TrackingWorksheet!$AA1452&gt;$BE$3,TrackingWorksheet!$AB1452=Lists!$P$4),1, 0)*D1447)</f>
        <v/>
      </c>
      <c r="AJ1447" s="19" t="str">
        <f>IF($B1447=1,"",IF(AND(TrackingWorksheet!$S1452&gt;$BE$3,TrackingWorksheet!$T1452=Lists!$P$5),1, 0)*D1447)</f>
        <v/>
      </c>
      <c r="AK1447" s="19" t="str">
        <f>IF($B1447=1,"",IF(AND(TrackingWorksheet!$U1452&gt;$BE$3,TrackingWorksheet!$V1452=Lists!$P$5),1, 0)*D1447)</f>
        <v/>
      </c>
      <c r="AL1447" s="19" t="str">
        <f>IF($B1447=1,"",IF(AND(TrackingWorksheet!$W1452&gt;$BE$3,TrackingWorksheet!$X1452=Lists!$P$5),1, 0)*D1447)</f>
        <v/>
      </c>
      <c r="AM1447" s="19" t="str">
        <f>IF($B1447=1,"",IF(AND(TrackingWorksheet!$Y1452&gt;$BE$3,TrackingWorksheet!$Z1452=Lists!$P$5),1, 0)*D1447)</f>
        <v/>
      </c>
      <c r="AN1447" s="19" t="str">
        <f>IF($B1447=1,"",IF(AND(TrackingWorksheet!$AA1452&gt;$BE$3,TrackingWorksheet!$AB1452=Lists!$P$5),1, 0)*D1447)</f>
        <v/>
      </c>
      <c r="AO1447" s="19" t="str">
        <f>IF($B1447=1,"",IF(AND(TrackingWorksheet!$S1452&gt;$BE$3,TrackingWorksheet!$T1452=Lists!$P$6),1, 0)*D1447)</f>
        <v/>
      </c>
      <c r="AP1447" s="19" t="str">
        <f>IF($B1447=1,"",IF(AND(TrackingWorksheet!$U1452&gt;$BE$3,TrackingWorksheet!$V1452=Lists!$P$6),1, 0)*D1447)</f>
        <v/>
      </c>
      <c r="AQ1447" s="19" t="str">
        <f>IF($B1447=1,"",IF(AND(TrackingWorksheet!$W1452&gt;$BE$3,TrackingWorksheet!$X1452=Lists!$P$6),1, 0)*D1447)</f>
        <v/>
      </c>
      <c r="AR1447" s="19" t="str">
        <f>IF($B1447=1,"",IF(AND(TrackingWorksheet!$Y1452&gt;$BE$3,TrackingWorksheet!$Z1452=Lists!$P$6),1, 0)*D1447)</f>
        <v/>
      </c>
      <c r="AS1447" s="19" t="str">
        <f>IF($B1447=1,"",IF(AND(TrackingWorksheet!$AA1452&gt;$BE$3,TrackingWorksheet!$AB1452=Lists!$P$6),1, 0)*D1447)</f>
        <v/>
      </c>
      <c r="AT1447" s="19">
        <f t="shared" si="321"/>
        <v>0</v>
      </c>
      <c r="AU1447" s="19" t="str">
        <f>IF(B1447=1,"",IF(AND(TrackingWorksheet!K1452="",TrackingWorksheet!M1452="", TrackingWorksheet!N1452="", TrackingWorksheet!S1452="", TrackingWorksheet!V1452="", TrackingWorksheet!W1452="", TrackingWorksheet!Y1452="", TrackingWorksheet!AA1452="", V1447=1),1,0)*D1447)</f>
        <v/>
      </c>
      <c r="AV1447" s="19" t="str">
        <f>IF(B1447=1,"",IF(D1447*AND(TrackingWorksheet!U1452&gt;Calculations!$BE$3,TrackingWorksheet!K1452="YES"),1,0))</f>
        <v/>
      </c>
      <c r="AW1447" s="19" t="str">
        <f>IF(B1447=1,"",IF(D1447*AND(TrackingWorksheet!W1452&gt;Calculations!$BE$3,TrackingWorksheet!K1452="YES"),1,0))</f>
        <v/>
      </c>
      <c r="AX1447" s="19">
        <f t="shared" si="322"/>
        <v>0</v>
      </c>
      <c r="AY1447" s="19">
        <f t="shared" si="318"/>
        <v>0</v>
      </c>
      <c r="AZ1447" s="27" t="str">
        <f>IF(B1447=1,"",IF(TrackingWorksheet!Q1452="","",TrackingWorksheet!Q1452))</f>
        <v/>
      </c>
      <c r="BB1447" s="4"/>
      <c r="BC1447" s="4"/>
      <c r="BD1447" s="4"/>
      <c r="BE1447" s="4"/>
      <c r="BF1447" s="4"/>
      <c r="BG1447" s="4" t="str">
        <f>IF(B1447=1,"",IF(AND(N1447=1,TrackingWorksheet!$I1452+14&lt;=WeeklySummary!$C$7),1,0))</f>
        <v/>
      </c>
      <c r="BH1447" s="4" t="str">
        <f>IF(B1447=1,"",IF(AND(R1447=1,TrackingWorksheet!$I1452+14&lt;=WeeklySummary!$C$7),1,0))</f>
        <v/>
      </c>
      <c r="BI1447" s="4" t="str">
        <f>IF(B1447=1,"",IF(AND(J1447=1,TrackingWorksheet!$G1452+14&lt;=WeeklySummary!$C$7),1,0))</f>
        <v/>
      </c>
      <c r="BJ1447" s="4" t="str">
        <f>IF(B1447=1,"",IF(AND(T1447=1,TrackingWorksheet!$I1452+14&lt;=WeeklySummary!$C$7),1,0))</f>
        <v/>
      </c>
      <c r="BK1447" s="4" t="str">
        <f>IF(B1447=1,"",IF(AND(T1447=1,TrackingWorksheet!$G1452+14&lt;=WeeklySummary!$C$7),1,0))</f>
        <v/>
      </c>
      <c r="BL1447" s="4">
        <f t="shared" si="331"/>
        <v>0</v>
      </c>
    </row>
    <row r="1448" spans="2:64" x14ac:dyDescent="0.25">
      <c r="B1448" s="27">
        <f>IF(AND(ISBLANK(TrackingWorksheet!B1453),ISBLANK(TrackingWorksheet!C1453),ISBLANK(TrackingWorksheet!G1453),ISBLANK(TrackingWorksheet!H1453),
ISBLANK(TrackingWorksheet!I1453),ISBLANK(TrackingWorksheet!J1453),ISBLANK(TrackingWorksheet!M1453),
ISBLANK(TrackingWorksheet!N1455)),1,0)</f>
        <v>1</v>
      </c>
      <c r="C1448" s="12" t="str">
        <f>IF(B1448=1,"",TrackingWorksheet!F1453)</f>
        <v/>
      </c>
      <c r="D1448" s="20" t="str">
        <f>IF(B1448=1,"",IF(AND(TrackingWorksheet!B1453&lt;&gt;"",TrackingWorksheet!B1453&lt;=WeeklySummary!$C$7,OR(TrackingWorksheet!C1453="",TrackingWorksheet!C1453&gt;=WeeklySummary!$C$6)),1,0))</f>
        <v/>
      </c>
      <c r="E1448" s="10" t="str">
        <f>IF(B1448=1,"",IF(AND(TrackingWorksheet!G1453 &lt;&gt;"",TrackingWorksheet!G1453&lt;=WeeklySummary!$C$7, TrackingWorksheet!H1453=Lists!$D$4), "Y", "N"))</f>
        <v/>
      </c>
      <c r="F1448" s="10" t="str">
        <f>IF(B1448=1,"",IF(AND(TrackingWorksheet!I1453 &lt;&gt;"", TrackingWorksheet!I1453&lt;=WeeklySummary!$C$7, TrackingWorksheet!J1453=Lists!$D$4), "Y", "N"))</f>
        <v/>
      </c>
      <c r="G1448" s="10" t="str">
        <f>IF(B1448=1,"",IF(AND(TrackingWorksheet!G1453 &lt;&gt;"",TrackingWorksheet!G1453&lt;=WeeklySummary!$C$7, TrackingWorksheet!H1453=Lists!$D$5), "Y", "N"))</f>
        <v/>
      </c>
      <c r="H1448" s="10" t="str">
        <f>IF(B1448=1,"",IF(AND(TrackingWorksheet!I1453 &lt;&gt;"", TrackingWorksheet!I1453&lt;=WeeklySummary!$C$7, TrackingWorksheet!J1453=Lists!$D$5), "Y", "N"))</f>
        <v/>
      </c>
      <c r="I1448" s="20" t="str">
        <f>IF(B1448=1,"",IF(AND(TrackingWorksheet!G1453 &lt;&gt;"", TrackingWorksheet!G1453&lt;=WeeklySummary!$C$7, TrackingWorksheet!H1453=Lists!$D$6), 1, 0))</f>
        <v/>
      </c>
      <c r="J1448" s="20" t="str">
        <f t="shared" si="323"/>
        <v/>
      </c>
      <c r="K1448" s="10" t="str">
        <f>IF(B1448=1,"",IF(AND(TrackingWorksheet!I1453&lt;=WeeklySummary!$C$7,TrackingWorksheet!K1453="YES"),0,IF(AND(AND(OR(E1448="Y",F1448="Y"),E1448&lt;&gt;F1448),G1448&lt;&gt;"Y", H1448&lt;&gt;"Y"), 1, 0)))</f>
        <v/>
      </c>
      <c r="L1448" s="20" t="str">
        <f t="shared" si="324"/>
        <v/>
      </c>
      <c r="M1448" s="10" t="str">
        <f t="shared" si="325"/>
        <v/>
      </c>
      <c r="N1448" s="20" t="str">
        <f t="shared" si="326"/>
        <v/>
      </c>
      <c r="O1448" s="10" t="str">
        <f>IF(B1448=1,"",IF(AND(TrackingWorksheet!I1453&lt;=WeeklySummary!$C$7,TrackingWorksheet!K1453="YES"),0,IF(AND(AND(OR(G1448="Y",H1448="Y"),G1448&lt;&gt;H1448),E1448&lt;&gt;"Y", F1448&lt;&gt;"Y"), 1, 0)))</f>
        <v/>
      </c>
      <c r="P1448" s="20" t="str">
        <f t="shared" si="327"/>
        <v/>
      </c>
      <c r="Q1448" s="10" t="str">
        <f t="shared" si="328"/>
        <v/>
      </c>
      <c r="R1448" s="10" t="str">
        <f t="shared" si="329"/>
        <v/>
      </c>
      <c r="S1448" s="10" t="str">
        <f>IF(B1448=1,"",IF(AND(OR(AND(TrackingWorksheet!H1453=Lists!$D$7,TrackingWorksheet!H1453=TrackingWorksheet!J1453),TrackingWorksheet!H1453&lt;&gt;TrackingWorksheet!J1453),TrackingWorksheet!K1453="YES",TrackingWorksheet!H1453&lt;&gt;Lists!$D$6,TrackingWorksheet!G1453&lt;=WeeklySummary!$C$7,TrackingWorksheet!I1453&lt;=WeeklySummary!$C$7),1,0))</f>
        <v/>
      </c>
      <c r="T1448" s="10" t="str">
        <f t="shared" si="330"/>
        <v/>
      </c>
      <c r="U1448" s="10" t="str">
        <f>IF($B1448=1,"",IF(TrackingWorksheet!$K1453="YES",1, 0)*D1448)</f>
        <v/>
      </c>
      <c r="V1448" s="20">
        <f t="shared" si="319"/>
        <v>0</v>
      </c>
      <c r="W1448" s="20">
        <f t="shared" si="320"/>
        <v>0</v>
      </c>
      <c r="X1448" s="10" t="str">
        <f>IF($B1448=1,"",IF(AND(TrackingWorksheet!$L1453&lt;&gt;"", TrackingWorksheet!$L1453&gt;=WeeklySummary!$C$6,TrackingWorksheet!$L1453&lt;=WeeklySummary!$C$7,OR(TrackingWorksheet!$H1453=Lists!$D$4,TrackingWorksheet!$J1453=Lists!$D$4)), 1, 0))</f>
        <v/>
      </c>
      <c r="Y1448" s="10" t="str">
        <f>IF($B1448=1,"",IF(AND(TrackingWorksheet!$L1453&lt;&gt;"", TrackingWorksheet!$L1453&gt;=WeeklySummary!$C$6,TrackingWorksheet!$L1453&lt;=WeeklySummary!$C$7,OR(TrackingWorksheet!$H1453=Lists!$D$5,TrackingWorksheet!$J1453=Lists!$D$5)), 1, 0))</f>
        <v/>
      </c>
      <c r="Z1448" s="10" t="str">
        <f>IF($B1448=1,"",IF(AND(TrackingWorksheet!$L1453&lt;&gt;"", TrackingWorksheet!$L1453&gt;=WeeklySummary!$C$6,TrackingWorksheet!$L1453&lt;=WeeklySummary!$C$7,OR(TrackingWorksheet!$H1453=Lists!$D$6,TrackingWorksheet!$J1453=Lists!$D$6)), 1, 0))</f>
        <v/>
      </c>
      <c r="AA1448" s="19" t="str">
        <f>IF(B1448=1,"",IF(AND(TrackingWorksheet!M1453&lt;&gt;"",TrackingWorksheet!M1453&lt;=WeeklySummary!$C$7),1,0)*D1448)</f>
        <v/>
      </c>
      <c r="AB1448" s="19" t="str">
        <f>IF(B1448=1,"",IF(AND(TrackingWorksheet!N1453&lt;&gt;"",TrackingWorksheet!N1453&lt;=WeeklySummary!$C$7),1,0)*D1448)</f>
        <v/>
      </c>
      <c r="AC1448" s="19" t="str">
        <f>IF(B1448=1,"",TrackingWorksheet!T1453)</f>
        <v/>
      </c>
      <c r="AD1448" s="19" t="str">
        <f>IF(B1448=1,"",IF(D1448*AND(TrackingWorksheet!S1453&gt;=Calculations!$BD$3,TrackingWorksheet!U1453="",TrackingWorksheet!K1453="YES"),1,0))</f>
        <v/>
      </c>
      <c r="AE1448" s="19" t="str">
        <f>IF($B1448=1,"",IF(AND(TrackingWorksheet!$S1453&gt;$BE$3,TrackingWorksheet!$T1453=Lists!$P$4),1, 0)*D1448)</f>
        <v/>
      </c>
      <c r="AF1448" s="19" t="str">
        <f>IF($B1448=1,"",IF(AND(TrackingWorksheet!$U1453&gt;$BE$3,TrackingWorksheet!$V1453=Lists!$P$4),1, 0)*D1448)</f>
        <v/>
      </c>
      <c r="AG1448" s="19" t="str">
        <f>IF($B1448=1,"",IF(AND(TrackingWorksheet!$W1453&gt;$BE$3,TrackingWorksheet!$X1453=Lists!$P$4),1, 0)*D1448)</f>
        <v/>
      </c>
      <c r="AH1448" s="19" t="str">
        <f>IF($B1448=1,"",IF(AND(TrackingWorksheet!$Y1453&gt;$BE$3,TrackingWorksheet!$Z1453=Lists!$P$4),1, 0)*D1448)</f>
        <v/>
      </c>
      <c r="AI1448" s="19" t="str">
        <f>IF($B1448=1,"",IF(AND(TrackingWorksheet!$AA1453&gt;$BE$3,TrackingWorksheet!$AB1453=Lists!$P$4),1, 0)*D1448)</f>
        <v/>
      </c>
      <c r="AJ1448" s="19" t="str">
        <f>IF($B1448=1,"",IF(AND(TrackingWorksheet!$S1453&gt;$BE$3,TrackingWorksheet!$T1453=Lists!$P$5),1, 0)*D1448)</f>
        <v/>
      </c>
      <c r="AK1448" s="19" t="str">
        <f>IF($B1448=1,"",IF(AND(TrackingWorksheet!$U1453&gt;$BE$3,TrackingWorksheet!$V1453=Lists!$P$5),1, 0)*D1448)</f>
        <v/>
      </c>
      <c r="AL1448" s="19" t="str">
        <f>IF($B1448=1,"",IF(AND(TrackingWorksheet!$W1453&gt;$BE$3,TrackingWorksheet!$X1453=Lists!$P$5),1, 0)*D1448)</f>
        <v/>
      </c>
      <c r="AM1448" s="19" t="str">
        <f>IF($B1448=1,"",IF(AND(TrackingWorksheet!$Y1453&gt;$BE$3,TrackingWorksheet!$Z1453=Lists!$P$5),1, 0)*D1448)</f>
        <v/>
      </c>
      <c r="AN1448" s="19" t="str">
        <f>IF($B1448=1,"",IF(AND(TrackingWorksheet!$AA1453&gt;$BE$3,TrackingWorksheet!$AB1453=Lists!$P$5),1, 0)*D1448)</f>
        <v/>
      </c>
      <c r="AO1448" s="19" t="str">
        <f>IF($B1448=1,"",IF(AND(TrackingWorksheet!$S1453&gt;$BE$3,TrackingWorksheet!$T1453=Lists!$P$6),1, 0)*D1448)</f>
        <v/>
      </c>
      <c r="AP1448" s="19" t="str">
        <f>IF($B1448=1,"",IF(AND(TrackingWorksheet!$U1453&gt;$BE$3,TrackingWorksheet!$V1453=Lists!$P$6),1, 0)*D1448)</f>
        <v/>
      </c>
      <c r="AQ1448" s="19" t="str">
        <f>IF($B1448=1,"",IF(AND(TrackingWorksheet!$W1453&gt;$BE$3,TrackingWorksheet!$X1453=Lists!$P$6),1, 0)*D1448)</f>
        <v/>
      </c>
      <c r="AR1448" s="19" t="str">
        <f>IF($B1448=1,"",IF(AND(TrackingWorksheet!$Y1453&gt;$BE$3,TrackingWorksheet!$Z1453=Lists!$P$6),1, 0)*D1448)</f>
        <v/>
      </c>
      <c r="AS1448" s="19" t="str">
        <f>IF($B1448=1,"",IF(AND(TrackingWorksheet!$AA1453&gt;$BE$3,TrackingWorksheet!$AB1453=Lists!$P$6),1, 0)*D1448)</f>
        <v/>
      </c>
      <c r="AT1448" s="19">
        <f t="shared" si="321"/>
        <v>0</v>
      </c>
      <c r="AU1448" s="19" t="str">
        <f>IF(B1448=1,"",IF(AND(TrackingWorksheet!K1453="",TrackingWorksheet!M1453="", TrackingWorksheet!N1453="", TrackingWorksheet!S1453="", TrackingWorksheet!V1453="", TrackingWorksheet!W1453="", TrackingWorksheet!Y1453="", TrackingWorksheet!AA1453="", V1448=1),1,0)*D1448)</f>
        <v/>
      </c>
      <c r="AV1448" s="19" t="str">
        <f>IF(B1448=1,"",IF(D1448*AND(TrackingWorksheet!U1453&gt;Calculations!$BE$3,TrackingWorksheet!K1453="YES"),1,0))</f>
        <v/>
      </c>
      <c r="AW1448" s="19" t="str">
        <f>IF(B1448=1,"",IF(D1448*AND(TrackingWorksheet!W1453&gt;Calculations!$BE$3,TrackingWorksheet!K1453="YES"),1,0))</f>
        <v/>
      </c>
      <c r="AX1448" s="19">
        <f t="shared" si="322"/>
        <v>0</v>
      </c>
      <c r="AY1448" s="19">
        <f t="shared" si="318"/>
        <v>0</v>
      </c>
      <c r="AZ1448" s="27" t="str">
        <f>IF(B1448=1,"",IF(TrackingWorksheet!Q1453="","",TrackingWorksheet!Q1453))</f>
        <v/>
      </c>
      <c r="BB1448" s="4"/>
      <c r="BC1448" s="4"/>
      <c r="BD1448" s="4"/>
      <c r="BE1448" s="4"/>
      <c r="BF1448" s="4"/>
      <c r="BG1448" s="4" t="str">
        <f>IF(B1448=1,"",IF(AND(N1448=1,TrackingWorksheet!$I1453+14&lt;=WeeklySummary!$C$7),1,0))</f>
        <v/>
      </c>
      <c r="BH1448" s="4" t="str">
        <f>IF(B1448=1,"",IF(AND(R1448=1,TrackingWorksheet!$I1453+14&lt;=WeeklySummary!$C$7),1,0))</f>
        <v/>
      </c>
      <c r="BI1448" s="4" t="str">
        <f>IF(B1448=1,"",IF(AND(J1448=1,TrackingWorksheet!$G1453+14&lt;=WeeklySummary!$C$7),1,0))</f>
        <v/>
      </c>
      <c r="BJ1448" s="4" t="str">
        <f>IF(B1448=1,"",IF(AND(T1448=1,TrackingWorksheet!$I1453+14&lt;=WeeklySummary!$C$7),1,0))</f>
        <v/>
      </c>
      <c r="BK1448" s="4" t="str">
        <f>IF(B1448=1,"",IF(AND(T1448=1,TrackingWorksheet!$G1453+14&lt;=WeeklySummary!$C$7),1,0))</f>
        <v/>
      </c>
      <c r="BL1448" s="4">
        <f t="shared" si="331"/>
        <v>0</v>
      </c>
    </row>
    <row r="1449" spans="2:64" x14ac:dyDescent="0.25">
      <c r="B1449" s="27">
        <f>IF(AND(ISBLANK(TrackingWorksheet!B1454),ISBLANK(TrackingWorksheet!C1454),ISBLANK(TrackingWorksheet!G1454),ISBLANK(TrackingWorksheet!H1454),
ISBLANK(TrackingWorksheet!I1454),ISBLANK(TrackingWorksheet!J1454),ISBLANK(TrackingWorksheet!M1454),
ISBLANK(TrackingWorksheet!N1456)),1,0)</f>
        <v>1</v>
      </c>
      <c r="C1449" s="12" t="str">
        <f>IF(B1449=1,"",TrackingWorksheet!F1454)</f>
        <v/>
      </c>
      <c r="D1449" s="20" t="str">
        <f>IF(B1449=1,"",IF(AND(TrackingWorksheet!B1454&lt;&gt;"",TrackingWorksheet!B1454&lt;=WeeklySummary!$C$7,OR(TrackingWorksheet!C1454="",TrackingWorksheet!C1454&gt;=WeeklySummary!$C$6)),1,0))</f>
        <v/>
      </c>
      <c r="E1449" s="10" t="str">
        <f>IF(B1449=1,"",IF(AND(TrackingWorksheet!G1454 &lt;&gt;"",TrackingWorksheet!G1454&lt;=WeeklySummary!$C$7, TrackingWorksheet!H1454=Lists!$D$4), "Y", "N"))</f>
        <v/>
      </c>
      <c r="F1449" s="10" t="str">
        <f>IF(B1449=1,"",IF(AND(TrackingWorksheet!I1454 &lt;&gt;"", TrackingWorksheet!I1454&lt;=WeeklySummary!$C$7, TrackingWorksheet!J1454=Lists!$D$4), "Y", "N"))</f>
        <v/>
      </c>
      <c r="G1449" s="10" t="str">
        <f>IF(B1449=1,"",IF(AND(TrackingWorksheet!G1454 &lt;&gt;"",TrackingWorksheet!G1454&lt;=WeeklySummary!$C$7, TrackingWorksheet!H1454=Lists!$D$5), "Y", "N"))</f>
        <v/>
      </c>
      <c r="H1449" s="10" t="str">
        <f>IF(B1449=1,"",IF(AND(TrackingWorksheet!I1454 &lt;&gt;"", TrackingWorksheet!I1454&lt;=WeeklySummary!$C$7, TrackingWorksheet!J1454=Lists!$D$5), "Y", "N"))</f>
        <v/>
      </c>
      <c r="I1449" s="20" t="str">
        <f>IF(B1449=1,"",IF(AND(TrackingWorksheet!G1454 &lt;&gt;"", TrackingWorksheet!G1454&lt;=WeeklySummary!$C$7, TrackingWorksheet!H1454=Lists!$D$6), 1, 0))</f>
        <v/>
      </c>
      <c r="J1449" s="20" t="str">
        <f t="shared" si="323"/>
        <v/>
      </c>
      <c r="K1449" s="10" t="str">
        <f>IF(B1449=1,"",IF(AND(TrackingWorksheet!I1454&lt;=WeeklySummary!$C$7,TrackingWorksheet!K1454="YES"),0,IF(AND(AND(OR(E1449="Y",F1449="Y"),E1449&lt;&gt;F1449),G1449&lt;&gt;"Y", H1449&lt;&gt;"Y"), 1, 0)))</f>
        <v/>
      </c>
      <c r="L1449" s="20" t="str">
        <f t="shared" si="324"/>
        <v/>
      </c>
      <c r="M1449" s="10" t="str">
        <f t="shared" si="325"/>
        <v/>
      </c>
      <c r="N1449" s="20" t="str">
        <f t="shared" si="326"/>
        <v/>
      </c>
      <c r="O1449" s="10" t="str">
        <f>IF(B1449=1,"",IF(AND(TrackingWorksheet!I1454&lt;=WeeklySummary!$C$7,TrackingWorksheet!K1454="YES"),0,IF(AND(AND(OR(G1449="Y",H1449="Y"),G1449&lt;&gt;H1449),E1449&lt;&gt;"Y", F1449&lt;&gt;"Y"), 1, 0)))</f>
        <v/>
      </c>
      <c r="P1449" s="20" t="str">
        <f t="shared" si="327"/>
        <v/>
      </c>
      <c r="Q1449" s="10" t="str">
        <f t="shared" si="328"/>
        <v/>
      </c>
      <c r="R1449" s="10" t="str">
        <f t="shared" si="329"/>
        <v/>
      </c>
      <c r="S1449" s="10" t="str">
        <f>IF(B1449=1,"",IF(AND(OR(AND(TrackingWorksheet!H1454=Lists!$D$7,TrackingWorksheet!H1454=TrackingWorksheet!J1454),TrackingWorksheet!H1454&lt;&gt;TrackingWorksheet!J1454),TrackingWorksheet!K1454="YES",TrackingWorksheet!H1454&lt;&gt;Lists!$D$6,TrackingWorksheet!G1454&lt;=WeeklySummary!$C$7,TrackingWorksheet!I1454&lt;=WeeklySummary!$C$7),1,0))</f>
        <v/>
      </c>
      <c r="T1449" s="10" t="str">
        <f t="shared" si="330"/>
        <v/>
      </c>
      <c r="U1449" s="10" t="str">
        <f>IF($B1449=1,"",IF(TrackingWorksheet!$K1454="YES",1, 0)*D1449)</f>
        <v/>
      </c>
      <c r="V1449" s="20">
        <f t="shared" si="319"/>
        <v>0</v>
      </c>
      <c r="W1449" s="20">
        <f t="shared" si="320"/>
        <v>0</v>
      </c>
      <c r="X1449" s="10" t="str">
        <f>IF($B1449=1,"",IF(AND(TrackingWorksheet!$L1454&lt;&gt;"", TrackingWorksheet!$L1454&gt;=WeeklySummary!$C$6,TrackingWorksheet!$L1454&lt;=WeeklySummary!$C$7,OR(TrackingWorksheet!$H1454=Lists!$D$4,TrackingWorksheet!$J1454=Lists!$D$4)), 1, 0))</f>
        <v/>
      </c>
      <c r="Y1449" s="10" t="str">
        <f>IF($B1449=1,"",IF(AND(TrackingWorksheet!$L1454&lt;&gt;"", TrackingWorksheet!$L1454&gt;=WeeklySummary!$C$6,TrackingWorksheet!$L1454&lt;=WeeklySummary!$C$7,OR(TrackingWorksheet!$H1454=Lists!$D$5,TrackingWorksheet!$J1454=Lists!$D$5)), 1, 0))</f>
        <v/>
      </c>
      <c r="Z1449" s="10" t="str">
        <f>IF($B1449=1,"",IF(AND(TrackingWorksheet!$L1454&lt;&gt;"", TrackingWorksheet!$L1454&gt;=WeeklySummary!$C$6,TrackingWorksheet!$L1454&lt;=WeeklySummary!$C$7,OR(TrackingWorksheet!$H1454=Lists!$D$6,TrackingWorksheet!$J1454=Lists!$D$6)), 1, 0))</f>
        <v/>
      </c>
      <c r="AA1449" s="19" t="str">
        <f>IF(B1449=1,"",IF(AND(TrackingWorksheet!M1454&lt;&gt;"",TrackingWorksheet!M1454&lt;=WeeklySummary!$C$7),1,0)*D1449)</f>
        <v/>
      </c>
      <c r="AB1449" s="19" t="str">
        <f>IF(B1449=1,"",IF(AND(TrackingWorksheet!N1454&lt;&gt;"",TrackingWorksheet!N1454&lt;=WeeklySummary!$C$7),1,0)*D1449)</f>
        <v/>
      </c>
      <c r="AC1449" s="19" t="str">
        <f>IF(B1449=1,"",TrackingWorksheet!T1454)</f>
        <v/>
      </c>
      <c r="AD1449" s="19" t="str">
        <f>IF(B1449=1,"",IF(D1449*AND(TrackingWorksheet!S1454&gt;=Calculations!$BD$3,TrackingWorksheet!U1454="",TrackingWorksheet!K1454="YES"),1,0))</f>
        <v/>
      </c>
      <c r="AE1449" s="19" t="str">
        <f>IF($B1449=1,"",IF(AND(TrackingWorksheet!$S1454&gt;$BE$3,TrackingWorksheet!$T1454=Lists!$P$4),1, 0)*D1449)</f>
        <v/>
      </c>
      <c r="AF1449" s="19" t="str">
        <f>IF($B1449=1,"",IF(AND(TrackingWorksheet!$U1454&gt;$BE$3,TrackingWorksheet!$V1454=Lists!$P$4),1, 0)*D1449)</f>
        <v/>
      </c>
      <c r="AG1449" s="19" t="str">
        <f>IF($B1449=1,"",IF(AND(TrackingWorksheet!$W1454&gt;$BE$3,TrackingWorksheet!$X1454=Lists!$P$4),1, 0)*D1449)</f>
        <v/>
      </c>
      <c r="AH1449" s="19" t="str">
        <f>IF($B1449=1,"",IF(AND(TrackingWorksheet!$Y1454&gt;$BE$3,TrackingWorksheet!$Z1454=Lists!$P$4),1, 0)*D1449)</f>
        <v/>
      </c>
      <c r="AI1449" s="19" t="str">
        <f>IF($B1449=1,"",IF(AND(TrackingWorksheet!$AA1454&gt;$BE$3,TrackingWorksheet!$AB1454=Lists!$P$4),1, 0)*D1449)</f>
        <v/>
      </c>
      <c r="AJ1449" s="19" t="str">
        <f>IF($B1449=1,"",IF(AND(TrackingWorksheet!$S1454&gt;$BE$3,TrackingWorksheet!$T1454=Lists!$P$5),1, 0)*D1449)</f>
        <v/>
      </c>
      <c r="AK1449" s="19" t="str">
        <f>IF($B1449=1,"",IF(AND(TrackingWorksheet!$U1454&gt;$BE$3,TrackingWorksheet!$V1454=Lists!$P$5),1, 0)*D1449)</f>
        <v/>
      </c>
      <c r="AL1449" s="19" t="str">
        <f>IF($B1449=1,"",IF(AND(TrackingWorksheet!$W1454&gt;$BE$3,TrackingWorksheet!$X1454=Lists!$P$5),1, 0)*D1449)</f>
        <v/>
      </c>
      <c r="AM1449" s="19" t="str">
        <f>IF($B1449=1,"",IF(AND(TrackingWorksheet!$Y1454&gt;$BE$3,TrackingWorksheet!$Z1454=Lists!$P$5),1, 0)*D1449)</f>
        <v/>
      </c>
      <c r="AN1449" s="19" t="str">
        <f>IF($B1449=1,"",IF(AND(TrackingWorksheet!$AA1454&gt;$BE$3,TrackingWorksheet!$AB1454=Lists!$P$5),1, 0)*D1449)</f>
        <v/>
      </c>
      <c r="AO1449" s="19" t="str">
        <f>IF($B1449=1,"",IF(AND(TrackingWorksheet!$S1454&gt;$BE$3,TrackingWorksheet!$T1454=Lists!$P$6),1, 0)*D1449)</f>
        <v/>
      </c>
      <c r="AP1449" s="19" t="str">
        <f>IF($B1449=1,"",IF(AND(TrackingWorksheet!$U1454&gt;$BE$3,TrackingWorksheet!$V1454=Lists!$P$6),1, 0)*D1449)</f>
        <v/>
      </c>
      <c r="AQ1449" s="19" t="str">
        <f>IF($B1449=1,"",IF(AND(TrackingWorksheet!$W1454&gt;$BE$3,TrackingWorksheet!$X1454=Lists!$P$6),1, 0)*D1449)</f>
        <v/>
      </c>
      <c r="AR1449" s="19" t="str">
        <f>IF($B1449=1,"",IF(AND(TrackingWorksheet!$Y1454&gt;$BE$3,TrackingWorksheet!$Z1454=Lists!$P$6),1, 0)*D1449)</f>
        <v/>
      </c>
      <c r="AS1449" s="19" t="str">
        <f>IF($B1449=1,"",IF(AND(TrackingWorksheet!$AA1454&gt;$BE$3,TrackingWorksheet!$AB1454=Lists!$P$6),1, 0)*D1449)</f>
        <v/>
      </c>
      <c r="AT1449" s="19">
        <f t="shared" si="321"/>
        <v>0</v>
      </c>
      <c r="AU1449" s="19" t="str">
        <f>IF(B1449=1,"",IF(AND(TrackingWorksheet!K1454="",TrackingWorksheet!M1454="", TrackingWorksheet!N1454="", TrackingWorksheet!S1454="", TrackingWorksheet!V1454="", TrackingWorksheet!W1454="", TrackingWorksheet!Y1454="", TrackingWorksheet!AA1454="", V1449=1),1,0)*D1449)</f>
        <v/>
      </c>
      <c r="AV1449" s="19" t="str">
        <f>IF(B1449=1,"",IF(D1449*AND(TrackingWorksheet!U1454&gt;Calculations!$BE$3,TrackingWorksheet!K1454="YES"),1,0))</f>
        <v/>
      </c>
      <c r="AW1449" s="19" t="str">
        <f>IF(B1449=1,"",IF(D1449*AND(TrackingWorksheet!W1454&gt;Calculations!$BE$3,TrackingWorksheet!K1454="YES"),1,0))</f>
        <v/>
      </c>
      <c r="AX1449" s="19">
        <f t="shared" si="322"/>
        <v>0</v>
      </c>
      <c r="AY1449" s="19">
        <f t="shared" si="318"/>
        <v>0</v>
      </c>
      <c r="AZ1449" s="27" t="str">
        <f>IF(B1449=1,"",IF(TrackingWorksheet!Q1454="","",TrackingWorksheet!Q1454))</f>
        <v/>
      </c>
      <c r="BB1449" s="4"/>
      <c r="BC1449" s="4"/>
      <c r="BD1449" s="4"/>
      <c r="BE1449" s="4"/>
      <c r="BF1449" s="4"/>
      <c r="BG1449" s="4" t="str">
        <f>IF(B1449=1,"",IF(AND(N1449=1,TrackingWorksheet!$I1454+14&lt;=WeeklySummary!$C$7),1,0))</f>
        <v/>
      </c>
      <c r="BH1449" s="4" t="str">
        <f>IF(B1449=1,"",IF(AND(R1449=1,TrackingWorksheet!$I1454+14&lt;=WeeklySummary!$C$7),1,0))</f>
        <v/>
      </c>
      <c r="BI1449" s="4" t="str">
        <f>IF(B1449=1,"",IF(AND(J1449=1,TrackingWorksheet!$G1454+14&lt;=WeeklySummary!$C$7),1,0))</f>
        <v/>
      </c>
      <c r="BJ1449" s="4" t="str">
        <f>IF(B1449=1,"",IF(AND(T1449=1,TrackingWorksheet!$I1454+14&lt;=WeeklySummary!$C$7),1,0))</f>
        <v/>
      </c>
      <c r="BK1449" s="4" t="str">
        <f>IF(B1449=1,"",IF(AND(T1449=1,TrackingWorksheet!$G1454+14&lt;=WeeklySummary!$C$7),1,0))</f>
        <v/>
      </c>
      <c r="BL1449" s="4">
        <f t="shared" si="331"/>
        <v>0</v>
      </c>
    </row>
    <row r="1450" spans="2:64" x14ac:dyDescent="0.25">
      <c r="B1450" s="27">
        <f>IF(AND(ISBLANK(TrackingWorksheet!B1455),ISBLANK(TrackingWorksheet!C1455),ISBLANK(TrackingWorksheet!G1455),ISBLANK(TrackingWorksheet!H1455),
ISBLANK(TrackingWorksheet!I1455),ISBLANK(TrackingWorksheet!J1455),ISBLANK(TrackingWorksheet!M1455),
ISBLANK(TrackingWorksheet!N1457)),1,0)</f>
        <v>1</v>
      </c>
      <c r="C1450" s="12" t="str">
        <f>IF(B1450=1,"",TrackingWorksheet!F1455)</f>
        <v/>
      </c>
      <c r="D1450" s="20" t="str">
        <f>IF(B1450=1,"",IF(AND(TrackingWorksheet!B1455&lt;&gt;"",TrackingWorksheet!B1455&lt;=WeeklySummary!$C$7,OR(TrackingWorksheet!C1455="",TrackingWorksheet!C1455&gt;=WeeklySummary!$C$6)),1,0))</f>
        <v/>
      </c>
      <c r="E1450" s="10" t="str">
        <f>IF(B1450=1,"",IF(AND(TrackingWorksheet!G1455 &lt;&gt;"",TrackingWorksheet!G1455&lt;=WeeklySummary!$C$7, TrackingWorksheet!H1455=Lists!$D$4), "Y", "N"))</f>
        <v/>
      </c>
      <c r="F1450" s="10" t="str">
        <f>IF(B1450=1,"",IF(AND(TrackingWorksheet!I1455 &lt;&gt;"", TrackingWorksheet!I1455&lt;=WeeklySummary!$C$7, TrackingWorksheet!J1455=Lists!$D$4), "Y", "N"))</f>
        <v/>
      </c>
      <c r="G1450" s="10" t="str">
        <f>IF(B1450=1,"",IF(AND(TrackingWorksheet!G1455 &lt;&gt;"",TrackingWorksheet!G1455&lt;=WeeklySummary!$C$7, TrackingWorksheet!H1455=Lists!$D$5), "Y", "N"))</f>
        <v/>
      </c>
      <c r="H1450" s="10" t="str">
        <f>IF(B1450=1,"",IF(AND(TrackingWorksheet!I1455 &lt;&gt;"", TrackingWorksheet!I1455&lt;=WeeklySummary!$C$7, TrackingWorksheet!J1455=Lists!$D$5), "Y", "N"))</f>
        <v/>
      </c>
      <c r="I1450" s="20" t="str">
        <f>IF(B1450=1,"",IF(AND(TrackingWorksheet!G1455 &lt;&gt;"", TrackingWorksheet!G1455&lt;=WeeklySummary!$C$7, TrackingWorksheet!H1455=Lists!$D$6), 1, 0))</f>
        <v/>
      </c>
      <c r="J1450" s="20" t="str">
        <f t="shared" si="323"/>
        <v/>
      </c>
      <c r="K1450" s="10" t="str">
        <f>IF(B1450=1,"",IF(AND(TrackingWorksheet!I1455&lt;=WeeklySummary!$C$7,TrackingWorksheet!K1455="YES"),0,IF(AND(AND(OR(E1450="Y",F1450="Y"),E1450&lt;&gt;F1450),G1450&lt;&gt;"Y", H1450&lt;&gt;"Y"), 1, 0)))</f>
        <v/>
      </c>
      <c r="L1450" s="20" t="str">
        <f t="shared" si="324"/>
        <v/>
      </c>
      <c r="M1450" s="10" t="str">
        <f t="shared" si="325"/>
        <v/>
      </c>
      <c r="N1450" s="20" t="str">
        <f t="shared" si="326"/>
        <v/>
      </c>
      <c r="O1450" s="10" t="str">
        <f>IF(B1450=1,"",IF(AND(TrackingWorksheet!I1455&lt;=WeeklySummary!$C$7,TrackingWorksheet!K1455="YES"),0,IF(AND(AND(OR(G1450="Y",H1450="Y"),G1450&lt;&gt;H1450),E1450&lt;&gt;"Y", F1450&lt;&gt;"Y"), 1, 0)))</f>
        <v/>
      </c>
      <c r="P1450" s="20" t="str">
        <f t="shared" si="327"/>
        <v/>
      </c>
      <c r="Q1450" s="10" t="str">
        <f t="shared" si="328"/>
        <v/>
      </c>
      <c r="R1450" s="10" t="str">
        <f t="shared" si="329"/>
        <v/>
      </c>
      <c r="S1450" s="10" t="str">
        <f>IF(B1450=1,"",IF(AND(OR(AND(TrackingWorksheet!H1455=Lists!$D$7,TrackingWorksheet!H1455=TrackingWorksheet!J1455),TrackingWorksheet!H1455&lt;&gt;TrackingWorksheet!J1455),TrackingWorksheet!K1455="YES",TrackingWorksheet!H1455&lt;&gt;Lists!$D$6,TrackingWorksheet!G1455&lt;=WeeklySummary!$C$7,TrackingWorksheet!I1455&lt;=WeeklySummary!$C$7),1,0))</f>
        <v/>
      </c>
      <c r="T1450" s="10" t="str">
        <f t="shared" si="330"/>
        <v/>
      </c>
      <c r="U1450" s="10" t="str">
        <f>IF($B1450=1,"",IF(TrackingWorksheet!$K1455="YES",1, 0)*D1450)</f>
        <v/>
      </c>
      <c r="V1450" s="20">
        <f t="shared" si="319"/>
        <v>0</v>
      </c>
      <c r="W1450" s="20">
        <f t="shared" si="320"/>
        <v>0</v>
      </c>
      <c r="X1450" s="10" t="str">
        <f>IF($B1450=1,"",IF(AND(TrackingWorksheet!$L1455&lt;&gt;"", TrackingWorksheet!$L1455&gt;=WeeklySummary!$C$6,TrackingWorksheet!$L1455&lt;=WeeklySummary!$C$7,OR(TrackingWorksheet!$H1455=Lists!$D$4,TrackingWorksheet!$J1455=Lists!$D$4)), 1, 0))</f>
        <v/>
      </c>
      <c r="Y1450" s="10" t="str">
        <f>IF($B1450=1,"",IF(AND(TrackingWorksheet!$L1455&lt;&gt;"", TrackingWorksheet!$L1455&gt;=WeeklySummary!$C$6,TrackingWorksheet!$L1455&lt;=WeeklySummary!$C$7,OR(TrackingWorksheet!$H1455=Lists!$D$5,TrackingWorksheet!$J1455=Lists!$D$5)), 1, 0))</f>
        <v/>
      </c>
      <c r="Z1450" s="10" t="str">
        <f>IF($B1450=1,"",IF(AND(TrackingWorksheet!$L1455&lt;&gt;"", TrackingWorksheet!$L1455&gt;=WeeklySummary!$C$6,TrackingWorksheet!$L1455&lt;=WeeklySummary!$C$7,OR(TrackingWorksheet!$H1455=Lists!$D$6,TrackingWorksheet!$J1455=Lists!$D$6)), 1, 0))</f>
        <v/>
      </c>
      <c r="AA1450" s="19" t="str">
        <f>IF(B1450=1,"",IF(AND(TrackingWorksheet!M1455&lt;&gt;"",TrackingWorksheet!M1455&lt;=WeeklySummary!$C$7),1,0)*D1450)</f>
        <v/>
      </c>
      <c r="AB1450" s="19" t="str">
        <f>IF(B1450=1,"",IF(AND(TrackingWorksheet!N1455&lt;&gt;"",TrackingWorksheet!N1455&lt;=WeeklySummary!$C$7),1,0)*D1450)</f>
        <v/>
      </c>
      <c r="AC1450" s="19" t="str">
        <f>IF(B1450=1,"",TrackingWorksheet!T1455)</f>
        <v/>
      </c>
      <c r="AD1450" s="19" t="str">
        <f>IF(B1450=1,"",IF(D1450*AND(TrackingWorksheet!S1455&gt;=Calculations!$BD$3,TrackingWorksheet!U1455="",TrackingWorksheet!K1455="YES"),1,0))</f>
        <v/>
      </c>
      <c r="AE1450" s="19" t="str">
        <f>IF($B1450=1,"",IF(AND(TrackingWorksheet!$S1455&gt;$BE$3,TrackingWorksheet!$T1455=Lists!$P$4),1, 0)*D1450)</f>
        <v/>
      </c>
      <c r="AF1450" s="19" t="str">
        <f>IF($B1450=1,"",IF(AND(TrackingWorksheet!$U1455&gt;$BE$3,TrackingWorksheet!$V1455=Lists!$P$4),1, 0)*D1450)</f>
        <v/>
      </c>
      <c r="AG1450" s="19" t="str">
        <f>IF($B1450=1,"",IF(AND(TrackingWorksheet!$W1455&gt;$BE$3,TrackingWorksheet!$X1455=Lists!$P$4),1, 0)*D1450)</f>
        <v/>
      </c>
      <c r="AH1450" s="19" t="str">
        <f>IF($B1450=1,"",IF(AND(TrackingWorksheet!$Y1455&gt;$BE$3,TrackingWorksheet!$Z1455=Lists!$P$4),1, 0)*D1450)</f>
        <v/>
      </c>
      <c r="AI1450" s="19" t="str">
        <f>IF($B1450=1,"",IF(AND(TrackingWorksheet!$AA1455&gt;$BE$3,TrackingWorksheet!$AB1455=Lists!$P$4),1, 0)*D1450)</f>
        <v/>
      </c>
      <c r="AJ1450" s="19" t="str">
        <f>IF($B1450=1,"",IF(AND(TrackingWorksheet!$S1455&gt;$BE$3,TrackingWorksheet!$T1455=Lists!$P$5),1, 0)*D1450)</f>
        <v/>
      </c>
      <c r="AK1450" s="19" t="str">
        <f>IF($B1450=1,"",IF(AND(TrackingWorksheet!$U1455&gt;$BE$3,TrackingWorksheet!$V1455=Lists!$P$5),1, 0)*D1450)</f>
        <v/>
      </c>
      <c r="AL1450" s="19" t="str">
        <f>IF($B1450=1,"",IF(AND(TrackingWorksheet!$W1455&gt;$BE$3,TrackingWorksheet!$X1455=Lists!$P$5),1, 0)*D1450)</f>
        <v/>
      </c>
      <c r="AM1450" s="19" t="str">
        <f>IF($B1450=1,"",IF(AND(TrackingWorksheet!$Y1455&gt;$BE$3,TrackingWorksheet!$Z1455=Lists!$P$5),1, 0)*D1450)</f>
        <v/>
      </c>
      <c r="AN1450" s="19" t="str">
        <f>IF($B1450=1,"",IF(AND(TrackingWorksheet!$AA1455&gt;$BE$3,TrackingWorksheet!$AB1455=Lists!$P$5),1, 0)*D1450)</f>
        <v/>
      </c>
      <c r="AO1450" s="19" t="str">
        <f>IF($B1450=1,"",IF(AND(TrackingWorksheet!$S1455&gt;$BE$3,TrackingWorksheet!$T1455=Lists!$P$6),1, 0)*D1450)</f>
        <v/>
      </c>
      <c r="AP1450" s="19" t="str">
        <f>IF($B1450=1,"",IF(AND(TrackingWorksheet!$U1455&gt;$BE$3,TrackingWorksheet!$V1455=Lists!$P$6),1, 0)*D1450)</f>
        <v/>
      </c>
      <c r="AQ1450" s="19" t="str">
        <f>IF($B1450=1,"",IF(AND(TrackingWorksheet!$W1455&gt;$BE$3,TrackingWorksheet!$X1455=Lists!$P$6),1, 0)*D1450)</f>
        <v/>
      </c>
      <c r="AR1450" s="19" t="str">
        <f>IF($B1450=1,"",IF(AND(TrackingWorksheet!$Y1455&gt;$BE$3,TrackingWorksheet!$Z1455=Lists!$P$6),1, 0)*D1450)</f>
        <v/>
      </c>
      <c r="AS1450" s="19" t="str">
        <f>IF($B1450=1,"",IF(AND(TrackingWorksheet!$AA1455&gt;$BE$3,TrackingWorksheet!$AB1455=Lists!$P$6),1, 0)*D1450)</f>
        <v/>
      </c>
      <c r="AT1450" s="19">
        <f t="shared" si="321"/>
        <v>0</v>
      </c>
      <c r="AU1450" s="19" t="str">
        <f>IF(B1450=1,"",IF(AND(TrackingWorksheet!K1455="",TrackingWorksheet!M1455="", TrackingWorksheet!N1455="", TrackingWorksheet!S1455="", TrackingWorksheet!V1455="", TrackingWorksheet!W1455="", TrackingWorksheet!Y1455="", TrackingWorksheet!AA1455="", V1450=1),1,0)*D1450)</f>
        <v/>
      </c>
      <c r="AV1450" s="19" t="str">
        <f>IF(B1450=1,"",IF(D1450*AND(TrackingWorksheet!U1455&gt;Calculations!$BE$3,TrackingWorksheet!K1455="YES"),1,0))</f>
        <v/>
      </c>
      <c r="AW1450" s="19" t="str">
        <f>IF(B1450=1,"",IF(D1450*AND(TrackingWorksheet!W1455&gt;Calculations!$BE$3,TrackingWorksheet!K1455="YES"),1,0))</f>
        <v/>
      </c>
      <c r="AX1450" s="19">
        <f t="shared" si="322"/>
        <v>0</v>
      </c>
      <c r="AY1450" s="19">
        <f t="shared" si="318"/>
        <v>0</v>
      </c>
      <c r="AZ1450" s="27" t="str">
        <f>IF(B1450=1,"",IF(TrackingWorksheet!Q1455="","",TrackingWorksheet!Q1455))</f>
        <v/>
      </c>
      <c r="BB1450" s="4"/>
      <c r="BC1450" s="4"/>
      <c r="BD1450" s="4"/>
      <c r="BE1450" s="4"/>
      <c r="BF1450" s="4"/>
      <c r="BG1450" s="4" t="str">
        <f>IF(B1450=1,"",IF(AND(N1450=1,TrackingWorksheet!$I1455+14&lt;=WeeklySummary!$C$7),1,0))</f>
        <v/>
      </c>
      <c r="BH1450" s="4" t="str">
        <f>IF(B1450=1,"",IF(AND(R1450=1,TrackingWorksheet!$I1455+14&lt;=WeeklySummary!$C$7),1,0))</f>
        <v/>
      </c>
      <c r="BI1450" s="4" t="str">
        <f>IF(B1450=1,"",IF(AND(J1450=1,TrackingWorksheet!$G1455+14&lt;=WeeklySummary!$C$7),1,0))</f>
        <v/>
      </c>
      <c r="BJ1450" s="4" t="str">
        <f>IF(B1450=1,"",IF(AND(T1450=1,TrackingWorksheet!$I1455+14&lt;=WeeklySummary!$C$7),1,0))</f>
        <v/>
      </c>
      <c r="BK1450" s="4" t="str">
        <f>IF(B1450=1,"",IF(AND(T1450=1,TrackingWorksheet!$G1455+14&lt;=WeeklySummary!$C$7),1,0))</f>
        <v/>
      </c>
      <c r="BL1450" s="4">
        <f t="shared" si="331"/>
        <v>0</v>
      </c>
    </row>
    <row r="1451" spans="2:64" x14ac:dyDescent="0.25">
      <c r="B1451" s="27">
        <f>IF(AND(ISBLANK(TrackingWorksheet!B1456),ISBLANK(TrackingWorksheet!C1456),ISBLANK(TrackingWorksheet!G1456),ISBLANK(TrackingWorksheet!H1456),
ISBLANK(TrackingWorksheet!I1456),ISBLANK(TrackingWorksheet!J1456),ISBLANK(TrackingWorksheet!M1456),
ISBLANK(TrackingWorksheet!N1458)),1,0)</f>
        <v>1</v>
      </c>
      <c r="C1451" s="12" t="str">
        <f>IF(B1451=1,"",TrackingWorksheet!F1456)</f>
        <v/>
      </c>
      <c r="D1451" s="20" t="str">
        <f>IF(B1451=1,"",IF(AND(TrackingWorksheet!B1456&lt;&gt;"",TrackingWorksheet!B1456&lt;=WeeklySummary!$C$7,OR(TrackingWorksheet!C1456="",TrackingWorksheet!C1456&gt;=WeeklySummary!$C$6)),1,0))</f>
        <v/>
      </c>
      <c r="E1451" s="10" t="str">
        <f>IF(B1451=1,"",IF(AND(TrackingWorksheet!G1456 &lt;&gt;"",TrackingWorksheet!G1456&lt;=WeeklySummary!$C$7, TrackingWorksheet!H1456=Lists!$D$4), "Y", "N"))</f>
        <v/>
      </c>
      <c r="F1451" s="10" t="str">
        <f>IF(B1451=1,"",IF(AND(TrackingWorksheet!I1456 &lt;&gt;"", TrackingWorksheet!I1456&lt;=WeeklySummary!$C$7, TrackingWorksheet!J1456=Lists!$D$4), "Y", "N"))</f>
        <v/>
      </c>
      <c r="G1451" s="10" t="str">
        <f>IF(B1451=1,"",IF(AND(TrackingWorksheet!G1456 &lt;&gt;"",TrackingWorksheet!G1456&lt;=WeeklySummary!$C$7, TrackingWorksheet!H1456=Lists!$D$5), "Y", "N"))</f>
        <v/>
      </c>
      <c r="H1451" s="10" t="str">
        <f>IF(B1451=1,"",IF(AND(TrackingWorksheet!I1456 &lt;&gt;"", TrackingWorksheet!I1456&lt;=WeeklySummary!$C$7, TrackingWorksheet!J1456=Lists!$D$5), "Y", "N"))</f>
        <v/>
      </c>
      <c r="I1451" s="20" t="str">
        <f>IF(B1451=1,"",IF(AND(TrackingWorksheet!G1456 &lt;&gt;"", TrackingWorksheet!G1456&lt;=WeeklySummary!$C$7, TrackingWorksheet!H1456=Lists!$D$6), 1, 0))</f>
        <v/>
      </c>
      <c r="J1451" s="20" t="str">
        <f t="shared" si="323"/>
        <v/>
      </c>
      <c r="K1451" s="10" t="str">
        <f>IF(B1451=1,"",IF(AND(TrackingWorksheet!I1456&lt;=WeeklySummary!$C$7,TrackingWorksheet!K1456="YES"),0,IF(AND(AND(OR(E1451="Y",F1451="Y"),E1451&lt;&gt;F1451),G1451&lt;&gt;"Y", H1451&lt;&gt;"Y"), 1, 0)))</f>
        <v/>
      </c>
      <c r="L1451" s="20" t="str">
        <f t="shared" si="324"/>
        <v/>
      </c>
      <c r="M1451" s="10" t="str">
        <f t="shared" si="325"/>
        <v/>
      </c>
      <c r="N1451" s="20" t="str">
        <f t="shared" si="326"/>
        <v/>
      </c>
      <c r="O1451" s="10" t="str">
        <f>IF(B1451=1,"",IF(AND(TrackingWorksheet!I1456&lt;=WeeklySummary!$C$7,TrackingWorksheet!K1456="YES"),0,IF(AND(AND(OR(G1451="Y",H1451="Y"),G1451&lt;&gt;H1451),E1451&lt;&gt;"Y", F1451&lt;&gt;"Y"), 1, 0)))</f>
        <v/>
      </c>
      <c r="P1451" s="20" t="str">
        <f t="shared" si="327"/>
        <v/>
      </c>
      <c r="Q1451" s="10" t="str">
        <f t="shared" si="328"/>
        <v/>
      </c>
      <c r="R1451" s="10" t="str">
        <f t="shared" si="329"/>
        <v/>
      </c>
      <c r="S1451" s="10" t="str">
        <f>IF(B1451=1,"",IF(AND(OR(AND(TrackingWorksheet!H1456=Lists!$D$7,TrackingWorksheet!H1456=TrackingWorksheet!J1456),TrackingWorksheet!H1456&lt;&gt;TrackingWorksheet!J1456),TrackingWorksheet!K1456="YES",TrackingWorksheet!H1456&lt;&gt;Lists!$D$6,TrackingWorksheet!G1456&lt;=WeeklySummary!$C$7,TrackingWorksheet!I1456&lt;=WeeklySummary!$C$7),1,0))</f>
        <v/>
      </c>
      <c r="T1451" s="10" t="str">
        <f t="shared" si="330"/>
        <v/>
      </c>
      <c r="U1451" s="10" t="str">
        <f>IF($B1451=1,"",IF(TrackingWorksheet!$K1456="YES",1, 0)*D1451)</f>
        <v/>
      </c>
      <c r="V1451" s="20">
        <f t="shared" si="319"/>
        <v>0</v>
      </c>
      <c r="W1451" s="20">
        <f t="shared" si="320"/>
        <v>0</v>
      </c>
      <c r="X1451" s="10" t="str">
        <f>IF($B1451=1,"",IF(AND(TrackingWorksheet!$L1456&lt;&gt;"", TrackingWorksheet!$L1456&gt;=WeeklySummary!$C$6,TrackingWorksheet!$L1456&lt;=WeeklySummary!$C$7,OR(TrackingWorksheet!$H1456=Lists!$D$4,TrackingWorksheet!$J1456=Lists!$D$4)), 1, 0))</f>
        <v/>
      </c>
      <c r="Y1451" s="10" t="str">
        <f>IF($B1451=1,"",IF(AND(TrackingWorksheet!$L1456&lt;&gt;"", TrackingWorksheet!$L1456&gt;=WeeklySummary!$C$6,TrackingWorksheet!$L1456&lt;=WeeklySummary!$C$7,OR(TrackingWorksheet!$H1456=Lists!$D$5,TrackingWorksheet!$J1456=Lists!$D$5)), 1, 0))</f>
        <v/>
      </c>
      <c r="Z1451" s="10" t="str">
        <f>IF($B1451=1,"",IF(AND(TrackingWorksheet!$L1456&lt;&gt;"", TrackingWorksheet!$L1456&gt;=WeeklySummary!$C$6,TrackingWorksheet!$L1456&lt;=WeeklySummary!$C$7,OR(TrackingWorksheet!$H1456=Lists!$D$6,TrackingWorksheet!$J1456=Lists!$D$6)), 1, 0))</f>
        <v/>
      </c>
      <c r="AA1451" s="19" t="str">
        <f>IF(B1451=1,"",IF(AND(TrackingWorksheet!M1456&lt;&gt;"",TrackingWorksheet!M1456&lt;=WeeklySummary!$C$7),1,0)*D1451)</f>
        <v/>
      </c>
      <c r="AB1451" s="19" t="str">
        <f>IF(B1451=1,"",IF(AND(TrackingWorksheet!N1456&lt;&gt;"",TrackingWorksheet!N1456&lt;=WeeklySummary!$C$7),1,0)*D1451)</f>
        <v/>
      </c>
      <c r="AC1451" s="19" t="str">
        <f>IF(B1451=1,"",TrackingWorksheet!T1456)</f>
        <v/>
      </c>
      <c r="AD1451" s="19" t="str">
        <f>IF(B1451=1,"",IF(D1451*AND(TrackingWorksheet!S1456&gt;=Calculations!$BD$3,TrackingWorksheet!U1456="",TrackingWorksheet!K1456="YES"),1,0))</f>
        <v/>
      </c>
      <c r="AE1451" s="19" t="str">
        <f>IF($B1451=1,"",IF(AND(TrackingWorksheet!$S1456&gt;$BE$3,TrackingWorksheet!$T1456=Lists!$P$4),1, 0)*D1451)</f>
        <v/>
      </c>
      <c r="AF1451" s="19" t="str">
        <f>IF($B1451=1,"",IF(AND(TrackingWorksheet!$U1456&gt;$BE$3,TrackingWorksheet!$V1456=Lists!$P$4),1, 0)*D1451)</f>
        <v/>
      </c>
      <c r="AG1451" s="19" t="str">
        <f>IF($B1451=1,"",IF(AND(TrackingWorksheet!$W1456&gt;$BE$3,TrackingWorksheet!$X1456=Lists!$P$4),1, 0)*D1451)</f>
        <v/>
      </c>
      <c r="AH1451" s="19" t="str">
        <f>IF($B1451=1,"",IF(AND(TrackingWorksheet!$Y1456&gt;$BE$3,TrackingWorksheet!$Z1456=Lists!$P$4),1, 0)*D1451)</f>
        <v/>
      </c>
      <c r="AI1451" s="19" t="str">
        <f>IF($B1451=1,"",IF(AND(TrackingWorksheet!$AA1456&gt;$BE$3,TrackingWorksheet!$AB1456=Lists!$P$4),1, 0)*D1451)</f>
        <v/>
      </c>
      <c r="AJ1451" s="19" t="str">
        <f>IF($B1451=1,"",IF(AND(TrackingWorksheet!$S1456&gt;$BE$3,TrackingWorksheet!$T1456=Lists!$P$5),1, 0)*D1451)</f>
        <v/>
      </c>
      <c r="AK1451" s="19" t="str">
        <f>IF($B1451=1,"",IF(AND(TrackingWorksheet!$U1456&gt;$BE$3,TrackingWorksheet!$V1456=Lists!$P$5),1, 0)*D1451)</f>
        <v/>
      </c>
      <c r="AL1451" s="19" t="str">
        <f>IF($B1451=1,"",IF(AND(TrackingWorksheet!$W1456&gt;$BE$3,TrackingWorksheet!$X1456=Lists!$P$5),1, 0)*D1451)</f>
        <v/>
      </c>
      <c r="AM1451" s="19" t="str">
        <f>IF($B1451=1,"",IF(AND(TrackingWorksheet!$Y1456&gt;$BE$3,TrackingWorksheet!$Z1456=Lists!$P$5),1, 0)*D1451)</f>
        <v/>
      </c>
      <c r="AN1451" s="19" t="str">
        <f>IF($B1451=1,"",IF(AND(TrackingWorksheet!$AA1456&gt;$BE$3,TrackingWorksheet!$AB1456=Lists!$P$5),1, 0)*D1451)</f>
        <v/>
      </c>
      <c r="AO1451" s="19" t="str">
        <f>IF($B1451=1,"",IF(AND(TrackingWorksheet!$S1456&gt;$BE$3,TrackingWorksheet!$T1456=Lists!$P$6),1, 0)*D1451)</f>
        <v/>
      </c>
      <c r="AP1451" s="19" t="str">
        <f>IF($B1451=1,"",IF(AND(TrackingWorksheet!$U1456&gt;$BE$3,TrackingWorksheet!$V1456=Lists!$P$6),1, 0)*D1451)</f>
        <v/>
      </c>
      <c r="AQ1451" s="19" t="str">
        <f>IF($B1451=1,"",IF(AND(TrackingWorksheet!$W1456&gt;$BE$3,TrackingWorksheet!$X1456=Lists!$P$6),1, 0)*D1451)</f>
        <v/>
      </c>
      <c r="AR1451" s="19" t="str">
        <f>IF($B1451=1,"",IF(AND(TrackingWorksheet!$Y1456&gt;$BE$3,TrackingWorksheet!$Z1456=Lists!$P$6),1, 0)*D1451)</f>
        <v/>
      </c>
      <c r="AS1451" s="19" t="str">
        <f>IF($B1451=1,"",IF(AND(TrackingWorksheet!$AA1456&gt;$BE$3,TrackingWorksheet!$AB1456=Lists!$P$6),1, 0)*D1451)</f>
        <v/>
      </c>
      <c r="AT1451" s="19">
        <f t="shared" si="321"/>
        <v>0</v>
      </c>
      <c r="AU1451" s="19" t="str">
        <f>IF(B1451=1,"",IF(AND(TrackingWorksheet!K1456="",TrackingWorksheet!M1456="", TrackingWorksheet!N1456="", TrackingWorksheet!S1456="", TrackingWorksheet!V1456="", TrackingWorksheet!W1456="", TrackingWorksheet!Y1456="", TrackingWorksheet!AA1456="", V1451=1),1,0)*D1451)</f>
        <v/>
      </c>
      <c r="AV1451" s="19" t="str">
        <f>IF(B1451=1,"",IF(D1451*AND(TrackingWorksheet!U1456&gt;Calculations!$BE$3,TrackingWorksheet!K1456="YES"),1,0))</f>
        <v/>
      </c>
      <c r="AW1451" s="19" t="str">
        <f>IF(B1451=1,"",IF(D1451*AND(TrackingWorksheet!W1456&gt;Calculations!$BE$3,TrackingWorksheet!K1456="YES"),1,0))</f>
        <v/>
      </c>
      <c r="AX1451" s="19">
        <f t="shared" si="322"/>
        <v>0</v>
      </c>
      <c r="AY1451" s="19">
        <f t="shared" si="318"/>
        <v>0</v>
      </c>
      <c r="AZ1451" s="27" t="str">
        <f>IF(B1451=1,"",IF(TrackingWorksheet!Q1456="","",TrackingWorksheet!Q1456))</f>
        <v/>
      </c>
      <c r="BB1451" s="4"/>
      <c r="BC1451" s="4"/>
      <c r="BD1451" s="4"/>
      <c r="BE1451" s="4"/>
      <c r="BF1451" s="4"/>
      <c r="BG1451" s="4" t="str">
        <f>IF(B1451=1,"",IF(AND(N1451=1,TrackingWorksheet!$I1456+14&lt;=WeeklySummary!$C$7),1,0))</f>
        <v/>
      </c>
      <c r="BH1451" s="4" t="str">
        <f>IF(B1451=1,"",IF(AND(R1451=1,TrackingWorksheet!$I1456+14&lt;=WeeklySummary!$C$7),1,0))</f>
        <v/>
      </c>
      <c r="BI1451" s="4" t="str">
        <f>IF(B1451=1,"",IF(AND(J1451=1,TrackingWorksheet!$G1456+14&lt;=WeeklySummary!$C$7),1,0))</f>
        <v/>
      </c>
      <c r="BJ1451" s="4" t="str">
        <f>IF(B1451=1,"",IF(AND(T1451=1,TrackingWorksheet!$I1456+14&lt;=WeeklySummary!$C$7),1,0))</f>
        <v/>
      </c>
      <c r="BK1451" s="4" t="str">
        <f>IF(B1451=1,"",IF(AND(T1451=1,TrackingWorksheet!$G1456+14&lt;=WeeklySummary!$C$7),1,0))</f>
        <v/>
      </c>
      <c r="BL1451" s="4">
        <f t="shared" si="331"/>
        <v>0</v>
      </c>
    </row>
    <row r="1452" spans="2:64" x14ac:dyDescent="0.25">
      <c r="B1452" s="27">
        <f>IF(AND(ISBLANK(TrackingWorksheet!B1457),ISBLANK(TrackingWorksheet!C1457),ISBLANK(TrackingWorksheet!G1457),ISBLANK(TrackingWorksheet!H1457),
ISBLANK(TrackingWorksheet!I1457),ISBLANK(TrackingWorksheet!J1457),ISBLANK(TrackingWorksheet!M1457),
ISBLANK(TrackingWorksheet!N1459)),1,0)</f>
        <v>1</v>
      </c>
      <c r="C1452" s="12" t="str">
        <f>IF(B1452=1,"",TrackingWorksheet!F1457)</f>
        <v/>
      </c>
      <c r="D1452" s="20" t="str">
        <f>IF(B1452=1,"",IF(AND(TrackingWorksheet!B1457&lt;&gt;"",TrackingWorksheet!B1457&lt;=WeeklySummary!$C$7,OR(TrackingWorksheet!C1457="",TrackingWorksheet!C1457&gt;=WeeklySummary!$C$6)),1,0))</f>
        <v/>
      </c>
      <c r="E1452" s="10" t="str">
        <f>IF(B1452=1,"",IF(AND(TrackingWorksheet!G1457 &lt;&gt;"",TrackingWorksheet!G1457&lt;=WeeklySummary!$C$7, TrackingWorksheet!H1457=Lists!$D$4), "Y", "N"))</f>
        <v/>
      </c>
      <c r="F1452" s="10" t="str">
        <f>IF(B1452=1,"",IF(AND(TrackingWorksheet!I1457 &lt;&gt;"", TrackingWorksheet!I1457&lt;=WeeklySummary!$C$7, TrackingWorksheet!J1457=Lists!$D$4), "Y", "N"))</f>
        <v/>
      </c>
      <c r="G1452" s="10" t="str">
        <f>IF(B1452=1,"",IF(AND(TrackingWorksheet!G1457 &lt;&gt;"",TrackingWorksheet!G1457&lt;=WeeklySummary!$C$7, TrackingWorksheet!H1457=Lists!$D$5), "Y", "N"))</f>
        <v/>
      </c>
      <c r="H1452" s="10" t="str">
        <f>IF(B1452=1,"",IF(AND(TrackingWorksheet!I1457 &lt;&gt;"", TrackingWorksheet!I1457&lt;=WeeklySummary!$C$7, TrackingWorksheet!J1457=Lists!$D$5), "Y", "N"))</f>
        <v/>
      </c>
      <c r="I1452" s="20" t="str">
        <f>IF(B1452=1,"",IF(AND(TrackingWorksheet!G1457 &lt;&gt;"", TrackingWorksheet!G1457&lt;=WeeklySummary!$C$7, TrackingWorksheet!H1457=Lists!$D$6), 1, 0))</f>
        <v/>
      </c>
      <c r="J1452" s="20" t="str">
        <f t="shared" si="323"/>
        <v/>
      </c>
      <c r="K1452" s="10" t="str">
        <f>IF(B1452=1,"",IF(AND(TrackingWorksheet!I1457&lt;=WeeklySummary!$C$7,TrackingWorksheet!K1457="YES"),0,IF(AND(AND(OR(E1452="Y",F1452="Y"),E1452&lt;&gt;F1452),G1452&lt;&gt;"Y", H1452&lt;&gt;"Y"), 1, 0)))</f>
        <v/>
      </c>
      <c r="L1452" s="20" t="str">
        <f t="shared" si="324"/>
        <v/>
      </c>
      <c r="M1452" s="10" t="str">
        <f t="shared" si="325"/>
        <v/>
      </c>
      <c r="N1452" s="20" t="str">
        <f t="shared" si="326"/>
        <v/>
      </c>
      <c r="O1452" s="10" t="str">
        <f>IF(B1452=1,"",IF(AND(TrackingWorksheet!I1457&lt;=WeeklySummary!$C$7,TrackingWorksheet!K1457="YES"),0,IF(AND(AND(OR(G1452="Y",H1452="Y"),G1452&lt;&gt;H1452),E1452&lt;&gt;"Y", F1452&lt;&gt;"Y"), 1, 0)))</f>
        <v/>
      </c>
      <c r="P1452" s="20" t="str">
        <f t="shared" si="327"/>
        <v/>
      </c>
      <c r="Q1452" s="10" t="str">
        <f t="shared" si="328"/>
        <v/>
      </c>
      <c r="R1452" s="10" t="str">
        <f t="shared" si="329"/>
        <v/>
      </c>
      <c r="S1452" s="10" t="str">
        <f>IF(B1452=1,"",IF(AND(OR(AND(TrackingWorksheet!H1457=Lists!$D$7,TrackingWorksheet!H1457=TrackingWorksheet!J1457),TrackingWorksheet!H1457&lt;&gt;TrackingWorksheet!J1457),TrackingWorksheet!K1457="YES",TrackingWorksheet!H1457&lt;&gt;Lists!$D$6,TrackingWorksheet!G1457&lt;=WeeklySummary!$C$7,TrackingWorksheet!I1457&lt;=WeeklySummary!$C$7),1,0))</f>
        <v/>
      </c>
      <c r="T1452" s="10" t="str">
        <f t="shared" si="330"/>
        <v/>
      </c>
      <c r="U1452" s="10" t="str">
        <f>IF($B1452=1,"",IF(TrackingWorksheet!$K1457="YES",1, 0)*D1452)</f>
        <v/>
      </c>
      <c r="V1452" s="20">
        <f t="shared" si="319"/>
        <v>0</v>
      </c>
      <c r="W1452" s="20">
        <f t="shared" si="320"/>
        <v>0</v>
      </c>
      <c r="X1452" s="10" t="str">
        <f>IF($B1452=1,"",IF(AND(TrackingWorksheet!$L1457&lt;&gt;"", TrackingWorksheet!$L1457&gt;=WeeklySummary!$C$6,TrackingWorksheet!$L1457&lt;=WeeklySummary!$C$7,OR(TrackingWorksheet!$H1457=Lists!$D$4,TrackingWorksheet!$J1457=Lists!$D$4)), 1, 0))</f>
        <v/>
      </c>
      <c r="Y1452" s="10" t="str">
        <f>IF($B1452=1,"",IF(AND(TrackingWorksheet!$L1457&lt;&gt;"", TrackingWorksheet!$L1457&gt;=WeeklySummary!$C$6,TrackingWorksheet!$L1457&lt;=WeeklySummary!$C$7,OR(TrackingWorksheet!$H1457=Lists!$D$5,TrackingWorksheet!$J1457=Lists!$D$5)), 1, 0))</f>
        <v/>
      </c>
      <c r="Z1452" s="10" t="str">
        <f>IF($B1452=1,"",IF(AND(TrackingWorksheet!$L1457&lt;&gt;"", TrackingWorksheet!$L1457&gt;=WeeklySummary!$C$6,TrackingWorksheet!$L1457&lt;=WeeklySummary!$C$7,OR(TrackingWorksheet!$H1457=Lists!$D$6,TrackingWorksheet!$J1457=Lists!$D$6)), 1, 0))</f>
        <v/>
      </c>
      <c r="AA1452" s="19" t="str">
        <f>IF(B1452=1,"",IF(AND(TrackingWorksheet!M1457&lt;&gt;"",TrackingWorksheet!M1457&lt;=WeeklySummary!$C$7),1,0)*D1452)</f>
        <v/>
      </c>
      <c r="AB1452" s="19" t="str">
        <f>IF(B1452=1,"",IF(AND(TrackingWorksheet!N1457&lt;&gt;"",TrackingWorksheet!N1457&lt;=WeeklySummary!$C$7),1,0)*D1452)</f>
        <v/>
      </c>
      <c r="AC1452" s="19" t="str">
        <f>IF(B1452=1,"",TrackingWorksheet!T1457)</f>
        <v/>
      </c>
      <c r="AD1452" s="19" t="str">
        <f>IF(B1452=1,"",IF(D1452*AND(TrackingWorksheet!S1457&gt;=Calculations!$BD$3,TrackingWorksheet!U1457="",TrackingWorksheet!K1457="YES"),1,0))</f>
        <v/>
      </c>
      <c r="AE1452" s="19" t="str">
        <f>IF($B1452=1,"",IF(AND(TrackingWorksheet!$S1457&gt;$BE$3,TrackingWorksheet!$T1457=Lists!$P$4),1, 0)*D1452)</f>
        <v/>
      </c>
      <c r="AF1452" s="19" t="str">
        <f>IF($B1452=1,"",IF(AND(TrackingWorksheet!$U1457&gt;$BE$3,TrackingWorksheet!$V1457=Lists!$P$4),1, 0)*D1452)</f>
        <v/>
      </c>
      <c r="AG1452" s="19" t="str">
        <f>IF($B1452=1,"",IF(AND(TrackingWorksheet!$W1457&gt;$BE$3,TrackingWorksheet!$X1457=Lists!$P$4),1, 0)*D1452)</f>
        <v/>
      </c>
      <c r="AH1452" s="19" t="str">
        <f>IF($B1452=1,"",IF(AND(TrackingWorksheet!$Y1457&gt;$BE$3,TrackingWorksheet!$Z1457=Lists!$P$4),1, 0)*D1452)</f>
        <v/>
      </c>
      <c r="AI1452" s="19" t="str">
        <f>IF($B1452=1,"",IF(AND(TrackingWorksheet!$AA1457&gt;$BE$3,TrackingWorksheet!$AB1457=Lists!$P$4),1, 0)*D1452)</f>
        <v/>
      </c>
      <c r="AJ1452" s="19" t="str">
        <f>IF($B1452=1,"",IF(AND(TrackingWorksheet!$S1457&gt;$BE$3,TrackingWorksheet!$T1457=Lists!$P$5),1, 0)*D1452)</f>
        <v/>
      </c>
      <c r="AK1452" s="19" t="str">
        <f>IF($B1452=1,"",IF(AND(TrackingWorksheet!$U1457&gt;$BE$3,TrackingWorksheet!$V1457=Lists!$P$5),1, 0)*D1452)</f>
        <v/>
      </c>
      <c r="AL1452" s="19" t="str">
        <f>IF($B1452=1,"",IF(AND(TrackingWorksheet!$W1457&gt;$BE$3,TrackingWorksheet!$X1457=Lists!$P$5),1, 0)*D1452)</f>
        <v/>
      </c>
      <c r="AM1452" s="19" t="str">
        <f>IF($B1452=1,"",IF(AND(TrackingWorksheet!$Y1457&gt;$BE$3,TrackingWorksheet!$Z1457=Lists!$P$5),1, 0)*D1452)</f>
        <v/>
      </c>
      <c r="AN1452" s="19" t="str">
        <f>IF($B1452=1,"",IF(AND(TrackingWorksheet!$AA1457&gt;$BE$3,TrackingWorksheet!$AB1457=Lists!$P$5),1, 0)*D1452)</f>
        <v/>
      </c>
      <c r="AO1452" s="19" t="str">
        <f>IF($B1452=1,"",IF(AND(TrackingWorksheet!$S1457&gt;$BE$3,TrackingWorksheet!$T1457=Lists!$P$6),1, 0)*D1452)</f>
        <v/>
      </c>
      <c r="AP1452" s="19" t="str">
        <f>IF($B1452=1,"",IF(AND(TrackingWorksheet!$U1457&gt;$BE$3,TrackingWorksheet!$V1457=Lists!$P$6),1, 0)*D1452)</f>
        <v/>
      </c>
      <c r="AQ1452" s="19" t="str">
        <f>IF($B1452=1,"",IF(AND(TrackingWorksheet!$W1457&gt;$BE$3,TrackingWorksheet!$X1457=Lists!$P$6),1, 0)*D1452)</f>
        <v/>
      </c>
      <c r="AR1452" s="19" t="str">
        <f>IF($B1452=1,"",IF(AND(TrackingWorksheet!$Y1457&gt;$BE$3,TrackingWorksheet!$Z1457=Lists!$P$6),1, 0)*D1452)</f>
        <v/>
      </c>
      <c r="AS1452" s="19" t="str">
        <f>IF($B1452=1,"",IF(AND(TrackingWorksheet!$AA1457&gt;$BE$3,TrackingWorksheet!$AB1457=Lists!$P$6),1, 0)*D1452)</f>
        <v/>
      </c>
      <c r="AT1452" s="19">
        <f t="shared" si="321"/>
        <v>0</v>
      </c>
      <c r="AU1452" s="19" t="str">
        <f>IF(B1452=1,"",IF(AND(TrackingWorksheet!K1457="",TrackingWorksheet!M1457="", TrackingWorksheet!N1457="", TrackingWorksheet!S1457="", TrackingWorksheet!V1457="", TrackingWorksheet!W1457="", TrackingWorksheet!Y1457="", TrackingWorksheet!AA1457="", V1452=1),1,0)*D1452)</f>
        <v/>
      </c>
      <c r="AV1452" s="19" t="str">
        <f>IF(B1452=1,"",IF(D1452*AND(TrackingWorksheet!U1457&gt;Calculations!$BE$3,TrackingWorksheet!K1457="YES"),1,0))</f>
        <v/>
      </c>
      <c r="AW1452" s="19" t="str">
        <f>IF(B1452=1,"",IF(D1452*AND(TrackingWorksheet!W1457&gt;Calculations!$BE$3,TrackingWorksheet!K1457="YES"),1,0))</f>
        <v/>
      </c>
      <c r="AX1452" s="19">
        <f t="shared" si="322"/>
        <v>0</v>
      </c>
      <c r="AY1452" s="19">
        <f t="shared" si="318"/>
        <v>0</v>
      </c>
      <c r="AZ1452" s="27" t="str">
        <f>IF(B1452=1,"",IF(TrackingWorksheet!Q1457="","",TrackingWorksheet!Q1457))</f>
        <v/>
      </c>
      <c r="BB1452" s="4"/>
      <c r="BC1452" s="4"/>
      <c r="BD1452" s="4"/>
      <c r="BE1452" s="4"/>
      <c r="BF1452" s="4"/>
      <c r="BG1452" s="4" t="str">
        <f>IF(B1452=1,"",IF(AND(N1452=1,TrackingWorksheet!$I1457+14&lt;=WeeklySummary!$C$7),1,0))</f>
        <v/>
      </c>
      <c r="BH1452" s="4" t="str">
        <f>IF(B1452=1,"",IF(AND(R1452=1,TrackingWorksheet!$I1457+14&lt;=WeeklySummary!$C$7),1,0))</f>
        <v/>
      </c>
      <c r="BI1452" s="4" t="str">
        <f>IF(B1452=1,"",IF(AND(J1452=1,TrackingWorksheet!$G1457+14&lt;=WeeklySummary!$C$7),1,0))</f>
        <v/>
      </c>
      <c r="BJ1452" s="4" t="str">
        <f>IF(B1452=1,"",IF(AND(T1452=1,TrackingWorksheet!$I1457+14&lt;=WeeklySummary!$C$7),1,0))</f>
        <v/>
      </c>
      <c r="BK1452" s="4" t="str">
        <f>IF(B1452=1,"",IF(AND(T1452=1,TrackingWorksheet!$G1457+14&lt;=WeeklySummary!$C$7),1,0))</f>
        <v/>
      </c>
      <c r="BL1452" s="4">
        <f t="shared" si="331"/>
        <v>0</v>
      </c>
    </row>
    <row r="1453" spans="2:64" x14ac:dyDescent="0.25">
      <c r="B1453" s="27">
        <f>IF(AND(ISBLANK(TrackingWorksheet!B1458),ISBLANK(TrackingWorksheet!C1458),ISBLANK(TrackingWorksheet!G1458),ISBLANK(TrackingWorksheet!H1458),
ISBLANK(TrackingWorksheet!I1458),ISBLANK(TrackingWorksheet!J1458),ISBLANK(TrackingWorksheet!M1458),
ISBLANK(TrackingWorksheet!N1460)),1,0)</f>
        <v>1</v>
      </c>
      <c r="C1453" s="12" t="str">
        <f>IF(B1453=1,"",TrackingWorksheet!F1458)</f>
        <v/>
      </c>
      <c r="D1453" s="20" t="str">
        <f>IF(B1453=1,"",IF(AND(TrackingWorksheet!B1458&lt;&gt;"",TrackingWorksheet!B1458&lt;=WeeklySummary!$C$7,OR(TrackingWorksheet!C1458="",TrackingWorksheet!C1458&gt;=WeeklySummary!$C$6)),1,0))</f>
        <v/>
      </c>
      <c r="E1453" s="10" t="str">
        <f>IF(B1453=1,"",IF(AND(TrackingWorksheet!G1458 &lt;&gt;"",TrackingWorksheet!G1458&lt;=WeeklySummary!$C$7, TrackingWorksheet!H1458=Lists!$D$4), "Y", "N"))</f>
        <v/>
      </c>
      <c r="F1453" s="10" t="str">
        <f>IF(B1453=1,"",IF(AND(TrackingWorksheet!I1458 &lt;&gt;"", TrackingWorksheet!I1458&lt;=WeeklySummary!$C$7, TrackingWorksheet!J1458=Lists!$D$4), "Y", "N"))</f>
        <v/>
      </c>
      <c r="G1453" s="10" t="str">
        <f>IF(B1453=1,"",IF(AND(TrackingWorksheet!G1458 &lt;&gt;"",TrackingWorksheet!G1458&lt;=WeeklySummary!$C$7, TrackingWorksheet!H1458=Lists!$D$5), "Y", "N"))</f>
        <v/>
      </c>
      <c r="H1453" s="10" t="str">
        <f>IF(B1453=1,"",IF(AND(TrackingWorksheet!I1458 &lt;&gt;"", TrackingWorksheet!I1458&lt;=WeeklySummary!$C$7, TrackingWorksheet!J1458=Lists!$D$5), "Y", "N"))</f>
        <v/>
      </c>
      <c r="I1453" s="20" t="str">
        <f>IF(B1453=1,"",IF(AND(TrackingWorksheet!G1458 &lt;&gt;"", TrackingWorksheet!G1458&lt;=WeeklySummary!$C$7, TrackingWorksheet!H1458=Lists!$D$6), 1, 0))</f>
        <v/>
      </c>
      <c r="J1453" s="20" t="str">
        <f t="shared" si="323"/>
        <v/>
      </c>
      <c r="K1453" s="10" t="str">
        <f>IF(B1453=1,"",IF(AND(TrackingWorksheet!I1458&lt;=WeeklySummary!$C$7,TrackingWorksheet!K1458="YES"),0,IF(AND(AND(OR(E1453="Y",F1453="Y"),E1453&lt;&gt;F1453),G1453&lt;&gt;"Y", H1453&lt;&gt;"Y"), 1, 0)))</f>
        <v/>
      </c>
      <c r="L1453" s="20" t="str">
        <f t="shared" si="324"/>
        <v/>
      </c>
      <c r="M1453" s="10" t="str">
        <f t="shared" si="325"/>
        <v/>
      </c>
      <c r="N1453" s="20" t="str">
        <f t="shared" si="326"/>
        <v/>
      </c>
      <c r="O1453" s="10" t="str">
        <f>IF(B1453=1,"",IF(AND(TrackingWorksheet!I1458&lt;=WeeklySummary!$C$7,TrackingWorksheet!K1458="YES"),0,IF(AND(AND(OR(G1453="Y",H1453="Y"),G1453&lt;&gt;H1453),E1453&lt;&gt;"Y", F1453&lt;&gt;"Y"), 1, 0)))</f>
        <v/>
      </c>
      <c r="P1453" s="20" t="str">
        <f t="shared" si="327"/>
        <v/>
      </c>
      <c r="Q1453" s="10" t="str">
        <f t="shared" si="328"/>
        <v/>
      </c>
      <c r="R1453" s="10" t="str">
        <f t="shared" si="329"/>
        <v/>
      </c>
      <c r="S1453" s="10" t="str">
        <f>IF(B1453=1,"",IF(AND(OR(AND(TrackingWorksheet!H1458=Lists!$D$7,TrackingWorksheet!H1458=TrackingWorksheet!J1458),TrackingWorksheet!H1458&lt;&gt;TrackingWorksheet!J1458),TrackingWorksheet!K1458="YES",TrackingWorksheet!H1458&lt;&gt;Lists!$D$6,TrackingWorksheet!G1458&lt;=WeeklySummary!$C$7,TrackingWorksheet!I1458&lt;=WeeklySummary!$C$7),1,0))</f>
        <v/>
      </c>
      <c r="T1453" s="10" t="str">
        <f t="shared" si="330"/>
        <v/>
      </c>
      <c r="U1453" s="10" t="str">
        <f>IF($B1453=1,"",IF(TrackingWorksheet!$K1458="YES",1, 0)*D1453)</f>
        <v/>
      </c>
      <c r="V1453" s="20">
        <f t="shared" si="319"/>
        <v>0</v>
      </c>
      <c r="W1453" s="20">
        <f t="shared" si="320"/>
        <v>0</v>
      </c>
      <c r="X1453" s="10" t="str">
        <f>IF($B1453=1,"",IF(AND(TrackingWorksheet!$L1458&lt;&gt;"", TrackingWorksheet!$L1458&gt;=WeeklySummary!$C$6,TrackingWorksheet!$L1458&lt;=WeeklySummary!$C$7,OR(TrackingWorksheet!$H1458=Lists!$D$4,TrackingWorksheet!$J1458=Lists!$D$4)), 1, 0))</f>
        <v/>
      </c>
      <c r="Y1453" s="10" t="str">
        <f>IF($B1453=1,"",IF(AND(TrackingWorksheet!$L1458&lt;&gt;"", TrackingWorksheet!$L1458&gt;=WeeklySummary!$C$6,TrackingWorksheet!$L1458&lt;=WeeklySummary!$C$7,OR(TrackingWorksheet!$H1458=Lists!$D$5,TrackingWorksheet!$J1458=Lists!$D$5)), 1, 0))</f>
        <v/>
      </c>
      <c r="Z1453" s="10" t="str">
        <f>IF($B1453=1,"",IF(AND(TrackingWorksheet!$L1458&lt;&gt;"", TrackingWorksheet!$L1458&gt;=WeeklySummary!$C$6,TrackingWorksheet!$L1458&lt;=WeeklySummary!$C$7,OR(TrackingWorksheet!$H1458=Lists!$D$6,TrackingWorksheet!$J1458=Lists!$D$6)), 1, 0))</f>
        <v/>
      </c>
      <c r="AA1453" s="19" t="str">
        <f>IF(B1453=1,"",IF(AND(TrackingWorksheet!M1458&lt;&gt;"",TrackingWorksheet!M1458&lt;=WeeklySummary!$C$7),1,0)*D1453)</f>
        <v/>
      </c>
      <c r="AB1453" s="19" t="str">
        <f>IF(B1453=1,"",IF(AND(TrackingWorksheet!N1458&lt;&gt;"",TrackingWorksheet!N1458&lt;=WeeklySummary!$C$7),1,0)*D1453)</f>
        <v/>
      </c>
      <c r="AC1453" s="19" t="str">
        <f>IF(B1453=1,"",TrackingWorksheet!T1458)</f>
        <v/>
      </c>
      <c r="AD1453" s="19" t="str">
        <f>IF(B1453=1,"",IF(D1453*AND(TrackingWorksheet!S1458&gt;=Calculations!$BD$3,TrackingWorksheet!U1458="",TrackingWorksheet!K1458="YES"),1,0))</f>
        <v/>
      </c>
      <c r="AE1453" s="19" t="str">
        <f>IF($B1453=1,"",IF(AND(TrackingWorksheet!$S1458&gt;$BE$3,TrackingWorksheet!$T1458=Lists!$P$4),1, 0)*D1453)</f>
        <v/>
      </c>
      <c r="AF1453" s="19" t="str">
        <f>IF($B1453=1,"",IF(AND(TrackingWorksheet!$U1458&gt;$BE$3,TrackingWorksheet!$V1458=Lists!$P$4),1, 0)*D1453)</f>
        <v/>
      </c>
      <c r="AG1453" s="19" t="str">
        <f>IF($B1453=1,"",IF(AND(TrackingWorksheet!$W1458&gt;$BE$3,TrackingWorksheet!$X1458=Lists!$P$4),1, 0)*D1453)</f>
        <v/>
      </c>
      <c r="AH1453" s="19" t="str">
        <f>IF($B1453=1,"",IF(AND(TrackingWorksheet!$Y1458&gt;$BE$3,TrackingWorksheet!$Z1458=Lists!$P$4),1, 0)*D1453)</f>
        <v/>
      </c>
      <c r="AI1453" s="19" t="str">
        <f>IF($B1453=1,"",IF(AND(TrackingWorksheet!$AA1458&gt;$BE$3,TrackingWorksheet!$AB1458=Lists!$P$4),1, 0)*D1453)</f>
        <v/>
      </c>
      <c r="AJ1453" s="19" t="str">
        <f>IF($B1453=1,"",IF(AND(TrackingWorksheet!$S1458&gt;$BE$3,TrackingWorksheet!$T1458=Lists!$P$5),1, 0)*D1453)</f>
        <v/>
      </c>
      <c r="AK1453" s="19" t="str">
        <f>IF($B1453=1,"",IF(AND(TrackingWorksheet!$U1458&gt;$BE$3,TrackingWorksheet!$V1458=Lists!$P$5),1, 0)*D1453)</f>
        <v/>
      </c>
      <c r="AL1453" s="19" t="str">
        <f>IF($B1453=1,"",IF(AND(TrackingWorksheet!$W1458&gt;$BE$3,TrackingWorksheet!$X1458=Lists!$P$5),1, 0)*D1453)</f>
        <v/>
      </c>
      <c r="AM1453" s="19" t="str">
        <f>IF($B1453=1,"",IF(AND(TrackingWorksheet!$Y1458&gt;$BE$3,TrackingWorksheet!$Z1458=Lists!$P$5),1, 0)*D1453)</f>
        <v/>
      </c>
      <c r="AN1453" s="19" t="str">
        <f>IF($B1453=1,"",IF(AND(TrackingWorksheet!$AA1458&gt;$BE$3,TrackingWorksheet!$AB1458=Lists!$P$5),1, 0)*D1453)</f>
        <v/>
      </c>
      <c r="AO1453" s="19" t="str">
        <f>IF($B1453=1,"",IF(AND(TrackingWorksheet!$S1458&gt;$BE$3,TrackingWorksheet!$T1458=Lists!$P$6),1, 0)*D1453)</f>
        <v/>
      </c>
      <c r="AP1453" s="19" t="str">
        <f>IF($B1453=1,"",IF(AND(TrackingWorksheet!$U1458&gt;$BE$3,TrackingWorksheet!$V1458=Lists!$P$6),1, 0)*D1453)</f>
        <v/>
      </c>
      <c r="AQ1453" s="19" t="str">
        <f>IF($B1453=1,"",IF(AND(TrackingWorksheet!$W1458&gt;$BE$3,TrackingWorksheet!$X1458=Lists!$P$6),1, 0)*D1453)</f>
        <v/>
      </c>
      <c r="AR1453" s="19" t="str">
        <f>IF($B1453=1,"",IF(AND(TrackingWorksheet!$Y1458&gt;$BE$3,TrackingWorksheet!$Z1458=Lists!$P$6),1, 0)*D1453)</f>
        <v/>
      </c>
      <c r="AS1453" s="19" t="str">
        <f>IF($B1453=1,"",IF(AND(TrackingWorksheet!$AA1458&gt;$BE$3,TrackingWorksheet!$AB1458=Lists!$P$6),1, 0)*D1453)</f>
        <v/>
      </c>
      <c r="AT1453" s="19">
        <f t="shared" si="321"/>
        <v>0</v>
      </c>
      <c r="AU1453" s="19" t="str">
        <f>IF(B1453=1,"",IF(AND(TrackingWorksheet!K1458="",TrackingWorksheet!M1458="", TrackingWorksheet!N1458="", TrackingWorksheet!S1458="", TrackingWorksheet!V1458="", TrackingWorksheet!W1458="", TrackingWorksheet!Y1458="", TrackingWorksheet!AA1458="", V1453=1),1,0)*D1453)</f>
        <v/>
      </c>
      <c r="AV1453" s="19" t="str">
        <f>IF(B1453=1,"",IF(D1453*AND(TrackingWorksheet!U1458&gt;Calculations!$BE$3,TrackingWorksheet!K1458="YES"),1,0))</f>
        <v/>
      </c>
      <c r="AW1453" s="19" t="str">
        <f>IF(B1453=1,"",IF(D1453*AND(TrackingWorksheet!W1458&gt;Calculations!$BE$3,TrackingWorksheet!K1458="YES"),1,0))</f>
        <v/>
      </c>
      <c r="AX1453" s="19">
        <f t="shared" si="322"/>
        <v>0</v>
      </c>
      <c r="AY1453" s="19">
        <f t="shared" si="318"/>
        <v>0</v>
      </c>
      <c r="AZ1453" s="27" t="str">
        <f>IF(B1453=1,"",IF(TrackingWorksheet!Q1458="","",TrackingWorksheet!Q1458))</f>
        <v/>
      </c>
      <c r="BB1453" s="4"/>
      <c r="BC1453" s="4"/>
      <c r="BD1453" s="4"/>
      <c r="BE1453" s="4"/>
      <c r="BF1453" s="4"/>
      <c r="BG1453" s="4" t="str">
        <f>IF(B1453=1,"",IF(AND(N1453=1,TrackingWorksheet!$I1458+14&lt;=WeeklySummary!$C$7),1,0))</f>
        <v/>
      </c>
      <c r="BH1453" s="4" t="str">
        <f>IF(B1453=1,"",IF(AND(R1453=1,TrackingWorksheet!$I1458+14&lt;=WeeklySummary!$C$7),1,0))</f>
        <v/>
      </c>
      <c r="BI1453" s="4" t="str">
        <f>IF(B1453=1,"",IF(AND(J1453=1,TrackingWorksheet!$G1458+14&lt;=WeeklySummary!$C$7),1,0))</f>
        <v/>
      </c>
      <c r="BJ1453" s="4" t="str">
        <f>IF(B1453=1,"",IF(AND(T1453=1,TrackingWorksheet!$I1458+14&lt;=WeeklySummary!$C$7),1,0))</f>
        <v/>
      </c>
      <c r="BK1453" s="4" t="str">
        <f>IF(B1453=1,"",IF(AND(T1453=1,TrackingWorksheet!$G1458+14&lt;=WeeklySummary!$C$7),1,0))</f>
        <v/>
      </c>
      <c r="BL1453" s="4">
        <f t="shared" si="331"/>
        <v>0</v>
      </c>
    </row>
    <row r="1454" spans="2:64" x14ac:dyDescent="0.25">
      <c r="B1454" s="27">
        <f>IF(AND(ISBLANK(TrackingWorksheet!B1459),ISBLANK(TrackingWorksheet!C1459),ISBLANK(TrackingWorksheet!G1459),ISBLANK(TrackingWorksheet!H1459),
ISBLANK(TrackingWorksheet!I1459),ISBLANK(TrackingWorksheet!J1459),ISBLANK(TrackingWorksheet!M1459),
ISBLANK(TrackingWorksheet!N1461)),1,0)</f>
        <v>1</v>
      </c>
      <c r="C1454" s="12" t="str">
        <f>IF(B1454=1,"",TrackingWorksheet!F1459)</f>
        <v/>
      </c>
      <c r="D1454" s="20" t="str">
        <f>IF(B1454=1,"",IF(AND(TrackingWorksheet!B1459&lt;&gt;"",TrackingWorksheet!B1459&lt;=WeeklySummary!$C$7,OR(TrackingWorksheet!C1459="",TrackingWorksheet!C1459&gt;=WeeklySummary!$C$6)),1,0))</f>
        <v/>
      </c>
      <c r="E1454" s="10" t="str">
        <f>IF(B1454=1,"",IF(AND(TrackingWorksheet!G1459 &lt;&gt;"",TrackingWorksheet!G1459&lt;=WeeklySummary!$C$7, TrackingWorksheet!H1459=Lists!$D$4), "Y", "N"))</f>
        <v/>
      </c>
      <c r="F1454" s="10" t="str">
        <f>IF(B1454=1,"",IF(AND(TrackingWorksheet!I1459 &lt;&gt;"", TrackingWorksheet!I1459&lt;=WeeklySummary!$C$7, TrackingWorksheet!J1459=Lists!$D$4), "Y", "N"))</f>
        <v/>
      </c>
      <c r="G1454" s="10" t="str">
        <f>IF(B1454=1,"",IF(AND(TrackingWorksheet!G1459 &lt;&gt;"",TrackingWorksheet!G1459&lt;=WeeklySummary!$C$7, TrackingWorksheet!H1459=Lists!$D$5), "Y", "N"))</f>
        <v/>
      </c>
      <c r="H1454" s="10" t="str">
        <f>IF(B1454=1,"",IF(AND(TrackingWorksheet!I1459 &lt;&gt;"", TrackingWorksheet!I1459&lt;=WeeklySummary!$C$7, TrackingWorksheet!J1459=Lists!$D$5), "Y", "N"))</f>
        <v/>
      </c>
      <c r="I1454" s="20" t="str">
        <f>IF(B1454=1,"",IF(AND(TrackingWorksheet!G1459 &lt;&gt;"", TrackingWorksheet!G1459&lt;=WeeklySummary!$C$7, TrackingWorksheet!H1459=Lists!$D$6), 1, 0))</f>
        <v/>
      </c>
      <c r="J1454" s="20" t="str">
        <f t="shared" si="323"/>
        <v/>
      </c>
      <c r="K1454" s="10" t="str">
        <f>IF(B1454=1,"",IF(AND(TrackingWorksheet!I1459&lt;=WeeklySummary!$C$7,TrackingWorksheet!K1459="YES"),0,IF(AND(AND(OR(E1454="Y",F1454="Y"),E1454&lt;&gt;F1454),G1454&lt;&gt;"Y", H1454&lt;&gt;"Y"), 1, 0)))</f>
        <v/>
      </c>
      <c r="L1454" s="20" t="str">
        <f t="shared" si="324"/>
        <v/>
      </c>
      <c r="M1454" s="10" t="str">
        <f t="shared" si="325"/>
        <v/>
      </c>
      <c r="N1454" s="20" t="str">
        <f t="shared" si="326"/>
        <v/>
      </c>
      <c r="O1454" s="10" t="str">
        <f>IF(B1454=1,"",IF(AND(TrackingWorksheet!I1459&lt;=WeeklySummary!$C$7,TrackingWorksheet!K1459="YES"),0,IF(AND(AND(OR(G1454="Y",H1454="Y"),G1454&lt;&gt;H1454),E1454&lt;&gt;"Y", F1454&lt;&gt;"Y"), 1, 0)))</f>
        <v/>
      </c>
      <c r="P1454" s="20" t="str">
        <f t="shared" si="327"/>
        <v/>
      </c>
      <c r="Q1454" s="10" t="str">
        <f t="shared" si="328"/>
        <v/>
      </c>
      <c r="R1454" s="10" t="str">
        <f t="shared" si="329"/>
        <v/>
      </c>
      <c r="S1454" s="10" t="str">
        <f>IF(B1454=1,"",IF(AND(OR(AND(TrackingWorksheet!H1459=Lists!$D$7,TrackingWorksheet!H1459=TrackingWorksheet!J1459),TrackingWorksheet!H1459&lt;&gt;TrackingWorksheet!J1459),TrackingWorksheet!K1459="YES",TrackingWorksheet!H1459&lt;&gt;Lists!$D$6,TrackingWorksheet!G1459&lt;=WeeklySummary!$C$7,TrackingWorksheet!I1459&lt;=WeeklySummary!$C$7),1,0))</f>
        <v/>
      </c>
      <c r="T1454" s="10" t="str">
        <f t="shared" si="330"/>
        <v/>
      </c>
      <c r="U1454" s="10" t="str">
        <f>IF($B1454=1,"",IF(TrackingWorksheet!$K1459="YES",1, 0)*D1454)</f>
        <v/>
      </c>
      <c r="V1454" s="20">
        <f t="shared" si="319"/>
        <v>0</v>
      </c>
      <c r="W1454" s="20">
        <f t="shared" si="320"/>
        <v>0</v>
      </c>
      <c r="X1454" s="10" t="str">
        <f>IF($B1454=1,"",IF(AND(TrackingWorksheet!$L1459&lt;&gt;"", TrackingWorksheet!$L1459&gt;=WeeklySummary!$C$6,TrackingWorksheet!$L1459&lt;=WeeklySummary!$C$7,OR(TrackingWorksheet!$H1459=Lists!$D$4,TrackingWorksheet!$J1459=Lists!$D$4)), 1, 0))</f>
        <v/>
      </c>
      <c r="Y1454" s="10" t="str">
        <f>IF($B1454=1,"",IF(AND(TrackingWorksheet!$L1459&lt;&gt;"", TrackingWorksheet!$L1459&gt;=WeeklySummary!$C$6,TrackingWorksheet!$L1459&lt;=WeeklySummary!$C$7,OR(TrackingWorksheet!$H1459=Lists!$D$5,TrackingWorksheet!$J1459=Lists!$D$5)), 1, 0))</f>
        <v/>
      </c>
      <c r="Z1454" s="10" t="str">
        <f>IF($B1454=1,"",IF(AND(TrackingWorksheet!$L1459&lt;&gt;"", TrackingWorksheet!$L1459&gt;=WeeklySummary!$C$6,TrackingWorksheet!$L1459&lt;=WeeklySummary!$C$7,OR(TrackingWorksheet!$H1459=Lists!$D$6,TrackingWorksheet!$J1459=Lists!$D$6)), 1, 0))</f>
        <v/>
      </c>
      <c r="AA1454" s="19" t="str">
        <f>IF(B1454=1,"",IF(AND(TrackingWorksheet!M1459&lt;&gt;"",TrackingWorksheet!M1459&lt;=WeeklySummary!$C$7),1,0)*D1454)</f>
        <v/>
      </c>
      <c r="AB1454" s="19" t="str">
        <f>IF(B1454=1,"",IF(AND(TrackingWorksheet!N1459&lt;&gt;"",TrackingWorksheet!N1459&lt;=WeeklySummary!$C$7),1,0)*D1454)</f>
        <v/>
      </c>
      <c r="AC1454" s="19" t="str">
        <f>IF(B1454=1,"",TrackingWorksheet!T1459)</f>
        <v/>
      </c>
      <c r="AD1454" s="19" t="str">
        <f>IF(B1454=1,"",IF(D1454*AND(TrackingWorksheet!S1459&gt;=Calculations!$BD$3,TrackingWorksheet!U1459="",TrackingWorksheet!K1459="YES"),1,0))</f>
        <v/>
      </c>
      <c r="AE1454" s="19" t="str">
        <f>IF($B1454=1,"",IF(AND(TrackingWorksheet!$S1459&gt;$BE$3,TrackingWorksheet!$T1459=Lists!$P$4),1, 0)*D1454)</f>
        <v/>
      </c>
      <c r="AF1454" s="19" t="str">
        <f>IF($B1454=1,"",IF(AND(TrackingWorksheet!$U1459&gt;$BE$3,TrackingWorksheet!$V1459=Lists!$P$4),1, 0)*D1454)</f>
        <v/>
      </c>
      <c r="AG1454" s="19" t="str">
        <f>IF($B1454=1,"",IF(AND(TrackingWorksheet!$W1459&gt;$BE$3,TrackingWorksheet!$X1459=Lists!$P$4),1, 0)*D1454)</f>
        <v/>
      </c>
      <c r="AH1454" s="19" t="str">
        <f>IF($B1454=1,"",IF(AND(TrackingWorksheet!$Y1459&gt;$BE$3,TrackingWorksheet!$Z1459=Lists!$P$4),1, 0)*D1454)</f>
        <v/>
      </c>
      <c r="AI1454" s="19" t="str">
        <f>IF($B1454=1,"",IF(AND(TrackingWorksheet!$AA1459&gt;$BE$3,TrackingWorksheet!$AB1459=Lists!$P$4),1, 0)*D1454)</f>
        <v/>
      </c>
      <c r="AJ1454" s="19" t="str">
        <f>IF($B1454=1,"",IF(AND(TrackingWorksheet!$S1459&gt;$BE$3,TrackingWorksheet!$T1459=Lists!$P$5),1, 0)*D1454)</f>
        <v/>
      </c>
      <c r="AK1454" s="19" t="str">
        <f>IF($B1454=1,"",IF(AND(TrackingWorksheet!$U1459&gt;$BE$3,TrackingWorksheet!$V1459=Lists!$P$5),1, 0)*D1454)</f>
        <v/>
      </c>
      <c r="AL1454" s="19" t="str">
        <f>IF($B1454=1,"",IF(AND(TrackingWorksheet!$W1459&gt;$BE$3,TrackingWorksheet!$X1459=Lists!$P$5),1, 0)*D1454)</f>
        <v/>
      </c>
      <c r="AM1454" s="19" t="str">
        <f>IF($B1454=1,"",IF(AND(TrackingWorksheet!$Y1459&gt;$BE$3,TrackingWorksheet!$Z1459=Lists!$P$5),1, 0)*D1454)</f>
        <v/>
      </c>
      <c r="AN1454" s="19" t="str">
        <f>IF($B1454=1,"",IF(AND(TrackingWorksheet!$AA1459&gt;$BE$3,TrackingWorksheet!$AB1459=Lists!$P$5),1, 0)*D1454)</f>
        <v/>
      </c>
      <c r="AO1454" s="19" t="str">
        <f>IF($B1454=1,"",IF(AND(TrackingWorksheet!$S1459&gt;$BE$3,TrackingWorksheet!$T1459=Lists!$P$6),1, 0)*D1454)</f>
        <v/>
      </c>
      <c r="AP1454" s="19" t="str">
        <f>IF($B1454=1,"",IF(AND(TrackingWorksheet!$U1459&gt;$BE$3,TrackingWorksheet!$V1459=Lists!$P$6),1, 0)*D1454)</f>
        <v/>
      </c>
      <c r="AQ1454" s="19" t="str">
        <f>IF($B1454=1,"",IF(AND(TrackingWorksheet!$W1459&gt;$BE$3,TrackingWorksheet!$X1459=Lists!$P$6),1, 0)*D1454)</f>
        <v/>
      </c>
      <c r="AR1454" s="19" t="str">
        <f>IF($B1454=1,"",IF(AND(TrackingWorksheet!$Y1459&gt;$BE$3,TrackingWorksheet!$Z1459=Lists!$P$6),1, 0)*D1454)</f>
        <v/>
      </c>
      <c r="AS1454" s="19" t="str">
        <f>IF($B1454=1,"",IF(AND(TrackingWorksheet!$AA1459&gt;$BE$3,TrackingWorksheet!$AB1459=Lists!$P$6),1, 0)*D1454)</f>
        <v/>
      </c>
      <c r="AT1454" s="19">
        <f t="shared" si="321"/>
        <v>0</v>
      </c>
      <c r="AU1454" s="19" t="str">
        <f>IF(B1454=1,"",IF(AND(TrackingWorksheet!K1459="",TrackingWorksheet!M1459="", TrackingWorksheet!N1459="", TrackingWorksheet!S1459="", TrackingWorksheet!V1459="", TrackingWorksheet!W1459="", TrackingWorksheet!Y1459="", TrackingWorksheet!AA1459="", V1454=1),1,0)*D1454)</f>
        <v/>
      </c>
      <c r="AV1454" s="19" t="str">
        <f>IF(B1454=1,"",IF(D1454*AND(TrackingWorksheet!U1459&gt;Calculations!$BE$3,TrackingWorksheet!K1459="YES"),1,0))</f>
        <v/>
      </c>
      <c r="AW1454" s="19" t="str">
        <f>IF(B1454=1,"",IF(D1454*AND(TrackingWorksheet!W1459&gt;Calculations!$BE$3,TrackingWorksheet!K1459="YES"),1,0))</f>
        <v/>
      </c>
      <c r="AX1454" s="19">
        <f t="shared" si="322"/>
        <v>0</v>
      </c>
      <c r="AY1454" s="19">
        <f t="shared" si="318"/>
        <v>0</v>
      </c>
      <c r="AZ1454" s="27" t="str">
        <f>IF(B1454=1,"",IF(TrackingWorksheet!Q1459="","",TrackingWorksheet!Q1459))</f>
        <v/>
      </c>
      <c r="BB1454" s="4"/>
      <c r="BC1454" s="4"/>
      <c r="BD1454" s="4"/>
      <c r="BE1454" s="4"/>
      <c r="BF1454" s="4"/>
      <c r="BG1454" s="4" t="str">
        <f>IF(B1454=1,"",IF(AND(N1454=1,TrackingWorksheet!$I1459+14&lt;=WeeklySummary!$C$7),1,0))</f>
        <v/>
      </c>
      <c r="BH1454" s="4" t="str">
        <f>IF(B1454=1,"",IF(AND(R1454=1,TrackingWorksheet!$I1459+14&lt;=WeeklySummary!$C$7),1,0))</f>
        <v/>
      </c>
      <c r="BI1454" s="4" t="str">
        <f>IF(B1454=1,"",IF(AND(J1454=1,TrackingWorksheet!$G1459+14&lt;=WeeklySummary!$C$7),1,0))</f>
        <v/>
      </c>
      <c r="BJ1454" s="4" t="str">
        <f>IF(B1454=1,"",IF(AND(T1454=1,TrackingWorksheet!$I1459+14&lt;=WeeklySummary!$C$7),1,0))</f>
        <v/>
      </c>
      <c r="BK1454" s="4" t="str">
        <f>IF(B1454=1,"",IF(AND(T1454=1,TrackingWorksheet!$G1459+14&lt;=WeeklySummary!$C$7),1,0))</f>
        <v/>
      </c>
      <c r="BL1454" s="4">
        <f t="shared" si="331"/>
        <v>0</v>
      </c>
    </row>
    <row r="1455" spans="2:64" x14ac:dyDescent="0.25">
      <c r="B1455" s="27">
        <f>IF(AND(ISBLANK(TrackingWorksheet!B1460),ISBLANK(TrackingWorksheet!C1460),ISBLANK(TrackingWorksheet!G1460),ISBLANK(TrackingWorksheet!H1460),
ISBLANK(TrackingWorksheet!I1460),ISBLANK(TrackingWorksheet!J1460),ISBLANK(TrackingWorksheet!M1460),
ISBLANK(TrackingWorksheet!N1462)),1,0)</f>
        <v>1</v>
      </c>
      <c r="C1455" s="12" t="str">
        <f>IF(B1455=1,"",TrackingWorksheet!F1460)</f>
        <v/>
      </c>
      <c r="D1455" s="20" t="str">
        <f>IF(B1455=1,"",IF(AND(TrackingWorksheet!B1460&lt;&gt;"",TrackingWorksheet!B1460&lt;=WeeklySummary!$C$7,OR(TrackingWorksheet!C1460="",TrackingWorksheet!C1460&gt;=WeeklySummary!$C$6)),1,0))</f>
        <v/>
      </c>
      <c r="E1455" s="10" t="str">
        <f>IF(B1455=1,"",IF(AND(TrackingWorksheet!G1460 &lt;&gt;"",TrackingWorksheet!G1460&lt;=WeeklySummary!$C$7, TrackingWorksheet!H1460=Lists!$D$4), "Y", "N"))</f>
        <v/>
      </c>
      <c r="F1455" s="10" t="str">
        <f>IF(B1455=1,"",IF(AND(TrackingWorksheet!I1460 &lt;&gt;"", TrackingWorksheet!I1460&lt;=WeeklySummary!$C$7, TrackingWorksheet!J1460=Lists!$D$4), "Y", "N"))</f>
        <v/>
      </c>
      <c r="G1455" s="10" t="str">
        <f>IF(B1455=1,"",IF(AND(TrackingWorksheet!G1460 &lt;&gt;"",TrackingWorksheet!G1460&lt;=WeeklySummary!$C$7, TrackingWorksheet!H1460=Lists!$D$5), "Y", "N"))</f>
        <v/>
      </c>
      <c r="H1455" s="10" t="str">
        <f>IF(B1455=1,"",IF(AND(TrackingWorksheet!I1460 &lt;&gt;"", TrackingWorksheet!I1460&lt;=WeeklySummary!$C$7, TrackingWorksheet!J1460=Lists!$D$5), "Y", "N"))</f>
        <v/>
      </c>
      <c r="I1455" s="20" t="str">
        <f>IF(B1455=1,"",IF(AND(TrackingWorksheet!G1460 &lt;&gt;"", TrackingWorksheet!G1460&lt;=WeeklySummary!$C$7, TrackingWorksheet!H1460=Lists!$D$6), 1, 0))</f>
        <v/>
      </c>
      <c r="J1455" s="20" t="str">
        <f t="shared" si="323"/>
        <v/>
      </c>
      <c r="K1455" s="10" t="str">
        <f>IF(B1455=1,"",IF(AND(TrackingWorksheet!I1460&lt;=WeeklySummary!$C$7,TrackingWorksheet!K1460="YES"),0,IF(AND(AND(OR(E1455="Y",F1455="Y"),E1455&lt;&gt;F1455),G1455&lt;&gt;"Y", H1455&lt;&gt;"Y"), 1, 0)))</f>
        <v/>
      </c>
      <c r="L1455" s="20" t="str">
        <f t="shared" si="324"/>
        <v/>
      </c>
      <c r="M1455" s="10" t="str">
        <f t="shared" si="325"/>
        <v/>
      </c>
      <c r="N1455" s="20" t="str">
        <f t="shared" si="326"/>
        <v/>
      </c>
      <c r="O1455" s="10" t="str">
        <f>IF(B1455=1,"",IF(AND(TrackingWorksheet!I1460&lt;=WeeklySummary!$C$7,TrackingWorksheet!K1460="YES"),0,IF(AND(AND(OR(G1455="Y",H1455="Y"),G1455&lt;&gt;H1455),E1455&lt;&gt;"Y", F1455&lt;&gt;"Y"), 1, 0)))</f>
        <v/>
      </c>
      <c r="P1455" s="20" t="str">
        <f t="shared" si="327"/>
        <v/>
      </c>
      <c r="Q1455" s="10" t="str">
        <f t="shared" si="328"/>
        <v/>
      </c>
      <c r="R1455" s="10" t="str">
        <f t="shared" si="329"/>
        <v/>
      </c>
      <c r="S1455" s="10" t="str">
        <f>IF(B1455=1,"",IF(AND(OR(AND(TrackingWorksheet!H1460=Lists!$D$7,TrackingWorksheet!H1460=TrackingWorksheet!J1460),TrackingWorksheet!H1460&lt;&gt;TrackingWorksheet!J1460),TrackingWorksheet!K1460="YES",TrackingWorksheet!H1460&lt;&gt;Lists!$D$6,TrackingWorksheet!G1460&lt;=WeeklySummary!$C$7,TrackingWorksheet!I1460&lt;=WeeklySummary!$C$7),1,0))</f>
        <v/>
      </c>
      <c r="T1455" s="10" t="str">
        <f t="shared" si="330"/>
        <v/>
      </c>
      <c r="U1455" s="10" t="str">
        <f>IF($B1455=1,"",IF(TrackingWorksheet!$K1460="YES",1, 0)*D1455)</f>
        <v/>
      </c>
      <c r="V1455" s="20">
        <f t="shared" si="319"/>
        <v>0</v>
      </c>
      <c r="W1455" s="20">
        <f t="shared" si="320"/>
        <v>0</v>
      </c>
      <c r="X1455" s="10" t="str">
        <f>IF($B1455=1,"",IF(AND(TrackingWorksheet!$L1460&lt;&gt;"", TrackingWorksheet!$L1460&gt;=WeeklySummary!$C$6,TrackingWorksheet!$L1460&lt;=WeeklySummary!$C$7,OR(TrackingWorksheet!$H1460=Lists!$D$4,TrackingWorksheet!$J1460=Lists!$D$4)), 1, 0))</f>
        <v/>
      </c>
      <c r="Y1455" s="10" t="str">
        <f>IF($B1455=1,"",IF(AND(TrackingWorksheet!$L1460&lt;&gt;"", TrackingWorksheet!$L1460&gt;=WeeklySummary!$C$6,TrackingWorksheet!$L1460&lt;=WeeklySummary!$C$7,OR(TrackingWorksheet!$H1460=Lists!$D$5,TrackingWorksheet!$J1460=Lists!$D$5)), 1, 0))</f>
        <v/>
      </c>
      <c r="Z1455" s="10" t="str">
        <f>IF($B1455=1,"",IF(AND(TrackingWorksheet!$L1460&lt;&gt;"", TrackingWorksheet!$L1460&gt;=WeeklySummary!$C$6,TrackingWorksheet!$L1460&lt;=WeeklySummary!$C$7,OR(TrackingWorksheet!$H1460=Lists!$D$6,TrackingWorksheet!$J1460=Lists!$D$6)), 1, 0))</f>
        <v/>
      </c>
      <c r="AA1455" s="19" t="str">
        <f>IF(B1455=1,"",IF(AND(TrackingWorksheet!M1460&lt;&gt;"",TrackingWorksheet!M1460&lt;=WeeklySummary!$C$7),1,0)*D1455)</f>
        <v/>
      </c>
      <c r="AB1455" s="19" t="str">
        <f>IF(B1455=1,"",IF(AND(TrackingWorksheet!N1460&lt;&gt;"",TrackingWorksheet!N1460&lt;=WeeklySummary!$C$7),1,0)*D1455)</f>
        <v/>
      </c>
      <c r="AC1455" s="19" t="str">
        <f>IF(B1455=1,"",TrackingWorksheet!T1460)</f>
        <v/>
      </c>
      <c r="AD1455" s="19" t="str">
        <f>IF(B1455=1,"",IF(D1455*AND(TrackingWorksheet!S1460&gt;=Calculations!$BD$3,TrackingWorksheet!U1460="",TrackingWorksheet!K1460="YES"),1,0))</f>
        <v/>
      </c>
      <c r="AE1455" s="19" t="str">
        <f>IF($B1455=1,"",IF(AND(TrackingWorksheet!$S1460&gt;$BE$3,TrackingWorksheet!$T1460=Lists!$P$4),1, 0)*D1455)</f>
        <v/>
      </c>
      <c r="AF1455" s="19" t="str">
        <f>IF($B1455=1,"",IF(AND(TrackingWorksheet!$U1460&gt;$BE$3,TrackingWorksheet!$V1460=Lists!$P$4),1, 0)*D1455)</f>
        <v/>
      </c>
      <c r="AG1455" s="19" t="str">
        <f>IF($B1455=1,"",IF(AND(TrackingWorksheet!$W1460&gt;$BE$3,TrackingWorksheet!$X1460=Lists!$P$4),1, 0)*D1455)</f>
        <v/>
      </c>
      <c r="AH1455" s="19" t="str">
        <f>IF($B1455=1,"",IF(AND(TrackingWorksheet!$Y1460&gt;$BE$3,TrackingWorksheet!$Z1460=Lists!$P$4),1, 0)*D1455)</f>
        <v/>
      </c>
      <c r="AI1455" s="19" t="str">
        <f>IF($B1455=1,"",IF(AND(TrackingWorksheet!$AA1460&gt;$BE$3,TrackingWorksheet!$AB1460=Lists!$P$4),1, 0)*D1455)</f>
        <v/>
      </c>
      <c r="AJ1455" s="19" t="str">
        <f>IF($B1455=1,"",IF(AND(TrackingWorksheet!$S1460&gt;$BE$3,TrackingWorksheet!$T1460=Lists!$P$5),1, 0)*D1455)</f>
        <v/>
      </c>
      <c r="AK1455" s="19" t="str">
        <f>IF($B1455=1,"",IF(AND(TrackingWorksheet!$U1460&gt;$BE$3,TrackingWorksheet!$V1460=Lists!$P$5),1, 0)*D1455)</f>
        <v/>
      </c>
      <c r="AL1455" s="19" t="str">
        <f>IF($B1455=1,"",IF(AND(TrackingWorksheet!$W1460&gt;$BE$3,TrackingWorksheet!$X1460=Lists!$P$5),1, 0)*D1455)</f>
        <v/>
      </c>
      <c r="AM1455" s="19" t="str">
        <f>IF($B1455=1,"",IF(AND(TrackingWorksheet!$Y1460&gt;$BE$3,TrackingWorksheet!$Z1460=Lists!$P$5),1, 0)*D1455)</f>
        <v/>
      </c>
      <c r="AN1455" s="19" t="str">
        <f>IF($B1455=1,"",IF(AND(TrackingWorksheet!$AA1460&gt;$BE$3,TrackingWorksheet!$AB1460=Lists!$P$5),1, 0)*D1455)</f>
        <v/>
      </c>
      <c r="AO1455" s="19" t="str">
        <f>IF($B1455=1,"",IF(AND(TrackingWorksheet!$S1460&gt;$BE$3,TrackingWorksheet!$T1460=Lists!$P$6),1, 0)*D1455)</f>
        <v/>
      </c>
      <c r="AP1455" s="19" t="str">
        <f>IF($B1455=1,"",IF(AND(TrackingWorksheet!$U1460&gt;$BE$3,TrackingWorksheet!$V1460=Lists!$P$6),1, 0)*D1455)</f>
        <v/>
      </c>
      <c r="AQ1455" s="19" t="str">
        <f>IF($B1455=1,"",IF(AND(TrackingWorksheet!$W1460&gt;$BE$3,TrackingWorksheet!$X1460=Lists!$P$6),1, 0)*D1455)</f>
        <v/>
      </c>
      <c r="AR1455" s="19" t="str">
        <f>IF($B1455=1,"",IF(AND(TrackingWorksheet!$Y1460&gt;$BE$3,TrackingWorksheet!$Z1460=Lists!$P$6),1, 0)*D1455)</f>
        <v/>
      </c>
      <c r="AS1455" s="19" t="str">
        <f>IF($B1455=1,"",IF(AND(TrackingWorksheet!$AA1460&gt;$BE$3,TrackingWorksheet!$AB1460=Lists!$P$6),1, 0)*D1455)</f>
        <v/>
      </c>
      <c r="AT1455" s="19">
        <f t="shared" si="321"/>
        <v>0</v>
      </c>
      <c r="AU1455" s="19" t="str">
        <f>IF(B1455=1,"",IF(AND(TrackingWorksheet!K1460="",TrackingWorksheet!M1460="", TrackingWorksheet!N1460="", TrackingWorksheet!S1460="", TrackingWorksheet!V1460="", TrackingWorksheet!W1460="", TrackingWorksheet!Y1460="", TrackingWorksheet!AA1460="", V1455=1),1,0)*D1455)</f>
        <v/>
      </c>
      <c r="AV1455" s="19" t="str">
        <f>IF(B1455=1,"",IF(D1455*AND(TrackingWorksheet!U1460&gt;Calculations!$BE$3,TrackingWorksheet!K1460="YES"),1,0))</f>
        <v/>
      </c>
      <c r="AW1455" s="19" t="str">
        <f>IF(B1455=1,"",IF(D1455*AND(TrackingWorksheet!W1460&gt;Calculations!$BE$3,TrackingWorksheet!K1460="YES"),1,0))</f>
        <v/>
      </c>
      <c r="AX1455" s="19">
        <f t="shared" si="322"/>
        <v>0</v>
      </c>
      <c r="AY1455" s="19">
        <f t="shared" si="318"/>
        <v>0</v>
      </c>
      <c r="AZ1455" s="27" t="str">
        <f>IF(B1455=1,"",IF(TrackingWorksheet!Q1460="","",TrackingWorksheet!Q1460))</f>
        <v/>
      </c>
      <c r="BB1455" s="4"/>
      <c r="BC1455" s="4"/>
      <c r="BD1455" s="4"/>
      <c r="BE1455" s="4"/>
      <c r="BF1455" s="4"/>
      <c r="BG1455" s="4" t="str">
        <f>IF(B1455=1,"",IF(AND(N1455=1,TrackingWorksheet!$I1460+14&lt;=WeeklySummary!$C$7),1,0))</f>
        <v/>
      </c>
      <c r="BH1455" s="4" t="str">
        <f>IF(B1455=1,"",IF(AND(R1455=1,TrackingWorksheet!$I1460+14&lt;=WeeklySummary!$C$7),1,0))</f>
        <v/>
      </c>
      <c r="BI1455" s="4" t="str">
        <f>IF(B1455=1,"",IF(AND(J1455=1,TrackingWorksheet!$G1460+14&lt;=WeeklySummary!$C$7),1,0))</f>
        <v/>
      </c>
      <c r="BJ1455" s="4" t="str">
        <f>IF(B1455=1,"",IF(AND(T1455=1,TrackingWorksheet!$I1460+14&lt;=WeeklySummary!$C$7),1,0))</f>
        <v/>
      </c>
      <c r="BK1455" s="4" t="str">
        <f>IF(B1455=1,"",IF(AND(T1455=1,TrackingWorksheet!$G1460+14&lt;=WeeklySummary!$C$7),1,0))</f>
        <v/>
      </c>
      <c r="BL1455" s="4">
        <f t="shared" si="331"/>
        <v>0</v>
      </c>
    </row>
    <row r="1456" spans="2:64" x14ac:dyDescent="0.25">
      <c r="B1456" s="27">
        <f>IF(AND(ISBLANK(TrackingWorksheet!B1461),ISBLANK(TrackingWorksheet!C1461),ISBLANK(TrackingWorksheet!G1461),ISBLANK(TrackingWorksheet!H1461),
ISBLANK(TrackingWorksheet!I1461),ISBLANK(TrackingWorksheet!J1461),ISBLANK(TrackingWorksheet!M1461),
ISBLANK(TrackingWorksheet!N1463)),1,0)</f>
        <v>1</v>
      </c>
      <c r="C1456" s="12" t="str">
        <f>IF(B1456=1,"",TrackingWorksheet!F1461)</f>
        <v/>
      </c>
      <c r="D1456" s="20" t="str">
        <f>IF(B1456=1,"",IF(AND(TrackingWorksheet!B1461&lt;&gt;"",TrackingWorksheet!B1461&lt;=WeeklySummary!$C$7,OR(TrackingWorksheet!C1461="",TrackingWorksheet!C1461&gt;=WeeklySummary!$C$6)),1,0))</f>
        <v/>
      </c>
      <c r="E1456" s="10" t="str">
        <f>IF(B1456=1,"",IF(AND(TrackingWorksheet!G1461 &lt;&gt;"",TrackingWorksheet!G1461&lt;=WeeklySummary!$C$7, TrackingWorksheet!H1461=Lists!$D$4), "Y", "N"))</f>
        <v/>
      </c>
      <c r="F1456" s="10" t="str">
        <f>IF(B1456=1,"",IF(AND(TrackingWorksheet!I1461 &lt;&gt;"", TrackingWorksheet!I1461&lt;=WeeklySummary!$C$7, TrackingWorksheet!J1461=Lists!$D$4), "Y", "N"))</f>
        <v/>
      </c>
      <c r="G1456" s="10" t="str">
        <f>IF(B1456=1,"",IF(AND(TrackingWorksheet!G1461 &lt;&gt;"",TrackingWorksheet!G1461&lt;=WeeklySummary!$C$7, TrackingWorksheet!H1461=Lists!$D$5), "Y", "N"))</f>
        <v/>
      </c>
      <c r="H1456" s="10" t="str">
        <f>IF(B1456=1,"",IF(AND(TrackingWorksheet!I1461 &lt;&gt;"", TrackingWorksheet!I1461&lt;=WeeklySummary!$C$7, TrackingWorksheet!J1461=Lists!$D$5), "Y", "N"))</f>
        <v/>
      </c>
      <c r="I1456" s="20" t="str">
        <f>IF(B1456=1,"",IF(AND(TrackingWorksheet!G1461 &lt;&gt;"", TrackingWorksheet!G1461&lt;=WeeklySummary!$C$7, TrackingWorksheet!H1461=Lists!$D$6), 1, 0))</f>
        <v/>
      </c>
      <c r="J1456" s="20" t="str">
        <f t="shared" si="323"/>
        <v/>
      </c>
      <c r="K1456" s="10" t="str">
        <f>IF(B1456=1,"",IF(AND(TrackingWorksheet!I1461&lt;=WeeklySummary!$C$7,TrackingWorksheet!K1461="YES"),0,IF(AND(AND(OR(E1456="Y",F1456="Y"),E1456&lt;&gt;F1456),G1456&lt;&gt;"Y", H1456&lt;&gt;"Y"), 1, 0)))</f>
        <v/>
      </c>
      <c r="L1456" s="20" t="str">
        <f t="shared" si="324"/>
        <v/>
      </c>
      <c r="M1456" s="10" t="str">
        <f t="shared" si="325"/>
        <v/>
      </c>
      <c r="N1456" s="20" t="str">
        <f t="shared" si="326"/>
        <v/>
      </c>
      <c r="O1456" s="10" t="str">
        <f>IF(B1456=1,"",IF(AND(TrackingWorksheet!I1461&lt;=WeeklySummary!$C$7,TrackingWorksheet!K1461="YES"),0,IF(AND(AND(OR(G1456="Y",H1456="Y"),G1456&lt;&gt;H1456),E1456&lt;&gt;"Y", F1456&lt;&gt;"Y"), 1, 0)))</f>
        <v/>
      </c>
      <c r="P1456" s="20" t="str">
        <f t="shared" si="327"/>
        <v/>
      </c>
      <c r="Q1456" s="10" t="str">
        <f t="shared" si="328"/>
        <v/>
      </c>
      <c r="R1456" s="10" t="str">
        <f t="shared" si="329"/>
        <v/>
      </c>
      <c r="S1456" s="10" t="str">
        <f>IF(B1456=1,"",IF(AND(OR(AND(TrackingWorksheet!H1461=Lists!$D$7,TrackingWorksheet!H1461=TrackingWorksheet!J1461),TrackingWorksheet!H1461&lt;&gt;TrackingWorksheet!J1461),TrackingWorksheet!K1461="YES",TrackingWorksheet!H1461&lt;&gt;Lists!$D$6,TrackingWorksheet!G1461&lt;=WeeklySummary!$C$7,TrackingWorksheet!I1461&lt;=WeeklySummary!$C$7),1,0))</f>
        <v/>
      </c>
      <c r="T1456" s="10" t="str">
        <f t="shared" si="330"/>
        <v/>
      </c>
      <c r="U1456" s="10" t="str">
        <f>IF($B1456=1,"",IF(TrackingWorksheet!$K1461="YES",1, 0)*D1456)</f>
        <v/>
      </c>
      <c r="V1456" s="20">
        <f t="shared" si="319"/>
        <v>0</v>
      </c>
      <c r="W1456" s="20">
        <f t="shared" si="320"/>
        <v>0</v>
      </c>
      <c r="X1456" s="10" t="str">
        <f>IF($B1456=1,"",IF(AND(TrackingWorksheet!$L1461&lt;&gt;"", TrackingWorksheet!$L1461&gt;=WeeklySummary!$C$6,TrackingWorksheet!$L1461&lt;=WeeklySummary!$C$7,OR(TrackingWorksheet!$H1461=Lists!$D$4,TrackingWorksheet!$J1461=Lists!$D$4)), 1, 0))</f>
        <v/>
      </c>
      <c r="Y1456" s="10" t="str">
        <f>IF($B1456=1,"",IF(AND(TrackingWorksheet!$L1461&lt;&gt;"", TrackingWorksheet!$L1461&gt;=WeeklySummary!$C$6,TrackingWorksheet!$L1461&lt;=WeeklySummary!$C$7,OR(TrackingWorksheet!$H1461=Lists!$D$5,TrackingWorksheet!$J1461=Lists!$D$5)), 1, 0))</f>
        <v/>
      </c>
      <c r="Z1456" s="10" t="str">
        <f>IF($B1456=1,"",IF(AND(TrackingWorksheet!$L1461&lt;&gt;"", TrackingWorksheet!$L1461&gt;=WeeklySummary!$C$6,TrackingWorksheet!$L1461&lt;=WeeklySummary!$C$7,OR(TrackingWorksheet!$H1461=Lists!$D$6,TrackingWorksheet!$J1461=Lists!$D$6)), 1, 0))</f>
        <v/>
      </c>
      <c r="AA1456" s="19" t="str">
        <f>IF(B1456=1,"",IF(AND(TrackingWorksheet!M1461&lt;&gt;"",TrackingWorksheet!M1461&lt;=WeeklySummary!$C$7),1,0)*D1456)</f>
        <v/>
      </c>
      <c r="AB1456" s="19" t="str">
        <f>IF(B1456=1,"",IF(AND(TrackingWorksheet!N1461&lt;&gt;"",TrackingWorksheet!N1461&lt;=WeeklySummary!$C$7),1,0)*D1456)</f>
        <v/>
      </c>
      <c r="AC1456" s="19" t="str">
        <f>IF(B1456=1,"",TrackingWorksheet!T1461)</f>
        <v/>
      </c>
      <c r="AD1456" s="19" t="str">
        <f>IF(B1456=1,"",IF(D1456*AND(TrackingWorksheet!S1461&gt;=Calculations!$BD$3,TrackingWorksheet!U1461="",TrackingWorksheet!K1461="YES"),1,0))</f>
        <v/>
      </c>
      <c r="AE1456" s="19" t="str">
        <f>IF($B1456=1,"",IF(AND(TrackingWorksheet!$S1461&gt;$BE$3,TrackingWorksheet!$T1461=Lists!$P$4),1, 0)*D1456)</f>
        <v/>
      </c>
      <c r="AF1456" s="19" t="str">
        <f>IF($B1456=1,"",IF(AND(TrackingWorksheet!$U1461&gt;$BE$3,TrackingWorksheet!$V1461=Lists!$P$4),1, 0)*D1456)</f>
        <v/>
      </c>
      <c r="AG1456" s="19" t="str">
        <f>IF($B1456=1,"",IF(AND(TrackingWorksheet!$W1461&gt;$BE$3,TrackingWorksheet!$X1461=Lists!$P$4),1, 0)*D1456)</f>
        <v/>
      </c>
      <c r="AH1456" s="19" t="str">
        <f>IF($B1456=1,"",IF(AND(TrackingWorksheet!$Y1461&gt;$BE$3,TrackingWorksheet!$Z1461=Lists!$P$4),1, 0)*D1456)</f>
        <v/>
      </c>
      <c r="AI1456" s="19" t="str">
        <f>IF($B1456=1,"",IF(AND(TrackingWorksheet!$AA1461&gt;$BE$3,TrackingWorksheet!$AB1461=Lists!$P$4),1, 0)*D1456)</f>
        <v/>
      </c>
      <c r="AJ1456" s="19" t="str">
        <f>IF($B1456=1,"",IF(AND(TrackingWorksheet!$S1461&gt;$BE$3,TrackingWorksheet!$T1461=Lists!$P$5),1, 0)*D1456)</f>
        <v/>
      </c>
      <c r="AK1456" s="19" t="str">
        <f>IF($B1456=1,"",IF(AND(TrackingWorksheet!$U1461&gt;$BE$3,TrackingWorksheet!$V1461=Lists!$P$5),1, 0)*D1456)</f>
        <v/>
      </c>
      <c r="AL1456" s="19" t="str">
        <f>IF($B1456=1,"",IF(AND(TrackingWorksheet!$W1461&gt;$BE$3,TrackingWorksheet!$X1461=Lists!$P$5),1, 0)*D1456)</f>
        <v/>
      </c>
      <c r="AM1456" s="19" t="str">
        <f>IF($B1456=1,"",IF(AND(TrackingWorksheet!$Y1461&gt;$BE$3,TrackingWorksheet!$Z1461=Lists!$P$5),1, 0)*D1456)</f>
        <v/>
      </c>
      <c r="AN1456" s="19" t="str">
        <f>IF($B1456=1,"",IF(AND(TrackingWorksheet!$AA1461&gt;$BE$3,TrackingWorksheet!$AB1461=Lists!$P$5),1, 0)*D1456)</f>
        <v/>
      </c>
      <c r="AO1456" s="19" t="str">
        <f>IF($B1456=1,"",IF(AND(TrackingWorksheet!$S1461&gt;$BE$3,TrackingWorksheet!$T1461=Lists!$P$6),1, 0)*D1456)</f>
        <v/>
      </c>
      <c r="AP1456" s="19" t="str">
        <f>IF($B1456=1,"",IF(AND(TrackingWorksheet!$U1461&gt;$BE$3,TrackingWorksheet!$V1461=Lists!$P$6),1, 0)*D1456)</f>
        <v/>
      </c>
      <c r="AQ1456" s="19" t="str">
        <f>IF($B1456=1,"",IF(AND(TrackingWorksheet!$W1461&gt;$BE$3,TrackingWorksheet!$X1461=Lists!$P$6),1, 0)*D1456)</f>
        <v/>
      </c>
      <c r="AR1456" s="19" t="str">
        <f>IF($B1456=1,"",IF(AND(TrackingWorksheet!$Y1461&gt;$BE$3,TrackingWorksheet!$Z1461=Lists!$P$6),1, 0)*D1456)</f>
        <v/>
      </c>
      <c r="AS1456" s="19" t="str">
        <f>IF($B1456=1,"",IF(AND(TrackingWorksheet!$AA1461&gt;$BE$3,TrackingWorksheet!$AB1461=Lists!$P$6),1, 0)*D1456)</f>
        <v/>
      </c>
      <c r="AT1456" s="19">
        <f t="shared" si="321"/>
        <v>0</v>
      </c>
      <c r="AU1456" s="19" t="str">
        <f>IF(B1456=1,"",IF(AND(TrackingWorksheet!K1461="",TrackingWorksheet!M1461="", TrackingWorksheet!N1461="", TrackingWorksheet!S1461="", TrackingWorksheet!V1461="", TrackingWorksheet!W1461="", TrackingWorksheet!Y1461="", TrackingWorksheet!AA1461="", V1456=1),1,0)*D1456)</f>
        <v/>
      </c>
      <c r="AV1456" s="19" t="str">
        <f>IF(B1456=1,"",IF(D1456*AND(TrackingWorksheet!U1461&gt;Calculations!$BE$3,TrackingWorksheet!K1461="YES"),1,0))</f>
        <v/>
      </c>
      <c r="AW1456" s="19" t="str">
        <f>IF(B1456=1,"",IF(D1456*AND(TrackingWorksheet!W1461&gt;Calculations!$BE$3,TrackingWorksheet!K1461="YES"),1,0))</f>
        <v/>
      </c>
      <c r="AX1456" s="19">
        <f t="shared" si="322"/>
        <v>0</v>
      </c>
      <c r="AY1456" s="19">
        <f t="shared" si="318"/>
        <v>0</v>
      </c>
      <c r="AZ1456" s="27" t="str">
        <f>IF(B1456=1,"",IF(TrackingWorksheet!Q1461="","",TrackingWorksheet!Q1461))</f>
        <v/>
      </c>
      <c r="BB1456" s="4"/>
      <c r="BC1456" s="4"/>
      <c r="BD1456" s="4"/>
      <c r="BE1456" s="4"/>
      <c r="BF1456" s="4"/>
      <c r="BG1456" s="4" t="str">
        <f>IF(B1456=1,"",IF(AND(N1456=1,TrackingWorksheet!$I1461+14&lt;=WeeklySummary!$C$7),1,0))</f>
        <v/>
      </c>
      <c r="BH1456" s="4" t="str">
        <f>IF(B1456=1,"",IF(AND(R1456=1,TrackingWorksheet!$I1461+14&lt;=WeeklySummary!$C$7),1,0))</f>
        <v/>
      </c>
      <c r="BI1456" s="4" t="str">
        <f>IF(B1456=1,"",IF(AND(J1456=1,TrackingWorksheet!$G1461+14&lt;=WeeklySummary!$C$7),1,0))</f>
        <v/>
      </c>
      <c r="BJ1456" s="4" t="str">
        <f>IF(B1456=1,"",IF(AND(T1456=1,TrackingWorksheet!$I1461+14&lt;=WeeklySummary!$C$7),1,0))</f>
        <v/>
      </c>
      <c r="BK1456" s="4" t="str">
        <f>IF(B1456=1,"",IF(AND(T1456=1,TrackingWorksheet!$G1461+14&lt;=WeeklySummary!$C$7),1,0))</f>
        <v/>
      </c>
      <c r="BL1456" s="4">
        <f t="shared" si="331"/>
        <v>0</v>
      </c>
    </row>
    <row r="1457" spans="2:64" x14ac:dyDescent="0.25">
      <c r="B1457" s="27">
        <f>IF(AND(ISBLANK(TrackingWorksheet!B1462),ISBLANK(TrackingWorksheet!C1462),ISBLANK(TrackingWorksheet!G1462),ISBLANK(TrackingWorksheet!H1462),
ISBLANK(TrackingWorksheet!I1462),ISBLANK(TrackingWorksheet!J1462),ISBLANK(TrackingWorksheet!M1462),
ISBLANK(TrackingWorksheet!N1464)),1,0)</f>
        <v>1</v>
      </c>
      <c r="C1457" s="12" t="str">
        <f>IF(B1457=1,"",TrackingWorksheet!F1462)</f>
        <v/>
      </c>
      <c r="D1457" s="20" t="str">
        <f>IF(B1457=1,"",IF(AND(TrackingWorksheet!B1462&lt;&gt;"",TrackingWorksheet!B1462&lt;=WeeklySummary!$C$7,OR(TrackingWorksheet!C1462="",TrackingWorksheet!C1462&gt;=WeeklySummary!$C$6)),1,0))</f>
        <v/>
      </c>
      <c r="E1457" s="10" t="str">
        <f>IF(B1457=1,"",IF(AND(TrackingWorksheet!G1462 &lt;&gt;"",TrackingWorksheet!G1462&lt;=WeeklySummary!$C$7, TrackingWorksheet!H1462=Lists!$D$4), "Y", "N"))</f>
        <v/>
      </c>
      <c r="F1457" s="10" t="str">
        <f>IF(B1457=1,"",IF(AND(TrackingWorksheet!I1462 &lt;&gt;"", TrackingWorksheet!I1462&lt;=WeeklySummary!$C$7, TrackingWorksheet!J1462=Lists!$D$4), "Y", "N"))</f>
        <v/>
      </c>
      <c r="G1457" s="10" t="str">
        <f>IF(B1457=1,"",IF(AND(TrackingWorksheet!G1462 &lt;&gt;"",TrackingWorksheet!G1462&lt;=WeeklySummary!$C$7, TrackingWorksheet!H1462=Lists!$D$5), "Y", "N"))</f>
        <v/>
      </c>
      <c r="H1457" s="10" t="str">
        <f>IF(B1457=1,"",IF(AND(TrackingWorksheet!I1462 &lt;&gt;"", TrackingWorksheet!I1462&lt;=WeeklySummary!$C$7, TrackingWorksheet!J1462=Lists!$D$5), "Y", "N"))</f>
        <v/>
      </c>
      <c r="I1457" s="20" t="str">
        <f>IF(B1457=1,"",IF(AND(TrackingWorksheet!G1462 &lt;&gt;"", TrackingWorksheet!G1462&lt;=WeeklySummary!$C$7, TrackingWorksheet!H1462=Lists!$D$6), 1, 0))</f>
        <v/>
      </c>
      <c r="J1457" s="20" t="str">
        <f t="shared" si="323"/>
        <v/>
      </c>
      <c r="K1457" s="10" t="str">
        <f>IF(B1457=1,"",IF(AND(TrackingWorksheet!I1462&lt;=WeeklySummary!$C$7,TrackingWorksheet!K1462="YES"),0,IF(AND(AND(OR(E1457="Y",F1457="Y"),E1457&lt;&gt;F1457),G1457&lt;&gt;"Y", H1457&lt;&gt;"Y"), 1, 0)))</f>
        <v/>
      </c>
      <c r="L1457" s="20" t="str">
        <f t="shared" si="324"/>
        <v/>
      </c>
      <c r="M1457" s="10" t="str">
        <f t="shared" si="325"/>
        <v/>
      </c>
      <c r="N1457" s="20" t="str">
        <f t="shared" si="326"/>
        <v/>
      </c>
      <c r="O1457" s="10" t="str">
        <f>IF(B1457=1,"",IF(AND(TrackingWorksheet!I1462&lt;=WeeklySummary!$C$7,TrackingWorksheet!K1462="YES"),0,IF(AND(AND(OR(G1457="Y",H1457="Y"),G1457&lt;&gt;H1457),E1457&lt;&gt;"Y", F1457&lt;&gt;"Y"), 1, 0)))</f>
        <v/>
      </c>
      <c r="P1457" s="20" t="str">
        <f t="shared" si="327"/>
        <v/>
      </c>
      <c r="Q1457" s="10" t="str">
        <f t="shared" si="328"/>
        <v/>
      </c>
      <c r="R1457" s="10" t="str">
        <f t="shared" si="329"/>
        <v/>
      </c>
      <c r="S1457" s="10" t="str">
        <f>IF(B1457=1,"",IF(AND(OR(AND(TrackingWorksheet!H1462=Lists!$D$7,TrackingWorksheet!H1462=TrackingWorksheet!J1462),TrackingWorksheet!H1462&lt;&gt;TrackingWorksheet!J1462),TrackingWorksheet!K1462="YES",TrackingWorksheet!H1462&lt;&gt;Lists!$D$6,TrackingWorksheet!G1462&lt;=WeeklySummary!$C$7,TrackingWorksheet!I1462&lt;=WeeklySummary!$C$7),1,0))</f>
        <v/>
      </c>
      <c r="T1457" s="10" t="str">
        <f t="shared" si="330"/>
        <v/>
      </c>
      <c r="U1457" s="10" t="str">
        <f>IF($B1457=1,"",IF(TrackingWorksheet!$K1462="YES",1, 0)*D1457)</f>
        <v/>
      </c>
      <c r="V1457" s="20">
        <f t="shared" si="319"/>
        <v>0</v>
      </c>
      <c r="W1457" s="20">
        <f t="shared" si="320"/>
        <v>0</v>
      </c>
      <c r="X1457" s="10" t="str">
        <f>IF($B1457=1,"",IF(AND(TrackingWorksheet!$L1462&lt;&gt;"", TrackingWorksheet!$L1462&gt;=WeeklySummary!$C$6,TrackingWorksheet!$L1462&lt;=WeeklySummary!$C$7,OR(TrackingWorksheet!$H1462=Lists!$D$4,TrackingWorksheet!$J1462=Lists!$D$4)), 1, 0))</f>
        <v/>
      </c>
      <c r="Y1457" s="10" t="str">
        <f>IF($B1457=1,"",IF(AND(TrackingWorksheet!$L1462&lt;&gt;"", TrackingWorksheet!$L1462&gt;=WeeklySummary!$C$6,TrackingWorksheet!$L1462&lt;=WeeklySummary!$C$7,OR(TrackingWorksheet!$H1462=Lists!$D$5,TrackingWorksheet!$J1462=Lists!$D$5)), 1, 0))</f>
        <v/>
      </c>
      <c r="Z1457" s="10" t="str">
        <f>IF($B1457=1,"",IF(AND(TrackingWorksheet!$L1462&lt;&gt;"", TrackingWorksheet!$L1462&gt;=WeeklySummary!$C$6,TrackingWorksheet!$L1462&lt;=WeeklySummary!$C$7,OR(TrackingWorksheet!$H1462=Lists!$D$6,TrackingWorksheet!$J1462=Lists!$D$6)), 1, 0))</f>
        <v/>
      </c>
      <c r="AA1457" s="19" t="str">
        <f>IF(B1457=1,"",IF(AND(TrackingWorksheet!M1462&lt;&gt;"",TrackingWorksheet!M1462&lt;=WeeklySummary!$C$7),1,0)*D1457)</f>
        <v/>
      </c>
      <c r="AB1457" s="19" t="str">
        <f>IF(B1457=1,"",IF(AND(TrackingWorksheet!N1462&lt;&gt;"",TrackingWorksheet!N1462&lt;=WeeklySummary!$C$7),1,0)*D1457)</f>
        <v/>
      </c>
      <c r="AC1457" s="19" t="str">
        <f>IF(B1457=1,"",TrackingWorksheet!T1462)</f>
        <v/>
      </c>
      <c r="AD1457" s="19" t="str">
        <f>IF(B1457=1,"",IF(D1457*AND(TrackingWorksheet!S1462&gt;=Calculations!$BD$3,TrackingWorksheet!U1462="",TrackingWorksheet!K1462="YES"),1,0))</f>
        <v/>
      </c>
      <c r="AE1457" s="19" t="str">
        <f>IF($B1457=1,"",IF(AND(TrackingWorksheet!$S1462&gt;$BE$3,TrackingWorksheet!$T1462=Lists!$P$4),1, 0)*D1457)</f>
        <v/>
      </c>
      <c r="AF1457" s="19" t="str">
        <f>IF($B1457=1,"",IF(AND(TrackingWorksheet!$U1462&gt;$BE$3,TrackingWorksheet!$V1462=Lists!$P$4),1, 0)*D1457)</f>
        <v/>
      </c>
      <c r="AG1457" s="19" t="str">
        <f>IF($B1457=1,"",IF(AND(TrackingWorksheet!$W1462&gt;$BE$3,TrackingWorksheet!$X1462=Lists!$P$4),1, 0)*D1457)</f>
        <v/>
      </c>
      <c r="AH1457" s="19" t="str">
        <f>IF($B1457=1,"",IF(AND(TrackingWorksheet!$Y1462&gt;$BE$3,TrackingWorksheet!$Z1462=Lists!$P$4),1, 0)*D1457)</f>
        <v/>
      </c>
      <c r="AI1457" s="19" t="str">
        <f>IF($B1457=1,"",IF(AND(TrackingWorksheet!$AA1462&gt;$BE$3,TrackingWorksheet!$AB1462=Lists!$P$4),1, 0)*D1457)</f>
        <v/>
      </c>
      <c r="AJ1457" s="19" t="str">
        <f>IF($B1457=1,"",IF(AND(TrackingWorksheet!$S1462&gt;$BE$3,TrackingWorksheet!$T1462=Lists!$P$5),1, 0)*D1457)</f>
        <v/>
      </c>
      <c r="AK1457" s="19" t="str">
        <f>IF($B1457=1,"",IF(AND(TrackingWorksheet!$U1462&gt;$BE$3,TrackingWorksheet!$V1462=Lists!$P$5),1, 0)*D1457)</f>
        <v/>
      </c>
      <c r="AL1457" s="19" t="str">
        <f>IF($B1457=1,"",IF(AND(TrackingWorksheet!$W1462&gt;$BE$3,TrackingWorksheet!$X1462=Lists!$P$5),1, 0)*D1457)</f>
        <v/>
      </c>
      <c r="AM1457" s="19" t="str">
        <f>IF($B1457=1,"",IF(AND(TrackingWorksheet!$Y1462&gt;$BE$3,TrackingWorksheet!$Z1462=Lists!$P$5),1, 0)*D1457)</f>
        <v/>
      </c>
      <c r="AN1457" s="19" t="str">
        <f>IF($B1457=1,"",IF(AND(TrackingWorksheet!$AA1462&gt;$BE$3,TrackingWorksheet!$AB1462=Lists!$P$5),1, 0)*D1457)</f>
        <v/>
      </c>
      <c r="AO1457" s="19" t="str">
        <f>IF($B1457=1,"",IF(AND(TrackingWorksheet!$S1462&gt;$BE$3,TrackingWorksheet!$T1462=Lists!$P$6),1, 0)*D1457)</f>
        <v/>
      </c>
      <c r="AP1457" s="19" t="str">
        <f>IF($B1457=1,"",IF(AND(TrackingWorksheet!$U1462&gt;$BE$3,TrackingWorksheet!$V1462=Lists!$P$6),1, 0)*D1457)</f>
        <v/>
      </c>
      <c r="AQ1457" s="19" t="str">
        <f>IF($B1457=1,"",IF(AND(TrackingWorksheet!$W1462&gt;$BE$3,TrackingWorksheet!$X1462=Lists!$P$6),1, 0)*D1457)</f>
        <v/>
      </c>
      <c r="AR1457" s="19" t="str">
        <f>IF($B1457=1,"",IF(AND(TrackingWorksheet!$Y1462&gt;$BE$3,TrackingWorksheet!$Z1462=Lists!$P$6),1, 0)*D1457)</f>
        <v/>
      </c>
      <c r="AS1457" s="19" t="str">
        <f>IF($B1457=1,"",IF(AND(TrackingWorksheet!$AA1462&gt;$BE$3,TrackingWorksheet!$AB1462=Lists!$P$6),1, 0)*D1457)</f>
        <v/>
      </c>
      <c r="AT1457" s="19">
        <f t="shared" si="321"/>
        <v>0</v>
      </c>
      <c r="AU1457" s="19" t="str">
        <f>IF(B1457=1,"",IF(AND(TrackingWorksheet!K1462="",TrackingWorksheet!M1462="", TrackingWorksheet!N1462="", TrackingWorksheet!S1462="", TrackingWorksheet!V1462="", TrackingWorksheet!W1462="", TrackingWorksheet!Y1462="", TrackingWorksheet!AA1462="", V1457=1),1,0)*D1457)</f>
        <v/>
      </c>
      <c r="AV1457" s="19" t="str">
        <f>IF(B1457=1,"",IF(D1457*AND(TrackingWorksheet!U1462&gt;Calculations!$BE$3,TrackingWorksheet!K1462="YES"),1,0))</f>
        <v/>
      </c>
      <c r="AW1457" s="19" t="str">
        <f>IF(B1457=1,"",IF(D1457*AND(TrackingWorksheet!W1462&gt;Calculations!$BE$3,TrackingWorksheet!K1462="YES"),1,0))</f>
        <v/>
      </c>
      <c r="AX1457" s="19">
        <f t="shared" si="322"/>
        <v>0</v>
      </c>
      <c r="AY1457" s="19">
        <f t="shared" si="318"/>
        <v>0</v>
      </c>
      <c r="AZ1457" s="27" t="str">
        <f>IF(B1457=1,"",IF(TrackingWorksheet!Q1462="","",TrackingWorksheet!Q1462))</f>
        <v/>
      </c>
      <c r="BB1457" s="4"/>
      <c r="BC1457" s="4"/>
      <c r="BD1457" s="4"/>
      <c r="BE1457" s="4"/>
      <c r="BF1457" s="4"/>
      <c r="BG1457" s="4" t="str">
        <f>IF(B1457=1,"",IF(AND(N1457=1,TrackingWorksheet!$I1462+14&lt;=WeeklySummary!$C$7),1,0))</f>
        <v/>
      </c>
      <c r="BH1457" s="4" t="str">
        <f>IF(B1457=1,"",IF(AND(R1457=1,TrackingWorksheet!$I1462+14&lt;=WeeklySummary!$C$7),1,0))</f>
        <v/>
      </c>
      <c r="BI1457" s="4" t="str">
        <f>IF(B1457=1,"",IF(AND(J1457=1,TrackingWorksheet!$G1462+14&lt;=WeeklySummary!$C$7),1,0))</f>
        <v/>
      </c>
      <c r="BJ1457" s="4" t="str">
        <f>IF(B1457=1,"",IF(AND(T1457=1,TrackingWorksheet!$I1462+14&lt;=WeeklySummary!$C$7),1,0))</f>
        <v/>
      </c>
      <c r="BK1457" s="4" t="str">
        <f>IF(B1457=1,"",IF(AND(T1457=1,TrackingWorksheet!$G1462+14&lt;=WeeklySummary!$C$7),1,0))</f>
        <v/>
      </c>
      <c r="BL1457" s="4">
        <f t="shared" si="331"/>
        <v>0</v>
      </c>
    </row>
    <row r="1458" spans="2:64" x14ac:dyDescent="0.25">
      <c r="B1458" s="27">
        <f>IF(AND(ISBLANK(TrackingWorksheet!B1463),ISBLANK(TrackingWorksheet!C1463),ISBLANK(TrackingWorksheet!G1463),ISBLANK(TrackingWorksheet!H1463),
ISBLANK(TrackingWorksheet!I1463),ISBLANK(TrackingWorksheet!J1463),ISBLANK(TrackingWorksheet!M1463),
ISBLANK(TrackingWorksheet!N1465)),1,0)</f>
        <v>1</v>
      </c>
      <c r="C1458" s="12" t="str">
        <f>IF(B1458=1,"",TrackingWorksheet!F1463)</f>
        <v/>
      </c>
      <c r="D1458" s="20" t="str">
        <f>IF(B1458=1,"",IF(AND(TrackingWorksheet!B1463&lt;&gt;"",TrackingWorksheet!B1463&lt;=WeeklySummary!$C$7,OR(TrackingWorksheet!C1463="",TrackingWorksheet!C1463&gt;=WeeklySummary!$C$6)),1,0))</f>
        <v/>
      </c>
      <c r="E1458" s="10" t="str">
        <f>IF(B1458=1,"",IF(AND(TrackingWorksheet!G1463 &lt;&gt;"",TrackingWorksheet!G1463&lt;=WeeklySummary!$C$7, TrackingWorksheet!H1463=Lists!$D$4), "Y", "N"))</f>
        <v/>
      </c>
      <c r="F1458" s="10" t="str">
        <f>IF(B1458=1,"",IF(AND(TrackingWorksheet!I1463 &lt;&gt;"", TrackingWorksheet!I1463&lt;=WeeklySummary!$C$7, TrackingWorksheet!J1463=Lists!$D$4), "Y", "N"))</f>
        <v/>
      </c>
      <c r="G1458" s="10" t="str">
        <f>IF(B1458=1,"",IF(AND(TrackingWorksheet!G1463 &lt;&gt;"",TrackingWorksheet!G1463&lt;=WeeklySummary!$C$7, TrackingWorksheet!H1463=Lists!$D$5), "Y", "N"))</f>
        <v/>
      </c>
      <c r="H1458" s="10" t="str">
        <f>IF(B1458=1,"",IF(AND(TrackingWorksheet!I1463 &lt;&gt;"", TrackingWorksheet!I1463&lt;=WeeklySummary!$C$7, TrackingWorksheet!J1463=Lists!$D$5), "Y", "N"))</f>
        <v/>
      </c>
      <c r="I1458" s="20" t="str">
        <f>IF(B1458=1,"",IF(AND(TrackingWorksheet!G1463 &lt;&gt;"", TrackingWorksheet!G1463&lt;=WeeklySummary!$C$7, TrackingWorksheet!H1463=Lists!$D$6), 1, 0))</f>
        <v/>
      </c>
      <c r="J1458" s="20" t="str">
        <f t="shared" si="323"/>
        <v/>
      </c>
      <c r="K1458" s="10" t="str">
        <f>IF(B1458=1,"",IF(AND(TrackingWorksheet!I1463&lt;=WeeklySummary!$C$7,TrackingWorksheet!K1463="YES"),0,IF(AND(AND(OR(E1458="Y",F1458="Y"),E1458&lt;&gt;F1458),G1458&lt;&gt;"Y", H1458&lt;&gt;"Y"), 1, 0)))</f>
        <v/>
      </c>
      <c r="L1458" s="20" t="str">
        <f t="shared" si="324"/>
        <v/>
      </c>
      <c r="M1458" s="10" t="str">
        <f t="shared" si="325"/>
        <v/>
      </c>
      <c r="N1458" s="20" t="str">
        <f t="shared" si="326"/>
        <v/>
      </c>
      <c r="O1458" s="10" t="str">
        <f>IF(B1458=1,"",IF(AND(TrackingWorksheet!I1463&lt;=WeeklySummary!$C$7,TrackingWorksheet!K1463="YES"),0,IF(AND(AND(OR(G1458="Y",H1458="Y"),G1458&lt;&gt;H1458),E1458&lt;&gt;"Y", F1458&lt;&gt;"Y"), 1, 0)))</f>
        <v/>
      </c>
      <c r="P1458" s="20" t="str">
        <f t="shared" si="327"/>
        <v/>
      </c>
      <c r="Q1458" s="10" t="str">
        <f t="shared" si="328"/>
        <v/>
      </c>
      <c r="R1458" s="10" t="str">
        <f t="shared" si="329"/>
        <v/>
      </c>
      <c r="S1458" s="10" t="str">
        <f>IF(B1458=1,"",IF(AND(OR(AND(TrackingWorksheet!H1463=Lists!$D$7,TrackingWorksheet!H1463=TrackingWorksheet!J1463),TrackingWorksheet!H1463&lt;&gt;TrackingWorksheet!J1463),TrackingWorksheet!K1463="YES",TrackingWorksheet!H1463&lt;&gt;Lists!$D$6,TrackingWorksheet!G1463&lt;=WeeklySummary!$C$7,TrackingWorksheet!I1463&lt;=WeeklySummary!$C$7),1,0))</f>
        <v/>
      </c>
      <c r="T1458" s="10" t="str">
        <f t="shared" si="330"/>
        <v/>
      </c>
      <c r="U1458" s="10" t="str">
        <f>IF($B1458=1,"",IF(TrackingWorksheet!$K1463="YES",1, 0)*D1458)</f>
        <v/>
      </c>
      <c r="V1458" s="20">
        <f t="shared" si="319"/>
        <v>0</v>
      </c>
      <c r="W1458" s="20">
        <f t="shared" si="320"/>
        <v>0</v>
      </c>
      <c r="X1458" s="10" t="str">
        <f>IF($B1458=1,"",IF(AND(TrackingWorksheet!$L1463&lt;&gt;"", TrackingWorksheet!$L1463&gt;=WeeklySummary!$C$6,TrackingWorksheet!$L1463&lt;=WeeklySummary!$C$7,OR(TrackingWorksheet!$H1463=Lists!$D$4,TrackingWorksheet!$J1463=Lists!$D$4)), 1, 0))</f>
        <v/>
      </c>
      <c r="Y1458" s="10" t="str">
        <f>IF($B1458=1,"",IF(AND(TrackingWorksheet!$L1463&lt;&gt;"", TrackingWorksheet!$L1463&gt;=WeeklySummary!$C$6,TrackingWorksheet!$L1463&lt;=WeeklySummary!$C$7,OR(TrackingWorksheet!$H1463=Lists!$D$5,TrackingWorksheet!$J1463=Lists!$D$5)), 1, 0))</f>
        <v/>
      </c>
      <c r="Z1458" s="10" t="str">
        <f>IF($B1458=1,"",IF(AND(TrackingWorksheet!$L1463&lt;&gt;"", TrackingWorksheet!$L1463&gt;=WeeklySummary!$C$6,TrackingWorksheet!$L1463&lt;=WeeklySummary!$C$7,OR(TrackingWorksheet!$H1463=Lists!$D$6,TrackingWorksheet!$J1463=Lists!$D$6)), 1, 0))</f>
        <v/>
      </c>
      <c r="AA1458" s="19" t="str">
        <f>IF(B1458=1,"",IF(AND(TrackingWorksheet!M1463&lt;&gt;"",TrackingWorksheet!M1463&lt;=WeeklySummary!$C$7),1,0)*D1458)</f>
        <v/>
      </c>
      <c r="AB1458" s="19" t="str">
        <f>IF(B1458=1,"",IF(AND(TrackingWorksheet!N1463&lt;&gt;"",TrackingWorksheet!N1463&lt;=WeeklySummary!$C$7),1,0)*D1458)</f>
        <v/>
      </c>
      <c r="AC1458" s="19" t="str">
        <f>IF(B1458=1,"",TrackingWorksheet!T1463)</f>
        <v/>
      </c>
      <c r="AD1458" s="19" t="str">
        <f>IF(B1458=1,"",IF(D1458*AND(TrackingWorksheet!S1463&gt;=Calculations!$BD$3,TrackingWorksheet!U1463="",TrackingWorksheet!K1463="YES"),1,0))</f>
        <v/>
      </c>
      <c r="AE1458" s="19" t="str">
        <f>IF($B1458=1,"",IF(AND(TrackingWorksheet!$S1463&gt;$BE$3,TrackingWorksheet!$T1463=Lists!$P$4),1, 0)*D1458)</f>
        <v/>
      </c>
      <c r="AF1458" s="19" t="str">
        <f>IF($B1458=1,"",IF(AND(TrackingWorksheet!$U1463&gt;$BE$3,TrackingWorksheet!$V1463=Lists!$P$4),1, 0)*D1458)</f>
        <v/>
      </c>
      <c r="AG1458" s="19" t="str">
        <f>IF($B1458=1,"",IF(AND(TrackingWorksheet!$W1463&gt;$BE$3,TrackingWorksheet!$X1463=Lists!$P$4),1, 0)*D1458)</f>
        <v/>
      </c>
      <c r="AH1458" s="19" t="str">
        <f>IF($B1458=1,"",IF(AND(TrackingWorksheet!$Y1463&gt;$BE$3,TrackingWorksheet!$Z1463=Lists!$P$4),1, 0)*D1458)</f>
        <v/>
      </c>
      <c r="AI1458" s="19" t="str">
        <f>IF($B1458=1,"",IF(AND(TrackingWorksheet!$AA1463&gt;$BE$3,TrackingWorksheet!$AB1463=Lists!$P$4),1, 0)*D1458)</f>
        <v/>
      </c>
      <c r="AJ1458" s="19" t="str">
        <f>IF($B1458=1,"",IF(AND(TrackingWorksheet!$S1463&gt;$BE$3,TrackingWorksheet!$T1463=Lists!$P$5),1, 0)*D1458)</f>
        <v/>
      </c>
      <c r="AK1458" s="19" t="str">
        <f>IF($B1458=1,"",IF(AND(TrackingWorksheet!$U1463&gt;$BE$3,TrackingWorksheet!$V1463=Lists!$P$5),1, 0)*D1458)</f>
        <v/>
      </c>
      <c r="AL1458" s="19" t="str">
        <f>IF($B1458=1,"",IF(AND(TrackingWorksheet!$W1463&gt;$BE$3,TrackingWorksheet!$X1463=Lists!$P$5),1, 0)*D1458)</f>
        <v/>
      </c>
      <c r="AM1458" s="19" t="str">
        <f>IF($B1458=1,"",IF(AND(TrackingWorksheet!$Y1463&gt;$BE$3,TrackingWorksheet!$Z1463=Lists!$P$5),1, 0)*D1458)</f>
        <v/>
      </c>
      <c r="AN1458" s="19" t="str">
        <f>IF($B1458=1,"",IF(AND(TrackingWorksheet!$AA1463&gt;$BE$3,TrackingWorksheet!$AB1463=Lists!$P$5),1, 0)*D1458)</f>
        <v/>
      </c>
      <c r="AO1458" s="19" t="str">
        <f>IF($B1458=1,"",IF(AND(TrackingWorksheet!$S1463&gt;$BE$3,TrackingWorksheet!$T1463=Lists!$P$6),1, 0)*D1458)</f>
        <v/>
      </c>
      <c r="AP1458" s="19" t="str">
        <f>IF($B1458=1,"",IF(AND(TrackingWorksheet!$U1463&gt;$BE$3,TrackingWorksheet!$V1463=Lists!$P$6),1, 0)*D1458)</f>
        <v/>
      </c>
      <c r="AQ1458" s="19" t="str">
        <f>IF($B1458=1,"",IF(AND(TrackingWorksheet!$W1463&gt;$BE$3,TrackingWorksheet!$X1463=Lists!$P$6),1, 0)*D1458)</f>
        <v/>
      </c>
      <c r="AR1458" s="19" t="str">
        <f>IF($B1458=1,"",IF(AND(TrackingWorksheet!$Y1463&gt;$BE$3,TrackingWorksheet!$Z1463=Lists!$P$6),1, 0)*D1458)</f>
        <v/>
      </c>
      <c r="AS1458" s="19" t="str">
        <f>IF($B1458=1,"",IF(AND(TrackingWorksheet!$AA1463&gt;$BE$3,TrackingWorksheet!$AB1463=Lists!$P$6),1, 0)*D1458)</f>
        <v/>
      </c>
      <c r="AT1458" s="19">
        <f t="shared" si="321"/>
        <v>0</v>
      </c>
      <c r="AU1458" s="19" t="str">
        <f>IF(B1458=1,"",IF(AND(TrackingWorksheet!K1463="",TrackingWorksheet!M1463="", TrackingWorksheet!N1463="", TrackingWorksheet!S1463="", TrackingWorksheet!V1463="", TrackingWorksheet!W1463="", TrackingWorksheet!Y1463="", TrackingWorksheet!AA1463="", V1458=1),1,0)*D1458)</f>
        <v/>
      </c>
      <c r="AV1458" s="19" t="str">
        <f>IF(B1458=1,"",IF(D1458*AND(TrackingWorksheet!U1463&gt;Calculations!$BE$3,TrackingWorksheet!K1463="YES"),1,0))</f>
        <v/>
      </c>
      <c r="AW1458" s="19" t="str">
        <f>IF(B1458=1,"",IF(D1458*AND(TrackingWorksheet!W1463&gt;Calculations!$BE$3,TrackingWorksheet!K1463="YES"),1,0))</f>
        <v/>
      </c>
      <c r="AX1458" s="19">
        <f t="shared" si="322"/>
        <v>0</v>
      </c>
      <c r="AY1458" s="19">
        <f t="shared" si="318"/>
        <v>0</v>
      </c>
      <c r="AZ1458" s="27" t="str">
        <f>IF(B1458=1,"",IF(TrackingWorksheet!Q1463="","",TrackingWorksheet!Q1463))</f>
        <v/>
      </c>
      <c r="BB1458" s="4"/>
      <c r="BC1458" s="4"/>
      <c r="BD1458" s="4"/>
      <c r="BE1458" s="4"/>
      <c r="BF1458" s="4"/>
      <c r="BG1458" s="4" t="str">
        <f>IF(B1458=1,"",IF(AND(N1458=1,TrackingWorksheet!$I1463+14&lt;=WeeklySummary!$C$7),1,0))</f>
        <v/>
      </c>
      <c r="BH1458" s="4" t="str">
        <f>IF(B1458=1,"",IF(AND(R1458=1,TrackingWorksheet!$I1463+14&lt;=WeeklySummary!$C$7),1,0))</f>
        <v/>
      </c>
      <c r="BI1458" s="4" t="str">
        <f>IF(B1458=1,"",IF(AND(J1458=1,TrackingWorksheet!$G1463+14&lt;=WeeklySummary!$C$7),1,0))</f>
        <v/>
      </c>
      <c r="BJ1458" s="4" t="str">
        <f>IF(B1458=1,"",IF(AND(T1458=1,TrackingWorksheet!$I1463+14&lt;=WeeklySummary!$C$7),1,0))</f>
        <v/>
      </c>
      <c r="BK1458" s="4" t="str">
        <f>IF(B1458=1,"",IF(AND(T1458=1,TrackingWorksheet!$G1463+14&lt;=WeeklySummary!$C$7),1,0))</f>
        <v/>
      </c>
      <c r="BL1458" s="4">
        <f t="shared" si="331"/>
        <v>0</v>
      </c>
    </row>
    <row r="1459" spans="2:64" x14ac:dyDescent="0.25">
      <c r="B1459" s="27">
        <f>IF(AND(ISBLANK(TrackingWorksheet!B1464),ISBLANK(TrackingWorksheet!C1464),ISBLANK(TrackingWorksheet!G1464),ISBLANK(TrackingWorksheet!H1464),
ISBLANK(TrackingWorksheet!I1464),ISBLANK(TrackingWorksheet!J1464),ISBLANK(TrackingWorksheet!M1464),
ISBLANK(TrackingWorksheet!N1466)),1,0)</f>
        <v>1</v>
      </c>
      <c r="C1459" s="12" t="str">
        <f>IF(B1459=1,"",TrackingWorksheet!F1464)</f>
        <v/>
      </c>
      <c r="D1459" s="20" t="str">
        <f>IF(B1459=1,"",IF(AND(TrackingWorksheet!B1464&lt;&gt;"",TrackingWorksheet!B1464&lt;=WeeklySummary!$C$7,OR(TrackingWorksheet!C1464="",TrackingWorksheet!C1464&gt;=WeeklySummary!$C$6)),1,0))</f>
        <v/>
      </c>
      <c r="E1459" s="10" t="str">
        <f>IF(B1459=1,"",IF(AND(TrackingWorksheet!G1464 &lt;&gt;"",TrackingWorksheet!G1464&lt;=WeeklySummary!$C$7, TrackingWorksheet!H1464=Lists!$D$4), "Y", "N"))</f>
        <v/>
      </c>
      <c r="F1459" s="10" t="str">
        <f>IF(B1459=1,"",IF(AND(TrackingWorksheet!I1464 &lt;&gt;"", TrackingWorksheet!I1464&lt;=WeeklySummary!$C$7, TrackingWorksheet!J1464=Lists!$D$4), "Y", "N"))</f>
        <v/>
      </c>
      <c r="G1459" s="10" t="str">
        <f>IF(B1459=1,"",IF(AND(TrackingWorksheet!G1464 &lt;&gt;"",TrackingWorksheet!G1464&lt;=WeeklySummary!$C$7, TrackingWorksheet!H1464=Lists!$D$5), "Y", "N"))</f>
        <v/>
      </c>
      <c r="H1459" s="10" t="str">
        <f>IF(B1459=1,"",IF(AND(TrackingWorksheet!I1464 &lt;&gt;"", TrackingWorksheet!I1464&lt;=WeeklySummary!$C$7, TrackingWorksheet!J1464=Lists!$D$5), "Y", "N"))</f>
        <v/>
      </c>
      <c r="I1459" s="20" t="str">
        <f>IF(B1459=1,"",IF(AND(TrackingWorksheet!G1464 &lt;&gt;"", TrackingWorksheet!G1464&lt;=WeeklySummary!$C$7, TrackingWorksheet!H1464=Lists!$D$6), 1, 0))</f>
        <v/>
      </c>
      <c r="J1459" s="20" t="str">
        <f t="shared" si="323"/>
        <v/>
      </c>
      <c r="K1459" s="10" t="str">
        <f>IF(B1459=1,"",IF(AND(TrackingWorksheet!I1464&lt;=WeeklySummary!$C$7,TrackingWorksheet!K1464="YES"),0,IF(AND(AND(OR(E1459="Y",F1459="Y"),E1459&lt;&gt;F1459),G1459&lt;&gt;"Y", H1459&lt;&gt;"Y"), 1, 0)))</f>
        <v/>
      </c>
      <c r="L1459" s="20" t="str">
        <f t="shared" si="324"/>
        <v/>
      </c>
      <c r="M1459" s="10" t="str">
        <f t="shared" si="325"/>
        <v/>
      </c>
      <c r="N1459" s="20" t="str">
        <f t="shared" si="326"/>
        <v/>
      </c>
      <c r="O1459" s="10" t="str">
        <f>IF(B1459=1,"",IF(AND(TrackingWorksheet!I1464&lt;=WeeklySummary!$C$7,TrackingWorksheet!K1464="YES"),0,IF(AND(AND(OR(G1459="Y",H1459="Y"),G1459&lt;&gt;H1459),E1459&lt;&gt;"Y", F1459&lt;&gt;"Y"), 1, 0)))</f>
        <v/>
      </c>
      <c r="P1459" s="20" t="str">
        <f t="shared" si="327"/>
        <v/>
      </c>
      <c r="Q1459" s="10" t="str">
        <f t="shared" si="328"/>
        <v/>
      </c>
      <c r="R1459" s="10" t="str">
        <f t="shared" si="329"/>
        <v/>
      </c>
      <c r="S1459" s="10" t="str">
        <f>IF(B1459=1,"",IF(AND(OR(AND(TrackingWorksheet!H1464=Lists!$D$7,TrackingWorksheet!H1464=TrackingWorksheet!J1464),TrackingWorksheet!H1464&lt;&gt;TrackingWorksheet!J1464),TrackingWorksheet!K1464="YES",TrackingWorksheet!H1464&lt;&gt;Lists!$D$6,TrackingWorksheet!G1464&lt;=WeeklySummary!$C$7,TrackingWorksheet!I1464&lt;=WeeklySummary!$C$7),1,0))</f>
        <v/>
      </c>
      <c r="T1459" s="10" t="str">
        <f t="shared" si="330"/>
        <v/>
      </c>
      <c r="U1459" s="10" t="str">
        <f>IF($B1459=1,"",IF(TrackingWorksheet!$K1464="YES",1, 0)*D1459)</f>
        <v/>
      </c>
      <c r="V1459" s="20">
        <f t="shared" si="319"/>
        <v>0</v>
      </c>
      <c r="W1459" s="20">
        <f t="shared" si="320"/>
        <v>0</v>
      </c>
      <c r="X1459" s="10" t="str">
        <f>IF($B1459=1,"",IF(AND(TrackingWorksheet!$L1464&lt;&gt;"", TrackingWorksheet!$L1464&gt;=WeeklySummary!$C$6,TrackingWorksheet!$L1464&lt;=WeeklySummary!$C$7,OR(TrackingWorksheet!$H1464=Lists!$D$4,TrackingWorksheet!$J1464=Lists!$D$4)), 1, 0))</f>
        <v/>
      </c>
      <c r="Y1459" s="10" t="str">
        <f>IF($B1459=1,"",IF(AND(TrackingWorksheet!$L1464&lt;&gt;"", TrackingWorksheet!$L1464&gt;=WeeklySummary!$C$6,TrackingWorksheet!$L1464&lt;=WeeklySummary!$C$7,OR(TrackingWorksheet!$H1464=Lists!$D$5,TrackingWorksheet!$J1464=Lists!$D$5)), 1, 0))</f>
        <v/>
      </c>
      <c r="Z1459" s="10" t="str">
        <f>IF($B1459=1,"",IF(AND(TrackingWorksheet!$L1464&lt;&gt;"", TrackingWorksheet!$L1464&gt;=WeeklySummary!$C$6,TrackingWorksheet!$L1464&lt;=WeeklySummary!$C$7,OR(TrackingWorksheet!$H1464=Lists!$D$6,TrackingWorksheet!$J1464=Lists!$D$6)), 1, 0))</f>
        <v/>
      </c>
      <c r="AA1459" s="19" t="str">
        <f>IF(B1459=1,"",IF(AND(TrackingWorksheet!M1464&lt;&gt;"",TrackingWorksheet!M1464&lt;=WeeklySummary!$C$7),1,0)*D1459)</f>
        <v/>
      </c>
      <c r="AB1459" s="19" t="str">
        <f>IF(B1459=1,"",IF(AND(TrackingWorksheet!N1464&lt;&gt;"",TrackingWorksheet!N1464&lt;=WeeklySummary!$C$7),1,0)*D1459)</f>
        <v/>
      </c>
      <c r="AC1459" s="19" t="str">
        <f>IF(B1459=1,"",TrackingWorksheet!T1464)</f>
        <v/>
      </c>
      <c r="AD1459" s="19" t="str">
        <f>IF(B1459=1,"",IF(D1459*AND(TrackingWorksheet!S1464&gt;=Calculations!$BD$3,TrackingWorksheet!U1464="",TrackingWorksheet!K1464="YES"),1,0))</f>
        <v/>
      </c>
      <c r="AE1459" s="19" t="str">
        <f>IF($B1459=1,"",IF(AND(TrackingWorksheet!$S1464&gt;$BE$3,TrackingWorksheet!$T1464=Lists!$P$4),1, 0)*D1459)</f>
        <v/>
      </c>
      <c r="AF1459" s="19" t="str">
        <f>IF($B1459=1,"",IF(AND(TrackingWorksheet!$U1464&gt;$BE$3,TrackingWorksheet!$V1464=Lists!$P$4),1, 0)*D1459)</f>
        <v/>
      </c>
      <c r="AG1459" s="19" t="str">
        <f>IF($B1459=1,"",IF(AND(TrackingWorksheet!$W1464&gt;$BE$3,TrackingWorksheet!$X1464=Lists!$P$4),1, 0)*D1459)</f>
        <v/>
      </c>
      <c r="AH1459" s="19" t="str">
        <f>IF($B1459=1,"",IF(AND(TrackingWorksheet!$Y1464&gt;$BE$3,TrackingWorksheet!$Z1464=Lists!$P$4),1, 0)*D1459)</f>
        <v/>
      </c>
      <c r="AI1459" s="19" t="str">
        <f>IF($B1459=1,"",IF(AND(TrackingWorksheet!$AA1464&gt;$BE$3,TrackingWorksheet!$AB1464=Lists!$P$4),1, 0)*D1459)</f>
        <v/>
      </c>
      <c r="AJ1459" s="19" t="str">
        <f>IF($B1459=1,"",IF(AND(TrackingWorksheet!$S1464&gt;$BE$3,TrackingWorksheet!$T1464=Lists!$P$5),1, 0)*D1459)</f>
        <v/>
      </c>
      <c r="AK1459" s="19" t="str">
        <f>IF($B1459=1,"",IF(AND(TrackingWorksheet!$U1464&gt;$BE$3,TrackingWorksheet!$V1464=Lists!$P$5),1, 0)*D1459)</f>
        <v/>
      </c>
      <c r="AL1459" s="19" t="str">
        <f>IF($B1459=1,"",IF(AND(TrackingWorksheet!$W1464&gt;$BE$3,TrackingWorksheet!$X1464=Lists!$P$5),1, 0)*D1459)</f>
        <v/>
      </c>
      <c r="AM1459" s="19" t="str">
        <f>IF($B1459=1,"",IF(AND(TrackingWorksheet!$Y1464&gt;$BE$3,TrackingWorksheet!$Z1464=Lists!$P$5),1, 0)*D1459)</f>
        <v/>
      </c>
      <c r="AN1459" s="19" t="str">
        <f>IF($B1459=1,"",IF(AND(TrackingWorksheet!$AA1464&gt;$BE$3,TrackingWorksheet!$AB1464=Lists!$P$5),1, 0)*D1459)</f>
        <v/>
      </c>
      <c r="AO1459" s="19" t="str">
        <f>IF($B1459=1,"",IF(AND(TrackingWorksheet!$S1464&gt;$BE$3,TrackingWorksheet!$T1464=Lists!$P$6),1, 0)*D1459)</f>
        <v/>
      </c>
      <c r="AP1459" s="19" t="str">
        <f>IF($B1459=1,"",IF(AND(TrackingWorksheet!$U1464&gt;$BE$3,TrackingWorksheet!$V1464=Lists!$P$6),1, 0)*D1459)</f>
        <v/>
      </c>
      <c r="AQ1459" s="19" t="str">
        <f>IF($B1459=1,"",IF(AND(TrackingWorksheet!$W1464&gt;$BE$3,TrackingWorksheet!$X1464=Lists!$P$6),1, 0)*D1459)</f>
        <v/>
      </c>
      <c r="AR1459" s="19" t="str">
        <f>IF($B1459=1,"",IF(AND(TrackingWorksheet!$Y1464&gt;$BE$3,TrackingWorksheet!$Z1464=Lists!$P$6),1, 0)*D1459)</f>
        <v/>
      </c>
      <c r="AS1459" s="19" t="str">
        <f>IF($B1459=1,"",IF(AND(TrackingWorksheet!$AA1464&gt;$BE$3,TrackingWorksheet!$AB1464=Lists!$P$6),1, 0)*D1459)</f>
        <v/>
      </c>
      <c r="AT1459" s="19">
        <f t="shared" si="321"/>
        <v>0</v>
      </c>
      <c r="AU1459" s="19" t="str">
        <f>IF(B1459=1,"",IF(AND(TrackingWorksheet!K1464="",TrackingWorksheet!M1464="", TrackingWorksheet!N1464="", TrackingWorksheet!S1464="", TrackingWorksheet!V1464="", TrackingWorksheet!W1464="", TrackingWorksheet!Y1464="", TrackingWorksheet!AA1464="", V1459=1),1,0)*D1459)</f>
        <v/>
      </c>
      <c r="AV1459" s="19" t="str">
        <f>IF(B1459=1,"",IF(D1459*AND(TrackingWorksheet!U1464&gt;Calculations!$BE$3,TrackingWorksheet!K1464="YES"),1,0))</f>
        <v/>
      </c>
      <c r="AW1459" s="19" t="str">
        <f>IF(B1459=1,"",IF(D1459*AND(TrackingWorksheet!W1464&gt;Calculations!$BE$3,TrackingWorksheet!K1464="YES"),1,0))</f>
        <v/>
      </c>
      <c r="AX1459" s="19">
        <f t="shared" si="322"/>
        <v>0</v>
      </c>
      <c r="AY1459" s="19">
        <f t="shared" si="318"/>
        <v>0</v>
      </c>
      <c r="AZ1459" s="27" t="str">
        <f>IF(B1459=1,"",IF(TrackingWorksheet!Q1464="","",TrackingWorksheet!Q1464))</f>
        <v/>
      </c>
      <c r="BB1459" s="4"/>
      <c r="BC1459" s="4"/>
      <c r="BD1459" s="4"/>
      <c r="BE1459" s="4"/>
      <c r="BF1459" s="4"/>
      <c r="BG1459" s="4" t="str">
        <f>IF(B1459=1,"",IF(AND(N1459=1,TrackingWorksheet!$I1464+14&lt;=WeeklySummary!$C$7),1,0))</f>
        <v/>
      </c>
      <c r="BH1459" s="4" t="str">
        <f>IF(B1459=1,"",IF(AND(R1459=1,TrackingWorksheet!$I1464+14&lt;=WeeklySummary!$C$7),1,0))</f>
        <v/>
      </c>
      <c r="BI1459" s="4" t="str">
        <f>IF(B1459=1,"",IF(AND(J1459=1,TrackingWorksheet!$G1464+14&lt;=WeeklySummary!$C$7),1,0))</f>
        <v/>
      </c>
      <c r="BJ1459" s="4" t="str">
        <f>IF(B1459=1,"",IF(AND(T1459=1,TrackingWorksheet!$I1464+14&lt;=WeeklySummary!$C$7),1,0))</f>
        <v/>
      </c>
      <c r="BK1459" s="4" t="str">
        <f>IF(B1459=1,"",IF(AND(T1459=1,TrackingWorksheet!$G1464+14&lt;=WeeklySummary!$C$7),1,0))</f>
        <v/>
      </c>
      <c r="BL1459" s="4">
        <f t="shared" si="331"/>
        <v>0</v>
      </c>
    </row>
    <row r="1460" spans="2:64" x14ac:dyDescent="0.25">
      <c r="B1460" s="27">
        <f>IF(AND(ISBLANK(TrackingWorksheet!B1465),ISBLANK(TrackingWorksheet!C1465),ISBLANK(TrackingWorksheet!G1465),ISBLANK(TrackingWorksheet!H1465),
ISBLANK(TrackingWorksheet!I1465),ISBLANK(TrackingWorksheet!J1465),ISBLANK(TrackingWorksheet!M1465),
ISBLANK(TrackingWorksheet!N1467)),1,0)</f>
        <v>1</v>
      </c>
      <c r="C1460" s="12" t="str">
        <f>IF(B1460=1,"",TrackingWorksheet!F1465)</f>
        <v/>
      </c>
      <c r="D1460" s="20" t="str">
        <f>IF(B1460=1,"",IF(AND(TrackingWorksheet!B1465&lt;&gt;"",TrackingWorksheet!B1465&lt;=WeeklySummary!$C$7,OR(TrackingWorksheet!C1465="",TrackingWorksheet!C1465&gt;=WeeklySummary!$C$6)),1,0))</f>
        <v/>
      </c>
      <c r="E1460" s="10" t="str">
        <f>IF(B1460=1,"",IF(AND(TrackingWorksheet!G1465 &lt;&gt;"",TrackingWorksheet!G1465&lt;=WeeklySummary!$C$7, TrackingWorksheet!H1465=Lists!$D$4), "Y", "N"))</f>
        <v/>
      </c>
      <c r="F1460" s="10" t="str">
        <f>IF(B1460=1,"",IF(AND(TrackingWorksheet!I1465 &lt;&gt;"", TrackingWorksheet!I1465&lt;=WeeklySummary!$C$7, TrackingWorksheet!J1465=Lists!$D$4), "Y", "N"))</f>
        <v/>
      </c>
      <c r="G1460" s="10" t="str">
        <f>IF(B1460=1,"",IF(AND(TrackingWorksheet!G1465 &lt;&gt;"",TrackingWorksheet!G1465&lt;=WeeklySummary!$C$7, TrackingWorksheet!H1465=Lists!$D$5), "Y", "N"))</f>
        <v/>
      </c>
      <c r="H1460" s="10" t="str">
        <f>IF(B1460=1,"",IF(AND(TrackingWorksheet!I1465 &lt;&gt;"", TrackingWorksheet!I1465&lt;=WeeklySummary!$C$7, TrackingWorksheet!J1465=Lists!$D$5), "Y", "N"))</f>
        <v/>
      </c>
      <c r="I1460" s="20" t="str">
        <f>IF(B1460=1,"",IF(AND(TrackingWorksheet!G1465 &lt;&gt;"", TrackingWorksheet!G1465&lt;=WeeklySummary!$C$7, TrackingWorksheet!H1465=Lists!$D$6), 1, 0))</f>
        <v/>
      </c>
      <c r="J1460" s="20" t="str">
        <f t="shared" si="323"/>
        <v/>
      </c>
      <c r="K1460" s="10" t="str">
        <f>IF(B1460=1,"",IF(AND(TrackingWorksheet!I1465&lt;=WeeklySummary!$C$7,TrackingWorksheet!K1465="YES"),0,IF(AND(AND(OR(E1460="Y",F1460="Y"),E1460&lt;&gt;F1460),G1460&lt;&gt;"Y", H1460&lt;&gt;"Y"), 1, 0)))</f>
        <v/>
      </c>
      <c r="L1460" s="20" t="str">
        <f t="shared" si="324"/>
        <v/>
      </c>
      <c r="M1460" s="10" t="str">
        <f t="shared" si="325"/>
        <v/>
      </c>
      <c r="N1460" s="20" t="str">
        <f t="shared" si="326"/>
        <v/>
      </c>
      <c r="O1460" s="10" t="str">
        <f>IF(B1460=1,"",IF(AND(TrackingWorksheet!I1465&lt;=WeeklySummary!$C$7,TrackingWorksheet!K1465="YES"),0,IF(AND(AND(OR(G1460="Y",H1460="Y"),G1460&lt;&gt;H1460),E1460&lt;&gt;"Y", F1460&lt;&gt;"Y"), 1, 0)))</f>
        <v/>
      </c>
      <c r="P1460" s="20" t="str">
        <f t="shared" si="327"/>
        <v/>
      </c>
      <c r="Q1460" s="10" t="str">
        <f t="shared" si="328"/>
        <v/>
      </c>
      <c r="R1460" s="10" t="str">
        <f t="shared" si="329"/>
        <v/>
      </c>
      <c r="S1460" s="10" t="str">
        <f>IF(B1460=1,"",IF(AND(OR(AND(TrackingWorksheet!H1465=Lists!$D$7,TrackingWorksheet!H1465=TrackingWorksheet!J1465),TrackingWorksheet!H1465&lt;&gt;TrackingWorksheet!J1465),TrackingWorksheet!K1465="YES",TrackingWorksheet!H1465&lt;&gt;Lists!$D$6,TrackingWorksheet!G1465&lt;=WeeklySummary!$C$7,TrackingWorksheet!I1465&lt;=WeeklySummary!$C$7),1,0))</f>
        <v/>
      </c>
      <c r="T1460" s="10" t="str">
        <f t="shared" si="330"/>
        <v/>
      </c>
      <c r="U1460" s="10" t="str">
        <f>IF($B1460=1,"",IF(TrackingWorksheet!$K1465="YES",1, 0)*D1460)</f>
        <v/>
      </c>
      <c r="V1460" s="20">
        <f t="shared" si="319"/>
        <v>0</v>
      </c>
      <c r="W1460" s="20">
        <f t="shared" si="320"/>
        <v>0</v>
      </c>
      <c r="X1460" s="10" t="str">
        <f>IF($B1460=1,"",IF(AND(TrackingWorksheet!$L1465&lt;&gt;"", TrackingWorksheet!$L1465&gt;=WeeklySummary!$C$6,TrackingWorksheet!$L1465&lt;=WeeklySummary!$C$7,OR(TrackingWorksheet!$H1465=Lists!$D$4,TrackingWorksheet!$J1465=Lists!$D$4)), 1, 0))</f>
        <v/>
      </c>
      <c r="Y1460" s="10" t="str">
        <f>IF($B1460=1,"",IF(AND(TrackingWorksheet!$L1465&lt;&gt;"", TrackingWorksheet!$L1465&gt;=WeeklySummary!$C$6,TrackingWorksheet!$L1465&lt;=WeeklySummary!$C$7,OR(TrackingWorksheet!$H1465=Lists!$D$5,TrackingWorksheet!$J1465=Lists!$D$5)), 1, 0))</f>
        <v/>
      </c>
      <c r="Z1460" s="10" t="str">
        <f>IF($B1460=1,"",IF(AND(TrackingWorksheet!$L1465&lt;&gt;"", TrackingWorksheet!$L1465&gt;=WeeklySummary!$C$6,TrackingWorksheet!$L1465&lt;=WeeklySummary!$C$7,OR(TrackingWorksheet!$H1465=Lists!$D$6,TrackingWorksheet!$J1465=Lists!$D$6)), 1, 0))</f>
        <v/>
      </c>
      <c r="AA1460" s="19" t="str">
        <f>IF(B1460=1,"",IF(AND(TrackingWorksheet!M1465&lt;&gt;"",TrackingWorksheet!M1465&lt;=WeeklySummary!$C$7),1,0)*D1460)</f>
        <v/>
      </c>
      <c r="AB1460" s="19" t="str">
        <f>IF(B1460=1,"",IF(AND(TrackingWorksheet!N1465&lt;&gt;"",TrackingWorksheet!N1465&lt;=WeeklySummary!$C$7),1,0)*D1460)</f>
        <v/>
      </c>
      <c r="AC1460" s="19" t="str">
        <f>IF(B1460=1,"",TrackingWorksheet!T1465)</f>
        <v/>
      </c>
      <c r="AD1460" s="19" t="str">
        <f>IF(B1460=1,"",IF(D1460*AND(TrackingWorksheet!S1465&gt;=Calculations!$BD$3,TrackingWorksheet!U1465="",TrackingWorksheet!K1465="YES"),1,0))</f>
        <v/>
      </c>
      <c r="AE1460" s="19" t="str">
        <f>IF($B1460=1,"",IF(AND(TrackingWorksheet!$S1465&gt;$BE$3,TrackingWorksheet!$T1465=Lists!$P$4),1, 0)*D1460)</f>
        <v/>
      </c>
      <c r="AF1460" s="19" t="str">
        <f>IF($B1460=1,"",IF(AND(TrackingWorksheet!$U1465&gt;$BE$3,TrackingWorksheet!$V1465=Lists!$P$4),1, 0)*D1460)</f>
        <v/>
      </c>
      <c r="AG1460" s="19" t="str">
        <f>IF($B1460=1,"",IF(AND(TrackingWorksheet!$W1465&gt;$BE$3,TrackingWorksheet!$X1465=Lists!$P$4),1, 0)*D1460)</f>
        <v/>
      </c>
      <c r="AH1460" s="19" t="str">
        <f>IF($B1460=1,"",IF(AND(TrackingWorksheet!$Y1465&gt;$BE$3,TrackingWorksheet!$Z1465=Lists!$P$4),1, 0)*D1460)</f>
        <v/>
      </c>
      <c r="AI1460" s="19" t="str">
        <f>IF($B1460=1,"",IF(AND(TrackingWorksheet!$AA1465&gt;$BE$3,TrackingWorksheet!$AB1465=Lists!$P$4),1, 0)*D1460)</f>
        <v/>
      </c>
      <c r="AJ1460" s="19" t="str">
        <f>IF($B1460=1,"",IF(AND(TrackingWorksheet!$S1465&gt;$BE$3,TrackingWorksheet!$T1465=Lists!$P$5),1, 0)*D1460)</f>
        <v/>
      </c>
      <c r="AK1460" s="19" t="str">
        <f>IF($B1460=1,"",IF(AND(TrackingWorksheet!$U1465&gt;$BE$3,TrackingWorksheet!$V1465=Lists!$P$5),1, 0)*D1460)</f>
        <v/>
      </c>
      <c r="AL1460" s="19" t="str">
        <f>IF($B1460=1,"",IF(AND(TrackingWorksheet!$W1465&gt;$BE$3,TrackingWorksheet!$X1465=Lists!$P$5),1, 0)*D1460)</f>
        <v/>
      </c>
      <c r="AM1460" s="19" t="str">
        <f>IF($B1460=1,"",IF(AND(TrackingWorksheet!$Y1465&gt;$BE$3,TrackingWorksheet!$Z1465=Lists!$P$5),1, 0)*D1460)</f>
        <v/>
      </c>
      <c r="AN1460" s="19" t="str">
        <f>IF($B1460=1,"",IF(AND(TrackingWorksheet!$AA1465&gt;$BE$3,TrackingWorksheet!$AB1465=Lists!$P$5),1, 0)*D1460)</f>
        <v/>
      </c>
      <c r="AO1460" s="19" t="str">
        <f>IF($B1460=1,"",IF(AND(TrackingWorksheet!$S1465&gt;$BE$3,TrackingWorksheet!$T1465=Lists!$P$6),1, 0)*D1460)</f>
        <v/>
      </c>
      <c r="AP1460" s="19" t="str">
        <f>IF($B1460=1,"",IF(AND(TrackingWorksheet!$U1465&gt;$BE$3,TrackingWorksheet!$V1465=Lists!$P$6),1, 0)*D1460)</f>
        <v/>
      </c>
      <c r="AQ1460" s="19" t="str">
        <f>IF($B1460=1,"",IF(AND(TrackingWorksheet!$W1465&gt;$BE$3,TrackingWorksheet!$X1465=Lists!$P$6),1, 0)*D1460)</f>
        <v/>
      </c>
      <c r="AR1460" s="19" t="str">
        <f>IF($B1460=1,"",IF(AND(TrackingWorksheet!$Y1465&gt;$BE$3,TrackingWorksheet!$Z1465=Lists!$P$6),1, 0)*D1460)</f>
        <v/>
      </c>
      <c r="AS1460" s="19" t="str">
        <f>IF($B1460=1,"",IF(AND(TrackingWorksheet!$AA1465&gt;$BE$3,TrackingWorksheet!$AB1465=Lists!$P$6),1, 0)*D1460)</f>
        <v/>
      </c>
      <c r="AT1460" s="19">
        <f t="shared" si="321"/>
        <v>0</v>
      </c>
      <c r="AU1460" s="19" t="str">
        <f>IF(B1460=1,"",IF(AND(TrackingWorksheet!K1465="",TrackingWorksheet!M1465="", TrackingWorksheet!N1465="", TrackingWorksheet!S1465="", TrackingWorksheet!V1465="", TrackingWorksheet!W1465="", TrackingWorksheet!Y1465="", TrackingWorksheet!AA1465="", V1460=1),1,0)*D1460)</f>
        <v/>
      </c>
      <c r="AV1460" s="19" t="str">
        <f>IF(B1460=1,"",IF(D1460*AND(TrackingWorksheet!U1465&gt;Calculations!$BE$3,TrackingWorksheet!K1465="YES"),1,0))</f>
        <v/>
      </c>
      <c r="AW1460" s="19" t="str">
        <f>IF(B1460=1,"",IF(D1460*AND(TrackingWorksheet!W1465&gt;Calculations!$BE$3,TrackingWorksheet!K1465="YES"),1,0))</f>
        <v/>
      </c>
      <c r="AX1460" s="19">
        <f t="shared" si="322"/>
        <v>0</v>
      </c>
      <c r="AY1460" s="19">
        <f t="shared" si="318"/>
        <v>0</v>
      </c>
      <c r="AZ1460" s="27" t="str">
        <f>IF(B1460=1,"",IF(TrackingWorksheet!Q1465="","",TrackingWorksheet!Q1465))</f>
        <v/>
      </c>
      <c r="BB1460" s="4"/>
      <c r="BC1460" s="4"/>
      <c r="BD1460" s="4"/>
      <c r="BE1460" s="4"/>
      <c r="BF1460" s="4"/>
      <c r="BG1460" s="4" t="str">
        <f>IF(B1460=1,"",IF(AND(N1460=1,TrackingWorksheet!$I1465+14&lt;=WeeklySummary!$C$7),1,0))</f>
        <v/>
      </c>
      <c r="BH1460" s="4" t="str">
        <f>IF(B1460=1,"",IF(AND(R1460=1,TrackingWorksheet!$I1465+14&lt;=WeeklySummary!$C$7),1,0))</f>
        <v/>
      </c>
      <c r="BI1460" s="4" t="str">
        <f>IF(B1460=1,"",IF(AND(J1460=1,TrackingWorksheet!$G1465+14&lt;=WeeklySummary!$C$7),1,0))</f>
        <v/>
      </c>
      <c r="BJ1460" s="4" t="str">
        <f>IF(B1460=1,"",IF(AND(T1460=1,TrackingWorksheet!$I1465+14&lt;=WeeklySummary!$C$7),1,0))</f>
        <v/>
      </c>
      <c r="BK1460" s="4" t="str">
        <f>IF(B1460=1,"",IF(AND(T1460=1,TrackingWorksheet!$G1465+14&lt;=WeeklySummary!$C$7),1,0))</f>
        <v/>
      </c>
      <c r="BL1460" s="4">
        <f t="shared" si="331"/>
        <v>0</v>
      </c>
    </row>
    <row r="1461" spans="2:64" x14ac:dyDescent="0.25">
      <c r="B1461" s="27">
        <f>IF(AND(ISBLANK(TrackingWorksheet!B1466),ISBLANK(TrackingWorksheet!C1466),ISBLANK(TrackingWorksheet!G1466),ISBLANK(TrackingWorksheet!H1466),
ISBLANK(TrackingWorksheet!I1466),ISBLANK(TrackingWorksheet!J1466),ISBLANK(TrackingWorksheet!M1466),
ISBLANK(TrackingWorksheet!N1468)),1,0)</f>
        <v>1</v>
      </c>
      <c r="C1461" s="12" t="str">
        <f>IF(B1461=1,"",TrackingWorksheet!F1466)</f>
        <v/>
      </c>
      <c r="D1461" s="20" t="str">
        <f>IF(B1461=1,"",IF(AND(TrackingWorksheet!B1466&lt;&gt;"",TrackingWorksheet!B1466&lt;=WeeklySummary!$C$7,OR(TrackingWorksheet!C1466="",TrackingWorksheet!C1466&gt;=WeeklySummary!$C$6)),1,0))</f>
        <v/>
      </c>
      <c r="E1461" s="10" t="str">
        <f>IF(B1461=1,"",IF(AND(TrackingWorksheet!G1466 &lt;&gt;"",TrackingWorksheet!G1466&lt;=WeeklySummary!$C$7, TrackingWorksheet!H1466=Lists!$D$4), "Y", "N"))</f>
        <v/>
      </c>
      <c r="F1461" s="10" t="str">
        <f>IF(B1461=1,"",IF(AND(TrackingWorksheet!I1466 &lt;&gt;"", TrackingWorksheet!I1466&lt;=WeeklySummary!$C$7, TrackingWorksheet!J1466=Lists!$D$4), "Y", "N"))</f>
        <v/>
      </c>
      <c r="G1461" s="10" t="str">
        <f>IF(B1461=1,"",IF(AND(TrackingWorksheet!G1466 &lt;&gt;"",TrackingWorksheet!G1466&lt;=WeeklySummary!$C$7, TrackingWorksheet!H1466=Lists!$D$5), "Y", "N"))</f>
        <v/>
      </c>
      <c r="H1461" s="10" t="str">
        <f>IF(B1461=1,"",IF(AND(TrackingWorksheet!I1466 &lt;&gt;"", TrackingWorksheet!I1466&lt;=WeeklySummary!$C$7, TrackingWorksheet!J1466=Lists!$D$5), "Y", "N"))</f>
        <v/>
      </c>
      <c r="I1461" s="20" t="str">
        <f>IF(B1461=1,"",IF(AND(TrackingWorksheet!G1466 &lt;&gt;"", TrackingWorksheet!G1466&lt;=WeeklySummary!$C$7, TrackingWorksheet!H1466=Lists!$D$6), 1, 0))</f>
        <v/>
      </c>
      <c r="J1461" s="20" t="str">
        <f t="shared" si="323"/>
        <v/>
      </c>
      <c r="K1461" s="10" t="str">
        <f>IF(B1461=1,"",IF(AND(TrackingWorksheet!I1466&lt;=WeeklySummary!$C$7,TrackingWorksheet!K1466="YES"),0,IF(AND(AND(OR(E1461="Y",F1461="Y"),E1461&lt;&gt;F1461),G1461&lt;&gt;"Y", H1461&lt;&gt;"Y"), 1, 0)))</f>
        <v/>
      </c>
      <c r="L1461" s="20" t="str">
        <f t="shared" si="324"/>
        <v/>
      </c>
      <c r="M1461" s="10" t="str">
        <f t="shared" si="325"/>
        <v/>
      </c>
      <c r="N1461" s="20" t="str">
        <f t="shared" si="326"/>
        <v/>
      </c>
      <c r="O1461" s="10" t="str">
        <f>IF(B1461=1,"",IF(AND(TrackingWorksheet!I1466&lt;=WeeklySummary!$C$7,TrackingWorksheet!K1466="YES"),0,IF(AND(AND(OR(G1461="Y",H1461="Y"),G1461&lt;&gt;H1461),E1461&lt;&gt;"Y", F1461&lt;&gt;"Y"), 1, 0)))</f>
        <v/>
      </c>
      <c r="P1461" s="20" t="str">
        <f t="shared" si="327"/>
        <v/>
      </c>
      <c r="Q1461" s="10" t="str">
        <f t="shared" si="328"/>
        <v/>
      </c>
      <c r="R1461" s="10" t="str">
        <f t="shared" si="329"/>
        <v/>
      </c>
      <c r="S1461" s="10" t="str">
        <f>IF(B1461=1,"",IF(AND(OR(AND(TrackingWorksheet!H1466=Lists!$D$7,TrackingWorksheet!H1466=TrackingWorksheet!J1466),TrackingWorksheet!H1466&lt;&gt;TrackingWorksheet!J1466),TrackingWorksheet!K1466="YES",TrackingWorksheet!H1466&lt;&gt;Lists!$D$6,TrackingWorksheet!G1466&lt;=WeeklySummary!$C$7,TrackingWorksheet!I1466&lt;=WeeklySummary!$C$7),1,0))</f>
        <v/>
      </c>
      <c r="T1461" s="10" t="str">
        <f t="shared" si="330"/>
        <v/>
      </c>
      <c r="U1461" s="10" t="str">
        <f>IF($B1461=1,"",IF(TrackingWorksheet!$K1466="YES",1, 0)*D1461)</f>
        <v/>
      </c>
      <c r="V1461" s="20">
        <f t="shared" si="319"/>
        <v>0</v>
      </c>
      <c r="W1461" s="20">
        <f t="shared" si="320"/>
        <v>0</v>
      </c>
      <c r="X1461" s="10" t="str">
        <f>IF($B1461=1,"",IF(AND(TrackingWorksheet!$L1466&lt;&gt;"", TrackingWorksheet!$L1466&gt;=WeeklySummary!$C$6,TrackingWorksheet!$L1466&lt;=WeeklySummary!$C$7,OR(TrackingWorksheet!$H1466=Lists!$D$4,TrackingWorksheet!$J1466=Lists!$D$4)), 1, 0))</f>
        <v/>
      </c>
      <c r="Y1461" s="10" t="str">
        <f>IF($B1461=1,"",IF(AND(TrackingWorksheet!$L1466&lt;&gt;"", TrackingWorksheet!$L1466&gt;=WeeklySummary!$C$6,TrackingWorksheet!$L1466&lt;=WeeklySummary!$C$7,OR(TrackingWorksheet!$H1466=Lists!$D$5,TrackingWorksheet!$J1466=Lists!$D$5)), 1, 0))</f>
        <v/>
      </c>
      <c r="Z1461" s="10" t="str">
        <f>IF($B1461=1,"",IF(AND(TrackingWorksheet!$L1466&lt;&gt;"", TrackingWorksheet!$L1466&gt;=WeeklySummary!$C$6,TrackingWorksheet!$L1466&lt;=WeeklySummary!$C$7,OR(TrackingWorksheet!$H1466=Lists!$D$6,TrackingWorksheet!$J1466=Lists!$D$6)), 1, 0))</f>
        <v/>
      </c>
      <c r="AA1461" s="19" t="str">
        <f>IF(B1461=1,"",IF(AND(TrackingWorksheet!M1466&lt;&gt;"",TrackingWorksheet!M1466&lt;=WeeklySummary!$C$7),1,0)*D1461)</f>
        <v/>
      </c>
      <c r="AB1461" s="19" t="str">
        <f>IF(B1461=1,"",IF(AND(TrackingWorksheet!N1466&lt;&gt;"",TrackingWorksheet!N1466&lt;=WeeklySummary!$C$7),1,0)*D1461)</f>
        <v/>
      </c>
      <c r="AC1461" s="19" t="str">
        <f>IF(B1461=1,"",TrackingWorksheet!T1466)</f>
        <v/>
      </c>
      <c r="AD1461" s="19" t="str">
        <f>IF(B1461=1,"",IF(D1461*AND(TrackingWorksheet!S1466&gt;=Calculations!$BD$3,TrackingWorksheet!U1466="",TrackingWorksheet!K1466="YES"),1,0))</f>
        <v/>
      </c>
      <c r="AE1461" s="19" t="str">
        <f>IF($B1461=1,"",IF(AND(TrackingWorksheet!$S1466&gt;$BE$3,TrackingWorksheet!$T1466=Lists!$P$4),1, 0)*D1461)</f>
        <v/>
      </c>
      <c r="AF1461" s="19" t="str">
        <f>IF($B1461=1,"",IF(AND(TrackingWorksheet!$U1466&gt;$BE$3,TrackingWorksheet!$V1466=Lists!$P$4),1, 0)*D1461)</f>
        <v/>
      </c>
      <c r="AG1461" s="19" t="str">
        <f>IF($B1461=1,"",IF(AND(TrackingWorksheet!$W1466&gt;$BE$3,TrackingWorksheet!$X1466=Lists!$P$4),1, 0)*D1461)</f>
        <v/>
      </c>
      <c r="AH1461" s="19" t="str">
        <f>IF($B1461=1,"",IF(AND(TrackingWorksheet!$Y1466&gt;$BE$3,TrackingWorksheet!$Z1466=Lists!$P$4),1, 0)*D1461)</f>
        <v/>
      </c>
      <c r="AI1461" s="19" t="str">
        <f>IF($B1461=1,"",IF(AND(TrackingWorksheet!$AA1466&gt;$BE$3,TrackingWorksheet!$AB1466=Lists!$P$4),1, 0)*D1461)</f>
        <v/>
      </c>
      <c r="AJ1461" s="19" t="str">
        <f>IF($B1461=1,"",IF(AND(TrackingWorksheet!$S1466&gt;$BE$3,TrackingWorksheet!$T1466=Lists!$P$5),1, 0)*D1461)</f>
        <v/>
      </c>
      <c r="AK1461" s="19" t="str">
        <f>IF($B1461=1,"",IF(AND(TrackingWorksheet!$U1466&gt;$BE$3,TrackingWorksheet!$V1466=Lists!$P$5),1, 0)*D1461)</f>
        <v/>
      </c>
      <c r="AL1461" s="19" t="str">
        <f>IF($B1461=1,"",IF(AND(TrackingWorksheet!$W1466&gt;$BE$3,TrackingWorksheet!$X1466=Lists!$P$5),1, 0)*D1461)</f>
        <v/>
      </c>
      <c r="AM1461" s="19" t="str">
        <f>IF($B1461=1,"",IF(AND(TrackingWorksheet!$Y1466&gt;$BE$3,TrackingWorksheet!$Z1466=Lists!$P$5),1, 0)*D1461)</f>
        <v/>
      </c>
      <c r="AN1461" s="19" t="str">
        <f>IF($B1461=1,"",IF(AND(TrackingWorksheet!$AA1466&gt;$BE$3,TrackingWorksheet!$AB1466=Lists!$P$5),1, 0)*D1461)</f>
        <v/>
      </c>
      <c r="AO1461" s="19" t="str">
        <f>IF($B1461=1,"",IF(AND(TrackingWorksheet!$S1466&gt;$BE$3,TrackingWorksheet!$T1466=Lists!$P$6),1, 0)*D1461)</f>
        <v/>
      </c>
      <c r="AP1461" s="19" t="str">
        <f>IF($B1461=1,"",IF(AND(TrackingWorksheet!$U1466&gt;$BE$3,TrackingWorksheet!$V1466=Lists!$P$6),1, 0)*D1461)</f>
        <v/>
      </c>
      <c r="AQ1461" s="19" t="str">
        <f>IF($B1461=1,"",IF(AND(TrackingWorksheet!$W1466&gt;$BE$3,TrackingWorksheet!$X1466=Lists!$P$6),1, 0)*D1461)</f>
        <v/>
      </c>
      <c r="AR1461" s="19" t="str">
        <f>IF($B1461=1,"",IF(AND(TrackingWorksheet!$Y1466&gt;$BE$3,TrackingWorksheet!$Z1466=Lists!$P$6),1, 0)*D1461)</f>
        <v/>
      </c>
      <c r="AS1461" s="19" t="str">
        <f>IF($B1461=1,"",IF(AND(TrackingWorksheet!$AA1466&gt;$BE$3,TrackingWorksheet!$AB1466=Lists!$P$6),1, 0)*D1461)</f>
        <v/>
      </c>
      <c r="AT1461" s="19">
        <f t="shared" si="321"/>
        <v>0</v>
      </c>
      <c r="AU1461" s="19" t="str">
        <f>IF(B1461=1,"",IF(AND(TrackingWorksheet!K1466="",TrackingWorksheet!M1466="", TrackingWorksheet!N1466="", TrackingWorksheet!S1466="", TrackingWorksheet!V1466="", TrackingWorksheet!W1466="", TrackingWorksheet!Y1466="", TrackingWorksheet!AA1466="", V1461=1),1,0)*D1461)</f>
        <v/>
      </c>
      <c r="AV1461" s="19" t="str">
        <f>IF(B1461=1,"",IF(D1461*AND(TrackingWorksheet!U1466&gt;Calculations!$BE$3,TrackingWorksheet!K1466="YES"),1,0))</f>
        <v/>
      </c>
      <c r="AW1461" s="19" t="str">
        <f>IF(B1461=1,"",IF(D1461*AND(TrackingWorksheet!W1466&gt;Calculations!$BE$3,TrackingWorksheet!K1466="YES"),1,0))</f>
        <v/>
      </c>
      <c r="AX1461" s="19">
        <f t="shared" si="322"/>
        <v>0</v>
      </c>
      <c r="AY1461" s="19">
        <f t="shared" si="318"/>
        <v>0</v>
      </c>
      <c r="AZ1461" s="27" t="str">
        <f>IF(B1461=1,"",IF(TrackingWorksheet!Q1466="","",TrackingWorksheet!Q1466))</f>
        <v/>
      </c>
      <c r="BB1461" s="4"/>
      <c r="BC1461" s="4"/>
      <c r="BD1461" s="4"/>
      <c r="BE1461" s="4"/>
      <c r="BF1461" s="4"/>
      <c r="BG1461" s="4" t="str">
        <f>IF(B1461=1,"",IF(AND(N1461=1,TrackingWorksheet!$I1466+14&lt;=WeeklySummary!$C$7),1,0))</f>
        <v/>
      </c>
      <c r="BH1461" s="4" t="str">
        <f>IF(B1461=1,"",IF(AND(R1461=1,TrackingWorksheet!$I1466+14&lt;=WeeklySummary!$C$7),1,0))</f>
        <v/>
      </c>
      <c r="BI1461" s="4" t="str">
        <f>IF(B1461=1,"",IF(AND(J1461=1,TrackingWorksheet!$G1466+14&lt;=WeeklySummary!$C$7),1,0))</f>
        <v/>
      </c>
      <c r="BJ1461" s="4" t="str">
        <f>IF(B1461=1,"",IF(AND(T1461=1,TrackingWorksheet!$I1466+14&lt;=WeeklySummary!$C$7),1,0))</f>
        <v/>
      </c>
      <c r="BK1461" s="4" t="str">
        <f>IF(B1461=1,"",IF(AND(T1461=1,TrackingWorksheet!$G1466+14&lt;=WeeklySummary!$C$7),1,0))</f>
        <v/>
      </c>
      <c r="BL1461" s="4">
        <f t="shared" si="331"/>
        <v>0</v>
      </c>
    </row>
    <row r="1462" spans="2:64" x14ac:dyDescent="0.25">
      <c r="B1462" s="27">
        <f>IF(AND(ISBLANK(TrackingWorksheet!B1467),ISBLANK(TrackingWorksheet!C1467),ISBLANK(TrackingWorksheet!G1467),ISBLANK(TrackingWorksheet!H1467),
ISBLANK(TrackingWorksheet!I1467),ISBLANK(TrackingWorksheet!J1467),ISBLANK(TrackingWorksheet!M1467),
ISBLANK(TrackingWorksheet!N1469)),1,0)</f>
        <v>1</v>
      </c>
      <c r="C1462" s="12" t="str">
        <f>IF(B1462=1,"",TrackingWorksheet!F1467)</f>
        <v/>
      </c>
      <c r="D1462" s="20" t="str">
        <f>IF(B1462=1,"",IF(AND(TrackingWorksheet!B1467&lt;&gt;"",TrackingWorksheet!B1467&lt;=WeeklySummary!$C$7,OR(TrackingWorksheet!C1467="",TrackingWorksheet!C1467&gt;=WeeklySummary!$C$6)),1,0))</f>
        <v/>
      </c>
      <c r="E1462" s="10" t="str">
        <f>IF(B1462=1,"",IF(AND(TrackingWorksheet!G1467 &lt;&gt;"",TrackingWorksheet!G1467&lt;=WeeklySummary!$C$7, TrackingWorksheet!H1467=Lists!$D$4), "Y", "N"))</f>
        <v/>
      </c>
      <c r="F1462" s="10" t="str">
        <f>IF(B1462=1,"",IF(AND(TrackingWorksheet!I1467 &lt;&gt;"", TrackingWorksheet!I1467&lt;=WeeklySummary!$C$7, TrackingWorksheet!J1467=Lists!$D$4), "Y", "N"))</f>
        <v/>
      </c>
      <c r="G1462" s="10" t="str">
        <f>IF(B1462=1,"",IF(AND(TrackingWorksheet!G1467 &lt;&gt;"",TrackingWorksheet!G1467&lt;=WeeklySummary!$C$7, TrackingWorksheet!H1467=Lists!$D$5), "Y", "N"))</f>
        <v/>
      </c>
      <c r="H1462" s="10" t="str">
        <f>IF(B1462=1,"",IF(AND(TrackingWorksheet!I1467 &lt;&gt;"", TrackingWorksheet!I1467&lt;=WeeklySummary!$C$7, TrackingWorksheet!J1467=Lists!$D$5), "Y", "N"))</f>
        <v/>
      </c>
      <c r="I1462" s="20" t="str">
        <f>IF(B1462=1,"",IF(AND(TrackingWorksheet!G1467 &lt;&gt;"", TrackingWorksheet!G1467&lt;=WeeklySummary!$C$7, TrackingWorksheet!H1467=Lists!$D$6), 1, 0))</f>
        <v/>
      </c>
      <c r="J1462" s="20" t="str">
        <f t="shared" si="323"/>
        <v/>
      </c>
      <c r="K1462" s="10" t="str">
        <f>IF(B1462=1,"",IF(AND(TrackingWorksheet!I1467&lt;=WeeklySummary!$C$7,TrackingWorksheet!K1467="YES"),0,IF(AND(AND(OR(E1462="Y",F1462="Y"),E1462&lt;&gt;F1462),G1462&lt;&gt;"Y", H1462&lt;&gt;"Y"), 1, 0)))</f>
        <v/>
      </c>
      <c r="L1462" s="20" t="str">
        <f t="shared" si="324"/>
        <v/>
      </c>
      <c r="M1462" s="10" t="str">
        <f t="shared" si="325"/>
        <v/>
      </c>
      <c r="N1462" s="20" t="str">
        <f t="shared" si="326"/>
        <v/>
      </c>
      <c r="O1462" s="10" t="str">
        <f>IF(B1462=1,"",IF(AND(TrackingWorksheet!I1467&lt;=WeeklySummary!$C$7,TrackingWorksheet!K1467="YES"),0,IF(AND(AND(OR(G1462="Y",H1462="Y"),G1462&lt;&gt;H1462),E1462&lt;&gt;"Y", F1462&lt;&gt;"Y"), 1, 0)))</f>
        <v/>
      </c>
      <c r="P1462" s="20" t="str">
        <f t="shared" si="327"/>
        <v/>
      </c>
      <c r="Q1462" s="10" t="str">
        <f t="shared" si="328"/>
        <v/>
      </c>
      <c r="R1462" s="10" t="str">
        <f t="shared" si="329"/>
        <v/>
      </c>
      <c r="S1462" s="10" t="str">
        <f>IF(B1462=1,"",IF(AND(OR(AND(TrackingWorksheet!H1467=Lists!$D$7,TrackingWorksheet!H1467=TrackingWorksheet!J1467),TrackingWorksheet!H1467&lt;&gt;TrackingWorksheet!J1467),TrackingWorksheet!K1467="YES",TrackingWorksheet!H1467&lt;&gt;Lists!$D$6,TrackingWorksheet!G1467&lt;=WeeklySummary!$C$7,TrackingWorksheet!I1467&lt;=WeeklySummary!$C$7),1,0))</f>
        <v/>
      </c>
      <c r="T1462" s="10" t="str">
        <f t="shared" si="330"/>
        <v/>
      </c>
      <c r="U1462" s="10" t="str">
        <f>IF($B1462=1,"",IF(TrackingWorksheet!$K1467="YES",1, 0)*D1462)</f>
        <v/>
      </c>
      <c r="V1462" s="20">
        <f t="shared" si="319"/>
        <v>0</v>
      </c>
      <c r="W1462" s="20">
        <f t="shared" si="320"/>
        <v>0</v>
      </c>
      <c r="X1462" s="10" t="str">
        <f>IF($B1462=1,"",IF(AND(TrackingWorksheet!$L1467&lt;&gt;"", TrackingWorksheet!$L1467&gt;=WeeklySummary!$C$6,TrackingWorksheet!$L1467&lt;=WeeklySummary!$C$7,OR(TrackingWorksheet!$H1467=Lists!$D$4,TrackingWorksheet!$J1467=Lists!$D$4)), 1, 0))</f>
        <v/>
      </c>
      <c r="Y1462" s="10" t="str">
        <f>IF($B1462=1,"",IF(AND(TrackingWorksheet!$L1467&lt;&gt;"", TrackingWorksheet!$L1467&gt;=WeeklySummary!$C$6,TrackingWorksheet!$L1467&lt;=WeeklySummary!$C$7,OR(TrackingWorksheet!$H1467=Lists!$D$5,TrackingWorksheet!$J1467=Lists!$D$5)), 1, 0))</f>
        <v/>
      </c>
      <c r="Z1462" s="10" t="str">
        <f>IF($B1462=1,"",IF(AND(TrackingWorksheet!$L1467&lt;&gt;"", TrackingWorksheet!$L1467&gt;=WeeklySummary!$C$6,TrackingWorksheet!$L1467&lt;=WeeklySummary!$C$7,OR(TrackingWorksheet!$H1467=Lists!$D$6,TrackingWorksheet!$J1467=Lists!$D$6)), 1, 0))</f>
        <v/>
      </c>
      <c r="AA1462" s="19" t="str">
        <f>IF(B1462=1,"",IF(AND(TrackingWorksheet!M1467&lt;&gt;"",TrackingWorksheet!M1467&lt;=WeeklySummary!$C$7),1,0)*D1462)</f>
        <v/>
      </c>
      <c r="AB1462" s="19" t="str">
        <f>IF(B1462=1,"",IF(AND(TrackingWorksheet!N1467&lt;&gt;"",TrackingWorksheet!N1467&lt;=WeeklySummary!$C$7),1,0)*D1462)</f>
        <v/>
      </c>
      <c r="AC1462" s="19" t="str">
        <f>IF(B1462=1,"",TrackingWorksheet!T1467)</f>
        <v/>
      </c>
      <c r="AD1462" s="19" t="str">
        <f>IF(B1462=1,"",IF(D1462*AND(TrackingWorksheet!S1467&gt;=Calculations!$BD$3,TrackingWorksheet!U1467="",TrackingWorksheet!K1467="YES"),1,0))</f>
        <v/>
      </c>
      <c r="AE1462" s="19" t="str">
        <f>IF($B1462=1,"",IF(AND(TrackingWorksheet!$S1467&gt;$BE$3,TrackingWorksheet!$T1467=Lists!$P$4),1, 0)*D1462)</f>
        <v/>
      </c>
      <c r="AF1462" s="19" t="str">
        <f>IF($B1462=1,"",IF(AND(TrackingWorksheet!$U1467&gt;$BE$3,TrackingWorksheet!$V1467=Lists!$P$4),1, 0)*D1462)</f>
        <v/>
      </c>
      <c r="AG1462" s="19" t="str">
        <f>IF($B1462=1,"",IF(AND(TrackingWorksheet!$W1467&gt;$BE$3,TrackingWorksheet!$X1467=Lists!$P$4),1, 0)*D1462)</f>
        <v/>
      </c>
      <c r="AH1462" s="19" t="str">
        <f>IF($B1462=1,"",IF(AND(TrackingWorksheet!$Y1467&gt;$BE$3,TrackingWorksheet!$Z1467=Lists!$P$4),1, 0)*D1462)</f>
        <v/>
      </c>
      <c r="AI1462" s="19" t="str">
        <f>IF($B1462=1,"",IF(AND(TrackingWorksheet!$AA1467&gt;$BE$3,TrackingWorksheet!$AB1467=Lists!$P$4),1, 0)*D1462)</f>
        <v/>
      </c>
      <c r="AJ1462" s="19" t="str">
        <f>IF($B1462=1,"",IF(AND(TrackingWorksheet!$S1467&gt;$BE$3,TrackingWorksheet!$T1467=Lists!$P$5),1, 0)*D1462)</f>
        <v/>
      </c>
      <c r="AK1462" s="19" t="str">
        <f>IF($B1462=1,"",IF(AND(TrackingWorksheet!$U1467&gt;$BE$3,TrackingWorksheet!$V1467=Lists!$P$5),1, 0)*D1462)</f>
        <v/>
      </c>
      <c r="AL1462" s="19" t="str">
        <f>IF($B1462=1,"",IF(AND(TrackingWorksheet!$W1467&gt;$BE$3,TrackingWorksheet!$X1467=Lists!$P$5),1, 0)*D1462)</f>
        <v/>
      </c>
      <c r="AM1462" s="19" t="str">
        <f>IF($B1462=1,"",IF(AND(TrackingWorksheet!$Y1467&gt;$BE$3,TrackingWorksheet!$Z1467=Lists!$P$5),1, 0)*D1462)</f>
        <v/>
      </c>
      <c r="AN1462" s="19" t="str">
        <f>IF($B1462=1,"",IF(AND(TrackingWorksheet!$AA1467&gt;$BE$3,TrackingWorksheet!$AB1467=Lists!$P$5),1, 0)*D1462)</f>
        <v/>
      </c>
      <c r="AO1462" s="19" t="str">
        <f>IF($B1462=1,"",IF(AND(TrackingWorksheet!$S1467&gt;$BE$3,TrackingWorksheet!$T1467=Lists!$P$6),1, 0)*D1462)</f>
        <v/>
      </c>
      <c r="AP1462" s="19" t="str">
        <f>IF($B1462=1,"",IF(AND(TrackingWorksheet!$U1467&gt;$BE$3,TrackingWorksheet!$V1467=Lists!$P$6),1, 0)*D1462)</f>
        <v/>
      </c>
      <c r="AQ1462" s="19" t="str">
        <f>IF($B1462=1,"",IF(AND(TrackingWorksheet!$W1467&gt;$BE$3,TrackingWorksheet!$X1467=Lists!$P$6),1, 0)*D1462)</f>
        <v/>
      </c>
      <c r="AR1462" s="19" t="str">
        <f>IF($B1462=1,"",IF(AND(TrackingWorksheet!$Y1467&gt;$BE$3,TrackingWorksheet!$Z1467=Lists!$P$6),1, 0)*D1462)</f>
        <v/>
      </c>
      <c r="AS1462" s="19" t="str">
        <f>IF($B1462=1,"",IF(AND(TrackingWorksheet!$AA1467&gt;$BE$3,TrackingWorksheet!$AB1467=Lists!$P$6),1, 0)*D1462)</f>
        <v/>
      </c>
      <c r="AT1462" s="19">
        <f t="shared" si="321"/>
        <v>0</v>
      </c>
      <c r="AU1462" s="19" t="str">
        <f>IF(B1462=1,"",IF(AND(TrackingWorksheet!K1467="",TrackingWorksheet!M1467="", TrackingWorksheet!N1467="", TrackingWorksheet!S1467="", TrackingWorksheet!V1467="", TrackingWorksheet!W1467="", TrackingWorksheet!Y1467="", TrackingWorksheet!AA1467="", V1462=1),1,0)*D1462)</f>
        <v/>
      </c>
      <c r="AV1462" s="19" t="str">
        <f>IF(B1462=1,"",IF(D1462*AND(TrackingWorksheet!U1467&gt;Calculations!$BE$3,TrackingWorksheet!K1467="YES"),1,0))</f>
        <v/>
      </c>
      <c r="AW1462" s="19" t="str">
        <f>IF(B1462=1,"",IF(D1462*AND(TrackingWorksheet!W1467&gt;Calculations!$BE$3,TrackingWorksheet!K1467="YES"),1,0))</f>
        <v/>
      </c>
      <c r="AX1462" s="19">
        <f t="shared" si="322"/>
        <v>0</v>
      </c>
      <c r="AY1462" s="19">
        <f t="shared" si="318"/>
        <v>0</v>
      </c>
      <c r="AZ1462" s="27" t="str">
        <f>IF(B1462=1,"",IF(TrackingWorksheet!Q1467="","",TrackingWorksheet!Q1467))</f>
        <v/>
      </c>
      <c r="BB1462" s="4"/>
      <c r="BC1462" s="4"/>
      <c r="BD1462" s="4"/>
      <c r="BE1462" s="4"/>
      <c r="BF1462" s="4"/>
      <c r="BG1462" s="4" t="str">
        <f>IF(B1462=1,"",IF(AND(N1462=1,TrackingWorksheet!$I1467+14&lt;=WeeklySummary!$C$7),1,0))</f>
        <v/>
      </c>
      <c r="BH1462" s="4" t="str">
        <f>IF(B1462=1,"",IF(AND(R1462=1,TrackingWorksheet!$I1467+14&lt;=WeeklySummary!$C$7),1,0))</f>
        <v/>
      </c>
      <c r="BI1462" s="4" t="str">
        <f>IF(B1462=1,"",IF(AND(J1462=1,TrackingWorksheet!$G1467+14&lt;=WeeklySummary!$C$7),1,0))</f>
        <v/>
      </c>
      <c r="BJ1462" s="4" t="str">
        <f>IF(B1462=1,"",IF(AND(T1462=1,TrackingWorksheet!$I1467+14&lt;=WeeklySummary!$C$7),1,0))</f>
        <v/>
      </c>
      <c r="BK1462" s="4" t="str">
        <f>IF(B1462=1,"",IF(AND(T1462=1,TrackingWorksheet!$G1467+14&lt;=WeeklySummary!$C$7),1,0))</f>
        <v/>
      </c>
      <c r="BL1462" s="4">
        <f t="shared" si="331"/>
        <v>0</v>
      </c>
    </row>
    <row r="1463" spans="2:64" x14ac:dyDescent="0.25">
      <c r="B1463" s="27">
        <f>IF(AND(ISBLANK(TrackingWorksheet!B1468),ISBLANK(TrackingWorksheet!C1468),ISBLANK(TrackingWorksheet!G1468),ISBLANK(TrackingWorksheet!H1468),
ISBLANK(TrackingWorksheet!I1468),ISBLANK(TrackingWorksheet!J1468),ISBLANK(TrackingWorksheet!M1468),
ISBLANK(TrackingWorksheet!N1470)),1,0)</f>
        <v>1</v>
      </c>
      <c r="C1463" s="12" t="str">
        <f>IF(B1463=1,"",TrackingWorksheet!F1468)</f>
        <v/>
      </c>
      <c r="D1463" s="20" t="str">
        <f>IF(B1463=1,"",IF(AND(TrackingWorksheet!B1468&lt;&gt;"",TrackingWorksheet!B1468&lt;=WeeklySummary!$C$7,OR(TrackingWorksheet!C1468="",TrackingWorksheet!C1468&gt;=WeeklySummary!$C$6)),1,0))</f>
        <v/>
      </c>
      <c r="E1463" s="10" t="str">
        <f>IF(B1463=1,"",IF(AND(TrackingWorksheet!G1468 &lt;&gt;"",TrackingWorksheet!G1468&lt;=WeeklySummary!$C$7, TrackingWorksheet!H1468=Lists!$D$4), "Y", "N"))</f>
        <v/>
      </c>
      <c r="F1463" s="10" t="str">
        <f>IF(B1463=1,"",IF(AND(TrackingWorksheet!I1468 &lt;&gt;"", TrackingWorksheet!I1468&lt;=WeeklySummary!$C$7, TrackingWorksheet!J1468=Lists!$D$4), "Y", "N"))</f>
        <v/>
      </c>
      <c r="G1463" s="10" t="str">
        <f>IF(B1463=1,"",IF(AND(TrackingWorksheet!G1468 &lt;&gt;"",TrackingWorksheet!G1468&lt;=WeeklySummary!$C$7, TrackingWorksheet!H1468=Lists!$D$5), "Y", "N"))</f>
        <v/>
      </c>
      <c r="H1463" s="10" t="str">
        <f>IF(B1463=1,"",IF(AND(TrackingWorksheet!I1468 &lt;&gt;"", TrackingWorksheet!I1468&lt;=WeeklySummary!$C$7, TrackingWorksheet!J1468=Lists!$D$5), "Y", "N"))</f>
        <v/>
      </c>
      <c r="I1463" s="20" t="str">
        <f>IF(B1463=1,"",IF(AND(TrackingWorksheet!G1468 &lt;&gt;"", TrackingWorksheet!G1468&lt;=WeeklySummary!$C$7, TrackingWorksheet!H1468=Lists!$D$6), 1, 0))</f>
        <v/>
      </c>
      <c r="J1463" s="20" t="str">
        <f t="shared" si="323"/>
        <v/>
      </c>
      <c r="K1463" s="10" t="str">
        <f>IF(B1463=1,"",IF(AND(TrackingWorksheet!I1468&lt;=WeeklySummary!$C$7,TrackingWorksheet!K1468="YES"),0,IF(AND(AND(OR(E1463="Y",F1463="Y"),E1463&lt;&gt;F1463),G1463&lt;&gt;"Y", H1463&lt;&gt;"Y"), 1, 0)))</f>
        <v/>
      </c>
      <c r="L1463" s="20" t="str">
        <f t="shared" si="324"/>
        <v/>
      </c>
      <c r="M1463" s="10" t="str">
        <f t="shared" si="325"/>
        <v/>
      </c>
      <c r="N1463" s="20" t="str">
        <f t="shared" si="326"/>
        <v/>
      </c>
      <c r="O1463" s="10" t="str">
        <f>IF(B1463=1,"",IF(AND(TrackingWorksheet!I1468&lt;=WeeklySummary!$C$7,TrackingWorksheet!K1468="YES"),0,IF(AND(AND(OR(G1463="Y",H1463="Y"),G1463&lt;&gt;H1463),E1463&lt;&gt;"Y", F1463&lt;&gt;"Y"), 1, 0)))</f>
        <v/>
      </c>
      <c r="P1463" s="20" t="str">
        <f t="shared" si="327"/>
        <v/>
      </c>
      <c r="Q1463" s="10" t="str">
        <f t="shared" si="328"/>
        <v/>
      </c>
      <c r="R1463" s="10" t="str">
        <f t="shared" si="329"/>
        <v/>
      </c>
      <c r="S1463" s="10" t="str">
        <f>IF(B1463=1,"",IF(AND(OR(AND(TrackingWorksheet!H1468=Lists!$D$7,TrackingWorksheet!H1468=TrackingWorksheet!J1468),TrackingWorksheet!H1468&lt;&gt;TrackingWorksheet!J1468),TrackingWorksheet!K1468="YES",TrackingWorksheet!H1468&lt;&gt;Lists!$D$6,TrackingWorksheet!G1468&lt;=WeeklySummary!$C$7,TrackingWorksheet!I1468&lt;=WeeklySummary!$C$7),1,0))</f>
        <v/>
      </c>
      <c r="T1463" s="10" t="str">
        <f t="shared" si="330"/>
        <v/>
      </c>
      <c r="U1463" s="10" t="str">
        <f>IF($B1463=1,"",IF(TrackingWorksheet!$K1468="YES",1, 0)*D1463)</f>
        <v/>
      </c>
      <c r="V1463" s="20">
        <f t="shared" si="319"/>
        <v>0</v>
      </c>
      <c r="W1463" s="20">
        <f t="shared" si="320"/>
        <v>0</v>
      </c>
      <c r="X1463" s="10" t="str">
        <f>IF($B1463=1,"",IF(AND(TrackingWorksheet!$L1468&lt;&gt;"", TrackingWorksheet!$L1468&gt;=WeeklySummary!$C$6,TrackingWorksheet!$L1468&lt;=WeeklySummary!$C$7,OR(TrackingWorksheet!$H1468=Lists!$D$4,TrackingWorksheet!$J1468=Lists!$D$4)), 1, 0))</f>
        <v/>
      </c>
      <c r="Y1463" s="10" t="str">
        <f>IF($B1463=1,"",IF(AND(TrackingWorksheet!$L1468&lt;&gt;"", TrackingWorksheet!$L1468&gt;=WeeklySummary!$C$6,TrackingWorksheet!$L1468&lt;=WeeklySummary!$C$7,OR(TrackingWorksheet!$H1468=Lists!$D$5,TrackingWorksheet!$J1468=Lists!$D$5)), 1, 0))</f>
        <v/>
      </c>
      <c r="Z1463" s="10" t="str">
        <f>IF($B1463=1,"",IF(AND(TrackingWorksheet!$L1468&lt;&gt;"", TrackingWorksheet!$L1468&gt;=WeeklySummary!$C$6,TrackingWorksheet!$L1468&lt;=WeeklySummary!$C$7,OR(TrackingWorksheet!$H1468=Lists!$D$6,TrackingWorksheet!$J1468=Lists!$D$6)), 1, 0))</f>
        <v/>
      </c>
      <c r="AA1463" s="19" t="str">
        <f>IF(B1463=1,"",IF(AND(TrackingWorksheet!M1468&lt;&gt;"",TrackingWorksheet!M1468&lt;=WeeklySummary!$C$7),1,0)*D1463)</f>
        <v/>
      </c>
      <c r="AB1463" s="19" t="str">
        <f>IF(B1463=1,"",IF(AND(TrackingWorksheet!N1468&lt;&gt;"",TrackingWorksheet!N1468&lt;=WeeklySummary!$C$7),1,0)*D1463)</f>
        <v/>
      </c>
      <c r="AC1463" s="19" t="str">
        <f>IF(B1463=1,"",TrackingWorksheet!T1468)</f>
        <v/>
      </c>
      <c r="AD1463" s="19" t="str">
        <f>IF(B1463=1,"",IF(D1463*AND(TrackingWorksheet!S1468&gt;=Calculations!$BD$3,TrackingWorksheet!U1468="",TrackingWorksheet!K1468="YES"),1,0))</f>
        <v/>
      </c>
      <c r="AE1463" s="19" t="str">
        <f>IF($B1463=1,"",IF(AND(TrackingWorksheet!$S1468&gt;$BE$3,TrackingWorksheet!$T1468=Lists!$P$4),1, 0)*D1463)</f>
        <v/>
      </c>
      <c r="AF1463" s="19" t="str">
        <f>IF($B1463=1,"",IF(AND(TrackingWorksheet!$U1468&gt;$BE$3,TrackingWorksheet!$V1468=Lists!$P$4),1, 0)*D1463)</f>
        <v/>
      </c>
      <c r="AG1463" s="19" t="str">
        <f>IF($B1463=1,"",IF(AND(TrackingWorksheet!$W1468&gt;$BE$3,TrackingWorksheet!$X1468=Lists!$P$4),1, 0)*D1463)</f>
        <v/>
      </c>
      <c r="AH1463" s="19" t="str">
        <f>IF($B1463=1,"",IF(AND(TrackingWorksheet!$Y1468&gt;$BE$3,TrackingWorksheet!$Z1468=Lists!$P$4),1, 0)*D1463)</f>
        <v/>
      </c>
      <c r="AI1463" s="19" t="str">
        <f>IF($B1463=1,"",IF(AND(TrackingWorksheet!$AA1468&gt;$BE$3,TrackingWorksheet!$AB1468=Lists!$P$4),1, 0)*D1463)</f>
        <v/>
      </c>
      <c r="AJ1463" s="19" t="str">
        <f>IF($B1463=1,"",IF(AND(TrackingWorksheet!$S1468&gt;$BE$3,TrackingWorksheet!$T1468=Lists!$P$5),1, 0)*D1463)</f>
        <v/>
      </c>
      <c r="AK1463" s="19" t="str">
        <f>IF($B1463=1,"",IF(AND(TrackingWorksheet!$U1468&gt;$BE$3,TrackingWorksheet!$V1468=Lists!$P$5),1, 0)*D1463)</f>
        <v/>
      </c>
      <c r="AL1463" s="19" t="str">
        <f>IF($B1463=1,"",IF(AND(TrackingWorksheet!$W1468&gt;$BE$3,TrackingWorksheet!$X1468=Lists!$P$5),1, 0)*D1463)</f>
        <v/>
      </c>
      <c r="AM1463" s="19" t="str">
        <f>IF($B1463=1,"",IF(AND(TrackingWorksheet!$Y1468&gt;$BE$3,TrackingWorksheet!$Z1468=Lists!$P$5),1, 0)*D1463)</f>
        <v/>
      </c>
      <c r="AN1463" s="19" t="str">
        <f>IF($B1463=1,"",IF(AND(TrackingWorksheet!$AA1468&gt;$BE$3,TrackingWorksheet!$AB1468=Lists!$P$5),1, 0)*D1463)</f>
        <v/>
      </c>
      <c r="AO1463" s="19" t="str">
        <f>IF($B1463=1,"",IF(AND(TrackingWorksheet!$S1468&gt;$BE$3,TrackingWorksheet!$T1468=Lists!$P$6),1, 0)*D1463)</f>
        <v/>
      </c>
      <c r="AP1463" s="19" t="str">
        <f>IF($B1463=1,"",IF(AND(TrackingWorksheet!$U1468&gt;$BE$3,TrackingWorksheet!$V1468=Lists!$P$6),1, 0)*D1463)</f>
        <v/>
      </c>
      <c r="AQ1463" s="19" t="str">
        <f>IF($B1463=1,"",IF(AND(TrackingWorksheet!$W1468&gt;$BE$3,TrackingWorksheet!$X1468=Lists!$P$6),1, 0)*D1463)</f>
        <v/>
      </c>
      <c r="AR1463" s="19" t="str">
        <f>IF($B1463=1,"",IF(AND(TrackingWorksheet!$Y1468&gt;$BE$3,TrackingWorksheet!$Z1468=Lists!$P$6),1, 0)*D1463)</f>
        <v/>
      </c>
      <c r="AS1463" s="19" t="str">
        <f>IF($B1463=1,"",IF(AND(TrackingWorksheet!$AA1468&gt;$BE$3,TrackingWorksheet!$AB1468=Lists!$P$6),1, 0)*D1463)</f>
        <v/>
      </c>
      <c r="AT1463" s="19">
        <f t="shared" si="321"/>
        <v>0</v>
      </c>
      <c r="AU1463" s="19" t="str">
        <f>IF(B1463=1,"",IF(AND(TrackingWorksheet!K1468="",TrackingWorksheet!M1468="", TrackingWorksheet!N1468="", TrackingWorksheet!S1468="", TrackingWorksheet!V1468="", TrackingWorksheet!W1468="", TrackingWorksheet!Y1468="", TrackingWorksheet!AA1468="", V1463=1),1,0)*D1463)</f>
        <v/>
      </c>
      <c r="AV1463" s="19" t="str">
        <f>IF(B1463=1,"",IF(D1463*AND(TrackingWorksheet!U1468&gt;Calculations!$BE$3,TrackingWorksheet!K1468="YES"),1,0))</f>
        <v/>
      </c>
      <c r="AW1463" s="19" t="str">
        <f>IF(B1463=1,"",IF(D1463*AND(TrackingWorksheet!W1468&gt;Calculations!$BE$3,TrackingWorksheet!K1468="YES"),1,0))</f>
        <v/>
      </c>
      <c r="AX1463" s="19">
        <f t="shared" si="322"/>
        <v>0</v>
      </c>
      <c r="AY1463" s="19">
        <f t="shared" si="318"/>
        <v>0</v>
      </c>
      <c r="AZ1463" s="27" t="str">
        <f>IF(B1463=1,"",IF(TrackingWorksheet!Q1468="","",TrackingWorksheet!Q1468))</f>
        <v/>
      </c>
      <c r="BB1463" s="4"/>
      <c r="BC1463" s="4"/>
      <c r="BD1463" s="4"/>
      <c r="BE1463" s="4"/>
      <c r="BF1463" s="4"/>
      <c r="BG1463" s="4" t="str">
        <f>IF(B1463=1,"",IF(AND(N1463=1,TrackingWorksheet!$I1468+14&lt;=WeeklySummary!$C$7),1,0))</f>
        <v/>
      </c>
      <c r="BH1463" s="4" t="str">
        <f>IF(B1463=1,"",IF(AND(R1463=1,TrackingWorksheet!$I1468+14&lt;=WeeklySummary!$C$7),1,0))</f>
        <v/>
      </c>
      <c r="BI1463" s="4" t="str">
        <f>IF(B1463=1,"",IF(AND(J1463=1,TrackingWorksheet!$G1468+14&lt;=WeeklySummary!$C$7),1,0))</f>
        <v/>
      </c>
      <c r="BJ1463" s="4" t="str">
        <f>IF(B1463=1,"",IF(AND(T1463=1,TrackingWorksheet!$I1468+14&lt;=WeeklySummary!$C$7),1,0))</f>
        <v/>
      </c>
      <c r="BK1463" s="4" t="str">
        <f>IF(B1463=1,"",IF(AND(T1463=1,TrackingWorksheet!$G1468+14&lt;=WeeklySummary!$C$7),1,0))</f>
        <v/>
      </c>
      <c r="BL1463" s="4">
        <f t="shared" si="331"/>
        <v>0</v>
      </c>
    </row>
    <row r="1464" spans="2:64" x14ac:dyDescent="0.25">
      <c r="B1464" s="27">
        <f>IF(AND(ISBLANK(TrackingWorksheet!B1469),ISBLANK(TrackingWorksheet!C1469),ISBLANK(TrackingWorksheet!G1469),ISBLANK(TrackingWorksheet!H1469),
ISBLANK(TrackingWorksheet!I1469),ISBLANK(TrackingWorksheet!J1469),ISBLANK(TrackingWorksheet!M1469),
ISBLANK(TrackingWorksheet!N1471)),1,0)</f>
        <v>1</v>
      </c>
      <c r="C1464" s="12" t="str">
        <f>IF(B1464=1,"",TrackingWorksheet!F1469)</f>
        <v/>
      </c>
      <c r="D1464" s="20" t="str">
        <f>IF(B1464=1,"",IF(AND(TrackingWorksheet!B1469&lt;&gt;"",TrackingWorksheet!B1469&lt;=WeeklySummary!$C$7,OR(TrackingWorksheet!C1469="",TrackingWorksheet!C1469&gt;=WeeklySummary!$C$6)),1,0))</f>
        <v/>
      </c>
      <c r="E1464" s="10" t="str">
        <f>IF(B1464=1,"",IF(AND(TrackingWorksheet!G1469 &lt;&gt;"",TrackingWorksheet!G1469&lt;=WeeklySummary!$C$7, TrackingWorksheet!H1469=Lists!$D$4), "Y", "N"))</f>
        <v/>
      </c>
      <c r="F1464" s="10" t="str">
        <f>IF(B1464=1,"",IF(AND(TrackingWorksheet!I1469 &lt;&gt;"", TrackingWorksheet!I1469&lt;=WeeklySummary!$C$7, TrackingWorksheet!J1469=Lists!$D$4), "Y", "N"))</f>
        <v/>
      </c>
      <c r="G1464" s="10" t="str">
        <f>IF(B1464=1,"",IF(AND(TrackingWorksheet!G1469 &lt;&gt;"",TrackingWorksheet!G1469&lt;=WeeklySummary!$C$7, TrackingWorksheet!H1469=Lists!$D$5), "Y", "N"))</f>
        <v/>
      </c>
      <c r="H1464" s="10" t="str">
        <f>IF(B1464=1,"",IF(AND(TrackingWorksheet!I1469 &lt;&gt;"", TrackingWorksheet!I1469&lt;=WeeklySummary!$C$7, TrackingWorksheet!J1469=Lists!$D$5), "Y", "N"))</f>
        <v/>
      </c>
      <c r="I1464" s="20" t="str">
        <f>IF(B1464=1,"",IF(AND(TrackingWorksheet!G1469 &lt;&gt;"", TrackingWorksheet!G1469&lt;=WeeklySummary!$C$7, TrackingWorksheet!H1469=Lists!$D$6), 1, 0))</f>
        <v/>
      </c>
      <c r="J1464" s="20" t="str">
        <f t="shared" si="323"/>
        <v/>
      </c>
      <c r="K1464" s="10" t="str">
        <f>IF(B1464=1,"",IF(AND(TrackingWorksheet!I1469&lt;=WeeklySummary!$C$7,TrackingWorksheet!K1469="YES"),0,IF(AND(AND(OR(E1464="Y",F1464="Y"),E1464&lt;&gt;F1464),G1464&lt;&gt;"Y", H1464&lt;&gt;"Y"), 1, 0)))</f>
        <v/>
      </c>
      <c r="L1464" s="20" t="str">
        <f t="shared" si="324"/>
        <v/>
      </c>
      <c r="M1464" s="10" t="str">
        <f t="shared" si="325"/>
        <v/>
      </c>
      <c r="N1464" s="20" t="str">
        <f t="shared" si="326"/>
        <v/>
      </c>
      <c r="O1464" s="10" t="str">
        <f>IF(B1464=1,"",IF(AND(TrackingWorksheet!I1469&lt;=WeeklySummary!$C$7,TrackingWorksheet!K1469="YES"),0,IF(AND(AND(OR(G1464="Y",H1464="Y"),G1464&lt;&gt;H1464),E1464&lt;&gt;"Y", F1464&lt;&gt;"Y"), 1, 0)))</f>
        <v/>
      </c>
      <c r="P1464" s="20" t="str">
        <f t="shared" si="327"/>
        <v/>
      </c>
      <c r="Q1464" s="10" t="str">
        <f t="shared" si="328"/>
        <v/>
      </c>
      <c r="R1464" s="10" t="str">
        <f t="shared" si="329"/>
        <v/>
      </c>
      <c r="S1464" s="10" t="str">
        <f>IF(B1464=1,"",IF(AND(OR(AND(TrackingWorksheet!H1469=Lists!$D$7,TrackingWorksheet!H1469=TrackingWorksheet!J1469),TrackingWorksheet!H1469&lt;&gt;TrackingWorksheet!J1469),TrackingWorksheet!K1469="YES",TrackingWorksheet!H1469&lt;&gt;Lists!$D$6,TrackingWorksheet!G1469&lt;=WeeklySummary!$C$7,TrackingWorksheet!I1469&lt;=WeeklySummary!$C$7),1,0))</f>
        <v/>
      </c>
      <c r="T1464" s="10" t="str">
        <f t="shared" si="330"/>
        <v/>
      </c>
      <c r="U1464" s="10" t="str">
        <f>IF($B1464=1,"",IF(TrackingWorksheet!$K1469="YES",1, 0)*D1464)</f>
        <v/>
      </c>
      <c r="V1464" s="20">
        <f t="shared" si="319"/>
        <v>0</v>
      </c>
      <c r="W1464" s="20">
        <f t="shared" si="320"/>
        <v>0</v>
      </c>
      <c r="X1464" s="10" t="str">
        <f>IF($B1464=1,"",IF(AND(TrackingWorksheet!$L1469&lt;&gt;"", TrackingWorksheet!$L1469&gt;=WeeklySummary!$C$6,TrackingWorksheet!$L1469&lt;=WeeklySummary!$C$7,OR(TrackingWorksheet!$H1469=Lists!$D$4,TrackingWorksheet!$J1469=Lists!$D$4)), 1, 0))</f>
        <v/>
      </c>
      <c r="Y1464" s="10" t="str">
        <f>IF($B1464=1,"",IF(AND(TrackingWorksheet!$L1469&lt;&gt;"", TrackingWorksheet!$L1469&gt;=WeeklySummary!$C$6,TrackingWorksheet!$L1469&lt;=WeeklySummary!$C$7,OR(TrackingWorksheet!$H1469=Lists!$D$5,TrackingWorksheet!$J1469=Lists!$D$5)), 1, 0))</f>
        <v/>
      </c>
      <c r="Z1464" s="10" t="str">
        <f>IF($B1464=1,"",IF(AND(TrackingWorksheet!$L1469&lt;&gt;"", TrackingWorksheet!$L1469&gt;=WeeklySummary!$C$6,TrackingWorksheet!$L1469&lt;=WeeklySummary!$C$7,OR(TrackingWorksheet!$H1469=Lists!$D$6,TrackingWorksheet!$J1469=Lists!$D$6)), 1, 0))</f>
        <v/>
      </c>
      <c r="AA1464" s="19" t="str">
        <f>IF(B1464=1,"",IF(AND(TrackingWorksheet!M1469&lt;&gt;"",TrackingWorksheet!M1469&lt;=WeeklySummary!$C$7),1,0)*D1464)</f>
        <v/>
      </c>
      <c r="AB1464" s="19" t="str">
        <f>IF(B1464=1,"",IF(AND(TrackingWorksheet!N1469&lt;&gt;"",TrackingWorksheet!N1469&lt;=WeeklySummary!$C$7),1,0)*D1464)</f>
        <v/>
      </c>
      <c r="AC1464" s="19" t="str">
        <f>IF(B1464=1,"",TrackingWorksheet!T1469)</f>
        <v/>
      </c>
      <c r="AD1464" s="19" t="str">
        <f>IF(B1464=1,"",IF(D1464*AND(TrackingWorksheet!S1469&gt;=Calculations!$BD$3,TrackingWorksheet!U1469="",TrackingWorksheet!K1469="YES"),1,0))</f>
        <v/>
      </c>
      <c r="AE1464" s="19" t="str">
        <f>IF($B1464=1,"",IF(AND(TrackingWorksheet!$S1469&gt;$BE$3,TrackingWorksheet!$T1469=Lists!$P$4),1, 0)*D1464)</f>
        <v/>
      </c>
      <c r="AF1464" s="19" t="str">
        <f>IF($B1464=1,"",IF(AND(TrackingWorksheet!$U1469&gt;$BE$3,TrackingWorksheet!$V1469=Lists!$P$4),1, 0)*D1464)</f>
        <v/>
      </c>
      <c r="AG1464" s="19" t="str">
        <f>IF($B1464=1,"",IF(AND(TrackingWorksheet!$W1469&gt;$BE$3,TrackingWorksheet!$X1469=Lists!$P$4),1, 0)*D1464)</f>
        <v/>
      </c>
      <c r="AH1464" s="19" t="str">
        <f>IF($B1464=1,"",IF(AND(TrackingWorksheet!$Y1469&gt;$BE$3,TrackingWorksheet!$Z1469=Lists!$P$4),1, 0)*D1464)</f>
        <v/>
      </c>
      <c r="AI1464" s="19" t="str">
        <f>IF($B1464=1,"",IF(AND(TrackingWorksheet!$AA1469&gt;$BE$3,TrackingWorksheet!$AB1469=Lists!$P$4),1, 0)*D1464)</f>
        <v/>
      </c>
      <c r="AJ1464" s="19" t="str">
        <f>IF($B1464=1,"",IF(AND(TrackingWorksheet!$S1469&gt;$BE$3,TrackingWorksheet!$T1469=Lists!$P$5),1, 0)*D1464)</f>
        <v/>
      </c>
      <c r="AK1464" s="19" t="str">
        <f>IF($B1464=1,"",IF(AND(TrackingWorksheet!$U1469&gt;$BE$3,TrackingWorksheet!$V1469=Lists!$P$5),1, 0)*D1464)</f>
        <v/>
      </c>
      <c r="AL1464" s="19" t="str">
        <f>IF($B1464=1,"",IF(AND(TrackingWorksheet!$W1469&gt;$BE$3,TrackingWorksheet!$X1469=Lists!$P$5),1, 0)*D1464)</f>
        <v/>
      </c>
      <c r="AM1464" s="19" t="str">
        <f>IF($B1464=1,"",IF(AND(TrackingWorksheet!$Y1469&gt;$BE$3,TrackingWorksheet!$Z1469=Lists!$P$5),1, 0)*D1464)</f>
        <v/>
      </c>
      <c r="AN1464" s="19" t="str">
        <f>IF($B1464=1,"",IF(AND(TrackingWorksheet!$AA1469&gt;$BE$3,TrackingWorksheet!$AB1469=Lists!$P$5),1, 0)*D1464)</f>
        <v/>
      </c>
      <c r="AO1464" s="19" t="str">
        <f>IF($B1464=1,"",IF(AND(TrackingWorksheet!$S1469&gt;$BE$3,TrackingWorksheet!$T1469=Lists!$P$6),1, 0)*D1464)</f>
        <v/>
      </c>
      <c r="AP1464" s="19" t="str">
        <f>IF($B1464=1,"",IF(AND(TrackingWorksheet!$U1469&gt;$BE$3,TrackingWorksheet!$V1469=Lists!$P$6),1, 0)*D1464)</f>
        <v/>
      </c>
      <c r="AQ1464" s="19" t="str">
        <f>IF($B1464=1,"",IF(AND(TrackingWorksheet!$W1469&gt;$BE$3,TrackingWorksheet!$X1469=Lists!$P$6),1, 0)*D1464)</f>
        <v/>
      </c>
      <c r="AR1464" s="19" t="str">
        <f>IF($B1464=1,"",IF(AND(TrackingWorksheet!$Y1469&gt;$BE$3,TrackingWorksheet!$Z1469=Lists!$P$6),1, 0)*D1464)</f>
        <v/>
      </c>
      <c r="AS1464" s="19" t="str">
        <f>IF($B1464=1,"",IF(AND(TrackingWorksheet!$AA1469&gt;$BE$3,TrackingWorksheet!$AB1469=Lists!$P$6),1, 0)*D1464)</f>
        <v/>
      </c>
      <c r="AT1464" s="19">
        <f t="shared" si="321"/>
        <v>0</v>
      </c>
      <c r="AU1464" s="19" t="str">
        <f>IF(B1464=1,"",IF(AND(TrackingWorksheet!K1469="",TrackingWorksheet!M1469="", TrackingWorksheet!N1469="", TrackingWorksheet!S1469="", TrackingWorksheet!V1469="", TrackingWorksheet!W1469="", TrackingWorksheet!Y1469="", TrackingWorksheet!AA1469="", V1464=1),1,0)*D1464)</f>
        <v/>
      </c>
      <c r="AV1464" s="19" t="str">
        <f>IF(B1464=1,"",IF(D1464*AND(TrackingWorksheet!U1469&gt;Calculations!$BE$3,TrackingWorksheet!K1469="YES"),1,0))</f>
        <v/>
      </c>
      <c r="AW1464" s="19" t="str">
        <f>IF(B1464=1,"",IF(D1464*AND(TrackingWorksheet!W1469&gt;Calculations!$BE$3,TrackingWorksheet!K1469="YES"),1,0))</f>
        <v/>
      </c>
      <c r="AX1464" s="19">
        <f t="shared" si="322"/>
        <v>0</v>
      </c>
      <c r="AY1464" s="19">
        <f t="shared" si="318"/>
        <v>0</v>
      </c>
      <c r="AZ1464" s="27" t="str">
        <f>IF(B1464=1,"",IF(TrackingWorksheet!Q1469="","",TrackingWorksheet!Q1469))</f>
        <v/>
      </c>
      <c r="BB1464" s="4"/>
      <c r="BC1464" s="4"/>
      <c r="BD1464" s="4"/>
      <c r="BE1464" s="4"/>
      <c r="BF1464" s="4"/>
      <c r="BG1464" s="4" t="str">
        <f>IF(B1464=1,"",IF(AND(N1464=1,TrackingWorksheet!$I1469+14&lt;=WeeklySummary!$C$7),1,0))</f>
        <v/>
      </c>
      <c r="BH1464" s="4" t="str">
        <f>IF(B1464=1,"",IF(AND(R1464=1,TrackingWorksheet!$I1469+14&lt;=WeeklySummary!$C$7),1,0))</f>
        <v/>
      </c>
      <c r="BI1464" s="4" t="str">
        <f>IF(B1464=1,"",IF(AND(J1464=1,TrackingWorksheet!$G1469+14&lt;=WeeklySummary!$C$7),1,0))</f>
        <v/>
      </c>
      <c r="BJ1464" s="4" t="str">
        <f>IF(B1464=1,"",IF(AND(T1464=1,TrackingWorksheet!$I1469+14&lt;=WeeklySummary!$C$7),1,0))</f>
        <v/>
      </c>
      <c r="BK1464" s="4" t="str">
        <f>IF(B1464=1,"",IF(AND(T1464=1,TrackingWorksheet!$G1469+14&lt;=WeeklySummary!$C$7),1,0))</f>
        <v/>
      </c>
      <c r="BL1464" s="4">
        <f t="shared" si="331"/>
        <v>0</v>
      </c>
    </row>
    <row r="1465" spans="2:64" x14ac:dyDescent="0.25">
      <c r="B1465" s="27">
        <f>IF(AND(ISBLANK(TrackingWorksheet!B1470),ISBLANK(TrackingWorksheet!C1470),ISBLANK(TrackingWorksheet!G1470),ISBLANK(TrackingWorksheet!H1470),
ISBLANK(TrackingWorksheet!I1470),ISBLANK(TrackingWorksheet!J1470),ISBLANK(TrackingWorksheet!M1470),
ISBLANK(TrackingWorksheet!N1472)),1,0)</f>
        <v>1</v>
      </c>
      <c r="C1465" s="12" t="str">
        <f>IF(B1465=1,"",TrackingWorksheet!F1470)</f>
        <v/>
      </c>
      <c r="D1465" s="20" t="str">
        <f>IF(B1465=1,"",IF(AND(TrackingWorksheet!B1470&lt;&gt;"",TrackingWorksheet!B1470&lt;=WeeklySummary!$C$7,OR(TrackingWorksheet!C1470="",TrackingWorksheet!C1470&gt;=WeeklySummary!$C$6)),1,0))</f>
        <v/>
      </c>
      <c r="E1465" s="10" t="str">
        <f>IF(B1465=1,"",IF(AND(TrackingWorksheet!G1470 &lt;&gt;"",TrackingWorksheet!G1470&lt;=WeeklySummary!$C$7, TrackingWorksheet!H1470=Lists!$D$4), "Y", "N"))</f>
        <v/>
      </c>
      <c r="F1465" s="10" t="str">
        <f>IF(B1465=1,"",IF(AND(TrackingWorksheet!I1470 &lt;&gt;"", TrackingWorksheet!I1470&lt;=WeeklySummary!$C$7, TrackingWorksheet!J1470=Lists!$D$4), "Y", "N"))</f>
        <v/>
      </c>
      <c r="G1465" s="10" t="str">
        <f>IF(B1465=1,"",IF(AND(TrackingWorksheet!G1470 &lt;&gt;"",TrackingWorksheet!G1470&lt;=WeeklySummary!$C$7, TrackingWorksheet!H1470=Lists!$D$5), "Y", "N"))</f>
        <v/>
      </c>
      <c r="H1465" s="10" t="str">
        <f>IF(B1465=1,"",IF(AND(TrackingWorksheet!I1470 &lt;&gt;"", TrackingWorksheet!I1470&lt;=WeeklySummary!$C$7, TrackingWorksheet!J1470=Lists!$D$5), "Y", "N"))</f>
        <v/>
      </c>
      <c r="I1465" s="20" t="str">
        <f>IF(B1465=1,"",IF(AND(TrackingWorksheet!G1470 &lt;&gt;"", TrackingWorksheet!G1470&lt;=WeeklySummary!$C$7, TrackingWorksheet!H1470=Lists!$D$6), 1, 0))</f>
        <v/>
      </c>
      <c r="J1465" s="20" t="str">
        <f t="shared" si="323"/>
        <v/>
      </c>
      <c r="K1465" s="10" t="str">
        <f>IF(B1465=1,"",IF(AND(TrackingWorksheet!I1470&lt;=WeeklySummary!$C$7,TrackingWorksheet!K1470="YES"),0,IF(AND(AND(OR(E1465="Y",F1465="Y"),E1465&lt;&gt;F1465),G1465&lt;&gt;"Y", H1465&lt;&gt;"Y"), 1, 0)))</f>
        <v/>
      </c>
      <c r="L1465" s="20" t="str">
        <f t="shared" si="324"/>
        <v/>
      </c>
      <c r="M1465" s="10" t="str">
        <f t="shared" si="325"/>
        <v/>
      </c>
      <c r="N1465" s="20" t="str">
        <f t="shared" si="326"/>
        <v/>
      </c>
      <c r="O1465" s="10" t="str">
        <f>IF(B1465=1,"",IF(AND(TrackingWorksheet!I1470&lt;=WeeklySummary!$C$7,TrackingWorksheet!K1470="YES"),0,IF(AND(AND(OR(G1465="Y",H1465="Y"),G1465&lt;&gt;H1465),E1465&lt;&gt;"Y", F1465&lt;&gt;"Y"), 1, 0)))</f>
        <v/>
      </c>
      <c r="P1465" s="20" t="str">
        <f t="shared" si="327"/>
        <v/>
      </c>
      <c r="Q1465" s="10" t="str">
        <f t="shared" si="328"/>
        <v/>
      </c>
      <c r="R1465" s="10" t="str">
        <f t="shared" si="329"/>
        <v/>
      </c>
      <c r="S1465" s="10" t="str">
        <f>IF(B1465=1,"",IF(AND(OR(AND(TrackingWorksheet!H1470=Lists!$D$7,TrackingWorksheet!H1470=TrackingWorksheet!J1470),TrackingWorksheet!H1470&lt;&gt;TrackingWorksheet!J1470),TrackingWorksheet!K1470="YES",TrackingWorksheet!H1470&lt;&gt;Lists!$D$6,TrackingWorksheet!G1470&lt;=WeeklySummary!$C$7,TrackingWorksheet!I1470&lt;=WeeklySummary!$C$7),1,0))</f>
        <v/>
      </c>
      <c r="T1465" s="10" t="str">
        <f t="shared" si="330"/>
        <v/>
      </c>
      <c r="U1465" s="10" t="str">
        <f>IF($B1465=1,"",IF(TrackingWorksheet!$K1470="YES",1, 0)*D1465)</f>
        <v/>
      </c>
      <c r="V1465" s="20">
        <f t="shared" si="319"/>
        <v>0</v>
      </c>
      <c r="W1465" s="20">
        <f t="shared" si="320"/>
        <v>0</v>
      </c>
      <c r="X1465" s="10" t="str">
        <f>IF($B1465=1,"",IF(AND(TrackingWorksheet!$L1470&lt;&gt;"", TrackingWorksheet!$L1470&gt;=WeeklySummary!$C$6,TrackingWorksheet!$L1470&lt;=WeeklySummary!$C$7,OR(TrackingWorksheet!$H1470=Lists!$D$4,TrackingWorksheet!$J1470=Lists!$D$4)), 1, 0))</f>
        <v/>
      </c>
      <c r="Y1465" s="10" t="str">
        <f>IF($B1465=1,"",IF(AND(TrackingWorksheet!$L1470&lt;&gt;"", TrackingWorksheet!$L1470&gt;=WeeklySummary!$C$6,TrackingWorksheet!$L1470&lt;=WeeklySummary!$C$7,OR(TrackingWorksheet!$H1470=Lists!$D$5,TrackingWorksheet!$J1470=Lists!$D$5)), 1, 0))</f>
        <v/>
      </c>
      <c r="Z1465" s="10" t="str">
        <f>IF($B1465=1,"",IF(AND(TrackingWorksheet!$L1470&lt;&gt;"", TrackingWorksheet!$L1470&gt;=WeeklySummary!$C$6,TrackingWorksheet!$L1470&lt;=WeeklySummary!$C$7,OR(TrackingWorksheet!$H1470=Lists!$D$6,TrackingWorksheet!$J1470=Lists!$D$6)), 1, 0))</f>
        <v/>
      </c>
      <c r="AA1465" s="19" t="str">
        <f>IF(B1465=1,"",IF(AND(TrackingWorksheet!M1470&lt;&gt;"",TrackingWorksheet!M1470&lt;=WeeklySummary!$C$7),1,0)*D1465)</f>
        <v/>
      </c>
      <c r="AB1465" s="19" t="str">
        <f>IF(B1465=1,"",IF(AND(TrackingWorksheet!N1470&lt;&gt;"",TrackingWorksheet!N1470&lt;=WeeklySummary!$C$7),1,0)*D1465)</f>
        <v/>
      </c>
      <c r="AC1465" s="19" t="str">
        <f>IF(B1465=1,"",TrackingWorksheet!T1470)</f>
        <v/>
      </c>
      <c r="AD1465" s="19" t="str">
        <f>IF(B1465=1,"",IF(D1465*AND(TrackingWorksheet!S1470&gt;=Calculations!$BD$3,TrackingWorksheet!U1470="",TrackingWorksheet!K1470="YES"),1,0))</f>
        <v/>
      </c>
      <c r="AE1465" s="19" t="str">
        <f>IF($B1465=1,"",IF(AND(TrackingWorksheet!$S1470&gt;$BE$3,TrackingWorksheet!$T1470=Lists!$P$4),1, 0)*D1465)</f>
        <v/>
      </c>
      <c r="AF1465" s="19" t="str">
        <f>IF($B1465=1,"",IF(AND(TrackingWorksheet!$U1470&gt;$BE$3,TrackingWorksheet!$V1470=Lists!$P$4),1, 0)*D1465)</f>
        <v/>
      </c>
      <c r="AG1465" s="19" t="str">
        <f>IF($B1465=1,"",IF(AND(TrackingWorksheet!$W1470&gt;$BE$3,TrackingWorksheet!$X1470=Lists!$P$4),1, 0)*D1465)</f>
        <v/>
      </c>
      <c r="AH1465" s="19" t="str">
        <f>IF($B1465=1,"",IF(AND(TrackingWorksheet!$Y1470&gt;$BE$3,TrackingWorksheet!$Z1470=Lists!$P$4),1, 0)*D1465)</f>
        <v/>
      </c>
      <c r="AI1465" s="19" t="str">
        <f>IF($B1465=1,"",IF(AND(TrackingWorksheet!$AA1470&gt;$BE$3,TrackingWorksheet!$AB1470=Lists!$P$4),1, 0)*D1465)</f>
        <v/>
      </c>
      <c r="AJ1465" s="19" t="str">
        <f>IF($B1465=1,"",IF(AND(TrackingWorksheet!$S1470&gt;$BE$3,TrackingWorksheet!$T1470=Lists!$P$5),1, 0)*D1465)</f>
        <v/>
      </c>
      <c r="AK1465" s="19" t="str">
        <f>IF($B1465=1,"",IF(AND(TrackingWorksheet!$U1470&gt;$BE$3,TrackingWorksheet!$V1470=Lists!$P$5),1, 0)*D1465)</f>
        <v/>
      </c>
      <c r="AL1465" s="19" t="str">
        <f>IF($B1465=1,"",IF(AND(TrackingWorksheet!$W1470&gt;$BE$3,TrackingWorksheet!$X1470=Lists!$P$5),1, 0)*D1465)</f>
        <v/>
      </c>
      <c r="AM1465" s="19" t="str">
        <f>IF($B1465=1,"",IF(AND(TrackingWorksheet!$Y1470&gt;$BE$3,TrackingWorksheet!$Z1470=Lists!$P$5),1, 0)*D1465)</f>
        <v/>
      </c>
      <c r="AN1465" s="19" t="str">
        <f>IF($B1465=1,"",IF(AND(TrackingWorksheet!$AA1470&gt;$BE$3,TrackingWorksheet!$AB1470=Lists!$P$5),1, 0)*D1465)</f>
        <v/>
      </c>
      <c r="AO1465" s="19" t="str">
        <f>IF($B1465=1,"",IF(AND(TrackingWorksheet!$S1470&gt;$BE$3,TrackingWorksheet!$T1470=Lists!$P$6),1, 0)*D1465)</f>
        <v/>
      </c>
      <c r="AP1465" s="19" t="str">
        <f>IF($B1465=1,"",IF(AND(TrackingWorksheet!$U1470&gt;$BE$3,TrackingWorksheet!$V1470=Lists!$P$6),1, 0)*D1465)</f>
        <v/>
      </c>
      <c r="AQ1465" s="19" t="str">
        <f>IF($B1465=1,"",IF(AND(TrackingWorksheet!$W1470&gt;$BE$3,TrackingWorksheet!$X1470=Lists!$P$6),1, 0)*D1465)</f>
        <v/>
      </c>
      <c r="AR1465" s="19" t="str">
        <f>IF($B1465=1,"",IF(AND(TrackingWorksheet!$Y1470&gt;$BE$3,TrackingWorksheet!$Z1470=Lists!$P$6),1, 0)*D1465)</f>
        <v/>
      </c>
      <c r="AS1465" s="19" t="str">
        <f>IF($B1465=1,"",IF(AND(TrackingWorksheet!$AA1470&gt;$BE$3,TrackingWorksheet!$AB1470=Lists!$P$6),1, 0)*D1465)</f>
        <v/>
      </c>
      <c r="AT1465" s="19">
        <f t="shared" si="321"/>
        <v>0</v>
      </c>
      <c r="AU1465" s="19" t="str">
        <f>IF(B1465=1,"",IF(AND(TrackingWorksheet!K1470="",TrackingWorksheet!M1470="", TrackingWorksheet!N1470="", TrackingWorksheet!S1470="", TrackingWorksheet!V1470="", TrackingWorksheet!W1470="", TrackingWorksheet!Y1470="", TrackingWorksheet!AA1470="", V1465=1),1,0)*D1465)</f>
        <v/>
      </c>
      <c r="AV1465" s="19" t="str">
        <f>IF(B1465=1,"",IF(D1465*AND(TrackingWorksheet!U1470&gt;Calculations!$BE$3,TrackingWorksheet!K1470="YES"),1,0))</f>
        <v/>
      </c>
      <c r="AW1465" s="19" t="str">
        <f>IF(B1465=1,"",IF(D1465*AND(TrackingWorksheet!W1470&gt;Calculations!$BE$3,TrackingWorksheet!K1470="YES"),1,0))</f>
        <v/>
      </c>
      <c r="AX1465" s="19">
        <f t="shared" si="322"/>
        <v>0</v>
      </c>
      <c r="AY1465" s="19">
        <f t="shared" si="318"/>
        <v>0</v>
      </c>
      <c r="AZ1465" s="27" t="str">
        <f>IF(B1465=1,"",IF(TrackingWorksheet!Q1470="","",TrackingWorksheet!Q1470))</f>
        <v/>
      </c>
      <c r="BB1465" s="4"/>
      <c r="BC1465" s="4"/>
      <c r="BD1465" s="4"/>
      <c r="BE1465" s="4"/>
      <c r="BF1465" s="4"/>
      <c r="BG1465" s="4" t="str">
        <f>IF(B1465=1,"",IF(AND(N1465=1,TrackingWorksheet!$I1470+14&lt;=WeeklySummary!$C$7),1,0))</f>
        <v/>
      </c>
      <c r="BH1465" s="4" t="str">
        <f>IF(B1465=1,"",IF(AND(R1465=1,TrackingWorksheet!$I1470+14&lt;=WeeklySummary!$C$7),1,0))</f>
        <v/>
      </c>
      <c r="BI1465" s="4" t="str">
        <f>IF(B1465=1,"",IF(AND(J1465=1,TrackingWorksheet!$G1470+14&lt;=WeeklySummary!$C$7),1,0))</f>
        <v/>
      </c>
      <c r="BJ1465" s="4" t="str">
        <f>IF(B1465=1,"",IF(AND(T1465=1,TrackingWorksheet!$I1470+14&lt;=WeeklySummary!$C$7),1,0))</f>
        <v/>
      </c>
      <c r="BK1465" s="4" t="str">
        <f>IF(B1465=1,"",IF(AND(T1465=1,TrackingWorksheet!$G1470+14&lt;=WeeklySummary!$C$7),1,0))</f>
        <v/>
      </c>
      <c r="BL1465" s="4">
        <f t="shared" si="331"/>
        <v>0</v>
      </c>
    </row>
    <row r="1466" spans="2:64" x14ac:dyDescent="0.25">
      <c r="B1466" s="27">
        <f>IF(AND(ISBLANK(TrackingWorksheet!B1471),ISBLANK(TrackingWorksheet!C1471),ISBLANK(TrackingWorksheet!G1471),ISBLANK(TrackingWorksheet!H1471),
ISBLANK(TrackingWorksheet!I1471),ISBLANK(TrackingWorksheet!J1471),ISBLANK(TrackingWorksheet!M1471),
ISBLANK(TrackingWorksheet!N1473)),1,0)</f>
        <v>1</v>
      </c>
      <c r="C1466" s="12" t="str">
        <f>IF(B1466=1,"",TrackingWorksheet!F1471)</f>
        <v/>
      </c>
      <c r="D1466" s="20" t="str">
        <f>IF(B1466=1,"",IF(AND(TrackingWorksheet!B1471&lt;&gt;"",TrackingWorksheet!B1471&lt;=WeeklySummary!$C$7,OR(TrackingWorksheet!C1471="",TrackingWorksheet!C1471&gt;=WeeklySummary!$C$6)),1,0))</f>
        <v/>
      </c>
      <c r="E1466" s="10" t="str">
        <f>IF(B1466=1,"",IF(AND(TrackingWorksheet!G1471 &lt;&gt;"",TrackingWorksheet!G1471&lt;=WeeklySummary!$C$7, TrackingWorksheet!H1471=Lists!$D$4), "Y", "N"))</f>
        <v/>
      </c>
      <c r="F1466" s="10" t="str">
        <f>IF(B1466=1,"",IF(AND(TrackingWorksheet!I1471 &lt;&gt;"", TrackingWorksheet!I1471&lt;=WeeklySummary!$C$7, TrackingWorksheet!J1471=Lists!$D$4), "Y", "N"))</f>
        <v/>
      </c>
      <c r="G1466" s="10" t="str">
        <f>IF(B1466=1,"",IF(AND(TrackingWorksheet!G1471 &lt;&gt;"",TrackingWorksheet!G1471&lt;=WeeklySummary!$C$7, TrackingWorksheet!H1471=Lists!$D$5), "Y", "N"))</f>
        <v/>
      </c>
      <c r="H1466" s="10" t="str">
        <f>IF(B1466=1,"",IF(AND(TrackingWorksheet!I1471 &lt;&gt;"", TrackingWorksheet!I1471&lt;=WeeklySummary!$C$7, TrackingWorksheet!J1471=Lists!$D$5), "Y", "N"))</f>
        <v/>
      </c>
      <c r="I1466" s="20" t="str">
        <f>IF(B1466=1,"",IF(AND(TrackingWorksheet!G1471 &lt;&gt;"", TrackingWorksheet!G1471&lt;=WeeklySummary!$C$7, TrackingWorksheet!H1471=Lists!$D$6), 1, 0))</f>
        <v/>
      </c>
      <c r="J1466" s="20" t="str">
        <f t="shared" si="323"/>
        <v/>
      </c>
      <c r="K1466" s="10" t="str">
        <f>IF(B1466=1,"",IF(AND(TrackingWorksheet!I1471&lt;=WeeklySummary!$C$7,TrackingWorksheet!K1471="YES"),0,IF(AND(AND(OR(E1466="Y",F1466="Y"),E1466&lt;&gt;F1466),G1466&lt;&gt;"Y", H1466&lt;&gt;"Y"), 1, 0)))</f>
        <v/>
      </c>
      <c r="L1466" s="20" t="str">
        <f t="shared" si="324"/>
        <v/>
      </c>
      <c r="M1466" s="10" t="str">
        <f t="shared" si="325"/>
        <v/>
      </c>
      <c r="N1466" s="20" t="str">
        <f t="shared" si="326"/>
        <v/>
      </c>
      <c r="O1466" s="10" t="str">
        <f>IF(B1466=1,"",IF(AND(TrackingWorksheet!I1471&lt;=WeeklySummary!$C$7,TrackingWorksheet!K1471="YES"),0,IF(AND(AND(OR(G1466="Y",H1466="Y"),G1466&lt;&gt;H1466),E1466&lt;&gt;"Y", F1466&lt;&gt;"Y"), 1, 0)))</f>
        <v/>
      </c>
      <c r="P1466" s="20" t="str">
        <f t="shared" si="327"/>
        <v/>
      </c>
      <c r="Q1466" s="10" t="str">
        <f t="shared" si="328"/>
        <v/>
      </c>
      <c r="R1466" s="10" t="str">
        <f t="shared" si="329"/>
        <v/>
      </c>
      <c r="S1466" s="10" t="str">
        <f>IF(B1466=1,"",IF(AND(OR(AND(TrackingWorksheet!H1471=Lists!$D$7,TrackingWorksheet!H1471=TrackingWorksheet!J1471),TrackingWorksheet!H1471&lt;&gt;TrackingWorksheet!J1471),TrackingWorksheet!K1471="YES",TrackingWorksheet!H1471&lt;&gt;Lists!$D$6,TrackingWorksheet!G1471&lt;=WeeklySummary!$C$7,TrackingWorksheet!I1471&lt;=WeeklySummary!$C$7),1,0))</f>
        <v/>
      </c>
      <c r="T1466" s="10" t="str">
        <f t="shared" si="330"/>
        <v/>
      </c>
      <c r="U1466" s="10" t="str">
        <f>IF($B1466=1,"",IF(TrackingWorksheet!$K1471="YES",1, 0)*D1466)</f>
        <v/>
      </c>
      <c r="V1466" s="20">
        <f t="shared" si="319"/>
        <v>0</v>
      </c>
      <c r="W1466" s="20">
        <f t="shared" si="320"/>
        <v>0</v>
      </c>
      <c r="X1466" s="10" t="str">
        <f>IF($B1466=1,"",IF(AND(TrackingWorksheet!$L1471&lt;&gt;"", TrackingWorksheet!$L1471&gt;=WeeklySummary!$C$6,TrackingWorksheet!$L1471&lt;=WeeklySummary!$C$7,OR(TrackingWorksheet!$H1471=Lists!$D$4,TrackingWorksheet!$J1471=Lists!$D$4)), 1, 0))</f>
        <v/>
      </c>
      <c r="Y1466" s="10" t="str">
        <f>IF($B1466=1,"",IF(AND(TrackingWorksheet!$L1471&lt;&gt;"", TrackingWorksheet!$L1471&gt;=WeeklySummary!$C$6,TrackingWorksheet!$L1471&lt;=WeeklySummary!$C$7,OR(TrackingWorksheet!$H1471=Lists!$D$5,TrackingWorksheet!$J1471=Lists!$D$5)), 1, 0))</f>
        <v/>
      </c>
      <c r="Z1466" s="10" t="str">
        <f>IF($B1466=1,"",IF(AND(TrackingWorksheet!$L1471&lt;&gt;"", TrackingWorksheet!$L1471&gt;=WeeklySummary!$C$6,TrackingWorksheet!$L1471&lt;=WeeklySummary!$C$7,OR(TrackingWorksheet!$H1471=Lists!$D$6,TrackingWorksheet!$J1471=Lists!$D$6)), 1, 0))</f>
        <v/>
      </c>
      <c r="AA1466" s="19" t="str">
        <f>IF(B1466=1,"",IF(AND(TrackingWorksheet!M1471&lt;&gt;"",TrackingWorksheet!M1471&lt;=WeeklySummary!$C$7),1,0)*D1466)</f>
        <v/>
      </c>
      <c r="AB1466" s="19" t="str">
        <f>IF(B1466=1,"",IF(AND(TrackingWorksheet!N1471&lt;&gt;"",TrackingWorksheet!N1471&lt;=WeeklySummary!$C$7),1,0)*D1466)</f>
        <v/>
      </c>
      <c r="AC1466" s="19" t="str">
        <f>IF(B1466=1,"",TrackingWorksheet!T1471)</f>
        <v/>
      </c>
      <c r="AD1466" s="19" t="str">
        <f>IF(B1466=1,"",IF(D1466*AND(TrackingWorksheet!S1471&gt;=Calculations!$BD$3,TrackingWorksheet!U1471="",TrackingWorksheet!K1471="YES"),1,0))</f>
        <v/>
      </c>
      <c r="AE1466" s="19" t="str">
        <f>IF($B1466=1,"",IF(AND(TrackingWorksheet!$S1471&gt;$BE$3,TrackingWorksheet!$T1471=Lists!$P$4),1, 0)*D1466)</f>
        <v/>
      </c>
      <c r="AF1466" s="19" t="str">
        <f>IF($B1466=1,"",IF(AND(TrackingWorksheet!$U1471&gt;$BE$3,TrackingWorksheet!$V1471=Lists!$P$4),1, 0)*D1466)</f>
        <v/>
      </c>
      <c r="AG1466" s="19" t="str">
        <f>IF($B1466=1,"",IF(AND(TrackingWorksheet!$W1471&gt;$BE$3,TrackingWorksheet!$X1471=Lists!$P$4),1, 0)*D1466)</f>
        <v/>
      </c>
      <c r="AH1466" s="19" t="str">
        <f>IF($B1466=1,"",IF(AND(TrackingWorksheet!$Y1471&gt;$BE$3,TrackingWorksheet!$Z1471=Lists!$P$4),1, 0)*D1466)</f>
        <v/>
      </c>
      <c r="AI1466" s="19" t="str">
        <f>IF($B1466=1,"",IF(AND(TrackingWorksheet!$AA1471&gt;$BE$3,TrackingWorksheet!$AB1471=Lists!$P$4),1, 0)*D1466)</f>
        <v/>
      </c>
      <c r="AJ1466" s="19" t="str">
        <f>IF($B1466=1,"",IF(AND(TrackingWorksheet!$S1471&gt;$BE$3,TrackingWorksheet!$T1471=Lists!$P$5),1, 0)*D1466)</f>
        <v/>
      </c>
      <c r="AK1466" s="19" t="str">
        <f>IF($B1466=1,"",IF(AND(TrackingWorksheet!$U1471&gt;$BE$3,TrackingWorksheet!$V1471=Lists!$P$5),1, 0)*D1466)</f>
        <v/>
      </c>
      <c r="AL1466" s="19" t="str">
        <f>IF($B1466=1,"",IF(AND(TrackingWorksheet!$W1471&gt;$BE$3,TrackingWorksheet!$X1471=Lists!$P$5),1, 0)*D1466)</f>
        <v/>
      </c>
      <c r="AM1466" s="19" t="str">
        <f>IF($B1466=1,"",IF(AND(TrackingWorksheet!$Y1471&gt;$BE$3,TrackingWorksheet!$Z1471=Lists!$P$5),1, 0)*D1466)</f>
        <v/>
      </c>
      <c r="AN1466" s="19" t="str">
        <f>IF($B1466=1,"",IF(AND(TrackingWorksheet!$AA1471&gt;$BE$3,TrackingWorksheet!$AB1471=Lists!$P$5),1, 0)*D1466)</f>
        <v/>
      </c>
      <c r="AO1466" s="19" t="str">
        <f>IF($B1466=1,"",IF(AND(TrackingWorksheet!$S1471&gt;$BE$3,TrackingWorksheet!$T1471=Lists!$P$6),1, 0)*D1466)</f>
        <v/>
      </c>
      <c r="AP1466" s="19" t="str">
        <f>IF($B1466=1,"",IF(AND(TrackingWorksheet!$U1471&gt;$BE$3,TrackingWorksheet!$V1471=Lists!$P$6),1, 0)*D1466)</f>
        <v/>
      </c>
      <c r="AQ1466" s="19" t="str">
        <f>IF($B1466=1,"",IF(AND(TrackingWorksheet!$W1471&gt;$BE$3,TrackingWorksheet!$X1471=Lists!$P$6),1, 0)*D1466)</f>
        <v/>
      </c>
      <c r="AR1466" s="19" t="str">
        <f>IF($B1466=1,"",IF(AND(TrackingWorksheet!$Y1471&gt;$BE$3,TrackingWorksheet!$Z1471=Lists!$P$6),1, 0)*D1466)</f>
        <v/>
      </c>
      <c r="AS1466" s="19" t="str">
        <f>IF($B1466=1,"",IF(AND(TrackingWorksheet!$AA1471&gt;$BE$3,TrackingWorksheet!$AB1471=Lists!$P$6),1, 0)*D1466)</f>
        <v/>
      </c>
      <c r="AT1466" s="19">
        <f t="shared" si="321"/>
        <v>0</v>
      </c>
      <c r="AU1466" s="19" t="str">
        <f>IF(B1466=1,"",IF(AND(TrackingWorksheet!K1471="",TrackingWorksheet!M1471="", TrackingWorksheet!N1471="", TrackingWorksheet!S1471="", TrackingWorksheet!V1471="", TrackingWorksheet!W1471="", TrackingWorksheet!Y1471="", TrackingWorksheet!AA1471="", V1466=1),1,0)*D1466)</f>
        <v/>
      </c>
      <c r="AV1466" s="19" t="str">
        <f>IF(B1466=1,"",IF(D1466*AND(TrackingWorksheet!U1471&gt;Calculations!$BE$3,TrackingWorksheet!K1471="YES"),1,0))</f>
        <v/>
      </c>
      <c r="AW1466" s="19" t="str">
        <f>IF(B1466=1,"",IF(D1466*AND(TrackingWorksheet!W1471&gt;Calculations!$BE$3,TrackingWorksheet!K1471="YES"),1,0))</f>
        <v/>
      </c>
      <c r="AX1466" s="19">
        <f t="shared" si="322"/>
        <v>0</v>
      </c>
      <c r="AY1466" s="19">
        <f t="shared" si="318"/>
        <v>0</v>
      </c>
      <c r="AZ1466" s="27" t="str">
        <f>IF(B1466=1,"",IF(TrackingWorksheet!Q1471="","",TrackingWorksheet!Q1471))</f>
        <v/>
      </c>
      <c r="BB1466" s="4"/>
      <c r="BC1466" s="4"/>
      <c r="BD1466" s="4"/>
      <c r="BE1466" s="4"/>
      <c r="BF1466" s="4"/>
      <c r="BG1466" s="4" t="str">
        <f>IF(B1466=1,"",IF(AND(N1466=1,TrackingWorksheet!$I1471+14&lt;=WeeklySummary!$C$7),1,0))</f>
        <v/>
      </c>
      <c r="BH1466" s="4" t="str">
        <f>IF(B1466=1,"",IF(AND(R1466=1,TrackingWorksheet!$I1471+14&lt;=WeeklySummary!$C$7),1,0))</f>
        <v/>
      </c>
      <c r="BI1466" s="4" t="str">
        <f>IF(B1466=1,"",IF(AND(J1466=1,TrackingWorksheet!$G1471+14&lt;=WeeklySummary!$C$7),1,0))</f>
        <v/>
      </c>
      <c r="BJ1466" s="4" t="str">
        <f>IF(B1466=1,"",IF(AND(T1466=1,TrackingWorksheet!$I1471+14&lt;=WeeklySummary!$C$7),1,0))</f>
        <v/>
      </c>
      <c r="BK1466" s="4" t="str">
        <f>IF(B1466=1,"",IF(AND(T1466=1,TrackingWorksheet!$G1471+14&lt;=WeeklySummary!$C$7),1,0))</f>
        <v/>
      </c>
      <c r="BL1466" s="4">
        <f t="shared" si="331"/>
        <v>0</v>
      </c>
    </row>
    <row r="1467" spans="2:64" x14ac:dyDescent="0.25">
      <c r="B1467" s="27">
        <f>IF(AND(ISBLANK(TrackingWorksheet!B1472),ISBLANK(TrackingWorksheet!C1472),ISBLANK(TrackingWorksheet!G1472),ISBLANK(TrackingWorksheet!H1472),
ISBLANK(TrackingWorksheet!I1472),ISBLANK(TrackingWorksheet!J1472),ISBLANK(TrackingWorksheet!M1472),
ISBLANK(TrackingWorksheet!N1474)),1,0)</f>
        <v>1</v>
      </c>
      <c r="C1467" s="12" t="str">
        <f>IF(B1467=1,"",TrackingWorksheet!F1472)</f>
        <v/>
      </c>
      <c r="D1467" s="20" t="str">
        <f>IF(B1467=1,"",IF(AND(TrackingWorksheet!B1472&lt;&gt;"",TrackingWorksheet!B1472&lt;=WeeklySummary!$C$7,OR(TrackingWorksheet!C1472="",TrackingWorksheet!C1472&gt;=WeeklySummary!$C$6)),1,0))</f>
        <v/>
      </c>
      <c r="E1467" s="10" t="str">
        <f>IF(B1467=1,"",IF(AND(TrackingWorksheet!G1472 &lt;&gt;"",TrackingWorksheet!G1472&lt;=WeeklySummary!$C$7, TrackingWorksheet!H1472=Lists!$D$4), "Y", "N"))</f>
        <v/>
      </c>
      <c r="F1467" s="10" t="str">
        <f>IF(B1467=1,"",IF(AND(TrackingWorksheet!I1472 &lt;&gt;"", TrackingWorksheet!I1472&lt;=WeeklySummary!$C$7, TrackingWorksheet!J1472=Lists!$D$4), "Y", "N"))</f>
        <v/>
      </c>
      <c r="G1467" s="10" t="str">
        <f>IF(B1467=1,"",IF(AND(TrackingWorksheet!G1472 &lt;&gt;"",TrackingWorksheet!G1472&lt;=WeeklySummary!$C$7, TrackingWorksheet!H1472=Lists!$D$5), "Y", "N"))</f>
        <v/>
      </c>
      <c r="H1467" s="10" t="str">
        <f>IF(B1467=1,"",IF(AND(TrackingWorksheet!I1472 &lt;&gt;"", TrackingWorksheet!I1472&lt;=WeeklySummary!$C$7, TrackingWorksheet!J1472=Lists!$D$5), "Y", "N"))</f>
        <v/>
      </c>
      <c r="I1467" s="20" t="str">
        <f>IF(B1467=1,"",IF(AND(TrackingWorksheet!G1472 &lt;&gt;"", TrackingWorksheet!G1472&lt;=WeeklySummary!$C$7, TrackingWorksheet!H1472=Lists!$D$6), 1, 0))</f>
        <v/>
      </c>
      <c r="J1467" s="20" t="str">
        <f t="shared" si="323"/>
        <v/>
      </c>
      <c r="K1467" s="10" t="str">
        <f>IF(B1467=1,"",IF(AND(TrackingWorksheet!I1472&lt;=WeeklySummary!$C$7,TrackingWorksheet!K1472="YES"),0,IF(AND(AND(OR(E1467="Y",F1467="Y"),E1467&lt;&gt;F1467),G1467&lt;&gt;"Y", H1467&lt;&gt;"Y"), 1, 0)))</f>
        <v/>
      </c>
      <c r="L1467" s="20" t="str">
        <f t="shared" si="324"/>
        <v/>
      </c>
      <c r="M1467" s="10" t="str">
        <f t="shared" si="325"/>
        <v/>
      </c>
      <c r="N1467" s="20" t="str">
        <f t="shared" si="326"/>
        <v/>
      </c>
      <c r="O1467" s="10" t="str">
        <f>IF(B1467=1,"",IF(AND(TrackingWorksheet!I1472&lt;=WeeklySummary!$C$7,TrackingWorksheet!K1472="YES"),0,IF(AND(AND(OR(G1467="Y",H1467="Y"),G1467&lt;&gt;H1467),E1467&lt;&gt;"Y", F1467&lt;&gt;"Y"), 1, 0)))</f>
        <v/>
      </c>
      <c r="P1467" s="20" t="str">
        <f t="shared" si="327"/>
        <v/>
      </c>
      <c r="Q1467" s="10" t="str">
        <f t="shared" si="328"/>
        <v/>
      </c>
      <c r="R1467" s="10" t="str">
        <f t="shared" si="329"/>
        <v/>
      </c>
      <c r="S1467" s="10" t="str">
        <f>IF(B1467=1,"",IF(AND(OR(AND(TrackingWorksheet!H1472=Lists!$D$7,TrackingWorksheet!H1472=TrackingWorksheet!J1472),TrackingWorksheet!H1472&lt;&gt;TrackingWorksheet!J1472),TrackingWorksheet!K1472="YES",TrackingWorksheet!H1472&lt;&gt;Lists!$D$6,TrackingWorksheet!G1472&lt;=WeeklySummary!$C$7,TrackingWorksheet!I1472&lt;=WeeklySummary!$C$7),1,0))</f>
        <v/>
      </c>
      <c r="T1467" s="10" t="str">
        <f t="shared" si="330"/>
        <v/>
      </c>
      <c r="U1467" s="10" t="str">
        <f>IF($B1467=1,"",IF(TrackingWorksheet!$K1472="YES",1, 0)*D1467)</f>
        <v/>
      </c>
      <c r="V1467" s="20">
        <f t="shared" si="319"/>
        <v>0</v>
      </c>
      <c r="W1467" s="20">
        <f t="shared" si="320"/>
        <v>0</v>
      </c>
      <c r="X1467" s="10" t="str">
        <f>IF($B1467=1,"",IF(AND(TrackingWorksheet!$L1472&lt;&gt;"", TrackingWorksheet!$L1472&gt;=WeeklySummary!$C$6,TrackingWorksheet!$L1472&lt;=WeeklySummary!$C$7,OR(TrackingWorksheet!$H1472=Lists!$D$4,TrackingWorksheet!$J1472=Lists!$D$4)), 1, 0))</f>
        <v/>
      </c>
      <c r="Y1467" s="10" t="str">
        <f>IF($B1467=1,"",IF(AND(TrackingWorksheet!$L1472&lt;&gt;"", TrackingWorksheet!$L1472&gt;=WeeklySummary!$C$6,TrackingWorksheet!$L1472&lt;=WeeklySummary!$C$7,OR(TrackingWorksheet!$H1472=Lists!$D$5,TrackingWorksheet!$J1472=Lists!$D$5)), 1, 0))</f>
        <v/>
      </c>
      <c r="Z1467" s="10" t="str">
        <f>IF($B1467=1,"",IF(AND(TrackingWorksheet!$L1472&lt;&gt;"", TrackingWorksheet!$L1472&gt;=WeeklySummary!$C$6,TrackingWorksheet!$L1472&lt;=WeeklySummary!$C$7,OR(TrackingWorksheet!$H1472=Lists!$D$6,TrackingWorksheet!$J1472=Lists!$D$6)), 1, 0))</f>
        <v/>
      </c>
      <c r="AA1467" s="19" t="str">
        <f>IF(B1467=1,"",IF(AND(TrackingWorksheet!M1472&lt;&gt;"",TrackingWorksheet!M1472&lt;=WeeklySummary!$C$7),1,0)*D1467)</f>
        <v/>
      </c>
      <c r="AB1467" s="19" t="str">
        <f>IF(B1467=1,"",IF(AND(TrackingWorksheet!N1472&lt;&gt;"",TrackingWorksheet!N1472&lt;=WeeklySummary!$C$7),1,0)*D1467)</f>
        <v/>
      </c>
      <c r="AC1467" s="19" t="str">
        <f>IF(B1467=1,"",TrackingWorksheet!T1472)</f>
        <v/>
      </c>
      <c r="AD1467" s="19" t="str">
        <f>IF(B1467=1,"",IF(D1467*AND(TrackingWorksheet!S1472&gt;=Calculations!$BD$3,TrackingWorksheet!U1472="",TrackingWorksheet!K1472="YES"),1,0))</f>
        <v/>
      </c>
      <c r="AE1467" s="19" t="str">
        <f>IF($B1467=1,"",IF(AND(TrackingWorksheet!$S1472&gt;$BE$3,TrackingWorksheet!$T1472=Lists!$P$4),1, 0)*D1467)</f>
        <v/>
      </c>
      <c r="AF1467" s="19" t="str">
        <f>IF($B1467=1,"",IF(AND(TrackingWorksheet!$U1472&gt;$BE$3,TrackingWorksheet!$V1472=Lists!$P$4),1, 0)*D1467)</f>
        <v/>
      </c>
      <c r="AG1467" s="19" t="str">
        <f>IF($B1467=1,"",IF(AND(TrackingWorksheet!$W1472&gt;$BE$3,TrackingWorksheet!$X1472=Lists!$P$4),1, 0)*D1467)</f>
        <v/>
      </c>
      <c r="AH1467" s="19" t="str">
        <f>IF($B1467=1,"",IF(AND(TrackingWorksheet!$Y1472&gt;$BE$3,TrackingWorksheet!$Z1472=Lists!$P$4),1, 0)*D1467)</f>
        <v/>
      </c>
      <c r="AI1467" s="19" t="str">
        <f>IF($B1467=1,"",IF(AND(TrackingWorksheet!$AA1472&gt;$BE$3,TrackingWorksheet!$AB1472=Lists!$P$4),1, 0)*D1467)</f>
        <v/>
      </c>
      <c r="AJ1467" s="19" t="str">
        <f>IF($B1467=1,"",IF(AND(TrackingWorksheet!$S1472&gt;$BE$3,TrackingWorksheet!$T1472=Lists!$P$5),1, 0)*D1467)</f>
        <v/>
      </c>
      <c r="AK1467" s="19" t="str">
        <f>IF($B1467=1,"",IF(AND(TrackingWorksheet!$U1472&gt;$BE$3,TrackingWorksheet!$V1472=Lists!$P$5),1, 0)*D1467)</f>
        <v/>
      </c>
      <c r="AL1467" s="19" t="str">
        <f>IF($B1467=1,"",IF(AND(TrackingWorksheet!$W1472&gt;$BE$3,TrackingWorksheet!$X1472=Lists!$P$5),1, 0)*D1467)</f>
        <v/>
      </c>
      <c r="AM1467" s="19" t="str">
        <f>IF($B1467=1,"",IF(AND(TrackingWorksheet!$Y1472&gt;$BE$3,TrackingWorksheet!$Z1472=Lists!$P$5),1, 0)*D1467)</f>
        <v/>
      </c>
      <c r="AN1467" s="19" t="str">
        <f>IF($B1467=1,"",IF(AND(TrackingWorksheet!$AA1472&gt;$BE$3,TrackingWorksheet!$AB1472=Lists!$P$5),1, 0)*D1467)</f>
        <v/>
      </c>
      <c r="AO1467" s="19" t="str">
        <f>IF($B1467=1,"",IF(AND(TrackingWorksheet!$S1472&gt;$BE$3,TrackingWorksheet!$T1472=Lists!$P$6),1, 0)*D1467)</f>
        <v/>
      </c>
      <c r="AP1467" s="19" t="str">
        <f>IF($B1467=1,"",IF(AND(TrackingWorksheet!$U1472&gt;$BE$3,TrackingWorksheet!$V1472=Lists!$P$6),1, 0)*D1467)</f>
        <v/>
      </c>
      <c r="AQ1467" s="19" t="str">
        <f>IF($B1467=1,"",IF(AND(TrackingWorksheet!$W1472&gt;$BE$3,TrackingWorksheet!$X1472=Lists!$P$6),1, 0)*D1467)</f>
        <v/>
      </c>
      <c r="AR1467" s="19" t="str">
        <f>IF($B1467=1,"",IF(AND(TrackingWorksheet!$Y1472&gt;$BE$3,TrackingWorksheet!$Z1472=Lists!$P$6),1, 0)*D1467)</f>
        <v/>
      </c>
      <c r="AS1467" s="19" t="str">
        <f>IF($B1467=1,"",IF(AND(TrackingWorksheet!$AA1472&gt;$BE$3,TrackingWorksheet!$AB1472=Lists!$P$6),1, 0)*D1467)</f>
        <v/>
      </c>
      <c r="AT1467" s="19">
        <f t="shared" si="321"/>
        <v>0</v>
      </c>
      <c r="AU1467" s="19" t="str">
        <f>IF(B1467=1,"",IF(AND(TrackingWorksheet!K1472="",TrackingWorksheet!M1472="", TrackingWorksheet!N1472="", TrackingWorksheet!S1472="", TrackingWorksheet!V1472="", TrackingWorksheet!W1472="", TrackingWorksheet!Y1472="", TrackingWorksheet!AA1472="", V1467=1),1,0)*D1467)</f>
        <v/>
      </c>
      <c r="AV1467" s="19" t="str">
        <f>IF(B1467=1,"",IF(D1467*AND(TrackingWorksheet!U1472&gt;Calculations!$BE$3,TrackingWorksheet!K1472="YES"),1,0))</f>
        <v/>
      </c>
      <c r="AW1467" s="19" t="str">
        <f>IF(B1467=1,"",IF(D1467*AND(TrackingWorksheet!W1472&gt;Calculations!$BE$3,TrackingWorksheet!K1472="YES"),1,0))</f>
        <v/>
      </c>
      <c r="AX1467" s="19">
        <f t="shared" si="322"/>
        <v>0</v>
      </c>
      <c r="AY1467" s="19">
        <f t="shared" si="318"/>
        <v>0</v>
      </c>
      <c r="AZ1467" s="27" t="str">
        <f>IF(B1467=1,"",IF(TrackingWorksheet!Q1472="","",TrackingWorksheet!Q1472))</f>
        <v/>
      </c>
      <c r="BB1467" s="4"/>
      <c r="BC1467" s="4"/>
      <c r="BD1467" s="4"/>
      <c r="BE1467" s="4"/>
      <c r="BF1467" s="4"/>
      <c r="BG1467" s="4" t="str">
        <f>IF(B1467=1,"",IF(AND(N1467=1,TrackingWorksheet!$I1472+14&lt;=WeeklySummary!$C$7),1,0))</f>
        <v/>
      </c>
      <c r="BH1467" s="4" t="str">
        <f>IF(B1467=1,"",IF(AND(R1467=1,TrackingWorksheet!$I1472+14&lt;=WeeklySummary!$C$7),1,0))</f>
        <v/>
      </c>
      <c r="BI1467" s="4" t="str">
        <f>IF(B1467=1,"",IF(AND(J1467=1,TrackingWorksheet!$G1472+14&lt;=WeeklySummary!$C$7),1,0))</f>
        <v/>
      </c>
      <c r="BJ1467" s="4" t="str">
        <f>IF(B1467=1,"",IF(AND(T1467=1,TrackingWorksheet!$I1472+14&lt;=WeeklySummary!$C$7),1,0))</f>
        <v/>
      </c>
      <c r="BK1467" s="4" t="str">
        <f>IF(B1467=1,"",IF(AND(T1467=1,TrackingWorksheet!$G1472+14&lt;=WeeklySummary!$C$7),1,0))</f>
        <v/>
      </c>
      <c r="BL1467" s="4">
        <f t="shared" si="331"/>
        <v>0</v>
      </c>
    </row>
    <row r="1468" spans="2:64" x14ac:dyDescent="0.25">
      <c r="B1468" s="27">
        <f>IF(AND(ISBLANK(TrackingWorksheet!B1473),ISBLANK(TrackingWorksheet!C1473),ISBLANK(TrackingWorksheet!G1473),ISBLANK(TrackingWorksheet!H1473),
ISBLANK(TrackingWorksheet!I1473),ISBLANK(TrackingWorksheet!J1473),ISBLANK(TrackingWorksheet!M1473),
ISBLANK(TrackingWorksheet!N1475)),1,0)</f>
        <v>1</v>
      </c>
      <c r="C1468" s="12" t="str">
        <f>IF(B1468=1,"",TrackingWorksheet!F1473)</f>
        <v/>
      </c>
      <c r="D1468" s="20" t="str">
        <f>IF(B1468=1,"",IF(AND(TrackingWorksheet!B1473&lt;&gt;"",TrackingWorksheet!B1473&lt;=WeeklySummary!$C$7,OR(TrackingWorksheet!C1473="",TrackingWorksheet!C1473&gt;=WeeklySummary!$C$6)),1,0))</f>
        <v/>
      </c>
      <c r="E1468" s="10" t="str">
        <f>IF(B1468=1,"",IF(AND(TrackingWorksheet!G1473 &lt;&gt;"",TrackingWorksheet!G1473&lt;=WeeklySummary!$C$7, TrackingWorksheet!H1473=Lists!$D$4), "Y", "N"))</f>
        <v/>
      </c>
      <c r="F1468" s="10" t="str">
        <f>IF(B1468=1,"",IF(AND(TrackingWorksheet!I1473 &lt;&gt;"", TrackingWorksheet!I1473&lt;=WeeklySummary!$C$7, TrackingWorksheet!J1473=Lists!$D$4), "Y", "N"))</f>
        <v/>
      </c>
      <c r="G1468" s="10" t="str">
        <f>IF(B1468=1,"",IF(AND(TrackingWorksheet!G1473 &lt;&gt;"",TrackingWorksheet!G1473&lt;=WeeklySummary!$C$7, TrackingWorksheet!H1473=Lists!$D$5), "Y", "N"))</f>
        <v/>
      </c>
      <c r="H1468" s="10" t="str">
        <f>IF(B1468=1,"",IF(AND(TrackingWorksheet!I1473 &lt;&gt;"", TrackingWorksheet!I1473&lt;=WeeklySummary!$C$7, TrackingWorksheet!J1473=Lists!$D$5), "Y", "N"))</f>
        <v/>
      </c>
      <c r="I1468" s="20" t="str">
        <f>IF(B1468=1,"",IF(AND(TrackingWorksheet!G1473 &lt;&gt;"", TrackingWorksheet!G1473&lt;=WeeklySummary!$C$7, TrackingWorksheet!H1473=Lists!$D$6), 1, 0))</f>
        <v/>
      </c>
      <c r="J1468" s="20" t="str">
        <f t="shared" si="323"/>
        <v/>
      </c>
      <c r="K1468" s="10" t="str">
        <f>IF(B1468=1,"",IF(AND(TrackingWorksheet!I1473&lt;=WeeklySummary!$C$7,TrackingWorksheet!K1473="YES"),0,IF(AND(AND(OR(E1468="Y",F1468="Y"),E1468&lt;&gt;F1468),G1468&lt;&gt;"Y", H1468&lt;&gt;"Y"), 1, 0)))</f>
        <v/>
      </c>
      <c r="L1468" s="20" t="str">
        <f t="shared" si="324"/>
        <v/>
      </c>
      <c r="M1468" s="10" t="str">
        <f t="shared" si="325"/>
        <v/>
      </c>
      <c r="N1468" s="20" t="str">
        <f t="shared" si="326"/>
        <v/>
      </c>
      <c r="O1468" s="10" t="str">
        <f>IF(B1468=1,"",IF(AND(TrackingWorksheet!I1473&lt;=WeeklySummary!$C$7,TrackingWorksheet!K1473="YES"),0,IF(AND(AND(OR(G1468="Y",H1468="Y"),G1468&lt;&gt;H1468),E1468&lt;&gt;"Y", F1468&lt;&gt;"Y"), 1, 0)))</f>
        <v/>
      </c>
      <c r="P1468" s="20" t="str">
        <f t="shared" si="327"/>
        <v/>
      </c>
      <c r="Q1468" s="10" t="str">
        <f t="shared" si="328"/>
        <v/>
      </c>
      <c r="R1468" s="10" t="str">
        <f t="shared" si="329"/>
        <v/>
      </c>
      <c r="S1468" s="10" t="str">
        <f>IF(B1468=1,"",IF(AND(OR(AND(TrackingWorksheet!H1473=Lists!$D$7,TrackingWorksheet!H1473=TrackingWorksheet!J1473),TrackingWorksheet!H1473&lt;&gt;TrackingWorksheet!J1473),TrackingWorksheet!K1473="YES",TrackingWorksheet!H1473&lt;&gt;Lists!$D$6,TrackingWorksheet!G1473&lt;=WeeklySummary!$C$7,TrackingWorksheet!I1473&lt;=WeeklySummary!$C$7),1,0))</f>
        <v/>
      </c>
      <c r="T1468" s="10" t="str">
        <f t="shared" si="330"/>
        <v/>
      </c>
      <c r="U1468" s="10" t="str">
        <f>IF($B1468=1,"",IF(TrackingWorksheet!$K1473="YES",1, 0)*D1468)</f>
        <v/>
      </c>
      <c r="V1468" s="20">
        <f t="shared" si="319"/>
        <v>0</v>
      </c>
      <c r="W1468" s="20">
        <f t="shared" si="320"/>
        <v>0</v>
      </c>
      <c r="X1468" s="10" t="str">
        <f>IF($B1468=1,"",IF(AND(TrackingWorksheet!$L1473&lt;&gt;"", TrackingWorksheet!$L1473&gt;=WeeklySummary!$C$6,TrackingWorksheet!$L1473&lt;=WeeklySummary!$C$7,OR(TrackingWorksheet!$H1473=Lists!$D$4,TrackingWorksheet!$J1473=Lists!$D$4)), 1, 0))</f>
        <v/>
      </c>
      <c r="Y1468" s="10" t="str">
        <f>IF($B1468=1,"",IF(AND(TrackingWorksheet!$L1473&lt;&gt;"", TrackingWorksheet!$L1473&gt;=WeeklySummary!$C$6,TrackingWorksheet!$L1473&lt;=WeeklySummary!$C$7,OR(TrackingWorksheet!$H1473=Lists!$D$5,TrackingWorksheet!$J1473=Lists!$D$5)), 1, 0))</f>
        <v/>
      </c>
      <c r="Z1468" s="10" t="str">
        <f>IF($B1468=1,"",IF(AND(TrackingWorksheet!$L1473&lt;&gt;"", TrackingWorksheet!$L1473&gt;=WeeklySummary!$C$6,TrackingWorksheet!$L1473&lt;=WeeklySummary!$C$7,OR(TrackingWorksheet!$H1473=Lists!$D$6,TrackingWorksheet!$J1473=Lists!$D$6)), 1, 0))</f>
        <v/>
      </c>
      <c r="AA1468" s="19" t="str">
        <f>IF(B1468=1,"",IF(AND(TrackingWorksheet!M1473&lt;&gt;"",TrackingWorksheet!M1473&lt;=WeeklySummary!$C$7),1,0)*D1468)</f>
        <v/>
      </c>
      <c r="AB1468" s="19" t="str">
        <f>IF(B1468=1,"",IF(AND(TrackingWorksheet!N1473&lt;&gt;"",TrackingWorksheet!N1473&lt;=WeeklySummary!$C$7),1,0)*D1468)</f>
        <v/>
      </c>
      <c r="AC1468" s="19" t="str">
        <f>IF(B1468=1,"",TrackingWorksheet!T1473)</f>
        <v/>
      </c>
      <c r="AD1468" s="19" t="str">
        <f>IF(B1468=1,"",IF(D1468*AND(TrackingWorksheet!S1473&gt;=Calculations!$BD$3,TrackingWorksheet!U1473="",TrackingWorksheet!K1473="YES"),1,0))</f>
        <v/>
      </c>
      <c r="AE1468" s="19" t="str">
        <f>IF($B1468=1,"",IF(AND(TrackingWorksheet!$S1473&gt;$BE$3,TrackingWorksheet!$T1473=Lists!$P$4),1, 0)*D1468)</f>
        <v/>
      </c>
      <c r="AF1468" s="19" t="str">
        <f>IF($B1468=1,"",IF(AND(TrackingWorksheet!$U1473&gt;$BE$3,TrackingWorksheet!$V1473=Lists!$P$4),1, 0)*D1468)</f>
        <v/>
      </c>
      <c r="AG1468" s="19" t="str">
        <f>IF($B1468=1,"",IF(AND(TrackingWorksheet!$W1473&gt;$BE$3,TrackingWorksheet!$X1473=Lists!$P$4),1, 0)*D1468)</f>
        <v/>
      </c>
      <c r="AH1468" s="19" t="str">
        <f>IF($B1468=1,"",IF(AND(TrackingWorksheet!$Y1473&gt;$BE$3,TrackingWorksheet!$Z1473=Lists!$P$4),1, 0)*D1468)</f>
        <v/>
      </c>
      <c r="AI1468" s="19" t="str">
        <f>IF($B1468=1,"",IF(AND(TrackingWorksheet!$AA1473&gt;$BE$3,TrackingWorksheet!$AB1473=Lists!$P$4),1, 0)*D1468)</f>
        <v/>
      </c>
      <c r="AJ1468" s="19" t="str">
        <f>IF($B1468=1,"",IF(AND(TrackingWorksheet!$S1473&gt;$BE$3,TrackingWorksheet!$T1473=Lists!$P$5),1, 0)*D1468)</f>
        <v/>
      </c>
      <c r="AK1468" s="19" t="str">
        <f>IF($B1468=1,"",IF(AND(TrackingWorksheet!$U1473&gt;$BE$3,TrackingWorksheet!$V1473=Lists!$P$5),1, 0)*D1468)</f>
        <v/>
      </c>
      <c r="AL1468" s="19" t="str">
        <f>IF($B1468=1,"",IF(AND(TrackingWorksheet!$W1473&gt;$BE$3,TrackingWorksheet!$X1473=Lists!$P$5),1, 0)*D1468)</f>
        <v/>
      </c>
      <c r="AM1468" s="19" t="str">
        <f>IF($B1468=1,"",IF(AND(TrackingWorksheet!$Y1473&gt;$BE$3,TrackingWorksheet!$Z1473=Lists!$P$5),1, 0)*D1468)</f>
        <v/>
      </c>
      <c r="AN1468" s="19" t="str">
        <f>IF($B1468=1,"",IF(AND(TrackingWorksheet!$AA1473&gt;$BE$3,TrackingWorksheet!$AB1473=Lists!$P$5),1, 0)*D1468)</f>
        <v/>
      </c>
      <c r="AO1468" s="19" t="str">
        <f>IF($B1468=1,"",IF(AND(TrackingWorksheet!$S1473&gt;$BE$3,TrackingWorksheet!$T1473=Lists!$P$6),1, 0)*D1468)</f>
        <v/>
      </c>
      <c r="AP1468" s="19" t="str">
        <f>IF($B1468=1,"",IF(AND(TrackingWorksheet!$U1473&gt;$BE$3,TrackingWorksheet!$V1473=Lists!$P$6),1, 0)*D1468)</f>
        <v/>
      </c>
      <c r="AQ1468" s="19" t="str">
        <f>IF($B1468=1,"",IF(AND(TrackingWorksheet!$W1473&gt;$BE$3,TrackingWorksheet!$X1473=Lists!$P$6),1, 0)*D1468)</f>
        <v/>
      </c>
      <c r="AR1468" s="19" t="str">
        <f>IF($B1468=1,"",IF(AND(TrackingWorksheet!$Y1473&gt;$BE$3,TrackingWorksheet!$Z1473=Lists!$P$6),1, 0)*D1468)</f>
        <v/>
      </c>
      <c r="AS1468" s="19" t="str">
        <f>IF($B1468=1,"",IF(AND(TrackingWorksheet!$AA1473&gt;$BE$3,TrackingWorksheet!$AB1473=Lists!$P$6),1, 0)*D1468)</f>
        <v/>
      </c>
      <c r="AT1468" s="19">
        <f t="shared" si="321"/>
        <v>0</v>
      </c>
      <c r="AU1468" s="19" t="str">
        <f>IF(B1468=1,"",IF(AND(TrackingWorksheet!K1473="",TrackingWorksheet!M1473="", TrackingWorksheet!N1473="", TrackingWorksheet!S1473="", TrackingWorksheet!V1473="", TrackingWorksheet!W1473="", TrackingWorksheet!Y1473="", TrackingWorksheet!AA1473="", V1468=1),1,0)*D1468)</f>
        <v/>
      </c>
      <c r="AV1468" s="19" t="str">
        <f>IF(B1468=1,"",IF(D1468*AND(TrackingWorksheet!U1473&gt;Calculations!$BE$3,TrackingWorksheet!K1473="YES"),1,0))</f>
        <v/>
      </c>
      <c r="AW1468" s="19" t="str">
        <f>IF(B1468=1,"",IF(D1468*AND(TrackingWorksheet!W1473&gt;Calculations!$BE$3,TrackingWorksheet!K1473="YES"),1,0))</f>
        <v/>
      </c>
      <c r="AX1468" s="19">
        <f t="shared" si="322"/>
        <v>0</v>
      </c>
      <c r="AY1468" s="19">
        <f t="shared" si="318"/>
        <v>0</v>
      </c>
      <c r="AZ1468" s="27" t="str">
        <f>IF(B1468=1,"",IF(TrackingWorksheet!Q1473="","",TrackingWorksheet!Q1473))</f>
        <v/>
      </c>
      <c r="BB1468" s="4"/>
      <c r="BC1468" s="4"/>
      <c r="BD1468" s="4"/>
      <c r="BE1468" s="4"/>
      <c r="BF1468" s="4"/>
      <c r="BG1468" s="4" t="str">
        <f>IF(B1468=1,"",IF(AND(N1468=1,TrackingWorksheet!$I1473+14&lt;=WeeklySummary!$C$7),1,0))</f>
        <v/>
      </c>
      <c r="BH1468" s="4" t="str">
        <f>IF(B1468=1,"",IF(AND(R1468=1,TrackingWorksheet!$I1473+14&lt;=WeeklySummary!$C$7),1,0))</f>
        <v/>
      </c>
      <c r="BI1468" s="4" t="str">
        <f>IF(B1468=1,"",IF(AND(J1468=1,TrackingWorksheet!$G1473+14&lt;=WeeklySummary!$C$7),1,0))</f>
        <v/>
      </c>
      <c r="BJ1468" s="4" t="str">
        <f>IF(B1468=1,"",IF(AND(T1468=1,TrackingWorksheet!$I1473+14&lt;=WeeklySummary!$C$7),1,0))</f>
        <v/>
      </c>
      <c r="BK1468" s="4" t="str">
        <f>IF(B1468=1,"",IF(AND(T1468=1,TrackingWorksheet!$G1473+14&lt;=WeeklySummary!$C$7),1,0))</f>
        <v/>
      </c>
      <c r="BL1468" s="4">
        <f t="shared" si="331"/>
        <v>0</v>
      </c>
    </row>
    <row r="1469" spans="2:64" x14ac:dyDescent="0.25">
      <c r="B1469" s="27">
        <f>IF(AND(ISBLANK(TrackingWorksheet!B1474),ISBLANK(TrackingWorksheet!C1474),ISBLANK(TrackingWorksheet!G1474),ISBLANK(TrackingWorksheet!H1474),
ISBLANK(TrackingWorksheet!I1474),ISBLANK(TrackingWorksheet!J1474),ISBLANK(TrackingWorksheet!M1474),
ISBLANK(TrackingWorksheet!N1476)),1,0)</f>
        <v>1</v>
      </c>
      <c r="C1469" s="12" t="str">
        <f>IF(B1469=1,"",TrackingWorksheet!F1474)</f>
        <v/>
      </c>
      <c r="D1469" s="20" t="str">
        <f>IF(B1469=1,"",IF(AND(TrackingWorksheet!B1474&lt;&gt;"",TrackingWorksheet!B1474&lt;=WeeklySummary!$C$7,OR(TrackingWorksheet!C1474="",TrackingWorksheet!C1474&gt;=WeeklySummary!$C$6)),1,0))</f>
        <v/>
      </c>
      <c r="E1469" s="10" t="str">
        <f>IF(B1469=1,"",IF(AND(TrackingWorksheet!G1474 &lt;&gt;"",TrackingWorksheet!G1474&lt;=WeeklySummary!$C$7, TrackingWorksheet!H1474=Lists!$D$4), "Y", "N"))</f>
        <v/>
      </c>
      <c r="F1469" s="10" t="str">
        <f>IF(B1469=1,"",IF(AND(TrackingWorksheet!I1474 &lt;&gt;"", TrackingWorksheet!I1474&lt;=WeeklySummary!$C$7, TrackingWorksheet!J1474=Lists!$D$4), "Y", "N"))</f>
        <v/>
      </c>
      <c r="G1469" s="10" t="str">
        <f>IF(B1469=1,"",IF(AND(TrackingWorksheet!G1474 &lt;&gt;"",TrackingWorksheet!G1474&lt;=WeeklySummary!$C$7, TrackingWorksheet!H1474=Lists!$D$5), "Y", "N"))</f>
        <v/>
      </c>
      <c r="H1469" s="10" t="str">
        <f>IF(B1469=1,"",IF(AND(TrackingWorksheet!I1474 &lt;&gt;"", TrackingWorksheet!I1474&lt;=WeeklySummary!$C$7, TrackingWorksheet!J1474=Lists!$D$5), "Y", "N"))</f>
        <v/>
      </c>
      <c r="I1469" s="20" t="str">
        <f>IF(B1469=1,"",IF(AND(TrackingWorksheet!G1474 &lt;&gt;"", TrackingWorksheet!G1474&lt;=WeeklySummary!$C$7, TrackingWorksheet!H1474=Lists!$D$6), 1, 0))</f>
        <v/>
      </c>
      <c r="J1469" s="20" t="str">
        <f t="shared" si="323"/>
        <v/>
      </c>
      <c r="K1469" s="10" t="str">
        <f>IF(B1469=1,"",IF(AND(TrackingWorksheet!I1474&lt;=WeeklySummary!$C$7,TrackingWorksheet!K1474="YES"),0,IF(AND(AND(OR(E1469="Y",F1469="Y"),E1469&lt;&gt;F1469),G1469&lt;&gt;"Y", H1469&lt;&gt;"Y"), 1, 0)))</f>
        <v/>
      </c>
      <c r="L1469" s="20" t="str">
        <f t="shared" si="324"/>
        <v/>
      </c>
      <c r="M1469" s="10" t="str">
        <f t="shared" si="325"/>
        <v/>
      </c>
      <c r="N1469" s="20" t="str">
        <f t="shared" si="326"/>
        <v/>
      </c>
      <c r="O1469" s="10" t="str">
        <f>IF(B1469=1,"",IF(AND(TrackingWorksheet!I1474&lt;=WeeklySummary!$C$7,TrackingWorksheet!K1474="YES"),0,IF(AND(AND(OR(G1469="Y",H1469="Y"),G1469&lt;&gt;H1469),E1469&lt;&gt;"Y", F1469&lt;&gt;"Y"), 1, 0)))</f>
        <v/>
      </c>
      <c r="P1469" s="20" t="str">
        <f t="shared" si="327"/>
        <v/>
      </c>
      <c r="Q1469" s="10" t="str">
        <f t="shared" si="328"/>
        <v/>
      </c>
      <c r="R1469" s="10" t="str">
        <f t="shared" si="329"/>
        <v/>
      </c>
      <c r="S1469" s="10" t="str">
        <f>IF(B1469=1,"",IF(AND(OR(AND(TrackingWorksheet!H1474=Lists!$D$7,TrackingWorksheet!H1474=TrackingWorksheet!J1474),TrackingWorksheet!H1474&lt;&gt;TrackingWorksheet!J1474),TrackingWorksheet!K1474="YES",TrackingWorksheet!H1474&lt;&gt;Lists!$D$6,TrackingWorksheet!G1474&lt;=WeeklySummary!$C$7,TrackingWorksheet!I1474&lt;=WeeklySummary!$C$7),1,0))</f>
        <v/>
      </c>
      <c r="T1469" s="10" t="str">
        <f t="shared" si="330"/>
        <v/>
      </c>
      <c r="U1469" s="10" t="str">
        <f>IF($B1469=1,"",IF(TrackingWorksheet!$K1474="YES",1, 0)*D1469)</f>
        <v/>
      </c>
      <c r="V1469" s="20">
        <f t="shared" si="319"/>
        <v>0</v>
      </c>
      <c r="W1469" s="20">
        <f t="shared" si="320"/>
        <v>0</v>
      </c>
      <c r="X1469" s="10" t="str">
        <f>IF($B1469=1,"",IF(AND(TrackingWorksheet!$L1474&lt;&gt;"", TrackingWorksheet!$L1474&gt;=WeeklySummary!$C$6,TrackingWorksheet!$L1474&lt;=WeeklySummary!$C$7,OR(TrackingWorksheet!$H1474=Lists!$D$4,TrackingWorksheet!$J1474=Lists!$D$4)), 1, 0))</f>
        <v/>
      </c>
      <c r="Y1469" s="10" t="str">
        <f>IF($B1469=1,"",IF(AND(TrackingWorksheet!$L1474&lt;&gt;"", TrackingWorksheet!$L1474&gt;=WeeklySummary!$C$6,TrackingWorksheet!$L1474&lt;=WeeklySummary!$C$7,OR(TrackingWorksheet!$H1474=Lists!$D$5,TrackingWorksheet!$J1474=Lists!$D$5)), 1, 0))</f>
        <v/>
      </c>
      <c r="Z1469" s="10" t="str">
        <f>IF($B1469=1,"",IF(AND(TrackingWorksheet!$L1474&lt;&gt;"", TrackingWorksheet!$L1474&gt;=WeeklySummary!$C$6,TrackingWorksheet!$L1474&lt;=WeeklySummary!$C$7,OR(TrackingWorksheet!$H1474=Lists!$D$6,TrackingWorksheet!$J1474=Lists!$D$6)), 1, 0))</f>
        <v/>
      </c>
      <c r="AA1469" s="19" t="str">
        <f>IF(B1469=1,"",IF(AND(TrackingWorksheet!M1474&lt;&gt;"",TrackingWorksheet!M1474&lt;=WeeklySummary!$C$7),1,0)*D1469)</f>
        <v/>
      </c>
      <c r="AB1469" s="19" t="str">
        <f>IF(B1469=1,"",IF(AND(TrackingWorksheet!N1474&lt;&gt;"",TrackingWorksheet!N1474&lt;=WeeklySummary!$C$7),1,0)*D1469)</f>
        <v/>
      </c>
      <c r="AC1469" s="19" t="str">
        <f>IF(B1469=1,"",TrackingWorksheet!T1474)</f>
        <v/>
      </c>
      <c r="AD1469" s="19" t="str">
        <f>IF(B1469=1,"",IF(D1469*AND(TrackingWorksheet!S1474&gt;=Calculations!$BD$3,TrackingWorksheet!U1474="",TrackingWorksheet!K1474="YES"),1,0))</f>
        <v/>
      </c>
      <c r="AE1469" s="19" t="str">
        <f>IF($B1469=1,"",IF(AND(TrackingWorksheet!$S1474&gt;$BE$3,TrackingWorksheet!$T1474=Lists!$P$4),1, 0)*D1469)</f>
        <v/>
      </c>
      <c r="AF1469" s="19" t="str">
        <f>IF($B1469=1,"",IF(AND(TrackingWorksheet!$U1474&gt;$BE$3,TrackingWorksheet!$V1474=Lists!$P$4),1, 0)*D1469)</f>
        <v/>
      </c>
      <c r="AG1469" s="19" t="str">
        <f>IF($B1469=1,"",IF(AND(TrackingWorksheet!$W1474&gt;$BE$3,TrackingWorksheet!$X1474=Lists!$P$4),1, 0)*D1469)</f>
        <v/>
      </c>
      <c r="AH1469" s="19" t="str">
        <f>IF($B1469=1,"",IF(AND(TrackingWorksheet!$Y1474&gt;$BE$3,TrackingWorksheet!$Z1474=Lists!$P$4),1, 0)*D1469)</f>
        <v/>
      </c>
      <c r="AI1469" s="19" t="str">
        <f>IF($B1469=1,"",IF(AND(TrackingWorksheet!$AA1474&gt;$BE$3,TrackingWorksheet!$AB1474=Lists!$P$4),1, 0)*D1469)</f>
        <v/>
      </c>
      <c r="AJ1469" s="19" t="str">
        <f>IF($B1469=1,"",IF(AND(TrackingWorksheet!$S1474&gt;$BE$3,TrackingWorksheet!$T1474=Lists!$P$5),1, 0)*D1469)</f>
        <v/>
      </c>
      <c r="AK1469" s="19" t="str">
        <f>IF($B1469=1,"",IF(AND(TrackingWorksheet!$U1474&gt;$BE$3,TrackingWorksheet!$V1474=Lists!$P$5),1, 0)*D1469)</f>
        <v/>
      </c>
      <c r="AL1469" s="19" t="str">
        <f>IF($B1469=1,"",IF(AND(TrackingWorksheet!$W1474&gt;$BE$3,TrackingWorksheet!$X1474=Lists!$P$5),1, 0)*D1469)</f>
        <v/>
      </c>
      <c r="AM1469" s="19" t="str">
        <f>IF($B1469=1,"",IF(AND(TrackingWorksheet!$Y1474&gt;$BE$3,TrackingWorksheet!$Z1474=Lists!$P$5),1, 0)*D1469)</f>
        <v/>
      </c>
      <c r="AN1469" s="19" t="str">
        <f>IF($B1469=1,"",IF(AND(TrackingWorksheet!$AA1474&gt;$BE$3,TrackingWorksheet!$AB1474=Lists!$P$5),1, 0)*D1469)</f>
        <v/>
      </c>
      <c r="AO1469" s="19" t="str">
        <f>IF($B1469=1,"",IF(AND(TrackingWorksheet!$S1474&gt;$BE$3,TrackingWorksheet!$T1474=Lists!$P$6),1, 0)*D1469)</f>
        <v/>
      </c>
      <c r="AP1469" s="19" t="str">
        <f>IF($B1469=1,"",IF(AND(TrackingWorksheet!$U1474&gt;$BE$3,TrackingWorksheet!$V1474=Lists!$P$6),1, 0)*D1469)</f>
        <v/>
      </c>
      <c r="AQ1469" s="19" t="str">
        <f>IF($B1469=1,"",IF(AND(TrackingWorksheet!$W1474&gt;$BE$3,TrackingWorksheet!$X1474=Lists!$P$6),1, 0)*D1469)</f>
        <v/>
      </c>
      <c r="AR1469" s="19" t="str">
        <f>IF($B1469=1,"",IF(AND(TrackingWorksheet!$Y1474&gt;$BE$3,TrackingWorksheet!$Z1474=Lists!$P$6),1, 0)*D1469)</f>
        <v/>
      </c>
      <c r="AS1469" s="19" t="str">
        <f>IF($B1469=1,"",IF(AND(TrackingWorksheet!$AA1474&gt;$BE$3,TrackingWorksheet!$AB1474=Lists!$P$6),1, 0)*D1469)</f>
        <v/>
      </c>
      <c r="AT1469" s="19">
        <f t="shared" si="321"/>
        <v>0</v>
      </c>
      <c r="AU1469" s="19" t="str">
        <f>IF(B1469=1,"",IF(AND(TrackingWorksheet!K1474="",TrackingWorksheet!M1474="", TrackingWorksheet!N1474="", TrackingWorksheet!S1474="", TrackingWorksheet!V1474="", TrackingWorksheet!W1474="", TrackingWorksheet!Y1474="", TrackingWorksheet!AA1474="", V1469=1),1,0)*D1469)</f>
        <v/>
      </c>
      <c r="AV1469" s="19" t="str">
        <f>IF(B1469=1,"",IF(D1469*AND(TrackingWorksheet!U1474&gt;Calculations!$BE$3,TrackingWorksheet!K1474="YES"),1,0))</f>
        <v/>
      </c>
      <c r="AW1469" s="19" t="str">
        <f>IF(B1469=1,"",IF(D1469*AND(TrackingWorksheet!W1474&gt;Calculations!$BE$3,TrackingWorksheet!K1474="YES"),1,0))</f>
        <v/>
      </c>
      <c r="AX1469" s="19">
        <f t="shared" si="322"/>
        <v>0</v>
      </c>
      <c r="AY1469" s="19">
        <f t="shared" si="318"/>
        <v>0</v>
      </c>
      <c r="AZ1469" s="27" t="str">
        <f>IF(B1469=1,"",IF(TrackingWorksheet!Q1474="","",TrackingWorksheet!Q1474))</f>
        <v/>
      </c>
      <c r="BB1469" s="4"/>
      <c r="BC1469" s="4"/>
      <c r="BD1469" s="4"/>
      <c r="BE1469" s="4"/>
      <c r="BF1469" s="4"/>
      <c r="BG1469" s="4" t="str">
        <f>IF(B1469=1,"",IF(AND(N1469=1,TrackingWorksheet!$I1474+14&lt;=WeeklySummary!$C$7),1,0))</f>
        <v/>
      </c>
      <c r="BH1469" s="4" t="str">
        <f>IF(B1469=1,"",IF(AND(R1469=1,TrackingWorksheet!$I1474+14&lt;=WeeklySummary!$C$7),1,0))</f>
        <v/>
      </c>
      <c r="BI1469" s="4" t="str">
        <f>IF(B1469=1,"",IF(AND(J1469=1,TrackingWorksheet!$G1474+14&lt;=WeeklySummary!$C$7),1,0))</f>
        <v/>
      </c>
      <c r="BJ1469" s="4" t="str">
        <f>IF(B1469=1,"",IF(AND(T1469=1,TrackingWorksheet!$I1474+14&lt;=WeeklySummary!$C$7),1,0))</f>
        <v/>
      </c>
      <c r="BK1469" s="4" t="str">
        <f>IF(B1469=1,"",IF(AND(T1469=1,TrackingWorksheet!$G1474+14&lt;=WeeklySummary!$C$7),1,0))</f>
        <v/>
      </c>
      <c r="BL1469" s="4">
        <f t="shared" si="331"/>
        <v>0</v>
      </c>
    </row>
    <row r="1470" spans="2:64" x14ac:dyDescent="0.25">
      <c r="B1470" s="27">
        <f>IF(AND(ISBLANK(TrackingWorksheet!B1475),ISBLANK(TrackingWorksheet!C1475),ISBLANK(TrackingWorksheet!G1475),ISBLANK(TrackingWorksheet!H1475),
ISBLANK(TrackingWorksheet!I1475),ISBLANK(TrackingWorksheet!J1475),ISBLANK(TrackingWorksheet!M1475),
ISBLANK(TrackingWorksheet!N1477)),1,0)</f>
        <v>1</v>
      </c>
      <c r="C1470" s="12" t="str">
        <f>IF(B1470=1,"",TrackingWorksheet!F1475)</f>
        <v/>
      </c>
      <c r="D1470" s="20" t="str">
        <f>IF(B1470=1,"",IF(AND(TrackingWorksheet!B1475&lt;&gt;"",TrackingWorksheet!B1475&lt;=WeeklySummary!$C$7,OR(TrackingWorksheet!C1475="",TrackingWorksheet!C1475&gt;=WeeklySummary!$C$6)),1,0))</f>
        <v/>
      </c>
      <c r="E1470" s="10" t="str">
        <f>IF(B1470=1,"",IF(AND(TrackingWorksheet!G1475 &lt;&gt;"",TrackingWorksheet!G1475&lt;=WeeklySummary!$C$7, TrackingWorksheet!H1475=Lists!$D$4), "Y", "N"))</f>
        <v/>
      </c>
      <c r="F1470" s="10" t="str">
        <f>IF(B1470=1,"",IF(AND(TrackingWorksheet!I1475 &lt;&gt;"", TrackingWorksheet!I1475&lt;=WeeklySummary!$C$7, TrackingWorksheet!J1475=Lists!$D$4), "Y", "N"))</f>
        <v/>
      </c>
      <c r="G1470" s="10" t="str">
        <f>IF(B1470=1,"",IF(AND(TrackingWorksheet!G1475 &lt;&gt;"",TrackingWorksheet!G1475&lt;=WeeklySummary!$C$7, TrackingWorksheet!H1475=Lists!$D$5), "Y", "N"))</f>
        <v/>
      </c>
      <c r="H1470" s="10" t="str">
        <f>IF(B1470=1,"",IF(AND(TrackingWorksheet!I1475 &lt;&gt;"", TrackingWorksheet!I1475&lt;=WeeklySummary!$C$7, TrackingWorksheet!J1475=Lists!$D$5), "Y", "N"))</f>
        <v/>
      </c>
      <c r="I1470" s="20" t="str">
        <f>IF(B1470=1,"",IF(AND(TrackingWorksheet!G1475 &lt;&gt;"", TrackingWorksheet!G1475&lt;=WeeklySummary!$C$7, TrackingWorksheet!H1475=Lists!$D$6), 1, 0))</f>
        <v/>
      </c>
      <c r="J1470" s="20" t="str">
        <f t="shared" si="323"/>
        <v/>
      </c>
      <c r="K1470" s="10" t="str">
        <f>IF(B1470=1,"",IF(AND(TrackingWorksheet!I1475&lt;=WeeklySummary!$C$7,TrackingWorksheet!K1475="YES"),0,IF(AND(AND(OR(E1470="Y",F1470="Y"),E1470&lt;&gt;F1470),G1470&lt;&gt;"Y", H1470&lt;&gt;"Y"), 1, 0)))</f>
        <v/>
      </c>
      <c r="L1470" s="20" t="str">
        <f t="shared" si="324"/>
        <v/>
      </c>
      <c r="M1470" s="10" t="str">
        <f t="shared" si="325"/>
        <v/>
      </c>
      <c r="N1470" s="20" t="str">
        <f t="shared" si="326"/>
        <v/>
      </c>
      <c r="O1470" s="10" t="str">
        <f>IF(B1470=1,"",IF(AND(TrackingWorksheet!I1475&lt;=WeeklySummary!$C$7,TrackingWorksheet!K1475="YES"),0,IF(AND(AND(OR(G1470="Y",H1470="Y"),G1470&lt;&gt;H1470),E1470&lt;&gt;"Y", F1470&lt;&gt;"Y"), 1, 0)))</f>
        <v/>
      </c>
      <c r="P1470" s="20" t="str">
        <f t="shared" si="327"/>
        <v/>
      </c>
      <c r="Q1470" s="10" t="str">
        <f t="shared" si="328"/>
        <v/>
      </c>
      <c r="R1470" s="10" t="str">
        <f t="shared" si="329"/>
        <v/>
      </c>
      <c r="S1470" s="10" t="str">
        <f>IF(B1470=1,"",IF(AND(OR(AND(TrackingWorksheet!H1475=Lists!$D$7,TrackingWorksheet!H1475=TrackingWorksheet!J1475),TrackingWorksheet!H1475&lt;&gt;TrackingWorksheet!J1475),TrackingWorksheet!K1475="YES",TrackingWorksheet!H1475&lt;&gt;Lists!$D$6,TrackingWorksheet!G1475&lt;=WeeklySummary!$C$7,TrackingWorksheet!I1475&lt;=WeeklySummary!$C$7),1,0))</f>
        <v/>
      </c>
      <c r="T1470" s="10" t="str">
        <f t="shared" si="330"/>
        <v/>
      </c>
      <c r="U1470" s="10" t="str">
        <f>IF($B1470=1,"",IF(TrackingWorksheet!$K1475="YES",1, 0)*D1470)</f>
        <v/>
      </c>
      <c r="V1470" s="20">
        <f t="shared" si="319"/>
        <v>0</v>
      </c>
      <c r="W1470" s="20">
        <f t="shared" si="320"/>
        <v>0</v>
      </c>
      <c r="X1470" s="10" t="str">
        <f>IF($B1470=1,"",IF(AND(TrackingWorksheet!$L1475&lt;&gt;"", TrackingWorksheet!$L1475&gt;=WeeklySummary!$C$6,TrackingWorksheet!$L1475&lt;=WeeklySummary!$C$7,OR(TrackingWorksheet!$H1475=Lists!$D$4,TrackingWorksheet!$J1475=Lists!$D$4)), 1, 0))</f>
        <v/>
      </c>
      <c r="Y1470" s="10" t="str">
        <f>IF($B1470=1,"",IF(AND(TrackingWorksheet!$L1475&lt;&gt;"", TrackingWorksheet!$L1475&gt;=WeeklySummary!$C$6,TrackingWorksheet!$L1475&lt;=WeeklySummary!$C$7,OR(TrackingWorksheet!$H1475=Lists!$D$5,TrackingWorksheet!$J1475=Lists!$D$5)), 1, 0))</f>
        <v/>
      </c>
      <c r="Z1470" s="10" t="str">
        <f>IF($B1470=1,"",IF(AND(TrackingWorksheet!$L1475&lt;&gt;"", TrackingWorksheet!$L1475&gt;=WeeklySummary!$C$6,TrackingWorksheet!$L1475&lt;=WeeklySummary!$C$7,OR(TrackingWorksheet!$H1475=Lists!$D$6,TrackingWorksheet!$J1475=Lists!$D$6)), 1, 0))</f>
        <v/>
      </c>
      <c r="AA1470" s="19" t="str">
        <f>IF(B1470=1,"",IF(AND(TrackingWorksheet!M1475&lt;&gt;"",TrackingWorksheet!M1475&lt;=WeeklySummary!$C$7),1,0)*D1470)</f>
        <v/>
      </c>
      <c r="AB1470" s="19" t="str">
        <f>IF(B1470=1,"",IF(AND(TrackingWorksheet!N1475&lt;&gt;"",TrackingWorksheet!N1475&lt;=WeeklySummary!$C$7),1,0)*D1470)</f>
        <v/>
      </c>
      <c r="AC1470" s="19" t="str">
        <f>IF(B1470=1,"",TrackingWorksheet!T1475)</f>
        <v/>
      </c>
      <c r="AD1470" s="19" t="str">
        <f>IF(B1470=1,"",IF(D1470*AND(TrackingWorksheet!S1475&gt;=Calculations!$BD$3,TrackingWorksheet!U1475="",TrackingWorksheet!K1475="YES"),1,0))</f>
        <v/>
      </c>
      <c r="AE1470" s="19" t="str">
        <f>IF($B1470=1,"",IF(AND(TrackingWorksheet!$S1475&gt;$BE$3,TrackingWorksheet!$T1475=Lists!$P$4),1, 0)*D1470)</f>
        <v/>
      </c>
      <c r="AF1470" s="19" t="str">
        <f>IF($B1470=1,"",IF(AND(TrackingWorksheet!$U1475&gt;$BE$3,TrackingWorksheet!$V1475=Lists!$P$4),1, 0)*D1470)</f>
        <v/>
      </c>
      <c r="AG1470" s="19" t="str">
        <f>IF($B1470=1,"",IF(AND(TrackingWorksheet!$W1475&gt;$BE$3,TrackingWorksheet!$X1475=Lists!$P$4),1, 0)*D1470)</f>
        <v/>
      </c>
      <c r="AH1470" s="19" t="str">
        <f>IF($B1470=1,"",IF(AND(TrackingWorksheet!$Y1475&gt;$BE$3,TrackingWorksheet!$Z1475=Lists!$P$4),1, 0)*D1470)</f>
        <v/>
      </c>
      <c r="AI1470" s="19" t="str">
        <f>IF($B1470=1,"",IF(AND(TrackingWorksheet!$AA1475&gt;$BE$3,TrackingWorksheet!$AB1475=Lists!$P$4),1, 0)*D1470)</f>
        <v/>
      </c>
      <c r="AJ1470" s="19" t="str">
        <f>IF($B1470=1,"",IF(AND(TrackingWorksheet!$S1475&gt;$BE$3,TrackingWorksheet!$T1475=Lists!$P$5),1, 0)*D1470)</f>
        <v/>
      </c>
      <c r="AK1470" s="19" t="str">
        <f>IF($B1470=1,"",IF(AND(TrackingWorksheet!$U1475&gt;$BE$3,TrackingWorksheet!$V1475=Lists!$P$5),1, 0)*D1470)</f>
        <v/>
      </c>
      <c r="AL1470" s="19" t="str">
        <f>IF($B1470=1,"",IF(AND(TrackingWorksheet!$W1475&gt;$BE$3,TrackingWorksheet!$X1475=Lists!$P$5),1, 0)*D1470)</f>
        <v/>
      </c>
      <c r="AM1470" s="19" t="str">
        <f>IF($B1470=1,"",IF(AND(TrackingWorksheet!$Y1475&gt;$BE$3,TrackingWorksheet!$Z1475=Lists!$P$5),1, 0)*D1470)</f>
        <v/>
      </c>
      <c r="AN1470" s="19" t="str">
        <f>IF($B1470=1,"",IF(AND(TrackingWorksheet!$AA1475&gt;$BE$3,TrackingWorksheet!$AB1475=Lists!$P$5),1, 0)*D1470)</f>
        <v/>
      </c>
      <c r="AO1470" s="19" t="str">
        <f>IF($B1470=1,"",IF(AND(TrackingWorksheet!$S1475&gt;$BE$3,TrackingWorksheet!$T1475=Lists!$P$6),1, 0)*D1470)</f>
        <v/>
      </c>
      <c r="AP1470" s="19" t="str">
        <f>IF($B1470=1,"",IF(AND(TrackingWorksheet!$U1475&gt;$BE$3,TrackingWorksheet!$V1475=Lists!$P$6),1, 0)*D1470)</f>
        <v/>
      </c>
      <c r="AQ1470" s="19" t="str">
        <f>IF($B1470=1,"",IF(AND(TrackingWorksheet!$W1475&gt;$BE$3,TrackingWorksheet!$X1475=Lists!$P$6),1, 0)*D1470)</f>
        <v/>
      </c>
      <c r="AR1470" s="19" t="str">
        <f>IF($B1470=1,"",IF(AND(TrackingWorksheet!$Y1475&gt;$BE$3,TrackingWorksheet!$Z1475=Lists!$P$6),1, 0)*D1470)</f>
        <v/>
      </c>
      <c r="AS1470" s="19" t="str">
        <f>IF($B1470=1,"",IF(AND(TrackingWorksheet!$AA1475&gt;$BE$3,TrackingWorksheet!$AB1475=Lists!$P$6),1, 0)*D1470)</f>
        <v/>
      </c>
      <c r="AT1470" s="19">
        <f t="shared" si="321"/>
        <v>0</v>
      </c>
      <c r="AU1470" s="19" t="str">
        <f>IF(B1470=1,"",IF(AND(TrackingWorksheet!K1475="",TrackingWorksheet!M1475="", TrackingWorksheet!N1475="", TrackingWorksheet!S1475="", TrackingWorksheet!V1475="", TrackingWorksheet!W1475="", TrackingWorksheet!Y1475="", TrackingWorksheet!AA1475="", V1470=1),1,0)*D1470)</f>
        <v/>
      </c>
      <c r="AV1470" s="19" t="str">
        <f>IF(B1470=1,"",IF(D1470*AND(TrackingWorksheet!U1475&gt;Calculations!$BE$3,TrackingWorksheet!K1475="YES"),1,0))</f>
        <v/>
      </c>
      <c r="AW1470" s="19" t="str">
        <f>IF(B1470=1,"",IF(D1470*AND(TrackingWorksheet!W1475&gt;Calculations!$BE$3,TrackingWorksheet!K1475="YES"),1,0))</f>
        <v/>
      </c>
      <c r="AX1470" s="19">
        <f t="shared" si="322"/>
        <v>0</v>
      </c>
      <c r="AY1470" s="19">
        <f t="shared" si="318"/>
        <v>0</v>
      </c>
      <c r="AZ1470" s="27" t="str">
        <f>IF(B1470=1,"",IF(TrackingWorksheet!Q1475="","",TrackingWorksheet!Q1475))</f>
        <v/>
      </c>
      <c r="BB1470" s="4"/>
      <c r="BC1470" s="4"/>
      <c r="BD1470" s="4"/>
      <c r="BE1470" s="4"/>
      <c r="BF1470" s="4"/>
      <c r="BG1470" s="4" t="str">
        <f>IF(B1470=1,"",IF(AND(N1470=1,TrackingWorksheet!$I1475+14&lt;=WeeklySummary!$C$7),1,0))</f>
        <v/>
      </c>
      <c r="BH1470" s="4" t="str">
        <f>IF(B1470=1,"",IF(AND(R1470=1,TrackingWorksheet!$I1475+14&lt;=WeeklySummary!$C$7),1,0))</f>
        <v/>
      </c>
      <c r="BI1470" s="4" t="str">
        <f>IF(B1470=1,"",IF(AND(J1470=1,TrackingWorksheet!$G1475+14&lt;=WeeklySummary!$C$7),1,0))</f>
        <v/>
      </c>
      <c r="BJ1470" s="4" t="str">
        <f>IF(B1470=1,"",IF(AND(T1470=1,TrackingWorksheet!$I1475+14&lt;=WeeklySummary!$C$7),1,0))</f>
        <v/>
      </c>
      <c r="BK1470" s="4" t="str">
        <f>IF(B1470=1,"",IF(AND(T1470=1,TrackingWorksheet!$G1475+14&lt;=WeeklySummary!$C$7),1,0))</f>
        <v/>
      </c>
      <c r="BL1470" s="4">
        <f t="shared" si="331"/>
        <v>0</v>
      </c>
    </row>
    <row r="1471" spans="2:64" x14ac:dyDescent="0.25">
      <c r="B1471" s="27">
        <f>IF(AND(ISBLANK(TrackingWorksheet!B1476),ISBLANK(TrackingWorksheet!C1476),ISBLANK(TrackingWorksheet!G1476),ISBLANK(TrackingWorksheet!H1476),
ISBLANK(TrackingWorksheet!I1476),ISBLANK(TrackingWorksheet!J1476),ISBLANK(TrackingWorksheet!M1476),
ISBLANK(TrackingWorksheet!N1478)),1,0)</f>
        <v>1</v>
      </c>
      <c r="C1471" s="12" t="str">
        <f>IF(B1471=1,"",TrackingWorksheet!F1476)</f>
        <v/>
      </c>
      <c r="D1471" s="20" t="str">
        <f>IF(B1471=1,"",IF(AND(TrackingWorksheet!B1476&lt;&gt;"",TrackingWorksheet!B1476&lt;=WeeklySummary!$C$7,OR(TrackingWorksheet!C1476="",TrackingWorksheet!C1476&gt;=WeeklySummary!$C$6)),1,0))</f>
        <v/>
      </c>
      <c r="E1471" s="10" t="str">
        <f>IF(B1471=1,"",IF(AND(TrackingWorksheet!G1476 &lt;&gt;"",TrackingWorksheet!G1476&lt;=WeeklySummary!$C$7, TrackingWorksheet!H1476=Lists!$D$4), "Y", "N"))</f>
        <v/>
      </c>
      <c r="F1471" s="10" t="str">
        <f>IF(B1471=1,"",IF(AND(TrackingWorksheet!I1476 &lt;&gt;"", TrackingWorksheet!I1476&lt;=WeeklySummary!$C$7, TrackingWorksheet!J1476=Lists!$D$4), "Y", "N"))</f>
        <v/>
      </c>
      <c r="G1471" s="10" t="str">
        <f>IF(B1471=1,"",IF(AND(TrackingWorksheet!G1476 &lt;&gt;"",TrackingWorksheet!G1476&lt;=WeeklySummary!$C$7, TrackingWorksheet!H1476=Lists!$D$5), "Y", "N"))</f>
        <v/>
      </c>
      <c r="H1471" s="10" t="str">
        <f>IF(B1471=1,"",IF(AND(TrackingWorksheet!I1476 &lt;&gt;"", TrackingWorksheet!I1476&lt;=WeeklySummary!$C$7, TrackingWorksheet!J1476=Lists!$D$5), "Y", "N"))</f>
        <v/>
      </c>
      <c r="I1471" s="20" t="str">
        <f>IF(B1471=1,"",IF(AND(TrackingWorksheet!G1476 &lt;&gt;"", TrackingWorksheet!G1476&lt;=WeeklySummary!$C$7, TrackingWorksheet!H1476=Lists!$D$6), 1, 0))</f>
        <v/>
      </c>
      <c r="J1471" s="20" t="str">
        <f t="shared" si="323"/>
        <v/>
      </c>
      <c r="K1471" s="10" t="str">
        <f>IF(B1471=1,"",IF(AND(TrackingWorksheet!I1476&lt;=WeeklySummary!$C$7,TrackingWorksheet!K1476="YES"),0,IF(AND(AND(OR(E1471="Y",F1471="Y"),E1471&lt;&gt;F1471),G1471&lt;&gt;"Y", H1471&lt;&gt;"Y"), 1, 0)))</f>
        <v/>
      </c>
      <c r="L1471" s="20" t="str">
        <f t="shared" si="324"/>
        <v/>
      </c>
      <c r="M1471" s="10" t="str">
        <f t="shared" si="325"/>
        <v/>
      </c>
      <c r="N1471" s="20" t="str">
        <f t="shared" si="326"/>
        <v/>
      </c>
      <c r="O1471" s="10" t="str">
        <f>IF(B1471=1,"",IF(AND(TrackingWorksheet!I1476&lt;=WeeklySummary!$C$7,TrackingWorksheet!K1476="YES"),0,IF(AND(AND(OR(G1471="Y",H1471="Y"),G1471&lt;&gt;H1471),E1471&lt;&gt;"Y", F1471&lt;&gt;"Y"), 1, 0)))</f>
        <v/>
      </c>
      <c r="P1471" s="20" t="str">
        <f t="shared" si="327"/>
        <v/>
      </c>
      <c r="Q1471" s="10" t="str">
        <f t="shared" si="328"/>
        <v/>
      </c>
      <c r="R1471" s="10" t="str">
        <f t="shared" si="329"/>
        <v/>
      </c>
      <c r="S1471" s="10" t="str">
        <f>IF(B1471=1,"",IF(AND(OR(AND(TrackingWorksheet!H1476=Lists!$D$7,TrackingWorksheet!H1476=TrackingWorksheet!J1476),TrackingWorksheet!H1476&lt;&gt;TrackingWorksheet!J1476),TrackingWorksheet!K1476="YES",TrackingWorksheet!H1476&lt;&gt;Lists!$D$6,TrackingWorksheet!G1476&lt;=WeeklySummary!$C$7,TrackingWorksheet!I1476&lt;=WeeklySummary!$C$7),1,0))</f>
        <v/>
      </c>
      <c r="T1471" s="10" t="str">
        <f t="shared" si="330"/>
        <v/>
      </c>
      <c r="U1471" s="10" t="str">
        <f>IF($B1471=1,"",IF(TrackingWorksheet!$K1476="YES",1, 0)*D1471)</f>
        <v/>
      </c>
      <c r="V1471" s="20">
        <f t="shared" si="319"/>
        <v>0</v>
      </c>
      <c r="W1471" s="20">
        <f t="shared" si="320"/>
        <v>0</v>
      </c>
      <c r="X1471" s="10" t="str">
        <f>IF($B1471=1,"",IF(AND(TrackingWorksheet!$L1476&lt;&gt;"", TrackingWorksheet!$L1476&gt;=WeeklySummary!$C$6,TrackingWorksheet!$L1476&lt;=WeeklySummary!$C$7,OR(TrackingWorksheet!$H1476=Lists!$D$4,TrackingWorksheet!$J1476=Lists!$D$4)), 1, 0))</f>
        <v/>
      </c>
      <c r="Y1471" s="10" t="str">
        <f>IF($B1471=1,"",IF(AND(TrackingWorksheet!$L1476&lt;&gt;"", TrackingWorksheet!$L1476&gt;=WeeklySummary!$C$6,TrackingWorksheet!$L1476&lt;=WeeklySummary!$C$7,OR(TrackingWorksheet!$H1476=Lists!$D$5,TrackingWorksheet!$J1476=Lists!$D$5)), 1, 0))</f>
        <v/>
      </c>
      <c r="Z1471" s="10" t="str">
        <f>IF($B1471=1,"",IF(AND(TrackingWorksheet!$L1476&lt;&gt;"", TrackingWorksheet!$L1476&gt;=WeeklySummary!$C$6,TrackingWorksheet!$L1476&lt;=WeeklySummary!$C$7,OR(TrackingWorksheet!$H1476=Lists!$D$6,TrackingWorksheet!$J1476=Lists!$D$6)), 1, 0))</f>
        <v/>
      </c>
      <c r="AA1471" s="19" t="str">
        <f>IF(B1471=1,"",IF(AND(TrackingWorksheet!M1476&lt;&gt;"",TrackingWorksheet!M1476&lt;=WeeklySummary!$C$7),1,0)*D1471)</f>
        <v/>
      </c>
      <c r="AB1471" s="19" t="str">
        <f>IF(B1471=1,"",IF(AND(TrackingWorksheet!N1476&lt;&gt;"",TrackingWorksheet!N1476&lt;=WeeklySummary!$C$7),1,0)*D1471)</f>
        <v/>
      </c>
      <c r="AC1471" s="19" t="str">
        <f>IF(B1471=1,"",TrackingWorksheet!T1476)</f>
        <v/>
      </c>
      <c r="AD1471" s="19" t="str">
        <f>IF(B1471=1,"",IF(D1471*AND(TrackingWorksheet!S1476&gt;=Calculations!$BD$3,TrackingWorksheet!U1476="",TrackingWorksheet!K1476="YES"),1,0))</f>
        <v/>
      </c>
      <c r="AE1471" s="19" t="str">
        <f>IF($B1471=1,"",IF(AND(TrackingWorksheet!$S1476&gt;$BE$3,TrackingWorksheet!$T1476=Lists!$P$4),1, 0)*D1471)</f>
        <v/>
      </c>
      <c r="AF1471" s="19" t="str">
        <f>IF($B1471=1,"",IF(AND(TrackingWorksheet!$U1476&gt;$BE$3,TrackingWorksheet!$V1476=Lists!$P$4),1, 0)*D1471)</f>
        <v/>
      </c>
      <c r="AG1471" s="19" t="str">
        <f>IF($B1471=1,"",IF(AND(TrackingWorksheet!$W1476&gt;$BE$3,TrackingWorksheet!$X1476=Lists!$P$4),1, 0)*D1471)</f>
        <v/>
      </c>
      <c r="AH1471" s="19" t="str">
        <f>IF($B1471=1,"",IF(AND(TrackingWorksheet!$Y1476&gt;$BE$3,TrackingWorksheet!$Z1476=Lists!$P$4),1, 0)*D1471)</f>
        <v/>
      </c>
      <c r="AI1471" s="19" t="str">
        <f>IF($B1471=1,"",IF(AND(TrackingWorksheet!$AA1476&gt;$BE$3,TrackingWorksheet!$AB1476=Lists!$P$4),1, 0)*D1471)</f>
        <v/>
      </c>
      <c r="AJ1471" s="19" t="str">
        <f>IF($B1471=1,"",IF(AND(TrackingWorksheet!$S1476&gt;$BE$3,TrackingWorksheet!$T1476=Lists!$P$5),1, 0)*D1471)</f>
        <v/>
      </c>
      <c r="AK1471" s="19" t="str">
        <f>IF($B1471=1,"",IF(AND(TrackingWorksheet!$U1476&gt;$BE$3,TrackingWorksheet!$V1476=Lists!$P$5),1, 0)*D1471)</f>
        <v/>
      </c>
      <c r="AL1471" s="19" t="str">
        <f>IF($B1471=1,"",IF(AND(TrackingWorksheet!$W1476&gt;$BE$3,TrackingWorksheet!$X1476=Lists!$P$5),1, 0)*D1471)</f>
        <v/>
      </c>
      <c r="AM1471" s="19" t="str">
        <f>IF($B1471=1,"",IF(AND(TrackingWorksheet!$Y1476&gt;$BE$3,TrackingWorksheet!$Z1476=Lists!$P$5),1, 0)*D1471)</f>
        <v/>
      </c>
      <c r="AN1471" s="19" t="str">
        <f>IF($B1471=1,"",IF(AND(TrackingWorksheet!$AA1476&gt;$BE$3,TrackingWorksheet!$AB1476=Lists!$P$5),1, 0)*D1471)</f>
        <v/>
      </c>
      <c r="AO1471" s="19" t="str">
        <f>IF($B1471=1,"",IF(AND(TrackingWorksheet!$S1476&gt;$BE$3,TrackingWorksheet!$T1476=Lists!$P$6),1, 0)*D1471)</f>
        <v/>
      </c>
      <c r="AP1471" s="19" t="str">
        <f>IF($B1471=1,"",IF(AND(TrackingWorksheet!$U1476&gt;$BE$3,TrackingWorksheet!$V1476=Lists!$P$6),1, 0)*D1471)</f>
        <v/>
      </c>
      <c r="AQ1471" s="19" t="str">
        <f>IF($B1471=1,"",IF(AND(TrackingWorksheet!$W1476&gt;$BE$3,TrackingWorksheet!$X1476=Lists!$P$6),1, 0)*D1471)</f>
        <v/>
      </c>
      <c r="AR1471" s="19" t="str">
        <f>IF($B1471=1,"",IF(AND(TrackingWorksheet!$Y1476&gt;$BE$3,TrackingWorksheet!$Z1476=Lists!$P$6),1, 0)*D1471)</f>
        <v/>
      </c>
      <c r="AS1471" s="19" t="str">
        <f>IF($B1471=1,"",IF(AND(TrackingWorksheet!$AA1476&gt;$BE$3,TrackingWorksheet!$AB1476=Lists!$P$6),1, 0)*D1471)</f>
        <v/>
      </c>
      <c r="AT1471" s="19">
        <f t="shared" si="321"/>
        <v>0</v>
      </c>
      <c r="AU1471" s="19" t="str">
        <f>IF(B1471=1,"",IF(AND(TrackingWorksheet!K1476="",TrackingWorksheet!M1476="", TrackingWorksheet!N1476="", TrackingWorksheet!S1476="", TrackingWorksheet!V1476="", TrackingWorksheet!W1476="", TrackingWorksheet!Y1476="", TrackingWorksheet!AA1476="", V1471=1),1,0)*D1471)</f>
        <v/>
      </c>
      <c r="AV1471" s="19" t="str">
        <f>IF(B1471=1,"",IF(D1471*AND(TrackingWorksheet!U1476&gt;Calculations!$BE$3,TrackingWorksheet!K1476="YES"),1,0))</f>
        <v/>
      </c>
      <c r="AW1471" s="19" t="str">
        <f>IF(B1471=1,"",IF(D1471*AND(TrackingWorksheet!W1476&gt;Calculations!$BE$3,TrackingWorksheet!K1476="YES"),1,0))</f>
        <v/>
      </c>
      <c r="AX1471" s="19">
        <f t="shared" si="322"/>
        <v>0</v>
      </c>
      <c r="AY1471" s="19">
        <f t="shared" si="318"/>
        <v>0</v>
      </c>
      <c r="AZ1471" s="27" t="str">
        <f>IF(B1471=1,"",IF(TrackingWorksheet!Q1476="","",TrackingWorksheet!Q1476))</f>
        <v/>
      </c>
      <c r="BB1471" s="4"/>
      <c r="BC1471" s="4"/>
      <c r="BD1471" s="4"/>
      <c r="BE1471" s="4"/>
      <c r="BF1471" s="4"/>
      <c r="BG1471" s="4" t="str">
        <f>IF(B1471=1,"",IF(AND(N1471=1,TrackingWorksheet!$I1476+14&lt;=WeeklySummary!$C$7),1,0))</f>
        <v/>
      </c>
      <c r="BH1471" s="4" t="str">
        <f>IF(B1471=1,"",IF(AND(R1471=1,TrackingWorksheet!$I1476+14&lt;=WeeklySummary!$C$7),1,0))</f>
        <v/>
      </c>
      <c r="BI1471" s="4" t="str">
        <f>IF(B1471=1,"",IF(AND(J1471=1,TrackingWorksheet!$G1476+14&lt;=WeeklySummary!$C$7),1,0))</f>
        <v/>
      </c>
      <c r="BJ1471" s="4" t="str">
        <f>IF(B1471=1,"",IF(AND(T1471=1,TrackingWorksheet!$I1476+14&lt;=WeeklySummary!$C$7),1,0))</f>
        <v/>
      </c>
      <c r="BK1471" s="4" t="str">
        <f>IF(B1471=1,"",IF(AND(T1471=1,TrackingWorksheet!$G1476+14&lt;=WeeklySummary!$C$7),1,0))</f>
        <v/>
      </c>
      <c r="BL1471" s="4">
        <f t="shared" si="331"/>
        <v>0</v>
      </c>
    </row>
    <row r="1472" spans="2:64" x14ac:dyDescent="0.25">
      <c r="B1472" s="27">
        <f>IF(AND(ISBLANK(TrackingWorksheet!B1477),ISBLANK(TrackingWorksheet!C1477),ISBLANK(TrackingWorksheet!G1477),ISBLANK(TrackingWorksheet!H1477),
ISBLANK(TrackingWorksheet!I1477),ISBLANK(TrackingWorksheet!J1477),ISBLANK(TrackingWorksheet!M1477),
ISBLANK(TrackingWorksheet!N1479)),1,0)</f>
        <v>1</v>
      </c>
      <c r="C1472" s="12" t="str">
        <f>IF(B1472=1,"",TrackingWorksheet!F1477)</f>
        <v/>
      </c>
      <c r="D1472" s="20" t="str">
        <f>IF(B1472=1,"",IF(AND(TrackingWorksheet!B1477&lt;&gt;"",TrackingWorksheet!B1477&lt;=WeeklySummary!$C$7,OR(TrackingWorksheet!C1477="",TrackingWorksheet!C1477&gt;=WeeklySummary!$C$6)),1,0))</f>
        <v/>
      </c>
      <c r="E1472" s="10" t="str">
        <f>IF(B1472=1,"",IF(AND(TrackingWorksheet!G1477 &lt;&gt;"",TrackingWorksheet!G1477&lt;=WeeklySummary!$C$7, TrackingWorksheet!H1477=Lists!$D$4), "Y", "N"))</f>
        <v/>
      </c>
      <c r="F1472" s="10" t="str">
        <f>IF(B1472=1,"",IF(AND(TrackingWorksheet!I1477 &lt;&gt;"", TrackingWorksheet!I1477&lt;=WeeklySummary!$C$7, TrackingWorksheet!J1477=Lists!$D$4), "Y", "N"))</f>
        <v/>
      </c>
      <c r="G1472" s="10" t="str">
        <f>IF(B1472=1,"",IF(AND(TrackingWorksheet!G1477 &lt;&gt;"",TrackingWorksheet!G1477&lt;=WeeklySummary!$C$7, TrackingWorksheet!H1477=Lists!$D$5), "Y", "N"))</f>
        <v/>
      </c>
      <c r="H1472" s="10" t="str">
        <f>IF(B1472=1,"",IF(AND(TrackingWorksheet!I1477 &lt;&gt;"", TrackingWorksheet!I1477&lt;=WeeklySummary!$C$7, TrackingWorksheet!J1477=Lists!$D$5), "Y", "N"))</f>
        <v/>
      </c>
      <c r="I1472" s="20" t="str">
        <f>IF(B1472=1,"",IF(AND(TrackingWorksheet!G1477 &lt;&gt;"", TrackingWorksheet!G1477&lt;=WeeklySummary!$C$7, TrackingWorksheet!H1477=Lists!$D$6), 1, 0))</f>
        <v/>
      </c>
      <c r="J1472" s="20" t="str">
        <f t="shared" si="323"/>
        <v/>
      </c>
      <c r="K1472" s="10" t="str">
        <f>IF(B1472=1,"",IF(AND(TrackingWorksheet!I1477&lt;=WeeklySummary!$C$7,TrackingWorksheet!K1477="YES"),0,IF(AND(AND(OR(E1472="Y",F1472="Y"),E1472&lt;&gt;F1472),G1472&lt;&gt;"Y", H1472&lt;&gt;"Y"), 1, 0)))</f>
        <v/>
      </c>
      <c r="L1472" s="20" t="str">
        <f t="shared" si="324"/>
        <v/>
      </c>
      <c r="M1472" s="10" t="str">
        <f t="shared" si="325"/>
        <v/>
      </c>
      <c r="N1472" s="20" t="str">
        <f t="shared" si="326"/>
        <v/>
      </c>
      <c r="O1472" s="10" t="str">
        <f>IF(B1472=1,"",IF(AND(TrackingWorksheet!I1477&lt;=WeeklySummary!$C$7,TrackingWorksheet!K1477="YES"),0,IF(AND(AND(OR(G1472="Y",H1472="Y"),G1472&lt;&gt;H1472),E1472&lt;&gt;"Y", F1472&lt;&gt;"Y"), 1, 0)))</f>
        <v/>
      </c>
      <c r="P1472" s="20" t="str">
        <f t="shared" si="327"/>
        <v/>
      </c>
      <c r="Q1472" s="10" t="str">
        <f t="shared" si="328"/>
        <v/>
      </c>
      <c r="R1472" s="10" t="str">
        <f t="shared" si="329"/>
        <v/>
      </c>
      <c r="S1472" s="10" t="str">
        <f>IF(B1472=1,"",IF(AND(OR(AND(TrackingWorksheet!H1477=Lists!$D$7,TrackingWorksheet!H1477=TrackingWorksheet!J1477),TrackingWorksheet!H1477&lt;&gt;TrackingWorksheet!J1477),TrackingWorksheet!K1477="YES",TrackingWorksheet!H1477&lt;&gt;Lists!$D$6,TrackingWorksheet!G1477&lt;=WeeklySummary!$C$7,TrackingWorksheet!I1477&lt;=WeeklySummary!$C$7),1,0))</f>
        <v/>
      </c>
      <c r="T1472" s="10" t="str">
        <f t="shared" si="330"/>
        <v/>
      </c>
      <c r="U1472" s="10" t="str">
        <f>IF($B1472=1,"",IF(TrackingWorksheet!$K1477="YES",1, 0)*D1472)</f>
        <v/>
      </c>
      <c r="V1472" s="20">
        <f t="shared" si="319"/>
        <v>0</v>
      </c>
      <c r="W1472" s="20">
        <f t="shared" si="320"/>
        <v>0</v>
      </c>
      <c r="X1472" s="10" t="str">
        <f>IF($B1472=1,"",IF(AND(TrackingWorksheet!$L1477&lt;&gt;"", TrackingWorksheet!$L1477&gt;=WeeklySummary!$C$6,TrackingWorksheet!$L1477&lt;=WeeklySummary!$C$7,OR(TrackingWorksheet!$H1477=Lists!$D$4,TrackingWorksheet!$J1477=Lists!$D$4)), 1, 0))</f>
        <v/>
      </c>
      <c r="Y1472" s="10" t="str">
        <f>IF($B1472=1,"",IF(AND(TrackingWorksheet!$L1477&lt;&gt;"", TrackingWorksheet!$L1477&gt;=WeeklySummary!$C$6,TrackingWorksheet!$L1477&lt;=WeeklySummary!$C$7,OR(TrackingWorksheet!$H1477=Lists!$D$5,TrackingWorksheet!$J1477=Lists!$D$5)), 1, 0))</f>
        <v/>
      </c>
      <c r="Z1472" s="10" t="str">
        <f>IF($B1472=1,"",IF(AND(TrackingWorksheet!$L1477&lt;&gt;"", TrackingWorksheet!$L1477&gt;=WeeklySummary!$C$6,TrackingWorksheet!$L1477&lt;=WeeklySummary!$C$7,OR(TrackingWorksheet!$H1477=Lists!$D$6,TrackingWorksheet!$J1477=Lists!$D$6)), 1, 0))</f>
        <v/>
      </c>
      <c r="AA1472" s="19" t="str">
        <f>IF(B1472=1,"",IF(AND(TrackingWorksheet!M1477&lt;&gt;"",TrackingWorksheet!M1477&lt;=WeeklySummary!$C$7),1,0)*D1472)</f>
        <v/>
      </c>
      <c r="AB1472" s="19" t="str">
        <f>IF(B1472=1,"",IF(AND(TrackingWorksheet!N1477&lt;&gt;"",TrackingWorksheet!N1477&lt;=WeeklySummary!$C$7),1,0)*D1472)</f>
        <v/>
      </c>
      <c r="AC1472" s="19" t="str">
        <f>IF(B1472=1,"",TrackingWorksheet!T1477)</f>
        <v/>
      </c>
      <c r="AD1472" s="19" t="str">
        <f>IF(B1472=1,"",IF(D1472*AND(TrackingWorksheet!S1477&gt;=Calculations!$BD$3,TrackingWorksheet!U1477="",TrackingWorksheet!K1477="YES"),1,0))</f>
        <v/>
      </c>
      <c r="AE1472" s="19" t="str">
        <f>IF($B1472=1,"",IF(AND(TrackingWorksheet!$S1477&gt;$BE$3,TrackingWorksheet!$T1477=Lists!$P$4),1, 0)*D1472)</f>
        <v/>
      </c>
      <c r="AF1472" s="19" t="str">
        <f>IF($B1472=1,"",IF(AND(TrackingWorksheet!$U1477&gt;$BE$3,TrackingWorksheet!$V1477=Lists!$P$4),1, 0)*D1472)</f>
        <v/>
      </c>
      <c r="AG1472" s="19" t="str">
        <f>IF($B1472=1,"",IF(AND(TrackingWorksheet!$W1477&gt;$BE$3,TrackingWorksheet!$X1477=Lists!$P$4),1, 0)*D1472)</f>
        <v/>
      </c>
      <c r="AH1472" s="19" t="str">
        <f>IF($B1472=1,"",IF(AND(TrackingWorksheet!$Y1477&gt;$BE$3,TrackingWorksheet!$Z1477=Lists!$P$4),1, 0)*D1472)</f>
        <v/>
      </c>
      <c r="AI1472" s="19" t="str">
        <f>IF($B1472=1,"",IF(AND(TrackingWorksheet!$AA1477&gt;$BE$3,TrackingWorksheet!$AB1477=Lists!$P$4),1, 0)*D1472)</f>
        <v/>
      </c>
      <c r="AJ1472" s="19" t="str">
        <f>IF($B1472=1,"",IF(AND(TrackingWorksheet!$S1477&gt;$BE$3,TrackingWorksheet!$T1477=Lists!$P$5),1, 0)*D1472)</f>
        <v/>
      </c>
      <c r="AK1472" s="19" t="str">
        <f>IF($B1472=1,"",IF(AND(TrackingWorksheet!$U1477&gt;$BE$3,TrackingWorksheet!$V1477=Lists!$P$5),1, 0)*D1472)</f>
        <v/>
      </c>
      <c r="AL1472" s="19" t="str">
        <f>IF($B1472=1,"",IF(AND(TrackingWorksheet!$W1477&gt;$BE$3,TrackingWorksheet!$X1477=Lists!$P$5),1, 0)*D1472)</f>
        <v/>
      </c>
      <c r="AM1472" s="19" t="str">
        <f>IF($B1472=1,"",IF(AND(TrackingWorksheet!$Y1477&gt;$BE$3,TrackingWorksheet!$Z1477=Lists!$P$5),1, 0)*D1472)</f>
        <v/>
      </c>
      <c r="AN1472" s="19" t="str">
        <f>IF($B1472=1,"",IF(AND(TrackingWorksheet!$AA1477&gt;$BE$3,TrackingWorksheet!$AB1477=Lists!$P$5),1, 0)*D1472)</f>
        <v/>
      </c>
      <c r="AO1472" s="19" t="str">
        <f>IF($B1472=1,"",IF(AND(TrackingWorksheet!$S1477&gt;$BE$3,TrackingWorksheet!$T1477=Lists!$P$6),1, 0)*D1472)</f>
        <v/>
      </c>
      <c r="AP1472" s="19" t="str">
        <f>IF($B1472=1,"",IF(AND(TrackingWorksheet!$U1477&gt;$BE$3,TrackingWorksheet!$V1477=Lists!$P$6),1, 0)*D1472)</f>
        <v/>
      </c>
      <c r="AQ1472" s="19" t="str">
        <f>IF($B1472=1,"",IF(AND(TrackingWorksheet!$W1477&gt;$BE$3,TrackingWorksheet!$X1477=Lists!$P$6),1, 0)*D1472)</f>
        <v/>
      </c>
      <c r="AR1472" s="19" t="str">
        <f>IF($B1472=1,"",IF(AND(TrackingWorksheet!$Y1477&gt;$BE$3,TrackingWorksheet!$Z1477=Lists!$P$6),1, 0)*D1472)</f>
        <v/>
      </c>
      <c r="AS1472" s="19" t="str">
        <f>IF($B1472=1,"",IF(AND(TrackingWorksheet!$AA1477&gt;$BE$3,TrackingWorksheet!$AB1477=Lists!$P$6),1, 0)*D1472)</f>
        <v/>
      </c>
      <c r="AT1472" s="19">
        <f t="shared" si="321"/>
        <v>0</v>
      </c>
      <c r="AU1472" s="19" t="str">
        <f>IF(B1472=1,"",IF(AND(TrackingWorksheet!K1477="",TrackingWorksheet!M1477="", TrackingWorksheet!N1477="", TrackingWorksheet!S1477="", TrackingWorksheet!V1477="", TrackingWorksheet!W1477="", TrackingWorksheet!Y1477="", TrackingWorksheet!AA1477="", V1472=1),1,0)*D1472)</f>
        <v/>
      </c>
      <c r="AV1472" s="19" t="str">
        <f>IF(B1472=1,"",IF(D1472*AND(TrackingWorksheet!U1477&gt;Calculations!$BE$3,TrackingWorksheet!K1477="YES"),1,0))</f>
        <v/>
      </c>
      <c r="AW1472" s="19" t="str">
        <f>IF(B1472=1,"",IF(D1472*AND(TrackingWorksheet!W1477&gt;Calculations!$BE$3,TrackingWorksheet!K1477="YES"),1,0))</f>
        <v/>
      </c>
      <c r="AX1472" s="19">
        <f t="shared" si="322"/>
        <v>0</v>
      </c>
      <c r="AY1472" s="19">
        <f t="shared" si="318"/>
        <v>0</v>
      </c>
      <c r="AZ1472" s="27" t="str">
        <f>IF(B1472=1,"",IF(TrackingWorksheet!Q1477="","",TrackingWorksheet!Q1477))</f>
        <v/>
      </c>
      <c r="BB1472" s="4"/>
      <c r="BC1472" s="4"/>
      <c r="BD1472" s="4"/>
      <c r="BE1472" s="4"/>
      <c r="BF1472" s="4"/>
      <c r="BG1472" s="4" t="str">
        <f>IF(B1472=1,"",IF(AND(N1472=1,TrackingWorksheet!$I1477+14&lt;=WeeklySummary!$C$7),1,0))</f>
        <v/>
      </c>
      <c r="BH1472" s="4" t="str">
        <f>IF(B1472=1,"",IF(AND(R1472=1,TrackingWorksheet!$I1477+14&lt;=WeeklySummary!$C$7),1,0))</f>
        <v/>
      </c>
      <c r="BI1472" s="4" t="str">
        <f>IF(B1472=1,"",IF(AND(J1472=1,TrackingWorksheet!$G1477+14&lt;=WeeklySummary!$C$7),1,0))</f>
        <v/>
      </c>
      <c r="BJ1472" s="4" t="str">
        <f>IF(B1472=1,"",IF(AND(T1472=1,TrackingWorksheet!$I1477+14&lt;=WeeklySummary!$C$7),1,0))</f>
        <v/>
      </c>
      <c r="BK1472" s="4" t="str">
        <f>IF(B1472=1,"",IF(AND(T1472=1,TrackingWorksheet!$G1477+14&lt;=WeeklySummary!$C$7),1,0))</f>
        <v/>
      </c>
      <c r="BL1472" s="4">
        <f t="shared" si="331"/>
        <v>0</v>
      </c>
    </row>
    <row r="1473" spans="2:64" x14ac:dyDescent="0.25">
      <c r="B1473" s="27">
        <f>IF(AND(ISBLANK(TrackingWorksheet!B1478),ISBLANK(TrackingWorksheet!C1478),ISBLANK(TrackingWorksheet!G1478),ISBLANK(TrackingWorksheet!H1478),
ISBLANK(TrackingWorksheet!I1478),ISBLANK(TrackingWorksheet!J1478),ISBLANK(TrackingWorksheet!M1478),
ISBLANK(TrackingWorksheet!N1480)),1,0)</f>
        <v>1</v>
      </c>
      <c r="C1473" s="12" t="str">
        <f>IF(B1473=1,"",TrackingWorksheet!F1478)</f>
        <v/>
      </c>
      <c r="D1473" s="20" t="str">
        <f>IF(B1473=1,"",IF(AND(TrackingWorksheet!B1478&lt;&gt;"",TrackingWorksheet!B1478&lt;=WeeklySummary!$C$7,OR(TrackingWorksheet!C1478="",TrackingWorksheet!C1478&gt;=WeeklySummary!$C$6)),1,0))</f>
        <v/>
      </c>
      <c r="E1473" s="10" t="str">
        <f>IF(B1473=1,"",IF(AND(TrackingWorksheet!G1478 &lt;&gt;"",TrackingWorksheet!G1478&lt;=WeeklySummary!$C$7, TrackingWorksheet!H1478=Lists!$D$4), "Y", "N"))</f>
        <v/>
      </c>
      <c r="F1473" s="10" t="str">
        <f>IF(B1473=1,"",IF(AND(TrackingWorksheet!I1478 &lt;&gt;"", TrackingWorksheet!I1478&lt;=WeeklySummary!$C$7, TrackingWorksheet!J1478=Lists!$D$4), "Y", "N"))</f>
        <v/>
      </c>
      <c r="G1473" s="10" t="str">
        <f>IF(B1473=1,"",IF(AND(TrackingWorksheet!G1478 &lt;&gt;"",TrackingWorksheet!G1478&lt;=WeeklySummary!$C$7, TrackingWorksheet!H1478=Lists!$D$5), "Y", "N"))</f>
        <v/>
      </c>
      <c r="H1473" s="10" t="str">
        <f>IF(B1473=1,"",IF(AND(TrackingWorksheet!I1478 &lt;&gt;"", TrackingWorksheet!I1478&lt;=WeeklySummary!$C$7, TrackingWorksheet!J1478=Lists!$D$5), "Y", "N"))</f>
        <v/>
      </c>
      <c r="I1473" s="20" t="str">
        <f>IF(B1473=1,"",IF(AND(TrackingWorksheet!G1478 &lt;&gt;"", TrackingWorksheet!G1478&lt;=WeeklySummary!$C$7, TrackingWorksheet!H1478=Lists!$D$6), 1, 0))</f>
        <v/>
      </c>
      <c r="J1473" s="20" t="str">
        <f t="shared" si="323"/>
        <v/>
      </c>
      <c r="K1473" s="10" t="str">
        <f>IF(B1473=1,"",IF(AND(TrackingWorksheet!I1478&lt;=WeeklySummary!$C$7,TrackingWorksheet!K1478="YES"),0,IF(AND(AND(OR(E1473="Y",F1473="Y"),E1473&lt;&gt;F1473),G1473&lt;&gt;"Y", H1473&lt;&gt;"Y"), 1, 0)))</f>
        <v/>
      </c>
      <c r="L1473" s="20" t="str">
        <f t="shared" si="324"/>
        <v/>
      </c>
      <c r="M1473" s="10" t="str">
        <f t="shared" si="325"/>
        <v/>
      </c>
      <c r="N1473" s="20" t="str">
        <f t="shared" si="326"/>
        <v/>
      </c>
      <c r="O1473" s="10" t="str">
        <f>IF(B1473=1,"",IF(AND(TrackingWorksheet!I1478&lt;=WeeklySummary!$C$7,TrackingWorksheet!K1478="YES"),0,IF(AND(AND(OR(G1473="Y",H1473="Y"),G1473&lt;&gt;H1473),E1473&lt;&gt;"Y", F1473&lt;&gt;"Y"), 1, 0)))</f>
        <v/>
      </c>
      <c r="P1473" s="20" t="str">
        <f t="shared" si="327"/>
        <v/>
      </c>
      <c r="Q1473" s="10" t="str">
        <f t="shared" si="328"/>
        <v/>
      </c>
      <c r="R1473" s="10" t="str">
        <f t="shared" si="329"/>
        <v/>
      </c>
      <c r="S1473" s="10" t="str">
        <f>IF(B1473=1,"",IF(AND(OR(AND(TrackingWorksheet!H1478=Lists!$D$7,TrackingWorksheet!H1478=TrackingWorksheet!J1478),TrackingWorksheet!H1478&lt;&gt;TrackingWorksheet!J1478),TrackingWorksheet!K1478="YES",TrackingWorksheet!H1478&lt;&gt;Lists!$D$6,TrackingWorksheet!G1478&lt;=WeeklySummary!$C$7,TrackingWorksheet!I1478&lt;=WeeklySummary!$C$7),1,0))</f>
        <v/>
      </c>
      <c r="T1473" s="10" t="str">
        <f t="shared" si="330"/>
        <v/>
      </c>
      <c r="U1473" s="10" t="str">
        <f>IF($B1473=1,"",IF(TrackingWorksheet!$K1478="YES",1, 0)*D1473)</f>
        <v/>
      </c>
      <c r="V1473" s="20">
        <f t="shared" si="319"/>
        <v>0</v>
      </c>
      <c r="W1473" s="20">
        <f t="shared" si="320"/>
        <v>0</v>
      </c>
      <c r="X1473" s="10" t="str">
        <f>IF($B1473=1,"",IF(AND(TrackingWorksheet!$L1478&lt;&gt;"", TrackingWorksheet!$L1478&gt;=WeeklySummary!$C$6,TrackingWorksheet!$L1478&lt;=WeeklySummary!$C$7,OR(TrackingWorksheet!$H1478=Lists!$D$4,TrackingWorksheet!$J1478=Lists!$D$4)), 1, 0))</f>
        <v/>
      </c>
      <c r="Y1473" s="10" t="str">
        <f>IF($B1473=1,"",IF(AND(TrackingWorksheet!$L1478&lt;&gt;"", TrackingWorksheet!$L1478&gt;=WeeklySummary!$C$6,TrackingWorksheet!$L1478&lt;=WeeklySummary!$C$7,OR(TrackingWorksheet!$H1478=Lists!$D$5,TrackingWorksheet!$J1478=Lists!$D$5)), 1, 0))</f>
        <v/>
      </c>
      <c r="Z1473" s="10" t="str">
        <f>IF($B1473=1,"",IF(AND(TrackingWorksheet!$L1478&lt;&gt;"", TrackingWorksheet!$L1478&gt;=WeeklySummary!$C$6,TrackingWorksheet!$L1478&lt;=WeeklySummary!$C$7,OR(TrackingWorksheet!$H1478=Lists!$D$6,TrackingWorksheet!$J1478=Lists!$D$6)), 1, 0))</f>
        <v/>
      </c>
      <c r="AA1473" s="19" t="str">
        <f>IF(B1473=1,"",IF(AND(TrackingWorksheet!M1478&lt;&gt;"",TrackingWorksheet!M1478&lt;=WeeklySummary!$C$7),1,0)*D1473)</f>
        <v/>
      </c>
      <c r="AB1473" s="19" t="str">
        <f>IF(B1473=1,"",IF(AND(TrackingWorksheet!N1478&lt;&gt;"",TrackingWorksheet!N1478&lt;=WeeklySummary!$C$7),1,0)*D1473)</f>
        <v/>
      </c>
      <c r="AC1473" s="19" t="str">
        <f>IF(B1473=1,"",TrackingWorksheet!T1478)</f>
        <v/>
      </c>
      <c r="AD1473" s="19" t="str">
        <f>IF(B1473=1,"",IF(D1473*AND(TrackingWorksheet!S1478&gt;=Calculations!$BD$3,TrackingWorksheet!U1478="",TrackingWorksheet!K1478="YES"),1,0))</f>
        <v/>
      </c>
      <c r="AE1473" s="19" t="str">
        <f>IF($B1473=1,"",IF(AND(TrackingWorksheet!$S1478&gt;$BE$3,TrackingWorksheet!$T1478=Lists!$P$4),1, 0)*D1473)</f>
        <v/>
      </c>
      <c r="AF1473" s="19" t="str">
        <f>IF($B1473=1,"",IF(AND(TrackingWorksheet!$U1478&gt;$BE$3,TrackingWorksheet!$V1478=Lists!$P$4),1, 0)*D1473)</f>
        <v/>
      </c>
      <c r="AG1473" s="19" t="str">
        <f>IF($B1473=1,"",IF(AND(TrackingWorksheet!$W1478&gt;$BE$3,TrackingWorksheet!$X1478=Lists!$P$4),1, 0)*D1473)</f>
        <v/>
      </c>
      <c r="AH1473" s="19" t="str">
        <f>IF($B1473=1,"",IF(AND(TrackingWorksheet!$Y1478&gt;$BE$3,TrackingWorksheet!$Z1478=Lists!$P$4),1, 0)*D1473)</f>
        <v/>
      </c>
      <c r="AI1473" s="19" t="str">
        <f>IF($B1473=1,"",IF(AND(TrackingWorksheet!$AA1478&gt;$BE$3,TrackingWorksheet!$AB1478=Lists!$P$4),1, 0)*D1473)</f>
        <v/>
      </c>
      <c r="AJ1473" s="19" t="str">
        <f>IF($B1473=1,"",IF(AND(TrackingWorksheet!$S1478&gt;$BE$3,TrackingWorksheet!$T1478=Lists!$P$5),1, 0)*D1473)</f>
        <v/>
      </c>
      <c r="AK1473" s="19" t="str">
        <f>IF($B1473=1,"",IF(AND(TrackingWorksheet!$U1478&gt;$BE$3,TrackingWorksheet!$V1478=Lists!$P$5),1, 0)*D1473)</f>
        <v/>
      </c>
      <c r="AL1473" s="19" t="str">
        <f>IF($B1473=1,"",IF(AND(TrackingWorksheet!$W1478&gt;$BE$3,TrackingWorksheet!$X1478=Lists!$P$5),1, 0)*D1473)</f>
        <v/>
      </c>
      <c r="AM1473" s="19" t="str">
        <f>IF($B1473=1,"",IF(AND(TrackingWorksheet!$Y1478&gt;$BE$3,TrackingWorksheet!$Z1478=Lists!$P$5),1, 0)*D1473)</f>
        <v/>
      </c>
      <c r="AN1473" s="19" t="str">
        <f>IF($B1473=1,"",IF(AND(TrackingWorksheet!$AA1478&gt;$BE$3,TrackingWorksheet!$AB1478=Lists!$P$5),1, 0)*D1473)</f>
        <v/>
      </c>
      <c r="AO1473" s="19" t="str">
        <f>IF($B1473=1,"",IF(AND(TrackingWorksheet!$S1478&gt;$BE$3,TrackingWorksheet!$T1478=Lists!$P$6),1, 0)*D1473)</f>
        <v/>
      </c>
      <c r="AP1473" s="19" t="str">
        <f>IF($B1473=1,"",IF(AND(TrackingWorksheet!$U1478&gt;$BE$3,TrackingWorksheet!$V1478=Lists!$P$6),1, 0)*D1473)</f>
        <v/>
      </c>
      <c r="AQ1473" s="19" t="str">
        <f>IF($B1473=1,"",IF(AND(TrackingWorksheet!$W1478&gt;$BE$3,TrackingWorksheet!$X1478=Lists!$P$6),1, 0)*D1473)</f>
        <v/>
      </c>
      <c r="AR1473" s="19" t="str">
        <f>IF($B1473=1,"",IF(AND(TrackingWorksheet!$Y1478&gt;$BE$3,TrackingWorksheet!$Z1478=Lists!$P$6),1, 0)*D1473)</f>
        <v/>
      </c>
      <c r="AS1473" s="19" t="str">
        <f>IF($B1473=1,"",IF(AND(TrackingWorksheet!$AA1478&gt;$BE$3,TrackingWorksheet!$AB1478=Lists!$P$6),1, 0)*D1473)</f>
        <v/>
      </c>
      <c r="AT1473" s="19">
        <f t="shared" si="321"/>
        <v>0</v>
      </c>
      <c r="AU1473" s="19" t="str">
        <f>IF(B1473=1,"",IF(AND(TrackingWorksheet!K1478="",TrackingWorksheet!M1478="", TrackingWorksheet!N1478="", TrackingWorksheet!S1478="", TrackingWorksheet!V1478="", TrackingWorksheet!W1478="", TrackingWorksheet!Y1478="", TrackingWorksheet!AA1478="", V1473=1),1,0)*D1473)</f>
        <v/>
      </c>
      <c r="AV1473" s="19" t="str">
        <f>IF(B1473=1,"",IF(D1473*AND(TrackingWorksheet!U1478&gt;Calculations!$BE$3,TrackingWorksheet!K1478="YES"),1,0))</f>
        <v/>
      </c>
      <c r="AW1473" s="19" t="str">
        <f>IF(B1473=1,"",IF(D1473*AND(TrackingWorksheet!W1478&gt;Calculations!$BE$3,TrackingWorksheet!K1478="YES"),1,0))</f>
        <v/>
      </c>
      <c r="AX1473" s="19">
        <f t="shared" si="322"/>
        <v>0</v>
      </c>
      <c r="AY1473" s="19">
        <f t="shared" si="318"/>
        <v>0</v>
      </c>
      <c r="AZ1473" s="27" t="str">
        <f>IF(B1473=1,"",IF(TrackingWorksheet!Q1478="","",TrackingWorksheet!Q1478))</f>
        <v/>
      </c>
      <c r="BB1473" s="4"/>
      <c r="BC1473" s="4"/>
      <c r="BD1473" s="4"/>
      <c r="BE1473" s="4"/>
      <c r="BF1473" s="4"/>
      <c r="BG1473" s="4" t="str">
        <f>IF(B1473=1,"",IF(AND(N1473=1,TrackingWorksheet!$I1478+14&lt;=WeeklySummary!$C$7),1,0))</f>
        <v/>
      </c>
      <c r="BH1473" s="4" t="str">
        <f>IF(B1473=1,"",IF(AND(R1473=1,TrackingWorksheet!$I1478+14&lt;=WeeklySummary!$C$7),1,0))</f>
        <v/>
      </c>
      <c r="BI1473" s="4" t="str">
        <f>IF(B1473=1,"",IF(AND(J1473=1,TrackingWorksheet!$G1478+14&lt;=WeeklySummary!$C$7),1,0))</f>
        <v/>
      </c>
      <c r="BJ1473" s="4" t="str">
        <f>IF(B1473=1,"",IF(AND(T1473=1,TrackingWorksheet!$I1478+14&lt;=WeeklySummary!$C$7),1,0))</f>
        <v/>
      </c>
      <c r="BK1473" s="4" t="str">
        <f>IF(B1473=1,"",IF(AND(T1473=1,TrackingWorksheet!$G1478+14&lt;=WeeklySummary!$C$7),1,0))</f>
        <v/>
      </c>
      <c r="BL1473" s="4">
        <f t="shared" si="331"/>
        <v>0</v>
      </c>
    </row>
    <row r="1474" spans="2:64" x14ac:dyDescent="0.25">
      <c r="B1474" s="27">
        <f>IF(AND(ISBLANK(TrackingWorksheet!B1479),ISBLANK(TrackingWorksheet!C1479),ISBLANK(TrackingWorksheet!G1479),ISBLANK(TrackingWorksheet!H1479),
ISBLANK(TrackingWorksheet!I1479),ISBLANK(TrackingWorksheet!J1479),ISBLANK(TrackingWorksheet!M1479),
ISBLANK(TrackingWorksheet!N1481)),1,0)</f>
        <v>1</v>
      </c>
      <c r="C1474" s="12" t="str">
        <f>IF(B1474=1,"",TrackingWorksheet!F1479)</f>
        <v/>
      </c>
      <c r="D1474" s="20" t="str">
        <f>IF(B1474=1,"",IF(AND(TrackingWorksheet!B1479&lt;&gt;"",TrackingWorksheet!B1479&lt;=WeeklySummary!$C$7,OR(TrackingWorksheet!C1479="",TrackingWorksheet!C1479&gt;=WeeklySummary!$C$6)),1,0))</f>
        <v/>
      </c>
      <c r="E1474" s="10" t="str">
        <f>IF(B1474=1,"",IF(AND(TrackingWorksheet!G1479 &lt;&gt;"",TrackingWorksheet!G1479&lt;=WeeklySummary!$C$7, TrackingWorksheet!H1479=Lists!$D$4), "Y", "N"))</f>
        <v/>
      </c>
      <c r="F1474" s="10" t="str">
        <f>IF(B1474=1,"",IF(AND(TrackingWorksheet!I1479 &lt;&gt;"", TrackingWorksheet!I1479&lt;=WeeklySummary!$C$7, TrackingWorksheet!J1479=Lists!$D$4), "Y", "N"))</f>
        <v/>
      </c>
      <c r="G1474" s="10" t="str">
        <f>IF(B1474=1,"",IF(AND(TrackingWorksheet!G1479 &lt;&gt;"",TrackingWorksheet!G1479&lt;=WeeklySummary!$C$7, TrackingWorksheet!H1479=Lists!$D$5), "Y", "N"))</f>
        <v/>
      </c>
      <c r="H1474" s="10" t="str">
        <f>IF(B1474=1,"",IF(AND(TrackingWorksheet!I1479 &lt;&gt;"", TrackingWorksheet!I1479&lt;=WeeklySummary!$C$7, TrackingWorksheet!J1479=Lists!$D$5), "Y", "N"))</f>
        <v/>
      </c>
      <c r="I1474" s="20" t="str">
        <f>IF(B1474=1,"",IF(AND(TrackingWorksheet!G1479 &lt;&gt;"", TrackingWorksheet!G1479&lt;=WeeklySummary!$C$7, TrackingWorksheet!H1479=Lists!$D$6), 1, 0))</f>
        <v/>
      </c>
      <c r="J1474" s="20" t="str">
        <f t="shared" si="323"/>
        <v/>
      </c>
      <c r="K1474" s="10" t="str">
        <f>IF(B1474=1,"",IF(AND(TrackingWorksheet!I1479&lt;=WeeklySummary!$C$7,TrackingWorksheet!K1479="YES"),0,IF(AND(AND(OR(E1474="Y",F1474="Y"),E1474&lt;&gt;F1474),G1474&lt;&gt;"Y", H1474&lt;&gt;"Y"), 1, 0)))</f>
        <v/>
      </c>
      <c r="L1474" s="20" t="str">
        <f t="shared" si="324"/>
        <v/>
      </c>
      <c r="M1474" s="10" t="str">
        <f t="shared" si="325"/>
        <v/>
      </c>
      <c r="N1474" s="20" t="str">
        <f t="shared" si="326"/>
        <v/>
      </c>
      <c r="O1474" s="10" t="str">
        <f>IF(B1474=1,"",IF(AND(TrackingWorksheet!I1479&lt;=WeeklySummary!$C$7,TrackingWorksheet!K1479="YES"),0,IF(AND(AND(OR(G1474="Y",H1474="Y"),G1474&lt;&gt;H1474),E1474&lt;&gt;"Y", F1474&lt;&gt;"Y"), 1, 0)))</f>
        <v/>
      </c>
      <c r="P1474" s="20" t="str">
        <f t="shared" si="327"/>
        <v/>
      </c>
      <c r="Q1474" s="10" t="str">
        <f t="shared" si="328"/>
        <v/>
      </c>
      <c r="R1474" s="10" t="str">
        <f t="shared" si="329"/>
        <v/>
      </c>
      <c r="S1474" s="10" t="str">
        <f>IF(B1474=1,"",IF(AND(OR(AND(TrackingWorksheet!H1479=Lists!$D$7,TrackingWorksheet!H1479=TrackingWorksheet!J1479),TrackingWorksheet!H1479&lt;&gt;TrackingWorksheet!J1479),TrackingWorksheet!K1479="YES",TrackingWorksheet!H1479&lt;&gt;Lists!$D$6,TrackingWorksheet!G1479&lt;=WeeklySummary!$C$7,TrackingWorksheet!I1479&lt;=WeeklySummary!$C$7),1,0))</f>
        <v/>
      </c>
      <c r="T1474" s="10" t="str">
        <f t="shared" si="330"/>
        <v/>
      </c>
      <c r="U1474" s="10" t="str">
        <f>IF($B1474=1,"",IF(TrackingWorksheet!$K1479="YES",1, 0)*D1474)</f>
        <v/>
      </c>
      <c r="V1474" s="20">
        <f t="shared" si="319"/>
        <v>0</v>
      </c>
      <c r="W1474" s="20">
        <f t="shared" si="320"/>
        <v>0</v>
      </c>
      <c r="X1474" s="10" t="str">
        <f>IF($B1474=1,"",IF(AND(TrackingWorksheet!$L1479&lt;&gt;"", TrackingWorksheet!$L1479&gt;=WeeklySummary!$C$6,TrackingWorksheet!$L1479&lt;=WeeklySummary!$C$7,OR(TrackingWorksheet!$H1479=Lists!$D$4,TrackingWorksheet!$J1479=Lists!$D$4)), 1, 0))</f>
        <v/>
      </c>
      <c r="Y1474" s="10" t="str">
        <f>IF($B1474=1,"",IF(AND(TrackingWorksheet!$L1479&lt;&gt;"", TrackingWorksheet!$L1479&gt;=WeeklySummary!$C$6,TrackingWorksheet!$L1479&lt;=WeeklySummary!$C$7,OR(TrackingWorksheet!$H1479=Lists!$D$5,TrackingWorksheet!$J1479=Lists!$D$5)), 1, 0))</f>
        <v/>
      </c>
      <c r="Z1474" s="10" t="str">
        <f>IF($B1474=1,"",IF(AND(TrackingWorksheet!$L1479&lt;&gt;"", TrackingWorksheet!$L1479&gt;=WeeklySummary!$C$6,TrackingWorksheet!$L1479&lt;=WeeklySummary!$C$7,OR(TrackingWorksheet!$H1479=Lists!$D$6,TrackingWorksheet!$J1479=Lists!$D$6)), 1, 0))</f>
        <v/>
      </c>
      <c r="AA1474" s="19" t="str">
        <f>IF(B1474=1,"",IF(AND(TrackingWorksheet!M1479&lt;&gt;"",TrackingWorksheet!M1479&lt;=WeeklySummary!$C$7),1,0)*D1474)</f>
        <v/>
      </c>
      <c r="AB1474" s="19" t="str">
        <f>IF(B1474=1,"",IF(AND(TrackingWorksheet!N1479&lt;&gt;"",TrackingWorksheet!N1479&lt;=WeeklySummary!$C$7),1,0)*D1474)</f>
        <v/>
      </c>
      <c r="AC1474" s="19" t="str">
        <f>IF(B1474=1,"",TrackingWorksheet!T1479)</f>
        <v/>
      </c>
      <c r="AD1474" s="19" t="str">
        <f>IF(B1474=1,"",IF(D1474*AND(TrackingWorksheet!S1479&gt;=Calculations!$BD$3,TrackingWorksheet!U1479="",TrackingWorksheet!K1479="YES"),1,0))</f>
        <v/>
      </c>
      <c r="AE1474" s="19" t="str">
        <f>IF($B1474=1,"",IF(AND(TrackingWorksheet!$S1479&gt;$BE$3,TrackingWorksheet!$T1479=Lists!$P$4),1, 0)*D1474)</f>
        <v/>
      </c>
      <c r="AF1474" s="19" t="str">
        <f>IF($B1474=1,"",IF(AND(TrackingWorksheet!$U1479&gt;$BE$3,TrackingWorksheet!$V1479=Lists!$P$4),1, 0)*D1474)</f>
        <v/>
      </c>
      <c r="AG1474" s="19" t="str">
        <f>IF($B1474=1,"",IF(AND(TrackingWorksheet!$W1479&gt;$BE$3,TrackingWorksheet!$X1479=Lists!$P$4),1, 0)*D1474)</f>
        <v/>
      </c>
      <c r="AH1474" s="19" t="str">
        <f>IF($B1474=1,"",IF(AND(TrackingWorksheet!$Y1479&gt;$BE$3,TrackingWorksheet!$Z1479=Lists!$P$4),1, 0)*D1474)</f>
        <v/>
      </c>
      <c r="AI1474" s="19" t="str">
        <f>IF($B1474=1,"",IF(AND(TrackingWorksheet!$AA1479&gt;$BE$3,TrackingWorksheet!$AB1479=Lists!$P$4),1, 0)*D1474)</f>
        <v/>
      </c>
      <c r="AJ1474" s="19" t="str">
        <f>IF($B1474=1,"",IF(AND(TrackingWorksheet!$S1479&gt;$BE$3,TrackingWorksheet!$T1479=Lists!$P$5),1, 0)*D1474)</f>
        <v/>
      </c>
      <c r="AK1474" s="19" t="str">
        <f>IF($B1474=1,"",IF(AND(TrackingWorksheet!$U1479&gt;$BE$3,TrackingWorksheet!$V1479=Lists!$P$5),1, 0)*D1474)</f>
        <v/>
      </c>
      <c r="AL1474" s="19" t="str">
        <f>IF($B1474=1,"",IF(AND(TrackingWorksheet!$W1479&gt;$BE$3,TrackingWorksheet!$X1479=Lists!$P$5),1, 0)*D1474)</f>
        <v/>
      </c>
      <c r="AM1474" s="19" t="str">
        <f>IF($B1474=1,"",IF(AND(TrackingWorksheet!$Y1479&gt;$BE$3,TrackingWorksheet!$Z1479=Lists!$P$5),1, 0)*D1474)</f>
        <v/>
      </c>
      <c r="AN1474" s="19" t="str">
        <f>IF($B1474=1,"",IF(AND(TrackingWorksheet!$AA1479&gt;$BE$3,TrackingWorksheet!$AB1479=Lists!$P$5),1, 0)*D1474)</f>
        <v/>
      </c>
      <c r="AO1474" s="19" t="str">
        <f>IF($B1474=1,"",IF(AND(TrackingWorksheet!$S1479&gt;$BE$3,TrackingWorksheet!$T1479=Lists!$P$6),1, 0)*D1474)</f>
        <v/>
      </c>
      <c r="AP1474" s="19" t="str">
        <f>IF($B1474=1,"",IF(AND(TrackingWorksheet!$U1479&gt;$BE$3,TrackingWorksheet!$V1479=Lists!$P$6),1, 0)*D1474)</f>
        <v/>
      </c>
      <c r="AQ1474" s="19" t="str">
        <f>IF($B1474=1,"",IF(AND(TrackingWorksheet!$W1479&gt;$BE$3,TrackingWorksheet!$X1479=Lists!$P$6),1, 0)*D1474)</f>
        <v/>
      </c>
      <c r="AR1474" s="19" t="str">
        <f>IF($B1474=1,"",IF(AND(TrackingWorksheet!$Y1479&gt;$BE$3,TrackingWorksheet!$Z1479=Lists!$P$6),1, 0)*D1474)</f>
        <v/>
      </c>
      <c r="AS1474" s="19" t="str">
        <f>IF($B1474=1,"",IF(AND(TrackingWorksheet!$AA1479&gt;$BE$3,TrackingWorksheet!$AB1479=Lists!$P$6),1, 0)*D1474)</f>
        <v/>
      </c>
      <c r="AT1474" s="19">
        <f t="shared" si="321"/>
        <v>0</v>
      </c>
      <c r="AU1474" s="19" t="str">
        <f>IF(B1474=1,"",IF(AND(TrackingWorksheet!K1479="",TrackingWorksheet!M1479="", TrackingWorksheet!N1479="", TrackingWorksheet!S1479="", TrackingWorksheet!V1479="", TrackingWorksheet!W1479="", TrackingWorksheet!Y1479="", TrackingWorksheet!AA1479="", V1474=1),1,0)*D1474)</f>
        <v/>
      </c>
      <c r="AV1474" s="19" t="str">
        <f>IF(B1474=1,"",IF(D1474*AND(TrackingWorksheet!U1479&gt;Calculations!$BE$3,TrackingWorksheet!K1479="YES"),1,0))</f>
        <v/>
      </c>
      <c r="AW1474" s="19" t="str">
        <f>IF(B1474=1,"",IF(D1474*AND(TrackingWorksheet!W1479&gt;Calculations!$BE$3,TrackingWorksheet!K1479="YES"),1,0))</f>
        <v/>
      </c>
      <c r="AX1474" s="19">
        <f t="shared" si="322"/>
        <v>0</v>
      </c>
      <c r="AY1474" s="19">
        <f t="shared" si="318"/>
        <v>0</v>
      </c>
      <c r="AZ1474" s="27" t="str">
        <f>IF(B1474=1,"",IF(TrackingWorksheet!Q1479="","",TrackingWorksheet!Q1479))</f>
        <v/>
      </c>
      <c r="BB1474" s="4"/>
      <c r="BC1474" s="4"/>
      <c r="BD1474" s="4"/>
      <c r="BE1474" s="4"/>
      <c r="BF1474" s="4"/>
      <c r="BG1474" s="4" t="str">
        <f>IF(B1474=1,"",IF(AND(N1474=1,TrackingWorksheet!$I1479+14&lt;=WeeklySummary!$C$7),1,0))</f>
        <v/>
      </c>
      <c r="BH1474" s="4" t="str">
        <f>IF(B1474=1,"",IF(AND(R1474=1,TrackingWorksheet!$I1479+14&lt;=WeeklySummary!$C$7),1,0))</f>
        <v/>
      </c>
      <c r="BI1474" s="4" t="str">
        <f>IF(B1474=1,"",IF(AND(J1474=1,TrackingWorksheet!$G1479+14&lt;=WeeklySummary!$C$7),1,0))</f>
        <v/>
      </c>
      <c r="BJ1474" s="4" t="str">
        <f>IF(B1474=1,"",IF(AND(T1474=1,TrackingWorksheet!$I1479+14&lt;=WeeklySummary!$C$7),1,0))</f>
        <v/>
      </c>
      <c r="BK1474" s="4" t="str">
        <f>IF(B1474=1,"",IF(AND(T1474=1,TrackingWorksheet!$G1479+14&lt;=WeeklySummary!$C$7),1,0))</f>
        <v/>
      </c>
      <c r="BL1474" s="4">
        <f t="shared" si="331"/>
        <v>0</v>
      </c>
    </row>
    <row r="1475" spans="2:64" x14ac:dyDescent="0.25">
      <c r="B1475" s="27">
        <f>IF(AND(ISBLANK(TrackingWorksheet!B1480),ISBLANK(TrackingWorksheet!C1480),ISBLANK(TrackingWorksheet!G1480),ISBLANK(TrackingWorksheet!H1480),
ISBLANK(TrackingWorksheet!I1480),ISBLANK(TrackingWorksheet!J1480),ISBLANK(TrackingWorksheet!M1480),
ISBLANK(TrackingWorksheet!N1482)),1,0)</f>
        <v>1</v>
      </c>
      <c r="C1475" s="12" t="str">
        <f>IF(B1475=1,"",TrackingWorksheet!F1480)</f>
        <v/>
      </c>
      <c r="D1475" s="20" t="str">
        <f>IF(B1475=1,"",IF(AND(TrackingWorksheet!B1480&lt;&gt;"",TrackingWorksheet!B1480&lt;=WeeklySummary!$C$7,OR(TrackingWorksheet!C1480="",TrackingWorksheet!C1480&gt;=WeeklySummary!$C$6)),1,0))</f>
        <v/>
      </c>
      <c r="E1475" s="10" t="str">
        <f>IF(B1475=1,"",IF(AND(TrackingWorksheet!G1480 &lt;&gt;"",TrackingWorksheet!G1480&lt;=WeeklySummary!$C$7, TrackingWorksheet!H1480=Lists!$D$4), "Y", "N"))</f>
        <v/>
      </c>
      <c r="F1475" s="10" t="str">
        <f>IF(B1475=1,"",IF(AND(TrackingWorksheet!I1480 &lt;&gt;"", TrackingWorksheet!I1480&lt;=WeeklySummary!$C$7, TrackingWorksheet!J1480=Lists!$D$4), "Y", "N"))</f>
        <v/>
      </c>
      <c r="G1475" s="10" t="str">
        <f>IF(B1475=1,"",IF(AND(TrackingWorksheet!G1480 &lt;&gt;"",TrackingWorksheet!G1480&lt;=WeeklySummary!$C$7, TrackingWorksheet!H1480=Lists!$D$5), "Y", "N"))</f>
        <v/>
      </c>
      <c r="H1475" s="10" t="str">
        <f>IF(B1475=1,"",IF(AND(TrackingWorksheet!I1480 &lt;&gt;"", TrackingWorksheet!I1480&lt;=WeeklySummary!$C$7, TrackingWorksheet!J1480=Lists!$D$5), "Y", "N"))</f>
        <v/>
      </c>
      <c r="I1475" s="20" t="str">
        <f>IF(B1475=1,"",IF(AND(TrackingWorksheet!G1480 &lt;&gt;"", TrackingWorksheet!G1480&lt;=WeeklySummary!$C$7, TrackingWorksheet!H1480=Lists!$D$6), 1, 0))</f>
        <v/>
      </c>
      <c r="J1475" s="20" t="str">
        <f t="shared" si="323"/>
        <v/>
      </c>
      <c r="K1475" s="10" t="str">
        <f>IF(B1475=1,"",IF(AND(TrackingWorksheet!I1480&lt;=WeeklySummary!$C$7,TrackingWorksheet!K1480="YES"),0,IF(AND(AND(OR(E1475="Y",F1475="Y"),E1475&lt;&gt;F1475),G1475&lt;&gt;"Y", H1475&lt;&gt;"Y"), 1, 0)))</f>
        <v/>
      </c>
      <c r="L1475" s="20" t="str">
        <f t="shared" si="324"/>
        <v/>
      </c>
      <c r="M1475" s="10" t="str">
        <f t="shared" si="325"/>
        <v/>
      </c>
      <c r="N1475" s="20" t="str">
        <f t="shared" si="326"/>
        <v/>
      </c>
      <c r="O1475" s="10" t="str">
        <f>IF(B1475=1,"",IF(AND(TrackingWorksheet!I1480&lt;=WeeklySummary!$C$7,TrackingWorksheet!K1480="YES"),0,IF(AND(AND(OR(G1475="Y",H1475="Y"),G1475&lt;&gt;H1475),E1475&lt;&gt;"Y", F1475&lt;&gt;"Y"), 1, 0)))</f>
        <v/>
      </c>
      <c r="P1475" s="20" t="str">
        <f t="shared" si="327"/>
        <v/>
      </c>
      <c r="Q1475" s="10" t="str">
        <f t="shared" si="328"/>
        <v/>
      </c>
      <c r="R1475" s="10" t="str">
        <f t="shared" si="329"/>
        <v/>
      </c>
      <c r="S1475" s="10" t="str">
        <f>IF(B1475=1,"",IF(AND(OR(AND(TrackingWorksheet!H1480=Lists!$D$7,TrackingWorksheet!H1480=TrackingWorksheet!J1480),TrackingWorksheet!H1480&lt;&gt;TrackingWorksheet!J1480),TrackingWorksheet!K1480="YES",TrackingWorksheet!H1480&lt;&gt;Lists!$D$6,TrackingWorksheet!G1480&lt;=WeeklySummary!$C$7,TrackingWorksheet!I1480&lt;=WeeklySummary!$C$7),1,0))</f>
        <v/>
      </c>
      <c r="T1475" s="10" t="str">
        <f t="shared" si="330"/>
        <v/>
      </c>
      <c r="U1475" s="10" t="str">
        <f>IF($B1475=1,"",IF(TrackingWorksheet!$K1480="YES",1, 0)*D1475)</f>
        <v/>
      </c>
      <c r="V1475" s="20">
        <f t="shared" si="319"/>
        <v>0</v>
      </c>
      <c r="W1475" s="20">
        <f t="shared" si="320"/>
        <v>0</v>
      </c>
      <c r="X1475" s="10" t="str">
        <f>IF($B1475=1,"",IF(AND(TrackingWorksheet!$L1480&lt;&gt;"", TrackingWorksheet!$L1480&gt;=WeeklySummary!$C$6,TrackingWorksheet!$L1480&lt;=WeeklySummary!$C$7,OR(TrackingWorksheet!$H1480=Lists!$D$4,TrackingWorksheet!$J1480=Lists!$D$4)), 1, 0))</f>
        <v/>
      </c>
      <c r="Y1475" s="10" t="str">
        <f>IF($B1475=1,"",IF(AND(TrackingWorksheet!$L1480&lt;&gt;"", TrackingWorksheet!$L1480&gt;=WeeklySummary!$C$6,TrackingWorksheet!$L1480&lt;=WeeklySummary!$C$7,OR(TrackingWorksheet!$H1480=Lists!$D$5,TrackingWorksheet!$J1480=Lists!$D$5)), 1, 0))</f>
        <v/>
      </c>
      <c r="Z1475" s="10" t="str">
        <f>IF($B1475=1,"",IF(AND(TrackingWorksheet!$L1480&lt;&gt;"", TrackingWorksheet!$L1480&gt;=WeeklySummary!$C$6,TrackingWorksheet!$L1480&lt;=WeeklySummary!$C$7,OR(TrackingWorksheet!$H1480=Lists!$D$6,TrackingWorksheet!$J1480=Lists!$D$6)), 1, 0))</f>
        <v/>
      </c>
      <c r="AA1475" s="19" t="str">
        <f>IF(B1475=1,"",IF(AND(TrackingWorksheet!M1480&lt;&gt;"",TrackingWorksheet!M1480&lt;=WeeklySummary!$C$7),1,0)*D1475)</f>
        <v/>
      </c>
      <c r="AB1475" s="19" t="str">
        <f>IF(B1475=1,"",IF(AND(TrackingWorksheet!N1480&lt;&gt;"",TrackingWorksheet!N1480&lt;=WeeklySummary!$C$7),1,0)*D1475)</f>
        <v/>
      </c>
      <c r="AC1475" s="19" t="str">
        <f>IF(B1475=1,"",TrackingWorksheet!T1480)</f>
        <v/>
      </c>
      <c r="AD1475" s="19" t="str">
        <f>IF(B1475=1,"",IF(D1475*AND(TrackingWorksheet!S1480&gt;=Calculations!$BD$3,TrackingWorksheet!U1480="",TrackingWorksheet!K1480="YES"),1,0))</f>
        <v/>
      </c>
      <c r="AE1475" s="19" t="str">
        <f>IF($B1475=1,"",IF(AND(TrackingWorksheet!$S1480&gt;$BE$3,TrackingWorksheet!$T1480=Lists!$P$4),1, 0)*D1475)</f>
        <v/>
      </c>
      <c r="AF1475" s="19" t="str">
        <f>IF($B1475=1,"",IF(AND(TrackingWorksheet!$U1480&gt;$BE$3,TrackingWorksheet!$V1480=Lists!$P$4),1, 0)*D1475)</f>
        <v/>
      </c>
      <c r="AG1475" s="19" t="str">
        <f>IF($B1475=1,"",IF(AND(TrackingWorksheet!$W1480&gt;$BE$3,TrackingWorksheet!$X1480=Lists!$P$4),1, 0)*D1475)</f>
        <v/>
      </c>
      <c r="AH1475" s="19" t="str">
        <f>IF($B1475=1,"",IF(AND(TrackingWorksheet!$Y1480&gt;$BE$3,TrackingWorksheet!$Z1480=Lists!$P$4),1, 0)*D1475)</f>
        <v/>
      </c>
      <c r="AI1475" s="19" t="str">
        <f>IF($B1475=1,"",IF(AND(TrackingWorksheet!$AA1480&gt;$BE$3,TrackingWorksheet!$AB1480=Lists!$P$4),1, 0)*D1475)</f>
        <v/>
      </c>
      <c r="AJ1475" s="19" t="str">
        <f>IF($B1475=1,"",IF(AND(TrackingWorksheet!$S1480&gt;$BE$3,TrackingWorksheet!$T1480=Lists!$P$5),1, 0)*D1475)</f>
        <v/>
      </c>
      <c r="AK1475" s="19" t="str">
        <f>IF($B1475=1,"",IF(AND(TrackingWorksheet!$U1480&gt;$BE$3,TrackingWorksheet!$V1480=Lists!$P$5),1, 0)*D1475)</f>
        <v/>
      </c>
      <c r="AL1475" s="19" t="str">
        <f>IF($B1475=1,"",IF(AND(TrackingWorksheet!$W1480&gt;$BE$3,TrackingWorksheet!$X1480=Lists!$P$5),1, 0)*D1475)</f>
        <v/>
      </c>
      <c r="AM1475" s="19" t="str">
        <f>IF($B1475=1,"",IF(AND(TrackingWorksheet!$Y1480&gt;$BE$3,TrackingWorksheet!$Z1480=Lists!$P$5),1, 0)*D1475)</f>
        <v/>
      </c>
      <c r="AN1475" s="19" t="str">
        <f>IF($B1475=1,"",IF(AND(TrackingWorksheet!$AA1480&gt;$BE$3,TrackingWorksheet!$AB1480=Lists!$P$5),1, 0)*D1475)</f>
        <v/>
      </c>
      <c r="AO1475" s="19" t="str">
        <f>IF($B1475=1,"",IF(AND(TrackingWorksheet!$S1480&gt;$BE$3,TrackingWorksheet!$T1480=Lists!$P$6),1, 0)*D1475)</f>
        <v/>
      </c>
      <c r="AP1475" s="19" t="str">
        <f>IF($B1475=1,"",IF(AND(TrackingWorksheet!$U1480&gt;$BE$3,TrackingWorksheet!$V1480=Lists!$P$6),1, 0)*D1475)</f>
        <v/>
      </c>
      <c r="AQ1475" s="19" t="str">
        <f>IF($B1475=1,"",IF(AND(TrackingWorksheet!$W1480&gt;$BE$3,TrackingWorksheet!$X1480=Lists!$P$6),1, 0)*D1475)</f>
        <v/>
      </c>
      <c r="AR1475" s="19" t="str">
        <f>IF($B1475=1,"",IF(AND(TrackingWorksheet!$Y1480&gt;$BE$3,TrackingWorksheet!$Z1480=Lists!$P$6),1, 0)*D1475)</f>
        <v/>
      </c>
      <c r="AS1475" s="19" t="str">
        <f>IF($B1475=1,"",IF(AND(TrackingWorksheet!$AA1480&gt;$BE$3,TrackingWorksheet!$AB1480=Lists!$P$6),1, 0)*D1475)</f>
        <v/>
      </c>
      <c r="AT1475" s="19">
        <f t="shared" si="321"/>
        <v>0</v>
      </c>
      <c r="AU1475" s="19" t="str">
        <f>IF(B1475=1,"",IF(AND(TrackingWorksheet!K1480="",TrackingWorksheet!M1480="", TrackingWorksheet!N1480="", TrackingWorksheet!S1480="", TrackingWorksheet!V1480="", TrackingWorksheet!W1480="", TrackingWorksheet!Y1480="", TrackingWorksheet!AA1480="", V1475=1),1,0)*D1475)</f>
        <v/>
      </c>
      <c r="AV1475" s="19" t="str">
        <f>IF(B1475=1,"",IF(D1475*AND(TrackingWorksheet!U1480&gt;Calculations!$BE$3,TrackingWorksheet!K1480="YES"),1,0))</f>
        <v/>
      </c>
      <c r="AW1475" s="19" t="str">
        <f>IF(B1475=1,"",IF(D1475*AND(TrackingWorksheet!W1480&gt;Calculations!$BE$3,TrackingWorksheet!K1480="YES"),1,0))</f>
        <v/>
      </c>
      <c r="AX1475" s="19">
        <f t="shared" si="322"/>
        <v>0</v>
      </c>
      <c r="AY1475" s="19">
        <f t="shared" ref="AY1475:AY1495" si="332">MAX(AD1475,AX1475)</f>
        <v>0</v>
      </c>
      <c r="AZ1475" s="27" t="str">
        <f>IF(B1475=1,"",IF(TrackingWorksheet!Q1480="","",TrackingWorksheet!Q1480))</f>
        <v/>
      </c>
      <c r="BB1475" s="4"/>
      <c r="BC1475" s="4"/>
      <c r="BD1475" s="4"/>
      <c r="BE1475" s="4"/>
      <c r="BF1475" s="4"/>
      <c r="BG1475" s="4" t="str">
        <f>IF(B1475=1,"",IF(AND(N1475=1,TrackingWorksheet!$I1480+14&lt;=WeeklySummary!$C$7),1,0))</f>
        <v/>
      </c>
      <c r="BH1475" s="4" t="str">
        <f>IF(B1475=1,"",IF(AND(R1475=1,TrackingWorksheet!$I1480+14&lt;=WeeklySummary!$C$7),1,0))</f>
        <v/>
      </c>
      <c r="BI1475" s="4" t="str">
        <f>IF(B1475=1,"",IF(AND(J1475=1,TrackingWorksheet!$G1480+14&lt;=WeeklySummary!$C$7),1,0))</f>
        <v/>
      </c>
      <c r="BJ1475" s="4" t="str">
        <f>IF(B1475=1,"",IF(AND(T1475=1,TrackingWorksheet!$I1480+14&lt;=WeeklySummary!$C$7),1,0))</f>
        <v/>
      </c>
      <c r="BK1475" s="4" t="str">
        <f>IF(B1475=1,"",IF(AND(T1475=1,TrackingWorksheet!$G1480+14&lt;=WeeklySummary!$C$7),1,0))</f>
        <v/>
      </c>
      <c r="BL1475" s="4">
        <f t="shared" si="331"/>
        <v>0</v>
      </c>
    </row>
    <row r="1476" spans="2:64" x14ac:dyDescent="0.25">
      <c r="B1476" s="27">
        <f>IF(AND(ISBLANK(TrackingWorksheet!B1481),ISBLANK(TrackingWorksheet!C1481),ISBLANK(TrackingWorksheet!G1481),ISBLANK(TrackingWorksheet!H1481),
ISBLANK(TrackingWorksheet!I1481),ISBLANK(TrackingWorksheet!J1481),ISBLANK(TrackingWorksheet!M1481),
ISBLANK(TrackingWorksheet!N1483)),1,0)</f>
        <v>1</v>
      </c>
      <c r="C1476" s="12" t="str">
        <f>IF(B1476=1,"",TrackingWorksheet!F1481)</f>
        <v/>
      </c>
      <c r="D1476" s="20" t="str">
        <f>IF(B1476=1,"",IF(AND(TrackingWorksheet!B1481&lt;&gt;"",TrackingWorksheet!B1481&lt;=WeeklySummary!$C$7,OR(TrackingWorksheet!C1481="",TrackingWorksheet!C1481&gt;=WeeklySummary!$C$6)),1,0))</f>
        <v/>
      </c>
      <c r="E1476" s="10" t="str">
        <f>IF(B1476=1,"",IF(AND(TrackingWorksheet!G1481 &lt;&gt;"",TrackingWorksheet!G1481&lt;=WeeklySummary!$C$7, TrackingWorksheet!H1481=Lists!$D$4), "Y", "N"))</f>
        <v/>
      </c>
      <c r="F1476" s="10" t="str">
        <f>IF(B1476=1,"",IF(AND(TrackingWorksheet!I1481 &lt;&gt;"", TrackingWorksheet!I1481&lt;=WeeklySummary!$C$7, TrackingWorksheet!J1481=Lists!$D$4), "Y", "N"))</f>
        <v/>
      </c>
      <c r="G1476" s="10" t="str">
        <f>IF(B1476=1,"",IF(AND(TrackingWorksheet!G1481 &lt;&gt;"",TrackingWorksheet!G1481&lt;=WeeklySummary!$C$7, TrackingWorksheet!H1481=Lists!$D$5), "Y", "N"))</f>
        <v/>
      </c>
      <c r="H1476" s="10" t="str">
        <f>IF(B1476=1,"",IF(AND(TrackingWorksheet!I1481 &lt;&gt;"", TrackingWorksheet!I1481&lt;=WeeklySummary!$C$7, TrackingWorksheet!J1481=Lists!$D$5), "Y", "N"))</f>
        <v/>
      </c>
      <c r="I1476" s="20" t="str">
        <f>IF(B1476=1,"",IF(AND(TrackingWorksheet!G1481 &lt;&gt;"", TrackingWorksheet!G1481&lt;=WeeklySummary!$C$7, TrackingWorksheet!H1481=Lists!$D$6), 1, 0))</f>
        <v/>
      </c>
      <c r="J1476" s="20" t="str">
        <f t="shared" si="323"/>
        <v/>
      </c>
      <c r="K1476" s="10" t="str">
        <f>IF(B1476=1,"",IF(AND(TrackingWorksheet!I1481&lt;=WeeklySummary!$C$7,TrackingWorksheet!K1481="YES"),0,IF(AND(AND(OR(E1476="Y",F1476="Y"),E1476&lt;&gt;F1476),G1476&lt;&gt;"Y", H1476&lt;&gt;"Y"), 1, 0)))</f>
        <v/>
      </c>
      <c r="L1476" s="20" t="str">
        <f t="shared" si="324"/>
        <v/>
      </c>
      <c r="M1476" s="10" t="str">
        <f t="shared" si="325"/>
        <v/>
      </c>
      <c r="N1476" s="20" t="str">
        <f t="shared" si="326"/>
        <v/>
      </c>
      <c r="O1476" s="10" t="str">
        <f>IF(B1476=1,"",IF(AND(TrackingWorksheet!I1481&lt;=WeeklySummary!$C$7,TrackingWorksheet!K1481="YES"),0,IF(AND(AND(OR(G1476="Y",H1476="Y"),G1476&lt;&gt;H1476),E1476&lt;&gt;"Y", F1476&lt;&gt;"Y"), 1, 0)))</f>
        <v/>
      </c>
      <c r="P1476" s="20" t="str">
        <f t="shared" si="327"/>
        <v/>
      </c>
      <c r="Q1476" s="10" t="str">
        <f t="shared" si="328"/>
        <v/>
      </c>
      <c r="R1476" s="10" t="str">
        <f t="shared" si="329"/>
        <v/>
      </c>
      <c r="S1476" s="10" t="str">
        <f>IF(B1476=1,"",IF(AND(OR(AND(TrackingWorksheet!H1481=Lists!$D$7,TrackingWorksheet!H1481=TrackingWorksheet!J1481),TrackingWorksheet!H1481&lt;&gt;TrackingWorksheet!J1481),TrackingWorksheet!K1481="YES",TrackingWorksheet!H1481&lt;&gt;Lists!$D$6,TrackingWorksheet!G1481&lt;=WeeklySummary!$C$7,TrackingWorksheet!I1481&lt;=WeeklySummary!$C$7),1,0))</f>
        <v/>
      </c>
      <c r="T1476" s="10" t="str">
        <f t="shared" si="330"/>
        <v/>
      </c>
      <c r="U1476" s="10" t="str">
        <f>IF($B1476=1,"",IF(TrackingWorksheet!$K1481="YES",1, 0)*D1476)</f>
        <v/>
      </c>
      <c r="V1476" s="20">
        <f t="shared" ref="V1476:V1495" si="333">MAX(L1476,P1476)</f>
        <v>0</v>
      </c>
      <c r="W1476" s="20">
        <f t="shared" ref="W1476:W1495" si="334" xml:space="preserve"> MAX(N1476,R1476,T1476,J1476,AT1476, U1476)</f>
        <v>0</v>
      </c>
      <c r="X1476" s="10" t="str">
        <f>IF($B1476=1,"",IF(AND(TrackingWorksheet!$L1481&lt;&gt;"", TrackingWorksheet!$L1481&gt;=WeeklySummary!$C$6,TrackingWorksheet!$L1481&lt;=WeeklySummary!$C$7,OR(TrackingWorksheet!$H1481=Lists!$D$4,TrackingWorksheet!$J1481=Lists!$D$4)), 1, 0))</f>
        <v/>
      </c>
      <c r="Y1476" s="10" t="str">
        <f>IF($B1476=1,"",IF(AND(TrackingWorksheet!$L1481&lt;&gt;"", TrackingWorksheet!$L1481&gt;=WeeklySummary!$C$6,TrackingWorksheet!$L1481&lt;=WeeklySummary!$C$7,OR(TrackingWorksheet!$H1481=Lists!$D$5,TrackingWorksheet!$J1481=Lists!$D$5)), 1, 0))</f>
        <v/>
      </c>
      <c r="Z1476" s="10" t="str">
        <f>IF($B1476=1,"",IF(AND(TrackingWorksheet!$L1481&lt;&gt;"", TrackingWorksheet!$L1481&gt;=WeeklySummary!$C$6,TrackingWorksheet!$L1481&lt;=WeeklySummary!$C$7,OR(TrackingWorksheet!$H1481=Lists!$D$6,TrackingWorksheet!$J1481=Lists!$D$6)), 1, 0))</f>
        <v/>
      </c>
      <c r="AA1476" s="19" t="str">
        <f>IF(B1476=1,"",IF(AND(TrackingWorksheet!M1481&lt;&gt;"",TrackingWorksheet!M1481&lt;=WeeklySummary!$C$7),1,0)*D1476)</f>
        <v/>
      </c>
      <c r="AB1476" s="19" t="str">
        <f>IF(B1476=1,"",IF(AND(TrackingWorksheet!N1481&lt;&gt;"",TrackingWorksheet!N1481&lt;=WeeklySummary!$C$7),1,0)*D1476)</f>
        <v/>
      </c>
      <c r="AC1476" s="19" t="str">
        <f>IF(B1476=1,"",TrackingWorksheet!T1481)</f>
        <v/>
      </c>
      <c r="AD1476" s="19" t="str">
        <f>IF(B1476=1,"",IF(D1476*AND(TrackingWorksheet!S1481&gt;=Calculations!$BD$3,TrackingWorksheet!U1481="",TrackingWorksheet!K1481="YES"),1,0))</f>
        <v/>
      </c>
      <c r="AE1476" s="19" t="str">
        <f>IF($B1476=1,"",IF(AND(TrackingWorksheet!$S1481&gt;$BE$3,TrackingWorksheet!$T1481=Lists!$P$4),1, 0)*D1476)</f>
        <v/>
      </c>
      <c r="AF1476" s="19" t="str">
        <f>IF($B1476=1,"",IF(AND(TrackingWorksheet!$U1481&gt;$BE$3,TrackingWorksheet!$V1481=Lists!$P$4),1, 0)*D1476)</f>
        <v/>
      </c>
      <c r="AG1476" s="19" t="str">
        <f>IF($B1476=1,"",IF(AND(TrackingWorksheet!$W1481&gt;$BE$3,TrackingWorksheet!$X1481=Lists!$P$4),1, 0)*D1476)</f>
        <v/>
      </c>
      <c r="AH1476" s="19" t="str">
        <f>IF($B1476=1,"",IF(AND(TrackingWorksheet!$Y1481&gt;$BE$3,TrackingWorksheet!$Z1481=Lists!$P$4),1, 0)*D1476)</f>
        <v/>
      </c>
      <c r="AI1476" s="19" t="str">
        <f>IF($B1476=1,"",IF(AND(TrackingWorksheet!$AA1481&gt;$BE$3,TrackingWorksheet!$AB1481=Lists!$P$4),1, 0)*D1476)</f>
        <v/>
      </c>
      <c r="AJ1476" s="19" t="str">
        <f>IF($B1476=1,"",IF(AND(TrackingWorksheet!$S1481&gt;$BE$3,TrackingWorksheet!$T1481=Lists!$P$5),1, 0)*D1476)</f>
        <v/>
      </c>
      <c r="AK1476" s="19" t="str">
        <f>IF($B1476=1,"",IF(AND(TrackingWorksheet!$U1481&gt;$BE$3,TrackingWorksheet!$V1481=Lists!$P$5),1, 0)*D1476)</f>
        <v/>
      </c>
      <c r="AL1476" s="19" t="str">
        <f>IF($B1476=1,"",IF(AND(TrackingWorksheet!$W1481&gt;$BE$3,TrackingWorksheet!$X1481=Lists!$P$5),1, 0)*D1476)</f>
        <v/>
      </c>
      <c r="AM1476" s="19" t="str">
        <f>IF($B1476=1,"",IF(AND(TrackingWorksheet!$Y1481&gt;$BE$3,TrackingWorksheet!$Z1481=Lists!$P$5),1, 0)*D1476)</f>
        <v/>
      </c>
      <c r="AN1476" s="19" t="str">
        <f>IF($B1476=1,"",IF(AND(TrackingWorksheet!$AA1481&gt;$BE$3,TrackingWorksheet!$AB1481=Lists!$P$5),1, 0)*D1476)</f>
        <v/>
      </c>
      <c r="AO1476" s="19" t="str">
        <f>IF($B1476=1,"",IF(AND(TrackingWorksheet!$S1481&gt;$BE$3,TrackingWorksheet!$T1481=Lists!$P$6),1, 0)*D1476)</f>
        <v/>
      </c>
      <c r="AP1476" s="19" t="str">
        <f>IF($B1476=1,"",IF(AND(TrackingWorksheet!$U1481&gt;$BE$3,TrackingWorksheet!$V1481=Lists!$P$6),1, 0)*D1476)</f>
        <v/>
      </c>
      <c r="AQ1476" s="19" t="str">
        <f>IF($B1476=1,"",IF(AND(TrackingWorksheet!$W1481&gt;$BE$3,TrackingWorksheet!$X1481=Lists!$P$6),1, 0)*D1476)</f>
        <v/>
      </c>
      <c r="AR1476" s="19" t="str">
        <f>IF($B1476=1,"",IF(AND(TrackingWorksheet!$Y1481&gt;$BE$3,TrackingWorksheet!$Z1481=Lists!$P$6),1, 0)*D1476)</f>
        <v/>
      </c>
      <c r="AS1476" s="19" t="str">
        <f>IF($B1476=1,"",IF(AND(TrackingWorksheet!$AA1481&gt;$BE$3,TrackingWorksheet!$AB1481=Lists!$P$6),1, 0)*D1476)</f>
        <v/>
      </c>
      <c r="AT1476" s="19">
        <f t="shared" ref="AT1476:AT1495" si="335">MAX(AE1476:AS1476)</f>
        <v>0</v>
      </c>
      <c r="AU1476" s="19" t="str">
        <f>IF(B1476=1,"",IF(AND(TrackingWorksheet!K1481="",TrackingWorksheet!M1481="", TrackingWorksheet!N1481="", TrackingWorksheet!S1481="", TrackingWorksheet!V1481="", TrackingWorksheet!W1481="", TrackingWorksheet!Y1481="", TrackingWorksheet!AA1481="", V1476=1),1,0)*D1476)</f>
        <v/>
      </c>
      <c r="AV1476" s="19" t="str">
        <f>IF(B1476=1,"",IF(D1476*AND(TrackingWorksheet!U1481&gt;Calculations!$BE$3,TrackingWorksheet!K1481="YES"),1,0))</f>
        <v/>
      </c>
      <c r="AW1476" s="19" t="str">
        <f>IF(B1476=1,"",IF(D1476*AND(TrackingWorksheet!W1481&gt;Calculations!$BE$3,TrackingWorksheet!K1481="YES"),1,0))</f>
        <v/>
      </c>
      <c r="AX1476" s="19">
        <f t="shared" ref="AX1476:AX1495" si="336">MAX(AV1476:AW1476)</f>
        <v>0</v>
      </c>
      <c r="AY1476" s="19">
        <f t="shared" si="332"/>
        <v>0</v>
      </c>
      <c r="AZ1476" s="27" t="str">
        <f>IF(B1476=1,"",IF(TrackingWorksheet!Q1481="","",TrackingWorksheet!Q1481))</f>
        <v/>
      </c>
      <c r="BB1476" s="4"/>
      <c r="BC1476" s="4"/>
      <c r="BD1476" s="4"/>
      <c r="BE1476" s="4"/>
      <c r="BF1476" s="4"/>
      <c r="BG1476" s="4" t="str">
        <f>IF(B1476=1,"",IF(AND(N1476=1,TrackingWorksheet!$I1481+14&lt;=WeeklySummary!$C$7),1,0))</f>
        <v/>
      </c>
      <c r="BH1476" s="4" t="str">
        <f>IF(B1476=1,"",IF(AND(R1476=1,TrackingWorksheet!$I1481+14&lt;=WeeklySummary!$C$7),1,0))</f>
        <v/>
      </c>
      <c r="BI1476" s="4" t="str">
        <f>IF(B1476=1,"",IF(AND(J1476=1,TrackingWorksheet!$G1481+14&lt;=WeeklySummary!$C$7),1,0))</f>
        <v/>
      </c>
      <c r="BJ1476" s="4" t="str">
        <f>IF(B1476=1,"",IF(AND(T1476=1,TrackingWorksheet!$I1481+14&lt;=WeeklySummary!$C$7),1,0))</f>
        <v/>
      </c>
      <c r="BK1476" s="4" t="str">
        <f>IF(B1476=1,"",IF(AND(T1476=1,TrackingWorksheet!$G1481+14&lt;=WeeklySummary!$C$7),1,0))</f>
        <v/>
      </c>
      <c r="BL1476" s="4">
        <f t="shared" si="331"/>
        <v>0</v>
      </c>
    </row>
    <row r="1477" spans="2:64" x14ac:dyDescent="0.25">
      <c r="B1477" s="27">
        <f>IF(AND(ISBLANK(TrackingWorksheet!B1482),ISBLANK(TrackingWorksheet!C1482),ISBLANK(TrackingWorksheet!G1482),ISBLANK(TrackingWorksheet!H1482),
ISBLANK(TrackingWorksheet!I1482),ISBLANK(TrackingWorksheet!J1482),ISBLANK(TrackingWorksheet!M1482),
ISBLANK(TrackingWorksheet!N1484)),1,0)</f>
        <v>1</v>
      </c>
      <c r="C1477" s="12" t="str">
        <f>IF(B1477=1,"",TrackingWorksheet!F1482)</f>
        <v/>
      </c>
      <c r="D1477" s="20" t="str">
        <f>IF(B1477=1,"",IF(AND(TrackingWorksheet!B1482&lt;&gt;"",TrackingWorksheet!B1482&lt;=WeeklySummary!$C$7,OR(TrackingWorksheet!C1482="",TrackingWorksheet!C1482&gt;=WeeklySummary!$C$6)),1,0))</f>
        <v/>
      </c>
      <c r="E1477" s="10" t="str">
        <f>IF(B1477=1,"",IF(AND(TrackingWorksheet!G1482 &lt;&gt;"",TrackingWorksheet!G1482&lt;=WeeklySummary!$C$7, TrackingWorksheet!H1482=Lists!$D$4), "Y", "N"))</f>
        <v/>
      </c>
      <c r="F1477" s="10" t="str">
        <f>IF(B1477=1,"",IF(AND(TrackingWorksheet!I1482 &lt;&gt;"", TrackingWorksheet!I1482&lt;=WeeklySummary!$C$7, TrackingWorksheet!J1482=Lists!$D$4), "Y", "N"))</f>
        <v/>
      </c>
      <c r="G1477" s="10" t="str">
        <f>IF(B1477=1,"",IF(AND(TrackingWorksheet!G1482 &lt;&gt;"",TrackingWorksheet!G1482&lt;=WeeklySummary!$C$7, TrackingWorksheet!H1482=Lists!$D$5), "Y", "N"))</f>
        <v/>
      </c>
      <c r="H1477" s="10" t="str">
        <f>IF(B1477=1,"",IF(AND(TrackingWorksheet!I1482 &lt;&gt;"", TrackingWorksheet!I1482&lt;=WeeklySummary!$C$7, TrackingWorksheet!J1482=Lists!$D$5), "Y", "N"))</f>
        <v/>
      </c>
      <c r="I1477" s="20" t="str">
        <f>IF(B1477=1,"",IF(AND(TrackingWorksheet!G1482 &lt;&gt;"", TrackingWorksheet!G1482&lt;=WeeklySummary!$C$7, TrackingWorksheet!H1482=Lists!$D$6), 1, 0))</f>
        <v/>
      </c>
      <c r="J1477" s="20" t="str">
        <f t="shared" ref="J1477:J1495" si="337">IF(B1477=1,"",I1477*D1477)</f>
        <v/>
      </c>
      <c r="K1477" s="10" t="str">
        <f>IF(B1477=1,"",IF(AND(TrackingWorksheet!I1482&lt;=WeeklySummary!$C$7,TrackingWorksheet!K1482="YES"),0,IF(AND(AND(OR(E1477="Y",F1477="Y"),E1477&lt;&gt;F1477),G1477&lt;&gt;"Y", H1477&lt;&gt;"Y"), 1, 0)))</f>
        <v/>
      </c>
      <c r="L1477" s="20" t="str">
        <f t="shared" ref="L1477:L1495" si="338">IF(B1477=1,"",K1477*D1477)</f>
        <v/>
      </c>
      <c r="M1477" s="10" t="str">
        <f t="shared" ref="M1477:M1495" si="339">IF(B1477=1,"",IF(AND(E1477="Y", F1477="Y"), 1, 0))</f>
        <v/>
      </c>
      <c r="N1477" s="20" t="str">
        <f t="shared" ref="N1477:N1495" si="340">IF(B1477=1,"",M1477*D1477)</f>
        <v/>
      </c>
      <c r="O1477" s="10" t="str">
        <f>IF(B1477=1,"",IF(AND(TrackingWorksheet!I1482&lt;=WeeklySummary!$C$7,TrackingWorksheet!K1482="YES"),0,IF(AND(AND(OR(G1477="Y",H1477="Y"),G1477&lt;&gt;H1477),E1477&lt;&gt;"Y", F1477&lt;&gt;"Y"), 1, 0)))</f>
        <v/>
      </c>
      <c r="P1477" s="20" t="str">
        <f t="shared" ref="P1477:P1495" si="341">IF(B1477=1,"",O1477*D1477)</f>
        <v/>
      </c>
      <c r="Q1477" s="10" t="str">
        <f t="shared" ref="Q1477:Q1495" si="342">IF(B1477=1,"",IF(AND(G1477="Y", H1477="Y"), 1, 0))</f>
        <v/>
      </c>
      <c r="R1477" s="10" t="str">
        <f t="shared" ref="R1477:R1495" si="343">IF(B1477=1,"",Q1477*D1477)</f>
        <v/>
      </c>
      <c r="S1477" s="10" t="str">
        <f>IF(B1477=1,"",IF(AND(OR(AND(TrackingWorksheet!H1482=Lists!$D$7,TrackingWorksheet!H1482=TrackingWorksheet!J1482),TrackingWorksheet!H1482&lt;&gt;TrackingWorksheet!J1482),TrackingWorksheet!K1482="YES",TrackingWorksheet!H1482&lt;&gt;Lists!$D$6,TrackingWorksheet!G1482&lt;=WeeklySummary!$C$7,TrackingWorksheet!I1482&lt;=WeeklySummary!$C$7),1,0))</f>
        <v/>
      </c>
      <c r="T1477" s="10" t="str">
        <f t="shared" ref="T1477:T1495" si="344">IF(B1477=1,"",S1477*D1477)</f>
        <v/>
      </c>
      <c r="U1477" s="10" t="str">
        <f>IF($B1477=1,"",IF(TrackingWorksheet!$K1482="YES",1, 0)*D1477)</f>
        <v/>
      </c>
      <c r="V1477" s="20">
        <f t="shared" si="333"/>
        <v>0</v>
      </c>
      <c r="W1477" s="20">
        <f t="shared" si="334"/>
        <v>0</v>
      </c>
      <c r="X1477" s="10" t="str">
        <f>IF($B1477=1,"",IF(AND(TrackingWorksheet!$L1482&lt;&gt;"", TrackingWorksheet!$L1482&gt;=WeeklySummary!$C$6,TrackingWorksheet!$L1482&lt;=WeeklySummary!$C$7,OR(TrackingWorksheet!$H1482=Lists!$D$4,TrackingWorksheet!$J1482=Lists!$D$4)), 1, 0))</f>
        <v/>
      </c>
      <c r="Y1477" s="10" t="str">
        <f>IF($B1477=1,"",IF(AND(TrackingWorksheet!$L1482&lt;&gt;"", TrackingWorksheet!$L1482&gt;=WeeklySummary!$C$6,TrackingWorksheet!$L1482&lt;=WeeklySummary!$C$7,OR(TrackingWorksheet!$H1482=Lists!$D$5,TrackingWorksheet!$J1482=Lists!$D$5)), 1, 0))</f>
        <v/>
      </c>
      <c r="Z1477" s="10" t="str">
        <f>IF($B1477=1,"",IF(AND(TrackingWorksheet!$L1482&lt;&gt;"", TrackingWorksheet!$L1482&gt;=WeeklySummary!$C$6,TrackingWorksheet!$L1482&lt;=WeeklySummary!$C$7,OR(TrackingWorksheet!$H1482=Lists!$D$6,TrackingWorksheet!$J1482=Lists!$D$6)), 1, 0))</f>
        <v/>
      </c>
      <c r="AA1477" s="19" t="str">
        <f>IF(B1477=1,"",IF(AND(TrackingWorksheet!M1482&lt;&gt;"",TrackingWorksheet!M1482&lt;=WeeklySummary!$C$7),1,0)*D1477)</f>
        <v/>
      </c>
      <c r="AB1477" s="19" t="str">
        <f>IF(B1477=1,"",IF(AND(TrackingWorksheet!N1482&lt;&gt;"",TrackingWorksheet!N1482&lt;=WeeklySummary!$C$7),1,0)*D1477)</f>
        <v/>
      </c>
      <c r="AC1477" s="19" t="str">
        <f>IF(B1477=1,"",TrackingWorksheet!T1482)</f>
        <v/>
      </c>
      <c r="AD1477" s="19" t="str">
        <f>IF(B1477=1,"",IF(D1477*AND(TrackingWorksheet!S1482&gt;=Calculations!$BD$3,TrackingWorksheet!U1482="",TrackingWorksheet!K1482="YES"),1,0))</f>
        <v/>
      </c>
      <c r="AE1477" s="19" t="str">
        <f>IF($B1477=1,"",IF(AND(TrackingWorksheet!$S1482&gt;$BE$3,TrackingWorksheet!$T1482=Lists!$P$4),1, 0)*D1477)</f>
        <v/>
      </c>
      <c r="AF1477" s="19" t="str">
        <f>IF($B1477=1,"",IF(AND(TrackingWorksheet!$U1482&gt;$BE$3,TrackingWorksheet!$V1482=Lists!$P$4),1, 0)*D1477)</f>
        <v/>
      </c>
      <c r="AG1477" s="19" t="str">
        <f>IF($B1477=1,"",IF(AND(TrackingWorksheet!$W1482&gt;$BE$3,TrackingWorksheet!$X1482=Lists!$P$4),1, 0)*D1477)</f>
        <v/>
      </c>
      <c r="AH1477" s="19" t="str">
        <f>IF($B1477=1,"",IF(AND(TrackingWorksheet!$Y1482&gt;$BE$3,TrackingWorksheet!$Z1482=Lists!$P$4),1, 0)*D1477)</f>
        <v/>
      </c>
      <c r="AI1477" s="19" t="str">
        <f>IF($B1477=1,"",IF(AND(TrackingWorksheet!$AA1482&gt;$BE$3,TrackingWorksheet!$AB1482=Lists!$P$4),1, 0)*D1477)</f>
        <v/>
      </c>
      <c r="AJ1477" s="19" t="str">
        <f>IF($B1477=1,"",IF(AND(TrackingWorksheet!$S1482&gt;$BE$3,TrackingWorksheet!$T1482=Lists!$P$5),1, 0)*D1477)</f>
        <v/>
      </c>
      <c r="AK1477" s="19" t="str">
        <f>IF($B1477=1,"",IF(AND(TrackingWorksheet!$U1482&gt;$BE$3,TrackingWorksheet!$V1482=Lists!$P$5),1, 0)*D1477)</f>
        <v/>
      </c>
      <c r="AL1477" s="19" t="str">
        <f>IF($B1477=1,"",IF(AND(TrackingWorksheet!$W1482&gt;$BE$3,TrackingWorksheet!$X1482=Lists!$P$5),1, 0)*D1477)</f>
        <v/>
      </c>
      <c r="AM1477" s="19" t="str">
        <f>IF($B1477=1,"",IF(AND(TrackingWorksheet!$Y1482&gt;$BE$3,TrackingWorksheet!$Z1482=Lists!$P$5),1, 0)*D1477)</f>
        <v/>
      </c>
      <c r="AN1477" s="19" t="str">
        <f>IF($B1477=1,"",IF(AND(TrackingWorksheet!$AA1482&gt;$BE$3,TrackingWorksheet!$AB1482=Lists!$P$5),1, 0)*D1477)</f>
        <v/>
      </c>
      <c r="AO1477" s="19" t="str">
        <f>IF($B1477=1,"",IF(AND(TrackingWorksheet!$S1482&gt;$BE$3,TrackingWorksheet!$T1482=Lists!$P$6),1, 0)*D1477)</f>
        <v/>
      </c>
      <c r="AP1477" s="19" t="str">
        <f>IF($B1477=1,"",IF(AND(TrackingWorksheet!$U1482&gt;$BE$3,TrackingWorksheet!$V1482=Lists!$P$6),1, 0)*D1477)</f>
        <v/>
      </c>
      <c r="AQ1477" s="19" t="str">
        <f>IF($B1477=1,"",IF(AND(TrackingWorksheet!$W1482&gt;$BE$3,TrackingWorksheet!$X1482=Lists!$P$6),1, 0)*D1477)</f>
        <v/>
      </c>
      <c r="AR1477" s="19" t="str">
        <f>IF($B1477=1,"",IF(AND(TrackingWorksheet!$Y1482&gt;$BE$3,TrackingWorksheet!$Z1482=Lists!$P$6),1, 0)*D1477)</f>
        <v/>
      </c>
      <c r="AS1477" s="19" t="str">
        <f>IF($B1477=1,"",IF(AND(TrackingWorksheet!$AA1482&gt;$BE$3,TrackingWorksheet!$AB1482=Lists!$P$6),1, 0)*D1477)</f>
        <v/>
      </c>
      <c r="AT1477" s="19">
        <f t="shared" si="335"/>
        <v>0</v>
      </c>
      <c r="AU1477" s="19" t="str">
        <f>IF(B1477=1,"",IF(AND(TrackingWorksheet!K1482="",TrackingWorksheet!M1482="", TrackingWorksheet!N1482="", TrackingWorksheet!S1482="", TrackingWorksheet!V1482="", TrackingWorksheet!W1482="", TrackingWorksheet!Y1482="", TrackingWorksheet!AA1482="", V1477=1),1,0)*D1477)</f>
        <v/>
      </c>
      <c r="AV1477" s="19" t="str">
        <f>IF(B1477=1,"",IF(D1477*AND(TrackingWorksheet!U1482&gt;Calculations!$BE$3,TrackingWorksheet!K1482="YES"),1,0))</f>
        <v/>
      </c>
      <c r="AW1477" s="19" t="str">
        <f>IF(B1477=1,"",IF(D1477*AND(TrackingWorksheet!W1482&gt;Calculations!$BE$3,TrackingWorksheet!K1482="YES"),1,0))</f>
        <v/>
      </c>
      <c r="AX1477" s="19">
        <f t="shared" si="336"/>
        <v>0</v>
      </c>
      <c r="AY1477" s="19">
        <f t="shared" si="332"/>
        <v>0</v>
      </c>
      <c r="AZ1477" s="27" t="str">
        <f>IF(B1477=1,"",IF(TrackingWorksheet!Q1482="","",TrackingWorksheet!Q1482))</f>
        <v/>
      </c>
      <c r="BB1477" s="4"/>
      <c r="BC1477" s="4"/>
      <c r="BD1477" s="4"/>
      <c r="BE1477" s="4"/>
      <c r="BF1477" s="4"/>
      <c r="BG1477" s="4" t="str">
        <f>IF(B1477=1,"",IF(AND(N1477=1,TrackingWorksheet!$I1482+14&lt;=WeeklySummary!$C$7),1,0))</f>
        <v/>
      </c>
      <c r="BH1477" s="4" t="str">
        <f>IF(B1477=1,"",IF(AND(R1477=1,TrackingWorksheet!$I1482+14&lt;=WeeklySummary!$C$7),1,0))</f>
        <v/>
      </c>
      <c r="BI1477" s="4" t="str">
        <f>IF(B1477=1,"",IF(AND(J1477=1,TrackingWorksheet!$G1482+14&lt;=WeeklySummary!$C$7),1,0))</f>
        <v/>
      </c>
      <c r="BJ1477" s="4" t="str">
        <f>IF(B1477=1,"",IF(AND(T1477=1,TrackingWorksheet!$I1482+14&lt;=WeeklySummary!$C$7),1,0))</f>
        <v/>
      </c>
      <c r="BK1477" s="4" t="str">
        <f>IF(B1477=1,"",IF(AND(T1477=1,TrackingWorksheet!$G1482+14&lt;=WeeklySummary!$C$7),1,0))</f>
        <v/>
      </c>
      <c r="BL1477" s="4">
        <f t="shared" ref="BL1477:BL1495" si="345">MAX(BG1477:BK1477)</f>
        <v>0</v>
      </c>
    </row>
    <row r="1478" spans="2:64" x14ac:dyDescent="0.25">
      <c r="B1478" s="27">
        <f>IF(AND(ISBLANK(TrackingWorksheet!B1483),ISBLANK(TrackingWorksheet!C1483),ISBLANK(TrackingWorksheet!G1483),ISBLANK(TrackingWorksheet!H1483),
ISBLANK(TrackingWorksheet!I1483),ISBLANK(TrackingWorksheet!J1483),ISBLANK(TrackingWorksheet!M1483),
ISBLANK(TrackingWorksheet!N1485)),1,0)</f>
        <v>1</v>
      </c>
      <c r="C1478" s="12" t="str">
        <f>IF(B1478=1,"",TrackingWorksheet!F1483)</f>
        <v/>
      </c>
      <c r="D1478" s="20" t="str">
        <f>IF(B1478=1,"",IF(AND(TrackingWorksheet!B1483&lt;&gt;"",TrackingWorksheet!B1483&lt;=WeeklySummary!$C$7,OR(TrackingWorksheet!C1483="",TrackingWorksheet!C1483&gt;=WeeklySummary!$C$6)),1,0))</f>
        <v/>
      </c>
      <c r="E1478" s="10" t="str">
        <f>IF(B1478=1,"",IF(AND(TrackingWorksheet!G1483 &lt;&gt;"",TrackingWorksheet!G1483&lt;=WeeklySummary!$C$7, TrackingWorksheet!H1483=Lists!$D$4), "Y", "N"))</f>
        <v/>
      </c>
      <c r="F1478" s="10" t="str">
        <f>IF(B1478=1,"",IF(AND(TrackingWorksheet!I1483 &lt;&gt;"", TrackingWorksheet!I1483&lt;=WeeklySummary!$C$7, TrackingWorksheet!J1483=Lists!$D$4), "Y", "N"))</f>
        <v/>
      </c>
      <c r="G1478" s="10" t="str">
        <f>IF(B1478=1,"",IF(AND(TrackingWorksheet!G1483 &lt;&gt;"",TrackingWorksheet!G1483&lt;=WeeklySummary!$C$7, TrackingWorksheet!H1483=Lists!$D$5), "Y", "N"))</f>
        <v/>
      </c>
      <c r="H1478" s="10" t="str">
        <f>IF(B1478=1,"",IF(AND(TrackingWorksheet!I1483 &lt;&gt;"", TrackingWorksheet!I1483&lt;=WeeklySummary!$C$7, TrackingWorksheet!J1483=Lists!$D$5), "Y", "N"))</f>
        <v/>
      </c>
      <c r="I1478" s="20" t="str">
        <f>IF(B1478=1,"",IF(AND(TrackingWorksheet!G1483 &lt;&gt;"", TrackingWorksheet!G1483&lt;=WeeklySummary!$C$7, TrackingWorksheet!H1483=Lists!$D$6), 1, 0))</f>
        <v/>
      </c>
      <c r="J1478" s="20" t="str">
        <f t="shared" si="337"/>
        <v/>
      </c>
      <c r="K1478" s="10" t="str">
        <f>IF(B1478=1,"",IF(AND(TrackingWorksheet!I1483&lt;=WeeklySummary!$C$7,TrackingWorksheet!K1483="YES"),0,IF(AND(AND(OR(E1478="Y",F1478="Y"),E1478&lt;&gt;F1478),G1478&lt;&gt;"Y", H1478&lt;&gt;"Y"), 1, 0)))</f>
        <v/>
      </c>
      <c r="L1478" s="20" t="str">
        <f t="shared" si="338"/>
        <v/>
      </c>
      <c r="M1478" s="10" t="str">
        <f t="shared" si="339"/>
        <v/>
      </c>
      <c r="N1478" s="20" t="str">
        <f t="shared" si="340"/>
        <v/>
      </c>
      <c r="O1478" s="10" t="str">
        <f>IF(B1478=1,"",IF(AND(TrackingWorksheet!I1483&lt;=WeeklySummary!$C$7,TrackingWorksheet!K1483="YES"),0,IF(AND(AND(OR(G1478="Y",H1478="Y"),G1478&lt;&gt;H1478),E1478&lt;&gt;"Y", F1478&lt;&gt;"Y"), 1, 0)))</f>
        <v/>
      </c>
      <c r="P1478" s="20" t="str">
        <f t="shared" si="341"/>
        <v/>
      </c>
      <c r="Q1478" s="10" t="str">
        <f t="shared" si="342"/>
        <v/>
      </c>
      <c r="R1478" s="10" t="str">
        <f t="shared" si="343"/>
        <v/>
      </c>
      <c r="S1478" s="10" t="str">
        <f>IF(B1478=1,"",IF(AND(OR(AND(TrackingWorksheet!H1483=Lists!$D$7,TrackingWorksheet!H1483=TrackingWorksheet!J1483),TrackingWorksheet!H1483&lt;&gt;TrackingWorksheet!J1483),TrackingWorksheet!K1483="YES",TrackingWorksheet!H1483&lt;&gt;Lists!$D$6,TrackingWorksheet!G1483&lt;=WeeklySummary!$C$7,TrackingWorksheet!I1483&lt;=WeeklySummary!$C$7),1,0))</f>
        <v/>
      </c>
      <c r="T1478" s="10" t="str">
        <f t="shared" si="344"/>
        <v/>
      </c>
      <c r="U1478" s="10" t="str">
        <f>IF($B1478=1,"",IF(TrackingWorksheet!$K1483="YES",1, 0)*D1478)</f>
        <v/>
      </c>
      <c r="V1478" s="20">
        <f t="shared" si="333"/>
        <v>0</v>
      </c>
      <c r="W1478" s="20">
        <f t="shared" si="334"/>
        <v>0</v>
      </c>
      <c r="X1478" s="10" t="str">
        <f>IF($B1478=1,"",IF(AND(TrackingWorksheet!$L1483&lt;&gt;"", TrackingWorksheet!$L1483&gt;=WeeklySummary!$C$6,TrackingWorksheet!$L1483&lt;=WeeklySummary!$C$7,OR(TrackingWorksheet!$H1483=Lists!$D$4,TrackingWorksheet!$J1483=Lists!$D$4)), 1, 0))</f>
        <v/>
      </c>
      <c r="Y1478" s="10" t="str">
        <f>IF($B1478=1,"",IF(AND(TrackingWorksheet!$L1483&lt;&gt;"", TrackingWorksheet!$L1483&gt;=WeeklySummary!$C$6,TrackingWorksheet!$L1483&lt;=WeeklySummary!$C$7,OR(TrackingWorksheet!$H1483=Lists!$D$5,TrackingWorksheet!$J1483=Lists!$D$5)), 1, 0))</f>
        <v/>
      </c>
      <c r="Z1478" s="10" t="str">
        <f>IF($B1478=1,"",IF(AND(TrackingWorksheet!$L1483&lt;&gt;"", TrackingWorksheet!$L1483&gt;=WeeklySummary!$C$6,TrackingWorksheet!$L1483&lt;=WeeklySummary!$C$7,OR(TrackingWorksheet!$H1483=Lists!$D$6,TrackingWorksheet!$J1483=Lists!$D$6)), 1, 0))</f>
        <v/>
      </c>
      <c r="AA1478" s="19" t="str">
        <f>IF(B1478=1,"",IF(AND(TrackingWorksheet!M1483&lt;&gt;"",TrackingWorksheet!M1483&lt;=WeeklySummary!$C$7),1,0)*D1478)</f>
        <v/>
      </c>
      <c r="AB1478" s="19" t="str">
        <f>IF(B1478=1,"",IF(AND(TrackingWorksheet!N1483&lt;&gt;"",TrackingWorksheet!N1483&lt;=WeeklySummary!$C$7),1,0)*D1478)</f>
        <v/>
      </c>
      <c r="AC1478" s="19" t="str">
        <f>IF(B1478=1,"",TrackingWorksheet!T1483)</f>
        <v/>
      </c>
      <c r="AD1478" s="19" t="str">
        <f>IF(B1478=1,"",IF(D1478*AND(TrackingWorksheet!S1483&gt;=Calculations!$BD$3,TrackingWorksheet!U1483="",TrackingWorksheet!K1483="YES"),1,0))</f>
        <v/>
      </c>
      <c r="AE1478" s="19" t="str">
        <f>IF($B1478=1,"",IF(AND(TrackingWorksheet!$S1483&gt;$BE$3,TrackingWorksheet!$T1483=Lists!$P$4),1, 0)*D1478)</f>
        <v/>
      </c>
      <c r="AF1478" s="19" t="str">
        <f>IF($B1478=1,"",IF(AND(TrackingWorksheet!$U1483&gt;$BE$3,TrackingWorksheet!$V1483=Lists!$P$4),1, 0)*D1478)</f>
        <v/>
      </c>
      <c r="AG1478" s="19" t="str">
        <f>IF($B1478=1,"",IF(AND(TrackingWorksheet!$W1483&gt;$BE$3,TrackingWorksheet!$X1483=Lists!$P$4),1, 0)*D1478)</f>
        <v/>
      </c>
      <c r="AH1478" s="19" t="str">
        <f>IF($B1478=1,"",IF(AND(TrackingWorksheet!$Y1483&gt;$BE$3,TrackingWorksheet!$Z1483=Lists!$P$4),1, 0)*D1478)</f>
        <v/>
      </c>
      <c r="AI1478" s="19" t="str">
        <f>IF($B1478=1,"",IF(AND(TrackingWorksheet!$AA1483&gt;$BE$3,TrackingWorksheet!$AB1483=Lists!$P$4),1, 0)*D1478)</f>
        <v/>
      </c>
      <c r="AJ1478" s="19" t="str">
        <f>IF($B1478=1,"",IF(AND(TrackingWorksheet!$S1483&gt;$BE$3,TrackingWorksheet!$T1483=Lists!$P$5),1, 0)*D1478)</f>
        <v/>
      </c>
      <c r="AK1478" s="19" t="str">
        <f>IF($B1478=1,"",IF(AND(TrackingWorksheet!$U1483&gt;$BE$3,TrackingWorksheet!$V1483=Lists!$P$5),1, 0)*D1478)</f>
        <v/>
      </c>
      <c r="AL1478" s="19" t="str">
        <f>IF($B1478=1,"",IF(AND(TrackingWorksheet!$W1483&gt;$BE$3,TrackingWorksheet!$X1483=Lists!$P$5),1, 0)*D1478)</f>
        <v/>
      </c>
      <c r="AM1478" s="19" t="str">
        <f>IF($B1478=1,"",IF(AND(TrackingWorksheet!$Y1483&gt;$BE$3,TrackingWorksheet!$Z1483=Lists!$P$5),1, 0)*D1478)</f>
        <v/>
      </c>
      <c r="AN1478" s="19" t="str">
        <f>IF($B1478=1,"",IF(AND(TrackingWorksheet!$AA1483&gt;$BE$3,TrackingWorksheet!$AB1483=Lists!$P$5),1, 0)*D1478)</f>
        <v/>
      </c>
      <c r="AO1478" s="19" t="str">
        <f>IF($B1478=1,"",IF(AND(TrackingWorksheet!$S1483&gt;$BE$3,TrackingWorksheet!$T1483=Lists!$P$6),1, 0)*D1478)</f>
        <v/>
      </c>
      <c r="AP1478" s="19" t="str">
        <f>IF($B1478=1,"",IF(AND(TrackingWorksheet!$U1483&gt;$BE$3,TrackingWorksheet!$V1483=Lists!$P$6),1, 0)*D1478)</f>
        <v/>
      </c>
      <c r="AQ1478" s="19" t="str">
        <f>IF($B1478=1,"",IF(AND(TrackingWorksheet!$W1483&gt;$BE$3,TrackingWorksheet!$X1483=Lists!$P$6),1, 0)*D1478)</f>
        <v/>
      </c>
      <c r="AR1478" s="19" t="str">
        <f>IF($B1478=1,"",IF(AND(TrackingWorksheet!$Y1483&gt;$BE$3,TrackingWorksheet!$Z1483=Lists!$P$6),1, 0)*D1478)</f>
        <v/>
      </c>
      <c r="AS1478" s="19" t="str">
        <f>IF($B1478=1,"",IF(AND(TrackingWorksheet!$AA1483&gt;$BE$3,TrackingWorksheet!$AB1483=Lists!$P$6),1, 0)*D1478)</f>
        <v/>
      </c>
      <c r="AT1478" s="19">
        <f t="shared" si="335"/>
        <v>0</v>
      </c>
      <c r="AU1478" s="19" t="str">
        <f>IF(B1478=1,"",IF(AND(TrackingWorksheet!K1483="",TrackingWorksheet!M1483="", TrackingWorksheet!N1483="", TrackingWorksheet!S1483="", TrackingWorksheet!V1483="", TrackingWorksheet!W1483="", TrackingWorksheet!Y1483="", TrackingWorksheet!AA1483="", V1478=1),1,0)*D1478)</f>
        <v/>
      </c>
      <c r="AV1478" s="19" t="str">
        <f>IF(B1478=1,"",IF(D1478*AND(TrackingWorksheet!U1483&gt;Calculations!$BE$3,TrackingWorksheet!K1483="YES"),1,0))</f>
        <v/>
      </c>
      <c r="AW1478" s="19" t="str">
        <f>IF(B1478=1,"",IF(D1478*AND(TrackingWorksheet!W1483&gt;Calculations!$BE$3,TrackingWorksheet!K1483="YES"),1,0))</f>
        <v/>
      </c>
      <c r="AX1478" s="19">
        <f t="shared" si="336"/>
        <v>0</v>
      </c>
      <c r="AY1478" s="19">
        <f t="shared" si="332"/>
        <v>0</v>
      </c>
      <c r="AZ1478" s="27" t="str">
        <f>IF(B1478=1,"",IF(TrackingWorksheet!Q1483="","",TrackingWorksheet!Q1483))</f>
        <v/>
      </c>
      <c r="BB1478" s="4"/>
      <c r="BC1478" s="4"/>
      <c r="BD1478" s="4"/>
      <c r="BE1478" s="4"/>
      <c r="BF1478" s="4"/>
      <c r="BG1478" s="4" t="str">
        <f>IF(B1478=1,"",IF(AND(N1478=1,TrackingWorksheet!$I1483+14&lt;=WeeklySummary!$C$7),1,0))</f>
        <v/>
      </c>
      <c r="BH1478" s="4" t="str">
        <f>IF(B1478=1,"",IF(AND(R1478=1,TrackingWorksheet!$I1483+14&lt;=WeeklySummary!$C$7),1,0))</f>
        <v/>
      </c>
      <c r="BI1478" s="4" t="str">
        <f>IF(B1478=1,"",IF(AND(J1478=1,TrackingWorksheet!$G1483+14&lt;=WeeklySummary!$C$7),1,0))</f>
        <v/>
      </c>
      <c r="BJ1478" s="4" t="str">
        <f>IF(B1478=1,"",IF(AND(T1478=1,TrackingWorksheet!$I1483+14&lt;=WeeklySummary!$C$7),1,0))</f>
        <v/>
      </c>
      <c r="BK1478" s="4" t="str">
        <f>IF(B1478=1,"",IF(AND(T1478=1,TrackingWorksheet!$G1483+14&lt;=WeeklySummary!$C$7),1,0))</f>
        <v/>
      </c>
      <c r="BL1478" s="4">
        <f t="shared" si="345"/>
        <v>0</v>
      </c>
    </row>
    <row r="1479" spans="2:64" x14ac:dyDescent="0.25">
      <c r="B1479" s="27">
        <f>IF(AND(ISBLANK(TrackingWorksheet!B1484),ISBLANK(TrackingWorksheet!C1484),ISBLANK(TrackingWorksheet!G1484),ISBLANK(TrackingWorksheet!H1484),
ISBLANK(TrackingWorksheet!I1484),ISBLANK(TrackingWorksheet!J1484),ISBLANK(TrackingWorksheet!M1484),
ISBLANK(TrackingWorksheet!N1486)),1,0)</f>
        <v>1</v>
      </c>
      <c r="C1479" s="12" t="str">
        <f>IF(B1479=1,"",TrackingWorksheet!F1484)</f>
        <v/>
      </c>
      <c r="D1479" s="20" t="str">
        <f>IF(B1479=1,"",IF(AND(TrackingWorksheet!B1484&lt;&gt;"",TrackingWorksheet!B1484&lt;=WeeklySummary!$C$7,OR(TrackingWorksheet!C1484="",TrackingWorksheet!C1484&gt;=WeeklySummary!$C$6)),1,0))</f>
        <v/>
      </c>
      <c r="E1479" s="10" t="str">
        <f>IF(B1479=1,"",IF(AND(TrackingWorksheet!G1484 &lt;&gt;"",TrackingWorksheet!G1484&lt;=WeeklySummary!$C$7, TrackingWorksheet!H1484=Lists!$D$4), "Y", "N"))</f>
        <v/>
      </c>
      <c r="F1479" s="10" t="str">
        <f>IF(B1479=1,"",IF(AND(TrackingWorksheet!I1484 &lt;&gt;"", TrackingWorksheet!I1484&lt;=WeeklySummary!$C$7, TrackingWorksheet!J1484=Lists!$D$4), "Y", "N"))</f>
        <v/>
      </c>
      <c r="G1479" s="10" t="str">
        <f>IF(B1479=1,"",IF(AND(TrackingWorksheet!G1484 &lt;&gt;"",TrackingWorksheet!G1484&lt;=WeeklySummary!$C$7, TrackingWorksheet!H1484=Lists!$D$5), "Y", "N"))</f>
        <v/>
      </c>
      <c r="H1479" s="10" t="str">
        <f>IF(B1479=1,"",IF(AND(TrackingWorksheet!I1484 &lt;&gt;"", TrackingWorksheet!I1484&lt;=WeeklySummary!$C$7, TrackingWorksheet!J1484=Lists!$D$5), "Y", "N"))</f>
        <v/>
      </c>
      <c r="I1479" s="20" t="str">
        <f>IF(B1479=1,"",IF(AND(TrackingWorksheet!G1484 &lt;&gt;"", TrackingWorksheet!G1484&lt;=WeeklySummary!$C$7, TrackingWorksheet!H1484=Lists!$D$6), 1, 0))</f>
        <v/>
      </c>
      <c r="J1479" s="20" t="str">
        <f t="shared" si="337"/>
        <v/>
      </c>
      <c r="K1479" s="10" t="str">
        <f>IF(B1479=1,"",IF(AND(TrackingWorksheet!I1484&lt;=WeeklySummary!$C$7,TrackingWorksheet!K1484="YES"),0,IF(AND(AND(OR(E1479="Y",F1479="Y"),E1479&lt;&gt;F1479),G1479&lt;&gt;"Y", H1479&lt;&gt;"Y"), 1, 0)))</f>
        <v/>
      </c>
      <c r="L1479" s="20" t="str">
        <f t="shared" si="338"/>
        <v/>
      </c>
      <c r="M1479" s="10" t="str">
        <f t="shared" si="339"/>
        <v/>
      </c>
      <c r="N1479" s="20" t="str">
        <f t="shared" si="340"/>
        <v/>
      </c>
      <c r="O1479" s="10" t="str">
        <f>IF(B1479=1,"",IF(AND(TrackingWorksheet!I1484&lt;=WeeklySummary!$C$7,TrackingWorksheet!K1484="YES"),0,IF(AND(AND(OR(G1479="Y",H1479="Y"),G1479&lt;&gt;H1479),E1479&lt;&gt;"Y", F1479&lt;&gt;"Y"), 1, 0)))</f>
        <v/>
      </c>
      <c r="P1479" s="20" t="str">
        <f t="shared" si="341"/>
        <v/>
      </c>
      <c r="Q1479" s="10" t="str">
        <f t="shared" si="342"/>
        <v/>
      </c>
      <c r="R1479" s="10" t="str">
        <f t="shared" si="343"/>
        <v/>
      </c>
      <c r="S1479" s="10" t="str">
        <f>IF(B1479=1,"",IF(AND(OR(AND(TrackingWorksheet!H1484=Lists!$D$7,TrackingWorksheet!H1484=TrackingWorksheet!J1484),TrackingWorksheet!H1484&lt;&gt;TrackingWorksheet!J1484),TrackingWorksheet!K1484="YES",TrackingWorksheet!H1484&lt;&gt;Lists!$D$6,TrackingWorksheet!G1484&lt;=WeeklySummary!$C$7,TrackingWorksheet!I1484&lt;=WeeklySummary!$C$7),1,0))</f>
        <v/>
      </c>
      <c r="T1479" s="10" t="str">
        <f t="shared" si="344"/>
        <v/>
      </c>
      <c r="U1479" s="10" t="str">
        <f>IF($B1479=1,"",IF(TrackingWorksheet!$K1484="YES",1, 0)*D1479)</f>
        <v/>
      </c>
      <c r="V1479" s="20">
        <f t="shared" si="333"/>
        <v>0</v>
      </c>
      <c r="W1479" s="20">
        <f t="shared" si="334"/>
        <v>0</v>
      </c>
      <c r="X1479" s="10" t="str">
        <f>IF($B1479=1,"",IF(AND(TrackingWorksheet!$L1484&lt;&gt;"", TrackingWorksheet!$L1484&gt;=WeeklySummary!$C$6,TrackingWorksheet!$L1484&lt;=WeeklySummary!$C$7,OR(TrackingWorksheet!$H1484=Lists!$D$4,TrackingWorksheet!$J1484=Lists!$D$4)), 1, 0))</f>
        <v/>
      </c>
      <c r="Y1479" s="10" t="str">
        <f>IF($B1479=1,"",IF(AND(TrackingWorksheet!$L1484&lt;&gt;"", TrackingWorksheet!$L1484&gt;=WeeklySummary!$C$6,TrackingWorksheet!$L1484&lt;=WeeklySummary!$C$7,OR(TrackingWorksheet!$H1484=Lists!$D$5,TrackingWorksheet!$J1484=Lists!$D$5)), 1, 0))</f>
        <v/>
      </c>
      <c r="Z1479" s="10" t="str">
        <f>IF($B1479=1,"",IF(AND(TrackingWorksheet!$L1484&lt;&gt;"", TrackingWorksheet!$L1484&gt;=WeeklySummary!$C$6,TrackingWorksheet!$L1484&lt;=WeeklySummary!$C$7,OR(TrackingWorksheet!$H1484=Lists!$D$6,TrackingWorksheet!$J1484=Lists!$D$6)), 1, 0))</f>
        <v/>
      </c>
      <c r="AA1479" s="19" t="str">
        <f>IF(B1479=1,"",IF(AND(TrackingWorksheet!M1484&lt;&gt;"",TrackingWorksheet!M1484&lt;=WeeklySummary!$C$7),1,0)*D1479)</f>
        <v/>
      </c>
      <c r="AB1479" s="19" t="str">
        <f>IF(B1479=1,"",IF(AND(TrackingWorksheet!N1484&lt;&gt;"",TrackingWorksheet!N1484&lt;=WeeklySummary!$C$7),1,0)*D1479)</f>
        <v/>
      </c>
      <c r="AC1479" s="19" t="str">
        <f>IF(B1479=1,"",TrackingWorksheet!T1484)</f>
        <v/>
      </c>
      <c r="AD1479" s="19" t="str">
        <f>IF(B1479=1,"",IF(D1479*AND(TrackingWorksheet!S1484&gt;=Calculations!$BD$3,TrackingWorksheet!U1484="",TrackingWorksheet!K1484="YES"),1,0))</f>
        <v/>
      </c>
      <c r="AE1479" s="19" t="str">
        <f>IF($B1479=1,"",IF(AND(TrackingWorksheet!$S1484&gt;$BE$3,TrackingWorksheet!$T1484=Lists!$P$4),1, 0)*D1479)</f>
        <v/>
      </c>
      <c r="AF1479" s="19" t="str">
        <f>IF($B1479=1,"",IF(AND(TrackingWorksheet!$U1484&gt;$BE$3,TrackingWorksheet!$V1484=Lists!$P$4),1, 0)*D1479)</f>
        <v/>
      </c>
      <c r="AG1479" s="19" t="str">
        <f>IF($B1479=1,"",IF(AND(TrackingWorksheet!$W1484&gt;$BE$3,TrackingWorksheet!$X1484=Lists!$P$4),1, 0)*D1479)</f>
        <v/>
      </c>
      <c r="AH1479" s="19" t="str">
        <f>IF($B1479=1,"",IF(AND(TrackingWorksheet!$Y1484&gt;$BE$3,TrackingWorksheet!$Z1484=Lists!$P$4),1, 0)*D1479)</f>
        <v/>
      </c>
      <c r="AI1479" s="19" t="str">
        <f>IF($B1479=1,"",IF(AND(TrackingWorksheet!$AA1484&gt;$BE$3,TrackingWorksheet!$AB1484=Lists!$P$4),1, 0)*D1479)</f>
        <v/>
      </c>
      <c r="AJ1479" s="19" t="str">
        <f>IF($B1479=1,"",IF(AND(TrackingWorksheet!$S1484&gt;$BE$3,TrackingWorksheet!$T1484=Lists!$P$5),1, 0)*D1479)</f>
        <v/>
      </c>
      <c r="AK1479" s="19" t="str">
        <f>IF($B1479=1,"",IF(AND(TrackingWorksheet!$U1484&gt;$BE$3,TrackingWorksheet!$V1484=Lists!$P$5),1, 0)*D1479)</f>
        <v/>
      </c>
      <c r="AL1479" s="19" t="str">
        <f>IF($B1479=1,"",IF(AND(TrackingWorksheet!$W1484&gt;$BE$3,TrackingWorksheet!$X1484=Lists!$P$5),1, 0)*D1479)</f>
        <v/>
      </c>
      <c r="AM1479" s="19" t="str">
        <f>IF($B1479=1,"",IF(AND(TrackingWorksheet!$Y1484&gt;$BE$3,TrackingWorksheet!$Z1484=Lists!$P$5),1, 0)*D1479)</f>
        <v/>
      </c>
      <c r="AN1479" s="19" t="str">
        <f>IF($B1479=1,"",IF(AND(TrackingWorksheet!$AA1484&gt;$BE$3,TrackingWorksheet!$AB1484=Lists!$P$5),1, 0)*D1479)</f>
        <v/>
      </c>
      <c r="AO1479" s="19" t="str">
        <f>IF($B1479=1,"",IF(AND(TrackingWorksheet!$S1484&gt;$BE$3,TrackingWorksheet!$T1484=Lists!$P$6),1, 0)*D1479)</f>
        <v/>
      </c>
      <c r="AP1479" s="19" t="str">
        <f>IF($B1479=1,"",IF(AND(TrackingWorksheet!$U1484&gt;$BE$3,TrackingWorksheet!$V1484=Lists!$P$6),1, 0)*D1479)</f>
        <v/>
      </c>
      <c r="AQ1479" s="19" t="str">
        <f>IF($B1479=1,"",IF(AND(TrackingWorksheet!$W1484&gt;$BE$3,TrackingWorksheet!$X1484=Lists!$P$6),1, 0)*D1479)</f>
        <v/>
      </c>
      <c r="AR1479" s="19" t="str">
        <f>IF($B1479=1,"",IF(AND(TrackingWorksheet!$Y1484&gt;$BE$3,TrackingWorksheet!$Z1484=Lists!$P$6),1, 0)*D1479)</f>
        <v/>
      </c>
      <c r="AS1479" s="19" t="str">
        <f>IF($B1479=1,"",IF(AND(TrackingWorksheet!$AA1484&gt;$BE$3,TrackingWorksheet!$AB1484=Lists!$P$6),1, 0)*D1479)</f>
        <v/>
      </c>
      <c r="AT1479" s="19">
        <f t="shared" si="335"/>
        <v>0</v>
      </c>
      <c r="AU1479" s="19" t="str">
        <f>IF(B1479=1,"",IF(AND(TrackingWorksheet!K1484="",TrackingWorksheet!M1484="", TrackingWorksheet!N1484="", TrackingWorksheet!S1484="", TrackingWorksheet!V1484="", TrackingWorksheet!W1484="", TrackingWorksheet!Y1484="", TrackingWorksheet!AA1484="", V1479=1),1,0)*D1479)</f>
        <v/>
      </c>
      <c r="AV1479" s="19" t="str">
        <f>IF(B1479=1,"",IF(D1479*AND(TrackingWorksheet!U1484&gt;Calculations!$BE$3,TrackingWorksheet!K1484="YES"),1,0))</f>
        <v/>
      </c>
      <c r="AW1479" s="19" t="str">
        <f>IF(B1479=1,"",IF(D1479*AND(TrackingWorksheet!W1484&gt;Calculations!$BE$3,TrackingWorksheet!K1484="YES"),1,0))</f>
        <v/>
      </c>
      <c r="AX1479" s="19">
        <f t="shared" si="336"/>
        <v>0</v>
      </c>
      <c r="AY1479" s="19">
        <f t="shared" si="332"/>
        <v>0</v>
      </c>
      <c r="AZ1479" s="27" t="str">
        <f>IF(B1479=1,"",IF(TrackingWorksheet!Q1484="","",TrackingWorksheet!Q1484))</f>
        <v/>
      </c>
      <c r="BB1479" s="4"/>
      <c r="BC1479" s="4"/>
      <c r="BD1479" s="4"/>
      <c r="BE1479" s="4"/>
      <c r="BF1479" s="4"/>
      <c r="BG1479" s="4" t="str">
        <f>IF(B1479=1,"",IF(AND(N1479=1,TrackingWorksheet!$I1484+14&lt;=WeeklySummary!$C$7),1,0))</f>
        <v/>
      </c>
      <c r="BH1479" s="4" t="str">
        <f>IF(B1479=1,"",IF(AND(R1479=1,TrackingWorksheet!$I1484+14&lt;=WeeklySummary!$C$7),1,0))</f>
        <v/>
      </c>
      <c r="BI1479" s="4" t="str">
        <f>IF(B1479=1,"",IF(AND(J1479=1,TrackingWorksheet!$G1484+14&lt;=WeeklySummary!$C$7),1,0))</f>
        <v/>
      </c>
      <c r="BJ1479" s="4" t="str">
        <f>IF(B1479=1,"",IF(AND(T1479=1,TrackingWorksheet!$I1484+14&lt;=WeeklySummary!$C$7),1,0))</f>
        <v/>
      </c>
      <c r="BK1479" s="4" t="str">
        <f>IF(B1479=1,"",IF(AND(T1479=1,TrackingWorksheet!$G1484+14&lt;=WeeklySummary!$C$7),1,0))</f>
        <v/>
      </c>
      <c r="BL1479" s="4">
        <f t="shared" si="345"/>
        <v>0</v>
      </c>
    </row>
    <row r="1480" spans="2:64" x14ac:dyDescent="0.25">
      <c r="B1480" s="27">
        <f>IF(AND(ISBLANK(TrackingWorksheet!B1485),ISBLANK(TrackingWorksheet!C1485),ISBLANK(TrackingWorksheet!G1485),ISBLANK(TrackingWorksheet!H1485),
ISBLANK(TrackingWorksheet!I1485),ISBLANK(TrackingWorksheet!J1485),ISBLANK(TrackingWorksheet!M1485),
ISBLANK(TrackingWorksheet!N1487)),1,0)</f>
        <v>1</v>
      </c>
      <c r="C1480" s="12" t="str">
        <f>IF(B1480=1,"",TrackingWorksheet!F1485)</f>
        <v/>
      </c>
      <c r="D1480" s="20" t="str">
        <f>IF(B1480=1,"",IF(AND(TrackingWorksheet!B1485&lt;&gt;"",TrackingWorksheet!B1485&lt;=WeeklySummary!$C$7,OR(TrackingWorksheet!C1485="",TrackingWorksheet!C1485&gt;=WeeklySummary!$C$6)),1,0))</f>
        <v/>
      </c>
      <c r="E1480" s="10" t="str">
        <f>IF(B1480=1,"",IF(AND(TrackingWorksheet!G1485 &lt;&gt;"",TrackingWorksheet!G1485&lt;=WeeklySummary!$C$7, TrackingWorksheet!H1485=Lists!$D$4), "Y", "N"))</f>
        <v/>
      </c>
      <c r="F1480" s="10" t="str">
        <f>IF(B1480=1,"",IF(AND(TrackingWorksheet!I1485 &lt;&gt;"", TrackingWorksheet!I1485&lt;=WeeklySummary!$C$7, TrackingWorksheet!J1485=Lists!$D$4), "Y", "N"))</f>
        <v/>
      </c>
      <c r="G1480" s="10" t="str">
        <f>IF(B1480=1,"",IF(AND(TrackingWorksheet!G1485 &lt;&gt;"",TrackingWorksheet!G1485&lt;=WeeklySummary!$C$7, TrackingWorksheet!H1485=Lists!$D$5), "Y", "N"))</f>
        <v/>
      </c>
      <c r="H1480" s="10" t="str">
        <f>IF(B1480=1,"",IF(AND(TrackingWorksheet!I1485 &lt;&gt;"", TrackingWorksheet!I1485&lt;=WeeklySummary!$C$7, TrackingWorksheet!J1485=Lists!$D$5), "Y", "N"))</f>
        <v/>
      </c>
      <c r="I1480" s="20" t="str">
        <f>IF(B1480=1,"",IF(AND(TrackingWorksheet!G1485 &lt;&gt;"", TrackingWorksheet!G1485&lt;=WeeklySummary!$C$7, TrackingWorksheet!H1485=Lists!$D$6), 1, 0))</f>
        <v/>
      </c>
      <c r="J1480" s="20" t="str">
        <f t="shared" si="337"/>
        <v/>
      </c>
      <c r="K1480" s="10" t="str">
        <f>IF(B1480=1,"",IF(AND(TrackingWorksheet!I1485&lt;=WeeklySummary!$C$7,TrackingWorksheet!K1485="YES"),0,IF(AND(AND(OR(E1480="Y",F1480="Y"),E1480&lt;&gt;F1480),G1480&lt;&gt;"Y", H1480&lt;&gt;"Y"), 1, 0)))</f>
        <v/>
      </c>
      <c r="L1480" s="20" t="str">
        <f t="shared" si="338"/>
        <v/>
      </c>
      <c r="M1480" s="10" t="str">
        <f t="shared" si="339"/>
        <v/>
      </c>
      <c r="N1480" s="20" t="str">
        <f t="shared" si="340"/>
        <v/>
      </c>
      <c r="O1480" s="10" t="str">
        <f>IF(B1480=1,"",IF(AND(TrackingWorksheet!I1485&lt;=WeeklySummary!$C$7,TrackingWorksheet!K1485="YES"),0,IF(AND(AND(OR(G1480="Y",H1480="Y"),G1480&lt;&gt;H1480),E1480&lt;&gt;"Y", F1480&lt;&gt;"Y"), 1, 0)))</f>
        <v/>
      </c>
      <c r="P1480" s="20" t="str">
        <f t="shared" si="341"/>
        <v/>
      </c>
      <c r="Q1480" s="10" t="str">
        <f t="shared" si="342"/>
        <v/>
      </c>
      <c r="R1480" s="10" t="str">
        <f t="shared" si="343"/>
        <v/>
      </c>
      <c r="S1480" s="10" t="str">
        <f>IF(B1480=1,"",IF(AND(OR(AND(TrackingWorksheet!H1485=Lists!$D$7,TrackingWorksheet!H1485=TrackingWorksheet!J1485),TrackingWorksheet!H1485&lt;&gt;TrackingWorksheet!J1485),TrackingWorksheet!K1485="YES",TrackingWorksheet!H1485&lt;&gt;Lists!$D$6,TrackingWorksheet!G1485&lt;=WeeklySummary!$C$7,TrackingWorksheet!I1485&lt;=WeeklySummary!$C$7),1,0))</f>
        <v/>
      </c>
      <c r="T1480" s="10" t="str">
        <f t="shared" si="344"/>
        <v/>
      </c>
      <c r="U1480" s="10" t="str">
        <f>IF($B1480=1,"",IF(TrackingWorksheet!$K1485="YES",1, 0)*D1480)</f>
        <v/>
      </c>
      <c r="V1480" s="20">
        <f t="shared" si="333"/>
        <v>0</v>
      </c>
      <c r="W1480" s="20">
        <f t="shared" si="334"/>
        <v>0</v>
      </c>
      <c r="X1480" s="10" t="str">
        <f>IF($B1480=1,"",IF(AND(TrackingWorksheet!$L1485&lt;&gt;"", TrackingWorksheet!$L1485&gt;=WeeklySummary!$C$6,TrackingWorksheet!$L1485&lt;=WeeklySummary!$C$7,OR(TrackingWorksheet!$H1485=Lists!$D$4,TrackingWorksheet!$J1485=Lists!$D$4)), 1, 0))</f>
        <v/>
      </c>
      <c r="Y1480" s="10" t="str">
        <f>IF($B1480=1,"",IF(AND(TrackingWorksheet!$L1485&lt;&gt;"", TrackingWorksheet!$L1485&gt;=WeeklySummary!$C$6,TrackingWorksheet!$L1485&lt;=WeeklySummary!$C$7,OR(TrackingWorksheet!$H1485=Lists!$D$5,TrackingWorksheet!$J1485=Lists!$D$5)), 1, 0))</f>
        <v/>
      </c>
      <c r="Z1480" s="10" t="str">
        <f>IF($B1480=1,"",IF(AND(TrackingWorksheet!$L1485&lt;&gt;"", TrackingWorksheet!$L1485&gt;=WeeklySummary!$C$6,TrackingWorksheet!$L1485&lt;=WeeklySummary!$C$7,OR(TrackingWorksheet!$H1485=Lists!$D$6,TrackingWorksheet!$J1485=Lists!$D$6)), 1, 0))</f>
        <v/>
      </c>
      <c r="AA1480" s="19" t="str">
        <f>IF(B1480=1,"",IF(AND(TrackingWorksheet!M1485&lt;&gt;"",TrackingWorksheet!M1485&lt;=WeeklySummary!$C$7),1,0)*D1480)</f>
        <v/>
      </c>
      <c r="AB1480" s="19" t="str">
        <f>IF(B1480=1,"",IF(AND(TrackingWorksheet!N1485&lt;&gt;"",TrackingWorksheet!N1485&lt;=WeeklySummary!$C$7),1,0)*D1480)</f>
        <v/>
      </c>
      <c r="AC1480" s="19" t="str">
        <f>IF(B1480=1,"",TrackingWorksheet!T1485)</f>
        <v/>
      </c>
      <c r="AD1480" s="19" t="str">
        <f>IF(B1480=1,"",IF(D1480*AND(TrackingWorksheet!S1485&gt;=Calculations!$BD$3,TrackingWorksheet!U1485="",TrackingWorksheet!K1485="YES"),1,0))</f>
        <v/>
      </c>
      <c r="AE1480" s="19" t="str">
        <f>IF($B1480=1,"",IF(AND(TrackingWorksheet!$S1485&gt;$BE$3,TrackingWorksheet!$T1485=Lists!$P$4),1, 0)*D1480)</f>
        <v/>
      </c>
      <c r="AF1480" s="19" t="str">
        <f>IF($B1480=1,"",IF(AND(TrackingWorksheet!$U1485&gt;$BE$3,TrackingWorksheet!$V1485=Lists!$P$4),1, 0)*D1480)</f>
        <v/>
      </c>
      <c r="AG1480" s="19" t="str">
        <f>IF($B1480=1,"",IF(AND(TrackingWorksheet!$W1485&gt;$BE$3,TrackingWorksheet!$X1485=Lists!$P$4),1, 0)*D1480)</f>
        <v/>
      </c>
      <c r="AH1480" s="19" t="str">
        <f>IF($B1480=1,"",IF(AND(TrackingWorksheet!$Y1485&gt;$BE$3,TrackingWorksheet!$Z1485=Lists!$P$4),1, 0)*D1480)</f>
        <v/>
      </c>
      <c r="AI1480" s="19" t="str">
        <f>IF($B1480=1,"",IF(AND(TrackingWorksheet!$AA1485&gt;$BE$3,TrackingWorksheet!$AB1485=Lists!$P$4),1, 0)*D1480)</f>
        <v/>
      </c>
      <c r="AJ1480" s="19" t="str">
        <f>IF($B1480=1,"",IF(AND(TrackingWorksheet!$S1485&gt;$BE$3,TrackingWorksheet!$T1485=Lists!$P$5),1, 0)*D1480)</f>
        <v/>
      </c>
      <c r="AK1480" s="19" t="str">
        <f>IF($B1480=1,"",IF(AND(TrackingWorksheet!$U1485&gt;$BE$3,TrackingWorksheet!$V1485=Lists!$P$5),1, 0)*D1480)</f>
        <v/>
      </c>
      <c r="AL1480" s="19" t="str">
        <f>IF($B1480=1,"",IF(AND(TrackingWorksheet!$W1485&gt;$BE$3,TrackingWorksheet!$X1485=Lists!$P$5),1, 0)*D1480)</f>
        <v/>
      </c>
      <c r="AM1480" s="19" t="str">
        <f>IF($B1480=1,"",IF(AND(TrackingWorksheet!$Y1485&gt;$BE$3,TrackingWorksheet!$Z1485=Lists!$P$5),1, 0)*D1480)</f>
        <v/>
      </c>
      <c r="AN1480" s="19" t="str">
        <f>IF($B1480=1,"",IF(AND(TrackingWorksheet!$AA1485&gt;$BE$3,TrackingWorksheet!$AB1485=Lists!$P$5),1, 0)*D1480)</f>
        <v/>
      </c>
      <c r="AO1480" s="19" t="str">
        <f>IF($B1480=1,"",IF(AND(TrackingWorksheet!$S1485&gt;$BE$3,TrackingWorksheet!$T1485=Lists!$P$6),1, 0)*D1480)</f>
        <v/>
      </c>
      <c r="AP1480" s="19" t="str">
        <f>IF($B1480=1,"",IF(AND(TrackingWorksheet!$U1485&gt;$BE$3,TrackingWorksheet!$V1485=Lists!$P$6),1, 0)*D1480)</f>
        <v/>
      </c>
      <c r="AQ1480" s="19" t="str">
        <f>IF($B1480=1,"",IF(AND(TrackingWorksheet!$W1485&gt;$BE$3,TrackingWorksheet!$X1485=Lists!$P$6),1, 0)*D1480)</f>
        <v/>
      </c>
      <c r="AR1480" s="19" t="str">
        <f>IF($B1480=1,"",IF(AND(TrackingWorksheet!$Y1485&gt;$BE$3,TrackingWorksheet!$Z1485=Lists!$P$6),1, 0)*D1480)</f>
        <v/>
      </c>
      <c r="AS1480" s="19" t="str">
        <f>IF($B1480=1,"",IF(AND(TrackingWorksheet!$AA1485&gt;$BE$3,TrackingWorksheet!$AB1485=Lists!$P$6),1, 0)*D1480)</f>
        <v/>
      </c>
      <c r="AT1480" s="19">
        <f t="shared" si="335"/>
        <v>0</v>
      </c>
      <c r="AU1480" s="19" t="str">
        <f>IF(B1480=1,"",IF(AND(TrackingWorksheet!K1485="",TrackingWorksheet!M1485="", TrackingWorksheet!N1485="", TrackingWorksheet!S1485="", TrackingWorksheet!V1485="", TrackingWorksheet!W1485="", TrackingWorksheet!Y1485="", TrackingWorksheet!AA1485="", V1480=1),1,0)*D1480)</f>
        <v/>
      </c>
      <c r="AV1480" s="19" t="str">
        <f>IF(B1480=1,"",IF(D1480*AND(TrackingWorksheet!U1485&gt;Calculations!$BE$3,TrackingWorksheet!K1485="YES"),1,0))</f>
        <v/>
      </c>
      <c r="AW1480" s="19" t="str">
        <f>IF(B1480=1,"",IF(D1480*AND(TrackingWorksheet!W1485&gt;Calculations!$BE$3,TrackingWorksheet!K1485="YES"),1,0))</f>
        <v/>
      </c>
      <c r="AX1480" s="19">
        <f t="shared" si="336"/>
        <v>0</v>
      </c>
      <c r="AY1480" s="19">
        <f t="shared" si="332"/>
        <v>0</v>
      </c>
      <c r="AZ1480" s="27" t="str">
        <f>IF(B1480=1,"",IF(TrackingWorksheet!Q1485="","",TrackingWorksheet!Q1485))</f>
        <v/>
      </c>
      <c r="BB1480" s="4"/>
      <c r="BC1480" s="4"/>
      <c r="BD1480" s="4"/>
      <c r="BE1480" s="4"/>
      <c r="BF1480" s="4"/>
      <c r="BG1480" s="4" t="str">
        <f>IF(B1480=1,"",IF(AND(N1480=1,TrackingWorksheet!$I1485+14&lt;=WeeklySummary!$C$7),1,0))</f>
        <v/>
      </c>
      <c r="BH1480" s="4" t="str">
        <f>IF(B1480=1,"",IF(AND(R1480=1,TrackingWorksheet!$I1485+14&lt;=WeeklySummary!$C$7),1,0))</f>
        <v/>
      </c>
      <c r="BI1480" s="4" t="str">
        <f>IF(B1480=1,"",IF(AND(J1480=1,TrackingWorksheet!$G1485+14&lt;=WeeklySummary!$C$7),1,0))</f>
        <v/>
      </c>
      <c r="BJ1480" s="4" t="str">
        <f>IF(B1480=1,"",IF(AND(T1480=1,TrackingWorksheet!$I1485+14&lt;=WeeklySummary!$C$7),1,0))</f>
        <v/>
      </c>
      <c r="BK1480" s="4" t="str">
        <f>IF(B1480=1,"",IF(AND(T1480=1,TrackingWorksheet!$G1485+14&lt;=WeeklySummary!$C$7),1,0))</f>
        <v/>
      </c>
      <c r="BL1480" s="4">
        <f t="shared" si="345"/>
        <v>0</v>
      </c>
    </row>
    <row r="1481" spans="2:64" x14ac:dyDescent="0.25">
      <c r="B1481" s="27">
        <f>IF(AND(ISBLANK(TrackingWorksheet!B1486),ISBLANK(TrackingWorksheet!C1486),ISBLANK(TrackingWorksheet!G1486),ISBLANK(TrackingWorksheet!H1486),
ISBLANK(TrackingWorksheet!I1486),ISBLANK(TrackingWorksheet!J1486),ISBLANK(TrackingWorksheet!M1486),
ISBLANK(TrackingWorksheet!N1488)),1,0)</f>
        <v>1</v>
      </c>
      <c r="C1481" s="12" t="str">
        <f>IF(B1481=1,"",TrackingWorksheet!F1486)</f>
        <v/>
      </c>
      <c r="D1481" s="20" t="str">
        <f>IF(B1481=1,"",IF(AND(TrackingWorksheet!B1486&lt;&gt;"",TrackingWorksheet!B1486&lt;=WeeklySummary!$C$7,OR(TrackingWorksheet!C1486="",TrackingWorksheet!C1486&gt;=WeeklySummary!$C$6)),1,0))</f>
        <v/>
      </c>
      <c r="E1481" s="10" t="str">
        <f>IF(B1481=1,"",IF(AND(TrackingWorksheet!G1486 &lt;&gt;"",TrackingWorksheet!G1486&lt;=WeeklySummary!$C$7, TrackingWorksheet!H1486=Lists!$D$4), "Y", "N"))</f>
        <v/>
      </c>
      <c r="F1481" s="10" t="str">
        <f>IF(B1481=1,"",IF(AND(TrackingWorksheet!I1486 &lt;&gt;"", TrackingWorksheet!I1486&lt;=WeeklySummary!$C$7, TrackingWorksheet!J1486=Lists!$D$4), "Y", "N"))</f>
        <v/>
      </c>
      <c r="G1481" s="10" t="str">
        <f>IF(B1481=1,"",IF(AND(TrackingWorksheet!G1486 &lt;&gt;"",TrackingWorksheet!G1486&lt;=WeeklySummary!$C$7, TrackingWorksheet!H1486=Lists!$D$5), "Y", "N"))</f>
        <v/>
      </c>
      <c r="H1481" s="10" t="str">
        <f>IF(B1481=1,"",IF(AND(TrackingWorksheet!I1486 &lt;&gt;"", TrackingWorksheet!I1486&lt;=WeeklySummary!$C$7, TrackingWorksheet!J1486=Lists!$D$5), "Y", "N"))</f>
        <v/>
      </c>
      <c r="I1481" s="20" t="str">
        <f>IF(B1481=1,"",IF(AND(TrackingWorksheet!G1486 &lt;&gt;"", TrackingWorksheet!G1486&lt;=WeeklySummary!$C$7, TrackingWorksheet!H1486=Lists!$D$6), 1, 0))</f>
        <v/>
      </c>
      <c r="J1481" s="20" t="str">
        <f t="shared" si="337"/>
        <v/>
      </c>
      <c r="K1481" s="10" t="str">
        <f>IF(B1481=1,"",IF(AND(TrackingWorksheet!I1486&lt;=WeeklySummary!$C$7,TrackingWorksheet!K1486="YES"),0,IF(AND(AND(OR(E1481="Y",F1481="Y"),E1481&lt;&gt;F1481),G1481&lt;&gt;"Y", H1481&lt;&gt;"Y"), 1, 0)))</f>
        <v/>
      </c>
      <c r="L1481" s="20" t="str">
        <f t="shared" si="338"/>
        <v/>
      </c>
      <c r="M1481" s="10" t="str">
        <f t="shared" si="339"/>
        <v/>
      </c>
      <c r="N1481" s="20" t="str">
        <f t="shared" si="340"/>
        <v/>
      </c>
      <c r="O1481" s="10" t="str">
        <f>IF(B1481=1,"",IF(AND(TrackingWorksheet!I1486&lt;=WeeklySummary!$C$7,TrackingWorksheet!K1486="YES"),0,IF(AND(AND(OR(G1481="Y",H1481="Y"),G1481&lt;&gt;H1481),E1481&lt;&gt;"Y", F1481&lt;&gt;"Y"), 1, 0)))</f>
        <v/>
      </c>
      <c r="P1481" s="20" t="str">
        <f t="shared" si="341"/>
        <v/>
      </c>
      <c r="Q1481" s="10" t="str">
        <f t="shared" si="342"/>
        <v/>
      </c>
      <c r="R1481" s="10" t="str">
        <f t="shared" si="343"/>
        <v/>
      </c>
      <c r="S1481" s="10" t="str">
        <f>IF(B1481=1,"",IF(AND(OR(AND(TrackingWorksheet!H1486=Lists!$D$7,TrackingWorksheet!H1486=TrackingWorksheet!J1486),TrackingWorksheet!H1486&lt;&gt;TrackingWorksheet!J1486),TrackingWorksheet!K1486="YES",TrackingWorksheet!H1486&lt;&gt;Lists!$D$6,TrackingWorksheet!G1486&lt;=WeeklySummary!$C$7,TrackingWorksheet!I1486&lt;=WeeklySummary!$C$7),1,0))</f>
        <v/>
      </c>
      <c r="T1481" s="10" t="str">
        <f t="shared" si="344"/>
        <v/>
      </c>
      <c r="U1481" s="10" t="str">
        <f>IF($B1481=1,"",IF(TrackingWorksheet!$K1486="YES",1, 0)*D1481)</f>
        <v/>
      </c>
      <c r="V1481" s="20">
        <f t="shared" si="333"/>
        <v>0</v>
      </c>
      <c r="W1481" s="20">
        <f t="shared" si="334"/>
        <v>0</v>
      </c>
      <c r="X1481" s="10" t="str">
        <f>IF($B1481=1,"",IF(AND(TrackingWorksheet!$L1486&lt;&gt;"", TrackingWorksheet!$L1486&gt;=WeeklySummary!$C$6,TrackingWorksheet!$L1486&lt;=WeeklySummary!$C$7,OR(TrackingWorksheet!$H1486=Lists!$D$4,TrackingWorksheet!$J1486=Lists!$D$4)), 1, 0))</f>
        <v/>
      </c>
      <c r="Y1481" s="10" t="str">
        <f>IF($B1481=1,"",IF(AND(TrackingWorksheet!$L1486&lt;&gt;"", TrackingWorksheet!$L1486&gt;=WeeklySummary!$C$6,TrackingWorksheet!$L1486&lt;=WeeklySummary!$C$7,OR(TrackingWorksheet!$H1486=Lists!$D$5,TrackingWorksheet!$J1486=Lists!$D$5)), 1, 0))</f>
        <v/>
      </c>
      <c r="Z1481" s="10" t="str">
        <f>IF($B1481=1,"",IF(AND(TrackingWorksheet!$L1486&lt;&gt;"", TrackingWorksheet!$L1486&gt;=WeeklySummary!$C$6,TrackingWorksheet!$L1486&lt;=WeeklySummary!$C$7,OR(TrackingWorksheet!$H1486=Lists!$D$6,TrackingWorksheet!$J1486=Lists!$D$6)), 1, 0))</f>
        <v/>
      </c>
      <c r="AA1481" s="19" t="str">
        <f>IF(B1481=1,"",IF(AND(TrackingWorksheet!M1486&lt;&gt;"",TrackingWorksheet!M1486&lt;=WeeklySummary!$C$7),1,0)*D1481)</f>
        <v/>
      </c>
      <c r="AB1481" s="19" t="str">
        <f>IF(B1481=1,"",IF(AND(TrackingWorksheet!N1486&lt;&gt;"",TrackingWorksheet!N1486&lt;=WeeklySummary!$C$7),1,0)*D1481)</f>
        <v/>
      </c>
      <c r="AC1481" s="19" t="str">
        <f>IF(B1481=1,"",TrackingWorksheet!T1486)</f>
        <v/>
      </c>
      <c r="AD1481" s="19" t="str">
        <f>IF(B1481=1,"",IF(D1481*AND(TrackingWorksheet!S1486&gt;=Calculations!$BD$3,TrackingWorksheet!U1486="",TrackingWorksheet!K1486="YES"),1,0))</f>
        <v/>
      </c>
      <c r="AE1481" s="19" t="str">
        <f>IF($B1481=1,"",IF(AND(TrackingWorksheet!$S1486&gt;$BE$3,TrackingWorksheet!$T1486=Lists!$P$4),1, 0)*D1481)</f>
        <v/>
      </c>
      <c r="AF1481" s="19" t="str">
        <f>IF($B1481=1,"",IF(AND(TrackingWorksheet!$U1486&gt;$BE$3,TrackingWorksheet!$V1486=Lists!$P$4),1, 0)*D1481)</f>
        <v/>
      </c>
      <c r="AG1481" s="19" t="str">
        <f>IF($B1481=1,"",IF(AND(TrackingWorksheet!$W1486&gt;$BE$3,TrackingWorksheet!$X1486=Lists!$P$4),1, 0)*D1481)</f>
        <v/>
      </c>
      <c r="AH1481" s="19" t="str">
        <f>IF($B1481=1,"",IF(AND(TrackingWorksheet!$Y1486&gt;$BE$3,TrackingWorksheet!$Z1486=Lists!$P$4),1, 0)*D1481)</f>
        <v/>
      </c>
      <c r="AI1481" s="19" t="str">
        <f>IF($B1481=1,"",IF(AND(TrackingWorksheet!$AA1486&gt;$BE$3,TrackingWorksheet!$AB1486=Lists!$P$4),1, 0)*D1481)</f>
        <v/>
      </c>
      <c r="AJ1481" s="19" t="str">
        <f>IF($B1481=1,"",IF(AND(TrackingWorksheet!$S1486&gt;$BE$3,TrackingWorksheet!$T1486=Lists!$P$5),1, 0)*D1481)</f>
        <v/>
      </c>
      <c r="AK1481" s="19" t="str">
        <f>IF($B1481=1,"",IF(AND(TrackingWorksheet!$U1486&gt;$BE$3,TrackingWorksheet!$V1486=Lists!$P$5),1, 0)*D1481)</f>
        <v/>
      </c>
      <c r="AL1481" s="19" t="str">
        <f>IF($B1481=1,"",IF(AND(TrackingWorksheet!$W1486&gt;$BE$3,TrackingWorksheet!$X1486=Lists!$P$5),1, 0)*D1481)</f>
        <v/>
      </c>
      <c r="AM1481" s="19" t="str">
        <f>IF($B1481=1,"",IF(AND(TrackingWorksheet!$Y1486&gt;$BE$3,TrackingWorksheet!$Z1486=Lists!$P$5),1, 0)*D1481)</f>
        <v/>
      </c>
      <c r="AN1481" s="19" t="str">
        <f>IF($B1481=1,"",IF(AND(TrackingWorksheet!$AA1486&gt;$BE$3,TrackingWorksheet!$AB1486=Lists!$P$5),1, 0)*D1481)</f>
        <v/>
      </c>
      <c r="AO1481" s="19" t="str">
        <f>IF($B1481=1,"",IF(AND(TrackingWorksheet!$S1486&gt;$BE$3,TrackingWorksheet!$T1486=Lists!$P$6),1, 0)*D1481)</f>
        <v/>
      </c>
      <c r="AP1481" s="19" t="str">
        <f>IF($B1481=1,"",IF(AND(TrackingWorksheet!$U1486&gt;$BE$3,TrackingWorksheet!$V1486=Lists!$P$6),1, 0)*D1481)</f>
        <v/>
      </c>
      <c r="AQ1481" s="19" t="str">
        <f>IF($B1481=1,"",IF(AND(TrackingWorksheet!$W1486&gt;$BE$3,TrackingWorksheet!$X1486=Lists!$P$6),1, 0)*D1481)</f>
        <v/>
      </c>
      <c r="AR1481" s="19" t="str">
        <f>IF($B1481=1,"",IF(AND(TrackingWorksheet!$Y1486&gt;$BE$3,TrackingWorksheet!$Z1486=Lists!$P$6),1, 0)*D1481)</f>
        <v/>
      </c>
      <c r="AS1481" s="19" t="str">
        <f>IF($B1481=1,"",IF(AND(TrackingWorksheet!$AA1486&gt;$BE$3,TrackingWorksheet!$AB1486=Lists!$P$6),1, 0)*D1481)</f>
        <v/>
      </c>
      <c r="AT1481" s="19">
        <f t="shared" si="335"/>
        <v>0</v>
      </c>
      <c r="AU1481" s="19" t="str">
        <f>IF(B1481=1,"",IF(AND(TrackingWorksheet!K1486="",TrackingWorksheet!M1486="", TrackingWorksheet!N1486="", TrackingWorksheet!S1486="", TrackingWorksheet!V1486="", TrackingWorksheet!W1486="", TrackingWorksheet!Y1486="", TrackingWorksheet!AA1486="", V1481=1),1,0)*D1481)</f>
        <v/>
      </c>
      <c r="AV1481" s="19" t="str">
        <f>IF(B1481=1,"",IF(D1481*AND(TrackingWorksheet!U1486&gt;Calculations!$BE$3,TrackingWorksheet!K1486="YES"),1,0))</f>
        <v/>
      </c>
      <c r="AW1481" s="19" t="str">
        <f>IF(B1481=1,"",IF(D1481*AND(TrackingWorksheet!W1486&gt;Calculations!$BE$3,TrackingWorksheet!K1486="YES"),1,0))</f>
        <v/>
      </c>
      <c r="AX1481" s="19">
        <f t="shared" si="336"/>
        <v>0</v>
      </c>
      <c r="AY1481" s="19">
        <f t="shared" si="332"/>
        <v>0</v>
      </c>
      <c r="AZ1481" s="27" t="str">
        <f>IF(B1481=1,"",IF(TrackingWorksheet!Q1486="","",TrackingWorksheet!Q1486))</f>
        <v/>
      </c>
      <c r="BB1481" s="4"/>
      <c r="BC1481" s="4"/>
      <c r="BD1481" s="4"/>
      <c r="BE1481" s="4"/>
      <c r="BF1481" s="4"/>
      <c r="BG1481" s="4" t="str">
        <f>IF(B1481=1,"",IF(AND(N1481=1,TrackingWorksheet!$I1486+14&lt;=WeeklySummary!$C$7),1,0))</f>
        <v/>
      </c>
      <c r="BH1481" s="4" t="str">
        <f>IF(B1481=1,"",IF(AND(R1481=1,TrackingWorksheet!$I1486+14&lt;=WeeklySummary!$C$7),1,0))</f>
        <v/>
      </c>
      <c r="BI1481" s="4" t="str">
        <f>IF(B1481=1,"",IF(AND(J1481=1,TrackingWorksheet!$G1486+14&lt;=WeeklySummary!$C$7),1,0))</f>
        <v/>
      </c>
      <c r="BJ1481" s="4" t="str">
        <f>IF(B1481=1,"",IF(AND(T1481=1,TrackingWorksheet!$I1486+14&lt;=WeeklySummary!$C$7),1,0))</f>
        <v/>
      </c>
      <c r="BK1481" s="4" t="str">
        <f>IF(B1481=1,"",IF(AND(T1481=1,TrackingWorksheet!$G1486+14&lt;=WeeklySummary!$C$7),1,0))</f>
        <v/>
      </c>
      <c r="BL1481" s="4">
        <f t="shared" si="345"/>
        <v>0</v>
      </c>
    </row>
    <row r="1482" spans="2:64" x14ac:dyDescent="0.25">
      <c r="B1482" s="27">
        <f>IF(AND(ISBLANK(TrackingWorksheet!B1487),ISBLANK(TrackingWorksheet!C1487),ISBLANK(TrackingWorksheet!G1487),ISBLANK(TrackingWorksheet!H1487),
ISBLANK(TrackingWorksheet!I1487),ISBLANK(TrackingWorksheet!J1487),ISBLANK(TrackingWorksheet!M1487),
ISBLANK(TrackingWorksheet!N1489)),1,0)</f>
        <v>1</v>
      </c>
      <c r="C1482" s="12" t="str">
        <f>IF(B1482=1,"",TrackingWorksheet!F1487)</f>
        <v/>
      </c>
      <c r="D1482" s="20" t="str">
        <f>IF(B1482=1,"",IF(AND(TrackingWorksheet!B1487&lt;&gt;"",TrackingWorksheet!B1487&lt;=WeeklySummary!$C$7,OR(TrackingWorksheet!C1487="",TrackingWorksheet!C1487&gt;=WeeklySummary!$C$6)),1,0))</f>
        <v/>
      </c>
      <c r="E1482" s="10" t="str">
        <f>IF(B1482=1,"",IF(AND(TrackingWorksheet!G1487 &lt;&gt;"",TrackingWorksheet!G1487&lt;=WeeklySummary!$C$7, TrackingWorksheet!H1487=Lists!$D$4), "Y", "N"))</f>
        <v/>
      </c>
      <c r="F1482" s="10" t="str">
        <f>IF(B1482=1,"",IF(AND(TrackingWorksheet!I1487 &lt;&gt;"", TrackingWorksheet!I1487&lt;=WeeklySummary!$C$7, TrackingWorksheet!J1487=Lists!$D$4), "Y", "N"))</f>
        <v/>
      </c>
      <c r="G1482" s="10" t="str">
        <f>IF(B1482=1,"",IF(AND(TrackingWorksheet!G1487 &lt;&gt;"",TrackingWorksheet!G1487&lt;=WeeklySummary!$C$7, TrackingWorksheet!H1487=Lists!$D$5), "Y", "N"))</f>
        <v/>
      </c>
      <c r="H1482" s="10" t="str">
        <f>IF(B1482=1,"",IF(AND(TrackingWorksheet!I1487 &lt;&gt;"", TrackingWorksheet!I1487&lt;=WeeklySummary!$C$7, TrackingWorksheet!J1487=Lists!$D$5), "Y", "N"))</f>
        <v/>
      </c>
      <c r="I1482" s="20" t="str">
        <f>IF(B1482=1,"",IF(AND(TrackingWorksheet!G1487 &lt;&gt;"", TrackingWorksheet!G1487&lt;=WeeklySummary!$C$7, TrackingWorksheet!H1487=Lists!$D$6), 1, 0))</f>
        <v/>
      </c>
      <c r="J1482" s="20" t="str">
        <f t="shared" si="337"/>
        <v/>
      </c>
      <c r="K1482" s="10" t="str">
        <f>IF(B1482=1,"",IF(AND(TrackingWorksheet!I1487&lt;=WeeklySummary!$C$7,TrackingWorksheet!K1487="YES"),0,IF(AND(AND(OR(E1482="Y",F1482="Y"),E1482&lt;&gt;F1482),G1482&lt;&gt;"Y", H1482&lt;&gt;"Y"), 1, 0)))</f>
        <v/>
      </c>
      <c r="L1482" s="20" t="str">
        <f t="shared" si="338"/>
        <v/>
      </c>
      <c r="M1482" s="10" t="str">
        <f t="shared" si="339"/>
        <v/>
      </c>
      <c r="N1482" s="20" t="str">
        <f t="shared" si="340"/>
        <v/>
      </c>
      <c r="O1482" s="10" t="str">
        <f>IF(B1482=1,"",IF(AND(TrackingWorksheet!I1487&lt;=WeeklySummary!$C$7,TrackingWorksheet!K1487="YES"),0,IF(AND(AND(OR(G1482="Y",H1482="Y"),G1482&lt;&gt;H1482),E1482&lt;&gt;"Y", F1482&lt;&gt;"Y"), 1, 0)))</f>
        <v/>
      </c>
      <c r="P1482" s="20" t="str">
        <f t="shared" si="341"/>
        <v/>
      </c>
      <c r="Q1482" s="10" t="str">
        <f t="shared" si="342"/>
        <v/>
      </c>
      <c r="R1482" s="10" t="str">
        <f t="shared" si="343"/>
        <v/>
      </c>
      <c r="S1482" s="10" t="str">
        <f>IF(B1482=1,"",IF(AND(OR(AND(TrackingWorksheet!H1487=Lists!$D$7,TrackingWorksheet!H1487=TrackingWorksheet!J1487),TrackingWorksheet!H1487&lt;&gt;TrackingWorksheet!J1487),TrackingWorksheet!K1487="YES",TrackingWorksheet!H1487&lt;&gt;Lists!$D$6,TrackingWorksheet!G1487&lt;=WeeklySummary!$C$7,TrackingWorksheet!I1487&lt;=WeeklySummary!$C$7),1,0))</f>
        <v/>
      </c>
      <c r="T1482" s="10" t="str">
        <f t="shared" si="344"/>
        <v/>
      </c>
      <c r="U1482" s="10" t="str">
        <f>IF($B1482=1,"",IF(TrackingWorksheet!$K1487="YES",1, 0)*D1482)</f>
        <v/>
      </c>
      <c r="V1482" s="20">
        <f t="shared" si="333"/>
        <v>0</v>
      </c>
      <c r="W1482" s="20">
        <f t="shared" si="334"/>
        <v>0</v>
      </c>
      <c r="X1482" s="10" t="str">
        <f>IF($B1482=1,"",IF(AND(TrackingWorksheet!$L1487&lt;&gt;"", TrackingWorksheet!$L1487&gt;=WeeklySummary!$C$6,TrackingWorksheet!$L1487&lt;=WeeklySummary!$C$7,OR(TrackingWorksheet!$H1487=Lists!$D$4,TrackingWorksheet!$J1487=Lists!$D$4)), 1, 0))</f>
        <v/>
      </c>
      <c r="Y1482" s="10" t="str">
        <f>IF($B1482=1,"",IF(AND(TrackingWorksheet!$L1487&lt;&gt;"", TrackingWorksheet!$L1487&gt;=WeeklySummary!$C$6,TrackingWorksheet!$L1487&lt;=WeeklySummary!$C$7,OR(TrackingWorksheet!$H1487=Lists!$D$5,TrackingWorksheet!$J1487=Lists!$D$5)), 1, 0))</f>
        <v/>
      </c>
      <c r="Z1482" s="10" t="str">
        <f>IF($B1482=1,"",IF(AND(TrackingWorksheet!$L1487&lt;&gt;"", TrackingWorksheet!$L1487&gt;=WeeklySummary!$C$6,TrackingWorksheet!$L1487&lt;=WeeklySummary!$C$7,OR(TrackingWorksheet!$H1487=Lists!$D$6,TrackingWorksheet!$J1487=Lists!$D$6)), 1, 0))</f>
        <v/>
      </c>
      <c r="AA1482" s="19" t="str">
        <f>IF(B1482=1,"",IF(AND(TrackingWorksheet!M1487&lt;&gt;"",TrackingWorksheet!M1487&lt;=WeeklySummary!$C$7),1,0)*D1482)</f>
        <v/>
      </c>
      <c r="AB1482" s="19" t="str">
        <f>IF(B1482=1,"",IF(AND(TrackingWorksheet!N1487&lt;&gt;"",TrackingWorksheet!N1487&lt;=WeeklySummary!$C$7),1,0)*D1482)</f>
        <v/>
      </c>
      <c r="AC1482" s="19" t="str">
        <f>IF(B1482=1,"",TrackingWorksheet!T1487)</f>
        <v/>
      </c>
      <c r="AD1482" s="19" t="str">
        <f>IF(B1482=1,"",IF(D1482*AND(TrackingWorksheet!S1487&gt;=Calculations!$BD$3,TrackingWorksheet!U1487="",TrackingWorksheet!K1487="YES"),1,0))</f>
        <v/>
      </c>
      <c r="AE1482" s="19" t="str">
        <f>IF($B1482=1,"",IF(AND(TrackingWorksheet!$S1487&gt;$BE$3,TrackingWorksheet!$T1487=Lists!$P$4),1, 0)*D1482)</f>
        <v/>
      </c>
      <c r="AF1482" s="19" t="str">
        <f>IF($B1482=1,"",IF(AND(TrackingWorksheet!$U1487&gt;$BE$3,TrackingWorksheet!$V1487=Lists!$P$4),1, 0)*D1482)</f>
        <v/>
      </c>
      <c r="AG1482" s="19" t="str">
        <f>IF($B1482=1,"",IF(AND(TrackingWorksheet!$W1487&gt;$BE$3,TrackingWorksheet!$X1487=Lists!$P$4),1, 0)*D1482)</f>
        <v/>
      </c>
      <c r="AH1482" s="19" t="str">
        <f>IF($B1482=1,"",IF(AND(TrackingWorksheet!$Y1487&gt;$BE$3,TrackingWorksheet!$Z1487=Lists!$P$4),1, 0)*D1482)</f>
        <v/>
      </c>
      <c r="AI1482" s="19" t="str">
        <f>IF($B1482=1,"",IF(AND(TrackingWorksheet!$AA1487&gt;$BE$3,TrackingWorksheet!$AB1487=Lists!$P$4),1, 0)*D1482)</f>
        <v/>
      </c>
      <c r="AJ1482" s="19" t="str">
        <f>IF($B1482=1,"",IF(AND(TrackingWorksheet!$S1487&gt;$BE$3,TrackingWorksheet!$T1487=Lists!$P$5),1, 0)*D1482)</f>
        <v/>
      </c>
      <c r="AK1482" s="19" t="str">
        <f>IF($B1482=1,"",IF(AND(TrackingWorksheet!$U1487&gt;$BE$3,TrackingWorksheet!$V1487=Lists!$P$5),1, 0)*D1482)</f>
        <v/>
      </c>
      <c r="AL1482" s="19" t="str">
        <f>IF($B1482=1,"",IF(AND(TrackingWorksheet!$W1487&gt;$BE$3,TrackingWorksheet!$X1487=Lists!$P$5),1, 0)*D1482)</f>
        <v/>
      </c>
      <c r="AM1482" s="19" t="str">
        <f>IF($B1482=1,"",IF(AND(TrackingWorksheet!$Y1487&gt;$BE$3,TrackingWorksheet!$Z1487=Lists!$P$5),1, 0)*D1482)</f>
        <v/>
      </c>
      <c r="AN1482" s="19" t="str">
        <f>IF($B1482=1,"",IF(AND(TrackingWorksheet!$AA1487&gt;$BE$3,TrackingWorksheet!$AB1487=Lists!$P$5),1, 0)*D1482)</f>
        <v/>
      </c>
      <c r="AO1482" s="19" t="str">
        <f>IF($B1482=1,"",IF(AND(TrackingWorksheet!$S1487&gt;$BE$3,TrackingWorksheet!$T1487=Lists!$P$6),1, 0)*D1482)</f>
        <v/>
      </c>
      <c r="AP1482" s="19" t="str">
        <f>IF($B1482=1,"",IF(AND(TrackingWorksheet!$U1487&gt;$BE$3,TrackingWorksheet!$V1487=Lists!$P$6),1, 0)*D1482)</f>
        <v/>
      </c>
      <c r="AQ1482" s="19" t="str">
        <f>IF($B1482=1,"",IF(AND(TrackingWorksheet!$W1487&gt;$BE$3,TrackingWorksheet!$X1487=Lists!$P$6),1, 0)*D1482)</f>
        <v/>
      </c>
      <c r="AR1482" s="19" t="str">
        <f>IF($B1482=1,"",IF(AND(TrackingWorksheet!$Y1487&gt;$BE$3,TrackingWorksheet!$Z1487=Lists!$P$6),1, 0)*D1482)</f>
        <v/>
      </c>
      <c r="AS1482" s="19" t="str">
        <f>IF($B1482=1,"",IF(AND(TrackingWorksheet!$AA1487&gt;$BE$3,TrackingWorksheet!$AB1487=Lists!$P$6),1, 0)*D1482)</f>
        <v/>
      </c>
      <c r="AT1482" s="19">
        <f t="shared" si="335"/>
        <v>0</v>
      </c>
      <c r="AU1482" s="19" t="str">
        <f>IF(B1482=1,"",IF(AND(TrackingWorksheet!K1487="",TrackingWorksheet!M1487="", TrackingWorksheet!N1487="", TrackingWorksheet!S1487="", TrackingWorksheet!V1487="", TrackingWorksheet!W1487="", TrackingWorksheet!Y1487="", TrackingWorksheet!AA1487="", V1482=1),1,0)*D1482)</f>
        <v/>
      </c>
      <c r="AV1482" s="19" t="str">
        <f>IF(B1482=1,"",IF(D1482*AND(TrackingWorksheet!U1487&gt;Calculations!$BE$3,TrackingWorksheet!K1487="YES"),1,0))</f>
        <v/>
      </c>
      <c r="AW1482" s="19" t="str">
        <f>IF(B1482=1,"",IF(D1482*AND(TrackingWorksheet!W1487&gt;Calculations!$BE$3,TrackingWorksheet!K1487="YES"),1,0))</f>
        <v/>
      </c>
      <c r="AX1482" s="19">
        <f t="shared" si="336"/>
        <v>0</v>
      </c>
      <c r="AY1482" s="19">
        <f t="shared" si="332"/>
        <v>0</v>
      </c>
      <c r="AZ1482" s="27" t="str">
        <f>IF(B1482=1,"",IF(TrackingWorksheet!Q1487="","",TrackingWorksheet!Q1487))</f>
        <v/>
      </c>
      <c r="BB1482" s="4"/>
      <c r="BC1482" s="4"/>
      <c r="BD1482" s="4"/>
      <c r="BE1482" s="4"/>
      <c r="BF1482" s="4"/>
      <c r="BG1482" s="4" t="str">
        <f>IF(B1482=1,"",IF(AND(N1482=1,TrackingWorksheet!$I1487+14&lt;=WeeklySummary!$C$7),1,0))</f>
        <v/>
      </c>
      <c r="BH1482" s="4" t="str">
        <f>IF(B1482=1,"",IF(AND(R1482=1,TrackingWorksheet!$I1487+14&lt;=WeeklySummary!$C$7),1,0))</f>
        <v/>
      </c>
      <c r="BI1482" s="4" t="str">
        <f>IF(B1482=1,"",IF(AND(J1482=1,TrackingWorksheet!$G1487+14&lt;=WeeklySummary!$C$7),1,0))</f>
        <v/>
      </c>
      <c r="BJ1482" s="4" t="str">
        <f>IF(B1482=1,"",IF(AND(T1482=1,TrackingWorksheet!$I1487+14&lt;=WeeklySummary!$C$7),1,0))</f>
        <v/>
      </c>
      <c r="BK1482" s="4" t="str">
        <f>IF(B1482=1,"",IF(AND(T1482=1,TrackingWorksheet!$G1487+14&lt;=WeeklySummary!$C$7),1,0))</f>
        <v/>
      </c>
      <c r="BL1482" s="4">
        <f t="shared" si="345"/>
        <v>0</v>
      </c>
    </row>
    <row r="1483" spans="2:64" x14ac:dyDescent="0.25">
      <c r="B1483" s="27">
        <f>IF(AND(ISBLANK(TrackingWorksheet!B1488),ISBLANK(TrackingWorksheet!C1488),ISBLANK(TrackingWorksheet!G1488),ISBLANK(TrackingWorksheet!H1488),
ISBLANK(TrackingWorksheet!I1488),ISBLANK(TrackingWorksheet!J1488),ISBLANK(TrackingWorksheet!M1488),
ISBLANK(TrackingWorksheet!N1490)),1,0)</f>
        <v>1</v>
      </c>
      <c r="C1483" s="12" t="str">
        <f>IF(B1483=1,"",TrackingWorksheet!F1488)</f>
        <v/>
      </c>
      <c r="D1483" s="20" t="str">
        <f>IF(B1483=1,"",IF(AND(TrackingWorksheet!B1488&lt;&gt;"",TrackingWorksheet!B1488&lt;=WeeklySummary!$C$7,OR(TrackingWorksheet!C1488="",TrackingWorksheet!C1488&gt;=WeeklySummary!$C$6)),1,0))</f>
        <v/>
      </c>
      <c r="E1483" s="10" t="str">
        <f>IF(B1483=1,"",IF(AND(TrackingWorksheet!G1488 &lt;&gt;"",TrackingWorksheet!G1488&lt;=WeeklySummary!$C$7, TrackingWorksheet!H1488=Lists!$D$4), "Y", "N"))</f>
        <v/>
      </c>
      <c r="F1483" s="10" t="str">
        <f>IF(B1483=1,"",IF(AND(TrackingWorksheet!I1488 &lt;&gt;"", TrackingWorksheet!I1488&lt;=WeeklySummary!$C$7, TrackingWorksheet!J1488=Lists!$D$4), "Y", "N"))</f>
        <v/>
      </c>
      <c r="G1483" s="10" t="str">
        <f>IF(B1483=1,"",IF(AND(TrackingWorksheet!G1488 &lt;&gt;"",TrackingWorksheet!G1488&lt;=WeeklySummary!$C$7, TrackingWorksheet!H1488=Lists!$D$5), "Y", "N"))</f>
        <v/>
      </c>
      <c r="H1483" s="10" t="str">
        <f>IF(B1483=1,"",IF(AND(TrackingWorksheet!I1488 &lt;&gt;"", TrackingWorksheet!I1488&lt;=WeeklySummary!$C$7, TrackingWorksheet!J1488=Lists!$D$5), "Y", "N"))</f>
        <v/>
      </c>
      <c r="I1483" s="20" t="str">
        <f>IF(B1483=1,"",IF(AND(TrackingWorksheet!G1488 &lt;&gt;"", TrackingWorksheet!G1488&lt;=WeeklySummary!$C$7, TrackingWorksheet!H1488=Lists!$D$6), 1, 0))</f>
        <v/>
      </c>
      <c r="J1483" s="20" t="str">
        <f t="shared" si="337"/>
        <v/>
      </c>
      <c r="K1483" s="10" t="str">
        <f>IF(B1483=1,"",IF(AND(TrackingWorksheet!I1488&lt;=WeeklySummary!$C$7,TrackingWorksheet!K1488="YES"),0,IF(AND(AND(OR(E1483="Y",F1483="Y"),E1483&lt;&gt;F1483),G1483&lt;&gt;"Y", H1483&lt;&gt;"Y"), 1, 0)))</f>
        <v/>
      </c>
      <c r="L1483" s="20" t="str">
        <f t="shared" si="338"/>
        <v/>
      </c>
      <c r="M1483" s="10" t="str">
        <f t="shared" si="339"/>
        <v/>
      </c>
      <c r="N1483" s="20" t="str">
        <f t="shared" si="340"/>
        <v/>
      </c>
      <c r="O1483" s="10" t="str">
        <f>IF(B1483=1,"",IF(AND(TrackingWorksheet!I1488&lt;=WeeklySummary!$C$7,TrackingWorksheet!K1488="YES"),0,IF(AND(AND(OR(G1483="Y",H1483="Y"),G1483&lt;&gt;H1483),E1483&lt;&gt;"Y", F1483&lt;&gt;"Y"), 1, 0)))</f>
        <v/>
      </c>
      <c r="P1483" s="20" t="str">
        <f t="shared" si="341"/>
        <v/>
      </c>
      <c r="Q1483" s="10" t="str">
        <f t="shared" si="342"/>
        <v/>
      </c>
      <c r="R1483" s="10" t="str">
        <f t="shared" si="343"/>
        <v/>
      </c>
      <c r="S1483" s="10" t="str">
        <f>IF(B1483=1,"",IF(AND(OR(AND(TrackingWorksheet!H1488=Lists!$D$7,TrackingWorksheet!H1488=TrackingWorksheet!J1488),TrackingWorksheet!H1488&lt;&gt;TrackingWorksheet!J1488),TrackingWorksheet!K1488="YES",TrackingWorksheet!H1488&lt;&gt;Lists!$D$6,TrackingWorksheet!G1488&lt;=WeeklySummary!$C$7,TrackingWorksheet!I1488&lt;=WeeklySummary!$C$7),1,0))</f>
        <v/>
      </c>
      <c r="T1483" s="10" t="str">
        <f t="shared" si="344"/>
        <v/>
      </c>
      <c r="U1483" s="10" t="str">
        <f>IF($B1483=1,"",IF(TrackingWorksheet!$K1488="YES",1, 0)*D1483)</f>
        <v/>
      </c>
      <c r="V1483" s="20">
        <f t="shared" si="333"/>
        <v>0</v>
      </c>
      <c r="W1483" s="20">
        <f t="shared" si="334"/>
        <v>0</v>
      </c>
      <c r="X1483" s="10" t="str">
        <f>IF($B1483=1,"",IF(AND(TrackingWorksheet!$L1488&lt;&gt;"", TrackingWorksheet!$L1488&gt;=WeeklySummary!$C$6,TrackingWorksheet!$L1488&lt;=WeeklySummary!$C$7,OR(TrackingWorksheet!$H1488=Lists!$D$4,TrackingWorksheet!$J1488=Lists!$D$4)), 1, 0))</f>
        <v/>
      </c>
      <c r="Y1483" s="10" t="str">
        <f>IF($B1483=1,"",IF(AND(TrackingWorksheet!$L1488&lt;&gt;"", TrackingWorksheet!$L1488&gt;=WeeklySummary!$C$6,TrackingWorksheet!$L1488&lt;=WeeklySummary!$C$7,OR(TrackingWorksheet!$H1488=Lists!$D$5,TrackingWorksheet!$J1488=Lists!$D$5)), 1, 0))</f>
        <v/>
      </c>
      <c r="Z1483" s="10" t="str">
        <f>IF($B1483=1,"",IF(AND(TrackingWorksheet!$L1488&lt;&gt;"", TrackingWorksheet!$L1488&gt;=WeeklySummary!$C$6,TrackingWorksheet!$L1488&lt;=WeeklySummary!$C$7,OR(TrackingWorksheet!$H1488=Lists!$D$6,TrackingWorksheet!$J1488=Lists!$D$6)), 1, 0))</f>
        <v/>
      </c>
      <c r="AA1483" s="19" t="str">
        <f>IF(B1483=1,"",IF(AND(TrackingWorksheet!M1488&lt;&gt;"",TrackingWorksheet!M1488&lt;=WeeklySummary!$C$7),1,0)*D1483)</f>
        <v/>
      </c>
      <c r="AB1483" s="19" t="str">
        <f>IF(B1483=1,"",IF(AND(TrackingWorksheet!N1488&lt;&gt;"",TrackingWorksheet!N1488&lt;=WeeklySummary!$C$7),1,0)*D1483)</f>
        <v/>
      </c>
      <c r="AC1483" s="19" t="str">
        <f>IF(B1483=1,"",TrackingWorksheet!T1488)</f>
        <v/>
      </c>
      <c r="AD1483" s="19" t="str">
        <f>IF(B1483=1,"",IF(D1483*AND(TrackingWorksheet!S1488&gt;=Calculations!$BD$3,TrackingWorksheet!U1488="",TrackingWorksheet!K1488="YES"),1,0))</f>
        <v/>
      </c>
      <c r="AE1483" s="19" t="str">
        <f>IF($B1483=1,"",IF(AND(TrackingWorksheet!$S1488&gt;$BE$3,TrackingWorksheet!$T1488=Lists!$P$4),1, 0)*D1483)</f>
        <v/>
      </c>
      <c r="AF1483" s="19" t="str">
        <f>IF($B1483=1,"",IF(AND(TrackingWorksheet!$U1488&gt;$BE$3,TrackingWorksheet!$V1488=Lists!$P$4),1, 0)*D1483)</f>
        <v/>
      </c>
      <c r="AG1483" s="19" t="str">
        <f>IF($B1483=1,"",IF(AND(TrackingWorksheet!$W1488&gt;$BE$3,TrackingWorksheet!$X1488=Lists!$P$4),1, 0)*D1483)</f>
        <v/>
      </c>
      <c r="AH1483" s="19" t="str">
        <f>IF($B1483=1,"",IF(AND(TrackingWorksheet!$Y1488&gt;$BE$3,TrackingWorksheet!$Z1488=Lists!$P$4),1, 0)*D1483)</f>
        <v/>
      </c>
      <c r="AI1483" s="19" t="str">
        <f>IF($B1483=1,"",IF(AND(TrackingWorksheet!$AA1488&gt;$BE$3,TrackingWorksheet!$AB1488=Lists!$P$4),1, 0)*D1483)</f>
        <v/>
      </c>
      <c r="AJ1483" s="19" t="str">
        <f>IF($B1483=1,"",IF(AND(TrackingWorksheet!$S1488&gt;$BE$3,TrackingWorksheet!$T1488=Lists!$P$5),1, 0)*D1483)</f>
        <v/>
      </c>
      <c r="AK1483" s="19" t="str">
        <f>IF($B1483=1,"",IF(AND(TrackingWorksheet!$U1488&gt;$BE$3,TrackingWorksheet!$V1488=Lists!$P$5),1, 0)*D1483)</f>
        <v/>
      </c>
      <c r="AL1483" s="19" t="str">
        <f>IF($B1483=1,"",IF(AND(TrackingWorksheet!$W1488&gt;$BE$3,TrackingWorksheet!$X1488=Lists!$P$5),1, 0)*D1483)</f>
        <v/>
      </c>
      <c r="AM1483" s="19" t="str">
        <f>IF($B1483=1,"",IF(AND(TrackingWorksheet!$Y1488&gt;$BE$3,TrackingWorksheet!$Z1488=Lists!$P$5),1, 0)*D1483)</f>
        <v/>
      </c>
      <c r="AN1483" s="19" t="str">
        <f>IF($B1483=1,"",IF(AND(TrackingWorksheet!$AA1488&gt;$BE$3,TrackingWorksheet!$AB1488=Lists!$P$5),1, 0)*D1483)</f>
        <v/>
      </c>
      <c r="AO1483" s="19" t="str">
        <f>IF($B1483=1,"",IF(AND(TrackingWorksheet!$S1488&gt;$BE$3,TrackingWorksheet!$T1488=Lists!$P$6),1, 0)*D1483)</f>
        <v/>
      </c>
      <c r="AP1483" s="19" t="str">
        <f>IF($B1483=1,"",IF(AND(TrackingWorksheet!$U1488&gt;$BE$3,TrackingWorksheet!$V1488=Lists!$P$6),1, 0)*D1483)</f>
        <v/>
      </c>
      <c r="AQ1483" s="19" t="str">
        <f>IF($B1483=1,"",IF(AND(TrackingWorksheet!$W1488&gt;$BE$3,TrackingWorksheet!$X1488=Lists!$P$6),1, 0)*D1483)</f>
        <v/>
      </c>
      <c r="AR1483" s="19" t="str">
        <f>IF($B1483=1,"",IF(AND(TrackingWorksheet!$Y1488&gt;$BE$3,TrackingWorksheet!$Z1488=Lists!$P$6),1, 0)*D1483)</f>
        <v/>
      </c>
      <c r="AS1483" s="19" t="str">
        <f>IF($B1483=1,"",IF(AND(TrackingWorksheet!$AA1488&gt;$BE$3,TrackingWorksheet!$AB1488=Lists!$P$6),1, 0)*D1483)</f>
        <v/>
      </c>
      <c r="AT1483" s="19">
        <f t="shared" si="335"/>
        <v>0</v>
      </c>
      <c r="AU1483" s="19" t="str">
        <f>IF(B1483=1,"",IF(AND(TrackingWorksheet!K1488="",TrackingWorksheet!M1488="", TrackingWorksheet!N1488="", TrackingWorksheet!S1488="", TrackingWorksheet!V1488="", TrackingWorksheet!W1488="", TrackingWorksheet!Y1488="", TrackingWorksheet!AA1488="", V1483=1),1,0)*D1483)</f>
        <v/>
      </c>
      <c r="AV1483" s="19" t="str">
        <f>IF(B1483=1,"",IF(D1483*AND(TrackingWorksheet!U1488&gt;Calculations!$BE$3,TrackingWorksheet!K1488="YES"),1,0))</f>
        <v/>
      </c>
      <c r="AW1483" s="19" t="str">
        <f>IF(B1483=1,"",IF(D1483*AND(TrackingWorksheet!W1488&gt;Calculations!$BE$3,TrackingWorksheet!K1488="YES"),1,0))</f>
        <v/>
      </c>
      <c r="AX1483" s="19">
        <f t="shared" si="336"/>
        <v>0</v>
      </c>
      <c r="AY1483" s="19">
        <f t="shared" si="332"/>
        <v>0</v>
      </c>
      <c r="AZ1483" s="27" t="str">
        <f>IF(B1483=1,"",IF(TrackingWorksheet!Q1488="","",TrackingWorksheet!Q1488))</f>
        <v/>
      </c>
      <c r="BB1483" s="4"/>
      <c r="BC1483" s="4"/>
      <c r="BD1483" s="4"/>
      <c r="BE1483" s="4"/>
      <c r="BF1483" s="4"/>
      <c r="BG1483" s="4" t="str">
        <f>IF(B1483=1,"",IF(AND(N1483=1,TrackingWorksheet!$I1488+14&lt;=WeeklySummary!$C$7),1,0))</f>
        <v/>
      </c>
      <c r="BH1483" s="4" t="str">
        <f>IF(B1483=1,"",IF(AND(R1483=1,TrackingWorksheet!$I1488+14&lt;=WeeklySummary!$C$7),1,0))</f>
        <v/>
      </c>
      <c r="BI1483" s="4" t="str">
        <f>IF(B1483=1,"",IF(AND(J1483=1,TrackingWorksheet!$G1488+14&lt;=WeeklySummary!$C$7),1,0))</f>
        <v/>
      </c>
      <c r="BJ1483" s="4" t="str">
        <f>IF(B1483=1,"",IF(AND(T1483=1,TrackingWorksheet!$I1488+14&lt;=WeeklySummary!$C$7),1,0))</f>
        <v/>
      </c>
      <c r="BK1483" s="4" t="str">
        <f>IF(B1483=1,"",IF(AND(T1483=1,TrackingWorksheet!$G1488+14&lt;=WeeklySummary!$C$7),1,0))</f>
        <v/>
      </c>
      <c r="BL1483" s="4">
        <f t="shared" si="345"/>
        <v>0</v>
      </c>
    </row>
    <row r="1484" spans="2:64" x14ac:dyDescent="0.25">
      <c r="B1484" s="27">
        <f>IF(AND(ISBLANK(TrackingWorksheet!B1489),ISBLANK(TrackingWorksheet!C1489),ISBLANK(TrackingWorksheet!G1489),ISBLANK(TrackingWorksheet!H1489),
ISBLANK(TrackingWorksheet!I1489),ISBLANK(TrackingWorksheet!J1489),ISBLANK(TrackingWorksheet!M1489),
ISBLANK(TrackingWorksheet!N1491)),1,0)</f>
        <v>1</v>
      </c>
      <c r="C1484" s="12" t="str">
        <f>IF(B1484=1,"",TrackingWorksheet!F1489)</f>
        <v/>
      </c>
      <c r="D1484" s="20" t="str">
        <f>IF(B1484=1,"",IF(AND(TrackingWorksheet!B1489&lt;&gt;"",TrackingWorksheet!B1489&lt;=WeeklySummary!$C$7,OR(TrackingWorksheet!C1489="",TrackingWorksheet!C1489&gt;=WeeklySummary!$C$6)),1,0))</f>
        <v/>
      </c>
      <c r="E1484" s="10" t="str">
        <f>IF(B1484=1,"",IF(AND(TrackingWorksheet!G1489 &lt;&gt;"",TrackingWorksheet!G1489&lt;=WeeklySummary!$C$7, TrackingWorksheet!H1489=Lists!$D$4), "Y", "N"))</f>
        <v/>
      </c>
      <c r="F1484" s="10" t="str">
        <f>IF(B1484=1,"",IF(AND(TrackingWorksheet!I1489 &lt;&gt;"", TrackingWorksheet!I1489&lt;=WeeklySummary!$C$7, TrackingWorksheet!J1489=Lists!$D$4), "Y", "N"))</f>
        <v/>
      </c>
      <c r="G1484" s="10" t="str">
        <f>IF(B1484=1,"",IF(AND(TrackingWorksheet!G1489 &lt;&gt;"",TrackingWorksheet!G1489&lt;=WeeklySummary!$C$7, TrackingWorksheet!H1489=Lists!$D$5), "Y", "N"))</f>
        <v/>
      </c>
      <c r="H1484" s="10" t="str">
        <f>IF(B1484=1,"",IF(AND(TrackingWorksheet!I1489 &lt;&gt;"", TrackingWorksheet!I1489&lt;=WeeklySummary!$C$7, TrackingWorksheet!J1489=Lists!$D$5), "Y", "N"))</f>
        <v/>
      </c>
      <c r="I1484" s="20" t="str">
        <f>IF(B1484=1,"",IF(AND(TrackingWorksheet!G1489 &lt;&gt;"", TrackingWorksheet!G1489&lt;=WeeklySummary!$C$7, TrackingWorksheet!H1489=Lists!$D$6), 1, 0))</f>
        <v/>
      </c>
      <c r="J1484" s="20" t="str">
        <f t="shared" si="337"/>
        <v/>
      </c>
      <c r="K1484" s="10" t="str">
        <f>IF(B1484=1,"",IF(AND(TrackingWorksheet!I1489&lt;=WeeklySummary!$C$7,TrackingWorksheet!K1489="YES"),0,IF(AND(AND(OR(E1484="Y",F1484="Y"),E1484&lt;&gt;F1484),G1484&lt;&gt;"Y", H1484&lt;&gt;"Y"), 1, 0)))</f>
        <v/>
      </c>
      <c r="L1484" s="20" t="str">
        <f t="shared" si="338"/>
        <v/>
      </c>
      <c r="M1484" s="10" t="str">
        <f t="shared" si="339"/>
        <v/>
      </c>
      <c r="N1484" s="20" t="str">
        <f t="shared" si="340"/>
        <v/>
      </c>
      <c r="O1484" s="10" t="str">
        <f>IF(B1484=1,"",IF(AND(TrackingWorksheet!I1489&lt;=WeeklySummary!$C$7,TrackingWorksheet!K1489="YES"),0,IF(AND(AND(OR(G1484="Y",H1484="Y"),G1484&lt;&gt;H1484),E1484&lt;&gt;"Y", F1484&lt;&gt;"Y"), 1, 0)))</f>
        <v/>
      </c>
      <c r="P1484" s="20" t="str">
        <f t="shared" si="341"/>
        <v/>
      </c>
      <c r="Q1484" s="10" t="str">
        <f t="shared" si="342"/>
        <v/>
      </c>
      <c r="R1484" s="10" t="str">
        <f t="shared" si="343"/>
        <v/>
      </c>
      <c r="S1484" s="10" t="str">
        <f>IF(B1484=1,"",IF(AND(OR(AND(TrackingWorksheet!H1489=Lists!$D$7,TrackingWorksheet!H1489=TrackingWorksheet!J1489),TrackingWorksheet!H1489&lt;&gt;TrackingWorksheet!J1489),TrackingWorksheet!K1489="YES",TrackingWorksheet!H1489&lt;&gt;Lists!$D$6,TrackingWorksheet!G1489&lt;=WeeklySummary!$C$7,TrackingWorksheet!I1489&lt;=WeeklySummary!$C$7),1,0))</f>
        <v/>
      </c>
      <c r="T1484" s="10" t="str">
        <f t="shared" si="344"/>
        <v/>
      </c>
      <c r="U1484" s="10" t="str">
        <f>IF($B1484=1,"",IF(TrackingWorksheet!$K1489="YES",1, 0)*D1484)</f>
        <v/>
      </c>
      <c r="V1484" s="20">
        <f t="shared" si="333"/>
        <v>0</v>
      </c>
      <c r="W1484" s="20">
        <f t="shared" si="334"/>
        <v>0</v>
      </c>
      <c r="X1484" s="10" t="str">
        <f>IF($B1484=1,"",IF(AND(TrackingWorksheet!$L1489&lt;&gt;"", TrackingWorksheet!$L1489&gt;=WeeklySummary!$C$6,TrackingWorksheet!$L1489&lt;=WeeklySummary!$C$7,OR(TrackingWorksheet!$H1489=Lists!$D$4,TrackingWorksheet!$J1489=Lists!$D$4)), 1, 0))</f>
        <v/>
      </c>
      <c r="Y1484" s="10" t="str">
        <f>IF($B1484=1,"",IF(AND(TrackingWorksheet!$L1489&lt;&gt;"", TrackingWorksheet!$L1489&gt;=WeeklySummary!$C$6,TrackingWorksheet!$L1489&lt;=WeeklySummary!$C$7,OR(TrackingWorksheet!$H1489=Lists!$D$5,TrackingWorksheet!$J1489=Lists!$D$5)), 1, 0))</f>
        <v/>
      </c>
      <c r="Z1484" s="10" t="str">
        <f>IF($B1484=1,"",IF(AND(TrackingWorksheet!$L1489&lt;&gt;"", TrackingWorksheet!$L1489&gt;=WeeklySummary!$C$6,TrackingWorksheet!$L1489&lt;=WeeklySummary!$C$7,OR(TrackingWorksheet!$H1489=Lists!$D$6,TrackingWorksheet!$J1489=Lists!$D$6)), 1, 0))</f>
        <v/>
      </c>
      <c r="AA1484" s="19" t="str">
        <f>IF(B1484=1,"",IF(AND(TrackingWorksheet!M1489&lt;&gt;"",TrackingWorksheet!M1489&lt;=WeeklySummary!$C$7),1,0)*D1484)</f>
        <v/>
      </c>
      <c r="AB1484" s="19" t="str">
        <f>IF(B1484=1,"",IF(AND(TrackingWorksheet!N1489&lt;&gt;"",TrackingWorksheet!N1489&lt;=WeeklySummary!$C$7),1,0)*D1484)</f>
        <v/>
      </c>
      <c r="AC1484" s="19" t="str">
        <f>IF(B1484=1,"",TrackingWorksheet!T1489)</f>
        <v/>
      </c>
      <c r="AD1484" s="19" t="str">
        <f>IF(B1484=1,"",IF(D1484*AND(TrackingWorksheet!S1489&gt;=Calculations!$BD$3,TrackingWorksheet!U1489="",TrackingWorksheet!K1489="YES"),1,0))</f>
        <v/>
      </c>
      <c r="AE1484" s="19" t="str">
        <f>IF($B1484=1,"",IF(AND(TrackingWorksheet!$S1489&gt;$BE$3,TrackingWorksheet!$T1489=Lists!$P$4),1, 0)*D1484)</f>
        <v/>
      </c>
      <c r="AF1484" s="19" t="str">
        <f>IF($B1484=1,"",IF(AND(TrackingWorksheet!$U1489&gt;$BE$3,TrackingWorksheet!$V1489=Lists!$P$4),1, 0)*D1484)</f>
        <v/>
      </c>
      <c r="AG1484" s="19" t="str">
        <f>IF($B1484=1,"",IF(AND(TrackingWorksheet!$W1489&gt;$BE$3,TrackingWorksheet!$X1489=Lists!$P$4),1, 0)*D1484)</f>
        <v/>
      </c>
      <c r="AH1484" s="19" t="str">
        <f>IF($B1484=1,"",IF(AND(TrackingWorksheet!$Y1489&gt;$BE$3,TrackingWorksheet!$Z1489=Lists!$P$4),1, 0)*D1484)</f>
        <v/>
      </c>
      <c r="AI1484" s="19" t="str">
        <f>IF($B1484=1,"",IF(AND(TrackingWorksheet!$AA1489&gt;$BE$3,TrackingWorksheet!$AB1489=Lists!$P$4),1, 0)*D1484)</f>
        <v/>
      </c>
      <c r="AJ1484" s="19" t="str">
        <f>IF($B1484=1,"",IF(AND(TrackingWorksheet!$S1489&gt;$BE$3,TrackingWorksheet!$T1489=Lists!$P$5),1, 0)*D1484)</f>
        <v/>
      </c>
      <c r="AK1484" s="19" t="str">
        <f>IF($B1484=1,"",IF(AND(TrackingWorksheet!$U1489&gt;$BE$3,TrackingWorksheet!$V1489=Lists!$P$5),1, 0)*D1484)</f>
        <v/>
      </c>
      <c r="AL1484" s="19" t="str">
        <f>IF($B1484=1,"",IF(AND(TrackingWorksheet!$W1489&gt;$BE$3,TrackingWorksheet!$X1489=Lists!$P$5),1, 0)*D1484)</f>
        <v/>
      </c>
      <c r="AM1484" s="19" t="str">
        <f>IF($B1484=1,"",IF(AND(TrackingWorksheet!$Y1489&gt;$BE$3,TrackingWorksheet!$Z1489=Lists!$P$5),1, 0)*D1484)</f>
        <v/>
      </c>
      <c r="AN1484" s="19" t="str">
        <f>IF($B1484=1,"",IF(AND(TrackingWorksheet!$AA1489&gt;$BE$3,TrackingWorksheet!$AB1489=Lists!$P$5),1, 0)*D1484)</f>
        <v/>
      </c>
      <c r="AO1484" s="19" t="str">
        <f>IF($B1484=1,"",IF(AND(TrackingWorksheet!$S1489&gt;$BE$3,TrackingWorksheet!$T1489=Lists!$P$6),1, 0)*D1484)</f>
        <v/>
      </c>
      <c r="AP1484" s="19" t="str">
        <f>IF($B1484=1,"",IF(AND(TrackingWorksheet!$U1489&gt;$BE$3,TrackingWorksheet!$V1489=Lists!$P$6),1, 0)*D1484)</f>
        <v/>
      </c>
      <c r="AQ1484" s="19" t="str">
        <f>IF($B1484=1,"",IF(AND(TrackingWorksheet!$W1489&gt;$BE$3,TrackingWorksheet!$X1489=Lists!$P$6),1, 0)*D1484)</f>
        <v/>
      </c>
      <c r="AR1484" s="19" t="str">
        <f>IF($B1484=1,"",IF(AND(TrackingWorksheet!$Y1489&gt;$BE$3,TrackingWorksheet!$Z1489=Lists!$P$6),1, 0)*D1484)</f>
        <v/>
      </c>
      <c r="AS1484" s="19" t="str">
        <f>IF($B1484=1,"",IF(AND(TrackingWorksheet!$AA1489&gt;$BE$3,TrackingWorksheet!$AB1489=Lists!$P$6),1, 0)*D1484)</f>
        <v/>
      </c>
      <c r="AT1484" s="19">
        <f t="shared" si="335"/>
        <v>0</v>
      </c>
      <c r="AU1484" s="19" t="str">
        <f>IF(B1484=1,"",IF(AND(TrackingWorksheet!K1489="",TrackingWorksheet!M1489="", TrackingWorksheet!N1489="", TrackingWorksheet!S1489="", TrackingWorksheet!V1489="", TrackingWorksheet!W1489="", TrackingWorksheet!Y1489="", TrackingWorksheet!AA1489="", V1484=1),1,0)*D1484)</f>
        <v/>
      </c>
      <c r="AV1484" s="19" t="str">
        <f>IF(B1484=1,"",IF(D1484*AND(TrackingWorksheet!U1489&gt;Calculations!$BE$3,TrackingWorksheet!K1489="YES"),1,0))</f>
        <v/>
      </c>
      <c r="AW1484" s="19" t="str">
        <f>IF(B1484=1,"",IF(D1484*AND(TrackingWorksheet!W1489&gt;Calculations!$BE$3,TrackingWorksheet!K1489="YES"),1,0))</f>
        <v/>
      </c>
      <c r="AX1484" s="19">
        <f t="shared" si="336"/>
        <v>0</v>
      </c>
      <c r="AY1484" s="19">
        <f t="shared" si="332"/>
        <v>0</v>
      </c>
      <c r="AZ1484" s="27" t="str">
        <f>IF(B1484=1,"",IF(TrackingWorksheet!Q1489="","",TrackingWorksheet!Q1489))</f>
        <v/>
      </c>
      <c r="BB1484" s="4"/>
      <c r="BC1484" s="4"/>
      <c r="BD1484" s="4"/>
      <c r="BE1484" s="4"/>
      <c r="BF1484" s="4"/>
      <c r="BG1484" s="4" t="str">
        <f>IF(B1484=1,"",IF(AND(N1484=1,TrackingWorksheet!$I1489+14&lt;=WeeklySummary!$C$7),1,0))</f>
        <v/>
      </c>
      <c r="BH1484" s="4" t="str">
        <f>IF(B1484=1,"",IF(AND(R1484=1,TrackingWorksheet!$I1489+14&lt;=WeeklySummary!$C$7),1,0))</f>
        <v/>
      </c>
      <c r="BI1484" s="4" t="str">
        <f>IF(B1484=1,"",IF(AND(J1484=1,TrackingWorksheet!$G1489+14&lt;=WeeklySummary!$C$7),1,0))</f>
        <v/>
      </c>
      <c r="BJ1484" s="4" t="str">
        <f>IF(B1484=1,"",IF(AND(T1484=1,TrackingWorksheet!$I1489+14&lt;=WeeklySummary!$C$7),1,0))</f>
        <v/>
      </c>
      <c r="BK1484" s="4" t="str">
        <f>IF(B1484=1,"",IF(AND(T1484=1,TrackingWorksheet!$G1489+14&lt;=WeeklySummary!$C$7),1,0))</f>
        <v/>
      </c>
      <c r="BL1484" s="4">
        <f t="shared" si="345"/>
        <v>0</v>
      </c>
    </row>
    <row r="1485" spans="2:64" x14ac:dyDescent="0.25">
      <c r="B1485" s="27">
        <f>IF(AND(ISBLANK(TrackingWorksheet!B1490),ISBLANK(TrackingWorksheet!C1490),ISBLANK(TrackingWorksheet!G1490),ISBLANK(TrackingWorksheet!H1490),
ISBLANK(TrackingWorksheet!I1490),ISBLANK(TrackingWorksheet!J1490),ISBLANK(TrackingWorksheet!M1490),
ISBLANK(TrackingWorksheet!N1492)),1,0)</f>
        <v>1</v>
      </c>
      <c r="C1485" s="12" t="str">
        <f>IF(B1485=1,"",TrackingWorksheet!F1490)</f>
        <v/>
      </c>
      <c r="D1485" s="20" t="str">
        <f>IF(B1485=1,"",IF(AND(TrackingWorksheet!B1490&lt;&gt;"",TrackingWorksheet!B1490&lt;=WeeklySummary!$C$7,OR(TrackingWorksheet!C1490="",TrackingWorksheet!C1490&gt;=WeeklySummary!$C$6)),1,0))</f>
        <v/>
      </c>
      <c r="E1485" s="10" t="str">
        <f>IF(B1485=1,"",IF(AND(TrackingWorksheet!G1490 &lt;&gt;"",TrackingWorksheet!G1490&lt;=WeeklySummary!$C$7, TrackingWorksheet!H1490=Lists!$D$4), "Y", "N"))</f>
        <v/>
      </c>
      <c r="F1485" s="10" t="str">
        <f>IF(B1485=1,"",IF(AND(TrackingWorksheet!I1490 &lt;&gt;"", TrackingWorksheet!I1490&lt;=WeeklySummary!$C$7, TrackingWorksheet!J1490=Lists!$D$4), "Y", "N"))</f>
        <v/>
      </c>
      <c r="G1485" s="10" t="str">
        <f>IF(B1485=1,"",IF(AND(TrackingWorksheet!G1490 &lt;&gt;"",TrackingWorksheet!G1490&lt;=WeeklySummary!$C$7, TrackingWorksheet!H1490=Lists!$D$5), "Y", "N"))</f>
        <v/>
      </c>
      <c r="H1485" s="10" t="str">
        <f>IF(B1485=1,"",IF(AND(TrackingWorksheet!I1490 &lt;&gt;"", TrackingWorksheet!I1490&lt;=WeeklySummary!$C$7, TrackingWorksheet!J1490=Lists!$D$5), "Y", "N"))</f>
        <v/>
      </c>
      <c r="I1485" s="20" t="str">
        <f>IF(B1485=1,"",IF(AND(TrackingWorksheet!G1490 &lt;&gt;"", TrackingWorksheet!G1490&lt;=WeeklySummary!$C$7, TrackingWorksheet!H1490=Lists!$D$6), 1, 0))</f>
        <v/>
      </c>
      <c r="J1485" s="20" t="str">
        <f t="shared" si="337"/>
        <v/>
      </c>
      <c r="K1485" s="10" t="str">
        <f>IF(B1485=1,"",IF(AND(TrackingWorksheet!I1490&lt;=WeeklySummary!$C$7,TrackingWorksheet!K1490="YES"),0,IF(AND(AND(OR(E1485="Y",F1485="Y"),E1485&lt;&gt;F1485),G1485&lt;&gt;"Y", H1485&lt;&gt;"Y"), 1, 0)))</f>
        <v/>
      </c>
      <c r="L1485" s="20" t="str">
        <f t="shared" si="338"/>
        <v/>
      </c>
      <c r="M1485" s="10" t="str">
        <f t="shared" si="339"/>
        <v/>
      </c>
      <c r="N1485" s="20" t="str">
        <f t="shared" si="340"/>
        <v/>
      </c>
      <c r="O1485" s="10" t="str">
        <f>IF(B1485=1,"",IF(AND(TrackingWorksheet!I1490&lt;=WeeklySummary!$C$7,TrackingWorksheet!K1490="YES"),0,IF(AND(AND(OR(G1485="Y",H1485="Y"),G1485&lt;&gt;H1485),E1485&lt;&gt;"Y", F1485&lt;&gt;"Y"), 1, 0)))</f>
        <v/>
      </c>
      <c r="P1485" s="20" t="str">
        <f t="shared" si="341"/>
        <v/>
      </c>
      <c r="Q1485" s="10" t="str">
        <f t="shared" si="342"/>
        <v/>
      </c>
      <c r="R1485" s="10" t="str">
        <f t="shared" si="343"/>
        <v/>
      </c>
      <c r="S1485" s="10" t="str">
        <f>IF(B1485=1,"",IF(AND(OR(AND(TrackingWorksheet!H1490=Lists!$D$7,TrackingWorksheet!H1490=TrackingWorksheet!J1490),TrackingWorksheet!H1490&lt;&gt;TrackingWorksheet!J1490),TrackingWorksheet!K1490="YES",TrackingWorksheet!H1490&lt;&gt;Lists!$D$6,TrackingWorksheet!G1490&lt;=WeeklySummary!$C$7,TrackingWorksheet!I1490&lt;=WeeklySummary!$C$7),1,0))</f>
        <v/>
      </c>
      <c r="T1485" s="10" t="str">
        <f t="shared" si="344"/>
        <v/>
      </c>
      <c r="U1485" s="10" t="str">
        <f>IF($B1485=1,"",IF(TrackingWorksheet!$K1490="YES",1, 0)*D1485)</f>
        <v/>
      </c>
      <c r="V1485" s="20">
        <f t="shared" si="333"/>
        <v>0</v>
      </c>
      <c r="W1485" s="20">
        <f t="shared" si="334"/>
        <v>0</v>
      </c>
      <c r="X1485" s="10" t="str">
        <f>IF($B1485=1,"",IF(AND(TrackingWorksheet!$L1490&lt;&gt;"", TrackingWorksheet!$L1490&gt;=WeeklySummary!$C$6,TrackingWorksheet!$L1490&lt;=WeeklySummary!$C$7,OR(TrackingWorksheet!$H1490=Lists!$D$4,TrackingWorksheet!$J1490=Lists!$D$4)), 1, 0))</f>
        <v/>
      </c>
      <c r="Y1485" s="10" t="str">
        <f>IF($B1485=1,"",IF(AND(TrackingWorksheet!$L1490&lt;&gt;"", TrackingWorksheet!$L1490&gt;=WeeklySummary!$C$6,TrackingWorksheet!$L1490&lt;=WeeklySummary!$C$7,OR(TrackingWorksheet!$H1490=Lists!$D$5,TrackingWorksheet!$J1490=Lists!$D$5)), 1, 0))</f>
        <v/>
      </c>
      <c r="Z1485" s="10" t="str">
        <f>IF($B1485=1,"",IF(AND(TrackingWorksheet!$L1490&lt;&gt;"", TrackingWorksheet!$L1490&gt;=WeeklySummary!$C$6,TrackingWorksheet!$L1490&lt;=WeeklySummary!$C$7,OR(TrackingWorksheet!$H1490=Lists!$D$6,TrackingWorksheet!$J1490=Lists!$D$6)), 1, 0))</f>
        <v/>
      </c>
      <c r="AA1485" s="19" t="str">
        <f>IF(B1485=1,"",IF(AND(TrackingWorksheet!M1490&lt;&gt;"",TrackingWorksheet!M1490&lt;=WeeklySummary!$C$7),1,0)*D1485)</f>
        <v/>
      </c>
      <c r="AB1485" s="19" t="str">
        <f>IF(B1485=1,"",IF(AND(TrackingWorksheet!N1490&lt;&gt;"",TrackingWorksheet!N1490&lt;=WeeklySummary!$C$7),1,0)*D1485)</f>
        <v/>
      </c>
      <c r="AC1485" s="19" t="str">
        <f>IF(B1485=1,"",TrackingWorksheet!T1490)</f>
        <v/>
      </c>
      <c r="AD1485" s="19" t="str">
        <f>IF(B1485=1,"",IF(D1485*AND(TrackingWorksheet!S1490&gt;=Calculations!$BD$3,TrackingWorksheet!U1490="",TrackingWorksheet!K1490="YES"),1,0))</f>
        <v/>
      </c>
      <c r="AE1485" s="19" t="str">
        <f>IF($B1485=1,"",IF(AND(TrackingWorksheet!$S1490&gt;$BE$3,TrackingWorksheet!$T1490=Lists!$P$4),1, 0)*D1485)</f>
        <v/>
      </c>
      <c r="AF1485" s="19" t="str">
        <f>IF($B1485=1,"",IF(AND(TrackingWorksheet!$U1490&gt;$BE$3,TrackingWorksheet!$V1490=Lists!$P$4),1, 0)*D1485)</f>
        <v/>
      </c>
      <c r="AG1485" s="19" t="str">
        <f>IF($B1485=1,"",IF(AND(TrackingWorksheet!$W1490&gt;$BE$3,TrackingWorksheet!$X1490=Lists!$P$4),1, 0)*D1485)</f>
        <v/>
      </c>
      <c r="AH1485" s="19" t="str">
        <f>IF($B1485=1,"",IF(AND(TrackingWorksheet!$Y1490&gt;$BE$3,TrackingWorksheet!$Z1490=Lists!$P$4),1, 0)*D1485)</f>
        <v/>
      </c>
      <c r="AI1485" s="19" t="str">
        <f>IF($B1485=1,"",IF(AND(TrackingWorksheet!$AA1490&gt;$BE$3,TrackingWorksheet!$AB1490=Lists!$P$4),1, 0)*D1485)</f>
        <v/>
      </c>
      <c r="AJ1485" s="19" t="str">
        <f>IF($B1485=1,"",IF(AND(TrackingWorksheet!$S1490&gt;$BE$3,TrackingWorksheet!$T1490=Lists!$P$5),1, 0)*D1485)</f>
        <v/>
      </c>
      <c r="AK1485" s="19" t="str">
        <f>IF($B1485=1,"",IF(AND(TrackingWorksheet!$U1490&gt;$BE$3,TrackingWorksheet!$V1490=Lists!$P$5),1, 0)*D1485)</f>
        <v/>
      </c>
      <c r="AL1485" s="19" t="str">
        <f>IF($B1485=1,"",IF(AND(TrackingWorksheet!$W1490&gt;$BE$3,TrackingWorksheet!$X1490=Lists!$P$5),1, 0)*D1485)</f>
        <v/>
      </c>
      <c r="AM1485" s="19" t="str">
        <f>IF($B1485=1,"",IF(AND(TrackingWorksheet!$Y1490&gt;$BE$3,TrackingWorksheet!$Z1490=Lists!$P$5),1, 0)*D1485)</f>
        <v/>
      </c>
      <c r="AN1485" s="19" t="str">
        <f>IF($B1485=1,"",IF(AND(TrackingWorksheet!$AA1490&gt;$BE$3,TrackingWorksheet!$AB1490=Lists!$P$5),1, 0)*D1485)</f>
        <v/>
      </c>
      <c r="AO1485" s="19" t="str">
        <f>IF($B1485=1,"",IF(AND(TrackingWorksheet!$S1490&gt;$BE$3,TrackingWorksheet!$T1490=Lists!$P$6),1, 0)*D1485)</f>
        <v/>
      </c>
      <c r="AP1485" s="19" t="str">
        <f>IF($B1485=1,"",IF(AND(TrackingWorksheet!$U1490&gt;$BE$3,TrackingWorksheet!$V1490=Lists!$P$6),1, 0)*D1485)</f>
        <v/>
      </c>
      <c r="AQ1485" s="19" t="str">
        <f>IF($B1485=1,"",IF(AND(TrackingWorksheet!$W1490&gt;$BE$3,TrackingWorksheet!$X1490=Lists!$P$6),1, 0)*D1485)</f>
        <v/>
      </c>
      <c r="AR1485" s="19" t="str">
        <f>IF($B1485=1,"",IF(AND(TrackingWorksheet!$Y1490&gt;$BE$3,TrackingWorksheet!$Z1490=Lists!$P$6),1, 0)*D1485)</f>
        <v/>
      </c>
      <c r="AS1485" s="19" t="str">
        <f>IF($B1485=1,"",IF(AND(TrackingWorksheet!$AA1490&gt;$BE$3,TrackingWorksheet!$AB1490=Lists!$P$6),1, 0)*D1485)</f>
        <v/>
      </c>
      <c r="AT1485" s="19">
        <f t="shared" si="335"/>
        <v>0</v>
      </c>
      <c r="AU1485" s="19" t="str">
        <f>IF(B1485=1,"",IF(AND(TrackingWorksheet!K1490="",TrackingWorksheet!M1490="", TrackingWorksheet!N1490="", TrackingWorksheet!S1490="", TrackingWorksheet!V1490="", TrackingWorksheet!W1490="", TrackingWorksheet!Y1490="", TrackingWorksheet!AA1490="", V1485=1),1,0)*D1485)</f>
        <v/>
      </c>
      <c r="AV1485" s="19" t="str">
        <f>IF(B1485=1,"",IF(D1485*AND(TrackingWorksheet!U1490&gt;Calculations!$BE$3,TrackingWorksheet!K1490="YES"),1,0))</f>
        <v/>
      </c>
      <c r="AW1485" s="19" t="str">
        <f>IF(B1485=1,"",IF(D1485*AND(TrackingWorksheet!W1490&gt;Calculations!$BE$3,TrackingWorksheet!K1490="YES"),1,0))</f>
        <v/>
      </c>
      <c r="AX1485" s="19">
        <f t="shared" si="336"/>
        <v>0</v>
      </c>
      <c r="AY1485" s="19">
        <f t="shared" si="332"/>
        <v>0</v>
      </c>
      <c r="AZ1485" s="27" t="str">
        <f>IF(B1485=1,"",IF(TrackingWorksheet!Q1490="","",TrackingWorksheet!Q1490))</f>
        <v/>
      </c>
      <c r="BB1485" s="4"/>
      <c r="BC1485" s="4"/>
      <c r="BD1485" s="4"/>
      <c r="BE1485" s="4"/>
      <c r="BF1485" s="4"/>
      <c r="BG1485" s="4" t="str">
        <f>IF(B1485=1,"",IF(AND(N1485=1,TrackingWorksheet!$I1490+14&lt;=WeeklySummary!$C$7),1,0))</f>
        <v/>
      </c>
      <c r="BH1485" s="4" t="str">
        <f>IF(B1485=1,"",IF(AND(R1485=1,TrackingWorksheet!$I1490+14&lt;=WeeklySummary!$C$7),1,0))</f>
        <v/>
      </c>
      <c r="BI1485" s="4" t="str">
        <f>IF(B1485=1,"",IF(AND(J1485=1,TrackingWorksheet!$G1490+14&lt;=WeeklySummary!$C$7),1,0))</f>
        <v/>
      </c>
      <c r="BJ1485" s="4" t="str">
        <f>IF(B1485=1,"",IF(AND(T1485=1,TrackingWorksheet!$I1490+14&lt;=WeeklySummary!$C$7),1,0))</f>
        <v/>
      </c>
      <c r="BK1485" s="4" t="str">
        <f>IF(B1485=1,"",IF(AND(T1485=1,TrackingWorksheet!$G1490+14&lt;=WeeklySummary!$C$7),1,0))</f>
        <v/>
      </c>
      <c r="BL1485" s="4">
        <f t="shared" si="345"/>
        <v>0</v>
      </c>
    </row>
    <row r="1486" spans="2:64" x14ac:dyDescent="0.25">
      <c r="B1486" s="27">
        <f>IF(AND(ISBLANK(TrackingWorksheet!B1491),ISBLANK(TrackingWorksheet!C1491),ISBLANK(TrackingWorksheet!G1491),ISBLANK(TrackingWorksheet!H1491),
ISBLANK(TrackingWorksheet!I1491),ISBLANK(TrackingWorksheet!J1491),ISBLANK(TrackingWorksheet!M1491),
ISBLANK(TrackingWorksheet!N1493)),1,0)</f>
        <v>1</v>
      </c>
      <c r="C1486" s="12" t="str">
        <f>IF(B1486=1,"",TrackingWorksheet!F1491)</f>
        <v/>
      </c>
      <c r="D1486" s="20" t="str">
        <f>IF(B1486=1,"",IF(AND(TrackingWorksheet!B1491&lt;&gt;"",TrackingWorksheet!B1491&lt;=WeeklySummary!$C$7,OR(TrackingWorksheet!C1491="",TrackingWorksheet!C1491&gt;=WeeklySummary!$C$6)),1,0))</f>
        <v/>
      </c>
      <c r="E1486" s="10" t="str">
        <f>IF(B1486=1,"",IF(AND(TrackingWorksheet!G1491 &lt;&gt;"",TrackingWorksheet!G1491&lt;=WeeklySummary!$C$7, TrackingWorksheet!H1491=Lists!$D$4), "Y", "N"))</f>
        <v/>
      </c>
      <c r="F1486" s="10" t="str">
        <f>IF(B1486=1,"",IF(AND(TrackingWorksheet!I1491 &lt;&gt;"", TrackingWorksheet!I1491&lt;=WeeklySummary!$C$7, TrackingWorksheet!J1491=Lists!$D$4), "Y", "N"))</f>
        <v/>
      </c>
      <c r="G1486" s="10" t="str">
        <f>IF(B1486=1,"",IF(AND(TrackingWorksheet!G1491 &lt;&gt;"",TrackingWorksheet!G1491&lt;=WeeklySummary!$C$7, TrackingWorksheet!H1491=Lists!$D$5), "Y", "N"))</f>
        <v/>
      </c>
      <c r="H1486" s="10" t="str">
        <f>IF(B1486=1,"",IF(AND(TrackingWorksheet!I1491 &lt;&gt;"", TrackingWorksheet!I1491&lt;=WeeklySummary!$C$7, TrackingWorksheet!J1491=Lists!$D$5), "Y", "N"))</f>
        <v/>
      </c>
      <c r="I1486" s="20" t="str">
        <f>IF(B1486=1,"",IF(AND(TrackingWorksheet!G1491 &lt;&gt;"", TrackingWorksheet!G1491&lt;=WeeklySummary!$C$7, TrackingWorksheet!H1491=Lists!$D$6), 1, 0))</f>
        <v/>
      </c>
      <c r="J1486" s="20" t="str">
        <f t="shared" si="337"/>
        <v/>
      </c>
      <c r="K1486" s="10" t="str">
        <f>IF(B1486=1,"",IF(AND(TrackingWorksheet!I1491&lt;=WeeklySummary!$C$7,TrackingWorksheet!K1491="YES"),0,IF(AND(AND(OR(E1486="Y",F1486="Y"),E1486&lt;&gt;F1486),G1486&lt;&gt;"Y", H1486&lt;&gt;"Y"), 1, 0)))</f>
        <v/>
      </c>
      <c r="L1486" s="20" t="str">
        <f t="shared" si="338"/>
        <v/>
      </c>
      <c r="M1486" s="10" t="str">
        <f t="shared" si="339"/>
        <v/>
      </c>
      <c r="N1486" s="20" t="str">
        <f t="shared" si="340"/>
        <v/>
      </c>
      <c r="O1486" s="10" t="str">
        <f>IF(B1486=1,"",IF(AND(TrackingWorksheet!I1491&lt;=WeeklySummary!$C$7,TrackingWorksheet!K1491="YES"),0,IF(AND(AND(OR(G1486="Y",H1486="Y"),G1486&lt;&gt;H1486),E1486&lt;&gt;"Y", F1486&lt;&gt;"Y"), 1, 0)))</f>
        <v/>
      </c>
      <c r="P1486" s="20" t="str">
        <f t="shared" si="341"/>
        <v/>
      </c>
      <c r="Q1486" s="10" t="str">
        <f t="shared" si="342"/>
        <v/>
      </c>
      <c r="R1486" s="10" t="str">
        <f t="shared" si="343"/>
        <v/>
      </c>
      <c r="S1486" s="10" t="str">
        <f>IF(B1486=1,"",IF(AND(OR(AND(TrackingWorksheet!H1491=Lists!$D$7,TrackingWorksheet!H1491=TrackingWorksheet!J1491),TrackingWorksheet!H1491&lt;&gt;TrackingWorksheet!J1491),TrackingWorksheet!K1491="YES",TrackingWorksheet!H1491&lt;&gt;Lists!$D$6,TrackingWorksheet!G1491&lt;=WeeklySummary!$C$7,TrackingWorksheet!I1491&lt;=WeeklySummary!$C$7),1,0))</f>
        <v/>
      </c>
      <c r="T1486" s="10" t="str">
        <f t="shared" si="344"/>
        <v/>
      </c>
      <c r="U1486" s="10" t="str">
        <f>IF($B1486=1,"",IF(TrackingWorksheet!$K1491="YES",1, 0)*D1486)</f>
        <v/>
      </c>
      <c r="V1486" s="20">
        <f t="shared" si="333"/>
        <v>0</v>
      </c>
      <c r="W1486" s="20">
        <f t="shared" si="334"/>
        <v>0</v>
      </c>
      <c r="X1486" s="10" t="str">
        <f>IF($B1486=1,"",IF(AND(TrackingWorksheet!$L1491&lt;&gt;"", TrackingWorksheet!$L1491&gt;=WeeklySummary!$C$6,TrackingWorksheet!$L1491&lt;=WeeklySummary!$C$7,OR(TrackingWorksheet!$H1491=Lists!$D$4,TrackingWorksheet!$J1491=Lists!$D$4)), 1, 0))</f>
        <v/>
      </c>
      <c r="Y1486" s="10" t="str">
        <f>IF($B1486=1,"",IF(AND(TrackingWorksheet!$L1491&lt;&gt;"", TrackingWorksheet!$L1491&gt;=WeeklySummary!$C$6,TrackingWorksheet!$L1491&lt;=WeeklySummary!$C$7,OR(TrackingWorksheet!$H1491=Lists!$D$5,TrackingWorksheet!$J1491=Lists!$D$5)), 1, 0))</f>
        <v/>
      </c>
      <c r="Z1486" s="10" t="str">
        <f>IF($B1486=1,"",IF(AND(TrackingWorksheet!$L1491&lt;&gt;"", TrackingWorksheet!$L1491&gt;=WeeklySummary!$C$6,TrackingWorksheet!$L1491&lt;=WeeklySummary!$C$7,OR(TrackingWorksheet!$H1491=Lists!$D$6,TrackingWorksheet!$J1491=Lists!$D$6)), 1, 0))</f>
        <v/>
      </c>
      <c r="AA1486" s="19" t="str">
        <f>IF(B1486=1,"",IF(AND(TrackingWorksheet!M1491&lt;&gt;"",TrackingWorksheet!M1491&lt;=WeeklySummary!$C$7),1,0)*D1486)</f>
        <v/>
      </c>
      <c r="AB1486" s="19" t="str">
        <f>IF(B1486=1,"",IF(AND(TrackingWorksheet!N1491&lt;&gt;"",TrackingWorksheet!N1491&lt;=WeeklySummary!$C$7),1,0)*D1486)</f>
        <v/>
      </c>
      <c r="AC1486" s="19" t="str">
        <f>IF(B1486=1,"",TrackingWorksheet!T1491)</f>
        <v/>
      </c>
      <c r="AD1486" s="19" t="str">
        <f>IF(B1486=1,"",IF(D1486*AND(TrackingWorksheet!S1491&gt;=Calculations!$BD$3,TrackingWorksheet!U1491="",TrackingWorksheet!K1491="YES"),1,0))</f>
        <v/>
      </c>
      <c r="AE1486" s="19" t="str">
        <f>IF($B1486=1,"",IF(AND(TrackingWorksheet!$S1491&gt;$BE$3,TrackingWorksheet!$T1491=Lists!$P$4),1, 0)*D1486)</f>
        <v/>
      </c>
      <c r="AF1486" s="19" t="str">
        <f>IF($B1486=1,"",IF(AND(TrackingWorksheet!$U1491&gt;$BE$3,TrackingWorksheet!$V1491=Lists!$P$4),1, 0)*D1486)</f>
        <v/>
      </c>
      <c r="AG1486" s="19" t="str">
        <f>IF($B1486=1,"",IF(AND(TrackingWorksheet!$W1491&gt;$BE$3,TrackingWorksheet!$X1491=Lists!$P$4),1, 0)*D1486)</f>
        <v/>
      </c>
      <c r="AH1486" s="19" t="str">
        <f>IF($B1486=1,"",IF(AND(TrackingWorksheet!$Y1491&gt;$BE$3,TrackingWorksheet!$Z1491=Lists!$P$4),1, 0)*D1486)</f>
        <v/>
      </c>
      <c r="AI1486" s="19" t="str">
        <f>IF($B1486=1,"",IF(AND(TrackingWorksheet!$AA1491&gt;$BE$3,TrackingWorksheet!$AB1491=Lists!$P$4),1, 0)*D1486)</f>
        <v/>
      </c>
      <c r="AJ1486" s="19" t="str">
        <f>IF($B1486=1,"",IF(AND(TrackingWorksheet!$S1491&gt;$BE$3,TrackingWorksheet!$T1491=Lists!$P$5),1, 0)*D1486)</f>
        <v/>
      </c>
      <c r="AK1486" s="19" t="str">
        <f>IF($B1486=1,"",IF(AND(TrackingWorksheet!$U1491&gt;$BE$3,TrackingWorksheet!$V1491=Lists!$P$5),1, 0)*D1486)</f>
        <v/>
      </c>
      <c r="AL1486" s="19" t="str">
        <f>IF($B1486=1,"",IF(AND(TrackingWorksheet!$W1491&gt;$BE$3,TrackingWorksheet!$X1491=Lists!$P$5),1, 0)*D1486)</f>
        <v/>
      </c>
      <c r="AM1486" s="19" t="str">
        <f>IF($B1486=1,"",IF(AND(TrackingWorksheet!$Y1491&gt;$BE$3,TrackingWorksheet!$Z1491=Lists!$P$5),1, 0)*D1486)</f>
        <v/>
      </c>
      <c r="AN1486" s="19" t="str">
        <f>IF($B1486=1,"",IF(AND(TrackingWorksheet!$AA1491&gt;$BE$3,TrackingWorksheet!$AB1491=Lists!$P$5),1, 0)*D1486)</f>
        <v/>
      </c>
      <c r="AO1486" s="19" t="str">
        <f>IF($B1486=1,"",IF(AND(TrackingWorksheet!$S1491&gt;$BE$3,TrackingWorksheet!$T1491=Lists!$P$6),1, 0)*D1486)</f>
        <v/>
      </c>
      <c r="AP1486" s="19" t="str">
        <f>IF($B1486=1,"",IF(AND(TrackingWorksheet!$U1491&gt;$BE$3,TrackingWorksheet!$V1491=Lists!$P$6),1, 0)*D1486)</f>
        <v/>
      </c>
      <c r="AQ1486" s="19" t="str">
        <f>IF($B1486=1,"",IF(AND(TrackingWorksheet!$W1491&gt;$BE$3,TrackingWorksheet!$X1491=Lists!$P$6),1, 0)*D1486)</f>
        <v/>
      </c>
      <c r="AR1486" s="19" t="str">
        <f>IF($B1486=1,"",IF(AND(TrackingWorksheet!$Y1491&gt;$BE$3,TrackingWorksheet!$Z1491=Lists!$P$6),1, 0)*D1486)</f>
        <v/>
      </c>
      <c r="AS1486" s="19" t="str">
        <f>IF($B1486=1,"",IF(AND(TrackingWorksheet!$AA1491&gt;$BE$3,TrackingWorksheet!$AB1491=Lists!$P$6),1, 0)*D1486)</f>
        <v/>
      </c>
      <c r="AT1486" s="19">
        <f t="shared" si="335"/>
        <v>0</v>
      </c>
      <c r="AU1486" s="19" t="str">
        <f>IF(B1486=1,"",IF(AND(TrackingWorksheet!K1491="",TrackingWorksheet!M1491="", TrackingWorksheet!N1491="", TrackingWorksheet!S1491="", TrackingWorksheet!V1491="", TrackingWorksheet!W1491="", TrackingWorksheet!Y1491="", TrackingWorksheet!AA1491="", V1486=1),1,0)*D1486)</f>
        <v/>
      </c>
      <c r="AV1486" s="19" t="str">
        <f>IF(B1486=1,"",IF(D1486*AND(TrackingWorksheet!U1491&gt;Calculations!$BE$3,TrackingWorksheet!K1491="YES"),1,0))</f>
        <v/>
      </c>
      <c r="AW1486" s="19" t="str">
        <f>IF(B1486=1,"",IF(D1486*AND(TrackingWorksheet!W1491&gt;Calculations!$BE$3,TrackingWorksheet!K1491="YES"),1,0))</f>
        <v/>
      </c>
      <c r="AX1486" s="19">
        <f t="shared" si="336"/>
        <v>0</v>
      </c>
      <c r="AY1486" s="19">
        <f t="shared" si="332"/>
        <v>0</v>
      </c>
      <c r="AZ1486" s="27" t="str">
        <f>IF(B1486=1,"",IF(TrackingWorksheet!Q1491="","",TrackingWorksheet!Q1491))</f>
        <v/>
      </c>
      <c r="BB1486" s="4"/>
      <c r="BC1486" s="4"/>
      <c r="BD1486" s="4"/>
      <c r="BE1486" s="4"/>
      <c r="BF1486" s="4"/>
      <c r="BG1486" s="4" t="str">
        <f>IF(B1486=1,"",IF(AND(N1486=1,TrackingWorksheet!$I1491+14&lt;=WeeklySummary!$C$7),1,0))</f>
        <v/>
      </c>
      <c r="BH1486" s="4" t="str">
        <f>IF(B1486=1,"",IF(AND(R1486=1,TrackingWorksheet!$I1491+14&lt;=WeeklySummary!$C$7),1,0))</f>
        <v/>
      </c>
      <c r="BI1486" s="4" t="str">
        <f>IF(B1486=1,"",IF(AND(J1486=1,TrackingWorksheet!$G1491+14&lt;=WeeklySummary!$C$7),1,0))</f>
        <v/>
      </c>
      <c r="BJ1486" s="4" t="str">
        <f>IF(B1486=1,"",IF(AND(T1486=1,TrackingWorksheet!$I1491+14&lt;=WeeklySummary!$C$7),1,0))</f>
        <v/>
      </c>
      <c r="BK1486" s="4" t="str">
        <f>IF(B1486=1,"",IF(AND(T1486=1,TrackingWorksheet!$G1491+14&lt;=WeeklySummary!$C$7),1,0))</f>
        <v/>
      </c>
      <c r="BL1486" s="4">
        <f t="shared" si="345"/>
        <v>0</v>
      </c>
    </row>
    <row r="1487" spans="2:64" x14ac:dyDescent="0.25">
      <c r="B1487" s="27">
        <f>IF(AND(ISBLANK(TrackingWorksheet!B1492),ISBLANK(TrackingWorksheet!C1492),ISBLANK(TrackingWorksheet!G1492),ISBLANK(TrackingWorksheet!H1492),
ISBLANK(TrackingWorksheet!I1492),ISBLANK(TrackingWorksheet!J1492),ISBLANK(TrackingWorksheet!M1492),
ISBLANK(TrackingWorksheet!N1494)),1,0)</f>
        <v>1</v>
      </c>
      <c r="C1487" s="12" t="str">
        <f>IF(B1487=1,"",TrackingWorksheet!F1492)</f>
        <v/>
      </c>
      <c r="D1487" s="20" t="str">
        <f>IF(B1487=1,"",IF(AND(TrackingWorksheet!B1492&lt;&gt;"",TrackingWorksheet!B1492&lt;=WeeklySummary!$C$7,OR(TrackingWorksheet!C1492="",TrackingWorksheet!C1492&gt;=WeeklySummary!$C$6)),1,0))</f>
        <v/>
      </c>
      <c r="E1487" s="10" t="str">
        <f>IF(B1487=1,"",IF(AND(TrackingWorksheet!G1492 &lt;&gt;"",TrackingWorksheet!G1492&lt;=WeeklySummary!$C$7, TrackingWorksheet!H1492=Lists!$D$4), "Y", "N"))</f>
        <v/>
      </c>
      <c r="F1487" s="10" t="str">
        <f>IF(B1487=1,"",IF(AND(TrackingWorksheet!I1492 &lt;&gt;"", TrackingWorksheet!I1492&lt;=WeeklySummary!$C$7, TrackingWorksheet!J1492=Lists!$D$4), "Y", "N"))</f>
        <v/>
      </c>
      <c r="G1487" s="10" t="str">
        <f>IF(B1487=1,"",IF(AND(TrackingWorksheet!G1492 &lt;&gt;"",TrackingWorksheet!G1492&lt;=WeeklySummary!$C$7, TrackingWorksheet!H1492=Lists!$D$5), "Y", "N"))</f>
        <v/>
      </c>
      <c r="H1487" s="10" t="str">
        <f>IF(B1487=1,"",IF(AND(TrackingWorksheet!I1492 &lt;&gt;"", TrackingWorksheet!I1492&lt;=WeeklySummary!$C$7, TrackingWorksheet!J1492=Lists!$D$5), "Y", "N"))</f>
        <v/>
      </c>
      <c r="I1487" s="20" t="str">
        <f>IF(B1487=1,"",IF(AND(TrackingWorksheet!G1492 &lt;&gt;"", TrackingWorksheet!G1492&lt;=WeeklySummary!$C$7, TrackingWorksheet!H1492=Lists!$D$6), 1, 0))</f>
        <v/>
      </c>
      <c r="J1487" s="20" t="str">
        <f t="shared" si="337"/>
        <v/>
      </c>
      <c r="K1487" s="10" t="str">
        <f>IF(B1487=1,"",IF(AND(TrackingWorksheet!I1492&lt;=WeeklySummary!$C$7,TrackingWorksheet!K1492="YES"),0,IF(AND(AND(OR(E1487="Y",F1487="Y"),E1487&lt;&gt;F1487),G1487&lt;&gt;"Y", H1487&lt;&gt;"Y"), 1, 0)))</f>
        <v/>
      </c>
      <c r="L1487" s="20" t="str">
        <f t="shared" si="338"/>
        <v/>
      </c>
      <c r="M1487" s="10" t="str">
        <f t="shared" si="339"/>
        <v/>
      </c>
      <c r="N1487" s="20" t="str">
        <f t="shared" si="340"/>
        <v/>
      </c>
      <c r="O1487" s="10" t="str">
        <f>IF(B1487=1,"",IF(AND(TrackingWorksheet!I1492&lt;=WeeklySummary!$C$7,TrackingWorksheet!K1492="YES"),0,IF(AND(AND(OR(G1487="Y",H1487="Y"),G1487&lt;&gt;H1487),E1487&lt;&gt;"Y", F1487&lt;&gt;"Y"), 1, 0)))</f>
        <v/>
      </c>
      <c r="P1487" s="20" t="str">
        <f t="shared" si="341"/>
        <v/>
      </c>
      <c r="Q1487" s="10" t="str">
        <f t="shared" si="342"/>
        <v/>
      </c>
      <c r="R1487" s="10" t="str">
        <f t="shared" si="343"/>
        <v/>
      </c>
      <c r="S1487" s="10" t="str">
        <f>IF(B1487=1,"",IF(AND(OR(AND(TrackingWorksheet!H1492=Lists!$D$7,TrackingWorksheet!H1492=TrackingWorksheet!J1492),TrackingWorksheet!H1492&lt;&gt;TrackingWorksheet!J1492),TrackingWorksheet!K1492="YES",TrackingWorksheet!H1492&lt;&gt;Lists!$D$6,TrackingWorksheet!G1492&lt;=WeeklySummary!$C$7,TrackingWorksheet!I1492&lt;=WeeklySummary!$C$7),1,0))</f>
        <v/>
      </c>
      <c r="T1487" s="10" t="str">
        <f t="shared" si="344"/>
        <v/>
      </c>
      <c r="U1487" s="10" t="str">
        <f>IF($B1487=1,"",IF(TrackingWorksheet!$K1492="YES",1, 0)*D1487)</f>
        <v/>
      </c>
      <c r="V1487" s="20">
        <f t="shared" si="333"/>
        <v>0</v>
      </c>
      <c r="W1487" s="20">
        <f t="shared" si="334"/>
        <v>0</v>
      </c>
      <c r="X1487" s="10" t="str">
        <f>IF($B1487=1,"",IF(AND(TrackingWorksheet!$L1492&lt;&gt;"", TrackingWorksheet!$L1492&gt;=WeeklySummary!$C$6,TrackingWorksheet!$L1492&lt;=WeeklySummary!$C$7,OR(TrackingWorksheet!$H1492=Lists!$D$4,TrackingWorksheet!$J1492=Lists!$D$4)), 1, 0))</f>
        <v/>
      </c>
      <c r="Y1487" s="10" t="str">
        <f>IF($B1487=1,"",IF(AND(TrackingWorksheet!$L1492&lt;&gt;"", TrackingWorksheet!$L1492&gt;=WeeklySummary!$C$6,TrackingWorksheet!$L1492&lt;=WeeklySummary!$C$7,OR(TrackingWorksheet!$H1492=Lists!$D$5,TrackingWorksheet!$J1492=Lists!$D$5)), 1, 0))</f>
        <v/>
      </c>
      <c r="Z1487" s="10" t="str">
        <f>IF($B1487=1,"",IF(AND(TrackingWorksheet!$L1492&lt;&gt;"", TrackingWorksheet!$L1492&gt;=WeeklySummary!$C$6,TrackingWorksheet!$L1492&lt;=WeeklySummary!$C$7,OR(TrackingWorksheet!$H1492=Lists!$D$6,TrackingWorksheet!$J1492=Lists!$D$6)), 1, 0))</f>
        <v/>
      </c>
      <c r="AA1487" s="19" t="str">
        <f>IF(B1487=1,"",IF(AND(TrackingWorksheet!M1492&lt;&gt;"",TrackingWorksheet!M1492&lt;=WeeklySummary!$C$7),1,0)*D1487)</f>
        <v/>
      </c>
      <c r="AB1487" s="19" t="str">
        <f>IF(B1487=1,"",IF(AND(TrackingWorksheet!N1492&lt;&gt;"",TrackingWorksheet!N1492&lt;=WeeklySummary!$C$7),1,0)*D1487)</f>
        <v/>
      </c>
      <c r="AC1487" s="19" t="str">
        <f>IF(B1487=1,"",TrackingWorksheet!T1492)</f>
        <v/>
      </c>
      <c r="AD1487" s="19" t="str">
        <f>IF(B1487=1,"",IF(D1487*AND(TrackingWorksheet!S1492&gt;=Calculations!$BD$3,TrackingWorksheet!U1492="",TrackingWorksheet!K1492="YES"),1,0))</f>
        <v/>
      </c>
      <c r="AE1487" s="19" t="str">
        <f>IF($B1487=1,"",IF(AND(TrackingWorksheet!$S1492&gt;$BE$3,TrackingWorksheet!$T1492=Lists!$P$4),1, 0)*D1487)</f>
        <v/>
      </c>
      <c r="AF1487" s="19" t="str">
        <f>IF($B1487=1,"",IF(AND(TrackingWorksheet!$U1492&gt;$BE$3,TrackingWorksheet!$V1492=Lists!$P$4),1, 0)*D1487)</f>
        <v/>
      </c>
      <c r="AG1487" s="19" t="str">
        <f>IF($B1487=1,"",IF(AND(TrackingWorksheet!$W1492&gt;$BE$3,TrackingWorksheet!$X1492=Lists!$P$4),1, 0)*D1487)</f>
        <v/>
      </c>
      <c r="AH1487" s="19" t="str">
        <f>IF($B1487=1,"",IF(AND(TrackingWorksheet!$Y1492&gt;$BE$3,TrackingWorksheet!$Z1492=Lists!$P$4),1, 0)*D1487)</f>
        <v/>
      </c>
      <c r="AI1487" s="19" t="str">
        <f>IF($B1487=1,"",IF(AND(TrackingWorksheet!$AA1492&gt;$BE$3,TrackingWorksheet!$AB1492=Lists!$P$4),1, 0)*D1487)</f>
        <v/>
      </c>
      <c r="AJ1487" s="19" t="str">
        <f>IF($B1487=1,"",IF(AND(TrackingWorksheet!$S1492&gt;$BE$3,TrackingWorksheet!$T1492=Lists!$P$5),1, 0)*D1487)</f>
        <v/>
      </c>
      <c r="AK1487" s="19" t="str">
        <f>IF($B1487=1,"",IF(AND(TrackingWorksheet!$U1492&gt;$BE$3,TrackingWorksheet!$V1492=Lists!$P$5),1, 0)*D1487)</f>
        <v/>
      </c>
      <c r="AL1487" s="19" t="str">
        <f>IF($B1487=1,"",IF(AND(TrackingWorksheet!$W1492&gt;$BE$3,TrackingWorksheet!$X1492=Lists!$P$5),1, 0)*D1487)</f>
        <v/>
      </c>
      <c r="AM1487" s="19" t="str">
        <f>IF($B1487=1,"",IF(AND(TrackingWorksheet!$Y1492&gt;$BE$3,TrackingWorksheet!$Z1492=Lists!$P$5),1, 0)*D1487)</f>
        <v/>
      </c>
      <c r="AN1487" s="19" t="str">
        <f>IF($B1487=1,"",IF(AND(TrackingWorksheet!$AA1492&gt;$BE$3,TrackingWorksheet!$AB1492=Lists!$P$5),1, 0)*D1487)</f>
        <v/>
      </c>
      <c r="AO1487" s="19" t="str">
        <f>IF($B1487=1,"",IF(AND(TrackingWorksheet!$S1492&gt;$BE$3,TrackingWorksheet!$T1492=Lists!$P$6),1, 0)*D1487)</f>
        <v/>
      </c>
      <c r="AP1487" s="19" t="str">
        <f>IF($B1487=1,"",IF(AND(TrackingWorksheet!$U1492&gt;$BE$3,TrackingWorksheet!$V1492=Lists!$P$6),1, 0)*D1487)</f>
        <v/>
      </c>
      <c r="AQ1487" s="19" t="str">
        <f>IF($B1487=1,"",IF(AND(TrackingWorksheet!$W1492&gt;$BE$3,TrackingWorksheet!$X1492=Lists!$P$6),1, 0)*D1487)</f>
        <v/>
      </c>
      <c r="AR1487" s="19" t="str">
        <f>IF($B1487=1,"",IF(AND(TrackingWorksheet!$Y1492&gt;$BE$3,TrackingWorksheet!$Z1492=Lists!$P$6),1, 0)*D1487)</f>
        <v/>
      </c>
      <c r="AS1487" s="19" t="str">
        <f>IF($B1487=1,"",IF(AND(TrackingWorksheet!$AA1492&gt;$BE$3,TrackingWorksheet!$AB1492=Lists!$P$6),1, 0)*D1487)</f>
        <v/>
      </c>
      <c r="AT1487" s="19">
        <f t="shared" si="335"/>
        <v>0</v>
      </c>
      <c r="AU1487" s="19" t="str">
        <f>IF(B1487=1,"",IF(AND(TrackingWorksheet!K1492="",TrackingWorksheet!M1492="", TrackingWorksheet!N1492="", TrackingWorksheet!S1492="", TrackingWorksheet!V1492="", TrackingWorksheet!W1492="", TrackingWorksheet!Y1492="", TrackingWorksheet!AA1492="", V1487=1),1,0)*D1487)</f>
        <v/>
      </c>
      <c r="AV1487" s="19" t="str">
        <f>IF(B1487=1,"",IF(D1487*AND(TrackingWorksheet!U1492&gt;Calculations!$BE$3,TrackingWorksheet!K1492="YES"),1,0))</f>
        <v/>
      </c>
      <c r="AW1487" s="19" t="str">
        <f>IF(B1487=1,"",IF(D1487*AND(TrackingWorksheet!W1492&gt;Calculations!$BE$3,TrackingWorksheet!K1492="YES"),1,0))</f>
        <v/>
      </c>
      <c r="AX1487" s="19">
        <f t="shared" si="336"/>
        <v>0</v>
      </c>
      <c r="AY1487" s="19">
        <f t="shared" si="332"/>
        <v>0</v>
      </c>
      <c r="AZ1487" s="27" t="str">
        <f>IF(B1487=1,"",IF(TrackingWorksheet!Q1492="","",TrackingWorksheet!Q1492))</f>
        <v/>
      </c>
      <c r="BB1487" s="4"/>
      <c r="BC1487" s="4"/>
      <c r="BD1487" s="4"/>
      <c r="BE1487" s="4"/>
      <c r="BF1487" s="4"/>
      <c r="BG1487" s="4" t="str">
        <f>IF(B1487=1,"",IF(AND(N1487=1,TrackingWorksheet!$I1492+14&lt;=WeeklySummary!$C$7),1,0))</f>
        <v/>
      </c>
      <c r="BH1487" s="4" t="str">
        <f>IF(B1487=1,"",IF(AND(R1487=1,TrackingWorksheet!$I1492+14&lt;=WeeklySummary!$C$7),1,0))</f>
        <v/>
      </c>
      <c r="BI1487" s="4" t="str">
        <f>IF(B1487=1,"",IF(AND(J1487=1,TrackingWorksheet!$G1492+14&lt;=WeeklySummary!$C$7),1,0))</f>
        <v/>
      </c>
      <c r="BJ1487" s="4" t="str">
        <f>IF(B1487=1,"",IF(AND(T1487=1,TrackingWorksheet!$I1492+14&lt;=WeeklySummary!$C$7),1,0))</f>
        <v/>
      </c>
      <c r="BK1487" s="4" t="str">
        <f>IF(B1487=1,"",IF(AND(T1487=1,TrackingWorksheet!$G1492+14&lt;=WeeklySummary!$C$7),1,0))</f>
        <v/>
      </c>
      <c r="BL1487" s="4">
        <f t="shared" si="345"/>
        <v>0</v>
      </c>
    </row>
    <row r="1488" spans="2:64" x14ac:dyDescent="0.25">
      <c r="B1488" s="27">
        <f>IF(AND(ISBLANK(TrackingWorksheet!B1493),ISBLANK(TrackingWorksheet!C1493),ISBLANK(TrackingWorksheet!G1493),ISBLANK(TrackingWorksheet!H1493),
ISBLANK(TrackingWorksheet!I1493),ISBLANK(TrackingWorksheet!J1493),ISBLANK(TrackingWorksheet!M1493),
ISBLANK(TrackingWorksheet!N1495)),1,0)</f>
        <v>1</v>
      </c>
      <c r="C1488" s="12" t="str">
        <f>IF(B1488=1,"",TrackingWorksheet!F1493)</f>
        <v/>
      </c>
      <c r="D1488" s="20" t="str">
        <f>IF(B1488=1,"",IF(AND(TrackingWorksheet!B1493&lt;&gt;"",TrackingWorksheet!B1493&lt;=WeeklySummary!$C$7,OR(TrackingWorksheet!C1493="",TrackingWorksheet!C1493&gt;=WeeklySummary!$C$6)),1,0))</f>
        <v/>
      </c>
      <c r="E1488" s="10" t="str">
        <f>IF(B1488=1,"",IF(AND(TrackingWorksheet!G1493 &lt;&gt;"",TrackingWorksheet!G1493&lt;=WeeklySummary!$C$7, TrackingWorksheet!H1493=Lists!$D$4), "Y", "N"))</f>
        <v/>
      </c>
      <c r="F1488" s="10" t="str">
        <f>IF(B1488=1,"",IF(AND(TrackingWorksheet!I1493 &lt;&gt;"", TrackingWorksheet!I1493&lt;=WeeklySummary!$C$7, TrackingWorksheet!J1493=Lists!$D$4), "Y", "N"))</f>
        <v/>
      </c>
      <c r="G1488" s="10" t="str">
        <f>IF(B1488=1,"",IF(AND(TrackingWorksheet!G1493 &lt;&gt;"",TrackingWorksheet!G1493&lt;=WeeklySummary!$C$7, TrackingWorksheet!H1493=Lists!$D$5), "Y", "N"))</f>
        <v/>
      </c>
      <c r="H1488" s="10" t="str">
        <f>IF(B1488=1,"",IF(AND(TrackingWorksheet!I1493 &lt;&gt;"", TrackingWorksheet!I1493&lt;=WeeklySummary!$C$7, TrackingWorksheet!J1493=Lists!$D$5), "Y", "N"))</f>
        <v/>
      </c>
      <c r="I1488" s="20" t="str">
        <f>IF(B1488=1,"",IF(AND(TrackingWorksheet!G1493 &lt;&gt;"", TrackingWorksheet!G1493&lt;=WeeklySummary!$C$7, TrackingWorksheet!H1493=Lists!$D$6), 1, 0))</f>
        <v/>
      </c>
      <c r="J1488" s="20" t="str">
        <f t="shared" si="337"/>
        <v/>
      </c>
      <c r="K1488" s="10" t="str">
        <f>IF(B1488=1,"",IF(AND(TrackingWorksheet!I1493&lt;=WeeklySummary!$C$7,TrackingWorksheet!K1493="YES"),0,IF(AND(AND(OR(E1488="Y",F1488="Y"),E1488&lt;&gt;F1488),G1488&lt;&gt;"Y", H1488&lt;&gt;"Y"), 1, 0)))</f>
        <v/>
      </c>
      <c r="L1488" s="20" t="str">
        <f t="shared" si="338"/>
        <v/>
      </c>
      <c r="M1488" s="10" t="str">
        <f t="shared" si="339"/>
        <v/>
      </c>
      <c r="N1488" s="20" t="str">
        <f t="shared" si="340"/>
        <v/>
      </c>
      <c r="O1488" s="10" t="str">
        <f>IF(B1488=1,"",IF(AND(TrackingWorksheet!I1493&lt;=WeeklySummary!$C$7,TrackingWorksheet!K1493="YES"),0,IF(AND(AND(OR(G1488="Y",H1488="Y"),G1488&lt;&gt;H1488),E1488&lt;&gt;"Y", F1488&lt;&gt;"Y"), 1, 0)))</f>
        <v/>
      </c>
      <c r="P1488" s="20" t="str">
        <f t="shared" si="341"/>
        <v/>
      </c>
      <c r="Q1488" s="10" t="str">
        <f t="shared" si="342"/>
        <v/>
      </c>
      <c r="R1488" s="10" t="str">
        <f t="shared" si="343"/>
        <v/>
      </c>
      <c r="S1488" s="10" t="str">
        <f>IF(B1488=1,"",IF(AND(OR(AND(TrackingWorksheet!H1493=Lists!$D$7,TrackingWorksheet!H1493=TrackingWorksheet!J1493),TrackingWorksheet!H1493&lt;&gt;TrackingWorksheet!J1493),TrackingWorksheet!K1493="YES",TrackingWorksheet!H1493&lt;&gt;Lists!$D$6,TrackingWorksheet!G1493&lt;=WeeklySummary!$C$7,TrackingWorksheet!I1493&lt;=WeeklySummary!$C$7),1,0))</f>
        <v/>
      </c>
      <c r="T1488" s="10" t="str">
        <f t="shared" si="344"/>
        <v/>
      </c>
      <c r="U1488" s="10" t="str">
        <f>IF($B1488=1,"",IF(TrackingWorksheet!$K1493="YES",1, 0)*D1488)</f>
        <v/>
      </c>
      <c r="V1488" s="20">
        <f t="shared" si="333"/>
        <v>0</v>
      </c>
      <c r="W1488" s="20">
        <f t="shared" si="334"/>
        <v>0</v>
      </c>
      <c r="X1488" s="10" t="str">
        <f>IF($B1488=1,"",IF(AND(TrackingWorksheet!$L1493&lt;&gt;"", TrackingWorksheet!$L1493&gt;=WeeklySummary!$C$6,TrackingWorksheet!$L1493&lt;=WeeklySummary!$C$7,OR(TrackingWorksheet!$H1493=Lists!$D$4,TrackingWorksheet!$J1493=Lists!$D$4)), 1, 0))</f>
        <v/>
      </c>
      <c r="Y1488" s="10" t="str">
        <f>IF($B1488=1,"",IF(AND(TrackingWorksheet!$L1493&lt;&gt;"", TrackingWorksheet!$L1493&gt;=WeeklySummary!$C$6,TrackingWorksheet!$L1493&lt;=WeeklySummary!$C$7,OR(TrackingWorksheet!$H1493=Lists!$D$5,TrackingWorksheet!$J1493=Lists!$D$5)), 1, 0))</f>
        <v/>
      </c>
      <c r="Z1488" s="10" t="str">
        <f>IF($B1488=1,"",IF(AND(TrackingWorksheet!$L1493&lt;&gt;"", TrackingWorksheet!$L1493&gt;=WeeklySummary!$C$6,TrackingWorksheet!$L1493&lt;=WeeklySummary!$C$7,OR(TrackingWorksheet!$H1493=Lists!$D$6,TrackingWorksheet!$J1493=Lists!$D$6)), 1, 0))</f>
        <v/>
      </c>
      <c r="AA1488" s="19" t="str">
        <f>IF(B1488=1,"",IF(AND(TrackingWorksheet!M1493&lt;&gt;"",TrackingWorksheet!M1493&lt;=WeeklySummary!$C$7),1,0)*D1488)</f>
        <v/>
      </c>
      <c r="AB1488" s="19" t="str">
        <f>IF(B1488=1,"",IF(AND(TrackingWorksheet!N1493&lt;&gt;"",TrackingWorksheet!N1493&lt;=WeeklySummary!$C$7),1,0)*D1488)</f>
        <v/>
      </c>
      <c r="AC1488" s="19" t="str">
        <f>IF(B1488=1,"",TrackingWorksheet!T1493)</f>
        <v/>
      </c>
      <c r="AD1488" s="19" t="str">
        <f>IF(B1488=1,"",IF(D1488*AND(TrackingWorksheet!S1493&gt;=Calculations!$BD$3,TrackingWorksheet!U1493="",TrackingWorksheet!K1493="YES"),1,0))</f>
        <v/>
      </c>
      <c r="AE1488" s="19" t="str">
        <f>IF($B1488=1,"",IF(AND(TrackingWorksheet!$S1493&gt;$BE$3,TrackingWorksheet!$T1493=Lists!$P$4),1, 0)*D1488)</f>
        <v/>
      </c>
      <c r="AF1488" s="19" t="str">
        <f>IF($B1488=1,"",IF(AND(TrackingWorksheet!$U1493&gt;$BE$3,TrackingWorksheet!$V1493=Lists!$P$4),1, 0)*D1488)</f>
        <v/>
      </c>
      <c r="AG1488" s="19" t="str">
        <f>IF($B1488=1,"",IF(AND(TrackingWorksheet!$W1493&gt;$BE$3,TrackingWorksheet!$X1493=Lists!$P$4),1, 0)*D1488)</f>
        <v/>
      </c>
      <c r="AH1488" s="19" t="str">
        <f>IF($B1488=1,"",IF(AND(TrackingWorksheet!$Y1493&gt;$BE$3,TrackingWorksheet!$Z1493=Lists!$P$4),1, 0)*D1488)</f>
        <v/>
      </c>
      <c r="AI1488" s="19" t="str">
        <f>IF($B1488=1,"",IF(AND(TrackingWorksheet!$AA1493&gt;$BE$3,TrackingWorksheet!$AB1493=Lists!$P$4),1, 0)*D1488)</f>
        <v/>
      </c>
      <c r="AJ1488" s="19" t="str">
        <f>IF($B1488=1,"",IF(AND(TrackingWorksheet!$S1493&gt;$BE$3,TrackingWorksheet!$T1493=Lists!$P$5),1, 0)*D1488)</f>
        <v/>
      </c>
      <c r="AK1488" s="19" t="str">
        <f>IF($B1488=1,"",IF(AND(TrackingWorksheet!$U1493&gt;$BE$3,TrackingWorksheet!$V1493=Lists!$P$5),1, 0)*D1488)</f>
        <v/>
      </c>
      <c r="AL1488" s="19" t="str">
        <f>IF($B1488=1,"",IF(AND(TrackingWorksheet!$W1493&gt;$BE$3,TrackingWorksheet!$X1493=Lists!$P$5),1, 0)*D1488)</f>
        <v/>
      </c>
      <c r="AM1488" s="19" t="str">
        <f>IF($B1488=1,"",IF(AND(TrackingWorksheet!$Y1493&gt;$BE$3,TrackingWorksheet!$Z1493=Lists!$P$5),1, 0)*D1488)</f>
        <v/>
      </c>
      <c r="AN1488" s="19" t="str">
        <f>IF($B1488=1,"",IF(AND(TrackingWorksheet!$AA1493&gt;$BE$3,TrackingWorksheet!$AB1493=Lists!$P$5),1, 0)*D1488)</f>
        <v/>
      </c>
      <c r="AO1488" s="19" t="str">
        <f>IF($B1488=1,"",IF(AND(TrackingWorksheet!$S1493&gt;$BE$3,TrackingWorksheet!$T1493=Lists!$P$6),1, 0)*D1488)</f>
        <v/>
      </c>
      <c r="AP1488" s="19" t="str">
        <f>IF($B1488=1,"",IF(AND(TrackingWorksheet!$U1493&gt;$BE$3,TrackingWorksheet!$V1493=Lists!$P$6),1, 0)*D1488)</f>
        <v/>
      </c>
      <c r="AQ1488" s="19" t="str">
        <f>IF($B1488=1,"",IF(AND(TrackingWorksheet!$W1493&gt;$BE$3,TrackingWorksheet!$X1493=Lists!$P$6),1, 0)*D1488)</f>
        <v/>
      </c>
      <c r="AR1488" s="19" t="str">
        <f>IF($B1488=1,"",IF(AND(TrackingWorksheet!$Y1493&gt;$BE$3,TrackingWorksheet!$Z1493=Lists!$P$6),1, 0)*D1488)</f>
        <v/>
      </c>
      <c r="AS1488" s="19" t="str">
        <f>IF($B1488=1,"",IF(AND(TrackingWorksheet!$AA1493&gt;$BE$3,TrackingWorksheet!$AB1493=Lists!$P$6),1, 0)*D1488)</f>
        <v/>
      </c>
      <c r="AT1488" s="19">
        <f t="shared" si="335"/>
        <v>0</v>
      </c>
      <c r="AU1488" s="19" t="str">
        <f>IF(B1488=1,"",IF(AND(TrackingWorksheet!K1493="",TrackingWorksheet!M1493="", TrackingWorksheet!N1493="", TrackingWorksheet!S1493="", TrackingWorksheet!V1493="", TrackingWorksheet!W1493="", TrackingWorksheet!Y1493="", TrackingWorksheet!AA1493="", V1488=1),1,0)*D1488)</f>
        <v/>
      </c>
      <c r="AV1488" s="19" t="str">
        <f>IF(B1488=1,"",IF(D1488*AND(TrackingWorksheet!U1493&gt;Calculations!$BE$3,TrackingWorksheet!K1493="YES"),1,0))</f>
        <v/>
      </c>
      <c r="AW1488" s="19" t="str">
        <f>IF(B1488=1,"",IF(D1488*AND(TrackingWorksheet!W1493&gt;Calculations!$BE$3,TrackingWorksheet!K1493="YES"),1,0))</f>
        <v/>
      </c>
      <c r="AX1488" s="19">
        <f t="shared" si="336"/>
        <v>0</v>
      </c>
      <c r="AY1488" s="19">
        <f t="shared" si="332"/>
        <v>0</v>
      </c>
      <c r="AZ1488" s="27" t="str">
        <f>IF(B1488=1,"",IF(TrackingWorksheet!Q1493="","",TrackingWorksheet!Q1493))</f>
        <v/>
      </c>
      <c r="BB1488" s="4"/>
      <c r="BC1488" s="4"/>
      <c r="BD1488" s="4"/>
      <c r="BE1488" s="4"/>
      <c r="BF1488" s="4"/>
      <c r="BG1488" s="4" t="str">
        <f>IF(B1488=1,"",IF(AND(N1488=1,TrackingWorksheet!$I1493+14&lt;=WeeklySummary!$C$7),1,0))</f>
        <v/>
      </c>
      <c r="BH1488" s="4" t="str">
        <f>IF(B1488=1,"",IF(AND(R1488=1,TrackingWorksheet!$I1493+14&lt;=WeeklySummary!$C$7),1,0))</f>
        <v/>
      </c>
      <c r="BI1488" s="4" t="str">
        <f>IF(B1488=1,"",IF(AND(J1488=1,TrackingWorksheet!$G1493+14&lt;=WeeklySummary!$C$7),1,0))</f>
        <v/>
      </c>
      <c r="BJ1488" s="4" t="str">
        <f>IF(B1488=1,"",IF(AND(T1488=1,TrackingWorksheet!$I1493+14&lt;=WeeklySummary!$C$7),1,0))</f>
        <v/>
      </c>
      <c r="BK1488" s="4" t="str">
        <f>IF(B1488=1,"",IF(AND(T1488=1,TrackingWorksheet!$G1493+14&lt;=WeeklySummary!$C$7),1,0))</f>
        <v/>
      </c>
      <c r="BL1488" s="4">
        <f t="shared" si="345"/>
        <v>0</v>
      </c>
    </row>
    <row r="1489" spans="2:64" x14ac:dyDescent="0.25">
      <c r="B1489" s="27">
        <f>IF(AND(ISBLANK(TrackingWorksheet!B1494),ISBLANK(TrackingWorksheet!C1494),ISBLANK(TrackingWorksheet!G1494),ISBLANK(TrackingWorksheet!H1494),
ISBLANK(TrackingWorksheet!I1494),ISBLANK(TrackingWorksheet!J1494),ISBLANK(TrackingWorksheet!M1494),
ISBLANK(TrackingWorksheet!N1496)),1,0)</f>
        <v>1</v>
      </c>
      <c r="C1489" s="12" t="str">
        <f>IF(B1489=1,"",TrackingWorksheet!F1494)</f>
        <v/>
      </c>
      <c r="D1489" s="20" t="str">
        <f>IF(B1489=1,"",IF(AND(TrackingWorksheet!B1494&lt;&gt;"",TrackingWorksheet!B1494&lt;=WeeklySummary!$C$7,OR(TrackingWorksheet!C1494="",TrackingWorksheet!C1494&gt;=WeeklySummary!$C$6)),1,0))</f>
        <v/>
      </c>
      <c r="E1489" s="10" t="str">
        <f>IF(B1489=1,"",IF(AND(TrackingWorksheet!G1494 &lt;&gt;"",TrackingWorksheet!G1494&lt;=WeeklySummary!$C$7, TrackingWorksheet!H1494=Lists!$D$4), "Y", "N"))</f>
        <v/>
      </c>
      <c r="F1489" s="10" t="str">
        <f>IF(B1489=1,"",IF(AND(TrackingWorksheet!I1494 &lt;&gt;"", TrackingWorksheet!I1494&lt;=WeeklySummary!$C$7, TrackingWorksheet!J1494=Lists!$D$4), "Y", "N"))</f>
        <v/>
      </c>
      <c r="G1489" s="10" t="str">
        <f>IF(B1489=1,"",IF(AND(TrackingWorksheet!G1494 &lt;&gt;"",TrackingWorksheet!G1494&lt;=WeeklySummary!$C$7, TrackingWorksheet!H1494=Lists!$D$5), "Y", "N"))</f>
        <v/>
      </c>
      <c r="H1489" s="10" t="str">
        <f>IF(B1489=1,"",IF(AND(TrackingWorksheet!I1494 &lt;&gt;"", TrackingWorksheet!I1494&lt;=WeeklySummary!$C$7, TrackingWorksheet!J1494=Lists!$D$5), "Y", "N"))</f>
        <v/>
      </c>
      <c r="I1489" s="20" t="str">
        <f>IF(B1489=1,"",IF(AND(TrackingWorksheet!G1494 &lt;&gt;"", TrackingWorksheet!G1494&lt;=WeeklySummary!$C$7, TrackingWorksheet!H1494=Lists!$D$6), 1, 0))</f>
        <v/>
      </c>
      <c r="J1489" s="20" t="str">
        <f t="shared" si="337"/>
        <v/>
      </c>
      <c r="K1489" s="10" t="str">
        <f>IF(B1489=1,"",IF(AND(TrackingWorksheet!I1494&lt;=WeeklySummary!$C$7,TrackingWorksheet!K1494="YES"),0,IF(AND(AND(OR(E1489="Y",F1489="Y"),E1489&lt;&gt;F1489),G1489&lt;&gt;"Y", H1489&lt;&gt;"Y"), 1, 0)))</f>
        <v/>
      </c>
      <c r="L1489" s="20" t="str">
        <f t="shared" si="338"/>
        <v/>
      </c>
      <c r="M1489" s="10" t="str">
        <f t="shared" si="339"/>
        <v/>
      </c>
      <c r="N1489" s="20" t="str">
        <f t="shared" si="340"/>
        <v/>
      </c>
      <c r="O1489" s="10" t="str">
        <f>IF(B1489=1,"",IF(AND(TrackingWorksheet!I1494&lt;=WeeklySummary!$C$7,TrackingWorksheet!K1494="YES"),0,IF(AND(AND(OR(G1489="Y",H1489="Y"),G1489&lt;&gt;H1489),E1489&lt;&gt;"Y", F1489&lt;&gt;"Y"), 1, 0)))</f>
        <v/>
      </c>
      <c r="P1489" s="20" t="str">
        <f t="shared" si="341"/>
        <v/>
      </c>
      <c r="Q1489" s="10" t="str">
        <f t="shared" si="342"/>
        <v/>
      </c>
      <c r="R1489" s="10" t="str">
        <f t="shared" si="343"/>
        <v/>
      </c>
      <c r="S1489" s="10" t="str">
        <f>IF(B1489=1,"",IF(AND(OR(AND(TrackingWorksheet!H1494=Lists!$D$7,TrackingWorksheet!H1494=TrackingWorksheet!J1494),TrackingWorksheet!H1494&lt;&gt;TrackingWorksheet!J1494),TrackingWorksheet!K1494="YES",TrackingWorksheet!H1494&lt;&gt;Lists!$D$6,TrackingWorksheet!G1494&lt;=WeeklySummary!$C$7,TrackingWorksheet!I1494&lt;=WeeklySummary!$C$7),1,0))</f>
        <v/>
      </c>
      <c r="T1489" s="10" t="str">
        <f t="shared" si="344"/>
        <v/>
      </c>
      <c r="U1489" s="10" t="str">
        <f>IF($B1489=1,"",IF(TrackingWorksheet!$K1494="YES",1, 0)*D1489)</f>
        <v/>
      </c>
      <c r="V1489" s="20">
        <f t="shared" si="333"/>
        <v>0</v>
      </c>
      <c r="W1489" s="20">
        <f t="shared" si="334"/>
        <v>0</v>
      </c>
      <c r="X1489" s="10" t="str">
        <f>IF($B1489=1,"",IF(AND(TrackingWorksheet!$L1494&lt;&gt;"", TrackingWorksheet!$L1494&gt;=WeeklySummary!$C$6,TrackingWorksheet!$L1494&lt;=WeeklySummary!$C$7,OR(TrackingWorksheet!$H1494=Lists!$D$4,TrackingWorksheet!$J1494=Lists!$D$4)), 1, 0))</f>
        <v/>
      </c>
      <c r="Y1489" s="10" t="str">
        <f>IF($B1489=1,"",IF(AND(TrackingWorksheet!$L1494&lt;&gt;"", TrackingWorksheet!$L1494&gt;=WeeklySummary!$C$6,TrackingWorksheet!$L1494&lt;=WeeklySummary!$C$7,OR(TrackingWorksheet!$H1494=Lists!$D$5,TrackingWorksheet!$J1494=Lists!$D$5)), 1, 0))</f>
        <v/>
      </c>
      <c r="Z1489" s="10" t="str">
        <f>IF($B1489=1,"",IF(AND(TrackingWorksheet!$L1494&lt;&gt;"", TrackingWorksheet!$L1494&gt;=WeeklySummary!$C$6,TrackingWorksheet!$L1494&lt;=WeeklySummary!$C$7,OR(TrackingWorksheet!$H1494=Lists!$D$6,TrackingWorksheet!$J1494=Lists!$D$6)), 1, 0))</f>
        <v/>
      </c>
      <c r="AA1489" s="19" t="str">
        <f>IF(B1489=1,"",IF(AND(TrackingWorksheet!M1494&lt;&gt;"",TrackingWorksheet!M1494&lt;=WeeklySummary!$C$7),1,0)*D1489)</f>
        <v/>
      </c>
      <c r="AB1489" s="19" t="str">
        <f>IF(B1489=1,"",IF(AND(TrackingWorksheet!N1494&lt;&gt;"",TrackingWorksheet!N1494&lt;=WeeklySummary!$C$7),1,0)*D1489)</f>
        <v/>
      </c>
      <c r="AC1489" s="19" t="str">
        <f>IF(B1489=1,"",TrackingWorksheet!T1494)</f>
        <v/>
      </c>
      <c r="AD1489" s="19" t="str">
        <f>IF(B1489=1,"",IF(D1489*AND(TrackingWorksheet!S1494&gt;=Calculations!$BD$3,TrackingWorksheet!U1494="",TrackingWorksheet!K1494="YES"),1,0))</f>
        <v/>
      </c>
      <c r="AE1489" s="19" t="str">
        <f>IF($B1489=1,"",IF(AND(TrackingWorksheet!$S1494&gt;$BE$3,TrackingWorksheet!$T1494=Lists!$P$4),1, 0)*D1489)</f>
        <v/>
      </c>
      <c r="AF1489" s="19" t="str">
        <f>IF($B1489=1,"",IF(AND(TrackingWorksheet!$U1494&gt;$BE$3,TrackingWorksheet!$V1494=Lists!$P$4),1, 0)*D1489)</f>
        <v/>
      </c>
      <c r="AG1489" s="19" t="str">
        <f>IF($B1489=1,"",IF(AND(TrackingWorksheet!$W1494&gt;$BE$3,TrackingWorksheet!$X1494=Lists!$P$4),1, 0)*D1489)</f>
        <v/>
      </c>
      <c r="AH1489" s="19" t="str">
        <f>IF($B1489=1,"",IF(AND(TrackingWorksheet!$Y1494&gt;$BE$3,TrackingWorksheet!$Z1494=Lists!$P$4),1, 0)*D1489)</f>
        <v/>
      </c>
      <c r="AI1489" s="19" t="str">
        <f>IF($B1489=1,"",IF(AND(TrackingWorksheet!$AA1494&gt;$BE$3,TrackingWorksheet!$AB1494=Lists!$P$4),1, 0)*D1489)</f>
        <v/>
      </c>
      <c r="AJ1489" s="19" t="str">
        <f>IF($B1489=1,"",IF(AND(TrackingWorksheet!$S1494&gt;$BE$3,TrackingWorksheet!$T1494=Lists!$P$5),1, 0)*D1489)</f>
        <v/>
      </c>
      <c r="AK1489" s="19" t="str">
        <f>IF($B1489=1,"",IF(AND(TrackingWorksheet!$U1494&gt;$BE$3,TrackingWorksheet!$V1494=Lists!$P$5),1, 0)*D1489)</f>
        <v/>
      </c>
      <c r="AL1489" s="19" t="str">
        <f>IF($B1489=1,"",IF(AND(TrackingWorksheet!$W1494&gt;$BE$3,TrackingWorksheet!$X1494=Lists!$P$5),1, 0)*D1489)</f>
        <v/>
      </c>
      <c r="AM1489" s="19" t="str">
        <f>IF($B1489=1,"",IF(AND(TrackingWorksheet!$Y1494&gt;$BE$3,TrackingWorksheet!$Z1494=Lists!$P$5),1, 0)*D1489)</f>
        <v/>
      </c>
      <c r="AN1489" s="19" t="str">
        <f>IF($B1489=1,"",IF(AND(TrackingWorksheet!$AA1494&gt;$BE$3,TrackingWorksheet!$AB1494=Lists!$P$5),1, 0)*D1489)</f>
        <v/>
      </c>
      <c r="AO1489" s="19" t="str">
        <f>IF($B1489=1,"",IF(AND(TrackingWorksheet!$S1494&gt;$BE$3,TrackingWorksheet!$T1494=Lists!$P$6),1, 0)*D1489)</f>
        <v/>
      </c>
      <c r="AP1489" s="19" t="str">
        <f>IF($B1489=1,"",IF(AND(TrackingWorksheet!$U1494&gt;$BE$3,TrackingWorksheet!$V1494=Lists!$P$6),1, 0)*D1489)</f>
        <v/>
      </c>
      <c r="AQ1489" s="19" t="str">
        <f>IF($B1489=1,"",IF(AND(TrackingWorksheet!$W1494&gt;$BE$3,TrackingWorksheet!$X1494=Lists!$P$6),1, 0)*D1489)</f>
        <v/>
      </c>
      <c r="AR1489" s="19" t="str">
        <f>IF($B1489=1,"",IF(AND(TrackingWorksheet!$Y1494&gt;$BE$3,TrackingWorksheet!$Z1494=Lists!$P$6),1, 0)*D1489)</f>
        <v/>
      </c>
      <c r="AS1489" s="19" t="str">
        <f>IF($B1489=1,"",IF(AND(TrackingWorksheet!$AA1494&gt;$BE$3,TrackingWorksheet!$AB1494=Lists!$P$6),1, 0)*D1489)</f>
        <v/>
      </c>
      <c r="AT1489" s="19">
        <f t="shared" si="335"/>
        <v>0</v>
      </c>
      <c r="AU1489" s="19" t="str">
        <f>IF(B1489=1,"",IF(AND(TrackingWorksheet!K1494="",TrackingWorksheet!M1494="", TrackingWorksheet!N1494="", TrackingWorksheet!S1494="", TrackingWorksheet!V1494="", TrackingWorksheet!W1494="", TrackingWorksheet!Y1494="", TrackingWorksheet!AA1494="", V1489=1),1,0)*D1489)</f>
        <v/>
      </c>
      <c r="AV1489" s="19" t="str">
        <f>IF(B1489=1,"",IF(D1489*AND(TrackingWorksheet!U1494&gt;Calculations!$BE$3,TrackingWorksheet!K1494="YES"),1,0))</f>
        <v/>
      </c>
      <c r="AW1489" s="19" t="str">
        <f>IF(B1489=1,"",IF(D1489*AND(TrackingWorksheet!W1494&gt;Calculations!$BE$3,TrackingWorksheet!K1494="YES"),1,0))</f>
        <v/>
      </c>
      <c r="AX1489" s="19">
        <f t="shared" si="336"/>
        <v>0</v>
      </c>
      <c r="AY1489" s="19">
        <f t="shared" si="332"/>
        <v>0</v>
      </c>
      <c r="AZ1489" s="27" t="str">
        <f>IF(B1489=1,"",IF(TrackingWorksheet!Q1494="","",TrackingWorksheet!Q1494))</f>
        <v/>
      </c>
      <c r="BB1489" s="4"/>
      <c r="BC1489" s="4"/>
      <c r="BD1489" s="4"/>
      <c r="BE1489" s="4"/>
      <c r="BF1489" s="4"/>
      <c r="BG1489" s="4" t="str">
        <f>IF(B1489=1,"",IF(AND(N1489=1,TrackingWorksheet!$I1494+14&lt;=WeeklySummary!$C$7),1,0))</f>
        <v/>
      </c>
      <c r="BH1489" s="4" t="str">
        <f>IF(B1489=1,"",IF(AND(R1489=1,TrackingWorksheet!$I1494+14&lt;=WeeklySummary!$C$7),1,0))</f>
        <v/>
      </c>
      <c r="BI1489" s="4" t="str">
        <f>IF(B1489=1,"",IF(AND(J1489=1,TrackingWorksheet!$G1494+14&lt;=WeeklySummary!$C$7),1,0))</f>
        <v/>
      </c>
      <c r="BJ1489" s="4" t="str">
        <f>IF(B1489=1,"",IF(AND(T1489=1,TrackingWorksheet!$I1494+14&lt;=WeeklySummary!$C$7),1,0))</f>
        <v/>
      </c>
      <c r="BK1489" s="4" t="str">
        <f>IF(B1489=1,"",IF(AND(T1489=1,TrackingWorksheet!$G1494+14&lt;=WeeklySummary!$C$7),1,0))</f>
        <v/>
      </c>
      <c r="BL1489" s="4">
        <f t="shared" si="345"/>
        <v>0</v>
      </c>
    </row>
    <row r="1490" spans="2:64" x14ac:dyDescent="0.25">
      <c r="B1490" s="27">
        <f>IF(AND(ISBLANK(TrackingWorksheet!B1495),ISBLANK(TrackingWorksheet!C1495),ISBLANK(TrackingWorksheet!G1495),ISBLANK(TrackingWorksheet!H1495),
ISBLANK(TrackingWorksheet!I1495),ISBLANK(TrackingWorksheet!J1495),ISBLANK(TrackingWorksheet!M1495),
ISBLANK(TrackingWorksheet!N1497)),1,0)</f>
        <v>1</v>
      </c>
      <c r="C1490" s="12" t="str">
        <f>IF(B1490=1,"",TrackingWorksheet!F1495)</f>
        <v/>
      </c>
      <c r="D1490" s="20" t="str">
        <f>IF(B1490=1,"",IF(AND(TrackingWorksheet!B1495&lt;&gt;"",TrackingWorksheet!B1495&lt;=WeeklySummary!$C$7,OR(TrackingWorksheet!C1495="",TrackingWorksheet!C1495&gt;=WeeklySummary!$C$6)),1,0))</f>
        <v/>
      </c>
      <c r="E1490" s="10" t="str">
        <f>IF(B1490=1,"",IF(AND(TrackingWorksheet!G1495 &lt;&gt;"",TrackingWorksheet!G1495&lt;=WeeklySummary!$C$7, TrackingWorksheet!H1495=Lists!$D$4), "Y", "N"))</f>
        <v/>
      </c>
      <c r="F1490" s="10" t="str">
        <f>IF(B1490=1,"",IF(AND(TrackingWorksheet!I1495 &lt;&gt;"", TrackingWorksheet!I1495&lt;=WeeklySummary!$C$7, TrackingWorksheet!J1495=Lists!$D$4), "Y", "N"))</f>
        <v/>
      </c>
      <c r="G1490" s="10" t="str">
        <f>IF(B1490=1,"",IF(AND(TrackingWorksheet!G1495 &lt;&gt;"",TrackingWorksheet!G1495&lt;=WeeklySummary!$C$7, TrackingWorksheet!H1495=Lists!$D$5), "Y", "N"))</f>
        <v/>
      </c>
      <c r="H1490" s="10" t="str">
        <f>IF(B1490=1,"",IF(AND(TrackingWorksheet!I1495 &lt;&gt;"", TrackingWorksheet!I1495&lt;=WeeklySummary!$C$7, TrackingWorksheet!J1495=Lists!$D$5), "Y", "N"))</f>
        <v/>
      </c>
      <c r="I1490" s="20" t="str">
        <f>IF(B1490=1,"",IF(AND(TrackingWorksheet!G1495 &lt;&gt;"", TrackingWorksheet!G1495&lt;=WeeklySummary!$C$7, TrackingWorksheet!H1495=Lists!$D$6), 1, 0))</f>
        <v/>
      </c>
      <c r="J1490" s="20" t="str">
        <f t="shared" si="337"/>
        <v/>
      </c>
      <c r="K1490" s="10" t="str">
        <f>IF(B1490=1,"",IF(AND(TrackingWorksheet!I1495&lt;=WeeklySummary!$C$7,TrackingWorksheet!K1495="YES"),0,IF(AND(AND(OR(E1490="Y",F1490="Y"),E1490&lt;&gt;F1490),G1490&lt;&gt;"Y", H1490&lt;&gt;"Y"), 1, 0)))</f>
        <v/>
      </c>
      <c r="L1490" s="20" t="str">
        <f t="shared" si="338"/>
        <v/>
      </c>
      <c r="M1490" s="10" t="str">
        <f t="shared" si="339"/>
        <v/>
      </c>
      <c r="N1490" s="20" t="str">
        <f t="shared" si="340"/>
        <v/>
      </c>
      <c r="O1490" s="10" t="str">
        <f>IF(B1490=1,"",IF(AND(TrackingWorksheet!I1495&lt;=WeeklySummary!$C$7,TrackingWorksheet!K1495="YES"),0,IF(AND(AND(OR(G1490="Y",H1490="Y"),G1490&lt;&gt;H1490),E1490&lt;&gt;"Y", F1490&lt;&gt;"Y"), 1, 0)))</f>
        <v/>
      </c>
      <c r="P1490" s="20" t="str">
        <f t="shared" si="341"/>
        <v/>
      </c>
      <c r="Q1490" s="10" t="str">
        <f t="shared" si="342"/>
        <v/>
      </c>
      <c r="R1490" s="10" t="str">
        <f t="shared" si="343"/>
        <v/>
      </c>
      <c r="S1490" s="10" t="str">
        <f>IF(B1490=1,"",IF(AND(OR(AND(TrackingWorksheet!H1495=Lists!$D$7,TrackingWorksheet!H1495=TrackingWorksheet!J1495),TrackingWorksheet!H1495&lt;&gt;TrackingWorksheet!J1495),TrackingWorksheet!K1495="YES",TrackingWorksheet!H1495&lt;&gt;Lists!$D$6,TrackingWorksheet!G1495&lt;=WeeklySummary!$C$7,TrackingWorksheet!I1495&lt;=WeeklySummary!$C$7),1,0))</f>
        <v/>
      </c>
      <c r="T1490" s="10" t="str">
        <f t="shared" si="344"/>
        <v/>
      </c>
      <c r="U1490" s="10" t="str">
        <f>IF($B1490=1,"",IF(TrackingWorksheet!$K1495="YES",1, 0)*D1490)</f>
        <v/>
      </c>
      <c r="V1490" s="20">
        <f t="shared" si="333"/>
        <v>0</v>
      </c>
      <c r="W1490" s="20">
        <f t="shared" si="334"/>
        <v>0</v>
      </c>
      <c r="X1490" s="10" t="str">
        <f>IF($B1490=1,"",IF(AND(TrackingWorksheet!$L1495&lt;&gt;"", TrackingWorksheet!$L1495&gt;=WeeklySummary!$C$6,TrackingWorksheet!$L1495&lt;=WeeklySummary!$C$7,OR(TrackingWorksheet!$H1495=Lists!$D$4,TrackingWorksheet!$J1495=Lists!$D$4)), 1, 0))</f>
        <v/>
      </c>
      <c r="Y1490" s="10" t="str">
        <f>IF($B1490=1,"",IF(AND(TrackingWorksheet!$L1495&lt;&gt;"", TrackingWorksheet!$L1495&gt;=WeeklySummary!$C$6,TrackingWorksheet!$L1495&lt;=WeeklySummary!$C$7,OR(TrackingWorksheet!$H1495=Lists!$D$5,TrackingWorksheet!$J1495=Lists!$D$5)), 1, 0))</f>
        <v/>
      </c>
      <c r="Z1490" s="10" t="str">
        <f>IF($B1490=1,"",IF(AND(TrackingWorksheet!$L1495&lt;&gt;"", TrackingWorksheet!$L1495&gt;=WeeklySummary!$C$6,TrackingWorksheet!$L1495&lt;=WeeklySummary!$C$7,OR(TrackingWorksheet!$H1495=Lists!$D$6,TrackingWorksheet!$J1495=Lists!$D$6)), 1, 0))</f>
        <v/>
      </c>
      <c r="AA1490" s="19" t="str">
        <f>IF(B1490=1,"",IF(AND(TrackingWorksheet!M1495&lt;&gt;"",TrackingWorksheet!M1495&lt;=WeeklySummary!$C$7),1,0)*D1490)</f>
        <v/>
      </c>
      <c r="AB1490" s="19" t="str">
        <f>IF(B1490=1,"",IF(AND(TrackingWorksheet!N1495&lt;&gt;"",TrackingWorksheet!N1495&lt;=WeeklySummary!$C$7),1,0)*D1490)</f>
        <v/>
      </c>
      <c r="AC1490" s="19" t="str">
        <f>IF(B1490=1,"",TrackingWorksheet!T1495)</f>
        <v/>
      </c>
      <c r="AD1490" s="19" t="str">
        <f>IF(B1490=1,"",IF(D1490*AND(TrackingWorksheet!S1495&gt;=Calculations!$BD$3,TrackingWorksheet!U1495="",TrackingWorksheet!K1495="YES"),1,0))</f>
        <v/>
      </c>
      <c r="AE1490" s="19" t="str">
        <f>IF($B1490=1,"",IF(AND(TrackingWorksheet!$S1495&gt;$BE$3,TrackingWorksheet!$T1495=Lists!$P$4),1, 0)*D1490)</f>
        <v/>
      </c>
      <c r="AF1490" s="19" t="str">
        <f>IF($B1490=1,"",IF(AND(TrackingWorksheet!$U1495&gt;$BE$3,TrackingWorksheet!$V1495=Lists!$P$4),1, 0)*D1490)</f>
        <v/>
      </c>
      <c r="AG1490" s="19" t="str">
        <f>IF($B1490=1,"",IF(AND(TrackingWorksheet!$W1495&gt;$BE$3,TrackingWorksheet!$X1495=Lists!$P$4),1, 0)*D1490)</f>
        <v/>
      </c>
      <c r="AH1490" s="19" t="str">
        <f>IF($B1490=1,"",IF(AND(TrackingWorksheet!$Y1495&gt;$BE$3,TrackingWorksheet!$Z1495=Lists!$P$4),1, 0)*D1490)</f>
        <v/>
      </c>
      <c r="AI1490" s="19" t="str">
        <f>IF($B1490=1,"",IF(AND(TrackingWorksheet!$AA1495&gt;$BE$3,TrackingWorksheet!$AB1495=Lists!$P$4),1, 0)*D1490)</f>
        <v/>
      </c>
      <c r="AJ1490" s="19" t="str">
        <f>IF($B1490=1,"",IF(AND(TrackingWorksheet!$S1495&gt;$BE$3,TrackingWorksheet!$T1495=Lists!$P$5),1, 0)*D1490)</f>
        <v/>
      </c>
      <c r="AK1490" s="19" t="str">
        <f>IF($B1490=1,"",IF(AND(TrackingWorksheet!$U1495&gt;$BE$3,TrackingWorksheet!$V1495=Lists!$P$5),1, 0)*D1490)</f>
        <v/>
      </c>
      <c r="AL1490" s="19" t="str">
        <f>IF($B1490=1,"",IF(AND(TrackingWorksheet!$W1495&gt;$BE$3,TrackingWorksheet!$X1495=Lists!$P$5),1, 0)*D1490)</f>
        <v/>
      </c>
      <c r="AM1490" s="19" t="str">
        <f>IF($B1490=1,"",IF(AND(TrackingWorksheet!$Y1495&gt;$BE$3,TrackingWorksheet!$Z1495=Lists!$P$5),1, 0)*D1490)</f>
        <v/>
      </c>
      <c r="AN1490" s="19" t="str">
        <f>IF($B1490=1,"",IF(AND(TrackingWorksheet!$AA1495&gt;$BE$3,TrackingWorksheet!$AB1495=Lists!$P$5),1, 0)*D1490)</f>
        <v/>
      </c>
      <c r="AO1490" s="19" t="str">
        <f>IF($B1490=1,"",IF(AND(TrackingWorksheet!$S1495&gt;$BE$3,TrackingWorksheet!$T1495=Lists!$P$6),1, 0)*D1490)</f>
        <v/>
      </c>
      <c r="AP1490" s="19" t="str">
        <f>IF($B1490=1,"",IF(AND(TrackingWorksheet!$U1495&gt;$BE$3,TrackingWorksheet!$V1495=Lists!$P$6),1, 0)*D1490)</f>
        <v/>
      </c>
      <c r="AQ1490" s="19" t="str">
        <f>IF($B1490=1,"",IF(AND(TrackingWorksheet!$W1495&gt;$BE$3,TrackingWorksheet!$X1495=Lists!$P$6),1, 0)*D1490)</f>
        <v/>
      </c>
      <c r="AR1490" s="19" t="str">
        <f>IF($B1490=1,"",IF(AND(TrackingWorksheet!$Y1495&gt;$BE$3,TrackingWorksheet!$Z1495=Lists!$P$6),1, 0)*D1490)</f>
        <v/>
      </c>
      <c r="AS1490" s="19" t="str">
        <f>IF($B1490=1,"",IF(AND(TrackingWorksheet!$AA1495&gt;$BE$3,TrackingWorksheet!$AB1495=Lists!$P$6),1, 0)*D1490)</f>
        <v/>
      </c>
      <c r="AT1490" s="19">
        <f t="shared" si="335"/>
        <v>0</v>
      </c>
      <c r="AU1490" s="19" t="str">
        <f>IF(B1490=1,"",IF(AND(TrackingWorksheet!K1495="",TrackingWorksheet!M1495="", TrackingWorksheet!N1495="", TrackingWorksheet!S1495="", TrackingWorksheet!V1495="", TrackingWorksheet!W1495="", TrackingWorksheet!Y1495="", TrackingWorksheet!AA1495="", V1490=1),1,0)*D1490)</f>
        <v/>
      </c>
      <c r="AV1490" s="19" t="str">
        <f>IF(B1490=1,"",IF(D1490*AND(TrackingWorksheet!U1495&gt;Calculations!$BE$3,TrackingWorksheet!K1495="YES"),1,0))</f>
        <v/>
      </c>
      <c r="AW1490" s="19" t="str">
        <f>IF(B1490=1,"",IF(D1490*AND(TrackingWorksheet!W1495&gt;Calculations!$BE$3,TrackingWorksheet!K1495="YES"),1,0))</f>
        <v/>
      </c>
      <c r="AX1490" s="19">
        <f t="shared" si="336"/>
        <v>0</v>
      </c>
      <c r="AY1490" s="19">
        <f t="shared" si="332"/>
        <v>0</v>
      </c>
      <c r="AZ1490" s="27" t="str">
        <f>IF(B1490=1,"",IF(TrackingWorksheet!Q1495="","",TrackingWorksheet!Q1495))</f>
        <v/>
      </c>
      <c r="BB1490" s="4"/>
      <c r="BC1490" s="4"/>
      <c r="BD1490" s="4"/>
      <c r="BE1490" s="4"/>
      <c r="BF1490" s="4"/>
      <c r="BG1490" s="4" t="str">
        <f>IF(B1490=1,"",IF(AND(N1490=1,TrackingWorksheet!$I1495+14&lt;=WeeklySummary!$C$7),1,0))</f>
        <v/>
      </c>
      <c r="BH1490" s="4" t="str">
        <f>IF(B1490=1,"",IF(AND(R1490=1,TrackingWorksheet!$I1495+14&lt;=WeeklySummary!$C$7),1,0))</f>
        <v/>
      </c>
      <c r="BI1490" s="4" t="str">
        <f>IF(B1490=1,"",IF(AND(J1490=1,TrackingWorksheet!$G1495+14&lt;=WeeklySummary!$C$7),1,0))</f>
        <v/>
      </c>
      <c r="BJ1490" s="4" t="str">
        <f>IF(B1490=1,"",IF(AND(T1490=1,TrackingWorksheet!$I1495+14&lt;=WeeklySummary!$C$7),1,0))</f>
        <v/>
      </c>
      <c r="BK1490" s="4" t="str">
        <f>IF(B1490=1,"",IF(AND(T1490=1,TrackingWorksheet!$G1495+14&lt;=WeeklySummary!$C$7),1,0))</f>
        <v/>
      </c>
      <c r="BL1490" s="4">
        <f t="shared" si="345"/>
        <v>0</v>
      </c>
    </row>
    <row r="1491" spans="2:64" x14ac:dyDescent="0.25">
      <c r="B1491" s="27">
        <f>IF(AND(ISBLANK(TrackingWorksheet!B1496),ISBLANK(TrackingWorksheet!C1496),ISBLANK(TrackingWorksheet!G1496),ISBLANK(TrackingWorksheet!H1496),
ISBLANK(TrackingWorksheet!I1496),ISBLANK(TrackingWorksheet!J1496),ISBLANK(TrackingWorksheet!M1496),
ISBLANK(TrackingWorksheet!N1498)),1,0)</f>
        <v>1</v>
      </c>
      <c r="C1491" s="12" t="str">
        <f>IF(B1491=1,"",TrackingWorksheet!F1496)</f>
        <v/>
      </c>
      <c r="D1491" s="20" t="str">
        <f>IF(B1491=1,"",IF(AND(TrackingWorksheet!B1496&lt;&gt;"",TrackingWorksheet!B1496&lt;=WeeklySummary!$C$7,OR(TrackingWorksheet!C1496="",TrackingWorksheet!C1496&gt;=WeeklySummary!$C$6)),1,0))</f>
        <v/>
      </c>
      <c r="E1491" s="10" t="str">
        <f>IF(B1491=1,"",IF(AND(TrackingWorksheet!G1496 &lt;&gt;"",TrackingWorksheet!G1496&lt;=WeeklySummary!$C$7, TrackingWorksheet!H1496=Lists!$D$4), "Y", "N"))</f>
        <v/>
      </c>
      <c r="F1491" s="10" t="str">
        <f>IF(B1491=1,"",IF(AND(TrackingWorksheet!I1496 &lt;&gt;"", TrackingWorksheet!I1496&lt;=WeeklySummary!$C$7, TrackingWorksheet!J1496=Lists!$D$4), "Y", "N"))</f>
        <v/>
      </c>
      <c r="G1491" s="10" t="str">
        <f>IF(B1491=1,"",IF(AND(TrackingWorksheet!G1496 &lt;&gt;"",TrackingWorksheet!G1496&lt;=WeeklySummary!$C$7, TrackingWorksheet!H1496=Lists!$D$5), "Y", "N"))</f>
        <v/>
      </c>
      <c r="H1491" s="10" t="str">
        <f>IF(B1491=1,"",IF(AND(TrackingWorksheet!I1496 &lt;&gt;"", TrackingWorksheet!I1496&lt;=WeeklySummary!$C$7, TrackingWorksheet!J1496=Lists!$D$5), "Y", "N"))</f>
        <v/>
      </c>
      <c r="I1491" s="20" t="str">
        <f>IF(B1491=1,"",IF(AND(TrackingWorksheet!G1496 &lt;&gt;"", TrackingWorksheet!G1496&lt;=WeeklySummary!$C$7, TrackingWorksheet!H1496=Lists!$D$6), 1, 0))</f>
        <v/>
      </c>
      <c r="J1491" s="20" t="str">
        <f t="shared" si="337"/>
        <v/>
      </c>
      <c r="K1491" s="10" t="str">
        <f>IF(B1491=1,"",IF(AND(TrackingWorksheet!I1496&lt;=WeeklySummary!$C$7,TrackingWorksheet!K1496="YES"),0,IF(AND(AND(OR(E1491="Y",F1491="Y"),E1491&lt;&gt;F1491),G1491&lt;&gt;"Y", H1491&lt;&gt;"Y"), 1, 0)))</f>
        <v/>
      </c>
      <c r="L1491" s="20" t="str">
        <f t="shared" si="338"/>
        <v/>
      </c>
      <c r="M1491" s="10" t="str">
        <f t="shared" si="339"/>
        <v/>
      </c>
      <c r="N1491" s="20" t="str">
        <f t="shared" si="340"/>
        <v/>
      </c>
      <c r="O1491" s="10" t="str">
        <f>IF(B1491=1,"",IF(AND(TrackingWorksheet!I1496&lt;=WeeklySummary!$C$7,TrackingWorksheet!K1496="YES"),0,IF(AND(AND(OR(G1491="Y",H1491="Y"),G1491&lt;&gt;H1491),E1491&lt;&gt;"Y", F1491&lt;&gt;"Y"), 1, 0)))</f>
        <v/>
      </c>
      <c r="P1491" s="20" t="str">
        <f t="shared" si="341"/>
        <v/>
      </c>
      <c r="Q1491" s="10" t="str">
        <f t="shared" si="342"/>
        <v/>
      </c>
      <c r="R1491" s="10" t="str">
        <f t="shared" si="343"/>
        <v/>
      </c>
      <c r="S1491" s="10" t="str">
        <f>IF(B1491=1,"",IF(AND(OR(AND(TrackingWorksheet!H1496=Lists!$D$7,TrackingWorksheet!H1496=TrackingWorksheet!J1496),TrackingWorksheet!H1496&lt;&gt;TrackingWorksheet!J1496),TrackingWorksheet!K1496="YES",TrackingWorksheet!H1496&lt;&gt;Lists!$D$6,TrackingWorksheet!G1496&lt;=WeeklySummary!$C$7,TrackingWorksheet!I1496&lt;=WeeklySummary!$C$7),1,0))</f>
        <v/>
      </c>
      <c r="T1491" s="10" t="str">
        <f t="shared" si="344"/>
        <v/>
      </c>
      <c r="U1491" s="10" t="str">
        <f>IF($B1491=1,"",IF(TrackingWorksheet!$K1496="YES",1, 0)*D1491)</f>
        <v/>
      </c>
      <c r="V1491" s="20">
        <f t="shared" si="333"/>
        <v>0</v>
      </c>
      <c r="W1491" s="20">
        <f t="shared" si="334"/>
        <v>0</v>
      </c>
      <c r="X1491" s="10" t="str">
        <f>IF($B1491=1,"",IF(AND(TrackingWorksheet!$L1496&lt;&gt;"", TrackingWorksheet!$L1496&gt;=WeeklySummary!$C$6,TrackingWorksheet!$L1496&lt;=WeeklySummary!$C$7,OR(TrackingWorksheet!$H1496=Lists!$D$4,TrackingWorksheet!$J1496=Lists!$D$4)), 1, 0))</f>
        <v/>
      </c>
      <c r="Y1491" s="10" t="str">
        <f>IF($B1491=1,"",IF(AND(TrackingWorksheet!$L1496&lt;&gt;"", TrackingWorksheet!$L1496&gt;=WeeklySummary!$C$6,TrackingWorksheet!$L1496&lt;=WeeklySummary!$C$7,OR(TrackingWorksheet!$H1496=Lists!$D$5,TrackingWorksheet!$J1496=Lists!$D$5)), 1, 0))</f>
        <v/>
      </c>
      <c r="Z1491" s="10" t="str">
        <f>IF($B1491=1,"",IF(AND(TrackingWorksheet!$L1496&lt;&gt;"", TrackingWorksheet!$L1496&gt;=WeeklySummary!$C$6,TrackingWorksheet!$L1496&lt;=WeeklySummary!$C$7,OR(TrackingWorksheet!$H1496=Lists!$D$6,TrackingWorksheet!$J1496=Lists!$D$6)), 1, 0))</f>
        <v/>
      </c>
      <c r="AA1491" s="19" t="str">
        <f>IF(B1491=1,"",IF(AND(TrackingWorksheet!M1496&lt;&gt;"",TrackingWorksheet!M1496&lt;=WeeklySummary!$C$7),1,0)*D1491)</f>
        <v/>
      </c>
      <c r="AB1491" s="19" t="str">
        <f>IF(B1491=1,"",IF(AND(TrackingWorksheet!N1496&lt;&gt;"",TrackingWorksheet!N1496&lt;=WeeklySummary!$C$7),1,0)*D1491)</f>
        <v/>
      </c>
      <c r="AC1491" s="19" t="str">
        <f>IF(B1491=1,"",TrackingWorksheet!T1496)</f>
        <v/>
      </c>
      <c r="AD1491" s="19" t="str">
        <f>IF(B1491=1,"",IF(D1491*AND(TrackingWorksheet!S1496&gt;=Calculations!$BD$3,TrackingWorksheet!U1496="",TrackingWorksheet!K1496="YES"),1,0))</f>
        <v/>
      </c>
      <c r="AE1491" s="19" t="str">
        <f>IF($B1491=1,"",IF(AND(TrackingWorksheet!$S1496&gt;$BE$3,TrackingWorksheet!$T1496=Lists!$P$4),1, 0)*D1491)</f>
        <v/>
      </c>
      <c r="AF1491" s="19" t="str">
        <f>IF($B1491=1,"",IF(AND(TrackingWorksheet!$U1496&gt;$BE$3,TrackingWorksheet!$V1496=Lists!$P$4),1, 0)*D1491)</f>
        <v/>
      </c>
      <c r="AG1491" s="19" t="str">
        <f>IF($B1491=1,"",IF(AND(TrackingWorksheet!$W1496&gt;$BE$3,TrackingWorksheet!$X1496=Lists!$P$4),1, 0)*D1491)</f>
        <v/>
      </c>
      <c r="AH1491" s="19" t="str">
        <f>IF($B1491=1,"",IF(AND(TrackingWorksheet!$Y1496&gt;$BE$3,TrackingWorksheet!$Z1496=Lists!$P$4),1, 0)*D1491)</f>
        <v/>
      </c>
      <c r="AI1491" s="19" t="str">
        <f>IF($B1491=1,"",IF(AND(TrackingWorksheet!$AA1496&gt;$BE$3,TrackingWorksheet!$AB1496=Lists!$P$4),1, 0)*D1491)</f>
        <v/>
      </c>
      <c r="AJ1491" s="19" t="str">
        <f>IF($B1491=1,"",IF(AND(TrackingWorksheet!$S1496&gt;$BE$3,TrackingWorksheet!$T1496=Lists!$P$5),1, 0)*D1491)</f>
        <v/>
      </c>
      <c r="AK1491" s="19" t="str">
        <f>IF($B1491=1,"",IF(AND(TrackingWorksheet!$U1496&gt;$BE$3,TrackingWorksheet!$V1496=Lists!$P$5),1, 0)*D1491)</f>
        <v/>
      </c>
      <c r="AL1491" s="19" t="str">
        <f>IF($B1491=1,"",IF(AND(TrackingWorksheet!$W1496&gt;$BE$3,TrackingWorksheet!$X1496=Lists!$P$5),1, 0)*D1491)</f>
        <v/>
      </c>
      <c r="AM1491" s="19" t="str">
        <f>IF($B1491=1,"",IF(AND(TrackingWorksheet!$Y1496&gt;$BE$3,TrackingWorksheet!$Z1496=Lists!$P$5),1, 0)*D1491)</f>
        <v/>
      </c>
      <c r="AN1491" s="19" t="str">
        <f>IF($B1491=1,"",IF(AND(TrackingWorksheet!$AA1496&gt;$BE$3,TrackingWorksheet!$AB1496=Lists!$P$5),1, 0)*D1491)</f>
        <v/>
      </c>
      <c r="AO1491" s="19" t="str">
        <f>IF($B1491=1,"",IF(AND(TrackingWorksheet!$S1496&gt;$BE$3,TrackingWorksheet!$T1496=Lists!$P$6),1, 0)*D1491)</f>
        <v/>
      </c>
      <c r="AP1491" s="19" t="str">
        <f>IF($B1491=1,"",IF(AND(TrackingWorksheet!$U1496&gt;$BE$3,TrackingWorksheet!$V1496=Lists!$P$6),1, 0)*D1491)</f>
        <v/>
      </c>
      <c r="AQ1491" s="19" t="str">
        <f>IF($B1491=1,"",IF(AND(TrackingWorksheet!$W1496&gt;$BE$3,TrackingWorksheet!$X1496=Lists!$P$6),1, 0)*D1491)</f>
        <v/>
      </c>
      <c r="AR1491" s="19" t="str">
        <f>IF($B1491=1,"",IF(AND(TrackingWorksheet!$Y1496&gt;$BE$3,TrackingWorksheet!$Z1496=Lists!$P$6),1, 0)*D1491)</f>
        <v/>
      </c>
      <c r="AS1491" s="19" t="str">
        <f>IF($B1491=1,"",IF(AND(TrackingWorksheet!$AA1496&gt;$BE$3,TrackingWorksheet!$AB1496=Lists!$P$6),1, 0)*D1491)</f>
        <v/>
      </c>
      <c r="AT1491" s="19">
        <f t="shared" si="335"/>
        <v>0</v>
      </c>
      <c r="AU1491" s="19" t="str">
        <f>IF(B1491=1,"",IF(AND(TrackingWorksheet!K1496="",TrackingWorksheet!M1496="", TrackingWorksheet!N1496="", TrackingWorksheet!S1496="", TrackingWorksheet!V1496="", TrackingWorksheet!W1496="", TrackingWorksheet!Y1496="", TrackingWorksheet!AA1496="", V1491=1),1,0)*D1491)</f>
        <v/>
      </c>
      <c r="AV1491" s="19" t="str">
        <f>IF(B1491=1,"",IF(D1491*AND(TrackingWorksheet!U1496&gt;Calculations!$BE$3,TrackingWorksheet!K1496="YES"),1,0))</f>
        <v/>
      </c>
      <c r="AW1491" s="19" t="str">
        <f>IF(B1491=1,"",IF(D1491*AND(TrackingWorksheet!W1496&gt;Calculations!$BE$3,TrackingWorksheet!K1496="YES"),1,0))</f>
        <v/>
      </c>
      <c r="AX1491" s="19">
        <f t="shared" si="336"/>
        <v>0</v>
      </c>
      <c r="AY1491" s="19">
        <f t="shared" si="332"/>
        <v>0</v>
      </c>
      <c r="AZ1491" s="27" t="str">
        <f>IF(B1491=1,"",IF(TrackingWorksheet!Q1496="","",TrackingWorksheet!Q1496))</f>
        <v/>
      </c>
      <c r="BB1491" s="4"/>
      <c r="BC1491" s="4"/>
      <c r="BD1491" s="4"/>
      <c r="BE1491" s="4"/>
      <c r="BF1491" s="4"/>
      <c r="BG1491" s="4" t="str">
        <f>IF(B1491=1,"",IF(AND(N1491=1,TrackingWorksheet!$I1496+14&lt;=WeeklySummary!$C$7),1,0))</f>
        <v/>
      </c>
      <c r="BH1491" s="4" t="str">
        <f>IF(B1491=1,"",IF(AND(R1491=1,TrackingWorksheet!$I1496+14&lt;=WeeklySummary!$C$7),1,0))</f>
        <v/>
      </c>
      <c r="BI1491" s="4" t="str">
        <f>IF(B1491=1,"",IF(AND(J1491=1,TrackingWorksheet!$G1496+14&lt;=WeeklySummary!$C$7),1,0))</f>
        <v/>
      </c>
      <c r="BJ1491" s="4" t="str">
        <f>IF(B1491=1,"",IF(AND(T1491=1,TrackingWorksheet!$I1496+14&lt;=WeeklySummary!$C$7),1,0))</f>
        <v/>
      </c>
      <c r="BK1491" s="4" t="str">
        <f>IF(B1491=1,"",IF(AND(T1491=1,TrackingWorksheet!$G1496+14&lt;=WeeklySummary!$C$7),1,0))</f>
        <v/>
      </c>
      <c r="BL1491" s="4">
        <f t="shared" si="345"/>
        <v>0</v>
      </c>
    </row>
    <row r="1492" spans="2:64" x14ac:dyDescent="0.25">
      <c r="B1492" s="27">
        <f>IF(AND(ISBLANK(TrackingWorksheet!B1497),ISBLANK(TrackingWorksheet!C1497),ISBLANK(TrackingWorksheet!G1497),ISBLANK(TrackingWorksheet!H1497),
ISBLANK(TrackingWorksheet!I1497),ISBLANK(TrackingWorksheet!J1497),ISBLANK(TrackingWorksheet!M1497),
ISBLANK(TrackingWorksheet!N1499)),1,0)</f>
        <v>1</v>
      </c>
      <c r="C1492" s="12" t="str">
        <f>IF(B1492=1,"",TrackingWorksheet!F1497)</f>
        <v/>
      </c>
      <c r="D1492" s="20" t="str">
        <f>IF(B1492=1,"",IF(AND(TrackingWorksheet!B1497&lt;&gt;"",TrackingWorksheet!B1497&lt;=WeeklySummary!$C$7,OR(TrackingWorksheet!C1497="",TrackingWorksheet!C1497&gt;=WeeklySummary!$C$6)),1,0))</f>
        <v/>
      </c>
      <c r="E1492" s="10" t="str">
        <f>IF(B1492=1,"",IF(AND(TrackingWorksheet!G1497 &lt;&gt;"",TrackingWorksheet!G1497&lt;=WeeklySummary!$C$7, TrackingWorksheet!H1497=Lists!$D$4), "Y", "N"))</f>
        <v/>
      </c>
      <c r="F1492" s="10" t="str">
        <f>IF(B1492=1,"",IF(AND(TrackingWorksheet!I1497 &lt;&gt;"", TrackingWorksheet!I1497&lt;=WeeklySummary!$C$7, TrackingWorksheet!J1497=Lists!$D$4), "Y", "N"))</f>
        <v/>
      </c>
      <c r="G1492" s="10" t="str">
        <f>IF(B1492=1,"",IF(AND(TrackingWorksheet!G1497 &lt;&gt;"",TrackingWorksheet!G1497&lt;=WeeklySummary!$C$7, TrackingWorksheet!H1497=Lists!$D$5), "Y", "N"))</f>
        <v/>
      </c>
      <c r="H1492" s="10" t="str">
        <f>IF(B1492=1,"",IF(AND(TrackingWorksheet!I1497 &lt;&gt;"", TrackingWorksheet!I1497&lt;=WeeklySummary!$C$7, TrackingWorksheet!J1497=Lists!$D$5), "Y", "N"))</f>
        <v/>
      </c>
      <c r="I1492" s="20" t="str">
        <f>IF(B1492=1,"",IF(AND(TrackingWorksheet!G1497 &lt;&gt;"", TrackingWorksheet!G1497&lt;=WeeklySummary!$C$7, TrackingWorksheet!H1497=Lists!$D$6), 1, 0))</f>
        <v/>
      </c>
      <c r="J1492" s="20" t="str">
        <f t="shared" si="337"/>
        <v/>
      </c>
      <c r="K1492" s="10" t="str">
        <f>IF(B1492=1,"",IF(AND(TrackingWorksheet!I1497&lt;=WeeklySummary!$C$7,TrackingWorksheet!K1497="YES"),0,IF(AND(AND(OR(E1492="Y",F1492="Y"),E1492&lt;&gt;F1492),G1492&lt;&gt;"Y", H1492&lt;&gt;"Y"), 1, 0)))</f>
        <v/>
      </c>
      <c r="L1492" s="20" t="str">
        <f t="shared" si="338"/>
        <v/>
      </c>
      <c r="M1492" s="10" t="str">
        <f t="shared" si="339"/>
        <v/>
      </c>
      <c r="N1492" s="20" t="str">
        <f t="shared" si="340"/>
        <v/>
      </c>
      <c r="O1492" s="10" t="str">
        <f>IF(B1492=1,"",IF(AND(TrackingWorksheet!I1497&lt;=WeeklySummary!$C$7,TrackingWorksheet!K1497="YES"),0,IF(AND(AND(OR(G1492="Y",H1492="Y"),G1492&lt;&gt;H1492),E1492&lt;&gt;"Y", F1492&lt;&gt;"Y"), 1, 0)))</f>
        <v/>
      </c>
      <c r="P1492" s="20" t="str">
        <f t="shared" si="341"/>
        <v/>
      </c>
      <c r="Q1492" s="10" t="str">
        <f t="shared" si="342"/>
        <v/>
      </c>
      <c r="R1492" s="10" t="str">
        <f t="shared" si="343"/>
        <v/>
      </c>
      <c r="S1492" s="10" t="str">
        <f>IF(B1492=1,"",IF(AND(OR(AND(TrackingWorksheet!H1497=Lists!$D$7,TrackingWorksheet!H1497=TrackingWorksheet!J1497),TrackingWorksheet!H1497&lt;&gt;TrackingWorksheet!J1497),TrackingWorksheet!K1497="YES",TrackingWorksheet!H1497&lt;&gt;Lists!$D$6,TrackingWorksheet!G1497&lt;=WeeklySummary!$C$7,TrackingWorksheet!I1497&lt;=WeeklySummary!$C$7),1,0))</f>
        <v/>
      </c>
      <c r="T1492" s="10" t="str">
        <f t="shared" si="344"/>
        <v/>
      </c>
      <c r="U1492" s="10" t="str">
        <f>IF($B1492=1,"",IF(TrackingWorksheet!$K1497="YES",1, 0)*D1492)</f>
        <v/>
      </c>
      <c r="V1492" s="20">
        <f t="shared" si="333"/>
        <v>0</v>
      </c>
      <c r="W1492" s="20">
        <f t="shared" si="334"/>
        <v>0</v>
      </c>
      <c r="X1492" s="10" t="str">
        <f>IF($B1492=1,"",IF(AND(TrackingWorksheet!$L1497&lt;&gt;"", TrackingWorksheet!$L1497&gt;=WeeklySummary!$C$6,TrackingWorksheet!$L1497&lt;=WeeklySummary!$C$7,OR(TrackingWorksheet!$H1497=Lists!$D$4,TrackingWorksheet!$J1497=Lists!$D$4)), 1, 0))</f>
        <v/>
      </c>
      <c r="Y1492" s="10" t="str">
        <f>IF($B1492=1,"",IF(AND(TrackingWorksheet!$L1497&lt;&gt;"", TrackingWorksheet!$L1497&gt;=WeeklySummary!$C$6,TrackingWorksheet!$L1497&lt;=WeeklySummary!$C$7,OR(TrackingWorksheet!$H1497=Lists!$D$5,TrackingWorksheet!$J1497=Lists!$D$5)), 1, 0))</f>
        <v/>
      </c>
      <c r="Z1492" s="10" t="str">
        <f>IF($B1492=1,"",IF(AND(TrackingWorksheet!$L1497&lt;&gt;"", TrackingWorksheet!$L1497&gt;=WeeklySummary!$C$6,TrackingWorksheet!$L1497&lt;=WeeklySummary!$C$7,OR(TrackingWorksheet!$H1497=Lists!$D$6,TrackingWorksheet!$J1497=Lists!$D$6)), 1, 0))</f>
        <v/>
      </c>
      <c r="AA1492" s="19" t="str">
        <f>IF(B1492=1,"",IF(AND(TrackingWorksheet!M1497&lt;&gt;"",TrackingWorksheet!M1497&lt;=WeeklySummary!$C$7),1,0)*D1492)</f>
        <v/>
      </c>
      <c r="AB1492" s="19" t="str">
        <f>IF(B1492=1,"",IF(AND(TrackingWorksheet!N1497&lt;&gt;"",TrackingWorksheet!N1497&lt;=WeeklySummary!$C$7),1,0)*D1492)</f>
        <v/>
      </c>
      <c r="AC1492" s="19" t="str">
        <f>IF(B1492=1,"",TrackingWorksheet!T1497)</f>
        <v/>
      </c>
      <c r="AD1492" s="19" t="str">
        <f>IF(B1492=1,"",IF(D1492*AND(TrackingWorksheet!S1497&gt;=Calculations!$BD$3,TrackingWorksheet!U1497="",TrackingWorksheet!K1497="YES"),1,0))</f>
        <v/>
      </c>
      <c r="AE1492" s="19" t="str">
        <f>IF($B1492=1,"",IF(AND(TrackingWorksheet!$S1497&gt;$BE$3,TrackingWorksheet!$T1497=Lists!$P$4),1, 0)*D1492)</f>
        <v/>
      </c>
      <c r="AF1492" s="19" t="str">
        <f>IF($B1492=1,"",IF(AND(TrackingWorksheet!$U1497&gt;$BE$3,TrackingWorksheet!$V1497=Lists!$P$4),1, 0)*D1492)</f>
        <v/>
      </c>
      <c r="AG1492" s="19" t="str">
        <f>IF($B1492=1,"",IF(AND(TrackingWorksheet!$W1497&gt;$BE$3,TrackingWorksheet!$X1497=Lists!$P$4),1, 0)*D1492)</f>
        <v/>
      </c>
      <c r="AH1492" s="19" t="str">
        <f>IF($B1492=1,"",IF(AND(TrackingWorksheet!$Y1497&gt;$BE$3,TrackingWorksheet!$Z1497=Lists!$P$4),1, 0)*D1492)</f>
        <v/>
      </c>
      <c r="AI1492" s="19" t="str">
        <f>IF($B1492=1,"",IF(AND(TrackingWorksheet!$AA1497&gt;$BE$3,TrackingWorksheet!$AB1497=Lists!$P$4),1, 0)*D1492)</f>
        <v/>
      </c>
      <c r="AJ1492" s="19" t="str">
        <f>IF($B1492=1,"",IF(AND(TrackingWorksheet!$S1497&gt;$BE$3,TrackingWorksheet!$T1497=Lists!$P$5),1, 0)*D1492)</f>
        <v/>
      </c>
      <c r="AK1492" s="19" t="str">
        <f>IF($B1492=1,"",IF(AND(TrackingWorksheet!$U1497&gt;$BE$3,TrackingWorksheet!$V1497=Lists!$P$5),1, 0)*D1492)</f>
        <v/>
      </c>
      <c r="AL1492" s="19" t="str">
        <f>IF($B1492=1,"",IF(AND(TrackingWorksheet!$W1497&gt;$BE$3,TrackingWorksheet!$X1497=Lists!$P$5),1, 0)*D1492)</f>
        <v/>
      </c>
      <c r="AM1492" s="19" t="str">
        <f>IF($B1492=1,"",IF(AND(TrackingWorksheet!$Y1497&gt;$BE$3,TrackingWorksheet!$Z1497=Lists!$P$5),1, 0)*D1492)</f>
        <v/>
      </c>
      <c r="AN1492" s="19" t="str">
        <f>IF($B1492=1,"",IF(AND(TrackingWorksheet!$AA1497&gt;$BE$3,TrackingWorksheet!$AB1497=Lists!$P$5),1, 0)*D1492)</f>
        <v/>
      </c>
      <c r="AO1492" s="19" t="str">
        <f>IF($B1492=1,"",IF(AND(TrackingWorksheet!$S1497&gt;$BE$3,TrackingWorksheet!$T1497=Lists!$P$6),1, 0)*D1492)</f>
        <v/>
      </c>
      <c r="AP1492" s="19" t="str">
        <f>IF($B1492=1,"",IF(AND(TrackingWorksheet!$U1497&gt;$BE$3,TrackingWorksheet!$V1497=Lists!$P$6),1, 0)*D1492)</f>
        <v/>
      </c>
      <c r="AQ1492" s="19" t="str">
        <f>IF($B1492=1,"",IF(AND(TrackingWorksheet!$W1497&gt;$BE$3,TrackingWorksheet!$X1497=Lists!$P$6),1, 0)*D1492)</f>
        <v/>
      </c>
      <c r="AR1492" s="19" t="str">
        <f>IF($B1492=1,"",IF(AND(TrackingWorksheet!$Y1497&gt;$BE$3,TrackingWorksheet!$Z1497=Lists!$P$6),1, 0)*D1492)</f>
        <v/>
      </c>
      <c r="AS1492" s="19" t="str">
        <f>IF($B1492=1,"",IF(AND(TrackingWorksheet!$AA1497&gt;$BE$3,TrackingWorksheet!$AB1497=Lists!$P$6),1, 0)*D1492)</f>
        <v/>
      </c>
      <c r="AT1492" s="19">
        <f t="shared" si="335"/>
        <v>0</v>
      </c>
      <c r="AU1492" s="19" t="str">
        <f>IF(B1492=1,"",IF(AND(TrackingWorksheet!K1497="",TrackingWorksheet!M1497="", TrackingWorksheet!N1497="", TrackingWorksheet!S1497="", TrackingWorksheet!V1497="", TrackingWorksheet!W1497="", TrackingWorksheet!Y1497="", TrackingWorksheet!AA1497="", V1492=1),1,0)*D1492)</f>
        <v/>
      </c>
      <c r="AV1492" s="19" t="str">
        <f>IF(B1492=1,"",IF(D1492*AND(TrackingWorksheet!U1497&gt;Calculations!$BE$3,TrackingWorksheet!K1497="YES"),1,0))</f>
        <v/>
      </c>
      <c r="AW1492" s="19" t="str">
        <f>IF(B1492=1,"",IF(D1492*AND(TrackingWorksheet!W1497&gt;Calculations!$BE$3,TrackingWorksheet!K1497="YES"),1,0))</f>
        <v/>
      </c>
      <c r="AX1492" s="19">
        <f t="shared" si="336"/>
        <v>0</v>
      </c>
      <c r="AY1492" s="19">
        <f t="shared" si="332"/>
        <v>0</v>
      </c>
      <c r="AZ1492" s="27" t="str">
        <f>IF(B1492=1,"",IF(TrackingWorksheet!Q1497="","",TrackingWorksheet!Q1497))</f>
        <v/>
      </c>
      <c r="BB1492" s="4"/>
      <c r="BC1492" s="4"/>
      <c r="BD1492" s="4"/>
      <c r="BE1492" s="4"/>
      <c r="BF1492" s="4"/>
      <c r="BG1492" s="4" t="str">
        <f>IF(B1492=1,"",IF(AND(N1492=1,TrackingWorksheet!$I1497+14&lt;=WeeklySummary!$C$7),1,0))</f>
        <v/>
      </c>
      <c r="BH1492" s="4" t="str">
        <f>IF(B1492=1,"",IF(AND(R1492=1,TrackingWorksheet!$I1497+14&lt;=WeeklySummary!$C$7),1,0))</f>
        <v/>
      </c>
      <c r="BI1492" s="4" t="str">
        <f>IF(B1492=1,"",IF(AND(J1492=1,TrackingWorksheet!$G1497+14&lt;=WeeklySummary!$C$7),1,0))</f>
        <v/>
      </c>
      <c r="BJ1492" s="4" t="str">
        <f>IF(B1492=1,"",IF(AND(T1492=1,TrackingWorksheet!$I1497+14&lt;=WeeklySummary!$C$7),1,0))</f>
        <v/>
      </c>
      <c r="BK1492" s="4" t="str">
        <f>IF(B1492=1,"",IF(AND(T1492=1,TrackingWorksheet!$G1497+14&lt;=WeeklySummary!$C$7),1,0))</f>
        <v/>
      </c>
      <c r="BL1492" s="4">
        <f t="shared" si="345"/>
        <v>0</v>
      </c>
    </row>
    <row r="1493" spans="2:64" x14ac:dyDescent="0.25">
      <c r="B1493" s="27">
        <f>IF(AND(ISBLANK(TrackingWorksheet!B1498),ISBLANK(TrackingWorksheet!C1498),ISBLANK(TrackingWorksheet!G1498),ISBLANK(TrackingWorksheet!H1498),
ISBLANK(TrackingWorksheet!I1498),ISBLANK(TrackingWorksheet!J1498),ISBLANK(TrackingWorksheet!M1498),
ISBLANK(TrackingWorksheet!N1500)),1,0)</f>
        <v>1</v>
      </c>
      <c r="C1493" s="12" t="str">
        <f>IF(B1493=1,"",TrackingWorksheet!F1498)</f>
        <v/>
      </c>
      <c r="D1493" s="20" t="str">
        <f>IF(B1493=1,"",IF(AND(TrackingWorksheet!B1498&lt;&gt;"",TrackingWorksheet!B1498&lt;=WeeklySummary!$C$7,OR(TrackingWorksheet!C1498="",TrackingWorksheet!C1498&gt;=WeeklySummary!$C$6)),1,0))</f>
        <v/>
      </c>
      <c r="E1493" s="10" t="str">
        <f>IF(B1493=1,"",IF(AND(TrackingWorksheet!G1498 &lt;&gt;"",TrackingWorksheet!G1498&lt;=WeeklySummary!$C$7, TrackingWorksheet!H1498=Lists!$D$4), "Y", "N"))</f>
        <v/>
      </c>
      <c r="F1493" s="10" t="str">
        <f>IF(B1493=1,"",IF(AND(TrackingWorksheet!I1498 &lt;&gt;"", TrackingWorksheet!I1498&lt;=WeeklySummary!$C$7, TrackingWorksheet!J1498=Lists!$D$4), "Y", "N"))</f>
        <v/>
      </c>
      <c r="G1493" s="10" t="str">
        <f>IF(B1493=1,"",IF(AND(TrackingWorksheet!G1498 &lt;&gt;"",TrackingWorksheet!G1498&lt;=WeeklySummary!$C$7, TrackingWorksheet!H1498=Lists!$D$5), "Y", "N"))</f>
        <v/>
      </c>
      <c r="H1493" s="10" t="str">
        <f>IF(B1493=1,"",IF(AND(TrackingWorksheet!I1498 &lt;&gt;"", TrackingWorksheet!I1498&lt;=WeeklySummary!$C$7, TrackingWorksheet!J1498=Lists!$D$5), "Y", "N"))</f>
        <v/>
      </c>
      <c r="I1493" s="20" t="str">
        <f>IF(B1493=1,"",IF(AND(TrackingWorksheet!G1498 &lt;&gt;"", TrackingWorksheet!G1498&lt;=WeeklySummary!$C$7, TrackingWorksheet!H1498=Lists!$D$6), 1, 0))</f>
        <v/>
      </c>
      <c r="J1493" s="20" t="str">
        <f t="shared" si="337"/>
        <v/>
      </c>
      <c r="K1493" s="10" t="str">
        <f>IF(B1493=1,"",IF(AND(TrackingWorksheet!I1498&lt;=WeeklySummary!$C$7,TrackingWorksheet!K1498="YES"),0,IF(AND(AND(OR(E1493="Y",F1493="Y"),E1493&lt;&gt;F1493),G1493&lt;&gt;"Y", H1493&lt;&gt;"Y"), 1, 0)))</f>
        <v/>
      </c>
      <c r="L1493" s="20" t="str">
        <f t="shared" si="338"/>
        <v/>
      </c>
      <c r="M1493" s="10" t="str">
        <f t="shared" si="339"/>
        <v/>
      </c>
      <c r="N1493" s="20" t="str">
        <f t="shared" si="340"/>
        <v/>
      </c>
      <c r="O1493" s="10" t="str">
        <f>IF(B1493=1,"",IF(AND(TrackingWorksheet!I1498&lt;=WeeklySummary!$C$7,TrackingWorksheet!K1498="YES"),0,IF(AND(AND(OR(G1493="Y",H1493="Y"),G1493&lt;&gt;H1493),E1493&lt;&gt;"Y", F1493&lt;&gt;"Y"), 1, 0)))</f>
        <v/>
      </c>
      <c r="P1493" s="20" t="str">
        <f t="shared" si="341"/>
        <v/>
      </c>
      <c r="Q1493" s="10" t="str">
        <f t="shared" si="342"/>
        <v/>
      </c>
      <c r="R1493" s="10" t="str">
        <f t="shared" si="343"/>
        <v/>
      </c>
      <c r="S1493" s="10" t="str">
        <f>IF(B1493=1,"",IF(AND(OR(AND(TrackingWorksheet!H1498=Lists!$D$7,TrackingWorksheet!H1498=TrackingWorksheet!J1498),TrackingWorksheet!H1498&lt;&gt;TrackingWorksheet!J1498),TrackingWorksheet!K1498="YES",TrackingWorksheet!H1498&lt;&gt;Lists!$D$6,TrackingWorksheet!G1498&lt;=WeeklySummary!$C$7,TrackingWorksheet!I1498&lt;=WeeklySummary!$C$7),1,0))</f>
        <v/>
      </c>
      <c r="T1493" s="10" t="str">
        <f t="shared" si="344"/>
        <v/>
      </c>
      <c r="U1493" s="10" t="str">
        <f>IF($B1493=1,"",IF(TrackingWorksheet!$K1498="YES",1, 0)*D1493)</f>
        <v/>
      </c>
      <c r="V1493" s="20">
        <f t="shared" si="333"/>
        <v>0</v>
      </c>
      <c r="W1493" s="20">
        <f t="shared" si="334"/>
        <v>0</v>
      </c>
      <c r="X1493" s="10" t="str">
        <f>IF($B1493=1,"",IF(AND(TrackingWorksheet!$L1498&lt;&gt;"", TrackingWorksheet!$L1498&gt;=WeeklySummary!$C$6,TrackingWorksheet!$L1498&lt;=WeeklySummary!$C$7,OR(TrackingWorksheet!$H1498=Lists!$D$4,TrackingWorksheet!$J1498=Lists!$D$4)), 1, 0))</f>
        <v/>
      </c>
      <c r="Y1493" s="10" t="str">
        <f>IF($B1493=1,"",IF(AND(TrackingWorksheet!$L1498&lt;&gt;"", TrackingWorksheet!$L1498&gt;=WeeklySummary!$C$6,TrackingWorksheet!$L1498&lt;=WeeklySummary!$C$7,OR(TrackingWorksheet!$H1498=Lists!$D$5,TrackingWorksheet!$J1498=Lists!$D$5)), 1, 0))</f>
        <v/>
      </c>
      <c r="Z1493" s="10" t="str">
        <f>IF($B1493=1,"",IF(AND(TrackingWorksheet!$L1498&lt;&gt;"", TrackingWorksheet!$L1498&gt;=WeeklySummary!$C$6,TrackingWorksheet!$L1498&lt;=WeeklySummary!$C$7,OR(TrackingWorksheet!$H1498=Lists!$D$6,TrackingWorksheet!$J1498=Lists!$D$6)), 1, 0))</f>
        <v/>
      </c>
      <c r="AA1493" s="19" t="str">
        <f>IF(B1493=1,"",IF(AND(TrackingWorksheet!M1498&lt;&gt;"",TrackingWorksheet!M1498&lt;=WeeklySummary!$C$7),1,0)*D1493)</f>
        <v/>
      </c>
      <c r="AB1493" s="19" t="str">
        <f>IF(B1493=1,"",IF(AND(TrackingWorksheet!N1498&lt;&gt;"",TrackingWorksheet!N1498&lt;=WeeklySummary!$C$7),1,0)*D1493)</f>
        <v/>
      </c>
      <c r="AC1493" s="19" t="str">
        <f>IF(B1493=1,"",TrackingWorksheet!T1498)</f>
        <v/>
      </c>
      <c r="AD1493" s="19" t="str">
        <f>IF(B1493=1,"",IF(D1493*AND(TrackingWorksheet!S1498&gt;=Calculations!$BD$3,TrackingWorksheet!U1498="",TrackingWorksheet!K1498="YES"),1,0))</f>
        <v/>
      </c>
      <c r="AE1493" s="19" t="str">
        <f>IF($B1493=1,"",IF(AND(TrackingWorksheet!$S1498&gt;$BE$3,TrackingWorksheet!$T1498=Lists!$P$4),1, 0)*D1493)</f>
        <v/>
      </c>
      <c r="AF1493" s="19" t="str">
        <f>IF($B1493=1,"",IF(AND(TrackingWorksheet!$U1498&gt;$BE$3,TrackingWorksheet!$V1498=Lists!$P$4),1, 0)*D1493)</f>
        <v/>
      </c>
      <c r="AG1493" s="19" t="str">
        <f>IF($B1493=1,"",IF(AND(TrackingWorksheet!$W1498&gt;$BE$3,TrackingWorksheet!$X1498=Lists!$P$4),1, 0)*D1493)</f>
        <v/>
      </c>
      <c r="AH1493" s="19" t="str">
        <f>IF($B1493=1,"",IF(AND(TrackingWorksheet!$Y1498&gt;$BE$3,TrackingWorksheet!$Z1498=Lists!$P$4),1, 0)*D1493)</f>
        <v/>
      </c>
      <c r="AI1493" s="19" t="str">
        <f>IF($B1493=1,"",IF(AND(TrackingWorksheet!$AA1498&gt;$BE$3,TrackingWorksheet!$AB1498=Lists!$P$4),1, 0)*D1493)</f>
        <v/>
      </c>
      <c r="AJ1493" s="19" t="str">
        <f>IF($B1493=1,"",IF(AND(TrackingWorksheet!$S1498&gt;$BE$3,TrackingWorksheet!$T1498=Lists!$P$5),1, 0)*D1493)</f>
        <v/>
      </c>
      <c r="AK1493" s="19" t="str">
        <f>IF($B1493=1,"",IF(AND(TrackingWorksheet!$U1498&gt;$BE$3,TrackingWorksheet!$V1498=Lists!$P$5),1, 0)*D1493)</f>
        <v/>
      </c>
      <c r="AL1493" s="19" t="str">
        <f>IF($B1493=1,"",IF(AND(TrackingWorksheet!$W1498&gt;$BE$3,TrackingWorksheet!$X1498=Lists!$P$5),1, 0)*D1493)</f>
        <v/>
      </c>
      <c r="AM1493" s="19" t="str">
        <f>IF($B1493=1,"",IF(AND(TrackingWorksheet!$Y1498&gt;$BE$3,TrackingWorksheet!$Z1498=Lists!$P$5),1, 0)*D1493)</f>
        <v/>
      </c>
      <c r="AN1493" s="19" t="str">
        <f>IF($B1493=1,"",IF(AND(TrackingWorksheet!$AA1498&gt;$BE$3,TrackingWorksheet!$AB1498=Lists!$P$5),1, 0)*D1493)</f>
        <v/>
      </c>
      <c r="AO1493" s="19" t="str">
        <f>IF($B1493=1,"",IF(AND(TrackingWorksheet!$S1498&gt;$BE$3,TrackingWorksheet!$T1498=Lists!$P$6),1, 0)*D1493)</f>
        <v/>
      </c>
      <c r="AP1493" s="19" t="str">
        <f>IF($B1493=1,"",IF(AND(TrackingWorksheet!$U1498&gt;$BE$3,TrackingWorksheet!$V1498=Lists!$P$6),1, 0)*D1493)</f>
        <v/>
      </c>
      <c r="AQ1493" s="19" t="str">
        <f>IF($B1493=1,"",IF(AND(TrackingWorksheet!$W1498&gt;$BE$3,TrackingWorksheet!$X1498=Lists!$P$6),1, 0)*D1493)</f>
        <v/>
      </c>
      <c r="AR1493" s="19" t="str">
        <f>IF($B1493=1,"",IF(AND(TrackingWorksheet!$Y1498&gt;$BE$3,TrackingWorksheet!$Z1498=Lists!$P$6),1, 0)*D1493)</f>
        <v/>
      </c>
      <c r="AS1493" s="19" t="str">
        <f>IF($B1493=1,"",IF(AND(TrackingWorksheet!$AA1498&gt;$BE$3,TrackingWorksheet!$AB1498=Lists!$P$6),1, 0)*D1493)</f>
        <v/>
      </c>
      <c r="AT1493" s="19">
        <f t="shared" si="335"/>
        <v>0</v>
      </c>
      <c r="AU1493" s="19" t="str">
        <f>IF(B1493=1,"",IF(AND(TrackingWorksheet!K1498="",TrackingWorksheet!M1498="", TrackingWorksheet!N1498="", TrackingWorksheet!S1498="", TrackingWorksheet!V1498="", TrackingWorksheet!W1498="", TrackingWorksheet!Y1498="", TrackingWorksheet!AA1498="", V1493=1),1,0)*D1493)</f>
        <v/>
      </c>
      <c r="AV1493" s="19" t="str">
        <f>IF(B1493=1,"",IF(D1493*AND(TrackingWorksheet!U1498&gt;Calculations!$BE$3,TrackingWorksheet!K1498="YES"),1,0))</f>
        <v/>
      </c>
      <c r="AW1493" s="19" t="str">
        <f>IF(B1493=1,"",IF(D1493*AND(TrackingWorksheet!W1498&gt;Calculations!$BE$3,TrackingWorksheet!K1498="YES"),1,0))</f>
        <v/>
      </c>
      <c r="AX1493" s="19">
        <f t="shared" si="336"/>
        <v>0</v>
      </c>
      <c r="AY1493" s="19">
        <f t="shared" si="332"/>
        <v>0</v>
      </c>
      <c r="AZ1493" s="27" t="str">
        <f>IF(B1493=1,"",IF(TrackingWorksheet!Q1498="","",TrackingWorksheet!Q1498))</f>
        <v/>
      </c>
      <c r="BB1493" s="4"/>
      <c r="BC1493" s="4"/>
      <c r="BD1493" s="4"/>
      <c r="BE1493" s="4"/>
      <c r="BF1493" s="4"/>
      <c r="BG1493" s="4" t="str">
        <f>IF(B1493=1,"",IF(AND(N1493=1,TrackingWorksheet!$I1498+14&lt;=WeeklySummary!$C$7),1,0))</f>
        <v/>
      </c>
      <c r="BH1493" s="4" t="str">
        <f>IF(B1493=1,"",IF(AND(R1493=1,TrackingWorksheet!$I1498+14&lt;=WeeklySummary!$C$7),1,0))</f>
        <v/>
      </c>
      <c r="BI1493" s="4" t="str">
        <f>IF(B1493=1,"",IF(AND(J1493=1,TrackingWorksheet!$G1498+14&lt;=WeeklySummary!$C$7),1,0))</f>
        <v/>
      </c>
      <c r="BJ1493" s="4" t="str">
        <f>IF(B1493=1,"",IF(AND(T1493=1,TrackingWorksheet!$I1498+14&lt;=WeeklySummary!$C$7),1,0))</f>
        <v/>
      </c>
      <c r="BK1493" s="4" t="str">
        <f>IF(B1493=1,"",IF(AND(T1493=1,TrackingWorksheet!$G1498+14&lt;=WeeklySummary!$C$7),1,0))</f>
        <v/>
      </c>
      <c r="BL1493" s="4">
        <f t="shared" si="345"/>
        <v>0</v>
      </c>
    </row>
    <row r="1494" spans="2:64" x14ac:dyDescent="0.25">
      <c r="B1494" s="27">
        <f>IF(AND(ISBLANK(TrackingWorksheet!B1499),ISBLANK(TrackingWorksheet!C1499),ISBLANK(TrackingWorksheet!G1499),ISBLANK(TrackingWorksheet!H1499),
ISBLANK(TrackingWorksheet!I1499),ISBLANK(TrackingWorksheet!J1499),ISBLANK(TrackingWorksheet!M1499),
ISBLANK(TrackingWorksheet!N1501)),1,0)</f>
        <v>1</v>
      </c>
      <c r="C1494" s="12" t="str">
        <f>IF(B1494=1,"",TrackingWorksheet!F1499)</f>
        <v/>
      </c>
      <c r="D1494" s="20" t="str">
        <f>IF(B1494=1,"",IF(AND(TrackingWorksheet!B1499&lt;&gt;"",TrackingWorksheet!B1499&lt;=WeeklySummary!$C$7,OR(TrackingWorksheet!C1499="",TrackingWorksheet!C1499&gt;=WeeklySummary!$C$6)),1,0))</f>
        <v/>
      </c>
      <c r="E1494" s="10" t="str">
        <f>IF(B1494=1,"",IF(AND(TrackingWorksheet!G1499 &lt;&gt;"",TrackingWorksheet!G1499&lt;=WeeklySummary!$C$7, TrackingWorksheet!H1499=Lists!$D$4), "Y", "N"))</f>
        <v/>
      </c>
      <c r="F1494" s="10" t="str">
        <f>IF(B1494=1,"",IF(AND(TrackingWorksheet!I1499 &lt;&gt;"", TrackingWorksheet!I1499&lt;=WeeklySummary!$C$7, TrackingWorksheet!J1499=Lists!$D$4), "Y", "N"))</f>
        <v/>
      </c>
      <c r="G1494" s="10" t="str">
        <f>IF(B1494=1,"",IF(AND(TrackingWorksheet!G1499 &lt;&gt;"",TrackingWorksheet!G1499&lt;=WeeklySummary!$C$7, TrackingWorksheet!H1499=Lists!$D$5), "Y", "N"))</f>
        <v/>
      </c>
      <c r="H1494" s="10" t="str">
        <f>IF(B1494=1,"",IF(AND(TrackingWorksheet!I1499 &lt;&gt;"", TrackingWorksheet!I1499&lt;=WeeklySummary!$C$7, TrackingWorksheet!J1499=Lists!$D$5), "Y", "N"))</f>
        <v/>
      </c>
      <c r="I1494" s="20" t="str">
        <f>IF(B1494=1,"",IF(AND(TrackingWorksheet!G1499 &lt;&gt;"", TrackingWorksheet!G1499&lt;=WeeklySummary!$C$7, TrackingWorksheet!H1499=Lists!$D$6), 1, 0))</f>
        <v/>
      </c>
      <c r="J1494" s="20" t="str">
        <f t="shared" si="337"/>
        <v/>
      </c>
      <c r="K1494" s="10" t="str">
        <f>IF(B1494=1,"",IF(AND(TrackingWorksheet!I1499&lt;=WeeklySummary!$C$7,TrackingWorksheet!K1499="YES"),0,IF(AND(AND(OR(E1494="Y",F1494="Y"),E1494&lt;&gt;F1494),G1494&lt;&gt;"Y", H1494&lt;&gt;"Y"), 1, 0)))</f>
        <v/>
      </c>
      <c r="L1494" s="20" t="str">
        <f t="shared" si="338"/>
        <v/>
      </c>
      <c r="M1494" s="10" t="str">
        <f t="shared" si="339"/>
        <v/>
      </c>
      <c r="N1494" s="20" t="str">
        <f t="shared" si="340"/>
        <v/>
      </c>
      <c r="O1494" s="10" t="str">
        <f>IF(B1494=1,"",IF(AND(TrackingWorksheet!I1499&lt;=WeeklySummary!$C$7,TrackingWorksheet!K1499="YES"),0,IF(AND(AND(OR(G1494="Y",H1494="Y"),G1494&lt;&gt;H1494),E1494&lt;&gt;"Y", F1494&lt;&gt;"Y"), 1, 0)))</f>
        <v/>
      </c>
      <c r="P1494" s="20" t="str">
        <f t="shared" si="341"/>
        <v/>
      </c>
      <c r="Q1494" s="10" t="str">
        <f t="shared" si="342"/>
        <v/>
      </c>
      <c r="R1494" s="10" t="str">
        <f t="shared" si="343"/>
        <v/>
      </c>
      <c r="S1494" s="10" t="str">
        <f>IF(B1494=1,"",IF(AND(OR(AND(TrackingWorksheet!H1499=Lists!$D$7,TrackingWorksheet!H1499=TrackingWorksheet!J1499),TrackingWorksheet!H1499&lt;&gt;TrackingWorksheet!J1499),TrackingWorksheet!K1499="YES",TrackingWorksheet!H1499&lt;&gt;Lists!$D$6,TrackingWorksheet!G1499&lt;=WeeklySummary!$C$7,TrackingWorksheet!I1499&lt;=WeeklySummary!$C$7),1,0))</f>
        <v/>
      </c>
      <c r="T1494" s="10" t="str">
        <f t="shared" si="344"/>
        <v/>
      </c>
      <c r="U1494" s="10" t="str">
        <f>IF($B1494=1,"",IF(TrackingWorksheet!$K1499="YES",1, 0)*D1494)</f>
        <v/>
      </c>
      <c r="V1494" s="20">
        <f t="shared" si="333"/>
        <v>0</v>
      </c>
      <c r="W1494" s="20">
        <f t="shared" si="334"/>
        <v>0</v>
      </c>
      <c r="X1494" s="10" t="str">
        <f>IF($B1494=1,"",IF(AND(TrackingWorksheet!$L1499&lt;&gt;"", TrackingWorksheet!$L1499&gt;=WeeklySummary!$C$6,TrackingWorksheet!$L1499&lt;=WeeklySummary!$C$7,OR(TrackingWorksheet!$H1499=Lists!$D$4,TrackingWorksheet!$J1499=Lists!$D$4)), 1, 0))</f>
        <v/>
      </c>
      <c r="Y1494" s="10" t="str">
        <f>IF($B1494=1,"",IF(AND(TrackingWorksheet!$L1499&lt;&gt;"", TrackingWorksheet!$L1499&gt;=WeeklySummary!$C$6,TrackingWorksheet!$L1499&lt;=WeeklySummary!$C$7,OR(TrackingWorksheet!$H1499=Lists!$D$5,TrackingWorksheet!$J1499=Lists!$D$5)), 1, 0))</f>
        <v/>
      </c>
      <c r="Z1494" s="10" t="str">
        <f>IF($B1494=1,"",IF(AND(TrackingWorksheet!$L1499&lt;&gt;"", TrackingWorksheet!$L1499&gt;=WeeklySummary!$C$6,TrackingWorksheet!$L1499&lt;=WeeklySummary!$C$7,OR(TrackingWorksheet!$H1499=Lists!$D$6,TrackingWorksheet!$J1499=Lists!$D$6)), 1, 0))</f>
        <v/>
      </c>
      <c r="AA1494" s="19" t="str">
        <f>IF(B1494=1,"",IF(AND(TrackingWorksheet!M1499&lt;&gt;"",TrackingWorksheet!M1499&lt;=WeeklySummary!$C$7),1,0)*D1494)</f>
        <v/>
      </c>
      <c r="AB1494" s="19" t="str">
        <f>IF(B1494=1,"",IF(AND(TrackingWorksheet!N1499&lt;&gt;"",TrackingWorksheet!N1499&lt;=WeeklySummary!$C$7),1,0)*D1494)</f>
        <v/>
      </c>
      <c r="AC1494" s="19" t="str">
        <f>IF(B1494=1,"",TrackingWorksheet!T1499)</f>
        <v/>
      </c>
      <c r="AD1494" s="19" t="str">
        <f>IF(B1494=1,"",IF(D1494*AND(TrackingWorksheet!S1499&gt;=Calculations!$BD$3,TrackingWorksheet!U1499="",TrackingWorksheet!K1499="YES"),1,0))</f>
        <v/>
      </c>
      <c r="AE1494" s="19" t="str">
        <f>IF($B1494=1,"",IF(AND(TrackingWorksheet!$S1499&gt;$BE$3,TrackingWorksheet!$T1499=Lists!$P$4),1, 0)*D1494)</f>
        <v/>
      </c>
      <c r="AF1494" s="19" t="str">
        <f>IF($B1494=1,"",IF(AND(TrackingWorksheet!$U1499&gt;$BE$3,TrackingWorksheet!$V1499=Lists!$P$4),1, 0)*D1494)</f>
        <v/>
      </c>
      <c r="AG1494" s="19" t="str">
        <f>IF($B1494=1,"",IF(AND(TrackingWorksheet!$W1499&gt;$BE$3,TrackingWorksheet!$X1499=Lists!$P$4),1, 0)*D1494)</f>
        <v/>
      </c>
      <c r="AH1494" s="19" t="str">
        <f>IF($B1494=1,"",IF(AND(TrackingWorksheet!$Y1499&gt;$BE$3,TrackingWorksheet!$Z1499=Lists!$P$4),1, 0)*D1494)</f>
        <v/>
      </c>
      <c r="AI1494" s="19" t="str">
        <f>IF($B1494=1,"",IF(AND(TrackingWorksheet!$AA1499&gt;$BE$3,TrackingWorksheet!$AB1499=Lists!$P$4),1, 0)*D1494)</f>
        <v/>
      </c>
      <c r="AJ1494" s="19" t="str">
        <f>IF($B1494=1,"",IF(AND(TrackingWorksheet!$S1499&gt;$BE$3,TrackingWorksheet!$T1499=Lists!$P$5),1, 0)*D1494)</f>
        <v/>
      </c>
      <c r="AK1494" s="19" t="str">
        <f>IF($B1494=1,"",IF(AND(TrackingWorksheet!$U1499&gt;$BE$3,TrackingWorksheet!$V1499=Lists!$P$5),1, 0)*D1494)</f>
        <v/>
      </c>
      <c r="AL1494" s="19" t="str">
        <f>IF($B1494=1,"",IF(AND(TrackingWorksheet!$W1499&gt;$BE$3,TrackingWorksheet!$X1499=Lists!$P$5),1, 0)*D1494)</f>
        <v/>
      </c>
      <c r="AM1494" s="19" t="str">
        <f>IF($B1494=1,"",IF(AND(TrackingWorksheet!$Y1499&gt;$BE$3,TrackingWorksheet!$Z1499=Lists!$P$5),1, 0)*D1494)</f>
        <v/>
      </c>
      <c r="AN1494" s="19" t="str">
        <f>IF($B1494=1,"",IF(AND(TrackingWorksheet!$AA1499&gt;$BE$3,TrackingWorksheet!$AB1499=Lists!$P$5),1, 0)*D1494)</f>
        <v/>
      </c>
      <c r="AO1494" s="19" t="str">
        <f>IF($B1494=1,"",IF(AND(TrackingWorksheet!$S1499&gt;$BE$3,TrackingWorksheet!$T1499=Lists!$P$6),1, 0)*D1494)</f>
        <v/>
      </c>
      <c r="AP1494" s="19" t="str">
        <f>IF($B1494=1,"",IF(AND(TrackingWorksheet!$U1499&gt;$BE$3,TrackingWorksheet!$V1499=Lists!$P$6),1, 0)*D1494)</f>
        <v/>
      </c>
      <c r="AQ1494" s="19" t="str">
        <f>IF($B1494=1,"",IF(AND(TrackingWorksheet!$W1499&gt;$BE$3,TrackingWorksheet!$X1499=Lists!$P$6),1, 0)*D1494)</f>
        <v/>
      </c>
      <c r="AR1494" s="19" t="str">
        <f>IF($B1494=1,"",IF(AND(TrackingWorksheet!$Y1499&gt;$BE$3,TrackingWorksheet!$Z1499=Lists!$P$6),1, 0)*D1494)</f>
        <v/>
      </c>
      <c r="AS1494" s="19" t="str">
        <f>IF($B1494=1,"",IF(AND(TrackingWorksheet!$AA1499&gt;$BE$3,TrackingWorksheet!$AB1499=Lists!$P$6),1, 0)*D1494)</f>
        <v/>
      </c>
      <c r="AT1494" s="19">
        <f t="shared" si="335"/>
        <v>0</v>
      </c>
      <c r="AU1494" s="19" t="str">
        <f>IF(B1494=1,"",IF(AND(TrackingWorksheet!K1499="",TrackingWorksheet!M1499="", TrackingWorksheet!N1499="", TrackingWorksheet!S1499="", TrackingWorksheet!V1499="", TrackingWorksheet!W1499="", TrackingWorksheet!Y1499="", TrackingWorksheet!AA1499="", V1494=1),1,0)*D1494)</f>
        <v/>
      </c>
      <c r="AV1494" s="19" t="str">
        <f>IF(B1494=1,"",IF(D1494*AND(TrackingWorksheet!U1499&gt;Calculations!$BE$3,TrackingWorksheet!K1499="YES"),1,0))</f>
        <v/>
      </c>
      <c r="AW1494" s="19" t="str">
        <f>IF(B1494=1,"",IF(D1494*AND(TrackingWorksheet!W1499&gt;Calculations!$BE$3,TrackingWorksheet!K1499="YES"),1,0))</f>
        <v/>
      </c>
      <c r="AX1494" s="19">
        <f t="shared" si="336"/>
        <v>0</v>
      </c>
      <c r="AY1494" s="19">
        <f t="shared" si="332"/>
        <v>0</v>
      </c>
      <c r="AZ1494" s="27" t="str">
        <f>IF(B1494=1,"",IF(TrackingWorksheet!Q1499="","",TrackingWorksheet!Q1499))</f>
        <v/>
      </c>
      <c r="BB1494" s="4"/>
      <c r="BC1494" s="4"/>
      <c r="BD1494" s="4"/>
      <c r="BE1494" s="4"/>
      <c r="BF1494" s="4"/>
      <c r="BG1494" s="4" t="str">
        <f>IF(B1494=1,"",IF(AND(N1494=1,TrackingWorksheet!$I1499+14&lt;=WeeklySummary!$C$7),1,0))</f>
        <v/>
      </c>
      <c r="BH1494" s="4" t="str">
        <f>IF(B1494=1,"",IF(AND(R1494=1,TrackingWorksheet!$I1499+14&lt;=WeeklySummary!$C$7),1,0))</f>
        <v/>
      </c>
      <c r="BI1494" s="4" t="str">
        <f>IF(B1494=1,"",IF(AND(J1494=1,TrackingWorksheet!$G1499+14&lt;=WeeklySummary!$C$7),1,0))</f>
        <v/>
      </c>
      <c r="BJ1494" s="4" t="str">
        <f>IF(B1494=1,"",IF(AND(T1494=1,TrackingWorksheet!$I1499+14&lt;=WeeklySummary!$C$7),1,0))</f>
        <v/>
      </c>
      <c r="BK1494" s="4" t="str">
        <f>IF(B1494=1,"",IF(AND(T1494=1,TrackingWorksheet!$G1499+14&lt;=WeeklySummary!$C$7),1,0))</f>
        <v/>
      </c>
      <c r="BL1494" s="4">
        <f t="shared" si="345"/>
        <v>0</v>
      </c>
    </row>
    <row r="1495" spans="2:64" x14ac:dyDescent="0.25">
      <c r="B1495" s="27">
        <f>IF(AND(ISBLANK(TrackingWorksheet!B1500),ISBLANK(TrackingWorksheet!C1500),ISBLANK(TrackingWorksheet!G1500),ISBLANK(TrackingWorksheet!H1500),
ISBLANK(TrackingWorksheet!I1500),ISBLANK(TrackingWorksheet!J1500),ISBLANK(TrackingWorksheet!M1500),
ISBLANK(TrackingWorksheet!N1502)),1,0)</f>
        <v>1</v>
      </c>
      <c r="C1495" s="12" t="str">
        <f>IF(B1495=1,"",TrackingWorksheet!F1500)</f>
        <v/>
      </c>
      <c r="D1495" s="20" t="str">
        <f>IF(B1495=1,"",IF(AND(TrackingWorksheet!B1500&lt;&gt;"",TrackingWorksheet!B1500&lt;=WeeklySummary!$C$7,OR(TrackingWorksheet!C1500="",TrackingWorksheet!C1500&gt;=WeeklySummary!$C$6)),1,0))</f>
        <v/>
      </c>
      <c r="E1495" s="10" t="str">
        <f>IF(B1495=1,"",IF(AND(TrackingWorksheet!G1500 &lt;&gt;"",TrackingWorksheet!G1500&lt;=WeeklySummary!$C$7, TrackingWorksheet!H1500=Lists!$D$4), "Y", "N"))</f>
        <v/>
      </c>
      <c r="F1495" s="10" t="str">
        <f>IF(B1495=1,"",IF(AND(TrackingWorksheet!I1500 &lt;&gt;"", TrackingWorksheet!I1500&lt;=WeeklySummary!$C$7, TrackingWorksheet!J1500=Lists!$D$4), "Y", "N"))</f>
        <v/>
      </c>
      <c r="G1495" s="10" t="str">
        <f>IF(B1495=1,"",IF(AND(TrackingWorksheet!G1500 &lt;&gt;"",TrackingWorksheet!G1500&lt;=WeeklySummary!$C$7, TrackingWorksheet!H1500=Lists!$D$5), "Y", "N"))</f>
        <v/>
      </c>
      <c r="H1495" s="10" t="str">
        <f>IF(B1495=1,"",IF(AND(TrackingWorksheet!I1500 &lt;&gt;"", TrackingWorksheet!I1500&lt;=WeeklySummary!$C$7, TrackingWorksheet!J1500=Lists!$D$5), "Y", "N"))</f>
        <v/>
      </c>
      <c r="I1495" s="20" t="str">
        <f>IF(B1495=1,"",IF(AND(TrackingWorksheet!G1500 &lt;&gt;"", TrackingWorksheet!G1500&lt;=WeeklySummary!$C$7, TrackingWorksheet!H1500=Lists!$D$6), 1, 0))</f>
        <v/>
      </c>
      <c r="J1495" s="20" t="str">
        <f t="shared" si="337"/>
        <v/>
      </c>
      <c r="K1495" s="10" t="str">
        <f>IF(B1495=1,"",IF(AND(TrackingWorksheet!I1500&lt;=WeeklySummary!$C$7,TrackingWorksheet!K1500="YES"),0,IF(AND(AND(OR(E1495="Y",F1495="Y"),E1495&lt;&gt;F1495),G1495&lt;&gt;"Y", H1495&lt;&gt;"Y"), 1, 0)))</f>
        <v/>
      </c>
      <c r="L1495" s="20" t="str">
        <f t="shared" si="338"/>
        <v/>
      </c>
      <c r="M1495" s="10" t="str">
        <f t="shared" si="339"/>
        <v/>
      </c>
      <c r="N1495" s="20" t="str">
        <f t="shared" si="340"/>
        <v/>
      </c>
      <c r="O1495" s="10" t="str">
        <f>IF(B1495=1,"",IF(AND(TrackingWorksheet!I1500&lt;=WeeklySummary!$C$7,TrackingWorksheet!K1500="YES"),0,IF(AND(AND(OR(G1495="Y",H1495="Y"),G1495&lt;&gt;H1495),E1495&lt;&gt;"Y", F1495&lt;&gt;"Y"), 1, 0)))</f>
        <v/>
      </c>
      <c r="P1495" s="20" t="str">
        <f t="shared" si="341"/>
        <v/>
      </c>
      <c r="Q1495" s="10" t="str">
        <f t="shared" si="342"/>
        <v/>
      </c>
      <c r="R1495" s="10" t="str">
        <f t="shared" si="343"/>
        <v/>
      </c>
      <c r="S1495" s="10" t="str">
        <f>IF(B1495=1,"",IF(AND(OR(AND(TrackingWorksheet!H1500=Lists!$D$7,TrackingWorksheet!H1500=TrackingWorksheet!J1500),TrackingWorksheet!H1500&lt;&gt;TrackingWorksheet!J1500),TrackingWorksheet!K1500="YES",TrackingWorksheet!H1500&lt;&gt;Lists!$D$6,TrackingWorksheet!G1500&lt;=WeeklySummary!$C$7,TrackingWorksheet!I1500&lt;=WeeklySummary!$C$7),1,0))</f>
        <v/>
      </c>
      <c r="T1495" s="10" t="str">
        <f t="shared" si="344"/>
        <v/>
      </c>
      <c r="U1495" s="10" t="str">
        <f>IF($B1495=1,"",IF(TrackingWorksheet!$K1500="YES",1, 0)*D1495)</f>
        <v/>
      </c>
      <c r="V1495" s="20">
        <f t="shared" si="333"/>
        <v>0</v>
      </c>
      <c r="W1495" s="20">
        <f t="shared" si="334"/>
        <v>0</v>
      </c>
      <c r="X1495" s="10" t="str">
        <f>IF($B1495=1,"",IF(AND(TrackingWorksheet!$L1500&lt;&gt;"", TrackingWorksheet!$L1500&gt;=WeeklySummary!$C$6,TrackingWorksheet!$L1500&lt;=WeeklySummary!$C$7,OR(TrackingWorksheet!$H1500=Lists!$D$4,TrackingWorksheet!$J1500=Lists!$D$4)), 1, 0))</f>
        <v/>
      </c>
      <c r="Y1495" s="10" t="str">
        <f>IF($B1495=1,"",IF(AND(TrackingWorksheet!$L1500&lt;&gt;"", TrackingWorksheet!$L1500&gt;=WeeklySummary!$C$6,TrackingWorksheet!$L1500&lt;=WeeklySummary!$C$7,OR(TrackingWorksheet!$H1500=Lists!$D$5,TrackingWorksheet!$J1500=Lists!$D$5)), 1, 0))</f>
        <v/>
      </c>
      <c r="Z1495" s="10" t="str">
        <f>IF($B1495=1,"",IF(AND(TrackingWorksheet!$L1500&lt;&gt;"", TrackingWorksheet!$L1500&gt;=WeeklySummary!$C$6,TrackingWorksheet!$L1500&lt;=WeeklySummary!$C$7,OR(TrackingWorksheet!$H1500=Lists!$D$6,TrackingWorksheet!$J1500=Lists!$D$6)), 1, 0))</f>
        <v/>
      </c>
      <c r="AA1495" s="19" t="str">
        <f>IF(B1495=1,"",IF(AND(TrackingWorksheet!M1500&lt;&gt;"",TrackingWorksheet!M1500&lt;=WeeklySummary!$C$7),1,0)*D1495)</f>
        <v/>
      </c>
      <c r="AB1495" s="19" t="str">
        <f>IF(B1495=1,"",IF(AND(TrackingWorksheet!N1500&lt;&gt;"",TrackingWorksheet!N1500&lt;=WeeklySummary!$C$7),1,0)*D1495)</f>
        <v/>
      </c>
      <c r="AC1495" s="19" t="str">
        <f>IF(B1495=1,"",TrackingWorksheet!T1500)</f>
        <v/>
      </c>
      <c r="AD1495" s="19" t="str">
        <f>IF(B1495=1,"",IF(D1495*AND(TrackingWorksheet!S1500&gt;=Calculations!$BD$3,TrackingWorksheet!U1500="",TrackingWorksheet!K1500="YES"),1,0))</f>
        <v/>
      </c>
      <c r="AE1495" s="19" t="str">
        <f>IF($B1495=1,"",IF(AND(TrackingWorksheet!$S1500&gt;$BE$3,TrackingWorksheet!$T1500=Lists!$P$4),1, 0)*D1495)</f>
        <v/>
      </c>
      <c r="AF1495" s="19" t="str">
        <f>IF($B1495=1,"",IF(AND(TrackingWorksheet!$U1500&gt;$BE$3,TrackingWorksheet!$V1500=Lists!$P$4),1, 0)*D1495)</f>
        <v/>
      </c>
      <c r="AG1495" s="19" t="str">
        <f>IF($B1495=1,"",IF(AND(TrackingWorksheet!$W1500&gt;$BE$3,TrackingWorksheet!$X1500=Lists!$P$4),1, 0)*D1495)</f>
        <v/>
      </c>
      <c r="AH1495" s="19" t="str">
        <f>IF($B1495=1,"",IF(AND(TrackingWorksheet!$Y1500&gt;$BE$3,TrackingWorksheet!$Z1500=Lists!$P$4),1, 0)*D1495)</f>
        <v/>
      </c>
      <c r="AI1495" s="19" t="str">
        <f>IF($B1495=1,"",IF(AND(TrackingWorksheet!$AA1500&gt;$BE$3,TrackingWorksheet!$AB1500=Lists!$P$4),1, 0)*D1495)</f>
        <v/>
      </c>
      <c r="AJ1495" s="19" t="str">
        <f>IF($B1495=1,"",IF(AND(TrackingWorksheet!$S1500&gt;$BE$3,TrackingWorksheet!$T1500=Lists!$P$5),1, 0)*D1495)</f>
        <v/>
      </c>
      <c r="AK1495" s="19" t="str">
        <f>IF($B1495=1,"",IF(AND(TrackingWorksheet!$U1500&gt;$BE$3,TrackingWorksheet!$V1500=Lists!$P$5),1, 0)*D1495)</f>
        <v/>
      </c>
      <c r="AL1495" s="19" t="str">
        <f>IF($B1495=1,"",IF(AND(TrackingWorksheet!$W1500&gt;$BE$3,TrackingWorksheet!$X1500=Lists!$P$5),1, 0)*D1495)</f>
        <v/>
      </c>
      <c r="AM1495" s="19" t="str">
        <f>IF($B1495=1,"",IF(AND(TrackingWorksheet!$Y1500&gt;$BE$3,TrackingWorksheet!$Z1500=Lists!$P$5),1, 0)*D1495)</f>
        <v/>
      </c>
      <c r="AN1495" s="19" t="str">
        <f>IF($B1495=1,"",IF(AND(TrackingWorksheet!$AA1500&gt;$BE$3,TrackingWorksheet!$AB1500=Lists!$P$5),1, 0)*D1495)</f>
        <v/>
      </c>
      <c r="AO1495" s="19" t="str">
        <f>IF($B1495=1,"",IF(AND(TrackingWorksheet!$S1500&gt;$BE$3,TrackingWorksheet!$T1500=Lists!$P$6),1, 0)*D1495)</f>
        <v/>
      </c>
      <c r="AP1495" s="19" t="str">
        <f>IF($B1495=1,"",IF(AND(TrackingWorksheet!$U1500&gt;$BE$3,TrackingWorksheet!$V1500=Lists!$P$6),1, 0)*D1495)</f>
        <v/>
      </c>
      <c r="AQ1495" s="19" t="str">
        <f>IF($B1495=1,"",IF(AND(TrackingWorksheet!$W1500&gt;$BE$3,TrackingWorksheet!$X1500=Lists!$P$6),1, 0)*D1495)</f>
        <v/>
      </c>
      <c r="AR1495" s="19" t="str">
        <f>IF($B1495=1,"",IF(AND(TrackingWorksheet!$Y1500&gt;$BE$3,TrackingWorksheet!$Z1500=Lists!$P$6),1, 0)*D1495)</f>
        <v/>
      </c>
      <c r="AS1495" s="19" t="str">
        <f>IF($B1495=1,"",IF(AND(TrackingWorksheet!$AA1500&gt;$BE$3,TrackingWorksheet!$AB1500=Lists!$P$6),1, 0)*D1495)</f>
        <v/>
      </c>
      <c r="AT1495" s="19">
        <f t="shared" si="335"/>
        <v>0</v>
      </c>
      <c r="AU1495" s="19" t="str">
        <f>IF(B1495=1,"",IF(AND(TrackingWorksheet!K1500="",TrackingWorksheet!M1500="", TrackingWorksheet!N1500="", TrackingWorksheet!S1500="", TrackingWorksheet!V1500="", TrackingWorksheet!W1500="", TrackingWorksheet!Y1500="", TrackingWorksheet!AA1500="", V1495=1),1,0)*D1495)</f>
        <v/>
      </c>
      <c r="AV1495" s="19" t="str">
        <f>IF(B1495=1,"",IF(D1495*AND(TrackingWorksheet!U1500&gt;Calculations!$BE$3,TrackingWorksheet!K1500="YES"),1,0))</f>
        <v/>
      </c>
      <c r="AW1495" s="19" t="str">
        <f>IF(B1495=1,"",IF(D1495*AND(TrackingWorksheet!W1500&gt;Calculations!$BE$3,TrackingWorksheet!K1500="YES"),1,0))</f>
        <v/>
      </c>
      <c r="AX1495" s="19">
        <f t="shared" si="336"/>
        <v>0</v>
      </c>
      <c r="AY1495" s="19">
        <f t="shared" si="332"/>
        <v>0</v>
      </c>
      <c r="AZ1495" s="27" t="str">
        <f>IF(B1495=1,"",IF(TrackingWorksheet!Q1500="","",TrackingWorksheet!Q1500))</f>
        <v/>
      </c>
      <c r="BB1495" s="4"/>
      <c r="BC1495" s="4"/>
      <c r="BD1495" s="4"/>
      <c r="BE1495" s="4"/>
      <c r="BF1495" s="4"/>
      <c r="BG1495" s="4" t="str">
        <f>IF(B1495=1,"",IF(AND(N1495=1,TrackingWorksheet!$I1500+14&lt;=WeeklySummary!$C$7),1,0))</f>
        <v/>
      </c>
      <c r="BH1495" s="4" t="str">
        <f>IF(B1495=1,"",IF(AND(R1495=1,TrackingWorksheet!$I1500+14&lt;=WeeklySummary!$C$7),1,0))</f>
        <v/>
      </c>
      <c r="BI1495" s="4" t="str">
        <f>IF(B1495=1,"",IF(AND(J1495=1,TrackingWorksheet!$G1500+14&lt;=WeeklySummary!$C$7),1,0))</f>
        <v/>
      </c>
      <c r="BJ1495" s="4" t="str">
        <f>IF(B1495=1,"",IF(AND(T1495=1,TrackingWorksheet!$I1500+14&lt;=WeeklySummary!$C$7),1,0))</f>
        <v/>
      </c>
      <c r="BK1495" s="4" t="str">
        <f>IF(B1495=1,"",IF(AND(T1495=1,TrackingWorksheet!$G1500+14&lt;=WeeklySummary!$C$7),1,0))</f>
        <v/>
      </c>
      <c r="BL1495" s="4">
        <f t="shared" si="345"/>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ADBD1-9B63-47AB-96BA-7FA48445F8DD}">
  <sheetPr codeName="Sheet5"/>
  <dimension ref="B2:R240"/>
  <sheetViews>
    <sheetView topLeftCell="B3" workbookViewId="0">
      <selection activeCell="P6" sqref="P6"/>
    </sheetView>
  </sheetViews>
  <sheetFormatPr defaultRowHeight="15" x14ac:dyDescent="0.25"/>
  <cols>
    <col min="1" max="1" width="3.85546875" customWidth="1"/>
    <col min="2" max="2" width="12.5703125" bestFit="1" customWidth="1"/>
    <col min="3" max="3" width="2.85546875" style="4" customWidth="1"/>
    <col min="4" max="4" width="22.140625" customWidth="1"/>
    <col min="5" max="5" width="2.28515625" style="4" customWidth="1"/>
    <col min="6" max="6" width="22.140625" style="4" customWidth="1"/>
    <col min="7" max="7" width="2.28515625" style="4" customWidth="1"/>
    <col min="8" max="8" width="22" style="4" customWidth="1"/>
    <col min="9" max="9" width="2.7109375" customWidth="1"/>
    <col min="10" max="10" width="21.140625" style="4" customWidth="1"/>
    <col min="11" max="11" width="3.85546875" style="4" customWidth="1"/>
    <col min="12" max="12" width="19.140625" style="4" bestFit="1" customWidth="1"/>
    <col min="13" max="13" width="3.5703125" style="4" customWidth="1"/>
    <col min="14" max="14" width="23.42578125" style="4" customWidth="1"/>
    <col min="15" max="15" width="4.140625" style="4" customWidth="1"/>
    <col min="16" max="16" width="17.42578125" style="4" customWidth="1"/>
    <col min="17" max="17" width="8.7109375" style="4"/>
    <col min="18" max="18" width="40.42578125" bestFit="1" customWidth="1"/>
  </cols>
  <sheetData>
    <row r="2" spans="2:18" ht="45" x14ac:dyDescent="0.35">
      <c r="B2" s="16" t="s">
        <v>46</v>
      </c>
      <c r="C2" s="23"/>
      <c r="D2" s="303" t="s">
        <v>12</v>
      </c>
      <c r="E2" s="303"/>
      <c r="F2" s="303"/>
      <c r="G2" s="303"/>
      <c r="H2" s="303"/>
      <c r="I2" s="303"/>
      <c r="J2" s="303"/>
      <c r="K2" s="303"/>
      <c r="L2" s="303"/>
      <c r="M2" s="71"/>
      <c r="N2" s="71"/>
      <c r="O2" s="71"/>
      <c r="P2" s="71"/>
    </row>
    <row r="3" spans="2:18" x14ac:dyDescent="0.25">
      <c r="B3" s="13">
        <v>44179</v>
      </c>
      <c r="C3" s="13"/>
      <c r="D3" s="24" t="s">
        <v>12</v>
      </c>
      <c r="E3" s="25"/>
      <c r="F3" s="25" t="s">
        <v>16</v>
      </c>
      <c r="G3" s="23"/>
      <c r="H3" s="22" t="s">
        <v>17</v>
      </c>
      <c r="J3" s="4" t="s">
        <v>44</v>
      </c>
      <c r="L3" s="4" t="s">
        <v>45</v>
      </c>
      <c r="N3" s="4" t="s">
        <v>72</v>
      </c>
      <c r="P3" s="4" t="s">
        <v>73</v>
      </c>
      <c r="R3" s="4" t="s">
        <v>48</v>
      </c>
    </row>
    <row r="4" spans="2:18" x14ac:dyDescent="0.25">
      <c r="B4" s="13">
        <f t="shared" ref="B4:B35" si="0">B3+7</f>
        <v>44186</v>
      </c>
      <c r="C4" s="13"/>
      <c r="D4" s="14" t="s">
        <v>18</v>
      </c>
      <c r="E4" s="14"/>
      <c r="F4" s="14" t="s">
        <v>18</v>
      </c>
      <c r="G4" s="14"/>
      <c r="H4" s="14" t="s">
        <v>18</v>
      </c>
      <c r="J4" s="14" t="s">
        <v>18</v>
      </c>
      <c r="N4" s="4" t="s">
        <v>125</v>
      </c>
      <c r="P4" s="4" t="s">
        <v>160</v>
      </c>
      <c r="R4" s="82" t="s">
        <v>81</v>
      </c>
    </row>
    <row r="5" spans="2:18" x14ac:dyDescent="0.25">
      <c r="B5" s="3">
        <f t="shared" si="0"/>
        <v>44193</v>
      </c>
      <c r="C5" s="3"/>
      <c r="D5" s="15" t="s">
        <v>7</v>
      </c>
      <c r="E5" s="15"/>
      <c r="F5" s="14" t="s">
        <v>7</v>
      </c>
      <c r="G5" s="15"/>
      <c r="H5" s="4" t="s">
        <v>7</v>
      </c>
      <c r="J5" s="15" t="s">
        <v>7</v>
      </c>
      <c r="N5" s="4" t="s">
        <v>126</v>
      </c>
      <c r="P5" s="4" t="s">
        <v>18</v>
      </c>
      <c r="R5" s="82" t="s">
        <v>76</v>
      </c>
    </row>
    <row r="6" spans="2:18" x14ac:dyDescent="0.25">
      <c r="B6" s="3">
        <f t="shared" si="0"/>
        <v>44200</v>
      </c>
      <c r="C6" s="3"/>
      <c r="D6" t="s">
        <v>89</v>
      </c>
      <c r="E6" s="15"/>
      <c r="F6" s="14" t="s">
        <v>43</v>
      </c>
      <c r="G6" s="15"/>
      <c r="H6" s="46" t="s">
        <v>43</v>
      </c>
      <c r="J6" s="4" t="s">
        <v>43</v>
      </c>
      <c r="P6" s="4" t="s">
        <v>7</v>
      </c>
      <c r="R6" s="82" t="s">
        <v>77</v>
      </c>
    </row>
    <row r="7" spans="2:18" x14ac:dyDescent="0.25">
      <c r="B7" s="3">
        <f t="shared" si="0"/>
        <v>44207</v>
      </c>
      <c r="C7" s="3"/>
      <c r="D7" t="s">
        <v>43</v>
      </c>
      <c r="E7" s="15"/>
      <c r="F7" s="15"/>
      <c r="G7" s="15"/>
      <c r="P7" s="4" t="s">
        <v>89</v>
      </c>
      <c r="R7" s="82" t="s">
        <v>78</v>
      </c>
    </row>
    <row r="8" spans="2:18" x14ac:dyDescent="0.25">
      <c r="B8" s="3">
        <f t="shared" si="0"/>
        <v>44214</v>
      </c>
      <c r="C8" s="3"/>
      <c r="E8" s="15"/>
      <c r="F8" s="15"/>
      <c r="G8" s="15"/>
      <c r="P8" s="4" t="s">
        <v>43</v>
      </c>
    </row>
    <row r="9" spans="2:18" x14ac:dyDescent="0.25">
      <c r="B9" s="3">
        <f t="shared" si="0"/>
        <v>44221</v>
      </c>
      <c r="C9" s="3"/>
      <c r="E9" s="15"/>
    </row>
    <row r="10" spans="2:18" x14ac:dyDescent="0.25">
      <c r="B10" s="3">
        <f t="shared" si="0"/>
        <v>44228</v>
      </c>
      <c r="C10" s="3"/>
    </row>
    <row r="11" spans="2:18" x14ac:dyDescent="0.25">
      <c r="B11" s="3">
        <f t="shared" si="0"/>
        <v>44235</v>
      </c>
      <c r="C11" s="3"/>
    </row>
    <row r="12" spans="2:18" x14ac:dyDescent="0.25">
      <c r="B12" s="3">
        <f t="shared" si="0"/>
        <v>44242</v>
      </c>
      <c r="C12" s="3"/>
    </row>
    <row r="13" spans="2:18" x14ac:dyDescent="0.25">
      <c r="B13" s="3">
        <f t="shared" si="0"/>
        <v>44249</v>
      </c>
      <c r="C13" s="3"/>
    </row>
    <row r="14" spans="2:18" x14ac:dyDescent="0.25">
      <c r="B14" s="3">
        <f t="shared" si="0"/>
        <v>44256</v>
      </c>
      <c r="C14" s="3"/>
    </row>
    <row r="15" spans="2:18" x14ac:dyDescent="0.25">
      <c r="B15" s="3">
        <f t="shared" si="0"/>
        <v>44263</v>
      </c>
      <c r="C15" s="3"/>
    </row>
    <row r="16" spans="2:18" x14ac:dyDescent="0.25">
      <c r="B16" s="3">
        <f t="shared" si="0"/>
        <v>44270</v>
      </c>
      <c r="C16" s="3"/>
    </row>
    <row r="17" spans="2:3" x14ac:dyDescent="0.25">
      <c r="B17" s="3">
        <f t="shared" si="0"/>
        <v>44277</v>
      </c>
      <c r="C17" s="3"/>
    </row>
    <row r="18" spans="2:3" x14ac:dyDescent="0.25">
      <c r="B18" s="3">
        <f t="shared" si="0"/>
        <v>44284</v>
      </c>
      <c r="C18" s="3"/>
    </row>
    <row r="19" spans="2:3" x14ac:dyDescent="0.25">
      <c r="B19" s="3">
        <f t="shared" si="0"/>
        <v>44291</v>
      </c>
      <c r="C19" s="3"/>
    </row>
    <row r="20" spans="2:3" x14ac:dyDescent="0.25">
      <c r="B20" s="3">
        <f t="shared" si="0"/>
        <v>44298</v>
      </c>
      <c r="C20" s="3"/>
    </row>
    <row r="21" spans="2:3" x14ac:dyDescent="0.25">
      <c r="B21" s="3">
        <f t="shared" si="0"/>
        <v>44305</v>
      </c>
      <c r="C21" s="3"/>
    </row>
    <row r="22" spans="2:3" x14ac:dyDescent="0.25">
      <c r="B22" s="3">
        <f t="shared" si="0"/>
        <v>44312</v>
      </c>
      <c r="C22" s="3"/>
    </row>
    <row r="23" spans="2:3" x14ac:dyDescent="0.25">
      <c r="B23" s="3">
        <f t="shared" si="0"/>
        <v>44319</v>
      </c>
      <c r="C23" s="3"/>
    </row>
    <row r="24" spans="2:3" x14ac:dyDescent="0.25">
      <c r="B24" s="3">
        <f t="shared" si="0"/>
        <v>44326</v>
      </c>
      <c r="C24" s="3"/>
    </row>
    <row r="25" spans="2:3" x14ac:dyDescent="0.25">
      <c r="B25" s="3">
        <f t="shared" si="0"/>
        <v>44333</v>
      </c>
      <c r="C25" s="3"/>
    </row>
    <row r="26" spans="2:3" x14ac:dyDescent="0.25">
      <c r="B26" s="3">
        <f t="shared" si="0"/>
        <v>44340</v>
      </c>
      <c r="C26" s="3"/>
    </row>
    <row r="27" spans="2:3" x14ac:dyDescent="0.25">
      <c r="B27" s="3">
        <f t="shared" si="0"/>
        <v>44347</v>
      </c>
      <c r="C27" s="3"/>
    </row>
    <row r="28" spans="2:3" x14ac:dyDescent="0.25">
      <c r="B28" s="3">
        <f t="shared" si="0"/>
        <v>44354</v>
      </c>
      <c r="C28" s="3"/>
    </row>
    <row r="29" spans="2:3" x14ac:dyDescent="0.25">
      <c r="B29" s="3">
        <f t="shared" si="0"/>
        <v>44361</v>
      </c>
      <c r="C29" s="3"/>
    </row>
    <row r="30" spans="2:3" x14ac:dyDescent="0.25">
      <c r="B30" s="3">
        <f t="shared" si="0"/>
        <v>44368</v>
      </c>
      <c r="C30" s="3"/>
    </row>
    <row r="31" spans="2:3" x14ac:dyDescent="0.25">
      <c r="B31" s="3">
        <f t="shared" si="0"/>
        <v>44375</v>
      </c>
      <c r="C31" s="3"/>
    </row>
    <row r="32" spans="2:3" x14ac:dyDescent="0.25">
      <c r="B32" s="3">
        <f t="shared" si="0"/>
        <v>44382</v>
      </c>
      <c r="C32" s="3"/>
    </row>
    <row r="33" spans="2:3" x14ac:dyDescent="0.25">
      <c r="B33" s="3">
        <f t="shared" si="0"/>
        <v>44389</v>
      </c>
      <c r="C33" s="3"/>
    </row>
    <row r="34" spans="2:3" x14ac:dyDescent="0.25">
      <c r="B34" s="3">
        <f t="shared" si="0"/>
        <v>44396</v>
      </c>
      <c r="C34" s="3"/>
    </row>
    <row r="35" spans="2:3" x14ac:dyDescent="0.25">
      <c r="B35" s="3">
        <f t="shared" si="0"/>
        <v>44403</v>
      </c>
      <c r="C35" s="3"/>
    </row>
    <row r="36" spans="2:3" x14ac:dyDescent="0.25">
      <c r="B36" s="3">
        <f t="shared" ref="B36:B99" si="1">B35+7</f>
        <v>44410</v>
      </c>
      <c r="C36" s="3"/>
    </row>
    <row r="37" spans="2:3" x14ac:dyDescent="0.25">
      <c r="B37" s="3">
        <f t="shared" si="1"/>
        <v>44417</v>
      </c>
      <c r="C37" s="3"/>
    </row>
    <row r="38" spans="2:3" x14ac:dyDescent="0.25">
      <c r="B38" s="3">
        <f t="shared" si="1"/>
        <v>44424</v>
      </c>
      <c r="C38" s="3"/>
    </row>
    <row r="39" spans="2:3" x14ac:dyDescent="0.25">
      <c r="B39" s="3">
        <f t="shared" si="1"/>
        <v>44431</v>
      </c>
      <c r="C39" s="3"/>
    </row>
    <row r="40" spans="2:3" x14ac:dyDescent="0.25">
      <c r="B40" s="3">
        <f t="shared" si="1"/>
        <v>44438</v>
      </c>
      <c r="C40" s="3"/>
    </row>
    <row r="41" spans="2:3" x14ac:dyDescent="0.25">
      <c r="B41" s="3">
        <f t="shared" si="1"/>
        <v>44445</v>
      </c>
      <c r="C41" s="3"/>
    </row>
    <row r="42" spans="2:3" x14ac:dyDescent="0.25">
      <c r="B42" s="3">
        <f t="shared" si="1"/>
        <v>44452</v>
      </c>
      <c r="C42" s="3"/>
    </row>
    <row r="43" spans="2:3" x14ac:dyDescent="0.25">
      <c r="B43" s="3">
        <f t="shared" si="1"/>
        <v>44459</v>
      </c>
      <c r="C43" s="3"/>
    </row>
    <row r="44" spans="2:3" x14ac:dyDescent="0.25">
      <c r="B44" s="3">
        <f t="shared" si="1"/>
        <v>44466</v>
      </c>
      <c r="C44" s="3"/>
    </row>
    <row r="45" spans="2:3" x14ac:dyDescent="0.25">
      <c r="B45" s="3">
        <f t="shared" si="1"/>
        <v>44473</v>
      </c>
      <c r="C45" s="3"/>
    </row>
    <row r="46" spans="2:3" x14ac:dyDescent="0.25">
      <c r="B46" s="3">
        <f t="shared" si="1"/>
        <v>44480</v>
      </c>
      <c r="C46" s="3"/>
    </row>
    <row r="47" spans="2:3" x14ac:dyDescent="0.25">
      <c r="B47" s="3">
        <f t="shared" si="1"/>
        <v>44487</v>
      </c>
      <c r="C47" s="3"/>
    </row>
    <row r="48" spans="2:3" x14ac:dyDescent="0.25">
      <c r="B48" s="3">
        <f t="shared" si="1"/>
        <v>44494</v>
      </c>
      <c r="C48" s="3"/>
    </row>
    <row r="49" spans="2:3" x14ac:dyDescent="0.25">
      <c r="B49" s="3">
        <f t="shared" si="1"/>
        <v>44501</v>
      </c>
      <c r="C49" s="3"/>
    </row>
    <row r="50" spans="2:3" x14ac:dyDescent="0.25">
      <c r="B50" s="3">
        <f t="shared" si="1"/>
        <v>44508</v>
      </c>
      <c r="C50" s="3"/>
    </row>
    <row r="51" spans="2:3" x14ac:dyDescent="0.25">
      <c r="B51" s="3">
        <f t="shared" si="1"/>
        <v>44515</v>
      </c>
      <c r="C51" s="3"/>
    </row>
    <row r="52" spans="2:3" x14ac:dyDescent="0.25">
      <c r="B52" s="3">
        <f t="shared" si="1"/>
        <v>44522</v>
      </c>
      <c r="C52" s="3"/>
    </row>
    <row r="53" spans="2:3" x14ac:dyDescent="0.25">
      <c r="B53" s="3">
        <f t="shared" si="1"/>
        <v>44529</v>
      </c>
      <c r="C53" s="3"/>
    </row>
    <row r="54" spans="2:3" x14ac:dyDescent="0.25">
      <c r="B54" s="3">
        <f t="shared" si="1"/>
        <v>44536</v>
      </c>
      <c r="C54" s="3"/>
    </row>
    <row r="55" spans="2:3" x14ac:dyDescent="0.25">
      <c r="B55" s="3">
        <f t="shared" si="1"/>
        <v>44543</v>
      </c>
      <c r="C55" s="3"/>
    </row>
    <row r="56" spans="2:3" x14ac:dyDescent="0.25">
      <c r="B56" s="3">
        <f t="shared" si="1"/>
        <v>44550</v>
      </c>
      <c r="C56" s="3"/>
    </row>
    <row r="57" spans="2:3" x14ac:dyDescent="0.25">
      <c r="B57" s="3">
        <f t="shared" si="1"/>
        <v>44557</v>
      </c>
      <c r="C57" s="3"/>
    </row>
    <row r="58" spans="2:3" x14ac:dyDescent="0.25">
      <c r="B58" s="3">
        <f t="shared" si="1"/>
        <v>44564</v>
      </c>
      <c r="C58" s="3"/>
    </row>
    <row r="59" spans="2:3" x14ac:dyDescent="0.25">
      <c r="B59" s="3">
        <f t="shared" si="1"/>
        <v>44571</v>
      </c>
      <c r="C59" s="3"/>
    </row>
    <row r="60" spans="2:3" x14ac:dyDescent="0.25">
      <c r="B60" s="3">
        <f t="shared" si="1"/>
        <v>44578</v>
      </c>
      <c r="C60" s="3"/>
    </row>
    <row r="61" spans="2:3" x14ac:dyDescent="0.25">
      <c r="B61" s="3">
        <f t="shared" si="1"/>
        <v>44585</v>
      </c>
    </row>
    <row r="62" spans="2:3" x14ac:dyDescent="0.25">
      <c r="B62" s="3">
        <f t="shared" si="1"/>
        <v>44592</v>
      </c>
    </row>
    <row r="63" spans="2:3" x14ac:dyDescent="0.25">
      <c r="B63" s="3">
        <f t="shared" si="1"/>
        <v>44599</v>
      </c>
    </row>
    <row r="64" spans="2:3" x14ac:dyDescent="0.25">
      <c r="B64" s="3">
        <f t="shared" si="1"/>
        <v>44606</v>
      </c>
    </row>
    <row r="65" spans="2:2" x14ac:dyDescent="0.25">
      <c r="B65" s="3">
        <f t="shared" si="1"/>
        <v>44613</v>
      </c>
    </row>
    <row r="66" spans="2:2" x14ac:dyDescent="0.25">
      <c r="B66" s="3">
        <f t="shared" si="1"/>
        <v>44620</v>
      </c>
    </row>
    <row r="67" spans="2:2" x14ac:dyDescent="0.25">
      <c r="B67" s="3">
        <f t="shared" si="1"/>
        <v>44627</v>
      </c>
    </row>
    <row r="68" spans="2:2" x14ac:dyDescent="0.25">
      <c r="B68" s="3">
        <f t="shared" si="1"/>
        <v>44634</v>
      </c>
    </row>
    <row r="69" spans="2:2" x14ac:dyDescent="0.25">
      <c r="B69" s="3">
        <f t="shared" si="1"/>
        <v>44641</v>
      </c>
    </row>
    <row r="70" spans="2:2" x14ac:dyDescent="0.25">
      <c r="B70" s="3">
        <f t="shared" si="1"/>
        <v>44648</v>
      </c>
    </row>
    <row r="71" spans="2:2" x14ac:dyDescent="0.25">
      <c r="B71" s="3">
        <f t="shared" si="1"/>
        <v>44655</v>
      </c>
    </row>
    <row r="72" spans="2:2" x14ac:dyDescent="0.25">
      <c r="B72" s="3">
        <f t="shared" si="1"/>
        <v>44662</v>
      </c>
    </row>
    <row r="73" spans="2:2" x14ac:dyDescent="0.25">
      <c r="B73" s="3">
        <f t="shared" si="1"/>
        <v>44669</v>
      </c>
    </row>
    <row r="74" spans="2:2" x14ac:dyDescent="0.25">
      <c r="B74" s="3">
        <f t="shared" si="1"/>
        <v>44676</v>
      </c>
    </row>
    <row r="75" spans="2:2" x14ac:dyDescent="0.25">
      <c r="B75" s="3">
        <f t="shared" si="1"/>
        <v>44683</v>
      </c>
    </row>
    <row r="76" spans="2:2" x14ac:dyDescent="0.25">
      <c r="B76" s="3">
        <f t="shared" si="1"/>
        <v>44690</v>
      </c>
    </row>
    <row r="77" spans="2:2" x14ac:dyDescent="0.25">
      <c r="B77" s="3">
        <f t="shared" si="1"/>
        <v>44697</v>
      </c>
    </row>
    <row r="78" spans="2:2" x14ac:dyDescent="0.25">
      <c r="B78" s="3">
        <f t="shared" si="1"/>
        <v>44704</v>
      </c>
    </row>
    <row r="79" spans="2:2" x14ac:dyDescent="0.25">
      <c r="B79" s="3">
        <f t="shared" si="1"/>
        <v>44711</v>
      </c>
    </row>
    <row r="80" spans="2:2" x14ac:dyDescent="0.25">
      <c r="B80" s="3">
        <f t="shared" si="1"/>
        <v>44718</v>
      </c>
    </row>
    <row r="81" spans="2:2" x14ac:dyDescent="0.25">
      <c r="B81" s="3">
        <f t="shared" si="1"/>
        <v>44725</v>
      </c>
    </row>
    <row r="82" spans="2:2" x14ac:dyDescent="0.25">
      <c r="B82" s="3">
        <f t="shared" si="1"/>
        <v>44732</v>
      </c>
    </row>
    <row r="83" spans="2:2" x14ac:dyDescent="0.25">
      <c r="B83" s="3">
        <f t="shared" si="1"/>
        <v>44739</v>
      </c>
    </row>
    <row r="84" spans="2:2" x14ac:dyDescent="0.25">
      <c r="B84" s="3">
        <f t="shared" si="1"/>
        <v>44746</v>
      </c>
    </row>
    <row r="85" spans="2:2" x14ac:dyDescent="0.25">
      <c r="B85" s="3">
        <f t="shared" si="1"/>
        <v>44753</v>
      </c>
    </row>
    <row r="86" spans="2:2" x14ac:dyDescent="0.25">
      <c r="B86" s="3">
        <f t="shared" si="1"/>
        <v>44760</v>
      </c>
    </row>
    <row r="87" spans="2:2" x14ac:dyDescent="0.25">
      <c r="B87" s="3">
        <f t="shared" si="1"/>
        <v>44767</v>
      </c>
    </row>
    <row r="88" spans="2:2" x14ac:dyDescent="0.25">
      <c r="B88" s="3">
        <f t="shared" si="1"/>
        <v>44774</v>
      </c>
    </row>
    <row r="89" spans="2:2" x14ac:dyDescent="0.25">
      <c r="B89" s="3">
        <f t="shared" si="1"/>
        <v>44781</v>
      </c>
    </row>
    <row r="90" spans="2:2" x14ac:dyDescent="0.25">
      <c r="B90" s="3">
        <f t="shared" si="1"/>
        <v>44788</v>
      </c>
    </row>
    <row r="91" spans="2:2" x14ac:dyDescent="0.25">
      <c r="B91" s="3">
        <f t="shared" si="1"/>
        <v>44795</v>
      </c>
    </row>
    <row r="92" spans="2:2" x14ac:dyDescent="0.25">
      <c r="B92" s="3">
        <f t="shared" si="1"/>
        <v>44802</v>
      </c>
    </row>
    <row r="93" spans="2:2" x14ac:dyDescent="0.25">
      <c r="B93" s="3">
        <f t="shared" si="1"/>
        <v>44809</v>
      </c>
    </row>
    <row r="94" spans="2:2" x14ac:dyDescent="0.25">
      <c r="B94" s="3">
        <f t="shared" si="1"/>
        <v>44816</v>
      </c>
    </row>
    <row r="95" spans="2:2" x14ac:dyDescent="0.25">
      <c r="B95" s="3">
        <f t="shared" si="1"/>
        <v>44823</v>
      </c>
    </row>
    <row r="96" spans="2:2" x14ac:dyDescent="0.25">
      <c r="B96" s="3">
        <f t="shared" si="1"/>
        <v>44830</v>
      </c>
    </row>
    <row r="97" spans="2:2" x14ac:dyDescent="0.25">
      <c r="B97" s="3">
        <f t="shared" si="1"/>
        <v>44837</v>
      </c>
    </row>
    <row r="98" spans="2:2" x14ac:dyDescent="0.25">
      <c r="B98" s="3">
        <f t="shared" si="1"/>
        <v>44844</v>
      </c>
    </row>
    <row r="99" spans="2:2" x14ac:dyDescent="0.25">
      <c r="B99" s="3">
        <f t="shared" si="1"/>
        <v>44851</v>
      </c>
    </row>
    <row r="100" spans="2:2" x14ac:dyDescent="0.25">
      <c r="B100" s="3">
        <f t="shared" ref="B100:B163" si="2">B99+7</f>
        <v>44858</v>
      </c>
    </row>
    <row r="101" spans="2:2" x14ac:dyDescent="0.25">
      <c r="B101" s="3">
        <f t="shared" si="2"/>
        <v>44865</v>
      </c>
    </row>
    <row r="102" spans="2:2" x14ac:dyDescent="0.25">
      <c r="B102" s="3">
        <f t="shared" si="2"/>
        <v>44872</v>
      </c>
    </row>
    <row r="103" spans="2:2" x14ac:dyDescent="0.25">
      <c r="B103" s="3">
        <f t="shared" si="2"/>
        <v>44879</v>
      </c>
    </row>
    <row r="104" spans="2:2" x14ac:dyDescent="0.25">
      <c r="B104" s="3">
        <f t="shared" si="2"/>
        <v>44886</v>
      </c>
    </row>
    <row r="105" spans="2:2" x14ac:dyDescent="0.25">
      <c r="B105" s="3">
        <f t="shared" si="2"/>
        <v>44893</v>
      </c>
    </row>
    <row r="106" spans="2:2" x14ac:dyDescent="0.25">
      <c r="B106" s="3">
        <f t="shared" si="2"/>
        <v>44900</v>
      </c>
    </row>
    <row r="107" spans="2:2" x14ac:dyDescent="0.25">
      <c r="B107" s="3">
        <f t="shared" si="2"/>
        <v>44907</v>
      </c>
    </row>
    <row r="108" spans="2:2" x14ac:dyDescent="0.25">
      <c r="B108" s="3">
        <f t="shared" si="2"/>
        <v>44914</v>
      </c>
    </row>
    <row r="109" spans="2:2" x14ac:dyDescent="0.25">
      <c r="B109" s="3">
        <f t="shared" si="2"/>
        <v>44921</v>
      </c>
    </row>
    <row r="110" spans="2:2" x14ac:dyDescent="0.25">
      <c r="B110" s="3">
        <f t="shared" si="2"/>
        <v>44928</v>
      </c>
    </row>
    <row r="111" spans="2:2" x14ac:dyDescent="0.25">
      <c r="B111" s="3">
        <f t="shared" si="2"/>
        <v>44935</v>
      </c>
    </row>
    <row r="112" spans="2:2" x14ac:dyDescent="0.25">
      <c r="B112" s="3">
        <f t="shared" si="2"/>
        <v>44942</v>
      </c>
    </row>
    <row r="113" spans="2:2" x14ac:dyDescent="0.25">
      <c r="B113" s="3">
        <f t="shared" si="2"/>
        <v>44949</v>
      </c>
    </row>
    <row r="114" spans="2:2" x14ac:dyDescent="0.25">
      <c r="B114" s="3">
        <f t="shared" si="2"/>
        <v>44956</v>
      </c>
    </row>
    <row r="115" spans="2:2" x14ac:dyDescent="0.25">
      <c r="B115" s="3">
        <f t="shared" si="2"/>
        <v>44963</v>
      </c>
    </row>
    <row r="116" spans="2:2" x14ac:dyDescent="0.25">
      <c r="B116" s="3">
        <f t="shared" si="2"/>
        <v>44970</v>
      </c>
    </row>
    <row r="117" spans="2:2" x14ac:dyDescent="0.25">
      <c r="B117" s="3">
        <f t="shared" si="2"/>
        <v>44977</v>
      </c>
    </row>
    <row r="118" spans="2:2" x14ac:dyDescent="0.25">
      <c r="B118" s="3">
        <f t="shared" si="2"/>
        <v>44984</v>
      </c>
    </row>
    <row r="119" spans="2:2" x14ac:dyDescent="0.25">
      <c r="B119" s="3">
        <f t="shared" si="2"/>
        <v>44991</v>
      </c>
    </row>
    <row r="120" spans="2:2" x14ac:dyDescent="0.25">
      <c r="B120" s="3">
        <f t="shared" si="2"/>
        <v>44998</v>
      </c>
    </row>
    <row r="121" spans="2:2" x14ac:dyDescent="0.25">
      <c r="B121" s="3">
        <f t="shared" si="2"/>
        <v>45005</v>
      </c>
    </row>
    <row r="122" spans="2:2" x14ac:dyDescent="0.25">
      <c r="B122" s="3">
        <f t="shared" si="2"/>
        <v>45012</v>
      </c>
    </row>
    <row r="123" spans="2:2" x14ac:dyDescent="0.25">
      <c r="B123" s="3">
        <f t="shared" si="2"/>
        <v>45019</v>
      </c>
    </row>
    <row r="124" spans="2:2" x14ac:dyDescent="0.25">
      <c r="B124" s="3">
        <f t="shared" si="2"/>
        <v>45026</v>
      </c>
    </row>
    <row r="125" spans="2:2" x14ac:dyDescent="0.25">
      <c r="B125" s="3">
        <f t="shared" si="2"/>
        <v>45033</v>
      </c>
    </row>
    <row r="126" spans="2:2" x14ac:dyDescent="0.25">
      <c r="B126" s="3">
        <f t="shared" si="2"/>
        <v>45040</v>
      </c>
    </row>
    <row r="127" spans="2:2" x14ac:dyDescent="0.25">
      <c r="B127" s="3">
        <f t="shared" si="2"/>
        <v>45047</v>
      </c>
    </row>
    <row r="128" spans="2:2" x14ac:dyDescent="0.25">
      <c r="B128" s="3">
        <f t="shared" si="2"/>
        <v>45054</v>
      </c>
    </row>
    <row r="129" spans="2:2" x14ac:dyDescent="0.25">
      <c r="B129" s="3">
        <f t="shared" si="2"/>
        <v>45061</v>
      </c>
    </row>
    <row r="130" spans="2:2" x14ac:dyDescent="0.25">
      <c r="B130" s="3">
        <f t="shared" si="2"/>
        <v>45068</v>
      </c>
    </row>
    <row r="131" spans="2:2" x14ac:dyDescent="0.25">
      <c r="B131" s="3">
        <f t="shared" si="2"/>
        <v>45075</v>
      </c>
    </row>
    <row r="132" spans="2:2" x14ac:dyDescent="0.25">
      <c r="B132" s="3">
        <f t="shared" si="2"/>
        <v>45082</v>
      </c>
    </row>
    <row r="133" spans="2:2" x14ac:dyDescent="0.25">
      <c r="B133" s="3">
        <f t="shared" si="2"/>
        <v>45089</v>
      </c>
    </row>
    <row r="134" spans="2:2" x14ac:dyDescent="0.25">
      <c r="B134" s="3">
        <f t="shared" si="2"/>
        <v>45096</v>
      </c>
    </row>
    <row r="135" spans="2:2" x14ac:dyDescent="0.25">
      <c r="B135" s="3">
        <f t="shared" si="2"/>
        <v>45103</v>
      </c>
    </row>
    <row r="136" spans="2:2" x14ac:dyDescent="0.25">
      <c r="B136" s="3">
        <f t="shared" si="2"/>
        <v>45110</v>
      </c>
    </row>
    <row r="137" spans="2:2" x14ac:dyDescent="0.25">
      <c r="B137" s="3">
        <f t="shared" si="2"/>
        <v>45117</v>
      </c>
    </row>
    <row r="138" spans="2:2" x14ac:dyDescent="0.25">
      <c r="B138" s="3">
        <f t="shared" si="2"/>
        <v>45124</v>
      </c>
    </row>
    <row r="139" spans="2:2" x14ac:dyDescent="0.25">
      <c r="B139" s="3">
        <f t="shared" si="2"/>
        <v>45131</v>
      </c>
    </row>
    <row r="140" spans="2:2" x14ac:dyDescent="0.25">
      <c r="B140" s="3">
        <f t="shared" si="2"/>
        <v>45138</v>
      </c>
    </row>
    <row r="141" spans="2:2" x14ac:dyDescent="0.25">
      <c r="B141" s="3">
        <f t="shared" si="2"/>
        <v>45145</v>
      </c>
    </row>
    <row r="142" spans="2:2" x14ac:dyDescent="0.25">
      <c r="B142" s="3">
        <f t="shared" si="2"/>
        <v>45152</v>
      </c>
    </row>
    <row r="143" spans="2:2" x14ac:dyDescent="0.25">
      <c r="B143" s="3">
        <f t="shared" si="2"/>
        <v>45159</v>
      </c>
    </row>
    <row r="144" spans="2:2" x14ac:dyDescent="0.25">
      <c r="B144" s="3">
        <f t="shared" si="2"/>
        <v>45166</v>
      </c>
    </row>
    <row r="145" spans="2:2" x14ac:dyDescent="0.25">
      <c r="B145" s="3">
        <f t="shared" si="2"/>
        <v>45173</v>
      </c>
    </row>
    <row r="146" spans="2:2" x14ac:dyDescent="0.25">
      <c r="B146" s="3">
        <f t="shared" si="2"/>
        <v>45180</v>
      </c>
    </row>
    <row r="147" spans="2:2" x14ac:dyDescent="0.25">
      <c r="B147" s="3">
        <f t="shared" si="2"/>
        <v>45187</v>
      </c>
    </row>
    <row r="148" spans="2:2" x14ac:dyDescent="0.25">
      <c r="B148" s="3">
        <f t="shared" si="2"/>
        <v>45194</v>
      </c>
    </row>
    <row r="149" spans="2:2" x14ac:dyDescent="0.25">
      <c r="B149" s="3">
        <f t="shared" si="2"/>
        <v>45201</v>
      </c>
    </row>
    <row r="150" spans="2:2" x14ac:dyDescent="0.25">
      <c r="B150" s="3">
        <f t="shared" si="2"/>
        <v>45208</v>
      </c>
    </row>
    <row r="151" spans="2:2" x14ac:dyDescent="0.25">
      <c r="B151" s="3">
        <f t="shared" si="2"/>
        <v>45215</v>
      </c>
    </row>
    <row r="152" spans="2:2" x14ac:dyDescent="0.25">
      <c r="B152" s="3">
        <f t="shared" si="2"/>
        <v>45222</v>
      </c>
    </row>
    <row r="153" spans="2:2" x14ac:dyDescent="0.25">
      <c r="B153" s="3">
        <f t="shared" si="2"/>
        <v>45229</v>
      </c>
    </row>
    <row r="154" spans="2:2" x14ac:dyDescent="0.25">
      <c r="B154" s="3">
        <f t="shared" si="2"/>
        <v>45236</v>
      </c>
    </row>
    <row r="155" spans="2:2" x14ac:dyDescent="0.25">
      <c r="B155" s="3">
        <f t="shared" si="2"/>
        <v>45243</v>
      </c>
    </row>
    <row r="156" spans="2:2" x14ac:dyDescent="0.25">
      <c r="B156" s="3">
        <f t="shared" si="2"/>
        <v>45250</v>
      </c>
    </row>
    <row r="157" spans="2:2" x14ac:dyDescent="0.25">
      <c r="B157" s="3">
        <f t="shared" si="2"/>
        <v>45257</v>
      </c>
    </row>
    <row r="158" spans="2:2" x14ac:dyDescent="0.25">
      <c r="B158" s="3">
        <f t="shared" si="2"/>
        <v>45264</v>
      </c>
    </row>
    <row r="159" spans="2:2" x14ac:dyDescent="0.25">
      <c r="B159" s="3">
        <f t="shared" si="2"/>
        <v>45271</v>
      </c>
    </row>
    <row r="160" spans="2:2" x14ac:dyDescent="0.25">
      <c r="B160" s="3">
        <f t="shared" si="2"/>
        <v>45278</v>
      </c>
    </row>
    <row r="161" spans="2:2" x14ac:dyDescent="0.25">
      <c r="B161" s="3">
        <f t="shared" si="2"/>
        <v>45285</v>
      </c>
    </row>
    <row r="162" spans="2:2" x14ac:dyDescent="0.25">
      <c r="B162" s="3">
        <f t="shared" si="2"/>
        <v>45292</v>
      </c>
    </row>
    <row r="163" spans="2:2" x14ac:dyDescent="0.25">
      <c r="B163" s="3">
        <f t="shared" si="2"/>
        <v>45299</v>
      </c>
    </row>
    <row r="164" spans="2:2" x14ac:dyDescent="0.25">
      <c r="B164" s="3">
        <f t="shared" ref="B164:B215" si="3">B163+7</f>
        <v>45306</v>
      </c>
    </row>
    <row r="165" spans="2:2" x14ac:dyDescent="0.25">
      <c r="B165" s="3">
        <f t="shared" si="3"/>
        <v>45313</v>
      </c>
    </row>
    <row r="166" spans="2:2" x14ac:dyDescent="0.25">
      <c r="B166" s="3">
        <f t="shared" si="3"/>
        <v>45320</v>
      </c>
    </row>
    <row r="167" spans="2:2" x14ac:dyDescent="0.25">
      <c r="B167" s="3">
        <f t="shared" si="3"/>
        <v>45327</v>
      </c>
    </row>
    <row r="168" spans="2:2" x14ac:dyDescent="0.25">
      <c r="B168" s="3">
        <f t="shared" si="3"/>
        <v>45334</v>
      </c>
    </row>
    <row r="169" spans="2:2" x14ac:dyDescent="0.25">
      <c r="B169" s="3">
        <f t="shared" si="3"/>
        <v>45341</v>
      </c>
    </row>
    <row r="170" spans="2:2" x14ac:dyDescent="0.25">
      <c r="B170" s="3">
        <f t="shared" si="3"/>
        <v>45348</v>
      </c>
    </row>
    <row r="171" spans="2:2" x14ac:dyDescent="0.25">
      <c r="B171" s="3">
        <f t="shared" si="3"/>
        <v>45355</v>
      </c>
    </row>
    <row r="172" spans="2:2" x14ac:dyDescent="0.25">
      <c r="B172" s="3">
        <f t="shared" si="3"/>
        <v>45362</v>
      </c>
    </row>
    <row r="173" spans="2:2" x14ac:dyDescent="0.25">
      <c r="B173" s="3">
        <f t="shared" si="3"/>
        <v>45369</v>
      </c>
    </row>
    <row r="174" spans="2:2" x14ac:dyDescent="0.25">
      <c r="B174" s="3">
        <f t="shared" si="3"/>
        <v>45376</v>
      </c>
    </row>
    <row r="175" spans="2:2" x14ac:dyDescent="0.25">
      <c r="B175" s="3">
        <f t="shared" si="3"/>
        <v>45383</v>
      </c>
    </row>
    <row r="176" spans="2:2" x14ac:dyDescent="0.25">
      <c r="B176" s="3">
        <f t="shared" si="3"/>
        <v>45390</v>
      </c>
    </row>
    <row r="177" spans="2:2" x14ac:dyDescent="0.25">
      <c r="B177" s="3">
        <f t="shared" si="3"/>
        <v>45397</v>
      </c>
    </row>
    <row r="178" spans="2:2" x14ac:dyDescent="0.25">
      <c r="B178" s="3">
        <f t="shared" si="3"/>
        <v>45404</v>
      </c>
    </row>
    <row r="179" spans="2:2" x14ac:dyDescent="0.25">
      <c r="B179" s="3">
        <f t="shared" si="3"/>
        <v>45411</v>
      </c>
    </row>
    <row r="180" spans="2:2" x14ac:dyDescent="0.25">
      <c r="B180" s="3">
        <f t="shared" si="3"/>
        <v>45418</v>
      </c>
    </row>
    <row r="181" spans="2:2" x14ac:dyDescent="0.25">
      <c r="B181" s="3">
        <f t="shared" si="3"/>
        <v>45425</v>
      </c>
    </row>
    <row r="182" spans="2:2" x14ac:dyDescent="0.25">
      <c r="B182" s="3">
        <f t="shared" si="3"/>
        <v>45432</v>
      </c>
    </row>
    <row r="183" spans="2:2" x14ac:dyDescent="0.25">
      <c r="B183" s="3">
        <f t="shared" si="3"/>
        <v>45439</v>
      </c>
    </row>
    <row r="184" spans="2:2" x14ac:dyDescent="0.25">
      <c r="B184" s="3">
        <f t="shared" si="3"/>
        <v>45446</v>
      </c>
    </row>
    <row r="185" spans="2:2" x14ac:dyDescent="0.25">
      <c r="B185" s="3">
        <f t="shared" si="3"/>
        <v>45453</v>
      </c>
    </row>
    <row r="186" spans="2:2" x14ac:dyDescent="0.25">
      <c r="B186" s="3">
        <f t="shared" si="3"/>
        <v>45460</v>
      </c>
    </row>
    <row r="187" spans="2:2" x14ac:dyDescent="0.25">
      <c r="B187" s="3">
        <f t="shared" si="3"/>
        <v>45467</v>
      </c>
    </row>
    <row r="188" spans="2:2" x14ac:dyDescent="0.25">
      <c r="B188" s="3">
        <f t="shared" si="3"/>
        <v>45474</v>
      </c>
    </row>
    <row r="189" spans="2:2" x14ac:dyDescent="0.25">
      <c r="B189" s="3">
        <f t="shared" si="3"/>
        <v>45481</v>
      </c>
    </row>
    <row r="190" spans="2:2" x14ac:dyDescent="0.25">
      <c r="B190" s="3">
        <f t="shared" si="3"/>
        <v>45488</v>
      </c>
    </row>
    <row r="191" spans="2:2" x14ac:dyDescent="0.25">
      <c r="B191" s="3">
        <f t="shared" si="3"/>
        <v>45495</v>
      </c>
    </row>
    <row r="192" spans="2:2" x14ac:dyDescent="0.25">
      <c r="B192" s="3">
        <f t="shared" si="3"/>
        <v>45502</v>
      </c>
    </row>
    <row r="193" spans="2:2" x14ac:dyDescent="0.25">
      <c r="B193" s="3">
        <f t="shared" si="3"/>
        <v>45509</v>
      </c>
    </row>
    <row r="194" spans="2:2" x14ac:dyDescent="0.25">
      <c r="B194" s="3">
        <f t="shared" si="3"/>
        <v>45516</v>
      </c>
    </row>
    <row r="195" spans="2:2" x14ac:dyDescent="0.25">
      <c r="B195" s="3">
        <f t="shared" si="3"/>
        <v>45523</v>
      </c>
    </row>
    <row r="196" spans="2:2" x14ac:dyDescent="0.25">
      <c r="B196" s="3">
        <f t="shared" si="3"/>
        <v>45530</v>
      </c>
    </row>
    <row r="197" spans="2:2" x14ac:dyDescent="0.25">
      <c r="B197" s="3">
        <f t="shared" si="3"/>
        <v>45537</v>
      </c>
    </row>
    <row r="198" spans="2:2" x14ac:dyDescent="0.25">
      <c r="B198" s="3">
        <f t="shared" si="3"/>
        <v>45544</v>
      </c>
    </row>
    <row r="199" spans="2:2" x14ac:dyDescent="0.25">
      <c r="B199" s="3">
        <f t="shared" si="3"/>
        <v>45551</v>
      </c>
    </row>
    <row r="200" spans="2:2" x14ac:dyDescent="0.25">
      <c r="B200" s="3">
        <f t="shared" si="3"/>
        <v>45558</v>
      </c>
    </row>
    <row r="201" spans="2:2" x14ac:dyDescent="0.25">
      <c r="B201" s="3">
        <f t="shared" si="3"/>
        <v>45565</v>
      </c>
    </row>
    <row r="202" spans="2:2" x14ac:dyDescent="0.25">
      <c r="B202" s="3">
        <f t="shared" si="3"/>
        <v>45572</v>
      </c>
    </row>
    <row r="203" spans="2:2" x14ac:dyDescent="0.25">
      <c r="B203" s="3">
        <f t="shared" si="3"/>
        <v>45579</v>
      </c>
    </row>
    <row r="204" spans="2:2" x14ac:dyDescent="0.25">
      <c r="B204" s="3">
        <f t="shared" si="3"/>
        <v>45586</v>
      </c>
    </row>
    <row r="205" spans="2:2" x14ac:dyDescent="0.25">
      <c r="B205" s="3">
        <f t="shared" si="3"/>
        <v>45593</v>
      </c>
    </row>
    <row r="206" spans="2:2" x14ac:dyDescent="0.25">
      <c r="B206" s="3">
        <f t="shared" si="3"/>
        <v>45600</v>
      </c>
    </row>
    <row r="207" spans="2:2" x14ac:dyDescent="0.25">
      <c r="B207" s="3">
        <f t="shared" si="3"/>
        <v>45607</v>
      </c>
    </row>
    <row r="208" spans="2:2" x14ac:dyDescent="0.25">
      <c r="B208" s="3">
        <f t="shared" si="3"/>
        <v>45614</v>
      </c>
    </row>
    <row r="209" spans="2:2" x14ac:dyDescent="0.25">
      <c r="B209" s="3">
        <f t="shared" si="3"/>
        <v>45621</v>
      </c>
    </row>
    <row r="210" spans="2:2" x14ac:dyDescent="0.25">
      <c r="B210" s="3">
        <f t="shared" si="3"/>
        <v>45628</v>
      </c>
    </row>
    <row r="211" spans="2:2" x14ac:dyDescent="0.25">
      <c r="B211" s="3">
        <f t="shared" si="3"/>
        <v>45635</v>
      </c>
    </row>
    <row r="212" spans="2:2" x14ac:dyDescent="0.25">
      <c r="B212" s="3">
        <f t="shared" si="3"/>
        <v>45642</v>
      </c>
    </row>
    <row r="213" spans="2:2" x14ac:dyDescent="0.25">
      <c r="B213" s="3">
        <f t="shared" si="3"/>
        <v>45649</v>
      </c>
    </row>
    <row r="214" spans="2:2" x14ac:dyDescent="0.25">
      <c r="B214" s="3">
        <f t="shared" si="3"/>
        <v>45656</v>
      </c>
    </row>
    <row r="215" spans="2:2" x14ac:dyDescent="0.25">
      <c r="B215" s="3">
        <f t="shared" si="3"/>
        <v>45663</v>
      </c>
    </row>
    <row r="216" spans="2:2" x14ac:dyDescent="0.25">
      <c r="B216" s="3"/>
    </row>
    <row r="217" spans="2:2" x14ac:dyDescent="0.25">
      <c r="B217" s="3"/>
    </row>
    <row r="218" spans="2:2" x14ac:dyDescent="0.25">
      <c r="B218" s="3"/>
    </row>
    <row r="219" spans="2:2" x14ac:dyDescent="0.25">
      <c r="B219" s="3"/>
    </row>
    <row r="220" spans="2:2" x14ac:dyDescent="0.25">
      <c r="B220" s="3"/>
    </row>
    <row r="221" spans="2:2" x14ac:dyDescent="0.25">
      <c r="B221" s="3"/>
    </row>
    <row r="222" spans="2:2" x14ac:dyDescent="0.25">
      <c r="B222" s="3"/>
    </row>
    <row r="223" spans="2:2" x14ac:dyDescent="0.25">
      <c r="B223" s="3"/>
    </row>
    <row r="224" spans="2:2" x14ac:dyDescent="0.25">
      <c r="B224" s="3"/>
    </row>
    <row r="225" spans="2:2" x14ac:dyDescent="0.25">
      <c r="B225" s="3"/>
    </row>
    <row r="226" spans="2:2" x14ac:dyDescent="0.25">
      <c r="B226" s="3"/>
    </row>
    <row r="227" spans="2:2" x14ac:dyDescent="0.25">
      <c r="B227" s="3"/>
    </row>
    <row r="228" spans="2:2" x14ac:dyDescent="0.25">
      <c r="B228" s="3"/>
    </row>
    <row r="229" spans="2:2" x14ac:dyDescent="0.25">
      <c r="B229" s="3"/>
    </row>
    <row r="230" spans="2:2" x14ac:dyDescent="0.25">
      <c r="B230" s="3"/>
    </row>
    <row r="231" spans="2:2" x14ac:dyDescent="0.25">
      <c r="B231" s="3"/>
    </row>
    <row r="232" spans="2:2" x14ac:dyDescent="0.25">
      <c r="B232" s="3"/>
    </row>
    <row r="233" spans="2:2" x14ac:dyDescent="0.25">
      <c r="B233" s="3"/>
    </row>
    <row r="234" spans="2:2" x14ac:dyDescent="0.25">
      <c r="B234" s="3"/>
    </row>
    <row r="235" spans="2:2" x14ac:dyDescent="0.25">
      <c r="B235" s="3"/>
    </row>
    <row r="236" spans="2:2" x14ac:dyDescent="0.25">
      <c r="B236" s="3"/>
    </row>
    <row r="237" spans="2:2" x14ac:dyDescent="0.25">
      <c r="B237" s="3"/>
    </row>
    <row r="238" spans="2:2" x14ac:dyDescent="0.25">
      <c r="B238" s="3"/>
    </row>
    <row r="239" spans="2:2" x14ac:dyDescent="0.25">
      <c r="B239" s="3"/>
    </row>
    <row r="240" spans="2:2" x14ac:dyDescent="0.25">
      <c r="B240" s="3"/>
    </row>
  </sheetData>
  <mergeCells count="1">
    <mergeCell ref="D2:L2"/>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09F3958DED394690A3E829A25FAF2C" ma:contentTypeVersion="18" ma:contentTypeDescription="Create a new document." ma:contentTypeScope="" ma:versionID="34c2bf695ec4ce8533e0b14ef610f1dc">
  <xsd:schema xmlns:xsd="http://www.w3.org/2001/XMLSchema" xmlns:xs="http://www.w3.org/2001/XMLSchema" xmlns:p="http://schemas.microsoft.com/office/2006/metadata/properties" xmlns:ns1="http://schemas.microsoft.com/sharepoint/v3" xmlns:ns2="59da1016-2a1b-4f8a-9768-d7a4932f6f16" xmlns:ns3="71ccde8c-6fe8-40a6-9a94-00b11fb12ef5" targetNamespace="http://schemas.microsoft.com/office/2006/metadata/properties" ma:root="true" ma:fieldsID="077e23c2d1694b3036ab6cf69bab2cb0" ns1:_="" ns2:_="" ns3:_="">
    <xsd:import namespace="http://schemas.microsoft.com/sharepoint/v3"/>
    <xsd:import namespace="59da1016-2a1b-4f8a-9768-d7a4932f6f16"/>
    <xsd:import namespace="71ccde8c-6fe8-40a6-9a94-00b11fb12ef5"/>
    <xsd:element name="properties">
      <xsd:complexType>
        <xsd:sequence>
          <xsd:element name="documentManagement">
            <xsd:complexType>
              <xsd:all>
                <xsd:element ref="ns2:IACategory" minOccurs="0"/>
                <xsd:element ref="ns2:IATopic" minOccurs="0"/>
                <xsd:element ref="ns2:IASubtopic" minOccurs="0"/>
                <xsd:element ref="ns2:DocumentExpirationDate" minOccurs="0"/>
                <xsd:element ref="ns3:Meta_x0020_Description" minOccurs="0"/>
                <xsd:element ref="ns3:Meta_x0020_Keywords" minOccurs="0"/>
                <xsd:element ref="ns1:URL" minOccurs="0"/>
                <xsd:element ref="ns1:PublishingStartDate" minOccurs="0"/>
                <xsd:element ref="ns1:PublishingExpirationDate" minOccurs="0"/>
                <xsd:element ref="ns3:URL0"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15"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6"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2" nillable="true" ma:displayName="IA Category" ma:format="Dropdown"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3" nillable="true" ma:displayName="IA Topic" ma:format="Dropdown"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4" nillable="true" ma:displayName="IA Subtopic" ma:format="Dropdown"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5" nillable="true" ma:displayName="Document Expiration Date" ma:format="DateOnly" ma:internalName="DocumentExpirationDate" ma:readOnly="false">
      <xsd:simpleType>
        <xsd:restriction base="dms:DateTim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1ccde8c-6fe8-40a6-9a94-00b11fb12ef5" elementFormDefault="qualified">
    <xsd:import namespace="http://schemas.microsoft.com/office/2006/documentManagement/types"/>
    <xsd:import namespace="http://schemas.microsoft.com/office/infopath/2007/PartnerControls"/>
    <xsd:element name="Meta_x0020_Description" ma:index="6" nillable="true" ma:displayName="Meta Description"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URL0" ma:index="18" nillable="true" ma:displayName="URL" ma:internalName="URL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DocumentExpirationDate xmlns="59da1016-2a1b-4f8a-9768-d7a4932f6f16" xsi:nil="true"/>
    <IATopic xmlns="59da1016-2a1b-4f8a-9768-d7a4932f6f16" xsi:nil="true"/>
    <URL0 xmlns="71ccde8c-6fe8-40a6-9a94-00b11fb12ef5" xsi:nil="true"/>
    <IASubtopic xmlns="59da1016-2a1b-4f8a-9768-d7a4932f6f16" xsi:nil="true"/>
    <URL xmlns="http://schemas.microsoft.com/sharepoint/v3">
      <Url>https://www.oregon.gov/oha/covid19/Documents/COVID-19-Vaccine-Tracking-Sheet-Staff-detailed.xlsx</Url>
      <Description>Data Tracking Worksheet for COVID-19 Vaccination among LTCF Healthcare Personnel</Description>
    </URL>
    <Meta_x0020_Keywords xmlns="71ccde8c-6fe8-40a6-9a94-00b11fb12ef5" xsi:nil="true"/>
    <PublishingExpirationDate xmlns="http://schemas.microsoft.com/sharepoint/v3" xsi:nil="true"/>
    <PublishingStartDate xmlns="http://schemas.microsoft.com/sharepoint/v3" xsi:nil="true"/>
    <Meta_x0020_Description xmlns="71ccde8c-6fe8-40a6-9a94-00b11fb12ef5" xsi:nil="true"/>
  </documentManagement>
</p:properties>
</file>

<file path=customXml/itemProps1.xml><?xml version="1.0" encoding="utf-8"?>
<ds:datastoreItem xmlns:ds="http://schemas.openxmlformats.org/officeDocument/2006/customXml" ds:itemID="{F07FB788-1535-4A1B-BAD4-68E4690AB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da1016-2a1b-4f8a-9768-d7a4932f6f16"/>
    <ds:schemaRef ds:uri="71ccde8c-6fe8-40a6-9a94-00b11fb12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D7D45C-8783-40FD-AA7F-0733842E19E6}">
  <ds:schemaRefs>
    <ds:schemaRef ds:uri="http://schemas.microsoft.com/sharepoint/v3/contenttype/forms"/>
  </ds:schemaRefs>
</ds:datastoreItem>
</file>

<file path=customXml/itemProps3.xml><?xml version="1.0" encoding="utf-8"?>
<ds:datastoreItem xmlns:ds="http://schemas.openxmlformats.org/officeDocument/2006/customXml" ds:itemID="{E0A7C2F3-CDC9-4488-8C9C-53AE5E107534}">
  <ds:schemaRefs>
    <ds:schemaRef ds:uri="http://schemas.microsoft.com/office/infopath/2007/PartnerControls"/>
    <ds:schemaRef ds:uri="http://schemas.openxmlformats.org/package/2006/metadata/core-properties"/>
    <ds:schemaRef ds:uri="http://purl.org/dc/terms/"/>
    <ds:schemaRef ds:uri="http://purl.org/dc/elements/1.1/"/>
    <ds:schemaRef ds:uri="2321bdc8-110c-465d-8124-fb9bd3168b3f"/>
    <ds:schemaRef ds:uri="http://schemas.microsoft.com/office/2006/documentManagement/types"/>
    <ds:schemaRef ds:uri="http://schemas.microsoft.com/sharepoint/v3"/>
    <ds:schemaRef ds:uri="http://schemas.microsoft.com/office/2006/metadata/properties"/>
    <ds:schemaRef ds:uri="7956a250-79cd-4cc3-b5b3-0bda6db2a463"/>
    <ds:schemaRef ds:uri="http://www.w3.org/XML/1998/namespace"/>
    <ds:schemaRef ds:uri="http://purl.org/dc/dcmitype/"/>
    <ds:schemaRef ds:uri="59da1016-2a1b-4f8a-9768-d7a4932f6f16"/>
    <ds:schemaRef ds:uri="71ccde8c-6fe8-40a6-9a94-00b11fb12e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READ THIS - Instructions</vt:lpstr>
      <vt:lpstr>TrackingWorksheet</vt:lpstr>
      <vt:lpstr>WeeklySummary</vt:lpstr>
      <vt:lpstr>AllSummary</vt:lpstr>
      <vt:lpstr>Calculations</vt:lpstr>
      <vt:lpstr>Lists</vt:lpstr>
      <vt:lpstr>AllSummary!Addn_Dose</vt:lpstr>
      <vt:lpstr>Addn_Dose</vt:lpstr>
      <vt:lpstr>AllSummary!HCP_Categories</vt:lpstr>
      <vt:lpstr>HCP_Categories</vt:lpstr>
      <vt:lpstr>AllSummary!Janssen</vt:lpstr>
      <vt:lpstr>Janssen</vt:lpstr>
      <vt:lpstr>AllSummary!Moderna</vt:lpstr>
      <vt:lpstr>Moderna</vt:lpstr>
      <vt:lpstr>AllSummary!Pfizer_BioNTech</vt:lpstr>
      <vt:lpstr>Pfizer_BioNTech</vt:lpstr>
      <vt:lpstr>AllSummary!Vaccines</vt:lpstr>
      <vt:lpstr>Vaccines</vt:lpstr>
      <vt:lpstr>AllSummary!YES_Addn</vt:lpstr>
      <vt:lpstr>YES_Addn</vt:lpstr>
    </vt:vector>
  </TitlesOfParts>
  <Manager/>
  <Company>Centers for Disease Control and Prevention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Tracking Worksheet for COVID-19 Vaccination among LTCF Healthcare Personnel</dc:title>
  <dc:subject>NHSN COVID-19 Vaccination</dc:subject>
  <dc:creator>CDC/NCEZID/DHQP</dc:creator>
  <cp:keywords>NHSN, COVID-19</cp:keywords>
  <dc:description/>
  <cp:lastModifiedBy>Takeuchi Lisa C</cp:lastModifiedBy>
  <cp:revision/>
  <dcterms:created xsi:type="dcterms:W3CDTF">2020-12-08T18:47:38Z</dcterms:created>
  <dcterms:modified xsi:type="dcterms:W3CDTF">2023-07-06T16:14:27Z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2020-12-08T20:10:02Z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58734c20-4c42-4e8d-85e1-f29958b5bf61</vt:lpwstr>
  </property>
  <property fmtid="{D5CDD505-2E9C-101B-9397-08002B2CF9AE}" pid="8" name="MSIP_Label_7b94a7b8-f06c-4dfe-bdcc-9b548fd58c31_ContentBits">
    <vt:lpwstr>0</vt:lpwstr>
  </property>
  <property fmtid="{D5CDD505-2E9C-101B-9397-08002B2CF9AE}" pid="9" name="ContentTypeId">
    <vt:lpwstr>0x010100EB09F3958DED394690A3E829A25FAF2C</vt:lpwstr>
  </property>
  <property fmtid="{D5CDD505-2E9C-101B-9397-08002B2CF9AE}" pid="10" name="WorkflowChangePath">
    <vt:lpwstr>87559b71-ae51-43fa-bb8e-bea252d13e51,3;87559b71-ae51-43fa-bb8e-bea252d13e51,6;87559b71-ae51-43fa-bb8e-bea252d13e51,9;87559b71-ae51-43fa-bb8e-bea252d13e51,12;87559b71-ae51-43fa-bb8e-bea252d13e51,15;87559b71-ae51-43fa-bb8e-bea252d13e51,18;87559b71-ae51-43fa-bb8e-bea252d13e51,21;87559b71-ae51-43fa-bb8e-bea252d13e51,24;87559b71-ae51-43fa-bb8e-bea252d13e51,27;87559b71-ae51-43fa-bb8e-bea252d13e51,29;87559b71-ae51-43fa-bb8e-bea252d13e51,9;</vt:lpwstr>
  </property>
</Properties>
</file>